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086gc.sharepoint.com/sites/SPAStrategicPlanningandAssessment/Shared Documents/SPA Shared File Storage/Planning/South Coast/Quinsam/Multi-year/"/>
    </mc:Choice>
  </mc:AlternateContent>
  <xr:revisionPtr revIDLastSave="1691" documentId="8_{E3C047B7-92F9-4E3D-A8C8-D2EE17B6B70B}" xr6:coauthVersionLast="47" xr6:coauthVersionMax="47" xr10:uidLastSave="{4759AAFE-93FB-454E-A9D3-3AD0050710ED}"/>
  <bookViews>
    <workbookView minimized="1" xWindow="0" yWindow="4965" windowWidth="11445" windowHeight="10005" tabRatio="603" firstSheet="2" activeTab="9" xr2:uid="{3B4DC848-D5A3-4B74-8559-BE82FDEF6368}"/>
  </bookViews>
  <sheets>
    <sheet name="ReadMe" sheetId="1" r:id="rId1"/>
    <sheet name="Estimated" sheetId="2" r:id="rId2"/>
    <sheet name="Survival Rate" sheetId="3" r:id="rId3"/>
    <sheet name="Expanded" sheetId="4" r:id="rId4"/>
    <sheet name="Catch" sheetId="5" r:id="rId5"/>
    <sheet name="Releases" sheetId="6" r:id="rId6"/>
    <sheet name="CWT Tagcodes" sheetId="7" r:id="rId7"/>
    <sheet name="CWT Tagcodes long" sheetId="12" r:id="rId8"/>
    <sheet name="SR ER Summary" sheetId="10" r:id="rId9"/>
    <sheet name="SR and Releases" sheetId="15" r:id="rId10"/>
    <sheet name="Catch Tables" sheetId="8" r:id="rId11"/>
    <sheet name="Catch Distribution" sheetId="13" r:id="rId12"/>
    <sheet name="Catch Figures" sheetId="11" r:id="rId13"/>
    <sheet name="Tyee Pool Sport Catch" sheetId="14" r:id="rId14"/>
  </sheets>
  <definedNames>
    <definedName name="_xlnm._FilterDatabase" localSheetId="1" hidden="1">Estimated!$A$1:$HF$841</definedName>
    <definedName name="_xlnm._FilterDatabase" localSheetId="3" hidden="1">Expanded!$A$1:$HC$821</definedName>
    <definedName name="_xlnm._FilterDatabase" localSheetId="5" hidden="1">Releases!$A$1:$AG$452</definedName>
  </definedNames>
  <calcPr calcId="191028"/>
  <pivotCaches>
    <pivotCache cacheId="114" r:id="rId15"/>
    <pivotCache cacheId="115" r:id="rId1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6" i="15" l="1"/>
  <c r="M7" i="15"/>
  <c r="M8" i="15"/>
  <c r="M9" i="15"/>
  <c r="M10" i="15"/>
  <c r="M11" i="15"/>
  <c r="M12" i="15"/>
  <c r="M13" i="15"/>
  <c r="M14" i="15"/>
  <c r="M15" i="15"/>
  <c r="M16" i="15"/>
  <c r="M17" i="15"/>
  <c r="M18" i="15"/>
  <c r="M19" i="15"/>
  <c r="M20" i="15"/>
  <c r="M21" i="15"/>
  <c r="M22" i="15"/>
  <c r="M5" i="15"/>
  <c r="M4" i="15"/>
  <c r="R20" i="7"/>
  <c r="S20" i="7"/>
  <c r="T20" i="7"/>
  <c r="U20" i="7"/>
  <c r="R21" i="7"/>
  <c r="S21" i="7"/>
  <c r="T21" i="7"/>
  <c r="U21" i="7"/>
  <c r="Q21" i="7"/>
  <c r="Q20" i="7"/>
  <c r="P21" i="7"/>
  <c r="P20" i="7"/>
  <c r="M20" i="7"/>
  <c r="N20" i="7"/>
  <c r="M21" i="7"/>
  <c r="N21" i="7"/>
  <c r="L21" i="7"/>
  <c r="L20" i="7"/>
  <c r="M11" i="8" s="1"/>
  <c r="L19" i="10"/>
  <c r="I19" i="10"/>
  <c r="F19" i="10"/>
  <c r="AO841" i="2"/>
  <c r="AO840" i="2"/>
  <c r="AO839" i="2"/>
  <c r="AO838" i="2"/>
  <c r="AO837" i="2"/>
  <c r="AO836" i="2"/>
  <c r="AO835" i="2"/>
  <c r="AO834" i="2"/>
  <c r="AO833" i="2"/>
  <c r="AO832" i="2"/>
  <c r="AO831" i="2"/>
  <c r="AO830" i="2"/>
  <c r="AO829" i="2"/>
  <c r="AO828" i="2"/>
  <c r="AO827" i="2"/>
  <c r="AO826" i="2"/>
  <c r="AO825" i="2"/>
  <c r="AO824" i="2"/>
  <c r="AO823" i="2"/>
  <c r="AO822" i="2"/>
  <c r="AO821" i="2"/>
  <c r="AO820" i="2"/>
  <c r="AO819" i="2"/>
  <c r="AO818" i="2"/>
  <c r="AO817" i="2"/>
  <c r="AO816" i="2"/>
  <c r="AO815" i="2"/>
  <c r="AO814" i="2"/>
  <c r="AO813" i="2"/>
  <c r="AO812" i="2"/>
  <c r="AO811" i="2"/>
  <c r="AO810" i="2"/>
  <c r="AO809" i="2"/>
  <c r="AO808" i="2"/>
  <c r="AO807" i="2"/>
  <c r="AO806" i="2"/>
  <c r="AO805" i="2"/>
  <c r="AO804" i="2"/>
  <c r="AO803" i="2"/>
  <c r="AO802" i="2"/>
  <c r="AO801" i="2"/>
  <c r="AO800" i="2"/>
  <c r="AO799" i="2"/>
  <c r="AO798" i="2"/>
  <c r="AO797" i="2"/>
  <c r="AO796" i="2"/>
  <c r="AO795" i="2"/>
  <c r="AO794" i="2"/>
  <c r="AO793" i="2"/>
  <c r="AO792" i="2"/>
  <c r="AO791" i="2"/>
  <c r="AO790" i="2"/>
  <c r="AO789" i="2"/>
  <c r="AO788" i="2"/>
  <c r="AO787" i="2"/>
  <c r="AO786" i="2"/>
  <c r="AO785" i="2"/>
  <c r="AO784" i="2"/>
  <c r="AO783" i="2"/>
  <c r="AO782" i="2"/>
  <c r="AO781" i="2"/>
  <c r="AO780" i="2"/>
  <c r="AO779" i="2"/>
  <c r="AO778" i="2"/>
  <c r="AO777" i="2"/>
  <c r="AO776" i="2"/>
  <c r="AO775" i="2"/>
  <c r="AO774" i="2"/>
  <c r="AO773" i="2"/>
  <c r="AO772" i="2"/>
  <c r="AO771" i="2"/>
  <c r="AO770" i="2"/>
  <c r="AO769" i="2"/>
  <c r="AO768" i="2"/>
  <c r="AO767" i="2"/>
  <c r="AO766" i="2"/>
  <c r="AO765" i="2"/>
  <c r="AO764" i="2"/>
  <c r="AO763" i="2"/>
  <c r="D253" i="12" l="1"/>
  <c r="E253" i="12"/>
  <c r="F253" i="12" s="1"/>
  <c r="G253" i="12" s="1"/>
  <c r="H253" i="12"/>
  <c r="I253" i="12"/>
  <c r="D254" i="12"/>
  <c r="E254" i="12"/>
  <c r="F254" i="12" s="1"/>
  <c r="G254" i="12" s="1"/>
  <c r="H254" i="12"/>
  <c r="I254" i="12"/>
  <c r="D255" i="12"/>
  <c r="E255" i="12"/>
  <c r="F255" i="12" s="1"/>
  <c r="G255" i="12" s="1"/>
  <c r="H255" i="12"/>
  <c r="I255" i="12"/>
  <c r="D256" i="12"/>
  <c r="E256" i="12"/>
  <c r="F256" i="12" s="1"/>
  <c r="G256" i="12" s="1"/>
  <c r="H256" i="12"/>
  <c r="I256" i="12"/>
  <c r="B256" i="12"/>
  <c r="B254" i="12"/>
  <c r="B255" i="12"/>
  <c r="B253" i="12"/>
  <c r="D185" i="12"/>
  <c r="E185" i="12"/>
  <c r="F185" i="12" s="1"/>
  <c r="G185" i="12" s="1"/>
  <c r="H185" i="12"/>
  <c r="I185" i="12"/>
  <c r="D186" i="12"/>
  <c r="E186" i="12"/>
  <c r="F186" i="12" s="1"/>
  <c r="G186" i="12" s="1"/>
  <c r="H186" i="12"/>
  <c r="I186" i="12"/>
  <c r="D187" i="12"/>
  <c r="E187" i="12"/>
  <c r="F187" i="12"/>
  <c r="G187" i="12" s="1"/>
  <c r="H187" i="12"/>
  <c r="I187" i="12"/>
  <c r="D188" i="12"/>
  <c r="E188" i="12"/>
  <c r="F188" i="12" s="1"/>
  <c r="G188" i="12" s="1"/>
  <c r="H188" i="12"/>
  <c r="I188" i="12"/>
  <c r="D189" i="12"/>
  <c r="E189" i="12"/>
  <c r="F189" i="12" s="1"/>
  <c r="G189" i="12" s="1"/>
  <c r="H189" i="12"/>
  <c r="I189" i="12"/>
  <c r="D190" i="12"/>
  <c r="E190" i="12"/>
  <c r="F190" i="12" s="1"/>
  <c r="G190" i="12" s="1"/>
  <c r="H190" i="12"/>
  <c r="I190" i="12"/>
  <c r="D191" i="12"/>
  <c r="E191" i="12"/>
  <c r="F191" i="12"/>
  <c r="G191" i="12" s="1"/>
  <c r="H191" i="12"/>
  <c r="I191" i="12"/>
  <c r="D192" i="12"/>
  <c r="E192" i="12"/>
  <c r="F192" i="12"/>
  <c r="G192" i="12" s="1"/>
  <c r="H192" i="12"/>
  <c r="I192" i="12"/>
  <c r="D193" i="12"/>
  <c r="E193" i="12"/>
  <c r="F193" i="12" s="1"/>
  <c r="G193" i="12" s="1"/>
  <c r="H193" i="12"/>
  <c r="I193" i="12"/>
  <c r="D194" i="12"/>
  <c r="E194" i="12"/>
  <c r="F194" i="12" s="1"/>
  <c r="G194" i="12" s="1"/>
  <c r="H194" i="12"/>
  <c r="I194" i="12"/>
  <c r="D195" i="12"/>
  <c r="E195" i="12"/>
  <c r="F195" i="12"/>
  <c r="G195" i="12" s="1"/>
  <c r="H195" i="12"/>
  <c r="I195" i="12"/>
  <c r="D196" i="12"/>
  <c r="E196" i="12"/>
  <c r="F196" i="12"/>
  <c r="G196" i="12" s="1"/>
  <c r="H196" i="12"/>
  <c r="I196" i="12"/>
  <c r="D197" i="12"/>
  <c r="E197" i="12"/>
  <c r="F197" i="12" s="1"/>
  <c r="G197" i="12" s="1"/>
  <c r="H197" i="12"/>
  <c r="I197" i="12"/>
  <c r="D198" i="12"/>
  <c r="E198" i="12"/>
  <c r="F198" i="12" s="1"/>
  <c r="G198" i="12" s="1"/>
  <c r="H198" i="12"/>
  <c r="I198" i="12"/>
  <c r="D199" i="12"/>
  <c r="E199" i="12"/>
  <c r="F199" i="12" s="1"/>
  <c r="G199" i="12" s="1"/>
  <c r="H199" i="12"/>
  <c r="I199" i="12"/>
  <c r="D200" i="12"/>
  <c r="E200" i="12"/>
  <c r="F200" i="12"/>
  <c r="G200" i="12" s="1"/>
  <c r="H200" i="12"/>
  <c r="I200" i="12"/>
  <c r="D201" i="12"/>
  <c r="E201" i="12"/>
  <c r="F201" i="12" s="1"/>
  <c r="G201" i="12" s="1"/>
  <c r="H201" i="12"/>
  <c r="I201" i="12"/>
  <c r="D202" i="12"/>
  <c r="E202" i="12"/>
  <c r="F202" i="12" s="1"/>
  <c r="G202" i="12" s="1"/>
  <c r="H202" i="12"/>
  <c r="I202" i="12"/>
  <c r="D203" i="12"/>
  <c r="E203" i="12"/>
  <c r="F203" i="12" s="1"/>
  <c r="G203" i="12" s="1"/>
  <c r="H203" i="12"/>
  <c r="I203" i="12"/>
  <c r="D204" i="12"/>
  <c r="E204" i="12"/>
  <c r="F204" i="12" s="1"/>
  <c r="G204" i="12" s="1"/>
  <c r="H204" i="12"/>
  <c r="I204" i="12"/>
  <c r="D205" i="12"/>
  <c r="E205" i="12"/>
  <c r="F205" i="12" s="1"/>
  <c r="G205" i="12" s="1"/>
  <c r="H205" i="12"/>
  <c r="I205" i="12"/>
  <c r="D206" i="12"/>
  <c r="E206" i="12"/>
  <c r="F206" i="12" s="1"/>
  <c r="G206" i="12" s="1"/>
  <c r="H206" i="12"/>
  <c r="I206" i="12"/>
  <c r="D207" i="12"/>
  <c r="E207" i="12"/>
  <c r="F207" i="12"/>
  <c r="G207" i="12" s="1"/>
  <c r="H207" i="12"/>
  <c r="I207" i="12"/>
  <c r="D208" i="12"/>
  <c r="E208" i="12"/>
  <c r="F208" i="12" s="1"/>
  <c r="G208" i="12" s="1"/>
  <c r="H208" i="12"/>
  <c r="I208" i="12"/>
  <c r="D209" i="12"/>
  <c r="E209" i="12"/>
  <c r="F209" i="12" s="1"/>
  <c r="G209" i="12" s="1"/>
  <c r="H209" i="12"/>
  <c r="I209" i="12"/>
  <c r="D210" i="12"/>
  <c r="E210" i="12"/>
  <c r="F210" i="12"/>
  <c r="G210" i="12" s="1"/>
  <c r="H210" i="12"/>
  <c r="I210" i="12"/>
  <c r="D211" i="12"/>
  <c r="E211" i="12"/>
  <c r="F211" i="12"/>
  <c r="G211" i="12" s="1"/>
  <c r="H211" i="12"/>
  <c r="I211" i="12"/>
  <c r="D212" i="12"/>
  <c r="E212" i="12"/>
  <c r="F212" i="12" s="1"/>
  <c r="G212" i="12" s="1"/>
  <c r="H212" i="12"/>
  <c r="I212" i="12"/>
  <c r="D213" i="12"/>
  <c r="E213" i="12"/>
  <c r="F213" i="12" s="1"/>
  <c r="G213" i="12" s="1"/>
  <c r="H213" i="12"/>
  <c r="I213" i="12"/>
  <c r="D214" i="12"/>
  <c r="E214" i="12"/>
  <c r="F214" i="12"/>
  <c r="G214" i="12" s="1"/>
  <c r="H214" i="12"/>
  <c r="I214" i="12"/>
  <c r="D215" i="12"/>
  <c r="E215" i="12"/>
  <c r="F215" i="12"/>
  <c r="G215" i="12" s="1"/>
  <c r="H215" i="12"/>
  <c r="I215" i="12"/>
  <c r="D216" i="12"/>
  <c r="E216" i="12"/>
  <c r="F216" i="12" s="1"/>
  <c r="G216" i="12" s="1"/>
  <c r="H216" i="12"/>
  <c r="I216" i="12"/>
  <c r="D217" i="12"/>
  <c r="E217" i="12"/>
  <c r="F217" i="12" s="1"/>
  <c r="G217" i="12" s="1"/>
  <c r="H217" i="12"/>
  <c r="I217" i="12"/>
  <c r="D218" i="12"/>
  <c r="E218" i="12"/>
  <c r="F218" i="12" s="1"/>
  <c r="G218" i="12" s="1"/>
  <c r="H218" i="12"/>
  <c r="I218" i="12"/>
  <c r="D219" i="12"/>
  <c r="E219" i="12"/>
  <c r="F219" i="12" s="1"/>
  <c r="G219" i="12" s="1"/>
  <c r="H219" i="12"/>
  <c r="I219" i="12"/>
  <c r="D220" i="12"/>
  <c r="E220" i="12"/>
  <c r="F220" i="12" s="1"/>
  <c r="G220" i="12" s="1"/>
  <c r="H220" i="12"/>
  <c r="I220" i="12"/>
  <c r="D221" i="12"/>
  <c r="E221" i="12"/>
  <c r="F221" i="12" s="1"/>
  <c r="G221" i="12" s="1"/>
  <c r="H221" i="12"/>
  <c r="I221" i="12"/>
  <c r="D222" i="12"/>
  <c r="E222" i="12"/>
  <c r="F222" i="12" s="1"/>
  <c r="G222" i="12" s="1"/>
  <c r="H222" i="12"/>
  <c r="I222" i="12"/>
  <c r="D223" i="12"/>
  <c r="E223" i="12"/>
  <c r="F223" i="12"/>
  <c r="G223" i="12" s="1"/>
  <c r="H223" i="12"/>
  <c r="I223" i="12"/>
  <c r="D224" i="12"/>
  <c r="E224" i="12"/>
  <c r="F224" i="12" s="1"/>
  <c r="G224" i="12" s="1"/>
  <c r="H224" i="12"/>
  <c r="I224" i="12"/>
  <c r="D225" i="12"/>
  <c r="E225" i="12"/>
  <c r="F225" i="12" s="1"/>
  <c r="G225" i="12" s="1"/>
  <c r="H225" i="12"/>
  <c r="I225" i="12"/>
  <c r="D226" i="12"/>
  <c r="E226" i="12"/>
  <c r="F226" i="12" s="1"/>
  <c r="G226" i="12" s="1"/>
  <c r="H226" i="12"/>
  <c r="I226" i="12"/>
  <c r="D227" i="12"/>
  <c r="E227" i="12"/>
  <c r="F227" i="12" s="1"/>
  <c r="G227" i="12" s="1"/>
  <c r="H227" i="12"/>
  <c r="I227" i="12"/>
  <c r="D228" i="12"/>
  <c r="E228" i="12"/>
  <c r="F228" i="12" s="1"/>
  <c r="G228" i="12" s="1"/>
  <c r="H228" i="12"/>
  <c r="I228" i="12"/>
  <c r="D229" i="12"/>
  <c r="E229" i="12"/>
  <c r="F229" i="12" s="1"/>
  <c r="G229" i="12" s="1"/>
  <c r="H229" i="12"/>
  <c r="I229" i="12"/>
  <c r="D230" i="12"/>
  <c r="E230" i="12"/>
  <c r="F230" i="12" s="1"/>
  <c r="G230" i="12" s="1"/>
  <c r="H230" i="12"/>
  <c r="I230" i="12"/>
  <c r="D231" i="12"/>
  <c r="E231" i="12"/>
  <c r="F231" i="12" s="1"/>
  <c r="G231" i="12" s="1"/>
  <c r="H231" i="12"/>
  <c r="I231" i="12"/>
  <c r="D232" i="12"/>
  <c r="E232" i="12"/>
  <c r="F232" i="12" s="1"/>
  <c r="G232" i="12" s="1"/>
  <c r="H232" i="12"/>
  <c r="I232" i="12"/>
  <c r="D233" i="12"/>
  <c r="E233" i="12"/>
  <c r="F233" i="12" s="1"/>
  <c r="G233" i="12" s="1"/>
  <c r="H233" i="12"/>
  <c r="I233" i="12"/>
  <c r="D234" i="12"/>
  <c r="E234" i="12"/>
  <c r="F234" i="12"/>
  <c r="G234" i="12" s="1"/>
  <c r="H234" i="12"/>
  <c r="I234" i="12"/>
  <c r="D235" i="12"/>
  <c r="E235" i="12"/>
  <c r="F235" i="12" s="1"/>
  <c r="G235" i="12" s="1"/>
  <c r="H235" i="12"/>
  <c r="I235" i="12"/>
  <c r="D236" i="12"/>
  <c r="E236" i="12"/>
  <c r="F236" i="12" s="1"/>
  <c r="G236" i="12" s="1"/>
  <c r="H236" i="12"/>
  <c r="I236" i="12"/>
  <c r="D237" i="12"/>
  <c r="E237" i="12"/>
  <c r="F237" i="12" s="1"/>
  <c r="G237" i="12" s="1"/>
  <c r="H237" i="12"/>
  <c r="I237" i="12"/>
  <c r="D238" i="12"/>
  <c r="E238" i="12"/>
  <c r="F238" i="12" s="1"/>
  <c r="G238" i="12" s="1"/>
  <c r="H238" i="12"/>
  <c r="I238" i="12"/>
  <c r="D239" i="12"/>
  <c r="E239" i="12"/>
  <c r="F239" i="12" s="1"/>
  <c r="G239" i="12" s="1"/>
  <c r="H239" i="12"/>
  <c r="I239" i="12"/>
  <c r="D240" i="12"/>
  <c r="E240" i="12"/>
  <c r="F240" i="12" s="1"/>
  <c r="G240" i="12" s="1"/>
  <c r="H240" i="12"/>
  <c r="I240" i="12"/>
  <c r="D241" i="12"/>
  <c r="E241" i="12"/>
  <c r="F241" i="12" s="1"/>
  <c r="G241" i="12" s="1"/>
  <c r="H241" i="12"/>
  <c r="I241" i="12"/>
  <c r="D242" i="12"/>
  <c r="E242" i="12"/>
  <c r="F242" i="12" s="1"/>
  <c r="G242" i="12" s="1"/>
  <c r="H242" i="12"/>
  <c r="I242" i="12"/>
  <c r="D243" i="12"/>
  <c r="E243" i="12"/>
  <c r="F243" i="12"/>
  <c r="G243" i="12" s="1"/>
  <c r="H243" i="12"/>
  <c r="I243" i="12"/>
  <c r="D244" i="12"/>
  <c r="E244" i="12"/>
  <c r="F244" i="12" s="1"/>
  <c r="G244" i="12" s="1"/>
  <c r="H244" i="12"/>
  <c r="I244" i="12"/>
  <c r="D245" i="12"/>
  <c r="E245" i="12"/>
  <c r="F245" i="12" s="1"/>
  <c r="G245" i="12" s="1"/>
  <c r="H245" i="12"/>
  <c r="I245" i="12"/>
  <c r="D246" i="12"/>
  <c r="E246" i="12"/>
  <c r="F246" i="12" s="1"/>
  <c r="G246" i="12" s="1"/>
  <c r="H246" i="12"/>
  <c r="I246" i="12"/>
  <c r="D247" i="12"/>
  <c r="E247" i="12"/>
  <c r="F247" i="12"/>
  <c r="G247" i="12" s="1"/>
  <c r="H247" i="12"/>
  <c r="I247" i="12"/>
  <c r="D248" i="12"/>
  <c r="E248" i="12"/>
  <c r="F248" i="12" s="1"/>
  <c r="G248" i="12" s="1"/>
  <c r="H248" i="12"/>
  <c r="I248" i="12"/>
  <c r="D249" i="12"/>
  <c r="E249" i="12"/>
  <c r="F249" i="12" s="1"/>
  <c r="G249" i="12" s="1"/>
  <c r="H249" i="12"/>
  <c r="I249" i="12"/>
  <c r="D250" i="12"/>
  <c r="E250" i="12"/>
  <c r="F250" i="12" s="1"/>
  <c r="G250" i="12" s="1"/>
  <c r="H250" i="12"/>
  <c r="I250" i="12"/>
  <c r="D251" i="12"/>
  <c r="E251" i="12"/>
  <c r="F251" i="12" s="1"/>
  <c r="G251" i="12" s="1"/>
  <c r="H251" i="12"/>
  <c r="I251" i="12"/>
  <c r="D252" i="12"/>
  <c r="E252" i="12"/>
  <c r="F252" i="12" s="1"/>
  <c r="G252" i="12" s="1"/>
  <c r="H252" i="12"/>
  <c r="I252" i="12"/>
  <c r="B252" i="12"/>
  <c r="B251" i="12"/>
  <c r="B248" i="12"/>
  <c r="B249" i="12"/>
  <c r="B250" i="12"/>
  <c r="B247" i="12"/>
  <c r="B246" i="12"/>
  <c r="B245" i="12"/>
  <c r="B244" i="12"/>
  <c r="B237" i="12"/>
  <c r="B238" i="12"/>
  <c r="B239" i="12"/>
  <c r="B240" i="12"/>
  <c r="B241" i="12"/>
  <c r="B242" i="12"/>
  <c r="B243" i="12"/>
  <c r="B236" i="12"/>
  <c r="B234" i="12"/>
  <c r="B235" i="12"/>
  <c r="B233" i="12"/>
  <c r="B225" i="12"/>
  <c r="B226" i="12"/>
  <c r="B227" i="12"/>
  <c r="B228" i="12"/>
  <c r="B229" i="12"/>
  <c r="B230" i="12"/>
  <c r="B231" i="12"/>
  <c r="B232" i="12"/>
  <c r="B224" i="12"/>
  <c r="B215" i="12"/>
  <c r="B216" i="12"/>
  <c r="B217" i="12"/>
  <c r="B218" i="12"/>
  <c r="B219" i="12"/>
  <c r="B220" i="12"/>
  <c r="B221" i="12"/>
  <c r="B222" i="12"/>
  <c r="B223" i="12"/>
  <c r="B214" i="12"/>
  <c r="B213" i="12"/>
  <c r="B202" i="12"/>
  <c r="B203" i="12"/>
  <c r="B204" i="12"/>
  <c r="B205" i="12"/>
  <c r="B206" i="12"/>
  <c r="B207" i="12"/>
  <c r="B208" i="12"/>
  <c r="B209" i="12"/>
  <c r="B210" i="12"/>
  <c r="B211" i="12"/>
  <c r="B212" i="12"/>
  <c r="B201" i="12"/>
  <c r="B196" i="12"/>
  <c r="B197" i="12"/>
  <c r="B198" i="12"/>
  <c r="B199" i="12"/>
  <c r="B200" i="12"/>
  <c r="B195" i="12"/>
  <c r="B194" i="12"/>
  <c r="B193" i="12"/>
  <c r="B192" i="12"/>
  <c r="B191" i="12"/>
  <c r="B190" i="12"/>
  <c r="B189" i="12"/>
  <c r="B188" i="12"/>
  <c r="B186" i="12"/>
  <c r="B187" i="12"/>
  <c r="B185" i="12"/>
  <c r="A185" i="12"/>
  <c r="F4" i="10"/>
  <c r="U8" i="13"/>
  <c r="U9" i="13"/>
  <c r="U10" i="13"/>
  <c r="U11" i="13"/>
  <c r="U12" i="13"/>
  <c r="U13" i="13"/>
  <c r="U14" i="13"/>
  <c r="U15" i="13"/>
  <c r="U16" i="13"/>
  <c r="U17" i="13"/>
  <c r="U18" i="13"/>
  <c r="U19" i="13"/>
  <c r="U20" i="13"/>
  <c r="U21" i="13"/>
  <c r="U22" i="13"/>
  <c r="U23" i="13"/>
  <c r="U24" i="13"/>
  <c r="U25" i="13"/>
  <c r="U7" i="13"/>
  <c r="T7" i="13"/>
  <c r="S8" i="13"/>
  <c r="T8" i="13"/>
  <c r="S9" i="13"/>
  <c r="T9" i="13"/>
  <c r="S10" i="13"/>
  <c r="T10" i="13"/>
  <c r="S11" i="13"/>
  <c r="T11" i="13"/>
  <c r="S12" i="13"/>
  <c r="T12" i="13"/>
  <c r="S13" i="13"/>
  <c r="T13" i="13"/>
  <c r="S14" i="13"/>
  <c r="T14" i="13"/>
  <c r="S15" i="13"/>
  <c r="T15" i="13"/>
  <c r="S16" i="13"/>
  <c r="T16" i="13"/>
  <c r="S17" i="13"/>
  <c r="T17" i="13"/>
  <c r="S18" i="13"/>
  <c r="T18" i="13"/>
  <c r="S19" i="13"/>
  <c r="T19" i="13"/>
  <c r="S20" i="13"/>
  <c r="T20" i="13"/>
  <c r="S21" i="13"/>
  <c r="T21" i="13"/>
  <c r="S22" i="13"/>
  <c r="T22" i="13"/>
  <c r="S23" i="13"/>
  <c r="T23" i="13"/>
  <c r="S24" i="13"/>
  <c r="T24" i="13"/>
  <c r="S25" i="13"/>
  <c r="T25" i="13"/>
  <c r="S7" i="13"/>
  <c r="N8" i="13"/>
  <c r="O8" i="13"/>
  <c r="P8" i="13"/>
  <c r="N9" i="13"/>
  <c r="O9" i="13"/>
  <c r="P9" i="13"/>
  <c r="N10" i="13"/>
  <c r="O10" i="13"/>
  <c r="P10" i="13"/>
  <c r="N11" i="13"/>
  <c r="O11" i="13"/>
  <c r="P11" i="13"/>
  <c r="N12" i="13"/>
  <c r="O12" i="13"/>
  <c r="P12" i="13"/>
  <c r="N13" i="13"/>
  <c r="O13" i="13"/>
  <c r="P13" i="13"/>
  <c r="N14" i="13"/>
  <c r="O14" i="13"/>
  <c r="P14" i="13"/>
  <c r="N15" i="13"/>
  <c r="O15" i="13"/>
  <c r="P15" i="13"/>
  <c r="N16" i="13"/>
  <c r="O16" i="13"/>
  <c r="P16" i="13"/>
  <c r="N17" i="13"/>
  <c r="O17" i="13"/>
  <c r="P17" i="13"/>
  <c r="N18" i="13"/>
  <c r="O18" i="13"/>
  <c r="P18" i="13"/>
  <c r="N19" i="13"/>
  <c r="O19" i="13"/>
  <c r="P19" i="13"/>
  <c r="N20" i="13"/>
  <c r="O20" i="13"/>
  <c r="P20" i="13"/>
  <c r="N21" i="13"/>
  <c r="O21" i="13"/>
  <c r="P21" i="13"/>
  <c r="N22" i="13"/>
  <c r="O22" i="13"/>
  <c r="P22" i="13"/>
  <c r="N23" i="13"/>
  <c r="O23" i="13"/>
  <c r="P23" i="13"/>
  <c r="N24" i="13"/>
  <c r="O24" i="13"/>
  <c r="P24" i="13"/>
  <c r="N25" i="13"/>
  <c r="O25" i="13"/>
  <c r="P25" i="13"/>
  <c r="P7" i="13"/>
  <c r="O7" i="13"/>
  <c r="N7" i="13"/>
  <c r="L7" i="13"/>
  <c r="L8" i="13"/>
  <c r="L9" i="13"/>
  <c r="L10" i="13"/>
  <c r="L11" i="13"/>
  <c r="L12" i="13"/>
  <c r="L13" i="13"/>
  <c r="L14" i="13"/>
  <c r="L15" i="13"/>
  <c r="L16" i="13"/>
  <c r="L17" i="13"/>
  <c r="L18" i="13"/>
  <c r="L19" i="13"/>
  <c r="L20" i="13"/>
  <c r="L21" i="13"/>
  <c r="L22" i="13"/>
  <c r="L23" i="13"/>
  <c r="L24" i="13"/>
  <c r="L25" i="13"/>
  <c r="K7" i="13"/>
  <c r="K8" i="13"/>
  <c r="K9" i="13"/>
  <c r="K10" i="13"/>
  <c r="K11" i="13"/>
  <c r="K12" i="13"/>
  <c r="K13" i="13"/>
  <c r="K14" i="13"/>
  <c r="K15" i="13"/>
  <c r="K16" i="13"/>
  <c r="K17" i="13"/>
  <c r="K18" i="13"/>
  <c r="K19" i="13"/>
  <c r="K20" i="13"/>
  <c r="K21" i="13"/>
  <c r="K22" i="13"/>
  <c r="K23" i="13"/>
  <c r="K24" i="13"/>
  <c r="K25" i="13"/>
  <c r="J7" i="13"/>
  <c r="J8" i="13"/>
  <c r="J9" i="13"/>
  <c r="J10" i="13"/>
  <c r="J11" i="13"/>
  <c r="J12" i="13"/>
  <c r="J13" i="13"/>
  <c r="J14" i="13"/>
  <c r="J15" i="13"/>
  <c r="J16" i="13"/>
  <c r="J17" i="13"/>
  <c r="J18" i="13"/>
  <c r="J19" i="13"/>
  <c r="J20" i="13"/>
  <c r="J21" i="13"/>
  <c r="J22" i="13"/>
  <c r="J23" i="13"/>
  <c r="J24" i="13"/>
  <c r="J25" i="13"/>
  <c r="I7" i="13"/>
  <c r="I8" i="13"/>
  <c r="I9" i="13"/>
  <c r="I10" i="13"/>
  <c r="I11" i="13"/>
  <c r="I12" i="13"/>
  <c r="I13" i="13"/>
  <c r="I14" i="13"/>
  <c r="I15" i="13"/>
  <c r="I16" i="13"/>
  <c r="I17" i="13"/>
  <c r="I18" i="13"/>
  <c r="I19" i="13"/>
  <c r="I20" i="13"/>
  <c r="I21" i="13"/>
  <c r="I22" i="13"/>
  <c r="I23" i="13"/>
  <c r="I24" i="13"/>
  <c r="I25" i="13"/>
  <c r="H7" i="13"/>
  <c r="H8" i="13"/>
  <c r="H9" i="13"/>
  <c r="H10" i="13"/>
  <c r="H11" i="13"/>
  <c r="H12" i="13"/>
  <c r="H13" i="13"/>
  <c r="H14" i="13"/>
  <c r="H15" i="13"/>
  <c r="H16" i="13"/>
  <c r="H17" i="13"/>
  <c r="H18" i="13"/>
  <c r="H19" i="13"/>
  <c r="H20" i="13"/>
  <c r="H21" i="13"/>
  <c r="H22" i="13"/>
  <c r="H23" i="13"/>
  <c r="H24" i="13"/>
  <c r="H25" i="13"/>
  <c r="G7" i="13"/>
  <c r="G8" i="13"/>
  <c r="G9" i="13"/>
  <c r="G10" i="13"/>
  <c r="G11" i="13"/>
  <c r="G12" i="13"/>
  <c r="G13" i="13"/>
  <c r="G14" i="13"/>
  <c r="G15" i="13"/>
  <c r="G16" i="13"/>
  <c r="G17" i="13"/>
  <c r="G18" i="13"/>
  <c r="G19" i="13"/>
  <c r="G20" i="13"/>
  <c r="G21" i="13"/>
  <c r="G22" i="13"/>
  <c r="G23" i="13"/>
  <c r="G24" i="13"/>
  <c r="G25" i="13"/>
  <c r="F7" i="13"/>
  <c r="F8" i="13"/>
  <c r="F9" i="13"/>
  <c r="F10" i="13"/>
  <c r="F11" i="13"/>
  <c r="F12" i="13"/>
  <c r="F13" i="13"/>
  <c r="F14" i="13"/>
  <c r="F15" i="13"/>
  <c r="F16" i="13"/>
  <c r="F17" i="13"/>
  <c r="F18" i="13"/>
  <c r="F19" i="13"/>
  <c r="F20" i="13"/>
  <c r="F21" i="13"/>
  <c r="F22" i="13"/>
  <c r="F23" i="13"/>
  <c r="F24" i="13"/>
  <c r="F25" i="13"/>
  <c r="E8" i="13"/>
  <c r="E9" i="13"/>
  <c r="E10" i="13"/>
  <c r="E11" i="13"/>
  <c r="E12" i="13"/>
  <c r="E13" i="13"/>
  <c r="E14" i="13"/>
  <c r="E15" i="13"/>
  <c r="E16" i="13"/>
  <c r="E17" i="13"/>
  <c r="E18" i="13"/>
  <c r="E19" i="13"/>
  <c r="E20" i="13"/>
  <c r="E21" i="13"/>
  <c r="E22" i="13"/>
  <c r="E23" i="13"/>
  <c r="E24" i="13"/>
  <c r="E25" i="13"/>
  <c r="E7" i="13"/>
  <c r="C8" i="13"/>
  <c r="C9" i="13"/>
  <c r="C10" i="13"/>
  <c r="C11" i="13"/>
  <c r="C12" i="13"/>
  <c r="C13" i="13"/>
  <c r="C14" i="13"/>
  <c r="C15" i="13"/>
  <c r="C16" i="13"/>
  <c r="C17" i="13"/>
  <c r="C18" i="13"/>
  <c r="C19" i="13"/>
  <c r="C20" i="13"/>
  <c r="C21" i="13"/>
  <c r="C22" i="13"/>
  <c r="C23" i="13"/>
  <c r="C24" i="13"/>
  <c r="C25" i="13"/>
  <c r="C7" i="13"/>
  <c r="D8" i="13"/>
  <c r="D9" i="13"/>
  <c r="D10" i="13"/>
  <c r="D11" i="13"/>
  <c r="D12" i="13"/>
  <c r="D13" i="13"/>
  <c r="D14" i="13"/>
  <c r="D15" i="13"/>
  <c r="D16" i="13"/>
  <c r="D17" i="13"/>
  <c r="D18" i="13"/>
  <c r="D19" i="13"/>
  <c r="D20" i="13"/>
  <c r="D21" i="13"/>
  <c r="D22" i="13"/>
  <c r="D23" i="13"/>
  <c r="D24" i="13"/>
  <c r="D25" i="13"/>
  <c r="D7" i="13"/>
  <c r="M7" i="13" l="1"/>
  <c r="M22" i="13"/>
  <c r="M18" i="13"/>
  <c r="M14" i="13"/>
  <c r="M10" i="13"/>
  <c r="M25" i="13"/>
  <c r="M21" i="13"/>
  <c r="M17" i="13"/>
  <c r="M13" i="13"/>
  <c r="M9" i="13"/>
  <c r="M24" i="13"/>
  <c r="M20" i="13"/>
  <c r="M16" i="13"/>
  <c r="M12" i="13"/>
  <c r="M8" i="13"/>
  <c r="M23" i="13"/>
  <c r="M19" i="13"/>
  <c r="M15" i="13"/>
  <c r="M11" i="13"/>
  <c r="B184" i="12"/>
  <c r="H184" i="12" s="1"/>
  <c r="B183" i="12"/>
  <c r="H183" i="12" s="1"/>
  <c r="T10" i="8"/>
  <c r="F10" i="8"/>
  <c r="E27" i="8"/>
  <c r="F27" i="8"/>
  <c r="G27" i="8"/>
  <c r="H27" i="8"/>
  <c r="I27" i="8"/>
  <c r="J27" i="8"/>
  <c r="K27" i="8"/>
  <c r="L27" i="8"/>
  <c r="M27" i="8"/>
  <c r="N27" i="8"/>
  <c r="O27" i="8"/>
  <c r="P27" i="8"/>
  <c r="Q27" i="8"/>
  <c r="R27" i="8"/>
  <c r="S27" i="8"/>
  <c r="T27" i="8"/>
  <c r="U27" i="8"/>
  <c r="D27" i="8"/>
  <c r="F18" i="10"/>
  <c r="L14" i="10"/>
  <c r="L15" i="10"/>
  <c r="L16" i="10"/>
  <c r="L13" i="10"/>
  <c r="I5" i="10"/>
  <c r="I6" i="10"/>
  <c r="I7" i="10"/>
  <c r="I8" i="10"/>
  <c r="I9" i="10"/>
  <c r="I10" i="10"/>
  <c r="I11" i="10"/>
  <c r="I12" i="10"/>
  <c r="I13" i="10"/>
  <c r="I14" i="10"/>
  <c r="I15" i="10"/>
  <c r="I16" i="10"/>
  <c r="I17" i="10"/>
  <c r="I4" i="10"/>
  <c r="F5" i="10"/>
  <c r="F6" i="10"/>
  <c r="F7" i="10"/>
  <c r="F8" i="10"/>
  <c r="F9" i="10"/>
  <c r="F10" i="10"/>
  <c r="F11" i="10"/>
  <c r="F12" i="10"/>
  <c r="F13" i="10"/>
  <c r="F14" i="10"/>
  <c r="F15" i="10"/>
  <c r="F16" i="10"/>
  <c r="F17" i="10"/>
  <c r="P9" i="14"/>
  <c r="U9" i="14" s="1"/>
  <c r="Q9" i="14"/>
  <c r="V9" i="14" s="1"/>
  <c r="R9" i="14"/>
  <c r="W9" i="14" s="1"/>
  <c r="O9" i="14"/>
  <c r="T9" i="14" s="1"/>
  <c r="O61" i="13"/>
  <c r="G61" i="13"/>
  <c r="P61" i="13"/>
  <c r="H61" i="13"/>
  <c r="U61" i="13"/>
  <c r="K61" i="13"/>
  <c r="C61" i="13"/>
  <c r="T61" i="13"/>
  <c r="T60" i="13" s="1"/>
  <c r="S61" i="13"/>
  <c r="N61" i="13"/>
  <c r="L61" i="13"/>
  <c r="J61" i="13"/>
  <c r="I61" i="13"/>
  <c r="F61" i="13"/>
  <c r="D61" i="13"/>
  <c r="E61" i="13"/>
  <c r="U6" i="13"/>
  <c r="K6" i="13"/>
  <c r="C6" i="13"/>
  <c r="L6" i="13"/>
  <c r="O6" i="13"/>
  <c r="G6" i="13"/>
  <c r="D6" i="13"/>
  <c r="T6" i="13"/>
  <c r="P6" i="13"/>
  <c r="N6" i="13"/>
  <c r="J6" i="13"/>
  <c r="H6" i="13"/>
  <c r="F6" i="13"/>
  <c r="S6" i="13"/>
  <c r="I6" i="13"/>
  <c r="D183" i="12" l="1"/>
  <c r="D184" i="12"/>
  <c r="E183" i="12"/>
  <c r="F183" i="12" s="1"/>
  <c r="G183" i="12" s="1"/>
  <c r="E184" i="12"/>
  <c r="F184" i="12" s="1"/>
  <c r="G184" i="12" s="1"/>
  <c r="I184" i="12"/>
  <c r="I183" i="12"/>
  <c r="D5" i="13"/>
  <c r="J60" i="13"/>
  <c r="I60" i="13"/>
  <c r="N60" i="13"/>
  <c r="J5" i="13"/>
  <c r="S5" i="13"/>
  <c r="I5" i="13"/>
  <c r="E60" i="13"/>
  <c r="L5" i="13"/>
  <c r="M61" i="13"/>
  <c r="M60" i="13" s="1"/>
  <c r="C60" i="13"/>
  <c r="K60" i="13"/>
  <c r="M6" i="13"/>
  <c r="M5" i="13" s="1"/>
  <c r="N5" i="13"/>
  <c r="D60" i="13"/>
  <c r="L60" i="13"/>
  <c r="O5" i="13"/>
  <c r="P5" i="13"/>
  <c r="H5" i="13"/>
  <c r="P60" i="13"/>
  <c r="G60" i="13"/>
  <c r="F5" i="13"/>
  <c r="G5" i="13"/>
  <c r="F60" i="13"/>
  <c r="O60" i="13"/>
  <c r="T5" i="13"/>
  <c r="S60" i="13"/>
  <c r="H60" i="13"/>
  <c r="C5" i="13"/>
  <c r="K5" i="13"/>
  <c r="E6" i="13"/>
  <c r="E5" i="13" s="1"/>
  <c r="E46" i="8" l="1"/>
  <c r="F46" i="8"/>
  <c r="G46" i="8"/>
  <c r="H46" i="8"/>
  <c r="I46" i="8"/>
  <c r="J46" i="8"/>
  <c r="K46" i="8"/>
  <c r="L46" i="8"/>
  <c r="M46" i="8"/>
  <c r="N46" i="8"/>
  <c r="O46" i="8"/>
  <c r="P46" i="8"/>
  <c r="Q46" i="8"/>
  <c r="R46" i="8"/>
  <c r="S46" i="8"/>
  <c r="T46" i="8"/>
  <c r="U46" i="8"/>
  <c r="U47" i="8" s="1"/>
  <c r="U48" i="8" s="1"/>
  <c r="D46" i="8"/>
  <c r="D47" i="8" s="1"/>
  <c r="D48" i="8" s="1"/>
  <c r="E28" i="8"/>
  <c r="E29" i="8" s="1"/>
  <c r="E30" i="8" s="1"/>
  <c r="F28" i="8"/>
  <c r="F29" i="8" s="1"/>
  <c r="F30" i="8" s="1"/>
  <c r="G28" i="8"/>
  <c r="G29" i="8" s="1"/>
  <c r="G30" i="8" s="1"/>
  <c r="H28" i="8"/>
  <c r="H29" i="8" s="1"/>
  <c r="H30" i="8" s="1"/>
  <c r="I28" i="8"/>
  <c r="I29" i="8" s="1"/>
  <c r="I30" i="8" s="1"/>
  <c r="J28" i="8"/>
  <c r="J29" i="8" s="1"/>
  <c r="J30" i="8" s="1"/>
  <c r="K28" i="8"/>
  <c r="K29" i="8" s="1"/>
  <c r="K30" i="8" s="1"/>
  <c r="L28" i="8"/>
  <c r="L29" i="8" s="1"/>
  <c r="L30" i="8" s="1"/>
  <c r="M28" i="8"/>
  <c r="M29" i="8" s="1"/>
  <c r="M30" i="8" s="1"/>
  <c r="N28" i="8"/>
  <c r="N29" i="8" s="1"/>
  <c r="N30" i="8" s="1"/>
  <c r="O28" i="8"/>
  <c r="O29" i="8" s="1"/>
  <c r="O30" i="8" s="1"/>
  <c r="P28" i="8"/>
  <c r="P29" i="8" s="1"/>
  <c r="P30" i="8" s="1"/>
  <c r="Q28" i="8"/>
  <c r="Q29" i="8" s="1"/>
  <c r="Q30" i="8" s="1"/>
  <c r="R28" i="8"/>
  <c r="S28" i="8"/>
  <c r="S29" i="8" s="1"/>
  <c r="S30" i="8" s="1"/>
  <c r="T28" i="8"/>
  <c r="T29" i="8" s="1"/>
  <c r="T30" i="8" s="1"/>
  <c r="U28" i="8"/>
  <c r="U29" i="8" s="1"/>
  <c r="U30" i="8" s="1"/>
  <c r="D28" i="8"/>
  <c r="D29" i="8" s="1"/>
  <c r="D30" i="8" s="1"/>
  <c r="E11" i="8"/>
  <c r="F11" i="8"/>
  <c r="G11" i="8"/>
  <c r="H11" i="8"/>
  <c r="I11" i="8"/>
  <c r="J11" i="8"/>
  <c r="K11" i="8"/>
  <c r="L11" i="8"/>
  <c r="N11" i="8"/>
  <c r="O11" i="8"/>
  <c r="P11" i="8"/>
  <c r="Q11" i="8"/>
  <c r="R11" i="8"/>
  <c r="S11" i="8"/>
  <c r="T11" i="8"/>
  <c r="U11" i="8"/>
  <c r="D11" i="8"/>
  <c r="U45" i="8"/>
  <c r="T45" i="8"/>
  <c r="S45" i="8"/>
  <c r="R45" i="8"/>
  <c r="Q45" i="8"/>
  <c r="P45" i="8"/>
  <c r="P47" i="8" s="1"/>
  <c r="P48" i="8" s="1"/>
  <c r="O45" i="8"/>
  <c r="N45" i="8"/>
  <c r="M45" i="8"/>
  <c r="L45" i="8"/>
  <c r="K45" i="8"/>
  <c r="J45" i="8"/>
  <c r="I45" i="8"/>
  <c r="H45" i="8"/>
  <c r="G45" i="8"/>
  <c r="F45" i="8"/>
  <c r="E45" i="8"/>
  <c r="D45" i="8"/>
  <c r="B172" i="12"/>
  <c r="I172" i="12" s="1"/>
  <c r="B171" i="12"/>
  <c r="I171" i="12" s="1"/>
  <c r="A172" i="12"/>
  <c r="A171" i="12"/>
  <c r="T47" i="8" l="1"/>
  <c r="T48" i="8" s="1"/>
  <c r="S47" i="8"/>
  <c r="S48" i="8" s="1"/>
  <c r="D172" i="12"/>
  <c r="E172" i="12"/>
  <c r="F172" i="12" s="1"/>
  <c r="G172" i="12" s="1"/>
  <c r="H171" i="12"/>
  <c r="E171" i="12"/>
  <c r="F171" i="12" s="1"/>
  <c r="G171" i="12" s="1"/>
  <c r="D171" i="12"/>
  <c r="H172" i="12"/>
  <c r="N47" i="8"/>
  <c r="N48" i="8" s="1"/>
  <c r="O47" i="8"/>
  <c r="O48" i="8" s="1"/>
  <c r="M47" i="8"/>
  <c r="M48" i="8" s="1"/>
  <c r="B182" i="12"/>
  <c r="A182" i="12"/>
  <c r="B181" i="12"/>
  <c r="A181" i="12"/>
  <c r="B180" i="12"/>
  <c r="A180" i="12"/>
  <c r="A179" i="12"/>
  <c r="B179" i="12"/>
  <c r="B178" i="12"/>
  <c r="A178" i="12"/>
  <c r="A177" i="12"/>
  <c r="B177" i="12"/>
  <c r="B176" i="12"/>
  <c r="A176" i="12"/>
  <c r="A175" i="12"/>
  <c r="B175" i="12"/>
  <c r="B174" i="12"/>
  <c r="A174" i="12"/>
  <c r="B173" i="12"/>
  <c r="B170" i="12"/>
  <c r="A173" i="12"/>
  <c r="A170" i="12"/>
  <c r="A168" i="12"/>
  <c r="A169" i="12"/>
  <c r="B168" i="12"/>
  <c r="B169" i="12"/>
  <c r="B167" i="12"/>
  <c r="A167" i="12"/>
  <c r="A165" i="12"/>
  <c r="A166" i="12"/>
  <c r="B165" i="12"/>
  <c r="B166" i="12"/>
  <c r="B164" i="12"/>
  <c r="A164" i="12"/>
  <c r="A162" i="12"/>
  <c r="A163" i="12"/>
  <c r="B162" i="12"/>
  <c r="B163" i="12"/>
  <c r="B161" i="12"/>
  <c r="A161" i="12"/>
  <c r="A159" i="12"/>
  <c r="A160" i="12"/>
  <c r="B159" i="12"/>
  <c r="B160" i="12"/>
  <c r="B158" i="12"/>
  <c r="A158" i="12"/>
  <c r="A156" i="12"/>
  <c r="A157" i="12"/>
  <c r="B156" i="12"/>
  <c r="B157" i="12"/>
  <c r="B155" i="12"/>
  <c r="A155" i="12"/>
  <c r="A153" i="12"/>
  <c r="A154" i="12"/>
  <c r="B153" i="12"/>
  <c r="B154" i="12"/>
  <c r="B152" i="12"/>
  <c r="A152" i="12"/>
  <c r="A149" i="12"/>
  <c r="A150" i="12"/>
  <c r="A151" i="12"/>
  <c r="B149" i="12"/>
  <c r="B150" i="12"/>
  <c r="B151" i="12"/>
  <c r="B148" i="12"/>
  <c r="A148" i="12"/>
  <c r="B146" i="12"/>
  <c r="B147" i="12"/>
  <c r="B145" i="12"/>
  <c r="A146" i="12"/>
  <c r="A147" i="12"/>
  <c r="A145" i="12"/>
  <c r="A142" i="12"/>
  <c r="A143" i="12"/>
  <c r="A144" i="12"/>
  <c r="B142" i="12"/>
  <c r="B143" i="12"/>
  <c r="B144" i="12"/>
  <c r="B141" i="12"/>
  <c r="A141" i="12"/>
  <c r="B138" i="12"/>
  <c r="B139" i="12"/>
  <c r="B140" i="12"/>
  <c r="B137" i="12"/>
  <c r="A138" i="12"/>
  <c r="A139" i="12"/>
  <c r="A140" i="12"/>
  <c r="A137" i="12"/>
  <c r="B135" i="12"/>
  <c r="B136" i="12"/>
  <c r="B134" i="12"/>
  <c r="A135" i="12"/>
  <c r="A136" i="12"/>
  <c r="A134" i="12"/>
  <c r="B132" i="12"/>
  <c r="B133" i="12"/>
  <c r="B131" i="12"/>
  <c r="A132" i="12"/>
  <c r="A133" i="12"/>
  <c r="A131" i="12"/>
  <c r="B129" i="12"/>
  <c r="B130" i="12"/>
  <c r="B128" i="12"/>
  <c r="A129" i="12"/>
  <c r="A130" i="12"/>
  <c r="A128" i="12"/>
  <c r="A125" i="12"/>
  <c r="A126" i="12"/>
  <c r="A127" i="12"/>
  <c r="B125" i="12"/>
  <c r="B126" i="12"/>
  <c r="B127" i="12"/>
  <c r="B124" i="12"/>
  <c r="A124" i="12"/>
  <c r="A121" i="12"/>
  <c r="A122" i="12"/>
  <c r="A123" i="12"/>
  <c r="B121" i="12"/>
  <c r="B122" i="12"/>
  <c r="B123" i="12"/>
  <c r="B120" i="12"/>
  <c r="A120" i="12"/>
  <c r="A116" i="12"/>
  <c r="A117" i="12"/>
  <c r="A118" i="12"/>
  <c r="A119" i="12"/>
  <c r="B116" i="12"/>
  <c r="B117" i="12"/>
  <c r="B118" i="12"/>
  <c r="B119" i="12"/>
  <c r="B115" i="12"/>
  <c r="A115" i="12"/>
  <c r="A112" i="12"/>
  <c r="A113" i="12"/>
  <c r="A114" i="12"/>
  <c r="B112" i="12"/>
  <c r="B113" i="12"/>
  <c r="B114" i="12"/>
  <c r="B111" i="12"/>
  <c r="A111" i="12"/>
  <c r="B101" i="12"/>
  <c r="B102" i="12"/>
  <c r="B103" i="12"/>
  <c r="B104" i="12"/>
  <c r="B105" i="12"/>
  <c r="B106" i="12"/>
  <c r="B107" i="12"/>
  <c r="B108" i="12"/>
  <c r="B109" i="12"/>
  <c r="B110" i="12"/>
  <c r="B100" i="12"/>
  <c r="A101" i="12"/>
  <c r="A102" i="12"/>
  <c r="A103" i="12"/>
  <c r="A104" i="12"/>
  <c r="A105" i="12"/>
  <c r="A106" i="12"/>
  <c r="A107" i="12"/>
  <c r="A108" i="12"/>
  <c r="A109" i="12"/>
  <c r="A110" i="12"/>
  <c r="A100" i="12"/>
  <c r="A97" i="12"/>
  <c r="A98" i="12"/>
  <c r="A99" i="12"/>
  <c r="B88" i="12"/>
  <c r="B89" i="12"/>
  <c r="B90" i="12"/>
  <c r="B91" i="12"/>
  <c r="B92" i="12"/>
  <c r="B93" i="12"/>
  <c r="B94" i="12"/>
  <c r="B95" i="12"/>
  <c r="B96" i="12"/>
  <c r="B97" i="12"/>
  <c r="B98" i="12"/>
  <c r="B99" i="12"/>
  <c r="B87" i="12"/>
  <c r="A88" i="12"/>
  <c r="A89" i="12"/>
  <c r="A90" i="12"/>
  <c r="A91" i="12"/>
  <c r="A92" i="12"/>
  <c r="A93" i="12"/>
  <c r="A94" i="12"/>
  <c r="A95" i="12"/>
  <c r="A96" i="12"/>
  <c r="A87" i="12"/>
  <c r="A79" i="12"/>
  <c r="A80" i="12"/>
  <c r="A81" i="12"/>
  <c r="A82" i="12"/>
  <c r="A83" i="12"/>
  <c r="A84" i="12"/>
  <c r="A85" i="12"/>
  <c r="A86" i="12"/>
  <c r="B86" i="12"/>
  <c r="B79" i="12"/>
  <c r="B80" i="12"/>
  <c r="B81" i="12"/>
  <c r="B82" i="12"/>
  <c r="B83" i="12"/>
  <c r="B84" i="12"/>
  <c r="B85" i="12"/>
  <c r="B78" i="12"/>
  <c r="A78" i="12"/>
  <c r="A69" i="12"/>
  <c r="A70" i="12"/>
  <c r="A71" i="12"/>
  <c r="A72" i="12"/>
  <c r="A73" i="12"/>
  <c r="A74" i="12"/>
  <c r="A75" i="12"/>
  <c r="A76" i="12"/>
  <c r="A77" i="12"/>
  <c r="B69" i="12"/>
  <c r="B70" i="12"/>
  <c r="B71" i="12"/>
  <c r="B72" i="12"/>
  <c r="B73" i="12"/>
  <c r="B74" i="12"/>
  <c r="B75" i="12"/>
  <c r="B76" i="12"/>
  <c r="B77" i="12"/>
  <c r="B68" i="12"/>
  <c r="A68" i="12"/>
  <c r="A56" i="12"/>
  <c r="A57" i="12"/>
  <c r="A58" i="12"/>
  <c r="A59" i="12"/>
  <c r="A60" i="12"/>
  <c r="A61" i="12"/>
  <c r="A62" i="12"/>
  <c r="A63" i="12"/>
  <c r="A64" i="12"/>
  <c r="A65" i="12"/>
  <c r="A66" i="12"/>
  <c r="A67" i="12"/>
  <c r="B66" i="12"/>
  <c r="B67" i="12"/>
  <c r="B56" i="12"/>
  <c r="B57" i="12"/>
  <c r="B58" i="12"/>
  <c r="B59" i="12"/>
  <c r="B60" i="12"/>
  <c r="B61" i="12"/>
  <c r="B62" i="12"/>
  <c r="B63" i="12"/>
  <c r="B64" i="12"/>
  <c r="B65" i="12"/>
  <c r="B55" i="12"/>
  <c r="A55" i="12"/>
  <c r="A42" i="12"/>
  <c r="A43" i="12"/>
  <c r="A44" i="12"/>
  <c r="A45" i="12"/>
  <c r="A46" i="12"/>
  <c r="A47" i="12"/>
  <c r="A48" i="12"/>
  <c r="A49" i="12"/>
  <c r="A50" i="12"/>
  <c r="A51" i="12"/>
  <c r="A52" i="12"/>
  <c r="A53" i="12"/>
  <c r="A54" i="12"/>
  <c r="B42" i="12"/>
  <c r="B43" i="12"/>
  <c r="B44" i="12"/>
  <c r="B45" i="12"/>
  <c r="B46" i="12"/>
  <c r="B47" i="12"/>
  <c r="B48" i="12"/>
  <c r="B49" i="12"/>
  <c r="B50" i="12"/>
  <c r="B51" i="12"/>
  <c r="B52" i="12"/>
  <c r="B53" i="12"/>
  <c r="B54" i="12"/>
  <c r="B41" i="12"/>
  <c r="A41" i="12"/>
  <c r="A34" i="12"/>
  <c r="A35" i="12"/>
  <c r="A36" i="12"/>
  <c r="A37" i="12"/>
  <c r="A38" i="12"/>
  <c r="A39" i="12"/>
  <c r="A40" i="12"/>
  <c r="B34" i="12"/>
  <c r="B35" i="12"/>
  <c r="B36" i="12"/>
  <c r="B37" i="12"/>
  <c r="B38" i="12"/>
  <c r="B39" i="12"/>
  <c r="B40" i="12"/>
  <c r="B33" i="12"/>
  <c r="A33" i="12"/>
  <c r="A18" i="12"/>
  <c r="A19" i="12"/>
  <c r="A20" i="12"/>
  <c r="A21" i="12"/>
  <c r="A22" i="12"/>
  <c r="A23" i="12"/>
  <c r="A24" i="12"/>
  <c r="A25" i="12"/>
  <c r="A26" i="12"/>
  <c r="A27" i="12"/>
  <c r="A28" i="12"/>
  <c r="A29" i="12"/>
  <c r="A30" i="12"/>
  <c r="A31" i="12"/>
  <c r="A32" i="12"/>
  <c r="B30" i="12"/>
  <c r="B31" i="12"/>
  <c r="B32" i="12"/>
  <c r="B18" i="12"/>
  <c r="B19" i="12"/>
  <c r="B20" i="12"/>
  <c r="B21" i="12"/>
  <c r="B22" i="12"/>
  <c r="B23" i="12"/>
  <c r="B24" i="12"/>
  <c r="B25" i="12"/>
  <c r="B26" i="12"/>
  <c r="B27" i="12"/>
  <c r="B28" i="12"/>
  <c r="B29" i="12"/>
  <c r="B17" i="12"/>
  <c r="A17" i="12"/>
  <c r="A10" i="12"/>
  <c r="A11" i="12"/>
  <c r="A12" i="12"/>
  <c r="A13" i="12"/>
  <c r="A14" i="12"/>
  <c r="A15" i="12"/>
  <c r="A16" i="12"/>
  <c r="B10" i="12"/>
  <c r="B11" i="12"/>
  <c r="B12" i="12"/>
  <c r="B13" i="12"/>
  <c r="B14" i="12"/>
  <c r="B15" i="12"/>
  <c r="B16" i="12"/>
  <c r="B9" i="12"/>
  <c r="A9" i="12"/>
  <c r="A3" i="12"/>
  <c r="A4" i="12"/>
  <c r="A5" i="12"/>
  <c r="A6" i="12"/>
  <c r="A7" i="12"/>
  <c r="A8" i="12"/>
  <c r="A2" i="12"/>
  <c r="B3" i="12"/>
  <c r="B4" i="12"/>
  <c r="B5" i="12"/>
  <c r="B6" i="12"/>
  <c r="B7" i="12"/>
  <c r="B8" i="12"/>
  <c r="B2" i="12"/>
  <c r="I27" i="12" l="1"/>
  <c r="D27" i="12"/>
  <c r="H27" i="12"/>
  <c r="E27" i="12"/>
  <c r="F27" i="12" s="1"/>
  <c r="G27" i="12" s="1"/>
  <c r="E38" i="12"/>
  <c r="F38" i="12" s="1"/>
  <c r="G38" i="12" s="1"/>
  <c r="H38" i="12"/>
  <c r="I38" i="12"/>
  <c r="D38" i="12"/>
  <c r="I73" i="12"/>
  <c r="H73" i="12"/>
  <c r="D73" i="12"/>
  <c r="E73" i="12"/>
  <c r="F73" i="12" s="1"/>
  <c r="G73" i="12" s="1"/>
  <c r="I106" i="12"/>
  <c r="D106" i="12"/>
  <c r="E106" i="12"/>
  <c r="F106" i="12" s="1"/>
  <c r="G106" i="12" s="1"/>
  <c r="H106" i="12"/>
  <c r="I130" i="12"/>
  <c r="H130" i="12"/>
  <c r="D130" i="12"/>
  <c r="E130" i="12"/>
  <c r="F130" i="12" s="1"/>
  <c r="G130" i="12" s="1"/>
  <c r="I144" i="12"/>
  <c r="H144" i="12"/>
  <c r="D144" i="12"/>
  <c r="E144" i="12"/>
  <c r="F144" i="12" s="1"/>
  <c r="G144" i="12" s="1"/>
  <c r="H163" i="12"/>
  <c r="E163" i="12"/>
  <c r="F163" i="12" s="1"/>
  <c r="G163" i="12" s="1"/>
  <c r="I163" i="12"/>
  <c r="D163" i="12"/>
  <c r="I6" i="12"/>
  <c r="H6" i="12"/>
  <c r="D6" i="12"/>
  <c r="E6" i="12"/>
  <c r="F6" i="12" s="1"/>
  <c r="G6" i="12" s="1"/>
  <c r="H22" i="12"/>
  <c r="D22" i="12"/>
  <c r="I22" i="12"/>
  <c r="E22" i="12"/>
  <c r="F22" i="12" s="1"/>
  <c r="G22" i="12" s="1"/>
  <c r="I41" i="12"/>
  <c r="D41" i="12"/>
  <c r="H41" i="12"/>
  <c r="E41" i="12"/>
  <c r="F41" i="12" s="1"/>
  <c r="G41" i="12" s="1"/>
  <c r="E62" i="12"/>
  <c r="F62" i="12" s="1"/>
  <c r="G62" i="12" s="1"/>
  <c r="H62" i="12"/>
  <c r="D62" i="12"/>
  <c r="I62" i="12"/>
  <c r="H80" i="12"/>
  <c r="E80" i="12"/>
  <c r="F80" i="12" s="1"/>
  <c r="G80" i="12" s="1"/>
  <c r="I80" i="12"/>
  <c r="D80" i="12"/>
  <c r="D113" i="12"/>
  <c r="E113" i="12"/>
  <c r="F113" i="12" s="1"/>
  <c r="G113" i="12" s="1"/>
  <c r="H113" i="12"/>
  <c r="I113" i="12"/>
  <c r="I120" i="12"/>
  <c r="D120" i="12"/>
  <c r="E120" i="12"/>
  <c r="F120" i="12" s="1"/>
  <c r="G120" i="12" s="1"/>
  <c r="H120" i="12"/>
  <c r="H131" i="12"/>
  <c r="E131" i="12"/>
  <c r="F131" i="12" s="1"/>
  <c r="G131" i="12" s="1"/>
  <c r="I131" i="12"/>
  <c r="D131" i="12"/>
  <c r="I138" i="12"/>
  <c r="H138" i="12"/>
  <c r="D138" i="12"/>
  <c r="E138" i="12"/>
  <c r="F138" i="12" s="1"/>
  <c r="G138" i="12" s="1"/>
  <c r="I152" i="12"/>
  <c r="D152" i="12"/>
  <c r="H152" i="12"/>
  <c r="E152" i="12"/>
  <c r="F152" i="12" s="1"/>
  <c r="G152" i="12" s="1"/>
  <c r="I156" i="12"/>
  <c r="H156" i="12"/>
  <c r="D156" i="12"/>
  <c r="E156" i="12"/>
  <c r="F156" i="12" s="1"/>
  <c r="G156" i="12" s="1"/>
  <c r="I164" i="12"/>
  <c r="H164" i="12"/>
  <c r="D164" i="12"/>
  <c r="E164" i="12"/>
  <c r="F164" i="12" s="1"/>
  <c r="G164" i="12" s="1"/>
  <c r="I168" i="12"/>
  <c r="D168" i="12"/>
  <c r="H168" i="12"/>
  <c r="E168" i="12"/>
  <c r="F168" i="12" s="1"/>
  <c r="G168" i="12" s="1"/>
  <c r="I174" i="12"/>
  <c r="H174" i="12"/>
  <c r="D174" i="12"/>
  <c r="E174" i="12"/>
  <c r="F174" i="12" s="1"/>
  <c r="G174" i="12" s="1"/>
  <c r="I182" i="12"/>
  <c r="H182" i="12"/>
  <c r="D182" i="12"/>
  <c r="E182" i="12"/>
  <c r="F182" i="12" s="1"/>
  <c r="G182" i="12" s="1"/>
  <c r="I2" i="12"/>
  <c r="H2" i="12"/>
  <c r="D2" i="12"/>
  <c r="E2" i="12"/>
  <c r="F2" i="12" s="1"/>
  <c r="G2" i="12" s="1"/>
  <c r="H16" i="12"/>
  <c r="D16" i="12"/>
  <c r="E16" i="12"/>
  <c r="F16" i="12" s="1"/>
  <c r="G16" i="12" s="1"/>
  <c r="I16" i="12"/>
  <c r="I29" i="12"/>
  <c r="D29" i="12"/>
  <c r="E29" i="12"/>
  <c r="F29" i="12" s="1"/>
  <c r="G29" i="12" s="1"/>
  <c r="H29" i="12"/>
  <c r="I21" i="12"/>
  <c r="D21" i="12"/>
  <c r="H21" i="12"/>
  <c r="E21" i="12"/>
  <c r="F21" i="12" s="1"/>
  <c r="G21" i="12" s="1"/>
  <c r="H40" i="12"/>
  <c r="D40" i="12"/>
  <c r="E40" i="12"/>
  <c r="F40" i="12" s="1"/>
  <c r="G40" i="12" s="1"/>
  <c r="I40" i="12"/>
  <c r="E54" i="12"/>
  <c r="F54" i="12" s="1"/>
  <c r="G54" i="12" s="1"/>
  <c r="D54" i="12"/>
  <c r="H54" i="12"/>
  <c r="I54" i="12"/>
  <c r="E46" i="12"/>
  <c r="F46" i="12" s="1"/>
  <c r="G46" i="12" s="1"/>
  <c r="H46" i="12"/>
  <c r="I46" i="12"/>
  <c r="D46" i="12"/>
  <c r="I61" i="12"/>
  <c r="E61" i="12"/>
  <c r="F61" i="12" s="1"/>
  <c r="G61" i="12" s="1"/>
  <c r="D61" i="12"/>
  <c r="H61" i="12"/>
  <c r="I75" i="12"/>
  <c r="H75" i="12"/>
  <c r="E75" i="12"/>
  <c r="F75" i="12" s="1"/>
  <c r="G75" i="12" s="1"/>
  <c r="D75" i="12"/>
  <c r="I79" i="12"/>
  <c r="H79" i="12"/>
  <c r="E79" i="12"/>
  <c r="F79" i="12" s="1"/>
  <c r="G79" i="12" s="1"/>
  <c r="D79" i="12"/>
  <c r="H96" i="12"/>
  <c r="E96" i="12"/>
  <c r="F96" i="12" s="1"/>
  <c r="G96" i="12" s="1"/>
  <c r="I96" i="12"/>
  <c r="D96" i="12"/>
  <c r="H88" i="12"/>
  <c r="I88" i="12"/>
  <c r="D88" i="12"/>
  <c r="E88" i="12"/>
  <c r="F88" i="12" s="1"/>
  <c r="G88" i="12" s="1"/>
  <c r="I108" i="12"/>
  <c r="H108" i="12"/>
  <c r="D108" i="12"/>
  <c r="E108" i="12"/>
  <c r="F108" i="12" s="1"/>
  <c r="G108" i="12" s="1"/>
  <c r="I112" i="12"/>
  <c r="H112" i="12"/>
  <c r="D112" i="12"/>
  <c r="E112" i="12"/>
  <c r="F112" i="12" s="1"/>
  <c r="G112" i="12" s="1"/>
  <c r="I117" i="12"/>
  <c r="D117" i="12"/>
  <c r="H117" i="12"/>
  <c r="E117" i="12"/>
  <c r="F117" i="12" s="1"/>
  <c r="G117" i="12" s="1"/>
  <c r="H123" i="12"/>
  <c r="E123" i="12"/>
  <c r="F123" i="12" s="1"/>
  <c r="G123" i="12" s="1"/>
  <c r="D123" i="12"/>
  <c r="I123" i="12"/>
  <c r="H127" i="12"/>
  <c r="E127" i="12"/>
  <c r="F127" i="12" s="1"/>
  <c r="G127" i="12" s="1"/>
  <c r="I127" i="12"/>
  <c r="D127" i="12"/>
  <c r="I133" i="12"/>
  <c r="D133" i="12"/>
  <c r="H133" i="12"/>
  <c r="E133" i="12"/>
  <c r="F133" i="12" s="1"/>
  <c r="G133" i="12" s="1"/>
  <c r="H151" i="12"/>
  <c r="E151" i="12"/>
  <c r="F151" i="12" s="1"/>
  <c r="G151" i="12" s="1"/>
  <c r="D151" i="12"/>
  <c r="I151" i="12"/>
  <c r="I154" i="12"/>
  <c r="H154" i="12"/>
  <c r="D154" i="12"/>
  <c r="E154" i="12"/>
  <c r="F154" i="12" s="1"/>
  <c r="G154" i="12" s="1"/>
  <c r="I166" i="12"/>
  <c r="H166" i="12"/>
  <c r="D166" i="12"/>
  <c r="E166" i="12"/>
  <c r="F166" i="12" s="1"/>
  <c r="G166" i="12" s="1"/>
  <c r="H175" i="12"/>
  <c r="E175" i="12"/>
  <c r="F175" i="12" s="1"/>
  <c r="G175" i="12" s="1"/>
  <c r="I175" i="12"/>
  <c r="D175" i="12"/>
  <c r="H179" i="12"/>
  <c r="E179" i="12"/>
  <c r="F179" i="12" s="1"/>
  <c r="G179" i="12" s="1"/>
  <c r="I179" i="12"/>
  <c r="D179" i="12"/>
  <c r="E7" i="12"/>
  <c r="F7" i="12" s="1"/>
  <c r="G7" i="12" s="1"/>
  <c r="D7" i="12"/>
  <c r="I7" i="12"/>
  <c r="H7" i="12"/>
  <c r="I19" i="12"/>
  <c r="H19" i="12"/>
  <c r="D19" i="12"/>
  <c r="E19" i="12"/>
  <c r="F19" i="12" s="1"/>
  <c r="G19" i="12" s="1"/>
  <c r="H44" i="12"/>
  <c r="E44" i="12"/>
  <c r="F44" i="12" s="1"/>
  <c r="G44" i="12" s="1"/>
  <c r="D44" i="12"/>
  <c r="I44" i="12"/>
  <c r="E94" i="12"/>
  <c r="F94" i="12" s="1"/>
  <c r="G94" i="12" s="1"/>
  <c r="H94" i="12"/>
  <c r="D94" i="12"/>
  <c r="I94" i="12"/>
  <c r="I125" i="12"/>
  <c r="D125" i="12"/>
  <c r="H125" i="12"/>
  <c r="E125" i="12"/>
  <c r="F125" i="12" s="1"/>
  <c r="G125" i="12" s="1"/>
  <c r="I18" i="12"/>
  <c r="H18" i="12"/>
  <c r="D18" i="12"/>
  <c r="E18" i="12"/>
  <c r="F18" i="12" s="1"/>
  <c r="G18" i="12" s="1"/>
  <c r="H9" i="12"/>
  <c r="I9" i="12"/>
  <c r="D9" i="12"/>
  <c r="E9" i="12"/>
  <c r="F9" i="12" s="1"/>
  <c r="G9" i="12" s="1"/>
  <c r="I17" i="12"/>
  <c r="D17" i="12"/>
  <c r="H17" i="12"/>
  <c r="E17" i="12"/>
  <c r="F17" i="12" s="1"/>
  <c r="G17" i="12" s="1"/>
  <c r="I33" i="12"/>
  <c r="D33" i="12"/>
  <c r="H33" i="12"/>
  <c r="E33" i="12"/>
  <c r="F33" i="12" s="1"/>
  <c r="G33" i="12" s="1"/>
  <c r="I47" i="12"/>
  <c r="D47" i="12"/>
  <c r="H47" i="12"/>
  <c r="E47" i="12"/>
  <c r="F47" i="12" s="1"/>
  <c r="G47" i="12" s="1"/>
  <c r="E66" i="12"/>
  <c r="F66" i="12" s="1"/>
  <c r="G66" i="12" s="1"/>
  <c r="I66" i="12"/>
  <c r="H66" i="12"/>
  <c r="D66" i="12"/>
  <c r="H76" i="12"/>
  <c r="D76" i="12"/>
  <c r="E76" i="12"/>
  <c r="F76" i="12" s="1"/>
  <c r="G76" i="12" s="1"/>
  <c r="I76" i="12"/>
  <c r="I97" i="12"/>
  <c r="D97" i="12"/>
  <c r="H97" i="12"/>
  <c r="E97" i="12"/>
  <c r="F97" i="12" s="1"/>
  <c r="G97" i="12" s="1"/>
  <c r="I89" i="12"/>
  <c r="H89" i="12"/>
  <c r="D89" i="12"/>
  <c r="E89" i="12"/>
  <c r="F89" i="12" s="1"/>
  <c r="G89" i="12" s="1"/>
  <c r="H109" i="12"/>
  <c r="E109" i="12"/>
  <c r="F109" i="12" s="1"/>
  <c r="G109" i="12" s="1"/>
  <c r="D109" i="12"/>
  <c r="I109" i="12"/>
  <c r="H101" i="12"/>
  <c r="E101" i="12"/>
  <c r="F101" i="12" s="1"/>
  <c r="G101" i="12" s="1"/>
  <c r="I101" i="12"/>
  <c r="D101" i="12"/>
  <c r="I118" i="12"/>
  <c r="H118" i="12"/>
  <c r="D118" i="12"/>
  <c r="E118" i="12"/>
  <c r="F118" i="12" s="1"/>
  <c r="G118" i="12" s="1"/>
  <c r="I124" i="12"/>
  <c r="H124" i="12"/>
  <c r="D124" i="12"/>
  <c r="E124" i="12"/>
  <c r="F124" i="12" s="1"/>
  <c r="G124" i="12" s="1"/>
  <c r="H135" i="12"/>
  <c r="E135" i="12"/>
  <c r="F135" i="12" s="1"/>
  <c r="G135" i="12" s="1"/>
  <c r="D135" i="12"/>
  <c r="I135" i="12"/>
  <c r="I148" i="12"/>
  <c r="H148" i="12"/>
  <c r="D148" i="12"/>
  <c r="E148" i="12"/>
  <c r="F148" i="12" s="1"/>
  <c r="G148" i="12" s="1"/>
  <c r="I178" i="12"/>
  <c r="H178" i="12"/>
  <c r="D178" i="12"/>
  <c r="E178" i="12"/>
  <c r="F178" i="12" s="1"/>
  <c r="G178" i="12" s="1"/>
  <c r="H8" i="12"/>
  <c r="I8" i="12"/>
  <c r="D8" i="12"/>
  <c r="E8" i="12"/>
  <c r="F8" i="12" s="1"/>
  <c r="G8" i="12" s="1"/>
  <c r="I15" i="12"/>
  <c r="H15" i="12"/>
  <c r="E15" i="12"/>
  <c r="F15" i="12" s="1"/>
  <c r="G15" i="12" s="1"/>
  <c r="D15" i="12"/>
  <c r="H28" i="12"/>
  <c r="E28" i="12"/>
  <c r="F28" i="12" s="1"/>
  <c r="G28" i="12" s="1"/>
  <c r="I28" i="12"/>
  <c r="D28" i="12"/>
  <c r="H20" i="12"/>
  <c r="E20" i="12"/>
  <c r="F20" i="12" s="1"/>
  <c r="G20" i="12" s="1"/>
  <c r="D20" i="12"/>
  <c r="I20" i="12"/>
  <c r="I39" i="12"/>
  <c r="D39" i="12"/>
  <c r="H39" i="12"/>
  <c r="E39" i="12"/>
  <c r="F39" i="12" s="1"/>
  <c r="G39" i="12" s="1"/>
  <c r="I53" i="12"/>
  <c r="E53" i="12"/>
  <c r="F53" i="12" s="1"/>
  <c r="G53" i="12" s="1"/>
  <c r="H53" i="12"/>
  <c r="D53" i="12"/>
  <c r="I45" i="12"/>
  <c r="D45" i="12"/>
  <c r="E45" i="12"/>
  <c r="F45" i="12" s="1"/>
  <c r="G45" i="12" s="1"/>
  <c r="H45" i="12"/>
  <c r="H60" i="12"/>
  <c r="D60" i="12"/>
  <c r="E60" i="12"/>
  <c r="F60" i="12" s="1"/>
  <c r="G60" i="12" s="1"/>
  <c r="I60" i="12"/>
  <c r="E74" i="12"/>
  <c r="F74" i="12" s="1"/>
  <c r="G74" i="12" s="1"/>
  <c r="I74" i="12"/>
  <c r="H74" i="12"/>
  <c r="D74" i="12"/>
  <c r="E78" i="12"/>
  <c r="F78" i="12" s="1"/>
  <c r="G78" i="12" s="1"/>
  <c r="H78" i="12"/>
  <c r="D78" i="12"/>
  <c r="I78" i="12"/>
  <c r="E86" i="12"/>
  <c r="F86" i="12" s="1"/>
  <c r="G86" i="12" s="1"/>
  <c r="D86" i="12"/>
  <c r="H86" i="12"/>
  <c r="I86" i="12"/>
  <c r="I95" i="12"/>
  <c r="H95" i="12"/>
  <c r="E95" i="12"/>
  <c r="F95" i="12" s="1"/>
  <c r="G95" i="12" s="1"/>
  <c r="D95" i="12"/>
  <c r="D107" i="12"/>
  <c r="E107" i="12"/>
  <c r="F107" i="12" s="1"/>
  <c r="G107" i="12" s="1"/>
  <c r="H107" i="12"/>
  <c r="I107" i="12"/>
  <c r="I116" i="12"/>
  <c r="H116" i="12"/>
  <c r="D116" i="12"/>
  <c r="E116" i="12"/>
  <c r="F116" i="12" s="1"/>
  <c r="G116" i="12" s="1"/>
  <c r="I122" i="12"/>
  <c r="H122" i="12"/>
  <c r="D122" i="12"/>
  <c r="E122" i="12"/>
  <c r="F122" i="12" s="1"/>
  <c r="G122" i="12" s="1"/>
  <c r="I126" i="12"/>
  <c r="H126" i="12"/>
  <c r="D126" i="12"/>
  <c r="E126" i="12"/>
  <c r="F126" i="12" s="1"/>
  <c r="G126" i="12" s="1"/>
  <c r="I128" i="12"/>
  <c r="H128" i="12"/>
  <c r="D128" i="12"/>
  <c r="E128" i="12"/>
  <c r="F128" i="12" s="1"/>
  <c r="G128" i="12" s="1"/>
  <c r="I132" i="12"/>
  <c r="H132" i="12"/>
  <c r="D132" i="12"/>
  <c r="E132" i="12"/>
  <c r="F132" i="12" s="1"/>
  <c r="G132" i="12" s="1"/>
  <c r="I141" i="12"/>
  <c r="D141" i="12"/>
  <c r="H141" i="12"/>
  <c r="E141" i="12"/>
  <c r="F141" i="12" s="1"/>
  <c r="G141" i="12" s="1"/>
  <c r="I150" i="12"/>
  <c r="H150" i="12"/>
  <c r="D150" i="12"/>
  <c r="E150" i="12"/>
  <c r="F150" i="12" s="1"/>
  <c r="G150" i="12" s="1"/>
  <c r="D153" i="12"/>
  <c r="E153" i="12"/>
  <c r="F153" i="12" s="1"/>
  <c r="G153" i="12" s="1"/>
  <c r="H153" i="12"/>
  <c r="I153" i="12"/>
  <c r="D161" i="12"/>
  <c r="E161" i="12"/>
  <c r="F161" i="12" s="1"/>
  <c r="G161" i="12" s="1"/>
  <c r="H161" i="12"/>
  <c r="I161" i="12"/>
  <c r="I165" i="12"/>
  <c r="D165" i="12"/>
  <c r="E165" i="12"/>
  <c r="F165" i="12" s="1"/>
  <c r="G165" i="12" s="1"/>
  <c r="H165" i="12"/>
  <c r="H52" i="12"/>
  <c r="D52" i="12"/>
  <c r="I52" i="12"/>
  <c r="E52" i="12"/>
  <c r="F52" i="12" s="1"/>
  <c r="G52" i="12" s="1"/>
  <c r="E26" i="12"/>
  <c r="F26" i="12" s="1"/>
  <c r="G26" i="12" s="1"/>
  <c r="I26" i="12"/>
  <c r="H26" i="12"/>
  <c r="D26" i="12"/>
  <c r="I37" i="12"/>
  <c r="D37" i="12"/>
  <c r="E37" i="12"/>
  <c r="F37" i="12" s="1"/>
  <c r="G37" i="12" s="1"/>
  <c r="H37" i="12"/>
  <c r="I51" i="12"/>
  <c r="H51" i="12"/>
  <c r="E51" i="12"/>
  <c r="F51" i="12" s="1"/>
  <c r="G51" i="12" s="1"/>
  <c r="D51" i="12"/>
  <c r="E58" i="12"/>
  <c r="F58" i="12" s="1"/>
  <c r="G58" i="12" s="1"/>
  <c r="I58" i="12"/>
  <c r="H58" i="12"/>
  <c r="D58" i="12"/>
  <c r="H72" i="12"/>
  <c r="I72" i="12"/>
  <c r="E72" i="12"/>
  <c r="F72" i="12" s="1"/>
  <c r="G72" i="12" s="1"/>
  <c r="D72" i="12"/>
  <c r="H84" i="12"/>
  <c r="D84" i="12"/>
  <c r="E84" i="12"/>
  <c r="F84" i="12" s="1"/>
  <c r="G84" i="12" s="1"/>
  <c r="I84" i="12"/>
  <c r="D129" i="12"/>
  <c r="E129" i="12"/>
  <c r="F129" i="12" s="1"/>
  <c r="G129" i="12" s="1"/>
  <c r="H129" i="12"/>
  <c r="I129" i="12"/>
  <c r="H143" i="12"/>
  <c r="E143" i="12"/>
  <c r="F143" i="12" s="1"/>
  <c r="G143" i="12" s="1"/>
  <c r="I143" i="12"/>
  <c r="D143" i="12"/>
  <c r="I158" i="12"/>
  <c r="H158" i="12"/>
  <c r="D158" i="12"/>
  <c r="E158" i="12"/>
  <c r="F158" i="12" s="1"/>
  <c r="G158" i="12" s="1"/>
  <c r="I162" i="12"/>
  <c r="H162" i="12"/>
  <c r="D162" i="12"/>
  <c r="E162" i="12"/>
  <c r="F162" i="12" s="1"/>
  <c r="G162" i="12" s="1"/>
  <c r="I180" i="12"/>
  <c r="H180" i="12"/>
  <c r="D180" i="12"/>
  <c r="E180" i="12"/>
  <c r="F180" i="12" s="1"/>
  <c r="G180" i="12" s="1"/>
  <c r="I25" i="12"/>
  <c r="D25" i="12"/>
  <c r="H25" i="12"/>
  <c r="E25" i="12"/>
  <c r="F25" i="12" s="1"/>
  <c r="G25" i="12" s="1"/>
  <c r="H32" i="12"/>
  <c r="D32" i="12"/>
  <c r="E32" i="12"/>
  <c r="F32" i="12" s="1"/>
  <c r="G32" i="12" s="1"/>
  <c r="I32" i="12"/>
  <c r="H36" i="12"/>
  <c r="E36" i="12"/>
  <c r="F36" i="12" s="1"/>
  <c r="G36" i="12" s="1"/>
  <c r="D36" i="12"/>
  <c r="I36" i="12"/>
  <c r="E50" i="12"/>
  <c r="F50" i="12" s="1"/>
  <c r="G50" i="12" s="1"/>
  <c r="I50" i="12"/>
  <c r="H50" i="12"/>
  <c r="D50" i="12"/>
  <c r="E42" i="12"/>
  <c r="F42" i="12" s="1"/>
  <c r="G42" i="12" s="1"/>
  <c r="I42" i="12"/>
  <c r="H42" i="12"/>
  <c r="D42" i="12"/>
  <c r="I65" i="12"/>
  <c r="D65" i="12"/>
  <c r="H65" i="12"/>
  <c r="E65" i="12"/>
  <c r="F65" i="12" s="1"/>
  <c r="G65" i="12" s="1"/>
  <c r="I57" i="12"/>
  <c r="H57" i="12"/>
  <c r="D57" i="12"/>
  <c r="E57" i="12"/>
  <c r="F57" i="12" s="1"/>
  <c r="G57" i="12" s="1"/>
  <c r="I71" i="12"/>
  <c r="H71" i="12"/>
  <c r="E71" i="12"/>
  <c r="F71" i="12" s="1"/>
  <c r="G71" i="12" s="1"/>
  <c r="D71" i="12"/>
  <c r="I83" i="12"/>
  <c r="H83" i="12"/>
  <c r="E83" i="12"/>
  <c r="F83" i="12" s="1"/>
  <c r="G83" i="12" s="1"/>
  <c r="D83" i="12"/>
  <c r="I87" i="12"/>
  <c r="H87" i="12"/>
  <c r="E87" i="12"/>
  <c r="F87" i="12" s="1"/>
  <c r="G87" i="12" s="1"/>
  <c r="D87" i="12"/>
  <c r="H92" i="12"/>
  <c r="D92" i="12"/>
  <c r="E92" i="12"/>
  <c r="F92" i="12" s="1"/>
  <c r="G92" i="12" s="1"/>
  <c r="I92" i="12"/>
  <c r="I104" i="12"/>
  <c r="H104" i="12"/>
  <c r="D104" i="12"/>
  <c r="E104" i="12"/>
  <c r="F104" i="12" s="1"/>
  <c r="G104" i="12" s="1"/>
  <c r="D137" i="12"/>
  <c r="E137" i="12"/>
  <c r="F137" i="12" s="1"/>
  <c r="G137" i="12" s="1"/>
  <c r="H137" i="12"/>
  <c r="I137" i="12"/>
  <c r="I142" i="12"/>
  <c r="H142" i="12"/>
  <c r="D142" i="12"/>
  <c r="E142" i="12"/>
  <c r="F142" i="12" s="1"/>
  <c r="G142" i="12" s="1"/>
  <c r="H147" i="12"/>
  <c r="E147" i="12"/>
  <c r="F147" i="12" s="1"/>
  <c r="G147" i="12" s="1"/>
  <c r="I147" i="12"/>
  <c r="D147" i="12"/>
  <c r="I160" i="12"/>
  <c r="H160" i="12"/>
  <c r="D160" i="12"/>
  <c r="E160" i="12"/>
  <c r="F160" i="12" s="1"/>
  <c r="G160" i="12" s="1"/>
  <c r="I170" i="12"/>
  <c r="H170" i="12"/>
  <c r="D170" i="12"/>
  <c r="E170" i="12"/>
  <c r="F170" i="12" s="1"/>
  <c r="G170" i="12" s="1"/>
  <c r="D177" i="12"/>
  <c r="E177" i="12"/>
  <c r="F177" i="12" s="1"/>
  <c r="G177" i="12" s="1"/>
  <c r="H177" i="12"/>
  <c r="I177" i="12"/>
  <c r="H12" i="12"/>
  <c r="E12" i="12"/>
  <c r="F12" i="12" s="1"/>
  <c r="G12" i="12" s="1"/>
  <c r="I12" i="12"/>
  <c r="D12" i="12"/>
  <c r="H4" i="12"/>
  <c r="I4" i="12"/>
  <c r="E4" i="12"/>
  <c r="F4" i="12" s="1"/>
  <c r="G4" i="12" s="1"/>
  <c r="D4" i="12"/>
  <c r="I11" i="12"/>
  <c r="H11" i="12"/>
  <c r="E11" i="12"/>
  <c r="F11" i="12" s="1"/>
  <c r="G11" i="12" s="1"/>
  <c r="D11" i="12"/>
  <c r="H24" i="12"/>
  <c r="D24" i="12"/>
  <c r="E24" i="12"/>
  <c r="F24" i="12" s="1"/>
  <c r="G24" i="12" s="1"/>
  <c r="I24" i="12"/>
  <c r="I31" i="12"/>
  <c r="D31" i="12"/>
  <c r="H31" i="12"/>
  <c r="E31" i="12"/>
  <c r="F31" i="12" s="1"/>
  <c r="G31" i="12" s="1"/>
  <c r="I35" i="12"/>
  <c r="D35" i="12"/>
  <c r="H35" i="12"/>
  <c r="E35" i="12"/>
  <c r="F35" i="12" s="1"/>
  <c r="G35" i="12" s="1"/>
  <c r="I49" i="12"/>
  <c r="D49" i="12"/>
  <c r="H49" i="12"/>
  <c r="E49" i="12"/>
  <c r="F49" i="12" s="1"/>
  <c r="G49" i="12" s="1"/>
  <c r="H64" i="12"/>
  <c r="E64" i="12"/>
  <c r="F64" i="12" s="1"/>
  <c r="G64" i="12" s="1"/>
  <c r="D64" i="12"/>
  <c r="I64" i="12"/>
  <c r="H56" i="12"/>
  <c r="I56" i="12"/>
  <c r="E56" i="12"/>
  <c r="F56" i="12" s="1"/>
  <c r="G56" i="12" s="1"/>
  <c r="D56" i="12"/>
  <c r="H68" i="12"/>
  <c r="D68" i="12"/>
  <c r="I68" i="12"/>
  <c r="E68" i="12"/>
  <c r="F68" i="12" s="1"/>
  <c r="G68" i="12" s="1"/>
  <c r="E70" i="12"/>
  <c r="F70" i="12" s="1"/>
  <c r="G70" i="12" s="1"/>
  <c r="D70" i="12"/>
  <c r="H70" i="12"/>
  <c r="I70" i="12"/>
  <c r="E82" i="12"/>
  <c r="F82" i="12" s="1"/>
  <c r="G82" i="12" s="1"/>
  <c r="I82" i="12"/>
  <c r="H82" i="12"/>
  <c r="D82" i="12"/>
  <c r="I99" i="12"/>
  <c r="H99" i="12"/>
  <c r="E99" i="12"/>
  <c r="F99" i="12" s="1"/>
  <c r="G99" i="12" s="1"/>
  <c r="D99" i="12"/>
  <c r="I91" i="12"/>
  <c r="H91" i="12"/>
  <c r="E91" i="12"/>
  <c r="F91" i="12" s="1"/>
  <c r="G91" i="12" s="1"/>
  <c r="D91" i="12"/>
  <c r="I100" i="12"/>
  <c r="H100" i="12"/>
  <c r="D100" i="12"/>
  <c r="E100" i="12"/>
  <c r="F100" i="12" s="1"/>
  <c r="G100" i="12" s="1"/>
  <c r="I103" i="12"/>
  <c r="D103" i="12"/>
  <c r="H103" i="12"/>
  <c r="E103" i="12"/>
  <c r="F103" i="12" s="1"/>
  <c r="G103" i="12" s="1"/>
  <c r="H111" i="12"/>
  <c r="E111" i="12"/>
  <c r="F111" i="12" s="1"/>
  <c r="G111" i="12" s="1"/>
  <c r="I111" i="12"/>
  <c r="D111" i="12"/>
  <c r="H115" i="12"/>
  <c r="E115" i="12"/>
  <c r="F115" i="12" s="1"/>
  <c r="G115" i="12" s="1"/>
  <c r="I115" i="12"/>
  <c r="D115" i="12"/>
  <c r="I134" i="12"/>
  <c r="H134" i="12"/>
  <c r="D134" i="12"/>
  <c r="E134" i="12"/>
  <c r="F134" i="12" s="1"/>
  <c r="G134" i="12" s="1"/>
  <c r="I140" i="12"/>
  <c r="H140" i="12"/>
  <c r="D140" i="12"/>
  <c r="E140" i="12"/>
  <c r="F140" i="12" s="1"/>
  <c r="G140" i="12" s="1"/>
  <c r="I146" i="12"/>
  <c r="H146" i="12"/>
  <c r="D146" i="12"/>
  <c r="E146" i="12"/>
  <c r="F146" i="12" s="1"/>
  <c r="G146" i="12" s="1"/>
  <c r="H155" i="12"/>
  <c r="E155" i="12"/>
  <c r="F155" i="12" s="1"/>
  <c r="G155" i="12" s="1"/>
  <c r="D155" i="12"/>
  <c r="I155" i="12"/>
  <c r="H159" i="12"/>
  <c r="E159" i="12"/>
  <c r="F159" i="12" s="1"/>
  <c r="G159" i="12" s="1"/>
  <c r="D159" i="12"/>
  <c r="I159" i="12"/>
  <c r="H167" i="12"/>
  <c r="E167" i="12"/>
  <c r="F167" i="12" s="1"/>
  <c r="G167" i="12" s="1"/>
  <c r="D167" i="12"/>
  <c r="I167" i="12"/>
  <c r="I173" i="12"/>
  <c r="D173" i="12"/>
  <c r="E173" i="12"/>
  <c r="F173" i="12" s="1"/>
  <c r="G173" i="12" s="1"/>
  <c r="H173" i="12"/>
  <c r="I181" i="12"/>
  <c r="D181" i="12"/>
  <c r="H181" i="12"/>
  <c r="E181" i="12"/>
  <c r="F181" i="12" s="1"/>
  <c r="G181" i="12" s="1"/>
  <c r="H14" i="12"/>
  <c r="E14" i="12"/>
  <c r="F14" i="12" s="1"/>
  <c r="G14" i="12" s="1"/>
  <c r="I14" i="12"/>
  <c r="D14" i="12"/>
  <c r="I59" i="12"/>
  <c r="H59" i="12"/>
  <c r="E59" i="12"/>
  <c r="F59" i="12" s="1"/>
  <c r="G59" i="12" s="1"/>
  <c r="D59" i="12"/>
  <c r="I85" i="12"/>
  <c r="E85" i="12"/>
  <c r="F85" i="12" s="1"/>
  <c r="G85" i="12" s="1"/>
  <c r="H85" i="12"/>
  <c r="D85" i="12"/>
  <c r="D121" i="12"/>
  <c r="E121" i="12"/>
  <c r="F121" i="12" s="1"/>
  <c r="G121" i="12" s="1"/>
  <c r="H121" i="12"/>
  <c r="I121" i="12"/>
  <c r="I149" i="12"/>
  <c r="D149" i="12"/>
  <c r="H149" i="12"/>
  <c r="E149" i="12"/>
  <c r="F149" i="12" s="1"/>
  <c r="G149" i="12" s="1"/>
  <c r="I13" i="12"/>
  <c r="E13" i="12"/>
  <c r="F13" i="12" s="1"/>
  <c r="G13" i="12" s="1"/>
  <c r="D13" i="12"/>
  <c r="H13" i="12"/>
  <c r="I43" i="12"/>
  <c r="D43" i="12"/>
  <c r="H43" i="12"/>
  <c r="E43" i="12"/>
  <c r="F43" i="12" s="1"/>
  <c r="G43" i="12" s="1"/>
  <c r="I55" i="12"/>
  <c r="H55" i="12"/>
  <c r="E55" i="12"/>
  <c r="F55" i="12" s="1"/>
  <c r="G55" i="12" s="1"/>
  <c r="D55" i="12"/>
  <c r="I93" i="12"/>
  <c r="E93" i="12"/>
  <c r="F93" i="12" s="1"/>
  <c r="G93" i="12" s="1"/>
  <c r="D93" i="12"/>
  <c r="H93" i="12"/>
  <c r="H105" i="12"/>
  <c r="E105" i="12"/>
  <c r="F105" i="12" s="1"/>
  <c r="G105" i="12" s="1"/>
  <c r="D105" i="12"/>
  <c r="I105" i="12"/>
  <c r="D145" i="12"/>
  <c r="E145" i="12"/>
  <c r="F145" i="12" s="1"/>
  <c r="G145" i="12" s="1"/>
  <c r="H145" i="12"/>
  <c r="I145" i="12"/>
  <c r="I176" i="12"/>
  <c r="H176" i="12"/>
  <c r="D176" i="12"/>
  <c r="E176" i="12"/>
  <c r="F176" i="12" s="1"/>
  <c r="G176" i="12" s="1"/>
  <c r="H5" i="12"/>
  <c r="D5" i="12"/>
  <c r="I5" i="12"/>
  <c r="E5" i="12"/>
  <c r="F5" i="12" s="1"/>
  <c r="G5" i="12" s="1"/>
  <c r="H3" i="12"/>
  <c r="I3" i="12"/>
  <c r="E3" i="12"/>
  <c r="F3" i="12" s="1"/>
  <c r="G3" i="12" s="1"/>
  <c r="D3" i="12"/>
  <c r="I10" i="12"/>
  <c r="H10" i="12"/>
  <c r="D10" i="12"/>
  <c r="E10" i="12"/>
  <c r="F10" i="12" s="1"/>
  <c r="G10" i="12" s="1"/>
  <c r="I23" i="12"/>
  <c r="H23" i="12"/>
  <c r="E23" i="12"/>
  <c r="F23" i="12" s="1"/>
  <c r="G23" i="12" s="1"/>
  <c r="D23" i="12"/>
  <c r="E30" i="12"/>
  <c r="F30" i="12" s="1"/>
  <c r="G30" i="12" s="1"/>
  <c r="H30" i="12"/>
  <c r="I30" i="12"/>
  <c r="D30" i="12"/>
  <c r="E34" i="12"/>
  <c r="F34" i="12" s="1"/>
  <c r="G34" i="12" s="1"/>
  <c r="I34" i="12"/>
  <c r="H34" i="12"/>
  <c r="D34" i="12"/>
  <c r="H48" i="12"/>
  <c r="D48" i="12"/>
  <c r="E48" i="12"/>
  <c r="F48" i="12" s="1"/>
  <c r="G48" i="12" s="1"/>
  <c r="I48" i="12"/>
  <c r="I63" i="12"/>
  <c r="H63" i="12"/>
  <c r="E63" i="12"/>
  <c r="F63" i="12" s="1"/>
  <c r="G63" i="12" s="1"/>
  <c r="D63" i="12"/>
  <c r="I67" i="12"/>
  <c r="H67" i="12"/>
  <c r="E67" i="12"/>
  <c r="F67" i="12" s="1"/>
  <c r="G67" i="12" s="1"/>
  <c r="D67" i="12"/>
  <c r="I77" i="12"/>
  <c r="E77" i="12"/>
  <c r="F77" i="12" s="1"/>
  <c r="G77" i="12" s="1"/>
  <c r="D77" i="12"/>
  <c r="H77" i="12"/>
  <c r="I69" i="12"/>
  <c r="E69" i="12"/>
  <c r="F69" i="12" s="1"/>
  <c r="G69" i="12" s="1"/>
  <c r="H69" i="12"/>
  <c r="D69" i="12"/>
  <c r="I81" i="12"/>
  <c r="D81" i="12"/>
  <c r="H81" i="12"/>
  <c r="E81" i="12"/>
  <c r="F81" i="12" s="1"/>
  <c r="G81" i="12" s="1"/>
  <c r="E98" i="12"/>
  <c r="F98" i="12" s="1"/>
  <c r="G98" i="12" s="1"/>
  <c r="I98" i="12"/>
  <c r="H98" i="12"/>
  <c r="D98" i="12"/>
  <c r="E90" i="12"/>
  <c r="F90" i="12" s="1"/>
  <c r="G90" i="12" s="1"/>
  <c r="I90" i="12"/>
  <c r="H90" i="12"/>
  <c r="D90" i="12"/>
  <c r="I110" i="12"/>
  <c r="H110" i="12"/>
  <c r="D110" i="12"/>
  <c r="E110" i="12"/>
  <c r="F110" i="12" s="1"/>
  <c r="G110" i="12" s="1"/>
  <c r="I102" i="12"/>
  <c r="H102" i="12"/>
  <c r="D102" i="12"/>
  <c r="E102" i="12"/>
  <c r="F102" i="12" s="1"/>
  <c r="G102" i="12" s="1"/>
  <c r="I114" i="12"/>
  <c r="H114" i="12"/>
  <c r="D114" i="12"/>
  <c r="E114" i="12"/>
  <c r="F114" i="12" s="1"/>
  <c r="G114" i="12" s="1"/>
  <c r="H119" i="12"/>
  <c r="E119" i="12"/>
  <c r="F119" i="12" s="1"/>
  <c r="G119" i="12" s="1"/>
  <c r="D119" i="12"/>
  <c r="I119" i="12"/>
  <c r="I136" i="12"/>
  <c r="D136" i="12"/>
  <c r="E136" i="12"/>
  <c r="F136" i="12" s="1"/>
  <c r="G136" i="12" s="1"/>
  <c r="H136" i="12"/>
  <c r="H139" i="12"/>
  <c r="E139" i="12"/>
  <c r="F139" i="12" s="1"/>
  <c r="G139" i="12" s="1"/>
  <c r="D139" i="12"/>
  <c r="I139" i="12"/>
  <c r="I157" i="12"/>
  <c r="D157" i="12"/>
  <c r="E157" i="12"/>
  <c r="F157" i="12" s="1"/>
  <c r="G157" i="12" s="1"/>
  <c r="H157" i="12"/>
  <c r="D169" i="12"/>
  <c r="E169" i="12"/>
  <c r="F169" i="12" s="1"/>
  <c r="G169" i="12" s="1"/>
  <c r="H169" i="12"/>
  <c r="I169" i="12"/>
  <c r="C11" i="8"/>
  <c r="E10" i="8"/>
  <c r="E12" i="8" s="1"/>
  <c r="E13" i="8" s="1"/>
  <c r="F12" i="8"/>
  <c r="F13" i="8" s="1"/>
  <c r="G10" i="8"/>
  <c r="G12" i="8" s="1"/>
  <c r="G13" i="8" s="1"/>
  <c r="H10" i="8"/>
  <c r="H12" i="8" s="1"/>
  <c r="H13" i="8" s="1"/>
  <c r="I10" i="8"/>
  <c r="I12" i="8" s="1"/>
  <c r="J10" i="8"/>
  <c r="J12" i="8" s="1"/>
  <c r="J13" i="8" s="1"/>
  <c r="K10" i="8"/>
  <c r="K12" i="8" s="1"/>
  <c r="K13" i="8" s="1"/>
  <c r="L10" i="8"/>
  <c r="L12" i="8" s="1"/>
  <c r="L13" i="8" s="1"/>
  <c r="M10" i="8"/>
  <c r="M12" i="8" s="1"/>
  <c r="M13" i="8" s="1"/>
  <c r="N10" i="8"/>
  <c r="N12" i="8" s="1"/>
  <c r="N13" i="8" s="1"/>
  <c r="O10" i="8"/>
  <c r="O12" i="8" s="1"/>
  <c r="O13" i="8" s="1"/>
  <c r="P10" i="8"/>
  <c r="P12" i="8" s="1"/>
  <c r="P13" i="8" s="1"/>
  <c r="Q10" i="8"/>
  <c r="Q12" i="8" s="1"/>
  <c r="Q13" i="8" s="1"/>
  <c r="R10" i="8"/>
  <c r="R12" i="8" s="1"/>
  <c r="R13" i="8" s="1"/>
  <c r="S10" i="8"/>
  <c r="S12" i="8" s="1"/>
  <c r="S13" i="8" s="1"/>
  <c r="T12" i="8"/>
  <c r="T13" i="8" s="1"/>
  <c r="U10" i="8"/>
  <c r="U12" i="8" s="1"/>
  <c r="U13" i="8" s="1"/>
  <c r="D10" i="8"/>
  <c r="D12" i="8" s="1"/>
  <c r="D13" i="8" s="1"/>
  <c r="I13" i="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tc={E45426F0-005D-4D9E-B0AD-60179CF33747}</author>
  </authors>
  <commentList>
    <comment ref="M2" authorId="0" shapeId="0" xr:uid="{E45426F0-005D-4D9E-B0AD-60179CF33747}">
      <text>
        <t xml:space="preserve">[Threaded comment]
Your version of Excel allows you to read this threaded comment; however, any edits to it will get removed if the file is opened in a newer version of Excel. Learn more: https://go.microsoft.com/fwlink/?linkid=870924
Comment:
    Grouped traditional, delayed and earlys - no seapen </t>
      </text>
    </comment>
  </commentList>
</comments>
</file>

<file path=xl/sharedStrings.xml><?xml version="1.0" encoding="utf-8"?>
<sst xmlns="http://schemas.openxmlformats.org/spreadsheetml/2006/main" count="56928" uniqueCount="1331">
  <si>
    <r>
      <t xml:space="preserve">Recovery by Tagocde Report
</t>
    </r>
    <r>
      <rPr>
        <sz val="11"/>
        <rFont val="Calibri"/>
        <family val="2"/>
        <scheme val="minor"/>
      </rPr>
      <t>Release and escapement data from EPAD database, catch data from MRP database</t>
    </r>
  </si>
  <si>
    <t xml:space="preserve">The Recovery Report (formerly SEP1) contains selected release data joined with MRP catch and EPAD escapement recovery data. Each row lists all recovery data for the specified tagcode and recovery year (i.e. age). ALL recoveries of the tagcode are listed, regardless of where they return. Release data for the tagcode is repeated on each recovery row. The workbook contains both estimated and expanded recoveries in separate spreadsheets. Most of the data fields should be self-explanatory, but further explanation for some is provided below. </t>
  </si>
  <si>
    <t>Warning! Numbers tagged and released are repeated for each recovery year, so DO NOT sum the release numbers and use caution when using in a pivot table, since they can't be summed.</t>
  </si>
  <si>
    <t>Catch Region or Stat Area</t>
  </si>
  <si>
    <t>The recovery columns are either Catch Region or Statistical Area (PFMA) depending on the report chosen. The first number in the field name is used only for sorting. Number 1 is Canadian catch data from MRP, 2 is US catch data from MRP and 3 is escapement data from EPAD. If stat area is used, the gear aggregate (i.e. N, T, S for net, troll, sport) is appended to the end of the stat area name for Canadian stat areas only.</t>
  </si>
  <si>
    <t>A column with a name of &lt;&gt; and filled with blanks appears when there are no recoveries at all for one of the tagcodes listed.</t>
  </si>
  <si>
    <t>Escapement Categories</t>
  </si>
  <si>
    <t>Escapement data is listed by composite category: Hatchery, Natural, Rack First Nations, Rack Tendered, Terminal First Nations and Terminal Other.</t>
  </si>
  <si>
    <t>Survival Rate Tab</t>
  </si>
  <si>
    <r>
      <t xml:space="preserve">Survival and Exploitation Rates on the Survival Rate tab were calculated using </t>
    </r>
    <r>
      <rPr>
        <b/>
        <sz val="11"/>
        <color theme="1"/>
        <rFont val="Calibri"/>
        <family val="2"/>
        <scheme val="minor"/>
      </rPr>
      <t>Estimated</t>
    </r>
    <r>
      <rPr>
        <sz val="11"/>
        <rFont val="Calibri"/>
        <family val="2"/>
        <scheme val="minor"/>
      </rPr>
      <t xml:space="preserve"> data. Survival rates are calculated using tagged release numbers in a hidden field created to eliminate duplicates mentioned in the warning above. Both survival and exploitation rates are calculated fields in the pivot table to enable calculation of a weighted average. Survival rate is Sum(Catch+Esc)/Sum(#Tagged). Exploitation rate is Sum(Catch)/Sum(Catch+Esc). Note that the pivot table can be altered by the user to introduce different summation fields, however, it must be calculated by </t>
    </r>
    <r>
      <rPr>
        <b/>
        <sz val="11"/>
        <rFont val="Calibri"/>
        <family val="2"/>
        <scheme val="minor"/>
      </rPr>
      <t>brood year</t>
    </r>
    <r>
      <rPr>
        <sz val="11"/>
        <rFont val="Calibri"/>
        <family val="2"/>
        <scheme val="minor"/>
      </rPr>
      <t xml:space="preserve"> and NOT recovery year.</t>
    </r>
  </si>
  <si>
    <t xml:space="preserve">Warning! Survival rates are NOT valid if the escapement numbers have been calculated by fin clip rather than by CWT since the survival rate calculation divides the total catch+escapement by the number tagged. </t>
  </si>
  <si>
    <t>SURVIVAL_CODE</t>
  </si>
  <si>
    <r>
      <t>Releases associated with a CWT code carry four attributes indicating whether the CWT data can be used to calculate: Survival Rate (</t>
    </r>
    <r>
      <rPr>
        <b/>
        <sz val="11"/>
        <rFont val="Calibri"/>
        <family val="2"/>
        <scheme val="minor"/>
      </rPr>
      <t>Y</t>
    </r>
    <r>
      <rPr>
        <sz val="11"/>
        <rFont val="Calibri"/>
        <family val="2"/>
        <scheme val="minor"/>
      </rPr>
      <t>es/</t>
    </r>
    <r>
      <rPr>
        <b/>
        <sz val="11"/>
        <rFont val="Calibri"/>
        <family val="2"/>
        <scheme val="minor"/>
      </rPr>
      <t>N</t>
    </r>
    <r>
      <rPr>
        <sz val="11"/>
        <rFont val="Calibri"/>
        <family val="2"/>
        <scheme val="minor"/>
      </rPr>
      <t xml:space="preserve">o or </t>
    </r>
    <r>
      <rPr>
        <b/>
        <sz val="11"/>
        <rFont val="Calibri"/>
        <family val="2"/>
        <scheme val="minor"/>
      </rPr>
      <t>C</t>
    </r>
    <r>
      <rPr>
        <sz val="11"/>
        <rFont val="Calibri"/>
        <family val="2"/>
        <scheme val="minor"/>
      </rPr>
      <t>atch Only), Exploitation Rate (Y/N), Catch Distribution (Y/N) and Biostandard (Y/N). If CWTs are expected to be recovered in fisheries but not in escapement (using a rigorous sampling design), then Survival Rate, Exploitation Rate and Biostandards cannot be calculated, however Catch Distribution can be assessed, as well as Survival to Catch. Consequently, SURVIVAL_CODE in the Report Filter of the Survival Rate pivot table should be set to Y only (or to C only for survival to catch).</t>
    </r>
  </si>
  <si>
    <t>Catch Tab</t>
  </si>
  <si>
    <r>
      <t xml:space="preserve">The Canadian Catch on the Catch tab was calculated using </t>
    </r>
    <r>
      <rPr>
        <b/>
        <sz val="11"/>
        <color theme="1"/>
        <rFont val="Calibri"/>
        <family val="2"/>
        <scheme val="minor"/>
      </rPr>
      <t>Expanded</t>
    </r>
    <r>
      <rPr>
        <sz val="11"/>
        <rFont val="Calibri"/>
        <family val="2"/>
        <scheme val="minor"/>
      </rPr>
      <t xml:space="preserve"> data.</t>
    </r>
  </si>
  <si>
    <r>
      <t xml:space="preserve">Release Report
</t>
    </r>
    <r>
      <rPr>
        <sz val="11"/>
        <rFont val="Calibri"/>
        <family val="2"/>
        <scheme val="minor"/>
      </rPr>
      <t>Release data from EPAD database</t>
    </r>
  </si>
  <si>
    <t xml:space="preserve">The Release Report contains actual release data for the requested criteria. The data is denormalized (flattened) from the structured EPAD tables. In most cases there will be 1 row for each release group (MRP_TAGCODE field). However, if there are multiple fin clips for the same release code, there may be &gt;1 row. Most of the data fields should be self-explanatory, but further explanation for some is provided below. </t>
  </si>
  <si>
    <t>RowNum</t>
  </si>
  <si>
    <t>This will be 1 for most cases, but if there are multiple fin clips and &gt;1 row per release group, then it will be 2, 3, etc.</t>
  </si>
  <si>
    <t>TaggedClip</t>
  </si>
  <si>
    <t>The fin clip of the fish that have a coded-wire (CWT) tag.</t>
  </si>
  <si>
    <t>TaggedNum</t>
  </si>
  <si>
    <t>The number of fish that have a CWT.</t>
  </si>
  <si>
    <t>ShedTagNum</t>
  </si>
  <si>
    <t>The number of fish that had a CWT applied, but lost the tag before release.</t>
  </si>
  <si>
    <t>NoTagClip</t>
  </si>
  <si>
    <t>The fin clip of the fish that were clipped but were not tagged.</t>
  </si>
  <si>
    <t>NoTagNum</t>
  </si>
  <si>
    <t>The number of fish that were clipped with "NoTagClip" but were not tagged.</t>
  </si>
  <si>
    <t>NoTagPartMarkNum</t>
  </si>
  <si>
    <t>The number of fish that were clipped but the clip was not complete, so the fin is likely to regenerate.</t>
  </si>
  <si>
    <t>Unmarked Num</t>
  </si>
  <si>
    <t>The number of fish that had no CWT and no fin clip. They may have a thermal mark, but that is included in this report.</t>
  </si>
  <si>
    <t>TotalRelease</t>
  </si>
  <si>
    <t>The total number of fish on the release record. That is, the sum of TaggedNum+ShedTagNum+NoTagNum+NoTagPartMarkNum+UnmarkedNum.</t>
  </si>
  <si>
    <t>Summary Tag</t>
  </si>
  <si>
    <t>This tab includes a suggested pivot table summarizing the release data. It can be edited to suit the user's needs.</t>
  </si>
  <si>
    <t>PROJ_ID</t>
  </si>
  <si>
    <t>PROJ_CODE</t>
  </si>
  <si>
    <t>PROJ_NAME</t>
  </si>
  <si>
    <t>PROGRAM_CODE</t>
  </si>
  <si>
    <t>SPECIES_CODE</t>
  </si>
  <si>
    <t>SPECIES_NAME</t>
  </si>
  <si>
    <t>RUN_CODE</t>
  </si>
  <si>
    <t>RUN_NAME</t>
  </si>
  <si>
    <t>BROOD_YEAR</t>
  </si>
  <si>
    <t>STOCK_CODE</t>
  </si>
  <si>
    <t>STOCK_NAME</t>
  </si>
  <si>
    <t>STOCK_CU_INDEX</t>
  </si>
  <si>
    <t>STOCK_CU_NAME</t>
  </si>
  <si>
    <t>STOCK_TYPE_CODE</t>
  </si>
  <si>
    <t>REARING_TYPE_CODE</t>
  </si>
  <si>
    <t>FACILITY_CODE</t>
  </si>
  <si>
    <t>FACILITY_NAME</t>
  </si>
  <si>
    <t>RELEASE_SITE_CODE</t>
  </si>
  <si>
    <t>RELEASE_SITE_NAME</t>
  </si>
  <si>
    <t>PROD_AREA_CODE</t>
  </si>
  <si>
    <t>STAGE_CODE</t>
  </si>
  <si>
    <t>RELEASE_STAGE_NAME</t>
  </si>
  <si>
    <t>RELEASE_CODE</t>
  </si>
  <si>
    <t>TAG_USE_INDEX</t>
  </si>
  <si>
    <t>MRP_TAGCODE</t>
  </si>
  <si>
    <t>RELEASE_YEAR</t>
  </si>
  <si>
    <t>START_DATE</t>
  </si>
  <si>
    <t>END_DATE</t>
  </si>
  <si>
    <t>AVE_LENGTH</t>
  </si>
  <si>
    <t>AVE_WEIGHT</t>
  </si>
  <si>
    <t>RELEASE_COMMENT</t>
  </si>
  <si>
    <t>MARK_TYPE_CODE</t>
  </si>
  <si>
    <t>RPUR_CODE</t>
  </si>
  <si>
    <t>EXPLOIT_CODE</t>
  </si>
  <si>
    <t>MARINE_DIST_CODE</t>
  </si>
  <si>
    <t>BIOSTND_CODE</t>
  </si>
  <si>
    <t>TAG_LOSS_RATE</t>
  </si>
  <si>
    <t>Clip</t>
  </si>
  <si>
    <t>TotTagged</t>
  </si>
  <si>
    <t>TotTagged2</t>
  </si>
  <si>
    <t>TotRelease</t>
  </si>
  <si>
    <t>Age</t>
  </si>
  <si>
    <t>RLDT_ID</t>
  </si>
  <si>
    <t>RecovYear</t>
  </si>
  <si>
    <t>1Atnarko River-S</t>
  </si>
  <si>
    <t>1BC Freshwater (MRP AREA FW)-</t>
  </si>
  <si>
    <t>1BC Freshwater (MRP AREA FW)-S</t>
  </si>
  <si>
    <t>1British Columbia Marine-</t>
  </si>
  <si>
    <t>1Campbell River-S</t>
  </si>
  <si>
    <t>1Composite Area: PFMA 123/124-T</t>
  </si>
  <si>
    <t>1Cowichan River-N</t>
  </si>
  <si>
    <t>1Cowichan River-S</t>
  </si>
  <si>
    <t>1Lower Bella Coola River-N</t>
  </si>
  <si>
    <t>1PFMA 1 - Northern Queen Charlotte Islands-</t>
  </si>
  <si>
    <t>1PFMA 1 - Northern Queen Charlotte Islands-S</t>
  </si>
  <si>
    <t>1PFMA 1 - Northern Queen Charlotte Islands-T</t>
  </si>
  <si>
    <t>1PFMA 1, 101 (STAT AREAS 1, 101)-S</t>
  </si>
  <si>
    <t>1PFMA 1, 101 (STAT AREAS 1, 101)-T</t>
  </si>
  <si>
    <t>1PFMA 1, 101, 2 (West: 2-31 to 2-100), 142 (STAT AREAS 1, 2W)-T</t>
  </si>
  <si>
    <t>1PFMA 1, 101, 2, 102, 142 (STAT AREAS 1, 2E, 2W)-</t>
  </si>
  <si>
    <t>1PFMA 1, 101, 2, 102, 142 (STAT AREAS 1, 2E, 2W)-T</t>
  </si>
  <si>
    <t>1PFMA 1, 101, 4,  104 (STAT AREAS 1, 4)-T</t>
  </si>
  <si>
    <t>1PFMA 10 - Cranstown Point, Table Island-S</t>
  </si>
  <si>
    <t>1PFMA 10 to 12, 110, 111 (STAT AREAS 10 to 12)-S</t>
  </si>
  <si>
    <t>1PFMA 10, 110 (STAT AREA 10)-S</t>
  </si>
  <si>
    <t>1PFMA 10, 110, 11, 111 (STAT AREAS 10, 11)-S</t>
  </si>
  <si>
    <t>1PFMA 101 - Open water north of Queen Charlotte Islands-S</t>
  </si>
  <si>
    <t>1PFMA 101 - Open water north of Queen Charlotte Islands-T</t>
  </si>
  <si>
    <t>1PFMA 11 - Cape Caution, Westcott Point-</t>
  </si>
  <si>
    <t>1PFMA 11 - Cape Caution, Westcott Point-S</t>
  </si>
  <si>
    <t>1PFMA 11, 111 (STAT AREA 11)-S</t>
  </si>
  <si>
    <t>1PFMA 11, 111, 12, (STAT AREAS 11, 12)-S</t>
  </si>
  <si>
    <t>1PFMA 111 - Open water north of Vancouver Island-S</t>
  </si>
  <si>
    <t>1PFMA 12 - Northern Johnstone Strait-</t>
  </si>
  <si>
    <t>1PFMA 12 - Northern Johnstone Strait-N</t>
  </si>
  <si>
    <t>1PFMA 12 - Northern Johnstone Strait-S</t>
  </si>
  <si>
    <t>1PFMA 121 - Open water southwest of Pachena Point-S</t>
  </si>
  <si>
    <t>1PFMA 123 - Open water southwest of Ucluelet-</t>
  </si>
  <si>
    <t>1PFMA 123 - Open water southwest of Ucluelet-S</t>
  </si>
  <si>
    <t>1PFMA 123 - Open water southwest of Ucluelet-T</t>
  </si>
  <si>
    <t>1PFMA 124 - Open water southwest of Clayoquot Sound-S</t>
  </si>
  <si>
    <t>1PFMA 124 - Open water southwest of Clayoquot Sound-T</t>
  </si>
  <si>
    <t>1PFMA 125 - Open water southwest of Nootka Sound-S</t>
  </si>
  <si>
    <t>1PFMA 125 - Open water southwest of Nootka Sound-T</t>
  </si>
  <si>
    <t>1PFMA 125, 126-T</t>
  </si>
  <si>
    <t>1PFMA 126 - Open water southwest of Clerke Point-S</t>
  </si>
  <si>
    <t>1PFMA 126 - Open water southwest of Clerke Point-T</t>
  </si>
  <si>
    <t>1PFMA 127 - Open water west of Northern Vancouver Island-S</t>
  </si>
  <si>
    <t>1PFMA 127 - Open water west of Northern Vancouver Island-T</t>
  </si>
  <si>
    <t>1PFMA 13 - Quadra Island, Cortez Island-</t>
  </si>
  <si>
    <t>1PFMA 13 - Quadra Island, Cortez Island-S</t>
  </si>
  <si>
    <t>1PFMA 13 to 18, 29 (Georgia Strait, Mouth of Fraser R) (STAT ARE</t>
  </si>
  <si>
    <t>1PFMA 13, 14 (STAT AREAS 13, 14)-</t>
  </si>
  <si>
    <t>1PFMA 13, 15 (STAT AREAS 13, 15)-</t>
  </si>
  <si>
    <t>1PFMA 14 - Oyster River, Parksville-</t>
  </si>
  <si>
    <t>1PFMA 14 - Oyster River, Parksville-S</t>
  </si>
  <si>
    <t>1PFMA 14, 15 (STAT AREAS 14, 15)-S</t>
  </si>
  <si>
    <t>1PFMA 14, 17 (STAT AREAS 14, 17)-</t>
  </si>
  <si>
    <t>1PFMA 142 - Open water west of the Queen Charlotte Islands-T</t>
  </si>
  <si>
    <t>1PFMA 15 - Brettell Point, Powell River-</t>
  </si>
  <si>
    <t>1PFMA 15 - Brettell Point, Powell River-S</t>
  </si>
  <si>
    <t>1PFMA 16 - Texada Island, Lasqueti Island, Jervis Inlet-S</t>
  </si>
  <si>
    <t>1PFMA 16, 17 (STAT AREAS 16,17)-</t>
  </si>
  <si>
    <t>1PFMA 17 - Nanoose Bay, Galiano Island-S</t>
  </si>
  <si>
    <t>1PFMA 18 - Mayne Island, Saanich-S</t>
  </si>
  <si>
    <t>1PFMA 19 (Coastal: 19-1 to 19-6) (MRP AREA 19B)-S</t>
  </si>
  <si>
    <t>1PFMA 19 (Coastal: 19-1 to 19-6) , 20-S</t>
  </si>
  <si>
    <t>1PFMA 19 (Saanich Inlet: 19-7 to 19-12) (MRP AREA 19A)-S</t>
  </si>
  <si>
    <t>1PFMA 2 - Southern Queen Charlotte Islands-S</t>
  </si>
  <si>
    <t>1PFMA 2 - Southern Queen Charlotte Islands-T</t>
  </si>
  <si>
    <t>1PFMA 2 (East: 2-1 to 2-19), 102 (STAT AREA 2E)-S</t>
  </si>
  <si>
    <t>1PFMA 2 (West: 2-31 to 2-100), 142 (STAT AREA 2W)-S</t>
  </si>
  <si>
    <t>1PFMA 2 (West: 2-31 to 2-100), 142 (STAT AREA 2W)-T</t>
  </si>
  <si>
    <t>1PFMA 2,142 (STAT AREA 2E inside surfline, 2W)-T</t>
  </si>
  <si>
    <t>1PFMA 20 - Sooke, Bonilla Point Lighthouse-</t>
  </si>
  <si>
    <t>1PFMA 20 - Sooke, Bonilla Point Lighthouse-S</t>
  </si>
  <si>
    <t>1PFMA 21 - Tzuquanah Point-S</t>
  </si>
  <si>
    <t>1PFMA 21, 121, 23, 123 (STAT AREAS 21, 23)-</t>
  </si>
  <si>
    <t>1PFMA 21, 121, 23, 123 (STAT AREAS 21, 23)-T</t>
  </si>
  <si>
    <t>1PFMA 23 - Cape Beale, Ucluelet-</t>
  </si>
  <si>
    <t>1PFMA 23 - Cape Beale, Ucluelet-T</t>
  </si>
  <si>
    <t>1PFMA 23 (Alberni Inlet: 23-1, 23-2) (MRP AREA 23A)-</t>
  </si>
  <si>
    <t>1PFMA 23 (Alberni Inlet: 23-1, 23-2) (MRP AREA 23A)-N</t>
  </si>
  <si>
    <t>1PFMA 23 (Alberni Inlet: 23-1, 23-2) (MRP AREA 23A)-S</t>
  </si>
  <si>
    <t>1PFMA 23 (Coastal: 23-3 to 23-11), 123 (MRP AREA 23B)-S</t>
  </si>
  <si>
    <t>1PFMA 23 to 26, 123 to 126 (STAT AREAS 23 to 26)-T</t>
  </si>
  <si>
    <t>1PFMA 23, 123 (STAT AREA 23)-N</t>
  </si>
  <si>
    <t>1PFMA 23, 123 (STAT AREA 23)-S</t>
  </si>
  <si>
    <t>1PFMA 23, 123 (STAT AREA 23)-T</t>
  </si>
  <si>
    <t>1PFMA 23, 123, 24, 124 -T</t>
  </si>
  <si>
    <t>1PFMA 24 - Cox Point, Estevan Point-S</t>
  </si>
  <si>
    <t>1PFMA 24 - Cox Point, Estevan Point-T</t>
  </si>
  <si>
    <t>1PFMA 24, 124 (STAT AREA 24)-S</t>
  </si>
  <si>
    <t>1PFMA 24, 124 (STAT AREA 24)-T</t>
  </si>
  <si>
    <t>1PFMA 24, 124, 25, 125-</t>
  </si>
  <si>
    <t>1PFMA 25 - Nootka Sound, Esperanza Inlet-</t>
  </si>
  <si>
    <t>1PFMA 25 - Nootka Sound, Esperanza Inlet-N</t>
  </si>
  <si>
    <t>1PFMA 25 - Nootka Sound, Esperanza Inlet-S</t>
  </si>
  <si>
    <t>1PFMA 25 to 27, 125 to 127 (STAT AREAS 25 to 27)-T</t>
  </si>
  <si>
    <t>1PFMA 25, 125 (STAT AREA 25)-S</t>
  </si>
  <si>
    <t>1PFMA 25, 125, 26, 126 (STAT AREAS 25, 26)-S</t>
  </si>
  <si>
    <t>1PFMA 25, 125, 26, 126 (STAT AREAS 25, 26)-T</t>
  </si>
  <si>
    <t>1PFMA 26 - Union Island, Solander Island-S</t>
  </si>
  <si>
    <t>1PFMA 26 - Union Island, Solander Island-T</t>
  </si>
  <si>
    <t>1PFMA 26, 126 (STAT AREA 26)-S</t>
  </si>
  <si>
    <t>1PFMA 26, 126 (STAT AREA 26)-T</t>
  </si>
  <si>
    <t>1PFMA 26, 126, 27, 127 (STAT AREAS 26, 27)-T</t>
  </si>
  <si>
    <t>1PFMA 27 - Solander Island, Lawn Point, Cape Scott-</t>
  </si>
  <si>
    <t>1PFMA 27 - Solander Island, Lawn Point, Cape Scott-S</t>
  </si>
  <si>
    <t>1PFMA 27 - Solander Island, Lawn Point, Cape Scott-T</t>
  </si>
  <si>
    <t>1PFMA 27, 127 (STAT AREA 27)-</t>
  </si>
  <si>
    <t>1PFMA 27, 127 (STAT AREA 27)-S</t>
  </si>
  <si>
    <t>1PFMA 27, 127 (STAT AREA 27)-T</t>
  </si>
  <si>
    <t>1PFMA 28 - Bowen Island, Squamish, Vancouver, Indian Arm-</t>
  </si>
  <si>
    <t>1PFMA 28 - Bowen Island, Squamish, Vancouver, Indian Arm-S</t>
  </si>
  <si>
    <t>1PFMA 29 - Lower Georgia Strait-N</t>
  </si>
  <si>
    <t>qryRptSEP1EstBase.1PFMA 29 Marine - Remaining southern Strait of</t>
  </si>
  <si>
    <t>1PFMA 3 - Portland Inlet-</t>
  </si>
  <si>
    <t>1PFMA 3 - Portland Inlet-N</t>
  </si>
  <si>
    <t>1PFMA 3 - Portland Inlet-S</t>
  </si>
  <si>
    <t>1PFMA 3, 103 (STAT AREA 3)-N</t>
  </si>
  <si>
    <t>1PFMA 3, 103 (STAT AREA 3)-S</t>
  </si>
  <si>
    <t>1PFMA 3, 103 (STAT AREA 3)-T</t>
  </si>
  <si>
    <t>1PFMA 3, 103, 4, 104 (STAT AREAS 3, 4)-N</t>
  </si>
  <si>
    <t>1PFMA 3, 103, 4, 104 (STAT AREAS 3, 4)-S</t>
  </si>
  <si>
    <t>1PFMA 4 - Chatham Sound, Porcher Island-</t>
  </si>
  <si>
    <t>1PFMA 4 - Chatham Sound, Porcher Island-N</t>
  </si>
  <si>
    <t>1PFMA 4 - Chatham Sound, Porcher Island-S</t>
  </si>
  <si>
    <t>1PFMA 4, 104 (STAT AREA 4)-</t>
  </si>
  <si>
    <t>1PFMA 4, 104 (STAT AREA 4)-S</t>
  </si>
  <si>
    <t>1PFMA 4, 104 (STAT AREA 4)-T</t>
  </si>
  <si>
    <t>1PFMA 6 - Princess Royal Island-</t>
  </si>
  <si>
    <t>1PFMA 6 - Princess Royal Island-S</t>
  </si>
  <si>
    <t>1PFMA 6, 106 (STAT AREA 6)-N</t>
  </si>
  <si>
    <t>1PFMA 6, 106 (STAT AREA 6)-S</t>
  </si>
  <si>
    <t>1PFMA 7 - Prince Island, Hunter Island-</t>
  </si>
  <si>
    <t>1PFMA 7 - Prince Island, Hunter Island-S</t>
  </si>
  <si>
    <t>1PFMA 7, 107 (STAT AREA 7)-S</t>
  </si>
  <si>
    <t>1PFMA 8 - Fitz Hugh Sound-N</t>
  </si>
  <si>
    <t>1PFMA 8 - Fitz Hugh Sound-S</t>
  </si>
  <si>
    <t>1PFMA 8, 108 (STAT AREA 8)-N</t>
  </si>
  <si>
    <t>1PFMA 8, 108 (STAT AREA 8)-S</t>
  </si>
  <si>
    <t>1PFMA 8, 108, 9, 109 (STAT AREAS 8, 9)-S</t>
  </si>
  <si>
    <t>1PFMA 9 - Calvert Island, Rivers Inlet-S</t>
  </si>
  <si>
    <t>1PFMA 9, 109 (STAT AREA 9)-S</t>
  </si>
  <si>
    <t>1PMFA 23 - Barkley Sound Portion-</t>
  </si>
  <si>
    <t>1PMFA 23 - Barkley Sound Portion-N</t>
  </si>
  <si>
    <t>1PMFA 23 - Barkley Sound Portion-S</t>
  </si>
  <si>
    <t>1PMFA 23 - Barkley Sound Portion-T</t>
  </si>
  <si>
    <t>1Puntledge River-S</t>
  </si>
  <si>
    <t>1Skeena R - West of Terrace-S</t>
  </si>
  <si>
    <t>1Somass River-N</t>
  </si>
  <si>
    <t>1Somass River-S</t>
  </si>
  <si>
    <t>1Strait of Georgia Sport South (17,18,19-7 to 19-12,28,29-1 to 2</t>
  </si>
  <si>
    <t>1Western portion of PFMA 2 (2-31 to 2-100)-</t>
  </si>
  <si>
    <t>1Western portion of PFMA 2 (2-31 to 2-100)-S</t>
  </si>
  <si>
    <t>2</t>
  </si>
  <si>
    <t>2ADFG</t>
  </si>
  <si>
    <t>2NMFS</t>
  </si>
  <si>
    <t>2ODFW</t>
  </si>
  <si>
    <t>2QDNR</t>
  </si>
  <si>
    <t>2WDFW</t>
  </si>
  <si>
    <t>3Hatchery Removals</t>
  </si>
  <si>
    <t>3Natural Spawners</t>
  </si>
  <si>
    <t>3Rack First Nations</t>
  </si>
  <si>
    <t>3Terminal First Nations</t>
  </si>
  <si>
    <t>CDNCatch</t>
  </si>
  <si>
    <t>USCatch</t>
  </si>
  <si>
    <t>TotCatch</t>
  </si>
  <si>
    <t>Escape</t>
  </si>
  <si>
    <t>TotCatch+Esc</t>
  </si>
  <si>
    <t>SurvRate</t>
  </si>
  <si>
    <t>ExplRate</t>
  </si>
  <si>
    <t>Quinsam R</t>
  </si>
  <si>
    <t>OPS</t>
  </si>
  <si>
    <t>124</t>
  </si>
  <si>
    <t>Chinook</t>
  </si>
  <si>
    <t>3</t>
  </si>
  <si>
    <t>Fall</t>
  </si>
  <si>
    <t>CK-29</t>
  </si>
  <si>
    <t>EAST VANCOUVER ISLAND-NORTH_FA_0.x</t>
  </si>
  <si>
    <t>M</t>
  </si>
  <si>
    <t>H</t>
  </si>
  <si>
    <t>Discovery Passage Seapens</t>
  </si>
  <si>
    <t>Discovery Pass</t>
  </si>
  <si>
    <t>JNST</t>
  </si>
  <si>
    <t>S</t>
  </si>
  <si>
    <t>Seapen 0+</t>
  </si>
  <si>
    <t>185829</t>
  </si>
  <si>
    <t>20060503</t>
  </si>
  <si>
    <t>Discovery Inn Seapen</t>
  </si>
  <si>
    <t>CWT</t>
  </si>
  <si>
    <t>B</t>
  </si>
  <si>
    <t>Y</t>
  </si>
  <si>
    <t>AD Clip</t>
  </si>
  <si>
    <t/>
  </si>
  <si>
    <t>185830</t>
  </si>
  <si>
    <t>20060504</t>
  </si>
  <si>
    <t>April Point Seapen</t>
  </si>
  <si>
    <t>185831</t>
  </si>
  <si>
    <t>20060425</t>
  </si>
  <si>
    <t>20060428</t>
  </si>
  <si>
    <t>WOODWARDS SEAPEN.</t>
  </si>
  <si>
    <t>185835</t>
  </si>
  <si>
    <t>20060426</t>
  </si>
  <si>
    <t>Hidden Harbour Seapen</t>
  </si>
  <si>
    <t>Quinsam River H</t>
  </si>
  <si>
    <t>Quinsam Lk</t>
  </si>
  <si>
    <t>F</t>
  </si>
  <si>
    <t>Fed Fry</t>
  </si>
  <si>
    <t>185233</t>
  </si>
  <si>
    <t>20060510</t>
  </si>
  <si>
    <t>N</t>
  </si>
  <si>
    <t>Smolt 0+</t>
  </si>
  <si>
    <t>185220</t>
  </si>
  <si>
    <t>P</t>
  </si>
  <si>
    <t>185226</t>
  </si>
  <si>
    <t>20060508</t>
  </si>
  <si>
    <t>185227</t>
  </si>
  <si>
    <t>185228</t>
  </si>
  <si>
    <t>185229</t>
  </si>
  <si>
    <t>185230</t>
  </si>
  <si>
    <t>20060515</t>
  </si>
  <si>
    <t>185231</t>
  </si>
  <si>
    <t>182760</t>
  </si>
  <si>
    <t>20070427</t>
  </si>
  <si>
    <t>DISCOVERY HARBOUR SEAPEN H DOCK - LOW MORT (&lt;50), REARED FOR 16 DAYS.</t>
  </si>
  <si>
    <t>185262</t>
  </si>
  <si>
    <t>20070502</t>
  </si>
  <si>
    <t>COAST DISCOVERY SEAPEN - LOW MORTALITY (&lt;50), REARED 20 DAYS.</t>
  </si>
  <si>
    <t>185307</t>
  </si>
  <si>
    <t>20070419</t>
  </si>
  <si>
    <t>20070430</t>
  </si>
  <si>
    <t>PEN #1:STORM-APPROX 1000 DEAD AT RELEASE. PEN #2:LOW MORTS, REARED 6-11 DAYS.</t>
  </si>
  <si>
    <t>185424</t>
  </si>
  <si>
    <t>20070503</t>
  </si>
  <si>
    <t>APRIL POINT SEAPEN - LOW MORTALITY (&lt;50), REARED 15 DAYS.</t>
  </si>
  <si>
    <t>185429</t>
  </si>
  <si>
    <t>20070424</t>
  </si>
  <si>
    <t>HIDDEN HARBOUR. REARED FOR 7-8 DAYS. MOST WERE FORCED OUT OF HARBOUR BY SEALS.</t>
  </si>
  <si>
    <t>185560</t>
  </si>
  <si>
    <t>20070516</t>
  </si>
  <si>
    <t>RELEASED INTO MIDDLE QUINSAM LAKE - 5 LOADS AT 145 KG EACH.</t>
  </si>
  <si>
    <t>185430</t>
  </si>
  <si>
    <t>20070510</t>
  </si>
  <si>
    <t>QUINSAM R BELOW FENCE.</t>
  </si>
  <si>
    <t>185431</t>
  </si>
  <si>
    <t>20070511</t>
  </si>
  <si>
    <t>185559</t>
  </si>
  <si>
    <t>20070518</t>
  </si>
  <si>
    <t>185602</t>
  </si>
  <si>
    <t>185603</t>
  </si>
  <si>
    <t>185604</t>
  </si>
  <si>
    <t>20070517</t>
  </si>
  <si>
    <t>185605</t>
  </si>
  <si>
    <t>185748</t>
  </si>
  <si>
    <t>20080429</t>
  </si>
  <si>
    <t>SEAPEN RELEASE</t>
  </si>
  <si>
    <t>185839</t>
  </si>
  <si>
    <t>20080501</t>
  </si>
  <si>
    <t>SEAPEN RELEASE - April Point</t>
  </si>
  <si>
    <t>185840</t>
  </si>
  <si>
    <t>20080423</t>
  </si>
  <si>
    <t>20080513</t>
  </si>
  <si>
    <t>SEAPEN RELEASE - Woodwards Dock</t>
  </si>
  <si>
    <t>185841</t>
  </si>
  <si>
    <t>SEAPEN RELEASE - Hidden Harbour</t>
  </si>
  <si>
    <t>185538</t>
  </si>
  <si>
    <t>20080508</t>
  </si>
  <si>
    <t>185610</t>
  </si>
  <si>
    <t>20080505</t>
  </si>
  <si>
    <t>185611</t>
  </si>
  <si>
    <t>20080507</t>
  </si>
  <si>
    <t>185711</t>
  </si>
  <si>
    <t>185712</t>
  </si>
  <si>
    <t>20080512</t>
  </si>
  <si>
    <t>185735</t>
  </si>
  <si>
    <t>185736</t>
  </si>
  <si>
    <t>185737</t>
  </si>
  <si>
    <t>185740</t>
  </si>
  <si>
    <t>20080514</t>
  </si>
  <si>
    <t>185741</t>
  </si>
  <si>
    <t>185742</t>
  </si>
  <si>
    <t>185937</t>
  </si>
  <si>
    <t>185938</t>
  </si>
  <si>
    <t>186229</t>
  </si>
  <si>
    <t>186230</t>
  </si>
  <si>
    <t>20080515</t>
  </si>
  <si>
    <t>186231</t>
  </si>
  <si>
    <t>185952</t>
  </si>
  <si>
    <t>20090429</t>
  </si>
  <si>
    <t>COAST DISC &amp; DISC HARBOUR.</t>
  </si>
  <si>
    <t>185953</t>
  </si>
  <si>
    <t>20090505</t>
  </si>
  <si>
    <t>APRIL POINT SEAPEN.</t>
  </si>
  <si>
    <t>185954</t>
  </si>
  <si>
    <t>20090428</t>
  </si>
  <si>
    <t>20090512</t>
  </si>
  <si>
    <t>WOODWARDS DOCK SEAPEN.</t>
  </si>
  <si>
    <t>185955</t>
  </si>
  <si>
    <t>20090507</t>
  </si>
  <si>
    <t>HIDDEN HARBOUR SEAPENS.</t>
  </si>
  <si>
    <t>180369</t>
  </si>
  <si>
    <t>20090504</t>
  </si>
  <si>
    <t>180370</t>
  </si>
  <si>
    <t>20090506</t>
  </si>
  <si>
    <t>180371</t>
  </si>
  <si>
    <t>180372</t>
  </si>
  <si>
    <t>20090511</t>
  </si>
  <si>
    <t>180373</t>
  </si>
  <si>
    <t>180374</t>
  </si>
  <si>
    <t>20090513</t>
  </si>
  <si>
    <t>180375</t>
  </si>
  <si>
    <t>180376</t>
  </si>
  <si>
    <t>20090514</t>
  </si>
  <si>
    <t>180891</t>
  </si>
  <si>
    <t>20100503</t>
  </si>
  <si>
    <t>180892</t>
  </si>
  <si>
    <t>20100504</t>
  </si>
  <si>
    <t>180985</t>
  </si>
  <si>
    <t>20100428</t>
  </si>
  <si>
    <t>20100506</t>
  </si>
  <si>
    <t>Orange Pt</t>
  </si>
  <si>
    <t>180893</t>
  </si>
  <si>
    <t>20100422</t>
  </si>
  <si>
    <t>Transported to Pulp Mill site and released off the float plane ramp. Sal 29.8 pp</t>
  </si>
  <si>
    <t>180479</t>
  </si>
  <si>
    <t>20100512</t>
  </si>
  <si>
    <t>180695</t>
  </si>
  <si>
    <t>20100510</t>
  </si>
  <si>
    <t>180696</t>
  </si>
  <si>
    <t>180697</t>
  </si>
  <si>
    <t>180698</t>
  </si>
  <si>
    <t>180973</t>
  </si>
  <si>
    <t>180974</t>
  </si>
  <si>
    <t>180975</t>
  </si>
  <si>
    <t>20100505</t>
  </si>
  <si>
    <t>180976</t>
  </si>
  <si>
    <t>180977</t>
  </si>
  <si>
    <t>20100513</t>
  </si>
  <si>
    <t>180986</t>
  </si>
  <si>
    <t>180987</t>
  </si>
  <si>
    <t>180988</t>
  </si>
  <si>
    <t>181179</t>
  </si>
  <si>
    <t>20110429</t>
  </si>
  <si>
    <t>181180</t>
  </si>
  <si>
    <t>20110502</t>
  </si>
  <si>
    <t>181181</t>
  </si>
  <si>
    <t>20110427</t>
  </si>
  <si>
    <t>20110509</t>
  </si>
  <si>
    <t>181182</t>
  </si>
  <si>
    <t>20110421</t>
  </si>
  <si>
    <t>Transported to Pulp Mill site and released off the floatplane ramp on ebb tide.</t>
  </si>
  <si>
    <t>181275</t>
  </si>
  <si>
    <t>20110504</t>
  </si>
  <si>
    <t>181276</t>
  </si>
  <si>
    <t>20110505</t>
  </si>
  <si>
    <t>181277</t>
  </si>
  <si>
    <t>181278</t>
  </si>
  <si>
    <t>181388</t>
  </si>
  <si>
    <t>181389</t>
  </si>
  <si>
    <t>181390</t>
  </si>
  <si>
    <t>20110511</t>
  </si>
  <si>
    <t>181391</t>
  </si>
  <si>
    <t>181392</t>
  </si>
  <si>
    <t>20110512</t>
  </si>
  <si>
    <t>181393</t>
  </si>
  <si>
    <t>181676</t>
  </si>
  <si>
    <t>181884</t>
  </si>
  <si>
    <t>20120427</t>
  </si>
  <si>
    <t>181885</t>
  </si>
  <si>
    <t>20120501</t>
  </si>
  <si>
    <t>181887</t>
  </si>
  <si>
    <t>20120420</t>
  </si>
  <si>
    <t>181886</t>
  </si>
  <si>
    <t>20120418</t>
  </si>
  <si>
    <t>Point release.</t>
  </si>
  <si>
    <t>181872</t>
  </si>
  <si>
    <t>20120502</t>
  </si>
  <si>
    <t>181873</t>
  </si>
  <si>
    <t>20120504</t>
  </si>
  <si>
    <t>182074</t>
  </si>
  <si>
    <t>20120507</t>
  </si>
  <si>
    <t>182075</t>
  </si>
  <si>
    <t>182076</t>
  </si>
  <si>
    <t>20120509</t>
  </si>
  <si>
    <t>182077</t>
  </si>
  <si>
    <t>182078</t>
  </si>
  <si>
    <t>20120511</t>
  </si>
  <si>
    <t>182079</t>
  </si>
  <si>
    <t>20120430</t>
  </si>
  <si>
    <t>182282</t>
  </si>
  <si>
    <t>182276</t>
  </si>
  <si>
    <t>20130502</t>
  </si>
  <si>
    <t>182473</t>
  </si>
  <si>
    <t>182474</t>
  </si>
  <si>
    <t>20130503</t>
  </si>
  <si>
    <t>186342</t>
  </si>
  <si>
    <t>20130430</t>
  </si>
  <si>
    <t>20130507</t>
  </si>
  <si>
    <t>180964</t>
  </si>
  <si>
    <t>20130411</t>
  </si>
  <si>
    <t>181565</t>
  </si>
  <si>
    <t>20130513</t>
  </si>
  <si>
    <t>181571</t>
  </si>
  <si>
    <t>20130509</t>
  </si>
  <si>
    <t>181572</t>
  </si>
  <si>
    <t>20130508</t>
  </si>
  <si>
    <t>181573</t>
  </si>
  <si>
    <t>20130510</t>
  </si>
  <si>
    <t>181665</t>
  </si>
  <si>
    <t>181674</t>
  </si>
  <si>
    <t>182466</t>
  </si>
  <si>
    <t>20130506</t>
  </si>
  <si>
    <t>182489</t>
  </si>
  <si>
    <t>183564</t>
  </si>
  <si>
    <t>20140506</t>
  </si>
  <si>
    <t>183565</t>
  </si>
  <si>
    <t>183566</t>
  </si>
  <si>
    <t>20140507</t>
  </si>
  <si>
    <t>183568</t>
  </si>
  <si>
    <t>20140509</t>
  </si>
  <si>
    <t>183567</t>
  </si>
  <si>
    <t>20140429</t>
  </si>
  <si>
    <t>180693</t>
  </si>
  <si>
    <t>180694</t>
  </si>
  <si>
    <t>182477</t>
  </si>
  <si>
    <t>20140508</t>
  </si>
  <si>
    <t>182569</t>
  </si>
  <si>
    <t>20140512</t>
  </si>
  <si>
    <t>182570</t>
  </si>
  <si>
    <t>182571</t>
  </si>
  <si>
    <t>20140514</t>
  </si>
  <si>
    <t>182572</t>
  </si>
  <si>
    <t>182573</t>
  </si>
  <si>
    <t>20140516</t>
  </si>
  <si>
    <t>182773</t>
  </si>
  <si>
    <t>182888</t>
  </si>
  <si>
    <t>182894</t>
  </si>
  <si>
    <t>182895</t>
  </si>
  <si>
    <t>183581</t>
  </si>
  <si>
    <t>20150505</t>
  </si>
  <si>
    <t>183582</t>
  </si>
  <si>
    <t>20150506</t>
  </si>
  <si>
    <t>183583</t>
  </si>
  <si>
    <t>20150501</t>
  </si>
  <si>
    <t>181789</t>
  </si>
  <si>
    <t>20150513</t>
  </si>
  <si>
    <t>Delayed lake release.</t>
  </si>
  <si>
    <t>181666</t>
  </si>
  <si>
    <t>20150504</t>
  </si>
  <si>
    <t>181667</t>
  </si>
  <si>
    <t>181668</t>
  </si>
  <si>
    <t>181669</t>
  </si>
  <si>
    <t>20150511</t>
  </si>
  <si>
    <t>181670</t>
  </si>
  <si>
    <t>182997</t>
  </si>
  <si>
    <t>20150617</t>
  </si>
  <si>
    <t>Delayed release group.</t>
  </si>
  <si>
    <t>182998</t>
  </si>
  <si>
    <t>182999</t>
  </si>
  <si>
    <t>183369</t>
  </si>
  <si>
    <t>20150512</t>
  </si>
  <si>
    <t>183767</t>
  </si>
  <si>
    <t>20160503</t>
  </si>
  <si>
    <t>183768</t>
  </si>
  <si>
    <t>183769</t>
  </si>
  <si>
    <t>20160511</t>
  </si>
  <si>
    <t>183770</t>
  </si>
  <si>
    <t>20160420</t>
  </si>
  <si>
    <t>20160428</t>
  </si>
  <si>
    <t>183771</t>
  </si>
  <si>
    <t>20160512</t>
  </si>
  <si>
    <t>20160513</t>
  </si>
  <si>
    <t>183772</t>
  </si>
  <si>
    <t>181987</t>
  </si>
  <si>
    <t>20160516</t>
  </si>
  <si>
    <t>182066</t>
  </si>
  <si>
    <t>20160505</t>
  </si>
  <si>
    <t>182470</t>
  </si>
  <si>
    <t>20160629</t>
  </si>
  <si>
    <t>Delayed release.</t>
  </si>
  <si>
    <t>182485</t>
  </si>
  <si>
    <t>182486</t>
  </si>
  <si>
    <t>183168</t>
  </si>
  <si>
    <t>183177</t>
  </si>
  <si>
    <t>183178</t>
  </si>
  <si>
    <t>183471</t>
  </si>
  <si>
    <t>183677</t>
  </si>
  <si>
    <t>20160502</t>
  </si>
  <si>
    <t>183899</t>
  </si>
  <si>
    <t>184066</t>
  </si>
  <si>
    <t>20160504</t>
  </si>
  <si>
    <t>184067</t>
  </si>
  <si>
    <t>184068</t>
  </si>
  <si>
    <t>184467</t>
  </si>
  <si>
    <t>20170503</t>
  </si>
  <si>
    <t>184468</t>
  </si>
  <si>
    <t>20170504</t>
  </si>
  <si>
    <t>184469</t>
  </si>
  <si>
    <t>20170424</t>
  </si>
  <si>
    <t>20170501</t>
  </si>
  <si>
    <t>184494</t>
  </si>
  <si>
    <t>20170508</t>
  </si>
  <si>
    <t>184495</t>
  </si>
  <si>
    <t>181671</t>
  </si>
  <si>
    <t>20170502</t>
  </si>
  <si>
    <t>181672</t>
  </si>
  <si>
    <t>182785</t>
  </si>
  <si>
    <t>183179</t>
  </si>
  <si>
    <t>183477</t>
  </si>
  <si>
    <t>20170509</t>
  </si>
  <si>
    <t>183678</t>
  </si>
  <si>
    <t>183866</t>
  </si>
  <si>
    <t>20170623</t>
  </si>
  <si>
    <t>184391</t>
  </si>
  <si>
    <t>184392</t>
  </si>
  <si>
    <t>184393</t>
  </si>
  <si>
    <t>20170511</t>
  </si>
  <si>
    <t>184394</t>
  </si>
  <si>
    <t>184874</t>
  </si>
  <si>
    <t>20180501</t>
  </si>
  <si>
    <t>184875</t>
  </si>
  <si>
    <t>20180426</t>
  </si>
  <si>
    <t>184876</t>
  </si>
  <si>
    <t>20180423</t>
  </si>
  <si>
    <t>184877</t>
  </si>
  <si>
    <t>20180508</t>
  </si>
  <si>
    <t>184878</t>
  </si>
  <si>
    <t>181598</t>
  </si>
  <si>
    <t>20180502</t>
  </si>
  <si>
    <t>181599</t>
  </si>
  <si>
    <t>181664</t>
  </si>
  <si>
    <t>183673</t>
  </si>
  <si>
    <t>20180509</t>
  </si>
  <si>
    <t>183674</t>
  </si>
  <si>
    <t>184991</t>
  </si>
  <si>
    <t>184992</t>
  </si>
  <si>
    <t>184993</t>
  </si>
  <si>
    <t>184994</t>
  </si>
  <si>
    <t>184995</t>
  </si>
  <si>
    <t>185269</t>
  </si>
  <si>
    <t>184870</t>
  </si>
  <si>
    <t>20190425</t>
  </si>
  <si>
    <t>185684</t>
  </si>
  <si>
    <t>20190430</t>
  </si>
  <si>
    <t>185685</t>
  </si>
  <si>
    <t>20190501</t>
  </si>
  <si>
    <t>184386</t>
  </si>
  <si>
    <t>20190513</t>
  </si>
  <si>
    <t>184387</t>
  </si>
  <si>
    <t>185064</t>
  </si>
  <si>
    <t>20190613</t>
  </si>
  <si>
    <t>185065</t>
  </si>
  <si>
    <t>20190508</t>
  </si>
  <si>
    <t>20190510</t>
  </si>
  <si>
    <t>185174</t>
  </si>
  <si>
    <t>185175</t>
  </si>
  <si>
    <t>185176</t>
  </si>
  <si>
    <t>185891</t>
  </si>
  <si>
    <t>20190506</t>
  </si>
  <si>
    <t>185892</t>
  </si>
  <si>
    <t>185893</t>
  </si>
  <si>
    <t>184388</t>
  </si>
  <si>
    <t>20200512</t>
  </si>
  <si>
    <t>184389</t>
  </si>
  <si>
    <t>184390</t>
  </si>
  <si>
    <t>185691</t>
  </si>
  <si>
    <t>20200414</t>
  </si>
  <si>
    <t>185692</t>
  </si>
  <si>
    <t>185693</t>
  </si>
  <si>
    <t>185696</t>
  </si>
  <si>
    <t>20210506</t>
  </si>
  <si>
    <t>185697</t>
  </si>
  <si>
    <t>20210420</t>
  </si>
  <si>
    <t>186385</t>
  </si>
  <si>
    <t>20210421</t>
  </si>
  <si>
    <t>Cold Cr</t>
  </si>
  <si>
    <t>186453</t>
  </si>
  <si>
    <t>20210621</t>
  </si>
  <si>
    <t>185363</t>
  </si>
  <si>
    <t>20210504</t>
  </si>
  <si>
    <t>186542</t>
  </si>
  <si>
    <t>20210517</t>
  </si>
  <si>
    <t>186543</t>
  </si>
  <si>
    <t>186544</t>
  </si>
  <si>
    <t>186552</t>
  </si>
  <si>
    <t>186553</t>
  </si>
  <si>
    <t>186567</t>
  </si>
  <si>
    <t>20210510</t>
  </si>
  <si>
    <t>186569</t>
  </si>
  <si>
    <t>186697</t>
  </si>
  <si>
    <t>183773</t>
  </si>
  <si>
    <t>20220419</t>
  </si>
  <si>
    <t>C</t>
  </si>
  <si>
    <t>186077</t>
  </si>
  <si>
    <t>20220504</t>
  </si>
  <si>
    <t>186382</t>
  </si>
  <si>
    <t>20220427</t>
  </si>
  <si>
    <t>184489</t>
  </si>
  <si>
    <t>20220620</t>
  </si>
  <si>
    <t>20220621</t>
  </si>
  <si>
    <t>185273</t>
  </si>
  <si>
    <t>20220505</t>
  </si>
  <si>
    <t>20220506</t>
  </si>
  <si>
    <t>186333</t>
  </si>
  <si>
    <t>20220517</t>
  </si>
  <si>
    <t>186821</t>
  </si>
  <si>
    <t>186825</t>
  </si>
  <si>
    <t>186387</t>
  </si>
  <si>
    <t>20230417</t>
  </si>
  <si>
    <t>186388</t>
  </si>
  <si>
    <t>20230418</t>
  </si>
  <si>
    <t>186389</t>
  </si>
  <si>
    <t>20230424</t>
  </si>
  <si>
    <t>Campbell Est</t>
  </si>
  <si>
    <t>185066</t>
  </si>
  <si>
    <t>20230619</t>
  </si>
  <si>
    <t>184697</t>
  </si>
  <si>
    <t>20230503</t>
  </si>
  <si>
    <t>186398</t>
  </si>
  <si>
    <t>20230518</t>
  </si>
  <si>
    <t>186824</t>
  </si>
  <si>
    <t>187081</t>
  </si>
  <si>
    <t>20230510</t>
  </si>
  <si>
    <t>187083</t>
  </si>
  <si>
    <t>186978</t>
  </si>
  <si>
    <t>20240424</t>
  </si>
  <si>
    <t>186990</t>
  </si>
  <si>
    <t>20240430</t>
  </si>
  <si>
    <t>(All)</t>
  </si>
  <si>
    <t>Column Labels</t>
  </si>
  <si>
    <t>Row Labels</t>
  </si>
  <si>
    <t>Survival Rate</t>
  </si>
  <si>
    <t>Exploitation Rate</t>
  </si>
  <si>
    <t>qryRptSEP1ExpBase.1PFMA 29 Marine - Remaining southern Strait of</t>
  </si>
  <si>
    <t>Total CDN Catch</t>
  </si>
  <si>
    <t>(blank)</t>
  </si>
  <si>
    <t>STOCK_PROD_AREA_CODE</t>
  </si>
  <si>
    <t>REL_CU_INDEX</t>
  </si>
  <si>
    <t>REL_CU_NAME</t>
  </si>
  <si>
    <t>PURPOSE_CODE</t>
  </si>
  <si>
    <t>TRANSFER</t>
  </si>
  <si>
    <t>UnmarkedNum</t>
  </si>
  <si>
    <t>181658</t>
  </si>
  <si>
    <t>19960521</t>
  </si>
  <si>
    <t>19960523</t>
  </si>
  <si>
    <t>BIODIET FED. SEE 181660 (EWOS) &amp; 181659 (OMP CONTROL)</t>
  </si>
  <si>
    <t>AD</t>
  </si>
  <si>
    <t>181659</t>
  </si>
  <si>
    <t>OMP CONTROL GROUP. SEE 181660(EWOS FED) AND 181658(BIODIET FED GROUPS)</t>
  </si>
  <si>
    <t>181660</t>
  </si>
  <si>
    <t>EWOS FED GROUP. SEE 181659-OMP CONTROL</t>
  </si>
  <si>
    <t>Quinsam R Up</t>
  </si>
  <si>
    <t>181661</t>
  </si>
  <si>
    <t>199605</t>
  </si>
  <si>
    <t>19960531</t>
  </si>
  <si>
    <t>COLONIZATION VARIOUS LOCATIONS</t>
  </si>
  <si>
    <t>182016</t>
  </si>
  <si>
    <t>19960514</t>
  </si>
  <si>
    <t>19960515</t>
  </si>
  <si>
    <t>LOW DENSITY GROUP RP2. SEE 182018,182021,182020.</t>
  </si>
  <si>
    <t>Elk Falls Ch #1</t>
  </si>
  <si>
    <t>182017</t>
  </si>
  <si>
    <t>19960503</t>
  </si>
  <si>
    <t>NETPEN REARED IN CHANNEL</t>
  </si>
  <si>
    <t>182018</t>
  </si>
  <si>
    <t>LOW DENSITY GROUP RP1. SEE 182016,182020,182021.</t>
  </si>
  <si>
    <t>182019</t>
  </si>
  <si>
    <t>19960509</t>
  </si>
  <si>
    <t>APRIL POINT, SEAPEN RELEASE</t>
  </si>
  <si>
    <t>182020</t>
  </si>
  <si>
    <t>HIGH DENSITY GROUP RP4. SEE 182018,182016,182021.</t>
  </si>
  <si>
    <t>182021</t>
  </si>
  <si>
    <t>HIGH DENSITY GROUP RP3. SEE 182018,182016,182020.</t>
  </si>
  <si>
    <t>182022</t>
  </si>
  <si>
    <t>NOCN9521</t>
  </si>
  <si>
    <t>HIDDEN HARBOUR, SEAPEN RELEASE</t>
  </si>
  <si>
    <t>NOCN9522</t>
  </si>
  <si>
    <t>19960516</t>
  </si>
  <si>
    <t>REMAINS</t>
  </si>
  <si>
    <t>181830</t>
  </si>
  <si>
    <t>199705</t>
  </si>
  <si>
    <t>19970520</t>
  </si>
  <si>
    <t>FED BIODIET TO 2G, THEN EWOS</t>
  </si>
  <si>
    <t>181831</t>
  </si>
  <si>
    <t>19970718</t>
  </si>
  <si>
    <t>APRIL POINT, SEAPEN REARED 24 DAYS</t>
  </si>
  <si>
    <t>182509</t>
  </si>
  <si>
    <t>19970501</t>
  </si>
  <si>
    <t>SEAPEN REARED 1 MONTH</t>
  </si>
  <si>
    <t>182510</t>
  </si>
  <si>
    <t>19970513</t>
  </si>
  <si>
    <t>LATE SEAPEN RELEASE</t>
  </si>
  <si>
    <t>182511</t>
  </si>
  <si>
    <t>19970502</t>
  </si>
  <si>
    <t>APRIL POINT, SEAPEN REARED 3 WKS</t>
  </si>
  <si>
    <t>182512</t>
  </si>
  <si>
    <t>FED BIODIET TO 2 G, THEN CMP</t>
  </si>
  <si>
    <t>182513</t>
  </si>
  <si>
    <t>FED BIODIET FROM PONDING TO RELEASE</t>
  </si>
  <si>
    <t>182514</t>
  </si>
  <si>
    <t>FED EWOS FROM PONDING TO RELEASE</t>
  </si>
  <si>
    <t>182515</t>
  </si>
  <si>
    <t>FED BIODIET TO 2G, THEN EWOS @ 70% RATION</t>
  </si>
  <si>
    <t>182516</t>
  </si>
  <si>
    <t>182517</t>
  </si>
  <si>
    <t>182518</t>
  </si>
  <si>
    <t>NOCN9637</t>
  </si>
  <si>
    <t>HIDDEN HARBOUR, REARED 6 DAYS IN PENS</t>
  </si>
  <si>
    <t>183031</t>
  </si>
  <si>
    <t>19980508</t>
  </si>
  <si>
    <t>SEAPEN</t>
  </si>
  <si>
    <t>183032</t>
  </si>
  <si>
    <t>19980511</t>
  </si>
  <si>
    <t>APRIL POINT, RELEASED DUE TO VIBRIO</t>
  </si>
  <si>
    <t>183033</t>
  </si>
  <si>
    <t>APRIL POINT, VACCINATED 1:10 BUT RELEASED DUE TO VIBRIO.</t>
  </si>
  <si>
    <t>183034</t>
  </si>
  <si>
    <t>19980515</t>
  </si>
  <si>
    <t>183035</t>
  </si>
  <si>
    <t>199805</t>
  </si>
  <si>
    <t>19980520</t>
  </si>
  <si>
    <t>LOW DENSITY REARED</t>
  </si>
  <si>
    <t>183036</t>
  </si>
  <si>
    <t>19980513</t>
  </si>
  <si>
    <t>CONTROL FOR INCUBATION STUDY</t>
  </si>
  <si>
    <t>183037</t>
  </si>
  <si>
    <t>TEMPERATURE REDUCTION DURING HATCH</t>
  </si>
  <si>
    <t>183038</t>
  </si>
  <si>
    <t>INCUBATED ON COLD CR. WATER</t>
  </si>
  <si>
    <t>183039</t>
  </si>
  <si>
    <t>183040</t>
  </si>
  <si>
    <t>NORMAL TIMING-MID RELEASE</t>
  </si>
  <si>
    <t>183041</t>
  </si>
  <si>
    <t>19980527</t>
  </si>
  <si>
    <t>LATE TIMING RELEASE</t>
  </si>
  <si>
    <t>183042</t>
  </si>
  <si>
    <t>19980506</t>
  </si>
  <si>
    <t>EARLY RELEASE TIMING</t>
  </si>
  <si>
    <t>NOCN9710</t>
  </si>
  <si>
    <t>19980504</t>
  </si>
  <si>
    <t>HIDDEN HARBOUR, SEAPEN</t>
  </si>
  <si>
    <t>NOCN9711</t>
  </si>
  <si>
    <t>19980514</t>
  </si>
  <si>
    <t>183735</t>
  </si>
  <si>
    <t>19990430</t>
  </si>
  <si>
    <t>183736</t>
  </si>
  <si>
    <t>19990429</t>
  </si>
  <si>
    <t>183737</t>
  </si>
  <si>
    <t>19990506</t>
  </si>
  <si>
    <t>183738</t>
  </si>
  <si>
    <t>19990422</t>
  </si>
  <si>
    <t>19990427</t>
  </si>
  <si>
    <t>RELEASE INTO REVITALIZED HABITAT</t>
  </si>
  <si>
    <t>183739</t>
  </si>
  <si>
    <t>199905</t>
  </si>
  <si>
    <t>19990510</t>
  </si>
  <si>
    <t>VIBRIO TREATED. CONTROL = 183740</t>
  </si>
  <si>
    <t>183740</t>
  </si>
  <si>
    <t>19990511</t>
  </si>
  <si>
    <t>CONTROL-NO VIBRIO TREATMENT.</t>
  </si>
  <si>
    <t>183741</t>
  </si>
  <si>
    <t>19990512</t>
  </si>
  <si>
    <t>FED MOORE CLARK</t>
  </si>
  <si>
    <t>183742</t>
  </si>
  <si>
    <t>19990514</t>
  </si>
  <si>
    <t>CONTROL FOR 183741. FED EWOS</t>
  </si>
  <si>
    <t>183743</t>
  </si>
  <si>
    <t>19990520</t>
  </si>
  <si>
    <t>183744</t>
  </si>
  <si>
    <t>19990517</t>
  </si>
  <si>
    <t>19990518</t>
  </si>
  <si>
    <t>183745</t>
  </si>
  <si>
    <t>19990507</t>
  </si>
  <si>
    <t>183746</t>
  </si>
  <si>
    <t>19990503</t>
  </si>
  <si>
    <t>Second Is Sl</t>
  </si>
  <si>
    <t>Eyed Egg</t>
  </si>
  <si>
    <t>NOCN9801</t>
  </si>
  <si>
    <t>199812</t>
  </si>
  <si>
    <t>19981217</t>
  </si>
  <si>
    <t>NOCN9834</t>
  </si>
  <si>
    <t>COLONIZATION</t>
  </si>
  <si>
    <t>183247</t>
  </si>
  <si>
    <t>20000510</t>
  </si>
  <si>
    <t>APRIL POINT, SEAPEN RELEASE. MANY SEALS PRESENT DURING RELEASE.</t>
  </si>
  <si>
    <t>183248</t>
  </si>
  <si>
    <t>20000511</t>
  </si>
  <si>
    <t>183249</t>
  </si>
  <si>
    <t>20000518</t>
  </si>
  <si>
    <t>SEAPEN RELEASE. SUSPECT 50K MORTS CAUSED BY PROP WASH FROM YACHT.</t>
  </si>
  <si>
    <t>183250</t>
  </si>
  <si>
    <t>20000426</t>
  </si>
  <si>
    <t>20000504</t>
  </si>
  <si>
    <t>HIDDEN HARBOUR, SEAPEN RELEASE.</t>
  </si>
  <si>
    <t>183251</t>
  </si>
  <si>
    <t>20000512</t>
  </si>
  <si>
    <t>20000515</t>
  </si>
  <si>
    <t>FEED TRIAL. RP1 AND RP4 DESIGNATED AS CONTROLS. SEE 183252.</t>
  </si>
  <si>
    <t>183252</t>
  </si>
  <si>
    <t>FEED TRIAL. RP2 AND RP3 FED MOORE CLARK FROM START TO FINISH. SEE 183251.</t>
  </si>
  <si>
    <t>183253</t>
  </si>
  <si>
    <t>20000517</t>
  </si>
  <si>
    <t>FEED/DISEASE PROBLEMS DUE TO EWOS FEED.</t>
  </si>
  <si>
    <t>Campbell R</t>
  </si>
  <si>
    <t>183254</t>
  </si>
  <si>
    <t>BACTERIAL GILL PROBLEMS, ATTEMPTED CURE IN HIGHER SALINITY IN LOWER CAMPBELL.</t>
  </si>
  <si>
    <t>183255</t>
  </si>
  <si>
    <t>FEED TRIAL. AHP3 DESIGNATED AS CONTROL. SEE 183256.</t>
  </si>
  <si>
    <t>183256</t>
  </si>
  <si>
    <t>20000516</t>
  </si>
  <si>
    <t>FEED TRIAL. AHP2 FED MOORE CLARK FROM START TO FINISH. SEE 183255.</t>
  </si>
  <si>
    <t>183257</t>
  </si>
  <si>
    <t>183258</t>
  </si>
  <si>
    <t>20000505</t>
  </si>
  <si>
    <t>DELAYED GROUP.</t>
  </si>
  <si>
    <t>NOCN9901</t>
  </si>
  <si>
    <t>19991209</t>
  </si>
  <si>
    <t>19991213</t>
  </si>
  <si>
    <t>REL'D ABOVE OR AT OUTLET QUINSAM LK</t>
  </si>
  <si>
    <t>NOCN9902</t>
  </si>
  <si>
    <t>19991210</t>
  </si>
  <si>
    <t>19991214</t>
  </si>
  <si>
    <t>VARIOUS LOCATIONS IN RIVER</t>
  </si>
  <si>
    <t>NOCN9903</t>
  </si>
  <si>
    <t>19991215</t>
  </si>
  <si>
    <t>EGG PLANT MID SECTION 2ND IS. CHANNEL</t>
  </si>
  <si>
    <t>NOCN9904</t>
  </si>
  <si>
    <t>200001</t>
  </si>
  <si>
    <t>20000107</t>
  </si>
  <si>
    <t>PLANT INTO ELK FALLS SIDE CH #1</t>
  </si>
  <si>
    <t>184452</t>
  </si>
  <si>
    <t>20010508</t>
  </si>
  <si>
    <t>SEAPEN RELEASE. FEED TRIAL, STANDARD CONTROL. SEE ALSO 184453/63.</t>
  </si>
  <si>
    <t>184453</t>
  </si>
  <si>
    <t>20010506</t>
  </si>
  <si>
    <t>SEAPEN RELEASE. FEED TRIAL, TRANSFER DIET. SEE ALSO 184452/54-63.</t>
  </si>
  <si>
    <t>184454</t>
  </si>
  <si>
    <t>20010515</t>
  </si>
  <si>
    <t>APRIL POINT, VACCINATED, SEAPEN RELEASE. SEE ALSO 184452/53/55-63.</t>
  </si>
  <si>
    <t>184455</t>
  </si>
  <si>
    <t>20010427</t>
  </si>
  <si>
    <t>VACCINATED, BEACH RELEASE TO SALT WATER. SEE ALSO 184452-54/56-63.</t>
  </si>
  <si>
    <t>184456</t>
  </si>
  <si>
    <t>20010507</t>
  </si>
  <si>
    <t>FEED TRIAL. CONTROL GRP FOR MOORE CLARK PONDS, FED EWOS. ALSO 184452-55/57-63.</t>
  </si>
  <si>
    <t>184457</t>
  </si>
  <si>
    <t>FEED TRIAL. FED MOORE CLARK. SEE ALSO 184452-56/58-63.</t>
  </si>
  <si>
    <t>184458</t>
  </si>
  <si>
    <t>20010510</t>
  </si>
  <si>
    <t>FEED TRIAL. FED TRANSFER DIET PRIOR TO RELEASE. SEE ALSO 184452-57/59-63.</t>
  </si>
  <si>
    <t>184459</t>
  </si>
  <si>
    <t>20010514</t>
  </si>
  <si>
    <t>FEED TRIAL. FED TRANSFER DIET PRIOR TO RELEASE. SEE ALSO 184452-58/60-63.</t>
  </si>
  <si>
    <t>184460</t>
  </si>
  <si>
    <t>FEED TRIAL. FED MOORE CLARK FEED. SEE ALSO 184452-59/61-63.</t>
  </si>
  <si>
    <t>184461</t>
  </si>
  <si>
    <t>20010516</t>
  </si>
  <si>
    <t>FEED TRIAL. CONTROL GRP FOR MOORE CLARK PONDS, FED EWOS. ALSO 184452-60/62/63.</t>
  </si>
  <si>
    <t>184462</t>
  </si>
  <si>
    <t>20010518</t>
  </si>
  <si>
    <t>VIBRIO VACCINATION EXPERIMENT. SEE ALSO 184452-61/63.</t>
  </si>
  <si>
    <t>184463</t>
  </si>
  <si>
    <t>EXPERIMENTAL REARING. DELAYED, COLD WATER INCUBATION. SEE ALSO 184452-62.</t>
  </si>
  <si>
    <t>NOCN0001</t>
  </si>
  <si>
    <t>20010103</t>
  </si>
  <si>
    <t>NOCN0002</t>
  </si>
  <si>
    <t>EYED EGG PLANT. 1/3 TO 2ND ISLAND CH, 1/3 TO GRAVEL PAD 2, 1/3 TO GRAVEL PAD 3</t>
  </si>
  <si>
    <t>NOCN0033</t>
  </si>
  <si>
    <t>20001117</t>
  </si>
  <si>
    <t>NOCN0034</t>
  </si>
  <si>
    <t>20010108</t>
  </si>
  <si>
    <t>NOCN0035</t>
  </si>
  <si>
    <t>20010430</t>
  </si>
  <si>
    <t>HIDDEN HARBOUR, VACCINATED, SEAPEN RELEASE.</t>
  </si>
  <si>
    <t>Unfed</t>
  </si>
  <si>
    <t>NOCN0036</t>
  </si>
  <si>
    <t>20010329</t>
  </si>
  <si>
    <t>UNFED FRY RELEASE FROM INSTREAM INCUBATOR.</t>
  </si>
  <si>
    <t>184732</t>
  </si>
  <si>
    <t>20020501</t>
  </si>
  <si>
    <t>SEAPEN REARED.  SEE ALSO 184735 AND 184733.</t>
  </si>
  <si>
    <t>184733</t>
  </si>
  <si>
    <t>SEAPEN REARED. SEE ALSO 184735 AND 184734.</t>
  </si>
  <si>
    <t>184734</t>
  </si>
  <si>
    <t>20020509</t>
  </si>
  <si>
    <t>APRIL POINT, SEAPEN REARED.</t>
  </si>
  <si>
    <t>184735</t>
  </si>
  <si>
    <t>20020422</t>
  </si>
  <si>
    <t>20020507</t>
  </si>
  <si>
    <t>SEAPEN REARED.  SEE ALSO 184732 AND 184735.</t>
  </si>
  <si>
    <t>184736</t>
  </si>
  <si>
    <t>20020506</t>
  </si>
  <si>
    <t>SEE ALSO 184737-42 (QUINSAM R) AND 184743 (QUINSAM LK).</t>
  </si>
  <si>
    <t>184737</t>
  </si>
  <si>
    <t>SEE ALSO 184736 &amp; 184738-42 (QUINSAM R) &amp; 184743 (QUINSAM LK).</t>
  </si>
  <si>
    <t>184738</t>
  </si>
  <si>
    <t>SEE ALSO 184736-37 184739-42 (QUINSAM R) &amp; 184743 (QUINSAM LK).</t>
  </si>
  <si>
    <t>184739</t>
  </si>
  <si>
    <t>20020510</t>
  </si>
  <si>
    <t>20020513</t>
  </si>
  <si>
    <t>SEE ALSO 184736-38 &amp; 184740-42 (QUINSAM R) &amp; 184743 (QUINSAM LK).</t>
  </si>
  <si>
    <t>184740</t>
  </si>
  <si>
    <t>20020514</t>
  </si>
  <si>
    <t>SEE ALSO 184736-39 &amp; 184741-42 (QUINSAM R) &amp; 184743 (QUINSAM LK).</t>
  </si>
  <si>
    <t>184741</t>
  </si>
  <si>
    <t>20020515</t>
  </si>
  <si>
    <t>SEE ALSO 184736-40 &amp; 184742 (QUINSAM R) AND 184743 (QUINSAM LK).</t>
  </si>
  <si>
    <t>184742</t>
  </si>
  <si>
    <t>20020516</t>
  </si>
  <si>
    <t>20020517</t>
  </si>
  <si>
    <t>SEE ALSO 184736-41 (QUINSAM R) AND 184743 (QUINSAM LK).</t>
  </si>
  <si>
    <t>Quinsam Lk Up</t>
  </si>
  <si>
    <t>184743</t>
  </si>
  <si>
    <t>20020503</t>
  </si>
  <si>
    <t>SEE ALSO 184736-42 (QUINSAM R RELEASES).</t>
  </si>
  <si>
    <t>NOCN0106</t>
  </si>
  <si>
    <t>20020320</t>
  </si>
  <si>
    <t>UNFED FRY RELEASE FROM INSTREAM INCUBATOR</t>
  </si>
  <si>
    <t>NOCN0107</t>
  </si>
  <si>
    <t>20011213</t>
  </si>
  <si>
    <t>EYED EGG PLANT</t>
  </si>
  <si>
    <t>Campbell Ch</t>
  </si>
  <si>
    <t>NOCN0108</t>
  </si>
  <si>
    <t>Egg plant so no info on otolith mark in Enpro release report- not in Jeffs DB</t>
  </si>
  <si>
    <t>NOCN0109</t>
  </si>
  <si>
    <t>20020103</t>
  </si>
  <si>
    <t>EYED EGG PLANT ABOVE LOWER QUINSAM LAKE. Excess Quin R prodn? Gave it Quin OTO</t>
  </si>
  <si>
    <t>NOCN0119</t>
  </si>
  <si>
    <t>20020429</t>
  </si>
  <si>
    <t>HIDDEN HARBOUR, SEAPEN REARED.</t>
  </si>
  <si>
    <t>185115</t>
  </si>
  <si>
    <t>20030506</t>
  </si>
  <si>
    <t>SEAPEN RELEASE. SEE ALSO 185116-17 &amp; COMPARE TO 185118.</t>
  </si>
  <si>
    <t>185116</t>
  </si>
  <si>
    <t>20030514</t>
  </si>
  <si>
    <t>185117</t>
  </si>
  <si>
    <t>20030425</t>
  </si>
  <si>
    <t>20030523</t>
  </si>
  <si>
    <t>WOODWARDS DOCK SEAPEN REL. ALSO SEE 185116 AND 185118.</t>
  </si>
  <si>
    <t>185118</t>
  </si>
  <si>
    <t>20030424</t>
  </si>
  <si>
    <t>20030501</t>
  </si>
  <si>
    <t>HIDDEN HARBOUR, SEAPEN REL. SEE ALSO 185117 AND 185116.</t>
  </si>
  <si>
    <t>185119</t>
  </si>
  <si>
    <t>20030508</t>
  </si>
  <si>
    <t>EWOS PRODUCTION. SEE ALSO 185119-24 (FEED TRIALS).</t>
  </si>
  <si>
    <t>185120</t>
  </si>
  <si>
    <t>20030507</t>
  </si>
  <si>
    <t>EWOS CONTROL. SEE ALSO 185119-24 (FEED TRIALS).</t>
  </si>
  <si>
    <t>185121</t>
  </si>
  <si>
    <t>MOORE CLARK FEED TRIAL. SEE ALSO 185119-24 (FEED TRIALS).</t>
  </si>
  <si>
    <t>185122</t>
  </si>
  <si>
    <t>20030512</t>
  </si>
  <si>
    <t>185123</t>
  </si>
  <si>
    <t>185124</t>
  </si>
  <si>
    <t>20030516</t>
  </si>
  <si>
    <t>EWOS CONTROL. SEE ALSO 185119-23 (FEED TRIALS).</t>
  </si>
  <si>
    <t>185125</t>
  </si>
  <si>
    <t>VACCINATED</t>
  </si>
  <si>
    <t>185126</t>
  </si>
  <si>
    <t>20030509</t>
  </si>
  <si>
    <t>DELAYED FED FRY REL TO LOWER QUINSAM LAKE.</t>
  </si>
  <si>
    <t>NOCN02103</t>
  </si>
  <si>
    <t>20021213</t>
  </si>
  <si>
    <t>20021220</t>
  </si>
  <si>
    <t>NOCN02104</t>
  </si>
  <si>
    <t>NOCN02105</t>
  </si>
  <si>
    <t>NOCN02106</t>
  </si>
  <si>
    <t>NOCN0293</t>
  </si>
  <si>
    <t>20030219</t>
  </si>
  <si>
    <t>UNFED FRY RELEASE FROM CHANNEL INCUBATOR.</t>
  </si>
  <si>
    <t>182548</t>
  </si>
  <si>
    <t>20040512</t>
  </si>
  <si>
    <t>PROD/EWOS. SEE ALSO 184809-13 &amp; 182549 (FRESHWATER) &amp; 185003-06 (SEAPEN).</t>
  </si>
  <si>
    <t>182549</t>
  </si>
  <si>
    <t>20040514</t>
  </si>
  <si>
    <t>PROD/EWOS. SEE ALSO 184809-13 &amp; 182548 (FRESHWATER) &amp; 185003-06 (SEAPEN).</t>
  </si>
  <si>
    <t>184809</t>
  </si>
  <si>
    <t>20040503</t>
  </si>
  <si>
    <t>20040505</t>
  </si>
  <si>
    <t>EWOS CONTROL. SEE 184810-13 &amp; 182548-49 (FRESHWATER) &amp; 185003-06 (SEAPEN).</t>
  </si>
  <si>
    <t>184810</t>
  </si>
  <si>
    <t>SKRETTING. SEE ALSO 184809-13 &amp; 182548-49 (FRESHWATER) &amp; 185003-06 (SEAPEN).</t>
  </si>
  <si>
    <t>184811</t>
  </si>
  <si>
    <t>184812</t>
  </si>
  <si>
    <t>20040507</t>
  </si>
  <si>
    <t>PROD/EWOS. SEE ALSO 184809-13 &amp; 182548-49 (FRESHWATER) &amp; 185003-06 (SEAPEN).</t>
  </si>
  <si>
    <t>184813</t>
  </si>
  <si>
    <t>20040510</t>
  </si>
  <si>
    <t>SKRETTING. SEE ALSO 184809-12 &amp; 182548-49 (FRESHWATER) &amp; 185003-06 (SEAPEN).</t>
  </si>
  <si>
    <t>185003</t>
  </si>
  <si>
    <t>20040506</t>
  </si>
  <si>
    <t>SEAPEN. SEE ALSO 185004-06 (SEAPEN) 184809-13 &amp; 182548-49 (FRESHWATER).</t>
  </si>
  <si>
    <t>185004</t>
  </si>
  <si>
    <t>APRIL POINT, SEAPEN.  SEE ALSO 185003-06 (SW) &amp; 184809-13 &amp; 182548-49 (FW).</t>
  </si>
  <si>
    <t>185005</t>
  </si>
  <si>
    <t>20040420</t>
  </si>
  <si>
    <t>20040519</t>
  </si>
  <si>
    <t>SEAPEN. SEE ALSO 185003-06 (SEAPEN) &amp; 184809-13 &amp; 182548-49 (FRESHWATER).</t>
  </si>
  <si>
    <t>185006</t>
  </si>
  <si>
    <t>20040428</t>
  </si>
  <si>
    <t>HIDDEN HARBOUR, SEAPEN. SEE ALSO 185003-05 (SW) &amp; 184809-13 &amp; 182548-49 (FW).</t>
  </si>
  <si>
    <t>185417</t>
  </si>
  <si>
    <t>NOCN0347</t>
  </si>
  <si>
    <t>20031218</t>
  </si>
  <si>
    <t>EYED EGG PLANT BELOW LOWER QUINSAM LAKE.</t>
  </si>
  <si>
    <t>NOCN0348</t>
  </si>
  <si>
    <t>20031224</t>
  </si>
  <si>
    <t>NOCN0349</t>
  </si>
  <si>
    <t>20040409</t>
  </si>
  <si>
    <t>NOCN0350</t>
  </si>
  <si>
    <t>20040520</t>
  </si>
  <si>
    <t>182405</t>
  </si>
  <si>
    <t>20050420</t>
  </si>
  <si>
    <t>20050428</t>
  </si>
  <si>
    <t>HIDDEN HARBOUR SEAPENS. SEE ALSO 184814-16, 183605.</t>
  </si>
  <si>
    <t>182550</t>
  </si>
  <si>
    <t>20050516</t>
  </si>
  <si>
    <t>20050518</t>
  </si>
  <si>
    <t>PROD. SEE 184817-18, 185020, 185025, 182818-19.</t>
  </si>
  <si>
    <t>182818</t>
  </si>
  <si>
    <t>PROD. SEE 184817-18, 185020, 185025, 182550, 182819.</t>
  </si>
  <si>
    <t>182819</t>
  </si>
  <si>
    <t>20050519</t>
  </si>
  <si>
    <t>PROD. SEE 184817-18, 185020, 185025, 182550, 182818.</t>
  </si>
  <si>
    <t>182820</t>
  </si>
  <si>
    <t>20050504</t>
  </si>
  <si>
    <t>20050505</t>
  </si>
  <si>
    <t>FED FRY RELEASE TO LOWER QUINSAM LAKE.</t>
  </si>
  <si>
    <t>183605</t>
  </si>
  <si>
    <t>20050517</t>
  </si>
  <si>
    <t>WOODWARD'S DOCK SEAPEN. SEE ALSO 184814-16, 182405.</t>
  </si>
  <si>
    <t>184814</t>
  </si>
  <si>
    <t>20050510</t>
  </si>
  <si>
    <t>SEAPEN REL. SEE ALSO 184816, 184815, 182405, 183605.</t>
  </si>
  <si>
    <t>184815</t>
  </si>
  <si>
    <t>SEAPEN REL. SEE ALSO 184814, 184816, 182405, 183605.</t>
  </si>
  <si>
    <t>184816</t>
  </si>
  <si>
    <t>20050503</t>
  </si>
  <si>
    <t>APRIL POINT SEAPEN. SEE 184814-15, 182405, 183605.</t>
  </si>
  <si>
    <t>184817</t>
  </si>
  <si>
    <t>20050509</t>
  </si>
  <si>
    <t>PROD. SEE 184818, 185020, 185025, 182550, 182818-19.</t>
  </si>
  <si>
    <t>184818</t>
  </si>
  <si>
    <t>PROD. SEE 184817, 185020, 185025, 182550, 182818-19.</t>
  </si>
  <si>
    <t>185020</t>
  </si>
  <si>
    <t>20050512</t>
  </si>
  <si>
    <t>PROD. SEE 184817-18, 185025, 182550, 182818-19.</t>
  </si>
  <si>
    <t>185025</t>
  </si>
  <si>
    <t>PROD. SEAREADY PROCESS. SEE 184817-18, 185020, 182550, 182818-19.</t>
  </si>
  <si>
    <t>NOCN0463</t>
  </si>
  <si>
    <t>20050315</t>
  </si>
  <si>
    <t>20050322</t>
  </si>
  <si>
    <t>CONTROL FOR ELK FALLS INCUBATORS.</t>
  </si>
  <si>
    <t>NOCN0464</t>
  </si>
  <si>
    <t>20050309</t>
  </si>
  <si>
    <t>CHANNEL INCUBATORS.</t>
  </si>
  <si>
    <t>NOCN05110</t>
  </si>
  <si>
    <t>20060512</t>
  </si>
  <si>
    <t>20060519</t>
  </si>
  <si>
    <t>SURPLUS CHINOOK RELEASED IN QUINSAM TRIBUTARY</t>
  </si>
  <si>
    <t>NOCN05111</t>
  </si>
  <si>
    <t>20060406</t>
  </si>
  <si>
    <t>NOCN05112</t>
  </si>
  <si>
    <t>NOCN0692</t>
  </si>
  <si>
    <t>20070416</t>
  </si>
  <si>
    <t>CAMPBELL R INSTREAM INCUBATORS-OCT 23,24/06 EGGTAKES-LOADED INC'S JAN 19/07.</t>
  </si>
  <si>
    <t>NOCN0693</t>
  </si>
  <si>
    <t>NOCN0698</t>
  </si>
  <si>
    <t>20070202</t>
  </si>
  <si>
    <t>QUNSAM R BELOW FENCE</t>
  </si>
  <si>
    <t>NOCN0699</t>
  </si>
  <si>
    <t>20070207</t>
  </si>
  <si>
    <t>NOCN07112</t>
  </si>
  <si>
    <t>20080417</t>
  </si>
  <si>
    <t>NOCN0767</t>
  </si>
  <si>
    <t>20080418</t>
  </si>
  <si>
    <t>Shannon's survival indicator boxes planted in various locations in the Campbell</t>
  </si>
  <si>
    <t>NOCN0768</t>
  </si>
  <si>
    <t>20080411</t>
  </si>
  <si>
    <t>NOCN0818</t>
  </si>
  <si>
    <t>20081230</t>
  </si>
  <si>
    <t>EGG PLANT.</t>
  </si>
  <si>
    <t>Elk Falls Ch #2</t>
  </si>
  <si>
    <t>NOCN0819</t>
  </si>
  <si>
    <t>NOCN0820</t>
  </si>
  <si>
    <t>20090102</t>
  </si>
  <si>
    <t>NOCN0821</t>
  </si>
  <si>
    <t>20090317</t>
  </si>
  <si>
    <t>NOCN0822</t>
  </si>
  <si>
    <t>20090409</t>
  </si>
  <si>
    <t>20090417</t>
  </si>
  <si>
    <t>UNFED FRY RELEASE. WEIGHT ESTIMATED.</t>
  </si>
  <si>
    <t>NOCN0933</t>
  </si>
  <si>
    <t>20100115</t>
  </si>
  <si>
    <t>NOCN0934</t>
  </si>
  <si>
    <t>20100127</t>
  </si>
  <si>
    <t>NOCN0935</t>
  </si>
  <si>
    <t>20100203</t>
  </si>
  <si>
    <t>NOCN0939</t>
  </si>
  <si>
    <t>20100401</t>
  </si>
  <si>
    <t>NOCN0940</t>
  </si>
  <si>
    <t>NOCN1012</t>
  </si>
  <si>
    <t>20101224</t>
  </si>
  <si>
    <t>NOCN1013</t>
  </si>
  <si>
    <t>20110418</t>
  </si>
  <si>
    <t>Salmon R/JNST</t>
  </si>
  <si>
    <t>Salmon R Up/JNST</t>
  </si>
  <si>
    <t>NOCN1014</t>
  </si>
  <si>
    <t>NOCN1078</t>
  </si>
  <si>
    <t>20110411</t>
  </si>
  <si>
    <t>NOCN1122</t>
  </si>
  <si>
    <t>20120203</t>
  </si>
  <si>
    <t>These alevins were released due to a BC Hydro low flow event.</t>
  </si>
  <si>
    <t>NOCN1123</t>
  </si>
  <si>
    <t>20120413</t>
  </si>
  <si>
    <t>NOCN1124</t>
  </si>
  <si>
    <t>Elk Falls Ch #3</t>
  </si>
  <si>
    <t>NOCN1125</t>
  </si>
  <si>
    <t>Campbell R Estuary Restor</t>
  </si>
  <si>
    <t>NOCN1210</t>
  </si>
  <si>
    <t>20130402</t>
  </si>
  <si>
    <t>E</t>
  </si>
  <si>
    <t>NOCN1213</t>
  </si>
  <si>
    <t>NOCN1324</t>
  </si>
  <si>
    <t>20140414</t>
  </si>
  <si>
    <t>NOCN1424</t>
  </si>
  <si>
    <t>20150302</t>
  </si>
  <si>
    <t>20150417</t>
  </si>
  <si>
    <t>BC Hydro study to calibrate RST.</t>
  </si>
  <si>
    <t>NOCN1429</t>
  </si>
  <si>
    <t>20150319</t>
  </si>
  <si>
    <t>NOCN1430</t>
  </si>
  <si>
    <t>201503</t>
  </si>
  <si>
    <t>3800 eggs with no otolith mark given to consultant for incubabtion boxes in CR</t>
  </si>
  <si>
    <t>NOCN1509</t>
  </si>
  <si>
    <t>20160425</t>
  </si>
  <si>
    <t>20160510</t>
  </si>
  <si>
    <t>Used to calibrate RST.</t>
  </si>
  <si>
    <t>NOCN1510</t>
  </si>
  <si>
    <t>20160315</t>
  </si>
  <si>
    <t>351968 ro Elk Falls, 355,816 to 2nd Island.</t>
  </si>
  <si>
    <t>NOCN1612</t>
  </si>
  <si>
    <t>20170413</t>
  </si>
  <si>
    <t>600 used in RST calibration.</t>
  </si>
  <si>
    <t>NOCN1728</t>
  </si>
  <si>
    <t>20180404</t>
  </si>
  <si>
    <t>Iron R</t>
  </si>
  <si>
    <t>NOCN1787</t>
  </si>
  <si>
    <t>201712</t>
  </si>
  <si>
    <t>NOCN1813</t>
  </si>
  <si>
    <t>20190322</t>
  </si>
  <si>
    <t>All incubators in Elk Falls Channels</t>
  </si>
  <si>
    <t>Tom Brown Cr</t>
  </si>
  <si>
    <t>NOCN1912</t>
  </si>
  <si>
    <t>20191217</t>
  </si>
  <si>
    <t>NOCN1937</t>
  </si>
  <si>
    <t>20200330</t>
  </si>
  <si>
    <t>20200406</t>
  </si>
  <si>
    <t>NOCN2049</t>
  </si>
  <si>
    <t>20210401</t>
  </si>
  <si>
    <t>20220319</t>
  </si>
  <si>
    <t>20220327</t>
  </si>
  <si>
    <t>U</t>
  </si>
  <si>
    <t>NOCN2156</t>
  </si>
  <si>
    <t>20220313</t>
  </si>
  <si>
    <t>20220322</t>
  </si>
  <si>
    <t>NOCN2284</t>
  </si>
  <si>
    <t>NOCN2367</t>
  </si>
  <si>
    <t>20240402</t>
  </si>
  <si>
    <t xml:space="preserve"> </t>
  </si>
  <si>
    <t>186464</t>
  </si>
  <si>
    <t>20240419</t>
  </si>
  <si>
    <t>180013</t>
  </si>
  <si>
    <t>20240510</t>
  </si>
  <si>
    <t>180020</t>
  </si>
  <si>
    <t>20240515</t>
  </si>
  <si>
    <t>187186</t>
  </si>
  <si>
    <t>20240620</t>
  </si>
  <si>
    <t>Brood Year</t>
  </si>
  <si>
    <t>Smolt 0+ Tagcodes</t>
  </si>
  <si>
    <t>Total Release</t>
  </si>
  <si>
    <t>Tagged</t>
  </si>
  <si>
    <t>Delayed Smolt 0+</t>
  </si>
  <si>
    <t>Traditional Smolt 0+</t>
  </si>
  <si>
    <t>Early Smolt 0+</t>
  </si>
  <si>
    <t>Seapen Tagcodes</t>
  </si>
  <si>
    <t>Fed Fry Tagcodes</t>
  </si>
  <si>
    <t>Tag Code</t>
  </si>
  <si>
    <t>Release Strategy</t>
  </si>
  <si>
    <t>Average Weight</t>
  </si>
  <si>
    <t>Release Date</t>
  </si>
  <si>
    <t>Release MMDD</t>
  </si>
  <si>
    <t>Date</t>
  </si>
  <si>
    <t>Total Tagged</t>
  </si>
  <si>
    <t>Total Released</t>
  </si>
  <si>
    <t>Comment</t>
  </si>
  <si>
    <t xml:space="preserve">Smolt 0+ </t>
  </si>
  <si>
    <t>Seapen</t>
  </si>
  <si>
    <t>Complete Cohort</t>
  </si>
  <si>
    <t>Return Rate</t>
  </si>
  <si>
    <t>Yes</t>
  </si>
  <si>
    <t>No - up to age 4</t>
  </si>
  <si>
    <t>No - up to age 3</t>
  </si>
  <si>
    <t>No - up to age 2</t>
  </si>
  <si>
    <t xml:space="preserve">Total Canadian Catch </t>
  </si>
  <si>
    <t>Total</t>
  </si>
  <si>
    <t>Catch / Release</t>
  </si>
  <si>
    <t>Catch / 1000 Released</t>
  </si>
  <si>
    <t>All Data pulled from Expanded Tab (Expanded Catch #'s based on CWT recoveries)</t>
  </si>
  <si>
    <t>Freshwater</t>
  </si>
  <si>
    <t>Area 1 + 101</t>
  </si>
  <si>
    <t>Area 12</t>
  </si>
  <si>
    <t>Area 13</t>
  </si>
  <si>
    <t>Area 14</t>
  </si>
  <si>
    <t>Area 15</t>
  </si>
  <si>
    <t>Area 16</t>
  </si>
  <si>
    <t>Area 17</t>
  </si>
  <si>
    <t>Area 19</t>
  </si>
  <si>
    <t>Area 20</t>
  </si>
  <si>
    <t>Other Canadian Catch</t>
  </si>
  <si>
    <t>ADFG</t>
  </si>
  <si>
    <t>ODFW</t>
  </si>
  <si>
    <t>WDFW</t>
  </si>
  <si>
    <t>Total Canadian Catch</t>
  </si>
  <si>
    <t>Total US Catch</t>
  </si>
  <si>
    <t>Total Catch</t>
  </si>
  <si>
    <t>Average (Proportion)</t>
  </si>
  <si>
    <t>Average</t>
  </si>
  <si>
    <t>Recovery Year</t>
  </si>
  <si>
    <t>Releases</t>
  </si>
  <si>
    <t>Recoveries per average release</t>
  </si>
  <si>
    <t> </t>
  </si>
  <si>
    <t>Otolith</t>
  </si>
  <si>
    <t>Unfed Fry</t>
  </si>
  <si>
    <t>Smolt</t>
  </si>
  <si>
    <t>Year</t>
  </si>
  <si>
    <t>RCH</t>
  </si>
  <si>
    <t>NoMark</t>
  </si>
  <si>
    <t>3-4H</t>
  </si>
  <si>
    <t>3H</t>
  </si>
  <si>
    <t>H2/2</t>
  </si>
  <si>
    <t>H2/2/2</t>
  </si>
  <si>
    <t>2-4H</t>
  </si>
  <si>
    <t>H2/2/4</t>
  </si>
  <si>
    <t xml:space="preserve">* red cells indicate sums of all smolt 0+ regardless of delayed, traditional, early etc </t>
  </si>
  <si>
    <t>Brood year</t>
  </si>
  <si>
    <t>Traditional</t>
  </si>
  <si>
    <t>Delayed</t>
  </si>
  <si>
    <t xml:space="preserve">Early </t>
  </si>
  <si>
    <t>SR</t>
  </si>
  <si>
    <t xml:space="preserve">All Smolts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</si>
</sst>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mm/dd"/>
  </numFmts>
  <fonts count="11" x14ac:knownFonts="1">
    <font>
      <sz val="11"/>
      <color theme="1"/>
      <name val="Calibri"/>
      <family val="2"/>
      <scheme val="minor"/>
    </font>
    <font>
      <sz val="11"/>
      <color rgb="FFFF0000"/>
      <name val="Calibri"/>
      <family val="2"/>
      <scheme val="minor"/>
    </font>
    <font>
      <b/>
      <sz val="11"/>
      <color theme="1"/>
      <name val="Calibri"/>
      <family val="2"/>
      <scheme val="minor"/>
    </font>
    <font>
      <b/>
      <sz val="11"/>
      <name val="Calibri"/>
      <family val="2"/>
      <scheme val="minor"/>
    </font>
    <font>
      <sz val="11"/>
      <name val="Calibri"/>
      <family val="2"/>
      <scheme val="minor"/>
    </font>
    <font>
      <sz val="11"/>
      <color indexed="10"/>
      <name val="Calibri"/>
      <family val="2"/>
      <scheme val="minor"/>
    </font>
    <font>
      <sz val="11"/>
      <color rgb="FF000000"/>
      <name val="Calibri"/>
      <family val="2"/>
      <scheme val="minor"/>
    </font>
    <font>
      <i/>
      <sz val="11"/>
      <color theme="1"/>
      <name val="Calibri"/>
      <family val="2"/>
      <scheme val="minor"/>
    </font>
    <font>
      <sz val="11"/>
      <color rgb="FF000000"/>
      <name val="Calibri"/>
      <family val="2"/>
    </font>
    <font>
      <b/>
      <sz val="11"/>
      <color rgb="FF000000"/>
      <name val="Calibri"/>
      <family val="2"/>
    </font>
    <font>
      <sz val="9"/>
      <color indexed="81"/>
      <name val="Tahoma"/>
      <family val="2"/>
    </font>
  </fonts>
  <fills count="22">
    <fill>
      <patternFill patternType="none"/>
    </fill>
    <fill>
      <patternFill patternType="gray125"/>
    </fill>
    <fill>
      <patternFill patternType="solid">
        <fgColor theme="4"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2"/>
        <bgColor indexed="64"/>
      </patternFill>
    </fill>
    <fill>
      <patternFill patternType="solid">
        <fgColor theme="0" tint="-0.14999847407452621"/>
        <bgColor indexed="64"/>
      </patternFill>
    </fill>
    <fill>
      <patternFill patternType="solid">
        <fgColor theme="0"/>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rgb="FFD9D9D9"/>
        <bgColor rgb="FF000000"/>
      </patternFill>
    </fill>
    <fill>
      <patternFill patternType="solid">
        <fgColor rgb="FFE2EFDA"/>
        <bgColor rgb="FF000000"/>
      </patternFill>
    </fill>
    <fill>
      <patternFill patternType="solid">
        <fgColor rgb="FFDDEBF7"/>
        <bgColor rgb="FF000000"/>
      </patternFill>
    </fill>
    <fill>
      <patternFill patternType="solid">
        <fgColor rgb="FFFFF2CC"/>
        <bgColor rgb="FF000000"/>
      </patternFill>
    </fill>
    <fill>
      <patternFill patternType="solid">
        <fgColor rgb="FFFF0000"/>
        <bgColor indexed="64"/>
      </patternFill>
    </fill>
  </fills>
  <borders count="8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diagonal/>
    </border>
    <border>
      <left style="medium">
        <color rgb="FF000000"/>
      </left>
      <right style="thin">
        <color rgb="FF000000"/>
      </right>
      <top style="medium">
        <color rgb="FF000000"/>
      </top>
      <bottom/>
      <diagonal/>
    </border>
    <border>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style="medium">
        <color rgb="FF000000"/>
      </top>
      <bottom/>
      <diagonal/>
    </border>
    <border>
      <left/>
      <right style="medium">
        <color rgb="FF000000"/>
      </right>
      <top style="medium">
        <color rgb="FF000000"/>
      </top>
      <bottom/>
      <diagonal/>
    </border>
    <border>
      <left style="thin">
        <color indexed="64"/>
      </left>
      <right style="thin">
        <color indexed="64"/>
      </right>
      <top/>
      <bottom style="medium">
        <color indexed="64"/>
      </bottom>
      <diagonal/>
    </border>
    <border>
      <left style="medium">
        <color indexed="64"/>
      </left>
      <right style="thin">
        <color rgb="FF000000"/>
      </right>
      <top style="medium">
        <color indexed="64"/>
      </top>
      <bottom/>
      <diagonal/>
    </border>
    <border>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top style="medium">
        <color indexed="64"/>
      </top>
      <bottom/>
      <diagonal/>
    </border>
    <border>
      <left style="medium">
        <color rgb="FF000000"/>
      </left>
      <right style="medium">
        <color indexed="64"/>
      </right>
      <top style="medium">
        <color indexed="64"/>
      </top>
      <bottom/>
      <diagonal/>
    </border>
    <border>
      <left style="thin">
        <color indexed="64"/>
      </left>
      <right style="medium">
        <color indexed="64"/>
      </right>
      <top/>
      <bottom style="medium">
        <color indexed="64"/>
      </bottom>
      <diagonal/>
    </border>
    <border>
      <left/>
      <right/>
      <top style="medium">
        <color indexed="64"/>
      </top>
      <bottom style="medium">
        <color rgb="FF000000"/>
      </bottom>
      <diagonal/>
    </border>
    <border>
      <left style="medium">
        <color indexed="64"/>
      </left>
      <right/>
      <top/>
      <bottom style="medium">
        <color rgb="FF000000"/>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right style="medium">
        <color indexed="64"/>
      </right>
      <top/>
      <bottom style="medium">
        <color rgb="FF000000"/>
      </bottom>
      <diagonal/>
    </border>
    <border>
      <left style="medium">
        <color indexed="64"/>
      </left>
      <right style="medium">
        <color indexed="64"/>
      </right>
      <top/>
      <bottom style="medium">
        <color rgb="FF000000"/>
      </bottom>
      <diagonal/>
    </border>
    <border>
      <left/>
      <right style="thin">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thin">
        <color indexed="64"/>
      </left>
      <right/>
      <top style="medium">
        <color indexed="64"/>
      </top>
      <bottom style="thin">
        <color indexed="64"/>
      </bottom>
      <diagonal/>
    </border>
    <border>
      <left style="medium">
        <color theme="1"/>
      </left>
      <right style="medium">
        <color theme="1"/>
      </right>
      <top style="medium">
        <color theme="1"/>
      </top>
      <bottom style="medium">
        <color theme="1"/>
      </bottom>
      <diagonal/>
    </border>
    <border>
      <left style="medium">
        <color theme="1"/>
      </left>
      <right/>
      <top style="medium">
        <color theme="1"/>
      </top>
      <bottom style="medium">
        <color theme="1"/>
      </bottom>
      <diagonal/>
    </border>
    <border>
      <left/>
      <right style="medium">
        <color theme="1"/>
      </right>
      <top style="medium">
        <color theme="1"/>
      </top>
      <bottom style="medium">
        <color theme="1"/>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style="medium">
        <color theme="1"/>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style="medium">
        <color theme="1"/>
      </right>
      <top/>
      <bottom style="medium">
        <color theme="1"/>
      </bottom>
      <diagonal/>
    </border>
  </borders>
  <cellStyleXfs count="1">
    <xf numFmtId="0" fontId="0" fillId="0" borderId="0"/>
  </cellStyleXfs>
  <cellXfs count="319">
    <xf numFmtId="0" fontId="0" fillId="0" borderId="0" xfId="0"/>
    <xf numFmtId="164" fontId="3" fillId="0" borderId="0" xfId="0" applyNumberFormat="1" applyFont="1" applyAlignment="1">
      <alignment horizontal="center" vertical="top" wrapText="1"/>
    </xf>
    <xf numFmtId="0" fontId="3" fillId="0" borderId="0" xfId="0" applyFont="1" applyAlignment="1">
      <alignment vertical="top" wrapText="1"/>
    </xf>
    <xf numFmtId="0" fontId="4" fillId="0" borderId="0" xfId="0" applyFont="1" applyAlignment="1">
      <alignment vertical="top" wrapText="1"/>
    </xf>
    <xf numFmtId="0" fontId="5" fillId="0" borderId="0" xfId="0" applyFont="1" applyAlignment="1">
      <alignment vertical="top" wrapText="1"/>
    </xf>
    <xf numFmtId="0" fontId="4" fillId="0" borderId="0" xfId="0" applyFont="1" applyAlignment="1">
      <alignment wrapText="1"/>
    </xf>
    <xf numFmtId="0" fontId="4" fillId="0" borderId="0" xfId="0" applyFont="1"/>
    <xf numFmtId="0" fontId="1" fillId="0" borderId="0" xfId="0" applyFont="1" applyAlignment="1">
      <alignment vertical="top" wrapText="1"/>
    </xf>
    <xf numFmtId="49"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xf>
    <xf numFmtId="0" fontId="4" fillId="2" borderId="0" xfId="0" applyFont="1" applyFill="1" applyAlignment="1">
      <alignment vertical="top" wrapText="1"/>
    </xf>
    <xf numFmtId="0" fontId="4" fillId="2" borderId="0" xfId="0" applyFont="1" applyFill="1"/>
    <xf numFmtId="0" fontId="0" fillId="2" borderId="0" xfId="0" applyFill="1"/>
    <xf numFmtId="0" fontId="0" fillId="0" borderId="2" xfId="0" applyBorder="1"/>
    <xf numFmtId="0" fontId="0" fillId="0" borderId="3" xfId="0" applyBorder="1"/>
    <xf numFmtId="0" fontId="0" fillId="0" borderId="11" xfId="0" applyBorder="1"/>
    <xf numFmtId="0" fontId="0" fillId="0" borderId="12" xfId="0" applyBorder="1"/>
    <xf numFmtId="0" fontId="0" fillId="0" borderId="5" xfId="0" applyBorder="1"/>
    <xf numFmtId="0" fontId="0" fillId="0" borderId="6" xfId="0" applyBorder="1"/>
    <xf numFmtId="0" fontId="0" fillId="0" borderId="7" xfId="0" applyBorder="1"/>
    <xf numFmtId="0" fontId="0" fillId="0" borderId="8" xfId="0" applyBorder="1"/>
    <xf numFmtId="0" fontId="2" fillId="0" borderId="2" xfId="0" applyFont="1" applyBorder="1" applyAlignment="1">
      <alignment horizontal="center"/>
    </xf>
    <xf numFmtId="3" fontId="0" fillId="0" borderId="23" xfId="0" applyNumberFormat="1" applyBorder="1"/>
    <xf numFmtId="3" fontId="0" fillId="0" borderId="24" xfId="0" applyNumberFormat="1" applyBorder="1"/>
    <xf numFmtId="3" fontId="0" fillId="0" borderId="26" xfId="0" applyNumberFormat="1" applyBorder="1"/>
    <xf numFmtId="3" fontId="0" fillId="0" borderId="27" xfId="0" applyNumberFormat="1" applyBorder="1"/>
    <xf numFmtId="10" fontId="0" fillId="5" borderId="31" xfId="0" applyNumberFormat="1" applyFill="1" applyBorder="1" applyAlignment="1">
      <alignment horizontal="center"/>
    </xf>
    <xf numFmtId="10" fontId="0" fillId="0" borderId="31" xfId="0" applyNumberFormat="1" applyBorder="1" applyAlignment="1">
      <alignment horizontal="center"/>
    </xf>
    <xf numFmtId="0" fontId="0" fillId="0" borderId="30" xfId="0" applyBorder="1" applyAlignment="1">
      <alignment horizontal="center" vertical="center"/>
    </xf>
    <xf numFmtId="0" fontId="0" fillId="0" borderId="33" xfId="0" applyBorder="1" applyAlignment="1">
      <alignment horizontal="center" vertical="center"/>
    </xf>
    <xf numFmtId="0" fontId="0" fillId="0" borderId="21" xfId="0" applyBorder="1" applyAlignment="1">
      <alignment horizontal="center" vertical="center"/>
    </xf>
    <xf numFmtId="0" fontId="0" fillId="11" borderId="8" xfId="0" applyFill="1" applyBorder="1"/>
    <xf numFmtId="165" fontId="0" fillId="0" borderId="0" xfId="0" applyNumberFormat="1"/>
    <xf numFmtId="0" fontId="0" fillId="12" borderId="0" xfId="0" applyFill="1"/>
    <xf numFmtId="10" fontId="0" fillId="0" borderId="0" xfId="0" applyNumberFormat="1"/>
    <xf numFmtId="0" fontId="0" fillId="3" borderId="20" xfId="0" applyFill="1" applyBorder="1" applyAlignment="1">
      <alignment horizontal="center" vertical="center"/>
    </xf>
    <xf numFmtId="0" fontId="0" fillId="3" borderId="22" xfId="0" applyFill="1" applyBorder="1" applyAlignment="1">
      <alignment horizontal="center" vertical="center"/>
    </xf>
    <xf numFmtId="0" fontId="0" fillId="3" borderId="21" xfId="0" applyFill="1" applyBorder="1" applyAlignment="1">
      <alignment horizontal="center" vertical="center"/>
    </xf>
    <xf numFmtId="0" fontId="0" fillId="3" borderId="16" xfId="0" applyFill="1" applyBorder="1" applyAlignment="1">
      <alignment horizontal="center"/>
    </xf>
    <xf numFmtId="0" fontId="0" fillId="3" borderId="18" xfId="0" applyFill="1" applyBorder="1" applyAlignment="1">
      <alignment horizontal="center"/>
    </xf>
    <xf numFmtId="0" fontId="0" fillId="4" borderId="18" xfId="0" applyFill="1" applyBorder="1" applyAlignment="1">
      <alignment horizontal="center"/>
    </xf>
    <xf numFmtId="0" fontId="0" fillId="0" borderId="24" xfId="0" applyBorder="1"/>
    <xf numFmtId="0" fontId="0" fillId="0" borderId="25" xfId="0" applyBorder="1"/>
    <xf numFmtId="0" fontId="0" fillId="0" borderId="27" xfId="0" applyBorder="1"/>
    <xf numFmtId="0" fontId="0" fillId="0" borderId="28" xfId="0" applyBorder="1"/>
    <xf numFmtId="0" fontId="0" fillId="0" borderId="0" xfId="0" applyAlignment="1">
      <alignment horizontal="center" vertical="center"/>
    </xf>
    <xf numFmtId="0" fontId="0" fillId="0" borderId="6" xfId="0" applyBorder="1" applyAlignment="1">
      <alignment horizontal="center" vertical="center"/>
    </xf>
    <xf numFmtId="0" fontId="0" fillId="3" borderId="8" xfId="0" applyFill="1" applyBorder="1"/>
    <xf numFmtId="0" fontId="0" fillId="3" borderId="9" xfId="0" applyFill="1" applyBorder="1"/>
    <xf numFmtId="0" fontId="0" fillId="3" borderId="10" xfId="0" applyFill="1" applyBorder="1"/>
    <xf numFmtId="0" fontId="0" fillId="4" borderId="20" xfId="0" applyFill="1" applyBorder="1" applyAlignment="1">
      <alignment horizontal="center" vertical="center"/>
    </xf>
    <xf numFmtId="0" fontId="0" fillId="4" borderId="22" xfId="0" applyFill="1" applyBorder="1" applyAlignment="1">
      <alignment horizontal="center" vertical="center"/>
    </xf>
    <xf numFmtId="0" fontId="0" fillId="4" borderId="21" xfId="0" applyFill="1" applyBorder="1" applyAlignment="1">
      <alignment horizontal="center" vertical="center"/>
    </xf>
    <xf numFmtId="0" fontId="0" fillId="4" borderId="8" xfId="0" applyFill="1" applyBorder="1"/>
    <xf numFmtId="0" fontId="0" fillId="4" borderId="9" xfId="0" applyFill="1" applyBorder="1"/>
    <xf numFmtId="0" fontId="0" fillId="4" borderId="10" xfId="0" applyFill="1" applyBorder="1"/>
    <xf numFmtId="0" fontId="0" fillId="13" borderId="8" xfId="0" applyFill="1" applyBorder="1"/>
    <xf numFmtId="0" fontId="0" fillId="13" borderId="9" xfId="0" applyFill="1" applyBorder="1"/>
    <xf numFmtId="0" fontId="0" fillId="13" borderId="10" xfId="0" applyFill="1" applyBorder="1"/>
    <xf numFmtId="0" fontId="0" fillId="13" borderId="20" xfId="0" applyFill="1" applyBorder="1" applyAlignment="1">
      <alignment horizontal="center" vertical="center"/>
    </xf>
    <xf numFmtId="0" fontId="0" fillId="13" borderId="22" xfId="0" applyFill="1" applyBorder="1" applyAlignment="1">
      <alignment horizontal="center" vertical="center"/>
    </xf>
    <xf numFmtId="0" fontId="0" fillId="13" borderId="21" xfId="0" applyFill="1" applyBorder="1" applyAlignment="1">
      <alignment horizontal="center" vertical="center"/>
    </xf>
    <xf numFmtId="0" fontId="0" fillId="0" borderId="4" xfId="0" applyBorder="1"/>
    <xf numFmtId="3" fontId="0" fillId="0" borderId="3" xfId="0" applyNumberFormat="1" applyBorder="1"/>
    <xf numFmtId="3" fontId="0" fillId="0" borderId="4" xfId="0" applyNumberFormat="1" applyBorder="1"/>
    <xf numFmtId="0" fontId="0" fillId="0" borderId="1" xfId="0" applyBorder="1" applyAlignment="1">
      <alignment horizontal="center" vertical="center"/>
    </xf>
    <xf numFmtId="0" fontId="0" fillId="0" borderId="1" xfId="0" applyBorder="1"/>
    <xf numFmtId="1" fontId="6" fillId="0" borderId="0" xfId="0" applyNumberFormat="1" applyFont="1"/>
    <xf numFmtId="0" fontId="6" fillId="0" borderId="0" xfId="0" applyFont="1"/>
    <xf numFmtId="1" fontId="0" fillId="0" borderId="0" xfId="0" applyNumberFormat="1"/>
    <xf numFmtId="0" fontId="0" fillId="6" borderId="38" xfId="0" applyFill="1" applyBorder="1" applyAlignment="1">
      <alignment horizontal="center"/>
    </xf>
    <xf numFmtId="0" fontId="0" fillId="6" borderId="39" xfId="0" applyFill="1" applyBorder="1" applyAlignment="1">
      <alignment horizontal="center"/>
    </xf>
    <xf numFmtId="0" fontId="0" fillId="6" borderId="40" xfId="0" applyFill="1" applyBorder="1" applyAlignment="1">
      <alignment horizontal="center"/>
    </xf>
    <xf numFmtId="0" fontId="0" fillId="6" borderId="41" xfId="0" applyFill="1" applyBorder="1" applyAlignment="1">
      <alignment horizontal="center"/>
    </xf>
    <xf numFmtId="0" fontId="0" fillId="6" borderId="1" xfId="0" applyFill="1" applyBorder="1" applyAlignment="1">
      <alignment horizontal="center"/>
    </xf>
    <xf numFmtId="0" fontId="0" fillId="6" borderId="42" xfId="0" applyFill="1" applyBorder="1" applyAlignment="1">
      <alignment horizontal="center"/>
    </xf>
    <xf numFmtId="0" fontId="0" fillId="7" borderId="38" xfId="0" applyFill="1" applyBorder="1"/>
    <xf numFmtId="0" fontId="0" fillId="7" borderId="40" xfId="0" applyFill="1" applyBorder="1"/>
    <xf numFmtId="0" fontId="0" fillId="7" borderId="41" xfId="0" applyFill="1" applyBorder="1"/>
    <xf numFmtId="0" fontId="0" fillId="7" borderId="20" xfId="0" applyFill="1" applyBorder="1"/>
    <xf numFmtId="0" fontId="0" fillId="16" borderId="13" xfId="0" applyFill="1" applyBorder="1" applyAlignment="1">
      <alignment horizontal="center"/>
    </xf>
    <xf numFmtId="10" fontId="0" fillId="16" borderId="14" xfId="0" applyNumberFormat="1" applyFill="1" applyBorder="1" applyAlignment="1">
      <alignment horizontal="center"/>
    </xf>
    <xf numFmtId="0" fontId="0" fillId="16" borderId="13" xfId="0" applyFill="1" applyBorder="1"/>
    <xf numFmtId="10" fontId="0" fillId="16" borderId="14" xfId="0" applyNumberFormat="1" applyFill="1" applyBorder="1"/>
    <xf numFmtId="0" fontId="0" fillId="16" borderId="15" xfId="0" applyFill="1" applyBorder="1"/>
    <xf numFmtId="0" fontId="0" fillId="13" borderId="2" xfId="0" applyFill="1" applyBorder="1" applyAlignment="1">
      <alignment horizontal="center"/>
    </xf>
    <xf numFmtId="2" fontId="0" fillId="13" borderId="3" xfId="0" applyNumberFormat="1" applyFill="1" applyBorder="1" applyAlignment="1">
      <alignment horizontal="center"/>
    </xf>
    <xf numFmtId="2" fontId="0" fillId="13" borderId="4" xfId="0" applyNumberFormat="1" applyFill="1" applyBorder="1" applyAlignment="1">
      <alignment horizontal="center"/>
    </xf>
    <xf numFmtId="0" fontId="0" fillId="13" borderId="35" xfId="0" applyFill="1" applyBorder="1"/>
    <xf numFmtId="2" fontId="0" fillId="13" borderId="43" xfId="0" applyNumberFormat="1" applyFill="1" applyBorder="1"/>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4" fillId="0" borderId="11" xfId="0" applyFont="1" applyBorder="1" applyAlignment="1">
      <alignment horizontal="center" vertical="center"/>
    </xf>
    <xf numFmtId="0" fontId="1" fillId="0" borderId="11" xfId="0" applyFont="1" applyBorder="1"/>
    <xf numFmtId="0" fontId="4" fillId="0" borderId="11" xfId="0" applyFont="1" applyBorder="1"/>
    <xf numFmtId="0" fontId="4" fillId="0" borderId="5" xfId="0" applyFont="1" applyBorder="1" applyAlignment="1">
      <alignment horizontal="center" vertical="center"/>
    </xf>
    <xf numFmtId="0" fontId="0" fillId="0" borderId="7" xfId="0" applyBorder="1" applyAlignment="1">
      <alignment horizontal="center" vertical="center"/>
    </xf>
    <xf numFmtId="0" fontId="4" fillId="0" borderId="5" xfId="0" applyFont="1" applyBorder="1"/>
    <xf numFmtId="0" fontId="0" fillId="6" borderId="44" xfId="0" applyFill="1" applyBorder="1" applyAlignment="1">
      <alignment horizontal="center"/>
    </xf>
    <xf numFmtId="0" fontId="0" fillId="6" borderId="45" xfId="0" applyFill="1" applyBorder="1" applyAlignment="1">
      <alignment horizontal="center"/>
    </xf>
    <xf numFmtId="0" fontId="0" fillId="6" borderId="46" xfId="0" applyFill="1" applyBorder="1" applyAlignment="1">
      <alignment horizontal="center"/>
    </xf>
    <xf numFmtId="0" fontId="0" fillId="6" borderId="47" xfId="0" applyFill="1" applyBorder="1" applyAlignment="1">
      <alignment horizontal="center"/>
    </xf>
    <xf numFmtId="0" fontId="0" fillId="6" borderId="48" xfId="0" applyFill="1" applyBorder="1" applyAlignment="1">
      <alignment horizontal="center"/>
    </xf>
    <xf numFmtId="0" fontId="0" fillId="7" borderId="44" xfId="0" applyFill="1" applyBorder="1"/>
    <xf numFmtId="0" fontId="0" fillId="7" borderId="46" xfId="0" applyFill="1" applyBorder="1"/>
    <xf numFmtId="0" fontId="0" fillId="7" borderId="47" xfId="0" applyFill="1" applyBorder="1"/>
    <xf numFmtId="0" fontId="0" fillId="16" borderId="16" xfId="0" applyFill="1" applyBorder="1" applyAlignment="1">
      <alignment horizontal="center"/>
    </xf>
    <xf numFmtId="10" fontId="0" fillId="16" borderId="18" xfId="0" applyNumberFormat="1" applyFill="1" applyBorder="1" applyAlignment="1">
      <alignment horizontal="center"/>
    </xf>
    <xf numFmtId="10" fontId="0" fillId="16" borderId="37" xfId="0" applyNumberFormat="1" applyFill="1" applyBorder="1" applyAlignment="1">
      <alignment horizontal="center"/>
    </xf>
    <xf numFmtId="2" fontId="0" fillId="13" borderId="49" xfId="0" applyNumberFormat="1" applyFill="1" applyBorder="1"/>
    <xf numFmtId="0" fontId="1" fillId="0" borderId="11" xfId="0" applyFont="1" applyBorder="1" applyAlignment="1">
      <alignment horizontal="center" vertical="center"/>
    </xf>
    <xf numFmtId="0" fontId="1" fillId="0" borderId="0" xfId="0" applyFont="1" applyAlignment="1">
      <alignment horizontal="center" vertical="center"/>
    </xf>
    <xf numFmtId="0" fontId="1" fillId="0" borderId="12" xfId="0" applyFont="1" applyBorder="1" applyAlignment="1">
      <alignment horizontal="center" vertical="center"/>
    </xf>
    <xf numFmtId="0" fontId="1" fillId="0" borderId="0" xfId="0" applyFont="1"/>
    <xf numFmtId="0" fontId="1" fillId="0" borderId="12" xfId="0" applyFont="1" applyBorder="1"/>
    <xf numFmtId="0" fontId="0" fillId="0" borderId="5" xfId="0" applyBorder="1" applyAlignment="1">
      <alignment horizontal="center" vertical="center"/>
    </xf>
    <xf numFmtId="0" fontId="1" fillId="0" borderId="6" xfId="0" applyFont="1" applyBorder="1" applyAlignment="1">
      <alignment horizontal="center" vertical="center"/>
    </xf>
    <xf numFmtId="0" fontId="8" fillId="0" borderId="0" xfId="0" applyFont="1"/>
    <xf numFmtId="0" fontId="8" fillId="17" borderId="1" xfId="0" applyFont="1" applyFill="1" applyBorder="1" applyAlignment="1">
      <alignment horizontal="center" vertical="center"/>
    </xf>
    <xf numFmtId="0" fontId="8" fillId="17" borderId="4" xfId="0" applyFont="1" applyFill="1" applyBorder="1" applyAlignment="1">
      <alignment horizontal="center" vertical="center"/>
    </xf>
    <xf numFmtId="0" fontId="9" fillId="18" borderId="52" xfId="0" applyFont="1" applyFill="1" applyBorder="1" applyAlignment="1">
      <alignment horizontal="center" vertical="center"/>
    </xf>
    <xf numFmtId="0" fontId="9" fillId="18" borderId="53" xfId="0" applyFont="1" applyFill="1" applyBorder="1" applyAlignment="1">
      <alignment horizontal="center" vertical="center"/>
    </xf>
    <xf numFmtId="0" fontId="9" fillId="18" borderId="54" xfId="0" applyFont="1" applyFill="1" applyBorder="1" applyAlignment="1">
      <alignment horizontal="center" vertical="center"/>
    </xf>
    <xf numFmtId="0" fontId="8" fillId="18" borderId="35" xfId="0" applyFont="1" applyFill="1" applyBorder="1" applyAlignment="1">
      <alignment horizontal="center" vertical="center"/>
    </xf>
    <xf numFmtId="0" fontId="8" fillId="18" borderId="57" xfId="0" applyFont="1" applyFill="1" applyBorder="1" applyAlignment="1">
      <alignment horizontal="center" vertical="center"/>
    </xf>
    <xf numFmtId="0" fontId="8" fillId="18" borderId="7" xfId="0" applyFont="1" applyFill="1" applyBorder="1" applyAlignment="1">
      <alignment horizontal="center" vertical="center"/>
    </xf>
    <xf numFmtId="0" fontId="8" fillId="17" borderId="22" xfId="0" applyFont="1" applyFill="1" applyBorder="1" applyAlignment="1">
      <alignment horizontal="center" vertical="center"/>
    </xf>
    <xf numFmtId="0" fontId="8" fillId="0" borderId="0" xfId="0" applyFont="1" applyAlignment="1">
      <alignment horizontal="center" vertical="center"/>
    </xf>
    <xf numFmtId="0" fontId="8" fillId="0" borderId="22" xfId="0" applyFont="1" applyBorder="1" applyAlignment="1">
      <alignment horizontal="center" vertical="center"/>
    </xf>
    <xf numFmtId="0" fontId="9" fillId="17" borderId="1" xfId="0" applyFont="1" applyFill="1" applyBorder="1" applyAlignment="1">
      <alignment horizontal="center" vertical="center"/>
    </xf>
    <xf numFmtId="0" fontId="8" fillId="0" borderId="9" xfId="0" applyFont="1" applyBorder="1" applyAlignment="1">
      <alignment horizontal="center" vertical="center"/>
    </xf>
    <xf numFmtId="0" fontId="9" fillId="0" borderId="1" xfId="0" applyFont="1" applyBorder="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applyNumberFormat="1"/>
    <xf numFmtId="10" fontId="0" fillId="5" borderId="58" xfId="0" applyNumberFormat="1" applyFill="1" applyBorder="1" applyAlignment="1">
      <alignment horizontal="center"/>
    </xf>
    <xf numFmtId="10" fontId="0" fillId="0" borderId="58" xfId="0" applyNumberFormat="1" applyBorder="1" applyAlignment="1">
      <alignment horizontal="center"/>
    </xf>
    <xf numFmtId="0" fontId="0" fillId="0" borderId="58" xfId="0" applyBorder="1"/>
    <xf numFmtId="0" fontId="0" fillId="0" borderId="31" xfId="0" applyBorder="1"/>
    <xf numFmtId="0" fontId="0" fillId="0" borderId="26" xfId="0" applyBorder="1"/>
    <xf numFmtId="0" fontId="0" fillId="0" borderId="60" xfId="0" applyBorder="1"/>
    <xf numFmtId="10" fontId="2" fillId="0" borderId="31" xfId="0" applyNumberFormat="1" applyFont="1" applyBorder="1"/>
    <xf numFmtId="0" fontId="0" fillId="3" borderId="4" xfId="0" applyFill="1" applyBorder="1" applyAlignment="1">
      <alignment horizontal="center"/>
    </xf>
    <xf numFmtId="0" fontId="0" fillId="10" borderId="33" xfId="0" applyFill="1" applyBorder="1"/>
    <xf numFmtId="0" fontId="0" fillId="10" borderId="31" xfId="0" applyFill="1" applyBorder="1"/>
    <xf numFmtId="0" fontId="0" fillId="10" borderId="28" xfId="0" applyFill="1" applyBorder="1"/>
    <xf numFmtId="10" fontId="0" fillId="10" borderId="58" xfId="0" applyNumberFormat="1" applyFill="1" applyBorder="1"/>
    <xf numFmtId="0" fontId="0" fillId="3" borderId="66" xfId="0" applyFill="1" applyBorder="1" applyAlignment="1">
      <alignment horizontal="center"/>
    </xf>
    <xf numFmtId="0" fontId="0" fillId="3" borderId="37" xfId="0" applyFill="1" applyBorder="1" applyAlignment="1">
      <alignment horizontal="center"/>
    </xf>
    <xf numFmtId="0" fontId="0" fillId="3" borderId="67" xfId="0" applyFill="1" applyBorder="1" applyAlignment="1">
      <alignment horizontal="center"/>
    </xf>
    <xf numFmtId="10" fontId="0" fillId="0" borderId="58" xfId="0" applyNumberFormat="1" applyBorder="1"/>
    <xf numFmtId="10" fontId="0" fillId="0" borderId="24" xfId="0" applyNumberFormat="1" applyBorder="1"/>
    <xf numFmtId="10" fontId="0" fillId="5" borderId="24" xfId="0" applyNumberFormat="1" applyFill="1" applyBorder="1" applyAlignment="1">
      <alignment horizontal="center"/>
    </xf>
    <xf numFmtId="10" fontId="0" fillId="5" borderId="25" xfId="0" applyNumberFormat="1" applyFill="1" applyBorder="1" applyAlignment="1">
      <alignment horizontal="center"/>
    </xf>
    <xf numFmtId="0" fontId="0" fillId="10" borderId="29" xfId="0" applyFill="1" applyBorder="1"/>
    <xf numFmtId="0" fontId="0" fillId="10" borderId="33" xfId="0" applyFill="1" applyBorder="1" applyAlignment="1">
      <alignment horizontal="center" vertical="center"/>
    </xf>
    <xf numFmtId="0" fontId="0" fillId="10" borderId="29" xfId="0" applyFill="1" applyBorder="1" applyAlignment="1">
      <alignment horizontal="center" vertical="center"/>
    </xf>
    <xf numFmtId="10" fontId="0" fillId="0" borderId="23" xfId="0" applyNumberFormat="1" applyBorder="1"/>
    <xf numFmtId="10" fontId="2" fillId="0" borderId="25" xfId="0" applyNumberFormat="1" applyFont="1" applyBorder="1"/>
    <xf numFmtId="10" fontId="0" fillId="0" borderId="36" xfId="0" applyNumberFormat="1" applyBorder="1"/>
    <xf numFmtId="10" fontId="0" fillId="10" borderId="36" xfId="0" applyNumberFormat="1" applyFill="1" applyBorder="1"/>
    <xf numFmtId="10" fontId="0" fillId="5" borderId="23" xfId="0" applyNumberFormat="1" applyFill="1" applyBorder="1" applyAlignment="1">
      <alignment horizontal="center"/>
    </xf>
    <xf numFmtId="10" fontId="0" fillId="5" borderId="36" xfId="0" applyNumberFormat="1" applyFill="1" applyBorder="1" applyAlignment="1">
      <alignment horizontal="center"/>
    </xf>
    <xf numFmtId="10" fontId="0" fillId="0" borderId="36" xfId="0" applyNumberFormat="1" applyBorder="1" applyAlignment="1">
      <alignment horizontal="center"/>
    </xf>
    <xf numFmtId="0" fontId="2" fillId="0" borderId="68" xfId="0" applyFont="1" applyBorder="1" applyAlignment="1">
      <alignment horizontal="center"/>
    </xf>
    <xf numFmtId="0" fontId="2" fillId="0" borderId="69" xfId="0" applyFont="1" applyBorder="1" applyAlignment="1">
      <alignment horizontal="center"/>
    </xf>
    <xf numFmtId="0" fontId="0" fillId="13" borderId="16" xfId="0" applyFill="1" applyBorder="1" applyAlignment="1">
      <alignment horizontal="center"/>
    </xf>
    <xf numFmtId="0" fontId="0" fillId="13" borderId="18" xfId="0" applyFill="1" applyBorder="1" applyAlignment="1">
      <alignment horizontal="center"/>
    </xf>
    <xf numFmtId="0" fontId="0" fillId="13" borderId="37" xfId="0" applyFill="1" applyBorder="1" applyAlignment="1">
      <alignment horizontal="center"/>
    </xf>
    <xf numFmtId="0" fontId="0" fillId="13" borderId="20" xfId="0" applyFill="1" applyBorder="1" applyAlignment="1">
      <alignment horizontal="center"/>
    </xf>
    <xf numFmtId="0" fontId="0" fillId="5" borderId="58" xfId="0" applyFill="1" applyBorder="1"/>
    <xf numFmtId="0" fontId="0" fillId="0" borderId="58" xfId="0" applyBorder="1" applyAlignment="1">
      <alignment horizontal="center"/>
    </xf>
    <xf numFmtId="0" fontId="0" fillId="8" borderId="58" xfId="0" applyFill="1" applyBorder="1" applyAlignment="1">
      <alignment horizontal="center"/>
    </xf>
    <xf numFmtId="0" fontId="0" fillId="5" borderId="58" xfId="0" applyFill="1" applyBorder="1" applyAlignment="1">
      <alignment horizontal="center"/>
    </xf>
    <xf numFmtId="3" fontId="0" fillId="0" borderId="58" xfId="0" applyNumberFormat="1" applyBorder="1"/>
    <xf numFmtId="0" fontId="0" fillId="5" borderId="23" xfId="0" applyFill="1" applyBorder="1"/>
    <xf numFmtId="0" fontId="0" fillId="0" borderId="24" xfId="0" applyBorder="1" applyAlignment="1">
      <alignment horizontal="center"/>
    </xf>
    <xf numFmtId="0" fontId="0" fillId="8" borderId="24" xfId="0" applyFill="1" applyBorder="1" applyAlignment="1">
      <alignment horizontal="center"/>
    </xf>
    <xf numFmtId="0" fontId="0" fillId="5" borderId="24" xfId="0" applyFill="1" applyBorder="1"/>
    <xf numFmtId="0" fontId="0" fillId="10" borderId="25" xfId="0" applyFill="1" applyBorder="1"/>
    <xf numFmtId="0" fontId="0" fillId="5" borderId="36" xfId="0" applyFill="1" applyBorder="1"/>
    <xf numFmtId="0" fontId="0" fillId="5" borderId="36" xfId="0" applyFill="1" applyBorder="1" applyAlignment="1">
      <alignment horizontal="center"/>
    </xf>
    <xf numFmtId="3" fontId="0" fillId="0" borderId="36" xfId="0" applyNumberFormat="1" applyBorder="1"/>
    <xf numFmtId="0" fontId="0" fillId="5" borderId="64" xfId="0" applyFill="1" applyBorder="1" applyAlignment="1">
      <alignment horizontal="center"/>
    </xf>
    <xf numFmtId="0" fontId="0" fillId="0" borderId="34" xfId="0" applyBorder="1" applyAlignment="1">
      <alignment horizontal="center"/>
    </xf>
    <xf numFmtId="0" fontId="0" fillId="8" borderId="34" xfId="0" applyFill="1" applyBorder="1" applyAlignment="1">
      <alignment horizontal="center"/>
    </xf>
    <xf numFmtId="0" fontId="0" fillId="5" borderId="34" xfId="0" applyFill="1" applyBorder="1" applyAlignment="1">
      <alignment horizontal="center"/>
    </xf>
    <xf numFmtId="0" fontId="0" fillId="10" borderId="65" xfId="0" applyFill="1" applyBorder="1"/>
    <xf numFmtId="0" fontId="0" fillId="4" borderId="16" xfId="0" applyFill="1" applyBorder="1" applyAlignment="1">
      <alignment horizontal="center"/>
    </xf>
    <xf numFmtId="0" fontId="0" fillId="4" borderId="37" xfId="0" applyFill="1" applyBorder="1" applyAlignment="1">
      <alignment horizontal="center"/>
    </xf>
    <xf numFmtId="0" fontId="0" fillId="4" borderId="20" xfId="0" applyFill="1" applyBorder="1" applyAlignment="1">
      <alignment horizontal="center"/>
    </xf>
    <xf numFmtId="0" fontId="0" fillId="13" borderId="8" xfId="0" applyFill="1" applyBorder="1" applyAlignment="1">
      <alignment horizontal="center"/>
    </xf>
    <xf numFmtId="2" fontId="0" fillId="13" borderId="9" xfId="0" applyNumberFormat="1" applyFill="1" applyBorder="1" applyAlignment="1">
      <alignment horizontal="center"/>
    </xf>
    <xf numFmtId="2" fontId="0" fillId="13" borderId="10" xfId="0" applyNumberFormat="1" applyFill="1" applyBorder="1" applyAlignment="1">
      <alignment horizontal="center"/>
    </xf>
    <xf numFmtId="49" fontId="0" fillId="0" borderId="0" xfId="0" applyNumberFormat="1" applyAlignment="1">
      <alignment horizontal="center" vertical="center"/>
    </xf>
    <xf numFmtId="49" fontId="0" fillId="0" borderId="3" xfId="0" applyNumberFormat="1" applyBorder="1" applyAlignment="1">
      <alignment horizontal="center" vertical="center"/>
    </xf>
    <xf numFmtId="49" fontId="0" fillId="0" borderId="6" xfId="0" applyNumberFormat="1" applyBorder="1" applyAlignment="1">
      <alignment horizontal="center" vertical="center"/>
    </xf>
    <xf numFmtId="0" fontId="0" fillId="13" borderId="19" xfId="0" applyFill="1" applyBorder="1"/>
    <xf numFmtId="2" fontId="0" fillId="13" borderId="17" xfId="0" applyNumberFormat="1" applyFill="1" applyBorder="1"/>
    <xf numFmtId="0" fontId="0" fillId="0" borderId="70" xfId="0" applyBorder="1"/>
    <xf numFmtId="0" fontId="0" fillId="0" borderId="60" xfId="0" applyBorder="1" applyAlignment="1">
      <alignment horizontal="center"/>
    </xf>
    <xf numFmtId="0" fontId="0" fillId="3" borderId="20" xfId="0" applyFill="1" applyBorder="1" applyAlignment="1">
      <alignment horizontal="center"/>
    </xf>
    <xf numFmtId="3" fontId="0" fillId="0" borderId="52" xfId="0" applyNumberFormat="1" applyBorder="1"/>
    <xf numFmtId="3" fontId="0" fillId="0" borderId="59" xfId="0" applyNumberFormat="1" applyBorder="1"/>
    <xf numFmtId="0" fontId="0" fillId="5" borderId="26" xfId="0" applyFill="1" applyBorder="1" applyAlignment="1">
      <alignment horizontal="center"/>
    </xf>
    <xf numFmtId="0" fontId="0" fillId="0" borderId="27" xfId="0" applyBorder="1" applyAlignment="1">
      <alignment horizontal="center"/>
    </xf>
    <xf numFmtId="0" fontId="0" fillId="5" borderId="27" xfId="0" applyFill="1" applyBorder="1"/>
    <xf numFmtId="0" fontId="0" fillId="5" borderId="27" xfId="0" applyFill="1" applyBorder="1" applyAlignment="1">
      <alignment horizontal="center"/>
    </xf>
    <xf numFmtId="0" fontId="0" fillId="0" borderId="61" xfId="0" applyBorder="1" applyAlignment="1">
      <alignment horizontal="center"/>
    </xf>
    <xf numFmtId="0" fontId="2" fillId="0" borderId="0" xfId="0" applyFont="1" applyAlignment="1">
      <alignment horizontal="center"/>
    </xf>
    <xf numFmtId="3" fontId="0" fillId="0" borderId="0" xfId="0" applyNumberFormat="1"/>
    <xf numFmtId="0" fontId="0" fillId="5" borderId="64" xfId="0" applyFill="1" applyBorder="1"/>
    <xf numFmtId="0" fontId="0" fillId="0" borderId="34" xfId="0" applyBorder="1"/>
    <xf numFmtId="0" fontId="0" fillId="5" borderId="26" xfId="0" applyFill="1" applyBorder="1"/>
    <xf numFmtId="0" fontId="0" fillId="8" borderId="27" xfId="0" applyFill="1" applyBorder="1" applyAlignment="1">
      <alignment horizontal="center"/>
    </xf>
    <xf numFmtId="10" fontId="0" fillId="12" borderId="0" xfId="0" applyNumberFormat="1" applyFill="1"/>
    <xf numFmtId="0" fontId="0" fillId="0" borderId="0" xfId="0" applyAlignment="1">
      <alignment horizontal="left" indent="1"/>
    </xf>
    <xf numFmtId="0" fontId="0" fillId="0" borderId="0" xfId="0" applyNumberFormat="1"/>
    <xf numFmtId="0" fontId="0" fillId="0" borderId="33" xfId="0" applyFill="1" applyBorder="1" applyAlignment="1">
      <alignment horizontal="center" vertical="center"/>
    </xf>
    <xf numFmtId="10" fontId="0" fillId="0" borderId="36" xfId="0" applyNumberFormat="1" applyFill="1" applyBorder="1"/>
    <xf numFmtId="10" fontId="0" fillId="0" borderId="58" xfId="0" applyNumberFormat="1" applyFill="1" applyBorder="1"/>
    <xf numFmtId="10" fontId="0" fillId="0" borderId="36" xfId="0" applyNumberFormat="1" applyBorder="1" applyAlignment="1">
      <alignment vertical="center"/>
    </xf>
    <xf numFmtId="10" fontId="0" fillId="0" borderId="58" xfId="0" applyNumberFormat="1" applyBorder="1" applyAlignment="1">
      <alignment vertical="center"/>
    </xf>
    <xf numFmtId="10" fontId="0" fillId="10" borderId="31" xfId="0" applyNumberFormat="1" applyFill="1" applyBorder="1"/>
    <xf numFmtId="10" fontId="0" fillId="10" borderId="26" xfId="0" applyNumberFormat="1" applyFill="1" applyBorder="1"/>
    <xf numFmtId="10" fontId="0" fillId="10" borderId="27" xfId="0" applyNumberFormat="1" applyFill="1" applyBorder="1"/>
    <xf numFmtId="10" fontId="0" fillId="10" borderId="28" xfId="0" applyNumberFormat="1" applyFill="1" applyBorder="1"/>
    <xf numFmtId="3" fontId="0" fillId="21" borderId="59" xfId="0" applyNumberFormat="1" applyFill="1" applyBorder="1"/>
    <xf numFmtId="3" fontId="0" fillId="21" borderId="27" xfId="0" applyNumberFormat="1" applyFill="1" applyBorder="1"/>
    <xf numFmtId="0" fontId="0" fillId="6" borderId="8" xfId="0" applyFill="1" applyBorder="1" applyAlignment="1">
      <alignment horizontal="center"/>
    </xf>
    <xf numFmtId="0" fontId="0" fillId="6" borderId="9" xfId="0" applyFill="1" applyBorder="1" applyAlignment="1">
      <alignment horizontal="center"/>
    </xf>
    <xf numFmtId="0" fontId="0" fillId="6" borderId="10" xfId="0" applyFill="1" applyBorder="1" applyAlignment="1">
      <alignment horizontal="center"/>
    </xf>
    <xf numFmtId="0" fontId="0" fillId="7" borderId="8" xfId="0" applyFill="1" applyBorder="1" applyAlignment="1">
      <alignment horizontal="center"/>
    </xf>
    <xf numFmtId="0" fontId="0" fillId="7" borderId="9" xfId="0" applyFill="1" applyBorder="1" applyAlignment="1">
      <alignment horizontal="center"/>
    </xf>
    <xf numFmtId="0" fontId="0" fillId="7" borderId="10" xfId="0" applyFill="1" applyBorder="1" applyAlignment="1">
      <alignment horizontal="center"/>
    </xf>
    <xf numFmtId="0" fontId="0" fillId="9" borderId="20" xfId="0" applyFill="1" applyBorder="1" applyAlignment="1">
      <alignment horizontal="center"/>
    </xf>
    <xf numFmtId="0" fontId="0" fillId="9" borderId="21" xfId="0" applyFill="1" applyBorder="1" applyAlignment="1">
      <alignment horizontal="center"/>
    </xf>
    <xf numFmtId="0" fontId="0" fillId="14" borderId="8" xfId="0" applyFill="1" applyBorder="1" applyAlignment="1">
      <alignment horizontal="center"/>
    </xf>
    <xf numFmtId="0" fontId="0" fillId="14" borderId="9" xfId="0" applyFill="1" applyBorder="1" applyAlignment="1">
      <alignment horizontal="center"/>
    </xf>
    <xf numFmtId="0" fontId="0" fillId="14" borderId="10" xfId="0" applyFill="1" applyBorder="1" applyAlignment="1">
      <alignment horizontal="center"/>
    </xf>
    <xf numFmtId="0" fontId="2" fillId="14" borderId="2" xfId="0" applyFont="1" applyFill="1" applyBorder="1" applyAlignment="1">
      <alignment horizontal="center" vertical="center"/>
    </xf>
    <xf numFmtId="0" fontId="2" fillId="14" borderId="11" xfId="0" applyFont="1" applyFill="1" applyBorder="1" applyAlignment="1">
      <alignment horizontal="center" vertical="center"/>
    </xf>
    <xf numFmtId="0" fontId="2" fillId="6" borderId="2" xfId="0" applyFont="1" applyFill="1" applyBorder="1" applyAlignment="1">
      <alignment horizontal="center" vertical="center"/>
    </xf>
    <xf numFmtId="0" fontId="2" fillId="6" borderId="11" xfId="0" applyFont="1" applyFill="1" applyBorder="1" applyAlignment="1">
      <alignment horizontal="center" vertical="center"/>
    </xf>
    <xf numFmtId="0" fontId="2" fillId="6" borderId="5"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11"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20" xfId="0" applyFont="1" applyFill="1" applyBorder="1" applyAlignment="1">
      <alignment horizontal="center" vertical="center"/>
    </xf>
    <xf numFmtId="0" fontId="2" fillId="7" borderId="22" xfId="0" applyFont="1" applyFill="1" applyBorder="1" applyAlignment="1">
      <alignment horizontal="center" vertical="center"/>
    </xf>
    <xf numFmtId="0" fontId="0" fillId="3" borderId="32" xfId="0" applyFill="1" applyBorder="1" applyAlignment="1">
      <alignment horizontal="center" vertical="center"/>
    </xf>
    <xf numFmtId="0" fontId="0" fillId="3" borderId="63" xfId="0" applyFill="1" applyBorder="1" applyAlignment="1">
      <alignment horizontal="center" vertical="center"/>
    </xf>
    <xf numFmtId="0" fontId="0" fillId="3" borderId="30" xfId="0" applyFill="1" applyBorder="1" applyAlignment="1">
      <alignment horizontal="center" vertical="center"/>
    </xf>
    <xf numFmtId="0" fontId="0" fillId="3" borderId="62" xfId="0" applyFill="1" applyBorder="1" applyAlignment="1">
      <alignment horizontal="center" vertical="center"/>
    </xf>
    <xf numFmtId="0" fontId="0" fillId="3" borderId="2" xfId="0" applyFill="1" applyBorder="1" applyAlignment="1">
      <alignment horizontal="center"/>
    </xf>
    <xf numFmtId="0" fontId="0" fillId="3" borderId="3" xfId="0" applyFill="1" applyBorder="1" applyAlignment="1">
      <alignment horizontal="center"/>
    </xf>
    <xf numFmtId="0" fontId="0" fillId="3" borderId="4" xfId="0" applyFill="1" applyBorder="1" applyAlignment="1">
      <alignment horizontal="center"/>
    </xf>
    <xf numFmtId="0" fontId="0" fillId="3" borderId="8" xfId="0" applyFill="1" applyBorder="1" applyAlignment="1">
      <alignment horizontal="center"/>
    </xf>
    <xf numFmtId="0" fontId="0" fillId="3" borderId="9" xfId="0" applyFill="1" applyBorder="1" applyAlignment="1">
      <alignment horizontal="center"/>
    </xf>
    <xf numFmtId="0" fontId="0" fillId="3" borderId="10" xfId="0" applyFill="1" applyBorder="1" applyAlignment="1">
      <alignment horizontal="center"/>
    </xf>
    <xf numFmtId="0" fontId="0" fillId="7" borderId="20" xfId="0" applyFill="1" applyBorder="1" applyAlignment="1">
      <alignment horizontal="center" vertical="center"/>
    </xf>
    <xf numFmtId="0" fontId="0" fillId="7" borderId="22" xfId="0" applyFill="1" applyBorder="1" applyAlignment="1">
      <alignment horizontal="center" vertical="center"/>
    </xf>
    <xf numFmtId="0" fontId="0" fillId="7" borderId="21" xfId="0" applyFill="1" applyBorder="1" applyAlignment="1">
      <alignment horizontal="center" vertical="center"/>
    </xf>
    <xf numFmtId="0" fontId="0" fillId="15" borderId="9" xfId="0" applyFill="1" applyBorder="1" applyAlignment="1">
      <alignment horizontal="center"/>
    </xf>
    <xf numFmtId="0" fontId="0" fillId="15" borderId="10" xfId="0" applyFill="1" applyBorder="1" applyAlignment="1">
      <alignment horizontal="center"/>
    </xf>
    <xf numFmtId="0" fontId="0" fillId="15" borderId="20" xfId="0" applyFill="1" applyBorder="1" applyAlignment="1">
      <alignment horizontal="center" vertical="center"/>
    </xf>
    <xf numFmtId="0" fontId="0" fillId="15" borderId="22" xfId="0" applyFill="1" applyBorder="1" applyAlignment="1">
      <alignment horizontal="center" vertical="center"/>
    </xf>
    <xf numFmtId="0" fontId="0" fillId="15" borderId="21" xfId="0" applyFill="1" applyBorder="1" applyAlignment="1">
      <alignment horizontal="center" vertical="center"/>
    </xf>
    <xf numFmtId="0" fontId="0" fillId="6" borderId="2" xfId="0" applyFill="1" applyBorder="1" applyAlignment="1">
      <alignment horizontal="center" vertical="center"/>
    </xf>
    <xf numFmtId="0" fontId="0" fillId="6" borderId="4" xfId="0" applyFill="1" applyBorder="1" applyAlignment="1">
      <alignment horizontal="center" vertical="center"/>
    </xf>
    <xf numFmtId="0" fontId="0" fillId="6" borderId="5" xfId="0" applyFill="1" applyBorder="1" applyAlignment="1">
      <alignment horizontal="center" vertical="center"/>
    </xf>
    <xf numFmtId="0" fontId="0" fillId="6" borderId="7" xfId="0" applyFill="1" applyBorder="1" applyAlignment="1">
      <alignment horizontal="center" vertical="center"/>
    </xf>
    <xf numFmtId="0" fontId="0" fillId="7" borderId="2" xfId="0" applyFill="1" applyBorder="1" applyAlignment="1">
      <alignment horizontal="center" vertical="center"/>
    </xf>
    <xf numFmtId="0" fontId="0" fillId="7" borderId="4" xfId="0" applyFill="1" applyBorder="1" applyAlignment="1">
      <alignment horizontal="center" vertical="center"/>
    </xf>
    <xf numFmtId="0" fontId="0" fillId="7" borderId="5" xfId="0" applyFill="1" applyBorder="1" applyAlignment="1">
      <alignment horizontal="center" vertical="center"/>
    </xf>
    <xf numFmtId="0" fontId="0" fillId="7" borderId="7" xfId="0" applyFill="1" applyBorder="1" applyAlignment="1">
      <alignment horizontal="center" vertical="center"/>
    </xf>
    <xf numFmtId="0" fontId="0" fillId="15" borderId="2" xfId="0" applyFill="1" applyBorder="1" applyAlignment="1">
      <alignment horizontal="center" vertical="center"/>
    </xf>
    <xf numFmtId="0" fontId="0" fillId="15" borderId="4" xfId="0" applyFill="1" applyBorder="1" applyAlignment="1">
      <alignment horizontal="center" vertical="center"/>
    </xf>
    <xf numFmtId="0" fontId="0" fillId="15" borderId="5" xfId="0" applyFill="1" applyBorder="1" applyAlignment="1">
      <alignment horizontal="center" vertical="center"/>
    </xf>
    <xf numFmtId="0" fontId="0" fillId="15" borderId="7" xfId="0" applyFill="1" applyBorder="1" applyAlignment="1">
      <alignment horizontal="center" vertical="center"/>
    </xf>
    <xf numFmtId="0" fontId="0" fillId="6" borderId="20" xfId="0" applyFill="1" applyBorder="1" applyAlignment="1">
      <alignment horizontal="center" vertical="center"/>
    </xf>
    <xf numFmtId="0" fontId="0" fillId="6" borderId="22" xfId="0" applyFill="1" applyBorder="1" applyAlignment="1">
      <alignment horizontal="center" vertical="center"/>
    </xf>
    <xf numFmtId="0" fontId="0" fillId="6" borderId="21" xfId="0" applyFill="1" applyBorder="1" applyAlignment="1">
      <alignment horizontal="center" vertical="center"/>
    </xf>
    <xf numFmtId="0" fontId="7" fillId="0" borderId="0" xfId="0" applyFont="1" applyAlignment="1">
      <alignment horizontal="center"/>
    </xf>
    <xf numFmtId="0" fontId="0" fillId="0" borderId="0" xfId="0" applyAlignment="1">
      <alignment horizontal="center"/>
    </xf>
    <xf numFmtId="0" fontId="9" fillId="17" borderId="50" xfId="0" applyFont="1" applyFill="1" applyBorder="1" applyAlignment="1">
      <alignment horizontal="center" vertical="center"/>
    </xf>
    <xf numFmtId="0" fontId="9" fillId="17" borderId="11" xfId="0" applyFont="1" applyFill="1" applyBorder="1" applyAlignment="1">
      <alignment horizontal="center" vertical="center"/>
    </xf>
    <xf numFmtId="0" fontId="9" fillId="17" borderId="51" xfId="0" applyFont="1" applyFill="1" applyBorder="1" applyAlignment="1">
      <alignment horizontal="center" vertical="center"/>
    </xf>
    <xf numFmtId="0" fontId="9" fillId="19" borderId="12" xfId="0" applyFont="1" applyFill="1" applyBorder="1" applyAlignment="1">
      <alignment horizontal="center" vertical="center"/>
    </xf>
    <xf numFmtId="0" fontId="9" fillId="19" borderId="55" xfId="0" applyFont="1" applyFill="1" applyBorder="1" applyAlignment="1">
      <alignment horizontal="center" vertical="center"/>
    </xf>
    <xf numFmtId="0" fontId="9" fillId="20" borderId="20" xfId="0" applyFont="1" applyFill="1" applyBorder="1" applyAlignment="1">
      <alignment horizontal="center" vertical="center"/>
    </xf>
    <xf numFmtId="0" fontId="9" fillId="20" borderId="56" xfId="0" applyFont="1" applyFill="1" applyBorder="1" applyAlignment="1">
      <alignment horizontal="center" vertical="center"/>
    </xf>
    <xf numFmtId="0" fontId="0" fillId="0" borderId="72" xfId="0" applyBorder="1" applyAlignment="1">
      <alignment horizontal="center"/>
    </xf>
    <xf numFmtId="0" fontId="0" fillId="0" borderId="73" xfId="0" applyBorder="1" applyAlignment="1">
      <alignment horizontal="center"/>
    </xf>
    <xf numFmtId="0" fontId="0" fillId="0" borderId="72" xfId="0" applyBorder="1"/>
    <xf numFmtId="0" fontId="0" fillId="0" borderId="73" xfId="0" applyBorder="1"/>
    <xf numFmtId="0" fontId="0" fillId="0" borderId="71" xfId="0" applyBorder="1"/>
    <xf numFmtId="0" fontId="0" fillId="0" borderId="74" xfId="0" applyBorder="1"/>
    <xf numFmtId="0" fontId="0" fillId="0" borderId="75" xfId="0" applyBorder="1"/>
    <xf numFmtId="0" fontId="0" fillId="0" borderId="76" xfId="0" applyBorder="1"/>
    <xf numFmtId="3" fontId="0" fillId="0" borderId="77" xfId="0" applyNumberFormat="1" applyBorder="1"/>
    <xf numFmtId="0" fontId="0" fillId="0" borderId="78" xfId="0" applyBorder="1"/>
    <xf numFmtId="0" fontId="0" fillId="0" borderId="79" xfId="0" applyBorder="1"/>
    <xf numFmtId="0" fontId="0" fillId="0" borderId="80" xfId="0" applyBorder="1"/>
    <xf numFmtId="3" fontId="0" fillId="0" borderId="79" xfId="0" applyNumberFormat="1" applyBorder="1"/>
    <xf numFmtId="0" fontId="0" fillId="0" borderId="81" xfId="0" applyBorder="1"/>
    <xf numFmtId="0" fontId="0" fillId="0" borderId="82" xfId="0" applyBorder="1"/>
    <xf numFmtId="0" fontId="0" fillId="0" borderId="77" xfId="0" applyBorder="1"/>
    <xf numFmtId="10" fontId="0" fillId="0" borderId="78" xfId="0" applyNumberFormat="1" applyBorder="1"/>
    <xf numFmtId="10" fontId="0" fillId="0" borderId="80" xfId="0" applyNumberFormat="1" applyBorder="1"/>
    <xf numFmtId="10" fontId="0" fillId="0" borderId="82" xfId="0" applyNumberFormat="1" applyBorder="1"/>
    <xf numFmtId="3" fontId="0" fillId="0" borderId="81" xfId="0" applyNumberFormat="1" applyBorder="1"/>
    <xf numFmtId="0" fontId="0" fillId="0" borderId="72" xfId="0" applyFill="1" applyBorder="1"/>
    <xf numFmtId="0" fontId="0" fillId="0" borderId="73"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Quinsam Chinook SR by Release Strategy</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'SR ER Summary'!$D$2:$E$2</c:f>
              <c:strCache>
                <c:ptCount val="1"/>
                <c:pt idx="0">
                  <c:v>Smolt 0+</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numRef>
              <c:f>'SR ER Summary'!$C$4:$C$19</c:f>
              <c:numCache>
                <c:formatCode>General</c:formatCod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numCache>
            </c:numRef>
          </c:cat>
          <c:val>
            <c:numRef>
              <c:f>'SR ER Summary'!$D$4:$D$19</c:f>
              <c:numCache>
                <c:formatCode>0.00%</c:formatCode>
                <c:ptCount val="16"/>
                <c:pt idx="0">
                  <c:v>2.42469413895146E-3</c:v>
                </c:pt>
                <c:pt idx="1">
                  <c:v>4.9697336296413179E-4</c:v>
                </c:pt>
                <c:pt idx="2">
                  <c:v>2.0163296021070455E-3</c:v>
                </c:pt>
                <c:pt idx="3">
                  <c:v>2.7957823375900641E-3</c:v>
                </c:pt>
                <c:pt idx="4">
                  <c:v>9.9815072312372513E-4</c:v>
                </c:pt>
                <c:pt idx="5">
                  <c:v>8.9122462965123082E-4</c:v>
                </c:pt>
                <c:pt idx="6">
                  <c:v>1.4160930271865874E-3</c:v>
                </c:pt>
                <c:pt idx="7">
                  <c:v>4.1866997554308736E-3</c:v>
                </c:pt>
                <c:pt idx="8">
                  <c:v>5.0858846817283844E-3</c:v>
                </c:pt>
                <c:pt idx="9">
                  <c:v>3.7688724717329604E-3</c:v>
                </c:pt>
                <c:pt idx="10">
                  <c:v>5.2098865437599064E-3</c:v>
                </c:pt>
                <c:pt idx="11">
                  <c:v>4.1261506374046563E-3</c:v>
                </c:pt>
                <c:pt idx="12">
                  <c:v>4.7827352791323949E-3</c:v>
                </c:pt>
                <c:pt idx="13">
                  <c:v>2.9884375513137876E-3</c:v>
                </c:pt>
                <c:pt idx="14">
                  <c:v>1.8831682744754124E-3</c:v>
                </c:pt>
                <c:pt idx="15">
                  <c:v>2.3652762722978313E-3</c:v>
                </c:pt>
              </c:numCache>
            </c:numRef>
          </c:val>
          <c:smooth val="0"/>
          <c:extLst>
            <c:ext xmlns:c16="http://schemas.microsoft.com/office/drawing/2014/chart" uri="{C3380CC4-5D6E-409C-BE32-E72D297353CC}">
              <c16:uniqueId val="{00000000-F23F-4370-A47F-115E3DBF244C}"/>
            </c:ext>
          </c:extLst>
        </c:ser>
        <c:ser>
          <c:idx val="2"/>
          <c:order val="1"/>
          <c:tx>
            <c:strRef>
              <c:f>'SR ER Summary'!$G$2:$H$2</c:f>
              <c:strCache>
                <c:ptCount val="1"/>
                <c:pt idx="0">
                  <c:v>Seapen 0+</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numRef>
              <c:f>'SR ER Summary'!$C$4:$C$19</c:f>
              <c:numCache>
                <c:formatCode>General</c:formatCod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numCache>
            </c:numRef>
          </c:cat>
          <c:val>
            <c:numRef>
              <c:f>'SR ER Summary'!$G$4:$G$19</c:f>
              <c:numCache>
                <c:formatCode>0.00%</c:formatCode>
                <c:ptCount val="16"/>
                <c:pt idx="0">
                  <c:v>2.6688968743394386E-3</c:v>
                </c:pt>
                <c:pt idx="1">
                  <c:v>2.9522330558454893E-4</c:v>
                </c:pt>
                <c:pt idx="2">
                  <c:v>3.2529251341602882E-3</c:v>
                </c:pt>
                <c:pt idx="3">
                  <c:v>1.8773991814183665E-3</c:v>
                </c:pt>
                <c:pt idx="4">
                  <c:v>1.2399163429937258E-3</c:v>
                </c:pt>
                <c:pt idx="5">
                  <c:v>7.8168083972472594E-4</c:v>
                </c:pt>
                <c:pt idx="6">
                  <c:v>1.2846516071794171E-3</c:v>
                </c:pt>
                <c:pt idx="7">
                  <c:v>4.7630542358375657E-3</c:v>
                </c:pt>
                <c:pt idx="8">
                  <c:v>2.3853916922219132E-3</c:v>
                </c:pt>
                <c:pt idx="9">
                  <c:v>2.2675187307183778E-3</c:v>
                </c:pt>
                <c:pt idx="10">
                  <c:v>6.2086327229647952E-3</c:v>
                </c:pt>
                <c:pt idx="11">
                  <c:v>2.8115258235740163E-3</c:v>
                </c:pt>
                <c:pt idx="12">
                  <c:v>3.308488133800489E-3</c:v>
                </c:pt>
                <c:pt idx="13">
                  <c:v>2.5207870403555301E-3</c:v>
                </c:pt>
                <c:pt idx="15">
                  <c:v>1.3249083444558955E-3</c:v>
                </c:pt>
              </c:numCache>
            </c:numRef>
          </c:val>
          <c:smooth val="0"/>
          <c:extLst>
            <c:ext xmlns:c16="http://schemas.microsoft.com/office/drawing/2014/chart" uri="{C3380CC4-5D6E-409C-BE32-E72D297353CC}">
              <c16:uniqueId val="{00000002-F23F-4370-A47F-115E3DBF244C}"/>
            </c:ext>
          </c:extLst>
        </c:ser>
        <c:ser>
          <c:idx val="1"/>
          <c:order val="2"/>
          <c:tx>
            <c:strRef>
              <c:f>'SR ER Summary'!$J$2:$K$2</c:f>
              <c:strCache>
                <c:ptCount val="1"/>
                <c:pt idx="0">
                  <c:v>Fed Fry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'SR ER Summary'!$C$4:$C$19</c:f>
              <c:numCache>
                <c:formatCode>General</c:formatCod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numCache>
            </c:numRef>
          </c:cat>
          <c:val>
            <c:numRef>
              <c:f>'SR ER Summary'!$J$4:$J$19</c:f>
              <c:numCache>
                <c:formatCode>0.00%</c:formatCode>
                <c:ptCount val="16"/>
                <c:pt idx="9">
                  <c:v>2.701896832496158E-3</c:v>
                </c:pt>
                <c:pt idx="10">
                  <c:v>3.0215599239061513E-3</c:v>
                </c:pt>
                <c:pt idx="11">
                  <c:v>5.614650540931727E-3</c:v>
                </c:pt>
                <c:pt idx="12">
                  <c:v>3.6139896373056997E-3</c:v>
                </c:pt>
                <c:pt idx="15">
                  <c:v>1.6248661303578992E-3</c:v>
                </c:pt>
              </c:numCache>
            </c:numRef>
          </c:val>
          <c:smooth val="0"/>
          <c:extLst>
            <c:ext xmlns:c16="http://schemas.microsoft.com/office/drawing/2014/chart" uri="{C3380CC4-5D6E-409C-BE32-E72D297353CC}">
              <c16:uniqueId val="{00000000-DCF7-4900-A5F6-EBA8894C8957}"/>
            </c:ext>
          </c:extLst>
        </c:ser>
        <c:dLbls>
          <c:showLegendKey val="0"/>
          <c:showVal val="0"/>
          <c:showCatName val="0"/>
          <c:showSerName val="0"/>
          <c:showPercent val="0"/>
          <c:showBubbleSize val="0"/>
        </c:dLbls>
        <c:marker val="1"/>
        <c:smooth val="0"/>
        <c:axId val="1582626720"/>
        <c:axId val="713415712"/>
      </c:lineChart>
      <c:catAx>
        <c:axId val="1582626720"/>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Brood Year</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13415712"/>
        <c:crosses val="autoZero"/>
        <c:auto val="1"/>
        <c:lblAlgn val="ctr"/>
        <c:lblOffset val="100"/>
        <c:noMultiLvlLbl val="0"/>
      </c:catAx>
      <c:valAx>
        <c:axId val="713415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Survival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8262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Quinsam Chinook ER by Release Strategy</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'SR ER Summary'!$D$2:$E$2</c:f>
              <c:strCache>
                <c:ptCount val="1"/>
                <c:pt idx="0">
                  <c:v>Smolt 0+</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numRef>
              <c:f>'SR ER Summary'!$C$4:$C$19</c:f>
              <c:numCache>
                <c:formatCode>General</c:formatCod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numCache>
            </c:numRef>
          </c:cat>
          <c:val>
            <c:numRef>
              <c:f>'SR ER Summary'!$E$4:$E$19</c:f>
              <c:numCache>
                <c:formatCode>0.00%</c:formatCode>
                <c:ptCount val="16"/>
                <c:pt idx="0">
                  <c:v>0.43581219545516642</c:v>
                </c:pt>
                <c:pt idx="1">
                  <c:v>0.39248544716881284</c:v>
                </c:pt>
                <c:pt idx="2">
                  <c:v>0.3853869264214671</c:v>
                </c:pt>
                <c:pt idx="3">
                  <c:v>0.42654643061796899</c:v>
                </c:pt>
                <c:pt idx="4">
                  <c:v>0.29832408160379031</c:v>
                </c:pt>
                <c:pt idx="5">
                  <c:v>0.24663081044602128</c:v>
                </c:pt>
                <c:pt idx="6">
                  <c:v>0.40411503921791525</c:v>
                </c:pt>
                <c:pt idx="7">
                  <c:v>0.448349326071456</c:v>
                </c:pt>
                <c:pt idx="8">
                  <c:v>0.42825245035764054</c:v>
                </c:pt>
                <c:pt idx="9">
                  <c:v>0.49074966146469229</c:v>
                </c:pt>
                <c:pt idx="10">
                  <c:v>0.4510327088452088</c:v>
                </c:pt>
                <c:pt idx="11">
                  <c:v>0.3637471951525757</c:v>
                </c:pt>
                <c:pt idx="12">
                  <c:v>0.44408765789073223</c:v>
                </c:pt>
                <c:pt idx="13">
                  <c:v>0.41107223388538994</c:v>
                </c:pt>
                <c:pt idx="14">
                  <c:v>0.4150613357564743</c:v>
                </c:pt>
                <c:pt idx="15">
                  <c:v>0.51171852899575665</c:v>
                </c:pt>
              </c:numCache>
            </c:numRef>
          </c:val>
          <c:smooth val="0"/>
          <c:extLst>
            <c:ext xmlns:c16="http://schemas.microsoft.com/office/drawing/2014/chart" uri="{C3380CC4-5D6E-409C-BE32-E72D297353CC}">
              <c16:uniqueId val="{00000000-59D5-409B-80F5-080812139A5E}"/>
            </c:ext>
          </c:extLst>
        </c:ser>
        <c:ser>
          <c:idx val="2"/>
          <c:order val="1"/>
          <c:tx>
            <c:strRef>
              <c:f>'SR ER Summary'!$G$2:$H$2</c:f>
              <c:strCache>
                <c:ptCount val="1"/>
                <c:pt idx="0">
                  <c:v>Seapen 0+</c:v>
                </c:pt>
              </c:strCache>
            </c:strRef>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c:spPr>
          </c:marker>
          <c:cat>
            <c:numRef>
              <c:f>'SR ER Summary'!$C$4:$C$19</c:f>
              <c:numCache>
                <c:formatCode>General</c:formatCod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numCache>
            </c:numRef>
          </c:cat>
          <c:val>
            <c:numRef>
              <c:f>'SR ER Summary'!$H$4:$H$19</c:f>
              <c:numCache>
                <c:formatCode>0.00%</c:formatCode>
                <c:ptCount val="16"/>
                <c:pt idx="0">
                  <c:v>0.53347107438016528</c:v>
                </c:pt>
                <c:pt idx="1">
                  <c:v>0.56884162115550441</c:v>
                </c:pt>
                <c:pt idx="2">
                  <c:v>0.63581782778018181</c:v>
                </c:pt>
                <c:pt idx="3">
                  <c:v>0.50810200857594212</c:v>
                </c:pt>
                <c:pt idx="4">
                  <c:v>0.50889712696941602</c:v>
                </c:pt>
                <c:pt idx="5">
                  <c:v>0.49414554616866752</c:v>
                </c:pt>
                <c:pt idx="6">
                  <c:v>0.53421164470888227</c:v>
                </c:pt>
                <c:pt idx="7">
                  <c:v>0.74508177839207568</c:v>
                </c:pt>
                <c:pt idx="8">
                  <c:v>0.57196951989154299</c:v>
                </c:pt>
                <c:pt idx="9">
                  <c:v>0.54369440083725806</c:v>
                </c:pt>
                <c:pt idx="10">
                  <c:v>0.69430675101109607</c:v>
                </c:pt>
                <c:pt idx="11">
                  <c:v>0.5415043452202577</c:v>
                </c:pt>
                <c:pt idx="12">
                  <c:v>0.55557220640391625</c:v>
                </c:pt>
                <c:pt idx="13">
                  <c:v>0.71251866069524417</c:v>
                </c:pt>
                <c:pt idx="15">
                  <c:v>0.60953838306554453</c:v>
                </c:pt>
              </c:numCache>
            </c:numRef>
          </c:val>
          <c:smooth val="0"/>
          <c:extLst>
            <c:ext xmlns:c16="http://schemas.microsoft.com/office/drawing/2014/chart" uri="{C3380CC4-5D6E-409C-BE32-E72D297353CC}">
              <c16:uniqueId val="{00000001-59D5-409B-80F5-080812139A5E}"/>
            </c:ext>
          </c:extLst>
        </c:ser>
        <c:ser>
          <c:idx val="1"/>
          <c:order val="2"/>
          <c:tx>
            <c:strRef>
              <c:f>'SR ER Summary'!$J$2:$K$2</c:f>
              <c:strCache>
                <c:ptCount val="1"/>
                <c:pt idx="0">
                  <c:v>Fed Fry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'SR ER Summary'!$C$4:$C$19</c:f>
              <c:numCache>
                <c:formatCode>General</c:formatCod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numCache>
            </c:numRef>
          </c:cat>
          <c:val>
            <c:numRef>
              <c:f>'SR ER Summary'!$K$4:$K$19</c:f>
              <c:numCache>
                <c:formatCode>0.00%</c:formatCode>
                <c:ptCount val="16"/>
                <c:pt idx="9">
                  <c:v>0.51825127334465204</c:v>
                </c:pt>
                <c:pt idx="10">
                  <c:v>0.6038421180079101</c:v>
                </c:pt>
                <c:pt idx="11">
                  <c:v>0.41512649102110372</c:v>
                </c:pt>
                <c:pt idx="12">
                  <c:v>0.45616211745243995</c:v>
                </c:pt>
                <c:pt idx="15">
                  <c:v>0.65879828326180245</c:v>
                </c:pt>
              </c:numCache>
            </c:numRef>
          </c:val>
          <c:smooth val="0"/>
          <c:extLst>
            <c:ext xmlns:c16="http://schemas.microsoft.com/office/drawing/2014/chart" uri="{C3380CC4-5D6E-409C-BE32-E72D297353CC}">
              <c16:uniqueId val="{00000000-EF7F-46AF-9AEA-CC506B23CEB0}"/>
            </c:ext>
          </c:extLst>
        </c:ser>
        <c:dLbls>
          <c:showLegendKey val="0"/>
          <c:showVal val="0"/>
          <c:showCatName val="0"/>
          <c:showSerName val="0"/>
          <c:showPercent val="0"/>
          <c:showBubbleSize val="0"/>
        </c:dLbls>
        <c:marker val="1"/>
        <c:smooth val="0"/>
        <c:axId val="1582626720"/>
        <c:axId val="713415712"/>
      </c:lineChart>
      <c:catAx>
        <c:axId val="1582626720"/>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Brood Year</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13415712"/>
        <c:crosses val="autoZero"/>
        <c:auto val="1"/>
        <c:lblAlgn val="ctr"/>
        <c:lblOffset val="100"/>
        <c:noMultiLvlLbl val="0"/>
      </c:catAx>
      <c:valAx>
        <c:axId val="713415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Exploitation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8262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Quinsam Chinook RR by Release Strategy</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'SR ER Summary'!$D$2:$E$2</c:f>
              <c:strCache>
                <c:ptCount val="1"/>
                <c:pt idx="0">
                  <c:v>Smolt 0+</c:v>
                </c:pt>
              </c:strCache>
            </c:strRef>
          </c:tx>
          <c:spPr>
            <a:ln w="28575" cap="rnd">
              <a:solidFill>
                <a:schemeClr val="accent1"/>
              </a:solidFill>
              <a:round/>
            </a:ln>
            <a:effectLst/>
          </c:spPr>
          <c:marker>
            <c:symbol val="circle"/>
            <c:size val="5"/>
            <c:spPr>
              <a:solidFill>
                <a:srgbClr val="00B0F0"/>
              </a:solidFill>
              <a:ln w="9525">
                <a:solidFill>
                  <a:srgbClr val="00B0F0"/>
                </a:solidFill>
              </a:ln>
              <a:effectLst/>
            </c:spPr>
          </c:marker>
          <c:cat>
            <c:numRef>
              <c:f>'SR ER Summary'!$C$4:$C$19</c:f>
              <c:numCache>
                <c:formatCode>General</c:formatCod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numCache>
            </c:numRef>
          </c:cat>
          <c:val>
            <c:numRef>
              <c:f>'SR ER Summary'!$F$4:$F$19</c:f>
              <c:numCache>
                <c:formatCode>0.00%</c:formatCode>
                <c:ptCount val="16"/>
                <c:pt idx="0">
                  <c:v>1.3679828629477499E-3</c:v>
                </c:pt>
                <c:pt idx="1">
                  <c:v>3.0191855037016582E-4</c:v>
                </c:pt>
                <c:pt idx="2">
                  <c:v>1.2392625340983915E-3</c:v>
                </c:pt>
                <c:pt idx="3">
                  <c:v>1.6032513607062608E-3</c:v>
                </c:pt>
                <c:pt idx="4">
                  <c:v>7.0037832534568061E-4</c:v>
                </c:pt>
                <c:pt idx="5">
                  <c:v>6.7142117695089259E-4</c:v>
                </c:pt>
                <c:pt idx="6">
                  <c:v>8.4382853796886328E-4</c:v>
                </c:pt>
                <c:pt idx="7">
                  <c:v>2.309595741619912E-3</c:v>
                </c:pt>
                <c:pt idx="8">
                  <c:v>2.9078421045418148E-3</c:v>
                </c:pt>
                <c:pt idx="9">
                  <c:v>1.9192995821264121E-3</c:v>
                </c:pt>
                <c:pt idx="10">
                  <c:v>2.8600573031516731E-3</c:v>
                </c:pt>
                <c:pt idx="11">
                  <c:v>2.6252749162717004E-3</c:v>
                </c:pt>
                <c:pt idx="12">
                  <c:v>2.6587815707111123E-3</c:v>
                </c:pt>
                <c:pt idx="13">
                  <c:v>1.7599738512682442E-3</c:v>
                </c:pt>
                <c:pt idx="14">
                  <c:v>1.1015379350174329E-3</c:v>
                </c:pt>
                <c:pt idx="15">
                  <c:v>1.1549205775690183E-3</c:v>
                </c:pt>
              </c:numCache>
            </c:numRef>
          </c:val>
          <c:smooth val="0"/>
          <c:extLst>
            <c:ext xmlns:c16="http://schemas.microsoft.com/office/drawing/2014/chart" uri="{C3380CC4-5D6E-409C-BE32-E72D297353CC}">
              <c16:uniqueId val="{00000000-982C-4AD9-8682-A261E8D85120}"/>
            </c:ext>
          </c:extLst>
        </c:ser>
        <c:ser>
          <c:idx val="2"/>
          <c:order val="1"/>
          <c:tx>
            <c:strRef>
              <c:f>'SR ER Summary'!$G$2:$H$2</c:f>
              <c:strCache>
                <c:ptCount val="1"/>
                <c:pt idx="0">
                  <c:v>Seapen 0+</c:v>
                </c:pt>
              </c:strCache>
            </c:strRef>
          </c:tx>
          <c:spPr>
            <a:ln w="28575" cap="rnd">
              <a:solidFill>
                <a:schemeClr val="accent3"/>
              </a:solidFill>
              <a:round/>
            </a:ln>
            <a:effectLst/>
          </c:spPr>
          <c:marker>
            <c:symbol val="circle"/>
            <c:size val="5"/>
            <c:spPr>
              <a:solidFill>
                <a:schemeClr val="accent6">
                  <a:lumMod val="75000"/>
                </a:schemeClr>
              </a:solidFill>
              <a:ln w="9525">
                <a:solidFill>
                  <a:schemeClr val="accent6">
                    <a:lumMod val="75000"/>
                  </a:schemeClr>
                </a:solidFill>
              </a:ln>
              <a:effectLst/>
            </c:spPr>
          </c:marker>
          <c:cat>
            <c:numRef>
              <c:f>'SR ER Summary'!$C$4:$C$19</c:f>
              <c:numCache>
                <c:formatCode>General</c:formatCod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numCache>
            </c:numRef>
          </c:cat>
          <c:val>
            <c:numRef>
              <c:f>'SR ER Summary'!$I$4:$I$19</c:f>
              <c:numCache>
                <c:formatCode>0.00%</c:formatCode>
                <c:ptCount val="16"/>
                <c:pt idx="0">
                  <c:v>1.2451175913757134E-3</c:v>
                </c:pt>
                <c:pt idx="1">
                  <c:v>1.2728800183294724E-4</c:v>
                </c:pt>
                <c:pt idx="2">
                  <c:v>1.1846573414269373E-3</c:v>
                </c:pt>
                <c:pt idx="3">
                  <c:v>9.2348888644086492E-4</c:v>
                </c:pt>
                <c:pt idx="4">
                  <c:v>6.0892647836179373E-4</c:v>
                </c:pt>
                <c:pt idx="5">
                  <c:v>3.954167342493686E-4</c:v>
                </c:pt>
                <c:pt idx="6">
                  <c:v>5.9837575923019179E-4</c:v>
                </c:pt>
                <c:pt idx="7">
                  <c:v>1.2141893152218032E-3</c:v>
                </c:pt>
                <c:pt idx="8">
                  <c:v>1.0210203512684701E-3</c:v>
                </c:pt>
                <c:pt idx="9">
                  <c:v>1.0346814930331895E-3</c:v>
                </c:pt>
                <c:pt idx="10">
                  <c:v>1.8979371088619337E-3</c:v>
                </c:pt>
                <c:pt idx="11">
                  <c:v>1.2890723734097229E-3</c:v>
                </c:pt>
                <c:pt idx="12">
                  <c:v>1.4703840814437761E-3</c:v>
                </c:pt>
                <c:pt idx="13">
                  <c:v>7.2467923446347944E-4</c:v>
                </c:pt>
                <c:pt idx="15">
                  <c:v>5.1732585446620147E-4</c:v>
                </c:pt>
              </c:numCache>
            </c:numRef>
          </c:val>
          <c:smooth val="0"/>
          <c:extLst>
            <c:ext xmlns:c16="http://schemas.microsoft.com/office/drawing/2014/chart" uri="{C3380CC4-5D6E-409C-BE32-E72D297353CC}">
              <c16:uniqueId val="{00000001-982C-4AD9-8682-A261E8D85120}"/>
            </c:ext>
          </c:extLst>
        </c:ser>
        <c:ser>
          <c:idx val="1"/>
          <c:order val="2"/>
          <c:tx>
            <c:strRef>
              <c:f>'SR ER Summary'!$J$2:$K$2</c:f>
              <c:strCache>
                <c:ptCount val="1"/>
                <c:pt idx="0">
                  <c:v>Fed Fry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'SR ER Summary'!$C$4:$C$19</c:f>
              <c:numCache>
                <c:formatCode>General</c:formatCod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numCache>
            </c:numRef>
          </c:cat>
          <c:val>
            <c:numRef>
              <c:f>'SR ER Summary'!$L$4:$L$19</c:f>
              <c:numCache>
                <c:formatCode>0.00%</c:formatCode>
                <c:ptCount val="16"/>
                <c:pt idx="9">
                  <c:v>1.3016353586091422E-3</c:v>
                </c:pt>
                <c:pt idx="10">
                  <c:v>1.1970147797668413E-3</c:v>
                </c:pt>
                <c:pt idx="11">
                  <c:v>3.2838603635649975E-3</c:v>
                </c:pt>
                <c:pt idx="12">
                  <c:v>1.9654244719011561E-3</c:v>
                </c:pt>
                <c:pt idx="15">
                  <c:v>5.5440711314786709E-4</c:v>
                </c:pt>
              </c:numCache>
            </c:numRef>
          </c:val>
          <c:smooth val="0"/>
          <c:extLst>
            <c:ext xmlns:c16="http://schemas.microsoft.com/office/drawing/2014/chart" uri="{C3380CC4-5D6E-409C-BE32-E72D297353CC}">
              <c16:uniqueId val="{00000002-982C-4AD9-8682-A261E8D85120}"/>
            </c:ext>
          </c:extLst>
        </c:ser>
        <c:dLbls>
          <c:showLegendKey val="0"/>
          <c:showVal val="0"/>
          <c:showCatName val="0"/>
          <c:showSerName val="0"/>
          <c:showPercent val="0"/>
          <c:showBubbleSize val="0"/>
        </c:dLbls>
        <c:marker val="1"/>
        <c:smooth val="0"/>
        <c:axId val="1582626720"/>
        <c:axId val="713415712"/>
      </c:lineChart>
      <c:catAx>
        <c:axId val="1582626720"/>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Brood Year</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13415712"/>
        <c:crosses val="autoZero"/>
        <c:auto val="1"/>
        <c:lblAlgn val="ctr"/>
        <c:lblOffset val="100"/>
        <c:noMultiLvlLbl val="0"/>
      </c:catAx>
      <c:valAx>
        <c:axId val="713415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Return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8262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Quinsam Chinook Releases and Survival Rate by Release Strategy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Smolt 0+ Releases</c:v>
          </c:tx>
          <c:spPr>
            <a:solidFill>
              <a:schemeClr val="accent1">
                <a:lumMod val="40000"/>
                <a:lumOff val="60000"/>
              </a:schemeClr>
            </a:solidFill>
            <a:ln>
              <a:noFill/>
            </a:ln>
            <a:effectLst/>
          </c:spPr>
          <c:invertIfNegative val="0"/>
          <c:cat>
            <c:numRef>
              <c:f>'SR and Releases'!$B$4:$B$22</c:f>
              <c:numCache>
                <c:formatCode>General</c:formatCode>
                <c:ptCount val="19"/>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pt idx="18">
                  <c:v>2023</c:v>
                </c:pt>
              </c:numCache>
            </c:numRef>
          </c:cat>
          <c:val>
            <c:numRef>
              <c:f>'SR and Releases'!$M$4:$M$22</c:f>
              <c:numCache>
                <c:formatCode>#,##0</c:formatCode>
                <c:ptCount val="19"/>
                <c:pt idx="0">
                  <c:v>1974358</c:v>
                </c:pt>
                <c:pt idx="1">
                  <c:v>2201090</c:v>
                </c:pt>
                <c:pt idx="2">
                  <c:v>1979670</c:v>
                </c:pt>
                <c:pt idx="3">
                  <c:v>1969542</c:v>
                </c:pt>
                <c:pt idx="4">
                  <c:v>2099716</c:v>
                </c:pt>
                <c:pt idx="5">
                  <c:v>2120305</c:v>
                </c:pt>
                <c:pt idx="6">
                  <c:v>2132520</c:v>
                </c:pt>
                <c:pt idx="7">
                  <c:v>2055816</c:v>
                </c:pt>
                <c:pt idx="8">
                  <c:v>2325940</c:v>
                </c:pt>
                <c:pt idx="9">
                  <c:v>1877108</c:v>
                </c:pt>
                <c:pt idx="10">
                  <c:v>1812327</c:v>
                </c:pt>
                <c:pt idx="11">
                  <c:v>2067432</c:v>
                </c:pt>
                <c:pt idx="12">
                  <c:v>2044282</c:v>
                </c:pt>
                <c:pt idx="13">
                  <c:v>2081775</c:v>
                </c:pt>
                <c:pt idx="14">
                  <c:v>2694866</c:v>
                </c:pt>
                <c:pt idx="15">
                  <c:v>1861825</c:v>
                </c:pt>
                <c:pt idx="16">
                  <c:v>1824717</c:v>
                </c:pt>
                <c:pt idx="17">
                  <c:v>1839213</c:v>
                </c:pt>
                <c:pt idx="18">
                  <c:v>2254966</c:v>
                </c:pt>
              </c:numCache>
            </c:numRef>
          </c:val>
          <c:extLst>
            <c:ext xmlns:c16="http://schemas.microsoft.com/office/drawing/2014/chart" uri="{C3380CC4-5D6E-409C-BE32-E72D297353CC}">
              <c16:uniqueId val="{00000000-970D-4194-B577-AF4CF40B7751}"/>
            </c:ext>
          </c:extLst>
        </c:ser>
        <c:ser>
          <c:idx val="1"/>
          <c:order val="1"/>
          <c:tx>
            <c:v>Fed Fry Releases</c:v>
          </c:tx>
          <c:spPr>
            <a:solidFill>
              <a:schemeClr val="accent6">
                <a:lumMod val="60000"/>
                <a:lumOff val="40000"/>
              </a:schemeClr>
            </a:solidFill>
            <a:ln>
              <a:noFill/>
            </a:ln>
            <a:effectLst/>
          </c:spPr>
          <c:invertIfNegative val="0"/>
          <c:val>
            <c:numRef>
              <c:f>'SR and Releases'!$K$4:$K$22</c:f>
              <c:numCache>
                <c:formatCode>#,##0</c:formatCode>
                <c:ptCount val="19"/>
                <c:pt idx="0">
                  <c:v>225734</c:v>
                </c:pt>
                <c:pt idx="9">
                  <c:v>219003</c:v>
                </c:pt>
                <c:pt idx="10">
                  <c:v>147549</c:v>
                </c:pt>
                <c:pt idx="11">
                  <c:v>207319</c:v>
                </c:pt>
                <c:pt idx="12">
                  <c:v>215952</c:v>
                </c:pt>
                <c:pt idx="15" formatCode="General">
                  <c:v>224130</c:v>
                </c:pt>
                <c:pt idx="16" formatCode="General">
                  <c:v>221955</c:v>
                </c:pt>
                <c:pt idx="17" formatCode="General">
                  <c:v>136063</c:v>
                </c:pt>
                <c:pt idx="18" formatCode="General">
                  <c:v>260021</c:v>
                </c:pt>
              </c:numCache>
            </c:numRef>
          </c:val>
          <c:extLst>
            <c:ext xmlns:c16="http://schemas.microsoft.com/office/drawing/2014/chart" uri="{C3380CC4-5D6E-409C-BE32-E72D297353CC}">
              <c16:uniqueId val="{00000001-970D-4194-B577-AF4CF40B7751}"/>
            </c:ext>
          </c:extLst>
        </c:ser>
        <c:ser>
          <c:idx val="2"/>
          <c:order val="2"/>
          <c:tx>
            <c:v>Seapen Releases</c:v>
          </c:tx>
          <c:spPr>
            <a:solidFill>
              <a:schemeClr val="accent2">
                <a:lumMod val="60000"/>
                <a:lumOff val="40000"/>
              </a:schemeClr>
            </a:solidFill>
            <a:ln>
              <a:noFill/>
            </a:ln>
            <a:effectLst/>
          </c:spPr>
          <c:invertIfNegative val="0"/>
          <c:val>
            <c:numRef>
              <c:f>'SR and Releases'!$I$4:$I$22</c:f>
              <c:numCache>
                <c:formatCode>General</c:formatCode>
                <c:ptCount val="19"/>
                <c:pt idx="0" formatCode="#,##0">
                  <c:v>1067121</c:v>
                </c:pt>
                <c:pt idx="1">
                  <c:v>1069392</c:v>
                </c:pt>
                <c:pt idx="2" formatCode="#,##0">
                  <c:v>1102616</c:v>
                </c:pt>
                <c:pt idx="3" formatCode="#,##0">
                  <c:v>1070269</c:v>
                </c:pt>
                <c:pt idx="4" formatCode="#,##0">
                  <c:v>923111</c:v>
                </c:pt>
                <c:pt idx="5" formatCode="#,##0">
                  <c:v>885280</c:v>
                </c:pt>
                <c:pt idx="6" formatCode="#,##0">
                  <c:v>900520</c:v>
                </c:pt>
                <c:pt idx="7" formatCode="#,##0">
                  <c:v>862879</c:v>
                </c:pt>
                <c:pt idx="8" formatCode="#,##0">
                  <c:v>877534</c:v>
                </c:pt>
                <c:pt idx="9" formatCode="#,##0">
                  <c:v>485407</c:v>
                </c:pt>
                <c:pt idx="10" formatCode="#,##0">
                  <c:v>774596</c:v>
                </c:pt>
                <c:pt idx="11" formatCode="#,##0">
                  <c:v>623587</c:v>
                </c:pt>
                <c:pt idx="12" formatCode="#,##0">
                  <c:v>592361</c:v>
                </c:pt>
                <c:pt idx="13" formatCode="#,##0">
                  <c:v>561615</c:v>
                </c:pt>
                <c:pt idx="15" formatCode="#,##0">
                  <c:v>585310</c:v>
                </c:pt>
                <c:pt idx="16" formatCode="#,##0">
                  <c:v>596842</c:v>
                </c:pt>
                <c:pt idx="17" formatCode="#,##0">
                  <c:v>585194</c:v>
                </c:pt>
                <c:pt idx="18">
                  <c:v>218615</c:v>
                </c:pt>
              </c:numCache>
            </c:numRef>
          </c:val>
          <c:extLst>
            <c:ext xmlns:c16="http://schemas.microsoft.com/office/drawing/2014/chart" uri="{C3380CC4-5D6E-409C-BE32-E72D297353CC}">
              <c16:uniqueId val="{00000002-970D-4194-B577-AF4CF40B7751}"/>
            </c:ext>
          </c:extLst>
        </c:ser>
        <c:dLbls>
          <c:showLegendKey val="0"/>
          <c:showVal val="0"/>
          <c:showCatName val="0"/>
          <c:showSerName val="0"/>
          <c:showPercent val="0"/>
          <c:showBubbleSize val="0"/>
        </c:dLbls>
        <c:gapWidth val="219"/>
        <c:axId val="1498272816"/>
        <c:axId val="1498275696"/>
      </c:barChart>
      <c:lineChart>
        <c:grouping val="standard"/>
        <c:varyColors val="0"/>
        <c:ser>
          <c:idx val="3"/>
          <c:order val="3"/>
          <c:tx>
            <c:v>Smolt 0+ SR</c:v>
          </c:tx>
          <c:spPr>
            <a:ln w="28575" cap="rnd">
              <a:solidFill>
                <a:schemeClr val="accent1">
                  <a:lumMod val="75000"/>
                </a:schemeClr>
              </a:solidFill>
              <a:round/>
            </a:ln>
            <a:effectLst/>
          </c:spPr>
          <c:marker>
            <c:symbol val="circle"/>
            <c:size val="5"/>
            <c:spPr>
              <a:solidFill>
                <a:srgbClr val="0070C0"/>
              </a:solidFill>
              <a:ln w="9525">
                <a:solidFill>
                  <a:schemeClr val="accent1">
                    <a:lumMod val="75000"/>
                  </a:schemeClr>
                </a:solidFill>
              </a:ln>
              <a:effectLst/>
            </c:spPr>
          </c:marker>
          <c:val>
            <c:numRef>
              <c:f>'SR and Releases'!$N$4:$N$19</c:f>
              <c:numCache>
                <c:formatCode>0.00%</c:formatCode>
                <c:ptCount val="16"/>
                <c:pt idx="0">
                  <c:v>3.4427035024954733E-3</c:v>
                </c:pt>
                <c:pt idx="1">
                  <c:v>4.6843837802061004E-4</c:v>
                </c:pt>
                <c:pt idx="2">
                  <c:v>2.3386699275703125E-3</c:v>
                </c:pt>
                <c:pt idx="3">
                  <c:v>3.1447386727264295E-3</c:v>
                </c:pt>
                <c:pt idx="4">
                  <c:v>1.114330484129393E-3</c:v>
                </c:pt>
                <c:pt idx="5">
                  <c:v>9.418012947626271E-4</c:v>
                </c:pt>
                <c:pt idx="6">
                  <c:v>1.468309143555082E-3</c:v>
                </c:pt>
                <c:pt idx="7">
                  <c:v>4.2142317652136361E-3</c:v>
                </c:pt>
                <c:pt idx="8">
                  <c:v>5.2582414247478674E-3</c:v>
                </c:pt>
                <c:pt idx="9">
                  <c:v>4.0584711023019049E-3</c:v>
                </c:pt>
                <c:pt idx="10">
                  <c:v>5.2098865437599064E-3</c:v>
                </c:pt>
                <c:pt idx="11">
                  <c:v>4.1261506374046563E-3</c:v>
                </c:pt>
                <c:pt idx="12">
                  <c:v>4.7827352791323949E-3</c:v>
                </c:pt>
                <c:pt idx="13">
                  <c:v>2.9884375513137876E-3</c:v>
                </c:pt>
                <c:pt idx="14">
                  <c:v>1.8831682744754124E-3</c:v>
                </c:pt>
                <c:pt idx="15">
                  <c:v>2.3652762722978313E-3</c:v>
                </c:pt>
              </c:numCache>
            </c:numRef>
          </c:val>
          <c:smooth val="0"/>
          <c:extLst>
            <c:ext xmlns:c16="http://schemas.microsoft.com/office/drawing/2014/chart" uri="{C3380CC4-5D6E-409C-BE32-E72D297353CC}">
              <c16:uniqueId val="{00000004-970D-4194-B577-AF4CF40B7751}"/>
            </c:ext>
          </c:extLst>
        </c:ser>
        <c:ser>
          <c:idx val="4"/>
          <c:order val="4"/>
          <c:tx>
            <c:v>Fed Fry SR</c:v>
          </c:tx>
          <c:spPr>
            <a:ln w="28575" cap="rnd">
              <a:solidFill>
                <a:schemeClr val="accent6">
                  <a:lumMod val="75000"/>
                </a:schemeClr>
              </a:solidFill>
              <a:round/>
            </a:ln>
            <a:effectLst/>
          </c:spPr>
          <c:marker>
            <c:symbol val="circle"/>
            <c:size val="5"/>
            <c:spPr>
              <a:solidFill>
                <a:srgbClr val="00B050"/>
              </a:solidFill>
              <a:ln w="9525">
                <a:solidFill>
                  <a:schemeClr val="accent6">
                    <a:lumMod val="75000"/>
                  </a:schemeClr>
                </a:solidFill>
              </a:ln>
              <a:effectLst/>
            </c:spPr>
          </c:marker>
          <c:val>
            <c:numRef>
              <c:f>'SR and Releases'!$L$4:$L$19</c:f>
              <c:numCache>
                <c:formatCode>0.00%</c:formatCode>
                <c:ptCount val="16"/>
                <c:pt idx="9">
                  <c:v>2.701896832496158E-3</c:v>
                </c:pt>
                <c:pt idx="10">
                  <c:v>3.0215599239061513E-3</c:v>
                </c:pt>
                <c:pt idx="11">
                  <c:v>5.614650540931727E-3</c:v>
                </c:pt>
                <c:pt idx="12">
                  <c:v>3.6139896373056997E-3</c:v>
                </c:pt>
                <c:pt idx="15">
                  <c:v>1.6248661303578992E-3</c:v>
                </c:pt>
              </c:numCache>
            </c:numRef>
          </c:val>
          <c:smooth val="0"/>
          <c:extLst>
            <c:ext xmlns:c16="http://schemas.microsoft.com/office/drawing/2014/chart" uri="{C3380CC4-5D6E-409C-BE32-E72D297353CC}">
              <c16:uniqueId val="{00000005-970D-4194-B577-AF4CF40B7751}"/>
            </c:ext>
          </c:extLst>
        </c:ser>
        <c:ser>
          <c:idx val="5"/>
          <c:order val="5"/>
          <c:tx>
            <c:v>Seapen SR</c:v>
          </c:tx>
          <c:spPr>
            <a:ln w="28575" cap="rnd">
              <a:solidFill>
                <a:schemeClr val="accent2">
                  <a:lumMod val="75000"/>
                </a:schemeClr>
              </a:solidFill>
              <a:round/>
            </a:ln>
            <a:effectLst/>
          </c:spPr>
          <c:marker>
            <c:symbol val="circle"/>
            <c:size val="5"/>
            <c:spPr>
              <a:solidFill>
                <a:schemeClr val="accent2">
                  <a:lumMod val="75000"/>
                </a:schemeClr>
              </a:solidFill>
              <a:ln w="9525">
                <a:solidFill>
                  <a:schemeClr val="accent2">
                    <a:lumMod val="75000"/>
                  </a:schemeClr>
                </a:solidFill>
              </a:ln>
              <a:effectLst/>
            </c:spPr>
          </c:marker>
          <c:dPt>
            <c:idx val="15"/>
            <c:marker>
              <c:symbol val="circle"/>
              <c:size val="5"/>
              <c:spPr>
                <a:solidFill>
                  <a:schemeClr val="accent2">
                    <a:lumMod val="75000"/>
                  </a:schemeClr>
                </a:solidFill>
                <a:ln w="9525">
                  <a:solidFill>
                    <a:schemeClr val="tx1"/>
                  </a:solidFill>
                </a:ln>
                <a:effectLst/>
              </c:spPr>
            </c:marker>
            <c:bubble3D val="0"/>
            <c:spPr>
              <a:ln w="28575" cap="rnd">
                <a:solidFill>
                  <a:schemeClr val="tx1"/>
                </a:solidFill>
                <a:round/>
              </a:ln>
              <a:effectLst/>
            </c:spPr>
            <c:extLst>
              <c:ext xmlns:c16="http://schemas.microsoft.com/office/drawing/2014/chart" uri="{C3380CC4-5D6E-409C-BE32-E72D297353CC}">
                <c16:uniqueId val="{00000009-970D-4194-B577-AF4CF40B7751}"/>
              </c:ext>
            </c:extLst>
          </c:dPt>
          <c:val>
            <c:numRef>
              <c:f>'SR and Releases'!$J$4:$J$19</c:f>
              <c:numCache>
                <c:formatCode>0.00%</c:formatCode>
                <c:ptCount val="16"/>
                <c:pt idx="0">
                  <c:v>2.6688968743394386E-3</c:v>
                </c:pt>
                <c:pt idx="1">
                  <c:v>2.9522330558454893E-4</c:v>
                </c:pt>
                <c:pt idx="2">
                  <c:v>3.2529251341602882E-3</c:v>
                </c:pt>
                <c:pt idx="3">
                  <c:v>1.8773991814183665E-3</c:v>
                </c:pt>
                <c:pt idx="4">
                  <c:v>1.2399163429937258E-3</c:v>
                </c:pt>
                <c:pt idx="5">
                  <c:v>7.8168083972472594E-4</c:v>
                </c:pt>
                <c:pt idx="6">
                  <c:v>1.2846516071794171E-3</c:v>
                </c:pt>
                <c:pt idx="7">
                  <c:v>4.7630542358375657E-3</c:v>
                </c:pt>
                <c:pt idx="8">
                  <c:v>2.3853916922219132E-3</c:v>
                </c:pt>
                <c:pt idx="9">
                  <c:v>2.2675187307183778E-3</c:v>
                </c:pt>
                <c:pt idx="10">
                  <c:v>6.2086327229647952E-3</c:v>
                </c:pt>
                <c:pt idx="11">
                  <c:v>2.8115258235740163E-3</c:v>
                </c:pt>
                <c:pt idx="12">
                  <c:v>3.308488133800489E-3</c:v>
                </c:pt>
                <c:pt idx="13">
                  <c:v>2.5207870403555301E-3</c:v>
                </c:pt>
                <c:pt idx="15">
                  <c:v>1.3249083444558955E-3</c:v>
                </c:pt>
              </c:numCache>
            </c:numRef>
          </c:val>
          <c:smooth val="0"/>
          <c:extLst>
            <c:ext xmlns:c16="http://schemas.microsoft.com/office/drawing/2014/chart" uri="{C3380CC4-5D6E-409C-BE32-E72D297353CC}">
              <c16:uniqueId val="{00000006-970D-4194-B577-AF4CF40B7751}"/>
            </c:ext>
          </c:extLst>
        </c:ser>
        <c:dLbls>
          <c:showLegendKey val="0"/>
          <c:showVal val="0"/>
          <c:showCatName val="0"/>
          <c:showSerName val="0"/>
          <c:showPercent val="0"/>
          <c:showBubbleSize val="0"/>
        </c:dLbls>
        <c:marker val="1"/>
        <c:smooth val="0"/>
        <c:axId val="572366144"/>
        <c:axId val="572371904"/>
      </c:lineChart>
      <c:catAx>
        <c:axId val="14982728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Brood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275696"/>
        <c:crosses val="autoZero"/>
        <c:auto val="1"/>
        <c:lblAlgn val="ctr"/>
        <c:lblOffset val="100"/>
        <c:noMultiLvlLbl val="0"/>
      </c:catAx>
      <c:valAx>
        <c:axId val="1498275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Releases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272816"/>
        <c:crosses val="autoZero"/>
        <c:crossBetween val="between"/>
      </c:valAx>
      <c:valAx>
        <c:axId val="57237190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Survival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366144"/>
        <c:crosses val="max"/>
        <c:crossBetween val="between"/>
      </c:valAx>
      <c:catAx>
        <c:axId val="572366144"/>
        <c:scaling>
          <c:orientation val="minMax"/>
        </c:scaling>
        <c:delete val="1"/>
        <c:axPos val="b"/>
        <c:majorTickMark val="out"/>
        <c:minorTickMark val="none"/>
        <c:tickLblPos val="nextTo"/>
        <c:crossAx val="572371904"/>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Quinsam Chinook Smolt 0+ Releases and Survival Rate by Timing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Traditional Releases</c:v>
          </c:tx>
          <c:spPr>
            <a:solidFill>
              <a:schemeClr val="accent1">
                <a:lumMod val="40000"/>
                <a:lumOff val="60000"/>
              </a:schemeClr>
            </a:solidFill>
            <a:ln>
              <a:noFill/>
            </a:ln>
            <a:effectLst/>
          </c:spPr>
          <c:invertIfNegative val="0"/>
          <c:cat>
            <c:numRef>
              <c:f>'SR and Releases'!$B$4:$B$22</c:f>
              <c:numCache>
                <c:formatCode>General</c:formatCode>
                <c:ptCount val="19"/>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pt idx="18">
                  <c:v>2023</c:v>
                </c:pt>
              </c:numCache>
            </c:numRef>
          </c:cat>
          <c:val>
            <c:numRef>
              <c:f>'SR and Releases'!$C$4:$C$22</c:f>
              <c:numCache>
                <c:formatCode>#,##0</c:formatCode>
                <c:ptCount val="19"/>
                <c:pt idx="0">
                  <c:v>1974358</c:v>
                </c:pt>
                <c:pt idx="1">
                  <c:v>2201090</c:v>
                </c:pt>
                <c:pt idx="2">
                  <c:v>1979670</c:v>
                </c:pt>
                <c:pt idx="3">
                  <c:v>1969542</c:v>
                </c:pt>
                <c:pt idx="4">
                  <c:v>2099716</c:v>
                </c:pt>
                <c:pt idx="5">
                  <c:v>2120305</c:v>
                </c:pt>
                <c:pt idx="6">
                  <c:v>2132520</c:v>
                </c:pt>
                <c:pt idx="7">
                  <c:v>2055816</c:v>
                </c:pt>
                <c:pt idx="8">
                  <c:v>2325940</c:v>
                </c:pt>
                <c:pt idx="9" formatCode="General">
                  <c:v>1689570</c:v>
                </c:pt>
                <c:pt idx="10">
                  <c:v>1708249</c:v>
                </c:pt>
                <c:pt idx="11">
                  <c:v>1975940</c:v>
                </c:pt>
                <c:pt idx="12">
                  <c:v>2044282</c:v>
                </c:pt>
                <c:pt idx="13">
                  <c:v>1979480</c:v>
                </c:pt>
                <c:pt idx="14">
                  <c:v>2103303</c:v>
                </c:pt>
                <c:pt idx="15">
                  <c:v>1761554</c:v>
                </c:pt>
                <c:pt idx="16">
                  <c:v>1630106</c:v>
                </c:pt>
                <c:pt idx="17">
                  <c:v>1678118</c:v>
                </c:pt>
                <c:pt idx="18" formatCode="General">
                  <c:v>1770401</c:v>
                </c:pt>
              </c:numCache>
            </c:numRef>
          </c:val>
          <c:extLst>
            <c:ext xmlns:c16="http://schemas.microsoft.com/office/drawing/2014/chart" uri="{C3380CC4-5D6E-409C-BE32-E72D297353CC}">
              <c16:uniqueId val="{00000000-3205-46DF-8A3F-49E3A473D3C4}"/>
            </c:ext>
          </c:extLst>
        </c:ser>
        <c:ser>
          <c:idx val="1"/>
          <c:order val="1"/>
          <c:tx>
            <c:v>Delayed Releases</c:v>
          </c:tx>
          <c:spPr>
            <a:solidFill>
              <a:schemeClr val="accent6">
                <a:lumMod val="60000"/>
                <a:lumOff val="40000"/>
              </a:schemeClr>
            </a:solidFill>
            <a:ln>
              <a:noFill/>
            </a:ln>
            <a:effectLst/>
          </c:spPr>
          <c:invertIfNegative val="0"/>
          <c:val>
            <c:numRef>
              <c:f>'SR and Releases'!$E$4:$E$22</c:f>
              <c:numCache>
                <c:formatCode>#,##0</c:formatCode>
                <c:ptCount val="19"/>
                <c:pt idx="9">
                  <c:v>187538</c:v>
                </c:pt>
                <c:pt idx="10">
                  <c:v>104078</c:v>
                </c:pt>
                <c:pt idx="11">
                  <c:v>91492</c:v>
                </c:pt>
                <c:pt idx="13">
                  <c:v>102295</c:v>
                </c:pt>
                <c:pt idx="15">
                  <c:v>100271</c:v>
                </c:pt>
                <c:pt idx="16">
                  <c:v>194611</c:v>
                </c:pt>
                <c:pt idx="17">
                  <c:v>161095</c:v>
                </c:pt>
                <c:pt idx="18">
                  <c:v>278857</c:v>
                </c:pt>
              </c:numCache>
            </c:numRef>
          </c:val>
          <c:extLst>
            <c:ext xmlns:c16="http://schemas.microsoft.com/office/drawing/2014/chart" uri="{C3380CC4-5D6E-409C-BE32-E72D297353CC}">
              <c16:uniqueId val="{00000001-3205-46DF-8A3F-49E3A473D3C4}"/>
            </c:ext>
          </c:extLst>
        </c:ser>
        <c:ser>
          <c:idx val="2"/>
          <c:order val="2"/>
          <c:tx>
            <c:v>Early Releases</c:v>
          </c:tx>
          <c:spPr>
            <a:solidFill>
              <a:schemeClr val="accent2">
                <a:lumMod val="60000"/>
                <a:lumOff val="40000"/>
              </a:schemeClr>
            </a:solidFill>
            <a:ln>
              <a:noFill/>
            </a:ln>
            <a:effectLst/>
          </c:spPr>
          <c:invertIfNegative val="0"/>
          <c:val>
            <c:numRef>
              <c:f>'SR and Releases'!$G$4:$G$22</c:f>
              <c:numCache>
                <c:formatCode>General</c:formatCode>
                <c:ptCount val="19"/>
                <c:pt idx="14" formatCode="#,##0">
                  <c:v>591563</c:v>
                </c:pt>
                <c:pt idx="18">
                  <c:v>205708</c:v>
                </c:pt>
              </c:numCache>
            </c:numRef>
          </c:val>
          <c:extLst>
            <c:ext xmlns:c16="http://schemas.microsoft.com/office/drawing/2014/chart" uri="{C3380CC4-5D6E-409C-BE32-E72D297353CC}">
              <c16:uniqueId val="{00000002-3205-46DF-8A3F-49E3A473D3C4}"/>
            </c:ext>
          </c:extLst>
        </c:ser>
        <c:dLbls>
          <c:showLegendKey val="0"/>
          <c:showVal val="0"/>
          <c:showCatName val="0"/>
          <c:showSerName val="0"/>
          <c:showPercent val="0"/>
          <c:showBubbleSize val="0"/>
        </c:dLbls>
        <c:gapWidth val="219"/>
        <c:axId val="1498272816"/>
        <c:axId val="1498275696"/>
      </c:barChart>
      <c:lineChart>
        <c:grouping val="standard"/>
        <c:varyColors val="0"/>
        <c:ser>
          <c:idx val="3"/>
          <c:order val="3"/>
          <c:tx>
            <c:v>Traditional SR</c:v>
          </c:tx>
          <c:spPr>
            <a:ln w="28575" cap="rnd">
              <a:solidFill>
                <a:schemeClr val="accent1">
                  <a:lumMod val="75000"/>
                </a:schemeClr>
              </a:solidFill>
              <a:round/>
            </a:ln>
            <a:effectLst/>
          </c:spPr>
          <c:marker>
            <c:symbol val="circle"/>
            <c:size val="5"/>
            <c:spPr>
              <a:solidFill>
                <a:srgbClr val="0070C0"/>
              </a:solidFill>
              <a:ln w="9525">
                <a:solidFill>
                  <a:schemeClr val="accent1">
                    <a:lumMod val="75000"/>
                  </a:schemeClr>
                </a:solidFill>
              </a:ln>
              <a:effectLst/>
            </c:spPr>
          </c:marker>
          <c:val>
            <c:numRef>
              <c:f>'SR and Releases'!$D$4:$D$19</c:f>
              <c:numCache>
                <c:formatCode>0.00%</c:formatCode>
                <c:ptCount val="16"/>
                <c:pt idx="0">
                  <c:v>3.4427035024954733E-3</c:v>
                </c:pt>
                <c:pt idx="1">
                  <c:v>4.6843837802061004E-4</c:v>
                </c:pt>
                <c:pt idx="2">
                  <c:v>2.3386699275703125E-3</c:v>
                </c:pt>
                <c:pt idx="3">
                  <c:v>3.1447386727264295E-3</c:v>
                </c:pt>
                <c:pt idx="4">
                  <c:v>1.114330484129393E-3</c:v>
                </c:pt>
                <c:pt idx="5">
                  <c:v>9.418012947626271E-4</c:v>
                </c:pt>
                <c:pt idx="6">
                  <c:v>1.468309143555082E-3</c:v>
                </c:pt>
                <c:pt idx="7">
                  <c:v>4.2142317652136361E-3</c:v>
                </c:pt>
                <c:pt idx="8">
                  <c:v>5.2582414247478674E-3</c:v>
                </c:pt>
                <c:pt idx="9">
                  <c:v>3.4763479621159306E-3</c:v>
                </c:pt>
                <c:pt idx="10">
                  <c:v>4.7246867714885116E-3</c:v>
                </c:pt>
                <c:pt idx="11">
                  <c:v>3.0587797047119556E-3</c:v>
                </c:pt>
                <c:pt idx="12">
                  <c:v>4.7827352791323949E-3</c:v>
                </c:pt>
                <c:pt idx="13">
                  <c:v>2.7397975873371919E-3</c:v>
                </c:pt>
                <c:pt idx="14">
                  <c:v>2.4091847822994951E-3</c:v>
                </c:pt>
                <c:pt idx="15">
                  <c:v>2.1109289215114034E-3</c:v>
                </c:pt>
              </c:numCache>
            </c:numRef>
          </c:val>
          <c:smooth val="0"/>
          <c:extLst>
            <c:ext xmlns:c16="http://schemas.microsoft.com/office/drawing/2014/chart" uri="{C3380CC4-5D6E-409C-BE32-E72D297353CC}">
              <c16:uniqueId val="{00000003-3205-46DF-8A3F-49E3A473D3C4}"/>
            </c:ext>
          </c:extLst>
        </c:ser>
        <c:ser>
          <c:idx val="4"/>
          <c:order val="4"/>
          <c:tx>
            <c:v>Delayed SR</c:v>
          </c:tx>
          <c:spPr>
            <a:ln w="28575" cap="rnd">
              <a:solidFill>
                <a:schemeClr val="accent6">
                  <a:lumMod val="75000"/>
                </a:schemeClr>
              </a:solidFill>
              <a:round/>
            </a:ln>
            <a:effectLst/>
          </c:spPr>
          <c:marker>
            <c:symbol val="circle"/>
            <c:size val="5"/>
            <c:spPr>
              <a:solidFill>
                <a:srgbClr val="00B050"/>
              </a:solidFill>
              <a:ln w="9525">
                <a:solidFill>
                  <a:schemeClr val="accent6">
                    <a:lumMod val="75000"/>
                  </a:schemeClr>
                </a:solidFill>
              </a:ln>
              <a:effectLst/>
            </c:spPr>
          </c:marker>
          <c:dPt>
            <c:idx val="13"/>
            <c:marker>
              <c:symbol val="circle"/>
              <c:size val="5"/>
              <c:spPr>
                <a:solidFill>
                  <a:srgbClr val="00B050"/>
                </a:solidFill>
                <a:ln w="9525">
                  <a:solidFill>
                    <a:schemeClr val="tx1"/>
                  </a:solidFill>
                </a:ln>
                <a:effectLst/>
              </c:spPr>
            </c:marker>
            <c:bubble3D val="0"/>
            <c:spPr>
              <a:ln w="28575" cap="rnd">
                <a:solidFill>
                  <a:schemeClr val="tx1"/>
                </a:solidFill>
                <a:round/>
              </a:ln>
              <a:effectLst/>
            </c:spPr>
            <c:extLst>
              <c:ext xmlns:c16="http://schemas.microsoft.com/office/drawing/2014/chart" uri="{C3380CC4-5D6E-409C-BE32-E72D297353CC}">
                <c16:uniqueId val="{0000000A-3205-46DF-8A3F-49E3A473D3C4}"/>
              </c:ext>
            </c:extLst>
          </c:dPt>
          <c:dPt>
            <c:idx val="15"/>
            <c:marker>
              <c:symbol val="circle"/>
              <c:size val="5"/>
              <c:spPr>
                <a:solidFill>
                  <a:srgbClr val="00B050"/>
                </a:solidFill>
                <a:ln w="9525">
                  <a:solidFill>
                    <a:schemeClr val="tx1"/>
                  </a:solidFill>
                </a:ln>
                <a:effectLst/>
              </c:spPr>
            </c:marker>
            <c:bubble3D val="0"/>
            <c:spPr>
              <a:ln w="28575" cap="rnd">
                <a:solidFill>
                  <a:schemeClr val="tx1"/>
                </a:solidFill>
                <a:round/>
              </a:ln>
              <a:effectLst/>
            </c:spPr>
            <c:extLst>
              <c:ext xmlns:c16="http://schemas.microsoft.com/office/drawing/2014/chart" uri="{C3380CC4-5D6E-409C-BE32-E72D297353CC}">
                <c16:uniqueId val="{00000005-3205-46DF-8A3F-49E3A473D3C4}"/>
              </c:ext>
            </c:extLst>
          </c:dPt>
          <c:val>
            <c:numRef>
              <c:f>'SR and Releases'!$F$4:$F$19</c:f>
              <c:numCache>
                <c:formatCode>General</c:formatCode>
                <c:ptCount val="16"/>
                <c:pt idx="9">
                  <c:v>7.300176358493022E-3</c:v>
                </c:pt>
                <c:pt idx="10">
                  <c:v>7.5562710347645071E-3</c:v>
                </c:pt>
                <c:pt idx="11">
                  <c:v>1.0077586680586847E-2</c:v>
                </c:pt>
                <c:pt idx="13">
                  <c:v>6.2015269809774405E-3</c:v>
                </c:pt>
                <c:pt idx="15">
                  <c:v>5.8187227194030581E-3</c:v>
                </c:pt>
              </c:numCache>
            </c:numRef>
          </c:val>
          <c:smooth val="0"/>
          <c:extLst>
            <c:ext xmlns:c16="http://schemas.microsoft.com/office/drawing/2014/chart" uri="{C3380CC4-5D6E-409C-BE32-E72D297353CC}">
              <c16:uniqueId val="{00000006-3205-46DF-8A3F-49E3A473D3C4}"/>
            </c:ext>
          </c:extLst>
        </c:ser>
        <c:ser>
          <c:idx val="5"/>
          <c:order val="5"/>
          <c:tx>
            <c:v>Early SR</c:v>
          </c:tx>
          <c:spPr>
            <a:ln w="28575" cap="rnd">
              <a:solidFill>
                <a:schemeClr val="tx1"/>
              </a:solidFill>
              <a:round/>
            </a:ln>
            <a:effectLst/>
          </c:spPr>
          <c:marker>
            <c:symbol val="circle"/>
            <c:size val="5"/>
            <c:spPr>
              <a:solidFill>
                <a:schemeClr val="accent2">
                  <a:lumMod val="75000"/>
                </a:schemeClr>
              </a:solidFill>
              <a:ln w="9525">
                <a:solidFill>
                  <a:schemeClr val="tx1"/>
                </a:solidFill>
              </a:ln>
              <a:effectLst/>
            </c:spPr>
          </c:marker>
          <c:dPt>
            <c:idx val="14"/>
            <c:marker>
              <c:symbol val="circle"/>
              <c:size val="5"/>
              <c:spPr>
                <a:solidFill>
                  <a:schemeClr val="accent2">
                    <a:lumMod val="75000"/>
                  </a:schemeClr>
                </a:solidFill>
                <a:ln w="9525">
                  <a:solidFill>
                    <a:schemeClr val="accent2">
                      <a:lumMod val="50000"/>
                    </a:schemeClr>
                  </a:solidFill>
                </a:ln>
                <a:effectLst/>
              </c:spPr>
            </c:marker>
            <c:bubble3D val="0"/>
            <c:spPr>
              <a:ln w="28575" cap="rnd">
                <a:solidFill>
                  <a:schemeClr val="accent2">
                    <a:lumMod val="50000"/>
                  </a:schemeClr>
                </a:solidFill>
                <a:round/>
              </a:ln>
              <a:effectLst/>
            </c:spPr>
            <c:extLst>
              <c:ext xmlns:c16="http://schemas.microsoft.com/office/drawing/2014/chart" uri="{C3380CC4-5D6E-409C-BE32-E72D297353CC}">
                <c16:uniqueId val="{0000000B-3205-46DF-8A3F-49E3A473D3C4}"/>
              </c:ext>
            </c:extLst>
          </c:dPt>
          <c:val>
            <c:numRef>
              <c:f>'SR and Releases'!$H$4:$H$21</c:f>
              <c:numCache>
                <c:formatCode>0.00%</c:formatCode>
                <c:ptCount val="18"/>
                <c:pt idx="14">
                  <c:v>2.8869037353844033E-4</c:v>
                </c:pt>
              </c:numCache>
            </c:numRef>
          </c:val>
          <c:smooth val="0"/>
          <c:extLst>
            <c:ext xmlns:c16="http://schemas.microsoft.com/office/drawing/2014/chart" uri="{C3380CC4-5D6E-409C-BE32-E72D297353CC}">
              <c16:uniqueId val="{00000009-3205-46DF-8A3F-49E3A473D3C4}"/>
            </c:ext>
          </c:extLst>
        </c:ser>
        <c:dLbls>
          <c:showLegendKey val="0"/>
          <c:showVal val="0"/>
          <c:showCatName val="0"/>
          <c:showSerName val="0"/>
          <c:showPercent val="0"/>
          <c:showBubbleSize val="0"/>
        </c:dLbls>
        <c:marker val="1"/>
        <c:smooth val="0"/>
        <c:axId val="572366144"/>
        <c:axId val="572371904"/>
      </c:lineChart>
      <c:catAx>
        <c:axId val="14982728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Brood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275696"/>
        <c:crosses val="autoZero"/>
        <c:auto val="1"/>
        <c:lblAlgn val="ctr"/>
        <c:lblOffset val="100"/>
        <c:noMultiLvlLbl val="0"/>
      </c:catAx>
      <c:valAx>
        <c:axId val="1498275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Releases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272816"/>
        <c:crosses val="autoZero"/>
        <c:crossBetween val="between"/>
      </c:valAx>
      <c:valAx>
        <c:axId val="57237190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Survival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366144"/>
        <c:crosses val="max"/>
        <c:crossBetween val="between"/>
      </c:valAx>
      <c:catAx>
        <c:axId val="572366144"/>
        <c:scaling>
          <c:orientation val="minMax"/>
        </c:scaling>
        <c:delete val="1"/>
        <c:axPos val="b"/>
        <c:majorTickMark val="out"/>
        <c:minorTickMark val="none"/>
        <c:tickLblPos val="nextTo"/>
        <c:crossAx val="5723719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Quinsam Chinook Smolt 0+ Survival Rates by Timing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Traditional Smolt 0+</c:v>
          </c:tx>
          <c:spPr>
            <a:ln w="28575" cap="rnd">
              <a:solidFill>
                <a:srgbClr val="00B0F0"/>
              </a:solidFill>
              <a:round/>
            </a:ln>
            <a:effectLst/>
          </c:spPr>
          <c:marker>
            <c:symbol val="circle"/>
            <c:size val="5"/>
            <c:spPr>
              <a:solidFill>
                <a:srgbClr val="00B0F0"/>
              </a:solidFill>
              <a:ln w="9525">
                <a:solidFill>
                  <a:srgbClr val="00B0F0"/>
                </a:solidFill>
              </a:ln>
              <a:effectLst/>
            </c:spPr>
          </c:marker>
          <c:cat>
            <c:numRef>
              <c:f>'SR and Releases'!$B$4:$B$19</c:f>
              <c:numCache>
                <c:formatCode>General</c:formatCod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numCache>
            </c:numRef>
          </c:cat>
          <c:val>
            <c:numRef>
              <c:f>'SR and Releases'!$D$4:$D$19</c:f>
              <c:numCache>
                <c:formatCode>0.00%</c:formatCode>
                <c:ptCount val="16"/>
                <c:pt idx="0">
                  <c:v>3.4427035024954733E-3</c:v>
                </c:pt>
                <c:pt idx="1">
                  <c:v>4.6843837802061004E-4</c:v>
                </c:pt>
                <c:pt idx="2">
                  <c:v>2.3386699275703125E-3</c:v>
                </c:pt>
                <c:pt idx="3">
                  <c:v>3.1447386727264295E-3</c:v>
                </c:pt>
                <c:pt idx="4">
                  <c:v>1.114330484129393E-3</c:v>
                </c:pt>
                <c:pt idx="5">
                  <c:v>9.418012947626271E-4</c:v>
                </c:pt>
                <c:pt idx="6">
                  <c:v>1.468309143555082E-3</c:v>
                </c:pt>
                <c:pt idx="7">
                  <c:v>4.2142317652136361E-3</c:v>
                </c:pt>
                <c:pt idx="8">
                  <c:v>5.2582414247478674E-3</c:v>
                </c:pt>
                <c:pt idx="9">
                  <c:v>3.4763479621159306E-3</c:v>
                </c:pt>
                <c:pt idx="10">
                  <c:v>4.7246867714885116E-3</c:v>
                </c:pt>
                <c:pt idx="11">
                  <c:v>3.0587797047119556E-3</c:v>
                </c:pt>
                <c:pt idx="12">
                  <c:v>4.7827352791323949E-3</c:v>
                </c:pt>
                <c:pt idx="13">
                  <c:v>2.7397975873371919E-3</c:v>
                </c:pt>
                <c:pt idx="14">
                  <c:v>2.4091847822994951E-3</c:v>
                </c:pt>
                <c:pt idx="15">
                  <c:v>2.1109289215114034E-3</c:v>
                </c:pt>
              </c:numCache>
            </c:numRef>
          </c:val>
          <c:smooth val="0"/>
          <c:extLst>
            <c:ext xmlns:c16="http://schemas.microsoft.com/office/drawing/2014/chart" uri="{C3380CC4-5D6E-409C-BE32-E72D297353CC}">
              <c16:uniqueId val="{00000000-BCF0-4F37-9EC0-BDD24ADD985A}"/>
            </c:ext>
          </c:extLst>
        </c:ser>
        <c:ser>
          <c:idx val="1"/>
          <c:order val="1"/>
          <c:tx>
            <c:v>Delayed Smolt 0+</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'SR and Releases'!$B$4:$B$19</c:f>
              <c:numCache>
                <c:formatCode>General</c:formatCod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numCache>
            </c:numRef>
          </c:cat>
          <c:val>
            <c:numRef>
              <c:f>'SR and Releases'!$F$4:$F$19</c:f>
              <c:numCache>
                <c:formatCode>General</c:formatCode>
                <c:ptCount val="16"/>
                <c:pt idx="9">
                  <c:v>7.300176358493022E-3</c:v>
                </c:pt>
                <c:pt idx="10">
                  <c:v>7.5562710347645071E-3</c:v>
                </c:pt>
                <c:pt idx="11">
                  <c:v>1.0077586680586847E-2</c:v>
                </c:pt>
                <c:pt idx="13">
                  <c:v>6.2015269809774405E-3</c:v>
                </c:pt>
                <c:pt idx="15">
                  <c:v>5.8187227194030581E-3</c:v>
                </c:pt>
              </c:numCache>
            </c:numRef>
          </c:val>
          <c:smooth val="0"/>
          <c:extLst>
            <c:ext xmlns:c16="http://schemas.microsoft.com/office/drawing/2014/chart" uri="{C3380CC4-5D6E-409C-BE32-E72D297353CC}">
              <c16:uniqueId val="{00000001-BCF0-4F37-9EC0-BDD24ADD985A}"/>
            </c:ext>
          </c:extLst>
        </c:ser>
        <c:ser>
          <c:idx val="2"/>
          <c:order val="2"/>
          <c:tx>
            <c:v>Early Smolt 0+</c:v>
          </c:tx>
          <c:spPr>
            <a:ln w="28575" cap="rnd">
              <a:solidFill>
                <a:srgbClr val="00B050"/>
              </a:solidFill>
              <a:round/>
            </a:ln>
            <a:effectLst/>
          </c:spPr>
          <c:marker>
            <c:symbol val="circle"/>
            <c:size val="5"/>
            <c:spPr>
              <a:solidFill>
                <a:srgbClr val="00B050"/>
              </a:solidFill>
              <a:ln w="9525">
                <a:solidFill>
                  <a:srgbClr val="00B050"/>
                </a:solidFill>
              </a:ln>
              <a:effectLst/>
            </c:spPr>
          </c:marker>
          <c:cat>
            <c:numRef>
              <c:f>'SR and Releases'!$B$4:$B$19</c:f>
              <c:numCache>
                <c:formatCode>General</c:formatCod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numCache>
            </c:numRef>
          </c:cat>
          <c:val>
            <c:numRef>
              <c:f>'SR and Releases'!$H$4:$H$18</c:f>
              <c:numCache>
                <c:formatCode>0.00%</c:formatCode>
                <c:ptCount val="15"/>
                <c:pt idx="14">
                  <c:v>2.8869037353844033E-4</c:v>
                </c:pt>
              </c:numCache>
            </c:numRef>
          </c:val>
          <c:smooth val="0"/>
          <c:extLst>
            <c:ext xmlns:c16="http://schemas.microsoft.com/office/drawing/2014/chart" uri="{C3380CC4-5D6E-409C-BE32-E72D297353CC}">
              <c16:uniqueId val="{00000002-BCF0-4F37-9EC0-BDD24ADD985A}"/>
            </c:ext>
          </c:extLst>
        </c:ser>
        <c:dLbls>
          <c:showLegendKey val="0"/>
          <c:showVal val="0"/>
          <c:showCatName val="0"/>
          <c:showSerName val="0"/>
          <c:showPercent val="0"/>
          <c:showBubbleSize val="0"/>
        </c:dLbls>
        <c:marker val="1"/>
        <c:smooth val="0"/>
        <c:axId val="1371971903"/>
        <c:axId val="1371979583"/>
      </c:lineChart>
      <c:catAx>
        <c:axId val="1371971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Brood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979583"/>
        <c:crosses val="autoZero"/>
        <c:auto val="1"/>
        <c:lblAlgn val="ctr"/>
        <c:lblOffset val="100"/>
        <c:noMultiLvlLbl val="0"/>
      </c:catAx>
      <c:valAx>
        <c:axId val="13719795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Survvial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971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Quinsam Chinook Smolt 0+ Survival Rates by Timing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Traditional Smolt 0+</c:v>
          </c:tx>
          <c:spPr>
            <a:ln w="28575" cap="rnd">
              <a:solidFill>
                <a:srgbClr val="00B0F0"/>
              </a:solidFill>
              <a:round/>
            </a:ln>
            <a:effectLst/>
          </c:spPr>
          <c:marker>
            <c:symbol val="circle"/>
            <c:size val="5"/>
            <c:spPr>
              <a:solidFill>
                <a:srgbClr val="00B0F0"/>
              </a:solidFill>
              <a:ln w="9525">
                <a:solidFill>
                  <a:srgbClr val="00B0F0"/>
                </a:solidFill>
              </a:ln>
              <a:effectLst/>
            </c:spPr>
          </c:marker>
          <c:cat>
            <c:numRef>
              <c:f>'SR and Releases'!$B$4:$B$19</c:f>
              <c:numCache>
                <c:formatCode>General</c:formatCod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numCache>
            </c:numRef>
          </c:cat>
          <c:val>
            <c:numRef>
              <c:f>'SR and Releases'!$D$4:$D$19</c:f>
              <c:numCache>
                <c:formatCode>0.00%</c:formatCode>
                <c:ptCount val="16"/>
                <c:pt idx="0">
                  <c:v>3.4427035024954733E-3</c:v>
                </c:pt>
                <c:pt idx="1">
                  <c:v>4.6843837802061004E-4</c:v>
                </c:pt>
                <c:pt idx="2">
                  <c:v>2.3386699275703125E-3</c:v>
                </c:pt>
                <c:pt idx="3">
                  <c:v>3.1447386727264295E-3</c:v>
                </c:pt>
                <c:pt idx="4">
                  <c:v>1.114330484129393E-3</c:v>
                </c:pt>
                <c:pt idx="5">
                  <c:v>9.418012947626271E-4</c:v>
                </c:pt>
                <c:pt idx="6">
                  <c:v>1.468309143555082E-3</c:v>
                </c:pt>
                <c:pt idx="7">
                  <c:v>4.2142317652136361E-3</c:v>
                </c:pt>
                <c:pt idx="8">
                  <c:v>5.2582414247478674E-3</c:v>
                </c:pt>
                <c:pt idx="9">
                  <c:v>3.4763479621159306E-3</c:v>
                </c:pt>
                <c:pt idx="10">
                  <c:v>4.7246867714885116E-3</c:v>
                </c:pt>
                <c:pt idx="11">
                  <c:v>3.0587797047119556E-3</c:v>
                </c:pt>
                <c:pt idx="12">
                  <c:v>4.7827352791323949E-3</c:v>
                </c:pt>
                <c:pt idx="13">
                  <c:v>2.7397975873371919E-3</c:v>
                </c:pt>
                <c:pt idx="14">
                  <c:v>2.4091847822994951E-3</c:v>
                </c:pt>
                <c:pt idx="15">
                  <c:v>2.1109289215114034E-3</c:v>
                </c:pt>
              </c:numCache>
            </c:numRef>
          </c:val>
          <c:smooth val="0"/>
          <c:extLst>
            <c:ext xmlns:c16="http://schemas.microsoft.com/office/drawing/2014/chart" uri="{C3380CC4-5D6E-409C-BE32-E72D297353CC}">
              <c16:uniqueId val="{00000000-C911-4D28-9DE4-59F11955F018}"/>
            </c:ext>
          </c:extLst>
        </c:ser>
        <c:ser>
          <c:idx val="1"/>
          <c:order val="1"/>
          <c:tx>
            <c:v>Delayed Smolt 0+</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'SR and Releases'!$B$4:$B$19</c:f>
              <c:numCache>
                <c:formatCode>General</c:formatCod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numCache>
            </c:numRef>
          </c:cat>
          <c:val>
            <c:numRef>
              <c:f>'SR and Releases'!$F$4:$F$19</c:f>
              <c:numCache>
                <c:formatCode>General</c:formatCode>
                <c:ptCount val="16"/>
                <c:pt idx="9">
                  <c:v>7.300176358493022E-3</c:v>
                </c:pt>
                <c:pt idx="10">
                  <c:v>7.5562710347645071E-3</c:v>
                </c:pt>
                <c:pt idx="11">
                  <c:v>1.0077586680586847E-2</c:v>
                </c:pt>
                <c:pt idx="13">
                  <c:v>6.2015269809774405E-3</c:v>
                </c:pt>
                <c:pt idx="15">
                  <c:v>5.8187227194030581E-3</c:v>
                </c:pt>
              </c:numCache>
            </c:numRef>
          </c:val>
          <c:smooth val="0"/>
          <c:extLst>
            <c:ext xmlns:c16="http://schemas.microsoft.com/office/drawing/2014/chart" uri="{C3380CC4-5D6E-409C-BE32-E72D297353CC}">
              <c16:uniqueId val="{00000001-C911-4D28-9DE4-59F11955F018}"/>
            </c:ext>
          </c:extLst>
        </c:ser>
        <c:ser>
          <c:idx val="2"/>
          <c:order val="2"/>
          <c:tx>
            <c:v>Early Smolt 0+</c:v>
          </c:tx>
          <c:spPr>
            <a:ln w="28575" cap="rnd">
              <a:solidFill>
                <a:srgbClr val="00B050"/>
              </a:solidFill>
              <a:round/>
            </a:ln>
            <a:effectLst/>
          </c:spPr>
          <c:marker>
            <c:symbol val="circle"/>
            <c:size val="5"/>
            <c:spPr>
              <a:solidFill>
                <a:srgbClr val="00B050"/>
              </a:solidFill>
              <a:ln w="9525">
                <a:solidFill>
                  <a:srgbClr val="00B050"/>
                </a:solidFill>
              </a:ln>
              <a:effectLst/>
            </c:spPr>
          </c:marker>
          <c:cat>
            <c:numRef>
              <c:f>'SR and Releases'!$B$4:$B$19</c:f>
              <c:numCache>
                <c:formatCode>General</c:formatCod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numCache>
            </c:numRef>
          </c:cat>
          <c:val>
            <c:numRef>
              <c:f>'SR and Releases'!$H$4:$H$18</c:f>
              <c:numCache>
                <c:formatCode>0.00%</c:formatCode>
                <c:ptCount val="15"/>
                <c:pt idx="14">
                  <c:v>2.8869037353844033E-4</c:v>
                </c:pt>
              </c:numCache>
            </c:numRef>
          </c:val>
          <c:smooth val="0"/>
          <c:extLst>
            <c:ext xmlns:c16="http://schemas.microsoft.com/office/drawing/2014/chart" uri="{C3380CC4-5D6E-409C-BE32-E72D297353CC}">
              <c16:uniqueId val="{00000002-C911-4D28-9DE4-59F11955F018}"/>
            </c:ext>
          </c:extLst>
        </c:ser>
        <c:ser>
          <c:idx val="3"/>
          <c:order val="3"/>
          <c:tx>
            <c:v>Seapen 0+</c:v>
          </c:tx>
          <c:spPr>
            <a:ln w="28575" cap="rnd">
              <a:solidFill>
                <a:srgbClr val="7030A0"/>
              </a:solidFill>
              <a:round/>
            </a:ln>
            <a:effectLst/>
          </c:spPr>
          <c:marker>
            <c:symbol val="circle"/>
            <c:size val="5"/>
            <c:spPr>
              <a:solidFill>
                <a:srgbClr val="7030A0"/>
              </a:solidFill>
              <a:ln w="9525">
                <a:solidFill>
                  <a:srgbClr val="7030A0"/>
                </a:solidFill>
              </a:ln>
              <a:effectLst/>
            </c:spPr>
          </c:marker>
          <c:val>
            <c:numRef>
              <c:f>'SR and Releases'!$J$4:$J$19</c:f>
              <c:numCache>
                <c:formatCode>0.00%</c:formatCode>
                <c:ptCount val="16"/>
                <c:pt idx="0">
                  <c:v>2.6688968743394386E-3</c:v>
                </c:pt>
                <c:pt idx="1">
                  <c:v>2.9522330558454893E-4</c:v>
                </c:pt>
                <c:pt idx="2">
                  <c:v>3.2529251341602882E-3</c:v>
                </c:pt>
                <c:pt idx="3">
                  <c:v>1.8773991814183665E-3</c:v>
                </c:pt>
                <c:pt idx="4">
                  <c:v>1.2399163429937258E-3</c:v>
                </c:pt>
                <c:pt idx="5">
                  <c:v>7.8168083972472594E-4</c:v>
                </c:pt>
                <c:pt idx="6">
                  <c:v>1.2846516071794171E-3</c:v>
                </c:pt>
                <c:pt idx="7">
                  <c:v>4.7630542358375657E-3</c:v>
                </c:pt>
                <c:pt idx="8">
                  <c:v>2.3853916922219132E-3</c:v>
                </c:pt>
                <c:pt idx="9">
                  <c:v>2.2675187307183778E-3</c:v>
                </c:pt>
                <c:pt idx="10">
                  <c:v>6.2086327229647952E-3</c:v>
                </c:pt>
                <c:pt idx="11">
                  <c:v>2.8115258235740163E-3</c:v>
                </c:pt>
                <c:pt idx="12">
                  <c:v>3.308488133800489E-3</c:v>
                </c:pt>
                <c:pt idx="13">
                  <c:v>2.5207870403555301E-3</c:v>
                </c:pt>
                <c:pt idx="15">
                  <c:v>1.3249083444558955E-3</c:v>
                </c:pt>
              </c:numCache>
            </c:numRef>
          </c:val>
          <c:smooth val="0"/>
          <c:extLst>
            <c:ext xmlns:c16="http://schemas.microsoft.com/office/drawing/2014/chart" uri="{C3380CC4-5D6E-409C-BE32-E72D297353CC}">
              <c16:uniqueId val="{00000003-C911-4D28-9DE4-59F11955F018}"/>
            </c:ext>
          </c:extLst>
        </c:ser>
        <c:ser>
          <c:idx val="4"/>
          <c:order val="4"/>
          <c:tx>
            <c:v>Fed Fry</c:v>
          </c:tx>
          <c:spPr>
            <a:ln w="28575" cap="rnd">
              <a:solidFill>
                <a:srgbClr val="FFC000"/>
              </a:solidFill>
              <a:round/>
            </a:ln>
            <a:effectLst/>
          </c:spPr>
          <c:marker>
            <c:symbol val="circle"/>
            <c:size val="5"/>
            <c:spPr>
              <a:solidFill>
                <a:srgbClr val="FFC000"/>
              </a:solidFill>
              <a:ln w="9525">
                <a:solidFill>
                  <a:srgbClr val="FFC000"/>
                </a:solidFill>
              </a:ln>
              <a:effectLst/>
            </c:spPr>
          </c:marker>
          <c:val>
            <c:numRef>
              <c:f>'SR and Releases'!$L$4:$L$19</c:f>
              <c:numCache>
                <c:formatCode>0.00%</c:formatCode>
                <c:ptCount val="16"/>
                <c:pt idx="9">
                  <c:v>2.701896832496158E-3</c:v>
                </c:pt>
                <c:pt idx="10">
                  <c:v>3.0215599239061513E-3</c:v>
                </c:pt>
                <c:pt idx="11">
                  <c:v>5.614650540931727E-3</c:v>
                </c:pt>
                <c:pt idx="12">
                  <c:v>3.6139896373056997E-3</c:v>
                </c:pt>
                <c:pt idx="15">
                  <c:v>1.6248661303578992E-3</c:v>
                </c:pt>
              </c:numCache>
            </c:numRef>
          </c:val>
          <c:smooth val="0"/>
          <c:extLst>
            <c:ext xmlns:c16="http://schemas.microsoft.com/office/drawing/2014/chart" uri="{C3380CC4-5D6E-409C-BE32-E72D297353CC}">
              <c16:uniqueId val="{00000004-C911-4D28-9DE4-59F11955F018}"/>
            </c:ext>
          </c:extLst>
        </c:ser>
        <c:dLbls>
          <c:showLegendKey val="0"/>
          <c:showVal val="0"/>
          <c:showCatName val="0"/>
          <c:showSerName val="0"/>
          <c:showPercent val="0"/>
          <c:showBubbleSize val="0"/>
        </c:dLbls>
        <c:marker val="1"/>
        <c:smooth val="0"/>
        <c:axId val="1371971903"/>
        <c:axId val="1371979583"/>
      </c:lineChart>
      <c:catAx>
        <c:axId val="1371971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Brood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979583"/>
        <c:crosses val="autoZero"/>
        <c:auto val="1"/>
        <c:lblAlgn val="ctr"/>
        <c:lblOffset val="100"/>
        <c:noMultiLvlLbl val="0"/>
      </c:catAx>
      <c:valAx>
        <c:axId val="13719795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Survvial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971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Quinsam Chinook Canadian Catch</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'Catch Tables'!$B$3:$C$3</c:f>
              <c:strCache>
                <c:ptCount val="2"/>
                <c:pt idx="0">
                  <c:v>Smolt 0+</c:v>
                </c:pt>
              </c:strCache>
            </c:strRef>
          </c:tx>
          <c:spPr>
            <a:ln w="28575" cap="rnd">
              <a:solidFill>
                <a:srgbClr val="00B0F0"/>
              </a:solidFill>
              <a:round/>
            </a:ln>
            <a:effectLst/>
          </c:spPr>
          <c:marker>
            <c:symbol val="circle"/>
            <c:size val="5"/>
            <c:spPr>
              <a:solidFill>
                <a:schemeClr val="tx1"/>
              </a:solidFill>
              <a:ln w="9525">
                <a:solidFill>
                  <a:srgbClr val="00B0F0"/>
                </a:solidFill>
              </a:ln>
              <a:effectLst/>
            </c:spPr>
          </c:marker>
          <c:cat>
            <c:numRef>
              <c:f>'Catch Tables'!$D$4:$U$4</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Tables'!$D$13:$U$13</c:f>
              <c:numCache>
                <c:formatCode>General</c:formatCode>
                <c:ptCount val="18"/>
                <c:pt idx="0">
                  <c:v>1.6025816999753844</c:v>
                </c:pt>
                <c:pt idx="1">
                  <c:v>0.1002276145000886</c:v>
                </c:pt>
                <c:pt idx="2">
                  <c:v>0.72092823551399987</c:v>
                </c:pt>
                <c:pt idx="3">
                  <c:v>0.74391914465393472</c:v>
                </c:pt>
                <c:pt idx="4">
                  <c:v>0.24737631184407796</c:v>
                </c:pt>
                <c:pt idx="5">
                  <c:v>0.14869558860635615</c:v>
                </c:pt>
                <c:pt idx="6">
                  <c:v>0.32696528051319568</c:v>
                </c:pt>
                <c:pt idx="7">
                  <c:v>1.1156008125240782</c:v>
                </c:pt>
                <c:pt idx="8">
                  <c:v>1.4830262173572835</c:v>
                </c:pt>
                <c:pt idx="9">
                  <c:v>1.4072498758728853</c:v>
                </c:pt>
                <c:pt idx="10">
                  <c:v>1.4132493749748254</c:v>
                </c:pt>
                <c:pt idx="11">
                  <c:v>0.7350568241180363</c:v>
                </c:pt>
                <c:pt idx="12">
                  <c:v>1.1946052452645965</c:v>
                </c:pt>
                <c:pt idx="13">
                  <c:v>0.64066001369024039</c:v>
                </c:pt>
                <c:pt idx="14">
                  <c:v>0.4851410051557295</c:v>
                </c:pt>
                <c:pt idx="15">
                  <c:v>0.6247257395297624</c:v>
                </c:pt>
                <c:pt idx="16">
                  <c:v>0.13546758209629217</c:v>
                </c:pt>
                <c:pt idx="17">
                  <c:v>1.9241925758462997E-2</c:v>
                </c:pt>
              </c:numCache>
            </c:numRef>
          </c:val>
          <c:smooth val="0"/>
          <c:extLst>
            <c:ext xmlns:c16="http://schemas.microsoft.com/office/drawing/2014/chart" uri="{C3380CC4-5D6E-409C-BE32-E72D297353CC}">
              <c16:uniqueId val="{00000000-C09A-4B24-B5E8-933A0D63D39B}"/>
            </c:ext>
          </c:extLst>
        </c:ser>
        <c:ser>
          <c:idx val="1"/>
          <c:order val="1"/>
          <c:tx>
            <c:strRef>
              <c:f>'Catch Tables'!$B$20:$C$20</c:f>
              <c:strCache>
                <c:ptCount val="2"/>
                <c:pt idx="0">
                  <c:v>Seapen 0+</c:v>
                </c:pt>
              </c:strCache>
            </c:strRef>
          </c:tx>
          <c:spPr>
            <a:ln w="28575" cap="rnd">
              <a:solidFill>
                <a:schemeClr val="accent2"/>
              </a:solidFill>
              <a:round/>
            </a:ln>
            <a:effectLst/>
          </c:spPr>
          <c:marker>
            <c:symbol val="circle"/>
            <c:size val="5"/>
            <c:spPr>
              <a:solidFill>
                <a:schemeClr val="tx1"/>
              </a:solidFill>
              <a:ln w="9525">
                <a:solidFill>
                  <a:srgbClr val="00B050"/>
                </a:solidFill>
              </a:ln>
              <a:effectLst/>
            </c:spPr>
          </c:marker>
          <c:cat>
            <c:numRef>
              <c:f>'Catch Tables'!$D$4:$U$4</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Tables'!$D$30:$U$30</c:f>
              <c:numCache>
                <c:formatCode>General</c:formatCode>
                <c:ptCount val="18"/>
                <c:pt idx="0">
                  <c:v>1.6445557720258528</c:v>
                </c:pt>
                <c:pt idx="1">
                  <c:v>0.12078826099316246</c:v>
                </c:pt>
                <c:pt idx="2">
                  <c:v>1.5073334687688191</c:v>
                </c:pt>
                <c:pt idx="3">
                  <c:v>0.36896331669888593</c:v>
                </c:pt>
                <c:pt idx="4">
                  <c:v>0.53108456079496391</c:v>
                </c:pt>
                <c:pt idx="5">
                  <c:v>0.28854147840231337</c:v>
                </c:pt>
                <c:pt idx="6">
                  <c:v>0.42707546750766229</c:v>
                </c:pt>
                <c:pt idx="7">
                  <c:v>1.9654435905845429</c:v>
                </c:pt>
                <c:pt idx="8">
                  <c:v>0.98154601417153076</c:v>
                </c:pt>
                <c:pt idx="9">
                  <c:v>0.97792162041338526</c:v>
                </c:pt>
                <c:pt idx="10">
                  <c:v>2.9681149915568885</c:v>
                </c:pt>
                <c:pt idx="11">
                  <c:v>1.0210443771278106</c:v>
                </c:pt>
                <c:pt idx="12">
                  <c:v>1.3098937978698799</c:v>
                </c:pt>
                <c:pt idx="13">
                  <c:v>0.91844056871700375</c:v>
                </c:pt>
                <c:pt idx="15">
                  <c:v>0.43110488459107138</c:v>
                </c:pt>
                <c:pt idx="16">
                  <c:v>7.538008384128464E-2</c:v>
                </c:pt>
                <c:pt idx="17">
                  <c:v>0</c:v>
                </c:pt>
              </c:numCache>
            </c:numRef>
          </c:val>
          <c:smooth val="0"/>
          <c:extLst>
            <c:ext xmlns:c16="http://schemas.microsoft.com/office/drawing/2014/chart" uri="{C3380CC4-5D6E-409C-BE32-E72D297353CC}">
              <c16:uniqueId val="{00000001-C09A-4B24-B5E8-933A0D63D39B}"/>
            </c:ext>
          </c:extLst>
        </c:ser>
        <c:ser>
          <c:idx val="2"/>
          <c:order val="2"/>
          <c:tx>
            <c:strRef>
              <c:f>'Catch Tables'!$B$38:$C$38</c:f>
              <c:strCache>
                <c:ptCount val="2"/>
                <c:pt idx="0">
                  <c:v>Fed Fry</c:v>
                </c:pt>
              </c:strCache>
            </c:strRef>
          </c:tx>
          <c:spPr>
            <a:ln w="28575" cap="rnd">
              <a:solidFill>
                <a:schemeClr val="accent6">
                  <a:lumMod val="75000"/>
                </a:schemeClr>
              </a:solidFill>
              <a:round/>
            </a:ln>
            <a:effectLst/>
          </c:spPr>
          <c:marker>
            <c:symbol val="circle"/>
            <c:size val="5"/>
            <c:spPr>
              <a:solidFill>
                <a:schemeClr val="accent3"/>
              </a:solidFill>
              <a:ln w="9525">
                <a:solidFill>
                  <a:schemeClr val="accent6">
                    <a:lumMod val="75000"/>
                  </a:schemeClr>
                </a:solidFill>
              </a:ln>
              <a:effectLst/>
            </c:spPr>
          </c:marker>
          <c:cat>
            <c:numRef>
              <c:f>'Catch Tables'!$D$4:$U$4</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Tables'!$D$48:$U$48</c:f>
              <c:numCache>
                <c:formatCode>General</c:formatCode>
                <c:ptCount val="18"/>
                <c:pt idx="0">
                  <c:v>4.4233921341047431</c:v>
                </c:pt>
                <c:pt idx="9">
                  <c:v>1.4145011712168327</c:v>
                </c:pt>
                <c:pt idx="10">
                  <c:v>1.1721529796881036</c:v>
                </c:pt>
                <c:pt idx="11">
                  <c:v>1.2466778249943322</c:v>
                </c:pt>
                <c:pt idx="12">
                  <c:v>0.91085055938356663</c:v>
                </c:pt>
                <c:pt idx="15">
                  <c:v>0.64257350644715128</c:v>
                </c:pt>
                <c:pt idx="16">
                  <c:v>0</c:v>
                </c:pt>
                <c:pt idx="17">
                  <c:v>0</c:v>
                </c:pt>
              </c:numCache>
            </c:numRef>
          </c:val>
          <c:smooth val="0"/>
          <c:extLst>
            <c:ext xmlns:c16="http://schemas.microsoft.com/office/drawing/2014/chart" uri="{C3380CC4-5D6E-409C-BE32-E72D297353CC}">
              <c16:uniqueId val="{00000000-CAA5-4B92-A0FC-77AA575F32AD}"/>
            </c:ext>
          </c:extLst>
        </c:ser>
        <c:dLbls>
          <c:showLegendKey val="0"/>
          <c:showVal val="0"/>
          <c:showCatName val="0"/>
          <c:showSerName val="0"/>
          <c:showPercent val="0"/>
          <c:showBubbleSize val="0"/>
        </c:dLbls>
        <c:marker val="1"/>
        <c:smooth val="0"/>
        <c:axId val="98163935"/>
        <c:axId val="1062998224"/>
      </c:lineChart>
      <c:catAx>
        <c:axId val="98163935"/>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Brood Year</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62998224"/>
        <c:crosses val="autoZero"/>
        <c:auto val="1"/>
        <c:lblAlgn val="ctr"/>
        <c:lblOffset val="100"/>
        <c:noMultiLvlLbl val="0"/>
      </c:catAx>
      <c:valAx>
        <c:axId val="1062998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Catch per 1000 Released</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8163935"/>
        <c:crosses val="autoZero"/>
        <c:crossBetween val="between"/>
      </c:val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Smolt 0+ Canadian Catch by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stacked"/>
        <c:varyColors val="0"/>
        <c:ser>
          <c:idx val="0"/>
          <c:order val="0"/>
          <c:tx>
            <c:v>Age 2</c:v>
          </c:tx>
          <c:spPr>
            <a:solidFill>
              <a:srgbClr val="00B0F0"/>
            </a:solidFill>
            <a:ln>
              <a:solidFill>
                <a:srgbClr val="00B0F0"/>
              </a:solidFill>
            </a:ln>
            <a:effectLst/>
          </c:spPr>
          <c:invertIfNegative val="0"/>
          <c:cat>
            <c:numRef>
              <c:f>'Catch Tables'!$D$4:$U$4</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Tables'!$D$5:$U$5</c:f>
              <c:numCache>
                <c:formatCode>General</c:formatCode>
                <c:ptCount val="18"/>
                <c:pt idx="0">
                  <c:v>27.9</c:v>
                </c:pt>
                <c:pt idx="1">
                  <c:v>0</c:v>
                </c:pt>
                <c:pt idx="2">
                  <c:v>0</c:v>
                </c:pt>
                <c:pt idx="3">
                  <c:v>0</c:v>
                </c:pt>
                <c:pt idx="4">
                  <c:v>0</c:v>
                </c:pt>
                <c:pt idx="5">
                  <c:v>0</c:v>
                </c:pt>
                <c:pt idx="6">
                  <c:v>0</c:v>
                </c:pt>
                <c:pt idx="7">
                  <c:v>0</c:v>
                </c:pt>
                <c:pt idx="8">
                  <c:v>0</c:v>
                </c:pt>
                <c:pt idx="9">
                  <c:v>0</c:v>
                </c:pt>
                <c:pt idx="10">
                  <c:v>34.46</c:v>
                </c:pt>
                <c:pt idx="11">
                  <c:v>25.47</c:v>
                </c:pt>
                <c:pt idx="12">
                  <c:v>25.84</c:v>
                </c:pt>
                <c:pt idx="13">
                  <c:v>0</c:v>
                </c:pt>
                <c:pt idx="14">
                  <c:v>0</c:v>
                </c:pt>
                <c:pt idx="15">
                  <c:v>0</c:v>
                </c:pt>
                <c:pt idx="16">
                  <c:v>0</c:v>
                </c:pt>
                <c:pt idx="17">
                  <c:v>35.39</c:v>
                </c:pt>
              </c:numCache>
            </c:numRef>
          </c:val>
          <c:extLst>
            <c:ext xmlns:c16="http://schemas.microsoft.com/office/drawing/2014/chart" uri="{C3380CC4-5D6E-409C-BE32-E72D297353CC}">
              <c16:uniqueId val="{00000000-92FC-4E58-88DA-4E9D962BF8B1}"/>
            </c:ext>
          </c:extLst>
        </c:ser>
        <c:ser>
          <c:idx val="1"/>
          <c:order val="1"/>
          <c:tx>
            <c:v>Age 3</c:v>
          </c:tx>
          <c:spPr>
            <a:solidFill>
              <a:srgbClr val="00B050"/>
            </a:solidFill>
            <a:ln>
              <a:solidFill>
                <a:srgbClr val="00B050"/>
              </a:solidFill>
            </a:ln>
            <a:effectLst/>
          </c:spPr>
          <c:invertIfNegative val="0"/>
          <c:cat>
            <c:numRef>
              <c:f>'Catch Tables'!$D$4:$U$4</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Tables'!$D$6:$U$6</c:f>
              <c:numCache>
                <c:formatCode>General</c:formatCode>
                <c:ptCount val="18"/>
                <c:pt idx="0">
                  <c:v>671.69</c:v>
                </c:pt>
                <c:pt idx="1">
                  <c:v>127.80000000000001</c:v>
                </c:pt>
                <c:pt idx="2">
                  <c:v>193.80999999999997</c:v>
                </c:pt>
                <c:pt idx="3">
                  <c:v>289.33000000000004</c:v>
                </c:pt>
                <c:pt idx="4">
                  <c:v>170.14000000000001</c:v>
                </c:pt>
                <c:pt idx="5">
                  <c:v>70.8</c:v>
                </c:pt>
                <c:pt idx="6">
                  <c:v>140.28</c:v>
                </c:pt>
                <c:pt idx="7">
                  <c:v>413.23999999999995</c:v>
                </c:pt>
                <c:pt idx="8">
                  <c:v>358.53000000000009</c:v>
                </c:pt>
                <c:pt idx="9">
                  <c:v>648.74</c:v>
                </c:pt>
                <c:pt idx="10">
                  <c:v>788.90999999999985</c:v>
                </c:pt>
                <c:pt idx="11">
                  <c:v>723.37</c:v>
                </c:pt>
                <c:pt idx="12">
                  <c:v>471.34000000000003</c:v>
                </c:pt>
                <c:pt idx="13">
                  <c:v>342.48000000000008</c:v>
                </c:pt>
                <c:pt idx="14">
                  <c:v>362.7</c:v>
                </c:pt>
                <c:pt idx="15">
                  <c:v>366.05</c:v>
                </c:pt>
                <c:pt idx="16">
                  <c:v>247.19</c:v>
                </c:pt>
              </c:numCache>
            </c:numRef>
          </c:val>
          <c:extLst>
            <c:ext xmlns:c16="http://schemas.microsoft.com/office/drawing/2014/chart" uri="{C3380CC4-5D6E-409C-BE32-E72D297353CC}">
              <c16:uniqueId val="{00000001-92FC-4E58-88DA-4E9D962BF8B1}"/>
            </c:ext>
          </c:extLst>
        </c:ser>
        <c:ser>
          <c:idx val="2"/>
          <c:order val="2"/>
          <c:tx>
            <c:v>Age 4</c:v>
          </c:tx>
          <c:spPr>
            <a:solidFill>
              <a:srgbClr val="FFC000"/>
            </a:solidFill>
            <a:ln>
              <a:solidFill>
                <a:srgbClr val="FFC000"/>
              </a:solidFill>
            </a:ln>
            <a:effectLst/>
          </c:spPr>
          <c:invertIfNegative val="0"/>
          <c:cat>
            <c:numRef>
              <c:f>'Catch Tables'!$D$4:$U$4</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Tables'!$D$7:$U$7</c:f>
              <c:numCache>
                <c:formatCode>General</c:formatCode>
                <c:ptCount val="18"/>
                <c:pt idx="0">
                  <c:v>1946.07</c:v>
                </c:pt>
                <c:pt idx="1">
                  <c:v>92.81</c:v>
                </c:pt>
                <c:pt idx="2">
                  <c:v>916.5</c:v>
                </c:pt>
                <c:pt idx="3">
                  <c:v>913.74999999999989</c:v>
                </c:pt>
                <c:pt idx="4">
                  <c:v>290.48</c:v>
                </c:pt>
                <c:pt idx="5">
                  <c:v>131.22999999999999</c:v>
                </c:pt>
                <c:pt idx="6">
                  <c:v>429.31</c:v>
                </c:pt>
                <c:pt idx="7">
                  <c:v>1586.7700000000004</c:v>
                </c:pt>
                <c:pt idx="8">
                  <c:v>2361.69</c:v>
                </c:pt>
                <c:pt idx="9">
                  <c:v>1737.1399999999999</c:v>
                </c:pt>
                <c:pt idx="10">
                  <c:v>1576.1000000000004</c:v>
                </c:pt>
                <c:pt idx="11">
                  <c:v>722.95999999999992</c:v>
                </c:pt>
                <c:pt idx="12">
                  <c:v>1766.4</c:v>
                </c:pt>
                <c:pt idx="13">
                  <c:v>774.6</c:v>
                </c:pt>
                <c:pt idx="14">
                  <c:v>944.69</c:v>
                </c:pt>
                <c:pt idx="15">
                  <c:v>797.07999999999993</c:v>
                </c:pt>
              </c:numCache>
            </c:numRef>
          </c:val>
          <c:extLst>
            <c:ext xmlns:c16="http://schemas.microsoft.com/office/drawing/2014/chart" uri="{C3380CC4-5D6E-409C-BE32-E72D297353CC}">
              <c16:uniqueId val="{00000002-92FC-4E58-88DA-4E9D962BF8B1}"/>
            </c:ext>
          </c:extLst>
        </c:ser>
        <c:ser>
          <c:idx val="3"/>
          <c:order val="3"/>
          <c:tx>
            <c:v>Age 5</c:v>
          </c:tx>
          <c:spPr>
            <a:solidFill>
              <a:srgbClr val="FF0000"/>
            </a:solidFill>
            <a:ln>
              <a:solidFill>
                <a:srgbClr val="FF0000"/>
              </a:solidFill>
            </a:ln>
            <a:effectLst/>
          </c:spPr>
          <c:invertIfNegative val="0"/>
          <c:cat>
            <c:numRef>
              <c:f>'Catch Tables'!$D$4:$U$4</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Tables'!$D$8:$U$8</c:f>
              <c:numCache>
                <c:formatCode>General</c:formatCode>
                <c:ptCount val="18"/>
                <c:pt idx="0">
                  <c:v>518.41000000000008</c:v>
                </c:pt>
                <c:pt idx="1">
                  <c:v>0</c:v>
                </c:pt>
                <c:pt idx="2">
                  <c:v>304.41999999999996</c:v>
                </c:pt>
                <c:pt idx="3">
                  <c:v>262.10000000000002</c:v>
                </c:pt>
                <c:pt idx="4">
                  <c:v>58.8</c:v>
                </c:pt>
                <c:pt idx="5">
                  <c:v>113.25</c:v>
                </c:pt>
                <c:pt idx="6">
                  <c:v>127.67</c:v>
                </c:pt>
                <c:pt idx="7">
                  <c:v>293.45999999999998</c:v>
                </c:pt>
                <c:pt idx="8">
                  <c:v>715.66</c:v>
                </c:pt>
                <c:pt idx="9">
                  <c:v>255.68</c:v>
                </c:pt>
                <c:pt idx="10">
                  <c:v>161.80000000000001</c:v>
                </c:pt>
                <c:pt idx="11">
                  <c:v>47.88</c:v>
                </c:pt>
                <c:pt idx="12">
                  <c:v>178.52999999999997</c:v>
                </c:pt>
                <c:pt idx="13">
                  <c:v>186.18</c:v>
                </c:pt>
                <c:pt idx="14">
                  <c:v>0</c:v>
                </c:pt>
              </c:numCache>
            </c:numRef>
          </c:val>
          <c:extLst>
            <c:ext xmlns:c16="http://schemas.microsoft.com/office/drawing/2014/chart" uri="{C3380CC4-5D6E-409C-BE32-E72D297353CC}">
              <c16:uniqueId val="{00000003-92FC-4E58-88DA-4E9D962BF8B1}"/>
            </c:ext>
          </c:extLst>
        </c:ser>
        <c:ser>
          <c:idx val="4"/>
          <c:order val="4"/>
          <c:tx>
            <c:v>Age 6</c:v>
          </c:tx>
          <c:spPr>
            <a:solidFill>
              <a:srgbClr val="7030A0"/>
            </a:solidFill>
            <a:ln>
              <a:solidFill>
                <a:srgbClr val="7030A0"/>
              </a:solidFill>
            </a:ln>
            <a:effectLst/>
          </c:spPr>
          <c:invertIfNegative val="0"/>
          <c:cat>
            <c:numRef>
              <c:f>'Catch Tables'!$D$4:$U$4</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Tables'!$D$9:$U$9</c:f>
              <c:numCache>
                <c:formatCode>General</c:formatCode>
                <c:ptCount val="18"/>
                <c:pt idx="0">
                  <c:v>0</c:v>
                </c:pt>
                <c:pt idx="2">
                  <c:v>12.47</c:v>
                </c:pt>
                <c:pt idx="3">
                  <c:v>0</c:v>
                </c:pt>
                <c:pt idx="4">
                  <c:v>0</c:v>
                </c:pt>
                <c:pt idx="8">
                  <c:v>13.55</c:v>
                </c:pt>
                <c:pt idx="12">
                  <c:v>0</c:v>
                </c:pt>
                <c:pt idx="13">
                  <c:v>30.45</c:v>
                </c:pt>
              </c:numCache>
            </c:numRef>
          </c:val>
          <c:extLst>
            <c:ext xmlns:c16="http://schemas.microsoft.com/office/drawing/2014/chart" uri="{C3380CC4-5D6E-409C-BE32-E72D297353CC}">
              <c16:uniqueId val="{00000004-92FC-4E58-88DA-4E9D962BF8B1}"/>
            </c:ext>
          </c:extLst>
        </c:ser>
        <c:dLbls>
          <c:showLegendKey val="0"/>
          <c:showVal val="0"/>
          <c:showCatName val="0"/>
          <c:showSerName val="0"/>
          <c:showPercent val="0"/>
          <c:showBubbleSize val="0"/>
        </c:dLbls>
        <c:gapWidth val="150"/>
        <c:overlap val="100"/>
        <c:axId val="99839135"/>
        <c:axId val="1427725184"/>
      </c:barChart>
      <c:catAx>
        <c:axId val="99839135"/>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Brood Year</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27725184"/>
        <c:crosses val="autoZero"/>
        <c:auto val="1"/>
        <c:lblAlgn val="ctr"/>
        <c:lblOffset val="100"/>
        <c:noMultiLvlLbl val="0"/>
      </c:catAx>
      <c:valAx>
        <c:axId val="1427725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Canadian Catch</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983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Seapen Canadian Catch by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stacked"/>
        <c:varyColors val="0"/>
        <c:ser>
          <c:idx val="0"/>
          <c:order val="0"/>
          <c:tx>
            <c:v>Age 2</c:v>
          </c:tx>
          <c:spPr>
            <a:solidFill>
              <a:srgbClr val="00B0F0"/>
            </a:solidFill>
            <a:ln>
              <a:solidFill>
                <a:srgbClr val="00B0F0"/>
              </a:solidFill>
            </a:ln>
            <a:effectLst/>
          </c:spPr>
          <c:invertIfNegative val="0"/>
          <c:cat>
            <c:numRef>
              <c:f>'Catch Tables'!$D$21:$U$21</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Tables'!$D$22:$U$22</c:f>
              <c:numCache>
                <c:formatCode>General</c:formatCode>
                <c:ptCount val="18"/>
                <c:pt idx="0">
                  <c:v>111.14</c:v>
                </c:pt>
                <c:pt idx="2">
                  <c:v>49.67</c:v>
                </c:pt>
                <c:pt idx="3">
                  <c:v>0</c:v>
                </c:pt>
                <c:pt idx="4">
                  <c:v>0</c:v>
                </c:pt>
                <c:pt idx="6">
                  <c:v>0</c:v>
                </c:pt>
                <c:pt idx="7">
                  <c:v>0</c:v>
                </c:pt>
                <c:pt idx="8">
                  <c:v>0</c:v>
                </c:pt>
                <c:pt idx="9">
                  <c:v>0</c:v>
                </c:pt>
                <c:pt idx="10">
                  <c:v>78.52</c:v>
                </c:pt>
                <c:pt idx="11">
                  <c:v>0</c:v>
                </c:pt>
                <c:pt idx="12">
                  <c:v>0</c:v>
                </c:pt>
                <c:pt idx="15">
                  <c:v>73.7</c:v>
                </c:pt>
                <c:pt idx="16">
                  <c:v>0</c:v>
                </c:pt>
              </c:numCache>
            </c:numRef>
          </c:val>
          <c:extLst>
            <c:ext xmlns:c16="http://schemas.microsoft.com/office/drawing/2014/chart" uri="{C3380CC4-5D6E-409C-BE32-E72D297353CC}">
              <c16:uniqueId val="{00000000-4C27-4CC4-A76B-AE3805F6F246}"/>
            </c:ext>
          </c:extLst>
        </c:ser>
        <c:ser>
          <c:idx val="1"/>
          <c:order val="1"/>
          <c:tx>
            <c:v>Age 3</c:v>
          </c:tx>
          <c:spPr>
            <a:solidFill>
              <a:srgbClr val="00B050"/>
            </a:solidFill>
            <a:ln>
              <a:solidFill>
                <a:srgbClr val="00B050"/>
              </a:solidFill>
            </a:ln>
            <a:effectLst/>
          </c:spPr>
          <c:invertIfNegative val="0"/>
          <c:cat>
            <c:numRef>
              <c:f>'Catch Tables'!$D$21:$U$21</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Tables'!$D$23:$U$23</c:f>
              <c:numCache>
                <c:formatCode>General</c:formatCode>
                <c:ptCount val="18"/>
                <c:pt idx="0">
                  <c:v>591.95000000000005</c:v>
                </c:pt>
                <c:pt idx="1">
                  <c:v>129.16999999999999</c:v>
                </c:pt>
                <c:pt idx="2">
                  <c:v>770.68000000000006</c:v>
                </c:pt>
                <c:pt idx="3">
                  <c:v>0</c:v>
                </c:pt>
                <c:pt idx="4">
                  <c:v>170.02999999999997</c:v>
                </c:pt>
                <c:pt idx="5">
                  <c:v>86.44</c:v>
                </c:pt>
                <c:pt idx="6">
                  <c:v>176.21</c:v>
                </c:pt>
                <c:pt idx="7">
                  <c:v>670.03</c:v>
                </c:pt>
                <c:pt idx="8">
                  <c:v>259.68</c:v>
                </c:pt>
                <c:pt idx="9">
                  <c:v>178.91</c:v>
                </c:pt>
                <c:pt idx="10">
                  <c:v>855.90999999999985</c:v>
                </c:pt>
                <c:pt idx="11">
                  <c:v>411.07</c:v>
                </c:pt>
                <c:pt idx="12">
                  <c:v>322.39999999999998</c:v>
                </c:pt>
                <c:pt idx="13">
                  <c:v>258.47000000000003</c:v>
                </c:pt>
                <c:pt idx="15">
                  <c:v>82.25</c:v>
                </c:pt>
                <c:pt idx="16">
                  <c:v>44.99</c:v>
                </c:pt>
              </c:numCache>
            </c:numRef>
          </c:val>
          <c:extLst>
            <c:ext xmlns:c16="http://schemas.microsoft.com/office/drawing/2014/chart" uri="{C3380CC4-5D6E-409C-BE32-E72D297353CC}">
              <c16:uniqueId val="{00000001-4C27-4CC4-A76B-AE3805F6F246}"/>
            </c:ext>
          </c:extLst>
        </c:ser>
        <c:ser>
          <c:idx val="2"/>
          <c:order val="2"/>
          <c:tx>
            <c:v>Age 4</c:v>
          </c:tx>
          <c:spPr>
            <a:solidFill>
              <a:srgbClr val="FFC000"/>
            </a:solidFill>
            <a:ln>
              <a:noFill/>
            </a:ln>
            <a:effectLst/>
          </c:spPr>
          <c:invertIfNegative val="0"/>
          <c:cat>
            <c:numRef>
              <c:f>'Catch Tables'!$D$21:$U$21</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Tables'!$D$24:$U$24</c:f>
              <c:numCache>
                <c:formatCode>General</c:formatCode>
                <c:ptCount val="18"/>
                <c:pt idx="0">
                  <c:v>787.65</c:v>
                </c:pt>
                <c:pt idx="1">
                  <c:v>0</c:v>
                </c:pt>
                <c:pt idx="2">
                  <c:v>648.76</c:v>
                </c:pt>
                <c:pt idx="3">
                  <c:v>374.40999999999997</c:v>
                </c:pt>
                <c:pt idx="4">
                  <c:v>320.21999999999997</c:v>
                </c:pt>
                <c:pt idx="5">
                  <c:v>106.96</c:v>
                </c:pt>
                <c:pt idx="6">
                  <c:v>177.98000000000002</c:v>
                </c:pt>
                <c:pt idx="7">
                  <c:v>853.59</c:v>
                </c:pt>
                <c:pt idx="8">
                  <c:v>458.56000000000006</c:v>
                </c:pt>
                <c:pt idx="9">
                  <c:v>276.41000000000003</c:v>
                </c:pt>
                <c:pt idx="10">
                  <c:v>1364.6599999999999</c:v>
                </c:pt>
                <c:pt idx="11">
                  <c:v>225.64</c:v>
                </c:pt>
                <c:pt idx="12">
                  <c:v>453.53</c:v>
                </c:pt>
                <c:pt idx="13">
                  <c:v>195.67000000000002</c:v>
                </c:pt>
                <c:pt idx="15">
                  <c:v>96.38</c:v>
                </c:pt>
              </c:numCache>
            </c:numRef>
          </c:val>
          <c:extLst>
            <c:ext xmlns:c16="http://schemas.microsoft.com/office/drawing/2014/chart" uri="{C3380CC4-5D6E-409C-BE32-E72D297353CC}">
              <c16:uniqueId val="{00000002-4C27-4CC4-A76B-AE3805F6F246}"/>
            </c:ext>
          </c:extLst>
        </c:ser>
        <c:ser>
          <c:idx val="3"/>
          <c:order val="3"/>
          <c:tx>
            <c:v>Age 5</c:v>
          </c:tx>
          <c:spPr>
            <a:solidFill>
              <a:srgbClr val="FF0000"/>
            </a:solidFill>
            <a:ln>
              <a:noFill/>
            </a:ln>
            <a:effectLst/>
          </c:spPr>
          <c:invertIfNegative val="0"/>
          <c:cat>
            <c:numRef>
              <c:f>'Catch Tables'!$D$21:$U$21</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Tables'!$D$25:$U$25</c:f>
              <c:numCache>
                <c:formatCode>General</c:formatCode>
                <c:ptCount val="18"/>
                <c:pt idx="0">
                  <c:v>264.2</c:v>
                </c:pt>
                <c:pt idx="1">
                  <c:v>0</c:v>
                </c:pt>
                <c:pt idx="2">
                  <c:v>192.89999999999998</c:v>
                </c:pt>
                <c:pt idx="3">
                  <c:v>20.48</c:v>
                </c:pt>
                <c:pt idx="4">
                  <c:v>0</c:v>
                </c:pt>
                <c:pt idx="5">
                  <c:v>62.04</c:v>
                </c:pt>
                <c:pt idx="6">
                  <c:v>30.4</c:v>
                </c:pt>
                <c:pt idx="7">
                  <c:v>172.32</c:v>
                </c:pt>
                <c:pt idx="8">
                  <c:v>143.1</c:v>
                </c:pt>
                <c:pt idx="9">
                  <c:v>19.37</c:v>
                </c:pt>
                <c:pt idx="10">
                  <c:v>0</c:v>
                </c:pt>
                <c:pt idx="12">
                  <c:v>0</c:v>
                </c:pt>
                <c:pt idx="13">
                  <c:v>61.67</c:v>
                </c:pt>
              </c:numCache>
            </c:numRef>
          </c:val>
          <c:extLst>
            <c:ext xmlns:c16="http://schemas.microsoft.com/office/drawing/2014/chart" uri="{C3380CC4-5D6E-409C-BE32-E72D297353CC}">
              <c16:uniqueId val="{00000003-4C27-4CC4-A76B-AE3805F6F246}"/>
            </c:ext>
          </c:extLst>
        </c:ser>
        <c:ser>
          <c:idx val="4"/>
          <c:order val="4"/>
          <c:tx>
            <c:v>Age 6</c:v>
          </c:tx>
          <c:spPr>
            <a:solidFill>
              <a:srgbClr val="002060"/>
            </a:solidFill>
            <a:ln>
              <a:noFill/>
            </a:ln>
            <a:effectLst/>
          </c:spPr>
          <c:invertIfNegative val="0"/>
          <c:cat>
            <c:numRef>
              <c:f>'Catch Tables'!$D$21:$U$21</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Tables'!$D$26:$U$26</c:f>
              <c:numCache>
                <c:formatCode>General</c:formatCode>
                <c:ptCount val="18"/>
                <c:pt idx="0">
                  <c:v>0</c:v>
                </c:pt>
              </c:numCache>
            </c:numRef>
          </c:val>
          <c:extLst>
            <c:ext xmlns:c16="http://schemas.microsoft.com/office/drawing/2014/chart" uri="{C3380CC4-5D6E-409C-BE32-E72D297353CC}">
              <c16:uniqueId val="{00000004-4C27-4CC4-A76B-AE3805F6F246}"/>
            </c:ext>
          </c:extLst>
        </c:ser>
        <c:dLbls>
          <c:showLegendKey val="0"/>
          <c:showVal val="0"/>
          <c:showCatName val="0"/>
          <c:showSerName val="0"/>
          <c:showPercent val="0"/>
          <c:showBubbleSize val="0"/>
        </c:dLbls>
        <c:gapWidth val="150"/>
        <c:overlap val="100"/>
        <c:axId val="99839135"/>
        <c:axId val="1427725184"/>
      </c:barChart>
      <c:catAx>
        <c:axId val="99839135"/>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Brood Year</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27725184"/>
        <c:crosses val="autoZero"/>
        <c:auto val="1"/>
        <c:lblAlgn val="ctr"/>
        <c:lblOffset val="100"/>
        <c:noMultiLvlLbl val="0"/>
      </c:catAx>
      <c:valAx>
        <c:axId val="1427725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Canadian Catch</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983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Smolt 0+ Canadian Catch by Age - Proportion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percentStacked"/>
        <c:varyColors val="0"/>
        <c:ser>
          <c:idx val="0"/>
          <c:order val="0"/>
          <c:tx>
            <c:v>Age 2</c:v>
          </c:tx>
          <c:spPr>
            <a:solidFill>
              <a:srgbClr val="00B0F0"/>
            </a:solidFill>
            <a:ln>
              <a:solidFill>
                <a:srgbClr val="00B0F0"/>
              </a:solidFill>
            </a:ln>
            <a:effectLst/>
          </c:spPr>
          <c:invertIfNegative val="0"/>
          <c:cat>
            <c:numRef>
              <c:f>'Catch Tables'!$D$4:$U$4</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Tables'!$D$5:$U$5</c:f>
              <c:numCache>
                <c:formatCode>General</c:formatCode>
                <c:ptCount val="18"/>
                <c:pt idx="0">
                  <c:v>27.9</c:v>
                </c:pt>
                <c:pt idx="1">
                  <c:v>0</c:v>
                </c:pt>
                <c:pt idx="2">
                  <c:v>0</c:v>
                </c:pt>
                <c:pt idx="3">
                  <c:v>0</c:v>
                </c:pt>
                <c:pt idx="4">
                  <c:v>0</c:v>
                </c:pt>
                <c:pt idx="5">
                  <c:v>0</c:v>
                </c:pt>
                <c:pt idx="6">
                  <c:v>0</c:v>
                </c:pt>
                <c:pt idx="7">
                  <c:v>0</c:v>
                </c:pt>
                <c:pt idx="8">
                  <c:v>0</c:v>
                </c:pt>
                <c:pt idx="9">
                  <c:v>0</c:v>
                </c:pt>
                <c:pt idx="10">
                  <c:v>34.46</c:v>
                </c:pt>
                <c:pt idx="11">
                  <c:v>25.47</c:v>
                </c:pt>
                <c:pt idx="12">
                  <c:v>25.84</c:v>
                </c:pt>
                <c:pt idx="13">
                  <c:v>0</c:v>
                </c:pt>
                <c:pt idx="14">
                  <c:v>0</c:v>
                </c:pt>
                <c:pt idx="15">
                  <c:v>0</c:v>
                </c:pt>
                <c:pt idx="16">
                  <c:v>0</c:v>
                </c:pt>
                <c:pt idx="17">
                  <c:v>35.39</c:v>
                </c:pt>
              </c:numCache>
            </c:numRef>
          </c:val>
          <c:extLst>
            <c:ext xmlns:c16="http://schemas.microsoft.com/office/drawing/2014/chart" uri="{C3380CC4-5D6E-409C-BE32-E72D297353CC}">
              <c16:uniqueId val="{00000000-78BE-4694-B3BE-C3FE3D75213D}"/>
            </c:ext>
          </c:extLst>
        </c:ser>
        <c:ser>
          <c:idx val="1"/>
          <c:order val="1"/>
          <c:tx>
            <c:v>Age 3</c:v>
          </c:tx>
          <c:spPr>
            <a:solidFill>
              <a:srgbClr val="00B050"/>
            </a:solidFill>
            <a:ln>
              <a:solidFill>
                <a:srgbClr val="00B050"/>
              </a:solidFill>
            </a:ln>
            <a:effectLst/>
          </c:spPr>
          <c:invertIfNegative val="0"/>
          <c:cat>
            <c:numRef>
              <c:f>'Catch Tables'!$D$4:$U$4</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Tables'!$D$6:$U$6</c:f>
              <c:numCache>
                <c:formatCode>General</c:formatCode>
                <c:ptCount val="18"/>
                <c:pt idx="0">
                  <c:v>671.69</c:v>
                </c:pt>
                <c:pt idx="1">
                  <c:v>127.80000000000001</c:v>
                </c:pt>
                <c:pt idx="2">
                  <c:v>193.80999999999997</c:v>
                </c:pt>
                <c:pt idx="3">
                  <c:v>289.33000000000004</c:v>
                </c:pt>
                <c:pt idx="4">
                  <c:v>170.14000000000001</c:v>
                </c:pt>
                <c:pt idx="5">
                  <c:v>70.8</c:v>
                </c:pt>
                <c:pt idx="6">
                  <c:v>140.28</c:v>
                </c:pt>
                <c:pt idx="7">
                  <c:v>413.23999999999995</c:v>
                </c:pt>
                <c:pt idx="8">
                  <c:v>358.53000000000009</c:v>
                </c:pt>
                <c:pt idx="9">
                  <c:v>648.74</c:v>
                </c:pt>
                <c:pt idx="10">
                  <c:v>788.90999999999985</c:v>
                </c:pt>
                <c:pt idx="11">
                  <c:v>723.37</c:v>
                </c:pt>
                <c:pt idx="12">
                  <c:v>471.34000000000003</c:v>
                </c:pt>
                <c:pt idx="13">
                  <c:v>342.48000000000008</c:v>
                </c:pt>
                <c:pt idx="14">
                  <c:v>362.7</c:v>
                </c:pt>
                <c:pt idx="15">
                  <c:v>366.05</c:v>
                </c:pt>
                <c:pt idx="16">
                  <c:v>247.19</c:v>
                </c:pt>
              </c:numCache>
            </c:numRef>
          </c:val>
          <c:extLst>
            <c:ext xmlns:c16="http://schemas.microsoft.com/office/drawing/2014/chart" uri="{C3380CC4-5D6E-409C-BE32-E72D297353CC}">
              <c16:uniqueId val="{00000001-78BE-4694-B3BE-C3FE3D75213D}"/>
            </c:ext>
          </c:extLst>
        </c:ser>
        <c:ser>
          <c:idx val="2"/>
          <c:order val="2"/>
          <c:tx>
            <c:v>Age 4</c:v>
          </c:tx>
          <c:spPr>
            <a:solidFill>
              <a:srgbClr val="FFC000"/>
            </a:solidFill>
            <a:ln>
              <a:solidFill>
                <a:srgbClr val="FFC000"/>
              </a:solidFill>
            </a:ln>
            <a:effectLst/>
          </c:spPr>
          <c:invertIfNegative val="0"/>
          <c:cat>
            <c:numRef>
              <c:f>'Catch Tables'!$D$4:$U$4</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Tables'!$D$7:$U$7</c:f>
              <c:numCache>
                <c:formatCode>General</c:formatCode>
                <c:ptCount val="18"/>
                <c:pt idx="0">
                  <c:v>1946.07</c:v>
                </c:pt>
                <c:pt idx="1">
                  <c:v>92.81</c:v>
                </c:pt>
                <c:pt idx="2">
                  <c:v>916.5</c:v>
                </c:pt>
                <c:pt idx="3">
                  <c:v>913.74999999999989</c:v>
                </c:pt>
                <c:pt idx="4">
                  <c:v>290.48</c:v>
                </c:pt>
                <c:pt idx="5">
                  <c:v>131.22999999999999</c:v>
                </c:pt>
                <c:pt idx="6">
                  <c:v>429.31</c:v>
                </c:pt>
                <c:pt idx="7">
                  <c:v>1586.7700000000004</c:v>
                </c:pt>
                <c:pt idx="8">
                  <c:v>2361.69</c:v>
                </c:pt>
                <c:pt idx="9">
                  <c:v>1737.1399999999999</c:v>
                </c:pt>
                <c:pt idx="10">
                  <c:v>1576.1000000000004</c:v>
                </c:pt>
                <c:pt idx="11">
                  <c:v>722.95999999999992</c:v>
                </c:pt>
                <c:pt idx="12">
                  <c:v>1766.4</c:v>
                </c:pt>
                <c:pt idx="13">
                  <c:v>774.6</c:v>
                </c:pt>
                <c:pt idx="14">
                  <c:v>944.69</c:v>
                </c:pt>
                <c:pt idx="15">
                  <c:v>797.07999999999993</c:v>
                </c:pt>
              </c:numCache>
            </c:numRef>
          </c:val>
          <c:extLst>
            <c:ext xmlns:c16="http://schemas.microsoft.com/office/drawing/2014/chart" uri="{C3380CC4-5D6E-409C-BE32-E72D297353CC}">
              <c16:uniqueId val="{00000002-78BE-4694-B3BE-C3FE3D75213D}"/>
            </c:ext>
          </c:extLst>
        </c:ser>
        <c:ser>
          <c:idx val="3"/>
          <c:order val="3"/>
          <c:tx>
            <c:v>Age 5</c:v>
          </c:tx>
          <c:spPr>
            <a:solidFill>
              <a:srgbClr val="FF0000"/>
            </a:solidFill>
            <a:ln>
              <a:solidFill>
                <a:srgbClr val="FF0000"/>
              </a:solidFill>
            </a:ln>
            <a:effectLst/>
          </c:spPr>
          <c:invertIfNegative val="0"/>
          <c:cat>
            <c:numRef>
              <c:f>'Catch Tables'!$D$4:$U$4</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Tables'!$D$8:$U$8</c:f>
              <c:numCache>
                <c:formatCode>General</c:formatCode>
                <c:ptCount val="18"/>
                <c:pt idx="0">
                  <c:v>518.41000000000008</c:v>
                </c:pt>
                <c:pt idx="1">
                  <c:v>0</c:v>
                </c:pt>
                <c:pt idx="2">
                  <c:v>304.41999999999996</c:v>
                </c:pt>
                <c:pt idx="3">
                  <c:v>262.10000000000002</c:v>
                </c:pt>
                <c:pt idx="4">
                  <c:v>58.8</c:v>
                </c:pt>
                <c:pt idx="5">
                  <c:v>113.25</c:v>
                </c:pt>
                <c:pt idx="6">
                  <c:v>127.67</c:v>
                </c:pt>
                <c:pt idx="7">
                  <c:v>293.45999999999998</c:v>
                </c:pt>
                <c:pt idx="8">
                  <c:v>715.66</c:v>
                </c:pt>
                <c:pt idx="9">
                  <c:v>255.68</c:v>
                </c:pt>
                <c:pt idx="10">
                  <c:v>161.80000000000001</c:v>
                </c:pt>
                <c:pt idx="11">
                  <c:v>47.88</c:v>
                </c:pt>
                <c:pt idx="12">
                  <c:v>178.52999999999997</c:v>
                </c:pt>
                <c:pt idx="13">
                  <c:v>186.18</c:v>
                </c:pt>
                <c:pt idx="14">
                  <c:v>0</c:v>
                </c:pt>
              </c:numCache>
            </c:numRef>
          </c:val>
          <c:extLst>
            <c:ext xmlns:c16="http://schemas.microsoft.com/office/drawing/2014/chart" uri="{C3380CC4-5D6E-409C-BE32-E72D297353CC}">
              <c16:uniqueId val="{00000003-78BE-4694-B3BE-C3FE3D75213D}"/>
            </c:ext>
          </c:extLst>
        </c:ser>
        <c:ser>
          <c:idx val="4"/>
          <c:order val="4"/>
          <c:tx>
            <c:v>Age 6</c:v>
          </c:tx>
          <c:spPr>
            <a:solidFill>
              <a:srgbClr val="7030A0"/>
            </a:solidFill>
            <a:ln>
              <a:solidFill>
                <a:srgbClr val="7030A0"/>
              </a:solidFill>
            </a:ln>
            <a:effectLst/>
          </c:spPr>
          <c:invertIfNegative val="0"/>
          <c:cat>
            <c:numRef>
              <c:f>'Catch Tables'!$D$4:$U$4</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Tables'!$D$9:$U$9</c:f>
              <c:numCache>
                <c:formatCode>General</c:formatCode>
                <c:ptCount val="18"/>
                <c:pt idx="0">
                  <c:v>0</c:v>
                </c:pt>
                <c:pt idx="2">
                  <c:v>12.47</c:v>
                </c:pt>
                <c:pt idx="3">
                  <c:v>0</c:v>
                </c:pt>
                <c:pt idx="4">
                  <c:v>0</c:v>
                </c:pt>
                <c:pt idx="8">
                  <c:v>13.55</c:v>
                </c:pt>
                <c:pt idx="12">
                  <c:v>0</c:v>
                </c:pt>
                <c:pt idx="13">
                  <c:v>30.45</c:v>
                </c:pt>
              </c:numCache>
            </c:numRef>
          </c:val>
          <c:extLst>
            <c:ext xmlns:c16="http://schemas.microsoft.com/office/drawing/2014/chart" uri="{C3380CC4-5D6E-409C-BE32-E72D297353CC}">
              <c16:uniqueId val="{00000004-78BE-4694-B3BE-C3FE3D75213D}"/>
            </c:ext>
          </c:extLst>
        </c:ser>
        <c:dLbls>
          <c:showLegendKey val="0"/>
          <c:showVal val="0"/>
          <c:showCatName val="0"/>
          <c:showSerName val="0"/>
          <c:showPercent val="0"/>
          <c:showBubbleSize val="0"/>
        </c:dLbls>
        <c:gapWidth val="150"/>
        <c:overlap val="100"/>
        <c:axId val="99839135"/>
        <c:axId val="1427725184"/>
      </c:barChart>
      <c:catAx>
        <c:axId val="99839135"/>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Brood Year</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27725184"/>
        <c:crosses val="autoZero"/>
        <c:auto val="1"/>
        <c:lblAlgn val="ctr"/>
        <c:lblOffset val="100"/>
        <c:noMultiLvlLbl val="0"/>
      </c:catAx>
      <c:valAx>
        <c:axId val="1427725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Proportion of Canadian Catch</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983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Seapen 0+ Canadian Catch by Age - Proportion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percentStacked"/>
        <c:varyColors val="0"/>
        <c:ser>
          <c:idx val="0"/>
          <c:order val="0"/>
          <c:tx>
            <c:v>Age 2</c:v>
          </c:tx>
          <c:spPr>
            <a:solidFill>
              <a:srgbClr val="00B0F0"/>
            </a:solidFill>
            <a:ln>
              <a:solidFill>
                <a:srgbClr val="00B0F0"/>
              </a:solidFill>
            </a:ln>
            <a:effectLst/>
          </c:spPr>
          <c:invertIfNegative val="0"/>
          <c:cat>
            <c:numRef>
              <c:f>'Catch Tables'!$D$4:$U$4</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Tables'!$D$5:$U$5</c:f>
              <c:numCache>
                <c:formatCode>General</c:formatCode>
                <c:ptCount val="18"/>
                <c:pt idx="0">
                  <c:v>27.9</c:v>
                </c:pt>
                <c:pt idx="1">
                  <c:v>0</c:v>
                </c:pt>
                <c:pt idx="2">
                  <c:v>0</c:v>
                </c:pt>
                <c:pt idx="3">
                  <c:v>0</c:v>
                </c:pt>
                <c:pt idx="4">
                  <c:v>0</c:v>
                </c:pt>
                <c:pt idx="5">
                  <c:v>0</c:v>
                </c:pt>
                <c:pt idx="6">
                  <c:v>0</c:v>
                </c:pt>
                <c:pt idx="7">
                  <c:v>0</c:v>
                </c:pt>
                <c:pt idx="8">
                  <c:v>0</c:v>
                </c:pt>
                <c:pt idx="9">
                  <c:v>0</c:v>
                </c:pt>
                <c:pt idx="10">
                  <c:v>34.46</c:v>
                </c:pt>
                <c:pt idx="11">
                  <c:v>25.47</c:v>
                </c:pt>
                <c:pt idx="12">
                  <c:v>25.84</c:v>
                </c:pt>
                <c:pt idx="13">
                  <c:v>0</c:v>
                </c:pt>
                <c:pt idx="14">
                  <c:v>0</c:v>
                </c:pt>
                <c:pt idx="15">
                  <c:v>0</c:v>
                </c:pt>
                <c:pt idx="16">
                  <c:v>0</c:v>
                </c:pt>
                <c:pt idx="17">
                  <c:v>35.39</c:v>
                </c:pt>
              </c:numCache>
            </c:numRef>
          </c:val>
          <c:extLst>
            <c:ext xmlns:c16="http://schemas.microsoft.com/office/drawing/2014/chart" uri="{C3380CC4-5D6E-409C-BE32-E72D297353CC}">
              <c16:uniqueId val="{00000000-2DFF-43D7-A837-682DB09E2A16}"/>
            </c:ext>
          </c:extLst>
        </c:ser>
        <c:ser>
          <c:idx val="1"/>
          <c:order val="1"/>
          <c:tx>
            <c:v>Age 3</c:v>
          </c:tx>
          <c:spPr>
            <a:solidFill>
              <a:srgbClr val="00B050"/>
            </a:solidFill>
            <a:ln>
              <a:solidFill>
                <a:srgbClr val="00B050"/>
              </a:solidFill>
            </a:ln>
            <a:effectLst/>
          </c:spPr>
          <c:invertIfNegative val="0"/>
          <c:cat>
            <c:numRef>
              <c:f>'Catch Tables'!$D$4:$U$4</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Tables'!$D$6:$U$6</c:f>
              <c:numCache>
                <c:formatCode>General</c:formatCode>
                <c:ptCount val="18"/>
                <c:pt idx="0">
                  <c:v>671.69</c:v>
                </c:pt>
                <c:pt idx="1">
                  <c:v>127.80000000000001</c:v>
                </c:pt>
                <c:pt idx="2">
                  <c:v>193.80999999999997</c:v>
                </c:pt>
                <c:pt idx="3">
                  <c:v>289.33000000000004</c:v>
                </c:pt>
                <c:pt idx="4">
                  <c:v>170.14000000000001</c:v>
                </c:pt>
                <c:pt idx="5">
                  <c:v>70.8</c:v>
                </c:pt>
                <c:pt idx="6">
                  <c:v>140.28</c:v>
                </c:pt>
                <c:pt idx="7">
                  <c:v>413.23999999999995</c:v>
                </c:pt>
                <c:pt idx="8">
                  <c:v>358.53000000000009</c:v>
                </c:pt>
                <c:pt idx="9">
                  <c:v>648.74</c:v>
                </c:pt>
                <c:pt idx="10">
                  <c:v>788.90999999999985</c:v>
                </c:pt>
                <c:pt idx="11">
                  <c:v>723.37</c:v>
                </c:pt>
                <c:pt idx="12">
                  <c:v>471.34000000000003</c:v>
                </c:pt>
                <c:pt idx="13">
                  <c:v>342.48000000000008</c:v>
                </c:pt>
                <c:pt idx="14">
                  <c:v>362.7</c:v>
                </c:pt>
                <c:pt idx="15">
                  <c:v>366.05</c:v>
                </c:pt>
                <c:pt idx="16">
                  <c:v>247.19</c:v>
                </c:pt>
              </c:numCache>
            </c:numRef>
          </c:val>
          <c:extLst>
            <c:ext xmlns:c16="http://schemas.microsoft.com/office/drawing/2014/chart" uri="{C3380CC4-5D6E-409C-BE32-E72D297353CC}">
              <c16:uniqueId val="{00000001-2DFF-43D7-A837-682DB09E2A16}"/>
            </c:ext>
          </c:extLst>
        </c:ser>
        <c:ser>
          <c:idx val="2"/>
          <c:order val="2"/>
          <c:tx>
            <c:v>Age 4</c:v>
          </c:tx>
          <c:spPr>
            <a:solidFill>
              <a:srgbClr val="FFC000"/>
            </a:solidFill>
            <a:ln>
              <a:solidFill>
                <a:srgbClr val="FFC000"/>
              </a:solidFill>
            </a:ln>
            <a:effectLst/>
          </c:spPr>
          <c:invertIfNegative val="0"/>
          <c:cat>
            <c:numRef>
              <c:f>'Catch Tables'!$D$4:$U$4</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Tables'!$D$7:$U$7</c:f>
              <c:numCache>
                <c:formatCode>General</c:formatCode>
                <c:ptCount val="18"/>
                <c:pt idx="0">
                  <c:v>1946.07</c:v>
                </c:pt>
                <c:pt idx="1">
                  <c:v>92.81</c:v>
                </c:pt>
                <c:pt idx="2">
                  <c:v>916.5</c:v>
                </c:pt>
                <c:pt idx="3">
                  <c:v>913.74999999999989</c:v>
                </c:pt>
                <c:pt idx="4">
                  <c:v>290.48</c:v>
                </c:pt>
                <c:pt idx="5">
                  <c:v>131.22999999999999</c:v>
                </c:pt>
                <c:pt idx="6">
                  <c:v>429.31</c:v>
                </c:pt>
                <c:pt idx="7">
                  <c:v>1586.7700000000004</c:v>
                </c:pt>
                <c:pt idx="8">
                  <c:v>2361.69</c:v>
                </c:pt>
                <c:pt idx="9">
                  <c:v>1737.1399999999999</c:v>
                </c:pt>
                <c:pt idx="10">
                  <c:v>1576.1000000000004</c:v>
                </c:pt>
                <c:pt idx="11">
                  <c:v>722.95999999999992</c:v>
                </c:pt>
                <c:pt idx="12">
                  <c:v>1766.4</c:v>
                </c:pt>
                <c:pt idx="13">
                  <c:v>774.6</c:v>
                </c:pt>
                <c:pt idx="14">
                  <c:v>944.69</c:v>
                </c:pt>
                <c:pt idx="15">
                  <c:v>797.07999999999993</c:v>
                </c:pt>
              </c:numCache>
            </c:numRef>
          </c:val>
          <c:extLst>
            <c:ext xmlns:c16="http://schemas.microsoft.com/office/drawing/2014/chart" uri="{C3380CC4-5D6E-409C-BE32-E72D297353CC}">
              <c16:uniqueId val="{00000002-2DFF-43D7-A837-682DB09E2A16}"/>
            </c:ext>
          </c:extLst>
        </c:ser>
        <c:ser>
          <c:idx val="3"/>
          <c:order val="3"/>
          <c:tx>
            <c:v>Age 5</c:v>
          </c:tx>
          <c:spPr>
            <a:solidFill>
              <a:srgbClr val="FF0000"/>
            </a:solidFill>
            <a:ln>
              <a:solidFill>
                <a:srgbClr val="FF0000"/>
              </a:solidFill>
            </a:ln>
            <a:effectLst/>
          </c:spPr>
          <c:invertIfNegative val="0"/>
          <c:cat>
            <c:numRef>
              <c:f>'Catch Tables'!$D$4:$U$4</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Tables'!$D$8:$U$8</c:f>
              <c:numCache>
                <c:formatCode>General</c:formatCode>
                <c:ptCount val="18"/>
                <c:pt idx="0">
                  <c:v>518.41000000000008</c:v>
                </c:pt>
                <c:pt idx="1">
                  <c:v>0</c:v>
                </c:pt>
                <c:pt idx="2">
                  <c:v>304.41999999999996</c:v>
                </c:pt>
                <c:pt idx="3">
                  <c:v>262.10000000000002</c:v>
                </c:pt>
                <c:pt idx="4">
                  <c:v>58.8</c:v>
                </c:pt>
                <c:pt idx="5">
                  <c:v>113.25</c:v>
                </c:pt>
                <c:pt idx="6">
                  <c:v>127.67</c:v>
                </c:pt>
                <c:pt idx="7">
                  <c:v>293.45999999999998</c:v>
                </c:pt>
                <c:pt idx="8">
                  <c:v>715.66</c:v>
                </c:pt>
                <c:pt idx="9">
                  <c:v>255.68</c:v>
                </c:pt>
                <c:pt idx="10">
                  <c:v>161.80000000000001</c:v>
                </c:pt>
                <c:pt idx="11">
                  <c:v>47.88</c:v>
                </c:pt>
                <c:pt idx="12">
                  <c:v>178.52999999999997</c:v>
                </c:pt>
                <c:pt idx="13">
                  <c:v>186.18</c:v>
                </c:pt>
                <c:pt idx="14">
                  <c:v>0</c:v>
                </c:pt>
              </c:numCache>
            </c:numRef>
          </c:val>
          <c:extLst>
            <c:ext xmlns:c16="http://schemas.microsoft.com/office/drawing/2014/chart" uri="{C3380CC4-5D6E-409C-BE32-E72D297353CC}">
              <c16:uniqueId val="{00000003-2DFF-43D7-A837-682DB09E2A16}"/>
            </c:ext>
          </c:extLst>
        </c:ser>
        <c:ser>
          <c:idx val="4"/>
          <c:order val="4"/>
          <c:tx>
            <c:v>Age 6</c:v>
          </c:tx>
          <c:spPr>
            <a:solidFill>
              <a:srgbClr val="7030A0"/>
            </a:solidFill>
            <a:ln>
              <a:solidFill>
                <a:srgbClr val="7030A0"/>
              </a:solidFill>
            </a:ln>
            <a:effectLst/>
          </c:spPr>
          <c:invertIfNegative val="0"/>
          <c:cat>
            <c:numRef>
              <c:f>'Catch Tables'!$D$4:$U$4</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Tables'!$D$9:$U$9</c:f>
              <c:numCache>
                <c:formatCode>General</c:formatCode>
                <c:ptCount val="18"/>
                <c:pt idx="0">
                  <c:v>0</c:v>
                </c:pt>
                <c:pt idx="2">
                  <c:v>12.47</c:v>
                </c:pt>
                <c:pt idx="3">
                  <c:v>0</c:v>
                </c:pt>
                <c:pt idx="4">
                  <c:v>0</c:v>
                </c:pt>
                <c:pt idx="8">
                  <c:v>13.55</c:v>
                </c:pt>
                <c:pt idx="12">
                  <c:v>0</c:v>
                </c:pt>
                <c:pt idx="13">
                  <c:v>30.45</c:v>
                </c:pt>
              </c:numCache>
            </c:numRef>
          </c:val>
          <c:extLst>
            <c:ext xmlns:c16="http://schemas.microsoft.com/office/drawing/2014/chart" uri="{C3380CC4-5D6E-409C-BE32-E72D297353CC}">
              <c16:uniqueId val="{00000004-2DFF-43D7-A837-682DB09E2A16}"/>
            </c:ext>
          </c:extLst>
        </c:ser>
        <c:dLbls>
          <c:showLegendKey val="0"/>
          <c:showVal val="0"/>
          <c:showCatName val="0"/>
          <c:showSerName val="0"/>
          <c:showPercent val="0"/>
          <c:showBubbleSize val="0"/>
        </c:dLbls>
        <c:gapWidth val="150"/>
        <c:overlap val="100"/>
        <c:axId val="99839135"/>
        <c:axId val="1427725184"/>
      </c:barChart>
      <c:catAx>
        <c:axId val="99839135"/>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Brood Year</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27725184"/>
        <c:crosses val="autoZero"/>
        <c:auto val="1"/>
        <c:lblAlgn val="ctr"/>
        <c:lblOffset val="100"/>
        <c:noMultiLvlLbl val="0"/>
      </c:catAx>
      <c:valAx>
        <c:axId val="1427725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Proportion of Canadian Catch</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983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Fed</a:t>
            </a:r>
            <a:r>
              <a:rPr lang="en-US" baseline="0"/>
              <a:t> Fry</a:t>
            </a:r>
            <a:r>
              <a:rPr lang="en-US"/>
              <a:t> Canadian Catch by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stacked"/>
        <c:varyColors val="0"/>
        <c:ser>
          <c:idx val="0"/>
          <c:order val="0"/>
          <c:tx>
            <c:v>Age 2</c:v>
          </c:tx>
          <c:spPr>
            <a:solidFill>
              <a:srgbClr val="00B0F0"/>
            </a:solidFill>
            <a:ln>
              <a:noFill/>
            </a:ln>
            <a:effectLst/>
          </c:spPr>
          <c:invertIfNegative val="0"/>
          <c:cat>
            <c:numRef>
              <c:f>'Catch Tables'!$D$21:$U$21</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Tables'!$D$40:$U$40</c:f>
              <c:numCache>
                <c:formatCode>General</c:formatCode>
                <c:ptCount val="18"/>
                <c:pt idx="0">
                  <c:v>0</c:v>
                </c:pt>
                <c:pt idx="9">
                  <c:v>0</c:v>
                </c:pt>
                <c:pt idx="11">
                  <c:v>0</c:v>
                </c:pt>
                <c:pt idx="12">
                  <c:v>0</c:v>
                </c:pt>
              </c:numCache>
            </c:numRef>
          </c:val>
          <c:extLst>
            <c:ext xmlns:c16="http://schemas.microsoft.com/office/drawing/2014/chart" uri="{C3380CC4-5D6E-409C-BE32-E72D297353CC}">
              <c16:uniqueId val="{00000000-7287-4941-BF5B-D679F755C4A3}"/>
            </c:ext>
          </c:extLst>
        </c:ser>
        <c:ser>
          <c:idx val="1"/>
          <c:order val="1"/>
          <c:tx>
            <c:v>Age 3</c:v>
          </c:tx>
          <c:spPr>
            <a:solidFill>
              <a:srgbClr val="00B050"/>
            </a:solidFill>
            <a:ln>
              <a:noFill/>
            </a:ln>
            <a:effectLst/>
          </c:spPr>
          <c:invertIfNegative val="0"/>
          <c:cat>
            <c:numRef>
              <c:f>'Catch Tables'!$D$21:$U$21</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Tables'!$D$41:$U$41</c:f>
              <c:numCache>
                <c:formatCode>General</c:formatCode>
                <c:ptCount val="18"/>
                <c:pt idx="0">
                  <c:v>87.38</c:v>
                </c:pt>
                <c:pt idx="9">
                  <c:v>40.18</c:v>
                </c:pt>
                <c:pt idx="10">
                  <c:v>0</c:v>
                </c:pt>
                <c:pt idx="11">
                  <c:v>24.51</c:v>
                </c:pt>
                <c:pt idx="12">
                  <c:v>42.95</c:v>
                </c:pt>
                <c:pt idx="15">
                  <c:v>0</c:v>
                </c:pt>
                <c:pt idx="16">
                  <c:v>0</c:v>
                </c:pt>
              </c:numCache>
            </c:numRef>
          </c:val>
          <c:extLst>
            <c:ext xmlns:c16="http://schemas.microsoft.com/office/drawing/2014/chart" uri="{C3380CC4-5D6E-409C-BE32-E72D297353CC}">
              <c16:uniqueId val="{00000001-7287-4941-BF5B-D679F755C4A3}"/>
            </c:ext>
          </c:extLst>
        </c:ser>
        <c:ser>
          <c:idx val="2"/>
          <c:order val="2"/>
          <c:tx>
            <c:v>Age 4</c:v>
          </c:tx>
          <c:spPr>
            <a:solidFill>
              <a:srgbClr val="FFC000"/>
            </a:solidFill>
            <a:ln>
              <a:noFill/>
            </a:ln>
            <a:effectLst/>
          </c:spPr>
          <c:invertIfNegative val="0"/>
          <c:cat>
            <c:numRef>
              <c:f>'Catch Tables'!$D$21:$U$21</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Tables'!$D$42:$U$42</c:f>
              <c:numCache>
                <c:formatCode>General</c:formatCode>
                <c:ptCount val="18"/>
                <c:pt idx="0">
                  <c:v>614.73</c:v>
                </c:pt>
                <c:pt idx="9">
                  <c:v>188.65</c:v>
                </c:pt>
                <c:pt idx="10">
                  <c:v>82.2</c:v>
                </c:pt>
                <c:pt idx="11">
                  <c:v>233.95</c:v>
                </c:pt>
                <c:pt idx="12">
                  <c:v>131.68</c:v>
                </c:pt>
                <c:pt idx="15">
                  <c:v>144.02000000000001</c:v>
                </c:pt>
              </c:numCache>
            </c:numRef>
          </c:val>
          <c:extLst>
            <c:ext xmlns:c16="http://schemas.microsoft.com/office/drawing/2014/chart" uri="{C3380CC4-5D6E-409C-BE32-E72D297353CC}">
              <c16:uniqueId val="{00000002-7287-4941-BF5B-D679F755C4A3}"/>
            </c:ext>
          </c:extLst>
        </c:ser>
        <c:ser>
          <c:idx val="3"/>
          <c:order val="3"/>
          <c:tx>
            <c:v>Age 5</c:v>
          </c:tx>
          <c:spPr>
            <a:solidFill>
              <a:srgbClr val="FF0000"/>
            </a:solidFill>
            <a:ln>
              <a:noFill/>
            </a:ln>
            <a:effectLst/>
          </c:spPr>
          <c:invertIfNegative val="0"/>
          <c:cat>
            <c:numRef>
              <c:f>'Catch Tables'!$D$21:$U$21</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Tables'!$D$43:$U$43</c:f>
              <c:numCache>
                <c:formatCode>General</c:formatCode>
                <c:ptCount val="18"/>
                <c:pt idx="0">
                  <c:v>296.39999999999998</c:v>
                </c:pt>
                <c:pt idx="9">
                  <c:v>80.95</c:v>
                </c:pt>
                <c:pt idx="10">
                  <c:v>90.75</c:v>
                </c:pt>
                <c:pt idx="11">
                  <c:v>0</c:v>
                </c:pt>
                <c:pt idx="12">
                  <c:v>22.07</c:v>
                </c:pt>
              </c:numCache>
            </c:numRef>
          </c:val>
          <c:extLst>
            <c:ext xmlns:c16="http://schemas.microsoft.com/office/drawing/2014/chart" uri="{C3380CC4-5D6E-409C-BE32-E72D297353CC}">
              <c16:uniqueId val="{00000003-7287-4941-BF5B-D679F755C4A3}"/>
            </c:ext>
          </c:extLst>
        </c:ser>
        <c:ser>
          <c:idx val="4"/>
          <c:order val="4"/>
          <c:tx>
            <c:v>Age 6</c:v>
          </c:tx>
          <c:spPr>
            <a:solidFill>
              <a:srgbClr val="002060"/>
            </a:solidFill>
            <a:ln>
              <a:noFill/>
            </a:ln>
            <a:effectLst/>
          </c:spPr>
          <c:invertIfNegative val="0"/>
          <c:cat>
            <c:numRef>
              <c:f>'Catch Tables'!$D$21:$U$21</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Tables'!$D$44:$U$44</c:f>
              <c:numCache>
                <c:formatCode>General</c:formatCode>
                <c:ptCount val="18"/>
              </c:numCache>
            </c:numRef>
          </c:val>
          <c:extLst>
            <c:ext xmlns:c16="http://schemas.microsoft.com/office/drawing/2014/chart" uri="{C3380CC4-5D6E-409C-BE32-E72D297353CC}">
              <c16:uniqueId val="{00000004-7287-4941-BF5B-D679F755C4A3}"/>
            </c:ext>
          </c:extLst>
        </c:ser>
        <c:dLbls>
          <c:showLegendKey val="0"/>
          <c:showVal val="0"/>
          <c:showCatName val="0"/>
          <c:showSerName val="0"/>
          <c:showPercent val="0"/>
          <c:showBubbleSize val="0"/>
        </c:dLbls>
        <c:gapWidth val="150"/>
        <c:overlap val="100"/>
        <c:axId val="99839135"/>
        <c:axId val="1427725184"/>
      </c:barChart>
      <c:catAx>
        <c:axId val="99839135"/>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Brood Year</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27725184"/>
        <c:crosses val="autoZero"/>
        <c:auto val="1"/>
        <c:lblAlgn val="ctr"/>
        <c:lblOffset val="100"/>
        <c:noMultiLvlLbl val="0"/>
      </c:catAx>
      <c:valAx>
        <c:axId val="1427725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Canadian Catch</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983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Fed Fry Canadian Catch by Age - Proportion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percentStacked"/>
        <c:varyColors val="0"/>
        <c:ser>
          <c:idx val="0"/>
          <c:order val="0"/>
          <c:tx>
            <c:v>Age 2</c:v>
          </c:tx>
          <c:spPr>
            <a:solidFill>
              <a:srgbClr val="00B0F0"/>
            </a:solidFill>
            <a:ln>
              <a:noFill/>
            </a:ln>
            <a:effectLst/>
          </c:spPr>
          <c:invertIfNegative val="0"/>
          <c:cat>
            <c:numRef>
              <c:f>'Catch Tables'!$D$4:$U$4</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Tables'!$D$40:$U$40</c:f>
              <c:numCache>
                <c:formatCode>General</c:formatCode>
                <c:ptCount val="18"/>
                <c:pt idx="0">
                  <c:v>0</c:v>
                </c:pt>
                <c:pt idx="9">
                  <c:v>0</c:v>
                </c:pt>
                <c:pt idx="11">
                  <c:v>0</c:v>
                </c:pt>
                <c:pt idx="12">
                  <c:v>0</c:v>
                </c:pt>
              </c:numCache>
            </c:numRef>
          </c:val>
          <c:extLst>
            <c:ext xmlns:c16="http://schemas.microsoft.com/office/drawing/2014/chart" uri="{C3380CC4-5D6E-409C-BE32-E72D297353CC}">
              <c16:uniqueId val="{00000000-E0F2-4033-B3FA-99F1CF6F5952}"/>
            </c:ext>
          </c:extLst>
        </c:ser>
        <c:ser>
          <c:idx val="1"/>
          <c:order val="1"/>
          <c:tx>
            <c:v>Age 3</c:v>
          </c:tx>
          <c:spPr>
            <a:solidFill>
              <a:srgbClr val="00B050"/>
            </a:solidFill>
            <a:ln>
              <a:noFill/>
            </a:ln>
            <a:effectLst/>
          </c:spPr>
          <c:invertIfNegative val="0"/>
          <c:cat>
            <c:numRef>
              <c:f>'Catch Tables'!$D$4:$U$4</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Tables'!$D$41:$U$41</c:f>
              <c:numCache>
                <c:formatCode>General</c:formatCode>
                <c:ptCount val="18"/>
                <c:pt idx="0">
                  <c:v>87.38</c:v>
                </c:pt>
                <c:pt idx="9">
                  <c:v>40.18</c:v>
                </c:pt>
                <c:pt idx="10">
                  <c:v>0</c:v>
                </c:pt>
                <c:pt idx="11">
                  <c:v>24.51</c:v>
                </c:pt>
                <c:pt idx="12">
                  <c:v>42.95</c:v>
                </c:pt>
                <c:pt idx="15">
                  <c:v>0</c:v>
                </c:pt>
                <c:pt idx="16">
                  <c:v>0</c:v>
                </c:pt>
              </c:numCache>
            </c:numRef>
          </c:val>
          <c:extLst>
            <c:ext xmlns:c16="http://schemas.microsoft.com/office/drawing/2014/chart" uri="{C3380CC4-5D6E-409C-BE32-E72D297353CC}">
              <c16:uniqueId val="{00000001-E0F2-4033-B3FA-99F1CF6F5952}"/>
            </c:ext>
          </c:extLst>
        </c:ser>
        <c:ser>
          <c:idx val="2"/>
          <c:order val="2"/>
          <c:tx>
            <c:v>Age 4</c:v>
          </c:tx>
          <c:spPr>
            <a:solidFill>
              <a:srgbClr val="FFC000"/>
            </a:solidFill>
            <a:ln>
              <a:noFill/>
            </a:ln>
            <a:effectLst/>
          </c:spPr>
          <c:invertIfNegative val="0"/>
          <c:cat>
            <c:numRef>
              <c:f>'Catch Tables'!$D$4:$U$4</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Tables'!$D$42:$U$42</c:f>
              <c:numCache>
                <c:formatCode>General</c:formatCode>
                <c:ptCount val="18"/>
                <c:pt idx="0">
                  <c:v>614.73</c:v>
                </c:pt>
                <c:pt idx="9">
                  <c:v>188.65</c:v>
                </c:pt>
                <c:pt idx="10">
                  <c:v>82.2</c:v>
                </c:pt>
                <c:pt idx="11">
                  <c:v>233.95</c:v>
                </c:pt>
                <c:pt idx="12">
                  <c:v>131.68</c:v>
                </c:pt>
                <c:pt idx="15">
                  <c:v>144.02000000000001</c:v>
                </c:pt>
              </c:numCache>
            </c:numRef>
          </c:val>
          <c:extLst>
            <c:ext xmlns:c16="http://schemas.microsoft.com/office/drawing/2014/chart" uri="{C3380CC4-5D6E-409C-BE32-E72D297353CC}">
              <c16:uniqueId val="{00000002-E0F2-4033-B3FA-99F1CF6F5952}"/>
            </c:ext>
          </c:extLst>
        </c:ser>
        <c:ser>
          <c:idx val="3"/>
          <c:order val="3"/>
          <c:tx>
            <c:v>Age 5</c:v>
          </c:tx>
          <c:spPr>
            <a:solidFill>
              <a:srgbClr val="FF0000"/>
            </a:solidFill>
            <a:ln>
              <a:noFill/>
            </a:ln>
            <a:effectLst/>
          </c:spPr>
          <c:invertIfNegative val="0"/>
          <c:cat>
            <c:numRef>
              <c:f>'Catch Tables'!$D$4:$U$4</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Tables'!$D$43:$U$43</c:f>
              <c:numCache>
                <c:formatCode>General</c:formatCode>
                <c:ptCount val="18"/>
                <c:pt idx="0">
                  <c:v>296.39999999999998</c:v>
                </c:pt>
                <c:pt idx="9">
                  <c:v>80.95</c:v>
                </c:pt>
                <c:pt idx="10">
                  <c:v>90.75</c:v>
                </c:pt>
                <c:pt idx="11">
                  <c:v>0</c:v>
                </c:pt>
                <c:pt idx="12">
                  <c:v>22.07</c:v>
                </c:pt>
              </c:numCache>
            </c:numRef>
          </c:val>
          <c:extLst>
            <c:ext xmlns:c16="http://schemas.microsoft.com/office/drawing/2014/chart" uri="{C3380CC4-5D6E-409C-BE32-E72D297353CC}">
              <c16:uniqueId val="{00000003-E0F2-4033-B3FA-99F1CF6F5952}"/>
            </c:ext>
          </c:extLst>
        </c:ser>
        <c:ser>
          <c:idx val="4"/>
          <c:order val="4"/>
          <c:tx>
            <c:v>Age 6</c:v>
          </c:tx>
          <c:spPr>
            <a:solidFill>
              <a:srgbClr val="002060"/>
            </a:solidFill>
            <a:ln>
              <a:noFill/>
            </a:ln>
            <a:effectLst/>
          </c:spPr>
          <c:invertIfNegative val="0"/>
          <c:cat>
            <c:numRef>
              <c:f>'Catch Tables'!$D$4:$U$4</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'Catch Tables'!$D$44:$U$44</c:f>
              <c:numCache>
                <c:formatCode>General</c:formatCode>
                <c:ptCount val="18"/>
              </c:numCache>
            </c:numRef>
          </c:val>
          <c:extLst>
            <c:ext xmlns:c16="http://schemas.microsoft.com/office/drawing/2014/chart" uri="{C3380CC4-5D6E-409C-BE32-E72D297353CC}">
              <c16:uniqueId val="{00000004-E0F2-4033-B3FA-99F1CF6F5952}"/>
            </c:ext>
          </c:extLst>
        </c:ser>
        <c:dLbls>
          <c:showLegendKey val="0"/>
          <c:showVal val="0"/>
          <c:showCatName val="0"/>
          <c:showSerName val="0"/>
          <c:showPercent val="0"/>
          <c:showBubbleSize val="0"/>
        </c:dLbls>
        <c:gapWidth val="150"/>
        <c:overlap val="100"/>
        <c:axId val="99839135"/>
        <c:axId val="1427725184"/>
      </c:barChart>
      <c:catAx>
        <c:axId val="99839135"/>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Brood Year</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27725184"/>
        <c:crosses val="autoZero"/>
        <c:auto val="1"/>
        <c:lblAlgn val="ctr"/>
        <c:lblOffset val="100"/>
        <c:noMultiLvlLbl val="0"/>
      </c:catAx>
      <c:valAx>
        <c:axId val="1427725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Proportion of Canadian Catch</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983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14</xdr:col>
      <xdr:colOff>180208</xdr:colOff>
      <xdr:row>0</xdr:row>
      <xdr:rowOff>81015</xdr:rowOff>
    </xdr:from>
    <xdr:to>
      <xdr:col>28</xdr:col>
      <xdr:colOff>507562</xdr:colOff>
      <xdr:row>23</xdr:row>
      <xdr:rowOff>73872</xdr:rowOff>
    </xdr:to>
    <xdr:graphicFrame macro="">
      <xdr:nvGraphicFramePr>
        <xdr:cNvPr id="2" name="Chart 1">
          <a:extLst>
            <a:ext uri="{FF2B5EF4-FFF2-40B4-BE49-F238E27FC236}">
              <a16:creationId xmlns:a16="http://schemas.microsoft.com/office/drawing/2014/main" id="{4897DFA0-A9D0-545C-38B2-C1C5B3C6AB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164498</xdr:colOff>
      <xdr:row>24</xdr:row>
      <xdr:rowOff>32844</xdr:rowOff>
    </xdr:from>
    <xdr:to>
      <xdr:col>28</xdr:col>
      <xdr:colOff>491852</xdr:colOff>
      <xdr:row>47</xdr:row>
      <xdr:rowOff>61420</xdr:rowOff>
    </xdr:to>
    <xdr:graphicFrame macro="">
      <xdr:nvGraphicFramePr>
        <xdr:cNvPr id="3" name="Chart 2">
          <a:extLst>
            <a:ext uri="{FF2B5EF4-FFF2-40B4-BE49-F238E27FC236}">
              <a16:creationId xmlns:a16="http://schemas.microsoft.com/office/drawing/2014/main" id="{EB40ED89-7D93-4F9A-8C1B-D2AD6347D44A}"/>
            </a:ext>
            <a:ext uri="{147F2762-F138-4A5C-976F-8EAC2B608ADB}">
              <a16:predDERef xmlns:a16="http://schemas.microsoft.com/office/drawing/2014/main" pred="{4897DFA0-A9D0-545C-38B2-C1C5B3C6AB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711638</xdr:colOff>
      <xdr:row>24</xdr:row>
      <xdr:rowOff>98534</xdr:rowOff>
    </xdr:from>
    <xdr:to>
      <xdr:col>10</xdr:col>
      <xdr:colOff>1542612</xdr:colOff>
      <xdr:row>47</xdr:row>
      <xdr:rowOff>127110</xdr:rowOff>
    </xdr:to>
    <xdr:graphicFrame macro="">
      <xdr:nvGraphicFramePr>
        <xdr:cNvPr id="4" name="Chart 3">
          <a:extLst>
            <a:ext uri="{FF2B5EF4-FFF2-40B4-BE49-F238E27FC236}">
              <a16:creationId xmlns:a16="http://schemas.microsoft.com/office/drawing/2014/main" id="{7DD954B9-5F06-4E62-AEB9-AD8E5F4178AB}"/>
            </a:ext>
            <a:ext uri="{147F2762-F138-4A5C-976F-8EAC2B608ADB}">
              <a16:predDERef xmlns:a16="http://schemas.microsoft.com/office/drawing/2014/main" pred="{4897DFA0-A9D0-545C-38B2-C1C5B3C6AB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47624</xdr:colOff>
      <xdr:row>2</xdr:row>
      <xdr:rowOff>90486</xdr:rowOff>
    </xdr:from>
    <xdr:to>
      <xdr:col>32</xdr:col>
      <xdr:colOff>285749</xdr:colOff>
      <xdr:row>24</xdr:row>
      <xdr:rowOff>114299</xdr:rowOff>
    </xdr:to>
    <xdr:graphicFrame macro="">
      <xdr:nvGraphicFramePr>
        <xdr:cNvPr id="2" name="Chart 1">
          <a:extLst>
            <a:ext uri="{FF2B5EF4-FFF2-40B4-BE49-F238E27FC236}">
              <a16:creationId xmlns:a16="http://schemas.microsoft.com/office/drawing/2014/main" id="{7D888E3F-80A1-3225-2CE4-2B63142E87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85725</xdr:colOff>
      <xdr:row>25</xdr:row>
      <xdr:rowOff>123825</xdr:rowOff>
    </xdr:from>
    <xdr:to>
      <xdr:col>32</xdr:col>
      <xdr:colOff>323850</xdr:colOff>
      <xdr:row>47</xdr:row>
      <xdr:rowOff>166688</xdr:rowOff>
    </xdr:to>
    <xdr:graphicFrame macro="">
      <xdr:nvGraphicFramePr>
        <xdr:cNvPr id="5" name="Chart 4">
          <a:extLst>
            <a:ext uri="{FF2B5EF4-FFF2-40B4-BE49-F238E27FC236}">
              <a16:creationId xmlns:a16="http://schemas.microsoft.com/office/drawing/2014/main" id="{5119CC8C-17CE-4C10-A29D-F4E80842A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361950</xdr:colOff>
      <xdr:row>25</xdr:row>
      <xdr:rowOff>71436</xdr:rowOff>
    </xdr:from>
    <xdr:to>
      <xdr:col>15</xdr:col>
      <xdr:colOff>266700</xdr:colOff>
      <xdr:row>47</xdr:row>
      <xdr:rowOff>152399</xdr:rowOff>
    </xdr:to>
    <xdr:graphicFrame macro="">
      <xdr:nvGraphicFramePr>
        <xdr:cNvPr id="6" name="Chart 5">
          <a:extLst>
            <a:ext uri="{FF2B5EF4-FFF2-40B4-BE49-F238E27FC236}">
              <a16:creationId xmlns:a16="http://schemas.microsoft.com/office/drawing/2014/main" id="{9D443E4A-5685-F4E7-82D8-2255C89C6A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371475</xdr:colOff>
      <xdr:row>49</xdr:row>
      <xdr:rowOff>76200</xdr:rowOff>
    </xdr:from>
    <xdr:to>
      <xdr:col>16</xdr:col>
      <xdr:colOff>276225</xdr:colOff>
      <xdr:row>71</xdr:row>
      <xdr:rowOff>157163</xdr:rowOff>
    </xdr:to>
    <xdr:graphicFrame macro="">
      <xdr:nvGraphicFramePr>
        <xdr:cNvPr id="7" name="Chart 6">
          <a:extLst>
            <a:ext uri="{FF2B5EF4-FFF2-40B4-BE49-F238E27FC236}">
              <a16:creationId xmlns:a16="http://schemas.microsoft.com/office/drawing/2014/main" id="{C0EE6728-D36D-4486-A450-8B1E977A7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156387</xdr:colOff>
      <xdr:row>1</xdr:row>
      <xdr:rowOff>71436</xdr:rowOff>
    </xdr:from>
    <xdr:to>
      <xdr:col>19</xdr:col>
      <xdr:colOff>308787</xdr:colOff>
      <xdr:row>32</xdr:row>
      <xdr:rowOff>19049</xdr:rowOff>
    </xdr:to>
    <xdr:graphicFrame macro="">
      <xdr:nvGraphicFramePr>
        <xdr:cNvPr id="2" name="Chart 1">
          <a:extLst>
            <a:ext uri="{FF2B5EF4-FFF2-40B4-BE49-F238E27FC236}">
              <a16:creationId xmlns:a16="http://schemas.microsoft.com/office/drawing/2014/main" id="{5639670B-DF3F-B570-7EF4-F87C8664ED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261937</xdr:colOff>
      <xdr:row>33</xdr:row>
      <xdr:rowOff>176211</xdr:rowOff>
    </xdr:from>
    <xdr:to>
      <xdr:col>16</xdr:col>
      <xdr:colOff>47625</xdr:colOff>
      <xdr:row>53</xdr:row>
      <xdr:rowOff>104774</xdr:rowOff>
    </xdr:to>
    <xdr:graphicFrame macro="">
      <xdr:nvGraphicFramePr>
        <xdr:cNvPr id="3" name="Chart 2">
          <a:extLst>
            <a:ext uri="{FF2B5EF4-FFF2-40B4-BE49-F238E27FC236}">
              <a16:creationId xmlns:a16="http://schemas.microsoft.com/office/drawing/2014/main" id="{3543752E-2D48-1FC4-2E39-6BAFAC14B4F1}"/>
            </a:ext>
            <a:ext uri="{147F2762-F138-4A5C-976F-8EAC2B608ADB}">
              <a16:predDERef xmlns:a16="http://schemas.microsoft.com/office/drawing/2014/main" pred="{5639670B-DF3F-B570-7EF4-F87C8664ED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266700</xdr:colOff>
      <xdr:row>55</xdr:row>
      <xdr:rowOff>38100</xdr:rowOff>
    </xdr:from>
    <xdr:to>
      <xdr:col>16</xdr:col>
      <xdr:colOff>52388</xdr:colOff>
      <xdr:row>74</xdr:row>
      <xdr:rowOff>157163</xdr:rowOff>
    </xdr:to>
    <xdr:graphicFrame macro="">
      <xdr:nvGraphicFramePr>
        <xdr:cNvPr id="4" name="Chart 3">
          <a:extLst>
            <a:ext uri="{FF2B5EF4-FFF2-40B4-BE49-F238E27FC236}">
              <a16:creationId xmlns:a16="http://schemas.microsoft.com/office/drawing/2014/main" id="{73A6702A-E63F-421F-A9FB-67B09351989F}"/>
            </a:ext>
            <a:ext uri="{147F2762-F138-4A5C-976F-8EAC2B608ADB}">
              <a16:predDERef xmlns:a16="http://schemas.microsoft.com/office/drawing/2014/main" pred="{3543752E-2D48-1FC4-2E39-6BAFAC14B4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514350</xdr:colOff>
      <xdr:row>33</xdr:row>
      <xdr:rowOff>171450</xdr:rowOff>
    </xdr:from>
    <xdr:to>
      <xdr:col>30</xdr:col>
      <xdr:colOff>300038</xdr:colOff>
      <xdr:row>53</xdr:row>
      <xdr:rowOff>100013</xdr:rowOff>
    </xdr:to>
    <xdr:graphicFrame macro="">
      <xdr:nvGraphicFramePr>
        <xdr:cNvPr id="6" name="Chart 5">
          <a:extLst>
            <a:ext uri="{FF2B5EF4-FFF2-40B4-BE49-F238E27FC236}">
              <a16:creationId xmlns:a16="http://schemas.microsoft.com/office/drawing/2014/main" id="{35C8633B-C27B-40C3-AF3F-EAFCB06F9E16}"/>
            </a:ext>
            <a:ext uri="{147F2762-F138-4A5C-976F-8EAC2B608ADB}">
              <a16:predDERef xmlns:a16="http://schemas.microsoft.com/office/drawing/2014/main" pred="{5DD709DE-8C3C-4A23-B084-E38DA955DF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55</xdr:row>
      <xdr:rowOff>0</xdr:rowOff>
    </xdr:from>
    <xdr:to>
      <xdr:col>30</xdr:col>
      <xdr:colOff>394845</xdr:colOff>
      <xdr:row>74</xdr:row>
      <xdr:rowOff>116849</xdr:rowOff>
    </xdr:to>
    <xdr:graphicFrame macro="">
      <xdr:nvGraphicFramePr>
        <xdr:cNvPr id="7" name="Chart 6">
          <a:extLst>
            <a:ext uri="{FF2B5EF4-FFF2-40B4-BE49-F238E27FC236}">
              <a16:creationId xmlns:a16="http://schemas.microsoft.com/office/drawing/2014/main" id="{5ED38CA9-93E1-4E78-8100-35A672EF280C}"/>
            </a:ext>
            <a:ext uri="{147F2762-F138-4A5C-976F-8EAC2B608ADB}">
              <a16:predDERef xmlns:a16="http://schemas.microsoft.com/office/drawing/2014/main" pred="{5DD709DE-8C3C-4A23-B084-E38DA955DF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276889</xdr:colOff>
      <xdr:row>77</xdr:row>
      <xdr:rowOff>110756</xdr:rowOff>
    </xdr:from>
    <xdr:to>
      <xdr:col>16</xdr:col>
      <xdr:colOff>62577</xdr:colOff>
      <xdr:row>97</xdr:row>
      <xdr:rowOff>41533</xdr:rowOff>
    </xdr:to>
    <xdr:graphicFrame macro="">
      <xdr:nvGraphicFramePr>
        <xdr:cNvPr id="8" name="Chart 7">
          <a:extLst>
            <a:ext uri="{FF2B5EF4-FFF2-40B4-BE49-F238E27FC236}">
              <a16:creationId xmlns:a16="http://schemas.microsoft.com/office/drawing/2014/main" id="{4F9A7039-E652-4B60-AFEE-FED401345469}"/>
            </a:ext>
            <a:ext uri="{147F2762-F138-4A5C-976F-8EAC2B608ADB}">
              <a16:predDERef xmlns:a16="http://schemas.microsoft.com/office/drawing/2014/main" pred="{3543752E-2D48-1FC4-2E39-6BAFAC14B4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542704</xdr:colOff>
      <xdr:row>77</xdr:row>
      <xdr:rowOff>77529</xdr:rowOff>
    </xdr:from>
    <xdr:to>
      <xdr:col>30</xdr:col>
      <xdr:colOff>328392</xdr:colOff>
      <xdr:row>97</xdr:row>
      <xdr:rowOff>6092</xdr:rowOff>
    </xdr:to>
    <xdr:graphicFrame macro="">
      <xdr:nvGraphicFramePr>
        <xdr:cNvPr id="9" name="Chart 8">
          <a:extLst>
            <a:ext uri="{FF2B5EF4-FFF2-40B4-BE49-F238E27FC236}">
              <a16:creationId xmlns:a16="http://schemas.microsoft.com/office/drawing/2014/main" id="{5B7DBB09-F765-4F2A-852A-11491CA51929}"/>
            </a:ext>
            <a:ext uri="{147F2762-F138-4A5C-976F-8EAC2B608ADB}">
              <a16:predDERef xmlns:a16="http://schemas.microsoft.com/office/drawing/2014/main" pred="{5DD709DE-8C3C-4A23-B084-E38DA955DF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Schaefer, Olivia (she, her / elle, la) (DFO/MPO)" id="{E5691B6D-B1DD-427E-A578-14F0CF18EAE8}" userId="S::Olivia.Schaefer@dfo-mpo.gc.ca::0b48bf3e-b7e9-4613-8d87-7f858ee36d82" providerId="AD"/>
</personList>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SCHAEFERO\Desktop\DC%20data%20-%20Oct17\Catch%20By%20Stat%20CN\2025-02-17_Catch%20by%20Stat%202005%20-%202024%20Chinook_SC.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SCHAEFERO\Desktop\DC%20data%20-%20Oct17\Catch%20By%20Stat%20CN\2025-02-17_Catch%20by%20Stat%202005%20-%202024%20Chinook_SC.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chaefer, Olivia" refreshedDate="45705.460191203703" createdVersion="4" refreshedVersion="8" minRefreshableVersion="3" recordCount="3703" xr:uid="{98088E48-D450-4F15-B8EB-7930C7D11AA1}">
  <cacheSource type="worksheet">
    <worksheetSource ref="A1:HL3704" sheet="Estimated" r:id="rId2"/>
  </cacheSource>
  <cacheFields count="222">
    <cacheField name="PROJ_ID" numFmtId="0">
      <sharedItems containsSemiMixedTypes="0" containsString="0" containsNumber="1" containsInteger="1" minValue="5" maxValue="742"/>
    </cacheField>
    <cacheField name="PROJ_CODE" numFmtId="0">
      <sharedItems containsSemiMixedTypes="0" containsString="0" containsNumber="1" containsInteger="1" minValue="7" maxValue="9044"/>
    </cacheField>
    <cacheField name="PROJ_NAME" numFmtId="0">
      <sharedItems/>
    </cacheField>
    <cacheField name="PROGRAM_CODE" numFmtId="0">
      <sharedItems/>
    </cacheField>
    <cacheField name="SPECIES_CODE" numFmtId="0">
      <sharedItems/>
    </cacheField>
    <cacheField name="SPECIES_NAME" numFmtId="0">
      <sharedItems/>
    </cacheField>
    <cacheField name="RUN_CODE" numFmtId="0">
      <sharedItems/>
    </cacheField>
    <cacheField name="RUN_NAME" numFmtId="0">
      <sharedItems count="2">
        <s v="Fall"/>
        <s v="Summer"/>
      </sharedItems>
    </cacheField>
    <cacheField name="BROOD_YEAR" numFmtId="0">
      <sharedItems containsSemiMixedTypes="0" containsString="0" containsNumber="1" containsInteger="1" minValue="2005" maxValue="2023" count="19">
        <n v="2015"/>
        <n v="2017"/>
        <n v="2018"/>
        <n v="2005"/>
        <n v="2006"/>
        <n v="2007"/>
        <n v="2008"/>
        <n v="2009"/>
        <n v="2010"/>
        <n v="2011"/>
        <n v="2012"/>
        <n v="2013"/>
        <n v="2014"/>
        <n v="2016"/>
        <n v="2020"/>
        <n v="2021"/>
        <n v="2022"/>
        <n v="2023"/>
        <n v="2019"/>
      </sharedItems>
    </cacheField>
    <cacheField name="STOCK_CODE" numFmtId="0">
      <sharedItems containsSemiMixedTypes="0" containsString="0" containsNumber="1" containsInteger="1" minValue="93" maxValue="6738"/>
    </cacheField>
    <cacheField name="STOCK_NAME" numFmtId="0">
      <sharedItems count="23">
        <s v="Robertson Cr"/>
        <s v="Big Qualicum R"/>
        <s v="Cowichan R"/>
        <s v="Phillips R"/>
        <s v="Woss R"/>
        <s v="Chemainus R"/>
        <s v="Nitinat R"/>
        <s v="Sarita R"/>
        <s v="Nahmint R"/>
        <s v="Marble R"/>
        <s v="Puntledge R"/>
        <s v="Quinsam R"/>
        <s v="San Juan R"/>
        <s v="Salmon R/JNST"/>
        <s v="Cheakamus R"/>
        <s v="Porteau Cv"/>
        <s v="Ashlu Cr"/>
        <s v="Mamquam R"/>
        <s v="Shovelnose Cr"/>
        <s v="Toquart R"/>
        <s v="Kennedy R Low"/>
        <s v="Bedwell R"/>
        <s v="Tranquil Cr"/>
      </sharedItems>
    </cacheField>
    <cacheField name="STOCK_CU_INDEX" numFmtId="0">
      <sharedItems/>
    </cacheField>
    <cacheField name="STOCK_CU_NAME" numFmtId="0">
      <sharedItems/>
    </cacheField>
    <cacheField name="STOCK_TYPE_CODE" numFmtId="0">
      <sharedItems/>
    </cacheField>
    <cacheField name="REARING_TYPE_CODE" numFmtId="0">
      <sharedItems/>
    </cacheField>
    <cacheField name="FACILITY_CODE" numFmtId="0">
      <sharedItems containsSemiMixedTypes="0" containsString="0" containsNumber="1" containsInteger="1" minValue="7" maxValue="9049"/>
    </cacheField>
    <cacheField name="FACILITY_NAME" numFmtId="0">
      <sharedItems/>
    </cacheField>
    <cacheField name="RELEASE_SITE_CODE" numFmtId="0">
      <sharedItems containsSemiMixedTypes="0" containsString="0" containsNumber="1" containsInteger="1" minValue="5" maxValue="6807"/>
    </cacheField>
    <cacheField name="RELEASE_SITE_NAME" numFmtId="0">
      <sharedItems/>
    </cacheField>
    <cacheField name="PROD_AREA_CODE" numFmtId="0">
      <sharedItems/>
    </cacheField>
    <cacheField name="STAGE_CODE" numFmtId="0">
      <sharedItems/>
    </cacheField>
    <cacheField name="RELEASE_STAGE_NAME" numFmtId="0">
      <sharedItems count="5">
        <s v="Smolt 1+"/>
        <s v="Smolt 0+"/>
        <s v="Seapen 0+"/>
        <s v="Fed Fry"/>
        <s v="Seapen 1+"/>
      </sharedItems>
    </cacheField>
    <cacheField name="RELEASE_CODE" numFmtId="0">
      <sharedItems/>
    </cacheField>
    <cacheField name="TAG_USE_INDEX" numFmtId="0">
      <sharedItems containsSemiMixedTypes="0" containsString="0" containsNumber="1" containsInteger="1" minValue="0" maxValue="2"/>
    </cacheField>
    <cacheField name="MRP_TAGCODE" numFmtId="0">
      <sharedItems count="1235">
        <s v="184179"/>
        <s v="184187"/>
        <s v="185874"/>
        <s v="185880"/>
        <s v="184674"/>
        <s v="184675"/>
        <s v="184676"/>
        <s v="184677"/>
        <s v="184304"/>
        <s v="184840"/>
        <s v="185301"/>
        <s v="185302"/>
        <s v="185303"/>
        <s v="185649"/>
        <s v="185650"/>
        <s v="185651"/>
        <s v="185817"/>
        <s v="185644"/>
        <s v="185743"/>
        <s v="185744"/>
        <s v="185745"/>
        <s v="185746"/>
        <s v="185813"/>
        <s v="185814"/>
        <s v="185815"/>
        <s v="186161"/>
        <s v="186345"/>
        <s v="186346"/>
        <s v="186347"/>
        <s v="186348"/>
        <s v="186349"/>
        <s v="186350"/>
        <s v="186351"/>
        <s v="180273"/>
        <s v="183855"/>
        <s v="185360"/>
        <s v="185956"/>
        <s v="185957"/>
        <s v="185958"/>
        <s v="185959"/>
        <s v="181172"/>
        <s v="181173"/>
        <s v="181174"/>
        <s v="181176"/>
        <s v="181177"/>
        <s v="181178"/>
        <s v="181265"/>
        <s v="181266"/>
        <s v="181267"/>
        <s v="181375"/>
        <s v="181376"/>
        <s v="181377"/>
        <s v="181378"/>
        <s v="181379"/>
        <s v="186131"/>
        <s v="181279"/>
        <s v="181280"/>
        <s v="181281"/>
        <s v="181282"/>
        <s v="181478"/>
        <s v="181479"/>
        <s v="181480"/>
        <s v="181481"/>
        <s v="181591"/>
        <s v="181766"/>
        <s v="181767"/>
        <s v="181768"/>
        <s v="181769"/>
        <s v="181795"/>
        <s v="181191"/>
        <s v="181192"/>
        <s v="181193"/>
        <s v="181194"/>
        <s v="181566"/>
        <s v="181567"/>
        <s v="181568"/>
        <s v="181569"/>
        <s v="181570"/>
        <s v="181867"/>
        <s v="181868"/>
        <s v="182295"/>
        <s v="182296"/>
        <s v="182297"/>
        <s v="182298"/>
        <s v="180197"/>
        <s v="181893"/>
        <s v="181896"/>
        <s v="182364"/>
        <s v="182365"/>
        <s v="182366"/>
        <s v="182367"/>
        <s v="182396"/>
        <s v="182397"/>
        <s v="182495"/>
        <s v="182496"/>
        <s v="182497"/>
        <s v="182498"/>
        <s v="182499"/>
        <s v="183366"/>
        <s v="182682"/>
        <s v="182683"/>
        <s v="182684"/>
        <s v="182970"/>
        <s v="182972"/>
        <s v="182974"/>
        <s v="182975"/>
        <s v="182976"/>
        <s v="181264"/>
        <s v="182692"/>
        <s v="182693"/>
        <s v="183064"/>
        <s v="183065"/>
        <s v="183066"/>
        <s v="182767"/>
        <s v="183196"/>
        <s v="183197"/>
        <s v="183198"/>
        <s v="183199"/>
        <s v="183269"/>
        <s v="183784"/>
        <s v="183785"/>
        <s v="183786"/>
        <s v="183787"/>
        <s v="184770"/>
        <s v="184771"/>
        <s v="182067"/>
        <s v="183265"/>
        <s v="183684"/>
        <s v="183685"/>
        <s v="185670"/>
        <s v="185686"/>
        <s v="185687"/>
        <s v="185974"/>
        <s v="185975"/>
        <s v="186323"/>
        <s v="184691"/>
        <s v="186817"/>
        <s v="185274"/>
        <s v="186518"/>
        <s v="186519"/>
        <s v="186717"/>
        <s v="186718"/>
        <s v="186719"/>
        <s v="186720"/>
        <s v="180015"/>
        <s v="187185"/>
        <s v="180023"/>
        <s v="186694"/>
        <s v="187320"/>
        <s v="185214"/>
        <s v="184422"/>
        <s v="184836"/>
        <s v="185810"/>
        <s v="185811"/>
        <s v="185812"/>
        <s v="185818"/>
        <s v="185819"/>
        <s v="185820"/>
        <s v="185606"/>
        <s v="186038"/>
        <s v="186040"/>
        <s v="186041"/>
        <s v="186042"/>
        <s v="185832"/>
        <s v="185833"/>
        <s v="185834"/>
        <s v="186035"/>
        <s v="186036"/>
        <s v="186037"/>
        <s v="186039"/>
        <s v="080346"/>
        <s v="182211"/>
        <s v="183532"/>
        <s v="185739"/>
        <s v="185858"/>
        <s v="186006"/>
        <s v="185355"/>
        <s v="186225"/>
        <s v="186226"/>
        <s v="186227"/>
        <s v="185339"/>
        <s v="185356"/>
        <s v="185357"/>
        <s v="185358"/>
        <s v="185359"/>
        <s v="186015"/>
        <s v="186016"/>
        <s v="186219"/>
        <s v="186220"/>
        <s v="180378"/>
        <s v="180379"/>
        <s v="180377"/>
        <s v="180395"/>
        <s v="180396"/>
        <s v="180469"/>
        <s v="180470"/>
        <s v="180471"/>
        <s v="180472"/>
        <s v="180473"/>
        <s v="185344"/>
        <s v="185345"/>
        <s v="185705"/>
        <s v="186137"/>
        <s v="186311"/>
        <s v="186312"/>
        <s v="186313"/>
        <s v="186314"/>
        <s v="186315"/>
        <s v="186316"/>
        <s v="186317"/>
        <s v="186318"/>
        <s v="180492"/>
        <s v="180493"/>
        <s v="180678"/>
        <s v="180888"/>
        <s v="180889"/>
        <s v="180890"/>
        <s v="180967"/>
        <s v="180968"/>
        <s v="186045"/>
        <s v="186307"/>
        <s v="186308"/>
        <s v="181394"/>
        <s v="181395"/>
        <s v="181396"/>
        <s v="181397"/>
        <s v="181398"/>
        <s v="181399"/>
        <s v="186110"/>
        <s v="186228"/>
        <s v="186309"/>
        <s v="186310"/>
        <s v="181889"/>
        <s v="181890"/>
        <s v="181891"/>
        <s v="181892"/>
        <s v="181974"/>
        <s v="181975"/>
        <s v="181976"/>
        <s v="181977"/>
        <s v="181978"/>
        <s v="181979"/>
        <s v="181980"/>
        <s v="181984"/>
        <s v="181985"/>
        <s v="185729"/>
        <s v="182069"/>
        <s v="182070"/>
        <s v="182071"/>
        <s v="182072"/>
        <s v="182073"/>
        <s v="182080"/>
        <s v="182081"/>
        <s v="182082"/>
        <s v="183096"/>
        <s v="183097"/>
        <s v="183098"/>
        <s v="183099"/>
        <s v="183164"/>
        <s v="183165"/>
        <s v="183166"/>
        <s v="183167"/>
        <s v="181697"/>
        <s v="181698"/>
        <s v="183367"/>
        <s v="183368"/>
        <s v="183090"/>
        <s v="183091"/>
        <s v="183092"/>
        <s v="183093"/>
        <s v="183281"/>
        <s v="183282"/>
        <s v="183283"/>
        <s v="183284"/>
        <s v="183285"/>
        <s v="183286"/>
        <s v="183287"/>
        <s v="183288"/>
        <s v="183485"/>
        <s v="183598"/>
        <s v="183599"/>
        <s v="183668"/>
        <s v="183669"/>
        <s v="183681"/>
        <s v="183777"/>
        <s v="183778"/>
        <s v="183779"/>
        <s v="183780"/>
        <s v="183981"/>
        <s v="183982"/>
        <s v="183983"/>
        <s v="183984"/>
        <s v="183985"/>
        <s v="183986"/>
        <s v="183987"/>
        <s v="183988"/>
        <s v="184073"/>
        <s v="186043"/>
        <s v="186044"/>
        <s v="186224"/>
        <s v="183682"/>
        <s v="184397"/>
        <s v="184398"/>
        <s v="184281"/>
        <s v="184293"/>
        <s v="184294"/>
        <s v="184295"/>
        <s v="184296"/>
        <s v="184297"/>
        <s v="184298"/>
        <s v="184299"/>
        <s v="184395"/>
        <s v="184396"/>
        <s v="180188"/>
        <s v="184074"/>
        <s v="184193"/>
        <s v="184194"/>
        <s v="184195"/>
        <s v="184196"/>
        <s v="184265"/>
        <s v="184377"/>
        <s v="185077"/>
        <s v="185078"/>
        <s v="185079"/>
        <s v="185080"/>
        <s v="185081"/>
        <s v="185082"/>
        <s v="185083"/>
        <s v="186326"/>
        <s v="185177"/>
        <s v="185178"/>
        <s v="185179"/>
        <s v="183683"/>
        <s v="184886"/>
        <s v="184887"/>
        <s v="185180"/>
        <s v="185181"/>
        <s v="185182"/>
        <s v="185183"/>
        <s v="185184"/>
        <s v="185380"/>
        <s v="186324"/>
        <s v="186325"/>
        <s v="186596"/>
        <s v="186597"/>
        <s v="186276"/>
        <s v="186594"/>
        <s v="186595"/>
        <s v="185199"/>
        <s v="186805"/>
        <s v="186812"/>
        <s v="184085"/>
        <s v="186808"/>
        <s v="186810"/>
        <s v="187095"/>
        <s v="182096"/>
        <s v="186782"/>
        <s v="186797"/>
        <s v="186801"/>
        <s v="187003"/>
        <s v="187009"/>
        <s v="185919"/>
        <s v="185929"/>
        <s v="185928"/>
        <s v="185932"/>
        <s v="185933"/>
        <s v="180680"/>
        <s v="180679"/>
        <s v="181879"/>
        <s v="181878"/>
        <s v="181880"/>
        <s v="181372"/>
        <s v="181373"/>
        <s v="182083"/>
        <s v="182084"/>
        <s v="182085"/>
        <s v="180770"/>
        <s v="180771"/>
        <s v="182876"/>
        <s v="182786"/>
        <s v="182787"/>
        <s v="182965"/>
        <s v="182580"/>
        <s v="183379"/>
        <s v="183380"/>
        <s v="183467"/>
        <s v="183468"/>
        <s v="184198"/>
        <s v="184199"/>
        <s v="184264"/>
        <s v="184594"/>
        <s v="184595"/>
        <s v="183992"/>
        <s v="184765"/>
        <s v="180595"/>
        <s v="184280"/>
        <s v="185195"/>
        <s v="186480"/>
        <s v="186481"/>
        <s v="186058"/>
        <s v="186059"/>
        <s v="180169"/>
        <s v="186136"/>
        <s v="180168"/>
        <s v="184421"/>
        <s v="185209"/>
        <s v="185210"/>
        <s v="185059"/>
        <s v="185261"/>
        <s v="185601"/>
        <s v="185718"/>
        <s v="185902"/>
        <s v="186046"/>
        <s v="186047"/>
        <s v="186334"/>
        <s v="182598"/>
        <s v="180199"/>
        <s v="181284"/>
        <s v="182179"/>
        <s v="182995"/>
        <s v="185284"/>
        <s v="185285"/>
        <s v="185290"/>
        <s v="185291"/>
        <s v="185288"/>
        <s v="185289"/>
        <s v="181924"/>
        <s v="185964"/>
        <s v="185965"/>
        <s v="185885"/>
        <s v="185886"/>
        <s v="185883"/>
        <s v="185884"/>
        <s v="185981"/>
        <s v="185993"/>
        <s v="184964"/>
        <s v="184965"/>
        <s v="184966"/>
        <s v="184967"/>
        <s v="182982"/>
        <s v="186473"/>
        <s v="186474"/>
        <s v="186427"/>
        <s v="186428"/>
        <s v="186477"/>
        <s v="186499"/>
        <s v="186475"/>
        <s v="186476"/>
        <s v="186332"/>
        <s v="186508"/>
        <s v="185093"/>
        <s v="180192"/>
        <s v="184769"/>
        <s v="186511"/>
        <s v="186512"/>
        <s v="186509"/>
        <s v="186510"/>
        <s v="185897"/>
        <s v="186529"/>
        <s v="186752"/>
        <s v="186728"/>
        <s v="186737"/>
        <s v="186493"/>
        <s v="186531"/>
        <s v="186666"/>
        <s v="186674"/>
        <s v="186677"/>
        <s v="186760"/>
        <s v="183266"/>
        <s v="186733"/>
        <s v="186672"/>
        <s v="187171"/>
        <s v="187005"/>
        <s v="187012"/>
        <s v="082740"/>
        <s v="186319"/>
        <s v="186320"/>
        <s v="186319*2"/>
        <s v="183791"/>
        <s v="183792"/>
        <s v="183793"/>
        <s v="186057"/>
        <s v="186055"/>
        <s v="186056"/>
        <s v="186211"/>
        <s v="186212"/>
        <s v="186213"/>
        <s v="180886"/>
        <s v="180887"/>
        <s v="185753"/>
        <s v="082339"/>
        <s v="082343"/>
        <s v="082344"/>
        <s v="082345"/>
        <s v="082350"/>
        <s v="082414"/>
        <s v="084327"/>
        <s v="084328"/>
        <s v="185808"/>
        <s v="185809"/>
        <s v="185910"/>
        <s v="185911"/>
        <s v="185912"/>
        <s v="185913"/>
        <s v="185914"/>
        <s v="185915"/>
        <s v="185916"/>
        <s v="185917"/>
        <s v="186235"/>
        <s v="186236"/>
        <s v="180170"/>
        <s v="186237"/>
        <s v="186238"/>
        <s v="186239"/>
        <s v="180490"/>
        <s v="180474"/>
        <s v="180475"/>
        <s v="180491"/>
        <s v="181295"/>
        <s v="181578"/>
        <s v="181296"/>
        <s v="181579"/>
        <s v="180465"/>
        <s v="180466"/>
        <s v="180467"/>
        <s v="180296"/>
        <s v="180297"/>
        <s v="180298"/>
        <s v="180299"/>
        <s v="180468"/>
        <s v="180591"/>
        <s v="180592"/>
        <s v="180593"/>
        <s v="180894"/>
        <s v="186132"/>
        <s v="182769"/>
        <s v="182770"/>
        <s v="181367"/>
        <s v="181368"/>
        <s v="182771"/>
        <s v="182772"/>
        <s v="181874"/>
        <s v="183481"/>
        <s v="182765"/>
        <s v="183294"/>
        <s v="183295"/>
        <s v="183296"/>
        <s v="182884"/>
        <s v="182885"/>
        <s v="182886"/>
        <s v="182887"/>
        <s v="181673"/>
        <s v="186321"/>
        <s v="185889"/>
        <s v="185890"/>
        <s v="183480"/>
        <s v="185785"/>
        <s v="186709"/>
        <s v="186713"/>
        <s v="186714"/>
        <s v="185725"/>
        <s v="185726"/>
        <s v="183637"/>
        <s v="184826"/>
        <s v="184929"/>
        <s v="184930"/>
        <s v="185749"/>
        <s v="185850"/>
        <s v="180171"/>
        <s v="180172"/>
        <s v="180398"/>
        <s v="180399"/>
        <s v="180173"/>
        <s v="180464"/>
        <s v="180364"/>
        <s v="180365"/>
        <s v="186335"/>
        <s v="186336"/>
        <s v="182378"/>
        <s v="182379"/>
        <s v="182687"/>
        <s v="182688"/>
        <s v="182689"/>
        <s v="182690"/>
        <s v="182577"/>
        <s v="182578"/>
        <s v="182698"/>
        <s v="182699"/>
        <s v="182766"/>
        <s v="182768"/>
        <s v="184169"/>
        <s v="184170"/>
        <s v="185771"/>
        <s v="185772"/>
        <s v="185783"/>
        <s v="185784"/>
        <s v="185796"/>
        <s v="185797"/>
        <s v="185798"/>
        <s v="185799"/>
        <s v="184776"/>
        <s v="187184"/>
        <s v="186081"/>
        <s v="186278"/>
        <s v="186433"/>
        <s v="185829"/>
        <s v="185830"/>
        <s v="185831"/>
        <s v="185835"/>
        <s v="185233"/>
        <s v="185220"/>
        <s v="185226"/>
        <s v="185227"/>
        <s v="185228"/>
        <s v="185229"/>
        <s v="185230"/>
        <s v="185231"/>
        <s v="182760"/>
        <s v="185262"/>
        <s v="185307"/>
        <s v="185424"/>
        <s v="185429"/>
        <s v="185560"/>
        <s v="185430"/>
        <s v="185431"/>
        <s v="185559"/>
        <s v="185602"/>
        <s v="185603"/>
        <s v="185604"/>
        <s v="185605"/>
        <s v="185748"/>
        <s v="185839"/>
        <s v="185840"/>
        <s v="185841"/>
        <s v="185538"/>
        <s v="185610"/>
        <s v="185611"/>
        <s v="185711"/>
        <s v="185712"/>
        <s v="185735"/>
        <s v="185736"/>
        <s v="185737"/>
        <s v="185740"/>
        <s v="185741"/>
        <s v="185742"/>
        <s v="185937"/>
        <s v="185938"/>
        <s v="186229"/>
        <s v="186230"/>
        <s v="186231"/>
        <s v="185952"/>
        <s v="185953"/>
        <s v="185954"/>
        <s v="185955"/>
        <s v="180369"/>
        <s v="180370"/>
        <s v="180371"/>
        <s v="180372"/>
        <s v="180373"/>
        <s v="180374"/>
        <s v="180375"/>
        <s v="180376"/>
        <s v="180891"/>
        <s v="180892"/>
        <s v="180985"/>
        <s v="180893"/>
        <s v="180479"/>
        <s v="180695"/>
        <s v="180696"/>
        <s v="180697"/>
        <s v="180698"/>
        <s v="180973"/>
        <s v="180974"/>
        <s v="180975"/>
        <s v="180976"/>
        <s v="180977"/>
        <s v="180986"/>
        <s v="180987"/>
        <s v="180988"/>
        <s v="181179"/>
        <s v="181180"/>
        <s v="181181"/>
        <s v="181182"/>
        <s v="181275"/>
        <s v="181276"/>
        <s v="181277"/>
        <s v="181278"/>
        <s v="181388"/>
        <s v="181389"/>
        <s v="181390"/>
        <s v="181391"/>
        <s v="181392"/>
        <s v="181393"/>
        <s v="181676"/>
        <s v="181884"/>
        <s v="181885"/>
        <s v="181887"/>
        <s v="181886"/>
        <s v="181872"/>
        <s v="181873"/>
        <s v="182074"/>
        <s v="182075"/>
        <s v="182076"/>
        <s v="182077"/>
        <s v="182078"/>
        <s v="182079"/>
        <s v="182282"/>
        <s v="182276"/>
        <s v="182473"/>
        <s v="182474"/>
        <s v="186342"/>
        <s v="180964"/>
        <s v="181565"/>
        <s v="181571"/>
        <s v="181572"/>
        <s v="181573"/>
        <s v="181665"/>
        <s v="181674"/>
        <s v="182466"/>
        <s v="182489"/>
        <s v="183564"/>
        <s v="183565"/>
        <s v="183566"/>
        <s v="183568"/>
        <s v="183567"/>
        <s v="180693"/>
        <s v="180694"/>
        <s v="182477"/>
        <s v="182569"/>
        <s v="182570"/>
        <s v="182571"/>
        <s v="182572"/>
        <s v="182573"/>
        <s v="182773"/>
        <s v="182888"/>
        <s v="182894"/>
        <s v="182895"/>
        <s v="183581"/>
        <s v="183582"/>
        <s v="183583"/>
        <s v="181789"/>
        <s v="181666"/>
        <s v="181667"/>
        <s v="181668"/>
        <s v="181669"/>
        <s v="181670"/>
        <s v="182997"/>
        <s v="182998"/>
        <s v="182999"/>
        <s v="183369"/>
        <s v="183767"/>
        <s v="183768"/>
        <s v="183769"/>
        <s v="183770"/>
        <s v="183771"/>
        <s v="183772"/>
        <s v="181987"/>
        <s v="182066"/>
        <s v="182470"/>
        <s v="182485"/>
        <s v="182486"/>
        <s v="183168"/>
        <s v="183177"/>
        <s v="183178"/>
        <s v="183471"/>
        <s v="183677"/>
        <s v="183899"/>
        <s v="184066"/>
        <s v="184067"/>
        <s v="184068"/>
        <s v="184467"/>
        <s v="184468"/>
        <s v="184469"/>
        <s v="184494"/>
        <s v="184495"/>
        <s v="181671"/>
        <s v="181672"/>
        <s v="182785"/>
        <s v="183179"/>
        <s v="183477"/>
        <s v="183678"/>
        <s v="183866"/>
        <s v="184391"/>
        <s v="184392"/>
        <s v="184393"/>
        <s v="184394"/>
        <s v="184874"/>
        <s v="184875"/>
        <s v="184876"/>
        <s v="184877"/>
        <s v="184878"/>
        <s v="181598"/>
        <s v="181599"/>
        <s v="181664"/>
        <s v="183673"/>
        <s v="183674"/>
        <s v="184991"/>
        <s v="184992"/>
        <s v="184993"/>
        <s v="184994"/>
        <s v="184995"/>
        <s v="185269"/>
        <s v="184870"/>
        <s v="185684"/>
        <s v="185685"/>
        <s v="184386"/>
        <s v="184387"/>
        <s v="185064"/>
        <s v="185065"/>
        <s v="185174"/>
        <s v="185175"/>
        <s v="185176"/>
        <s v="185891"/>
        <s v="185892"/>
        <s v="185893"/>
        <s v="184388"/>
        <s v="184389"/>
        <s v="184390"/>
        <s v="185691"/>
        <s v="185692"/>
        <s v="185693"/>
        <s v="185696"/>
        <s v="185697"/>
        <s v="186385"/>
        <s v="186453"/>
        <s v="185363"/>
        <s v="186542"/>
        <s v="186543"/>
        <s v="186544"/>
        <s v="186552"/>
        <s v="186553"/>
        <s v="186567"/>
        <s v="186569"/>
        <s v="186697"/>
        <s v="183773"/>
        <s v="186077"/>
        <s v="186382"/>
        <s v="184489"/>
        <s v="185273"/>
        <s v="186333"/>
        <s v="186821"/>
        <s v="186825"/>
        <s v="186387"/>
        <s v="186388"/>
        <s v="186389"/>
        <s v="185066"/>
        <s v="184697"/>
        <s v="186398"/>
        <s v="186824"/>
        <s v="187081"/>
        <s v="187083"/>
        <s v="186978"/>
        <s v="186990"/>
        <s v="180013"/>
        <s v="180020"/>
        <s v="186464"/>
        <s v="187186"/>
        <s v="185257"/>
        <s v="185258"/>
        <s v="185259"/>
        <s v="185260"/>
        <s v="185948"/>
        <s v="185949"/>
        <s v="185950"/>
        <s v="185951"/>
        <s v="184219"/>
        <s v="184259"/>
        <s v="185836"/>
        <s v="185837"/>
        <s v="185838"/>
        <s v="185821"/>
        <s v="185822"/>
        <s v="185823"/>
        <s v="185824"/>
        <s v="185825"/>
        <s v="185826"/>
        <s v="185827"/>
        <s v="185828"/>
        <s v="186134"/>
        <s v="186301"/>
        <s v="186302"/>
        <s v="186303"/>
        <s v="186304"/>
        <s v="186305"/>
        <s v="186306"/>
        <s v="186343"/>
        <s v="186344"/>
        <s v="180397"/>
        <s v="180386"/>
        <s v="180387"/>
        <s v="180388"/>
        <s v="180389"/>
        <s v="180390"/>
        <s v="180391"/>
        <s v="180392"/>
        <s v="180393"/>
        <s v="180394"/>
        <s v="180685"/>
        <s v="180881"/>
        <s v="180882"/>
        <s v="180883"/>
        <s v="180884"/>
        <s v="180885"/>
        <s v="185960"/>
        <s v="185961"/>
        <s v="185962"/>
        <s v="180174"/>
        <s v="180175"/>
        <s v="180567"/>
        <s v="180981"/>
        <s v="180982"/>
        <s v="181080"/>
        <s v="181081"/>
        <s v="181082"/>
        <s v="181083"/>
        <s v="181084"/>
        <s v="181085"/>
        <s v="181086"/>
        <s v="181087"/>
        <s v="181088"/>
        <s v="181269"/>
        <s v="181270"/>
        <s v="181271"/>
        <s v="182376"/>
        <s v="186111"/>
        <s v="180194"/>
        <s v="180195"/>
        <s v="181482"/>
        <s v="181483"/>
        <s v="181484"/>
        <s v="181485"/>
        <s v="181694"/>
        <s v="181695"/>
        <s v="181798"/>
        <s v="181799"/>
        <s v="181092"/>
        <s v="181093"/>
        <s v="181272"/>
        <s v="181273"/>
        <s v="181274"/>
        <s v="181283"/>
        <s v="181492"/>
        <s v="181493"/>
        <s v="181494"/>
        <s v="181495"/>
        <s v="182388"/>
        <s v="182389"/>
        <s v="182288"/>
        <s v="182299"/>
        <s v="182368"/>
        <s v="180684"/>
        <s v="180690"/>
        <s v="181894"/>
        <s v="181895"/>
        <s v="181988"/>
        <s v="181989"/>
        <s v="182086"/>
        <s v="182464"/>
        <s v="182465"/>
        <s v="182564"/>
        <s v="182565"/>
        <s v="182566"/>
        <s v="183675"/>
        <s v="183796"/>
        <s v="181699"/>
        <s v="181997"/>
        <s v="183275"/>
        <s v="183276"/>
        <s v="183381"/>
        <s v="183382"/>
        <s v="183383"/>
        <s v="183384"/>
        <s v="183484"/>
        <s v="186141"/>
        <s v="182878"/>
        <s v="182481"/>
        <s v="182482"/>
        <s v="183069"/>
        <s v="183070"/>
        <s v="183071"/>
        <s v="183072"/>
        <s v="183395"/>
        <s v="183396"/>
        <s v="183397"/>
        <s v="183398"/>
        <s v="183676"/>
        <s v="183797"/>
        <s v="183798"/>
        <s v="185361"/>
        <s v="185362"/>
        <s v="184282"/>
        <s v="182487"/>
        <s v="182488"/>
        <s v="183473"/>
        <s v="183474"/>
        <s v="183475"/>
        <s v="183476"/>
        <s v="183693"/>
        <s v="183694"/>
        <s v="183695"/>
        <s v="183799"/>
        <s v="184069"/>
        <s v="184070"/>
        <s v="184071"/>
        <s v="184072"/>
        <s v="184184"/>
        <s v="184185"/>
        <s v="183889"/>
        <s v="184485"/>
        <s v="180264"/>
        <s v="181881"/>
        <s v="181882"/>
        <s v="181883"/>
        <s v="182091"/>
        <s v="182092"/>
        <s v="184378"/>
        <s v="184379"/>
        <s v="184380"/>
        <s v="184381"/>
        <s v="184582"/>
        <s v="184583"/>
        <s v="184699"/>
        <s v="184764"/>
        <s v="185720"/>
        <s v="185727"/>
        <s v="184564"/>
        <s v="184565"/>
        <s v="183679"/>
        <s v="183887"/>
        <s v="183888"/>
        <s v="184882"/>
        <s v="184883"/>
        <s v="184884"/>
        <s v="184885"/>
        <s v="185094"/>
        <s v="185095"/>
        <s v="185096"/>
        <s v="185097"/>
        <s v="185294"/>
        <s v="185295"/>
        <s v="185286"/>
        <s v="185287"/>
        <s v="185898"/>
        <s v="185272"/>
        <s v="181387"/>
        <s v="182191"/>
        <s v="183980"/>
        <s v="184091"/>
        <s v="184890"/>
        <s v="184891"/>
        <s v="184892"/>
        <s v="184893"/>
        <s v="184894"/>
        <s v="184895"/>
        <s v="185790"/>
        <s v="185881"/>
        <s v="185882"/>
        <s v="185888"/>
        <s v="182776"/>
        <s v="184574"/>
        <s v="182777"/>
        <s v="184164"/>
        <s v="185694"/>
        <s v="185995"/>
        <s v="186415"/>
        <s v="186416"/>
        <s v="186429"/>
        <s v="186430"/>
        <s v="186431"/>
        <s v="186432"/>
        <s v="186478"/>
        <s v="186479"/>
        <s v="186501"/>
        <s v="186502"/>
        <s v="186503"/>
        <s v="186598"/>
        <s v="186487"/>
        <s v="186078"/>
        <s v="186079"/>
        <s v="185373"/>
        <s v="186165"/>
        <s v="186401"/>
        <s v="186402"/>
        <s v="186513"/>
        <s v="186514"/>
        <s v="186515"/>
        <s v="186516"/>
        <s v="186517"/>
        <s v="186599"/>
        <s v="186691"/>
        <s v="186711"/>
        <s v="186712"/>
        <s v="185067"/>
        <s v="185868"/>
        <s v="185281"/>
        <s v="186390"/>
        <s v="186397"/>
        <s v="186528"/>
        <s v="186605"/>
        <s v="186673"/>
        <s v="186759"/>
        <s v="186807"/>
        <s v="186811"/>
        <s v="186669"/>
        <s v="187157"/>
        <s v="187160"/>
        <s v="186527"/>
        <s v="186751"/>
        <s v="186803"/>
        <s v="187086"/>
        <s v="187188"/>
        <s v="183572"/>
        <s v="183573"/>
        <s v="182877"/>
        <s v="183594"/>
        <s v="184766"/>
        <s v="184767"/>
        <s v="185597"/>
        <s v="185599"/>
        <s v="185667"/>
        <s v="186623"/>
        <s v="185968"/>
        <s v="186287"/>
        <s v="186290"/>
        <s v="186364"/>
        <s v="182865"/>
        <s v="182981"/>
        <s v="186172"/>
        <s v="186633"/>
        <s v="186466"/>
        <s v="185076"/>
        <s v="186604"/>
        <s v="186870"/>
        <s v="186606"/>
        <s v="186491"/>
        <s v="186862"/>
        <s v="185243"/>
        <s v="185244"/>
        <s v="185245"/>
        <s v="185246"/>
        <s v="185247"/>
        <s v="185248"/>
        <s v="185249"/>
        <s v="185250"/>
        <s v="182212"/>
        <s v="186217"/>
        <s v="186214"/>
        <s v="186215"/>
        <s v="186216"/>
        <s v="186140"/>
        <s v="181786"/>
        <s v="181787"/>
        <s v="181788"/>
        <s v="182681"/>
        <s v="182691"/>
        <s v="184094"/>
        <s v="183592"/>
        <s v="183593"/>
        <s v="183591"/>
        <s v="181765"/>
        <s v="184092"/>
        <s v="184093"/>
        <s v="186142"/>
        <s v="181784"/>
        <s v="184567"/>
        <s v="184576"/>
        <s v="184171"/>
        <s v="186143"/>
        <s v="186144"/>
        <s v="184568"/>
        <s v="184570"/>
        <s v="184569"/>
        <s v="184996"/>
        <s v="180282"/>
        <s v="185973"/>
        <s v="185866"/>
        <s v="185867"/>
        <s v="185976"/>
        <s v="186152"/>
        <s v="185864"/>
        <s v="185379"/>
        <s v="182864"/>
        <s v="186151"/>
        <s v="186076"/>
        <s v="186545"/>
        <s v="186507"/>
        <s v="186710"/>
        <s v="185970"/>
        <s v="186157"/>
        <s v="182985"/>
        <s v="185390"/>
        <s v="184490"/>
        <s v="181777"/>
        <s v="182984"/>
        <s v="186366"/>
        <s v="186367"/>
        <s v="186029"/>
        <s v="186372"/>
        <s v="186727"/>
        <s v="185271"/>
        <s v="185635"/>
        <s v="185331"/>
        <s v="184483"/>
        <s v="186174"/>
        <s v="186646"/>
        <s v="185564"/>
        <s v="185393"/>
        <s v="182167"/>
        <s v="186108"/>
        <s v="186218"/>
        <s v="184692"/>
        <s v="186178"/>
        <s v="186193"/>
        <s v="180686"/>
        <s v="186113"/>
        <s v="186138"/>
        <s v="180569"/>
        <s v="180570"/>
        <s v="180571"/>
        <s v="180572"/>
        <s v="180597"/>
        <s v="180598"/>
        <s v="182475"/>
        <s v="184725"/>
        <s v="184098"/>
        <s v="184099"/>
        <s v="184768"/>
        <s v="185596"/>
        <s v="185598"/>
        <s v="185665"/>
        <s v="185666"/>
        <s v="185382"/>
        <s v="185383"/>
        <s v="185664"/>
        <s v="184873"/>
      </sharedItems>
    </cacheField>
    <cacheField name="RELEASE_YEAR" numFmtId="0">
      <sharedItems containsSemiMixedTypes="0" containsString="0" containsNumber="1" containsInteger="1" minValue="2006" maxValue="2024"/>
    </cacheField>
    <cacheField name="START_DATE" numFmtId="0">
      <sharedItems/>
    </cacheField>
    <cacheField name="END_DATE" numFmtId="0">
      <sharedItems/>
    </cacheField>
    <cacheField name="AVE_LENGTH" numFmtId="0">
      <sharedItems containsString="0" containsBlank="1" containsNumber="1" containsInteger="1" minValue="0" maxValue="152"/>
    </cacheField>
    <cacheField name="AVE_WEIGHT" numFmtId="0">
      <sharedItems containsString="0" containsBlank="1" containsNumber="1" minValue="2.2799999999999998" maxValue="53.2"/>
    </cacheField>
    <cacheField name="RELEASE_COMMENT" numFmtId="0">
      <sharedItems containsBlank="1"/>
    </cacheField>
    <cacheField name="MARK_TYPE_CODE" numFmtId="0">
      <sharedItems/>
    </cacheField>
    <cacheField name="RPUR_CODE" numFmtId="0">
      <sharedItems/>
    </cacheField>
    <cacheField name="SURVIVAL_CODE" numFmtId="0">
      <sharedItems count="3">
        <s v="Y"/>
        <s v="N"/>
        <s v="C"/>
      </sharedItems>
    </cacheField>
    <cacheField name="EXPLOIT_CODE" numFmtId="0">
      <sharedItems/>
    </cacheField>
    <cacheField name="MARINE_DIST_CODE" numFmtId="0">
      <sharedItems/>
    </cacheField>
    <cacheField name="BIOSTND_CODE" numFmtId="0">
      <sharedItems/>
    </cacheField>
    <cacheField name="TAG_LOSS_RATE" numFmtId="0">
      <sharedItems containsString="0" containsBlank="1" containsNumber="1" minValue="0" maxValue="0.29899999999999999"/>
    </cacheField>
    <cacheField name="Clip" numFmtId="0">
      <sharedItems/>
    </cacheField>
    <cacheField name="TotTagged" numFmtId="0">
      <sharedItems containsSemiMixedTypes="0" containsString="0" containsNumber="1" containsInteger="1" minValue="561" maxValue="322438"/>
    </cacheField>
    <cacheField name="TotTagged2" numFmtId="0">
      <sharedItems containsMixedTypes="1" containsNumber="1" containsInteger="1" minValue="561" maxValue="322438"/>
    </cacheField>
    <cacheField name="TotRelease" numFmtId="0">
      <sharedItems containsSemiMixedTypes="0" containsString="0" containsNumber="1" containsInteger="1" minValue="1479" maxValue="2314132"/>
    </cacheField>
    <cacheField name="Age" numFmtId="0">
      <sharedItems containsString="0" containsBlank="1" containsNumber="1" containsInteger="1" minValue="1" maxValue="8"/>
    </cacheField>
    <cacheField name="RLDT_ID" numFmtId="0">
      <sharedItems containsString="0" containsBlank="1" containsNumber="1" containsInteger="1" minValue="787" maxValue="42068"/>
    </cacheField>
    <cacheField name="RecovYear" numFmtId="0">
      <sharedItems containsString="0" containsBlank="1" containsNumber="1" containsInteger="1" minValue="2006" maxValue="2024"/>
    </cacheField>
    <cacheField name="1Atnarko River-S" numFmtId="0">
      <sharedItems containsString="0" containsBlank="1" containsNumber="1" minValue="6.52" maxValue="6.52"/>
    </cacheField>
    <cacheField name="1BC Freshwater (MRP AREA FW)-" numFmtId="0">
      <sharedItems containsNonDate="0" containsString="0" containsBlank="1"/>
    </cacheField>
    <cacheField name="1BC Freshwater (MRP AREA FW)-S" numFmtId="0">
      <sharedItems containsString="0" containsBlank="1" containsNumber="1" minValue="3.63" maxValue="8.06"/>
    </cacheField>
    <cacheField name="1British Columbia Marine-" numFmtId="0">
      <sharedItems containsNonDate="0" containsString="0" containsBlank="1"/>
    </cacheField>
    <cacheField name="1Campbell River-S" numFmtId="0">
      <sharedItems containsString="0" containsBlank="1" containsNumber="1" minValue="7.55" maxValue="8.83"/>
    </cacheField>
    <cacheField name="1Chilliwack R  and Vedder R - Mouth to Slesse Cr-S" numFmtId="0">
      <sharedItems containsString="0" containsBlank="1" containsNumber="1" minValue="5.14" maxValue="5.14"/>
    </cacheField>
    <cacheField name="1Composite Area: PFMA 123/124-T" numFmtId="0">
      <sharedItems containsString="0" containsBlank="1" containsNumber="1" minValue="1.64" maxValue="3.28"/>
    </cacheField>
    <cacheField name="1Cowichan River-" numFmtId="0">
      <sharedItems containsNonDate="0" containsString="0" containsBlank="1"/>
    </cacheField>
    <cacheField name="1Cowichan River-N" numFmtId="0">
      <sharedItems containsNonDate="0" containsString="0" containsBlank="1"/>
    </cacheField>
    <cacheField name="1Cowichan River-S" numFmtId="0">
      <sharedItems containsString="0" containsBlank="1" containsNumber="1" minValue="2.5099999999999998" maxValue="39.159999999999997"/>
    </cacheField>
    <cacheField name="1Fraser R - Port Mann Bridge to Mission-N" numFmtId="0">
      <sharedItems containsString="0" containsBlank="1" containsNumber="1" containsInteger="1" minValue="1" maxValue="1"/>
    </cacheField>
    <cacheField name="1Lower Bella Coola River-N" numFmtId="0">
      <sharedItems containsString="0" containsBlank="1" containsNumber="1" minValue="1.03" maxValue="1.03"/>
    </cacheField>
    <cacheField name="1PFMA 1 - Northern Queen Charlotte Islands-" numFmtId="0">
      <sharedItems containsNonDate="0" containsString="0" containsBlank="1"/>
    </cacheField>
    <cacheField name="1PFMA 1 - Northern Queen Charlotte Islands-S" numFmtId="0">
      <sharedItems containsString="0" containsBlank="1" containsNumber="1" minValue="2.31" maxValue="79.39"/>
    </cacheField>
    <cacheField name="1PFMA 1 - Northern Queen Charlotte Islands-T" numFmtId="0">
      <sharedItems containsString="0" containsBlank="1" containsNumber="1" minValue="2.39" maxValue="14.42"/>
    </cacheField>
    <cacheField name="1PFMA 1, 101 (STAT AREAS 1, 101)-S" numFmtId="0">
      <sharedItems containsString="0" containsBlank="1" containsNumber="1" minValue="2.0499999999999998" maxValue="17.739999999999998"/>
    </cacheField>
    <cacheField name="1PFMA 1, 101 (STAT AREAS 1, 101)-T" numFmtId="0">
      <sharedItems containsString="0" containsBlank="1" containsNumber="1" minValue="1.69" maxValue="19.75"/>
    </cacheField>
    <cacheField name="1PFMA 1, 101, 2 (West: 2-31 to 2-100), 142 (STAT AREAS 1, 2W)-T" numFmtId="0">
      <sharedItems containsString="0" containsBlank="1" containsNumber="1" minValue="2.5099999999999998" maxValue="5.0199999999999996"/>
    </cacheField>
    <cacheField name="1PFMA 1, 101, 2, 102, 142 (STAT AREAS 1, 2E, 2W)-" numFmtId="0">
      <sharedItems containsNonDate="0" containsString="0" containsBlank="1"/>
    </cacheField>
    <cacheField name="1PFMA 1, 101, 2, 102, 142 (STAT AREAS 1, 2E, 2W)-T" numFmtId="0">
      <sharedItems containsString="0" containsBlank="1" containsNumber="1" minValue="2.76" maxValue="4.68"/>
    </cacheField>
    <cacheField name="1PFMA 1, 101, 4,  104 (STAT AREAS 1, 4)-T" numFmtId="0">
      <sharedItems containsString="0" containsBlank="1" containsNumber="1" minValue="2.63" maxValue="2.63"/>
    </cacheField>
    <cacheField name="1PFMA 10 - Cranstown Point, Table Island-S" numFmtId="0">
      <sharedItems containsString="0" containsBlank="1" containsNumber="1" minValue="3.53" maxValue="8.4"/>
    </cacheField>
    <cacheField name="1PFMA 10 to 12, 110, 111 (STAT AREAS 10 to 12)-" numFmtId="0">
      <sharedItems containsNonDate="0" containsString="0" containsBlank="1"/>
    </cacheField>
    <cacheField name="1PFMA 10, 110 (STAT AREA 10)-S" numFmtId="0">
      <sharedItems containsString="0" containsBlank="1" containsNumber="1" minValue="5.56" maxValue="10.08"/>
    </cacheField>
    <cacheField name="1PFMA 10, 110, 11, 111 (STAT AREAS 10, 11)-" numFmtId="0">
      <sharedItems containsNonDate="0" containsString="0" containsBlank="1"/>
    </cacheField>
    <cacheField name="1PFMA 101 - Open water north of Queen Charlotte Islands-S" numFmtId="0">
      <sharedItems containsString="0" containsBlank="1" containsNumber="1" minValue="2.33" maxValue="5.66"/>
    </cacheField>
    <cacheField name="1PFMA 101 - Open water north of Queen Charlotte Islands-T" numFmtId="0">
      <sharedItems containsString="0" containsBlank="1" containsNumber="1" minValue="2.39" maxValue="29.2"/>
    </cacheField>
    <cacheField name="1PFMA 11 - Cape Caution, Westcott Point-" numFmtId="0">
      <sharedItems containsNonDate="0" containsString="0" containsBlank="1"/>
    </cacheField>
    <cacheField name="1PFMA 11 - Cape Caution, Westcott Point-S" numFmtId="0">
      <sharedItems containsString="0" containsBlank="1" containsNumber="1" minValue="3.2" maxValue="19.28"/>
    </cacheField>
    <cacheField name="1PFMA 11, 111 (STAT AREA 11)-S" numFmtId="0">
      <sharedItems containsString="0" containsBlank="1" containsNumber="1" minValue="3.31" maxValue="21.54"/>
    </cacheField>
    <cacheField name="1PFMA 11, 111, 12, (STAT AREAS 11, 12)-S" numFmtId="0">
      <sharedItems containsString="0" containsBlank="1" containsNumber="1" minValue="6.52" maxValue="21.96"/>
    </cacheField>
    <cacheField name="1PFMA 111 - Open water north of Vancouver Island-S" numFmtId="0">
      <sharedItems containsString="0" containsBlank="1" containsNumber="1" minValue="3.2" maxValue="6.52"/>
    </cacheField>
    <cacheField name="1PFMA 12 - Northern Johnstone Strait-" numFmtId="0">
      <sharedItems containsNonDate="0" containsString="0" containsBlank="1"/>
    </cacheField>
    <cacheField name="1PFMA 12 - Northern Johnstone Strait-N" numFmtId="0">
      <sharedItems containsString="0" containsBlank="1" containsNumber="1" containsInteger="1" minValue="1" maxValue="1"/>
    </cacheField>
    <cacheField name="1PFMA 12 - Northern Johnstone Strait-S" numFmtId="0">
      <sharedItems containsString="0" containsBlank="1" containsNumber="1" minValue="3.2" maxValue="43.92"/>
    </cacheField>
    <cacheField name="1PFMA 121 - Open water southwest of Pachena Point-S" numFmtId="0">
      <sharedItems containsString="0" containsBlank="1" containsNumber="1" minValue="3.65" maxValue="23.71"/>
    </cacheField>
    <cacheField name="1PFMA 123 - Open water southwest of Ucluelet-" numFmtId="0">
      <sharedItems containsNonDate="0" containsString="0" containsBlank="1"/>
    </cacheField>
    <cacheField name="1PFMA 123 - Open water southwest of Ucluelet-S" numFmtId="0">
      <sharedItems containsString="0" containsBlank="1" containsNumber="1" minValue="3.65" maxValue="57.65"/>
    </cacheField>
    <cacheField name="1PFMA 123 - Open water southwest of Ucluelet-T" numFmtId="0">
      <sharedItems containsString="0" containsBlank="1" containsNumber="1" minValue="1.64" maxValue="4.3899999999999997"/>
    </cacheField>
    <cacheField name="1PFMA 124 - Open water southwest of Clayoquot Sound-S" numFmtId="0">
      <sharedItems containsString="0" containsBlank="1" containsNumber="1" minValue="3.65" maxValue="46.12"/>
    </cacheField>
    <cacheField name="1PFMA 124 - Open water southwest of Clayoquot Sound-T" numFmtId="0">
      <sharedItems containsString="0" containsBlank="1" containsNumber="1" minValue="1.36" maxValue="28.18"/>
    </cacheField>
    <cacheField name="1PFMA 125 - Open water southwest of Nootka Sound-S" numFmtId="0">
      <sharedItems containsString="0" containsBlank="1" containsNumber="1" minValue="2.35" maxValue="15.73"/>
    </cacheField>
    <cacheField name="1PFMA 125 - Open water southwest of Nootka Sound-T" numFmtId="0">
      <sharedItems containsString="0" containsBlank="1" containsNumber="1" minValue="1.5" maxValue="8.8699999999999992"/>
    </cacheField>
    <cacheField name="1PFMA 125, 126-T" numFmtId="0">
      <sharedItems containsString="0" containsBlank="1" containsNumber="1" minValue="1.86" maxValue="10.81"/>
    </cacheField>
    <cacheField name="1PFMA 126 - Open water southwest of Clerke Point-S" numFmtId="0">
      <sharedItems containsString="0" containsBlank="1" containsNumber="1" minValue="2.35" maxValue="12.04"/>
    </cacheField>
    <cacheField name="1PFMA 126 - Open water southwest of Clerke Point-T" numFmtId="0">
      <sharedItems containsString="0" containsBlank="1" containsNumber="1" minValue="1" maxValue="13"/>
    </cacheField>
    <cacheField name="1PFMA 127 - Open water west of Northern Vancouver Island-S" numFmtId="0">
      <sharedItems containsString="0" containsBlank="1" containsNumber="1" minValue="2.35" maxValue="9.15"/>
    </cacheField>
    <cacheField name="1PFMA 127 - Open water west of Northern Vancouver Island-T" numFmtId="0">
      <sharedItems containsString="0" containsBlank="1" containsNumber="1" minValue="1" maxValue="13.36"/>
    </cacheField>
    <cacheField name="1PFMA 13 - Quadra Island, Cortez Island-" numFmtId="0">
      <sharedItems containsNonDate="0" containsString="0" containsBlank="1"/>
    </cacheField>
    <cacheField name="1PFMA 13 - Quadra Island, Cortez Island-S" numFmtId="0">
      <sharedItems containsString="0" containsBlank="1" containsNumber="1" minValue="2.3199999999999998" maxValue="154.68"/>
    </cacheField>
    <cacheField name="1PFMA 13 to 18, 29 (Georgia Strait, Mouth of Fraser R) (STAT ARE" numFmtId="0">
      <sharedItems containsNonDate="0" containsString="0" containsBlank="1"/>
    </cacheField>
    <cacheField name="1PFMA 13, 14 (STAT AREAS 13, 14)-S" numFmtId="0">
      <sharedItems containsString="0" containsBlank="1" containsNumber="1" minValue="3.82" maxValue="5.17"/>
    </cacheField>
    <cacheField name="1PFMA 13, 15 (STAT AREAS 13, 15)-S" numFmtId="0">
      <sharedItems containsString="0" containsBlank="1" containsNumber="1" minValue="4.3099999999999996" maxValue="7.39"/>
    </cacheField>
    <cacheField name="1PFMA 14 - Oyster River, Parksville-" numFmtId="0">
      <sharedItems containsNonDate="0" containsString="0" containsBlank="1"/>
    </cacheField>
    <cacheField name="1PFMA 14 - Oyster River, Parksville-S" numFmtId="0">
      <sharedItems containsString="0" containsBlank="1" containsNumber="1" minValue="3.82" maxValue="138.47999999999999"/>
    </cacheField>
    <cacheField name="1PFMA 14, 15 (STAT AREAS 14, 15)-S" numFmtId="0">
      <sharedItems containsString="0" containsBlank="1" containsNumber="1" minValue="6.31" maxValue="6.31"/>
    </cacheField>
    <cacheField name="1PFMA 14, 17 (STAT AREAS 14, 17)-" numFmtId="0">
      <sharedItems containsNonDate="0" containsString="0" containsBlank="1"/>
    </cacheField>
    <cacheField name="1PFMA 142 - Open water west of the Queen Charlotte Islands-T" numFmtId="0">
      <sharedItems containsString="0" containsBlank="1" containsNumber="1" minValue="2.76" maxValue="21.55"/>
    </cacheField>
    <cacheField name="1PFMA 15 - Brettell Point, Powell River-" numFmtId="0">
      <sharedItems containsNonDate="0" containsString="0" containsBlank="1"/>
    </cacheField>
    <cacheField name="1PFMA 15 - Brettell Point, Powell River-S" numFmtId="0">
      <sharedItems containsString="0" containsBlank="1" containsNumber="1" minValue="2.54" maxValue="84.32"/>
    </cacheField>
    <cacheField name="1PFMA 16 - Texada Island, Lasqueti Island, Jervis Inlet-" numFmtId="0">
      <sharedItems containsNonDate="0" containsString="0" containsBlank="1"/>
    </cacheField>
    <cacheField name="1PFMA 16 - Texada Island, Lasqueti Island, Jervis Inlet-S" numFmtId="0">
      <sharedItems containsString="0" containsBlank="1" containsNumber="1" minValue="2.3199999999999998" maxValue="38.590000000000003"/>
    </cacheField>
    <cacheField name="1PFMA 16, 17 (STAT AREAS 16,17)-" numFmtId="0">
      <sharedItems containsNonDate="0" containsString="0" containsBlank="1"/>
    </cacheField>
    <cacheField name="1PFMA 17 - Nanoose Bay, Galiano Island-S" numFmtId="0">
      <sharedItems containsString="0" containsBlank="1" containsNumber="1" minValue="6.27" maxValue="89.4"/>
    </cacheField>
    <cacheField name="1PFMA 18 - Mayne Island, Saanich-S" numFmtId="0">
      <sharedItems containsString="0" containsBlank="1" containsNumber="1" minValue="8.93" maxValue="32.49"/>
    </cacheField>
    <cacheField name="1PFMA 19 (Coastal: 19-1 to 19-6) (MRP AREA 19B)-S" numFmtId="0">
      <sharedItems containsString="0" containsBlank="1" containsNumber="1" minValue="4.7699999999999996" maxValue="56.22"/>
    </cacheField>
    <cacheField name="1PFMA 19 (Coastal: 19-1 to 19-6) , 20-S" numFmtId="0">
      <sharedItems containsString="0" containsBlank="1" containsNumber="1" minValue="4.88" maxValue="10.94"/>
    </cacheField>
    <cacheField name="1PFMA 19 (Saanich Inlet: 19-7 to 19-12) (MRP AREA 19A)-S" numFmtId="0">
      <sharedItems containsString="0" containsBlank="1" containsNumber="1" minValue="9.8699999999999992" maxValue="17.600000000000001"/>
    </cacheField>
    <cacheField name="1PFMA 2 - Southern Queen Charlotte Islands-S" numFmtId="0">
      <sharedItems containsString="0" containsBlank="1" containsNumber="1" minValue="3.22" maxValue="3.22"/>
    </cacheField>
    <cacheField name="1PFMA 2 - Southern Queen Charlotte Islands-T" numFmtId="0">
      <sharedItems containsString="0" containsBlank="1" containsNumber="1" minValue="2.76" maxValue="14.04"/>
    </cacheField>
    <cacheField name="1PFMA 2 (East: 2-1 to 2-19), 102 (STAT AREA 2E)-S" numFmtId="0">
      <sharedItems containsString="0" containsBlank="1" containsNumber="1" minValue="2.52" maxValue="2.52"/>
    </cacheField>
    <cacheField name="1PFMA 2 (West: 2-31 to 2-100), 142 (STAT AREA 2W)-S" numFmtId="0">
      <sharedItems containsString="0" containsBlank="1" containsNumber="1" minValue="2.0499999999999998" maxValue="12.04"/>
    </cacheField>
    <cacheField name="1PFMA 2 (West: 2-31 to 2-100), 142 (STAT AREA 2W)-T" numFmtId="0">
      <sharedItems containsString="0" containsBlank="1" containsNumber="1" minValue="2.63" maxValue="3.02"/>
    </cacheField>
    <cacheField name="1PFMA 2,142 (STAT AREA 2E inside surfline, 2W)-T" numFmtId="0">
      <sharedItems containsString="0" containsBlank="1" containsNumber="1" minValue="2.76" maxValue="2.76"/>
    </cacheField>
    <cacheField name="1PFMA 20 - Sooke, Bonilla Point Lighthouse-" numFmtId="0">
      <sharedItems containsNonDate="0" containsString="0" containsBlank="1"/>
    </cacheField>
    <cacheField name="1PFMA 20 - Sooke, Bonilla Point Lighthouse-S" numFmtId="0">
      <sharedItems containsString="0" containsBlank="1" containsNumber="1" minValue="4.7699999999999996" maxValue="132.72"/>
    </cacheField>
    <cacheField name="1PFMA 21 - Tzuquanah Point-S" numFmtId="0">
      <sharedItems containsString="0" containsBlank="1" containsNumber="1" minValue="5.99" maxValue="28.66"/>
    </cacheField>
    <cacheField name="1PFMA 21, 121, 23, 123 (STAT AREAS 21, 23)-S" numFmtId="0">
      <sharedItems containsString="0" containsBlank="1" containsNumber="1" minValue="11.47" maxValue="11.47"/>
    </cacheField>
    <cacheField name="1PFMA 21, 121, 23, 123 (STAT AREAS 21, 23)-T" numFmtId="0">
      <sharedItems containsString="0" containsBlank="1" containsNumber="1" minValue="1.99" maxValue="3.7"/>
    </cacheField>
    <cacheField name="1PFMA 23 - Barkley Sound Portion-" numFmtId="0">
      <sharedItems containsString="0" containsBlank="1" containsNumber="1" minValue="4.13" maxValue="12.39"/>
    </cacheField>
    <cacheField name="1PFMA 23 - Barkley Sound Portion-N" numFmtId="0">
      <sharedItems containsNonDate="0" containsString="0" containsBlank="1"/>
    </cacheField>
    <cacheField name="1PFMA 23 - Barkley Sound Portion-S" numFmtId="0">
      <sharedItems containsString="0" containsBlank="1" containsNumber="1" minValue="3.65" maxValue="91.62"/>
    </cacheField>
    <cacheField name="1PFMA 23 - Barkley Sound Portion-T" numFmtId="0">
      <sharedItems containsString="0" containsBlank="1" containsNumber="1" minValue="1.42" maxValue="44.54"/>
    </cacheField>
    <cacheField name="1PFMA 23 - Cape Beale, Ucluelet-S" numFmtId="0">
      <sharedItems containsString="0" containsBlank="1" containsNumber="1" minValue="10.67" maxValue="10.67"/>
    </cacheField>
    <cacheField name="1PFMA 23 - Cape Beale, Ucluelet-T" numFmtId="0">
      <sharedItems containsString="0" containsBlank="1" containsNumber="1" minValue="3.83" maxValue="3.83"/>
    </cacheField>
    <cacheField name="1PFMA 23 (Alberni Inlet: 23-1, 23-2) (MRP AREA 23A)-" numFmtId="0">
      <sharedItems containsNonDate="0" containsString="0" containsBlank="1"/>
    </cacheField>
    <cacheField name="1PFMA 23 (Alberni Inlet: 23-1, 23-2) (MRP AREA 23A)-N" numFmtId="0">
      <sharedItems containsString="0" containsBlank="1" containsNumber="1" minValue="1" maxValue="400.08"/>
    </cacheField>
    <cacheField name="1PFMA 23 (Alberni Inlet: 23-1, 23-2) (MRP AREA 23A)-S" numFmtId="0">
      <sharedItems containsString="0" containsBlank="1" containsNumber="1" minValue="3.65" maxValue="85.98"/>
    </cacheField>
    <cacheField name="1PFMA 23 (Coastal: 23-3 to 23-11), 123 (MRP AREA 23B)-S" numFmtId="0">
      <sharedItems containsString="0" containsBlank="1" containsNumber="1" minValue="6.29" maxValue="18.66"/>
    </cacheField>
    <cacheField name="1PFMA 23 to 26, 123 to 126 (STAT AREAS 23 to 26)-T" numFmtId="0">
      <sharedItems containsNonDate="0" containsString="0" containsBlank="1"/>
    </cacheField>
    <cacheField name="1PFMA 23, 123 (STAT AREA 23)-N" numFmtId="0">
      <sharedItems containsString="0" containsBlank="1" containsNumber="1" minValue="2.52" maxValue="31.08"/>
    </cacheField>
    <cacheField name="1PFMA 23, 123 (STAT AREA 23)-S" numFmtId="0">
      <sharedItems containsString="0" containsBlank="1" containsNumber="1" minValue="10.67" maxValue="11.53"/>
    </cacheField>
    <cacheField name="1PFMA 23, 123 (STAT AREA 23)-T" numFmtId="0">
      <sharedItems containsString="0" containsBlank="1" containsNumber="1" minValue="3.14" maxValue="12.88"/>
    </cacheField>
    <cacheField name="1PFMA 23, 123, 24, 124 -T" numFmtId="0">
      <sharedItems containsString="0" containsBlank="1" containsNumber="1" minValue="3.22" maxValue="12.72"/>
    </cacheField>
    <cacheField name="1PFMA 24 - Cox Point, Estevan Point-S" numFmtId="0">
      <sharedItems containsString="0" containsBlank="1" containsNumber="1" minValue="5.99" maxValue="15.74"/>
    </cacheField>
    <cacheField name="1PFMA 24 - Cox Point, Estevan Point-T" numFmtId="0">
      <sharedItems containsString="0" containsBlank="1" containsNumber="1" minValue="1.36" maxValue="18.29"/>
    </cacheField>
    <cacheField name="1PFMA 24, 124 (STAT AREA 24)-S" numFmtId="0">
      <sharedItems containsString="0" containsBlank="1" containsNumber="1" minValue="7.5" maxValue="11.79"/>
    </cacheField>
    <cacheField name="1PFMA 24, 124 (STAT AREA 24)-T" numFmtId="0">
      <sharedItems containsString="0" containsBlank="1" containsNumber="1" minValue="2.5" maxValue="10.24"/>
    </cacheField>
    <cacheField name="1PFMA 24, 124, 25, 125-" numFmtId="0">
      <sharedItems containsNonDate="0" containsString="0" containsBlank="1"/>
    </cacheField>
    <cacheField name="1PFMA 25 - Nootka Sound, Esperanza Inlet-" numFmtId="0">
      <sharedItems containsString="0" containsBlank="1" containsNumber="1" minValue="1.7" maxValue="7.95"/>
    </cacheField>
    <cacheField name="1PFMA 25 - Nootka Sound, Esperanza Inlet-N" numFmtId="0">
      <sharedItems containsString="0" containsBlank="1" containsNumber="1" minValue="2.67" maxValue="3.98"/>
    </cacheField>
    <cacheField name="1PFMA 25 - Nootka Sound, Esperanza Inlet-S" numFmtId="0">
      <sharedItems containsString="0" containsBlank="1" containsNumber="1" minValue="2.35" maxValue="31.93"/>
    </cacheField>
    <cacheField name="1PFMA 25 to 27, 125 to 127 (STAT AREAS 25 to 27)-T" numFmtId="0">
      <sharedItems containsString="0" containsBlank="1" containsNumber="1" minValue="2.0099999999999998" maxValue="6.68"/>
    </cacheField>
    <cacheField name="1PFMA 25, 125 (STAT AREA 25)-S" numFmtId="0">
      <sharedItems containsString="0" containsBlank="1" containsNumber="1" minValue="2.35" maxValue="12.07"/>
    </cacheField>
    <cacheField name="1PFMA 25, 125, 26, 126 (STAT AREAS 25, 26)-S" numFmtId="0">
      <sharedItems containsString="0" containsBlank="1" containsNumber="1" minValue="4.57" maxValue="5.55"/>
    </cacheField>
    <cacheField name="1PFMA 25, 125, 26, 126 (STAT AREAS 25, 26)-T" numFmtId="0">
      <sharedItems containsString="0" containsBlank="1" containsNumber="1" minValue="2.61" maxValue="10.96"/>
    </cacheField>
    <cacheField name="1PFMA 26 - Union Island, Solander Island-S" numFmtId="0">
      <sharedItems containsString="0" containsBlank="1" containsNumber="1" minValue="3" maxValue="38.700000000000003"/>
    </cacheField>
    <cacheField name="1PFMA 26 - Union Island, Solander Island-T" numFmtId="0">
      <sharedItems containsString="0" containsBlank="1" containsNumber="1" minValue="2.4900000000000002" maxValue="2.4900000000000002"/>
    </cacheField>
    <cacheField name="1PFMA 26, 126 (STAT AREA 26)-S" numFmtId="0">
      <sharedItems containsString="0" containsBlank="1" containsNumber="1" minValue="2.35" maxValue="4.5199999999999996"/>
    </cacheField>
    <cacheField name="1PFMA 26, 126 (STAT AREA 26)-T" numFmtId="0">
      <sharedItems containsString="0" containsBlank="1" containsNumber="1" minValue="3.29" maxValue="3.29"/>
    </cacheField>
    <cacheField name="1PFMA 26, 126, 27, 127 (STAT AREAS 26, 27)-T" numFmtId="0">
      <sharedItems containsString="0" containsBlank="1" containsNumber="1" minValue="2.59" maxValue="3.84"/>
    </cacheField>
    <cacheField name="1PFMA 27 - Solander Island, Lawn Point, Cape Scott-" numFmtId="0">
      <sharedItems containsNonDate="0" containsString="0" containsBlank="1"/>
    </cacheField>
    <cacheField name="1PFMA 27 - Solander Island, Lawn Point, Cape Scott-S" numFmtId="0">
      <sharedItems containsString="0" containsBlank="1" containsNumber="1" minValue="2.35" maxValue="31.61"/>
    </cacheField>
    <cacheField name="1PFMA 27 - Solander Island, Lawn Point, Cape Scott-T" numFmtId="0">
      <sharedItems containsString="0" containsBlank="1" containsNumber="1" minValue="1" maxValue="2"/>
    </cacheField>
    <cacheField name="1PFMA 27, 127 (STAT AREA 27)-" numFmtId="0">
      <sharedItems containsNonDate="0" containsString="0" containsBlank="1"/>
    </cacheField>
    <cacheField name="1PFMA 27, 127 (STAT AREA 27)-S" numFmtId="0">
      <sharedItems containsString="0" containsBlank="1" containsNumber="1" minValue="2.35" maxValue="6.59"/>
    </cacheField>
    <cacheField name="1PFMA 27, 127 (STAT AREA 27)-T" numFmtId="0">
      <sharedItems containsString="0" containsBlank="1" containsNumber="1" minValue="1.66" maxValue="11.67"/>
    </cacheField>
    <cacheField name="1PFMA 28 - Bowen Island, Squamish, Vancouver, Indian Arm-" numFmtId="0">
      <sharedItems containsNonDate="0" containsString="0" containsBlank="1"/>
    </cacheField>
    <cacheField name="1PFMA 28 - Bowen Island, Squamish, Vancouver, Indian Arm-S" numFmtId="0">
      <sharedItems containsString="0" containsBlank="1" containsNumber="1" minValue="7.42" maxValue="39.26"/>
    </cacheField>
    <cacheField name="1PFMA 29 - Lower Georgia Strait-N" numFmtId="0">
      <sharedItems containsString="0" containsBlank="1" containsNumber="1" minValue="1.06" maxValue="1.06"/>
    </cacheField>
    <cacheField name="qryRptSEP1EstBase.1PFMA 29 Marine - Remaining southern Strait of" numFmtId="0">
      <sharedItems containsNonDate="0" containsString="0" containsBlank="1"/>
    </cacheField>
    <cacheField name="1PFMA 3 - Portland Inlet-" numFmtId="0">
      <sharedItems containsNonDate="0" containsString="0" containsBlank="1"/>
    </cacheField>
    <cacheField name="1PFMA 3 - Portland Inlet-N" numFmtId="0">
      <sharedItems containsString="0" containsBlank="1" containsNumber="1" minValue="1" maxValue="4.83"/>
    </cacheField>
    <cacheField name="1PFMA 3 - Portland Inlet-S" numFmtId="0">
      <sharedItems containsString="0" containsBlank="1" containsNumber="1" minValue="2.76" maxValue="32.200000000000003"/>
    </cacheField>
    <cacheField name="1PFMA 3, 103 (STAT AREA 3)-N" numFmtId="0">
      <sharedItems containsString="0" containsBlank="1" containsNumber="1" minValue="1" maxValue="5.0199999999999996"/>
    </cacheField>
    <cacheField name="1PFMA 3, 103 (STAT AREA 3)-S" numFmtId="0">
      <sharedItems containsString="0" containsBlank="1" containsNumber="1" minValue="2.76" maxValue="27.64"/>
    </cacheField>
    <cacheField name="1PFMA 3, 103 (STAT AREA 3)-T" numFmtId="0">
      <sharedItems containsString="0" containsBlank="1" containsNumber="1" minValue="2.77" maxValue="2.77"/>
    </cacheField>
    <cacheField name="1PFMA 3, 103, 4, 104 (STAT AREAS 3, 4)-N" numFmtId="0">
      <sharedItems containsString="0" containsBlank="1" containsNumber="1" minValue="1.29" maxValue="1.29"/>
    </cacheField>
    <cacheField name="1PFMA 3, 103, 4, 104 (STAT AREAS 3, 4)-S" numFmtId="0">
      <sharedItems containsString="0" containsBlank="1" containsNumber="1" minValue="6.58" maxValue="8.0500000000000007"/>
    </cacheField>
    <cacheField name="1PFMA 4 - Chatham Sound, Porcher Island-" numFmtId="0">
      <sharedItems containsNonDate="0" containsString="0" containsBlank="1"/>
    </cacheField>
    <cacheField name="1PFMA 4 - Chatham Sound, Porcher Island-N" numFmtId="0">
      <sharedItems containsString="0" containsBlank="1" containsNumber="1" minValue="1.8" maxValue="1.8"/>
    </cacheField>
    <cacheField name="1PFMA 4 - Chatham Sound, Porcher Island-S" numFmtId="0">
      <sharedItems containsString="0" containsBlank="1" containsNumber="1" minValue="2.76" maxValue="35.71"/>
    </cacheField>
    <cacheField name="1PFMA 4, 104 (STAT AREA 4)-" numFmtId="0">
      <sharedItems containsNonDate="0" containsString="0" containsBlank="1"/>
    </cacheField>
    <cacheField name="1PFMA 4, 104 (STAT AREA 4)-S" numFmtId="0">
      <sharedItems containsString="0" containsBlank="1" containsNumber="1" minValue="2.76" maxValue="33.21"/>
    </cacheField>
    <cacheField name="1PFMA 4, 104 (STAT AREA 4)-T" numFmtId="0">
      <sharedItems containsNonDate="0" containsString="0" containsBlank="1"/>
    </cacheField>
    <cacheField name="1PFMA 6 - Princess Royal Island-" numFmtId="0">
      <sharedItems containsNonDate="0" containsString="0" containsBlank="1"/>
    </cacheField>
    <cacheField name="1PFMA 6 - Princess Royal Island-S" numFmtId="0">
      <sharedItems containsString="0" containsBlank="1" containsNumber="1" minValue="3.53" maxValue="23.4"/>
    </cacheField>
    <cacheField name="1PFMA 6, 106 (STAT AREA 6)-N" numFmtId="0">
      <sharedItems containsString="0" containsBlank="1" containsNumber="1" containsInteger="1" minValue="1" maxValue="1"/>
    </cacheField>
    <cacheField name="1PFMA 6, 106 (STAT AREA 6)-S" numFmtId="0">
      <sharedItems containsString="0" containsBlank="1" containsNumber="1" minValue="7.82" maxValue="29.58"/>
    </cacheField>
    <cacheField name="1PFMA 7 - Prince Island, Hunter Island-" numFmtId="0">
      <sharedItems containsNonDate="0" containsString="0" containsBlank="1"/>
    </cacheField>
    <cacheField name="1PFMA 7 - Prince Island, Hunter Island-S" numFmtId="0">
      <sharedItems containsString="0" containsBlank="1" containsNumber="1" minValue="3.53" maxValue="20.399999999999999"/>
    </cacheField>
    <cacheField name="1PFMA 7, 107 (STAT AREA 7)-S" numFmtId="0">
      <sharedItems containsString="0" containsBlank="1" containsNumber="1" minValue="5.56" maxValue="24.27"/>
    </cacheField>
    <cacheField name="1PFMA 8 - Fitz Hugh Sound-N" numFmtId="0">
      <sharedItems containsString="0" containsBlank="1" containsNumber="1" minValue="1.42" maxValue="6.82"/>
    </cacheField>
    <cacheField name="1PFMA 8 - Fitz Hugh Sound-S" numFmtId="0">
      <sharedItems containsString="0" containsBlank="1" containsNumber="1" minValue="3.53" maxValue="16.8"/>
    </cacheField>
    <cacheField name="1PFMA 8, 108 (STAT AREA 8)-N" numFmtId="0">
      <sharedItems containsString="0" containsBlank="1" containsNumber="1" minValue="2.5499999999999998" maxValue="2.5499999999999998"/>
    </cacheField>
    <cacheField name="1PFMA 8, 108 (STAT AREA 8)-S" numFmtId="0">
      <sharedItems containsString="0" containsBlank="1" containsNumber="1" minValue="5.56" maxValue="48.54"/>
    </cacheField>
    <cacheField name="1PFMA 8, 108, 9, 109 (STAT AREAS 8, 9)-S" numFmtId="0">
      <sharedItems containsString="0" containsBlank="1" containsNumber="1" minValue="3.93" maxValue="3.93"/>
    </cacheField>
    <cacheField name="1PFMA 9 - Calvert Island, Rivers Inlet-S" numFmtId="0">
      <sharedItems containsString="0" containsBlank="1" containsNumber="1" minValue="3.53" maxValue="34"/>
    </cacheField>
    <cacheField name="1PFMA 9, 109 (STAT AREA 9)-S" numFmtId="0">
      <sharedItems containsString="0" containsBlank="1" containsNumber="1" minValue="5.56" maxValue="40.32"/>
    </cacheField>
    <cacheField name="1Puntledge River-S" numFmtId="0">
      <sharedItems containsString="0" containsBlank="1" containsNumber="1" minValue="7.58" maxValue="8.83"/>
    </cacheField>
    <cacheField name="1Skeena R - West of Terrace-S" numFmtId="0">
      <sharedItems containsString="0" containsBlank="1" containsNumber="1" minValue="4.62" maxValue="4.62"/>
    </cacheField>
    <cacheField name="1Somass River-N" numFmtId="0">
      <sharedItems containsString="0" containsBlank="1" containsNumber="1" minValue="1.97" maxValue="25.82"/>
    </cacheField>
    <cacheField name="1Somass River-S" numFmtId="0">
      <sharedItems containsString="0" containsBlank="1" containsNumber="1" minValue="3.63" maxValue="8.83"/>
    </cacheField>
    <cacheField name="1Squamish, Mamquam, Cheakamus River Catchments-" numFmtId="0">
      <sharedItems containsNonDate="0" containsString="0" containsBlank="1"/>
    </cacheField>
    <cacheField name="1Squamish, Mamquam, Cheakamus River Catchments-S" numFmtId="0">
      <sharedItems containsString="0" containsBlank="1" containsNumber="1" minValue="5.8" maxValue="5.8"/>
    </cacheField>
    <cacheField name="qryRptSEP1EstBase.1Strait of Georgia Sport South (17,18,19-7 to " numFmtId="0">
      <sharedItems containsNonDate="0" containsString="0" containsBlank="1"/>
    </cacheField>
    <cacheField name="1Western portion of PFMA 2 (2-31 to 2-100)-" numFmtId="0">
      <sharedItems containsNonDate="0" containsString="0" containsBlank="1"/>
    </cacheField>
    <cacheField name="1Western portion of PFMA 2 (2-31 to 2-100)-S" numFmtId="0">
      <sharedItems containsString="0" containsBlank="1" containsNumber="1" minValue="2.54" maxValue="24.08"/>
    </cacheField>
    <cacheField name="2" numFmtId="0">
      <sharedItems containsString="0" containsBlank="1" containsNumber="1" minValue="1" maxValue="1.1100000000000001"/>
    </cacheField>
    <cacheField name="2ADFG" numFmtId="0">
      <sharedItems containsString="0" containsBlank="1" containsNumber="1" minValue="0" maxValue="186.42"/>
    </cacheField>
    <cacheField name="2NMFS" numFmtId="0">
      <sharedItems containsString="0" containsBlank="1" containsNumber="1" minValue="0" maxValue="14.56"/>
    </cacheField>
    <cacheField name="2ODFW" numFmtId="0">
      <sharedItems containsString="0" containsBlank="1" containsNumber="1" minValue="1.18" maxValue="3.94"/>
    </cacheField>
    <cacheField name="2QDNR" numFmtId="0">
      <sharedItems containsString="0" containsBlank="1" containsNumber="1" minValue="1.1000000000000001" maxValue="6.03"/>
    </cacheField>
    <cacheField name="2WDFW" numFmtId="0">
      <sharedItems containsString="0" containsBlank="1" containsNumber="1" minValue="0" maxValue="80.41"/>
    </cacheField>
    <cacheField name="3Hatchery Removals" numFmtId="0">
      <sharedItems containsString="0" containsBlank="1" containsNumber="1" minValue="0" maxValue="130.55000000000001"/>
    </cacheField>
    <cacheField name="3Natural Spawners" numFmtId="0">
      <sharedItems containsString="0" containsBlank="1" containsNumber="1" minValue="0" maxValue="1409.17"/>
    </cacheField>
    <cacheField name="3Rack First Nations" numFmtId="0">
      <sharedItems containsString="0" containsBlank="1" containsNumber="1" minValue="0" maxValue="446.11"/>
    </cacheField>
    <cacheField name="3Terminal First Nations" numFmtId="0">
      <sharedItems containsString="0" containsBlank="1" containsNumber="1" minValue="0.13" maxValue="51.01"/>
    </cacheField>
    <cacheField name="CDNCatch" numFmtId="0">
      <sharedItems containsString="0" containsBlank="1" containsNumber="1" minValue="0" maxValue="673.08"/>
    </cacheField>
    <cacheField name="USCatch" numFmtId="0">
      <sharedItems containsString="0" containsBlank="1" containsNumber="1" minValue="0" maxValue="186.42"/>
    </cacheField>
    <cacheField name="TotCatch" numFmtId="0">
      <sharedItems containsString="0" containsBlank="1" containsNumber="1" minValue="0" maxValue="789.2"/>
    </cacheField>
    <cacheField name="Escape" numFmtId="0">
      <sharedItems containsString="0" containsBlank="1" containsNumber="1" minValue="0" maxValue="1412.2"/>
    </cacheField>
    <cacheField name="TotCatch+Esc" numFmtId="0">
      <sharedItems containsString="0" containsBlank="1" containsNumber="1" minValue="0" maxValue="1424.94"/>
    </cacheField>
    <cacheField name="SurvRate" numFmtId="0">
      <sharedItems containsString="0" containsBlank="1" containsNumber="1" minValue="0" maxValue="0.14080039920159679"/>
    </cacheField>
    <cacheField name="ExplRate" numFmtId="0">
      <sharedItems containsString="0" containsBlank="1" containsNumber="1" minValue="0" maxValue="1.0000000000000002"/>
    </cacheField>
    <cacheField name="Surv_Rate" numFmtId="0" formula="SUM('TotCatch+Esc')/SUM(TotTagged2)" databaseField="0"/>
    <cacheField name="Expl_Rate" numFmtId="0" formula="SUM(TotCatch)/SUM('TotCatch+Esc')"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chaefer, Olivia" refreshedDate="45705.481531134261" createdVersion="4" refreshedVersion="8" minRefreshableVersion="3" recordCount="3703" xr:uid="{265DC5B4-DA4A-4F37-B9C3-D8F182699E51}">
  <cacheSource type="worksheet">
    <worksheetSource ref="A1:HI3704" sheet="Expanded" r:id="rId2"/>
  </cacheSource>
  <cacheFields count="217">
    <cacheField name="PROJ_ID" numFmtId="0">
      <sharedItems containsSemiMixedTypes="0" containsString="0" containsNumber="1" containsInteger="1" minValue="5" maxValue="742"/>
    </cacheField>
    <cacheField name="PROJ_CODE" numFmtId="0">
      <sharedItems containsSemiMixedTypes="0" containsString="0" containsNumber="1" containsInteger="1" minValue="7" maxValue="9044"/>
    </cacheField>
    <cacheField name="PROJ_NAME" numFmtId="0">
      <sharedItems/>
    </cacheField>
    <cacheField name="PROGRAM_CODE" numFmtId="0">
      <sharedItems/>
    </cacheField>
    <cacheField name="SPECIES_CODE" numFmtId="0">
      <sharedItems/>
    </cacheField>
    <cacheField name="SPECIES_NAME" numFmtId="0">
      <sharedItems/>
    </cacheField>
    <cacheField name="RUN_CODE" numFmtId="0">
      <sharedItems/>
    </cacheField>
    <cacheField name="RUN_NAME" numFmtId="0">
      <sharedItems count="2">
        <s v="Fall"/>
        <s v="Summer"/>
      </sharedItems>
    </cacheField>
    <cacheField name="BROOD_YEAR" numFmtId="0">
      <sharedItems containsSemiMixedTypes="0" containsString="0" containsNumber="1" containsInteger="1" minValue="2005" maxValue="2023" count="19">
        <n v="2015"/>
        <n v="2017"/>
        <n v="2018"/>
        <n v="2005"/>
        <n v="2006"/>
        <n v="2007"/>
        <n v="2008"/>
        <n v="2009"/>
        <n v="2010"/>
        <n v="2011"/>
        <n v="2012"/>
        <n v="2013"/>
        <n v="2014"/>
        <n v="2016"/>
        <n v="2020"/>
        <n v="2021"/>
        <n v="2022"/>
        <n v="2023"/>
        <n v="2019"/>
      </sharedItems>
    </cacheField>
    <cacheField name="STOCK_CODE" numFmtId="0">
      <sharedItems containsSemiMixedTypes="0" containsString="0" containsNumber="1" containsInteger="1" minValue="93" maxValue="6738"/>
    </cacheField>
    <cacheField name="STOCK_NAME" numFmtId="0">
      <sharedItems count="23">
        <s v="Robertson Cr"/>
        <s v="Big Qualicum R"/>
        <s v="Cowichan R"/>
        <s v="Phillips R"/>
        <s v="Woss R"/>
        <s v="Chemainus R"/>
        <s v="Nitinat R"/>
        <s v="Sarita R"/>
        <s v="Nahmint R"/>
        <s v="Marble R"/>
        <s v="Puntledge R"/>
        <s v="Quinsam R"/>
        <s v="San Juan R"/>
        <s v="Salmon R/JNST"/>
        <s v="Cheakamus R"/>
        <s v="Porteau Cv"/>
        <s v="Ashlu Cr"/>
        <s v="Mamquam R"/>
        <s v="Shovelnose Cr"/>
        <s v="Toquart R"/>
        <s v="Kennedy R Low"/>
        <s v="Bedwell R"/>
        <s v="Tranquil Cr"/>
      </sharedItems>
    </cacheField>
    <cacheField name="STOCK_CU_INDEX" numFmtId="0">
      <sharedItems/>
    </cacheField>
    <cacheField name="STOCK_CU_NAME" numFmtId="0">
      <sharedItems/>
    </cacheField>
    <cacheField name="STOCK_TYPE_CODE" numFmtId="0">
      <sharedItems/>
    </cacheField>
    <cacheField name="REARING_TYPE_CODE" numFmtId="0">
      <sharedItems/>
    </cacheField>
    <cacheField name="FACILITY_CODE" numFmtId="0">
      <sharedItems containsSemiMixedTypes="0" containsString="0" containsNumber="1" containsInteger="1" minValue="7" maxValue="9049"/>
    </cacheField>
    <cacheField name="FACILITY_NAME" numFmtId="0">
      <sharedItems/>
    </cacheField>
    <cacheField name="RELEASE_SITE_CODE" numFmtId="0">
      <sharedItems containsSemiMixedTypes="0" containsString="0" containsNumber="1" containsInteger="1" minValue="5" maxValue="6807"/>
    </cacheField>
    <cacheField name="RELEASE_SITE_NAME" numFmtId="0">
      <sharedItems/>
    </cacheField>
    <cacheField name="PROD_AREA_CODE" numFmtId="0">
      <sharedItems/>
    </cacheField>
    <cacheField name="STAGE_CODE" numFmtId="0">
      <sharedItems/>
    </cacheField>
    <cacheField name="RELEASE_STAGE_NAME" numFmtId="0">
      <sharedItems count="5">
        <s v="Smolt 1+"/>
        <s v="Smolt 0+"/>
        <s v="Seapen 0+"/>
        <s v="Fed Fry"/>
        <s v="Seapen 1+"/>
      </sharedItems>
    </cacheField>
    <cacheField name="RELEASE_CODE" numFmtId="0">
      <sharedItems/>
    </cacheField>
    <cacheField name="TAG_USE_INDEX" numFmtId="0">
      <sharedItems containsSemiMixedTypes="0" containsString="0" containsNumber="1" containsInteger="1" minValue="0" maxValue="2"/>
    </cacheField>
    <cacheField name="MRP_TAGCODE" numFmtId="0">
      <sharedItems/>
    </cacheField>
    <cacheField name="RELEASE_YEAR" numFmtId="0">
      <sharedItems containsSemiMixedTypes="0" containsString="0" containsNumber="1" containsInteger="1" minValue="2006" maxValue="2024"/>
    </cacheField>
    <cacheField name="START_DATE" numFmtId="0">
      <sharedItems/>
    </cacheField>
    <cacheField name="END_DATE" numFmtId="0">
      <sharedItems/>
    </cacheField>
    <cacheField name="AVE_LENGTH" numFmtId="0">
      <sharedItems containsString="0" containsBlank="1" containsNumber="1" containsInteger="1" minValue="0" maxValue="152"/>
    </cacheField>
    <cacheField name="AVE_WEIGHT" numFmtId="0">
      <sharedItems containsString="0" containsBlank="1" containsNumber="1" minValue="2.2799999999999998" maxValue="53.2"/>
    </cacheField>
    <cacheField name="RELEASE_COMMENT" numFmtId="0">
      <sharedItems containsBlank="1"/>
    </cacheField>
    <cacheField name="MARK_TYPE_CODE" numFmtId="0">
      <sharedItems/>
    </cacheField>
    <cacheField name="RPUR_CODE" numFmtId="0">
      <sharedItems/>
    </cacheField>
    <cacheField name="SURVIVAL_CODE" numFmtId="0">
      <sharedItems/>
    </cacheField>
    <cacheField name="EXPLOIT_CODE" numFmtId="0">
      <sharedItems/>
    </cacheField>
    <cacheField name="MARINE_DIST_CODE" numFmtId="0">
      <sharedItems/>
    </cacheField>
    <cacheField name="BIOSTND_CODE" numFmtId="0">
      <sharedItems/>
    </cacheField>
    <cacheField name="TAG_LOSS_RATE" numFmtId="0">
      <sharedItems containsString="0" containsBlank="1" containsNumber="1" minValue="0" maxValue="0.29899999999999999"/>
    </cacheField>
    <cacheField name="Clip" numFmtId="0">
      <sharedItems count="2">
        <s v="AD Clip"/>
        <s v="No AD Clip"/>
      </sharedItems>
    </cacheField>
    <cacheField name="TotTagged" numFmtId="0">
      <sharedItems containsSemiMixedTypes="0" containsString="0" containsNumber="1" containsInteger="1" minValue="561" maxValue="322438"/>
    </cacheField>
    <cacheField name="TotRelease" numFmtId="0">
      <sharedItems containsSemiMixedTypes="0" containsString="0" containsNumber="1" containsInteger="1" minValue="1479" maxValue="2314132"/>
    </cacheField>
    <cacheField name="Age" numFmtId="0">
      <sharedItems containsString="0" containsBlank="1" containsNumber="1" containsInteger="1" minValue="1" maxValue="8" count="9">
        <n v="3"/>
        <n v="4"/>
        <n v="5"/>
        <n v="6"/>
        <n v="2"/>
        <n v="1"/>
        <m/>
        <n v="8"/>
        <n v="7"/>
      </sharedItems>
    </cacheField>
    <cacheField name="RLDT_ID" numFmtId="0">
      <sharedItems containsString="0" containsBlank="1" containsNumber="1" containsInteger="1" minValue="787" maxValue="42068"/>
    </cacheField>
    <cacheField name="RecovYear" numFmtId="0">
      <sharedItems containsString="0" containsBlank="1" containsNumber="1" containsInteger="1" minValue="2006" maxValue="2024" count="20">
        <n v="2018"/>
        <n v="2019"/>
        <n v="2020"/>
        <n v="2021"/>
        <n v="2022"/>
        <n v="2023"/>
        <n v="2024"/>
        <n v="2007"/>
        <n v="2008"/>
        <n v="2009"/>
        <n v="2010"/>
        <n v="2012"/>
        <n v="2011"/>
        <n v="2013"/>
        <n v="2014"/>
        <m/>
        <n v="2015"/>
        <n v="2016"/>
        <n v="2017"/>
        <n v="2006"/>
      </sharedItems>
    </cacheField>
    <cacheField name="1Atnarko River-S" numFmtId="0">
      <sharedItems containsString="0" containsBlank="1" containsNumber="1" minValue="6.6" maxValue="6.6"/>
    </cacheField>
    <cacheField name="1BC Freshwater (MRP AREA FW)-" numFmtId="0">
      <sharedItems containsString="0" containsBlank="1" containsNumber="1" containsInteger="1" minValue="0" maxValue="0"/>
    </cacheField>
    <cacheField name="1BC Freshwater (MRP AREA FW)-S" numFmtId="0">
      <sharedItems containsString="0" containsBlank="1" containsNumber="1" minValue="4.96" maxValue="230.82"/>
    </cacheField>
    <cacheField name="1British Columbia Marine-" numFmtId="0">
      <sharedItems containsString="0" containsBlank="1" containsNumber="1" containsInteger="1" minValue="0" maxValue="0"/>
    </cacheField>
    <cacheField name="1Campbell River-S" numFmtId="0">
      <sharedItems containsString="0" containsBlank="1" containsNumber="1" minValue="8.8800000000000008" maxValue="238.43"/>
    </cacheField>
    <cacheField name="1Chilliwack R  and Vedder R - Mouth to Slesse Cr-S" numFmtId="0">
      <sharedItems containsString="0" containsBlank="1" containsNumber="1" minValue="5.24" maxValue="5.24"/>
    </cacheField>
    <cacheField name="1Composite Area: PFMA 123/124-T" numFmtId="0">
      <sharedItems containsString="0" containsBlank="1" containsNumber="1" minValue="1.73" maxValue="13.3"/>
    </cacheField>
    <cacheField name="1Cowichan River-" numFmtId="0">
      <sharedItems containsString="0" containsBlank="1" containsNumber="1" containsInteger="1" minValue="0" maxValue="0"/>
    </cacheField>
    <cacheField name="1Cowichan River-N" numFmtId="0">
      <sharedItems containsString="0" containsBlank="1" containsNumber="1" containsInteger="1" minValue="0" maxValue="0"/>
    </cacheField>
    <cacheField name="1Cowichan River-S" numFmtId="0">
      <sharedItems containsString="0" containsBlank="1" containsNumber="1" minValue="0" maxValue="114.38"/>
    </cacheField>
    <cacheField name="1Fraser R - Port Mann Bridge to Mission-N" numFmtId="0">
      <sharedItems containsString="0" containsBlank="1" containsNumber="1" minValue="1.1399999999999999" maxValue="1.1399999999999999"/>
    </cacheField>
    <cacheField name="1Lower Bella Coola River-N" numFmtId="0">
      <sharedItems containsString="0" containsBlank="1" containsNumber="1" minValue="25.05" maxValue="25.05"/>
    </cacheField>
    <cacheField name="1PFMA 1 - Northern Queen Charlotte Islands-" numFmtId="0">
      <sharedItems containsString="0" containsBlank="1" containsNumber="1" containsInteger="1" minValue="0" maxValue="0"/>
    </cacheField>
    <cacheField name="1PFMA 1 - Northern Queen Charlotte Islands-S" numFmtId="0">
      <sharedItems containsString="0" containsBlank="1" containsNumber="1" minValue="2.3199999999999998" maxValue="749.7"/>
    </cacheField>
    <cacheField name="1PFMA 1 - Northern Queen Charlotte Islands-T" numFmtId="0">
      <sharedItems containsString="0" containsBlank="1" containsNumber="1" minValue="0" maxValue="148.97999999999999"/>
    </cacheField>
    <cacheField name="1PFMA 1, 101 (STAT AREAS 1, 101)-S" numFmtId="0">
      <sharedItems containsString="0" containsBlank="1" containsNumber="1" minValue="2.0699999999999998" maxValue="862.35"/>
    </cacheField>
    <cacheField name="1PFMA 1, 101 (STAT AREAS 1, 101)-T" numFmtId="0">
      <sharedItems containsString="0" containsBlank="1" containsNumber="1" minValue="0" maxValue="692.92"/>
    </cacheField>
    <cacheField name="1PFMA 1, 101, 2 (West: 2-31 to 2-100), 142 (STAT AREAS 1, 2W)-T" numFmtId="0">
      <sharedItems containsString="0" containsBlank="1" containsNumber="1" minValue="0" maxValue="60.16"/>
    </cacheField>
    <cacheField name="1PFMA 1, 101, 2, 102, 142 (STAT AREAS 1, 2E, 2W)-" numFmtId="0">
      <sharedItems containsString="0" containsBlank="1" containsNumber="1" containsInteger="1" minValue="0" maxValue="0"/>
    </cacheField>
    <cacheField name="1PFMA 1, 101, 2, 102, 142 (STAT AREAS 1, 2E, 2W)-T" numFmtId="0">
      <sharedItems containsString="0" containsBlank="1" containsNumber="1" minValue="2.76" maxValue="107.11"/>
    </cacheField>
    <cacheField name="1PFMA 1, 101, 4,  104 (STAT AREAS 1, 4)-T" numFmtId="0">
      <sharedItems containsString="0" containsBlank="1" containsNumber="1" minValue="3.67" maxValue="3.67"/>
    </cacheField>
    <cacheField name="1PFMA 10 - Cranstown Point, Table Island-S" numFmtId="0">
      <sharedItems containsString="0" containsBlank="1" containsNumber="1" minValue="3.95" maxValue="120.74"/>
    </cacheField>
    <cacheField name="1PFMA 10 to 12, 110, 111 (STAT AREAS 10 to 12)-" numFmtId="0">
      <sharedItems containsString="0" containsBlank="1" containsNumber="1" containsInteger="1" minValue="0" maxValue="0"/>
    </cacheField>
    <cacheField name="1PFMA 10, 110 (STAT AREA 10)-S" numFmtId="0">
      <sharedItems containsString="0" containsBlank="1" containsNumber="1" minValue="10.83" maxValue="42.33"/>
    </cacheField>
    <cacheField name="1PFMA 10, 110, 11, 111 (STAT AREAS 10, 11)-" numFmtId="0">
      <sharedItems containsString="0" containsBlank="1" containsNumber="1" containsInteger="1" minValue="0" maxValue="0"/>
    </cacheField>
    <cacheField name="1PFMA 101 - Open water north of Queen Charlotte Islands-S" numFmtId="0">
      <sharedItems containsString="0" containsBlank="1" containsNumber="1" minValue="3.9" maxValue="68.27"/>
    </cacheField>
    <cacheField name="1PFMA 101 - Open water north of Queen Charlotte Islands-T" numFmtId="0">
      <sharedItems containsString="0" containsBlank="1" containsNumber="1" minValue="0" maxValue="286.04000000000002"/>
    </cacheField>
    <cacheField name="1PFMA 11 - Cape Caution, Westcott Point-" numFmtId="0">
      <sharedItems containsString="0" containsBlank="1" containsNumber="1" containsInteger="1" minValue="0" maxValue="0"/>
    </cacheField>
    <cacheField name="1PFMA 11 - Cape Caution, Westcott Point-S" numFmtId="0">
      <sharedItems containsString="0" containsBlank="1" containsNumber="1" minValue="3.2" maxValue="280.12"/>
    </cacheField>
    <cacheField name="1PFMA 11, 111 (STAT AREA 11)-S" numFmtId="0">
      <sharedItems containsString="0" containsBlank="1" containsNumber="1" minValue="3.32" maxValue="338.5"/>
    </cacheField>
    <cacheField name="1PFMA 11, 111, 12, (STAT AREAS 11, 12)-S" numFmtId="0">
      <sharedItems containsString="0" containsBlank="1" containsNumber="1" minValue="6.6" maxValue="96.38"/>
    </cacheField>
    <cacheField name="1PFMA 111 - Open water north of Vancouver Island-S" numFmtId="0">
      <sharedItems containsString="0" containsBlank="1" containsNumber="1" minValue="3.2" maxValue="52.9"/>
    </cacheField>
    <cacheField name="1PFMA 12 - Northern Johnstone Strait-" numFmtId="0">
      <sharedItems containsString="0" containsBlank="1" containsNumber="1" containsInteger="1" minValue="0" maxValue="0"/>
    </cacheField>
    <cacheField name="1PFMA 12 - Northern Johnstone Strait-N" numFmtId="0">
      <sharedItems containsString="0" containsBlank="1" containsNumber="1" minValue="1.02" maxValue="1.02"/>
    </cacheField>
    <cacheField name="1PFMA 12 - Northern Johnstone Strait-S" numFmtId="0">
      <sharedItems containsString="0" containsBlank="1" containsNumber="1" minValue="3.2" maxValue="562"/>
    </cacheField>
    <cacheField name="1PFMA 121 - Open water southwest of Pachena Point-S" numFmtId="0">
      <sharedItems containsString="0" containsBlank="1" containsNumber="1" minValue="3.65" maxValue="147.55000000000001"/>
    </cacheField>
    <cacheField name="1PFMA 123 - Open water southwest of Ucluelet-" numFmtId="0">
      <sharedItems containsString="0" containsBlank="1" containsNumber="1" containsInteger="1" minValue="0" maxValue="0"/>
    </cacheField>
    <cacheField name="1PFMA 123 - Open water southwest of Ucluelet-S" numFmtId="0">
      <sharedItems containsString="0" containsBlank="1" containsNumber="1" minValue="3.67" maxValue="603.79999999999995"/>
    </cacheField>
    <cacheField name="1PFMA 123 - Open water southwest of Ucluelet-T" numFmtId="0">
      <sharedItems containsString="0" containsBlank="1" containsNumber="1" minValue="0" maxValue="32.869999999999997"/>
    </cacheField>
    <cacheField name="1PFMA 124 - Open water southwest of Clayoquot Sound-S" numFmtId="0">
      <sharedItems containsString="0" containsBlank="1" containsNumber="1" minValue="3.65" maxValue="385.64"/>
    </cacheField>
    <cacheField name="1PFMA 124 - Open water southwest of Clayoquot Sound-T" numFmtId="0">
      <sharedItems containsString="0" containsBlank="1" containsNumber="1" minValue="1.64" maxValue="411.18"/>
    </cacheField>
    <cacheField name="1PFMA 125 - Open water southwest of Nootka Sound-S" numFmtId="0">
      <sharedItems containsString="0" containsBlank="1" containsNumber="1" minValue="2.38" maxValue="360.84"/>
    </cacheField>
    <cacheField name="1PFMA 125 - Open water southwest of Nootka Sound-T" numFmtId="0">
      <sharedItems containsString="0" containsBlank="1" containsNumber="1" minValue="1.5" maxValue="142.47"/>
    </cacheField>
    <cacheField name="1PFMA 125, 126-T" numFmtId="0">
      <sharedItems containsString="0" containsBlank="1" containsNumber="1" minValue="0" maxValue="107.3"/>
    </cacheField>
    <cacheField name="1PFMA 126 - Open water southwest of Clerke Point-S" numFmtId="0">
      <sharedItems containsString="0" containsBlank="1" containsNumber="1" minValue="2.37" maxValue="237.68"/>
    </cacheField>
    <cacheField name="1PFMA 126 - Open water southwest of Clerke Point-T" numFmtId="0">
      <sharedItems containsString="0" containsBlank="1" containsNumber="1" minValue="0" maxValue="76.489999999999995"/>
    </cacheField>
    <cacheField name="1PFMA 127 - Open water west of Northern Vancouver Island-S" numFmtId="0">
      <sharedItems containsString="0" containsBlank="1" containsNumber="1" minValue="2.35" maxValue="299.87"/>
    </cacheField>
    <cacheField name="1PFMA 127 - Open water west of Northern Vancouver Island-T" numFmtId="0">
      <sharedItems containsString="0" containsBlank="1" containsNumber="1" minValue="0" maxValue="224.98"/>
    </cacheField>
    <cacheField name="1PFMA 13 - Quadra Island, Cortez Island-" numFmtId="0">
      <sharedItems containsString="0" containsBlank="1" containsNumber="1" containsInteger="1" minValue="0" maxValue="0"/>
    </cacheField>
    <cacheField name="1PFMA 13 - Quadra Island, Cortez Island-S" numFmtId="0">
      <sharedItems containsString="0" containsBlank="1" containsNumber="1" minValue="2.3199999999999998" maxValue="2864.78"/>
    </cacheField>
    <cacheField name="1PFMA 13 to 18, 29 (Georgia Strait, Mouth of Fraser R) (STAT ARE" numFmtId="0">
      <sharedItems containsString="0" containsBlank="1" containsNumber="1" containsInteger="1" minValue="0" maxValue="0"/>
    </cacheField>
    <cacheField name="1PFMA 13, 14 (STAT AREAS 13, 14)-S" numFmtId="0">
      <sharedItems containsString="0" containsBlank="1" containsNumber="1" minValue="3.82" maxValue="76.53"/>
    </cacheField>
    <cacheField name="1PFMA 13, 15 (STAT AREAS 13, 15)-S" numFmtId="0">
      <sharedItems containsString="0" containsBlank="1" containsNumber="1" minValue="4.4000000000000004" maxValue="31.19"/>
    </cacheField>
    <cacheField name="1PFMA 14 - Oyster River, Parksville-" numFmtId="0">
      <sharedItems containsString="0" containsBlank="1" containsNumber="1" containsInteger="1" minValue="0" maxValue="0"/>
    </cacheField>
    <cacheField name="1PFMA 14 - Oyster River, Parksville-S" numFmtId="0">
      <sharedItems containsString="0" containsBlank="1" containsNumber="1" minValue="3.83" maxValue="1283.7"/>
    </cacheField>
    <cacheField name="1PFMA 14, 15 (STAT AREAS 14, 15)-S" numFmtId="0">
      <sharedItems containsString="0" containsBlank="1" containsNumber="1" minValue="6.31" maxValue="6.31"/>
    </cacheField>
    <cacheField name="1PFMA 14, 17 (STAT AREAS 14, 17)-" numFmtId="0">
      <sharedItems containsString="0" containsBlank="1" containsNumber="1" containsInteger="1" minValue="0" maxValue="0"/>
    </cacheField>
    <cacheField name="1PFMA 142 - Open water west of the Queen Charlotte Islands-T" numFmtId="0">
      <sharedItems containsString="0" containsBlank="1" containsNumber="1" minValue="0" maxValue="245.08"/>
    </cacheField>
    <cacheField name="1PFMA 15 - Brettell Point, Powell River-" numFmtId="0">
      <sharedItems containsString="0" containsBlank="1" containsNumber="1" containsInteger="1" minValue="0" maxValue="0"/>
    </cacheField>
    <cacheField name="1PFMA 15 - Brettell Point, Powell River-S" numFmtId="0">
      <sharedItems containsString="0" containsBlank="1" containsNumber="1" minValue="2.78" maxValue="660.49"/>
    </cacheField>
    <cacheField name="1PFMA 16 - Texada Island, Lasqueti Island, Jervis Inlet-" numFmtId="0">
      <sharedItems containsString="0" containsBlank="1" containsNumber="1" containsInteger="1" minValue="0" maxValue="0"/>
    </cacheField>
    <cacheField name="1PFMA 16 - Texada Island, Lasqueti Island, Jervis Inlet-S" numFmtId="0">
      <sharedItems containsString="0" containsBlank="1" containsNumber="1" minValue="2.3199999999999998" maxValue="407.44"/>
    </cacheField>
    <cacheField name="1PFMA 16, 17 (STAT AREAS 16,17)-" numFmtId="0">
      <sharedItems containsString="0" containsBlank="1" containsNumber="1" containsInteger="1" minValue="0" maxValue="0"/>
    </cacheField>
    <cacheField name="1PFMA 17 - Nanoose Bay, Galiano Island-S" numFmtId="0">
      <sharedItems containsString="0" containsBlank="1" containsNumber="1" minValue="6.27" maxValue="390.88"/>
    </cacheField>
    <cacheField name="1PFMA 18 - Mayne Island, Saanich-S" numFmtId="0">
      <sharedItems containsString="0" containsBlank="1" containsNumber="1" minValue="11.71" maxValue="392.13"/>
    </cacheField>
    <cacheField name="1PFMA 19 (Coastal: 19-1 to 19-6) (MRP AREA 19B)-S" numFmtId="0">
      <sharedItems containsString="0" containsBlank="1" containsNumber="1" minValue="4.7699999999999996" maxValue="221.96"/>
    </cacheField>
    <cacheField name="1PFMA 19 (Coastal: 19-1 to 19-6) , 20-S" numFmtId="0">
      <sharedItems containsString="0" containsBlank="1" containsNumber="1" minValue="11.65" maxValue="43.17"/>
    </cacheField>
    <cacheField name="1PFMA 19 (Saanich Inlet: 19-7 to 19-12) (MRP AREA 19A)-S" numFmtId="0">
      <sharedItems containsString="0" containsBlank="1" containsNumber="1" minValue="10.85" maxValue="89.02"/>
    </cacheField>
    <cacheField name="1PFMA 2 - Southern Queen Charlotte Islands-S" numFmtId="0">
      <sharedItems containsString="0" containsBlank="1" containsNumber="1" minValue="11.06" maxValue="33.520000000000003"/>
    </cacheField>
    <cacheField name="1PFMA 2 - Southern Queen Charlotte Islands-T" numFmtId="0">
      <sharedItems containsString="0" containsBlank="1" containsNumber="1" minValue="0" maxValue="227.01"/>
    </cacheField>
    <cacheField name="1PFMA 2 (East: 2-1 to 2-19), 102 (STAT AREA 2E)-S" numFmtId="0">
      <sharedItems containsString="0" containsBlank="1" containsNumber="1" minValue="110.52" maxValue="110.52"/>
    </cacheField>
    <cacheField name="1PFMA 2 (West: 2-31 to 2-100), 142 (STAT AREA 2W)-S" numFmtId="0">
      <sharedItems containsString="0" containsBlank="1" containsNumber="1" minValue="2.4900000000000002" maxValue="343.76"/>
    </cacheField>
    <cacheField name="1PFMA 2 (West: 2-31 to 2-100), 142 (STAT AREA 2W)-T" numFmtId="0">
      <sharedItems containsString="0" containsBlank="1" containsNumber="1" minValue="0" maxValue="71.25"/>
    </cacheField>
    <cacheField name="1PFMA 2,142 (STAT AREA 2E inside surfline, 2W)-T" numFmtId="0">
      <sharedItems containsString="0" containsBlank="1" containsNumber="1" minValue="0" maxValue="39.93"/>
    </cacheField>
    <cacheField name="1PFMA 20 - Sooke, Bonilla Point Lighthouse-" numFmtId="0">
      <sharedItems containsString="0" containsBlank="1" containsNumber="1" containsInteger="1" minValue="0" maxValue="0"/>
    </cacheField>
    <cacheField name="1PFMA 20 - Sooke, Bonilla Point Lighthouse-S" numFmtId="0">
      <sharedItems containsString="0" containsBlank="1" containsNumber="1" minValue="4.78" maxValue="563.41"/>
    </cacheField>
    <cacheField name="1PFMA 21 - Tzuquanah Point-S" numFmtId="0">
      <sharedItems containsString="0" containsBlank="1" containsNumber="1" minValue="7.92" maxValue="359.78"/>
    </cacheField>
    <cacheField name="1PFMA 21, 121, 23, 123 (STAT AREAS 21, 23)-S" numFmtId="0">
      <sharedItems containsString="0" containsBlank="1" containsNumber="1" minValue="154.36000000000001" maxValue="154.36000000000001"/>
    </cacheField>
    <cacheField name="1PFMA 21, 121, 23, 123 (STAT AREAS 21, 23)-T" numFmtId="0">
      <sharedItems containsString="0" containsBlank="1" containsNumber="1" minValue="0" maxValue="70.84"/>
    </cacheField>
    <cacheField name="1PFMA 23 - Barkley Sound Portion-" numFmtId="0">
      <sharedItems containsString="0" containsBlank="1" containsNumber="1" minValue="0" maxValue="186.93"/>
    </cacheField>
    <cacheField name="1PFMA 23 - Barkley Sound Portion-N" numFmtId="0">
      <sharedItems containsString="0" containsBlank="1" containsNumber="1" containsInteger="1" minValue="0" maxValue="0"/>
    </cacheField>
    <cacheField name="1PFMA 23 - Barkley Sound Portion-S" numFmtId="0">
      <sharedItems containsString="0" containsBlank="1" containsNumber="1" minValue="3.65" maxValue="1234.56"/>
    </cacheField>
    <cacheField name="1PFMA 23 - Barkley Sound Portion-T" numFmtId="0">
      <sharedItems containsString="0" containsBlank="1" containsNumber="1" minValue="1.56" maxValue="70.08"/>
    </cacheField>
    <cacheField name="1PFMA 23 - Cape Beale, Ucluelet-S" numFmtId="0">
      <sharedItems containsString="0" containsBlank="1" containsNumber="1" minValue="10.67" maxValue="11.41"/>
    </cacheField>
    <cacheField name="1PFMA 23 - Cape Beale, Ucluelet-T" numFmtId="0">
      <sharedItems containsString="0" containsBlank="1" containsNumber="1" minValue="65.2" maxValue="65.2"/>
    </cacheField>
    <cacheField name="1PFMA 23 (Alberni Inlet: 23-1, 23-2) (MRP AREA 23A)-" numFmtId="0">
      <sharedItems containsString="0" containsBlank="1" containsNumber="1" containsInteger="1" minValue="0" maxValue="0"/>
    </cacheField>
    <cacheField name="1PFMA 23 (Alberni Inlet: 23-1, 23-2) (MRP AREA 23A)-N" numFmtId="0">
      <sharedItems containsString="0" containsBlank="1" containsNumber="1" minValue="0" maxValue="3991.05"/>
    </cacheField>
    <cacheField name="1PFMA 23 (Alberni Inlet: 23-1, 23-2) (MRP AREA 23A)-S" numFmtId="0">
      <sharedItems containsString="0" containsBlank="1" containsNumber="1" minValue="5.99" maxValue="2101.96"/>
    </cacheField>
    <cacheField name="1PFMA 23 (Coastal: 23-3 to 23-11), 123 (MRP AREA 23B)-S" numFmtId="0">
      <sharedItems containsString="0" containsBlank="1" containsNumber="1" minValue="6.29" maxValue="189.06"/>
    </cacheField>
    <cacheField name="1PFMA 23 to 26, 123 to 126 (STAT AREAS 23 to 26)-T" numFmtId="0">
      <sharedItems containsString="0" containsBlank="1" containsNumber="1" containsInteger="1" minValue="0" maxValue="0"/>
    </cacheField>
    <cacheField name="1PFMA 23, 123 (STAT AREA 23)-N" numFmtId="0">
      <sharedItems containsString="0" containsBlank="1" containsNumber="1" minValue="2.52" maxValue="927.29"/>
    </cacheField>
    <cacheField name="1PFMA 23, 123 (STAT AREA 23)-S" numFmtId="0">
      <sharedItems containsString="0" containsBlank="1" containsNumber="1" minValue="10.67" maxValue="53.53"/>
    </cacheField>
    <cacheField name="1PFMA 23, 123 (STAT AREA 23)-T" numFmtId="0">
      <sharedItems containsString="0" containsBlank="1" containsNumber="1" minValue="0" maxValue="82.07"/>
    </cacheField>
    <cacheField name="1PFMA 23, 123, 24, 124 -T" numFmtId="0">
      <sharedItems containsString="0" containsBlank="1" containsNumber="1" minValue="0" maxValue="137.43"/>
    </cacheField>
    <cacheField name="1PFMA 24 - Cox Point, Estevan Point-S" numFmtId="0">
      <sharedItems containsString="0" containsBlank="1" containsNumber="1" minValue="6.01" maxValue="209.04"/>
    </cacheField>
    <cacheField name="1PFMA 24 - Cox Point, Estevan Point-T" numFmtId="0">
      <sharedItems containsString="0" containsBlank="1" containsNumber="1" minValue="1.36" maxValue="133.87"/>
    </cacheField>
    <cacheField name="1PFMA 24, 124 (STAT AREA 24)-S" numFmtId="0">
      <sharedItems containsString="0" containsBlank="1" containsNumber="1" minValue="9.32" maxValue="160.59"/>
    </cacheField>
    <cacheField name="1PFMA 24, 124 (STAT AREA 24)-T" numFmtId="0">
      <sharedItems containsString="0" containsBlank="1" containsNumber="1" minValue="0" maxValue="86.04"/>
    </cacheField>
    <cacheField name="1PFMA 24, 124, 25, 125-" numFmtId="0">
      <sharedItems containsString="0" containsBlank="1" containsNumber="1" containsInteger="1" minValue="0" maxValue="0"/>
    </cacheField>
    <cacheField name="1PFMA 25 - Nootka Sound, Esperanza Inlet-" numFmtId="0">
      <sharedItems containsString="0" containsBlank="1" containsNumber="1" minValue="0" maxValue="22.26"/>
    </cacheField>
    <cacheField name="1PFMA 25 - Nootka Sound, Esperanza Inlet-N" numFmtId="0">
      <sharedItems containsString="0" containsBlank="1" containsNumber="1" minValue="3.31" maxValue="50.68"/>
    </cacheField>
    <cacheField name="1PFMA 25 - Nootka Sound, Esperanza Inlet-S" numFmtId="0">
      <sharedItems containsString="0" containsBlank="1" containsNumber="1" minValue="2.37" maxValue="356.41"/>
    </cacheField>
    <cacheField name="1PFMA 25 to 27, 125 to 127 (STAT AREAS 25 to 27)-T" numFmtId="0">
      <sharedItems containsString="0" containsBlank="1" containsNumber="1" minValue="0" maxValue="88.55"/>
    </cacheField>
    <cacheField name="1PFMA 25, 125 (STAT AREA 25)-S" numFmtId="0">
      <sharedItems containsString="0" containsBlank="1" containsNumber="1" minValue="2.35" maxValue="308.13"/>
    </cacheField>
    <cacheField name="1PFMA 25, 125, 26, 126 (STAT AREAS 25, 26)-S" numFmtId="0">
      <sharedItems containsString="0" containsBlank="1" containsNumber="1" minValue="4.8499999999999996" maxValue="81.290000000000006"/>
    </cacheField>
    <cacheField name="1PFMA 25, 125, 26, 126 (STAT AREAS 25, 26)-T" numFmtId="0">
      <sharedItems containsString="0" containsBlank="1" containsNumber="1" minValue="0" maxValue="149.66999999999999"/>
    </cacheField>
    <cacheField name="1PFMA 26 - Union Island, Solander Island-S" numFmtId="0">
      <sharedItems containsString="0" containsBlank="1" containsNumber="1" minValue="3" maxValue="492.84"/>
    </cacheField>
    <cacheField name="1PFMA 26 - Union Island, Solander Island-T" numFmtId="0">
      <sharedItems containsString="0" containsBlank="1" containsNumber="1" minValue="2.58" maxValue="33.07"/>
    </cacheField>
    <cacheField name="1PFMA 26, 126 (STAT AREA 26)-S" numFmtId="0">
      <sharedItems containsString="0" containsBlank="1" containsNumber="1" minValue="4.7300000000000004" maxValue="21.26"/>
    </cacheField>
    <cacheField name="1PFMA 26, 126 (STAT AREA 26)-T" numFmtId="0">
      <sharedItems containsString="0" containsBlank="1" containsNumber="1" minValue="3.29" maxValue="3.29"/>
    </cacheField>
    <cacheField name="1PFMA 26, 126, 27, 127 (STAT AREAS 26, 27)-T" numFmtId="0">
      <sharedItems containsString="0" containsBlank="1" containsNumber="1" minValue="0" maxValue="37.94"/>
    </cacheField>
    <cacheField name="1PFMA 27 - Solander Island, Lawn Point, Cape Scott-" numFmtId="0">
      <sharedItems containsString="0" containsBlank="1" containsNumber="1" containsInteger="1" minValue="0" maxValue="0"/>
    </cacheField>
    <cacheField name="1PFMA 27 - Solander Island, Lawn Point, Cape Scott-S" numFmtId="0">
      <sharedItems containsString="0" containsBlank="1" containsNumber="1" minValue="2.38" maxValue="397.32"/>
    </cacheField>
    <cacheField name="1PFMA 27 - Solander Island, Lawn Point, Cape Scott-T" numFmtId="0">
      <sharedItems containsString="0" containsBlank="1" containsNumber="1" minValue="1" maxValue="27.57"/>
    </cacheField>
    <cacheField name="1PFMA 27, 127 (STAT AREA 27)-" numFmtId="0">
      <sharedItems containsString="0" containsBlank="1" containsNumber="1" containsInteger="1" minValue="0" maxValue="0"/>
    </cacheField>
    <cacheField name="1PFMA 27, 127 (STAT AREA 27)-S" numFmtId="0">
      <sharedItems containsString="0" containsBlank="1" containsNumber="1" minValue="4.3600000000000003" maxValue="86.63"/>
    </cacheField>
    <cacheField name="1PFMA 27, 127 (STAT AREA 27)-T" numFmtId="0">
      <sharedItems containsString="0" containsBlank="1" containsNumber="1" minValue="0" maxValue="160.37"/>
    </cacheField>
    <cacheField name="1PFMA 28 - Bowen Island, Squamish, Vancouver, Indian Arm-" numFmtId="0">
      <sharedItems containsString="0" containsBlank="1" containsNumber="1" containsInteger="1" minValue="0" maxValue="0"/>
    </cacheField>
    <cacheField name="1PFMA 28 - Bowen Island, Squamish, Vancouver, Indian Arm-S" numFmtId="0">
      <sharedItems containsString="0" containsBlank="1" containsNumber="1" minValue="7.65" maxValue="356.35"/>
    </cacheField>
    <cacheField name="1PFMA 29 - Lower Georgia Strait-N" numFmtId="0">
      <sharedItems containsString="0" containsBlank="1" containsNumber="1" minValue="1.06" maxValue="1.06"/>
    </cacheField>
    <cacheField name="qryRptSEP1ExpBase.1PFMA 29 Marine - Remaining southern Strait of" numFmtId="0">
      <sharedItems containsString="0" containsBlank="1" containsNumber="1" containsInteger="1" minValue="0" maxValue="0"/>
    </cacheField>
    <cacheField name="1PFMA 3 - Portland Inlet-" numFmtId="0">
      <sharedItems containsString="0" containsBlank="1" containsNumber="1" containsInteger="1" minValue="0" maxValue="0"/>
    </cacheField>
    <cacheField name="1PFMA 3 - Portland Inlet-N" numFmtId="0">
      <sharedItems containsString="0" containsBlank="1" containsNumber="1" minValue="1.01" maxValue="60.63"/>
    </cacheField>
    <cacheField name="1PFMA 3 - Portland Inlet-S" numFmtId="0">
      <sharedItems containsString="0" containsBlank="1" containsNumber="1" minValue="3.23" maxValue="434.2"/>
    </cacheField>
    <cacheField name="1PFMA 3, 103 (STAT AREA 3)-N" numFmtId="0">
      <sharedItems containsString="0" containsBlank="1" containsNumber="1" minValue="5.0199999999999996" maxValue="92.39"/>
    </cacheField>
    <cacheField name="1PFMA 3, 103 (STAT AREA 3)-S" numFmtId="0">
      <sharedItems containsString="0" containsBlank="1" containsNumber="1" minValue="8.64" maxValue="555.39"/>
    </cacheField>
    <cacheField name="1PFMA 3, 103 (STAT AREA 3)-T" numFmtId="0">
      <sharedItems containsString="0" containsBlank="1" containsNumber="1" minValue="72.67" maxValue="72.67"/>
    </cacheField>
    <cacheField name="1PFMA 3, 103, 4, 104 (STAT AREAS 3, 4)-N" numFmtId="0">
      <sharedItems containsString="0" containsBlank="1" containsNumber="1" minValue="3.88" maxValue="3.88"/>
    </cacheField>
    <cacheField name="1PFMA 3, 103, 4, 104 (STAT AREAS 3, 4)-S" numFmtId="0">
      <sharedItems containsString="0" containsBlank="1" containsNumber="1" minValue="6.58" maxValue="31.68"/>
    </cacheField>
    <cacheField name="1PFMA 4 - Chatham Sound, Porcher Island-" numFmtId="0">
      <sharedItems containsString="0" containsBlank="1" containsNumber="1" containsInteger="1" minValue="0" maxValue="0"/>
    </cacheField>
    <cacheField name="1PFMA 4 - Chatham Sound, Porcher Island-N" numFmtId="0">
      <sharedItems containsString="0" containsBlank="1" containsNumber="1" minValue="13.83" maxValue="13.83"/>
    </cacheField>
    <cacheField name="1PFMA 4 - Chatham Sound, Porcher Island-S" numFmtId="0">
      <sharedItems containsString="0" containsBlank="1" containsNumber="1" minValue="3.17" maxValue="290.52999999999997"/>
    </cacheField>
    <cacheField name="1PFMA 4, 104 (STAT AREA 4)-" numFmtId="0">
      <sharedItems containsString="0" containsBlank="1" containsNumber="1" containsInteger="1" minValue="0" maxValue="0"/>
    </cacheField>
    <cacheField name="1PFMA 4, 104 (STAT AREA 4)-S" numFmtId="0">
      <sharedItems containsString="0" containsBlank="1" containsNumber="1" minValue="2.76" maxValue="555.39"/>
    </cacheField>
    <cacheField name="1PFMA 4, 104 (STAT AREA 4)-T" numFmtId="0">
      <sharedItems containsString="0" containsBlank="1" containsNumber="1" containsInteger="1" minValue="0" maxValue="0"/>
    </cacheField>
    <cacheField name="1PFMA 6 - Princess Royal Island-" numFmtId="0">
      <sharedItems containsString="0" containsBlank="1" containsNumber="1" containsInteger="1" minValue="0" maxValue="0"/>
    </cacheField>
    <cacheField name="1PFMA 6 - Princess Royal Island-S" numFmtId="0">
      <sharedItems containsString="0" containsBlank="1" containsNumber="1" minValue="3.9" maxValue="318.16000000000003"/>
    </cacheField>
    <cacheField name="1PFMA 6, 106 (STAT AREA 6)-N" numFmtId="0">
      <sharedItems containsString="0" containsBlank="1" containsNumber="1" minValue="8.61" maxValue="15"/>
    </cacheField>
    <cacheField name="1PFMA 6, 106 (STAT AREA 6)-S" numFmtId="0">
      <sharedItems containsString="0" containsBlank="1" containsNumber="1" minValue="7.96" maxValue="507.24"/>
    </cacheField>
    <cacheField name="1PFMA 7 - Prince Island, Hunter Island-" numFmtId="0">
      <sharedItems containsString="0" containsBlank="1" containsNumber="1" containsInteger="1" minValue="0" maxValue="0"/>
    </cacheField>
    <cacheField name="1PFMA 7 - Prince Island, Hunter Island-S" numFmtId="0">
      <sharedItems containsString="0" containsBlank="1" containsNumber="1" minValue="3.53" maxValue="197.16"/>
    </cacheField>
    <cacheField name="1PFMA 7, 107 (STAT AREA 7)-S" numFmtId="0">
      <sharedItems containsString="0" containsBlank="1" containsNumber="1" minValue="5.56" maxValue="692.93"/>
    </cacheField>
    <cacheField name="1PFMA 8 - Fitz Hugh Sound-N" numFmtId="0">
      <sharedItems containsString="0" containsBlank="1" containsNumber="1" minValue="3.44" maxValue="85.62"/>
    </cacheField>
    <cacheField name="1PFMA 8 - Fitz Hugh Sound-S" numFmtId="0">
      <sharedItems containsString="0" containsBlank="1" containsNumber="1" minValue="3.54" maxValue="245.14"/>
    </cacheField>
    <cacheField name="1PFMA 8, 108 (STAT AREA 8)-N" numFmtId="0">
      <sharedItems containsString="0" containsBlank="1" containsNumber="1" minValue="2.5499999999999998" maxValue="2.5499999999999998"/>
    </cacheField>
    <cacheField name="1PFMA 8, 108 (STAT AREA 8)-S" numFmtId="0">
      <sharedItems containsString="0" containsBlank="1" containsNumber="1" minValue="5.58" maxValue="2288.4"/>
    </cacheField>
    <cacheField name="1PFMA 8, 108, 9, 109 (STAT AREAS 8, 9)-S" numFmtId="0">
      <sharedItems containsString="0" containsBlank="1" containsNumber="1" minValue="16.02" maxValue="16.02"/>
    </cacheField>
    <cacheField name="1PFMA 9 - Calvert Island, Rivers Inlet-S" numFmtId="0">
      <sharedItems containsString="0" containsBlank="1" containsNumber="1" minValue="3.53" maxValue="494.32"/>
    </cacheField>
    <cacheField name="1PFMA 9, 109 (STAT AREA 9)-S" numFmtId="0">
      <sharedItems containsString="0" containsBlank="1" containsNumber="1" minValue="5.57" maxValue="937.28"/>
    </cacheField>
    <cacheField name="1Puntledge River-S" numFmtId="0">
      <sharedItems containsString="0" containsBlank="1" containsNumber="1" minValue="32.68" maxValue="297.74"/>
    </cacheField>
    <cacheField name="1Skeena R - West of Terrace-S" numFmtId="0">
      <sharedItems containsString="0" containsBlank="1" containsNumber="1" minValue="36.049999999999997" maxValue="36.049999999999997"/>
    </cacheField>
    <cacheField name="1Somass River-N" numFmtId="0">
      <sharedItems containsString="0" containsBlank="1" containsNumber="1" minValue="29.72" maxValue="549.02"/>
    </cacheField>
    <cacheField name="1Somass River-S" numFmtId="0">
      <sharedItems containsString="0" containsBlank="1" containsNumber="1" minValue="7.79" maxValue="127.75"/>
    </cacheField>
    <cacheField name="1Squamish, Mamquam, Cheakamus River Catchments-" numFmtId="0">
      <sharedItems containsString="0" containsBlank="1" containsNumber="1" containsInteger="1" minValue="0" maxValue="0"/>
    </cacheField>
    <cacheField name="1Squamish, Mamquam, Cheakamus River Catchments-S" numFmtId="0">
      <sharedItems containsString="0" containsBlank="1" containsNumber="1" minValue="6.16" maxValue="6.16"/>
    </cacheField>
    <cacheField name="qryRptSEP1ExpBase.1Strait of Georgia Sport South (17,18,19-7 to " numFmtId="0">
      <sharedItems containsString="0" containsBlank="1" containsNumber="1" containsInteger="1" minValue="0" maxValue="0"/>
    </cacheField>
    <cacheField name="1Western portion of PFMA 2 (2-31 to 2-100)-" numFmtId="0">
      <sharedItems containsString="0" containsBlank="1" containsNumber="1" containsInteger="1" minValue="0" maxValue="0"/>
    </cacheField>
    <cacheField name="1Western portion of PFMA 2 (2-31 to 2-100)-S" numFmtId="0">
      <sharedItems containsString="0" containsBlank="1" containsNumber="1" minValue="2.54" maxValue="363.32"/>
    </cacheField>
    <cacheField name="2" numFmtId="0">
      <sharedItems containsString="0" containsBlank="1" containsNumber="1" minValue="1" maxValue="12.93"/>
    </cacheField>
    <cacheField name="2ADFG" numFmtId="0">
      <sharedItems containsString="0" containsBlank="1" containsNumber="1" minValue="0" maxValue="4350.0200000000004"/>
    </cacheField>
    <cacheField name="2NMFS" numFmtId="0">
      <sharedItems containsString="0" containsBlank="1" containsNumber="1" minValue="0" maxValue="233.22"/>
    </cacheField>
    <cacheField name="2ODFW" numFmtId="0">
      <sharedItems containsString="0" containsBlank="1" containsNumber="1" minValue="1.18" maxValue="51.58"/>
    </cacheField>
    <cacheField name="2QDNR" numFmtId="0">
      <sharedItems containsString="0" containsBlank="1" containsNumber="1" minValue="8.16" maxValue="17.579999999999998"/>
    </cacheField>
    <cacheField name="2WDFW" numFmtId="0">
      <sharedItems containsString="0" containsBlank="1" containsNumber="1" minValue="0" maxValue="395.52"/>
    </cacheField>
    <cacheField name="3Hatchery Removals" numFmtId="0">
      <sharedItems containsString="0" containsBlank="1" containsNumber="1" minValue="0" maxValue="1368.22"/>
    </cacheField>
    <cacheField name="3Natural Spawners" numFmtId="0">
      <sharedItems containsString="0" containsBlank="1" containsNumber="1" minValue="0" maxValue="3520.76"/>
    </cacheField>
    <cacheField name="3Rack First Nations" numFmtId="0">
      <sharedItems containsString="0" containsBlank="1" containsNumber="1" minValue="0.02" maxValue="5189.7700000000004"/>
    </cacheField>
    <cacheField name="3Terminal First Nations" numFmtId="0">
      <sharedItems containsString="0" containsBlank="1" containsNumber="1" minValue="0.39" maxValue="277.56"/>
    </cacheField>
    <cacheField name="CDNCatch" numFmtId="0">
      <sharedItems containsString="0" containsBlank="1" containsNumber="1" minValue="0" maxValue="7152.24"/>
    </cacheField>
    <cacheField name="USCatch" numFmtId="0">
      <sharedItems containsString="0" containsBlank="1" containsNumber="1" minValue="0" maxValue="4350.0200000000004"/>
    </cacheField>
    <cacheField name="TotCatch" numFmtId="0">
      <sharedItems containsString="0" containsBlank="1" containsNumber="1" minValue="0" maxValue="8285.52"/>
    </cacheField>
    <cacheField name="Escape" numFmtId="0">
      <sharedItems containsString="0" containsBlank="1" containsNumber="1" minValue="0" maxValue="6885.55"/>
    </cacheField>
    <cacheField name="TotCatch+Esc" numFmtId="0">
      <sharedItems containsString="0" containsBlank="1" containsNumber="1" minValue="0" maxValue="11781.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03">
  <r>
    <n v="742"/>
    <n v="9044"/>
    <s v="Barkley Sd Rndtbl S1 Sbct"/>
    <s v="NA"/>
    <s v="124"/>
    <s v="Chinook"/>
    <s v="3"/>
    <x v="0"/>
    <x v="0"/>
    <n v="104"/>
    <x v="0"/>
    <s v="CK-31"/>
    <s v="WEST VANCOUVER ISLAND-SOUTH_FA_0.x"/>
    <s v="M"/>
    <s v="H"/>
    <n v="9003"/>
    <s v="Omega Pacific H"/>
    <n v="92"/>
    <s v="Stamp R"/>
    <s v="SWVI"/>
    <s v="S"/>
    <x v="0"/>
    <s v="184179"/>
    <n v="0"/>
    <x v="0"/>
    <n v="2017"/>
    <s v="20170504"/>
    <s v="20170504"/>
    <m/>
    <n v="14"/>
    <m/>
    <s v="CWT"/>
    <s v="B"/>
    <x v="0"/>
    <s v="Y"/>
    <s v="Y"/>
    <s v="Y"/>
    <n v="9.7999999999999997E-3"/>
    <s v="AD Clip"/>
    <n v="38421"/>
    <s v=""/>
    <n v="38802"/>
    <n v="3"/>
    <n v="36790"/>
    <n v="2018"/>
    <m/>
    <m/>
    <m/>
    <m/>
    <m/>
    <m/>
    <m/>
    <m/>
    <m/>
    <m/>
    <m/>
    <m/>
    <m/>
    <m/>
    <m/>
    <m/>
    <m/>
    <m/>
    <m/>
    <m/>
    <m/>
    <m/>
    <m/>
    <m/>
    <m/>
    <m/>
    <m/>
    <m/>
    <m/>
    <m/>
    <m/>
    <m/>
    <m/>
    <m/>
    <n v="6.52"/>
    <m/>
    <m/>
    <m/>
    <m/>
    <m/>
    <m/>
    <m/>
    <m/>
    <m/>
    <m/>
    <m/>
    <m/>
    <m/>
    <m/>
    <m/>
    <m/>
    <m/>
    <m/>
    <m/>
    <m/>
    <m/>
    <m/>
    <m/>
    <m/>
    <m/>
    <m/>
    <m/>
    <m/>
    <m/>
    <m/>
    <m/>
    <m/>
    <m/>
    <m/>
    <m/>
    <m/>
    <m/>
    <m/>
    <m/>
    <m/>
    <m/>
    <m/>
    <m/>
    <m/>
    <m/>
    <m/>
    <n v="30.42"/>
    <m/>
    <m/>
    <m/>
    <m/>
    <m/>
    <m/>
    <m/>
    <m/>
    <m/>
    <m/>
    <m/>
    <m/>
    <m/>
    <m/>
    <m/>
    <m/>
    <m/>
    <m/>
    <m/>
    <m/>
    <m/>
    <m/>
    <m/>
    <m/>
    <m/>
    <m/>
    <m/>
    <m/>
    <m/>
    <m/>
    <m/>
    <m/>
    <m/>
    <m/>
    <m/>
    <m/>
    <m/>
    <m/>
    <m/>
    <m/>
    <m/>
    <m/>
    <m/>
    <m/>
    <m/>
    <m/>
    <m/>
    <m/>
    <m/>
    <m/>
    <m/>
    <m/>
    <m/>
    <m/>
    <m/>
    <m/>
    <m/>
    <m/>
    <m/>
    <m/>
    <m/>
    <m/>
    <m/>
    <m/>
    <m/>
    <m/>
    <m/>
    <m/>
    <m/>
    <m/>
    <m/>
    <m/>
    <m/>
    <m/>
    <m/>
    <m/>
    <m/>
    <m/>
    <m/>
    <m/>
    <m/>
    <m/>
    <n v="0.03"/>
    <n v="58.54"/>
    <n v="1.29"/>
    <m/>
    <n v="36.94"/>
    <n v="0"/>
    <n v="36.94"/>
    <n v="59.86"/>
    <n v="96.8"/>
    <n v="2.5194555061034329E-3"/>
    <n v="0.38161157024793385"/>
  </r>
  <r>
    <n v="742"/>
    <n v="9044"/>
    <s v="Barkley Sd Rndtbl S1 Sbct"/>
    <s v="NA"/>
    <s v="124"/>
    <s v="Chinook"/>
    <s v="3"/>
    <x v="0"/>
    <x v="0"/>
    <n v="104"/>
    <x v="0"/>
    <s v="CK-31"/>
    <s v="WEST VANCOUVER ISLAND-SOUTH_FA_0.x"/>
    <s v="M"/>
    <s v="H"/>
    <n v="9003"/>
    <s v="Omega Pacific H"/>
    <n v="92"/>
    <s v="Stamp R"/>
    <s v="SWVI"/>
    <s v="S"/>
    <x v="0"/>
    <s v="184179"/>
    <n v="0"/>
    <x v="0"/>
    <n v="2017"/>
    <s v="20170504"/>
    <s v="20170504"/>
    <m/>
    <n v="14"/>
    <m/>
    <s v="CWT"/>
    <s v="B"/>
    <x v="0"/>
    <s v="Y"/>
    <s v="Y"/>
    <s v="Y"/>
    <n v="9.7999999999999997E-3"/>
    <s v="AD Clip"/>
    <n v="38421"/>
    <s v=""/>
    <n v="38802"/>
    <n v="4"/>
    <n v="36790"/>
    <n v="2019"/>
    <m/>
    <m/>
    <m/>
    <m/>
    <m/>
    <m/>
    <m/>
    <m/>
    <m/>
    <m/>
    <m/>
    <m/>
    <m/>
    <n v="16.98"/>
    <m/>
    <m/>
    <m/>
    <m/>
    <m/>
    <m/>
    <m/>
    <m/>
    <m/>
    <m/>
    <m/>
    <m/>
    <n v="11.68"/>
    <m/>
    <m/>
    <m/>
    <m/>
    <m/>
    <m/>
    <m/>
    <m/>
    <m/>
    <m/>
    <n v="7.87"/>
    <m/>
    <m/>
    <m/>
    <m/>
    <m/>
    <m/>
    <n v="5.21"/>
    <m/>
    <m/>
    <m/>
    <m/>
    <m/>
    <m/>
    <m/>
    <m/>
    <m/>
    <m/>
    <m/>
    <m/>
    <n v="14.6"/>
    <m/>
    <m/>
    <m/>
    <m/>
    <m/>
    <m/>
    <m/>
    <m/>
    <m/>
    <m/>
    <m/>
    <m/>
    <m/>
    <m/>
    <m/>
    <m/>
    <m/>
    <m/>
    <m/>
    <m/>
    <m/>
    <m/>
    <m/>
    <n v="23.61"/>
    <m/>
    <m/>
    <m/>
    <m/>
    <n v="163.27000000000001"/>
    <n v="15.74"/>
    <m/>
    <m/>
    <m/>
    <m/>
    <m/>
    <m/>
    <m/>
    <m/>
    <m/>
    <m/>
    <m/>
    <m/>
    <m/>
    <m/>
    <m/>
    <n v="5.47"/>
    <m/>
    <m/>
    <m/>
    <m/>
    <m/>
    <m/>
    <m/>
    <m/>
    <m/>
    <m/>
    <m/>
    <m/>
    <m/>
    <m/>
    <m/>
    <m/>
    <m/>
    <m/>
    <m/>
    <m/>
    <m/>
    <m/>
    <m/>
    <m/>
    <m/>
    <m/>
    <m/>
    <m/>
    <m/>
    <m/>
    <m/>
    <m/>
    <n v="3.9"/>
    <m/>
    <m/>
    <m/>
    <m/>
    <m/>
    <m/>
    <n v="3.9"/>
    <m/>
    <m/>
    <m/>
    <m/>
    <m/>
    <m/>
    <m/>
    <m/>
    <m/>
    <m/>
    <m/>
    <m/>
    <m/>
    <m/>
    <m/>
    <n v="40.229999999999997"/>
    <n v="12.12"/>
    <m/>
    <m/>
    <n v="1.93"/>
    <n v="1.0900000000000001"/>
    <n v="49.52"/>
    <n v="3.91"/>
    <m/>
    <n v="272.23"/>
    <n v="54.28"/>
    <n v="326.51"/>
    <n v="54.52"/>
    <n v="381.03000000000003"/>
    <n v="9.9172327633325532E-3"/>
    <n v="0.85691415374117519"/>
  </r>
  <r>
    <n v="742"/>
    <n v="9044"/>
    <s v="Barkley Sd Rndtbl S1 Sbct"/>
    <s v="NA"/>
    <s v="124"/>
    <s v="Chinook"/>
    <s v="3"/>
    <x v="0"/>
    <x v="0"/>
    <n v="104"/>
    <x v="0"/>
    <s v="CK-31"/>
    <s v="WEST VANCOUVER ISLAND-SOUTH_FA_0.x"/>
    <s v="M"/>
    <s v="H"/>
    <n v="9003"/>
    <s v="Omega Pacific H"/>
    <n v="92"/>
    <s v="Stamp R"/>
    <s v="SWVI"/>
    <s v="S"/>
    <x v="0"/>
    <s v="184179"/>
    <n v="0"/>
    <x v="0"/>
    <n v="2017"/>
    <s v="20170504"/>
    <s v="20170504"/>
    <m/>
    <n v="14"/>
    <m/>
    <s v="CWT"/>
    <s v="B"/>
    <x v="0"/>
    <s v="Y"/>
    <s v="Y"/>
    <s v="Y"/>
    <n v="9.7999999999999997E-3"/>
    <s v="AD Clip"/>
    <n v="38421"/>
    <s v=""/>
    <n v="38802"/>
    <n v="5"/>
    <n v="36790"/>
    <n v="2020"/>
    <m/>
    <m/>
    <m/>
    <m/>
    <m/>
    <m/>
    <m/>
    <m/>
    <m/>
    <m/>
    <m/>
    <m/>
    <m/>
    <n v="5.71"/>
    <n v="2.76"/>
    <m/>
    <m/>
    <m/>
    <m/>
    <m/>
    <m/>
    <m/>
    <m/>
    <m/>
    <m/>
    <m/>
    <n v="2.76"/>
    <m/>
    <m/>
    <m/>
    <m/>
    <m/>
    <m/>
    <m/>
    <m/>
    <m/>
    <m/>
    <n v="10.67"/>
    <m/>
    <n v="10.67"/>
    <m/>
    <m/>
    <m/>
    <m/>
    <m/>
    <m/>
    <m/>
    <m/>
    <m/>
    <m/>
    <m/>
    <m/>
    <m/>
    <m/>
    <m/>
    <m/>
    <m/>
    <n v="8.2799999999999994"/>
    <m/>
    <m/>
    <m/>
    <m/>
    <m/>
    <m/>
    <m/>
    <m/>
    <m/>
    <m/>
    <m/>
    <m/>
    <m/>
    <m/>
    <m/>
    <m/>
    <m/>
    <m/>
    <m/>
    <m/>
    <m/>
    <m/>
    <m/>
    <m/>
    <m/>
    <m/>
    <m/>
    <m/>
    <n v="22.47"/>
    <n v="10.67"/>
    <m/>
    <m/>
    <m/>
    <m/>
    <m/>
    <m/>
    <m/>
    <m/>
    <m/>
    <m/>
    <m/>
    <m/>
    <m/>
    <m/>
    <m/>
    <m/>
    <m/>
    <m/>
    <m/>
    <m/>
    <m/>
    <m/>
    <m/>
    <m/>
    <n v="4.41"/>
    <m/>
    <m/>
    <m/>
    <m/>
    <m/>
    <m/>
    <m/>
    <m/>
    <m/>
    <m/>
    <m/>
    <m/>
    <m/>
    <m/>
    <m/>
    <m/>
    <m/>
    <m/>
    <m/>
    <m/>
    <m/>
    <m/>
    <m/>
    <m/>
    <m/>
    <m/>
    <m/>
    <m/>
    <m/>
    <m/>
    <m/>
    <m/>
    <m/>
    <m/>
    <m/>
    <m/>
    <m/>
    <m/>
    <m/>
    <m/>
    <m/>
    <m/>
    <m/>
    <m/>
    <m/>
    <m/>
    <n v="35.950000000000003"/>
    <m/>
    <m/>
    <m/>
    <m/>
    <n v="1"/>
    <n v="8.1"/>
    <n v="0.79"/>
    <m/>
    <n v="78.400000000000006"/>
    <n v="35.950000000000003"/>
    <n v="114.35"/>
    <n v="9.89"/>
    <n v="124.24000000000001"/>
    <n v="3.2336482652715963E-3"/>
    <n v="0.92039600772697994"/>
  </r>
  <r>
    <n v="742"/>
    <n v="9044"/>
    <s v="Barkley Sd Rndtbl S1 Sbct"/>
    <s v="NA"/>
    <s v="124"/>
    <s v="Chinook"/>
    <s v="3"/>
    <x v="0"/>
    <x v="0"/>
    <n v="104"/>
    <x v="0"/>
    <s v="CK-31"/>
    <s v="WEST VANCOUVER ISLAND-SOUTH_FA_0.x"/>
    <s v="M"/>
    <s v="H"/>
    <n v="9003"/>
    <s v="Omega Pacific H"/>
    <n v="92"/>
    <s v="Stamp R"/>
    <s v="SWVI"/>
    <s v="S"/>
    <x v="0"/>
    <s v="184179"/>
    <n v="0"/>
    <x v="0"/>
    <n v="2017"/>
    <s v="20170504"/>
    <s v="20170504"/>
    <m/>
    <n v="14"/>
    <m/>
    <s v="CWT"/>
    <s v="B"/>
    <x v="0"/>
    <s v="Y"/>
    <s v="Y"/>
    <s v="Y"/>
    <n v="9.7999999999999997E-3"/>
    <s v="AD Clip"/>
    <n v="38421"/>
    <n v="38421"/>
    <n v="38802"/>
    <n v="6"/>
    <n v="36790"/>
    <n v="2021"/>
    <m/>
    <m/>
    <m/>
    <m/>
    <m/>
    <m/>
    <m/>
    <m/>
    <m/>
    <m/>
    <m/>
    <m/>
    <m/>
    <m/>
    <m/>
    <m/>
    <m/>
    <m/>
    <m/>
    <m/>
    <m/>
    <m/>
    <m/>
    <m/>
    <m/>
    <m/>
    <m/>
    <m/>
    <m/>
    <m/>
    <m/>
    <m/>
    <m/>
    <m/>
    <m/>
    <m/>
    <m/>
    <m/>
    <m/>
    <m/>
    <m/>
    <m/>
    <m/>
    <m/>
    <m/>
    <m/>
    <m/>
    <m/>
    <m/>
    <m/>
    <m/>
    <m/>
    <m/>
    <m/>
    <m/>
    <m/>
    <m/>
    <m/>
    <m/>
    <m/>
    <m/>
    <m/>
    <m/>
    <m/>
    <m/>
    <m/>
    <m/>
    <m/>
    <m/>
    <m/>
    <m/>
    <m/>
    <m/>
    <m/>
    <m/>
    <m/>
    <m/>
    <m/>
    <m/>
    <m/>
    <m/>
    <m/>
    <m/>
    <m/>
    <m/>
    <m/>
    <n v="3.32"/>
    <m/>
    <m/>
    <m/>
    <m/>
    <m/>
    <m/>
    <m/>
    <m/>
    <m/>
    <m/>
    <m/>
    <m/>
    <m/>
    <m/>
    <m/>
    <m/>
    <m/>
    <m/>
    <m/>
    <m/>
    <m/>
    <m/>
    <m/>
    <m/>
    <m/>
    <m/>
    <m/>
    <m/>
    <m/>
    <m/>
    <m/>
    <m/>
    <m/>
    <m/>
    <m/>
    <m/>
    <m/>
    <m/>
    <m/>
    <m/>
    <m/>
    <m/>
    <m/>
    <m/>
    <m/>
    <m/>
    <m/>
    <m/>
    <m/>
    <m/>
    <m/>
    <m/>
    <m/>
    <m/>
    <m/>
    <m/>
    <m/>
    <m/>
    <m/>
    <m/>
    <m/>
    <m/>
    <m/>
    <m/>
    <m/>
    <m/>
    <m/>
    <m/>
    <m/>
    <m/>
    <m/>
    <m/>
    <m/>
    <m/>
    <m/>
    <m/>
    <m/>
    <m/>
    <m/>
    <m/>
    <m/>
    <n v="3.32"/>
    <n v="0"/>
    <n v="3.32"/>
    <n v="0"/>
    <n v="3.32"/>
    <n v="8.6411077275448312E-5"/>
    <n v="1"/>
  </r>
  <r>
    <n v="742"/>
    <n v="9044"/>
    <s v="Barkley Sd Rndtbl S1 Sbct"/>
    <s v="NA"/>
    <s v="124"/>
    <s v="Chinook"/>
    <s v="3"/>
    <x v="0"/>
    <x v="0"/>
    <n v="104"/>
    <x v="0"/>
    <s v="CK-31"/>
    <s v="WEST VANCOUVER ISLAND-SOUTH_FA_0.x"/>
    <s v="M"/>
    <s v="H"/>
    <n v="9003"/>
    <s v="Omega Pacific H"/>
    <n v="92"/>
    <s v="Stamp R"/>
    <s v="SWVI"/>
    <s v="S"/>
    <x v="0"/>
    <s v="184187"/>
    <n v="0"/>
    <x v="1"/>
    <n v="2017"/>
    <s v="20170504"/>
    <s v="20170504"/>
    <m/>
    <n v="16"/>
    <m/>
    <s v="CWT"/>
    <s v="B"/>
    <x v="0"/>
    <s v="Y"/>
    <s v="Y"/>
    <s v="Y"/>
    <n v="0"/>
    <s v="AD Clip"/>
    <n v="38717"/>
    <s v=""/>
    <n v="38717"/>
    <n v="3"/>
    <n v="36791"/>
    <n v="2018"/>
    <m/>
    <m/>
    <m/>
    <m/>
    <m/>
    <m/>
    <m/>
    <m/>
    <m/>
    <m/>
    <m/>
    <m/>
    <m/>
    <m/>
    <m/>
    <m/>
    <m/>
    <m/>
    <m/>
    <m/>
    <m/>
    <m/>
    <m/>
    <m/>
    <m/>
    <m/>
    <m/>
    <m/>
    <m/>
    <m/>
    <m/>
    <m/>
    <m/>
    <m/>
    <m/>
    <m/>
    <m/>
    <m/>
    <m/>
    <m/>
    <n v="3.4"/>
    <m/>
    <m/>
    <m/>
    <m/>
    <m/>
    <m/>
    <m/>
    <m/>
    <m/>
    <m/>
    <m/>
    <m/>
    <m/>
    <m/>
    <m/>
    <m/>
    <m/>
    <m/>
    <m/>
    <m/>
    <m/>
    <m/>
    <m/>
    <m/>
    <m/>
    <m/>
    <m/>
    <m/>
    <m/>
    <m/>
    <m/>
    <m/>
    <m/>
    <m/>
    <m/>
    <m/>
    <m/>
    <m/>
    <m/>
    <m/>
    <n v="10.14"/>
    <m/>
    <m/>
    <m/>
    <m/>
    <m/>
    <n v="10.199999999999999"/>
    <m/>
    <m/>
    <m/>
    <m/>
    <m/>
    <m/>
    <m/>
    <m/>
    <m/>
    <m/>
    <m/>
    <m/>
    <m/>
    <m/>
    <m/>
    <m/>
    <m/>
    <m/>
    <m/>
    <m/>
    <m/>
    <m/>
    <m/>
    <m/>
    <m/>
    <m/>
    <m/>
    <m/>
    <m/>
    <m/>
    <m/>
    <m/>
    <m/>
    <m/>
    <m/>
    <m/>
    <m/>
    <m/>
    <m/>
    <m/>
    <m/>
    <m/>
    <m/>
    <m/>
    <m/>
    <m/>
    <m/>
    <m/>
    <m/>
    <m/>
    <m/>
    <m/>
    <m/>
    <m/>
    <m/>
    <m/>
    <m/>
    <m/>
    <m/>
    <m/>
    <m/>
    <m/>
    <m/>
    <m/>
    <m/>
    <m/>
    <m/>
    <m/>
    <m/>
    <m/>
    <m/>
    <n v="1.25"/>
    <m/>
    <m/>
    <m/>
    <m/>
    <n v="0.24"/>
    <n v="8.36"/>
    <n v="9.06"/>
    <m/>
    <n v="23.74"/>
    <n v="1.25"/>
    <n v="24.99"/>
    <n v="17.66"/>
    <n v="42.65"/>
    <n v="1.1015832838288089E-3"/>
    <n v="0.58593200468933171"/>
  </r>
  <r>
    <n v="742"/>
    <n v="9044"/>
    <s v="Barkley Sd Rndtbl S1 Sbct"/>
    <s v="NA"/>
    <s v="124"/>
    <s v="Chinook"/>
    <s v="3"/>
    <x v="0"/>
    <x v="0"/>
    <n v="104"/>
    <x v="0"/>
    <s v="CK-31"/>
    <s v="WEST VANCOUVER ISLAND-SOUTH_FA_0.x"/>
    <s v="M"/>
    <s v="H"/>
    <n v="9003"/>
    <s v="Omega Pacific H"/>
    <n v="92"/>
    <s v="Stamp R"/>
    <s v="SWVI"/>
    <s v="S"/>
    <x v="0"/>
    <s v="184187"/>
    <n v="0"/>
    <x v="1"/>
    <n v="2017"/>
    <s v="20170504"/>
    <s v="20170504"/>
    <m/>
    <n v="16"/>
    <m/>
    <s v="CWT"/>
    <s v="B"/>
    <x v="0"/>
    <s v="Y"/>
    <s v="Y"/>
    <s v="Y"/>
    <n v="0"/>
    <s v="AD Clip"/>
    <n v="38717"/>
    <s v=""/>
    <n v="38717"/>
    <n v="4"/>
    <n v="36791"/>
    <n v="2019"/>
    <m/>
    <m/>
    <m/>
    <m/>
    <m/>
    <m/>
    <m/>
    <m/>
    <m/>
    <m/>
    <m/>
    <m/>
    <m/>
    <n v="57.03"/>
    <m/>
    <m/>
    <m/>
    <m/>
    <m/>
    <m/>
    <m/>
    <m/>
    <m/>
    <m/>
    <m/>
    <m/>
    <n v="29.2"/>
    <m/>
    <m/>
    <m/>
    <m/>
    <m/>
    <m/>
    <m/>
    <m/>
    <m/>
    <m/>
    <n v="23.66"/>
    <m/>
    <m/>
    <n v="5.19"/>
    <m/>
    <m/>
    <m/>
    <m/>
    <m/>
    <m/>
    <n v="2.25"/>
    <m/>
    <m/>
    <m/>
    <m/>
    <m/>
    <m/>
    <m/>
    <m/>
    <m/>
    <m/>
    <m/>
    <m/>
    <m/>
    <m/>
    <m/>
    <m/>
    <m/>
    <m/>
    <m/>
    <m/>
    <m/>
    <m/>
    <m/>
    <m/>
    <m/>
    <m/>
    <m/>
    <n v="14.64"/>
    <m/>
    <m/>
    <m/>
    <m/>
    <m/>
    <n v="39.450000000000003"/>
    <m/>
    <m/>
    <m/>
    <m/>
    <n v="135.27000000000001"/>
    <n v="15.79"/>
    <m/>
    <m/>
    <m/>
    <m/>
    <m/>
    <m/>
    <n v="7.92"/>
    <m/>
    <m/>
    <m/>
    <m/>
    <m/>
    <m/>
    <m/>
    <m/>
    <m/>
    <m/>
    <m/>
    <m/>
    <m/>
    <m/>
    <m/>
    <m/>
    <m/>
    <m/>
    <n v="1"/>
    <m/>
    <m/>
    <m/>
    <m/>
    <m/>
    <m/>
    <m/>
    <m/>
    <m/>
    <m/>
    <m/>
    <m/>
    <m/>
    <m/>
    <m/>
    <m/>
    <m/>
    <m/>
    <m/>
    <m/>
    <m/>
    <m/>
    <m/>
    <m/>
    <m/>
    <m/>
    <m/>
    <m/>
    <m/>
    <m/>
    <m/>
    <m/>
    <m/>
    <m/>
    <m/>
    <m/>
    <m/>
    <m/>
    <m/>
    <m/>
    <m/>
    <m/>
    <m/>
    <n v="5.66"/>
    <m/>
    <n v="28.51"/>
    <n v="12.12"/>
    <m/>
    <m/>
    <m/>
    <n v="1.88"/>
    <n v="137.63"/>
    <n v="7.13"/>
    <m/>
    <n v="337.06"/>
    <n v="40.630000000000003"/>
    <n v="377.69"/>
    <n v="146.63999999999999"/>
    <n v="524.33000000000004"/>
    <n v="1.3542629852519566E-2"/>
    <n v="0.72032880056452986"/>
  </r>
  <r>
    <n v="742"/>
    <n v="9044"/>
    <s v="Barkley Sd Rndtbl S1 Sbct"/>
    <s v="NA"/>
    <s v="124"/>
    <s v="Chinook"/>
    <s v="3"/>
    <x v="0"/>
    <x v="0"/>
    <n v="104"/>
    <x v="0"/>
    <s v="CK-31"/>
    <s v="WEST VANCOUVER ISLAND-SOUTH_FA_0.x"/>
    <s v="M"/>
    <s v="H"/>
    <n v="9003"/>
    <s v="Omega Pacific H"/>
    <n v="92"/>
    <s v="Stamp R"/>
    <s v="SWVI"/>
    <s v="S"/>
    <x v="0"/>
    <s v="184187"/>
    <n v="0"/>
    <x v="1"/>
    <n v="2017"/>
    <s v="20170504"/>
    <s v="20170504"/>
    <m/>
    <n v="16"/>
    <m/>
    <s v="CWT"/>
    <s v="B"/>
    <x v="0"/>
    <s v="Y"/>
    <s v="Y"/>
    <s v="Y"/>
    <n v="0"/>
    <s v="AD Clip"/>
    <n v="38717"/>
    <n v="38717"/>
    <n v="38717"/>
    <n v="5"/>
    <n v="36791"/>
    <n v="2020"/>
    <m/>
    <m/>
    <m/>
    <m/>
    <m/>
    <m/>
    <m/>
    <m/>
    <m/>
    <m/>
    <m/>
    <m/>
    <m/>
    <m/>
    <m/>
    <m/>
    <m/>
    <m/>
    <m/>
    <m/>
    <m/>
    <m/>
    <m/>
    <m/>
    <m/>
    <m/>
    <n v="5.52"/>
    <m/>
    <m/>
    <m/>
    <m/>
    <m/>
    <m/>
    <m/>
    <m/>
    <m/>
    <m/>
    <m/>
    <m/>
    <n v="10.67"/>
    <m/>
    <m/>
    <m/>
    <m/>
    <m/>
    <m/>
    <m/>
    <m/>
    <m/>
    <m/>
    <m/>
    <m/>
    <m/>
    <m/>
    <m/>
    <m/>
    <m/>
    <n v="13.8"/>
    <m/>
    <m/>
    <m/>
    <m/>
    <m/>
    <m/>
    <m/>
    <m/>
    <m/>
    <m/>
    <m/>
    <m/>
    <m/>
    <m/>
    <m/>
    <m/>
    <m/>
    <m/>
    <m/>
    <m/>
    <m/>
    <m/>
    <m/>
    <n v="21.34"/>
    <m/>
    <m/>
    <m/>
    <m/>
    <n v="50.11"/>
    <m/>
    <m/>
    <m/>
    <m/>
    <m/>
    <m/>
    <m/>
    <m/>
    <m/>
    <m/>
    <m/>
    <m/>
    <m/>
    <m/>
    <n v="4.3099999999999996"/>
    <m/>
    <m/>
    <m/>
    <m/>
    <m/>
    <m/>
    <m/>
    <m/>
    <m/>
    <m/>
    <m/>
    <m/>
    <m/>
    <m/>
    <m/>
    <m/>
    <m/>
    <m/>
    <m/>
    <m/>
    <m/>
    <m/>
    <m/>
    <m/>
    <m/>
    <m/>
    <m/>
    <m/>
    <m/>
    <m/>
    <m/>
    <m/>
    <m/>
    <m/>
    <m/>
    <m/>
    <m/>
    <m/>
    <m/>
    <m/>
    <m/>
    <m/>
    <m/>
    <m/>
    <m/>
    <m/>
    <m/>
    <m/>
    <m/>
    <m/>
    <m/>
    <m/>
    <m/>
    <m/>
    <m/>
    <m/>
    <m/>
    <n v="44.31"/>
    <m/>
    <m/>
    <m/>
    <m/>
    <n v="2"/>
    <n v="1.79"/>
    <n v="1.59"/>
    <m/>
    <n v="105.75"/>
    <n v="44.31"/>
    <n v="150.06"/>
    <n v="5.38"/>
    <n v="155.44000000000003"/>
    <n v="4.0147738719425582E-3"/>
    <n v="0.96538857436953152"/>
  </r>
  <r>
    <n v="742"/>
    <n v="9044"/>
    <s v="Barkley Sd Rndtbl S1 Sbct"/>
    <s v="NA"/>
    <s v="124"/>
    <s v="Chinook"/>
    <s v="3"/>
    <x v="0"/>
    <x v="1"/>
    <n v="104"/>
    <x v="0"/>
    <s v="CK-31"/>
    <s v="WEST VANCOUVER ISLAND-SOUTH_FA_0.x"/>
    <s v="M"/>
    <s v="H"/>
    <n v="9003"/>
    <s v="Omega Pacific H"/>
    <n v="92"/>
    <s v="Stamp R"/>
    <s v="SWVI"/>
    <s v="S"/>
    <x v="0"/>
    <s v="185874"/>
    <n v="0"/>
    <x v="2"/>
    <n v="2019"/>
    <s v="20190508"/>
    <s v="20190508"/>
    <m/>
    <n v="20"/>
    <m/>
    <s v="CWT"/>
    <s v="B"/>
    <x v="0"/>
    <s v="Y"/>
    <s v="Y"/>
    <s v="Y"/>
    <n v="3.4359999999999998E-3"/>
    <s v="AD Clip"/>
    <n v="49705"/>
    <s v=""/>
    <n v="51079"/>
    <n v="2"/>
    <n v="38005"/>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43"/>
    <n v="7"/>
    <m/>
    <n v="0"/>
    <n v="0"/>
    <n v="0"/>
    <n v="33.43"/>
    <n v="33.43"/>
    <n v="6.7256815209737453E-4"/>
    <n v="0"/>
  </r>
  <r>
    <n v="742"/>
    <n v="9044"/>
    <s v="Barkley Sd Rndtbl S1 Sbct"/>
    <s v="NA"/>
    <s v="124"/>
    <s v="Chinook"/>
    <s v="3"/>
    <x v="0"/>
    <x v="1"/>
    <n v="104"/>
    <x v="0"/>
    <s v="CK-31"/>
    <s v="WEST VANCOUVER ISLAND-SOUTH_FA_0.x"/>
    <s v="M"/>
    <s v="H"/>
    <n v="9003"/>
    <s v="Omega Pacific H"/>
    <n v="92"/>
    <s v="Stamp R"/>
    <s v="SWVI"/>
    <s v="S"/>
    <x v="0"/>
    <s v="185874"/>
    <n v="0"/>
    <x v="2"/>
    <n v="2019"/>
    <s v="20190508"/>
    <s v="20190508"/>
    <m/>
    <n v="20"/>
    <m/>
    <s v="CWT"/>
    <s v="B"/>
    <x v="0"/>
    <s v="Y"/>
    <s v="Y"/>
    <s v="Y"/>
    <n v="3.4359999999999998E-3"/>
    <s v="AD Clip"/>
    <n v="49705"/>
    <s v=""/>
    <n v="51079"/>
    <n v="3"/>
    <n v="38005"/>
    <n v="2020"/>
    <m/>
    <m/>
    <m/>
    <m/>
    <m/>
    <m/>
    <m/>
    <m/>
    <m/>
    <m/>
    <m/>
    <m/>
    <m/>
    <m/>
    <m/>
    <m/>
    <m/>
    <m/>
    <m/>
    <m/>
    <m/>
    <m/>
    <m/>
    <m/>
    <m/>
    <m/>
    <m/>
    <m/>
    <m/>
    <m/>
    <m/>
    <m/>
    <m/>
    <m/>
    <m/>
    <m/>
    <m/>
    <m/>
    <m/>
    <m/>
    <m/>
    <m/>
    <m/>
    <m/>
    <m/>
    <m/>
    <m/>
    <m/>
    <m/>
    <m/>
    <m/>
    <m/>
    <m/>
    <m/>
    <m/>
    <m/>
    <m/>
    <m/>
    <m/>
    <m/>
    <m/>
    <m/>
    <m/>
    <m/>
    <m/>
    <m/>
    <m/>
    <m/>
    <m/>
    <m/>
    <m/>
    <m/>
    <m/>
    <m/>
    <m/>
    <m/>
    <m/>
    <m/>
    <m/>
    <m/>
    <m/>
    <m/>
    <m/>
    <m/>
    <m/>
    <m/>
    <n v="26.01"/>
    <m/>
    <m/>
    <m/>
    <m/>
    <m/>
    <m/>
    <m/>
    <m/>
    <m/>
    <m/>
    <m/>
    <m/>
    <m/>
    <m/>
    <m/>
    <m/>
    <m/>
    <m/>
    <m/>
    <m/>
    <m/>
    <m/>
    <m/>
    <m/>
    <m/>
    <m/>
    <m/>
    <m/>
    <m/>
    <m/>
    <m/>
    <m/>
    <m/>
    <m/>
    <m/>
    <m/>
    <m/>
    <m/>
    <m/>
    <m/>
    <m/>
    <m/>
    <m/>
    <m/>
    <m/>
    <m/>
    <m/>
    <m/>
    <m/>
    <m/>
    <m/>
    <m/>
    <m/>
    <m/>
    <m/>
    <m/>
    <m/>
    <m/>
    <m/>
    <m/>
    <m/>
    <m/>
    <m/>
    <m/>
    <m/>
    <m/>
    <m/>
    <m/>
    <m/>
    <m/>
    <m/>
    <m/>
    <n v="4"/>
    <m/>
    <m/>
    <m/>
    <m/>
    <n v="0.25"/>
    <n v="38.56"/>
    <n v="13.6"/>
    <m/>
    <n v="26.01"/>
    <n v="4"/>
    <n v="30.01"/>
    <n v="52.41"/>
    <n v="82.42"/>
    <n v="1.6581832813600242E-3"/>
    <n v="0.36411065275418592"/>
  </r>
  <r>
    <n v="742"/>
    <n v="9044"/>
    <s v="Barkley Sd Rndtbl S1 Sbct"/>
    <s v="NA"/>
    <s v="124"/>
    <s v="Chinook"/>
    <s v="3"/>
    <x v="0"/>
    <x v="1"/>
    <n v="104"/>
    <x v="0"/>
    <s v="CK-31"/>
    <s v="WEST VANCOUVER ISLAND-SOUTH_FA_0.x"/>
    <s v="M"/>
    <s v="H"/>
    <n v="9003"/>
    <s v="Omega Pacific H"/>
    <n v="92"/>
    <s v="Stamp R"/>
    <s v="SWVI"/>
    <s v="S"/>
    <x v="0"/>
    <s v="185874"/>
    <n v="0"/>
    <x v="2"/>
    <n v="2019"/>
    <s v="20190508"/>
    <s v="20190508"/>
    <m/>
    <n v="20"/>
    <m/>
    <s v="CWT"/>
    <s v="B"/>
    <x v="0"/>
    <s v="Y"/>
    <s v="Y"/>
    <s v="Y"/>
    <n v="3.4359999999999998E-3"/>
    <s v="AD Clip"/>
    <n v="49705"/>
    <s v=""/>
    <n v="51079"/>
    <n v="4"/>
    <n v="38005"/>
    <n v="2021"/>
    <m/>
    <m/>
    <m/>
    <m/>
    <m/>
    <m/>
    <m/>
    <m/>
    <m/>
    <m/>
    <m/>
    <m/>
    <m/>
    <n v="15.51"/>
    <n v="4.24"/>
    <m/>
    <n v="7.14"/>
    <m/>
    <m/>
    <m/>
    <m/>
    <m/>
    <m/>
    <m/>
    <m/>
    <m/>
    <n v="21.7"/>
    <m/>
    <m/>
    <m/>
    <m/>
    <m/>
    <m/>
    <m/>
    <m/>
    <m/>
    <m/>
    <n v="8.68"/>
    <m/>
    <n v="8.44"/>
    <n v="9.02"/>
    <m/>
    <m/>
    <n v="2.46"/>
    <m/>
    <m/>
    <m/>
    <m/>
    <m/>
    <m/>
    <m/>
    <m/>
    <m/>
    <m/>
    <m/>
    <m/>
    <m/>
    <m/>
    <m/>
    <m/>
    <m/>
    <m/>
    <m/>
    <m/>
    <m/>
    <m/>
    <m/>
    <m/>
    <m/>
    <m/>
    <m/>
    <m/>
    <m/>
    <m/>
    <m/>
    <n v="22.79"/>
    <m/>
    <m/>
    <m/>
    <m/>
    <m/>
    <n v="25.32"/>
    <m/>
    <m/>
    <m/>
    <m/>
    <n v="113.56"/>
    <n v="42.2"/>
    <m/>
    <m/>
    <m/>
    <m/>
    <m/>
    <m/>
    <m/>
    <m/>
    <m/>
    <m/>
    <m/>
    <m/>
    <m/>
    <n v="5.5"/>
    <m/>
    <m/>
    <m/>
    <m/>
    <m/>
    <m/>
    <m/>
    <m/>
    <m/>
    <m/>
    <m/>
    <m/>
    <m/>
    <m/>
    <m/>
    <m/>
    <m/>
    <m/>
    <m/>
    <m/>
    <m/>
    <m/>
    <m/>
    <m/>
    <m/>
    <m/>
    <m/>
    <m/>
    <m/>
    <m/>
    <m/>
    <m/>
    <m/>
    <m/>
    <m/>
    <m/>
    <m/>
    <m/>
    <m/>
    <m/>
    <m/>
    <m/>
    <m/>
    <m/>
    <m/>
    <m/>
    <m/>
    <m/>
    <m/>
    <m/>
    <n v="7.58"/>
    <m/>
    <m/>
    <m/>
    <m/>
    <m/>
    <m/>
    <n v="71.8"/>
    <n v="2"/>
    <m/>
    <m/>
    <m/>
    <n v="5.41"/>
    <n v="75.709999999999994"/>
    <n v="24.44"/>
    <m/>
    <n v="294.14"/>
    <n v="73.8"/>
    <n v="367.94"/>
    <n v="105.56"/>
    <n v="473.49999999999994"/>
    <n v="9.5262046071823755E-3"/>
    <n v="0.77706441393875403"/>
  </r>
  <r>
    <n v="742"/>
    <n v="9044"/>
    <s v="Barkley Sd Rndtbl S1 Sbct"/>
    <s v="NA"/>
    <s v="124"/>
    <s v="Chinook"/>
    <s v="3"/>
    <x v="0"/>
    <x v="1"/>
    <n v="104"/>
    <x v="0"/>
    <s v="CK-31"/>
    <s v="WEST VANCOUVER ISLAND-SOUTH_FA_0.x"/>
    <s v="M"/>
    <s v="H"/>
    <n v="9003"/>
    <s v="Omega Pacific H"/>
    <n v="92"/>
    <s v="Stamp R"/>
    <s v="SWVI"/>
    <s v="S"/>
    <x v="0"/>
    <s v="185874"/>
    <n v="0"/>
    <x v="2"/>
    <n v="2019"/>
    <s v="20190508"/>
    <s v="20190508"/>
    <m/>
    <n v="20"/>
    <m/>
    <s v="CWT"/>
    <s v="B"/>
    <x v="0"/>
    <s v="Y"/>
    <s v="Y"/>
    <s v="Y"/>
    <n v="3.4359999999999998E-3"/>
    <s v="AD Clip"/>
    <n v="49705"/>
    <s v=""/>
    <n v="51079"/>
    <n v="5"/>
    <n v="38005"/>
    <n v="2022"/>
    <m/>
    <m/>
    <m/>
    <m/>
    <m/>
    <m/>
    <m/>
    <m/>
    <m/>
    <m/>
    <m/>
    <m/>
    <m/>
    <m/>
    <m/>
    <m/>
    <m/>
    <n v="4.05"/>
    <m/>
    <m/>
    <m/>
    <m/>
    <m/>
    <m/>
    <m/>
    <m/>
    <m/>
    <m/>
    <n v="4.0999999999999996"/>
    <m/>
    <m/>
    <m/>
    <m/>
    <m/>
    <m/>
    <m/>
    <m/>
    <m/>
    <m/>
    <m/>
    <m/>
    <m/>
    <m/>
    <m/>
    <m/>
    <m/>
    <m/>
    <m/>
    <m/>
    <m/>
    <m/>
    <m/>
    <m/>
    <m/>
    <m/>
    <m/>
    <m/>
    <m/>
    <m/>
    <m/>
    <m/>
    <m/>
    <m/>
    <m/>
    <m/>
    <m/>
    <m/>
    <m/>
    <m/>
    <m/>
    <m/>
    <m/>
    <m/>
    <m/>
    <m/>
    <n v="13.59"/>
    <m/>
    <m/>
    <m/>
    <m/>
    <m/>
    <m/>
    <m/>
    <m/>
    <m/>
    <m/>
    <n v="48.19"/>
    <m/>
    <m/>
    <m/>
    <m/>
    <m/>
    <m/>
    <m/>
    <m/>
    <m/>
    <m/>
    <m/>
    <m/>
    <m/>
    <m/>
    <m/>
    <m/>
    <m/>
    <m/>
    <m/>
    <n v="9.6999999999999993"/>
    <m/>
    <m/>
    <m/>
    <m/>
    <m/>
    <m/>
    <m/>
    <m/>
    <m/>
    <m/>
    <m/>
    <m/>
    <m/>
    <m/>
    <m/>
    <m/>
    <m/>
    <m/>
    <m/>
    <m/>
    <m/>
    <m/>
    <m/>
    <m/>
    <m/>
    <m/>
    <m/>
    <m/>
    <m/>
    <n v="5.76"/>
    <m/>
    <m/>
    <m/>
    <m/>
    <m/>
    <m/>
    <m/>
    <m/>
    <m/>
    <m/>
    <m/>
    <m/>
    <m/>
    <m/>
    <m/>
    <m/>
    <m/>
    <m/>
    <m/>
    <m/>
    <m/>
    <m/>
    <n v="90.38"/>
    <m/>
    <m/>
    <m/>
    <m/>
    <n v="2"/>
    <n v="14.62"/>
    <m/>
    <m/>
    <n v="85.39"/>
    <n v="90.38"/>
    <n v="175.77"/>
    <n v="16.62"/>
    <n v="192.39"/>
    <n v="3.8706367568655062E-3"/>
    <n v="0.91361297364727911"/>
  </r>
  <r>
    <n v="742"/>
    <n v="9044"/>
    <s v="Barkley Sd Rndtbl S1 Sbct"/>
    <s v="NA"/>
    <s v="124"/>
    <s v="Chinook"/>
    <s v="3"/>
    <x v="0"/>
    <x v="1"/>
    <n v="104"/>
    <x v="0"/>
    <s v="CK-31"/>
    <s v="WEST VANCOUVER ISLAND-SOUTH_FA_0.x"/>
    <s v="M"/>
    <s v="H"/>
    <n v="9003"/>
    <s v="Omega Pacific H"/>
    <n v="92"/>
    <s v="Stamp R"/>
    <s v="SWVI"/>
    <s v="S"/>
    <x v="0"/>
    <s v="185874"/>
    <n v="0"/>
    <x v="2"/>
    <n v="2019"/>
    <s v="20190508"/>
    <s v="20190508"/>
    <m/>
    <n v="20"/>
    <m/>
    <s v="CWT"/>
    <s v="B"/>
    <x v="0"/>
    <s v="Y"/>
    <s v="Y"/>
    <s v="Y"/>
    <n v="3.4359999999999998E-3"/>
    <s v="AD Clip"/>
    <n v="49705"/>
    <n v="49705"/>
    <n v="51079"/>
    <n v="6"/>
    <n v="38005"/>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7"/>
    <m/>
    <m/>
    <m/>
    <m/>
    <m/>
    <m/>
    <m/>
    <m/>
    <n v="0"/>
    <n v="1.17"/>
    <n v="1.17"/>
    <n v="0"/>
    <n v="1.17"/>
    <n v="2.353887938839151E-5"/>
    <n v="1"/>
  </r>
  <r>
    <n v="742"/>
    <n v="9044"/>
    <s v="Barkley Sd Rndtbl S1 Sbct"/>
    <s v="NA"/>
    <s v="124"/>
    <s v="Chinook"/>
    <s v="3"/>
    <x v="0"/>
    <x v="1"/>
    <n v="104"/>
    <x v="0"/>
    <s v="CK-31"/>
    <s v="WEST VANCOUVER ISLAND-SOUTH_FA_0.x"/>
    <s v="M"/>
    <s v="H"/>
    <n v="9003"/>
    <s v="Omega Pacific H"/>
    <n v="92"/>
    <s v="Stamp R"/>
    <s v="SWVI"/>
    <s v="S"/>
    <x v="0"/>
    <s v="185880"/>
    <n v="0"/>
    <x v="3"/>
    <n v="2019"/>
    <s v="20190508"/>
    <s v="20190508"/>
    <m/>
    <n v="20"/>
    <m/>
    <s v="CWT"/>
    <s v="B"/>
    <x v="0"/>
    <s v="Y"/>
    <s v="Y"/>
    <s v="Y"/>
    <n v="3.8170000000000001E-3"/>
    <s v="AD Clip"/>
    <n v="51628"/>
    <s v=""/>
    <n v="52166"/>
    <n v="2"/>
    <n v="38007"/>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2.86"/>
    <n v="7"/>
    <m/>
    <n v="0"/>
    <n v="0"/>
    <n v="0"/>
    <n v="59.86"/>
    <n v="59.86"/>
    <n v="1.1594483613543039E-3"/>
    <n v="0"/>
  </r>
  <r>
    <n v="742"/>
    <n v="9044"/>
    <s v="Barkley Sd Rndtbl S1 Sbct"/>
    <s v="NA"/>
    <s v="124"/>
    <s v="Chinook"/>
    <s v="3"/>
    <x v="0"/>
    <x v="1"/>
    <n v="104"/>
    <x v="0"/>
    <s v="CK-31"/>
    <s v="WEST VANCOUVER ISLAND-SOUTH_FA_0.x"/>
    <s v="M"/>
    <s v="H"/>
    <n v="9003"/>
    <s v="Omega Pacific H"/>
    <n v="92"/>
    <s v="Stamp R"/>
    <s v="SWVI"/>
    <s v="S"/>
    <x v="0"/>
    <s v="185880"/>
    <n v="0"/>
    <x v="3"/>
    <n v="2019"/>
    <s v="20190508"/>
    <s v="20190508"/>
    <m/>
    <n v="20"/>
    <m/>
    <s v="CWT"/>
    <s v="B"/>
    <x v="0"/>
    <s v="Y"/>
    <s v="Y"/>
    <s v="Y"/>
    <n v="3.8170000000000001E-3"/>
    <s v="AD Clip"/>
    <n v="51628"/>
    <s v=""/>
    <n v="52166"/>
    <n v="3"/>
    <n v="38007"/>
    <n v="2020"/>
    <m/>
    <m/>
    <m/>
    <m/>
    <m/>
    <m/>
    <m/>
    <m/>
    <m/>
    <m/>
    <m/>
    <m/>
    <m/>
    <m/>
    <m/>
    <m/>
    <m/>
    <m/>
    <m/>
    <m/>
    <m/>
    <m/>
    <m/>
    <m/>
    <m/>
    <m/>
    <m/>
    <m/>
    <m/>
    <m/>
    <m/>
    <m/>
    <m/>
    <m/>
    <m/>
    <m/>
    <m/>
    <n v="10.67"/>
    <m/>
    <m/>
    <m/>
    <m/>
    <m/>
    <m/>
    <m/>
    <m/>
    <m/>
    <m/>
    <m/>
    <m/>
    <m/>
    <m/>
    <m/>
    <m/>
    <m/>
    <m/>
    <m/>
    <m/>
    <m/>
    <m/>
    <m/>
    <m/>
    <m/>
    <m/>
    <m/>
    <m/>
    <m/>
    <m/>
    <m/>
    <m/>
    <m/>
    <m/>
    <m/>
    <m/>
    <m/>
    <m/>
    <m/>
    <m/>
    <m/>
    <m/>
    <m/>
    <n v="10.67"/>
    <m/>
    <m/>
    <m/>
    <m/>
    <n v="10.02"/>
    <m/>
    <m/>
    <m/>
    <m/>
    <m/>
    <m/>
    <m/>
    <m/>
    <m/>
    <m/>
    <m/>
    <m/>
    <m/>
    <m/>
    <m/>
    <m/>
    <m/>
    <m/>
    <m/>
    <m/>
    <m/>
    <m/>
    <m/>
    <m/>
    <m/>
    <m/>
    <m/>
    <m/>
    <m/>
    <m/>
    <m/>
    <m/>
    <m/>
    <m/>
    <m/>
    <m/>
    <m/>
    <m/>
    <m/>
    <m/>
    <m/>
    <m/>
    <m/>
    <m/>
    <m/>
    <m/>
    <m/>
    <m/>
    <m/>
    <m/>
    <m/>
    <m/>
    <m/>
    <m/>
    <m/>
    <m/>
    <m/>
    <m/>
    <m/>
    <m/>
    <m/>
    <m/>
    <m/>
    <m/>
    <m/>
    <m/>
    <m/>
    <m/>
    <m/>
    <m/>
    <m/>
    <m/>
    <n v="0"/>
    <n v="1"/>
    <m/>
    <m/>
    <m/>
    <n v="0.91"/>
    <n v="71.27"/>
    <n v="49.62"/>
    <m/>
    <n v="31.36"/>
    <n v="1"/>
    <n v="32.36"/>
    <n v="121.8"/>
    <n v="154.16"/>
    <n v="2.9859766018439605E-3"/>
    <n v="0.20991177996886351"/>
  </r>
  <r>
    <n v="742"/>
    <n v="9044"/>
    <s v="Barkley Sd Rndtbl S1 Sbct"/>
    <s v="NA"/>
    <s v="124"/>
    <s v="Chinook"/>
    <s v="3"/>
    <x v="0"/>
    <x v="1"/>
    <n v="104"/>
    <x v="0"/>
    <s v="CK-31"/>
    <s v="WEST VANCOUVER ISLAND-SOUTH_FA_0.x"/>
    <s v="M"/>
    <s v="H"/>
    <n v="9003"/>
    <s v="Omega Pacific H"/>
    <n v="92"/>
    <s v="Stamp R"/>
    <s v="SWVI"/>
    <s v="S"/>
    <x v="0"/>
    <s v="185880"/>
    <n v="0"/>
    <x v="3"/>
    <n v="2019"/>
    <s v="20190508"/>
    <s v="20190508"/>
    <m/>
    <n v="20"/>
    <m/>
    <s v="CWT"/>
    <s v="B"/>
    <x v="0"/>
    <s v="Y"/>
    <s v="Y"/>
    <s v="Y"/>
    <n v="3.8170000000000001E-3"/>
    <s v="AD Clip"/>
    <n v="51628"/>
    <s v=""/>
    <n v="52166"/>
    <n v="4"/>
    <n v="38007"/>
    <n v="2021"/>
    <m/>
    <m/>
    <m/>
    <m/>
    <m/>
    <m/>
    <m/>
    <m/>
    <m/>
    <m/>
    <m/>
    <m/>
    <m/>
    <n v="15.51"/>
    <n v="14.42"/>
    <m/>
    <m/>
    <m/>
    <m/>
    <m/>
    <m/>
    <m/>
    <m/>
    <m/>
    <m/>
    <m/>
    <n v="13.01"/>
    <m/>
    <n v="3.27"/>
    <m/>
    <m/>
    <n v="3.2"/>
    <m/>
    <m/>
    <m/>
    <m/>
    <m/>
    <n v="17.27"/>
    <m/>
    <m/>
    <m/>
    <m/>
    <m/>
    <m/>
    <m/>
    <m/>
    <m/>
    <m/>
    <m/>
    <m/>
    <m/>
    <m/>
    <m/>
    <m/>
    <m/>
    <m/>
    <m/>
    <m/>
    <m/>
    <m/>
    <m/>
    <m/>
    <m/>
    <m/>
    <m/>
    <m/>
    <m/>
    <m/>
    <m/>
    <m/>
    <m/>
    <m/>
    <m/>
    <m/>
    <m/>
    <n v="22.79"/>
    <m/>
    <m/>
    <m/>
    <m/>
    <m/>
    <n v="42.68"/>
    <m/>
    <m/>
    <m/>
    <m/>
    <n v="254.02"/>
    <n v="16.88"/>
    <m/>
    <m/>
    <m/>
    <m/>
    <m/>
    <m/>
    <m/>
    <m/>
    <m/>
    <m/>
    <m/>
    <m/>
    <m/>
    <n v="5.55"/>
    <m/>
    <m/>
    <m/>
    <m/>
    <n v="11.05"/>
    <m/>
    <m/>
    <m/>
    <m/>
    <m/>
    <m/>
    <m/>
    <m/>
    <m/>
    <m/>
    <m/>
    <m/>
    <m/>
    <m/>
    <m/>
    <m/>
    <m/>
    <m/>
    <m/>
    <m/>
    <m/>
    <m/>
    <m/>
    <m/>
    <m/>
    <m/>
    <m/>
    <m/>
    <m/>
    <m/>
    <m/>
    <m/>
    <m/>
    <m/>
    <m/>
    <m/>
    <m/>
    <m/>
    <m/>
    <m/>
    <m/>
    <m/>
    <m/>
    <m/>
    <m/>
    <m/>
    <m/>
    <m/>
    <m/>
    <m/>
    <n v="5.17"/>
    <m/>
    <n v="75.41"/>
    <n v="1"/>
    <m/>
    <m/>
    <m/>
    <n v="9.5500000000000007"/>
    <n v="76.09"/>
    <n v="34.67"/>
    <m/>
    <n v="424.82"/>
    <n v="76.41"/>
    <n v="501.23"/>
    <n v="120.31"/>
    <n v="621.54"/>
    <n v="1.2038816146277213E-2"/>
    <n v="0.8064324098207678"/>
  </r>
  <r>
    <n v="742"/>
    <n v="9044"/>
    <s v="Barkley Sd Rndtbl S1 Sbct"/>
    <s v="NA"/>
    <s v="124"/>
    <s v="Chinook"/>
    <s v="3"/>
    <x v="0"/>
    <x v="1"/>
    <n v="104"/>
    <x v="0"/>
    <s v="CK-31"/>
    <s v="WEST VANCOUVER ISLAND-SOUTH_FA_0.x"/>
    <s v="M"/>
    <s v="H"/>
    <n v="9003"/>
    <s v="Omega Pacific H"/>
    <n v="92"/>
    <s v="Stamp R"/>
    <s v="SWVI"/>
    <s v="S"/>
    <x v="0"/>
    <s v="185880"/>
    <n v="0"/>
    <x v="3"/>
    <n v="2019"/>
    <s v="20190508"/>
    <s v="20190508"/>
    <m/>
    <n v="20"/>
    <m/>
    <s v="CWT"/>
    <s v="B"/>
    <x v="0"/>
    <s v="Y"/>
    <s v="Y"/>
    <s v="Y"/>
    <n v="3.8170000000000001E-3"/>
    <s v="AD Clip"/>
    <n v="51628"/>
    <n v="51628"/>
    <n v="52166"/>
    <n v="5"/>
    <n v="38007"/>
    <n v="2022"/>
    <m/>
    <m/>
    <m/>
    <m/>
    <m/>
    <m/>
    <m/>
    <m/>
    <m/>
    <m/>
    <m/>
    <m/>
    <m/>
    <n v="9.66"/>
    <m/>
    <m/>
    <m/>
    <m/>
    <m/>
    <m/>
    <m/>
    <m/>
    <m/>
    <m/>
    <m/>
    <m/>
    <m/>
    <m/>
    <m/>
    <m/>
    <m/>
    <m/>
    <m/>
    <m/>
    <m/>
    <m/>
    <m/>
    <m/>
    <m/>
    <m/>
    <n v="2.56"/>
    <m/>
    <m/>
    <m/>
    <m/>
    <m/>
    <m/>
    <m/>
    <m/>
    <m/>
    <m/>
    <m/>
    <m/>
    <m/>
    <m/>
    <m/>
    <m/>
    <n v="4.21"/>
    <m/>
    <m/>
    <m/>
    <m/>
    <m/>
    <m/>
    <m/>
    <m/>
    <m/>
    <m/>
    <m/>
    <m/>
    <m/>
    <m/>
    <m/>
    <m/>
    <m/>
    <m/>
    <m/>
    <m/>
    <m/>
    <m/>
    <m/>
    <m/>
    <m/>
    <m/>
    <m/>
    <m/>
    <n v="69.790000000000006"/>
    <n v="11.47"/>
    <m/>
    <m/>
    <m/>
    <m/>
    <m/>
    <m/>
    <m/>
    <n v="3.22"/>
    <m/>
    <m/>
    <m/>
    <m/>
    <m/>
    <m/>
    <m/>
    <m/>
    <m/>
    <m/>
    <n v="4.8499999999999996"/>
    <m/>
    <m/>
    <m/>
    <m/>
    <m/>
    <m/>
    <m/>
    <m/>
    <m/>
    <m/>
    <m/>
    <m/>
    <m/>
    <m/>
    <m/>
    <m/>
    <m/>
    <m/>
    <m/>
    <m/>
    <m/>
    <m/>
    <m/>
    <m/>
    <m/>
    <m/>
    <m/>
    <m/>
    <m/>
    <n v="5.76"/>
    <m/>
    <m/>
    <m/>
    <m/>
    <m/>
    <m/>
    <m/>
    <m/>
    <m/>
    <m/>
    <m/>
    <m/>
    <m/>
    <m/>
    <m/>
    <m/>
    <m/>
    <m/>
    <m/>
    <m/>
    <m/>
    <m/>
    <n v="52.16"/>
    <m/>
    <m/>
    <m/>
    <m/>
    <n v="1"/>
    <n v="80.19"/>
    <n v="1"/>
    <m/>
    <n v="111.52"/>
    <n v="52.16"/>
    <n v="163.68"/>
    <n v="82.19"/>
    <n v="245.87"/>
    <n v="4.7623382660571785E-3"/>
    <n v="0.6657176556716965"/>
  </r>
  <r>
    <n v="742"/>
    <n v="9044"/>
    <s v="Barkley Sd Rndtbl S1 Sbct"/>
    <s v="NA"/>
    <s v="124"/>
    <s v="Chinook"/>
    <s v="3"/>
    <x v="0"/>
    <x v="2"/>
    <n v="104"/>
    <x v="0"/>
    <s v="CK-31"/>
    <s v="WEST VANCOUVER ISLAND-SOUTH_FA_0.x"/>
    <s v="M"/>
    <s v="H"/>
    <n v="9003"/>
    <s v="Omega Pacific H"/>
    <n v="294"/>
    <s v="Great Central Lk"/>
    <s v="SWVI"/>
    <s v="S"/>
    <x v="0"/>
    <s v="184674"/>
    <n v="0"/>
    <x v="4"/>
    <n v="2020"/>
    <s v="20200428"/>
    <s v="20200428"/>
    <n v="124"/>
    <n v="20.3"/>
    <s v="Trout seen feeding after release for three weeks, smolts in stomachs."/>
    <s v="CWT"/>
    <s v="B"/>
    <x v="0"/>
    <s v="Y"/>
    <s v="Y"/>
    <s v="Y"/>
    <n v="1.83E-2"/>
    <s v="AD Clip"/>
    <n v="27430"/>
    <s v=""/>
    <n v="28039"/>
    <n v="3"/>
    <n v="38731"/>
    <n v="2021"/>
    <m/>
    <m/>
    <m/>
    <m/>
    <m/>
    <m/>
    <m/>
    <m/>
    <m/>
    <m/>
    <m/>
    <m/>
    <m/>
    <m/>
    <m/>
    <m/>
    <m/>
    <m/>
    <m/>
    <m/>
    <m/>
    <m/>
    <m/>
    <m/>
    <m/>
    <m/>
    <m/>
    <m/>
    <m/>
    <m/>
    <m/>
    <m/>
    <m/>
    <m/>
    <m/>
    <m/>
    <m/>
    <m/>
    <m/>
    <m/>
    <m/>
    <m/>
    <m/>
    <m/>
    <m/>
    <m/>
    <m/>
    <m/>
    <m/>
    <m/>
    <m/>
    <m/>
    <m/>
    <m/>
    <m/>
    <m/>
    <m/>
    <m/>
    <m/>
    <m/>
    <m/>
    <m/>
    <m/>
    <m/>
    <m/>
    <m/>
    <m/>
    <m/>
    <m/>
    <m/>
    <m/>
    <m/>
    <m/>
    <m/>
    <m/>
    <m/>
    <m/>
    <m/>
    <m/>
    <m/>
    <m/>
    <m/>
    <m/>
    <m/>
    <m/>
    <m/>
    <n v="3.32"/>
    <m/>
    <m/>
    <m/>
    <m/>
    <m/>
    <m/>
    <m/>
    <m/>
    <m/>
    <m/>
    <m/>
    <m/>
    <m/>
    <m/>
    <m/>
    <m/>
    <m/>
    <m/>
    <m/>
    <m/>
    <m/>
    <m/>
    <m/>
    <m/>
    <m/>
    <m/>
    <m/>
    <m/>
    <m/>
    <m/>
    <m/>
    <m/>
    <m/>
    <m/>
    <m/>
    <m/>
    <m/>
    <m/>
    <m/>
    <m/>
    <m/>
    <m/>
    <m/>
    <m/>
    <m/>
    <m/>
    <m/>
    <m/>
    <m/>
    <m/>
    <m/>
    <m/>
    <m/>
    <m/>
    <m/>
    <m/>
    <m/>
    <m/>
    <m/>
    <m/>
    <m/>
    <m/>
    <m/>
    <m/>
    <m/>
    <m/>
    <m/>
    <m/>
    <m/>
    <m/>
    <m/>
    <m/>
    <n v="0.8"/>
    <m/>
    <m/>
    <m/>
    <m/>
    <m/>
    <n v="36.159999999999997"/>
    <n v="2.17"/>
    <m/>
    <n v="3.32"/>
    <n v="0.8"/>
    <n v="4.12"/>
    <n v="38.33"/>
    <n v="42.449999999999996"/>
    <n v="1.5475756471017134E-3"/>
    <n v="9.7055359246171979E-2"/>
  </r>
  <r>
    <n v="742"/>
    <n v="9044"/>
    <s v="Barkley Sd Rndtbl S1 Sbct"/>
    <s v="NA"/>
    <s v="124"/>
    <s v="Chinook"/>
    <s v="3"/>
    <x v="0"/>
    <x v="2"/>
    <n v="104"/>
    <x v="0"/>
    <s v="CK-31"/>
    <s v="WEST VANCOUVER ISLAND-SOUTH_FA_0.x"/>
    <s v="M"/>
    <s v="H"/>
    <n v="9003"/>
    <s v="Omega Pacific H"/>
    <n v="294"/>
    <s v="Great Central Lk"/>
    <s v="SWVI"/>
    <s v="S"/>
    <x v="0"/>
    <s v="184674"/>
    <n v="0"/>
    <x v="4"/>
    <n v="2020"/>
    <s v="20200428"/>
    <s v="20200428"/>
    <n v="124"/>
    <n v="20.3"/>
    <s v="Trout seen feeding after release for three weeks, smolts in stomachs."/>
    <s v="CWT"/>
    <s v="B"/>
    <x v="0"/>
    <s v="Y"/>
    <s v="Y"/>
    <s v="Y"/>
    <n v="1.83E-2"/>
    <s v="AD Clip"/>
    <n v="27430"/>
    <s v=""/>
    <n v="28039"/>
    <n v="4"/>
    <n v="38731"/>
    <n v="2022"/>
    <m/>
    <m/>
    <m/>
    <m/>
    <m/>
    <m/>
    <m/>
    <m/>
    <m/>
    <m/>
    <m/>
    <m/>
    <m/>
    <n v="3.22"/>
    <m/>
    <m/>
    <n v="4.47"/>
    <m/>
    <m/>
    <m/>
    <m/>
    <m/>
    <m/>
    <m/>
    <m/>
    <m/>
    <m/>
    <m/>
    <m/>
    <m/>
    <m/>
    <m/>
    <m/>
    <m/>
    <m/>
    <m/>
    <m/>
    <n v="11.63"/>
    <m/>
    <m/>
    <m/>
    <m/>
    <m/>
    <m/>
    <m/>
    <m/>
    <m/>
    <m/>
    <m/>
    <m/>
    <m/>
    <m/>
    <m/>
    <m/>
    <m/>
    <m/>
    <m/>
    <m/>
    <m/>
    <m/>
    <m/>
    <m/>
    <m/>
    <m/>
    <m/>
    <m/>
    <m/>
    <m/>
    <m/>
    <m/>
    <m/>
    <m/>
    <m/>
    <m/>
    <m/>
    <m/>
    <m/>
    <m/>
    <m/>
    <m/>
    <m/>
    <n v="11.63"/>
    <m/>
    <m/>
    <m/>
    <m/>
    <n v="42.06"/>
    <m/>
    <m/>
    <m/>
    <m/>
    <m/>
    <m/>
    <m/>
    <m/>
    <m/>
    <m/>
    <m/>
    <m/>
    <m/>
    <m/>
    <m/>
    <m/>
    <m/>
    <m/>
    <m/>
    <m/>
    <m/>
    <m/>
    <m/>
    <m/>
    <m/>
    <m/>
    <m/>
    <m/>
    <m/>
    <m/>
    <m/>
    <m/>
    <m/>
    <m/>
    <m/>
    <m/>
    <m/>
    <m/>
    <m/>
    <m/>
    <m/>
    <m/>
    <m/>
    <m/>
    <m/>
    <m/>
    <m/>
    <m/>
    <m/>
    <m/>
    <m/>
    <m/>
    <m/>
    <m/>
    <m/>
    <m/>
    <m/>
    <m/>
    <m/>
    <m/>
    <m/>
    <m/>
    <m/>
    <m/>
    <m/>
    <m/>
    <m/>
    <m/>
    <m/>
    <m/>
    <m/>
    <m/>
    <n v="12.67"/>
    <m/>
    <m/>
    <m/>
    <m/>
    <m/>
    <n v="27.74"/>
    <m/>
    <m/>
    <n v="73.010000000000005"/>
    <n v="12.67"/>
    <n v="85.68"/>
    <n v="27.74"/>
    <n v="113.41999999999999"/>
    <n v="4.134888807874589E-3"/>
    <n v="0.75542232410509624"/>
  </r>
  <r>
    <n v="742"/>
    <n v="9044"/>
    <s v="Barkley Sd Rndtbl S1 Sbct"/>
    <s v="NA"/>
    <s v="124"/>
    <s v="Chinook"/>
    <s v="3"/>
    <x v="0"/>
    <x v="2"/>
    <n v="104"/>
    <x v="0"/>
    <s v="CK-31"/>
    <s v="WEST VANCOUVER ISLAND-SOUTH_FA_0.x"/>
    <s v="M"/>
    <s v="H"/>
    <n v="9003"/>
    <s v="Omega Pacific H"/>
    <n v="294"/>
    <s v="Great Central Lk"/>
    <s v="SWVI"/>
    <s v="S"/>
    <x v="0"/>
    <s v="184674"/>
    <n v="0"/>
    <x v="4"/>
    <n v="2020"/>
    <s v="20200428"/>
    <s v="20200428"/>
    <n v="124"/>
    <n v="20.3"/>
    <s v="Trout seen feeding after release for three weeks, smolts in stomachs."/>
    <s v="CWT"/>
    <s v="B"/>
    <x v="0"/>
    <s v="Y"/>
    <s v="Y"/>
    <s v="Y"/>
    <n v="1.83E-2"/>
    <s v="AD Clip"/>
    <n v="27430"/>
    <n v="27430"/>
    <n v="28039"/>
    <n v="5"/>
    <n v="38731"/>
    <n v="2023"/>
    <m/>
    <m/>
    <m/>
    <m/>
    <m/>
    <m/>
    <m/>
    <m/>
    <m/>
    <m/>
    <m/>
    <m/>
    <m/>
    <m/>
    <m/>
    <m/>
    <m/>
    <m/>
    <m/>
    <m/>
    <m/>
    <m/>
    <m/>
    <m/>
    <m/>
    <m/>
    <m/>
    <m/>
    <m/>
    <m/>
    <m/>
    <m/>
    <m/>
    <m/>
    <m/>
    <m/>
    <m/>
    <m/>
    <m/>
    <m/>
    <m/>
    <m/>
    <m/>
    <m/>
    <m/>
    <m/>
    <m/>
    <m/>
    <m/>
    <m/>
    <m/>
    <m/>
    <m/>
    <m/>
    <m/>
    <m/>
    <m/>
    <m/>
    <m/>
    <m/>
    <m/>
    <m/>
    <m/>
    <m/>
    <m/>
    <m/>
    <m/>
    <m/>
    <m/>
    <m/>
    <m/>
    <m/>
    <m/>
    <m/>
    <m/>
    <m/>
    <m/>
    <m/>
    <m/>
    <m/>
    <m/>
    <n v="11.53"/>
    <m/>
    <m/>
    <m/>
    <m/>
    <n v="9.06"/>
    <m/>
    <m/>
    <m/>
    <m/>
    <m/>
    <m/>
    <m/>
    <m/>
    <m/>
    <m/>
    <m/>
    <m/>
    <m/>
    <m/>
    <m/>
    <m/>
    <m/>
    <m/>
    <m/>
    <m/>
    <m/>
    <m/>
    <m/>
    <m/>
    <m/>
    <m/>
    <m/>
    <m/>
    <m/>
    <m/>
    <m/>
    <m/>
    <m/>
    <m/>
    <m/>
    <m/>
    <m/>
    <m/>
    <m/>
    <m/>
    <m/>
    <m/>
    <m/>
    <m/>
    <m/>
    <m/>
    <m/>
    <m/>
    <m/>
    <n v="7.57"/>
    <m/>
    <m/>
    <m/>
    <m/>
    <m/>
    <m/>
    <m/>
    <m/>
    <m/>
    <m/>
    <m/>
    <m/>
    <m/>
    <m/>
    <m/>
    <m/>
    <m/>
    <m/>
    <m/>
    <m/>
    <m/>
    <m/>
    <n v="17.71"/>
    <m/>
    <m/>
    <m/>
    <m/>
    <m/>
    <m/>
    <m/>
    <m/>
    <n v="28.16"/>
    <n v="17.71"/>
    <n v="45.87"/>
    <n v="0"/>
    <n v="45.870000000000005"/>
    <n v="1.6722566532993074E-3"/>
    <n v="0.99999999999999989"/>
  </r>
  <r>
    <n v="742"/>
    <n v="9044"/>
    <s v="Barkley Sd Rndtbl S1 Sbct"/>
    <s v="NA"/>
    <s v="124"/>
    <s v="Chinook"/>
    <s v="3"/>
    <x v="0"/>
    <x v="2"/>
    <n v="104"/>
    <x v="0"/>
    <s v="CK-31"/>
    <s v="WEST VANCOUVER ISLAND-SOUTH_FA_0.x"/>
    <s v="M"/>
    <s v="H"/>
    <n v="9003"/>
    <s v="Omega Pacific H"/>
    <n v="294"/>
    <s v="Great Central Lk"/>
    <s v="SWVI"/>
    <s v="S"/>
    <x v="0"/>
    <s v="184675"/>
    <n v="0"/>
    <x v="5"/>
    <n v="2020"/>
    <s v="20200427"/>
    <s v="20200427"/>
    <n v="124"/>
    <n v="20.3"/>
    <s v="Trout seen feeding after release for three weeks, smolts in stomachs."/>
    <s v="CWT"/>
    <s v="B"/>
    <x v="0"/>
    <s v="Y"/>
    <s v="Y"/>
    <s v="Y"/>
    <n v="3.7499999999999999E-2"/>
    <s v="AD Clip"/>
    <n v="27547"/>
    <s v=""/>
    <n v="28718"/>
    <n v="2"/>
    <n v="38732"/>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6.4"/>
    <n v="3"/>
    <m/>
    <n v="0"/>
    <n v="0"/>
    <n v="0"/>
    <n v="9.4"/>
    <n v="9.4"/>
    <n v="3.4123498021563147E-4"/>
    <n v="0"/>
  </r>
  <r>
    <n v="742"/>
    <n v="9044"/>
    <s v="Barkley Sd Rndtbl S1 Sbct"/>
    <s v="NA"/>
    <s v="124"/>
    <s v="Chinook"/>
    <s v="3"/>
    <x v="0"/>
    <x v="2"/>
    <n v="104"/>
    <x v="0"/>
    <s v="CK-31"/>
    <s v="WEST VANCOUVER ISLAND-SOUTH_FA_0.x"/>
    <s v="M"/>
    <s v="H"/>
    <n v="9003"/>
    <s v="Omega Pacific H"/>
    <n v="294"/>
    <s v="Great Central Lk"/>
    <s v="SWVI"/>
    <s v="S"/>
    <x v="0"/>
    <s v="184675"/>
    <n v="0"/>
    <x v="5"/>
    <n v="2020"/>
    <s v="20200427"/>
    <s v="20200427"/>
    <n v="124"/>
    <n v="20.3"/>
    <s v="Trout seen feeding after release for three weeks, smolts in stomachs."/>
    <s v="CWT"/>
    <s v="B"/>
    <x v="0"/>
    <s v="Y"/>
    <s v="Y"/>
    <s v="Y"/>
    <n v="3.7499999999999999E-2"/>
    <s v="AD Clip"/>
    <n v="27547"/>
    <s v=""/>
    <n v="28718"/>
    <n v="3"/>
    <n v="38732"/>
    <n v="2021"/>
    <m/>
    <m/>
    <m/>
    <m/>
    <m/>
    <m/>
    <m/>
    <m/>
    <m/>
    <m/>
    <m/>
    <m/>
    <m/>
    <m/>
    <m/>
    <m/>
    <m/>
    <m/>
    <m/>
    <m/>
    <m/>
    <m/>
    <m/>
    <m/>
    <m/>
    <m/>
    <m/>
    <m/>
    <m/>
    <m/>
    <m/>
    <m/>
    <m/>
    <m/>
    <m/>
    <m/>
    <m/>
    <m/>
    <m/>
    <m/>
    <m/>
    <m/>
    <m/>
    <m/>
    <m/>
    <m/>
    <m/>
    <m/>
    <m/>
    <m/>
    <m/>
    <m/>
    <m/>
    <m/>
    <m/>
    <m/>
    <m/>
    <m/>
    <m/>
    <m/>
    <m/>
    <m/>
    <m/>
    <m/>
    <m/>
    <m/>
    <m/>
    <m/>
    <m/>
    <m/>
    <m/>
    <m/>
    <m/>
    <m/>
    <m/>
    <m/>
    <m/>
    <m/>
    <m/>
    <m/>
    <m/>
    <n v="8.44"/>
    <m/>
    <m/>
    <m/>
    <m/>
    <n v="13.89"/>
    <m/>
    <m/>
    <m/>
    <m/>
    <m/>
    <m/>
    <m/>
    <m/>
    <m/>
    <m/>
    <m/>
    <m/>
    <m/>
    <m/>
    <m/>
    <m/>
    <m/>
    <m/>
    <m/>
    <m/>
    <m/>
    <m/>
    <m/>
    <m/>
    <m/>
    <m/>
    <m/>
    <m/>
    <m/>
    <m/>
    <m/>
    <m/>
    <m/>
    <m/>
    <m/>
    <m/>
    <m/>
    <m/>
    <m/>
    <m/>
    <m/>
    <m/>
    <m/>
    <m/>
    <m/>
    <m/>
    <m/>
    <m/>
    <m/>
    <m/>
    <m/>
    <m/>
    <m/>
    <m/>
    <m/>
    <m/>
    <m/>
    <m/>
    <m/>
    <m/>
    <m/>
    <m/>
    <m/>
    <m/>
    <m/>
    <m/>
    <m/>
    <m/>
    <m/>
    <m/>
    <m/>
    <m/>
    <n v="1.86"/>
    <m/>
    <m/>
    <m/>
    <m/>
    <m/>
    <m/>
    <n v="1.08"/>
    <m/>
    <n v="22.33"/>
    <n v="1.86"/>
    <n v="24.19"/>
    <n v="1.08"/>
    <n v="25.269999999999996"/>
    <n v="9.1734127128180909E-4"/>
    <n v="0.957261574990107"/>
  </r>
  <r>
    <n v="742"/>
    <n v="9044"/>
    <s v="Barkley Sd Rndtbl S1 Sbct"/>
    <s v="NA"/>
    <s v="124"/>
    <s v="Chinook"/>
    <s v="3"/>
    <x v="0"/>
    <x v="2"/>
    <n v="104"/>
    <x v="0"/>
    <s v="CK-31"/>
    <s v="WEST VANCOUVER ISLAND-SOUTH_FA_0.x"/>
    <s v="M"/>
    <s v="H"/>
    <n v="9003"/>
    <s v="Omega Pacific H"/>
    <n v="294"/>
    <s v="Great Central Lk"/>
    <s v="SWVI"/>
    <s v="S"/>
    <x v="0"/>
    <s v="184675"/>
    <n v="0"/>
    <x v="5"/>
    <n v="2020"/>
    <s v="20200427"/>
    <s v="20200427"/>
    <n v="124"/>
    <n v="20.3"/>
    <s v="Trout seen feeding after release for three weeks, smolts in stomachs."/>
    <s v="CWT"/>
    <s v="B"/>
    <x v="0"/>
    <s v="Y"/>
    <s v="Y"/>
    <s v="Y"/>
    <n v="3.7499999999999999E-2"/>
    <s v="AD Clip"/>
    <n v="27547"/>
    <s v=""/>
    <n v="28718"/>
    <n v="4"/>
    <n v="38732"/>
    <n v="2022"/>
    <m/>
    <m/>
    <m/>
    <m/>
    <m/>
    <m/>
    <m/>
    <m/>
    <m/>
    <m/>
    <m/>
    <m/>
    <m/>
    <n v="6.44"/>
    <m/>
    <m/>
    <m/>
    <m/>
    <m/>
    <m/>
    <m/>
    <m/>
    <m/>
    <m/>
    <m/>
    <m/>
    <m/>
    <m/>
    <m/>
    <m/>
    <m/>
    <m/>
    <m/>
    <m/>
    <m/>
    <m/>
    <m/>
    <n v="23.1"/>
    <m/>
    <m/>
    <n v="2.56"/>
    <m/>
    <m/>
    <m/>
    <m/>
    <m/>
    <m/>
    <m/>
    <m/>
    <m/>
    <m/>
    <m/>
    <m/>
    <m/>
    <m/>
    <m/>
    <m/>
    <n v="4.47"/>
    <m/>
    <m/>
    <m/>
    <m/>
    <m/>
    <m/>
    <m/>
    <m/>
    <m/>
    <m/>
    <m/>
    <m/>
    <m/>
    <m/>
    <m/>
    <m/>
    <m/>
    <m/>
    <m/>
    <m/>
    <m/>
    <m/>
    <m/>
    <m/>
    <m/>
    <m/>
    <m/>
    <m/>
    <n v="47.55"/>
    <m/>
    <m/>
    <m/>
    <m/>
    <m/>
    <m/>
    <m/>
    <m/>
    <m/>
    <m/>
    <m/>
    <m/>
    <m/>
    <m/>
    <n v="9.6999999999999993"/>
    <m/>
    <m/>
    <m/>
    <m/>
    <n v="4.8499999999999996"/>
    <m/>
    <m/>
    <m/>
    <m/>
    <m/>
    <m/>
    <m/>
    <m/>
    <m/>
    <m/>
    <m/>
    <m/>
    <m/>
    <m/>
    <m/>
    <m/>
    <m/>
    <m/>
    <m/>
    <m/>
    <m/>
    <m/>
    <m/>
    <m/>
    <m/>
    <m/>
    <m/>
    <m/>
    <m/>
    <m/>
    <m/>
    <m/>
    <m/>
    <m/>
    <m/>
    <m/>
    <m/>
    <m/>
    <m/>
    <m/>
    <m/>
    <m/>
    <m/>
    <m/>
    <m/>
    <m/>
    <m/>
    <m/>
    <m/>
    <m/>
    <m/>
    <m/>
    <n v="23.67"/>
    <n v="1"/>
    <m/>
    <m/>
    <m/>
    <m/>
    <n v="40.85"/>
    <m/>
    <m/>
    <n v="98.67"/>
    <n v="24.67"/>
    <n v="123.34"/>
    <n v="40.85"/>
    <n v="164.19"/>
    <n v="5.9603586597451628E-3"/>
    <n v="0.75120287471831415"/>
  </r>
  <r>
    <n v="742"/>
    <n v="9044"/>
    <s v="Barkley Sd Rndtbl S1 Sbct"/>
    <s v="NA"/>
    <s v="124"/>
    <s v="Chinook"/>
    <s v="3"/>
    <x v="0"/>
    <x v="2"/>
    <n v="104"/>
    <x v="0"/>
    <s v="CK-31"/>
    <s v="WEST VANCOUVER ISLAND-SOUTH_FA_0.x"/>
    <s v="M"/>
    <s v="H"/>
    <n v="9003"/>
    <s v="Omega Pacific H"/>
    <n v="294"/>
    <s v="Great Central Lk"/>
    <s v="SWVI"/>
    <s v="S"/>
    <x v="0"/>
    <s v="184675"/>
    <n v="0"/>
    <x v="5"/>
    <n v="2020"/>
    <s v="20200427"/>
    <s v="20200427"/>
    <n v="124"/>
    <n v="20.3"/>
    <s v="Trout seen feeding after release for three weeks, smolts in stomachs."/>
    <s v="CWT"/>
    <s v="B"/>
    <x v="0"/>
    <s v="Y"/>
    <s v="Y"/>
    <s v="Y"/>
    <n v="3.7499999999999999E-2"/>
    <s v="AD Clip"/>
    <n v="27547"/>
    <n v="27547"/>
    <n v="28718"/>
    <n v="5"/>
    <n v="38732"/>
    <n v="2023"/>
    <m/>
    <m/>
    <m/>
    <m/>
    <m/>
    <m/>
    <m/>
    <m/>
    <m/>
    <m/>
    <m/>
    <m/>
    <m/>
    <m/>
    <m/>
    <m/>
    <m/>
    <m/>
    <m/>
    <m/>
    <m/>
    <m/>
    <m/>
    <m/>
    <m/>
    <m/>
    <m/>
    <m/>
    <m/>
    <m/>
    <m/>
    <m/>
    <m/>
    <m/>
    <m/>
    <m/>
    <m/>
    <m/>
    <m/>
    <m/>
    <m/>
    <m/>
    <m/>
    <m/>
    <m/>
    <m/>
    <m/>
    <m/>
    <m/>
    <m/>
    <m/>
    <m/>
    <m/>
    <m/>
    <m/>
    <m/>
    <m/>
    <m/>
    <m/>
    <m/>
    <m/>
    <m/>
    <m/>
    <m/>
    <m/>
    <m/>
    <m/>
    <m/>
    <m/>
    <m/>
    <m/>
    <m/>
    <m/>
    <m/>
    <m/>
    <m/>
    <m/>
    <m/>
    <m/>
    <m/>
    <m/>
    <n v="11.53"/>
    <m/>
    <m/>
    <m/>
    <m/>
    <n v="9.5299999999999994"/>
    <m/>
    <m/>
    <m/>
    <m/>
    <m/>
    <m/>
    <m/>
    <m/>
    <m/>
    <m/>
    <m/>
    <m/>
    <m/>
    <m/>
    <m/>
    <m/>
    <m/>
    <m/>
    <m/>
    <m/>
    <m/>
    <m/>
    <m/>
    <m/>
    <m/>
    <m/>
    <m/>
    <m/>
    <m/>
    <m/>
    <m/>
    <m/>
    <m/>
    <m/>
    <m/>
    <m/>
    <m/>
    <m/>
    <m/>
    <m/>
    <m/>
    <m/>
    <m/>
    <m/>
    <m/>
    <m/>
    <m/>
    <m/>
    <m/>
    <m/>
    <m/>
    <m/>
    <m/>
    <m/>
    <m/>
    <m/>
    <m/>
    <m/>
    <m/>
    <m/>
    <m/>
    <m/>
    <m/>
    <m/>
    <m/>
    <m/>
    <m/>
    <m/>
    <m/>
    <m/>
    <m/>
    <m/>
    <n v="6.06"/>
    <m/>
    <m/>
    <m/>
    <m/>
    <m/>
    <m/>
    <m/>
    <m/>
    <n v="21.06"/>
    <n v="6.06"/>
    <n v="27.12"/>
    <n v="0"/>
    <n v="27.119999999999997"/>
    <n v="9.8449921951573654E-4"/>
    <n v="1.0000000000000002"/>
  </r>
  <r>
    <n v="742"/>
    <n v="9044"/>
    <s v="Barkley Sd Rndtbl S1 Sbct"/>
    <s v="NA"/>
    <s v="124"/>
    <s v="Chinook"/>
    <s v="3"/>
    <x v="0"/>
    <x v="2"/>
    <n v="104"/>
    <x v="0"/>
    <s v="CK-31"/>
    <s v="WEST VANCOUVER ISLAND-SOUTH_FA_0.x"/>
    <s v="M"/>
    <s v="H"/>
    <n v="9003"/>
    <s v="Omega Pacific H"/>
    <n v="294"/>
    <s v="Great Central Lk"/>
    <s v="SWVI"/>
    <s v="S"/>
    <x v="0"/>
    <s v="184676"/>
    <n v="0"/>
    <x v="6"/>
    <n v="2020"/>
    <s v="20200426"/>
    <s v="20200426"/>
    <n v="124"/>
    <n v="20.3"/>
    <s v="Trout seen feeding after release for three weeks, smolts in stomachs."/>
    <s v="CWT"/>
    <s v="B"/>
    <x v="0"/>
    <s v="Y"/>
    <s v="Y"/>
    <s v="Y"/>
    <n v="3.7999999999999999E-2"/>
    <s v="AD Clip"/>
    <n v="25115"/>
    <s v=""/>
    <n v="26207"/>
    <n v="2"/>
    <n v="38733"/>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6.4"/>
    <n v="1"/>
    <m/>
    <n v="0"/>
    <n v="0"/>
    <n v="0"/>
    <n v="7.4"/>
    <n v="7.4"/>
    <n v="2.9464463468046985E-4"/>
    <n v="0"/>
  </r>
  <r>
    <n v="742"/>
    <n v="9044"/>
    <s v="Barkley Sd Rndtbl S1 Sbct"/>
    <s v="NA"/>
    <s v="124"/>
    <s v="Chinook"/>
    <s v="3"/>
    <x v="0"/>
    <x v="2"/>
    <n v="104"/>
    <x v="0"/>
    <s v="CK-31"/>
    <s v="WEST VANCOUVER ISLAND-SOUTH_FA_0.x"/>
    <s v="M"/>
    <s v="H"/>
    <n v="9003"/>
    <s v="Omega Pacific H"/>
    <n v="294"/>
    <s v="Great Central Lk"/>
    <s v="SWVI"/>
    <s v="S"/>
    <x v="0"/>
    <s v="184676"/>
    <n v="0"/>
    <x v="6"/>
    <n v="2020"/>
    <s v="20200426"/>
    <s v="20200426"/>
    <n v="124"/>
    <n v="20.3"/>
    <s v="Trout seen feeding after release for three weeks, smolts in stomachs."/>
    <s v="CWT"/>
    <s v="B"/>
    <x v="0"/>
    <s v="Y"/>
    <s v="Y"/>
    <s v="Y"/>
    <n v="3.7999999999999999E-2"/>
    <s v="AD Clip"/>
    <n v="25115"/>
    <s v=""/>
    <n v="26207"/>
    <n v="3"/>
    <n v="38733"/>
    <n v="2021"/>
    <m/>
    <m/>
    <m/>
    <m/>
    <m/>
    <m/>
    <m/>
    <m/>
    <m/>
    <m/>
    <m/>
    <m/>
    <m/>
    <m/>
    <m/>
    <m/>
    <m/>
    <m/>
    <m/>
    <m/>
    <m/>
    <m/>
    <m/>
    <m/>
    <m/>
    <m/>
    <m/>
    <m/>
    <m/>
    <m/>
    <m/>
    <m/>
    <m/>
    <m/>
    <m/>
    <m/>
    <m/>
    <m/>
    <m/>
    <m/>
    <m/>
    <m/>
    <m/>
    <m/>
    <m/>
    <m/>
    <m/>
    <m/>
    <m/>
    <m/>
    <m/>
    <m/>
    <m/>
    <m/>
    <m/>
    <m/>
    <m/>
    <m/>
    <m/>
    <m/>
    <m/>
    <m/>
    <m/>
    <m/>
    <m/>
    <m/>
    <m/>
    <m/>
    <m/>
    <m/>
    <m/>
    <m/>
    <m/>
    <m/>
    <m/>
    <m/>
    <m/>
    <m/>
    <m/>
    <m/>
    <m/>
    <n v="8.44"/>
    <m/>
    <m/>
    <m/>
    <m/>
    <n v="25.07"/>
    <n v="8.44"/>
    <m/>
    <m/>
    <m/>
    <m/>
    <m/>
    <m/>
    <m/>
    <m/>
    <m/>
    <m/>
    <m/>
    <m/>
    <m/>
    <m/>
    <m/>
    <m/>
    <m/>
    <m/>
    <m/>
    <m/>
    <m/>
    <m/>
    <m/>
    <m/>
    <m/>
    <m/>
    <m/>
    <m/>
    <m/>
    <m/>
    <m/>
    <m/>
    <m/>
    <m/>
    <m/>
    <m/>
    <m/>
    <m/>
    <m/>
    <m/>
    <m/>
    <m/>
    <m/>
    <m/>
    <m/>
    <m/>
    <m/>
    <m/>
    <m/>
    <m/>
    <m/>
    <m/>
    <m/>
    <m/>
    <m/>
    <m/>
    <m/>
    <m/>
    <m/>
    <n v="4.24"/>
    <m/>
    <m/>
    <m/>
    <m/>
    <m/>
    <m/>
    <m/>
    <m/>
    <m/>
    <m/>
    <m/>
    <m/>
    <m/>
    <m/>
    <m/>
    <m/>
    <m/>
    <m/>
    <n v="2.17"/>
    <m/>
    <n v="46.19"/>
    <n v="0"/>
    <n v="46.19"/>
    <n v="2.17"/>
    <n v="48.36"/>
    <n v="1.9255425044793948E-3"/>
    <n v="0.95512820512820507"/>
  </r>
  <r>
    <n v="742"/>
    <n v="9044"/>
    <s v="Barkley Sd Rndtbl S1 Sbct"/>
    <s v="NA"/>
    <s v="124"/>
    <s v="Chinook"/>
    <s v="3"/>
    <x v="0"/>
    <x v="2"/>
    <n v="104"/>
    <x v="0"/>
    <s v="CK-31"/>
    <s v="WEST VANCOUVER ISLAND-SOUTH_FA_0.x"/>
    <s v="M"/>
    <s v="H"/>
    <n v="9003"/>
    <s v="Omega Pacific H"/>
    <n v="294"/>
    <s v="Great Central Lk"/>
    <s v="SWVI"/>
    <s v="S"/>
    <x v="0"/>
    <s v="184676"/>
    <n v="0"/>
    <x v="6"/>
    <n v="2020"/>
    <s v="20200426"/>
    <s v="20200426"/>
    <n v="124"/>
    <n v="20.3"/>
    <s v="Trout seen feeding after release for three weeks, smolts in stomachs."/>
    <s v="CWT"/>
    <s v="B"/>
    <x v="0"/>
    <s v="Y"/>
    <s v="Y"/>
    <s v="Y"/>
    <n v="3.7999999999999999E-2"/>
    <s v="AD Clip"/>
    <n v="25115"/>
    <s v=""/>
    <n v="26207"/>
    <n v="4"/>
    <n v="38733"/>
    <n v="2022"/>
    <m/>
    <m/>
    <m/>
    <m/>
    <m/>
    <m/>
    <m/>
    <m/>
    <m/>
    <m/>
    <m/>
    <m/>
    <m/>
    <n v="3.22"/>
    <m/>
    <m/>
    <m/>
    <m/>
    <m/>
    <m/>
    <m/>
    <m/>
    <m/>
    <m/>
    <m/>
    <m/>
    <n v="4.47"/>
    <m/>
    <m/>
    <m/>
    <m/>
    <m/>
    <m/>
    <m/>
    <m/>
    <m/>
    <m/>
    <m/>
    <m/>
    <n v="11.63"/>
    <n v="2.56"/>
    <n v="4.8499999999999996"/>
    <m/>
    <m/>
    <m/>
    <m/>
    <m/>
    <m/>
    <m/>
    <m/>
    <m/>
    <m/>
    <m/>
    <m/>
    <m/>
    <m/>
    <m/>
    <m/>
    <m/>
    <m/>
    <m/>
    <m/>
    <m/>
    <m/>
    <m/>
    <m/>
    <m/>
    <m/>
    <m/>
    <m/>
    <m/>
    <m/>
    <m/>
    <m/>
    <m/>
    <m/>
    <m/>
    <m/>
    <m/>
    <m/>
    <m/>
    <n v="34.409999999999997"/>
    <m/>
    <m/>
    <m/>
    <m/>
    <n v="107.31"/>
    <n v="34.57"/>
    <m/>
    <m/>
    <m/>
    <m/>
    <m/>
    <m/>
    <m/>
    <n v="2.56"/>
    <m/>
    <m/>
    <m/>
    <m/>
    <m/>
    <n v="9.6999999999999993"/>
    <m/>
    <m/>
    <m/>
    <m/>
    <n v="9.6999999999999993"/>
    <m/>
    <m/>
    <m/>
    <m/>
    <m/>
    <m/>
    <m/>
    <m/>
    <m/>
    <m/>
    <m/>
    <m/>
    <m/>
    <m/>
    <m/>
    <m/>
    <n v="6.19"/>
    <m/>
    <m/>
    <m/>
    <m/>
    <m/>
    <m/>
    <m/>
    <m/>
    <m/>
    <m/>
    <m/>
    <m/>
    <n v="5.76"/>
    <m/>
    <m/>
    <m/>
    <m/>
    <m/>
    <m/>
    <m/>
    <m/>
    <m/>
    <m/>
    <m/>
    <m/>
    <m/>
    <m/>
    <m/>
    <m/>
    <m/>
    <m/>
    <m/>
    <m/>
    <m/>
    <m/>
    <n v="28.75"/>
    <m/>
    <m/>
    <m/>
    <m/>
    <m/>
    <n v="84.74"/>
    <m/>
    <m/>
    <n v="236.93"/>
    <n v="28.75"/>
    <n v="265.68"/>
    <n v="84.74"/>
    <n v="350.42"/>
    <n v="1.3952617957395979E-2"/>
    <n v="0.758175903201872"/>
  </r>
  <r>
    <n v="742"/>
    <n v="9044"/>
    <s v="Barkley Sd Rndtbl S1 Sbct"/>
    <s v="NA"/>
    <s v="124"/>
    <s v="Chinook"/>
    <s v="3"/>
    <x v="0"/>
    <x v="2"/>
    <n v="104"/>
    <x v="0"/>
    <s v="CK-31"/>
    <s v="WEST VANCOUVER ISLAND-SOUTH_FA_0.x"/>
    <s v="M"/>
    <s v="H"/>
    <n v="9003"/>
    <s v="Omega Pacific H"/>
    <n v="294"/>
    <s v="Great Central Lk"/>
    <s v="SWVI"/>
    <s v="S"/>
    <x v="0"/>
    <s v="184676"/>
    <n v="0"/>
    <x v="6"/>
    <n v="2020"/>
    <s v="20200426"/>
    <s v="20200426"/>
    <n v="124"/>
    <n v="20.3"/>
    <s v="Trout seen feeding after release for three weeks, smolts in stomachs."/>
    <s v="CWT"/>
    <s v="B"/>
    <x v="0"/>
    <s v="Y"/>
    <s v="Y"/>
    <s v="Y"/>
    <n v="3.7999999999999999E-2"/>
    <s v="AD Clip"/>
    <n v="25115"/>
    <n v="25115"/>
    <n v="26207"/>
    <n v="5"/>
    <n v="38733"/>
    <n v="2023"/>
    <m/>
    <m/>
    <m/>
    <m/>
    <m/>
    <m/>
    <m/>
    <m/>
    <m/>
    <m/>
    <m/>
    <m/>
    <m/>
    <n v="17.43"/>
    <m/>
    <m/>
    <m/>
    <m/>
    <m/>
    <m/>
    <m/>
    <m/>
    <m/>
    <m/>
    <m/>
    <m/>
    <m/>
    <m/>
    <m/>
    <m/>
    <m/>
    <m/>
    <m/>
    <m/>
    <m/>
    <m/>
    <m/>
    <m/>
    <m/>
    <m/>
    <m/>
    <m/>
    <m/>
    <m/>
    <m/>
    <m/>
    <m/>
    <m/>
    <m/>
    <m/>
    <m/>
    <m/>
    <m/>
    <m/>
    <m/>
    <m/>
    <m/>
    <m/>
    <m/>
    <m/>
    <m/>
    <m/>
    <m/>
    <m/>
    <m/>
    <m/>
    <m/>
    <m/>
    <m/>
    <m/>
    <m/>
    <m/>
    <m/>
    <m/>
    <m/>
    <m/>
    <m/>
    <m/>
    <m/>
    <m/>
    <m/>
    <m/>
    <m/>
    <m/>
    <m/>
    <m/>
    <n v="7.62"/>
    <m/>
    <m/>
    <m/>
    <m/>
    <m/>
    <m/>
    <m/>
    <m/>
    <m/>
    <m/>
    <m/>
    <m/>
    <m/>
    <m/>
    <m/>
    <m/>
    <m/>
    <m/>
    <m/>
    <m/>
    <m/>
    <m/>
    <m/>
    <m/>
    <m/>
    <m/>
    <m/>
    <m/>
    <m/>
    <m/>
    <m/>
    <m/>
    <m/>
    <m/>
    <m/>
    <m/>
    <m/>
    <m/>
    <m/>
    <m/>
    <m/>
    <m/>
    <m/>
    <m/>
    <m/>
    <m/>
    <m/>
    <m/>
    <m/>
    <m/>
    <m/>
    <m/>
    <m/>
    <m/>
    <m/>
    <m/>
    <m/>
    <m/>
    <m/>
    <m/>
    <m/>
    <m/>
    <m/>
    <m/>
    <m/>
    <m/>
    <m/>
    <m/>
    <m/>
    <m/>
    <m/>
    <m/>
    <n v="16.670000000000002"/>
    <m/>
    <m/>
    <m/>
    <m/>
    <m/>
    <m/>
    <m/>
    <m/>
    <n v="25.05"/>
    <n v="16.670000000000002"/>
    <n v="41.72"/>
    <n v="0"/>
    <n v="41.72"/>
    <n v="1.6611586701174596E-3"/>
    <n v="1"/>
  </r>
  <r>
    <n v="742"/>
    <n v="9044"/>
    <s v="Barkley Sd Rndtbl S1 Sbct"/>
    <s v="NA"/>
    <s v="124"/>
    <s v="Chinook"/>
    <s v="3"/>
    <x v="0"/>
    <x v="2"/>
    <n v="104"/>
    <x v="0"/>
    <s v="CK-31"/>
    <s v="WEST VANCOUVER ISLAND-SOUTH_FA_0.x"/>
    <s v="M"/>
    <s v="H"/>
    <n v="9003"/>
    <s v="Omega Pacific H"/>
    <n v="294"/>
    <s v="Great Central Lk"/>
    <s v="SWVI"/>
    <s v="S"/>
    <x v="0"/>
    <s v="184677"/>
    <n v="0"/>
    <x v="7"/>
    <n v="2020"/>
    <s v="20200425"/>
    <s v="20200425"/>
    <n v="124"/>
    <n v="20.3"/>
    <s v="Trout seen feeding after release for three weeks, smolts in stomachs."/>
    <s v="CWT"/>
    <s v="B"/>
    <x v="0"/>
    <s v="Y"/>
    <s v="Y"/>
    <s v="Y"/>
    <n v="5.8000000000000003E-2"/>
    <s v="AD Clip"/>
    <n v="24528"/>
    <s v=""/>
    <n v="26132"/>
    <n v="2"/>
    <n v="38734"/>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n v="2"/>
    <m/>
    <n v="0"/>
    <n v="0"/>
    <n v="0"/>
    <n v="2"/>
    <n v="2"/>
    <n v="8.1539465101108932E-5"/>
    <n v="0"/>
  </r>
  <r>
    <n v="742"/>
    <n v="9044"/>
    <s v="Barkley Sd Rndtbl S1 Sbct"/>
    <s v="NA"/>
    <s v="124"/>
    <s v="Chinook"/>
    <s v="3"/>
    <x v="0"/>
    <x v="2"/>
    <n v="104"/>
    <x v="0"/>
    <s v="CK-31"/>
    <s v="WEST VANCOUVER ISLAND-SOUTH_FA_0.x"/>
    <s v="M"/>
    <s v="H"/>
    <n v="9003"/>
    <s v="Omega Pacific H"/>
    <n v="294"/>
    <s v="Great Central Lk"/>
    <s v="SWVI"/>
    <s v="S"/>
    <x v="0"/>
    <s v="184677"/>
    <n v="0"/>
    <x v="7"/>
    <n v="2020"/>
    <s v="20200425"/>
    <s v="20200425"/>
    <n v="124"/>
    <n v="20.3"/>
    <s v="Trout seen feeding after release for three weeks, smolts in stomachs."/>
    <s v="CWT"/>
    <s v="B"/>
    <x v="0"/>
    <s v="Y"/>
    <s v="Y"/>
    <s v="Y"/>
    <n v="5.8000000000000003E-2"/>
    <s v="AD Clip"/>
    <n v="24528"/>
    <s v=""/>
    <n v="26132"/>
    <n v="3"/>
    <n v="38734"/>
    <n v="2021"/>
    <m/>
    <m/>
    <m/>
    <m/>
    <m/>
    <m/>
    <m/>
    <m/>
    <m/>
    <m/>
    <m/>
    <m/>
    <m/>
    <m/>
    <m/>
    <m/>
    <m/>
    <m/>
    <m/>
    <m/>
    <m/>
    <m/>
    <m/>
    <m/>
    <m/>
    <m/>
    <m/>
    <m/>
    <m/>
    <m/>
    <m/>
    <m/>
    <m/>
    <m/>
    <m/>
    <m/>
    <m/>
    <m/>
    <m/>
    <m/>
    <m/>
    <m/>
    <m/>
    <m/>
    <m/>
    <m/>
    <m/>
    <m/>
    <m/>
    <m/>
    <m/>
    <m/>
    <m/>
    <m/>
    <m/>
    <m/>
    <m/>
    <m/>
    <m/>
    <m/>
    <m/>
    <m/>
    <m/>
    <m/>
    <m/>
    <m/>
    <m/>
    <m/>
    <m/>
    <m/>
    <m/>
    <m/>
    <m/>
    <m/>
    <m/>
    <m/>
    <m/>
    <m/>
    <m/>
    <m/>
    <m/>
    <n v="8.44"/>
    <m/>
    <m/>
    <m/>
    <m/>
    <n v="11.18"/>
    <m/>
    <m/>
    <m/>
    <m/>
    <m/>
    <m/>
    <m/>
    <m/>
    <m/>
    <m/>
    <m/>
    <m/>
    <m/>
    <m/>
    <m/>
    <m/>
    <m/>
    <m/>
    <m/>
    <m/>
    <m/>
    <m/>
    <m/>
    <m/>
    <m/>
    <m/>
    <m/>
    <m/>
    <m/>
    <m/>
    <m/>
    <m/>
    <m/>
    <m/>
    <m/>
    <m/>
    <m/>
    <m/>
    <m/>
    <m/>
    <m/>
    <m/>
    <m/>
    <m/>
    <m/>
    <m/>
    <m/>
    <m/>
    <m/>
    <m/>
    <m/>
    <m/>
    <m/>
    <m/>
    <m/>
    <m/>
    <m/>
    <m/>
    <m/>
    <m/>
    <m/>
    <m/>
    <m/>
    <m/>
    <m/>
    <m/>
    <m/>
    <m/>
    <m/>
    <m/>
    <m/>
    <m/>
    <n v="0"/>
    <m/>
    <m/>
    <m/>
    <m/>
    <m/>
    <m/>
    <m/>
    <m/>
    <n v="19.62"/>
    <n v="0"/>
    <n v="19.62"/>
    <n v="0"/>
    <n v="19.619999999999997"/>
    <n v="7.9990215264187853E-4"/>
    <n v="1.0000000000000002"/>
  </r>
  <r>
    <n v="742"/>
    <n v="9044"/>
    <s v="Barkley Sd Rndtbl S1 Sbct"/>
    <s v="NA"/>
    <s v="124"/>
    <s v="Chinook"/>
    <s v="3"/>
    <x v="0"/>
    <x v="2"/>
    <n v="104"/>
    <x v="0"/>
    <s v="CK-31"/>
    <s v="WEST VANCOUVER ISLAND-SOUTH_FA_0.x"/>
    <s v="M"/>
    <s v="H"/>
    <n v="9003"/>
    <s v="Omega Pacific H"/>
    <n v="294"/>
    <s v="Great Central Lk"/>
    <s v="SWVI"/>
    <s v="S"/>
    <x v="0"/>
    <s v="184677"/>
    <n v="0"/>
    <x v="7"/>
    <n v="2020"/>
    <s v="20200425"/>
    <s v="20200425"/>
    <n v="124"/>
    <n v="20.3"/>
    <s v="Trout seen feeding after release for three weeks, smolts in stomachs."/>
    <s v="CWT"/>
    <s v="B"/>
    <x v="0"/>
    <s v="Y"/>
    <s v="Y"/>
    <s v="Y"/>
    <n v="5.8000000000000003E-2"/>
    <s v="AD Clip"/>
    <n v="24528"/>
    <s v=""/>
    <n v="26132"/>
    <n v="4"/>
    <n v="38734"/>
    <n v="2022"/>
    <m/>
    <m/>
    <m/>
    <m/>
    <m/>
    <m/>
    <m/>
    <m/>
    <m/>
    <m/>
    <m/>
    <m/>
    <m/>
    <n v="6.44"/>
    <m/>
    <m/>
    <m/>
    <m/>
    <m/>
    <m/>
    <m/>
    <m/>
    <m/>
    <m/>
    <m/>
    <m/>
    <n v="4.21"/>
    <m/>
    <m/>
    <m/>
    <m/>
    <m/>
    <m/>
    <m/>
    <m/>
    <m/>
    <m/>
    <m/>
    <m/>
    <m/>
    <m/>
    <n v="4.8499999999999996"/>
    <m/>
    <m/>
    <m/>
    <m/>
    <m/>
    <m/>
    <m/>
    <m/>
    <m/>
    <m/>
    <m/>
    <m/>
    <m/>
    <m/>
    <m/>
    <n v="8.68"/>
    <m/>
    <m/>
    <m/>
    <m/>
    <m/>
    <m/>
    <m/>
    <m/>
    <m/>
    <m/>
    <m/>
    <m/>
    <m/>
    <m/>
    <m/>
    <m/>
    <m/>
    <n v="13.59"/>
    <m/>
    <m/>
    <m/>
    <m/>
    <m/>
    <n v="11.63"/>
    <m/>
    <m/>
    <m/>
    <m/>
    <n v="116.12"/>
    <m/>
    <m/>
    <m/>
    <m/>
    <m/>
    <m/>
    <m/>
    <m/>
    <m/>
    <m/>
    <m/>
    <m/>
    <m/>
    <m/>
    <n v="4.8499999999999996"/>
    <m/>
    <m/>
    <m/>
    <m/>
    <n v="4.8499999999999996"/>
    <m/>
    <m/>
    <m/>
    <m/>
    <m/>
    <m/>
    <m/>
    <m/>
    <m/>
    <m/>
    <m/>
    <m/>
    <m/>
    <m/>
    <m/>
    <m/>
    <m/>
    <m/>
    <m/>
    <m/>
    <m/>
    <m/>
    <m/>
    <m/>
    <m/>
    <m/>
    <m/>
    <m/>
    <m/>
    <n v="5.76"/>
    <m/>
    <m/>
    <m/>
    <m/>
    <m/>
    <m/>
    <m/>
    <m/>
    <m/>
    <m/>
    <m/>
    <m/>
    <m/>
    <m/>
    <m/>
    <m/>
    <m/>
    <m/>
    <m/>
    <m/>
    <m/>
    <m/>
    <n v="34.28"/>
    <n v="1"/>
    <m/>
    <m/>
    <m/>
    <m/>
    <n v="99.36"/>
    <m/>
    <m/>
    <n v="180.98"/>
    <n v="35.28"/>
    <n v="216.26"/>
    <n v="99.36"/>
    <n v="315.62"/>
    <n v="1.2867742987606002E-2"/>
    <n v="0.68519105253152524"/>
  </r>
  <r>
    <n v="742"/>
    <n v="9044"/>
    <s v="Barkley Sd Rndtbl S1 Sbct"/>
    <s v="NA"/>
    <s v="124"/>
    <s v="Chinook"/>
    <s v="3"/>
    <x v="0"/>
    <x v="2"/>
    <n v="104"/>
    <x v="0"/>
    <s v="CK-31"/>
    <s v="WEST VANCOUVER ISLAND-SOUTH_FA_0.x"/>
    <s v="M"/>
    <s v="H"/>
    <n v="9003"/>
    <s v="Omega Pacific H"/>
    <n v="294"/>
    <s v="Great Central Lk"/>
    <s v="SWVI"/>
    <s v="S"/>
    <x v="0"/>
    <s v="184677"/>
    <n v="0"/>
    <x v="7"/>
    <n v="2020"/>
    <s v="20200425"/>
    <s v="20200425"/>
    <n v="124"/>
    <n v="20.3"/>
    <s v="Trout seen feeding after release for three weeks, smolts in stomachs."/>
    <s v="CWT"/>
    <s v="B"/>
    <x v="0"/>
    <s v="Y"/>
    <s v="Y"/>
    <s v="Y"/>
    <n v="5.8000000000000003E-2"/>
    <s v="AD Clip"/>
    <n v="24528"/>
    <s v=""/>
    <n v="26132"/>
    <n v="5"/>
    <n v="38734"/>
    <n v="2023"/>
    <m/>
    <m/>
    <m/>
    <m/>
    <m/>
    <m/>
    <m/>
    <m/>
    <m/>
    <m/>
    <m/>
    <m/>
    <m/>
    <n v="5.81"/>
    <m/>
    <m/>
    <m/>
    <m/>
    <m/>
    <m/>
    <m/>
    <m/>
    <m/>
    <m/>
    <m/>
    <m/>
    <m/>
    <m/>
    <m/>
    <m/>
    <m/>
    <m/>
    <m/>
    <m/>
    <m/>
    <m/>
    <m/>
    <m/>
    <m/>
    <n v="11.53"/>
    <m/>
    <m/>
    <m/>
    <m/>
    <m/>
    <m/>
    <m/>
    <m/>
    <m/>
    <m/>
    <m/>
    <m/>
    <m/>
    <m/>
    <m/>
    <m/>
    <m/>
    <n v="3.53"/>
    <m/>
    <m/>
    <m/>
    <m/>
    <m/>
    <m/>
    <m/>
    <m/>
    <m/>
    <m/>
    <m/>
    <m/>
    <m/>
    <m/>
    <m/>
    <m/>
    <m/>
    <m/>
    <m/>
    <m/>
    <m/>
    <m/>
    <m/>
    <m/>
    <m/>
    <m/>
    <m/>
    <m/>
    <n v="35.29"/>
    <m/>
    <m/>
    <m/>
    <m/>
    <m/>
    <m/>
    <m/>
    <m/>
    <m/>
    <m/>
    <m/>
    <m/>
    <m/>
    <m/>
    <m/>
    <m/>
    <m/>
    <m/>
    <m/>
    <m/>
    <m/>
    <m/>
    <m/>
    <m/>
    <m/>
    <m/>
    <m/>
    <m/>
    <m/>
    <m/>
    <m/>
    <m/>
    <m/>
    <m/>
    <m/>
    <m/>
    <m/>
    <m/>
    <m/>
    <m/>
    <m/>
    <m/>
    <m/>
    <m/>
    <m/>
    <m/>
    <m/>
    <m/>
    <m/>
    <m/>
    <m/>
    <m/>
    <m/>
    <m/>
    <m/>
    <m/>
    <m/>
    <m/>
    <m/>
    <m/>
    <m/>
    <m/>
    <m/>
    <m/>
    <m/>
    <m/>
    <m/>
    <m/>
    <m/>
    <m/>
    <m/>
    <m/>
    <n v="23.79"/>
    <m/>
    <m/>
    <m/>
    <m/>
    <m/>
    <m/>
    <m/>
    <m/>
    <n v="56.16"/>
    <n v="23.79"/>
    <n v="79.95"/>
    <n v="0"/>
    <n v="79.95"/>
    <n v="3.2595401174168297E-3"/>
    <n v="1"/>
  </r>
  <r>
    <n v="742"/>
    <n v="9044"/>
    <s v="Barkley Sd Rndtbl S1 Sbct"/>
    <s v="NA"/>
    <s v="124"/>
    <s v="Chinook"/>
    <s v="3"/>
    <x v="0"/>
    <x v="2"/>
    <n v="104"/>
    <x v="0"/>
    <s v="CK-31"/>
    <s v="WEST VANCOUVER ISLAND-SOUTH_FA_0.x"/>
    <s v="M"/>
    <s v="H"/>
    <n v="9003"/>
    <s v="Omega Pacific H"/>
    <n v="294"/>
    <s v="Great Central Lk"/>
    <s v="SWVI"/>
    <s v="S"/>
    <x v="0"/>
    <s v="184677"/>
    <n v="0"/>
    <x v="7"/>
    <n v="2020"/>
    <s v="20200425"/>
    <s v="20200425"/>
    <n v="124"/>
    <n v="20.3"/>
    <s v="Trout seen feeding after release for three weeks, smolts in stomachs."/>
    <s v="CWT"/>
    <s v="B"/>
    <x v="0"/>
    <s v="Y"/>
    <s v="Y"/>
    <s v="Y"/>
    <n v="5.8000000000000003E-2"/>
    <s v="AD Clip"/>
    <n v="24528"/>
    <n v="24528"/>
    <n v="26132"/>
    <n v="6"/>
    <n v="38734"/>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8"/>
    <m/>
    <m/>
    <m/>
    <m/>
    <m/>
    <m/>
    <m/>
    <m/>
    <n v="0"/>
    <n v="3.58"/>
    <n v="3.58"/>
    <n v="0"/>
    <n v="3.58"/>
    <n v="1.4595564253098501E-4"/>
    <n v="1"/>
  </r>
  <r>
    <n v="22"/>
    <n v="100"/>
    <s v="Big Qualicum R"/>
    <s v="OPS"/>
    <s v="124"/>
    <s v="Chinook"/>
    <s v="3"/>
    <x v="0"/>
    <x v="3"/>
    <n v="100"/>
    <x v="1"/>
    <s v="CK-27"/>
    <s v="EAST VANCOUVER ISLAND-QUALICUM &amp; PUNTLEDGE_FA_0.x"/>
    <s v="M"/>
    <s v="H"/>
    <n v="100"/>
    <s v="Big Qualicum River H"/>
    <n v="100"/>
    <s v="Big Qualicum R"/>
    <s v="GSVI"/>
    <s v="S"/>
    <x v="1"/>
    <s v="184304"/>
    <n v="0"/>
    <x v="8"/>
    <n v="2006"/>
    <s v="20060524"/>
    <s v="20060616"/>
    <n v="71"/>
    <n v="5.8"/>
    <m/>
    <s v="CWT"/>
    <s v="P"/>
    <x v="0"/>
    <s v="Y"/>
    <s v="Y"/>
    <s v="Y"/>
    <n v="9.9939999999999994E-3"/>
    <s v="AD Clip"/>
    <n v="21692"/>
    <s v=""/>
    <n v="326187"/>
    <n v="2"/>
    <n v="790"/>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5"/>
    <n v="3.11"/>
    <n v="8.8000000000000007"/>
    <m/>
    <n v="0"/>
    <n v="0"/>
    <n v="0"/>
    <n v="12.96"/>
    <n v="12.96"/>
    <n v="5.9745528305366036E-4"/>
    <n v="0"/>
  </r>
  <r>
    <n v="22"/>
    <n v="100"/>
    <s v="Big Qualicum R"/>
    <s v="OPS"/>
    <s v="124"/>
    <s v="Chinook"/>
    <s v="3"/>
    <x v="0"/>
    <x v="3"/>
    <n v="100"/>
    <x v="1"/>
    <s v="CK-27"/>
    <s v="EAST VANCOUVER ISLAND-QUALICUM &amp; PUNTLEDGE_FA_0.x"/>
    <s v="M"/>
    <s v="H"/>
    <n v="100"/>
    <s v="Big Qualicum River H"/>
    <n v="100"/>
    <s v="Big Qualicum R"/>
    <s v="GSVI"/>
    <s v="S"/>
    <x v="1"/>
    <s v="184304"/>
    <n v="0"/>
    <x v="8"/>
    <n v="2006"/>
    <s v="20060524"/>
    <s v="20060616"/>
    <n v="71"/>
    <n v="5.8"/>
    <m/>
    <s v="CWT"/>
    <s v="P"/>
    <x v="0"/>
    <s v="Y"/>
    <s v="Y"/>
    <s v="Y"/>
    <n v="9.9939999999999994E-3"/>
    <s v="AD Clip"/>
    <n v="21692"/>
    <s v=""/>
    <n v="326187"/>
    <n v="3"/>
    <n v="790"/>
    <n v="2008"/>
    <m/>
    <m/>
    <m/>
    <m/>
    <m/>
    <m/>
    <m/>
    <m/>
    <m/>
    <m/>
    <m/>
    <m/>
    <m/>
    <m/>
    <m/>
    <m/>
    <m/>
    <m/>
    <m/>
    <m/>
    <m/>
    <m/>
    <m/>
    <m/>
    <m/>
    <m/>
    <m/>
    <m/>
    <m/>
    <m/>
    <m/>
    <m/>
    <m/>
    <m/>
    <m/>
    <m/>
    <m/>
    <m/>
    <m/>
    <m/>
    <m/>
    <m/>
    <m/>
    <m/>
    <m/>
    <m/>
    <m/>
    <m/>
    <m/>
    <m/>
    <m/>
    <m/>
    <m/>
    <m/>
    <m/>
    <m/>
    <m/>
    <m/>
    <m/>
    <n v="37.29"/>
    <m/>
    <m/>
    <m/>
    <m/>
    <m/>
    <m/>
    <m/>
    <m/>
    <m/>
    <m/>
    <m/>
    <m/>
    <m/>
    <m/>
    <m/>
    <m/>
    <m/>
    <m/>
    <m/>
    <m/>
    <m/>
    <m/>
    <m/>
    <m/>
    <m/>
    <m/>
    <m/>
    <m/>
    <m/>
    <m/>
    <m/>
    <m/>
    <m/>
    <m/>
    <m/>
    <m/>
    <m/>
    <m/>
    <m/>
    <m/>
    <m/>
    <m/>
    <m/>
    <m/>
    <m/>
    <m/>
    <m/>
    <m/>
    <m/>
    <m/>
    <m/>
    <m/>
    <m/>
    <m/>
    <m/>
    <m/>
    <m/>
    <m/>
    <m/>
    <m/>
    <m/>
    <m/>
    <m/>
    <m/>
    <m/>
    <m/>
    <m/>
    <m/>
    <m/>
    <m/>
    <m/>
    <m/>
    <m/>
    <n v="17.5"/>
    <m/>
    <m/>
    <m/>
    <m/>
    <m/>
    <m/>
    <m/>
    <m/>
    <m/>
    <m/>
    <m/>
    <m/>
    <m/>
    <m/>
    <m/>
    <m/>
    <m/>
    <m/>
    <m/>
    <m/>
    <m/>
    <m/>
    <m/>
    <m/>
    <m/>
    <n v="2.15"/>
    <m/>
    <m/>
    <m/>
    <n v="6.97"/>
    <n v="6.15"/>
    <n v="9.9499999999999993"/>
    <n v="6.86"/>
    <m/>
    <n v="54.79"/>
    <n v="9.1199999999999992"/>
    <n v="63.91"/>
    <n v="22.96"/>
    <n v="86.87"/>
    <n v="4.0047021943573667E-3"/>
    <n v="0.73569701853344072"/>
  </r>
  <r>
    <n v="22"/>
    <n v="100"/>
    <s v="Big Qualicum R"/>
    <s v="OPS"/>
    <s v="124"/>
    <s v="Chinook"/>
    <s v="3"/>
    <x v="0"/>
    <x v="3"/>
    <n v="100"/>
    <x v="1"/>
    <s v="CK-27"/>
    <s v="EAST VANCOUVER ISLAND-QUALICUM &amp; PUNTLEDGE_FA_0.x"/>
    <s v="M"/>
    <s v="H"/>
    <n v="100"/>
    <s v="Big Qualicum River H"/>
    <n v="100"/>
    <s v="Big Qualicum R"/>
    <s v="GSVI"/>
    <s v="S"/>
    <x v="1"/>
    <s v="184304"/>
    <n v="0"/>
    <x v="8"/>
    <n v="2006"/>
    <s v="20060524"/>
    <s v="20060616"/>
    <n v="71"/>
    <n v="5.8"/>
    <m/>
    <s v="CWT"/>
    <s v="P"/>
    <x v="0"/>
    <s v="Y"/>
    <s v="Y"/>
    <s v="Y"/>
    <n v="9.9939999999999994E-3"/>
    <s v="AD Clip"/>
    <n v="21692"/>
    <n v="21692"/>
    <n v="326187"/>
    <n v="4"/>
    <n v="790"/>
    <n v="2009"/>
    <m/>
    <m/>
    <m/>
    <m/>
    <m/>
    <m/>
    <m/>
    <m/>
    <m/>
    <m/>
    <m/>
    <m/>
    <m/>
    <m/>
    <m/>
    <m/>
    <m/>
    <n v="3.09"/>
    <m/>
    <m/>
    <m/>
    <m/>
    <m/>
    <m/>
    <m/>
    <m/>
    <m/>
    <m/>
    <m/>
    <m/>
    <m/>
    <m/>
    <m/>
    <m/>
    <m/>
    <m/>
    <m/>
    <m/>
    <m/>
    <m/>
    <m/>
    <m/>
    <m/>
    <m/>
    <m/>
    <m/>
    <m/>
    <m/>
    <m/>
    <m/>
    <m/>
    <m/>
    <m/>
    <m/>
    <n v="25.08"/>
    <m/>
    <m/>
    <m/>
    <m/>
    <m/>
    <m/>
    <m/>
    <m/>
    <m/>
    <m/>
    <m/>
    <m/>
    <m/>
    <m/>
    <m/>
    <m/>
    <m/>
    <m/>
    <m/>
    <m/>
    <m/>
    <m/>
    <m/>
    <m/>
    <m/>
    <m/>
    <m/>
    <m/>
    <m/>
    <m/>
    <m/>
    <m/>
    <m/>
    <m/>
    <m/>
    <m/>
    <m/>
    <m/>
    <m/>
    <m/>
    <m/>
    <m/>
    <m/>
    <m/>
    <m/>
    <m/>
    <m/>
    <m/>
    <m/>
    <m/>
    <m/>
    <m/>
    <m/>
    <m/>
    <m/>
    <m/>
    <m/>
    <m/>
    <m/>
    <m/>
    <m/>
    <m/>
    <m/>
    <m/>
    <m/>
    <m/>
    <m/>
    <m/>
    <m/>
    <m/>
    <m/>
    <m/>
    <m/>
    <m/>
    <m/>
    <m/>
    <m/>
    <m/>
    <m/>
    <m/>
    <m/>
    <m/>
    <m/>
    <m/>
    <m/>
    <m/>
    <m/>
    <m/>
    <m/>
    <m/>
    <m/>
    <m/>
    <m/>
    <n v="24.27"/>
    <m/>
    <m/>
    <m/>
    <m/>
    <m/>
    <m/>
    <m/>
    <m/>
    <m/>
    <m/>
    <n v="1.81"/>
    <m/>
    <m/>
    <m/>
    <m/>
    <n v="3.5"/>
    <n v="5.76"/>
    <n v="6.57"/>
    <m/>
    <n v="52.44"/>
    <n v="1.81"/>
    <n v="54.25"/>
    <n v="15.83"/>
    <n v="70.08"/>
    <n v="3.2306841231790522E-3"/>
    <n v="0.77411529680365299"/>
  </r>
  <r>
    <n v="22"/>
    <n v="100"/>
    <s v="Big Qualicum R"/>
    <s v="OPS"/>
    <s v="124"/>
    <s v="Chinook"/>
    <s v="3"/>
    <x v="0"/>
    <x v="3"/>
    <n v="100"/>
    <x v="1"/>
    <s v="CK-27"/>
    <s v="EAST VANCOUVER ISLAND-QUALICUM &amp; PUNTLEDGE_FA_0.x"/>
    <s v="M"/>
    <s v="H"/>
    <n v="100"/>
    <s v="Big Qualicum River H"/>
    <n v="100"/>
    <s v="Big Qualicum R"/>
    <s v="GSVI"/>
    <s v="S"/>
    <x v="1"/>
    <s v="184840"/>
    <n v="0"/>
    <x v="9"/>
    <n v="2006"/>
    <s v="20060524"/>
    <s v="20060616"/>
    <n v="71"/>
    <n v="5.8"/>
    <m/>
    <s v="CWT"/>
    <s v="P"/>
    <x v="0"/>
    <s v="Y"/>
    <s v="Y"/>
    <s v="Y"/>
    <n v="1.0000999999999999E-2"/>
    <s v="AD Clip"/>
    <n v="22865"/>
    <s v=""/>
    <n v="343835"/>
    <n v="2"/>
    <n v="791"/>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599999999999999"/>
    <n v="3.42"/>
    <n v="9.68"/>
    <m/>
    <n v="0"/>
    <n v="0"/>
    <n v="0"/>
    <n v="14.26"/>
    <n v="14.26"/>
    <n v="6.2366061666302203E-4"/>
    <n v="0"/>
  </r>
  <r>
    <n v="22"/>
    <n v="100"/>
    <s v="Big Qualicum R"/>
    <s v="OPS"/>
    <s v="124"/>
    <s v="Chinook"/>
    <s v="3"/>
    <x v="0"/>
    <x v="3"/>
    <n v="100"/>
    <x v="1"/>
    <s v="CK-27"/>
    <s v="EAST VANCOUVER ISLAND-QUALICUM &amp; PUNTLEDGE_FA_0.x"/>
    <s v="M"/>
    <s v="H"/>
    <n v="100"/>
    <s v="Big Qualicum River H"/>
    <n v="100"/>
    <s v="Big Qualicum R"/>
    <s v="GSVI"/>
    <s v="S"/>
    <x v="1"/>
    <s v="184840"/>
    <n v="0"/>
    <x v="9"/>
    <n v="2006"/>
    <s v="20060524"/>
    <s v="20060616"/>
    <n v="71"/>
    <n v="5.8"/>
    <m/>
    <s v="CWT"/>
    <s v="P"/>
    <x v="0"/>
    <s v="Y"/>
    <s v="Y"/>
    <s v="Y"/>
    <n v="1.0000999999999999E-2"/>
    <s v="AD Clip"/>
    <n v="22865"/>
    <s v=""/>
    <n v="343835"/>
    <n v="3"/>
    <n v="791"/>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5"/>
    <m/>
    <m/>
    <m/>
    <m/>
    <n v="6.15"/>
    <n v="9.9499999999999993"/>
    <n v="6.86"/>
    <m/>
    <n v="0"/>
    <n v="2.15"/>
    <n v="2.15"/>
    <n v="22.96"/>
    <n v="25.11"/>
    <n v="1.0981849989066259E-3"/>
    <n v="8.5623257666268424E-2"/>
  </r>
  <r>
    <n v="22"/>
    <n v="100"/>
    <s v="Big Qualicum R"/>
    <s v="OPS"/>
    <s v="124"/>
    <s v="Chinook"/>
    <s v="3"/>
    <x v="0"/>
    <x v="3"/>
    <n v="100"/>
    <x v="1"/>
    <s v="CK-27"/>
    <s v="EAST VANCOUVER ISLAND-QUALICUM &amp; PUNTLEDGE_FA_0.x"/>
    <s v="M"/>
    <s v="H"/>
    <n v="100"/>
    <s v="Big Qualicum River H"/>
    <n v="100"/>
    <s v="Big Qualicum R"/>
    <s v="GSVI"/>
    <s v="S"/>
    <x v="1"/>
    <s v="184840"/>
    <n v="0"/>
    <x v="9"/>
    <n v="2006"/>
    <s v="20060524"/>
    <s v="20060616"/>
    <n v="71"/>
    <n v="5.8"/>
    <m/>
    <s v="CWT"/>
    <s v="P"/>
    <x v="0"/>
    <s v="Y"/>
    <s v="Y"/>
    <s v="Y"/>
    <n v="1.0000999999999999E-2"/>
    <s v="AD Clip"/>
    <n v="22865"/>
    <s v=""/>
    <n v="343835"/>
    <n v="4"/>
    <n v="791"/>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
    <n v="5.76"/>
    <n v="6.57"/>
    <m/>
    <n v="0"/>
    <n v="0"/>
    <n v="0"/>
    <n v="15.83"/>
    <n v="15.83"/>
    <n v="6.9232451344850205E-4"/>
    <n v="0"/>
  </r>
  <r>
    <n v="22"/>
    <n v="100"/>
    <s v="Big Qualicum R"/>
    <s v="OPS"/>
    <s v="124"/>
    <s v="Chinook"/>
    <s v="3"/>
    <x v="0"/>
    <x v="3"/>
    <n v="100"/>
    <x v="1"/>
    <s v="CK-27"/>
    <s v="EAST VANCOUVER ISLAND-QUALICUM &amp; PUNTLEDGE_FA_0.x"/>
    <s v="M"/>
    <s v="H"/>
    <n v="100"/>
    <s v="Big Qualicum River H"/>
    <n v="100"/>
    <s v="Big Qualicum R"/>
    <s v="GSVI"/>
    <s v="S"/>
    <x v="1"/>
    <s v="184840"/>
    <n v="0"/>
    <x v="9"/>
    <n v="2006"/>
    <s v="20060524"/>
    <s v="20060616"/>
    <n v="71"/>
    <n v="5.8"/>
    <m/>
    <s v="CWT"/>
    <s v="P"/>
    <x v="0"/>
    <s v="Y"/>
    <s v="Y"/>
    <s v="Y"/>
    <n v="1.0000999999999999E-2"/>
    <s v="AD Clip"/>
    <n v="22865"/>
    <n v="22865"/>
    <n v="343835"/>
    <n v="5"/>
    <n v="791"/>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
    <n v="0.82"/>
    <n v="0.48"/>
    <m/>
    <n v="0"/>
    <n v="0"/>
    <n v="0"/>
    <n v="1.8"/>
    <n v="1.7999999999999998"/>
    <n v="7.8722938989722276E-5"/>
    <n v="0"/>
  </r>
  <r>
    <n v="22"/>
    <n v="100"/>
    <s v="Big Qualicum R"/>
    <s v="OPS"/>
    <s v="124"/>
    <s v="Chinook"/>
    <s v="3"/>
    <x v="0"/>
    <x v="3"/>
    <n v="100"/>
    <x v="1"/>
    <s v="CK-27"/>
    <s v="EAST VANCOUVER ISLAND-QUALICUM &amp; PUNTLEDGE_FA_0.x"/>
    <s v="M"/>
    <s v="H"/>
    <n v="100"/>
    <s v="Big Qualicum River H"/>
    <n v="100"/>
    <s v="Big Qualicum R"/>
    <s v="GSVI"/>
    <s v="S"/>
    <x v="1"/>
    <s v="185301"/>
    <n v="0"/>
    <x v="10"/>
    <n v="2006"/>
    <s v="20060523"/>
    <s v="20060616"/>
    <n v="80"/>
    <n v="5.8"/>
    <m/>
    <s v="CWT"/>
    <s v="P"/>
    <x v="0"/>
    <s v="Y"/>
    <s v="Y"/>
    <s v="Y"/>
    <n v="0"/>
    <s v="AD Clip"/>
    <n v="29199"/>
    <s v=""/>
    <n v="577792"/>
    <n v="2"/>
    <n v="792"/>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6"/>
    <n v="4"/>
    <n v="9.0299999999999994"/>
    <m/>
    <n v="0"/>
    <n v="0"/>
    <n v="0"/>
    <n v="14.79"/>
    <n v="14.79"/>
    <n v="5.0652419603411077E-4"/>
    <n v="0"/>
  </r>
  <r>
    <n v="22"/>
    <n v="100"/>
    <s v="Big Qualicum R"/>
    <s v="OPS"/>
    <s v="124"/>
    <s v="Chinook"/>
    <s v="3"/>
    <x v="0"/>
    <x v="3"/>
    <n v="100"/>
    <x v="1"/>
    <s v="CK-27"/>
    <s v="EAST VANCOUVER ISLAND-QUALICUM &amp; PUNTLEDGE_FA_0.x"/>
    <s v="M"/>
    <s v="H"/>
    <n v="100"/>
    <s v="Big Qualicum River H"/>
    <n v="100"/>
    <s v="Big Qualicum R"/>
    <s v="GSVI"/>
    <s v="S"/>
    <x v="1"/>
    <s v="185301"/>
    <n v="0"/>
    <x v="10"/>
    <n v="2006"/>
    <s v="20060523"/>
    <s v="20060616"/>
    <n v="80"/>
    <n v="5.8"/>
    <m/>
    <s v="CWT"/>
    <s v="P"/>
    <x v="0"/>
    <s v="Y"/>
    <s v="Y"/>
    <s v="Y"/>
    <n v="0"/>
    <s v="AD Clip"/>
    <n v="29199"/>
    <s v=""/>
    <n v="577792"/>
    <n v="3"/>
    <n v="792"/>
    <n v="2008"/>
    <m/>
    <m/>
    <m/>
    <m/>
    <m/>
    <m/>
    <m/>
    <m/>
    <m/>
    <m/>
    <m/>
    <m/>
    <m/>
    <m/>
    <m/>
    <m/>
    <m/>
    <m/>
    <m/>
    <m/>
    <m/>
    <m/>
    <m/>
    <m/>
    <m/>
    <m/>
    <m/>
    <m/>
    <m/>
    <m/>
    <m/>
    <m/>
    <m/>
    <m/>
    <m/>
    <m/>
    <m/>
    <m/>
    <m/>
    <m/>
    <m/>
    <m/>
    <m/>
    <m/>
    <m/>
    <m/>
    <m/>
    <m/>
    <m/>
    <m/>
    <m/>
    <m/>
    <m/>
    <m/>
    <n v="37.29"/>
    <m/>
    <m/>
    <m/>
    <m/>
    <m/>
    <m/>
    <m/>
    <m/>
    <m/>
    <m/>
    <m/>
    <m/>
    <m/>
    <m/>
    <m/>
    <m/>
    <m/>
    <m/>
    <m/>
    <m/>
    <m/>
    <m/>
    <m/>
    <m/>
    <m/>
    <m/>
    <m/>
    <m/>
    <m/>
    <m/>
    <m/>
    <m/>
    <m/>
    <m/>
    <m/>
    <m/>
    <m/>
    <m/>
    <m/>
    <m/>
    <m/>
    <m/>
    <m/>
    <m/>
    <m/>
    <m/>
    <m/>
    <m/>
    <m/>
    <m/>
    <m/>
    <m/>
    <m/>
    <m/>
    <m/>
    <m/>
    <m/>
    <m/>
    <m/>
    <m/>
    <m/>
    <m/>
    <m/>
    <m/>
    <m/>
    <m/>
    <m/>
    <m/>
    <m/>
    <m/>
    <m/>
    <m/>
    <m/>
    <m/>
    <m/>
    <m/>
    <m/>
    <m/>
    <m/>
    <m/>
    <m/>
    <m/>
    <m/>
    <m/>
    <m/>
    <m/>
    <m/>
    <m/>
    <m/>
    <m/>
    <m/>
    <m/>
    <m/>
    <m/>
    <m/>
    <m/>
    <m/>
    <m/>
    <m/>
    <m/>
    <m/>
    <m/>
    <m/>
    <m/>
    <m/>
    <m/>
    <m/>
    <m/>
    <n v="2.75"/>
    <n v="4.25"/>
    <n v="6.89"/>
    <n v="4.74"/>
    <m/>
    <n v="37.29"/>
    <n v="2.75"/>
    <n v="40.04"/>
    <n v="15.88"/>
    <n v="55.92"/>
    <n v="1.9151340799342443E-3"/>
    <n v="0.71602288984263229"/>
  </r>
  <r>
    <n v="22"/>
    <n v="100"/>
    <s v="Big Qualicum R"/>
    <s v="OPS"/>
    <s v="124"/>
    <s v="Chinook"/>
    <s v="3"/>
    <x v="0"/>
    <x v="3"/>
    <n v="100"/>
    <x v="1"/>
    <s v="CK-27"/>
    <s v="EAST VANCOUVER ISLAND-QUALICUM &amp; PUNTLEDGE_FA_0.x"/>
    <s v="M"/>
    <s v="H"/>
    <n v="100"/>
    <s v="Big Qualicum River H"/>
    <n v="100"/>
    <s v="Big Qualicum R"/>
    <s v="GSVI"/>
    <s v="S"/>
    <x v="1"/>
    <s v="185301"/>
    <n v="0"/>
    <x v="10"/>
    <n v="2006"/>
    <s v="20060523"/>
    <s v="20060616"/>
    <n v="80"/>
    <n v="5.8"/>
    <m/>
    <s v="CWT"/>
    <s v="P"/>
    <x v="0"/>
    <s v="Y"/>
    <s v="Y"/>
    <s v="Y"/>
    <n v="0"/>
    <s v="AD Clip"/>
    <n v="29199"/>
    <n v="29199"/>
    <n v="577792"/>
    <n v="4"/>
    <n v="792"/>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79"/>
    <m/>
    <m/>
    <m/>
    <m/>
    <n v="4.7699999999999996"/>
    <n v="7.86"/>
    <n v="8.9600000000000009"/>
    <m/>
    <n v="0"/>
    <n v="22.79"/>
    <n v="22.79"/>
    <n v="21.59"/>
    <n v="44.38"/>
    <n v="1.519915065584438E-3"/>
    <n v="0.51351960342496616"/>
  </r>
  <r>
    <n v="22"/>
    <n v="100"/>
    <s v="Big Qualicum R"/>
    <s v="OPS"/>
    <s v="124"/>
    <s v="Chinook"/>
    <s v="3"/>
    <x v="0"/>
    <x v="3"/>
    <n v="100"/>
    <x v="1"/>
    <s v="CK-27"/>
    <s v="EAST VANCOUVER ISLAND-QUALICUM &amp; PUNTLEDGE_FA_0.x"/>
    <s v="M"/>
    <s v="H"/>
    <n v="100"/>
    <s v="Big Qualicum River H"/>
    <n v="100"/>
    <s v="Big Qualicum R"/>
    <s v="GSVI"/>
    <s v="S"/>
    <x v="1"/>
    <s v="185302"/>
    <n v="0"/>
    <x v="11"/>
    <n v="2006"/>
    <s v="20060524"/>
    <s v="20060616"/>
    <n v="79"/>
    <n v="6"/>
    <m/>
    <s v="CWT"/>
    <s v="P"/>
    <x v="0"/>
    <s v="Y"/>
    <s v="Y"/>
    <s v="Y"/>
    <n v="9.9979999999999999E-3"/>
    <s v="AD Clip"/>
    <n v="29010"/>
    <s v=""/>
    <n v="573023"/>
    <n v="2"/>
    <n v="794"/>
    <n v="2007"/>
    <m/>
    <m/>
    <m/>
    <m/>
    <m/>
    <m/>
    <m/>
    <m/>
    <m/>
    <m/>
    <m/>
    <m/>
    <m/>
    <m/>
    <m/>
    <m/>
    <m/>
    <m/>
    <m/>
    <m/>
    <m/>
    <m/>
    <m/>
    <m/>
    <m/>
    <m/>
    <m/>
    <m/>
    <m/>
    <m/>
    <m/>
    <m/>
    <m/>
    <m/>
    <m/>
    <m/>
    <m/>
    <m/>
    <m/>
    <m/>
    <m/>
    <m/>
    <m/>
    <m/>
    <m/>
    <m/>
    <m/>
    <m/>
    <m/>
    <n v="15.89"/>
    <m/>
    <m/>
    <m/>
    <m/>
    <m/>
    <m/>
    <m/>
    <m/>
    <m/>
    <m/>
    <m/>
    <m/>
    <m/>
    <m/>
    <m/>
    <m/>
    <m/>
    <m/>
    <m/>
    <m/>
    <m/>
    <m/>
    <m/>
    <m/>
    <m/>
    <m/>
    <m/>
    <m/>
    <m/>
    <m/>
    <m/>
    <m/>
    <m/>
    <m/>
    <m/>
    <m/>
    <m/>
    <m/>
    <m/>
    <m/>
    <m/>
    <m/>
    <m/>
    <m/>
    <m/>
    <m/>
    <m/>
    <m/>
    <m/>
    <m/>
    <m/>
    <m/>
    <m/>
    <m/>
    <m/>
    <m/>
    <m/>
    <m/>
    <m/>
    <m/>
    <m/>
    <m/>
    <m/>
    <m/>
    <m/>
    <m/>
    <m/>
    <m/>
    <m/>
    <m/>
    <m/>
    <m/>
    <m/>
    <m/>
    <m/>
    <m/>
    <m/>
    <m/>
    <m/>
    <m/>
    <m/>
    <m/>
    <m/>
    <m/>
    <m/>
    <m/>
    <m/>
    <m/>
    <m/>
    <m/>
    <m/>
    <m/>
    <m/>
    <m/>
    <m/>
    <m/>
    <m/>
    <m/>
    <m/>
    <m/>
    <m/>
    <m/>
    <m/>
    <m/>
    <m/>
    <m/>
    <m/>
    <m/>
    <m/>
    <m/>
    <m/>
    <m/>
    <m/>
    <m/>
    <n v="1.67"/>
    <n v="4.34"/>
    <n v="11.1"/>
    <m/>
    <n v="15.89"/>
    <n v="0"/>
    <n v="15.89"/>
    <n v="17.11"/>
    <n v="33"/>
    <n v="1.1375387797311271E-3"/>
    <n v="0.48151515151515151"/>
  </r>
  <r>
    <n v="22"/>
    <n v="100"/>
    <s v="Big Qualicum R"/>
    <s v="OPS"/>
    <s v="124"/>
    <s v="Chinook"/>
    <s v="3"/>
    <x v="0"/>
    <x v="3"/>
    <n v="100"/>
    <x v="1"/>
    <s v="CK-27"/>
    <s v="EAST VANCOUVER ISLAND-QUALICUM &amp; PUNTLEDGE_FA_0.x"/>
    <s v="M"/>
    <s v="H"/>
    <n v="100"/>
    <s v="Big Qualicum River H"/>
    <n v="100"/>
    <s v="Big Qualicum R"/>
    <s v="GSVI"/>
    <s v="S"/>
    <x v="1"/>
    <s v="185302"/>
    <n v="0"/>
    <x v="11"/>
    <n v="2006"/>
    <s v="20060524"/>
    <s v="20060616"/>
    <n v="79"/>
    <n v="6"/>
    <m/>
    <s v="CWT"/>
    <s v="P"/>
    <x v="0"/>
    <s v="Y"/>
    <s v="Y"/>
    <s v="Y"/>
    <n v="9.9979999999999999E-3"/>
    <s v="AD Clip"/>
    <n v="29010"/>
    <s v=""/>
    <n v="573023"/>
    <n v="3"/>
    <n v="794"/>
    <n v="2008"/>
    <m/>
    <m/>
    <m/>
    <m/>
    <m/>
    <m/>
    <m/>
    <m/>
    <m/>
    <m/>
    <m/>
    <m/>
    <m/>
    <m/>
    <m/>
    <m/>
    <m/>
    <m/>
    <m/>
    <m/>
    <m/>
    <m/>
    <m/>
    <m/>
    <m/>
    <m/>
    <m/>
    <m/>
    <m/>
    <m/>
    <m/>
    <m/>
    <m/>
    <m/>
    <m/>
    <m/>
    <m/>
    <m/>
    <m/>
    <m/>
    <m/>
    <n v="12.04"/>
    <m/>
    <m/>
    <m/>
    <m/>
    <m/>
    <m/>
    <m/>
    <n v="37.29"/>
    <m/>
    <m/>
    <m/>
    <m/>
    <m/>
    <m/>
    <m/>
    <m/>
    <m/>
    <m/>
    <m/>
    <m/>
    <m/>
    <m/>
    <m/>
    <m/>
    <m/>
    <m/>
    <m/>
    <m/>
    <m/>
    <m/>
    <m/>
    <m/>
    <m/>
    <m/>
    <m/>
    <m/>
    <m/>
    <m/>
    <m/>
    <m/>
    <m/>
    <m/>
    <m/>
    <m/>
    <m/>
    <m/>
    <m/>
    <m/>
    <m/>
    <m/>
    <m/>
    <m/>
    <m/>
    <m/>
    <m/>
    <m/>
    <m/>
    <m/>
    <m/>
    <m/>
    <m/>
    <m/>
    <m/>
    <m/>
    <m/>
    <m/>
    <m/>
    <m/>
    <m/>
    <m/>
    <m/>
    <m/>
    <m/>
    <m/>
    <m/>
    <m/>
    <m/>
    <m/>
    <m/>
    <m/>
    <m/>
    <m/>
    <m/>
    <m/>
    <m/>
    <m/>
    <m/>
    <m/>
    <m/>
    <m/>
    <m/>
    <m/>
    <m/>
    <m/>
    <m/>
    <m/>
    <m/>
    <m/>
    <m/>
    <m/>
    <m/>
    <m/>
    <m/>
    <m/>
    <m/>
    <m/>
    <m/>
    <m/>
    <m/>
    <m/>
    <m/>
    <m/>
    <m/>
    <m/>
    <m/>
    <m/>
    <m/>
    <m/>
    <m/>
    <m/>
    <m/>
    <m/>
    <n v="6.15"/>
    <n v="9.9499999999999993"/>
    <n v="6.86"/>
    <m/>
    <n v="49.33"/>
    <n v="0"/>
    <n v="49.33"/>
    <n v="22.96"/>
    <n v="72.289999999999992"/>
    <n v="2.4918993450534295E-3"/>
    <n v="0.68239037211232545"/>
  </r>
  <r>
    <n v="22"/>
    <n v="100"/>
    <s v="Big Qualicum R"/>
    <s v="OPS"/>
    <s v="124"/>
    <s v="Chinook"/>
    <s v="3"/>
    <x v="0"/>
    <x v="3"/>
    <n v="100"/>
    <x v="1"/>
    <s v="CK-27"/>
    <s v="EAST VANCOUVER ISLAND-QUALICUM &amp; PUNTLEDGE_FA_0.x"/>
    <s v="M"/>
    <s v="H"/>
    <n v="100"/>
    <s v="Big Qualicum River H"/>
    <n v="100"/>
    <s v="Big Qualicum R"/>
    <s v="GSVI"/>
    <s v="S"/>
    <x v="1"/>
    <s v="185302"/>
    <n v="0"/>
    <x v="11"/>
    <n v="2006"/>
    <s v="20060524"/>
    <s v="20060616"/>
    <n v="79"/>
    <n v="6"/>
    <m/>
    <s v="CWT"/>
    <s v="P"/>
    <x v="0"/>
    <s v="Y"/>
    <s v="Y"/>
    <s v="Y"/>
    <n v="9.9979999999999999E-3"/>
    <s v="AD Clip"/>
    <n v="29010"/>
    <s v=""/>
    <n v="573023"/>
    <n v="4"/>
    <n v="794"/>
    <n v="2009"/>
    <m/>
    <m/>
    <m/>
    <m/>
    <m/>
    <m/>
    <m/>
    <m/>
    <m/>
    <m/>
    <m/>
    <m/>
    <m/>
    <m/>
    <m/>
    <m/>
    <m/>
    <m/>
    <m/>
    <m/>
    <m/>
    <m/>
    <m/>
    <m/>
    <m/>
    <m/>
    <m/>
    <m/>
    <m/>
    <m/>
    <m/>
    <m/>
    <m/>
    <m/>
    <m/>
    <m/>
    <m/>
    <m/>
    <m/>
    <m/>
    <m/>
    <m/>
    <m/>
    <m/>
    <m/>
    <m/>
    <m/>
    <m/>
    <m/>
    <m/>
    <m/>
    <m/>
    <m/>
    <m/>
    <n v="25.08"/>
    <m/>
    <m/>
    <m/>
    <m/>
    <m/>
    <m/>
    <m/>
    <m/>
    <m/>
    <m/>
    <m/>
    <m/>
    <m/>
    <m/>
    <m/>
    <m/>
    <m/>
    <m/>
    <m/>
    <m/>
    <m/>
    <m/>
    <m/>
    <m/>
    <m/>
    <m/>
    <m/>
    <m/>
    <m/>
    <m/>
    <m/>
    <m/>
    <m/>
    <m/>
    <m/>
    <m/>
    <m/>
    <m/>
    <m/>
    <m/>
    <m/>
    <m/>
    <m/>
    <m/>
    <m/>
    <m/>
    <m/>
    <m/>
    <m/>
    <m/>
    <m/>
    <m/>
    <m/>
    <m/>
    <m/>
    <m/>
    <m/>
    <m/>
    <m/>
    <m/>
    <m/>
    <m/>
    <m/>
    <m/>
    <m/>
    <m/>
    <m/>
    <m/>
    <m/>
    <m/>
    <m/>
    <m/>
    <m/>
    <m/>
    <m/>
    <m/>
    <m/>
    <m/>
    <m/>
    <m/>
    <m/>
    <m/>
    <m/>
    <m/>
    <m/>
    <m/>
    <m/>
    <m/>
    <m/>
    <m/>
    <m/>
    <m/>
    <m/>
    <m/>
    <m/>
    <m/>
    <m/>
    <m/>
    <m/>
    <m/>
    <m/>
    <m/>
    <m/>
    <m/>
    <n v="1.96"/>
    <m/>
    <m/>
    <m/>
    <m/>
    <n v="4.45"/>
    <n v="7.33"/>
    <n v="8.36"/>
    <m/>
    <n v="25.08"/>
    <n v="1.96"/>
    <n v="27.04"/>
    <n v="20.14"/>
    <n v="47.18"/>
    <n v="1.6263357462943811E-3"/>
    <n v="0.57312420517168294"/>
  </r>
  <r>
    <n v="22"/>
    <n v="100"/>
    <s v="Big Qualicum R"/>
    <s v="OPS"/>
    <s v="124"/>
    <s v="Chinook"/>
    <s v="3"/>
    <x v="0"/>
    <x v="3"/>
    <n v="100"/>
    <x v="1"/>
    <s v="CK-27"/>
    <s v="EAST VANCOUVER ISLAND-QUALICUM &amp; PUNTLEDGE_FA_0.x"/>
    <s v="M"/>
    <s v="H"/>
    <n v="100"/>
    <s v="Big Qualicum River H"/>
    <n v="100"/>
    <s v="Big Qualicum R"/>
    <s v="GSVI"/>
    <s v="S"/>
    <x v="1"/>
    <s v="185302"/>
    <n v="0"/>
    <x v="11"/>
    <n v="2006"/>
    <s v="20060524"/>
    <s v="20060616"/>
    <n v="79"/>
    <n v="6"/>
    <m/>
    <s v="CWT"/>
    <s v="P"/>
    <x v="0"/>
    <s v="Y"/>
    <s v="Y"/>
    <s v="Y"/>
    <n v="9.9979999999999999E-3"/>
    <s v="AD Clip"/>
    <n v="29010"/>
    <n v="29010"/>
    <n v="573023"/>
    <n v="5"/>
    <n v="794"/>
    <n v="2010"/>
    <m/>
    <m/>
    <m/>
    <m/>
    <m/>
    <m/>
    <m/>
    <m/>
    <m/>
    <m/>
    <m/>
    <m/>
    <m/>
    <m/>
    <m/>
    <m/>
    <m/>
    <m/>
    <m/>
    <m/>
    <m/>
    <m/>
    <m/>
    <m/>
    <m/>
    <m/>
    <m/>
    <m/>
    <m/>
    <m/>
    <m/>
    <m/>
    <m/>
    <m/>
    <n v="6.56"/>
    <m/>
    <m/>
    <m/>
    <m/>
    <m/>
    <m/>
    <m/>
    <m/>
    <m/>
    <m/>
    <m/>
    <m/>
    <m/>
    <m/>
    <m/>
    <m/>
    <m/>
    <m/>
    <m/>
    <m/>
    <m/>
    <m/>
    <m/>
    <m/>
    <m/>
    <m/>
    <m/>
    <m/>
    <m/>
    <m/>
    <m/>
    <m/>
    <m/>
    <m/>
    <m/>
    <m/>
    <m/>
    <m/>
    <m/>
    <m/>
    <m/>
    <m/>
    <m/>
    <m/>
    <m/>
    <m/>
    <m/>
    <m/>
    <m/>
    <m/>
    <m/>
    <m/>
    <m/>
    <m/>
    <m/>
    <m/>
    <m/>
    <m/>
    <m/>
    <m/>
    <m/>
    <m/>
    <m/>
    <m/>
    <m/>
    <m/>
    <m/>
    <m/>
    <m/>
    <m/>
    <m/>
    <m/>
    <m/>
    <m/>
    <m/>
    <m/>
    <m/>
    <m/>
    <m/>
    <m/>
    <m/>
    <m/>
    <m/>
    <m/>
    <m/>
    <m/>
    <m/>
    <m/>
    <m/>
    <m/>
    <m/>
    <m/>
    <m/>
    <m/>
    <m/>
    <m/>
    <m/>
    <m/>
    <m/>
    <m/>
    <m/>
    <m/>
    <m/>
    <m/>
    <m/>
    <m/>
    <m/>
    <m/>
    <m/>
    <m/>
    <m/>
    <m/>
    <m/>
    <m/>
    <m/>
    <m/>
    <m/>
    <m/>
    <m/>
    <m/>
    <m/>
    <m/>
    <m/>
    <m/>
    <m/>
    <m/>
    <m/>
    <m/>
    <m/>
    <m/>
    <m/>
    <m/>
    <m/>
    <n v="6.56"/>
    <n v="0"/>
    <n v="6.56"/>
    <n v="0"/>
    <n v="6.56"/>
    <n v="2.2612892106170285E-4"/>
    <n v="1"/>
  </r>
  <r>
    <n v="22"/>
    <n v="100"/>
    <s v="Big Qualicum R"/>
    <s v="OPS"/>
    <s v="124"/>
    <s v="Chinook"/>
    <s v="3"/>
    <x v="0"/>
    <x v="3"/>
    <n v="100"/>
    <x v="1"/>
    <s v="CK-27"/>
    <s v="EAST VANCOUVER ISLAND-QUALICUM &amp; PUNTLEDGE_FA_0.x"/>
    <s v="M"/>
    <s v="H"/>
    <n v="100"/>
    <s v="Big Qualicum River H"/>
    <n v="100"/>
    <s v="Big Qualicum R"/>
    <s v="GSVI"/>
    <s v="S"/>
    <x v="1"/>
    <s v="185303"/>
    <n v="0"/>
    <x v="12"/>
    <n v="2006"/>
    <s v="20060525"/>
    <s v="20060616"/>
    <n v="79"/>
    <n v="6.1"/>
    <m/>
    <s v="CWT"/>
    <s v="P"/>
    <x v="0"/>
    <s v="Y"/>
    <s v="Y"/>
    <s v="Y"/>
    <n v="0"/>
    <s v="AD Clip"/>
    <n v="29512"/>
    <s v=""/>
    <n v="540029"/>
    <n v="2"/>
    <n v="793"/>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3"/>
    <n v="1.55"/>
    <n v="4.4000000000000004"/>
    <m/>
    <n v="0"/>
    <n v="0"/>
    <n v="0"/>
    <n v="6.48"/>
    <n v="6.48"/>
    <n v="2.1957169964760098E-4"/>
    <n v="0"/>
  </r>
  <r>
    <n v="22"/>
    <n v="100"/>
    <s v="Big Qualicum R"/>
    <s v="OPS"/>
    <s v="124"/>
    <s v="Chinook"/>
    <s v="3"/>
    <x v="0"/>
    <x v="3"/>
    <n v="100"/>
    <x v="1"/>
    <s v="CK-27"/>
    <s v="EAST VANCOUVER ISLAND-QUALICUM &amp; PUNTLEDGE_FA_0.x"/>
    <s v="M"/>
    <s v="H"/>
    <n v="100"/>
    <s v="Big Qualicum River H"/>
    <n v="100"/>
    <s v="Big Qualicum R"/>
    <s v="GSVI"/>
    <s v="S"/>
    <x v="1"/>
    <s v="185303"/>
    <n v="0"/>
    <x v="12"/>
    <n v="2006"/>
    <s v="20060525"/>
    <s v="20060616"/>
    <n v="79"/>
    <n v="6.1"/>
    <m/>
    <s v="CWT"/>
    <s v="P"/>
    <x v="0"/>
    <s v="Y"/>
    <s v="Y"/>
    <s v="Y"/>
    <n v="0"/>
    <s v="AD Clip"/>
    <n v="29512"/>
    <s v=""/>
    <n v="540029"/>
    <n v="3"/>
    <n v="793"/>
    <n v="2008"/>
    <m/>
    <m/>
    <m/>
    <m/>
    <m/>
    <m/>
    <m/>
    <m/>
    <m/>
    <m/>
    <m/>
    <m/>
    <m/>
    <m/>
    <m/>
    <m/>
    <m/>
    <m/>
    <m/>
    <m/>
    <m/>
    <m/>
    <m/>
    <m/>
    <m/>
    <m/>
    <m/>
    <m/>
    <m/>
    <m/>
    <m/>
    <m/>
    <m/>
    <m/>
    <n v="21.96"/>
    <m/>
    <m/>
    <m/>
    <m/>
    <m/>
    <m/>
    <m/>
    <m/>
    <m/>
    <m/>
    <m/>
    <m/>
    <m/>
    <m/>
    <m/>
    <m/>
    <m/>
    <m/>
    <m/>
    <m/>
    <m/>
    <m/>
    <m/>
    <m/>
    <m/>
    <m/>
    <m/>
    <m/>
    <m/>
    <m/>
    <m/>
    <m/>
    <m/>
    <m/>
    <m/>
    <m/>
    <m/>
    <m/>
    <m/>
    <m/>
    <m/>
    <m/>
    <m/>
    <m/>
    <m/>
    <m/>
    <m/>
    <m/>
    <m/>
    <m/>
    <m/>
    <m/>
    <m/>
    <m/>
    <m/>
    <m/>
    <m/>
    <m/>
    <m/>
    <m/>
    <m/>
    <m/>
    <m/>
    <m/>
    <m/>
    <m/>
    <m/>
    <m/>
    <m/>
    <m/>
    <m/>
    <m/>
    <m/>
    <m/>
    <m/>
    <m/>
    <m/>
    <m/>
    <m/>
    <m/>
    <m/>
    <m/>
    <m/>
    <m/>
    <m/>
    <m/>
    <m/>
    <m/>
    <m/>
    <m/>
    <m/>
    <m/>
    <m/>
    <m/>
    <m/>
    <m/>
    <m/>
    <m/>
    <m/>
    <m/>
    <m/>
    <m/>
    <m/>
    <m/>
    <m/>
    <m/>
    <m/>
    <m/>
    <m/>
    <m/>
    <m/>
    <m/>
    <m/>
    <m/>
    <m/>
    <m/>
    <m/>
    <m/>
    <m/>
    <m/>
    <m/>
    <m/>
    <m/>
    <m/>
    <m/>
    <m/>
    <m/>
    <m/>
    <m/>
    <n v="3.31"/>
    <n v="5.36"/>
    <n v="3.69"/>
    <m/>
    <n v="21.96"/>
    <n v="0"/>
    <n v="21.96"/>
    <n v="12.36"/>
    <n v="34.32"/>
    <n v="1.1629167796150719E-3"/>
    <n v="0.6398601398601399"/>
  </r>
  <r>
    <n v="22"/>
    <n v="100"/>
    <s v="Big Qualicum R"/>
    <s v="OPS"/>
    <s v="124"/>
    <s v="Chinook"/>
    <s v="3"/>
    <x v="0"/>
    <x v="3"/>
    <n v="100"/>
    <x v="1"/>
    <s v="CK-27"/>
    <s v="EAST VANCOUVER ISLAND-QUALICUM &amp; PUNTLEDGE_FA_0.x"/>
    <s v="M"/>
    <s v="H"/>
    <n v="100"/>
    <s v="Big Qualicum River H"/>
    <n v="100"/>
    <s v="Big Qualicum R"/>
    <s v="GSVI"/>
    <s v="S"/>
    <x v="1"/>
    <s v="185303"/>
    <n v="0"/>
    <x v="12"/>
    <n v="2006"/>
    <s v="20060525"/>
    <s v="20060616"/>
    <n v="79"/>
    <n v="6.1"/>
    <m/>
    <s v="CWT"/>
    <s v="P"/>
    <x v="0"/>
    <s v="Y"/>
    <s v="Y"/>
    <s v="Y"/>
    <n v="0"/>
    <s v="AD Clip"/>
    <n v="29512"/>
    <s v=""/>
    <n v="540029"/>
    <n v="4"/>
    <n v="793"/>
    <n v="2009"/>
    <m/>
    <m/>
    <m/>
    <m/>
    <m/>
    <m/>
    <m/>
    <m/>
    <m/>
    <m/>
    <m/>
    <m/>
    <m/>
    <m/>
    <m/>
    <m/>
    <n v="6.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6"/>
    <n v="4.72"/>
    <n v="5.38"/>
    <m/>
    <n v="6.18"/>
    <n v="0"/>
    <n v="6.18"/>
    <n v="12.96"/>
    <n v="19.139999999999997"/>
    <n v="6.4854974247763612E-4"/>
    <n v="0.32288401253918497"/>
  </r>
  <r>
    <n v="22"/>
    <n v="100"/>
    <s v="Big Qualicum R"/>
    <s v="OPS"/>
    <s v="124"/>
    <s v="Chinook"/>
    <s v="3"/>
    <x v="0"/>
    <x v="3"/>
    <n v="100"/>
    <x v="1"/>
    <s v="CK-27"/>
    <s v="EAST VANCOUVER ISLAND-QUALICUM &amp; PUNTLEDGE_FA_0.x"/>
    <s v="M"/>
    <s v="H"/>
    <n v="100"/>
    <s v="Big Qualicum River H"/>
    <n v="100"/>
    <s v="Big Qualicum R"/>
    <s v="GSVI"/>
    <s v="S"/>
    <x v="1"/>
    <s v="185303"/>
    <n v="0"/>
    <x v="12"/>
    <n v="2006"/>
    <s v="20060525"/>
    <s v="20060616"/>
    <n v="79"/>
    <n v="6.1"/>
    <m/>
    <s v="CWT"/>
    <s v="P"/>
    <x v="0"/>
    <s v="Y"/>
    <s v="Y"/>
    <s v="Y"/>
    <n v="0"/>
    <s v="AD Clip"/>
    <n v="29512"/>
    <n v="29512"/>
    <n v="540029"/>
    <n v="5"/>
    <n v="793"/>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
    <n v="0.82"/>
    <n v="0.48"/>
    <m/>
    <n v="0"/>
    <n v="0"/>
    <n v="0"/>
    <n v="1.8"/>
    <n v="1.7999999999999998"/>
    <n v="6.0992138791000267E-5"/>
    <n v="0"/>
  </r>
  <r>
    <n v="22"/>
    <n v="100"/>
    <s v="Big Qualicum R"/>
    <s v="OPS"/>
    <s v="124"/>
    <s v="Chinook"/>
    <s v="3"/>
    <x v="0"/>
    <x v="3"/>
    <n v="100"/>
    <x v="1"/>
    <s v="CK-27"/>
    <s v="EAST VANCOUVER ISLAND-QUALICUM &amp; PUNTLEDGE_FA_0.x"/>
    <s v="M"/>
    <s v="H"/>
    <n v="100"/>
    <s v="Big Qualicum River H"/>
    <n v="100"/>
    <s v="Big Qualicum R"/>
    <s v="GSVI"/>
    <s v="S"/>
    <x v="1"/>
    <s v="185649"/>
    <n v="0"/>
    <x v="13"/>
    <n v="2006"/>
    <s v="20060524"/>
    <s v="20060616"/>
    <n v="71"/>
    <n v="5.8"/>
    <m/>
    <s v="CWT"/>
    <s v="P"/>
    <x v="0"/>
    <s v="Y"/>
    <s v="Y"/>
    <s v="Y"/>
    <n v="1.9987000000000001E-2"/>
    <s v="AD Clip"/>
    <n v="22309"/>
    <s v=""/>
    <n v="338895"/>
    <n v="2"/>
    <n v="795"/>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
    <m/>
    <m/>
    <m/>
    <m/>
    <n v="0.53"/>
    <n v="1.55"/>
    <n v="4.4000000000000004"/>
    <m/>
    <n v="0"/>
    <n v="0.1"/>
    <n v="0.1"/>
    <n v="6.48"/>
    <n v="6.58"/>
    <n v="2.9494822717288988E-4"/>
    <n v="1.5197568389057751E-2"/>
  </r>
  <r>
    <n v="22"/>
    <n v="100"/>
    <s v="Big Qualicum R"/>
    <s v="OPS"/>
    <s v="124"/>
    <s v="Chinook"/>
    <s v="3"/>
    <x v="0"/>
    <x v="3"/>
    <n v="100"/>
    <x v="1"/>
    <s v="CK-27"/>
    <s v="EAST VANCOUVER ISLAND-QUALICUM &amp; PUNTLEDGE_FA_0.x"/>
    <s v="M"/>
    <s v="H"/>
    <n v="100"/>
    <s v="Big Qualicum River H"/>
    <n v="100"/>
    <s v="Big Qualicum R"/>
    <s v="GSVI"/>
    <s v="S"/>
    <x v="1"/>
    <s v="185649"/>
    <n v="0"/>
    <x v="13"/>
    <n v="2006"/>
    <s v="20060524"/>
    <s v="20060616"/>
    <n v="71"/>
    <n v="5.8"/>
    <m/>
    <s v="CWT"/>
    <s v="P"/>
    <x v="0"/>
    <s v="Y"/>
    <s v="Y"/>
    <s v="Y"/>
    <n v="1.9987000000000001E-2"/>
    <s v="AD Clip"/>
    <n v="22309"/>
    <s v=""/>
    <n v="338895"/>
    <n v="3"/>
    <n v="795"/>
    <n v="2008"/>
    <m/>
    <m/>
    <m/>
    <m/>
    <m/>
    <m/>
    <m/>
    <m/>
    <m/>
    <m/>
    <m/>
    <m/>
    <m/>
    <m/>
    <m/>
    <m/>
    <m/>
    <m/>
    <m/>
    <m/>
    <m/>
    <m/>
    <m/>
    <m/>
    <m/>
    <m/>
    <m/>
    <m/>
    <m/>
    <m/>
    <m/>
    <m/>
    <m/>
    <m/>
    <m/>
    <m/>
    <m/>
    <m/>
    <m/>
    <m/>
    <m/>
    <m/>
    <m/>
    <m/>
    <m/>
    <m/>
    <m/>
    <m/>
    <m/>
    <n v="37.29"/>
    <m/>
    <m/>
    <m/>
    <m/>
    <m/>
    <m/>
    <m/>
    <m/>
    <m/>
    <m/>
    <m/>
    <m/>
    <m/>
    <m/>
    <m/>
    <m/>
    <m/>
    <m/>
    <m/>
    <m/>
    <m/>
    <m/>
    <m/>
    <m/>
    <m/>
    <m/>
    <m/>
    <m/>
    <m/>
    <m/>
    <m/>
    <m/>
    <m/>
    <m/>
    <m/>
    <m/>
    <m/>
    <m/>
    <m/>
    <m/>
    <m/>
    <m/>
    <m/>
    <m/>
    <m/>
    <m/>
    <m/>
    <m/>
    <m/>
    <m/>
    <m/>
    <m/>
    <m/>
    <n v="12.07"/>
    <m/>
    <m/>
    <m/>
    <m/>
    <m/>
    <m/>
    <m/>
    <m/>
    <m/>
    <m/>
    <m/>
    <m/>
    <m/>
    <m/>
    <m/>
    <m/>
    <m/>
    <m/>
    <m/>
    <m/>
    <m/>
    <m/>
    <m/>
    <m/>
    <m/>
    <m/>
    <m/>
    <m/>
    <m/>
    <m/>
    <m/>
    <m/>
    <m/>
    <m/>
    <m/>
    <m/>
    <m/>
    <m/>
    <m/>
    <m/>
    <m/>
    <m/>
    <m/>
    <m/>
    <m/>
    <m/>
    <m/>
    <m/>
    <m/>
    <m/>
    <m/>
    <m/>
    <m/>
    <m/>
    <m/>
    <m/>
    <m/>
    <m/>
    <m/>
    <n v="6.97"/>
    <n v="4.7300000000000004"/>
    <n v="7.66"/>
    <n v="5.27"/>
    <m/>
    <n v="49.36"/>
    <n v="6.97"/>
    <n v="56.33"/>
    <n v="17.66"/>
    <n v="73.989999999999995"/>
    <n v="3.3165986821462189E-3"/>
    <n v="0.761319097175294"/>
  </r>
  <r>
    <n v="22"/>
    <n v="100"/>
    <s v="Big Qualicum R"/>
    <s v="OPS"/>
    <s v="124"/>
    <s v="Chinook"/>
    <s v="3"/>
    <x v="0"/>
    <x v="3"/>
    <n v="100"/>
    <x v="1"/>
    <s v="CK-27"/>
    <s v="EAST VANCOUVER ISLAND-QUALICUM &amp; PUNTLEDGE_FA_0.x"/>
    <s v="M"/>
    <s v="H"/>
    <n v="100"/>
    <s v="Big Qualicum River H"/>
    <n v="100"/>
    <s v="Big Qualicum R"/>
    <s v="GSVI"/>
    <s v="S"/>
    <x v="1"/>
    <s v="185649"/>
    <n v="0"/>
    <x v="13"/>
    <n v="2006"/>
    <s v="20060524"/>
    <s v="20060616"/>
    <n v="71"/>
    <n v="5.8"/>
    <m/>
    <s v="CWT"/>
    <s v="P"/>
    <x v="0"/>
    <s v="Y"/>
    <s v="Y"/>
    <s v="Y"/>
    <n v="1.9987000000000001E-2"/>
    <s v="AD Clip"/>
    <n v="22309"/>
    <n v="22309"/>
    <n v="338895"/>
    <n v="4"/>
    <n v="795"/>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7"/>
    <m/>
    <m/>
    <m/>
    <m/>
    <n v="1.91"/>
    <n v="3.14"/>
    <n v="3.58"/>
    <m/>
    <n v="0"/>
    <n v="2.67"/>
    <n v="2.67"/>
    <n v="8.6300000000000008"/>
    <n v="11.3"/>
    <n v="5.0652203146712093E-4"/>
    <n v="0.23628318584070795"/>
  </r>
  <r>
    <n v="22"/>
    <n v="100"/>
    <s v="Big Qualicum R"/>
    <s v="OPS"/>
    <s v="124"/>
    <s v="Chinook"/>
    <s v="3"/>
    <x v="0"/>
    <x v="3"/>
    <n v="100"/>
    <x v="1"/>
    <s v="CK-27"/>
    <s v="EAST VANCOUVER ISLAND-QUALICUM &amp; PUNTLEDGE_FA_0.x"/>
    <s v="M"/>
    <s v="H"/>
    <n v="100"/>
    <s v="Big Qualicum River H"/>
    <n v="100"/>
    <s v="Big Qualicum R"/>
    <s v="GSVI"/>
    <s v="S"/>
    <x v="1"/>
    <s v="185650"/>
    <n v="0"/>
    <x v="14"/>
    <n v="2006"/>
    <s v="20060524"/>
    <s v="20060616"/>
    <n v="70"/>
    <n v="5.7"/>
    <m/>
    <s v="CWT"/>
    <s v="P"/>
    <x v="0"/>
    <s v="Y"/>
    <s v="Y"/>
    <s v="Y"/>
    <n v="2.0001999999999999E-2"/>
    <s v="AD Clip"/>
    <n v="22831"/>
    <s v=""/>
    <n v="267606"/>
    <n v="2"/>
    <n v="789"/>
    <n v="2007"/>
    <m/>
    <m/>
    <m/>
    <m/>
    <m/>
    <m/>
    <m/>
    <m/>
    <m/>
    <m/>
    <m/>
    <m/>
    <m/>
    <m/>
    <m/>
    <m/>
    <m/>
    <m/>
    <m/>
    <m/>
    <m/>
    <m/>
    <m/>
    <m/>
    <m/>
    <m/>
    <m/>
    <m/>
    <m/>
    <m/>
    <m/>
    <m/>
    <m/>
    <m/>
    <m/>
    <m/>
    <m/>
    <n v="7.8"/>
    <m/>
    <m/>
    <m/>
    <m/>
    <m/>
    <m/>
    <m/>
    <m/>
    <m/>
    <m/>
    <m/>
    <m/>
    <m/>
    <m/>
    <m/>
    <m/>
    <m/>
    <m/>
    <m/>
    <m/>
    <m/>
    <m/>
    <m/>
    <m/>
    <m/>
    <m/>
    <m/>
    <m/>
    <m/>
    <m/>
    <m/>
    <m/>
    <m/>
    <m/>
    <m/>
    <m/>
    <m/>
    <m/>
    <m/>
    <m/>
    <m/>
    <m/>
    <m/>
    <m/>
    <m/>
    <m/>
    <m/>
    <m/>
    <m/>
    <m/>
    <m/>
    <m/>
    <m/>
    <m/>
    <m/>
    <m/>
    <m/>
    <m/>
    <m/>
    <m/>
    <m/>
    <m/>
    <m/>
    <m/>
    <m/>
    <m/>
    <m/>
    <m/>
    <m/>
    <m/>
    <m/>
    <m/>
    <m/>
    <m/>
    <m/>
    <m/>
    <m/>
    <m/>
    <m/>
    <m/>
    <m/>
    <m/>
    <m/>
    <m/>
    <m/>
    <m/>
    <m/>
    <m/>
    <m/>
    <m/>
    <m/>
    <m/>
    <m/>
    <m/>
    <m/>
    <m/>
    <m/>
    <m/>
    <m/>
    <m/>
    <m/>
    <m/>
    <m/>
    <m/>
    <m/>
    <m/>
    <m/>
    <m/>
    <m/>
    <m/>
    <m/>
    <m/>
    <m/>
    <m/>
    <m/>
    <m/>
    <m/>
    <m/>
    <m/>
    <m/>
    <m/>
    <m/>
    <m/>
    <m/>
    <m/>
    <m/>
    <n v="0.74"/>
    <n v="2.1800000000000002"/>
    <n v="6.16"/>
    <m/>
    <n v="7.8"/>
    <n v="0"/>
    <n v="7.8"/>
    <n v="9.08"/>
    <n v="16.88"/>
    <n v="7.3934562656037843E-4"/>
    <n v="0.46208530805687204"/>
  </r>
  <r>
    <n v="22"/>
    <n v="100"/>
    <s v="Big Qualicum R"/>
    <s v="OPS"/>
    <s v="124"/>
    <s v="Chinook"/>
    <s v="3"/>
    <x v="0"/>
    <x v="3"/>
    <n v="100"/>
    <x v="1"/>
    <s v="CK-27"/>
    <s v="EAST VANCOUVER ISLAND-QUALICUM &amp; PUNTLEDGE_FA_0.x"/>
    <s v="M"/>
    <s v="H"/>
    <n v="100"/>
    <s v="Big Qualicum River H"/>
    <n v="100"/>
    <s v="Big Qualicum R"/>
    <s v="GSVI"/>
    <s v="S"/>
    <x v="1"/>
    <s v="185650"/>
    <n v="0"/>
    <x v="14"/>
    <n v="2006"/>
    <s v="20060524"/>
    <s v="20060616"/>
    <n v="70"/>
    <n v="5.7"/>
    <m/>
    <s v="CWT"/>
    <s v="P"/>
    <x v="0"/>
    <s v="Y"/>
    <s v="Y"/>
    <s v="Y"/>
    <n v="2.0001999999999999E-2"/>
    <s v="AD Clip"/>
    <n v="22831"/>
    <s v=""/>
    <n v="267606"/>
    <n v="3"/>
    <n v="789"/>
    <n v="2008"/>
    <m/>
    <m/>
    <m/>
    <m/>
    <m/>
    <m/>
    <m/>
    <m/>
    <m/>
    <m/>
    <m/>
    <m/>
    <m/>
    <m/>
    <m/>
    <m/>
    <m/>
    <m/>
    <m/>
    <m/>
    <m/>
    <m/>
    <m/>
    <m/>
    <m/>
    <m/>
    <m/>
    <m/>
    <m/>
    <m/>
    <m/>
    <m/>
    <m/>
    <m/>
    <m/>
    <m/>
    <m/>
    <m/>
    <m/>
    <m/>
    <m/>
    <m/>
    <m/>
    <m/>
    <m/>
    <m/>
    <m/>
    <m/>
    <m/>
    <n v="74.58"/>
    <m/>
    <m/>
    <m/>
    <m/>
    <m/>
    <m/>
    <m/>
    <m/>
    <m/>
    <m/>
    <m/>
    <m/>
    <m/>
    <m/>
    <m/>
    <m/>
    <m/>
    <m/>
    <m/>
    <m/>
    <m/>
    <m/>
    <m/>
    <m/>
    <m/>
    <m/>
    <m/>
    <m/>
    <m/>
    <m/>
    <m/>
    <m/>
    <m/>
    <m/>
    <m/>
    <m/>
    <m/>
    <m/>
    <m/>
    <m/>
    <m/>
    <m/>
    <n v="3.5"/>
    <m/>
    <m/>
    <m/>
    <m/>
    <m/>
    <m/>
    <m/>
    <m/>
    <m/>
    <m/>
    <m/>
    <m/>
    <m/>
    <m/>
    <m/>
    <m/>
    <m/>
    <m/>
    <m/>
    <m/>
    <m/>
    <m/>
    <m/>
    <m/>
    <m/>
    <m/>
    <m/>
    <m/>
    <m/>
    <m/>
    <m/>
    <m/>
    <m/>
    <m/>
    <m/>
    <m/>
    <m/>
    <m/>
    <m/>
    <m/>
    <m/>
    <m/>
    <m/>
    <m/>
    <m/>
    <m/>
    <m/>
    <m/>
    <m/>
    <m/>
    <m/>
    <m/>
    <m/>
    <m/>
    <m/>
    <m/>
    <m/>
    <m/>
    <m/>
    <m/>
    <m/>
    <m/>
    <m/>
    <m/>
    <m/>
    <m/>
    <n v="2.97"/>
    <m/>
    <m/>
    <m/>
    <m/>
    <n v="3.38"/>
    <n v="6.11"/>
    <n v="4.6500000000000004"/>
    <m/>
    <n v="78.08"/>
    <n v="2.97"/>
    <n v="81.05"/>
    <n v="14.14"/>
    <n v="95.19"/>
    <n v="4.1693311725285792E-3"/>
    <n v="0.85145498476730752"/>
  </r>
  <r>
    <n v="22"/>
    <n v="100"/>
    <s v="Big Qualicum R"/>
    <s v="OPS"/>
    <s v="124"/>
    <s v="Chinook"/>
    <s v="3"/>
    <x v="0"/>
    <x v="3"/>
    <n v="100"/>
    <x v="1"/>
    <s v="CK-27"/>
    <s v="EAST VANCOUVER ISLAND-QUALICUM &amp; PUNTLEDGE_FA_0.x"/>
    <s v="M"/>
    <s v="H"/>
    <n v="100"/>
    <s v="Big Qualicum River H"/>
    <n v="100"/>
    <s v="Big Qualicum R"/>
    <s v="GSVI"/>
    <s v="S"/>
    <x v="1"/>
    <s v="185650"/>
    <n v="0"/>
    <x v="14"/>
    <n v="2006"/>
    <s v="20060524"/>
    <s v="20060616"/>
    <n v="70"/>
    <n v="5.7"/>
    <m/>
    <s v="CWT"/>
    <s v="P"/>
    <x v="0"/>
    <s v="Y"/>
    <s v="Y"/>
    <s v="Y"/>
    <n v="2.0001999999999999E-2"/>
    <s v="AD Clip"/>
    <n v="22831"/>
    <n v="22831"/>
    <n v="267606"/>
    <n v="4"/>
    <n v="789"/>
    <n v="2009"/>
    <m/>
    <m/>
    <m/>
    <m/>
    <m/>
    <m/>
    <m/>
    <m/>
    <m/>
    <m/>
    <m/>
    <m/>
    <m/>
    <m/>
    <m/>
    <m/>
    <m/>
    <m/>
    <m/>
    <m/>
    <m/>
    <m/>
    <m/>
    <m/>
    <m/>
    <m/>
    <m/>
    <m/>
    <m/>
    <m/>
    <m/>
    <m/>
    <m/>
    <m/>
    <n v="7.18"/>
    <m/>
    <m/>
    <m/>
    <m/>
    <m/>
    <m/>
    <m/>
    <m/>
    <m/>
    <m/>
    <m/>
    <m/>
    <m/>
    <m/>
    <m/>
    <m/>
    <m/>
    <m/>
    <m/>
    <m/>
    <m/>
    <m/>
    <m/>
    <m/>
    <m/>
    <m/>
    <m/>
    <m/>
    <m/>
    <m/>
    <m/>
    <m/>
    <m/>
    <m/>
    <m/>
    <m/>
    <m/>
    <m/>
    <m/>
    <m/>
    <m/>
    <m/>
    <m/>
    <m/>
    <m/>
    <m/>
    <m/>
    <m/>
    <m/>
    <m/>
    <m/>
    <m/>
    <m/>
    <m/>
    <m/>
    <m/>
    <m/>
    <m/>
    <m/>
    <m/>
    <m/>
    <m/>
    <m/>
    <m/>
    <m/>
    <m/>
    <m/>
    <m/>
    <m/>
    <m/>
    <m/>
    <m/>
    <m/>
    <m/>
    <m/>
    <m/>
    <m/>
    <m/>
    <m/>
    <m/>
    <m/>
    <m/>
    <m/>
    <m/>
    <m/>
    <m/>
    <m/>
    <m/>
    <m/>
    <m/>
    <m/>
    <m/>
    <m/>
    <m/>
    <m/>
    <m/>
    <m/>
    <m/>
    <m/>
    <m/>
    <m/>
    <m/>
    <m/>
    <m/>
    <m/>
    <m/>
    <m/>
    <m/>
    <m/>
    <m/>
    <m/>
    <m/>
    <m/>
    <m/>
    <m/>
    <m/>
    <m/>
    <m/>
    <m/>
    <m/>
    <m/>
    <m/>
    <m/>
    <m/>
    <m/>
    <m/>
    <m/>
    <m/>
    <m/>
    <n v="2.2200000000000002"/>
    <n v="3.66"/>
    <n v="4.18"/>
    <m/>
    <n v="7.18"/>
    <n v="0"/>
    <n v="7.18"/>
    <n v="10.06"/>
    <n v="17.240000000000002"/>
    <n v="7.5511366125005479E-4"/>
    <n v="0.41647331786542918"/>
  </r>
  <r>
    <n v="22"/>
    <n v="100"/>
    <s v="Big Qualicum R"/>
    <s v="OPS"/>
    <s v="124"/>
    <s v="Chinook"/>
    <s v="3"/>
    <x v="0"/>
    <x v="3"/>
    <n v="100"/>
    <x v="1"/>
    <s v="CK-27"/>
    <s v="EAST VANCOUVER ISLAND-QUALICUM &amp; PUNTLEDGE_FA_0.x"/>
    <s v="M"/>
    <s v="H"/>
    <n v="100"/>
    <s v="Big Qualicum River H"/>
    <n v="100"/>
    <s v="Big Qualicum R"/>
    <s v="GSVI"/>
    <s v="S"/>
    <x v="1"/>
    <s v="185651"/>
    <n v="0"/>
    <x v="15"/>
    <n v="2006"/>
    <s v="20060524"/>
    <s v="20060616"/>
    <n v="70"/>
    <n v="5.7"/>
    <m/>
    <s v="CWT"/>
    <s v="P"/>
    <x v="0"/>
    <s v="Y"/>
    <s v="Y"/>
    <s v="Y"/>
    <n v="0"/>
    <s v="AD Clip"/>
    <n v="23136"/>
    <s v=""/>
    <n v="265755"/>
    <n v="2"/>
    <n v="788"/>
    <n v="2007"/>
    <m/>
    <m/>
    <m/>
    <m/>
    <m/>
    <m/>
    <m/>
    <m/>
    <m/>
    <m/>
    <m/>
    <m/>
    <m/>
    <m/>
    <m/>
    <m/>
    <m/>
    <m/>
    <m/>
    <m/>
    <m/>
    <m/>
    <m/>
    <m/>
    <m/>
    <m/>
    <m/>
    <m/>
    <m/>
    <m/>
    <m/>
    <m/>
    <m/>
    <m/>
    <m/>
    <m/>
    <m/>
    <m/>
    <m/>
    <m/>
    <m/>
    <m/>
    <m/>
    <m/>
    <m/>
    <m/>
    <m/>
    <m/>
    <m/>
    <m/>
    <m/>
    <m/>
    <m/>
    <m/>
    <m/>
    <m/>
    <m/>
    <m/>
    <m/>
    <m/>
    <m/>
    <m/>
    <m/>
    <m/>
    <m/>
    <m/>
    <m/>
    <m/>
    <m/>
    <m/>
    <m/>
    <m/>
    <m/>
    <m/>
    <m/>
    <m/>
    <m/>
    <m/>
    <m/>
    <m/>
    <m/>
    <m/>
    <m/>
    <m/>
    <m/>
    <m/>
    <m/>
    <m/>
    <m/>
    <m/>
    <m/>
    <m/>
    <m/>
    <m/>
    <m/>
    <m/>
    <m/>
    <m/>
    <m/>
    <m/>
    <m/>
    <m/>
    <m/>
    <m/>
    <m/>
    <m/>
    <m/>
    <m/>
    <m/>
    <m/>
    <m/>
    <m/>
    <m/>
    <m/>
    <m/>
    <m/>
    <m/>
    <m/>
    <m/>
    <m/>
    <m/>
    <m/>
    <m/>
    <m/>
    <n v="3.61"/>
    <m/>
    <m/>
    <m/>
    <m/>
    <m/>
    <m/>
    <m/>
    <m/>
    <m/>
    <m/>
    <m/>
    <m/>
    <m/>
    <m/>
    <m/>
    <m/>
    <m/>
    <m/>
    <m/>
    <m/>
    <m/>
    <m/>
    <m/>
    <m/>
    <m/>
    <m/>
    <m/>
    <m/>
    <m/>
    <m/>
    <m/>
    <m/>
    <m/>
    <m/>
    <n v="0.1"/>
    <m/>
    <m/>
    <m/>
    <m/>
    <n v="1.67"/>
    <n v="4.34"/>
    <n v="11.1"/>
    <m/>
    <n v="3.61"/>
    <n v="0.1"/>
    <n v="3.71"/>
    <n v="17.11"/>
    <n v="20.82"/>
    <n v="8.9989626556016594E-4"/>
    <n v="0.1781940441882805"/>
  </r>
  <r>
    <n v="22"/>
    <n v="100"/>
    <s v="Big Qualicum R"/>
    <s v="OPS"/>
    <s v="124"/>
    <s v="Chinook"/>
    <s v="3"/>
    <x v="0"/>
    <x v="3"/>
    <n v="100"/>
    <x v="1"/>
    <s v="CK-27"/>
    <s v="EAST VANCOUVER ISLAND-QUALICUM &amp; PUNTLEDGE_FA_0.x"/>
    <s v="M"/>
    <s v="H"/>
    <n v="100"/>
    <s v="Big Qualicum River H"/>
    <n v="100"/>
    <s v="Big Qualicum R"/>
    <s v="GSVI"/>
    <s v="S"/>
    <x v="1"/>
    <s v="185651"/>
    <n v="0"/>
    <x v="15"/>
    <n v="2006"/>
    <s v="20060524"/>
    <s v="20060616"/>
    <n v="70"/>
    <n v="5.7"/>
    <m/>
    <s v="CWT"/>
    <s v="P"/>
    <x v="0"/>
    <s v="Y"/>
    <s v="Y"/>
    <s v="Y"/>
    <n v="0"/>
    <s v="AD Clip"/>
    <n v="23136"/>
    <s v=""/>
    <n v="265755"/>
    <n v="3"/>
    <n v="788"/>
    <n v="2008"/>
    <m/>
    <m/>
    <m/>
    <m/>
    <m/>
    <m/>
    <m/>
    <m/>
    <m/>
    <m/>
    <m/>
    <m/>
    <m/>
    <m/>
    <m/>
    <m/>
    <m/>
    <m/>
    <m/>
    <m/>
    <m/>
    <m/>
    <m/>
    <m/>
    <m/>
    <m/>
    <m/>
    <m/>
    <m/>
    <m/>
    <m/>
    <m/>
    <m/>
    <m/>
    <n v="21.96"/>
    <m/>
    <m/>
    <m/>
    <m/>
    <m/>
    <m/>
    <n v="12.07"/>
    <m/>
    <m/>
    <m/>
    <m/>
    <m/>
    <m/>
    <m/>
    <m/>
    <m/>
    <m/>
    <m/>
    <m/>
    <n v="37.29"/>
    <m/>
    <m/>
    <m/>
    <m/>
    <m/>
    <m/>
    <m/>
    <m/>
    <m/>
    <m/>
    <m/>
    <m/>
    <m/>
    <m/>
    <m/>
    <m/>
    <m/>
    <m/>
    <m/>
    <m/>
    <m/>
    <m/>
    <m/>
    <m/>
    <m/>
    <m/>
    <m/>
    <m/>
    <m/>
    <m/>
    <m/>
    <m/>
    <m/>
    <m/>
    <m/>
    <m/>
    <m/>
    <m/>
    <m/>
    <m/>
    <m/>
    <m/>
    <m/>
    <m/>
    <m/>
    <m/>
    <m/>
    <m/>
    <m/>
    <m/>
    <m/>
    <m/>
    <m/>
    <m/>
    <m/>
    <m/>
    <m/>
    <m/>
    <m/>
    <m/>
    <m/>
    <m/>
    <m/>
    <m/>
    <m/>
    <m/>
    <m/>
    <m/>
    <m/>
    <m/>
    <m/>
    <m/>
    <m/>
    <m/>
    <m/>
    <m/>
    <m/>
    <m/>
    <m/>
    <m/>
    <m/>
    <m/>
    <m/>
    <m/>
    <m/>
    <m/>
    <m/>
    <m/>
    <m/>
    <m/>
    <m/>
    <m/>
    <m/>
    <m/>
    <m/>
    <m/>
    <m/>
    <m/>
    <m/>
    <m/>
    <m/>
    <m/>
    <m/>
    <m/>
    <m/>
    <m/>
    <m/>
    <m/>
    <m/>
    <n v="6.05"/>
    <n v="7.66"/>
    <n v="5.27"/>
    <n v="1.56"/>
    <n v="71.319999999999993"/>
    <n v="0"/>
    <n v="71.319999999999993"/>
    <n v="20.54"/>
    <n v="91.859999999999985"/>
    <n v="3.970435684647302E-3"/>
    <n v="0.77639886784236889"/>
  </r>
  <r>
    <n v="22"/>
    <n v="100"/>
    <s v="Big Qualicum R"/>
    <s v="OPS"/>
    <s v="124"/>
    <s v="Chinook"/>
    <s v="3"/>
    <x v="0"/>
    <x v="3"/>
    <n v="100"/>
    <x v="1"/>
    <s v="CK-27"/>
    <s v="EAST VANCOUVER ISLAND-QUALICUM &amp; PUNTLEDGE_FA_0.x"/>
    <s v="M"/>
    <s v="H"/>
    <n v="100"/>
    <s v="Big Qualicum River H"/>
    <n v="100"/>
    <s v="Big Qualicum R"/>
    <s v="GSVI"/>
    <s v="S"/>
    <x v="1"/>
    <s v="185651"/>
    <n v="0"/>
    <x v="15"/>
    <n v="2006"/>
    <s v="20060524"/>
    <s v="20060616"/>
    <n v="70"/>
    <n v="5.7"/>
    <m/>
    <s v="CWT"/>
    <s v="P"/>
    <x v="0"/>
    <s v="Y"/>
    <s v="Y"/>
    <s v="Y"/>
    <n v="0"/>
    <s v="AD Clip"/>
    <n v="23136"/>
    <s v=""/>
    <n v="265755"/>
    <n v="4"/>
    <n v="788"/>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8"/>
    <n v="5.24"/>
    <n v="5.97"/>
    <m/>
    <n v="0"/>
    <n v="0"/>
    <n v="0"/>
    <n v="14.39"/>
    <n v="14.39"/>
    <n v="6.2197441217150761E-4"/>
    <n v="0"/>
  </r>
  <r>
    <n v="22"/>
    <n v="100"/>
    <s v="Big Qualicum R"/>
    <s v="OPS"/>
    <s v="124"/>
    <s v="Chinook"/>
    <s v="3"/>
    <x v="0"/>
    <x v="3"/>
    <n v="100"/>
    <x v="1"/>
    <s v="CK-27"/>
    <s v="EAST VANCOUVER ISLAND-QUALICUM &amp; PUNTLEDGE_FA_0.x"/>
    <s v="M"/>
    <s v="H"/>
    <n v="100"/>
    <s v="Big Qualicum River H"/>
    <n v="100"/>
    <s v="Big Qualicum R"/>
    <s v="GSVI"/>
    <s v="S"/>
    <x v="1"/>
    <s v="185651"/>
    <n v="0"/>
    <x v="15"/>
    <n v="2006"/>
    <s v="20060524"/>
    <s v="20060616"/>
    <n v="70"/>
    <n v="5.7"/>
    <m/>
    <s v="CWT"/>
    <s v="P"/>
    <x v="0"/>
    <s v="Y"/>
    <s v="Y"/>
    <s v="Y"/>
    <n v="0"/>
    <s v="AD Clip"/>
    <n v="23136"/>
    <n v="23136"/>
    <n v="265755"/>
    <n v="5"/>
    <n v="788"/>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7"/>
    <n v="2.5"/>
    <n v="0.48"/>
    <m/>
    <n v="0"/>
    <n v="0"/>
    <n v="0"/>
    <n v="3.85"/>
    <n v="3.85"/>
    <n v="1.6640733056708161E-4"/>
    <n v="0"/>
  </r>
  <r>
    <n v="22"/>
    <n v="100"/>
    <s v="Big Qualicum R"/>
    <s v="OPS"/>
    <s v="124"/>
    <s v="Chinook"/>
    <s v="3"/>
    <x v="0"/>
    <x v="3"/>
    <n v="100"/>
    <x v="1"/>
    <s v="CK-27"/>
    <s v="EAST VANCOUVER ISLAND-QUALICUM &amp; PUNTLEDGE_FA_0.x"/>
    <s v="M"/>
    <s v="H"/>
    <n v="100"/>
    <s v="Big Qualicum River H"/>
    <n v="100"/>
    <s v="Big Qualicum R"/>
    <s v="GSVI"/>
    <s v="S"/>
    <x v="1"/>
    <s v="185817"/>
    <n v="0"/>
    <x v="16"/>
    <n v="2006"/>
    <s v="20060524"/>
    <s v="20060616"/>
    <n v="70"/>
    <n v="5.7"/>
    <m/>
    <s v="CWT"/>
    <s v="P"/>
    <x v="0"/>
    <s v="Y"/>
    <s v="Y"/>
    <s v="Y"/>
    <n v="2.0008000000000001E-2"/>
    <s v="AD Clip"/>
    <n v="22530"/>
    <s v=""/>
    <n v="264078"/>
    <n v="2"/>
    <n v="787"/>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7"/>
    <n v="4.34"/>
    <n v="11.1"/>
    <m/>
    <n v="0"/>
    <n v="0"/>
    <n v="0"/>
    <n v="17.11"/>
    <n v="17.11"/>
    <n v="7.5943186861961826E-4"/>
    <n v="0"/>
  </r>
  <r>
    <n v="22"/>
    <n v="100"/>
    <s v="Big Qualicum R"/>
    <s v="OPS"/>
    <s v="124"/>
    <s v="Chinook"/>
    <s v="3"/>
    <x v="0"/>
    <x v="3"/>
    <n v="100"/>
    <x v="1"/>
    <s v="CK-27"/>
    <s v="EAST VANCOUVER ISLAND-QUALICUM &amp; PUNTLEDGE_FA_0.x"/>
    <s v="M"/>
    <s v="H"/>
    <n v="100"/>
    <s v="Big Qualicum River H"/>
    <n v="100"/>
    <s v="Big Qualicum R"/>
    <s v="GSVI"/>
    <s v="S"/>
    <x v="1"/>
    <s v="185817"/>
    <n v="0"/>
    <x v="16"/>
    <n v="2006"/>
    <s v="20060524"/>
    <s v="20060616"/>
    <n v="70"/>
    <n v="5.7"/>
    <m/>
    <s v="CWT"/>
    <s v="P"/>
    <x v="0"/>
    <s v="Y"/>
    <s v="Y"/>
    <s v="Y"/>
    <n v="2.0008000000000001E-2"/>
    <s v="AD Clip"/>
    <n v="22530"/>
    <s v=""/>
    <n v="264078"/>
    <n v="3"/>
    <n v="787"/>
    <n v="2008"/>
    <m/>
    <m/>
    <m/>
    <m/>
    <m/>
    <m/>
    <m/>
    <m/>
    <m/>
    <m/>
    <m/>
    <m/>
    <m/>
    <m/>
    <m/>
    <m/>
    <m/>
    <m/>
    <m/>
    <m/>
    <m/>
    <m/>
    <m/>
    <m/>
    <m/>
    <m/>
    <m/>
    <m/>
    <m/>
    <m/>
    <m/>
    <m/>
    <m/>
    <m/>
    <n v="43.92"/>
    <m/>
    <m/>
    <m/>
    <m/>
    <m/>
    <m/>
    <m/>
    <m/>
    <m/>
    <m/>
    <m/>
    <m/>
    <m/>
    <m/>
    <m/>
    <m/>
    <m/>
    <m/>
    <m/>
    <n v="37.29"/>
    <m/>
    <m/>
    <m/>
    <m/>
    <m/>
    <m/>
    <m/>
    <m/>
    <m/>
    <m/>
    <m/>
    <m/>
    <m/>
    <m/>
    <m/>
    <m/>
    <m/>
    <m/>
    <m/>
    <m/>
    <m/>
    <m/>
    <m/>
    <m/>
    <m/>
    <m/>
    <m/>
    <m/>
    <m/>
    <m/>
    <m/>
    <m/>
    <m/>
    <m/>
    <m/>
    <m/>
    <m/>
    <m/>
    <m/>
    <m/>
    <m/>
    <m/>
    <m/>
    <m/>
    <m/>
    <m/>
    <m/>
    <m/>
    <m/>
    <m/>
    <m/>
    <m/>
    <m/>
    <m/>
    <m/>
    <m/>
    <m/>
    <m/>
    <m/>
    <m/>
    <m/>
    <m/>
    <m/>
    <m/>
    <m/>
    <m/>
    <m/>
    <m/>
    <m/>
    <m/>
    <m/>
    <m/>
    <m/>
    <m/>
    <m/>
    <m/>
    <m/>
    <m/>
    <m/>
    <m/>
    <m/>
    <m/>
    <m/>
    <m/>
    <m/>
    <m/>
    <m/>
    <m/>
    <m/>
    <m/>
    <m/>
    <m/>
    <m/>
    <m/>
    <m/>
    <m/>
    <m/>
    <m/>
    <m/>
    <m/>
    <m/>
    <m/>
    <m/>
    <m/>
    <n v="3.29"/>
    <m/>
    <m/>
    <m/>
    <m/>
    <n v="5.2"/>
    <n v="8.42"/>
    <n v="5.8"/>
    <m/>
    <n v="81.209999999999994"/>
    <n v="3.29"/>
    <n v="84.5"/>
    <n v="19.420000000000002"/>
    <n v="103.92"/>
    <n v="4.6125166444740346E-3"/>
    <n v="0.81312548113933791"/>
  </r>
  <r>
    <n v="22"/>
    <n v="100"/>
    <s v="Big Qualicum R"/>
    <s v="OPS"/>
    <s v="124"/>
    <s v="Chinook"/>
    <s v="3"/>
    <x v="0"/>
    <x v="3"/>
    <n v="100"/>
    <x v="1"/>
    <s v="CK-27"/>
    <s v="EAST VANCOUVER ISLAND-QUALICUM &amp; PUNTLEDGE_FA_0.x"/>
    <s v="M"/>
    <s v="H"/>
    <n v="100"/>
    <s v="Big Qualicum River H"/>
    <n v="100"/>
    <s v="Big Qualicum R"/>
    <s v="GSVI"/>
    <s v="S"/>
    <x v="1"/>
    <s v="185817"/>
    <n v="0"/>
    <x v="16"/>
    <n v="2006"/>
    <s v="20060524"/>
    <s v="20060616"/>
    <n v="70"/>
    <n v="5.7"/>
    <m/>
    <s v="CWT"/>
    <s v="P"/>
    <x v="0"/>
    <s v="Y"/>
    <s v="Y"/>
    <s v="Y"/>
    <n v="2.0008000000000001E-2"/>
    <s v="AD Clip"/>
    <n v="22530"/>
    <n v="22530"/>
    <n v="264078"/>
    <n v="4"/>
    <n v="787"/>
    <n v="2009"/>
    <m/>
    <m/>
    <m/>
    <m/>
    <m/>
    <m/>
    <m/>
    <m/>
    <m/>
    <m/>
    <m/>
    <m/>
    <m/>
    <m/>
    <m/>
    <m/>
    <m/>
    <m/>
    <m/>
    <m/>
    <m/>
    <m/>
    <m/>
    <m/>
    <m/>
    <m/>
    <m/>
    <m/>
    <m/>
    <m/>
    <m/>
    <m/>
    <m/>
    <m/>
    <n v="7.18"/>
    <m/>
    <m/>
    <m/>
    <m/>
    <m/>
    <m/>
    <m/>
    <m/>
    <m/>
    <m/>
    <m/>
    <m/>
    <m/>
    <m/>
    <m/>
    <m/>
    <m/>
    <m/>
    <m/>
    <m/>
    <m/>
    <m/>
    <m/>
    <m/>
    <m/>
    <m/>
    <m/>
    <m/>
    <m/>
    <m/>
    <m/>
    <m/>
    <m/>
    <m/>
    <m/>
    <m/>
    <m/>
    <m/>
    <m/>
    <m/>
    <m/>
    <m/>
    <m/>
    <m/>
    <m/>
    <m/>
    <m/>
    <m/>
    <m/>
    <m/>
    <m/>
    <m/>
    <m/>
    <m/>
    <m/>
    <m/>
    <m/>
    <m/>
    <m/>
    <m/>
    <m/>
    <m/>
    <m/>
    <m/>
    <m/>
    <m/>
    <m/>
    <m/>
    <m/>
    <m/>
    <m/>
    <m/>
    <m/>
    <m/>
    <m/>
    <m/>
    <m/>
    <m/>
    <m/>
    <m/>
    <m/>
    <m/>
    <m/>
    <m/>
    <m/>
    <m/>
    <m/>
    <m/>
    <m/>
    <m/>
    <m/>
    <m/>
    <m/>
    <m/>
    <m/>
    <m/>
    <m/>
    <m/>
    <m/>
    <m/>
    <m/>
    <m/>
    <m/>
    <m/>
    <m/>
    <m/>
    <m/>
    <m/>
    <m/>
    <m/>
    <m/>
    <m/>
    <m/>
    <m/>
    <m/>
    <m/>
    <m/>
    <m/>
    <m/>
    <m/>
    <m/>
    <m/>
    <m/>
    <m/>
    <m/>
    <m/>
    <m/>
    <m/>
    <m/>
    <n v="2.86"/>
    <n v="4.72"/>
    <n v="5.38"/>
    <m/>
    <n v="7.18"/>
    <n v="0"/>
    <n v="7.18"/>
    <n v="12.96"/>
    <n v="20.139999999999997"/>
    <n v="8.9391921881935182E-4"/>
    <n v="0.35650446871896729"/>
  </r>
  <r>
    <n v="22"/>
    <n v="100"/>
    <s v="Big Qualicum R"/>
    <s v="OPS"/>
    <s v="124"/>
    <s v="Chinook"/>
    <s v="3"/>
    <x v="0"/>
    <x v="4"/>
    <n v="100"/>
    <x v="1"/>
    <s v="CK-27"/>
    <s v="EAST VANCOUVER ISLAND-QUALICUM &amp; PUNTLEDGE_FA_0.x"/>
    <s v="M"/>
    <s v="H"/>
    <n v="100"/>
    <s v="Big Qualicum River H"/>
    <n v="100"/>
    <s v="Big Qualicum R"/>
    <s v="GSVI"/>
    <s v="S"/>
    <x v="1"/>
    <s v="185644"/>
    <n v="0"/>
    <x v="17"/>
    <n v="2007"/>
    <s v="20070529"/>
    <s v="20070529"/>
    <n v="0"/>
    <n v="6.48"/>
    <s v="REL BELOW FENCE. SEE 185743-46, 185813-15."/>
    <s v="CWT"/>
    <s v="P"/>
    <x v="0"/>
    <s v="Y"/>
    <s v="Y"/>
    <s v="Y"/>
    <n v="0"/>
    <s v="AD Clip"/>
    <n v="15082"/>
    <s v=""/>
    <n v="274775"/>
    <n v="3"/>
    <n v="29192"/>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
    <n v="5.76"/>
    <n v="6.57"/>
    <m/>
    <n v="0"/>
    <n v="0"/>
    <n v="0"/>
    <n v="15.83"/>
    <n v="15.83"/>
    <n v="1.0495955443575124E-3"/>
    <n v="0"/>
  </r>
  <r>
    <n v="22"/>
    <n v="100"/>
    <s v="Big Qualicum R"/>
    <s v="OPS"/>
    <s v="124"/>
    <s v="Chinook"/>
    <s v="3"/>
    <x v="0"/>
    <x v="4"/>
    <n v="100"/>
    <x v="1"/>
    <s v="CK-27"/>
    <s v="EAST VANCOUVER ISLAND-QUALICUM &amp; PUNTLEDGE_FA_0.x"/>
    <s v="M"/>
    <s v="H"/>
    <n v="100"/>
    <s v="Big Qualicum River H"/>
    <n v="100"/>
    <s v="Big Qualicum R"/>
    <s v="GSVI"/>
    <s v="S"/>
    <x v="1"/>
    <s v="185644"/>
    <n v="0"/>
    <x v="17"/>
    <n v="2007"/>
    <s v="20070529"/>
    <s v="20070529"/>
    <n v="0"/>
    <n v="6.48"/>
    <s v="REL BELOW FENCE. SEE 185743-46, 185813-15."/>
    <s v="CWT"/>
    <s v="P"/>
    <x v="0"/>
    <s v="Y"/>
    <s v="Y"/>
    <s v="Y"/>
    <n v="0"/>
    <s v="AD Clip"/>
    <n v="15082"/>
    <n v="15082"/>
    <n v="274775"/>
    <n v="4"/>
    <n v="29192"/>
    <n v="2010"/>
    <m/>
    <m/>
    <m/>
    <m/>
    <m/>
    <m/>
    <m/>
    <m/>
    <m/>
    <m/>
    <m/>
    <m/>
    <m/>
    <m/>
    <m/>
    <m/>
    <m/>
    <m/>
    <m/>
    <m/>
    <m/>
    <m/>
    <m/>
    <m/>
    <m/>
    <m/>
    <m/>
    <m/>
    <m/>
    <m/>
    <m/>
    <m/>
    <m/>
    <m/>
    <m/>
    <m/>
    <m/>
    <m/>
    <m/>
    <m/>
    <m/>
    <m/>
    <m/>
    <m/>
    <m/>
    <m/>
    <m/>
    <m/>
    <m/>
    <n v="13.21"/>
    <m/>
    <m/>
    <m/>
    <m/>
    <m/>
    <m/>
    <m/>
    <m/>
    <m/>
    <m/>
    <m/>
    <m/>
    <m/>
    <m/>
    <m/>
    <m/>
    <m/>
    <m/>
    <m/>
    <m/>
    <m/>
    <m/>
    <m/>
    <m/>
    <m/>
    <m/>
    <m/>
    <m/>
    <m/>
    <m/>
    <m/>
    <m/>
    <m/>
    <m/>
    <m/>
    <m/>
    <m/>
    <m/>
    <m/>
    <m/>
    <m/>
    <m/>
    <m/>
    <m/>
    <m/>
    <m/>
    <m/>
    <m/>
    <m/>
    <m/>
    <m/>
    <m/>
    <m/>
    <m/>
    <m/>
    <m/>
    <m/>
    <m/>
    <m/>
    <m/>
    <m/>
    <m/>
    <m/>
    <m/>
    <m/>
    <m/>
    <m/>
    <m/>
    <m/>
    <m/>
    <m/>
    <m/>
    <m/>
    <m/>
    <m/>
    <m/>
    <m/>
    <m/>
    <m/>
    <m/>
    <m/>
    <m/>
    <m/>
    <m/>
    <m/>
    <m/>
    <m/>
    <m/>
    <m/>
    <m/>
    <m/>
    <m/>
    <m/>
    <m/>
    <m/>
    <m/>
    <m/>
    <m/>
    <m/>
    <m/>
    <m/>
    <m/>
    <m/>
    <m/>
    <m/>
    <m/>
    <m/>
    <m/>
    <m/>
    <m/>
    <m/>
    <m/>
    <m/>
    <m/>
    <n v="2.5"/>
    <n v="4.0999999999999996"/>
    <n v="2.42"/>
    <m/>
    <n v="13.21"/>
    <n v="0"/>
    <n v="13.21"/>
    <n v="9.02"/>
    <n v="22.230000000000004"/>
    <n v="1.4739424479512004E-3"/>
    <n v="0.59424201529464682"/>
  </r>
  <r>
    <n v="22"/>
    <n v="100"/>
    <s v="Big Qualicum R"/>
    <s v="OPS"/>
    <s v="124"/>
    <s v="Chinook"/>
    <s v="3"/>
    <x v="0"/>
    <x v="4"/>
    <n v="100"/>
    <x v="1"/>
    <s v="CK-27"/>
    <s v="EAST VANCOUVER ISLAND-QUALICUM &amp; PUNTLEDGE_FA_0.x"/>
    <s v="M"/>
    <s v="H"/>
    <n v="100"/>
    <s v="Big Qualicum River H"/>
    <n v="100"/>
    <s v="Big Qualicum R"/>
    <s v="GSVI"/>
    <s v="S"/>
    <x v="1"/>
    <s v="185743"/>
    <n v="0"/>
    <x v="18"/>
    <n v="2007"/>
    <s v="20070529"/>
    <s v="20070529"/>
    <n v="0"/>
    <n v="6.49"/>
    <s v="REL BELOW FENCE. SEE 185644, 185744-46, 185813-15."/>
    <s v="CWT"/>
    <s v="P"/>
    <x v="0"/>
    <s v="Y"/>
    <s v="Y"/>
    <s v="Y"/>
    <n v="1.0008E-2"/>
    <s v="AD Clip"/>
    <n v="28289"/>
    <s v=""/>
    <n v="520607"/>
    <n v="2"/>
    <n v="29241"/>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
    <n v="3"/>
    <n v="3.83"/>
    <m/>
    <n v="0"/>
    <n v="0"/>
    <n v="0"/>
    <n v="7.13"/>
    <n v="7.13"/>
    <n v="2.5204142953091306E-4"/>
    <n v="0"/>
  </r>
  <r>
    <n v="22"/>
    <n v="100"/>
    <s v="Big Qualicum R"/>
    <s v="OPS"/>
    <s v="124"/>
    <s v="Chinook"/>
    <s v="3"/>
    <x v="0"/>
    <x v="4"/>
    <n v="100"/>
    <x v="1"/>
    <s v="CK-27"/>
    <s v="EAST VANCOUVER ISLAND-QUALICUM &amp; PUNTLEDGE_FA_0.x"/>
    <s v="M"/>
    <s v="H"/>
    <n v="100"/>
    <s v="Big Qualicum River H"/>
    <n v="100"/>
    <s v="Big Qualicum R"/>
    <s v="GSVI"/>
    <s v="S"/>
    <x v="1"/>
    <s v="185743"/>
    <n v="0"/>
    <x v="18"/>
    <n v="2007"/>
    <s v="20070529"/>
    <s v="20070529"/>
    <n v="0"/>
    <n v="6.49"/>
    <s v="REL BELOW FENCE. SEE 185644, 185744-46, 185813-15."/>
    <s v="CWT"/>
    <s v="P"/>
    <x v="0"/>
    <s v="Y"/>
    <s v="Y"/>
    <s v="Y"/>
    <n v="1.0008E-2"/>
    <s v="AD Clip"/>
    <n v="28289"/>
    <s v=""/>
    <n v="520607"/>
    <n v="3"/>
    <n v="29241"/>
    <n v="2009"/>
    <m/>
    <m/>
    <m/>
    <m/>
    <m/>
    <m/>
    <m/>
    <m/>
    <m/>
    <m/>
    <m/>
    <m/>
    <m/>
    <m/>
    <m/>
    <m/>
    <m/>
    <m/>
    <m/>
    <m/>
    <m/>
    <m/>
    <m/>
    <m/>
    <m/>
    <m/>
    <m/>
    <m/>
    <m/>
    <m/>
    <m/>
    <m/>
    <m/>
    <m/>
    <m/>
    <m/>
    <m/>
    <m/>
    <m/>
    <m/>
    <m/>
    <m/>
    <m/>
    <m/>
    <m/>
    <m/>
    <m/>
    <m/>
    <m/>
    <n v="25.08"/>
    <m/>
    <m/>
    <m/>
    <m/>
    <m/>
    <m/>
    <m/>
    <m/>
    <m/>
    <m/>
    <m/>
    <m/>
    <m/>
    <m/>
    <m/>
    <m/>
    <m/>
    <m/>
    <m/>
    <m/>
    <m/>
    <m/>
    <m/>
    <m/>
    <m/>
    <m/>
    <m/>
    <m/>
    <m/>
    <m/>
    <m/>
    <m/>
    <m/>
    <m/>
    <m/>
    <m/>
    <m/>
    <m/>
    <m/>
    <m/>
    <m/>
    <m/>
    <m/>
    <m/>
    <m/>
    <m/>
    <m/>
    <n v="3.22"/>
    <m/>
    <m/>
    <m/>
    <m/>
    <m/>
    <m/>
    <m/>
    <m/>
    <m/>
    <m/>
    <m/>
    <m/>
    <m/>
    <m/>
    <m/>
    <m/>
    <m/>
    <m/>
    <m/>
    <m/>
    <m/>
    <m/>
    <m/>
    <m/>
    <m/>
    <m/>
    <m/>
    <m/>
    <m/>
    <m/>
    <m/>
    <m/>
    <m/>
    <m/>
    <m/>
    <m/>
    <m/>
    <m/>
    <m/>
    <m/>
    <m/>
    <m/>
    <m/>
    <m/>
    <m/>
    <m/>
    <m/>
    <m/>
    <m/>
    <m/>
    <m/>
    <m/>
    <m/>
    <m/>
    <m/>
    <m/>
    <m/>
    <m/>
    <m/>
    <m/>
    <m/>
    <n v="0"/>
    <m/>
    <m/>
    <m/>
    <n v="2.97"/>
    <n v="5.08"/>
    <n v="8.3800000000000008"/>
    <n v="9.56"/>
    <m/>
    <n v="28.3"/>
    <n v="2.97"/>
    <n v="31.27"/>
    <n v="23.02"/>
    <n v="54.29"/>
    <n v="1.9191205062038248E-3"/>
    <n v="0.57598084361760915"/>
  </r>
  <r>
    <n v="22"/>
    <n v="100"/>
    <s v="Big Qualicum R"/>
    <s v="OPS"/>
    <s v="124"/>
    <s v="Chinook"/>
    <s v="3"/>
    <x v="0"/>
    <x v="4"/>
    <n v="100"/>
    <x v="1"/>
    <s v="CK-27"/>
    <s v="EAST VANCOUVER ISLAND-QUALICUM &amp; PUNTLEDGE_FA_0.x"/>
    <s v="M"/>
    <s v="H"/>
    <n v="100"/>
    <s v="Big Qualicum River H"/>
    <n v="100"/>
    <s v="Big Qualicum R"/>
    <s v="GSVI"/>
    <s v="S"/>
    <x v="1"/>
    <s v="185743"/>
    <n v="0"/>
    <x v="18"/>
    <n v="2007"/>
    <s v="20070529"/>
    <s v="20070529"/>
    <n v="0"/>
    <n v="6.49"/>
    <s v="REL BELOW FENCE. SEE 185644, 185744-46, 185813-15."/>
    <s v="CWT"/>
    <s v="P"/>
    <x v="0"/>
    <s v="Y"/>
    <s v="Y"/>
    <s v="Y"/>
    <n v="1.0008E-2"/>
    <s v="AD Clip"/>
    <n v="28289"/>
    <n v="28289"/>
    <n v="520607"/>
    <n v="4"/>
    <n v="29241"/>
    <n v="2010"/>
    <m/>
    <m/>
    <m/>
    <m/>
    <m/>
    <m/>
    <m/>
    <m/>
    <m/>
    <m/>
    <m/>
    <m/>
    <m/>
    <m/>
    <m/>
    <m/>
    <m/>
    <m/>
    <m/>
    <m/>
    <m/>
    <m/>
    <m/>
    <m/>
    <m/>
    <m/>
    <m/>
    <m/>
    <m/>
    <m/>
    <m/>
    <m/>
    <m/>
    <m/>
    <m/>
    <m/>
    <m/>
    <m/>
    <m/>
    <m/>
    <m/>
    <n v="3.06"/>
    <m/>
    <m/>
    <m/>
    <m/>
    <m/>
    <m/>
    <m/>
    <n v="13.21"/>
    <m/>
    <m/>
    <m/>
    <m/>
    <m/>
    <m/>
    <m/>
    <m/>
    <m/>
    <m/>
    <m/>
    <m/>
    <m/>
    <m/>
    <m/>
    <m/>
    <m/>
    <m/>
    <m/>
    <m/>
    <m/>
    <m/>
    <m/>
    <m/>
    <m/>
    <m/>
    <m/>
    <m/>
    <m/>
    <m/>
    <m/>
    <m/>
    <m/>
    <m/>
    <m/>
    <m/>
    <m/>
    <m/>
    <m/>
    <m/>
    <m/>
    <m/>
    <m/>
    <m/>
    <m/>
    <m/>
    <m/>
    <m/>
    <m/>
    <m/>
    <m/>
    <m/>
    <m/>
    <m/>
    <m/>
    <m/>
    <m/>
    <m/>
    <m/>
    <m/>
    <m/>
    <m/>
    <m/>
    <m/>
    <m/>
    <m/>
    <m/>
    <m/>
    <m/>
    <m/>
    <m/>
    <m/>
    <m/>
    <m/>
    <m/>
    <m/>
    <m/>
    <m/>
    <m/>
    <m/>
    <m/>
    <m/>
    <m/>
    <m/>
    <m/>
    <m/>
    <m/>
    <m/>
    <m/>
    <m/>
    <m/>
    <m/>
    <m/>
    <m/>
    <m/>
    <m/>
    <m/>
    <m/>
    <m/>
    <m/>
    <m/>
    <m/>
    <m/>
    <m/>
    <m/>
    <m/>
    <m/>
    <m/>
    <m/>
    <m/>
    <m/>
    <m/>
    <m/>
    <m/>
    <n v="2"/>
    <n v="3.29"/>
    <n v="1.94"/>
    <m/>
    <n v="16.27"/>
    <n v="0"/>
    <n v="16.27"/>
    <n v="7.23"/>
    <n v="23.5"/>
    <n v="8.3071158400791823E-4"/>
    <n v="0.69234042553191488"/>
  </r>
  <r>
    <n v="22"/>
    <n v="100"/>
    <s v="Big Qualicum R"/>
    <s v="OPS"/>
    <s v="124"/>
    <s v="Chinook"/>
    <s v="3"/>
    <x v="0"/>
    <x v="4"/>
    <n v="100"/>
    <x v="1"/>
    <s v="CK-27"/>
    <s v="EAST VANCOUVER ISLAND-QUALICUM &amp; PUNTLEDGE_FA_0.x"/>
    <s v="M"/>
    <s v="H"/>
    <n v="100"/>
    <s v="Big Qualicum River H"/>
    <n v="100"/>
    <s v="Big Qualicum R"/>
    <s v="GSVI"/>
    <s v="S"/>
    <x v="1"/>
    <s v="185744"/>
    <n v="0"/>
    <x v="19"/>
    <n v="2007"/>
    <s v="20070529"/>
    <s v="20070529"/>
    <n v="0"/>
    <n v="6.49"/>
    <s v="REL BELOW FENCE. SEE 185644, 185743, 185745-46, 185813-15."/>
    <s v="CWT"/>
    <s v="P"/>
    <x v="0"/>
    <s v="Y"/>
    <s v="Y"/>
    <s v="Y"/>
    <n v="0"/>
    <s v="AD Clip"/>
    <n v="28658"/>
    <s v=""/>
    <n v="522117"/>
    <n v="2"/>
    <n v="29240"/>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7"/>
    <n v="3.76"/>
    <n v="4.79"/>
    <m/>
    <n v="0"/>
    <n v="0"/>
    <n v="0"/>
    <n v="8.92"/>
    <n v="8.92"/>
    <n v="3.1125689161839624E-4"/>
    <n v="0"/>
  </r>
  <r>
    <n v="22"/>
    <n v="100"/>
    <s v="Big Qualicum R"/>
    <s v="OPS"/>
    <s v="124"/>
    <s v="Chinook"/>
    <s v="3"/>
    <x v="0"/>
    <x v="4"/>
    <n v="100"/>
    <x v="1"/>
    <s v="CK-27"/>
    <s v="EAST VANCOUVER ISLAND-QUALICUM &amp; PUNTLEDGE_FA_0.x"/>
    <s v="M"/>
    <s v="H"/>
    <n v="100"/>
    <s v="Big Qualicum River H"/>
    <n v="100"/>
    <s v="Big Qualicum R"/>
    <s v="GSVI"/>
    <s v="S"/>
    <x v="1"/>
    <s v="185744"/>
    <n v="0"/>
    <x v="19"/>
    <n v="2007"/>
    <s v="20070529"/>
    <s v="20070529"/>
    <n v="0"/>
    <n v="6.49"/>
    <s v="REL BELOW FENCE. SEE 185644, 185743, 185745-46, 185813-15."/>
    <s v="CWT"/>
    <s v="P"/>
    <x v="0"/>
    <s v="Y"/>
    <s v="Y"/>
    <s v="Y"/>
    <n v="0"/>
    <s v="AD Clip"/>
    <n v="28658"/>
    <s v=""/>
    <n v="522117"/>
    <n v="3"/>
    <n v="29240"/>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1"/>
    <n v="5.77"/>
    <n v="9.36"/>
    <n v="8.9600000000000009"/>
    <n v="0.81"/>
    <n v="0"/>
    <n v="2.61"/>
    <n v="2.61"/>
    <n v="24.9"/>
    <n v="27.509999999999998"/>
    <n v="9.5994137762579377E-4"/>
    <n v="9.4874591057797164E-2"/>
  </r>
  <r>
    <n v="22"/>
    <n v="100"/>
    <s v="Big Qualicum R"/>
    <s v="OPS"/>
    <s v="124"/>
    <s v="Chinook"/>
    <s v="3"/>
    <x v="0"/>
    <x v="4"/>
    <n v="100"/>
    <x v="1"/>
    <s v="CK-27"/>
    <s v="EAST VANCOUVER ISLAND-QUALICUM &amp; PUNTLEDGE_FA_0.x"/>
    <s v="M"/>
    <s v="H"/>
    <n v="100"/>
    <s v="Big Qualicum River H"/>
    <n v="100"/>
    <s v="Big Qualicum R"/>
    <s v="GSVI"/>
    <s v="S"/>
    <x v="1"/>
    <s v="185744"/>
    <n v="0"/>
    <x v="19"/>
    <n v="2007"/>
    <s v="20070529"/>
    <s v="20070529"/>
    <n v="0"/>
    <n v="6.49"/>
    <s v="REL BELOW FENCE. SEE 185644, 185743, 185745-46, 185813-15."/>
    <s v="CWT"/>
    <s v="P"/>
    <x v="0"/>
    <s v="Y"/>
    <s v="Y"/>
    <s v="Y"/>
    <n v="0"/>
    <s v="AD Clip"/>
    <n v="28658"/>
    <s v=""/>
    <n v="522117"/>
    <n v="4"/>
    <n v="29240"/>
    <n v="2010"/>
    <m/>
    <m/>
    <m/>
    <m/>
    <m/>
    <m/>
    <m/>
    <m/>
    <m/>
    <m/>
    <m/>
    <m/>
    <m/>
    <m/>
    <m/>
    <m/>
    <m/>
    <m/>
    <m/>
    <m/>
    <m/>
    <m/>
    <m/>
    <m/>
    <m/>
    <m/>
    <m/>
    <m/>
    <m/>
    <m/>
    <m/>
    <m/>
    <m/>
    <m/>
    <m/>
    <m/>
    <m/>
    <m/>
    <m/>
    <m/>
    <m/>
    <m/>
    <m/>
    <m/>
    <m/>
    <m/>
    <m/>
    <m/>
    <m/>
    <n v="13.21"/>
    <m/>
    <m/>
    <m/>
    <m/>
    <m/>
    <m/>
    <m/>
    <m/>
    <m/>
    <m/>
    <m/>
    <m/>
    <m/>
    <m/>
    <m/>
    <m/>
    <m/>
    <m/>
    <m/>
    <m/>
    <m/>
    <m/>
    <m/>
    <m/>
    <m/>
    <m/>
    <m/>
    <m/>
    <m/>
    <m/>
    <m/>
    <m/>
    <m/>
    <m/>
    <m/>
    <m/>
    <m/>
    <m/>
    <m/>
    <m/>
    <m/>
    <m/>
    <m/>
    <m/>
    <m/>
    <m/>
    <m/>
    <m/>
    <m/>
    <m/>
    <m/>
    <m/>
    <m/>
    <m/>
    <m/>
    <m/>
    <m/>
    <m/>
    <m/>
    <m/>
    <m/>
    <m/>
    <m/>
    <m/>
    <m/>
    <m/>
    <m/>
    <m/>
    <m/>
    <m/>
    <m/>
    <m/>
    <m/>
    <m/>
    <m/>
    <m/>
    <m/>
    <m/>
    <m/>
    <m/>
    <m/>
    <m/>
    <m/>
    <m/>
    <m/>
    <m/>
    <m/>
    <m/>
    <m/>
    <m/>
    <m/>
    <m/>
    <m/>
    <m/>
    <m/>
    <m/>
    <m/>
    <m/>
    <m/>
    <m/>
    <m/>
    <m/>
    <m/>
    <m/>
    <m/>
    <m/>
    <m/>
    <m/>
    <m/>
    <m/>
    <m/>
    <m/>
    <m/>
    <m/>
    <n v="3.51"/>
    <n v="5.75"/>
    <n v="3.39"/>
    <m/>
    <n v="13.21"/>
    <n v="0"/>
    <n v="13.21"/>
    <n v="12.65"/>
    <n v="25.86"/>
    <n v="9.0236583153046267E-4"/>
    <n v="0.51082753286929627"/>
  </r>
  <r>
    <n v="22"/>
    <n v="100"/>
    <s v="Big Qualicum R"/>
    <s v="OPS"/>
    <s v="124"/>
    <s v="Chinook"/>
    <s v="3"/>
    <x v="0"/>
    <x v="4"/>
    <n v="100"/>
    <x v="1"/>
    <s v="CK-27"/>
    <s v="EAST VANCOUVER ISLAND-QUALICUM &amp; PUNTLEDGE_FA_0.x"/>
    <s v="M"/>
    <s v="H"/>
    <n v="100"/>
    <s v="Big Qualicum River H"/>
    <n v="100"/>
    <s v="Big Qualicum R"/>
    <s v="GSVI"/>
    <s v="S"/>
    <x v="1"/>
    <s v="185744"/>
    <n v="0"/>
    <x v="19"/>
    <n v="2007"/>
    <s v="20070529"/>
    <s v="20070529"/>
    <n v="0"/>
    <n v="6.49"/>
    <s v="REL BELOW FENCE. SEE 185644, 185743, 185745-46, 185813-15."/>
    <s v="CWT"/>
    <s v="P"/>
    <x v="0"/>
    <s v="Y"/>
    <s v="Y"/>
    <s v="Y"/>
    <n v="0"/>
    <s v="AD Clip"/>
    <n v="28658"/>
    <n v="28658"/>
    <n v="522117"/>
    <n v="6"/>
    <n v="29240"/>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6"/>
    <m/>
    <m/>
    <m/>
    <m/>
    <m/>
    <m/>
    <m/>
    <m/>
    <n v="0"/>
    <n v="2.66"/>
    <n v="2.66"/>
    <n v="0"/>
    <n v="2.66"/>
    <n v="9.2818759159745976E-5"/>
    <n v="1"/>
  </r>
  <r>
    <n v="22"/>
    <n v="100"/>
    <s v="Big Qualicum R"/>
    <s v="OPS"/>
    <s v="124"/>
    <s v="Chinook"/>
    <s v="3"/>
    <x v="0"/>
    <x v="4"/>
    <n v="100"/>
    <x v="1"/>
    <s v="CK-27"/>
    <s v="EAST VANCOUVER ISLAND-QUALICUM &amp; PUNTLEDGE_FA_0.x"/>
    <s v="M"/>
    <s v="H"/>
    <n v="100"/>
    <s v="Big Qualicum River H"/>
    <n v="100"/>
    <s v="Big Qualicum R"/>
    <s v="GSVI"/>
    <s v="S"/>
    <x v="1"/>
    <s v="185745"/>
    <n v="0"/>
    <x v="20"/>
    <n v="2007"/>
    <s v="20070529"/>
    <s v="20070529"/>
    <n v="0"/>
    <n v="6.49"/>
    <s v="REL BELOW FENCE. SEE 185644, 185743-44, 185746, 185813-15."/>
    <s v="CWT"/>
    <s v="P"/>
    <x v="0"/>
    <s v="Y"/>
    <s v="Y"/>
    <s v="Y"/>
    <n v="0"/>
    <s v="AD Clip"/>
    <n v="25326"/>
    <s v=""/>
    <n v="461418"/>
    <n v="2"/>
    <n v="29239"/>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
    <n v="3"/>
    <n v="3.83"/>
    <m/>
    <n v="0"/>
    <n v="0"/>
    <n v="0"/>
    <n v="7.13"/>
    <n v="7.13"/>
    <n v="2.8152886361841584E-4"/>
    <n v="0"/>
  </r>
  <r>
    <n v="22"/>
    <n v="100"/>
    <s v="Big Qualicum R"/>
    <s v="OPS"/>
    <s v="124"/>
    <s v="Chinook"/>
    <s v="3"/>
    <x v="0"/>
    <x v="4"/>
    <n v="100"/>
    <x v="1"/>
    <s v="CK-27"/>
    <s v="EAST VANCOUVER ISLAND-QUALICUM &amp; PUNTLEDGE_FA_0.x"/>
    <s v="M"/>
    <s v="H"/>
    <n v="100"/>
    <s v="Big Qualicum River H"/>
    <n v="100"/>
    <s v="Big Qualicum R"/>
    <s v="GSVI"/>
    <s v="S"/>
    <x v="1"/>
    <s v="185745"/>
    <n v="0"/>
    <x v="20"/>
    <n v="2007"/>
    <s v="20070529"/>
    <s v="20070529"/>
    <n v="0"/>
    <n v="6.49"/>
    <s v="REL BELOW FENCE. SEE 185644, 185743-44, 185746, 185813-15."/>
    <s v="CWT"/>
    <s v="P"/>
    <x v="0"/>
    <s v="Y"/>
    <s v="Y"/>
    <s v="Y"/>
    <n v="0"/>
    <s v="AD Clip"/>
    <n v="25326"/>
    <s v=""/>
    <n v="461418"/>
    <n v="3"/>
    <n v="29239"/>
    <n v="2009"/>
    <m/>
    <m/>
    <m/>
    <m/>
    <m/>
    <m/>
    <m/>
    <m/>
    <m/>
    <m/>
    <m/>
    <m/>
    <m/>
    <m/>
    <m/>
    <m/>
    <m/>
    <m/>
    <m/>
    <m/>
    <m/>
    <m/>
    <m/>
    <m/>
    <m/>
    <m/>
    <m/>
    <m/>
    <m/>
    <m/>
    <m/>
    <m/>
    <m/>
    <m/>
    <m/>
    <m/>
    <m/>
    <m/>
    <m/>
    <m/>
    <m/>
    <m/>
    <m/>
    <m/>
    <m/>
    <m/>
    <m/>
    <m/>
    <m/>
    <n v="41.5"/>
    <m/>
    <m/>
    <m/>
    <m/>
    <n v="25.08"/>
    <m/>
    <m/>
    <m/>
    <m/>
    <m/>
    <m/>
    <m/>
    <m/>
    <m/>
    <m/>
    <m/>
    <m/>
    <m/>
    <m/>
    <m/>
    <m/>
    <m/>
    <m/>
    <m/>
    <m/>
    <m/>
    <m/>
    <m/>
    <m/>
    <m/>
    <m/>
    <m/>
    <m/>
    <m/>
    <m/>
    <m/>
    <m/>
    <m/>
    <m/>
    <m/>
    <m/>
    <m/>
    <m/>
    <m/>
    <m/>
    <m/>
    <m/>
    <m/>
    <m/>
    <m/>
    <m/>
    <m/>
    <m/>
    <m/>
    <m/>
    <m/>
    <m/>
    <m/>
    <m/>
    <m/>
    <m/>
    <m/>
    <m/>
    <m/>
    <m/>
    <m/>
    <m/>
    <m/>
    <m/>
    <m/>
    <m/>
    <m/>
    <m/>
    <m/>
    <m/>
    <m/>
    <m/>
    <m/>
    <m/>
    <m/>
    <m/>
    <m/>
    <m/>
    <m/>
    <m/>
    <m/>
    <m/>
    <m/>
    <m/>
    <m/>
    <m/>
    <m/>
    <m/>
    <m/>
    <m/>
    <m/>
    <m/>
    <m/>
    <m/>
    <m/>
    <m/>
    <m/>
    <m/>
    <m/>
    <m/>
    <m/>
    <m/>
    <m/>
    <m/>
    <n v="4.7699999999999996"/>
    <m/>
    <m/>
    <m/>
    <n v="2"/>
    <n v="4.13"/>
    <n v="6.81"/>
    <n v="7.77"/>
    <m/>
    <n v="66.58"/>
    <n v="6.77"/>
    <n v="73.349999999999994"/>
    <n v="18.71"/>
    <n v="92.059999999999988"/>
    <n v="3.6349996051488584E-3"/>
    <n v="0.7967629806647839"/>
  </r>
  <r>
    <n v="22"/>
    <n v="100"/>
    <s v="Big Qualicum R"/>
    <s v="OPS"/>
    <s v="124"/>
    <s v="Chinook"/>
    <s v="3"/>
    <x v="0"/>
    <x v="4"/>
    <n v="100"/>
    <x v="1"/>
    <s v="CK-27"/>
    <s v="EAST VANCOUVER ISLAND-QUALICUM &amp; PUNTLEDGE_FA_0.x"/>
    <s v="M"/>
    <s v="H"/>
    <n v="100"/>
    <s v="Big Qualicum River H"/>
    <n v="100"/>
    <s v="Big Qualicum R"/>
    <s v="GSVI"/>
    <s v="S"/>
    <x v="1"/>
    <s v="185745"/>
    <n v="0"/>
    <x v="20"/>
    <n v="2007"/>
    <s v="20070529"/>
    <s v="20070529"/>
    <n v="0"/>
    <n v="6.49"/>
    <s v="REL BELOW FENCE. SEE 185644, 185743-44, 185746, 185813-15."/>
    <s v="CWT"/>
    <s v="P"/>
    <x v="0"/>
    <s v="Y"/>
    <s v="Y"/>
    <s v="Y"/>
    <n v="0"/>
    <s v="AD Clip"/>
    <n v="25326"/>
    <n v="25326"/>
    <n v="461418"/>
    <n v="4"/>
    <n v="29239"/>
    <n v="2010"/>
    <m/>
    <m/>
    <m/>
    <m/>
    <m/>
    <m/>
    <m/>
    <m/>
    <m/>
    <m/>
    <m/>
    <m/>
    <m/>
    <m/>
    <m/>
    <m/>
    <n v="2.77"/>
    <m/>
    <m/>
    <m/>
    <m/>
    <m/>
    <m/>
    <m/>
    <m/>
    <m/>
    <m/>
    <m/>
    <m/>
    <m/>
    <m/>
    <m/>
    <m/>
    <m/>
    <m/>
    <m/>
    <m/>
    <n v="3.65"/>
    <m/>
    <m/>
    <m/>
    <m/>
    <m/>
    <m/>
    <m/>
    <m/>
    <m/>
    <m/>
    <m/>
    <m/>
    <m/>
    <m/>
    <m/>
    <m/>
    <m/>
    <m/>
    <m/>
    <m/>
    <m/>
    <m/>
    <m/>
    <m/>
    <m/>
    <m/>
    <m/>
    <m/>
    <m/>
    <m/>
    <m/>
    <m/>
    <m/>
    <m/>
    <m/>
    <m/>
    <m/>
    <m/>
    <m/>
    <m/>
    <m/>
    <m/>
    <m/>
    <m/>
    <m/>
    <m/>
    <m/>
    <m/>
    <m/>
    <m/>
    <m/>
    <m/>
    <m/>
    <m/>
    <m/>
    <m/>
    <m/>
    <m/>
    <m/>
    <m/>
    <m/>
    <m/>
    <m/>
    <m/>
    <m/>
    <m/>
    <m/>
    <m/>
    <m/>
    <m/>
    <m/>
    <m/>
    <m/>
    <m/>
    <m/>
    <m/>
    <m/>
    <m/>
    <m/>
    <m/>
    <m/>
    <m/>
    <m/>
    <m/>
    <m/>
    <m/>
    <m/>
    <m/>
    <m/>
    <m/>
    <m/>
    <m/>
    <m/>
    <m/>
    <m/>
    <m/>
    <m/>
    <m/>
    <m/>
    <m/>
    <m/>
    <m/>
    <m/>
    <m/>
    <m/>
    <m/>
    <m/>
    <m/>
    <m/>
    <m/>
    <m/>
    <m/>
    <m/>
    <m/>
    <m/>
    <m/>
    <m/>
    <m/>
    <m/>
    <m/>
    <m/>
    <n v="2.8"/>
    <m/>
    <m/>
    <m/>
    <m/>
    <n v="3"/>
    <n v="4.93"/>
    <n v="2.91"/>
    <m/>
    <n v="6.42"/>
    <n v="2.8"/>
    <n v="9.2200000000000006"/>
    <n v="10.84"/>
    <n v="20.059999999999999"/>
    <n v="7.9207138908631437E-4"/>
    <n v="0.45962113659022935"/>
  </r>
  <r>
    <n v="22"/>
    <n v="100"/>
    <s v="Big Qualicum R"/>
    <s v="OPS"/>
    <s v="124"/>
    <s v="Chinook"/>
    <s v="3"/>
    <x v="0"/>
    <x v="4"/>
    <n v="100"/>
    <x v="1"/>
    <s v="CK-27"/>
    <s v="EAST VANCOUVER ISLAND-QUALICUM &amp; PUNTLEDGE_FA_0.x"/>
    <s v="M"/>
    <s v="H"/>
    <n v="100"/>
    <s v="Big Qualicum River H"/>
    <n v="100"/>
    <s v="Big Qualicum R"/>
    <s v="GSVI"/>
    <s v="S"/>
    <x v="1"/>
    <s v="185746"/>
    <n v="0"/>
    <x v="21"/>
    <n v="2007"/>
    <s v="20070529"/>
    <s v="20070529"/>
    <n v="0"/>
    <n v="6.49"/>
    <s v="REL BELOW FENCE. SEE 185644, 185743-45, 185813-15."/>
    <s v="CWT"/>
    <s v="P"/>
    <x v="0"/>
    <s v="Y"/>
    <s v="Y"/>
    <s v="Y"/>
    <n v="1.9983999999999998E-2"/>
    <s v="AD Clip"/>
    <n v="28001"/>
    <s v=""/>
    <n v="520570"/>
    <n v="2"/>
    <n v="29238"/>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7"/>
    <n v="3.76"/>
    <n v="4.79"/>
    <m/>
    <n v="0"/>
    <n v="0"/>
    <n v="0"/>
    <n v="8.92"/>
    <n v="8.92"/>
    <n v="3.1856005142673474E-4"/>
    <n v="0"/>
  </r>
  <r>
    <n v="22"/>
    <n v="100"/>
    <s v="Big Qualicum R"/>
    <s v="OPS"/>
    <s v="124"/>
    <s v="Chinook"/>
    <s v="3"/>
    <x v="0"/>
    <x v="4"/>
    <n v="100"/>
    <x v="1"/>
    <s v="CK-27"/>
    <s v="EAST VANCOUVER ISLAND-QUALICUM &amp; PUNTLEDGE_FA_0.x"/>
    <s v="M"/>
    <s v="H"/>
    <n v="100"/>
    <s v="Big Qualicum River H"/>
    <n v="100"/>
    <s v="Big Qualicum R"/>
    <s v="GSVI"/>
    <s v="S"/>
    <x v="1"/>
    <s v="185746"/>
    <n v="0"/>
    <x v="21"/>
    <n v="2007"/>
    <s v="20070529"/>
    <s v="20070529"/>
    <n v="0"/>
    <n v="6.49"/>
    <s v="REL BELOW FENCE. SEE 185644, 185743-45, 185813-15."/>
    <s v="CWT"/>
    <s v="P"/>
    <x v="0"/>
    <s v="Y"/>
    <s v="Y"/>
    <s v="Y"/>
    <n v="1.9983999999999998E-2"/>
    <s v="AD Clip"/>
    <n v="28001"/>
    <s v=""/>
    <n v="520570"/>
    <n v="3"/>
    <n v="29238"/>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7"/>
    <m/>
    <m/>
    <m/>
    <m/>
    <n v="4.3099999999999996"/>
    <n v="8.39"/>
    <n v="8.1"/>
    <m/>
    <n v="0"/>
    <n v="3.07"/>
    <n v="3.07"/>
    <n v="20.8"/>
    <n v="23.869999999999997"/>
    <n v="8.5246955465876208E-4"/>
    <n v="0.12861332216170926"/>
  </r>
  <r>
    <n v="22"/>
    <n v="100"/>
    <s v="Big Qualicum R"/>
    <s v="OPS"/>
    <s v="124"/>
    <s v="Chinook"/>
    <s v="3"/>
    <x v="0"/>
    <x v="4"/>
    <n v="100"/>
    <x v="1"/>
    <s v="CK-27"/>
    <s v="EAST VANCOUVER ISLAND-QUALICUM &amp; PUNTLEDGE_FA_0.x"/>
    <s v="M"/>
    <s v="H"/>
    <n v="100"/>
    <s v="Big Qualicum River H"/>
    <n v="100"/>
    <s v="Big Qualicum R"/>
    <s v="GSVI"/>
    <s v="S"/>
    <x v="1"/>
    <s v="185746"/>
    <n v="0"/>
    <x v="21"/>
    <n v="2007"/>
    <s v="20070529"/>
    <s v="20070529"/>
    <n v="0"/>
    <n v="6.49"/>
    <s v="REL BELOW FENCE. SEE 185644, 185743-45, 185813-15."/>
    <s v="CWT"/>
    <s v="P"/>
    <x v="0"/>
    <s v="Y"/>
    <s v="Y"/>
    <s v="Y"/>
    <n v="1.9983999999999998E-2"/>
    <s v="AD Clip"/>
    <n v="28001"/>
    <s v=""/>
    <n v="520570"/>
    <n v="4"/>
    <n v="29238"/>
    <n v="2010"/>
    <m/>
    <m/>
    <m/>
    <m/>
    <m/>
    <m/>
    <m/>
    <m/>
    <m/>
    <m/>
    <m/>
    <m/>
    <m/>
    <m/>
    <m/>
    <m/>
    <m/>
    <m/>
    <m/>
    <m/>
    <m/>
    <m/>
    <m/>
    <m/>
    <m/>
    <m/>
    <m/>
    <m/>
    <m/>
    <m/>
    <m/>
    <m/>
    <m/>
    <m/>
    <m/>
    <m/>
    <m/>
    <m/>
    <m/>
    <m/>
    <m/>
    <m/>
    <m/>
    <m/>
    <m/>
    <m/>
    <m/>
    <m/>
    <m/>
    <m/>
    <m/>
    <m/>
    <m/>
    <m/>
    <m/>
    <m/>
    <m/>
    <m/>
    <m/>
    <m/>
    <m/>
    <m/>
    <m/>
    <m/>
    <m/>
    <m/>
    <m/>
    <m/>
    <m/>
    <m/>
    <m/>
    <m/>
    <m/>
    <m/>
    <m/>
    <m/>
    <m/>
    <m/>
    <m/>
    <m/>
    <m/>
    <m/>
    <m/>
    <m/>
    <m/>
    <m/>
    <m/>
    <m/>
    <m/>
    <m/>
    <m/>
    <m/>
    <m/>
    <m/>
    <m/>
    <m/>
    <m/>
    <m/>
    <m/>
    <m/>
    <m/>
    <m/>
    <m/>
    <m/>
    <m/>
    <n v="5.48"/>
    <m/>
    <m/>
    <m/>
    <m/>
    <m/>
    <m/>
    <m/>
    <m/>
    <m/>
    <m/>
    <m/>
    <m/>
    <m/>
    <m/>
    <m/>
    <m/>
    <m/>
    <m/>
    <m/>
    <m/>
    <m/>
    <m/>
    <m/>
    <m/>
    <m/>
    <m/>
    <m/>
    <m/>
    <m/>
    <m/>
    <m/>
    <m/>
    <m/>
    <m/>
    <m/>
    <m/>
    <m/>
    <m/>
    <m/>
    <m/>
    <m/>
    <m/>
    <m/>
    <m/>
    <m/>
    <m/>
    <m/>
    <m/>
    <m/>
    <m/>
    <m/>
    <m/>
    <m/>
    <n v="1.31"/>
    <m/>
    <m/>
    <m/>
    <m/>
    <n v="3"/>
    <n v="4.93"/>
    <n v="2.91"/>
    <m/>
    <n v="5.48"/>
    <n v="1.31"/>
    <n v="6.79"/>
    <n v="10.84"/>
    <n v="17.630000000000003"/>
    <n v="6.2962037070104647E-4"/>
    <n v="0.38513896766874639"/>
  </r>
  <r>
    <n v="22"/>
    <n v="100"/>
    <s v="Big Qualicum R"/>
    <s v="OPS"/>
    <s v="124"/>
    <s v="Chinook"/>
    <s v="3"/>
    <x v="0"/>
    <x v="4"/>
    <n v="100"/>
    <x v="1"/>
    <s v="CK-27"/>
    <s v="EAST VANCOUVER ISLAND-QUALICUM &amp; PUNTLEDGE_FA_0.x"/>
    <s v="M"/>
    <s v="H"/>
    <n v="100"/>
    <s v="Big Qualicum River H"/>
    <n v="100"/>
    <s v="Big Qualicum R"/>
    <s v="GSVI"/>
    <s v="S"/>
    <x v="1"/>
    <s v="185746"/>
    <n v="0"/>
    <x v="21"/>
    <n v="2007"/>
    <s v="20070529"/>
    <s v="20070529"/>
    <n v="0"/>
    <n v="6.49"/>
    <s v="REL BELOW FENCE. SEE 185644, 185743-45, 185813-15."/>
    <s v="CWT"/>
    <s v="P"/>
    <x v="0"/>
    <s v="Y"/>
    <s v="Y"/>
    <s v="Y"/>
    <n v="1.9983999999999998E-2"/>
    <s v="AD Clip"/>
    <n v="28001"/>
    <n v="28001"/>
    <n v="520570"/>
    <n v="5"/>
    <n v="29238"/>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4"/>
    <m/>
    <m/>
    <m/>
    <m/>
    <m/>
    <m/>
    <m/>
    <m/>
    <n v="0"/>
    <n v="2.44"/>
    <n v="2.44"/>
    <n v="0"/>
    <n v="2.44"/>
    <n v="8.7139745009106822E-5"/>
    <n v="1"/>
  </r>
  <r>
    <n v="22"/>
    <n v="100"/>
    <s v="Big Qualicum R"/>
    <s v="OPS"/>
    <s v="124"/>
    <s v="Chinook"/>
    <s v="3"/>
    <x v="0"/>
    <x v="4"/>
    <n v="100"/>
    <x v="1"/>
    <s v="CK-27"/>
    <s v="EAST VANCOUVER ISLAND-QUALICUM &amp; PUNTLEDGE_FA_0.x"/>
    <s v="M"/>
    <s v="H"/>
    <n v="100"/>
    <s v="Big Qualicum River H"/>
    <n v="100"/>
    <s v="Big Qualicum R"/>
    <s v="GSVI"/>
    <s v="S"/>
    <x v="1"/>
    <s v="185813"/>
    <n v="0"/>
    <x v="22"/>
    <n v="2007"/>
    <s v="20070529"/>
    <s v="20070529"/>
    <n v="0"/>
    <n v="6.49"/>
    <s v="REL BELOW FENCE. SEE 185644, 185743-46, 185814-15."/>
    <s v="CWT"/>
    <s v="P"/>
    <x v="0"/>
    <s v="Y"/>
    <s v="Y"/>
    <s v="Y"/>
    <n v="0"/>
    <s v="AD Clip"/>
    <n v="25172"/>
    <s v=""/>
    <n v="458613"/>
    <n v="2"/>
    <n v="29237"/>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0000000000000007E-2"/>
    <n v="0.75"/>
    <n v="0.95"/>
    <m/>
    <n v="0"/>
    <n v="0"/>
    <n v="0"/>
    <n v="1.77"/>
    <n v="1.77"/>
    <n v="7.0316224376291116E-5"/>
    <n v="0"/>
  </r>
  <r>
    <n v="22"/>
    <n v="100"/>
    <s v="Big Qualicum R"/>
    <s v="OPS"/>
    <s v="124"/>
    <s v="Chinook"/>
    <s v="3"/>
    <x v="0"/>
    <x v="4"/>
    <n v="100"/>
    <x v="1"/>
    <s v="CK-27"/>
    <s v="EAST VANCOUVER ISLAND-QUALICUM &amp; PUNTLEDGE_FA_0.x"/>
    <s v="M"/>
    <s v="H"/>
    <n v="100"/>
    <s v="Big Qualicum River H"/>
    <n v="100"/>
    <s v="Big Qualicum R"/>
    <s v="GSVI"/>
    <s v="S"/>
    <x v="1"/>
    <s v="185813"/>
    <n v="0"/>
    <x v="22"/>
    <n v="2007"/>
    <s v="20070529"/>
    <s v="20070529"/>
    <n v="0"/>
    <n v="6.49"/>
    <s v="REL BELOW FENCE. SEE 185644, 185743-46, 185814-15."/>
    <s v="CWT"/>
    <s v="P"/>
    <x v="0"/>
    <s v="Y"/>
    <s v="Y"/>
    <s v="Y"/>
    <n v="0"/>
    <s v="AD Clip"/>
    <n v="25172"/>
    <s v=""/>
    <n v="458613"/>
    <n v="3"/>
    <n v="29237"/>
    <n v="2009"/>
    <m/>
    <m/>
    <m/>
    <m/>
    <m/>
    <m/>
    <m/>
    <m/>
    <m/>
    <m/>
    <m/>
    <m/>
    <m/>
    <m/>
    <m/>
    <m/>
    <m/>
    <m/>
    <m/>
    <m/>
    <m/>
    <m/>
    <m/>
    <m/>
    <m/>
    <m/>
    <m/>
    <m/>
    <m/>
    <m/>
    <m/>
    <m/>
    <m/>
    <m/>
    <n v="7.18"/>
    <m/>
    <m/>
    <m/>
    <m/>
    <n v="8.65"/>
    <m/>
    <m/>
    <m/>
    <m/>
    <m/>
    <m/>
    <m/>
    <m/>
    <m/>
    <m/>
    <m/>
    <m/>
    <m/>
    <m/>
    <n v="25.08"/>
    <m/>
    <m/>
    <m/>
    <m/>
    <m/>
    <m/>
    <m/>
    <m/>
    <m/>
    <m/>
    <m/>
    <m/>
    <m/>
    <m/>
    <m/>
    <m/>
    <m/>
    <m/>
    <m/>
    <m/>
    <m/>
    <m/>
    <m/>
    <m/>
    <m/>
    <m/>
    <m/>
    <m/>
    <m/>
    <m/>
    <m/>
    <m/>
    <m/>
    <m/>
    <m/>
    <m/>
    <m/>
    <m/>
    <m/>
    <m/>
    <m/>
    <m/>
    <m/>
    <m/>
    <m/>
    <m/>
    <m/>
    <m/>
    <m/>
    <m/>
    <m/>
    <m/>
    <m/>
    <m/>
    <m/>
    <m/>
    <m/>
    <n v="7.56"/>
    <m/>
    <m/>
    <m/>
    <m/>
    <m/>
    <m/>
    <m/>
    <m/>
    <m/>
    <m/>
    <m/>
    <m/>
    <m/>
    <m/>
    <m/>
    <m/>
    <m/>
    <m/>
    <m/>
    <m/>
    <m/>
    <m/>
    <m/>
    <m/>
    <m/>
    <m/>
    <m/>
    <m/>
    <m/>
    <m/>
    <m/>
    <m/>
    <m/>
    <m/>
    <m/>
    <m/>
    <m/>
    <m/>
    <m/>
    <m/>
    <m/>
    <m/>
    <m/>
    <m/>
    <m/>
    <m/>
    <m/>
    <m/>
    <m/>
    <m/>
    <n v="1.81"/>
    <n v="3.81"/>
    <n v="6.28"/>
    <n v="7.17"/>
    <m/>
    <n v="48.47"/>
    <n v="1.81"/>
    <n v="50.28"/>
    <n v="17.260000000000002"/>
    <n v="67.540000000000006"/>
    <n v="2.6831399968218657E-3"/>
    <n v="0.74444773467574765"/>
  </r>
  <r>
    <n v="22"/>
    <n v="100"/>
    <s v="Big Qualicum R"/>
    <s v="OPS"/>
    <s v="124"/>
    <s v="Chinook"/>
    <s v="3"/>
    <x v="0"/>
    <x v="4"/>
    <n v="100"/>
    <x v="1"/>
    <s v="CK-27"/>
    <s v="EAST VANCOUVER ISLAND-QUALICUM &amp; PUNTLEDGE_FA_0.x"/>
    <s v="M"/>
    <s v="H"/>
    <n v="100"/>
    <s v="Big Qualicum River H"/>
    <n v="100"/>
    <s v="Big Qualicum R"/>
    <s v="GSVI"/>
    <s v="S"/>
    <x v="1"/>
    <s v="185813"/>
    <n v="0"/>
    <x v="22"/>
    <n v="2007"/>
    <s v="20070529"/>
    <s v="20070529"/>
    <n v="0"/>
    <n v="6.49"/>
    <s v="REL BELOW FENCE. SEE 185644, 185743-46, 185814-15."/>
    <s v="CWT"/>
    <s v="P"/>
    <x v="0"/>
    <s v="Y"/>
    <s v="Y"/>
    <s v="Y"/>
    <n v="0"/>
    <s v="AD Clip"/>
    <n v="25172"/>
    <s v=""/>
    <n v="458613"/>
    <n v="4"/>
    <n v="29237"/>
    <n v="2010"/>
    <m/>
    <m/>
    <m/>
    <m/>
    <m/>
    <m/>
    <m/>
    <m/>
    <m/>
    <m/>
    <m/>
    <m/>
    <m/>
    <m/>
    <m/>
    <m/>
    <n v="2.77"/>
    <m/>
    <m/>
    <m/>
    <m/>
    <m/>
    <m/>
    <m/>
    <m/>
    <m/>
    <m/>
    <m/>
    <m/>
    <m/>
    <m/>
    <m/>
    <m/>
    <m/>
    <n v="6.42"/>
    <m/>
    <m/>
    <m/>
    <m/>
    <m/>
    <m/>
    <m/>
    <m/>
    <m/>
    <m/>
    <m/>
    <m/>
    <m/>
    <m/>
    <n v="13.21"/>
    <m/>
    <m/>
    <m/>
    <m/>
    <m/>
    <m/>
    <m/>
    <m/>
    <m/>
    <m/>
    <m/>
    <m/>
    <m/>
    <m/>
    <m/>
    <m/>
    <m/>
    <m/>
    <m/>
    <m/>
    <m/>
    <m/>
    <m/>
    <m/>
    <m/>
    <m/>
    <m/>
    <m/>
    <m/>
    <m/>
    <m/>
    <m/>
    <m/>
    <m/>
    <m/>
    <m/>
    <m/>
    <m/>
    <m/>
    <m/>
    <m/>
    <m/>
    <m/>
    <m/>
    <m/>
    <m/>
    <m/>
    <m/>
    <m/>
    <m/>
    <m/>
    <m/>
    <m/>
    <m/>
    <m/>
    <m/>
    <m/>
    <m/>
    <m/>
    <m/>
    <m/>
    <m/>
    <m/>
    <m/>
    <m/>
    <m/>
    <m/>
    <m/>
    <m/>
    <m/>
    <m/>
    <m/>
    <m/>
    <m/>
    <m/>
    <m/>
    <m/>
    <m/>
    <m/>
    <m/>
    <m/>
    <m/>
    <m/>
    <m/>
    <m/>
    <m/>
    <m/>
    <m/>
    <n v="10.08"/>
    <m/>
    <m/>
    <m/>
    <m/>
    <m/>
    <m/>
    <m/>
    <m/>
    <m/>
    <m/>
    <m/>
    <m/>
    <m/>
    <m/>
    <m/>
    <m/>
    <m/>
    <m/>
    <m/>
    <m/>
    <n v="4.87"/>
    <m/>
    <m/>
    <m/>
    <n v="1.38"/>
    <n v="4.01"/>
    <n v="6.57"/>
    <n v="3.88"/>
    <m/>
    <n v="32.479999999999997"/>
    <n v="6.25"/>
    <n v="38.729999999999997"/>
    <n v="14.46"/>
    <n v="53.190000000000005"/>
    <n v="2.113062132528206E-3"/>
    <n v="0.72814438804286508"/>
  </r>
  <r>
    <n v="22"/>
    <n v="100"/>
    <s v="Big Qualicum R"/>
    <s v="OPS"/>
    <s v="124"/>
    <s v="Chinook"/>
    <s v="3"/>
    <x v="0"/>
    <x v="4"/>
    <n v="100"/>
    <x v="1"/>
    <s v="CK-27"/>
    <s v="EAST VANCOUVER ISLAND-QUALICUM &amp; PUNTLEDGE_FA_0.x"/>
    <s v="M"/>
    <s v="H"/>
    <n v="100"/>
    <s v="Big Qualicum River H"/>
    <n v="100"/>
    <s v="Big Qualicum R"/>
    <s v="GSVI"/>
    <s v="S"/>
    <x v="1"/>
    <s v="185813"/>
    <n v="0"/>
    <x v="22"/>
    <n v="2007"/>
    <s v="20070529"/>
    <s v="20070529"/>
    <n v="0"/>
    <n v="6.49"/>
    <s v="REL BELOW FENCE. SEE 185644, 185743-46, 185814-15."/>
    <s v="CWT"/>
    <s v="P"/>
    <x v="0"/>
    <s v="Y"/>
    <s v="Y"/>
    <s v="Y"/>
    <n v="0"/>
    <s v="AD Clip"/>
    <n v="25172"/>
    <n v="25172"/>
    <n v="458613"/>
    <n v="5"/>
    <n v="29237"/>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6"/>
    <n v="0.8"/>
    <n v="0.28999999999999998"/>
    <m/>
    <n v="0"/>
    <n v="0"/>
    <n v="0"/>
    <n v="1.75"/>
    <n v="1.75"/>
    <n v="6.9521690767519466E-5"/>
    <n v="0"/>
  </r>
  <r>
    <n v="22"/>
    <n v="100"/>
    <s v="Big Qualicum R"/>
    <s v="OPS"/>
    <s v="124"/>
    <s v="Chinook"/>
    <s v="3"/>
    <x v="0"/>
    <x v="4"/>
    <n v="100"/>
    <x v="1"/>
    <s v="CK-27"/>
    <s v="EAST VANCOUVER ISLAND-QUALICUM &amp; PUNTLEDGE_FA_0.x"/>
    <s v="M"/>
    <s v="H"/>
    <n v="100"/>
    <s v="Big Qualicum River H"/>
    <n v="100"/>
    <s v="Big Qualicum R"/>
    <s v="GSVI"/>
    <s v="S"/>
    <x v="1"/>
    <s v="185814"/>
    <n v="0"/>
    <x v="23"/>
    <n v="2007"/>
    <s v="20070529"/>
    <s v="20070529"/>
    <n v="0"/>
    <n v="6.49"/>
    <s v="REL BELOW FENCE. SEE 185644, 185743-46, 185813, 185815."/>
    <s v="CWT"/>
    <s v="P"/>
    <x v="0"/>
    <s v="Y"/>
    <s v="Y"/>
    <s v="Y"/>
    <n v="0"/>
    <s v="AD Clip"/>
    <n v="25274"/>
    <s v=""/>
    <n v="460462"/>
    <n v="2"/>
    <n v="29236"/>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
    <n v="3"/>
    <n v="3.83"/>
    <m/>
    <n v="0"/>
    <n v="0"/>
    <n v="0"/>
    <n v="7.13"/>
    <n v="7.13"/>
    <n v="2.8210809527577749E-4"/>
    <n v="0"/>
  </r>
  <r>
    <n v="22"/>
    <n v="100"/>
    <s v="Big Qualicum R"/>
    <s v="OPS"/>
    <s v="124"/>
    <s v="Chinook"/>
    <s v="3"/>
    <x v="0"/>
    <x v="4"/>
    <n v="100"/>
    <x v="1"/>
    <s v="CK-27"/>
    <s v="EAST VANCOUVER ISLAND-QUALICUM &amp; PUNTLEDGE_FA_0.x"/>
    <s v="M"/>
    <s v="H"/>
    <n v="100"/>
    <s v="Big Qualicum River H"/>
    <n v="100"/>
    <s v="Big Qualicum R"/>
    <s v="GSVI"/>
    <s v="S"/>
    <x v="1"/>
    <s v="185814"/>
    <n v="0"/>
    <x v="23"/>
    <n v="2007"/>
    <s v="20070529"/>
    <s v="20070529"/>
    <n v="0"/>
    <n v="6.49"/>
    <s v="REL BELOW FENCE. SEE 185644, 185743-46, 185813, 185815."/>
    <s v="CWT"/>
    <s v="P"/>
    <x v="0"/>
    <s v="Y"/>
    <s v="Y"/>
    <s v="Y"/>
    <n v="0"/>
    <s v="AD Clip"/>
    <n v="25274"/>
    <s v=""/>
    <n v="460462"/>
    <n v="3"/>
    <n v="29236"/>
    <n v="2009"/>
    <m/>
    <m/>
    <m/>
    <m/>
    <m/>
    <m/>
    <m/>
    <m/>
    <m/>
    <m/>
    <m/>
    <m/>
    <m/>
    <m/>
    <m/>
    <m/>
    <m/>
    <m/>
    <m/>
    <m/>
    <m/>
    <m/>
    <m/>
    <m/>
    <m/>
    <m/>
    <m/>
    <m/>
    <m/>
    <m/>
    <m/>
    <m/>
    <m/>
    <m/>
    <m/>
    <m/>
    <m/>
    <m/>
    <m/>
    <n v="8.67"/>
    <m/>
    <m/>
    <m/>
    <m/>
    <m/>
    <m/>
    <m/>
    <m/>
    <m/>
    <n v="25.08"/>
    <m/>
    <m/>
    <m/>
    <m/>
    <n v="25.08"/>
    <m/>
    <m/>
    <m/>
    <m/>
    <m/>
    <m/>
    <m/>
    <m/>
    <m/>
    <m/>
    <m/>
    <m/>
    <m/>
    <m/>
    <m/>
    <m/>
    <m/>
    <m/>
    <m/>
    <m/>
    <m/>
    <m/>
    <m/>
    <m/>
    <m/>
    <m/>
    <m/>
    <m/>
    <m/>
    <m/>
    <m/>
    <m/>
    <m/>
    <m/>
    <m/>
    <m/>
    <m/>
    <m/>
    <m/>
    <m/>
    <m/>
    <m/>
    <m/>
    <m/>
    <m/>
    <m/>
    <m/>
    <m/>
    <m/>
    <m/>
    <n v="2.61"/>
    <m/>
    <m/>
    <m/>
    <m/>
    <m/>
    <m/>
    <m/>
    <m/>
    <m/>
    <m/>
    <m/>
    <m/>
    <m/>
    <m/>
    <m/>
    <m/>
    <m/>
    <m/>
    <m/>
    <m/>
    <m/>
    <m/>
    <m/>
    <m/>
    <m/>
    <m/>
    <m/>
    <m/>
    <m/>
    <m/>
    <m/>
    <m/>
    <m/>
    <m/>
    <m/>
    <m/>
    <m/>
    <m/>
    <m/>
    <m/>
    <m/>
    <m/>
    <m/>
    <m/>
    <m/>
    <m/>
    <m/>
    <m/>
    <m/>
    <m/>
    <m/>
    <m/>
    <m/>
    <n v="2.77"/>
    <m/>
    <m/>
    <m/>
    <n v="1.01"/>
    <n v="6.55"/>
    <n v="11.15"/>
    <n v="9.56"/>
    <m/>
    <n v="61.44"/>
    <n v="3.78"/>
    <n v="65.22"/>
    <n v="27.26"/>
    <n v="92.48"/>
    <n v="3.6590963045026511E-3"/>
    <n v="0.70523356401384074"/>
  </r>
  <r>
    <n v="22"/>
    <n v="100"/>
    <s v="Big Qualicum R"/>
    <s v="OPS"/>
    <s v="124"/>
    <s v="Chinook"/>
    <s v="3"/>
    <x v="0"/>
    <x v="4"/>
    <n v="100"/>
    <x v="1"/>
    <s v="CK-27"/>
    <s v="EAST VANCOUVER ISLAND-QUALICUM &amp; PUNTLEDGE_FA_0.x"/>
    <s v="M"/>
    <s v="H"/>
    <n v="100"/>
    <s v="Big Qualicum River H"/>
    <n v="100"/>
    <s v="Big Qualicum R"/>
    <s v="GSVI"/>
    <s v="S"/>
    <x v="1"/>
    <s v="185814"/>
    <n v="0"/>
    <x v="23"/>
    <n v="2007"/>
    <s v="20070529"/>
    <s v="20070529"/>
    <n v="0"/>
    <n v="6.49"/>
    <s v="REL BELOW FENCE. SEE 185644, 185743-46, 185813, 185815."/>
    <s v="CWT"/>
    <s v="P"/>
    <x v="0"/>
    <s v="Y"/>
    <s v="Y"/>
    <s v="Y"/>
    <n v="0"/>
    <s v="AD Clip"/>
    <n v="25274"/>
    <s v=""/>
    <n v="460462"/>
    <n v="4"/>
    <n v="29236"/>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77"/>
    <m/>
    <m/>
    <m/>
    <m/>
    <n v="3"/>
    <n v="4.93"/>
    <n v="2.91"/>
    <m/>
    <n v="0"/>
    <n v="13.77"/>
    <n v="13.77"/>
    <n v="10.84"/>
    <n v="24.61"/>
    <n v="9.7372794175832873E-4"/>
    <n v="0.5595286468915075"/>
  </r>
  <r>
    <n v="22"/>
    <n v="100"/>
    <s v="Big Qualicum R"/>
    <s v="OPS"/>
    <s v="124"/>
    <s v="Chinook"/>
    <s v="3"/>
    <x v="0"/>
    <x v="4"/>
    <n v="100"/>
    <x v="1"/>
    <s v="CK-27"/>
    <s v="EAST VANCOUVER ISLAND-QUALICUM &amp; PUNTLEDGE_FA_0.x"/>
    <s v="M"/>
    <s v="H"/>
    <n v="100"/>
    <s v="Big Qualicum River H"/>
    <n v="100"/>
    <s v="Big Qualicum R"/>
    <s v="GSVI"/>
    <s v="S"/>
    <x v="1"/>
    <s v="185814"/>
    <n v="0"/>
    <x v="23"/>
    <n v="2007"/>
    <s v="20070529"/>
    <s v="20070529"/>
    <n v="0"/>
    <n v="6.49"/>
    <s v="REL BELOW FENCE. SEE 185644, 185743-46, 185813, 185815."/>
    <s v="CWT"/>
    <s v="P"/>
    <x v="0"/>
    <s v="Y"/>
    <s v="Y"/>
    <s v="Y"/>
    <n v="0"/>
    <s v="AD Clip"/>
    <n v="25274"/>
    <n v="25274"/>
    <n v="460462"/>
    <n v="5"/>
    <n v="29236"/>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
    <n v="0.47"/>
    <n v="0.8"/>
    <n v="0.5"/>
    <m/>
    <n v="0"/>
    <n v="3.7"/>
    <n v="3.7"/>
    <n v="1.77"/>
    <n v="5.47"/>
    <n v="2.1642794967159927E-4"/>
    <n v="0.67641681901279715"/>
  </r>
  <r>
    <n v="22"/>
    <n v="100"/>
    <s v="Big Qualicum R"/>
    <s v="OPS"/>
    <s v="124"/>
    <s v="Chinook"/>
    <s v="3"/>
    <x v="0"/>
    <x v="4"/>
    <n v="100"/>
    <x v="1"/>
    <s v="CK-27"/>
    <s v="EAST VANCOUVER ISLAND-QUALICUM &amp; PUNTLEDGE_FA_0.x"/>
    <s v="M"/>
    <s v="H"/>
    <n v="100"/>
    <s v="Big Qualicum River H"/>
    <n v="100"/>
    <s v="Big Qualicum R"/>
    <s v="GSVI"/>
    <s v="S"/>
    <x v="1"/>
    <s v="185815"/>
    <n v="0"/>
    <x v="24"/>
    <n v="2007"/>
    <s v="20070529"/>
    <s v="20070529"/>
    <n v="0"/>
    <n v="6.49"/>
    <s v="REL BELOW FENCE. SEE 185644, 185743-46, 185813-14."/>
    <s v="CWT"/>
    <s v="P"/>
    <x v="0"/>
    <s v="Y"/>
    <s v="Y"/>
    <s v="Y"/>
    <n v="0"/>
    <s v="AD Clip"/>
    <n v="23817"/>
    <s v=""/>
    <n v="433920"/>
    <n v="2"/>
    <n v="29227"/>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2"/>
    <n v="2.25"/>
    <n v="2.87"/>
    <m/>
    <n v="0"/>
    <n v="0"/>
    <n v="0"/>
    <n v="5.34"/>
    <n v="5.34"/>
    <n v="2.2420959818616952E-4"/>
    <n v="0"/>
  </r>
  <r>
    <n v="22"/>
    <n v="100"/>
    <s v="Big Qualicum R"/>
    <s v="OPS"/>
    <s v="124"/>
    <s v="Chinook"/>
    <s v="3"/>
    <x v="0"/>
    <x v="4"/>
    <n v="100"/>
    <x v="1"/>
    <s v="CK-27"/>
    <s v="EAST VANCOUVER ISLAND-QUALICUM &amp; PUNTLEDGE_FA_0.x"/>
    <s v="M"/>
    <s v="H"/>
    <n v="100"/>
    <s v="Big Qualicum River H"/>
    <n v="100"/>
    <s v="Big Qualicum R"/>
    <s v="GSVI"/>
    <s v="S"/>
    <x v="1"/>
    <s v="185815"/>
    <n v="0"/>
    <x v="24"/>
    <n v="2007"/>
    <s v="20070529"/>
    <s v="20070529"/>
    <n v="0"/>
    <n v="6.49"/>
    <s v="REL BELOW FENCE. SEE 185644, 185743-46, 185813-14."/>
    <s v="CWT"/>
    <s v="P"/>
    <x v="0"/>
    <s v="Y"/>
    <s v="Y"/>
    <s v="Y"/>
    <n v="0"/>
    <s v="AD Clip"/>
    <n v="23817"/>
    <s v=""/>
    <n v="433920"/>
    <n v="3"/>
    <n v="29227"/>
    <n v="2009"/>
    <m/>
    <m/>
    <m/>
    <m/>
    <m/>
    <m/>
    <m/>
    <m/>
    <m/>
    <m/>
    <m/>
    <m/>
    <m/>
    <m/>
    <m/>
    <m/>
    <m/>
    <m/>
    <m/>
    <m/>
    <m/>
    <m/>
    <m/>
    <m/>
    <m/>
    <m/>
    <m/>
    <m/>
    <m/>
    <m/>
    <m/>
    <m/>
    <m/>
    <m/>
    <n v="14.36"/>
    <m/>
    <m/>
    <m/>
    <m/>
    <m/>
    <m/>
    <m/>
    <m/>
    <m/>
    <m/>
    <m/>
    <m/>
    <m/>
    <m/>
    <m/>
    <m/>
    <m/>
    <m/>
    <m/>
    <m/>
    <m/>
    <m/>
    <m/>
    <m/>
    <m/>
    <m/>
    <m/>
    <m/>
    <m/>
    <m/>
    <m/>
    <m/>
    <m/>
    <m/>
    <m/>
    <m/>
    <m/>
    <m/>
    <m/>
    <m/>
    <m/>
    <m/>
    <m/>
    <m/>
    <m/>
    <m/>
    <m/>
    <m/>
    <m/>
    <m/>
    <m/>
    <m/>
    <m/>
    <m/>
    <m/>
    <m/>
    <m/>
    <m/>
    <m/>
    <m/>
    <m/>
    <m/>
    <n v="3.22"/>
    <m/>
    <m/>
    <m/>
    <n v="7.56"/>
    <m/>
    <m/>
    <m/>
    <m/>
    <m/>
    <m/>
    <m/>
    <m/>
    <m/>
    <m/>
    <m/>
    <m/>
    <m/>
    <m/>
    <m/>
    <m/>
    <m/>
    <m/>
    <m/>
    <m/>
    <m/>
    <m/>
    <m/>
    <m/>
    <m/>
    <m/>
    <m/>
    <m/>
    <m/>
    <m/>
    <m/>
    <m/>
    <m/>
    <m/>
    <m/>
    <m/>
    <m/>
    <m/>
    <m/>
    <m/>
    <m/>
    <m/>
    <m/>
    <m/>
    <m/>
    <m/>
    <m/>
    <m/>
    <m/>
    <m/>
    <m/>
    <m/>
    <m/>
    <m/>
    <m/>
    <m/>
    <m/>
    <m/>
    <m/>
    <m/>
    <m/>
    <m/>
    <n v="4.7699999999999996"/>
    <n v="7.86"/>
    <n v="8.9600000000000009"/>
    <m/>
    <n v="25.14"/>
    <n v="0"/>
    <n v="25.14"/>
    <n v="21.59"/>
    <n v="46.73"/>
    <n v="1.962043918209682E-3"/>
    <n v="0.53798416434838436"/>
  </r>
  <r>
    <n v="22"/>
    <n v="100"/>
    <s v="Big Qualicum R"/>
    <s v="OPS"/>
    <s v="124"/>
    <s v="Chinook"/>
    <s v="3"/>
    <x v="0"/>
    <x v="4"/>
    <n v="100"/>
    <x v="1"/>
    <s v="CK-27"/>
    <s v="EAST VANCOUVER ISLAND-QUALICUM &amp; PUNTLEDGE_FA_0.x"/>
    <s v="M"/>
    <s v="H"/>
    <n v="100"/>
    <s v="Big Qualicum River H"/>
    <n v="100"/>
    <s v="Big Qualicum R"/>
    <s v="GSVI"/>
    <s v="S"/>
    <x v="1"/>
    <s v="185815"/>
    <n v="0"/>
    <x v="24"/>
    <n v="2007"/>
    <s v="20070529"/>
    <s v="20070529"/>
    <n v="0"/>
    <n v="6.49"/>
    <s v="REL BELOW FENCE. SEE 185644, 185743-46, 185813-14."/>
    <s v="CWT"/>
    <s v="P"/>
    <x v="0"/>
    <s v="Y"/>
    <s v="Y"/>
    <s v="Y"/>
    <n v="0"/>
    <s v="AD Clip"/>
    <n v="23817"/>
    <n v="23817"/>
    <n v="433920"/>
    <n v="4"/>
    <n v="29227"/>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5"/>
    <m/>
    <m/>
    <m/>
    <m/>
    <n v="6.51"/>
    <n v="10.68"/>
    <n v="6.3"/>
    <m/>
    <n v="0"/>
    <n v="2.95"/>
    <n v="2.95"/>
    <n v="23.49"/>
    <n v="26.44"/>
    <n v="1.1101314187345174E-3"/>
    <n v="0.11157337367624812"/>
  </r>
  <r>
    <n v="22"/>
    <n v="100"/>
    <s v="Big Qualicum R"/>
    <s v="OPS"/>
    <s v="124"/>
    <s v="Chinook"/>
    <s v="3"/>
    <x v="0"/>
    <x v="5"/>
    <n v="100"/>
    <x v="1"/>
    <s v="CK-27"/>
    <s v="EAST VANCOUVER ISLAND-QUALICUM &amp; PUNTLEDGE_FA_0.x"/>
    <s v="M"/>
    <s v="H"/>
    <n v="100"/>
    <s v="Big Qualicum River H"/>
    <n v="100"/>
    <s v="Big Qualicum R"/>
    <s v="GSVI"/>
    <s v="S"/>
    <x v="1"/>
    <s v="186161"/>
    <n v="0"/>
    <x v="25"/>
    <n v="2008"/>
    <s v="20080528"/>
    <s v="20080528"/>
    <n v="0"/>
    <n v="5.47"/>
    <s v="ALSO SEE TAGCODES 186345-51."/>
    <s v="CWT"/>
    <s v="P"/>
    <x v="0"/>
    <s v="Y"/>
    <s v="Y"/>
    <s v="Y"/>
    <n v="0"/>
    <s v="AD Clip"/>
    <n v="17531"/>
    <s v=""/>
    <n v="293293"/>
    <n v="2"/>
    <n v="29231"/>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8"/>
    <n v="0.82"/>
    <n v="2.79"/>
    <m/>
    <n v="0"/>
    <n v="0"/>
    <n v="0"/>
    <n v="3.69"/>
    <n v="3.69"/>
    <n v="2.10484284980891E-4"/>
    <n v="0"/>
  </r>
  <r>
    <n v="22"/>
    <n v="100"/>
    <s v="Big Qualicum R"/>
    <s v="OPS"/>
    <s v="124"/>
    <s v="Chinook"/>
    <s v="3"/>
    <x v="0"/>
    <x v="5"/>
    <n v="100"/>
    <x v="1"/>
    <s v="CK-27"/>
    <s v="EAST VANCOUVER ISLAND-QUALICUM &amp; PUNTLEDGE_FA_0.x"/>
    <s v="M"/>
    <s v="H"/>
    <n v="100"/>
    <s v="Big Qualicum River H"/>
    <n v="100"/>
    <s v="Big Qualicum R"/>
    <s v="GSVI"/>
    <s v="S"/>
    <x v="1"/>
    <s v="186161"/>
    <n v="0"/>
    <x v="25"/>
    <n v="2008"/>
    <s v="20080528"/>
    <s v="20080528"/>
    <n v="0"/>
    <n v="5.47"/>
    <s v="ALSO SEE TAGCODES 186345-51."/>
    <s v="CWT"/>
    <s v="P"/>
    <x v="0"/>
    <s v="Y"/>
    <s v="Y"/>
    <s v="Y"/>
    <n v="0"/>
    <s v="AD Clip"/>
    <n v="17531"/>
    <s v=""/>
    <n v="293293"/>
    <n v="3"/>
    <n v="29231"/>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
    <n v="4.0999999999999996"/>
    <n v="2.42"/>
    <m/>
    <n v="0"/>
    <n v="0"/>
    <n v="0"/>
    <n v="9.02"/>
    <n v="9.02"/>
    <n v="5.1451714106440021E-4"/>
    <n v="0"/>
  </r>
  <r>
    <n v="22"/>
    <n v="100"/>
    <s v="Big Qualicum R"/>
    <s v="OPS"/>
    <s v="124"/>
    <s v="Chinook"/>
    <s v="3"/>
    <x v="0"/>
    <x v="5"/>
    <n v="100"/>
    <x v="1"/>
    <s v="CK-27"/>
    <s v="EAST VANCOUVER ISLAND-QUALICUM &amp; PUNTLEDGE_FA_0.x"/>
    <s v="M"/>
    <s v="H"/>
    <n v="100"/>
    <s v="Big Qualicum River H"/>
    <n v="100"/>
    <s v="Big Qualicum R"/>
    <s v="GSVI"/>
    <s v="S"/>
    <x v="1"/>
    <s v="186161"/>
    <n v="0"/>
    <x v="25"/>
    <n v="2008"/>
    <s v="20080528"/>
    <s v="20080528"/>
    <n v="0"/>
    <n v="5.47"/>
    <s v="ALSO SEE TAGCODES 186345-51."/>
    <s v="CWT"/>
    <s v="P"/>
    <x v="0"/>
    <s v="Y"/>
    <s v="Y"/>
    <s v="Y"/>
    <n v="0"/>
    <s v="AD Clip"/>
    <n v="17531"/>
    <n v="17531"/>
    <n v="293293"/>
    <n v="4"/>
    <n v="29231"/>
    <n v="2011"/>
    <m/>
    <m/>
    <m/>
    <m/>
    <m/>
    <m/>
    <m/>
    <m/>
    <m/>
    <m/>
    <m/>
    <m/>
    <m/>
    <m/>
    <m/>
    <m/>
    <m/>
    <m/>
    <m/>
    <m/>
    <m/>
    <m/>
    <m/>
    <m/>
    <m/>
    <m/>
    <m/>
    <m/>
    <m/>
    <m/>
    <m/>
    <m/>
    <m/>
    <m/>
    <n v="6.03"/>
    <m/>
    <m/>
    <m/>
    <m/>
    <m/>
    <m/>
    <m/>
    <m/>
    <m/>
    <m/>
    <m/>
    <m/>
    <m/>
    <m/>
    <m/>
    <m/>
    <m/>
    <m/>
    <m/>
    <n v="11.38"/>
    <m/>
    <m/>
    <m/>
    <m/>
    <m/>
    <m/>
    <m/>
    <m/>
    <m/>
    <m/>
    <m/>
    <m/>
    <m/>
    <m/>
    <m/>
    <m/>
    <m/>
    <m/>
    <m/>
    <m/>
    <m/>
    <m/>
    <m/>
    <m/>
    <m/>
    <m/>
    <m/>
    <m/>
    <m/>
    <m/>
    <m/>
    <m/>
    <m/>
    <m/>
    <m/>
    <m/>
    <m/>
    <m/>
    <m/>
    <m/>
    <m/>
    <m/>
    <m/>
    <m/>
    <m/>
    <m/>
    <m/>
    <m/>
    <m/>
    <m/>
    <m/>
    <m/>
    <m/>
    <m/>
    <m/>
    <m/>
    <m/>
    <m/>
    <m/>
    <m/>
    <m/>
    <m/>
    <m/>
    <m/>
    <m/>
    <m/>
    <m/>
    <m/>
    <m/>
    <m/>
    <m/>
    <m/>
    <m/>
    <m/>
    <m/>
    <m/>
    <m/>
    <m/>
    <m/>
    <m/>
    <m/>
    <m/>
    <m/>
    <m/>
    <m/>
    <m/>
    <m/>
    <m/>
    <m/>
    <m/>
    <m/>
    <m/>
    <m/>
    <m/>
    <m/>
    <m/>
    <m/>
    <m/>
    <m/>
    <m/>
    <m/>
    <m/>
    <m/>
    <m/>
    <m/>
    <m/>
    <m/>
    <m/>
    <m/>
    <n v="2.4700000000000002"/>
    <n v="3.2"/>
    <n v="1.39"/>
    <m/>
    <n v="17.41"/>
    <n v="0"/>
    <n v="17.41"/>
    <n v="7.06"/>
    <n v="24.47"/>
    <n v="1.3958131310250414E-3"/>
    <n v="0.71148344912137318"/>
  </r>
  <r>
    <n v="22"/>
    <n v="100"/>
    <s v="Big Qualicum R"/>
    <s v="OPS"/>
    <s v="124"/>
    <s v="Chinook"/>
    <s v="3"/>
    <x v="0"/>
    <x v="5"/>
    <n v="100"/>
    <x v="1"/>
    <s v="CK-27"/>
    <s v="EAST VANCOUVER ISLAND-QUALICUM &amp; PUNTLEDGE_FA_0.x"/>
    <s v="M"/>
    <s v="H"/>
    <n v="100"/>
    <s v="Big Qualicum River H"/>
    <n v="100"/>
    <s v="Big Qualicum R"/>
    <s v="GSVI"/>
    <s v="S"/>
    <x v="1"/>
    <s v="186345"/>
    <n v="0"/>
    <x v="26"/>
    <n v="2008"/>
    <s v="20080528"/>
    <s v="20080528"/>
    <n v="0"/>
    <n v="5.47"/>
    <s v="ALSO SEE TAGCODES 186161 &amp; 186346-51."/>
    <s v="CWT"/>
    <s v="P"/>
    <x v="0"/>
    <s v="Y"/>
    <s v="Y"/>
    <s v="Y"/>
    <n v="0"/>
    <s v="AD Clip"/>
    <n v="25753"/>
    <s v=""/>
    <n v="430845"/>
    <n v="2"/>
    <n v="29230"/>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3"/>
    <n v="0.27"/>
    <n v="0.93"/>
    <m/>
    <n v="0"/>
    <n v="0"/>
    <n v="0"/>
    <n v="1.23"/>
    <n v="1.23"/>
    <n v="4.7761425853298641E-5"/>
    <n v="0"/>
  </r>
  <r>
    <n v="22"/>
    <n v="100"/>
    <s v="Big Qualicum R"/>
    <s v="OPS"/>
    <s v="124"/>
    <s v="Chinook"/>
    <s v="3"/>
    <x v="0"/>
    <x v="5"/>
    <n v="100"/>
    <x v="1"/>
    <s v="CK-27"/>
    <s v="EAST VANCOUVER ISLAND-QUALICUM &amp; PUNTLEDGE_FA_0.x"/>
    <s v="M"/>
    <s v="H"/>
    <n v="100"/>
    <s v="Big Qualicum River H"/>
    <n v="100"/>
    <s v="Big Qualicum R"/>
    <s v="GSVI"/>
    <s v="S"/>
    <x v="1"/>
    <s v="186345"/>
    <n v="0"/>
    <x v="26"/>
    <n v="2008"/>
    <s v="20080528"/>
    <s v="20080528"/>
    <n v="0"/>
    <n v="5.47"/>
    <s v="ALSO SEE TAGCODES 186161 &amp; 186346-51."/>
    <s v="CWT"/>
    <s v="P"/>
    <x v="0"/>
    <s v="Y"/>
    <s v="Y"/>
    <s v="Y"/>
    <n v="0"/>
    <s v="AD Clip"/>
    <n v="25753"/>
    <s v=""/>
    <n v="430845"/>
    <n v="3"/>
    <n v="29230"/>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36"/>
    <n v="6.01"/>
    <n v="11.77"/>
    <n v="5.82"/>
    <m/>
    <n v="0"/>
    <n v="8.36"/>
    <n v="8.36"/>
    <n v="23.6"/>
    <n v="31.96"/>
    <n v="1.2410204636353046E-3"/>
    <n v="0.26157697121401752"/>
  </r>
  <r>
    <n v="22"/>
    <n v="100"/>
    <s v="Big Qualicum R"/>
    <s v="OPS"/>
    <s v="124"/>
    <s v="Chinook"/>
    <s v="3"/>
    <x v="0"/>
    <x v="5"/>
    <n v="100"/>
    <x v="1"/>
    <s v="CK-27"/>
    <s v="EAST VANCOUVER ISLAND-QUALICUM &amp; PUNTLEDGE_FA_0.x"/>
    <s v="M"/>
    <s v="H"/>
    <n v="100"/>
    <s v="Big Qualicum River H"/>
    <n v="100"/>
    <s v="Big Qualicum R"/>
    <s v="GSVI"/>
    <s v="S"/>
    <x v="1"/>
    <s v="186345"/>
    <n v="0"/>
    <x v="26"/>
    <n v="2008"/>
    <s v="20080528"/>
    <s v="20080528"/>
    <n v="0"/>
    <n v="5.47"/>
    <s v="ALSO SEE TAGCODES 186161 &amp; 186346-51."/>
    <s v="CWT"/>
    <s v="P"/>
    <x v="0"/>
    <s v="Y"/>
    <s v="Y"/>
    <s v="Y"/>
    <n v="0"/>
    <s v="AD Clip"/>
    <n v="25753"/>
    <n v="25753"/>
    <n v="430845"/>
    <n v="4"/>
    <n v="29230"/>
    <n v="2011"/>
    <m/>
    <m/>
    <m/>
    <m/>
    <m/>
    <m/>
    <m/>
    <m/>
    <m/>
    <m/>
    <m/>
    <m/>
    <m/>
    <m/>
    <m/>
    <m/>
    <m/>
    <m/>
    <m/>
    <m/>
    <m/>
    <m/>
    <m/>
    <m/>
    <m/>
    <m/>
    <m/>
    <m/>
    <m/>
    <m/>
    <m/>
    <m/>
    <m/>
    <m/>
    <m/>
    <m/>
    <m/>
    <m/>
    <m/>
    <m/>
    <m/>
    <m/>
    <m/>
    <m/>
    <m/>
    <m/>
    <m/>
    <m/>
    <m/>
    <m/>
    <m/>
    <m/>
    <m/>
    <m/>
    <m/>
    <m/>
    <m/>
    <m/>
    <m/>
    <m/>
    <m/>
    <m/>
    <m/>
    <m/>
    <m/>
    <m/>
    <m/>
    <m/>
    <m/>
    <m/>
    <m/>
    <n v="2.0699999999999998"/>
    <m/>
    <m/>
    <m/>
    <m/>
    <m/>
    <m/>
    <m/>
    <m/>
    <m/>
    <m/>
    <m/>
    <m/>
    <m/>
    <m/>
    <m/>
    <m/>
    <m/>
    <m/>
    <m/>
    <m/>
    <m/>
    <m/>
    <m/>
    <m/>
    <m/>
    <m/>
    <m/>
    <m/>
    <m/>
    <m/>
    <m/>
    <m/>
    <m/>
    <m/>
    <m/>
    <m/>
    <m/>
    <m/>
    <m/>
    <m/>
    <m/>
    <m/>
    <m/>
    <m/>
    <m/>
    <m/>
    <m/>
    <m/>
    <m/>
    <m/>
    <m/>
    <m/>
    <m/>
    <m/>
    <m/>
    <m/>
    <m/>
    <m/>
    <m/>
    <m/>
    <m/>
    <m/>
    <m/>
    <m/>
    <m/>
    <m/>
    <m/>
    <m/>
    <m/>
    <m/>
    <m/>
    <m/>
    <m/>
    <m/>
    <m/>
    <m/>
    <m/>
    <m/>
    <m/>
    <m/>
    <m/>
    <m/>
    <m/>
    <m/>
    <m/>
    <m/>
    <m/>
    <n v="0"/>
    <m/>
    <m/>
    <m/>
    <m/>
    <n v="3.14"/>
    <n v="4"/>
    <n v="1.69"/>
    <m/>
    <n v="2.0699999999999998"/>
    <n v="0"/>
    <n v="2.0699999999999998"/>
    <n v="8.83"/>
    <n v="10.9"/>
    <n v="4.2325166000077661E-4"/>
    <n v="0.18990825688073393"/>
  </r>
  <r>
    <n v="22"/>
    <n v="100"/>
    <s v="Big Qualicum R"/>
    <s v="OPS"/>
    <s v="124"/>
    <s v="Chinook"/>
    <s v="3"/>
    <x v="0"/>
    <x v="5"/>
    <n v="100"/>
    <x v="1"/>
    <s v="CK-27"/>
    <s v="EAST VANCOUVER ISLAND-QUALICUM &amp; PUNTLEDGE_FA_0.x"/>
    <s v="M"/>
    <s v="H"/>
    <n v="100"/>
    <s v="Big Qualicum River H"/>
    <n v="100"/>
    <s v="Big Qualicum R"/>
    <s v="GSVI"/>
    <s v="S"/>
    <x v="1"/>
    <s v="186346"/>
    <n v="0"/>
    <x v="27"/>
    <n v="2008"/>
    <s v="20080528"/>
    <s v="20080528"/>
    <n v="0"/>
    <n v="5.47"/>
    <s v="ALSO SEE TAGCODES 186161 &amp; 186345,47-51."/>
    <s v="CWT"/>
    <s v="P"/>
    <x v="0"/>
    <s v="Y"/>
    <s v="Y"/>
    <s v="Y"/>
    <n v="0"/>
    <s v="AD Clip"/>
    <n v="28120"/>
    <s v=""/>
    <n v="470449"/>
    <n v="1"/>
    <n v="29229"/>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n v="0"/>
    <n v="0"/>
    <n v="0"/>
    <n v="1"/>
    <n v="1"/>
    <n v="3.5561877667140828E-5"/>
    <n v="0"/>
  </r>
  <r>
    <n v="22"/>
    <n v="100"/>
    <s v="Big Qualicum R"/>
    <s v="OPS"/>
    <s v="124"/>
    <s v="Chinook"/>
    <s v="3"/>
    <x v="0"/>
    <x v="5"/>
    <n v="100"/>
    <x v="1"/>
    <s v="CK-27"/>
    <s v="EAST VANCOUVER ISLAND-QUALICUM &amp; PUNTLEDGE_FA_0.x"/>
    <s v="M"/>
    <s v="H"/>
    <n v="100"/>
    <s v="Big Qualicum River H"/>
    <n v="100"/>
    <s v="Big Qualicum R"/>
    <s v="GSVI"/>
    <s v="S"/>
    <x v="1"/>
    <s v="186346"/>
    <n v="0"/>
    <x v="27"/>
    <n v="2008"/>
    <s v="20080528"/>
    <s v="20080528"/>
    <n v="0"/>
    <n v="5.47"/>
    <s v="ALSO SEE TAGCODES 186161 &amp; 186345,47-51."/>
    <s v="CWT"/>
    <s v="P"/>
    <x v="0"/>
    <s v="Y"/>
    <s v="Y"/>
    <s v="Y"/>
    <n v="0"/>
    <s v="AD Clip"/>
    <n v="28120"/>
    <s v=""/>
    <n v="470449"/>
    <n v="2"/>
    <n v="29229"/>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2"/>
    <n v="1.87"/>
    <n v="3.98"/>
    <m/>
    <n v="0"/>
    <n v="0"/>
    <n v="0"/>
    <n v="6.57"/>
    <n v="6.57"/>
    <n v="2.3364153627311522E-4"/>
    <n v="0"/>
  </r>
  <r>
    <n v="22"/>
    <n v="100"/>
    <s v="Big Qualicum R"/>
    <s v="OPS"/>
    <s v="124"/>
    <s v="Chinook"/>
    <s v="3"/>
    <x v="0"/>
    <x v="5"/>
    <n v="100"/>
    <x v="1"/>
    <s v="CK-27"/>
    <s v="EAST VANCOUVER ISLAND-QUALICUM &amp; PUNTLEDGE_FA_0.x"/>
    <s v="M"/>
    <s v="H"/>
    <n v="100"/>
    <s v="Big Qualicum River H"/>
    <n v="100"/>
    <s v="Big Qualicum R"/>
    <s v="GSVI"/>
    <s v="S"/>
    <x v="1"/>
    <s v="186346"/>
    <n v="0"/>
    <x v="27"/>
    <n v="2008"/>
    <s v="20080528"/>
    <s v="20080528"/>
    <n v="0"/>
    <n v="5.47"/>
    <s v="ALSO SEE TAGCODES 186161 &amp; 186345,47-51."/>
    <s v="CWT"/>
    <s v="P"/>
    <x v="0"/>
    <s v="Y"/>
    <s v="Y"/>
    <s v="Y"/>
    <n v="0"/>
    <s v="AD Clip"/>
    <n v="28120"/>
    <s v=""/>
    <n v="470449"/>
    <n v="3"/>
    <n v="29229"/>
    <n v="2010"/>
    <m/>
    <m/>
    <m/>
    <m/>
    <m/>
    <m/>
    <m/>
    <m/>
    <m/>
    <m/>
    <m/>
    <m/>
    <m/>
    <m/>
    <m/>
    <m/>
    <m/>
    <m/>
    <m/>
    <m/>
    <m/>
    <m/>
    <m/>
    <m/>
    <m/>
    <m/>
    <m/>
    <m/>
    <m/>
    <m/>
    <m/>
    <m/>
    <m/>
    <m/>
    <m/>
    <m/>
    <m/>
    <m/>
    <m/>
    <m/>
    <m/>
    <m/>
    <m/>
    <m/>
    <m/>
    <m/>
    <m/>
    <m/>
    <m/>
    <m/>
    <m/>
    <m/>
    <m/>
    <m/>
    <n v="13.21"/>
    <m/>
    <m/>
    <m/>
    <m/>
    <m/>
    <m/>
    <m/>
    <m/>
    <m/>
    <m/>
    <m/>
    <m/>
    <m/>
    <m/>
    <m/>
    <m/>
    <m/>
    <m/>
    <m/>
    <m/>
    <m/>
    <m/>
    <m/>
    <m/>
    <m/>
    <m/>
    <m/>
    <m/>
    <m/>
    <m/>
    <m/>
    <m/>
    <m/>
    <m/>
    <m/>
    <m/>
    <m/>
    <m/>
    <m/>
    <m/>
    <m/>
    <m/>
    <m/>
    <m/>
    <m/>
    <m/>
    <m/>
    <m/>
    <m/>
    <m/>
    <m/>
    <m/>
    <m/>
    <m/>
    <m/>
    <m/>
    <m/>
    <m/>
    <m/>
    <m/>
    <m/>
    <m/>
    <m/>
    <m/>
    <m/>
    <m/>
    <m/>
    <m/>
    <m/>
    <m/>
    <m/>
    <m/>
    <m/>
    <m/>
    <m/>
    <m/>
    <m/>
    <m/>
    <m/>
    <m/>
    <m/>
    <m/>
    <m/>
    <m/>
    <m/>
    <m/>
    <m/>
    <m/>
    <m/>
    <m/>
    <m/>
    <m/>
    <m/>
    <m/>
    <m/>
    <m/>
    <m/>
    <m/>
    <m/>
    <m/>
    <m/>
    <m/>
    <m/>
    <m/>
    <m/>
    <m/>
    <m/>
    <m/>
    <m/>
    <n v="8.01"/>
    <n v="13.15"/>
    <n v="7.76"/>
    <m/>
    <n v="13.21"/>
    <n v="0"/>
    <n v="13.21"/>
    <n v="28.92"/>
    <n v="42.129999999999995"/>
    <n v="1.4982219061166428E-3"/>
    <n v="0.31355328744362693"/>
  </r>
  <r>
    <n v="22"/>
    <n v="100"/>
    <s v="Big Qualicum R"/>
    <s v="OPS"/>
    <s v="124"/>
    <s v="Chinook"/>
    <s v="3"/>
    <x v="0"/>
    <x v="5"/>
    <n v="100"/>
    <x v="1"/>
    <s v="CK-27"/>
    <s v="EAST VANCOUVER ISLAND-QUALICUM &amp; PUNTLEDGE_FA_0.x"/>
    <s v="M"/>
    <s v="H"/>
    <n v="100"/>
    <s v="Big Qualicum River H"/>
    <n v="100"/>
    <s v="Big Qualicum R"/>
    <s v="GSVI"/>
    <s v="S"/>
    <x v="1"/>
    <s v="186346"/>
    <n v="0"/>
    <x v="27"/>
    <n v="2008"/>
    <s v="20080528"/>
    <s v="20080528"/>
    <n v="0"/>
    <n v="5.47"/>
    <s v="ALSO SEE TAGCODES 186161 &amp; 186345,47-51."/>
    <s v="CWT"/>
    <s v="P"/>
    <x v="0"/>
    <s v="Y"/>
    <s v="Y"/>
    <s v="Y"/>
    <n v="0"/>
    <s v="AD Clip"/>
    <n v="28120"/>
    <n v="28120"/>
    <n v="470449"/>
    <n v="4"/>
    <n v="29229"/>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44"/>
    <m/>
    <m/>
    <m/>
    <m/>
    <n v="2"/>
    <n v="2.4"/>
    <n v="0.89"/>
    <m/>
    <n v="0"/>
    <n v="3.44"/>
    <n v="3.44"/>
    <n v="5.29"/>
    <n v="8.73"/>
    <n v="3.1045519203413941E-4"/>
    <n v="0.39404352806414661"/>
  </r>
  <r>
    <n v="22"/>
    <n v="100"/>
    <s v="Big Qualicum R"/>
    <s v="OPS"/>
    <s v="124"/>
    <s v="Chinook"/>
    <s v="3"/>
    <x v="0"/>
    <x v="5"/>
    <n v="100"/>
    <x v="1"/>
    <s v="CK-27"/>
    <s v="EAST VANCOUVER ISLAND-QUALICUM &amp; PUNTLEDGE_FA_0.x"/>
    <s v="M"/>
    <s v="H"/>
    <n v="100"/>
    <s v="Big Qualicum River H"/>
    <n v="100"/>
    <s v="Big Qualicum R"/>
    <s v="GSVI"/>
    <s v="S"/>
    <x v="1"/>
    <s v="186347"/>
    <n v="0"/>
    <x v="28"/>
    <n v="2008"/>
    <s v="20080528"/>
    <s v="20080528"/>
    <n v="0"/>
    <n v="5.47"/>
    <s v="ALSO SEE TAGCODES 186161 &amp; 186345-46,48-51."/>
    <s v="CWT"/>
    <s v="P"/>
    <x v="0"/>
    <s v="Y"/>
    <s v="Y"/>
    <s v="Y"/>
    <n v="1.4985999999999999E-2"/>
    <s v="AD Clip"/>
    <n v="28656"/>
    <s v=""/>
    <n v="486709"/>
    <n v="2"/>
    <n v="29228"/>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6"/>
    <n v="3.25"/>
    <n v="8.6300000000000008"/>
    <m/>
    <n v="0"/>
    <n v="0"/>
    <n v="0"/>
    <n v="12.74"/>
    <n v="12.740000000000002"/>
    <n v="4.4458403126744841E-4"/>
    <n v="0"/>
  </r>
  <r>
    <n v="22"/>
    <n v="100"/>
    <s v="Big Qualicum R"/>
    <s v="OPS"/>
    <s v="124"/>
    <s v="Chinook"/>
    <s v="3"/>
    <x v="0"/>
    <x v="5"/>
    <n v="100"/>
    <x v="1"/>
    <s v="CK-27"/>
    <s v="EAST VANCOUVER ISLAND-QUALICUM &amp; PUNTLEDGE_FA_0.x"/>
    <s v="M"/>
    <s v="H"/>
    <n v="100"/>
    <s v="Big Qualicum River H"/>
    <n v="100"/>
    <s v="Big Qualicum R"/>
    <s v="GSVI"/>
    <s v="S"/>
    <x v="1"/>
    <s v="186347"/>
    <n v="0"/>
    <x v="28"/>
    <n v="2008"/>
    <s v="20080528"/>
    <s v="20080528"/>
    <n v="0"/>
    <n v="5.47"/>
    <s v="ALSO SEE TAGCODES 186161 &amp; 186345-46,48-51."/>
    <s v="CWT"/>
    <s v="P"/>
    <x v="0"/>
    <s v="Y"/>
    <s v="Y"/>
    <s v="Y"/>
    <n v="1.4985999999999999E-2"/>
    <s v="AD Clip"/>
    <n v="28656"/>
    <s v=""/>
    <n v="486709"/>
    <n v="3"/>
    <n v="29228"/>
    <n v="2010"/>
    <m/>
    <m/>
    <m/>
    <m/>
    <m/>
    <m/>
    <m/>
    <m/>
    <m/>
    <m/>
    <m/>
    <m/>
    <m/>
    <m/>
    <m/>
    <m/>
    <m/>
    <m/>
    <m/>
    <m/>
    <m/>
    <m/>
    <m/>
    <m/>
    <m/>
    <m/>
    <m/>
    <m/>
    <m/>
    <m/>
    <m/>
    <m/>
    <m/>
    <m/>
    <n v="6.42"/>
    <m/>
    <m/>
    <n v="3.65"/>
    <m/>
    <m/>
    <m/>
    <m/>
    <m/>
    <m/>
    <n v="3.06"/>
    <m/>
    <m/>
    <m/>
    <m/>
    <n v="13.55"/>
    <m/>
    <m/>
    <m/>
    <m/>
    <m/>
    <m/>
    <m/>
    <m/>
    <m/>
    <m/>
    <m/>
    <m/>
    <m/>
    <m/>
    <m/>
    <m/>
    <m/>
    <m/>
    <m/>
    <m/>
    <m/>
    <m/>
    <m/>
    <m/>
    <m/>
    <m/>
    <m/>
    <m/>
    <m/>
    <m/>
    <m/>
    <m/>
    <m/>
    <m/>
    <m/>
    <m/>
    <m/>
    <m/>
    <m/>
    <m/>
    <m/>
    <m/>
    <m/>
    <m/>
    <m/>
    <m/>
    <m/>
    <m/>
    <m/>
    <m/>
    <m/>
    <m/>
    <m/>
    <m/>
    <m/>
    <m/>
    <m/>
    <m/>
    <m/>
    <m/>
    <m/>
    <m/>
    <m/>
    <m/>
    <m/>
    <m/>
    <m/>
    <m/>
    <m/>
    <m/>
    <m/>
    <m/>
    <m/>
    <m/>
    <m/>
    <m/>
    <m/>
    <m/>
    <m/>
    <m/>
    <m/>
    <m/>
    <m/>
    <m/>
    <m/>
    <m/>
    <m/>
    <m/>
    <m/>
    <m/>
    <m/>
    <m/>
    <m/>
    <m/>
    <m/>
    <m/>
    <m/>
    <m/>
    <m/>
    <m/>
    <m/>
    <m/>
    <m/>
    <m/>
    <m/>
    <m/>
    <m/>
    <m/>
    <m/>
    <n v="2.44"/>
    <m/>
    <m/>
    <m/>
    <m/>
    <n v="4.51"/>
    <n v="7.4"/>
    <n v="4.3600000000000003"/>
    <m/>
    <n v="26.68"/>
    <n v="2.44"/>
    <n v="29.12"/>
    <n v="16.27"/>
    <n v="45.39"/>
    <n v="1.5839614740368508E-3"/>
    <n v="0.64155100242344132"/>
  </r>
  <r>
    <n v="22"/>
    <n v="100"/>
    <s v="Big Qualicum R"/>
    <s v="OPS"/>
    <s v="124"/>
    <s v="Chinook"/>
    <s v="3"/>
    <x v="0"/>
    <x v="5"/>
    <n v="100"/>
    <x v="1"/>
    <s v="CK-27"/>
    <s v="EAST VANCOUVER ISLAND-QUALICUM &amp; PUNTLEDGE_FA_0.x"/>
    <s v="M"/>
    <s v="H"/>
    <n v="100"/>
    <s v="Big Qualicum River H"/>
    <n v="100"/>
    <s v="Big Qualicum R"/>
    <s v="GSVI"/>
    <s v="S"/>
    <x v="1"/>
    <s v="186347"/>
    <n v="0"/>
    <x v="28"/>
    <n v="2008"/>
    <s v="20080528"/>
    <s v="20080528"/>
    <n v="0"/>
    <n v="5.47"/>
    <s v="ALSO SEE TAGCODES 186161 &amp; 186345-46,48-51."/>
    <s v="CWT"/>
    <s v="P"/>
    <x v="0"/>
    <s v="Y"/>
    <s v="Y"/>
    <s v="Y"/>
    <n v="1.4985999999999999E-2"/>
    <s v="AD Clip"/>
    <n v="28656"/>
    <n v="28656"/>
    <n v="486709"/>
    <n v="4"/>
    <n v="29228"/>
    <n v="2011"/>
    <m/>
    <m/>
    <m/>
    <m/>
    <m/>
    <m/>
    <m/>
    <m/>
    <m/>
    <m/>
    <m/>
    <m/>
    <m/>
    <m/>
    <m/>
    <n v="2.0499999999999998"/>
    <m/>
    <m/>
    <m/>
    <m/>
    <m/>
    <m/>
    <m/>
    <m/>
    <m/>
    <m/>
    <m/>
    <m/>
    <m/>
    <m/>
    <m/>
    <m/>
    <m/>
    <m/>
    <m/>
    <m/>
    <m/>
    <m/>
    <m/>
    <m/>
    <m/>
    <m/>
    <m/>
    <m/>
    <m/>
    <m/>
    <m/>
    <m/>
    <m/>
    <m/>
    <m/>
    <m/>
    <m/>
    <m/>
    <n v="22.76"/>
    <m/>
    <m/>
    <m/>
    <m/>
    <m/>
    <m/>
    <m/>
    <m/>
    <m/>
    <m/>
    <m/>
    <m/>
    <m/>
    <m/>
    <m/>
    <m/>
    <m/>
    <m/>
    <m/>
    <m/>
    <m/>
    <m/>
    <m/>
    <m/>
    <m/>
    <m/>
    <m/>
    <m/>
    <m/>
    <m/>
    <m/>
    <m/>
    <m/>
    <m/>
    <m/>
    <m/>
    <m/>
    <m/>
    <m/>
    <m/>
    <m/>
    <m/>
    <m/>
    <m/>
    <m/>
    <m/>
    <m/>
    <m/>
    <m/>
    <m/>
    <m/>
    <m/>
    <m/>
    <m/>
    <m/>
    <m/>
    <m/>
    <m/>
    <m/>
    <m/>
    <m/>
    <m/>
    <m/>
    <m/>
    <m/>
    <m/>
    <m/>
    <m/>
    <m/>
    <m/>
    <m/>
    <m/>
    <m/>
    <m/>
    <m/>
    <m/>
    <m/>
    <m/>
    <m/>
    <m/>
    <m/>
    <m/>
    <m/>
    <m/>
    <m/>
    <m/>
    <m/>
    <m/>
    <m/>
    <m/>
    <m/>
    <m/>
    <m/>
    <m/>
    <m/>
    <m/>
    <m/>
    <m/>
    <m/>
    <m/>
    <m/>
    <m/>
    <m/>
    <m/>
    <m/>
    <m/>
    <m/>
    <m/>
    <n v="2.98"/>
    <n v="5.14"/>
    <n v="6.4"/>
    <n v="2.59"/>
    <m/>
    <n v="24.81"/>
    <n v="2.98"/>
    <n v="27.79"/>
    <n v="14.13"/>
    <n v="41.92"/>
    <n v="1.4628699050809604E-3"/>
    <n v="0.66292938931297707"/>
  </r>
  <r>
    <n v="22"/>
    <n v="100"/>
    <s v="Big Qualicum R"/>
    <s v="OPS"/>
    <s v="124"/>
    <s v="Chinook"/>
    <s v="3"/>
    <x v="0"/>
    <x v="5"/>
    <n v="100"/>
    <x v="1"/>
    <s v="CK-27"/>
    <s v="EAST VANCOUVER ISLAND-QUALICUM &amp; PUNTLEDGE_FA_0.x"/>
    <s v="M"/>
    <s v="H"/>
    <n v="100"/>
    <s v="Big Qualicum River H"/>
    <n v="100"/>
    <s v="Big Qualicum R"/>
    <s v="GSVI"/>
    <s v="S"/>
    <x v="1"/>
    <s v="186348"/>
    <n v="0"/>
    <x v="29"/>
    <n v="2008"/>
    <s v="20080528"/>
    <s v="20080528"/>
    <n v="0"/>
    <n v="5.47"/>
    <s v="ALSO SEE TAGCODES 186161 &amp; 186345-47,49-51."/>
    <s v="CWT"/>
    <s v="P"/>
    <x v="0"/>
    <s v="Y"/>
    <s v="Y"/>
    <s v="Y"/>
    <n v="0"/>
    <s v="AD Clip"/>
    <n v="26393"/>
    <s v=""/>
    <n v="441554"/>
    <n v="2"/>
    <n v="29250"/>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2"/>
    <n v="2.4500000000000002"/>
    <n v="7.11"/>
    <m/>
    <n v="0"/>
    <n v="0"/>
    <n v="0"/>
    <n v="10.08"/>
    <n v="10.08"/>
    <n v="3.8191944833857464E-4"/>
    <n v="0"/>
  </r>
  <r>
    <n v="22"/>
    <n v="100"/>
    <s v="Big Qualicum R"/>
    <s v="OPS"/>
    <s v="124"/>
    <s v="Chinook"/>
    <s v="3"/>
    <x v="0"/>
    <x v="5"/>
    <n v="100"/>
    <x v="1"/>
    <s v="CK-27"/>
    <s v="EAST VANCOUVER ISLAND-QUALICUM &amp; PUNTLEDGE_FA_0.x"/>
    <s v="M"/>
    <s v="H"/>
    <n v="100"/>
    <s v="Big Qualicum River H"/>
    <n v="100"/>
    <s v="Big Qualicum R"/>
    <s v="GSVI"/>
    <s v="S"/>
    <x v="1"/>
    <s v="186348"/>
    <n v="0"/>
    <x v="29"/>
    <n v="2008"/>
    <s v="20080528"/>
    <s v="20080528"/>
    <n v="0"/>
    <n v="5.47"/>
    <s v="ALSO SEE TAGCODES 186161 &amp; 186345-47,49-51."/>
    <s v="CWT"/>
    <s v="P"/>
    <x v="0"/>
    <s v="Y"/>
    <s v="Y"/>
    <s v="Y"/>
    <n v="0"/>
    <s v="AD Clip"/>
    <n v="26393"/>
    <s v=""/>
    <n v="441554"/>
    <n v="3"/>
    <n v="29250"/>
    <n v="2010"/>
    <m/>
    <m/>
    <m/>
    <m/>
    <m/>
    <m/>
    <m/>
    <m/>
    <m/>
    <m/>
    <m/>
    <m/>
    <m/>
    <m/>
    <m/>
    <m/>
    <m/>
    <m/>
    <m/>
    <m/>
    <m/>
    <m/>
    <m/>
    <m/>
    <m/>
    <m/>
    <m/>
    <m/>
    <m/>
    <m/>
    <m/>
    <m/>
    <m/>
    <m/>
    <m/>
    <m/>
    <m/>
    <n v="3.65"/>
    <m/>
    <m/>
    <m/>
    <m/>
    <m/>
    <m/>
    <m/>
    <m/>
    <m/>
    <m/>
    <m/>
    <m/>
    <m/>
    <m/>
    <m/>
    <m/>
    <m/>
    <m/>
    <m/>
    <m/>
    <m/>
    <m/>
    <m/>
    <m/>
    <m/>
    <m/>
    <m/>
    <m/>
    <m/>
    <m/>
    <m/>
    <m/>
    <m/>
    <m/>
    <m/>
    <m/>
    <m/>
    <m/>
    <m/>
    <m/>
    <m/>
    <m/>
    <m/>
    <m/>
    <m/>
    <m/>
    <m/>
    <m/>
    <m/>
    <m/>
    <m/>
    <m/>
    <m/>
    <m/>
    <m/>
    <m/>
    <m/>
    <m/>
    <m/>
    <m/>
    <m/>
    <m/>
    <m/>
    <m/>
    <m/>
    <m/>
    <m/>
    <m/>
    <m/>
    <m/>
    <m/>
    <m/>
    <m/>
    <m/>
    <m/>
    <m/>
    <m/>
    <m/>
    <m/>
    <m/>
    <m/>
    <m/>
    <m/>
    <m/>
    <m/>
    <m/>
    <m/>
    <m/>
    <m/>
    <m/>
    <m/>
    <m/>
    <m/>
    <m/>
    <m/>
    <m/>
    <m/>
    <m/>
    <m/>
    <m/>
    <m/>
    <m/>
    <m/>
    <m/>
    <m/>
    <m/>
    <m/>
    <m/>
    <m/>
    <m/>
    <m/>
    <m/>
    <m/>
    <m/>
    <m/>
    <m/>
    <m/>
    <m/>
    <m/>
    <m/>
    <m/>
    <n v="1.31"/>
    <m/>
    <m/>
    <m/>
    <m/>
    <n v="4.51"/>
    <n v="7.4"/>
    <n v="4.3600000000000003"/>
    <m/>
    <n v="3.65"/>
    <n v="1.31"/>
    <n v="4.96"/>
    <n v="16.27"/>
    <n v="21.229999999999997"/>
    <n v="8.0437994922896207E-4"/>
    <n v="0.23363165332077251"/>
  </r>
  <r>
    <n v="22"/>
    <n v="100"/>
    <s v="Big Qualicum R"/>
    <s v="OPS"/>
    <s v="124"/>
    <s v="Chinook"/>
    <s v="3"/>
    <x v="0"/>
    <x v="5"/>
    <n v="100"/>
    <x v="1"/>
    <s v="CK-27"/>
    <s v="EAST VANCOUVER ISLAND-QUALICUM &amp; PUNTLEDGE_FA_0.x"/>
    <s v="M"/>
    <s v="H"/>
    <n v="100"/>
    <s v="Big Qualicum River H"/>
    <n v="100"/>
    <s v="Big Qualicum R"/>
    <s v="GSVI"/>
    <s v="S"/>
    <x v="1"/>
    <s v="186348"/>
    <n v="0"/>
    <x v="29"/>
    <n v="2008"/>
    <s v="20080528"/>
    <s v="20080528"/>
    <n v="0"/>
    <n v="5.47"/>
    <s v="ALSO SEE TAGCODES 186161 &amp; 186345-47,49-51."/>
    <s v="CWT"/>
    <s v="P"/>
    <x v="0"/>
    <s v="Y"/>
    <s v="Y"/>
    <s v="Y"/>
    <n v="0"/>
    <s v="AD Clip"/>
    <n v="26393"/>
    <n v="26393"/>
    <n v="441554"/>
    <n v="4"/>
    <n v="29250"/>
    <n v="2011"/>
    <m/>
    <m/>
    <m/>
    <m/>
    <m/>
    <m/>
    <m/>
    <m/>
    <m/>
    <m/>
    <m/>
    <m/>
    <m/>
    <m/>
    <m/>
    <m/>
    <m/>
    <m/>
    <m/>
    <m/>
    <m/>
    <m/>
    <m/>
    <m/>
    <m/>
    <m/>
    <m/>
    <m/>
    <m/>
    <m/>
    <m/>
    <m/>
    <m/>
    <m/>
    <m/>
    <m/>
    <m/>
    <m/>
    <m/>
    <m/>
    <m/>
    <m/>
    <m/>
    <m/>
    <m/>
    <m/>
    <m/>
    <m/>
    <m/>
    <n v="11.38"/>
    <m/>
    <m/>
    <m/>
    <m/>
    <n v="11.38"/>
    <m/>
    <m/>
    <m/>
    <m/>
    <m/>
    <m/>
    <m/>
    <m/>
    <m/>
    <m/>
    <m/>
    <m/>
    <m/>
    <m/>
    <m/>
    <m/>
    <m/>
    <m/>
    <m/>
    <m/>
    <m/>
    <m/>
    <m/>
    <m/>
    <m/>
    <m/>
    <m/>
    <m/>
    <m/>
    <m/>
    <m/>
    <m/>
    <m/>
    <m/>
    <m/>
    <m/>
    <m/>
    <m/>
    <m/>
    <m/>
    <m/>
    <m/>
    <m/>
    <m/>
    <m/>
    <m/>
    <m/>
    <m/>
    <m/>
    <m/>
    <m/>
    <n v="4.53"/>
    <m/>
    <m/>
    <m/>
    <m/>
    <m/>
    <m/>
    <m/>
    <m/>
    <m/>
    <m/>
    <m/>
    <m/>
    <m/>
    <m/>
    <m/>
    <m/>
    <m/>
    <m/>
    <m/>
    <m/>
    <m/>
    <m/>
    <m/>
    <m/>
    <m/>
    <m/>
    <m/>
    <m/>
    <m/>
    <m/>
    <m/>
    <m/>
    <m/>
    <m/>
    <m/>
    <m/>
    <m/>
    <m/>
    <m/>
    <m/>
    <m/>
    <m/>
    <m/>
    <m/>
    <m/>
    <m/>
    <m/>
    <m/>
    <m/>
    <m/>
    <m/>
    <m/>
    <n v="1.94"/>
    <m/>
    <m/>
    <m/>
    <m/>
    <n v="3.81"/>
    <n v="4.8"/>
    <n v="1.99"/>
    <m/>
    <n v="27.29"/>
    <n v="1.94"/>
    <n v="29.23"/>
    <n v="10.6"/>
    <n v="39.830000000000005"/>
    <n v="1.509112264615618E-3"/>
    <n v="0.73386894300778294"/>
  </r>
  <r>
    <n v="22"/>
    <n v="100"/>
    <s v="Big Qualicum R"/>
    <s v="OPS"/>
    <s v="124"/>
    <s v="Chinook"/>
    <s v="3"/>
    <x v="0"/>
    <x v="5"/>
    <n v="100"/>
    <x v="1"/>
    <s v="CK-27"/>
    <s v="EAST VANCOUVER ISLAND-QUALICUM &amp; PUNTLEDGE_FA_0.x"/>
    <s v="M"/>
    <s v="H"/>
    <n v="100"/>
    <s v="Big Qualicum River H"/>
    <n v="100"/>
    <s v="Big Qualicum R"/>
    <s v="GSVI"/>
    <s v="S"/>
    <x v="1"/>
    <s v="186349"/>
    <n v="0"/>
    <x v="30"/>
    <n v="2008"/>
    <s v="20080528"/>
    <s v="20080528"/>
    <n v="0"/>
    <n v="5.47"/>
    <s v="ALSO SEE TAGCODES 186161 &amp; 186345-48,50-51."/>
    <s v="CWT"/>
    <s v="P"/>
    <x v="0"/>
    <s v="Y"/>
    <s v="Y"/>
    <s v="Y"/>
    <n v="0"/>
    <s v="AD Clip"/>
    <n v="26370"/>
    <s v=""/>
    <n v="441173"/>
    <n v="2"/>
    <n v="29252"/>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2"/>
    <n v="2.2000000000000002"/>
    <n v="7.44"/>
    <m/>
    <n v="0"/>
    <n v="0"/>
    <n v="0"/>
    <n v="9.86"/>
    <n v="9.8600000000000012"/>
    <n v="3.7390974592339782E-4"/>
    <n v="0"/>
  </r>
  <r>
    <n v="22"/>
    <n v="100"/>
    <s v="Big Qualicum R"/>
    <s v="OPS"/>
    <s v="124"/>
    <s v="Chinook"/>
    <s v="3"/>
    <x v="0"/>
    <x v="5"/>
    <n v="100"/>
    <x v="1"/>
    <s v="CK-27"/>
    <s v="EAST VANCOUVER ISLAND-QUALICUM &amp; PUNTLEDGE_FA_0.x"/>
    <s v="M"/>
    <s v="H"/>
    <n v="100"/>
    <s v="Big Qualicum River H"/>
    <n v="100"/>
    <s v="Big Qualicum R"/>
    <s v="GSVI"/>
    <s v="S"/>
    <x v="1"/>
    <s v="186349"/>
    <n v="0"/>
    <x v="30"/>
    <n v="2008"/>
    <s v="20080528"/>
    <s v="20080528"/>
    <n v="0"/>
    <n v="5.47"/>
    <s v="ALSO SEE TAGCODES 186161 &amp; 186345-48,50-51."/>
    <s v="CWT"/>
    <s v="P"/>
    <x v="0"/>
    <s v="Y"/>
    <s v="Y"/>
    <s v="Y"/>
    <n v="0"/>
    <s v="AD Clip"/>
    <n v="26370"/>
    <s v=""/>
    <n v="441173"/>
    <n v="3"/>
    <n v="29252"/>
    <n v="2010"/>
    <m/>
    <m/>
    <m/>
    <m/>
    <m/>
    <m/>
    <m/>
    <m/>
    <m/>
    <m/>
    <m/>
    <m/>
    <m/>
    <m/>
    <m/>
    <m/>
    <m/>
    <m/>
    <m/>
    <m/>
    <m/>
    <m/>
    <m/>
    <m/>
    <m/>
    <m/>
    <m/>
    <m/>
    <m/>
    <m/>
    <m/>
    <m/>
    <m/>
    <m/>
    <m/>
    <m/>
    <m/>
    <n v="3.65"/>
    <m/>
    <m/>
    <m/>
    <m/>
    <m/>
    <m/>
    <m/>
    <m/>
    <m/>
    <m/>
    <m/>
    <n v="13.21"/>
    <m/>
    <m/>
    <m/>
    <m/>
    <m/>
    <m/>
    <m/>
    <m/>
    <m/>
    <m/>
    <m/>
    <m/>
    <m/>
    <m/>
    <m/>
    <m/>
    <m/>
    <m/>
    <m/>
    <m/>
    <m/>
    <m/>
    <m/>
    <m/>
    <m/>
    <m/>
    <m/>
    <m/>
    <m/>
    <m/>
    <m/>
    <m/>
    <m/>
    <m/>
    <m/>
    <m/>
    <m/>
    <m/>
    <m/>
    <m/>
    <m/>
    <m/>
    <m/>
    <m/>
    <m/>
    <m/>
    <m/>
    <m/>
    <m/>
    <m/>
    <m/>
    <m/>
    <m/>
    <m/>
    <m/>
    <m/>
    <m/>
    <m/>
    <m/>
    <m/>
    <m/>
    <m/>
    <m/>
    <m/>
    <m/>
    <m/>
    <m/>
    <m/>
    <m/>
    <m/>
    <m/>
    <m/>
    <m/>
    <m/>
    <m/>
    <m/>
    <m/>
    <m/>
    <m/>
    <m/>
    <m/>
    <m/>
    <m/>
    <m/>
    <m/>
    <m/>
    <m/>
    <m/>
    <m/>
    <m/>
    <m/>
    <m/>
    <m/>
    <m/>
    <m/>
    <m/>
    <m/>
    <m/>
    <n v="10.08"/>
    <m/>
    <m/>
    <m/>
    <m/>
    <m/>
    <m/>
    <m/>
    <m/>
    <m/>
    <m/>
    <n v="3.1"/>
    <m/>
    <m/>
    <m/>
    <n v="2.91"/>
    <n v="5.51"/>
    <n v="9.0399999999999991"/>
    <n v="5.33"/>
    <m/>
    <n v="26.94"/>
    <n v="6.01"/>
    <n v="32.950000000000003"/>
    <n v="19.88"/>
    <n v="52.83"/>
    <n v="2.0034129692832765E-3"/>
    <n v="0.62369865606662889"/>
  </r>
  <r>
    <n v="22"/>
    <n v="100"/>
    <s v="Big Qualicum R"/>
    <s v="OPS"/>
    <s v="124"/>
    <s v="Chinook"/>
    <s v="3"/>
    <x v="0"/>
    <x v="5"/>
    <n v="100"/>
    <x v="1"/>
    <s v="CK-27"/>
    <s v="EAST VANCOUVER ISLAND-QUALICUM &amp; PUNTLEDGE_FA_0.x"/>
    <s v="M"/>
    <s v="H"/>
    <n v="100"/>
    <s v="Big Qualicum River H"/>
    <n v="100"/>
    <s v="Big Qualicum R"/>
    <s v="GSVI"/>
    <s v="S"/>
    <x v="1"/>
    <s v="186349"/>
    <n v="0"/>
    <x v="30"/>
    <n v="2008"/>
    <s v="20080528"/>
    <s v="20080528"/>
    <n v="0"/>
    <n v="5.47"/>
    <s v="ALSO SEE TAGCODES 186161 &amp; 186345-48,50-51."/>
    <s v="CWT"/>
    <s v="P"/>
    <x v="0"/>
    <s v="Y"/>
    <s v="Y"/>
    <s v="Y"/>
    <n v="0"/>
    <s v="AD Clip"/>
    <n v="26370"/>
    <n v="26370"/>
    <n v="441173"/>
    <n v="4"/>
    <n v="29252"/>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86"/>
    <m/>
    <m/>
    <m/>
    <m/>
    <m/>
    <m/>
    <m/>
    <m/>
    <m/>
    <m/>
    <n v="5.36"/>
    <m/>
    <m/>
    <m/>
    <m/>
    <n v="4.76"/>
    <n v="6.4"/>
    <n v="2.99"/>
    <m/>
    <n v="9.86"/>
    <n v="5.36"/>
    <n v="15.22"/>
    <n v="14.15"/>
    <n v="29.369999999999997"/>
    <n v="1.1137656427758816E-3"/>
    <n v="0.51821586653047336"/>
  </r>
  <r>
    <n v="22"/>
    <n v="100"/>
    <s v="Big Qualicum R"/>
    <s v="OPS"/>
    <s v="124"/>
    <s v="Chinook"/>
    <s v="3"/>
    <x v="0"/>
    <x v="5"/>
    <n v="100"/>
    <x v="1"/>
    <s v="CK-27"/>
    <s v="EAST VANCOUVER ISLAND-QUALICUM &amp; PUNTLEDGE_FA_0.x"/>
    <s v="M"/>
    <s v="H"/>
    <n v="100"/>
    <s v="Big Qualicum River H"/>
    <n v="100"/>
    <s v="Big Qualicum R"/>
    <s v="GSVI"/>
    <s v="S"/>
    <x v="1"/>
    <s v="186350"/>
    <n v="0"/>
    <x v="31"/>
    <n v="2008"/>
    <s v="20080528"/>
    <s v="20080528"/>
    <n v="0"/>
    <n v="5.47"/>
    <s v="ALSO SEE TAGCODES 186161 &amp; 186345-49,51."/>
    <s v="CWT"/>
    <s v="P"/>
    <x v="0"/>
    <s v="Y"/>
    <s v="Y"/>
    <s v="Y"/>
    <n v="0"/>
    <s v="AD Clip"/>
    <n v="27849"/>
    <s v=""/>
    <n v="465911"/>
    <n v="2"/>
    <n v="29235"/>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6"/>
    <n v="0.54"/>
    <n v="1.86"/>
    <m/>
    <n v="0"/>
    <n v="0"/>
    <n v="0"/>
    <n v="2.46"/>
    <n v="2.46"/>
    <n v="8.8333512872993636E-5"/>
    <n v="0"/>
  </r>
  <r>
    <n v="22"/>
    <n v="100"/>
    <s v="Big Qualicum R"/>
    <s v="OPS"/>
    <s v="124"/>
    <s v="Chinook"/>
    <s v="3"/>
    <x v="0"/>
    <x v="5"/>
    <n v="100"/>
    <x v="1"/>
    <s v="CK-27"/>
    <s v="EAST VANCOUVER ISLAND-QUALICUM &amp; PUNTLEDGE_FA_0.x"/>
    <s v="M"/>
    <s v="H"/>
    <n v="100"/>
    <s v="Big Qualicum River H"/>
    <n v="100"/>
    <s v="Big Qualicum R"/>
    <s v="GSVI"/>
    <s v="S"/>
    <x v="1"/>
    <s v="186350"/>
    <n v="0"/>
    <x v="31"/>
    <n v="2008"/>
    <s v="20080528"/>
    <s v="20080528"/>
    <n v="0"/>
    <n v="5.47"/>
    <s v="ALSO SEE TAGCODES 186161 &amp; 186345-49,51."/>
    <s v="CWT"/>
    <s v="P"/>
    <x v="0"/>
    <s v="Y"/>
    <s v="Y"/>
    <s v="Y"/>
    <n v="0"/>
    <s v="AD Clip"/>
    <n v="27849"/>
    <s v=""/>
    <n v="465911"/>
    <n v="3"/>
    <n v="29235"/>
    <n v="2010"/>
    <m/>
    <m/>
    <m/>
    <m/>
    <m/>
    <m/>
    <m/>
    <m/>
    <m/>
    <m/>
    <m/>
    <m/>
    <m/>
    <m/>
    <m/>
    <m/>
    <m/>
    <m/>
    <m/>
    <m/>
    <m/>
    <m/>
    <m/>
    <m/>
    <m/>
    <m/>
    <m/>
    <m/>
    <m/>
    <m/>
    <m/>
    <m/>
    <m/>
    <m/>
    <n v="6.42"/>
    <m/>
    <m/>
    <m/>
    <m/>
    <m/>
    <m/>
    <m/>
    <m/>
    <m/>
    <m/>
    <m/>
    <m/>
    <m/>
    <m/>
    <m/>
    <m/>
    <m/>
    <m/>
    <m/>
    <m/>
    <m/>
    <m/>
    <m/>
    <m/>
    <m/>
    <m/>
    <m/>
    <m/>
    <m/>
    <m/>
    <m/>
    <m/>
    <m/>
    <m/>
    <m/>
    <m/>
    <m/>
    <m/>
    <m/>
    <m/>
    <m/>
    <m/>
    <m/>
    <m/>
    <m/>
    <m/>
    <m/>
    <m/>
    <m/>
    <m/>
    <m/>
    <m/>
    <m/>
    <m/>
    <m/>
    <m/>
    <m/>
    <m/>
    <m/>
    <m/>
    <m/>
    <m/>
    <m/>
    <m/>
    <m/>
    <m/>
    <m/>
    <m/>
    <m/>
    <m/>
    <m/>
    <m/>
    <m/>
    <m/>
    <m/>
    <m/>
    <m/>
    <m/>
    <m/>
    <m/>
    <m/>
    <m/>
    <m/>
    <m/>
    <m/>
    <m/>
    <m/>
    <m/>
    <m/>
    <m/>
    <m/>
    <m/>
    <m/>
    <m/>
    <m/>
    <m/>
    <m/>
    <m/>
    <m/>
    <m/>
    <m/>
    <m/>
    <m/>
    <m/>
    <m/>
    <m/>
    <m/>
    <m/>
    <m/>
    <m/>
    <m/>
    <m/>
    <m/>
    <m/>
    <m/>
    <m/>
    <m/>
    <m/>
    <m/>
    <m/>
    <m/>
    <m/>
    <m/>
    <m/>
    <n v="4.3899999999999997"/>
    <m/>
    <m/>
    <m/>
    <m/>
    <n v="6.01"/>
    <n v="9.86"/>
    <n v="5.82"/>
    <m/>
    <n v="6.42"/>
    <n v="4.3899999999999997"/>
    <n v="10.81"/>
    <n v="21.69"/>
    <n v="32.5"/>
    <n v="1.1670077920212575E-3"/>
    <n v="0.33261538461538465"/>
  </r>
  <r>
    <n v="22"/>
    <n v="100"/>
    <s v="Big Qualicum R"/>
    <s v="OPS"/>
    <s v="124"/>
    <s v="Chinook"/>
    <s v="3"/>
    <x v="0"/>
    <x v="5"/>
    <n v="100"/>
    <x v="1"/>
    <s v="CK-27"/>
    <s v="EAST VANCOUVER ISLAND-QUALICUM &amp; PUNTLEDGE_FA_0.x"/>
    <s v="M"/>
    <s v="H"/>
    <n v="100"/>
    <s v="Big Qualicum River H"/>
    <n v="100"/>
    <s v="Big Qualicum R"/>
    <s v="GSVI"/>
    <s v="S"/>
    <x v="1"/>
    <s v="186350"/>
    <n v="0"/>
    <x v="31"/>
    <n v="2008"/>
    <s v="20080528"/>
    <s v="20080528"/>
    <n v="0"/>
    <n v="5.47"/>
    <s v="ALSO SEE TAGCODES 186161 &amp; 186345-49,51."/>
    <s v="CWT"/>
    <s v="P"/>
    <x v="0"/>
    <s v="Y"/>
    <s v="Y"/>
    <s v="Y"/>
    <n v="0"/>
    <s v="AD Clip"/>
    <n v="27849"/>
    <n v="27849"/>
    <n v="465911"/>
    <n v="4"/>
    <n v="29235"/>
    <n v="2011"/>
    <m/>
    <m/>
    <m/>
    <m/>
    <m/>
    <m/>
    <m/>
    <m/>
    <m/>
    <m/>
    <m/>
    <m/>
    <m/>
    <m/>
    <m/>
    <m/>
    <m/>
    <m/>
    <m/>
    <m/>
    <m/>
    <m/>
    <m/>
    <m/>
    <m/>
    <m/>
    <m/>
    <m/>
    <m/>
    <m/>
    <m/>
    <m/>
    <m/>
    <m/>
    <m/>
    <m/>
    <m/>
    <m/>
    <m/>
    <m/>
    <m/>
    <m/>
    <m/>
    <m/>
    <m/>
    <m/>
    <m/>
    <m/>
    <m/>
    <m/>
    <m/>
    <m/>
    <m/>
    <m/>
    <n v="22.76"/>
    <m/>
    <m/>
    <m/>
    <m/>
    <m/>
    <m/>
    <m/>
    <m/>
    <m/>
    <m/>
    <m/>
    <m/>
    <m/>
    <m/>
    <m/>
    <m/>
    <m/>
    <m/>
    <m/>
    <m/>
    <m/>
    <m/>
    <m/>
    <m/>
    <m/>
    <m/>
    <m/>
    <m/>
    <m/>
    <m/>
    <m/>
    <m/>
    <m/>
    <m/>
    <m/>
    <m/>
    <m/>
    <m/>
    <m/>
    <m/>
    <m/>
    <m/>
    <m/>
    <m/>
    <m/>
    <m/>
    <m/>
    <m/>
    <m/>
    <m/>
    <m/>
    <m/>
    <m/>
    <m/>
    <m/>
    <m/>
    <m/>
    <m/>
    <m/>
    <m/>
    <m/>
    <m/>
    <m/>
    <m/>
    <m/>
    <m/>
    <m/>
    <m/>
    <m/>
    <m/>
    <m/>
    <m/>
    <m/>
    <m/>
    <m/>
    <m/>
    <m/>
    <m/>
    <m/>
    <m/>
    <m/>
    <m/>
    <m/>
    <m/>
    <m/>
    <m/>
    <m/>
    <m/>
    <m/>
    <m/>
    <m/>
    <m/>
    <m/>
    <m/>
    <m/>
    <m/>
    <m/>
    <m/>
    <m/>
    <m/>
    <m/>
    <m/>
    <m/>
    <m/>
    <m/>
    <m/>
    <m/>
    <m/>
    <m/>
    <n v="9.14"/>
    <n v="11.21"/>
    <n v="4.38"/>
    <m/>
    <n v="22.76"/>
    <n v="0"/>
    <n v="22.76"/>
    <n v="24.73"/>
    <n v="47.49"/>
    <n v="1.7052676936335238E-3"/>
    <n v="0.4792587913244894"/>
  </r>
  <r>
    <n v="22"/>
    <n v="100"/>
    <s v="Big Qualicum R"/>
    <s v="OPS"/>
    <s v="124"/>
    <s v="Chinook"/>
    <s v="3"/>
    <x v="0"/>
    <x v="5"/>
    <n v="100"/>
    <x v="1"/>
    <s v="CK-27"/>
    <s v="EAST VANCOUVER ISLAND-QUALICUM &amp; PUNTLEDGE_FA_0.x"/>
    <s v="M"/>
    <s v="H"/>
    <n v="100"/>
    <s v="Big Qualicum River H"/>
    <n v="100"/>
    <s v="Big Qualicum R"/>
    <s v="GSVI"/>
    <s v="S"/>
    <x v="1"/>
    <s v="186351"/>
    <n v="0"/>
    <x v="32"/>
    <n v="2008"/>
    <s v="20080528"/>
    <s v="20080528"/>
    <n v="0"/>
    <n v="5.47"/>
    <s v="ALSO SEE TAGCODES 186161 &amp; 186345-50."/>
    <s v="CWT"/>
    <s v="P"/>
    <x v="0"/>
    <s v="Y"/>
    <s v="Y"/>
    <s v="Y"/>
    <n v="0"/>
    <s v="AD Clip"/>
    <n v="25185"/>
    <s v=""/>
    <n v="421345"/>
    <n v="2"/>
    <n v="29257"/>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1"/>
    <n v="1.0900000000000001"/>
    <n v="3.72"/>
    <m/>
    <n v="0"/>
    <n v="0"/>
    <n v="0"/>
    <n v="4.92"/>
    <n v="4.92"/>
    <n v="1.9535437760571768E-4"/>
    <n v="0"/>
  </r>
  <r>
    <n v="22"/>
    <n v="100"/>
    <s v="Big Qualicum R"/>
    <s v="OPS"/>
    <s v="124"/>
    <s v="Chinook"/>
    <s v="3"/>
    <x v="0"/>
    <x v="5"/>
    <n v="100"/>
    <x v="1"/>
    <s v="CK-27"/>
    <s v="EAST VANCOUVER ISLAND-QUALICUM &amp; PUNTLEDGE_FA_0.x"/>
    <s v="M"/>
    <s v="H"/>
    <n v="100"/>
    <s v="Big Qualicum River H"/>
    <n v="100"/>
    <s v="Big Qualicum R"/>
    <s v="GSVI"/>
    <s v="S"/>
    <x v="1"/>
    <s v="186351"/>
    <n v="0"/>
    <x v="32"/>
    <n v="2008"/>
    <s v="20080528"/>
    <s v="20080528"/>
    <n v="0"/>
    <n v="5.47"/>
    <s v="ALSO SEE TAGCODES 186161 &amp; 186345-50."/>
    <s v="CWT"/>
    <s v="P"/>
    <x v="0"/>
    <s v="Y"/>
    <s v="Y"/>
    <s v="Y"/>
    <n v="0"/>
    <s v="AD Clip"/>
    <n v="25185"/>
    <s v=""/>
    <n v="421345"/>
    <n v="3"/>
    <n v="29257"/>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9"/>
    <n v="3.51"/>
    <n v="5.75"/>
    <n v="3.39"/>
    <m/>
    <n v="0"/>
    <n v="2.99"/>
    <n v="2.99"/>
    <n v="12.65"/>
    <n v="15.64"/>
    <n v="6.2100456621004573E-4"/>
    <n v="0.19117647058823531"/>
  </r>
  <r>
    <n v="22"/>
    <n v="100"/>
    <s v="Big Qualicum R"/>
    <s v="OPS"/>
    <s v="124"/>
    <s v="Chinook"/>
    <s v="3"/>
    <x v="0"/>
    <x v="5"/>
    <n v="100"/>
    <x v="1"/>
    <s v="CK-27"/>
    <s v="EAST VANCOUVER ISLAND-QUALICUM &amp; PUNTLEDGE_FA_0.x"/>
    <s v="M"/>
    <s v="H"/>
    <n v="100"/>
    <s v="Big Qualicum River H"/>
    <n v="100"/>
    <s v="Big Qualicum R"/>
    <s v="GSVI"/>
    <s v="S"/>
    <x v="1"/>
    <s v="186351"/>
    <n v="0"/>
    <x v="32"/>
    <n v="2008"/>
    <s v="20080528"/>
    <s v="20080528"/>
    <n v="0"/>
    <n v="5.47"/>
    <s v="ALSO SEE TAGCODES 186161 &amp; 186345-50."/>
    <s v="CWT"/>
    <s v="P"/>
    <x v="0"/>
    <s v="Y"/>
    <s v="Y"/>
    <s v="Y"/>
    <n v="0"/>
    <s v="AD Clip"/>
    <n v="25185"/>
    <n v="25185"/>
    <n v="421345"/>
    <n v="4"/>
    <n v="29257"/>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3"/>
    <n v="2.4"/>
    <n v="1.5"/>
    <m/>
    <n v="0"/>
    <n v="0"/>
    <n v="0"/>
    <n v="5.33"/>
    <n v="5.33"/>
    <n v="2.1163390907286082E-4"/>
    <n v="0"/>
  </r>
  <r>
    <n v="22"/>
    <n v="100"/>
    <s v="Big Qualicum R"/>
    <s v="OPS"/>
    <s v="124"/>
    <s v="Chinook"/>
    <s v="3"/>
    <x v="0"/>
    <x v="6"/>
    <n v="100"/>
    <x v="1"/>
    <s v="CK-27"/>
    <s v="EAST VANCOUVER ISLAND-QUALICUM &amp; PUNTLEDGE_FA_0.x"/>
    <s v="M"/>
    <s v="H"/>
    <n v="100"/>
    <s v="Big Qualicum River H"/>
    <n v="100"/>
    <s v="Big Qualicum R"/>
    <s v="GSVI"/>
    <s v="S"/>
    <x v="1"/>
    <s v="180273"/>
    <n v="0"/>
    <x v="33"/>
    <n v="2009"/>
    <s v="20090522"/>
    <s v="20090522"/>
    <n v="0"/>
    <n v="5.12"/>
    <s v="ALSO SEE TAGCODES 185956-59, 185360 &amp; 183855."/>
    <s v="CWT"/>
    <s v="P"/>
    <x v="0"/>
    <s v="Y"/>
    <s v="Y"/>
    <s v="Y"/>
    <n v="1.3331000000000001E-2"/>
    <s v="AD Clip"/>
    <n v="25830"/>
    <s v=""/>
    <n v="432663"/>
    <n v="2"/>
    <n v="29254"/>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8"/>
    <n v="0.67"/>
    <n v="1.88"/>
    <m/>
    <n v="0"/>
    <n v="0"/>
    <n v="0"/>
    <n v="2.63"/>
    <n v="2.63"/>
    <n v="1.0181958962446767E-4"/>
    <n v="0"/>
  </r>
  <r>
    <n v="22"/>
    <n v="100"/>
    <s v="Big Qualicum R"/>
    <s v="OPS"/>
    <s v="124"/>
    <s v="Chinook"/>
    <s v="3"/>
    <x v="0"/>
    <x v="6"/>
    <n v="100"/>
    <x v="1"/>
    <s v="CK-27"/>
    <s v="EAST VANCOUVER ISLAND-QUALICUM &amp; PUNTLEDGE_FA_0.x"/>
    <s v="M"/>
    <s v="H"/>
    <n v="100"/>
    <s v="Big Qualicum River H"/>
    <n v="100"/>
    <s v="Big Qualicum R"/>
    <s v="GSVI"/>
    <s v="S"/>
    <x v="1"/>
    <s v="180273"/>
    <n v="0"/>
    <x v="33"/>
    <n v="2009"/>
    <s v="20090522"/>
    <s v="20090522"/>
    <n v="0"/>
    <n v="5.12"/>
    <s v="ALSO SEE TAGCODES 185956-59, 185360 &amp; 183855."/>
    <s v="CWT"/>
    <s v="P"/>
    <x v="0"/>
    <s v="Y"/>
    <s v="Y"/>
    <s v="Y"/>
    <n v="1.3331000000000001E-2"/>
    <s v="AD Clip"/>
    <n v="25830"/>
    <s v=""/>
    <n v="432663"/>
    <n v="3"/>
    <n v="29254"/>
    <n v="2011"/>
    <m/>
    <m/>
    <m/>
    <m/>
    <m/>
    <m/>
    <m/>
    <m/>
    <m/>
    <m/>
    <m/>
    <m/>
    <m/>
    <m/>
    <m/>
    <m/>
    <m/>
    <m/>
    <m/>
    <m/>
    <m/>
    <m/>
    <m/>
    <m/>
    <m/>
    <m/>
    <m/>
    <m/>
    <m/>
    <m/>
    <m/>
    <m/>
    <m/>
    <m/>
    <m/>
    <m/>
    <m/>
    <m/>
    <m/>
    <m/>
    <m/>
    <m/>
    <m/>
    <m/>
    <m/>
    <m/>
    <m/>
    <m/>
    <m/>
    <m/>
    <m/>
    <m/>
    <m/>
    <m/>
    <n v="11.38"/>
    <m/>
    <m/>
    <m/>
    <m/>
    <m/>
    <m/>
    <m/>
    <m/>
    <m/>
    <m/>
    <m/>
    <m/>
    <m/>
    <m/>
    <m/>
    <m/>
    <m/>
    <m/>
    <m/>
    <m/>
    <m/>
    <m/>
    <m/>
    <m/>
    <m/>
    <m/>
    <m/>
    <m/>
    <m/>
    <m/>
    <m/>
    <m/>
    <m/>
    <m/>
    <m/>
    <m/>
    <m/>
    <m/>
    <m/>
    <m/>
    <m/>
    <m/>
    <m/>
    <m/>
    <m/>
    <m/>
    <m/>
    <m/>
    <m/>
    <m/>
    <m/>
    <m/>
    <m/>
    <m/>
    <m/>
    <m/>
    <m/>
    <m/>
    <m/>
    <m/>
    <m/>
    <m/>
    <m/>
    <m/>
    <m/>
    <m/>
    <m/>
    <m/>
    <m/>
    <m/>
    <m/>
    <m/>
    <m/>
    <m/>
    <m/>
    <m/>
    <m/>
    <m/>
    <m/>
    <m/>
    <m/>
    <m/>
    <m/>
    <m/>
    <m/>
    <m/>
    <m/>
    <m/>
    <m/>
    <m/>
    <m/>
    <m/>
    <m/>
    <m/>
    <m/>
    <m/>
    <m/>
    <m/>
    <m/>
    <m/>
    <m/>
    <m/>
    <m/>
    <m/>
    <n v="5.45"/>
    <m/>
    <m/>
    <m/>
    <m/>
    <n v="8.41"/>
    <n v="13.03"/>
    <n v="8.18"/>
    <m/>
    <n v="11.38"/>
    <n v="5.45"/>
    <n v="16.829999999999998"/>
    <n v="29.62"/>
    <n v="46.45"/>
    <n v="1.7982965543941155E-3"/>
    <n v="0.36232508073196978"/>
  </r>
  <r>
    <n v="22"/>
    <n v="100"/>
    <s v="Big Qualicum R"/>
    <s v="OPS"/>
    <s v="124"/>
    <s v="Chinook"/>
    <s v="3"/>
    <x v="0"/>
    <x v="6"/>
    <n v="100"/>
    <x v="1"/>
    <s v="CK-27"/>
    <s v="EAST VANCOUVER ISLAND-QUALICUM &amp; PUNTLEDGE_FA_0.x"/>
    <s v="M"/>
    <s v="H"/>
    <n v="100"/>
    <s v="Big Qualicum River H"/>
    <n v="100"/>
    <s v="Big Qualicum R"/>
    <s v="GSVI"/>
    <s v="S"/>
    <x v="1"/>
    <s v="180273"/>
    <n v="0"/>
    <x v="33"/>
    <n v="2009"/>
    <s v="20090522"/>
    <s v="20090522"/>
    <n v="0"/>
    <n v="5.12"/>
    <s v="ALSO SEE TAGCODES 185956-59, 185360 &amp; 183855."/>
    <s v="CWT"/>
    <s v="P"/>
    <x v="0"/>
    <s v="Y"/>
    <s v="Y"/>
    <s v="Y"/>
    <n v="1.3331000000000001E-2"/>
    <s v="AD Clip"/>
    <n v="25830"/>
    <s v=""/>
    <n v="432663"/>
    <n v="4"/>
    <n v="29254"/>
    <n v="2012"/>
    <m/>
    <m/>
    <m/>
    <m/>
    <m/>
    <m/>
    <m/>
    <m/>
    <m/>
    <m/>
    <m/>
    <m/>
    <m/>
    <m/>
    <m/>
    <m/>
    <m/>
    <m/>
    <m/>
    <m/>
    <m/>
    <m/>
    <m/>
    <m/>
    <m/>
    <m/>
    <m/>
    <m/>
    <m/>
    <m/>
    <m/>
    <m/>
    <m/>
    <m/>
    <n v="4.8899999999999997"/>
    <m/>
    <m/>
    <m/>
    <m/>
    <m/>
    <m/>
    <m/>
    <m/>
    <m/>
    <m/>
    <m/>
    <m/>
    <m/>
    <m/>
    <m/>
    <m/>
    <m/>
    <m/>
    <m/>
    <m/>
    <m/>
    <m/>
    <m/>
    <m/>
    <m/>
    <m/>
    <m/>
    <m/>
    <m/>
    <m/>
    <m/>
    <m/>
    <m/>
    <m/>
    <m/>
    <m/>
    <m/>
    <m/>
    <m/>
    <m/>
    <m/>
    <m/>
    <m/>
    <m/>
    <m/>
    <m/>
    <m/>
    <m/>
    <m/>
    <m/>
    <m/>
    <m/>
    <m/>
    <m/>
    <m/>
    <m/>
    <m/>
    <m/>
    <m/>
    <m/>
    <m/>
    <m/>
    <m/>
    <m/>
    <m/>
    <m/>
    <m/>
    <m/>
    <m/>
    <m/>
    <m/>
    <m/>
    <m/>
    <m/>
    <m/>
    <m/>
    <m/>
    <m/>
    <m/>
    <m/>
    <m/>
    <m/>
    <m/>
    <m/>
    <m/>
    <m/>
    <m/>
    <m/>
    <m/>
    <m/>
    <m/>
    <m/>
    <m/>
    <m/>
    <m/>
    <m/>
    <m/>
    <m/>
    <m/>
    <m/>
    <m/>
    <m/>
    <m/>
    <m/>
    <m/>
    <m/>
    <m/>
    <m/>
    <m/>
    <m/>
    <m/>
    <m/>
    <m/>
    <m/>
    <m/>
    <m/>
    <m/>
    <m/>
    <m/>
    <m/>
    <m/>
    <m/>
    <m/>
    <m/>
    <m/>
    <m/>
    <m/>
    <m/>
    <m/>
    <n v="5.29"/>
    <n v="6.05"/>
    <n v="0.64"/>
    <m/>
    <n v="4.8899999999999997"/>
    <n v="0"/>
    <n v="4.8899999999999997"/>
    <n v="11.98"/>
    <n v="16.87"/>
    <n v="6.5311653116531174E-4"/>
    <n v="0.28986366330764668"/>
  </r>
  <r>
    <n v="22"/>
    <n v="100"/>
    <s v="Big Qualicum R"/>
    <s v="OPS"/>
    <s v="124"/>
    <s v="Chinook"/>
    <s v="3"/>
    <x v="0"/>
    <x v="6"/>
    <n v="100"/>
    <x v="1"/>
    <s v="CK-27"/>
    <s v="EAST VANCOUVER ISLAND-QUALICUM &amp; PUNTLEDGE_FA_0.x"/>
    <s v="M"/>
    <s v="H"/>
    <n v="100"/>
    <s v="Big Qualicum River H"/>
    <n v="100"/>
    <s v="Big Qualicum R"/>
    <s v="GSVI"/>
    <s v="S"/>
    <x v="1"/>
    <s v="180273"/>
    <n v="0"/>
    <x v="33"/>
    <n v="2009"/>
    <s v="20090522"/>
    <s v="20090522"/>
    <n v="0"/>
    <n v="5.12"/>
    <s v="ALSO SEE TAGCODES 185956-59, 185360 &amp; 183855."/>
    <s v="CWT"/>
    <s v="P"/>
    <x v="0"/>
    <s v="Y"/>
    <s v="Y"/>
    <s v="Y"/>
    <n v="1.3331000000000001E-2"/>
    <s v="AD Clip"/>
    <n v="25830"/>
    <n v="25830"/>
    <n v="432663"/>
    <n v="5"/>
    <n v="29254"/>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1.37"/>
    <m/>
    <m/>
    <n v="0"/>
    <n v="0"/>
    <n v="0"/>
    <n v="2.37"/>
    <n v="2.37"/>
    <n v="9.1753774680603954E-5"/>
    <n v="0"/>
  </r>
  <r>
    <n v="22"/>
    <n v="100"/>
    <s v="Big Qualicum R"/>
    <s v="OPS"/>
    <s v="124"/>
    <s v="Chinook"/>
    <s v="3"/>
    <x v="0"/>
    <x v="6"/>
    <n v="100"/>
    <x v="1"/>
    <s v="CK-27"/>
    <s v="EAST VANCOUVER ISLAND-QUALICUM &amp; PUNTLEDGE_FA_0.x"/>
    <s v="M"/>
    <s v="H"/>
    <n v="100"/>
    <s v="Big Qualicum River H"/>
    <n v="100"/>
    <s v="Big Qualicum R"/>
    <s v="GSVI"/>
    <s v="S"/>
    <x v="1"/>
    <s v="183855"/>
    <n v="0"/>
    <x v="34"/>
    <n v="2009"/>
    <s v="20090522"/>
    <s v="20090522"/>
    <n v="0"/>
    <n v="5.12"/>
    <s v="ALSO SEE TAGCODES 185956-59, 180273 &amp; 185360."/>
    <s v="CWT"/>
    <s v="P"/>
    <x v="0"/>
    <s v="Y"/>
    <s v="Y"/>
    <s v="Y"/>
    <n v="6.6800000000000002E-3"/>
    <s v="AD Clip"/>
    <n v="36134"/>
    <s v=""/>
    <n v="601199"/>
    <n v="2"/>
    <n v="29253"/>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3"/>
    <n v="1"/>
    <n v="2.83"/>
    <m/>
    <n v="0"/>
    <n v="0"/>
    <n v="0"/>
    <n v="3.96"/>
    <n v="3.96"/>
    <n v="1.0959207394697515E-4"/>
    <n v="0"/>
  </r>
  <r>
    <n v="22"/>
    <n v="100"/>
    <s v="Big Qualicum R"/>
    <s v="OPS"/>
    <s v="124"/>
    <s v="Chinook"/>
    <s v="3"/>
    <x v="0"/>
    <x v="6"/>
    <n v="100"/>
    <x v="1"/>
    <s v="CK-27"/>
    <s v="EAST VANCOUVER ISLAND-QUALICUM &amp; PUNTLEDGE_FA_0.x"/>
    <s v="M"/>
    <s v="H"/>
    <n v="100"/>
    <s v="Big Qualicum River H"/>
    <n v="100"/>
    <s v="Big Qualicum R"/>
    <s v="GSVI"/>
    <s v="S"/>
    <x v="1"/>
    <s v="183855"/>
    <n v="0"/>
    <x v="34"/>
    <n v="2009"/>
    <s v="20090522"/>
    <s v="20090522"/>
    <n v="0"/>
    <n v="5.12"/>
    <s v="ALSO SEE TAGCODES 185956-59, 180273 &amp; 185360."/>
    <s v="CWT"/>
    <s v="P"/>
    <x v="0"/>
    <s v="Y"/>
    <s v="Y"/>
    <s v="Y"/>
    <n v="6.6800000000000002E-3"/>
    <s v="AD Clip"/>
    <n v="36134"/>
    <s v=""/>
    <n v="601199"/>
    <n v="3"/>
    <n v="29253"/>
    <n v="2011"/>
    <m/>
    <m/>
    <m/>
    <m/>
    <m/>
    <m/>
    <m/>
    <m/>
    <m/>
    <m/>
    <m/>
    <m/>
    <m/>
    <m/>
    <m/>
    <m/>
    <m/>
    <m/>
    <m/>
    <m/>
    <m/>
    <m/>
    <m/>
    <m/>
    <m/>
    <m/>
    <m/>
    <m/>
    <m/>
    <m/>
    <m/>
    <m/>
    <m/>
    <m/>
    <n v="6.03"/>
    <m/>
    <m/>
    <m/>
    <m/>
    <m/>
    <m/>
    <m/>
    <m/>
    <m/>
    <m/>
    <m/>
    <m/>
    <m/>
    <m/>
    <n v="22.76"/>
    <m/>
    <m/>
    <m/>
    <m/>
    <m/>
    <m/>
    <m/>
    <m/>
    <m/>
    <m/>
    <m/>
    <m/>
    <m/>
    <m/>
    <m/>
    <m/>
    <m/>
    <m/>
    <m/>
    <m/>
    <m/>
    <m/>
    <m/>
    <m/>
    <m/>
    <m/>
    <m/>
    <m/>
    <m/>
    <m/>
    <m/>
    <m/>
    <m/>
    <m/>
    <m/>
    <m/>
    <m/>
    <m/>
    <m/>
    <m/>
    <m/>
    <m/>
    <m/>
    <m/>
    <m/>
    <m/>
    <m/>
    <m/>
    <m/>
    <m/>
    <m/>
    <m/>
    <m/>
    <m/>
    <m/>
    <m/>
    <m/>
    <m/>
    <m/>
    <m/>
    <m/>
    <m/>
    <m/>
    <m/>
    <m/>
    <m/>
    <m/>
    <m/>
    <m/>
    <m/>
    <m/>
    <m/>
    <m/>
    <m/>
    <m/>
    <m/>
    <m/>
    <m/>
    <m/>
    <m/>
    <m/>
    <m/>
    <m/>
    <m/>
    <m/>
    <m/>
    <m/>
    <m/>
    <m/>
    <m/>
    <m/>
    <m/>
    <m/>
    <m/>
    <m/>
    <m/>
    <m/>
    <m/>
    <m/>
    <m/>
    <m/>
    <m/>
    <m/>
    <m/>
    <m/>
    <m/>
    <m/>
    <m/>
    <m/>
    <n v="3.27"/>
    <m/>
    <m/>
    <m/>
    <m/>
    <n v="7.53"/>
    <n v="12.01"/>
    <n v="7.11"/>
    <m/>
    <n v="28.79"/>
    <n v="3.27"/>
    <n v="32.06"/>
    <n v="26.65"/>
    <n v="58.71"/>
    <n v="1.6247855205623514E-3"/>
    <n v="0.54607392267075461"/>
  </r>
  <r>
    <n v="22"/>
    <n v="100"/>
    <s v="Big Qualicum R"/>
    <s v="OPS"/>
    <s v="124"/>
    <s v="Chinook"/>
    <s v="3"/>
    <x v="0"/>
    <x v="6"/>
    <n v="100"/>
    <x v="1"/>
    <s v="CK-27"/>
    <s v="EAST VANCOUVER ISLAND-QUALICUM &amp; PUNTLEDGE_FA_0.x"/>
    <s v="M"/>
    <s v="H"/>
    <n v="100"/>
    <s v="Big Qualicum River H"/>
    <n v="100"/>
    <s v="Big Qualicum R"/>
    <s v="GSVI"/>
    <s v="S"/>
    <x v="1"/>
    <s v="183855"/>
    <n v="0"/>
    <x v="34"/>
    <n v="2009"/>
    <s v="20090522"/>
    <s v="20090522"/>
    <n v="0"/>
    <n v="5.12"/>
    <s v="ALSO SEE TAGCODES 185956-59, 180273 &amp; 185360."/>
    <s v="CWT"/>
    <s v="P"/>
    <x v="0"/>
    <s v="Y"/>
    <s v="Y"/>
    <s v="Y"/>
    <n v="6.6800000000000002E-3"/>
    <s v="AD Clip"/>
    <n v="36134"/>
    <s v=""/>
    <n v="601199"/>
    <n v="4"/>
    <n v="29253"/>
    <n v="2012"/>
    <m/>
    <m/>
    <m/>
    <m/>
    <m/>
    <m/>
    <m/>
    <m/>
    <m/>
    <m/>
    <m/>
    <m/>
    <m/>
    <m/>
    <m/>
    <m/>
    <n v="2.63"/>
    <m/>
    <m/>
    <m/>
    <m/>
    <m/>
    <m/>
    <m/>
    <m/>
    <m/>
    <m/>
    <m/>
    <m/>
    <m/>
    <m/>
    <m/>
    <m/>
    <m/>
    <m/>
    <m/>
    <m/>
    <m/>
    <m/>
    <m/>
    <m/>
    <m/>
    <m/>
    <m/>
    <m/>
    <m/>
    <m/>
    <m/>
    <m/>
    <m/>
    <m/>
    <m/>
    <m/>
    <m/>
    <n v="8.5"/>
    <m/>
    <m/>
    <m/>
    <m/>
    <m/>
    <m/>
    <m/>
    <m/>
    <m/>
    <m/>
    <m/>
    <m/>
    <m/>
    <m/>
    <m/>
    <m/>
    <n v="2.4900000000000002"/>
    <m/>
    <m/>
    <m/>
    <m/>
    <m/>
    <m/>
    <m/>
    <m/>
    <m/>
    <m/>
    <m/>
    <m/>
    <m/>
    <m/>
    <m/>
    <m/>
    <m/>
    <m/>
    <m/>
    <m/>
    <m/>
    <m/>
    <m/>
    <m/>
    <m/>
    <m/>
    <m/>
    <m/>
    <m/>
    <m/>
    <m/>
    <m/>
    <m/>
    <m/>
    <m/>
    <m/>
    <m/>
    <m/>
    <m/>
    <m/>
    <m/>
    <m/>
    <m/>
    <m/>
    <m/>
    <m/>
    <m/>
    <m/>
    <m/>
    <m/>
    <m/>
    <m/>
    <m/>
    <m/>
    <m/>
    <m/>
    <m/>
    <m/>
    <m/>
    <m/>
    <m/>
    <m/>
    <m/>
    <m/>
    <m/>
    <m/>
    <m/>
    <m/>
    <m/>
    <m/>
    <m/>
    <m/>
    <m/>
    <m/>
    <m/>
    <m/>
    <m/>
    <m/>
    <m/>
    <m/>
    <m/>
    <m/>
    <m/>
    <m/>
    <m/>
    <m/>
    <m/>
    <n v="4"/>
    <m/>
    <m/>
    <m/>
    <m/>
    <n v="3.54"/>
    <n v="4.03"/>
    <n v="0.41"/>
    <m/>
    <n v="13.62"/>
    <n v="4"/>
    <n v="17.62"/>
    <n v="7.98"/>
    <n v="25.6"/>
    <n v="7.0847401339458682E-4"/>
    <n v="0.68828124999999996"/>
  </r>
  <r>
    <n v="22"/>
    <n v="100"/>
    <s v="Big Qualicum R"/>
    <s v="OPS"/>
    <s v="124"/>
    <s v="Chinook"/>
    <s v="3"/>
    <x v="0"/>
    <x v="6"/>
    <n v="100"/>
    <x v="1"/>
    <s v="CK-27"/>
    <s v="EAST VANCOUVER ISLAND-QUALICUM &amp; PUNTLEDGE_FA_0.x"/>
    <s v="M"/>
    <s v="H"/>
    <n v="100"/>
    <s v="Big Qualicum River H"/>
    <n v="100"/>
    <s v="Big Qualicum R"/>
    <s v="GSVI"/>
    <s v="S"/>
    <x v="1"/>
    <s v="183855"/>
    <n v="0"/>
    <x v="34"/>
    <n v="2009"/>
    <s v="20090522"/>
    <s v="20090522"/>
    <n v="0"/>
    <n v="5.12"/>
    <s v="ALSO SEE TAGCODES 185956-59, 180273 &amp; 185360."/>
    <s v="CWT"/>
    <s v="P"/>
    <x v="0"/>
    <s v="Y"/>
    <s v="Y"/>
    <s v="Y"/>
    <n v="6.6800000000000002E-3"/>
    <s v="AD Clip"/>
    <n v="36134"/>
    <n v="36134"/>
    <n v="601199"/>
    <n v="5"/>
    <n v="29253"/>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1.37"/>
    <m/>
    <m/>
    <n v="0"/>
    <n v="0"/>
    <n v="0"/>
    <n v="2.37"/>
    <n v="2.37"/>
    <n v="6.5589195771295739E-5"/>
    <n v="0"/>
  </r>
  <r>
    <n v="22"/>
    <n v="100"/>
    <s v="Big Qualicum R"/>
    <s v="OPS"/>
    <s v="124"/>
    <s v="Chinook"/>
    <s v="3"/>
    <x v="0"/>
    <x v="6"/>
    <n v="100"/>
    <x v="1"/>
    <s v="CK-27"/>
    <s v="EAST VANCOUVER ISLAND-QUALICUM &amp; PUNTLEDGE_FA_0.x"/>
    <s v="M"/>
    <s v="H"/>
    <n v="100"/>
    <s v="Big Qualicum River H"/>
    <n v="100"/>
    <s v="Big Qualicum R"/>
    <s v="GSVI"/>
    <s v="S"/>
    <x v="1"/>
    <s v="185360"/>
    <n v="0"/>
    <x v="35"/>
    <n v="2009"/>
    <s v="20090522"/>
    <s v="20090522"/>
    <n v="0"/>
    <n v="5.12"/>
    <s v="ALSO SEE TAGCODES 185956-59, 180273 &amp; 183855."/>
    <s v="CWT"/>
    <s v="P"/>
    <x v="0"/>
    <s v="Y"/>
    <s v="Y"/>
    <s v="Y"/>
    <n v="1.0007E-2"/>
    <s v="AD Clip"/>
    <n v="36702"/>
    <s v=""/>
    <n v="612698"/>
    <n v="2"/>
    <n v="29243"/>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3"/>
    <n v="1"/>
    <n v="2.83"/>
    <m/>
    <n v="0"/>
    <n v="0"/>
    <n v="0"/>
    <n v="3.96"/>
    <n v="3.96"/>
    <n v="1.0789602746444336E-4"/>
    <n v="0"/>
  </r>
  <r>
    <n v="22"/>
    <n v="100"/>
    <s v="Big Qualicum R"/>
    <s v="OPS"/>
    <s v="124"/>
    <s v="Chinook"/>
    <s v="3"/>
    <x v="0"/>
    <x v="6"/>
    <n v="100"/>
    <x v="1"/>
    <s v="CK-27"/>
    <s v="EAST VANCOUVER ISLAND-QUALICUM &amp; PUNTLEDGE_FA_0.x"/>
    <s v="M"/>
    <s v="H"/>
    <n v="100"/>
    <s v="Big Qualicum River H"/>
    <n v="100"/>
    <s v="Big Qualicum R"/>
    <s v="GSVI"/>
    <s v="S"/>
    <x v="1"/>
    <s v="185360"/>
    <n v="0"/>
    <x v="35"/>
    <n v="2009"/>
    <s v="20090522"/>
    <s v="20090522"/>
    <n v="0"/>
    <n v="5.12"/>
    <s v="ALSO SEE TAGCODES 185956-59, 180273 &amp; 183855."/>
    <s v="CWT"/>
    <s v="P"/>
    <x v="0"/>
    <s v="Y"/>
    <s v="Y"/>
    <s v="Y"/>
    <n v="1.0007E-2"/>
    <s v="AD Clip"/>
    <n v="36702"/>
    <s v=""/>
    <n v="612698"/>
    <n v="3"/>
    <n v="29243"/>
    <n v="2011"/>
    <m/>
    <m/>
    <m/>
    <m/>
    <m/>
    <m/>
    <m/>
    <m/>
    <m/>
    <m/>
    <m/>
    <m/>
    <m/>
    <m/>
    <m/>
    <m/>
    <m/>
    <m/>
    <m/>
    <m/>
    <m/>
    <m/>
    <m/>
    <m/>
    <m/>
    <m/>
    <m/>
    <m/>
    <m/>
    <m/>
    <m/>
    <m/>
    <m/>
    <m/>
    <m/>
    <m/>
    <m/>
    <m/>
    <m/>
    <m/>
    <m/>
    <m/>
    <m/>
    <m/>
    <m/>
    <m/>
    <m/>
    <m/>
    <m/>
    <m/>
    <m/>
    <m/>
    <m/>
    <m/>
    <n v="11.38"/>
    <m/>
    <m/>
    <m/>
    <m/>
    <m/>
    <m/>
    <m/>
    <m/>
    <m/>
    <m/>
    <m/>
    <m/>
    <m/>
    <m/>
    <m/>
    <m/>
    <m/>
    <m/>
    <m/>
    <m/>
    <m/>
    <m/>
    <m/>
    <m/>
    <m/>
    <m/>
    <m/>
    <m/>
    <m/>
    <m/>
    <m/>
    <m/>
    <m/>
    <m/>
    <m/>
    <m/>
    <m/>
    <m/>
    <m/>
    <m/>
    <m/>
    <m/>
    <m/>
    <m/>
    <m/>
    <m/>
    <m/>
    <m/>
    <m/>
    <m/>
    <n v="5.36"/>
    <m/>
    <m/>
    <m/>
    <m/>
    <m/>
    <m/>
    <m/>
    <m/>
    <m/>
    <m/>
    <m/>
    <m/>
    <m/>
    <m/>
    <m/>
    <m/>
    <m/>
    <m/>
    <m/>
    <m/>
    <m/>
    <m/>
    <m/>
    <m/>
    <m/>
    <m/>
    <m/>
    <n v="13.82"/>
    <m/>
    <m/>
    <m/>
    <m/>
    <m/>
    <m/>
    <m/>
    <m/>
    <m/>
    <m/>
    <m/>
    <m/>
    <m/>
    <m/>
    <m/>
    <m/>
    <m/>
    <m/>
    <m/>
    <m/>
    <m/>
    <m/>
    <m/>
    <m/>
    <m/>
    <n v="5.58"/>
    <m/>
    <m/>
    <m/>
    <m/>
    <n v="9.6199999999999992"/>
    <n v="15.22"/>
    <n v="8.92"/>
    <m/>
    <n v="30.56"/>
    <n v="5.58"/>
    <n v="36.14"/>
    <n v="33.76"/>
    <n v="69.899999999999991"/>
    <n v="1.9045283635769166E-3"/>
    <n v="0.51702432045779689"/>
  </r>
  <r>
    <n v="22"/>
    <n v="100"/>
    <s v="Big Qualicum R"/>
    <s v="OPS"/>
    <s v="124"/>
    <s v="Chinook"/>
    <s v="3"/>
    <x v="0"/>
    <x v="6"/>
    <n v="100"/>
    <x v="1"/>
    <s v="CK-27"/>
    <s v="EAST VANCOUVER ISLAND-QUALICUM &amp; PUNTLEDGE_FA_0.x"/>
    <s v="M"/>
    <s v="H"/>
    <n v="100"/>
    <s v="Big Qualicum River H"/>
    <n v="100"/>
    <s v="Big Qualicum R"/>
    <s v="GSVI"/>
    <s v="S"/>
    <x v="1"/>
    <s v="185360"/>
    <n v="0"/>
    <x v="35"/>
    <n v="2009"/>
    <s v="20090522"/>
    <s v="20090522"/>
    <n v="0"/>
    <n v="5.12"/>
    <s v="ALSO SEE TAGCODES 185956-59, 180273 &amp; 183855."/>
    <s v="CWT"/>
    <s v="P"/>
    <x v="0"/>
    <s v="Y"/>
    <s v="Y"/>
    <s v="Y"/>
    <n v="1.0007E-2"/>
    <s v="AD Clip"/>
    <n v="36702"/>
    <s v=""/>
    <n v="612698"/>
    <n v="4"/>
    <n v="29243"/>
    <n v="2012"/>
    <m/>
    <m/>
    <m/>
    <m/>
    <m/>
    <m/>
    <m/>
    <m/>
    <m/>
    <m/>
    <m/>
    <m/>
    <m/>
    <m/>
    <m/>
    <m/>
    <m/>
    <m/>
    <m/>
    <m/>
    <m/>
    <m/>
    <m/>
    <m/>
    <m/>
    <m/>
    <m/>
    <m/>
    <m/>
    <m/>
    <m/>
    <m/>
    <m/>
    <m/>
    <m/>
    <m/>
    <m/>
    <m/>
    <m/>
    <m/>
    <m/>
    <m/>
    <m/>
    <m/>
    <m/>
    <m/>
    <m/>
    <m/>
    <m/>
    <m/>
    <m/>
    <m/>
    <m/>
    <m/>
    <m/>
    <m/>
    <m/>
    <m/>
    <m/>
    <m/>
    <m/>
    <m/>
    <m/>
    <m/>
    <m/>
    <m/>
    <m/>
    <m/>
    <m/>
    <m/>
    <m/>
    <m/>
    <n v="2.63"/>
    <m/>
    <m/>
    <m/>
    <m/>
    <m/>
    <m/>
    <m/>
    <m/>
    <m/>
    <m/>
    <m/>
    <m/>
    <m/>
    <m/>
    <m/>
    <m/>
    <m/>
    <m/>
    <m/>
    <m/>
    <m/>
    <m/>
    <m/>
    <m/>
    <m/>
    <m/>
    <m/>
    <m/>
    <m/>
    <m/>
    <m/>
    <m/>
    <m/>
    <m/>
    <m/>
    <m/>
    <m/>
    <m/>
    <m/>
    <m/>
    <m/>
    <m/>
    <m/>
    <m/>
    <m/>
    <m/>
    <m/>
    <m/>
    <m/>
    <m/>
    <m/>
    <m/>
    <m/>
    <m/>
    <m/>
    <m/>
    <m/>
    <m/>
    <m/>
    <m/>
    <m/>
    <m/>
    <m/>
    <m/>
    <m/>
    <m/>
    <m/>
    <m/>
    <m/>
    <m/>
    <m/>
    <m/>
    <m/>
    <m/>
    <m/>
    <m/>
    <m/>
    <m/>
    <m/>
    <m/>
    <m/>
    <m/>
    <m/>
    <m/>
    <m/>
    <m/>
    <m/>
    <m/>
    <m/>
    <m/>
    <m/>
    <n v="5.22"/>
    <n v="6.05"/>
    <n v="0.73"/>
    <m/>
    <n v="2.63"/>
    <n v="0"/>
    <n v="2.63"/>
    <n v="12"/>
    <n v="14.629999999999999"/>
    <n v="3.9861587924363792E-4"/>
    <n v="0.17976760082023241"/>
  </r>
  <r>
    <n v="22"/>
    <n v="100"/>
    <s v="Big Qualicum R"/>
    <s v="OPS"/>
    <s v="124"/>
    <s v="Chinook"/>
    <s v="3"/>
    <x v="0"/>
    <x v="6"/>
    <n v="100"/>
    <x v="1"/>
    <s v="CK-27"/>
    <s v="EAST VANCOUVER ISLAND-QUALICUM &amp; PUNTLEDGE_FA_0.x"/>
    <s v="M"/>
    <s v="H"/>
    <n v="100"/>
    <s v="Big Qualicum River H"/>
    <n v="100"/>
    <s v="Big Qualicum R"/>
    <s v="GSVI"/>
    <s v="S"/>
    <x v="1"/>
    <s v="185360"/>
    <n v="0"/>
    <x v="35"/>
    <n v="2009"/>
    <s v="20090522"/>
    <s v="20090522"/>
    <n v="0"/>
    <n v="5.12"/>
    <s v="ALSO SEE TAGCODES 185956-59, 180273 &amp; 183855."/>
    <s v="CWT"/>
    <s v="P"/>
    <x v="0"/>
    <s v="Y"/>
    <s v="Y"/>
    <s v="Y"/>
    <n v="1.0007E-2"/>
    <s v="AD Clip"/>
    <n v="36702"/>
    <n v="36702"/>
    <n v="612698"/>
    <n v="5"/>
    <n v="29243"/>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1.37"/>
    <m/>
    <m/>
    <n v="0"/>
    <n v="0"/>
    <n v="0"/>
    <n v="2.37"/>
    <n v="2.37"/>
    <n v="6.457413764917443E-5"/>
    <n v="0"/>
  </r>
  <r>
    <n v="22"/>
    <n v="100"/>
    <s v="Big Qualicum R"/>
    <s v="OPS"/>
    <s v="124"/>
    <s v="Chinook"/>
    <s v="3"/>
    <x v="0"/>
    <x v="6"/>
    <n v="100"/>
    <x v="1"/>
    <s v="CK-27"/>
    <s v="EAST VANCOUVER ISLAND-QUALICUM &amp; PUNTLEDGE_FA_0.x"/>
    <s v="M"/>
    <s v="H"/>
    <n v="100"/>
    <s v="Big Qualicum River H"/>
    <n v="100"/>
    <s v="Big Qualicum R"/>
    <s v="GSVI"/>
    <s v="S"/>
    <x v="1"/>
    <s v="185956"/>
    <n v="0"/>
    <x v="36"/>
    <n v="2009"/>
    <s v="20090522"/>
    <s v="20090522"/>
    <n v="0"/>
    <n v="5.12"/>
    <s v="ALSO SEE TAGCODES 185957-59, 180273, 185360 &amp; 183855."/>
    <s v="CWT"/>
    <s v="P"/>
    <x v="0"/>
    <s v="Y"/>
    <s v="Y"/>
    <s v="Y"/>
    <n v="2.4989999999999998E-2"/>
    <s v="AD Clip"/>
    <n v="25555"/>
    <s v=""/>
    <n v="433180"/>
    <n v="2"/>
    <n v="29251"/>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3"/>
    <n v="1.83"/>
    <n v="3.31"/>
    <m/>
    <n v="0"/>
    <n v="0"/>
    <n v="0"/>
    <n v="5.77"/>
    <n v="5.77"/>
    <n v="2.2578751711993736E-4"/>
    <n v="0"/>
  </r>
  <r>
    <n v="22"/>
    <n v="100"/>
    <s v="Big Qualicum R"/>
    <s v="OPS"/>
    <s v="124"/>
    <s v="Chinook"/>
    <s v="3"/>
    <x v="0"/>
    <x v="6"/>
    <n v="100"/>
    <x v="1"/>
    <s v="CK-27"/>
    <s v="EAST VANCOUVER ISLAND-QUALICUM &amp; PUNTLEDGE_FA_0.x"/>
    <s v="M"/>
    <s v="H"/>
    <n v="100"/>
    <s v="Big Qualicum River H"/>
    <n v="100"/>
    <s v="Big Qualicum R"/>
    <s v="GSVI"/>
    <s v="S"/>
    <x v="1"/>
    <s v="185956"/>
    <n v="0"/>
    <x v="36"/>
    <n v="2009"/>
    <s v="20090522"/>
    <s v="20090522"/>
    <n v="0"/>
    <n v="5.12"/>
    <s v="ALSO SEE TAGCODES 185957-59, 180273, 185360 &amp; 183855."/>
    <s v="CWT"/>
    <s v="P"/>
    <x v="0"/>
    <s v="Y"/>
    <s v="Y"/>
    <s v="Y"/>
    <n v="2.4989999999999998E-2"/>
    <s v="AD Clip"/>
    <n v="25555"/>
    <s v=""/>
    <n v="433180"/>
    <n v="3"/>
    <n v="29251"/>
    <n v="2011"/>
    <m/>
    <m/>
    <m/>
    <m/>
    <m/>
    <m/>
    <m/>
    <m/>
    <m/>
    <m/>
    <m/>
    <m/>
    <m/>
    <m/>
    <m/>
    <m/>
    <m/>
    <m/>
    <m/>
    <m/>
    <m/>
    <m/>
    <m/>
    <m/>
    <m/>
    <m/>
    <m/>
    <m/>
    <m/>
    <m/>
    <m/>
    <m/>
    <m/>
    <m/>
    <m/>
    <m/>
    <m/>
    <m/>
    <m/>
    <m/>
    <m/>
    <m/>
    <m/>
    <m/>
    <m/>
    <m/>
    <m/>
    <m/>
    <m/>
    <n v="22.76"/>
    <m/>
    <m/>
    <m/>
    <m/>
    <n v="11.38"/>
    <m/>
    <m/>
    <m/>
    <m/>
    <m/>
    <m/>
    <m/>
    <m/>
    <m/>
    <m/>
    <m/>
    <m/>
    <m/>
    <m/>
    <m/>
    <m/>
    <m/>
    <m/>
    <m/>
    <m/>
    <m/>
    <m/>
    <m/>
    <m/>
    <m/>
    <m/>
    <m/>
    <m/>
    <m/>
    <m/>
    <m/>
    <m/>
    <m/>
    <m/>
    <m/>
    <m/>
    <m/>
    <m/>
    <m/>
    <m/>
    <m/>
    <m/>
    <m/>
    <m/>
    <m/>
    <m/>
    <m/>
    <m/>
    <m/>
    <m/>
    <m/>
    <m/>
    <m/>
    <m/>
    <m/>
    <m/>
    <m/>
    <m/>
    <m/>
    <m/>
    <m/>
    <m/>
    <m/>
    <m/>
    <m/>
    <m/>
    <m/>
    <m/>
    <m/>
    <m/>
    <m/>
    <m/>
    <m/>
    <m/>
    <m/>
    <m/>
    <m/>
    <m/>
    <m/>
    <m/>
    <m/>
    <m/>
    <m/>
    <m/>
    <m/>
    <m/>
    <m/>
    <m/>
    <m/>
    <m/>
    <m/>
    <m/>
    <m/>
    <m/>
    <m/>
    <m/>
    <m/>
    <m/>
    <m/>
    <m/>
    <m/>
    <m/>
    <m/>
    <m/>
    <n v="2.27"/>
    <m/>
    <m/>
    <m/>
    <m/>
    <n v="3.81"/>
    <n v="6.4"/>
    <n v="4.01"/>
    <m/>
    <n v="34.14"/>
    <n v="2.27"/>
    <n v="36.409999999999997"/>
    <n v="14.22"/>
    <n v="50.63"/>
    <n v="1.981216982977891E-3"/>
    <n v="0.71913885048390269"/>
  </r>
  <r>
    <n v="22"/>
    <n v="100"/>
    <s v="Big Qualicum R"/>
    <s v="OPS"/>
    <s v="124"/>
    <s v="Chinook"/>
    <s v="3"/>
    <x v="0"/>
    <x v="6"/>
    <n v="100"/>
    <x v="1"/>
    <s v="CK-27"/>
    <s v="EAST VANCOUVER ISLAND-QUALICUM &amp; PUNTLEDGE_FA_0.x"/>
    <s v="M"/>
    <s v="H"/>
    <n v="100"/>
    <s v="Big Qualicum River H"/>
    <n v="100"/>
    <s v="Big Qualicum R"/>
    <s v="GSVI"/>
    <s v="S"/>
    <x v="1"/>
    <s v="185956"/>
    <n v="0"/>
    <x v="36"/>
    <n v="2009"/>
    <s v="20090522"/>
    <s v="20090522"/>
    <n v="0"/>
    <n v="5.12"/>
    <s v="ALSO SEE TAGCODES 185957-59, 180273, 185360 &amp; 183855."/>
    <s v="CWT"/>
    <s v="P"/>
    <x v="0"/>
    <s v="Y"/>
    <s v="Y"/>
    <s v="Y"/>
    <n v="2.4989999999999998E-2"/>
    <s v="AD Clip"/>
    <n v="25555"/>
    <n v="25555"/>
    <n v="433180"/>
    <n v="4"/>
    <n v="29251"/>
    <n v="2012"/>
    <m/>
    <m/>
    <m/>
    <m/>
    <m/>
    <m/>
    <m/>
    <m/>
    <m/>
    <m/>
    <m/>
    <m/>
    <m/>
    <m/>
    <m/>
    <m/>
    <m/>
    <m/>
    <m/>
    <m/>
    <m/>
    <m/>
    <m/>
    <m/>
    <m/>
    <m/>
    <m/>
    <m/>
    <m/>
    <m/>
    <m/>
    <m/>
    <m/>
    <m/>
    <m/>
    <m/>
    <m/>
    <m/>
    <m/>
    <m/>
    <m/>
    <m/>
    <m/>
    <m/>
    <m/>
    <m/>
    <m/>
    <m/>
    <m/>
    <n v="8.39"/>
    <m/>
    <m/>
    <m/>
    <m/>
    <m/>
    <m/>
    <m/>
    <m/>
    <m/>
    <m/>
    <m/>
    <m/>
    <m/>
    <m/>
    <m/>
    <m/>
    <m/>
    <m/>
    <m/>
    <m/>
    <m/>
    <m/>
    <m/>
    <m/>
    <m/>
    <m/>
    <m/>
    <m/>
    <m/>
    <m/>
    <m/>
    <m/>
    <m/>
    <m/>
    <m/>
    <m/>
    <m/>
    <m/>
    <m/>
    <m/>
    <m/>
    <m/>
    <m/>
    <m/>
    <m/>
    <m/>
    <m/>
    <m/>
    <m/>
    <m/>
    <m/>
    <m/>
    <m/>
    <m/>
    <m/>
    <m/>
    <m/>
    <m/>
    <m/>
    <m/>
    <m/>
    <m/>
    <m/>
    <m/>
    <m/>
    <m/>
    <m/>
    <m/>
    <m/>
    <m/>
    <m/>
    <m/>
    <m/>
    <m/>
    <m/>
    <m/>
    <m/>
    <m/>
    <m/>
    <m/>
    <m/>
    <m/>
    <m/>
    <m/>
    <m/>
    <m/>
    <m/>
    <m/>
    <m/>
    <m/>
    <m/>
    <m/>
    <m/>
    <m/>
    <m/>
    <m/>
    <m/>
    <m/>
    <m/>
    <m/>
    <m/>
    <m/>
    <m/>
    <m/>
    <m/>
    <m/>
    <m/>
    <m/>
    <m/>
    <n v="3.55"/>
    <m/>
    <m/>
    <m/>
    <m/>
    <n v="5.26"/>
    <n v="6.05"/>
    <n v="0.68"/>
    <m/>
    <n v="8.39"/>
    <n v="3.55"/>
    <n v="11.94"/>
    <n v="11.99"/>
    <n v="23.930000000000003"/>
    <n v="9.3641166112306802E-4"/>
    <n v="0.49895528625156699"/>
  </r>
  <r>
    <n v="22"/>
    <n v="100"/>
    <s v="Big Qualicum R"/>
    <s v="OPS"/>
    <s v="124"/>
    <s v="Chinook"/>
    <s v="3"/>
    <x v="0"/>
    <x v="6"/>
    <n v="100"/>
    <x v="1"/>
    <s v="CK-27"/>
    <s v="EAST VANCOUVER ISLAND-QUALICUM &amp; PUNTLEDGE_FA_0.x"/>
    <s v="M"/>
    <s v="H"/>
    <n v="100"/>
    <s v="Big Qualicum River H"/>
    <n v="100"/>
    <s v="Big Qualicum R"/>
    <s v="GSVI"/>
    <s v="S"/>
    <x v="1"/>
    <s v="185957"/>
    <n v="0"/>
    <x v="37"/>
    <n v="2009"/>
    <s v="20090522"/>
    <s v="20090522"/>
    <n v="0"/>
    <n v="5.12"/>
    <s v="ALSO SEE TAGOCES 185958-59, 185956, 180273, 185360 &amp; 183855."/>
    <s v="CWT"/>
    <s v="P"/>
    <x v="0"/>
    <s v="Y"/>
    <s v="Y"/>
    <s v="Y"/>
    <n v="1.3344E-2"/>
    <s v="AD Clip"/>
    <n v="26766"/>
    <s v=""/>
    <n v="448340"/>
    <n v="2"/>
    <n v="29259"/>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4"/>
    <n v="0.33"/>
    <n v="0.94"/>
    <m/>
    <n v="0"/>
    <n v="0"/>
    <n v="0"/>
    <n v="1.31"/>
    <n v="1.31"/>
    <n v="4.8942688485391914E-5"/>
    <n v="0"/>
  </r>
  <r>
    <n v="22"/>
    <n v="100"/>
    <s v="Big Qualicum R"/>
    <s v="OPS"/>
    <s v="124"/>
    <s v="Chinook"/>
    <s v="3"/>
    <x v="0"/>
    <x v="6"/>
    <n v="100"/>
    <x v="1"/>
    <s v="CK-27"/>
    <s v="EAST VANCOUVER ISLAND-QUALICUM &amp; PUNTLEDGE_FA_0.x"/>
    <s v="M"/>
    <s v="H"/>
    <n v="100"/>
    <s v="Big Qualicum River H"/>
    <n v="100"/>
    <s v="Big Qualicum R"/>
    <s v="GSVI"/>
    <s v="S"/>
    <x v="1"/>
    <s v="185957"/>
    <n v="0"/>
    <x v="37"/>
    <n v="2009"/>
    <s v="20090522"/>
    <s v="20090522"/>
    <n v="0"/>
    <n v="5.12"/>
    <s v="ALSO SEE TAGOCES 185958-59, 185956, 180273, 185360 &amp; 183855."/>
    <s v="CWT"/>
    <s v="P"/>
    <x v="0"/>
    <s v="Y"/>
    <s v="Y"/>
    <s v="Y"/>
    <n v="1.3344E-2"/>
    <s v="AD Clip"/>
    <n v="26766"/>
    <s v=""/>
    <n v="448340"/>
    <n v="3"/>
    <n v="29259"/>
    <n v="2011"/>
    <m/>
    <m/>
    <m/>
    <m/>
    <m/>
    <m/>
    <m/>
    <m/>
    <m/>
    <m/>
    <m/>
    <m/>
    <m/>
    <m/>
    <m/>
    <m/>
    <m/>
    <m/>
    <m/>
    <m/>
    <m/>
    <m/>
    <m/>
    <m/>
    <m/>
    <m/>
    <m/>
    <m/>
    <m/>
    <m/>
    <m/>
    <m/>
    <m/>
    <m/>
    <m/>
    <m/>
    <m/>
    <m/>
    <m/>
    <m/>
    <m/>
    <m/>
    <m/>
    <m/>
    <m/>
    <m/>
    <m/>
    <m/>
    <m/>
    <n v="11.38"/>
    <m/>
    <m/>
    <m/>
    <m/>
    <m/>
    <m/>
    <m/>
    <m/>
    <m/>
    <m/>
    <m/>
    <m/>
    <m/>
    <m/>
    <n v="23.41"/>
    <m/>
    <m/>
    <m/>
    <m/>
    <m/>
    <m/>
    <m/>
    <m/>
    <m/>
    <m/>
    <m/>
    <m/>
    <m/>
    <m/>
    <m/>
    <m/>
    <m/>
    <m/>
    <m/>
    <m/>
    <m/>
    <m/>
    <m/>
    <m/>
    <m/>
    <m/>
    <m/>
    <m/>
    <m/>
    <m/>
    <m/>
    <m/>
    <m/>
    <m/>
    <m/>
    <m/>
    <m/>
    <m/>
    <m/>
    <m/>
    <m/>
    <m/>
    <m/>
    <m/>
    <m/>
    <m/>
    <m/>
    <m/>
    <m/>
    <m/>
    <m/>
    <m/>
    <m/>
    <m/>
    <m/>
    <m/>
    <m/>
    <m/>
    <m/>
    <m/>
    <m/>
    <m/>
    <m/>
    <m/>
    <m/>
    <m/>
    <m/>
    <m/>
    <m/>
    <m/>
    <m/>
    <m/>
    <m/>
    <m/>
    <m/>
    <m/>
    <m/>
    <m/>
    <m/>
    <m/>
    <m/>
    <m/>
    <m/>
    <m/>
    <m/>
    <m/>
    <m/>
    <m/>
    <m/>
    <m/>
    <m/>
    <m/>
    <m/>
    <m/>
    <m/>
    <m/>
    <m/>
    <m/>
    <m/>
    <n v="2.86"/>
    <n v="4.8"/>
    <n v="3.01"/>
    <m/>
    <n v="34.79"/>
    <n v="0"/>
    <n v="34.79"/>
    <n v="10.67"/>
    <n v="45.459999999999994"/>
    <n v="1.6984233729358139E-3"/>
    <n v="0.76528816542014966"/>
  </r>
  <r>
    <n v="22"/>
    <n v="100"/>
    <s v="Big Qualicum R"/>
    <s v="OPS"/>
    <s v="124"/>
    <s v="Chinook"/>
    <s v="3"/>
    <x v="0"/>
    <x v="6"/>
    <n v="100"/>
    <x v="1"/>
    <s v="CK-27"/>
    <s v="EAST VANCOUVER ISLAND-QUALICUM &amp; PUNTLEDGE_FA_0.x"/>
    <s v="M"/>
    <s v="H"/>
    <n v="100"/>
    <s v="Big Qualicum River H"/>
    <n v="100"/>
    <s v="Big Qualicum R"/>
    <s v="GSVI"/>
    <s v="S"/>
    <x v="1"/>
    <s v="185957"/>
    <n v="0"/>
    <x v="37"/>
    <n v="2009"/>
    <s v="20090522"/>
    <s v="20090522"/>
    <n v="0"/>
    <n v="5.12"/>
    <s v="ALSO SEE TAGOCES 185958-59, 185956, 180273, 185360 &amp; 183855."/>
    <s v="CWT"/>
    <s v="P"/>
    <x v="0"/>
    <s v="Y"/>
    <s v="Y"/>
    <s v="Y"/>
    <n v="1.3344E-2"/>
    <s v="AD Clip"/>
    <n v="26766"/>
    <s v=""/>
    <n v="448340"/>
    <n v="4"/>
    <n v="29259"/>
    <n v="2012"/>
    <m/>
    <m/>
    <m/>
    <m/>
    <m/>
    <m/>
    <m/>
    <m/>
    <m/>
    <m/>
    <m/>
    <m/>
    <m/>
    <m/>
    <m/>
    <m/>
    <m/>
    <m/>
    <m/>
    <m/>
    <m/>
    <m/>
    <m/>
    <m/>
    <m/>
    <m/>
    <m/>
    <m/>
    <m/>
    <m/>
    <m/>
    <m/>
    <m/>
    <m/>
    <m/>
    <m/>
    <m/>
    <m/>
    <m/>
    <m/>
    <m/>
    <m/>
    <m/>
    <m/>
    <m/>
    <m/>
    <m/>
    <m/>
    <m/>
    <n v="8.39"/>
    <m/>
    <m/>
    <m/>
    <m/>
    <m/>
    <m/>
    <m/>
    <m/>
    <m/>
    <m/>
    <m/>
    <m/>
    <m/>
    <m/>
    <m/>
    <m/>
    <m/>
    <m/>
    <m/>
    <m/>
    <m/>
    <n v="2.4900000000000002"/>
    <m/>
    <m/>
    <m/>
    <m/>
    <m/>
    <m/>
    <m/>
    <m/>
    <m/>
    <m/>
    <m/>
    <m/>
    <m/>
    <m/>
    <m/>
    <m/>
    <m/>
    <m/>
    <m/>
    <m/>
    <m/>
    <m/>
    <m/>
    <m/>
    <m/>
    <m/>
    <m/>
    <m/>
    <m/>
    <m/>
    <m/>
    <m/>
    <m/>
    <m/>
    <m/>
    <m/>
    <m/>
    <m/>
    <m/>
    <m/>
    <m/>
    <m/>
    <m/>
    <m/>
    <m/>
    <m/>
    <m/>
    <m/>
    <m/>
    <m/>
    <m/>
    <m/>
    <m/>
    <m/>
    <m/>
    <m/>
    <m/>
    <m/>
    <m/>
    <m/>
    <m/>
    <m/>
    <m/>
    <m/>
    <m/>
    <m/>
    <m/>
    <m/>
    <m/>
    <m/>
    <m/>
    <m/>
    <m/>
    <m/>
    <m/>
    <m/>
    <m/>
    <m/>
    <m/>
    <m/>
    <m/>
    <m/>
    <m/>
    <m/>
    <m/>
    <m/>
    <m/>
    <n v="4.0999999999999996"/>
    <m/>
    <m/>
    <m/>
    <n v="4.07"/>
    <n v="1.78"/>
    <n v="2.0099999999999998"/>
    <n v="0.18"/>
    <m/>
    <n v="10.88"/>
    <n v="8.17"/>
    <n v="19.05"/>
    <n v="3.97"/>
    <n v="23.020000000000003"/>
    <n v="8.6004632743032217E-4"/>
    <n v="0.82754126846220666"/>
  </r>
  <r>
    <n v="22"/>
    <n v="100"/>
    <s v="Big Qualicum R"/>
    <s v="OPS"/>
    <s v="124"/>
    <s v="Chinook"/>
    <s v="3"/>
    <x v="0"/>
    <x v="6"/>
    <n v="100"/>
    <x v="1"/>
    <s v="CK-27"/>
    <s v="EAST VANCOUVER ISLAND-QUALICUM &amp; PUNTLEDGE_FA_0.x"/>
    <s v="M"/>
    <s v="H"/>
    <n v="100"/>
    <s v="Big Qualicum River H"/>
    <n v="100"/>
    <s v="Big Qualicum R"/>
    <s v="GSVI"/>
    <s v="S"/>
    <x v="1"/>
    <s v="185957"/>
    <n v="0"/>
    <x v="37"/>
    <n v="2009"/>
    <s v="20090522"/>
    <s v="20090522"/>
    <n v="0"/>
    <n v="5.12"/>
    <s v="ALSO SEE TAGOCES 185958-59, 185956, 180273, 185360 &amp; 183855."/>
    <s v="CWT"/>
    <s v="P"/>
    <x v="0"/>
    <s v="Y"/>
    <s v="Y"/>
    <s v="Y"/>
    <n v="1.3344E-2"/>
    <s v="AD Clip"/>
    <n v="26766"/>
    <n v="26766"/>
    <n v="448340"/>
    <n v="5"/>
    <n v="29259"/>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7"/>
    <n v="1.37"/>
    <m/>
    <m/>
    <n v="0"/>
    <n v="0"/>
    <n v="0"/>
    <n v="2.34"/>
    <n v="2.34"/>
    <n v="8.7424344317417617E-5"/>
    <n v="0"/>
  </r>
  <r>
    <n v="22"/>
    <n v="100"/>
    <s v="Big Qualicum R"/>
    <s v="OPS"/>
    <s v="124"/>
    <s v="Chinook"/>
    <s v="3"/>
    <x v="0"/>
    <x v="6"/>
    <n v="100"/>
    <x v="1"/>
    <s v="CK-27"/>
    <s v="EAST VANCOUVER ISLAND-QUALICUM &amp; PUNTLEDGE_FA_0.x"/>
    <s v="M"/>
    <s v="H"/>
    <n v="100"/>
    <s v="Big Qualicum River H"/>
    <n v="100"/>
    <s v="Big Qualicum R"/>
    <s v="GSVI"/>
    <s v="S"/>
    <x v="1"/>
    <s v="185958"/>
    <n v="0"/>
    <x v="38"/>
    <n v="2009"/>
    <s v="20090522"/>
    <s v="20090522"/>
    <n v="0"/>
    <n v="5.12"/>
    <s v="ALSO SEE TAGCODES 185959, 185956-57, 180273, 185360 &amp; 183855."/>
    <s v="CWT"/>
    <s v="P"/>
    <x v="0"/>
    <s v="Y"/>
    <s v="Y"/>
    <s v="Y"/>
    <n v="3.3249999999999998E-3"/>
    <s v="AD Clip"/>
    <n v="26071"/>
    <s v=""/>
    <n v="432308"/>
    <n v="3"/>
    <n v="29249"/>
    <n v="2011"/>
    <m/>
    <m/>
    <n v="3.7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4600000000000009"/>
    <m/>
    <m/>
    <m/>
    <n v="2.8"/>
    <n v="3.33"/>
    <n v="5.6"/>
    <n v="3.51"/>
    <m/>
    <n v="3.74"/>
    <n v="11.26"/>
    <n v="15"/>
    <n v="12.44"/>
    <n v="27.439999999999998"/>
    <n v="1.0525104522266118E-3"/>
    <n v="0.54664723032069973"/>
  </r>
  <r>
    <n v="22"/>
    <n v="100"/>
    <s v="Big Qualicum R"/>
    <s v="OPS"/>
    <s v="124"/>
    <s v="Chinook"/>
    <s v="3"/>
    <x v="0"/>
    <x v="6"/>
    <n v="100"/>
    <x v="1"/>
    <s v="CK-27"/>
    <s v="EAST VANCOUVER ISLAND-QUALICUM &amp; PUNTLEDGE_FA_0.x"/>
    <s v="M"/>
    <s v="H"/>
    <n v="100"/>
    <s v="Big Qualicum River H"/>
    <n v="100"/>
    <s v="Big Qualicum R"/>
    <s v="GSVI"/>
    <s v="S"/>
    <x v="1"/>
    <s v="185958"/>
    <n v="0"/>
    <x v="38"/>
    <n v="2009"/>
    <s v="20090522"/>
    <s v="20090522"/>
    <n v="0"/>
    <n v="5.12"/>
    <s v="ALSO SEE TAGCODES 185959, 185956-57, 180273, 185360 &amp; 183855."/>
    <s v="CWT"/>
    <s v="P"/>
    <x v="0"/>
    <s v="Y"/>
    <s v="Y"/>
    <s v="Y"/>
    <n v="3.3249999999999998E-3"/>
    <s v="AD Clip"/>
    <n v="26071"/>
    <s v=""/>
    <n v="432308"/>
    <n v="4"/>
    <n v="29249"/>
    <n v="2012"/>
    <m/>
    <m/>
    <m/>
    <m/>
    <m/>
    <m/>
    <m/>
    <m/>
    <m/>
    <m/>
    <m/>
    <m/>
    <m/>
    <m/>
    <m/>
    <n v="2.4900000000000002"/>
    <m/>
    <m/>
    <m/>
    <m/>
    <m/>
    <m/>
    <m/>
    <m/>
    <m/>
    <m/>
    <m/>
    <m/>
    <m/>
    <m/>
    <m/>
    <m/>
    <m/>
    <m/>
    <n v="4.8899999999999997"/>
    <m/>
    <m/>
    <m/>
    <m/>
    <m/>
    <m/>
    <m/>
    <m/>
    <m/>
    <m/>
    <m/>
    <m/>
    <m/>
    <m/>
    <n v="8.39"/>
    <m/>
    <m/>
    <m/>
    <m/>
    <m/>
    <m/>
    <m/>
    <m/>
    <m/>
    <n v="8.5"/>
    <m/>
    <m/>
    <m/>
    <m/>
    <m/>
    <m/>
    <m/>
    <m/>
    <m/>
    <m/>
    <m/>
    <m/>
    <m/>
    <m/>
    <m/>
    <m/>
    <m/>
    <m/>
    <m/>
    <m/>
    <m/>
    <m/>
    <m/>
    <m/>
    <m/>
    <m/>
    <m/>
    <m/>
    <m/>
    <m/>
    <m/>
    <m/>
    <m/>
    <m/>
    <m/>
    <m/>
    <m/>
    <m/>
    <m/>
    <m/>
    <m/>
    <m/>
    <m/>
    <m/>
    <m/>
    <m/>
    <m/>
    <m/>
    <m/>
    <m/>
    <m/>
    <m/>
    <m/>
    <m/>
    <m/>
    <m/>
    <m/>
    <m/>
    <m/>
    <m/>
    <m/>
    <m/>
    <m/>
    <m/>
    <m/>
    <m/>
    <m/>
    <m/>
    <m/>
    <m/>
    <m/>
    <m/>
    <m/>
    <n v="8.7799999999999994"/>
    <m/>
    <m/>
    <m/>
    <m/>
    <m/>
    <m/>
    <m/>
    <m/>
    <m/>
    <m/>
    <m/>
    <m/>
    <m/>
    <m/>
    <m/>
    <m/>
    <m/>
    <m/>
    <m/>
    <m/>
    <m/>
    <m/>
    <m/>
    <m/>
    <m/>
    <m/>
    <m/>
    <m/>
    <m/>
    <n v="1.98"/>
    <n v="5.29"/>
    <n v="6.05"/>
    <n v="0.64"/>
    <m/>
    <n v="33.049999999999997"/>
    <n v="1.98"/>
    <n v="35.03"/>
    <n v="11.98"/>
    <n v="47.01"/>
    <n v="1.8031529285412911E-3"/>
    <n v="0.74516060412678164"/>
  </r>
  <r>
    <n v="22"/>
    <n v="100"/>
    <s v="Big Qualicum R"/>
    <s v="OPS"/>
    <s v="124"/>
    <s v="Chinook"/>
    <s v="3"/>
    <x v="0"/>
    <x v="6"/>
    <n v="100"/>
    <x v="1"/>
    <s v="CK-27"/>
    <s v="EAST VANCOUVER ISLAND-QUALICUM &amp; PUNTLEDGE_FA_0.x"/>
    <s v="M"/>
    <s v="H"/>
    <n v="100"/>
    <s v="Big Qualicum River H"/>
    <n v="100"/>
    <s v="Big Qualicum R"/>
    <s v="GSVI"/>
    <s v="S"/>
    <x v="1"/>
    <s v="185958"/>
    <n v="0"/>
    <x v="38"/>
    <n v="2009"/>
    <s v="20090522"/>
    <s v="20090522"/>
    <n v="0"/>
    <n v="5.12"/>
    <s v="ALSO SEE TAGCODES 185959, 185956-57, 180273, 185360 &amp; 183855."/>
    <s v="CWT"/>
    <s v="P"/>
    <x v="0"/>
    <s v="Y"/>
    <s v="Y"/>
    <s v="Y"/>
    <n v="3.3249999999999998E-3"/>
    <s v="AD Clip"/>
    <n v="26071"/>
    <n v="26071"/>
    <n v="432308"/>
    <n v="5"/>
    <n v="29249"/>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1.37"/>
    <m/>
    <m/>
    <n v="0"/>
    <n v="0"/>
    <n v="0"/>
    <n v="2.37"/>
    <n v="2.37"/>
    <n v="9.0905603927735808E-5"/>
    <n v="0"/>
  </r>
  <r>
    <n v="22"/>
    <n v="100"/>
    <s v="Big Qualicum R"/>
    <s v="OPS"/>
    <s v="124"/>
    <s v="Chinook"/>
    <s v="3"/>
    <x v="0"/>
    <x v="6"/>
    <n v="100"/>
    <x v="1"/>
    <s v="CK-27"/>
    <s v="EAST VANCOUVER ISLAND-QUALICUM &amp; PUNTLEDGE_FA_0.x"/>
    <s v="M"/>
    <s v="H"/>
    <n v="100"/>
    <s v="Big Qualicum River H"/>
    <n v="100"/>
    <s v="Big Qualicum R"/>
    <s v="GSVI"/>
    <s v="S"/>
    <x v="1"/>
    <s v="185959"/>
    <n v="0"/>
    <x v="39"/>
    <n v="2009"/>
    <s v="20090522"/>
    <s v="20090522"/>
    <n v="0"/>
    <n v="5.12"/>
    <s v="ALSO SEE TAGCODES 185956-58, 180273,185360 &amp; 183855."/>
    <s v="CWT"/>
    <s v="P"/>
    <x v="0"/>
    <s v="Y"/>
    <s v="Y"/>
    <s v="Y"/>
    <n v="0"/>
    <s v="AD Clip"/>
    <n v="26482"/>
    <s v=""/>
    <n v="437666"/>
    <n v="3"/>
    <n v="29248"/>
    <n v="2011"/>
    <m/>
    <m/>
    <m/>
    <m/>
    <m/>
    <m/>
    <m/>
    <m/>
    <m/>
    <m/>
    <m/>
    <m/>
    <m/>
    <m/>
    <m/>
    <m/>
    <m/>
    <m/>
    <m/>
    <m/>
    <m/>
    <m/>
    <m/>
    <m/>
    <m/>
    <m/>
    <m/>
    <m/>
    <m/>
    <m/>
    <m/>
    <m/>
    <m/>
    <m/>
    <m/>
    <m/>
    <m/>
    <m/>
    <m/>
    <m/>
    <m/>
    <m/>
    <m/>
    <m/>
    <m/>
    <m/>
    <m/>
    <m/>
    <m/>
    <n v="11.38"/>
    <m/>
    <m/>
    <m/>
    <m/>
    <n v="11.38"/>
    <m/>
    <m/>
    <m/>
    <m/>
    <m/>
    <m/>
    <m/>
    <m/>
    <m/>
    <m/>
    <m/>
    <m/>
    <m/>
    <m/>
    <m/>
    <m/>
    <m/>
    <m/>
    <m/>
    <m/>
    <m/>
    <m/>
    <m/>
    <m/>
    <m/>
    <m/>
    <m/>
    <m/>
    <m/>
    <m/>
    <m/>
    <m/>
    <m/>
    <m/>
    <m/>
    <m/>
    <m/>
    <m/>
    <m/>
    <m/>
    <m/>
    <m/>
    <m/>
    <m/>
    <m/>
    <m/>
    <m/>
    <m/>
    <m/>
    <m/>
    <m/>
    <m/>
    <m/>
    <m/>
    <m/>
    <m/>
    <m/>
    <m/>
    <m/>
    <m/>
    <m/>
    <m/>
    <m/>
    <m/>
    <m/>
    <m/>
    <m/>
    <m/>
    <m/>
    <m/>
    <m/>
    <m/>
    <m/>
    <m/>
    <m/>
    <m/>
    <m/>
    <m/>
    <m/>
    <m/>
    <m/>
    <m/>
    <m/>
    <m/>
    <m/>
    <m/>
    <m/>
    <m/>
    <m/>
    <m/>
    <m/>
    <m/>
    <m/>
    <m/>
    <m/>
    <m/>
    <m/>
    <m/>
    <m/>
    <m/>
    <m/>
    <m/>
    <m/>
    <m/>
    <n v="6.69"/>
    <m/>
    <m/>
    <m/>
    <m/>
    <n v="4.67"/>
    <n v="7.21"/>
    <n v="4.0999999999999996"/>
    <m/>
    <n v="22.76"/>
    <n v="6.69"/>
    <n v="29.45"/>
    <n v="15.98"/>
    <n v="45.430000000000007"/>
    <n v="1.7155048712332909E-3"/>
    <n v="0.64825005502971589"/>
  </r>
  <r>
    <n v="22"/>
    <n v="100"/>
    <s v="Big Qualicum R"/>
    <s v="OPS"/>
    <s v="124"/>
    <s v="Chinook"/>
    <s v="3"/>
    <x v="0"/>
    <x v="6"/>
    <n v="100"/>
    <x v="1"/>
    <s v="CK-27"/>
    <s v="EAST VANCOUVER ISLAND-QUALICUM &amp; PUNTLEDGE_FA_0.x"/>
    <s v="M"/>
    <s v="H"/>
    <n v="100"/>
    <s v="Big Qualicum River H"/>
    <n v="100"/>
    <s v="Big Qualicum R"/>
    <s v="GSVI"/>
    <s v="S"/>
    <x v="1"/>
    <s v="185959"/>
    <n v="0"/>
    <x v="39"/>
    <n v="2009"/>
    <s v="20090522"/>
    <s v="20090522"/>
    <n v="0"/>
    <n v="5.12"/>
    <s v="ALSO SEE TAGCODES 185956-58, 180273,185360 &amp; 183855."/>
    <s v="CWT"/>
    <s v="P"/>
    <x v="0"/>
    <s v="Y"/>
    <s v="Y"/>
    <s v="Y"/>
    <n v="0"/>
    <s v="AD Clip"/>
    <n v="26482"/>
    <s v=""/>
    <n v="437666"/>
    <n v="4"/>
    <n v="29248"/>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26"/>
    <n v="6.05"/>
    <n v="0.68"/>
    <m/>
    <n v="0"/>
    <n v="0"/>
    <n v="0"/>
    <n v="11.99"/>
    <n v="11.989999999999998"/>
    <n v="4.5276036553130425E-4"/>
    <n v="0"/>
  </r>
  <r>
    <n v="22"/>
    <n v="100"/>
    <s v="Big Qualicum R"/>
    <s v="OPS"/>
    <s v="124"/>
    <s v="Chinook"/>
    <s v="3"/>
    <x v="0"/>
    <x v="6"/>
    <n v="100"/>
    <x v="1"/>
    <s v="CK-27"/>
    <s v="EAST VANCOUVER ISLAND-QUALICUM &amp; PUNTLEDGE_FA_0.x"/>
    <s v="M"/>
    <s v="H"/>
    <n v="100"/>
    <s v="Big Qualicum River H"/>
    <n v="100"/>
    <s v="Big Qualicum R"/>
    <s v="GSVI"/>
    <s v="S"/>
    <x v="1"/>
    <s v="185959"/>
    <n v="0"/>
    <x v="39"/>
    <n v="2009"/>
    <s v="20090522"/>
    <s v="20090522"/>
    <n v="0"/>
    <n v="5.12"/>
    <s v="ALSO SEE TAGCODES 185956-58, 180273,185360 &amp; 183855."/>
    <s v="CWT"/>
    <s v="P"/>
    <x v="0"/>
    <s v="Y"/>
    <s v="Y"/>
    <s v="Y"/>
    <n v="0"/>
    <s v="AD Clip"/>
    <n v="26482"/>
    <n v="26482"/>
    <n v="437666"/>
    <n v="5"/>
    <n v="29248"/>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1.37"/>
    <m/>
    <m/>
    <n v="0"/>
    <n v="0"/>
    <n v="0"/>
    <n v="2.37"/>
    <n v="2.37"/>
    <n v="8.9494751151725707E-5"/>
    <n v="0"/>
  </r>
  <r>
    <n v="22"/>
    <n v="100"/>
    <s v="Big Qualicum R"/>
    <s v="OPS"/>
    <s v="124"/>
    <s v="Chinook"/>
    <s v="3"/>
    <x v="0"/>
    <x v="7"/>
    <n v="100"/>
    <x v="1"/>
    <s v="CK-27"/>
    <s v="EAST VANCOUVER ISLAND-QUALICUM &amp; PUNTLEDGE_FA_0.x"/>
    <s v="M"/>
    <s v="H"/>
    <n v="100"/>
    <s v="Big Qualicum River H"/>
    <n v="100"/>
    <s v="Big Qualicum R"/>
    <s v="GSVI"/>
    <s v="S"/>
    <x v="1"/>
    <s v="181172"/>
    <n v="0"/>
    <x v="40"/>
    <n v="2010"/>
    <s v="20100526"/>
    <s v="20100526"/>
    <m/>
    <n v="6.5"/>
    <m/>
    <s v="CWT"/>
    <s v="P"/>
    <x v="0"/>
    <s v="Y"/>
    <s v="Y"/>
    <s v="Y"/>
    <n v="1.4995E-2"/>
    <s v="AD Clip"/>
    <n v="27982"/>
    <s v=""/>
    <n v="236516"/>
    <n v="2"/>
    <n v="29819"/>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2"/>
    <n v="1.23"/>
    <n v="2.44"/>
    <m/>
    <n v="0"/>
    <n v="0"/>
    <n v="0"/>
    <n v="4.1900000000000004"/>
    <n v="4.1899999999999995"/>
    <n v="1.4973911800443139E-4"/>
    <n v="0"/>
  </r>
  <r>
    <n v="22"/>
    <n v="100"/>
    <s v="Big Qualicum R"/>
    <s v="OPS"/>
    <s v="124"/>
    <s v="Chinook"/>
    <s v="3"/>
    <x v="0"/>
    <x v="7"/>
    <n v="100"/>
    <x v="1"/>
    <s v="CK-27"/>
    <s v="EAST VANCOUVER ISLAND-QUALICUM &amp; PUNTLEDGE_FA_0.x"/>
    <s v="M"/>
    <s v="H"/>
    <n v="100"/>
    <s v="Big Qualicum River H"/>
    <n v="100"/>
    <s v="Big Qualicum R"/>
    <s v="GSVI"/>
    <s v="S"/>
    <x v="1"/>
    <s v="181172"/>
    <n v="0"/>
    <x v="40"/>
    <n v="2010"/>
    <s v="20100526"/>
    <s v="20100526"/>
    <m/>
    <n v="6.5"/>
    <m/>
    <s v="CWT"/>
    <s v="P"/>
    <x v="0"/>
    <s v="Y"/>
    <s v="Y"/>
    <s v="Y"/>
    <n v="1.4995E-2"/>
    <s v="AD Clip"/>
    <n v="27982"/>
    <s v=""/>
    <n v="236516"/>
    <n v="3"/>
    <n v="29819"/>
    <n v="2012"/>
    <m/>
    <m/>
    <m/>
    <m/>
    <m/>
    <m/>
    <m/>
    <m/>
    <m/>
    <m/>
    <m/>
    <m/>
    <m/>
    <m/>
    <m/>
    <m/>
    <m/>
    <m/>
    <m/>
    <m/>
    <m/>
    <m/>
    <m/>
    <m/>
    <m/>
    <m/>
    <m/>
    <m/>
    <m/>
    <m/>
    <m/>
    <m/>
    <m/>
    <m/>
    <m/>
    <m/>
    <m/>
    <m/>
    <m/>
    <m/>
    <m/>
    <m/>
    <m/>
    <m/>
    <m/>
    <m/>
    <m/>
    <m/>
    <m/>
    <n v="16.78"/>
    <m/>
    <m/>
    <m/>
    <m/>
    <n v="8.5"/>
    <m/>
    <m/>
    <m/>
    <m/>
    <m/>
    <m/>
    <m/>
    <m/>
    <m/>
    <m/>
    <m/>
    <m/>
    <m/>
    <m/>
    <m/>
    <m/>
    <m/>
    <m/>
    <m/>
    <m/>
    <m/>
    <m/>
    <m/>
    <m/>
    <m/>
    <m/>
    <m/>
    <m/>
    <m/>
    <m/>
    <m/>
    <m/>
    <m/>
    <m/>
    <m/>
    <m/>
    <m/>
    <m/>
    <m/>
    <m/>
    <m/>
    <m/>
    <m/>
    <m/>
    <m/>
    <m/>
    <m/>
    <m/>
    <m/>
    <m/>
    <m/>
    <m/>
    <m/>
    <m/>
    <m/>
    <m/>
    <m/>
    <m/>
    <m/>
    <m/>
    <m/>
    <m/>
    <m/>
    <m/>
    <m/>
    <m/>
    <m/>
    <m/>
    <m/>
    <m/>
    <m/>
    <m/>
    <m/>
    <m/>
    <m/>
    <m/>
    <m/>
    <m/>
    <m/>
    <m/>
    <m/>
    <m/>
    <m/>
    <m/>
    <m/>
    <m/>
    <m/>
    <m/>
    <m/>
    <m/>
    <m/>
    <m/>
    <m/>
    <m/>
    <m/>
    <m/>
    <m/>
    <m/>
    <m/>
    <m/>
    <m/>
    <m/>
    <m/>
    <m/>
    <m/>
    <m/>
    <m/>
    <m/>
    <m/>
    <n v="10.42"/>
    <n v="12.11"/>
    <n v="1.5"/>
    <m/>
    <n v="25.28"/>
    <n v="0"/>
    <n v="25.28"/>
    <n v="24.03"/>
    <n v="49.31"/>
    <n v="1.7622042741762562E-3"/>
    <n v="0.51267491381058605"/>
  </r>
  <r>
    <n v="22"/>
    <n v="100"/>
    <s v="Big Qualicum R"/>
    <s v="OPS"/>
    <s v="124"/>
    <s v="Chinook"/>
    <s v="3"/>
    <x v="0"/>
    <x v="7"/>
    <n v="100"/>
    <x v="1"/>
    <s v="CK-27"/>
    <s v="EAST VANCOUVER ISLAND-QUALICUM &amp; PUNTLEDGE_FA_0.x"/>
    <s v="M"/>
    <s v="H"/>
    <n v="100"/>
    <s v="Big Qualicum River H"/>
    <n v="100"/>
    <s v="Big Qualicum R"/>
    <s v="GSVI"/>
    <s v="S"/>
    <x v="1"/>
    <s v="181172"/>
    <n v="0"/>
    <x v="40"/>
    <n v="2010"/>
    <s v="20100526"/>
    <s v="20100526"/>
    <m/>
    <n v="6.5"/>
    <m/>
    <s v="CWT"/>
    <s v="P"/>
    <x v="0"/>
    <s v="Y"/>
    <s v="Y"/>
    <s v="Y"/>
    <n v="1.4995E-2"/>
    <s v="AD Clip"/>
    <n v="27982"/>
    <n v="27982"/>
    <n v="236516"/>
    <n v="4"/>
    <n v="29819"/>
    <n v="2013"/>
    <m/>
    <m/>
    <m/>
    <m/>
    <m/>
    <m/>
    <m/>
    <m/>
    <m/>
    <m/>
    <m/>
    <m/>
    <m/>
    <m/>
    <m/>
    <m/>
    <m/>
    <m/>
    <m/>
    <m/>
    <m/>
    <m/>
    <m/>
    <m/>
    <m/>
    <m/>
    <m/>
    <m/>
    <m/>
    <m/>
    <m/>
    <m/>
    <m/>
    <m/>
    <m/>
    <m/>
    <m/>
    <m/>
    <m/>
    <m/>
    <m/>
    <m/>
    <m/>
    <m/>
    <m/>
    <m/>
    <m/>
    <m/>
    <m/>
    <m/>
    <m/>
    <m/>
    <m/>
    <m/>
    <n v="3.82"/>
    <m/>
    <m/>
    <m/>
    <m/>
    <m/>
    <m/>
    <m/>
    <m/>
    <m/>
    <m/>
    <m/>
    <m/>
    <m/>
    <m/>
    <m/>
    <m/>
    <m/>
    <m/>
    <m/>
    <m/>
    <m/>
    <m/>
    <m/>
    <m/>
    <m/>
    <m/>
    <m/>
    <m/>
    <m/>
    <m/>
    <m/>
    <m/>
    <m/>
    <m/>
    <m/>
    <m/>
    <m/>
    <m/>
    <m/>
    <m/>
    <m/>
    <m/>
    <m/>
    <m/>
    <m/>
    <m/>
    <m/>
    <m/>
    <m/>
    <m/>
    <m/>
    <m/>
    <m/>
    <m/>
    <m/>
    <m/>
    <m/>
    <m/>
    <m/>
    <m/>
    <m/>
    <m/>
    <m/>
    <m/>
    <m/>
    <m/>
    <m/>
    <m/>
    <m/>
    <m/>
    <m/>
    <m/>
    <m/>
    <m/>
    <m/>
    <m/>
    <m/>
    <m/>
    <m/>
    <m/>
    <m/>
    <m/>
    <m/>
    <m/>
    <m/>
    <m/>
    <m/>
    <m/>
    <m/>
    <m/>
    <m/>
    <m/>
    <m/>
    <m/>
    <m/>
    <m/>
    <m/>
    <m/>
    <m/>
    <m/>
    <m/>
    <m/>
    <m/>
    <m/>
    <m/>
    <m/>
    <m/>
    <m/>
    <m/>
    <n v="4"/>
    <n v="5.49"/>
    <m/>
    <m/>
    <n v="3.82"/>
    <n v="0"/>
    <n v="3.82"/>
    <n v="9.49"/>
    <n v="13.31"/>
    <n v="4.7566292616682153E-4"/>
    <n v="0.28700225394440271"/>
  </r>
  <r>
    <n v="22"/>
    <n v="100"/>
    <s v="Big Qualicum R"/>
    <s v="OPS"/>
    <s v="124"/>
    <s v="Chinook"/>
    <s v="3"/>
    <x v="0"/>
    <x v="7"/>
    <n v="100"/>
    <x v="1"/>
    <s v="CK-27"/>
    <s v="EAST VANCOUVER ISLAND-QUALICUM &amp; PUNTLEDGE_FA_0.x"/>
    <s v="M"/>
    <s v="H"/>
    <n v="100"/>
    <s v="Big Qualicum River H"/>
    <n v="100"/>
    <s v="Big Qualicum R"/>
    <s v="GSVI"/>
    <s v="S"/>
    <x v="1"/>
    <s v="181173"/>
    <n v="0"/>
    <x v="41"/>
    <n v="2010"/>
    <s v="20100526"/>
    <s v="20100526"/>
    <m/>
    <n v="6.5"/>
    <m/>
    <s v="CWT"/>
    <s v="P"/>
    <x v="0"/>
    <s v="Y"/>
    <s v="Y"/>
    <s v="Y"/>
    <n v="1.0016000000000001E-2"/>
    <s v="AD Clip"/>
    <n v="27774"/>
    <s v=""/>
    <n v="233574"/>
    <n v="2"/>
    <n v="29824"/>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1"/>
    <n v="1.0900000000000001"/>
    <n v="4.8499999999999996"/>
    <m/>
    <n v="0"/>
    <n v="0"/>
    <n v="0"/>
    <n v="6.05"/>
    <n v="6.05"/>
    <n v="2.1782962482897673E-4"/>
    <n v="0"/>
  </r>
  <r>
    <n v="22"/>
    <n v="100"/>
    <s v="Big Qualicum R"/>
    <s v="OPS"/>
    <s v="124"/>
    <s v="Chinook"/>
    <s v="3"/>
    <x v="0"/>
    <x v="7"/>
    <n v="100"/>
    <x v="1"/>
    <s v="CK-27"/>
    <s v="EAST VANCOUVER ISLAND-QUALICUM &amp; PUNTLEDGE_FA_0.x"/>
    <s v="M"/>
    <s v="H"/>
    <n v="100"/>
    <s v="Big Qualicum River H"/>
    <n v="100"/>
    <s v="Big Qualicum R"/>
    <s v="GSVI"/>
    <s v="S"/>
    <x v="1"/>
    <s v="181173"/>
    <n v="0"/>
    <x v="41"/>
    <n v="2010"/>
    <s v="20100526"/>
    <s v="20100526"/>
    <m/>
    <n v="6.5"/>
    <m/>
    <s v="CWT"/>
    <s v="P"/>
    <x v="0"/>
    <s v="Y"/>
    <s v="Y"/>
    <s v="Y"/>
    <n v="1.0016000000000001E-2"/>
    <s v="AD Clip"/>
    <n v="27774"/>
    <s v=""/>
    <n v="233574"/>
    <n v="3"/>
    <n v="29824"/>
    <n v="2012"/>
    <m/>
    <m/>
    <m/>
    <m/>
    <m/>
    <m/>
    <m/>
    <m/>
    <m/>
    <m/>
    <m/>
    <m/>
    <m/>
    <m/>
    <m/>
    <m/>
    <m/>
    <m/>
    <m/>
    <m/>
    <m/>
    <m/>
    <m/>
    <m/>
    <m/>
    <m/>
    <m/>
    <m/>
    <m/>
    <m/>
    <m/>
    <m/>
    <m/>
    <m/>
    <m/>
    <m/>
    <m/>
    <m/>
    <m/>
    <m/>
    <m/>
    <m/>
    <m/>
    <m/>
    <m/>
    <m/>
    <m/>
    <m/>
    <m/>
    <m/>
    <m/>
    <m/>
    <m/>
    <m/>
    <m/>
    <m/>
    <m/>
    <m/>
    <m/>
    <m/>
    <m/>
    <m/>
    <m/>
    <m/>
    <m/>
    <m/>
    <m/>
    <m/>
    <m/>
    <m/>
    <m/>
    <m/>
    <m/>
    <m/>
    <m/>
    <m/>
    <m/>
    <m/>
    <m/>
    <m/>
    <m/>
    <m/>
    <m/>
    <m/>
    <m/>
    <m/>
    <m/>
    <m/>
    <m/>
    <m/>
    <m/>
    <m/>
    <m/>
    <m/>
    <m/>
    <m/>
    <m/>
    <m/>
    <m/>
    <m/>
    <m/>
    <m/>
    <m/>
    <m/>
    <m/>
    <n v="2.88"/>
    <m/>
    <m/>
    <m/>
    <m/>
    <m/>
    <m/>
    <m/>
    <m/>
    <m/>
    <m/>
    <m/>
    <m/>
    <m/>
    <m/>
    <m/>
    <m/>
    <m/>
    <m/>
    <m/>
    <m/>
    <m/>
    <m/>
    <m/>
    <m/>
    <m/>
    <m/>
    <m/>
    <m/>
    <m/>
    <m/>
    <m/>
    <m/>
    <m/>
    <m/>
    <m/>
    <m/>
    <m/>
    <m/>
    <m/>
    <m/>
    <m/>
    <m/>
    <m/>
    <m/>
    <m/>
    <m/>
    <m/>
    <m/>
    <m/>
    <m/>
    <m/>
    <m/>
    <m/>
    <m/>
    <m/>
    <m/>
    <m/>
    <n v="3.4"/>
    <n v="7.37"/>
    <n v="6.05"/>
    <n v="0.68"/>
    <n v="2.5499999999999998"/>
    <n v="2.88"/>
    <n v="3.4"/>
    <n v="6.28"/>
    <n v="16.649999999999999"/>
    <n v="22.93"/>
    <n v="8.2559228055015482E-4"/>
    <n v="0.27387701700828609"/>
  </r>
  <r>
    <n v="22"/>
    <n v="100"/>
    <s v="Big Qualicum R"/>
    <s v="OPS"/>
    <s v="124"/>
    <s v="Chinook"/>
    <s v="3"/>
    <x v="0"/>
    <x v="7"/>
    <n v="100"/>
    <x v="1"/>
    <s v="CK-27"/>
    <s v="EAST VANCOUVER ISLAND-QUALICUM &amp; PUNTLEDGE_FA_0.x"/>
    <s v="M"/>
    <s v="H"/>
    <n v="100"/>
    <s v="Big Qualicum River H"/>
    <n v="100"/>
    <s v="Big Qualicum R"/>
    <s v="GSVI"/>
    <s v="S"/>
    <x v="1"/>
    <s v="181173"/>
    <n v="0"/>
    <x v="41"/>
    <n v="2010"/>
    <s v="20100526"/>
    <s v="20100526"/>
    <m/>
    <n v="6.5"/>
    <m/>
    <s v="CWT"/>
    <s v="P"/>
    <x v="0"/>
    <s v="Y"/>
    <s v="Y"/>
    <s v="Y"/>
    <n v="1.0016000000000001E-2"/>
    <s v="AD Clip"/>
    <n v="27774"/>
    <n v="27774"/>
    <n v="233574"/>
    <n v="4"/>
    <n v="29824"/>
    <n v="2013"/>
    <m/>
    <m/>
    <m/>
    <m/>
    <m/>
    <m/>
    <m/>
    <m/>
    <m/>
    <m/>
    <m/>
    <m/>
    <m/>
    <m/>
    <m/>
    <m/>
    <m/>
    <m/>
    <m/>
    <m/>
    <m/>
    <m/>
    <m/>
    <m/>
    <m/>
    <m/>
    <m/>
    <m/>
    <m/>
    <m/>
    <m/>
    <m/>
    <m/>
    <m/>
    <m/>
    <m/>
    <m/>
    <m/>
    <m/>
    <m/>
    <m/>
    <m/>
    <m/>
    <m/>
    <m/>
    <m/>
    <m/>
    <m/>
    <m/>
    <m/>
    <m/>
    <m/>
    <m/>
    <m/>
    <n v="3.82"/>
    <m/>
    <m/>
    <m/>
    <m/>
    <m/>
    <m/>
    <m/>
    <m/>
    <m/>
    <m/>
    <m/>
    <m/>
    <m/>
    <m/>
    <m/>
    <m/>
    <m/>
    <m/>
    <m/>
    <m/>
    <m/>
    <m/>
    <m/>
    <m/>
    <m/>
    <m/>
    <m/>
    <m/>
    <m/>
    <m/>
    <m/>
    <m/>
    <m/>
    <m/>
    <m/>
    <m/>
    <m/>
    <m/>
    <m/>
    <m/>
    <m/>
    <m/>
    <m/>
    <m/>
    <m/>
    <m/>
    <m/>
    <m/>
    <m/>
    <m/>
    <m/>
    <m/>
    <m/>
    <m/>
    <m/>
    <m/>
    <m/>
    <m/>
    <m/>
    <m/>
    <m/>
    <m/>
    <m/>
    <m/>
    <m/>
    <m/>
    <m/>
    <m/>
    <m/>
    <m/>
    <m/>
    <m/>
    <m/>
    <m/>
    <m/>
    <m/>
    <m/>
    <m/>
    <m/>
    <m/>
    <m/>
    <m/>
    <m/>
    <m/>
    <m/>
    <m/>
    <m/>
    <m/>
    <m/>
    <m/>
    <m/>
    <m/>
    <m/>
    <m/>
    <m/>
    <m/>
    <m/>
    <m/>
    <m/>
    <m/>
    <m/>
    <m/>
    <m/>
    <m/>
    <m/>
    <m/>
    <m/>
    <m/>
    <m/>
    <n v="5"/>
    <n v="6.86"/>
    <m/>
    <m/>
    <n v="3.82"/>
    <n v="0"/>
    <n v="3.82"/>
    <n v="11.86"/>
    <n v="15.68"/>
    <n v="5.6455677972204216E-4"/>
    <n v="0.24362244897959184"/>
  </r>
  <r>
    <n v="22"/>
    <n v="100"/>
    <s v="Big Qualicum R"/>
    <s v="OPS"/>
    <s v="124"/>
    <s v="Chinook"/>
    <s v="3"/>
    <x v="0"/>
    <x v="7"/>
    <n v="100"/>
    <x v="1"/>
    <s v="CK-27"/>
    <s v="EAST VANCOUVER ISLAND-QUALICUM &amp; PUNTLEDGE_FA_0.x"/>
    <s v="M"/>
    <s v="H"/>
    <n v="100"/>
    <s v="Big Qualicum River H"/>
    <n v="100"/>
    <s v="Big Qualicum R"/>
    <s v="GSVI"/>
    <s v="S"/>
    <x v="1"/>
    <s v="181174"/>
    <n v="0"/>
    <x v="42"/>
    <n v="2010"/>
    <s v="20100526"/>
    <s v="20100526"/>
    <m/>
    <n v="6.5"/>
    <m/>
    <s v="CWT"/>
    <s v="P"/>
    <x v="0"/>
    <s v="Y"/>
    <s v="Y"/>
    <s v="Y"/>
    <n v="1.0005999999999999E-2"/>
    <s v="AD Clip"/>
    <n v="27802"/>
    <s v=""/>
    <n v="233804"/>
    <n v="2"/>
    <n v="29818"/>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5"/>
    <n v="2.11"/>
    <n v="6.33"/>
    <m/>
    <n v="0"/>
    <n v="0"/>
    <n v="0"/>
    <n v="9.39"/>
    <n v="9.39"/>
    <n v="3.3774548593626359E-4"/>
    <n v="0"/>
  </r>
  <r>
    <n v="22"/>
    <n v="100"/>
    <s v="Big Qualicum R"/>
    <s v="OPS"/>
    <s v="124"/>
    <s v="Chinook"/>
    <s v="3"/>
    <x v="0"/>
    <x v="7"/>
    <n v="100"/>
    <x v="1"/>
    <s v="CK-27"/>
    <s v="EAST VANCOUVER ISLAND-QUALICUM &amp; PUNTLEDGE_FA_0.x"/>
    <s v="M"/>
    <s v="H"/>
    <n v="100"/>
    <s v="Big Qualicum River H"/>
    <n v="100"/>
    <s v="Big Qualicum R"/>
    <s v="GSVI"/>
    <s v="S"/>
    <x v="1"/>
    <s v="181174"/>
    <n v="0"/>
    <x v="42"/>
    <n v="2010"/>
    <s v="20100526"/>
    <s v="20100526"/>
    <m/>
    <n v="6.5"/>
    <m/>
    <s v="CWT"/>
    <s v="P"/>
    <x v="0"/>
    <s v="Y"/>
    <s v="Y"/>
    <s v="Y"/>
    <n v="1.0005999999999999E-2"/>
    <s v="AD Clip"/>
    <n v="27802"/>
    <s v=""/>
    <n v="233804"/>
    <n v="3"/>
    <n v="29818"/>
    <n v="2012"/>
    <m/>
    <m/>
    <m/>
    <m/>
    <m/>
    <m/>
    <m/>
    <m/>
    <m/>
    <m/>
    <m/>
    <m/>
    <m/>
    <m/>
    <m/>
    <m/>
    <m/>
    <m/>
    <m/>
    <m/>
    <m/>
    <m/>
    <m/>
    <m/>
    <m/>
    <m/>
    <m/>
    <m/>
    <m/>
    <m/>
    <m/>
    <m/>
    <m/>
    <m/>
    <m/>
    <m/>
    <m/>
    <m/>
    <m/>
    <m/>
    <m/>
    <m/>
    <m/>
    <m/>
    <m/>
    <m/>
    <m/>
    <m/>
    <m/>
    <m/>
    <m/>
    <m/>
    <m/>
    <m/>
    <n v="8.5"/>
    <m/>
    <m/>
    <m/>
    <m/>
    <m/>
    <m/>
    <m/>
    <m/>
    <m/>
    <m/>
    <m/>
    <m/>
    <m/>
    <m/>
    <m/>
    <m/>
    <m/>
    <m/>
    <m/>
    <m/>
    <m/>
    <m/>
    <m/>
    <m/>
    <m/>
    <m/>
    <m/>
    <m/>
    <m/>
    <m/>
    <m/>
    <m/>
    <m/>
    <m/>
    <m/>
    <m/>
    <m/>
    <m/>
    <m/>
    <m/>
    <m/>
    <m/>
    <m/>
    <m/>
    <m/>
    <m/>
    <m/>
    <m/>
    <m/>
    <m/>
    <m/>
    <m/>
    <m/>
    <m/>
    <m/>
    <m/>
    <m/>
    <m/>
    <m/>
    <m/>
    <m/>
    <m/>
    <m/>
    <m/>
    <m/>
    <m/>
    <m/>
    <m/>
    <m/>
    <m/>
    <m/>
    <m/>
    <m/>
    <m/>
    <m/>
    <m/>
    <m/>
    <m/>
    <m/>
    <m/>
    <m/>
    <m/>
    <m/>
    <m/>
    <m/>
    <m/>
    <m/>
    <m/>
    <m/>
    <m/>
    <m/>
    <m/>
    <m/>
    <m/>
    <m/>
    <m/>
    <m/>
    <m/>
    <m/>
    <m/>
    <m/>
    <m/>
    <m/>
    <m/>
    <m/>
    <m/>
    <m/>
    <m/>
    <m/>
    <n v="3.47"/>
    <n v="4.03"/>
    <n v="0.5"/>
    <m/>
    <n v="8.5"/>
    <n v="0"/>
    <n v="8.5"/>
    <n v="8"/>
    <n v="16.5"/>
    <n v="5.9348248327458452E-4"/>
    <n v="0.51515151515151514"/>
  </r>
  <r>
    <n v="22"/>
    <n v="100"/>
    <s v="Big Qualicum R"/>
    <s v="OPS"/>
    <s v="124"/>
    <s v="Chinook"/>
    <s v="3"/>
    <x v="0"/>
    <x v="7"/>
    <n v="100"/>
    <x v="1"/>
    <s v="CK-27"/>
    <s v="EAST VANCOUVER ISLAND-QUALICUM &amp; PUNTLEDGE_FA_0.x"/>
    <s v="M"/>
    <s v="H"/>
    <n v="100"/>
    <s v="Big Qualicum River H"/>
    <n v="100"/>
    <s v="Big Qualicum R"/>
    <s v="GSVI"/>
    <s v="S"/>
    <x v="1"/>
    <s v="181174"/>
    <n v="0"/>
    <x v="42"/>
    <n v="2010"/>
    <s v="20100526"/>
    <s v="20100526"/>
    <m/>
    <n v="6.5"/>
    <m/>
    <s v="CWT"/>
    <s v="P"/>
    <x v="0"/>
    <s v="Y"/>
    <s v="Y"/>
    <s v="Y"/>
    <n v="1.0005999999999999E-2"/>
    <s v="AD Clip"/>
    <n v="27802"/>
    <n v="27802"/>
    <n v="233804"/>
    <n v="4"/>
    <n v="29818"/>
    <n v="2013"/>
    <m/>
    <m/>
    <m/>
    <m/>
    <m/>
    <m/>
    <m/>
    <m/>
    <m/>
    <m/>
    <m/>
    <m/>
    <m/>
    <m/>
    <m/>
    <m/>
    <m/>
    <m/>
    <m/>
    <m/>
    <m/>
    <m/>
    <m/>
    <m/>
    <m/>
    <m/>
    <m/>
    <m/>
    <m/>
    <m/>
    <m/>
    <m/>
    <m/>
    <m/>
    <m/>
    <m/>
    <m/>
    <m/>
    <m/>
    <m/>
    <m/>
    <n v="2.38"/>
    <m/>
    <m/>
    <m/>
    <m/>
    <m/>
    <m/>
    <m/>
    <n v="3.82"/>
    <m/>
    <m/>
    <m/>
    <m/>
    <m/>
    <m/>
    <m/>
    <m/>
    <m/>
    <m/>
    <m/>
    <m/>
    <m/>
    <m/>
    <m/>
    <m/>
    <m/>
    <m/>
    <m/>
    <m/>
    <m/>
    <m/>
    <m/>
    <m/>
    <m/>
    <m/>
    <m/>
    <m/>
    <m/>
    <m/>
    <m/>
    <m/>
    <m/>
    <m/>
    <m/>
    <m/>
    <m/>
    <m/>
    <m/>
    <m/>
    <m/>
    <m/>
    <m/>
    <m/>
    <m/>
    <m/>
    <m/>
    <m/>
    <m/>
    <m/>
    <m/>
    <m/>
    <m/>
    <m/>
    <m/>
    <m/>
    <m/>
    <m/>
    <m/>
    <m/>
    <m/>
    <m/>
    <m/>
    <m/>
    <m/>
    <m/>
    <m/>
    <m/>
    <m/>
    <m/>
    <m/>
    <m/>
    <m/>
    <m/>
    <m/>
    <m/>
    <m/>
    <m/>
    <m/>
    <m/>
    <m/>
    <m/>
    <m/>
    <m/>
    <m/>
    <m/>
    <m/>
    <m/>
    <m/>
    <m/>
    <m/>
    <m/>
    <m/>
    <m/>
    <m/>
    <m/>
    <m/>
    <m/>
    <m/>
    <m/>
    <m/>
    <m/>
    <m/>
    <m/>
    <m/>
    <m/>
    <m/>
    <m/>
    <m/>
    <m/>
    <m/>
    <m/>
    <m/>
    <m/>
    <n v="3"/>
    <n v="4.1100000000000003"/>
    <m/>
    <m/>
    <n v="6.2"/>
    <n v="0"/>
    <n v="6.2"/>
    <n v="7.11"/>
    <n v="13.309999999999999"/>
    <n v="4.7874253650816482E-4"/>
    <n v="0.46581517655897825"/>
  </r>
  <r>
    <n v="22"/>
    <n v="100"/>
    <s v="Big Qualicum R"/>
    <s v="OPS"/>
    <s v="124"/>
    <s v="Chinook"/>
    <s v="3"/>
    <x v="0"/>
    <x v="7"/>
    <n v="100"/>
    <x v="1"/>
    <s v="CK-27"/>
    <s v="EAST VANCOUVER ISLAND-QUALICUM &amp; PUNTLEDGE_FA_0.x"/>
    <s v="M"/>
    <s v="H"/>
    <n v="100"/>
    <s v="Big Qualicum River H"/>
    <n v="100"/>
    <s v="Big Qualicum R"/>
    <s v="GSVI"/>
    <s v="S"/>
    <x v="1"/>
    <s v="181176"/>
    <n v="0"/>
    <x v="43"/>
    <n v="2010"/>
    <s v="20100526"/>
    <s v="20100526"/>
    <m/>
    <n v="6.5"/>
    <m/>
    <s v="CWT"/>
    <s v="P"/>
    <x v="0"/>
    <s v="Y"/>
    <s v="Y"/>
    <s v="Y"/>
    <n v="0"/>
    <s v="AD Clip"/>
    <n v="29465"/>
    <s v=""/>
    <n v="245315"/>
    <n v="2"/>
    <n v="29821"/>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4000000000000001"/>
    <n v="1.31"/>
    <n v="5.83"/>
    <m/>
    <n v="0"/>
    <n v="0"/>
    <n v="0"/>
    <n v="7.28"/>
    <n v="7.28"/>
    <n v="2.4707279823519429E-4"/>
    <n v="0"/>
  </r>
  <r>
    <n v="22"/>
    <n v="100"/>
    <s v="Big Qualicum R"/>
    <s v="OPS"/>
    <s v="124"/>
    <s v="Chinook"/>
    <s v="3"/>
    <x v="0"/>
    <x v="7"/>
    <n v="100"/>
    <x v="1"/>
    <s v="CK-27"/>
    <s v="EAST VANCOUVER ISLAND-QUALICUM &amp; PUNTLEDGE_FA_0.x"/>
    <s v="M"/>
    <s v="H"/>
    <n v="100"/>
    <s v="Big Qualicum River H"/>
    <n v="100"/>
    <s v="Big Qualicum R"/>
    <s v="GSVI"/>
    <s v="S"/>
    <x v="1"/>
    <s v="181176"/>
    <n v="0"/>
    <x v="43"/>
    <n v="2010"/>
    <s v="20100526"/>
    <s v="20100526"/>
    <m/>
    <n v="6.5"/>
    <m/>
    <s v="CWT"/>
    <s v="P"/>
    <x v="0"/>
    <s v="Y"/>
    <s v="Y"/>
    <s v="Y"/>
    <n v="0"/>
    <s v="AD Clip"/>
    <n v="29465"/>
    <s v=""/>
    <n v="245315"/>
    <n v="3"/>
    <n v="29821"/>
    <n v="2012"/>
    <m/>
    <m/>
    <m/>
    <m/>
    <m/>
    <m/>
    <m/>
    <m/>
    <m/>
    <m/>
    <m/>
    <m/>
    <m/>
    <m/>
    <m/>
    <m/>
    <m/>
    <m/>
    <m/>
    <m/>
    <m/>
    <m/>
    <m/>
    <m/>
    <m/>
    <m/>
    <m/>
    <m/>
    <m/>
    <m/>
    <m/>
    <m/>
    <m/>
    <m/>
    <n v="4.8899999999999997"/>
    <m/>
    <m/>
    <m/>
    <m/>
    <m/>
    <m/>
    <m/>
    <m/>
    <m/>
    <m/>
    <m/>
    <m/>
    <m/>
    <m/>
    <n v="42.17"/>
    <m/>
    <m/>
    <m/>
    <m/>
    <m/>
    <m/>
    <m/>
    <m/>
    <m/>
    <m/>
    <m/>
    <m/>
    <m/>
    <m/>
    <m/>
    <m/>
    <m/>
    <m/>
    <m/>
    <m/>
    <m/>
    <m/>
    <m/>
    <m/>
    <m/>
    <m/>
    <m/>
    <m/>
    <m/>
    <m/>
    <m/>
    <m/>
    <m/>
    <m/>
    <m/>
    <m/>
    <m/>
    <m/>
    <m/>
    <m/>
    <m/>
    <m/>
    <m/>
    <m/>
    <m/>
    <m/>
    <m/>
    <m/>
    <m/>
    <m/>
    <m/>
    <m/>
    <m/>
    <m/>
    <m/>
    <m/>
    <m/>
    <m/>
    <m/>
    <m/>
    <m/>
    <m/>
    <m/>
    <m/>
    <m/>
    <m/>
    <m/>
    <m/>
    <m/>
    <m/>
    <m/>
    <m/>
    <m/>
    <m/>
    <m/>
    <m/>
    <m/>
    <m/>
    <m/>
    <m/>
    <m/>
    <m/>
    <m/>
    <m/>
    <m/>
    <m/>
    <m/>
    <m/>
    <m/>
    <m/>
    <m/>
    <m/>
    <m/>
    <m/>
    <m/>
    <m/>
    <m/>
    <m/>
    <m/>
    <m/>
    <m/>
    <m/>
    <m/>
    <m/>
    <m/>
    <m/>
    <m/>
    <m/>
    <m/>
    <n v="6.63"/>
    <m/>
    <m/>
    <m/>
    <m/>
    <n v="4.3"/>
    <n v="5.04"/>
    <n v="0.68"/>
    <m/>
    <n v="47.06"/>
    <n v="6.63"/>
    <n v="53.69"/>
    <n v="10.02"/>
    <n v="63.709999999999994"/>
    <n v="2.1622263702698115E-3"/>
    <n v="0.84272484696280026"/>
  </r>
  <r>
    <n v="22"/>
    <n v="100"/>
    <s v="Big Qualicum R"/>
    <s v="OPS"/>
    <s v="124"/>
    <s v="Chinook"/>
    <s v="3"/>
    <x v="0"/>
    <x v="7"/>
    <n v="100"/>
    <x v="1"/>
    <s v="CK-27"/>
    <s v="EAST VANCOUVER ISLAND-QUALICUM &amp; PUNTLEDGE_FA_0.x"/>
    <s v="M"/>
    <s v="H"/>
    <n v="100"/>
    <s v="Big Qualicum River H"/>
    <n v="100"/>
    <s v="Big Qualicum R"/>
    <s v="GSVI"/>
    <s v="S"/>
    <x v="1"/>
    <s v="181176"/>
    <n v="0"/>
    <x v="43"/>
    <n v="2010"/>
    <s v="20100526"/>
    <s v="20100526"/>
    <m/>
    <n v="6.5"/>
    <m/>
    <s v="CWT"/>
    <s v="P"/>
    <x v="0"/>
    <s v="Y"/>
    <s v="Y"/>
    <s v="Y"/>
    <n v="0"/>
    <s v="AD Clip"/>
    <n v="29465"/>
    <s v=""/>
    <n v="245315"/>
    <n v="4"/>
    <n v="29821"/>
    <n v="2013"/>
    <m/>
    <m/>
    <m/>
    <m/>
    <m/>
    <m/>
    <m/>
    <m/>
    <m/>
    <m/>
    <m/>
    <m/>
    <m/>
    <m/>
    <m/>
    <m/>
    <m/>
    <m/>
    <m/>
    <m/>
    <m/>
    <m/>
    <m/>
    <m/>
    <m/>
    <m/>
    <m/>
    <m/>
    <m/>
    <m/>
    <m/>
    <m/>
    <m/>
    <m/>
    <m/>
    <m/>
    <m/>
    <m/>
    <m/>
    <m/>
    <m/>
    <m/>
    <m/>
    <m/>
    <m/>
    <m/>
    <m/>
    <m/>
    <m/>
    <n v="3.82"/>
    <m/>
    <m/>
    <m/>
    <m/>
    <m/>
    <m/>
    <m/>
    <m/>
    <m/>
    <m/>
    <m/>
    <m/>
    <m/>
    <m/>
    <m/>
    <m/>
    <m/>
    <m/>
    <m/>
    <m/>
    <m/>
    <m/>
    <m/>
    <m/>
    <m/>
    <m/>
    <m/>
    <m/>
    <m/>
    <m/>
    <m/>
    <m/>
    <m/>
    <m/>
    <m/>
    <m/>
    <m/>
    <m/>
    <m/>
    <m/>
    <m/>
    <m/>
    <m/>
    <m/>
    <m/>
    <m/>
    <m/>
    <m/>
    <m/>
    <m/>
    <m/>
    <m/>
    <m/>
    <m/>
    <m/>
    <m/>
    <m/>
    <m/>
    <m/>
    <m/>
    <m/>
    <m/>
    <m/>
    <m/>
    <m/>
    <m/>
    <m/>
    <m/>
    <m/>
    <m/>
    <m/>
    <m/>
    <m/>
    <m/>
    <m/>
    <m/>
    <m/>
    <m/>
    <m/>
    <m/>
    <m/>
    <m/>
    <m/>
    <m/>
    <m/>
    <m/>
    <m/>
    <m/>
    <m/>
    <m/>
    <n v="3.53"/>
    <m/>
    <m/>
    <m/>
    <m/>
    <m/>
    <m/>
    <m/>
    <m/>
    <m/>
    <m/>
    <m/>
    <m/>
    <m/>
    <m/>
    <m/>
    <m/>
    <m/>
    <m/>
    <m/>
    <m/>
    <m/>
    <m/>
    <m/>
    <n v="4.97"/>
    <n v="6.86"/>
    <m/>
    <m/>
    <n v="7.35"/>
    <n v="0"/>
    <n v="7.35"/>
    <n v="11.83"/>
    <n v="19.18"/>
    <n v="6.5094179535041578E-4"/>
    <n v="0.38321167883211676"/>
  </r>
  <r>
    <n v="22"/>
    <n v="100"/>
    <s v="Big Qualicum R"/>
    <s v="OPS"/>
    <s v="124"/>
    <s v="Chinook"/>
    <s v="3"/>
    <x v="0"/>
    <x v="7"/>
    <n v="100"/>
    <x v="1"/>
    <s v="CK-27"/>
    <s v="EAST VANCOUVER ISLAND-QUALICUM &amp; PUNTLEDGE_FA_0.x"/>
    <s v="M"/>
    <s v="H"/>
    <n v="100"/>
    <s v="Big Qualicum River H"/>
    <n v="100"/>
    <s v="Big Qualicum R"/>
    <s v="GSVI"/>
    <s v="S"/>
    <x v="1"/>
    <s v="181176"/>
    <n v="0"/>
    <x v="43"/>
    <n v="2010"/>
    <s v="20100526"/>
    <s v="20100526"/>
    <m/>
    <n v="6.5"/>
    <m/>
    <s v="CWT"/>
    <s v="P"/>
    <x v="0"/>
    <s v="Y"/>
    <s v="Y"/>
    <s v="Y"/>
    <n v="0"/>
    <s v="AD Clip"/>
    <n v="29465"/>
    <n v="29465"/>
    <n v="245315"/>
    <n v="5"/>
    <n v="29821"/>
    <n v="2014"/>
    <m/>
    <m/>
    <m/>
    <m/>
    <m/>
    <m/>
    <m/>
    <m/>
    <m/>
    <m/>
    <m/>
    <m/>
    <m/>
    <m/>
    <m/>
    <m/>
    <m/>
    <m/>
    <m/>
    <m/>
    <m/>
    <m/>
    <m/>
    <m/>
    <m/>
    <m/>
    <m/>
    <m/>
    <m/>
    <m/>
    <m/>
    <m/>
    <m/>
    <m/>
    <m/>
    <m/>
    <m/>
    <m/>
    <m/>
    <m/>
    <m/>
    <m/>
    <m/>
    <m/>
    <m/>
    <m/>
    <m/>
    <m/>
    <m/>
    <m/>
    <m/>
    <m/>
    <m/>
    <m/>
    <n v="5.09"/>
    <m/>
    <m/>
    <m/>
    <m/>
    <m/>
    <m/>
    <m/>
    <m/>
    <m/>
    <m/>
    <m/>
    <m/>
    <m/>
    <m/>
    <m/>
    <m/>
    <m/>
    <m/>
    <m/>
    <m/>
    <m/>
    <m/>
    <m/>
    <m/>
    <m/>
    <m/>
    <m/>
    <m/>
    <m/>
    <m/>
    <m/>
    <m/>
    <m/>
    <m/>
    <m/>
    <m/>
    <m/>
    <m/>
    <m/>
    <m/>
    <m/>
    <m/>
    <m/>
    <m/>
    <m/>
    <m/>
    <m/>
    <m/>
    <m/>
    <m/>
    <m/>
    <m/>
    <m/>
    <m/>
    <m/>
    <m/>
    <m/>
    <m/>
    <m/>
    <m/>
    <m/>
    <m/>
    <m/>
    <m/>
    <m/>
    <m/>
    <m/>
    <m/>
    <m/>
    <m/>
    <m/>
    <m/>
    <m/>
    <m/>
    <m/>
    <m/>
    <m/>
    <m/>
    <m/>
    <m/>
    <m/>
    <m/>
    <m/>
    <m/>
    <m/>
    <m/>
    <m/>
    <m/>
    <m/>
    <m/>
    <m/>
    <m/>
    <m/>
    <m/>
    <m/>
    <m/>
    <m/>
    <m/>
    <m/>
    <m/>
    <m/>
    <m/>
    <m/>
    <m/>
    <m/>
    <m/>
    <m/>
    <m/>
    <m/>
    <m/>
    <m/>
    <m/>
    <m/>
    <n v="5.09"/>
    <n v="0"/>
    <n v="5.09"/>
    <n v="0"/>
    <n v="5.09"/>
    <n v="1.7274732733751907E-4"/>
    <n v="1"/>
  </r>
  <r>
    <n v="22"/>
    <n v="100"/>
    <s v="Big Qualicum R"/>
    <s v="OPS"/>
    <s v="124"/>
    <s v="Chinook"/>
    <s v="3"/>
    <x v="0"/>
    <x v="7"/>
    <n v="100"/>
    <x v="1"/>
    <s v="CK-27"/>
    <s v="EAST VANCOUVER ISLAND-QUALICUM &amp; PUNTLEDGE_FA_0.x"/>
    <s v="M"/>
    <s v="H"/>
    <n v="100"/>
    <s v="Big Qualicum River H"/>
    <n v="100"/>
    <s v="Big Qualicum R"/>
    <s v="GSVI"/>
    <s v="S"/>
    <x v="1"/>
    <s v="181177"/>
    <n v="0"/>
    <x v="44"/>
    <n v="2010"/>
    <s v="20100526"/>
    <s v="20100526"/>
    <m/>
    <n v="6.5"/>
    <m/>
    <s v="CWT"/>
    <s v="P"/>
    <x v="0"/>
    <s v="Y"/>
    <s v="Y"/>
    <s v="Y"/>
    <n v="0"/>
    <s v="AD Clip"/>
    <n v="29366"/>
    <s v=""/>
    <n v="244488"/>
    <n v="2"/>
    <n v="29820"/>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2"/>
    <n v="2.4"/>
    <n v="5.83"/>
    <m/>
    <n v="0"/>
    <n v="0"/>
    <n v="0"/>
    <n v="8.65"/>
    <n v="8.65"/>
    <n v="2.9455833276578356E-4"/>
    <n v="0"/>
  </r>
  <r>
    <n v="22"/>
    <n v="100"/>
    <s v="Big Qualicum R"/>
    <s v="OPS"/>
    <s v="124"/>
    <s v="Chinook"/>
    <s v="3"/>
    <x v="0"/>
    <x v="7"/>
    <n v="100"/>
    <x v="1"/>
    <s v="CK-27"/>
    <s v="EAST VANCOUVER ISLAND-QUALICUM &amp; PUNTLEDGE_FA_0.x"/>
    <s v="M"/>
    <s v="H"/>
    <n v="100"/>
    <s v="Big Qualicum River H"/>
    <n v="100"/>
    <s v="Big Qualicum R"/>
    <s v="GSVI"/>
    <s v="S"/>
    <x v="1"/>
    <s v="181177"/>
    <n v="0"/>
    <x v="44"/>
    <n v="2010"/>
    <s v="20100526"/>
    <s v="20100526"/>
    <m/>
    <n v="6.5"/>
    <m/>
    <s v="CWT"/>
    <s v="P"/>
    <x v="0"/>
    <s v="Y"/>
    <s v="Y"/>
    <s v="Y"/>
    <n v="0"/>
    <s v="AD Clip"/>
    <n v="29366"/>
    <s v=""/>
    <n v="244488"/>
    <n v="3"/>
    <n v="29820"/>
    <n v="2012"/>
    <m/>
    <m/>
    <m/>
    <m/>
    <m/>
    <m/>
    <m/>
    <m/>
    <m/>
    <m/>
    <m/>
    <m/>
    <m/>
    <m/>
    <m/>
    <m/>
    <n v="2.63"/>
    <m/>
    <m/>
    <m/>
    <m/>
    <m/>
    <m/>
    <m/>
    <m/>
    <m/>
    <m/>
    <m/>
    <m/>
    <m/>
    <m/>
    <m/>
    <m/>
    <m/>
    <m/>
    <m/>
    <m/>
    <m/>
    <m/>
    <m/>
    <m/>
    <m/>
    <m/>
    <m/>
    <m/>
    <m/>
    <m/>
    <m/>
    <m/>
    <m/>
    <m/>
    <m/>
    <m/>
    <m/>
    <m/>
    <m/>
    <m/>
    <m/>
    <m/>
    <m/>
    <m/>
    <m/>
    <m/>
    <n v="14.9"/>
    <m/>
    <m/>
    <m/>
    <m/>
    <m/>
    <m/>
    <m/>
    <m/>
    <m/>
    <m/>
    <m/>
    <m/>
    <m/>
    <m/>
    <m/>
    <m/>
    <m/>
    <m/>
    <m/>
    <m/>
    <m/>
    <m/>
    <m/>
    <m/>
    <m/>
    <m/>
    <m/>
    <m/>
    <m/>
    <m/>
    <m/>
    <m/>
    <m/>
    <m/>
    <m/>
    <m/>
    <m/>
    <m/>
    <m/>
    <m/>
    <m/>
    <m/>
    <m/>
    <m/>
    <m/>
    <m/>
    <m/>
    <m/>
    <m/>
    <m/>
    <m/>
    <m/>
    <m/>
    <m/>
    <m/>
    <m/>
    <m/>
    <m/>
    <m/>
    <m/>
    <m/>
    <m/>
    <m/>
    <m/>
    <m/>
    <m/>
    <m/>
    <m/>
    <m/>
    <m/>
    <m/>
    <m/>
    <m/>
    <m/>
    <m/>
    <m/>
    <m/>
    <m/>
    <m/>
    <m/>
    <m/>
    <m/>
    <m/>
    <m/>
    <n v="7.82"/>
    <m/>
    <m/>
    <m/>
    <m/>
    <m/>
    <m/>
    <m/>
    <m/>
    <m/>
    <m/>
    <m/>
    <m/>
    <m/>
    <m/>
    <m/>
    <n v="1.72"/>
    <n v="2.0099999999999998"/>
    <n v="0.27"/>
    <m/>
    <n v="25.35"/>
    <n v="0"/>
    <n v="25.35"/>
    <n v="4"/>
    <n v="29.349999999999998"/>
    <n v="9.9945515221684937E-4"/>
    <n v="0.86371379897785361"/>
  </r>
  <r>
    <n v="22"/>
    <n v="100"/>
    <s v="Big Qualicum R"/>
    <s v="OPS"/>
    <s v="124"/>
    <s v="Chinook"/>
    <s v="3"/>
    <x v="0"/>
    <x v="7"/>
    <n v="100"/>
    <x v="1"/>
    <s v="CK-27"/>
    <s v="EAST VANCOUVER ISLAND-QUALICUM &amp; PUNTLEDGE_FA_0.x"/>
    <s v="M"/>
    <s v="H"/>
    <n v="100"/>
    <s v="Big Qualicum River H"/>
    <n v="100"/>
    <s v="Big Qualicum R"/>
    <s v="GSVI"/>
    <s v="S"/>
    <x v="1"/>
    <s v="181177"/>
    <n v="0"/>
    <x v="44"/>
    <n v="2010"/>
    <s v="20100526"/>
    <s v="20100526"/>
    <m/>
    <n v="6.5"/>
    <m/>
    <s v="CWT"/>
    <s v="P"/>
    <x v="0"/>
    <s v="Y"/>
    <s v="Y"/>
    <s v="Y"/>
    <n v="0"/>
    <s v="AD Clip"/>
    <n v="29366"/>
    <n v="29366"/>
    <n v="244488"/>
    <n v="4"/>
    <n v="29820"/>
    <n v="2013"/>
    <m/>
    <m/>
    <m/>
    <m/>
    <m/>
    <m/>
    <m/>
    <m/>
    <m/>
    <m/>
    <m/>
    <m/>
    <m/>
    <m/>
    <m/>
    <m/>
    <m/>
    <m/>
    <m/>
    <m/>
    <m/>
    <m/>
    <m/>
    <m/>
    <m/>
    <m/>
    <m/>
    <m/>
    <m/>
    <m/>
    <m/>
    <m/>
    <m/>
    <m/>
    <m/>
    <m/>
    <m/>
    <m/>
    <m/>
    <m/>
    <m/>
    <m/>
    <m/>
    <m/>
    <m/>
    <m/>
    <m/>
    <m/>
    <m/>
    <n v="3.82"/>
    <m/>
    <m/>
    <m/>
    <m/>
    <n v="3.82"/>
    <m/>
    <m/>
    <m/>
    <m/>
    <m/>
    <m/>
    <m/>
    <m/>
    <m/>
    <m/>
    <m/>
    <m/>
    <m/>
    <m/>
    <m/>
    <m/>
    <m/>
    <m/>
    <m/>
    <m/>
    <m/>
    <m/>
    <m/>
    <m/>
    <m/>
    <m/>
    <m/>
    <m/>
    <m/>
    <m/>
    <m/>
    <m/>
    <m/>
    <m/>
    <m/>
    <m/>
    <m/>
    <m/>
    <m/>
    <m/>
    <m/>
    <m/>
    <m/>
    <m/>
    <m/>
    <m/>
    <m/>
    <m/>
    <m/>
    <m/>
    <m/>
    <m/>
    <m/>
    <m/>
    <m/>
    <m/>
    <m/>
    <m/>
    <m/>
    <m/>
    <m/>
    <m/>
    <m/>
    <m/>
    <m/>
    <m/>
    <m/>
    <m/>
    <m/>
    <m/>
    <m/>
    <m/>
    <m/>
    <m/>
    <m/>
    <m/>
    <m/>
    <m/>
    <m/>
    <m/>
    <m/>
    <m/>
    <m/>
    <m/>
    <m/>
    <m/>
    <m/>
    <m/>
    <m/>
    <m/>
    <m/>
    <m/>
    <m/>
    <m/>
    <m/>
    <m/>
    <m/>
    <m/>
    <m/>
    <m/>
    <m/>
    <m/>
    <m/>
    <m/>
    <m/>
    <m/>
    <m/>
    <m/>
    <m/>
    <n v="6"/>
    <n v="8.23"/>
    <m/>
    <m/>
    <n v="7.64"/>
    <n v="0"/>
    <n v="7.64"/>
    <n v="14.23"/>
    <n v="21.87"/>
    <n v="7.4473881359395219E-4"/>
    <n v="0.34933699131229995"/>
  </r>
  <r>
    <n v="22"/>
    <n v="100"/>
    <s v="Big Qualicum R"/>
    <s v="OPS"/>
    <s v="124"/>
    <s v="Chinook"/>
    <s v="3"/>
    <x v="0"/>
    <x v="7"/>
    <n v="100"/>
    <x v="1"/>
    <s v="CK-27"/>
    <s v="EAST VANCOUVER ISLAND-QUALICUM &amp; PUNTLEDGE_FA_0.x"/>
    <s v="M"/>
    <s v="H"/>
    <n v="100"/>
    <s v="Big Qualicum River H"/>
    <n v="100"/>
    <s v="Big Qualicum R"/>
    <s v="GSVI"/>
    <s v="S"/>
    <x v="1"/>
    <s v="181178"/>
    <n v="0"/>
    <x v="45"/>
    <n v="2010"/>
    <s v="20100526"/>
    <s v="20100526"/>
    <m/>
    <n v="6.5"/>
    <m/>
    <s v="CWT"/>
    <s v="P"/>
    <x v="0"/>
    <s v="Y"/>
    <s v="Y"/>
    <s v="Y"/>
    <n v="0"/>
    <s v="AD Clip"/>
    <n v="30148"/>
    <s v=""/>
    <n v="251001"/>
    <n v="2"/>
    <n v="29817"/>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6999999999999995"/>
    <n v="1.67"/>
    <n v="4.3899999999999997"/>
    <m/>
    <n v="0"/>
    <n v="0"/>
    <n v="0"/>
    <n v="6.63"/>
    <n v="6.629999999999999"/>
    <n v="2.1991508557781607E-4"/>
    <n v="0"/>
  </r>
  <r>
    <n v="22"/>
    <n v="100"/>
    <s v="Big Qualicum R"/>
    <s v="OPS"/>
    <s v="124"/>
    <s v="Chinook"/>
    <s v="3"/>
    <x v="0"/>
    <x v="7"/>
    <n v="100"/>
    <x v="1"/>
    <s v="CK-27"/>
    <s v="EAST VANCOUVER ISLAND-QUALICUM &amp; PUNTLEDGE_FA_0.x"/>
    <s v="M"/>
    <s v="H"/>
    <n v="100"/>
    <s v="Big Qualicum River H"/>
    <n v="100"/>
    <s v="Big Qualicum R"/>
    <s v="GSVI"/>
    <s v="S"/>
    <x v="1"/>
    <s v="181178"/>
    <n v="0"/>
    <x v="45"/>
    <n v="2010"/>
    <s v="20100526"/>
    <s v="20100526"/>
    <m/>
    <n v="6.5"/>
    <m/>
    <s v="CWT"/>
    <s v="P"/>
    <x v="0"/>
    <s v="Y"/>
    <s v="Y"/>
    <s v="Y"/>
    <n v="0"/>
    <s v="AD Clip"/>
    <n v="30148"/>
    <s v=""/>
    <n v="251001"/>
    <n v="3"/>
    <n v="29817"/>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08"/>
    <n v="7.06"/>
    <n v="0.86"/>
    <m/>
    <n v="0"/>
    <n v="0"/>
    <n v="0"/>
    <n v="14"/>
    <n v="14"/>
    <n v="4.6437574631816373E-4"/>
    <n v="0"/>
  </r>
  <r>
    <n v="22"/>
    <n v="100"/>
    <s v="Big Qualicum R"/>
    <s v="OPS"/>
    <s v="124"/>
    <s v="Chinook"/>
    <s v="3"/>
    <x v="0"/>
    <x v="7"/>
    <n v="100"/>
    <x v="1"/>
    <s v="CK-27"/>
    <s v="EAST VANCOUVER ISLAND-QUALICUM &amp; PUNTLEDGE_FA_0.x"/>
    <s v="M"/>
    <s v="H"/>
    <n v="100"/>
    <s v="Big Qualicum River H"/>
    <n v="100"/>
    <s v="Big Qualicum R"/>
    <s v="GSVI"/>
    <s v="S"/>
    <x v="1"/>
    <s v="181178"/>
    <n v="0"/>
    <x v="45"/>
    <n v="2010"/>
    <s v="20100526"/>
    <s v="20100526"/>
    <m/>
    <n v="6.5"/>
    <m/>
    <s v="CWT"/>
    <s v="P"/>
    <x v="0"/>
    <s v="Y"/>
    <s v="Y"/>
    <s v="Y"/>
    <n v="0"/>
    <s v="AD Clip"/>
    <n v="30148"/>
    <n v="30148"/>
    <n v="251001"/>
    <n v="4"/>
    <n v="29817"/>
    <n v="2013"/>
    <m/>
    <m/>
    <m/>
    <m/>
    <m/>
    <m/>
    <m/>
    <m/>
    <m/>
    <m/>
    <m/>
    <m/>
    <m/>
    <m/>
    <m/>
    <m/>
    <m/>
    <m/>
    <m/>
    <m/>
    <m/>
    <m/>
    <m/>
    <m/>
    <m/>
    <m/>
    <m/>
    <m/>
    <m/>
    <m/>
    <m/>
    <m/>
    <m/>
    <m/>
    <m/>
    <m/>
    <m/>
    <m/>
    <m/>
    <m/>
    <m/>
    <m/>
    <m/>
    <m/>
    <m/>
    <m/>
    <m/>
    <m/>
    <m/>
    <n v="3.82"/>
    <m/>
    <m/>
    <m/>
    <m/>
    <m/>
    <m/>
    <m/>
    <m/>
    <m/>
    <m/>
    <m/>
    <m/>
    <m/>
    <m/>
    <m/>
    <m/>
    <m/>
    <m/>
    <m/>
    <m/>
    <m/>
    <n v="2.5499999999999998"/>
    <m/>
    <m/>
    <m/>
    <m/>
    <m/>
    <m/>
    <m/>
    <m/>
    <m/>
    <m/>
    <m/>
    <m/>
    <m/>
    <m/>
    <m/>
    <m/>
    <m/>
    <m/>
    <m/>
    <m/>
    <m/>
    <m/>
    <m/>
    <m/>
    <m/>
    <m/>
    <m/>
    <m/>
    <m/>
    <m/>
    <m/>
    <m/>
    <m/>
    <m/>
    <m/>
    <m/>
    <m/>
    <m/>
    <m/>
    <m/>
    <m/>
    <m/>
    <m/>
    <m/>
    <m/>
    <m/>
    <m/>
    <m/>
    <m/>
    <m/>
    <m/>
    <m/>
    <m/>
    <m/>
    <m/>
    <m/>
    <m/>
    <m/>
    <m/>
    <m/>
    <m/>
    <m/>
    <m/>
    <m/>
    <m/>
    <m/>
    <m/>
    <m/>
    <m/>
    <m/>
    <m/>
    <m/>
    <m/>
    <m/>
    <m/>
    <n v="3.53"/>
    <m/>
    <m/>
    <m/>
    <m/>
    <m/>
    <m/>
    <m/>
    <m/>
    <m/>
    <m/>
    <m/>
    <m/>
    <m/>
    <m/>
    <m/>
    <m/>
    <n v="3.97"/>
    <n v="5.49"/>
    <m/>
    <m/>
    <n v="9.9"/>
    <n v="0"/>
    <n v="9.9"/>
    <n v="9.4600000000000009"/>
    <n v="19.36"/>
    <n v="6.4216531776568929E-4"/>
    <n v="0.51136363636363635"/>
  </r>
  <r>
    <n v="22"/>
    <n v="100"/>
    <s v="Big Qualicum R"/>
    <s v="OPS"/>
    <s v="124"/>
    <s v="Chinook"/>
    <s v="3"/>
    <x v="0"/>
    <x v="7"/>
    <n v="100"/>
    <x v="1"/>
    <s v="CK-27"/>
    <s v="EAST VANCOUVER ISLAND-QUALICUM &amp; PUNTLEDGE_FA_0.x"/>
    <s v="M"/>
    <s v="H"/>
    <n v="100"/>
    <s v="Big Qualicum River H"/>
    <n v="100"/>
    <s v="Big Qualicum R"/>
    <s v="GSVI"/>
    <s v="S"/>
    <x v="1"/>
    <s v="181265"/>
    <n v="0"/>
    <x v="46"/>
    <n v="2010"/>
    <s v="20100902"/>
    <s v="20101005"/>
    <m/>
    <n v="53.2"/>
    <m/>
    <s v="CWT"/>
    <s v="E"/>
    <x v="0"/>
    <s v="Y"/>
    <s v="Y"/>
    <s v="N"/>
    <n v="5.0000000000000001E-3"/>
    <s v="AD Clip"/>
    <n v="29205"/>
    <n v="29205"/>
    <n v="2935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
    <n v="100"/>
    <s v="Big Qualicum R"/>
    <s v="OPS"/>
    <s v="124"/>
    <s v="Chinook"/>
    <s v="3"/>
    <x v="0"/>
    <x v="7"/>
    <n v="100"/>
    <x v="1"/>
    <s v="CK-27"/>
    <s v="EAST VANCOUVER ISLAND-QUALICUM &amp; PUNTLEDGE_FA_0.x"/>
    <s v="M"/>
    <s v="H"/>
    <n v="100"/>
    <s v="Big Qualicum River H"/>
    <n v="100"/>
    <s v="Big Qualicum R"/>
    <s v="GSVI"/>
    <s v="S"/>
    <x v="1"/>
    <s v="181266"/>
    <n v="0"/>
    <x v="47"/>
    <n v="2010"/>
    <s v="20100902"/>
    <s v="20101005"/>
    <m/>
    <n v="53.2"/>
    <m/>
    <s v="CWT"/>
    <s v="E"/>
    <x v="0"/>
    <s v="Y"/>
    <s v="Y"/>
    <s v="N"/>
    <m/>
    <s v="AD Clip"/>
    <n v="29333"/>
    <n v="29333"/>
    <n v="2933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
    <n v="100"/>
    <s v="Big Qualicum R"/>
    <s v="OPS"/>
    <s v="124"/>
    <s v="Chinook"/>
    <s v="3"/>
    <x v="0"/>
    <x v="7"/>
    <n v="100"/>
    <x v="1"/>
    <s v="CK-27"/>
    <s v="EAST VANCOUVER ISLAND-QUALICUM &amp; PUNTLEDGE_FA_0.x"/>
    <s v="M"/>
    <s v="H"/>
    <n v="100"/>
    <s v="Big Qualicum River H"/>
    <n v="100"/>
    <s v="Big Qualicum R"/>
    <s v="GSVI"/>
    <s v="S"/>
    <x v="1"/>
    <s v="181267"/>
    <n v="0"/>
    <x v="48"/>
    <n v="2010"/>
    <s v="20100902"/>
    <s v="20101005"/>
    <m/>
    <n v="53.2"/>
    <m/>
    <s v="CWT"/>
    <s v="E"/>
    <x v="0"/>
    <s v="Y"/>
    <s v="Y"/>
    <s v="N"/>
    <m/>
    <s v="AD Clip"/>
    <n v="30022"/>
    <n v="30022"/>
    <n v="30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
    <n v="100"/>
    <s v="Big Qualicum R"/>
    <s v="OPS"/>
    <s v="124"/>
    <s v="Chinook"/>
    <s v="3"/>
    <x v="0"/>
    <x v="7"/>
    <n v="100"/>
    <x v="1"/>
    <s v="CK-27"/>
    <s v="EAST VANCOUVER ISLAND-QUALICUM &amp; PUNTLEDGE_FA_0.x"/>
    <s v="M"/>
    <s v="H"/>
    <n v="100"/>
    <s v="Big Qualicum River H"/>
    <n v="100"/>
    <s v="Big Qualicum R"/>
    <s v="GSVI"/>
    <s v="S"/>
    <x v="1"/>
    <s v="181375"/>
    <n v="0"/>
    <x v="49"/>
    <n v="2010"/>
    <s v="20100526"/>
    <s v="20100526"/>
    <m/>
    <n v="6.5"/>
    <m/>
    <s v="CWT"/>
    <s v="P"/>
    <x v="0"/>
    <s v="Y"/>
    <s v="Y"/>
    <s v="Y"/>
    <n v="6.6649999999999999E-3"/>
    <s v="AD Clip"/>
    <n v="56925"/>
    <s v=""/>
    <n v="477118"/>
    <n v="2"/>
    <n v="29827"/>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5"/>
    <n v="3.42"/>
    <n v="12.16"/>
    <m/>
    <n v="0"/>
    <n v="0"/>
    <n v="0"/>
    <n v="16.329999999999998"/>
    <n v="16.329999999999998"/>
    <n v="2.8686868686868684E-4"/>
    <n v="0"/>
  </r>
  <r>
    <n v="22"/>
    <n v="100"/>
    <s v="Big Qualicum R"/>
    <s v="OPS"/>
    <s v="124"/>
    <s v="Chinook"/>
    <s v="3"/>
    <x v="0"/>
    <x v="7"/>
    <n v="100"/>
    <x v="1"/>
    <s v="CK-27"/>
    <s v="EAST VANCOUVER ISLAND-QUALICUM &amp; PUNTLEDGE_FA_0.x"/>
    <s v="M"/>
    <s v="H"/>
    <n v="100"/>
    <s v="Big Qualicum River H"/>
    <n v="100"/>
    <s v="Big Qualicum R"/>
    <s v="GSVI"/>
    <s v="S"/>
    <x v="1"/>
    <s v="181375"/>
    <n v="0"/>
    <x v="49"/>
    <n v="2010"/>
    <s v="20100526"/>
    <s v="20100526"/>
    <m/>
    <n v="6.5"/>
    <m/>
    <s v="CWT"/>
    <s v="P"/>
    <x v="0"/>
    <s v="Y"/>
    <s v="Y"/>
    <s v="Y"/>
    <n v="6.6649999999999999E-3"/>
    <s v="AD Clip"/>
    <n v="56925"/>
    <s v=""/>
    <n v="477118"/>
    <n v="3"/>
    <n v="29827"/>
    <n v="2012"/>
    <m/>
    <m/>
    <m/>
    <m/>
    <m/>
    <m/>
    <m/>
    <m/>
    <m/>
    <m/>
    <m/>
    <m/>
    <m/>
    <m/>
    <m/>
    <m/>
    <m/>
    <m/>
    <m/>
    <m/>
    <m/>
    <m/>
    <m/>
    <m/>
    <m/>
    <m/>
    <m/>
    <m/>
    <m/>
    <n v="4.8899999999999997"/>
    <m/>
    <m/>
    <m/>
    <m/>
    <m/>
    <m/>
    <m/>
    <m/>
    <m/>
    <m/>
    <m/>
    <m/>
    <n v="1.5"/>
    <m/>
    <m/>
    <m/>
    <m/>
    <m/>
    <m/>
    <m/>
    <m/>
    <m/>
    <m/>
    <m/>
    <m/>
    <m/>
    <m/>
    <m/>
    <m/>
    <m/>
    <m/>
    <m/>
    <m/>
    <m/>
    <m/>
    <m/>
    <m/>
    <m/>
    <m/>
    <m/>
    <m/>
    <n v="2.48"/>
    <m/>
    <m/>
    <m/>
    <n v="4.79"/>
    <m/>
    <m/>
    <m/>
    <m/>
    <m/>
    <m/>
    <m/>
    <m/>
    <m/>
    <m/>
    <m/>
    <m/>
    <m/>
    <m/>
    <m/>
    <m/>
    <m/>
    <m/>
    <m/>
    <m/>
    <m/>
    <m/>
    <m/>
    <m/>
    <m/>
    <m/>
    <m/>
    <m/>
    <m/>
    <m/>
    <m/>
    <m/>
    <m/>
    <m/>
    <m/>
    <m/>
    <m/>
    <m/>
    <m/>
    <m/>
    <m/>
    <m/>
    <m/>
    <m/>
    <m/>
    <m/>
    <m/>
    <m/>
    <m/>
    <m/>
    <m/>
    <m/>
    <m/>
    <m/>
    <m/>
    <m/>
    <m/>
    <m/>
    <m/>
    <m/>
    <m/>
    <m/>
    <m/>
    <m/>
    <m/>
    <m/>
    <m/>
    <m/>
    <m/>
    <m/>
    <m/>
    <m/>
    <n v="7.82"/>
    <m/>
    <m/>
    <m/>
    <m/>
    <m/>
    <m/>
    <m/>
    <m/>
    <m/>
    <m/>
    <n v="4.37"/>
    <m/>
    <m/>
    <m/>
    <m/>
    <n v="10.38"/>
    <n v="12.11"/>
    <n v="1.55"/>
    <m/>
    <n v="21.48"/>
    <n v="4.37"/>
    <n v="25.85"/>
    <n v="24.04"/>
    <n v="49.89"/>
    <n v="8.7641633728590253E-4"/>
    <n v="0.5181399077971538"/>
  </r>
  <r>
    <n v="22"/>
    <n v="100"/>
    <s v="Big Qualicum R"/>
    <s v="OPS"/>
    <s v="124"/>
    <s v="Chinook"/>
    <s v="3"/>
    <x v="0"/>
    <x v="7"/>
    <n v="100"/>
    <x v="1"/>
    <s v="CK-27"/>
    <s v="EAST VANCOUVER ISLAND-QUALICUM &amp; PUNTLEDGE_FA_0.x"/>
    <s v="M"/>
    <s v="H"/>
    <n v="100"/>
    <s v="Big Qualicum River H"/>
    <n v="100"/>
    <s v="Big Qualicum R"/>
    <s v="GSVI"/>
    <s v="S"/>
    <x v="1"/>
    <s v="181375"/>
    <n v="0"/>
    <x v="49"/>
    <n v="2010"/>
    <s v="20100526"/>
    <s v="20100526"/>
    <m/>
    <n v="6.5"/>
    <m/>
    <s v="CWT"/>
    <s v="P"/>
    <x v="0"/>
    <s v="Y"/>
    <s v="Y"/>
    <s v="Y"/>
    <n v="6.6649999999999999E-3"/>
    <s v="AD Clip"/>
    <n v="56925"/>
    <n v="56925"/>
    <n v="477118"/>
    <n v="4"/>
    <n v="29827"/>
    <n v="2013"/>
    <m/>
    <m/>
    <m/>
    <m/>
    <m/>
    <m/>
    <m/>
    <m/>
    <m/>
    <m/>
    <m/>
    <m/>
    <m/>
    <m/>
    <m/>
    <m/>
    <n v="6.04"/>
    <m/>
    <m/>
    <m/>
    <m/>
    <m/>
    <m/>
    <m/>
    <m/>
    <m/>
    <m/>
    <m/>
    <m/>
    <m/>
    <m/>
    <m/>
    <m/>
    <m/>
    <m/>
    <m/>
    <m/>
    <m/>
    <m/>
    <m/>
    <m/>
    <m/>
    <m/>
    <m/>
    <m/>
    <n v="2.78"/>
    <m/>
    <m/>
    <m/>
    <m/>
    <m/>
    <m/>
    <m/>
    <m/>
    <m/>
    <m/>
    <m/>
    <m/>
    <m/>
    <n v="3.84"/>
    <m/>
    <n v="3.84"/>
    <m/>
    <m/>
    <m/>
    <m/>
    <m/>
    <m/>
    <m/>
    <m/>
    <m/>
    <m/>
    <m/>
    <m/>
    <m/>
    <m/>
    <m/>
    <m/>
    <m/>
    <m/>
    <m/>
    <m/>
    <m/>
    <m/>
    <m/>
    <m/>
    <m/>
    <m/>
    <m/>
    <m/>
    <m/>
    <m/>
    <m/>
    <m/>
    <m/>
    <m/>
    <m/>
    <m/>
    <m/>
    <m/>
    <m/>
    <m/>
    <m/>
    <m/>
    <m/>
    <m/>
    <m/>
    <m/>
    <m/>
    <m/>
    <m/>
    <m/>
    <m/>
    <m/>
    <m/>
    <m/>
    <m/>
    <m/>
    <m/>
    <m/>
    <m/>
    <m/>
    <m/>
    <m/>
    <m/>
    <m/>
    <m/>
    <m/>
    <m/>
    <m/>
    <m/>
    <m/>
    <m/>
    <m/>
    <m/>
    <m/>
    <m/>
    <m/>
    <m/>
    <m/>
    <m/>
    <m/>
    <m/>
    <m/>
    <m/>
    <m/>
    <m/>
    <m/>
    <m/>
    <m/>
    <m/>
    <m/>
    <m/>
    <m/>
    <m/>
    <m/>
    <m/>
    <m/>
    <m/>
    <m/>
    <m/>
    <m/>
    <m/>
    <m/>
    <n v="5.97"/>
    <n v="8.23"/>
    <m/>
    <m/>
    <n v="16.5"/>
    <n v="0"/>
    <n v="16.5"/>
    <n v="14.2"/>
    <n v="30.7"/>
    <n v="5.3930610452349579E-4"/>
    <n v="0.53745928338762217"/>
  </r>
  <r>
    <n v="22"/>
    <n v="100"/>
    <s v="Big Qualicum R"/>
    <s v="OPS"/>
    <s v="124"/>
    <s v="Chinook"/>
    <s v="3"/>
    <x v="0"/>
    <x v="7"/>
    <n v="100"/>
    <x v="1"/>
    <s v="CK-27"/>
    <s v="EAST VANCOUVER ISLAND-QUALICUM &amp; PUNTLEDGE_FA_0.x"/>
    <s v="M"/>
    <s v="H"/>
    <n v="100"/>
    <s v="Big Qualicum River H"/>
    <n v="100"/>
    <s v="Big Qualicum R"/>
    <s v="GSVI"/>
    <s v="S"/>
    <x v="1"/>
    <s v="181376"/>
    <n v="0"/>
    <x v="50"/>
    <n v="2010"/>
    <s v="20100526"/>
    <s v="20100526"/>
    <m/>
    <n v="6.5"/>
    <m/>
    <s v="CWT"/>
    <s v="P"/>
    <x v="0"/>
    <s v="Y"/>
    <s v="Y"/>
    <s v="Y"/>
    <n v="1.2498E-2"/>
    <s v="AD Clip"/>
    <n v="56095"/>
    <s v=""/>
    <n v="472938"/>
    <n v="2"/>
    <n v="29826"/>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6"/>
    <n v="1.53"/>
    <n v="6.8"/>
    <m/>
    <n v="0"/>
    <n v="0"/>
    <n v="0"/>
    <n v="8.49"/>
    <n v="8.49"/>
    <n v="1.5135038773509226E-4"/>
    <n v="0"/>
  </r>
  <r>
    <n v="22"/>
    <n v="100"/>
    <s v="Big Qualicum R"/>
    <s v="OPS"/>
    <s v="124"/>
    <s v="Chinook"/>
    <s v="3"/>
    <x v="0"/>
    <x v="7"/>
    <n v="100"/>
    <x v="1"/>
    <s v="CK-27"/>
    <s v="EAST VANCOUVER ISLAND-QUALICUM &amp; PUNTLEDGE_FA_0.x"/>
    <s v="M"/>
    <s v="H"/>
    <n v="100"/>
    <s v="Big Qualicum River H"/>
    <n v="100"/>
    <s v="Big Qualicum R"/>
    <s v="GSVI"/>
    <s v="S"/>
    <x v="1"/>
    <s v="181376"/>
    <n v="0"/>
    <x v="50"/>
    <n v="2010"/>
    <s v="20100526"/>
    <s v="20100526"/>
    <m/>
    <n v="6.5"/>
    <m/>
    <s v="CWT"/>
    <s v="P"/>
    <x v="0"/>
    <s v="Y"/>
    <s v="Y"/>
    <s v="Y"/>
    <n v="1.2498E-2"/>
    <s v="AD Clip"/>
    <n v="56095"/>
    <s v=""/>
    <n v="472938"/>
    <n v="3"/>
    <n v="29826"/>
    <n v="2012"/>
    <m/>
    <m/>
    <m/>
    <m/>
    <m/>
    <m/>
    <m/>
    <m/>
    <m/>
    <m/>
    <m/>
    <m/>
    <m/>
    <m/>
    <m/>
    <m/>
    <n v="2.63"/>
    <m/>
    <m/>
    <m/>
    <m/>
    <m/>
    <m/>
    <m/>
    <m/>
    <m/>
    <m/>
    <m/>
    <m/>
    <m/>
    <m/>
    <m/>
    <m/>
    <m/>
    <n v="4.8899999999999997"/>
    <m/>
    <m/>
    <m/>
    <m/>
    <m/>
    <m/>
    <m/>
    <m/>
    <m/>
    <m/>
    <m/>
    <m/>
    <m/>
    <m/>
    <n v="8.39"/>
    <m/>
    <m/>
    <m/>
    <m/>
    <m/>
    <m/>
    <m/>
    <m/>
    <m/>
    <m/>
    <m/>
    <m/>
    <m/>
    <n v="14.9"/>
    <m/>
    <m/>
    <m/>
    <m/>
    <m/>
    <m/>
    <m/>
    <m/>
    <m/>
    <m/>
    <m/>
    <m/>
    <m/>
    <m/>
    <m/>
    <m/>
    <m/>
    <m/>
    <m/>
    <m/>
    <m/>
    <m/>
    <m/>
    <m/>
    <m/>
    <m/>
    <m/>
    <m/>
    <m/>
    <m/>
    <m/>
    <m/>
    <m/>
    <m/>
    <m/>
    <m/>
    <m/>
    <m/>
    <m/>
    <m/>
    <m/>
    <m/>
    <m/>
    <m/>
    <m/>
    <m/>
    <m/>
    <m/>
    <m/>
    <m/>
    <m/>
    <m/>
    <m/>
    <m/>
    <m/>
    <m/>
    <m/>
    <m/>
    <m/>
    <m/>
    <m/>
    <m/>
    <m/>
    <m/>
    <m/>
    <m/>
    <m/>
    <m/>
    <m/>
    <m/>
    <m/>
    <m/>
    <m/>
    <m/>
    <m/>
    <m/>
    <m/>
    <m/>
    <m/>
    <m/>
    <m/>
    <m/>
    <m/>
    <m/>
    <m/>
    <m/>
    <m/>
    <m/>
    <m/>
    <m/>
    <m/>
    <m/>
    <m/>
    <m/>
    <m/>
    <n v="3.55"/>
    <m/>
    <m/>
    <m/>
    <m/>
    <n v="15.75"/>
    <n v="18.16"/>
    <n v="2.1"/>
    <m/>
    <n v="30.81"/>
    <n v="3.55"/>
    <n v="34.36"/>
    <n v="36.01"/>
    <n v="70.36999999999999"/>
    <n v="1.2544790088243158E-3"/>
    <n v="0.48827625408554787"/>
  </r>
  <r>
    <n v="22"/>
    <n v="100"/>
    <s v="Big Qualicum R"/>
    <s v="OPS"/>
    <s v="124"/>
    <s v="Chinook"/>
    <s v="3"/>
    <x v="0"/>
    <x v="7"/>
    <n v="100"/>
    <x v="1"/>
    <s v="CK-27"/>
    <s v="EAST VANCOUVER ISLAND-QUALICUM &amp; PUNTLEDGE_FA_0.x"/>
    <s v="M"/>
    <s v="H"/>
    <n v="100"/>
    <s v="Big Qualicum River H"/>
    <n v="100"/>
    <s v="Big Qualicum R"/>
    <s v="GSVI"/>
    <s v="S"/>
    <x v="1"/>
    <s v="181376"/>
    <n v="0"/>
    <x v="50"/>
    <n v="2010"/>
    <s v="20100526"/>
    <s v="20100526"/>
    <m/>
    <n v="6.5"/>
    <m/>
    <s v="CWT"/>
    <s v="P"/>
    <x v="0"/>
    <s v="Y"/>
    <s v="Y"/>
    <s v="Y"/>
    <n v="1.2498E-2"/>
    <s v="AD Clip"/>
    <n v="56095"/>
    <n v="56095"/>
    <n v="472938"/>
    <n v="4"/>
    <n v="29826"/>
    <n v="2013"/>
    <m/>
    <m/>
    <m/>
    <m/>
    <m/>
    <m/>
    <m/>
    <m/>
    <m/>
    <m/>
    <m/>
    <m/>
    <m/>
    <m/>
    <m/>
    <n v="2.5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7"/>
    <m/>
    <m/>
    <m/>
    <m/>
    <n v="8.92"/>
    <n v="11.89"/>
    <m/>
    <m/>
    <n v="2.54"/>
    <n v="1.67"/>
    <n v="4.21"/>
    <n v="20.81"/>
    <n v="25.02"/>
    <n v="4.4602905784829307E-4"/>
    <n v="0.16826538768984811"/>
  </r>
  <r>
    <n v="22"/>
    <n v="100"/>
    <s v="Big Qualicum R"/>
    <s v="OPS"/>
    <s v="124"/>
    <s v="Chinook"/>
    <s v="3"/>
    <x v="0"/>
    <x v="7"/>
    <n v="100"/>
    <x v="1"/>
    <s v="CK-27"/>
    <s v="EAST VANCOUVER ISLAND-QUALICUM &amp; PUNTLEDGE_FA_0.x"/>
    <s v="M"/>
    <s v="H"/>
    <n v="100"/>
    <s v="Big Qualicum River H"/>
    <n v="100"/>
    <s v="Big Qualicum R"/>
    <s v="GSVI"/>
    <s v="S"/>
    <x v="1"/>
    <s v="181377"/>
    <n v="0"/>
    <x v="51"/>
    <n v="2010"/>
    <s v="20100526"/>
    <s v="20100526"/>
    <m/>
    <n v="6.5"/>
    <m/>
    <s v="CWT"/>
    <s v="P"/>
    <x v="0"/>
    <s v="Y"/>
    <s v="Y"/>
    <s v="Y"/>
    <n v="9.9930000000000001E-3"/>
    <s v="AD Clip"/>
    <n v="48443"/>
    <s v=""/>
    <n v="407388"/>
    <n v="2"/>
    <n v="29825"/>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7"/>
    <n v="3.5"/>
    <n v="15.55"/>
    <m/>
    <n v="0"/>
    <n v="0"/>
    <n v="0"/>
    <n v="19.420000000000002"/>
    <n v="19.420000000000002"/>
    <n v="4.008835125817972E-4"/>
    <n v="0"/>
  </r>
  <r>
    <n v="22"/>
    <n v="100"/>
    <s v="Big Qualicum R"/>
    <s v="OPS"/>
    <s v="124"/>
    <s v="Chinook"/>
    <s v="3"/>
    <x v="0"/>
    <x v="7"/>
    <n v="100"/>
    <x v="1"/>
    <s v="CK-27"/>
    <s v="EAST VANCOUVER ISLAND-QUALICUM &amp; PUNTLEDGE_FA_0.x"/>
    <s v="M"/>
    <s v="H"/>
    <n v="100"/>
    <s v="Big Qualicum River H"/>
    <n v="100"/>
    <s v="Big Qualicum R"/>
    <s v="GSVI"/>
    <s v="S"/>
    <x v="1"/>
    <s v="181377"/>
    <n v="0"/>
    <x v="51"/>
    <n v="2010"/>
    <s v="20100526"/>
    <s v="20100526"/>
    <m/>
    <n v="6.5"/>
    <m/>
    <s v="CWT"/>
    <s v="P"/>
    <x v="0"/>
    <s v="Y"/>
    <s v="Y"/>
    <s v="Y"/>
    <n v="9.9930000000000001E-3"/>
    <s v="AD Clip"/>
    <n v="48443"/>
    <s v=""/>
    <n v="407388"/>
    <n v="3"/>
    <n v="29825"/>
    <n v="2012"/>
    <m/>
    <m/>
    <m/>
    <m/>
    <m/>
    <m/>
    <m/>
    <m/>
    <m/>
    <m/>
    <m/>
    <m/>
    <m/>
    <m/>
    <m/>
    <m/>
    <m/>
    <m/>
    <m/>
    <m/>
    <m/>
    <m/>
    <m/>
    <m/>
    <m/>
    <m/>
    <m/>
    <m/>
    <m/>
    <m/>
    <m/>
    <m/>
    <m/>
    <m/>
    <m/>
    <m/>
    <m/>
    <m/>
    <m/>
    <m/>
    <m/>
    <m/>
    <m/>
    <m/>
    <m/>
    <m/>
    <m/>
    <m/>
    <m/>
    <n v="8.39"/>
    <m/>
    <m/>
    <m/>
    <m/>
    <m/>
    <m/>
    <m/>
    <m/>
    <m/>
    <m/>
    <m/>
    <m/>
    <m/>
    <n v="14.9"/>
    <m/>
    <m/>
    <m/>
    <m/>
    <m/>
    <m/>
    <m/>
    <m/>
    <m/>
    <m/>
    <m/>
    <m/>
    <m/>
    <m/>
    <m/>
    <m/>
    <m/>
    <m/>
    <m/>
    <m/>
    <m/>
    <m/>
    <m/>
    <m/>
    <m/>
    <m/>
    <m/>
    <m/>
    <m/>
    <m/>
    <m/>
    <m/>
    <m/>
    <m/>
    <m/>
    <m/>
    <m/>
    <m/>
    <m/>
    <m/>
    <m/>
    <m/>
    <m/>
    <m/>
    <m/>
    <m/>
    <m/>
    <m/>
    <m/>
    <m/>
    <m/>
    <m/>
    <m/>
    <m/>
    <m/>
    <m/>
    <m/>
    <m/>
    <m/>
    <m/>
    <m/>
    <m/>
    <m/>
    <m/>
    <m/>
    <m/>
    <m/>
    <m/>
    <m/>
    <m/>
    <m/>
    <m/>
    <m/>
    <m/>
    <m/>
    <m/>
    <m/>
    <m/>
    <m/>
    <m/>
    <m/>
    <m/>
    <m/>
    <m/>
    <m/>
    <m/>
    <m/>
    <m/>
    <m/>
    <m/>
    <m/>
    <m/>
    <m/>
    <m/>
    <m/>
    <n v="9.2899999999999991"/>
    <m/>
    <m/>
    <m/>
    <m/>
    <n v="6.94"/>
    <n v="8.07"/>
    <n v="1"/>
    <m/>
    <n v="23.29"/>
    <n v="9.2899999999999991"/>
    <n v="32.58"/>
    <n v="16.010000000000002"/>
    <n v="48.589999999999996"/>
    <n v="1.0030344941477612E-3"/>
    <n v="0.67050833504836382"/>
  </r>
  <r>
    <n v="22"/>
    <n v="100"/>
    <s v="Big Qualicum R"/>
    <s v="OPS"/>
    <s v="124"/>
    <s v="Chinook"/>
    <s v="3"/>
    <x v="0"/>
    <x v="7"/>
    <n v="100"/>
    <x v="1"/>
    <s v="CK-27"/>
    <s v="EAST VANCOUVER ISLAND-QUALICUM &amp; PUNTLEDGE_FA_0.x"/>
    <s v="M"/>
    <s v="H"/>
    <n v="100"/>
    <s v="Big Qualicum River H"/>
    <n v="100"/>
    <s v="Big Qualicum R"/>
    <s v="GSVI"/>
    <s v="S"/>
    <x v="1"/>
    <s v="181377"/>
    <n v="0"/>
    <x v="51"/>
    <n v="2010"/>
    <s v="20100526"/>
    <s v="20100526"/>
    <m/>
    <n v="6.5"/>
    <m/>
    <s v="CWT"/>
    <s v="P"/>
    <x v="0"/>
    <s v="Y"/>
    <s v="Y"/>
    <s v="Y"/>
    <n v="9.9930000000000001E-3"/>
    <s v="AD Clip"/>
    <n v="48443"/>
    <n v="48443"/>
    <n v="407388"/>
    <n v="4"/>
    <n v="29825"/>
    <n v="2013"/>
    <m/>
    <m/>
    <m/>
    <m/>
    <m/>
    <m/>
    <m/>
    <m/>
    <m/>
    <m/>
    <m/>
    <m/>
    <m/>
    <m/>
    <m/>
    <n v="2.5499999999999998"/>
    <m/>
    <m/>
    <m/>
    <m/>
    <m/>
    <m/>
    <m/>
    <m/>
    <m/>
    <m/>
    <m/>
    <m/>
    <m/>
    <m/>
    <m/>
    <m/>
    <m/>
    <m/>
    <m/>
    <m/>
    <m/>
    <m/>
    <m/>
    <m/>
    <m/>
    <m/>
    <m/>
    <m/>
    <m/>
    <m/>
    <m/>
    <m/>
    <m/>
    <m/>
    <m/>
    <m/>
    <m/>
    <m/>
    <m/>
    <m/>
    <m/>
    <m/>
    <m/>
    <n v="3.82"/>
    <m/>
    <m/>
    <m/>
    <m/>
    <m/>
    <m/>
    <m/>
    <m/>
    <m/>
    <m/>
    <m/>
    <m/>
    <m/>
    <m/>
    <m/>
    <m/>
    <m/>
    <m/>
    <m/>
    <m/>
    <m/>
    <m/>
    <m/>
    <m/>
    <m/>
    <m/>
    <m/>
    <m/>
    <m/>
    <m/>
    <m/>
    <m/>
    <m/>
    <m/>
    <m/>
    <m/>
    <m/>
    <m/>
    <m/>
    <m/>
    <m/>
    <m/>
    <m/>
    <m/>
    <m/>
    <m/>
    <m/>
    <m/>
    <m/>
    <m/>
    <m/>
    <m/>
    <m/>
    <m/>
    <m/>
    <m/>
    <m/>
    <m/>
    <m/>
    <m/>
    <m/>
    <m/>
    <m/>
    <m/>
    <m/>
    <m/>
    <m/>
    <m/>
    <m/>
    <m/>
    <m/>
    <m/>
    <m/>
    <m/>
    <m/>
    <m/>
    <m/>
    <m/>
    <m/>
    <m/>
    <m/>
    <m/>
    <m/>
    <m/>
    <m/>
    <m/>
    <m/>
    <m/>
    <m/>
    <m/>
    <m/>
    <m/>
    <m/>
    <m/>
    <m/>
    <m/>
    <m/>
    <m/>
    <m/>
    <m/>
    <m/>
    <m/>
    <m/>
    <n v="2.27"/>
    <n v="6.97"/>
    <n v="9.61"/>
    <m/>
    <m/>
    <n v="6.37"/>
    <n v="2.27"/>
    <n v="8.64"/>
    <n v="16.579999999999998"/>
    <n v="25.22"/>
    <n v="5.2061185310571187E-4"/>
    <n v="0.34258524980174471"/>
  </r>
  <r>
    <n v="22"/>
    <n v="100"/>
    <s v="Big Qualicum R"/>
    <s v="OPS"/>
    <s v="124"/>
    <s v="Chinook"/>
    <s v="3"/>
    <x v="0"/>
    <x v="7"/>
    <n v="100"/>
    <x v="1"/>
    <s v="CK-27"/>
    <s v="EAST VANCOUVER ISLAND-QUALICUM &amp; PUNTLEDGE_FA_0.x"/>
    <s v="M"/>
    <s v="H"/>
    <n v="100"/>
    <s v="Big Qualicum River H"/>
    <n v="100"/>
    <s v="Big Qualicum R"/>
    <s v="GSVI"/>
    <s v="S"/>
    <x v="1"/>
    <s v="181378"/>
    <n v="0"/>
    <x v="52"/>
    <n v="2010"/>
    <s v="20100526"/>
    <s v="20100526"/>
    <m/>
    <n v="6.5"/>
    <m/>
    <s v="CWT"/>
    <s v="P"/>
    <x v="0"/>
    <s v="Y"/>
    <s v="Y"/>
    <s v="Y"/>
    <n v="1.2507000000000001E-2"/>
    <s v="AD Clip"/>
    <n v="57715"/>
    <s v=""/>
    <n v="486598"/>
    <n v="2"/>
    <n v="29823"/>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1"/>
    <n v="1.96"/>
    <n v="8.74"/>
    <m/>
    <n v="0"/>
    <n v="0"/>
    <n v="0"/>
    <n v="10.91"/>
    <n v="10.91"/>
    <n v="1.8903231395651045E-4"/>
    <n v="0"/>
  </r>
  <r>
    <n v="22"/>
    <n v="100"/>
    <s v="Big Qualicum R"/>
    <s v="OPS"/>
    <s v="124"/>
    <s v="Chinook"/>
    <s v="3"/>
    <x v="0"/>
    <x v="7"/>
    <n v="100"/>
    <x v="1"/>
    <s v="CK-27"/>
    <s v="EAST VANCOUVER ISLAND-QUALICUM &amp; PUNTLEDGE_FA_0.x"/>
    <s v="M"/>
    <s v="H"/>
    <n v="100"/>
    <s v="Big Qualicum River H"/>
    <n v="100"/>
    <s v="Big Qualicum R"/>
    <s v="GSVI"/>
    <s v="S"/>
    <x v="1"/>
    <s v="181378"/>
    <n v="0"/>
    <x v="52"/>
    <n v="2010"/>
    <s v="20100526"/>
    <s v="20100526"/>
    <m/>
    <n v="6.5"/>
    <m/>
    <s v="CWT"/>
    <s v="P"/>
    <x v="0"/>
    <s v="Y"/>
    <s v="Y"/>
    <s v="Y"/>
    <n v="1.2507000000000001E-2"/>
    <s v="AD Clip"/>
    <n v="57715"/>
    <s v=""/>
    <n v="486598"/>
    <n v="3"/>
    <n v="29823"/>
    <n v="2012"/>
    <m/>
    <m/>
    <m/>
    <m/>
    <m/>
    <m/>
    <m/>
    <m/>
    <m/>
    <m/>
    <m/>
    <m/>
    <m/>
    <m/>
    <m/>
    <m/>
    <n v="1.69"/>
    <m/>
    <m/>
    <m/>
    <m/>
    <m/>
    <m/>
    <m/>
    <m/>
    <m/>
    <m/>
    <m/>
    <m/>
    <m/>
    <m/>
    <m/>
    <m/>
    <m/>
    <m/>
    <m/>
    <m/>
    <m/>
    <m/>
    <m/>
    <m/>
    <m/>
    <m/>
    <m/>
    <m/>
    <m/>
    <m/>
    <m/>
    <m/>
    <m/>
    <m/>
    <m/>
    <m/>
    <m/>
    <n v="8.39"/>
    <m/>
    <m/>
    <m/>
    <m/>
    <m/>
    <m/>
    <m/>
    <m/>
    <m/>
    <m/>
    <m/>
    <m/>
    <m/>
    <m/>
    <m/>
    <m/>
    <m/>
    <m/>
    <m/>
    <m/>
    <m/>
    <m/>
    <m/>
    <m/>
    <m/>
    <m/>
    <m/>
    <m/>
    <m/>
    <m/>
    <m/>
    <m/>
    <m/>
    <m/>
    <m/>
    <m/>
    <m/>
    <m/>
    <m/>
    <m/>
    <m/>
    <m/>
    <m/>
    <m/>
    <m/>
    <m/>
    <m/>
    <m/>
    <m/>
    <m/>
    <m/>
    <m/>
    <m/>
    <m/>
    <m/>
    <m/>
    <m/>
    <m/>
    <m/>
    <m/>
    <m/>
    <m/>
    <m/>
    <m/>
    <m/>
    <m/>
    <m/>
    <m/>
    <m/>
    <m/>
    <m/>
    <m/>
    <m/>
    <m/>
    <m/>
    <m/>
    <m/>
    <m/>
    <m/>
    <m/>
    <m/>
    <m/>
    <m/>
    <m/>
    <m/>
    <m/>
    <m/>
    <m/>
    <m/>
    <m/>
    <m/>
    <m/>
    <m/>
    <m/>
    <m/>
    <m/>
    <m/>
    <m/>
    <m/>
    <m/>
    <m/>
    <m/>
    <m/>
    <m/>
    <m/>
    <m/>
    <m/>
    <m/>
    <m/>
    <n v="6.88"/>
    <n v="8.07"/>
    <n v="1.0900000000000001"/>
    <m/>
    <n v="10.08"/>
    <n v="0"/>
    <n v="10.08"/>
    <n v="16.04"/>
    <n v="26.12"/>
    <n v="4.5256865632851078E-4"/>
    <n v="0.38591117917304746"/>
  </r>
  <r>
    <n v="22"/>
    <n v="100"/>
    <s v="Big Qualicum R"/>
    <s v="OPS"/>
    <s v="124"/>
    <s v="Chinook"/>
    <s v="3"/>
    <x v="0"/>
    <x v="7"/>
    <n v="100"/>
    <x v="1"/>
    <s v="CK-27"/>
    <s v="EAST VANCOUVER ISLAND-QUALICUM &amp; PUNTLEDGE_FA_0.x"/>
    <s v="M"/>
    <s v="H"/>
    <n v="100"/>
    <s v="Big Qualicum River H"/>
    <n v="100"/>
    <s v="Big Qualicum R"/>
    <s v="GSVI"/>
    <s v="S"/>
    <x v="1"/>
    <s v="181378"/>
    <n v="0"/>
    <x v="52"/>
    <n v="2010"/>
    <s v="20100526"/>
    <s v="20100526"/>
    <m/>
    <n v="6.5"/>
    <m/>
    <s v="CWT"/>
    <s v="P"/>
    <x v="0"/>
    <s v="Y"/>
    <s v="Y"/>
    <s v="Y"/>
    <n v="1.2507000000000001E-2"/>
    <s v="AD Clip"/>
    <n v="57715"/>
    <n v="57715"/>
    <n v="486598"/>
    <n v="4"/>
    <n v="29823"/>
    <n v="2013"/>
    <m/>
    <m/>
    <m/>
    <m/>
    <m/>
    <m/>
    <m/>
    <m/>
    <m/>
    <m/>
    <m/>
    <m/>
    <m/>
    <m/>
    <m/>
    <m/>
    <m/>
    <m/>
    <m/>
    <m/>
    <m/>
    <m/>
    <m/>
    <m/>
    <m/>
    <m/>
    <m/>
    <m/>
    <m/>
    <m/>
    <m/>
    <m/>
    <m/>
    <m/>
    <m/>
    <m/>
    <m/>
    <m/>
    <m/>
    <m/>
    <m/>
    <m/>
    <m/>
    <m/>
    <m/>
    <m/>
    <m/>
    <m/>
    <m/>
    <m/>
    <m/>
    <m/>
    <m/>
    <m/>
    <n v="3.82"/>
    <m/>
    <m/>
    <m/>
    <m/>
    <m/>
    <m/>
    <m/>
    <m/>
    <m/>
    <m/>
    <m/>
    <m/>
    <m/>
    <m/>
    <m/>
    <m/>
    <m/>
    <m/>
    <m/>
    <m/>
    <m/>
    <m/>
    <m/>
    <m/>
    <m/>
    <m/>
    <m/>
    <m/>
    <m/>
    <m/>
    <m/>
    <m/>
    <m/>
    <m/>
    <m/>
    <m/>
    <m/>
    <m/>
    <m/>
    <m/>
    <m/>
    <m/>
    <m/>
    <m/>
    <m/>
    <m/>
    <m/>
    <m/>
    <m/>
    <m/>
    <m/>
    <m/>
    <m/>
    <m/>
    <m/>
    <m/>
    <m/>
    <m/>
    <m/>
    <m/>
    <m/>
    <m/>
    <m/>
    <m/>
    <m/>
    <m/>
    <m/>
    <m/>
    <m/>
    <m/>
    <m/>
    <m/>
    <m/>
    <m/>
    <m/>
    <m/>
    <m/>
    <m/>
    <m/>
    <m/>
    <m/>
    <m/>
    <m/>
    <m/>
    <m/>
    <m/>
    <m/>
    <m/>
    <m/>
    <m/>
    <m/>
    <m/>
    <m/>
    <m/>
    <m/>
    <m/>
    <m/>
    <m/>
    <m/>
    <m/>
    <m/>
    <m/>
    <m/>
    <m/>
    <n v="2.39"/>
    <m/>
    <m/>
    <m/>
    <m/>
    <n v="6.97"/>
    <n v="9.61"/>
    <m/>
    <m/>
    <n v="3.82"/>
    <n v="2.39"/>
    <n v="6.21"/>
    <n v="16.579999999999998"/>
    <n v="22.79"/>
    <n v="3.9487135060209649E-4"/>
    <n v="0.27248793330408072"/>
  </r>
  <r>
    <n v="22"/>
    <n v="100"/>
    <s v="Big Qualicum R"/>
    <s v="OPS"/>
    <s v="124"/>
    <s v="Chinook"/>
    <s v="3"/>
    <x v="0"/>
    <x v="7"/>
    <n v="100"/>
    <x v="1"/>
    <s v="CK-27"/>
    <s v="EAST VANCOUVER ISLAND-QUALICUM &amp; PUNTLEDGE_FA_0.x"/>
    <s v="M"/>
    <s v="H"/>
    <n v="100"/>
    <s v="Big Qualicum River H"/>
    <n v="100"/>
    <s v="Big Qualicum R"/>
    <s v="GSVI"/>
    <s v="S"/>
    <x v="1"/>
    <s v="181379"/>
    <n v="0"/>
    <x v="53"/>
    <n v="2010"/>
    <s v="20100526"/>
    <s v="20100526"/>
    <m/>
    <n v="6.5"/>
    <m/>
    <s v="CWT"/>
    <s v="P"/>
    <x v="0"/>
    <s v="Y"/>
    <s v="Y"/>
    <s v="Y"/>
    <n v="1.0007E-2"/>
    <s v="AD Clip"/>
    <n v="57968"/>
    <s v=""/>
    <n v="487491"/>
    <n v="2"/>
    <n v="29822"/>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8"/>
    <n v="1.75"/>
    <n v="7.77"/>
    <m/>
    <n v="0"/>
    <n v="0"/>
    <n v="0"/>
    <n v="9.6999999999999993"/>
    <n v="9.6999999999999993"/>
    <n v="1.6733370135247033E-4"/>
    <n v="0"/>
  </r>
  <r>
    <n v="22"/>
    <n v="100"/>
    <s v="Big Qualicum R"/>
    <s v="OPS"/>
    <s v="124"/>
    <s v="Chinook"/>
    <s v="3"/>
    <x v="0"/>
    <x v="7"/>
    <n v="100"/>
    <x v="1"/>
    <s v="CK-27"/>
    <s v="EAST VANCOUVER ISLAND-QUALICUM &amp; PUNTLEDGE_FA_0.x"/>
    <s v="M"/>
    <s v="H"/>
    <n v="100"/>
    <s v="Big Qualicum River H"/>
    <n v="100"/>
    <s v="Big Qualicum R"/>
    <s v="GSVI"/>
    <s v="S"/>
    <x v="1"/>
    <s v="181379"/>
    <n v="0"/>
    <x v="53"/>
    <n v="2010"/>
    <s v="20100526"/>
    <s v="20100526"/>
    <m/>
    <n v="6.5"/>
    <m/>
    <s v="CWT"/>
    <s v="P"/>
    <x v="0"/>
    <s v="Y"/>
    <s v="Y"/>
    <s v="Y"/>
    <n v="1.0007E-2"/>
    <s v="AD Clip"/>
    <n v="57968"/>
    <s v=""/>
    <n v="487491"/>
    <n v="3"/>
    <n v="29822"/>
    <n v="2012"/>
    <m/>
    <m/>
    <m/>
    <m/>
    <m/>
    <m/>
    <m/>
    <m/>
    <m/>
    <m/>
    <m/>
    <m/>
    <m/>
    <m/>
    <m/>
    <m/>
    <m/>
    <m/>
    <m/>
    <m/>
    <m/>
    <m/>
    <m/>
    <m/>
    <m/>
    <m/>
    <m/>
    <m/>
    <m/>
    <m/>
    <m/>
    <m/>
    <m/>
    <m/>
    <m/>
    <m/>
    <m/>
    <m/>
    <m/>
    <m/>
    <m/>
    <m/>
    <m/>
    <m/>
    <m/>
    <m/>
    <m/>
    <m/>
    <m/>
    <n v="8.5"/>
    <m/>
    <m/>
    <m/>
    <m/>
    <n v="8.39"/>
    <m/>
    <m/>
    <m/>
    <m/>
    <m/>
    <m/>
    <m/>
    <m/>
    <m/>
    <m/>
    <m/>
    <m/>
    <m/>
    <m/>
    <m/>
    <m/>
    <m/>
    <m/>
    <m/>
    <m/>
    <m/>
    <m/>
    <m/>
    <m/>
    <m/>
    <m/>
    <m/>
    <m/>
    <m/>
    <m/>
    <m/>
    <m/>
    <m/>
    <m/>
    <m/>
    <m/>
    <m/>
    <m/>
    <m/>
    <m/>
    <m/>
    <m/>
    <m/>
    <m/>
    <m/>
    <m/>
    <m/>
    <m/>
    <m/>
    <m/>
    <m/>
    <m/>
    <m/>
    <m/>
    <m/>
    <m/>
    <m/>
    <m/>
    <m/>
    <m/>
    <m/>
    <n v="1.66"/>
    <m/>
    <m/>
    <m/>
    <m/>
    <m/>
    <m/>
    <m/>
    <m/>
    <m/>
    <m/>
    <m/>
    <m/>
    <m/>
    <m/>
    <m/>
    <m/>
    <n v="10.8"/>
    <m/>
    <m/>
    <m/>
    <m/>
    <m/>
    <m/>
    <m/>
    <m/>
    <m/>
    <m/>
    <m/>
    <m/>
    <m/>
    <m/>
    <m/>
    <m/>
    <m/>
    <m/>
    <m/>
    <m/>
    <m/>
    <m/>
    <m/>
    <m/>
    <m/>
    <n v="2.0499999999999998"/>
    <m/>
    <m/>
    <m/>
    <n v="0"/>
    <n v="8.6999999999999993"/>
    <n v="10.09"/>
    <n v="1.23"/>
    <m/>
    <n v="29.35"/>
    <n v="2.0499999999999998"/>
    <n v="31.4"/>
    <n v="20.02"/>
    <n v="51.419999999999995"/>
    <n v="8.870411261385591E-4"/>
    <n v="0.61065733177751846"/>
  </r>
  <r>
    <n v="22"/>
    <n v="100"/>
    <s v="Big Qualicum R"/>
    <s v="OPS"/>
    <s v="124"/>
    <s v="Chinook"/>
    <s v="3"/>
    <x v="0"/>
    <x v="7"/>
    <n v="100"/>
    <x v="1"/>
    <s v="CK-27"/>
    <s v="EAST VANCOUVER ISLAND-QUALICUM &amp; PUNTLEDGE_FA_0.x"/>
    <s v="M"/>
    <s v="H"/>
    <n v="100"/>
    <s v="Big Qualicum River H"/>
    <n v="100"/>
    <s v="Big Qualicum R"/>
    <s v="GSVI"/>
    <s v="S"/>
    <x v="1"/>
    <s v="181379"/>
    <n v="0"/>
    <x v="53"/>
    <n v="2010"/>
    <s v="20100526"/>
    <s v="20100526"/>
    <m/>
    <n v="6.5"/>
    <m/>
    <s v="CWT"/>
    <s v="P"/>
    <x v="0"/>
    <s v="Y"/>
    <s v="Y"/>
    <s v="Y"/>
    <n v="1.0007E-2"/>
    <s v="AD Clip"/>
    <n v="57968"/>
    <n v="57968"/>
    <n v="487491"/>
    <n v="4"/>
    <n v="29822"/>
    <n v="2013"/>
    <m/>
    <m/>
    <m/>
    <m/>
    <m/>
    <m/>
    <m/>
    <m/>
    <m/>
    <m/>
    <m/>
    <m/>
    <m/>
    <m/>
    <m/>
    <m/>
    <m/>
    <m/>
    <m/>
    <m/>
    <m/>
    <m/>
    <m/>
    <m/>
    <m/>
    <m/>
    <m/>
    <m/>
    <m/>
    <m/>
    <m/>
    <m/>
    <m/>
    <m/>
    <m/>
    <m/>
    <m/>
    <m/>
    <m/>
    <m/>
    <m/>
    <m/>
    <m/>
    <m/>
    <m/>
    <m/>
    <m/>
    <m/>
    <m/>
    <n v="3.84"/>
    <m/>
    <m/>
    <m/>
    <m/>
    <m/>
    <m/>
    <m/>
    <m/>
    <m/>
    <m/>
    <m/>
    <m/>
    <m/>
    <m/>
    <m/>
    <m/>
    <m/>
    <m/>
    <m/>
    <m/>
    <m/>
    <m/>
    <m/>
    <m/>
    <m/>
    <m/>
    <m/>
    <m/>
    <m/>
    <m/>
    <m/>
    <m/>
    <m/>
    <m/>
    <m/>
    <m/>
    <m/>
    <m/>
    <m/>
    <m/>
    <m/>
    <m/>
    <m/>
    <m/>
    <m/>
    <n v="1.49"/>
    <m/>
    <m/>
    <m/>
    <m/>
    <m/>
    <m/>
    <m/>
    <m/>
    <m/>
    <m/>
    <m/>
    <m/>
    <m/>
    <m/>
    <m/>
    <m/>
    <m/>
    <m/>
    <m/>
    <m/>
    <m/>
    <m/>
    <m/>
    <m/>
    <m/>
    <m/>
    <m/>
    <m/>
    <m/>
    <m/>
    <m/>
    <m/>
    <m/>
    <m/>
    <m/>
    <m/>
    <m/>
    <m/>
    <m/>
    <m/>
    <m/>
    <m/>
    <m/>
    <m/>
    <m/>
    <m/>
    <m/>
    <m/>
    <m/>
    <m/>
    <m/>
    <m/>
    <m/>
    <m/>
    <m/>
    <m/>
    <m/>
    <m/>
    <m/>
    <m/>
    <m/>
    <m/>
    <m/>
    <n v="1.28"/>
    <m/>
    <m/>
    <m/>
    <m/>
    <n v="11.95"/>
    <n v="16.47"/>
    <m/>
    <m/>
    <n v="5.33"/>
    <n v="1.28"/>
    <n v="6.61"/>
    <n v="28.42"/>
    <n v="35.03"/>
    <n v="6.0429892354402432E-4"/>
    <n v="0.18869540393948045"/>
  </r>
  <r>
    <n v="22"/>
    <n v="100"/>
    <s v="Big Qualicum R"/>
    <s v="OPS"/>
    <s v="124"/>
    <s v="Chinook"/>
    <s v="3"/>
    <x v="0"/>
    <x v="7"/>
    <n v="100"/>
    <x v="1"/>
    <s v="CK-27"/>
    <s v="EAST VANCOUVER ISLAND-QUALICUM &amp; PUNTLEDGE_FA_0.x"/>
    <s v="M"/>
    <s v="H"/>
    <n v="100"/>
    <s v="Big Qualicum River H"/>
    <n v="100"/>
    <s v="Big Qualicum R"/>
    <s v="GSVI"/>
    <s v="S"/>
    <x v="1"/>
    <s v="186131"/>
    <n v="0"/>
    <x v="54"/>
    <n v="2010"/>
    <s v="20100902"/>
    <s v="20101005"/>
    <m/>
    <n v="53.2"/>
    <m/>
    <s v="CWT"/>
    <s v="E"/>
    <x v="0"/>
    <s v="Y"/>
    <s v="Y"/>
    <s v="N"/>
    <m/>
    <s v="AD Clip"/>
    <n v="11504"/>
    <n v="11504"/>
    <n v="1150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
    <n v="100"/>
    <s v="Big Qualicum R"/>
    <s v="OPS"/>
    <s v="124"/>
    <s v="Chinook"/>
    <s v="3"/>
    <x v="0"/>
    <x v="8"/>
    <n v="100"/>
    <x v="1"/>
    <s v="CK-27"/>
    <s v="EAST VANCOUVER ISLAND-QUALICUM &amp; PUNTLEDGE_FA_0.x"/>
    <s v="M"/>
    <s v="H"/>
    <n v="100"/>
    <s v="Big Qualicum River H"/>
    <n v="100"/>
    <s v="Big Qualicum R"/>
    <s v="GSVI"/>
    <s v="S"/>
    <x v="1"/>
    <s v="181279"/>
    <n v="0"/>
    <x v="55"/>
    <n v="2011"/>
    <s v="20110530"/>
    <s v="20110530"/>
    <n v="76"/>
    <n v="5.0999999999999996"/>
    <m/>
    <s v="CWT"/>
    <s v="P"/>
    <x v="0"/>
    <s v="Y"/>
    <s v="Y"/>
    <s v="Y"/>
    <n v="2.4E-2"/>
    <s v="AD Clip"/>
    <n v="29106"/>
    <s v=""/>
    <n v="351373"/>
    <n v="2"/>
    <n v="31040"/>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7"/>
    <n v="0.73"/>
    <n v="1.55"/>
    <m/>
    <n v="0"/>
    <n v="0"/>
    <n v="0"/>
    <n v="2.65"/>
    <n v="2.6500000000000004"/>
    <n v="9.1046519617948206E-5"/>
    <n v="0"/>
  </r>
  <r>
    <n v="22"/>
    <n v="100"/>
    <s v="Big Qualicum R"/>
    <s v="OPS"/>
    <s v="124"/>
    <s v="Chinook"/>
    <s v="3"/>
    <x v="0"/>
    <x v="8"/>
    <n v="100"/>
    <x v="1"/>
    <s v="CK-27"/>
    <s v="EAST VANCOUVER ISLAND-QUALICUM &amp; PUNTLEDGE_FA_0.x"/>
    <s v="M"/>
    <s v="H"/>
    <n v="100"/>
    <s v="Big Qualicum River H"/>
    <n v="100"/>
    <s v="Big Qualicum R"/>
    <s v="GSVI"/>
    <s v="S"/>
    <x v="1"/>
    <s v="181279"/>
    <n v="0"/>
    <x v="55"/>
    <n v="2011"/>
    <s v="20110530"/>
    <s v="20110530"/>
    <n v="76"/>
    <n v="5.0999999999999996"/>
    <m/>
    <s v="CWT"/>
    <s v="P"/>
    <x v="0"/>
    <s v="Y"/>
    <s v="Y"/>
    <s v="Y"/>
    <n v="2.4E-2"/>
    <s v="AD Clip"/>
    <n v="29106"/>
    <s v=""/>
    <n v="351373"/>
    <n v="3"/>
    <n v="31040"/>
    <n v="2013"/>
    <m/>
    <m/>
    <m/>
    <m/>
    <m/>
    <m/>
    <m/>
    <m/>
    <m/>
    <m/>
    <m/>
    <m/>
    <m/>
    <m/>
    <m/>
    <m/>
    <m/>
    <m/>
    <m/>
    <m/>
    <m/>
    <m/>
    <m/>
    <m/>
    <m/>
    <m/>
    <m/>
    <m/>
    <m/>
    <m/>
    <m/>
    <m/>
    <m/>
    <m/>
    <m/>
    <m/>
    <m/>
    <m/>
    <m/>
    <m/>
    <m/>
    <m/>
    <m/>
    <m/>
    <m/>
    <m/>
    <m/>
    <m/>
    <m/>
    <m/>
    <m/>
    <m/>
    <m/>
    <m/>
    <n v="3.82"/>
    <m/>
    <m/>
    <m/>
    <m/>
    <m/>
    <m/>
    <m/>
    <m/>
    <m/>
    <m/>
    <m/>
    <m/>
    <m/>
    <m/>
    <m/>
    <m/>
    <m/>
    <m/>
    <m/>
    <m/>
    <m/>
    <m/>
    <m/>
    <m/>
    <m/>
    <m/>
    <m/>
    <m/>
    <m/>
    <m/>
    <m/>
    <m/>
    <m/>
    <m/>
    <m/>
    <m/>
    <m/>
    <m/>
    <m/>
    <m/>
    <m/>
    <m/>
    <m/>
    <m/>
    <m/>
    <m/>
    <m/>
    <m/>
    <m/>
    <m/>
    <m/>
    <m/>
    <m/>
    <m/>
    <m/>
    <m/>
    <m/>
    <m/>
    <m/>
    <m/>
    <m/>
    <m/>
    <m/>
    <m/>
    <m/>
    <m/>
    <m/>
    <m/>
    <m/>
    <m/>
    <m/>
    <m/>
    <m/>
    <m/>
    <m/>
    <m/>
    <m/>
    <m/>
    <m/>
    <m/>
    <m/>
    <m/>
    <m/>
    <m/>
    <m/>
    <m/>
    <m/>
    <m/>
    <m/>
    <m/>
    <m/>
    <m/>
    <m/>
    <m/>
    <m/>
    <m/>
    <m/>
    <m/>
    <m/>
    <m/>
    <m/>
    <m/>
    <m/>
    <m/>
    <m/>
    <m/>
    <m/>
    <m/>
    <m/>
    <n v="1.97"/>
    <n v="2.74"/>
    <m/>
    <m/>
    <n v="3.82"/>
    <n v="0"/>
    <n v="3.82"/>
    <n v="4.71"/>
    <n v="8.5300000000000011"/>
    <n v="2.9306672163815025E-4"/>
    <n v="0.44783118405627192"/>
  </r>
  <r>
    <n v="22"/>
    <n v="100"/>
    <s v="Big Qualicum R"/>
    <s v="OPS"/>
    <s v="124"/>
    <s v="Chinook"/>
    <s v="3"/>
    <x v="0"/>
    <x v="8"/>
    <n v="100"/>
    <x v="1"/>
    <s v="CK-27"/>
    <s v="EAST VANCOUVER ISLAND-QUALICUM &amp; PUNTLEDGE_FA_0.x"/>
    <s v="M"/>
    <s v="H"/>
    <n v="100"/>
    <s v="Big Qualicum River H"/>
    <n v="100"/>
    <s v="Big Qualicum R"/>
    <s v="GSVI"/>
    <s v="S"/>
    <x v="1"/>
    <s v="181279"/>
    <n v="0"/>
    <x v="55"/>
    <n v="2011"/>
    <s v="20110530"/>
    <s v="20110530"/>
    <n v="76"/>
    <n v="5.0999999999999996"/>
    <m/>
    <s v="CWT"/>
    <s v="P"/>
    <x v="0"/>
    <s v="Y"/>
    <s v="Y"/>
    <s v="Y"/>
    <n v="2.4E-2"/>
    <s v="AD Clip"/>
    <n v="29106"/>
    <n v="29106"/>
    <n v="351373"/>
    <n v="4"/>
    <n v="31040"/>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
    <m/>
    <m/>
    <m/>
    <m/>
    <n v="3.63"/>
    <n v="3.83"/>
    <n v="4.3899999999999997"/>
    <m/>
    <n v="0"/>
    <n v="3"/>
    <n v="3"/>
    <n v="11.85"/>
    <n v="14.850000000000001"/>
    <n v="5.1020408163265311E-4"/>
    <n v="0.20202020202020199"/>
  </r>
  <r>
    <n v="22"/>
    <n v="100"/>
    <s v="Big Qualicum R"/>
    <s v="OPS"/>
    <s v="124"/>
    <s v="Chinook"/>
    <s v="3"/>
    <x v="0"/>
    <x v="8"/>
    <n v="100"/>
    <x v="1"/>
    <s v="CK-27"/>
    <s v="EAST VANCOUVER ISLAND-QUALICUM &amp; PUNTLEDGE_FA_0.x"/>
    <s v="M"/>
    <s v="H"/>
    <n v="100"/>
    <s v="Big Qualicum River H"/>
    <n v="100"/>
    <s v="Big Qualicum R"/>
    <s v="GSVI"/>
    <s v="S"/>
    <x v="1"/>
    <s v="181280"/>
    <n v="0"/>
    <x v="56"/>
    <n v="2011"/>
    <s v="20110530"/>
    <s v="20110530"/>
    <n v="75"/>
    <n v="4.8"/>
    <m/>
    <s v="CWT"/>
    <s v="P"/>
    <x v="0"/>
    <s v="Y"/>
    <s v="Y"/>
    <s v="Y"/>
    <n v="2.6700000000000002E-2"/>
    <s v="AD Clip"/>
    <n v="28741"/>
    <s v=""/>
    <n v="445735"/>
    <n v="3"/>
    <n v="31041"/>
    <n v="2013"/>
    <m/>
    <m/>
    <m/>
    <m/>
    <m/>
    <m/>
    <m/>
    <m/>
    <m/>
    <m/>
    <m/>
    <m/>
    <m/>
    <m/>
    <m/>
    <m/>
    <m/>
    <m/>
    <m/>
    <m/>
    <m/>
    <m/>
    <m/>
    <m/>
    <m/>
    <m/>
    <m/>
    <m/>
    <m/>
    <m/>
    <m/>
    <m/>
    <m/>
    <m/>
    <m/>
    <m/>
    <m/>
    <m/>
    <m/>
    <m/>
    <m/>
    <m/>
    <m/>
    <m/>
    <m/>
    <m/>
    <m/>
    <m/>
    <m/>
    <n v="3.82"/>
    <m/>
    <m/>
    <m/>
    <m/>
    <m/>
    <m/>
    <m/>
    <m/>
    <m/>
    <m/>
    <m/>
    <m/>
    <m/>
    <n v="6.33"/>
    <m/>
    <m/>
    <m/>
    <m/>
    <m/>
    <m/>
    <m/>
    <m/>
    <m/>
    <m/>
    <m/>
    <m/>
    <m/>
    <m/>
    <m/>
    <m/>
    <m/>
    <m/>
    <m/>
    <m/>
    <m/>
    <m/>
    <m/>
    <m/>
    <m/>
    <m/>
    <m/>
    <m/>
    <m/>
    <m/>
    <m/>
    <m/>
    <m/>
    <m/>
    <m/>
    <m/>
    <m/>
    <m/>
    <m/>
    <m/>
    <m/>
    <m/>
    <m/>
    <m/>
    <m/>
    <m/>
    <m/>
    <m/>
    <m/>
    <m/>
    <m/>
    <m/>
    <m/>
    <m/>
    <m/>
    <m/>
    <m/>
    <m/>
    <m/>
    <m/>
    <m/>
    <m/>
    <m/>
    <m/>
    <m/>
    <m/>
    <m/>
    <m/>
    <m/>
    <m/>
    <m/>
    <m/>
    <m/>
    <m/>
    <m/>
    <m/>
    <m/>
    <m/>
    <m/>
    <m/>
    <m/>
    <m/>
    <m/>
    <m/>
    <m/>
    <m/>
    <m/>
    <m/>
    <m/>
    <m/>
    <m/>
    <m/>
    <m/>
    <m/>
    <m/>
    <m/>
    <m/>
    <m/>
    <m/>
    <m/>
    <n v="0.97"/>
    <n v="1.37"/>
    <m/>
    <m/>
    <n v="10.15"/>
    <n v="0"/>
    <n v="10.15"/>
    <n v="2.34"/>
    <n v="12.490000000000002"/>
    <n v="4.3457082217041861E-4"/>
    <n v="0.81265012009607673"/>
  </r>
  <r>
    <n v="22"/>
    <n v="100"/>
    <s v="Big Qualicum R"/>
    <s v="OPS"/>
    <s v="124"/>
    <s v="Chinook"/>
    <s v="3"/>
    <x v="0"/>
    <x v="8"/>
    <n v="100"/>
    <x v="1"/>
    <s v="CK-27"/>
    <s v="EAST VANCOUVER ISLAND-QUALICUM &amp; PUNTLEDGE_FA_0.x"/>
    <s v="M"/>
    <s v="H"/>
    <n v="100"/>
    <s v="Big Qualicum River H"/>
    <n v="100"/>
    <s v="Big Qualicum R"/>
    <s v="GSVI"/>
    <s v="S"/>
    <x v="1"/>
    <s v="181280"/>
    <n v="0"/>
    <x v="56"/>
    <n v="2011"/>
    <s v="20110530"/>
    <s v="20110530"/>
    <n v="75"/>
    <n v="4.8"/>
    <m/>
    <s v="CWT"/>
    <s v="P"/>
    <x v="0"/>
    <s v="Y"/>
    <s v="Y"/>
    <s v="Y"/>
    <n v="2.6700000000000002E-2"/>
    <s v="AD Clip"/>
    <n v="28741"/>
    <n v="28741"/>
    <n v="445735"/>
    <n v="4"/>
    <n v="31041"/>
    <n v="2014"/>
    <m/>
    <m/>
    <m/>
    <m/>
    <m/>
    <m/>
    <m/>
    <m/>
    <m/>
    <m/>
    <m/>
    <m/>
    <m/>
    <m/>
    <m/>
    <m/>
    <m/>
    <m/>
    <m/>
    <m/>
    <m/>
    <m/>
    <m/>
    <m/>
    <m/>
    <m/>
    <m/>
    <m/>
    <m/>
    <m/>
    <m/>
    <m/>
    <m/>
    <m/>
    <n v="3.39"/>
    <m/>
    <m/>
    <m/>
    <m/>
    <m/>
    <m/>
    <m/>
    <m/>
    <m/>
    <m/>
    <m/>
    <m/>
    <m/>
    <m/>
    <m/>
    <m/>
    <m/>
    <m/>
    <m/>
    <m/>
    <m/>
    <m/>
    <m/>
    <m/>
    <m/>
    <m/>
    <m/>
    <m/>
    <m/>
    <m/>
    <m/>
    <m/>
    <m/>
    <m/>
    <m/>
    <m/>
    <m/>
    <m/>
    <m/>
    <m/>
    <n v="5.29"/>
    <m/>
    <m/>
    <m/>
    <m/>
    <m/>
    <m/>
    <m/>
    <m/>
    <m/>
    <m/>
    <m/>
    <m/>
    <m/>
    <m/>
    <m/>
    <m/>
    <m/>
    <m/>
    <m/>
    <m/>
    <m/>
    <m/>
    <m/>
    <m/>
    <m/>
    <m/>
    <m/>
    <m/>
    <m/>
    <m/>
    <m/>
    <m/>
    <m/>
    <m/>
    <m/>
    <m/>
    <m/>
    <m/>
    <m/>
    <m/>
    <m/>
    <m/>
    <m/>
    <m/>
    <m/>
    <m/>
    <m/>
    <m/>
    <m/>
    <m/>
    <m/>
    <m/>
    <m/>
    <m/>
    <m/>
    <m/>
    <m/>
    <m/>
    <m/>
    <m/>
    <m/>
    <m/>
    <m/>
    <m/>
    <n v="5.56"/>
    <m/>
    <m/>
    <m/>
    <m/>
    <m/>
    <m/>
    <m/>
    <m/>
    <m/>
    <m/>
    <m/>
    <m/>
    <m/>
    <m/>
    <m/>
    <m/>
    <m/>
    <m/>
    <m/>
    <m/>
    <m/>
    <m/>
    <m/>
    <n v="1.6"/>
    <n v="1.91"/>
    <n v="2.41"/>
    <m/>
    <n v="14.24"/>
    <n v="0"/>
    <n v="14.24"/>
    <n v="5.92"/>
    <n v="20.159999999999997"/>
    <n v="7.0143697157370988E-4"/>
    <n v="0.7063492063492065"/>
  </r>
  <r>
    <n v="22"/>
    <n v="100"/>
    <s v="Big Qualicum R"/>
    <s v="OPS"/>
    <s v="124"/>
    <s v="Chinook"/>
    <s v="3"/>
    <x v="0"/>
    <x v="8"/>
    <n v="100"/>
    <x v="1"/>
    <s v="CK-27"/>
    <s v="EAST VANCOUVER ISLAND-QUALICUM &amp; PUNTLEDGE_FA_0.x"/>
    <s v="M"/>
    <s v="H"/>
    <n v="100"/>
    <s v="Big Qualicum River H"/>
    <n v="100"/>
    <s v="Big Qualicum R"/>
    <s v="GSVI"/>
    <s v="S"/>
    <x v="1"/>
    <s v="181281"/>
    <n v="0"/>
    <x v="57"/>
    <n v="2011"/>
    <s v="20110530"/>
    <s v="20110530"/>
    <n v="76"/>
    <n v="5.0999999999999996"/>
    <m/>
    <s v="CWT"/>
    <s v="P"/>
    <x v="0"/>
    <s v="Y"/>
    <s v="Y"/>
    <s v="Y"/>
    <n v="1.3299999999999999E-2"/>
    <s v="AD Clip"/>
    <n v="28390"/>
    <s v=""/>
    <n v="321173"/>
    <n v="3"/>
    <n v="31042"/>
    <n v="2013"/>
    <m/>
    <m/>
    <m/>
    <m/>
    <m/>
    <m/>
    <m/>
    <m/>
    <m/>
    <m/>
    <m/>
    <m/>
    <m/>
    <m/>
    <m/>
    <m/>
    <m/>
    <m/>
    <m/>
    <m/>
    <m/>
    <m/>
    <m/>
    <m/>
    <m/>
    <m/>
    <m/>
    <m/>
    <m/>
    <m/>
    <m/>
    <m/>
    <m/>
    <m/>
    <m/>
    <m/>
    <m/>
    <m/>
    <m/>
    <m/>
    <m/>
    <m/>
    <m/>
    <m/>
    <n v="2.38"/>
    <m/>
    <m/>
    <m/>
    <m/>
    <n v="3.84"/>
    <m/>
    <m/>
    <m/>
    <m/>
    <n v="3.82"/>
    <m/>
    <m/>
    <m/>
    <m/>
    <m/>
    <m/>
    <m/>
    <m/>
    <m/>
    <m/>
    <m/>
    <m/>
    <m/>
    <m/>
    <m/>
    <m/>
    <m/>
    <m/>
    <m/>
    <m/>
    <m/>
    <m/>
    <m/>
    <m/>
    <m/>
    <m/>
    <m/>
    <m/>
    <m/>
    <m/>
    <m/>
    <m/>
    <m/>
    <m/>
    <m/>
    <m/>
    <m/>
    <m/>
    <m/>
    <m/>
    <m/>
    <m/>
    <m/>
    <m/>
    <m/>
    <m/>
    <m/>
    <m/>
    <m/>
    <m/>
    <m/>
    <m/>
    <m/>
    <m/>
    <m/>
    <m/>
    <m/>
    <m/>
    <m/>
    <m/>
    <m/>
    <m/>
    <m/>
    <m/>
    <m/>
    <m/>
    <m/>
    <m/>
    <m/>
    <m/>
    <m/>
    <m/>
    <m/>
    <m/>
    <m/>
    <m/>
    <m/>
    <m/>
    <m/>
    <m/>
    <m/>
    <m/>
    <m/>
    <m/>
    <m/>
    <m/>
    <m/>
    <m/>
    <m/>
    <m/>
    <m/>
    <m/>
    <m/>
    <m/>
    <m/>
    <m/>
    <m/>
    <m/>
    <m/>
    <m/>
    <m/>
    <m/>
    <m/>
    <m/>
    <m/>
    <m/>
    <m/>
    <m/>
    <m/>
    <n v="6.82"/>
    <n v="9.61"/>
    <m/>
    <m/>
    <n v="10.039999999999999"/>
    <n v="0"/>
    <n v="10.039999999999999"/>
    <n v="16.43"/>
    <n v="26.47"/>
    <n v="9.3237055301162376E-4"/>
    <n v="0.37929731771817149"/>
  </r>
  <r>
    <n v="22"/>
    <n v="100"/>
    <s v="Big Qualicum R"/>
    <s v="OPS"/>
    <s v="124"/>
    <s v="Chinook"/>
    <s v="3"/>
    <x v="0"/>
    <x v="8"/>
    <n v="100"/>
    <x v="1"/>
    <s v="CK-27"/>
    <s v="EAST VANCOUVER ISLAND-QUALICUM &amp; PUNTLEDGE_FA_0.x"/>
    <s v="M"/>
    <s v="H"/>
    <n v="100"/>
    <s v="Big Qualicum River H"/>
    <n v="100"/>
    <s v="Big Qualicum R"/>
    <s v="GSVI"/>
    <s v="S"/>
    <x v="1"/>
    <s v="181281"/>
    <n v="0"/>
    <x v="57"/>
    <n v="2011"/>
    <s v="20110530"/>
    <s v="20110530"/>
    <n v="76"/>
    <n v="5.0999999999999996"/>
    <m/>
    <s v="CWT"/>
    <s v="P"/>
    <x v="0"/>
    <s v="Y"/>
    <s v="Y"/>
    <s v="Y"/>
    <n v="1.3299999999999999E-2"/>
    <s v="AD Clip"/>
    <n v="28390"/>
    <n v="28390"/>
    <n v="321173"/>
    <n v="4"/>
    <n v="31042"/>
    <n v="2014"/>
    <m/>
    <m/>
    <m/>
    <m/>
    <m/>
    <m/>
    <m/>
    <m/>
    <m/>
    <m/>
    <m/>
    <m/>
    <m/>
    <m/>
    <m/>
    <m/>
    <m/>
    <m/>
    <m/>
    <m/>
    <m/>
    <m/>
    <m/>
    <m/>
    <m/>
    <m/>
    <m/>
    <m/>
    <m/>
    <m/>
    <m/>
    <m/>
    <m/>
    <m/>
    <m/>
    <m/>
    <m/>
    <m/>
    <m/>
    <m/>
    <m/>
    <m/>
    <m/>
    <m/>
    <m/>
    <m/>
    <m/>
    <m/>
    <m/>
    <m/>
    <m/>
    <m/>
    <m/>
    <m/>
    <m/>
    <m/>
    <m/>
    <m/>
    <m/>
    <m/>
    <m/>
    <n v="5.09"/>
    <m/>
    <m/>
    <m/>
    <m/>
    <m/>
    <m/>
    <m/>
    <m/>
    <m/>
    <n v="2.87"/>
    <m/>
    <m/>
    <m/>
    <m/>
    <m/>
    <m/>
    <m/>
    <m/>
    <m/>
    <m/>
    <m/>
    <m/>
    <m/>
    <m/>
    <m/>
    <m/>
    <m/>
    <m/>
    <m/>
    <m/>
    <m/>
    <m/>
    <m/>
    <m/>
    <m/>
    <m/>
    <m/>
    <m/>
    <m/>
    <m/>
    <m/>
    <m/>
    <m/>
    <m/>
    <m/>
    <m/>
    <m/>
    <m/>
    <m/>
    <m/>
    <m/>
    <m/>
    <m/>
    <m/>
    <m/>
    <m/>
    <m/>
    <m/>
    <m/>
    <m/>
    <m/>
    <m/>
    <m/>
    <m/>
    <m/>
    <m/>
    <m/>
    <m/>
    <m/>
    <m/>
    <m/>
    <m/>
    <m/>
    <m/>
    <m/>
    <m/>
    <m/>
    <m/>
    <m/>
    <m/>
    <m/>
    <m/>
    <m/>
    <m/>
    <m/>
    <m/>
    <m/>
    <m/>
    <m/>
    <m/>
    <m/>
    <m/>
    <m/>
    <m/>
    <m/>
    <m/>
    <m/>
    <n v="1.73"/>
    <m/>
    <m/>
    <m/>
    <m/>
    <n v="1.92"/>
    <n v="2.39"/>
    <n v="3.08"/>
    <m/>
    <n v="7.96"/>
    <n v="1.73"/>
    <n v="9.69"/>
    <n v="7.39"/>
    <n v="17.080000000000002"/>
    <n v="6.0162028883409659E-4"/>
    <n v="0.56733021077283363"/>
  </r>
  <r>
    <n v="22"/>
    <n v="100"/>
    <s v="Big Qualicum R"/>
    <s v="OPS"/>
    <s v="124"/>
    <s v="Chinook"/>
    <s v="3"/>
    <x v="0"/>
    <x v="8"/>
    <n v="100"/>
    <x v="1"/>
    <s v="CK-27"/>
    <s v="EAST VANCOUVER ISLAND-QUALICUM &amp; PUNTLEDGE_FA_0.x"/>
    <s v="M"/>
    <s v="H"/>
    <n v="100"/>
    <s v="Big Qualicum River H"/>
    <n v="100"/>
    <s v="Big Qualicum R"/>
    <s v="GSVI"/>
    <s v="S"/>
    <x v="1"/>
    <s v="181282"/>
    <n v="0"/>
    <x v="58"/>
    <n v="2011"/>
    <s v="20110530"/>
    <s v="20110530"/>
    <n v="76"/>
    <n v="5.0999999999999996"/>
    <m/>
    <s v="CWT"/>
    <s v="P"/>
    <x v="0"/>
    <s v="Y"/>
    <s v="Y"/>
    <s v="Y"/>
    <n v="1.6E-2"/>
    <s v="AD Clip"/>
    <n v="28936"/>
    <s v=""/>
    <n v="187824"/>
    <n v="2"/>
    <n v="31043"/>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8"/>
    <n v="0.36"/>
    <n v="0.77"/>
    <m/>
    <n v="0"/>
    <n v="0"/>
    <n v="0"/>
    <n v="1.31"/>
    <n v="1.31"/>
    <n v="4.5272325131324305E-5"/>
    <n v="0"/>
  </r>
  <r>
    <n v="22"/>
    <n v="100"/>
    <s v="Big Qualicum R"/>
    <s v="OPS"/>
    <s v="124"/>
    <s v="Chinook"/>
    <s v="3"/>
    <x v="0"/>
    <x v="8"/>
    <n v="100"/>
    <x v="1"/>
    <s v="CK-27"/>
    <s v="EAST VANCOUVER ISLAND-QUALICUM &amp; PUNTLEDGE_FA_0.x"/>
    <s v="M"/>
    <s v="H"/>
    <n v="100"/>
    <s v="Big Qualicum River H"/>
    <n v="100"/>
    <s v="Big Qualicum R"/>
    <s v="GSVI"/>
    <s v="S"/>
    <x v="1"/>
    <s v="181282"/>
    <n v="0"/>
    <x v="58"/>
    <n v="2011"/>
    <s v="20110530"/>
    <s v="20110530"/>
    <n v="76"/>
    <n v="5.0999999999999996"/>
    <m/>
    <s v="CWT"/>
    <s v="P"/>
    <x v="0"/>
    <s v="Y"/>
    <s v="Y"/>
    <s v="Y"/>
    <n v="1.6E-2"/>
    <s v="AD Clip"/>
    <n v="28936"/>
    <s v=""/>
    <n v="187824"/>
    <n v="3"/>
    <n v="31043"/>
    <n v="2013"/>
    <m/>
    <m/>
    <m/>
    <m/>
    <m/>
    <m/>
    <m/>
    <m/>
    <m/>
    <m/>
    <m/>
    <m/>
    <m/>
    <m/>
    <m/>
    <m/>
    <m/>
    <m/>
    <m/>
    <m/>
    <m/>
    <m/>
    <m/>
    <m/>
    <m/>
    <m/>
    <m/>
    <m/>
    <m/>
    <m/>
    <m/>
    <m/>
    <m/>
    <m/>
    <m/>
    <m/>
    <m/>
    <n v="6.29"/>
    <m/>
    <m/>
    <m/>
    <m/>
    <m/>
    <m/>
    <m/>
    <m/>
    <m/>
    <m/>
    <m/>
    <m/>
    <m/>
    <m/>
    <m/>
    <m/>
    <m/>
    <m/>
    <m/>
    <m/>
    <m/>
    <m/>
    <m/>
    <m/>
    <m/>
    <n v="6.27"/>
    <m/>
    <m/>
    <m/>
    <m/>
    <m/>
    <m/>
    <m/>
    <m/>
    <m/>
    <m/>
    <m/>
    <m/>
    <m/>
    <m/>
    <m/>
    <m/>
    <m/>
    <m/>
    <m/>
    <m/>
    <m/>
    <m/>
    <m/>
    <m/>
    <m/>
    <m/>
    <m/>
    <m/>
    <m/>
    <m/>
    <m/>
    <m/>
    <m/>
    <m/>
    <m/>
    <m/>
    <m/>
    <m/>
    <m/>
    <m/>
    <m/>
    <m/>
    <m/>
    <m/>
    <m/>
    <m/>
    <m/>
    <m/>
    <m/>
    <m/>
    <m/>
    <m/>
    <m/>
    <m/>
    <m/>
    <m/>
    <m/>
    <m/>
    <m/>
    <m/>
    <m/>
    <m/>
    <m/>
    <m/>
    <m/>
    <m/>
    <m/>
    <m/>
    <m/>
    <m/>
    <m/>
    <m/>
    <m/>
    <m/>
    <m/>
    <m/>
    <m/>
    <m/>
    <m/>
    <m/>
    <m/>
    <m/>
    <m/>
    <m/>
    <m/>
    <m/>
    <m/>
    <m/>
    <m/>
    <m/>
    <m/>
    <m/>
    <m/>
    <m/>
    <m/>
    <n v="1.2"/>
    <m/>
    <m/>
    <m/>
    <m/>
    <n v="1.95"/>
    <n v="2.74"/>
    <m/>
    <m/>
    <n v="12.56"/>
    <n v="1.2"/>
    <n v="13.76"/>
    <n v="4.6900000000000004"/>
    <n v="18.45"/>
    <n v="6.3761404478849875E-4"/>
    <n v="0.74579945799457992"/>
  </r>
  <r>
    <n v="22"/>
    <n v="100"/>
    <s v="Big Qualicum R"/>
    <s v="OPS"/>
    <s v="124"/>
    <s v="Chinook"/>
    <s v="3"/>
    <x v="0"/>
    <x v="8"/>
    <n v="100"/>
    <x v="1"/>
    <s v="CK-27"/>
    <s v="EAST VANCOUVER ISLAND-QUALICUM &amp; PUNTLEDGE_FA_0.x"/>
    <s v="M"/>
    <s v="H"/>
    <n v="100"/>
    <s v="Big Qualicum River H"/>
    <n v="100"/>
    <s v="Big Qualicum R"/>
    <s v="GSVI"/>
    <s v="S"/>
    <x v="1"/>
    <s v="181282"/>
    <n v="0"/>
    <x v="58"/>
    <n v="2011"/>
    <s v="20110530"/>
    <s v="20110530"/>
    <n v="76"/>
    <n v="5.0999999999999996"/>
    <m/>
    <s v="CWT"/>
    <s v="P"/>
    <x v="0"/>
    <s v="Y"/>
    <s v="Y"/>
    <s v="Y"/>
    <n v="1.6E-2"/>
    <s v="AD Clip"/>
    <n v="28936"/>
    <n v="28936"/>
    <n v="187824"/>
    <n v="4"/>
    <n v="31043"/>
    <n v="2014"/>
    <m/>
    <m/>
    <m/>
    <m/>
    <m/>
    <m/>
    <m/>
    <m/>
    <m/>
    <m/>
    <m/>
    <m/>
    <m/>
    <m/>
    <m/>
    <m/>
    <m/>
    <m/>
    <m/>
    <m/>
    <m/>
    <m/>
    <m/>
    <m/>
    <m/>
    <m/>
    <m/>
    <m/>
    <m/>
    <m/>
    <m/>
    <m/>
    <m/>
    <m/>
    <m/>
    <m/>
    <m/>
    <m/>
    <m/>
    <m/>
    <m/>
    <m/>
    <m/>
    <m/>
    <m/>
    <m/>
    <m/>
    <m/>
    <m/>
    <n v="5.14"/>
    <m/>
    <m/>
    <m/>
    <m/>
    <m/>
    <m/>
    <m/>
    <m/>
    <m/>
    <m/>
    <m/>
    <m/>
    <m/>
    <m/>
    <m/>
    <m/>
    <m/>
    <m/>
    <m/>
    <m/>
    <m/>
    <m/>
    <m/>
    <m/>
    <m/>
    <m/>
    <m/>
    <m/>
    <m/>
    <m/>
    <m/>
    <m/>
    <m/>
    <m/>
    <m/>
    <m/>
    <m/>
    <m/>
    <m/>
    <m/>
    <m/>
    <m/>
    <m/>
    <m/>
    <m/>
    <m/>
    <m/>
    <m/>
    <m/>
    <m/>
    <m/>
    <m/>
    <m/>
    <m/>
    <m/>
    <m/>
    <m/>
    <m/>
    <m/>
    <m/>
    <m/>
    <m/>
    <m/>
    <m/>
    <m/>
    <m/>
    <m/>
    <m/>
    <m/>
    <m/>
    <m/>
    <m/>
    <m/>
    <m/>
    <m/>
    <m/>
    <m/>
    <m/>
    <m/>
    <m/>
    <m/>
    <m/>
    <m/>
    <m/>
    <m/>
    <m/>
    <m/>
    <m/>
    <m/>
    <m/>
    <m/>
    <m/>
    <m/>
    <m/>
    <m/>
    <m/>
    <m/>
    <m/>
    <m/>
    <m/>
    <m/>
    <m/>
    <m/>
    <m/>
    <m/>
    <m/>
    <m/>
    <m/>
    <m/>
    <n v="5.51"/>
    <m/>
    <m/>
    <m/>
    <m/>
    <n v="3.01"/>
    <n v="3.35"/>
    <n v="4"/>
    <m/>
    <n v="5.14"/>
    <n v="5.51"/>
    <n v="10.65"/>
    <n v="10.36"/>
    <n v="21.009999999999998"/>
    <n v="7.2608515344207904E-4"/>
    <n v="0.50690147548786302"/>
  </r>
  <r>
    <n v="22"/>
    <n v="100"/>
    <s v="Big Qualicum R"/>
    <s v="OPS"/>
    <s v="124"/>
    <s v="Chinook"/>
    <s v="3"/>
    <x v="0"/>
    <x v="8"/>
    <n v="100"/>
    <x v="1"/>
    <s v="CK-27"/>
    <s v="EAST VANCOUVER ISLAND-QUALICUM &amp; PUNTLEDGE_FA_0.x"/>
    <s v="M"/>
    <s v="H"/>
    <n v="100"/>
    <s v="Big Qualicum River H"/>
    <n v="100"/>
    <s v="Big Qualicum R"/>
    <s v="GSVI"/>
    <s v="S"/>
    <x v="1"/>
    <s v="181478"/>
    <n v="0"/>
    <x v="59"/>
    <n v="2011"/>
    <s v="20110530"/>
    <s v="20110530"/>
    <n v="79"/>
    <n v="6.1"/>
    <m/>
    <s v="CWT"/>
    <s v="P"/>
    <x v="0"/>
    <s v="Y"/>
    <s v="Y"/>
    <s v="Y"/>
    <n v="1.3299999999999999E-2"/>
    <s v="AD Clip"/>
    <n v="58551"/>
    <s v=""/>
    <n v="284232"/>
    <n v="3"/>
    <n v="31045"/>
    <n v="2013"/>
    <m/>
    <m/>
    <m/>
    <m/>
    <m/>
    <m/>
    <m/>
    <m/>
    <m/>
    <m/>
    <m/>
    <m/>
    <m/>
    <m/>
    <m/>
    <m/>
    <m/>
    <m/>
    <m/>
    <m/>
    <m/>
    <m/>
    <m/>
    <m/>
    <m/>
    <m/>
    <m/>
    <m/>
    <m/>
    <m/>
    <m/>
    <m/>
    <m/>
    <m/>
    <m/>
    <m/>
    <m/>
    <m/>
    <m/>
    <m/>
    <m/>
    <m/>
    <m/>
    <m/>
    <m/>
    <m/>
    <m/>
    <m/>
    <m/>
    <m/>
    <m/>
    <m/>
    <m/>
    <m/>
    <m/>
    <m/>
    <m/>
    <m/>
    <m/>
    <n v="3.84"/>
    <m/>
    <m/>
    <m/>
    <m/>
    <m/>
    <m/>
    <m/>
    <m/>
    <m/>
    <m/>
    <m/>
    <m/>
    <m/>
    <m/>
    <m/>
    <m/>
    <m/>
    <m/>
    <m/>
    <m/>
    <m/>
    <m/>
    <m/>
    <m/>
    <m/>
    <m/>
    <m/>
    <m/>
    <m/>
    <m/>
    <m/>
    <m/>
    <m/>
    <m/>
    <m/>
    <m/>
    <m/>
    <m/>
    <m/>
    <m/>
    <m/>
    <m/>
    <m/>
    <m/>
    <m/>
    <m/>
    <m/>
    <m/>
    <m/>
    <m/>
    <m/>
    <m/>
    <m/>
    <m/>
    <m/>
    <m/>
    <m/>
    <m/>
    <m/>
    <m/>
    <m/>
    <m/>
    <m/>
    <m/>
    <m/>
    <m/>
    <m/>
    <m/>
    <m/>
    <m/>
    <m/>
    <m/>
    <m/>
    <m/>
    <m/>
    <m/>
    <m/>
    <m/>
    <m/>
    <m/>
    <m/>
    <m/>
    <m/>
    <m/>
    <m/>
    <m/>
    <m/>
    <m/>
    <m/>
    <m/>
    <m/>
    <m/>
    <m/>
    <m/>
    <m/>
    <m/>
    <m/>
    <m/>
    <m/>
    <m/>
    <m/>
    <m/>
    <m/>
    <m/>
    <n v="6.95"/>
    <n v="9.61"/>
    <m/>
    <m/>
    <n v="3.84"/>
    <n v="0"/>
    <n v="3.84"/>
    <n v="16.559999999999999"/>
    <n v="20.399999999999999"/>
    <n v="3.484142030025106E-4"/>
    <n v="0.18823529411764706"/>
  </r>
  <r>
    <n v="22"/>
    <n v="100"/>
    <s v="Big Qualicum R"/>
    <s v="OPS"/>
    <s v="124"/>
    <s v="Chinook"/>
    <s v="3"/>
    <x v="0"/>
    <x v="8"/>
    <n v="100"/>
    <x v="1"/>
    <s v="CK-27"/>
    <s v="EAST VANCOUVER ISLAND-QUALICUM &amp; PUNTLEDGE_FA_0.x"/>
    <s v="M"/>
    <s v="H"/>
    <n v="100"/>
    <s v="Big Qualicum River H"/>
    <n v="100"/>
    <s v="Big Qualicum R"/>
    <s v="GSVI"/>
    <s v="S"/>
    <x v="1"/>
    <s v="181478"/>
    <n v="0"/>
    <x v="59"/>
    <n v="2011"/>
    <s v="20110530"/>
    <s v="20110530"/>
    <n v="79"/>
    <n v="6.1"/>
    <m/>
    <s v="CWT"/>
    <s v="P"/>
    <x v="0"/>
    <s v="Y"/>
    <s v="Y"/>
    <s v="Y"/>
    <n v="1.3299999999999999E-2"/>
    <s v="AD Clip"/>
    <n v="58551"/>
    <n v="58551"/>
    <n v="284232"/>
    <n v="4"/>
    <n v="31045"/>
    <n v="2014"/>
    <m/>
    <m/>
    <m/>
    <m/>
    <m/>
    <m/>
    <m/>
    <m/>
    <m/>
    <m/>
    <m/>
    <m/>
    <m/>
    <m/>
    <m/>
    <m/>
    <m/>
    <m/>
    <m/>
    <m/>
    <m/>
    <m/>
    <m/>
    <m/>
    <m/>
    <m/>
    <m/>
    <m/>
    <m/>
    <m/>
    <m/>
    <m/>
    <m/>
    <m/>
    <m/>
    <m/>
    <m/>
    <m/>
    <m/>
    <m/>
    <m/>
    <m/>
    <m/>
    <m/>
    <m/>
    <m/>
    <m/>
    <m/>
    <m/>
    <n v="5.09"/>
    <m/>
    <m/>
    <m/>
    <m/>
    <m/>
    <m/>
    <m/>
    <m/>
    <m/>
    <m/>
    <m/>
    <m/>
    <m/>
    <m/>
    <m/>
    <m/>
    <m/>
    <m/>
    <m/>
    <m/>
    <m/>
    <m/>
    <m/>
    <m/>
    <m/>
    <m/>
    <m/>
    <m/>
    <m/>
    <m/>
    <m/>
    <m/>
    <m/>
    <m/>
    <m/>
    <m/>
    <m/>
    <m/>
    <m/>
    <m/>
    <m/>
    <m/>
    <m/>
    <m/>
    <m/>
    <m/>
    <m/>
    <m/>
    <m/>
    <m/>
    <m/>
    <m/>
    <m/>
    <m/>
    <m/>
    <m/>
    <m/>
    <m/>
    <m/>
    <m/>
    <m/>
    <m/>
    <m/>
    <m/>
    <m/>
    <m/>
    <m/>
    <m/>
    <m/>
    <m/>
    <m/>
    <m/>
    <m/>
    <m/>
    <m/>
    <m/>
    <m/>
    <m/>
    <m/>
    <m/>
    <m/>
    <m/>
    <m/>
    <m/>
    <m/>
    <m/>
    <m/>
    <m/>
    <m/>
    <m/>
    <m/>
    <m/>
    <m/>
    <m/>
    <m/>
    <m/>
    <m/>
    <m/>
    <m/>
    <m/>
    <m/>
    <m/>
    <m/>
    <m/>
    <m/>
    <m/>
    <m/>
    <m/>
    <m/>
    <n v="9.1"/>
    <m/>
    <m/>
    <m/>
    <m/>
    <n v="6.54"/>
    <n v="7.66"/>
    <n v="9.49"/>
    <m/>
    <n v="5.09"/>
    <n v="9.1"/>
    <n v="14.19"/>
    <n v="23.69"/>
    <n v="37.880000000000003"/>
    <n v="6.4695735341838742E-4"/>
    <n v="0.37460401267159449"/>
  </r>
  <r>
    <n v="22"/>
    <n v="100"/>
    <s v="Big Qualicum R"/>
    <s v="OPS"/>
    <s v="124"/>
    <s v="Chinook"/>
    <s v="3"/>
    <x v="0"/>
    <x v="8"/>
    <n v="100"/>
    <x v="1"/>
    <s v="CK-27"/>
    <s v="EAST VANCOUVER ISLAND-QUALICUM &amp; PUNTLEDGE_FA_0.x"/>
    <s v="M"/>
    <s v="H"/>
    <n v="100"/>
    <s v="Big Qualicum River H"/>
    <n v="100"/>
    <s v="Big Qualicum R"/>
    <s v="GSVI"/>
    <s v="S"/>
    <x v="1"/>
    <s v="181479"/>
    <n v="0"/>
    <x v="60"/>
    <n v="2011"/>
    <s v="20110530"/>
    <s v="20110530"/>
    <n v="79"/>
    <n v="6.1"/>
    <m/>
    <s v="CWT"/>
    <s v="P"/>
    <x v="0"/>
    <s v="Y"/>
    <s v="Y"/>
    <s v="Y"/>
    <n v="1.4500000000000001E-2"/>
    <s v="AD Clip"/>
    <n v="57369"/>
    <s v=""/>
    <n v="278834"/>
    <n v="2"/>
    <n v="31046"/>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8"/>
    <n v="0.36"/>
    <n v="0.77"/>
    <m/>
    <n v="0"/>
    <n v="0"/>
    <n v="0"/>
    <n v="1.31"/>
    <n v="1.31"/>
    <n v="2.2834631944081298E-5"/>
    <n v="0"/>
  </r>
  <r>
    <n v="22"/>
    <n v="100"/>
    <s v="Big Qualicum R"/>
    <s v="OPS"/>
    <s v="124"/>
    <s v="Chinook"/>
    <s v="3"/>
    <x v="0"/>
    <x v="8"/>
    <n v="100"/>
    <x v="1"/>
    <s v="CK-27"/>
    <s v="EAST VANCOUVER ISLAND-QUALICUM &amp; PUNTLEDGE_FA_0.x"/>
    <s v="M"/>
    <s v="H"/>
    <n v="100"/>
    <s v="Big Qualicum River H"/>
    <n v="100"/>
    <s v="Big Qualicum R"/>
    <s v="GSVI"/>
    <s v="S"/>
    <x v="1"/>
    <s v="181479"/>
    <n v="0"/>
    <x v="60"/>
    <n v="2011"/>
    <s v="20110530"/>
    <s v="20110530"/>
    <n v="79"/>
    <n v="6.1"/>
    <m/>
    <s v="CWT"/>
    <s v="P"/>
    <x v="0"/>
    <s v="Y"/>
    <s v="Y"/>
    <s v="Y"/>
    <n v="1.4500000000000001E-2"/>
    <s v="AD Clip"/>
    <n v="57369"/>
    <s v=""/>
    <n v="278834"/>
    <n v="3"/>
    <n v="31046"/>
    <n v="2013"/>
    <m/>
    <m/>
    <m/>
    <m/>
    <m/>
    <m/>
    <m/>
    <m/>
    <m/>
    <m/>
    <m/>
    <m/>
    <m/>
    <m/>
    <m/>
    <m/>
    <n v="3.02"/>
    <m/>
    <m/>
    <m/>
    <m/>
    <m/>
    <m/>
    <m/>
    <m/>
    <m/>
    <m/>
    <m/>
    <m/>
    <m/>
    <m/>
    <m/>
    <m/>
    <m/>
    <m/>
    <m/>
    <m/>
    <m/>
    <m/>
    <m/>
    <m/>
    <m/>
    <m/>
    <m/>
    <m/>
    <m/>
    <m/>
    <m/>
    <m/>
    <m/>
    <m/>
    <m/>
    <m/>
    <m/>
    <n v="3.82"/>
    <m/>
    <m/>
    <m/>
    <m/>
    <n v="3.84"/>
    <m/>
    <m/>
    <m/>
    <n v="15.3"/>
    <m/>
    <m/>
    <m/>
    <m/>
    <m/>
    <m/>
    <m/>
    <m/>
    <m/>
    <m/>
    <m/>
    <m/>
    <m/>
    <m/>
    <m/>
    <m/>
    <m/>
    <m/>
    <m/>
    <m/>
    <m/>
    <m/>
    <m/>
    <m/>
    <m/>
    <m/>
    <m/>
    <m/>
    <m/>
    <m/>
    <m/>
    <m/>
    <m/>
    <m/>
    <m/>
    <m/>
    <m/>
    <m/>
    <m/>
    <m/>
    <m/>
    <m/>
    <m/>
    <m/>
    <m/>
    <m/>
    <m/>
    <m/>
    <m/>
    <m/>
    <m/>
    <m/>
    <m/>
    <m/>
    <m/>
    <m/>
    <m/>
    <m/>
    <m/>
    <m/>
    <m/>
    <m/>
    <m/>
    <m/>
    <m/>
    <m/>
    <m/>
    <m/>
    <m/>
    <m/>
    <m/>
    <m/>
    <n v="3.53"/>
    <m/>
    <m/>
    <m/>
    <m/>
    <m/>
    <m/>
    <m/>
    <m/>
    <m/>
    <m/>
    <m/>
    <m/>
    <m/>
    <m/>
    <m/>
    <m/>
    <m/>
    <m/>
    <m/>
    <m/>
    <m/>
    <m/>
    <n v="7.7"/>
    <m/>
    <m/>
    <m/>
    <m/>
    <n v="4.87"/>
    <n v="6.86"/>
    <m/>
    <m/>
    <n v="29.51"/>
    <n v="7.7"/>
    <n v="37.21"/>
    <n v="11.73"/>
    <n v="48.94"/>
    <n v="8.5307395980407528E-4"/>
    <n v="0.76031875766244383"/>
  </r>
  <r>
    <n v="22"/>
    <n v="100"/>
    <s v="Big Qualicum R"/>
    <s v="OPS"/>
    <s v="124"/>
    <s v="Chinook"/>
    <s v="3"/>
    <x v="0"/>
    <x v="8"/>
    <n v="100"/>
    <x v="1"/>
    <s v="CK-27"/>
    <s v="EAST VANCOUVER ISLAND-QUALICUM &amp; PUNTLEDGE_FA_0.x"/>
    <s v="M"/>
    <s v="H"/>
    <n v="100"/>
    <s v="Big Qualicum River H"/>
    <n v="100"/>
    <s v="Big Qualicum R"/>
    <s v="GSVI"/>
    <s v="S"/>
    <x v="1"/>
    <s v="181479"/>
    <n v="0"/>
    <x v="60"/>
    <n v="2011"/>
    <s v="20110530"/>
    <s v="20110530"/>
    <n v="79"/>
    <n v="6.1"/>
    <m/>
    <s v="CWT"/>
    <s v="P"/>
    <x v="0"/>
    <s v="Y"/>
    <s v="Y"/>
    <s v="Y"/>
    <n v="1.4500000000000001E-2"/>
    <s v="AD Clip"/>
    <n v="57369"/>
    <s v=""/>
    <n v="278834"/>
    <n v="4"/>
    <n v="31046"/>
    <n v="2014"/>
    <m/>
    <m/>
    <m/>
    <m/>
    <m/>
    <m/>
    <m/>
    <m/>
    <m/>
    <m/>
    <m/>
    <m/>
    <m/>
    <m/>
    <m/>
    <m/>
    <m/>
    <m/>
    <m/>
    <m/>
    <m/>
    <m/>
    <m/>
    <m/>
    <m/>
    <m/>
    <m/>
    <m/>
    <m/>
    <m/>
    <m/>
    <m/>
    <m/>
    <m/>
    <m/>
    <m/>
    <m/>
    <m/>
    <m/>
    <m/>
    <m/>
    <m/>
    <m/>
    <m/>
    <n v="2.35"/>
    <m/>
    <n v="2.35"/>
    <m/>
    <m/>
    <m/>
    <m/>
    <m/>
    <m/>
    <m/>
    <m/>
    <m/>
    <m/>
    <m/>
    <m/>
    <m/>
    <m/>
    <m/>
    <m/>
    <m/>
    <m/>
    <m/>
    <m/>
    <m/>
    <m/>
    <m/>
    <m/>
    <m/>
    <m/>
    <m/>
    <m/>
    <m/>
    <m/>
    <m/>
    <m/>
    <m/>
    <m/>
    <m/>
    <m/>
    <m/>
    <m/>
    <m/>
    <m/>
    <m/>
    <m/>
    <m/>
    <m/>
    <m/>
    <m/>
    <m/>
    <m/>
    <m/>
    <m/>
    <m/>
    <m/>
    <m/>
    <m/>
    <m/>
    <m/>
    <m/>
    <m/>
    <m/>
    <m/>
    <m/>
    <m/>
    <m/>
    <m/>
    <m/>
    <m/>
    <m/>
    <m/>
    <m/>
    <m/>
    <m/>
    <m/>
    <m/>
    <m/>
    <m/>
    <m/>
    <m/>
    <m/>
    <m/>
    <m/>
    <m/>
    <m/>
    <m/>
    <m/>
    <m/>
    <m/>
    <m/>
    <m/>
    <m/>
    <m/>
    <m/>
    <m/>
    <m/>
    <m/>
    <m/>
    <m/>
    <m/>
    <m/>
    <m/>
    <m/>
    <m/>
    <m/>
    <m/>
    <m/>
    <m/>
    <m/>
    <m/>
    <m/>
    <m/>
    <m/>
    <m/>
    <m/>
    <m/>
    <m/>
    <m/>
    <m/>
    <m/>
    <n v="3.34"/>
    <n v="3.83"/>
    <n v="4.67"/>
    <m/>
    <n v="4.7"/>
    <n v="0"/>
    <n v="4.7"/>
    <n v="11.84"/>
    <n v="16.54"/>
    <n v="2.8830901706496537E-4"/>
    <n v="0.2841596130592503"/>
  </r>
  <r>
    <n v="22"/>
    <n v="100"/>
    <s v="Big Qualicum R"/>
    <s v="OPS"/>
    <s v="124"/>
    <s v="Chinook"/>
    <s v="3"/>
    <x v="0"/>
    <x v="8"/>
    <n v="100"/>
    <x v="1"/>
    <s v="CK-27"/>
    <s v="EAST VANCOUVER ISLAND-QUALICUM &amp; PUNTLEDGE_FA_0.x"/>
    <s v="M"/>
    <s v="H"/>
    <n v="100"/>
    <s v="Big Qualicum River H"/>
    <n v="100"/>
    <s v="Big Qualicum R"/>
    <s v="GSVI"/>
    <s v="S"/>
    <x v="1"/>
    <s v="181479"/>
    <n v="0"/>
    <x v="60"/>
    <n v="2011"/>
    <s v="20110530"/>
    <s v="20110530"/>
    <n v="79"/>
    <n v="6.1"/>
    <m/>
    <s v="CWT"/>
    <s v="P"/>
    <x v="0"/>
    <s v="Y"/>
    <s v="Y"/>
    <s v="Y"/>
    <n v="1.4500000000000001E-2"/>
    <s v="AD Clip"/>
    <n v="57369"/>
    <n v="57369"/>
    <n v="278834"/>
    <n v="5"/>
    <n v="31046"/>
    <n v="2015"/>
    <m/>
    <m/>
    <m/>
    <m/>
    <m/>
    <m/>
    <m/>
    <m/>
    <m/>
    <m/>
    <m/>
    <m/>
    <m/>
    <m/>
    <m/>
    <m/>
    <m/>
    <m/>
    <m/>
    <m/>
    <m/>
    <m/>
    <m/>
    <m/>
    <m/>
    <m/>
    <m/>
    <m/>
    <m/>
    <m/>
    <m/>
    <m/>
    <m/>
    <m/>
    <m/>
    <m/>
    <m/>
    <m/>
    <m/>
    <m/>
    <m/>
    <m/>
    <m/>
    <m/>
    <m/>
    <m/>
    <m/>
    <m/>
    <m/>
    <n v="5.17"/>
    <m/>
    <m/>
    <m/>
    <m/>
    <m/>
    <m/>
    <m/>
    <m/>
    <m/>
    <m/>
    <m/>
    <m/>
    <m/>
    <m/>
    <m/>
    <n v="9.43"/>
    <m/>
    <m/>
    <m/>
    <m/>
    <m/>
    <m/>
    <m/>
    <m/>
    <m/>
    <m/>
    <m/>
    <m/>
    <m/>
    <m/>
    <m/>
    <m/>
    <m/>
    <m/>
    <m/>
    <m/>
    <m/>
    <m/>
    <m/>
    <m/>
    <m/>
    <m/>
    <m/>
    <m/>
    <m/>
    <m/>
    <m/>
    <m/>
    <m/>
    <m/>
    <m/>
    <m/>
    <m/>
    <m/>
    <m/>
    <m/>
    <m/>
    <m/>
    <m/>
    <m/>
    <m/>
    <m/>
    <m/>
    <m/>
    <m/>
    <m/>
    <m/>
    <m/>
    <m/>
    <m/>
    <m/>
    <m/>
    <m/>
    <m/>
    <m/>
    <m/>
    <m/>
    <m/>
    <m/>
    <m/>
    <m/>
    <m/>
    <m/>
    <m/>
    <m/>
    <m/>
    <m/>
    <m/>
    <m/>
    <m/>
    <m/>
    <m/>
    <m/>
    <m/>
    <m/>
    <m/>
    <m/>
    <m/>
    <m/>
    <m/>
    <m/>
    <m/>
    <m/>
    <m/>
    <m/>
    <m/>
    <m/>
    <m/>
    <m/>
    <m/>
    <m/>
    <m/>
    <m/>
    <m/>
    <m/>
    <m/>
    <m/>
    <m/>
    <n v="14.6"/>
    <n v="0"/>
    <n v="14.6"/>
    <n v="0"/>
    <n v="14.6"/>
    <n v="2.5449284456762362E-4"/>
    <n v="1"/>
  </r>
  <r>
    <n v="22"/>
    <n v="100"/>
    <s v="Big Qualicum R"/>
    <s v="OPS"/>
    <s v="124"/>
    <s v="Chinook"/>
    <s v="3"/>
    <x v="0"/>
    <x v="8"/>
    <n v="100"/>
    <x v="1"/>
    <s v="CK-27"/>
    <s v="EAST VANCOUVER ISLAND-QUALICUM &amp; PUNTLEDGE_FA_0.x"/>
    <s v="M"/>
    <s v="H"/>
    <n v="100"/>
    <s v="Big Qualicum River H"/>
    <n v="100"/>
    <s v="Big Qualicum R"/>
    <s v="GSVI"/>
    <s v="S"/>
    <x v="1"/>
    <s v="181480"/>
    <n v="0"/>
    <x v="61"/>
    <n v="2011"/>
    <s v="20110530"/>
    <s v="20110530"/>
    <n v="79"/>
    <n v="6.1"/>
    <m/>
    <s v="CWT"/>
    <s v="P"/>
    <x v="0"/>
    <s v="Y"/>
    <s v="Y"/>
    <s v="Y"/>
    <n v="1.14E-2"/>
    <s v="AD Clip"/>
    <n v="58504"/>
    <s v=""/>
    <n v="283454"/>
    <n v="2"/>
    <n v="31047"/>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7"/>
    <n v="0.73"/>
    <n v="1.55"/>
    <m/>
    <n v="0"/>
    <n v="0"/>
    <n v="0"/>
    <n v="2.65"/>
    <n v="2.6500000000000004"/>
    <n v="4.5296048133460963E-5"/>
    <n v="0"/>
  </r>
  <r>
    <n v="22"/>
    <n v="100"/>
    <s v="Big Qualicum R"/>
    <s v="OPS"/>
    <s v="124"/>
    <s v="Chinook"/>
    <s v="3"/>
    <x v="0"/>
    <x v="8"/>
    <n v="100"/>
    <x v="1"/>
    <s v="CK-27"/>
    <s v="EAST VANCOUVER ISLAND-QUALICUM &amp; PUNTLEDGE_FA_0.x"/>
    <s v="M"/>
    <s v="H"/>
    <n v="100"/>
    <s v="Big Qualicum River H"/>
    <n v="100"/>
    <s v="Big Qualicum R"/>
    <s v="GSVI"/>
    <s v="S"/>
    <x v="1"/>
    <s v="181480"/>
    <n v="0"/>
    <x v="61"/>
    <n v="2011"/>
    <s v="20110530"/>
    <s v="20110530"/>
    <n v="79"/>
    <n v="6.1"/>
    <m/>
    <s v="CWT"/>
    <s v="P"/>
    <x v="0"/>
    <s v="Y"/>
    <s v="Y"/>
    <s v="Y"/>
    <n v="1.14E-2"/>
    <s v="AD Clip"/>
    <n v="58504"/>
    <s v=""/>
    <n v="283454"/>
    <n v="3"/>
    <n v="31047"/>
    <n v="2013"/>
    <m/>
    <m/>
    <m/>
    <m/>
    <m/>
    <m/>
    <m/>
    <m/>
    <m/>
    <m/>
    <m/>
    <m/>
    <m/>
    <m/>
    <m/>
    <m/>
    <m/>
    <m/>
    <m/>
    <m/>
    <m/>
    <m/>
    <m/>
    <m/>
    <m/>
    <m/>
    <m/>
    <m/>
    <m/>
    <m/>
    <m/>
    <m/>
    <m/>
    <m/>
    <n v="3.45"/>
    <m/>
    <m/>
    <m/>
    <m/>
    <m/>
    <m/>
    <m/>
    <m/>
    <m/>
    <m/>
    <m/>
    <m/>
    <m/>
    <m/>
    <n v="3.82"/>
    <m/>
    <m/>
    <m/>
    <m/>
    <n v="3.82"/>
    <m/>
    <m/>
    <m/>
    <m/>
    <m/>
    <m/>
    <m/>
    <m/>
    <n v="6.33"/>
    <m/>
    <m/>
    <m/>
    <m/>
    <m/>
    <m/>
    <m/>
    <m/>
    <m/>
    <m/>
    <m/>
    <m/>
    <m/>
    <m/>
    <m/>
    <m/>
    <m/>
    <m/>
    <m/>
    <m/>
    <m/>
    <m/>
    <m/>
    <m/>
    <m/>
    <m/>
    <m/>
    <m/>
    <m/>
    <m/>
    <m/>
    <m/>
    <m/>
    <m/>
    <m/>
    <m/>
    <m/>
    <m/>
    <m/>
    <m/>
    <m/>
    <m/>
    <m/>
    <m/>
    <m/>
    <m/>
    <m/>
    <m/>
    <m/>
    <m/>
    <m/>
    <m/>
    <m/>
    <m/>
    <m/>
    <m/>
    <m/>
    <m/>
    <m/>
    <m/>
    <m/>
    <m/>
    <m/>
    <m/>
    <m/>
    <m/>
    <m/>
    <m/>
    <m/>
    <m/>
    <m/>
    <m/>
    <m/>
    <m/>
    <m/>
    <m/>
    <m/>
    <m/>
    <m/>
    <m/>
    <m/>
    <m/>
    <m/>
    <m/>
    <m/>
    <m/>
    <m/>
    <m/>
    <m/>
    <m/>
    <m/>
    <m/>
    <m/>
    <m/>
    <m/>
    <n v="5.46"/>
    <m/>
    <m/>
    <m/>
    <m/>
    <n v="4.9000000000000004"/>
    <n v="6.86"/>
    <m/>
    <m/>
    <n v="17.420000000000002"/>
    <n v="5.46"/>
    <n v="22.88"/>
    <n v="11.76"/>
    <n v="34.64"/>
    <n v="5.9209626692191986E-4"/>
    <n v="0.66050808314087761"/>
  </r>
  <r>
    <n v="22"/>
    <n v="100"/>
    <s v="Big Qualicum R"/>
    <s v="OPS"/>
    <s v="124"/>
    <s v="Chinook"/>
    <s v="3"/>
    <x v="0"/>
    <x v="8"/>
    <n v="100"/>
    <x v="1"/>
    <s v="CK-27"/>
    <s v="EAST VANCOUVER ISLAND-QUALICUM &amp; PUNTLEDGE_FA_0.x"/>
    <s v="M"/>
    <s v="H"/>
    <n v="100"/>
    <s v="Big Qualicum River H"/>
    <n v="100"/>
    <s v="Big Qualicum R"/>
    <s v="GSVI"/>
    <s v="S"/>
    <x v="1"/>
    <s v="181480"/>
    <n v="0"/>
    <x v="61"/>
    <n v="2011"/>
    <s v="20110530"/>
    <s v="20110530"/>
    <n v="79"/>
    <n v="6.1"/>
    <m/>
    <s v="CWT"/>
    <s v="P"/>
    <x v="0"/>
    <s v="Y"/>
    <s v="Y"/>
    <s v="Y"/>
    <n v="1.14E-2"/>
    <s v="AD Clip"/>
    <n v="58504"/>
    <s v=""/>
    <n v="283454"/>
    <n v="4"/>
    <n v="31047"/>
    <n v="2014"/>
    <m/>
    <m/>
    <m/>
    <m/>
    <m/>
    <m/>
    <m/>
    <m/>
    <m/>
    <m/>
    <m/>
    <m/>
    <m/>
    <m/>
    <n v="5.0199999999999996"/>
    <m/>
    <m/>
    <m/>
    <m/>
    <m/>
    <m/>
    <m/>
    <m/>
    <m/>
    <m/>
    <m/>
    <m/>
    <m/>
    <m/>
    <m/>
    <m/>
    <m/>
    <m/>
    <m/>
    <m/>
    <m/>
    <m/>
    <m/>
    <m/>
    <m/>
    <m/>
    <m/>
    <m/>
    <m/>
    <m/>
    <m/>
    <n v="2.35"/>
    <m/>
    <m/>
    <n v="10.18"/>
    <m/>
    <m/>
    <m/>
    <m/>
    <m/>
    <m/>
    <m/>
    <m/>
    <m/>
    <m/>
    <m/>
    <m/>
    <m/>
    <m/>
    <m/>
    <m/>
    <m/>
    <m/>
    <m/>
    <m/>
    <m/>
    <m/>
    <m/>
    <m/>
    <m/>
    <m/>
    <m/>
    <m/>
    <m/>
    <m/>
    <m/>
    <m/>
    <m/>
    <m/>
    <m/>
    <m/>
    <m/>
    <m/>
    <m/>
    <m/>
    <m/>
    <m/>
    <m/>
    <m/>
    <m/>
    <m/>
    <m/>
    <m/>
    <m/>
    <m/>
    <m/>
    <m/>
    <m/>
    <m/>
    <m/>
    <m/>
    <m/>
    <m/>
    <m/>
    <m/>
    <m/>
    <m/>
    <m/>
    <m/>
    <m/>
    <m/>
    <m/>
    <m/>
    <m/>
    <m/>
    <m/>
    <m/>
    <m/>
    <m/>
    <m/>
    <m/>
    <m/>
    <m/>
    <m/>
    <m/>
    <m/>
    <m/>
    <m/>
    <m/>
    <m/>
    <m/>
    <m/>
    <m/>
    <m/>
    <m/>
    <m/>
    <m/>
    <m/>
    <m/>
    <m/>
    <m/>
    <m/>
    <m/>
    <m/>
    <m/>
    <m/>
    <m/>
    <m/>
    <m/>
    <m/>
    <m/>
    <m/>
    <m/>
    <m/>
    <n v="0"/>
    <m/>
    <m/>
    <m/>
    <m/>
    <n v="5.59"/>
    <n v="6.71"/>
    <n v="8.43"/>
    <m/>
    <n v="17.55"/>
    <n v="0"/>
    <n v="17.55"/>
    <n v="20.73"/>
    <n v="38.28"/>
    <n v="6.5431423492410775E-4"/>
    <n v="0.45846394984326017"/>
  </r>
  <r>
    <n v="22"/>
    <n v="100"/>
    <s v="Big Qualicum R"/>
    <s v="OPS"/>
    <s v="124"/>
    <s v="Chinook"/>
    <s v="3"/>
    <x v="0"/>
    <x v="8"/>
    <n v="100"/>
    <x v="1"/>
    <s v="CK-27"/>
    <s v="EAST VANCOUVER ISLAND-QUALICUM &amp; PUNTLEDGE_FA_0.x"/>
    <s v="M"/>
    <s v="H"/>
    <n v="100"/>
    <s v="Big Qualicum River H"/>
    <n v="100"/>
    <s v="Big Qualicum R"/>
    <s v="GSVI"/>
    <s v="S"/>
    <x v="1"/>
    <s v="181480"/>
    <n v="0"/>
    <x v="61"/>
    <n v="2011"/>
    <s v="20110530"/>
    <s v="20110530"/>
    <n v="79"/>
    <n v="6.1"/>
    <m/>
    <s v="CWT"/>
    <s v="P"/>
    <x v="0"/>
    <s v="Y"/>
    <s v="Y"/>
    <s v="Y"/>
    <n v="1.14E-2"/>
    <s v="AD Clip"/>
    <n v="58504"/>
    <n v="58504"/>
    <n v="283454"/>
    <n v="5"/>
    <n v="31047"/>
    <n v="2015"/>
    <m/>
    <m/>
    <m/>
    <m/>
    <m/>
    <m/>
    <m/>
    <m/>
    <m/>
    <m/>
    <m/>
    <m/>
    <m/>
    <m/>
    <m/>
    <m/>
    <m/>
    <m/>
    <m/>
    <m/>
    <m/>
    <m/>
    <m/>
    <m/>
    <m/>
    <m/>
    <n v="3.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8"/>
    <n v="0"/>
    <n v="3.08"/>
    <n v="0"/>
    <n v="3.08"/>
    <n v="5.2645972924928212E-5"/>
    <n v="1"/>
  </r>
  <r>
    <n v="22"/>
    <n v="100"/>
    <s v="Big Qualicum R"/>
    <s v="OPS"/>
    <s v="124"/>
    <s v="Chinook"/>
    <s v="3"/>
    <x v="0"/>
    <x v="8"/>
    <n v="100"/>
    <x v="1"/>
    <s v="CK-27"/>
    <s v="EAST VANCOUVER ISLAND-QUALICUM &amp; PUNTLEDGE_FA_0.x"/>
    <s v="M"/>
    <s v="H"/>
    <n v="100"/>
    <s v="Big Qualicum River H"/>
    <n v="100"/>
    <s v="Big Qualicum R"/>
    <s v="GSVI"/>
    <s v="S"/>
    <x v="1"/>
    <s v="181481"/>
    <n v="0"/>
    <x v="62"/>
    <n v="2011"/>
    <s v="20110530"/>
    <s v="20110530"/>
    <n v="79"/>
    <n v="6.1"/>
    <m/>
    <s v="CWT"/>
    <s v="P"/>
    <x v="0"/>
    <s v="Y"/>
    <s v="Y"/>
    <s v="Y"/>
    <n v="0.01"/>
    <s v="AD Clip"/>
    <n v="49038"/>
    <s v=""/>
    <n v="237249"/>
    <n v="2"/>
    <n v="31048"/>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6"/>
    <n v="1"/>
    <n v="0.13"/>
    <m/>
    <n v="0"/>
    <n v="0"/>
    <n v="0"/>
    <n v="1.99"/>
    <n v="1.9899999999999998"/>
    <n v="4.0580774093560093E-5"/>
    <n v="0"/>
  </r>
  <r>
    <n v="22"/>
    <n v="100"/>
    <s v="Big Qualicum R"/>
    <s v="OPS"/>
    <s v="124"/>
    <s v="Chinook"/>
    <s v="3"/>
    <x v="0"/>
    <x v="8"/>
    <n v="100"/>
    <x v="1"/>
    <s v="CK-27"/>
    <s v="EAST VANCOUVER ISLAND-QUALICUM &amp; PUNTLEDGE_FA_0.x"/>
    <s v="M"/>
    <s v="H"/>
    <n v="100"/>
    <s v="Big Qualicum River H"/>
    <n v="100"/>
    <s v="Big Qualicum R"/>
    <s v="GSVI"/>
    <s v="S"/>
    <x v="1"/>
    <s v="181481"/>
    <n v="0"/>
    <x v="62"/>
    <n v="2011"/>
    <s v="20110530"/>
    <s v="20110530"/>
    <n v="79"/>
    <n v="6.1"/>
    <m/>
    <s v="CWT"/>
    <s v="P"/>
    <x v="0"/>
    <s v="Y"/>
    <s v="Y"/>
    <s v="Y"/>
    <n v="0.01"/>
    <s v="AD Clip"/>
    <n v="49038"/>
    <s v=""/>
    <n v="237249"/>
    <n v="3"/>
    <n v="31048"/>
    <n v="2013"/>
    <m/>
    <m/>
    <m/>
    <m/>
    <m/>
    <m/>
    <m/>
    <m/>
    <m/>
    <m/>
    <m/>
    <m/>
    <m/>
    <m/>
    <m/>
    <m/>
    <m/>
    <m/>
    <m/>
    <m/>
    <m/>
    <m/>
    <m/>
    <m/>
    <m/>
    <m/>
    <m/>
    <m/>
    <m/>
    <m/>
    <m/>
    <m/>
    <m/>
    <m/>
    <m/>
    <m/>
    <m/>
    <m/>
    <m/>
    <m/>
    <m/>
    <m/>
    <m/>
    <m/>
    <m/>
    <m/>
    <m/>
    <m/>
    <m/>
    <m/>
    <m/>
    <m/>
    <m/>
    <m/>
    <m/>
    <m/>
    <m/>
    <m/>
    <m/>
    <m/>
    <m/>
    <m/>
    <m/>
    <n v="6.27"/>
    <m/>
    <m/>
    <m/>
    <m/>
    <m/>
    <m/>
    <m/>
    <m/>
    <m/>
    <m/>
    <m/>
    <n v="6.88"/>
    <m/>
    <m/>
    <m/>
    <m/>
    <m/>
    <m/>
    <m/>
    <m/>
    <m/>
    <m/>
    <m/>
    <m/>
    <m/>
    <m/>
    <m/>
    <m/>
    <m/>
    <m/>
    <m/>
    <m/>
    <m/>
    <m/>
    <m/>
    <m/>
    <m/>
    <m/>
    <m/>
    <m/>
    <m/>
    <m/>
    <m/>
    <m/>
    <m/>
    <m/>
    <m/>
    <m/>
    <m/>
    <m/>
    <m/>
    <m/>
    <m/>
    <m/>
    <m/>
    <m/>
    <m/>
    <m/>
    <m/>
    <m/>
    <m/>
    <m/>
    <m/>
    <m/>
    <m/>
    <m/>
    <m/>
    <m/>
    <m/>
    <m/>
    <m/>
    <m/>
    <m/>
    <m/>
    <m/>
    <m/>
    <m/>
    <m/>
    <m/>
    <m/>
    <m/>
    <m/>
    <m/>
    <m/>
    <m/>
    <m/>
    <m/>
    <m/>
    <m/>
    <m/>
    <m/>
    <m/>
    <m/>
    <m/>
    <m/>
    <m/>
    <m/>
    <m/>
    <m/>
    <m/>
    <n v="5.85"/>
    <n v="8.23"/>
    <m/>
    <m/>
    <n v="13.15"/>
    <n v="0"/>
    <n v="13.15"/>
    <n v="14.08"/>
    <n v="27.23"/>
    <n v="5.5528365757167913E-4"/>
    <n v="0.48292324641939038"/>
  </r>
  <r>
    <n v="22"/>
    <n v="100"/>
    <s v="Big Qualicum R"/>
    <s v="OPS"/>
    <s v="124"/>
    <s v="Chinook"/>
    <s v="3"/>
    <x v="0"/>
    <x v="8"/>
    <n v="100"/>
    <x v="1"/>
    <s v="CK-27"/>
    <s v="EAST VANCOUVER ISLAND-QUALICUM &amp; PUNTLEDGE_FA_0.x"/>
    <s v="M"/>
    <s v="H"/>
    <n v="100"/>
    <s v="Big Qualicum River H"/>
    <n v="100"/>
    <s v="Big Qualicum R"/>
    <s v="GSVI"/>
    <s v="S"/>
    <x v="1"/>
    <s v="181481"/>
    <n v="0"/>
    <x v="62"/>
    <n v="2011"/>
    <s v="20110530"/>
    <s v="20110530"/>
    <n v="79"/>
    <n v="6.1"/>
    <m/>
    <s v="CWT"/>
    <s v="P"/>
    <x v="0"/>
    <s v="Y"/>
    <s v="Y"/>
    <s v="Y"/>
    <n v="0.01"/>
    <s v="AD Clip"/>
    <n v="49038"/>
    <s v=""/>
    <n v="237249"/>
    <n v="4"/>
    <n v="31048"/>
    <n v="2014"/>
    <m/>
    <m/>
    <m/>
    <m/>
    <m/>
    <m/>
    <m/>
    <m/>
    <m/>
    <m/>
    <m/>
    <m/>
    <m/>
    <m/>
    <m/>
    <n v="2.86"/>
    <m/>
    <m/>
    <m/>
    <m/>
    <m/>
    <m/>
    <m/>
    <m/>
    <m/>
    <m/>
    <m/>
    <m/>
    <m/>
    <m/>
    <m/>
    <m/>
    <m/>
    <m/>
    <m/>
    <m/>
    <m/>
    <m/>
    <m/>
    <m/>
    <m/>
    <m/>
    <m/>
    <m/>
    <m/>
    <n v="3.84"/>
    <m/>
    <m/>
    <m/>
    <m/>
    <m/>
    <m/>
    <m/>
    <m/>
    <m/>
    <m/>
    <m/>
    <m/>
    <m/>
    <m/>
    <m/>
    <m/>
    <m/>
    <m/>
    <m/>
    <m/>
    <m/>
    <m/>
    <m/>
    <m/>
    <m/>
    <m/>
    <m/>
    <m/>
    <m/>
    <m/>
    <m/>
    <m/>
    <m/>
    <m/>
    <m/>
    <m/>
    <m/>
    <m/>
    <m/>
    <m/>
    <m/>
    <m/>
    <m/>
    <m/>
    <m/>
    <m/>
    <m/>
    <m/>
    <m/>
    <m/>
    <m/>
    <m/>
    <m/>
    <m/>
    <m/>
    <m/>
    <m/>
    <m/>
    <m/>
    <m/>
    <m/>
    <m/>
    <m/>
    <m/>
    <m/>
    <m/>
    <m/>
    <m/>
    <m/>
    <m/>
    <m/>
    <m/>
    <m/>
    <m/>
    <m/>
    <m/>
    <m/>
    <m/>
    <m/>
    <m/>
    <m/>
    <m/>
    <m/>
    <m/>
    <m/>
    <m/>
    <m/>
    <m/>
    <m/>
    <m/>
    <m/>
    <m/>
    <m/>
    <m/>
    <m/>
    <m/>
    <m/>
    <m/>
    <m/>
    <m/>
    <m/>
    <m/>
    <m/>
    <m/>
    <m/>
    <m/>
    <m/>
    <m/>
    <m/>
    <m/>
    <m/>
    <m/>
    <m/>
    <n v="5.57"/>
    <m/>
    <m/>
    <m/>
    <n v="2.67"/>
    <n v="4.9000000000000004"/>
    <n v="5.27"/>
    <n v="6.12"/>
    <m/>
    <n v="6.7"/>
    <n v="8.24"/>
    <n v="14.94"/>
    <n v="16.29"/>
    <n v="31.23"/>
    <n v="6.3685305273461403E-4"/>
    <n v="0.47838616714697402"/>
  </r>
  <r>
    <n v="22"/>
    <n v="100"/>
    <s v="Big Qualicum R"/>
    <s v="OPS"/>
    <s v="124"/>
    <s v="Chinook"/>
    <s v="3"/>
    <x v="0"/>
    <x v="8"/>
    <n v="100"/>
    <x v="1"/>
    <s v="CK-27"/>
    <s v="EAST VANCOUVER ISLAND-QUALICUM &amp; PUNTLEDGE_FA_0.x"/>
    <s v="M"/>
    <s v="H"/>
    <n v="100"/>
    <s v="Big Qualicum River H"/>
    <n v="100"/>
    <s v="Big Qualicum R"/>
    <s v="GSVI"/>
    <s v="S"/>
    <x v="1"/>
    <s v="181481"/>
    <n v="0"/>
    <x v="62"/>
    <n v="2011"/>
    <s v="20110530"/>
    <s v="20110530"/>
    <n v="79"/>
    <n v="6.1"/>
    <m/>
    <s v="CWT"/>
    <s v="P"/>
    <x v="0"/>
    <s v="Y"/>
    <s v="Y"/>
    <s v="Y"/>
    <n v="0.01"/>
    <s v="AD Clip"/>
    <n v="49038"/>
    <n v="49038"/>
    <n v="237249"/>
    <n v="5"/>
    <n v="31048"/>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9"/>
    <m/>
    <m/>
    <m/>
    <m/>
    <n v="1.1200000000000001"/>
    <n v="0.97"/>
    <n v="0.41"/>
    <m/>
    <n v="0"/>
    <n v="1.99"/>
    <n v="1.99"/>
    <n v="2.5"/>
    <n v="4.49"/>
    <n v="9.1561646070394394E-5"/>
    <n v="0.44320712694877501"/>
  </r>
  <r>
    <n v="22"/>
    <n v="100"/>
    <s v="Big Qualicum R"/>
    <s v="OPS"/>
    <s v="124"/>
    <s v="Chinook"/>
    <s v="3"/>
    <x v="0"/>
    <x v="8"/>
    <n v="100"/>
    <x v="1"/>
    <s v="CK-27"/>
    <s v="EAST VANCOUVER ISLAND-QUALICUM &amp; PUNTLEDGE_FA_0.x"/>
    <s v="M"/>
    <s v="H"/>
    <n v="100"/>
    <s v="Big Qualicum River H"/>
    <n v="100"/>
    <s v="Big Qualicum R"/>
    <s v="GSVI"/>
    <s v="S"/>
    <x v="1"/>
    <s v="181591"/>
    <n v="0"/>
    <x v="63"/>
    <n v="2011"/>
    <s v="20110802"/>
    <s v="20110802"/>
    <m/>
    <n v="20.89"/>
    <s v="Experimental late summer release."/>
    <s v="CWT"/>
    <s v="E"/>
    <x v="0"/>
    <s v="Y"/>
    <s v="Y"/>
    <s v="N"/>
    <n v="1.67E-2"/>
    <s v="AD Clip"/>
    <n v="56869"/>
    <s v=""/>
    <n v="57833"/>
    <n v="2"/>
    <n v="31500"/>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0.18"/>
    <n v="0.36"/>
    <n v="0.77"/>
    <m/>
    <n v="0"/>
    <n v="0"/>
    <n v="0"/>
    <n v="1.31"/>
    <n v="1.31"/>
    <n v="2.3035397140797271E-5"/>
    <n v="0"/>
  </r>
  <r>
    <n v="22"/>
    <n v="100"/>
    <s v="Big Qualicum R"/>
    <s v="OPS"/>
    <s v="124"/>
    <s v="Chinook"/>
    <s v="3"/>
    <x v="0"/>
    <x v="8"/>
    <n v="100"/>
    <x v="1"/>
    <s v="CK-27"/>
    <s v="EAST VANCOUVER ISLAND-QUALICUM &amp; PUNTLEDGE_FA_0.x"/>
    <s v="M"/>
    <s v="H"/>
    <n v="100"/>
    <s v="Big Qualicum River H"/>
    <n v="100"/>
    <s v="Big Qualicum R"/>
    <s v="GSVI"/>
    <s v="S"/>
    <x v="1"/>
    <s v="181591"/>
    <n v="0"/>
    <x v="63"/>
    <n v="2011"/>
    <s v="20110802"/>
    <s v="20110802"/>
    <m/>
    <n v="20.89"/>
    <s v="Experimental late summer release."/>
    <s v="CWT"/>
    <s v="E"/>
    <x v="0"/>
    <s v="Y"/>
    <s v="Y"/>
    <s v="N"/>
    <n v="1.67E-2"/>
    <s v="AD Clip"/>
    <n v="56869"/>
    <s v=""/>
    <n v="57833"/>
    <n v="3"/>
    <n v="31500"/>
    <n v="2013"/>
    <m/>
    <m/>
    <m/>
    <m/>
    <m/>
    <m/>
    <m/>
    <m/>
    <m/>
    <m/>
    <m/>
    <m/>
    <m/>
    <m/>
    <m/>
    <m/>
    <m/>
    <m/>
    <m/>
    <m/>
    <m/>
    <m/>
    <m/>
    <m/>
    <m/>
    <m/>
    <m/>
    <m/>
    <m/>
    <m/>
    <m/>
    <m/>
    <m/>
    <m/>
    <m/>
    <m/>
    <m/>
    <m/>
    <m/>
    <m/>
    <m/>
    <m/>
    <m/>
    <m/>
    <m/>
    <m/>
    <n v="2.37"/>
    <m/>
    <m/>
    <n v="15.3"/>
    <m/>
    <m/>
    <m/>
    <m/>
    <n v="7.64"/>
    <m/>
    <m/>
    <m/>
    <m/>
    <m/>
    <m/>
    <m/>
    <m/>
    <m/>
    <m/>
    <m/>
    <m/>
    <m/>
    <m/>
    <m/>
    <m/>
    <m/>
    <m/>
    <m/>
    <m/>
    <m/>
    <m/>
    <m/>
    <m/>
    <m/>
    <m/>
    <m/>
    <m/>
    <m/>
    <m/>
    <m/>
    <m/>
    <m/>
    <m/>
    <m/>
    <m/>
    <m/>
    <m/>
    <m/>
    <m/>
    <m/>
    <m/>
    <m/>
    <m/>
    <m/>
    <m/>
    <m/>
    <m/>
    <m/>
    <m/>
    <m/>
    <m/>
    <m/>
    <m/>
    <m/>
    <m/>
    <m/>
    <m/>
    <m/>
    <m/>
    <m/>
    <m/>
    <m/>
    <m/>
    <m/>
    <m/>
    <m/>
    <m/>
    <m/>
    <m/>
    <m/>
    <m/>
    <m/>
    <m/>
    <m/>
    <m/>
    <m/>
    <m/>
    <m/>
    <m/>
    <m/>
    <m/>
    <m/>
    <m/>
    <m/>
    <m/>
    <m/>
    <m/>
    <m/>
    <m/>
    <m/>
    <m/>
    <m/>
    <m/>
    <m/>
    <m/>
    <m/>
    <m/>
    <m/>
    <m/>
    <m/>
    <m/>
    <m/>
    <m/>
    <m/>
    <m/>
    <m/>
    <m/>
    <m/>
    <n v="18.649999999999999"/>
    <n v="26.08"/>
    <m/>
    <m/>
    <n v="25.31"/>
    <n v="0"/>
    <n v="25.31"/>
    <n v="44.73"/>
    <n v="70.039999999999992"/>
    <n v="1.2316024547644586E-3"/>
    <n v="0.3613649343232439"/>
  </r>
  <r>
    <n v="22"/>
    <n v="100"/>
    <s v="Big Qualicum R"/>
    <s v="OPS"/>
    <s v="124"/>
    <s v="Chinook"/>
    <s v="3"/>
    <x v="0"/>
    <x v="8"/>
    <n v="100"/>
    <x v="1"/>
    <s v="CK-27"/>
    <s v="EAST VANCOUVER ISLAND-QUALICUM &amp; PUNTLEDGE_FA_0.x"/>
    <s v="M"/>
    <s v="H"/>
    <n v="100"/>
    <s v="Big Qualicum River H"/>
    <n v="100"/>
    <s v="Big Qualicum R"/>
    <s v="GSVI"/>
    <s v="S"/>
    <x v="1"/>
    <s v="181591"/>
    <n v="0"/>
    <x v="63"/>
    <n v="2011"/>
    <s v="20110802"/>
    <s v="20110802"/>
    <m/>
    <n v="20.89"/>
    <s v="Experimental late summer release."/>
    <s v="CWT"/>
    <s v="E"/>
    <x v="0"/>
    <s v="Y"/>
    <s v="Y"/>
    <s v="N"/>
    <n v="1.67E-2"/>
    <s v="AD Clip"/>
    <n v="56869"/>
    <s v=""/>
    <n v="57833"/>
    <n v="4"/>
    <n v="31500"/>
    <n v="2014"/>
    <m/>
    <m/>
    <m/>
    <m/>
    <m/>
    <m/>
    <m/>
    <m/>
    <m/>
    <m/>
    <m/>
    <m/>
    <m/>
    <m/>
    <m/>
    <m/>
    <m/>
    <m/>
    <m/>
    <m/>
    <m/>
    <m/>
    <m/>
    <m/>
    <m/>
    <m/>
    <m/>
    <m/>
    <m/>
    <n v="3.39"/>
    <m/>
    <m/>
    <m/>
    <m/>
    <m/>
    <m/>
    <m/>
    <m/>
    <m/>
    <m/>
    <m/>
    <m/>
    <m/>
    <m/>
    <m/>
    <m/>
    <m/>
    <m/>
    <m/>
    <n v="10.18"/>
    <m/>
    <m/>
    <m/>
    <m/>
    <n v="5.09"/>
    <m/>
    <m/>
    <m/>
    <m/>
    <m/>
    <m/>
    <m/>
    <m/>
    <m/>
    <m/>
    <m/>
    <m/>
    <m/>
    <m/>
    <m/>
    <m/>
    <m/>
    <m/>
    <m/>
    <m/>
    <n v="5.29"/>
    <m/>
    <m/>
    <m/>
    <m/>
    <m/>
    <m/>
    <m/>
    <m/>
    <m/>
    <m/>
    <m/>
    <m/>
    <m/>
    <m/>
    <m/>
    <m/>
    <m/>
    <m/>
    <m/>
    <m/>
    <m/>
    <m/>
    <m/>
    <m/>
    <m/>
    <m/>
    <m/>
    <m/>
    <m/>
    <m/>
    <m/>
    <m/>
    <m/>
    <m/>
    <m/>
    <m/>
    <m/>
    <m/>
    <m/>
    <m/>
    <m/>
    <m/>
    <m/>
    <m/>
    <m/>
    <m/>
    <m/>
    <m/>
    <m/>
    <m/>
    <m/>
    <m/>
    <m/>
    <m/>
    <m/>
    <m/>
    <m/>
    <m/>
    <m/>
    <m/>
    <m/>
    <m/>
    <m/>
    <m/>
    <m/>
    <m/>
    <m/>
    <m/>
    <m/>
    <m/>
    <m/>
    <m/>
    <n v="5.56"/>
    <m/>
    <m/>
    <m/>
    <m/>
    <m/>
    <m/>
    <m/>
    <m/>
    <m/>
    <m/>
    <m/>
    <m/>
    <m/>
    <m/>
    <m/>
    <n v="6.5"/>
    <n v="7.18"/>
    <n v="8.5299999999999994"/>
    <m/>
    <n v="29.51"/>
    <n v="0"/>
    <n v="29.51"/>
    <n v="22.21"/>
    <n v="51.72"/>
    <n v="9.0945858024582809E-4"/>
    <n v="0.57057231245166284"/>
  </r>
  <r>
    <n v="22"/>
    <n v="100"/>
    <s v="Big Qualicum R"/>
    <s v="OPS"/>
    <s v="124"/>
    <s v="Chinook"/>
    <s v="3"/>
    <x v="0"/>
    <x v="8"/>
    <n v="100"/>
    <x v="1"/>
    <s v="CK-27"/>
    <s v="EAST VANCOUVER ISLAND-QUALICUM &amp; PUNTLEDGE_FA_0.x"/>
    <s v="M"/>
    <s v="H"/>
    <n v="100"/>
    <s v="Big Qualicum River H"/>
    <n v="100"/>
    <s v="Big Qualicum R"/>
    <s v="GSVI"/>
    <s v="S"/>
    <x v="1"/>
    <s v="181591"/>
    <n v="0"/>
    <x v="63"/>
    <n v="2011"/>
    <s v="20110802"/>
    <s v="20110802"/>
    <m/>
    <n v="20.89"/>
    <s v="Experimental late summer release."/>
    <s v="CWT"/>
    <s v="E"/>
    <x v="0"/>
    <s v="Y"/>
    <s v="Y"/>
    <s v="N"/>
    <n v="1.67E-2"/>
    <s v="AD Clip"/>
    <n v="56869"/>
    <n v="56869"/>
    <n v="57833"/>
    <n v="5"/>
    <n v="31500"/>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3"/>
    <n v="1.95"/>
    <n v="0.83"/>
    <m/>
    <n v="0"/>
    <n v="0"/>
    <n v="0"/>
    <n v="5.01"/>
    <n v="5.01"/>
    <n v="8.8097205859079641E-5"/>
    <n v="0"/>
  </r>
  <r>
    <n v="22"/>
    <n v="100"/>
    <s v="Big Qualicum R"/>
    <s v="OPS"/>
    <s v="124"/>
    <s v="Chinook"/>
    <s v="3"/>
    <x v="0"/>
    <x v="8"/>
    <n v="100"/>
    <x v="1"/>
    <s v="CK-27"/>
    <s v="EAST VANCOUVER ISLAND-QUALICUM &amp; PUNTLEDGE_FA_0.x"/>
    <s v="M"/>
    <s v="H"/>
    <n v="100"/>
    <s v="Big Qualicum River H"/>
    <n v="100"/>
    <s v="Big Qualicum R"/>
    <s v="GSVI"/>
    <s v="S"/>
    <x v="1"/>
    <s v="181766"/>
    <n v="0"/>
    <x v="64"/>
    <n v="2011"/>
    <s v="20110530"/>
    <s v="20110530"/>
    <n v="76"/>
    <n v="5.0999999999999996"/>
    <m/>
    <s v="CWT"/>
    <s v="P"/>
    <x v="0"/>
    <s v="Y"/>
    <s v="Y"/>
    <s v="Y"/>
    <n v="0.02"/>
    <s v="AD Clip"/>
    <n v="28101"/>
    <s v=""/>
    <n v="310190"/>
    <n v="3"/>
    <n v="31044"/>
    <n v="2013"/>
    <m/>
    <m/>
    <m/>
    <m/>
    <m/>
    <m/>
    <m/>
    <m/>
    <m/>
    <m/>
    <m/>
    <m/>
    <m/>
    <m/>
    <m/>
    <m/>
    <m/>
    <m/>
    <m/>
    <m/>
    <m/>
    <m/>
    <m/>
    <m/>
    <m/>
    <m/>
    <m/>
    <m/>
    <m/>
    <m/>
    <m/>
    <m/>
    <m/>
    <m/>
    <m/>
    <m/>
    <m/>
    <m/>
    <m/>
    <m/>
    <m/>
    <m/>
    <m/>
    <m/>
    <m/>
    <m/>
    <m/>
    <m/>
    <m/>
    <n v="3.82"/>
    <m/>
    <m/>
    <m/>
    <m/>
    <n v="3.84"/>
    <m/>
    <m/>
    <m/>
    <m/>
    <m/>
    <m/>
    <m/>
    <m/>
    <m/>
    <m/>
    <m/>
    <m/>
    <m/>
    <m/>
    <m/>
    <m/>
    <m/>
    <m/>
    <m/>
    <m/>
    <m/>
    <m/>
    <m/>
    <m/>
    <m/>
    <m/>
    <m/>
    <m/>
    <m/>
    <m/>
    <m/>
    <m/>
    <m/>
    <m/>
    <m/>
    <m/>
    <m/>
    <m/>
    <m/>
    <m/>
    <m/>
    <m/>
    <m/>
    <m/>
    <m/>
    <m/>
    <m/>
    <m/>
    <m/>
    <m/>
    <m/>
    <m/>
    <m/>
    <m/>
    <m/>
    <m/>
    <m/>
    <m/>
    <m/>
    <m/>
    <m/>
    <m/>
    <m/>
    <m/>
    <m/>
    <m/>
    <m/>
    <m/>
    <m/>
    <m/>
    <m/>
    <m/>
    <m/>
    <m/>
    <m/>
    <m/>
    <m/>
    <m/>
    <m/>
    <m/>
    <m/>
    <m/>
    <m/>
    <m/>
    <m/>
    <m/>
    <m/>
    <m/>
    <m/>
    <m/>
    <m/>
    <m/>
    <m/>
    <m/>
    <m/>
    <m/>
    <m/>
    <m/>
    <m/>
    <m/>
    <m/>
    <m/>
    <m/>
    <m/>
    <m/>
    <m/>
    <m/>
    <m/>
    <n v="4.79"/>
    <n v="2.95"/>
    <n v="4.1100000000000003"/>
    <m/>
    <m/>
    <n v="7.66"/>
    <n v="4.79"/>
    <n v="12.45"/>
    <n v="7.06"/>
    <n v="19.509999999999998"/>
    <n v="6.9428134230098567E-4"/>
    <n v="0.63813429010763711"/>
  </r>
  <r>
    <n v="22"/>
    <n v="100"/>
    <s v="Big Qualicum R"/>
    <s v="OPS"/>
    <s v="124"/>
    <s v="Chinook"/>
    <s v="3"/>
    <x v="0"/>
    <x v="8"/>
    <n v="100"/>
    <x v="1"/>
    <s v="CK-27"/>
    <s v="EAST VANCOUVER ISLAND-QUALICUM &amp; PUNTLEDGE_FA_0.x"/>
    <s v="M"/>
    <s v="H"/>
    <n v="100"/>
    <s v="Big Qualicum River H"/>
    <n v="100"/>
    <s v="Big Qualicum R"/>
    <s v="GSVI"/>
    <s v="S"/>
    <x v="1"/>
    <s v="181766"/>
    <n v="0"/>
    <x v="64"/>
    <n v="2011"/>
    <s v="20110530"/>
    <s v="20110530"/>
    <n v="76"/>
    <n v="5.0999999999999996"/>
    <m/>
    <s v="CWT"/>
    <s v="P"/>
    <x v="0"/>
    <s v="Y"/>
    <s v="Y"/>
    <s v="Y"/>
    <n v="0.02"/>
    <s v="AD Clip"/>
    <n v="28101"/>
    <n v="28101"/>
    <n v="310190"/>
    <n v="4"/>
    <n v="31044"/>
    <n v="2014"/>
    <m/>
    <m/>
    <m/>
    <m/>
    <m/>
    <m/>
    <m/>
    <m/>
    <m/>
    <m/>
    <m/>
    <m/>
    <m/>
    <m/>
    <m/>
    <m/>
    <m/>
    <m/>
    <m/>
    <m/>
    <m/>
    <m/>
    <m/>
    <m/>
    <m/>
    <m/>
    <m/>
    <m/>
    <m/>
    <m/>
    <m/>
    <m/>
    <m/>
    <m/>
    <m/>
    <m/>
    <m/>
    <m/>
    <m/>
    <m/>
    <m/>
    <m/>
    <m/>
    <m/>
    <m/>
    <m/>
    <m/>
    <m/>
    <m/>
    <m/>
    <m/>
    <m/>
    <m/>
    <m/>
    <n v="5.09"/>
    <m/>
    <m/>
    <m/>
    <m/>
    <n v="5.14"/>
    <m/>
    <m/>
    <m/>
    <m/>
    <m/>
    <m/>
    <m/>
    <m/>
    <m/>
    <m/>
    <m/>
    <m/>
    <m/>
    <m/>
    <m/>
    <m/>
    <m/>
    <m/>
    <m/>
    <m/>
    <m/>
    <m/>
    <m/>
    <m/>
    <m/>
    <m/>
    <m/>
    <m/>
    <m/>
    <m/>
    <m/>
    <m/>
    <m/>
    <m/>
    <m/>
    <m/>
    <m/>
    <m/>
    <m/>
    <m/>
    <m/>
    <m/>
    <m/>
    <m/>
    <m/>
    <m/>
    <m/>
    <m/>
    <m/>
    <m/>
    <m/>
    <m/>
    <m/>
    <m/>
    <m/>
    <m/>
    <m/>
    <m/>
    <m/>
    <m/>
    <m/>
    <m/>
    <m/>
    <m/>
    <m/>
    <m/>
    <m/>
    <m/>
    <m/>
    <m/>
    <m/>
    <m/>
    <m/>
    <m/>
    <m/>
    <m/>
    <m/>
    <m/>
    <m/>
    <m/>
    <m/>
    <m/>
    <m/>
    <m/>
    <m/>
    <m/>
    <m/>
    <m/>
    <m/>
    <m/>
    <m/>
    <m/>
    <m/>
    <m/>
    <m/>
    <m/>
    <m/>
    <m/>
    <m/>
    <n v="5.93"/>
    <m/>
    <m/>
    <m/>
    <m/>
    <n v="2.36"/>
    <n v="2.39"/>
    <n v="2.65"/>
    <m/>
    <n v="10.23"/>
    <n v="5.93"/>
    <n v="16.16"/>
    <n v="7.4"/>
    <n v="23.56"/>
    <n v="8.3840432724814054E-4"/>
    <n v="0.68590831918505946"/>
  </r>
  <r>
    <n v="22"/>
    <n v="100"/>
    <s v="Big Qualicum R"/>
    <s v="OPS"/>
    <s v="124"/>
    <s v="Chinook"/>
    <s v="3"/>
    <x v="0"/>
    <x v="8"/>
    <n v="100"/>
    <x v="1"/>
    <s v="CK-27"/>
    <s v="EAST VANCOUVER ISLAND-QUALICUM &amp; PUNTLEDGE_FA_0.x"/>
    <s v="M"/>
    <s v="H"/>
    <n v="100"/>
    <s v="Big Qualicum River H"/>
    <n v="100"/>
    <s v="Big Qualicum R"/>
    <s v="GSVI"/>
    <s v="S"/>
    <x v="1"/>
    <s v="181767"/>
    <n v="0"/>
    <x v="65"/>
    <n v="2011"/>
    <s v="20110530"/>
    <s v="20110530"/>
    <n v="76"/>
    <n v="5.0999999999999996"/>
    <m/>
    <s v="CWT"/>
    <s v="P"/>
    <x v="0"/>
    <s v="Y"/>
    <s v="Y"/>
    <s v="Y"/>
    <n v="0.02"/>
    <s v="AD Clip"/>
    <n v="27689"/>
    <s v=""/>
    <n v="305641"/>
    <n v="2"/>
    <n v="31036"/>
    <n v="2012"/>
    <m/>
    <m/>
    <n v="4.9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96"/>
    <n v="0"/>
    <n v="4.96"/>
    <n v="0"/>
    <n v="4.96"/>
    <n v="1.7913250749395068E-4"/>
    <n v="1"/>
  </r>
  <r>
    <n v="22"/>
    <n v="100"/>
    <s v="Big Qualicum R"/>
    <s v="OPS"/>
    <s v="124"/>
    <s v="Chinook"/>
    <s v="3"/>
    <x v="0"/>
    <x v="8"/>
    <n v="100"/>
    <x v="1"/>
    <s v="CK-27"/>
    <s v="EAST VANCOUVER ISLAND-QUALICUM &amp; PUNTLEDGE_FA_0.x"/>
    <s v="M"/>
    <s v="H"/>
    <n v="100"/>
    <s v="Big Qualicum River H"/>
    <n v="100"/>
    <s v="Big Qualicum R"/>
    <s v="GSVI"/>
    <s v="S"/>
    <x v="1"/>
    <s v="181767"/>
    <n v="0"/>
    <x v="65"/>
    <n v="2011"/>
    <s v="20110530"/>
    <s v="20110530"/>
    <n v="76"/>
    <n v="5.0999999999999996"/>
    <m/>
    <s v="CWT"/>
    <s v="P"/>
    <x v="0"/>
    <s v="Y"/>
    <s v="Y"/>
    <s v="Y"/>
    <n v="0.02"/>
    <s v="AD Clip"/>
    <n v="27689"/>
    <s v=""/>
    <n v="305641"/>
    <n v="3"/>
    <n v="31036"/>
    <n v="2013"/>
    <m/>
    <m/>
    <m/>
    <m/>
    <m/>
    <m/>
    <m/>
    <m/>
    <m/>
    <m/>
    <m/>
    <m/>
    <m/>
    <m/>
    <m/>
    <m/>
    <m/>
    <m/>
    <m/>
    <m/>
    <m/>
    <m/>
    <m/>
    <m/>
    <m/>
    <m/>
    <m/>
    <m/>
    <m/>
    <m/>
    <m/>
    <m/>
    <m/>
    <m/>
    <m/>
    <m/>
    <m/>
    <m/>
    <m/>
    <m/>
    <m/>
    <m/>
    <m/>
    <m/>
    <m/>
    <m/>
    <m/>
    <m/>
    <m/>
    <n v="3.84"/>
    <m/>
    <m/>
    <m/>
    <m/>
    <m/>
    <m/>
    <m/>
    <m/>
    <m/>
    <m/>
    <m/>
    <m/>
    <m/>
    <m/>
    <m/>
    <m/>
    <m/>
    <m/>
    <m/>
    <m/>
    <m/>
    <m/>
    <m/>
    <m/>
    <m/>
    <m/>
    <m/>
    <m/>
    <m/>
    <m/>
    <m/>
    <m/>
    <m/>
    <m/>
    <m/>
    <m/>
    <m/>
    <m/>
    <m/>
    <m/>
    <m/>
    <m/>
    <m/>
    <m/>
    <m/>
    <m/>
    <m/>
    <m/>
    <m/>
    <m/>
    <m/>
    <m/>
    <m/>
    <m/>
    <m/>
    <m/>
    <m/>
    <m/>
    <m/>
    <m/>
    <m/>
    <m/>
    <m/>
    <m/>
    <m/>
    <m/>
    <m/>
    <m/>
    <m/>
    <m/>
    <m/>
    <m/>
    <m/>
    <m/>
    <m/>
    <m/>
    <m/>
    <m/>
    <m/>
    <m/>
    <m/>
    <m/>
    <m/>
    <m/>
    <m/>
    <m/>
    <m/>
    <m/>
    <m/>
    <m/>
    <m/>
    <m/>
    <m/>
    <m/>
    <m/>
    <m/>
    <m/>
    <m/>
    <m/>
    <m/>
    <m/>
    <m/>
    <m/>
    <m/>
    <m/>
    <m/>
    <m/>
    <m/>
    <m/>
    <m/>
    <m/>
    <m/>
    <m/>
    <n v="4.25"/>
    <n v="1.95"/>
    <n v="2.74"/>
    <m/>
    <m/>
    <n v="3.84"/>
    <n v="4.25"/>
    <n v="8.09"/>
    <n v="4.6900000000000004"/>
    <n v="12.78"/>
    <n v="4.6155513019610671E-4"/>
    <n v="0.63302034428794995"/>
  </r>
  <r>
    <n v="22"/>
    <n v="100"/>
    <s v="Big Qualicum R"/>
    <s v="OPS"/>
    <s v="124"/>
    <s v="Chinook"/>
    <s v="3"/>
    <x v="0"/>
    <x v="8"/>
    <n v="100"/>
    <x v="1"/>
    <s v="CK-27"/>
    <s v="EAST VANCOUVER ISLAND-QUALICUM &amp; PUNTLEDGE_FA_0.x"/>
    <s v="M"/>
    <s v="H"/>
    <n v="100"/>
    <s v="Big Qualicum River H"/>
    <n v="100"/>
    <s v="Big Qualicum R"/>
    <s v="GSVI"/>
    <s v="S"/>
    <x v="1"/>
    <s v="181767"/>
    <n v="0"/>
    <x v="65"/>
    <n v="2011"/>
    <s v="20110530"/>
    <s v="20110530"/>
    <n v="76"/>
    <n v="5.0999999999999996"/>
    <m/>
    <s v="CWT"/>
    <s v="P"/>
    <x v="0"/>
    <s v="Y"/>
    <s v="Y"/>
    <s v="Y"/>
    <n v="0.02"/>
    <s v="AD Clip"/>
    <n v="27689"/>
    <s v=""/>
    <n v="305641"/>
    <n v="4"/>
    <n v="31036"/>
    <n v="2014"/>
    <m/>
    <m/>
    <m/>
    <m/>
    <m/>
    <m/>
    <m/>
    <m/>
    <m/>
    <m/>
    <m/>
    <m/>
    <m/>
    <m/>
    <m/>
    <m/>
    <m/>
    <m/>
    <m/>
    <m/>
    <m/>
    <m/>
    <m/>
    <m/>
    <m/>
    <m/>
    <m/>
    <m/>
    <m/>
    <m/>
    <m/>
    <m/>
    <m/>
    <m/>
    <m/>
    <m/>
    <m/>
    <m/>
    <m/>
    <m/>
    <m/>
    <m/>
    <m/>
    <m/>
    <m/>
    <m/>
    <m/>
    <m/>
    <m/>
    <m/>
    <m/>
    <m/>
    <m/>
    <m/>
    <m/>
    <m/>
    <m/>
    <m/>
    <m/>
    <m/>
    <m/>
    <m/>
    <m/>
    <m/>
    <m/>
    <m/>
    <m/>
    <m/>
    <m/>
    <m/>
    <m/>
    <n v="2.87"/>
    <m/>
    <m/>
    <m/>
    <m/>
    <m/>
    <m/>
    <m/>
    <m/>
    <m/>
    <m/>
    <m/>
    <m/>
    <m/>
    <m/>
    <m/>
    <m/>
    <m/>
    <m/>
    <m/>
    <m/>
    <m/>
    <m/>
    <m/>
    <m/>
    <m/>
    <m/>
    <m/>
    <m/>
    <m/>
    <m/>
    <m/>
    <m/>
    <m/>
    <m/>
    <m/>
    <m/>
    <m/>
    <m/>
    <m/>
    <m/>
    <m/>
    <m/>
    <m/>
    <m/>
    <m/>
    <m/>
    <m/>
    <m/>
    <m/>
    <m/>
    <m/>
    <m/>
    <m/>
    <m/>
    <m/>
    <m/>
    <m/>
    <m/>
    <m/>
    <m/>
    <m/>
    <m/>
    <m/>
    <m/>
    <m/>
    <m/>
    <m/>
    <m/>
    <m/>
    <m/>
    <m/>
    <m/>
    <m/>
    <m/>
    <m/>
    <m/>
    <m/>
    <m/>
    <m/>
    <m/>
    <m/>
    <m/>
    <m/>
    <m/>
    <m/>
    <m/>
    <m/>
    <m/>
    <m/>
    <m/>
    <m/>
    <m/>
    <n v="2.2000000000000002"/>
    <n v="3.26"/>
    <n v="2.41"/>
    <m/>
    <n v="2.87"/>
    <n v="0"/>
    <n v="2.87"/>
    <n v="7.87"/>
    <n v="10.74"/>
    <n v="3.8787966340423995E-4"/>
    <n v="0.26722532588454379"/>
  </r>
  <r>
    <n v="22"/>
    <n v="100"/>
    <s v="Big Qualicum R"/>
    <s v="OPS"/>
    <s v="124"/>
    <s v="Chinook"/>
    <s v="3"/>
    <x v="0"/>
    <x v="8"/>
    <n v="100"/>
    <x v="1"/>
    <s v="CK-27"/>
    <s v="EAST VANCOUVER ISLAND-QUALICUM &amp; PUNTLEDGE_FA_0.x"/>
    <s v="M"/>
    <s v="H"/>
    <n v="100"/>
    <s v="Big Qualicum River H"/>
    <n v="100"/>
    <s v="Big Qualicum R"/>
    <s v="GSVI"/>
    <s v="S"/>
    <x v="1"/>
    <s v="181767"/>
    <n v="0"/>
    <x v="65"/>
    <n v="2011"/>
    <s v="20110530"/>
    <s v="20110530"/>
    <n v="76"/>
    <n v="5.0999999999999996"/>
    <m/>
    <s v="CWT"/>
    <s v="P"/>
    <x v="0"/>
    <s v="Y"/>
    <s v="Y"/>
    <s v="Y"/>
    <n v="0.02"/>
    <s v="AD Clip"/>
    <n v="27689"/>
    <n v="27689"/>
    <n v="305641"/>
    <n v="5"/>
    <n v="31036"/>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n v="0"/>
    <n v="0"/>
  </r>
  <r>
    <n v="22"/>
    <n v="100"/>
    <s v="Big Qualicum R"/>
    <s v="OPS"/>
    <s v="124"/>
    <s v="Chinook"/>
    <s v="3"/>
    <x v="0"/>
    <x v="8"/>
    <n v="100"/>
    <x v="1"/>
    <s v="CK-27"/>
    <s v="EAST VANCOUVER ISLAND-QUALICUM &amp; PUNTLEDGE_FA_0.x"/>
    <s v="M"/>
    <s v="H"/>
    <n v="100"/>
    <s v="Big Qualicum River H"/>
    <n v="100"/>
    <s v="Big Qualicum R"/>
    <s v="GSVI"/>
    <s v="S"/>
    <x v="1"/>
    <s v="181768"/>
    <n v="0"/>
    <x v="66"/>
    <n v="2011"/>
    <s v="20110530"/>
    <s v="20110530"/>
    <n v="76"/>
    <n v="5.0999999999999996"/>
    <m/>
    <s v="CWT"/>
    <s v="P"/>
    <x v="0"/>
    <s v="Y"/>
    <s v="Y"/>
    <s v="Y"/>
    <n v="1.2E-2"/>
    <s v="AD Clip"/>
    <n v="29440"/>
    <s v=""/>
    <n v="322340"/>
    <n v="2"/>
    <n v="31038"/>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5"/>
    <n v="1.47"/>
    <n v="3.1"/>
    <m/>
    <n v="0"/>
    <n v="0"/>
    <n v="0"/>
    <n v="5.32"/>
    <n v="5.32"/>
    <n v="1.8070652173913046E-4"/>
    <n v="0"/>
  </r>
  <r>
    <n v="22"/>
    <n v="100"/>
    <s v="Big Qualicum R"/>
    <s v="OPS"/>
    <s v="124"/>
    <s v="Chinook"/>
    <s v="3"/>
    <x v="0"/>
    <x v="8"/>
    <n v="100"/>
    <x v="1"/>
    <s v="CK-27"/>
    <s v="EAST VANCOUVER ISLAND-QUALICUM &amp; PUNTLEDGE_FA_0.x"/>
    <s v="M"/>
    <s v="H"/>
    <n v="100"/>
    <s v="Big Qualicum River H"/>
    <n v="100"/>
    <s v="Big Qualicum R"/>
    <s v="GSVI"/>
    <s v="S"/>
    <x v="1"/>
    <s v="181768"/>
    <n v="0"/>
    <x v="66"/>
    <n v="2011"/>
    <s v="20110530"/>
    <s v="20110530"/>
    <n v="76"/>
    <n v="5.0999999999999996"/>
    <m/>
    <s v="CWT"/>
    <s v="P"/>
    <x v="0"/>
    <s v="Y"/>
    <s v="Y"/>
    <s v="Y"/>
    <n v="1.2E-2"/>
    <s v="AD Clip"/>
    <n v="29440"/>
    <s v=""/>
    <n v="322340"/>
    <n v="3"/>
    <n v="31038"/>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5"/>
    <n v="4.1100000000000003"/>
    <m/>
    <m/>
    <n v="0"/>
    <n v="0"/>
    <n v="0"/>
    <n v="7.06"/>
    <n v="7.0600000000000005"/>
    <n v="2.3980978260869566E-4"/>
    <n v="0"/>
  </r>
  <r>
    <n v="22"/>
    <n v="100"/>
    <s v="Big Qualicum R"/>
    <s v="OPS"/>
    <s v="124"/>
    <s v="Chinook"/>
    <s v="3"/>
    <x v="0"/>
    <x v="8"/>
    <n v="100"/>
    <x v="1"/>
    <s v="CK-27"/>
    <s v="EAST VANCOUVER ISLAND-QUALICUM &amp; PUNTLEDGE_FA_0.x"/>
    <s v="M"/>
    <s v="H"/>
    <n v="100"/>
    <s v="Big Qualicum River H"/>
    <n v="100"/>
    <s v="Big Qualicum R"/>
    <s v="GSVI"/>
    <s v="S"/>
    <x v="1"/>
    <s v="181768"/>
    <n v="0"/>
    <x v="66"/>
    <n v="2011"/>
    <s v="20110530"/>
    <s v="20110530"/>
    <n v="76"/>
    <n v="5.0999999999999996"/>
    <m/>
    <s v="CWT"/>
    <s v="P"/>
    <x v="0"/>
    <s v="Y"/>
    <s v="Y"/>
    <s v="Y"/>
    <n v="1.2E-2"/>
    <s v="AD Clip"/>
    <n v="29440"/>
    <n v="29440"/>
    <n v="322340"/>
    <n v="4"/>
    <n v="31038"/>
    <n v="2014"/>
    <m/>
    <m/>
    <m/>
    <m/>
    <m/>
    <m/>
    <m/>
    <m/>
    <m/>
    <m/>
    <m/>
    <m/>
    <m/>
    <m/>
    <m/>
    <m/>
    <m/>
    <m/>
    <m/>
    <m/>
    <m/>
    <m/>
    <m/>
    <m/>
    <m/>
    <m/>
    <m/>
    <m/>
    <m/>
    <m/>
    <m/>
    <m/>
    <m/>
    <m/>
    <m/>
    <m/>
    <m/>
    <m/>
    <m/>
    <m/>
    <m/>
    <m/>
    <m/>
    <m/>
    <m/>
    <m/>
    <m/>
    <m/>
    <m/>
    <n v="5.09"/>
    <m/>
    <m/>
    <m/>
    <m/>
    <m/>
    <m/>
    <m/>
    <m/>
    <m/>
    <m/>
    <m/>
    <m/>
    <m/>
    <m/>
    <m/>
    <m/>
    <m/>
    <m/>
    <m/>
    <m/>
    <m/>
    <m/>
    <m/>
    <m/>
    <m/>
    <m/>
    <m/>
    <m/>
    <m/>
    <m/>
    <m/>
    <m/>
    <m/>
    <m/>
    <m/>
    <m/>
    <m/>
    <m/>
    <m/>
    <m/>
    <m/>
    <m/>
    <m/>
    <m/>
    <m/>
    <m/>
    <m/>
    <m/>
    <m/>
    <m/>
    <m/>
    <m/>
    <m/>
    <m/>
    <m/>
    <m/>
    <m/>
    <m/>
    <m/>
    <m/>
    <m/>
    <m/>
    <m/>
    <m/>
    <m/>
    <m/>
    <m/>
    <m/>
    <m/>
    <m/>
    <m/>
    <m/>
    <m/>
    <m/>
    <m/>
    <m/>
    <m/>
    <m/>
    <m/>
    <m/>
    <m/>
    <m/>
    <m/>
    <m/>
    <m/>
    <m/>
    <m/>
    <m/>
    <m/>
    <m/>
    <m/>
    <m/>
    <m/>
    <m/>
    <m/>
    <m/>
    <m/>
    <m/>
    <m/>
    <m/>
    <m/>
    <m/>
    <m/>
    <m/>
    <m/>
    <m/>
    <m/>
    <m/>
    <m/>
    <m/>
    <m/>
    <m/>
    <m/>
    <m/>
    <n v="0.94"/>
    <n v="0.95"/>
    <n v="1.06"/>
    <m/>
    <n v="5.09"/>
    <n v="0"/>
    <n v="5.09"/>
    <n v="2.95"/>
    <n v="8.0399999999999991"/>
    <n v="2.7309782608695647E-4"/>
    <n v="0.63308457711442789"/>
  </r>
  <r>
    <n v="22"/>
    <n v="100"/>
    <s v="Big Qualicum R"/>
    <s v="OPS"/>
    <s v="124"/>
    <s v="Chinook"/>
    <s v="3"/>
    <x v="0"/>
    <x v="8"/>
    <n v="100"/>
    <x v="1"/>
    <s v="CK-27"/>
    <s v="EAST VANCOUVER ISLAND-QUALICUM &amp; PUNTLEDGE_FA_0.x"/>
    <s v="M"/>
    <s v="H"/>
    <n v="100"/>
    <s v="Big Qualicum River H"/>
    <n v="100"/>
    <s v="Big Qualicum R"/>
    <s v="GSVI"/>
    <s v="S"/>
    <x v="1"/>
    <s v="181769"/>
    <n v="0"/>
    <x v="67"/>
    <n v="2011"/>
    <s v="20110530"/>
    <s v="20110530"/>
    <n v="76"/>
    <n v="5.0999999999999996"/>
    <m/>
    <s v="CWT"/>
    <s v="P"/>
    <x v="0"/>
    <s v="Y"/>
    <s v="Y"/>
    <s v="Y"/>
    <n v="0.02"/>
    <s v="AD Clip"/>
    <n v="28772"/>
    <s v=""/>
    <n v="318021"/>
    <n v="2"/>
    <n v="31039"/>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8"/>
    <n v="0.36"/>
    <n v="0.77"/>
    <m/>
    <n v="0"/>
    <n v="0"/>
    <n v="0"/>
    <n v="1.31"/>
    <n v="1.31"/>
    <n v="4.5530376755178649E-5"/>
    <n v="0"/>
  </r>
  <r>
    <n v="22"/>
    <n v="100"/>
    <s v="Big Qualicum R"/>
    <s v="OPS"/>
    <s v="124"/>
    <s v="Chinook"/>
    <s v="3"/>
    <x v="0"/>
    <x v="8"/>
    <n v="100"/>
    <x v="1"/>
    <s v="CK-27"/>
    <s v="EAST VANCOUVER ISLAND-QUALICUM &amp; PUNTLEDGE_FA_0.x"/>
    <s v="M"/>
    <s v="H"/>
    <n v="100"/>
    <s v="Big Qualicum River H"/>
    <n v="100"/>
    <s v="Big Qualicum R"/>
    <s v="GSVI"/>
    <s v="S"/>
    <x v="1"/>
    <s v="181769"/>
    <n v="0"/>
    <x v="67"/>
    <n v="2011"/>
    <s v="20110530"/>
    <s v="20110530"/>
    <n v="76"/>
    <n v="5.0999999999999996"/>
    <m/>
    <s v="CWT"/>
    <s v="P"/>
    <x v="0"/>
    <s v="Y"/>
    <s v="Y"/>
    <s v="Y"/>
    <n v="0.02"/>
    <s v="AD Clip"/>
    <n v="28772"/>
    <s v=""/>
    <n v="318021"/>
    <n v="3"/>
    <n v="31039"/>
    <n v="2013"/>
    <m/>
    <m/>
    <m/>
    <m/>
    <m/>
    <m/>
    <m/>
    <m/>
    <m/>
    <m/>
    <m/>
    <m/>
    <m/>
    <m/>
    <m/>
    <m/>
    <m/>
    <m/>
    <m/>
    <m/>
    <m/>
    <m/>
    <m/>
    <m/>
    <m/>
    <m/>
    <m/>
    <m/>
    <m/>
    <m/>
    <m/>
    <m/>
    <m/>
    <m/>
    <m/>
    <m/>
    <m/>
    <m/>
    <m/>
    <m/>
    <m/>
    <m/>
    <m/>
    <m/>
    <m/>
    <m/>
    <m/>
    <m/>
    <m/>
    <n v="3.82"/>
    <m/>
    <m/>
    <m/>
    <m/>
    <n v="3.82"/>
    <m/>
    <m/>
    <m/>
    <m/>
    <m/>
    <m/>
    <m/>
    <m/>
    <m/>
    <m/>
    <m/>
    <m/>
    <m/>
    <m/>
    <m/>
    <m/>
    <m/>
    <m/>
    <m/>
    <m/>
    <m/>
    <m/>
    <m/>
    <m/>
    <m/>
    <m/>
    <m/>
    <m/>
    <m/>
    <m/>
    <m/>
    <m/>
    <m/>
    <m/>
    <m/>
    <m/>
    <m/>
    <m/>
    <m/>
    <m/>
    <m/>
    <m/>
    <m/>
    <m/>
    <m/>
    <m/>
    <m/>
    <m/>
    <m/>
    <m/>
    <m/>
    <m/>
    <m/>
    <m/>
    <m/>
    <m/>
    <m/>
    <m/>
    <m/>
    <m/>
    <m/>
    <m/>
    <m/>
    <m/>
    <m/>
    <m/>
    <m/>
    <m/>
    <m/>
    <m/>
    <m/>
    <m/>
    <m/>
    <m/>
    <m/>
    <m/>
    <m/>
    <m/>
    <m/>
    <m/>
    <m/>
    <m/>
    <m/>
    <m/>
    <m/>
    <m/>
    <m/>
    <m/>
    <m/>
    <m/>
    <m/>
    <m/>
    <m/>
    <m/>
    <m/>
    <m/>
    <m/>
    <m/>
    <m/>
    <m/>
    <m/>
    <m/>
    <m/>
    <m/>
    <n v="3.2"/>
    <m/>
    <m/>
    <m/>
    <m/>
    <n v="8.8000000000000007"/>
    <n v="12.35"/>
    <m/>
    <m/>
    <n v="7.64"/>
    <n v="3.2"/>
    <n v="10.84"/>
    <n v="21.15"/>
    <n v="31.990000000000002"/>
    <n v="1.1118448491589045E-3"/>
    <n v="0.33885589246639575"/>
  </r>
  <r>
    <n v="22"/>
    <n v="100"/>
    <s v="Big Qualicum R"/>
    <s v="OPS"/>
    <s v="124"/>
    <s v="Chinook"/>
    <s v="3"/>
    <x v="0"/>
    <x v="8"/>
    <n v="100"/>
    <x v="1"/>
    <s v="CK-27"/>
    <s v="EAST VANCOUVER ISLAND-QUALICUM &amp; PUNTLEDGE_FA_0.x"/>
    <s v="M"/>
    <s v="H"/>
    <n v="100"/>
    <s v="Big Qualicum River H"/>
    <n v="100"/>
    <s v="Big Qualicum R"/>
    <s v="GSVI"/>
    <s v="S"/>
    <x v="1"/>
    <s v="181769"/>
    <n v="0"/>
    <x v="67"/>
    <n v="2011"/>
    <s v="20110530"/>
    <s v="20110530"/>
    <n v="76"/>
    <n v="5.0999999999999996"/>
    <m/>
    <s v="CWT"/>
    <s v="P"/>
    <x v="0"/>
    <s v="Y"/>
    <s v="Y"/>
    <s v="Y"/>
    <n v="0.02"/>
    <s v="AD Clip"/>
    <n v="28772"/>
    <s v=""/>
    <n v="318021"/>
    <n v="4"/>
    <n v="31039"/>
    <n v="2014"/>
    <m/>
    <m/>
    <m/>
    <m/>
    <m/>
    <m/>
    <m/>
    <m/>
    <m/>
    <m/>
    <m/>
    <m/>
    <m/>
    <m/>
    <m/>
    <m/>
    <m/>
    <m/>
    <m/>
    <m/>
    <m/>
    <m/>
    <m/>
    <m/>
    <m/>
    <m/>
    <m/>
    <m/>
    <m/>
    <m/>
    <m/>
    <m/>
    <m/>
    <m/>
    <n v="3.39"/>
    <m/>
    <m/>
    <m/>
    <m/>
    <m/>
    <m/>
    <m/>
    <m/>
    <m/>
    <m/>
    <m/>
    <m/>
    <m/>
    <m/>
    <m/>
    <m/>
    <m/>
    <m/>
    <m/>
    <m/>
    <m/>
    <m/>
    <m/>
    <m/>
    <m/>
    <m/>
    <m/>
    <m/>
    <m/>
    <m/>
    <m/>
    <m/>
    <m/>
    <m/>
    <m/>
    <m/>
    <m/>
    <m/>
    <m/>
    <m/>
    <m/>
    <m/>
    <m/>
    <m/>
    <m/>
    <m/>
    <m/>
    <m/>
    <m/>
    <m/>
    <m/>
    <m/>
    <m/>
    <m/>
    <m/>
    <m/>
    <m/>
    <m/>
    <m/>
    <m/>
    <m/>
    <m/>
    <m/>
    <m/>
    <m/>
    <m/>
    <m/>
    <m/>
    <m/>
    <m/>
    <m/>
    <m/>
    <m/>
    <m/>
    <m/>
    <m/>
    <m/>
    <m/>
    <m/>
    <m/>
    <m/>
    <m/>
    <m/>
    <m/>
    <m/>
    <m/>
    <m/>
    <m/>
    <m/>
    <m/>
    <m/>
    <m/>
    <m/>
    <m/>
    <m/>
    <m/>
    <m/>
    <m/>
    <m/>
    <m/>
    <m/>
    <m/>
    <m/>
    <m/>
    <m/>
    <m/>
    <m/>
    <m/>
    <m/>
    <m/>
    <m/>
    <m/>
    <m/>
    <m/>
    <m/>
    <m/>
    <m/>
    <m/>
    <m/>
    <m/>
    <m/>
    <m/>
    <m/>
    <m/>
    <m/>
    <m/>
    <m/>
    <m/>
    <m/>
    <n v="1.74"/>
    <n v="1.91"/>
    <n v="2.2599999999999998"/>
    <m/>
    <n v="3.39"/>
    <n v="0"/>
    <n v="3.39"/>
    <n v="5.91"/>
    <n v="9.3000000000000007"/>
    <n v="3.232309189489782E-4"/>
    <n v="0.36451612903225805"/>
  </r>
  <r>
    <n v="22"/>
    <n v="100"/>
    <s v="Big Qualicum R"/>
    <s v="OPS"/>
    <s v="124"/>
    <s v="Chinook"/>
    <s v="3"/>
    <x v="0"/>
    <x v="8"/>
    <n v="100"/>
    <x v="1"/>
    <s v="CK-27"/>
    <s v="EAST VANCOUVER ISLAND-QUALICUM &amp; PUNTLEDGE_FA_0.x"/>
    <s v="M"/>
    <s v="H"/>
    <n v="100"/>
    <s v="Big Qualicum River H"/>
    <n v="100"/>
    <s v="Big Qualicum R"/>
    <s v="GSVI"/>
    <s v="S"/>
    <x v="1"/>
    <s v="181769"/>
    <n v="0"/>
    <x v="67"/>
    <n v="2011"/>
    <s v="20110530"/>
    <s v="20110530"/>
    <n v="76"/>
    <n v="5.0999999999999996"/>
    <m/>
    <s v="CWT"/>
    <s v="P"/>
    <x v="0"/>
    <s v="Y"/>
    <s v="Y"/>
    <s v="Y"/>
    <n v="0.02"/>
    <s v="AD Clip"/>
    <n v="28772"/>
    <n v="28772"/>
    <n v="318021"/>
    <n v="5"/>
    <n v="31039"/>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200000000000001"/>
    <n v="0.97"/>
    <n v="0.41"/>
    <m/>
    <n v="0"/>
    <n v="0"/>
    <n v="0"/>
    <n v="2.5"/>
    <n v="2.5"/>
    <n v="8.6890031975531763E-5"/>
    <n v="0"/>
  </r>
  <r>
    <n v="22"/>
    <n v="100"/>
    <s v="Big Qualicum R"/>
    <s v="OPS"/>
    <s v="124"/>
    <s v="Chinook"/>
    <s v="3"/>
    <x v="0"/>
    <x v="8"/>
    <n v="100"/>
    <x v="1"/>
    <s v="CK-27"/>
    <s v="EAST VANCOUVER ISLAND-QUALICUM &amp; PUNTLEDGE_FA_0.x"/>
    <s v="M"/>
    <s v="H"/>
    <n v="100"/>
    <s v="Big Qualicum River H"/>
    <n v="100"/>
    <s v="Big Qualicum R"/>
    <s v="GSVI"/>
    <s v="S"/>
    <x v="1"/>
    <s v="181795"/>
    <n v="0"/>
    <x v="68"/>
    <n v="2011"/>
    <s v="20110802"/>
    <s v="20110802"/>
    <m/>
    <n v="20.89"/>
    <m/>
    <s v="CWT"/>
    <s v="E"/>
    <x v="0"/>
    <s v="Y"/>
    <s v="Y"/>
    <s v="N"/>
    <n v="2.5000000000000001E-2"/>
    <s v="AD Clip"/>
    <n v="46209"/>
    <s v=""/>
    <n v="47394"/>
    <n v="2"/>
    <n v="31501"/>
    <n v="2012"/>
    <m/>
    <m/>
    <m/>
    <m/>
    <m/>
    <m/>
    <m/>
    <m/>
    <m/>
    <m/>
    <m/>
    <m/>
    <m/>
    <m/>
    <m/>
    <m/>
    <m/>
    <m/>
    <m/>
    <m/>
    <m/>
    <m/>
    <m/>
    <m/>
    <m/>
    <m/>
    <m/>
    <m/>
    <m/>
    <m/>
    <m/>
    <m/>
    <m/>
    <m/>
    <m/>
    <m/>
    <m/>
    <m/>
    <m/>
    <m/>
    <m/>
    <m/>
    <m/>
    <m/>
    <m/>
    <m/>
    <m/>
    <m/>
    <m/>
    <m/>
    <m/>
    <m/>
    <m/>
    <m/>
    <m/>
    <m/>
    <m/>
    <m/>
    <m/>
    <m/>
    <m/>
    <m/>
    <m/>
    <m/>
    <m/>
    <n v="9.2200000000000006"/>
    <m/>
    <m/>
    <m/>
    <m/>
    <m/>
    <m/>
    <m/>
    <m/>
    <m/>
    <m/>
    <m/>
    <m/>
    <m/>
    <m/>
    <m/>
    <m/>
    <m/>
    <m/>
    <m/>
    <m/>
    <m/>
    <m/>
    <m/>
    <m/>
    <m/>
    <m/>
    <m/>
    <m/>
    <m/>
    <m/>
    <m/>
    <m/>
    <m/>
    <m/>
    <m/>
    <m/>
    <m/>
    <m/>
    <m/>
    <m/>
    <m/>
    <m/>
    <m/>
    <m/>
    <m/>
    <m/>
    <m/>
    <m/>
    <m/>
    <m/>
    <m/>
    <m/>
    <m/>
    <m/>
    <m/>
    <m/>
    <m/>
    <m/>
    <m/>
    <m/>
    <m/>
    <m/>
    <m/>
    <m/>
    <m/>
    <m/>
    <m/>
    <m/>
    <m/>
    <m/>
    <m/>
    <m/>
    <m/>
    <m/>
    <m/>
    <m/>
    <m/>
    <m/>
    <m/>
    <m/>
    <m/>
    <m/>
    <m/>
    <m/>
    <m/>
    <m/>
    <m/>
    <m/>
    <m/>
    <m/>
    <m/>
    <m/>
    <m/>
    <m/>
    <m/>
    <m/>
    <m/>
    <m/>
    <n v="0.18"/>
    <n v="0.36"/>
    <n v="0.77"/>
    <m/>
    <n v="9.2200000000000006"/>
    <n v="0"/>
    <n v="9.2200000000000006"/>
    <n v="1.31"/>
    <n v="10.53"/>
    <n v="2.2787768616503278E-4"/>
    <n v="0.87559354226020902"/>
  </r>
  <r>
    <n v="22"/>
    <n v="100"/>
    <s v="Big Qualicum R"/>
    <s v="OPS"/>
    <s v="124"/>
    <s v="Chinook"/>
    <s v="3"/>
    <x v="0"/>
    <x v="8"/>
    <n v="100"/>
    <x v="1"/>
    <s v="CK-27"/>
    <s v="EAST VANCOUVER ISLAND-QUALICUM &amp; PUNTLEDGE_FA_0.x"/>
    <s v="M"/>
    <s v="H"/>
    <n v="100"/>
    <s v="Big Qualicum River H"/>
    <n v="100"/>
    <s v="Big Qualicum R"/>
    <s v="GSVI"/>
    <s v="S"/>
    <x v="1"/>
    <s v="181795"/>
    <n v="0"/>
    <x v="68"/>
    <n v="2011"/>
    <s v="20110802"/>
    <s v="20110802"/>
    <m/>
    <n v="20.89"/>
    <m/>
    <s v="CWT"/>
    <s v="E"/>
    <x v="0"/>
    <s v="Y"/>
    <s v="Y"/>
    <s v="N"/>
    <n v="2.5000000000000001E-2"/>
    <s v="AD Clip"/>
    <n v="46209"/>
    <s v=""/>
    <n v="47394"/>
    <n v="3"/>
    <n v="31501"/>
    <n v="2013"/>
    <m/>
    <m/>
    <m/>
    <m/>
    <m/>
    <m/>
    <m/>
    <m/>
    <m/>
    <m/>
    <m/>
    <m/>
    <m/>
    <m/>
    <m/>
    <m/>
    <m/>
    <m/>
    <m/>
    <m/>
    <m/>
    <m/>
    <m/>
    <m/>
    <m/>
    <m/>
    <m/>
    <m/>
    <m/>
    <m/>
    <m/>
    <m/>
    <m/>
    <m/>
    <m/>
    <m/>
    <m/>
    <n v="6.29"/>
    <m/>
    <m/>
    <m/>
    <m/>
    <m/>
    <m/>
    <m/>
    <m/>
    <n v="2.37"/>
    <m/>
    <m/>
    <n v="7.68"/>
    <m/>
    <m/>
    <m/>
    <m/>
    <n v="7.68"/>
    <m/>
    <m/>
    <m/>
    <m/>
    <m/>
    <m/>
    <m/>
    <m/>
    <n v="12.54"/>
    <m/>
    <n v="13.86"/>
    <m/>
    <m/>
    <m/>
    <m/>
    <m/>
    <m/>
    <m/>
    <m/>
    <m/>
    <m/>
    <m/>
    <m/>
    <m/>
    <m/>
    <m/>
    <m/>
    <m/>
    <m/>
    <m/>
    <m/>
    <m/>
    <m/>
    <m/>
    <m/>
    <m/>
    <m/>
    <m/>
    <m/>
    <m/>
    <m/>
    <m/>
    <m/>
    <m/>
    <m/>
    <m/>
    <m/>
    <m/>
    <m/>
    <m/>
    <m/>
    <m/>
    <m/>
    <m/>
    <m/>
    <m/>
    <m/>
    <m/>
    <m/>
    <m/>
    <m/>
    <m/>
    <m/>
    <m/>
    <m/>
    <m/>
    <m/>
    <m/>
    <m/>
    <m/>
    <m/>
    <m/>
    <m/>
    <m/>
    <m/>
    <m/>
    <m/>
    <m/>
    <m/>
    <m/>
    <m/>
    <m/>
    <m/>
    <m/>
    <m/>
    <m/>
    <m/>
    <m/>
    <m/>
    <m/>
    <m/>
    <m/>
    <m/>
    <m/>
    <m/>
    <m/>
    <m/>
    <m/>
    <m/>
    <m/>
    <m/>
    <m/>
    <m/>
    <m/>
    <m/>
    <m/>
    <m/>
    <m/>
    <n v="2.75"/>
    <n v="10.75"/>
    <n v="15.1"/>
    <m/>
    <m/>
    <n v="50.42"/>
    <n v="2.75"/>
    <n v="53.17"/>
    <n v="25.85"/>
    <n v="79.02"/>
    <n v="1.7100564825034083E-3"/>
    <n v="0.67286762844849413"/>
  </r>
  <r>
    <n v="22"/>
    <n v="100"/>
    <s v="Big Qualicum R"/>
    <s v="OPS"/>
    <s v="124"/>
    <s v="Chinook"/>
    <s v="3"/>
    <x v="0"/>
    <x v="8"/>
    <n v="100"/>
    <x v="1"/>
    <s v="CK-27"/>
    <s v="EAST VANCOUVER ISLAND-QUALICUM &amp; PUNTLEDGE_FA_0.x"/>
    <s v="M"/>
    <s v="H"/>
    <n v="100"/>
    <s v="Big Qualicum River H"/>
    <n v="100"/>
    <s v="Big Qualicum R"/>
    <s v="GSVI"/>
    <s v="S"/>
    <x v="1"/>
    <s v="181795"/>
    <n v="0"/>
    <x v="68"/>
    <n v="2011"/>
    <s v="20110802"/>
    <s v="20110802"/>
    <m/>
    <n v="20.89"/>
    <m/>
    <s v="CWT"/>
    <s v="E"/>
    <x v="0"/>
    <s v="Y"/>
    <s v="Y"/>
    <s v="N"/>
    <n v="2.5000000000000001E-2"/>
    <s v="AD Clip"/>
    <n v="46209"/>
    <s v=""/>
    <n v="47394"/>
    <n v="4"/>
    <n v="31501"/>
    <n v="2014"/>
    <m/>
    <m/>
    <m/>
    <m/>
    <m/>
    <m/>
    <m/>
    <m/>
    <m/>
    <m/>
    <m/>
    <m/>
    <m/>
    <m/>
    <m/>
    <m/>
    <m/>
    <m/>
    <m/>
    <m/>
    <m/>
    <m/>
    <m/>
    <m/>
    <m/>
    <m/>
    <m/>
    <m/>
    <m/>
    <m/>
    <m/>
    <m/>
    <m/>
    <m/>
    <n v="3.31"/>
    <m/>
    <m/>
    <m/>
    <m/>
    <m/>
    <m/>
    <m/>
    <m/>
    <m/>
    <n v="2.35"/>
    <m/>
    <n v="2.35"/>
    <m/>
    <m/>
    <n v="25.55"/>
    <m/>
    <m/>
    <m/>
    <m/>
    <m/>
    <m/>
    <m/>
    <m/>
    <m/>
    <n v="10.18"/>
    <m/>
    <m/>
    <m/>
    <m/>
    <m/>
    <m/>
    <m/>
    <m/>
    <m/>
    <m/>
    <m/>
    <m/>
    <m/>
    <m/>
    <m/>
    <n v="5.29"/>
    <m/>
    <m/>
    <m/>
    <m/>
    <m/>
    <m/>
    <m/>
    <m/>
    <m/>
    <m/>
    <m/>
    <m/>
    <m/>
    <m/>
    <m/>
    <m/>
    <m/>
    <m/>
    <m/>
    <m/>
    <m/>
    <m/>
    <m/>
    <m/>
    <m/>
    <m/>
    <m/>
    <m/>
    <m/>
    <m/>
    <m/>
    <m/>
    <m/>
    <m/>
    <m/>
    <m/>
    <m/>
    <m/>
    <m/>
    <m/>
    <m/>
    <m/>
    <m/>
    <m/>
    <m/>
    <m/>
    <m/>
    <m/>
    <m/>
    <m/>
    <m/>
    <m/>
    <m/>
    <m/>
    <m/>
    <m/>
    <m/>
    <m/>
    <m/>
    <m/>
    <m/>
    <m/>
    <m/>
    <m/>
    <m/>
    <m/>
    <m/>
    <m/>
    <m/>
    <m/>
    <m/>
    <m/>
    <m/>
    <m/>
    <m/>
    <m/>
    <m/>
    <m/>
    <m/>
    <m/>
    <m/>
    <m/>
    <m/>
    <m/>
    <m/>
    <m/>
    <m/>
    <n v="4.6100000000000003"/>
    <n v="8.43"/>
    <n v="9.58"/>
    <n v="11.62"/>
    <m/>
    <n v="49.03"/>
    <n v="4.6100000000000003"/>
    <n v="53.64"/>
    <n v="29.63"/>
    <n v="83.27000000000001"/>
    <n v="1.802029907593759E-3"/>
    <n v="0.64416956887234289"/>
  </r>
  <r>
    <n v="22"/>
    <n v="100"/>
    <s v="Big Qualicum R"/>
    <s v="OPS"/>
    <s v="124"/>
    <s v="Chinook"/>
    <s v="3"/>
    <x v="0"/>
    <x v="8"/>
    <n v="100"/>
    <x v="1"/>
    <s v="CK-27"/>
    <s v="EAST VANCOUVER ISLAND-QUALICUM &amp; PUNTLEDGE_FA_0.x"/>
    <s v="M"/>
    <s v="H"/>
    <n v="100"/>
    <s v="Big Qualicum River H"/>
    <n v="100"/>
    <s v="Big Qualicum R"/>
    <s v="GSVI"/>
    <s v="S"/>
    <x v="1"/>
    <s v="181795"/>
    <n v="0"/>
    <x v="68"/>
    <n v="2011"/>
    <s v="20110802"/>
    <s v="20110802"/>
    <m/>
    <n v="20.89"/>
    <m/>
    <s v="CWT"/>
    <s v="E"/>
    <x v="0"/>
    <s v="Y"/>
    <s v="Y"/>
    <s v="N"/>
    <n v="2.5000000000000001E-2"/>
    <s v="AD Clip"/>
    <n v="46209"/>
    <n v="46209"/>
    <n v="47394"/>
    <n v="5"/>
    <n v="31501"/>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200000000000001"/>
    <n v="0.97"/>
    <n v="0.41"/>
    <m/>
    <n v="0"/>
    <n v="0"/>
    <n v="0"/>
    <n v="2.5"/>
    <n v="2.5"/>
    <n v="5.4102014759029629E-5"/>
    <n v="0"/>
  </r>
  <r>
    <n v="22"/>
    <n v="100"/>
    <s v="Big Qualicum R"/>
    <s v="OPS"/>
    <s v="124"/>
    <s v="Chinook"/>
    <s v="3"/>
    <x v="0"/>
    <x v="9"/>
    <n v="100"/>
    <x v="1"/>
    <s v="CK-27"/>
    <s v="EAST VANCOUVER ISLAND-QUALICUM &amp; PUNTLEDGE_FA_0.x"/>
    <s v="M"/>
    <s v="H"/>
    <n v="100"/>
    <s v="Big Qualicum River H"/>
    <n v="100"/>
    <s v="Big Qualicum R"/>
    <s v="GSVI"/>
    <s v="S"/>
    <x v="1"/>
    <s v="181191"/>
    <n v="0"/>
    <x v="69"/>
    <n v="2012"/>
    <s v="20120812"/>
    <s v="20120821"/>
    <n v="133"/>
    <n v="27.2"/>
    <m/>
    <s v="CWT"/>
    <s v="E"/>
    <x v="0"/>
    <s v="Y"/>
    <s v="Y"/>
    <s v="N"/>
    <n v="3.3E-3"/>
    <s v="AD Clip"/>
    <n v="22855"/>
    <s v=""/>
    <n v="22931"/>
    <n v="2"/>
    <n v="32394"/>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5"/>
    <n v="0.8"/>
    <m/>
    <m/>
    <n v="0"/>
    <n v="0"/>
    <n v="0"/>
    <n v="2.75"/>
    <n v="2.75"/>
    <n v="1.2032378035440823E-4"/>
    <n v="0"/>
  </r>
  <r>
    <n v="22"/>
    <n v="100"/>
    <s v="Big Qualicum R"/>
    <s v="OPS"/>
    <s v="124"/>
    <s v="Chinook"/>
    <s v="3"/>
    <x v="0"/>
    <x v="9"/>
    <n v="100"/>
    <x v="1"/>
    <s v="CK-27"/>
    <s v="EAST VANCOUVER ISLAND-QUALICUM &amp; PUNTLEDGE_FA_0.x"/>
    <s v="M"/>
    <s v="H"/>
    <n v="100"/>
    <s v="Big Qualicum River H"/>
    <n v="100"/>
    <s v="Big Qualicum R"/>
    <s v="GSVI"/>
    <s v="S"/>
    <x v="1"/>
    <s v="181191"/>
    <n v="0"/>
    <x v="69"/>
    <n v="2012"/>
    <s v="20120812"/>
    <s v="20120821"/>
    <n v="133"/>
    <n v="27.2"/>
    <m/>
    <s v="CWT"/>
    <s v="E"/>
    <x v="0"/>
    <s v="Y"/>
    <s v="Y"/>
    <s v="N"/>
    <n v="3.3E-3"/>
    <s v="AD Clip"/>
    <n v="22855"/>
    <s v=""/>
    <n v="22931"/>
    <n v="3"/>
    <n v="32394"/>
    <n v="2014"/>
    <m/>
    <m/>
    <m/>
    <m/>
    <m/>
    <m/>
    <m/>
    <m/>
    <m/>
    <m/>
    <m/>
    <m/>
    <m/>
    <m/>
    <m/>
    <m/>
    <m/>
    <m/>
    <m/>
    <m/>
    <m/>
    <m/>
    <m/>
    <m/>
    <m/>
    <m/>
    <m/>
    <m/>
    <m/>
    <m/>
    <m/>
    <m/>
    <m/>
    <m/>
    <m/>
    <m/>
    <m/>
    <m/>
    <m/>
    <m/>
    <m/>
    <m/>
    <m/>
    <m/>
    <m/>
    <m/>
    <m/>
    <m/>
    <m/>
    <n v="15.32"/>
    <m/>
    <m/>
    <m/>
    <m/>
    <n v="5.09"/>
    <m/>
    <m/>
    <m/>
    <m/>
    <n v="5.14"/>
    <m/>
    <m/>
    <m/>
    <n v="9.8699999999999992"/>
    <m/>
    <m/>
    <m/>
    <m/>
    <m/>
    <m/>
    <m/>
    <m/>
    <m/>
    <m/>
    <m/>
    <m/>
    <m/>
    <m/>
    <m/>
    <m/>
    <m/>
    <m/>
    <m/>
    <m/>
    <m/>
    <m/>
    <m/>
    <m/>
    <m/>
    <m/>
    <m/>
    <m/>
    <m/>
    <m/>
    <m/>
    <m/>
    <m/>
    <m/>
    <m/>
    <m/>
    <m/>
    <m/>
    <m/>
    <m/>
    <m/>
    <m/>
    <m/>
    <m/>
    <m/>
    <m/>
    <m/>
    <m/>
    <m/>
    <m/>
    <m/>
    <m/>
    <m/>
    <m/>
    <m/>
    <m/>
    <m/>
    <m/>
    <m/>
    <m/>
    <m/>
    <m/>
    <m/>
    <m/>
    <m/>
    <m/>
    <m/>
    <m/>
    <m/>
    <m/>
    <m/>
    <m/>
    <m/>
    <m/>
    <m/>
    <m/>
    <m/>
    <m/>
    <m/>
    <m/>
    <m/>
    <m/>
    <m/>
    <m/>
    <n v="5.56"/>
    <m/>
    <m/>
    <m/>
    <m/>
    <m/>
    <m/>
    <m/>
    <m/>
    <m/>
    <m/>
    <m/>
    <m/>
    <m/>
    <m/>
    <m/>
    <n v="7.12"/>
    <n v="9.58"/>
    <n v="12.91"/>
    <m/>
    <n v="40.98"/>
    <n v="0"/>
    <n v="40.98"/>
    <n v="29.61"/>
    <n v="70.59"/>
    <n v="3.0886020564427916E-3"/>
    <n v="0.58053548661283461"/>
  </r>
  <r>
    <n v="22"/>
    <n v="100"/>
    <s v="Big Qualicum R"/>
    <s v="OPS"/>
    <s v="124"/>
    <s v="Chinook"/>
    <s v="3"/>
    <x v="0"/>
    <x v="9"/>
    <n v="100"/>
    <x v="1"/>
    <s v="CK-27"/>
    <s v="EAST VANCOUVER ISLAND-QUALICUM &amp; PUNTLEDGE_FA_0.x"/>
    <s v="M"/>
    <s v="H"/>
    <n v="100"/>
    <s v="Big Qualicum River H"/>
    <n v="100"/>
    <s v="Big Qualicum R"/>
    <s v="GSVI"/>
    <s v="S"/>
    <x v="1"/>
    <s v="181191"/>
    <n v="0"/>
    <x v="69"/>
    <n v="2012"/>
    <s v="20120812"/>
    <s v="20120821"/>
    <n v="133"/>
    <n v="27.2"/>
    <m/>
    <s v="CWT"/>
    <s v="E"/>
    <x v="0"/>
    <s v="Y"/>
    <s v="Y"/>
    <s v="N"/>
    <n v="3.3E-3"/>
    <s v="AD Clip"/>
    <n v="22855"/>
    <n v="22855"/>
    <n v="22931"/>
    <n v="4"/>
    <n v="32394"/>
    <n v="2015"/>
    <m/>
    <m/>
    <m/>
    <m/>
    <m/>
    <m/>
    <m/>
    <m/>
    <m/>
    <m/>
    <m/>
    <m/>
    <m/>
    <m/>
    <m/>
    <m/>
    <m/>
    <m/>
    <m/>
    <m/>
    <m/>
    <m/>
    <m/>
    <m/>
    <m/>
    <m/>
    <m/>
    <m/>
    <m/>
    <m/>
    <m/>
    <m/>
    <m/>
    <m/>
    <m/>
    <m/>
    <m/>
    <m/>
    <m/>
    <m/>
    <m/>
    <m/>
    <m/>
    <m/>
    <m/>
    <m/>
    <m/>
    <m/>
    <m/>
    <n v="15.51"/>
    <m/>
    <m/>
    <m/>
    <m/>
    <n v="5.17"/>
    <m/>
    <m/>
    <m/>
    <m/>
    <m/>
    <m/>
    <m/>
    <m/>
    <m/>
    <m/>
    <m/>
    <m/>
    <m/>
    <m/>
    <m/>
    <m/>
    <m/>
    <m/>
    <m/>
    <m/>
    <m/>
    <m/>
    <m/>
    <m/>
    <m/>
    <m/>
    <m/>
    <m/>
    <m/>
    <m/>
    <m/>
    <m/>
    <m/>
    <m/>
    <m/>
    <m/>
    <m/>
    <m/>
    <m/>
    <m/>
    <m/>
    <m/>
    <m/>
    <m/>
    <m/>
    <m/>
    <m/>
    <m/>
    <m/>
    <m/>
    <m/>
    <m/>
    <m/>
    <m/>
    <m/>
    <m/>
    <m/>
    <m/>
    <m/>
    <m/>
    <m/>
    <m/>
    <m/>
    <m/>
    <m/>
    <m/>
    <m/>
    <m/>
    <m/>
    <m/>
    <m/>
    <m/>
    <m/>
    <m/>
    <m/>
    <m/>
    <m/>
    <m/>
    <m/>
    <m/>
    <m/>
    <m/>
    <m/>
    <m/>
    <m/>
    <m/>
    <m/>
    <m/>
    <m/>
    <m/>
    <m/>
    <m/>
    <m/>
    <m/>
    <m/>
    <m/>
    <m/>
    <m/>
    <m/>
    <m/>
    <m/>
    <m/>
    <m/>
    <m/>
    <n v="1.43"/>
    <m/>
    <m/>
    <m/>
    <m/>
    <n v="11.18"/>
    <n v="9.75"/>
    <n v="4.1900000000000004"/>
    <m/>
    <n v="20.68"/>
    <n v="1.43"/>
    <n v="22.11"/>
    <n v="25.12"/>
    <n v="47.23"/>
    <n v="2.0665062349595272E-3"/>
    <n v="0.46813466017361849"/>
  </r>
  <r>
    <n v="22"/>
    <n v="100"/>
    <s v="Big Qualicum R"/>
    <s v="OPS"/>
    <s v="124"/>
    <s v="Chinook"/>
    <s v="3"/>
    <x v="0"/>
    <x v="9"/>
    <n v="100"/>
    <x v="1"/>
    <s v="CK-27"/>
    <s v="EAST VANCOUVER ISLAND-QUALICUM &amp; PUNTLEDGE_FA_0.x"/>
    <s v="M"/>
    <s v="H"/>
    <n v="100"/>
    <s v="Big Qualicum River H"/>
    <n v="100"/>
    <s v="Big Qualicum R"/>
    <s v="GSVI"/>
    <s v="S"/>
    <x v="1"/>
    <s v="181192"/>
    <n v="0"/>
    <x v="70"/>
    <n v="2012"/>
    <s v="20120812"/>
    <s v="20120821"/>
    <n v="133"/>
    <n v="27.2"/>
    <m/>
    <s v="CWT"/>
    <s v="E"/>
    <x v="0"/>
    <s v="Y"/>
    <s v="Y"/>
    <s v="N"/>
    <n v="3.3E-3"/>
    <s v="AD Clip"/>
    <n v="25832"/>
    <s v=""/>
    <n v="25918"/>
    <n v="2"/>
    <n v="32393"/>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7"/>
    <n v="0.4"/>
    <m/>
    <m/>
    <n v="0"/>
    <n v="0"/>
    <n v="0"/>
    <n v="1.37"/>
    <n v="1.37"/>
    <n v="5.3034995354598948E-5"/>
    <n v="0"/>
  </r>
  <r>
    <n v="22"/>
    <n v="100"/>
    <s v="Big Qualicum R"/>
    <s v="OPS"/>
    <s v="124"/>
    <s v="Chinook"/>
    <s v="3"/>
    <x v="0"/>
    <x v="9"/>
    <n v="100"/>
    <x v="1"/>
    <s v="CK-27"/>
    <s v="EAST VANCOUVER ISLAND-QUALICUM &amp; PUNTLEDGE_FA_0.x"/>
    <s v="M"/>
    <s v="H"/>
    <n v="100"/>
    <s v="Big Qualicum River H"/>
    <n v="100"/>
    <s v="Big Qualicum R"/>
    <s v="GSVI"/>
    <s v="S"/>
    <x v="1"/>
    <s v="181192"/>
    <n v="0"/>
    <x v="70"/>
    <n v="2012"/>
    <s v="20120812"/>
    <s v="20120821"/>
    <n v="133"/>
    <n v="27.2"/>
    <m/>
    <s v="CWT"/>
    <s v="E"/>
    <x v="0"/>
    <s v="Y"/>
    <s v="Y"/>
    <s v="N"/>
    <n v="3.3E-3"/>
    <s v="AD Clip"/>
    <n v="25832"/>
    <s v=""/>
    <n v="25918"/>
    <n v="3"/>
    <n v="32393"/>
    <n v="2014"/>
    <m/>
    <m/>
    <m/>
    <m/>
    <m/>
    <m/>
    <m/>
    <m/>
    <m/>
    <m/>
    <m/>
    <m/>
    <m/>
    <m/>
    <m/>
    <m/>
    <m/>
    <m/>
    <m/>
    <m/>
    <m/>
    <m/>
    <m/>
    <m/>
    <m/>
    <m/>
    <m/>
    <m/>
    <m/>
    <m/>
    <m/>
    <m/>
    <m/>
    <m/>
    <m/>
    <m/>
    <m/>
    <m/>
    <m/>
    <m/>
    <m/>
    <m/>
    <m/>
    <m/>
    <m/>
    <m/>
    <m/>
    <m/>
    <m/>
    <n v="15.37"/>
    <m/>
    <m/>
    <m/>
    <m/>
    <n v="15.11"/>
    <m/>
    <m/>
    <m/>
    <m/>
    <m/>
    <m/>
    <n v="10.18"/>
    <m/>
    <m/>
    <m/>
    <m/>
    <m/>
    <m/>
    <m/>
    <m/>
    <m/>
    <m/>
    <m/>
    <m/>
    <m/>
    <m/>
    <m/>
    <m/>
    <m/>
    <m/>
    <m/>
    <m/>
    <m/>
    <m/>
    <m/>
    <m/>
    <m/>
    <m/>
    <m/>
    <m/>
    <m/>
    <m/>
    <m/>
    <m/>
    <m/>
    <m/>
    <m/>
    <m/>
    <m/>
    <m/>
    <m/>
    <m/>
    <m/>
    <m/>
    <m/>
    <m/>
    <m/>
    <m/>
    <m/>
    <m/>
    <m/>
    <m/>
    <m/>
    <m/>
    <m/>
    <m/>
    <m/>
    <m/>
    <m/>
    <m/>
    <m/>
    <m/>
    <m/>
    <m/>
    <m/>
    <m/>
    <m/>
    <m/>
    <m/>
    <m/>
    <m/>
    <m/>
    <m/>
    <m/>
    <m/>
    <m/>
    <m/>
    <m/>
    <m/>
    <m/>
    <m/>
    <m/>
    <m/>
    <m/>
    <m/>
    <m/>
    <m/>
    <m/>
    <m/>
    <m/>
    <m/>
    <m/>
    <m/>
    <m/>
    <m/>
    <m/>
    <m/>
    <m/>
    <m/>
    <m/>
    <m/>
    <m/>
    <m/>
    <n v="4.57"/>
    <n v="7.78"/>
    <n v="10.54"/>
    <n v="14.26"/>
    <m/>
    <n v="40.659999999999997"/>
    <n v="4.57"/>
    <n v="45.23"/>
    <n v="32.58"/>
    <n v="77.81"/>
    <n v="3.0121554660885726E-3"/>
    <n v="0.58128775221693862"/>
  </r>
  <r>
    <n v="22"/>
    <n v="100"/>
    <s v="Big Qualicum R"/>
    <s v="OPS"/>
    <s v="124"/>
    <s v="Chinook"/>
    <s v="3"/>
    <x v="0"/>
    <x v="9"/>
    <n v="100"/>
    <x v="1"/>
    <s v="CK-27"/>
    <s v="EAST VANCOUVER ISLAND-QUALICUM &amp; PUNTLEDGE_FA_0.x"/>
    <s v="M"/>
    <s v="H"/>
    <n v="100"/>
    <s v="Big Qualicum River H"/>
    <n v="100"/>
    <s v="Big Qualicum R"/>
    <s v="GSVI"/>
    <s v="S"/>
    <x v="1"/>
    <s v="181192"/>
    <n v="0"/>
    <x v="70"/>
    <n v="2012"/>
    <s v="20120812"/>
    <s v="20120821"/>
    <n v="133"/>
    <n v="27.2"/>
    <m/>
    <s v="CWT"/>
    <s v="E"/>
    <x v="0"/>
    <s v="Y"/>
    <s v="Y"/>
    <s v="N"/>
    <n v="3.3E-3"/>
    <s v="AD Clip"/>
    <n v="25832"/>
    <s v=""/>
    <n v="25918"/>
    <n v="4"/>
    <n v="32393"/>
    <n v="2015"/>
    <m/>
    <m/>
    <m/>
    <m/>
    <m/>
    <m/>
    <m/>
    <m/>
    <m/>
    <m/>
    <m/>
    <m/>
    <m/>
    <m/>
    <m/>
    <m/>
    <m/>
    <m/>
    <m/>
    <m/>
    <m/>
    <m/>
    <m/>
    <m/>
    <m/>
    <m/>
    <m/>
    <m/>
    <m/>
    <m/>
    <m/>
    <m/>
    <m/>
    <m/>
    <m/>
    <m/>
    <m/>
    <m/>
    <m/>
    <m/>
    <m/>
    <m/>
    <m/>
    <m/>
    <m/>
    <m/>
    <m/>
    <m/>
    <m/>
    <n v="10.34"/>
    <m/>
    <m/>
    <m/>
    <m/>
    <m/>
    <m/>
    <m/>
    <m/>
    <m/>
    <m/>
    <m/>
    <m/>
    <m/>
    <m/>
    <m/>
    <m/>
    <m/>
    <m/>
    <m/>
    <m/>
    <m/>
    <m/>
    <m/>
    <m/>
    <m/>
    <m/>
    <m/>
    <m/>
    <m/>
    <m/>
    <m/>
    <m/>
    <m/>
    <m/>
    <m/>
    <m/>
    <m/>
    <m/>
    <m/>
    <m/>
    <m/>
    <m/>
    <m/>
    <m/>
    <m/>
    <m/>
    <m/>
    <m/>
    <m/>
    <m/>
    <m/>
    <m/>
    <m/>
    <m/>
    <m/>
    <m/>
    <m/>
    <m/>
    <m/>
    <m/>
    <m/>
    <m/>
    <m/>
    <m/>
    <m/>
    <m/>
    <m/>
    <m/>
    <m/>
    <m/>
    <m/>
    <m/>
    <m/>
    <m/>
    <m/>
    <m/>
    <m/>
    <m/>
    <m/>
    <m/>
    <m/>
    <m/>
    <m/>
    <m/>
    <m/>
    <m/>
    <m/>
    <m/>
    <m/>
    <m/>
    <m/>
    <m/>
    <m/>
    <m/>
    <m/>
    <m/>
    <m/>
    <m/>
    <m/>
    <m/>
    <m/>
    <m/>
    <m/>
    <m/>
    <m/>
    <m/>
    <m/>
    <m/>
    <m/>
    <m/>
    <m/>
    <m/>
    <m/>
    <m/>
    <n v="26.48"/>
    <n v="23.88"/>
    <n v="9.6300000000000008"/>
    <m/>
    <n v="10.34"/>
    <n v="0"/>
    <n v="10.34"/>
    <n v="59.99"/>
    <n v="70.33"/>
    <n v="2.7225921337875503E-3"/>
    <n v="0.14702118583819138"/>
  </r>
  <r>
    <n v="22"/>
    <n v="100"/>
    <s v="Big Qualicum R"/>
    <s v="OPS"/>
    <s v="124"/>
    <s v="Chinook"/>
    <s v="3"/>
    <x v="0"/>
    <x v="9"/>
    <n v="100"/>
    <x v="1"/>
    <s v="CK-27"/>
    <s v="EAST VANCOUVER ISLAND-QUALICUM &amp; PUNTLEDGE_FA_0.x"/>
    <s v="M"/>
    <s v="H"/>
    <n v="100"/>
    <s v="Big Qualicum River H"/>
    <n v="100"/>
    <s v="Big Qualicum R"/>
    <s v="GSVI"/>
    <s v="S"/>
    <x v="1"/>
    <s v="181192"/>
    <n v="0"/>
    <x v="70"/>
    <n v="2012"/>
    <s v="20120812"/>
    <s v="20120821"/>
    <n v="133"/>
    <n v="27.2"/>
    <m/>
    <s v="CWT"/>
    <s v="E"/>
    <x v="0"/>
    <s v="Y"/>
    <s v="Y"/>
    <s v="N"/>
    <n v="3.3E-3"/>
    <s v="AD Clip"/>
    <n v="25832"/>
    <n v="25832"/>
    <n v="25918"/>
    <n v="5"/>
    <n v="32393"/>
    <n v="2016"/>
    <m/>
    <m/>
    <m/>
    <m/>
    <m/>
    <m/>
    <m/>
    <m/>
    <m/>
    <m/>
    <m/>
    <m/>
    <m/>
    <m/>
    <m/>
    <m/>
    <m/>
    <m/>
    <m/>
    <m/>
    <m/>
    <m/>
    <m/>
    <m/>
    <m/>
    <m/>
    <m/>
    <m/>
    <m/>
    <m/>
    <m/>
    <m/>
    <m/>
    <m/>
    <n v="5.58"/>
    <m/>
    <m/>
    <m/>
    <m/>
    <m/>
    <m/>
    <m/>
    <m/>
    <m/>
    <m/>
    <m/>
    <m/>
    <m/>
    <m/>
    <m/>
    <m/>
    <m/>
    <m/>
    <m/>
    <m/>
    <m/>
    <m/>
    <m/>
    <m/>
    <m/>
    <m/>
    <m/>
    <m/>
    <m/>
    <m/>
    <m/>
    <m/>
    <m/>
    <m/>
    <m/>
    <m/>
    <m/>
    <m/>
    <m/>
    <m/>
    <m/>
    <m/>
    <m/>
    <m/>
    <m/>
    <m/>
    <m/>
    <m/>
    <m/>
    <m/>
    <m/>
    <m/>
    <m/>
    <m/>
    <m/>
    <m/>
    <m/>
    <m/>
    <m/>
    <m/>
    <m/>
    <m/>
    <m/>
    <m/>
    <m/>
    <m/>
    <m/>
    <m/>
    <m/>
    <m/>
    <m/>
    <m/>
    <m/>
    <m/>
    <m/>
    <m/>
    <m/>
    <m/>
    <m/>
    <m/>
    <m/>
    <m/>
    <m/>
    <m/>
    <m/>
    <m/>
    <m/>
    <m/>
    <m/>
    <m/>
    <m/>
    <m/>
    <m/>
    <m/>
    <m/>
    <m/>
    <m/>
    <m/>
    <m/>
    <m/>
    <m/>
    <m/>
    <m/>
    <m/>
    <m/>
    <m/>
    <m/>
    <m/>
    <m/>
    <m/>
    <m/>
    <m/>
    <m/>
    <m/>
    <m/>
    <m/>
    <m/>
    <m/>
    <m/>
    <m/>
    <m/>
    <m/>
    <m/>
    <m/>
    <m/>
    <m/>
    <m/>
    <m/>
    <m/>
    <m/>
    <m/>
    <m/>
    <m/>
    <n v="5.58"/>
    <n v="0"/>
    <n v="5.58"/>
    <n v="0"/>
    <n v="5.58"/>
    <n v="2.160111489625271E-4"/>
    <n v="1"/>
  </r>
  <r>
    <n v="22"/>
    <n v="100"/>
    <s v="Big Qualicum R"/>
    <s v="OPS"/>
    <s v="124"/>
    <s v="Chinook"/>
    <s v="3"/>
    <x v="0"/>
    <x v="9"/>
    <n v="100"/>
    <x v="1"/>
    <s v="CK-27"/>
    <s v="EAST VANCOUVER ISLAND-QUALICUM &amp; PUNTLEDGE_FA_0.x"/>
    <s v="M"/>
    <s v="H"/>
    <n v="100"/>
    <s v="Big Qualicum River H"/>
    <n v="100"/>
    <s v="Big Qualicum R"/>
    <s v="GSVI"/>
    <s v="S"/>
    <x v="1"/>
    <s v="181193"/>
    <n v="0"/>
    <x v="71"/>
    <n v="2012"/>
    <s v="20120812"/>
    <s v="20120821"/>
    <n v="133"/>
    <n v="27.2"/>
    <m/>
    <s v="CWT"/>
    <s v="E"/>
    <x v="0"/>
    <s v="Y"/>
    <s v="Y"/>
    <s v="N"/>
    <n v="3.3E-3"/>
    <s v="AD Clip"/>
    <n v="26024"/>
    <s v=""/>
    <n v="26111"/>
    <n v="2"/>
    <n v="32392"/>
    <n v="2013"/>
    <m/>
    <m/>
    <m/>
    <m/>
    <m/>
    <m/>
    <m/>
    <m/>
    <m/>
    <m/>
    <m/>
    <m/>
    <m/>
    <m/>
    <m/>
    <m/>
    <m/>
    <m/>
    <m/>
    <m/>
    <m/>
    <m/>
    <m/>
    <m/>
    <m/>
    <m/>
    <m/>
    <m/>
    <m/>
    <m/>
    <m/>
    <m/>
    <m/>
    <m/>
    <m/>
    <m/>
    <m/>
    <m/>
    <m/>
    <m/>
    <m/>
    <m/>
    <m/>
    <m/>
    <m/>
    <m/>
    <m/>
    <m/>
    <m/>
    <m/>
    <m/>
    <m/>
    <m/>
    <m/>
    <n v="3.82"/>
    <m/>
    <m/>
    <m/>
    <m/>
    <m/>
    <m/>
    <m/>
    <m/>
    <m/>
    <m/>
    <m/>
    <m/>
    <m/>
    <m/>
    <m/>
    <m/>
    <m/>
    <m/>
    <m/>
    <m/>
    <m/>
    <m/>
    <m/>
    <m/>
    <m/>
    <m/>
    <m/>
    <m/>
    <m/>
    <m/>
    <m/>
    <m/>
    <m/>
    <m/>
    <m/>
    <m/>
    <m/>
    <m/>
    <m/>
    <m/>
    <m/>
    <m/>
    <m/>
    <m/>
    <m/>
    <m/>
    <m/>
    <m/>
    <m/>
    <m/>
    <m/>
    <m/>
    <m/>
    <m/>
    <m/>
    <m/>
    <m/>
    <m/>
    <m/>
    <m/>
    <m/>
    <m/>
    <m/>
    <m/>
    <m/>
    <m/>
    <m/>
    <m/>
    <m/>
    <m/>
    <m/>
    <m/>
    <m/>
    <m/>
    <m/>
    <m/>
    <m/>
    <m/>
    <m/>
    <m/>
    <m/>
    <m/>
    <m/>
    <m/>
    <m/>
    <m/>
    <m/>
    <m/>
    <m/>
    <m/>
    <m/>
    <m/>
    <m/>
    <m/>
    <m/>
    <m/>
    <m/>
    <m/>
    <m/>
    <m/>
    <m/>
    <m/>
    <m/>
    <m/>
    <m/>
    <m/>
    <m/>
    <m/>
    <m/>
    <n v="3.91"/>
    <n v="1.6"/>
    <m/>
    <m/>
    <n v="3.82"/>
    <n v="0"/>
    <n v="3.82"/>
    <n v="5.51"/>
    <n v="9.33"/>
    <n v="3.5851521672302489E-4"/>
    <n v="0.40943193997856375"/>
  </r>
  <r>
    <n v="22"/>
    <n v="100"/>
    <s v="Big Qualicum R"/>
    <s v="OPS"/>
    <s v="124"/>
    <s v="Chinook"/>
    <s v="3"/>
    <x v="0"/>
    <x v="9"/>
    <n v="100"/>
    <x v="1"/>
    <s v="CK-27"/>
    <s v="EAST VANCOUVER ISLAND-QUALICUM &amp; PUNTLEDGE_FA_0.x"/>
    <s v="M"/>
    <s v="H"/>
    <n v="100"/>
    <s v="Big Qualicum River H"/>
    <n v="100"/>
    <s v="Big Qualicum R"/>
    <s v="GSVI"/>
    <s v="S"/>
    <x v="1"/>
    <s v="181193"/>
    <n v="0"/>
    <x v="71"/>
    <n v="2012"/>
    <s v="20120812"/>
    <s v="20120821"/>
    <n v="133"/>
    <n v="27.2"/>
    <m/>
    <s v="CWT"/>
    <s v="E"/>
    <x v="0"/>
    <s v="Y"/>
    <s v="Y"/>
    <s v="N"/>
    <n v="3.3E-3"/>
    <s v="AD Clip"/>
    <n v="26024"/>
    <s v=""/>
    <n v="26111"/>
    <n v="3"/>
    <n v="32392"/>
    <n v="2014"/>
    <m/>
    <m/>
    <m/>
    <m/>
    <m/>
    <m/>
    <m/>
    <m/>
    <m/>
    <m/>
    <m/>
    <m/>
    <m/>
    <m/>
    <m/>
    <m/>
    <m/>
    <m/>
    <m/>
    <m/>
    <m/>
    <m/>
    <m/>
    <m/>
    <m/>
    <m/>
    <m/>
    <m/>
    <m/>
    <m/>
    <m/>
    <m/>
    <m/>
    <m/>
    <n v="3.31"/>
    <m/>
    <m/>
    <m/>
    <m/>
    <m/>
    <m/>
    <m/>
    <m/>
    <m/>
    <m/>
    <m/>
    <m/>
    <m/>
    <m/>
    <n v="15.37"/>
    <m/>
    <m/>
    <m/>
    <m/>
    <n v="10.18"/>
    <m/>
    <m/>
    <m/>
    <m/>
    <n v="5.09"/>
    <m/>
    <m/>
    <m/>
    <m/>
    <m/>
    <m/>
    <m/>
    <m/>
    <m/>
    <m/>
    <m/>
    <m/>
    <m/>
    <m/>
    <m/>
    <m/>
    <m/>
    <m/>
    <m/>
    <m/>
    <m/>
    <m/>
    <m/>
    <m/>
    <m/>
    <m/>
    <m/>
    <m/>
    <m/>
    <m/>
    <m/>
    <m/>
    <m/>
    <m/>
    <m/>
    <m/>
    <m/>
    <m/>
    <m/>
    <m/>
    <m/>
    <m/>
    <m/>
    <m/>
    <m/>
    <m/>
    <m/>
    <m/>
    <m/>
    <m/>
    <m/>
    <m/>
    <m/>
    <m/>
    <m/>
    <m/>
    <m/>
    <m/>
    <m/>
    <m/>
    <m/>
    <m/>
    <m/>
    <m/>
    <m/>
    <m/>
    <m/>
    <m/>
    <m/>
    <m/>
    <m/>
    <m/>
    <m/>
    <m/>
    <m/>
    <m/>
    <m/>
    <m/>
    <m/>
    <m/>
    <m/>
    <m/>
    <m/>
    <m/>
    <m/>
    <n v="5.56"/>
    <m/>
    <m/>
    <m/>
    <m/>
    <m/>
    <m/>
    <m/>
    <m/>
    <m/>
    <m/>
    <m/>
    <m/>
    <m/>
    <m/>
    <m/>
    <m/>
    <m/>
    <m/>
    <n v="11.85"/>
    <n v="16.29"/>
    <n v="22.21"/>
    <m/>
    <n v="39.51"/>
    <n v="0"/>
    <n v="39.51"/>
    <n v="50.35"/>
    <n v="89.860000000000014"/>
    <n v="3.4529664924684914E-3"/>
    <n v="0.43968395281549066"/>
  </r>
  <r>
    <n v="22"/>
    <n v="100"/>
    <s v="Big Qualicum R"/>
    <s v="OPS"/>
    <s v="124"/>
    <s v="Chinook"/>
    <s v="3"/>
    <x v="0"/>
    <x v="9"/>
    <n v="100"/>
    <x v="1"/>
    <s v="CK-27"/>
    <s v="EAST VANCOUVER ISLAND-QUALICUM &amp; PUNTLEDGE_FA_0.x"/>
    <s v="M"/>
    <s v="H"/>
    <n v="100"/>
    <s v="Big Qualicum River H"/>
    <n v="100"/>
    <s v="Big Qualicum R"/>
    <s v="GSVI"/>
    <s v="S"/>
    <x v="1"/>
    <s v="181193"/>
    <n v="0"/>
    <x v="71"/>
    <n v="2012"/>
    <s v="20120812"/>
    <s v="20120821"/>
    <n v="133"/>
    <n v="27.2"/>
    <m/>
    <s v="CWT"/>
    <s v="E"/>
    <x v="0"/>
    <s v="Y"/>
    <s v="Y"/>
    <s v="N"/>
    <n v="3.3E-3"/>
    <s v="AD Clip"/>
    <n v="26024"/>
    <s v=""/>
    <n v="26111"/>
    <n v="4"/>
    <n v="32392"/>
    <n v="2015"/>
    <m/>
    <m/>
    <m/>
    <m/>
    <m/>
    <m/>
    <m/>
    <m/>
    <m/>
    <m/>
    <m/>
    <m/>
    <m/>
    <m/>
    <n v="3.08"/>
    <m/>
    <m/>
    <m/>
    <m/>
    <m/>
    <m/>
    <m/>
    <m/>
    <m/>
    <m/>
    <m/>
    <m/>
    <m/>
    <m/>
    <m/>
    <m/>
    <m/>
    <m/>
    <m/>
    <m/>
    <m/>
    <m/>
    <m/>
    <m/>
    <m/>
    <m/>
    <m/>
    <m/>
    <m/>
    <m/>
    <m/>
    <m/>
    <m/>
    <m/>
    <n v="10.34"/>
    <m/>
    <m/>
    <m/>
    <m/>
    <n v="14.19"/>
    <m/>
    <m/>
    <m/>
    <m/>
    <m/>
    <m/>
    <m/>
    <m/>
    <m/>
    <m/>
    <m/>
    <m/>
    <m/>
    <m/>
    <m/>
    <m/>
    <m/>
    <m/>
    <m/>
    <m/>
    <m/>
    <m/>
    <m/>
    <m/>
    <m/>
    <m/>
    <m/>
    <m/>
    <m/>
    <m/>
    <m/>
    <m/>
    <m/>
    <m/>
    <m/>
    <m/>
    <m/>
    <m/>
    <m/>
    <m/>
    <m/>
    <m/>
    <m/>
    <m/>
    <m/>
    <m/>
    <m/>
    <m/>
    <m/>
    <m/>
    <m/>
    <m/>
    <m/>
    <m/>
    <m/>
    <m/>
    <m/>
    <m/>
    <m/>
    <m/>
    <m/>
    <m/>
    <m/>
    <m/>
    <m/>
    <m/>
    <m/>
    <m/>
    <m/>
    <m/>
    <m/>
    <m/>
    <m/>
    <m/>
    <m/>
    <m/>
    <m/>
    <m/>
    <m/>
    <m/>
    <m/>
    <m/>
    <m/>
    <m/>
    <m/>
    <m/>
    <m/>
    <m/>
    <m/>
    <m/>
    <m/>
    <m/>
    <m/>
    <m/>
    <m/>
    <m/>
    <m/>
    <m/>
    <m/>
    <m/>
    <m/>
    <m/>
    <m/>
    <m/>
    <m/>
    <m/>
    <m/>
    <m/>
    <m/>
    <n v="19.03"/>
    <n v="16.579999999999998"/>
    <n v="7.12"/>
    <m/>
    <n v="27.61"/>
    <n v="0"/>
    <n v="27.61"/>
    <n v="42.73"/>
    <n v="70.34"/>
    <n v="2.7028896403320014E-3"/>
    <n v="0.39252203582598805"/>
  </r>
  <r>
    <n v="22"/>
    <n v="100"/>
    <s v="Big Qualicum R"/>
    <s v="OPS"/>
    <s v="124"/>
    <s v="Chinook"/>
    <s v="3"/>
    <x v="0"/>
    <x v="9"/>
    <n v="100"/>
    <x v="1"/>
    <s v="CK-27"/>
    <s v="EAST VANCOUVER ISLAND-QUALICUM &amp; PUNTLEDGE_FA_0.x"/>
    <s v="M"/>
    <s v="H"/>
    <n v="100"/>
    <s v="Big Qualicum River H"/>
    <n v="100"/>
    <s v="Big Qualicum R"/>
    <s v="GSVI"/>
    <s v="S"/>
    <x v="1"/>
    <s v="181193"/>
    <n v="0"/>
    <x v="71"/>
    <n v="2012"/>
    <s v="20120812"/>
    <s v="20120821"/>
    <n v="133"/>
    <n v="27.2"/>
    <m/>
    <s v="CWT"/>
    <s v="E"/>
    <x v="0"/>
    <s v="Y"/>
    <s v="Y"/>
    <s v="N"/>
    <n v="3.3E-3"/>
    <s v="AD Clip"/>
    <n v="26024"/>
    <n v="26024"/>
    <n v="26111"/>
    <n v="5"/>
    <n v="32392"/>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8"/>
    <n v="0.81"/>
    <n v="0.2"/>
    <m/>
    <n v="0"/>
    <n v="0"/>
    <n v="0"/>
    <n v="1.99"/>
    <n v="1.99"/>
    <n v="7.646787580694743E-5"/>
    <n v="0"/>
  </r>
  <r>
    <n v="22"/>
    <n v="100"/>
    <s v="Big Qualicum R"/>
    <s v="OPS"/>
    <s v="124"/>
    <s v="Chinook"/>
    <s v="3"/>
    <x v="0"/>
    <x v="9"/>
    <n v="100"/>
    <x v="1"/>
    <s v="CK-27"/>
    <s v="EAST VANCOUVER ISLAND-QUALICUM &amp; PUNTLEDGE_FA_0.x"/>
    <s v="M"/>
    <s v="H"/>
    <n v="100"/>
    <s v="Big Qualicum River H"/>
    <n v="100"/>
    <s v="Big Qualicum R"/>
    <s v="GSVI"/>
    <s v="S"/>
    <x v="1"/>
    <s v="181194"/>
    <n v="0"/>
    <x v="72"/>
    <n v="2012"/>
    <s v="20120812"/>
    <s v="20120821"/>
    <n v="133"/>
    <n v="27.2"/>
    <m/>
    <s v="CWT"/>
    <s v="E"/>
    <x v="0"/>
    <s v="Y"/>
    <s v="Y"/>
    <s v="N"/>
    <n v="3.3E-3"/>
    <s v="AD Clip"/>
    <n v="27935"/>
    <s v=""/>
    <n v="28028"/>
    <n v="2"/>
    <n v="32391"/>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8899999999999997"/>
    <n v="2"/>
    <m/>
    <m/>
    <n v="0"/>
    <n v="0"/>
    <n v="0"/>
    <n v="6.89"/>
    <n v="6.89"/>
    <n v="2.4664399498836584E-4"/>
    <n v="0"/>
  </r>
  <r>
    <n v="22"/>
    <n v="100"/>
    <s v="Big Qualicum R"/>
    <s v="OPS"/>
    <s v="124"/>
    <s v="Chinook"/>
    <s v="3"/>
    <x v="0"/>
    <x v="9"/>
    <n v="100"/>
    <x v="1"/>
    <s v="CK-27"/>
    <s v="EAST VANCOUVER ISLAND-QUALICUM &amp; PUNTLEDGE_FA_0.x"/>
    <s v="M"/>
    <s v="H"/>
    <n v="100"/>
    <s v="Big Qualicum River H"/>
    <n v="100"/>
    <s v="Big Qualicum R"/>
    <s v="GSVI"/>
    <s v="S"/>
    <x v="1"/>
    <s v="181194"/>
    <n v="0"/>
    <x v="72"/>
    <n v="2012"/>
    <s v="20120812"/>
    <s v="20120821"/>
    <n v="133"/>
    <n v="27.2"/>
    <m/>
    <s v="CWT"/>
    <s v="E"/>
    <x v="0"/>
    <s v="Y"/>
    <s v="Y"/>
    <s v="N"/>
    <n v="3.3E-3"/>
    <s v="AD Clip"/>
    <n v="27935"/>
    <s v=""/>
    <n v="28028"/>
    <n v="3"/>
    <n v="32391"/>
    <n v="2014"/>
    <m/>
    <m/>
    <m/>
    <m/>
    <m/>
    <m/>
    <m/>
    <m/>
    <m/>
    <m/>
    <m/>
    <m/>
    <m/>
    <m/>
    <m/>
    <m/>
    <m/>
    <m/>
    <m/>
    <m/>
    <m/>
    <m/>
    <m/>
    <m/>
    <m/>
    <m/>
    <m/>
    <m/>
    <m/>
    <m/>
    <m/>
    <m/>
    <m/>
    <m/>
    <m/>
    <m/>
    <m/>
    <m/>
    <m/>
    <m/>
    <m/>
    <m/>
    <m/>
    <m/>
    <m/>
    <m/>
    <m/>
    <m/>
    <m/>
    <n v="40.82"/>
    <m/>
    <m/>
    <m/>
    <m/>
    <m/>
    <m/>
    <m/>
    <m/>
    <m/>
    <m/>
    <m/>
    <m/>
    <m/>
    <n v="19.64"/>
    <m/>
    <m/>
    <m/>
    <m/>
    <m/>
    <m/>
    <m/>
    <m/>
    <m/>
    <m/>
    <m/>
    <m/>
    <m/>
    <m/>
    <m/>
    <m/>
    <m/>
    <m/>
    <m/>
    <m/>
    <m/>
    <m/>
    <m/>
    <m/>
    <m/>
    <m/>
    <m/>
    <m/>
    <m/>
    <m/>
    <m/>
    <m/>
    <m/>
    <m/>
    <m/>
    <m/>
    <m/>
    <m/>
    <m/>
    <m/>
    <m/>
    <m/>
    <m/>
    <m/>
    <m/>
    <m/>
    <m/>
    <m/>
    <m/>
    <m/>
    <m/>
    <m/>
    <m/>
    <m/>
    <m/>
    <m/>
    <m/>
    <m/>
    <m/>
    <m/>
    <m/>
    <m/>
    <m/>
    <m/>
    <m/>
    <m/>
    <m/>
    <m/>
    <m/>
    <m/>
    <m/>
    <m/>
    <m/>
    <m/>
    <m/>
    <m/>
    <m/>
    <m/>
    <m/>
    <m/>
    <m/>
    <m/>
    <m/>
    <m/>
    <n v="5.56"/>
    <m/>
    <m/>
    <m/>
    <m/>
    <m/>
    <m/>
    <m/>
    <m/>
    <m/>
    <m/>
    <m/>
    <m/>
    <m/>
    <m/>
    <m/>
    <n v="11.81"/>
    <n v="15.81"/>
    <n v="21.25"/>
    <m/>
    <n v="66.02"/>
    <n v="0"/>
    <n v="66.02"/>
    <n v="48.87"/>
    <n v="114.89"/>
    <n v="4.1127617683909077E-3"/>
    <n v="0.57463660893028112"/>
  </r>
  <r>
    <n v="22"/>
    <n v="100"/>
    <s v="Big Qualicum R"/>
    <s v="OPS"/>
    <s v="124"/>
    <s v="Chinook"/>
    <s v="3"/>
    <x v="0"/>
    <x v="9"/>
    <n v="100"/>
    <x v="1"/>
    <s v="CK-27"/>
    <s v="EAST VANCOUVER ISLAND-QUALICUM &amp; PUNTLEDGE_FA_0.x"/>
    <s v="M"/>
    <s v="H"/>
    <n v="100"/>
    <s v="Big Qualicum River H"/>
    <n v="100"/>
    <s v="Big Qualicum R"/>
    <s v="GSVI"/>
    <s v="S"/>
    <x v="1"/>
    <s v="181194"/>
    <n v="0"/>
    <x v="72"/>
    <n v="2012"/>
    <s v="20120812"/>
    <s v="20120821"/>
    <n v="133"/>
    <n v="27.2"/>
    <m/>
    <s v="CWT"/>
    <s v="E"/>
    <x v="0"/>
    <s v="Y"/>
    <s v="Y"/>
    <s v="N"/>
    <n v="3.3E-3"/>
    <s v="AD Clip"/>
    <n v="27935"/>
    <s v=""/>
    <n v="28028"/>
    <n v="4"/>
    <n v="32391"/>
    <n v="2015"/>
    <m/>
    <m/>
    <m/>
    <m/>
    <m/>
    <m/>
    <m/>
    <m/>
    <m/>
    <m/>
    <m/>
    <m/>
    <m/>
    <m/>
    <m/>
    <m/>
    <m/>
    <m/>
    <m/>
    <m/>
    <m/>
    <m/>
    <m/>
    <m/>
    <m/>
    <m/>
    <m/>
    <m/>
    <m/>
    <m/>
    <m/>
    <m/>
    <m/>
    <m/>
    <m/>
    <m/>
    <m/>
    <m/>
    <m/>
    <m/>
    <m/>
    <m/>
    <m/>
    <n v="2.65"/>
    <m/>
    <m/>
    <m/>
    <m/>
    <m/>
    <n v="15.51"/>
    <m/>
    <m/>
    <m/>
    <m/>
    <n v="5.17"/>
    <m/>
    <m/>
    <m/>
    <m/>
    <m/>
    <m/>
    <m/>
    <m/>
    <m/>
    <m/>
    <m/>
    <m/>
    <m/>
    <m/>
    <m/>
    <m/>
    <m/>
    <m/>
    <m/>
    <m/>
    <m/>
    <m/>
    <m/>
    <m/>
    <m/>
    <m/>
    <m/>
    <m/>
    <m/>
    <m/>
    <m/>
    <m/>
    <m/>
    <m/>
    <m/>
    <m/>
    <m/>
    <m/>
    <m/>
    <m/>
    <m/>
    <m/>
    <m/>
    <m/>
    <m/>
    <m/>
    <m/>
    <m/>
    <m/>
    <m/>
    <m/>
    <m/>
    <m/>
    <m/>
    <m/>
    <m/>
    <m/>
    <m/>
    <m/>
    <m/>
    <m/>
    <m/>
    <m/>
    <m/>
    <m/>
    <m/>
    <m/>
    <m/>
    <m/>
    <m/>
    <m/>
    <m/>
    <m/>
    <m/>
    <m/>
    <m/>
    <m/>
    <m/>
    <m/>
    <m/>
    <m/>
    <m/>
    <m/>
    <m/>
    <m/>
    <m/>
    <m/>
    <m/>
    <m/>
    <m/>
    <m/>
    <m/>
    <m/>
    <m/>
    <m/>
    <m/>
    <m/>
    <m/>
    <m/>
    <m/>
    <m/>
    <m/>
    <m/>
    <m/>
    <n v="0"/>
    <m/>
    <m/>
    <m/>
    <m/>
    <n v="16.82"/>
    <n v="14.63"/>
    <n v="6.28"/>
    <m/>
    <n v="23.33"/>
    <n v="0"/>
    <n v="23.33"/>
    <n v="37.729999999999997"/>
    <n v="61.06"/>
    <n v="2.1857884374440668E-3"/>
    <n v="0.38208319685555187"/>
  </r>
  <r>
    <n v="22"/>
    <n v="100"/>
    <s v="Big Qualicum R"/>
    <s v="OPS"/>
    <s v="124"/>
    <s v="Chinook"/>
    <s v="3"/>
    <x v="0"/>
    <x v="9"/>
    <n v="100"/>
    <x v="1"/>
    <s v="CK-27"/>
    <s v="EAST VANCOUVER ISLAND-QUALICUM &amp; PUNTLEDGE_FA_0.x"/>
    <s v="M"/>
    <s v="H"/>
    <n v="100"/>
    <s v="Big Qualicum River H"/>
    <n v="100"/>
    <s v="Big Qualicum R"/>
    <s v="GSVI"/>
    <s v="S"/>
    <x v="1"/>
    <s v="181194"/>
    <n v="0"/>
    <x v="72"/>
    <n v="2012"/>
    <s v="20120812"/>
    <s v="20120821"/>
    <n v="133"/>
    <n v="27.2"/>
    <m/>
    <s v="CWT"/>
    <s v="E"/>
    <x v="0"/>
    <s v="Y"/>
    <s v="Y"/>
    <s v="N"/>
    <n v="3.3E-3"/>
    <s v="AD Clip"/>
    <n v="27935"/>
    <s v=""/>
    <n v="28028"/>
    <n v="5"/>
    <n v="32391"/>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8"/>
    <n v="0.81"/>
    <n v="0.2"/>
    <m/>
    <n v="0"/>
    <n v="0"/>
    <n v="0"/>
    <n v="1.99"/>
    <n v="1.99"/>
    <n v="7.1236799713620907E-5"/>
    <n v="0"/>
  </r>
  <r>
    <n v="22"/>
    <n v="100"/>
    <s v="Big Qualicum R"/>
    <s v="OPS"/>
    <s v="124"/>
    <s v="Chinook"/>
    <s v="3"/>
    <x v="0"/>
    <x v="9"/>
    <n v="100"/>
    <x v="1"/>
    <s v="CK-27"/>
    <s v="EAST VANCOUVER ISLAND-QUALICUM &amp; PUNTLEDGE_FA_0.x"/>
    <s v="M"/>
    <s v="H"/>
    <n v="100"/>
    <s v="Big Qualicum River H"/>
    <n v="100"/>
    <s v="Big Qualicum R"/>
    <s v="GSVI"/>
    <s v="S"/>
    <x v="1"/>
    <s v="181194"/>
    <n v="0"/>
    <x v="72"/>
    <n v="2012"/>
    <s v="20120812"/>
    <s v="20120821"/>
    <n v="133"/>
    <n v="27.2"/>
    <m/>
    <s v="CWT"/>
    <s v="E"/>
    <x v="0"/>
    <s v="Y"/>
    <s v="Y"/>
    <s v="N"/>
    <n v="3.3E-3"/>
    <s v="AD Clip"/>
    <n v="27935"/>
    <n v="27935"/>
    <n v="28028"/>
    <n v="6"/>
    <n v="32391"/>
    <n v="2017"/>
    <m/>
    <m/>
    <m/>
    <m/>
    <m/>
    <m/>
    <m/>
    <m/>
    <m/>
    <m/>
    <m/>
    <m/>
    <m/>
    <m/>
    <m/>
    <m/>
    <m/>
    <m/>
    <m/>
    <m/>
    <m/>
    <m/>
    <m/>
    <m/>
    <m/>
    <m/>
    <m/>
    <m/>
    <m/>
    <m/>
    <m/>
    <m/>
    <m/>
    <m/>
    <m/>
    <m/>
    <m/>
    <m/>
    <m/>
    <m/>
    <m/>
    <m/>
    <m/>
    <m/>
    <m/>
    <m/>
    <m/>
    <m/>
    <m/>
    <n v="4.3099999999999996"/>
    <m/>
    <m/>
    <m/>
    <m/>
    <m/>
    <m/>
    <m/>
    <m/>
    <m/>
    <m/>
    <m/>
    <m/>
    <m/>
    <m/>
    <m/>
    <m/>
    <m/>
    <m/>
    <m/>
    <m/>
    <m/>
    <m/>
    <m/>
    <m/>
    <m/>
    <m/>
    <m/>
    <m/>
    <m/>
    <m/>
    <m/>
    <m/>
    <m/>
    <m/>
    <m/>
    <m/>
    <m/>
    <m/>
    <m/>
    <m/>
    <m/>
    <m/>
    <m/>
    <m/>
    <m/>
    <m/>
    <m/>
    <m/>
    <m/>
    <m/>
    <m/>
    <m/>
    <m/>
    <m/>
    <m/>
    <m/>
    <m/>
    <m/>
    <m/>
    <m/>
    <m/>
    <m/>
    <m/>
    <m/>
    <m/>
    <m/>
    <m/>
    <m/>
    <m/>
    <m/>
    <m/>
    <m/>
    <m/>
    <m/>
    <m/>
    <m/>
    <m/>
    <m/>
    <m/>
    <m/>
    <m/>
    <m/>
    <m/>
    <m/>
    <m/>
    <m/>
    <m/>
    <m/>
    <m/>
    <m/>
    <m/>
    <m/>
    <m/>
    <m/>
    <m/>
    <m/>
    <m/>
    <m/>
    <m/>
    <m/>
    <m/>
    <m/>
    <m/>
    <m/>
    <m/>
    <m/>
    <m/>
    <m/>
    <m/>
    <m/>
    <m/>
    <m/>
    <m/>
    <m/>
    <m/>
    <m/>
    <m/>
    <m/>
    <n v="4.3099999999999996"/>
    <n v="0"/>
    <n v="4.3099999999999996"/>
    <n v="0"/>
    <n v="4.3099999999999996"/>
    <n v="1.54286737068194E-4"/>
    <n v="1"/>
  </r>
  <r>
    <n v="22"/>
    <n v="100"/>
    <s v="Big Qualicum R"/>
    <s v="OPS"/>
    <s v="124"/>
    <s v="Chinook"/>
    <s v="3"/>
    <x v="0"/>
    <x v="9"/>
    <n v="100"/>
    <x v="1"/>
    <s v="CK-27"/>
    <s v="EAST VANCOUVER ISLAND-QUALICUM &amp; PUNTLEDGE_FA_0.x"/>
    <s v="M"/>
    <s v="H"/>
    <n v="100"/>
    <s v="Big Qualicum River H"/>
    <n v="100"/>
    <s v="Big Qualicum R"/>
    <s v="GSVI"/>
    <s v="S"/>
    <x v="1"/>
    <s v="181566"/>
    <n v="0"/>
    <x v="73"/>
    <n v="2012"/>
    <s v="20120523"/>
    <s v="20120523"/>
    <n v="79"/>
    <n v="6.19"/>
    <m/>
    <s v="CWT"/>
    <s v="P"/>
    <x v="0"/>
    <s v="Y"/>
    <s v="Y"/>
    <s v="Y"/>
    <n v="0.01"/>
    <s v="AD Clip"/>
    <n v="56036"/>
    <s v=""/>
    <n v="428726"/>
    <n v="2"/>
    <n v="31738"/>
    <n v="2013"/>
    <m/>
    <m/>
    <m/>
    <m/>
    <m/>
    <m/>
    <m/>
    <m/>
    <m/>
    <m/>
    <m/>
    <m/>
    <m/>
    <m/>
    <m/>
    <m/>
    <m/>
    <m/>
    <m/>
    <m/>
    <m/>
    <m/>
    <m/>
    <m/>
    <m/>
    <m/>
    <m/>
    <m/>
    <m/>
    <m/>
    <m/>
    <m/>
    <m/>
    <m/>
    <m/>
    <m/>
    <m/>
    <m/>
    <m/>
    <m/>
    <m/>
    <m/>
    <m/>
    <m/>
    <m/>
    <m/>
    <m/>
    <m/>
    <m/>
    <n v="3.82"/>
    <m/>
    <m/>
    <m/>
    <m/>
    <m/>
    <m/>
    <m/>
    <m/>
    <m/>
    <m/>
    <m/>
    <m/>
    <m/>
    <m/>
    <m/>
    <m/>
    <m/>
    <m/>
    <m/>
    <m/>
    <m/>
    <m/>
    <m/>
    <m/>
    <m/>
    <m/>
    <m/>
    <m/>
    <m/>
    <m/>
    <m/>
    <n v="6.34"/>
    <m/>
    <m/>
    <m/>
    <m/>
    <m/>
    <m/>
    <m/>
    <m/>
    <m/>
    <m/>
    <m/>
    <m/>
    <m/>
    <m/>
    <m/>
    <m/>
    <m/>
    <m/>
    <m/>
    <m/>
    <m/>
    <m/>
    <m/>
    <m/>
    <m/>
    <m/>
    <m/>
    <m/>
    <m/>
    <m/>
    <m/>
    <m/>
    <m/>
    <m/>
    <m/>
    <m/>
    <m/>
    <m/>
    <m/>
    <m/>
    <m/>
    <m/>
    <m/>
    <m/>
    <m/>
    <m/>
    <m/>
    <m/>
    <m/>
    <m/>
    <m/>
    <m/>
    <m/>
    <m/>
    <m/>
    <m/>
    <m/>
    <m/>
    <m/>
    <m/>
    <m/>
    <m/>
    <m/>
    <m/>
    <m/>
    <m/>
    <m/>
    <m/>
    <m/>
    <m/>
    <m/>
    <m/>
    <m/>
    <m/>
    <m/>
    <m/>
    <m/>
    <m/>
    <m/>
    <m/>
    <m/>
    <m/>
    <n v="30.34"/>
    <n v="12.45"/>
    <m/>
    <m/>
    <n v="10.16"/>
    <n v="0"/>
    <n v="10.16"/>
    <n v="42.79"/>
    <n v="52.95"/>
    <n v="9.4492826040402608E-4"/>
    <n v="0.19187913125590178"/>
  </r>
  <r>
    <n v="22"/>
    <n v="100"/>
    <s v="Big Qualicum R"/>
    <s v="OPS"/>
    <s v="124"/>
    <s v="Chinook"/>
    <s v="3"/>
    <x v="0"/>
    <x v="9"/>
    <n v="100"/>
    <x v="1"/>
    <s v="CK-27"/>
    <s v="EAST VANCOUVER ISLAND-QUALICUM &amp; PUNTLEDGE_FA_0.x"/>
    <s v="M"/>
    <s v="H"/>
    <n v="100"/>
    <s v="Big Qualicum River H"/>
    <n v="100"/>
    <s v="Big Qualicum R"/>
    <s v="GSVI"/>
    <s v="S"/>
    <x v="1"/>
    <s v="181566"/>
    <n v="0"/>
    <x v="73"/>
    <n v="2012"/>
    <s v="20120523"/>
    <s v="20120523"/>
    <n v="79"/>
    <n v="6.19"/>
    <m/>
    <s v="CWT"/>
    <s v="P"/>
    <x v="0"/>
    <s v="Y"/>
    <s v="Y"/>
    <s v="Y"/>
    <n v="0.01"/>
    <s v="AD Clip"/>
    <n v="56036"/>
    <s v=""/>
    <n v="428726"/>
    <n v="3"/>
    <n v="31738"/>
    <n v="2014"/>
    <m/>
    <m/>
    <m/>
    <m/>
    <m/>
    <m/>
    <m/>
    <m/>
    <m/>
    <m/>
    <m/>
    <m/>
    <m/>
    <m/>
    <m/>
    <m/>
    <m/>
    <m/>
    <m/>
    <m/>
    <m/>
    <m/>
    <m/>
    <m/>
    <m/>
    <m/>
    <m/>
    <m/>
    <m/>
    <m/>
    <m/>
    <m/>
    <m/>
    <m/>
    <m/>
    <m/>
    <m/>
    <m/>
    <n v="3.61"/>
    <m/>
    <m/>
    <m/>
    <m/>
    <m/>
    <m/>
    <m/>
    <m/>
    <m/>
    <m/>
    <n v="20.51"/>
    <m/>
    <m/>
    <m/>
    <m/>
    <n v="5.09"/>
    <m/>
    <m/>
    <m/>
    <m/>
    <n v="17.809999999999999"/>
    <m/>
    <n v="10.18"/>
    <m/>
    <m/>
    <m/>
    <m/>
    <m/>
    <m/>
    <m/>
    <m/>
    <m/>
    <m/>
    <m/>
    <m/>
    <m/>
    <m/>
    <m/>
    <m/>
    <m/>
    <m/>
    <m/>
    <m/>
    <m/>
    <m/>
    <m/>
    <m/>
    <m/>
    <m/>
    <m/>
    <m/>
    <m/>
    <m/>
    <m/>
    <m/>
    <m/>
    <m/>
    <m/>
    <m/>
    <m/>
    <m/>
    <m/>
    <m/>
    <m/>
    <m/>
    <m/>
    <m/>
    <m/>
    <m/>
    <m/>
    <m/>
    <m/>
    <m/>
    <m/>
    <m/>
    <m/>
    <m/>
    <m/>
    <m/>
    <m/>
    <m/>
    <m/>
    <m/>
    <m/>
    <m/>
    <m/>
    <m/>
    <m/>
    <m/>
    <m/>
    <m/>
    <m/>
    <m/>
    <m/>
    <n v="8.64"/>
    <m/>
    <m/>
    <m/>
    <m/>
    <m/>
    <m/>
    <m/>
    <m/>
    <m/>
    <m/>
    <m/>
    <m/>
    <m/>
    <m/>
    <m/>
    <m/>
    <m/>
    <m/>
    <m/>
    <m/>
    <m/>
    <m/>
    <m/>
    <m/>
    <m/>
    <n v="13.65"/>
    <m/>
    <m/>
    <m/>
    <n v="1"/>
    <n v="28.1"/>
    <n v="34.979999999999997"/>
    <n v="45.07"/>
    <m/>
    <n v="65.84"/>
    <n v="14.65"/>
    <n v="80.489999999999995"/>
    <n v="108.15"/>
    <n v="188.64"/>
    <n v="3.366407309586694E-3"/>
    <n v="0.42668575063613234"/>
  </r>
  <r>
    <n v="22"/>
    <n v="100"/>
    <s v="Big Qualicum R"/>
    <s v="OPS"/>
    <s v="124"/>
    <s v="Chinook"/>
    <s v="3"/>
    <x v="0"/>
    <x v="9"/>
    <n v="100"/>
    <x v="1"/>
    <s v="CK-27"/>
    <s v="EAST VANCOUVER ISLAND-QUALICUM &amp; PUNTLEDGE_FA_0.x"/>
    <s v="M"/>
    <s v="H"/>
    <n v="100"/>
    <s v="Big Qualicum River H"/>
    <n v="100"/>
    <s v="Big Qualicum R"/>
    <s v="GSVI"/>
    <s v="S"/>
    <x v="1"/>
    <s v="181566"/>
    <n v="0"/>
    <x v="73"/>
    <n v="2012"/>
    <s v="20120523"/>
    <s v="20120523"/>
    <n v="79"/>
    <n v="6.19"/>
    <m/>
    <s v="CWT"/>
    <s v="P"/>
    <x v="0"/>
    <s v="Y"/>
    <s v="Y"/>
    <s v="Y"/>
    <n v="0.01"/>
    <s v="AD Clip"/>
    <n v="56036"/>
    <s v=""/>
    <n v="428726"/>
    <n v="4"/>
    <n v="31738"/>
    <n v="2015"/>
    <m/>
    <m/>
    <m/>
    <m/>
    <m/>
    <m/>
    <m/>
    <m/>
    <m/>
    <m/>
    <m/>
    <m/>
    <m/>
    <m/>
    <m/>
    <m/>
    <m/>
    <m/>
    <m/>
    <m/>
    <m/>
    <m/>
    <m/>
    <m/>
    <m/>
    <m/>
    <m/>
    <m/>
    <m/>
    <m/>
    <m/>
    <m/>
    <m/>
    <m/>
    <m/>
    <m/>
    <m/>
    <m/>
    <m/>
    <m/>
    <m/>
    <m/>
    <m/>
    <m/>
    <m/>
    <m/>
    <m/>
    <m/>
    <m/>
    <n v="10.34"/>
    <m/>
    <m/>
    <m/>
    <m/>
    <n v="5.17"/>
    <m/>
    <m/>
    <m/>
    <m/>
    <m/>
    <m/>
    <m/>
    <m/>
    <n v="13.33"/>
    <m/>
    <m/>
    <m/>
    <m/>
    <m/>
    <m/>
    <m/>
    <m/>
    <m/>
    <m/>
    <m/>
    <m/>
    <m/>
    <m/>
    <m/>
    <m/>
    <m/>
    <m/>
    <m/>
    <m/>
    <m/>
    <m/>
    <m/>
    <m/>
    <m/>
    <m/>
    <m/>
    <m/>
    <m/>
    <m/>
    <m/>
    <m/>
    <m/>
    <m/>
    <m/>
    <m/>
    <m/>
    <m/>
    <m/>
    <m/>
    <m/>
    <m/>
    <m/>
    <m/>
    <m/>
    <m/>
    <m/>
    <m/>
    <m/>
    <m/>
    <m/>
    <m/>
    <m/>
    <m/>
    <m/>
    <m/>
    <m/>
    <m/>
    <m/>
    <m/>
    <m/>
    <m/>
    <m/>
    <m/>
    <m/>
    <m/>
    <m/>
    <m/>
    <m/>
    <m/>
    <m/>
    <m/>
    <n v="8.4"/>
    <m/>
    <m/>
    <m/>
    <m/>
    <m/>
    <m/>
    <m/>
    <m/>
    <m/>
    <m/>
    <m/>
    <m/>
    <m/>
    <m/>
    <m/>
    <m/>
    <m/>
    <m/>
    <m/>
    <m/>
    <m/>
    <m/>
    <n v="9.82"/>
    <m/>
    <m/>
    <m/>
    <m/>
    <n v="31.37"/>
    <n v="27.31"/>
    <n v="11.73"/>
    <m/>
    <n v="37.24"/>
    <n v="9.82"/>
    <n v="47.06"/>
    <n v="70.41"/>
    <n v="117.47"/>
    <n v="2.0963309301163537E-3"/>
    <n v="0.40061292244828467"/>
  </r>
  <r>
    <n v="22"/>
    <n v="100"/>
    <s v="Big Qualicum R"/>
    <s v="OPS"/>
    <s v="124"/>
    <s v="Chinook"/>
    <s v="3"/>
    <x v="0"/>
    <x v="9"/>
    <n v="100"/>
    <x v="1"/>
    <s v="CK-27"/>
    <s v="EAST VANCOUVER ISLAND-QUALICUM &amp; PUNTLEDGE_FA_0.x"/>
    <s v="M"/>
    <s v="H"/>
    <n v="100"/>
    <s v="Big Qualicum River H"/>
    <n v="100"/>
    <s v="Big Qualicum R"/>
    <s v="GSVI"/>
    <s v="S"/>
    <x v="1"/>
    <s v="181566"/>
    <n v="0"/>
    <x v="73"/>
    <n v="2012"/>
    <s v="20120523"/>
    <s v="20120523"/>
    <n v="79"/>
    <n v="6.19"/>
    <m/>
    <s v="CWT"/>
    <s v="P"/>
    <x v="0"/>
    <s v="Y"/>
    <s v="Y"/>
    <s v="Y"/>
    <n v="0.01"/>
    <s v="AD Clip"/>
    <n v="56036"/>
    <n v="56036"/>
    <n v="428726"/>
    <n v="5"/>
    <n v="31738"/>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8"/>
    <n v="0.81"/>
    <n v="0.2"/>
    <m/>
    <n v="0"/>
    <n v="0"/>
    <n v="0"/>
    <n v="1.99"/>
    <n v="1.99"/>
    <n v="3.55128845742023E-5"/>
    <n v="0"/>
  </r>
  <r>
    <n v="22"/>
    <n v="100"/>
    <s v="Big Qualicum R"/>
    <s v="OPS"/>
    <s v="124"/>
    <s v="Chinook"/>
    <s v="3"/>
    <x v="0"/>
    <x v="9"/>
    <n v="100"/>
    <x v="1"/>
    <s v="CK-27"/>
    <s v="EAST VANCOUVER ISLAND-QUALICUM &amp; PUNTLEDGE_FA_0.x"/>
    <s v="M"/>
    <s v="H"/>
    <n v="100"/>
    <s v="Big Qualicum River H"/>
    <n v="100"/>
    <s v="Big Qualicum R"/>
    <s v="GSVI"/>
    <s v="S"/>
    <x v="1"/>
    <s v="181567"/>
    <n v="0"/>
    <x v="74"/>
    <n v="2012"/>
    <s v="20120523"/>
    <s v="20120523"/>
    <n v="79"/>
    <n v="6.19"/>
    <m/>
    <s v="CWT"/>
    <s v="P"/>
    <x v="0"/>
    <s v="Y"/>
    <s v="Y"/>
    <s v="Y"/>
    <n v="7.4999999999999997E-3"/>
    <s v="AD Clip"/>
    <n v="57371"/>
    <s v=""/>
    <n v="437840"/>
    <n v="2"/>
    <n v="31737"/>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31.32"/>
    <n v="13.82"/>
    <m/>
    <m/>
    <n v="0"/>
    <n v="0"/>
    <n v="0"/>
    <n v="45.14"/>
    <n v="45.14"/>
    <n v="7.8680866639940046E-4"/>
    <n v="0"/>
  </r>
  <r>
    <n v="22"/>
    <n v="100"/>
    <s v="Big Qualicum R"/>
    <s v="OPS"/>
    <s v="124"/>
    <s v="Chinook"/>
    <s v="3"/>
    <x v="0"/>
    <x v="9"/>
    <n v="100"/>
    <x v="1"/>
    <s v="CK-27"/>
    <s v="EAST VANCOUVER ISLAND-QUALICUM &amp; PUNTLEDGE_FA_0.x"/>
    <s v="M"/>
    <s v="H"/>
    <n v="100"/>
    <s v="Big Qualicum River H"/>
    <n v="100"/>
    <s v="Big Qualicum R"/>
    <s v="GSVI"/>
    <s v="S"/>
    <x v="1"/>
    <s v="181567"/>
    <n v="0"/>
    <x v="74"/>
    <n v="2012"/>
    <s v="20120523"/>
    <s v="20120523"/>
    <n v="79"/>
    <n v="6.19"/>
    <m/>
    <s v="CWT"/>
    <s v="P"/>
    <x v="0"/>
    <s v="Y"/>
    <s v="Y"/>
    <s v="Y"/>
    <n v="7.4999999999999997E-3"/>
    <s v="AD Clip"/>
    <n v="57371"/>
    <s v=""/>
    <n v="437840"/>
    <n v="3"/>
    <n v="31737"/>
    <n v="2014"/>
    <m/>
    <m/>
    <m/>
    <m/>
    <m/>
    <m/>
    <m/>
    <m/>
    <m/>
    <m/>
    <m/>
    <m/>
    <m/>
    <m/>
    <m/>
    <m/>
    <m/>
    <m/>
    <m/>
    <m/>
    <m/>
    <m/>
    <m/>
    <m/>
    <m/>
    <m/>
    <m/>
    <m/>
    <m/>
    <m/>
    <m/>
    <m/>
    <m/>
    <m/>
    <n v="3.39"/>
    <m/>
    <m/>
    <n v="9.32"/>
    <m/>
    <m/>
    <m/>
    <m/>
    <m/>
    <m/>
    <n v="2.35"/>
    <m/>
    <m/>
    <m/>
    <m/>
    <n v="38.270000000000003"/>
    <m/>
    <m/>
    <m/>
    <m/>
    <n v="15.27"/>
    <m/>
    <m/>
    <m/>
    <m/>
    <n v="15.32"/>
    <m/>
    <n v="5.09"/>
    <m/>
    <m/>
    <m/>
    <m/>
    <m/>
    <m/>
    <m/>
    <m/>
    <m/>
    <m/>
    <m/>
    <m/>
    <m/>
    <m/>
    <m/>
    <m/>
    <m/>
    <m/>
    <m/>
    <n v="9.32"/>
    <m/>
    <m/>
    <m/>
    <m/>
    <m/>
    <m/>
    <n v="9.32"/>
    <m/>
    <m/>
    <m/>
    <m/>
    <m/>
    <m/>
    <m/>
    <m/>
    <m/>
    <m/>
    <m/>
    <m/>
    <m/>
    <m/>
    <m/>
    <m/>
    <m/>
    <m/>
    <m/>
    <m/>
    <m/>
    <m/>
    <m/>
    <m/>
    <m/>
    <m/>
    <m/>
    <m/>
    <m/>
    <m/>
    <m/>
    <m/>
    <m/>
    <m/>
    <m/>
    <m/>
    <m/>
    <m/>
    <m/>
    <m/>
    <m/>
    <m/>
    <m/>
    <m/>
    <m/>
    <m/>
    <m/>
    <m/>
    <m/>
    <m/>
    <m/>
    <m/>
    <m/>
    <m/>
    <m/>
    <m/>
    <m/>
    <m/>
    <m/>
    <n v="5.56"/>
    <m/>
    <m/>
    <m/>
    <m/>
    <m/>
    <m/>
    <m/>
    <m/>
    <m/>
    <m/>
    <n v="4.1100000000000003"/>
    <m/>
    <m/>
    <m/>
    <m/>
    <n v="27.08"/>
    <n v="34.979999999999997"/>
    <n v="46.07"/>
    <m/>
    <n v="113.21"/>
    <n v="4.1100000000000003"/>
    <n v="117.32"/>
    <n v="108.13"/>
    <n v="225.44999999999996"/>
    <n v="3.9296857297240759E-3"/>
    <n v="0.52038145930361501"/>
  </r>
  <r>
    <n v="22"/>
    <n v="100"/>
    <s v="Big Qualicum R"/>
    <s v="OPS"/>
    <s v="124"/>
    <s v="Chinook"/>
    <s v="3"/>
    <x v="0"/>
    <x v="9"/>
    <n v="100"/>
    <x v="1"/>
    <s v="CK-27"/>
    <s v="EAST VANCOUVER ISLAND-QUALICUM &amp; PUNTLEDGE_FA_0.x"/>
    <s v="M"/>
    <s v="H"/>
    <n v="100"/>
    <s v="Big Qualicum River H"/>
    <n v="100"/>
    <s v="Big Qualicum R"/>
    <s v="GSVI"/>
    <s v="S"/>
    <x v="1"/>
    <s v="181567"/>
    <n v="0"/>
    <x v="74"/>
    <n v="2012"/>
    <s v="20120523"/>
    <s v="20120523"/>
    <n v="79"/>
    <n v="6.19"/>
    <m/>
    <s v="CWT"/>
    <s v="P"/>
    <x v="0"/>
    <s v="Y"/>
    <s v="Y"/>
    <s v="Y"/>
    <n v="7.4999999999999997E-3"/>
    <s v="AD Clip"/>
    <n v="57371"/>
    <s v=""/>
    <n v="437840"/>
    <n v="4"/>
    <n v="31737"/>
    <n v="2015"/>
    <m/>
    <m/>
    <m/>
    <m/>
    <m/>
    <m/>
    <m/>
    <m/>
    <m/>
    <m/>
    <m/>
    <m/>
    <m/>
    <m/>
    <m/>
    <m/>
    <m/>
    <m/>
    <m/>
    <m/>
    <m/>
    <m/>
    <m/>
    <m/>
    <m/>
    <m/>
    <n v="3.08"/>
    <m/>
    <m/>
    <m/>
    <m/>
    <m/>
    <m/>
    <m/>
    <n v="3.92"/>
    <m/>
    <m/>
    <m/>
    <m/>
    <m/>
    <m/>
    <m/>
    <m/>
    <m/>
    <n v="6.27"/>
    <m/>
    <n v="6.27"/>
    <m/>
    <m/>
    <n v="29.82"/>
    <m/>
    <m/>
    <m/>
    <m/>
    <n v="10.34"/>
    <m/>
    <m/>
    <m/>
    <m/>
    <m/>
    <m/>
    <m/>
    <m/>
    <n v="13.24"/>
    <m/>
    <m/>
    <m/>
    <m/>
    <m/>
    <m/>
    <m/>
    <m/>
    <m/>
    <m/>
    <m/>
    <m/>
    <m/>
    <m/>
    <m/>
    <m/>
    <m/>
    <m/>
    <m/>
    <m/>
    <m/>
    <m/>
    <m/>
    <m/>
    <m/>
    <m/>
    <m/>
    <m/>
    <m/>
    <m/>
    <m/>
    <m/>
    <m/>
    <m/>
    <m/>
    <m/>
    <m/>
    <m/>
    <m/>
    <m/>
    <m/>
    <m/>
    <m/>
    <m/>
    <m/>
    <m/>
    <m/>
    <m/>
    <m/>
    <m/>
    <m/>
    <m/>
    <m/>
    <m/>
    <m/>
    <m/>
    <m/>
    <m/>
    <m/>
    <n v="3.23"/>
    <m/>
    <m/>
    <m/>
    <m/>
    <m/>
    <m/>
    <m/>
    <m/>
    <m/>
    <m/>
    <m/>
    <m/>
    <m/>
    <m/>
    <m/>
    <m/>
    <m/>
    <m/>
    <m/>
    <m/>
    <m/>
    <m/>
    <m/>
    <m/>
    <m/>
    <m/>
    <m/>
    <m/>
    <m/>
    <m/>
    <m/>
    <m/>
    <m/>
    <m/>
    <m/>
    <n v="9.19"/>
    <m/>
    <m/>
    <m/>
    <m/>
    <n v="26.82"/>
    <n v="23.41"/>
    <n v="10.050000000000001"/>
    <m/>
    <n v="76.17"/>
    <n v="9.19"/>
    <n v="85.36"/>
    <n v="60.28"/>
    <n v="145.64000000000001"/>
    <n v="2.5385647801153895E-3"/>
    <n v="0.58610271903323252"/>
  </r>
  <r>
    <n v="22"/>
    <n v="100"/>
    <s v="Big Qualicum R"/>
    <s v="OPS"/>
    <s v="124"/>
    <s v="Chinook"/>
    <s v="3"/>
    <x v="0"/>
    <x v="9"/>
    <n v="100"/>
    <x v="1"/>
    <s v="CK-27"/>
    <s v="EAST VANCOUVER ISLAND-QUALICUM &amp; PUNTLEDGE_FA_0.x"/>
    <s v="M"/>
    <s v="H"/>
    <n v="100"/>
    <s v="Big Qualicum River H"/>
    <n v="100"/>
    <s v="Big Qualicum R"/>
    <s v="GSVI"/>
    <s v="S"/>
    <x v="1"/>
    <s v="181567"/>
    <n v="0"/>
    <x v="74"/>
    <n v="2012"/>
    <s v="20120523"/>
    <s v="20120523"/>
    <n v="79"/>
    <n v="6.19"/>
    <m/>
    <s v="CWT"/>
    <s v="P"/>
    <x v="0"/>
    <s v="Y"/>
    <s v="Y"/>
    <s v="Y"/>
    <n v="7.4999999999999997E-3"/>
    <s v="AD Clip"/>
    <n v="57371"/>
    <n v="57371"/>
    <n v="437840"/>
    <n v="5"/>
    <n v="31737"/>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67"/>
    <m/>
    <m/>
    <m/>
    <m/>
    <n v="0.98"/>
    <n v="0.81"/>
    <n v="0.2"/>
    <m/>
    <n v="0"/>
    <n v="3.67"/>
    <n v="3.67"/>
    <n v="1.99"/>
    <n v="5.660000000000001"/>
    <n v="9.8656115459029841E-5"/>
    <n v="0.6484098939929327"/>
  </r>
  <r>
    <n v="22"/>
    <n v="100"/>
    <s v="Big Qualicum R"/>
    <s v="OPS"/>
    <s v="124"/>
    <s v="Chinook"/>
    <s v="3"/>
    <x v="0"/>
    <x v="9"/>
    <n v="100"/>
    <x v="1"/>
    <s v="CK-27"/>
    <s v="EAST VANCOUVER ISLAND-QUALICUM &amp; PUNTLEDGE_FA_0.x"/>
    <s v="M"/>
    <s v="H"/>
    <n v="100"/>
    <s v="Big Qualicum River H"/>
    <n v="100"/>
    <s v="Big Qualicum R"/>
    <s v="GSVI"/>
    <s v="S"/>
    <x v="1"/>
    <s v="181568"/>
    <n v="0"/>
    <x v="75"/>
    <n v="2012"/>
    <s v="20120523"/>
    <s v="20120523"/>
    <n v="79"/>
    <n v="6.19"/>
    <m/>
    <s v="CWT"/>
    <s v="P"/>
    <x v="0"/>
    <s v="Y"/>
    <s v="Y"/>
    <s v="Y"/>
    <n v="1.3299999999999999E-2"/>
    <s v="AD Clip"/>
    <n v="56026"/>
    <s v=""/>
    <n v="430100"/>
    <n v="2"/>
    <n v="31736"/>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39"/>
    <n v="16.100000000000001"/>
    <m/>
    <m/>
    <n v="0"/>
    <n v="0"/>
    <n v="0"/>
    <n v="43.49"/>
    <n v="43.49"/>
    <n v="7.7624674258380041E-4"/>
    <n v="0"/>
  </r>
  <r>
    <n v="22"/>
    <n v="100"/>
    <s v="Big Qualicum R"/>
    <s v="OPS"/>
    <s v="124"/>
    <s v="Chinook"/>
    <s v="3"/>
    <x v="0"/>
    <x v="9"/>
    <n v="100"/>
    <x v="1"/>
    <s v="CK-27"/>
    <s v="EAST VANCOUVER ISLAND-QUALICUM &amp; PUNTLEDGE_FA_0.x"/>
    <s v="M"/>
    <s v="H"/>
    <n v="100"/>
    <s v="Big Qualicum River H"/>
    <n v="100"/>
    <s v="Big Qualicum R"/>
    <s v="GSVI"/>
    <s v="S"/>
    <x v="1"/>
    <s v="181568"/>
    <n v="0"/>
    <x v="75"/>
    <n v="2012"/>
    <s v="20120523"/>
    <s v="20120523"/>
    <n v="79"/>
    <n v="6.19"/>
    <m/>
    <s v="CWT"/>
    <s v="P"/>
    <x v="0"/>
    <s v="Y"/>
    <s v="Y"/>
    <s v="Y"/>
    <n v="1.3299999999999999E-2"/>
    <s v="AD Clip"/>
    <n v="56026"/>
    <s v=""/>
    <n v="430100"/>
    <n v="3"/>
    <n v="31736"/>
    <n v="2014"/>
    <m/>
    <m/>
    <m/>
    <m/>
    <m/>
    <m/>
    <m/>
    <m/>
    <m/>
    <m/>
    <m/>
    <m/>
    <m/>
    <m/>
    <m/>
    <m/>
    <m/>
    <m/>
    <m/>
    <m/>
    <m/>
    <m/>
    <m/>
    <m/>
    <m/>
    <m/>
    <m/>
    <m/>
    <m/>
    <m/>
    <m/>
    <m/>
    <m/>
    <m/>
    <n v="3.39"/>
    <m/>
    <m/>
    <m/>
    <m/>
    <m/>
    <m/>
    <m/>
    <m/>
    <m/>
    <m/>
    <m/>
    <m/>
    <m/>
    <m/>
    <n v="61.22"/>
    <m/>
    <m/>
    <m/>
    <m/>
    <n v="10.23"/>
    <m/>
    <m/>
    <m/>
    <m/>
    <n v="10.23"/>
    <m/>
    <n v="5.09"/>
    <m/>
    <m/>
    <m/>
    <n v="12.11"/>
    <m/>
    <m/>
    <m/>
    <m/>
    <m/>
    <m/>
    <m/>
    <m/>
    <m/>
    <m/>
    <m/>
    <m/>
    <m/>
    <m/>
    <m/>
    <m/>
    <m/>
    <m/>
    <m/>
    <m/>
    <m/>
    <m/>
    <m/>
    <m/>
    <m/>
    <m/>
    <m/>
    <m/>
    <m/>
    <m/>
    <m/>
    <m/>
    <m/>
    <m/>
    <m/>
    <m/>
    <m/>
    <m/>
    <m/>
    <m/>
    <m/>
    <m/>
    <m/>
    <m/>
    <m/>
    <m/>
    <m/>
    <m/>
    <m/>
    <n v="2.35"/>
    <m/>
    <m/>
    <m/>
    <m/>
    <m/>
    <m/>
    <m/>
    <m/>
    <m/>
    <m/>
    <m/>
    <m/>
    <m/>
    <m/>
    <m/>
    <m/>
    <m/>
    <m/>
    <m/>
    <m/>
    <m/>
    <m/>
    <m/>
    <m/>
    <m/>
    <m/>
    <m/>
    <m/>
    <m/>
    <m/>
    <m/>
    <m/>
    <m/>
    <m/>
    <m/>
    <m/>
    <m/>
    <m/>
    <m/>
    <m/>
    <m/>
    <m/>
    <m/>
    <n v="17.760000000000002"/>
    <m/>
    <m/>
    <m/>
    <n v="1.19"/>
    <n v="24.28"/>
    <n v="30.67"/>
    <n v="39.86"/>
    <m/>
    <n v="104.62"/>
    <n v="18.95"/>
    <n v="123.57"/>
    <n v="94.81"/>
    <n v="218.38000000000005"/>
    <n v="3.8978331488951569E-3"/>
    <n v="0.56584852092682458"/>
  </r>
  <r>
    <n v="22"/>
    <n v="100"/>
    <s v="Big Qualicum R"/>
    <s v="OPS"/>
    <s v="124"/>
    <s v="Chinook"/>
    <s v="3"/>
    <x v="0"/>
    <x v="9"/>
    <n v="100"/>
    <x v="1"/>
    <s v="CK-27"/>
    <s v="EAST VANCOUVER ISLAND-QUALICUM &amp; PUNTLEDGE_FA_0.x"/>
    <s v="M"/>
    <s v="H"/>
    <n v="100"/>
    <s v="Big Qualicum River H"/>
    <n v="100"/>
    <s v="Big Qualicum R"/>
    <s v="GSVI"/>
    <s v="S"/>
    <x v="1"/>
    <s v="181568"/>
    <n v="0"/>
    <x v="75"/>
    <n v="2012"/>
    <s v="20120523"/>
    <s v="20120523"/>
    <n v="79"/>
    <n v="6.19"/>
    <m/>
    <s v="CWT"/>
    <s v="P"/>
    <x v="0"/>
    <s v="Y"/>
    <s v="Y"/>
    <s v="Y"/>
    <n v="1.3299999999999999E-2"/>
    <s v="AD Clip"/>
    <n v="56026"/>
    <s v=""/>
    <n v="430100"/>
    <n v="4"/>
    <n v="31736"/>
    <n v="2015"/>
    <m/>
    <m/>
    <m/>
    <m/>
    <m/>
    <m/>
    <m/>
    <m/>
    <m/>
    <m/>
    <m/>
    <m/>
    <m/>
    <m/>
    <m/>
    <m/>
    <m/>
    <m/>
    <m/>
    <m/>
    <m/>
    <m/>
    <m/>
    <m/>
    <m/>
    <m/>
    <n v="3.08"/>
    <m/>
    <n v="4.01"/>
    <m/>
    <m/>
    <m/>
    <m/>
    <m/>
    <m/>
    <m/>
    <m/>
    <m/>
    <m/>
    <m/>
    <m/>
    <m/>
    <m/>
    <n v="2.97"/>
    <m/>
    <m/>
    <m/>
    <m/>
    <m/>
    <n v="15.51"/>
    <m/>
    <m/>
    <m/>
    <m/>
    <m/>
    <m/>
    <m/>
    <m/>
    <m/>
    <m/>
    <m/>
    <m/>
    <m/>
    <n v="13.33"/>
    <m/>
    <m/>
    <m/>
    <m/>
    <m/>
    <m/>
    <m/>
    <m/>
    <m/>
    <m/>
    <m/>
    <m/>
    <n v="5.99"/>
    <m/>
    <m/>
    <m/>
    <m/>
    <m/>
    <m/>
    <m/>
    <m/>
    <m/>
    <m/>
    <m/>
    <m/>
    <m/>
    <m/>
    <m/>
    <m/>
    <m/>
    <m/>
    <m/>
    <m/>
    <m/>
    <m/>
    <m/>
    <m/>
    <m/>
    <m/>
    <m/>
    <m/>
    <m/>
    <m/>
    <m/>
    <m/>
    <m/>
    <m/>
    <m/>
    <m/>
    <m/>
    <m/>
    <m/>
    <m/>
    <m/>
    <m/>
    <m/>
    <m/>
    <m/>
    <m/>
    <m/>
    <m/>
    <m/>
    <m/>
    <m/>
    <m/>
    <m/>
    <m/>
    <n v="9.2799999999999994"/>
    <m/>
    <m/>
    <m/>
    <m/>
    <m/>
    <m/>
    <m/>
    <m/>
    <n v="8.4"/>
    <m/>
    <m/>
    <m/>
    <m/>
    <m/>
    <m/>
    <m/>
    <m/>
    <m/>
    <m/>
    <m/>
    <m/>
    <m/>
    <m/>
    <m/>
    <m/>
    <m/>
    <m/>
    <n v="4.4000000000000004"/>
    <m/>
    <m/>
    <m/>
    <n v="2.92"/>
    <n v="26.87"/>
    <n v="23.41"/>
    <n v="10.050000000000001"/>
    <m/>
    <n v="62.57"/>
    <n v="7.32"/>
    <n v="69.89"/>
    <n v="60.33"/>
    <n v="130.22"/>
    <n v="2.3242780137793166E-3"/>
    <n v="0.53670711104285052"/>
  </r>
  <r>
    <n v="22"/>
    <n v="100"/>
    <s v="Big Qualicum R"/>
    <s v="OPS"/>
    <s v="124"/>
    <s v="Chinook"/>
    <s v="3"/>
    <x v="0"/>
    <x v="9"/>
    <n v="100"/>
    <x v="1"/>
    <s v="CK-27"/>
    <s v="EAST VANCOUVER ISLAND-QUALICUM &amp; PUNTLEDGE_FA_0.x"/>
    <s v="M"/>
    <s v="H"/>
    <n v="100"/>
    <s v="Big Qualicum River H"/>
    <n v="100"/>
    <s v="Big Qualicum R"/>
    <s v="GSVI"/>
    <s v="S"/>
    <x v="1"/>
    <s v="181568"/>
    <n v="0"/>
    <x v="75"/>
    <n v="2012"/>
    <s v="20120523"/>
    <s v="20120523"/>
    <n v="79"/>
    <n v="6.19"/>
    <m/>
    <s v="CWT"/>
    <s v="P"/>
    <x v="0"/>
    <s v="Y"/>
    <s v="Y"/>
    <s v="Y"/>
    <n v="1.3299999999999999E-2"/>
    <s v="AD Clip"/>
    <n v="56026"/>
    <n v="56026"/>
    <n v="430100"/>
    <n v="5"/>
    <n v="31736"/>
    <n v="2016"/>
    <m/>
    <m/>
    <m/>
    <m/>
    <m/>
    <m/>
    <m/>
    <m/>
    <m/>
    <m/>
    <m/>
    <m/>
    <m/>
    <m/>
    <m/>
    <m/>
    <m/>
    <m/>
    <m/>
    <m/>
    <m/>
    <m/>
    <m/>
    <m/>
    <m/>
    <m/>
    <m/>
    <m/>
    <m/>
    <m/>
    <m/>
    <m/>
    <m/>
    <m/>
    <m/>
    <m/>
    <m/>
    <m/>
    <m/>
    <m/>
    <m/>
    <m/>
    <m/>
    <m/>
    <m/>
    <m/>
    <m/>
    <m/>
    <m/>
    <m/>
    <m/>
    <m/>
    <m/>
    <m/>
    <m/>
    <m/>
    <m/>
    <m/>
    <m/>
    <n v="5.97"/>
    <m/>
    <m/>
    <m/>
    <m/>
    <m/>
    <m/>
    <m/>
    <m/>
    <m/>
    <m/>
    <m/>
    <m/>
    <m/>
    <m/>
    <m/>
    <m/>
    <m/>
    <m/>
    <m/>
    <m/>
    <m/>
    <m/>
    <m/>
    <m/>
    <m/>
    <m/>
    <m/>
    <m/>
    <m/>
    <m/>
    <m/>
    <m/>
    <m/>
    <m/>
    <m/>
    <m/>
    <m/>
    <m/>
    <m/>
    <m/>
    <m/>
    <m/>
    <m/>
    <m/>
    <m/>
    <m/>
    <m/>
    <m/>
    <m/>
    <m/>
    <m/>
    <m/>
    <m/>
    <m/>
    <m/>
    <m/>
    <m/>
    <m/>
    <m/>
    <m/>
    <m/>
    <m/>
    <m/>
    <m/>
    <m/>
    <m/>
    <m/>
    <m/>
    <m/>
    <m/>
    <m/>
    <m/>
    <m/>
    <m/>
    <m/>
    <m/>
    <m/>
    <m/>
    <m/>
    <m/>
    <m/>
    <m/>
    <m/>
    <m/>
    <m/>
    <m/>
    <m/>
    <m/>
    <m/>
    <m/>
    <m/>
    <m/>
    <m/>
    <m/>
    <m/>
    <m/>
    <m/>
    <m/>
    <m/>
    <n v="2.2799999999999998"/>
    <m/>
    <m/>
    <m/>
    <m/>
    <m/>
    <m/>
    <m/>
    <m/>
    <n v="5.97"/>
    <n v="2.2799999999999998"/>
    <n v="8.25"/>
    <n v="0"/>
    <n v="8.25"/>
    <n v="1.4725306107878485E-4"/>
    <n v="1"/>
  </r>
  <r>
    <n v="22"/>
    <n v="100"/>
    <s v="Big Qualicum R"/>
    <s v="OPS"/>
    <s v="124"/>
    <s v="Chinook"/>
    <s v="3"/>
    <x v="0"/>
    <x v="9"/>
    <n v="100"/>
    <x v="1"/>
    <s v="CK-27"/>
    <s v="EAST VANCOUVER ISLAND-QUALICUM &amp; PUNTLEDGE_FA_0.x"/>
    <s v="M"/>
    <s v="H"/>
    <n v="100"/>
    <s v="Big Qualicum River H"/>
    <n v="100"/>
    <s v="Big Qualicum R"/>
    <s v="GSVI"/>
    <s v="S"/>
    <x v="1"/>
    <s v="181569"/>
    <n v="0"/>
    <x v="76"/>
    <n v="2012"/>
    <s v="20120523"/>
    <s v="20120523"/>
    <n v="79"/>
    <n v="6.19"/>
    <m/>
    <s v="CWT"/>
    <s v="P"/>
    <x v="0"/>
    <s v="Y"/>
    <s v="Y"/>
    <s v="Y"/>
    <n v="1.41E-2"/>
    <s v="AD Clip"/>
    <n v="53416"/>
    <s v=""/>
    <n v="410458"/>
    <n v="2"/>
    <n v="31735"/>
    <n v="2013"/>
    <m/>
    <m/>
    <m/>
    <m/>
    <m/>
    <m/>
    <m/>
    <m/>
    <m/>
    <m/>
    <m/>
    <m/>
    <m/>
    <m/>
    <m/>
    <m/>
    <m/>
    <m/>
    <m/>
    <m/>
    <m/>
    <m/>
    <m/>
    <m/>
    <m/>
    <m/>
    <m/>
    <m/>
    <m/>
    <m/>
    <m/>
    <m/>
    <m/>
    <m/>
    <m/>
    <m/>
    <m/>
    <m/>
    <m/>
    <m/>
    <m/>
    <m/>
    <m/>
    <m/>
    <m/>
    <m/>
    <m/>
    <m/>
    <m/>
    <m/>
    <m/>
    <m/>
    <m/>
    <m/>
    <n v="3.82"/>
    <m/>
    <m/>
    <m/>
    <m/>
    <m/>
    <m/>
    <m/>
    <m/>
    <m/>
    <m/>
    <m/>
    <m/>
    <m/>
    <m/>
    <m/>
    <m/>
    <m/>
    <m/>
    <m/>
    <m/>
    <m/>
    <m/>
    <m/>
    <m/>
    <m/>
    <m/>
    <m/>
    <m/>
    <m/>
    <m/>
    <m/>
    <m/>
    <m/>
    <m/>
    <m/>
    <m/>
    <m/>
    <m/>
    <m/>
    <m/>
    <m/>
    <m/>
    <m/>
    <m/>
    <m/>
    <m/>
    <m/>
    <m/>
    <m/>
    <m/>
    <m/>
    <m/>
    <m/>
    <m/>
    <m/>
    <m/>
    <m/>
    <m/>
    <m/>
    <m/>
    <m/>
    <m/>
    <m/>
    <m/>
    <m/>
    <m/>
    <m/>
    <m/>
    <m/>
    <m/>
    <m/>
    <m/>
    <m/>
    <m/>
    <m/>
    <m/>
    <m/>
    <m/>
    <m/>
    <m/>
    <m/>
    <m/>
    <m/>
    <m/>
    <m/>
    <m/>
    <m/>
    <m/>
    <m/>
    <m/>
    <m/>
    <m/>
    <m/>
    <m/>
    <m/>
    <m/>
    <m/>
    <m/>
    <m/>
    <m/>
    <m/>
    <m/>
    <m/>
    <m/>
    <m/>
    <m/>
    <m/>
    <m/>
    <m/>
    <n v="22.51"/>
    <n v="10.210000000000001"/>
    <m/>
    <m/>
    <n v="3.82"/>
    <n v="0"/>
    <n v="3.82"/>
    <n v="32.72"/>
    <n v="36.540000000000006"/>
    <n v="6.8406469971544115E-4"/>
    <n v="0.1045429666119321"/>
  </r>
  <r>
    <n v="22"/>
    <n v="100"/>
    <s v="Big Qualicum R"/>
    <s v="OPS"/>
    <s v="124"/>
    <s v="Chinook"/>
    <s v="3"/>
    <x v="0"/>
    <x v="9"/>
    <n v="100"/>
    <x v="1"/>
    <s v="CK-27"/>
    <s v="EAST VANCOUVER ISLAND-QUALICUM &amp; PUNTLEDGE_FA_0.x"/>
    <s v="M"/>
    <s v="H"/>
    <n v="100"/>
    <s v="Big Qualicum River H"/>
    <n v="100"/>
    <s v="Big Qualicum R"/>
    <s v="GSVI"/>
    <s v="S"/>
    <x v="1"/>
    <s v="181569"/>
    <n v="0"/>
    <x v="76"/>
    <n v="2012"/>
    <s v="20120523"/>
    <s v="20120523"/>
    <n v="79"/>
    <n v="6.19"/>
    <m/>
    <s v="CWT"/>
    <s v="P"/>
    <x v="0"/>
    <s v="Y"/>
    <s v="Y"/>
    <s v="Y"/>
    <n v="1.41E-2"/>
    <s v="AD Clip"/>
    <n v="53416"/>
    <s v=""/>
    <n v="410458"/>
    <n v="3"/>
    <n v="31735"/>
    <n v="2014"/>
    <m/>
    <m/>
    <n v="4.68"/>
    <m/>
    <m/>
    <m/>
    <m/>
    <m/>
    <m/>
    <m/>
    <m/>
    <m/>
    <m/>
    <m/>
    <m/>
    <m/>
    <m/>
    <m/>
    <m/>
    <m/>
    <m/>
    <m/>
    <m/>
    <m/>
    <m/>
    <m/>
    <m/>
    <m/>
    <m/>
    <m/>
    <m/>
    <m/>
    <m/>
    <m/>
    <n v="10.09"/>
    <m/>
    <m/>
    <m/>
    <m/>
    <m/>
    <m/>
    <m/>
    <m/>
    <m/>
    <m/>
    <m/>
    <m/>
    <m/>
    <m/>
    <n v="35.78"/>
    <m/>
    <m/>
    <m/>
    <m/>
    <n v="30.54"/>
    <m/>
    <m/>
    <m/>
    <m/>
    <n v="10.23"/>
    <m/>
    <m/>
    <m/>
    <n v="9.77"/>
    <m/>
    <m/>
    <m/>
    <m/>
    <m/>
    <m/>
    <m/>
    <m/>
    <m/>
    <m/>
    <m/>
    <m/>
    <m/>
    <m/>
    <m/>
    <m/>
    <m/>
    <n v="9.32"/>
    <m/>
    <m/>
    <m/>
    <m/>
    <m/>
    <m/>
    <m/>
    <m/>
    <m/>
    <m/>
    <m/>
    <m/>
    <m/>
    <m/>
    <m/>
    <m/>
    <m/>
    <m/>
    <m/>
    <m/>
    <m/>
    <m/>
    <m/>
    <m/>
    <m/>
    <m/>
    <m/>
    <m/>
    <m/>
    <m/>
    <m/>
    <m/>
    <m/>
    <m/>
    <m/>
    <m/>
    <m/>
    <m/>
    <m/>
    <m/>
    <m/>
    <m/>
    <m/>
    <m/>
    <m/>
    <m/>
    <m/>
    <m/>
    <m/>
    <m/>
    <m/>
    <m/>
    <m/>
    <m/>
    <m/>
    <m/>
    <m/>
    <m/>
    <m/>
    <m/>
    <m/>
    <m/>
    <m/>
    <m/>
    <m/>
    <m/>
    <n v="5.56"/>
    <m/>
    <m/>
    <m/>
    <m/>
    <m/>
    <m/>
    <m/>
    <m/>
    <m/>
    <m/>
    <n v="21.16"/>
    <m/>
    <m/>
    <m/>
    <n v="5.12"/>
    <n v="25.77"/>
    <n v="33.06"/>
    <n v="43.37"/>
    <m/>
    <n v="115.97"/>
    <n v="26.28"/>
    <n v="142.25"/>
    <n v="102.2"/>
    <n v="244.45000000000002"/>
    <n v="4.5763441665418606E-3"/>
    <n v="0.58191859275925539"/>
  </r>
  <r>
    <n v="22"/>
    <n v="100"/>
    <s v="Big Qualicum R"/>
    <s v="OPS"/>
    <s v="124"/>
    <s v="Chinook"/>
    <s v="3"/>
    <x v="0"/>
    <x v="9"/>
    <n v="100"/>
    <x v="1"/>
    <s v="CK-27"/>
    <s v="EAST VANCOUVER ISLAND-QUALICUM &amp; PUNTLEDGE_FA_0.x"/>
    <s v="M"/>
    <s v="H"/>
    <n v="100"/>
    <s v="Big Qualicum River H"/>
    <n v="100"/>
    <s v="Big Qualicum R"/>
    <s v="GSVI"/>
    <s v="S"/>
    <x v="1"/>
    <s v="181569"/>
    <n v="0"/>
    <x v="76"/>
    <n v="2012"/>
    <s v="20120523"/>
    <s v="20120523"/>
    <n v="79"/>
    <n v="6.19"/>
    <m/>
    <s v="CWT"/>
    <s v="P"/>
    <x v="0"/>
    <s v="Y"/>
    <s v="Y"/>
    <s v="Y"/>
    <n v="1.41E-2"/>
    <s v="AD Clip"/>
    <n v="53416"/>
    <n v="53416"/>
    <n v="410458"/>
    <n v="4"/>
    <n v="31735"/>
    <n v="2015"/>
    <m/>
    <m/>
    <m/>
    <m/>
    <m/>
    <m/>
    <m/>
    <m/>
    <m/>
    <m/>
    <m/>
    <m/>
    <m/>
    <n v="3.93"/>
    <m/>
    <m/>
    <m/>
    <m/>
    <m/>
    <m/>
    <m/>
    <m/>
    <m/>
    <m/>
    <m/>
    <m/>
    <m/>
    <m/>
    <m/>
    <m/>
    <m/>
    <m/>
    <m/>
    <m/>
    <m/>
    <m/>
    <m/>
    <m/>
    <n v="2.99"/>
    <m/>
    <m/>
    <m/>
    <m/>
    <m/>
    <m/>
    <m/>
    <m/>
    <m/>
    <m/>
    <n v="20.68"/>
    <m/>
    <m/>
    <m/>
    <m/>
    <m/>
    <m/>
    <m/>
    <m/>
    <m/>
    <m/>
    <m/>
    <m/>
    <m/>
    <n v="13.24"/>
    <m/>
    <m/>
    <m/>
    <m/>
    <m/>
    <m/>
    <m/>
    <m/>
    <m/>
    <m/>
    <m/>
    <m/>
    <m/>
    <m/>
    <m/>
    <m/>
    <m/>
    <m/>
    <m/>
    <m/>
    <m/>
    <m/>
    <m/>
    <m/>
    <m/>
    <m/>
    <m/>
    <m/>
    <m/>
    <m/>
    <m/>
    <m/>
    <m/>
    <m/>
    <m/>
    <m/>
    <m/>
    <m/>
    <m/>
    <m/>
    <m/>
    <m/>
    <m/>
    <m/>
    <m/>
    <m/>
    <m/>
    <m/>
    <m/>
    <m/>
    <m/>
    <m/>
    <m/>
    <m/>
    <m/>
    <m/>
    <m/>
    <m/>
    <m/>
    <m/>
    <m/>
    <m/>
    <m/>
    <m/>
    <m/>
    <m/>
    <n v="1.8"/>
    <m/>
    <m/>
    <m/>
    <m/>
    <m/>
    <m/>
    <m/>
    <m/>
    <m/>
    <m/>
    <m/>
    <m/>
    <m/>
    <m/>
    <m/>
    <m/>
    <m/>
    <m/>
    <m/>
    <m/>
    <m/>
    <m/>
    <m/>
    <m/>
    <m/>
    <m/>
    <m/>
    <m/>
    <n v="13.84"/>
    <m/>
    <m/>
    <m/>
    <m/>
    <n v="24.67"/>
    <n v="21.46"/>
    <n v="9.2200000000000006"/>
    <m/>
    <n v="42.64"/>
    <n v="13.84"/>
    <n v="56.48"/>
    <n v="55.35"/>
    <n v="111.83000000000001"/>
    <n v="2.0935674704208478E-3"/>
    <n v="0.50505231154430819"/>
  </r>
  <r>
    <n v="22"/>
    <n v="100"/>
    <s v="Big Qualicum R"/>
    <s v="OPS"/>
    <s v="124"/>
    <s v="Chinook"/>
    <s v="3"/>
    <x v="0"/>
    <x v="9"/>
    <n v="100"/>
    <x v="1"/>
    <s v="CK-27"/>
    <s v="EAST VANCOUVER ISLAND-QUALICUM &amp; PUNTLEDGE_FA_0.x"/>
    <s v="M"/>
    <s v="H"/>
    <n v="100"/>
    <s v="Big Qualicum River H"/>
    <n v="100"/>
    <s v="Big Qualicum R"/>
    <s v="GSVI"/>
    <s v="S"/>
    <x v="1"/>
    <s v="181570"/>
    <n v="0"/>
    <x v="77"/>
    <n v="2012"/>
    <s v="20120523"/>
    <s v="20120523"/>
    <n v="79"/>
    <n v="6.19"/>
    <s v="1000 Big Q coho were accidentally tagged with this wire."/>
    <s v="CWT"/>
    <s v="P"/>
    <x v="0"/>
    <s v="Y"/>
    <s v="Y"/>
    <s v="Y"/>
    <n v="5.0000000000000001E-3"/>
    <s v="AD Clip"/>
    <n v="40240"/>
    <s v=""/>
    <n v="306327"/>
    <n v="2"/>
    <n v="31734"/>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5"/>
    <m/>
    <m/>
    <m/>
    <m/>
    <n v="15.66"/>
    <n v="6.42"/>
    <m/>
    <m/>
    <n v="0"/>
    <n v="2.75"/>
    <n v="2.75"/>
    <n v="22.08"/>
    <n v="24.83"/>
    <n v="6.1704771371769379E-4"/>
    <n v="0.11075312122432542"/>
  </r>
  <r>
    <n v="22"/>
    <n v="100"/>
    <s v="Big Qualicum R"/>
    <s v="OPS"/>
    <s v="124"/>
    <s v="Chinook"/>
    <s v="3"/>
    <x v="0"/>
    <x v="9"/>
    <n v="100"/>
    <x v="1"/>
    <s v="CK-27"/>
    <s v="EAST VANCOUVER ISLAND-QUALICUM &amp; PUNTLEDGE_FA_0.x"/>
    <s v="M"/>
    <s v="H"/>
    <n v="100"/>
    <s v="Big Qualicum River H"/>
    <n v="100"/>
    <s v="Big Qualicum R"/>
    <s v="GSVI"/>
    <s v="S"/>
    <x v="1"/>
    <s v="181570"/>
    <n v="0"/>
    <x v="77"/>
    <n v="2012"/>
    <s v="20120523"/>
    <s v="20120523"/>
    <n v="79"/>
    <n v="6.19"/>
    <s v="1000 Big Q coho were accidentally tagged with this wire."/>
    <s v="CWT"/>
    <s v="P"/>
    <x v="0"/>
    <s v="Y"/>
    <s v="Y"/>
    <s v="Y"/>
    <n v="5.0000000000000001E-3"/>
    <s v="AD Clip"/>
    <n v="40240"/>
    <s v=""/>
    <n v="306327"/>
    <n v="3"/>
    <n v="31734"/>
    <n v="2014"/>
    <m/>
    <m/>
    <m/>
    <m/>
    <m/>
    <m/>
    <m/>
    <m/>
    <m/>
    <m/>
    <m/>
    <m/>
    <m/>
    <m/>
    <m/>
    <m/>
    <m/>
    <m/>
    <m/>
    <m/>
    <m/>
    <m/>
    <m/>
    <n v="5.56"/>
    <m/>
    <m/>
    <n v="5.0199999999999996"/>
    <m/>
    <m/>
    <m/>
    <m/>
    <m/>
    <m/>
    <m/>
    <m/>
    <m/>
    <m/>
    <m/>
    <m/>
    <m/>
    <m/>
    <m/>
    <m/>
    <m/>
    <m/>
    <m/>
    <m/>
    <m/>
    <m/>
    <n v="25.65"/>
    <m/>
    <m/>
    <m/>
    <m/>
    <n v="10.23"/>
    <m/>
    <m/>
    <m/>
    <m/>
    <n v="15.32"/>
    <m/>
    <m/>
    <m/>
    <m/>
    <m/>
    <m/>
    <m/>
    <m/>
    <m/>
    <m/>
    <m/>
    <m/>
    <m/>
    <m/>
    <m/>
    <m/>
    <m/>
    <m/>
    <m/>
    <m/>
    <m/>
    <m/>
    <m/>
    <m/>
    <m/>
    <m/>
    <m/>
    <m/>
    <m/>
    <m/>
    <m/>
    <m/>
    <m/>
    <m/>
    <m/>
    <m/>
    <m/>
    <m/>
    <m/>
    <m/>
    <m/>
    <m/>
    <m/>
    <m/>
    <m/>
    <m/>
    <m/>
    <m/>
    <m/>
    <m/>
    <m/>
    <m/>
    <m/>
    <m/>
    <m/>
    <m/>
    <m/>
    <m/>
    <m/>
    <m/>
    <m/>
    <m/>
    <m/>
    <m/>
    <m/>
    <m/>
    <m/>
    <m/>
    <m/>
    <m/>
    <m/>
    <m/>
    <m/>
    <m/>
    <m/>
    <m/>
    <m/>
    <m/>
    <m/>
    <m/>
    <m/>
    <m/>
    <m/>
    <m/>
    <m/>
    <m/>
    <m/>
    <m/>
    <m/>
    <m/>
    <m/>
    <m/>
    <m/>
    <m/>
    <m/>
    <m/>
    <m/>
    <m/>
    <m/>
    <n v="4.1100000000000003"/>
    <m/>
    <m/>
    <m/>
    <n v="4.3899999999999997"/>
    <n v="15.37"/>
    <n v="18.690000000000001"/>
    <n v="23.71"/>
    <m/>
    <n v="61.78"/>
    <n v="8.5"/>
    <n v="70.28"/>
    <n v="57.77"/>
    <n v="128.04999999999998"/>
    <n v="3.1821570576540752E-3"/>
    <n v="0.54884810620851243"/>
  </r>
  <r>
    <n v="22"/>
    <n v="100"/>
    <s v="Big Qualicum R"/>
    <s v="OPS"/>
    <s v="124"/>
    <s v="Chinook"/>
    <s v="3"/>
    <x v="0"/>
    <x v="9"/>
    <n v="100"/>
    <x v="1"/>
    <s v="CK-27"/>
    <s v="EAST VANCOUVER ISLAND-QUALICUM &amp; PUNTLEDGE_FA_0.x"/>
    <s v="M"/>
    <s v="H"/>
    <n v="100"/>
    <s v="Big Qualicum River H"/>
    <n v="100"/>
    <s v="Big Qualicum R"/>
    <s v="GSVI"/>
    <s v="S"/>
    <x v="1"/>
    <s v="181570"/>
    <n v="0"/>
    <x v="77"/>
    <n v="2012"/>
    <s v="20120523"/>
    <s v="20120523"/>
    <n v="79"/>
    <n v="6.19"/>
    <s v="1000 Big Q coho were accidentally tagged with this wire."/>
    <s v="CWT"/>
    <s v="P"/>
    <x v="0"/>
    <s v="Y"/>
    <s v="Y"/>
    <s v="Y"/>
    <n v="5.0000000000000001E-3"/>
    <s v="AD Clip"/>
    <n v="40240"/>
    <s v=""/>
    <n v="306327"/>
    <n v="4"/>
    <n v="31734"/>
    <n v="2015"/>
    <m/>
    <m/>
    <m/>
    <m/>
    <m/>
    <m/>
    <m/>
    <m/>
    <m/>
    <m/>
    <m/>
    <m/>
    <m/>
    <m/>
    <m/>
    <m/>
    <m/>
    <m/>
    <m/>
    <m/>
    <m/>
    <m/>
    <m/>
    <m/>
    <m/>
    <m/>
    <m/>
    <m/>
    <m/>
    <m/>
    <m/>
    <m/>
    <m/>
    <m/>
    <m/>
    <m/>
    <m/>
    <m/>
    <m/>
    <m/>
    <n v="3"/>
    <m/>
    <m/>
    <m/>
    <m/>
    <m/>
    <m/>
    <m/>
    <m/>
    <n v="5.17"/>
    <m/>
    <m/>
    <m/>
    <m/>
    <n v="5.17"/>
    <m/>
    <m/>
    <m/>
    <m/>
    <m/>
    <m/>
    <m/>
    <m/>
    <m/>
    <m/>
    <m/>
    <m/>
    <m/>
    <m/>
    <m/>
    <m/>
    <m/>
    <m/>
    <m/>
    <m/>
    <n v="9.43"/>
    <m/>
    <m/>
    <m/>
    <m/>
    <m/>
    <m/>
    <m/>
    <m/>
    <m/>
    <m/>
    <m/>
    <m/>
    <m/>
    <m/>
    <m/>
    <m/>
    <m/>
    <m/>
    <m/>
    <m/>
    <m/>
    <m/>
    <m/>
    <m/>
    <m/>
    <m/>
    <m/>
    <m/>
    <m/>
    <m/>
    <m/>
    <m/>
    <m/>
    <m/>
    <m/>
    <m/>
    <m/>
    <m/>
    <m/>
    <m/>
    <m/>
    <m/>
    <m/>
    <m/>
    <m/>
    <m/>
    <m/>
    <m/>
    <m/>
    <m/>
    <m/>
    <m/>
    <m/>
    <m/>
    <m/>
    <m/>
    <m/>
    <m/>
    <m/>
    <m/>
    <m/>
    <m/>
    <m/>
    <m/>
    <m/>
    <m/>
    <m/>
    <m/>
    <m/>
    <m/>
    <m/>
    <n v="8.4"/>
    <m/>
    <m/>
    <m/>
    <m/>
    <m/>
    <m/>
    <m/>
    <m/>
    <m/>
    <m/>
    <m/>
    <n v="3.36"/>
    <m/>
    <m/>
    <m/>
    <m/>
    <n v="21.3"/>
    <n v="18.53"/>
    <n v="7.96"/>
    <m/>
    <n v="31.17"/>
    <n v="3.36"/>
    <n v="34.53"/>
    <n v="47.79"/>
    <n v="82.32"/>
    <n v="2.0457256461232603E-3"/>
    <n v="0.41946064139941697"/>
  </r>
  <r>
    <n v="22"/>
    <n v="100"/>
    <s v="Big Qualicum R"/>
    <s v="OPS"/>
    <s v="124"/>
    <s v="Chinook"/>
    <s v="3"/>
    <x v="0"/>
    <x v="9"/>
    <n v="100"/>
    <x v="1"/>
    <s v="CK-27"/>
    <s v="EAST VANCOUVER ISLAND-QUALICUM &amp; PUNTLEDGE_FA_0.x"/>
    <s v="M"/>
    <s v="H"/>
    <n v="100"/>
    <s v="Big Qualicum River H"/>
    <n v="100"/>
    <s v="Big Qualicum R"/>
    <s v="GSVI"/>
    <s v="S"/>
    <x v="1"/>
    <s v="181570"/>
    <n v="0"/>
    <x v="77"/>
    <n v="2012"/>
    <s v="20120523"/>
    <s v="20120523"/>
    <n v="79"/>
    <n v="6.19"/>
    <s v="1000 Big Q coho were accidentally tagged with this wire."/>
    <s v="CWT"/>
    <s v="P"/>
    <x v="0"/>
    <s v="Y"/>
    <s v="Y"/>
    <s v="Y"/>
    <n v="5.0000000000000001E-3"/>
    <s v="AD Clip"/>
    <n v="40240"/>
    <n v="40240"/>
    <n v="306327"/>
    <n v="5"/>
    <n v="31734"/>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8"/>
    <n v="0.81"/>
    <n v="0.2"/>
    <m/>
    <n v="0"/>
    <n v="0"/>
    <n v="0"/>
    <n v="1.99"/>
    <n v="1.99"/>
    <n v="4.9453280318091448E-5"/>
    <n v="0"/>
  </r>
  <r>
    <n v="22"/>
    <n v="100"/>
    <s v="Big Qualicum R"/>
    <s v="OPS"/>
    <s v="124"/>
    <s v="Chinook"/>
    <s v="3"/>
    <x v="0"/>
    <x v="9"/>
    <n v="100"/>
    <x v="1"/>
    <s v="CK-27"/>
    <s v="EAST VANCOUVER ISLAND-QUALICUM &amp; PUNTLEDGE_FA_0.x"/>
    <s v="M"/>
    <s v="H"/>
    <n v="100"/>
    <s v="Big Qualicum River H"/>
    <n v="100"/>
    <s v="Big Qualicum R"/>
    <s v="GSVI"/>
    <s v="S"/>
    <x v="1"/>
    <s v="181867"/>
    <n v="0"/>
    <x v="78"/>
    <n v="2012"/>
    <s v="20120528"/>
    <s v="20120531"/>
    <m/>
    <n v="5.0599999999999996"/>
    <m/>
    <s v="CWT"/>
    <s v="P"/>
    <x v="0"/>
    <s v="Y"/>
    <s v="Y"/>
    <s v="Y"/>
    <n v="6.7000000000000002E-3"/>
    <s v="AD Clip"/>
    <n v="56903"/>
    <s v=""/>
    <n v="570956"/>
    <n v="2"/>
    <n v="31733"/>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76"/>
    <n v="4.41"/>
    <m/>
    <m/>
    <n v="0"/>
    <n v="0"/>
    <n v="0"/>
    <n v="15.17"/>
    <n v="15.17"/>
    <n v="2.6659402843435322E-4"/>
    <n v="0"/>
  </r>
  <r>
    <n v="22"/>
    <n v="100"/>
    <s v="Big Qualicum R"/>
    <s v="OPS"/>
    <s v="124"/>
    <s v="Chinook"/>
    <s v="3"/>
    <x v="0"/>
    <x v="9"/>
    <n v="100"/>
    <x v="1"/>
    <s v="CK-27"/>
    <s v="EAST VANCOUVER ISLAND-QUALICUM &amp; PUNTLEDGE_FA_0.x"/>
    <s v="M"/>
    <s v="H"/>
    <n v="100"/>
    <s v="Big Qualicum River H"/>
    <n v="100"/>
    <s v="Big Qualicum R"/>
    <s v="GSVI"/>
    <s v="S"/>
    <x v="1"/>
    <s v="181867"/>
    <n v="0"/>
    <x v="78"/>
    <n v="2012"/>
    <s v="20120528"/>
    <s v="20120531"/>
    <m/>
    <n v="5.0599999999999996"/>
    <m/>
    <s v="CWT"/>
    <s v="P"/>
    <x v="0"/>
    <s v="Y"/>
    <s v="Y"/>
    <s v="Y"/>
    <n v="6.7000000000000002E-3"/>
    <s v="AD Clip"/>
    <n v="56903"/>
    <s v=""/>
    <n v="570956"/>
    <n v="3"/>
    <n v="31733"/>
    <n v="2014"/>
    <m/>
    <m/>
    <m/>
    <m/>
    <m/>
    <m/>
    <m/>
    <m/>
    <m/>
    <m/>
    <m/>
    <m/>
    <m/>
    <m/>
    <m/>
    <m/>
    <m/>
    <m/>
    <m/>
    <m/>
    <m/>
    <m/>
    <m/>
    <m/>
    <m/>
    <m/>
    <n v="5.0199999999999996"/>
    <m/>
    <m/>
    <m/>
    <m/>
    <m/>
    <m/>
    <m/>
    <m/>
    <m/>
    <m/>
    <m/>
    <m/>
    <m/>
    <m/>
    <m/>
    <m/>
    <m/>
    <m/>
    <m/>
    <m/>
    <m/>
    <m/>
    <n v="25.5"/>
    <m/>
    <m/>
    <m/>
    <m/>
    <n v="5.09"/>
    <m/>
    <m/>
    <m/>
    <m/>
    <m/>
    <m/>
    <m/>
    <m/>
    <n v="9.77"/>
    <m/>
    <m/>
    <m/>
    <m/>
    <m/>
    <m/>
    <m/>
    <m/>
    <m/>
    <m/>
    <m/>
    <m/>
    <m/>
    <m/>
    <m/>
    <m/>
    <m/>
    <m/>
    <m/>
    <m/>
    <m/>
    <m/>
    <m/>
    <m/>
    <m/>
    <m/>
    <m/>
    <m/>
    <m/>
    <m/>
    <m/>
    <m/>
    <m/>
    <m/>
    <m/>
    <m/>
    <m/>
    <m/>
    <m/>
    <m/>
    <m/>
    <m/>
    <m/>
    <m/>
    <m/>
    <m/>
    <m/>
    <m/>
    <m/>
    <m/>
    <m/>
    <m/>
    <m/>
    <m/>
    <m/>
    <m/>
    <m/>
    <m/>
    <m/>
    <m/>
    <m/>
    <m/>
    <m/>
    <m/>
    <m/>
    <m/>
    <m/>
    <m/>
    <m/>
    <m/>
    <m/>
    <m/>
    <m/>
    <m/>
    <m/>
    <m/>
    <m/>
    <m/>
    <m/>
    <m/>
    <m/>
    <m/>
    <m/>
    <m/>
    <m/>
    <m/>
    <m/>
    <m/>
    <m/>
    <m/>
    <m/>
    <m/>
    <m/>
    <m/>
    <m/>
    <n v="4.1100000000000003"/>
    <m/>
    <m/>
    <m/>
    <m/>
    <n v="12.92"/>
    <n v="17.38"/>
    <n v="21.72"/>
    <m/>
    <n v="45.38"/>
    <n v="4.1100000000000003"/>
    <n v="49.49"/>
    <n v="52.02"/>
    <n v="101.50999999999999"/>
    <n v="1.7839129747113508E-3"/>
    <n v="0.48753817357895779"/>
  </r>
  <r>
    <n v="22"/>
    <n v="100"/>
    <s v="Big Qualicum R"/>
    <s v="OPS"/>
    <s v="124"/>
    <s v="Chinook"/>
    <s v="3"/>
    <x v="0"/>
    <x v="9"/>
    <n v="100"/>
    <x v="1"/>
    <s v="CK-27"/>
    <s v="EAST VANCOUVER ISLAND-QUALICUM &amp; PUNTLEDGE_FA_0.x"/>
    <s v="M"/>
    <s v="H"/>
    <n v="100"/>
    <s v="Big Qualicum River H"/>
    <n v="100"/>
    <s v="Big Qualicum R"/>
    <s v="GSVI"/>
    <s v="S"/>
    <x v="1"/>
    <s v="181867"/>
    <n v="0"/>
    <x v="78"/>
    <n v="2012"/>
    <s v="20120528"/>
    <s v="20120531"/>
    <m/>
    <n v="5.0599999999999996"/>
    <m/>
    <s v="CWT"/>
    <s v="P"/>
    <x v="0"/>
    <s v="Y"/>
    <s v="Y"/>
    <s v="Y"/>
    <n v="6.7000000000000002E-3"/>
    <s v="AD Clip"/>
    <n v="56903"/>
    <n v="56903"/>
    <n v="570956"/>
    <n v="4"/>
    <n v="31733"/>
    <n v="2015"/>
    <m/>
    <m/>
    <m/>
    <m/>
    <m/>
    <m/>
    <m/>
    <m/>
    <m/>
    <m/>
    <m/>
    <m/>
    <m/>
    <m/>
    <m/>
    <m/>
    <m/>
    <m/>
    <m/>
    <m/>
    <m/>
    <m/>
    <m/>
    <m/>
    <m/>
    <m/>
    <m/>
    <m/>
    <m/>
    <m/>
    <m/>
    <m/>
    <m/>
    <m/>
    <m/>
    <m/>
    <m/>
    <m/>
    <m/>
    <m/>
    <m/>
    <m/>
    <m/>
    <m/>
    <m/>
    <m/>
    <m/>
    <m/>
    <m/>
    <m/>
    <m/>
    <m/>
    <m/>
    <m/>
    <n v="10.34"/>
    <m/>
    <m/>
    <m/>
    <m/>
    <m/>
    <m/>
    <m/>
    <m/>
    <m/>
    <m/>
    <m/>
    <m/>
    <m/>
    <m/>
    <m/>
    <m/>
    <m/>
    <m/>
    <m/>
    <m/>
    <m/>
    <m/>
    <m/>
    <m/>
    <m/>
    <m/>
    <m/>
    <m/>
    <m/>
    <m/>
    <m/>
    <m/>
    <m/>
    <m/>
    <m/>
    <m/>
    <m/>
    <m/>
    <m/>
    <m/>
    <m/>
    <m/>
    <m/>
    <m/>
    <m/>
    <m/>
    <m/>
    <m/>
    <m/>
    <m/>
    <m/>
    <m/>
    <m/>
    <m/>
    <m/>
    <m/>
    <m/>
    <m/>
    <m/>
    <m/>
    <m/>
    <m/>
    <m/>
    <m/>
    <m/>
    <m/>
    <m/>
    <m/>
    <m/>
    <m/>
    <m/>
    <m/>
    <m/>
    <m/>
    <m/>
    <m/>
    <m/>
    <m/>
    <m/>
    <m/>
    <m/>
    <m/>
    <m/>
    <m/>
    <m/>
    <m/>
    <m/>
    <m/>
    <m/>
    <m/>
    <m/>
    <m/>
    <n v="8.4"/>
    <m/>
    <m/>
    <m/>
    <m/>
    <m/>
    <m/>
    <m/>
    <m/>
    <m/>
    <m/>
    <m/>
    <n v="4.37"/>
    <m/>
    <m/>
    <m/>
    <m/>
    <n v="32.450000000000003"/>
    <n v="28.28"/>
    <n v="12.15"/>
    <m/>
    <n v="18.739999999999998"/>
    <n v="4.37"/>
    <n v="23.11"/>
    <n v="72.88"/>
    <n v="95.990000000000009"/>
    <n v="1.6869057870411053E-3"/>
    <n v="0.24075424523387851"/>
  </r>
  <r>
    <n v="22"/>
    <n v="100"/>
    <s v="Big Qualicum R"/>
    <s v="OPS"/>
    <s v="124"/>
    <s v="Chinook"/>
    <s v="3"/>
    <x v="0"/>
    <x v="9"/>
    <n v="100"/>
    <x v="1"/>
    <s v="CK-27"/>
    <s v="EAST VANCOUVER ISLAND-QUALICUM &amp; PUNTLEDGE_FA_0.x"/>
    <s v="M"/>
    <s v="H"/>
    <n v="100"/>
    <s v="Big Qualicum River H"/>
    <n v="100"/>
    <s v="Big Qualicum R"/>
    <s v="GSVI"/>
    <s v="S"/>
    <x v="1"/>
    <s v="181868"/>
    <n v="0"/>
    <x v="79"/>
    <n v="2012"/>
    <s v="20120528"/>
    <s v="20120531"/>
    <m/>
    <n v="5.0599999999999996"/>
    <m/>
    <s v="CWT"/>
    <s v="P"/>
    <x v="0"/>
    <s v="Y"/>
    <s v="Y"/>
    <s v="Y"/>
    <n v="8.0000000000000002E-3"/>
    <s v="AD Clip"/>
    <n v="36565"/>
    <s v=""/>
    <n v="367385"/>
    <n v="2"/>
    <n v="31732"/>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7799999999999994"/>
    <n v="4.01"/>
    <m/>
    <m/>
    <n v="0"/>
    <n v="0"/>
    <n v="0"/>
    <n v="13.79"/>
    <n v="13.79"/>
    <n v="3.7713660604403118E-4"/>
    <n v="0"/>
  </r>
  <r>
    <n v="22"/>
    <n v="100"/>
    <s v="Big Qualicum R"/>
    <s v="OPS"/>
    <s v="124"/>
    <s v="Chinook"/>
    <s v="3"/>
    <x v="0"/>
    <x v="9"/>
    <n v="100"/>
    <x v="1"/>
    <s v="CK-27"/>
    <s v="EAST VANCOUVER ISLAND-QUALICUM &amp; PUNTLEDGE_FA_0.x"/>
    <s v="M"/>
    <s v="H"/>
    <n v="100"/>
    <s v="Big Qualicum River H"/>
    <n v="100"/>
    <s v="Big Qualicum R"/>
    <s v="GSVI"/>
    <s v="S"/>
    <x v="1"/>
    <s v="181868"/>
    <n v="0"/>
    <x v="79"/>
    <n v="2012"/>
    <s v="20120528"/>
    <s v="20120531"/>
    <m/>
    <n v="5.0599999999999996"/>
    <m/>
    <s v="CWT"/>
    <s v="P"/>
    <x v="0"/>
    <s v="Y"/>
    <s v="Y"/>
    <s v="Y"/>
    <n v="8.0000000000000002E-3"/>
    <s v="AD Clip"/>
    <n v="36565"/>
    <s v=""/>
    <n v="367385"/>
    <n v="3"/>
    <n v="31732"/>
    <n v="2014"/>
    <m/>
    <m/>
    <m/>
    <m/>
    <m/>
    <m/>
    <m/>
    <m/>
    <m/>
    <m/>
    <m/>
    <m/>
    <m/>
    <m/>
    <m/>
    <m/>
    <m/>
    <m/>
    <m/>
    <m/>
    <m/>
    <m/>
    <m/>
    <m/>
    <m/>
    <m/>
    <m/>
    <m/>
    <m/>
    <m/>
    <m/>
    <m/>
    <m/>
    <m/>
    <n v="6.7"/>
    <m/>
    <m/>
    <m/>
    <m/>
    <m/>
    <m/>
    <m/>
    <m/>
    <m/>
    <m/>
    <m/>
    <m/>
    <m/>
    <m/>
    <n v="5.09"/>
    <m/>
    <m/>
    <m/>
    <m/>
    <n v="5.09"/>
    <m/>
    <m/>
    <m/>
    <m/>
    <m/>
    <m/>
    <n v="2.54"/>
    <m/>
    <m/>
    <m/>
    <m/>
    <m/>
    <m/>
    <m/>
    <m/>
    <m/>
    <m/>
    <m/>
    <m/>
    <m/>
    <m/>
    <m/>
    <m/>
    <m/>
    <m/>
    <m/>
    <m/>
    <m/>
    <m/>
    <m/>
    <m/>
    <m/>
    <m/>
    <m/>
    <m/>
    <m/>
    <m/>
    <m/>
    <m/>
    <m/>
    <m/>
    <m/>
    <m/>
    <m/>
    <m/>
    <m/>
    <m/>
    <m/>
    <m/>
    <m/>
    <m/>
    <m/>
    <m/>
    <m/>
    <m/>
    <m/>
    <m/>
    <m/>
    <m/>
    <m/>
    <m/>
    <m/>
    <m/>
    <m/>
    <m/>
    <m/>
    <m/>
    <m/>
    <m/>
    <m/>
    <m/>
    <m/>
    <m/>
    <m/>
    <m/>
    <m/>
    <m/>
    <m/>
    <n v="8.64"/>
    <m/>
    <m/>
    <m/>
    <m/>
    <m/>
    <m/>
    <m/>
    <m/>
    <m/>
    <m/>
    <m/>
    <m/>
    <m/>
    <m/>
    <m/>
    <m/>
    <m/>
    <m/>
    <m/>
    <m/>
    <m/>
    <m/>
    <m/>
    <m/>
    <m/>
    <m/>
    <m/>
    <m/>
    <m/>
    <n v="2.85"/>
    <n v="6.8"/>
    <n v="9.1"/>
    <n v="12.24"/>
    <m/>
    <n v="28.06"/>
    <n v="2.85"/>
    <n v="30.91"/>
    <n v="28.14"/>
    <n v="59.050000000000004"/>
    <n v="1.6149323123205253E-3"/>
    <n v="0.52345469940728195"/>
  </r>
  <r>
    <n v="22"/>
    <n v="100"/>
    <s v="Big Qualicum R"/>
    <s v="OPS"/>
    <s v="124"/>
    <s v="Chinook"/>
    <s v="3"/>
    <x v="0"/>
    <x v="9"/>
    <n v="100"/>
    <x v="1"/>
    <s v="CK-27"/>
    <s v="EAST VANCOUVER ISLAND-QUALICUM &amp; PUNTLEDGE_FA_0.x"/>
    <s v="M"/>
    <s v="H"/>
    <n v="100"/>
    <s v="Big Qualicum River H"/>
    <n v="100"/>
    <s v="Big Qualicum R"/>
    <s v="GSVI"/>
    <s v="S"/>
    <x v="1"/>
    <s v="181868"/>
    <n v="0"/>
    <x v="79"/>
    <n v="2012"/>
    <s v="20120528"/>
    <s v="20120531"/>
    <m/>
    <n v="5.0599999999999996"/>
    <m/>
    <s v="CWT"/>
    <s v="P"/>
    <x v="0"/>
    <s v="Y"/>
    <s v="Y"/>
    <s v="Y"/>
    <n v="8.0000000000000002E-3"/>
    <s v="AD Clip"/>
    <n v="36565"/>
    <s v=""/>
    <n v="367385"/>
    <n v="4"/>
    <n v="31732"/>
    <n v="2015"/>
    <m/>
    <m/>
    <m/>
    <m/>
    <m/>
    <m/>
    <m/>
    <m/>
    <m/>
    <m/>
    <m/>
    <m/>
    <m/>
    <m/>
    <m/>
    <m/>
    <m/>
    <m/>
    <m/>
    <m/>
    <m/>
    <m/>
    <m/>
    <m/>
    <m/>
    <m/>
    <n v="6.16"/>
    <m/>
    <m/>
    <m/>
    <m/>
    <m/>
    <m/>
    <m/>
    <m/>
    <m/>
    <m/>
    <m/>
    <m/>
    <m/>
    <m/>
    <m/>
    <m/>
    <m/>
    <m/>
    <m/>
    <m/>
    <m/>
    <m/>
    <m/>
    <m/>
    <m/>
    <m/>
    <m/>
    <n v="5.17"/>
    <m/>
    <m/>
    <m/>
    <m/>
    <m/>
    <m/>
    <m/>
    <m/>
    <m/>
    <m/>
    <m/>
    <m/>
    <m/>
    <m/>
    <m/>
    <m/>
    <m/>
    <m/>
    <m/>
    <m/>
    <m/>
    <m/>
    <m/>
    <m/>
    <m/>
    <m/>
    <m/>
    <m/>
    <m/>
    <m/>
    <m/>
    <m/>
    <m/>
    <m/>
    <m/>
    <m/>
    <m/>
    <m/>
    <m/>
    <m/>
    <m/>
    <m/>
    <m/>
    <m/>
    <m/>
    <m/>
    <m/>
    <m/>
    <m/>
    <m/>
    <m/>
    <m/>
    <m/>
    <m/>
    <m/>
    <m/>
    <m/>
    <m/>
    <m/>
    <m/>
    <m/>
    <m/>
    <m/>
    <m/>
    <m/>
    <m/>
    <m/>
    <m/>
    <m/>
    <m/>
    <m/>
    <m/>
    <m/>
    <m/>
    <m/>
    <m/>
    <m/>
    <m/>
    <m/>
    <m/>
    <m/>
    <m/>
    <m/>
    <m/>
    <m/>
    <m/>
    <m/>
    <m/>
    <m/>
    <m/>
    <m/>
    <m/>
    <m/>
    <m/>
    <m/>
    <m/>
    <m/>
    <m/>
    <m/>
    <m/>
    <m/>
    <m/>
    <m/>
    <m/>
    <n v="4.21"/>
    <m/>
    <m/>
    <m/>
    <n v="2.81"/>
    <n v="17.88"/>
    <n v="15.6"/>
    <n v="6.7"/>
    <m/>
    <n v="11.33"/>
    <n v="7.02"/>
    <n v="18.350000000000001"/>
    <n v="40.18"/>
    <n v="58.530000000000008"/>
    <n v="1.6007110624914537E-3"/>
    <n v="0.31351443704083376"/>
  </r>
  <r>
    <n v="22"/>
    <n v="100"/>
    <s v="Big Qualicum R"/>
    <s v="OPS"/>
    <s v="124"/>
    <s v="Chinook"/>
    <s v="3"/>
    <x v="0"/>
    <x v="9"/>
    <n v="100"/>
    <x v="1"/>
    <s v="CK-27"/>
    <s v="EAST VANCOUVER ISLAND-QUALICUM &amp; PUNTLEDGE_FA_0.x"/>
    <s v="M"/>
    <s v="H"/>
    <n v="100"/>
    <s v="Big Qualicum River H"/>
    <n v="100"/>
    <s v="Big Qualicum R"/>
    <s v="GSVI"/>
    <s v="S"/>
    <x v="1"/>
    <s v="181868"/>
    <n v="0"/>
    <x v="79"/>
    <n v="2012"/>
    <s v="20120528"/>
    <s v="20120531"/>
    <m/>
    <n v="5.0599999999999996"/>
    <m/>
    <s v="CWT"/>
    <s v="P"/>
    <x v="0"/>
    <s v="Y"/>
    <s v="Y"/>
    <s v="Y"/>
    <n v="8.0000000000000002E-3"/>
    <s v="AD Clip"/>
    <n v="36565"/>
    <n v="36565"/>
    <n v="367385"/>
    <n v="5"/>
    <n v="31732"/>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9"/>
    <m/>
    <m/>
    <m/>
    <m/>
    <n v="0.98"/>
    <n v="0.81"/>
    <n v="0.2"/>
    <m/>
    <n v="0"/>
    <n v="2.39"/>
    <n v="2.39"/>
    <n v="1.99"/>
    <n v="4.38"/>
    <n v="1.1978668125256392E-4"/>
    <n v="0.545662100456621"/>
  </r>
  <r>
    <n v="22"/>
    <n v="100"/>
    <s v="Big Qualicum R"/>
    <s v="OPS"/>
    <s v="124"/>
    <s v="Chinook"/>
    <s v="3"/>
    <x v="0"/>
    <x v="9"/>
    <n v="100"/>
    <x v="1"/>
    <s v="CK-27"/>
    <s v="EAST VANCOUVER ISLAND-QUALICUM &amp; PUNTLEDGE_FA_0.x"/>
    <s v="M"/>
    <s v="H"/>
    <n v="100"/>
    <s v="Big Qualicum River H"/>
    <n v="100"/>
    <s v="Big Qualicum R"/>
    <s v="GSVI"/>
    <s v="S"/>
    <x v="1"/>
    <s v="182295"/>
    <n v="0"/>
    <x v="80"/>
    <n v="2012"/>
    <s v="20120528"/>
    <s v="20120531"/>
    <m/>
    <n v="5.0599999999999996"/>
    <m/>
    <s v="CWT"/>
    <s v="P"/>
    <x v="0"/>
    <s v="Y"/>
    <s v="Y"/>
    <s v="Y"/>
    <n v="6.7000000000000002E-3"/>
    <s v="AD Clip"/>
    <n v="22660"/>
    <s v=""/>
    <n v="227365"/>
    <n v="2"/>
    <n v="31729"/>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87"/>
    <n v="2.41"/>
    <m/>
    <m/>
    <n v="0"/>
    <n v="0"/>
    <n v="0"/>
    <n v="8.2799999999999994"/>
    <n v="8.2800000000000011"/>
    <n v="3.6540158870255964E-4"/>
    <n v="0"/>
  </r>
  <r>
    <n v="22"/>
    <n v="100"/>
    <s v="Big Qualicum R"/>
    <s v="OPS"/>
    <s v="124"/>
    <s v="Chinook"/>
    <s v="3"/>
    <x v="0"/>
    <x v="9"/>
    <n v="100"/>
    <x v="1"/>
    <s v="CK-27"/>
    <s v="EAST VANCOUVER ISLAND-QUALICUM &amp; PUNTLEDGE_FA_0.x"/>
    <s v="M"/>
    <s v="H"/>
    <n v="100"/>
    <s v="Big Qualicum River H"/>
    <n v="100"/>
    <s v="Big Qualicum R"/>
    <s v="GSVI"/>
    <s v="S"/>
    <x v="1"/>
    <s v="182295"/>
    <n v="0"/>
    <x v="80"/>
    <n v="2012"/>
    <s v="20120528"/>
    <s v="20120531"/>
    <m/>
    <n v="5.0599999999999996"/>
    <m/>
    <s v="CWT"/>
    <s v="P"/>
    <x v="0"/>
    <s v="Y"/>
    <s v="Y"/>
    <s v="Y"/>
    <n v="6.7000000000000002E-3"/>
    <s v="AD Clip"/>
    <n v="22660"/>
    <s v=""/>
    <n v="227365"/>
    <n v="3"/>
    <n v="31729"/>
    <n v="2014"/>
    <m/>
    <m/>
    <n v="4.68"/>
    <m/>
    <m/>
    <m/>
    <m/>
    <m/>
    <m/>
    <m/>
    <m/>
    <m/>
    <m/>
    <m/>
    <m/>
    <m/>
    <m/>
    <m/>
    <m/>
    <m/>
    <m/>
    <m/>
    <m/>
    <m/>
    <m/>
    <m/>
    <m/>
    <m/>
    <m/>
    <m/>
    <m/>
    <m/>
    <m/>
    <m/>
    <m/>
    <m/>
    <m/>
    <m/>
    <m/>
    <m/>
    <m/>
    <m/>
    <m/>
    <m/>
    <m/>
    <m/>
    <m/>
    <m/>
    <m/>
    <m/>
    <m/>
    <m/>
    <m/>
    <m/>
    <m/>
    <m/>
    <m/>
    <n v="5.0199999999999996"/>
    <m/>
    <m/>
    <m/>
    <m/>
    <m/>
    <m/>
    <m/>
    <m/>
    <m/>
    <m/>
    <m/>
    <m/>
    <m/>
    <m/>
    <m/>
    <m/>
    <m/>
    <m/>
    <m/>
    <m/>
    <m/>
    <m/>
    <m/>
    <m/>
    <m/>
    <m/>
    <m/>
    <m/>
    <m/>
    <m/>
    <m/>
    <m/>
    <m/>
    <m/>
    <m/>
    <m/>
    <m/>
    <m/>
    <m/>
    <m/>
    <m/>
    <m/>
    <m/>
    <m/>
    <m/>
    <m/>
    <m/>
    <m/>
    <m/>
    <m/>
    <m/>
    <m/>
    <m/>
    <m/>
    <m/>
    <m/>
    <m/>
    <m/>
    <m/>
    <m/>
    <m/>
    <m/>
    <m/>
    <m/>
    <m/>
    <m/>
    <m/>
    <m/>
    <m/>
    <m/>
    <m/>
    <m/>
    <m/>
    <m/>
    <m/>
    <m/>
    <m/>
    <m/>
    <m/>
    <m/>
    <m/>
    <m/>
    <m/>
    <m/>
    <m/>
    <m/>
    <m/>
    <m/>
    <m/>
    <m/>
    <m/>
    <m/>
    <m/>
    <m/>
    <m/>
    <m/>
    <m/>
    <m/>
    <m/>
    <m/>
    <m/>
    <n v="4.1100000000000003"/>
    <m/>
    <m/>
    <m/>
    <m/>
    <n v="3.38"/>
    <n v="4.3099999999999996"/>
    <n v="5.63"/>
    <m/>
    <n v="9.6999999999999993"/>
    <n v="4.1100000000000003"/>
    <n v="13.81"/>
    <n v="13.32"/>
    <n v="27.129999999999995"/>
    <n v="1.1972639011473961E-3"/>
    <n v="0.50903059343899748"/>
  </r>
  <r>
    <n v="22"/>
    <n v="100"/>
    <s v="Big Qualicum R"/>
    <s v="OPS"/>
    <s v="124"/>
    <s v="Chinook"/>
    <s v="3"/>
    <x v="0"/>
    <x v="9"/>
    <n v="100"/>
    <x v="1"/>
    <s v="CK-27"/>
    <s v="EAST VANCOUVER ISLAND-QUALICUM &amp; PUNTLEDGE_FA_0.x"/>
    <s v="M"/>
    <s v="H"/>
    <n v="100"/>
    <s v="Big Qualicum River H"/>
    <n v="100"/>
    <s v="Big Qualicum R"/>
    <s v="GSVI"/>
    <s v="S"/>
    <x v="1"/>
    <s v="182295"/>
    <n v="0"/>
    <x v="80"/>
    <n v="2012"/>
    <s v="20120528"/>
    <s v="20120531"/>
    <m/>
    <n v="5.0599999999999996"/>
    <m/>
    <s v="CWT"/>
    <s v="P"/>
    <x v="0"/>
    <s v="Y"/>
    <s v="Y"/>
    <s v="Y"/>
    <n v="6.7000000000000002E-3"/>
    <s v="AD Clip"/>
    <n v="22660"/>
    <n v="22660"/>
    <n v="227365"/>
    <n v="4"/>
    <n v="31729"/>
    <n v="2015"/>
    <m/>
    <m/>
    <m/>
    <m/>
    <m/>
    <m/>
    <m/>
    <m/>
    <m/>
    <m/>
    <m/>
    <m/>
    <m/>
    <m/>
    <m/>
    <m/>
    <m/>
    <m/>
    <m/>
    <m/>
    <m/>
    <m/>
    <m/>
    <m/>
    <m/>
    <m/>
    <m/>
    <m/>
    <m/>
    <m/>
    <m/>
    <m/>
    <m/>
    <m/>
    <m/>
    <m/>
    <m/>
    <m/>
    <m/>
    <m/>
    <m/>
    <m/>
    <m/>
    <n v="2.97"/>
    <m/>
    <m/>
    <m/>
    <m/>
    <m/>
    <m/>
    <m/>
    <m/>
    <m/>
    <m/>
    <n v="5.17"/>
    <m/>
    <m/>
    <m/>
    <m/>
    <n v="5.17"/>
    <m/>
    <m/>
    <m/>
    <m/>
    <m/>
    <m/>
    <m/>
    <m/>
    <m/>
    <m/>
    <m/>
    <m/>
    <m/>
    <m/>
    <m/>
    <n v="9.43"/>
    <m/>
    <m/>
    <m/>
    <m/>
    <m/>
    <m/>
    <m/>
    <m/>
    <m/>
    <m/>
    <m/>
    <m/>
    <m/>
    <m/>
    <m/>
    <m/>
    <m/>
    <m/>
    <m/>
    <m/>
    <m/>
    <m/>
    <m/>
    <m/>
    <m/>
    <m/>
    <m/>
    <m/>
    <m/>
    <m/>
    <m/>
    <m/>
    <m/>
    <m/>
    <m/>
    <m/>
    <m/>
    <m/>
    <m/>
    <m/>
    <m/>
    <m/>
    <m/>
    <m/>
    <m/>
    <m/>
    <m/>
    <m/>
    <m/>
    <m/>
    <m/>
    <m/>
    <m/>
    <m/>
    <m/>
    <m/>
    <m/>
    <m/>
    <m/>
    <m/>
    <m/>
    <m/>
    <m/>
    <m/>
    <m/>
    <m/>
    <m/>
    <m/>
    <m/>
    <m/>
    <m/>
    <m/>
    <m/>
    <m/>
    <m/>
    <m/>
    <m/>
    <m/>
    <m/>
    <m/>
    <m/>
    <m/>
    <m/>
    <n v="2.04"/>
    <m/>
    <m/>
    <m/>
    <m/>
    <n v="13.43"/>
    <n v="11.7"/>
    <n v="5.0199999999999996"/>
    <m/>
    <n v="22.74"/>
    <n v="2.04"/>
    <n v="24.78"/>
    <n v="30.15"/>
    <n v="54.929999999999993"/>
    <n v="2.4240953221535745E-3"/>
    <n v="0.45111960677225565"/>
  </r>
  <r>
    <n v="22"/>
    <n v="100"/>
    <s v="Big Qualicum R"/>
    <s v="OPS"/>
    <s v="124"/>
    <s v="Chinook"/>
    <s v="3"/>
    <x v="0"/>
    <x v="9"/>
    <n v="100"/>
    <x v="1"/>
    <s v="CK-27"/>
    <s v="EAST VANCOUVER ISLAND-QUALICUM &amp; PUNTLEDGE_FA_0.x"/>
    <s v="M"/>
    <s v="H"/>
    <n v="100"/>
    <s v="Big Qualicum River H"/>
    <n v="100"/>
    <s v="Big Qualicum R"/>
    <s v="GSVI"/>
    <s v="S"/>
    <x v="1"/>
    <s v="182296"/>
    <n v="0"/>
    <x v="81"/>
    <n v="2012"/>
    <s v="20120528"/>
    <s v="20120531"/>
    <m/>
    <n v="5.0599999999999996"/>
    <m/>
    <s v="CWT"/>
    <s v="P"/>
    <x v="0"/>
    <s v="Y"/>
    <s v="Y"/>
    <s v="Y"/>
    <n v="1.2500000000000001E-2"/>
    <s v="AD Clip"/>
    <n v="27753"/>
    <s v=""/>
    <n v="280118"/>
    <n v="2"/>
    <n v="31731"/>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7"/>
    <m/>
    <m/>
    <m/>
    <m/>
    <n v="8.8000000000000007"/>
    <n v="4.58"/>
    <m/>
    <m/>
    <n v="0"/>
    <n v="1.47"/>
    <n v="1.47"/>
    <n v="13.38"/>
    <n v="14.850000000000001"/>
    <n v="5.3507728894173611E-4"/>
    <n v="9.8989898989898975E-2"/>
  </r>
  <r>
    <n v="22"/>
    <n v="100"/>
    <s v="Big Qualicum R"/>
    <s v="OPS"/>
    <s v="124"/>
    <s v="Chinook"/>
    <s v="3"/>
    <x v="0"/>
    <x v="9"/>
    <n v="100"/>
    <x v="1"/>
    <s v="CK-27"/>
    <s v="EAST VANCOUVER ISLAND-QUALICUM &amp; PUNTLEDGE_FA_0.x"/>
    <s v="M"/>
    <s v="H"/>
    <n v="100"/>
    <s v="Big Qualicum River H"/>
    <n v="100"/>
    <s v="Big Qualicum R"/>
    <s v="GSVI"/>
    <s v="S"/>
    <x v="1"/>
    <s v="182296"/>
    <n v="0"/>
    <x v="81"/>
    <n v="2012"/>
    <s v="20120528"/>
    <s v="20120531"/>
    <m/>
    <n v="5.0599999999999996"/>
    <m/>
    <s v="CWT"/>
    <s v="P"/>
    <x v="0"/>
    <s v="Y"/>
    <s v="Y"/>
    <s v="Y"/>
    <n v="1.2500000000000001E-2"/>
    <s v="AD Clip"/>
    <n v="27753"/>
    <s v=""/>
    <n v="280118"/>
    <n v="3"/>
    <n v="31731"/>
    <n v="2014"/>
    <m/>
    <m/>
    <m/>
    <m/>
    <m/>
    <m/>
    <m/>
    <m/>
    <m/>
    <m/>
    <m/>
    <m/>
    <m/>
    <m/>
    <m/>
    <m/>
    <m/>
    <m/>
    <m/>
    <m/>
    <m/>
    <m/>
    <m/>
    <m/>
    <m/>
    <m/>
    <m/>
    <m/>
    <m/>
    <m/>
    <m/>
    <m/>
    <m/>
    <m/>
    <n v="3.31"/>
    <m/>
    <m/>
    <m/>
    <m/>
    <m/>
    <m/>
    <m/>
    <m/>
    <m/>
    <m/>
    <m/>
    <m/>
    <m/>
    <m/>
    <n v="2.54"/>
    <m/>
    <m/>
    <m/>
    <m/>
    <m/>
    <m/>
    <m/>
    <m/>
    <m/>
    <m/>
    <m/>
    <m/>
    <m/>
    <m/>
    <m/>
    <m/>
    <m/>
    <m/>
    <m/>
    <m/>
    <m/>
    <m/>
    <m/>
    <m/>
    <m/>
    <m/>
    <m/>
    <m/>
    <m/>
    <m/>
    <m/>
    <m/>
    <m/>
    <m/>
    <m/>
    <m/>
    <m/>
    <m/>
    <m/>
    <m/>
    <m/>
    <m/>
    <m/>
    <m/>
    <m/>
    <m/>
    <m/>
    <m/>
    <m/>
    <m/>
    <m/>
    <m/>
    <m/>
    <m/>
    <m/>
    <m/>
    <m/>
    <m/>
    <m/>
    <m/>
    <m/>
    <m/>
    <m/>
    <m/>
    <m/>
    <m/>
    <m/>
    <m/>
    <m/>
    <m/>
    <m/>
    <m/>
    <m/>
    <m/>
    <m/>
    <m/>
    <m/>
    <m/>
    <m/>
    <m/>
    <m/>
    <m/>
    <m/>
    <m/>
    <m/>
    <m/>
    <m/>
    <m/>
    <m/>
    <m/>
    <m/>
    <m/>
    <m/>
    <m/>
    <m/>
    <m/>
    <m/>
    <m/>
    <m/>
    <m/>
    <m/>
    <m/>
    <m/>
    <m/>
    <m/>
    <m/>
    <m/>
    <m/>
    <m/>
    <m/>
    <m/>
    <m/>
    <m/>
    <m/>
    <n v="8.2100000000000009"/>
    <n v="10.54"/>
    <n v="13.83"/>
    <m/>
    <n v="5.85"/>
    <n v="0"/>
    <n v="5.85"/>
    <n v="32.58"/>
    <n v="38.43"/>
    <n v="1.3847151659280078E-3"/>
    <n v="0.1522248243559719"/>
  </r>
  <r>
    <n v="22"/>
    <n v="100"/>
    <s v="Big Qualicum R"/>
    <s v="OPS"/>
    <s v="124"/>
    <s v="Chinook"/>
    <s v="3"/>
    <x v="0"/>
    <x v="9"/>
    <n v="100"/>
    <x v="1"/>
    <s v="CK-27"/>
    <s v="EAST VANCOUVER ISLAND-QUALICUM &amp; PUNTLEDGE_FA_0.x"/>
    <s v="M"/>
    <s v="H"/>
    <n v="100"/>
    <s v="Big Qualicum River H"/>
    <n v="100"/>
    <s v="Big Qualicum R"/>
    <s v="GSVI"/>
    <s v="S"/>
    <x v="1"/>
    <s v="182296"/>
    <n v="0"/>
    <x v="81"/>
    <n v="2012"/>
    <s v="20120528"/>
    <s v="20120531"/>
    <m/>
    <n v="5.0599999999999996"/>
    <m/>
    <s v="CWT"/>
    <s v="P"/>
    <x v="0"/>
    <s v="Y"/>
    <s v="Y"/>
    <s v="Y"/>
    <n v="1.2500000000000001E-2"/>
    <s v="AD Clip"/>
    <n v="27753"/>
    <s v=""/>
    <n v="280118"/>
    <n v="4"/>
    <n v="31731"/>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98"/>
    <m/>
    <m/>
    <m/>
    <m/>
    <n v="15.66"/>
    <n v="13.65"/>
    <n v="5.86"/>
    <m/>
    <n v="0"/>
    <n v="5.98"/>
    <n v="5.98"/>
    <n v="35.17"/>
    <n v="41.15"/>
    <n v="1.4827225885489857E-3"/>
    <n v="0.14532199270959906"/>
  </r>
  <r>
    <n v="22"/>
    <n v="100"/>
    <s v="Big Qualicum R"/>
    <s v="OPS"/>
    <s v="124"/>
    <s v="Chinook"/>
    <s v="3"/>
    <x v="0"/>
    <x v="9"/>
    <n v="100"/>
    <x v="1"/>
    <s v="CK-27"/>
    <s v="EAST VANCOUVER ISLAND-QUALICUM &amp; PUNTLEDGE_FA_0.x"/>
    <s v="M"/>
    <s v="H"/>
    <n v="100"/>
    <s v="Big Qualicum River H"/>
    <n v="100"/>
    <s v="Big Qualicum R"/>
    <s v="GSVI"/>
    <s v="S"/>
    <x v="1"/>
    <s v="182296"/>
    <n v="0"/>
    <x v="81"/>
    <n v="2012"/>
    <s v="20120528"/>
    <s v="20120531"/>
    <m/>
    <n v="5.0599999999999996"/>
    <m/>
    <s v="CWT"/>
    <s v="P"/>
    <x v="0"/>
    <s v="Y"/>
    <s v="Y"/>
    <s v="Y"/>
    <n v="1.2500000000000001E-2"/>
    <s v="AD Clip"/>
    <n v="27753"/>
    <n v="27753"/>
    <n v="280118"/>
    <n v="5"/>
    <n v="31731"/>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7"/>
    <m/>
    <m/>
    <m/>
    <m/>
    <m/>
    <m/>
    <m/>
    <m/>
    <n v="0"/>
    <n v="1.77"/>
    <n v="1.77"/>
    <n v="0"/>
    <n v="1.77"/>
    <n v="6.3776888984974604E-5"/>
    <n v="1"/>
  </r>
  <r>
    <n v="22"/>
    <n v="100"/>
    <s v="Big Qualicum R"/>
    <s v="OPS"/>
    <s v="124"/>
    <s v="Chinook"/>
    <s v="3"/>
    <x v="0"/>
    <x v="9"/>
    <n v="100"/>
    <x v="1"/>
    <s v="CK-27"/>
    <s v="EAST VANCOUVER ISLAND-QUALICUM &amp; PUNTLEDGE_FA_0.x"/>
    <s v="M"/>
    <s v="H"/>
    <n v="100"/>
    <s v="Big Qualicum River H"/>
    <n v="100"/>
    <s v="Big Qualicum R"/>
    <s v="GSVI"/>
    <s v="S"/>
    <x v="1"/>
    <s v="182297"/>
    <n v="0"/>
    <x v="82"/>
    <n v="2012"/>
    <s v="20120528"/>
    <s v="20120531"/>
    <m/>
    <n v="5.0599999999999996"/>
    <m/>
    <s v="CWT"/>
    <s v="P"/>
    <x v="0"/>
    <s v="Y"/>
    <s v="Y"/>
    <s v="Y"/>
    <n v="1.3299999999999999E-2"/>
    <s v="AD Clip"/>
    <n v="26026"/>
    <s v=""/>
    <n v="262908"/>
    <n v="2"/>
    <n v="31728"/>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1"/>
    <n v="1.6"/>
    <m/>
    <m/>
    <n v="0"/>
    <n v="0"/>
    <n v="0"/>
    <n v="5.51"/>
    <n v="5.51"/>
    <n v="2.117113655575194E-4"/>
    <n v="0"/>
  </r>
  <r>
    <n v="22"/>
    <n v="100"/>
    <s v="Big Qualicum R"/>
    <s v="OPS"/>
    <s v="124"/>
    <s v="Chinook"/>
    <s v="3"/>
    <x v="0"/>
    <x v="9"/>
    <n v="100"/>
    <x v="1"/>
    <s v="CK-27"/>
    <s v="EAST VANCOUVER ISLAND-QUALICUM &amp; PUNTLEDGE_FA_0.x"/>
    <s v="M"/>
    <s v="H"/>
    <n v="100"/>
    <s v="Big Qualicum River H"/>
    <n v="100"/>
    <s v="Big Qualicum R"/>
    <s v="GSVI"/>
    <s v="S"/>
    <x v="1"/>
    <s v="182297"/>
    <n v="0"/>
    <x v="82"/>
    <n v="2012"/>
    <s v="20120528"/>
    <s v="20120531"/>
    <m/>
    <n v="5.0599999999999996"/>
    <m/>
    <s v="CWT"/>
    <s v="P"/>
    <x v="0"/>
    <s v="Y"/>
    <s v="Y"/>
    <s v="Y"/>
    <n v="1.3299999999999999E-2"/>
    <s v="AD Clip"/>
    <n v="26026"/>
    <s v=""/>
    <n v="262908"/>
    <n v="3"/>
    <n v="31728"/>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86"/>
    <m/>
    <m/>
    <m/>
    <m/>
    <n v="6.14"/>
    <n v="8.14"/>
    <n v="10.89"/>
    <m/>
    <n v="0"/>
    <n v="3.86"/>
    <n v="3.86"/>
    <n v="25.17"/>
    <n v="29.03"/>
    <n v="1.1154230384999616E-3"/>
    <n v="0.13296589734757147"/>
  </r>
  <r>
    <n v="22"/>
    <n v="100"/>
    <s v="Big Qualicum R"/>
    <s v="OPS"/>
    <s v="124"/>
    <s v="Chinook"/>
    <s v="3"/>
    <x v="0"/>
    <x v="9"/>
    <n v="100"/>
    <x v="1"/>
    <s v="CK-27"/>
    <s v="EAST VANCOUVER ISLAND-QUALICUM &amp; PUNTLEDGE_FA_0.x"/>
    <s v="M"/>
    <s v="H"/>
    <n v="100"/>
    <s v="Big Qualicum River H"/>
    <n v="100"/>
    <s v="Big Qualicum R"/>
    <s v="GSVI"/>
    <s v="S"/>
    <x v="1"/>
    <s v="182297"/>
    <n v="0"/>
    <x v="82"/>
    <n v="2012"/>
    <s v="20120528"/>
    <s v="20120531"/>
    <m/>
    <n v="5.0599999999999996"/>
    <m/>
    <s v="CWT"/>
    <s v="P"/>
    <x v="0"/>
    <s v="Y"/>
    <s v="Y"/>
    <s v="Y"/>
    <n v="1.3299999999999999E-2"/>
    <s v="AD Clip"/>
    <n v="26026"/>
    <n v="26026"/>
    <n v="262908"/>
    <n v="4"/>
    <n v="31728"/>
    <n v="2015"/>
    <m/>
    <m/>
    <m/>
    <m/>
    <m/>
    <m/>
    <m/>
    <m/>
    <m/>
    <m/>
    <m/>
    <m/>
    <m/>
    <m/>
    <m/>
    <m/>
    <m/>
    <m/>
    <m/>
    <m/>
    <m/>
    <m/>
    <m/>
    <m/>
    <m/>
    <m/>
    <m/>
    <m/>
    <m/>
    <m/>
    <m/>
    <m/>
    <m/>
    <m/>
    <m/>
    <m/>
    <m/>
    <m/>
    <m/>
    <m/>
    <m/>
    <m/>
    <m/>
    <m/>
    <m/>
    <m/>
    <m/>
    <m/>
    <m/>
    <m/>
    <m/>
    <m/>
    <m/>
    <m/>
    <n v="5.17"/>
    <m/>
    <m/>
    <m/>
    <m/>
    <m/>
    <m/>
    <m/>
    <m/>
    <m/>
    <m/>
    <m/>
    <m/>
    <m/>
    <m/>
    <m/>
    <m/>
    <m/>
    <m/>
    <m/>
    <m/>
    <m/>
    <m/>
    <m/>
    <m/>
    <m/>
    <m/>
    <m/>
    <m/>
    <m/>
    <m/>
    <m/>
    <m/>
    <m/>
    <m/>
    <m/>
    <m/>
    <m/>
    <m/>
    <m/>
    <m/>
    <m/>
    <m/>
    <m/>
    <m/>
    <m/>
    <m/>
    <m/>
    <m/>
    <m/>
    <m/>
    <m/>
    <m/>
    <m/>
    <m/>
    <m/>
    <m/>
    <m/>
    <m/>
    <m/>
    <m/>
    <m/>
    <m/>
    <m/>
    <m/>
    <m/>
    <m/>
    <m/>
    <m/>
    <m/>
    <m/>
    <m/>
    <m/>
    <m/>
    <m/>
    <m/>
    <m/>
    <m/>
    <m/>
    <m/>
    <m/>
    <m/>
    <m/>
    <m/>
    <m/>
    <m/>
    <m/>
    <m/>
    <m/>
    <m/>
    <m/>
    <m/>
    <m/>
    <m/>
    <m/>
    <m/>
    <m/>
    <m/>
    <m/>
    <m/>
    <m/>
    <m/>
    <m/>
    <m/>
    <m/>
    <m/>
    <m/>
    <m/>
    <m/>
    <m/>
    <n v="9.91"/>
    <n v="9.73"/>
    <n v="5.04"/>
    <m/>
    <n v="5.17"/>
    <n v="0"/>
    <n v="5.17"/>
    <n v="24.68"/>
    <n v="29.85"/>
    <n v="1.1469299930838392E-3"/>
    <n v="0.17319932998324958"/>
  </r>
  <r>
    <n v="22"/>
    <n v="100"/>
    <s v="Big Qualicum R"/>
    <s v="OPS"/>
    <s v="124"/>
    <s v="Chinook"/>
    <s v="3"/>
    <x v="0"/>
    <x v="9"/>
    <n v="100"/>
    <x v="1"/>
    <s v="CK-27"/>
    <s v="EAST VANCOUVER ISLAND-QUALICUM &amp; PUNTLEDGE_FA_0.x"/>
    <s v="M"/>
    <s v="H"/>
    <n v="100"/>
    <s v="Big Qualicum River H"/>
    <n v="100"/>
    <s v="Big Qualicum R"/>
    <s v="GSVI"/>
    <s v="S"/>
    <x v="1"/>
    <s v="182298"/>
    <n v="0"/>
    <x v="83"/>
    <n v="2012"/>
    <s v="20120528"/>
    <s v="20120531"/>
    <m/>
    <n v="5.0599999999999996"/>
    <m/>
    <s v="CWT"/>
    <s v="P"/>
    <x v="0"/>
    <s v="Y"/>
    <s v="Y"/>
    <s v="Y"/>
    <n v="1.2500000000000001E-2"/>
    <s v="AD Clip"/>
    <n v="28882"/>
    <s v=""/>
    <n v="291511"/>
    <n v="2"/>
    <n v="31730"/>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7799999999999994"/>
    <n v="4.01"/>
    <m/>
    <m/>
    <n v="0"/>
    <n v="0"/>
    <n v="0"/>
    <n v="13.79"/>
    <n v="13.79"/>
    <n v="4.7746000969461948E-4"/>
    <n v="0"/>
  </r>
  <r>
    <n v="22"/>
    <n v="100"/>
    <s v="Big Qualicum R"/>
    <s v="OPS"/>
    <s v="124"/>
    <s v="Chinook"/>
    <s v="3"/>
    <x v="0"/>
    <x v="9"/>
    <n v="100"/>
    <x v="1"/>
    <s v="CK-27"/>
    <s v="EAST VANCOUVER ISLAND-QUALICUM &amp; PUNTLEDGE_FA_0.x"/>
    <s v="M"/>
    <s v="H"/>
    <n v="100"/>
    <s v="Big Qualicum River H"/>
    <n v="100"/>
    <s v="Big Qualicum R"/>
    <s v="GSVI"/>
    <s v="S"/>
    <x v="1"/>
    <s v="182298"/>
    <n v="0"/>
    <x v="83"/>
    <n v="2012"/>
    <s v="20120528"/>
    <s v="20120531"/>
    <m/>
    <n v="5.0599999999999996"/>
    <m/>
    <s v="CWT"/>
    <s v="P"/>
    <x v="0"/>
    <s v="Y"/>
    <s v="Y"/>
    <s v="Y"/>
    <n v="1.2500000000000001E-2"/>
    <s v="AD Clip"/>
    <n v="28882"/>
    <s v=""/>
    <n v="291511"/>
    <n v="3"/>
    <n v="31730"/>
    <n v="2014"/>
    <m/>
    <m/>
    <m/>
    <m/>
    <m/>
    <m/>
    <m/>
    <m/>
    <m/>
    <m/>
    <m/>
    <m/>
    <m/>
    <m/>
    <m/>
    <m/>
    <m/>
    <m/>
    <m/>
    <m/>
    <m/>
    <m/>
    <m/>
    <m/>
    <m/>
    <m/>
    <m/>
    <m/>
    <m/>
    <m/>
    <m/>
    <m/>
    <m/>
    <m/>
    <m/>
    <m/>
    <m/>
    <m/>
    <m/>
    <m/>
    <m/>
    <m/>
    <m/>
    <m/>
    <m/>
    <m/>
    <m/>
    <m/>
    <m/>
    <n v="10.18"/>
    <m/>
    <m/>
    <m/>
    <m/>
    <n v="5.09"/>
    <m/>
    <m/>
    <m/>
    <m/>
    <n v="5.09"/>
    <m/>
    <m/>
    <m/>
    <m/>
    <m/>
    <m/>
    <m/>
    <m/>
    <m/>
    <m/>
    <m/>
    <m/>
    <m/>
    <m/>
    <m/>
    <m/>
    <m/>
    <m/>
    <m/>
    <m/>
    <m/>
    <m/>
    <m/>
    <m/>
    <m/>
    <m/>
    <m/>
    <m/>
    <m/>
    <m/>
    <m/>
    <m/>
    <m/>
    <m/>
    <m/>
    <m/>
    <m/>
    <m/>
    <m/>
    <m/>
    <m/>
    <m/>
    <m/>
    <m/>
    <m/>
    <m/>
    <m/>
    <m/>
    <m/>
    <m/>
    <m/>
    <m/>
    <m/>
    <m/>
    <m/>
    <m/>
    <m/>
    <m/>
    <m/>
    <m/>
    <m/>
    <m/>
    <m/>
    <m/>
    <m/>
    <m/>
    <m/>
    <m/>
    <m/>
    <m/>
    <m/>
    <m/>
    <m/>
    <m/>
    <m/>
    <m/>
    <m/>
    <m/>
    <m/>
    <m/>
    <m/>
    <m/>
    <m/>
    <m/>
    <m/>
    <m/>
    <m/>
    <m/>
    <m/>
    <m/>
    <m/>
    <m/>
    <m/>
    <m/>
    <m/>
    <m/>
    <m/>
    <m/>
    <m/>
    <n v="4.18"/>
    <m/>
    <m/>
    <m/>
    <m/>
    <n v="8.25"/>
    <n v="11.02"/>
    <n v="14.79"/>
    <m/>
    <n v="20.36"/>
    <n v="4.18"/>
    <n v="24.54"/>
    <n v="34.06"/>
    <n v="58.6"/>
    <n v="2.0289453638944674E-3"/>
    <n v="0.41877133105802045"/>
  </r>
  <r>
    <n v="22"/>
    <n v="100"/>
    <s v="Big Qualicum R"/>
    <s v="OPS"/>
    <s v="124"/>
    <s v="Chinook"/>
    <s v="3"/>
    <x v="0"/>
    <x v="9"/>
    <n v="100"/>
    <x v="1"/>
    <s v="CK-27"/>
    <s v="EAST VANCOUVER ISLAND-QUALICUM &amp; PUNTLEDGE_FA_0.x"/>
    <s v="M"/>
    <s v="H"/>
    <n v="100"/>
    <s v="Big Qualicum River H"/>
    <n v="100"/>
    <s v="Big Qualicum R"/>
    <s v="GSVI"/>
    <s v="S"/>
    <x v="1"/>
    <s v="182298"/>
    <n v="0"/>
    <x v="83"/>
    <n v="2012"/>
    <s v="20120528"/>
    <s v="20120531"/>
    <m/>
    <n v="5.0599999999999996"/>
    <m/>
    <s v="CWT"/>
    <s v="P"/>
    <x v="0"/>
    <s v="Y"/>
    <s v="Y"/>
    <s v="Y"/>
    <n v="1.2500000000000001E-2"/>
    <s v="AD Clip"/>
    <n v="28882"/>
    <s v=""/>
    <n v="291511"/>
    <n v="4"/>
    <n v="31730"/>
    <n v="2015"/>
    <m/>
    <m/>
    <m/>
    <m/>
    <m/>
    <m/>
    <m/>
    <m/>
    <m/>
    <m/>
    <m/>
    <m/>
    <m/>
    <m/>
    <m/>
    <m/>
    <m/>
    <m/>
    <m/>
    <m/>
    <m/>
    <m/>
    <m/>
    <m/>
    <m/>
    <m/>
    <m/>
    <m/>
    <m/>
    <m/>
    <m/>
    <m/>
    <m/>
    <m/>
    <m/>
    <m/>
    <m/>
    <m/>
    <m/>
    <m/>
    <m/>
    <m/>
    <m/>
    <m/>
    <m/>
    <m/>
    <m/>
    <m/>
    <m/>
    <n v="20.68"/>
    <m/>
    <m/>
    <m/>
    <m/>
    <n v="14.19"/>
    <m/>
    <m/>
    <m/>
    <m/>
    <m/>
    <m/>
    <m/>
    <m/>
    <m/>
    <m/>
    <m/>
    <m/>
    <m/>
    <m/>
    <m/>
    <m/>
    <m/>
    <m/>
    <m/>
    <m/>
    <m/>
    <m/>
    <m/>
    <m/>
    <m/>
    <m/>
    <m/>
    <m/>
    <m/>
    <m/>
    <m/>
    <m/>
    <m/>
    <m/>
    <m/>
    <m/>
    <m/>
    <m/>
    <m/>
    <m/>
    <m/>
    <m/>
    <m/>
    <m/>
    <m/>
    <m/>
    <m/>
    <m/>
    <m/>
    <m/>
    <m/>
    <m/>
    <m/>
    <m/>
    <m/>
    <m/>
    <m/>
    <m/>
    <m/>
    <m/>
    <m/>
    <m/>
    <m/>
    <m/>
    <m/>
    <m/>
    <m/>
    <m/>
    <m/>
    <m/>
    <m/>
    <m/>
    <m/>
    <m/>
    <m/>
    <m/>
    <m/>
    <m/>
    <m/>
    <m/>
    <m/>
    <m/>
    <m/>
    <m/>
    <m/>
    <m/>
    <m/>
    <m/>
    <m/>
    <m/>
    <m/>
    <m/>
    <m/>
    <m/>
    <m/>
    <m/>
    <m/>
    <m/>
    <m/>
    <m/>
    <m/>
    <m/>
    <m/>
    <m/>
    <n v="14.28"/>
    <m/>
    <m/>
    <m/>
    <m/>
    <n v="20.14"/>
    <n v="20.92"/>
    <n v="10.09"/>
    <m/>
    <n v="34.869999999999997"/>
    <n v="14.28"/>
    <n v="49.15"/>
    <n v="51.15"/>
    <n v="100.3"/>
    <n v="3.472751194515615E-3"/>
    <n v="0.4900299102691924"/>
  </r>
  <r>
    <n v="22"/>
    <n v="100"/>
    <s v="Big Qualicum R"/>
    <s v="OPS"/>
    <s v="124"/>
    <s v="Chinook"/>
    <s v="3"/>
    <x v="0"/>
    <x v="9"/>
    <n v="100"/>
    <x v="1"/>
    <s v="CK-27"/>
    <s v="EAST VANCOUVER ISLAND-QUALICUM &amp; PUNTLEDGE_FA_0.x"/>
    <s v="M"/>
    <s v="H"/>
    <n v="100"/>
    <s v="Big Qualicum River H"/>
    <n v="100"/>
    <s v="Big Qualicum R"/>
    <s v="GSVI"/>
    <s v="S"/>
    <x v="1"/>
    <s v="182298"/>
    <n v="0"/>
    <x v="83"/>
    <n v="2012"/>
    <s v="20120528"/>
    <s v="20120531"/>
    <m/>
    <n v="5.0599999999999996"/>
    <m/>
    <s v="CWT"/>
    <s v="P"/>
    <x v="0"/>
    <s v="Y"/>
    <s v="Y"/>
    <s v="Y"/>
    <n v="1.2500000000000001E-2"/>
    <s v="AD Clip"/>
    <n v="28882"/>
    <n v="28882"/>
    <n v="291511"/>
    <n v="5"/>
    <n v="31730"/>
    <n v="2016"/>
    <m/>
    <m/>
    <m/>
    <m/>
    <m/>
    <m/>
    <m/>
    <m/>
    <m/>
    <m/>
    <m/>
    <m/>
    <m/>
    <m/>
    <m/>
    <m/>
    <m/>
    <m/>
    <m/>
    <m/>
    <m/>
    <m/>
    <m/>
    <m/>
    <m/>
    <m/>
    <m/>
    <m/>
    <m/>
    <m/>
    <m/>
    <m/>
    <m/>
    <m/>
    <m/>
    <m/>
    <m/>
    <m/>
    <m/>
    <m/>
    <m/>
    <m/>
    <m/>
    <m/>
    <m/>
    <m/>
    <m/>
    <m/>
    <m/>
    <n v="5.97"/>
    <m/>
    <m/>
    <m/>
    <m/>
    <m/>
    <m/>
    <m/>
    <m/>
    <m/>
    <m/>
    <m/>
    <m/>
    <m/>
    <m/>
    <m/>
    <m/>
    <m/>
    <m/>
    <m/>
    <m/>
    <m/>
    <m/>
    <m/>
    <m/>
    <m/>
    <m/>
    <m/>
    <m/>
    <m/>
    <m/>
    <m/>
    <m/>
    <m/>
    <m/>
    <m/>
    <m/>
    <m/>
    <m/>
    <m/>
    <m/>
    <m/>
    <m/>
    <m/>
    <m/>
    <m/>
    <m/>
    <m/>
    <m/>
    <m/>
    <m/>
    <m/>
    <m/>
    <m/>
    <m/>
    <m/>
    <m/>
    <m/>
    <m/>
    <m/>
    <m/>
    <m/>
    <m/>
    <m/>
    <m/>
    <m/>
    <m/>
    <m/>
    <m/>
    <m/>
    <m/>
    <m/>
    <m/>
    <m/>
    <m/>
    <m/>
    <m/>
    <m/>
    <m/>
    <m/>
    <m/>
    <m/>
    <m/>
    <m/>
    <m/>
    <m/>
    <m/>
    <m/>
    <m/>
    <m/>
    <m/>
    <m/>
    <m/>
    <m/>
    <m/>
    <m/>
    <m/>
    <m/>
    <m/>
    <m/>
    <m/>
    <m/>
    <m/>
    <m/>
    <m/>
    <m/>
    <m/>
    <m/>
    <m/>
    <m/>
    <m/>
    <m/>
    <m/>
    <m/>
    <m/>
    <n v="1.96"/>
    <n v="1.63"/>
    <n v="0.41"/>
    <m/>
    <n v="5.97"/>
    <n v="0"/>
    <n v="5.97"/>
    <n v="4"/>
    <n v="9.9699999999999989"/>
    <n v="3.4519770099023607E-4"/>
    <n v="0.59879638916750255"/>
  </r>
  <r>
    <n v="22"/>
    <n v="100"/>
    <s v="Big Qualicum R"/>
    <s v="OPS"/>
    <s v="124"/>
    <s v="Chinook"/>
    <s v="3"/>
    <x v="0"/>
    <x v="10"/>
    <n v="100"/>
    <x v="1"/>
    <s v="CK-27"/>
    <s v="EAST VANCOUVER ISLAND-QUALICUM &amp; PUNTLEDGE_FA_0.x"/>
    <s v="M"/>
    <s v="H"/>
    <n v="100"/>
    <s v="Big Qualicum River H"/>
    <n v="100"/>
    <s v="Big Qualicum R"/>
    <s v="GSVI"/>
    <s v="S"/>
    <x v="1"/>
    <s v="180197"/>
    <n v="0"/>
    <x v="84"/>
    <n v="2013"/>
    <s v="20130521"/>
    <s v="20130521"/>
    <n v="90"/>
    <n v="7.95"/>
    <m/>
    <s v="CWT"/>
    <s v="P"/>
    <x v="0"/>
    <s v="Y"/>
    <s v="Y"/>
    <s v="Y"/>
    <n v="7.4999999999999997E-3"/>
    <s v="AD Clip"/>
    <n v="28394"/>
    <s v=""/>
    <n v="178491"/>
    <n v="2"/>
    <n v="32861"/>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56"/>
    <m/>
    <m/>
    <m/>
    <m/>
    <m/>
    <m/>
    <m/>
    <m/>
    <m/>
    <m/>
    <m/>
    <m/>
    <m/>
    <m/>
    <m/>
    <n v="0.77"/>
    <n v="1.4"/>
    <n v="3.16"/>
    <m/>
    <n v="5.56"/>
    <n v="0"/>
    <n v="5.56"/>
    <n v="5.33"/>
    <n v="10.89"/>
    <n v="3.8353173205606821E-4"/>
    <n v="0.51056014692378326"/>
  </r>
  <r>
    <n v="22"/>
    <n v="100"/>
    <s v="Big Qualicum R"/>
    <s v="OPS"/>
    <s v="124"/>
    <s v="Chinook"/>
    <s v="3"/>
    <x v="0"/>
    <x v="10"/>
    <n v="100"/>
    <x v="1"/>
    <s v="CK-27"/>
    <s v="EAST VANCOUVER ISLAND-QUALICUM &amp; PUNTLEDGE_FA_0.x"/>
    <s v="M"/>
    <s v="H"/>
    <n v="100"/>
    <s v="Big Qualicum River H"/>
    <n v="100"/>
    <s v="Big Qualicum R"/>
    <s v="GSVI"/>
    <s v="S"/>
    <x v="1"/>
    <s v="180197"/>
    <n v="0"/>
    <x v="84"/>
    <n v="2013"/>
    <s v="20130521"/>
    <s v="20130521"/>
    <n v="90"/>
    <n v="7.95"/>
    <m/>
    <s v="CWT"/>
    <s v="P"/>
    <x v="0"/>
    <s v="Y"/>
    <s v="Y"/>
    <s v="Y"/>
    <n v="7.4999999999999997E-3"/>
    <s v="AD Clip"/>
    <n v="28394"/>
    <s v=""/>
    <n v="178491"/>
    <n v="3"/>
    <n v="32861"/>
    <n v="2015"/>
    <m/>
    <m/>
    <m/>
    <m/>
    <m/>
    <m/>
    <m/>
    <m/>
    <m/>
    <m/>
    <m/>
    <m/>
    <m/>
    <m/>
    <m/>
    <m/>
    <m/>
    <m/>
    <m/>
    <m/>
    <m/>
    <m/>
    <m/>
    <m/>
    <m/>
    <m/>
    <m/>
    <m/>
    <m/>
    <m/>
    <m/>
    <m/>
    <m/>
    <m/>
    <m/>
    <m/>
    <m/>
    <m/>
    <m/>
    <n v="5.99"/>
    <m/>
    <m/>
    <m/>
    <m/>
    <m/>
    <m/>
    <m/>
    <m/>
    <m/>
    <n v="15.51"/>
    <m/>
    <m/>
    <m/>
    <m/>
    <n v="10.34"/>
    <m/>
    <m/>
    <m/>
    <m/>
    <m/>
    <m/>
    <m/>
    <m/>
    <m/>
    <m/>
    <m/>
    <m/>
    <m/>
    <m/>
    <m/>
    <m/>
    <m/>
    <m/>
    <m/>
    <m/>
    <m/>
    <m/>
    <m/>
    <m/>
    <m/>
    <m/>
    <m/>
    <m/>
    <m/>
    <m/>
    <m/>
    <m/>
    <m/>
    <m/>
    <m/>
    <m/>
    <m/>
    <m/>
    <m/>
    <m/>
    <m/>
    <m/>
    <m/>
    <m/>
    <m/>
    <m/>
    <m/>
    <m/>
    <m/>
    <m/>
    <m/>
    <m/>
    <m/>
    <m/>
    <m/>
    <m/>
    <m/>
    <m/>
    <m/>
    <m/>
    <m/>
    <m/>
    <m/>
    <m/>
    <m/>
    <m/>
    <m/>
    <m/>
    <n v="3.23"/>
    <m/>
    <m/>
    <m/>
    <m/>
    <m/>
    <m/>
    <m/>
    <m/>
    <m/>
    <m/>
    <m/>
    <m/>
    <m/>
    <m/>
    <m/>
    <m/>
    <m/>
    <m/>
    <m/>
    <m/>
    <m/>
    <m/>
    <m/>
    <m/>
    <m/>
    <m/>
    <m/>
    <m/>
    <m/>
    <m/>
    <m/>
    <m/>
    <m/>
    <m/>
    <m/>
    <n v="0"/>
    <m/>
    <m/>
    <m/>
    <m/>
    <n v="14.45"/>
    <n v="12.68"/>
    <n v="5.44"/>
    <m/>
    <n v="35.07"/>
    <n v="0"/>
    <n v="35.07"/>
    <n v="32.57"/>
    <n v="67.64"/>
    <n v="2.3821934211453125E-3"/>
    <n v="0.51848018923713779"/>
  </r>
  <r>
    <n v="22"/>
    <n v="100"/>
    <s v="Big Qualicum R"/>
    <s v="OPS"/>
    <s v="124"/>
    <s v="Chinook"/>
    <s v="3"/>
    <x v="0"/>
    <x v="10"/>
    <n v="100"/>
    <x v="1"/>
    <s v="CK-27"/>
    <s v="EAST VANCOUVER ISLAND-QUALICUM &amp; PUNTLEDGE_FA_0.x"/>
    <s v="M"/>
    <s v="H"/>
    <n v="100"/>
    <s v="Big Qualicum River H"/>
    <n v="100"/>
    <s v="Big Qualicum R"/>
    <s v="GSVI"/>
    <s v="S"/>
    <x v="1"/>
    <s v="180197"/>
    <n v="0"/>
    <x v="84"/>
    <n v="2013"/>
    <s v="20130521"/>
    <s v="20130521"/>
    <n v="90"/>
    <n v="7.95"/>
    <m/>
    <s v="CWT"/>
    <s v="P"/>
    <x v="0"/>
    <s v="Y"/>
    <s v="Y"/>
    <s v="Y"/>
    <n v="7.4999999999999997E-3"/>
    <s v="AD Clip"/>
    <n v="28394"/>
    <n v="28394"/>
    <n v="178491"/>
    <n v="4"/>
    <n v="32861"/>
    <n v="2016"/>
    <m/>
    <m/>
    <m/>
    <m/>
    <m/>
    <m/>
    <m/>
    <m/>
    <m/>
    <m/>
    <m/>
    <m/>
    <m/>
    <m/>
    <m/>
    <m/>
    <m/>
    <m/>
    <m/>
    <m/>
    <m/>
    <m/>
    <m/>
    <m/>
    <m/>
    <m/>
    <m/>
    <m/>
    <n v="5.58"/>
    <m/>
    <m/>
    <m/>
    <m/>
    <m/>
    <m/>
    <m/>
    <m/>
    <m/>
    <m/>
    <m/>
    <m/>
    <m/>
    <m/>
    <m/>
    <m/>
    <m/>
    <m/>
    <m/>
    <m/>
    <m/>
    <m/>
    <m/>
    <m/>
    <m/>
    <n v="11.94"/>
    <m/>
    <m/>
    <m/>
    <m/>
    <m/>
    <m/>
    <m/>
    <m/>
    <m/>
    <m/>
    <m/>
    <m/>
    <m/>
    <m/>
    <m/>
    <m/>
    <m/>
    <m/>
    <m/>
    <m/>
    <m/>
    <m/>
    <m/>
    <m/>
    <m/>
    <m/>
    <m/>
    <m/>
    <m/>
    <m/>
    <m/>
    <m/>
    <m/>
    <m/>
    <m/>
    <m/>
    <m/>
    <m/>
    <m/>
    <m/>
    <m/>
    <m/>
    <m/>
    <m/>
    <m/>
    <m/>
    <m/>
    <m/>
    <m/>
    <m/>
    <m/>
    <m/>
    <m/>
    <m/>
    <m/>
    <m/>
    <m/>
    <m/>
    <m/>
    <m/>
    <m/>
    <m/>
    <m/>
    <m/>
    <m/>
    <m/>
    <m/>
    <m/>
    <m/>
    <m/>
    <m/>
    <m/>
    <m/>
    <m/>
    <m/>
    <m/>
    <m/>
    <m/>
    <m/>
    <m/>
    <m/>
    <m/>
    <m/>
    <m/>
    <m/>
    <m/>
    <m/>
    <m/>
    <m/>
    <m/>
    <m/>
    <m/>
    <m/>
    <m/>
    <m/>
    <m/>
    <m/>
    <m/>
    <m/>
    <m/>
    <m/>
    <m/>
    <m/>
    <m/>
    <n v="1.18"/>
    <m/>
    <m/>
    <m/>
    <m/>
    <n v="7.84"/>
    <n v="6.55"/>
    <n v="1.66"/>
    <m/>
    <n v="17.52"/>
    <n v="1.18"/>
    <n v="18.7"/>
    <n v="16.05"/>
    <n v="34.749999999999993"/>
    <n v="1.2238501091779951E-3"/>
    <n v="0.53812949640287777"/>
  </r>
  <r>
    <n v="22"/>
    <n v="100"/>
    <s v="Big Qualicum R"/>
    <s v="OPS"/>
    <s v="124"/>
    <s v="Chinook"/>
    <s v="3"/>
    <x v="0"/>
    <x v="10"/>
    <n v="100"/>
    <x v="1"/>
    <s v="CK-27"/>
    <s v="EAST VANCOUVER ISLAND-QUALICUM &amp; PUNTLEDGE_FA_0.x"/>
    <s v="M"/>
    <s v="H"/>
    <n v="100"/>
    <s v="Big Qualicum River H"/>
    <n v="100"/>
    <s v="Big Qualicum R"/>
    <s v="GSVI"/>
    <s v="S"/>
    <x v="1"/>
    <s v="181893"/>
    <n v="0"/>
    <x v="85"/>
    <n v="2013"/>
    <s v="20130521"/>
    <s v="20130521"/>
    <n v="90"/>
    <n v="7.95"/>
    <m/>
    <s v="CWT"/>
    <s v="P"/>
    <x v="0"/>
    <s v="Y"/>
    <s v="Y"/>
    <s v="Y"/>
    <n v="7.4999999999999997E-3"/>
    <s v="AD Clip"/>
    <n v="20988"/>
    <s v=""/>
    <n v="131936"/>
    <n v="2"/>
    <n v="32862"/>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4"/>
    <n v="0.92"/>
    <n v="2.48"/>
    <m/>
    <n v="0"/>
    <n v="0"/>
    <n v="0"/>
    <n v="3.84"/>
    <n v="3.84"/>
    <n v="1.8296169239565466E-4"/>
    <n v="0"/>
  </r>
  <r>
    <n v="22"/>
    <n v="100"/>
    <s v="Big Qualicum R"/>
    <s v="OPS"/>
    <s v="124"/>
    <s v="Chinook"/>
    <s v="3"/>
    <x v="0"/>
    <x v="10"/>
    <n v="100"/>
    <x v="1"/>
    <s v="CK-27"/>
    <s v="EAST VANCOUVER ISLAND-QUALICUM &amp; PUNTLEDGE_FA_0.x"/>
    <s v="M"/>
    <s v="H"/>
    <n v="100"/>
    <s v="Big Qualicum River H"/>
    <n v="100"/>
    <s v="Big Qualicum R"/>
    <s v="GSVI"/>
    <s v="S"/>
    <x v="1"/>
    <s v="181893"/>
    <n v="0"/>
    <x v="85"/>
    <n v="2013"/>
    <s v="20130521"/>
    <s v="20130521"/>
    <n v="90"/>
    <n v="7.95"/>
    <m/>
    <s v="CWT"/>
    <s v="P"/>
    <x v="0"/>
    <s v="Y"/>
    <s v="Y"/>
    <s v="Y"/>
    <n v="7.4999999999999997E-3"/>
    <s v="AD Clip"/>
    <n v="20988"/>
    <s v=""/>
    <n v="131936"/>
    <n v="3"/>
    <n v="32862"/>
    <n v="2015"/>
    <m/>
    <m/>
    <m/>
    <m/>
    <m/>
    <m/>
    <m/>
    <m/>
    <m/>
    <m/>
    <m/>
    <m/>
    <m/>
    <m/>
    <m/>
    <m/>
    <m/>
    <m/>
    <m/>
    <m/>
    <m/>
    <m/>
    <m/>
    <m/>
    <m/>
    <m/>
    <m/>
    <m/>
    <n v="3.92"/>
    <m/>
    <m/>
    <m/>
    <m/>
    <m/>
    <m/>
    <m/>
    <m/>
    <m/>
    <m/>
    <m/>
    <m/>
    <m/>
    <m/>
    <m/>
    <m/>
    <m/>
    <m/>
    <m/>
    <m/>
    <n v="10.34"/>
    <m/>
    <m/>
    <m/>
    <m/>
    <n v="10.34"/>
    <m/>
    <m/>
    <m/>
    <m/>
    <m/>
    <m/>
    <m/>
    <m/>
    <m/>
    <m/>
    <m/>
    <m/>
    <m/>
    <m/>
    <m/>
    <m/>
    <m/>
    <m/>
    <m/>
    <m/>
    <m/>
    <m/>
    <m/>
    <m/>
    <m/>
    <m/>
    <m/>
    <m/>
    <m/>
    <m/>
    <m/>
    <m/>
    <m/>
    <m/>
    <m/>
    <m/>
    <m/>
    <m/>
    <m/>
    <m/>
    <m/>
    <m/>
    <m/>
    <m/>
    <m/>
    <m/>
    <m/>
    <m/>
    <m/>
    <m/>
    <m/>
    <m/>
    <m/>
    <m/>
    <m/>
    <m/>
    <m/>
    <m/>
    <m/>
    <m/>
    <m/>
    <m/>
    <m/>
    <m/>
    <m/>
    <m/>
    <m/>
    <m/>
    <m/>
    <m/>
    <m/>
    <m/>
    <m/>
    <m/>
    <m/>
    <m/>
    <m/>
    <m/>
    <m/>
    <m/>
    <m/>
    <m/>
    <m/>
    <m/>
    <m/>
    <m/>
    <m/>
    <m/>
    <m/>
    <m/>
    <m/>
    <m/>
    <m/>
    <m/>
    <m/>
    <m/>
    <m/>
    <m/>
    <m/>
    <m/>
    <m/>
    <m/>
    <m/>
    <m/>
    <m/>
    <m/>
    <m/>
    <m/>
    <m/>
    <n v="7.68"/>
    <n v="7.78"/>
    <n v="4.2"/>
    <m/>
    <n v="24.6"/>
    <n v="0"/>
    <n v="24.6"/>
    <n v="19.66"/>
    <n v="44.260000000000005"/>
    <n v="2.1088240899561658E-3"/>
    <n v="0.5558065973791233"/>
  </r>
  <r>
    <n v="22"/>
    <n v="100"/>
    <s v="Big Qualicum R"/>
    <s v="OPS"/>
    <s v="124"/>
    <s v="Chinook"/>
    <s v="3"/>
    <x v="0"/>
    <x v="10"/>
    <n v="100"/>
    <x v="1"/>
    <s v="CK-27"/>
    <s v="EAST VANCOUVER ISLAND-QUALICUM &amp; PUNTLEDGE_FA_0.x"/>
    <s v="M"/>
    <s v="H"/>
    <n v="100"/>
    <s v="Big Qualicum River H"/>
    <n v="100"/>
    <s v="Big Qualicum R"/>
    <s v="GSVI"/>
    <s v="S"/>
    <x v="1"/>
    <s v="181893"/>
    <n v="0"/>
    <x v="85"/>
    <n v="2013"/>
    <s v="20130521"/>
    <s v="20130521"/>
    <n v="90"/>
    <n v="7.95"/>
    <m/>
    <s v="CWT"/>
    <s v="P"/>
    <x v="0"/>
    <s v="Y"/>
    <s v="Y"/>
    <s v="Y"/>
    <n v="7.4999999999999997E-3"/>
    <s v="AD Clip"/>
    <n v="20988"/>
    <s v=""/>
    <n v="131936"/>
    <n v="4"/>
    <n v="32862"/>
    <n v="2016"/>
    <m/>
    <m/>
    <m/>
    <m/>
    <m/>
    <m/>
    <m/>
    <m/>
    <m/>
    <m/>
    <m/>
    <m/>
    <m/>
    <m/>
    <m/>
    <m/>
    <m/>
    <m/>
    <m/>
    <m/>
    <m/>
    <m/>
    <m/>
    <m/>
    <m/>
    <m/>
    <n v="4.3899999999999997"/>
    <m/>
    <m/>
    <m/>
    <m/>
    <m/>
    <m/>
    <m/>
    <m/>
    <m/>
    <m/>
    <m/>
    <m/>
    <m/>
    <m/>
    <m/>
    <m/>
    <m/>
    <m/>
    <m/>
    <m/>
    <m/>
    <m/>
    <n v="21.07"/>
    <m/>
    <m/>
    <m/>
    <m/>
    <n v="5.97"/>
    <m/>
    <m/>
    <m/>
    <m/>
    <m/>
    <m/>
    <m/>
    <m/>
    <m/>
    <m/>
    <m/>
    <m/>
    <m/>
    <m/>
    <m/>
    <m/>
    <m/>
    <m/>
    <m/>
    <m/>
    <m/>
    <m/>
    <m/>
    <m/>
    <m/>
    <m/>
    <m/>
    <m/>
    <m/>
    <m/>
    <m/>
    <m/>
    <m/>
    <m/>
    <m/>
    <m/>
    <m/>
    <m/>
    <m/>
    <m/>
    <m/>
    <m/>
    <m/>
    <m/>
    <m/>
    <m/>
    <m/>
    <m/>
    <m/>
    <m/>
    <m/>
    <m/>
    <m/>
    <m/>
    <m/>
    <m/>
    <m/>
    <m/>
    <m/>
    <m/>
    <m/>
    <m/>
    <m/>
    <m/>
    <m/>
    <m/>
    <m/>
    <m/>
    <m/>
    <m/>
    <m/>
    <m/>
    <m/>
    <m/>
    <m/>
    <m/>
    <m/>
    <m/>
    <m/>
    <m/>
    <m/>
    <m/>
    <m/>
    <m/>
    <m/>
    <m/>
    <m/>
    <m/>
    <m/>
    <m/>
    <m/>
    <m/>
    <m/>
    <m/>
    <m/>
    <m/>
    <m/>
    <m/>
    <m/>
    <m/>
    <m/>
    <m/>
    <m/>
    <m/>
    <m/>
    <m/>
    <m/>
    <m/>
    <m/>
    <n v="5.89"/>
    <n v="4.91"/>
    <n v="1.24"/>
    <m/>
    <n v="31.43"/>
    <n v="0"/>
    <n v="31.43"/>
    <n v="12.04"/>
    <n v="43.470000000000006"/>
    <n v="2.0711835334476848E-3"/>
    <n v="0.72302737520128812"/>
  </r>
  <r>
    <n v="22"/>
    <n v="100"/>
    <s v="Big Qualicum R"/>
    <s v="OPS"/>
    <s v="124"/>
    <s v="Chinook"/>
    <s v="3"/>
    <x v="0"/>
    <x v="10"/>
    <n v="100"/>
    <x v="1"/>
    <s v="CK-27"/>
    <s v="EAST VANCOUVER ISLAND-QUALICUM &amp; PUNTLEDGE_FA_0.x"/>
    <s v="M"/>
    <s v="H"/>
    <n v="100"/>
    <s v="Big Qualicum River H"/>
    <n v="100"/>
    <s v="Big Qualicum R"/>
    <s v="GSVI"/>
    <s v="S"/>
    <x v="1"/>
    <s v="181893"/>
    <n v="0"/>
    <x v="85"/>
    <n v="2013"/>
    <s v="20130521"/>
    <s v="20130521"/>
    <n v="90"/>
    <n v="7.95"/>
    <m/>
    <s v="CWT"/>
    <s v="P"/>
    <x v="0"/>
    <s v="Y"/>
    <s v="Y"/>
    <s v="Y"/>
    <n v="7.4999999999999997E-3"/>
    <s v="AD Clip"/>
    <n v="20988"/>
    <n v="20988"/>
    <n v="131936"/>
    <n v="5"/>
    <n v="32862"/>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7"/>
    <n v="2.74"/>
    <n v="2.2200000000000002"/>
    <m/>
    <n v="0"/>
    <n v="0"/>
    <n v="0"/>
    <n v="6.93"/>
    <n v="6.93"/>
    <n v="3.3018867924528299E-4"/>
    <n v="0"/>
  </r>
  <r>
    <n v="22"/>
    <n v="100"/>
    <s v="Big Qualicum R"/>
    <s v="OPS"/>
    <s v="124"/>
    <s v="Chinook"/>
    <s v="3"/>
    <x v="0"/>
    <x v="10"/>
    <n v="100"/>
    <x v="1"/>
    <s v="CK-27"/>
    <s v="EAST VANCOUVER ISLAND-QUALICUM &amp; PUNTLEDGE_FA_0.x"/>
    <s v="M"/>
    <s v="H"/>
    <n v="100"/>
    <s v="Big Qualicum River H"/>
    <n v="100"/>
    <s v="Big Qualicum R"/>
    <s v="GSVI"/>
    <s v="S"/>
    <x v="1"/>
    <s v="181896"/>
    <n v="0"/>
    <x v="86"/>
    <n v="2013"/>
    <s v="20130521"/>
    <s v="20130521"/>
    <n v="90"/>
    <n v="7.95"/>
    <m/>
    <s v="CWT"/>
    <s v="P"/>
    <x v="0"/>
    <s v="Y"/>
    <s v="Y"/>
    <s v="Y"/>
    <n v="7.4999999999999997E-3"/>
    <s v="AD Clip"/>
    <n v="29318"/>
    <s v=""/>
    <n v="184303"/>
    <n v="2"/>
    <n v="32863"/>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6000000000000005"/>
    <n v="1.37"/>
    <n v="4.3"/>
    <m/>
    <n v="0"/>
    <n v="0"/>
    <n v="0"/>
    <n v="6.23"/>
    <n v="6.23"/>
    <n v="2.1249744184460059E-4"/>
    <n v="0"/>
  </r>
  <r>
    <n v="22"/>
    <n v="100"/>
    <s v="Big Qualicum R"/>
    <s v="OPS"/>
    <s v="124"/>
    <s v="Chinook"/>
    <s v="3"/>
    <x v="0"/>
    <x v="10"/>
    <n v="100"/>
    <x v="1"/>
    <s v="CK-27"/>
    <s v="EAST VANCOUVER ISLAND-QUALICUM &amp; PUNTLEDGE_FA_0.x"/>
    <s v="M"/>
    <s v="H"/>
    <n v="100"/>
    <s v="Big Qualicum River H"/>
    <n v="100"/>
    <s v="Big Qualicum R"/>
    <s v="GSVI"/>
    <s v="S"/>
    <x v="1"/>
    <s v="181896"/>
    <n v="0"/>
    <x v="86"/>
    <n v="2013"/>
    <s v="20130521"/>
    <s v="20130521"/>
    <n v="90"/>
    <n v="7.95"/>
    <m/>
    <s v="CWT"/>
    <s v="P"/>
    <x v="0"/>
    <s v="Y"/>
    <s v="Y"/>
    <s v="Y"/>
    <n v="7.4999999999999997E-3"/>
    <s v="AD Clip"/>
    <n v="29318"/>
    <s v=""/>
    <n v="184303"/>
    <n v="3"/>
    <n v="32863"/>
    <n v="2015"/>
    <m/>
    <m/>
    <m/>
    <m/>
    <m/>
    <m/>
    <m/>
    <m/>
    <m/>
    <m/>
    <m/>
    <m/>
    <m/>
    <m/>
    <m/>
    <m/>
    <m/>
    <m/>
    <m/>
    <m/>
    <m/>
    <m/>
    <m/>
    <m/>
    <m/>
    <m/>
    <m/>
    <m/>
    <m/>
    <m/>
    <m/>
    <m/>
    <m/>
    <m/>
    <m/>
    <m/>
    <m/>
    <m/>
    <m/>
    <m/>
    <m/>
    <m/>
    <m/>
    <m/>
    <m/>
    <m/>
    <m/>
    <n v="3.71"/>
    <m/>
    <n v="5.17"/>
    <m/>
    <m/>
    <m/>
    <m/>
    <n v="10.4"/>
    <m/>
    <m/>
    <m/>
    <m/>
    <m/>
    <m/>
    <m/>
    <m/>
    <m/>
    <m/>
    <m/>
    <m/>
    <m/>
    <m/>
    <m/>
    <m/>
    <m/>
    <m/>
    <m/>
    <m/>
    <m/>
    <m/>
    <m/>
    <m/>
    <m/>
    <m/>
    <m/>
    <m/>
    <m/>
    <m/>
    <m/>
    <m/>
    <m/>
    <m/>
    <m/>
    <m/>
    <m/>
    <m/>
    <m/>
    <m/>
    <m/>
    <m/>
    <m/>
    <m/>
    <m/>
    <m/>
    <m/>
    <m/>
    <m/>
    <m/>
    <m/>
    <m/>
    <m/>
    <m/>
    <m/>
    <m/>
    <m/>
    <m/>
    <m/>
    <m/>
    <m/>
    <m/>
    <m/>
    <m/>
    <m/>
    <m/>
    <m/>
    <m/>
    <m/>
    <m/>
    <m/>
    <m/>
    <m/>
    <m/>
    <m/>
    <m/>
    <m/>
    <m/>
    <m/>
    <m/>
    <m/>
    <m/>
    <m/>
    <m/>
    <m/>
    <m/>
    <m/>
    <m/>
    <m/>
    <m/>
    <m/>
    <m/>
    <m/>
    <m/>
    <m/>
    <m/>
    <m/>
    <m/>
    <m/>
    <m/>
    <m/>
    <m/>
    <m/>
    <m/>
    <n v="0"/>
    <m/>
    <m/>
    <m/>
    <m/>
    <n v="21.06"/>
    <n v="18.510000000000002"/>
    <n v="8.81"/>
    <m/>
    <n v="19.28"/>
    <n v="0"/>
    <n v="19.28"/>
    <n v="48.38"/>
    <n v="67.660000000000011"/>
    <n v="2.3077972576574122E-3"/>
    <n v="0.28495418267809636"/>
  </r>
  <r>
    <n v="22"/>
    <n v="100"/>
    <s v="Big Qualicum R"/>
    <s v="OPS"/>
    <s v="124"/>
    <s v="Chinook"/>
    <s v="3"/>
    <x v="0"/>
    <x v="10"/>
    <n v="100"/>
    <x v="1"/>
    <s v="CK-27"/>
    <s v="EAST VANCOUVER ISLAND-QUALICUM &amp; PUNTLEDGE_FA_0.x"/>
    <s v="M"/>
    <s v="H"/>
    <n v="100"/>
    <s v="Big Qualicum River H"/>
    <n v="100"/>
    <s v="Big Qualicum R"/>
    <s v="GSVI"/>
    <s v="S"/>
    <x v="1"/>
    <s v="181896"/>
    <n v="0"/>
    <x v="86"/>
    <n v="2013"/>
    <s v="20130521"/>
    <s v="20130521"/>
    <n v="90"/>
    <n v="7.95"/>
    <m/>
    <s v="CWT"/>
    <s v="P"/>
    <x v="0"/>
    <s v="Y"/>
    <s v="Y"/>
    <s v="Y"/>
    <n v="7.4999999999999997E-3"/>
    <s v="AD Clip"/>
    <n v="29318"/>
    <n v="29318"/>
    <n v="184303"/>
    <n v="4"/>
    <n v="32863"/>
    <n v="2016"/>
    <m/>
    <m/>
    <m/>
    <m/>
    <m/>
    <m/>
    <m/>
    <m/>
    <m/>
    <m/>
    <m/>
    <m/>
    <m/>
    <m/>
    <m/>
    <m/>
    <m/>
    <m/>
    <m/>
    <m/>
    <m/>
    <m/>
    <m/>
    <m/>
    <m/>
    <m/>
    <m/>
    <m/>
    <m/>
    <m/>
    <m/>
    <m/>
    <m/>
    <m/>
    <m/>
    <m/>
    <m/>
    <m/>
    <m/>
    <m/>
    <m/>
    <m/>
    <m/>
    <m/>
    <m/>
    <m/>
    <m/>
    <m/>
    <m/>
    <m/>
    <m/>
    <m/>
    <m/>
    <m/>
    <n v="5.97"/>
    <m/>
    <m/>
    <m/>
    <m/>
    <m/>
    <m/>
    <m/>
    <m/>
    <m/>
    <m/>
    <m/>
    <m/>
    <m/>
    <m/>
    <m/>
    <m/>
    <m/>
    <m/>
    <m/>
    <m/>
    <m/>
    <m/>
    <m/>
    <m/>
    <m/>
    <m/>
    <m/>
    <m/>
    <m/>
    <m/>
    <m/>
    <m/>
    <m/>
    <m/>
    <m/>
    <m/>
    <m/>
    <m/>
    <m/>
    <m/>
    <m/>
    <m/>
    <m/>
    <m/>
    <m/>
    <m/>
    <m/>
    <m/>
    <m/>
    <m/>
    <m/>
    <m/>
    <m/>
    <m/>
    <m/>
    <m/>
    <m/>
    <m/>
    <m/>
    <m/>
    <m/>
    <m/>
    <m/>
    <m/>
    <m/>
    <m/>
    <m/>
    <m/>
    <m/>
    <m/>
    <m/>
    <m/>
    <m/>
    <m/>
    <m/>
    <m/>
    <m/>
    <m/>
    <m/>
    <m/>
    <m/>
    <n v="4.49"/>
    <m/>
    <m/>
    <m/>
    <m/>
    <m/>
    <m/>
    <m/>
    <m/>
    <m/>
    <m/>
    <m/>
    <m/>
    <m/>
    <m/>
    <m/>
    <m/>
    <m/>
    <m/>
    <m/>
    <m/>
    <m/>
    <m/>
    <n v="1.84"/>
    <m/>
    <m/>
    <m/>
    <m/>
    <n v="1.96"/>
    <n v="1.63"/>
    <n v="0.41"/>
    <m/>
    <n v="10.46"/>
    <n v="1.84"/>
    <n v="12.3"/>
    <n v="4"/>
    <n v="16.3"/>
    <n v="5.5597244013916368E-4"/>
    <n v="0.754601226993865"/>
  </r>
  <r>
    <n v="22"/>
    <n v="100"/>
    <s v="Big Qualicum R"/>
    <s v="OPS"/>
    <s v="124"/>
    <s v="Chinook"/>
    <s v="3"/>
    <x v="0"/>
    <x v="10"/>
    <n v="100"/>
    <x v="1"/>
    <s v="CK-27"/>
    <s v="EAST VANCOUVER ISLAND-QUALICUM &amp; PUNTLEDGE_FA_0.x"/>
    <s v="M"/>
    <s v="H"/>
    <n v="100"/>
    <s v="Big Qualicum River H"/>
    <n v="100"/>
    <s v="Big Qualicum R"/>
    <s v="GSVI"/>
    <s v="S"/>
    <x v="1"/>
    <s v="182364"/>
    <n v="0"/>
    <x v="87"/>
    <n v="2013"/>
    <s v="20130711"/>
    <s v="20130711"/>
    <m/>
    <n v="20.399999999999999"/>
    <m/>
    <s v="CWT"/>
    <s v="E"/>
    <x v="0"/>
    <s v="Y"/>
    <s v="Y"/>
    <s v="N"/>
    <n v="7.4999999999999997E-3"/>
    <s v="AD Clip"/>
    <n v="28407"/>
    <s v=""/>
    <n v="28622"/>
    <n v="2"/>
    <n v="32849"/>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4"/>
    <n v="1.66"/>
    <n v="2.93"/>
    <m/>
    <n v="0"/>
    <n v="0"/>
    <n v="0"/>
    <n v="5.63"/>
    <n v="5.6300000000000008"/>
    <n v="1.9819058682719052E-4"/>
    <n v="0"/>
  </r>
  <r>
    <n v="22"/>
    <n v="100"/>
    <s v="Big Qualicum R"/>
    <s v="OPS"/>
    <s v="124"/>
    <s v="Chinook"/>
    <s v="3"/>
    <x v="0"/>
    <x v="10"/>
    <n v="100"/>
    <x v="1"/>
    <s v="CK-27"/>
    <s v="EAST VANCOUVER ISLAND-QUALICUM &amp; PUNTLEDGE_FA_0.x"/>
    <s v="M"/>
    <s v="H"/>
    <n v="100"/>
    <s v="Big Qualicum River H"/>
    <n v="100"/>
    <s v="Big Qualicum R"/>
    <s v="GSVI"/>
    <s v="S"/>
    <x v="1"/>
    <s v="182364"/>
    <n v="0"/>
    <x v="87"/>
    <n v="2013"/>
    <s v="20130711"/>
    <s v="20130711"/>
    <m/>
    <n v="20.399999999999999"/>
    <m/>
    <s v="CWT"/>
    <s v="E"/>
    <x v="0"/>
    <s v="Y"/>
    <s v="Y"/>
    <s v="N"/>
    <n v="7.4999999999999997E-3"/>
    <s v="AD Clip"/>
    <n v="28407"/>
    <s v=""/>
    <n v="28622"/>
    <n v="3"/>
    <n v="32849"/>
    <n v="2015"/>
    <m/>
    <m/>
    <m/>
    <m/>
    <m/>
    <m/>
    <m/>
    <m/>
    <m/>
    <m/>
    <m/>
    <m/>
    <m/>
    <m/>
    <m/>
    <m/>
    <m/>
    <m/>
    <m/>
    <m/>
    <m/>
    <m/>
    <m/>
    <m/>
    <m/>
    <m/>
    <m/>
    <m/>
    <m/>
    <m/>
    <m/>
    <m/>
    <m/>
    <m/>
    <m/>
    <m/>
    <m/>
    <m/>
    <m/>
    <m/>
    <m/>
    <m/>
    <m/>
    <m/>
    <m/>
    <m/>
    <m/>
    <m/>
    <m/>
    <n v="5.17"/>
    <m/>
    <m/>
    <m/>
    <m/>
    <n v="5.17"/>
    <m/>
    <m/>
    <m/>
    <m/>
    <m/>
    <m/>
    <m/>
    <m/>
    <m/>
    <m/>
    <m/>
    <m/>
    <m/>
    <m/>
    <m/>
    <m/>
    <m/>
    <m/>
    <m/>
    <m/>
    <m/>
    <m/>
    <m/>
    <m/>
    <m/>
    <m/>
    <m/>
    <m/>
    <m/>
    <m/>
    <m/>
    <m/>
    <m/>
    <m/>
    <m/>
    <m/>
    <m/>
    <m/>
    <m/>
    <m/>
    <m/>
    <m/>
    <m/>
    <m/>
    <m/>
    <m/>
    <m/>
    <m/>
    <m/>
    <m/>
    <m/>
    <m/>
    <m/>
    <m/>
    <m/>
    <m/>
    <m/>
    <m/>
    <m/>
    <m/>
    <m/>
    <m/>
    <m/>
    <m/>
    <m/>
    <m/>
    <m/>
    <m/>
    <m/>
    <m/>
    <m/>
    <m/>
    <m/>
    <m/>
    <m/>
    <m/>
    <m/>
    <m/>
    <m/>
    <m/>
    <m/>
    <m/>
    <m/>
    <m/>
    <m/>
    <m/>
    <m/>
    <m/>
    <m/>
    <m/>
    <m/>
    <m/>
    <m/>
    <m/>
    <m/>
    <m/>
    <m/>
    <m/>
    <m/>
    <m/>
    <m/>
    <m/>
    <m/>
    <m/>
    <n v="2.78"/>
    <m/>
    <m/>
    <m/>
    <m/>
    <n v="8.8800000000000008"/>
    <n v="7.8"/>
    <n v="3.35"/>
    <m/>
    <n v="23.58"/>
    <n v="2.78"/>
    <n v="26.36"/>
    <n v="20.03"/>
    <n v="46.39"/>
    <n v="1.6330481923469567E-3"/>
    <n v="0.56822591075662854"/>
  </r>
  <r>
    <n v="22"/>
    <n v="100"/>
    <s v="Big Qualicum R"/>
    <s v="OPS"/>
    <s v="124"/>
    <s v="Chinook"/>
    <s v="3"/>
    <x v="0"/>
    <x v="10"/>
    <n v="100"/>
    <x v="1"/>
    <s v="CK-27"/>
    <s v="EAST VANCOUVER ISLAND-QUALICUM &amp; PUNTLEDGE_FA_0.x"/>
    <s v="M"/>
    <s v="H"/>
    <n v="100"/>
    <s v="Big Qualicum River H"/>
    <n v="100"/>
    <s v="Big Qualicum R"/>
    <s v="GSVI"/>
    <s v="S"/>
    <x v="1"/>
    <s v="182364"/>
    <n v="0"/>
    <x v="87"/>
    <n v="2013"/>
    <s v="20130711"/>
    <s v="20130711"/>
    <m/>
    <n v="20.399999999999999"/>
    <m/>
    <s v="CWT"/>
    <s v="E"/>
    <x v="0"/>
    <s v="Y"/>
    <s v="Y"/>
    <s v="N"/>
    <n v="7.4999999999999997E-3"/>
    <s v="AD Clip"/>
    <n v="28407"/>
    <s v=""/>
    <n v="28622"/>
    <n v="4"/>
    <n v="32849"/>
    <n v="2016"/>
    <m/>
    <m/>
    <m/>
    <m/>
    <m/>
    <m/>
    <m/>
    <m/>
    <m/>
    <m/>
    <m/>
    <m/>
    <m/>
    <m/>
    <m/>
    <m/>
    <m/>
    <m/>
    <m/>
    <m/>
    <m/>
    <m/>
    <m/>
    <m/>
    <m/>
    <m/>
    <m/>
    <m/>
    <m/>
    <m/>
    <m/>
    <m/>
    <m/>
    <m/>
    <m/>
    <m/>
    <m/>
    <m/>
    <m/>
    <m/>
    <m/>
    <m/>
    <m/>
    <m/>
    <m/>
    <m/>
    <m/>
    <m/>
    <m/>
    <n v="11.94"/>
    <m/>
    <m/>
    <m/>
    <m/>
    <n v="5.97"/>
    <m/>
    <m/>
    <m/>
    <m/>
    <m/>
    <m/>
    <m/>
    <m/>
    <m/>
    <m/>
    <m/>
    <m/>
    <m/>
    <m/>
    <m/>
    <m/>
    <m/>
    <m/>
    <m/>
    <m/>
    <m/>
    <m/>
    <m/>
    <m/>
    <m/>
    <m/>
    <m/>
    <m/>
    <m/>
    <m/>
    <m/>
    <m/>
    <m/>
    <m/>
    <m/>
    <m/>
    <m/>
    <m/>
    <m/>
    <m/>
    <m/>
    <m/>
    <m/>
    <m/>
    <m/>
    <m/>
    <m/>
    <m/>
    <m/>
    <m/>
    <m/>
    <m/>
    <m/>
    <m/>
    <m/>
    <m/>
    <m/>
    <m/>
    <m/>
    <m/>
    <m/>
    <m/>
    <m/>
    <m/>
    <m/>
    <m/>
    <m/>
    <m/>
    <m/>
    <m/>
    <m/>
    <m/>
    <m/>
    <m/>
    <m/>
    <m/>
    <m/>
    <m/>
    <m/>
    <m/>
    <m/>
    <n v="4.49"/>
    <m/>
    <m/>
    <m/>
    <m/>
    <m/>
    <m/>
    <m/>
    <m/>
    <m/>
    <m/>
    <m/>
    <m/>
    <m/>
    <m/>
    <m/>
    <m/>
    <m/>
    <m/>
    <m/>
    <m/>
    <m/>
    <m/>
    <n v="1.72"/>
    <m/>
    <m/>
    <m/>
    <m/>
    <n v="6.86"/>
    <n v="5.73"/>
    <n v="1.45"/>
    <m/>
    <n v="22.4"/>
    <n v="1.72"/>
    <n v="24.12"/>
    <n v="14.04"/>
    <n v="38.159999999999997"/>
    <n v="1.3433308691519694E-3"/>
    <n v="0.63207547169811329"/>
  </r>
  <r>
    <n v="22"/>
    <n v="100"/>
    <s v="Big Qualicum R"/>
    <s v="OPS"/>
    <s v="124"/>
    <s v="Chinook"/>
    <s v="3"/>
    <x v="0"/>
    <x v="10"/>
    <n v="100"/>
    <x v="1"/>
    <s v="CK-27"/>
    <s v="EAST VANCOUVER ISLAND-QUALICUM &amp; PUNTLEDGE_FA_0.x"/>
    <s v="M"/>
    <s v="H"/>
    <n v="100"/>
    <s v="Big Qualicum River H"/>
    <n v="100"/>
    <s v="Big Qualicum R"/>
    <s v="GSVI"/>
    <s v="S"/>
    <x v="1"/>
    <s v="182364"/>
    <n v="0"/>
    <x v="87"/>
    <n v="2013"/>
    <s v="20130711"/>
    <s v="20130711"/>
    <m/>
    <n v="20.399999999999999"/>
    <m/>
    <s v="CWT"/>
    <s v="E"/>
    <x v="0"/>
    <s v="Y"/>
    <s v="Y"/>
    <s v="N"/>
    <n v="7.4999999999999997E-3"/>
    <s v="AD Clip"/>
    <n v="28407"/>
    <n v="28407"/>
    <n v="28622"/>
    <n v="5"/>
    <n v="32849"/>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7"/>
    <n v="2.74"/>
    <n v="2.2200000000000002"/>
    <m/>
    <n v="0"/>
    <n v="0"/>
    <n v="0"/>
    <n v="6.93"/>
    <n v="6.93"/>
    <n v="2.4395395501108881E-4"/>
    <n v="0"/>
  </r>
  <r>
    <n v="22"/>
    <n v="100"/>
    <s v="Big Qualicum R"/>
    <s v="OPS"/>
    <s v="124"/>
    <s v="Chinook"/>
    <s v="3"/>
    <x v="0"/>
    <x v="10"/>
    <n v="100"/>
    <x v="1"/>
    <s v="CK-27"/>
    <s v="EAST VANCOUVER ISLAND-QUALICUM &amp; PUNTLEDGE_FA_0.x"/>
    <s v="M"/>
    <s v="H"/>
    <n v="100"/>
    <s v="Big Qualicum River H"/>
    <n v="100"/>
    <s v="Big Qualicum R"/>
    <s v="GSVI"/>
    <s v="S"/>
    <x v="1"/>
    <s v="182365"/>
    <n v="0"/>
    <x v="88"/>
    <n v="2013"/>
    <s v="20130711"/>
    <s v="20130711"/>
    <m/>
    <n v="20.399999999999999"/>
    <m/>
    <s v="CWT"/>
    <s v="E"/>
    <x v="0"/>
    <s v="Y"/>
    <s v="Y"/>
    <s v="N"/>
    <n v="7.4999999999999997E-3"/>
    <s v="AD Clip"/>
    <n v="28572"/>
    <s v=""/>
    <n v="28788"/>
    <n v="2"/>
    <n v="32847"/>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3"/>
    <n v="1.63"/>
    <n v="4.0599999999999996"/>
    <m/>
    <n v="0"/>
    <n v="0"/>
    <n v="0"/>
    <n v="6.52"/>
    <n v="6.52"/>
    <n v="2.2819543609127815E-4"/>
    <n v="0"/>
  </r>
  <r>
    <n v="22"/>
    <n v="100"/>
    <s v="Big Qualicum R"/>
    <s v="OPS"/>
    <s v="124"/>
    <s v="Chinook"/>
    <s v="3"/>
    <x v="0"/>
    <x v="10"/>
    <n v="100"/>
    <x v="1"/>
    <s v="CK-27"/>
    <s v="EAST VANCOUVER ISLAND-QUALICUM &amp; PUNTLEDGE_FA_0.x"/>
    <s v="M"/>
    <s v="H"/>
    <n v="100"/>
    <s v="Big Qualicum River H"/>
    <n v="100"/>
    <s v="Big Qualicum R"/>
    <s v="GSVI"/>
    <s v="S"/>
    <x v="1"/>
    <s v="182365"/>
    <n v="0"/>
    <x v="88"/>
    <n v="2013"/>
    <s v="20130711"/>
    <s v="20130711"/>
    <m/>
    <n v="20.399999999999999"/>
    <m/>
    <s v="CWT"/>
    <s v="E"/>
    <x v="0"/>
    <s v="Y"/>
    <s v="Y"/>
    <s v="N"/>
    <n v="7.4999999999999997E-3"/>
    <s v="AD Clip"/>
    <n v="28572"/>
    <s v=""/>
    <n v="28788"/>
    <n v="3"/>
    <n v="32847"/>
    <n v="2015"/>
    <m/>
    <m/>
    <m/>
    <m/>
    <m/>
    <m/>
    <m/>
    <m/>
    <m/>
    <m/>
    <m/>
    <m/>
    <m/>
    <m/>
    <m/>
    <m/>
    <m/>
    <m/>
    <m/>
    <m/>
    <m/>
    <m/>
    <m/>
    <m/>
    <m/>
    <m/>
    <m/>
    <m/>
    <m/>
    <m/>
    <m/>
    <m/>
    <m/>
    <m/>
    <m/>
    <m/>
    <m/>
    <m/>
    <m/>
    <m/>
    <m/>
    <m/>
    <m/>
    <m/>
    <m/>
    <m/>
    <m/>
    <m/>
    <m/>
    <n v="15.51"/>
    <m/>
    <m/>
    <m/>
    <m/>
    <m/>
    <m/>
    <m/>
    <m/>
    <m/>
    <m/>
    <m/>
    <n v="5.23"/>
    <m/>
    <n v="13.24"/>
    <m/>
    <m/>
    <m/>
    <m/>
    <m/>
    <m/>
    <m/>
    <m/>
    <m/>
    <m/>
    <m/>
    <m/>
    <m/>
    <m/>
    <m/>
    <m/>
    <m/>
    <m/>
    <m/>
    <m/>
    <m/>
    <m/>
    <m/>
    <m/>
    <m/>
    <m/>
    <m/>
    <m/>
    <m/>
    <m/>
    <m/>
    <m/>
    <m/>
    <m/>
    <m/>
    <m/>
    <m/>
    <m/>
    <m/>
    <m/>
    <m/>
    <m/>
    <m/>
    <m/>
    <m/>
    <m/>
    <m/>
    <m/>
    <m/>
    <m/>
    <m/>
    <m/>
    <m/>
    <m/>
    <m/>
    <m/>
    <m/>
    <m/>
    <m/>
    <m/>
    <m/>
    <m/>
    <m/>
    <m/>
    <m/>
    <m/>
    <m/>
    <m/>
    <m/>
    <m/>
    <m/>
    <m/>
    <m/>
    <m/>
    <m/>
    <m/>
    <m/>
    <m/>
    <m/>
    <m/>
    <m/>
    <m/>
    <m/>
    <n v="8.4"/>
    <m/>
    <m/>
    <m/>
    <m/>
    <m/>
    <m/>
    <m/>
    <m/>
    <m/>
    <m/>
    <m/>
    <n v="2.92"/>
    <m/>
    <m/>
    <m/>
    <m/>
    <n v="16.68"/>
    <n v="14.63"/>
    <n v="6.28"/>
    <m/>
    <n v="42.38"/>
    <n v="2.92"/>
    <n v="45.3"/>
    <n v="37.590000000000003"/>
    <n v="82.89"/>
    <n v="2.9010919781604369E-3"/>
    <n v="0.54650741947158876"/>
  </r>
  <r>
    <n v="22"/>
    <n v="100"/>
    <s v="Big Qualicum R"/>
    <s v="OPS"/>
    <s v="124"/>
    <s v="Chinook"/>
    <s v="3"/>
    <x v="0"/>
    <x v="10"/>
    <n v="100"/>
    <x v="1"/>
    <s v="CK-27"/>
    <s v="EAST VANCOUVER ISLAND-QUALICUM &amp; PUNTLEDGE_FA_0.x"/>
    <s v="M"/>
    <s v="H"/>
    <n v="100"/>
    <s v="Big Qualicum River H"/>
    <n v="100"/>
    <s v="Big Qualicum R"/>
    <s v="GSVI"/>
    <s v="S"/>
    <x v="1"/>
    <s v="182365"/>
    <n v="0"/>
    <x v="88"/>
    <n v="2013"/>
    <s v="20130711"/>
    <s v="20130711"/>
    <m/>
    <n v="20.399999999999999"/>
    <m/>
    <s v="CWT"/>
    <s v="E"/>
    <x v="0"/>
    <s v="Y"/>
    <s v="Y"/>
    <s v="N"/>
    <n v="7.4999999999999997E-3"/>
    <s v="AD Clip"/>
    <n v="28572"/>
    <n v="28572"/>
    <n v="28788"/>
    <n v="4"/>
    <n v="32847"/>
    <n v="2016"/>
    <m/>
    <m/>
    <m/>
    <m/>
    <m/>
    <m/>
    <m/>
    <m/>
    <m/>
    <m/>
    <m/>
    <m/>
    <m/>
    <m/>
    <m/>
    <m/>
    <m/>
    <m/>
    <m/>
    <m/>
    <m/>
    <m/>
    <m/>
    <m/>
    <m/>
    <m/>
    <m/>
    <m/>
    <m/>
    <m/>
    <m/>
    <m/>
    <m/>
    <m/>
    <m/>
    <m/>
    <m/>
    <m/>
    <m/>
    <m/>
    <m/>
    <m/>
    <m/>
    <m/>
    <m/>
    <m/>
    <m/>
    <m/>
    <m/>
    <n v="5.97"/>
    <m/>
    <m/>
    <m/>
    <m/>
    <m/>
    <m/>
    <m/>
    <m/>
    <m/>
    <m/>
    <m/>
    <m/>
    <m/>
    <m/>
    <m/>
    <m/>
    <m/>
    <m/>
    <m/>
    <m/>
    <m/>
    <m/>
    <m/>
    <m/>
    <m/>
    <m/>
    <m/>
    <m/>
    <m/>
    <m/>
    <m/>
    <m/>
    <m/>
    <m/>
    <m/>
    <m/>
    <m/>
    <m/>
    <m/>
    <m/>
    <m/>
    <m/>
    <m/>
    <m/>
    <m/>
    <m/>
    <m/>
    <m/>
    <m/>
    <m/>
    <m/>
    <m/>
    <m/>
    <m/>
    <m/>
    <m/>
    <m/>
    <m/>
    <m/>
    <m/>
    <m/>
    <m/>
    <m/>
    <m/>
    <m/>
    <m/>
    <m/>
    <m/>
    <m/>
    <m/>
    <m/>
    <m/>
    <m/>
    <m/>
    <m/>
    <m/>
    <m/>
    <m/>
    <m/>
    <m/>
    <m/>
    <m/>
    <m/>
    <m/>
    <m/>
    <m/>
    <m/>
    <m/>
    <m/>
    <m/>
    <m/>
    <m/>
    <m/>
    <m/>
    <m/>
    <m/>
    <m/>
    <m/>
    <m/>
    <m/>
    <m/>
    <m/>
    <m/>
    <m/>
    <m/>
    <m/>
    <m/>
    <m/>
    <m/>
    <n v="1.22"/>
    <m/>
    <m/>
    <m/>
    <m/>
    <n v="1.96"/>
    <n v="1.63"/>
    <n v="0.41"/>
    <m/>
    <n v="5.97"/>
    <n v="1.22"/>
    <n v="7.19"/>
    <n v="4"/>
    <n v="11.189999999999998"/>
    <n v="3.9164216715665678E-4"/>
    <n v="0.64253798033958909"/>
  </r>
  <r>
    <n v="22"/>
    <n v="100"/>
    <s v="Big Qualicum R"/>
    <s v="OPS"/>
    <s v="124"/>
    <s v="Chinook"/>
    <s v="3"/>
    <x v="0"/>
    <x v="10"/>
    <n v="100"/>
    <x v="1"/>
    <s v="CK-27"/>
    <s v="EAST VANCOUVER ISLAND-QUALICUM &amp; PUNTLEDGE_FA_0.x"/>
    <s v="M"/>
    <s v="H"/>
    <n v="100"/>
    <s v="Big Qualicum River H"/>
    <n v="100"/>
    <s v="Big Qualicum R"/>
    <s v="GSVI"/>
    <s v="S"/>
    <x v="1"/>
    <s v="182366"/>
    <n v="0"/>
    <x v="89"/>
    <n v="2013"/>
    <s v="20130711"/>
    <s v="20130711"/>
    <m/>
    <n v="20.100000000000001"/>
    <m/>
    <s v="CWT"/>
    <s v="E"/>
    <x v="0"/>
    <s v="Y"/>
    <s v="Y"/>
    <s v="N"/>
    <n v="7.4999999999999997E-3"/>
    <s v="AD Clip"/>
    <n v="23508"/>
    <s v=""/>
    <n v="23686"/>
    <n v="2"/>
    <n v="32846"/>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1"/>
    <n v="0.44"/>
    <n v="1.81"/>
    <m/>
    <n v="0"/>
    <n v="0"/>
    <n v="0"/>
    <n v="2.36"/>
    <n v="2.3600000000000003"/>
    <n v="1.0039135613408203E-4"/>
    <n v="0"/>
  </r>
  <r>
    <n v="22"/>
    <n v="100"/>
    <s v="Big Qualicum R"/>
    <s v="OPS"/>
    <s v="124"/>
    <s v="Chinook"/>
    <s v="3"/>
    <x v="0"/>
    <x v="10"/>
    <n v="100"/>
    <x v="1"/>
    <s v="CK-27"/>
    <s v="EAST VANCOUVER ISLAND-QUALICUM &amp; PUNTLEDGE_FA_0.x"/>
    <s v="M"/>
    <s v="H"/>
    <n v="100"/>
    <s v="Big Qualicum River H"/>
    <n v="100"/>
    <s v="Big Qualicum R"/>
    <s v="GSVI"/>
    <s v="S"/>
    <x v="1"/>
    <s v="182366"/>
    <n v="0"/>
    <x v="89"/>
    <n v="2013"/>
    <s v="20130711"/>
    <s v="20130711"/>
    <m/>
    <n v="20.100000000000001"/>
    <m/>
    <s v="CWT"/>
    <s v="E"/>
    <x v="0"/>
    <s v="Y"/>
    <s v="Y"/>
    <s v="N"/>
    <n v="7.4999999999999997E-3"/>
    <s v="AD Clip"/>
    <n v="23508"/>
    <s v=""/>
    <n v="23686"/>
    <n v="3"/>
    <n v="32846"/>
    <n v="2015"/>
    <m/>
    <m/>
    <m/>
    <m/>
    <m/>
    <m/>
    <m/>
    <m/>
    <m/>
    <m/>
    <m/>
    <m/>
    <m/>
    <m/>
    <m/>
    <m/>
    <m/>
    <m/>
    <m/>
    <m/>
    <m/>
    <m/>
    <m/>
    <m/>
    <m/>
    <m/>
    <m/>
    <m/>
    <m/>
    <m/>
    <m/>
    <m/>
    <m/>
    <m/>
    <m/>
    <m/>
    <m/>
    <m/>
    <m/>
    <m/>
    <m/>
    <m/>
    <m/>
    <m/>
    <m/>
    <m/>
    <m/>
    <m/>
    <m/>
    <n v="20.74"/>
    <m/>
    <m/>
    <m/>
    <m/>
    <m/>
    <m/>
    <m/>
    <m/>
    <m/>
    <m/>
    <m/>
    <n v="5.17"/>
    <m/>
    <m/>
    <m/>
    <m/>
    <m/>
    <m/>
    <m/>
    <m/>
    <m/>
    <m/>
    <m/>
    <m/>
    <m/>
    <m/>
    <m/>
    <m/>
    <m/>
    <m/>
    <m/>
    <m/>
    <m/>
    <m/>
    <m/>
    <m/>
    <m/>
    <m/>
    <m/>
    <m/>
    <m/>
    <m/>
    <m/>
    <m/>
    <m/>
    <m/>
    <m/>
    <m/>
    <m/>
    <m/>
    <m/>
    <m/>
    <m/>
    <m/>
    <m/>
    <m/>
    <m/>
    <m/>
    <m/>
    <m/>
    <m/>
    <m/>
    <m/>
    <m/>
    <m/>
    <m/>
    <m/>
    <m/>
    <m/>
    <m/>
    <m/>
    <m/>
    <m/>
    <m/>
    <m/>
    <m/>
    <m/>
    <m/>
    <m/>
    <m/>
    <m/>
    <m/>
    <m/>
    <m/>
    <m/>
    <m/>
    <m/>
    <m/>
    <m/>
    <m/>
    <m/>
    <m/>
    <m/>
    <m/>
    <m/>
    <m/>
    <m/>
    <m/>
    <m/>
    <m/>
    <m/>
    <m/>
    <m/>
    <m/>
    <m/>
    <m/>
    <m/>
    <m/>
    <m/>
    <m/>
    <m/>
    <m/>
    <m/>
    <m/>
    <n v="11.16"/>
    <n v="9.75"/>
    <n v="4.1900000000000004"/>
    <m/>
    <n v="25.91"/>
    <n v="0"/>
    <n v="25.91"/>
    <n v="25.1"/>
    <n v="51.009999999999991"/>
    <n v="2.1698996086438656E-3"/>
    <n v="0.5079396196824153"/>
  </r>
  <r>
    <n v="22"/>
    <n v="100"/>
    <s v="Big Qualicum R"/>
    <s v="OPS"/>
    <s v="124"/>
    <s v="Chinook"/>
    <s v="3"/>
    <x v="0"/>
    <x v="10"/>
    <n v="100"/>
    <x v="1"/>
    <s v="CK-27"/>
    <s v="EAST VANCOUVER ISLAND-QUALICUM &amp; PUNTLEDGE_FA_0.x"/>
    <s v="M"/>
    <s v="H"/>
    <n v="100"/>
    <s v="Big Qualicum River H"/>
    <n v="100"/>
    <s v="Big Qualicum R"/>
    <s v="GSVI"/>
    <s v="S"/>
    <x v="1"/>
    <s v="182366"/>
    <n v="0"/>
    <x v="89"/>
    <n v="2013"/>
    <s v="20130711"/>
    <s v="20130711"/>
    <m/>
    <n v="20.100000000000001"/>
    <m/>
    <s v="CWT"/>
    <s v="E"/>
    <x v="0"/>
    <s v="Y"/>
    <s v="Y"/>
    <s v="N"/>
    <n v="7.4999999999999997E-3"/>
    <s v="AD Clip"/>
    <n v="23508"/>
    <n v="23508"/>
    <n v="23686"/>
    <n v="4"/>
    <n v="32846"/>
    <n v="2016"/>
    <m/>
    <m/>
    <m/>
    <m/>
    <m/>
    <m/>
    <m/>
    <m/>
    <m/>
    <m/>
    <m/>
    <m/>
    <m/>
    <m/>
    <m/>
    <m/>
    <m/>
    <m/>
    <m/>
    <m/>
    <m/>
    <m/>
    <m/>
    <m/>
    <m/>
    <m/>
    <m/>
    <m/>
    <m/>
    <m/>
    <m/>
    <m/>
    <m/>
    <m/>
    <m/>
    <m/>
    <m/>
    <m/>
    <m/>
    <m/>
    <m/>
    <m/>
    <m/>
    <m/>
    <m/>
    <m/>
    <m/>
    <m/>
    <m/>
    <m/>
    <m/>
    <m/>
    <m/>
    <m/>
    <n v="5.97"/>
    <m/>
    <m/>
    <m/>
    <m/>
    <m/>
    <m/>
    <n v="9.1300000000000008"/>
    <m/>
    <m/>
    <m/>
    <m/>
    <m/>
    <m/>
    <m/>
    <m/>
    <m/>
    <m/>
    <m/>
    <m/>
    <m/>
    <m/>
    <m/>
    <m/>
    <m/>
    <m/>
    <m/>
    <m/>
    <m/>
    <m/>
    <m/>
    <m/>
    <m/>
    <m/>
    <m/>
    <m/>
    <m/>
    <m/>
    <m/>
    <m/>
    <m/>
    <m/>
    <m/>
    <m/>
    <m/>
    <m/>
    <m/>
    <m/>
    <m/>
    <m/>
    <m/>
    <m/>
    <m/>
    <m/>
    <m/>
    <m/>
    <m/>
    <m/>
    <m/>
    <m/>
    <m/>
    <m/>
    <m/>
    <m/>
    <m/>
    <m/>
    <m/>
    <m/>
    <m/>
    <m/>
    <m/>
    <m/>
    <m/>
    <m/>
    <m/>
    <m/>
    <m/>
    <m/>
    <m/>
    <m/>
    <m/>
    <m/>
    <m/>
    <m/>
    <m/>
    <m/>
    <m/>
    <m/>
    <m/>
    <m/>
    <m/>
    <m/>
    <m/>
    <m/>
    <m/>
    <m/>
    <m/>
    <m/>
    <m/>
    <m/>
    <m/>
    <m/>
    <m/>
    <m/>
    <m/>
    <m/>
    <m/>
    <m/>
    <m/>
    <m/>
    <n v="1.96"/>
    <n v="1.63"/>
    <n v="0.41"/>
    <m/>
    <n v="15.1"/>
    <n v="0"/>
    <n v="15.1"/>
    <n v="4"/>
    <n v="19.100000000000001"/>
    <n v="8.1248936532244353E-4"/>
    <n v="0.79057591623036638"/>
  </r>
  <r>
    <n v="22"/>
    <n v="100"/>
    <s v="Big Qualicum R"/>
    <s v="OPS"/>
    <s v="124"/>
    <s v="Chinook"/>
    <s v="3"/>
    <x v="0"/>
    <x v="10"/>
    <n v="100"/>
    <x v="1"/>
    <s v="CK-27"/>
    <s v="EAST VANCOUVER ISLAND-QUALICUM &amp; PUNTLEDGE_FA_0.x"/>
    <s v="M"/>
    <s v="H"/>
    <n v="100"/>
    <s v="Big Qualicum River H"/>
    <n v="100"/>
    <s v="Big Qualicum R"/>
    <s v="GSVI"/>
    <s v="S"/>
    <x v="1"/>
    <s v="182367"/>
    <n v="0"/>
    <x v="90"/>
    <n v="2013"/>
    <s v="20130711"/>
    <s v="20130711"/>
    <m/>
    <n v="20.399999999999999"/>
    <m/>
    <s v="CWT"/>
    <s v="E"/>
    <x v="0"/>
    <s v="Y"/>
    <s v="Y"/>
    <s v="N"/>
    <n v="7.4999999999999997E-3"/>
    <s v="AD Clip"/>
    <n v="25319"/>
    <s v=""/>
    <n v="25510"/>
    <n v="2"/>
    <n v="32844"/>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8999999999999998"/>
    <n v="1.1100000000000001"/>
    <n v="4.53"/>
    <m/>
    <n v="0"/>
    <n v="0"/>
    <n v="0"/>
    <n v="5.93"/>
    <n v="5.9300000000000006"/>
    <n v="2.3421146174809433E-4"/>
    <n v="0"/>
  </r>
  <r>
    <n v="22"/>
    <n v="100"/>
    <s v="Big Qualicum R"/>
    <s v="OPS"/>
    <s v="124"/>
    <s v="Chinook"/>
    <s v="3"/>
    <x v="0"/>
    <x v="10"/>
    <n v="100"/>
    <x v="1"/>
    <s v="CK-27"/>
    <s v="EAST VANCOUVER ISLAND-QUALICUM &amp; PUNTLEDGE_FA_0.x"/>
    <s v="M"/>
    <s v="H"/>
    <n v="100"/>
    <s v="Big Qualicum River H"/>
    <n v="100"/>
    <s v="Big Qualicum R"/>
    <s v="GSVI"/>
    <s v="S"/>
    <x v="1"/>
    <s v="182367"/>
    <n v="0"/>
    <x v="90"/>
    <n v="2013"/>
    <s v="20130711"/>
    <s v="20130711"/>
    <m/>
    <n v="20.399999999999999"/>
    <m/>
    <s v="CWT"/>
    <s v="E"/>
    <x v="0"/>
    <s v="Y"/>
    <s v="Y"/>
    <s v="N"/>
    <n v="7.4999999999999997E-3"/>
    <s v="AD Clip"/>
    <n v="25319"/>
    <s v=""/>
    <n v="25510"/>
    <n v="3"/>
    <n v="32844"/>
    <n v="2015"/>
    <m/>
    <m/>
    <m/>
    <m/>
    <m/>
    <m/>
    <m/>
    <m/>
    <m/>
    <m/>
    <m/>
    <m/>
    <m/>
    <m/>
    <m/>
    <m/>
    <m/>
    <m/>
    <m/>
    <m/>
    <m/>
    <m/>
    <m/>
    <m/>
    <m/>
    <m/>
    <m/>
    <m/>
    <m/>
    <m/>
    <m/>
    <m/>
    <m/>
    <m/>
    <m/>
    <m/>
    <m/>
    <m/>
    <m/>
    <m/>
    <m/>
    <m/>
    <m/>
    <m/>
    <m/>
    <m/>
    <m/>
    <m/>
    <m/>
    <n v="5.17"/>
    <m/>
    <m/>
    <m/>
    <m/>
    <m/>
    <m/>
    <m/>
    <m/>
    <m/>
    <m/>
    <m/>
    <m/>
    <m/>
    <m/>
    <m/>
    <m/>
    <m/>
    <m/>
    <m/>
    <m/>
    <m/>
    <m/>
    <m/>
    <m/>
    <m/>
    <m/>
    <m/>
    <m/>
    <m/>
    <m/>
    <m/>
    <m/>
    <m/>
    <m/>
    <m/>
    <m/>
    <m/>
    <m/>
    <m/>
    <m/>
    <m/>
    <m/>
    <m/>
    <m/>
    <m/>
    <m/>
    <m/>
    <m/>
    <m/>
    <m/>
    <m/>
    <m/>
    <m/>
    <m/>
    <m/>
    <m/>
    <m/>
    <m/>
    <m/>
    <m/>
    <m/>
    <m/>
    <m/>
    <m/>
    <m/>
    <m/>
    <m/>
    <m/>
    <m/>
    <m/>
    <m/>
    <m/>
    <m/>
    <m/>
    <m/>
    <m/>
    <m/>
    <m/>
    <m/>
    <m/>
    <m/>
    <m/>
    <m/>
    <m/>
    <m/>
    <m/>
    <m/>
    <m/>
    <m/>
    <m/>
    <m/>
    <m/>
    <m/>
    <m/>
    <m/>
    <m/>
    <m/>
    <m/>
    <m/>
    <m/>
    <m/>
    <m/>
    <m/>
    <m/>
    <m/>
    <m/>
    <m/>
    <m/>
    <m/>
    <m/>
    <m/>
    <m/>
    <m/>
    <m/>
    <n v="11.13"/>
    <n v="9.75"/>
    <n v="4.1900000000000004"/>
    <m/>
    <n v="5.17"/>
    <n v="0"/>
    <n v="5.17"/>
    <n v="25.07"/>
    <n v="30.240000000000002"/>
    <n v="1.1943599668233344E-3"/>
    <n v="0.17096560846560846"/>
  </r>
  <r>
    <n v="22"/>
    <n v="100"/>
    <s v="Big Qualicum R"/>
    <s v="OPS"/>
    <s v="124"/>
    <s v="Chinook"/>
    <s v="3"/>
    <x v="0"/>
    <x v="10"/>
    <n v="100"/>
    <x v="1"/>
    <s v="CK-27"/>
    <s v="EAST VANCOUVER ISLAND-QUALICUM &amp; PUNTLEDGE_FA_0.x"/>
    <s v="M"/>
    <s v="H"/>
    <n v="100"/>
    <s v="Big Qualicum River H"/>
    <n v="100"/>
    <s v="Big Qualicum R"/>
    <s v="GSVI"/>
    <s v="S"/>
    <x v="1"/>
    <s v="182367"/>
    <n v="0"/>
    <x v="90"/>
    <n v="2013"/>
    <s v="20130711"/>
    <s v="20130711"/>
    <m/>
    <n v="20.399999999999999"/>
    <m/>
    <s v="CWT"/>
    <s v="E"/>
    <x v="0"/>
    <s v="Y"/>
    <s v="Y"/>
    <s v="N"/>
    <n v="7.4999999999999997E-3"/>
    <s v="AD Clip"/>
    <n v="25319"/>
    <s v=""/>
    <n v="25510"/>
    <n v="4"/>
    <n v="32844"/>
    <n v="2016"/>
    <m/>
    <m/>
    <m/>
    <m/>
    <m/>
    <m/>
    <m/>
    <m/>
    <m/>
    <m/>
    <m/>
    <m/>
    <m/>
    <m/>
    <m/>
    <m/>
    <m/>
    <m/>
    <m/>
    <m/>
    <m/>
    <m/>
    <m/>
    <m/>
    <m/>
    <m/>
    <m/>
    <m/>
    <m/>
    <m/>
    <m/>
    <m/>
    <m/>
    <m/>
    <m/>
    <m/>
    <m/>
    <m/>
    <m/>
    <m/>
    <m/>
    <m/>
    <m/>
    <m/>
    <m/>
    <m/>
    <m/>
    <m/>
    <m/>
    <n v="11.94"/>
    <m/>
    <m/>
    <m/>
    <m/>
    <m/>
    <m/>
    <m/>
    <m/>
    <m/>
    <m/>
    <m/>
    <m/>
    <m/>
    <m/>
    <m/>
    <m/>
    <m/>
    <m/>
    <m/>
    <m/>
    <m/>
    <m/>
    <m/>
    <m/>
    <m/>
    <m/>
    <m/>
    <m/>
    <m/>
    <m/>
    <m/>
    <m/>
    <m/>
    <m/>
    <m/>
    <m/>
    <m/>
    <m/>
    <m/>
    <m/>
    <m/>
    <m/>
    <m/>
    <m/>
    <m/>
    <m/>
    <m/>
    <m/>
    <m/>
    <m/>
    <m/>
    <m/>
    <m/>
    <m/>
    <m/>
    <m/>
    <m/>
    <m/>
    <m/>
    <m/>
    <m/>
    <m/>
    <m/>
    <m/>
    <m/>
    <m/>
    <m/>
    <m/>
    <m/>
    <m/>
    <m/>
    <m/>
    <m/>
    <m/>
    <m/>
    <m/>
    <m/>
    <m/>
    <m/>
    <m/>
    <m/>
    <m/>
    <m/>
    <m/>
    <m/>
    <m/>
    <m/>
    <m/>
    <m/>
    <m/>
    <m/>
    <m/>
    <m/>
    <m/>
    <m/>
    <m/>
    <m/>
    <m/>
    <m/>
    <m/>
    <m/>
    <m/>
    <m/>
    <m/>
    <m/>
    <m/>
    <m/>
    <m/>
    <m/>
    <m/>
    <m/>
    <m/>
    <m/>
    <m/>
    <n v="8.83"/>
    <n v="7.37"/>
    <n v="1.86"/>
    <m/>
    <n v="11.94"/>
    <n v="0"/>
    <n v="11.94"/>
    <n v="18.059999999999999"/>
    <n v="30"/>
    <n v="1.1848809194675936E-3"/>
    <n v="0.39799999999999996"/>
  </r>
  <r>
    <n v="22"/>
    <n v="100"/>
    <s v="Big Qualicum R"/>
    <s v="OPS"/>
    <s v="124"/>
    <s v="Chinook"/>
    <s v="3"/>
    <x v="0"/>
    <x v="10"/>
    <n v="100"/>
    <x v="1"/>
    <s v="CK-27"/>
    <s v="EAST VANCOUVER ISLAND-QUALICUM &amp; PUNTLEDGE_FA_0.x"/>
    <s v="M"/>
    <s v="H"/>
    <n v="100"/>
    <s v="Big Qualicum River H"/>
    <n v="100"/>
    <s v="Big Qualicum R"/>
    <s v="GSVI"/>
    <s v="S"/>
    <x v="1"/>
    <s v="182367"/>
    <n v="0"/>
    <x v="90"/>
    <n v="2013"/>
    <s v="20130711"/>
    <s v="20130711"/>
    <m/>
    <n v="20.399999999999999"/>
    <m/>
    <s v="CWT"/>
    <s v="E"/>
    <x v="0"/>
    <s v="Y"/>
    <s v="Y"/>
    <s v="N"/>
    <n v="7.4999999999999997E-3"/>
    <s v="AD Clip"/>
    <n v="25319"/>
    <n v="25319"/>
    <n v="25510"/>
    <n v="5"/>
    <n v="32844"/>
    <n v="2017"/>
    <m/>
    <m/>
    <m/>
    <m/>
    <m/>
    <m/>
    <m/>
    <m/>
    <m/>
    <m/>
    <m/>
    <m/>
    <m/>
    <n v="6.0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02"/>
    <n v="0"/>
    <n v="6.02"/>
    <n v="0"/>
    <n v="6.02"/>
    <n v="2.3776610450649708E-4"/>
    <n v="1"/>
  </r>
  <r>
    <n v="22"/>
    <n v="100"/>
    <s v="Big Qualicum R"/>
    <s v="OPS"/>
    <s v="124"/>
    <s v="Chinook"/>
    <s v="3"/>
    <x v="0"/>
    <x v="10"/>
    <n v="100"/>
    <x v="1"/>
    <s v="CK-27"/>
    <s v="EAST VANCOUVER ISLAND-QUALICUM &amp; PUNTLEDGE_FA_0.x"/>
    <s v="M"/>
    <s v="H"/>
    <n v="100"/>
    <s v="Big Qualicum River H"/>
    <n v="100"/>
    <s v="Big Qualicum R"/>
    <s v="GSVI"/>
    <s v="S"/>
    <x v="1"/>
    <s v="182396"/>
    <n v="0"/>
    <x v="91"/>
    <n v="2013"/>
    <s v="20130521"/>
    <s v="20130521"/>
    <n v="90"/>
    <n v="7.95"/>
    <m/>
    <s v="CWT"/>
    <s v="P"/>
    <x v="0"/>
    <s v="Y"/>
    <s v="Y"/>
    <s v="Y"/>
    <n v="1.43E-2"/>
    <s v="AD Clip"/>
    <n v="56715"/>
    <s v=""/>
    <n v="358980"/>
    <n v="2"/>
    <n v="32859"/>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7"/>
    <n v="1.79"/>
    <n v="7.25"/>
    <m/>
    <n v="0"/>
    <n v="0"/>
    <n v="0"/>
    <n v="9.51"/>
    <n v="9.51"/>
    <n v="1.6768050780216874E-4"/>
    <n v="0"/>
  </r>
  <r>
    <n v="22"/>
    <n v="100"/>
    <s v="Big Qualicum R"/>
    <s v="OPS"/>
    <s v="124"/>
    <s v="Chinook"/>
    <s v="3"/>
    <x v="0"/>
    <x v="10"/>
    <n v="100"/>
    <x v="1"/>
    <s v="CK-27"/>
    <s v="EAST VANCOUVER ISLAND-QUALICUM &amp; PUNTLEDGE_FA_0.x"/>
    <s v="M"/>
    <s v="H"/>
    <n v="100"/>
    <s v="Big Qualicum River H"/>
    <n v="100"/>
    <s v="Big Qualicum R"/>
    <s v="GSVI"/>
    <s v="S"/>
    <x v="1"/>
    <s v="182396"/>
    <n v="0"/>
    <x v="91"/>
    <n v="2013"/>
    <s v="20130521"/>
    <s v="20130521"/>
    <n v="90"/>
    <n v="7.95"/>
    <m/>
    <s v="CWT"/>
    <s v="P"/>
    <x v="0"/>
    <s v="Y"/>
    <s v="Y"/>
    <s v="Y"/>
    <n v="1.43E-2"/>
    <s v="AD Clip"/>
    <n v="56715"/>
    <s v=""/>
    <n v="358980"/>
    <n v="3"/>
    <n v="32859"/>
    <n v="2015"/>
    <m/>
    <m/>
    <m/>
    <m/>
    <m/>
    <m/>
    <m/>
    <m/>
    <m/>
    <m/>
    <m/>
    <m/>
    <m/>
    <m/>
    <m/>
    <m/>
    <m/>
    <m/>
    <m/>
    <m/>
    <m/>
    <m/>
    <m/>
    <m/>
    <m/>
    <m/>
    <m/>
    <m/>
    <m/>
    <m/>
    <m/>
    <m/>
    <m/>
    <m/>
    <n v="7.93"/>
    <m/>
    <m/>
    <m/>
    <m/>
    <m/>
    <m/>
    <m/>
    <m/>
    <m/>
    <m/>
    <m/>
    <m/>
    <m/>
    <m/>
    <n v="10.34"/>
    <m/>
    <m/>
    <m/>
    <m/>
    <m/>
    <m/>
    <m/>
    <m/>
    <m/>
    <n v="19.420000000000002"/>
    <m/>
    <m/>
    <m/>
    <m/>
    <m/>
    <m/>
    <m/>
    <m/>
    <m/>
    <m/>
    <m/>
    <m/>
    <m/>
    <m/>
    <m/>
    <m/>
    <m/>
    <m/>
    <m/>
    <m/>
    <m/>
    <m/>
    <m/>
    <m/>
    <m/>
    <m/>
    <m/>
    <m/>
    <m/>
    <m/>
    <m/>
    <m/>
    <m/>
    <m/>
    <m/>
    <m/>
    <m/>
    <m/>
    <m/>
    <m/>
    <m/>
    <m/>
    <n v="2.65"/>
    <m/>
    <m/>
    <m/>
    <m/>
    <m/>
    <m/>
    <m/>
    <m/>
    <m/>
    <m/>
    <m/>
    <m/>
    <m/>
    <m/>
    <m/>
    <m/>
    <m/>
    <m/>
    <m/>
    <m/>
    <m/>
    <m/>
    <m/>
    <m/>
    <m/>
    <m/>
    <m/>
    <m/>
    <m/>
    <m/>
    <m/>
    <m/>
    <m/>
    <m/>
    <m/>
    <m/>
    <m/>
    <m/>
    <m/>
    <m/>
    <m/>
    <m/>
    <m/>
    <m/>
    <m/>
    <m/>
    <m/>
    <m/>
    <m/>
    <m/>
    <m/>
    <m/>
    <m/>
    <m/>
    <m/>
    <m/>
    <n v="5.84"/>
    <m/>
    <m/>
    <m/>
    <m/>
    <n v="28.68"/>
    <n v="27.59"/>
    <n v="13.44"/>
    <m/>
    <n v="40.340000000000003"/>
    <n v="5.84"/>
    <n v="46.18"/>
    <n v="69.709999999999994"/>
    <n v="115.89"/>
    <n v="2.0433747685797408E-3"/>
    <n v="0.39848131849167312"/>
  </r>
  <r>
    <n v="22"/>
    <n v="100"/>
    <s v="Big Qualicum R"/>
    <s v="OPS"/>
    <s v="124"/>
    <s v="Chinook"/>
    <s v="3"/>
    <x v="0"/>
    <x v="10"/>
    <n v="100"/>
    <x v="1"/>
    <s v="CK-27"/>
    <s v="EAST VANCOUVER ISLAND-QUALICUM &amp; PUNTLEDGE_FA_0.x"/>
    <s v="M"/>
    <s v="H"/>
    <n v="100"/>
    <s v="Big Qualicum River H"/>
    <n v="100"/>
    <s v="Big Qualicum R"/>
    <s v="GSVI"/>
    <s v="S"/>
    <x v="1"/>
    <s v="182396"/>
    <n v="0"/>
    <x v="91"/>
    <n v="2013"/>
    <s v="20130521"/>
    <s v="20130521"/>
    <n v="90"/>
    <n v="7.95"/>
    <m/>
    <s v="CWT"/>
    <s v="P"/>
    <x v="0"/>
    <s v="Y"/>
    <s v="Y"/>
    <s v="Y"/>
    <n v="1.43E-2"/>
    <s v="AD Clip"/>
    <n v="56715"/>
    <s v=""/>
    <n v="358980"/>
    <n v="4"/>
    <n v="32859"/>
    <n v="2016"/>
    <m/>
    <m/>
    <m/>
    <m/>
    <m/>
    <m/>
    <m/>
    <m/>
    <m/>
    <m/>
    <m/>
    <m/>
    <m/>
    <m/>
    <m/>
    <m/>
    <m/>
    <m/>
    <m/>
    <m/>
    <m/>
    <m/>
    <m/>
    <m/>
    <m/>
    <m/>
    <m/>
    <m/>
    <m/>
    <m/>
    <m/>
    <m/>
    <m/>
    <m/>
    <m/>
    <m/>
    <m/>
    <m/>
    <m/>
    <m/>
    <m/>
    <n v="3.93"/>
    <m/>
    <m/>
    <m/>
    <m/>
    <m/>
    <m/>
    <m/>
    <n v="11.94"/>
    <m/>
    <m/>
    <m/>
    <m/>
    <n v="11.94"/>
    <m/>
    <m/>
    <m/>
    <m/>
    <m/>
    <m/>
    <m/>
    <m/>
    <m/>
    <m/>
    <m/>
    <m/>
    <m/>
    <m/>
    <m/>
    <m/>
    <m/>
    <m/>
    <m/>
    <m/>
    <m/>
    <m/>
    <m/>
    <m/>
    <m/>
    <m/>
    <m/>
    <m/>
    <m/>
    <m/>
    <m/>
    <m/>
    <m/>
    <m/>
    <m/>
    <m/>
    <m/>
    <m/>
    <m/>
    <m/>
    <m/>
    <m/>
    <m/>
    <m/>
    <m/>
    <m/>
    <m/>
    <m/>
    <m/>
    <m/>
    <m/>
    <m/>
    <m/>
    <m/>
    <m/>
    <m/>
    <m/>
    <m/>
    <m/>
    <m/>
    <m/>
    <m/>
    <m/>
    <m/>
    <m/>
    <m/>
    <m/>
    <m/>
    <m/>
    <m/>
    <m/>
    <m/>
    <m/>
    <m/>
    <m/>
    <m/>
    <n v="3.5"/>
    <m/>
    <m/>
    <m/>
    <m/>
    <m/>
    <m/>
    <m/>
    <m/>
    <m/>
    <m/>
    <m/>
    <m/>
    <m/>
    <m/>
    <m/>
    <m/>
    <m/>
    <m/>
    <m/>
    <m/>
    <m/>
    <m/>
    <m/>
    <m/>
    <m/>
    <m/>
    <m/>
    <n v="17.32"/>
    <m/>
    <m/>
    <m/>
    <n v="2.1"/>
    <n v="10.8"/>
    <n v="9"/>
    <n v="2.2799999999999998"/>
    <m/>
    <n v="31.31"/>
    <n v="19.420000000000002"/>
    <n v="50.73"/>
    <n v="22.08"/>
    <n v="72.81"/>
    <n v="1.2837873578418408E-3"/>
    <n v="0.69674495261639879"/>
  </r>
  <r>
    <n v="22"/>
    <n v="100"/>
    <s v="Big Qualicum R"/>
    <s v="OPS"/>
    <s v="124"/>
    <s v="Chinook"/>
    <s v="3"/>
    <x v="0"/>
    <x v="10"/>
    <n v="100"/>
    <x v="1"/>
    <s v="CK-27"/>
    <s v="EAST VANCOUVER ISLAND-QUALICUM &amp; PUNTLEDGE_FA_0.x"/>
    <s v="M"/>
    <s v="H"/>
    <n v="100"/>
    <s v="Big Qualicum River H"/>
    <n v="100"/>
    <s v="Big Qualicum R"/>
    <s v="GSVI"/>
    <s v="S"/>
    <x v="1"/>
    <s v="182396"/>
    <n v="0"/>
    <x v="91"/>
    <n v="2013"/>
    <s v="20130521"/>
    <s v="20130521"/>
    <n v="90"/>
    <n v="7.95"/>
    <m/>
    <s v="CWT"/>
    <s v="P"/>
    <x v="0"/>
    <s v="Y"/>
    <s v="Y"/>
    <s v="Y"/>
    <n v="1.43E-2"/>
    <s v="AD Clip"/>
    <n v="56715"/>
    <n v="56715"/>
    <n v="358980"/>
    <n v="5"/>
    <n v="32859"/>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8"/>
    <m/>
    <m/>
    <m/>
    <m/>
    <m/>
    <m/>
    <m/>
    <m/>
    <n v="0"/>
    <n v="1.68"/>
    <n v="1.68"/>
    <n v="0"/>
    <n v="1.68"/>
    <n v="2.9621793176408356E-5"/>
    <n v="1"/>
  </r>
  <r>
    <n v="22"/>
    <n v="100"/>
    <s v="Big Qualicum R"/>
    <s v="OPS"/>
    <s v="124"/>
    <s v="Chinook"/>
    <s v="3"/>
    <x v="0"/>
    <x v="10"/>
    <n v="100"/>
    <x v="1"/>
    <s v="CK-27"/>
    <s v="EAST VANCOUVER ISLAND-QUALICUM &amp; PUNTLEDGE_FA_0.x"/>
    <s v="M"/>
    <s v="H"/>
    <n v="100"/>
    <s v="Big Qualicum River H"/>
    <n v="100"/>
    <s v="Big Qualicum R"/>
    <s v="GSVI"/>
    <s v="S"/>
    <x v="1"/>
    <s v="182397"/>
    <n v="0"/>
    <x v="92"/>
    <n v="2013"/>
    <s v="20130521"/>
    <s v="20130521"/>
    <n v="90"/>
    <n v="7.95"/>
    <m/>
    <s v="CWT"/>
    <s v="P"/>
    <x v="0"/>
    <s v="Y"/>
    <s v="Y"/>
    <s v="Y"/>
    <n v="1.43E-2"/>
    <s v="AD Clip"/>
    <n v="56583"/>
    <s v=""/>
    <n v="358148"/>
    <n v="2"/>
    <n v="32858"/>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5"/>
    <n v="3.22"/>
    <n v="9.27"/>
    <m/>
    <n v="0"/>
    <n v="0"/>
    <n v="0"/>
    <n v="13.94"/>
    <n v="13.94"/>
    <n v="2.4636374882915362E-4"/>
    <n v="0"/>
  </r>
  <r>
    <n v="22"/>
    <n v="100"/>
    <s v="Big Qualicum R"/>
    <s v="OPS"/>
    <s v="124"/>
    <s v="Chinook"/>
    <s v="3"/>
    <x v="0"/>
    <x v="10"/>
    <n v="100"/>
    <x v="1"/>
    <s v="CK-27"/>
    <s v="EAST VANCOUVER ISLAND-QUALICUM &amp; PUNTLEDGE_FA_0.x"/>
    <s v="M"/>
    <s v="H"/>
    <n v="100"/>
    <s v="Big Qualicum River H"/>
    <n v="100"/>
    <s v="Big Qualicum R"/>
    <s v="GSVI"/>
    <s v="S"/>
    <x v="1"/>
    <s v="182397"/>
    <n v="0"/>
    <x v="92"/>
    <n v="2013"/>
    <s v="20130521"/>
    <s v="20130521"/>
    <n v="90"/>
    <n v="7.95"/>
    <m/>
    <s v="CWT"/>
    <s v="P"/>
    <x v="0"/>
    <s v="Y"/>
    <s v="Y"/>
    <s v="Y"/>
    <n v="1.43E-2"/>
    <s v="AD Clip"/>
    <n v="56583"/>
    <s v=""/>
    <n v="358148"/>
    <n v="3"/>
    <n v="32858"/>
    <n v="2015"/>
    <m/>
    <m/>
    <m/>
    <m/>
    <m/>
    <m/>
    <m/>
    <m/>
    <m/>
    <m/>
    <m/>
    <m/>
    <m/>
    <m/>
    <m/>
    <m/>
    <m/>
    <m/>
    <m/>
    <m/>
    <m/>
    <m/>
    <m/>
    <m/>
    <m/>
    <m/>
    <m/>
    <m/>
    <m/>
    <m/>
    <m/>
    <m/>
    <m/>
    <m/>
    <m/>
    <m/>
    <m/>
    <m/>
    <m/>
    <m/>
    <m/>
    <m/>
    <m/>
    <m/>
    <m/>
    <m/>
    <m/>
    <n v="3.71"/>
    <m/>
    <n v="10.34"/>
    <m/>
    <m/>
    <m/>
    <m/>
    <n v="5.17"/>
    <m/>
    <m/>
    <m/>
    <m/>
    <m/>
    <m/>
    <m/>
    <m/>
    <m/>
    <m/>
    <m/>
    <m/>
    <m/>
    <m/>
    <m/>
    <m/>
    <m/>
    <m/>
    <m/>
    <m/>
    <m/>
    <m/>
    <m/>
    <m/>
    <m/>
    <m/>
    <m/>
    <m/>
    <m/>
    <m/>
    <m/>
    <m/>
    <m/>
    <m/>
    <m/>
    <m/>
    <m/>
    <m/>
    <m/>
    <m/>
    <m/>
    <m/>
    <m/>
    <m/>
    <m/>
    <m/>
    <m/>
    <m/>
    <m/>
    <m/>
    <m/>
    <m/>
    <m/>
    <m/>
    <m/>
    <m/>
    <m/>
    <m/>
    <m/>
    <m/>
    <m/>
    <m/>
    <m/>
    <m/>
    <m/>
    <m/>
    <m/>
    <m/>
    <m/>
    <m/>
    <m/>
    <m/>
    <m/>
    <m/>
    <m/>
    <m/>
    <m/>
    <m/>
    <m/>
    <m/>
    <m/>
    <m/>
    <m/>
    <m/>
    <m/>
    <m/>
    <m/>
    <m/>
    <m/>
    <m/>
    <m/>
    <m/>
    <m/>
    <m/>
    <m/>
    <m/>
    <m/>
    <m/>
    <m/>
    <m/>
    <m/>
    <m/>
    <m/>
    <m/>
    <n v="5.14"/>
    <m/>
    <m/>
    <m/>
    <m/>
    <n v="26.91"/>
    <n v="26.6"/>
    <n v="13.88"/>
    <m/>
    <n v="19.22"/>
    <n v="5.14"/>
    <n v="24.36"/>
    <n v="67.39"/>
    <n v="91.75"/>
    <n v="1.6215117614831311E-3"/>
    <n v="0.26550408719346047"/>
  </r>
  <r>
    <n v="22"/>
    <n v="100"/>
    <s v="Big Qualicum R"/>
    <s v="OPS"/>
    <s v="124"/>
    <s v="Chinook"/>
    <s v="3"/>
    <x v="0"/>
    <x v="10"/>
    <n v="100"/>
    <x v="1"/>
    <s v="CK-27"/>
    <s v="EAST VANCOUVER ISLAND-QUALICUM &amp; PUNTLEDGE_FA_0.x"/>
    <s v="M"/>
    <s v="H"/>
    <n v="100"/>
    <s v="Big Qualicum River H"/>
    <n v="100"/>
    <s v="Big Qualicum R"/>
    <s v="GSVI"/>
    <s v="S"/>
    <x v="1"/>
    <s v="182397"/>
    <n v="0"/>
    <x v="92"/>
    <n v="2013"/>
    <s v="20130521"/>
    <s v="20130521"/>
    <n v="90"/>
    <n v="7.95"/>
    <m/>
    <s v="CWT"/>
    <s v="P"/>
    <x v="0"/>
    <s v="Y"/>
    <s v="Y"/>
    <s v="Y"/>
    <n v="1.43E-2"/>
    <s v="AD Clip"/>
    <n v="56583"/>
    <s v=""/>
    <n v="358148"/>
    <n v="4"/>
    <n v="32858"/>
    <n v="2016"/>
    <m/>
    <m/>
    <m/>
    <m/>
    <m/>
    <m/>
    <m/>
    <m/>
    <m/>
    <m/>
    <m/>
    <m/>
    <m/>
    <m/>
    <m/>
    <m/>
    <m/>
    <m/>
    <m/>
    <m/>
    <m/>
    <m/>
    <m/>
    <m/>
    <m/>
    <m/>
    <m/>
    <m/>
    <m/>
    <m/>
    <m/>
    <m/>
    <m/>
    <m/>
    <m/>
    <m/>
    <m/>
    <m/>
    <m/>
    <m/>
    <m/>
    <m/>
    <m/>
    <m/>
    <m/>
    <m/>
    <m/>
    <m/>
    <m/>
    <n v="27.04"/>
    <m/>
    <m/>
    <m/>
    <m/>
    <n v="5.97"/>
    <m/>
    <m/>
    <m/>
    <m/>
    <m/>
    <m/>
    <m/>
    <m/>
    <m/>
    <m/>
    <m/>
    <m/>
    <m/>
    <m/>
    <m/>
    <m/>
    <m/>
    <m/>
    <m/>
    <m/>
    <m/>
    <m/>
    <m/>
    <m/>
    <m/>
    <m/>
    <m/>
    <m/>
    <m/>
    <m/>
    <m/>
    <m/>
    <m/>
    <m/>
    <m/>
    <m/>
    <m/>
    <m/>
    <m/>
    <m/>
    <m/>
    <m/>
    <m/>
    <m/>
    <m/>
    <m/>
    <m/>
    <m/>
    <m/>
    <m/>
    <m/>
    <m/>
    <m/>
    <m/>
    <m/>
    <m/>
    <m/>
    <m/>
    <m/>
    <m/>
    <m/>
    <m/>
    <m/>
    <n v="35.869999999999997"/>
    <m/>
    <m/>
    <m/>
    <m/>
    <m/>
    <m/>
    <m/>
    <m/>
    <m/>
    <m/>
    <m/>
    <m/>
    <m/>
    <m/>
    <m/>
    <m/>
    <m/>
    <m/>
    <m/>
    <m/>
    <m/>
    <m/>
    <m/>
    <m/>
    <m/>
    <m/>
    <m/>
    <m/>
    <m/>
    <m/>
    <m/>
    <m/>
    <m/>
    <m/>
    <m/>
    <m/>
    <m/>
    <m/>
    <m/>
    <m/>
    <n v="9.7899999999999991"/>
    <m/>
    <m/>
    <m/>
    <m/>
    <n v="11.78"/>
    <n v="9.82"/>
    <n v="2.4900000000000002"/>
    <m/>
    <n v="68.88"/>
    <n v="9.7899999999999991"/>
    <n v="78.67"/>
    <n v="24.09"/>
    <n v="102.75999999999998"/>
    <n v="1.8160931728611062E-3"/>
    <n v="0.76557026080186863"/>
  </r>
  <r>
    <n v="22"/>
    <n v="100"/>
    <s v="Big Qualicum R"/>
    <s v="OPS"/>
    <s v="124"/>
    <s v="Chinook"/>
    <s v="3"/>
    <x v="0"/>
    <x v="10"/>
    <n v="100"/>
    <x v="1"/>
    <s v="CK-27"/>
    <s v="EAST VANCOUVER ISLAND-QUALICUM &amp; PUNTLEDGE_FA_0.x"/>
    <s v="M"/>
    <s v="H"/>
    <n v="100"/>
    <s v="Big Qualicum River H"/>
    <n v="100"/>
    <s v="Big Qualicum R"/>
    <s v="GSVI"/>
    <s v="S"/>
    <x v="1"/>
    <s v="182397"/>
    <n v="0"/>
    <x v="92"/>
    <n v="2013"/>
    <s v="20130521"/>
    <s v="20130521"/>
    <n v="90"/>
    <n v="7.95"/>
    <m/>
    <s v="CWT"/>
    <s v="P"/>
    <x v="0"/>
    <s v="Y"/>
    <s v="Y"/>
    <s v="Y"/>
    <n v="1.43E-2"/>
    <s v="AD Clip"/>
    <n v="56583"/>
    <n v="56583"/>
    <n v="358148"/>
    <n v="5"/>
    <n v="32858"/>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8"/>
    <n v="1.37"/>
    <n v="1.1100000000000001"/>
    <m/>
    <n v="0"/>
    <n v="0"/>
    <n v="0"/>
    <n v="3.46"/>
    <n v="3.46"/>
    <n v="6.1149108389445592E-5"/>
    <n v="0"/>
  </r>
  <r>
    <n v="22"/>
    <n v="100"/>
    <s v="Big Qualicum R"/>
    <s v="OPS"/>
    <s v="124"/>
    <s v="Chinook"/>
    <s v="3"/>
    <x v="0"/>
    <x v="10"/>
    <n v="100"/>
    <x v="1"/>
    <s v="CK-27"/>
    <s v="EAST VANCOUVER ISLAND-QUALICUM &amp; PUNTLEDGE_FA_0.x"/>
    <s v="M"/>
    <s v="H"/>
    <n v="100"/>
    <s v="Big Qualicum River H"/>
    <n v="100"/>
    <s v="Big Qualicum R"/>
    <s v="GSVI"/>
    <s v="S"/>
    <x v="1"/>
    <s v="182495"/>
    <n v="0"/>
    <x v="93"/>
    <n v="2013"/>
    <s v="20130521"/>
    <s v="20130521"/>
    <n v="90"/>
    <n v="7.95"/>
    <m/>
    <s v="CWT"/>
    <s v="P"/>
    <x v="0"/>
    <s v="Y"/>
    <s v="Y"/>
    <s v="Y"/>
    <n v="1.38E-2"/>
    <s v="AD Clip"/>
    <n v="52494"/>
    <s v=""/>
    <n v="332086"/>
    <n v="2"/>
    <n v="32857"/>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8"/>
    <m/>
    <m/>
    <m/>
    <m/>
    <n v="0.17"/>
    <n v="0.67"/>
    <n v="2.72"/>
    <m/>
    <n v="0"/>
    <n v="0.88"/>
    <n v="0.88"/>
    <n v="3.56"/>
    <n v="4.4400000000000004"/>
    <n v="8.4581094982283698E-5"/>
    <n v="0.19819819819819817"/>
  </r>
  <r>
    <n v="22"/>
    <n v="100"/>
    <s v="Big Qualicum R"/>
    <s v="OPS"/>
    <s v="124"/>
    <s v="Chinook"/>
    <s v="3"/>
    <x v="0"/>
    <x v="10"/>
    <n v="100"/>
    <x v="1"/>
    <s v="CK-27"/>
    <s v="EAST VANCOUVER ISLAND-QUALICUM &amp; PUNTLEDGE_FA_0.x"/>
    <s v="M"/>
    <s v="H"/>
    <n v="100"/>
    <s v="Big Qualicum River H"/>
    <n v="100"/>
    <s v="Big Qualicum R"/>
    <s v="GSVI"/>
    <s v="S"/>
    <x v="1"/>
    <s v="182495"/>
    <n v="0"/>
    <x v="93"/>
    <n v="2013"/>
    <s v="20130521"/>
    <s v="20130521"/>
    <n v="90"/>
    <n v="7.95"/>
    <m/>
    <s v="CWT"/>
    <s v="P"/>
    <x v="0"/>
    <s v="Y"/>
    <s v="Y"/>
    <s v="Y"/>
    <n v="1.38E-2"/>
    <s v="AD Clip"/>
    <n v="52494"/>
    <s v=""/>
    <n v="332086"/>
    <n v="3"/>
    <n v="32857"/>
    <n v="2015"/>
    <m/>
    <m/>
    <m/>
    <m/>
    <m/>
    <m/>
    <m/>
    <m/>
    <m/>
    <m/>
    <m/>
    <m/>
    <m/>
    <m/>
    <m/>
    <m/>
    <m/>
    <m/>
    <m/>
    <m/>
    <m/>
    <m/>
    <m/>
    <m/>
    <m/>
    <m/>
    <m/>
    <m/>
    <m/>
    <m/>
    <m/>
    <m/>
    <m/>
    <m/>
    <m/>
    <m/>
    <m/>
    <m/>
    <m/>
    <m/>
    <m/>
    <m/>
    <m/>
    <m/>
    <m/>
    <m/>
    <m/>
    <m/>
    <m/>
    <n v="10.34"/>
    <m/>
    <n v="5.17"/>
    <m/>
    <m/>
    <n v="10.4"/>
    <m/>
    <m/>
    <m/>
    <m/>
    <m/>
    <m/>
    <m/>
    <m/>
    <n v="25.7"/>
    <m/>
    <m/>
    <m/>
    <m/>
    <m/>
    <m/>
    <m/>
    <m/>
    <m/>
    <m/>
    <m/>
    <m/>
    <m/>
    <m/>
    <m/>
    <m/>
    <m/>
    <m/>
    <m/>
    <m/>
    <m/>
    <m/>
    <m/>
    <m/>
    <m/>
    <m/>
    <m/>
    <m/>
    <m/>
    <m/>
    <m/>
    <m/>
    <m/>
    <m/>
    <m/>
    <m/>
    <m/>
    <m/>
    <m/>
    <m/>
    <m/>
    <m/>
    <m/>
    <m/>
    <m/>
    <m/>
    <m/>
    <m/>
    <m/>
    <m/>
    <m/>
    <m/>
    <m/>
    <m/>
    <m/>
    <m/>
    <m/>
    <m/>
    <m/>
    <m/>
    <m/>
    <m/>
    <m/>
    <m/>
    <m/>
    <m/>
    <m/>
    <m/>
    <m/>
    <m/>
    <m/>
    <m/>
    <m/>
    <m/>
    <m/>
    <m/>
    <m/>
    <m/>
    <m/>
    <m/>
    <m/>
    <m/>
    <m/>
    <m/>
    <m/>
    <m/>
    <m/>
    <m/>
    <m/>
    <m/>
    <m/>
    <m/>
    <m/>
    <m/>
    <m/>
    <n v="2.2200000000000002"/>
    <m/>
    <m/>
    <m/>
    <m/>
    <n v="25.3"/>
    <n v="24.35"/>
    <n v="12.18"/>
    <m/>
    <n v="51.61"/>
    <n v="2.2200000000000002"/>
    <n v="53.83"/>
    <n v="61.83"/>
    <n v="115.66"/>
    <n v="2.2032994246961556E-3"/>
    <n v="0.46541587411378177"/>
  </r>
  <r>
    <n v="22"/>
    <n v="100"/>
    <s v="Big Qualicum R"/>
    <s v="OPS"/>
    <s v="124"/>
    <s v="Chinook"/>
    <s v="3"/>
    <x v="0"/>
    <x v="10"/>
    <n v="100"/>
    <x v="1"/>
    <s v="CK-27"/>
    <s v="EAST VANCOUVER ISLAND-QUALICUM &amp; PUNTLEDGE_FA_0.x"/>
    <s v="M"/>
    <s v="H"/>
    <n v="100"/>
    <s v="Big Qualicum River H"/>
    <n v="100"/>
    <s v="Big Qualicum R"/>
    <s v="GSVI"/>
    <s v="S"/>
    <x v="1"/>
    <s v="182495"/>
    <n v="0"/>
    <x v="93"/>
    <n v="2013"/>
    <s v="20130521"/>
    <s v="20130521"/>
    <n v="90"/>
    <n v="7.95"/>
    <m/>
    <s v="CWT"/>
    <s v="P"/>
    <x v="0"/>
    <s v="Y"/>
    <s v="Y"/>
    <s v="Y"/>
    <n v="1.38E-2"/>
    <s v="AD Clip"/>
    <n v="52494"/>
    <s v=""/>
    <n v="332086"/>
    <n v="4"/>
    <n v="32857"/>
    <n v="2016"/>
    <m/>
    <m/>
    <m/>
    <m/>
    <m/>
    <m/>
    <m/>
    <m/>
    <m/>
    <m/>
    <m/>
    <m/>
    <m/>
    <m/>
    <m/>
    <m/>
    <m/>
    <m/>
    <m/>
    <m/>
    <m/>
    <m/>
    <m/>
    <m/>
    <m/>
    <m/>
    <m/>
    <m/>
    <m/>
    <m/>
    <m/>
    <m/>
    <m/>
    <m/>
    <m/>
    <m/>
    <m/>
    <m/>
    <m/>
    <m/>
    <m/>
    <m/>
    <m/>
    <m/>
    <m/>
    <m/>
    <m/>
    <m/>
    <m/>
    <n v="11.94"/>
    <m/>
    <m/>
    <m/>
    <m/>
    <n v="5.97"/>
    <m/>
    <m/>
    <m/>
    <m/>
    <m/>
    <m/>
    <m/>
    <m/>
    <m/>
    <m/>
    <n v="11.49"/>
    <m/>
    <m/>
    <m/>
    <m/>
    <m/>
    <m/>
    <m/>
    <m/>
    <m/>
    <n v="11.49"/>
    <m/>
    <m/>
    <m/>
    <m/>
    <m/>
    <m/>
    <m/>
    <m/>
    <m/>
    <m/>
    <m/>
    <m/>
    <m/>
    <m/>
    <m/>
    <m/>
    <m/>
    <m/>
    <m/>
    <m/>
    <m/>
    <m/>
    <m/>
    <m/>
    <m/>
    <m/>
    <m/>
    <m/>
    <m/>
    <m/>
    <m/>
    <m/>
    <m/>
    <m/>
    <m/>
    <m/>
    <m/>
    <m/>
    <m/>
    <m/>
    <m/>
    <m/>
    <m/>
    <m/>
    <m/>
    <m/>
    <m/>
    <m/>
    <m/>
    <m/>
    <m/>
    <m/>
    <m/>
    <m/>
    <m/>
    <m/>
    <m/>
    <m/>
    <m/>
    <m/>
    <n v="4.49"/>
    <m/>
    <m/>
    <m/>
    <m/>
    <m/>
    <m/>
    <m/>
    <m/>
    <m/>
    <m/>
    <m/>
    <m/>
    <m/>
    <m/>
    <m/>
    <m/>
    <m/>
    <m/>
    <m/>
    <m/>
    <m/>
    <m/>
    <n v="1.22"/>
    <m/>
    <m/>
    <m/>
    <m/>
    <n v="11.77"/>
    <n v="9.82"/>
    <n v="2.4900000000000002"/>
    <m/>
    <n v="45.38"/>
    <n v="1.22"/>
    <n v="46.6"/>
    <n v="24.08"/>
    <n v="70.679999999999993"/>
    <n v="1.3464395930963538E-3"/>
    <n v="0.65930956423316367"/>
  </r>
  <r>
    <n v="22"/>
    <n v="100"/>
    <s v="Big Qualicum R"/>
    <s v="OPS"/>
    <s v="124"/>
    <s v="Chinook"/>
    <s v="3"/>
    <x v="0"/>
    <x v="10"/>
    <n v="100"/>
    <x v="1"/>
    <s v="CK-27"/>
    <s v="EAST VANCOUVER ISLAND-QUALICUM &amp; PUNTLEDGE_FA_0.x"/>
    <s v="M"/>
    <s v="H"/>
    <n v="100"/>
    <s v="Big Qualicum River H"/>
    <n v="100"/>
    <s v="Big Qualicum R"/>
    <s v="GSVI"/>
    <s v="S"/>
    <x v="1"/>
    <s v="182495"/>
    <n v="0"/>
    <x v="93"/>
    <n v="2013"/>
    <s v="20130521"/>
    <s v="20130521"/>
    <n v="90"/>
    <n v="7.95"/>
    <m/>
    <s v="CWT"/>
    <s v="P"/>
    <x v="0"/>
    <s v="Y"/>
    <s v="Y"/>
    <s v="Y"/>
    <n v="1.38E-2"/>
    <s v="AD Clip"/>
    <n v="52494"/>
    <n v="52494"/>
    <n v="332086"/>
    <n v="5"/>
    <n v="32857"/>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7"/>
    <n v="2.74"/>
    <n v="2.2200000000000002"/>
    <m/>
    <n v="0"/>
    <n v="0"/>
    <n v="0"/>
    <n v="6.93"/>
    <n v="6.93"/>
    <n v="1.3201508743856439E-4"/>
    <n v="0"/>
  </r>
  <r>
    <n v="22"/>
    <n v="100"/>
    <s v="Big Qualicum R"/>
    <s v="OPS"/>
    <s v="124"/>
    <s v="Chinook"/>
    <s v="3"/>
    <x v="0"/>
    <x v="10"/>
    <n v="100"/>
    <x v="1"/>
    <s v="CK-27"/>
    <s v="EAST VANCOUVER ISLAND-QUALICUM &amp; PUNTLEDGE_FA_0.x"/>
    <s v="M"/>
    <s v="H"/>
    <n v="100"/>
    <s v="Big Qualicum River H"/>
    <n v="100"/>
    <s v="Big Qualicum R"/>
    <s v="GSVI"/>
    <s v="S"/>
    <x v="1"/>
    <s v="182496"/>
    <n v="0"/>
    <x v="94"/>
    <n v="2013"/>
    <s v="20130521"/>
    <s v="20130521"/>
    <n v="90"/>
    <n v="7.95"/>
    <m/>
    <s v="CWT"/>
    <s v="P"/>
    <x v="0"/>
    <s v="Y"/>
    <s v="Y"/>
    <s v="Y"/>
    <n v="1.38E-2"/>
    <s v="AD Clip"/>
    <n v="57423"/>
    <s v=""/>
    <n v="363265"/>
    <n v="2"/>
    <n v="33019"/>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7"/>
    <n v="2.52"/>
    <n v="7.69"/>
    <m/>
    <n v="0"/>
    <n v="0"/>
    <n v="0"/>
    <n v="11.28"/>
    <n v="11.280000000000001"/>
    <n v="1.964369677655295E-4"/>
    <n v="0"/>
  </r>
  <r>
    <n v="22"/>
    <n v="100"/>
    <s v="Big Qualicum R"/>
    <s v="OPS"/>
    <s v="124"/>
    <s v="Chinook"/>
    <s v="3"/>
    <x v="0"/>
    <x v="10"/>
    <n v="100"/>
    <x v="1"/>
    <s v="CK-27"/>
    <s v="EAST VANCOUVER ISLAND-QUALICUM &amp; PUNTLEDGE_FA_0.x"/>
    <s v="M"/>
    <s v="H"/>
    <n v="100"/>
    <s v="Big Qualicum River H"/>
    <n v="100"/>
    <s v="Big Qualicum R"/>
    <s v="GSVI"/>
    <s v="S"/>
    <x v="1"/>
    <s v="182496"/>
    <n v="0"/>
    <x v="94"/>
    <n v="2013"/>
    <s v="20130521"/>
    <s v="20130521"/>
    <n v="90"/>
    <n v="7.95"/>
    <m/>
    <s v="CWT"/>
    <s v="P"/>
    <x v="0"/>
    <s v="Y"/>
    <s v="Y"/>
    <s v="Y"/>
    <n v="1.38E-2"/>
    <s v="AD Clip"/>
    <n v="57423"/>
    <s v=""/>
    <n v="363265"/>
    <n v="3"/>
    <n v="33019"/>
    <n v="2015"/>
    <m/>
    <m/>
    <m/>
    <m/>
    <m/>
    <m/>
    <m/>
    <m/>
    <m/>
    <m/>
    <m/>
    <m/>
    <m/>
    <m/>
    <m/>
    <m/>
    <m/>
    <m/>
    <m/>
    <m/>
    <m/>
    <m/>
    <m/>
    <m/>
    <m/>
    <m/>
    <m/>
    <m/>
    <m/>
    <m/>
    <m/>
    <m/>
    <m/>
    <m/>
    <m/>
    <m/>
    <m/>
    <m/>
    <m/>
    <m/>
    <m/>
    <m/>
    <m/>
    <m/>
    <m/>
    <m/>
    <m/>
    <m/>
    <m/>
    <n v="10.34"/>
    <m/>
    <m/>
    <m/>
    <m/>
    <n v="5.17"/>
    <m/>
    <m/>
    <m/>
    <m/>
    <m/>
    <m/>
    <m/>
    <m/>
    <m/>
    <m/>
    <m/>
    <m/>
    <m/>
    <m/>
    <m/>
    <m/>
    <m/>
    <m/>
    <m/>
    <m/>
    <m/>
    <m/>
    <m/>
    <m/>
    <m/>
    <m/>
    <m/>
    <m/>
    <m/>
    <m/>
    <m/>
    <m/>
    <m/>
    <m/>
    <m/>
    <m/>
    <m/>
    <m/>
    <m/>
    <m/>
    <m/>
    <m/>
    <m/>
    <m/>
    <m/>
    <m/>
    <m/>
    <m/>
    <m/>
    <m/>
    <m/>
    <m/>
    <m/>
    <m/>
    <m/>
    <m/>
    <m/>
    <m/>
    <m/>
    <m/>
    <m/>
    <m/>
    <m/>
    <m/>
    <m/>
    <m/>
    <m/>
    <m/>
    <m/>
    <m/>
    <m/>
    <m/>
    <m/>
    <m/>
    <m/>
    <m/>
    <n v="3.23"/>
    <m/>
    <m/>
    <m/>
    <m/>
    <m/>
    <m/>
    <m/>
    <m/>
    <m/>
    <m/>
    <m/>
    <m/>
    <m/>
    <m/>
    <m/>
    <m/>
    <m/>
    <m/>
    <m/>
    <m/>
    <m/>
    <m/>
    <m/>
    <m/>
    <m/>
    <m/>
    <m/>
    <n v="3.07"/>
    <m/>
    <m/>
    <m/>
    <m/>
    <n v="36.36"/>
    <n v="35.06"/>
    <n v="17.649999999999999"/>
    <m/>
    <n v="18.739999999999998"/>
    <n v="3.07"/>
    <n v="21.81"/>
    <n v="89.07"/>
    <n v="110.88"/>
    <n v="1.9309335980356303E-3"/>
    <n v="0.19669913419913421"/>
  </r>
  <r>
    <n v="22"/>
    <n v="100"/>
    <s v="Big Qualicum R"/>
    <s v="OPS"/>
    <s v="124"/>
    <s v="Chinook"/>
    <s v="3"/>
    <x v="0"/>
    <x v="10"/>
    <n v="100"/>
    <x v="1"/>
    <s v="CK-27"/>
    <s v="EAST VANCOUVER ISLAND-QUALICUM &amp; PUNTLEDGE_FA_0.x"/>
    <s v="M"/>
    <s v="H"/>
    <n v="100"/>
    <s v="Big Qualicum River H"/>
    <n v="100"/>
    <s v="Big Qualicum R"/>
    <s v="GSVI"/>
    <s v="S"/>
    <x v="1"/>
    <s v="182496"/>
    <n v="0"/>
    <x v="94"/>
    <n v="2013"/>
    <s v="20130521"/>
    <s v="20130521"/>
    <n v="90"/>
    <n v="7.95"/>
    <m/>
    <s v="CWT"/>
    <s v="P"/>
    <x v="0"/>
    <s v="Y"/>
    <s v="Y"/>
    <s v="Y"/>
    <n v="1.38E-2"/>
    <s v="AD Clip"/>
    <n v="57423"/>
    <s v=""/>
    <n v="363265"/>
    <n v="4"/>
    <n v="33019"/>
    <n v="2016"/>
    <m/>
    <m/>
    <m/>
    <m/>
    <m/>
    <m/>
    <m/>
    <m/>
    <m/>
    <m/>
    <m/>
    <m/>
    <m/>
    <m/>
    <m/>
    <m/>
    <m/>
    <m/>
    <m/>
    <m/>
    <m/>
    <m/>
    <m/>
    <m/>
    <m/>
    <m/>
    <m/>
    <m/>
    <m/>
    <m/>
    <m/>
    <m/>
    <m/>
    <m/>
    <m/>
    <m/>
    <m/>
    <m/>
    <m/>
    <m/>
    <m/>
    <m/>
    <m/>
    <m/>
    <m/>
    <m/>
    <m/>
    <m/>
    <m/>
    <m/>
    <m/>
    <m/>
    <m/>
    <m/>
    <n v="11.94"/>
    <m/>
    <m/>
    <m/>
    <m/>
    <m/>
    <m/>
    <m/>
    <m/>
    <m/>
    <m/>
    <m/>
    <m/>
    <m/>
    <m/>
    <m/>
    <m/>
    <m/>
    <m/>
    <m/>
    <m/>
    <n v="11.49"/>
    <m/>
    <m/>
    <m/>
    <m/>
    <m/>
    <m/>
    <m/>
    <m/>
    <m/>
    <m/>
    <m/>
    <m/>
    <m/>
    <m/>
    <m/>
    <m/>
    <m/>
    <m/>
    <m/>
    <m/>
    <m/>
    <m/>
    <m/>
    <m/>
    <m/>
    <m/>
    <m/>
    <m/>
    <m/>
    <m/>
    <m/>
    <m/>
    <m/>
    <m/>
    <m/>
    <m/>
    <m/>
    <m/>
    <m/>
    <m/>
    <m/>
    <m/>
    <m/>
    <m/>
    <m/>
    <m/>
    <m/>
    <m/>
    <m/>
    <m/>
    <m/>
    <m/>
    <m/>
    <m/>
    <m/>
    <m/>
    <m/>
    <m/>
    <m/>
    <m/>
    <m/>
    <m/>
    <m/>
    <m/>
    <m/>
    <m/>
    <m/>
    <m/>
    <m/>
    <m/>
    <m/>
    <m/>
    <m/>
    <m/>
    <m/>
    <m/>
    <m/>
    <m/>
    <m/>
    <m/>
    <m/>
    <m/>
    <m/>
    <n v="5.07"/>
    <m/>
    <m/>
    <m/>
    <m/>
    <n v="14.72"/>
    <n v="12.28"/>
    <n v="3.11"/>
    <m/>
    <n v="23.43"/>
    <n v="5.07"/>
    <n v="28.5"/>
    <n v="30.11"/>
    <n v="58.61"/>
    <n v="1.0206711596398655E-3"/>
    <n v="0.4862651424671558"/>
  </r>
  <r>
    <n v="22"/>
    <n v="100"/>
    <s v="Big Qualicum R"/>
    <s v="OPS"/>
    <s v="124"/>
    <s v="Chinook"/>
    <s v="3"/>
    <x v="0"/>
    <x v="10"/>
    <n v="100"/>
    <x v="1"/>
    <s v="CK-27"/>
    <s v="EAST VANCOUVER ISLAND-QUALICUM &amp; PUNTLEDGE_FA_0.x"/>
    <s v="M"/>
    <s v="H"/>
    <n v="100"/>
    <s v="Big Qualicum River H"/>
    <n v="100"/>
    <s v="Big Qualicum R"/>
    <s v="GSVI"/>
    <s v="S"/>
    <x v="1"/>
    <s v="182496"/>
    <n v="0"/>
    <x v="94"/>
    <n v="2013"/>
    <s v="20130521"/>
    <s v="20130521"/>
    <n v="90"/>
    <n v="7.95"/>
    <m/>
    <s v="CWT"/>
    <s v="P"/>
    <x v="0"/>
    <s v="Y"/>
    <s v="Y"/>
    <s v="Y"/>
    <n v="1.38E-2"/>
    <s v="AD Clip"/>
    <n v="57423"/>
    <s v=""/>
    <n v="363265"/>
    <n v="5"/>
    <n v="33019"/>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8"/>
    <n v="1.37"/>
    <n v="1.1100000000000001"/>
    <m/>
    <n v="0"/>
    <n v="0"/>
    <n v="0"/>
    <n v="3.46"/>
    <n v="3.46"/>
    <n v="6.0254601814603905E-5"/>
    <n v="0"/>
  </r>
  <r>
    <n v="22"/>
    <n v="100"/>
    <s v="Big Qualicum R"/>
    <s v="OPS"/>
    <s v="124"/>
    <s v="Chinook"/>
    <s v="3"/>
    <x v="0"/>
    <x v="10"/>
    <n v="100"/>
    <x v="1"/>
    <s v="CK-27"/>
    <s v="EAST VANCOUVER ISLAND-QUALICUM &amp; PUNTLEDGE_FA_0.x"/>
    <s v="M"/>
    <s v="H"/>
    <n v="100"/>
    <s v="Big Qualicum River H"/>
    <n v="100"/>
    <s v="Big Qualicum R"/>
    <s v="GSVI"/>
    <s v="S"/>
    <x v="1"/>
    <s v="182496"/>
    <n v="0"/>
    <x v="94"/>
    <n v="2013"/>
    <s v="20130521"/>
    <s v="20130521"/>
    <n v="90"/>
    <n v="7.95"/>
    <m/>
    <s v="CWT"/>
    <s v="P"/>
    <x v="0"/>
    <s v="Y"/>
    <s v="Y"/>
    <s v="Y"/>
    <n v="1.38E-2"/>
    <s v="AD Clip"/>
    <n v="57423"/>
    <n v="57423"/>
    <n v="363265"/>
    <n v="6"/>
    <n v="33019"/>
    <n v="2018"/>
    <m/>
    <m/>
    <m/>
    <m/>
    <m/>
    <m/>
    <m/>
    <m/>
    <m/>
    <m/>
    <m/>
    <m/>
    <m/>
    <m/>
    <m/>
    <m/>
    <m/>
    <m/>
    <m/>
    <m/>
    <m/>
    <m/>
    <m/>
    <m/>
    <m/>
    <m/>
    <m/>
    <m/>
    <m/>
    <m/>
    <m/>
    <m/>
    <m/>
    <m/>
    <m/>
    <m/>
    <m/>
    <m/>
    <m/>
    <m/>
    <m/>
    <m/>
    <m/>
    <m/>
    <m/>
    <m/>
    <m/>
    <m/>
    <m/>
    <m/>
    <m/>
    <m/>
    <m/>
    <m/>
    <n v="7.24"/>
    <m/>
    <m/>
    <m/>
    <m/>
    <m/>
    <m/>
    <m/>
    <m/>
    <m/>
    <m/>
    <m/>
    <m/>
    <m/>
    <m/>
    <m/>
    <m/>
    <m/>
    <m/>
    <m/>
    <m/>
    <m/>
    <m/>
    <m/>
    <m/>
    <m/>
    <m/>
    <m/>
    <m/>
    <m/>
    <m/>
    <m/>
    <m/>
    <m/>
    <m/>
    <m/>
    <m/>
    <m/>
    <m/>
    <m/>
    <m/>
    <m/>
    <m/>
    <m/>
    <m/>
    <m/>
    <m/>
    <m/>
    <m/>
    <m/>
    <m/>
    <m/>
    <m/>
    <m/>
    <m/>
    <m/>
    <m/>
    <m/>
    <m/>
    <m/>
    <m/>
    <m/>
    <m/>
    <m/>
    <m/>
    <m/>
    <m/>
    <m/>
    <m/>
    <m/>
    <m/>
    <m/>
    <m/>
    <m/>
    <m/>
    <m/>
    <m/>
    <m/>
    <m/>
    <m/>
    <m/>
    <m/>
    <m/>
    <m/>
    <m/>
    <m/>
    <m/>
    <m/>
    <m/>
    <m/>
    <m/>
    <m/>
    <m/>
    <m/>
    <m/>
    <m/>
    <m/>
    <m/>
    <m/>
    <m/>
    <m/>
    <m/>
    <m/>
    <m/>
    <m/>
    <m/>
    <m/>
    <m/>
    <m/>
    <m/>
    <m/>
    <m/>
    <m/>
    <m/>
    <n v="7.24"/>
    <n v="0"/>
    <n v="7.24"/>
    <n v="0"/>
    <n v="7.24"/>
    <n v="1.2608188356581857E-4"/>
    <n v="1"/>
  </r>
  <r>
    <n v="22"/>
    <n v="100"/>
    <s v="Big Qualicum R"/>
    <s v="OPS"/>
    <s v="124"/>
    <s v="Chinook"/>
    <s v="3"/>
    <x v="0"/>
    <x v="10"/>
    <n v="100"/>
    <x v="1"/>
    <s v="CK-27"/>
    <s v="EAST VANCOUVER ISLAND-QUALICUM &amp; PUNTLEDGE_FA_0.x"/>
    <s v="M"/>
    <s v="H"/>
    <n v="100"/>
    <s v="Big Qualicum River H"/>
    <n v="100"/>
    <s v="Big Qualicum R"/>
    <s v="GSVI"/>
    <s v="S"/>
    <x v="1"/>
    <s v="182497"/>
    <n v="0"/>
    <x v="95"/>
    <n v="2013"/>
    <s v="20130521"/>
    <s v="20130521"/>
    <n v="90"/>
    <n v="7.95"/>
    <m/>
    <s v="CWT"/>
    <s v="P"/>
    <x v="0"/>
    <s v="Y"/>
    <s v="Y"/>
    <s v="Y"/>
    <n v="0.01"/>
    <s v="AD Clip"/>
    <n v="39437"/>
    <s v=""/>
    <n v="248541"/>
    <n v="2"/>
    <n v="32855"/>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8"/>
    <n v="0.7"/>
    <n v="1.58"/>
    <m/>
    <n v="0"/>
    <n v="0"/>
    <n v="0"/>
    <n v="2.66"/>
    <n v="2.66"/>
    <n v="6.744934959555747E-5"/>
    <n v="0"/>
  </r>
  <r>
    <n v="22"/>
    <n v="100"/>
    <s v="Big Qualicum R"/>
    <s v="OPS"/>
    <s v="124"/>
    <s v="Chinook"/>
    <s v="3"/>
    <x v="0"/>
    <x v="10"/>
    <n v="100"/>
    <x v="1"/>
    <s v="CK-27"/>
    <s v="EAST VANCOUVER ISLAND-QUALICUM &amp; PUNTLEDGE_FA_0.x"/>
    <s v="M"/>
    <s v="H"/>
    <n v="100"/>
    <s v="Big Qualicum River H"/>
    <n v="100"/>
    <s v="Big Qualicum R"/>
    <s v="GSVI"/>
    <s v="S"/>
    <x v="1"/>
    <s v="182497"/>
    <n v="0"/>
    <x v="95"/>
    <n v="2013"/>
    <s v="20130521"/>
    <s v="20130521"/>
    <n v="90"/>
    <n v="7.95"/>
    <m/>
    <s v="CWT"/>
    <s v="P"/>
    <x v="0"/>
    <s v="Y"/>
    <s v="Y"/>
    <s v="Y"/>
    <n v="0.01"/>
    <s v="AD Clip"/>
    <n v="39437"/>
    <s v=""/>
    <n v="248541"/>
    <n v="3"/>
    <n v="32855"/>
    <n v="2015"/>
    <m/>
    <m/>
    <m/>
    <m/>
    <m/>
    <m/>
    <m/>
    <m/>
    <m/>
    <m/>
    <m/>
    <m/>
    <m/>
    <m/>
    <m/>
    <m/>
    <m/>
    <m/>
    <m/>
    <m/>
    <m/>
    <m/>
    <m/>
    <m/>
    <m/>
    <m/>
    <m/>
    <m/>
    <m/>
    <m/>
    <m/>
    <m/>
    <m/>
    <m/>
    <m/>
    <m/>
    <m/>
    <m/>
    <m/>
    <m/>
    <m/>
    <m/>
    <m/>
    <m/>
    <m/>
    <m/>
    <m/>
    <m/>
    <m/>
    <m/>
    <m/>
    <m/>
    <m/>
    <m/>
    <n v="10.34"/>
    <m/>
    <m/>
    <m/>
    <m/>
    <m/>
    <m/>
    <m/>
    <m/>
    <m/>
    <m/>
    <m/>
    <m/>
    <m/>
    <m/>
    <m/>
    <m/>
    <m/>
    <m/>
    <m/>
    <m/>
    <m/>
    <m/>
    <m/>
    <m/>
    <m/>
    <m/>
    <m/>
    <m/>
    <m/>
    <m/>
    <m/>
    <m/>
    <m/>
    <m/>
    <m/>
    <m/>
    <m/>
    <m/>
    <m/>
    <m/>
    <m/>
    <m/>
    <m/>
    <m/>
    <m/>
    <m/>
    <m/>
    <m/>
    <m/>
    <m/>
    <m/>
    <m/>
    <m/>
    <m/>
    <m/>
    <m/>
    <m/>
    <m/>
    <m/>
    <m/>
    <m/>
    <m/>
    <m/>
    <m/>
    <m/>
    <m/>
    <m/>
    <m/>
    <m/>
    <m/>
    <m/>
    <m/>
    <m/>
    <m/>
    <m/>
    <m/>
    <m/>
    <m/>
    <m/>
    <m/>
    <m/>
    <m/>
    <m/>
    <m/>
    <m/>
    <m/>
    <m/>
    <m/>
    <m/>
    <m/>
    <m/>
    <m/>
    <m/>
    <m/>
    <m/>
    <m/>
    <m/>
    <m/>
    <m/>
    <m/>
    <m/>
    <m/>
    <m/>
    <m/>
    <n v="1.99"/>
    <m/>
    <m/>
    <m/>
    <m/>
    <n v="20.84"/>
    <n v="20.45"/>
    <n v="10.51"/>
    <m/>
    <n v="10.34"/>
    <n v="1.99"/>
    <n v="12.33"/>
    <n v="51.8"/>
    <n v="64.13000000000001"/>
    <n v="1.6261378908131959E-3"/>
    <n v="0.19226571027600184"/>
  </r>
  <r>
    <n v="22"/>
    <n v="100"/>
    <s v="Big Qualicum R"/>
    <s v="OPS"/>
    <s v="124"/>
    <s v="Chinook"/>
    <s v="3"/>
    <x v="0"/>
    <x v="10"/>
    <n v="100"/>
    <x v="1"/>
    <s v="CK-27"/>
    <s v="EAST VANCOUVER ISLAND-QUALICUM &amp; PUNTLEDGE_FA_0.x"/>
    <s v="M"/>
    <s v="H"/>
    <n v="100"/>
    <s v="Big Qualicum River H"/>
    <n v="100"/>
    <s v="Big Qualicum R"/>
    <s v="GSVI"/>
    <s v="S"/>
    <x v="1"/>
    <s v="182497"/>
    <n v="0"/>
    <x v="95"/>
    <n v="2013"/>
    <s v="20130521"/>
    <s v="20130521"/>
    <n v="90"/>
    <n v="7.95"/>
    <m/>
    <s v="CWT"/>
    <s v="P"/>
    <x v="0"/>
    <s v="Y"/>
    <s v="Y"/>
    <s v="Y"/>
    <n v="0.01"/>
    <s v="AD Clip"/>
    <n v="39437"/>
    <n v="39437"/>
    <n v="248541"/>
    <n v="4"/>
    <n v="32855"/>
    <n v="2016"/>
    <m/>
    <m/>
    <m/>
    <m/>
    <m/>
    <m/>
    <m/>
    <m/>
    <m/>
    <m/>
    <m/>
    <m/>
    <m/>
    <m/>
    <m/>
    <m/>
    <m/>
    <m/>
    <m/>
    <m/>
    <m/>
    <m/>
    <m/>
    <m/>
    <m/>
    <m/>
    <m/>
    <m/>
    <m/>
    <m/>
    <m/>
    <m/>
    <m/>
    <m/>
    <m/>
    <m/>
    <m/>
    <m/>
    <m/>
    <m/>
    <m/>
    <m/>
    <m/>
    <m/>
    <m/>
    <m/>
    <m/>
    <m/>
    <m/>
    <m/>
    <m/>
    <m/>
    <m/>
    <m/>
    <n v="5.97"/>
    <m/>
    <m/>
    <m/>
    <m/>
    <m/>
    <m/>
    <m/>
    <m/>
    <m/>
    <m/>
    <m/>
    <m/>
    <m/>
    <m/>
    <m/>
    <m/>
    <m/>
    <m/>
    <m/>
    <m/>
    <m/>
    <m/>
    <m/>
    <m/>
    <m/>
    <m/>
    <m/>
    <m/>
    <m/>
    <m/>
    <m/>
    <m/>
    <m/>
    <m/>
    <m/>
    <m/>
    <m/>
    <m/>
    <m/>
    <m/>
    <m/>
    <m/>
    <m/>
    <m/>
    <m/>
    <m/>
    <m/>
    <m/>
    <m/>
    <m/>
    <m/>
    <m/>
    <m/>
    <m/>
    <m/>
    <m/>
    <m/>
    <m/>
    <m/>
    <m/>
    <m/>
    <m/>
    <m/>
    <m/>
    <m/>
    <m/>
    <m/>
    <m/>
    <m/>
    <m/>
    <m/>
    <m/>
    <m/>
    <m/>
    <m/>
    <m/>
    <m/>
    <m/>
    <m/>
    <m/>
    <m/>
    <m/>
    <m/>
    <m/>
    <m/>
    <m/>
    <m/>
    <m/>
    <m/>
    <m/>
    <m/>
    <m/>
    <m/>
    <m/>
    <m/>
    <m/>
    <m/>
    <m/>
    <m/>
    <m/>
    <m/>
    <m/>
    <m/>
    <m/>
    <n v="8.35"/>
    <m/>
    <m/>
    <m/>
    <n v="6.04"/>
    <n v="8.83"/>
    <n v="7.37"/>
    <n v="1.86"/>
    <m/>
    <n v="5.97"/>
    <n v="14.39"/>
    <n v="20.36"/>
    <n v="18.059999999999999"/>
    <n v="38.419999999999995"/>
    <n v="9.7421203438395403E-4"/>
    <n v="0.52993232691306613"/>
  </r>
  <r>
    <n v="22"/>
    <n v="100"/>
    <s v="Big Qualicum R"/>
    <s v="OPS"/>
    <s v="124"/>
    <s v="Chinook"/>
    <s v="3"/>
    <x v="0"/>
    <x v="10"/>
    <n v="100"/>
    <x v="1"/>
    <s v="CK-27"/>
    <s v="EAST VANCOUVER ISLAND-QUALICUM &amp; PUNTLEDGE_FA_0.x"/>
    <s v="M"/>
    <s v="H"/>
    <n v="100"/>
    <s v="Big Qualicum River H"/>
    <n v="100"/>
    <s v="Big Qualicum R"/>
    <s v="GSVI"/>
    <s v="S"/>
    <x v="1"/>
    <s v="182498"/>
    <n v="0"/>
    <x v="96"/>
    <n v="2013"/>
    <s v="20130521"/>
    <s v="20130521"/>
    <n v="90"/>
    <n v="7.95"/>
    <m/>
    <s v="CWT"/>
    <s v="P"/>
    <x v="0"/>
    <s v="Y"/>
    <s v="Y"/>
    <s v="Y"/>
    <n v="0.01"/>
    <s v="AD Clip"/>
    <n v="33750"/>
    <s v=""/>
    <n v="212696"/>
    <n v="2"/>
    <n v="32856"/>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
    <n v="1.1499999999999999"/>
    <n v="3.39"/>
    <m/>
    <n v="0"/>
    <n v="0"/>
    <n v="0"/>
    <n v="5.04"/>
    <n v="5.04"/>
    <n v="1.4933333333333332E-4"/>
    <n v="0"/>
  </r>
  <r>
    <n v="22"/>
    <n v="100"/>
    <s v="Big Qualicum R"/>
    <s v="OPS"/>
    <s v="124"/>
    <s v="Chinook"/>
    <s v="3"/>
    <x v="0"/>
    <x v="10"/>
    <n v="100"/>
    <x v="1"/>
    <s v="CK-27"/>
    <s v="EAST VANCOUVER ISLAND-QUALICUM &amp; PUNTLEDGE_FA_0.x"/>
    <s v="M"/>
    <s v="H"/>
    <n v="100"/>
    <s v="Big Qualicum River H"/>
    <n v="100"/>
    <s v="Big Qualicum R"/>
    <s v="GSVI"/>
    <s v="S"/>
    <x v="1"/>
    <s v="182498"/>
    <n v="0"/>
    <x v="96"/>
    <n v="2013"/>
    <s v="20130521"/>
    <s v="20130521"/>
    <n v="90"/>
    <n v="7.95"/>
    <m/>
    <s v="CWT"/>
    <s v="P"/>
    <x v="0"/>
    <s v="Y"/>
    <s v="Y"/>
    <s v="Y"/>
    <n v="0.01"/>
    <s v="AD Clip"/>
    <n v="33750"/>
    <s v=""/>
    <n v="212696"/>
    <n v="3"/>
    <n v="32856"/>
    <n v="2015"/>
    <m/>
    <m/>
    <m/>
    <m/>
    <m/>
    <m/>
    <m/>
    <m/>
    <m/>
    <m/>
    <m/>
    <m/>
    <m/>
    <m/>
    <m/>
    <m/>
    <m/>
    <m/>
    <m/>
    <m/>
    <m/>
    <m/>
    <m/>
    <m/>
    <m/>
    <m/>
    <m/>
    <m/>
    <m/>
    <m/>
    <m/>
    <m/>
    <m/>
    <m/>
    <n v="3.92"/>
    <m/>
    <m/>
    <m/>
    <m/>
    <m/>
    <m/>
    <m/>
    <m/>
    <m/>
    <m/>
    <m/>
    <m/>
    <m/>
    <m/>
    <n v="10.34"/>
    <m/>
    <m/>
    <m/>
    <m/>
    <n v="5.17"/>
    <m/>
    <m/>
    <m/>
    <m/>
    <m/>
    <m/>
    <m/>
    <m/>
    <m/>
    <m/>
    <m/>
    <m/>
    <m/>
    <m/>
    <m/>
    <m/>
    <m/>
    <m/>
    <m/>
    <m/>
    <m/>
    <m/>
    <m/>
    <m/>
    <m/>
    <m/>
    <m/>
    <m/>
    <m/>
    <m/>
    <m/>
    <m/>
    <m/>
    <m/>
    <m/>
    <m/>
    <m/>
    <m/>
    <m/>
    <m/>
    <m/>
    <m/>
    <m/>
    <m/>
    <m/>
    <m/>
    <m/>
    <m/>
    <m/>
    <m/>
    <m/>
    <m/>
    <m/>
    <m/>
    <m/>
    <m/>
    <m/>
    <m/>
    <m/>
    <m/>
    <m/>
    <m/>
    <m/>
    <m/>
    <m/>
    <m/>
    <m/>
    <m/>
    <m/>
    <m/>
    <m/>
    <m/>
    <m/>
    <m/>
    <m/>
    <m/>
    <m/>
    <m/>
    <m/>
    <m/>
    <m/>
    <m/>
    <m/>
    <m/>
    <m/>
    <m/>
    <m/>
    <m/>
    <m/>
    <m/>
    <m/>
    <m/>
    <m/>
    <m/>
    <m/>
    <m/>
    <m/>
    <m/>
    <m/>
    <m/>
    <m/>
    <m/>
    <m/>
    <m/>
    <n v="2.92"/>
    <m/>
    <m/>
    <m/>
    <m/>
    <n v="22.24"/>
    <n v="19.5"/>
    <n v="8.3800000000000008"/>
    <m/>
    <n v="19.43"/>
    <n v="2.92"/>
    <n v="22.35"/>
    <n v="50.12"/>
    <n v="72.47"/>
    <n v="2.1472592592592593E-3"/>
    <n v="0.30840347730095213"/>
  </r>
  <r>
    <n v="22"/>
    <n v="100"/>
    <s v="Big Qualicum R"/>
    <s v="OPS"/>
    <s v="124"/>
    <s v="Chinook"/>
    <s v="3"/>
    <x v="0"/>
    <x v="10"/>
    <n v="100"/>
    <x v="1"/>
    <s v="CK-27"/>
    <s v="EAST VANCOUVER ISLAND-QUALICUM &amp; PUNTLEDGE_FA_0.x"/>
    <s v="M"/>
    <s v="H"/>
    <n v="100"/>
    <s v="Big Qualicum River H"/>
    <n v="100"/>
    <s v="Big Qualicum R"/>
    <s v="GSVI"/>
    <s v="S"/>
    <x v="1"/>
    <s v="182498"/>
    <n v="0"/>
    <x v="96"/>
    <n v="2013"/>
    <s v="20130521"/>
    <s v="20130521"/>
    <n v="90"/>
    <n v="7.95"/>
    <m/>
    <s v="CWT"/>
    <s v="P"/>
    <x v="0"/>
    <s v="Y"/>
    <s v="Y"/>
    <s v="Y"/>
    <n v="0.01"/>
    <s v="AD Clip"/>
    <n v="33750"/>
    <s v=""/>
    <n v="212696"/>
    <n v="4"/>
    <n v="32856"/>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46"/>
    <m/>
    <m/>
    <m/>
    <m/>
    <n v="9.81"/>
    <n v="8.18"/>
    <n v="2.0699999999999998"/>
    <m/>
    <n v="0"/>
    <n v="5.46"/>
    <n v="5.46"/>
    <n v="20.059999999999999"/>
    <n v="25.52"/>
    <n v="7.5614814814814815E-4"/>
    <n v="0.21394984326018809"/>
  </r>
  <r>
    <n v="22"/>
    <n v="100"/>
    <s v="Big Qualicum R"/>
    <s v="OPS"/>
    <s v="124"/>
    <s v="Chinook"/>
    <s v="3"/>
    <x v="0"/>
    <x v="10"/>
    <n v="100"/>
    <x v="1"/>
    <s v="CK-27"/>
    <s v="EAST VANCOUVER ISLAND-QUALICUM &amp; PUNTLEDGE_FA_0.x"/>
    <s v="M"/>
    <s v="H"/>
    <n v="100"/>
    <s v="Big Qualicum River H"/>
    <n v="100"/>
    <s v="Big Qualicum R"/>
    <s v="GSVI"/>
    <s v="S"/>
    <x v="1"/>
    <s v="182498"/>
    <n v="0"/>
    <x v="96"/>
    <n v="2013"/>
    <s v="20130521"/>
    <s v="20130521"/>
    <n v="90"/>
    <n v="7.95"/>
    <m/>
    <s v="CWT"/>
    <s v="P"/>
    <x v="0"/>
    <s v="Y"/>
    <s v="Y"/>
    <s v="Y"/>
    <n v="0.01"/>
    <s v="AD Clip"/>
    <n v="33750"/>
    <n v="33750"/>
    <n v="212696"/>
    <n v="5"/>
    <n v="32856"/>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8"/>
    <n v="1.37"/>
    <n v="1.1100000000000001"/>
    <m/>
    <n v="0"/>
    <n v="0"/>
    <n v="0"/>
    <n v="3.46"/>
    <n v="3.46"/>
    <n v="1.0251851851851852E-4"/>
    <n v="0"/>
  </r>
  <r>
    <n v="22"/>
    <n v="100"/>
    <s v="Big Qualicum R"/>
    <s v="OPS"/>
    <s v="124"/>
    <s v="Chinook"/>
    <s v="3"/>
    <x v="0"/>
    <x v="10"/>
    <n v="100"/>
    <x v="1"/>
    <s v="CK-27"/>
    <s v="EAST VANCOUVER ISLAND-QUALICUM &amp; PUNTLEDGE_FA_0.x"/>
    <s v="M"/>
    <s v="H"/>
    <n v="100"/>
    <s v="Big Qualicum River H"/>
    <n v="100"/>
    <s v="Big Qualicum R"/>
    <s v="GSVI"/>
    <s v="S"/>
    <x v="1"/>
    <s v="182499"/>
    <n v="0"/>
    <x v="97"/>
    <n v="2013"/>
    <s v="20130521"/>
    <s v="20130521"/>
    <n v="90"/>
    <n v="7.95"/>
    <m/>
    <s v="CWT"/>
    <s v="P"/>
    <x v="0"/>
    <s v="Y"/>
    <s v="Y"/>
    <s v="Y"/>
    <n v="0.01"/>
    <s v="AD Clip"/>
    <n v="53749"/>
    <s v=""/>
    <n v="338736"/>
    <n v="2"/>
    <n v="32854"/>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7"/>
    <n v="1.79"/>
    <n v="7.25"/>
    <m/>
    <n v="0"/>
    <n v="0"/>
    <n v="0"/>
    <n v="9.51"/>
    <n v="9.51"/>
    <n v="1.7693352434463896E-4"/>
    <n v="0"/>
  </r>
  <r>
    <n v="22"/>
    <n v="100"/>
    <s v="Big Qualicum R"/>
    <s v="OPS"/>
    <s v="124"/>
    <s v="Chinook"/>
    <s v="3"/>
    <x v="0"/>
    <x v="10"/>
    <n v="100"/>
    <x v="1"/>
    <s v="CK-27"/>
    <s v="EAST VANCOUVER ISLAND-QUALICUM &amp; PUNTLEDGE_FA_0.x"/>
    <s v="M"/>
    <s v="H"/>
    <n v="100"/>
    <s v="Big Qualicum River H"/>
    <n v="100"/>
    <s v="Big Qualicum R"/>
    <s v="GSVI"/>
    <s v="S"/>
    <x v="1"/>
    <s v="182499"/>
    <n v="0"/>
    <x v="97"/>
    <n v="2013"/>
    <s v="20130521"/>
    <s v="20130521"/>
    <n v="90"/>
    <n v="7.95"/>
    <m/>
    <s v="CWT"/>
    <s v="P"/>
    <x v="0"/>
    <s v="Y"/>
    <s v="Y"/>
    <s v="Y"/>
    <n v="0.01"/>
    <s v="AD Clip"/>
    <n v="53749"/>
    <s v=""/>
    <n v="338736"/>
    <n v="3"/>
    <n v="32854"/>
    <n v="2015"/>
    <m/>
    <m/>
    <m/>
    <m/>
    <m/>
    <m/>
    <m/>
    <m/>
    <m/>
    <m/>
    <m/>
    <m/>
    <m/>
    <m/>
    <m/>
    <m/>
    <m/>
    <m/>
    <m/>
    <m/>
    <m/>
    <m/>
    <m/>
    <m/>
    <m/>
    <m/>
    <m/>
    <m/>
    <m/>
    <m/>
    <m/>
    <m/>
    <m/>
    <m/>
    <m/>
    <m/>
    <m/>
    <m/>
    <m/>
    <m/>
    <m/>
    <m/>
    <m/>
    <m/>
    <m/>
    <m/>
    <m/>
    <m/>
    <m/>
    <n v="15.51"/>
    <m/>
    <m/>
    <m/>
    <m/>
    <n v="5.17"/>
    <m/>
    <m/>
    <m/>
    <m/>
    <m/>
    <m/>
    <m/>
    <m/>
    <m/>
    <m/>
    <m/>
    <m/>
    <m/>
    <m/>
    <m/>
    <m/>
    <m/>
    <m/>
    <m/>
    <m/>
    <m/>
    <m/>
    <m/>
    <m/>
    <m/>
    <m/>
    <m/>
    <m/>
    <m/>
    <m/>
    <m/>
    <m/>
    <m/>
    <m/>
    <m/>
    <m/>
    <m/>
    <m/>
    <m/>
    <m/>
    <m/>
    <m/>
    <m/>
    <m/>
    <m/>
    <m/>
    <m/>
    <m/>
    <m/>
    <m/>
    <m/>
    <m/>
    <m/>
    <m/>
    <m/>
    <m/>
    <m/>
    <m/>
    <m/>
    <m/>
    <m/>
    <m/>
    <m/>
    <m/>
    <m/>
    <m/>
    <m/>
    <m/>
    <m/>
    <m/>
    <m/>
    <m/>
    <m/>
    <m/>
    <m/>
    <m/>
    <m/>
    <m/>
    <m/>
    <m/>
    <m/>
    <m/>
    <m/>
    <m/>
    <m/>
    <m/>
    <m/>
    <m/>
    <m/>
    <m/>
    <m/>
    <m/>
    <m/>
    <m/>
    <m/>
    <m/>
    <m/>
    <m/>
    <m/>
    <m/>
    <m/>
    <m/>
    <m/>
    <m/>
    <n v="8.91"/>
    <m/>
    <m/>
    <m/>
    <n v="1.35"/>
    <n v="27.55"/>
    <n v="26.46"/>
    <n v="13.86"/>
    <m/>
    <n v="20.68"/>
    <n v="10.26"/>
    <n v="30.94"/>
    <n v="67.87"/>
    <n v="98.809999999999988"/>
    <n v="1.8383597834378312E-3"/>
    <n v="0.31312620180143713"/>
  </r>
  <r>
    <n v="22"/>
    <n v="100"/>
    <s v="Big Qualicum R"/>
    <s v="OPS"/>
    <s v="124"/>
    <s v="Chinook"/>
    <s v="3"/>
    <x v="0"/>
    <x v="10"/>
    <n v="100"/>
    <x v="1"/>
    <s v="CK-27"/>
    <s v="EAST VANCOUVER ISLAND-QUALICUM &amp; PUNTLEDGE_FA_0.x"/>
    <s v="M"/>
    <s v="H"/>
    <n v="100"/>
    <s v="Big Qualicum River H"/>
    <n v="100"/>
    <s v="Big Qualicum R"/>
    <s v="GSVI"/>
    <s v="S"/>
    <x v="1"/>
    <s v="182499"/>
    <n v="0"/>
    <x v="97"/>
    <n v="2013"/>
    <s v="20130521"/>
    <s v="20130521"/>
    <n v="90"/>
    <n v="7.95"/>
    <m/>
    <s v="CWT"/>
    <s v="P"/>
    <x v="0"/>
    <s v="Y"/>
    <s v="Y"/>
    <s v="Y"/>
    <n v="0.01"/>
    <s v="AD Clip"/>
    <n v="53749"/>
    <s v=""/>
    <n v="338736"/>
    <n v="4"/>
    <n v="32854"/>
    <n v="2016"/>
    <m/>
    <m/>
    <m/>
    <m/>
    <m/>
    <m/>
    <m/>
    <m/>
    <m/>
    <m/>
    <m/>
    <m/>
    <m/>
    <m/>
    <m/>
    <m/>
    <m/>
    <m/>
    <m/>
    <m/>
    <m/>
    <m/>
    <m/>
    <m/>
    <m/>
    <m/>
    <m/>
    <m/>
    <m/>
    <m/>
    <m/>
    <m/>
    <m/>
    <m/>
    <m/>
    <m/>
    <m/>
    <m/>
    <m/>
    <m/>
    <m/>
    <m/>
    <m/>
    <m/>
    <m/>
    <m/>
    <m/>
    <m/>
    <m/>
    <n v="5.97"/>
    <m/>
    <m/>
    <m/>
    <m/>
    <n v="5.97"/>
    <m/>
    <m/>
    <m/>
    <m/>
    <m/>
    <m/>
    <m/>
    <m/>
    <m/>
    <m/>
    <m/>
    <m/>
    <m/>
    <m/>
    <m/>
    <m/>
    <m/>
    <m/>
    <m/>
    <m/>
    <m/>
    <m/>
    <m/>
    <m/>
    <m/>
    <m/>
    <n v="14.33"/>
    <m/>
    <m/>
    <m/>
    <m/>
    <m/>
    <m/>
    <m/>
    <m/>
    <m/>
    <m/>
    <m/>
    <m/>
    <m/>
    <m/>
    <m/>
    <m/>
    <m/>
    <m/>
    <m/>
    <m/>
    <m/>
    <m/>
    <m/>
    <m/>
    <m/>
    <m/>
    <m/>
    <m/>
    <m/>
    <m/>
    <m/>
    <m/>
    <m/>
    <m/>
    <m/>
    <m/>
    <m/>
    <m/>
    <m/>
    <m/>
    <m/>
    <m/>
    <m/>
    <m/>
    <m/>
    <m/>
    <m/>
    <m/>
    <m/>
    <m/>
    <m/>
    <m/>
    <m/>
    <m/>
    <n v="4.49"/>
    <m/>
    <m/>
    <m/>
    <m/>
    <m/>
    <m/>
    <m/>
    <m/>
    <m/>
    <m/>
    <n v="4.49"/>
    <m/>
    <m/>
    <m/>
    <m/>
    <m/>
    <m/>
    <m/>
    <m/>
    <m/>
    <m/>
    <m/>
    <n v="6.43"/>
    <m/>
    <m/>
    <m/>
    <n v="5.52"/>
    <n v="9.81"/>
    <n v="8.18"/>
    <n v="2.0699999999999998"/>
    <m/>
    <n v="35.25"/>
    <n v="11.95"/>
    <n v="47.2"/>
    <n v="20.059999999999999"/>
    <n v="67.259999999999991"/>
    <n v="1.2513721185510426E-3"/>
    <n v="0.70175438596491246"/>
  </r>
  <r>
    <n v="22"/>
    <n v="100"/>
    <s v="Big Qualicum R"/>
    <s v="OPS"/>
    <s v="124"/>
    <s v="Chinook"/>
    <s v="3"/>
    <x v="0"/>
    <x v="10"/>
    <n v="100"/>
    <x v="1"/>
    <s v="CK-27"/>
    <s v="EAST VANCOUVER ISLAND-QUALICUM &amp; PUNTLEDGE_FA_0.x"/>
    <s v="M"/>
    <s v="H"/>
    <n v="100"/>
    <s v="Big Qualicum River H"/>
    <n v="100"/>
    <s v="Big Qualicum R"/>
    <s v="GSVI"/>
    <s v="S"/>
    <x v="1"/>
    <s v="182499"/>
    <n v="0"/>
    <x v="97"/>
    <n v="2013"/>
    <s v="20130521"/>
    <s v="20130521"/>
    <n v="90"/>
    <n v="7.95"/>
    <m/>
    <s v="CWT"/>
    <s v="P"/>
    <x v="0"/>
    <s v="Y"/>
    <s v="Y"/>
    <s v="Y"/>
    <n v="0.01"/>
    <s v="AD Clip"/>
    <n v="53749"/>
    <n v="53749"/>
    <n v="338736"/>
    <n v="5"/>
    <n v="32854"/>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7"/>
    <n v="2.74"/>
    <n v="2.2200000000000002"/>
    <m/>
    <n v="0"/>
    <n v="0"/>
    <n v="0"/>
    <n v="6.93"/>
    <n v="6.93"/>
    <n v="1.2893263130476845E-4"/>
    <n v="0"/>
  </r>
  <r>
    <n v="22"/>
    <n v="100"/>
    <s v="Big Qualicum R"/>
    <s v="OPS"/>
    <s v="124"/>
    <s v="Chinook"/>
    <s v="3"/>
    <x v="0"/>
    <x v="10"/>
    <n v="100"/>
    <x v="1"/>
    <s v="CK-27"/>
    <s v="EAST VANCOUVER ISLAND-QUALICUM &amp; PUNTLEDGE_FA_0.x"/>
    <s v="M"/>
    <s v="H"/>
    <n v="100"/>
    <s v="Big Qualicum River H"/>
    <n v="100"/>
    <s v="Big Qualicum R"/>
    <s v="GSVI"/>
    <s v="S"/>
    <x v="1"/>
    <s v="183366"/>
    <n v="0"/>
    <x v="98"/>
    <n v="2013"/>
    <s v="20130521"/>
    <s v="20130521"/>
    <n v="90"/>
    <n v="7.95"/>
    <m/>
    <s v="CWT"/>
    <s v="P"/>
    <x v="0"/>
    <s v="Y"/>
    <s v="Y"/>
    <s v="Y"/>
    <n v="7.4999999999999997E-3"/>
    <s v="AD Clip"/>
    <n v="28545"/>
    <s v=""/>
    <n v="179442"/>
    <n v="2"/>
    <n v="32860"/>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4"/>
    <m/>
    <m/>
    <m/>
    <m/>
    <n v="0.38"/>
    <n v="0.7"/>
    <n v="1.58"/>
    <m/>
    <n v="0"/>
    <n v="0.44"/>
    <n v="0.44"/>
    <n v="2.66"/>
    <n v="3.1"/>
    <n v="1.0860045542126468E-4"/>
    <n v="0.14193548387096774"/>
  </r>
  <r>
    <n v="22"/>
    <n v="100"/>
    <s v="Big Qualicum R"/>
    <s v="OPS"/>
    <s v="124"/>
    <s v="Chinook"/>
    <s v="3"/>
    <x v="0"/>
    <x v="10"/>
    <n v="100"/>
    <x v="1"/>
    <s v="CK-27"/>
    <s v="EAST VANCOUVER ISLAND-QUALICUM &amp; PUNTLEDGE_FA_0.x"/>
    <s v="M"/>
    <s v="H"/>
    <n v="100"/>
    <s v="Big Qualicum River H"/>
    <n v="100"/>
    <s v="Big Qualicum R"/>
    <s v="GSVI"/>
    <s v="S"/>
    <x v="1"/>
    <s v="183366"/>
    <n v="0"/>
    <x v="98"/>
    <n v="2013"/>
    <s v="20130521"/>
    <s v="20130521"/>
    <n v="90"/>
    <n v="7.95"/>
    <m/>
    <s v="CWT"/>
    <s v="P"/>
    <x v="0"/>
    <s v="Y"/>
    <s v="Y"/>
    <s v="Y"/>
    <n v="7.4999999999999997E-3"/>
    <s v="AD Clip"/>
    <n v="28545"/>
    <s v=""/>
    <n v="179442"/>
    <n v="3"/>
    <n v="32860"/>
    <n v="2015"/>
    <m/>
    <m/>
    <m/>
    <m/>
    <m/>
    <m/>
    <m/>
    <m/>
    <m/>
    <m/>
    <m/>
    <m/>
    <m/>
    <m/>
    <m/>
    <m/>
    <m/>
    <m/>
    <m/>
    <m/>
    <m/>
    <m/>
    <m/>
    <m/>
    <m/>
    <m/>
    <m/>
    <m/>
    <m/>
    <m/>
    <m/>
    <m/>
    <m/>
    <m/>
    <n v="3.92"/>
    <m/>
    <m/>
    <m/>
    <m/>
    <m/>
    <m/>
    <m/>
    <m/>
    <m/>
    <m/>
    <m/>
    <m/>
    <m/>
    <m/>
    <m/>
    <m/>
    <m/>
    <m/>
    <m/>
    <n v="5.17"/>
    <m/>
    <m/>
    <m/>
    <m/>
    <m/>
    <m/>
    <m/>
    <m/>
    <m/>
    <m/>
    <m/>
    <m/>
    <m/>
    <m/>
    <m/>
    <m/>
    <m/>
    <m/>
    <m/>
    <m/>
    <m/>
    <m/>
    <m/>
    <m/>
    <m/>
    <m/>
    <m/>
    <m/>
    <m/>
    <m/>
    <m/>
    <m/>
    <m/>
    <m/>
    <m/>
    <m/>
    <m/>
    <m/>
    <m/>
    <m/>
    <m/>
    <m/>
    <m/>
    <m/>
    <m/>
    <m/>
    <m/>
    <m/>
    <m/>
    <m/>
    <m/>
    <m/>
    <m/>
    <m/>
    <m/>
    <m/>
    <m/>
    <m/>
    <m/>
    <m/>
    <m/>
    <m/>
    <m/>
    <m/>
    <m/>
    <m/>
    <m/>
    <m/>
    <m/>
    <m/>
    <m/>
    <m/>
    <m/>
    <m/>
    <m/>
    <m/>
    <m/>
    <m/>
    <m/>
    <m/>
    <m/>
    <m/>
    <m/>
    <m/>
    <m/>
    <m/>
    <m/>
    <m/>
    <m/>
    <m/>
    <m/>
    <m/>
    <m/>
    <m/>
    <m/>
    <m/>
    <m/>
    <m/>
    <m/>
    <m/>
    <m/>
    <m/>
    <m/>
    <m/>
    <n v="3.99"/>
    <m/>
    <m/>
    <m/>
    <m/>
    <n v="14.29"/>
    <n v="13.64"/>
    <n v="6.72"/>
    <m/>
    <n v="9.09"/>
    <n v="3.99"/>
    <n v="13.08"/>
    <n v="34.65"/>
    <n v="47.73"/>
    <n v="1.6720966894377299E-3"/>
    <n v="0.27404148334380896"/>
  </r>
  <r>
    <n v="22"/>
    <n v="100"/>
    <s v="Big Qualicum R"/>
    <s v="OPS"/>
    <s v="124"/>
    <s v="Chinook"/>
    <s v="3"/>
    <x v="0"/>
    <x v="10"/>
    <n v="100"/>
    <x v="1"/>
    <s v="CK-27"/>
    <s v="EAST VANCOUVER ISLAND-QUALICUM &amp; PUNTLEDGE_FA_0.x"/>
    <s v="M"/>
    <s v="H"/>
    <n v="100"/>
    <s v="Big Qualicum River H"/>
    <n v="100"/>
    <s v="Big Qualicum R"/>
    <s v="GSVI"/>
    <s v="S"/>
    <x v="1"/>
    <s v="183366"/>
    <n v="0"/>
    <x v="98"/>
    <n v="2013"/>
    <s v="20130521"/>
    <s v="20130521"/>
    <n v="90"/>
    <n v="7.95"/>
    <m/>
    <s v="CWT"/>
    <s v="P"/>
    <x v="0"/>
    <s v="Y"/>
    <s v="Y"/>
    <s v="Y"/>
    <n v="7.4999999999999997E-3"/>
    <s v="AD Clip"/>
    <n v="28545"/>
    <s v=""/>
    <n v="179442"/>
    <n v="4"/>
    <n v="32860"/>
    <n v="2016"/>
    <m/>
    <m/>
    <m/>
    <m/>
    <m/>
    <m/>
    <m/>
    <m/>
    <m/>
    <m/>
    <m/>
    <m/>
    <m/>
    <m/>
    <m/>
    <m/>
    <m/>
    <m/>
    <m/>
    <m/>
    <m/>
    <m/>
    <m/>
    <m/>
    <m/>
    <m/>
    <m/>
    <m/>
    <m/>
    <m/>
    <m/>
    <m/>
    <m/>
    <m/>
    <m/>
    <m/>
    <m/>
    <m/>
    <m/>
    <m/>
    <m/>
    <m/>
    <m/>
    <m/>
    <m/>
    <m/>
    <m/>
    <m/>
    <m/>
    <m/>
    <m/>
    <m/>
    <m/>
    <m/>
    <m/>
    <m/>
    <m/>
    <m/>
    <m/>
    <m/>
    <m/>
    <m/>
    <m/>
    <m/>
    <m/>
    <m/>
    <m/>
    <m/>
    <m/>
    <m/>
    <m/>
    <m/>
    <m/>
    <m/>
    <m/>
    <m/>
    <m/>
    <m/>
    <m/>
    <m/>
    <m/>
    <n v="14.33"/>
    <m/>
    <m/>
    <m/>
    <m/>
    <m/>
    <m/>
    <m/>
    <m/>
    <m/>
    <m/>
    <m/>
    <m/>
    <m/>
    <m/>
    <m/>
    <m/>
    <m/>
    <m/>
    <m/>
    <m/>
    <m/>
    <m/>
    <m/>
    <m/>
    <m/>
    <m/>
    <m/>
    <m/>
    <m/>
    <m/>
    <m/>
    <m/>
    <m/>
    <m/>
    <m/>
    <m/>
    <m/>
    <m/>
    <m/>
    <m/>
    <m/>
    <m/>
    <m/>
    <m/>
    <m/>
    <m/>
    <m/>
    <m/>
    <m/>
    <m/>
    <m/>
    <m/>
    <m/>
    <m/>
    <n v="4.49"/>
    <m/>
    <m/>
    <m/>
    <m/>
    <m/>
    <m/>
    <m/>
    <m/>
    <m/>
    <m/>
    <m/>
    <m/>
    <m/>
    <m/>
    <m/>
    <m/>
    <m/>
    <m/>
    <m/>
    <m/>
    <m/>
    <m/>
    <m/>
    <m/>
    <m/>
    <m/>
    <m/>
    <n v="5.9"/>
    <n v="4.91"/>
    <n v="1.24"/>
    <m/>
    <n v="18.82"/>
    <n v="0"/>
    <n v="18.82"/>
    <n v="12.05"/>
    <n v="30.869999999999997"/>
    <n v="1.0814503415659483E-3"/>
    <n v="0.60965338516358936"/>
  </r>
  <r>
    <n v="22"/>
    <n v="100"/>
    <s v="Big Qualicum R"/>
    <s v="OPS"/>
    <s v="124"/>
    <s v="Chinook"/>
    <s v="3"/>
    <x v="0"/>
    <x v="10"/>
    <n v="100"/>
    <x v="1"/>
    <s v="CK-27"/>
    <s v="EAST VANCOUVER ISLAND-QUALICUM &amp; PUNTLEDGE_FA_0.x"/>
    <s v="M"/>
    <s v="H"/>
    <n v="100"/>
    <s v="Big Qualicum River H"/>
    <n v="100"/>
    <s v="Big Qualicum R"/>
    <s v="GSVI"/>
    <s v="S"/>
    <x v="1"/>
    <s v="183366"/>
    <n v="0"/>
    <x v="98"/>
    <n v="2013"/>
    <s v="20130521"/>
    <s v="20130521"/>
    <n v="90"/>
    <n v="7.95"/>
    <m/>
    <s v="CWT"/>
    <s v="P"/>
    <x v="0"/>
    <s v="Y"/>
    <s v="Y"/>
    <s v="Y"/>
    <n v="7.4999999999999997E-3"/>
    <s v="AD Clip"/>
    <n v="28545"/>
    <n v="28545"/>
    <n v="179442"/>
    <n v="5"/>
    <n v="32860"/>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8"/>
    <n v="1.37"/>
    <n v="1.1100000000000001"/>
    <m/>
    <n v="0"/>
    <n v="0"/>
    <n v="0"/>
    <n v="3.46"/>
    <n v="3.46"/>
    <n v="1.2121212121212121E-4"/>
    <n v="0"/>
  </r>
  <r>
    <n v="22"/>
    <n v="100"/>
    <s v="Big Qualicum R"/>
    <s v="OPS"/>
    <s v="124"/>
    <s v="Chinook"/>
    <s v="3"/>
    <x v="0"/>
    <x v="11"/>
    <n v="100"/>
    <x v="1"/>
    <s v="CK-27"/>
    <s v="EAST VANCOUVER ISLAND-QUALICUM &amp; PUNTLEDGE_FA_0.x"/>
    <s v="M"/>
    <s v="H"/>
    <n v="100"/>
    <s v="Big Qualicum River H"/>
    <n v="100"/>
    <s v="Big Qualicum R"/>
    <s v="GSVI"/>
    <s v="S"/>
    <x v="1"/>
    <s v="182682"/>
    <n v="0"/>
    <x v="99"/>
    <n v="2014"/>
    <s v="20140523"/>
    <s v="20140603"/>
    <n v="80"/>
    <n v="6"/>
    <m/>
    <s v="CWT"/>
    <s v="P"/>
    <x v="0"/>
    <s v="Y"/>
    <s v="Y"/>
    <s v="Y"/>
    <n v="4.0000000000000001E-3"/>
    <s v="AD Clip"/>
    <n v="28681"/>
    <s v=""/>
    <n v="235060"/>
    <n v="2"/>
    <n v="34171"/>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6"/>
    <n v="3.86"/>
    <n v="3.38"/>
    <m/>
    <n v="0"/>
    <n v="0"/>
    <n v="0"/>
    <n v="9.1999999999999993"/>
    <n v="9.1999999999999993"/>
    <n v="3.2076984763432237E-4"/>
    <n v="0"/>
  </r>
  <r>
    <n v="22"/>
    <n v="100"/>
    <s v="Big Qualicum R"/>
    <s v="OPS"/>
    <s v="124"/>
    <s v="Chinook"/>
    <s v="3"/>
    <x v="0"/>
    <x v="11"/>
    <n v="100"/>
    <x v="1"/>
    <s v="CK-27"/>
    <s v="EAST VANCOUVER ISLAND-QUALICUM &amp; PUNTLEDGE_FA_0.x"/>
    <s v="M"/>
    <s v="H"/>
    <n v="100"/>
    <s v="Big Qualicum River H"/>
    <n v="100"/>
    <s v="Big Qualicum R"/>
    <s v="GSVI"/>
    <s v="S"/>
    <x v="1"/>
    <s v="182682"/>
    <n v="0"/>
    <x v="99"/>
    <n v="2014"/>
    <s v="20140523"/>
    <s v="20140603"/>
    <n v="80"/>
    <n v="6"/>
    <m/>
    <s v="CWT"/>
    <s v="P"/>
    <x v="0"/>
    <s v="Y"/>
    <s v="Y"/>
    <s v="Y"/>
    <n v="4.0000000000000001E-3"/>
    <s v="AD Clip"/>
    <n v="28681"/>
    <s v=""/>
    <n v="235060"/>
    <n v="3"/>
    <n v="34171"/>
    <n v="2016"/>
    <m/>
    <m/>
    <m/>
    <m/>
    <m/>
    <m/>
    <m/>
    <m/>
    <m/>
    <m/>
    <m/>
    <m/>
    <m/>
    <m/>
    <m/>
    <m/>
    <m/>
    <m/>
    <m/>
    <m/>
    <m/>
    <m/>
    <m/>
    <m/>
    <m/>
    <m/>
    <m/>
    <m/>
    <m/>
    <m/>
    <m/>
    <m/>
    <m/>
    <m/>
    <m/>
    <m/>
    <m/>
    <m/>
    <m/>
    <m/>
    <m/>
    <m/>
    <m/>
    <m/>
    <m/>
    <m/>
    <m/>
    <m/>
    <m/>
    <m/>
    <m/>
    <m/>
    <m/>
    <m/>
    <m/>
    <m/>
    <m/>
    <m/>
    <m/>
    <m/>
    <m/>
    <m/>
    <m/>
    <n v="17.329999999999998"/>
    <m/>
    <m/>
    <m/>
    <m/>
    <m/>
    <m/>
    <m/>
    <m/>
    <m/>
    <m/>
    <m/>
    <m/>
    <m/>
    <m/>
    <m/>
    <m/>
    <m/>
    <m/>
    <m/>
    <m/>
    <m/>
    <m/>
    <m/>
    <m/>
    <m/>
    <m/>
    <m/>
    <m/>
    <m/>
    <m/>
    <m/>
    <m/>
    <m/>
    <m/>
    <m/>
    <m/>
    <m/>
    <m/>
    <m/>
    <m/>
    <m/>
    <m/>
    <m/>
    <m/>
    <m/>
    <m/>
    <m/>
    <m/>
    <m/>
    <m/>
    <m/>
    <m/>
    <m/>
    <m/>
    <m/>
    <m/>
    <m/>
    <m/>
    <m/>
    <m/>
    <m/>
    <m/>
    <m/>
    <m/>
    <m/>
    <m/>
    <m/>
    <m/>
    <m/>
    <m/>
    <m/>
    <m/>
    <m/>
    <m/>
    <m/>
    <m/>
    <m/>
    <m/>
    <m/>
    <m/>
    <m/>
    <m/>
    <m/>
    <m/>
    <m/>
    <m/>
    <m/>
    <m/>
    <m/>
    <m/>
    <m/>
    <m/>
    <m/>
    <m/>
    <m/>
    <n v="3.76"/>
    <m/>
    <m/>
    <m/>
    <m/>
    <n v="13.75"/>
    <n v="11.46"/>
    <n v="2.9"/>
    <m/>
    <n v="17.329999999999998"/>
    <n v="3.76"/>
    <n v="21.09"/>
    <n v="28.11"/>
    <n v="49.199999999999996"/>
    <n v="1.7154213590878978E-3"/>
    <n v="0.4286585365853659"/>
  </r>
  <r>
    <n v="22"/>
    <n v="100"/>
    <s v="Big Qualicum R"/>
    <s v="OPS"/>
    <s v="124"/>
    <s v="Chinook"/>
    <s v="3"/>
    <x v="0"/>
    <x v="11"/>
    <n v="100"/>
    <x v="1"/>
    <s v="CK-27"/>
    <s v="EAST VANCOUVER ISLAND-QUALICUM &amp; PUNTLEDGE_FA_0.x"/>
    <s v="M"/>
    <s v="H"/>
    <n v="100"/>
    <s v="Big Qualicum River H"/>
    <n v="100"/>
    <s v="Big Qualicum R"/>
    <s v="GSVI"/>
    <s v="S"/>
    <x v="1"/>
    <s v="182682"/>
    <n v="0"/>
    <x v="99"/>
    <n v="2014"/>
    <s v="20140523"/>
    <s v="20140603"/>
    <n v="80"/>
    <n v="6"/>
    <m/>
    <s v="CWT"/>
    <s v="P"/>
    <x v="0"/>
    <s v="Y"/>
    <s v="Y"/>
    <s v="Y"/>
    <n v="4.0000000000000001E-3"/>
    <s v="AD Clip"/>
    <n v="28681"/>
    <n v="28681"/>
    <n v="235060"/>
    <n v="4"/>
    <n v="34171"/>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5"/>
    <n v="5.48"/>
    <n v="4.45"/>
    <m/>
    <n v="0"/>
    <n v="0"/>
    <n v="0"/>
    <n v="13.88"/>
    <n v="13.879999999999999"/>
    <n v="4.8394407447439067E-4"/>
    <n v="0"/>
  </r>
  <r>
    <n v="22"/>
    <n v="100"/>
    <s v="Big Qualicum R"/>
    <s v="OPS"/>
    <s v="124"/>
    <s v="Chinook"/>
    <s v="3"/>
    <x v="0"/>
    <x v="11"/>
    <n v="100"/>
    <x v="1"/>
    <s v="CK-27"/>
    <s v="EAST VANCOUVER ISLAND-QUALICUM &amp; PUNTLEDGE_FA_0.x"/>
    <s v="M"/>
    <s v="H"/>
    <n v="100"/>
    <s v="Big Qualicum River H"/>
    <n v="100"/>
    <s v="Big Qualicum R"/>
    <s v="GSVI"/>
    <s v="S"/>
    <x v="1"/>
    <s v="182683"/>
    <n v="0"/>
    <x v="100"/>
    <n v="2014"/>
    <s v="20140523"/>
    <s v="20140603"/>
    <n v="80"/>
    <n v="6"/>
    <m/>
    <s v="CWT"/>
    <s v="P"/>
    <x v="0"/>
    <s v="Y"/>
    <s v="Y"/>
    <s v="Y"/>
    <n v="5.0000000000000001E-3"/>
    <s v="AD Clip"/>
    <n v="26645"/>
    <s v=""/>
    <n v="218592"/>
    <n v="2"/>
    <n v="34170"/>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8"/>
    <n v="1.93"/>
    <n v="1.69"/>
    <m/>
    <n v="0"/>
    <n v="0"/>
    <n v="0"/>
    <n v="4.5999999999999996"/>
    <n v="4.5999999999999996"/>
    <n v="1.7264027021955339E-4"/>
    <n v="0"/>
  </r>
  <r>
    <n v="22"/>
    <n v="100"/>
    <s v="Big Qualicum R"/>
    <s v="OPS"/>
    <s v="124"/>
    <s v="Chinook"/>
    <s v="3"/>
    <x v="0"/>
    <x v="11"/>
    <n v="100"/>
    <x v="1"/>
    <s v="CK-27"/>
    <s v="EAST VANCOUVER ISLAND-QUALICUM &amp; PUNTLEDGE_FA_0.x"/>
    <s v="M"/>
    <s v="H"/>
    <n v="100"/>
    <s v="Big Qualicum River H"/>
    <n v="100"/>
    <s v="Big Qualicum R"/>
    <s v="GSVI"/>
    <s v="S"/>
    <x v="1"/>
    <s v="182683"/>
    <n v="0"/>
    <x v="100"/>
    <n v="2014"/>
    <s v="20140523"/>
    <s v="20140603"/>
    <n v="80"/>
    <n v="6"/>
    <m/>
    <s v="CWT"/>
    <s v="P"/>
    <x v="0"/>
    <s v="Y"/>
    <s v="Y"/>
    <s v="Y"/>
    <n v="5.0000000000000001E-3"/>
    <s v="AD Clip"/>
    <n v="26645"/>
    <s v=""/>
    <n v="218592"/>
    <n v="3"/>
    <n v="34170"/>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85"/>
    <n v="8.61"/>
    <n v="3.9"/>
    <m/>
    <n v="0"/>
    <n v="0"/>
    <n v="0"/>
    <n v="22.36"/>
    <n v="22.36"/>
    <n v="8.3918183524113335E-4"/>
    <n v="0"/>
  </r>
  <r>
    <n v="22"/>
    <n v="100"/>
    <s v="Big Qualicum R"/>
    <s v="OPS"/>
    <s v="124"/>
    <s v="Chinook"/>
    <s v="3"/>
    <x v="0"/>
    <x v="11"/>
    <n v="100"/>
    <x v="1"/>
    <s v="CK-27"/>
    <s v="EAST VANCOUVER ISLAND-QUALICUM &amp; PUNTLEDGE_FA_0.x"/>
    <s v="M"/>
    <s v="H"/>
    <n v="100"/>
    <s v="Big Qualicum River H"/>
    <n v="100"/>
    <s v="Big Qualicum R"/>
    <s v="GSVI"/>
    <s v="S"/>
    <x v="1"/>
    <s v="182683"/>
    <n v="0"/>
    <x v="100"/>
    <n v="2014"/>
    <s v="20140523"/>
    <s v="20140603"/>
    <n v="80"/>
    <n v="6"/>
    <m/>
    <s v="CWT"/>
    <s v="P"/>
    <x v="0"/>
    <s v="Y"/>
    <s v="Y"/>
    <s v="Y"/>
    <n v="5.0000000000000001E-3"/>
    <s v="AD Clip"/>
    <n v="26645"/>
    <n v="26645"/>
    <n v="218592"/>
    <n v="4"/>
    <n v="34170"/>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9400000000000004"/>
    <n v="6.86"/>
    <n v="5.56"/>
    <m/>
    <n v="0"/>
    <n v="0"/>
    <n v="0"/>
    <n v="17.36"/>
    <n v="17.36"/>
    <n v="6.5152936761118409E-4"/>
    <n v="0"/>
  </r>
  <r>
    <n v="22"/>
    <n v="100"/>
    <s v="Big Qualicum R"/>
    <s v="OPS"/>
    <s v="124"/>
    <s v="Chinook"/>
    <s v="3"/>
    <x v="0"/>
    <x v="11"/>
    <n v="100"/>
    <x v="1"/>
    <s v="CK-27"/>
    <s v="EAST VANCOUVER ISLAND-QUALICUM &amp; PUNTLEDGE_FA_0.x"/>
    <s v="M"/>
    <s v="H"/>
    <n v="100"/>
    <s v="Big Qualicum River H"/>
    <n v="100"/>
    <s v="Big Qualicum R"/>
    <s v="GSVI"/>
    <s v="S"/>
    <x v="1"/>
    <s v="182684"/>
    <n v="0"/>
    <x v="101"/>
    <n v="2014"/>
    <s v="20140523"/>
    <s v="20140603"/>
    <n v="80"/>
    <n v="6"/>
    <m/>
    <s v="CWT"/>
    <s v="P"/>
    <x v="0"/>
    <s v="Y"/>
    <s v="Y"/>
    <s v="Y"/>
    <n v="0"/>
    <s v="AD Clip"/>
    <n v="19606"/>
    <s v=""/>
    <n v="160038"/>
    <n v="2"/>
    <n v="34169"/>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6"/>
    <n v="3.86"/>
    <n v="3.38"/>
    <m/>
    <n v="0"/>
    <n v="0"/>
    <n v="0"/>
    <n v="9.1999999999999993"/>
    <n v="9.1999999999999993"/>
    <n v="4.6924410894624093E-4"/>
    <n v="0"/>
  </r>
  <r>
    <n v="22"/>
    <n v="100"/>
    <s v="Big Qualicum R"/>
    <s v="OPS"/>
    <s v="124"/>
    <s v="Chinook"/>
    <s v="3"/>
    <x v="0"/>
    <x v="11"/>
    <n v="100"/>
    <x v="1"/>
    <s v="CK-27"/>
    <s v="EAST VANCOUVER ISLAND-QUALICUM &amp; PUNTLEDGE_FA_0.x"/>
    <s v="M"/>
    <s v="H"/>
    <n v="100"/>
    <s v="Big Qualicum River H"/>
    <n v="100"/>
    <s v="Big Qualicum R"/>
    <s v="GSVI"/>
    <s v="S"/>
    <x v="1"/>
    <s v="182684"/>
    <n v="0"/>
    <x v="101"/>
    <n v="2014"/>
    <s v="20140523"/>
    <s v="20140603"/>
    <n v="80"/>
    <n v="6"/>
    <m/>
    <s v="CWT"/>
    <s v="P"/>
    <x v="0"/>
    <s v="Y"/>
    <s v="Y"/>
    <s v="Y"/>
    <n v="0"/>
    <s v="AD Clip"/>
    <n v="19606"/>
    <s v=""/>
    <n v="160038"/>
    <n v="3"/>
    <n v="34169"/>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86"/>
    <n v="6.55"/>
    <n v="1.66"/>
    <m/>
    <n v="0"/>
    <n v="0"/>
    <n v="0"/>
    <n v="16.07"/>
    <n v="16.07"/>
    <n v="8.1964704682240127E-4"/>
    <n v="0"/>
  </r>
  <r>
    <n v="22"/>
    <n v="100"/>
    <s v="Big Qualicum R"/>
    <s v="OPS"/>
    <s v="124"/>
    <s v="Chinook"/>
    <s v="3"/>
    <x v="0"/>
    <x v="11"/>
    <n v="100"/>
    <x v="1"/>
    <s v="CK-27"/>
    <s v="EAST VANCOUVER ISLAND-QUALICUM &amp; PUNTLEDGE_FA_0.x"/>
    <s v="M"/>
    <s v="H"/>
    <n v="100"/>
    <s v="Big Qualicum River H"/>
    <n v="100"/>
    <s v="Big Qualicum R"/>
    <s v="GSVI"/>
    <s v="S"/>
    <x v="1"/>
    <s v="182684"/>
    <n v="0"/>
    <x v="101"/>
    <n v="2014"/>
    <s v="20140523"/>
    <s v="20140603"/>
    <n v="80"/>
    <n v="6"/>
    <m/>
    <s v="CWT"/>
    <s v="P"/>
    <x v="0"/>
    <s v="Y"/>
    <s v="Y"/>
    <s v="Y"/>
    <n v="0"/>
    <s v="AD Clip"/>
    <n v="19606"/>
    <n v="19606"/>
    <n v="160038"/>
    <n v="4"/>
    <n v="34169"/>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6"/>
    <n v="4.1100000000000003"/>
    <n v="3.33"/>
    <m/>
    <n v="0"/>
    <n v="0"/>
    <n v="0"/>
    <n v="10.4"/>
    <n v="10.4"/>
    <n v="5.3044986228705502E-4"/>
    <n v="0"/>
  </r>
  <r>
    <n v="22"/>
    <n v="100"/>
    <s v="Big Qualicum R"/>
    <s v="OPS"/>
    <s v="124"/>
    <s v="Chinook"/>
    <s v="3"/>
    <x v="0"/>
    <x v="11"/>
    <n v="100"/>
    <x v="1"/>
    <s v="CK-27"/>
    <s v="EAST VANCOUVER ISLAND-QUALICUM &amp; PUNTLEDGE_FA_0.x"/>
    <s v="M"/>
    <s v="H"/>
    <n v="100"/>
    <s v="Big Qualicum River H"/>
    <n v="100"/>
    <s v="Big Qualicum R"/>
    <s v="GSVI"/>
    <s v="S"/>
    <x v="1"/>
    <s v="182970"/>
    <n v="0"/>
    <x v="102"/>
    <n v="2014"/>
    <s v="20140522"/>
    <s v="20140603"/>
    <n v="85"/>
    <n v="7"/>
    <m/>
    <s v="CWT"/>
    <s v="P"/>
    <x v="0"/>
    <s v="Y"/>
    <s v="Y"/>
    <s v="Y"/>
    <n v="3.8E-3"/>
    <s v="AD Clip"/>
    <n v="56582"/>
    <s v=""/>
    <n v="249620"/>
    <n v="2"/>
    <n v="34168"/>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98"/>
    <n v="16.440000000000001"/>
    <n v="13.96"/>
    <m/>
    <n v="0"/>
    <n v="0"/>
    <n v="0"/>
    <n v="39.380000000000003"/>
    <n v="39.380000000000003"/>
    <n v="6.9598105404545618E-4"/>
    <n v="0"/>
  </r>
  <r>
    <n v="22"/>
    <n v="100"/>
    <s v="Big Qualicum R"/>
    <s v="OPS"/>
    <s v="124"/>
    <s v="Chinook"/>
    <s v="3"/>
    <x v="0"/>
    <x v="11"/>
    <n v="100"/>
    <x v="1"/>
    <s v="CK-27"/>
    <s v="EAST VANCOUVER ISLAND-QUALICUM &amp; PUNTLEDGE_FA_0.x"/>
    <s v="M"/>
    <s v="H"/>
    <n v="100"/>
    <s v="Big Qualicum River H"/>
    <n v="100"/>
    <s v="Big Qualicum R"/>
    <s v="GSVI"/>
    <s v="S"/>
    <x v="1"/>
    <s v="182970"/>
    <n v="0"/>
    <x v="102"/>
    <n v="2014"/>
    <s v="20140522"/>
    <s v="20140603"/>
    <n v="85"/>
    <n v="7"/>
    <m/>
    <s v="CWT"/>
    <s v="P"/>
    <x v="0"/>
    <s v="Y"/>
    <s v="Y"/>
    <s v="Y"/>
    <n v="3.8E-3"/>
    <s v="AD Clip"/>
    <n v="56582"/>
    <s v=""/>
    <n v="249620"/>
    <n v="3"/>
    <n v="34168"/>
    <n v="2016"/>
    <m/>
    <m/>
    <m/>
    <m/>
    <m/>
    <m/>
    <m/>
    <m/>
    <m/>
    <m/>
    <m/>
    <m/>
    <m/>
    <m/>
    <m/>
    <m/>
    <m/>
    <m/>
    <m/>
    <m/>
    <m/>
    <m/>
    <m/>
    <m/>
    <m/>
    <m/>
    <m/>
    <m/>
    <m/>
    <m/>
    <m/>
    <m/>
    <m/>
    <m/>
    <m/>
    <m/>
    <m/>
    <m/>
    <m/>
    <m/>
    <m/>
    <m/>
    <m/>
    <m/>
    <n v="3.98"/>
    <m/>
    <m/>
    <m/>
    <m/>
    <n v="23.88"/>
    <m/>
    <m/>
    <m/>
    <m/>
    <m/>
    <m/>
    <m/>
    <m/>
    <m/>
    <m/>
    <m/>
    <m/>
    <m/>
    <m/>
    <m/>
    <m/>
    <m/>
    <m/>
    <m/>
    <m/>
    <m/>
    <m/>
    <m/>
    <m/>
    <m/>
    <m/>
    <m/>
    <m/>
    <m/>
    <m/>
    <m/>
    <m/>
    <m/>
    <m/>
    <m/>
    <m/>
    <m/>
    <m/>
    <m/>
    <m/>
    <m/>
    <m/>
    <m/>
    <m/>
    <m/>
    <m/>
    <m/>
    <m/>
    <m/>
    <m/>
    <m/>
    <m/>
    <m/>
    <m/>
    <m/>
    <m/>
    <m/>
    <m/>
    <m/>
    <m/>
    <m/>
    <m/>
    <m/>
    <m/>
    <m/>
    <m/>
    <m/>
    <m/>
    <m/>
    <m/>
    <m/>
    <m/>
    <m/>
    <m/>
    <m/>
    <m/>
    <m/>
    <m/>
    <m/>
    <m/>
    <m/>
    <m/>
    <m/>
    <m/>
    <m/>
    <m/>
    <m/>
    <m/>
    <m/>
    <m/>
    <m/>
    <m/>
    <m/>
    <m/>
    <m/>
    <m/>
    <m/>
    <m/>
    <m/>
    <m/>
    <m/>
    <m/>
    <m/>
    <m/>
    <m/>
    <m/>
    <m/>
    <m/>
    <m/>
    <n v="3.1"/>
    <m/>
    <m/>
    <m/>
    <m/>
    <n v="12.79"/>
    <n v="10.85"/>
    <n v="3.61"/>
    <m/>
    <n v="27.86"/>
    <n v="3.1"/>
    <n v="30.96"/>
    <n v="27.25"/>
    <n v="58.21"/>
    <n v="1.0287724011169631E-3"/>
    <n v="0.53186737673939188"/>
  </r>
  <r>
    <n v="22"/>
    <n v="100"/>
    <s v="Big Qualicum R"/>
    <s v="OPS"/>
    <s v="124"/>
    <s v="Chinook"/>
    <s v="3"/>
    <x v="0"/>
    <x v="11"/>
    <n v="100"/>
    <x v="1"/>
    <s v="CK-27"/>
    <s v="EAST VANCOUVER ISLAND-QUALICUM &amp; PUNTLEDGE_FA_0.x"/>
    <s v="M"/>
    <s v="H"/>
    <n v="100"/>
    <s v="Big Qualicum River H"/>
    <n v="100"/>
    <s v="Big Qualicum R"/>
    <s v="GSVI"/>
    <s v="S"/>
    <x v="1"/>
    <s v="182970"/>
    <n v="0"/>
    <x v="102"/>
    <n v="2014"/>
    <s v="20140522"/>
    <s v="20140603"/>
    <n v="85"/>
    <n v="7"/>
    <m/>
    <s v="CWT"/>
    <s v="P"/>
    <x v="0"/>
    <s v="Y"/>
    <s v="Y"/>
    <s v="Y"/>
    <n v="3.8E-3"/>
    <s v="AD Clip"/>
    <n v="56582"/>
    <s v=""/>
    <n v="249620"/>
    <n v="4"/>
    <n v="34168"/>
    <n v="2017"/>
    <m/>
    <m/>
    <m/>
    <m/>
    <m/>
    <m/>
    <m/>
    <m/>
    <m/>
    <m/>
    <m/>
    <m/>
    <m/>
    <n v="6.02"/>
    <n v="3.71"/>
    <m/>
    <m/>
    <m/>
    <m/>
    <m/>
    <m/>
    <m/>
    <m/>
    <m/>
    <m/>
    <m/>
    <n v="3.71"/>
    <m/>
    <m/>
    <m/>
    <m/>
    <m/>
    <m/>
    <m/>
    <m/>
    <m/>
    <m/>
    <m/>
    <m/>
    <m/>
    <m/>
    <m/>
    <m/>
    <m/>
    <m/>
    <m/>
    <m/>
    <m/>
    <m/>
    <n v="4.3099999999999996"/>
    <m/>
    <m/>
    <m/>
    <m/>
    <n v="4.3099999999999996"/>
    <m/>
    <m/>
    <m/>
    <m/>
    <m/>
    <m/>
    <m/>
    <m/>
    <m/>
    <m/>
    <m/>
    <m/>
    <m/>
    <m/>
    <m/>
    <m/>
    <m/>
    <m/>
    <m/>
    <m/>
    <m/>
    <m/>
    <m/>
    <m/>
    <m/>
    <m/>
    <m/>
    <m/>
    <m/>
    <m/>
    <m/>
    <m/>
    <m/>
    <m/>
    <m/>
    <m/>
    <m/>
    <m/>
    <m/>
    <m/>
    <m/>
    <m/>
    <m/>
    <m/>
    <m/>
    <m/>
    <m/>
    <m/>
    <m/>
    <m/>
    <m/>
    <m/>
    <m/>
    <m/>
    <m/>
    <m/>
    <m/>
    <m/>
    <m/>
    <m/>
    <m/>
    <m/>
    <m/>
    <m/>
    <m/>
    <m/>
    <m/>
    <m/>
    <m/>
    <m/>
    <m/>
    <m/>
    <m/>
    <m/>
    <m/>
    <m/>
    <m/>
    <m/>
    <m/>
    <m/>
    <m/>
    <m/>
    <m/>
    <m/>
    <m/>
    <m/>
    <m/>
    <m/>
    <m/>
    <m/>
    <m/>
    <m/>
    <m/>
    <m/>
    <m/>
    <m/>
    <m/>
    <m/>
    <m/>
    <m/>
    <m/>
    <m/>
    <m/>
    <m/>
    <m/>
    <m/>
    <m/>
    <m/>
    <m/>
    <n v="5.92"/>
    <n v="8.23"/>
    <n v="6.67"/>
    <m/>
    <n v="22.06"/>
    <n v="0"/>
    <n v="22.06"/>
    <n v="20.82"/>
    <n v="42.879999999999995"/>
    <n v="7.5783818175391459E-4"/>
    <n v="0.51445895522388063"/>
  </r>
  <r>
    <n v="22"/>
    <n v="100"/>
    <s v="Big Qualicum R"/>
    <s v="OPS"/>
    <s v="124"/>
    <s v="Chinook"/>
    <s v="3"/>
    <x v="0"/>
    <x v="11"/>
    <n v="100"/>
    <x v="1"/>
    <s v="CK-27"/>
    <s v="EAST VANCOUVER ISLAND-QUALICUM &amp; PUNTLEDGE_FA_0.x"/>
    <s v="M"/>
    <s v="H"/>
    <n v="100"/>
    <s v="Big Qualicum River H"/>
    <n v="100"/>
    <s v="Big Qualicum R"/>
    <s v="GSVI"/>
    <s v="S"/>
    <x v="1"/>
    <s v="182970"/>
    <n v="0"/>
    <x v="102"/>
    <n v="2014"/>
    <s v="20140522"/>
    <s v="20140603"/>
    <n v="85"/>
    <n v="7"/>
    <m/>
    <s v="CWT"/>
    <s v="P"/>
    <x v="0"/>
    <s v="Y"/>
    <s v="Y"/>
    <s v="Y"/>
    <n v="3.8E-3"/>
    <s v="AD Clip"/>
    <n v="56582"/>
    <n v="56582"/>
    <n v="249620"/>
    <n v="5"/>
    <n v="34168"/>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5"/>
    <n v="0.83"/>
    <n v="7.0000000000000007E-2"/>
    <m/>
    <n v="0"/>
    <n v="0"/>
    <n v="0"/>
    <n v="1.85"/>
    <n v="1.8499999999999999"/>
    <n v="3.2695910360185217E-5"/>
    <n v="0"/>
  </r>
  <r>
    <n v="22"/>
    <n v="100"/>
    <s v="Big Qualicum R"/>
    <s v="OPS"/>
    <s v="124"/>
    <s v="Chinook"/>
    <s v="3"/>
    <x v="0"/>
    <x v="11"/>
    <n v="100"/>
    <x v="1"/>
    <s v="CK-27"/>
    <s v="EAST VANCOUVER ISLAND-QUALICUM &amp; PUNTLEDGE_FA_0.x"/>
    <s v="M"/>
    <s v="H"/>
    <n v="100"/>
    <s v="Big Qualicum River H"/>
    <n v="100"/>
    <s v="Big Qualicum R"/>
    <s v="GSVI"/>
    <s v="S"/>
    <x v="1"/>
    <s v="182972"/>
    <n v="0"/>
    <x v="103"/>
    <n v="2014"/>
    <s v="20140522"/>
    <s v="20140603"/>
    <n v="85"/>
    <n v="7"/>
    <m/>
    <s v="CWT"/>
    <s v="P"/>
    <x v="0"/>
    <s v="Y"/>
    <s v="Y"/>
    <s v="Y"/>
    <n v="3.3E-3"/>
    <s v="AD Clip"/>
    <n v="57462"/>
    <s v=""/>
    <n v="253394"/>
    <n v="1"/>
    <n v="34167"/>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5"/>
    <n v="0.22"/>
    <n v="0.9"/>
    <m/>
    <n v="0"/>
    <n v="0"/>
    <n v="0"/>
    <n v="1.17"/>
    <n v="1.17"/>
    <n v="2.0361282238696878E-5"/>
    <n v="0"/>
  </r>
  <r>
    <n v="22"/>
    <n v="100"/>
    <s v="Big Qualicum R"/>
    <s v="OPS"/>
    <s v="124"/>
    <s v="Chinook"/>
    <s v="3"/>
    <x v="0"/>
    <x v="11"/>
    <n v="100"/>
    <x v="1"/>
    <s v="CK-27"/>
    <s v="EAST VANCOUVER ISLAND-QUALICUM &amp; PUNTLEDGE_FA_0.x"/>
    <s v="M"/>
    <s v="H"/>
    <n v="100"/>
    <s v="Big Qualicum River H"/>
    <n v="100"/>
    <s v="Big Qualicum R"/>
    <s v="GSVI"/>
    <s v="S"/>
    <x v="1"/>
    <s v="182972"/>
    <n v="0"/>
    <x v="103"/>
    <n v="2014"/>
    <s v="20140522"/>
    <s v="20140603"/>
    <n v="85"/>
    <n v="7"/>
    <m/>
    <s v="CWT"/>
    <s v="P"/>
    <x v="0"/>
    <s v="Y"/>
    <s v="Y"/>
    <s v="Y"/>
    <n v="3.3E-3"/>
    <s v="AD Clip"/>
    <n v="57462"/>
    <s v=""/>
    <n v="253394"/>
    <n v="2"/>
    <n v="34167"/>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9600000000000009"/>
    <n v="18.38"/>
    <n v="15.66"/>
    <m/>
    <n v="0"/>
    <n v="0"/>
    <n v="0"/>
    <n v="44"/>
    <n v="44"/>
    <n v="7.6572343461766038E-4"/>
    <n v="0"/>
  </r>
  <r>
    <n v="22"/>
    <n v="100"/>
    <s v="Big Qualicum R"/>
    <s v="OPS"/>
    <s v="124"/>
    <s v="Chinook"/>
    <s v="3"/>
    <x v="0"/>
    <x v="11"/>
    <n v="100"/>
    <x v="1"/>
    <s v="CK-27"/>
    <s v="EAST VANCOUVER ISLAND-QUALICUM &amp; PUNTLEDGE_FA_0.x"/>
    <s v="M"/>
    <s v="H"/>
    <n v="100"/>
    <s v="Big Qualicum River H"/>
    <n v="100"/>
    <s v="Big Qualicum R"/>
    <s v="GSVI"/>
    <s v="S"/>
    <x v="1"/>
    <s v="182972"/>
    <n v="0"/>
    <x v="103"/>
    <n v="2014"/>
    <s v="20140522"/>
    <s v="20140603"/>
    <n v="85"/>
    <n v="7"/>
    <m/>
    <s v="CWT"/>
    <s v="P"/>
    <x v="0"/>
    <s v="Y"/>
    <s v="Y"/>
    <s v="Y"/>
    <n v="3.3E-3"/>
    <s v="AD Clip"/>
    <n v="57462"/>
    <s v=""/>
    <n v="253394"/>
    <n v="3"/>
    <n v="34167"/>
    <n v="2016"/>
    <m/>
    <m/>
    <m/>
    <m/>
    <m/>
    <m/>
    <m/>
    <m/>
    <m/>
    <m/>
    <m/>
    <m/>
    <m/>
    <m/>
    <m/>
    <m/>
    <m/>
    <m/>
    <m/>
    <m/>
    <m/>
    <m/>
    <m/>
    <m/>
    <m/>
    <m/>
    <m/>
    <m/>
    <m/>
    <m/>
    <m/>
    <m/>
    <m/>
    <m/>
    <n v="5.58"/>
    <m/>
    <m/>
    <m/>
    <m/>
    <m/>
    <m/>
    <m/>
    <m/>
    <m/>
    <m/>
    <m/>
    <m/>
    <m/>
    <m/>
    <n v="17.91"/>
    <m/>
    <m/>
    <m/>
    <m/>
    <n v="5.97"/>
    <m/>
    <m/>
    <m/>
    <m/>
    <n v="15.1"/>
    <m/>
    <m/>
    <m/>
    <m/>
    <m/>
    <m/>
    <m/>
    <m/>
    <m/>
    <m/>
    <m/>
    <m/>
    <m/>
    <m/>
    <m/>
    <m/>
    <m/>
    <m/>
    <m/>
    <m/>
    <m/>
    <m/>
    <m/>
    <m/>
    <m/>
    <m/>
    <m/>
    <m/>
    <m/>
    <m/>
    <m/>
    <m/>
    <m/>
    <m/>
    <m/>
    <m/>
    <m/>
    <m/>
    <m/>
    <m/>
    <m/>
    <m/>
    <m/>
    <m/>
    <m/>
    <m/>
    <m/>
    <m/>
    <m/>
    <m/>
    <m/>
    <m/>
    <m/>
    <m/>
    <m/>
    <m/>
    <m/>
    <m/>
    <m/>
    <m/>
    <m/>
    <m/>
    <m/>
    <m/>
    <m/>
    <m/>
    <m/>
    <m/>
    <m/>
    <m/>
    <m/>
    <m/>
    <m/>
    <m/>
    <m/>
    <m/>
    <m/>
    <m/>
    <m/>
    <m/>
    <m/>
    <m/>
    <m/>
    <m/>
    <m/>
    <m/>
    <m/>
    <m/>
    <m/>
    <m/>
    <m/>
    <m/>
    <m/>
    <m/>
    <m/>
    <m/>
    <m/>
    <m/>
    <m/>
    <m/>
    <m/>
    <m/>
    <m/>
    <m/>
    <n v="17.690000000000001"/>
    <n v="14.74"/>
    <n v="3.73"/>
    <m/>
    <n v="44.56"/>
    <n v="0"/>
    <n v="44.56"/>
    <n v="36.159999999999997"/>
    <n v="80.72"/>
    <n v="1.4047544464167623E-3"/>
    <n v="0.55203171456888012"/>
  </r>
  <r>
    <n v="22"/>
    <n v="100"/>
    <s v="Big Qualicum R"/>
    <s v="OPS"/>
    <s v="124"/>
    <s v="Chinook"/>
    <s v="3"/>
    <x v="0"/>
    <x v="11"/>
    <n v="100"/>
    <x v="1"/>
    <s v="CK-27"/>
    <s v="EAST VANCOUVER ISLAND-QUALICUM &amp; PUNTLEDGE_FA_0.x"/>
    <s v="M"/>
    <s v="H"/>
    <n v="100"/>
    <s v="Big Qualicum River H"/>
    <n v="100"/>
    <s v="Big Qualicum R"/>
    <s v="GSVI"/>
    <s v="S"/>
    <x v="1"/>
    <s v="182972"/>
    <n v="0"/>
    <x v="103"/>
    <n v="2014"/>
    <s v="20140522"/>
    <s v="20140603"/>
    <n v="85"/>
    <n v="7"/>
    <m/>
    <s v="CWT"/>
    <s v="P"/>
    <x v="0"/>
    <s v="Y"/>
    <s v="Y"/>
    <s v="Y"/>
    <n v="3.3E-3"/>
    <s v="AD Clip"/>
    <n v="57462"/>
    <n v="57462"/>
    <n v="253394"/>
    <n v="4"/>
    <n v="34167"/>
    <n v="2017"/>
    <m/>
    <m/>
    <m/>
    <m/>
    <m/>
    <m/>
    <m/>
    <m/>
    <m/>
    <m/>
    <m/>
    <m/>
    <m/>
    <m/>
    <m/>
    <m/>
    <m/>
    <m/>
    <m/>
    <m/>
    <m/>
    <m/>
    <m/>
    <m/>
    <m/>
    <m/>
    <n v="3.71"/>
    <m/>
    <m/>
    <m/>
    <m/>
    <m/>
    <m/>
    <m/>
    <m/>
    <m/>
    <m/>
    <m/>
    <m/>
    <m/>
    <m/>
    <m/>
    <m/>
    <m/>
    <m/>
    <m/>
    <m/>
    <m/>
    <m/>
    <n v="4.3099999999999996"/>
    <m/>
    <m/>
    <m/>
    <m/>
    <n v="4.3099999999999996"/>
    <m/>
    <m/>
    <m/>
    <m/>
    <n v="4.3099999999999996"/>
    <m/>
    <m/>
    <m/>
    <m/>
    <m/>
    <m/>
    <m/>
    <m/>
    <m/>
    <m/>
    <m/>
    <m/>
    <m/>
    <m/>
    <m/>
    <m/>
    <m/>
    <m/>
    <m/>
    <m/>
    <m/>
    <m/>
    <m/>
    <m/>
    <m/>
    <m/>
    <m/>
    <m/>
    <m/>
    <m/>
    <m/>
    <m/>
    <m/>
    <m/>
    <m/>
    <m/>
    <m/>
    <m/>
    <m/>
    <m/>
    <m/>
    <m/>
    <m/>
    <m/>
    <m/>
    <m/>
    <m/>
    <m/>
    <m/>
    <m/>
    <m/>
    <m/>
    <m/>
    <m/>
    <m/>
    <m/>
    <m/>
    <m/>
    <m/>
    <m/>
    <m/>
    <m/>
    <m/>
    <m/>
    <m/>
    <m/>
    <m/>
    <m/>
    <m/>
    <m/>
    <m/>
    <m/>
    <m/>
    <m/>
    <m/>
    <m/>
    <m/>
    <m/>
    <m/>
    <m/>
    <m/>
    <m/>
    <m/>
    <m/>
    <m/>
    <m/>
    <m/>
    <m/>
    <m/>
    <m/>
    <m/>
    <m/>
    <m/>
    <m/>
    <m/>
    <m/>
    <m/>
    <m/>
    <m/>
    <m/>
    <m/>
    <m/>
    <m/>
    <m/>
    <n v="3.94"/>
    <n v="5.48"/>
    <n v="4.45"/>
    <m/>
    <n v="16.64"/>
    <n v="0"/>
    <n v="16.64"/>
    <n v="13.87"/>
    <n v="30.51"/>
    <n v="5.3095959068601866E-4"/>
    <n v="0.54539495247459846"/>
  </r>
  <r>
    <n v="22"/>
    <n v="100"/>
    <s v="Big Qualicum R"/>
    <s v="OPS"/>
    <s v="124"/>
    <s v="Chinook"/>
    <s v="3"/>
    <x v="0"/>
    <x v="11"/>
    <n v="100"/>
    <x v="1"/>
    <s v="CK-27"/>
    <s v="EAST VANCOUVER ISLAND-QUALICUM &amp; PUNTLEDGE_FA_0.x"/>
    <s v="M"/>
    <s v="H"/>
    <n v="100"/>
    <s v="Big Qualicum River H"/>
    <n v="100"/>
    <s v="Big Qualicum R"/>
    <s v="GSVI"/>
    <s v="S"/>
    <x v="1"/>
    <s v="182974"/>
    <n v="0"/>
    <x v="104"/>
    <n v="2014"/>
    <s v="20140522"/>
    <s v="20140603"/>
    <n v="85"/>
    <n v="7"/>
    <m/>
    <s v="CWT"/>
    <s v="P"/>
    <x v="0"/>
    <s v="Y"/>
    <s v="Y"/>
    <s v="Y"/>
    <n v="3.3E-3"/>
    <s v="AD Clip"/>
    <n v="56151"/>
    <s v=""/>
    <n v="247615"/>
    <n v="1"/>
    <n v="34166"/>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5"/>
    <n v="0.22"/>
    <n v="0.9"/>
    <m/>
    <n v="0"/>
    <n v="0"/>
    <n v="0"/>
    <n v="1.17"/>
    <n v="1.17"/>
    <n v="2.0836672543676869E-5"/>
    <n v="0"/>
  </r>
  <r>
    <n v="22"/>
    <n v="100"/>
    <s v="Big Qualicum R"/>
    <s v="OPS"/>
    <s v="124"/>
    <s v="Chinook"/>
    <s v="3"/>
    <x v="0"/>
    <x v="11"/>
    <n v="100"/>
    <x v="1"/>
    <s v="CK-27"/>
    <s v="EAST VANCOUVER ISLAND-QUALICUM &amp; PUNTLEDGE_FA_0.x"/>
    <s v="M"/>
    <s v="H"/>
    <n v="100"/>
    <s v="Big Qualicum River H"/>
    <n v="100"/>
    <s v="Big Qualicum R"/>
    <s v="GSVI"/>
    <s v="S"/>
    <x v="1"/>
    <s v="182974"/>
    <n v="0"/>
    <x v="104"/>
    <n v="2014"/>
    <s v="20140522"/>
    <s v="20140603"/>
    <n v="85"/>
    <n v="7"/>
    <m/>
    <s v="CWT"/>
    <s v="P"/>
    <x v="0"/>
    <s v="Y"/>
    <s v="Y"/>
    <s v="Y"/>
    <n v="3.3E-3"/>
    <s v="AD Clip"/>
    <n v="56151"/>
    <s v=""/>
    <n v="247615"/>
    <n v="2"/>
    <n v="34166"/>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98"/>
    <n v="16.440000000000001"/>
    <n v="13.96"/>
    <m/>
    <n v="0"/>
    <n v="0"/>
    <n v="0"/>
    <n v="39.380000000000003"/>
    <n v="39.380000000000003"/>
    <n v="7.0132321775213274E-4"/>
    <n v="0"/>
  </r>
  <r>
    <n v="22"/>
    <n v="100"/>
    <s v="Big Qualicum R"/>
    <s v="OPS"/>
    <s v="124"/>
    <s v="Chinook"/>
    <s v="3"/>
    <x v="0"/>
    <x v="11"/>
    <n v="100"/>
    <x v="1"/>
    <s v="CK-27"/>
    <s v="EAST VANCOUVER ISLAND-QUALICUM &amp; PUNTLEDGE_FA_0.x"/>
    <s v="M"/>
    <s v="H"/>
    <n v="100"/>
    <s v="Big Qualicum River H"/>
    <n v="100"/>
    <s v="Big Qualicum R"/>
    <s v="GSVI"/>
    <s v="S"/>
    <x v="1"/>
    <s v="182974"/>
    <n v="0"/>
    <x v="104"/>
    <n v="2014"/>
    <s v="20140522"/>
    <s v="20140603"/>
    <n v="85"/>
    <n v="7"/>
    <m/>
    <s v="CWT"/>
    <s v="P"/>
    <x v="0"/>
    <s v="Y"/>
    <s v="Y"/>
    <s v="Y"/>
    <n v="3.3E-3"/>
    <s v="AD Clip"/>
    <n v="56151"/>
    <s v=""/>
    <n v="247615"/>
    <n v="3"/>
    <n v="34166"/>
    <n v="2016"/>
    <m/>
    <m/>
    <m/>
    <m/>
    <m/>
    <m/>
    <m/>
    <m/>
    <m/>
    <m/>
    <m/>
    <m/>
    <m/>
    <m/>
    <m/>
    <m/>
    <m/>
    <m/>
    <m/>
    <m/>
    <m/>
    <m/>
    <m/>
    <m/>
    <m/>
    <m/>
    <n v="4.3899999999999997"/>
    <m/>
    <m/>
    <m/>
    <m/>
    <m/>
    <m/>
    <m/>
    <m/>
    <m/>
    <m/>
    <m/>
    <m/>
    <m/>
    <m/>
    <m/>
    <m/>
    <m/>
    <m/>
    <m/>
    <m/>
    <m/>
    <m/>
    <n v="35.82"/>
    <m/>
    <m/>
    <m/>
    <m/>
    <n v="9.1300000000000008"/>
    <m/>
    <m/>
    <m/>
    <m/>
    <n v="11.94"/>
    <m/>
    <m/>
    <m/>
    <m/>
    <m/>
    <m/>
    <m/>
    <m/>
    <m/>
    <m/>
    <m/>
    <m/>
    <m/>
    <m/>
    <m/>
    <m/>
    <m/>
    <m/>
    <m/>
    <m/>
    <m/>
    <m/>
    <m/>
    <m/>
    <m/>
    <m/>
    <m/>
    <m/>
    <m/>
    <m/>
    <m/>
    <m/>
    <m/>
    <m/>
    <m/>
    <m/>
    <m/>
    <m/>
    <m/>
    <m/>
    <m/>
    <m/>
    <m/>
    <m/>
    <m/>
    <m/>
    <m/>
    <m/>
    <m/>
    <m/>
    <m/>
    <m/>
    <m/>
    <m/>
    <m/>
    <m/>
    <m/>
    <m/>
    <m/>
    <m/>
    <m/>
    <m/>
    <m/>
    <m/>
    <m/>
    <m/>
    <m/>
    <m/>
    <m/>
    <m/>
    <m/>
    <m/>
    <m/>
    <m/>
    <m/>
    <m/>
    <m/>
    <m/>
    <m/>
    <m/>
    <m/>
    <m/>
    <m/>
    <m/>
    <m/>
    <m/>
    <m/>
    <m/>
    <m/>
    <m/>
    <m/>
    <m/>
    <m/>
    <m/>
    <m/>
    <m/>
    <m/>
    <m/>
    <m/>
    <n v="2.19"/>
    <m/>
    <m/>
    <m/>
    <m/>
    <n v="17.68"/>
    <n v="14.74"/>
    <n v="3.73"/>
    <m/>
    <n v="61.28"/>
    <n v="2.19"/>
    <n v="63.47"/>
    <n v="36.15"/>
    <n v="99.62"/>
    <n v="1.7741447169240085E-3"/>
    <n v="0.63712106002810676"/>
  </r>
  <r>
    <n v="22"/>
    <n v="100"/>
    <s v="Big Qualicum R"/>
    <s v="OPS"/>
    <s v="124"/>
    <s v="Chinook"/>
    <s v="3"/>
    <x v="0"/>
    <x v="11"/>
    <n v="100"/>
    <x v="1"/>
    <s v="CK-27"/>
    <s v="EAST VANCOUVER ISLAND-QUALICUM &amp; PUNTLEDGE_FA_0.x"/>
    <s v="M"/>
    <s v="H"/>
    <n v="100"/>
    <s v="Big Qualicum River H"/>
    <n v="100"/>
    <s v="Big Qualicum R"/>
    <s v="GSVI"/>
    <s v="S"/>
    <x v="1"/>
    <s v="182974"/>
    <n v="0"/>
    <x v="104"/>
    <n v="2014"/>
    <s v="20140522"/>
    <s v="20140603"/>
    <n v="85"/>
    <n v="7"/>
    <m/>
    <s v="CWT"/>
    <s v="P"/>
    <x v="0"/>
    <s v="Y"/>
    <s v="Y"/>
    <s v="Y"/>
    <n v="3.3E-3"/>
    <s v="AD Clip"/>
    <n v="56151"/>
    <n v="56151"/>
    <n v="247615"/>
    <n v="4"/>
    <n v="34166"/>
    <n v="2017"/>
    <m/>
    <m/>
    <m/>
    <m/>
    <m/>
    <m/>
    <m/>
    <m/>
    <m/>
    <m/>
    <m/>
    <m/>
    <m/>
    <m/>
    <m/>
    <m/>
    <m/>
    <m/>
    <m/>
    <m/>
    <m/>
    <m/>
    <m/>
    <m/>
    <m/>
    <m/>
    <m/>
    <m/>
    <m/>
    <m/>
    <m/>
    <m/>
    <m/>
    <m/>
    <n v="11.98"/>
    <m/>
    <m/>
    <m/>
    <m/>
    <m/>
    <m/>
    <m/>
    <m/>
    <m/>
    <m/>
    <m/>
    <n v="3.93"/>
    <m/>
    <m/>
    <n v="4.3099999999999996"/>
    <m/>
    <m/>
    <m/>
    <m/>
    <m/>
    <m/>
    <m/>
    <m/>
    <m/>
    <m/>
    <m/>
    <m/>
    <m/>
    <m/>
    <m/>
    <m/>
    <m/>
    <m/>
    <m/>
    <m/>
    <m/>
    <m/>
    <m/>
    <m/>
    <m/>
    <m/>
    <m/>
    <m/>
    <m/>
    <m/>
    <m/>
    <m/>
    <m/>
    <m/>
    <m/>
    <m/>
    <m/>
    <m/>
    <m/>
    <m/>
    <m/>
    <m/>
    <m/>
    <m/>
    <m/>
    <m/>
    <m/>
    <m/>
    <m/>
    <m/>
    <m/>
    <m/>
    <m/>
    <m/>
    <m/>
    <m/>
    <m/>
    <m/>
    <m/>
    <m/>
    <m/>
    <m/>
    <m/>
    <m/>
    <m/>
    <m/>
    <m/>
    <m/>
    <m/>
    <m/>
    <m/>
    <m/>
    <m/>
    <m/>
    <m/>
    <m/>
    <m/>
    <m/>
    <m/>
    <m/>
    <m/>
    <m/>
    <m/>
    <m/>
    <m/>
    <m/>
    <m/>
    <m/>
    <m/>
    <m/>
    <m/>
    <m/>
    <m/>
    <m/>
    <m/>
    <m/>
    <m/>
    <m/>
    <m/>
    <m/>
    <m/>
    <m/>
    <m/>
    <m/>
    <m/>
    <m/>
    <m/>
    <m/>
    <m/>
    <m/>
    <m/>
    <m/>
    <m/>
    <m/>
    <n v="10.86"/>
    <n v="15.09"/>
    <n v="12.23"/>
    <m/>
    <n v="20.22"/>
    <n v="0"/>
    <n v="20.22"/>
    <n v="38.18"/>
    <n v="58.400000000000006"/>
    <n v="1.0400527150006235E-3"/>
    <n v="0.34623287671232872"/>
  </r>
  <r>
    <n v="22"/>
    <n v="100"/>
    <s v="Big Qualicum R"/>
    <s v="OPS"/>
    <s v="124"/>
    <s v="Chinook"/>
    <s v="3"/>
    <x v="0"/>
    <x v="11"/>
    <n v="100"/>
    <x v="1"/>
    <s v="CK-27"/>
    <s v="EAST VANCOUVER ISLAND-QUALICUM &amp; PUNTLEDGE_FA_0.x"/>
    <s v="M"/>
    <s v="H"/>
    <n v="100"/>
    <s v="Big Qualicum River H"/>
    <n v="100"/>
    <s v="Big Qualicum R"/>
    <s v="GSVI"/>
    <s v="S"/>
    <x v="1"/>
    <s v="182975"/>
    <n v="0"/>
    <x v="105"/>
    <n v="2014"/>
    <s v="20140522"/>
    <s v="20140603"/>
    <n v="85"/>
    <n v="7"/>
    <m/>
    <s v="CWT"/>
    <s v="P"/>
    <x v="0"/>
    <s v="Y"/>
    <s v="Y"/>
    <s v="Y"/>
    <n v="4.0000000000000001E-3"/>
    <s v="AD Clip"/>
    <n v="56456"/>
    <s v=""/>
    <n v="249127"/>
    <n v="2"/>
    <n v="34165"/>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87"/>
    <n v="15.47"/>
    <n v="13.55"/>
    <m/>
    <n v="0"/>
    <n v="0"/>
    <n v="0"/>
    <n v="36.89"/>
    <n v="36.89"/>
    <n v="6.5342921921496386E-4"/>
    <n v="0"/>
  </r>
  <r>
    <n v="22"/>
    <n v="100"/>
    <s v="Big Qualicum R"/>
    <s v="OPS"/>
    <s v="124"/>
    <s v="Chinook"/>
    <s v="3"/>
    <x v="0"/>
    <x v="11"/>
    <n v="100"/>
    <x v="1"/>
    <s v="CK-27"/>
    <s v="EAST VANCOUVER ISLAND-QUALICUM &amp; PUNTLEDGE_FA_0.x"/>
    <s v="M"/>
    <s v="H"/>
    <n v="100"/>
    <s v="Big Qualicum River H"/>
    <n v="100"/>
    <s v="Big Qualicum R"/>
    <s v="GSVI"/>
    <s v="S"/>
    <x v="1"/>
    <s v="182975"/>
    <n v="0"/>
    <x v="105"/>
    <n v="2014"/>
    <s v="20140522"/>
    <s v="20140603"/>
    <n v="85"/>
    <n v="7"/>
    <m/>
    <s v="CWT"/>
    <s v="P"/>
    <x v="0"/>
    <s v="Y"/>
    <s v="Y"/>
    <s v="Y"/>
    <n v="4.0000000000000001E-3"/>
    <s v="AD Clip"/>
    <n v="56456"/>
    <s v=""/>
    <n v="249127"/>
    <n v="3"/>
    <n v="34165"/>
    <n v="2016"/>
    <m/>
    <m/>
    <m/>
    <m/>
    <m/>
    <m/>
    <m/>
    <m/>
    <m/>
    <m/>
    <m/>
    <m/>
    <m/>
    <m/>
    <m/>
    <m/>
    <m/>
    <m/>
    <m/>
    <m/>
    <m/>
    <n v="4.49"/>
    <m/>
    <m/>
    <m/>
    <m/>
    <m/>
    <m/>
    <m/>
    <m/>
    <m/>
    <m/>
    <m/>
    <m/>
    <m/>
    <m/>
    <m/>
    <m/>
    <m/>
    <m/>
    <m/>
    <m/>
    <m/>
    <m/>
    <m/>
    <m/>
    <m/>
    <m/>
    <m/>
    <n v="11.94"/>
    <m/>
    <m/>
    <m/>
    <m/>
    <m/>
    <m/>
    <m/>
    <m/>
    <m/>
    <m/>
    <m/>
    <m/>
    <m/>
    <m/>
    <m/>
    <m/>
    <m/>
    <m/>
    <m/>
    <m/>
    <m/>
    <m/>
    <m/>
    <m/>
    <m/>
    <n v="11.49"/>
    <m/>
    <m/>
    <m/>
    <m/>
    <m/>
    <m/>
    <m/>
    <m/>
    <m/>
    <m/>
    <m/>
    <m/>
    <m/>
    <m/>
    <m/>
    <m/>
    <m/>
    <m/>
    <m/>
    <m/>
    <m/>
    <m/>
    <m/>
    <m/>
    <m/>
    <m/>
    <m/>
    <m/>
    <m/>
    <m/>
    <m/>
    <m/>
    <m/>
    <m/>
    <m/>
    <m/>
    <m/>
    <m/>
    <m/>
    <m/>
    <m/>
    <m/>
    <m/>
    <m/>
    <m/>
    <m/>
    <m/>
    <m/>
    <m/>
    <m/>
    <m/>
    <m/>
    <m/>
    <m/>
    <m/>
    <m/>
    <m/>
    <m/>
    <m/>
    <m/>
    <m/>
    <m/>
    <m/>
    <m/>
    <m/>
    <m/>
    <m/>
    <m/>
    <m/>
    <m/>
    <m/>
    <m/>
    <m/>
    <m/>
    <m/>
    <m/>
    <m/>
    <m/>
    <m/>
    <m/>
    <m/>
    <m/>
    <m/>
    <m/>
    <m/>
    <m/>
    <m/>
    <m/>
    <n v="23.57"/>
    <n v="19.649999999999999"/>
    <n v="4.9800000000000004"/>
    <m/>
    <n v="27.92"/>
    <n v="0"/>
    <n v="27.92"/>
    <n v="48.2"/>
    <n v="76.12"/>
    <n v="1.3483066458835199E-3"/>
    <n v="0.3667892800840778"/>
  </r>
  <r>
    <n v="22"/>
    <n v="100"/>
    <s v="Big Qualicum R"/>
    <s v="OPS"/>
    <s v="124"/>
    <s v="Chinook"/>
    <s v="3"/>
    <x v="0"/>
    <x v="11"/>
    <n v="100"/>
    <x v="1"/>
    <s v="CK-27"/>
    <s v="EAST VANCOUVER ISLAND-QUALICUM &amp; PUNTLEDGE_FA_0.x"/>
    <s v="M"/>
    <s v="H"/>
    <n v="100"/>
    <s v="Big Qualicum River H"/>
    <n v="100"/>
    <s v="Big Qualicum R"/>
    <s v="GSVI"/>
    <s v="S"/>
    <x v="1"/>
    <s v="182975"/>
    <n v="0"/>
    <x v="105"/>
    <n v="2014"/>
    <s v="20140522"/>
    <s v="20140603"/>
    <n v="85"/>
    <n v="7"/>
    <m/>
    <s v="CWT"/>
    <s v="P"/>
    <x v="0"/>
    <s v="Y"/>
    <s v="Y"/>
    <s v="Y"/>
    <n v="4.0000000000000001E-3"/>
    <s v="AD Clip"/>
    <n v="56456"/>
    <n v="56456"/>
    <n v="249127"/>
    <n v="4"/>
    <n v="34165"/>
    <n v="2017"/>
    <m/>
    <m/>
    <m/>
    <m/>
    <m/>
    <m/>
    <m/>
    <m/>
    <m/>
    <m/>
    <m/>
    <m/>
    <m/>
    <m/>
    <m/>
    <m/>
    <m/>
    <m/>
    <m/>
    <m/>
    <m/>
    <m/>
    <m/>
    <m/>
    <m/>
    <m/>
    <m/>
    <m/>
    <m/>
    <m/>
    <m/>
    <m/>
    <m/>
    <m/>
    <m/>
    <m/>
    <m/>
    <m/>
    <m/>
    <m/>
    <m/>
    <m/>
    <m/>
    <m/>
    <m/>
    <m/>
    <m/>
    <m/>
    <m/>
    <m/>
    <m/>
    <m/>
    <m/>
    <m/>
    <m/>
    <m/>
    <m/>
    <m/>
    <m/>
    <n v="4.3099999999999996"/>
    <m/>
    <m/>
    <m/>
    <m/>
    <m/>
    <m/>
    <m/>
    <m/>
    <m/>
    <m/>
    <m/>
    <m/>
    <m/>
    <m/>
    <m/>
    <m/>
    <m/>
    <m/>
    <m/>
    <m/>
    <m/>
    <m/>
    <m/>
    <m/>
    <m/>
    <m/>
    <m/>
    <m/>
    <m/>
    <m/>
    <m/>
    <m/>
    <m/>
    <m/>
    <m/>
    <m/>
    <m/>
    <m/>
    <m/>
    <m/>
    <m/>
    <m/>
    <m/>
    <m/>
    <m/>
    <m/>
    <m/>
    <m/>
    <m/>
    <m/>
    <m/>
    <m/>
    <m/>
    <m/>
    <m/>
    <m/>
    <m/>
    <m/>
    <m/>
    <m/>
    <m/>
    <m/>
    <m/>
    <n v="8.0500000000000007"/>
    <m/>
    <m/>
    <m/>
    <m/>
    <m/>
    <m/>
    <m/>
    <m/>
    <m/>
    <m/>
    <m/>
    <m/>
    <m/>
    <m/>
    <m/>
    <m/>
    <m/>
    <m/>
    <m/>
    <m/>
    <m/>
    <m/>
    <m/>
    <m/>
    <m/>
    <m/>
    <m/>
    <m/>
    <m/>
    <m/>
    <m/>
    <m/>
    <m/>
    <m/>
    <m/>
    <m/>
    <m/>
    <m/>
    <m/>
    <m/>
    <n v="12.95"/>
    <n v="19.059999999999999"/>
    <n v="14.48"/>
    <m/>
    <n v="12.36"/>
    <n v="0"/>
    <n v="12.36"/>
    <n v="46.49"/>
    <n v="58.849999999999994"/>
    <n v="1.0424047045486751E-3"/>
    <n v="0.21002548853016142"/>
  </r>
  <r>
    <n v="22"/>
    <n v="100"/>
    <s v="Big Qualicum R"/>
    <s v="OPS"/>
    <s v="124"/>
    <s v="Chinook"/>
    <s v="3"/>
    <x v="0"/>
    <x v="11"/>
    <n v="100"/>
    <x v="1"/>
    <s v="CK-27"/>
    <s v="EAST VANCOUVER ISLAND-QUALICUM &amp; PUNTLEDGE_FA_0.x"/>
    <s v="M"/>
    <s v="H"/>
    <n v="100"/>
    <s v="Big Qualicum River H"/>
    <n v="100"/>
    <s v="Big Qualicum R"/>
    <s v="GSVI"/>
    <s v="S"/>
    <x v="1"/>
    <s v="182976"/>
    <n v="0"/>
    <x v="106"/>
    <n v="2014"/>
    <s v="20140523"/>
    <s v="20140603"/>
    <n v="80"/>
    <n v="6"/>
    <m/>
    <s v="CWT"/>
    <s v="P"/>
    <x v="0"/>
    <s v="Y"/>
    <s v="Y"/>
    <s v="Y"/>
    <n v="4.3E-3"/>
    <s v="AD Clip"/>
    <n v="51754"/>
    <s v=""/>
    <n v="424277"/>
    <n v="2"/>
    <n v="34172"/>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9"/>
    <m/>
    <m/>
    <m/>
    <m/>
    <n v="3.93"/>
    <n v="7.73"/>
    <n v="6.77"/>
    <m/>
    <n v="0"/>
    <n v="0.19"/>
    <n v="0.19"/>
    <n v="18.43"/>
    <n v="18.62"/>
    <n v="3.5977895428372691E-4"/>
    <n v="1.020408163265306E-2"/>
  </r>
  <r>
    <n v="22"/>
    <n v="100"/>
    <s v="Big Qualicum R"/>
    <s v="OPS"/>
    <s v="124"/>
    <s v="Chinook"/>
    <s v="3"/>
    <x v="0"/>
    <x v="11"/>
    <n v="100"/>
    <x v="1"/>
    <s v="CK-27"/>
    <s v="EAST VANCOUVER ISLAND-QUALICUM &amp; PUNTLEDGE_FA_0.x"/>
    <s v="M"/>
    <s v="H"/>
    <n v="100"/>
    <s v="Big Qualicum River H"/>
    <n v="100"/>
    <s v="Big Qualicum R"/>
    <s v="GSVI"/>
    <s v="S"/>
    <x v="1"/>
    <s v="182976"/>
    <n v="0"/>
    <x v="106"/>
    <n v="2014"/>
    <s v="20140523"/>
    <s v="20140603"/>
    <n v="80"/>
    <n v="6"/>
    <m/>
    <s v="CWT"/>
    <s v="P"/>
    <x v="0"/>
    <s v="Y"/>
    <s v="Y"/>
    <s v="Y"/>
    <n v="4.3E-3"/>
    <s v="AD Clip"/>
    <n v="51754"/>
    <s v=""/>
    <n v="424277"/>
    <n v="3"/>
    <n v="34172"/>
    <n v="2016"/>
    <m/>
    <m/>
    <m/>
    <m/>
    <m/>
    <m/>
    <m/>
    <m/>
    <m/>
    <m/>
    <m/>
    <m/>
    <m/>
    <m/>
    <m/>
    <m/>
    <m/>
    <m/>
    <m/>
    <m/>
    <m/>
    <m/>
    <m/>
    <m/>
    <m/>
    <m/>
    <m/>
    <m/>
    <m/>
    <m/>
    <m/>
    <m/>
    <m/>
    <m/>
    <m/>
    <m/>
    <m/>
    <m/>
    <m/>
    <m/>
    <m/>
    <m/>
    <m/>
    <m/>
    <m/>
    <m/>
    <m/>
    <m/>
    <m/>
    <n v="5.97"/>
    <m/>
    <m/>
    <m/>
    <m/>
    <m/>
    <m/>
    <m/>
    <m/>
    <m/>
    <m/>
    <m/>
    <m/>
    <m/>
    <n v="18.54"/>
    <m/>
    <m/>
    <m/>
    <m/>
    <m/>
    <m/>
    <m/>
    <m/>
    <m/>
    <m/>
    <m/>
    <m/>
    <m/>
    <m/>
    <m/>
    <m/>
    <m/>
    <m/>
    <m/>
    <m/>
    <m/>
    <m/>
    <m/>
    <m/>
    <m/>
    <m/>
    <m/>
    <m/>
    <m/>
    <m/>
    <m/>
    <m/>
    <m/>
    <m/>
    <m/>
    <m/>
    <m/>
    <m/>
    <m/>
    <m/>
    <m/>
    <m/>
    <m/>
    <m/>
    <m/>
    <m/>
    <m/>
    <m/>
    <m/>
    <m/>
    <m/>
    <m/>
    <m/>
    <m/>
    <n v="17.329999999999998"/>
    <m/>
    <m/>
    <m/>
    <m/>
    <m/>
    <m/>
    <m/>
    <m/>
    <m/>
    <m/>
    <m/>
    <m/>
    <m/>
    <m/>
    <m/>
    <m/>
    <m/>
    <m/>
    <m/>
    <m/>
    <m/>
    <m/>
    <m/>
    <m/>
    <m/>
    <m/>
    <m/>
    <m/>
    <m/>
    <m/>
    <m/>
    <m/>
    <m/>
    <m/>
    <m/>
    <m/>
    <m/>
    <m/>
    <m/>
    <m/>
    <n v="2.2400000000000002"/>
    <m/>
    <m/>
    <m/>
    <m/>
    <n v="7.87"/>
    <n v="6.55"/>
    <n v="1.66"/>
    <m/>
    <n v="41.84"/>
    <n v="2.2400000000000002"/>
    <n v="44.08"/>
    <n v="16.079999999999998"/>
    <n v="60.159999999999989"/>
    <n v="1.1624222282335664E-3"/>
    <n v="0.73271276595744694"/>
  </r>
  <r>
    <n v="22"/>
    <n v="100"/>
    <s v="Big Qualicum R"/>
    <s v="OPS"/>
    <s v="124"/>
    <s v="Chinook"/>
    <s v="3"/>
    <x v="0"/>
    <x v="11"/>
    <n v="100"/>
    <x v="1"/>
    <s v="CK-27"/>
    <s v="EAST VANCOUVER ISLAND-QUALICUM &amp; PUNTLEDGE_FA_0.x"/>
    <s v="M"/>
    <s v="H"/>
    <n v="100"/>
    <s v="Big Qualicum River H"/>
    <n v="100"/>
    <s v="Big Qualicum R"/>
    <s v="GSVI"/>
    <s v="S"/>
    <x v="1"/>
    <s v="182976"/>
    <n v="0"/>
    <x v="106"/>
    <n v="2014"/>
    <s v="20140523"/>
    <s v="20140603"/>
    <n v="80"/>
    <n v="6"/>
    <m/>
    <s v="CWT"/>
    <s v="P"/>
    <x v="0"/>
    <s v="Y"/>
    <s v="Y"/>
    <s v="Y"/>
    <n v="4.3E-3"/>
    <s v="AD Clip"/>
    <n v="51754"/>
    <n v="51754"/>
    <n v="424277"/>
    <n v="4"/>
    <n v="34172"/>
    <n v="2017"/>
    <m/>
    <m/>
    <m/>
    <m/>
    <m/>
    <m/>
    <m/>
    <m/>
    <m/>
    <m/>
    <m/>
    <m/>
    <m/>
    <m/>
    <m/>
    <m/>
    <m/>
    <m/>
    <m/>
    <m/>
    <m/>
    <m/>
    <m/>
    <m/>
    <m/>
    <m/>
    <m/>
    <m/>
    <m/>
    <m/>
    <m/>
    <m/>
    <m/>
    <m/>
    <m/>
    <m/>
    <m/>
    <m/>
    <m/>
    <m/>
    <m/>
    <m/>
    <m/>
    <m/>
    <m/>
    <m/>
    <m/>
    <m/>
    <m/>
    <n v="4.3099999999999996"/>
    <m/>
    <m/>
    <m/>
    <m/>
    <m/>
    <m/>
    <m/>
    <m/>
    <m/>
    <m/>
    <m/>
    <m/>
    <m/>
    <m/>
    <m/>
    <m/>
    <m/>
    <m/>
    <m/>
    <m/>
    <m/>
    <m/>
    <m/>
    <m/>
    <m/>
    <m/>
    <m/>
    <m/>
    <m/>
    <m/>
    <m/>
    <m/>
    <m/>
    <m/>
    <m/>
    <m/>
    <m/>
    <m/>
    <m/>
    <m/>
    <m/>
    <m/>
    <m/>
    <m/>
    <m/>
    <m/>
    <m/>
    <m/>
    <m/>
    <m/>
    <m/>
    <m/>
    <m/>
    <m/>
    <m/>
    <m/>
    <m/>
    <m/>
    <m/>
    <m/>
    <m/>
    <m/>
    <m/>
    <m/>
    <m/>
    <m/>
    <m/>
    <m/>
    <m/>
    <m/>
    <m/>
    <m/>
    <m/>
    <m/>
    <m/>
    <m/>
    <m/>
    <m/>
    <m/>
    <m/>
    <m/>
    <m/>
    <m/>
    <m/>
    <m/>
    <m/>
    <m/>
    <m/>
    <m/>
    <m/>
    <m/>
    <m/>
    <m/>
    <m/>
    <m/>
    <m/>
    <m/>
    <n v="6.96"/>
    <m/>
    <m/>
    <m/>
    <m/>
    <m/>
    <m/>
    <m/>
    <m/>
    <m/>
    <m/>
    <m/>
    <n v="5.24"/>
    <m/>
    <m/>
    <m/>
    <m/>
    <n v="5.92"/>
    <n v="8.23"/>
    <n v="6.67"/>
    <m/>
    <n v="11.27"/>
    <n v="5.24"/>
    <n v="16.510000000000002"/>
    <n v="20.82"/>
    <n v="37.33"/>
    <n v="7.2129690458708499E-4"/>
    <n v="0.44227163139566039"/>
  </r>
  <r>
    <n v="22"/>
    <n v="100"/>
    <s v="Big Qualicum R"/>
    <s v="OPS"/>
    <s v="124"/>
    <s v="Chinook"/>
    <s v="3"/>
    <x v="0"/>
    <x v="12"/>
    <n v="100"/>
    <x v="1"/>
    <s v="CK-27"/>
    <s v="EAST VANCOUVER ISLAND-QUALICUM &amp; PUNTLEDGE_FA_0.x"/>
    <s v="M"/>
    <s v="H"/>
    <n v="100"/>
    <s v="Big Qualicum River H"/>
    <n v="100"/>
    <s v="Big Qualicum R"/>
    <s v="GSVI"/>
    <s v="S"/>
    <x v="1"/>
    <s v="181264"/>
    <n v="0"/>
    <x v="107"/>
    <n v="2015"/>
    <s v="20150514"/>
    <s v="20150514"/>
    <n v="77"/>
    <n v="5.64"/>
    <m/>
    <s v="CWT"/>
    <s v="P"/>
    <x v="0"/>
    <s v="Y"/>
    <s v="Y"/>
    <s v="Y"/>
    <m/>
    <s v="AD Clip"/>
    <n v="21633"/>
    <s v=""/>
    <n v="634922"/>
    <n v="2"/>
    <n v="34592"/>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3"/>
    <m/>
    <m/>
    <m/>
    <m/>
    <n v="1.08"/>
    <n v="2.1"/>
    <n v="5.68"/>
    <m/>
    <n v="0"/>
    <n v="0.03"/>
    <n v="0.03"/>
    <n v="8.86"/>
    <n v="8.89"/>
    <n v="4.1094623954144135E-4"/>
    <n v="3.3745781777277835E-3"/>
  </r>
  <r>
    <n v="22"/>
    <n v="100"/>
    <s v="Big Qualicum R"/>
    <s v="OPS"/>
    <s v="124"/>
    <s v="Chinook"/>
    <s v="3"/>
    <x v="0"/>
    <x v="12"/>
    <n v="100"/>
    <x v="1"/>
    <s v="CK-27"/>
    <s v="EAST VANCOUVER ISLAND-QUALICUM &amp; PUNTLEDGE_FA_0.x"/>
    <s v="M"/>
    <s v="H"/>
    <n v="100"/>
    <s v="Big Qualicum River H"/>
    <n v="100"/>
    <s v="Big Qualicum R"/>
    <s v="GSVI"/>
    <s v="S"/>
    <x v="1"/>
    <s v="181264"/>
    <n v="0"/>
    <x v="107"/>
    <n v="2015"/>
    <s v="20150514"/>
    <s v="20150514"/>
    <n v="77"/>
    <n v="5.64"/>
    <m/>
    <s v="CWT"/>
    <s v="P"/>
    <x v="0"/>
    <s v="Y"/>
    <s v="Y"/>
    <s v="Y"/>
    <m/>
    <s v="AD Clip"/>
    <n v="21633"/>
    <s v=""/>
    <n v="634922"/>
    <n v="3"/>
    <n v="34592"/>
    <n v="2017"/>
    <m/>
    <m/>
    <m/>
    <m/>
    <m/>
    <m/>
    <m/>
    <m/>
    <m/>
    <m/>
    <m/>
    <m/>
    <m/>
    <m/>
    <m/>
    <m/>
    <m/>
    <m/>
    <m/>
    <m/>
    <m/>
    <m/>
    <m/>
    <m/>
    <m/>
    <m/>
    <m/>
    <m/>
    <m/>
    <m/>
    <m/>
    <m/>
    <m/>
    <m/>
    <m/>
    <m/>
    <m/>
    <m/>
    <m/>
    <m/>
    <m/>
    <m/>
    <m/>
    <m/>
    <m/>
    <m/>
    <m/>
    <m/>
    <m/>
    <m/>
    <m/>
    <m/>
    <m/>
    <m/>
    <n v="4.3099999999999996"/>
    <m/>
    <m/>
    <m/>
    <m/>
    <m/>
    <m/>
    <m/>
    <m/>
    <m/>
    <m/>
    <m/>
    <m/>
    <m/>
    <m/>
    <m/>
    <m/>
    <m/>
    <m/>
    <m/>
    <m/>
    <n v="7.18"/>
    <m/>
    <m/>
    <m/>
    <m/>
    <m/>
    <m/>
    <m/>
    <m/>
    <m/>
    <m/>
    <m/>
    <m/>
    <m/>
    <m/>
    <m/>
    <m/>
    <m/>
    <m/>
    <m/>
    <m/>
    <m/>
    <m/>
    <m/>
    <m/>
    <m/>
    <m/>
    <m/>
    <m/>
    <m/>
    <m/>
    <m/>
    <m/>
    <m/>
    <m/>
    <m/>
    <m/>
    <m/>
    <m/>
    <m/>
    <m/>
    <m/>
    <m/>
    <m/>
    <m/>
    <m/>
    <m/>
    <m/>
    <m/>
    <m/>
    <m/>
    <m/>
    <m/>
    <m/>
    <m/>
    <m/>
    <m/>
    <m/>
    <m/>
    <m/>
    <m/>
    <m/>
    <m/>
    <m/>
    <m/>
    <m/>
    <m/>
    <m/>
    <m/>
    <m/>
    <m/>
    <m/>
    <n v="6.96"/>
    <m/>
    <m/>
    <m/>
    <m/>
    <m/>
    <m/>
    <m/>
    <m/>
    <m/>
    <m/>
    <m/>
    <m/>
    <m/>
    <m/>
    <m/>
    <m/>
    <n v="17.079999999999998"/>
    <n v="25.25"/>
    <n v="20.87"/>
    <m/>
    <n v="18.45"/>
    <n v="0"/>
    <n v="18.45"/>
    <n v="63.2"/>
    <n v="81.650000000000006"/>
    <n v="3.7743262608052517E-3"/>
    <n v="0.22596448254745863"/>
  </r>
  <r>
    <n v="22"/>
    <n v="100"/>
    <s v="Big Qualicum R"/>
    <s v="OPS"/>
    <s v="124"/>
    <s v="Chinook"/>
    <s v="3"/>
    <x v="0"/>
    <x v="12"/>
    <n v="100"/>
    <x v="1"/>
    <s v="CK-27"/>
    <s v="EAST VANCOUVER ISLAND-QUALICUM &amp; PUNTLEDGE_FA_0.x"/>
    <s v="M"/>
    <s v="H"/>
    <n v="100"/>
    <s v="Big Qualicum River H"/>
    <n v="100"/>
    <s v="Big Qualicum R"/>
    <s v="GSVI"/>
    <s v="S"/>
    <x v="1"/>
    <s v="181264"/>
    <n v="0"/>
    <x v="107"/>
    <n v="2015"/>
    <s v="20150514"/>
    <s v="20150514"/>
    <n v="77"/>
    <n v="5.64"/>
    <m/>
    <s v="CWT"/>
    <s v="P"/>
    <x v="0"/>
    <s v="Y"/>
    <s v="Y"/>
    <s v="Y"/>
    <m/>
    <s v="AD Clip"/>
    <n v="21633"/>
    <n v="21633"/>
    <n v="634922"/>
    <n v="4"/>
    <n v="34592"/>
    <n v="2018"/>
    <m/>
    <m/>
    <m/>
    <m/>
    <m/>
    <m/>
    <m/>
    <m/>
    <m/>
    <m/>
    <m/>
    <m/>
    <m/>
    <m/>
    <m/>
    <m/>
    <n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51"/>
    <n v="8.35"/>
    <n v="0.65"/>
    <m/>
    <n v="3"/>
    <n v="0"/>
    <n v="3"/>
    <n v="18.510000000000002"/>
    <n v="21.509999999999998"/>
    <n v="9.9431424213007906E-4"/>
    <n v="0.1394700139470014"/>
  </r>
  <r>
    <n v="22"/>
    <n v="100"/>
    <s v="Big Qualicum R"/>
    <s v="OPS"/>
    <s v="124"/>
    <s v="Chinook"/>
    <s v="3"/>
    <x v="0"/>
    <x v="12"/>
    <n v="100"/>
    <x v="1"/>
    <s v="CK-27"/>
    <s v="EAST VANCOUVER ISLAND-QUALICUM &amp; PUNTLEDGE_FA_0.x"/>
    <s v="M"/>
    <s v="H"/>
    <n v="100"/>
    <s v="Big Qualicum River H"/>
    <n v="100"/>
    <s v="Big Qualicum R"/>
    <s v="GSVI"/>
    <s v="S"/>
    <x v="1"/>
    <s v="182692"/>
    <n v="0"/>
    <x v="108"/>
    <n v="2015"/>
    <s v="20150619"/>
    <s v="20150619"/>
    <n v="108"/>
    <n v="15.22"/>
    <s v="Delayed release trial."/>
    <s v="CWT"/>
    <s v="E"/>
    <x v="0"/>
    <s v="Y"/>
    <s v="Y"/>
    <s v="N"/>
    <m/>
    <s v="AD Clip"/>
    <n v="29972"/>
    <s v=""/>
    <n v="50656"/>
    <n v="1"/>
    <n v="34590"/>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n v="37"/>
    <m/>
    <m/>
    <n v="0"/>
    <n v="0"/>
    <n v="0"/>
    <n v="39"/>
    <n v="39"/>
    <n v="1.3012144668357133E-3"/>
    <n v="0"/>
  </r>
  <r>
    <n v="22"/>
    <n v="100"/>
    <s v="Big Qualicum R"/>
    <s v="OPS"/>
    <s v="124"/>
    <s v="Chinook"/>
    <s v="3"/>
    <x v="0"/>
    <x v="12"/>
    <n v="100"/>
    <x v="1"/>
    <s v="CK-27"/>
    <s v="EAST VANCOUVER ISLAND-QUALICUM &amp; PUNTLEDGE_FA_0.x"/>
    <s v="M"/>
    <s v="H"/>
    <n v="100"/>
    <s v="Big Qualicum River H"/>
    <n v="100"/>
    <s v="Big Qualicum R"/>
    <s v="GSVI"/>
    <s v="S"/>
    <x v="1"/>
    <s v="182692"/>
    <n v="0"/>
    <x v="108"/>
    <n v="2015"/>
    <s v="20150619"/>
    <s v="20150619"/>
    <n v="108"/>
    <n v="15.22"/>
    <s v="Delayed release trial."/>
    <s v="CWT"/>
    <s v="E"/>
    <x v="0"/>
    <s v="Y"/>
    <s v="Y"/>
    <s v="N"/>
    <m/>
    <s v="AD Clip"/>
    <n v="29972"/>
    <s v=""/>
    <n v="50656"/>
    <n v="2"/>
    <n v="34590"/>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1"/>
    <n v="5.93"/>
    <n v="18.66"/>
    <m/>
    <n v="0"/>
    <n v="0"/>
    <n v="0"/>
    <n v="26.9"/>
    <n v="26.9"/>
    <n v="8.975043373815561E-4"/>
    <n v="0"/>
  </r>
  <r>
    <n v="22"/>
    <n v="100"/>
    <s v="Big Qualicum R"/>
    <s v="OPS"/>
    <s v="124"/>
    <s v="Chinook"/>
    <s v="3"/>
    <x v="0"/>
    <x v="12"/>
    <n v="100"/>
    <x v="1"/>
    <s v="CK-27"/>
    <s v="EAST VANCOUVER ISLAND-QUALICUM &amp; PUNTLEDGE_FA_0.x"/>
    <s v="M"/>
    <s v="H"/>
    <n v="100"/>
    <s v="Big Qualicum River H"/>
    <n v="100"/>
    <s v="Big Qualicum R"/>
    <s v="GSVI"/>
    <s v="S"/>
    <x v="1"/>
    <s v="182692"/>
    <n v="0"/>
    <x v="108"/>
    <n v="2015"/>
    <s v="20150619"/>
    <s v="20150619"/>
    <n v="108"/>
    <n v="15.22"/>
    <s v="Delayed release trial."/>
    <s v="CWT"/>
    <s v="E"/>
    <x v="0"/>
    <s v="Y"/>
    <s v="Y"/>
    <s v="N"/>
    <m/>
    <s v="AD Clip"/>
    <n v="29972"/>
    <s v=""/>
    <n v="50656"/>
    <n v="3"/>
    <n v="34590"/>
    <n v="2017"/>
    <m/>
    <m/>
    <m/>
    <m/>
    <m/>
    <m/>
    <m/>
    <m/>
    <m/>
    <m/>
    <m/>
    <m/>
    <m/>
    <m/>
    <m/>
    <m/>
    <m/>
    <m/>
    <m/>
    <m/>
    <m/>
    <m/>
    <m/>
    <m/>
    <m/>
    <m/>
    <m/>
    <m/>
    <m/>
    <m/>
    <m/>
    <m/>
    <m/>
    <m/>
    <m/>
    <m/>
    <m/>
    <m/>
    <m/>
    <m/>
    <m/>
    <m/>
    <m/>
    <m/>
    <m/>
    <m/>
    <m/>
    <m/>
    <m/>
    <n v="4.3099999999999996"/>
    <m/>
    <m/>
    <m/>
    <m/>
    <n v="12.93"/>
    <m/>
    <m/>
    <m/>
    <m/>
    <n v="8.6199999999999992"/>
    <m/>
    <n v="4.3099999999999996"/>
    <m/>
    <m/>
    <m/>
    <m/>
    <m/>
    <m/>
    <m/>
    <m/>
    <m/>
    <m/>
    <m/>
    <m/>
    <m/>
    <n v="7.18"/>
    <m/>
    <m/>
    <m/>
    <m/>
    <m/>
    <m/>
    <m/>
    <m/>
    <m/>
    <m/>
    <n v="4.4000000000000004"/>
    <m/>
    <m/>
    <m/>
    <m/>
    <m/>
    <m/>
    <m/>
    <m/>
    <m/>
    <m/>
    <m/>
    <m/>
    <m/>
    <m/>
    <m/>
    <m/>
    <m/>
    <m/>
    <m/>
    <m/>
    <m/>
    <m/>
    <m/>
    <m/>
    <m/>
    <m/>
    <m/>
    <m/>
    <m/>
    <m/>
    <m/>
    <m/>
    <m/>
    <m/>
    <m/>
    <m/>
    <m/>
    <m/>
    <m/>
    <m/>
    <m/>
    <m/>
    <m/>
    <m/>
    <m/>
    <m/>
    <m/>
    <m/>
    <m/>
    <m/>
    <m/>
    <m/>
    <m/>
    <m/>
    <m/>
    <m/>
    <m/>
    <m/>
    <m/>
    <m/>
    <m/>
    <m/>
    <m/>
    <m/>
    <m/>
    <m/>
    <m/>
    <m/>
    <m/>
    <m/>
    <m/>
    <m/>
    <n v="3.02"/>
    <m/>
    <m/>
    <m/>
    <m/>
    <n v="48.6"/>
    <n v="68.48"/>
    <n v="55.36"/>
    <m/>
    <n v="41.75"/>
    <n v="3.02"/>
    <n v="44.77"/>
    <n v="172.44"/>
    <n v="217.21000000000004"/>
    <n v="7.2470972908047519E-3"/>
    <n v="0.20611389899175911"/>
  </r>
  <r>
    <n v="22"/>
    <n v="100"/>
    <s v="Big Qualicum R"/>
    <s v="OPS"/>
    <s v="124"/>
    <s v="Chinook"/>
    <s v="3"/>
    <x v="0"/>
    <x v="12"/>
    <n v="100"/>
    <x v="1"/>
    <s v="CK-27"/>
    <s v="EAST VANCOUVER ISLAND-QUALICUM &amp; PUNTLEDGE_FA_0.x"/>
    <s v="M"/>
    <s v="H"/>
    <n v="100"/>
    <s v="Big Qualicum River H"/>
    <n v="100"/>
    <s v="Big Qualicum R"/>
    <s v="GSVI"/>
    <s v="S"/>
    <x v="1"/>
    <s v="182692"/>
    <n v="0"/>
    <x v="108"/>
    <n v="2015"/>
    <s v="20150619"/>
    <s v="20150619"/>
    <n v="108"/>
    <n v="15.22"/>
    <s v="Delayed release trial."/>
    <s v="CWT"/>
    <s v="E"/>
    <x v="0"/>
    <s v="Y"/>
    <s v="Y"/>
    <s v="N"/>
    <m/>
    <s v="AD Clip"/>
    <n v="29972"/>
    <s v=""/>
    <n v="50656"/>
    <n v="4"/>
    <n v="34590"/>
    <n v="2018"/>
    <m/>
    <m/>
    <m/>
    <m/>
    <m/>
    <m/>
    <m/>
    <m/>
    <m/>
    <m/>
    <m/>
    <m/>
    <m/>
    <m/>
    <m/>
    <m/>
    <m/>
    <m/>
    <m/>
    <m/>
    <m/>
    <m/>
    <m/>
    <m/>
    <m/>
    <m/>
    <m/>
    <m/>
    <m/>
    <m/>
    <m/>
    <m/>
    <m/>
    <m/>
    <m/>
    <m/>
    <m/>
    <m/>
    <m/>
    <m/>
    <m/>
    <m/>
    <m/>
    <m/>
    <m/>
    <m/>
    <m/>
    <m/>
    <m/>
    <n v="7.29"/>
    <m/>
    <m/>
    <m/>
    <m/>
    <m/>
    <m/>
    <m/>
    <m/>
    <m/>
    <m/>
    <m/>
    <m/>
    <m/>
    <m/>
    <m/>
    <m/>
    <m/>
    <m/>
    <m/>
    <m/>
    <m/>
    <m/>
    <m/>
    <m/>
    <m/>
    <m/>
    <m/>
    <m/>
    <m/>
    <m/>
    <m/>
    <m/>
    <m/>
    <m/>
    <m/>
    <m/>
    <m/>
    <m/>
    <m/>
    <m/>
    <m/>
    <m/>
    <m/>
    <m/>
    <m/>
    <m/>
    <m/>
    <m/>
    <m/>
    <m/>
    <m/>
    <m/>
    <m/>
    <m/>
    <m/>
    <m/>
    <m/>
    <m/>
    <m/>
    <m/>
    <m/>
    <m/>
    <m/>
    <m/>
    <m/>
    <m/>
    <m/>
    <m/>
    <m/>
    <m/>
    <m/>
    <m/>
    <m/>
    <m/>
    <m/>
    <m/>
    <m/>
    <m/>
    <m/>
    <m/>
    <m/>
    <m/>
    <m/>
    <m/>
    <m/>
    <m/>
    <m/>
    <m/>
    <m/>
    <m/>
    <m/>
    <m/>
    <m/>
    <m/>
    <m/>
    <m/>
    <m/>
    <n v="6.8"/>
    <m/>
    <m/>
    <m/>
    <m/>
    <m/>
    <m/>
    <m/>
    <m/>
    <m/>
    <m/>
    <m/>
    <n v="2.58"/>
    <m/>
    <m/>
    <m/>
    <m/>
    <n v="18.05"/>
    <n v="16.71"/>
    <n v="1.23"/>
    <m/>
    <n v="14.09"/>
    <n v="2.58"/>
    <n v="16.670000000000002"/>
    <n v="35.99"/>
    <n v="52.66"/>
    <n v="1.7569731749632991E-3"/>
    <n v="0.31655905810862139"/>
  </r>
  <r>
    <n v="22"/>
    <n v="100"/>
    <s v="Big Qualicum R"/>
    <s v="OPS"/>
    <s v="124"/>
    <s v="Chinook"/>
    <s v="3"/>
    <x v="0"/>
    <x v="12"/>
    <n v="100"/>
    <x v="1"/>
    <s v="CK-27"/>
    <s v="EAST VANCOUVER ISLAND-QUALICUM &amp; PUNTLEDGE_FA_0.x"/>
    <s v="M"/>
    <s v="H"/>
    <n v="100"/>
    <s v="Big Qualicum River H"/>
    <n v="100"/>
    <s v="Big Qualicum R"/>
    <s v="GSVI"/>
    <s v="S"/>
    <x v="1"/>
    <s v="182692"/>
    <n v="0"/>
    <x v="108"/>
    <n v="2015"/>
    <s v="20150619"/>
    <s v="20150619"/>
    <n v="108"/>
    <n v="15.22"/>
    <s v="Delayed release trial."/>
    <s v="CWT"/>
    <s v="E"/>
    <x v="0"/>
    <s v="Y"/>
    <s v="Y"/>
    <s v="N"/>
    <m/>
    <s v="AD Clip"/>
    <n v="29972"/>
    <n v="29972"/>
    <n v="50656"/>
    <n v="5"/>
    <n v="34590"/>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5"/>
    <n v="0.42"/>
    <n v="0.33"/>
    <m/>
    <n v="0"/>
    <n v="0"/>
    <n v="0"/>
    <n v="1.4"/>
    <n v="1.4000000000000001"/>
    <n v="4.6710262912051252E-5"/>
    <n v="0"/>
  </r>
  <r>
    <n v="22"/>
    <n v="100"/>
    <s v="Big Qualicum R"/>
    <s v="OPS"/>
    <s v="124"/>
    <s v="Chinook"/>
    <s v="3"/>
    <x v="0"/>
    <x v="12"/>
    <n v="100"/>
    <x v="1"/>
    <s v="CK-27"/>
    <s v="EAST VANCOUVER ISLAND-QUALICUM &amp; PUNTLEDGE_FA_0.x"/>
    <s v="M"/>
    <s v="H"/>
    <n v="100"/>
    <s v="Big Qualicum River H"/>
    <n v="100"/>
    <s v="Big Qualicum R"/>
    <s v="GSVI"/>
    <s v="S"/>
    <x v="1"/>
    <s v="182693"/>
    <n v="0"/>
    <x v="109"/>
    <n v="2015"/>
    <s v="20150619"/>
    <s v="20150619"/>
    <n v="108"/>
    <n v="15.22"/>
    <s v="Delayed release trial."/>
    <s v="CWT"/>
    <s v="E"/>
    <x v="0"/>
    <s v="Y"/>
    <s v="Y"/>
    <s v="N"/>
    <m/>
    <s v="AD Clip"/>
    <n v="31752"/>
    <s v=""/>
    <n v="53665"/>
    <n v="2"/>
    <n v="34591"/>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
    <m/>
    <m/>
    <m/>
    <m/>
    <n v="0.34"/>
    <n v="4.29"/>
    <n v="18.239999999999998"/>
    <m/>
    <n v="0"/>
    <n v="2.6"/>
    <n v="2.6"/>
    <n v="22.87"/>
    <n v="25.47"/>
    <n v="8.0215419501133783E-4"/>
    <n v="0.10208087946603848"/>
  </r>
  <r>
    <n v="22"/>
    <n v="100"/>
    <s v="Big Qualicum R"/>
    <s v="OPS"/>
    <s v="124"/>
    <s v="Chinook"/>
    <s v="3"/>
    <x v="0"/>
    <x v="12"/>
    <n v="100"/>
    <x v="1"/>
    <s v="CK-27"/>
    <s v="EAST VANCOUVER ISLAND-QUALICUM &amp; PUNTLEDGE_FA_0.x"/>
    <s v="M"/>
    <s v="H"/>
    <n v="100"/>
    <s v="Big Qualicum River H"/>
    <n v="100"/>
    <s v="Big Qualicum R"/>
    <s v="GSVI"/>
    <s v="S"/>
    <x v="1"/>
    <s v="182693"/>
    <n v="0"/>
    <x v="109"/>
    <n v="2015"/>
    <s v="20150619"/>
    <s v="20150619"/>
    <n v="108"/>
    <n v="15.22"/>
    <s v="Delayed release trial."/>
    <s v="CWT"/>
    <s v="E"/>
    <x v="0"/>
    <s v="Y"/>
    <s v="Y"/>
    <s v="N"/>
    <m/>
    <s v="AD Clip"/>
    <n v="31752"/>
    <s v=""/>
    <n v="53665"/>
    <n v="3"/>
    <n v="34591"/>
    <n v="2017"/>
    <m/>
    <m/>
    <m/>
    <m/>
    <m/>
    <m/>
    <m/>
    <m/>
    <m/>
    <m/>
    <m/>
    <m/>
    <m/>
    <m/>
    <m/>
    <m/>
    <m/>
    <m/>
    <m/>
    <m/>
    <m/>
    <m/>
    <m/>
    <m/>
    <m/>
    <m/>
    <m/>
    <m/>
    <m/>
    <m/>
    <m/>
    <m/>
    <m/>
    <m/>
    <m/>
    <m/>
    <m/>
    <m/>
    <m/>
    <m/>
    <m/>
    <m/>
    <m/>
    <m/>
    <m/>
    <m/>
    <m/>
    <m/>
    <m/>
    <n v="12.93"/>
    <m/>
    <m/>
    <m/>
    <m/>
    <n v="17.239999999999998"/>
    <m/>
    <m/>
    <m/>
    <m/>
    <n v="12.93"/>
    <m/>
    <n v="11.56"/>
    <m/>
    <m/>
    <m/>
    <m/>
    <m/>
    <m/>
    <m/>
    <m/>
    <m/>
    <m/>
    <m/>
    <m/>
    <m/>
    <m/>
    <m/>
    <m/>
    <m/>
    <m/>
    <m/>
    <m/>
    <n v="1.94"/>
    <m/>
    <m/>
    <m/>
    <m/>
    <m/>
    <m/>
    <m/>
    <m/>
    <m/>
    <m/>
    <m/>
    <m/>
    <m/>
    <m/>
    <m/>
    <m/>
    <m/>
    <m/>
    <m/>
    <n v="2.2999999999999998"/>
    <m/>
    <m/>
    <m/>
    <m/>
    <m/>
    <m/>
    <m/>
    <m/>
    <m/>
    <m/>
    <m/>
    <m/>
    <m/>
    <m/>
    <m/>
    <m/>
    <m/>
    <m/>
    <m/>
    <m/>
    <m/>
    <m/>
    <m/>
    <m/>
    <m/>
    <m/>
    <m/>
    <m/>
    <m/>
    <m/>
    <m/>
    <m/>
    <m/>
    <m/>
    <m/>
    <m/>
    <m/>
    <m/>
    <m/>
    <m/>
    <m/>
    <m/>
    <m/>
    <m/>
    <n v="13.92"/>
    <m/>
    <m/>
    <m/>
    <m/>
    <m/>
    <m/>
    <m/>
    <m/>
    <m/>
    <m/>
    <m/>
    <m/>
    <m/>
    <m/>
    <m/>
    <n v="1.69"/>
    <n v="49.6"/>
    <n v="70.53"/>
    <n v="57.58"/>
    <m/>
    <n v="72.819999999999993"/>
    <n v="1.69"/>
    <n v="74.510000000000005"/>
    <n v="177.71"/>
    <n v="252.21999999999997"/>
    <n v="7.9434366339128232E-3"/>
    <n v="0.29541669970660539"/>
  </r>
  <r>
    <n v="22"/>
    <n v="100"/>
    <s v="Big Qualicum R"/>
    <s v="OPS"/>
    <s v="124"/>
    <s v="Chinook"/>
    <s v="3"/>
    <x v="0"/>
    <x v="12"/>
    <n v="100"/>
    <x v="1"/>
    <s v="CK-27"/>
    <s v="EAST VANCOUVER ISLAND-QUALICUM &amp; PUNTLEDGE_FA_0.x"/>
    <s v="M"/>
    <s v="H"/>
    <n v="100"/>
    <s v="Big Qualicum River H"/>
    <n v="100"/>
    <s v="Big Qualicum R"/>
    <s v="GSVI"/>
    <s v="S"/>
    <x v="1"/>
    <s v="182693"/>
    <n v="0"/>
    <x v="109"/>
    <n v="2015"/>
    <s v="20150619"/>
    <s v="20150619"/>
    <n v="108"/>
    <n v="15.22"/>
    <s v="Delayed release trial."/>
    <s v="CWT"/>
    <s v="E"/>
    <x v="0"/>
    <s v="Y"/>
    <s v="Y"/>
    <s v="N"/>
    <m/>
    <s v="AD Clip"/>
    <n v="31752"/>
    <n v="31752"/>
    <n v="53665"/>
    <n v="4"/>
    <n v="34591"/>
    <n v="2018"/>
    <m/>
    <m/>
    <m/>
    <m/>
    <m/>
    <m/>
    <m/>
    <m/>
    <m/>
    <m/>
    <m/>
    <m/>
    <m/>
    <m/>
    <m/>
    <m/>
    <m/>
    <m/>
    <m/>
    <m/>
    <m/>
    <m/>
    <m/>
    <m/>
    <m/>
    <m/>
    <m/>
    <m/>
    <m/>
    <m/>
    <m/>
    <m/>
    <m/>
    <m/>
    <m/>
    <m/>
    <m/>
    <m/>
    <m/>
    <m/>
    <m/>
    <m/>
    <m/>
    <m/>
    <m/>
    <n v="2.4900000000000002"/>
    <m/>
    <m/>
    <m/>
    <n v="14.68"/>
    <m/>
    <m/>
    <m/>
    <m/>
    <m/>
    <m/>
    <m/>
    <m/>
    <m/>
    <n v="14.53"/>
    <m/>
    <n v="7.24"/>
    <m/>
    <n v="13.37"/>
    <m/>
    <m/>
    <m/>
    <m/>
    <m/>
    <m/>
    <m/>
    <m/>
    <m/>
    <m/>
    <m/>
    <m/>
    <m/>
    <m/>
    <m/>
    <m/>
    <m/>
    <m/>
    <m/>
    <m/>
    <m/>
    <m/>
    <m/>
    <m/>
    <m/>
    <m/>
    <m/>
    <m/>
    <m/>
    <m/>
    <m/>
    <m/>
    <m/>
    <m/>
    <m/>
    <m/>
    <m/>
    <m/>
    <m/>
    <m/>
    <m/>
    <m/>
    <n v="4.5199999999999996"/>
    <m/>
    <m/>
    <m/>
    <m/>
    <m/>
    <m/>
    <m/>
    <m/>
    <m/>
    <m/>
    <m/>
    <m/>
    <m/>
    <m/>
    <m/>
    <m/>
    <m/>
    <m/>
    <m/>
    <m/>
    <m/>
    <m/>
    <m/>
    <m/>
    <m/>
    <m/>
    <m/>
    <m/>
    <m/>
    <m/>
    <m/>
    <m/>
    <m/>
    <m/>
    <m/>
    <m/>
    <m/>
    <m/>
    <m/>
    <m/>
    <m/>
    <m/>
    <m/>
    <m/>
    <m/>
    <m/>
    <m/>
    <m/>
    <m/>
    <m/>
    <m/>
    <m/>
    <n v="2.09"/>
    <m/>
    <m/>
    <m/>
    <m/>
    <n v="16.14"/>
    <n v="14.2"/>
    <n v="1.0900000000000001"/>
    <m/>
    <n v="56.83"/>
    <n v="2.09"/>
    <n v="58.92"/>
    <n v="31.43"/>
    <n v="90.350000000000009"/>
    <n v="2.8454900478710006E-3"/>
    <n v="0.65213060320973981"/>
  </r>
  <r>
    <n v="22"/>
    <n v="100"/>
    <s v="Big Qualicum R"/>
    <s v="OPS"/>
    <s v="124"/>
    <s v="Chinook"/>
    <s v="3"/>
    <x v="0"/>
    <x v="12"/>
    <n v="100"/>
    <x v="1"/>
    <s v="CK-27"/>
    <s v="EAST VANCOUVER ISLAND-QUALICUM &amp; PUNTLEDGE_FA_0.x"/>
    <s v="M"/>
    <s v="H"/>
    <n v="100"/>
    <s v="Big Qualicum River H"/>
    <n v="100"/>
    <s v="Big Qualicum R"/>
    <s v="GSVI"/>
    <s v="S"/>
    <x v="1"/>
    <s v="183064"/>
    <n v="0"/>
    <x v="110"/>
    <n v="2015"/>
    <s v="20150514"/>
    <s v="20150514"/>
    <n v="77"/>
    <n v="5.64"/>
    <m/>
    <s v="CWT"/>
    <s v="P"/>
    <x v="0"/>
    <s v="Y"/>
    <s v="Y"/>
    <s v="Y"/>
    <n v="0"/>
    <s v="AD Clip"/>
    <n v="24400"/>
    <s v=""/>
    <n v="716156"/>
    <n v="1"/>
    <n v="34593"/>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18.5"/>
    <m/>
    <m/>
    <n v="0"/>
    <n v="0"/>
    <n v="0"/>
    <n v="19.5"/>
    <n v="19.5"/>
    <n v="7.9918032786885243E-4"/>
    <n v="0"/>
  </r>
  <r>
    <n v="22"/>
    <n v="100"/>
    <s v="Big Qualicum R"/>
    <s v="OPS"/>
    <s v="124"/>
    <s v="Chinook"/>
    <s v="3"/>
    <x v="0"/>
    <x v="12"/>
    <n v="100"/>
    <x v="1"/>
    <s v="CK-27"/>
    <s v="EAST VANCOUVER ISLAND-QUALICUM &amp; PUNTLEDGE_FA_0.x"/>
    <s v="M"/>
    <s v="H"/>
    <n v="100"/>
    <s v="Big Qualicum River H"/>
    <n v="100"/>
    <s v="Big Qualicum R"/>
    <s v="GSVI"/>
    <s v="S"/>
    <x v="1"/>
    <s v="183064"/>
    <n v="0"/>
    <x v="110"/>
    <n v="2015"/>
    <s v="20150514"/>
    <s v="20150514"/>
    <n v="77"/>
    <n v="5.64"/>
    <m/>
    <s v="CWT"/>
    <s v="P"/>
    <x v="0"/>
    <s v="Y"/>
    <s v="Y"/>
    <s v="Y"/>
    <n v="0"/>
    <s v="AD Clip"/>
    <n v="24400"/>
    <s v=""/>
    <n v="716156"/>
    <n v="2"/>
    <n v="34593"/>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8"/>
    <n v="1.07"/>
    <n v="4.5599999999999996"/>
    <m/>
    <n v="0"/>
    <n v="0"/>
    <n v="0"/>
    <n v="5.71"/>
    <n v="5.71"/>
    <n v="2.3401639344262294E-4"/>
    <n v="0"/>
  </r>
  <r>
    <n v="22"/>
    <n v="100"/>
    <s v="Big Qualicum R"/>
    <s v="OPS"/>
    <s v="124"/>
    <s v="Chinook"/>
    <s v="3"/>
    <x v="0"/>
    <x v="12"/>
    <n v="100"/>
    <x v="1"/>
    <s v="CK-27"/>
    <s v="EAST VANCOUVER ISLAND-QUALICUM &amp; PUNTLEDGE_FA_0.x"/>
    <s v="M"/>
    <s v="H"/>
    <n v="100"/>
    <s v="Big Qualicum River H"/>
    <n v="100"/>
    <s v="Big Qualicum R"/>
    <s v="GSVI"/>
    <s v="S"/>
    <x v="1"/>
    <s v="183064"/>
    <n v="0"/>
    <x v="110"/>
    <n v="2015"/>
    <s v="20150514"/>
    <s v="20150514"/>
    <n v="77"/>
    <n v="5.64"/>
    <m/>
    <s v="CWT"/>
    <s v="P"/>
    <x v="0"/>
    <s v="Y"/>
    <s v="Y"/>
    <s v="Y"/>
    <n v="0"/>
    <s v="AD Clip"/>
    <n v="24400"/>
    <s v=""/>
    <n v="716156"/>
    <n v="3"/>
    <n v="34593"/>
    <n v="2017"/>
    <m/>
    <m/>
    <m/>
    <m/>
    <m/>
    <m/>
    <m/>
    <m/>
    <m/>
    <m/>
    <m/>
    <m/>
    <m/>
    <m/>
    <m/>
    <m/>
    <m/>
    <m/>
    <m/>
    <m/>
    <m/>
    <m/>
    <m/>
    <m/>
    <m/>
    <m/>
    <m/>
    <m/>
    <m/>
    <m/>
    <m/>
    <m/>
    <m/>
    <m/>
    <m/>
    <m/>
    <m/>
    <m/>
    <m/>
    <m/>
    <m/>
    <m/>
    <m/>
    <m/>
    <m/>
    <m/>
    <m/>
    <m/>
    <m/>
    <n v="4.3099999999999996"/>
    <m/>
    <m/>
    <m/>
    <m/>
    <m/>
    <m/>
    <m/>
    <m/>
    <m/>
    <m/>
    <m/>
    <m/>
    <m/>
    <m/>
    <m/>
    <m/>
    <m/>
    <m/>
    <m/>
    <m/>
    <m/>
    <m/>
    <m/>
    <m/>
    <m/>
    <m/>
    <m/>
    <m/>
    <m/>
    <m/>
    <m/>
    <m/>
    <m/>
    <m/>
    <m/>
    <m/>
    <m/>
    <m/>
    <m/>
    <m/>
    <m/>
    <m/>
    <m/>
    <m/>
    <m/>
    <m/>
    <m/>
    <m/>
    <m/>
    <m/>
    <m/>
    <m/>
    <m/>
    <m/>
    <m/>
    <m/>
    <m/>
    <m/>
    <m/>
    <m/>
    <m/>
    <m/>
    <m/>
    <m/>
    <m/>
    <m/>
    <m/>
    <m/>
    <m/>
    <m/>
    <m/>
    <m/>
    <m/>
    <m/>
    <m/>
    <m/>
    <m/>
    <m/>
    <m/>
    <m/>
    <m/>
    <m/>
    <m/>
    <m/>
    <m/>
    <m/>
    <m/>
    <m/>
    <m/>
    <m/>
    <m/>
    <m/>
    <m/>
    <m/>
    <m/>
    <m/>
    <m/>
    <m/>
    <m/>
    <m/>
    <m/>
    <m/>
    <m/>
    <m/>
    <m/>
    <m/>
    <m/>
    <m/>
    <m/>
    <n v="1.22"/>
    <m/>
    <m/>
    <m/>
    <n v="1.73"/>
    <n v="9.86"/>
    <n v="13.72"/>
    <n v="11.12"/>
    <m/>
    <n v="4.3099999999999996"/>
    <n v="2.95"/>
    <n v="7.26"/>
    <n v="34.700000000000003"/>
    <n v="41.959999999999994"/>
    <n v="1.7196721311475407E-3"/>
    <n v="0.17302192564346999"/>
  </r>
  <r>
    <n v="22"/>
    <n v="100"/>
    <s v="Big Qualicum R"/>
    <s v="OPS"/>
    <s v="124"/>
    <s v="Chinook"/>
    <s v="3"/>
    <x v="0"/>
    <x v="12"/>
    <n v="100"/>
    <x v="1"/>
    <s v="CK-27"/>
    <s v="EAST VANCOUVER ISLAND-QUALICUM &amp; PUNTLEDGE_FA_0.x"/>
    <s v="M"/>
    <s v="H"/>
    <n v="100"/>
    <s v="Big Qualicum River H"/>
    <n v="100"/>
    <s v="Big Qualicum R"/>
    <s v="GSVI"/>
    <s v="S"/>
    <x v="1"/>
    <s v="183064"/>
    <n v="0"/>
    <x v="110"/>
    <n v="2015"/>
    <s v="20150514"/>
    <s v="20150514"/>
    <n v="77"/>
    <n v="5.64"/>
    <m/>
    <s v="CWT"/>
    <s v="P"/>
    <x v="0"/>
    <s v="Y"/>
    <s v="Y"/>
    <s v="Y"/>
    <n v="0"/>
    <s v="AD Clip"/>
    <n v="24400"/>
    <n v="24400"/>
    <n v="716156"/>
    <n v="4"/>
    <n v="34593"/>
    <n v="2018"/>
    <m/>
    <m/>
    <m/>
    <m/>
    <m/>
    <m/>
    <m/>
    <m/>
    <m/>
    <m/>
    <m/>
    <m/>
    <m/>
    <m/>
    <m/>
    <m/>
    <m/>
    <m/>
    <m/>
    <m/>
    <m/>
    <m/>
    <m/>
    <m/>
    <m/>
    <m/>
    <m/>
    <m/>
    <m/>
    <m/>
    <m/>
    <m/>
    <m/>
    <m/>
    <m/>
    <m/>
    <m/>
    <m/>
    <m/>
    <m/>
    <m/>
    <m/>
    <m/>
    <m/>
    <m/>
    <m/>
    <m/>
    <m/>
    <m/>
    <m/>
    <m/>
    <m/>
    <m/>
    <m/>
    <n v="7.39"/>
    <m/>
    <m/>
    <m/>
    <m/>
    <m/>
    <m/>
    <m/>
    <m/>
    <m/>
    <m/>
    <m/>
    <m/>
    <m/>
    <m/>
    <m/>
    <m/>
    <m/>
    <m/>
    <m/>
    <m/>
    <m/>
    <m/>
    <m/>
    <m/>
    <m/>
    <m/>
    <m/>
    <m/>
    <m/>
    <m/>
    <m/>
    <m/>
    <m/>
    <m/>
    <m/>
    <m/>
    <m/>
    <m/>
    <m/>
    <m/>
    <m/>
    <m/>
    <m/>
    <m/>
    <m/>
    <m/>
    <m/>
    <m/>
    <m/>
    <m/>
    <m/>
    <m/>
    <m/>
    <m/>
    <m/>
    <m/>
    <m/>
    <m/>
    <m/>
    <m/>
    <m/>
    <m/>
    <m/>
    <m/>
    <m/>
    <m/>
    <m/>
    <m/>
    <m/>
    <m/>
    <m/>
    <m/>
    <m/>
    <m/>
    <m/>
    <m/>
    <m/>
    <m/>
    <m/>
    <m/>
    <m/>
    <m/>
    <m/>
    <m/>
    <m/>
    <m/>
    <m/>
    <m/>
    <m/>
    <m/>
    <m/>
    <m/>
    <m/>
    <m/>
    <m/>
    <m/>
    <m/>
    <m/>
    <m/>
    <m/>
    <m/>
    <m/>
    <m/>
    <m/>
    <m/>
    <m/>
    <m/>
    <m/>
    <m/>
    <n v="5.7"/>
    <n v="5.01"/>
    <n v="0.39"/>
    <m/>
    <n v="7.39"/>
    <n v="0"/>
    <n v="7.39"/>
    <n v="11.1"/>
    <n v="18.490000000000002"/>
    <n v="7.5778688524590174E-4"/>
    <n v="0.39967550027041637"/>
  </r>
  <r>
    <n v="22"/>
    <n v="100"/>
    <s v="Big Qualicum R"/>
    <s v="OPS"/>
    <s v="124"/>
    <s v="Chinook"/>
    <s v="3"/>
    <x v="0"/>
    <x v="12"/>
    <n v="100"/>
    <x v="1"/>
    <s v="CK-27"/>
    <s v="EAST VANCOUVER ISLAND-QUALICUM &amp; PUNTLEDGE_FA_0.x"/>
    <s v="M"/>
    <s v="H"/>
    <n v="100"/>
    <s v="Big Qualicum River H"/>
    <n v="100"/>
    <s v="Big Qualicum R"/>
    <s v="GSVI"/>
    <s v="S"/>
    <x v="1"/>
    <s v="183065"/>
    <n v="0"/>
    <x v="111"/>
    <n v="2015"/>
    <s v="20150514"/>
    <s v="20150514"/>
    <n v="77"/>
    <n v="5.64"/>
    <m/>
    <s v="CWT"/>
    <s v="P"/>
    <x v="0"/>
    <s v="Y"/>
    <s v="Y"/>
    <s v="Y"/>
    <n v="0.01"/>
    <s v="AD Clip"/>
    <n v="27881"/>
    <s v=""/>
    <n v="826582"/>
    <n v="1"/>
    <n v="34594"/>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18.5"/>
    <m/>
    <m/>
    <n v="0"/>
    <n v="0"/>
    <n v="0"/>
    <n v="19.5"/>
    <n v="19.5"/>
    <n v="6.9940102578817118E-4"/>
    <n v="0"/>
  </r>
  <r>
    <n v="22"/>
    <n v="100"/>
    <s v="Big Qualicum R"/>
    <s v="OPS"/>
    <s v="124"/>
    <s v="Chinook"/>
    <s v="3"/>
    <x v="0"/>
    <x v="12"/>
    <n v="100"/>
    <x v="1"/>
    <s v="CK-27"/>
    <s v="EAST VANCOUVER ISLAND-QUALICUM &amp; PUNTLEDGE_FA_0.x"/>
    <s v="M"/>
    <s v="H"/>
    <n v="100"/>
    <s v="Big Qualicum River H"/>
    <n v="100"/>
    <s v="Big Qualicum R"/>
    <s v="GSVI"/>
    <s v="S"/>
    <x v="1"/>
    <s v="183065"/>
    <n v="0"/>
    <x v="111"/>
    <n v="2015"/>
    <s v="20150514"/>
    <s v="20150514"/>
    <n v="77"/>
    <n v="5.64"/>
    <m/>
    <s v="CWT"/>
    <s v="P"/>
    <x v="0"/>
    <s v="Y"/>
    <s v="Y"/>
    <s v="Y"/>
    <n v="0.01"/>
    <s v="AD Clip"/>
    <n v="27881"/>
    <s v=""/>
    <n v="826582"/>
    <n v="2"/>
    <n v="34594"/>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8"/>
    <n v="2.1"/>
    <n v="5.68"/>
    <m/>
    <n v="0"/>
    <n v="0"/>
    <n v="0"/>
    <n v="8.86"/>
    <n v="8.86"/>
    <n v="3.1777913274272802E-4"/>
    <n v="0"/>
  </r>
  <r>
    <n v="22"/>
    <n v="100"/>
    <s v="Big Qualicum R"/>
    <s v="OPS"/>
    <s v="124"/>
    <s v="Chinook"/>
    <s v="3"/>
    <x v="0"/>
    <x v="12"/>
    <n v="100"/>
    <x v="1"/>
    <s v="CK-27"/>
    <s v="EAST VANCOUVER ISLAND-QUALICUM &amp; PUNTLEDGE_FA_0.x"/>
    <s v="M"/>
    <s v="H"/>
    <n v="100"/>
    <s v="Big Qualicum River H"/>
    <n v="100"/>
    <s v="Big Qualicum R"/>
    <s v="GSVI"/>
    <s v="S"/>
    <x v="1"/>
    <s v="183065"/>
    <n v="0"/>
    <x v="111"/>
    <n v="2015"/>
    <s v="20150514"/>
    <s v="20150514"/>
    <n v="77"/>
    <n v="5.64"/>
    <m/>
    <s v="CWT"/>
    <s v="P"/>
    <x v="0"/>
    <s v="Y"/>
    <s v="Y"/>
    <s v="Y"/>
    <n v="0.01"/>
    <s v="AD Clip"/>
    <n v="27881"/>
    <s v=""/>
    <n v="826582"/>
    <n v="3"/>
    <n v="34594"/>
    <n v="2017"/>
    <m/>
    <m/>
    <m/>
    <m/>
    <m/>
    <m/>
    <m/>
    <m/>
    <m/>
    <m/>
    <m/>
    <m/>
    <m/>
    <m/>
    <m/>
    <m/>
    <m/>
    <m/>
    <m/>
    <m/>
    <m/>
    <m/>
    <m/>
    <m/>
    <m/>
    <m/>
    <m/>
    <m/>
    <m/>
    <m/>
    <m/>
    <m/>
    <m/>
    <m/>
    <m/>
    <m/>
    <m/>
    <m/>
    <m/>
    <m/>
    <m/>
    <m/>
    <m/>
    <m/>
    <m/>
    <m/>
    <m/>
    <m/>
    <m/>
    <n v="8.6199999999999992"/>
    <m/>
    <m/>
    <m/>
    <m/>
    <n v="4.3099999999999996"/>
    <m/>
    <m/>
    <m/>
    <m/>
    <m/>
    <m/>
    <m/>
    <m/>
    <m/>
    <m/>
    <m/>
    <m/>
    <m/>
    <m/>
    <m/>
    <m/>
    <m/>
    <m/>
    <m/>
    <m/>
    <m/>
    <m/>
    <m/>
    <m/>
    <m/>
    <m/>
    <m/>
    <m/>
    <m/>
    <m/>
    <m/>
    <m/>
    <m/>
    <m/>
    <m/>
    <m/>
    <m/>
    <m/>
    <m/>
    <m/>
    <m/>
    <m/>
    <m/>
    <m/>
    <m/>
    <m/>
    <m/>
    <m/>
    <m/>
    <m/>
    <m/>
    <m/>
    <m/>
    <m/>
    <m/>
    <m/>
    <m/>
    <m/>
    <m/>
    <m/>
    <m/>
    <m/>
    <m/>
    <m/>
    <m/>
    <m/>
    <m/>
    <m/>
    <m/>
    <m/>
    <m/>
    <m/>
    <m/>
    <m/>
    <m/>
    <m/>
    <m/>
    <m/>
    <m/>
    <m/>
    <m/>
    <m/>
    <m/>
    <m/>
    <m/>
    <m/>
    <m/>
    <m/>
    <m/>
    <m/>
    <m/>
    <m/>
    <m/>
    <m/>
    <m/>
    <m/>
    <m/>
    <m/>
    <m/>
    <m/>
    <m/>
    <m/>
    <m/>
    <m/>
    <m/>
    <m/>
    <m/>
    <m/>
    <m/>
    <n v="25.62"/>
    <n v="34.99"/>
    <n v="27.81"/>
    <m/>
    <n v="12.93"/>
    <n v="0"/>
    <n v="12.93"/>
    <n v="88.42"/>
    <n v="101.35"/>
    <n v="3.6350919981349302E-3"/>
    <n v="0.12757770103601382"/>
  </r>
  <r>
    <n v="22"/>
    <n v="100"/>
    <s v="Big Qualicum R"/>
    <s v="OPS"/>
    <s v="124"/>
    <s v="Chinook"/>
    <s v="3"/>
    <x v="0"/>
    <x v="12"/>
    <n v="100"/>
    <x v="1"/>
    <s v="CK-27"/>
    <s v="EAST VANCOUVER ISLAND-QUALICUM &amp; PUNTLEDGE_FA_0.x"/>
    <s v="M"/>
    <s v="H"/>
    <n v="100"/>
    <s v="Big Qualicum River H"/>
    <n v="100"/>
    <s v="Big Qualicum R"/>
    <s v="GSVI"/>
    <s v="S"/>
    <x v="1"/>
    <s v="183065"/>
    <n v="0"/>
    <x v="111"/>
    <n v="2015"/>
    <s v="20150514"/>
    <s v="20150514"/>
    <n v="77"/>
    <n v="5.64"/>
    <m/>
    <s v="CWT"/>
    <s v="P"/>
    <x v="0"/>
    <s v="Y"/>
    <s v="Y"/>
    <s v="Y"/>
    <n v="0.01"/>
    <s v="AD Clip"/>
    <n v="27881"/>
    <n v="27881"/>
    <n v="826582"/>
    <n v="4"/>
    <n v="34594"/>
    <n v="2018"/>
    <m/>
    <m/>
    <m/>
    <m/>
    <m/>
    <m/>
    <m/>
    <m/>
    <m/>
    <m/>
    <m/>
    <m/>
    <m/>
    <m/>
    <m/>
    <m/>
    <m/>
    <m/>
    <m/>
    <m/>
    <m/>
    <m/>
    <m/>
    <m/>
    <m/>
    <m/>
    <m/>
    <m/>
    <m/>
    <m/>
    <m/>
    <m/>
    <m/>
    <m/>
    <n v="6.52"/>
    <m/>
    <m/>
    <m/>
    <m/>
    <m/>
    <m/>
    <m/>
    <m/>
    <m/>
    <m/>
    <m/>
    <m/>
    <m/>
    <m/>
    <m/>
    <m/>
    <m/>
    <m/>
    <m/>
    <n v="14.48"/>
    <m/>
    <m/>
    <m/>
    <m/>
    <m/>
    <m/>
    <m/>
    <m/>
    <m/>
    <m/>
    <m/>
    <m/>
    <m/>
    <m/>
    <m/>
    <m/>
    <m/>
    <m/>
    <m/>
    <m/>
    <m/>
    <m/>
    <m/>
    <m/>
    <m/>
    <m/>
    <m/>
    <m/>
    <m/>
    <m/>
    <m/>
    <m/>
    <m/>
    <m/>
    <m/>
    <m/>
    <m/>
    <m/>
    <m/>
    <m/>
    <m/>
    <m/>
    <m/>
    <m/>
    <m/>
    <m/>
    <m/>
    <m/>
    <m/>
    <m/>
    <m/>
    <m/>
    <m/>
    <m/>
    <m/>
    <m/>
    <m/>
    <m/>
    <m/>
    <m/>
    <m/>
    <m/>
    <m/>
    <m/>
    <m/>
    <m/>
    <m/>
    <m/>
    <m/>
    <m/>
    <m/>
    <m/>
    <m/>
    <m/>
    <m/>
    <m/>
    <m/>
    <m/>
    <m/>
    <m/>
    <m/>
    <m/>
    <m/>
    <m/>
    <m/>
    <m/>
    <m/>
    <m/>
    <m/>
    <m/>
    <m/>
    <m/>
    <m/>
    <m/>
    <m/>
    <m/>
    <m/>
    <m/>
    <m/>
    <m/>
    <m/>
    <m/>
    <m/>
    <m/>
    <m/>
    <m/>
    <m/>
    <m/>
    <m/>
    <n v="2.85"/>
    <n v="2.5"/>
    <n v="0.19"/>
    <m/>
    <n v="21"/>
    <n v="0"/>
    <n v="21"/>
    <n v="5.54"/>
    <n v="26.540000000000003"/>
    <n v="9.5190272945733668E-4"/>
    <n v="0.79125847776940461"/>
  </r>
  <r>
    <n v="22"/>
    <n v="100"/>
    <s v="Big Qualicum R"/>
    <s v="OPS"/>
    <s v="124"/>
    <s v="Chinook"/>
    <s v="3"/>
    <x v="0"/>
    <x v="12"/>
    <n v="100"/>
    <x v="1"/>
    <s v="CK-27"/>
    <s v="EAST VANCOUVER ISLAND-QUALICUM &amp; PUNTLEDGE_FA_0.x"/>
    <s v="M"/>
    <s v="H"/>
    <n v="100"/>
    <s v="Big Qualicum River H"/>
    <n v="100"/>
    <s v="Big Qualicum R"/>
    <s v="GSVI"/>
    <s v="S"/>
    <x v="1"/>
    <s v="183066"/>
    <n v="0"/>
    <x v="112"/>
    <n v="2015"/>
    <s v="20150514"/>
    <s v="20150514"/>
    <n v="77"/>
    <n v="5.64"/>
    <m/>
    <s v="CWT"/>
    <s v="P"/>
    <x v="0"/>
    <s v="Y"/>
    <s v="Y"/>
    <s v="Y"/>
    <n v="0.01"/>
    <s v="AD Clip"/>
    <n v="27759"/>
    <s v=""/>
    <n v="822954"/>
    <n v="1"/>
    <n v="34595"/>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
    <n v="74"/>
    <m/>
    <m/>
    <n v="0"/>
    <n v="0"/>
    <n v="0"/>
    <n v="78"/>
    <n v="78"/>
    <n v="2.8098994920566301E-3"/>
    <n v="0"/>
  </r>
  <r>
    <n v="22"/>
    <n v="100"/>
    <s v="Big Qualicum R"/>
    <s v="OPS"/>
    <s v="124"/>
    <s v="Chinook"/>
    <s v="3"/>
    <x v="0"/>
    <x v="12"/>
    <n v="100"/>
    <x v="1"/>
    <s v="CK-27"/>
    <s v="EAST VANCOUVER ISLAND-QUALICUM &amp; PUNTLEDGE_FA_0.x"/>
    <s v="M"/>
    <s v="H"/>
    <n v="100"/>
    <s v="Big Qualicum River H"/>
    <n v="100"/>
    <s v="Big Qualicum R"/>
    <s v="GSVI"/>
    <s v="S"/>
    <x v="1"/>
    <s v="183066"/>
    <n v="0"/>
    <x v="112"/>
    <n v="2015"/>
    <s v="20150514"/>
    <s v="20150514"/>
    <n v="77"/>
    <n v="5.64"/>
    <m/>
    <s v="CWT"/>
    <s v="P"/>
    <x v="0"/>
    <s v="Y"/>
    <s v="Y"/>
    <s v="Y"/>
    <n v="0.01"/>
    <s v="AD Clip"/>
    <n v="27759"/>
    <s v=""/>
    <n v="822954"/>
    <n v="2"/>
    <n v="34595"/>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4"/>
    <n v="3.78"/>
    <n v="9.5299999999999994"/>
    <m/>
    <n v="0"/>
    <n v="0"/>
    <n v="0"/>
    <n v="15.45"/>
    <n v="15.45"/>
    <n v="5.5657624554198641E-4"/>
    <n v="0"/>
  </r>
  <r>
    <n v="22"/>
    <n v="100"/>
    <s v="Big Qualicum R"/>
    <s v="OPS"/>
    <s v="124"/>
    <s v="Chinook"/>
    <s v="3"/>
    <x v="0"/>
    <x v="12"/>
    <n v="100"/>
    <x v="1"/>
    <s v="CK-27"/>
    <s v="EAST VANCOUVER ISLAND-QUALICUM &amp; PUNTLEDGE_FA_0.x"/>
    <s v="M"/>
    <s v="H"/>
    <n v="100"/>
    <s v="Big Qualicum River H"/>
    <n v="100"/>
    <s v="Big Qualicum R"/>
    <s v="GSVI"/>
    <s v="S"/>
    <x v="1"/>
    <s v="183066"/>
    <n v="0"/>
    <x v="112"/>
    <n v="2015"/>
    <s v="20150514"/>
    <s v="20150514"/>
    <n v="77"/>
    <n v="5.64"/>
    <m/>
    <s v="CWT"/>
    <s v="P"/>
    <x v="0"/>
    <s v="Y"/>
    <s v="Y"/>
    <s v="Y"/>
    <n v="0.01"/>
    <s v="AD Clip"/>
    <n v="27759"/>
    <s v=""/>
    <n v="822954"/>
    <n v="3"/>
    <n v="34595"/>
    <n v="2017"/>
    <m/>
    <m/>
    <m/>
    <m/>
    <m/>
    <m/>
    <m/>
    <m/>
    <m/>
    <m/>
    <m/>
    <m/>
    <m/>
    <m/>
    <m/>
    <m/>
    <m/>
    <m/>
    <m/>
    <m/>
    <m/>
    <m/>
    <m/>
    <m/>
    <m/>
    <m/>
    <m/>
    <m/>
    <m/>
    <m/>
    <m/>
    <m/>
    <m/>
    <m/>
    <n v="3.97"/>
    <m/>
    <m/>
    <m/>
    <m/>
    <m/>
    <m/>
    <m/>
    <m/>
    <m/>
    <m/>
    <m/>
    <m/>
    <m/>
    <m/>
    <n v="12.93"/>
    <m/>
    <m/>
    <m/>
    <m/>
    <m/>
    <m/>
    <m/>
    <m/>
    <m/>
    <m/>
    <m/>
    <m/>
    <m/>
    <m/>
    <m/>
    <m/>
    <m/>
    <m/>
    <m/>
    <m/>
    <m/>
    <m/>
    <m/>
    <m/>
    <m/>
    <m/>
    <m/>
    <m/>
    <m/>
    <m/>
    <m/>
    <m/>
    <m/>
    <m/>
    <m/>
    <m/>
    <m/>
    <m/>
    <m/>
    <m/>
    <m/>
    <m/>
    <m/>
    <m/>
    <m/>
    <m/>
    <m/>
    <m/>
    <m/>
    <m/>
    <m/>
    <m/>
    <m/>
    <m/>
    <m/>
    <m/>
    <m/>
    <m/>
    <m/>
    <m/>
    <m/>
    <m/>
    <m/>
    <m/>
    <m/>
    <m/>
    <m/>
    <m/>
    <m/>
    <m/>
    <m/>
    <m/>
    <m/>
    <m/>
    <m/>
    <m/>
    <m/>
    <m/>
    <m/>
    <m/>
    <m/>
    <m/>
    <m/>
    <m/>
    <m/>
    <m/>
    <m/>
    <m/>
    <m/>
    <m/>
    <m/>
    <m/>
    <m/>
    <m/>
    <m/>
    <m/>
    <m/>
    <m/>
    <m/>
    <m/>
    <m/>
    <m/>
    <m/>
    <m/>
    <m/>
    <m/>
    <m/>
    <m/>
    <m/>
    <n v="1.94"/>
    <m/>
    <m/>
    <m/>
    <m/>
    <n v="20.03"/>
    <n v="29.37"/>
    <n v="24.21"/>
    <m/>
    <n v="16.899999999999999"/>
    <n v="1.94"/>
    <n v="18.84"/>
    <n v="73.61"/>
    <n v="92.450000000000017"/>
    <n v="3.3304513851363528E-3"/>
    <n v="0.20378583017847482"/>
  </r>
  <r>
    <n v="22"/>
    <n v="100"/>
    <s v="Big Qualicum R"/>
    <s v="OPS"/>
    <s v="124"/>
    <s v="Chinook"/>
    <s v="3"/>
    <x v="0"/>
    <x v="12"/>
    <n v="100"/>
    <x v="1"/>
    <s v="CK-27"/>
    <s v="EAST VANCOUVER ISLAND-QUALICUM &amp; PUNTLEDGE_FA_0.x"/>
    <s v="M"/>
    <s v="H"/>
    <n v="100"/>
    <s v="Big Qualicum River H"/>
    <n v="100"/>
    <s v="Big Qualicum R"/>
    <s v="GSVI"/>
    <s v="S"/>
    <x v="1"/>
    <s v="183066"/>
    <n v="0"/>
    <x v="112"/>
    <n v="2015"/>
    <s v="20150514"/>
    <s v="20150514"/>
    <n v="77"/>
    <n v="5.64"/>
    <m/>
    <s v="CWT"/>
    <s v="P"/>
    <x v="0"/>
    <s v="Y"/>
    <s v="Y"/>
    <s v="Y"/>
    <n v="0.01"/>
    <s v="AD Clip"/>
    <n v="27759"/>
    <n v="27759"/>
    <n v="822954"/>
    <n v="4"/>
    <n v="34595"/>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8"/>
    <n v="4.17"/>
    <n v="0.26"/>
    <m/>
    <n v="0"/>
    <n v="0"/>
    <n v="0"/>
    <n v="8.23"/>
    <n v="8.23"/>
    <n v="2.9648042076443675E-4"/>
    <n v="0"/>
  </r>
  <r>
    <n v="22"/>
    <n v="100"/>
    <s v="Big Qualicum R"/>
    <s v="OPS"/>
    <s v="124"/>
    <s v="Chinook"/>
    <s v="3"/>
    <x v="0"/>
    <x v="0"/>
    <n v="100"/>
    <x v="1"/>
    <s v="CK-27"/>
    <s v="EAST VANCOUVER ISLAND-QUALICUM &amp; PUNTLEDGE_FA_0.x"/>
    <s v="M"/>
    <s v="H"/>
    <n v="100"/>
    <s v="Big Qualicum River H"/>
    <n v="100"/>
    <s v="Big Qualicum R"/>
    <s v="GSVI"/>
    <s v="S"/>
    <x v="1"/>
    <s v="182767"/>
    <n v="0"/>
    <x v="113"/>
    <n v="2016"/>
    <s v="20160616"/>
    <s v="20160616"/>
    <n v="115"/>
    <n v="18.600000000000001"/>
    <m/>
    <s v="CWT"/>
    <s v="B"/>
    <x v="0"/>
    <s v="Y"/>
    <s v="Y"/>
    <s v="N"/>
    <m/>
    <s v="AD Clip"/>
    <n v="30495"/>
    <s v=""/>
    <n v="53770"/>
    <n v="1"/>
    <n v="35388"/>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m/>
    <n v="0"/>
    <n v="0"/>
    <n v="0"/>
    <n v="2"/>
    <n v="2"/>
    <n v="6.5584522052795539E-5"/>
    <n v="0"/>
  </r>
  <r>
    <n v="22"/>
    <n v="100"/>
    <s v="Big Qualicum R"/>
    <s v="OPS"/>
    <s v="124"/>
    <s v="Chinook"/>
    <s v="3"/>
    <x v="0"/>
    <x v="0"/>
    <n v="100"/>
    <x v="1"/>
    <s v="CK-27"/>
    <s v="EAST VANCOUVER ISLAND-QUALICUM &amp; PUNTLEDGE_FA_0.x"/>
    <s v="M"/>
    <s v="H"/>
    <n v="100"/>
    <s v="Big Qualicum River H"/>
    <n v="100"/>
    <s v="Big Qualicum R"/>
    <s v="GSVI"/>
    <s v="S"/>
    <x v="1"/>
    <s v="182767"/>
    <n v="0"/>
    <x v="113"/>
    <n v="2016"/>
    <s v="20160616"/>
    <s v="20160616"/>
    <n v="115"/>
    <n v="18.600000000000001"/>
    <m/>
    <s v="CWT"/>
    <s v="B"/>
    <x v="0"/>
    <s v="Y"/>
    <s v="Y"/>
    <s v="N"/>
    <m/>
    <s v="AD Clip"/>
    <n v="30495"/>
    <s v=""/>
    <n v="53770"/>
    <n v="2"/>
    <n v="35388"/>
    <n v="2017"/>
    <m/>
    <m/>
    <m/>
    <m/>
    <m/>
    <m/>
    <m/>
    <m/>
    <m/>
    <m/>
    <m/>
    <m/>
    <m/>
    <m/>
    <m/>
    <m/>
    <m/>
    <m/>
    <m/>
    <m/>
    <m/>
    <m/>
    <m/>
    <m/>
    <m/>
    <m/>
    <m/>
    <m/>
    <m/>
    <m/>
    <m/>
    <m/>
    <m/>
    <m/>
    <m/>
    <m/>
    <m/>
    <m/>
    <m/>
    <m/>
    <m/>
    <m/>
    <m/>
    <m/>
    <m/>
    <m/>
    <m/>
    <m/>
    <m/>
    <m/>
    <m/>
    <m/>
    <m/>
    <m/>
    <m/>
    <m/>
    <m/>
    <m/>
    <m/>
    <m/>
    <m/>
    <m/>
    <m/>
    <n v="11.66"/>
    <m/>
    <m/>
    <m/>
    <m/>
    <m/>
    <m/>
    <m/>
    <m/>
    <m/>
    <m/>
    <m/>
    <m/>
    <m/>
    <m/>
    <m/>
    <m/>
    <m/>
    <m/>
    <m/>
    <m/>
    <m/>
    <m/>
    <m/>
    <m/>
    <m/>
    <m/>
    <m/>
    <m/>
    <m/>
    <m/>
    <m/>
    <m/>
    <m/>
    <m/>
    <m/>
    <m/>
    <m/>
    <m/>
    <m/>
    <m/>
    <m/>
    <m/>
    <m/>
    <m/>
    <m/>
    <m/>
    <m/>
    <m/>
    <m/>
    <m/>
    <m/>
    <m/>
    <m/>
    <m/>
    <m/>
    <m/>
    <m/>
    <m/>
    <m/>
    <m/>
    <m/>
    <m/>
    <m/>
    <m/>
    <m/>
    <m/>
    <m/>
    <m/>
    <m/>
    <m/>
    <m/>
    <m/>
    <m/>
    <m/>
    <m/>
    <m/>
    <m/>
    <m/>
    <m/>
    <m/>
    <m/>
    <m/>
    <m/>
    <m/>
    <m/>
    <m/>
    <m/>
    <m/>
    <m/>
    <m/>
    <m/>
    <m/>
    <m/>
    <m/>
    <m/>
    <m/>
    <m/>
    <m/>
    <m/>
    <m/>
    <n v="7.72"/>
    <n v="41.94"/>
    <n v="42.25"/>
    <m/>
    <n v="11.66"/>
    <n v="0"/>
    <n v="11.66"/>
    <n v="91.91"/>
    <n v="103.57"/>
    <n v="3.396294474504017E-3"/>
    <n v="0.1125808631843198"/>
  </r>
  <r>
    <n v="22"/>
    <n v="100"/>
    <s v="Big Qualicum R"/>
    <s v="OPS"/>
    <s v="124"/>
    <s v="Chinook"/>
    <s v="3"/>
    <x v="0"/>
    <x v="0"/>
    <n v="100"/>
    <x v="1"/>
    <s v="CK-27"/>
    <s v="EAST VANCOUVER ISLAND-QUALICUM &amp; PUNTLEDGE_FA_0.x"/>
    <s v="M"/>
    <s v="H"/>
    <n v="100"/>
    <s v="Big Qualicum River H"/>
    <n v="100"/>
    <s v="Big Qualicum R"/>
    <s v="GSVI"/>
    <s v="S"/>
    <x v="1"/>
    <s v="182767"/>
    <n v="0"/>
    <x v="113"/>
    <n v="2016"/>
    <s v="20160616"/>
    <s v="20160616"/>
    <n v="115"/>
    <n v="18.600000000000001"/>
    <m/>
    <s v="CWT"/>
    <s v="B"/>
    <x v="0"/>
    <s v="Y"/>
    <s v="Y"/>
    <s v="N"/>
    <m/>
    <s v="AD Clip"/>
    <n v="30495"/>
    <s v=""/>
    <n v="53770"/>
    <n v="3"/>
    <n v="35388"/>
    <n v="2018"/>
    <m/>
    <m/>
    <m/>
    <m/>
    <m/>
    <m/>
    <m/>
    <m/>
    <m/>
    <m/>
    <m/>
    <m/>
    <m/>
    <m/>
    <m/>
    <m/>
    <m/>
    <m/>
    <m/>
    <m/>
    <m/>
    <m/>
    <m/>
    <m/>
    <m/>
    <m/>
    <m/>
    <m/>
    <m/>
    <m/>
    <m/>
    <m/>
    <m/>
    <m/>
    <m/>
    <m/>
    <m/>
    <m/>
    <m/>
    <m/>
    <m/>
    <m/>
    <m/>
    <m/>
    <m/>
    <m/>
    <m/>
    <m/>
    <m/>
    <n v="21.87"/>
    <m/>
    <m/>
    <m/>
    <m/>
    <n v="21.77"/>
    <m/>
    <m/>
    <m/>
    <m/>
    <n v="31.2"/>
    <m/>
    <n v="7.39"/>
    <m/>
    <n v="13.37"/>
    <m/>
    <m/>
    <m/>
    <m/>
    <m/>
    <m/>
    <m/>
    <m/>
    <m/>
    <m/>
    <m/>
    <m/>
    <m/>
    <m/>
    <m/>
    <m/>
    <m/>
    <m/>
    <m/>
    <m/>
    <m/>
    <m/>
    <m/>
    <m/>
    <m/>
    <m/>
    <m/>
    <m/>
    <m/>
    <m/>
    <m/>
    <m/>
    <m/>
    <m/>
    <m/>
    <m/>
    <m/>
    <m/>
    <m/>
    <m/>
    <m/>
    <m/>
    <m/>
    <m/>
    <m/>
    <m/>
    <m/>
    <m/>
    <m/>
    <m/>
    <m/>
    <m/>
    <m/>
    <m/>
    <m/>
    <m/>
    <m/>
    <m/>
    <m/>
    <m/>
    <m/>
    <m/>
    <m/>
    <m/>
    <m/>
    <m/>
    <m/>
    <n v="6.69"/>
    <m/>
    <m/>
    <m/>
    <m/>
    <m/>
    <m/>
    <m/>
    <m/>
    <m/>
    <m/>
    <m/>
    <m/>
    <m/>
    <m/>
    <m/>
    <n v="6.8"/>
    <m/>
    <m/>
    <m/>
    <m/>
    <m/>
    <m/>
    <m/>
    <m/>
    <m/>
    <m/>
    <m/>
    <m/>
    <m/>
    <m/>
    <m/>
    <m/>
    <n v="41.99"/>
    <n v="39.840000000000003"/>
    <n v="3.03"/>
    <m/>
    <n v="138.52000000000001"/>
    <n v="0"/>
    <n v="138.52000000000001"/>
    <n v="84.86"/>
    <n v="223.38000000000002"/>
    <n v="7.3251352680767344E-3"/>
    <n v="0.62010923090697467"/>
  </r>
  <r>
    <n v="22"/>
    <n v="100"/>
    <s v="Big Qualicum R"/>
    <s v="OPS"/>
    <s v="124"/>
    <s v="Chinook"/>
    <s v="3"/>
    <x v="0"/>
    <x v="0"/>
    <n v="100"/>
    <x v="1"/>
    <s v="CK-27"/>
    <s v="EAST VANCOUVER ISLAND-QUALICUM &amp; PUNTLEDGE_FA_0.x"/>
    <s v="M"/>
    <s v="H"/>
    <n v="100"/>
    <s v="Big Qualicum River H"/>
    <n v="100"/>
    <s v="Big Qualicum R"/>
    <s v="GSVI"/>
    <s v="S"/>
    <x v="1"/>
    <s v="182767"/>
    <n v="0"/>
    <x v="113"/>
    <n v="2016"/>
    <s v="20160616"/>
    <s v="20160616"/>
    <n v="115"/>
    <n v="18.600000000000001"/>
    <m/>
    <s v="CWT"/>
    <s v="B"/>
    <x v="0"/>
    <s v="Y"/>
    <s v="Y"/>
    <s v="N"/>
    <m/>
    <s v="AD Clip"/>
    <n v="30495"/>
    <s v=""/>
    <n v="53770"/>
    <n v="4"/>
    <n v="35388"/>
    <n v="2019"/>
    <m/>
    <m/>
    <m/>
    <m/>
    <m/>
    <m/>
    <m/>
    <m/>
    <m/>
    <m/>
    <m/>
    <m/>
    <m/>
    <m/>
    <m/>
    <m/>
    <n v="2.92"/>
    <m/>
    <m/>
    <m/>
    <m/>
    <m/>
    <m/>
    <m/>
    <m/>
    <m/>
    <m/>
    <m/>
    <m/>
    <m/>
    <m/>
    <m/>
    <m/>
    <m/>
    <m/>
    <m/>
    <m/>
    <m/>
    <m/>
    <m/>
    <m/>
    <m/>
    <m/>
    <m/>
    <m/>
    <m/>
    <m/>
    <n v="2.25"/>
    <m/>
    <m/>
    <m/>
    <m/>
    <m/>
    <m/>
    <n v="6.31"/>
    <m/>
    <m/>
    <m/>
    <m/>
    <n v="12.72"/>
    <m/>
    <m/>
    <m/>
    <m/>
    <m/>
    <m/>
    <m/>
    <m/>
    <m/>
    <m/>
    <m/>
    <m/>
    <m/>
    <m/>
    <m/>
    <m/>
    <m/>
    <m/>
    <m/>
    <m/>
    <m/>
    <m/>
    <m/>
    <m/>
    <m/>
    <m/>
    <m/>
    <m/>
    <m/>
    <m/>
    <m/>
    <m/>
    <m/>
    <m/>
    <m/>
    <m/>
    <m/>
    <m/>
    <m/>
    <m/>
    <m/>
    <m/>
    <m/>
    <m/>
    <m/>
    <m/>
    <m/>
    <m/>
    <m/>
    <m/>
    <m/>
    <m/>
    <m/>
    <m/>
    <m/>
    <m/>
    <m/>
    <m/>
    <m/>
    <m/>
    <m/>
    <m/>
    <m/>
    <m/>
    <m/>
    <m/>
    <m/>
    <m/>
    <m/>
    <m/>
    <m/>
    <m/>
    <m/>
    <m/>
    <m/>
    <m/>
    <m/>
    <m/>
    <m/>
    <m/>
    <m/>
    <m/>
    <m/>
    <m/>
    <m/>
    <m/>
    <m/>
    <m/>
    <m/>
    <m/>
    <m/>
    <m/>
    <m/>
    <m/>
    <m/>
    <m/>
    <m/>
    <m/>
    <m/>
    <m/>
    <m/>
    <m/>
    <m/>
    <m/>
    <n v="23.96"/>
    <n v="17.41"/>
    <n v="16.64"/>
    <m/>
    <n v="24.2"/>
    <n v="0"/>
    <n v="24.2"/>
    <n v="58.01"/>
    <n v="82.210000000000008"/>
    <n v="2.6958517789801607E-3"/>
    <n v="0.29436808174188051"/>
  </r>
  <r>
    <n v="22"/>
    <n v="100"/>
    <s v="Big Qualicum R"/>
    <s v="OPS"/>
    <s v="124"/>
    <s v="Chinook"/>
    <s v="3"/>
    <x v="0"/>
    <x v="0"/>
    <n v="100"/>
    <x v="1"/>
    <s v="CK-27"/>
    <s v="EAST VANCOUVER ISLAND-QUALICUM &amp; PUNTLEDGE_FA_0.x"/>
    <s v="M"/>
    <s v="H"/>
    <n v="100"/>
    <s v="Big Qualicum River H"/>
    <n v="100"/>
    <s v="Big Qualicum R"/>
    <s v="GSVI"/>
    <s v="S"/>
    <x v="1"/>
    <s v="182767"/>
    <n v="0"/>
    <x v="113"/>
    <n v="2016"/>
    <s v="20160616"/>
    <s v="20160616"/>
    <n v="115"/>
    <n v="18.600000000000001"/>
    <m/>
    <s v="CWT"/>
    <s v="B"/>
    <x v="0"/>
    <s v="Y"/>
    <s v="Y"/>
    <s v="N"/>
    <m/>
    <s v="AD Clip"/>
    <n v="30495"/>
    <n v="30495"/>
    <n v="53770"/>
    <n v="5"/>
    <n v="35388"/>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2"/>
    <n v="0.35"/>
    <n v="0.67"/>
    <m/>
    <n v="0"/>
    <n v="0"/>
    <n v="0"/>
    <n v="1.44"/>
    <n v="1.44"/>
    <n v="4.7220855878012788E-5"/>
    <n v="0"/>
  </r>
  <r>
    <n v="22"/>
    <n v="100"/>
    <s v="Big Qualicum R"/>
    <s v="OPS"/>
    <s v="124"/>
    <s v="Chinook"/>
    <s v="3"/>
    <x v="0"/>
    <x v="0"/>
    <n v="100"/>
    <x v="1"/>
    <s v="CK-27"/>
    <s v="EAST VANCOUVER ISLAND-QUALICUM &amp; PUNTLEDGE_FA_0.x"/>
    <s v="M"/>
    <s v="H"/>
    <n v="100"/>
    <s v="Big Qualicum River H"/>
    <n v="100"/>
    <s v="Big Qualicum R"/>
    <s v="GSVI"/>
    <s v="S"/>
    <x v="1"/>
    <s v="183196"/>
    <n v="0"/>
    <x v="114"/>
    <n v="2016"/>
    <s v="20160516"/>
    <s v="20160516"/>
    <n v="80"/>
    <n v="5.78"/>
    <m/>
    <s v="CWT"/>
    <s v="P"/>
    <x v="0"/>
    <s v="Y"/>
    <s v="Y"/>
    <s v="Y"/>
    <n v="4.5999999999999999E-3"/>
    <s v="AD Clip"/>
    <n v="25407"/>
    <s v=""/>
    <n v="678537"/>
    <n v="2"/>
    <n v="35387"/>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4"/>
    <n v="3.86"/>
    <n v="3.91"/>
    <m/>
    <n v="0"/>
    <n v="0"/>
    <n v="0"/>
    <n v="8.41"/>
    <n v="8.41"/>
    <n v="3.3101113866257332E-4"/>
    <n v="0"/>
  </r>
  <r>
    <n v="22"/>
    <n v="100"/>
    <s v="Big Qualicum R"/>
    <s v="OPS"/>
    <s v="124"/>
    <s v="Chinook"/>
    <s v="3"/>
    <x v="0"/>
    <x v="0"/>
    <n v="100"/>
    <x v="1"/>
    <s v="CK-27"/>
    <s v="EAST VANCOUVER ISLAND-QUALICUM &amp; PUNTLEDGE_FA_0.x"/>
    <s v="M"/>
    <s v="H"/>
    <n v="100"/>
    <s v="Big Qualicum River H"/>
    <n v="100"/>
    <s v="Big Qualicum R"/>
    <s v="GSVI"/>
    <s v="S"/>
    <x v="1"/>
    <s v="183196"/>
    <n v="0"/>
    <x v="114"/>
    <n v="2016"/>
    <s v="20160516"/>
    <s v="20160516"/>
    <n v="80"/>
    <n v="5.78"/>
    <m/>
    <s v="CWT"/>
    <s v="P"/>
    <x v="0"/>
    <s v="Y"/>
    <s v="Y"/>
    <s v="Y"/>
    <n v="4.5999999999999999E-3"/>
    <s v="AD Clip"/>
    <n v="25407"/>
    <s v=""/>
    <n v="678537"/>
    <n v="3"/>
    <n v="35387"/>
    <n v="2018"/>
    <m/>
    <m/>
    <m/>
    <m/>
    <m/>
    <m/>
    <m/>
    <m/>
    <m/>
    <m/>
    <m/>
    <m/>
    <m/>
    <m/>
    <m/>
    <m/>
    <m/>
    <m/>
    <m/>
    <m/>
    <m/>
    <m/>
    <m/>
    <m/>
    <m/>
    <m/>
    <m/>
    <m/>
    <m/>
    <m/>
    <m/>
    <m/>
    <m/>
    <m/>
    <m/>
    <m/>
    <m/>
    <m/>
    <m/>
    <m/>
    <m/>
    <m/>
    <m/>
    <m/>
    <m/>
    <m/>
    <m/>
    <n v="2.89"/>
    <m/>
    <m/>
    <m/>
    <m/>
    <m/>
    <m/>
    <m/>
    <m/>
    <m/>
    <m/>
    <m/>
    <m/>
    <m/>
    <m/>
    <m/>
    <m/>
    <m/>
    <m/>
    <m/>
    <m/>
    <m/>
    <m/>
    <m/>
    <m/>
    <m/>
    <m/>
    <m/>
    <m/>
    <m/>
    <m/>
    <m/>
    <m/>
    <m/>
    <m/>
    <m/>
    <m/>
    <m/>
    <m/>
    <m/>
    <m/>
    <m/>
    <m/>
    <m/>
    <m/>
    <m/>
    <m/>
    <m/>
    <m/>
    <m/>
    <m/>
    <m/>
    <m/>
    <m/>
    <m/>
    <m/>
    <m/>
    <m/>
    <m/>
    <m/>
    <m/>
    <m/>
    <m/>
    <m/>
    <m/>
    <m/>
    <m/>
    <m/>
    <m/>
    <m/>
    <m/>
    <m/>
    <m/>
    <m/>
    <m/>
    <m/>
    <m/>
    <m/>
    <m/>
    <m/>
    <m/>
    <m/>
    <m/>
    <m/>
    <m/>
    <m/>
    <m/>
    <m/>
    <m/>
    <m/>
    <m/>
    <m/>
    <m/>
    <m/>
    <m/>
    <m/>
    <m/>
    <m/>
    <m/>
    <m/>
    <m/>
    <m/>
    <m/>
    <m/>
    <m/>
    <m/>
    <m/>
    <m/>
    <m/>
    <m/>
    <m/>
    <m/>
    <n v="2.31"/>
    <m/>
    <m/>
    <m/>
    <m/>
    <n v="4.76"/>
    <n v="5.84"/>
    <n v="0.33"/>
    <m/>
    <n v="2.89"/>
    <n v="2.31"/>
    <n v="5.2"/>
    <n v="10.93"/>
    <n v="16.13"/>
    <n v="6.348644074467666E-4"/>
    <n v="0.32238065716057041"/>
  </r>
  <r>
    <n v="22"/>
    <n v="100"/>
    <s v="Big Qualicum R"/>
    <s v="OPS"/>
    <s v="124"/>
    <s v="Chinook"/>
    <s v="3"/>
    <x v="0"/>
    <x v="0"/>
    <n v="100"/>
    <x v="1"/>
    <s v="CK-27"/>
    <s v="EAST VANCOUVER ISLAND-QUALICUM &amp; PUNTLEDGE_FA_0.x"/>
    <s v="M"/>
    <s v="H"/>
    <n v="100"/>
    <s v="Big Qualicum River H"/>
    <n v="100"/>
    <s v="Big Qualicum R"/>
    <s v="GSVI"/>
    <s v="S"/>
    <x v="1"/>
    <s v="183196"/>
    <n v="0"/>
    <x v="114"/>
    <n v="2016"/>
    <s v="20160516"/>
    <s v="20160516"/>
    <n v="80"/>
    <n v="5.78"/>
    <m/>
    <s v="CWT"/>
    <s v="P"/>
    <x v="0"/>
    <s v="Y"/>
    <s v="Y"/>
    <s v="Y"/>
    <n v="4.5999999999999999E-3"/>
    <s v="AD Clip"/>
    <n v="25407"/>
    <n v="25407"/>
    <n v="678537"/>
    <n v="4"/>
    <n v="35387"/>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0599999999999996"/>
    <n v="3.39"/>
    <n v="2.84"/>
    <m/>
    <n v="0"/>
    <n v="0"/>
    <n v="0"/>
    <n v="11.29"/>
    <n v="11.29"/>
    <n v="4.4436572598102882E-4"/>
    <n v="0"/>
  </r>
  <r>
    <n v="22"/>
    <n v="100"/>
    <s v="Big Qualicum R"/>
    <s v="OPS"/>
    <s v="124"/>
    <s v="Chinook"/>
    <s v="3"/>
    <x v="0"/>
    <x v="0"/>
    <n v="100"/>
    <x v="1"/>
    <s v="CK-27"/>
    <s v="EAST VANCOUVER ISLAND-QUALICUM &amp; PUNTLEDGE_FA_0.x"/>
    <s v="M"/>
    <s v="H"/>
    <n v="100"/>
    <s v="Big Qualicum River H"/>
    <n v="100"/>
    <s v="Big Qualicum R"/>
    <s v="GSVI"/>
    <s v="S"/>
    <x v="1"/>
    <s v="183197"/>
    <n v="0"/>
    <x v="115"/>
    <n v="2016"/>
    <s v="20160516"/>
    <s v="20160516"/>
    <n v="80"/>
    <n v="5.78"/>
    <m/>
    <s v="CWT"/>
    <s v="P"/>
    <x v="0"/>
    <s v="Y"/>
    <s v="Y"/>
    <s v="Y"/>
    <n v="4.5999999999999999E-3"/>
    <s v="AD Clip"/>
    <n v="25240"/>
    <s v=""/>
    <n v="674035"/>
    <n v="1"/>
    <n v="35386"/>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n v="0"/>
    <n v="0"/>
    <n v="0"/>
    <n v="1"/>
    <n v="1"/>
    <n v="3.9619651347068147E-5"/>
    <n v="0"/>
  </r>
  <r>
    <n v="22"/>
    <n v="100"/>
    <s v="Big Qualicum R"/>
    <s v="OPS"/>
    <s v="124"/>
    <s v="Chinook"/>
    <s v="3"/>
    <x v="0"/>
    <x v="0"/>
    <n v="100"/>
    <x v="1"/>
    <s v="CK-27"/>
    <s v="EAST VANCOUVER ISLAND-QUALICUM &amp; PUNTLEDGE_FA_0.x"/>
    <s v="M"/>
    <s v="H"/>
    <n v="100"/>
    <s v="Big Qualicum River H"/>
    <n v="100"/>
    <s v="Big Qualicum R"/>
    <s v="GSVI"/>
    <s v="S"/>
    <x v="1"/>
    <s v="183197"/>
    <n v="0"/>
    <x v="115"/>
    <n v="2016"/>
    <s v="20160516"/>
    <s v="20160516"/>
    <n v="80"/>
    <n v="5.78"/>
    <m/>
    <s v="CWT"/>
    <s v="P"/>
    <x v="0"/>
    <s v="Y"/>
    <s v="Y"/>
    <s v="Y"/>
    <n v="4.5999999999999999E-3"/>
    <s v="AD Clip"/>
    <n v="25240"/>
    <s v=""/>
    <n v="674035"/>
    <n v="2"/>
    <n v="35386"/>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6"/>
    <n v="5.79"/>
    <n v="5.87"/>
    <m/>
    <n v="0"/>
    <n v="0"/>
    <n v="0"/>
    <n v="12.62"/>
    <n v="12.620000000000001"/>
    <n v="5.0000000000000001E-4"/>
    <n v="0"/>
  </r>
  <r>
    <n v="22"/>
    <n v="100"/>
    <s v="Big Qualicum R"/>
    <s v="OPS"/>
    <s v="124"/>
    <s v="Chinook"/>
    <s v="3"/>
    <x v="0"/>
    <x v="0"/>
    <n v="100"/>
    <x v="1"/>
    <s v="CK-27"/>
    <s v="EAST VANCOUVER ISLAND-QUALICUM &amp; PUNTLEDGE_FA_0.x"/>
    <s v="M"/>
    <s v="H"/>
    <n v="100"/>
    <s v="Big Qualicum River H"/>
    <n v="100"/>
    <s v="Big Qualicum R"/>
    <s v="GSVI"/>
    <s v="S"/>
    <x v="1"/>
    <s v="183197"/>
    <n v="0"/>
    <x v="115"/>
    <n v="2016"/>
    <s v="20160516"/>
    <s v="20160516"/>
    <n v="80"/>
    <n v="5.78"/>
    <m/>
    <s v="CWT"/>
    <s v="P"/>
    <x v="0"/>
    <s v="Y"/>
    <s v="Y"/>
    <s v="Y"/>
    <n v="4.5999999999999999E-3"/>
    <s v="AD Clip"/>
    <n v="25240"/>
    <s v=""/>
    <n v="674035"/>
    <n v="3"/>
    <n v="35386"/>
    <n v="2018"/>
    <m/>
    <m/>
    <m/>
    <m/>
    <m/>
    <m/>
    <m/>
    <m/>
    <m/>
    <m/>
    <m/>
    <m/>
    <m/>
    <m/>
    <m/>
    <m/>
    <m/>
    <m/>
    <m/>
    <m/>
    <m/>
    <m/>
    <m/>
    <m/>
    <m/>
    <m/>
    <m/>
    <m/>
    <m/>
    <m/>
    <m/>
    <m/>
    <m/>
    <m/>
    <m/>
    <m/>
    <m/>
    <m/>
    <m/>
    <m/>
    <m/>
    <m/>
    <m/>
    <m/>
    <m/>
    <m/>
    <m/>
    <m/>
    <m/>
    <n v="7.29"/>
    <m/>
    <m/>
    <m/>
    <m/>
    <m/>
    <m/>
    <m/>
    <m/>
    <m/>
    <m/>
    <m/>
    <n v="7.29"/>
    <m/>
    <m/>
    <m/>
    <m/>
    <m/>
    <m/>
    <m/>
    <m/>
    <m/>
    <m/>
    <m/>
    <m/>
    <m/>
    <m/>
    <m/>
    <m/>
    <m/>
    <m/>
    <m/>
    <m/>
    <m/>
    <m/>
    <m/>
    <m/>
    <m/>
    <m/>
    <m/>
    <m/>
    <m/>
    <m/>
    <m/>
    <m/>
    <m/>
    <m/>
    <m/>
    <m/>
    <m/>
    <m/>
    <m/>
    <m/>
    <m/>
    <m/>
    <m/>
    <m/>
    <m/>
    <m/>
    <m/>
    <m/>
    <m/>
    <m/>
    <m/>
    <m/>
    <m/>
    <m/>
    <m/>
    <m/>
    <m/>
    <m/>
    <m/>
    <m/>
    <m/>
    <m/>
    <m/>
    <m/>
    <m/>
    <m/>
    <m/>
    <m/>
    <m/>
    <m/>
    <m/>
    <m/>
    <m/>
    <m/>
    <m/>
    <m/>
    <m/>
    <m/>
    <m/>
    <m/>
    <m/>
    <m/>
    <m/>
    <m/>
    <m/>
    <m/>
    <m/>
    <m/>
    <m/>
    <m/>
    <m/>
    <m/>
    <m/>
    <m/>
    <m/>
    <m/>
    <m/>
    <n v="2.09"/>
    <m/>
    <m/>
    <m/>
    <m/>
    <n v="7.64"/>
    <n v="6.68"/>
    <n v="0.56000000000000005"/>
    <m/>
    <n v="14.58"/>
    <n v="2.09"/>
    <n v="16.670000000000002"/>
    <n v="14.88"/>
    <n v="31.549999999999997"/>
    <n v="1.2499999999999998E-3"/>
    <n v="0.52836767036450094"/>
  </r>
  <r>
    <n v="22"/>
    <n v="100"/>
    <s v="Big Qualicum R"/>
    <s v="OPS"/>
    <s v="124"/>
    <s v="Chinook"/>
    <s v="3"/>
    <x v="0"/>
    <x v="0"/>
    <n v="100"/>
    <x v="1"/>
    <s v="CK-27"/>
    <s v="EAST VANCOUVER ISLAND-QUALICUM &amp; PUNTLEDGE_FA_0.x"/>
    <s v="M"/>
    <s v="H"/>
    <n v="100"/>
    <s v="Big Qualicum River H"/>
    <n v="100"/>
    <s v="Big Qualicum R"/>
    <s v="GSVI"/>
    <s v="S"/>
    <x v="1"/>
    <s v="183197"/>
    <n v="0"/>
    <x v="115"/>
    <n v="2016"/>
    <s v="20160516"/>
    <s v="20160516"/>
    <n v="80"/>
    <n v="5.78"/>
    <m/>
    <s v="CWT"/>
    <s v="P"/>
    <x v="0"/>
    <s v="Y"/>
    <s v="Y"/>
    <s v="Y"/>
    <n v="4.5999999999999999E-3"/>
    <s v="AD Clip"/>
    <n v="25240"/>
    <n v="25240"/>
    <n v="674035"/>
    <n v="4"/>
    <n v="35386"/>
    <n v="2019"/>
    <m/>
    <m/>
    <m/>
    <m/>
    <m/>
    <m/>
    <m/>
    <m/>
    <m/>
    <m/>
    <m/>
    <m/>
    <m/>
    <m/>
    <m/>
    <m/>
    <m/>
    <m/>
    <m/>
    <m/>
    <m/>
    <m/>
    <m/>
    <m/>
    <m/>
    <m/>
    <m/>
    <m/>
    <m/>
    <m/>
    <m/>
    <m/>
    <m/>
    <m/>
    <m/>
    <m/>
    <m/>
    <m/>
    <m/>
    <m/>
    <m/>
    <m/>
    <m/>
    <m/>
    <m/>
    <m/>
    <m/>
    <m/>
    <m/>
    <m/>
    <m/>
    <m/>
    <m/>
    <m/>
    <m/>
    <m/>
    <m/>
    <m/>
    <m/>
    <m/>
    <m/>
    <m/>
    <m/>
    <m/>
    <n v="8.93"/>
    <m/>
    <m/>
    <m/>
    <m/>
    <m/>
    <m/>
    <m/>
    <m/>
    <m/>
    <m/>
    <m/>
    <m/>
    <m/>
    <m/>
    <m/>
    <m/>
    <m/>
    <m/>
    <m/>
    <m/>
    <m/>
    <m/>
    <m/>
    <m/>
    <m/>
    <m/>
    <m/>
    <m/>
    <m/>
    <m/>
    <m/>
    <m/>
    <m/>
    <m/>
    <m/>
    <m/>
    <m/>
    <m/>
    <m/>
    <m/>
    <m/>
    <m/>
    <m/>
    <m/>
    <m/>
    <m/>
    <m/>
    <m/>
    <m/>
    <m/>
    <m/>
    <m/>
    <m/>
    <m/>
    <m/>
    <m/>
    <m/>
    <m/>
    <m/>
    <m/>
    <m/>
    <m/>
    <m/>
    <m/>
    <m/>
    <m/>
    <m/>
    <m/>
    <m/>
    <m/>
    <m/>
    <m/>
    <m/>
    <m/>
    <m/>
    <m/>
    <m/>
    <m/>
    <n v="3.9"/>
    <m/>
    <m/>
    <m/>
    <m/>
    <m/>
    <m/>
    <m/>
    <m/>
    <m/>
    <m/>
    <m/>
    <m/>
    <m/>
    <m/>
    <m/>
    <m/>
    <m/>
    <m/>
    <m/>
    <m/>
    <n v="1.97"/>
    <n v="1.27"/>
    <n v="0.99"/>
    <m/>
    <n v="12.83"/>
    <n v="0"/>
    <n v="12.83"/>
    <n v="4.2300000000000004"/>
    <n v="17.059999999999999"/>
    <n v="6.7591125198098248E-4"/>
    <n v="0.75205158264947247"/>
  </r>
  <r>
    <n v="22"/>
    <n v="100"/>
    <s v="Big Qualicum R"/>
    <s v="OPS"/>
    <s v="124"/>
    <s v="Chinook"/>
    <s v="3"/>
    <x v="0"/>
    <x v="0"/>
    <n v="100"/>
    <x v="1"/>
    <s v="CK-27"/>
    <s v="EAST VANCOUVER ISLAND-QUALICUM &amp; PUNTLEDGE_FA_0.x"/>
    <s v="M"/>
    <s v="H"/>
    <n v="100"/>
    <s v="Big Qualicum River H"/>
    <n v="100"/>
    <s v="Big Qualicum R"/>
    <s v="GSVI"/>
    <s v="S"/>
    <x v="1"/>
    <s v="183198"/>
    <n v="0"/>
    <x v="116"/>
    <n v="2016"/>
    <s v="20160516"/>
    <s v="20160516"/>
    <n v="80"/>
    <n v="5.78"/>
    <m/>
    <s v="CWT"/>
    <s v="P"/>
    <x v="0"/>
    <s v="Y"/>
    <s v="Y"/>
    <s v="Y"/>
    <n v="4.5999999999999999E-3"/>
    <s v="AD Clip"/>
    <n v="25846"/>
    <s v=""/>
    <n v="690284"/>
    <n v="2"/>
    <n v="35385"/>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96"/>
    <m/>
    <m/>
    <m/>
    <m/>
    <m/>
    <m/>
    <m/>
    <m/>
    <m/>
    <m/>
    <m/>
    <m/>
    <m/>
    <m/>
    <m/>
    <m/>
    <n v="0.64"/>
    <n v="3.86"/>
    <n v="3.91"/>
    <m/>
    <n v="6.96"/>
    <n v="0"/>
    <n v="6.96"/>
    <n v="8.41"/>
    <n v="15.37"/>
    <n v="5.9467615878665942E-4"/>
    <n v="0.45283018867924529"/>
  </r>
  <r>
    <n v="22"/>
    <n v="100"/>
    <s v="Big Qualicum R"/>
    <s v="OPS"/>
    <s v="124"/>
    <s v="Chinook"/>
    <s v="3"/>
    <x v="0"/>
    <x v="0"/>
    <n v="100"/>
    <x v="1"/>
    <s v="CK-27"/>
    <s v="EAST VANCOUVER ISLAND-QUALICUM &amp; PUNTLEDGE_FA_0.x"/>
    <s v="M"/>
    <s v="H"/>
    <n v="100"/>
    <s v="Big Qualicum River H"/>
    <n v="100"/>
    <s v="Big Qualicum R"/>
    <s v="GSVI"/>
    <s v="S"/>
    <x v="1"/>
    <s v="183198"/>
    <n v="0"/>
    <x v="116"/>
    <n v="2016"/>
    <s v="20160516"/>
    <s v="20160516"/>
    <n v="80"/>
    <n v="5.78"/>
    <m/>
    <s v="CWT"/>
    <s v="P"/>
    <x v="0"/>
    <s v="Y"/>
    <s v="Y"/>
    <s v="Y"/>
    <n v="4.5999999999999999E-3"/>
    <s v="AD Clip"/>
    <n v="25846"/>
    <s v=""/>
    <n v="690284"/>
    <n v="3"/>
    <n v="35385"/>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7699999999999996"/>
    <n v="4.17"/>
    <n v="0.34"/>
    <m/>
    <n v="0"/>
    <n v="0"/>
    <n v="0"/>
    <n v="9.2799999999999994"/>
    <n v="9.2799999999999994"/>
    <n v="3.5904975624854909E-4"/>
    <n v="0"/>
  </r>
  <r>
    <n v="22"/>
    <n v="100"/>
    <s v="Big Qualicum R"/>
    <s v="OPS"/>
    <s v="124"/>
    <s v="Chinook"/>
    <s v="3"/>
    <x v="0"/>
    <x v="0"/>
    <n v="100"/>
    <x v="1"/>
    <s v="CK-27"/>
    <s v="EAST VANCOUVER ISLAND-QUALICUM &amp; PUNTLEDGE_FA_0.x"/>
    <s v="M"/>
    <s v="H"/>
    <n v="100"/>
    <s v="Big Qualicum River H"/>
    <n v="100"/>
    <s v="Big Qualicum R"/>
    <s v="GSVI"/>
    <s v="S"/>
    <x v="1"/>
    <s v="183198"/>
    <n v="0"/>
    <x v="116"/>
    <n v="2016"/>
    <s v="20160516"/>
    <s v="20160516"/>
    <n v="80"/>
    <n v="5.78"/>
    <m/>
    <s v="CWT"/>
    <s v="P"/>
    <x v="0"/>
    <s v="Y"/>
    <s v="Y"/>
    <s v="Y"/>
    <n v="4.5999999999999999E-3"/>
    <s v="AD Clip"/>
    <n v="25846"/>
    <n v="25846"/>
    <n v="690284"/>
    <n v="4"/>
    <n v="35385"/>
    <n v="2019"/>
    <m/>
    <m/>
    <m/>
    <m/>
    <m/>
    <m/>
    <m/>
    <m/>
    <m/>
    <m/>
    <m/>
    <m/>
    <m/>
    <m/>
    <m/>
    <m/>
    <m/>
    <m/>
    <m/>
    <m/>
    <m/>
    <m/>
    <m/>
    <m/>
    <m/>
    <m/>
    <m/>
    <m/>
    <m/>
    <m/>
    <m/>
    <m/>
    <m/>
    <m/>
    <m/>
    <m/>
    <m/>
    <m/>
    <m/>
    <m/>
    <m/>
    <m/>
    <m/>
    <m/>
    <m/>
    <m/>
    <m/>
    <m/>
    <m/>
    <n v="6.31"/>
    <m/>
    <m/>
    <m/>
    <m/>
    <m/>
    <m/>
    <m/>
    <m/>
    <m/>
    <m/>
    <m/>
    <m/>
    <m/>
    <m/>
    <m/>
    <m/>
    <m/>
    <m/>
    <m/>
    <m/>
    <m/>
    <m/>
    <m/>
    <m/>
    <m/>
    <m/>
    <m/>
    <m/>
    <m/>
    <m/>
    <m/>
    <m/>
    <m/>
    <m/>
    <m/>
    <m/>
    <m/>
    <m/>
    <m/>
    <m/>
    <m/>
    <m/>
    <m/>
    <m/>
    <m/>
    <m/>
    <m/>
    <m/>
    <m/>
    <m/>
    <m/>
    <m/>
    <m/>
    <m/>
    <m/>
    <m/>
    <m/>
    <m/>
    <m/>
    <m/>
    <m/>
    <m/>
    <m/>
    <m/>
    <m/>
    <m/>
    <m/>
    <m/>
    <m/>
    <m/>
    <m/>
    <m/>
    <m/>
    <m/>
    <m/>
    <m/>
    <m/>
    <m/>
    <m/>
    <m/>
    <m/>
    <m/>
    <m/>
    <m/>
    <m/>
    <m/>
    <m/>
    <m/>
    <m/>
    <m/>
    <n v="3.9"/>
    <m/>
    <m/>
    <m/>
    <m/>
    <m/>
    <m/>
    <m/>
    <m/>
    <m/>
    <m/>
    <m/>
    <m/>
    <m/>
    <m/>
    <m/>
    <m/>
    <m/>
    <m/>
    <m/>
    <m/>
    <m/>
    <m/>
    <m/>
    <n v="2.23"/>
    <n v="1.69"/>
    <n v="1.73"/>
    <m/>
    <n v="10.210000000000001"/>
    <n v="0"/>
    <n v="10.210000000000001"/>
    <n v="5.65"/>
    <n v="15.86"/>
    <n v="6.1363460496788671E-4"/>
    <n v="0.64375788146279955"/>
  </r>
  <r>
    <n v="22"/>
    <n v="100"/>
    <s v="Big Qualicum R"/>
    <s v="OPS"/>
    <s v="124"/>
    <s v="Chinook"/>
    <s v="3"/>
    <x v="0"/>
    <x v="0"/>
    <n v="100"/>
    <x v="1"/>
    <s v="CK-27"/>
    <s v="EAST VANCOUVER ISLAND-QUALICUM &amp; PUNTLEDGE_FA_0.x"/>
    <s v="M"/>
    <s v="H"/>
    <n v="100"/>
    <s v="Big Qualicum River H"/>
    <n v="100"/>
    <s v="Big Qualicum R"/>
    <s v="GSVI"/>
    <s v="S"/>
    <x v="1"/>
    <s v="183199"/>
    <n v="0"/>
    <x v="117"/>
    <n v="2016"/>
    <s v="20160516"/>
    <s v="20160516"/>
    <n v="80"/>
    <n v="5.78"/>
    <m/>
    <s v="CWT"/>
    <s v="P"/>
    <x v="0"/>
    <s v="Y"/>
    <s v="Y"/>
    <s v="Y"/>
    <n v="4.5999999999999999E-3"/>
    <s v="AD Clip"/>
    <n v="26385"/>
    <s v=""/>
    <n v="704776"/>
    <n v="2"/>
    <n v="35384"/>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4"/>
    <n v="3.86"/>
    <n v="3.91"/>
    <m/>
    <n v="0"/>
    <n v="0"/>
    <n v="0"/>
    <n v="8.41"/>
    <n v="8.41"/>
    <n v="3.1874170930452911E-4"/>
    <n v="0"/>
  </r>
  <r>
    <n v="22"/>
    <n v="100"/>
    <s v="Big Qualicum R"/>
    <s v="OPS"/>
    <s v="124"/>
    <s v="Chinook"/>
    <s v="3"/>
    <x v="0"/>
    <x v="0"/>
    <n v="100"/>
    <x v="1"/>
    <s v="CK-27"/>
    <s v="EAST VANCOUVER ISLAND-QUALICUM &amp; PUNTLEDGE_FA_0.x"/>
    <s v="M"/>
    <s v="H"/>
    <n v="100"/>
    <s v="Big Qualicum River H"/>
    <n v="100"/>
    <s v="Big Qualicum R"/>
    <s v="GSVI"/>
    <s v="S"/>
    <x v="1"/>
    <s v="183199"/>
    <n v="0"/>
    <x v="117"/>
    <n v="2016"/>
    <s v="20160516"/>
    <s v="20160516"/>
    <n v="80"/>
    <n v="5.78"/>
    <m/>
    <s v="CWT"/>
    <s v="P"/>
    <x v="0"/>
    <s v="Y"/>
    <s v="Y"/>
    <s v="Y"/>
    <n v="4.5999999999999999E-3"/>
    <s v="AD Clip"/>
    <n v="26385"/>
    <s v=""/>
    <n v="704776"/>
    <n v="3"/>
    <n v="35384"/>
    <n v="2018"/>
    <m/>
    <m/>
    <m/>
    <m/>
    <m/>
    <m/>
    <m/>
    <m/>
    <m/>
    <m/>
    <m/>
    <m/>
    <m/>
    <m/>
    <m/>
    <m/>
    <m/>
    <m/>
    <m/>
    <m/>
    <m/>
    <m/>
    <m/>
    <m/>
    <m/>
    <m/>
    <m/>
    <m/>
    <m/>
    <m/>
    <m/>
    <m/>
    <m/>
    <m/>
    <n v="6.52"/>
    <m/>
    <m/>
    <m/>
    <m/>
    <m/>
    <m/>
    <m/>
    <m/>
    <m/>
    <m/>
    <m/>
    <m/>
    <m/>
    <m/>
    <m/>
    <m/>
    <m/>
    <m/>
    <m/>
    <m/>
    <m/>
    <m/>
    <m/>
    <m/>
    <m/>
    <m/>
    <m/>
    <m/>
    <m/>
    <m/>
    <m/>
    <m/>
    <m/>
    <m/>
    <m/>
    <m/>
    <m/>
    <m/>
    <m/>
    <m/>
    <m/>
    <m/>
    <m/>
    <m/>
    <m/>
    <m/>
    <m/>
    <m/>
    <m/>
    <m/>
    <m/>
    <m/>
    <m/>
    <m/>
    <m/>
    <m/>
    <m/>
    <m/>
    <m/>
    <m/>
    <m/>
    <m/>
    <m/>
    <m/>
    <m/>
    <m/>
    <m/>
    <m/>
    <m/>
    <m/>
    <m/>
    <m/>
    <m/>
    <m/>
    <m/>
    <m/>
    <m/>
    <m/>
    <m/>
    <m/>
    <m/>
    <m/>
    <m/>
    <m/>
    <m/>
    <m/>
    <m/>
    <m/>
    <m/>
    <m/>
    <m/>
    <m/>
    <m/>
    <m/>
    <m/>
    <m/>
    <m/>
    <m/>
    <m/>
    <m/>
    <m/>
    <m/>
    <m/>
    <m/>
    <m/>
    <m/>
    <m/>
    <m/>
    <m/>
    <m/>
    <m/>
    <m/>
    <m/>
    <m/>
    <m/>
    <m/>
    <m/>
    <m/>
    <m/>
    <m/>
    <m/>
    <m/>
    <m/>
    <m/>
    <m/>
    <m/>
    <m/>
    <m/>
    <m/>
    <n v="8.58"/>
    <n v="7.52"/>
    <n v="0.62"/>
    <m/>
    <n v="6.52"/>
    <n v="0"/>
    <n v="6.52"/>
    <n v="16.72"/>
    <n v="23.24"/>
    <n v="8.8080348682963801E-4"/>
    <n v="0.28055077452667815"/>
  </r>
  <r>
    <n v="22"/>
    <n v="100"/>
    <s v="Big Qualicum R"/>
    <s v="OPS"/>
    <s v="124"/>
    <s v="Chinook"/>
    <s v="3"/>
    <x v="0"/>
    <x v="0"/>
    <n v="100"/>
    <x v="1"/>
    <s v="CK-27"/>
    <s v="EAST VANCOUVER ISLAND-QUALICUM &amp; PUNTLEDGE_FA_0.x"/>
    <s v="M"/>
    <s v="H"/>
    <n v="100"/>
    <s v="Big Qualicum River H"/>
    <n v="100"/>
    <s v="Big Qualicum R"/>
    <s v="GSVI"/>
    <s v="S"/>
    <x v="1"/>
    <s v="183199"/>
    <n v="0"/>
    <x v="117"/>
    <n v="2016"/>
    <s v="20160516"/>
    <s v="20160516"/>
    <n v="80"/>
    <n v="5.78"/>
    <m/>
    <s v="CWT"/>
    <s v="P"/>
    <x v="0"/>
    <s v="Y"/>
    <s v="Y"/>
    <s v="Y"/>
    <n v="4.5999999999999999E-3"/>
    <s v="AD Clip"/>
    <n v="26385"/>
    <n v="26385"/>
    <n v="704776"/>
    <n v="4"/>
    <n v="35384"/>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4"/>
    <n v="2.54"/>
    <n v="2.1800000000000002"/>
    <m/>
    <n v="0"/>
    <n v="0"/>
    <n v="0"/>
    <n v="8.4600000000000009"/>
    <n v="8.4600000000000009"/>
    <n v="3.2063672541216606E-4"/>
    <n v="0"/>
  </r>
  <r>
    <n v="22"/>
    <n v="100"/>
    <s v="Big Qualicum R"/>
    <s v="OPS"/>
    <s v="124"/>
    <s v="Chinook"/>
    <s v="3"/>
    <x v="0"/>
    <x v="0"/>
    <n v="100"/>
    <x v="1"/>
    <s v="CK-27"/>
    <s v="EAST VANCOUVER ISLAND-QUALICUM &amp; PUNTLEDGE_FA_0.x"/>
    <s v="M"/>
    <s v="H"/>
    <n v="100"/>
    <s v="Big Qualicum River H"/>
    <n v="100"/>
    <s v="Big Qualicum R"/>
    <s v="GSVI"/>
    <s v="S"/>
    <x v="1"/>
    <s v="183269"/>
    <n v="0"/>
    <x v="118"/>
    <n v="2016"/>
    <s v="20160616"/>
    <s v="20160616"/>
    <n v="115"/>
    <n v="18.600000000000001"/>
    <m/>
    <s v="CWT"/>
    <s v="B"/>
    <x v="0"/>
    <s v="Y"/>
    <s v="Y"/>
    <s v="N"/>
    <m/>
    <s v="AD Clip"/>
    <n v="31295"/>
    <s v=""/>
    <n v="55180"/>
    <n v="1"/>
    <n v="35389"/>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m/>
    <n v="0"/>
    <n v="0"/>
    <n v="0"/>
    <n v="2"/>
    <n v="2"/>
    <n v="6.3907972519571814E-5"/>
    <n v="0"/>
  </r>
  <r>
    <n v="22"/>
    <n v="100"/>
    <s v="Big Qualicum R"/>
    <s v="OPS"/>
    <s v="124"/>
    <s v="Chinook"/>
    <s v="3"/>
    <x v="0"/>
    <x v="0"/>
    <n v="100"/>
    <x v="1"/>
    <s v="CK-27"/>
    <s v="EAST VANCOUVER ISLAND-QUALICUM &amp; PUNTLEDGE_FA_0.x"/>
    <s v="M"/>
    <s v="H"/>
    <n v="100"/>
    <s v="Big Qualicum River H"/>
    <n v="100"/>
    <s v="Big Qualicum R"/>
    <s v="GSVI"/>
    <s v="S"/>
    <x v="1"/>
    <s v="183269"/>
    <n v="0"/>
    <x v="118"/>
    <n v="2016"/>
    <s v="20160616"/>
    <s v="20160616"/>
    <n v="115"/>
    <n v="18.600000000000001"/>
    <m/>
    <s v="CWT"/>
    <s v="B"/>
    <x v="0"/>
    <s v="Y"/>
    <s v="Y"/>
    <s v="N"/>
    <m/>
    <s v="AD Clip"/>
    <n v="31295"/>
    <s v=""/>
    <n v="55180"/>
    <n v="2"/>
    <n v="35389"/>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12"/>
    <n v="32.28"/>
    <n v="32.450000000000003"/>
    <m/>
    <n v="0"/>
    <n v="0"/>
    <n v="0"/>
    <n v="70.849999999999994"/>
    <n v="70.849999999999994"/>
    <n v="2.2639399265058312E-3"/>
    <n v="0"/>
  </r>
  <r>
    <n v="22"/>
    <n v="100"/>
    <s v="Big Qualicum R"/>
    <s v="OPS"/>
    <s v="124"/>
    <s v="Chinook"/>
    <s v="3"/>
    <x v="0"/>
    <x v="0"/>
    <n v="100"/>
    <x v="1"/>
    <s v="CK-27"/>
    <s v="EAST VANCOUVER ISLAND-QUALICUM &amp; PUNTLEDGE_FA_0.x"/>
    <s v="M"/>
    <s v="H"/>
    <n v="100"/>
    <s v="Big Qualicum River H"/>
    <n v="100"/>
    <s v="Big Qualicum R"/>
    <s v="GSVI"/>
    <s v="S"/>
    <x v="1"/>
    <s v="183269"/>
    <n v="0"/>
    <x v="118"/>
    <n v="2016"/>
    <s v="20160616"/>
    <s v="20160616"/>
    <n v="115"/>
    <n v="18.600000000000001"/>
    <m/>
    <s v="CWT"/>
    <s v="B"/>
    <x v="0"/>
    <s v="Y"/>
    <s v="Y"/>
    <s v="N"/>
    <m/>
    <s v="AD Clip"/>
    <n v="31295"/>
    <s v=""/>
    <n v="55180"/>
    <n v="3"/>
    <n v="35389"/>
    <n v="2018"/>
    <m/>
    <m/>
    <m/>
    <m/>
    <m/>
    <m/>
    <m/>
    <m/>
    <m/>
    <m/>
    <m/>
    <m/>
    <m/>
    <m/>
    <m/>
    <m/>
    <m/>
    <m/>
    <m/>
    <m/>
    <m/>
    <m/>
    <m/>
    <m/>
    <m/>
    <m/>
    <n v="3"/>
    <m/>
    <m/>
    <m/>
    <m/>
    <m/>
    <m/>
    <m/>
    <m/>
    <m/>
    <m/>
    <m/>
    <m/>
    <m/>
    <m/>
    <m/>
    <m/>
    <m/>
    <m/>
    <m/>
    <m/>
    <m/>
    <m/>
    <n v="22.07"/>
    <m/>
    <m/>
    <m/>
    <m/>
    <n v="7.24"/>
    <m/>
    <m/>
    <m/>
    <m/>
    <n v="7.29"/>
    <m/>
    <m/>
    <m/>
    <m/>
    <m/>
    <m/>
    <m/>
    <m/>
    <m/>
    <m/>
    <m/>
    <m/>
    <m/>
    <m/>
    <m/>
    <m/>
    <m/>
    <m/>
    <m/>
    <m/>
    <m/>
    <m/>
    <m/>
    <m/>
    <m/>
    <m/>
    <m/>
    <m/>
    <m/>
    <m/>
    <m/>
    <m/>
    <m/>
    <m/>
    <m/>
    <m/>
    <m/>
    <m/>
    <m/>
    <m/>
    <m/>
    <m/>
    <m/>
    <m/>
    <m/>
    <m/>
    <m/>
    <m/>
    <m/>
    <m/>
    <m/>
    <m/>
    <m/>
    <m/>
    <m/>
    <m/>
    <m/>
    <m/>
    <n v="22.14"/>
    <m/>
    <m/>
    <m/>
    <m/>
    <m/>
    <m/>
    <m/>
    <m/>
    <m/>
    <m/>
    <m/>
    <m/>
    <m/>
    <m/>
    <m/>
    <m/>
    <m/>
    <m/>
    <m/>
    <m/>
    <m/>
    <m/>
    <m/>
    <m/>
    <m/>
    <m/>
    <m/>
    <m/>
    <n v="6.8"/>
    <m/>
    <m/>
    <m/>
    <m/>
    <m/>
    <m/>
    <m/>
    <m/>
    <m/>
    <m/>
    <m/>
    <n v="3.29"/>
    <m/>
    <m/>
    <m/>
    <n v="1.03"/>
    <n v="39.11"/>
    <n v="38.049999999999997"/>
    <n v="3.15"/>
    <m/>
    <n v="81.91"/>
    <n v="4.32"/>
    <n v="86.23"/>
    <n v="80.31"/>
    <n v="166.54"/>
    <n v="5.3216168717047452E-3"/>
    <n v="0.5177735078659782"/>
  </r>
  <r>
    <n v="22"/>
    <n v="100"/>
    <s v="Big Qualicum R"/>
    <s v="OPS"/>
    <s v="124"/>
    <s v="Chinook"/>
    <s v="3"/>
    <x v="0"/>
    <x v="0"/>
    <n v="100"/>
    <x v="1"/>
    <s v="CK-27"/>
    <s v="EAST VANCOUVER ISLAND-QUALICUM &amp; PUNTLEDGE_FA_0.x"/>
    <s v="M"/>
    <s v="H"/>
    <n v="100"/>
    <s v="Big Qualicum River H"/>
    <n v="100"/>
    <s v="Big Qualicum R"/>
    <s v="GSVI"/>
    <s v="S"/>
    <x v="1"/>
    <s v="183269"/>
    <n v="0"/>
    <x v="118"/>
    <n v="2016"/>
    <s v="20160616"/>
    <s v="20160616"/>
    <n v="115"/>
    <n v="18.600000000000001"/>
    <m/>
    <s v="CWT"/>
    <s v="B"/>
    <x v="0"/>
    <s v="Y"/>
    <s v="Y"/>
    <s v="N"/>
    <m/>
    <s v="AD Clip"/>
    <n v="31295"/>
    <s v=""/>
    <n v="55180"/>
    <n v="4"/>
    <n v="35389"/>
    <n v="2019"/>
    <m/>
    <m/>
    <m/>
    <m/>
    <m/>
    <m/>
    <m/>
    <m/>
    <m/>
    <m/>
    <m/>
    <m/>
    <m/>
    <m/>
    <m/>
    <m/>
    <m/>
    <m/>
    <m/>
    <m/>
    <m/>
    <m/>
    <m/>
    <m/>
    <m/>
    <m/>
    <m/>
    <m/>
    <m/>
    <m/>
    <m/>
    <m/>
    <m/>
    <m/>
    <m/>
    <m/>
    <m/>
    <m/>
    <m/>
    <m/>
    <m/>
    <m/>
    <m/>
    <n v="2.25"/>
    <m/>
    <m/>
    <m/>
    <m/>
    <m/>
    <n v="6.31"/>
    <m/>
    <m/>
    <m/>
    <m/>
    <n v="6.31"/>
    <m/>
    <m/>
    <m/>
    <m/>
    <m/>
    <m/>
    <m/>
    <m/>
    <m/>
    <m/>
    <m/>
    <m/>
    <m/>
    <m/>
    <m/>
    <m/>
    <m/>
    <m/>
    <m/>
    <m/>
    <m/>
    <m/>
    <m/>
    <m/>
    <m/>
    <m/>
    <m/>
    <m/>
    <m/>
    <m/>
    <m/>
    <m/>
    <m/>
    <m/>
    <m/>
    <m/>
    <m/>
    <m/>
    <m/>
    <m/>
    <m/>
    <m/>
    <m/>
    <m/>
    <m/>
    <m/>
    <m/>
    <m/>
    <m/>
    <m/>
    <m/>
    <m/>
    <m/>
    <m/>
    <m/>
    <m/>
    <m/>
    <m/>
    <m/>
    <m/>
    <m/>
    <m/>
    <m/>
    <m/>
    <m/>
    <m/>
    <m/>
    <m/>
    <m/>
    <m/>
    <m/>
    <m/>
    <m/>
    <m/>
    <m/>
    <m/>
    <m/>
    <m/>
    <m/>
    <m/>
    <m/>
    <m/>
    <m/>
    <m/>
    <m/>
    <m/>
    <m/>
    <m/>
    <m/>
    <m/>
    <m/>
    <m/>
    <m/>
    <m/>
    <m/>
    <m/>
    <m/>
    <m/>
    <m/>
    <m/>
    <m/>
    <m/>
    <m/>
    <m/>
    <n v="3.16"/>
    <m/>
    <m/>
    <m/>
    <m/>
    <n v="29.08"/>
    <n v="21.24"/>
    <n v="20.440000000000001"/>
    <m/>
    <n v="14.87"/>
    <n v="3.16"/>
    <n v="18.03"/>
    <n v="70.760000000000005"/>
    <n v="88.789999999999992"/>
    <n v="2.8371944400063906E-3"/>
    <n v="0.20306340804144615"/>
  </r>
  <r>
    <n v="22"/>
    <n v="100"/>
    <s v="Big Qualicum R"/>
    <s v="OPS"/>
    <s v="124"/>
    <s v="Chinook"/>
    <s v="3"/>
    <x v="0"/>
    <x v="0"/>
    <n v="100"/>
    <x v="1"/>
    <s v="CK-27"/>
    <s v="EAST VANCOUVER ISLAND-QUALICUM &amp; PUNTLEDGE_FA_0.x"/>
    <s v="M"/>
    <s v="H"/>
    <n v="100"/>
    <s v="Big Qualicum River H"/>
    <n v="100"/>
    <s v="Big Qualicum R"/>
    <s v="GSVI"/>
    <s v="S"/>
    <x v="1"/>
    <s v="183269"/>
    <n v="0"/>
    <x v="118"/>
    <n v="2016"/>
    <s v="20160616"/>
    <s v="20160616"/>
    <n v="115"/>
    <n v="18.600000000000001"/>
    <m/>
    <s v="CWT"/>
    <s v="B"/>
    <x v="0"/>
    <s v="Y"/>
    <s v="Y"/>
    <s v="N"/>
    <m/>
    <s v="AD Clip"/>
    <n v="31295"/>
    <n v="31295"/>
    <n v="55180"/>
    <n v="5"/>
    <n v="35389"/>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4"/>
    <n v="0.71"/>
    <n v="1.34"/>
    <m/>
    <n v="0"/>
    <n v="0"/>
    <n v="0"/>
    <n v="2.89"/>
    <n v="2.8899999999999997"/>
    <n v="9.2347020290781264E-5"/>
    <n v="0"/>
  </r>
  <r>
    <n v="22"/>
    <n v="100"/>
    <s v="Big Qualicum R"/>
    <s v="OPS"/>
    <s v="124"/>
    <s v="Chinook"/>
    <s v="3"/>
    <x v="0"/>
    <x v="13"/>
    <n v="100"/>
    <x v="1"/>
    <s v="CK-27"/>
    <s v="EAST VANCOUVER ISLAND-QUALICUM &amp; PUNTLEDGE_FA_0.x"/>
    <s v="M"/>
    <s v="H"/>
    <n v="100"/>
    <s v="Big Qualicum River H"/>
    <n v="100"/>
    <s v="Big Qualicum R"/>
    <s v="GSVI"/>
    <s v="S"/>
    <x v="1"/>
    <s v="183784"/>
    <n v="0"/>
    <x v="119"/>
    <n v="2017"/>
    <s v="20170605"/>
    <s v="20170605"/>
    <n v="74"/>
    <n v="4.97"/>
    <m/>
    <s v="CWT"/>
    <s v="P"/>
    <x v="0"/>
    <s v="Y"/>
    <s v="Y"/>
    <s v="Y"/>
    <n v="1.2999999999999999E-2"/>
    <s v="AD Clip"/>
    <n v="28236"/>
    <s v=""/>
    <n v="868903"/>
    <n v="1"/>
    <n v="36099"/>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500000000000002"/>
    <m/>
    <n v="0"/>
    <n v="0"/>
    <n v="0"/>
    <n v="2.4500000000000002"/>
    <n v="2.4500000000000002"/>
    <n v="8.676866411673042E-5"/>
    <n v="0"/>
  </r>
  <r>
    <n v="22"/>
    <n v="100"/>
    <s v="Big Qualicum R"/>
    <s v="OPS"/>
    <s v="124"/>
    <s v="Chinook"/>
    <s v="3"/>
    <x v="0"/>
    <x v="13"/>
    <n v="100"/>
    <x v="1"/>
    <s v="CK-27"/>
    <s v="EAST VANCOUVER ISLAND-QUALICUM &amp; PUNTLEDGE_FA_0.x"/>
    <s v="M"/>
    <s v="H"/>
    <n v="100"/>
    <s v="Big Qualicum River H"/>
    <n v="100"/>
    <s v="Big Qualicum R"/>
    <s v="GSVI"/>
    <s v="S"/>
    <x v="1"/>
    <s v="183784"/>
    <n v="0"/>
    <x v="119"/>
    <n v="2017"/>
    <s v="20170605"/>
    <s v="20170605"/>
    <n v="74"/>
    <n v="4.97"/>
    <m/>
    <s v="CWT"/>
    <s v="P"/>
    <x v="0"/>
    <s v="Y"/>
    <s v="Y"/>
    <s v="Y"/>
    <n v="1.2999999999999999E-2"/>
    <s v="AD Clip"/>
    <n v="28236"/>
    <s v=""/>
    <n v="868903"/>
    <n v="2"/>
    <n v="36099"/>
    <n v="2018"/>
    <m/>
    <m/>
    <m/>
    <m/>
    <m/>
    <m/>
    <m/>
    <m/>
    <m/>
    <m/>
    <m/>
    <m/>
    <m/>
    <m/>
    <m/>
    <m/>
    <m/>
    <m/>
    <m/>
    <m/>
    <m/>
    <m/>
    <m/>
    <m/>
    <m/>
    <m/>
    <m/>
    <m/>
    <m/>
    <m/>
    <m/>
    <m/>
    <m/>
    <m/>
    <m/>
    <m/>
    <m/>
    <m/>
    <m/>
    <m/>
    <m/>
    <m/>
    <m/>
    <m/>
    <m/>
    <m/>
    <m/>
    <m/>
    <m/>
    <m/>
    <m/>
    <m/>
    <m/>
    <m/>
    <m/>
    <m/>
    <m/>
    <m/>
    <m/>
    <m/>
    <m/>
    <n v="7.24"/>
    <m/>
    <m/>
    <m/>
    <m/>
    <m/>
    <m/>
    <m/>
    <m/>
    <m/>
    <m/>
    <m/>
    <m/>
    <m/>
    <m/>
    <m/>
    <m/>
    <m/>
    <m/>
    <m/>
    <m/>
    <m/>
    <m/>
    <m/>
    <m/>
    <m/>
    <m/>
    <m/>
    <m/>
    <m/>
    <m/>
    <m/>
    <m/>
    <m/>
    <m/>
    <m/>
    <m/>
    <m/>
    <m/>
    <m/>
    <m/>
    <m/>
    <m/>
    <m/>
    <m/>
    <m/>
    <m/>
    <m/>
    <m/>
    <m/>
    <m/>
    <m/>
    <m/>
    <m/>
    <m/>
    <m/>
    <m/>
    <m/>
    <m/>
    <m/>
    <m/>
    <m/>
    <m/>
    <m/>
    <m/>
    <m/>
    <m/>
    <m/>
    <m/>
    <m/>
    <m/>
    <m/>
    <m/>
    <m/>
    <m/>
    <m/>
    <m/>
    <m/>
    <m/>
    <m/>
    <m/>
    <m/>
    <m/>
    <m/>
    <m/>
    <m/>
    <m/>
    <m/>
    <m/>
    <m/>
    <m/>
    <m/>
    <m/>
    <m/>
    <m/>
    <m/>
    <m/>
    <m/>
    <n v="0.2"/>
    <m/>
    <m/>
    <m/>
    <m/>
    <m/>
    <n v="15.18"/>
    <n v="1.37"/>
    <m/>
    <n v="7.24"/>
    <n v="0.2"/>
    <n v="7.44"/>
    <n v="16.55"/>
    <n v="23.990000000000002"/>
    <n v="8.4962459271851543E-4"/>
    <n v="0.31012922050854524"/>
  </r>
  <r>
    <n v="22"/>
    <n v="100"/>
    <s v="Big Qualicum R"/>
    <s v="OPS"/>
    <s v="124"/>
    <s v="Chinook"/>
    <s v="3"/>
    <x v="0"/>
    <x v="13"/>
    <n v="100"/>
    <x v="1"/>
    <s v="CK-27"/>
    <s v="EAST VANCOUVER ISLAND-QUALICUM &amp; PUNTLEDGE_FA_0.x"/>
    <s v="M"/>
    <s v="H"/>
    <n v="100"/>
    <s v="Big Qualicum River H"/>
    <n v="100"/>
    <s v="Big Qualicum R"/>
    <s v="GSVI"/>
    <s v="S"/>
    <x v="1"/>
    <s v="183784"/>
    <n v="0"/>
    <x v="119"/>
    <n v="2017"/>
    <s v="20170605"/>
    <s v="20170605"/>
    <n v="74"/>
    <n v="4.97"/>
    <m/>
    <s v="CWT"/>
    <s v="P"/>
    <x v="0"/>
    <s v="Y"/>
    <s v="Y"/>
    <s v="Y"/>
    <n v="1.2999999999999999E-2"/>
    <s v="AD Clip"/>
    <n v="28236"/>
    <s v=""/>
    <n v="868903"/>
    <n v="3"/>
    <n v="36099"/>
    <n v="2019"/>
    <m/>
    <m/>
    <m/>
    <m/>
    <m/>
    <m/>
    <m/>
    <m/>
    <m/>
    <m/>
    <m/>
    <m/>
    <m/>
    <m/>
    <m/>
    <m/>
    <m/>
    <m/>
    <m/>
    <m/>
    <m/>
    <m/>
    <m/>
    <m/>
    <m/>
    <m/>
    <m/>
    <m/>
    <m/>
    <m/>
    <m/>
    <m/>
    <m/>
    <m/>
    <m/>
    <m/>
    <m/>
    <m/>
    <m/>
    <m/>
    <m/>
    <m/>
    <m/>
    <m/>
    <m/>
    <m/>
    <m/>
    <m/>
    <m/>
    <n v="12.67"/>
    <m/>
    <m/>
    <m/>
    <m/>
    <n v="18.14"/>
    <m/>
    <m/>
    <m/>
    <m/>
    <m/>
    <m/>
    <m/>
    <m/>
    <m/>
    <m/>
    <m/>
    <m/>
    <m/>
    <m/>
    <m/>
    <m/>
    <m/>
    <m/>
    <m/>
    <m/>
    <m/>
    <m/>
    <m/>
    <m/>
    <m/>
    <m/>
    <m/>
    <m/>
    <m/>
    <m/>
    <m/>
    <m/>
    <m/>
    <m/>
    <m/>
    <m/>
    <m/>
    <m/>
    <m/>
    <m/>
    <m/>
    <m/>
    <m/>
    <m/>
    <m/>
    <m/>
    <m/>
    <m/>
    <m/>
    <m/>
    <m/>
    <m/>
    <m/>
    <m/>
    <m/>
    <m/>
    <m/>
    <m/>
    <m/>
    <m/>
    <m/>
    <m/>
    <m/>
    <m/>
    <m/>
    <m/>
    <m/>
    <m/>
    <m/>
    <m/>
    <m/>
    <m/>
    <m/>
    <m/>
    <m/>
    <m/>
    <m/>
    <m/>
    <m/>
    <m/>
    <m/>
    <m/>
    <m/>
    <m/>
    <m/>
    <m/>
    <m/>
    <m/>
    <m/>
    <m/>
    <m/>
    <m/>
    <n v="3.9"/>
    <m/>
    <m/>
    <m/>
    <m/>
    <m/>
    <m/>
    <m/>
    <m/>
    <m/>
    <m/>
    <m/>
    <n v="1.99"/>
    <m/>
    <m/>
    <m/>
    <m/>
    <n v="13.96"/>
    <n v="11.47"/>
    <n v="12.85"/>
    <m/>
    <n v="34.71"/>
    <n v="1.99"/>
    <n v="36.700000000000003"/>
    <n v="38.28"/>
    <n v="74.97999999999999"/>
    <n v="2.6554752797846716E-3"/>
    <n v="0.48946385702854106"/>
  </r>
  <r>
    <n v="22"/>
    <n v="100"/>
    <s v="Big Qualicum R"/>
    <s v="OPS"/>
    <s v="124"/>
    <s v="Chinook"/>
    <s v="3"/>
    <x v="0"/>
    <x v="13"/>
    <n v="100"/>
    <x v="1"/>
    <s v="CK-27"/>
    <s v="EAST VANCOUVER ISLAND-QUALICUM &amp; PUNTLEDGE_FA_0.x"/>
    <s v="M"/>
    <s v="H"/>
    <n v="100"/>
    <s v="Big Qualicum River H"/>
    <n v="100"/>
    <s v="Big Qualicum R"/>
    <s v="GSVI"/>
    <s v="S"/>
    <x v="1"/>
    <s v="183784"/>
    <n v="0"/>
    <x v="119"/>
    <n v="2017"/>
    <s v="20170605"/>
    <s v="20170605"/>
    <n v="74"/>
    <n v="4.97"/>
    <m/>
    <s v="CWT"/>
    <s v="P"/>
    <x v="0"/>
    <s v="Y"/>
    <s v="Y"/>
    <s v="Y"/>
    <n v="1.2999999999999999E-2"/>
    <s v="AD Clip"/>
    <n v="28236"/>
    <s v=""/>
    <n v="868903"/>
    <n v="4"/>
    <n v="36099"/>
    <n v="2020"/>
    <m/>
    <m/>
    <m/>
    <m/>
    <m/>
    <m/>
    <m/>
    <m/>
    <m/>
    <m/>
    <m/>
    <m/>
    <m/>
    <m/>
    <m/>
    <m/>
    <m/>
    <m/>
    <m/>
    <m/>
    <m/>
    <m/>
    <m/>
    <m/>
    <m/>
    <m/>
    <m/>
    <m/>
    <m/>
    <m/>
    <m/>
    <m/>
    <m/>
    <m/>
    <m/>
    <m/>
    <m/>
    <m/>
    <m/>
    <m/>
    <m/>
    <m/>
    <m/>
    <m/>
    <m/>
    <m/>
    <m/>
    <m/>
    <m/>
    <m/>
    <m/>
    <m/>
    <m/>
    <m/>
    <m/>
    <m/>
    <m/>
    <m/>
    <m/>
    <m/>
    <m/>
    <m/>
    <m/>
    <m/>
    <m/>
    <m/>
    <m/>
    <m/>
    <m/>
    <m/>
    <m/>
    <m/>
    <m/>
    <m/>
    <m/>
    <m/>
    <m/>
    <m/>
    <m/>
    <m/>
    <m/>
    <n v="10.75"/>
    <m/>
    <m/>
    <m/>
    <m/>
    <m/>
    <m/>
    <m/>
    <m/>
    <m/>
    <m/>
    <m/>
    <m/>
    <m/>
    <m/>
    <m/>
    <m/>
    <m/>
    <m/>
    <m/>
    <m/>
    <m/>
    <m/>
    <m/>
    <m/>
    <m/>
    <m/>
    <m/>
    <m/>
    <m/>
    <m/>
    <m/>
    <m/>
    <m/>
    <m/>
    <m/>
    <m/>
    <m/>
    <m/>
    <m/>
    <m/>
    <m/>
    <m/>
    <m/>
    <m/>
    <m/>
    <m/>
    <m/>
    <m/>
    <m/>
    <m/>
    <m/>
    <m/>
    <m/>
    <m/>
    <m/>
    <m/>
    <m/>
    <m/>
    <m/>
    <m/>
    <m/>
    <m/>
    <m/>
    <m/>
    <m/>
    <m/>
    <m/>
    <m/>
    <m/>
    <m/>
    <m/>
    <m/>
    <m/>
    <m/>
    <m/>
    <m/>
    <m/>
    <m/>
    <m/>
    <m/>
    <m/>
    <m/>
    <n v="4.82"/>
    <n v="7.36"/>
    <n v="8.07"/>
    <m/>
    <n v="10.75"/>
    <n v="0"/>
    <n v="10.75"/>
    <n v="20.25"/>
    <n v="31"/>
    <n v="1.0978892194361807E-3"/>
    <n v="0.34677419354838712"/>
  </r>
  <r>
    <n v="22"/>
    <n v="100"/>
    <s v="Big Qualicum R"/>
    <s v="OPS"/>
    <s v="124"/>
    <s v="Chinook"/>
    <s v="3"/>
    <x v="0"/>
    <x v="13"/>
    <n v="100"/>
    <x v="1"/>
    <s v="CK-27"/>
    <s v="EAST VANCOUVER ISLAND-QUALICUM &amp; PUNTLEDGE_FA_0.x"/>
    <s v="M"/>
    <s v="H"/>
    <n v="100"/>
    <s v="Big Qualicum River H"/>
    <n v="100"/>
    <s v="Big Qualicum R"/>
    <s v="GSVI"/>
    <s v="S"/>
    <x v="1"/>
    <s v="183784"/>
    <n v="0"/>
    <x v="119"/>
    <n v="2017"/>
    <s v="20170605"/>
    <s v="20170605"/>
    <n v="74"/>
    <n v="4.97"/>
    <m/>
    <s v="CWT"/>
    <s v="P"/>
    <x v="0"/>
    <s v="Y"/>
    <s v="Y"/>
    <s v="Y"/>
    <n v="1.2999999999999999E-2"/>
    <s v="AD Clip"/>
    <n v="28236"/>
    <n v="28236"/>
    <n v="868903"/>
    <n v="5"/>
    <n v="36099"/>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3"/>
    <n v="0.52"/>
    <n v="0.76"/>
    <m/>
    <n v="0"/>
    <n v="0"/>
    <n v="0"/>
    <n v="1.91"/>
    <n v="1.91"/>
    <n v="6.7644142229777589E-5"/>
    <n v="0"/>
  </r>
  <r>
    <n v="22"/>
    <n v="100"/>
    <s v="Big Qualicum R"/>
    <s v="OPS"/>
    <s v="124"/>
    <s v="Chinook"/>
    <s v="3"/>
    <x v="0"/>
    <x v="13"/>
    <n v="100"/>
    <x v="1"/>
    <s v="CK-27"/>
    <s v="EAST VANCOUVER ISLAND-QUALICUM &amp; PUNTLEDGE_FA_0.x"/>
    <s v="M"/>
    <s v="H"/>
    <n v="100"/>
    <s v="Big Qualicum River H"/>
    <n v="100"/>
    <s v="Big Qualicum R"/>
    <s v="GSVI"/>
    <s v="S"/>
    <x v="1"/>
    <s v="183785"/>
    <n v="0"/>
    <x v="120"/>
    <n v="2017"/>
    <s v="20170605"/>
    <s v="20170605"/>
    <n v="74"/>
    <n v="4.97"/>
    <m/>
    <s v="CWT"/>
    <s v="P"/>
    <x v="0"/>
    <s v="Y"/>
    <s v="Y"/>
    <s v="Y"/>
    <n v="1.2999999999999999E-2"/>
    <s v="AD Clip"/>
    <n v="28623"/>
    <s v=""/>
    <n v="880810"/>
    <n v="1"/>
    <n v="36098"/>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91"/>
    <m/>
    <n v="0"/>
    <n v="0"/>
    <n v="0"/>
    <n v="4.91"/>
    <n v="4.91"/>
    <n v="1.7154036963281278E-4"/>
    <n v="0"/>
  </r>
  <r>
    <n v="22"/>
    <n v="100"/>
    <s v="Big Qualicum R"/>
    <s v="OPS"/>
    <s v="124"/>
    <s v="Chinook"/>
    <s v="3"/>
    <x v="0"/>
    <x v="13"/>
    <n v="100"/>
    <x v="1"/>
    <s v="CK-27"/>
    <s v="EAST VANCOUVER ISLAND-QUALICUM &amp; PUNTLEDGE_FA_0.x"/>
    <s v="M"/>
    <s v="H"/>
    <n v="100"/>
    <s v="Big Qualicum River H"/>
    <n v="100"/>
    <s v="Big Qualicum R"/>
    <s v="GSVI"/>
    <s v="S"/>
    <x v="1"/>
    <s v="183785"/>
    <n v="0"/>
    <x v="120"/>
    <n v="2017"/>
    <s v="20170605"/>
    <s v="20170605"/>
    <n v="74"/>
    <n v="4.97"/>
    <m/>
    <s v="CWT"/>
    <s v="P"/>
    <x v="0"/>
    <s v="Y"/>
    <s v="Y"/>
    <s v="Y"/>
    <n v="1.2999999999999999E-2"/>
    <s v="AD Clip"/>
    <n v="28623"/>
    <s v=""/>
    <n v="880810"/>
    <n v="2"/>
    <n v="36098"/>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6"/>
    <n v="10.1"/>
    <n v="0.89"/>
    <m/>
    <n v="0"/>
    <n v="0"/>
    <n v="0"/>
    <n v="13.85"/>
    <n v="13.85"/>
    <n v="4.8387660273206863E-4"/>
    <n v="0"/>
  </r>
  <r>
    <n v="22"/>
    <n v="100"/>
    <s v="Big Qualicum R"/>
    <s v="OPS"/>
    <s v="124"/>
    <s v="Chinook"/>
    <s v="3"/>
    <x v="0"/>
    <x v="13"/>
    <n v="100"/>
    <x v="1"/>
    <s v="CK-27"/>
    <s v="EAST VANCOUVER ISLAND-QUALICUM &amp; PUNTLEDGE_FA_0.x"/>
    <s v="M"/>
    <s v="H"/>
    <n v="100"/>
    <s v="Big Qualicum River H"/>
    <n v="100"/>
    <s v="Big Qualicum R"/>
    <s v="GSVI"/>
    <s v="S"/>
    <x v="1"/>
    <s v="183785"/>
    <n v="0"/>
    <x v="120"/>
    <n v="2017"/>
    <s v="20170605"/>
    <s v="20170605"/>
    <n v="74"/>
    <n v="4.97"/>
    <m/>
    <s v="CWT"/>
    <s v="P"/>
    <x v="0"/>
    <s v="Y"/>
    <s v="Y"/>
    <s v="Y"/>
    <n v="1.2999999999999999E-2"/>
    <s v="AD Clip"/>
    <n v="28623"/>
    <s v=""/>
    <n v="880810"/>
    <n v="3"/>
    <n v="36098"/>
    <n v="2019"/>
    <m/>
    <m/>
    <m/>
    <m/>
    <m/>
    <m/>
    <m/>
    <m/>
    <m/>
    <m/>
    <m/>
    <m/>
    <m/>
    <m/>
    <m/>
    <m/>
    <m/>
    <m/>
    <m/>
    <m/>
    <m/>
    <m/>
    <m/>
    <m/>
    <m/>
    <m/>
    <m/>
    <m/>
    <m/>
    <m/>
    <m/>
    <m/>
    <m/>
    <m/>
    <m/>
    <m/>
    <m/>
    <m/>
    <m/>
    <m/>
    <m/>
    <m/>
    <m/>
    <m/>
    <m/>
    <m/>
    <m/>
    <m/>
    <m/>
    <n v="12.67"/>
    <m/>
    <m/>
    <m/>
    <m/>
    <n v="12.67"/>
    <m/>
    <m/>
    <m/>
    <m/>
    <n v="6.31"/>
    <m/>
    <m/>
    <m/>
    <m/>
    <m/>
    <m/>
    <m/>
    <m/>
    <m/>
    <m/>
    <m/>
    <m/>
    <m/>
    <m/>
    <m/>
    <m/>
    <m/>
    <m/>
    <m/>
    <m/>
    <m/>
    <m/>
    <m/>
    <m/>
    <m/>
    <m/>
    <m/>
    <m/>
    <m/>
    <m/>
    <m/>
    <m/>
    <m/>
    <m/>
    <m/>
    <m/>
    <m/>
    <m/>
    <m/>
    <m/>
    <m/>
    <m/>
    <m/>
    <m/>
    <m/>
    <m/>
    <m/>
    <m/>
    <m/>
    <m/>
    <m/>
    <m/>
    <m/>
    <m/>
    <m/>
    <m/>
    <m/>
    <m/>
    <m/>
    <m/>
    <m/>
    <m/>
    <m/>
    <m/>
    <m/>
    <m/>
    <m/>
    <m/>
    <m/>
    <m/>
    <m/>
    <m/>
    <m/>
    <m/>
    <m/>
    <m/>
    <m/>
    <m/>
    <m/>
    <m/>
    <m/>
    <m/>
    <m/>
    <m/>
    <m/>
    <m/>
    <m/>
    <m/>
    <m/>
    <m/>
    <m/>
    <m/>
    <m/>
    <m/>
    <m/>
    <m/>
    <m/>
    <m/>
    <m/>
    <n v="1.99"/>
    <m/>
    <m/>
    <m/>
    <m/>
    <n v="8.84"/>
    <n v="7.64"/>
    <n v="9.0500000000000007"/>
    <m/>
    <n v="41.42"/>
    <n v="1.99"/>
    <n v="43.41"/>
    <n v="25.53"/>
    <n v="68.94"/>
    <n v="2.4085525626244626E-3"/>
    <n v="0.6296779808529156"/>
  </r>
  <r>
    <n v="22"/>
    <n v="100"/>
    <s v="Big Qualicum R"/>
    <s v="OPS"/>
    <s v="124"/>
    <s v="Chinook"/>
    <s v="3"/>
    <x v="0"/>
    <x v="13"/>
    <n v="100"/>
    <x v="1"/>
    <s v="CK-27"/>
    <s v="EAST VANCOUVER ISLAND-QUALICUM &amp; PUNTLEDGE_FA_0.x"/>
    <s v="M"/>
    <s v="H"/>
    <n v="100"/>
    <s v="Big Qualicum River H"/>
    <n v="100"/>
    <s v="Big Qualicum R"/>
    <s v="GSVI"/>
    <s v="S"/>
    <x v="1"/>
    <s v="183785"/>
    <n v="0"/>
    <x v="120"/>
    <n v="2017"/>
    <s v="20170605"/>
    <s v="20170605"/>
    <n v="74"/>
    <n v="4.97"/>
    <m/>
    <s v="CWT"/>
    <s v="P"/>
    <x v="0"/>
    <s v="Y"/>
    <s v="Y"/>
    <s v="Y"/>
    <n v="1.2999999999999999E-2"/>
    <s v="AD Clip"/>
    <n v="28623"/>
    <s v=""/>
    <n v="880810"/>
    <n v="4"/>
    <n v="36098"/>
    <n v="2020"/>
    <m/>
    <m/>
    <m/>
    <m/>
    <m/>
    <m/>
    <m/>
    <m/>
    <m/>
    <m/>
    <m/>
    <m/>
    <m/>
    <m/>
    <m/>
    <m/>
    <m/>
    <m/>
    <m/>
    <m/>
    <m/>
    <m/>
    <m/>
    <m/>
    <m/>
    <m/>
    <m/>
    <m/>
    <m/>
    <m/>
    <m/>
    <m/>
    <m/>
    <m/>
    <m/>
    <m/>
    <m/>
    <m/>
    <m/>
    <m/>
    <m/>
    <m/>
    <m/>
    <m/>
    <m/>
    <m/>
    <m/>
    <m/>
    <m/>
    <m/>
    <m/>
    <m/>
    <m/>
    <m/>
    <m/>
    <m/>
    <m/>
    <m/>
    <m/>
    <m/>
    <m/>
    <m/>
    <m/>
    <m/>
    <m/>
    <m/>
    <m/>
    <m/>
    <m/>
    <m/>
    <m/>
    <m/>
    <m/>
    <m/>
    <m/>
    <m/>
    <m/>
    <m/>
    <m/>
    <m/>
    <m/>
    <m/>
    <m/>
    <m/>
    <m/>
    <m/>
    <m/>
    <m/>
    <m/>
    <m/>
    <m/>
    <m/>
    <m/>
    <m/>
    <m/>
    <m/>
    <m/>
    <m/>
    <m/>
    <m/>
    <m/>
    <m/>
    <m/>
    <m/>
    <m/>
    <m/>
    <m/>
    <m/>
    <m/>
    <m/>
    <m/>
    <m/>
    <m/>
    <m/>
    <m/>
    <m/>
    <m/>
    <m/>
    <m/>
    <m/>
    <m/>
    <m/>
    <m/>
    <n v="14.11"/>
    <m/>
    <m/>
    <m/>
    <m/>
    <m/>
    <m/>
    <m/>
    <m/>
    <m/>
    <m/>
    <m/>
    <m/>
    <m/>
    <m/>
    <m/>
    <m/>
    <m/>
    <m/>
    <m/>
    <m/>
    <m/>
    <m/>
    <m/>
    <m/>
    <m/>
    <m/>
    <m/>
    <m/>
    <m/>
    <m/>
    <m/>
    <m/>
    <m/>
    <m/>
    <m/>
    <n v="8.5299999999999994"/>
    <m/>
    <m/>
    <m/>
    <m/>
    <n v="5.78"/>
    <n v="4.97"/>
    <n v="9.41"/>
    <m/>
    <n v="14.11"/>
    <n v="8.5299999999999994"/>
    <n v="22.64"/>
    <n v="20.16"/>
    <n v="42.8"/>
    <n v="1.495300981727981E-3"/>
    <n v="0.52897196261682244"/>
  </r>
  <r>
    <n v="22"/>
    <n v="100"/>
    <s v="Big Qualicum R"/>
    <s v="OPS"/>
    <s v="124"/>
    <s v="Chinook"/>
    <s v="3"/>
    <x v="0"/>
    <x v="13"/>
    <n v="100"/>
    <x v="1"/>
    <s v="CK-27"/>
    <s v="EAST VANCOUVER ISLAND-QUALICUM &amp; PUNTLEDGE_FA_0.x"/>
    <s v="M"/>
    <s v="H"/>
    <n v="100"/>
    <s v="Big Qualicum River H"/>
    <n v="100"/>
    <s v="Big Qualicum R"/>
    <s v="GSVI"/>
    <s v="S"/>
    <x v="1"/>
    <s v="183785"/>
    <n v="0"/>
    <x v="120"/>
    <n v="2017"/>
    <s v="20170605"/>
    <s v="20170605"/>
    <n v="74"/>
    <n v="4.97"/>
    <m/>
    <s v="CWT"/>
    <s v="P"/>
    <x v="0"/>
    <s v="Y"/>
    <s v="Y"/>
    <s v="Y"/>
    <n v="1.2999999999999999E-2"/>
    <s v="AD Clip"/>
    <n v="28623"/>
    <n v="28623"/>
    <n v="880810"/>
    <n v="5"/>
    <n v="36098"/>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8"/>
    <n v="0.52"/>
    <n v="0.76"/>
    <m/>
    <n v="0"/>
    <n v="0"/>
    <n v="0"/>
    <n v="2.06"/>
    <n v="2.06"/>
    <n v="7.1970093980365445E-5"/>
    <n v="0"/>
  </r>
  <r>
    <n v="22"/>
    <n v="100"/>
    <s v="Big Qualicum R"/>
    <s v="OPS"/>
    <s v="124"/>
    <s v="Chinook"/>
    <s v="3"/>
    <x v="0"/>
    <x v="13"/>
    <n v="100"/>
    <x v="1"/>
    <s v="CK-27"/>
    <s v="EAST VANCOUVER ISLAND-QUALICUM &amp; PUNTLEDGE_FA_0.x"/>
    <s v="M"/>
    <s v="H"/>
    <n v="100"/>
    <s v="Big Qualicum River H"/>
    <n v="100"/>
    <s v="Big Qualicum R"/>
    <s v="GSVI"/>
    <s v="S"/>
    <x v="1"/>
    <s v="183786"/>
    <n v="0"/>
    <x v="121"/>
    <n v="2017"/>
    <s v="20170605"/>
    <s v="20170605"/>
    <n v="74"/>
    <n v="4.97"/>
    <m/>
    <s v="CWT"/>
    <s v="P"/>
    <x v="0"/>
    <s v="Y"/>
    <s v="Y"/>
    <s v="Y"/>
    <n v="1.2999999999999999E-2"/>
    <s v="AD Clip"/>
    <n v="28650"/>
    <s v=""/>
    <n v="881638"/>
    <n v="2"/>
    <n v="36097"/>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2"/>
    <m/>
    <m/>
    <m/>
    <m/>
    <n v="1.91"/>
    <n v="13.06"/>
    <n v="1.17"/>
    <m/>
    <n v="0"/>
    <n v="2.62"/>
    <n v="2.62"/>
    <n v="16.14"/>
    <n v="18.759999999999998"/>
    <n v="6.5479930191972074E-4"/>
    <n v="0.13965884861407252"/>
  </r>
  <r>
    <n v="22"/>
    <n v="100"/>
    <s v="Big Qualicum R"/>
    <s v="OPS"/>
    <s v="124"/>
    <s v="Chinook"/>
    <s v="3"/>
    <x v="0"/>
    <x v="13"/>
    <n v="100"/>
    <x v="1"/>
    <s v="CK-27"/>
    <s v="EAST VANCOUVER ISLAND-QUALICUM &amp; PUNTLEDGE_FA_0.x"/>
    <s v="M"/>
    <s v="H"/>
    <n v="100"/>
    <s v="Big Qualicum River H"/>
    <n v="100"/>
    <s v="Big Qualicum R"/>
    <s v="GSVI"/>
    <s v="S"/>
    <x v="1"/>
    <s v="183786"/>
    <n v="0"/>
    <x v="121"/>
    <n v="2017"/>
    <s v="20170605"/>
    <s v="20170605"/>
    <n v="74"/>
    <n v="4.97"/>
    <m/>
    <s v="CWT"/>
    <s v="P"/>
    <x v="0"/>
    <s v="Y"/>
    <s v="Y"/>
    <s v="Y"/>
    <n v="1.2999999999999999E-2"/>
    <s v="AD Clip"/>
    <n v="28650"/>
    <s v=""/>
    <n v="881638"/>
    <n v="3"/>
    <n v="36097"/>
    <n v="2019"/>
    <m/>
    <m/>
    <m/>
    <m/>
    <m/>
    <m/>
    <m/>
    <m/>
    <m/>
    <m/>
    <m/>
    <m/>
    <m/>
    <m/>
    <m/>
    <m/>
    <m/>
    <m/>
    <m/>
    <m/>
    <m/>
    <m/>
    <m/>
    <m/>
    <m/>
    <m/>
    <m/>
    <m/>
    <m/>
    <m/>
    <m/>
    <m/>
    <m/>
    <m/>
    <n v="4.82"/>
    <m/>
    <m/>
    <m/>
    <m/>
    <m/>
    <m/>
    <m/>
    <m/>
    <m/>
    <m/>
    <m/>
    <m/>
    <m/>
    <m/>
    <n v="18.93"/>
    <m/>
    <m/>
    <m/>
    <m/>
    <n v="12.67"/>
    <m/>
    <m/>
    <m/>
    <m/>
    <n v="18.14"/>
    <m/>
    <m/>
    <m/>
    <m/>
    <m/>
    <m/>
    <m/>
    <m/>
    <m/>
    <m/>
    <m/>
    <m/>
    <m/>
    <m/>
    <m/>
    <m/>
    <m/>
    <m/>
    <m/>
    <m/>
    <m/>
    <m/>
    <m/>
    <m/>
    <m/>
    <m/>
    <m/>
    <m/>
    <m/>
    <m/>
    <m/>
    <m/>
    <m/>
    <m/>
    <m/>
    <m/>
    <m/>
    <m/>
    <m/>
    <m/>
    <m/>
    <m/>
    <m/>
    <m/>
    <m/>
    <m/>
    <m/>
    <m/>
    <m/>
    <m/>
    <m/>
    <m/>
    <m/>
    <m/>
    <m/>
    <m/>
    <m/>
    <m/>
    <m/>
    <m/>
    <m/>
    <m/>
    <m/>
    <n v="6.9"/>
    <m/>
    <m/>
    <m/>
    <m/>
    <m/>
    <m/>
    <m/>
    <m/>
    <m/>
    <m/>
    <m/>
    <m/>
    <m/>
    <m/>
    <m/>
    <m/>
    <m/>
    <m/>
    <m/>
    <m/>
    <m/>
    <m/>
    <m/>
    <m/>
    <m/>
    <m/>
    <m/>
    <m/>
    <m/>
    <m/>
    <m/>
    <m/>
    <m/>
    <m/>
    <m/>
    <n v="1.92"/>
    <m/>
    <m/>
    <m/>
    <m/>
    <n v="11.14"/>
    <n v="9.86"/>
    <n v="11.7"/>
    <m/>
    <n v="61.46"/>
    <n v="1.92"/>
    <n v="63.38"/>
    <n v="32.700000000000003"/>
    <n v="96.080000000000013"/>
    <n v="3.3535776614310648E-3"/>
    <n v="0.65965861781848456"/>
  </r>
  <r>
    <n v="22"/>
    <n v="100"/>
    <s v="Big Qualicum R"/>
    <s v="OPS"/>
    <s v="124"/>
    <s v="Chinook"/>
    <s v="3"/>
    <x v="0"/>
    <x v="13"/>
    <n v="100"/>
    <x v="1"/>
    <s v="CK-27"/>
    <s v="EAST VANCOUVER ISLAND-QUALICUM &amp; PUNTLEDGE_FA_0.x"/>
    <s v="M"/>
    <s v="H"/>
    <n v="100"/>
    <s v="Big Qualicum River H"/>
    <n v="100"/>
    <s v="Big Qualicum R"/>
    <s v="GSVI"/>
    <s v="S"/>
    <x v="1"/>
    <s v="183786"/>
    <n v="0"/>
    <x v="121"/>
    <n v="2017"/>
    <s v="20170605"/>
    <s v="20170605"/>
    <n v="74"/>
    <n v="4.97"/>
    <m/>
    <s v="CWT"/>
    <s v="P"/>
    <x v="0"/>
    <s v="Y"/>
    <s v="Y"/>
    <s v="Y"/>
    <n v="1.2999999999999999E-2"/>
    <s v="AD Clip"/>
    <n v="28650"/>
    <n v="28650"/>
    <n v="881638"/>
    <n v="4"/>
    <n v="36097"/>
    <n v="2020"/>
    <m/>
    <m/>
    <m/>
    <m/>
    <m/>
    <m/>
    <m/>
    <m/>
    <m/>
    <m/>
    <m/>
    <m/>
    <m/>
    <m/>
    <m/>
    <m/>
    <m/>
    <m/>
    <m/>
    <m/>
    <m/>
    <m/>
    <m/>
    <m/>
    <m/>
    <m/>
    <m/>
    <m/>
    <m/>
    <m/>
    <m/>
    <m/>
    <m/>
    <m/>
    <m/>
    <m/>
    <m/>
    <m/>
    <m/>
    <m/>
    <m/>
    <m/>
    <m/>
    <m/>
    <m/>
    <m/>
    <m/>
    <m/>
    <m/>
    <n v="12.41"/>
    <m/>
    <m/>
    <m/>
    <m/>
    <m/>
    <m/>
    <m/>
    <m/>
    <m/>
    <m/>
    <m/>
    <m/>
    <m/>
    <m/>
    <m/>
    <m/>
    <m/>
    <m/>
    <m/>
    <m/>
    <m/>
    <m/>
    <m/>
    <m/>
    <m/>
    <m/>
    <m/>
    <m/>
    <m/>
    <m/>
    <m/>
    <m/>
    <m/>
    <m/>
    <m/>
    <m/>
    <m/>
    <m/>
    <m/>
    <m/>
    <m/>
    <m/>
    <m/>
    <m/>
    <m/>
    <m/>
    <m/>
    <m/>
    <m/>
    <m/>
    <m/>
    <m/>
    <m/>
    <m/>
    <m/>
    <m/>
    <m/>
    <m/>
    <m/>
    <m/>
    <m/>
    <m/>
    <m/>
    <m/>
    <m/>
    <m/>
    <m/>
    <m/>
    <m/>
    <m/>
    <m/>
    <m/>
    <m/>
    <m/>
    <m/>
    <m/>
    <m/>
    <m/>
    <m/>
    <m/>
    <m/>
    <m/>
    <m/>
    <m/>
    <m/>
    <m/>
    <m/>
    <m/>
    <m/>
    <m/>
    <m/>
    <m/>
    <m/>
    <m/>
    <m/>
    <m/>
    <m/>
    <m/>
    <m/>
    <m/>
    <m/>
    <m/>
    <m/>
    <m/>
    <m/>
    <m/>
    <m/>
    <m/>
    <m/>
    <n v="2.39"/>
    <m/>
    <m/>
    <m/>
    <m/>
    <n v="6.99"/>
    <n v="6.03"/>
    <n v="11.43"/>
    <m/>
    <n v="12.41"/>
    <n v="2.39"/>
    <n v="14.8"/>
    <n v="24.45"/>
    <n v="39.25"/>
    <n v="1.3699825479930193E-3"/>
    <n v="0.37707006369426754"/>
  </r>
  <r>
    <n v="22"/>
    <n v="100"/>
    <s v="Big Qualicum R"/>
    <s v="OPS"/>
    <s v="124"/>
    <s v="Chinook"/>
    <s v="3"/>
    <x v="0"/>
    <x v="13"/>
    <n v="100"/>
    <x v="1"/>
    <s v="CK-27"/>
    <s v="EAST VANCOUVER ISLAND-QUALICUM &amp; PUNTLEDGE_FA_0.x"/>
    <s v="M"/>
    <s v="H"/>
    <n v="100"/>
    <s v="Big Qualicum River H"/>
    <n v="100"/>
    <s v="Big Qualicum R"/>
    <s v="GSVI"/>
    <s v="S"/>
    <x v="1"/>
    <s v="183787"/>
    <n v="0"/>
    <x v="122"/>
    <n v="2017"/>
    <s v="20170605"/>
    <s v="20170605"/>
    <n v="74"/>
    <n v="4.97"/>
    <m/>
    <s v="CWT"/>
    <s v="P"/>
    <x v="0"/>
    <s v="Y"/>
    <s v="Y"/>
    <s v="Y"/>
    <n v="1.2999999999999999E-2"/>
    <s v="AD Clip"/>
    <n v="20226"/>
    <s v=""/>
    <n v="622416"/>
    <n v="1"/>
    <n v="36096"/>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500000000000002"/>
    <m/>
    <n v="0"/>
    <n v="0"/>
    <n v="0"/>
    <n v="2.4500000000000002"/>
    <n v="2.4500000000000002"/>
    <n v="1.2113121724513004E-4"/>
    <n v="0"/>
  </r>
  <r>
    <n v="22"/>
    <n v="100"/>
    <s v="Big Qualicum R"/>
    <s v="OPS"/>
    <s v="124"/>
    <s v="Chinook"/>
    <s v="3"/>
    <x v="0"/>
    <x v="13"/>
    <n v="100"/>
    <x v="1"/>
    <s v="CK-27"/>
    <s v="EAST VANCOUVER ISLAND-QUALICUM &amp; PUNTLEDGE_FA_0.x"/>
    <s v="M"/>
    <s v="H"/>
    <n v="100"/>
    <s v="Big Qualicum River H"/>
    <n v="100"/>
    <s v="Big Qualicum R"/>
    <s v="GSVI"/>
    <s v="S"/>
    <x v="1"/>
    <s v="183787"/>
    <n v="0"/>
    <x v="122"/>
    <n v="2017"/>
    <s v="20170605"/>
    <s v="20170605"/>
    <n v="74"/>
    <n v="4.97"/>
    <m/>
    <s v="CWT"/>
    <s v="P"/>
    <x v="0"/>
    <s v="Y"/>
    <s v="Y"/>
    <s v="Y"/>
    <n v="1.2999999999999999E-2"/>
    <s v="AD Clip"/>
    <n v="20226"/>
    <s v=""/>
    <n v="622416"/>
    <n v="2"/>
    <n v="36096"/>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18"/>
    <n v="1.37"/>
    <m/>
    <n v="0"/>
    <n v="0"/>
    <n v="0"/>
    <n v="16.55"/>
    <n v="16.55"/>
    <n v="8.1825373281914371E-4"/>
    <n v="0"/>
  </r>
  <r>
    <n v="22"/>
    <n v="100"/>
    <s v="Big Qualicum R"/>
    <s v="OPS"/>
    <s v="124"/>
    <s v="Chinook"/>
    <s v="3"/>
    <x v="0"/>
    <x v="13"/>
    <n v="100"/>
    <x v="1"/>
    <s v="CK-27"/>
    <s v="EAST VANCOUVER ISLAND-QUALICUM &amp; PUNTLEDGE_FA_0.x"/>
    <s v="M"/>
    <s v="H"/>
    <n v="100"/>
    <s v="Big Qualicum River H"/>
    <n v="100"/>
    <s v="Big Qualicum R"/>
    <s v="GSVI"/>
    <s v="S"/>
    <x v="1"/>
    <s v="183787"/>
    <n v="0"/>
    <x v="122"/>
    <n v="2017"/>
    <s v="20170605"/>
    <s v="20170605"/>
    <n v="74"/>
    <n v="4.97"/>
    <m/>
    <s v="CWT"/>
    <s v="P"/>
    <x v="0"/>
    <s v="Y"/>
    <s v="Y"/>
    <s v="Y"/>
    <n v="1.2999999999999999E-2"/>
    <s v="AD Clip"/>
    <n v="20226"/>
    <s v=""/>
    <n v="622416"/>
    <n v="3"/>
    <n v="36096"/>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2"/>
    <n v="8.59"/>
    <n v="7.31"/>
    <n v="8.27"/>
    <m/>
    <n v="0"/>
    <n v="1.22"/>
    <n v="1.22"/>
    <n v="24.17"/>
    <n v="25.39"/>
    <n v="1.2553149411648375E-3"/>
    <n v="4.8050413548641195E-2"/>
  </r>
  <r>
    <n v="22"/>
    <n v="100"/>
    <s v="Big Qualicum R"/>
    <s v="OPS"/>
    <s v="124"/>
    <s v="Chinook"/>
    <s v="3"/>
    <x v="0"/>
    <x v="13"/>
    <n v="100"/>
    <x v="1"/>
    <s v="CK-27"/>
    <s v="EAST VANCOUVER ISLAND-QUALICUM &amp; PUNTLEDGE_FA_0.x"/>
    <s v="M"/>
    <s v="H"/>
    <n v="100"/>
    <s v="Big Qualicum River H"/>
    <n v="100"/>
    <s v="Big Qualicum R"/>
    <s v="GSVI"/>
    <s v="S"/>
    <x v="1"/>
    <s v="183787"/>
    <n v="0"/>
    <x v="122"/>
    <n v="2017"/>
    <s v="20170605"/>
    <s v="20170605"/>
    <n v="74"/>
    <n v="4.97"/>
    <m/>
    <s v="CWT"/>
    <s v="P"/>
    <x v="0"/>
    <s v="Y"/>
    <s v="Y"/>
    <s v="Y"/>
    <n v="1.2999999999999999E-2"/>
    <s v="AD Clip"/>
    <n v="20226"/>
    <n v="20226"/>
    <n v="622416"/>
    <n v="4"/>
    <n v="36096"/>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6"/>
    <m/>
    <m/>
    <m/>
    <m/>
    <n v="3.67"/>
    <n v="3.19"/>
    <n v="6.05"/>
    <m/>
    <n v="0"/>
    <n v="1.56"/>
    <n v="1.56"/>
    <n v="12.91"/>
    <n v="14.469999999999999"/>
    <n v="7.1541580144368633E-4"/>
    <n v="0.10780926053904631"/>
  </r>
  <r>
    <n v="22"/>
    <n v="100"/>
    <s v="Big Qualicum R"/>
    <s v="OPS"/>
    <s v="124"/>
    <s v="Chinook"/>
    <s v="3"/>
    <x v="0"/>
    <x v="13"/>
    <n v="100"/>
    <x v="1"/>
    <s v="CK-27"/>
    <s v="EAST VANCOUVER ISLAND-QUALICUM &amp; PUNTLEDGE_FA_0.x"/>
    <s v="M"/>
    <s v="H"/>
    <n v="100"/>
    <s v="Big Qualicum River H"/>
    <n v="100"/>
    <s v="Big Qualicum R"/>
    <s v="GSVI"/>
    <s v="S"/>
    <x v="1"/>
    <s v="184770"/>
    <n v="0"/>
    <x v="123"/>
    <n v="2017"/>
    <s v="20170711"/>
    <s v="20170711"/>
    <m/>
    <n v="40"/>
    <m/>
    <s v="CWT"/>
    <s v="B"/>
    <x v="0"/>
    <s v="Y"/>
    <s v="Y"/>
    <s v="N"/>
    <m/>
    <s v="AD Clip"/>
    <n v="30187"/>
    <s v=""/>
    <n v="49286"/>
    <n v="1"/>
    <n v="36100"/>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500000000000002"/>
    <m/>
    <n v="0"/>
    <n v="0"/>
    <n v="0"/>
    <n v="2.4500000000000002"/>
    <n v="2.4500000000000002"/>
    <n v="8.1160764567529068E-5"/>
    <n v="0"/>
  </r>
  <r>
    <n v="22"/>
    <n v="100"/>
    <s v="Big Qualicum R"/>
    <s v="OPS"/>
    <s v="124"/>
    <s v="Chinook"/>
    <s v="3"/>
    <x v="0"/>
    <x v="13"/>
    <n v="100"/>
    <x v="1"/>
    <s v="CK-27"/>
    <s v="EAST VANCOUVER ISLAND-QUALICUM &amp; PUNTLEDGE_FA_0.x"/>
    <s v="M"/>
    <s v="H"/>
    <n v="100"/>
    <s v="Big Qualicum River H"/>
    <n v="100"/>
    <s v="Big Qualicum R"/>
    <s v="GSVI"/>
    <s v="S"/>
    <x v="1"/>
    <s v="184770"/>
    <n v="0"/>
    <x v="123"/>
    <n v="2017"/>
    <s v="20170711"/>
    <s v="20170711"/>
    <m/>
    <n v="40"/>
    <m/>
    <s v="CWT"/>
    <s v="B"/>
    <x v="0"/>
    <s v="Y"/>
    <s v="Y"/>
    <s v="N"/>
    <m/>
    <s v="AD Clip"/>
    <n v="30187"/>
    <s v=""/>
    <n v="49286"/>
    <n v="2"/>
    <n v="36100"/>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78"/>
    <n v="2.06"/>
    <m/>
    <n v="0"/>
    <n v="0"/>
    <n v="0"/>
    <n v="24.84"/>
    <n v="24.84"/>
    <n v="8.2287077218670289E-4"/>
    <n v="0"/>
  </r>
  <r>
    <n v="22"/>
    <n v="100"/>
    <s v="Big Qualicum R"/>
    <s v="OPS"/>
    <s v="124"/>
    <s v="Chinook"/>
    <s v="3"/>
    <x v="0"/>
    <x v="13"/>
    <n v="100"/>
    <x v="1"/>
    <s v="CK-27"/>
    <s v="EAST VANCOUVER ISLAND-QUALICUM &amp; PUNTLEDGE_FA_0.x"/>
    <s v="M"/>
    <s v="H"/>
    <n v="100"/>
    <s v="Big Qualicum River H"/>
    <n v="100"/>
    <s v="Big Qualicum R"/>
    <s v="GSVI"/>
    <s v="S"/>
    <x v="1"/>
    <s v="184770"/>
    <n v="0"/>
    <x v="123"/>
    <n v="2017"/>
    <s v="20170711"/>
    <s v="20170711"/>
    <m/>
    <n v="40"/>
    <m/>
    <s v="CWT"/>
    <s v="B"/>
    <x v="0"/>
    <s v="Y"/>
    <s v="Y"/>
    <s v="N"/>
    <m/>
    <s v="AD Clip"/>
    <n v="30187"/>
    <s v=""/>
    <n v="49286"/>
    <n v="3"/>
    <n v="36100"/>
    <n v="2019"/>
    <m/>
    <m/>
    <m/>
    <m/>
    <m/>
    <m/>
    <m/>
    <m/>
    <m/>
    <m/>
    <m/>
    <m/>
    <m/>
    <m/>
    <m/>
    <m/>
    <m/>
    <m/>
    <m/>
    <m/>
    <m/>
    <m/>
    <m/>
    <m/>
    <m/>
    <m/>
    <m/>
    <m/>
    <m/>
    <m/>
    <m/>
    <m/>
    <m/>
    <m/>
    <n v="4.82"/>
    <m/>
    <m/>
    <m/>
    <m/>
    <m/>
    <m/>
    <m/>
    <m/>
    <m/>
    <m/>
    <m/>
    <m/>
    <m/>
    <m/>
    <m/>
    <m/>
    <m/>
    <m/>
    <m/>
    <n v="12.62"/>
    <m/>
    <m/>
    <m/>
    <m/>
    <m/>
    <m/>
    <n v="6.31"/>
    <m/>
    <m/>
    <m/>
    <m/>
    <m/>
    <m/>
    <m/>
    <m/>
    <m/>
    <m/>
    <m/>
    <m/>
    <m/>
    <m/>
    <m/>
    <m/>
    <m/>
    <m/>
    <m/>
    <m/>
    <m/>
    <m/>
    <m/>
    <m/>
    <m/>
    <m/>
    <m/>
    <m/>
    <m/>
    <m/>
    <m/>
    <m/>
    <m/>
    <m/>
    <m/>
    <m/>
    <m/>
    <m/>
    <m/>
    <m/>
    <m/>
    <m/>
    <m/>
    <m/>
    <m/>
    <m/>
    <m/>
    <m/>
    <m/>
    <m/>
    <m/>
    <m/>
    <m/>
    <m/>
    <m/>
    <m/>
    <m/>
    <m/>
    <m/>
    <m/>
    <m/>
    <m/>
    <m/>
    <m/>
    <m/>
    <m/>
    <m/>
    <m/>
    <m/>
    <m/>
    <m/>
    <m/>
    <m/>
    <m/>
    <m/>
    <m/>
    <m/>
    <m/>
    <m/>
    <m/>
    <m/>
    <n v="3.9"/>
    <m/>
    <m/>
    <m/>
    <m/>
    <m/>
    <m/>
    <m/>
    <m/>
    <m/>
    <m/>
    <m/>
    <m/>
    <m/>
    <m/>
    <m/>
    <m/>
    <m/>
    <m/>
    <m/>
    <m/>
    <n v="13.76"/>
    <n v="11.47"/>
    <n v="13.06"/>
    <m/>
    <n v="27.65"/>
    <n v="0"/>
    <n v="27.65"/>
    <n v="38.29"/>
    <n v="65.94"/>
    <n v="2.1843840063603538E-3"/>
    <n v="0.41932059447983017"/>
  </r>
  <r>
    <n v="22"/>
    <n v="100"/>
    <s v="Big Qualicum R"/>
    <s v="OPS"/>
    <s v="124"/>
    <s v="Chinook"/>
    <s v="3"/>
    <x v="0"/>
    <x v="13"/>
    <n v="100"/>
    <x v="1"/>
    <s v="CK-27"/>
    <s v="EAST VANCOUVER ISLAND-QUALICUM &amp; PUNTLEDGE_FA_0.x"/>
    <s v="M"/>
    <s v="H"/>
    <n v="100"/>
    <s v="Big Qualicum River H"/>
    <n v="100"/>
    <s v="Big Qualicum R"/>
    <s v="GSVI"/>
    <s v="S"/>
    <x v="1"/>
    <s v="184770"/>
    <n v="0"/>
    <x v="123"/>
    <n v="2017"/>
    <s v="20170711"/>
    <s v="20170711"/>
    <m/>
    <n v="40"/>
    <m/>
    <s v="CWT"/>
    <s v="B"/>
    <x v="0"/>
    <s v="Y"/>
    <s v="Y"/>
    <s v="N"/>
    <m/>
    <s v="AD Clip"/>
    <n v="30187"/>
    <n v="30187"/>
    <n v="49286"/>
    <n v="4"/>
    <n v="36100"/>
    <n v="2020"/>
    <m/>
    <m/>
    <m/>
    <m/>
    <m/>
    <m/>
    <m/>
    <m/>
    <m/>
    <m/>
    <m/>
    <m/>
    <m/>
    <m/>
    <m/>
    <m/>
    <m/>
    <m/>
    <m/>
    <m/>
    <m/>
    <m/>
    <m/>
    <m/>
    <m/>
    <m/>
    <m/>
    <m/>
    <m/>
    <m/>
    <m/>
    <m/>
    <m/>
    <m/>
    <m/>
    <m/>
    <m/>
    <m/>
    <m/>
    <m/>
    <m/>
    <m/>
    <m/>
    <m/>
    <m/>
    <m/>
    <m/>
    <m/>
    <m/>
    <m/>
    <m/>
    <m/>
    <m/>
    <m/>
    <n v="7.99"/>
    <m/>
    <m/>
    <m/>
    <m/>
    <m/>
    <m/>
    <m/>
    <m/>
    <m/>
    <m/>
    <m/>
    <m/>
    <m/>
    <m/>
    <m/>
    <m/>
    <m/>
    <m/>
    <m/>
    <m/>
    <m/>
    <m/>
    <m/>
    <m/>
    <m/>
    <m/>
    <m/>
    <m/>
    <m/>
    <m/>
    <m/>
    <m/>
    <m/>
    <m/>
    <m/>
    <m/>
    <m/>
    <m/>
    <m/>
    <m/>
    <m/>
    <m/>
    <m/>
    <m/>
    <m/>
    <m/>
    <m/>
    <m/>
    <m/>
    <m/>
    <m/>
    <m/>
    <m/>
    <m/>
    <m/>
    <m/>
    <m/>
    <m/>
    <m/>
    <m/>
    <m/>
    <m/>
    <m/>
    <m/>
    <m/>
    <m/>
    <m/>
    <m/>
    <m/>
    <m/>
    <m/>
    <m/>
    <m/>
    <m/>
    <m/>
    <m/>
    <m/>
    <m/>
    <m/>
    <m/>
    <m/>
    <m/>
    <m/>
    <m/>
    <m/>
    <m/>
    <m/>
    <m/>
    <m/>
    <m/>
    <m/>
    <m/>
    <n v="11.66"/>
    <m/>
    <m/>
    <m/>
    <m/>
    <m/>
    <m/>
    <m/>
    <m/>
    <m/>
    <m/>
    <m/>
    <m/>
    <m/>
    <m/>
    <m/>
    <m/>
    <n v="7.23"/>
    <n v="6.39"/>
    <n v="12.1"/>
    <m/>
    <n v="19.649999999999999"/>
    <n v="0"/>
    <n v="19.649999999999999"/>
    <n v="25.72"/>
    <n v="45.37"/>
    <n v="1.5029648524199158E-3"/>
    <n v="0.43310557637205199"/>
  </r>
  <r>
    <n v="22"/>
    <n v="100"/>
    <s v="Big Qualicum R"/>
    <s v="OPS"/>
    <s v="124"/>
    <s v="Chinook"/>
    <s v="3"/>
    <x v="0"/>
    <x v="13"/>
    <n v="100"/>
    <x v="1"/>
    <s v="CK-27"/>
    <s v="EAST VANCOUVER ISLAND-QUALICUM &amp; PUNTLEDGE_FA_0.x"/>
    <s v="M"/>
    <s v="H"/>
    <n v="100"/>
    <s v="Big Qualicum River H"/>
    <n v="100"/>
    <s v="Big Qualicum R"/>
    <s v="GSVI"/>
    <s v="S"/>
    <x v="1"/>
    <s v="184771"/>
    <n v="0"/>
    <x v="124"/>
    <n v="2017"/>
    <s v="20170711"/>
    <s v="20170711"/>
    <m/>
    <n v="40"/>
    <m/>
    <s v="CWT"/>
    <s v="B"/>
    <x v="0"/>
    <s v="Y"/>
    <s v="Y"/>
    <s v="N"/>
    <m/>
    <s v="AD Clip"/>
    <n v="33002"/>
    <s v=""/>
    <n v="53882"/>
    <n v="2"/>
    <n v="36101"/>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59"/>
    <n v="0.68"/>
    <m/>
    <n v="0"/>
    <n v="0"/>
    <n v="0"/>
    <n v="8.27"/>
    <n v="8.27"/>
    <n v="2.5059087328040721E-4"/>
    <n v="0"/>
  </r>
  <r>
    <n v="22"/>
    <n v="100"/>
    <s v="Big Qualicum R"/>
    <s v="OPS"/>
    <s v="124"/>
    <s v="Chinook"/>
    <s v="3"/>
    <x v="0"/>
    <x v="13"/>
    <n v="100"/>
    <x v="1"/>
    <s v="CK-27"/>
    <s v="EAST VANCOUVER ISLAND-QUALICUM &amp; PUNTLEDGE_FA_0.x"/>
    <s v="M"/>
    <s v="H"/>
    <n v="100"/>
    <s v="Big Qualicum River H"/>
    <n v="100"/>
    <s v="Big Qualicum R"/>
    <s v="GSVI"/>
    <s v="S"/>
    <x v="1"/>
    <s v="184771"/>
    <n v="0"/>
    <x v="124"/>
    <n v="2017"/>
    <s v="20170711"/>
    <s v="20170711"/>
    <m/>
    <n v="40"/>
    <m/>
    <s v="CWT"/>
    <s v="B"/>
    <x v="0"/>
    <s v="Y"/>
    <s v="Y"/>
    <s v="N"/>
    <m/>
    <s v="AD Clip"/>
    <n v="33002"/>
    <s v=""/>
    <n v="53882"/>
    <n v="3"/>
    <n v="36101"/>
    <n v="2019"/>
    <m/>
    <m/>
    <m/>
    <m/>
    <m/>
    <m/>
    <m/>
    <m/>
    <m/>
    <m/>
    <m/>
    <m/>
    <m/>
    <m/>
    <m/>
    <m/>
    <m/>
    <m/>
    <m/>
    <m/>
    <m/>
    <m/>
    <m/>
    <m/>
    <m/>
    <m/>
    <m/>
    <m/>
    <m/>
    <m/>
    <m/>
    <m/>
    <m/>
    <m/>
    <m/>
    <m/>
    <m/>
    <m/>
    <m/>
    <m/>
    <m/>
    <m/>
    <m/>
    <m/>
    <m/>
    <m/>
    <m/>
    <m/>
    <m/>
    <n v="12.67"/>
    <m/>
    <m/>
    <m/>
    <m/>
    <n v="6.31"/>
    <m/>
    <m/>
    <m/>
    <m/>
    <m/>
    <m/>
    <m/>
    <m/>
    <m/>
    <m/>
    <m/>
    <m/>
    <m/>
    <m/>
    <m/>
    <m/>
    <m/>
    <m/>
    <m/>
    <m/>
    <m/>
    <m/>
    <m/>
    <m/>
    <m/>
    <m/>
    <m/>
    <m/>
    <m/>
    <m/>
    <m/>
    <m/>
    <m/>
    <m/>
    <m/>
    <m/>
    <m/>
    <m/>
    <m/>
    <m/>
    <m/>
    <m/>
    <m/>
    <m/>
    <m/>
    <m/>
    <m/>
    <m/>
    <m/>
    <m/>
    <m/>
    <m/>
    <m/>
    <m/>
    <m/>
    <m/>
    <m/>
    <m/>
    <m/>
    <m/>
    <m/>
    <m/>
    <m/>
    <m/>
    <m/>
    <m/>
    <m/>
    <m/>
    <m/>
    <m/>
    <m/>
    <m/>
    <m/>
    <m/>
    <m/>
    <m/>
    <m/>
    <m/>
    <m/>
    <m/>
    <m/>
    <m/>
    <m/>
    <m/>
    <m/>
    <m/>
    <m/>
    <m/>
    <m/>
    <m/>
    <m/>
    <m/>
    <m/>
    <m/>
    <m/>
    <m/>
    <m/>
    <m/>
    <m/>
    <m/>
    <m/>
    <m/>
    <m/>
    <m/>
    <m/>
    <m/>
    <m/>
    <m/>
    <m/>
    <n v="11.07"/>
    <n v="9.34"/>
    <n v="10.78"/>
    <m/>
    <n v="18.98"/>
    <n v="0"/>
    <n v="18.98"/>
    <n v="31.19"/>
    <n v="50.17"/>
    <n v="1.5202108963093147E-3"/>
    <n v="0.37831373330675699"/>
  </r>
  <r>
    <n v="22"/>
    <n v="100"/>
    <s v="Big Qualicum R"/>
    <s v="OPS"/>
    <s v="124"/>
    <s v="Chinook"/>
    <s v="3"/>
    <x v="0"/>
    <x v="13"/>
    <n v="100"/>
    <x v="1"/>
    <s v="CK-27"/>
    <s v="EAST VANCOUVER ISLAND-QUALICUM &amp; PUNTLEDGE_FA_0.x"/>
    <s v="M"/>
    <s v="H"/>
    <n v="100"/>
    <s v="Big Qualicum River H"/>
    <n v="100"/>
    <s v="Big Qualicum R"/>
    <s v="GSVI"/>
    <s v="S"/>
    <x v="1"/>
    <s v="184771"/>
    <n v="0"/>
    <x v="124"/>
    <n v="2017"/>
    <s v="20170711"/>
    <s v="20170711"/>
    <m/>
    <n v="40"/>
    <m/>
    <s v="CWT"/>
    <s v="B"/>
    <x v="0"/>
    <s v="Y"/>
    <s v="Y"/>
    <s v="N"/>
    <m/>
    <s v="AD Clip"/>
    <n v="33002"/>
    <n v="33002"/>
    <n v="53882"/>
    <n v="4"/>
    <n v="36101"/>
    <n v="2020"/>
    <m/>
    <m/>
    <m/>
    <m/>
    <m/>
    <m/>
    <m/>
    <m/>
    <m/>
    <m/>
    <m/>
    <m/>
    <m/>
    <m/>
    <m/>
    <m/>
    <m/>
    <m/>
    <m/>
    <m/>
    <m/>
    <m/>
    <m/>
    <m/>
    <m/>
    <m/>
    <n v="2.76"/>
    <m/>
    <m/>
    <m/>
    <m/>
    <m/>
    <m/>
    <m/>
    <m/>
    <m/>
    <m/>
    <m/>
    <m/>
    <m/>
    <m/>
    <m/>
    <m/>
    <m/>
    <m/>
    <m/>
    <m/>
    <m/>
    <m/>
    <m/>
    <m/>
    <m/>
    <m/>
    <m/>
    <n v="16.05"/>
    <m/>
    <m/>
    <m/>
    <m/>
    <n v="7.99"/>
    <m/>
    <m/>
    <m/>
    <m/>
    <m/>
    <m/>
    <m/>
    <m/>
    <m/>
    <m/>
    <m/>
    <m/>
    <m/>
    <m/>
    <m/>
    <m/>
    <m/>
    <m/>
    <m/>
    <m/>
    <m/>
    <m/>
    <m/>
    <m/>
    <m/>
    <m/>
    <m/>
    <m/>
    <m/>
    <m/>
    <m/>
    <m/>
    <m/>
    <m/>
    <m/>
    <m/>
    <m/>
    <m/>
    <m/>
    <m/>
    <m/>
    <m/>
    <m/>
    <m/>
    <m/>
    <m/>
    <m/>
    <m/>
    <m/>
    <m/>
    <m/>
    <m/>
    <m/>
    <m/>
    <m/>
    <m/>
    <m/>
    <m/>
    <m/>
    <m/>
    <m/>
    <m/>
    <m/>
    <m/>
    <m/>
    <m/>
    <m/>
    <m/>
    <m/>
    <m/>
    <m/>
    <m/>
    <m/>
    <m/>
    <m/>
    <m/>
    <m/>
    <m/>
    <m/>
    <m/>
    <m/>
    <m/>
    <m/>
    <m/>
    <m/>
    <m/>
    <m/>
    <n v="5.83"/>
    <m/>
    <m/>
    <m/>
    <m/>
    <m/>
    <m/>
    <m/>
    <m/>
    <m/>
    <m/>
    <m/>
    <m/>
    <m/>
    <m/>
    <m/>
    <m/>
    <n v="6.99"/>
    <n v="6.03"/>
    <n v="11.43"/>
    <m/>
    <n v="32.630000000000003"/>
    <n v="0"/>
    <n v="32.630000000000003"/>
    <n v="24.45"/>
    <n v="57.08"/>
    <n v="1.7295921459305496E-3"/>
    <n v="0.57165381920112135"/>
  </r>
  <r>
    <n v="22"/>
    <n v="100"/>
    <s v="Big Qualicum R"/>
    <s v="OPS"/>
    <s v="124"/>
    <s v="Chinook"/>
    <s v="3"/>
    <x v="0"/>
    <x v="1"/>
    <n v="100"/>
    <x v="1"/>
    <s v="CK-27"/>
    <s v="EAST VANCOUVER ISLAND-QUALICUM &amp; PUNTLEDGE_FA_0.x"/>
    <s v="M"/>
    <s v="H"/>
    <n v="100"/>
    <s v="Big Qualicum River H"/>
    <n v="100"/>
    <s v="Big Qualicum R"/>
    <s v="GSVI"/>
    <s v="S"/>
    <x v="1"/>
    <s v="182067"/>
    <n v="0"/>
    <x v="125"/>
    <n v="2018"/>
    <s v="20180522"/>
    <s v="20180605"/>
    <m/>
    <n v="4.25"/>
    <m/>
    <s v="CWT"/>
    <s v="P"/>
    <x v="0"/>
    <s v="Y"/>
    <s v="Y"/>
    <s v="Y"/>
    <n v="0.01"/>
    <s v="AD Clip"/>
    <n v="25483"/>
    <s v=""/>
    <n v="859263"/>
    <n v="2"/>
    <n v="37056"/>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1"/>
    <n v="1.31"/>
    <n v="3.97"/>
    <n v="6.59"/>
    <m/>
    <n v="0"/>
    <n v="2.31"/>
    <n v="2.31"/>
    <n v="11.87"/>
    <n v="14.18"/>
    <n v="5.5644939763764079E-4"/>
    <n v="0.16290550070521861"/>
  </r>
  <r>
    <n v="22"/>
    <n v="100"/>
    <s v="Big Qualicum R"/>
    <s v="OPS"/>
    <s v="124"/>
    <s v="Chinook"/>
    <s v="3"/>
    <x v="0"/>
    <x v="1"/>
    <n v="100"/>
    <x v="1"/>
    <s v="CK-27"/>
    <s v="EAST VANCOUVER ISLAND-QUALICUM &amp; PUNTLEDGE_FA_0.x"/>
    <s v="M"/>
    <s v="H"/>
    <n v="100"/>
    <s v="Big Qualicum River H"/>
    <n v="100"/>
    <s v="Big Qualicum R"/>
    <s v="GSVI"/>
    <s v="S"/>
    <x v="1"/>
    <s v="182067"/>
    <n v="0"/>
    <x v="125"/>
    <n v="2018"/>
    <s v="20180522"/>
    <s v="20180605"/>
    <m/>
    <n v="4.25"/>
    <m/>
    <s v="CWT"/>
    <s v="P"/>
    <x v="0"/>
    <s v="Y"/>
    <s v="Y"/>
    <s v="Y"/>
    <n v="0.01"/>
    <s v="AD Clip"/>
    <n v="25483"/>
    <s v=""/>
    <n v="859263"/>
    <n v="3"/>
    <n v="37056"/>
    <n v="2020"/>
    <m/>
    <m/>
    <m/>
    <m/>
    <m/>
    <m/>
    <m/>
    <m/>
    <m/>
    <m/>
    <m/>
    <m/>
    <m/>
    <m/>
    <m/>
    <m/>
    <m/>
    <m/>
    <m/>
    <m/>
    <m/>
    <m/>
    <m/>
    <m/>
    <m/>
    <m/>
    <m/>
    <m/>
    <n v="3.41"/>
    <m/>
    <m/>
    <m/>
    <m/>
    <m/>
    <n v="3.41"/>
    <m/>
    <m/>
    <m/>
    <m/>
    <m/>
    <m/>
    <m/>
    <m/>
    <m/>
    <m/>
    <m/>
    <m/>
    <m/>
    <m/>
    <n v="16.05"/>
    <m/>
    <m/>
    <m/>
    <m/>
    <n v="24.11"/>
    <m/>
    <m/>
    <m/>
    <m/>
    <n v="8.06"/>
    <m/>
    <m/>
    <m/>
    <m/>
    <m/>
    <m/>
    <m/>
    <m/>
    <m/>
    <m/>
    <m/>
    <m/>
    <m/>
    <m/>
    <m/>
    <m/>
    <m/>
    <m/>
    <m/>
    <m/>
    <m/>
    <m/>
    <m/>
    <m/>
    <m/>
    <m/>
    <m/>
    <m/>
    <m/>
    <m/>
    <m/>
    <m/>
    <m/>
    <m/>
    <m/>
    <m/>
    <m/>
    <m/>
    <m/>
    <m/>
    <m/>
    <m/>
    <m/>
    <m/>
    <m/>
    <m/>
    <m/>
    <m/>
    <m/>
    <m/>
    <m/>
    <m/>
    <m/>
    <m/>
    <m/>
    <m/>
    <m/>
    <m/>
    <m/>
    <m/>
    <m/>
    <m/>
    <m/>
    <m/>
    <m/>
    <m/>
    <m/>
    <m/>
    <m/>
    <m/>
    <m/>
    <m/>
    <m/>
    <m/>
    <m/>
    <m/>
    <m/>
    <m/>
    <m/>
    <m/>
    <m/>
    <m/>
    <m/>
    <m/>
    <m/>
    <m/>
    <m/>
    <m/>
    <m/>
    <m/>
    <m/>
    <m/>
    <m/>
    <m/>
    <m/>
    <m/>
    <m/>
    <m/>
    <m/>
    <m/>
    <m/>
    <m/>
    <m/>
    <m/>
    <n v="11.29"/>
    <n v="10.3"/>
    <n v="19.5"/>
    <m/>
    <n v="55.04"/>
    <n v="0"/>
    <n v="55.04"/>
    <n v="41.09"/>
    <n v="96.13000000000001"/>
    <n v="3.7723188007691404E-3"/>
    <n v="0.57255799438260679"/>
  </r>
  <r>
    <n v="22"/>
    <n v="100"/>
    <s v="Big Qualicum R"/>
    <s v="OPS"/>
    <s v="124"/>
    <s v="Chinook"/>
    <s v="3"/>
    <x v="0"/>
    <x v="1"/>
    <n v="100"/>
    <x v="1"/>
    <s v="CK-27"/>
    <s v="EAST VANCOUVER ISLAND-QUALICUM &amp; PUNTLEDGE_FA_0.x"/>
    <s v="M"/>
    <s v="H"/>
    <n v="100"/>
    <s v="Big Qualicum River H"/>
    <n v="100"/>
    <s v="Big Qualicum R"/>
    <s v="GSVI"/>
    <s v="S"/>
    <x v="1"/>
    <s v="182067"/>
    <n v="0"/>
    <x v="125"/>
    <n v="2018"/>
    <s v="20180522"/>
    <s v="20180605"/>
    <m/>
    <n v="4.25"/>
    <m/>
    <s v="CWT"/>
    <s v="P"/>
    <x v="0"/>
    <s v="Y"/>
    <s v="Y"/>
    <s v="Y"/>
    <n v="0.01"/>
    <s v="AD Clip"/>
    <n v="25483"/>
    <n v="25483"/>
    <n v="859263"/>
    <n v="4"/>
    <n v="37056"/>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18"/>
    <n v="3.65"/>
    <n v="5.32"/>
    <m/>
    <n v="0"/>
    <n v="0"/>
    <n v="0"/>
    <n v="14.15"/>
    <n v="14.15"/>
    <n v="5.5527214221245535E-4"/>
    <n v="0"/>
  </r>
  <r>
    <n v="22"/>
    <n v="100"/>
    <s v="Big Qualicum R"/>
    <s v="OPS"/>
    <s v="124"/>
    <s v="Chinook"/>
    <s v="3"/>
    <x v="0"/>
    <x v="1"/>
    <n v="100"/>
    <x v="1"/>
    <s v="CK-27"/>
    <s v="EAST VANCOUVER ISLAND-QUALICUM &amp; PUNTLEDGE_FA_0.x"/>
    <s v="M"/>
    <s v="H"/>
    <n v="100"/>
    <s v="Big Qualicum River H"/>
    <n v="100"/>
    <s v="Big Qualicum R"/>
    <s v="GSVI"/>
    <s v="S"/>
    <x v="1"/>
    <s v="183265"/>
    <n v="0"/>
    <x v="126"/>
    <n v="2018"/>
    <s v="20180522"/>
    <s v="20180605"/>
    <m/>
    <n v="4.25"/>
    <m/>
    <s v="CWT"/>
    <s v="P"/>
    <x v="0"/>
    <s v="Y"/>
    <s v="Y"/>
    <s v="Y"/>
    <n v="1.46E-2"/>
    <s v="AD Clip"/>
    <n v="26868"/>
    <s v=""/>
    <n v="910239"/>
    <n v="2"/>
    <n v="37055"/>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1"/>
    <n v="3.97"/>
    <n v="6.59"/>
    <m/>
    <n v="0"/>
    <n v="0"/>
    <n v="0"/>
    <n v="11.87"/>
    <n v="11.870000000000001"/>
    <n v="4.4178948935536704E-4"/>
    <n v="0"/>
  </r>
  <r>
    <n v="22"/>
    <n v="100"/>
    <s v="Big Qualicum R"/>
    <s v="OPS"/>
    <s v="124"/>
    <s v="Chinook"/>
    <s v="3"/>
    <x v="0"/>
    <x v="1"/>
    <n v="100"/>
    <x v="1"/>
    <s v="CK-27"/>
    <s v="EAST VANCOUVER ISLAND-QUALICUM &amp; PUNTLEDGE_FA_0.x"/>
    <s v="M"/>
    <s v="H"/>
    <n v="100"/>
    <s v="Big Qualicum River H"/>
    <n v="100"/>
    <s v="Big Qualicum R"/>
    <s v="GSVI"/>
    <s v="S"/>
    <x v="1"/>
    <s v="183265"/>
    <n v="0"/>
    <x v="126"/>
    <n v="2018"/>
    <s v="20180522"/>
    <s v="20180605"/>
    <m/>
    <n v="4.25"/>
    <m/>
    <s v="CWT"/>
    <s v="P"/>
    <x v="0"/>
    <s v="Y"/>
    <s v="Y"/>
    <s v="Y"/>
    <n v="1.46E-2"/>
    <s v="AD Clip"/>
    <n v="26868"/>
    <s v=""/>
    <n v="910239"/>
    <n v="3"/>
    <n v="37055"/>
    <n v="2020"/>
    <m/>
    <m/>
    <m/>
    <m/>
    <m/>
    <m/>
    <m/>
    <m/>
    <m/>
    <m/>
    <m/>
    <m/>
    <m/>
    <m/>
    <m/>
    <m/>
    <m/>
    <m/>
    <m/>
    <m/>
    <m/>
    <m/>
    <m/>
    <m/>
    <m/>
    <m/>
    <m/>
    <m/>
    <m/>
    <m/>
    <m/>
    <m/>
    <m/>
    <m/>
    <m/>
    <m/>
    <m/>
    <m/>
    <m/>
    <m/>
    <m/>
    <m/>
    <m/>
    <m/>
    <m/>
    <m/>
    <m/>
    <m/>
    <m/>
    <n v="7.99"/>
    <m/>
    <m/>
    <m/>
    <m/>
    <n v="16.05"/>
    <m/>
    <m/>
    <m/>
    <m/>
    <m/>
    <m/>
    <m/>
    <m/>
    <m/>
    <m/>
    <m/>
    <m/>
    <m/>
    <m/>
    <m/>
    <m/>
    <m/>
    <m/>
    <m/>
    <m/>
    <m/>
    <m/>
    <m/>
    <m/>
    <m/>
    <m/>
    <m/>
    <m/>
    <m/>
    <m/>
    <m/>
    <m/>
    <m/>
    <m/>
    <m/>
    <m/>
    <m/>
    <m/>
    <m/>
    <m/>
    <m/>
    <m/>
    <m/>
    <m/>
    <m/>
    <m/>
    <m/>
    <m/>
    <m/>
    <m/>
    <m/>
    <m/>
    <m/>
    <m/>
    <m/>
    <m/>
    <m/>
    <m/>
    <m/>
    <m/>
    <m/>
    <m/>
    <m/>
    <m/>
    <m/>
    <m/>
    <m/>
    <m/>
    <m/>
    <m/>
    <m/>
    <m/>
    <m/>
    <m/>
    <m/>
    <m/>
    <m/>
    <m/>
    <m/>
    <m/>
    <m/>
    <m/>
    <m/>
    <m/>
    <m/>
    <m/>
    <m/>
    <m/>
    <m/>
    <m/>
    <m/>
    <m/>
    <m/>
    <m/>
    <m/>
    <m/>
    <m/>
    <m/>
    <m/>
    <m/>
    <m/>
    <m/>
    <m/>
    <m/>
    <n v="1.18"/>
    <m/>
    <m/>
    <m/>
    <n v="2.13"/>
    <n v="12.98"/>
    <n v="11.72"/>
    <n v="22.19"/>
    <m/>
    <n v="24.04"/>
    <n v="3.31"/>
    <n v="27.35"/>
    <n v="46.89"/>
    <n v="74.239999999999995"/>
    <n v="2.7631383057912756E-3"/>
    <n v="0.36839978448275867"/>
  </r>
  <r>
    <n v="22"/>
    <n v="100"/>
    <s v="Big Qualicum R"/>
    <s v="OPS"/>
    <s v="124"/>
    <s v="Chinook"/>
    <s v="3"/>
    <x v="0"/>
    <x v="1"/>
    <n v="100"/>
    <x v="1"/>
    <s v="CK-27"/>
    <s v="EAST VANCOUVER ISLAND-QUALICUM &amp; PUNTLEDGE_FA_0.x"/>
    <s v="M"/>
    <s v="H"/>
    <n v="100"/>
    <s v="Big Qualicum River H"/>
    <n v="100"/>
    <s v="Big Qualicum R"/>
    <s v="GSVI"/>
    <s v="S"/>
    <x v="1"/>
    <s v="183265"/>
    <n v="0"/>
    <x v="126"/>
    <n v="2018"/>
    <s v="20180522"/>
    <s v="20180605"/>
    <m/>
    <n v="4.25"/>
    <m/>
    <s v="CWT"/>
    <s v="P"/>
    <x v="0"/>
    <s v="Y"/>
    <s v="Y"/>
    <s v="Y"/>
    <n v="1.46E-2"/>
    <s v="AD Clip"/>
    <n v="26868"/>
    <n v="26868"/>
    <n v="910239"/>
    <n v="4"/>
    <n v="37055"/>
    <n v="2021"/>
    <m/>
    <m/>
    <m/>
    <m/>
    <m/>
    <m/>
    <m/>
    <m/>
    <m/>
    <m/>
    <m/>
    <m/>
    <m/>
    <m/>
    <m/>
    <m/>
    <m/>
    <m/>
    <m/>
    <m/>
    <m/>
    <m/>
    <m/>
    <m/>
    <m/>
    <m/>
    <m/>
    <m/>
    <m/>
    <m/>
    <m/>
    <m/>
    <m/>
    <m/>
    <m/>
    <m/>
    <m/>
    <m/>
    <m/>
    <m/>
    <m/>
    <m/>
    <m/>
    <m/>
    <m/>
    <m/>
    <m/>
    <m/>
    <m/>
    <m/>
    <m/>
    <m/>
    <m/>
    <m/>
    <m/>
    <m/>
    <m/>
    <m/>
    <m/>
    <m/>
    <m/>
    <m/>
    <m/>
    <m/>
    <m/>
    <m/>
    <m/>
    <m/>
    <m/>
    <n v="4.3099999999999996"/>
    <m/>
    <m/>
    <m/>
    <m/>
    <m/>
    <m/>
    <m/>
    <m/>
    <m/>
    <m/>
    <m/>
    <m/>
    <m/>
    <m/>
    <m/>
    <m/>
    <m/>
    <m/>
    <m/>
    <m/>
    <m/>
    <m/>
    <m/>
    <m/>
    <m/>
    <m/>
    <m/>
    <m/>
    <m/>
    <m/>
    <m/>
    <m/>
    <m/>
    <m/>
    <m/>
    <m/>
    <m/>
    <m/>
    <m/>
    <m/>
    <m/>
    <m/>
    <m/>
    <m/>
    <m/>
    <m/>
    <m/>
    <m/>
    <m/>
    <m/>
    <m/>
    <m/>
    <m/>
    <m/>
    <m/>
    <m/>
    <m/>
    <m/>
    <m/>
    <m/>
    <m/>
    <m/>
    <m/>
    <m/>
    <m/>
    <m/>
    <m/>
    <m/>
    <m/>
    <m/>
    <m/>
    <m/>
    <m/>
    <m/>
    <m/>
    <m/>
    <m/>
    <m/>
    <m/>
    <m/>
    <m/>
    <m/>
    <m/>
    <m/>
    <m/>
    <m/>
    <m/>
    <m/>
    <m/>
    <n v="1.46"/>
    <m/>
    <m/>
    <m/>
    <m/>
    <n v="7.38"/>
    <n v="5.22"/>
    <n v="7.61"/>
    <m/>
    <n v="4.3099999999999996"/>
    <n v="1.46"/>
    <n v="5.77"/>
    <n v="20.21"/>
    <n v="25.979999999999997"/>
    <n v="9.6694953104064303E-4"/>
    <n v="0.2220939183987683"/>
  </r>
  <r>
    <n v="22"/>
    <n v="100"/>
    <s v="Big Qualicum R"/>
    <s v="OPS"/>
    <s v="124"/>
    <s v="Chinook"/>
    <s v="3"/>
    <x v="0"/>
    <x v="1"/>
    <n v="100"/>
    <x v="1"/>
    <s v="CK-27"/>
    <s v="EAST VANCOUVER ISLAND-QUALICUM &amp; PUNTLEDGE_FA_0.x"/>
    <s v="M"/>
    <s v="H"/>
    <n v="100"/>
    <s v="Big Qualicum River H"/>
    <n v="100"/>
    <s v="Big Qualicum R"/>
    <s v="GSVI"/>
    <s v="S"/>
    <x v="1"/>
    <s v="183684"/>
    <n v="0"/>
    <x v="127"/>
    <n v="2018"/>
    <s v="20180522"/>
    <s v="20180605"/>
    <m/>
    <n v="4.25"/>
    <m/>
    <s v="CWT"/>
    <s v="P"/>
    <x v="0"/>
    <s v="Y"/>
    <s v="Y"/>
    <s v="Y"/>
    <n v="1.46E-2"/>
    <s v="AD Clip"/>
    <n v="22015"/>
    <s v=""/>
    <n v="745834"/>
    <n v="2"/>
    <n v="37053"/>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4"/>
    <m/>
    <m/>
    <m/>
    <m/>
    <n v="0.06"/>
    <n v="0.52"/>
    <n v="0.92"/>
    <m/>
    <n v="0"/>
    <n v="0.04"/>
    <n v="0.04"/>
    <n v="1.5"/>
    <n v="1.54"/>
    <n v="6.9952305246422889E-5"/>
    <n v="2.5974025974025972E-2"/>
  </r>
  <r>
    <n v="22"/>
    <n v="100"/>
    <s v="Big Qualicum R"/>
    <s v="OPS"/>
    <s v="124"/>
    <s v="Chinook"/>
    <s v="3"/>
    <x v="0"/>
    <x v="1"/>
    <n v="100"/>
    <x v="1"/>
    <s v="CK-27"/>
    <s v="EAST VANCOUVER ISLAND-QUALICUM &amp; PUNTLEDGE_FA_0.x"/>
    <s v="M"/>
    <s v="H"/>
    <n v="100"/>
    <s v="Big Qualicum River H"/>
    <n v="100"/>
    <s v="Big Qualicum R"/>
    <s v="GSVI"/>
    <s v="S"/>
    <x v="1"/>
    <s v="183684"/>
    <n v="0"/>
    <x v="127"/>
    <n v="2018"/>
    <s v="20180522"/>
    <s v="20180605"/>
    <m/>
    <n v="4.25"/>
    <m/>
    <s v="CWT"/>
    <s v="P"/>
    <x v="0"/>
    <s v="Y"/>
    <s v="Y"/>
    <s v="Y"/>
    <n v="1.46E-2"/>
    <s v="AD Clip"/>
    <n v="22015"/>
    <s v=""/>
    <n v="745834"/>
    <n v="3"/>
    <n v="37053"/>
    <n v="2020"/>
    <m/>
    <m/>
    <m/>
    <m/>
    <m/>
    <m/>
    <m/>
    <m/>
    <m/>
    <m/>
    <m/>
    <m/>
    <m/>
    <m/>
    <m/>
    <m/>
    <m/>
    <m/>
    <m/>
    <m/>
    <m/>
    <m/>
    <m/>
    <m/>
    <m/>
    <m/>
    <m/>
    <m/>
    <m/>
    <m/>
    <m/>
    <m/>
    <m/>
    <m/>
    <m/>
    <m/>
    <m/>
    <m/>
    <m/>
    <m/>
    <m/>
    <m/>
    <m/>
    <m/>
    <m/>
    <m/>
    <m/>
    <m/>
    <m/>
    <m/>
    <m/>
    <m/>
    <m/>
    <m/>
    <n v="7.99"/>
    <m/>
    <m/>
    <m/>
    <m/>
    <m/>
    <m/>
    <m/>
    <m/>
    <m/>
    <m/>
    <m/>
    <m/>
    <m/>
    <m/>
    <m/>
    <m/>
    <m/>
    <m/>
    <m/>
    <m/>
    <m/>
    <m/>
    <m/>
    <m/>
    <m/>
    <m/>
    <m/>
    <m/>
    <m/>
    <m/>
    <m/>
    <m/>
    <m/>
    <m/>
    <m/>
    <m/>
    <m/>
    <m/>
    <m/>
    <m/>
    <m/>
    <m/>
    <m/>
    <m/>
    <m/>
    <m/>
    <m/>
    <m/>
    <m/>
    <m/>
    <m/>
    <m/>
    <m/>
    <m/>
    <m/>
    <m/>
    <m/>
    <m/>
    <m/>
    <m/>
    <m/>
    <m/>
    <m/>
    <m/>
    <m/>
    <m/>
    <m/>
    <m/>
    <m/>
    <m/>
    <m/>
    <m/>
    <m/>
    <m/>
    <m/>
    <m/>
    <m/>
    <m/>
    <m/>
    <m/>
    <m/>
    <m/>
    <m/>
    <m/>
    <m/>
    <m/>
    <m/>
    <m/>
    <m/>
    <m/>
    <m/>
    <m/>
    <m/>
    <m/>
    <m/>
    <m/>
    <m/>
    <m/>
    <m/>
    <m/>
    <m/>
    <m/>
    <m/>
    <m/>
    <m/>
    <m/>
    <m/>
    <m/>
    <m/>
    <n v="7.37"/>
    <n v="7.67"/>
    <n v="12.68"/>
    <m/>
    <n v="7.99"/>
    <n v="0"/>
    <n v="7.99"/>
    <n v="27.72"/>
    <n v="35.71"/>
    <n v="1.6220758573699751E-3"/>
    <n v="0.22374684962195462"/>
  </r>
  <r>
    <n v="22"/>
    <n v="100"/>
    <s v="Big Qualicum R"/>
    <s v="OPS"/>
    <s v="124"/>
    <s v="Chinook"/>
    <s v="3"/>
    <x v="0"/>
    <x v="1"/>
    <n v="100"/>
    <x v="1"/>
    <s v="CK-27"/>
    <s v="EAST VANCOUVER ISLAND-QUALICUM &amp; PUNTLEDGE_FA_0.x"/>
    <s v="M"/>
    <s v="H"/>
    <n v="100"/>
    <s v="Big Qualicum River H"/>
    <n v="100"/>
    <s v="Big Qualicum R"/>
    <s v="GSVI"/>
    <s v="S"/>
    <x v="1"/>
    <s v="183684"/>
    <n v="0"/>
    <x v="127"/>
    <n v="2018"/>
    <s v="20180522"/>
    <s v="20180605"/>
    <m/>
    <n v="4.25"/>
    <m/>
    <s v="CWT"/>
    <s v="P"/>
    <x v="0"/>
    <s v="Y"/>
    <s v="Y"/>
    <s v="Y"/>
    <n v="1.46E-2"/>
    <s v="AD Clip"/>
    <n v="22015"/>
    <n v="22015"/>
    <n v="745834"/>
    <n v="4"/>
    <n v="37053"/>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3"/>
    <n v="2.09"/>
    <n v="3.04"/>
    <m/>
    <n v="0"/>
    <n v="0"/>
    <n v="0"/>
    <n v="7.96"/>
    <n v="7.96"/>
    <n v="3.6157165568930275E-4"/>
    <n v="0"/>
  </r>
  <r>
    <n v="22"/>
    <n v="100"/>
    <s v="Big Qualicum R"/>
    <s v="OPS"/>
    <s v="124"/>
    <s v="Chinook"/>
    <s v="3"/>
    <x v="0"/>
    <x v="1"/>
    <n v="100"/>
    <x v="1"/>
    <s v="CK-27"/>
    <s v="EAST VANCOUVER ISLAND-QUALICUM &amp; PUNTLEDGE_FA_0.x"/>
    <s v="M"/>
    <s v="H"/>
    <n v="100"/>
    <s v="Big Qualicum River H"/>
    <n v="100"/>
    <s v="Big Qualicum R"/>
    <s v="GSVI"/>
    <s v="S"/>
    <x v="1"/>
    <s v="183685"/>
    <n v="0"/>
    <x v="128"/>
    <n v="2018"/>
    <s v="20180522"/>
    <s v="20180605"/>
    <m/>
    <n v="4.25"/>
    <m/>
    <s v="CWT"/>
    <s v="P"/>
    <x v="0"/>
    <s v="Y"/>
    <s v="Y"/>
    <s v="Y"/>
    <n v="0.01"/>
    <s v="AD Clip"/>
    <n v="27125"/>
    <s v=""/>
    <n v="914643"/>
    <n v="2"/>
    <n v="37054"/>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
    <n v="3.87"/>
    <n v="6.21"/>
    <m/>
    <n v="0"/>
    <n v="0"/>
    <n v="0"/>
    <n v="11.78"/>
    <n v="11.780000000000001"/>
    <n v="4.3428571428571431E-4"/>
    <n v="0"/>
  </r>
  <r>
    <n v="22"/>
    <n v="100"/>
    <s v="Big Qualicum R"/>
    <s v="OPS"/>
    <s v="124"/>
    <s v="Chinook"/>
    <s v="3"/>
    <x v="0"/>
    <x v="1"/>
    <n v="100"/>
    <x v="1"/>
    <s v="CK-27"/>
    <s v="EAST VANCOUVER ISLAND-QUALICUM &amp; PUNTLEDGE_FA_0.x"/>
    <s v="M"/>
    <s v="H"/>
    <n v="100"/>
    <s v="Big Qualicum River H"/>
    <n v="100"/>
    <s v="Big Qualicum R"/>
    <s v="GSVI"/>
    <s v="S"/>
    <x v="1"/>
    <s v="183685"/>
    <n v="0"/>
    <x v="128"/>
    <n v="2018"/>
    <s v="20180522"/>
    <s v="20180605"/>
    <m/>
    <n v="4.25"/>
    <m/>
    <s v="CWT"/>
    <s v="P"/>
    <x v="0"/>
    <s v="Y"/>
    <s v="Y"/>
    <s v="Y"/>
    <n v="0.01"/>
    <s v="AD Clip"/>
    <n v="27125"/>
    <s v=""/>
    <n v="914643"/>
    <n v="3"/>
    <n v="37054"/>
    <n v="2020"/>
    <m/>
    <m/>
    <m/>
    <m/>
    <m/>
    <m/>
    <m/>
    <m/>
    <m/>
    <m/>
    <m/>
    <m/>
    <m/>
    <m/>
    <n v="2.76"/>
    <m/>
    <m/>
    <m/>
    <m/>
    <m/>
    <m/>
    <m/>
    <m/>
    <m/>
    <m/>
    <m/>
    <m/>
    <m/>
    <m/>
    <m/>
    <m/>
    <m/>
    <m/>
    <m/>
    <m/>
    <m/>
    <m/>
    <m/>
    <m/>
    <m/>
    <m/>
    <m/>
    <m/>
    <m/>
    <m/>
    <m/>
    <m/>
    <m/>
    <m/>
    <n v="7.99"/>
    <m/>
    <m/>
    <m/>
    <m/>
    <m/>
    <m/>
    <m/>
    <m/>
    <m/>
    <n v="7.99"/>
    <m/>
    <m/>
    <m/>
    <m/>
    <m/>
    <m/>
    <m/>
    <m/>
    <m/>
    <m/>
    <m/>
    <m/>
    <m/>
    <m/>
    <m/>
    <m/>
    <m/>
    <m/>
    <m/>
    <m/>
    <m/>
    <m/>
    <m/>
    <m/>
    <m/>
    <m/>
    <m/>
    <m/>
    <m/>
    <m/>
    <m/>
    <m/>
    <m/>
    <m/>
    <m/>
    <m/>
    <m/>
    <m/>
    <m/>
    <m/>
    <m/>
    <m/>
    <m/>
    <m/>
    <m/>
    <m/>
    <m/>
    <m/>
    <m/>
    <m/>
    <m/>
    <m/>
    <m/>
    <m/>
    <m/>
    <m/>
    <m/>
    <m/>
    <m/>
    <m/>
    <m/>
    <m/>
    <m/>
    <m/>
    <m/>
    <m/>
    <m/>
    <m/>
    <m/>
    <m/>
    <m/>
    <m/>
    <m/>
    <m/>
    <m/>
    <m/>
    <m/>
    <m/>
    <m/>
    <m/>
    <m/>
    <m/>
    <m/>
    <m/>
    <m/>
    <m/>
    <m/>
    <m/>
    <m/>
    <m/>
    <m/>
    <m/>
    <m/>
    <m/>
    <m/>
    <m/>
    <m/>
    <m/>
    <m/>
    <m/>
    <m/>
    <m/>
    <m/>
    <m/>
    <n v="10.029999999999999"/>
    <n v="9.39"/>
    <n v="18.48"/>
    <m/>
    <n v="31.58"/>
    <n v="0"/>
    <n v="31.58"/>
    <n v="37.9"/>
    <n v="69.48"/>
    <n v="2.5614746543778802E-3"/>
    <n v="0.45451928612550369"/>
  </r>
  <r>
    <n v="22"/>
    <n v="100"/>
    <s v="Big Qualicum R"/>
    <s v="OPS"/>
    <s v="124"/>
    <s v="Chinook"/>
    <s v="3"/>
    <x v="0"/>
    <x v="1"/>
    <n v="100"/>
    <x v="1"/>
    <s v="CK-27"/>
    <s v="EAST VANCOUVER ISLAND-QUALICUM &amp; PUNTLEDGE_FA_0.x"/>
    <s v="M"/>
    <s v="H"/>
    <n v="100"/>
    <s v="Big Qualicum River H"/>
    <n v="100"/>
    <s v="Big Qualicum R"/>
    <s v="GSVI"/>
    <s v="S"/>
    <x v="1"/>
    <s v="183685"/>
    <n v="0"/>
    <x v="128"/>
    <n v="2018"/>
    <s v="20180522"/>
    <s v="20180605"/>
    <m/>
    <n v="4.25"/>
    <m/>
    <s v="CWT"/>
    <s v="P"/>
    <x v="0"/>
    <s v="Y"/>
    <s v="Y"/>
    <s v="Y"/>
    <n v="0.01"/>
    <s v="AD Clip"/>
    <n v="27125"/>
    <n v="27125"/>
    <n v="914643"/>
    <n v="4"/>
    <n v="37054"/>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23"/>
    <n v="5.22"/>
    <n v="7.61"/>
    <m/>
    <n v="0"/>
    <n v="0"/>
    <n v="0"/>
    <n v="20.059999999999999"/>
    <n v="20.059999999999999"/>
    <n v="7.395391705069124E-4"/>
    <n v="0"/>
  </r>
  <r>
    <n v="22"/>
    <n v="100"/>
    <s v="Big Qualicum R"/>
    <s v="OPS"/>
    <s v="124"/>
    <s v="Chinook"/>
    <s v="3"/>
    <x v="0"/>
    <x v="2"/>
    <n v="100"/>
    <x v="1"/>
    <s v="CK-27"/>
    <s v="EAST VANCOUVER ISLAND-QUALICUM &amp; PUNTLEDGE_FA_0.x"/>
    <s v="M"/>
    <s v="H"/>
    <n v="100"/>
    <s v="Big Qualicum River H"/>
    <n v="100"/>
    <s v="Big Qualicum R"/>
    <s v="GSVI"/>
    <s v="S"/>
    <x v="1"/>
    <s v="185670"/>
    <n v="0"/>
    <x v="129"/>
    <n v="2019"/>
    <s v="20190601"/>
    <s v="20190601"/>
    <n v="83"/>
    <n v="5.99"/>
    <m/>
    <s v="CWT"/>
    <s v="P"/>
    <x v="0"/>
    <s v="Y"/>
    <s v="Y"/>
    <s v="Y"/>
    <n v="2.86E-2"/>
    <s v="AD Clip"/>
    <n v="24110"/>
    <s v=""/>
    <n v="858295"/>
    <n v="2"/>
    <n v="37750"/>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4"/>
    <n v="1.76"/>
    <n v="4.96"/>
    <m/>
    <n v="0"/>
    <n v="0"/>
    <n v="0"/>
    <n v="6.76"/>
    <n v="6.76"/>
    <n v="2.8038158440481128E-4"/>
    <n v="0"/>
  </r>
  <r>
    <n v="22"/>
    <n v="100"/>
    <s v="Big Qualicum R"/>
    <s v="OPS"/>
    <s v="124"/>
    <s v="Chinook"/>
    <s v="3"/>
    <x v="0"/>
    <x v="2"/>
    <n v="100"/>
    <x v="1"/>
    <s v="CK-27"/>
    <s v="EAST VANCOUVER ISLAND-QUALICUM &amp; PUNTLEDGE_FA_0.x"/>
    <s v="M"/>
    <s v="H"/>
    <n v="100"/>
    <s v="Big Qualicum River H"/>
    <n v="100"/>
    <s v="Big Qualicum R"/>
    <s v="GSVI"/>
    <s v="S"/>
    <x v="1"/>
    <s v="185670"/>
    <n v="0"/>
    <x v="129"/>
    <n v="2019"/>
    <s v="20190601"/>
    <s v="20190601"/>
    <n v="83"/>
    <n v="5.99"/>
    <m/>
    <s v="CWT"/>
    <s v="P"/>
    <x v="0"/>
    <s v="Y"/>
    <s v="Y"/>
    <s v="Y"/>
    <n v="2.86E-2"/>
    <s v="AD Clip"/>
    <n v="24110"/>
    <s v=""/>
    <n v="858295"/>
    <n v="3"/>
    <n v="37750"/>
    <n v="2021"/>
    <m/>
    <m/>
    <m/>
    <m/>
    <m/>
    <m/>
    <m/>
    <m/>
    <m/>
    <m/>
    <m/>
    <m/>
    <m/>
    <m/>
    <m/>
    <m/>
    <m/>
    <m/>
    <m/>
    <m/>
    <m/>
    <m/>
    <m/>
    <m/>
    <m/>
    <m/>
    <m/>
    <m/>
    <n v="3.27"/>
    <m/>
    <m/>
    <m/>
    <m/>
    <m/>
    <m/>
    <m/>
    <m/>
    <m/>
    <m/>
    <m/>
    <m/>
    <m/>
    <m/>
    <m/>
    <m/>
    <m/>
    <m/>
    <m/>
    <m/>
    <m/>
    <m/>
    <m/>
    <m/>
    <m/>
    <m/>
    <m/>
    <m/>
    <m/>
    <m/>
    <n v="16.87"/>
    <m/>
    <m/>
    <m/>
    <m/>
    <m/>
    <m/>
    <m/>
    <m/>
    <m/>
    <m/>
    <m/>
    <m/>
    <m/>
    <m/>
    <m/>
    <m/>
    <m/>
    <m/>
    <m/>
    <m/>
    <m/>
    <m/>
    <m/>
    <m/>
    <m/>
    <m/>
    <m/>
    <m/>
    <m/>
    <m/>
    <m/>
    <m/>
    <m/>
    <m/>
    <m/>
    <m/>
    <m/>
    <m/>
    <m/>
    <m/>
    <m/>
    <m/>
    <m/>
    <m/>
    <m/>
    <m/>
    <m/>
    <m/>
    <m/>
    <m/>
    <m/>
    <m/>
    <m/>
    <m/>
    <m/>
    <m/>
    <m/>
    <m/>
    <m/>
    <m/>
    <m/>
    <m/>
    <m/>
    <m/>
    <m/>
    <m/>
    <m/>
    <m/>
    <m/>
    <m/>
    <m/>
    <m/>
    <m/>
    <m/>
    <m/>
    <m/>
    <m/>
    <m/>
    <m/>
    <m/>
    <m/>
    <m/>
    <m/>
    <m/>
    <m/>
    <m/>
    <m/>
    <m/>
    <m/>
    <m/>
    <m/>
    <m/>
    <m/>
    <m/>
    <m/>
    <m/>
    <m/>
    <m/>
    <m/>
    <m/>
    <m/>
    <m/>
    <m/>
    <m/>
    <n v="10.25"/>
    <n v="7.84"/>
    <n v="11.41"/>
    <m/>
    <n v="20.14"/>
    <n v="0"/>
    <n v="20.14"/>
    <n v="29.5"/>
    <n v="49.64"/>
    <n v="2.0588967233513065E-3"/>
    <n v="0.4057211925866237"/>
  </r>
  <r>
    <n v="22"/>
    <n v="100"/>
    <s v="Big Qualicum R"/>
    <s v="OPS"/>
    <s v="124"/>
    <s v="Chinook"/>
    <s v="3"/>
    <x v="0"/>
    <x v="2"/>
    <n v="100"/>
    <x v="1"/>
    <s v="CK-27"/>
    <s v="EAST VANCOUVER ISLAND-QUALICUM &amp; PUNTLEDGE_FA_0.x"/>
    <s v="M"/>
    <s v="H"/>
    <n v="100"/>
    <s v="Big Qualicum River H"/>
    <n v="100"/>
    <s v="Big Qualicum R"/>
    <s v="GSVI"/>
    <s v="S"/>
    <x v="1"/>
    <s v="185670"/>
    <n v="0"/>
    <x v="129"/>
    <n v="2019"/>
    <s v="20190601"/>
    <s v="20190601"/>
    <n v="83"/>
    <n v="5.99"/>
    <m/>
    <s v="CWT"/>
    <s v="P"/>
    <x v="0"/>
    <s v="Y"/>
    <s v="Y"/>
    <s v="Y"/>
    <n v="2.86E-2"/>
    <s v="AD Clip"/>
    <n v="24110"/>
    <s v=""/>
    <n v="858295"/>
    <n v="4"/>
    <n v="37750"/>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96"/>
    <m/>
    <m/>
    <m/>
    <m/>
    <n v="2.74"/>
    <n v="0.18"/>
    <n v="4.5"/>
    <m/>
    <n v="0"/>
    <n v="4.96"/>
    <n v="4.96"/>
    <n v="7.42"/>
    <n v="12.379999999999999"/>
    <n v="5.1347988386561585E-4"/>
    <n v="0.40064620355411956"/>
  </r>
  <r>
    <n v="22"/>
    <n v="100"/>
    <s v="Big Qualicum R"/>
    <s v="OPS"/>
    <s v="124"/>
    <s v="Chinook"/>
    <s v="3"/>
    <x v="0"/>
    <x v="2"/>
    <n v="100"/>
    <x v="1"/>
    <s v="CK-27"/>
    <s v="EAST VANCOUVER ISLAND-QUALICUM &amp; PUNTLEDGE_FA_0.x"/>
    <s v="M"/>
    <s v="H"/>
    <n v="100"/>
    <s v="Big Qualicum River H"/>
    <n v="100"/>
    <s v="Big Qualicum R"/>
    <s v="GSVI"/>
    <s v="S"/>
    <x v="1"/>
    <s v="185670"/>
    <n v="0"/>
    <x v="129"/>
    <n v="2019"/>
    <s v="20190601"/>
    <s v="20190601"/>
    <n v="83"/>
    <n v="5.99"/>
    <m/>
    <s v="CWT"/>
    <s v="P"/>
    <x v="0"/>
    <s v="Y"/>
    <s v="Y"/>
    <s v="Y"/>
    <n v="2.86E-2"/>
    <s v="AD Clip"/>
    <n v="24110"/>
    <n v="24110"/>
    <n v="858295"/>
    <n v="5"/>
    <n v="37750"/>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2"/>
    <n v="0.3"/>
    <n v="1.33"/>
    <m/>
    <n v="0"/>
    <n v="0"/>
    <n v="0"/>
    <n v="1.75"/>
    <n v="1.75"/>
    <n v="7.2583990045624224E-5"/>
    <n v="0"/>
  </r>
  <r>
    <n v="22"/>
    <n v="100"/>
    <s v="Big Qualicum R"/>
    <s v="OPS"/>
    <s v="124"/>
    <s v="Chinook"/>
    <s v="3"/>
    <x v="0"/>
    <x v="2"/>
    <n v="100"/>
    <x v="1"/>
    <s v="CK-27"/>
    <s v="EAST VANCOUVER ISLAND-QUALICUM &amp; PUNTLEDGE_FA_0.x"/>
    <s v="M"/>
    <s v="H"/>
    <n v="100"/>
    <s v="Big Qualicum River H"/>
    <n v="100"/>
    <s v="Big Qualicum R"/>
    <s v="GSVI"/>
    <s v="S"/>
    <x v="1"/>
    <s v="185686"/>
    <n v="0"/>
    <x v="130"/>
    <n v="2019"/>
    <s v="20190628"/>
    <s v="20190628"/>
    <n v="107"/>
    <n v="13.86"/>
    <m/>
    <s v="CWT"/>
    <s v="B"/>
    <x v="0"/>
    <s v="Y"/>
    <s v="Y"/>
    <s v="N"/>
    <n v="2.86E-2"/>
    <s v="AD Clip"/>
    <n v="18867"/>
    <s v=""/>
    <n v="48495"/>
    <n v="2"/>
    <n v="37748"/>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6"/>
    <n v="1.1100000000000001"/>
    <n v="6.96"/>
    <m/>
    <n v="0"/>
    <n v="0"/>
    <n v="0"/>
    <n v="8.1300000000000008"/>
    <n v="8.1300000000000008"/>
    <n v="4.3091111464461761E-4"/>
    <n v="0"/>
  </r>
  <r>
    <n v="22"/>
    <n v="100"/>
    <s v="Big Qualicum R"/>
    <s v="OPS"/>
    <s v="124"/>
    <s v="Chinook"/>
    <s v="3"/>
    <x v="0"/>
    <x v="2"/>
    <n v="100"/>
    <x v="1"/>
    <s v="CK-27"/>
    <s v="EAST VANCOUVER ISLAND-QUALICUM &amp; PUNTLEDGE_FA_0.x"/>
    <s v="M"/>
    <s v="H"/>
    <n v="100"/>
    <s v="Big Qualicum River H"/>
    <n v="100"/>
    <s v="Big Qualicum R"/>
    <s v="GSVI"/>
    <s v="S"/>
    <x v="1"/>
    <s v="185686"/>
    <n v="0"/>
    <x v="130"/>
    <n v="2019"/>
    <s v="20190628"/>
    <s v="20190628"/>
    <n v="107"/>
    <n v="13.86"/>
    <m/>
    <s v="CWT"/>
    <s v="B"/>
    <x v="0"/>
    <s v="Y"/>
    <s v="Y"/>
    <s v="N"/>
    <n v="2.86E-2"/>
    <s v="AD Clip"/>
    <n v="18867"/>
    <s v=""/>
    <n v="48495"/>
    <n v="3"/>
    <n v="37748"/>
    <n v="2021"/>
    <m/>
    <m/>
    <n v="7.58"/>
    <m/>
    <m/>
    <m/>
    <m/>
    <m/>
    <m/>
    <m/>
    <m/>
    <m/>
    <m/>
    <m/>
    <m/>
    <m/>
    <m/>
    <m/>
    <m/>
    <m/>
    <m/>
    <m/>
    <m/>
    <m/>
    <m/>
    <m/>
    <m/>
    <m/>
    <m/>
    <m/>
    <m/>
    <m/>
    <m/>
    <m/>
    <m/>
    <m/>
    <m/>
    <m/>
    <m/>
    <m/>
    <m/>
    <m/>
    <m/>
    <m/>
    <m/>
    <m/>
    <m/>
    <m/>
    <m/>
    <n v="8.5299999999999994"/>
    <m/>
    <m/>
    <m/>
    <m/>
    <n v="8.34"/>
    <m/>
    <m/>
    <m/>
    <m/>
    <n v="8.34"/>
    <m/>
    <n v="8.34"/>
    <m/>
    <m/>
    <m/>
    <m/>
    <m/>
    <m/>
    <m/>
    <m/>
    <m/>
    <m/>
    <m/>
    <m/>
    <m/>
    <m/>
    <m/>
    <m/>
    <m/>
    <m/>
    <m/>
    <m/>
    <m/>
    <m/>
    <m/>
    <m/>
    <m/>
    <m/>
    <m/>
    <m/>
    <m/>
    <m/>
    <m/>
    <m/>
    <m/>
    <m/>
    <m/>
    <m/>
    <m/>
    <m/>
    <m/>
    <m/>
    <m/>
    <m/>
    <m/>
    <m/>
    <m/>
    <m/>
    <m/>
    <m/>
    <m/>
    <m/>
    <m/>
    <m/>
    <m/>
    <m/>
    <m/>
    <m/>
    <m/>
    <m/>
    <m/>
    <m/>
    <m/>
    <m/>
    <m/>
    <m/>
    <m/>
    <m/>
    <m/>
    <m/>
    <m/>
    <m/>
    <m/>
    <m/>
    <m/>
    <m/>
    <m/>
    <m/>
    <m/>
    <m/>
    <m/>
    <m/>
    <m/>
    <m/>
    <m/>
    <m/>
    <m/>
    <m/>
    <m/>
    <m/>
    <m/>
    <m/>
    <m/>
    <m/>
    <m/>
    <m/>
    <m/>
    <m/>
    <m/>
    <m/>
    <m/>
    <m/>
    <m/>
    <m/>
    <n v="17.38"/>
    <n v="13.58"/>
    <n v="19.78"/>
    <m/>
    <n v="41.13"/>
    <n v="0"/>
    <n v="41.13"/>
    <n v="50.74"/>
    <n v="91.86999999999999"/>
    <n v="4.8693485980813057E-3"/>
    <n v="0.44769783389572226"/>
  </r>
  <r>
    <n v="22"/>
    <n v="100"/>
    <s v="Big Qualicum R"/>
    <s v="OPS"/>
    <s v="124"/>
    <s v="Chinook"/>
    <s v="3"/>
    <x v="0"/>
    <x v="2"/>
    <n v="100"/>
    <x v="1"/>
    <s v="CK-27"/>
    <s v="EAST VANCOUVER ISLAND-QUALICUM &amp; PUNTLEDGE_FA_0.x"/>
    <s v="M"/>
    <s v="H"/>
    <n v="100"/>
    <s v="Big Qualicum River H"/>
    <n v="100"/>
    <s v="Big Qualicum R"/>
    <s v="GSVI"/>
    <s v="S"/>
    <x v="1"/>
    <s v="185686"/>
    <n v="0"/>
    <x v="130"/>
    <n v="2019"/>
    <s v="20190628"/>
    <s v="20190628"/>
    <n v="107"/>
    <n v="13.86"/>
    <m/>
    <s v="CWT"/>
    <s v="B"/>
    <x v="0"/>
    <s v="Y"/>
    <s v="Y"/>
    <s v="N"/>
    <n v="2.86E-2"/>
    <s v="AD Clip"/>
    <n v="18867"/>
    <n v="18867"/>
    <n v="48495"/>
    <n v="4"/>
    <n v="37748"/>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5"/>
    <n v="0.15"/>
    <n v="3.12"/>
    <m/>
    <n v="0"/>
    <n v="0"/>
    <n v="0"/>
    <n v="6.22"/>
    <n v="6.2200000000000006"/>
    <n v="3.2967615413155246E-4"/>
    <n v="0"/>
  </r>
  <r>
    <n v="22"/>
    <n v="100"/>
    <s v="Big Qualicum R"/>
    <s v="OPS"/>
    <s v="124"/>
    <s v="Chinook"/>
    <s v="3"/>
    <x v="0"/>
    <x v="2"/>
    <n v="100"/>
    <x v="1"/>
    <s v="CK-27"/>
    <s v="EAST VANCOUVER ISLAND-QUALICUM &amp; PUNTLEDGE_FA_0.x"/>
    <s v="M"/>
    <s v="H"/>
    <n v="100"/>
    <s v="Big Qualicum River H"/>
    <n v="100"/>
    <s v="Big Qualicum R"/>
    <s v="GSVI"/>
    <s v="S"/>
    <x v="1"/>
    <s v="185687"/>
    <n v="0"/>
    <x v="131"/>
    <n v="2019"/>
    <s v="20190628"/>
    <s v="20190628"/>
    <n v="107"/>
    <n v="13.86"/>
    <m/>
    <s v="CWT"/>
    <s v="B"/>
    <x v="0"/>
    <s v="Y"/>
    <s v="Y"/>
    <s v="N"/>
    <n v="3.5700000000000003E-2"/>
    <s v="AD Clip"/>
    <n v="19782"/>
    <s v=""/>
    <n v="51224"/>
    <n v="2"/>
    <n v="37747"/>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0000000000000007E-2"/>
    <n v="1.27"/>
    <n v="7.95"/>
    <m/>
    <n v="0"/>
    <n v="0"/>
    <n v="0"/>
    <n v="9.2899999999999991"/>
    <n v="9.2900000000000009"/>
    <n v="4.6961884541502378E-4"/>
    <n v="0"/>
  </r>
  <r>
    <n v="22"/>
    <n v="100"/>
    <s v="Big Qualicum R"/>
    <s v="OPS"/>
    <s v="124"/>
    <s v="Chinook"/>
    <s v="3"/>
    <x v="0"/>
    <x v="2"/>
    <n v="100"/>
    <x v="1"/>
    <s v="CK-27"/>
    <s v="EAST VANCOUVER ISLAND-QUALICUM &amp; PUNTLEDGE_FA_0.x"/>
    <s v="M"/>
    <s v="H"/>
    <n v="100"/>
    <s v="Big Qualicum River H"/>
    <n v="100"/>
    <s v="Big Qualicum R"/>
    <s v="GSVI"/>
    <s v="S"/>
    <x v="1"/>
    <s v="185687"/>
    <n v="0"/>
    <x v="131"/>
    <n v="2019"/>
    <s v="20190628"/>
    <s v="20190628"/>
    <n v="107"/>
    <n v="13.86"/>
    <m/>
    <s v="CWT"/>
    <s v="B"/>
    <x v="0"/>
    <s v="Y"/>
    <s v="Y"/>
    <s v="N"/>
    <n v="3.5700000000000003E-2"/>
    <s v="AD Clip"/>
    <n v="19782"/>
    <s v=""/>
    <n v="51224"/>
    <n v="3"/>
    <n v="37747"/>
    <n v="2021"/>
    <m/>
    <m/>
    <m/>
    <m/>
    <m/>
    <m/>
    <m/>
    <m/>
    <m/>
    <m/>
    <m/>
    <m/>
    <m/>
    <m/>
    <m/>
    <m/>
    <m/>
    <m/>
    <m/>
    <m/>
    <m/>
    <m/>
    <m/>
    <m/>
    <m/>
    <m/>
    <m/>
    <m/>
    <m/>
    <m/>
    <m/>
    <m/>
    <m/>
    <m/>
    <m/>
    <m/>
    <m/>
    <m/>
    <m/>
    <m/>
    <m/>
    <m/>
    <m/>
    <m/>
    <m/>
    <m/>
    <m/>
    <m/>
    <m/>
    <n v="8.5299999999999994"/>
    <m/>
    <m/>
    <m/>
    <m/>
    <n v="8.5299999999999994"/>
    <m/>
    <m/>
    <m/>
    <m/>
    <m/>
    <m/>
    <n v="8.5299999999999994"/>
    <m/>
    <m/>
    <m/>
    <m/>
    <m/>
    <m/>
    <m/>
    <m/>
    <m/>
    <m/>
    <m/>
    <m/>
    <m/>
    <m/>
    <m/>
    <m/>
    <m/>
    <m/>
    <m/>
    <m/>
    <m/>
    <m/>
    <m/>
    <m/>
    <m/>
    <m/>
    <m/>
    <m/>
    <m/>
    <m/>
    <m/>
    <m/>
    <m/>
    <m/>
    <m/>
    <m/>
    <m/>
    <m/>
    <m/>
    <m/>
    <m/>
    <m/>
    <m/>
    <m/>
    <m/>
    <m/>
    <m/>
    <m/>
    <m/>
    <m/>
    <m/>
    <m/>
    <m/>
    <m/>
    <m/>
    <m/>
    <m/>
    <m/>
    <m/>
    <m/>
    <m/>
    <m/>
    <m/>
    <m/>
    <m/>
    <m/>
    <m/>
    <m/>
    <m/>
    <m/>
    <m/>
    <m/>
    <m/>
    <m/>
    <m/>
    <m/>
    <m/>
    <m/>
    <m/>
    <m/>
    <m/>
    <m/>
    <m/>
    <m/>
    <m/>
    <m/>
    <m/>
    <m/>
    <m/>
    <m/>
    <m/>
    <m/>
    <m/>
    <m/>
    <m/>
    <m/>
    <m/>
    <m/>
    <m/>
    <m/>
    <m/>
    <m/>
    <n v="17.7"/>
    <n v="14.09"/>
    <n v="21.72"/>
    <m/>
    <n v="25.59"/>
    <n v="0"/>
    <n v="25.59"/>
    <n v="53.51"/>
    <n v="79.099999999999994"/>
    <n v="3.9985845718329789E-3"/>
    <n v="0.32351453855878637"/>
  </r>
  <r>
    <n v="22"/>
    <n v="100"/>
    <s v="Big Qualicum R"/>
    <s v="OPS"/>
    <s v="124"/>
    <s v="Chinook"/>
    <s v="3"/>
    <x v="0"/>
    <x v="2"/>
    <n v="100"/>
    <x v="1"/>
    <s v="CK-27"/>
    <s v="EAST VANCOUVER ISLAND-QUALICUM &amp; PUNTLEDGE_FA_0.x"/>
    <s v="M"/>
    <s v="H"/>
    <n v="100"/>
    <s v="Big Qualicum River H"/>
    <n v="100"/>
    <s v="Big Qualicum R"/>
    <s v="GSVI"/>
    <s v="S"/>
    <x v="1"/>
    <s v="185687"/>
    <n v="0"/>
    <x v="131"/>
    <n v="2019"/>
    <s v="20190628"/>
    <s v="20190628"/>
    <n v="107"/>
    <n v="13.86"/>
    <m/>
    <s v="CWT"/>
    <s v="B"/>
    <x v="0"/>
    <s v="Y"/>
    <s v="Y"/>
    <s v="N"/>
    <n v="3.5700000000000003E-2"/>
    <s v="AD Clip"/>
    <n v="19782"/>
    <n v="19782"/>
    <n v="51224"/>
    <n v="4"/>
    <n v="37747"/>
    <n v="2022"/>
    <m/>
    <m/>
    <m/>
    <m/>
    <m/>
    <m/>
    <m/>
    <m/>
    <m/>
    <m/>
    <m/>
    <m/>
    <m/>
    <m/>
    <m/>
    <m/>
    <m/>
    <m/>
    <m/>
    <m/>
    <m/>
    <m/>
    <m/>
    <m/>
    <m/>
    <m/>
    <m/>
    <m/>
    <m/>
    <m/>
    <m/>
    <m/>
    <m/>
    <m/>
    <m/>
    <m/>
    <m/>
    <m/>
    <m/>
    <m/>
    <m/>
    <m/>
    <m/>
    <m/>
    <m/>
    <m/>
    <m/>
    <m/>
    <m/>
    <n v="8.8000000000000007"/>
    <m/>
    <m/>
    <m/>
    <m/>
    <m/>
    <m/>
    <m/>
    <m/>
    <m/>
    <m/>
    <m/>
    <m/>
    <m/>
    <m/>
    <m/>
    <m/>
    <m/>
    <m/>
    <m/>
    <m/>
    <m/>
    <m/>
    <m/>
    <m/>
    <m/>
    <m/>
    <m/>
    <m/>
    <m/>
    <m/>
    <m/>
    <m/>
    <m/>
    <m/>
    <m/>
    <m/>
    <m/>
    <m/>
    <m/>
    <m/>
    <m/>
    <m/>
    <m/>
    <m/>
    <m/>
    <m/>
    <m/>
    <m/>
    <m/>
    <m/>
    <m/>
    <m/>
    <m/>
    <m/>
    <m/>
    <m/>
    <m/>
    <m/>
    <m/>
    <m/>
    <m/>
    <m/>
    <m/>
    <m/>
    <m/>
    <m/>
    <m/>
    <m/>
    <m/>
    <m/>
    <m/>
    <m/>
    <m/>
    <m/>
    <m/>
    <m/>
    <m/>
    <m/>
    <m/>
    <m/>
    <m/>
    <m/>
    <m/>
    <m/>
    <m/>
    <m/>
    <m/>
    <m/>
    <m/>
    <m/>
    <m/>
    <m/>
    <m/>
    <m/>
    <m/>
    <m/>
    <m/>
    <m/>
    <m/>
    <m/>
    <m/>
    <m/>
    <m/>
    <m/>
    <m/>
    <m/>
    <m/>
    <m/>
    <m/>
    <n v="2.12"/>
    <m/>
    <m/>
    <m/>
    <m/>
    <n v="3.21"/>
    <n v="0.18"/>
    <n v="3.93"/>
    <m/>
    <n v="8.8000000000000007"/>
    <n v="2.12"/>
    <n v="10.92"/>
    <n v="7.32"/>
    <n v="18.240000000000002"/>
    <n v="9.2205034880194121E-4"/>
    <n v="0.59868421052631571"/>
  </r>
  <r>
    <n v="22"/>
    <n v="100"/>
    <s v="Big Qualicum R"/>
    <s v="OPS"/>
    <s v="124"/>
    <s v="Chinook"/>
    <s v="3"/>
    <x v="0"/>
    <x v="2"/>
    <n v="100"/>
    <x v="1"/>
    <s v="CK-27"/>
    <s v="EAST VANCOUVER ISLAND-QUALICUM &amp; PUNTLEDGE_FA_0.x"/>
    <s v="M"/>
    <s v="H"/>
    <n v="100"/>
    <s v="Big Qualicum River H"/>
    <n v="100"/>
    <s v="Big Qualicum R"/>
    <s v="GSVI"/>
    <s v="S"/>
    <x v="1"/>
    <s v="185974"/>
    <n v="0"/>
    <x v="132"/>
    <n v="2019"/>
    <s v="20190601"/>
    <s v="20190601"/>
    <n v="83"/>
    <n v="5.99"/>
    <m/>
    <s v="CWT"/>
    <s v="P"/>
    <x v="0"/>
    <s v="Y"/>
    <s v="Y"/>
    <s v="Y"/>
    <n v="2.86E-2"/>
    <s v="AD Clip"/>
    <n v="24709"/>
    <s v=""/>
    <n v="879632"/>
    <n v="2"/>
    <n v="37752"/>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3"/>
    <n v="0.63"/>
    <n v="3.97"/>
    <m/>
    <n v="0"/>
    <n v="0"/>
    <n v="0"/>
    <n v="4.63"/>
    <n v="4.63"/>
    <n v="1.8738111619248047E-4"/>
    <n v="0"/>
  </r>
  <r>
    <n v="22"/>
    <n v="100"/>
    <s v="Big Qualicum R"/>
    <s v="OPS"/>
    <s v="124"/>
    <s v="Chinook"/>
    <s v="3"/>
    <x v="0"/>
    <x v="2"/>
    <n v="100"/>
    <x v="1"/>
    <s v="CK-27"/>
    <s v="EAST VANCOUVER ISLAND-QUALICUM &amp; PUNTLEDGE_FA_0.x"/>
    <s v="M"/>
    <s v="H"/>
    <n v="100"/>
    <s v="Big Qualicum River H"/>
    <n v="100"/>
    <s v="Big Qualicum R"/>
    <s v="GSVI"/>
    <s v="S"/>
    <x v="1"/>
    <s v="185974"/>
    <n v="0"/>
    <x v="132"/>
    <n v="2019"/>
    <s v="20190601"/>
    <s v="20190601"/>
    <n v="83"/>
    <n v="5.99"/>
    <m/>
    <s v="CWT"/>
    <s v="P"/>
    <x v="0"/>
    <s v="Y"/>
    <s v="Y"/>
    <s v="Y"/>
    <n v="2.86E-2"/>
    <s v="AD Clip"/>
    <n v="24709"/>
    <s v=""/>
    <n v="879632"/>
    <n v="3"/>
    <n v="37752"/>
    <n v="2021"/>
    <m/>
    <m/>
    <m/>
    <m/>
    <m/>
    <m/>
    <m/>
    <m/>
    <m/>
    <m/>
    <m/>
    <m/>
    <m/>
    <m/>
    <m/>
    <m/>
    <m/>
    <m/>
    <m/>
    <m/>
    <m/>
    <m/>
    <m/>
    <m/>
    <m/>
    <m/>
    <m/>
    <m/>
    <m/>
    <m/>
    <m/>
    <m/>
    <m/>
    <m/>
    <m/>
    <m/>
    <m/>
    <m/>
    <m/>
    <m/>
    <m/>
    <m/>
    <m/>
    <m/>
    <m/>
    <m/>
    <m/>
    <m/>
    <m/>
    <n v="16.989999999999998"/>
    <m/>
    <m/>
    <m/>
    <m/>
    <n v="8.5299999999999994"/>
    <m/>
    <m/>
    <m/>
    <m/>
    <m/>
    <m/>
    <m/>
    <m/>
    <m/>
    <m/>
    <m/>
    <m/>
    <m/>
    <m/>
    <m/>
    <m/>
    <m/>
    <m/>
    <m/>
    <m/>
    <m/>
    <m/>
    <m/>
    <m/>
    <m/>
    <m/>
    <m/>
    <m/>
    <m/>
    <m/>
    <m/>
    <m/>
    <m/>
    <m/>
    <m/>
    <m/>
    <m/>
    <m/>
    <m/>
    <m/>
    <m/>
    <m/>
    <m/>
    <m/>
    <m/>
    <m/>
    <m/>
    <m/>
    <m/>
    <m/>
    <m/>
    <m/>
    <m/>
    <m/>
    <m/>
    <m/>
    <m/>
    <m/>
    <m/>
    <m/>
    <m/>
    <m/>
    <m/>
    <m/>
    <m/>
    <m/>
    <m/>
    <m/>
    <m/>
    <m/>
    <m/>
    <m/>
    <m/>
    <m/>
    <m/>
    <m/>
    <m/>
    <m/>
    <m/>
    <m/>
    <m/>
    <m/>
    <m/>
    <m/>
    <m/>
    <m/>
    <m/>
    <m/>
    <m/>
    <m/>
    <m/>
    <m/>
    <m/>
    <m/>
    <m/>
    <m/>
    <m/>
    <m/>
    <m/>
    <m/>
    <m/>
    <m/>
    <m/>
    <m/>
    <n v="1.73"/>
    <m/>
    <m/>
    <m/>
    <m/>
    <n v="14.67"/>
    <n v="11.23"/>
    <n v="16.95"/>
    <m/>
    <n v="25.52"/>
    <n v="1.73"/>
    <n v="27.25"/>
    <n v="42.85"/>
    <n v="70.100000000000009"/>
    <n v="2.8370229471042945E-3"/>
    <n v="0.38873038516405128"/>
  </r>
  <r>
    <n v="22"/>
    <n v="100"/>
    <s v="Big Qualicum R"/>
    <s v="OPS"/>
    <s v="124"/>
    <s v="Chinook"/>
    <s v="3"/>
    <x v="0"/>
    <x v="2"/>
    <n v="100"/>
    <x v="1"/>
    <s v="CK-27"/>
    <s v="EAST VANCOUVER ISLAND-QUALICUM &amp; PUNTLEDGE_FA_0.x"/>
    <s v="M"/>
    <s v="H"/>
    <n v="100"/>
    <s v="Big Qualicum River H"/>
    <n v="100"/>
    <s v="Big Qualicum R"/>
    <s v="GSVI"/>
    <s v="S"/>
    <x v="1"/>
    <s v="185974"/>
    <n v="0"/>
    <x v="132"/>
    <n v="2019"/>
    <s v="20190601"/>
    <s v="20190601"/>
    <n v="83"/>
    <n v="5.99"/>
    <m/>
    <s v="CWT"/>
    <s v="P"/>
    <x v="0"/>
    <s v="Y"/>
    <s v="Y"/>
    <s v="Y"/>
    <n v="2.86E-2"/>
    <s v="AD Clip"/>
    <n v="24709"/>
    <s v=""/>
    <n v="879632"/>
    <n v="4"/>
    <n v="37752"/>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28"/>
    <m/>
    <m/>
    <m/>
    <m/>
    <n v="2.46"/>
    <n v="0.13"/>
    <n v="2.6"/>
    <m/>
    <n v="0"/>
    <n v="6.28"/>
    <n v="6.28"/>
    <n v="5.19"/>
    <n v="11.47"/>
    <n v="4.6420332672305638E-4"/>
    <n v="0.54751525719267657"/>
  </r>
  <r>
    <n v="22"/>
    <n v="100"/>
    <s v="Big Qualicum R"/>
    <s v="OPS"/>
    <s v="124"/>
    <s v="Chinook"/>
    <s v="3"/>
    <x v="0"/>
    <x v="2"/>
    <n v="100"/>
    <x v="1"/>
    <s v="CK-27"/>
    <s v="EAST VANCOUVER ISLAND-QUALICUM &amp; PUNTLEDGE_FA_0.x"/>
    <s v="M"/>
    <s v="H"/>
    <n v="100"/>
    <s v="Big Qualicum River H"/>
    <n v="100"/>
    <s v="Big Qualicum R"/>
    <s v="GSVI"/>
    <s v="S"/>
    <x v="1"/>
    <s v="185974"/>
    <n v="0"/>
    <x v="132"/>
    <n v="2019"/>
    <s v="20190601"/>
    <s v="20190601"/>
    <n v="83"/>
    <n v="5.99"/>
    <m/>
    <s v="CWT"/>
    <s v="P"/>
    <x v="0"/>
    <s v="Y"/>
    <s v="Y"/>
    <s v="Y"/>
    <n v="2.86E-2"/>
    <s v="AD Clip"/>
    <n v="24709"/>
    <n v="24709"/>
    <n v="879632"/>
    <n v="5"/>
    <n v="37752"/>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9"/>
    <n v="0.3"/>
    <n v="1.33"/>
    <m/>
    <n v="0"/>
    <n v="0"/>
    <n v="0"/>
    <n v="1.82"/>
    <n v="1.82"/>
    <n v="7.3657371807843292E-5"/>
    <n v="0"/>
  </r>
  <r>
    <n v="22"/>
    <n v="100"/>
    <s v="Big Qualicum R"/>
    <s v="OPS"/>
    <s v="124"/>
    <s v="Chinook"/>
    <s v="3"/>
    <x v="0"/>
    <x v="2"/>
    <n v="100"/>
    <x v="1"/>
    <s v="CK-27"/>
    <s v="EAST VANCOUVER ISLAND-QUALICUM &amp; PUNTLEDGE_FA_0.x"/>
    <s v="M"/>
    <s v="H"/>
    <n v="100"/>
    <s v="Big Qualicum River H"/>
    <n v="100"/>
    <s v="Big Qualicum R"/>
    <s v="GSVI"/>
    <s v="S"/>
    <x v="1"/>
    <s v="185975"/>
    <n v="0"/>
    <x v="133"/>
    <n v="2019"/>
    <s v="20190601"/>
    <s v="20190601"/>
    <n v="83"/>
    <n v="5.99"/>
    <m/>
    <s v="CWT"/>
    <s v="P"/>
    <x v="0"/>
    <s v="Y"/>
    <s v="Y"/>
    <s v="Y"/>
    <n v="2.86E-2"/>
    <s v="AD Clip"/>
    <n v="24040"/>
    <s v=""/>
    <n v="855805"/>
    <n v="2"/>
    <n v="37751"/>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1"/>
    <n v="0.32"/>
    <n v="1.98"/>
    <m/>
    <n v="0"/>
    <n v="0"/>
    <n v="0"/>
    <n v="2.31"/>
    <n v="2.31"/>
    <n v="9.6089850249584031E-5"/>
    <n v="0"/>
  </r>
  <r>
    <n v="22"/>
    <n v="100"/>
    <s v="Big Qualicum R"/>
    <s v="OPS"/>
    <s v="124"/>
    <s v="Chinook"/>
    <s v="3"/>
    <x v="0"/>
    <x v="2"/>
    <n v="100"/>
    <x v="1"/>
    <s v="CK-27"/>
    <s v="EAST VANCOUVER ISLAND-QUALICUM &amp; PUNTLEDGE_FA_0.x"/>
    <s v="M"/>
    <s v="H"/>
    <n v="100"/>
    <s v="Big Qualicum River H"/>
    <n v="100"/>
    <s v="Big Qualicum R"/>
    <s v="GSVI"/>
    <s v="S"/>
    <x v="1"/>
    <s v="185975"/>
    <n v="0"/>
    <x v="133"/>
    <n v="2019"/>
    <s v="20190601"/>
    <s v="20190601"/>
    <n v="83"/>
    <n v="5.99"/>
    <m/>
    <s v="CWT"/>
    <s v="P"/>
    <x v="0"/>
    <s v="Y"/>
    <s v="Y"/>
    <s v="Y"/>
    <n v="2.86E-2"/>
    <s v="AD Clip"/>
    <n v="24040"/>
    <s v=""/>
    <n v="855805"/>
    <n v="3"/>
    <n v="37751"/>
    <n v="2021"/>
    <m/>
    <m/>
    <m/>
    <m/>
    <m/>
    <m/>
    <m/>
    <m/>
    <m/>
    <m/>
    <m/>
    <m/>
    <m/>
    <m/>
    <m/>
    <m/>
    <m/>
    <m/>
    <m/>
    <m/>
    <m/>
    <m/>
    <m/>
    <m/>
    <m/>
    <m/>
    <m/>
    <m/>
    <m/>
    <m/>
    <m/>
    <m/>
    <m/>
    <m/>
    <m/>
    <m/>
    <m/>
    <m/>
    <m/>
    <m/>
    <m/>
    <m/>
    <m/>
    <m/>
    <m/>
    <m/>
    <m/>
    <m/>
    <m/>
    <n v="16.8"/>
    <m/>
    <m/>
    <m/>
    <m/>
    <n v="8.5299999999999994"/>
    <m/>
    <m/>
    <m/>
    <m/>
    <n v="8.5299999999999994"/>
    <m/>
    <m/>
    <m/>
    <m/>
    <m/>
    <m/>
    <m/>
    <m/>
    <m/>
    <m/>
    <m/>
    <m/>
    <m/>
    <m/>
    <m/>
    <m/>
    <m/>
    <m/>
    <m/>
    <m/>
    <m/>
    <m/>
    <m/>
    <m/>
    <m/>
    <m/>
    <m/>
    <m/>
    <m/>
    <m/>
    <m/>
    <m/>
    <m/>
    <m/>
    <m/>
    <m/>
    <m/>
    <m/>
    <m/>
    <m/>
    <m/>
    <m/>
    <m/>
    <m/>
    <m/>
    <m/>
    <m/>
    <m/>
    <m/>
    <m/>
    <m/>
    <m/>
    <m/>
    <m/>
    <m/>
    <m/>
    <m/>
    <m/>
    <m/>
    <m/>
    <m/>
    <m/>
    <m/>
    <m/>
    <m/>
    <m/>
    <m/>
    <m/>
    <m/>
    <m/>
    <m/>
    <m/>
    <m/>
    <m/>
    <m/>
    <m/>
    <m/>
    <m/>
    <m/>
    <m/>
    <m/>
    <m/>
    <m/>
    <m/>
    <m/>
    <m/>
    <m/>
    <m/>
    <m/>
    <m/>
    <m/>
    <m/>
    <m/>
    <m/>
    <m/>
    <m/>
    <m/>
    <m/>
    <m/>
    <m/>
    <m/>
    <m/>
    <m/>
    <n v="2.95"/>
    <n v="16.11"/>
    <n v="12.54"/>
    <n v="18.260000000000002"/>
    <m/>
    <n v="33.86"/>
    <n v="2.95"/>
    <n v="36.81"/>
    <n v="46.91"/>
    <n v="83.720000000000013"/>
    <n v="3.4825291181364397E-3"/>
    <n v="0.43967988533205921"/>
  </r>
  <r>
    <n v="22"/>
    <n v="100"/>
    <s v="Big Qualicum R"/>
    <s v="OPS"/>
    <s v="124"/>
    <s v="Chinook"/>
    <s v="3"/>
    <x v="0"/>
    <x v="2"/>
    <n v="100"/>
    <x v="1"/>
    <s v="CK-27"/>
    <s v="EAST VANCOUVER ISLAND-QUALICUM &amp; PUNTLEDGE_FA_0.x"/>
    <s v="M"/>
    <s v="H"/>
    <n v="100"/>
    <s v="Big Qualicum River H"/>
    <n v="100"/>
    <s v="Big Qualicum R"/>
    <s v="GSVI"/>
    <s v="S"/>
    <x v="1"/>
    <s v="185975"/>
    <n v="0"/>
    <x v="133"/>
    <n v="2019"/>
    <s v="20190601"/>
    <s v="20190601"/>
    <n v="83"/>
    <n v="5.99"/>
    <m/>
    <s v="CWT"/>
    <s v="P"/>
    <x v="0"/>
    <s v="Y"/>
    <s v="Y"/>
    <s v="Y"/>
    <n v="2.86E-2"/>
    <s v="AD Clip"/>
    <n v="24040"/>
    <n v="24040"/>
    <n v="855805"/>
    <n v="4"/>
    <n v="37751"/>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8"/>
    <m/>
    <m/>
    <m/>
    <m/>
    <n v="6.43"/>
    <n v="0.37"/>
    <n v="7.86"/>
    <m/>
    <n v="0"/>
    <n v="2.38"/>
    <n v="2.38"/>
    <n v="14.66"/>
    <n v="17.04"/>
    <n v="7.0881863560732106E-4"/>
    <n v="0.13967136150234741"/>
  </r>
  <r>
    <n v="22"/>
    <n v="100"/>
    <s v="Big Qualicum R"/>
    <s v="OPS"/>
    <s v="124"/>
    <s v="Chinook"/>
    <s v="3"/>
    <x v="0"/>
    <x v="2"/>
    <n v="100"/>
    <x v="1"/>
    <s v="CK-27"/>
    <s v="EAST VANCOUVER ISLAND-QUALICUM &amp; PUNTLEDGE_FA_0.x"/>
    <s v="M"/>
    <s v="H"/>
    <n v="100"/>
    <s v="Big Qualicum River H"/>
    <n v="100"/>
    <s v="Big Qualicum R"/>
    <s v="GSVI"/>
    <s v="S"/>
    <x v="1"/>
    <s v="186323"/>
    <n v="0"/>
    <x v="134"/>
    <n v="2019"/>
    <s v="20190601"/>
    <s v="20190601"/>
    <n v="83"/>
    <n v="5.99"/>
    <m/>
    <s v="CWT"/>
    <s v="P"/>
    <x v="0"/>
    <s v="Y"/>
    <s v="Y"/>
    <s v="Y"/>
    <n v="2.86E-2"/>
    <s v="AD Clip"/>
    <n v="24434"/>
    <s v=""/>
    <n v="869845"/>
    <n v="2"/>
    <n v="37749"/>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3"/>
    <n v="1.6"/>
    <n v="3.97"/>
    <m/>
    <n v="0"/>
    <n v="0"/>
    <n v="0"/>
    <n v="5.6"/>
    <n v="5.6000000000000005"/>
    <n v="2.2918883522959812E-4"/>
    <n v="0"/>
  </r>
  <r>
    <n v="22"/>
    <n v="100"/>
    <s v="Big Qualicum R"/>
    <s v="OPS"/>
    <s v="124"/>
    <s v="Chinook"/>
    <s v="3"/>
    <x v="0"/>
    <x v="2"/>
    <n v="100"/>
    <x v="1"/>
    <s v="CK-27"/>
    <s v="EAST VANCOUVER ISLAND-QUALICUM &amp; PUNTLEDGE_FA_0.x"/>
    <s v="M"/>
    <s v="H"/>
    <n v="100"/>
    <s v="Big Qualicum River H"/>
    <n v="100"/>
    <s v="Big Qualicum R"/>
    <s v="GSVI"/>
    <s v="S"/>
    <x v="1"/>
    <s v="186323"/>
    <n v="0"/>
    <x v="134"/>
    <n v="2019"/>
    <s v="20190601"/>
    <s v="20190601"/>
    <n v="83"/>
    <n v="5.99"/>
    <m/>
    <s v="CWT"/>
    <s v="P"/>
    <x v="0"/>
    <s v="Y"/>
    <s v="Y"/>
    <s v="Y"/>
    <n v="2.86E-2"/>
    <s v="AD Clip"/>
    <n v="24434"/>
    <s v=""/>
    <n v="869845"/>
    <n v="3"/>
    <n v="37749"/>
    <n v="2021"/>
    <m/>
    <m/>
    <m/>
    <m/>
    <m/>
    <m/>
    <m/>
    <m/>
    <m/>
    <m/>
    <m/>
    <m/>
    <m/>
    <m/>
    <m/>
    <m/>
    <m/>
    <m/>
    <m/>
    <m/>
    <m/>
    <m/>
    <m/>
    <m/>
    <m/>
    <m/>
    <m/>
    <m/>
    <m/>
    <m/>
    <m/>
    <m/>
    <m/>
    <m/>
    <m/>
    <m/>
    <m/>
    <m/>
    <m/>
    <m/>
    <m/>
    <m/>
    <m/>
    <m/>
    <m/>
    <m/>
    <m/>
    <m/>
    <m/>
    <n v="8.5299999999999994"/>
    <m/>
    <m/>
    <m/>
    <m/>
    <n v="8.34"/>
    <m/>
    <m/>
    <m/>
    <m/>
    <m/>
    <m/>
    <m/>
    <m/>
    <m/>
    <m/>
    <m/>
    <m/>
    <m/>
    <m/>
    <m/>
    <m/>
    <m/>
    <m/>
    <m/>
    <m/>
    <m/>
    <m/>
    <m/>
    <n v="1.99"/>
    <m/>
    <m/>
    <m/>
    <m/>
    <m/>
    <m/>
    <m/>
    <m/>
    <m/>
    <m/>
    <m/>
    <m/>
    <m/>
    <m/>
    <m/>
    <m/>
    <m/>
    <m/>
    <m/>
    <m/>
    <m/>
    <m/>
    <m/>
    <m/>
    <m/>
    <m/>
    <m/>
    <m/>
    <m/>
    <m/>
    <m/>
    <m/>
    <m/>
    <m/>
    <m/>
    <m/>
    <m/>
    <m/>
    <m/>
    <n v="10.01"/>
    <m/>
    <m/>
    <m/>
    <m/>
    <m/>
    <m/>
    <m/>
    <m/>
    <m/>
    <m/>
    <m/>
    <m/>
    <m/>
    <m/>
    <m/>
    <m/>
    <m/>
    <m/>
    <m/>
    <m/>
    <m/>
    <m/>
    <m/>
    <m/>
    <m/>
    <m/>
    <m/>
    <m/>
    <m/>
    <m/>
    <m/>
    <m/>
    <m/>
    <m/>
    <m/>
    <m/>
    <m/>
    <m/>
    <m/>
    <m/>
    <m/>
    <m/>
    <m/>
    <m/>
    <m/>
    <n v="17.04"/>
    <n v="13.06"/>
    <n v="19.02"/>
    <m/>
    <n v="28.87"/>
    <n v="0"/>
    <n v="28.87"/>
    <n v="49.12"/>
    <n v="77.989999999999995"/>
    <n v="3.191863796349349E-3"/>
    <n v="0.37017566354660858"/>
  </r>
  <r>
    <n v="22"/>
    <n v="100"/>
    <s v="Big Qualicum R"/>
    <s v="OPS"/>
    <s v="124"/>
    <s v="Chinook"/>
    <s v="3"/>
    <x v="0"/>
    <x v="2"/>
    <n v="100"/>
    <x v="1"/>
    <s v="CK-27"/>
    <s v="EAST VANCOUVER ISLAND-QUALICUM &amp; PUNTLEDGE_FA_0.x"/>
    <s v="M"/>
    <s v="H"/>
    <n v="100"/>
    <s v="Big Qualicum River H"/>
    <n v="100"/>
    <s v="Big Qualicum R"/>
    <s v="GSVI"/>
    <s v="S"/>
    <x v="1"/>
    <s v="186323"/>
    <n v="0"/>
    <x v="134"/>
    <n v="2019"/>
    <s v="20190601"/>
    <s v="20190601"/>
    <n v="83"/>
    <n v="5.99"/>
    <m/>
    <s v="CWT"/>
    <s v="P"/>
    <x v="0"/>
    <s v="Y"/>
    <s v="Y"/>
    <s v="Y"/>
    <n v="2.86E-2"/>
    <s v="AD Clip"/>
    <n v="24434"/>
    <n v="24434"/>
    <n v="869845"/>
    <n v="4"/>
    <n v="37749"/>
    <n v="2022"/>
    <m/>
    <m/>
    <m/>
    <m/>
    <m/>
    <m/>
    <m/>
    <m/>
    <m/>
    <m/>
    <m/>
    <m/>
    <m/>
    <m/>
    <m/>
    <m/>
    <m/>
    <m/>
    <m/>
    <m/>
    <m/>
    <m/>
    <m/>
    <m/>
    <m/>
    <m/>
    <m/>
    <m/>
    <m/>
    <m/>
    <m/>
    <m/>
    <m/>
    <m/>
    <m/>
    <m/>
    <m/>
    <m/>
    <m/>
    <m/>
    <m/>
    <m/>
    <m/>
    <m/>
    <m/>
    <m/>
    <m/>
    <m/>
    <m/>
    <n v="4.4000000000000004"/>
    <m/>
    <m/>
    <m/>
    <m/>
    <n v="4.4000000000000004"/>
    <m/>
    <m/>
    <m/>
    <m/>
    <m/>
    <m/>
    <m/>
    <m/>
    <m/>
    <m/>
    <m/>
    <m/>
    <m/>
    <m/>
    <m/>
    <m/>
    <m/>
    <m/>
    <m/>
    <m/>
    <m/>
    <m/>
    <m/>
    <m/>
    <m/>
    <m/>
    <m/>
    <m/>
    <m/>
    <m/>
    <m/>
    <m/>
    <m/>
    <m/>
    <m/>
    <m/>
    <m/>
    <m/>
    <m/>
    <m/>
    <m/>
    <m/>
    <m/>
    <m/>
    <m/>
    <m/>
    <m/>
    <m/>
    <m/>
    <m/>
    <m/>
    <m/>
    <m/>
    <m/>
    <m/>
    <m/>
    <m/>
    <m/>
    <m/>
    <m/>
    <m/>
    <m/>
    <m/>
    <m/>
    <m/>
    <m/>
    <m/>
    <m/>
    <m/>
    <m/>
    <m/>
    <m/>
    <m/>
    <m/>
    <m/>
    <m/>
    <m/>
    <m/>
    <m/>
    <m/>
    <m/>
    <m/>
    <m/>
    <m/>
    <m/>
    <m/>
    <m/>
    <m/>
    <m/>
    <m/>
    <m/>
    <m/>
    <m/>
    <m/>
    <m/>
    <m/>
    <m/>
    <m/>
    <m/>
    <m/>
    <m/>
    <m/>
    <m/>
    <m/>
    <n v="4.08"/>
    <m/>
    <m/>
    <m/>
    <m/>
    <n v="7.67"/>
    <n v="0.45"/>
    <n v="9.7100000000000009"/>
    <m/>
    <n v="8.8000000000000007"/>
    <n v="4.08"/>
    <n v="12.88"/>
    <n v="17.829999999999998"/>
    <n v="30.71"/>
    <n v="1.2568552017680281E-3"/>
    <n v="0.41940735916639532"/>
  </r>
  <r>
    <n v="22"/>
    <n v="100"/>
    <s v="Big Qualicum R"/>
    <s v="OPS"/>
    <s v="124"/>
    <s v="Chinook"/>
    <s v="3"/>
    <x v="0"/>
    <x v="14"/>
    <n v="100"/>
    <x v="1"/>
    <s v="CK-27"/>
    <s v="EAST VANCOUVER ISLAND-QUALICUM &amp; PUNTLEDGE_FA_0.x"/>
    <s v="M"/>
    <s v="H"/>
    <n v="100"/>
    <s v="Big Qualicum River H"/>
    <n v="100"/>
    <s v="Big Qualicum R"/>
    <s v="GSVI"/>
    <s v="S"/>
    <x v="1"/>
    <s v="184691"/>
    <n v="0"/>
    <x v="135"/>
    <n v="2021"/>
    <s v="20210621"/>
    <s v="20210621"/>
    <n v="101"/>
    <n v="10.51"/>
    <m/>
    <s v="CWT"/>
    <s v="B"/>
    <x v="0"/>
    <s v="Y"/>
    <s v="Y"/>
    <s v="Y"/>
    <n v="0.02"/>
    <s v="AD Clip"/>
    <n v="39450"/>
    <s v=""/>
    <n v="1129775"/>
    <n v="1"/>
    <n v="39422"/>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n v="0"/>
    <n v="0"/>
    <n v="0"/>
    <n v="1"/>
    <n v="1"/>
    <n v="2.5348542458808618E-5"/>
    <n v="0"/>
  </r>
  <r>
    <n v="22"/>
    <n v="100"/>
    <s v="Big Qualicum R"/>
    <s v="OPS"/>
    <s v="124"/>
    <s v="Chinook"/>
    <s v="3"/>
    <x v="0"/>
    <x v="14"/>
    <n v="100"/>
    <x v="1"/>
    <s v="CK-27"/>
    <s v="EAST VANCOUVER ISLAND-QUALICUM &amp; PUNTLEDGE_FA_0.x"/>
    <s v="M"/>
    <s v="H"/>
    <n v="100"/>
    <s v="Big Qualicum River H"/>
    <n v="100"/>
    <s v="Big Qualicum R"/>
    <s v="GSVI"/>
    <s v="S"/>
    <x v="1"/>
    <s v="184691"/>
    <n v="0"/>
    <x v="135"/>
    <n v="2021"/>
    <s v="20210621"/>
    <s v="20210621"/>
    <n v="101"/>
    <n v="10.51"/>
    <m/>
    <s v="CWT"/>
    <s v="B"/>
    <x v="0"/>
    <s v="Y"/>
    <s v="Y"/>
    <s v="Y"/>
    <n v="0.02"/>
    <s v="AD Clip"/>
    <n v="39450"/>
    <s v=""/>
    <n v="1129775"/>
    <n v="2"/>
    <n v="39422"/>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5"/>
    <n v="1.82"/>
    <n v="25"/>
    <m/>
    <n v="0"/>
    <n v="0"/>
    <n v="0"/>
    <n v="26.87"/>
    <n v="26.87"/>
    <n v="6.8111533586818758E-4"/>
    <n v="0"/>
  </r>
  <r>
    <n v="22"/>
    <n v="100"/>
    <s v="Big Qualicum R"/>
    <s v="OPS"/>
    <s v="124"/>
    <s v="Chinook"/>
    <s v="3"/>
    <x v="0"/>
    <x v="14"/>
    <n v="100"/>
    <x v="1"/>
    <s v="CK-27"/>
    <s v="EAST VANCOUVER ISLAND-QUALICUM &amp; PUNTLEDGE_FA_0.x"/>
    <s v="M"/>
    <s v="H"/>
    <n v="100"/>
    <s v="Big Qualicum River H"/>
    <n v="100"/>
    <s v="Big Qualicum R"/>
    <s v="GSVI"/>
    <s v="S"/>
    <x v="1"/>
    <s v="184691"/>
    <n v="0"/>
    <x v="135"/>
    <n v="2021"/>
    <s v="20210621"/>
    <s v="20210621"/>
    <n v="101"/>
    <n v="10.51"/>
    <m/>
    <s v="CWT"/>
    <s v="B"/>
    <x v="0"/>
    <s v="Y"/>
    <s v="Y"/>
    <s v="Y"/>
    <n v="0.02"/>
    <s v="AD Clip"/>
    <n v="39450"/>
    <s v=""/>
    <n v="1129775"/>
    <n v="3"/>
    <n v="39422"/>
    <n v="2023"/>
    <m/>
    <m/>
    <n v="8.06"/>
    <m/>
    <m/>
    <m/>
    <m/>
    <m/>
    <m/>
    <m/>
    <m/>
    <m/>
    <m/>
    <m/>
    <m/>
    <m/>
    <m/>
    <m/>
    <m/>
    <m/>
    <m/>
    <m/>
    <m/>
    <m/>
    <m/>
    <m/>
    <m/>
    <m/>
    <m/>
    <m/>
    <m/>
    <m/>
    <m/>
    <m/>
    <m/>
    <m/>
    <m/>
    <m/>
    <m/>
    <m/>
    <m/>
    <m/>
    <m/>
    <m/>
    <m/>
    <m/>
    <m/>
    <m/>
    <m/>
    <n v="6.97"/>
    <m/>
    <m/>
    <m/>
    <m/>
    <m/>
    <m/>
    <m/>
    <m/>
    <m/>
    <n v="6.97"/>
    <m/>
    <n v="13.94"/>
    <m/>
    <m/>
    <m/>
    <m/>
    <m/>
    <m/>
    <m/>
    <m/>
    <m/>
    <m/>
    <m/>
    <m/>
    <m/>
    <m/>
    <m/>
    <m/>
    <m/>
    <m/>
    <m/>
    <m/>
    <m/>
    <m/>
    <m/>
    <m/>
    <m/>
    <m/>
    <m/>
    <m/>
    <m/>
    <m/>
    <m/>
    <m/>
    <m/>
    <m/>
    <m/>
    <m/>
    <m/>
    <m/>
    <m/>
    <m/>
    <m/>
    <m/>
    <m/>
    <m/>
    <m/>
    <m/>
    <m/>
    <m/>
    <m/>
    <m/>
    <m/>
    <m/>
    <m/>
    <m/>
    <m/>
    <m/>
    <m/>
    <m/>
    <m/>
    <m/>
    <m/>
    <m/>
    <m/>
    <m/>
    <m/>
    <m/>
    <m/>
    <m/>
    <m/>
    <n v="8.6999999999999993"/>
    <m/>
    <m/>
    <m/>
    <m/>
    <m/>
    <m/>
    <m/>
    <m/>
    <m/>
    <m/>
    <m/>
    <m/>
    <m/>
    <m/>
    <m/>
    <m/>
    <m/>
    <m/>
    <m/>
    <m/>
    <m/>
    <m/>
    <m/>
    <m/>
    <m/>
    <m/>
    <m/>
    <m/>
    <m/>
    <m/>
    <m/>
    <m/>
    <n v="9.91"/>
    <n v="17.12"/>
    <n v="78.05"/>
    <m/>
    <n v="44.64"/>
    <n v="0"/>
    <n v="44.64"/>
    <n v="105.08"/>
    <n v="149.72"/>
    <n v="3.7951837769328264E-3"/>
    <n v="0.29815655890996529"/>
  </r>
  <r>
    <n v="22"/>
    <n v="100"/>
    <s v="Big Qualicum R"/>
    <s v="OPS"/>
    <s v="124"/>
    <s v="Chinook"/>
    <s v="3"/>
    <x v="0"/>
    <x v="14"/>
    <n v="100"/>
    <x v="1"/>
    <s v="CK-27"/>
    <s v="EAST VANCOUVER ISLAND-QUALICUM &amp; PUNTLEDGE_FA_0.x"/>
    <s v="M"/>
    <s v="H"/>
    <n v="100"/>
    <s v="Big Qualicum River H"/>
    <n v="100"/>
    <s v="Big Qualicum R"/>
    <s v="GSVI"/>
    <s v="S"/>
    <x v="1"/>
    <s v="184691"/>
    <n v="0"/>
    <x v="135"/>
    <n v="2021"/>
    <s v="20210621"/>
    <s v="20210621"/>
    <n v="101"/>
    <n v="10.51"/>
    <m/>
    <s v="CWT"/>
    <s v="B"/>
    <x v="0"/>
    <s v="Y"/>
    <s v="Y"/>
    <s v="Y"/>
    <n v="0.02"/>
    <s v="AD Clip"/>
    <n v="39450"/>
    <n v="39450"/>
    <n v="1129775"/>
    <n v="4"/>
    <n v="39422"/>
    <n v="2024"/>
    <m/>
    <m/>
    <m/>
    <m/>
    <m/>
    <m/>
    <m/>
    <m/>
    <m/>
    <m/>
    <m/>
    <m/>
    <m/>
    <m/>
    <m/>
    <m/>
    <m/>
    <m/>
    <m/>
    <m/>
    <m/>
    <m/>
    <m/>
    <m/>
    <m/>
    <m/>
    <m/>
    <m/>
    <m/>
    <m/>
    <m/>
    <m/>
    <m/>
    <m/>
    <m/>
    <m/>
    <m/>
    <m/>
    <m/>
    <m/>
    <m/>
    <m/>
    <m/>
    <m/>
    <m/>
    <m/>
    <m/>
    <m/>
    <m/>
    <n v="39.840000000000003"/>
    <m/>
    <m/>
    <m/>
    <m/>
    <m/>
    <m/>
    <m/>
    <m/>
    <m/>
    <m/>
    <m/>
    <m/>
    <m/>
    <n v="12.78"/>
    <m/>
    <m/>
    <m/>
    <m/>
    <m/>
    <m/>
    <m/>
    <m/>
    <m/>
    <m/>
    <m/>
    <m/>
    <m/>
    <m/>
    <m/>
    <m/>
    <m/>
    <m/>
    <m/>
    <m/>
    <m/>
    <m/>
    <m/>
    <m/>
    <m/>
    <m/>
    <m/>
    <m/>
    <m/>
    <m/>
    <m/>
    <m/>
    <m/>
    <m/>
    <m/>
    <m/>
    <m/>
    <m/>
    <m/>
    <m/>
    <m/>
    <m/>
    <m/>
    <m/>
    <m/>
    <m/>
    <m/>
    <m/>
    <m/>
    <m/>
    <m/>
    <m/>
    <m/>
    <m/>
    <m/>
    <m/>
    <m/>
    <m/>
    <m/>
    <m/>
    <m/>
    <m/>
    <m/>
    <m/>
    <m/>
    <m/>
    <m/>
    <m/>
    <m/>
    <m/>
    <m/>
    <m/>
    <m/>
    <m/>
    <m/>
    <m/>
    <m/>
    <m/>
    <m/>
    <m/>
    <m/>
    <m/>
    <m/>
    <m/>
    <m/>
    <m/>
    <m/>
    <m/>
    <m/>
    <m/>
    <m/>
    <m/>
    <m/>
    <m/>
    <m/>
    <n v="2.36"/>
    <m/>
    <m/>
    <m/>
    <m/>
    <n v="6.6"/>
    <n v="5.15"/>
    <n v="33.19"/>
    <m/>
    <n v="52.62"/>
    <n v="2.36"/>
    <n v="54.98"/>
    <n v="44.94"/>
    <n v="99.92"/>
    <n v="2.532826362484157E-3"/>
    <n v="0.55024019215372288"/>
  </r>
  <r>
    <n v="22"/>
    <n v="100"/>
    <s v="Big Qualicum R"/>
    <s v="OPS"/>
    <s v="124"/>
    <s v="Chinook"/>
    <s v="3"/>
    <x v="0"/>
    <x v="14"/>
    <n v="100"/>
    <x v="1"/>
    <s v="CK-27"/>
    <s v="EAST VANCOUVER ISLAND-QUALICUM &amp; PUNTLEDGE_FA_0.x"/>
    <s v="M"/>
    <s v="H"/>
    <n v="100"/>
    <s v="Big Qualicum River H"/>
    <n v="100"/>
    <s v="Big Qualicum R"/>
    <s v="GSVI"/>
    <s v="S"/>
    <x v="1"/>
    <s v="186817"/>
    <n v="0"/>
    <x v="136"/>
    <n v="2021"/>
    <s v="20210531"/>
    <s v="20210531"/>
    <m/>
    <n v="7.07"/>
    <m/>
    <s v="CWT"/>
    <s v="P"/>
    <x v="0"/>
    <s v="Y"/>
    <s v="Y"/>
    <s v="Y"/>
    <n v="0.02"/>
    <s v="AD Clip"/>
    <n v="198582"/>
    <s v=""/>
    <n v="2314132"/>
    <n v="1"/>
    <n v="39423"/>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
    <m/>
    <n v="0"/>
    <n v="0"/>
    <n v="0"/>
    <n v="5"/>
    <n v="5"/>
    <n v="2.5178515676143861E-5"/>
    <n v="0"/>
  </r>
  <r>
    <n v="22"/>
    <n v="100"/>
    <s v="Big Qualicum R"/>
    <s v="OPS"/>
    <s v="124"/>
    <s v="Chinook"/>
    <s v="3"/>
    <x v="0"/>
    <x v="14"/>
    <n v="100"/>
    <x v="1"/>
    <s v="CK-27"/>
    <s v="EAST VANCOUVER ISLAND-QUALICUM &amp; PUNTLEDGE_FA_0.x"/>
    <s v="M"/>
    <s v="H"/>
    <n v="100"/>
    <s v="Big Qualicum River H"/>
    <n v="100"/>
    <s v="Big Qualicum R"/>
    <s v="GSVI"/>
    <s v="S"/>
    <x v="1"/>
    <s v="186817"/>
    <n v="0"/>
    <x v="136"/>
    <n v="2021"/>
    <s v="20210531"/>
    <s v="20210531"/>
    <m/>
    <n v="7.07"/>
    <m/>
    <s v="CWT"/>
    <s v="P"/>
    <x v="0"/>
    <s v="Y"/>
    <s v="Y"/>
    <s v="Y"/>
    <n v="0.02"/>
    <s v="AD Clip"/>
    <n v="198582"/>
    <s v=""/>
    <n v="2314132"/>
    <n v="2"/>
    <n v="39423"/>
    <n v="2022"/>
    <m/>
    <m/>
    <m/>
    <m/>
    <m/>
    <m/>
    <m/>
    <m/>
    <m/>
    <m/>
    <m/>
    <m/>
    <m/>
    <m/>
    <m/>
    <m/>
    <m/>
    <m/>
    <m/>
    <m/>
    <m/>
    <m/>
    <m/>
    <m/>
    <m/>
    <m/>
    <m/>
    <m/>
    <m/>
    <m/>
    <m/>
    <m/>
    <m/>
    <m/>
    <m/>
    <m/>
    <m/>
    <m/>
    <m/>
    <m/>
    <m/>
    <m/>
    <m/>
    <m/>
    <m/>
    <m/>
    <m/>
    <m/>
    <m/>
    <n v="4.4000000000000004"/>
    <m/>
    <m/>
    <m/>
    <m/>
    <m/>
    <m/>
    <m/>
    <m/>
    <m/>
    <m/>
    <m/>
    <m/>
    <m/>
    <m/>
    <m/>
    <m/>
    <m/>
    <m/>
    <m/>
    <m/>
    <m/>
    <m/>
    <m/>
    <m/>
    <m/>
    <m/>
    <m/>
    <m/>
    <m/>
    <m/>
    <m/>
    <m/>
    <m/>
    <m/>
    <m/>
    <m/>
    <m/>
    <m/>
    <m/>
    <m/>
    <m/>
    <m/>
    <m/>
    <m/>
    <m/>
    <m/>
    <m/>
    <m/>
    <m/>
    <m/>
    <m/>
    <m/>
    <m/>
    <m/>
    <m/>
    <m/>
    <m/>
    <m/>
    <m/>
    <m/>
    <m/>
    <m/>
    <m/>
    <m/>
    <m/>
    <m/>
    <m/>
    <m/>
    <m/>
    <m/>
    <m/>
    <m/>
    <m/>
    <m/>
    <m/>
    <m/>
    <m/>
    <m/>
    <m/>
    <m/>
    <m/>
    <m/>
    <m/>
    <m/>
    <m/>
    <m/>
    <m/>
    <m/>
    <m/>
    <m/>
    <m/>
    <m/>
    <m/>
    <m/>
    <m/>
    <m/>
    <m/>
    <m/>
    <m/>
    <m/>
    <m/>
    <m/>
    <m/>
    <m/>
    <m/>
    <m/>
    <m/>
    <m/>
    <m/>
    <n v="5.7"/>
    <m/>
    <m/>
    <m/>
    <m/>
    <n v="1.32"/>
    <n v="11.69"/>
    <n v="148.22"/>
    <m/>
    <n v="4.4000000000000004"/>
    <n v="5.7"/>
    <n v="10.1"/>
    <n v="161.22999999999999"/>
    <n v="171.32999999999998"/>
    <n v="8.6276701815874541E-4"/>
    <n v="5.8950563240529975E-2"/>
  </r>
  <r>
    <n v="22"/>
    <n v="100"/>
    <s v="Big Qualicum R"/>
    <s v="OPS"/>
    <s v="124"/>
    <s v="Chinook"/>
    <s v="3"/>
    <x v="0"/>
    <x v="14"/>
    <n v="100"/>
    <x v="1"/>
    <s v="CK-27"/>
    <s v="EAST VANCOUVER ISLAND-QUALICUM &amp; PUNTLEDGE_FA_0.x"/>
    <s v="M"/>
    <s v="H"/>
    <n v="100"/>
    <s v="Big Qualicum River H"/>
    <n v="100"/>
    <s v="Big Qualicum R"/>
    <s v="GSVI"/>
    <s v="S"/>
    <x v="1"/>
    <s v="186817"/>
    <n v="0"/>
    <x v="136"/>
    <n v="2021"/>
    <s v="20210531"/>
    <s v="20210531"/>
    <m/>
    <n v="7.07"/>
    <m/>
    <s v="CWT"/>
    <s v="P"/>
    <x v="0"/>
    <s v="Y"/>
    <s v="Y"/>
    <s v="Y"/>
    <n v="0.02"/>
    <s v="AD Clip"/>
    <n v="198582"/>
    <s v=""/>
    <n v="2314132"/>
    <n v="3"/>
    <n v="39423"/>
    <n v="2023"/>
    <m/>
    <m/>
    <m/>
    <m/>
    <m/>
    <m/>
    <m/>
    <m/>
    <m/>
    <m/>
    <m/>
    <m/>
    <m/>
    <m/>
    <m/>
    <m/>
    <m/>
    <m/>
    <m/>
    <m/>
    <m/>
    <m/>
    <m/>
    <m/>
    <m/>
    <m/>
    <n v="5.92"/>
    <m/>
    <n v="5.59"/>
    <m/>
    <m/>
    <m/>
    <m/>
    <m/>
    <n v="16.77"/>
    <m/>
    <m/>
    <m/>
    <m/>
    <m/>
    <m/>
    <m/>
    <n v="2.7"/>
    <m/>
    <m/>
    <m/>
    <m/>
    <m/>
    <m/>
    <n v="69.099999999999994"/>
    <m/>
    <m/>
    <m/>
    <m/>
    <n v="43.65"/>
    <m/>
    <m/>
    <m/>
    <m/>
    <n v="13.74"/>
    <m/>
    <m/>
    <m/>
    <n v="20.7"/>
    <m/>
    <m/>
    <m/>
    <m/>
    <m/>
    <m/>
    <m/>
    <m/>
    <m/>
    <m/>
    <m/>
    <m/>
    <m/>
    <m/>
    <m/>
    <m/>
    <m/>
    <m/>
    <m/>
    <m/>
    <m/>
    <m/>
    <m/>
    <m/>
    <m/>
    <m/>
    <m/>
    <m/>
    <m/>
    <m/>
    <m/>
    <m/>
    <m/>
    <m/>
    <m/>
    <m/>
    <m/>
    <n v="6.37"/>
    <m/>
    <m/>
    <m/>
    <m/>
    <m/>
    <m/>
    <m/>
    <m/>
    <m/>
    <m/>
    <m/>
    <m/>
    <m/>
    <m/>
    <m/>
    <m/>
    <m/>
    <m/>
    <m/>
    <m/>
    <m/>
    <m/>
    <m/>
    <m/>
    <m/>
    <m/>
    <m/>
    <m/>
    <m/>
    <n v="17.399999999999999"/>
    <m/>
    <m/>
    <m/>
    <m/>
    <m/>
    <m/>
    <m/>
    <m/>
    <m/>
    <m/>
    <m/>
    <m/>
    <m/>
    <m/>
    <m/>
    <n v="22.95"/>
    <m/>
    <m/>
    <m/>
    <m/>
    <m/>
    <m/>
    <m/>
    <m/>
    <m/>
    <m/>
    <m/>
    <n v="13.35"/>
    <m/>
    <m/>
    <m/>
    <m/>
    <n v="46.55"/>
    <n v="98.96"/>
    <n v="446.11"/>
    <m/>
    <n v="224.89"/>
    <n v="13.35"/>
    <n v="238.24"/>
    <n v="591.62"/>
    <n v="829.8599999999999"/>
    <n v="4.1789286038009486E-3"/>
    <n v="0.28708456848143066"/>
  </r>
  <r>
    <n v="22"/>
    <n v="100"/>
    <s v="Big Qualicum R"/>
    <s v="OPS"/>
    <s v="124"/>
    <s v="Chinook"/>
    <s v="3"/>
    <x v="0"/>
    <x v="14"/>
    <n v="100"/>
    <x v="1"/>
    <s v="CK-27"/>
    <s v="EAST VANCOUVER ISLAND-QUALICUM &amp; PUNTLEDGE_FA_0.x"/>
    <s v="M"/>
    <s v="H"/>
    <n v="100"/>
    <s v="Big Qualicum River H"/>
    <n v="100"/>
    <s v="Big Qualicum R"/>
    <s v="GSVI"/>
    <s v="S"/>
    <x v="1"/>
    <s v="186817"/>
    <n v="0"/>
    <x v="136"/>
    <n v="2021"/>
    <s v="20210531"/>
    <s v="20210531"/>
    <m/>
    <n v="7.07"/>
    <m/>
    <s v="CWT"/>
    <s v="P"/>
    <x v="0"/>
    <s v="Y"/>
    <s v="Y"/>
    <s v="Y"/>
    <n v="0.02"/>
    <s v="AD Clip"/>
    <n v="198582"/>
    <n v="198582"/>
    <n v="2314132"/>
    <n v="4"/>
    <n v="39423"/>
    <n v="2024"/>
    <m/>
    <m/>
    <m/>
    <m/>
    <m/>
    <m/>
    <m/>
    <m/>
    <m/>
    <m/>
    <m/>
    <m/>
    <m/>
    <m/>
    <m/>
    <m/>
    <m/>
    <m/>
    <m/>
    <m/>
    <m/>
    <m/>
    <m/>
    <m/>
    <m/>
    <m/>
    <m/>
    <m/>
    <n v="8.8699999999999992"/>
    <m/>
    <m/>
    <m/>
    <m/>
    <m/>
    <m/>
    <m/>
    <m/>
    <m/>
    <m/>
    <m/>
    <m/>
    <m/>
    <m/>
    <m/>
    <m/>
    <m/>
    <m/>
    <m/>
    <m/>
    <n v="64.260000000000005"/>
    <m/>
    <m/>
    <m/>
    <m/>
    <m/>
    <m/>
    <m/>
    <n v="4.68"/>
    <m/>
    <n v="19.920000000000002"/>
    <m/>
    <n v="9.9600000000000009"/>
    <m/>
    <m/>
    <m/>
    <m/>
    <m/>
    <m/>
    <m/>
    <m/>
    <m/>
    <m/>
    <m/>
    <m/>
    <m/>
    <n v="14.43"/>
    <m/>
    <m/>
    <m/>
    <m/>
    <m/>
    <m/>
    <m/>
    <m/>
    <m/>
    <m/>
    <m/>
    <m/>
    <m/>
    <m/>
    <m/>
    <m/>
    <m/>
    <m/>
    <m/>
    <m/>
    <m/>
    <m/>
    <m/>
    <m/>
    <m/>
    <m/>
    <m/>
    <m/>
    <m/>
    <m/>
    <m/>
    <m/>
    <m/>
    <m/>
    <m/>
    <m/>
    <m/>
    <m/>
    <m/>
    <m/>
    <m/>
    <m/>
    <m/>
    <m/>
    <m/>
    <m/>
    <m/>
    <n v="8.2799999999999994"/>
    <m/>
    <m/>
    <m/>
    <m/>
    <m/>
    <m/>
    <m/>
    <m/>
    <m/>
    <m/>
    <m/>
    <m/>
    <m/>
    <m/>
    <m/>
    <m/>
    <m/>
    <m/>
    <m/>
    <m/>
    <m/>
    <m/>
    <m/>
    <n v="11.81"/>
    <m/>
    <m/>
    <m/>
    <m/>
    <m/>
    <m/>
    <m/>
    <m/>
    <m/>
    <m/>
    <m/>
    <n v="22.42"/>
    <m/>
    <m/>
    <m/>
    <m/>
    <n v="30.99"/>
    <n v="24.49"/>
    <n v="158.66999999999999"/>
    <m/>
    <n v="142.21"/>
    <n v="22.42"/>
    <n v="164.63"/>
    <n v="214.15"/>
    <n v="378.78000000000003"/>
    <n v="1.9074236335619543E-3"/>
    <n v="0.43463224035059922"/>
  </r>
  <r>
    <n v="22"/>
    <n v="100"/>
    <s v="Big Qualicum R"/>
    <s v="OPS"/>
    <s v="124"/>
    <s v="Chinook"/>
    <s v="3"/>
    <x v="0"/>
    <x v="15"/>
    <n v="100"/>
    <x v="1"/>
    <s v="CK-27"/>
    <s v="EAST VANCOUVER ISLAND-QUALICUM &amp; PUNTLEDGE_FA_0.x"/>
    <s v="M"/>
    <s v="H"/>
    <n v="100"/>
    <s v="Big Qualicum River H"/>
    <n v="100"/>
    <s v="Big Qualicum R"/>
    <s v="GSVI"/>
    <s v="S"/>
    <x v="1"/>
    <s v="185274"/>
    <n v="0"/>
    <x v="137"/>
    <n v="2022"/>
    <s v="20220620"/>
    <s v="20220620"/>
    <n v="88"/>
    <n v="6.98"/>
    <m/>
    <s v="CWT"/>
    <s v="P"/>
    <x v="0"/>
    <s v="Y"/>
    <s v="Y"/>
    <s v="N"/>
    <n v="4.8999999999999998E-3"/>
    <s v="AD Clip"/>
    <n v="40232"/>
    <s v=""/>
    <n v="1057749"/>
    <n v="2"/>
    <n v="40041"/>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1"/>
    <m/>
    <m/>
    <m/>
    <m/>
    <m/>
    <n v="0.26"/>
    <n v="9.0500000000000007"/>
    <m/>
    <n v="0"/>
    <n v="2.71"/>
    <n v="2.71"/>
    <n v="9.31"/>
    <n v="12.02"/>
    <n v="2.9876715052694374E-4"/>
    <n v="0.2254575707154742"/>
  </r>
  <r>
    <n v="22"/>
    <n v="100"/>
    <s v="Big Qualicum R"/>
    <s v="OPS"/>
    <s v="124"/>
    <s v="Chinook"/>
    <s v="3"/>
    <x v="0"/>
    <x v="15"/>
    <n v="100"/>
    <x v="1"/>
    <s v="CK-27"/>
    <s v="EAST VANCOUVER ISLAND-QUALICUM &amp; PUNTLEDGE_FA_0.x"/>
    <s v="M"/>
    <s v="H"/>
    <n v="100"/>
    <s v="Big Qualicum River H"/>
    <n v="100"/>
    <s v="Big Qualicum R"/>
    <s v="GSVI"/>
    <s v="S"/>
    <x v="1"/>
    <s v="185274"/>
    <n v="0"/>
    <x v="137"/>
    <n v="2022"/>
    <s v="20220620"/>
    <s v="20220620"/>
    <n v="88"/>
    <n v="6.98"/>
    <m/>
    <s v="CWT"/>
    <s v="P"/>
    <x v="0"/>
    <s v="Y"/>
    <s v="Y"/>
    <s v="N"/>
    <n v="4.8999999999999998E-3"/>
    <s v="AD Clip"/>
    <n v="40232"/>
    <n v="40232"/>
    <n v="1057749"/>
    <n v="3"/>
    <n v="40041"/>
    <n v="2024"/>
    <m/>
    <m/>
    <m/>
    <m/>
    <m/>
    <m/>
    <m/>
    <m/>
    <m/>
    <m/>
    <m/>
    <m/>
    <m/>
    <n v="2.33"/>
    <m/>
    <m/>
    <m/>
    <m/>
    <m/>
    <m/>
    <m/>
    <m/>
    <m/>
    <m/>
    <m/>
    <m/>
    <m/>
    <m/>
    <m/>
    <m/>
    <m/>
    <m/>
    <m/>
    <m/>
    <m/>
    <m/>
    <m/>
    <m/>
    <m/>
    <m/>
    <m/>
    <m/>
    <m/>
    <m/>
    <m/>
    <m/>
    <m/>
    <m/>
    <m/>
    <m/>
    <m/>
    <m/>
    <m/>
    <m/>
    <m/>
    <m/>
    <m/>
    <m/>
    <m/>
    <m/>
    <m/>
    <m/>
    <m/>
    <n v="12.78"/>
    <m/>
    <m/>
    <m/>
    <m/>
    <m/>
    <m/>
    <m/>
    <m/>
    <m/>
    <m/>
    <m/>
    <m/>
    <m/>
    <m/>
    <m/>
    <m/>
    <m/>
    <m/>
    <m/>
    <m/>
    <m/>
    <m/>
    <m/>
    <m/>
    <m/>
    <m/>
    <m/>
    <m/>
    <m/>
    <m/>
    <m/>
    <m/>
    <m/>
    <m/>
    <m/>
    <m/>
    <m/>
    <m/>
    <m/>
    <m/>
    <m/>
    <m/>
    <m/>
    <m/>
    <m/>
    <m/>
    <m/>
    <m/>
    <m/>
    <m/>
    <m/>
    <m/>
    <m/>
    <m/>
    <m/>
    <m/>
    <m/>
    <m/>
    <m/>
    <m/>
    <m/>
    <m/>
    <m/>
    <m/>
    <m/>
    <m/>
    <m/>
    <m/>
    <m/>
    <m/>
    <m/>
    <m/>
    <m/>
    <m/>
    <m/>
    <m/>
    <m/>
    <m/>
    <m/>
    <m/>
    <m/>
    <m/>
    <m/>
    <m/>
    <m/>
    <m/>
    <m/>
    <m/>
    <m/>
    <m/>
    <m/>
    <m/>
    <m/>
    <m/>
    <m/>
    <m/>
    <m/>
    <m/>
    <m/>
    <m/>
    <n v="4.42"/>
    <n v="3.66"/>
    <n v="24.46"/>
    <m/>
    <n v="15.11"/>
    <n v="0"/>
    <n v="15.11"/>
    <n v="32.54"/>
    <n v="47.650000000000006"/>
    <n v="1.184380592563134E-3"/>
    <n v="0.31710388247639032"/>
  </r>
  <r>
    <n v="22"/>
    <n v="100"/>
    <s v="Big Qualicum R"/>
    <s v="OPS"/>
    <s v="124"/>
    <s v="Chinook"/>
    <s v="3"/>
    <x v="0"/>
    <x v="15"/>
    <n v="100"/>
    <x v="1"/>
    <s v="CK-27"/>
    <s v="EAST VANCOUVER ISLAND-QUALICUM &amp; PUNTLEDGE_FA_0.x"/>
    <s v="M"/>
    <s v="H"/>
    <n v="100"/>
    <s v="Big Qualicum River H"/>
    <n v="100"/>
    <s v="Big Qualicum R"/>
    <s v="GSVI"/>
    <s v="S"/>
    <x v="1"/>
    <s v="186518"/>
    <n v="0"/>
    <x v="138"/>
    <n v="2022"/>
    <s v="20220606"/>
    <s v="20220606"/>
    <n v="83"/>
    <n v="5.55"/>
    <m/>
    <s v="CWT"/>
    <s v="P"/>
    <x v="0"/>
    <s v="Y"/>
    <s v="Y"/>
    <s v="N"/>
    <n v="6.9999999999999999E-4"/>
    <s v="AD Clip"/>
    <n v="48308"/>
    <s v=""/>
    <n v="521309"/>
    <n v="2"/>
    <n v="40047"/>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1"/>
    <n v="10.86"/>
    <m/>
    <n v="0"/>
    <n v="0"/>
    <n v="0"/>
    <n v="11.17"/>
    <n v="11.17"/>
    <n v="2.3122464188126191E-4"/>
    <n v="0"/>
  </r>
  <r>
    <n v="22"/>
    <n v="100"/>
    <s v="Big Qualicum R"/>
    <s v="OPS"/>
    <s v="124"/>
    <s v="Chinook"/>
    <s v="3"/>
    <x v="0"/>
    <x v="15"/>
    <n v="100"/>
    <x v="1"/>
    <s v="CK-27"/>
    <s v="EAST VANCOUVER ISLAND-QUALICUM &amp; PUNTLEDGE_FA_0.x"/>
    <s v="M"/>
    <s v="H"/>
    <n v="100"/>
    <s v="Big Qualicum River H"/>
    <n v="100"/>
    <s v="Big Qualicum R"/>
    <s v="GSVI"/>
    <s v="S"/>
    <x v="1"/>
    <s v="186518"/>
    <n v="0"/>
    <x v="138"/>
    <n v="2022"/>
    <s v="20220606"/>
    <s v="20220606"/>
    <n v="83"/>
    <n v="5.55"/>
    <m/>
    <s v="CWT"/>
    <s v="P"/>
    <x v="0"/>
    <s v="Y"/>
    <s v="Y"/>
    <s v="N"/>
    <n v="6.9999999999999999E-4"/>
    <s v="AD Clip"/>
    <n v="48308"/>
    <n v="48308"/>
    <n v="521309"/>
    <n v="3"/>
    <n v="40047"/>
    <n v="2024"/>
    <m/>
    <m/>
    <m/>
    <m/>
    <m/>
    <m/>
    <m/>
    <m/>
    <m/>
    <m/>
    <m/>
    <m/>
    <m/>
    <m/>
    <m/>
    <m/>
    <m/>
    <m/>
    <m/>
    <m/>
    <m/>
    <m/>
    <m/>
    <m/>
    <m/>
    <m/>
    <m/>
    <m/>
    <m/>
    <m/>
    <m/>
    <m/>
    <m/>
    <m/>
    <m/>
    <m/>
    <m/>
    <m/>
    <m/>
    <m/>
    <m/>
    <m/>
    <m/>
    <m/>
    <m/>
    <m/>
    <m/>
    <m/>
    <m/>
    <n v="19.920000000000002"/>
    <m/>
    <m/>
    <m/>
    <m/>
    <m/>
    <m/>
    <m/>
    <m/>
    <m/>
    <m/>
    <m/>
    <m/>
    <m/>
    <m/>
    <m/>
    <m/>
    <m/>
    <m/>
    <m/>
    <m/>
    <m/>
    <m/>
    <m/>
    <m/>
    <m/>
    <m/>
    <n v="10.76"/>
    <m/>
    <m/>
    <m/>
    <m/>
    <m/>
    <m/>
    <m/>
    <m/>
    <m/>
    <m/>
    <m/>
    <m/>
    <m/>
    <m/>
    <m/>
    <m/>
    <m/>
    <m/>
    <m/>
    <m/>
    <m/>
    <m/>
    <m/>
    <m/>
    <m/>
    <m/>
    <m/>
    <m/>
    <m/>
    <m/>
    <m/>
    <m/>
    <m/>
    <m/>
    <m/>
    <m/>
    <m/>
    <m/>
    <m/>
    <m/>
    <m/>
    <m/>
    <m/>
    <m/>
    <m/>
    <m/>
    <m/>
    <m/>
    <m/>
    <m/>
    <m/>
    <m/>
    <m/>
    <m/>
    <n v="8.2799999999999994"/>
    <m/>
    <m/>
    <m/>
    <m/>
    <m/>
    <m/>
    <m/>
    <m/>
    <m/>
    <m/>
    <m/>
    <m/>
    <m/>
    <m/>
    <m/>
    <m/>
    <m/>
    <m/>
    <m/>
    <m/>
    <m/>
    <m/>
    <m/>
    <m/>
    <m/>
    <m/>
    <m/>
    <m/>
    <m/>
    <m/>
    <m/>
    <m/>
    <n v="8.34"/>
    <n v="6.89"/>
    <n v="46.05"/>
    <m/>
    <n v="38.96"/>
    <n v="0"/>
    <n v="38.96"/>
    <n v="61.28"/>
    <n v="100.24"/>
    <n v="2.0750186304545832E-3"/>
    <n v="0.38866719872306466"/>
  </r>
  <r>
    <n v="22"/>
    <n v="100"/>
    <s v="Big Qualicum R"/>
    <s v="OPS"/>
    <s v="124"/>
    <s v="Chinook"/>
    <s v="3"/>
    <x v="0"/>
    <x v="15"/>
    <n v="100"/>
    <x v="1"/>
    <s v="CK-27"/>
    <s v="EAST VANCOUVER ISLAND-QUALICUM &amp; PUNTLEDGE_FA_0.x"/>
    <s v="M"/>
    <s v="H"/>
    <n v="100"/>
    <s v="Big Qualicum River H"/>
    <n v="100"/>
    <s v="Big Qualicum R"/>
    <s v="GSVI"/>
    <s v="S"/>
    <x v="1"/>
    <s v="186519"/>
    <n v="0"/>
    <x v="139"/>
    <n v="2022"/>
    <s v="20220606"/>
    <s v="20220606"/>
    <n v="83"/>
    <n v="5.55"/>
    <m/>
    <s v="CWT"/>
    <s v="P"/>
    <x v="0"/>
    <s v="Y"/>
    <s v="Y"/>
    <s v="N"/>
    <n v="7.0000000000000001E-3"/>
    <s v="AD Clip"/>
    <n v="50113"/>
    <s v=""/>
    <n v="537346"/>
    <n v="2"/>
    <n v="40046"/>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4"/>
    <n v="0.91"/>
    <n v="13.54"/>
    <m/>
    <n v="0"/>
    <n v="0"/>
    <n v="0"/>
    <n v="14.69"/>
    <n v="14.69"/>
    <n v="2.9313750922914215E-4"/>
    <n v="0"/>
  </r>
  <r>
    <n v="22"/>
    <n v="100"/>
    <s v="Big Qualicum R"/>
    <s v="OPS"/>
    <s v="124"/>
    <s v="Chinook"/>
    <s v="3"/>
    <x v="0"/>
    <x v="15"/>
    <n v="100"/>
    <x v="1"/>
    <s v="CK-27"/>
    <s v="EAST VANCOUVER ISLAND-QUALICUM &amp; PUNTLEDGE_FA_0.x"/>
    <s v="M"/>
    <s v="H"/>
    <n v="100"/>
    <s v="Big Qualicum River H"/>
    <n v="100"/>
    <s v="Big Qualicum R"/>
    <s v="GSVI"/>
    <s v="S"/>
    <x v="1"/>
    <s v="186519"/>
    <n v="0"/>
    <x v="139"/>
    <n v="2022"/>
    <s v="20220606"/>
    <s v="20220606"/>
    <n v="83"/>
    <n v="5.55"/>
    <m/>
    <s v="CWT"/>
    <s v="P"/>
    <x v="0"/>
    <s v="Y"/>
    <s v="Y"/>
    <s v="N"/>
    <n v="7.0000000000000001E-3"/>
    <s v="AD Clip"/>
    <n v="50113"/>
    <n v="50113"/>
    <n v="537346"/>
    <n v="3"/>
    <n v="40046"/>
    <n v="2024"/>
    <m/>
    <m/>
    <m/>
    <m/>
    <m/>
    <m/>
    <m/>
    <m/>
    <m/>
    <m/>
    <m/>
    <m/>
    <m/>
    <m/>
    <m/>
    <m/>
    <m/>
    <m/>
    <m/>
    <m/>
    <m/>
    <m/>
    <m/>
    <m/>
    <m/>
    <m/>
    <m/>
    <m/>
    <m/>
    <m/>
    <m/>
    <m/>
    <m/>
    <m/>
    <m/>
    <m/>
    <m/>
    <m/>
    <m/>
    <m/>
    <m/>
    <m/>
    <m/>
    <m/>
    <m/>
    <m/>
    <m/>
    <m/>
    <m/>
    <n v="50.22"/>
    <m/>
    <m/>
    <m/>
    <m/>
    <m/>
    <m/>
    <m/>
    <m/>
    <m/>
    <m/>
    <m/>
    <m/>
    <m/>
    <m/>
    <m/>
    <m/>
    <m/>
    <m/>
    <m/>
    <m/>
    <m/>
    <m/>
    <m/>
    <m/>
    <m/>
    <m/>
    <m/>
    <m/>
    <m/>
    <m/>
    <m/>
    <m/>
    <m/>
    <m/>
    <m/>
    <m/>
    <m/>
    <m/>
    <m/>
    <m/>
    <m/>
    <m/>
    <m/>
    <m/>
    <m/>
    <m/>
    <m/>
    <m/>
    <m/>
    <m/>
    <m/>
    <m/>
    <m/>
    <m/>
    <m/>
    <m/>
    <m/>
    <m/>
    <m/>
    <m/>
    <m/>
    <m/>
    <m/>
    <m/>
    <m/>
    <m/>
    <m/>
    <m/>
    <m/>
    <m/>
    <m/>
    <m/>
    <m/>
    <m/>
    <m/>
    <m/>
    <m/>
    <m/>
    <m/>
    <m/>
    <m/>
    <n v="8.2799999999999994"/>
    <m/>
    <m/>
    <m/>
    <m/>
    <m/>
    <m/>
    <m/>
    <m/>
    <m/>
    <m/>
    <m/>
    <m/>
    <m/>
    <m/>
    <m/>
    <m/>
    <m/>
    <m/>
    <m/>
    <m/>
    <m/>
    <m/>
    <m/>
    <m/>
    <m/>
    <m/>
    <m/>
    <m/>
    <m/>
    <m/>
    <m/>
    <m/>
    <n v="7.35"/>
    <n v="6.04"/>
    <n v="38.96"/>
    <m/>
    <n v="58.5"/>
    <n v="0"/>
    <n v="58.5"/>
    <n v="52.35"/>
    <n v="110.85"/>
    <n v="2.2120008780156845E-3"/>
    <n v="0.52774018944519618"/>
  </r>
  <r>
    <n v="22"/>
    <n v="100"/>
    <s v="Big Qualicum R"/>
    <s v="OPS"/>
    <s v="124"/>
    <s v="Chinook"/>
    <s v="3"/>
    <x v="0"/>
    <x v="15"/>
    <n v="100"/>
    <x v="1"/>
    <s v="CK-27"/>
    <s v="EAST VANCOUVER ISLAND-QUALICUM &amp; PUNTLEDGE_FA_0.x"/>
    <s v="M"/>
    <s v="H"/>
    <n v="100"/>
    <s v="Big Qualicum River H"/>
    <n v="100"/>
    <s v="Big Qualicum R"/>
    <s v="GSVI"/>
    <s v="S"/>
    <x v="1"/>
    <s v="186717"/>
    <n v="0"/>
    <x v="140"/>
    <n v="2022"/>
    <s v="20220606"/>
    <s v="20220606"/>
    <n v="83"/>
    <n v="5.55"/>
    <m/>
    <s v="CWT"/>
    <s v="P"/>
    <x v="0"/>
    <s v="Y"/>
    <s v="Y"/>
    <s v="N"/>
    <n v="7.0000000000000001E-3"/>
    <s v="AD Clip"/>
    <n v="24953"/>
    <s v=""/>
    <n v="267565"/>
    <n v="2"/>
    <n v="40045"/>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5"/>
    <n v="5.43"/>
    <m/>
    <n v="0"/>
    <n v="0"/>
    <n v="0"/>
    <n v="5.58"/>
    <n v="5.58"/>
    <n v="2.2362040636396426E-4"/>
    <n v="0"/>
  </r>
  <r>
    <n v="22"/>
    <n v="100"/>
    <s v="Big Qualicum R"/>
    <s v="OPS"/>
    <s v="124"/>
    <s v="Chinook"/>
    <s v="3"/>
    <x v="0"/>
    <x v="15"/>
    <n v="100"/>
    <x v="1"/>
    <s v="CK-27"/>
    <s v="EAST VANCOUVER ISLAND-QUALICUM &amp; PUNTLEDGE_FA_0.x"/>
    <s v="M"/>
    <s v="H"/>
    <n v="100"/>
    <s v="Big Qualicum River H"/>
    <n v="100"/>
    <s v="Big Qualicum R"/>
    <s v="GSVI"/>
    <s v="S"/>
    <x v="1"/>
    <s v="186717"/>
    <n v="0"/>
    <x v="140"/>
    <n v="2022"/>
    <s v="20220606"/>
    <s v="20220606"/>
    <n v="83"/>
    <n v="5.55"/>
    <m/>
    <s v="CWT"/>
    <s v="P"/>
    <x v="0"/>
    <s v="Y"/>
    <s v="Y"/>
    <s v="N"/>
    <n v="7.0000000000000001E-3"/>
    <s v="AD Clip"/>
    <n v="24953"/>
    <n v="24953"/>
    <n v="267565"/>
    <n v="3"/>
    <n v="40045"/>
    <n v="2024"/>
    <m/>
    <m/>
    <m/>
    <m/>
    <m/>
    <m/>
    <m/>
    <m/>
    <m/>
    <m/>
    <m/>
    <m/>
    <m/>
    <m/>
    <m/>
    <m/>
    <m/>
    <m/>
    <m/>
    <m/>
    <m/>
    <m/>
    <m/>
    <m/>
    <m/>
    <m/>
    <m/>
    <m/>
    <m/>
    <m/>
    <m/>
    <m/>
    <m/>
    <m/>
    <m/>
    <m/>
    <m/>
    <m/>
    <m/>
    <m/>
    <m/>
    <m/>
    <m/>
    <m/>
    <m/>
    <m/>
    <m/>
    <m/>
    <m/>
    <n v="9.9600000000000009"/>
    <m/>
    <m/>
    <m/>
    <m/>
    <m/>
    <m/>
    <m/>
    <m/>
    <m/>
    <m/>
    <m/>
    <m/>
    <m/>
    <m/>
    <m/>
    <m/>
    <m/>
    <m/>
    <m/>
    <m/>
    <m/>
    <m/>
    <m/>
    <m/>
    <m/>
    <m/>
    <m/>
    <m/>
    <m/>
    <m/>
    <m/>
    <m/>
    <m/>
    <m/>
    <m/>
    <m/>
    <m/>
    <m/>
    <m/>
    <m/>
    <m/>
    <m/>
    <m/>
    <m/>
    <m/>
    <m/>
    <m/>
    <m/>
    <m/>
    <m/>
    <m/>
    <m/>
    <m/>
    <m/>
    <m/>
    <m/>
    <m/>
    <m/>
    <m/>
    <m/>
    <m/>
    <m/>
    <m/>
    <m/>
    <m/>
    <m/>
    <m/>
    <m/>
    <m/>
    <m/>
    <m/>
    <m/>
    <m/>
    <m/>
    <m/>
    <m/>
    <m/>
    <m/>
    <m/>
    <m/>
    <m/>
    <m/>
    <m/>
    <m/>
    <m/>
    <m/>
    <m/>
    <m/>
    <m/>
    <m/>
    <m/>
    <m/>
    <m/>
    <m/>
    <m/>
    <m/>
    <m/>
    <m/>
    <m/>
    <m/>
    <m/>
    <m/>
    <m/>
    <m/>
    <m/>
    <m/>
    <m/>
    <m/>
    <m/>
    <m/>
    <m/>
    <m/>
    <m/>
    <m/>
    <n v="3.3"/>
    <n v="2.68"/>
    <n v="17.309999999999999"/>
    <m/>
    <n v="9.9600000000000009"/>
    <n v="0"/>
    <n v="9.9600000000000009"/>
    <n v="23.29"/>
    <n v="33.25"/>
    <n v="1.3325051096060594E-3"/>
    <n v="0.29954887218045118"/>
  </r>
  <r>
    <n v="22"/>
    <n v="100"/>
    <s v="Big Qualicum R"/>
    <s v="OPS"/>
    <s v="124"/>
    <s v="Chinook"/>
    <s v="3"/>
    <x v="0"/>
    <x v="15"/>
    <n v="100"/>
    <x v="1"/>
    <s v="CK-27"/>
    <s v="EAST VANCOUVER ISLAND-QUALICUM &amp; PUNTLEDGE_FA_0.x"/>
    <s v="M"/>
    <s v="H"/>
    <n v="100"/>
    <s v="Big Qualicum River H"/>
    <n v="100"/>
    <s v="Big Qualicum R"/>
    <s v="GSVI"/>
    <s v="S"/>
    <x v="1"/>
    <s v="186718"/>
    <n v="0"/>
    <x v="141"/>
    <n v="2022"/>
    <s v="20220606"/>
    <s v="20220606"/>
    <n v="83"/>
    <n v="5.55"/>
    <m/>
    <s v="CWT"/>
    <s v="P"/>
    <x v="0"/>
    <s v="Y"/>
    <s v="Y"/>
    <s v="N"/>
    <n v="7.0000000000000001E-3"/>
    <s v="AD Clip"/>
    <n v="25312"/>
    <n v="25312"/>
    <n v="271406"/>
    <n v="3"/>
    <n v="40044"/>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6000000000000005"/>
    <n v="0.44"/>
    <n v="2.88"/>
    <m/>
    <n v="0"/>
    <n v="0"/>
    <n v="0"/>
    <n v="3.88"/>
    <n v="3.88"/>
    <n v="1.5328697850821744E-4"/>
    <n v="0"/>
  </r>
  <r>
    <n v="22"/>
    <n v="100"/>
    <s v="Big Qualicum R"/>
    <s v="OPS"/>
    <s v="124"/>
    <s v="Chinook"/>
    <s v="3"/>
    <x v="0"/>
    <x v="15"/>
    <n v="100"/>
    <x v="1"/>
    <s v="CK-27"/>
    <s v="EAST VANCOUVER ISLAND-QUALICUM &amp; PUNTLEDGE_FA_0.x"/>
    <s v="M"/>
    <s v="H"/>
    <n v="100"/>
    <s v="Big Qualicum River H"/>
    <n v="100"/>
    <s v="Big Qualicum R"/>
    <s v="GSVI"/>
    <s v="S"/>
    <x v="1"/>
    <s v="186719"/>
    <n v="0"/>
    <x v="142"/>
    <n v="2022"/>
    <s v="20220606"/>
    <s v="20220606"/>
    <n v="83"/>
    <n v="5.55"/>
    <m/>
    <s v="CWT"/>
    <s v="P"/>
    <x v="0"/>
    <s v="Y"/>
    <s v="Y"/>
    <s v="N"/>
    <n v="7.0000000000000001E-3"/>
    <s v="AD Clip"/>
    <n v="25568"/>
    <s v=""/>
    <n v="274151"/>
    <n v="2"/>
    <n v="40043"/>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
    <n v="3.62"/>
    <m/>
    <n v="0"/>
    <n v="0"/>
    <n v="0"/>
    <n v="3.72"/>
    <n v="3.72"/>
    <n v="1.4549436795994994E-4"/>
    <n v="0"/>
  </r>
  <r>
    <n v="22"/>
    <n v="100"/>
    <s v="Big Qualicum R"/>
    <s v="OPS"/>
    <s v="124"/>
    <s v="Chinook"/>
    <s v="3"/>
    <x v="0"/>
    <x v="15"/>
    <n v="100"/>
    <x v="1"/>
    <s v="CK-27"/>
    <s v="EAST VANCOUVER ISLAND-QUALICUM &amp; PUNTLEDGE_FA_0.x"/>
    <s v="M"/>
    <s v="H"/>
    <n v="100"/>
    <s v="Big Qualicum River H"/>
    <n v="100"/>
    <s v="Big Qualicum R"/>
    <s v="GSVI"/>
    <s v="S"/>
    <x v="1"/>
    <s v="186719"/>
    <n v="0"/>
    <x v="142"/>
    <n v="2022"/>
    <s v="20220606"/>
    <s v="20220606"/>
    <n v="83"/>
    <n v="5.55"/>
    <m/>
    <s v="CWT"/>
    <s v="P"/>
    <x v="0"/>
    <s v="Y"/>
    <s v="Y"/>
    <s v="N"/>
    <n v="7.0000000000000001E-3"/>
    <s v="AD Clip"/>
    <n v="25568"/>
    <n v="25568"/>
    <n v="274151"/>
    <n v="3"/>
    <n v="40043"/>
    <n v="2024"/>
    <m/>
    <m/>
    <n v="7.2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6"/>
    <n v="1.1200000000000001"/>
    <n v="7.21"/>
    <m/>
    <n v="7.29"/>
    <n v="0"/>
    <n v="7.29"/>
    <n v="9.69"/>
    <n v="16.98"/>
    <n v="6.6411138923654566E-4"/>
    <n v="0.42932862190812721"/>
  </r>
  <r>
    <n v="22"/>
    <n v="100"/>
    <s v="Big Qualicum R"/>
    <s v="OPS"/>
    <s v="124"/>
    <s v="Chinook"/>
    <s v="3"/>
    <x v="0"/>
    <x v="15"/>
    <n v="100"/>
    <x v="1"/>
    <s v="CK-27"/>
    <s v="EAST VANCOUVER ISLAND-QUALICUM &amp; PUNTLEDGE_FA_0.x"/>
    <s v="M"/>
    <s v="H"/>
    <n v="100"/>
    <s v="Big Qualicum River H"/>
    <n v="100"/>
    <s v="Big Qualicum R"/>
    <s v="GSVI"/>
    <s v="S"/>
    <x v="1"/>
    <s v="186720"/>
    <n v="0"/>
    <x v="143"/>
    <n v="2022"/>
    <s v="20220606"/>
    <s v="20220606"/>
    <n v="83"/>
    <n v="5.55"/>
    <m/>
    <s v="CWT"/>
    <s v="P"/>
    <x v="0"/>
    <s v="Y"/>
    <s v="Y"/>
    <s v="N"/>
    <n v="7.0000000000000001E-3"/>
    <s v="AD Clip"/>
    <n v="25779"/>
    <s v=""/>
    <n v="276415"/>
    <n v="2"/>
    <n v="40042"/>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5"/>
    <n v="5.43"/>
    <m/>
    <n v="0"/>
    <n v="0"/>
    <n v="0"/>
    <n v="5.58"/>
    <n v="5.58"/>
    <n v="2.1645525427673687E-4"/>
    <n v="0"/>
  </r>
  <r>
    <n v="22"/>
    <n v="100"/>
    <s v="Big Qualicum R"/>
    <s v="OPS"/>
    <s v="124"/>
    <s v="Chinook"/>
    <s v="3"/>
    <x v="0"/>
    <x v="15"/>
    <n v="100"/>
    <x v="1"/>
    <s v="CK-27"/>
    <s v="EAST VANCOUVER ISLAND-QUALICUM &amp; PUNTLEDGE_FA_0.x"/>
    <s v="M"/>
    <s v="H"/>
    <n v="100"/>
    <s v="Big Qualicum River H"/>
    <n v="100"/>
    <s v="Big Qualicum R"/>
    <s v="GSVI"/>
    <s v="S"/>
    <x v="1"/>
    <s v="186720"/>
    <n v="0"/>
    <x v="143"/>
    <n v="2022"/>
    <s v="20220606"/>
    <s v="20220606"/>
    <n v="83"/>
    <n v="5.55"/>
    <m/>
    <s v="CWT"/>
    <s v="P"/>
    <x v="0"/>
    <s v="Y"/>
    <s v="Y"/>
    <s v="N"/>
    <n v="7.0000000000000001E-3"/>
    <s v="AD Clip"/>
    <n v="25779"/>
    <n v="25779"/>
    <n v="276415"/>
    <n v="3"/>
    <n v="40042"/>
    <n v="2024"/>
    <m/>
    <m/>
    <m/>
    <m/>
    <m/>
    <m/>
    <m/>
    <m/>
    <m/>
    <m/>
    <m/>
    <m/>
    <m/>
    <m/>
    <m/>
    <m/>
    <m/>
    <m/>
    <m/>
    <m/>
    <m/>
    <m/>
    <m/>
    <m/>
    <m/>
    <m/>
    <m/>
    <m/>
    <m/>
    <m/>
    <m/>
    <m/>
    <m/>
    <m/>
    <n v="8.8699999999999992"/>
    <m/>
    <m/>
    <m/>
    <m/>
    <m/>
    <m/>
    <m/>
    <m/>
    <m/>
    <m/>
    <m/>
    <m/>
    <m/>
    <m/>
    <n v="20.34"/>
    <m/>
    <m/>
    <m/>
    <m/>
    <m/>
    <m/>
    <m/>
    <m/>
    <m/>
    <m/>
    <m/>
    <m/>
    <m/>
    <m/>
    <m/>
    <m/>
    <m/>
    <m/>
    <m/>
    <m/>
    <m/>
    <m/>
    <m/>
    <m/>
    <m/>
    <m/>
    <m/>
    <m/>
    <m/>
    <m/>
    <m/>
    <m/>
    <m/>
    <m/>
    <m/>
    <m/>
    <m/>
    <m/>
    <m/>
    <m/>
    <m/>
    <m/>
    <m/>
    <m/>
    <m/>
    <m/>
    <m/>
    <m/>
    <m/>
    <m/>
    <m/>
    <m/>
    <m/>
    <m/>
    <m/>
    <m/>
    <m/>
    <m/>
    <m/>
    <m/>
    <m/>
    <m/>
    <m/>
    <m/>
    <m/>
    <m/>
    <m/>
    <m/>
    <m/>
    <m/>
    <m/>
    <m/>
    <m/>
    <m/>
    <m/>
    <m/>
    <m/>
    <m/>
    <m/>
    <m/>
    <m/>
    <m/>
    <m/>
    <m/>
    <m/>
    <m/>
    <m/>
    <m/>
    <m/>
    <m/>
    <m/>
    <m/>
    <m/>
    <m/>
    <m/>
    <m/>
    <m/>
    <m/>
    <m/>
    <m/>
    <m/>
    <m/>
    <m/>
    <m/>
    <m/>
    <m/>
    <m/>
    <m/>
    <m/>
    <m/>
    <m/>
    <m/>
    <m/>
    <m/>
    <n v="1.94"/>
    <n v="1.65"/>
    <n v="11.48"/>
    <m/>
    <n v="29.21"/>
    <n v="0"/>
    <n v="29.21"/>
    <n v="15.07"/>
    <n v="44.28"/>
    <n v="1.7176771790992668E-3"/>
    <n v="0.65966576332429994"/>
  </r>
  <r>
    <n v="22"/>
    <n v="100"/>
    <s v="Big Qualicum R"/>
    <s v="OPS"/>
    <s v="124"/>
    <s v="Chinook"/>
    <s v="3"/>
    <x v="0"/>
    <x v="16"/>
    <n v="100"/>
    <x v="1"/>
    <s v="CK-27"/>
    <s v="EAST VANCOUVER ISLAND-QUALICUM &amp; PUNTLEDGE_FA_0.x"/>
    <s v="M"/>
    <s v="H"/>
    <n v="100"/>
    <s v="Big Qualicum River H"/>
    <n v="100"/>
    <s v="Big Qualicum R"/>
    <s v="GSVI"/>
    <s v="S"/>
    <x v="1"/>
    <s v="180015"/>
    <n v="0"/>
    <x v="144"/>
    <n v="2023"/>
    <s v="20230531"/>
    <s v="20230531"/>
    <n v="85"/>
    <n v="6.09"/>
    <m/>
    <s v="CWT"/>
    <s v="P"/>
    <x v="0"/>
    <s v="Y"/>
    <s v="Y"/>
    <s v="Y"/>
    <n v="4.2365E-2"/>
    <s v="AD Clip"/>
    <n v="191527"/>
    <s v=""/>
    <n v="903970"/>
    <n v="1"/>
    <n v="41069"/>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
    <m/>
    <n v="0"/>
    <n v="0"/>
    <n v="0"/>
    <n v="17"/>
    <n v="17"/>
    <n v="8.8760331441519992E-5"/>
    <n v="0"/>
  </r>
  <r>
    <n v="22"/>
    <n v="100"/>
    <s v="Big Qualicum R"/>
    <s v="OPS"/>
    <s v="124"/>
    <s v="Chinook"/>
    <s v="3"/>
    <x v="0"/>
    <x v="16"/>
    <n v="100"/>
    <x v="1"/>
    <s v="CK-27"/>
    <s v="EAST VANCOUVER ISLAND-QUALICUM &amp; PUNTLEDGE_FA_0.x"/>
    <s v="M"/>
    <s v="H"/>
    <n v="100"/>
    <s v="Big Qualicum River H"/>
    <n v="100"/>
    <s v="Big Qualicum R"/>
    <s v="GSVI"/>
    <s v="S"/>
    <x v="1"/>
    <s v="180015"/>
    <n v="0"/>
    <x v="144"/>
    <n v="2023"/>
    <s v="20230531"/>
    <s v="20230531"/>
    <n v="85"/>
    <n v="6.09"/>
    <m/>
    <s v="CWT"/>
    <s v="P"/>
    <x v="0"/>
    <s v="Y"/>
    <s v="Y"/>
    <s v="Y"/>
    <n v="4.2365E-2"/>
    <s v="AD Clip"/>
    <n v="191527"/>
    <n v="191527"/>
    <n v="903970"/>
    <n v="2"/>
    <n v="41069"/>
    <n v="2024"/>
    <m/>
    <m/>
    <m/>
    <m/>
    <m/>
    <m/>
    <m/>
    <m/>
    <m/>
    <m/>
    <m/>
    <m/>
    <m/>
    <m/>
    <m/>
    <m/>
    <m/>
    <m/>
    <m/>
    <m/>
    <m/>
    <m/>
    <m/>
    <m/>
    <m/>
    <m/>
    <m/>
    <m/>
    <m/>
    <m/>
    <m/>
    <m/>
    <m/>
    <m/>
    <m/>
    <m/>
    <m/>
    <m/>
    <m/>
    <m/>
    <m/>
    <m/>
    <m/>
    <m/>
    <m/>
    <m/>
    <m/>
    <m/>
    <m/>
    <n v="10.17"/>
    <m/>
    <m/>
    <m/>
    <m/>
    <m/>
    <m/>
    <m/>
    <m/>
    <m/>
    <n v="9.9600000000000009"/>
    <m/>
    <m/>
    <m/>
    <m/>
    <m/>
    <m/>
    <m/>
    <m/>
    <m/>
    <m/>
    <m/>
    <m/>
    <m/>
    <m/>
    <m/>
    <m/>
    <m/>
    <m/>
    <m/>
    <m/>
    <m/>
    <m/>
    <m/>
    <m/>
    <m/>
    <m/>
    <m/>
    <m/>
    <m/>
    <m/>
    <m/>
    <m/>
    <m/>
    <m/>
    <m/>
    <m/>
    <m/>
    <m/>
    <m/>
    <m/>
    <m/>
    <m/>
    <m/>
    <m/>
    <m/>
    <m/>
    <m/>
    <m/>
    <m/>
    <m/>
    <m/>
    <m/>
    <m/>
    <m/>
    <m/>
    <m/>
    <m/>
    <m/>
    <m/>
    <m/>
    <m/>
    <m/>
    <m/>
    <m/>
    <m/>
    <m/>
    <m/>
    <m/>
    <m/>
    <m/>
    <m/>
    <m/>
    <m/>
    <m/>
    <m/>
    <m/>
    <m/>
    <m/>
    <m/>
    <m/>
    <m/>
    <m/>
    <m/>
    <m/>
    <m/>
    <m/>
    <m/>
    <m/>
    <m/>
    <m/>
    <m/>
    <m/>
    <m/>
    <m/>
    <m/>
    <m/>
    <m/>
    <m/>
    <m/>
    <m/>
    <m/>
    <m/>
    <m/>
    <m/>
    <n v="9.5500000000000007"/>
    <n v="15.09"/>
    <n v="237.4"/>
    <m/>
    <n v="20.13"/>
    <n v="0"/>
    <n v="20.13"/>
    <n v="262.04000000000002"/>
    <n v="282.17"/>
    <n v="1.4732648660502176E-3"/>
    <n v="7.1339972357089693E-2"/>
  </r>
  <r>
    <n v="22"/>
    <n v="100"/>
    <s v="Big Qualicum R"/>
    <s v="OPS"/>
    <s v="124"/>
    <s v="Chinook"/>
    <s v="3"/>
    <x v="0"/>
    <x v="16"/>
    <n v="100"/>
    <x v="1"/>
    <s v="CK-27"/>
    <s v="EAST VANCOUVER ISLAND-QUALICUM &amp; PUNTLEDGE_FA_0.x"/>
    <s v="M"/>
    <s v="H"/>
    <n v="100"/>
    <s v="Big Qualicum River H"/>
    <n v="100"/>
    <s v="Big Qualicum R"/>
    <s v="GSVI"/>
    <s v="S"/>
    <x v="1"/>
    <s v="187185"/>
    <n v="0"/>
    <x v="145"/>
    <n v="2023"/>
    <s v="20230620"/>
    <s v="20230620"/>
    <n v="86"/>
    <n v="6.49"/>
    <m/>
    <s v="CWT"/>
    <s v="B"/>
    <x v="0"/>
    <s v="Y"/>
    <s v="Y"/>
    <s v="Y"/>
    <n v="1.0289E-2"/>
    <s v="AD Clip"/>
    <n v="61803"/>
    <n v="61803"/>
    <n v="2014431"/>
    <n v="2"/>
    <n v="41070"/>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5"/>
    <n v="0.42"/>
    <n v="6.89"/>
    <m/>
    <n v="0"/>
    <n v="0"/>
    <n v="0"/>
    <n v="7.56"/>
    <n v="7.56"/>
    <n v="1.2232415902140671E-4"/>
    <n v="0"/>
  </r>
  <r>
    <n v="22"/>
    <n v="100"/>
    <s v="Big Qualicum R"/>
    <s v="OPS"/>
    <s v="124"/>
    <s v="Chinook"/>
    <s v="3"/>
    <x v="0"/>
    <x v="17"/>
    <n v="100"/>
    <x v="1"/>
    <s v="CK-27"/>
    <s v="EAST VANCOUVER ISLAND-QUALICUM &amp; PUNTLEDGE_FA_0.x"/>
    <s v="M"/>
    <s v="H"/>
    <n v="100"/>
    <s v="Big Qualicum River H"/>
    <n v="100"/>
    <s v="Big Qualicum R"/>
    <s v="GSVI"/>
    <s v="S"/>
    <x v="1"/>
    <s v="180023"/>
    <n v="0"/>
    <x v="146"/>
    <n v="2024"/>
    <s v="20240523"/>
    <s v="20240523"/>
    <n v="85"/>
    <n v="6.7"/>
    <m/>
    <s v="CWT"/>
    <s v="P"/>
    <x v="0"/>
    <s v="Y"/>
    <s v="Y"/>
    <s v="Y"/>
    <n v="0"/>
    <s v="AD Clip"/>
    <n v="198040"/>
    <n v="198040"/>
    <n v="341323"/>
    <n v="1"/>
    <n v="41917"/>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2"/>
    <n v="30.88"/>
    <m/>
    <n v="0"/>
    <n v="0"/>
    <n v="0"/>
    <n v="31.2"/>
    <n v="31.2"/>
    <n v="1.5754393051908706E-4"/>
    <n v="0"/>
  </r>
  <r>
    <n v="22"/>
    <n v="100"/>
    <s v="Big Qualicum R"/>
    <s v="OPS"/>
    <s v="124"/>
    <s v="Chinook"/>
    <s v="3"/>
    <x v="0"/>
    <x v="17"/>
    <n v="100"/>
    <x v="1"/>
    <s v="CK-27"/>
    <s v="EAST VANCOUVER ISLAND-QUALICUM &amp; PUNTLEDGE_FA_0.x"/>
    <s v="M"/>
    <s v="H"/>
    <n v="100"/>
    <s v="Big Qualicum River H"/>
    <n v="100"/>
    <s v="Big Qualicum R"/>
    <s v="GSVI"/>
    <s v="S"/>
    <x v="1"/>
    <s v="186694"/>
    <n v="0"/>
    <x v="147"/>
    <n v="2024"/>
    <s v="20240621"/>
    <s v="20240621"/>
    <n v="105"/>
    <n v="12.48"/>
    <m/>
    <s v="CWT"/>
    <s v="P"/>
    <x v="0"/>
    <s v="Y"/>
    <s v="Y"/>
    <s v="Y"/>
    <n v="0"/>
    <s v="AD Clip"/>
    <n v="60250"/>
    <n v="60250"/>
    <n v="1271312"/>
    <n v="1"/>
    <n v="41918"/>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4"/>
    <n v="4.1100000000000003"/>
    <m/>
    <n v="0"/>
    <n v="0"/>
    <n v="0"/>
    <n v="4.1500000000000004"/>
    <n v="4.1500000000000004"/>
    <n v="6.8879668049792543E-5"/>
    <n v="0"/>
  </r>
  <r>
    <n v="22"/>
    <n v="100"/>
    <s v="Big Qualicum R"/>
    <s v="OPS"/>
    <s v="124"/>
    <s v="Chinook"/>
    <s v="3"/>
    <x v="0"/>
    <x v="17"/>
    <n v="100"/>
    <x v="1"/>
    <s v="CK-27"/>
    <s v="EAST VANCOUVER ISLAND-QUALICUM &amp; PUNTLEDGE_FA_0.x"/>
    <s v="M"/>
    <s v="H"/>
    <n v="100"/>
    <s v="Big Qualicum River H"/>
    <n v="100"/>
    <s v="Big Qualicum R"/>
    <s v="GSVI"/>
    <s v="S"/>
    <x v="1"/>
    <s v="187320"/>
    <n v="0"/>
    <x v="148"/>
    <n v="2024"/>
    <s v="20240523"/>
    <s v="20240523"/>
    <n v="85"/>
    <n v="6.7"/>
    <m/>
    <s v="CWT"/>
    <s v="P"/>
    <x v="0"/>
    <s v="Y"/>
    <s v="Y"/>
    <s v="Y"/>
    <n v="1.9E-3"/>
    <s v="No AD Clip"/>
    <n v="197643"/>
    <n v="197643"/>
    <n v="341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
    <n v="118"/>
    <s v="Cowichan R"/>
    <s v="CDP"/>
    <s v="124"/>
    <s v="Chinook"/>
    <s v="3"/>
    <x v="0"/>
    <x v="3"/>
    <n v="118"/>
    <x v="2"/>
    <s v="CK-22"/>
    <s v="EAST VANCOUVER ISLAND-COWICHAN &amp; KOKSILAH_FA_0.x"/>
    <s v="M"/>
    <s v="H"/>
    <n v="367"/>
    <s v="Cowichan Est Seapen"/>
    <n v="367"/>
    <s v="Cowichan Est"/>
    <s v="GSVI"/>
    <s v="S"/>
    <x v="2"/>
    <s v="185214"/>
    <n v="0"/>
    <x v="149"/>
    <n v="2006"/>
    <s v="20060530"/>
    <s v="20060530"/>
    <n v="0"/>
    <n v="6.1"/>
    <s v="SEAPEN REL.SEE 185818-20,184422 (EARLY RIVER) &amp; 185810-12 &amp;184836 (LATE RIVER)"/>
    <s v="CWT"/>
    <s v="B"/>
    <x v="0"/>
    <s v="Y"/>
    <s v="Y"/>
    <s v="N"/>
    <m/>
    <s v="AD Clip"/>
    <n v="25188"/>
    <s v=""/>
    <n v="99087"/>
    <n v="2"/>
    <n v="6530"/>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m/>
    <n v="0"/>
    <n v="1"/>
    <n v="1"/>
    <n v="0"/>
    <n v="1"/>
    <n v="3.9701445132602827E-5"/>
    <n v="1"/>
  </r>
  <r>
    <n v="36"/>
    <n v="118"/>
    <s v="Cowichan R"/>
    <s v="CDP"/>
    <s v="124"/>
    <s v="Chinook"/>
    <s v="3"/>
    <x v="0"/>
    <x v="3"/>
    <n v="118"/>
    <x v="2"/>
    <s v="CK-22"/>
    <s v="EAST VANCOUVER ISLAND-COWICHAN &amp; KOKSILAH_FA_0.x"/>
    <s v="M"/>
    <s v="H"/>
    <n v="367"/>
    <s v="Cowichan Est Seapen"/>
    <n v="367"/>
    <s v="Cowichan Est"/>
    <s v="GSVI"/>
    <s v="S"/>
    <x v="2"/>
    <s v="185214"/>
    <n v="0"/>
    <x v="149"/>
    <n v="2006"/>
    <s v="20060530"/>
    <s v="20060530"/>
    <n v="0"/>
    <n v="6.1"/>
    <s v="SEAPEN REL.SEE 185818-20,184422 (EARLY RIVER) &amp; 185810-12 &amp;184836 (LATE RIVER)"/>
    <s v="CWT"/>
    <s v="B"/>
    <x v="0"/>
    <s v="Y"/>
    <s v="Y"/>
    <s v="N"/>
    <m/>
    <s v="AD Clip"/>
    <n v="25188"/>
    <n v="25188"/>
    <n v="99087"/>
    <n v="3"/>
    <n v="6530"/>
    <n v="2008"/>
    <m/>
    <m/>
    <m/>
    <m/>
    <m/>
    <m/>
    <m/>
    <m/>
    <m/>
    <m/>
    <m/>
    <m/>
    <m/>
    <m/>
    <m/>
    <m/>
    <m/>
    <m/>
    <m/>
    <m/>
    <m/>
    <m/>
    <m/>
    <m/>
    <m/>
    <m/>
    <m/>
    <m/>
    <m/>
    <m/>
    <m/>
    <m/>
    <m/>
    <m/>
    <m/>
    <m/>
    <m/>
    <m/>
    <m/>
    <m/>
    <m/>
    <m/>
    <m/>
    <m/>
    <m/>
    <m/>
    <m/>
    <m/>
    <m/>
    <n v="37.29"/>
    <m/>
    <m/>
    <m/>
    <m/>
    <m/>
    <m/>
    <m/>
    <m/>
    <m/>
    <m/>
    <m/>
    <m/>
    <m/>
    <m/>
    <m/>
    <m/>
    <m/>
    <m/>
    <m/>
    <m/>
    <m/>
    <m/>
    <m/>
    <m/>
    <m/>
    <m/>
    <m/>
    <m/>
    <m/>
    <m/>
    <m/>
    <n v="5.96"/>
    <m/>
    <m/>
    <m/>
    <m/>
    <m/>
    <m/>
    <m/>
    <m/>
    <m/>
    <m/>
    <m/>
    <m/>
    <m/>
    <m/>
    <m/>
    <m/>
    <m/>
    <m/>
    <m/>
    <m/>
    <m/>
    <m/>
    <m/>
    <m/>
    <m/>
    <m/>
    <m/>
    <m/>
    <m/>
    <m/>
    <m/>
    <m/>
    <m/>
    <m/>
    <m/>
    <m/>
    <m/>
    <m/>
    <m/>
    <m/>
    <m/>
    <m/>
    <m/>
    <m/>
    <m/>
    <m/>
    <m/>
    <m/>
    <m/>
    <m/>
    <m/>
    <m/>
    <m/>
    <m/>
    <m/>
    <m/>
    <m/>
    <m/>
    <m/>
    <m/>
    <m/>
    <m/>
    <m/>
    <m/>
    <m/>
    <m/>
    <m/>
    <m/>
    <m/>
    <m/>
    <m/>
    <m/>
    <m/>
    <m/>
    <m/>
    <m/>
    <m/>
    <m/>
    <m/>
    <m/>
    <m/>
    <n v="3.44"/>
    <n v="1"/>
    <n v="1.42"/>
    <m/>
    <n v="0.37"/>
    <n v="43.25"/>
    <n v="3.44"/>
    <n v="46.69"/>
    <n v="2.79"/>
    <n v="49.48"/>
    <n v="1.9644275051611875E-3"/>
    <n v="0.94361358124494743"/>
  </r>
  <r>
    <n v="36"/>
    <n v="118"/>
    <s v="Cowichan R"/>
    <s v="CDP"/>
    <s v="124"/>
    <s v="Chinook"/>
    <s v="3"/>
    <x v="0"/>
    <x v="3"/>
    <n v="118"/>
    <x v="2"/>
    <s v="CK-22"/>
    <s v="EAST VANCOUVER ISLAND-COWICHAN &amp; KOKSILAH_FA_0.x"/>
    <s v="M"/>
    <s v="H"/>
    <n v="118"/>
    <s v="Cowichan River H"/>
    <n v="324"/>
    <s v="Cowichan R Up"/>
    <s v="GSVI"/>
    <s v="S"/>
    <x v="1"/>
    <s v="184422"/>
    <n v="0"/>
    <x v="150"/>
    <n v="2006"/>
    <s v="20060425"/>
    <s v="20060425"/>
    <n v="0"/>
    <n v="3.4"/>
    <s v="EARLY REL 185818-20 (EARLY) COMPARE 185810-12,184836 (LATE) &amp; 185214 SEAPEN."/>
    <s v="CWT"/>
    <s v="P"/>
    <x v="0"/>
    <s v="Y"/>
    <s v="Y"/>
    <s v="Y"/>
    <m/>
    <s v="AD Clip"/>
    <n v="14825"/>
    <s v=""/>
    <n v="127435"/>
    <n v="2"/>
    <n v="6537"/>
    <n v="2007"/>
    <m/>
    <m/>
    <m/>
    <m/>
    <m/>
    <m/>
    <m/>
    <m/>
    <m/>
    <m/>
    <m/>
    <m/>
    <m/>
    <m/>
    <m/>
    <m/>
    <m/>
    <m/>
    <m/>
    <m/>
    <m/>
    <m/>
    <m/>
    <m/>
    <m/>
    <m/>
    <m/>
    <m/>
    <m/>
    <m/>
    <m/>
    <m/>
    <m/>
    <m/>
    <m/>
    <m/>
    <m/>
    <m/>
    <m/>
    <m/>
    <m/>
    <m/>
    <m/>
    <m/>
    <m/>
    <m/>
    <m/>
    <m/>
    <m/>
    <m/>
    <m/>
    <m/>
    <m/>
    <m/>
    <n v="15.89"/>
    <m/>
    <m/>
    <m/>
    <m/>
    <m/>
    <m/>
    <m/>
    <m/>
    <m/>
    <m/>
    <m/>
    <m/>
    <m/>
    <m/>
    <m/>
    <m/>
    <m/>
    <m/>
    <m/>
    <m/>
    <m/>
    <m/>
    <m/>
    <m/>
    <m/>
    <m/>
    <m/>
    <m/>
    <m/>
    <m/>
    <m/>
    <m/>
    <m/>
    <m/>
    <m/>
    <m/>
    <m/>
    <m/>
    <m/>
    <m/>
    <m/>
    <m/>
    <m/>
    <m/>
    <m/>
    <m/>
    <m/>
    <m/>
    <m/>
    <m/>
    <m/>
    <m/>
    <m/>
    <m/>
    <m/>
    <m/>
    <m/>
    <m/>
    <m/>
    <m/>
    <m/>
    <m/>
    <m/>
    <m/>
    <m/>
    <m/>
    <m/>
    <m/>
    <m/>
    <m/>
    <m/>
    <m/>
    <m/>
    <m/>
    <m/>
    <m/>
    <m/>
    <m/>
    <m/>
    <m/>
    <m/>
    <m/>
    <m/>
    <m/>
    <m/>
    <m/>
    <m/>
    <m/>
    <m/>
    <m/>
    <m/>
    <m/>
    <m/>
    <m/>
    <m/>
    <m/>
    <m/>
    <m/>
    <m/>
    <m/>
    <m/>
    <m/>
    <m/>
    <m/>
    <m/>
    <m/>
    <m/>
    <m/>
    <n v="2.56"/>
    <m/>
    <m/>
    <m/>
    <m/>
    <n v="15.89"/>
    <n v="2.56"/>
    <n v="18.45"/>
    <n v="0"/>
    <n v="18.45"/>
    <n v="1.2445193929173694E-3"/>
    <n v="1"/>
  </r>
  <r>
    <n v="36"/>
    <n v="118"/>
    <s v="Cowichan R"/>
    <s v="CDP"/>
    <s v="124"/>
    <s v="Chinook"/>
    <s v="3"/>
    <x v="0"/>
    <x v="3"/>
    <n v="118"/>
    <x v="2"/>
    <s v="CK-22"/>
    <s v="EAST VANCOUVER ISLAND-COWICHAN &amp; KOKSILAH_FA_0.x"/>
    <s v="M"/>
    <s v="H"/>
    <n v="118"/>
    <s v="Cowichan River H"/>
    <n v="324"/>
    <s v="Cowichan R Up"/>
    <s v="GSVI"/>
    <s v="S"/>
    <x v="1"/>
    <s v="184422"/>
    <n v="0"/>
    <x v="150"/>
    <n v="2006"/>
    <s v="20060425"/>
    <s v="20060425"/>
    <n v="0"/>
    <n v="3.4"/>
    <s v="EARLY REL 185818-20 (EARLY) COMPARE 185810-12,184836 (LATE) &amp; 185214 SEAPEN."/>
    <s v="CWT"/>
    <s v="P"/>
    <x v="0"/>
    <s v="Y"/>
    <s v="Y"/>
    <s v="Y"/>
    <m/>
    <s v="AD Clip"/>
    <n v="14825"/>
    <n v="14825"/>
    <n v="127435"/>
    <n v="3"/>
    <n v="6537"/>
    <n v="2008"/>
    <m/>
    <m/>
    <m/>
    <m/>
    <m/>
    <m/>
    <m/>
    <m/>
    <m/>
    <m/>
    <m/>
    <m/>
    <m/>
    <m/>
    <m/>
    <m/>
    <m/>
    <m/>
    <m/>
    <m/>
    <m/>
    <m/>
    <m/>
    <m/>
    <m/>
    <m/>
    <m/>
    <m/>
    <m/>
    <m/>
    <m/>
    <m/>
    <m/>
    <m/>
    <m/>
    <m/>
    <m/>
    <m/>
    <m/>
    <m/>
    <m/>
    <m/>
    <m/>
    <m/>
    <m/>
    <m/>
    <m/>
    <m/>
    <m/>
    <m/>
    <m/>
    <m/>
    <m/>
    <m/>
    <m/>
    <m/>
    <m/>
    <m/>
    <m/>
    <m/>
    <m/>
    <m/>
    <m/>
    <m/>
    <m/>
    <m/>
    <m/>
    <m/>
    <m/>
    <m/>
    <m/>
    <m/>
    <m/>
    <m/>
    <m/>
    <m/>
    <m/>
    <m/>
    <m/>
    <m/>
    <m/>
    <m/>
    <m/>
    <m/>
    <m/>
    <m/>
    <m/>
    <m/>
    <m/>
    <m/>
    <m/>
    <m/>
    <n v="5.1100000000000003"/>
    <m/>
    <m/>
    <m/>
    <m/>
    <m/>
    <m/>
    <m/>
    <m/>
    <m/>
    <m/>
    <m/>
    <m/>
    <n v="6.11"/>
    <m/>
    <m/>
    <m/>
    <m/>
    <m/>
    <m/>
    <m/>
    <m/>
    <m/>
    <m/>
    <n v="2.79"/>
    <m/>
    <n v="39.26"/>
    <m/>
    <m/>
    <m/>
    <m/>
    <m/>
    <m/>
    <m/>
    <m/>
    <m/>
    <m/>
    <m/>
    <m/>
    <m/>
    <m/>
    <m/>
    <m/>
    <m/>
    <m/>
    <m/>
    <m/>
    <m/>
    <m/>
    <m/>
    <m/>
    <m/>
    <m/>
    <m/>
    <m/>
    <m/>
    <m/>
    <m/>
    <m/>
    <m/>
    <m/>
    <m/>
    <m/>
    <m/>
    <m/>
    <m/>
    <m/>
    <m/>
    <m/>
    <m/>
    <m/>
    <n v="2.41"/>
    <n v="1"/>
    <n v="1.43"/>
    <m/>
    <n v="0.37"/>
    <n v="53.27"/>
    <n v="2.41"/>
    <n v="55.68"/>
    <n v="2.8"/>
    <n v="58.48"/>
    <n v="3.9446880269814501E-3"/>
    <n v="0.9521203830369358"/>
  </r>
  <r>
    <n v="36"/>
    <n v="118"/>
    <s v="Cowichan R"/>
    <s v="CDP"/>
    <s v="124"/>
    <s v="Chinook"/>
    <s v="3"/>
    <x v="0"/>
    <x v="3"/>
    <n v="118"/>
    <x v="2"/>
    <s v="CK-22"/>
    <s v="EAST VANCOUVER ISLAND-COWICHAN &amp; KOKSILAH_FA_0.x"/>
    <s v="M"/>
    <s v="H"/>
    <n v="118"/>
    <s v="Cowichan River H"/>
    <n v="324"/>
    <s v="Cowichan R Up"/>
    <s v="GSVI"/>
    <s v="S"/>
    <x v="1"/>
    <s v="184836"/>
    <n v="0"/>
    <x v="151"/>
    <n v="2006"/>
    <s v="20060515"/>
    <s v="20060515"/>
    <n v="0"/>
    <n v="6.1"/>
    <s v="LATE REL 185811-12,184836 (LATE) COMP 185818-20,184422 (EARLY) 185214 SEAPEN"/>
    <s v="CWT"/>
    <s v="P"/>
    <x v="0"/>
    <s v="Y"/>
    <s v="Y"/>
    <s v="Y"/>
    <m/>
    <s v="AD Clip"/>
    <n v="14589"/>
    <s v=""/>
    <n v="125598"/>
    <n v="2"/>
    <n v="6536"/>
    <n v="2007"/>
    <m/>
    <m/>
    <m/>
    <m/>
    <m/>
    <m/>
    <m/>
    <m/>
    <m/>
    <m/>
    <m/>
    <m/>
    <m/>
    <m/>
    <m/>
    <m/>
    <m/>
    <m/>
    <m/>
    <m/>
    <m/>
    <m/>
    <m/>
    <m/>
    <m/>
    <m/>
    <m/>
    <m/>
    <m/>
    <m/>
    <m/>
    <m/>
    <m/>
    <m/>
    <m/>
    <m/>
    <m/>
    <m/>
    <m/>
    <m/>
    <m/>
    <m/>
    <m/>
    <m/>
    <m/>
    <m/>
    <m/>
    <m/>
    <m/>
    <m/>
    <m/>
    <m/>
    <m/>
    <m/>
    <m/>
    <m/>
    <m/>
    <m/>
    <m/>
    <m/>
    <m/>
    <m/>
    <m/>
    <n v="21.71"/>
    <m/>
    <m/>
    <m/>
    <m/>
    <m/>
    <m/>
    <m/>
    <m/>
    <m/>
    <m/>
    <m/>
    <m/>
    <m/>
    <m/>
    <m/>
    <m/>
    <m/>
    <m/>
    <m/>
    <m/>
    <m/>
    <m/>
    <m/>
    <m/>
    <m/>
    <m/>
    <m/>
    <m/>
    <m/>
    <m/>
    <m/>
    <m/>
    <m/>
    <m/>
    <m/>
    <m/>
    <m/>
    <m/>
    <m/>
    <m/>
    <m/>
    <m/>
    <m/>
    <m/>
    <m/>
    <m/>
    <m/>
    <m/>
    <m/>
    <m/>
    <m/>
    <m/>
    <m/>
    <m/>
    <m/>
    <m/>
    <m/>
    <m/>
    <m/>
    <m/>
    <m/>
    <m/>
    <m/>
    <m/>
    <m/>
    <m/>
    <m/>
    <m/>
    <m/>
    <m/>
    <m/>
    <m/>
    <m/>
    <m/>
    <m/>
    <m/>
    <m/>
    <m/>
    <m/>
    <m/>
    <m/>
    <m/>
    <m/>
    <m/>
    <m/>
    <m/>
    <m/>
    <m/>
    <m/>
    <m/>
    <m/>
    <m/>
    <m/>
    <m/>
    <m/>
    <m/>
    <m/>
    <m/>
    <m/>
    <m/>
    <m/>
    <n v="13.64"/>
    <m/>
    <n v="1.42"/>
    <n v="21.71"/>
    <n v="0"/>
    <n v="21.71"/>
    <n v="15.06"/>
    <n v="36.770000000000003"/>
    <n v="2.5203920762218112E-3"/>
    <n v="0.59042697851509385"/>
  </r>
  <r>
    <n v="36"/>
    <n v="118"/>
    <s v="Cowichan R"/>
    <s v="CDP"/>
    <s v="124"/>
    <s v="Chinook"/>
    <s v="3"/>
    <x v="0"/>
    <x v="3"/>
    <n v="118"/>
    <x v="2"/>
    <s v="CK-22"/>
    <s v="EAST VANCOUVER ISLAND-COWICHAN &amp; KOKSILAH_FA_0.x"/>
    <s v="M"/>
    <s v="H"/>
    <n v="118"/>
    <s v="Cowichan River H"/>
    <n v="324"/>
    <s v="Cowichan R Up"/>
    <s v="GSVI"/>
    <s v="S"/>
    <x v="1"/>
    <s v="184836"/>
    <n v="0"/>
    <x v="151"/>
    <n v="2006"/>
    <s v="20060515"/>
    <s v="20060515"/>
    <n v="0"/>
    <n v="6.1"/>
    <s v="LATE REL 185811-12,184836 (LATE) COMP 185818-20,184422 (EARLY) 185214 SEAPEN"/>
    <s v="CWT"/>
    <s v="P"/>
    <x v="0"/>
    <s v="Y"/>
    <s v="Y"/>
    <s v="Y"/>
    <m/>
    <s v="AD Clip"/>
    <n v="14589"/>
    <s v=""/>
    <n v="125598"/>
    <n v="3"/>
    <n v="6536"/>
    <n v="2008"/>
    <m/>
    <m/>
    <m/>
    <m/>
    <m/>
    <m/>
    <m/>
    <m/>
    <m/>
    <m/>
    <m/>
    <m/>
    <m/>
    <m/>
    <m/>
    <m/>
    <m/>
    <m/>
    <m/>
    <m/>
    <m/>
    <m/>
    <m/>
    <m/>
    <m/>
    <m/>
    <m/>
    <m/>
    <m/>
    <m/>
    <m/>
    <m/>
    <m/>
    <m/>
    <m/>
    <m/>
    <m/>
    <m/>
    <m/>
    <m/>
    <m/>
    <m/>
    <m/>
    <m/>
    <m/>
    <m/>
    <m/>
    <m/>
    <m/>
    <m/>
    <m/>
    <m/>
    <m/>
    <m/>
    <m/>
    <m/>
    <m/>
    <m/>
    <m/>
    <m/>
    <m/>
    <m/>
    <m/>
    <m/>
    <m/>
    <m/>
    <m/>
    <m/>
    <m/>
    <m/>
    <m/>
    <m/>
    <m/>
    <m/>
    <m/>
    <m/>
    <m/>
    <m/>
    <m/>
    <m/>
    <m/>
    <m/>
    <m/>
    <m/>
    <m/>
    <m/>
    <m/>
    <m/>
    <m/>
    <m/>
    <m/>
    <m/>
    <m/>
    <m/>
    <m/>
    <m/>
    <m/>
    <m/>
    <m/>
    <m/>
    <m/>
    <m/>
    <m/>
    <m/>
    <m/>
    <m/>
    <m/>
    <m/>
    <m/>
    <m/>
    <m/>
    <m/>
    <m/>
    <m/>
    <m/>
    <m/>
    <m/>
    <m/>
    <n v="39.26"/>
    <m/>
    <m/>
    <m/>
    <m/>
    <m/>
    <m/>
    <m/>
    <m/>
    <m/>
    <m/>
    <m/>
    <m/>
    <m/>
    <m/>
    <m/>
    <m/>
    <m/>
    <m/>
    <m/>
    <m/>
    <m/>
    <m/>
    <m/>
    <m/>
    <m/>
    <m/>
    <m/>
    <m/>
    <m/>
    <m/>
    <m/>
    <m/>
    <m/>
    <m/>
    <m/>
    <m/>
    <m/>
    <m/>
    <m/>
    <m/>
    <m/>
    <m/>
    <m/>
    <m/>
    <m/>
    <n v="2"/>
    <n v="1.43"/>
    <m/>
    <n v="0.37"/>
    <n v="39.26"/>
    <n v="0"/>
    <n v="39.26"/>
    <n v="3.8"/>
    <n v="43.059999999999995"/>
    <n v="2.9515388306258134E-3"/>
    <n v="0.91175104505341387"/>
  </r>
  <r>
    <n v="36"/>
    <n v="118"/>
    <s v="Cowichan R"/>
    <s v="CDP"/>
    <s v="124"/>
    <s v="Chinook"/>
    <s v="3"/>
    <x v="0"/>
    <x v="3"/>
    <n v="118"/>
    <x v="2"/>
    <s v="CK-22"/>
    <s v="EAST VANCOUVER ISLAND-COWICHAN &amp; KOKSILAH_FA_0.x"/>
    <s v="M"/>
    <s v="H"/>
    <n v="118"/>
    <s v="Cowichan River H"/>
    <n v="324"/>
    <s v="Cowichan R Up"/>
    <s v="GSVI"/>
    <s v="S"/>
    <x v="1"/>
    <s v="184836"/>
    <n v="0"/>
    <x v="151"/>
    <n v="2006"/>
    <s v="20060515"/>
    <s v="20060515"/>
    <n v="0"/>
    <n v="6.1"/>
    <s v="LATE REL 185811-12,184836 (LATE) COMP 185818-20,184422 (EARLY) 185214 SEAPEN"/>
    <s v="CWT"/>
    <s v="P"/>
    <x v="0"/>
    <s v="Y"/>
    <s v="Y"/>
    <s v="Y"/>
    <m/>
    <s v="AD Clip"/>
    <n v="14589"/>
    <n v="14589"/>
    <n v="125598"/>
    <n v="4"/>
    <n v="6536"/>
    <n v="2009"/>
    <m/>
    <m/>
    <m/>
    <m/>
    <m/>
    <m/>
    <m/>
    <m/>
    <m/>
    <m/>
    <m/>
    <m/>
    <m/>
    <m/>
    <m/>
    <m/>
    <m/>
    <m/>
    <m/>
    <m/>
    <m/>
    <m/>
    <m/>
    <m/>
    <m/>
    <m/>
    <m/>
    <m/>
    <m/>
    <m/>
    <m/>
    <m/>
    <m/>
    <m/>
    <m/>
    <m/>
    <m/>
    <m/>
    <m/>
    <m/>
    <m/>
    <m/>
    <m/>
    <m/>
    <m/>
    <m/>
    <m/>
    <m/>
    <m/>
    <m/>
    <m/>
    <m/>
    <m/>
    <m/>
    <m/>
    <m/>
    <m/>
    <m/>
    <m/>
    <m/>
    <m/>
    <m/>
    <m/>
    <m/>
    <m/>
    <m/>
    <m/>
    <m/>
    <m/>
    <m/>
    <m/>
    <m/>
    <m/>
    <m/>
    <m/>
    <m/>
    <m/>
    <m/>
    <m/>
    <m/>
    <m/>
    <m/>
    <m/>
    <m/>
    <m/>
    <m/>
    <m/>
    <m/>
    <m/>
    <m/>
    <m/>
    <m/>
    <m/>
    <m/>
    <m/>
    <m/>
    <m/>
    <m/>
    <m/>
    <m/>
    <m/>
    <m/>
    <m/>
    <m/>
    <m/>
    <n v="3.06"/>
    <m/>
    <m/>
    <m/>
    <m/>
    <m/>
    <m/>
    <m/>
    <m/>
    <m/>
    <m/>
    <m/>
    <m/>
    <m/>
    <m/>
    <m/>
    <m/>
    <m/>
    <m/>
    <m/>
    <m/>
    <m/>
    <m/>
    <m/>
    <m/>
    <m/>
    <m/>
    <m/>
    <m/>
    <m/>
    <m/>
    <m/>
    <m/>
    <m/>
    <m/>
    <m/>
    <m/>
    <m/>
    <m/>
    <m/>
    <m/>
    <m/>
    <m/>
    <m/>
    <m/>
    <m/>
    <m/>
    <m/>
    <m/>
    <m/>
    <m/>
    <m/>
    <m/>
    <m/>
    <m/>
    <m/>
    <m/>
    <m/>
    <m/>
    <m/>
    <m/>
    <m/>
    <m/>
    <n v="3.06"/>
    <n v="0"/>
    <n v="3.06"/>
    <n v="0"/>
    <n v="3.06"/>
    <n v="2.0974706971005553E-4"/>
    <n v="1"/>
  </r>
  <r>
    <n v="36"/>
    <n v="118"/>
    <s v="Cowichan R"/>
    <s v="CDP"/>
    <s v="124"/>
    <s v="Chinook"/>
    <s v="3"/>
    <x v="0"/>
    <x v="3"/>
    <n v="118"/>
    <x v="2"/>
    <s v="CK-22"/>
    <s v="EAST VANCOUVER ISLAND-COWICHAN &amp; KOKSILAH_FA_0.x"/>
    <s v="M"/>
    <s v="H"/>
    <n v="118"/>
    <s v="Cowichan River H"/>
    <n v="324"/>
    <s v="Cowichan R Up"/>
    <s v="GSVI"/>
    <s v="S"/>
    <x v="1"/>
    <s v="185810"/>
    <n v="0"/>
    <x v="152"/>
    <n v="2006"/>
    <s v="20060515"/>
    <s v="20060515"/>
    <n v="0"/>
    <n v="6.1"/>
    <s v="LATE REL 185811,12,184835 (LATE) COMP 185818-20,184422 (EARLY)&amp;185214 (SEAPEN)"/>
    <s v="CWT"/>
    <s v="P"/>
    <x v="0"/>
    <s v="Y"/>
    <s v="Y"/>
    <s v="Y"/>
    <m/>
    <s v="AD Clip"/>
    <n v="29646"/>
    <s v=""/>
    <n v="255225"/>
    <n v="2"/>
    <n v="6535"/>
    <n v="2007"/>
    <m/>
    <m/>
    <m/>
    <m/>
    <m/>
    <m/>
    <m/>
    <m/>
    <m/>
    <m/>
    <m/>
    <m/>
    <m/>
    <m/>
    <m/>
    <m/>
    <m/>
    <m/>
    <m/>
    <m/>
    <m/>
    <m/>
    <m/>
    <m/>
    <m/>
    <m/>
    <m/>
    <m/>
    <m/>
    <m/>
    <m/>
    <m/>
    <m/>
    <m/>
    <m/>
    <m/>
    <m/>
    <m/>
    <m/>
    <m/>
    <m/>
    <m/>
    <m/>
    <m/>
    <m/>
    <m/>
    <m/>
    <m/>
    <m/>
    <m/>
    <m/>
    <m/>
    <m/>
    <m/>
    <m/>
    <m/>
    <m/>
    <m/>
    <m/>
    <m/>
    <m/>
    <m/>
    <m/>
    <m/>
    <m/>
    <m/>
    <m/>
    <m/>
    <m/>
    <m/>
    <m/>
    <m/>
    <m/>
    <m/>
    <m/>
    <m/>
    <m/>
    <m/>
    <m/>
    <m/>
    <m/>
    <n v="7.88"/>
    <m/>
    <m/>
    <m/>
    <m/>
    <m/>
    <m/>
    <m/>
    <m/>
    <m/>
    <m/>
    <m/>
    <m/>
    <m/>
    <m/>
    <m/>
    <m/>
    <m/>
    <m/>
    <m/>
    <m/>
    <m/>
    <m/>
    <m/>
    <m/>
    <m/>
    <m/>
    <m/>
    <m/>
    <m/>
    <m/>
    <m/>
    <m/>
    <m/>
    <m/>
    <m/>
    <m/>
    <m/>
    <m/>
    <m/>
    <m/>
    <m/>
    <m/>
    <m/>
    <m/>
    <m/>
    <m/>
    <m/>
    <m/>
    <m/>
    <m/>
    <m/>
    <m/>
    <m/>
    <m/>
    <m/>
    <n v="1"/>
    <m/>
    <m/>
    <m/>
    <m/>
    <m/>
    <m/>
    <m/>
    <m/>
    <m/>
    <m/>
    <m/>
    <m/>
    <m/>
    <m/>
    <m/>
    <m/>
    <m/>
    <m/>
    <m/>
    <m/>
    <m/>
    <m/>
    <m/>
    <m/>
    <m/>
    <m/>
    <m/>
    <n v="13.64"/>
    <m/>
    <n v="1.42"/>
    <n v="8.8800000000000008"/>
    <n v="0"/>
    <n v="8.8800000000000008"/>
    <n v="15.06"/>
    <n v="23.939999999999998"/>
    <n v="8.0752884031572549E-4"/>
    <n v="0.37092731829573944"/>
  </r>
  <r>
    <n v="36"/>
    <n v="118"/>
    <s v="Cowichan R"/>
    <s v="CDP"/>
    <s v="124"/>
    <s v="Chinook"/>
    <s v="3"/>
    <x v="0"/>
    <x v="3"/>
    <n v="118"/>
    <x v="2"/>
    <s v="CK-22"/>
    <s v="EAST VANCOUVER ISLAND-COWICHAN &amp; KOKSILAH_FA_0.x"/>
    <s v="M"/>
    <s v="H"/>
    <n v="118"/>
    <s v="Cowichan River H"/>
    <n v="324"/>
    <s v="Cowichan R Up"/>
    <s v="GSVI"/>
    <s v="S"/>
    <x v="1"/>
    <s v="185810"/>
    <n v="0"/>
    <x v="152"/>
    <n v="2006"/>
    <s v="20060515"/>
    <s v="20060515"/>
    <n v="0"/>
    <n v="6.1"/>
    <s v="LATE REL 185811,12,184835 (LATE) COMP 185818-20,184422 (EARLY)&amp;185214 (SEAPEN)"/>
    <s v="CWT"/>
    <s v="P"/>
    <x v="0"/>
    <s v="Y"/>
    <s v="Y"/>
    <s v="Y"/>
    <m/>
    <s v="AD Clip"/>
    <n v="29646"/>
    <s v=""/>
    <n v="255225"/>
    <n v="3"/>
    <n v="6535"/>
    <n v="2008"/>
    <m/>
    <m/>
    <m/>
    <m/>
    <m/>
    <m/>
    <m/>
    <m/>
    <m/>
    <m/>
    <m/>
    <m/>
    <m/>
    <m/>
    <m/>
    <m/>
    <m/>
    <m/>
    <m/>
    <m/>
    <m/>
    <m/>
    <m/>
    <m/>
    <m/>
    <m/>
    <m/>
    <m/>
    <m/>
    <m/>
    <m/>
    <m/>
    <m/>
    <m/>
    <m/>
    <m/>
    <m/>
    <m/>
    <m/>
    <m/>
    <m/>
    <m/>
    <m/>
    <m/>
    <m/>
    <m/>
    <m/>
    <m/>
    <m/>
    <n v="15.23"/>
    <m/>
    <m/>
    <m/>
    <m/>
    <m/>
    <m/>
    <m/>
    <m/>
    <m/>
    <m/>
    <m/>
    <m/>
    <m/>
    <m/>
    <m/>
    <m/>
    <m/>
    <m/>
    <m/>
    <m/>
    <m/>
    <m/>
    <m/>
    <m/>
    <m/>
    <m/>
    <m/>
    <m/>
    <m/>
    <m/>
    <m/>
    <m/>
    <m/>
    <m/>
    <m/>
    <m/>
    <m/>
    <m/>
    <m/>
    <m/>
    <m/>
    <m/>
    <m/>
    <n v="6.81"/>
    <m/>
    <m/>
    <m/>
    <m/>
    <m/>
    <m/>
    <m/>
    <m/>
    <m/>
    <m/>
    <m/>
    <m/>
    <m/>
    <m/>
    <m/>
    <m/>
    <m/>
    <m/>
    <m/>
    <m/>
    <m/>
    <m/>
    <m/>
    <m/>
    <n v="39.26"/>
    <m/>
    <m/>
    <m/>
    <m/>
    <m/>
    <m/>
    <m/>
    <m/>
    <m/>
    <m/>
    <m/>
    <m/>
    <m/>
    <m/>
    <m/>
    <m/>
    <m/>
    <m/>
    <m/>
    <m/>
    <m/>
    <m/>
    <m/>
    <m/>
    <m/>
    <m/>
    <m/>
    <m/>
    <m/>
    <m/>
    <m/>
    <m/>
    <m/>
    <m/>
    <m/>
    <m/>
    <m/>
    <m/>
    <m/>
    <m/>
    <m/>
    <m/>
    <m/>
    <m/>
    <n v="2.0699999999999998"/>
    <n v="6.94"/>
    <n v="5.81"/>
    <n v="1.05"/>
    <n v="1.1100000000000001"/>
    <n v="61.3"/>
    <n v="2.0699999999999998"/>
    <n v="63.37"/>
    <n v="14.91"/>
    <n v="78.28"/>
    <n v="2.6404911286514203E-3"/>
    <n v="0.80952989269289721"/>
  </r>
  <r>
    <n v="36"/>
    <n v="118"/>
    <s v="Cowichan R"/>
    <s v="CDP"/>
    <s v="124"/>
    <s v="Chinook"/>
    <s v="3"/>
    <x v="0"/>
    <x v="3"/>
    <n v="118"/>
    <x v="2"/>
    <s v="CK-22"/>
    <s v="EAST VANCOUVER ISLAND-COWICHAN &amp; KOKSILAH_FA_0.x"/>
    <s v="M"/>
    <s v="H"/>
    <n v="118"/>
    <s v="Cowichan River H"/>
    <n v="324"/>
    <s v="Cowichan R Up"/>
    <s v="GSVI"/>
    <s v="S"/>
    <x v="1"/>
    <s v="185810"/>
    <n v="0"/>
    <x v="152"/>
    <n v="2006"/>
    <s v="20060515"/>
    <s v="20060515"/>
    <n v="0"/>
    <n v="6.1"/>
    <s v="LATE REL 185811,12,184835 (LATE) COMP 185818-20,184422 (EARLY)&amp;185214 (SEAPEN)"/>
    <s v="CWT"/>
    <s v="P"/>
    <x v="0"/>
    <s v="Y"/>
    <s v="Y"/>
    <s v="Y"/>
    <m/>
    <s v="AD Clip"/>
    <n v="29646"/>
    <n v="29646"/>
    <n v="255225"/>
    <n v="4"/>
    <n v="6535"/>
    <n v="2009"/>
    <m/>
    <m/>
    <m/>
    <m/>
    <m/>
    <m/>
    <m/>
    <m/>
    <m/>
    <m/>
    <m/>
    <m/>
    <m/>
    <m/>
    <m/>
    <m/>
    <m/>
    <m/>
    <m/>
    <m/>
    <m/>
    <m/>
    <m/>
    <m/>
    <m/>
    <m/>
    <m/>
    <m/>
    <m/>
    <m/>
    <m/>
    <m/>
    <m/>
    <m/>
    <m/>
    <m/>
    <m/>
    <m/>
    <m/>
    <m/>
    <m/>
    <m/>
    <m/>
    <m/>
    <m/>
    <m/>
    <m/>
    <m/>
    <m/>
    <m/>
    <m/>
    <m/>
    <m/>
    <m/>
    <m/>
    <m/>
    <m/>
    <m/>
    <m/>
    <m/>
    <m/>
    <m/>
    <m/>
    <m/>
    <m/>
    <m/>
    <m/>
    <m/>
    <m/>
    <m/>
    <m/>
    <m/>
    <m/>
    <m/>
    <m/>
    <m/>
    <m/>
    <m/>
    <m/>
    <m/>
    <m/>
    <m/>
    <m/>
    <m/>
    <m/>
    <m/>
    <m/>
    <m/>
    <m/>
    <m/>
    <m/>
    <m/>
    <m/>
    <n v="5.31"/>
    <m/>
    <m/>
    <m/>
    <m/>
    <m/>
    <m/>
    <m/>
    <m/>
    <m/>
    <m/>
    <m/>
    <m/>
    <m/>
    <m/>
    <m/>
    <m/>
    <m/>
    <m/>
    <m/>
    <m/>
    <m/>
    <m/>
    <m/>
    <m/>
    <m/>
    <m/>
    <m/>
    <m/>
    <m/>
    <m/>
    <m/>
    <m/>
    <m/>
    <m/>
    <m/>
    <m/>
    <m/>
    <m/>
    <m/>
    <m/>
    <m/>
    <m/>
    <m/>
    <m/>
    <m/>
    <m/>
    <m/>
    <m/>
    <m/>
    <m/>
    <m/>
    <m/>
    <m/>
    <m/>
    <m/>
    <m/>
    <m/>
    <m/>
    <m/>
    <m/>
    <m/>
    <m/>
    <m/>
    <m/>
    <m/>
    <n v="3.57"/>
    <m/>
    <m/>
    <m/>
    <n v="1.51"/>
    <n v="0.32"/>
    <n v="1.46"/>
    <n v="0.6"/>
    <n v="0.81"/>
    <n v="5.31"/>
    <n v="5.08"/>
    <n v="10.39"/>
    <n v="3.19"/>
    <n v="13.580000000000002"/>
    <n v="4.5807191526681514E-4"/>
    <n v="0.76509572901325473"/>
  </r>
  <r>
    <n v="36"/>
    <n v="118"/>
    <s v="Cowichan R"/>
    <s v="CDP"/>
    <s v="124"/>
    <s v="Chinook"/>
    <s v="3"/>
    <x v="0"/>
    <x v="3"/>
    <n v="118"/>
    <x v="2"/>
    <s v="CK-22"/>
    <s v="EAST VANCOUVER ISLAND-COWICHAN &amp; KOKSILAH_FA_0.x"/>
    <s v="M"/>
    <s v="H"/>
    <n v="118"/>
    <s v="Cowichan River H"/>
    <n v="324"/>
    <s v="Cowichan R Up"/>
    <s v="GSVI"/>
    <s v="S"/>
    <x v="1"/>
    <s v="185811"/>
    <n v="0"/>
    <x v="153"/>
    <n v="2006"/>
    <s v="20060515"/>
    <s v="20060515"/>
    <n v="0"/>
    <n v="6.1"/>
    <s v="LATE REL 185810,12,184836 (LATE) COMP 185818-20,184422 (EARLY) 185214 SEAPEN"/>
    <s v="CWT"/>
    <s v="P"/>
    <x v="0"/>
    <s v="Y"/>
    <s v="Y"/>
    <s v="Y"/>
    <m/>
    <s v="AD Clip"/>
    <n v="29364"/>
    <s v=""/>
    <n v="252798"/>
    <n v="2"/>
    <n v="6534"/>
    <n v="2007"/>
    <m/>
    <m/>
    <m/>
    <m/>
    <m/>
    <m/>
    <m/>
    <m/>
    <m/>
    <m/>
    <m/>
    <m/>
    <m/>
    <m/>
    <m/>
    <m/>
    <m/>
    <m/>
    <m/>
    <m/>
    <m/>
    <m/>
    <m/>
    <m/>
    <m/>
    <m/>
    <m/>
    <m/>
    <m/>
    <m/>
    <m/>
    <m/>
    <m/>
    <m/>
    <m/>
    <m/>
    <m/>
    <m/>
    <m/>
    <m/>
    <m/>
    <m/>
    <m/>
    <m/>
    <m/>
    <m/>
    <m/>
    <m/>
    <m/>
    <m/>
    <m/>
    <m/>
    <m/>
    <m/>
    <m/>
    <m/>
    <m/>
    <m/>
    <m/>
    <m/>
    <m/>
    <n v="17.690000000000001"/>
    <m/>
    <m/>
    <m/>
    <m/>
    <m/>
    <m/>
    <m/>
    <m/>
    <m/>
    <m/>
    <m/>
    <m/>
    <m/>
    <m/>
    <m/>
    <m/>
    <m/>
    <m/>
    <m/>
    <m/>
    <m/>
    <m/>
    <m/>
    <m/>
    <m/>
    <m/>
    <m/>
    <m/>
    <m/>
    <m/>
    <m/>
    <m/>
    <m/>
    <m/>
    <m/>
    <m/>
    <m/>
    <m/>
    <m/>
    <m/>
    <m/>
    <m/>
    <m/>
    <m/>
    <m/>
    <m/>
    <m/>
    <m/>
    <m/>
    <m/>
    <m/>
    <m/>
    <m/>
    <m/>
    <m/>
    <m/>
    <m/>
    <m/>
    <m/>
    <m/>
    <m/>
    <m/>
    <n v="1"/>
    <m/>
    <m/>
    <m/>
    <m/>
    <m/>
    <m/>
    <m/>
    <m/>
    <m/>
    <m/>
    <m/>
    <m/>
    <m/>
    <m/>
    <m/>
    <m/>
    <m/>
    <m/>
    <m/>
    <m/>
    <m/>
    <m/>
    <m/>
    <m/>
    <m/>
    <m/>
    <m/>
    <m/>
    <m/>
    <m/>
    <m/>
    <m/>
    <m/>
    <m/>
    <m/>
    <m/>
    <m/>
    <m/>
    <n v="6.85"/>
    <n v="0.11"/>
    <n v="20.76"/>
    <n v="0.88"/>
    <n v="2.13"/>
    <n v="18.690000000000001"/>
    <n v="6.85"/>
    <n v="25.54"/>
    <n v="23.88"/>
    <n v="49.42"/>
    <n v="1.6830132134586569E-3"/>
    <n v="0.51679481991096721"/>
  </r>
  <r>
    <n v="36"/>
    <n v="118"/>
    <s v="Cowichan R"/>
    <s v="CDP"/>
    <s v="124"/>
    <s v="Chinook"/>
    <s v="3"/>
    <x v="0"/>
    <x v="3"/>
    <n v="118"/>
    <x v="2"/>
    <s v="CK-22"/>
    <s v="EAST VANCOUVER ISLAND-COWICHAN &amp; KOKSILAH_FA_0.x"/>
    <s v="M"/>
    <s v="H"/>
    <n v="118"/>
    <s v="Cowichan River H"/>
    <n v="324"/>
    <s v="Cowichan R Up"/>
    <s v="GSVI"/>
    <s v="S"/>
    <x v="1"/>
    <s v="185811"/>
    <n v="0"/>
    <x v="153"/>
    <n v="2006"/>
    <s v="20060515"/>
    <s v="20060515"/>
    <n v="0"/>
    <n v="6.1"/>
    <s v="LATE REL 185810,12,184836 (LATE) COMP 185818-20,184422 (EARLY) 185214 SEAPEN"/>
    <s v="CWT"/>
    <s v="P"/>
    <x v="0"/>
    <s v="Y"/>
    <s v="Y"/>
    <s v="Y"/>
    <m/>
    <s v="AD Clip"/>
    <n v="29364"/>
    <n v="29364"/>
    <n v="252798"/>
    <n v="3"/>
    <n v="6534"/>
    <n v="2008"/>
    <m/>
    <m/>
    <m/>
    <m/>
    <m/>
    <m/>
    <m/>
    <m/>
    <m/>
    <m/>
    <m/>
    <m/>
    <m/>
    <m/>
    <m/>
    <m/>
    <m/>
    <m/>
    <m/>
    <m/>
    <m/>
    <m/>
    <m/>
    <m/>
    <m/>
    <m/>
    <m/>
    <m/>
    <m/>
    <m/>
    <m/>
    <m/>
    <m/>
    <m/>
    <m/>
    <m/>
    <m/>
    <m/>
    <m/>
    <m/>
    <m/>
    <n v="12.04"/>
    <m/>
    <m/>
    <m/>
    <m/>
    <m/>
    <m/>
    <m/>
    <m/>
    <m/>
    <m/>
    <m/>
    <m/>
    <n v="37.29"/>
    <m/>
    <m/>
    <m/>
    <m/>
    <m/>
    <m/>
    <m/>
    <m/>
    <m/>
    <m/>
    <m/>
    <m/>
    <m/>
    <m/>
    <m/>
    <m/>
    <m/>
    <m/>
    <m/>
    <m/>
    <n v="11.28"/>
    <m/>
    <m/>
    <m/>
    <m/>
    <m/>
    <m/>
    <m/>
    <m/>
    <m/>
    <m/>
    <m/>
    <m/>
    <m/>
    <m/>
    <m/>
    <m/>
    <m/>
    <m/>
    <m/>
    <m/>
    <m/>
    <m/>
    <m/>
    <m/>
    <m/>
    <m/>
    <m/>
    <m/>
    <m/>
    <m/>
    <m/>
    <m/>
    <m/>
    <m/>
    <m/>
    <m/>
    <m/>
    <m/>
    <m/>
    <m/>
    <m/>
    <m/>
    <n v="33.340000000000003"/>
    <m/>
    <m/>
    <m/>
    <m/>
    <m/>
    <m/>
    <m/>
    <m/>
    <m/>
    <m/>
    <m/>
    <m/>
    <m/>
    <m/>
    <m/>
    <m/>
    <m/>
    <m/>
    <m/>
    <m/>
    <m/>
    <m/>
    <m/>
    <m/>
    <m/>
    <m/>
    <m/>
    <m/>
    <m/>
    <m/>
    <m/>
    <m/>
    <m/>
    <m/>
    <m/>
    <m/>
    <m/>
    <m/>
    <m/>
    <m/>
    <m/>
    <m/>
    <m/>
    <m/>
    <n v="2.99"/>
    <n v="8"/>
    <n v="5.68"/>
    <m/>
    <n v="1.48"/>
    <n v="93.95"/>
    <n v="2.99"/>
    <n v="96.94"/>
    <n v="15.16"/>
    <n v="112.10000000000001"/>
    <n v="3.817599782046043E-3"/>
    <n v="0.86476360392506679"/>
  </r>
  <r>
    <n v="36"/>
    <n v="118"/>
    <s v="Cowichan R"/>
    <s v="CDP"/>
    <s v="124"/>
    <s v="Chinook"/>
    <s v="3"/>
    <x v="0"/>
    <x v="3"/>
    <n v="118"/>
    <x v="2"/>
    <s v="CK-22"/>
    <s v="EAST VANCOUVER ISLAND-COWICHAN &amp; KOKSILAH_FA_0.x"/>
    <s v="M"/>
    <s v="H"/>
    <n v="118"/>
    <s v="Cowichan River H"/>
    <n v="324"/>
    <s v="Cowichan R Up"/>
    <s v="GSVI"/>
    <s v="S"/>
    <x v="1"/>
    <s v="185812"/>
    <n v="0"/>
    <x v="154"/>
    <n v="2006"/>
    <s v="20060515"/>
    <s v="20060515"/>
    <n v="0"/>
    <n v="6.1"/>
    <s v="LATE REL 185810,11,184836 (LATE) COMP 185818-20,184422 (EARLY) 185214 SEAPEN"/>
    <s v="CWT"/>
    <s v="P"/>
    <x v="0"/>
    <s v="Y"/>
    <s v="Y"/>
    <s v="Y"/>
    <m/>
    <s v="AD Clip"/>
    <n v="26464"/>
    <s v=""/>
    <n v="227831"/>
    <n v="2"/>
    <n v="6533"/>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56"/>
    <m/>
    <m/>
    <n v="6.25"/>
    <n v="1"/>
    <n v="27.28"/>
    <m/>
    <n v="2.84"/>
    <n v="0"/>
    <n v="20.81"/>
    <n v="20.81"/>
    <n v="31.12"/>
    <n v="51.930000000000007"/>
    <n v="1.9622883917775093E-3"/>
    <n v="0.40073175428461383"/>
  </r>
  <r>
    <n v="36"/>
    <n v="118"/>
    <s v="Cowichan R"/>
    <s v="CDP"/>
    <s v="124"/>
    <s v="Chinook"/>
    <s v="3"/>
    <x v="0"/>
    <x v="3"/>
    <n v="118"/>
    <x v="2"/>
    <s v="CK-22"/>
    <s v="EAST VANCOUVER ISLAND-COWICHAN &amp; KOKSILAH_FA_0.x"/>
    <s v="M"/>
    <s v="H"/>
    <n v="118"/>
    <s v="Cowichan River H"/>
    <n v="324"/>
    <s v="Cowichan R Up"/>
    <s v="GSVI"/>
    <s v="S"/>
    <x v="1"/>
    <s v="185812"/>
    <n v="0"/>
    <x v="154"/>
    <n v="2006"/>
    <s v="20060515"/>
    <s v="20060515"/>
    <n v="0"/>
    <n v="6.1"/>
    <s v="LATE REL 185810,11,184836 (LATE) COMP 185818-20,184422 (EARLY) 185214 SEAPEN"/>
    <s v="CWT"/>
    <s v="P"/>
    <x v="0"/>
    <s v="Y"/>
    <s v="Y"/>
    <s v="Y"/>
    <m/>
    <s v="AD Clip"/>
    <n v="26464"/>
    <s v=""/>
    <n v="227831"/>
    <n v="3"/>
    <n v="6533"/>
    <n v="2008"/>
    <m/>
    <m/>
    <m/>
    <m/>
    <m/>
    <m/>
    <m/>
    <m/>
    <m/>
    <m/>
    <m/>
    <m/>
    <m/>
    <m/>
    <m/>
    <m/>
    <m/>
    <m/>
    <m/>
    <m/>
    <m/>
    <m/>
    <m/>
    <m/>
    <m/>
    <m/>
    <m/>
    <m/>
    <m/>
    <m/>
    <m/>
    <m/>
    <m/>
    <m/>
    <m/>
    <m/>
    <m/>
    <m/>
    <m/>
    <m/>
    <m/>
    <m/>
    <m/>
    <m/>
    <m/>
    <m/>
    <m/>
    <m/>
    <m/>
    <n v="37.29"/>
    <m/>
    <m/>
    <m/>
    <m/>
    <m/>
    <m/>
    <m/>
    <m/>
    <m/>
    <m/>
    <m/>
    <m/>
    <m/>
    <n v="39.26"/>
    <m/>
    <m/>
    <m/>
    <m/>
    <m/>
    <m/>
    <m/>
    <m/>
    <m/>
    <m/>
    <m/>
    <m/>
    <m/>
    <m/>
    <m/>
    <m/>
    <m/>
    <m/>
    <m/>
    <m/>
    <m/>
    <m/>
    <m/>
    <m/>
    <m/>
    <m/>
    <m/>
    <m/>
    <n v="3.21"/>
    <n v="5.1100000000000003"/>
    <m/>
    <m/>
    <m/>
    <m/>
    <m/>
    <m/>
    <m/>
    <m/>
    <m/>
    <m/>
    <m/>
    <m/>
    <m/>
    <m/>
    <m/>
    <m/>
    <m/>
    <m/>
    <m/>
    <m/>
    <m/>
    <m/>
    <m/>
    <m/>
    <m/>
    <m/>
    <m/>
    <m/>
    <m/>
    <m/>
    <m/>
    <m/>
    <m/>
    <m/>
    <m/>
    <m/>
    <m/>
    <m/>
    <m/>
    <m/>
    <m/>
    <m/>
    <m/>
    <m/>
    <m/>
    <m/>
    <m/>
    <m/>
    <m/>
    <m/>
    <m/>
    <m/>
    <m/>
    <m/>
    <m/>
    <m/>
    <m/>
    <m/>
    <m/>
    <m/>
    <m/>
    <m/>
    <m/>
    <m/>
    <m/>
    <m/>
    <m/>
    <m/>
    <m/>
    <m/>
    <n v="3"/>
    <n v="2.13"/>
    <m/>
    <n v="0.55000000000000004"/>
    <n v="84.87"/>
    <n v="0"/>
    <n v="84.87"/>
    <n v="5.68"/>
    <n v="90.549999999999983"/>
    <n v="3.4216293833131796E-3"/>
    <n v="0.93727222528989529"/>
  </r>
  <r>
    <n v="36"/>
    <n v="118"/>
    <s v="Cowichan R"/>
    <s v="CDP"/>
    <s v="124"/>
    <s v="Chinook"/>
    <s v="3"/>
    <x v="0"/>
    <x v="3"/>
    <n v="118"/>
    <x v="2"/>
    <s v="CK-22"/>
    <s v="EAST VANCOUVER ISLAND-COWICHAN &amp; KOKSILAH_FA_0.x"/>
    <s v="M"/>
    <s v="H"/>
    <n v="118"/>
    <s v="Cowichan River H"/>
    <n v="324"/>
    <s v="Cowichan R Up"/>
    <s v="GSVI"/>
    <s v="S"/>
    <x v="1"/>
    <s v="185812"/>
    <n v="0"/>
    <x v="154"/>
    <n v="2006"/>
    <s v="20060515"/>
    <s v="20060515"/>
    <n v="0"/>
    <n v="6.1"/>
    <s v="LATE REL 185810,11,184836 (LATE) COMP 185818-20,184422 (EARLY) 185214 SEAPEN"/>
    <s v="CWT"/>
    <s v="P"/>
    <x v="0"/>
    <s v="Y"/>
    <s v="Y"/>
    <s v="Y"/>
    <m/>
    <s v="AD Clip"/>
    <n v="26464"/>
    <n v="26464"/>
    <n v="227831"/>
    <n v="4"/>
    <n v="6533"/>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2"/>
    <n v="2.44"/>
    <m/>
    <n v="1.63"/>
    <n v="0"/>
    <n v="0"/>
    <n v="0"/>
    <n v="6.07"/>
    <n v="6.0699999999999994"/>
    <n v="2.293681983071342E-4"/>
    <n v="0"/>
  </r>
  <r>
    <n v="36"/>
    <n v="118"/>
    <s v="Cowichan R"/>
    <s v="CDP"/>
    <s v="124"/>
    <s v="Chinook"/>
    <s v="3"/>
    <x v="0"/>
    <x v="3"/>
    <n v="118"/>
    <x v="2"/>
    <s v="CK-22"/>
    <s v="EAST VANCOUVER ISLAND-COWICHAN &amp; KOKSILAH_FA_0.x"/>
    <s v="M"/>
    <s v="H"/>
    <n v="118"/>
    <s v="Cowichan River H"/>
    <n v="324"/>
    <s v="Cowichan R Up"/>
    <s v="GSVI"/>
    <s v="S"/>
    <x v="1"/>
    <s v="185818"/>
    <n v="0"/>
    <x v="155"/>
    <n v="2006"/>
    <s v="20060425"/>
    <s v="20060425"/>
    <n v="0"/>
    <n v="3.4"/>
    <s v="EARLY REL 185819,20,22 EARLY.COMPARE 185810-12,184836 (LATE)&amp;185214 (SEAPEN)"/>
    <s v="CWT"/>
    <s v="P"/>
    <x v="0"/>
    <s v="Y"/>
    <s v="Y"/>
    <s v="Y"/>
    <m/>
    <s v="AD Clip"/>
    <n v="29556"/>
    <s v=""/>
    <n v="254061"/>
    <n v="2"/>
    <n v="6532"/>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82"/>
    <m/>
    <n v="0.71"/>
    <n v="0"/>
    <n v="0"/>
    <n v="0"/>
    <n v="7.53"/>
    <n v="7.53"/>
    <n v="2.5477060495330899E-4"/>
    <n v="0"/>
  </r>
  <r>
    <n v="36"/>
    <n v="118"/>
    <s v="Cowichan R"/>
    <s v="CDP"/>
    <s v="124"/>
    <s v="Chinook"/>
    <s v="3"/>
    <x v="0"/>
    <x v="3"/>
    <n v="118"/>
    <x v="2"/>
    <s v="CK-22"/>
    <s v="EAST VANCOUVER ISLAND-COWICHAN &amp; KOKSILAH_FA_0.x"/>
    <s v="M"/>
    <s v="H"/>
    <n v="118"/>
    <s v="Cowichan River H"/>
    <n v="324"/>
    <s v="Cowichan R Up"/>
    <s v="GSVI"/>
    <s v="S"/>
    <x v="1"/>
    <s v="185818"/>
    <n v="0"/>
    <x v="155"/>
    <n v="2006"/>
    <s v="20060425"/>
    <s v="20060425"/>
    <n v="0"/>
    <n v="3.4"/>
    <s v="EARLY REL 185819,20,22 EARLY.COMPARE 185810-12,184836 (LATE)&amp;185214 (SEAPEN)"/>
    <s v="CWT"/>
    <s v="P"/>
    <x v="0"/>
    <s v="Y"/>
    <s v="Y"/>
    <s v="Y"/>
    <m/>
    <s v="AD Clip"/>
    <n v="29556"/>
    <s v=""/>
    <n v="254061"/>
    <n v="3"/>
    <n v="6532"/>
    <n v="2008"/>
    <m/>
    <m/>
    <m/>
    <m/>
    <m/>
    <m/>
    <m/>
    <m/>
    <m/>
    <m/>
    <m/>
    <m/>
    <m/>
    <m/>
    <m/>
    <m/>
    <m/>
    <m/>
    <m/>
    <m/>
    <m/>
    <m/>
    <m/>
    <m/>
    <m/>
    <m/>
    <m/>
    <m/>
    <m/>
    <m/>
    <m/>
    <m/>
    <m/>
    <m/>
    <m/>
    <m/>
    <m/>
    <m/>
    <m/>
    <m/>
    <m/>
    <m/>
    <m/>
    <m/>
    <m/>
    <m/>
    <m/>
    <m/>
    <m/>
    <m/>
    <m/>
    <m/>
    <m/>
    <m/>
    <m/>
    <m/>
    <m/>
    <m/>
    <m/>
    <m/>
    <m/>
    <m/>
    <m/>
    <m/>
    <m/>
    <m/>
    <m/>
    <m/>
    <m/>
    <m/>
    <m/>
    <m/>
    <m/>
    <m/>
    <m/>
    <m/>
    <m/>
    <m/>
    <m/>
    <m/>
    <m/>
    <n v="5.96"/>
    <m/>
    <m/>
    <m/>
    <m/>
    <m/>
    <m/>
    <m/>
    <m/>
    <m/>
    <m/>
    <m/>
    <m/>
    <m/>
    <m/>
    <m/>
    <n v="5.1100000000000003"/>
    <m/>
    <m/>
    <m/>
    <m/>
    <m/>
    <m/>
    <m/>
    <m/>
    <m/>
    <m/>
    <m/>
    <m/>
    <m/>
    <m/>
    <m/>
    <m/>
    <m/>
    <m/>
    <m/>
    <m/>
    <m/>
    <m/>
    <m/>
    <m/>
    <m/>
    <m/>
    <m/>
    <m/>
    <m/>
    <m/>
    <m/>
    <m/>
    <m/>
    <m/>
    <m/>
    <m/>
    <m/>
    <m/>
    <m/>
    <m/>
    <m/>
    <m/>
    <m/>
    <m/>
    <m/>
    <m/>
    <m/>
    <m/>
    <m/>
    <m/>
    <m/>
    <m/>
    <m/>
    <m/>
    <m/>
    <m/>
    <m/>
    <m/>
    <m/>
    <m/>
    <m/>
    <m/>
    <m/>
    <m/>
    <m/>
    <n v="3.74"/>
    <n v="3.47"/>
    <n v="3.61"/>
    <n v="0.52"/>
    <n v="0.74"/>
    <n v="11.07"/>
    <n v="3.74"/>
    <n v="14.81"/>
    <n v="8.34"/>
    <n v="23.149999999999995"/>
    <n v="7.8325889836243045E-4"/>
    <n v="0.63974082073434146"/>
  </r>
  <r>
    <n v="36"/>
    <n v="118"/>
    <s v="Cowichan R"/>
    <s v="CDP"/>
    <s v="124"/>
    <s v="Chinook"/>
    <s v="3"/>
    <x v="0"/>
    <x v="3"/>
    <n v="118"/>
    <x v="2"/>
    <s v="CK-22"/>
    <s v="EAST VANCOUVER ISLAND-COWICHAN &amp; KOKSILAH_FA_0.x"/>
    <s v="M"/>
    <s v="H"/>
    <n v="118"/>
    <s v="Cowichan River H"/>
    <n v="324"/>
    <s v="Cowichan R Up"/>
    <s v="GSVI"/>
    <s v="S"/>
    <x v="1"/>
    <s v="185818"/>
    <n v="0"/>
    <x v="155"/>
    <n v="2006"/>
    <s v="20060425"/>
    <s v="20060425"/>
    <n v="0"/>
    <n v="3.4"/>
    <s v="EARLY REL 185819,20,22 EARLY.COMPARE 185810-12,184836 (LATE)&amp;185214 (SEAPEN)"/>
    <s v="CWT"/>
    <s v="P"/>
    <x v="0"/>
    <s v="Y"/>
    <s v="Y"/>
    <s v="Y"/>
    <m/>
    <s v="AD Clip"/>
    <n v="29556"/>
    <n v="29556"/>
    <n v="254061"/>
    <n v="4"/>
    <n v="6532"/>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0.94"/>
    <m/>
    <n v="0.81"/>
    <n v="0"/>
    <n v="0"/>
    <n v="0"/>
    <n v="2.75"/>
    <n v="2.75"/>
    <n v="9.3043713628366493E-5"/>
    <n v="0"/>
  </r>
  <r>
    <n v="36"/>
    <n v="118"/>
    <s v="Cowichan R"/>
    <s v="CDP"/>
    <s v="124"/>
    <s v="Chinook"/>
    <s v="3"/>
    <x v="0"/>
    <x v="3"/>
    <n v="118"/>
    <x v="2"/>
    <s v="CK-22"/>
    <s v="EAST VANCOUVER ISLAND-COWICHAN &amp; KOKSILAH_FA_0.x"/>
    <s v="M"/>
    <s v="H"/>
    <n v="118"/>
    <s v="Cowichan River H"/>
    <n v="324"/>
    <s v="Cowichan R Up"/>
    <s v="GSVI"/>
    <s v="S"/>
    <x v="1"/>
    <s v="185819"/>
    <n v="0"/>
    <x v="156"/>
    <n v="2006"/>
    <s v="20060425"/>
    <s v="20060425"/>
    <n v="0"/>
    <n v="3.4"/>
    <s v="EARLY REL. 185918,20,22 (EARLY).COMPARE 185810-12,184836 (LATE)&amp; 185214 SEAPEN"/>
    <s v="CWT"/>
    <s v="P"/>
    <x v="0"/>
    <s v="Y"/>
    <s v="Y"/>
    <s v="Y"/>
    <m/>
    <s v="AD Clip"/>
    <n v="29313"/>
    <s v=""/>
    <n v="251973"/>
    <n v="2"/>
    <n v="6529"/>
    <n v="2007"/>
    <m/>
    <m/>
    <m/>
    <m/>
    <m/>
    <m/>
    <m/>
    <m/>
    <m/>
    <m/>
    <m/>
    <m/>
    <m/>
    <m/>
    <m/>
    <m/>
    <m/>
    <m/>
    <m/>
    <m/>
    <m/>
    <m/>
    <m/>
    <m/>
    <m/>
    <m/>
    <m/>
    <m/>
    <m/>
    <m/>
    <m/>
    <m/>
    <m/>
    <m/>
    <m/>
    <m/>
    <m/>
    <m/>
    <m/>
    <m/>
    <m/>
    <m/>
    <m/>
    <m/>
    <m/>
    <m/>
    <m/>
    <m/>
    <m/>
    <m/>
    <m/>
    <m/>
    <m/>
    <m/>
    <n v="15.89"/>
    <m/>
    <m/>
    <m/>
    <m/>
    <m/>
    <m/>
    <m/>
    <m/>
    <m/>
    <m/>
    <m/>
    <m/>
    <m/>
    <m/>
    <m/>
    <m/>
    <m/>
    <m/>
    <m/>
    <m/>
    <m/>
    <m/>
    <m/>
    <m/>
    <m/>
    <m/>
    <m/>
    <m/>
    <m/>
    <m/>
    <m/>
    <m/>
    <m/>
    <m/>
    <m/>
    <m/>
    <m/>
    <m/>
    <m/>
    <m/>
    <m/>
    <m/>
    <m/>
    <m/>
    <m/>
    <m/>
    <m/>
    <m/>
    <m/>
    <m/>
    <m/>
    <m/>
    <m/>
    <m/>
    <m/>
    <m/>
    <m/>
    <m/>
    <m/>
    <m/>
    <m/>
    <m/>
    <m/>
    <m/>
    <m/>
    <m/>
    <m/>
    <m/>
    <m/>
    <m/>
    <m/>
    <m/>
    <m/>
    <m/>
    <m/>
    <m/>
    <m/>
    <m/>
    <m/>
    <m/>
    <m/>
    <m/>
    <m/>
    <m/>
    <m/>
    <m/>
    <m/>
    <m/>
    <m/>
    <m/>
    <m/>
    <m/>
    <m/>
    <m/>
    <m/>
    <m/>
    <m/>
    <m/>
    <m/>
    <m/>
    <m/>
    <m/>
    <m/>
    <m/>
    <m/>
    <m/>
    <m/>
    <m/>
    <n v="2.3199999999999998"/>
    <m/>
    <n v="20.46"/>
    <m/>
    <n v="2.13"/>
    <n v="15.89"/>
    <n v="2.3199999999999998"/>
    <n v="18.21"/>
    <n v="22.59"/>
    <n v="40.800000000000004"/>
    <n v="1.3918739125985059E-3"/>
    <n v="0.44632352941176467"/>
  </r>
  <r>
    <n v="36"/>
    <n v="118"/>
    <s v="Cowichan R"/>
    <s v="CDP"/>
    <s v="124"/>
    <s v="Chinook"/>
    <s v="3"/>
    <x v="0"/>
    <x v="3"/>
    <n v="118"/>
    <x v="2"/>
    <s v="CK-22"/>
    <s v="EAST VANCOUVER ISLAND-COWICHAN &amp; KOKSILAH_FA_0.x"/>
    <s v="M"/>
    <s v="H"/>
    <n v="118"/>
    <s v="Cowichan River H"/>
    <n v="324"/>
    <s v="Cowichan R Up"/>
    <s v="GSVI"/>
    <s v="S"/>
    <x v="1"/>
    <s v="185819"/>
    <n v="0"/>
    <x v="156"/>
    <n v="2006"/>
    <s v="20060425"/>
    <s v="20060425"/>
    <n v="0"/>
    <n v="3.4"/>
    <s v="EARLY REL. 185918,20,22 (EARLY).COMPARE 185810-12,184836 (LATE)&amp; 185214 SEAPEN"/>
    <s v="CWT"/>
    <s v="P"/>
    <x v="0"/>
    <s v="Y"/>
    <s v="Y"/>
    <s v="Y"/>
    <m/>
    <s v="AD Clip"/>
    <n v="29313"/>
    <s v=""/>
    <n v="251973"/>
    <n v="3"/>
    <n v="6529"/>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2.14"/>
    <m/>
    <n v="0.55000000000000004"/>
    <n v="0"/>
    <n v="0"/>
    <n v="0"/>
    <n v="3.69"/>
    <n v="3.6900000000000004"/>
    <n v="1.2588271415412959E-4"/>
    <n v="0"/>
  </r>
  <r>
    <n v="36"/>
    <n v="118"/>
    <s v="Cowichan R"/>
    <s v="CDP"/>
    <s v="124"/>
    <s v="Chinook"/>
    <s v="3"/>
    <x v="0"/>
    <x v="3"/>
    <n v="118"/>
    <x v="2"/>
    <s v="CK-22"/>
    <s v="EAST VANCOUVER ISLAND-COWICHAN &amp; KOKSILAH_FA_0.x"/>
    <s v="M"/>
    <s v="H"/>
    <n v="118"/>
    <s v="Cowichan River H"/>
    <n v="324"/>
    <s v="Cowichan R Up"/>
    <s v="GSVI"/>
    <s v="S"/>
    <x v="1"/>
    <s v="185819"/>
    <n v="0"/>
    <x v="156"/>
    <n v="2006"/>
    <s v="20060425"/>
    <s v="20060425"/>
    <n v="0"/>
    <n v="3.4"/>
    <s v="EARLY REL. 185918,20,22 (EARLY).COMPARE 185810-12,184836 (LATE)&amp; 185214 SEAPEN"/>
    <s v="CWT"/>
    <s v="P"/>
    <x v="0"/>
    <s v="Y"/>
    <s v="Y"/>
    <s v="Y"/>
    <m/>
    <s v="AD Clip"/>
    <n v="29313"/>
    <n v="29313"/>
    <n v="251973"/>
    <n v="4"/>
    <n v="6529"/>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0.94"/>
    <m/>
    <n v="0.81"/>
    <n v="0"/>
    <n v="0"/>
    <n v="0"/>
    <n v="2.75"/>
    <n v="2.75"/>
    <n v="9.3815030873673798E-5"/>
    <n v="0"/>
  </r>
  <r>
    <n v="36"/>
    <n v="118"/>
    <s v="Cowichan R"/>
    <s v="CDP"/>
    <s v="124"/>
    <s v="Chinook"/>
    <s v="3"/>
    <x v="0"/>
    <x v="3"/>
    <n v="118"/>
    <x v="2"/>
    <s v="CK-22"/>
    <s v="EAST VANCOUVER ISLAND-COWICHAN &amp; KOKSILAH_FA_0.x"/>
    <s v="M"/>
    <s v="H"/>
    <n v="118"/>
    <s v="Cowichan River H"/>
    <n v="324"/>
    <s v="Cowichan R Up"/>
    <s v="GSVI"/>
    <s v="S"/>
    <x v="1"/>
    <s v="185820"/>
    <n v="0"/>
    <x v="157"/>
    <n v="2006"/>
    <s v="20060425"/>
    <s v="20060425"/>
    <n v="0"/>
    <n v="3.4"/>
    <s v="EARLY REL 185818,19,22 (EARLY) COMPARE 185810-12, 184836 (LATE)&amp; 185214 SEAPEN"/>
    <s v="CWT"/>
    <s v="P"/>
    <x v="0"/>
    <s v="Y"/>
    <s v="Y"/>
    <s v="Y"/>
    <n v="5.0070000000000002E-3"/>
    <s v="AD Clip"/>
    <n v="26426"/>
    <s v=""/>
    <n v="228299"/>
    <n v="2"/>
    <n v="6531"/>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1"/>
    <n v="0.3"/>
    <n v="0.88"/>
    <m/>
    <n v="0"/>
    <n v="0"/>
    <n v="0"/>
    <n v="1.29"/>
    <n v="1.29"/>
    <n v="4.8815560432906984E-5"/>
    <n v="0"/>
  </r>
  <r>
    <n v="36"/>
    <n v="118"/>
    <s v="Cowichan R"/>
    <s v="CDP"/>
    <s v="124"/>
    <s v="Chinook"/>
    <s v="3"/>
    <x v="0"/>
    <x v="3"/>
    <n v="118"/>
    <x v="2"/>
    <s v="CK-22"/>
    <s v="EAST VANCOUVER ISLAND-COWICHAN &amp; KOKSILAH_FA_0.x"/>
    <s v="M"/>
    <s v="H"/>
    <n v="118"/>
    <s v="Cowichan River H"/>
    <n v="324"/>
    <s v="Cowichan R Up"/>
    <s v="GSVI"/>
    <s v="S"/>
    <x v="1"/>
    <s v="185820"/>
    <n v="0"/>
    <x v="157"/>
    <n v="2006"/>
    <s v="20060425"/>
    <s v="20060425"/>
    <n v="0"/>
    <n v="3.4"/>
    <s v="EARLY REL 185818,19,22 (EARLY) COMPARE 185810-12, 184836 (LATE)&amp; 185214 SEAPEN"/>
    <s v="CWT"/>
    <s v="P"/>
    <x v="0"/>
    <s v="Y"/>
    <s v="Y"/>
    <s v="Y"/>
    <n v="5.0070000000000002E-3"/>
    <s v="AD Clip"/>
    <n v="26426"/>
    <s v=""/>
    <n v="228299"/>
    <n v="3"/>
    <n v="6531"/>
    <n v="2008"/>
    <m/>
    <m/>
    <m/>
    <m/>
    <m/>
    <m/>
    <m/>
    <m/>
    <m/>
    <m/>
    <m/>
    <m/>
    <m/>
    <m/>
    <m/>
    <m/>
    <m/>
    <m/>
    <m/>
    <m/>
    <m/>
    <m/>
    <m/>
    <m/>
    <m/>
    <m/>
    <m/>
    <m/>
    <m/>
    <m/>
    <m/>
    <m/>
    <m/>
    <m/>
    <m/>
    <m/>
    <m/>
    <m/>
    <m/>
    <m/>
    <m/>
    <m/>
    <m/>
    <m/>
    <m/>
    <m/>
    <m/>
    <m/>
    <m/>
    <m/>
    <m/>
    <m/>
    <m/>
    <m/>
    <m/>
    <m/>
    <m/>
    <m/>
    <m/>
    <m/>
    <m/>
    <m/>
    <m/>
    <m/>
    <m/>
    <m/>
    <m/>
    <m/>
    <m/>
    <m/>
    <m/>
    <m/>
    <m/>
    <m/>
    <m/>
    <n v="11.28"/>
    <n v="6.05"/>
    <m/>
    <m/>
    <m/>
    <m/>
    <n v="5.96"/>
    <m/>
    <m/>
    <m/>
    <m/>
    <m/>
    <m/>
    <m/>
    <m/>
    <m/>
    <m/>
    <m/>
    <m/>
    <m/>
    <m/>
    <m/>
    <m/>
    <m/>
    <m/>
    <m/>
    <m/>
    <m/>
    <m/>
    <m/>
    <m/>
    <m/>
    <m/>
    <m/>
    <m/>
    <m/>
    <m/>
    <n v="12.07"/>
    <m/>
    <m/>
    <m/>
    <m/>
    <m/>
    <m/>
    <m/>
    <m/>
    <m/>
    <m/>
    <m/>
    <m/>
    <m/>
    <m/>
    <m/>
    <m/>
    <m/>
    <m/>
    <m/>
    <m/>
    <m/>
    <m/>
    <m/>
    <m/>
    <m/>
    <m/>
    <m/>
    <m/>
    <m/>
    <m/>
    <m/>
    <m/>
    <m/>
    <m/>
    <m/>
    <m/>
    <m/>
    <m/>
    <m/>
    <m/>
    <m/>
    <m/>
    <m/>
    <m/>
    <m/>
    <m/>
    <m/>
    <m/>
    <m/>
    <m/>
    <n v="5.0999999999999996"/>
    <n v="3.83"/>
    <n v="3.54"/>
    <n v="0.52"/>
    <n v="0.55000000000000004"/>
    <n v="35.36"/>
    <n v="5.0999999999999996"/>
    <n v="40.46"/>
    <n v="8.44"/>
    <n v="48.9"/>
    <n v="1.8504503140846136E-3"/>
    <n v="0.82740286298568511"/>
  </r>
  <r>
    <n v="36"/>
    <n v="118"/>
    <s v="Cowichan R"/>
    <s v="CDP"/>
    <s v="124"/>
    <s v="Chinook"/>
    <s v="3"/>
    <x v="0"/>
    <x v="3"/>
    <n v="118"/>
    <x v="2"/>
    <s v="CK-22"/>
    <s v="EAST VANCOUVER ISLAND-COWICHAN &amp; KOKSILAH_FA_0.x"/>
    <s v="M"/>
    <s v="H"/>
    <n v="118"/>
    <s v="Cowichan River H"/>
    <n v="324"/>
    <s v="Cowichan R Up"/>
    <s v="GSVI"/>
    <s v="S"/>
    <x v="1"/>
    <s v="185820"/>
    <n v="0"/>
    <x v="157"/>
    <n v="2006"/>
    <s v="20060425"/>
    <s v="20060425"/>
    <n v="0"/>
    <n v="3.4"/>
    <s v="EARLY REL 185818,19,22 (EARLY) COMPARE 185810-12, 184836 (LATE)&amp; 185214 SEAPEN"/>
    <s v="CWT"/>
    <s v="P"/>
    <x v="0"/>
    <s v="Y"/>
    <s v="Y"/>
    <s v="Y"/>
    <n v="5.0070000000000002E-3"/>
    <s v="AD Clip"/>
    <n v="26426"/>
    <n v="26426"/>
    <n v="228299"/>
    <n v="4"/>
    <n v="6531"/>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4"/>
    <n v="1.99"/>
    <n v="1.19"/>
    <n v="0.81"/>
    <n v="0"/>
    <n v="0"/>
    <n v="0"/>
    <n v="5.63"/>
    <n v="5.6300000000000008"/>
    <n v="2.130477559978809E-4"/>
    <n v="0"/>
  </r>
  <r>
    <n v="36"/>
    <n v="118"/>
    <s v="Cowichan R"/>
    <s v="CDP"/>
    <s v="124"/>
    <s v="Chinook"/>
    <s v="3"/>
    <x v="0"/>
    <x v="4"/>
    <n v="118"/>
    <x v="2"/>
    <s v="CK-22"/>
    <s v="EAST VANCOUVER ISLAND-COWICHAN &amp; KOKSILAH_FA_0.x"/>
    <s v="M"/>
    <s v="H"/>
    <n v="367"/>
    <s v="Cowichan Est Seapen"/>
    <n v="367"/>
    <s v="Cowichan Est"/>
    <s v="GSVI"/>
    <s v="S"/>
    <x v="2"/>
    <s v="185606"/>
    <n v="0"/>
    <x v="158"/>
    <n v="2007"/>
    <s v="20070618"/>
    <s v="20070618"/>
    <n v="100"/>
    <n v="10.76"/>
    <s v="SEAPEN RELEASE. SEE ALSO 186040."/>
    <s v="CWT"/>
    <s v="B"/>
    <x v="0"/>
    <s v="Y"/>
    <s v="Y"/>
    <s v="Y"/>
    <m/>
    <s v="AD Clip"/>
    <n v="25060"/>
    <s v=""/>
    <n v="70637"/>
    <n v="1"/>
    <n v="29434"/>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m/>
    <m/>
    <m/>
    <m/>
    <m/>
    <m/>
    <m/>
    <n v="0"/>
    <n v="2"/>
    <n v="2"/>
    <n v="0"/>
    <n v="2"/>
    <n v="7.9808459696727846E-5"/>
    <n v="1"/>
  </r>
  <r>
    <n v="36"/>
    <n v="118"/>
    <s v="Cowichan R"/>
    <s v="CDP"/>
    <s v="124"/>
    <s v="Chinook"/>
    <s v="3"/>
    <x v="0"/>
    <x v="4"/>
    <n v="118"/>
    <x v="2"/>
    <s v="CK-22"/>
    <s v="EAST VANCOUVER ISLAND-COWICHAN &amp; KOKSILAH_FA_0.x"/>
    <s v="M"/>
    <s v="H"/>
    <n v="367"/>
    <s v="Cowichan Est Seapen"/>
    <n v="367"/>
    <s v="Cowichan Est"/>
    <s v="GSVI"/>
    <s v="S"/>
    <x v="2"/>
    <s v="185606"/>
    <n v="0"/>
    <x v="158"/>
    <n v="2007"/>
    <s v="20070618"/>
    <s v="20070618"/>
    <n v="100"/>
    <n v="10.76"/>
    <s v="SEAPEN RELEASE. SEE ALSO 186040."/>
    <s v="CWT"/>
    <s v="B"/>
    <x v="0"/>
    <s v="Y"/>
    <s v="Y"/>
    <s v="Y"/>
    <m/>
    <s v="AD Clip"/>
    <n v="25060"/>
    <s v=""/>
    <n v="70637"/>
    <n v="3"/>
    <n v="29434"/>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1.5"/>
    <m/>
    <n v="0.81"/>
    <n v="0"/>
    <n v="0"/>
    <n v="0"/>
    <n v="3.31"/>
    <n v="3.31"/>
    <n v="1.320830007980846E-4"/>
    <n v="0"/>
  </r>
  <r>
    <n v="36"/>
    <n v="118"/>
    <s v="Cowichan R"/>
    <s v="CDP"/>
    <s v="124"/>
    <s v="Chinook"/>
    <s v="3"/>
    <x v="0"/>
    <x v="4"/>
    <n v="118"/>
    <x v="2"/>
    <s v="CK-22"/>
    <s v="EAST VANCOUVER ISLAND-COWICHAN &amp; KOKSILAH_FA_0.x"/>
    <s v="M"/>
    <s v="H"/>
    <n v="367"/>
    <s v="Cowichan Est Seapen"/>
    <n v="367"/>
    <s v="Cowichan Est"/>
    <s v="GSVI"/>
    <s v="S"/>
    <x v="2"/>
    <s v="185606"/>
    <n v="0"/>
    <x v="158"/>
    <n v="2007"/>
    <s v="20070618"/>
    <s v="20070618"/>
    <n v="100"/>
    <n v="10.76"/>
    <s v="SEAPEN RELEASE. SEE ALSO 186040."/>
    <s v="CWT"/>
    <s v="B"/>
    <x v="0"/>
    <s v="Y"/>
    <s v="Y"/>
    <s v="Y"/>
    <m/>
    <s v="AD Clip"/>
    <n v="25060"/>
    <n v="25060"/>
    <n v="70637"/>
    <n v="4"/>
    <n v="29434"/>
    <n v="2010"/>
    <m/>
    <m/>
    <m/>
    <m/>
    <m/>
    <m/>
    <m/>
    <m/>
    <m/>
    <m/>
    <m/>
    <m/>
    <m/>
    <m/>
    <m/>
    <m/>
    <m/>
    <m/>
    <m/>
    <m/>
    <m/>
    <m/>
    <m/>
    <m/>
    <m/>
    <m/>
    <m/>
    <m/>
    <m/>
    <m/>
    <m/>
    <m/>
    <m/>
    <m/>
    <m/>
    <m/>
    <m/>
    <m/>
    <m/>
    <m/>
    <m/>
    <m/>
    <m/>
    <m/>
    <m/>
    <m/>
    <m/>
    <m/>
    <m/>
    <n v="34.53"/>
    <m/>
    <m/>
    <m/>
    <m/>
    <m/>
    <m/>
    <m/>
    <m/>
    <m/>
    <m/>
    <m/>
    <m/>
    <m/>
    <m/>
    <m/>
    <m/>
    <m/>
    <m/>
    <m/>
    <m/>
    <m/>
    <m/>
    <m/>
    <m/>
    <m/>
    <m/>
    <m/>
    <m/>
    <m/>
    <m/>
    <m/>
    <m/>
    <m/>
    <m/>
    <m/>
    <m/>
    <m/>
    <m/>
    <m/>
    <m/>
    <m/>
    <m/>
    <m/>
    <m/>
    <m/>
    <m/>
    <m/>
    <m/>
    <m/>
    <m/>
    <m/>
    <m/>
    <m/>
    <m/>
    <m/>
    <m/>
    <m/>
    <m/>
    <m/>
    <m/>
    <m/>
    <m/>
    <m/>
    <m/>
    <m/>
    <m/>
    <m/>
    <m/>
    <m/>
    <m/>
    <m/>
    <m/>
    <m/>
    <m/>
    <m/>
    <m/>
    <m/>
    <m/>
    <m/>
    <m/>
    <m/>
    <m/>
    <m/>
    <m/>
    <m/>
    <m/>
    <m/>
    <m/>
    <m/>
    <m/>
    <m/>
    <m/>
    <m/>
    <m/>
    <m/>
    <m/>
    <m/>
    <m/>
    <m/>
    <m/>
    <m/>
    <m/>
    <m/>
    <m/>
    <m/>
    <m/>
    <m/>
    <m/>
    <m/>
    <m/>
    <m/>
    <m/>
    <m/>
    <m/>
    <m/>
    <n v="7.43"/>
    <m/>
    <m/>
    <n v="34.53"/>
    <n v="0"/>
    <n v="34.53"/>
    <n v="7.43"/>
    <n v="41.96"/>
    <n v="1.6743814844373504E-3"/>
    <n v="0.82292659675881796"/>
  </r>
  <r>
    <n v="36"/>
    <n v="118"/>
    <s v="Cowichan R"/>
    <s v="CDP"/>
    <s v="124"/>
    <s v="Chinook"/>
    <s v="3"/>
    <x v="0"/>
    <x v="4"/>
    <n v="118"/>
    <x v="2"/>
    <s v="CK-22"/>
    <s v="EAST VANCOUVER ISLAND-COWICHAN &amp; KOKSILAH_FA_0.x"/>
    <s v="M"/>
    <s v="H"/>
    <n v="367"/>
    <s v="Cowichan Est Seapen"/>
    <n v="367"/>
    <s v="Cowichan Est"/>
    <s v="GSVI"/>
    <s v="S"/>
    <x v="2"/>
    <s v="186038"/>
    <n v="0"/>
    <x v="159"/>
    <n v="2007"/>
    <s v="20070524"/>
    <s v="20070524"/>
    <n v="0"/>
    <n v="6"/>
    <s v="SEAPEN RELEASE. RELEASE WEIGHT ESTIMATED FROM GROWTH RATE."/>
    <s v="CWT"/>
    <s v="B"/>
    <x v="0"/>
    <s v="Y"/>
    <s v="Y"/>
    <s v="Y"/>
    <m/>
    <s v="AD Clip"/>
    <n v="25030"/>
    <s v=""/>
    <n v="99913"/>
    <n v="2"/>
    <n v="29428"/>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0000000000000007E-2"/>
    <n v="0.75"/>
    <n v="0.95"/>
    <m/>
    <n v="0"/>
    <n v="0"/>
    <n v="0"/>
    <n v="1.77"/>
    <n v="1.77"/>
    <n v="7.0715141829804238E-5"/>
    <n v="0"/>
  </r>
  <r>
    <n v="36"/>
    <n v="118"/>
    <s v="Cowichan R"/>
    <s v="CDP"/>
    <s v="124"/>
    <s v="Chinook"/>
    <s v="3"/>
    <x v="0"/>
    <x v="4"/>
    <n v="118"/>
    <x v="2"/>
    <s v="CK-22"/>
    <s v="EAST VANCOUVER ISLAND-COWICHAN &amp; KOKSILAH_FA_0.x"/>
    <s v="M"/>
    <s v="H"/>
    <n v="367"/>
    <s v="Cowichan Est Seapen"/>
    <n v="367"/>
    <s v="Cowichan Est"/>
    <s v="GSVI"/>
    <s v="S"/>
    <x v="2"/>
    <s v="186038"/>
    <n v="0"/>
    <x v="159"/>
    <n v="2007"/>
    <s v="20070524"/>
    <s v="20070524"/>
    <n v="0"/>
    <n v="6"/>
    <s v="SEAPEN RELEASE. RELEASE WEIGHT ESTIMATED FROM GROWTH RATE."/>
    <s v="CWT"/>
    <s v="B"/>
    <x v="0"/>
    <s v="Y"/>
    <s v="Y"/>
    <s v="Y"/>
    <m/>
    <s v="AD Clip"/>
    <n v="25030"/>
    <n v="25030"/>
    <n v="99913"/>
    <n v="3"/>
    <n v="29428"/>
    <n v="2009"/>
    <m/>
    <m/>
    <m/>
    <m/>
    <m/>
    <m/>
    <m/>
    <m/>
    <m/>
    <m/>
    <m/>
    <m/>
    <m/>
    <m/>
    <m/>
    <m/>
    <m/>
    <m/>
    <m/>
    <m/>
    <m/>
    <m/>
    <m/>
    <m/>
    <m/>
    <m/>
    <m/>
    <m/>
    <m/>
    <m/>
    <m/>
    <m/>
    <m/>
    <m/>
    <m/>
    <m/>
    <m/>
    <m/>
    <m/>
    <m/>
    <m/>
    <m/>
    <m/>
    <m/>
    <m/>
    <m/>
    <m/>
    <m/>
    <m/>
    <m/>
    <m/>
    <m/>
    <m/>
    <m/>
    <n v="25.08"/>
    <m/>
    <m/>
    <m/>
    <m/>
    <m/>
    <m/>
    <m/>
    <m/>
    <m/>
    <m/>
    <m/>
    <m/>
    <m/>
    <m/>
    <m/>
    <m/>
    <m/>
    <m/>
    <m/>
    <m/>
    <m/>
    <m/>
    <m/>
    <m/>
    <m/>
    <m/>
    <m/>
    <m/>
    <m/>
    <m/>
    <m/>
    <m/>
    <m/>
    <m/>
    <m/>
    <m/>
    <m/>
    <m/>
    <m/>
    <m/>
    <m/>
    <m/>
    <m/>
    <m/>
    <m/>
    <m/>
    <m/>
    <m/>
    <m/>
    <m/>
    <m/>
    <m/>
    <m/>
    <m/>
    <m/>
    <m/>
    <m/>
    <m/>
    <m/>
    <m/>
    <m/>
    <m/>
    <m/>
    <m/>
    <m/>
    <m/>
    <m/>
    <m/>
    <m/>
    <m/>
    <m/>
    <m/>
    <m/>
    <m/>
    <m/>
    <m/>
    <m/>
    <m/>
    <m/>
    <m/>
    <m/>
    <m/>
    <m/>
    <m/>
    <m/>
    <m/>
    <m/>
    <m/>
    <m/>
    <m/>
    <m/>
    <m/>
    <m/>
    <m/>
    <m/>
    <m/>
    <m/>
    <m/>
    <m/>
    <m/>
    <m/>
    <m/>
    <m/>
    <m/>
    <m/>
    <m/>
    <m/>
    <m/>
    <m/>
    <n v="2"/>
    <n v="2.44"/>
    <m/>
    <n v="1.63"/>
    <n v="25.08"/>
    <n v="0"/>
    <n v="25.08"/>
    <n v="6.07"/>
    <n v="31.15"/>
    <n v="1.2445065920894925E-3"/>
    <n v="0.80513643659711076"/>
  </r>
  <r>
    <n v="36"/>
    <n v="118"/>
    <s v="Cowichan R"/>
    <s v="CDP"/>
    <s v="124"/>
    <s v="Chinook"/>
    <s v="3"/>
    <x v="0"/>
    <x v="4"/>
    <n v="118"/>
    <x v="2"/>
    <s v="CK-22"/>
    <s v="EAST VANCOUVER ISLAND-COWICHAN &amp; KOKSILAH_FA_0.x"/>
    <s v="M"/>
    <s v="H"/>
    <n v="367"/>
    <s v="Cowichan Est Seapen"/>
    <n v="367"/>
    <s v="Cowichan Est"/>
    <s v="GSVI"/>
    <s v="S"/>
    <x v="2"/>
    <s v="186040"/>
    <n v="0"/>
    <x v="160"/>
    <n v="2007"/>
    <s v="20070618"/>
    <s v="20070618"/>
    <n v="100"/>
    <n v="10.76"/>
    <s v="SEAPEN RELEASE. SEE ALSO 185606."/>
    <s v="CWT"/>
    <s v="B"/>
    <x v="0"/>
    <s v="Y"/>
    <s v="Y"/>
    <s v="Y"/>
    <m/>
    <s v="AD Clip"/>
    <n v="24965"/>
    <s v=""/>
    <n v="70369"/>
    <n v="3"/>
    <n v="29430"/>
    <n v="2009"/>
    <m/>
    <m/>
    <m/>
    <m/>
    <m/>
    <m/>
    <m/>
    <m/>
    <m/>
    <m/>
    <m/>
    <m/>
    <m/>
    <m/>
    <m/>
    <m/>
    <m/>
    <m/>
    <m/>
    <m/>
    <m/>
    <m/>
    <m/>
    <m/>
    <m/>
    <m/>
    <m/>
    <m/>
    <m/>
    <m/>
    <m/>
    <m/>
    <m/>
    <m/>
    <m/>
    <m/>
    <m/>
    <m/>
    <m/>
    <m/>
    <m/>
    <m/>
    <m/>
    <m/>
    <n v="7.56"/>
    <m/>
    <m/>
    <m/>
    <m/>
    <n v="25.08"/>
    <m/>
    <m/>
    <m/>
    <m/>
    <m/>
    <m/>
    <m/>
    <m/>
    <m/>
    <m/>
    <m/>
    <m/>
    <m/>
    <n v="20.55"/>
    <m/>
    <m/>
    <m/>
    <m/>
    <m/>
    <m/>
    <m/>
    <m/>
    <m/>
    <m/>
    <m/>
    <m/>
    <m/>
    <m/>
    <m/>
    <m/>
    <m/>
    <m/>
    <m/>
    <m/>
    <m/>
    <m/>
    <m/>
    <m/>
    <m/>
    <m/>
    <m/>
    <m/>
    <m/>
    <m/>
    <m/>
    <m/>
    <m/>
    <m/>
    <m/>
    <m/>
    <m/>
    <m/>
    <m/>
    <m/>
    <m/>
    <m/>
    <m/>
    <m/>
    <m/>
    <m/>
    <m/>
    <m/>
    <m/>
    <m/>
    <m/>
    <m/>
    <m/>
    <m/>
    <m/>
    <m/>
    <m/>
    <m/>
    <m/>
    <m/>
    <m/>
    <m/>
    <m/>
    <m/>
    <m/>
    <m/>
    <m/>
    <m/>
    <m/>
    <m/>
    <m/>
    <m/>
    <m/>
    <m/>
    <m/>
    <m/>
    <m/>
    <m/>
    <m/>
    <m/>
    <m/>
    <m/>
    <m/>
    <m/>
    <n v="24.27"/>
    <m/>
    <m/>
    <m/>
    <m/>
    <m/>
    <m/>
    <m/>
    <m/>
    <m/>
    <m/>
    <m/>
    <m/>
    <m/>
    <m/>
    <m/>
    <n v="2.64"/>
    <n v="3.49"/>
    <n v="1.19"/>
    <n v="1.63"/>
    <n v="77.459999999999994"/>
    <n v="0"/>
    <n v="77.459999999999994"/>
    <n v="8.9499999999999993"/>
    <n v="86.409999999999982"/>
    <n v="3.4612457440416577E-3"/>
    <n v="0.89642402499710694"/>
  </r>
  <r>
    <n v="36"/>
    <n v="118"/>
    <s v="Cowichan R"/>
    <s v="CDP"/>
    <s v="124"/>
    <s v="Chinook"/>
    <s v="3"/>
    <x v="0"/>
    <x v="4"/>
    <n v="118"/>
    <x v="2"/>
    <s v="CK-22"/>
    <s v="EAST VANCOUVER ISLAND-COWICHAN &amp; KOKSILAH_FA_0.x"/>
    <s v="M"/>
    <s v="H"/>
    <n v="367"/>
    <s v="Cowichan Est Seapen"/>
    <n v="367"/>
    <s v="Cowichan Est"/>
    <s v="GSVI"/>
    <s v="S"/>
    <x v="2"/>
    <s v="186040"/>
    <n v="0"/>
    <x v="160"/>
    <n v="2007"/>
    <s v="20070618"/>
    <s v="20070618"/>
    <n v="100"/>
    <n v="10.76"/>
    <s v="SEAPEN RELEASE. SEE ALSO 185606."/>
    <s v="CWT"/>
    <s v="B"/>
    <x v="0"/>
    <s v="Y"/>
    <s v="Y"/>
    <s v="Y"/>
    <m/>
    <s v="AD Clip"/>
    <n v="24965"/>
    <n v="24965"/>
    <n v="70369"/>
    <n v="4"/>
    <n v="29430"/>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9"/>
    <m/>
    <m/>
    <m/>
    <n v="0"/>
    <n v="0"/>
    <n v="0"/>
    <n v="1.39"/>
    <n v="1.39"/>
    <n v="5.5677949128780286E-5"/>
    <n v="0"/>
  </r>
  <r>
    <n v="36"/>
    <n v="118"/>
    <s v="Cowichan R"/>
    <s v="CDP"/>
    <s v="124"/>
    <s v="Chinook"/>
    <s v="3"/>
    <x v="0"/>
    <x v="4"/>
    <n v="118"/>
    <x v="2"/>
    <s v="CK-22"/>
    <s v="EAST VANCOUVER ISLAND-COWICHAN &amp; KOKSILAH_FA_0.x"/>
    <s v="M"/>
    <s v="H"/>
    <n v="367"/>
    <s v="Cowichan Est Seapen"/>
    <n v="367"/>
    <s v="Cowichan Est"/>
    <s v="GSVI"/>
    <s v="S"/>
    <x v="2"/>
    <s v="186041"/>
    <n v="0"/>
    <x v="161"/>
    <n v="2007"/>
    <s v="20070618"/>
    <s v="20070618"/>
    <n v="98"/>
    <n v="10.32"/>
    <s v="SEAPEN RELEASE."/>
    <s v="CWT"/>
    <s v="B"/>
    <x v="0"/>
    <s v="Y"/>
    <s v="Y"/>
    <s v="Y"/>
    <m/>
    <s v="AD Clip"/>
    <n v="12424"/>
    <s v=""/>
    <n v="49764"/>
    <n v="3"/>
    <n v="29432"/>
    <n v="2009"/>
    <m/>
    <m/>
    <m/>
    <m/>
    <m/>
    <m/>
    <m/>
    <m/>
    <m/>
    <m/>
    <m/>
    <m/>
    <m/>
    <m/>
    <m/>
    <m/>
    <m/>
    <m/>
    <m/>
    <m/>
    <m/>
    <m/>
    <m/>
    <m/>
    <m/>
    <m/>
    <m/>
    <m/>
    <m/>
    <m/>
    <m/>
    <m/>
    <m/>
    <m/>
    <m/>
    <m/>
    <m/>
    <m/>
    <m/>
    <m/>
    <m/>
    <m/>
    <m/>
    <m/>
    <m/>
    <m/>
    <m/>
    <m/>
    <m/>
    <m/>
    <m/>
    <m/>
    <m/>
    <m/>
    <m/>
    <m/>
    <m/>
    <m/>
    <m/>
    <m/>
    <m/>
    <m/>
    <m/>
    <m/>
    <m/>
    <m/>
    <m/>
    <m/>
    <m/>
    <m/>
    <m/>
    <m/>
    <m/>
    <m/>
    <m/>
    <m/>
    <m/>
    <m/>
    <m/>
    <m/>
    <m/>
    <n v="8.65"/>
    <m/>
    <m/>
    <m/>
    <m/>
    <m/>
    <m/>
    <m/>
    <m/>
    <m/>
    <m/>
    <m/>
    <m/>
    <m/>
    <m/>
    <m/>
    <m/>
    <m/>
    <m/>
    <m/>
    <m/>
    <m/>
    <m/>
    <m/>
    <n v="2.61"/>
    <m/>
    <m/>
    <m/>
    <m/>
    <m/>
    <m/>
    <m/>
    <m/>
    <m/>
    <m/>
    <m/>
    <m/>
    <m/>
    <m/>
    <m/>
    <m/>
    <m/>
    <m/>
    <m/>
    <m/>
    <m/>
    <m/>
    <m/>
    <m/>
    <m/>
    <m/>
    <m/>
    <m/>
    <m/>
    <m/>
    <m/>
    <m/>
    <m/>
    <m/>
    <m/>
    <m/>
    <m/>
    <m/>
    <m/>
    <m/>
    <m/>
    <m/>
    <m/>
    <m/>
    <m/>
    <m/>
    <m/>
    <m/>
    <m/>
    <m/>
    <m/>
    <m/>
    <m/>
    <m/>
    <m/>
    <m/>
    <m/>
    <m/>
    <n v="1"/>
    <n v="1.5"/>
    <m/>
    <n v="0.81"/>
    <n v="11.26"/>
    <n v="0"/>
    <n v="11.26"/>
    <n v="3.31"/>
    <n v="14.57"/>
    <n v="1.172730199613651E-3"/>
    <n v="0.7728208647906657"/>
  </r>
  <r>
    <n v="36"/>
    <n v="118"/>
    <s v="Cowichan R"/>
    <s v="CDP"/>
    <s v="124"/>
    <s v="Chinook"/>
    <s v="3"/>
    <x v="0"/>
    <x v="4"/>
    <n v="118"/>
    <x v="2"/>
    <s v="CK-22"/>
    <s v="EAST VANCOUVER ISLAND-COWICHAN &amp; KOKSILAH_FA_0.x"/>
    <s v="M"/>
    <s v="H"/>
    <n v="367"/>
    <s v="Cowichan Est Seapen"/>
    <n v="367"/>
    <s v="Cowichan Est"/>
    <s v="GSVI"/>
    <s v="S"/>
    <x v="2"/>
    <s v="186041"/>
    <n v="0"/>
    <x v="161"/>
    <n v="2007"/>
    <s v="20070618"/>
    <s v="20070618"/>
    <n v="98"/>
    <n v="10.32"/>
    <s v="SEAPEN RELEASE."/>
    <s v="CWT"/>
    <s v="B"/>
    <x v="0"/>
    <s v="Y"/>
    <s v="Y"/>
    <s v="Y"/>
    <m/>
    <s v="AD Clip"/>
    <n v="12424"/>
    <n v="12424"/>
    <n v="49764"/>
    <n v="4"/>
    <n v="29432"/>
    <n v="2010"/>
    <m/>
    <m/>
    <m/>
    <m/>
    <m/>
    <m/>
    <m/>
    <m/>
    <m/>
    <m/>
    <m/>
    <m/>
    <m/>
    <m/>
    <m/>
    <m/>
    <m/>
    <m/>
    <m/>
    <m/>
    <m/>
    <m/>
    <m/>
    <m/>
    <m/>
    <m/>
    <m/>
    <m/>
    <m/>
    <n v="6.42"/>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42"/>
    <n v="0"/>
    <n v="6.42"/>
    <n v="0"/>
    <n v="6.42"/>
    <n v="5.1674179008370899E-4"/>
    <n v="1"/>
  </r>
  <r>
    <n v="36"/>
    <n v="118"/>
    <s v="Cowichan R"/>
    <s v="CDP"/>
    <s v="124"/>
    <s v="Chinook"/>
    <s v="3"/>
    <x v="0"/>
    <x v="4"/>
    <n v="118"/>
    <x v="2"/>
    <s v="CK-22"/>
    <s v="EAST VANCOUVER ISLAND-COWICHAN &amp; KOKSILAH_FA_0.x"/>
    <s v="M"/>
    <s v="H"/>
    <n v="118"/>
    <s v="Cowichan River H"/>
    <n v="335"/>
    <s v="Cowichan R Low"/>
    <s v="GSVI"/>
    <s v="S"/>
    <x v="1"/>
    <s v="186042"/>
    <n v="0"/>
    <x v="162"/>
    <n v="2007"/>
    <s v="20070509"/>
    <s v="20070509"/>
    <n v="77"/>
    <n v="4.0999999999999996"/>
    <s v="LOWER COWICHAN RELEASE. FISH TRANS TO LAKEPEN, RELEASED AT PIMBERRY BRIDGE."/>
    <s v="CWT"/>
    <s v="P"/>
    <x v="0"/>
    <s v="Y"/>
    <s v="Y"/>
    <s v="N"/>
    <m/>
    <s v="AD Clip"/>
    <n v="25018"/>
    <s v=""/>
    <n v="149964"/>
    <n v="2"/>
    <n v="29266"/>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n v="7.16"/>
    <m/>
    <n v="2.79"/>
    <n v="0"/>
    <n v="0"/>
    <n v="0"/>
    <n v="11.95"/>
    <n v="11.95"/>
    <n v="4.7765608761691581E-4"/>
    <n v="0"/>
  </r>
  <r>
    <n v="36"/>
    <n v="118"/>
    <s v="Cowichan R"/>
    <s v="CDP"/>
    <s v="124"/>
    <s v="Chinook"/>
    <s v="3"/>
    <x v="0"/>
    <x v="4"/>
    <n v="118"/>
    <x v="2"/>
    <s v="CK-22"/>
    <s v="EAST VANCOUVER ISLAND-COWICHAN &amp; KOKSILAH_FA_0.x"/>
    <s v="M"/>
    <s v="H"/>
    <n v="118"/>
    <s v="Cowichan River H"/>
    <n v="335"/>
    <s v="Cowichan R Low"/>
    <s v="GSVI"/>
    <s v="S"/>
    <x v="1"/>
    <s v="186042"/>
    <n v="0"/>
    <x v="162"/>
    <n v="2007"/>
    <s v="20070509"/>
    <s v="20070509"/>
    <n v="77"/>
    <n v="4.0999999999999996"/>
    <s v="LOWER COWICHAN RELEASE. FISH TRANS TO LAKEPEN, RELEASED AT PIMBERRY BRIDGE."/>
    <s v="CWT"/>
    <s v="P"/>
    <x v="0"/>
    <s v="Y"/>
    <s v="Y"/>
    <s v="N"/>
    <m/>
    <s v="AD Clip"/>
    <n v="25018"/>
    <s v=""/>
    <n v="149964"/>
    <n v="3"/>
    <n v="29266"/>
    <n v="2009"/>
    <m/>
    <m/>
    <m/>
    <m/>
    <m/>
    <m/>
    <m/>
    <m/>
    <m/>
    <m/>
    <m/>
    <m/>
    <m/>
    <m/>
    <m/>
    <m/>
    <m/>
    <m/>
    <m/>
    <m/>
    <m/>
    <m/>
    <m/>
    <m/>
    <m/>
    <m/>
    <m/>
    <m/>
    <m/>
    <m/>
    <m/>
    <m/>
    <m/>
    <m/>
    <m/>
    <m/>
    <m/>
    <m/>
    <m/>
    <m/>
    <m/>
    <m/>
    <m/>
    <m/>
    <m/>
    <m/>
    <m/>
    <m/>
    <m/>
    <m/>
    <m/>
    <m/>
    <m/>
    <m/>
    <n v="25.08"/>
    <m/>
    <m/>
    <m/>
    <m/>
    <m/>
    <m/>
    <m/>
    <m/>
    <m/>
    <m/>
    <m/>
    <m/>
    <m/>
    <m/>
    <m/>
    <m/>
    <m/>
    <m/>
    <m/>
    <m/>
    <m/>
    <m/>
    <m/>
    <m/>
    <m/>
    <m/>
    <m/>
    <m/>
    <m/>
    <m/>
    <m/>
    <m/>
    <m/>
    <m/>
    <m/>
    <m/>
    <m/>
    <m/>
    <m/>
    <m/>
    <m/>
    <m/>
    <m/>
    <m/>
    <m/>
    <m/>
    <m/>
    <m/>
    <m/>
    <m/>
    <m/>
    <m/>
    <m/>
    <m/>
    <m/>
    <m/>
    <m/>
    <m/>
    <m/>
    <m/>
    <m/>
    <m/>
    <m/>
    <m/>
    <m/>
    <m/>
    <m/>
    <m/>
    <m/>
    <m/>
    <m/>
    <m/>
    <m/>
    <m/>
    <m/>
    <m/>
    <m/>
    <m/>
    <m/>
    <m/>
    <m/>
    <m/>
    <m/>
    <m/>
    <m/>
    <m/>
    <m/>
    <m/>
    <m/>
    <m/>
    <m/>
    <m/>
    <m/>
    <m/>
    <m/>
    <m/>
    <m/>
    <m/>
    <m/>
    <m/>
    <m/>
    <m/>
    <m/>
    <m/>
    <m/>
    <m/>
    <m/>
    <m/>
    <m/>
    <n v="1"/>
    <n v="4.5"/>
    <m/>
    <n v="2.4500000000000002"/>
    <n v="25.08"/>
    <n v="0"/>
    <n v="25.08"/>
    <n v="7.95"/>
    <n v="33.03"/>
    <n v="1.3202494204172996E-3"/>
    <n v="0.75930971843778372"/>
  </r>
  <r>
    <n v="36"/>
    <n v="118"/>
    <s v="Cowichan R"/>
    <s v="CDP"/>
    <s v="124"/>
    <s v="Chinook"/>
    <s v="3"/>
    <x v="0"/>
    <x v="4"/>
    <n v="118"/>
    <x v="2"/>
    <s v="CK-22"/>
    <s v="EAST VANCOUVER ISLAND-COWICHAN &amp; KOKSILAH_FA_0.x"/>
    <s v="M"/>
    <s v="H"/>
    <n v="118"/>
    <s v="Cowichan River H"/>
    <n v="335"/>
    <s v="Cowichan R Low"/>
    <s v="GSVI"/>
    <s v="S"/>
    <x v="1"/>
    <s v="186042"/>
    <n v="0"/>
    <x v="162"/>
    <n v="2007"/>
    <s v="20070509"/>
    <s v="20070509"/>
    <n v="77"/>
    <n v="4.0999999999999996"/>
    <s v="LOWER COWICHAN RELEASE. FISH TRANS TO LAKEPEN, RELEASED AT PIMBERRY BRIDGE."/>
    <s v="CWT"/>
    <s v="P"/>
    <x v="0"/>
    <s v="Y"/>
    <s v="Y"/>
    <s v="N"/>
    <m/>
    <s v="AD Clip"/>
    <n v="25018"/>
    <n v="25018"/>
    <n v="149964"/>
    <n v="4"/>
    <n v="29266"/>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
    <m/>
    <m/>
    <m/>
    <m/>
    <n v="1.04"/>
    <n v="7.43"/>
    <m/>
    <m/>
    <n v="0"/>
    <n v="1.6"/>
    <n v="1.6"/>
    <n v="8.4700000000000006"/>
    <n v="10.07"/>
    <n v="4.0251019266128387E-4"/>
    <n v="0.15888778550148958"/>
  </r>
  <r>
    <n v="36"/>
    <n v="118"/>
    <s v="Cowichan R"/>
    <s v="CDP"/>
    <s v="124"/>
    <s v="Chinook"/>
    <s v="3"/>
    <x v="0"/>
    <x v="4"/>
    <n v="118"/>
    <x v="2"/>
    <s v="CK-22"/>
    <s v="EAST VANCOUVER ISLAND-COWICHAN &amp; KOKSILAH_FA_0.x"/>
    <s v="M"/>
    <s v="H"/>
    <n v="118"/>
    <s v="Cowichan River H"/>
    <n v="324"/>
    <s v="Cowichan R Up"/>
    <s v="GSVI"/>
    <s v="S"/>
    <x v="1"/>
    <s v="185832"/>
    <n v="0"/>
    <x v="163"/>
    <n v="2007"/>
    <s v="20070523"/>
    <s v="20070523"/>
    <n v="85"/>
    <n v="5.8"/>
    <s v="UPPER RIVER RELEASE AT ROAD POOL."/>
    <s v="CWT"/>
    <s v="P"/>
    <x v="0"/>
    <s v="Y"/>
    <s v="Y"/>
    <s v="Y"/>
    <m/>
    <s v="AD Clip"/>
    <n v="25040"/>
    <s v=""/>
    <n v="71335"/>
    <n v="2"/>
    <n v="29273"/>
    <n v="2008"/>
    <m/>
    <m/>
    <m/>
    <m/>
    <m/>
    <m/>
    <m/>
    <m/>
    <m/>
    <m/>
    <m/>
    <m/>
    <m/>
    <m/>
    <m/>
    <m/>
    <m/>
    <m/>
    <m/>
    <m/>
    <m/>
    <m/>
    <m/>
    <m/>
    <m/>
    <m/>
    <m/>
    <m/>
    <m/>
    <m/>
    <m/>
    <m/>
    <m/>
    <m/>
    <m/>
    <m/>
    <m/>
    <m/>
    <m/>
    <m/>
    <m/>
    <m/>
    <m/>
    <m/>
    <m/>
    <m/>
    <m/>
    <m/>
    <m/>
    <m/>
    <m/>
    <m/>
    <m/>
    <m/>
    <n v="37.29"/>
    <m/>
    <m/>
    <m/>
    <m/>
    <m/>
    <m/>
    <m/>
    <m/>
    <m/>
    <m/>
    <m/>
    <m/>
    <m/>
    <m/>
    <m/>
    <m/>
    <m/>
    <m/>
    <m/>
    <m/>
    <m/>
    <m/>
    <m/>
    <m/>
    <m/>
    <m/>
    <m/>
    <m/>
    <m/>
    <m/>
    <m/>
    <m/>
    <m/>
    <m/>
    <m/>
    <m/>
    <m/>
    <m/>
    <m/>
    <m/>
    <m/>
    <m/>
    <m/>
    <m/>
    <m/>
    <m/>
    <m/>
    <m/>
    <m/>
    <m/>
    <m/>
    <m/>
    <m/>
    <m/>
    <m/>
    <m/>
    <m/>
    <m/>
    <m/>
    <m/>
    <m/>
    <m/>
    <m/>
    <m/>
    <m/>
    <m/>
    <m/>
    <m/>
    <m/>
    <m/>
    <m/>
    <m/>
    <m/>
    <m/>
    <m/>
    <m/>
    <m/>
    <m/>
    <m/>
    <m/>
    <m/>
    <m/>
    <m/>
    <m/>
    <m/>
    <m/>
    <m/>
    <m/>
    <m/>
    <m/>
    <m/>
    <m/>
    <m/>
    <m/>
    <m/>
    <m/>
    <m/>
    <m/>
    <m/>
    <m/>
    <m/>
    <m/>
    <m/>
    <m/>
    <m/>
    <m/>
    <m/>
    <m/>
    <m/>
    <m/>
    <m/>
    <m/>
    <m/>
    <n v="37.29"/>
    <n v="0"/>
    <n v="37.29"/>
    <n v="0"/>
    <n v="37.29"/>
    <n v="1.4892172523961662E-3"/>
    <n v="1"/>
  </r>
  <r>
    <n v="36"/>
    <n v="118"/>
    <s v="Cowichan R"/>
    <s v="CDP"/>
    <s v="124"/>
    <s v="Chinook"/>
    <s v="3"/>
    <x v="0"/>
    <x v="4"/>
    <n v="118"/>
    <x v="2"/>
    <s v="CK-22"/>
    <s v="EAST VANCOUVER ISLAND-COWICHAN &amp; KOKSILAH_FA_0.x"/>
    <s v="M"/>
    <s v="H"/>
    <n v="118"/>
    <s v="Cowichan River H"/>
    <n v="324"/>
    <s v="Cowichan R Up"/>
    <s v="GSVI"/>
    <s v="S"/>
    <x v="1"/>
    <s v="185832"/>
    <n v="0"/>
    <x v="163"/>
    <n v="2007"/>
    <s v="20070523"/>
    <s v="20070523"/>
    <n v="85"/>
    <n v="5.8"/>
    <s v="UPPER RIVER RELEASE AT ROAD POOL."/>
    <s v="CWT"/>
    <s v="P"/>
    <x v="0"/>
    <s v="Y"/>
    <s v="Y"/>
    <s v="Y"/>
    <m/>
    <s v="AD Clip"/>
    <n v="25040"/>
    <s v=""/>
    <n v="71335"/>
    <n v="3"/>
    <n v="29273"/>
    <n v="2009"/>
    <m/>
    <m/>
    <m/>
    <m/>
    <m/>
    <m/>
    <m/>
    <m/>
    <m/>
    <m/>
    <m/>
    <m/>
    <m/>
    <m/>
    <m/>
    <m/>
    <m/>
    <m/>
    <m/>
    <m/>
    <m/>
    <m/>
    <m/>
    <m/>
    <m/>
    <m/>
    <m/>
    <m/>
    <m/>
    <m/>
    <m/>
    <m/>
    <m/>
    <m/>
    <m/>
    <m/>
    <m/>
    <n v="8.69"/>
    <m/>
    <m/>
    <m/>
    <m/>
    <m/>
    <m/>
    <m/>
    <m/>
    <m/>
    <m/>
    <m/>
    <m/>
    <m/>
    <m/>
    <m/>
    <m/>
    <m/>
    <m/>
    <m/>
    <m/>
    <m/>
    <m/>
    <m/>
    <m/>
    <m/>
    <m/>
    <m/>
    <m/>
    <m/>
    <m/>
    <m/>
    <m/>
    <m/>
    <m/>
    <m/>
    <m/>
    <m/>
    <m/>
    <m/>
    <m/>
    <m/>
    <m/>
    <m/>
    <m/>
    <m/>
    <m/>
    <m/>
    <m/>
    <m/>
    <m/>
    <m/>
    <m/>
    <m/>
    <m/>
    <m/>
    <m/>
    <m/>
    <m/>
    <m/>
    <m/>
    <m/>
    <m/>
    <m/>
    <m/>
    <m/>
    <m/>
    <m/>
    <m/>
    <m/>
    <m/>
    <m/>
    <m/>
    <m/>
    <m/>
    <m/>
    <m/>
    <m/>
    <m/>
    <m/>
    <m/>
    <m/>
    <m/>
    <m/>
    <m/>
    <m/>
    <m/>
    <m/>
    <m/>
    <m/>
    <m/>
    <m/>
    <m/>
    <m/>
    <m/>
    <m/>
    <m/>
    <m/>
    <m/>
    <m/>
    <m/>
    <m/>
    <m/>
    <m/>
    <m/>
    <m/>
    <m/>
    <m/>
    <m/>
    <m/>
    <m/>
    <m/>
    <m/>
    <m/>
    <m/>
    <m/>
    <m/>
    <m/>
    <m/>
    <m/>
    <m/>
    <m/>
    <m/>
    <m/>
    <m/>
    <m/>
    <m/>
    <n v="1"/>
    <n v="0.94"/>
    <m/>
    <n v="0.81"/>
    <n v="8.69"/>
    <n v="0"/>
    <n v="8.69"/>
    <n v="2.75"/>
    <n v="11.44"/>
    <n v="4.5686900958466454E-4"/>
    <n v="0.75961538461538458"/>
  </r>
  <r>
    <n v="36"/>
    <n v="118"/>
    <s v="Cowichan R"/>
    <s v="CDP"/>
    <s v="124"/>
    <s v="Chinook"/>
    <s v="3"/>
    <x v="0"/>
    <x v="4"/>
    <n v="118"/>
    <x v="2"/>
    <s v="CK-22"/>
    <s v="EAST VANCOUVER ISLAND-COWICHAN &amp; KOKSILAH_FA_0.x"/>
    <s v="M"/>
    <s v="H"/>
    <n v="118"/>
    <s v="Cowichan River H"/>
    <n v="324"/>
    <s v="Cowichan R Up"/>
    <s v="GSVI"/>
    <s v="S"/>
    <x v="1"/>
    <s v="185832"/>
    <n v="0"/>
    <x v="163"/>
    <n v="2007"/>
    <s v="20070523"/>
    <s v="20070523"/>
    <n v="85"/>
    <n v="5.8"/>
    <s v="UPPER RIVER RELEASE AT ROAD POOL."/>
    <s v="CWT"/>
    <s v="P"/>
    <x v="0"/>
    <s v="Y"/>
    <s v="Y"/>
    <s v="Y"/>
    <m/>
    <s v="AD Clip"/>
    <n v="25040"/>
    <n v="25040"/>
    <n v="71335"/>
    <n v="4"/>
    <n v="29273"/>
    <n v="2010"/>
    <m/>
    <m/>
    <m/>
    <m/>
    <m/>
    <m/>
    <m/>
    <m/>
    <m/>
    <m/>
    <m/>
    <m/>
    <m/>
    <m/>
    <m/>
    <m/>
    <m/>
    <m/>
    <m/>
    <m/>
    <m/>
    <m/>
    <m/>
    <m/>
    <m/>
    <m/>
    <m/>
    <m/>
    <m/>
    <n v="6.56"/>
    <m/>
    <m/>
    <m/>
    <m/>
    <m/>
    <m/>
    <m/>
    <m/>
    <m/>
    <m/>
    <m/>
    <m/>
    <m/>
    <m/>
    <m/>
    <m/>
    <m/>
    <m/>
    <m/>
    <m/>
    <m/>
    <m/>
    <m/>
    <m/>
    <m/>
    <m/>
    <m/>
    <m/>
    <m/>
    <m/>
    <m/>
    <m/>
    <m/>
    <m/>
    <m/>
    <m/>
    <m/>
    <m/>
    <m/>
    <m/>
    <m/>
    <m/>
    <m/>
    <m/>
    <m/>
    <m/>
    <m/>
    <m/>
    <m/>
    <m/>
    <m/>
    <m/>
    <m/>
    <m/>
    <m/>
    <m/>
    <m/>
    <m/>
    <m/>
    <m/>
    <m/>
    <m/>
    <m/>
    <m/>
    <m/>
    <m/>
    <m/>
    <m/>
    <m/>
    <m/>
    <m/>
    <m/>
    <m/>
    <m/>
    <m/>
    <m/>
    <m/>
    <m/>
    <m/>
    <m/>
    <m/>
    <m/>
    <m/>
    <m/>
    <m/>
    <m/>
    <m/>
    <m/>
    <m/>
    <m/>
    <m/>
    <m/>
    <m/>
    <m/>
    <m/>
    <m/>
    <m/>
    <m/>
    <m/>
    <m/>
    <m/>
    <m/>
    <m/>
    <m/>
    <m/>
    <m/>
    <m/>
    <m/>
    <m/>
    <m/>
    <m/>
    <m/>
    <m/>
    <m/>
    <m/>
    <m/>
    <m/>
    <m/>
    <m/>
    <m/>
    <m/>
    <m/>
    <m/>
    <m/>
    <m/>
    <m/>
    <m/>
    <m/>
    <m/>
    <m/>
    <m/>
    <m/>
    <m/>
    <m/>
    <n v="1.04"/>
    <m/>
    <m/>
    <m/>
    <n v="6.56"/>
    <n v="0"/>
    <n v="6.56"/>
    <n v="1.04"/>
    <n v="7.6"/>
    <n v="3.0351437699680509E-4"/>
    <n v="0.86315789473684212"/>
  </r>
  <r>
    <n v="36"/>
    <n v="118"/>
    <s v="Cowichan R"/>
    <s v="CDP"/>
    <s v="124"/>
    <s v="Chinook"/>
    <s v="3"/>
    <x v="0"/>
    <x v="4"/>
    <n v="118"/>
    <x v="2"/>
    <s v="CK-22"/>
    <s v="EAST VANCOUVER ISLAND-COWICHAN &amp; KOKSILAH_FA_0.x"/>
    <s v="M"/>
    <s v="H"/>
    <n v="118"/>
    <s v="Cowichan River H"/>
    <n v="324"/>
    <s v="Cowichan R Up"/>
    <s v="GSVI"/>
    <s v="S"/>
    <x v="1"/>
    <s v="185833"/>
    <n v="0"/>
    <x v="164"/>
    <n v="2007"/>
    <s v="20070523"/>
    <s v="20070523"/>
    <n v="85"/>
    <n v="5.8"/>
    <s v="UPPER RIVER RELEASE AT ROAD POOL."/>
    <s v="CWT"/>
    <s v="P"/>
    <x v="0"/>
    <s v="Y"/>
    <s v="Y"/>
    <s v="Y"/>
    <m/>
    <s v="AD Clip"/>
    <n v="24989"/>
    <s v=""/>
    <n v="71190"/>
    <n v="2"/>
    <n v="29303"/>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0000000000000007E-2"/>
    <n v="0.75"/>
    <n v="0.95"/>
    <m/>
    <n v="0"/>
    <n v="0"/>
    <n v="0"/>
    <n v="1.77"/>
    <n v="1.77"/>
    <n v="7.0831165712913687E-5"/>
    <n v="0"/>
  </r>
  <r>
    <n v="36"/>
    <n v="118"/>
    <s v="Cowichan R"/>
    <s v="CDP"/>
    <s v="124"/>
    <s v="Chinook"/>
    <s v="3"/>
    <x v="0"/>
    <x v="4"/>
    <n v="118"/>
    <x v="2"/>
    <s v="CK-22"/>
    <s v="EAST VANCOUVER ISLAND-COWICHAN &amp; KOKSILAH_FA_0.x"/>
    <s v="M"/>
    <s v="H"/>
    <n v="118"/>
    <s v="Cowichan River H"/>
    <n v="324"/>
    <s v="Cowichan R Up"/>
    <s v="GSVI"/>
    <s v="S"/>
    <x v="1"/>
    <s v="185833"/>
    <n v="0"/>
    <x v="164"/>
    <n v="2007"/>
    <s v="20070523"/>
    <s v="20070523"/>
    <n v="85"/>
    <n v="5.8"/>
    <s v="UPPER RIVER RELEASE AT ROAD POOL."/>
    <s v="CWT"/>
    <s v="P"/>
    <x v="0"/>
    <s v="Y"/>
    <s v="Y"/>
    <s v="Y"/>
    <m/>
    <s v="AD Clip"/>
    <n v="24989"/>
    <n v="24989"/>
    <n v="71190"/>
    <n v="3"/>
    <n v="29303"/>
    <n v="2009"/>
    <m/>
    <m/>
    <m/>
    <m/>
    <m/>
    <m/>
    <m/>
    <m/>
    <m/>
    <m/>
    <m/>
    <m/>
    <m/>
    <m/>
    <m/>
    <m/>
    <m/>
    <m/>
    <m/>
    <m/>
    <m/>
    <m/>
    <m/>
    <m/>
    <m/>
    <m/>
    <m/>
    <m/>
    <m/>
    <m/>
    <m/>
    <m/>
    <m/>
    <m/>
    <m/>
    <m/>
    <m/>
    <m/>
    <m/>
    <m/>
    <m/>
    <m/>
    <m/>
    <m/>
    <m/>
    <m/>
    <m/>
    <m/>
    <m/>
    <m/>
    <m/>
    <m/>
    <m/>
    <m/>
    <m/>
    <m/>
    <m/>
    <m/>
    <m/>
    <m/>
    <m/>
    <m/>
    <m/>
    <n v="20.55"/>
    <m/>
    <m/>
    <m/>
    <m/>
    <m/>
    <m/>
    <m/>
    <m/>
    <m/>
    <m/>
    <m/>
    <m/>
    <m/>
    <m/>
    <m/>
    <m/>
    <m/>
    <m/>
    <m/>
    <m/>
    <m/>
    <m/>
    <m/>
    <m/>
    <m/>
    <m/>
    <m/>
    <m/>
    <m/>
    <m/>
    <m/>
    <m/>
    <m/>
    <m/>
    <m/>
    <m/>
    <m/>
    <n v="7.56"/>
    <m/>
    <m/>
    <m/>
    <n v="2.61"/>
    <m/>
    <m/>
    <m/>
    <m/>
    <m/>
    <m/>
    <m/>
    <m/>
    <m/>
    <m/>
    <m/>
    <m/>
    <m/>
    <m/>
    <m/>
    <m/>
    <m/>
    <m/>
    <m/>
    <m/>
    <m/>
    <m/>
    <m/>
    <m/>
    <m/>
    <m/>
    <m/>
    <m/>
    <m/>
    <m/>
    <m/>
    <m/>
    <m/>
    <m/>
    <m/>
    <m/>
    <m/>
    <m/>
    <m/>
    <m/>
    <m/>
    <m/>
    <m/>
    <m/>
    <m/>
    <m/>
    <m/>
    <m/>
    <m/>
    <m/>
    <m/>
    <m/>
    <m/>
    <m/>
    <m/>
    <m/>
    <m/>
    <m/>
    <n v="2"/>
    <n v="3"/>
    <m/>
    <n v="1.63"/>
    <n v="30.72"/>
    <n v="0"/>
    <n v="30.72"/>
    <n v="6.63"/>
    <n v="37.35"/>
    <n v="1.4946576493657211E-3"/>
    <n v="0.82248995983935735"/>
  </r>
  <r>
    <n v="36"/>
    <n v="118"/>
    <s v="Cowichan R"/>
    <s v="CDP"/>
    <s v="124"/>
    <s v="Chinook"/>
    <s v="3"/>
    <x v="0"/>
    <x v="4"/>
    <n v="118"/>
    <x v="2"/>
    <s v="CK-22"/>
    <s v="EAST VANCOUVER ISLAND-COWICHAN &amp; KOKSILAH_FA_0.x"/>
    <s v="M"/>
    <s v="H"/>
    <n v="118"/>
    <s v="Cowichan River H"/>
    <n v="324"/>
    <s v="Cowichan R Up"/>
    <s v="GSVI"/>
    <s v="S"/>
    <x v="1"/>
    <s v="185834"/>
    <n v="0"/>
    <x v="165"/>
    <n v="2007"/>
    <s v="20070523"/>
    <s v="20070523"/>
    <n v="85"/>
    <n v="5.8"/>
    <s v="UPPER RIVER RELEASE AT ROAD POOL."/>
    <s v="CWT"/>
    <s v="P"/>
    <x v="0"/>
    <s v="Y"/>
    <s v="Y"/>
    <s v="Y"/>
    <m/>
    <s v="AD Clip"/>
    <n v="24923"/>
    <s v=""/>
    <n v="71002"/>
    <n v="2"/>
    <n v="29262"/>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n v="7.16"/>
    <m/>
    <n v="2.79"/>
    <n v="0"/>
    <n v="0"/>
    <n v="0"/>
    <n v="11.95"/>
    <n v="11.95"/>
    <n v="4.794767885086065E-4"/>
    <n v="0"/>
  </r>
  <r>
    <n v="36"/>
    <n v="118"/>
    <s v="Cowichan R"/>
    <s v="CDP"/>
    <s v="124"/>
    <s v="Chinook"/>
    <s v="3"/>
    <x v="0"/>
    <x v="4"/>
    <n v="118"/>
    <x v="2"/>
    <s v="CK-22"/>
    <s v="EAST VANCOUVER ISLAND-COWICHAN &amp; KOKSILAH_FA_0.x"/>
    <s v="M"/>
    <s v="H"/>
    <n v="118"/>
    <s v="Cowichan River H"/>
    <n v="324"/>
    <s v="Cowichan R Up"/>
    <s v="GSVI"/>
    <s v="S"/>
    <x v="1"/>
    <s v="185834"/>
    <n v="0"/>
    <x v="165"/>
    <n v="2007"/>
    <s v="20070523"/>
    <s v="20070523"/>
    <n v="85"/>
    <n v="5.8"/>
    <s v="UPPER RIVER RELEASE AT ROAD POOL."/>
    <s v="CWT"/>
    <s v="P"/>
    <x v="0"/>
    <s v="Y"/>
    <s v="Y"/>
    <s v="Y"/>
    <m/>
    <s v="AD Clip"/>
    <n v="24923"/>
    <s v=""/>
    <n v="71002"/>
    <n v="3"/>
    <n v="29262"/>
    <n v="2009"/>
    <m/>
    <m/>
    <m/>
    <m/>
    <m/>
    <m/>
    <m/>
    <m/>
    <m/>
    <m/>
    <m/>
    <m/>
    <m/>
    <m/>
    <m/>
    <m/>
    <m/>
    <m/>
    <m/>
    <m/>
    <m/>
    <m/>
    <m/>
    <m/>
    <m/>
    <m/>
    <m/>
    <m/>
    <m/>
    <m/>
    <m/>
    <m/>
    <m/>
    <m/>
    <m/>
    <m/>
    <m/>
    <m/>
    <m/>
    <m/>
    <m/>
    <m/>
    <m/>
    <m/>
    <m/>
    <m/>
    <m/>
    <m/>
    <m/>
    <m/>
    <m/>
    <m/>
    <m/>
    <m/>
    <m/>
    <m/>
    <m/>
    <m/>
    <m/>
    <m/>
    <m/>
    <m/>
    <m/>
    <m/>
    <m/>
    <m/>
    <m/>
    <m/>
    <m/>
    <m/>
    <m/>
    <m/>
    <m/>
    <m/>
    <m/>
    <m/>
    <m/>
    <m/>
    <m/>
    <m/>
    <m/>
    <m/>
    <m/>
    <m/>
    <m/>
    <m/>
    <m/>
    <m/>
    <m/>
    <m/>
    <m/>
    <m/>
    <m/>
    <m/>
    <m/>
    <m/>
    <m/>
    <n v="3.22"/>
    <m/>
    <m/>
    <m/>
    <m/>
    <m/>
    <m/>
    <m/>
    <m/>
    <m/>
    <m/>
    <m/>
    <m/>
    <m/>
    <m/>
    <m/>
    <m/>
    <m/>
    <m/>
    <m/>
    <m/>
    <m/>
    <m/>
    <m/>
    <m/>
    <m/>
    <m/>
    <m/>
    <m/>
    <m/>
    <m/>
    <m/>
    <m/>
    <m/>
    <m/>
    <m/>
    <m/>
    <m/>
    <m/>
    <m/>
    <m/>
    <m/>
    <m/>
    <m/>
    <m/>
    <m/>
    <m/>
    <m/>
    <m/>
    <m/>
    <m/>
    <m/>
    <m/>
    <m/>
    <m/>
    <m/>
    <m/>
    <m/>
    <m/>
    <m/>
    <m/>
    <m/>
    <m/>
    <m/>
    <m/>
    <m/>
    <m/>
    <n v="2"/>
    <n v="1.88"/>
    <m/>
    <n v="1.63"/>
    <n v="3.22"/>
    <n v="0"/>
    <n v="3.22"/>
    <n v="5.51"/>
    <n v="8.73"/>
    <n v="3.5027885888536694E-4"/>
    <n v="0.36884306987399773"/>
  </r>
  <r>
    <n v="36"/>
    <n v="118"/>
    <s v="Cowichan R"/>
    <s v="CDP"/>
    <s v="124"/>
    <s v="Chinook"/>
    <s v="3"/>
    <x v="0"/>
    <x v="4"/>
    <n v="118"/>
    <x v="2"/>
    <s v="CK-22"/>
    <s v="EAST VANCOUVER ISLAND-COWICHAN &amp; KOKSILAH_FA_0.x"/>
    <s v="M"/>
    <s v="H"/>
    <n v="118"/>
    <s v="Cowichan River H"/>
    <n v="324"/>
    <s v="Cowichan R Up"/>
    <s v="GSVI"/>
    <s v="S"/>
    <x v="1"/>
    <s v="185834"/>
    <n v="0"/>
    <x v="165"/>
    <n v="2007"/>
    <s v="20070523"/>
    <s v="20070523"/>
    <n v="85"/>
    <n v="5.8"/>
    <s v="UPPER RIVER RELEASE AT ROAD POOL."/>
    <s v="CWT"/>
    <s v="P"/>
    <x v="0"/>
    <s v="Y"/>
    <s v="Y"/>
    <s v="Y"/>
    <m/>
    <s v="AD Clip"/>
    <n v="24923"/>
    <n v="24923"/>
    <n v="71002"/>
    <n v="4"/>
    <n v="29262"/>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43"/>
    <m/>
    <m/>
    <n v="0"/>
    <n v="0"/>
    <n v="0"/>
    <n v="7.43"/>
    <n v="7.43"/>
    <n v="2.9811820406853106E-4"/>
    <n v="0"/>
  </r>
  <r>
    <n v="36"/>
    <n v="118"/>
    <s v="Cowichan R"/>
    <s v="CDP"/>
    <s v="124"/>
    <s v="Chinook"/>
    <s v="3"/>
    <x v="0"/>
    <x v="4"/>
    <n v="118"/>
    <x v="2"/>
    <s v="CK-22"/>
    <s v="EAST VANCOUVER ISLAND-COWICHAN &amp; KOKSILAH_FA_0.x"/>
    <s v="M"/>
    <s v="H"/>
    <n v="118"/>
    <s v="Cowichan River H"/>
    <n v="324"/>
    <s v="Cowichan R Up"/>
    <s v="GSVI"/>
    <s v="S"/>
    <x v="1"/>
    <s v="186035"/>
    <n v="0"/>
    <x v="166"/>
    <n v="2007"/>
    <s v="20070523"/>
    <s v="20070523"/>
    <n v="85"/>
    <n v="5.8"/>
    <s v="UPPER RIVER RELEASE AT ROAD POOL."/>
    <s v="CWT"/>
    <s v="P"/>
    <x v="0"/>
    <s v="Y"/>
    <s v="Y"/>
    <s v="Y"/>
    <m/>
    <s v="AD Clip"/>
    <n v="25078"/>
    <s v=""/>
    <n v="71444"/>
    <n v="2"/>
    <n v="29351"/>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1"/>
    <n v="4.04"/>
    <n v="7.88"/>
    <m/>
    <n v="2.98"/>
    <n v="0"/>
    <n v="2.41"/>
    <n v="2.41"/>
    <n v="14.9"/>
    <n v="17.309999999999999"/>
    <n v="6.902464311348592E-4"/>
    <n v="0.1392258809936453"/>
  </r>
  <r>
    <n v="36"/>
    <n v="118"/>
    <s v="Cowichan R"/>
    <s v="CDP"/>
    <s v="124"/>
    <s v="Chinook"/>
    <s v="3"/>
    <x v="0"/>
    <x v="4"/>
    <n v="118"/>
    <x v="2"/>
    <s v="CK-22"/>
    <s v="EAST VANCOUVER ISLAND-COWICHAN &amp; KOKSILAH_FA_0.x"/>
    <s v="M"/>
    <s v="H"/>
    <n v="118"/>
    <s v="Cowichan River H"/>
    <n v="324"/>
    <s v="Cowichan R Up"/>
    <s v="GSVI"/>
    <s v="S"/>
    <x v="1"/>
    <s v="186035"/>
    <n v="0"/>
    <x v="166"/>
    <n v="2007"/>
    <s v="20070523"/>
    <s v="20070523"/>
    <n v="85"/>
    <n v="5.8"/>
    <s v="UPPER RIVER RELEASE AT ROAD POOL."/>
    <s v="CWT"/>
    <s v="P"/>
    <x v="0"/>
    <s v="Y"/>
    <s v="Y"/>
    <s v="Y"/>
    <m/>
    <s v="AD Clip"/>
    <n v="25078"/>
    <s v=""/>
    <n v="71444"/>
    <n v="3"/>
    <n v="29351"/>
    <n v="2009"/>
    <m/>
    <m/>
    <m/>
    <m/>
    <m/>
    <m/>
    <m/>
    <m/>
    <m/>
    <m/>
    <m/>
    <m/>
    <m/>
    <m/>
    <m/>
    <m/>
    <m/>
    <m/>
    <m/>
    <m/>
    <m/>
    <m/>
    <m/>
    <m/>
    <m/>
    <m/>
    <m/>
    <m/>
    <m/>
    <m/>
    <m/>
    <m/>
    <m/>
    <m/>
    <m/>
    <m/>
    <m/>
    <n v="8.65"/>
    <m/>
    <n v="8.67"/>
    <m/>
    <m/>
    <m/>
    <m/>
    <m/>
    <m/>
    <m/>
    <m/>
    <m/>
    <m/>
    <m/>
    <m/>
    <m/>
    <m/>
    <m/>
    <m/>
    <m/>
    <m/>
    <m/>
    <m/>
    <m/>
    <m/>
    <m/>
    <m/>
    <m/>
    <m/>
    <m/>
    <m/>
    <m/>
    <m/>
    <m/>
    <m/>
    <m/>
    <m/>
    <m/>
    <m/>
    <m/>
    <m/>
    <m/>
    <m/>
    <m/>
    <m/>
    <m/>
    <m/>
    <m/>
    <m/>
    <m/>
    <m/>
    <m/>
    <m/>
    <m/>
    <m/>
    <m/>
    <m/>
    <m/>
    <m/>
    <m/>
    <m/>
    <m/>
    <m/>
    <m/>
    <m/>
    <m/>
    <m/>
    <m/>
    <m/>
    <m/>
    <m/>
    <m/>
    <m/>
    <m/>
    <m/>
    <m/>
    <m/>
    <m/>
    <m/>
    <m/>
    <m/>
    <n v="20.55"/>
    <m/>
    <m/>
    <m/>
    <m/>
    <m/>
    <m/>
    <m/>
    <m/>
    <m/>
    <m/>
    <m/>
    <m/>
    <m/>
    <m/>
    <m/>
    <m/>
    <m/>
    <m/>
    <m/>
    <m/>
    <m/>
    <m/>
    <m/>
    <m/>
    <m/>
    <m/>
    <m/>
    <m/>
    <m/>
    <m/>
    <m/>
    <m/>
    <m/>
    <m/>
    <m/>
    <m/>
    <m/>
    <m/>
    <m/>
    <m/>
    <m/>
    <m/>
    <m/>
    <m/>
    <n v="2.19"/>
    <m/>
    <n v="0.94"/>
    <m/>
    <n v="0.81"/>
    <n v="37.869999999999997"/>
    <n v="2.19"/>
    <n v="40.06"/>
    <n v="1.75"/>
    <n v="41.81"/>
    <n v="1.6671983411755324E-3"/>
    <n v="0.95814398469265727"/>
  </r>
  <r>
    <n v="36"/>
    <n v="118"/>
    <s v="Cowichan R"/>
    <s v="CDP"/>
    <s v="124"/>
    <s v="Chinook"/>
    <s v="3"/>
    <x v="0"/>
    <x v="4"/>
    <n v="118"/>
    <x v="2"/>
    <s v="CK-22"/>
    <s v="EAST VANCOUVER ISLAND-COWICHAN &amp; KOKSILAH_FA_0.x"/>
    <s v="M"/>
    <s v="H"/>
    <n v="118"/>
    <s v="Cowichan River H"/>
    <n v="324"/>
    <s v="Cowichan R Up"/>
    <s v="GSVI"/>
    <s v="S"/>
    <x v="1"/>
    <s v="186035"/>
    <n v="0"/>
    <x v="166"/>
    <n v="2007"/>
    <s v="20070523"/>
    <s v="20070523"/>
    <n v="85"/>
    <n v="5.8"/>
    <s v="UPPER RIVER RELEASE AT ROAD POOL."/>
    <s v="CWT"/>
    <s v="P"/>
    <x v="0"/>
    <s v="Y"/>
    <s v="Y"/>
    <s v="Y"/>
    <m/>
    <s v="AD Clip"/>
    <n v="25078"/>
    <n v="25078"/>
    <n v="71444"/>
    <n v="4"/>
    <n v="29351"/>
    <n v="2010"/>
    <m/>
    <m/>
    <m/>
    <m/>
    <m/>
    <m/>
    <m/>
    <m/>
    <m/>
    <m/>
    <m/>
    <m/>
    <m/>
    <m/>
    <m/>
    <m/>
    <m/>
    <m/>
    <m/>
    <m/>
    <m/>
    <m/>
    <m/>
    <m/>
    <m/>
    <m/>
    <m/>
    <m/>
    <m/>
    <m/>
    <m/>
    <m/>
    <m/>
    <m/>
    <m/>
    <m/>
    <m/>
    <m/>
    <m/>
    <m/>
    <m/>
    <m/>
    <m/>
    <m/>
    <m/>
    <m/>
    <m/>
    <m/>
    <m/>
    <m/>
    <m/>
    <m/>
    <m/>
    <m/>
    <m/>
    <m/>
    <m/>
    <m/>
    <m/>
    <n v="13.55"/>
    <m/>
    <m/>
    <m/>
    <m/>
    <m/>
    <m/>
    <m/>
    <m/>
    <m/>
    <m/>
    <m/>
    <m/>
    <m/>
    <m/>
    <m/>
    <m/>
    <m/>
    <m/>
    <m/>
    <m/>
    <m/>
    <m/>
    <m/>
    <m/>
    <m/>
    <m/>
    <m/>
    <m/>
    <m/>
    <m/>
    <m/>
    <m/>
    <m/>
    <m/>
    <m/>
    <m/>
    <m/>
    <m/>
    <m/>
    <m/>
    <m/>
    <m/>
    <m/>
    <m/>
    <m/>
    <m/>
    <m/>
    <m/>
    <m/>
    <m/>
    <m/>
    <m/>
    <m/>
    <m/>
    <m/>
    <m/>
    <m/>
    <m/>
    <m/>
    <m/>
    <m/>
    <m/>
    <m/>
    <m/>
    <m/>
    <m/>
    <m/>
    <m/>
    <m/>
    <m/>
    <m/>
    <m/>
    <m/>
    <m/>
    <m/>
    <m/>
    <m/>
    <m/>
    <m/>
    <m/>
    <m/>
    <m/>
    <m/>
    <m/>
    <m/>
    <m/>
    <m/>
    <m/>
    <m/>
    <m/>
    <m/>
    <m/>
    <m/>
    <m/>
    <m/>
    <m/>
    <m/>
    <m/>
    <m/>
    <m/>
    <m/>
    <m/>
    <m/>
    <m/>
    <n v="2.08"/>
    <m/>
    <m/>
    <m/>
    <n v="13.55"/>
    <n v="0"/>
    <n v="13.55"/>
    <n v="2.08"/>
    <n v="15.63"/>
    <n v="6.2325544301778453E-4"/>
    <n v="0.86692258477287265"/>
  </r>
  <r>
    <n v="36"/>
    <n v="118"/>
    <s v="Cowichan R"/>
    <s v="CDP"/>
    <s v="124"/>
    <s v="Chinook"/>
    <s v="3"/>
    <x v="0"/>
    <x v="4"/>
    <n v="118"/>
    <x v="2"/>
    <s v="CK-22"/>
    <s v="EAST VANCOUVER ISLAND-COWICHAN &amp; KOKSILAH_FA_0.x"/>
    <s v="M"/>
    <s v="H"/>
    <n v="118"/>
    <s v="Cowichan River H"/>
    <n v="324"/>
    <s v="Cowichan R Up"/>
    <s v="GSVI"/>
    <s v="S"/>
    <x v="1"/>
    <s v="186036"/>
    <n v="0"/>
    <x v="167"/>
    <n v="2007"/>
    <s v="20070523"/>
    <s v="20070523"/>
    <n v="85"/>
    <n v="5.8"/>
    <s v="UPPER RIVER RELEASE AT ROAD POOL."/>
    <s v="CWT"/>
    <s v="P"/>
    <x v="0"/>
    <s v="Y"/>
    <s v="Y"/>
    <s v="Y"/>
    <m/>
    <s v="AD Clip"/>
    <n v="25222"/>
    <n v="25222"/>
    <n v="71854"/>
    <n v="3"/>
    <n v="29263"/>
    <n v="2009"/>
    <m/>
    <m/>
    <m/>
    <m/>
    <m/>
    <m/>
    <m/>
    <m/>
    <m/>
    <m/>
    <m/>
    <m/>
    <m/>
    <m/>
    <m/>
    <m/>
    <m/>
    <m/>
    <m/>
    <m/>
    <m/>
    <m/>
    <m/>
    <m/>
    <m/>
    <m/>
    <m/>
    <m/>
    <m/>
    <m/>
    <m/>
    <m/>
    <m/>
    <m/>
    <m/>
    <m/>
    <m/>
    <m/>
    <m/>
    <m/>
    <m/>
    <m/>
    <m/>
    <m/>
    <m/>
    <m/>
    <m/>
    <m/>
    <m/>
    <n v="50.16"/>
    <m/>
    <m/>
    <m/>
    <m/>
    <m/>
    <m/>
    <m/>
    <m/>
    <m/>
    <m/>
    <m/>
    <m/>
    <m/>
    <m/>
    <m/>
    <n v="10.1"/>
    <m/>
    <m/>
    <m/>
    <m/>
    <m/>
    <m/>
    <m/>
    <m/>
    <m/>
    <m/>
    <m/>
    <m/>
    <m/>
    <m/>
    <m/>
    <m/>
    <m/>
    <m/>
    <m/>
    <m/>
    <m/>
    <m/>
    <m/>
    <m/>
    <m/>
    <m/>
    <m/>
    <m/>
    <m/>
    <m/>
    <m/>
    <m/>
    <m/>
    <m/>
    <m/>
    <m/>
    <m/>
    <m/>
    <m/>
    <m/>
    <m/>
    <m/>
    <m/>
    <m/>
    <m/>
    <m/>
    <m/>
    <m/>
    <m/>
    <m/>
    <m/>
    <m/>
    <m/>
    <m/>
    <m/>
    <m/>
    <m/>
    <m/>
    <m/>
    <m/>
    <m/>
    <m/>
    <m/>
    <m/>
    <m/>
    <m/>
    <m/>
    <m/>
    <m/>
    <m/>
    <m/>
    <m/>
    <m/>
    <m/>
    <m/>
    <m/>
    <m/>
    <m/>
    <m/>
    <m/>
    <m/>
    <m/>
    <m/>
    <m/>
    <m/>
    <m/>
    <m/>
    <m/>
    <m/>
    <m/>
    <m/>
    <m/>
    <m/>
    <m/>
    <m/>
    <m/>
    <m/>
    <m/>
    <n v="3.32"/>
    <n v="4.46"/>
    <n v="0.6"/>
    <n v="2.4500000000000002"/>
    <n v="60.26"/>
    <n v="0"/>
    <n v="60.26"/>
    <n v="10.83"/>
    <n v="71.089999999999989"/>
    <n v="2.8185710887320588E-3"/>
    <n v="0.84765789843859907"/>
  </r>
  <r>
    <n v="36"/>
    <n v="118"/>
    <s v="Cowichan R"/>
    <s v="CDP"/>
    <s v="124"/>
    <s v="Chinook"/>
    <s v="3"/>
    <x v="0"/>
    <x v="4"/>
    <n v="118"/>
    <x v="2"/>
    <s v="CK-22"/>
    <s v="EAST VANCOUVER ISLAND-COWICHAN &amp; KOKSILAH_FA_0.x"/>
    <s v="M"/>
    <s v="H"/>
    <n v="118"/>
    <s v="Cowichan River H"/>
    <n v="324"/>
    <s v="Cowichan R Up"/>
    <s v="GSVI"/>
    <s v="S"/>
    <x v="1"/>
    <s v="186037"/>
    <n v="0"/>
    <x v="168"/>
    <n v="2007"/>
    <s v="20070523"/>
    <s v="20070523"/>
    <n v="85"/>
    <n v="5.8"/>
    <s v="UPPER RIVER RELEASE AT ROAD POOL."/>
    <s v="CWT"/>
    <s v="P"/>
    <x v="0"/>
    <s v="Y"/>
    <s v="Y"/>
    <s v="Y"/>
    <m/>
    <s v="AD Clip"/>
    <n v="25005"/>
    <s v=""/>
    <n v="71235"/>
    <n v="2"/>
    <n v="29409"/>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9"/>
    <m/>
    <m/>
    <m/>
    <m/>
    <n v="0"/>
    <n v="2.99"/>
    <n v="2.99"/>
    <n v="0"/>
    <n v="2.99"/>
    <n v="1.195760847830434E-4"/>
    <n v="1"/>
  </r>
  <r>
    <n v="36"/>
    <n v="118"/>
    <s v="Cowichan R"/>
    <s v="CDP"/>
    <s v="124"/>
    <s v="Chinook"/>
    <s v="3"/>
    <x v="0"/>
    <x v="4"/>
    <n v="118"/>
    <x v="2"/>
    <s v="CK-22"/>
    <s v="EAST VANCOUVER ISLAND-COWICHAN &amp; KOKSILAH_FA_0.x"/>
    <s v="M"/>
    <s v="H"/>
    <n v="118"/>
    <s v="Cowichan River H"/>
    <n v="324"/>
    <s v="Cowichan R Up"/>
    <s v="GSVI"/>
    <s v="S"/>
    <x v="1"/>
    <s v="186037"/>
    <n v="0"/>
    <x v="168"/>
    <n v="2007"/>
    <s v="20070523"/>
    <s v="20070523"/>
    <n v="85"/>
    <n v="5.8"/>
    <s v="UPPER RIVER RELEASE AT ROAD POOL."/>
    <s v="CWT"/>
    <s v="P"/>
    <x v="0"/>
    <s v="Y"/>
    <s v="Y"/>
    <s v="Y"/>
    <m/>
    <s v="AD Clip"/>
    <n v="25005"/>
    <n v="25005"/>
    <n v="71235"/>
    <n v="3"/>
    <n v="29409"/>
    <n v="2009"/>
    <m/>
    <m/>
    <m/>
    <m/>
    <m/>
    <m/>
    <m/>
    <m/>
    <m/>
    <m/>
    <m/>
    <m/>
    <m/>
    <m/>
    <m/>
    <m/>
    <m/>
    <m/>
    <m/>
    <m/>
    <m/>
    <m/>
    <m/>
    <m/>
    <m/>
    <m/>
    <m/>
    <m/>
    <m/>
    <m/>
    <m/>
    <m/>
    <m/>
    <m/>
    <m/>
    <m/>
    <m/>
    <n v="8.69"/>
    <m/>
    <m/>
    <m/>
    <m/>
    <m/>
    <m/>
    <m/>
    <m/>
    <m/>
    <m/>
    <m/>
    <m/>
    <m/>
    <m/>
    <m/>
    <m/>
    <n v="25.08"/>
    <m/>
    <m/>
    <m/>
    <m/>
    <m/>
    <m/>
    <m/>
    <m/>
    <m/>
    <m/>
    <m/>
    <m/>
    <m/>
    <m/>
    <m/>
    <m/>
    <m/>
    <m/>
    <m/>
    <m/>
    <m/>
    <m/>
    <m/>
    <m/>
    <m/>
    <m/>
    <m/>
    <m/>
    <m/>
    <m/>
    <m/>
    <m/>
    <m/>
    <m/>
    <m/>
    <m/>
    <m/>
    <m/>
    <n v="3.22"/>
    <m/>
    <m/>
    <m/>
    <n v="3.22"/>
    <m/>
    <m/>
    <m/>
    <m/>
    <m/>
    <m/>
    <m/>
    <m/>
    <m/>
    <m/>
    <m/>
    <m/>
    <m/>
    <m/>
    <m/>
    <m/>
    <m/>
    <m/>
    <m/>
    <m/>
    <m/>
    <m/>
    <m/>
    <m/>
    <m/>
    <m/>
    <m/>
    <m/>
    <m/>
    <m/>
    <m/>
    <m/>
    <m/>
    <m/>
    <m/>
    <m/>
    <m/>
    <m/>
    <m/>
    <m/>
    <m/>
    <m/>
    <m/>
    <m/>
    <m/>
    <m/>
    <m/>
    <m/>
    <m/>
    <m/>
    <m/>
    <m/>
    <m/>
    <m/>
    <m/>
    <m/>
    <m/>
    <m/>
    <m/>
    <m/>
    <m/>
    <m/>
    <m/>
    <m/>
    <m/>
    <n v="2.19"/>
    <n v="1.32"/>
    <n v="3.52"/>
    <n v="0.6"/>
    <n v="1.63"/>
    <n v="40.21"/>
    <n v="2.19"/>
    <n v="42.4"/>
    <n v="7.07"/>
    <n v="49.47"/>
    <n v="1.9784043191361728E-3"/>
    <n v="0.85708510208206989"/>
  </r>
  <r>
    <n v="36"/>
    <n v="118"/>
    <s v="Cowichan R"/>
    <s v="CDP"/>
    <s v="124"/>
    <s v="Chinook"/>
    <s v="3"/>
    <x v="0"/>
    <x v="4"/>
    <n v="118"/>
    <x v="2"/>
    <s v="CK-22"/>
    <s v="EAST VANCOUVER ISLAND-COWICHAN &amp; KOKSILAH_FA_0.x"/>
    <s v="M"/>
    <s v="H"/>
    <n v="118"/>
    <s v="Cowichan River H"/>
    <n v="324"/>
    <s v="Cowichan R Up"/>
    <s v="GSVI"/>
    <s v="S"/>
    <x v="1"/>
    <s v="186039"/>
    <n v="0"/>
    <x v="169"/>
    <n v="2007"/>
    <s v="20070523"/>
    <s v="20070523"/>
    <n v="85"/>
    <n v="5.8"/>
    <s v="UPPER RIVER RELEASE AT ROAD POOL."/>
    <s v="CWT"/>
    <s v="P"/>
    <x v="0"/>
    <s v="Y"/>
    <s v="Y"/>
    <s v="Y"/>
    <m/>
    <s v="AD Clip"/>
    <n v="25015"/>
    <s v=""/>
    <n v="71264"/>
    <n v="3"/>
    <n v="29265"/>
    <n v="2009"/>
    <m/>
    <m/>
    <m/>
    <m/>
    <m/>
    <m/>
    <m/>
    <m/>
    <m/>
    <m/>
    <m/>
    <m/>
    <m/>
    <m/>
    <m/>
    <m/>
    <m/>
    <m/>
    <m/>
    <m/>
    <m/>
    <m/>
    <m/>
    <m/>
    <m/>
    <m/>
    <m/>
    <m/>
    <m/>
    <m/>
    <m/>
    <m/>
    <m/>
    <m/>
    <m/>
    <m/>
    <m/>
    <m/>
    <m/>
    <m/>
    <m/>
    <m/>
    <m/>
    <m/>
    <m/>
    <m/>
    <m/>
    <m/>
    <m/>
    <m/>
    <m/>
    <m/>
    <m/>
    <m/>
    <m/>
    <m/>
    <m/>
    <m/>
    <m/>
    <n v="26.93"/>
    <m/>
    <m/>
    <m/>
    <m/>
    <m/>
    <m/>
    <m/>
    <m/>
    <m/>
    <m/>
    <m/>
    <m/>
    <m/>
    <m/>
    <m/>
    <m/>
    <m/>
    <m/>
    <m/>
    <m/>
    <m/>
    <m/>
    <m/>
    <m/>
    <m/>
    <m/>
    <m/>
    <m/>
    <m/>
    <m/>
    <m/>
    <m/>
    <n v="5.31"/>
    <m/>
    <m/>
    <m/>
    <m/>
    <m/>
    <m/>
    <m/>
    <m/>
    <m/>
    <m/>
    <m/>
    <m/>
    <m/>
    <m/>
    <m/>
    <m/>
    <m/>
    <m/>
    <m/>
    <m/>
    <m/>
    <m/>
    <m/>
    <m/>
    <m/>
    <m/>
    <m/>
    <m/>
    <m/>
    <m/>
    <m/>
    <m/>
    <m/>
    <m/>
    <m/>
    <m/>
    <m/>
    <m/>
    <m/>
    <m/>
    <m/>
    <m/>
    <m/>
    <m/>
    <m/>
    <m/>
    <m/>
    <m/>
    <m/>
    <m/>
    <m/>
    <m/>
    <m/>
    <m/>
    <m/>
    <m/>
    <m/>
    <m/>
    <m/>
    <m/>
    <m/>
    <m/>
    <m/>
    <m/>
    <m/>
    <m/>
    <m/>
    <m/>
    <m/>
    <m/>
    <n v="5.32"/>
    <n v="1"/>
    <n v="0.94"/>
    <m/>
    <n v="0.81"/>
    <n v="32.24"/>
    <n v="5.32"/>
    <n v="37.56"/>
    <n v="2.75"/>
    <n v="40.31"/>
    <n v="1.6114331401159306E-3"/>
    <n v="0.93177871495906728"/>
  </r>
  <r>
    <n v="36"/>
    <n v="118"/>
    <s v="Cowichan R"/>
    <s v="CDP"/>
    <s v="124"/>
    <s v="Chinook"/>
    <s v="3"/>
    <x v="0"/>
    <x v="4"/>
    <n v="118"/>
    <x v="2"/>
    <s v="CK-22"/>
    <s v="EAST VANCOUVER ISLAND-COWICHAN &amp; KOKSILAH_FA_0.x"/>
    <s v="M"/>
    <s v="H"/>
    <n v="118"/>
    <s v="Cowichan River H"/>
    <n v="324"/>
    <s v="Cowichan R Up"/>
    <s v="GSVI"/>
    <s v="S"/>
    <x v="1"/>
    <s v="186039"/>
    <n v="0"/>
    <x v="169"/>
    <n v="2007"/>
    <s v="20070523"/>
    <s v="20070523"/>
    <n v="85"/>
    <n v="5.8"/>
    <s v="UPPER RIVER RELEASE AT ROAD POOL."/>
    <s v="CWT"/>
    <s v="P"/>
    <x v="0"/>
    <s v="Y"/>
    <s v="Y"/>
    <s v="Y"/>
    <m/>
    <s v="AD Clip"/>
    <n v="25015"/>
    <n v="25015"/>
    <n v="71264"/>
    <n v="4"/>
    <n v="29265"/>
    <n v="2010"/>
    <m/>
    <m/>
    <m/>
    <m/>
    <m/>
    <m/>
    <m/>
    <m/>
    <m/>
    <m/>
    <m/>
    <m/>
    <m/>
    <m/>
    <m/>
    <m/>
    <m/>
    <m/>
    <m/>
    <m/>
    <m/>
    <m/>
    <m/>
    <m/>
    <m/>
    <m/>
    <m/>
    <m/>
    <m/>
    <m/>
    <m/>
    <m/>
    <m/>
    <m/>
    <m/>
    <m/>
    <m/>
    <m/>
    <m/>
    <m/>
    <m/>
    <m/>
    <m/>
    <m/>
    <m/>
    <m/>
    <m/>
    <m/>
    <m/>
    <m/>
    <m/>
    <m/>
    <m/>
    <m/>
    <m/>
    <m/>
    <m/>
    <m/>
    <m/>
    <m/>
    <m/>
    <m/>
    <m/>
    <n v="14.08"/>
    <m/>
    <m/>
    <m/>
    <m/>
    <m/>
    <m/>
    <m/>
    <m/>
    <m/>
    <m/>
    <m/>
    <m/>
    <m/>
    <m/>
    <m/>
    <m/>
    <m/>
    <m/>
    <m/>
    <m/>
    <m/>
    <m/>
    <m/>
    <m/>
    <m/>
    <m/>
    <m/>
    <m/>
    <m/>
    <m/>
    <m/>
    <m/>
    <m/>
    <m/>
    <m/>
    <m/>
    <m/>
    <m/>
    <m/>
    <m/>
    <m/>
    <m/>
    <m/>
    <m/>
    <m/>
    <m/>
    <m/>
    <m/>
    <m/>
    <m/>
    <m/>
    <m/>
    <m/>
    <m/>
    <m/>
    <m/>
    <m/>
    <m/>
    <m/>
    <m/>
    <m/>
    <m/>
    <m/>
    <m/>
    <m/>
    <m/>
    <m/>
    <m/>
    <m/>
    <m/>
    <m/>
    <m/>
    <m/>
    <m/>
    <m/>
    <m/>
    <m/>
    <m/>
    <m/>
    <m/>
    <m/>
    <m/>
    <m/>
    <m/>
    <m/>
    <m/>
    <m/>
    <m/>
    <m/>
    <m/>
    <m/>
    <m/>
    <m/>
    <m/>
    <m/>
    <m/>
    <m/>
    <m/>
    <m/>
    <m/>
    <m/>
    <m/>
    <m/>
    <m/>
    <n v="14.08"/>
    <n v="0"/>
    <n v="14.08"/>
    <n v="0"/>
    <n v="14.08"/>
    <n v="5.628622826304218E-4"/>
    <n v="1"/>
  </r>
  <r>
    <n v="36"/>
    <n v="118"/>
    <s v="Cowichan R"/>
    <s v="CDP"/>
    <s v="124"/>
    <s v="Chinook"/>
    <s v="3"/>
    <x v="0"/>
    <x v="5"/>
    <n v="118"/>
    <x v="2"/>
    <s v="CK-22"/>
    <s v="EAST VANCOUVER ISLAND-COWICHAN &amp; KOKSILAH_FA_0.x"/>
    <s v="M"/>
    <s v="H"/>
    <n v="367"/>
    <s v="Cowichan Est Seapen"/>
    <n v="367"/>
    <s v="Cowichan Est"/>
    <s v="GSVI"/>
    <s v="S"/>
    <x v="2"/>
    <s v="080346"/>
    <n v="0"/>
    <x v="170"/>
    <n v="2008"/>
    <s v="20080529"/>
    <s v="20080529"/>
    <n v="94"/>
    <n v="8.34"/>
    <s v="SEAPEN REL 185858,185739,183532,182211,186006. COMPARE EARLY &amp; LATE RELEASES."/>
    <s v="CWT"/>
    <s v="B"/>
    <x v="0"/>
    <s v="Y"/>
    <s v="Y"/>
    <s v="Y"/>
    <n v="2.4989999999999999E-3"/>
    <s v="AD Clip"/>
    <n v="5188"/>
    <n v="5188"/>
    <n v="5201"/>
    <n v="2"/>
    <n v="29505"/>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3"/>
    <n v="0.27"/>
    <n v="0.93"/>
    <m/>
    <n v="0"/>
    <n v="0"/>
    <n v="0"/>
    <n v="1.23"/>
    <n v="1.23"/>
    <n v="2.3708558211256746E-4"/>
    <n v="0"/>
  </r>
  <r>
    <n v="36"/>
    <n v="118"/>
    <s v="Cowichan R"/>
    <s v="CDP"/>
    <s v="124"/>
    <s v="Chinook"/>
    <s v="3"/>
    <x v="0"/>
    <x v="5"/>
    <n v="118"/>
    <x v="2"/>
    <s v="CK-22"/>
    <s v="EAST VANCOUVER ISLAND-COWICHAN &amp; KOKSILAH_FA_0.x"/>
    <s v="M"/>
    <s v="H"/>
    <n v="367"/>
    <s v="Cowichan Est Seapen"/>
    <n v="367"/>
    <s v="Cowichan Est"/>
    <s v="GSVI"/>
    <s v="S"/>
    <x v="2"/>
    <s v="182211"/>
    <n v="0"/>
    <x v="171"/>
    <n v="2008"/>
    <s v="20080702"/>
    <s v="20080702"/>
    <n v="116"/>
    <n v="14.93"/>
    <s v="SEAPEN REL 185858,185739,080346,183532,186006. COMPARE EARLY &amp; LATE RELEASES."/>
    <s v="CWT"/>
    <s v="B"/>
    <x v="0"/>
    <s v="Y"/>
    <s v="Y"/>
    <s v="Y"/>
    <m/>
    <s v="AD Clip"/>
    <n v="10249"/>
    <s v=""/>
    <n v="10249"/>
    <n v="3"/>
    <n v="29436"/>
    <n v="2010"/>
    <m/>
    <m/>
    <m/>
    <m/>
    <m/>
    <m/>
    <m/>
    <m/>
    <m/>
    <m/>
    <m/>
    <m/>
    <m/>
    <m/>
    <m/>
    <m/>
    <m/>
    <m/>
    <m/>
    <m/>
    <m/>
    <m/>
    <m/>
    <m/>
    <m/>
    <m/>
    <m/>
    <m/>
    <m/>
    <m/>
    <m/>
    <m/>
    <m/>
    <m/>
    <n v="6.18"/>
    <m/>
    <m/>
    <m/>
    <m/>
    <m/>
    <m/>
    <m/>
    <m/>
    <m/>
    <m/>
    <m/>
    <m/>
    <m/>
    <m/>
    <m/>
    <m/>
    <m/>
    <m/>
    <m/>
    <m/>
    <m/>
    <m/>
    <m/>
    <m/>
    <m/>
    <m/>
    <m/>
    <m/>
    <n v="14.08"/>
    <m/>
    <m/>
    <m/>
    <m/>
    <m/>
    <m/>
    <m/>
    <m/>
    <m/>
    <m/>
    <m/>
    <m/>
    <m/>
    <m/>
    <m/>
    <m/>
    <m/>
    <m/>
    <m/>
    <m/>
    <m/>
    <m/>
    <m/>
    <m/>
    <m/>
    <m/>
    <m/>
    <m/>
    <m/>
    <n v="3.72"/>
    <m/>
    <m/>
    <m/>
    <m/>
    <m/>
    <m/>
    <m/>
    <m/>
    <m/>
    <m/>
    <m/>
    <m/>
    <m/>
    <m/>
    <m/>
    <m/>
    <m/>
    <m/>
    <m/>
    <m/>
    <m/>
    <m/>
    <m/>
    <m/>
    <m/>
    <m/>
    <m/>
    <m/>
    <m/>
    <m/>
    <m/>
    <m/>
    <m/>
    <m/>
    <m/>
    <m/>
    <m/>
    <m/>
    <m/>
    <n v="6.5"/>
    <m/>
    <m/>
    <m/>
    <m/>
    <m/>
    <m/>
    <m/>
    <m/>
    <m/>
    <m/>
    <m/>
    <m/>
    <m/>
    <m/>
    <m/>
    <m/>
    <m/>
    <m/>
    <m/>
    <m/>
    <m/>
    <m/>
    <m/>
    <m/>
    <m/>
    <m/>
    <m/>
    <m/>
    <m/>
    <n v="5.88"/>
    <m/>
    <n v="7.43"/>
    <m/>
    <m/>
    <n v="30.48"/>
    <n v="5.88"/>
    <n v="36.36"/>
    <n v="7.43"/>
    <n v="43.79"/>
    <n v="4.2726119621426476E-3"/>
    <n v="0.83032655857501714"/>
  </r>
  <r>
    <n v="36"/>
    <n v="118"/>
    <s v="Cowichan R"/>
    <s v="CDP"/>
    <s v="124"/>
    <s v="Chinook"/>
    <s v="3"/>
    <x v="0"/>
    <x v="5"/>
    <n v="118"/>
    <x v="2"/>
    <s v="CK-22"/>
    <s v="EAST VANCOUVER ISLAND-COWICHAN &amp; KOKSILAH_FA_0.x"/>
    <s v="M"/>
    <s v="H"/>
    <n v="367"/>
    <s v="Cowichan Est Seapen"/>
    <n v="367"/>
    <s v="Cowichan Est"/>
    <s v="GSVI"/>
    <s v="S"/>
    <x v="2"/>
    <s v="182211"/>
    <n v="0"/>
    <x v="171"/>
    <n v="2008"/>
    <s v="20080702"/>
    <s v="20080702"/>
    <n v="116"/>
    <n v="14.93"/>
    <s v="SEAPEN REL 185858,185739,080346,183532,186006. COMPARE EARLY &amp; LATE RELEASES."/>
    <s v="CWT"/>
    <s v="B"/>
    <x v="0"/>
    <s v="Y"/>
    <s v="Y"/>
    <s v="Y"/>
    <m/>
    <s v="AD Clip"/>
    <n v="10249"/>
    <n v="10249"/>
    <n v="10249"/>
    <n v="4"/>
    <n v="29436"/>
    <n v="2011"/>
    <m/>
    <m/>
    <m/>
    <m/>
    <m/>
    <m/>
    <m/>
    <m/>
    <m/>
    <m/>
    <m/>
    <m/>
    <m/>
    <m/>
    <m/>
    <m/>
    <m/>
    <m/>
    <m/>
    <m/>
    <m/>
    <m/>
    <m/>
    <m/>
    <m/>
    <m/>
    <m/>
    <m/>
    <m/>
    <m/>
    <m/>
    <m/>
    <m/>
    <m/>
    <m/>
    <n v="7.35"/>
    <m/>
    <m/>
    <m/>
    <m/>
    <m/>
    <m/>
    <m/>
    <m/>
    <m/>
    <m/>
    <m/>
    <m/>
    <m/>
    <n v="11.38"/>
    <m/>
    <m/>
    <m/>
    <m/>
    <m/>
    <m/>
    <m/>
    <m/>
    <m/>
    <m/>
    <m/>
    <m/>
    <m/>
    <m/>
    <m/>
    <m/>
    <m/>
    <m/>
    <m/>
    <m/>
    <m/>
    <m/>
    <m/>
    <m/>
    <m/>
    <m/>
    <m/>
    <m/>
    <m/>
    <m/>
    <m/>
    <m/>
    <m/>
    <m/>
    <m/>
    <m/>
    <m/>
    <m/>
    <m/>
    <m/>
    <m/>
    <m/>
    <m/>
    <m/>
    <m/>
    <m/>
    <m/>
    <m/>
    <m/>
    <m/>
    <m/>
    <m/>
    <m/>
    <m/>
    <m/>
    <m/>
    <m/>
    <m/>
    <m/>
    <m/>
    <m/>
    <m/>
    <n v="4.53"/>
    <m/>
    <m/>
    <m/>
    <m/>
    <m/>
    <m/>
    <m/>
    <m/>
    <m/>
    <m/>
    <m/>
    <m/>
    <m/>
    <m/>
    <m/>
    <m/>
    <m/>
    <m/>
    <m/>
    <m/>
    <m/>
    <m/>
    <m/>
    <m/>
    <m/>
    <m/>
    <m/>
    <m/>
    <m/>
    <m/>
    <m/>
    <m/>
    <m/>
    <m/>
    <m/>
    <m/>
    <m/>
    <m/>
    <m/>
    <m/>
    <m/>
    <m/>
    <m/>
    <m/>
    <m/>
    <m/>
    <m/>
    <m/>
    <m/>
    <m/>
    <m/>
    <n v="0.54"/>
    <n v="1.0900000000000001"/>
    <m/>
    <m/>
    <n v="23.26"/>
    <n v="0"/>
    <n v="23.26"/>
    <n v="1.63"/>
    <n v="24.89"/>
    <n v="2.428529612645136E-3"/>
    <n v="0.93451185214945764"/>
  </r>
  <r>
    <n v="36"/>
    <n v="118"/>
    <s v="Cowichan R"/>
    <s v="CDP"/>
    <s v="124"/>
    <s v="Chinook"/>
    <s v="3"/>
    <x v="0"/>
    <x v="5"/>
    <n v="118"/>
    <x v="2"/>
    <s v="CK-22"/>
    <s v="EAST VANCOUVER ISLAND-COWICHAN &amp; KOKSILAH_FA_0.x"/>
    <s v="M"/>
    <s v="H"/>
    <n v="367"/>
    <s v="Cowichan Est Seapen"/>
    <n v="367"/>
    <s v="Cowichan Est"/>
    <s v="GSVI"/>
    <s v="S"/>
    <x v="2"/>
    <s v="183532"/>
    <n v="0"/>
    <x v="172"/>
    <n v="2008"/>
    <s v="20080702"/>
    <s v="20080702"/>
    <n v="116"/>
    <n v="14.93"/>
    <s v="SEAPEN REL 185858,185739,080346,182211,186006. COMPARE EARLY &amp; LATE RELEASES."/>
    <s v="CWT"/>
    <s v="B"/>
    <x v="0"/>
    <s v="Y"/>
    <s v="Y"/>
    <s v="Y"/>
    <m/>
    <s v="AD Clip"/>
    <n v="10341"/>
    <s v=""/>
    <n v="10341"/>
    <n v="2"/>
    <n v="29437"/>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1.5"/>
    <m/>
    <n v="0.81"/>
    <n v="0"/>
    <n v="0"/>
    <n v="0"/>
    <n v="3.31"/>
    <n v="3.31"/>
    <n v="3.2008509815298325E-4"/>
    <n v="0"/>
  </r>
  <r>
    <n v="36"/>
    <n v="118"/>
    <s v="Cowichan R"/>
    <s v="CDP"/>
    <s v="124"/>
    <s v="Chinook"/>
    <s v="3"/>
    <x v="0"/>
    <x v="5"/>
    <n v="118"/>
    <x v="2"/>
    <s v="CK-22"/>
    <s v="EAST VANCOUVER ISLAND-COWICHAN &amp; KOKSILAH_FA_0.x"/>
    <s v="M"/>
    <s v="H"/>
    <n v="367"/>
    <s v="Cowichan Est Seapen"/>
    <n v="367"/>
    <s v="Cowichan Est"/>
    <s v="GSVI"/>
    <s v="S"/>
    <x v="2"/>
    <s v="183532"/>
    <n v="0"/>
    <x v="172"/>
    <n v="2008"/>
    <s v="20080702"/>
    <s v="20080702"/>
    <n v="116"/>
    <n v="14.93"/>
    <s v="SEAPEN REL 185858,185739,080346,182211,186006. COMPARE EARLY &amp; LATE RELEASES."/>
    <s v="CWT"/>
    <s v="B"/>
    <x v="0"/>
    <s v="Y"/>
    <s v="Y"/>
    <s v="Y"/>
    <m/>
    <s v="AD Clip"/>
    <n v="10341"/>
    <s v=""/>
    <n v="10341"/>
    <n v="3"/>
    <n v="29437"/>
    <n v="2010"/>
    <m/>
    <m/>
    <m/>
    <m/>
    <m/>
    <m/>
    <m/>
    <m/>
    <m/>
    <m/>
    <m/>
    <m/>
    <m/>
    <m/>
    <m/>
    <m/>
    <m/>
    <m/>
    <m/>
    <m/>
    <m/>
    <m/>
    <m/>
    <m/>
    <m/>
    <m/>
    <m/>
    <m/>
    <m/>
    <m/>
    <m/>
    <m/>
    <m/>
    <m/>
    <m/>
    <n v="3.65"/>
    <m/>
    <m/>
    <m/>
    <m/>
    <m/>
    <m/>
    <m/>
    <m/>
    <m/>
    <m/>
    <m/>
    <m/>
    <m/>
    <m/>
    <m/>
    <m/>
    <m/>
    <m/>
    <m/>
    <m/>
    <m/>
    <m/>
    <m/>
    <m/>
    <m/>
    <m/>
    <m/>
    <n v="14.08"/>
    <m/>
    <m/>
    <m/>
    <m/>
    <m/>
    <m/>
    <m/>
    <m/>
    <m/>
    <m/>
    <m/>
    <m/>
    <m/>
    <m/>
    <m/>
    <m/>
    <m/>
    <m/>
    <m/>
    <m/>
    <m/>
    <m/>
    <m/>
    <m/>
    <m/>
    <m/>
    <m/>
    <m/>
    <m/>
    <m/>
    <m/>
    <m/>
    <m/>
    <m/>
    <m/>
    <m/>
    <m/>
    <m/>
    <m/>
    <m/>
    <m/>
    <m/>
    <m/>
    <m/>
    <m/>
    <m/>
    <m/>
    <m/>
    <m/>
    <m/>
    <m/>
    <m/>
    <m/>
    <m/>
    <m/>
    <m/>
    <m/>
    <m/>
    <m/>
    <m/>
    <m/>
    <m/>
    <m/>
    <m/>
    <m/>
    <m/>
    <m/>
    <m/>
    <m/>
    <m/>
    <m/>
    <m/>
    <m/>
    <m/>
    <m/>
    <m/>
    <m/>
    <m/>
    <m/>
    <m/>
    <m/>
    <m/>
    <m/>
    <m/>
    <m/>
    <m/>
    <m/>
    <m/>
    <m/>
    <m/>
    <m/>
    <m/>
    <m/>
    <m/>
    <m/>
    <m/>
    <m/>
    <m/>
    <m/>
    <m/>
    <m/>
    <m/>
    <m/>
    <m/>
    <n v="17.73"/>
    <n v="0"/>
    <n v="17.73"/>
    <n v="0"/>
    <n v="17.73"/>
    <n v="1.7145343777197563E-3"/>
    <n v="1"/>
  </r>
  <r>
    <n v="36"/>
    <n v="118"/>
    <s v="Cowichan R"/>
    <s v="CDP"/>
    <s v="124"/>
    <s v="Chinook"/>
    <s v="3"/>
    <x v="0"/>
    <x v="5"/>
    <n v="118"/>
    <x v="2"/>
    <s v="CK-22"/>
    <s v="EAST VANCOUVER ISLAND-COWICHAN &amp; KOKSILAH_FA_0.x"/>
    <s v="M"/>
    <s v="H"/>
    <n v="367"/>
    <s v="Cowichan Est Seapen"/>
    <n v="367"/>
    <s v="Cowichan Est"/>
    <s v="GSVI"/>
    <s v="S"/>
    <x v="2"/>
    <s v="183532"/>
    <n v="0"/>
    <x v="172"/>
    <n v="2008"/>
    <s v="20080702"/>
    <s v="20080702"/>
    <n v="116"/>
    <n v="14.93"/>
    <s v="SEAPEN REL 185858,185739,080346,182211,186006. COMPARE EARLY &amp; LATE RELEASES."/>
    <s v="CWT"/>
    <s v="B"/>
    <x v="0"/>
    <s v="Y"/>
    <s v="Y"/>
    <s v="Y"/>
    <m/>
    <s v="AD Clip"/>
    <n v="10341"/>
    <n v="10341"/>
    <n v="10341"/>
    <n v="4"/>
    <n v="29437"/>
    <n v="2011"/>
    <m/>
    <m/>
    <m/>
    <m/>
    <m/>
    <m/>
    <m/>
    <m/>
    <m/>
    <m/>
    <m/>
    <m/>
    <m/>
    <m/>
    <m/>
    <m/>
    <m/>
    <m/>
    <m/>
    <m/>
    <m/>
    <m/>
    <m/>
    <m/>
    <m/>
    <m/>
    <m/>
    <m/>
    <m/>
    <m/>
    <m/>
    <m/>
    <m/>
    <m/>
    <m/>
    <m/>
    <m/>
    <m/>
    <m/>
    <m/>
    <m/>
    <m/>
    <m/>
    <m/>
    <m/>
    <m/>
    <m/>
    <m/>
    <m/>
    <m/>
    <m/>
    <m/>
    <m/>
    <m/>
    <m/>
    <m/>
    <m/>
    <m/>
    <m/>
    <m/>
    <m/>
    <m/>
    <m/>
    <m/>
    <m/>
    <m/>
    <m/>
    <m/>
    <m/>
    <m/>
    <m/>
    <m/>
    <m/>
    <m/>
    <m/>
    <m/>
    <m/>
    <m/>
    <m/>
    <m/>
    <m/>
    <n v="14.4"/>
    <m/>
    <m/>
    <m/>
    <m/>
    <m/>
    <m/>
    <m/>
    <m/>
    <m/>
    <m/>
    <m/>
    <m/>
    <m/>
    <m/>
    <m/>
    <m/>
    <m/>
    <m/>
    <m/>
    <m/>
    <m/>
    <m/>
    <m/>
    <m/>
    <m/>
    <m/>
    <m/>
    <m/>
    <m/>
    <m/>
    <m/>
    <m/>
    <m/>
    <m/>
    <m/>
    <m/>
    <m/>
    <m/>
    <m/>
    <m/>
    <m/>
    <m/>
    <m/>
    <m/>
    <m/>
    <m/>
    <m/>
    <m/>
    <m/>
    <m/>
    <m/>
    <m/>
    <m/>
    <m/>
    <m/>
    <m/>
    <m/>
    <m/>
    <m/>
    <m/>
    <m/>
    <m/>
    <m/>
    <m/>
    <m/>
    <m/>
    <m/>
    <m/>
    <m/>
    <m/>
    <m/>
    <m/>
    <m/>
    <m/>
    <m/>
    <m/>
    <m/>
    <m/>
    <m/>
    <m/>
    <m/>
    <m/>
    <m/>
    <m/>
    <m/>
    <m/>
    <n v="14.4"/>
    <n v="0"/>
    <n v="14.4"/>
    <n v="0"/>
    <n v="14.4"/>
    <n v="1.392515230635335E-3"/>
    <n v="1"/>
  </r>
  <r>
    <n v="36"/>
    <n v="118"/>
    <s v="Cowichan R"/>
    <s v="CDP"/>
    <s v="124"/>
    <s v="Chinook"/>
    <s v="3"/>
    <x v="0"/>
    <x v="5"/>
    <n v="118"/>
    <x v="2"/>
    <s v="CK-22"/>
    <s v="EAST VANCOUVER ISLAND-COWICHAN &amp; KOKSILAH_FA_0.x"/>
    <s v="M"/>
    <s v="H"/>
    <n v="367"/>
    <s v="Cowichan Est Seapen"/>
    <n v="367"/>
    <s v="Cowichan Est"/>
    <s v="GSVI"/>
    <s v="S"/>
    <x v="2"/>
    <s v="185739"/>
    <n v="0"/>
    <x v="173"/>
    <n v="2008"/>
    <s v="20080529"/>
    <s v="20080529"/>
    <n v="94"/>
    <n v="8.34"/>
    <s v="SEAPEN REL 185858,080346,183532,182211,186006. COMPARE EARLY &amp; LATE RELEASES."/>
    <s v="CWT"/>
    <s v="B"/>
    <x v="0"/>
    <s v="Y"/>
    <s v="Y"/>
    <s v="Y"/>
    <n v="2.4510000000000001E-3"/>
    <s v="AD Clip"/>
    <n v="10174"/>
    <n v="10174"/>
    <n v="10199"/>
    <n v="3"/>
    <n v="29438"/>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4"/>
    <n v="3.78"/>
    <m/>
    <m/>
    <n v="0"/>
    <n v="0"/>
    <n v="0"/>
    <n v="4.22"/>
    <n v="4.22"/>
    <n v="4.147827796343621E-4"/>
    <n v="0"/>
  </r>
  <r>
    <n v="36"/>
    <n v="118"/>
    <s v="Cowichan R"/>
    <s v="CDP"/>
    <s v="124"/>
    <s v="Chinook"/>
    <s v="3"/>
    <x v="0"/>
    <x v="5"/>
    <n v="118"/>
    <x v="2"/>
    <s v="CK-22"/>
    <s v="EAST VANCOUVER ISLAND-COWICHAN &amp; KOKSILAH_FA_0.x"/>
    <s v="M"/>
    <s v="H"/>
    <n v="367"/>
    <s v="Cowichan Est Seapen"/>
    <n v="367"/>
    <s v="Cowichan Est"/>
    <s v="GSVI"/>
    <s v="S"/>
    <x v="2"/>
    <s v="185858"/>
    <n v="0"/>
    <x v="174"/>
    <n v="2008"/>
    <s v="20080529"/>
    <s v="20080529"/>
    <n v="94"/>
    <n v="8.34"/>
    <s v="SEAPEN REL 185739,080346,183532,182211,186006. COMPARE EARLY &amp; LATE RELEASES."/>
    <s v="CWT"/>
    <s v="B"/>
    <x v="0"/>
    <s v="Y"/>
    <s v="Y"/>
    <s v="Y"/>
    <n v="2.4910000000000002E-3"/>
    <s v="AD Clip"/>
    <n v="10008"/>
    <n v="10008"/>
    <n v="10033"/>
    <n v="3"/>
    <n v="29439"/>
    <n v="2010"/>
    <m/>
    <m/>
    <m/>
    <m/>
    <m/>
    <m/>
    <m/>
    <m/>
    <m/>
    <m/>
    <m/>
    <m/>
    <m/>
    <m/>
    <m/>
    <m/>
    <m/>
    <m/>
    <m/>
    <m/>
    <m/>
    <m/>
    <m/>
    <m/>
    <m/>
    <m/>
    <m/>
    <m/>
    <m/>
    <m/>
    <m/>
    <m/>
    <m/>
    <m/>
    <m/>
    <m/>
    <m/>
    <m/>
    <m/>
    <m/>
    <m/>
    <m/>
    <m/>
    <m/>
    <m/>
    <m/>
    <m/>
    <m/>
    <m/>
    <m/>
    <m/>
    <m/>
    <m/>
    <m/>
    <m/>
    <m/>
    <m/>
    <m/>
    <m/>
    <m/>
    <m/>
    <m/>
    <m/>
    <m/>
    <m/>
    <n v="13.24"/>
    <m/>
    <m/>
    <m/>
    <m/>
    <m/>
    <m/>
    <m/>
    <m/>
    <m/>
    <m/>
    <m/>
    <m/>
    <m/>
    <m/>
    <m/>
    <m/>
    <m/>
    <m/>
    <m/>
    <m/>
    <m/>
    <m/>
    <m/>
    <m/>
    <m/>
    <m/>
    <m/>
    <m/>
    <m/>
    <m/>
    <m/>
    <m/>
    <m/>
    <m/>
    <m/>
    <m/>
    <m/>
    <m/>
    <m/>
    <m/>
    <m/>
    <m/>
    <m/>
    <m/>
    <m/>
    <m/>
    <m/>
    <m/>
    <m/>
    <m/>
    <m/>
    <m/>
    <m/>
    <m/>
    <m/>
    <m/>
    <m/>
    <m/>
    <m/>
    <m/>
    <m/>
    <m/>
    <m/>
    <m/>
    <m/>
    <m/>
    <m/>
    <m/>
    <m/>
    <m/>
    <m/>
    <m/>
    <m/>
    <m/>
    <m/>
    <m/>
    <m/>
    <m/>
    <m/>
    <m/>
    <m/>
    <m/>
    <m/>
    <m/>
    <m/>
    <m/>
    <m/>
    <m/>
    <m/>
    <m/>
    <m/>
    <m/>
    <m/>
    <m/>
    <m/>
    <m/>
    <m/>
    <m/>
    <m/>
    <m/>
    <m/>
    <m/>
    <n v="13.24"/>
    <n v="0"/>
    <n v="13.24"/>
    <n v="0"/>
    <n v="13.24"/>
    <n v="1.3229416466826538E-3"/>
    <n v="1"/>
  </r>
  <r>
    <n v="36"/>
    <n v="118"/>
    <s v="Cowichan R"/>
    <s v="CDP"/>
    <s v="124"/>
    <s v="Chinook"/>
    <s v="3"/>
    <x v="0"/>
    <x v="5"/>
    <n v="118"/>
    <x v="2"/>
    <s v="CK-22"/>
    <s v="EAST VANCOUVER ISLAND-COWICHAN &amp; KOKSILAH_FA_0.x"/>
    <s v="M"/>
    <s v="H"/>
    <n v="367"/>
    <s v="Cowichan Est Seapen"/>
    <n v="367"/>
    <s v="Cowichan Est"/>
    <s v="GSVI"/>
    <s v="S"/>
    <x v="2"/>
    <s v="186006"/>
    <n v="0"/>
    <x v="175"/>
    <n v="2008"/>
    <s v="20080702"/>
    <s v="20080702"/>
    <n v="116"/>
    <n v="14.93"/>
    <s v="SEAPEN REL 185858,185739,080346,183532,182211. COMPARE EARLY &amp; LATE RELEASES."/>
    <s v="CWT"/>
    <s v="B"/>
    <x v="0"/>
    <s v="Y"/>
    <s v="Y"/>
    <s v="Y"/>
    <m/>
    <s v="AD Clip"/>
    <n v="4717"/>
    <s v=""/>
    <n v="4717"/>
    <n v="2"/>
    <n v="29440"/>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3"/>
    <n v="0.27"/>
    <n v="0.93"/>
    <m/>
    <n v="0"/>
    <n v="0"/>
    <n v="0"/>
    <n v="1.23"/>
    <n v="1.23"/>
    <n v="2.6075895696417212E-4"/>
    <n v="0"/>
  </r>
  <r>
    <n v="36"/>
    <n v="118"/>
    <s v="Cowichan R"/>
    <s v="CDP"/>
    <s v="124"/>
    <s v="Chinook"/>
    <s v="3"/>
    <x v="0"/>
    <x v="5"/>
    <n v="118"/>
    <x v="2"/>
    <s v="CK-22"/>
    <s v="EAST VANCOUVER ISLAND-COWICHAN &amp; KOKSILAH_FA_0.x"/>
    <s v="M"/>
    <s v="H"/>
    <n v="367"/>
    <s v="Cowichan Est Seapen"/>
    <n v="367"/>
    <s v="Cowichan Est"/>
    <s v="GSVI"/>
    <s v="S"/>
    <x v="2"/>
    <s v="186006"/>
    <n v="0"/>
    <x v="175"/>
    <n v="2008"/>
    <s v="20080702"/>
    <s v="20080702"/>
    <n v="116"/>
    <n v="14.93"/>
    <s v="SEAPEN REL 185858,185739,080346,183532,182211. COMPARE EARLY &amp; LATE RELEASES."/>
    <s v="CWT"/>
    <s v="B"/>
    <x v="0"/>
    <s v="Y"/>
    <s v="Y"/>
    <s v="Y"/>
    <m/>
    <s v="AD Clip"/>
    <n v="4717"/>
    <s v=""/>
    <n v="4717"/>
    <n v="3"/>
    <n v="29440"/>
    <n v="2010"/>
    <m/>
    <m/>
    <m/>
    <m/>
    <m/>
    <m/>
    <m/>
    <m/>
    <m/>
    <m/>
    <m/>
    <m/>
    <m/>
    <m/>
    <m/>
    <m/>
    <m/>
    <m/>
    <m/>
    <m/>
    <m/>
    <m/>
    <m/>
    <m/>
    <m/>
    <m/>
    <m/>
    <m/>
    <m/>
    <m/>
    <m/>
    <m/>
    <m/>
    <m/>
    <m/>
    <m/>
    <m/>
    <m/>
    <m/>
    <m/>
    <m/>
    <m/>
    <m/>
    <m/>
    <m/>
    <m/>
    <m/>
    <m/>
    <m/>
    <m/>
    <m/>
    <m/>
    <m/>
    <m/>
    <m/>
    <m/>
    <m/>
    <m/>
    <m/>
    <m/>
    <m/>
    <m/>
    <m/>
    <n v="14.33"/>
    <m/>
    <m/>
    <m/>
    <m/>
    <m/>
    <m/>
    <m/>
    <m/>
    <m/>
    <m/>
    <m/>
    <m/>
    <m/>
    <m/>
    <m/>
    <m/>
    <m/>
    <n v="3.65"/>
    <m/>
    <m/>
    <m/>
    <m/>
    <m/>
    <m/>
    <m/>
    <m/>
    <m/>
    <m/>
    <m/>
    <m/>
    <m/>
    <m/>
    <m/>
    <m/>
    <m/>
    <m/>
    <m/>
    <m/>
    <m/>
    <m/>
    <m/>
    <m/>
    <m/>
    <m/>
    <m/>
    <m/>
    <m/>
    <m/>
    <m/>
    <m/>
    <m/>
    <m/>
    <m/>
    <m/>
    <m/>
    <m/>
    <m/>
    <m/>
    <m/>
    <m/>
    <m/>
    <m/>
    <m/>
    <m/>
    <m/>
    <m/>
    <m/>
    <m/>
    <m/>
    <m/>
    <m/>
    <m/>
    <m/>
    <m/>
    <m/>
    <m/>
    <m/>
    <m/>
    <m/>
    <m/>
    <m/>
    <m/>
    <m/>
    <m/>
    <m/>
    <m/>
    <m/>
    <m/>
    <m/>
    <m/>
    <m/>
    <m/>
    <m/>
    <m/>
    <m/>
    <m/>
    <m/>
    <m/>
    <m/>
    <n v="1.59"/>
    <m/>
    <n v="7.43"/>
    <m/>
    <n v="7.74"/>
    <n v="17.98"/>
    <n v="1.59"/>
    <n v="19.57"/>
    <n v="15.17"/>
    <n v="34.74"/>
    <n v="7.3648505405978382E-3"/>
    <n v="0.5633275762809441"/>
  </r>
  <r>
    <n v="36"/>
    <n v="118"/>
    <s v="Cowichan R"/>
    <s v="CDP"/>
    <s v="124"/>
    <s v="Chinook"/>
    <s v="3"/>
    <x v="0"/>
    <x v="5"/>
    <n v="118"/>
    <x v="2"/>
    <s v="CK-22"/>
    <s v="EAST VANCOUVER ISLAND-COWICHAN &amp; KOKSILAH_FA_0.x"/>
    <s v="M"/>
    <s v="H"/>
    <n v="367"/>
    <s v="Cowichan Est Seapen"/>
    <n v="367"/>
    <s v="Cowichan Est"/>
    <s v="GSVI"/>
    <s v="S"/>
    <x v="2"/>
    <s v="186006"/>
    <n v="0"/>
    <x v="175"/>
    <n v="2008"/>
    <s v="20080702"/>
    <s v="20080702"/>
    <n v="116"/>
    <n v="14.93"/>
    <s v="SEAPEN REL 185858,185739,080346,183532,182211. COMPARE EARLY &amp; LATE RELEASES."/>
    <s v="CWT"/>
    <s v="B"/>
    <x v="0"/>
    <s v="Y"/>
    <s v="Y"/>
    <s v="Y"/>
    <m/>
    <s v="AD Clip"/>
    <n v="4717"/>
    <n v="4717"/>
    <n v="4717"/>
    <n v="4"/>
    <n v="29440"/>
    <n v="2011"/>
    <m/>
    <m/>
    <m/>
    <m/>
    <m/>
    <m/>
    <m/>
    <m/>
    <m/>
    <m/>
    <m/>
    <m/>
    <m/>
    <m/>
    <m/>
    <m/>
    <m/>
    <m/>
    <m/>
    <m/>
    <m/>
    <m/>
    <m/>
    <m/>
    <m/>
    <m/>
    <m/>
    <m/>
    <m/>
    <m/>
    <m/>
    <m/>
    <m/>
    <m/>
    <m/>
    <m/>
    <m/>
    <m/>
    <m/>
    <m/>
    <m/>
    <m/>
    <m/>
    <m/>
    <m/>
    <m/>
    <m/>
    <m/>
    <m/>
    <m/>
    <m/>
    <m/>
    <m/>
    <m/>
    <m/>
    <m/>
    <m/>
    <m/>
    <m/>
    <m/>
    <m/>
    <m/>
    <m/>
    <m/>
    <m/>
    <m/>
    <m/>
    <m/>
    <m/>
    <m/>
    <m/>
    <m/>
    <m/>
    <m/>
    <m/>
    <m/>
    <m/>
    <m/>
    <m/>
    <m/>
    <m/>
    <m/>
    <m/>
    <m/>
    <m/>
    <m/>
    <m/>
    <m/>
    <m/>
    <m/>
    <m/>
    <m/>
    <m/>
    <m/>
    <m/>
    <m/>
    <m/>
    <m/>
    <m/>
    <m/>
    <m/>
    <m/>
    <m/>
    <m/>
    <m/>
    <m/>
    <m/>
    <m/>
    <m/>
    <m/>
    <m/>
    <m/>
    <m/>
    <m/>
    <m/>
    <m/>
    <n v="5.36"/>
    <m/>
    <m/>
    <m/>
    <m/>
    <m/>
    <m/>
    <m/>
    <m/>
    <m/>
    <m/>
    <m/>
    <m/>
    <m/>
    <m/>
    <m/>
    <m/>
    <m/>
    <m/>
    <m/>
    <m/>
    <m/>
    <m/>
    <m/>
    <m/>
    <m/>
    <m/>
    <m/>
    <m/>
    <m/>
    <m/>
    <m/>
    <m/>
    <m/>
    <m/>
    <m/>
    <m/>
    <m/>
    <m/>
    <m/>
    <m/>
    <m/>
    <m/>
    <m/>
    <m/>
    <m/>
    <m/>
    <m/>
    <m/>
    <m/>
    <m/>
    <m/>
    <n v="5.36"/>
    <n v="0"/>
    <n v="5.36"/>
    <n v="0"/>
    <n v="5.36"/>
    <n v="1.1363154547381811E-3"/>
    <n v="1"/>
  </r>
  <r>
    <n v="36"/>
    <n v="118"/>
    <s v="Cowichan R"/>
    <s v="CDP"/>
    <s v="124"/>
    <s v="Chinook"/>
    <s v="3"/>
    <x v="0"/>
    <x v="5"/>
    <n v="118"/>
    <x v="2"/>
    <s v="CK-22"/>
    <s v="EAST VANCOUVER ISLAND-COWICHAN &amp; KOKSILAH_FA_0.x"/>
    <s v="M"/>
    <s v="H"/>
    <n v="118"/>
    <s v="Cowichan River H"/>
    <n v="118"/>
    <s v="Cowichan R"/>
    <s v="GSVI"/>
    <s v="S"/>
    <x v="1"/>
    <s v="185355"/>
    <n v="0"/>
    <x v="176"/>
    <n v="2008"/>
    <s v="20080425"/>
    <s v="20080425"/>
    <n v="84"/>
    <n v="6.03"/>
    <s v="EARLY REL 186219-20, 185339,56, 186015-16. COMPARE LATE REL &amp; SEAPEN REL."/>
    <s v="CWT"/>
    <s v="P"/>
    <x v="0"/>
    <s v="Y"/>
    <s v="Y"/>
    <s v="Y"/>
    <m/>
    <s v="AD Clip"/>
    <n v="41037"/>
    <s v=""/>
    <n v="41037"/>
    <n v="2"/>
    <n v="29268"/>
    <n v="2009"/>
    <m/>
    <m/>
    <m/>
    <m/>
    <m/>
    <m/>
    <m/>
    <m/>
    <m/>
    <m/>
    <m/>
    <m/>
    <m/>
    <m/>
    <m/>
    <m/>
    <m/>
    <m/>
    <m/>
    <m/>
    <m/>
    <m/>
    <m/>
    <m/>
    <m/>
    <m/>
    <m/>
    <m/>
    <m/>
    <m/>
    <m/>
    <m/>
    <m/>
    <m/>
    <m/>
    <m/>
    <m/>
    <n v="8.67"/>
    <m/>
    <m/>
    <m/>
    <m/>
    <m/>
    <m/>
    <m/>
    <m/>
    <m/>
    <m/>
    <m/>
    <m/>
    <m/>
    <m/>
    <m/>
    <m/>
    <m/>
    <m/>
    <m/>
    <m/>
    <m/>
    <m/>
    <m/>
    <m/>
    <m/>
    <m/>
    <m/>
    <m/>
    <m/>
    <m/>
    <m/>
    <m/>
    <m/>
    <m/>
    <m/>
    <m/>
    <m/>
    <n v="10.1"/>
    <m/>
    <m/>
    <m/>
    <m/>
    <m/>
    <m/>
    <m/>
    <m/>
    <m/>
    <m/>
    <m/>
    <m/>
    <m/>
    <m/>
    <m/>
    <m/>
    <m/>
    <m/>
    <m/>
    <m/>
    <m/>
    <m/>
    <m/>
    <m/>
    <m/>
    <m/>
    <m/>
    <m/>
    <m/>
    <m/>
    <m/>
    <m/>
    <m/>
    <m/>
    <m/>
    <m/>
    <m/>
    <m/>
    <m/>
    <m/>
    <m/>
    <m/>
    <m/>
    <m/>
    <m/>
    <m/>
    <m/>
    <m/>
    <m/>
    <m/>
    <m/>
    <m/>
    <m/>
    <m/>
    <m/>
    <m/>
    <m/>
    <m/>
    <m/>
    <m/>
    <m/>
    <m/>
    <m/>
    <m/>
    <m/>
    <m/>
    <m/>
    <m/>
    <m/>
    <m/>
    <m/>
    <m/>
    <m/>
    <m/>
    <m/>
    <m/>
    <m/>
    <m/>
    <m/>
    <m/>
    <m/>
    <m/>
    <m/>
    <m/>
    <m/>
    <m/>
    <m/>
    <n v="7.4"/>
    <n v="4.1399999999999997"/>
    <n v="9.33"/>
    <n v="4.6500000000000004"/>
    <n v="2.92"/>
    <n v="18.77"/>
    <n v="7.4"/>
    <n v="26.17"/>
    <n v="21.04"/>
    <n v="47.21"/>
    <n v="1.150425226015547E-3"/>
    <n v="0.55433170938360521"/>
  </r>
  <r>
    <n v="36"/>
    <n v="118"/>
    <s v="Cowichan R"/>
    <s v="CDP"/>
    <s v="124"/>
    <s v="Chinook"/>
    <s v="3"/>
    <x v="0"/>
    <x v="5"/>
    <n v="118"/>
    <x v="2"/>
    <s v="CK-22"/>
    <s v="EAST VANCOUVER ISLAND-COWICHAN &amp; KOKSILAH_FA_0.x"/>
    <s v="M"/>
    <s v="H"/>
    <n v="118"/>
    <s v="Cowichan River H"/>
    <n v="118"/>
    <s v="Cowichan R"/>
    <s v="GSVI"/>
    <s v="S"/>
    <x v="1"/>
    <s v="185355"/>
    <n v="0"/>
    <x v="176"/>
    <n v="2008"/>
    <s v="20080425"/>
    <s v="20080425"/>
    <n v="84"/>
    <n v="6.03"/>
    <s v="EARLY REL 186219-20, 185339,56, 186015-16. COMPARE LATE REL &amp; SEAPEN REL."/>
    <s v="CWT"/>
    <s v="P"/>
    <x v="0"/>
    <s v="Y"/>
    <s v="Y"/>
    <s v="Y"/>
    <m/>
    <s v="AD Clip"/>
    <n v="41037"/>
    <s v=""/>
    <n v="41037"/>
    <n v="3"/>
    <n v="29268"/>
    <n v="2010"/>
    <m/>
    <m/>
    <m/>
    <m/>
    <m/>
    <m/>
    <m/>
    <m/>
    <m/>
    <m/>
    <m/>
    <m/>
    <m/>
    <m/>
    <m/>
    <m/>
    <m/>
    <m/>
    <m/>
    <m/>
    <m/>
    <m/>
    <m/>
    <m/>
    <m/>
    <m/>
    <m/>
    <m/>
    <m/>
    <m/>
    <m/>
    <m/>
    <m/>
    <m/>
    <m/>
    <m/>
    <m/>
    <m/>
    <m/>
    <m/>
    <m/>
    <m/>
    <m/>
    <m/>
    <n v="3.06"/>
    <m/>
    <m/>
    <m/>
    <m/>
    <n v="26.76"/>
    <m/>
    <m/>
    <m/>
    <m/>
    <m/>
    <m/>
    <m/>
    <m/>
    <m/>
    <m/>
    <m/>
    <m/>
    <m/>
    <m/>
    <m/>
    <m/>
    <m/>
    <m/>
    <m/>
    <m/>
    <m/>
    <m/>
    <m/>
    <m/>
    <m/>
    <m/>
    <m/>
    <m/>
    <m/>
    <m/>
    <m/>
    <m/>
    <m/>
    <m/>
    <m/>
    <m/>
    <m/>
    <m/>
    <m/>
    <m/>
    <m/>
    <m/>
    <m/>
    <n v="3.72"/>
    <m/>
    <m/>
    <m/>
    <m/>
    <m/>
    <m/>
    <m/>
    <m/>
    <m/>
    <m/>
    <m/>
    <m/>
    <m/>
    <m/>
    <m/>
    <m/>
    <m/>
    <m/>
    <m/>
    <m/>
    <m/>
    <m/>
    <m/>
    <m/>
    <m/>
    <m/>
    <m/>
    <m/>
    <m/>
    <m/>
    <m/>
    <m/>
    <m/>
    <m/>
    <m/>
    <m/>
    <m/>
    <m/>
    <m/>
    <m/>
    <m/>
    <m/>
    <m/>
    <m/>
    <m/>
    <m/>
    <m/>
    <n v="10.08"/>
    <m/>
    <m/>
    <m/>
    <m/>
    <m/>
    <m/>
    <m/>
    <m/>
    <m/>
    <m/>
    <m/>
    <m/>
    <m/>
    <m/>
    <m/>
    <m/>
    <m/>
    <m/>
    <m/>
    <m/>
    <m/>
    <n v="9.8000000000000007"/>
    <n v="3.12"/>
    <m/>
    <m/>
    <m/>
    <n v="43.62"/>
    <n v="9.8000000000000007"/>
    <n v="53.42"/>
    <n v="3.12"/>
    <n v="56.54"/>
    <n v="1.3777810268781831E-3"/>
    <n v="0.94481782808631065"/>
  </r>
  <r>
    <n v="36"/>
    <n v="118"/>
    <s v="Cowichan R"/>
    <s v="CDP"/>
    <s v="124"/>
    <s v="Chinook"/>
    <s v="3"/>
    <x v="0"/>
    <x v="5"/>
    <n v="118"/>
    <x v="2"/>
    <s v="CK-22"/>
    <s v="EAST VANCOUVER ISLAND-COWICHAN &amp; KOKSILAH_FA_0.x"/>
    <s v="M"/>
    <s v="H"/>
    <n v="118"/>
    <s v="Cowichan River H"/>
    <n v="118"/>
    <s v="Cowichan R"/>
    <s v="GSVI"/>
    <s v="S"/>
    <x v="1"/>
    <s v="185355"/>
    <n v="0"/>
    <x v="176"/>
    <n v="2008"/>
    <s v="20080425"/>
    <s v="20080425"/>
    <n v="84"/>
    <n v="6.03"/>
    <s v="EARLY REL 186219-20, 185339,56, 186015-16. COMPARE LATE REL &amp; SEAPEN REL."/>
    <s v="CWT"/>
    <s v="P"/>
    <x v="0"/>
    <s v="Y"/>
    <s v="Y"/>
    <s v="Y"/>
    <m/>
    <s v="AD Clip"/>
    <n v="41037"/>
    <n v="41037"/>
    <n v="41037"/>
    <n v="4"/>
    <n v="29268"/>
    <n v="2011"/>
    <m/>
    <m/>
    <m/>
    <m/>
    <m/>
    <m/>
    <m/>
    <m/>
    <m/>
    <m/>
    <m/>
    <m/>
    <m/>
    <m/>
    <m/>
    <m/>
    <m/>
    <m/>
    <m/>
    <m/>
    <m/>
    <m/>
    <m/>
    <m/>
    <m/>
    <m/>
    <m/>
    <m/>
    <m/>
    <m/>
    <m/>
    <m/>
    <m/>
    <m/>
    <m/>
    <m/>
    <m/>
    <m/>
    <m/>
    <m/>
    <m/>
    <m/>
    <m/>
    <m/>
    <m/>
    <m/>
    <m/>
    <m/>
    <m/>
    <m/>
    <m/>
    <m/>
    <m/>
    <m/>
    <m/>
    <m/>
    <m/>
    <m/>
    <m/>
    <m/>
    <m/>
    <m/>
    <m/>
    <m/>
    <m/>
    <m/>
    <m/>
    <m/>
    <m/>
    <m/>
    <m/>
    <m/>
    <m/>
    <m/>
    <m/>
    <m/>
    <m/>
    <m/>
    <m/>
    <m/>
    <m/>
    <m/>
    <m/>
    <m/>
    <m/>
    <m/>
    <m/>
    <m/>
    <m/>
    <m/>
    <m/>
    <m/>
    <n v="4.3099999999999996"/>
    <m/>
    <m/>
    <m/>
    <m/>
    <m/>
    <m/>
    <m/>
    <m/>
    <m/>
    <m/>
    <m/>
    <m/>
    <m/>
    <m/>
    <m/>
    <m/>
    <m/>
    <m/>
    <m/>
    <m/>
    <m/>
    <m/>
    <m/>
    <m/>
    <m/>
    <m/>
    <m/>
    <m/>
    <m/>
    <m/>
    <m/>
    <m/>
    <m/>
    <m/>
    <m/>
    <m/>
    <m/>
    <m/>
    <m/>
    <m/>
    <m/>
    <m/>
    <m/>
    <m/>
    <m/>
    <m/>
    <m/>
    <m/>
    <m/>
    <m/>
    <m/>
    <m/>
    <m/>
    <m/>
    <m/>
    <m/>
    <m/>
    <m/>
    <m/>
    <m/>
    <m/>
    <m/>
    <m/>
    <m/>
    <m/>
    <m/>
    <m/>
    <m/>
    <m/>
    <m/>
    <m/>
    <n v="0.66"/>
    <n v="0.8"/>
    <n v="0.28999999999999998"/>
    <m/>
    <n v="4.3099999999999996"/>
    <n v="0"/>
    <n v="4.3099999999999996"/>
    <n v="1.75"/>
    <n v="6.06"/>
    <n v="1.4767161342203375E-4"/>
    <n v="0.71122112211221122"/>
  </r>
  <r>
    <n v="36"/>
    <n v="118"/>
    <s v="Cowichan R"/>
    <s v="CDP"/>
    <s v="124"/>
    <s v="Chinook"/>
    <s v="3"/>
    <x v="0"/>
    <x v="5"/>
    <n v="118"/>
    <x v="2"/>
    <s v="CK-22"/>
    <s v="EAST VANCOUVER ISLAND-COWICHAN &amp; KOKSILAH_FA_0.x"/>
    <s v="M"/>
    <s v="H"/>
    <n v="118"/>
    <s v="Cowichan River H"/>
    <n v="118"/>
    <s v="Cowichan R"/>
    <s v="GSVI"/>
    <s v="S"/>
    <x v="1"/>
    <s v="186225"/>
    <n v="0"/>
    <x v="177"/>
    <n v="2008"/>
    <s v="20080529"/>
    <s v="20080529"/>
    <n v="94"/>
    <n v="7.54"/>
    <s v="LATE REL 185358-59, 186226-27, 185357. COMPARE EARLY REL &amp; SEAPEN REL."/>
    <s v="CWT"/>
    <s v="P"/>
    <x v="0"/>
    <s v="Y"/>
    <s v="Y"/>
    <s v="Y"/>
    <m/>
    <s v="AD Clip"/>
    <n v="29833"/>
    <s v=""/>
    <n v="29833"/>
    <n v="2"/>
    <n v="29277"/>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3"/>
    <n v="1.77"/>
    <n v="0.93"/>
    <n v="0.81"/>
    <n v="0"/>
    <n v="0"/>
    <n v="0"/>
    <n v="4.54"/>
    <n v="4.54"/>
    <n v="1.5218047129018201E-4"/>
    <n v="0"/>
  </r>
  <r>
    <n v="36"/>
    <n v="118"/>
    <s v="Cowichan R"/>
    <s v="CDP"/>
    <s v="124"/>
    <s v="Chinook"/>
    <s v="3"/>
    <x v="0"/>
    <x v="5"/>
    <n v="118"/>
    <x v="2"/>
    <s v="CK-22"/>
    <s v="EAST VANCOUVER ISLAND-COWICHAN &amp; KOKSILAH_FA_0.x"/>
    <s v="M"/>
    <s v="H"/>
    <n v="118"/>
    <s v="Cowichan River H"/>
    <n v="118"/>
    <s v="Cowichan R"/>
    <s v="GSVI"/>
    <s v="S"/>
    <x v="1"/>
    <s v="186225"/>
    <n v="0"/>
    <x v="177"/>
    <n v="2008"/>
    <s v="20080529"/>
    <s v="20080529"/>
    <n v="94"/>
    <n v="7.54"/>
    <s v="LATE REL 185358-59, 186226-27, 185357. COMPARE EARLY REL &amp; SEAPEN REL."/>
    <s v="CWT"/>
    <s v="P"/>
    <x v="0"/>
    <s v="Y"/>
    <s v="Y"/>
    <s v="Y"/>
    <m/>
    <s v="AD Clip"/>
    <n v="29833"/>
    <s v=""/>
    <n v="29833"/>
    <n v="3"/>
    <n v="29277"/>
    <n v="2010"/>
    <m/>
    <m/>
    <m/>
    <m/>
    <m/>
    <m/>
    <m/>
    <m/>
    <m/>
    <m/>
    <m/>
    <m/>
    <m/>
    <m/>
    <m/>
    <m/>
    <m/>
    <m/>
    <m/>
    <m/>
    <m/>
    <m/>
    <m/>
    <m/>
    <m/>
    <m/>
    <m/>
    <m/>
    <m/>
    <m/>
    <m/>
    <m/>
    <m/>
    <m/>
    <m/>
    <m/>
    <m/>
    <m/>
    <m/>
    <m/>
    <m/>
    <m/>
    <m/>
    <m/>
    <m/>
    <m/>
    <m/>
    <m/>
    <m/>
    <n v="13.55"/>
    <m/>
    <m/>
    <m/>
    <m/>
    <m/>
    <m/>
    <m/>
    <m/>
    <m/>
    <m/>
    <m/>
    <m/>
    <m/>
    <n v="57.07"/>
    <m/>
    <m/>
    <m/>
    <m/>
    <m/>
    <m/>
    <m/>
    <m/>
    <m/>
    <m/>
    <m/>
    <n v="11"/>
    <m/>
    <m/>
    <m/>
    <m/>
    <m/>
    <m/>
    <m/>
    <m/>
    <m/>
    <m/>
    <m/>
    <m/>
    <m/>
    <m/>
    <m/>
    <m/>
    <m/>
    <n v="10.24"/>
    <m/>
    <m/>
    <m/>
    <m/>
    <m/>
    <m/>
    <m/>
    <m/>
    <m/>
    <m/>
    <m/>
    <m/>
    <m/>
    <m/>
    <m/>
    <m/>
    <m/>
    <m/>
    <m/>
    <m/>
    <m/>
    <m/>
    <m/>
    <m/>
    <m/>
    <m/>
    <m/>
    <m/>
    <m/>
    <m/>
    <m/>
    <m/>
    <m/>
    <m/>
    <m/>
    <m/>
    <m/>
    <m/>
    <m/>
    <m/>
    <m/>
    <m/>
    <m/>
    <m/>
    <m/>
    <m/>
    <m/>
    <m/>
    <m/>
    <m/>
    <m/>
    <m/>
    <m/>
    <m/>
    <m/>
    <m/>
    <m/>
    <m/>
    <m/>
    <m/>
    <m/>
    <m/>
    <m/>
    <m/>
    <m/>
    <m/>
    <m/>
    <m/>
    <m/>
    <n v="5.07"/>
    <n v="4.59"/>
    <n v="18.64"/>
    <m/>
    <m/>
    <n v="91.86"/>
    <n v="5.07"/>
    <n v="96.93"/>
    <n v="23.23"/>
    <n v="120.16"/>
    <n v="4.0277545000502795E-3"/>
    <n v="0.80667443408788286"/>
  </r>
  <r>
    <n v="36"/>
    <n v="118"/>
    <s v="Cowichan R"/>
    <s v="CDP"/>
    <s v="124"/>
    <s v="Chinook"/>
    <s v="3"/>
    <x v="0"/>
    <x v="5"/>
    <n v="118"/>
    <x v="2"/>
    <s v="CK-22"/>
    <s v="EAST VANCOUVER ISLAND-COWICHAN &amp; KOKSILAH_FA_0.x"/>
    <s v="M"/>
    <s v="H"/>
    <n v="118"/>
    <s v="Cowichan River H"/>
    <n v="118"/>
    <s v="Cowichan R"/>
    <s v="GSVI"/>
    <s v="S"/>
    <x v="1"/>
    <s v="186225"/>
    <n v="0"/>
    <x v="177"/>
    <n v="2008"/>
    <s v="20080529"/>
    <s v="20080529"/>
    <n v="94"/>
    <n v="7.54"/>
    <s v="LATE REL 185358-59, 186226-27, 185357. COMPARE EARLY REL &amp; SEAPEN REL."/>
    <s v="CWT"/>
    <s v="P"/>
    <x v="0"/>
    <s v="Y"/>
    <s v="Y"/>
    <s v="Y"/>
    <m/>
    <s v="AD Clip"/>
    <n v="29833"/>
    <n v="29833"/>
    <n v="29833"/>
    <n v="4"/>
    <n v="29277"/>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n v="0"/>
    <n v="0"/>
    <n v="0"/>
    <n v="0"/>
  </r>
  <r>
    <n v="36"/>
    <n v="118"/>
    <s v="Cowichan R"/>
    <s v="CDP"/>
    <s v="124"/>
    <s v="Chinook"/>
    <s v="3"/>
    <x v="0"/>
    <x v="5"/>
    <n v="118"/>
    <x v="2"/>
    <s v="CK-22"/>
    <s v="EAST VANCOUVER ISLAND-COWICHAN &amp; KOKSILAH_FA_0.x"/>
    <s v="M"/>
    <s v="H"/>
    <n v="118"/>
    <s v="Cowichan River H"/>
    <n v="118"/>
    <s v="Cowichan R"/>
    <s v="GSVI"/>
    <s v="S"/>
    <x v="1"/>
    <s v="186226"/>
    <n v="0"/>
    <x v="178"/>
    <n v="2008"/>
    <s v="20080529"/>
    <s v="20080529"/>
    <n v="94"/>
    <n v="7.54"/>
    <s v="LATE REL 185358-59, 186225,27, 185357. COMPARE EARLY REL &amp; SEAPEN REL."/>
    <s v="CWT"/>
    <s v="P"/>
    <x v="0"/>
    <s v="Y"/>
    <s v="Y"/>
    <s v="Y"/>
    <n v="5.0090000000000004E-3"/>
    <s v="AD Clip"/>
    <n v="29594"/>
    <s v=""/>
    <n v="29743"/>
    <n v="2"/>
    <n v="29278"/>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9"/>
    <n v="4"/>
    <n v="6.9"/>
    <m/>
    <n v="0.94"/>
    <n v="0"/>
    <n v="2.19"/>
    <n v="2.19"/>
    <n v="11.84"/>
    <n v="14.03"/>
    <n v="4.7408258430762991E-4"/>
    <n v="0.15609408410548825"/>
  </r>
  <r>
    <n v="36"/>
    <n v="118"/>
    <s v="Cowichan R"/>
    <s v="CDP"/>
    <s v="124"/>
    <s v="Chinook"/>
    <s v="3"/>
    <x v="0"/>
    <x v="5"/>
    <n v="118"/>
    <x v="2"/>
    <s v="CK-22"/>
    <s v="EAST VANCOUVER ISLAND-COWICHAN &amp; KOKSILAH_FA_0.x"/>
    <s v="M"/>
    <s v="H"/>
    <n v="118"/>
    <s v="Cowichan River H"/>
    <n v="118"/>
    <s v="Cowichan R"/>
    <s v="GSVI"/>
    <s v="S"/>
    <x v="1"/>
    <s v="186226"/>
    <n v="0"/>
    <x v="178"/>
    <n v="2008"/>
    <s v="20080529"/>
    <s v="20080529"/>
    <n v="94"/>
    <n v="7.54"/>
    <s v="LATE REL 185358-59, 186225,27, 185357. COMPARE EARLY REL &amp; SEAPEN REL."/>
    <s v="CWT"/>
    <s v="P"/>
    <x v="0"/>
    <s v="Y"/>
    <s v="Y"/>
    <s v="Y"/>
    <n v="5.0090000000000004E-3"/>
    <s v="AD Clip"/>
    <n v="29594"/>
    <s v=""/>
    <n v="29743"/>
    <n v="3"/>
    <n v="29278"/>
    <n v="2010"/>
    <m/>
    <m/>
    <m/>
    <m/>
    <m/>
    <m/>
    <m/>
    <m/>
    <m/>
    <m/>
    <m/>
    <m/>
    <m/>
    <m/>
    <m/>
    <m/>
    <m/>
    <m/>
    <m/>
    <m/>
    <m/>
    <m/>
    <m/>
    <m/>
    <m/>
    <m/>
    <m/>
    <m/>
    <m/>
    <m/>
    <m/>
    <m/>
    <m/>
    <m/>
    <m/>
    <m/>
    <m/>
    <n v="3.65"/>
    <m/>
    <m/>
    <m/>
    <n v="3.06"/>
    <m/>
    <m/>
    <m/>
    <m/>
    <n v="3.06"/>
    <m/>
    <m/>
    <m/>
    <m/>
    <m/>
    <m/>
    <m/>
    <n v="13.21"/>
    <m/>
    <m/>
    <m/>
    <m/>
    <m/>
    <m/>
    <m/>
    <m/>
    <m/>
    <m/>
    <m/>
    <m/>
    <m/>
    <m/>
    <m/>
    <m/>
    <m/>
    <m/>
    <m/>
    <m/>
    <n v="5.5"/>
    <m/>
    <m/>
    <m/>
    <m/>
    <m/>
    <m/>
    <m/>
    <m/>
    <m/>
    <m/>
    <m/>
    <m/>
    <m/>
    <m/>
    <m/>
    <m/>
    <m/>
    <n v="3.72"/>
    <m/>
    <m/>
    <m/>
    <m/>
    <m/>
    <m/>
    <m/>
    <m/>
    <m/>
    <m/>
    <m/>
    <n v="5.48"/>
    <m/>
    <m/>
    <m/>
    <m/>
    <m/>
    <m/>
    <m/>
    <m/>
    <m/>
    <m/>
    <n v="5.48"/>
    <m/>
    <m/>
    <m/>
    <m/>
    <m/>
    <m/>
    <m/>
    <m/>
    <m/>
    <m/>
    <m/>
    <m/>
    <m/>
    <m/>
    <m/>
    <m/>
    <m/>
    <m/>
    <m/>
    <m/>
    <m/>
    <m/>
    <m/>
    <m/>
    <m/>
    <m/>
    <m/>
    <m/>
    <m/>
    <m/>
    <m/>
    <m/>
    <m/>
    <m/>
    <m/>
    <m/>
    <m/>
    <m/>
    <m/>
    <m/>
    <m/>
    <m/>
    <m/>
    <m/>
    <m/>
    <m/>
    <n v="5.56"/>
    <n v="2.58"/>
    <n v="8.25"/>
    <n v="0.48"/>
    <m/>
    <n v="43.16"/>
    <n v="5.56"/>
    <n v="48.72"/>
    <n v="11.31"/>
    <n v="60.029999999999994"/>
    <n v="2.0284517131851048E-3"/>
    <n v="0.81159420289855078"/>
  </r>
  <r>
    <n v="36"/>
    <n v="118"/>
    <s v="Cowichan R"/>
    <s v="CDP"/>
    <s v="124"/>
    <s v="Chinook"/>
    <s v="3"/>
    <x v="0"/>
    <x v="5"/>
    <n v="118"/>
    <x v="2"/>
    <s v="CK-22"/>
    <s v="EAST VANCOUVER ISLAND-COWICHAN &amp; KOKSILAH_FA_0.x"/>
    <s v="M"/>
    <s v="H"/>
    <n v="118"/>
    <s v="Cowichan River H"/>
    <n v="118"/>
    <s v="Cowichan R"/>
    <s v="GSVI"/>
    <s v="S"/>
    <x v="1"/>
    <s v="186226"/>
    <n v="0"/>
    <x v="178"/>
    <n v="2008"/>
    <s v="20080529"/>
    <s v="20080529"/>
    <n v="94"/>
    <n v="7.54"/>
    <s v="LATE REL 185358-59, 186225,27, 185357. COMPARE EARLY REL &amp; SEAPEN REL."/>
    <s v="CWT"/>
    <s v="P"/>
    <x v="0"/>
    <s v="Y"/>
    <s v="Y"/>
    <s v="Y"/>
    <n v="5.0090000000000004E-3"/>
    <s v="AD Clip"/>
    <n v="29594"/>
    <n v="29594"/>
    <n v="29743"/>
    <n v="4"/>
    <n v="29278"/>
    <n v="2011"/>
    <m/>
    <m/>
    <m/>
    <m/>
    <m/>
    <m/>
    <m/>
    <m/>
    <m/>
    <m/>
    <m/>
    <m/>
    <m/>
    <m/>
    <m/>
    <m/>
    <m/>
    <m/>
    <m/>
    <m/>
    <m/>
    <m/>
    <m/>
    <m/>
    <m/>
    <m/>
    <m/>
    <m/>
    <m/>
    <m/>
    <m/>
    <m/>
    <m/>
    <m/>
    <m/>
    <m/>
    <m/>
    <m/>
    <m/>
    <m/>
    <m/>
    <m/>
    <m/>
    <m/>
    <m/>
    <m/>
    <n v="4.5"/>
    <m/>
    <m/>
    <m/>
    <m/>
    <m/>
    <m/>
    <m/>
    <m/>
    <m/>
    <m/>
    <m/>
    <m/>
    <m/>
    <m/>
    <m/>
    <m/>
    <m/>
    <m/>
    <m/>
    <m/>
    <m/>
    <m/>
    <m/>
    <m/>
    <m/>
    <m/>
    <m/>
    <m/>
    <m/>
    <m/>
    <m/>
    <m/>
    <m/>
    <m/>
    <m/>
    <m/>
    <m/>
    <m/>
    <m/>
    <m/>
    <m/>
    <m/>
    <m/>
    <m/>
    <m/>
    <m/>
    <m/>
    <m/>
    <m/>
    <m/>
    <m/>
    <m/>
    <m/>
    <m/>
    <m/>
    <m/>
    <m/>
    <m/>
    <m/>
    <m/>
    <m/>
    <m/>
    <m/>
    <m/>
    <m/>
    <m/>
    <m/>
    <m/>
    <m/>
    <m/>
    <m/>
    <m/>
    <m/>
    <m/>
    <m/>
    <m/>
    <m/>
    <m/>
    <m/>
    <m/>
    <m/>
    <m/>
    <m/>
    <m/>
    <m/>
    <m/>
    <m/>
    <m/>
    <m/>
    <m/>
    <m/>
    <m/>
    <m/>
    <m/>
    <m/>
    <m/>
    <m/>
    <m/>
    <m/>
    <m/>
    <m/>
    <m/>
    <m/>
    <m/>
    <m/>
    <m/>
    <m/>
    <m/>
    <m/>
    <m/>
    <m/>
    <m/>
    <m/>
    <m/>
    <m/>
    <m/>
    <n v="0"/>
    <m/>
    <m/>
    <m/>
    <m/>
    <n v="4.5"/>
    <n v="0"/>
    <n v="4.5"/>
    <n v="0"/>
    <n v="4.5"/>
    <n v="1.5205784956410083E-4"/>
    <n v="1"/>
  </r>
  <r>
    <n v="36"/>
    <n v="118"/>
    <s v="Cowichan R"/>
    <s v="CDP"/>
    <s v="124"/>
    <s v="Chinook"/>
    <s v="3"/>
    <x v="0"/>
    <x v="5"/>
    <n v="118"/>
    <x v="2"/>
    <s v="CK-22"/>
    <s v="EAST VANCOUVER ISLAND-COWICHAN &amp; KOKSILAH_FA_0.x"/>
    <s v="M"/>
    <s v="H"/>
    <n v="118"/>
    <s v="Cowichan River H"/>
    <n v="118"/>
    <s v="Cowichan R"/>
    <s v="GSVI"/>
    <s v="S"/>
    <x v="1"/>
    <s v="186227"/>
    <n v="0"/>
    <x v="179"/>
    <n v="2008"/>
    <s v="20080529"/>
    <s v="20080529"/>
    <n v="94"/>
    <n v="7.54"/>
    <s v="LATE REL 185358-59, 186225-26, 185357. COMPARE EARLY REL &amp; SEAPEN REL."/>
    <s v="CWT"/>
    <s v="P"/>
    <x v="0"/>
    <s v="Y"/>
    <s v="Y"/>
    <s v="Y"/>
    <m/>
    <s v="AD Clip"/>
    <n v="27417"/>
    <s v=""/>
    <n v="27417"/>
    <n v="2"/>
    <n v="29279"/>
    <n v="2009"/>
    <m/>
    <m/>
    <m/>
    <m/>
    <m/>
    <m/>
    <m/>
    <m/>
    <m/>
    <m/>
    <m/>
    <m/>
    <m/>
    <m/>
    <m/>
    <m/>
    <m/>
    <m/>
    <m/>
    <m/>
    <m/>
    <m/>
    <m/>
    <m/>
    <m/>
    <m/>
    <m/>
    <m/>
    <m/>
    <m/>
    <m/>
    <m/>
    <m/>
    <m/>
    <m/>
    <m/>
    <m/>
    <m/>
    <m/>
    <m/>
    <m/>
    <m/>
    <m/>
    <m/>
    <m/>
    <m/>
    <m/>
    <m/>
    <m/>
    <m/>
    <m/>
    <m/>
    <m/>
    <m/>
    <m/>
    <m/>
    <m/>
    <m/>
    <m/>
    <m/>
    <m/>
    <m/>
    <m/>
    <m/>
    <m/>
    <m/>
    <m/>
    <m/>
    <m/>
    <m/>
    <m/>
    <m/>
    <m/>
    <m/>
    <m/>
    <n v="9.7899999999999991"/>
    <m/>
    <m/>
    <m/>
    <m/>
    <m/>
    <m/>
    <m/>
    <m/>
    <m/>
    <m/>
    <m/>
    <m/>
    <m/>
    <m/>
    <m/>
    <m/>
    <m/>
    <m/>
    <m/>
    <m/>
    <m/>
    <m/>
    <m/>
    <m/>
    <m/>
    <m/>
    <m/>
    <m/>
    <m/>
    <m/>
    <m/>
    <m/>
    <m/>
    <m/>
    <m/>
    <m/>
    <m/>
    <m/>
    <m/>
    <m/>
    <m/>
    <m/>
    <m/>
    <m/>
    <m/>
    <m/>
    <m/>
    <m/>
    <m/>
    <m/>
    <m/>
    <m/>
    <m/>
    <m/>
    <m/>
    <m/>
    <m/>
    <m/>
    <m/>
    <m/>
    <m/>
    <m/>
    <m/>
    <m/>
    <m/>
    <m/>
    <m/>
    <m/>
    <m/>
    <m/>
    <m/>
    <m/>
    <m/>
    <m/>
    <m/>
    <m/>
    <m/>
    <m/>
    <m/>
    <m/>
    <m/>
    <m/>
    <m/>
    <m/>
    <m/>
    <m/>
    <m/>
    <n v="8.77"/>
    <n v="3"/>
    <n v="38.46"/>
    <m/>
    <n v="1.28"/>
    <n v="9.7899999999999991"/>
    <n v="8.77"/>
    <n v="18.559999999999999"/>
    <n v="42.74"/>
    <n v="61.3"/>
    <n v="2.235839077944341E-3"/>
    <n v="0.3027732463295269"/>
  </r>
  <r>
    <n v="36"/>
    <n v="118"/>
    <s v="Cowichan R"/>
    <s v="CDP"/>
    <s v="124"/>
    <s v="Chinook"/>
    <s v="3"/>
    <x v="0"/>
    <x v="5"/>
    <n v="118"/>
    <x v="2"/>
    <s v="CK-22"/>
    <s v="EAST VANCOUVER ISLAND-COWICHAN &amp; KOKSILAH_FA_0.x"/>
    <s v="M"/>
    <s v="H"/>
    <n v="118"/>
    <s v="Cowichan River H"/>
    <n v="118"/>
    <s v="Cowichan R"/>
    <s v="GSVI"/>
    <s v="S"/>
    <x v="1"/>
    <s v="186227"/>
    <n v="0"/>
    <x v="179"/>
    <n v="2008"/>
    <s v="20080529"/>
    <s v="20080529"/>
    <n v="94"/>
    <n v="7.54"/>
    <s v="LATE REL 185358-59, 186225-26, 185357. COMPARE EARLY REL &amp; SEAPEN REL."/>
    <s v="CWT"/>
    <s v="P"/>
    <x v="0"/>
    <s v="Y"/>
    <s v="Y"/>
    <s v="Y"/>
    <m/>
    <s v="AD Clip"/>
    <n v="27417"/>
    <s v=""/>
    <n v="27417"/>
    <n v="3"/>
    <n v="29279"/>
    <n v="2010"/>
    <m/>
    <m/>
    <m/>
    <m/>
    <m/>
    <m/>
    <m/>
    <m/>
    <m/>
    <m/>
    <m/>
    <m/>
    <m/>
    <m/>
    <m/>
    <m/>
    <m/>
    <m/>
    <m/>
    <m/>
    <m/>
    <m/>
    <m/>
    <m/>
    <m/>
    <m/>
    <m/>
    <m/>
    <m/>
    <m/>
    <m/>
    <m/>
    <m/>
    <m/>
    <m/>
    <m/>
    <m/>
    <m/>
    <m/>
    <m/>
    <m/>
    <m/>
    <m/>
    <m/>
    <m/>
    <m/>
    <n v="3.06"/>
    <m/>
    <m/>
    <n v="13.55"/>
    <m/>
    <m/>
    <m/>
    <m/>
    <n v="13.21"/>
    <m/>
    <m/>
    <m/>
    <m/>
    <m/>
    <m/>
    <m/>
    <m/>
    <n v="14.08"/>
    <m/>
    <m/>
    <m/>
    <m/>
    <m/>
    <m/>
    <m/>
    <m/>
    <m/>
    <m/>
    <m/>
    <m/>
    <m/>
    <m/>
    <m/>
    <m/>
    <m/>
    <m/>
    <m/>
    <m/>
    <m/>
    <m/>
    <m/>
    <m/>
    <m/>
    <m/>
    <m/>
    <m/>
    <m/>
    <m/>
    <m/>
    <m/>
    <m/>
    <m/>
    <m/>
    <m/>
    <m/>
    <m/>
    <m/>
    <m/>
    <m/>
    <m/>
    <m/>
    <m/>
    <m/>
    <n v="3.29"/>
    <m/>
    <m/>
    <m/>
    <m/>
    <m/>
    <m/>
    <m/>
    <m/>
    <m/>
    <m/>
    <m/>
    <m/>
    <m/>
    <m/>
    <m/>
    <m/>
    <m/>
    <m/>
    <m/>
    <m/>
    <m/>
    <m/>
    <m/>
    <m/>
    <m/>
    <m/>
    <m/>
    <m/>
    <m/>
    <m/>
    <m/>
    <m/>
    <m/>
    <m/>
    <m/>
    <m/>
    <m/>
    <m/>
    <m/>
    <m/>
    <m/>
    <m/>
    <m/>
    <m/>
    <m/>
    <m/>
    <m/>
    <m/>
    <m/>
    <m/>
    <m/>
    <m/>
    <m/>
    <m/>
    <n v="3.12"/>
    <n v="22.3"/>
    <m/>
    <m/>
    <n v="47.19"/>
    <n v="0"/>
    <n v="47.19"/>
    <n v="25.42"/>
    <n v="72.61"/>
    <n v="2.6483568588831748E-3"/>
    <n v="0.64991048065004819"/>
  </r>
  <r>
    <n v="36"/>
    <n v="118"/>
    <s v="Cowichan R"/>
    <s v="CDP"/>
    <s v="124"/>
    <s v="Chinook"/>
    <s v="3"/>
    <x v="0"/>
    <x v="5"/>
    <n v="118"/>
    <x v="2"/>
    <s v="CK-22"/>
    <s v="EAST VANCOUVER ISLAND-COWICHAN &amp; KOKSILAH_FA_0.x"/>
    <s v="M"/>
    <s v="H"/>
    <n v="118"/>
    <s v="Cowichan River H"/>
    <n v="118"/>
    <s v="Cowichan R"/>
    <s v="GSVI"/>
    <s v="S"/>
    <x v="1"/>
    <s v="186227"/>
    <n v="0"/>
    <x v="179"/>
    <n v="2008"/>
    <s v="20080529"/>
    <s v="20080529"/>
    <n v="94"/>
    <n v="7.54"/>
    <s v="LATE REL 185358-59, 186225-26, 185357. COMPARE EARLY REL &amp; SEAPEN REL."/>
    <s v="CWT"/>
    <s v="P"/>
    <x v="0"/>
    <s v="Y"/>
    <s v="Y"/>
    <s v="Y"/>
    <m/>
    <s v="AD Clip"/>
    <n v="27417"/>
    <n v="27417"/>
    <n v="27417"/>
    <n v="4"/>
    <n v="29279"/>
    <n v="2011"/>
    <m/>
    <m/>
    <m/>
    <m/>
    <m/>
    <m/>
    <m/>
    <m/>
    <m/>
    <m/>
    <m/>
    <m/>
    <m/>
    <m/>
    <m/>
    <m/>
    <m/>
    <m/>
    <m/>
    <m/>
    <m/>
    <m/>
    <m/>
    <m/>
    <m/>
    <m/>
    <m/>
    <m/>
    <m/>
    <m/>
    <m/>
    <m/>
    <m/>
    <m/>
    <m/>
    <m/>
    <m/>
    <m/>
    <m/>
    <m/>
    <m/>
    <m/>
    <m/>
    <m/>
    <m/>
    <m/>
    <m/>
    <m/>
    <m/>
    <m/>
    <m/>
    <m/>
    <m/>
    <m/>
    <m/>
    <m/>
    <m/>
    <m/>
    <m/>
    <m/>
    <m/>
    <m/>
    <m/>
    <m/>
    <m/>
    <m/>
    <m/>
    <m/>
    <m/>
    <m/>
    <m/>
    <m/>
    <m/>
    <m/>
    <m/>
    <n v="4.97"/>
    <m/>
    <m/>
    <m/>
    <m/>
    <m/>
    <m/>
    <m/>
    <m/>
    <m/>
    <m/>
    <m/>
    <m/>
    <m/>
    <m/>
    <m/>
    <m/>
    <m/>
    <m/>
    <m/>
    <m/>
    <m/>
    <m/>
    <m/>
    <m/>
    <m/>
    <m/>
    <m/>
    <m/>
    <m/>
    <m/>
    <m/>
    <m/>
    <m/>
    <m/>
    <m/>
    <m/>
    <m/>
    <m/>
    <m/>
    <m/>
    <n v="7.75"/>
    <m/>
    <m/>
    <m/>
    <m/>
    <m/>
    <m/>
    <m/>
    <m/>
    <m/>
    <m/>
    <m/>
    <m/>
    <m/>
    <m/>
    <m/>
    <m/>
    <m/>
    <m/>
    <m/>
    <m/>
    <m/>
    <m/>
    <m/>
    <m/>
    <m/>
    <m/>
    <m/>
    <m/>
    <m/>
    <m/>
    <m/>
    <m/>
    <m/>
    <m/>
    <m/>
    <m/>
    <m/>
    <m/>
    <m/>
    <m/>
    <m/>
    <m/>
    <m/>
    <m/>
    <m/>
    <m/>
    <m/>
    <n v="2.38"/>
    <m/>
    <m/>
    <m/>
    <n v="12.72"/>
    <n v="0"/>
    <n v="12.72"/>
    <n v="2.38"/>
    <n v="15.099999999999998"/>
    <n v="5.5075318233212961E-4"/>
    <n v="0.84238410596026503"/>
  </r>
  <r>
    <n v="36"/>
    <n v="118"/>
    <s v="Cowichan R"/>
    <s v="CDP"/>
    <s v="124"/>
    <s v="Chinook"/>
    <s v="3"/>
    <x v="0"/>
    <x v="5"/>
    <n v="118"/>
    <x v="2"/>
    <s v="CK-22"/>
    <s v="EAST VANCOUVER ISLAND-COWICHAN &amp; KOKSILAH_FA_0.x"/>
    <s v="M"/>
    <s v="H"/>
    <n v="118"/>
    <s v="Cowichan River H"/>
    <n v="324"/>
    <s v="Cowichan R Up"/>
    <s v="GSVI"/>
    <s v="S"/>
    <x v="1"/>
    <s v="185339"/>
    <n v="0"/>
    <x v="180"/>
    <n v="2008"/>
    <s v="20080425"/>
    <s v="20080425"/>
    <n v="84"/>
    <n v="6.03"/>
    <s v="Early Roadpool release"/>
    <s v="CWT"/>
    <s v="P"/>
    <x v="0"/>
    <s v="Y"/>
    <s v="Y"/>
    <s v="Y"/>
    <m/>
    <s v="AD Clip"/>
    <n v="40783"/>
    <s v=""/>
    <n v="40783"/>
    <n v="2"/>
    <n v="29267"/>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8"/>
    <n v="7.25"/>
    <n v="0.93"/>
    <n v="2.68"/>
    <n v="0"/>
    <n v="0"/>
    <n v="0"/>
    <n v="14.14"/>
    <n v="14.139999999999999"/>
    <n v="3.4671309123899662E-4"/>
    <n v="0"/>
  </r>
  <r>
    <n v="36"/>
    <n v="118"/>
    <s v="Cowichan R"/>
    <s v="CDP"/>
    <s v="124"/>
    <s v="Chinook"/>
    <s v="3"/>
    <x v="0"/>
    <x v="5"/>
    <n v="118"/>
    <x v="2"/>
    <s v="CK-22"/>
    <s v="EAST VANCOUVER ISLAND-COWICHAN &amp; KOKSILAH_FA_0.x"/>
    <s v="M"/>
    <s v="H"/>
    <n v="118"/>
    <s v="Cowichan River H"/>
    <n v="324"/>
    <s v="Cowichan R Up"/>
    <s v="GSVI"/>
    <s v="S"/>
    <x v="1"/>
    <s v="185339"/>
    <n v="0"/>
    <x v="180"/>
    <n v="2008"/>
    <s v="20080425"/>
    <s v="20080425"/>
    <n v="84"/>
    <n v="6.03"/>
    <s v="Early Roadpool release"/>
    <s v="CWT"/>
    <s v="P"/>
    <x v="0"/>
    <s v="Y"/>
    <s v="Y"/>
    <s v="Y"/>
    <m/>
    <s v="AD Clip"/>
    <n v="40783"/>
    <s v=""/>
    <n v="40783"/>
    <n v="3"/>
    <n v="29267"/>
    <n v="2010"/>
    <m/>
    <m/>
    <m/>
    <m/>
    <m/>
    <m/>
    <m/>
    <m/>
    <m/>
    <m/>
    <m/>
    <m/>
    <m/>
    <m/>
    <m/>
    <m/>
    <m/>
    <m/>
    <m/>
    <m/>
    <m/>
    <m/>
    <m/>
    <m/>
    <m/>
    <m/>
    <m/>
    <m/>
    <m/>
    <m/>
    <m/>
    <m/>
    <m/>
    <m/>
    <m/>
    <m/>
    <m/>
    <m/>
    <m/>
    <m/>
    <m/>
    <m/>
    <m/>
    <m/>
    <m/>
    <m/>
    <m/>
    <m/>
    <m/>
    <m/>
    <m/>
    <m/>
    <m/>
    <m/>
    <m/>
    <m/>
    <m/>
    <m/>
    <m/>
    <m/>
    <m/>
    <m/>
    <m/>
    <n v="14.08"/>
    <m/>
    <m/>
    <m/>
    <m/>
    <m/>
    <m/>
    <m/>
    <m/>
    <m/>
    <m/>
    <m/>
    <m/>
    <m/>
    <m/>
    <m/>
    <m/>
    <m/>
    <m/>
    <m/>
    <m/>
    <m/>
    <m/>
    <m/>
    <m/>
    <m/>
    <m/>
    <m/>
    <m/>
    <m/>
    <m/>
    <m/>
    <m/>
    <m/>
    <m/>
    <m/>
    <m/>
    <m/>
    <m/>
    <m/>
    <m/>
    <m/>
    <m/>
    <m/>
    <m/>
    <m/>
    <m/>
    <m/>
    <m/>
    <m/>
    <m/>
    <m/>
    <m/>
    <n v="3.33"/>
    <m/>
    <m/>
    <m/>
    <m/>
    <m/>
    <m/>
    <m/>
    <m/>
    <m/>
    <m/>
    <m/>
    <m/>
    <m/>
    <m/>
    <m/>
    <m/>
    <m/>
    <m/>
    <m/>
    <m/>
    <m/>
    <m/>
    <m/>
    <m/>
    <m/>
    <m/>
    <m/>
    <m/>
    <m/>
    <m/>
    <m/>
    <m/>
    <m/>
    <m/>
    <m/>
    <m/>
    <m/>
    <m/>
    <m/>
    <m/>
    <m/>
    <m/>
    <m/>
    <m/>
    <m/>
    <m/>
    <m/>
    <m/>
    <n v="37.159999999999997"/>
    <m/>
    <m/>
    <n v="17.41"/>
    <n v="0"/>
    <n v="17.41"/>
    <n v="37.159999999999997"/>
    <n v="54.569999999999993"/>
    <n v="1.33805752396832E-3"/>
    <n v="0.3190397654388859"/>
  </r>
  <r>
    <n v="36"/>
    <n v="118"/>
    <s v="Cowichan R"/>
    <s v="CDP"/>
    <s v="124"/>
    <s v="Chinook"/>
    <s v="3"/>
    <x v="0"/>
    <x v="5"/>
    <n v="118"/>
    <x v="2"/>
    <s v="CK-22"/>
    <s v="EAST VANCOUVER ISLAND-COWICHAN &amp; KOKSILAH_FA_0.x"/>
    <s v="M"/>
    <s v="H"/>
    <n v="118"/>
    <s v="Cowichan River H"/>
    <n v="324"/>
    <s v="Cowichan R Up"/>
    <s v="GSVI"/>
    <s v="S"/>
    <x v="1"/>
    <s v="185339"/>
    <n v="0"/>
    <x v="180"/>
    <n v="2008"/>
    <s v="20080425"/>
    <s v="20080425"/>
    <n v="84"/>
    <n v="6.03"/>
    <s v="Early Roadpool release"/>
    <s v="CWT"/>
    <s v="P"/>
    <x v="0"/>
    <s v="Y"/>
    <s v="Y"/>
    <s v="Y"/>
    <m/>
    <s v="AD Clip"/>
    <n v="40783"/>
    <n v="40783"/>
    <n v="40783"/>
    <n v="4"/>
    <n v="29267"/>
    <n v="2011"/>
    <m/>
    <m/>
    <m/>
    <m/>
    <m/>
    <m/>
    <m/>
    <m/>
    <m/>
    <m/>
    <m/>
    <m/>
    <m/>
    <m/>
    <m/>
    <m/>
    <m/>
    <m/>
    <m/>
    <m/>
    <m/>
    <m/>
    <m/>
    <m/>
    <m/>
    <m/>
    <m/>
    <m/>
    <m/>
    <m/>
    <m/>
    <m/>
    <m/>
    <m/>
    <m/>
    <m/>
    <m/>
    <m/>
    <m/>
    <m/>
    <m/>
    <m/>
    <m/>
    <m/>
    <m/>
    <m/>
    <m/>
    <m/>
    <m/>
    <m/>
    <m/>
    <m/>
    <m/>
    <m/>
    <m/>
    <m/>
    <m/>
    <m/>
    <m/>
    <m/>
    <m/>
    <m/>
    <m/>
    <m/>
    <m/>
    <m/>
    <m/>
    <m/>
    <m/>
    <m/>
    <m/>
    <m/>
    <m/>
    <m/>
    <m/>
    <m/>
    <m/>
    <m/>
    <m/>
    <m/>
    <m/>
    <m/>
    <m/>
    <m/>
    <m/>
    <m/>
    <m/>
    <m/>
    <m/>
    <m/>
    <m/>
    <m/>
    <m/>
    <m/>
    <m/>
    <m/>
    <m/>
    <m/>
    <m/>
    <m/>
    <m/>
    <m/>
    <m/>
    <m/>
    <m/>
    <m/>
    <m/>
    <m/>
    <m/>
    <m/>
    <m/>
    <m/>
    <m/>
    <m/>
    <m/>
    <m/>
    <n v="5.36"/>
    <m/>
    <m/>
    <m/>
    <m/>
    <m/>
    <m/>
    <m/>
    <m/>
    <m/>
    <m/>
    <m/>
    <m/>
    <m/>
    <m/>
    <m/>
    <m/>
    <m/>
    <m/>
    <m/>
    <m/>
    <m/>
    <m/>
    <m/>
    <m/>
    <m/>
    <m/>
    <m/>
    <m/>
    <m/>
    <m/>
    <m/>
    <m/>
    <m/>
    <m/>
    <m/>
    <m/>
    <m/>
    <m/>
    <m/>
    <m/>
    <m/>
    <m/>
    <m/>
    <m/>
    <m/>
    <m/>
    <m/>
    <m/>
    <m/>
    <m/>
    <m/>
    <n v="5.36"/>
    <n v="0"/>
    <n v="5.36"/>
    <n v="0"/>
    <n v="5.36"/>
    <n v="1.3142731039894075E-4"/>
    <n v="1"/>
  </r>
  <r>
    <n v="36"/>
    <n v="118"/>
    <s v="Cowichan R"/>
    <s v="CDP"/>
    <s v="124"/>
    <s v="Chinook"/>
    <s v="3"/>
    <x v="0"/>
    <x v="5"/>
    <n v="118"/>
    <x v="2"/>
    <s v="CK-22"/>
    <s v="EAST VANCOUVER ISLAND-COWICHAN &amp; KOKSILAH_FA_0.x"/>
    <s v="M"/>
    <s v="H"/>
    <n v="118"/>
    <s v="Cowichan River H"/>
    <n v="324"/>
    <s v="Cowichan R Up"/>
    <s v="GSVI"/>
    <s v="S"/>
    <x v="1"/>
    <s v="185356"/>
    <n v="0"/>
    <x v="181"/>
    <n v="2008"/>
    <s v="20080425"/>
    <s v="20080425"/>
    <n v="84"/>
    <n v="6.03"/>
    <s v="Early Roadpool release."/>
    <s v="CWT"/>
    <s v="P"/>
    <x v="0"/>
    <s v="Y"/>
    <s v="Y"/>
    <s v="Y"/>
    <m/>
    <s v="AD Clip"/>
    <n v="40850"/>
    <s v=""/>
    <n v="40850"/>
    <n v="2"/>
    <n v="29269"/>
    <n v="2009"/>
    <m/>
    <m/>
    <m/>
    <m/>
    <m/>
    <m/>
    <m/>
    <m/>
    <m/>
    <m/>
    <m/>
    <m/>
    <m/>
    <m/>
    <m/>
    <m/>
    <m/>
    <m/>
    <m/>
    <m/>
    <m/>
    <m/>
    <m/>
    <m/>
    <m/>
    <m/>
    <m/>
    <m/>
    <m/>
    <m/>
    <m/>
    <m/>
    <m/>
    <m/>
    <m/>
    <m/>
    <m/>
    <m/>
    <m/>
    <m/>
    <m/>
    <m/>
    <m/>
    <m/>
    <m/>
    <m/>
    <m/>
    <m/>
    <m/>
    <m/>
    <m/>
    <m/>
    <m/>
    <m/>
    <m/>
    <m/>
    <m/>
    <m/>
    <m/>
    <m/>
    <m/>
    <m/>
    <m/>
    <m/>
    <m/>
    <n v="9.84"/>
    <m/>
    <m/>
    <m/>
    <m/>
    <m/>
    <m/>
    <m/>
    <m/>
    <m/>
    <m/>
    <m/>
    <m/>
    <m/>
    <m/>
    <m/>
    <m/>
    <m/>
    <m/>
    <m/>
    <m/>
    <m/>
    <m/>
    <m/>
    <m/>
    <m/>
    <m/>
    <m/>
    <m/>
    <m/>
    <m/>
    <m/>
    <m/>
    <m/>
    <m/>
    <m/>
    <m/>
    <m/>
    <m/>
    <m/>
    <m/>
    <m/>
    <m/>
    <m/>
    <m/>
    <m/>
    <m/>
    <m/>
    <m/>
    <m/>
    <m/>
    <m/>
    <m/>
    <m/>
    <m/>
    <m/>
    <m/>
    <m/>
    <m/>
    <m/>
    <m/>
    <m/>
    <m/>
    <m/>
    <m/>
    <m/>
    <m/>
    <m/>
    <m/>
    <m/>
    <m/>
    <m/>
    <m/>
    <m/>
    <m/>
    <m/>
    <m/>
    <m/>
    <m/>
    <m/>
    <m/>
    <m/>
    <m/>
    <m/>
    <m/>
    <m/>
    <m/>
    <m/>
    <m/>
    <m/>
    <m/>
    <m/>
    <m/>
    <m/>
    <m/>
    <m/>
    <m/>
    <m/>
    <m/>
    <n v="1.03"/>
    <n v="3.5"/>
    <n v="0.93"/>
    <n v="1.05"/>
    <n v="9.84"/>
    <n v="0"/>
    <n v="9.84"/>
    <n v="6.51"/>
    <n v="16.349999999999998"/>
    <n v="4.002447980416156E-4"/>
    <n v="0.60183486238532113"/>
  </r>
  <r>
    <n v="36"/>
    <n v="118"/>
    <s v="Cowichan R"/>
    <s v="CDP"/>
    <s v="124"/>
    <s v="Chinook"/>
    <s v="3"/>
    <x v="0"/>
    <x v="5"/>
    <n v="118"/>
    <x v="2"/>
    <s v="CK-22"/>
    <s v="EAST VANCOUVER ISLAND-COWICHAN &amp; KOKSILAH_FA_0.x"/>
    <s v="M"/>
    <s v="H"/>
    <n v="118"/>
    <s v="Cowichan River H"/>
    <n v="324"/>
    <s v="Cowichan R Up"/>
    <s v="GSVI"/>
    <s v="S"/>
    <x v="1"/>
    <s v="185356"/>
    <n v="0"/>
    <x v="181"/>
    <n v="2008"/>
    <s v="20080425"/>
    <s v="20080425"/>
    <n v="84"/>
    <n v="6.03"/>
    <s v="Early Roadpool release."/>
    <s v="CWT"/>
    <s v="P"/>
    <x v="0"/>
    <s v="Y"/>
    <s v="Y"/>
    <s v="Y"/>
    <m/>
    <s v="AD Clip"/>
    <n v="40850"/>
    <n v="40850"/>
    <n v="40850"/>
    <n v="3"/>
    <n v="29269"/>
    <n v="2010"/>
    <m/>
    <m/>
    <m/>
    <m/>
    <m/>
    <m/>
    <m/>
    <m/>
    <m/>
    <m/>
    <m/>
    <m/>
    <m/>
    <m/>
    <m/>
    <m/>
    <m/>
    <m/>
    <m/>
    <m/>
    <m/>
    <m/>
    <m/>
    <m/>
    <m/>
    <m/>
    <m/>
    <m/>
    <m/>
    <m/>
    <m/>
    <m/>
    <m/>
    <m/>
    <m/>
    <m/>
    <m/>
    <m/>
    <m/>
    <m/>
    <m/>
    <m/>
    <m/>
    <m/>
    <m/>
    <m/>
    <m/>
    <m/>
    <m/>
    <n v="34.53"/>
    <m/>
    <m/>
    <m/>
    <m/>
    <m/>
    <m/>
    <m/>
    <m/>
    <m/>
    <m/>
    <m/>
    <m/>
    <m/>
    <n v="28.16"/>
    <m/>
    <m/>
    <m/>
    <m/>
    <m/>
    <m/>
    <m/>
    <m/>
    <m/>
    <m/>
    <m/>
    <n v="5.5"/>
    <m/>
    <m/>
    <m/>
    <m/>
    <m/>
    <m/>
    <m/>
    <m/>
    <m/>
    <m/>
    <m/>
    <m/>
    <m/>
    <m/>
    <m/>
    <m/>
    <m/>
    <m/>
    <m/>
    <m/>
    <m/>
    <m/>
    <m/>
    <m/>
    <m/>
    <m/>
    <m/>
    <m/>
    <m/>
    <m/>
    <m/>
    <m/>
    <m/>
    <m/>
    <m/>
    <m/>
    <m/>
    <m/>
    <m/>
    <m/>
    <m/>
    <m/>
    <m/>
    <m/>
    <m/>
    <m/>
    <m/>
    <m/>
    <m/>
    <m/>
    <m/>
    <m/>
    <m/>
    <m/>
    <m/>
    <m/>
    <m/>
    <m/>
    <m/>
    <m/>
    <m/>
    <m/>
    <m/>
    <m/>
    <m/>
    <m/>
    <m/>
    <m/>
    <m/>
    <m/>
    <m/>
    <m/>
    <m/>
    <m/>
    <m/>
    <m/>
    <m/>
    <m/>
    <m/>
    <m/>
    <m/>
    <m/>
    <m/>
    <m/>
    <m/>
    <m/>
    <m/>
    <n v="5.82"/>
    <n v="5.04"/>
    <n v="7.57"/>
    <m/>
    <m/>
    <n v="68.19"/>
    <n v="5.82"/>
    <n v="74.010000000000005"/>
    <n v="12.61"/>
    <n v="86.62"/>
    <n v="2.1204406364749083E-3"/>
    <n v="0.85442161163703534"/>
  </r>
  <r>
    <n v="36"/>
    <n v="118"/>
    <s v="Cowichan R"/>
    <s v="CDP"/>
    <s v="124"/>
    <s v="Chinook"/>
    <s v="3"/>
    <x v="0"/>
    <x v="5"/>
    <n v="118"/>
    <x v="2"/>
    <s v="CK-22"/>
    <s v="EAST VANCOUVER ISLAND-COWICHAN &amp; KOKSILAH_FA_0.x"/>
    <s v="M"/>
    <s v="H"/>
    <n v="118"/>
    <s v="Cowichan River H"/>
    <n v="324"/>
    <s v="Cowichan R Up"/>
    <s v="GSVI"/>
    <s v="S"/>
    <x v="1"/>
    <s v="185357"/>
    <n v="0"/>
    <x v="182"/>
    <n v="2008"/>
    <s v="20080529"/>
    <s v="20080529"/>
    <n v="94"/>
    <n v="7.54"/>
    <s v="Late Roadpool release."/>
    <s v="CWT"/>
    <s v="P"/>
    <x v="0"/>
    <s v="Y"/>
    <s v="Y"/>
    <s v="Y"/>
    <m/>
    <s v="AD Clip"/>
    <n v="35061"/>
    <s v=""/>
    <n v="35061"/>
    <n v="2"/>
    <n v="29270"/>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299999999999998"/>
    <n v="3.72"/>
    <n v="0.93"/>
    <n v="0.47"/>
    <n v="0"/>
    <n v="0"/>
    <n v="0"/>
    <n v="7.15"/>
    <n v="7.1499999999999995"/>
    <n v="2.0393029291805709E-4"/>
    <n v="0"/>
  </r>
  <r>
    <n v="36"/>
    <n v="118"/>
    <s v="Cowichan R"/>
    <s v="CDP"/>
    <s v="124"/>
    <s v="Chinook"/>
    <s v="3"/>
    <x v="0"/>
    <x v="5"/>
    <n v="118"/>
    <x v="2"/>
    <s v="CK-22"/>
    <s v="EAST VANCOUVER ISLAND-COWICHAN &amp; KOKSILAH_FA_0.x"/>
    <s v="M"/>
    <s v="H"/>
    <n v="118"/>
    <s v="Cowichan River H"/>
    <n v="324"/>
    <s v="Cowichan R Up"/>
    <s v="GSVI"/>
    <s v="S"/>
    <x v="1"/>
    <s v="185357"/>
    <n v="0"/>
    <x v="182"/>
    <n v="2008"/>
    <s v="20080529"/>
    <s v="20080529"/>
    <n v="94"/>
    <n v="7.54"/>
    <s v="Late Roadpool release."/>
    <s v="CWT"/>
    <s v="P"/>
    <x v="0"/>
    <s v="Y"/>
    <s v="Y"/>
    <s v="Y"/>
    <m/>
    <s v="AD Clip"/>
    <n v="35061"/>
    <s v=""/>
    <n v="35061"/>
    <n v="3"/>
    <n v="29270"/>
    <n v="2010"/>
    <m/>
    <m/>
    <m/>
    <m/>
    <m/>
    <m/>
    <m/>
    <m/>
    <m/>
    <m/>
    <m/>
    <m/>
    <m/>
    <m/>
    <m/>
    <m/>
    <m/>
    <m/>
    <m/>
    <m/>
    <m/>
    <m/>
    <m/>
    <m/>
    <m/>
    <m/>
    <m/>
    <m/>
    <m/>
    <m/>
    <m/>
    <m/>
    <m/>
    <m/>
    <m/>
    <m/>
    <m/>
    <m/>
    <m/>
    <m/>
    <m/>
    <m/>
    <m/>
    <m/>
    <m/>
    <m/>
    <m/>
    <m/>
    <m/>
    <m/>
    <m/>
    <m/>
    <m/>
    <m/>
    <n v="13.21"/>
    <m/>
    <m/>
    <m/>
    <m/>
    <m/>
    <m/>
    <m/>
    <m/>
    <n v="42.49"/>
    <m/>
    <n v="5.5"/>
    <m/>
    <m/>
    <m/>
    <m/>
    <m/>
    <m/>
    <m/>
    <m/>
    <m/>
    <m/>
    <m/>
    <m/>
    <m/>
    <m/>
    <m/>
    <m/>
    <m/>
    <m/>
    <m/>
    <m/>
    <m/>
    <m/>
    <m/>
    <m/>
    <m/>
    <m/>
    <n v="3.72"/>
    <m/>
    <m/>
    <m/>
    <m/>
    <m/>
    <m/>
    <m/>
    <m/>
    <m/>
    <m/>
    <m/>
    <m/>
    <m/>
    <m/>
    <m/>
    <m/>
    <m/>
    <m/>
    <m/>
    <m/>
    <m/>
    <m/>
    <m/>
    <m/>
    <m/>
    <m/>
    <m/>
    <m/>
    <m/>
    <m/>
    <m/>
    <m/>
    <m/>
    <m/>
    <m/>
    <m/>
    <m/>
    <m/>
    <m/>
    <m/>
    <m/>
    <m/>
    <m/>
    <m/>
    <m/>
    <m/>
    <m/>
    <m/>
    <m/>
    <m/>
    <m/>
    <m/>
    <m/>
    <m/>
    <m/>
    <m/>
    <m/>
    <m/>
    <m/>
    <m/>
    <m/>
    <m/>
    <m/>
    <m/>
    <m/>
    <m/>
    <m/>
    <m/>
    <m/>
    <m/>
    <n v="4.95"/>
    <m/>
    <n v="7.43"/>
    <m/>
    <m/>
    <n v="64.92"/>
    <n v="4.95"/>
    <n v="69.87"/>
    <n v="7.43"/>
    <n v="77.300000000000011"/>
    <n v="2.204728901058156E-3"/>
    <n v="0.90388098318240617"/>
  </r>
  <r>
    <n v="36"/>
    <n v="118"/>
    <s v="Cowichan R"/>
    <s v="CDP"/>
    <s v="124"/>
    <s v="Chinook"/>
    <s v="3"/>
    <x v="0"/>
    <x v="5"/>
    <n v="118"/>
    <x v="2"/>
    <s v="CK-22"/>
    <s v="EAST VANCOUVER ISLAND-COWICHAN &amp; KOKSILAH_FA_0.x"/>
    <s v="M"/>
    <s v="H"/>
    <n v="118"/>
    <s v="Cowichan River H"/>
    <n v="324"/>
    <s v="Cowichan R Up"/>
    <s v="GSVI"/>
    <s v="S"/>
    <x v="1"/>
    <s v="185357"/>
    <n v="0"/>
    <x v="182"/>
    <n v="2008"/>
    <s v="20080529"/>
    <s v="20080529"/>
    <n v="94"/>
    <n v="7.54"/>
    <s v="Late Roadpool release."/>
    <s v="CWT"/>
    <s v="P"/>
    <x v="0"/>
    <s v="Y"/>
    <s v="Y"/>
    <s v="Y"/>
    <m/>
    <s v="AD Clip"/>
    <n v="35061"/>
    <n v="35061"/>
    <n v="35061"/>
    <n v="4"/>
    <n v="29270"/>
    <n v="2011"/>
    <m/>
    <m/>
    <m/>
    <m/>
    <m/>
    <m/>
    <m/>
    <m/>
    <m/>
    <m/>
    <m/>
    <m/>
    <m/>
    <m/>
    <m/>
    <m/>
    <m/>
    <m/>
    <m/>
    <m/>
    <m/>
    <m/>
    <m/>
    <m/>
    <m/>
    <m/>
    <m/>
    <m/>
    <m/>
    <m/>
    <m/>
    <m/>
    <m/>
    <m/>
    <m/>
    <m/>
    <m/>
    <n v="7.35"/>
    <m/>
    <m/>
    <m/>
    <m/>
    <m/>
    <m/>
    <m/>
    <m/>
    <m/>
    <m/>
    <m/>
    <n v="11.38"/>
    <m/>
    <m/>
    <m/>
    <m/>
    <m/>
    <m/>
    <m/>
    <m/>
    <m/>
    <m/>
    <m/>
    <m/>
    <m/>
    <m/>
    <m/>
    <m/>
    <m/>
    <m/>
    <m/>
    <m/>
    <m/>
    <m/>
    <m/>
    <m/>
    <m/>
    <m/>
    <m/>
    <m/>
    <m/>
    <m/>
    <m/>
    <m/>
    <m/>
    <m/>
    <m/>
    <m/>
    <m/>
    <m/>
    <m/>
    <m/>
    <m/>
    <m/>
    <m/>
    <m/>
    <m/>
    <m/>
    <m/>
    <m/>
    <m/>
    <m/>
    <m/>
    <m/>
    <m/>
    <m/>
    <m/>
    <m/>
    <m/>
    <m/>
    <m/>
    <m/>
    <m/>
    <m/>
    <m/>
    <m/>
    <m/>
    <m/>
    <m/>
    <m/>
    <m/>
    <m/>
    <m/>
    <m/>
    <m/>
    <m/>
    <m/>
    <m/>
    <m/>
    <m/>
    <m/>
    <m/>
    <m/>
    <m/>
    <m/>
    <m/>
    <m/>
    <m/>
    <m/>
    <m/>
    <m/>
    <m/>
    <m/>
    <m/>
    <m/>
    <m/>
    <m/>
    <m/>
    <m/>
    <m/>
    <m/>
    <m/>
    <m/>
    <m/>
    <m/>
    <m/>
    <m/>
    <m/>
    <m/>
    <m/>
    <m/>
    <m/>
    <m/>
    <m/>
    <m/>
    <m/>
    <n v="2.38"/>
    <m/>
    <m/>
    <m/>
    <n v="18.73"/>
    <n v="0"/>
    <n v="18.73"/>
    <n v="2.38"/>
    <n v="21.11"/>
    <n v="6.0209349419583014E-4"/>
    <n v="0.88725722406442453"/>
  </r>
  <r>
    <n v="36"/>
    <n v="118"/>
    <s v="Cowichan R"/>
    <s v="CDP"/>
    <s v="124"/>
    <s v="Chinook"/>
    <s v="3"/>
    <x v="0"/>
    <x v="5"/>
    <n v="118"/>
    <x v="2"/>
    <s v="CK-22"/>
    <s v="EAST VANCOUVER ISLAND-COWICHAN &amp; KOKSILAH_FA_0.x"/>
    <s v="M"/>
    <s v="H"/>
    <n v="118"/>
    <s v="Cowichan River H"/>
    <n v="324"/>
    <s v="Cowichan R Up"/>
    <s v="GSVI"/>
    <s v="S"/>
    <x v="1"/>
    <s v="185358"/>
    <n v="0"/>
    <x v="183"/>
    <n v="2008"/>
    <s v="20080529"/>
    <s v="20080529"/>
    <n v="94"/>
    <n v="7.54"/>
    <s v="Late roadpool release."/>
    <s v="CWT"/>
    <s v="P"/>
    <x v="0"/>
    <s v="Y"/>
    <s v="Y"/>
    <s v="Y"/>
    <n v="2.5000000000000001E-3"/>
    <s v="AD Clip"/>
    <n v="41095"/>
    <s v=""/>
    <n v="41198"/>
    <n v="2"/>
    <n v="29271"/>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04"/>
    <n v="0.31"/>
    <n v="1.29"/>
    <n v="1.86"/>
    <m/>
    <n v="0"/>
    <n v="6.04"/>
    <n v="6.04"/>
    <n v="3.46"/>
    <n v="9.5"/>
    <n v="2.3117167538630004E-4"/>
    <n v="0.63578947368421057"/>
  </r>
  <r>
    <n v="36"/>
    <n v="118"/>
    <s v="Cowichan R"/>
    <s v="CDP"/>
    <s v="124"/>
    <s v="Chinook"/>
    <s v="3"/>
    <x v="0"/>
    <x v="5"/>
    <n v="118"/>
    <x v="2"/>
    <s v="CK-22"/>
    <s v="EAST VANCOUVER ISLAND-COWICHAN &amp; KOKSILAH_FA_0.x"/>
    <s v="M"/>
    <s v="H"/>
    <n v="118"/>
    <s v="Cowichan River H"/>
    <n v="324"/>
    <s v="Cowichan R Up"/>
    <s v="GSVI"/>
    <s v="S"/>
    <x v="1"/>
    <s v="185358"/>
    <n v="0"/>
    <x v="183"/>
    <n v="2008"/>
    <s v="20080529"/>
    <s v="20080529"/>
    <n v="94"/>
    <n v="7.54"/>
    <s v="Late roadpool release."/>
    <s v="CWT"/>
    <s v="P"/>
    <x v="0"/>
    <s v="Y"/>
    <s v="Y"/>
    <s v="Y"/>
    <n v="2.5000000000000001E-3"/>
    <s v="AD Clip"/>
    <n v="41095"/>
    <s v=""/>
    <n v="41198"/>
    <n v="3"/>
    <n v="29271"/>
    <n v="2010"/>
    <m/>
    <m/>
    <m/>
    <m/>
    <m/>
    <m/>
    <m/>
    <m/>
    <m/>
    <m/>
    <m/>
    <m/>
    <m/>
    <m/>
    <m/>
    <m/>
    <m/>
    <m/>
    <m/>
    <m/>
    <m/>
    <m/>
    <m/>
    <m/>
    <m/>
    <m/>
    <m/>
    <m/>
    <m/>
    <m/>
    <m/>
    <m/>
    <m/>
    <m/>
    <n v="6.42"/>
    <m/>
    <m/>
    <m/>
    <m/>
    <m/>
    <m/>
    <m/>
    <m/>
    <m/>
    <m/>
    <m/>
    <m/>
    <m/>
    <m/>
    <m/>
    <m/>
    <m/>
    <m/>
    <m/>
    <n v="26.76"/>
    <m/>
    <m/>
    <m/>
    <m/>
    <m/>
    <m/>
    <n v="13.55"/>
    <m/>
    <n v="28.16"/>
    <m/>
    <m/>
    <m/>
    <m/>
    <m/>
    <m/>
    <m/>
    <m/>
    <m/>
    <m/>
    <m/>
    <m/>
    <m/>
    <m/>
    <m/>
    <m/>
    <m/>
    <m/>
    <m/>
    <m/>
    <m/>
    <m/>
    <m/>
    <m/>
    <m/>
    <m/>
    <m/>
    <m/>
    <m/>
    <n v="6.52"/>
    <m/>
    <m/>
    <m/>
    <n v="10.24"/>
    <m/>
    <m/>
    <m/>
    <m/>
    <m/>
    <m/>
    <m/>
    <n v="10.96"/>
    <m/>
    <m/>
    <m/>
    <m/>
    <m/>
    <m/>
    <m/>
    <m/>
    <m/>
    <m/>
    <m/>
    <m/>
    <m/>
    <m/>
    <m/>
    <m/>
    <m/>
    <m/>
    <m/>
    <m/>
    <m/>
    <m/>
    <m/>
    <m/>
    <m/>
    <m/>
    <m/>
    <m/>
    <m/>
    <m/>
    <m/>
    <m/>
    <m/>
    <m/>
    <m/>
    <m/>
    <m/>
    <m/>
    <m/>
    <m/>
    <m/>
    <m/>
    <m/>
    <m/>
    <m/>
    <m/>
    <m/>
    <m/>
    <m/>
    <m/>
    <m/>
    <m/>
    <m/>
    <m/>
    <m/>
    <m/>
    <m/>
    <n v="11.13"/>
    <n v="2.4300000000000002"/>
    <n v="15.83"/>
    <n v="0.48"/>
    <m/>
    <n v="120.92"/>
    <n v="11.13"/>
    <n v="132.05000000000001"/>
    <n v="18.739999999999998"/>
    <n v="150.79"/>
    <n v="3.6693028348947559E-3"/>
    <n v="0.87572120167119849"/>
  </r>
  <r>
    <n v="36"/>
    <n v="118"/>
    <s v="Cowichan R"/>
    <s v="CDP"/>
    <s v="124"/>
    <s v="Chinook"/>
    <s v="3"/>
    <x v="0"/>
    <x v="5"/>
    <n v="118"/>
    <x v="2"/>
    <s v="CK-22"/>
    <s v="EAST VANCOUVER ISLAND-COWICHAN &amp; KOKSILAH_FA_0.x"/>
    <s v="M"/>
    <s v="H"/>
    <n v="118"/>
    <s v="Cowichan River H"/>
    <n v="324"/>
    <s v="Cowichan R Up"/>
    <s v="GSVI"/>
    <s v="S"/>
    <x v="1"/>
    <s v="185358"/>
    <n v="0"/>
    <x v="183"/>
    <n v="2008"/>
    <s v="20080529"/>
    <s v="20080529"/>
    <n v="94"/>
    <n v="7.54"/>
    <s v="Late roadpool release."/>
    <s v="CWT"/>
    <s v="P"/>
    <x v="0"/>
    <s v="Y"/>
    <s v="Y"/>
    <s v="Y"/>
    <n v="2.5000000000000001E-3"/>
    <s v="AD Clip"/>
    <n v="41095"/>
    <n v="41095"/>
    <n v="41198"/>
    <n v="4"/>
    <n v="29271"/>
    <n v="2011"/>
    <m/>
    <m/>
    <m/>
    <m/>
    <m/>
    <m/>
    <m/>
    <m/>
    <m/>
    <m/>
    <m/>
    <m/>
    <m/>
    <m/>
    <m/>
    <m/>
    <m/>
    <m/>
    <m/>
    <m/>
    <m/>
    <m/>
    <m/>
    <m/>
    <m/>
    <m/>
    <m/>
    <m/>
    <m/>
    <m/>
    <m/>
    <m/>
    <m/>
    <m/>
    <m/>
    <m/>
    <m/>
    <m/>
    <m/>
    <m/>
    <m/>
    <m/>
    <m/>
    <m/>
    <m/>
    <m/>
    <m/>
    <m/>
    <m/>
    <m/>
    <m/>
    <m/>
    <m/>
    <m/>
    <m/>
    <m/>
    <m/>
    <m/>
    <m/>
    <m/>
    <m/>
    <m/>
    <m/>
    <n v="35.46"/>
    <m/>
    <m/>
    <m/>
    <m/>
    <m/>
    <m/>
    <m/>
    <m/>
    <m/>
    <m/>
    <m/>
    <m/>
    <m/>
    <m/>
    <m/>
    <m/>
    <m/>
    <m/>
    <m/>
    <m/>
    <m/>
    <m/>
    <m/>
    <m/>
    <m/>
    <m/>
    <m/>
    <m/>
    <m/>
    <n v="4.24"/>
    <m/>
    <m/>
    <m/>
    <m/>
    <m/>
    <m/>
    <m/>
    <m/>
    <m/>
    <m/>
    <m/>
    <m/>
    <m/>
    <m/>
    <m/>
    <m/>
    <m/>
    <m/>
    <m/>
    <m/>
    <m/>
    <m/>
    <m/>
    <m/>
    <m/>
    <m/>
    <m/>
    <m/>
    <m/>
    <m/>
    <m/>
    <m/>
    <m/>
    <m/>
    <m/>
    <m/>
    <m/>
    <m/>
    <m/>
    <m/>
    <m/>
    <m/>
    <m/>
    <m/>
    <m/>
    <m/>
    <m/>
    <m/>
    <m/>
    <m/>
    <m/>
    <m/>
    <m/>
    <m/>
    <m/>
    <m/>
    <m/>
    <m/>
    <m/>
    <m/>
    <m/>
    <m/>
    <m/>
    <m/>
    <m/>
    <m/>
    <m/>
    <m/>
    <m/>
    <m/>
    <n v="2.38"/>
    <m/>
    <m/>
    <m/>
    <n v="39.700000000000003"/>
    <n v="0"/>
    <n v="39.700000000000003"/>
    <n v="2.38"/>
    <n v="42.080000000000005"/>
    <n v="1.0239688526584743E-3"/>
    <n v="0.94344106463878319"/>
  </r>
  <r>
    <n v="36"/>
    <n v="118"/>
    <s v="Cowichan R"/>
    <s v="CDP"/>
    <s v="124"/>
    <s v="Chinook"/>
    <s v="3"/>
    <x v="0"/>
    <x v="5"/>
    <n v="118"/>
    <x v="2"/>
    <s v="CK-22"/>
    <s v="EAST VANCOUVER ISLAND-COWICHAN &amp; KOKSILAH_FA_0.x"/>
    <s v="M"/>
    <s v="H"/>
    <n v="118"/>
    <s v="Cowichan River H"/>
    <n v="324"/>
    <s v="Cowichan R Up"/>
    <s v="GSVI"/>
    <s v="S"/>
    <x v="1"/>
    <s v="185359"/>
    <n v="0"/>
    <x v="184"/>
    <n v="2008"/>
    <s v="20080529"/>
    <s v="20080529"/>
    <n v="94"/>
    <n v="7.54"/>
    <s v="Late Roadpool release."/>
    <s v="CWT"/>
    <s v="P"/>
    <x v="0"/>
    <s v="Y"/>
    <s v="Y"/>
    <s v="Y"/>
    <m/>
    <s v="AD Clip"/>
    <n v="41715"/>
    <s v=""/>
    <n v="41715"/>
    <n v="2"/>
    <n v="29272"/>
    <n v="2009"/>
    <m/>
    <m/>
    <m/>
    <m/>
    <m/>
    <m/>
    <m/>
    <m/>
    <m/>
    <m/>
    <m/>
    <m/>
    <m/>
    <m/>
    <m/>
    <m/>
    <m/>
    <m/>
    <m/>
    <m/>
    <m/>
    <m/>
    <m/>
    <m/>
    <m/>
    <m/>
    <m/>
    <m/>
    <m/>
    <m/>
    <m/>
    <m/>
    <m/>
    <m/>
    <m/>
    <m/>
    <m/>
    <n v="8.69"/>
    <m/>
    <m/>
    <m/>
    <m/>
    <m/>
    <m/>
    <m/>
    <m/>
    <m/>
    <m/>
    <m/>
    <m/>
    <m/>
    <m/>
    <m/>
    <m/>
    <m/>
    <m/>
    <m/>
    <m/>
    <m/>
    <m/>
    <m/>
    <n v="25.08"/>
    <m/>
    <m/>
    <m/>
    <m/>
    <m/>
    <m/>
    <m/>
    <m/>
    <m/>
    <m/>
    <m/>
    <m/>
    <m/>
    <n v="9.84"/>
    <m/>
    <m/>
    <m/>
    <m/>
    <m/>
    <n v="8.65"/>
    <m/>
    <m/>
    <m/>
    <m/>
    <m/>
    <m/>
    <m/>
    <m/>
    <m/>
    <m/>
    <m/>
    <m/>
    <m/>
    <m/>
    <m/>
    <m/>
    <m/>
    <m/>
    <m/>
    <m/>
    <m/>
    <m/>
    <m/>
    <m/>
    <m/>
    <m/>
    <m/>
    <m/>
    <m/>
    <m/>
    <m/>
    <m/>
    <m/>
    <m/>
    <m/>
    <m/>
    <m/>
    <m/>
    <m/>
    <m/>
    <m/>
    <m/>
    <m/>
    <m/>
    <m/>
    <m/>
    <m/>
    <m/>
    <m/>
    <m/>
    <m/>
    <m/>
    <m/>
    <m/>
    <m/>
    <m/>
    <m/>
    <m/>
    <m/>
    <m/>
    <m/>
    <m/>
    <m/>
    <m/>
    <m/>
    <m/>
    <m/>
    <m/>
    <m/>
    <m/>
    <m/>
    <m/>
    <m/>
    <m/>
    <m/>
    <m/>
    <m/>
    <m/>
    <m/>
    <m/>
    <m/>
    <n v="7.17"/>
    <n v="3.31"/>
    <n v="6.24"/>
    <n v="1.86"/>
    <n v="1.28"/>
    <n v="52.26"/>
    <n v="7.17"/>
    <n v="59.43"/>
    <n v="12.69"/>
    <n v="72.12"/>
    <n v="1.7288745055735349E-3"/>
    <n v="0.82404326123128113"/>
  </r>
  <r>
    <n v="36"/>
    <n v="118"/>
    <s v="Cowichan R"/>
    <s v="CDP"/>
    <s v="124"/>
    <s v="Chinook"/>
    <s v="3"/>
    <x v="0"/>
    <x v="5"/>
    <n v="118"/>
    <x v="2"/>
    <s v="CK-22"/>
    <s v="EAST VANCOUVER ISLAND-COWICHAN &amp; KOKSILAH_FA_0.x"/>
    <s v="M"/>
    <s v="H"/>
    <n v="118"/>
    <s v="Cowichan River H"/>
    <n v="324"/>
    <s v="Cowichan R Up"/>
    <s v="GSVI"/>
    <s v="S"/>
    <x v="1"/>
    <s v="185359"/>
    <n v="0"/>
    <x v="184"/>
    <n v="2008"/>
    <s v="20080529"/>
    <s v="20080529"/>
    <n v="94"/>
    <n v="7.54"/>
    <s v="Late Roadpool release."/>
    <s v="CWT"/>
    <s v="P"/>
    <x v="0"/>
    <s v="Y"/>
    <s v="Y"/>
    <s v="Y"/>
    <m/>
    <s v="AD Clip"/>
    <n v="41715"/>
    <s v=""/>
    <n v="41715"/>
    <n v="3"/>
    <n v="29272"/>
    <n v="2010"/>
    <m/>
    <m/>
    <m/>
    <m/>
    <m/>
    <m/>
    <m/>
    <m/>
    <m/>
    <m/>
    <m/>
    <m/>
    <m/>
    <m/>
    <m/>
    <m/>
    <m/>
    <m/>
    <m/>
    <m/>
    <m/>
    <m/>
    <m/>
    <m/>
    <m/>
    <m/>
    <m/>
    <m/>
    <m/>
    <m/>
    <m/>
    <m/>
    <m/>
    <m/>
    <m/>
    <m/>
    <m/>
    <m/>
    <m/>
    <m/>
    <m/>
    <m/>
    <m/>
    <m/>
    <m/>
    <m/>
    <m/>
    <m/>
    <m/>
    <n v="26.76"/>
    <m/>
    <m/>
    <m/>
    <m/>
    <n v="13.55"/>
    <m/>
    <m/>
    <m/>
    <m/>
    <n v="13.21"/>
    <m/>
    <m/>
    <m/>
    <n v="14.08"/>
    <m/>
    <m/>
    <m/>
    <m/>
    <m/>
    <m/>
    <m/>
    <m/>
    <m/>
    <m/>
    <m/>
    <m/>
    <m/>
    <m/>
    <m/>
    <m/>
    <m/>
    <m/>
    <m/>
    <m/>
    <m/>
    <m/>
    <m/>
    <m/>
    <m/>
    <m/>
    <m/>
    <m/>
    <n v="3.72"/>
    <n v="10.24"/>
    <m/>
    <m/>
    <m/>
    <m/>
    <m/>
    <m/>
    <m/>
    <m/>
    <m/>
    <m/>
    <m/>
    <m/>
    <m/>
    <m/>
    <m/>
    <m/>
    <m/>
    <m/>
    <m/>
    <m/>
    <m/>
    <m/>
    <m/>
    <m/>
    <m/>
    <m/>
    <m/>
    <m/>
    <m/>
    <m/>
    <m/>
    <m/>
    <m/>
    <m/>
    <m/>
    <m/>
    <m/>
    <m/>
    <m/>
    <m/>
    <m/>
    <m/>
    <m/>
    <m/>
    <m/>
    <m/>
    <m/>
    <m/>
    <m/>
    <m/>
    <m/>
    <m/>
    <m/>
    <m/>
    <m/>
    <m/>
    <m/>
    <m/>
    <m/>
    <m/>
    <m/>
    <m/>
    <m/>
    <m/>
    <m/>
    <m/>
    <m/>
    <m/>
    <m/>
    <n v="23.32"/>
    <n v="2.97"/>
    <n v="37.299999999999997"/>
    <m/>
    <m/>
    <n v="81.56"/>
    <n v="23.32"/>
    <n v="104.88"/>
    <n v="40.270000000000003"/>
    <n v="145.14999999999998"/>
    <n v="3.4795637061009223E-3"/>
    <n v="0.72256286600068897"/>
  </r>
  <r>
    <n v="36"/>
    <n v="118"/>
    <s v="Cowichan R"/>
    <s v="CDP"/>
    <s v="124"/>
    <s v="Chinook"/>
    <s v="3"/>
    <x v="0"/>
    <x v="5"/>
    <n v="118"/>
    <x v="2"/>
    <s v="CK-22"/>
    <s v="EAST VANCOUVER ISLAND-COWICHAN &amp; KOKSILAH_FA_0.x"/>
    <s v="M"/>
    <s v="H"/>
    <n v="118"/>
    <s v="Cowichan River H"/>
    <n v="324"/>
    <s v="Cowichan R Up"/>
    <s v="GSVI"/>
    <s v="S"/>
    <x v="1"/>
    <s v="185359"/>
    <n v="0"/>
    <x v="184"/>
    <n v="2008"/>
    <s v="20080529"/>
    <s v="20080529"/>
    <n v="94"/>
    <n v="7.54"/>
    <s v="Late Roadpool release."/>
    <s v="CWT"/>
    <s v="P"/>
    <x v="0"/>
    <s v="Y"/>
    <s v="Y"/>
    <s v="Y"/>
    <m/>
    <s v="AD Clip"/>
    <n v="41715"/>
    <n v="41715"/>
    <n v="41715"/>
    <n v="4"/>
    <n v="29272"/>
    <n v="2011"/>
    <m/>
    <m/>
    <m/>
    <m/>
    <m/>
    <m/>
    <m/>
    <m/>
    <m/>
    <n v="2.5099999999999998"/>
    <m/>
    <m/>
    <m/>
    <m/>
    <m/>
    <m/>
    <m/>
    <m/>
    <m/>
    <m/>
    <m/>
    <m/>
    <m/>
    <m/>
    <m/>
    <m/>
    <m/>
    <m/>
    <m/>
    <m/>
    <m/>
    <m/>
    <m/>
    <m/>
    <m/>
    <m/>
    <m/>
    <m/>
    <m/>
    <m/>
    <m/>
    <m/>
    <m/>
    <m/>
    <m/>
    <m/>
    <m/>
    <m/>
    <m/>
    <m/>
    <m/>
    <m/>
    <m/>
    <m/>
    <m/>
    <m/>
    <m/>
    <m/>
    <m/>
    <m/>
    <m/>
    <m/>
    <m/>
    <m/>
    <m/>
    <m/>
    <m/>
    <m/>
    <m/>
    <m/>
    <m/>
    <m/>
    <m/>
    <m/>
    <m/>
    <n v="4.97"/>
    <m/>
    <m/>
    <m/>
    <m/>
    <m/>
    <m/>
    <m/>
    <m/>
    <m/>
    <m/>
    <m/>
    <m/>
    <m/>
    <m/>
    <m/>
    <m/>
    <m/>
    <m/>
    <m/>
    <m/>
    <m/>
    <n v="4.24"/>
    <m/>
    <m/>
    <m/>
    <m/>
    <m/>
    <m/>
    <m/>
    <m/>
    <m/>
    <m/>
    <m/>
    <m/>
    <m/>
    <m/>
    <n v="4.53"/>
    <m/>
    <m/>
    <m/>
    <m/>
    <m/>
    <m/>
    <m/>
    <m/>
    <m/>
    <m/>
    <m/>
    <m/>
    <m/>
    <m/>
    <m/>
    <m/>
    <m/>
    <m/>
    <m/>
    <m/>
    <m/>
    <m/>
    <m/>
    <m/>
    <m/>
    <m/>
    <m/>
    <m/>
    <m/>
    <m/>
    <m/>
    <m/>
    <m/>
    <m/>
    <m/>
    <m/>
    <m/>
    <m/>
    <m/>
    <m/>
    <m/>
    <m/>
    <m/>
    <m/>
    <m/>
    <m/>
    <m/>
    <m/>
    <m/>
    <m/>
    <n v="6.54"/>
    <n v="4.7699999999999996"/>
    <m/>
    <m/>
    <n v="4.47"/>
    <n v="16.25"/>
    <n v="6.54"/>
    <n v="22.79"/>
    <n v="9.24"/>
    <n v="32.03"/>
    <n v="7.6782931799113032E-4"/>
    <n v="0.71152044957852012"/>
  </r>
  <r>
    <n v="36"/>
    <n v="118"/>
    <s v="Cowichan R"/>
    <s v="CDP"/>
    <s v="124"/>
    <s v="Chinook"/>
    <s v="3"/>
    <x v="0"/>
    <x v="5"/>
    <n v="118"/>
    <x v="2"/>
    <s v="CK-22"/>
    <s v="EAST VANCOUVER ISLAND-COWICHAN &amp; KOKSILAH_FA_0.x"/>
    <s v="M"/>
    <s v="H"/>
    <n v="118"/>
    <s v="Cowichan River H"/>
    <n v="324"/>
    <s v="Cowichan R Up"/>
    <s v="GSVI"/>
    <s v="S"/>
    <x v="1"/>
    <s v="186015"/>
    <n v="0"/>
    <x v="185"/>
    <n v="2008"/>
    <s v="20080425"/>
    <s v="20080425"/>
    <n v="84"/>
    <n v="6.03"/>
    <s v="Early roadpool release."/>
    <s v="CWT"/>
    <s v="P"/>
    <x v="0"/>
    <s v="Y"/>
    <s v="Y"/>
    <s v="Y"/>
    <m/>
    <s v="AD Clip"/>
    <n v="10816"/>
    <s v=""/>
    <n v="10816"/>
    <n v="2"/>
    <n v="29289"/>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3"/>
    <n v="0.27"/>
    <n v="0.93"/>
    <m/>
    <n v="0"/>
    <n v="0"/>
    <n v="0"/>
    <n v="1.23"/>
    <n v="1.23"/>
    <n v="1.1372041420118343E-4"/>
    <n v="0"/>
  </r>
  <r>
    <n v="36"/>
    <n v="118"/>
    <s v="Cowichan R"/>
    <s v="CDP"/>
    <s v="124"/>
    <s v="Chinook"/>
    <s v="3"/>
    <x v="0"/>
    <x v="5"/>
    <n v="118"/>
    <x v="2"/>
    <s v="CK-22"/>
    <s v="EAST VANCOUVER ISLAND-COWICHAN &amp; KOKSILAH_FA_0.x"/>
    <s v="M"/>
    <s v="H"/>
    <n v="118"/>
    <s v="Cowichan River H"/>
    <n v="324"/>
    <s v="Cowichan R Up"/>
    <s v="GSVI"/>
    <s v="S"/>
    <x v="1"/>
    <s v="186015"/>
    <n v="0"/>
    <x v="185"/>
    <n v="2008"/>
    <s v="20080425"/>
    <s v="20080425"/>
    <n v="84"/>
    <n v="6.03"/>
    <s v="Early roadpool release."/>
    <s v="CWT"/>
    <s v="P"/>
    <x v="0"/>
    <s v="Y"/>
    <s v="Y"/>
    <s v="Y"/>
    <m/>
    <s v="AD Clip"/>
    <n v="10816"/>
    <s v=""/>
    <n v="10816"/>
    <n v="3"/>
    <n v="29289"/>
    <n v="2010"/>
    <m/>
    <m/>
    <m/>
    <m/>
    <m/>
    <m/>
    <m/>
    <m/>
    <m/>
    <m/>
    <m/>
    <m/>
    <m/>
    <m/>
    <m/>
    <m/>
    <m/>
    <m/>
    <m/>
    <m/>
    <m/>
    <m/>
    <m/>
    <m/>
    <m/>
    <m/>
    <m/>
    <m/>
    <m/>
    <m/>
    <m/>
    <m/>
    <m/>
    <m/>
    <m/>
    <m/>
    <m/>
    <m/>
    <m/>
    <m/>
    <m/>
    <m/>
    <m/>
    <m/>
    <m/>
    <m/>
    <m/>
    <m/>
    <m/>
    <n v="13.55"/>
    <m/>
    <m/>
    <m/>
    <m/>
    <m/>
    <m/>
    <m/>
    <m/>
    <m/>
    <m/>
    <m/>
    <m/>
    <m/>
    <m/>
    <m/>
    <m/>
    <m/>
    <m/>
    <m/>
    <m/>
    <m/>
    <m/>
    <m/>
    <m/>
    <m/>
    <m/>
    <m/>
    <m/>
    <m/>
    <m/>
    <m/>
    <m/>
    <m/>
    <m/>
    <m/>
    <m/>
    <m/>
    <m/>
    <m/>
    <m/>
    <m/>
    <m/>
    <m/>
    <m/>
    <m/>
    <m/>
    <m/>
    <m/>
    <m/>
    <m/>
    <m/>
    <m/>
    <m/>
    <m/>
    <m/>
    <m/>
    <m/>
    <m/>
    <m/>
    <m/>
    <m/>
    <m/>
    <m/>
    <m/>
    <m/>
    <m/>
    <m/>
    <m/>
    <m/>
    <m/>
    <m/>
    <m/>
    <m/>
    <m/>
    <m/>
    <m/>
    <m/>
    <m/>
    <m/>
    <m/>
    <m/>
    <m/>
    <m/>
    <m/>
    <m/>
    <m/>
    <m/>
    <m/>
    <m/>
    <m/>
    <m/>
    <m/>
    <m/>
    <m/>
    <m/>
    <m/>
    <m/>
    <m/>
    <m/>
    <m/>
    <m/>
    <m/>
    <m/>
    <m/>
    <m/>
    <m/>
    <m/>
    <m/>
    <m/>
    <m/>
    <m/>
    <m/>
    <m/>
    <n v="2.2400000000000002"/>
    <n v="0.5"/>
    <n v="0.82"/>
    <n v="0.48"/>
    <m/>
    <n v="13.55"/>
    <n v="2.2400000000000002"/>
    <n v="15.79"/>
    <n v="1.8"/>
    <n v="17.59"/>
    <n v="1.6262943786982248E-3"/>
    <n v="0.89766913018760652"/>
  </r>
  <r>
    <n v="36"/>
    <n v="118"/>
    <s v="Cowichan R"/>
    <s v="CDP"/>
    <s v="124"/>
    <s v="Chinook"/>
    <s v="3"/>
    <x v="0"/>
    <x v="5"/>
    <n v="118"/>
    <x v="2"/>
    <s v="CK-22"/>
    <s v="EAST VANCOUVER ISLAND-COWICHAN &amp; KOKSILAH_FA_0.x"/>
    <s v="M"/>
    <s v="H"/>
    <n v="118"/>
    <s v="Cowichan River H"/>
    <n v="324"/>
    <s v="Cowichan R Up"/>
    <s v="GSVI"/>
    <s v="S"/>
    <x v="1"/>
    <s v="186015"/>
    <n v="0"/>
    <x v="185"/>
    <n v="2008"/>
    <s v="20080425"/>
    <s v="20080425"/>
    <n v="84"/>
    <n v="6.03"/>
    <s v="Early roadpool release."/>
    <s v="CWT"/>
    <s v="P"/>
    <x v="0"/>
    <s v="Y"/>
    <s v="Y"/>
    <s v="Y"/>
    <m/>
    <s v="AD Clip"/>
    <n v="10816"/>
    <n v="10816"/>
    <n v="10816"/>
    <n v="5"/>
    <n v="29289"/>
    <n v="2012"/>
    <m/>
    <m/>
    <m/>
    <m/>
    <m/>
    <m/>
    <m/>
    <m/>
    <m/>
    <m/>
    <m/>
    <m/>
    <m/>
    <m/>
    <m/>
    <m/>
    <m/>
    <m/>
    <m/>
    <m/>
    <m/>
    <m/>
    <m/>
    <m/>
    <m/>
    <m/>
    <m/>
    <m/>
    <m/>
    <m/>
    <m/>
    <m/>
    <m/>
    <m/>
    <m/>
    <m/>
    <m/>
    <m/>
    <m/>
    <m/>
    <m/>
    <m/>
    <m/>
    <m/>
    <m/>
    <m/>
    <m/>
    <m/>
    <m/>
    <m/>
    <m/>
    <m/>
    <m/>
    <m/>
    <m/>
    <m/>
    <m/>
    <m/>
    <m/>
    <m/>
    <m/>
    <m/>
    <m/>
    <m/>
    <m/>
    <m/>
    <m/>
    <m/>
    <m/>
    <m/>
    <m/>
    <m/>
    <m/>
    <m/>
    <m/>
    <m/>
    <m/>
    <m/>
    <m/>
    <m/>
    <m/>
    <m/>
    <m/>
    <m/>
    <m/>
    <m/>
    <m/>
    <m/>
    <m/>
    <m/>
    <m/>
    <m/>
    <m/>
    <m/>
    <m/>
    <m/>
    <m/>
    <m/>
    <m/>
    <m/>
    <m/>
    <m/>
    <m/>
    <m/>
    <m/>
    <m/>
    <m/>
    <m/>
    <m/>
    <m/>
    <m/>
    <m/>
    <m/>
    <m/>
    <m/>
    <m/>
    <n v="2.88"/>
    <m/>
    <m/>
    <m/>
    <m/>
    <m/>
    <m/>
    <m/>
    <m/>
    <m/>
    <m/>
    <m/>
    <m/>
    <m/>
    <m/>
    <m/>
    <m/>
    <m/>
    <m/>
    <m/>
    <m/>
    <m/>
    <m/>
    <m/>
    <m/>
    <m/>
    <m/>
    <m/>
    <m/>
    <m/>
    <m/>
    <m/>
    <m/>
    <m/>
    <m/>
    <m/>
    <m/>
    <m/>
    <m/>
    <m/>
    <m/>
    <m/>
    <m/>
    <m/>
    <m/>
    <m/>
    <m/>
    <m/>
    <m/>
    <m/>
    <m/>
    <m/>
    <n v="2.88"/>
    <n v="0"/>
    <n v="2.88"/>
    <n v="0"/>
    <n v="2.88"/>
    <n v="2.6627218934911241E-4"/>
    <n v="1"/>
  </r>
  <r>
    <n v="36"/>
    <n v="118"/>
    <s v="Cowichan R"/>
    <s v="CDP"/>
    <s v="124"/>
    <s v="Chinook"/>
    <s v="3"/>
    <x v="0"/>
    <x v="5"/>
    <n v="118"/>
    <x v="2"/>
    <s v="CK-22"/>
    <s v="EAST VANCOUVER ISLAND-COWICHAN &amp; KOKSILAH_FA_0.x"/>
    <s v="M"/>
    <s v="H"/>
    <n v="118"/>
    <s v="Cowichan River H"/>
    <n v="324"/>
    <s v="Cowichan R Up"/>
    <s v="GSVI"/>
    <s v="S"/>
    <x v="1"/>
    <s v="186016"/>
    <n v="0"/>
    <x v="186"/>
    <n v="2008"/>
    <s v="20080425"/>
    <s v="20080425"/>
    <n v="84"/>
    <n v="6.03"/>
    <s v="Early roadpool release."/>
    <s v="CWT"/>
    <s v="P"/>
    <x v="0"/>
    <s v="Y"/>
    <s v="Y"/>
    <s v="Y"/>
    <m/>
    <s v="AD Clip"/>
    <n v="10822"/>
    <s v=""/>
    <n v="10822"/>
    <n v="2"/>
    <n v="29274"/>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4"/>
    <m/>
    <n v="0.81"/>
    <n v="0"/>
    <n v="0"/>
    <n v="0"/>
    <n v="1.75"/>
    <n v="1.75"/>
    <n v="1.6170763260025875E-4"/>
    <n v="0"/>
  </r>
  <r>
    <n v="36"/>
    <n v="118"/>
    <s v="Cowichan R"/>
    <s v="CDP"/>
    <s v="124"/>
    <s v="Chinook"/>
    <s v="3"/>
    <x v="0"/>
    <x v="5"/>
    <n v="118"/>
    <x v="2"/>
    <s v="CK-22"/>
    <s v="EAST VANCOUVER ISLAND-COWICHAN &amp; KOKSILAH_FA_0.x"/>
    <s v="M"/>
    <s v="H"/>
    <n v="118"/>
    <s v="Cowichan River H"/>
    <n v="324"/>
    <s v="Cowichan R Up"/>
    <s v="GSVI"/>
    <s v="S"/>
    <x v="1"/>
    <s v="186016"/>
    <n v="0"/>
    <x v="186"/>
    <n v="2008"/>
    <s v="20080425"/>
    <s v="20080425"/>
    <n v="84"/>
    <n v="6.03"/>
    <s v="Early roadpool release."/>
    <s v="CWT"/>
    <s v="P"/>
    <x v="0"/>
    <s v="Y"/>
    <s v="Y"/>
    <s v="Y"/>
    <m/>
    <s v="AD Clip"/>
    <n v="10822"/>
    <s v=""/>
    <n v="10822"/>
    <n v="3"/>
    <n v="29274"/>
    <n v="2010"/>
    <m/>
    <m/>
    <m/>
    <m/>
    <m/>
    <m/>
    <m/>
    <m/>
    <m/>
    <m/>
    <m/>
    <m/>
    <m/>
    <m/>
    <m/>
    <m/>
    <m/>
    <m/>
    <m/>
    <m/>
    <m/>
    <m/>
    <m/>
    <m/>
    <m/>
    <m/>
    <m/>
    <m/>
    <m/>
    <m/>
    <m/>
    <m/>
    <m/>
    <m/>
    <m/>
    <m/>
    <m/>
    <m/>
    <m/>
    <m/>
    <m/>
    <m/>
    <m/>
    <m/>
    <m/>
    <m/>
    <m/>
    <m/>
    <m/>
    <m/>
    <m/>
    <m/>
    <m/>
    <m/>
    <m/>
    <m/>
    <m/>
    <m/>
    <m/>
    <m/>
    <m/>
    <m/>
    <m/>
    <m/>
    <m/>
    <m/>
    <m/>
    <m/>
    <m/>
    <m/>
    <m/>
    <m/>
    <m/>
    <m/>
    <m/>
    <m/>
    <m/>
    <m/>
    <m/>
    <m/>
    <m/>
    <m/>
    <m/>
    <m/>
    <m/>
    <m/>
    <m/>
    <m/>
    <m/>
    <m/>
    <m/>
    <m/>
    <m/>
    <m/>
    <m/>
    <m/>
    <m/>
    <m/>
    <m/>
    <m/>
    <m/>
    <m/>
    <m/>
    <m/>
    <m/>
    <m/>
    <m/>
    <m/>
    <m/>
    <m/>
    <m/>
    <m/>
    <n v="3.06"/>
    <m/>
    <m/>
    <m/>
    <m/>
    <m/>
    <m/>
    <m/>
    <m/>
    <m/>
    <m/>
    <m/>
    <m/>
    <m/>
    <m/>
    <m/>
    <m/>
    <m/>
    <m/>
    <m/>
    <m/>
    <m/>
    <m/>
    <m/>
    <m/>
    <m/>
    <m/>
    <m/>
    <m/>
    <m/>
    <m/>
    <m/>
    <m/>
    <m/>
    <m/>
    <m/>
    <m/>
    <m/>
    <m/>
    <m/>
    <m/>
    <m/>
    <m/>
    <m/>
    <m/>
    <m/>
    <m/>
    <m/>
    <m/>
    <m/>
    <m/>
    <m/>
    <n v="1.39"/>
    <m/>
    <m/>
    <m/>
    <n v="3.06"/>
    <n v="0"/>
    <n v="3.06"/>
    <n v="1.39"/>
    <n v="4.45"/>
    <n v="4.111994086120865E-4"/>
    <n v="0.68764044943820224"/>
  </r>
  <r>
    <n v="36"/>
    <n v="118"/>
    <s v="Cowichan R"/>
    <s v="CDP"/>
    <s v="124"/>
    <s v="Chinook"/>
    <s v="3"/>
    <x v="0"/>
    <x v="5"/>
    <n v="118"/>
    <x v="2"/>
    <s v="CK-22"/>
    <s v="EAST VANCOUVER ISLAND-COWICHAN &amp; KOKSILAH_FA_0.x"/>
    <s v="M"/>
    <s v="H"/>
    <n v="118"/>
    <s v="Cowichan River H"/>
    <n v="324"/>
    <s v="Cowichan R Up"/>
    <s v="GSVI"/>
    <s v="S"/>
    <x v="1"/>
    <s v="186016"/>
    <n v="0"/>
    <x v="186"/>
    <n v="2008"/>
    <s v="20080425"/>
    <s v="20080425"/>
    <n v="84"/>
    <n v="6.03"/>
    <s v="Early roadpool release."/>
    <s v="CWT"/>
    <s v="P"/>
    <x v="0"/>
    <s v="Y"/>
    <s v="Y"/>
    <s v="Y"/>
    <m/>
    <s v="AD Clip"/>
    <n v="10822"/>
    <n v="10822"/>
    <n v="10822"/>
    <n v="4"/>
    <n v="29274"/>
    <n v="2011"/>
    <m/>
    <m/>
    <m/>
    <m/>
    <m/>
    <m/>
    <m/>
    <m/>
    <m/>
    <m/>
    <m/>
    <m/>
    <m/>
    <m/>
    <m/>
    <m/>
    <m/>
    <m/>
    <m/>
    <m/>
    <m/>
    <m/>
    <m/>
    <m/>
    <m/>
    <m/>
    <m/>
    <m/>
    <m/>
    <m/>
    <m/>
    <m/>
    <m/>
    <m/>
    <m/>
    <m/>
    <m/>
    <m/>
    <m/>
    <m/>
    <m/>
    <m/>
    <m/>
    <m/>
    <m/>
    <m/>
    <m/>
    <m/>
    <m/>
    <n v="33.94"/>
    <m/>
    <m/>
    <m/>
    <m/>
    <m/>
    <m/>
    <m/>
    <m/>
    <m/>
    <m/>
    <m/>
    <m/>
    <m/>
    <m/>
    <m/>
    <m/>
    <m/>
    <m/>
    <m/>
    <m/>
    <m/>
    <m/>
    <m/>
    <m/>
    <m/>
    <m/>
    <m/>
    <m/>
    <m/>
    <m/>
    <m/>
    <m/>
    <m/>
    <m/>
    <m/>
    <m/>
    <m/>
    <m/>
    <m/>
    <m/>
    <m/>
    <m/>
    <m/>
    <m/>
    <m/>
    <m/>
    <m/>
    <m/>
    <m/>
    <m/>
    <m/>
    <m/>
    <m/>
    <m/>
    <m/>
    <m/>
    <m/>
    <m/>
    <m/>
    <m/>
    <m/>
    <m/>
    <m/>
    <m/>
    <m/>
    <m/>
    <m/>
    <m/>
    <m/>
    <m/>
    <m/>
    <m/>
    <m/>
    <m/>
    <m/>
    <m/>
    <m/>
    <m/>
    <m/>
    <m/>
    <m/>
    <m/>
    <m/>
    <m/>
    <m/>
    <m/>
    <m/>
    <m/>
    <m/>
    <m/>
    <m/>
    <m/>
    <m/>
    <m/>
    <m/>
    <m/>
    <m/>
    <m/>
    <m/>
    <m/>
    <m/>
    <m/>
    <m/>
    <m/>
    <m/>
    <m/>
    <m/>
    <m/>
    <m/>
    <m/>
    <m/>
    <m/>
    <m/>
    <m/>
    <m/>
    <m/>
    <m/>
    <m/>
    <n v="33.94"/>
    <n v="0"/>
    <n v="33.94"/>
    <n v="0"/>
    <n v="33.94"/>
    <n v="3.1362040288301606E-3"/>
    <n v="1"/>
  </r>
  <r>
    <n v="36"/>
    <n v="118"/>
    <s v="Cowichan R"/>
    <s v="CDP"/>
    <s v="124"/>
    <s v="Chinook"/>
    <s v="3"/>
    <x v="0"/>
    <x v="5"/>
    <n v="118"/>
    <x v="2"/>
    <s v="CK-22"/>
    <s v="EAST VANCOUVER ISLAND-COWICHAN &amp; KOKSILAH_FA_0.x"/>
    <s v="M"/>
    <s v="H"/>
    <n v="118"/>
    <s v="Cowichan River H"/>
    <n v="324"/>
    <s v="Cowichan R Up"/>
    <s v="GSVI"/>
    <s v="S"/>
    <x v="1"/>
    <s v="186219"/>
    <n v="0"/>
    <x v="187"/>
    <n v="2008"/>
    <s v="20080425"/>
    <s v="20080425"/>
    <n v="84"/>
    <n v="6.03"/>
    <s v="Early Roadpool release."/>
    <s v="CWT"/>
    <s v="P"/>
    <x v="0"/>
    <s v="Y"/>
    <s v="Y"/>
    <s v="Y"/>
    <m/>
    <s v="AD Clip"/>
    <n v="29848"/>
    <s v=""/>
    <n v="29848"/>
    <n v="2"/>
    <n v="29260"/>
    <n v="2009"/>
    <m/>
    <m/>
    <m/>
    <m/>
    <m/>
    <m/>
    <m/>
    <m/>
    <m/>
    <m/>
    <m/>
    <m/>
    <m/>
    <m/>
    <m/>
    <m/>
    <m/>
    <m/>
    <m/>
    <m/>
    <m/>
    <m/>
    <m/>
    <m/>
    <m/>
    <m/>
    <m/>
    <m/>
    <m/>
    <m/>
    <m/>
    <m/>
    <m/>
    <m/>
    <m/>
    <m/>
    <m/>
    <m/>
    <m/>
    <m/>
    <m/>
    <m/>
    <m/>
    <m/>
    <m/>
    <m/>
    <m/>
    <m/>
    <m/>
    <m/>
    <m/>
    <m/>
    <m/>
    <m/>
    <m/>
    <m/>
    <m/>
    <m/>
    <m/>
    <m/>
    <m/>
    <m/>
    <m/>
    <m/>
    <m/>
    <m/>
    <m/>
    <m/>
    <m/>
    <m/>
    <m/>
    <m/>
    <m/>
    <m/>
    <m/>
    <m/>
    <m/>
    <m/>
    <m/>
    <m/>
    <m/>
    <n v="8.69"/>
    <m/>
    <m/>
    <m/>
    <m/>
    <m/>
    <m/>
    <m/>
    <m/>
    <m/>
    <m/>
    <m/>
    <m/>
    <m/>
    <m/>
    <m/>
    <m/>
    <m/>
    <m/>
    <m/>
    <m/>
    <m/>
    <m/>
    <m/>
    <m/>
    <m/>
    <m/>
    <m/>
    <m/>
    <m/>
    <m/>
    <m/>
    <m/>
    <m/>
    <m/>
    <m/>
    <m/>
    <m/>
    <m/>
    <m/>
    <m/>
    <m/>
    <m/>
    <m/>
    <m/>
    <m/>
    <m/>
    <m/>
    <m/>
    <m/>
    <m/>
    <m/>
    <m/>
    <m/>
    <m/>
    <m/>
    <m/>
    <m/>
    <m/>
    <m/>
    <m/>
    <m/>
    <m/>
    <m/>
    <m/>
    <m/>
    <m/>
    <m/>
    <m/>
    <m/>
    <m/>
    <m/>
    <m/>
    <m/>
    <m/>
    <m/>
    <m/>
    <m/>
    <m/>
    <m/>
    <m/>
    <m/>
    <n v="2.19"/>
    <n v="0.03"/>
    <n v="0.27"/>
    <n v="0.93"/>
    <m/>
    <n v="8.69"/>
    <n v="2.19"/>
    <n v="10.88"/>
    <n v="1.23"/>
    <n v="12.109999999999998"/>
    <n v="4.0572232645403369E-4"/>
    <n v="0.89843104872006629"/>
  </r>
  <r>
    <n v="36"/>
    <n v="118"/>
    <s v="Cowichan R"/>
    <s v="CDP"/>
    <s v="124"/>
    <s v="Chinook"/>
    <s v="3"/>
    <x v="0"/>
    <x v="5"/>
    <n v="118"/>
    <x v="2"/>
    <s v="CK-22"/>
    <s v="EAST VANCOUVER ISLAND-COWICHAN &amp; KOKSILAH_FA_0.x"/>
    <s v="M"/>
    <s v="H"/>
    <n v="118"/>
    <s v="Cowichan River H"/>
    <n v="324"/>
    <s v="Cowichan R Up"/>
    <s v="GSVI"/>
    <s v="S"/>
    <x v="1"/>
    <s v="186219"/>
    <n v="0"/>
    <x v="187"/>
    <n v="2008"/>
    <s v="20080425"/>
    <s v="20080425"/>
    <n v="84"/>
    <n v="6.03"/>
    <s v="Early Roadpool release."/>
    <s v="CWT"/>
    <s v="P"/>
    <x v="0"/>
    <s v="Y"/>
    <s v="Y"/>
    <s v="Y"/>
    <m/>
    <s v="AD Clip"/>
    <n v="29848"/>
    <n v="29848"/>
    <n v="29848"/>
    <n v="3"/>
    <n v="29260"/>
    <n v="2010"/>
    <m/>
    <m/>
    <m/>
    <m/>
    <m/>
    <m/>
    <m/>
    <m/>
    <m/>
    <m/>
    <m/>
    <m/>
    <m/>
    <m/>
    <m/>
    <m/>
    <m/>
    <m/>
    <m/>
    <m/>
    <m/>
    <m/>
    <m/>
    <m/>
    <m/>
    <m/>
    <m/>
    <m/>
    <m/>
    <m/>
    <m/>
    <m/>
    <m/>
    <m/>
    <m/>
    <m/>
    <m/>
    <m/>
    <m/>
    <n v="3.65"/>
    <m/>
    <m/>
    <m/>
    <m/>
    <m/>
    <m/>
    <m/>
    <m/>
    <m/>
    <n v="39.97"/>
    <m/>
    <m/>
    <m/>
    <m/>
    <m/>
    <m/>
    <m/>
    <m/>
    <m/>
    <m/>
    <m/>
    <m/>
    <m/>
    <n v="14.08"/>
    <n v="26.09"/>
    <m/>
    <m/>
    <m/>
    <m/>
    <m/>
    <m/>
    <m/>
    <m/>
    <m/>
    <m/>
    <m/>
    <m/>
    <m/>
    <m/>
    <m/>
    <m/>
    <m/>
    <m/>
    <m/>
    <m/>
    <m/>
    <m/>
    <m/>
    <m/>
    <m/>
    <m/>
    <m/>
    <m/>
    <n v="3.72"/>
    <m/>
    <m/>
    <m/>
    <m/>
    <m/>
    <m/>
    <m/>
    <m/>
    <m/>
    <m/>
    <m/>
    <m/>
    <m/>
    <m/>
    <m/>
    <m/>
    <m/>
    <m/>
    <m/>
    <m/>
    <m/>
    <m/>
    <n v="5.48"/>
    <m/>
    <m/>
    <m/>
    <m/>
    <m/>
    <m/>
    <m/>
    <m/>
    <m/>
    <m/>
    <m/>
    <m/>
    <m/>
    <m/>
    <m/>
    <m/>
    <m/>
    <m/>
    <m/>
    <m/>
    <m/>
    <m/>
    <m/>
    <m/>
    <m/>
    <m/>
    <m/>
    <m/>
    <m/>
    <m/>
    <m/>
    <m/>
    <m/>
    <m/>
    <m/>
    <m/>
    <m/>
    <m/>
    <m/>
    <m/>
    <m/>
    <m/>
    <m/>
    <m/>
    <m/>
    <m/>
    <n v="5.49"/>
    <n v="2.04"/>
    <n v="9.07"/>
    <n v="0.97"/>
    <m/>
    <n v="92.99"/>
    <n v="5.49"/>
    <n v="98.48"/>
    <n v="12.08"/>
    <n v="110.56"/>
    <n v="3.704100777271509E-3"/>
    <n v="0.8907380607814761"/>
  </r>
  <r>
    <n v="36"/>
    <n v="118"/>
    <s v="Cowichan R"/>
    <s v="CDP"/>
    <s v="124"/>
    <s v="Chinook"/>
    <s v="3"/>
    <x v="0"/>
    <x v="5"/>
    <n v="118"/>
    <x v="2"/>
    <s v="CK-22"/>
    <s v="EAST VANCOUVER ISLAND-COWICHAN &amp; KOKSILAH_FA_0.x"/>
    <s v="M"/>
    <s v="H"/>
    <n v="118"/>
    <s v="Cowichan River H"/>
    <n v="324"/>
    <s v="Cowichan R Up"/>
    <s v="GSVI"/>
    <s v="S"/>
    <x v="1"/>
    <s v="186220"/>
    <n v="0"/>
    <x v="188"/>
    <n v="2008"/>
    <s v="20080425"/>
    <s v="20080425"/>
    <n v="84"/>
    <n v="6.03"/>
    <s v="Early roadpool release."/>
    <s v="CWT"/>
    <s v="P"/>
    <x v="0"/>
    <s v="Y"/>
    <s v="Y"/>
    <s v="Y"/>
    <m/>
    <s v="AD Clip"/>
    <n v="29978"/>
    <s v=""/>
    <n v="29978"/>
    <n v="2"/>
    <n v="29276"/>
    <n v="2009"/>
    <m/>
    <m/>
    <m/>
    <m/>
    <m/>
    <m/>
    <m/>
    <m/>
    <m/>
    <m/>
    <m/>
    <m/>
    <m/>
    <m/>
    <m/>
    <m/>
    <m/>
    <m/>
    <m/>
    <m/>
    <m/>
    <m/>
    <m/>
    <m/>
    <m/>
    <m/>
    <m/>
    <m/>
    <m/>
    <m/>
    <m/>
    <m/>
    <m/>
    <m/>
    <m/>
    <m/>
    <m/>
    <m/>
    <m/>
    <m/>
    <m/>
    <m/>
    <m/>
    <m/>
    <m/>
    <m/>
    <m/>
    <m/>
    <m/>
    <m/>
    <m/>
    <m/>
    <m/>
    <m/>
    <m/>
    <m/>
    <m/>
    <m/>
    <m/>
    <m/>
    <m/>
    <m/>
    <m/>
    <n v="20.55"/>
    <m/>
    <m/>
    <m/>
    <m/>
    <m/>
    <m/>
    <m/>
    <m/>
    <m/>
    <m/>
    <m/>
    <m/>
    <m/>
    <m/>
    <m/>
    <m/>
    <m/>
    <m/>
    <m/>
    <m/>
    <m/>
    <m/>
    <m/>
    <m/>
    <m/>
    <m/>
    <m/>
    <m/>
    <m/>
    <m/>
    <m/>
    <m/>
    <m/>
    <m/>
    <m/>
    <m/>
    <m/>
    <m/>
    <m/>
    <m/>
    <m/>
    <m/>
    <m/>
    <m/>
    <m/>
    <m/>
    <m/>
    <m/>
    <m/>
    <m/>
    <m/>
    <m/>
    <m/>
    <m/>
    <m/>
    <m/>
    <m/>
    <m/>
    <m/>
    <m/>
    <m/>
    <m/>
    <m/>
    <m/>
    <m/>
    <m/>
    <m/>
    <m/>
    <m/>
    <m/>
    <m/>
    <m/>
    <m/>
    <m/>
    <m/>
    <m/>
    <m/>
    <m/>
    <m/>
    <m/>
    <m/>
    <m/>
    <m/>
    <m/>
    <m/>
    <m/>
    <m/>
    <m/>
    <m/>
    <m/>
    <m/>
    <m/>
    <m/>
    <m/>
    <m/>
    <m/>
    <m/>
    <m/>
    <m/>
    <n v="3.78"/>
    <n v="1.1100000000000001"/>
    <n v="4.32"/>
    <n v="3.72"/>
    <n v="1.05"/>
    <n v="20.55"/>
    <n v="3.78"/>
    <n v="24.33"/>
    <n v="10.199999999999999"/>
    <n v="34.53"/>
    <n v="1.1518446861031424E-3"/>
    <n v="0.70460469157254557"/>
  </r>
  <r>
    <n v="36"/>
    <n v="118"/>
    <s v="Cowichan R"/>
    <s v="CDP"/>
    <s v="124"/>
    <s v="Chinook"/>
    <s v="3"/>
    <x v="0"/>
    <x v="5"/>
    <n v="118"/>
    <x v="2"/>
    <s v="CK-22"/>
    <s v="EAST VANCOUVER ISLAND-COWICHAN &amp; KOKSILAH_FA_0.x"/>
    <s v="M"/>
    <s v="H"/>
    <n v="118"/>
    <s v="Cowichan River H"/>
    <n v="324"/>
    <s v="Cowichan R Up"/>
    <s v="GSVI"/>
    <s v="S"/>
    <x v="1"/>
    <s v="186220"/>
    <n v="0"/>
    <x v="188"/>
    <n v="2008"/>
    <s v="20080425"/>
    <s v="20080425"/>
    <n v="84"/>
    <n v="6.03"/>
    <s v="Early roadpool release."/>
    <s v="CWT"/>
    <s v="P"/>
    <x v="0"/>
    <s v="Y"/>
    <s v="Y"/>
    <s v="Y"/>
    <m/>
    <s v="AD Clip"/>
    <n v="29978"/>
    <s v=""/>
    <n v="29978"/>
    <n v="3"/>
    <n v="29276"/>
    <n v="2010"/>
    <m/>
    <m/>
    <m/>
    <m/>
    <m/>
    <m/>
    <m/>
    <m/>
    <m/>
    <m/>
    <m/>
    <m/>
    <m/>
    <m/>
    <m/>
    <m/>
    <m/>
    <m/>
    <m/>
    <m/>
    <m/>
    <m/>
    <m/>
    <m/>
    <m/>
    <m/>
    <m/>
    <m/>
    <m/>
    <m/>
    <m/>
    <m/>
    <m/>
    <m/>
    <m/>
    <m/>
    <m/>
    <m/>
    <m/>
    <m/>
    <m/>
    <m/>
    <m/>
    <m/>
    <n v="3.06"/>
    <m/>
    <m/>
    <m/>
    <m/>
    <n v="26.76"/>
    <m/>
    <m/>
    <m/>
    <m/>
    <m/>
    <m/>
    <m/>
    <m/>
    <m/>
    <m/>
    <m/>
    <m/>
    <m/>
    <n v="54.5"/>
    <m/>
    <m/>
    <m/>
    <m/>
    <m/>
    <m/>
    <m/>
    <m/>
    <m/>
    <m/>
    <m/>
    <m/>
    <m/>
    <m/>
    <m/>
    <m/>
    <m/>
    <m/>
    <m/>
    <m/>
    <m/>
    <m/>
    <m/>
    <m/>
    <m/>
    <m/>
    <m/>
    <m/>
    <m/>
    <n v="7.44"/>
    <m/>
    <m/>
    <m/>
    <m/>
    <m/>
    <m/>
    <m/>
    <m/>
    <m/>
    <m/>
    <m/>
    <m/>
    <m/>
    <m/>
    <m/>
    <m/>
    <m/>
    <m/>
    <m/>
    <m/>
    <m/>
    <m/>
    <m/>
    <m/>
    <m/>
    <m/>
    <m/>
    <m/>
    <m/>
    <m/>
    <m/>
    <m/>
    <m/>
    <m/>
    <m/>
    <m/>
    <m/>
    <m/>
    <m/>
    <m/>
    <m/>
    <m/>
    <m/>
    <m/>
    <m/>
    <m/>
    <m/>
    <m/>
    <m/>
    <m/>
    <m/>
    <m/>
    <m/>
    <m/>
    <m/>
    <m/>
    <m/>
    <m/>
    <m/>
    <m/>
    <m/>
    <m/>
    <m/>
    <m/>
    <m/>
    <m/>
    <m/>
    <m/>
    <m/>
    <n v="8.51"/>
    <n v="3.97"/>
    <n v="16.64"/>
    <n v="0.97"/>
    <m/>
    <n v="91.76"/>
    <n v="8.51"/>
    <n v="100.27"/>
    <n v="21.58"/>
    <n v="121.85"/>
    <n v="4.0646474080992725E-3"/>
    <n v="0.82289700451374637"/>
  </r>
  <r>
    <n v="36"/>
    <n v="118"/>
    <s v="Cowichan R"/>
    <s v="CDP"/>
    <s v="124"/>
    <s v="Chinook"/>
    <s v="3"/>
    <x v="0"/>
    <x v="5"/>
    <n v="118"/>
    <x v="2"/>
    <s v="CK-22"/>
    <s v="EAST VANCOUVER ISLAND-COWICHAN &amp; KOKSILAH_FA_0.x"/>
    <s v="M"/>
    <s v="H"/>
    <n v="118"/>
    <s v="Cowichan River H"/>
    <n v="324"/>
    <s v="Cowichan R Up"/>
    <s v="GSVI"/>
    <s v="S"/>
    <x v="1"/>
    <s v="186220"/>
    <n v="0"/>
    <x v="188"/>
    <n v="2008"/>
    <s v="20080425"/>
    <s v="20080425"/>
    <n v="84"/>
    <n v="6.03"/>
    <s v="Early roadpool release."/>
    <s v="CWT"/>
    <s v="P"/>
    <x v="0"/>
    <s v="Y"/>
    <s v="Y"/>
    <s v="Y"/>
    <m/>
    <s v="AD Clip"/>
    <n v="29978"/>
    <n v="29978"/>
    <n v="29978"/>
    <n v="4"/>
    <n v="29276"/>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2"/>
    <m/>
    <m/>
    <m/>
    <m/>
    <m/>
    <m/>
    <m/>
    <m/>
    <n v="0"/>
    <n v="1.32"/>
    <n v="1.32"/>
    <n v="0"/>
    <n v="1.32"/>
    <n v="4.4032290346253924E-5"/>
    <n v="1"/>
  </r>
  <r>
    <n v="36"/>
    <n v="118"/>
    <s v="Cowichan R"/>
    <s v="CDP"/>
    <s v="124"/>
    <s v="Chinook"/>
    <s v="3"/>
    <x v="0"/>
    <x v="6"/>
    <n v="118"/>
    <x v="2"/>
    <s v="CK-22"/>
    <s v="EAST VANCOUVER ISLAND-COWICHAN &amp; KOKSILAH_FA_0.x"/>
    <s v="M"/>
    <s v="H"/>
    <n v="367"/>
    <s v="Cowichan Est Seapen"/>
    <n v="367"/>
    <s v="Cowichan Est"/>
    <s v="GSVI"/>
    <s v="S"/>
    <x v="2"/>
    <s v="180378"/>
    <n v="0"/>
    <x v="189"/>
    <n v="2009"/>
    <s v="20090528"/>
    <s v="20090528"/>
    <n v="0"/>
    <n v="7.53"/>
    <s v="SEAPEN RELEASE. ALSO SEE TAGCODE 180379."/>
    <s v="CWT"/>
    <s v="B"/>
    <x v="0"/>
    <s v="Y"/>
    <s v="Y"/>
    <s v="Y"/>
    <m/>
    <s v="AD Clip"/>
    <n v="25219"/>
    <s v=""/>
    <n v="100094"/>
    <n v="2"/>
    <n v="29435"/>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4"/>
    <m/>
    <m/>
    <m/>
    <m/>
    <n v="0"/>
    <n v="1.74"/>
    <n v="1.74"/>
    <n v="0"/>
    <n v="1.74"/>
    <n v="6.8995598556643797E-5"/>
    <n v="1"/>
  </r>
  <r>
    <n v="36"/>
    <n v="118"/>
    <s v="Cowichan R"/>
    <s v="CDP"/>
    <s v="124"/>
    <s v="Chinook"/>
    <s v="3"/>
    <x v="0"/>
    <x v="6"/>
    <n v="118"/>
    <x v="2"/>
    <s v="CK-22"/>
    <s v="EAST VANCOUVER ISLAND-COWICHAN &amp; KOKSILAH_FA_0.x"/>
    <s v="M"/>
    <s v="H"/>
    <n v="367"/>
    <s v="Cowichan Est Seapen"/>
    <n v="367"/>
    <s v="Cowichan Est"/>
    <s v="GSVI"/>
    <s v="S"/>
    <x v="2"/>
    <s v="180378"/>
    <n v="0"/>
    <x v="189"/>
    <n v="2009"/>
    <s v="20090528"/>
    <s v="20090528"/>
    <n v="0"/>
    <n v="7.53"/>
    <s v="SEAPEN RELEASE. ALSO SEE TAGCODE 180379."/>
    <s v="CWT"/>
    <s v="B"/>
    <x v="0"/>
    <s v="Y"/>
    <s v="Y"/>
    <s v="Y"/>
    <m/>
    <s v="AD Clip"/>
    <n v="25219"/>
    <s v=""/>
    <n v="100094"/>
    <n v="3"/>
    <n v="29435"/>
    <n v="2011"/>
    <m/>
    <m/>
    <m/>
    <m/>
    <m/>
    <m/>
    <m/>
    <m/>
    <m/>
    <m/>
    <m/>
    <m/>
    <m/>
    <m/>
    <m/>
    <m/>
    <m/>
    <m/>
    <m/>
    <m/>
    <m/>
    <m/>
    <m/>
    <m/>
    <m/>
    <m/>
    <m/>
    <m/>
    <m/>
    <m/>
    <m/>
    <m/>
    <m/>
    <m/>
    <m/>
    <m/>
    <m/>
    <m/>
    <m/>
    <m/>
    <m/>
    <m/>
    <m/>
    <m/>
    <m/>
    <m/>
    <m/>
    <m/>
    <m/>
    <m/>
    <m/>
    <m/>
    <m/>
    <m/>
    <m/>
    <m/>
    <m/>
    <m/>
    <m/>
    <m/>
    <m/>
    <m/>
    <m/>
    <n v="17.239999999999998"/>
    <m/>
    <m/>
    <m/>
    <m/>
    <m/>
    <m/>
    <m/>
    <m/>
    <m/>
    <m/>
    <m/>
    <m/>
    <m/>
    <m/>
    <m/>
    <m/>
    <m/>
    <m/>
    <m/>
    <m/>
    <m/>
    <m/>
    <m/>
    <m/>
    <m/>
    <m/>
    <m/>
    <m/>
    <m/>
    <n v="4.3099999999999996"/>
    <m/>
    <m/>
    <m/>
    <m/>
    <m/>
    <m/>
    <m/>
    <m/>
    <m/>
    <n v="4.53"/>
    <m/>
    <m/>
    <m/>
    <m/>
    <m/>
    <m/>
    <m/>
    <m/>
    <m/>
    <m/>
    <m/>
    <m/>
    <m/>
    <m/>
    <m/>
    <m/>
    <m/>
    <m/>
    <m/>
    <m/>
    <m/>
    <m/>
    <m/>
    <m/>
    <m/>
    <m/>
    <m/>
    <m/>
    <m/>
    <m/>
    <m/>
    <m/>
    <m/>
    <m/>
    <m/>
    <m/>
    <m/>
    <m/>
    <m/>
    <m/>
    <m/>
    <m/>
    <m/>
    <m/>
    <m/>
    <m/>
    <m/>
    <m/>
    <m/>
    <m/>
    <m/>
    <m/>
    <m/>
    <m/>
    <m/>
    <m/>
    <m/>
    <m/>
    <m/>
    <n v="11.52"/>
    <n v="5.61"/>
    <m/>
    <m/>
    <m/>
    <n v="26.08"/>
    <n v="11.52"/>
    <n v="37.6"/>
    <n v="5.61"/>
    <n v="43.21"/>
    <n v="1.7133906974899878E-3"/>
    <n v="0.87016894237445042"/>
  </r>
  <r>
    <n v="36"/>
    <n v="118"/>
    <s v="Cowichan R"/>
    <s v="CDP"/>
    <s v="124"/>
    <s v="Chinook"/>
    <s v="3"/>
    <x v="0"/>
    <x v="6"/>
    <n v="118"/>
    <x v="2"/>
    <s v="CK-22"/>
    <s v="EAST VANCOUVER ISLAND-COWICHAN &amp; KOKSILAH_FA_0.x"/>
    <s v="M"/>
    <s v="H"/>
    <n v="367"/>
    <s v="Cowichan Est Seapen"/>
    <n v="367"/>
    <s v="Cowichan Est"/>
    <s v="GSVI"/>
    <s v="S"/>
    <x v="2"/>
    <s v="180378"/>
    <n v="0"/>
    <x v="189"/>
    <n v="2009"/>
    <s v="20090528"/>
    <s v="20090528"/>
    <n v="0"/>
    <n v="7.53"/>
    <s v="SEAPEN RELEASE. ALSO SEE TAGCODE 180379."/>
    <s v="CWT"/>
    <s v="B"/>
    <x v="0"/>
    <s v="Y"/>
    <s v="Y"/>
    <s v="Y"/>
    <m/>
    <s v="AD Clip"/>
    <n v="25219"/>
    <s v=""/>
    <n v="100094"/>
    <n v="4"/>
    <n v="29435"/>
    <n v="2012"/>
    <m/>
    <m/>
    <m/>
    <m/>
    <m/>
    <m/>
    <m/>
    <m/>
    <m/>
    <m/>
    <m/>
    <m/>
    <m/>
    <m/>
    <m/>
    <m/>
    <n v="2.63"/>
    <m/>
    <m/>
    <m/>
    <m/>
    <m/>
    <m/>
    <m/>
    <m/>
    <m/>
    <m/>
    <m/>
    <m/>
    <m/>
    <m/>
    <m/>
    <m/>
    <m/>
    <m/>
    <m/>
    <m/>
    <m/>
    <m/>
    <m/>
    <n v="2.52"/>
    <m/>
    <m/>
    <m/>
    <m/>
    <m/>
    <m/>
    <m/>
    <m/>
    <m/>
    <m/>
    <m/>
    <m/>
    <m/>
    <m/>
    <m/>
    <m/>
    <m/>
    <m/>
    <m/>
    <m/>
    <m/>
    <m/>
    <m/>
    <m/>
    <m/>
    <m/>
    <m/>
    <m/>
    <m/>
    <m/>
    <m/>
    <m/>
    <m/>
    <m/>
    <m/>
    <m/>
    <m/>
    <m/>
    <m/>
    <m/>
    <n v="11.79"/>
    <m/>
    <m/>
    <m/>
    <m/>
    <m/>
    <m/>
    <m/>
    <m/>
    <m/>
    <m/>
    <m/>
    <m/>
    <m/>
    <m/>
    <m/>
    <m/>
    <m/>
    <m/>
    <m/>
    <m/>
    <m/>
    <m/>
    <m/>
    <m/>
    <m/>
    <m/>
    <m/>
    <m/>
    <m/>
    <m/>
    <m/>
    <m/>
    <m/>
    <m/>
    <m/>
    <m/>
    <m/>
    <m/>
    <m/>
    <m/>
    <m/>
    <m/>
    <m/>
    <m/>
    <m/>
    <m/>
    <m/>
    <m/>
    <m/>
    <m/>
    <m/>
    <m/>
    <m/>
    <m/>
    <m/>
    <m/>
    <m/>
    <m/>
    <m/>
    <m/>
    <m/>
    <m/>
    <m/>
    <m/>
    <m/>
    <m/>
    <m/>
    <m/>
    <m/>
    <m/>
    <m/>
    <m/>
    <m/>
    <m/>
    <m/>
    <m/>
    <m/>
    <m/>
    <m/>
    <m/>
    <m/>
    <n v="2.02"/>
    <n v="1.78"/>
    <n v="2.0099999999999998"/>
    <n v="0.18"/>
    <m/>
    <n v="16.940000000000001"/>
    <n v="2.02"/>
    <n v="18.96"/>
    <n v="3.97"/>
    <n v="22.93"/>
    <n v="9.0923510051944963E-4"/>
    <n v="0.82686436982119493"/>
  </r>
  <r>
    <n v="36"/>
    <n v="118"/>
    <s v="Cowichan R"/>
    <s v="CDP"/>
    <s v="124"/>
    <s v="Chinook"/>
    <s v="3"/>
    <x v="0"/>
    <x v="6"/>
    <n v="118"/>
    <x v="2"/>
    <s v="CK-22"/>
    <s v="EAST VANCOUVER ISLAND-COWICHAN &amp; KOKSILAH_FA_0.x"/>
    <s v="M"/>
    <s v="H"/>
    <n v="367"/>
    <s v="Cowichan Est Seapen"/>
    <n v="367"/>
    <s v="Cowichan Est"/>
    <s v="GSVI"/>
    <s v="S"/>
    <x v="2"/>
    <s v="180378"/>
    <n v="0"/>
    <x v="189"/>
    <n v="2009"/>
    <s v="20090528"/>
    <s v="20090528"/>
    <n v="0"/>
    <n v="7.53"/>
    <s v="SEAPEN RELEASE. ALSO SEE TAGCODE 180379."/>
    <s v="CWT"/>
    <s v="B"/>
    <x v="0"/>
    <s v="Y"/>
    <s v="Y"/>
    <s v="Y"/>
    <m/>
    <s v="AD Clip"/>
    <n v="25219"/>
    <n v="25219"/>
    <n v="100094"/>
    <n v="5"/>
    <n v="29435"/>
    <n v="2013"/>
    <m/>
    <m/>
    <m/>
    <m/>
    <m/>
    <m/>
    <m/>
    <m/>
    <m/>
    <m/>
    <m/>
    <m/>
    <m/>
    <m/>
    <m/>
    <m/>
    <m/>
    <m/>
    <m/>
    <m/>
    <m/>
    <m/>
    <m/>
    <m/>
    <m/>
    <m/>
    <m/>
    <m/>
    <m/>
    <m/>
    <m/>
    <m/>
    <m/>
    <m/>
    <m/>
    <m/>
    <m/>
    <m/>
    <m/>
    <m/>
    <m/>
    <m/>
    <m/>
    <m/>
    <m/>
    <m/>
    <m/>
    <m/>
    <m/>
    <n v="3.84"/>
    <m/>
    <m/>
    <m/>
    <m/>
    <m/>
    <m/>
    <m/>
    <m/>
    <m/>
    <m/>
    <m/>
    <m/>
    <m/>
    <m/>
    <m/>
    <m/>
    <m/>
    <m/>
    <m/>
    <m/>
    <m/>
    <m/>
    <m/>
    <m/>
    <m/>
    <m/>
    <m/>
    <m/>
    <m/>
    <m/>
    <m/>
    <m/>
    <m/>
    <m/>
    <m/>
    <m/>
    <m/>
    <m/>
    <m/>
    <m/>
    <m/>
    <m/>
    <m/>
    <m/>
    <m/>
    <m/>
    <m/>
    <m/>
    <m/>
    <m/>
    <m/>
    <m/>
    <m/>
    <m/>
    <m/>
    <m/>
    <m/>
    <m/>
    <m/>
    <m/>
    <m/>
    <m/>
    <m/>
    <m/>
    <m/>
    <m/>
    <m/>
    <m/>
    <m/>
    <m/>
    <m/>
    <m/>
    <m/>
    <m/>
    <m/>
    <m/>
    <m/>
    <m/>
    <m/>
    <m/>
    <m/>
    <m/>
    <m/>
    <m/>
    <m/>
    <m/>
    <m/>
    <m/>
    <m/>
    <m/>
    <m/>
    <m/>
    <m/>
    <m/>
    <m/>
    <m/>
    <m/>
    <m/>
    <m/>
    <m/>
    <m/>
    <m/>
    <m/>
    <m/>
    <m/>
    <m/>
    <m/>
    <m/>
    <m/>
    <m/>
    <m/>
    <m/>
    <m/>
    <m/>
    <m/>
    <m/>
    <m/>
    <m/>
    <n v="3.84"/>
    <n v="0"/>
    <n v="3.84"/>
    <n v="0"/>
    <n v="3.84"/>
    <n v="1.522661485388001E-4"/>
    <n v="1"/>
  </r>
  <r>
    <n v="36"/>
    <n v="118"/>
    <s v="Cowichan R"/>
    <s v="CDP"/>
    <s v="124"/>
    <s v="Chinook"/>
    <s v="3"/>
    <x v="0"/>
    <x v="6"/>
    <n v="118"/>
    <x v="2"/>
    <s v="CK-22"/>
    <s v="EAST VANCOUVER ISLAND-COWICHAN &amp; KOKSILAH_FA_0.x"/>
    <s v="M"/>
    <s v="H"/>
    <n v="367"/>
    <s v="Cowichan Est Seapen"/>
    <n v="367"/>
    <s v="Cowichan Est"/>
    <s v="GSVI"/>
    <s v="S"/>
    <x v="2"/>
    <s v="180379"/>
    <n v="0"/>
    <x v="190"/>
    <n v="2009"/>
    <s v="20090622"/>
    <s v="20090622"/>
    <n v="0"/>
    <n v="13.35"/>
    <s v="SEAPEN RELEASE. ALSO SEE TAGCODE 180378."/>
    <s v="CWT"/>
    <s v="B"/>
    <x v="0"/>
    <s v="Y"/>
    <s v="Y"/>
    <s v="Y"/>
    <m/>
    <s v="AD Clip"/>
    <n v="25179"/>
    <s v=""/>
    <n v="100200"/>
    <n v="2"/>
    <n v="29450"/>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36"/>
    <m/>
    <m/>
    <n v="0"/>
    <n v="0"/>
    <n v="0"/>
    <n v="9.36"/>
    <n v="9.36"/>
    <n v="3.7173835338972952E-4"/>
    <n v="0"/>
  </r>
  <r>
    <n v="36"/>
    <n v="118"/>
    <s v="Cowichan R"/>
    <s v="CDP"/>
    <s v="124"/>
    <s v="Chinook"/>
    <s v="3"/>
    <x v="0"/>
    <x v="6"/>
    <n v="118"/>
    <x v="2"/>
    <s v="CK-22"/>
    <s v="EAST VANCOUVER ISLAND-COWICHAN &amp; KOKSILAH_FA_0.x"/>
    <s v="M"/>
    <s v="H"/>
    <n v="367"/>
    <s v="Cowichan Est Seapen"/>
    <n v="367"/>
    <s v="Cowichan Est"/>
    <s v="GSVI"/>
    <s v="S"/>
    <x v="2"/>
    <s v="180379"/>
    <n v="0"/>
    <x v="190"/>
    <n v="2009"/>
    <s v="20090622"/>
    <s v="20090622"/>
    <n v="0"/>
    <n v="13.35"/>
    <s v="SEAPEN RELEASE. ALSO SEE TAGCODE 180378."/>
    <s v="CWT"/>
    <s v="B"/>
    <x v="0"/>
    <s v="Y"/>
    <s v="Y"/>
    <s v="Y"/>
    <m/>
    <s v="AD Clip"/>
    <n v="25179"/>
    <s v=""/>
    <n v="100200"/>
    <n v="3"/>
    <n v="29450"/>
    <n v="2011"/>
    <m/>
    <m/>
    <m/>
    <m/>
    <m/>
    <m/>
    <m/>
    <m/>
    <m/>
    <m/>
    <m/>
    <m/>
    <m/>
    <m/>
    <m/>
    <m/>
    <m/>
    <m/>
    <m/>
    <m/>
    <m/>
    <m/>
    <m/>
    <m/>
    <m/>
    <m/>
    <m/>
    <m/>
    <m/>
    <m/>
    <m/>
    <m/>
    <m/>
    <m/>
    <m/>
    <m/>
    <m/>
    <m/>
    <m/>
    <m/>
    <m/>
    <m/>
    <m/>
    <m/>
    <m/>
    <m/>
    <m/>
    <m/>
    <m/>
    <m/>
    <m/>
    <m/>
    <m/>
    <m/>
    <n v="11.38"/>
    <m/>
    <m/>
    <m/>
    <m/>
    <m/>
    <m/>
    <m/>
    <m/>
    <n v="34.479999999999997"/>
    <m/>
    <m/>
    <m/>
    <m/>
    <m/>
    <m/>
    <m/>
    <m/>
    <m/>
    <m/>
    <m/>
    <m/>
    <m/>
    <m/>
    <m/>
    <m/>
    <m/>
    <m/>
    <m/>
    <m/>
    <m/>
    <m/>
    <m/>
    <m/>
    <m/>
    <m/>
    <m/>
    <m/>
    <m/>
    <n v="4.3099999999999996"/>
    <m/>
    <m/>
    <m/>
    <m/>
    <m/>
    <m/>
    <m/>
    <n v="4.53"/>
    <m/>
    <m/>
    <m/>
    <m/>
    <m/>
    <m/>
    <m/>
    <m/>
    <m/>
    <m/>
    <m/>
    <m/>
    <m/>
    <m/>
    <m/>
    <m/>
    <m/>
    <m/>
    <m/>
    <m/>
    <m/>
    <m/>
    <m/>
    <m/>
    <m/>
    <m/>
    <m/>
    <m/>
    <m/>
    <m/>
    <m/>
    <m/>
    <m/>
    <m/>
    <m/>
    <m/>
    <m/>
    <m/>
    <m/>
    <m/>
    <m/>
    <m/>
    <m/>
    <m/>
    <m/>
    <m/>
    <m/>
    <m/>
    <m/>
    <m/>
    <m/>
    <m/>
    <m/>
    <m/>
    <m/>
    <m/>
    <m/>
    <n v="9.35"/>
    <m/>
    <m/>
    <m/>
    <n v="20.52"/>
    <n v="5.25"/>
    <n v="10.27"/>
    <n v="0.5"/>
    <m/>
    <n v="54.7"/>
    <n v="29.87"/>
    <n v="84.57"/>
    <n v="16.02"/>
    <n v="100.58999999999999"/>
    <n v="3.9949958298582146E-3"/>
    <n v="0.8407396361467343"/>
  </r>
  <r>
    <n v="36"/>
    <n v="118"/>
    <s v="Cowichan R"/>
    <s v="CDP"/>
    <s v="124"/>
    <s v="Chinook"/>
    <s v="3"/>
    <x v="0"/>
    <x v="6"/>
    <n v="118"/>
    <x v="2"/>
    <s v="CK-22"/>
    <s v="EAST VANCOUVER ISLAND-COWICHAN &amp; KOKSILAH_FA_0.x"/>
    <s v="M"/>
    <s v="H"/>
    <n v="367"/>
    <s v="Cowichan Est Seapen"/>
    <n v="367"/>
    <s v="Cowichan Est"/>
    <s v="GSVI"/>
    <s v="S"/>
    <x v="2"/>
    <s v="180379"/>
    <n v="0"/>
    <x v="190"/>
    <n v="2009"/>
    <s v="20090622"/>
    <s v="20090622"/>
    <n v="0"/>
    <n v="13.35"/>
    <s v="SEAPEN RELEASE. ALSO SEE TAGCODE 180378."/>
    <s v="CWT"/>
    <s v="B"/>
    <x v="0"/>
    <s v="Y"/>
    <s v="Y"/>
    <s v="Y"/>
    <m/>
    <s v="AD Clip"/>
    <n v="25179"/>
    <n v="25179"/>
    <n v="100200"/>
    <n v="4"/>
    <n v="29450"/>
    <n v="2012"/>
    <m/>
    <m/>
    <m/>
    <m/>
    <m/>
    <m/>
    <m/>
    <m/>
    <m/>
    <m/>
    <m/>
    <m/>
    <m/>
    <m/>
    <m/>
    <m/>
    <m/>
    <m/>
    <m/>
    <m/>
    <m/>
    <m/>
    <m/>
    <m/>
    <m/>
    <m/>
    <m/>
    <m/>
    <m/>
    <m/>
    <m/>
    <m/>
    <m/>
    <m/>
    <m/>
    <m/>
    <m/>
    <n v="11.79"/>
    <m/>
    <m/>
    <n v="2.5"/>
    <m/>
    <m/>
    <m/>
    <m/>
    <m/>
    <m/>
    <m/>
    <m/>
    <m/>
    <m/>
    <m/>
    <m/>
    <m/>
    <m/>
    <m/>
    <m/>
    <m/>
    <m/>
    <n v="8.39"/>
    <m/>
    <m/>
    <m/>
    <m/>
    <m/>
    <n v="4.79"/>
    <m/>
    <m/>
    <m/>
    <m/>
    <m/>
    <m/>
    <m/>
    <m/>
    <m/>
    <m/>
    <m/>
    <m/>
    <m/>
    <m/>
    <m/>
    <m/>
    <m/>
    <m/>
    <m/>
    <m/>
    <m/>
    <m/>
    <m/>
    <m/>
    <m/>
    <m/>
    <m/>
    <m/>
    <m/>
    <m/>
    <m/>
    <m/>
    <m/>
    <m/>
    <m/>
    <m/>
    <m/>
    <m/>
    <m/>
    <m/>
    <m/>
    <m/>
    <m/>
    <m/>
    <m/>
    <m/>
    <m/>
    <m/>
    <m/>
    <m/>
    <m/>
    <m/>
    <m/>
    <m/>
    <m/>
    <m/>
    <m/>
    <m/>
    <m/>
    <m/>
    <m/>
    <m/>
    <m/>
    <m/>
    <m/>
    <m/>
    <m/>
    <m/>
    <m/>
    <m/>
    <m/>
    <m/>
    <m/>
    <m/>
    <m/>
    <m/>
    <m/>
    <m/>
    <m/>
    <m/>
    <m/>
    <m/>
    <m/>
    <m/>
    <m/>
    <m/>
    <m/>
    <m/>
    <m/>
    <m/>
    <m/>
    <m/>
    <m/>
    <m/>
    <m/>
    <m/>
    <m/>
    <m/>
    <n v="3.33"/>
    <n v="6.2"/>
    <m/>
    <n v="5.0999999999999996"/>
    <n v="27.47"/>
    <n v="0"/>
    <n v="27.47"/>
    <n v="14.63"/>
    <n v="42.1"/>
    <n v="1.6720282775328648E-3"/>
    <n v="0.65249406175771962"/>
  </r>
  <r>
    <n v="36"/>
    <n v="118"/>
    <s v="Cowichan R"/>
    <s v="CDP"/>
    <s v="124"/>
    <s v="Chinook"/>
    <s v="3"/>
    <x v="0"/>
    <x v="6"/>
    <n v="118"/>
    <x v="2"/>
    <s v="CK-22"/>
    <s v="EAST VANCOUVER ISLAND-COWICHAN &amp; KOKSILAH_FA_0.x"/>
    <s v="M"/>
    <s v="H"/>
    <n v="118"/>
    <s v="Cowichan River H"/>
    <n v="118"/>
    <s v="Cowichan R"/>
    <s v="GSVI"/>
    <s v="S"/>
    <x v="1"/>
    <s v="180377"/>
    <n v="0"/>
    <x v="191"/>
    <n v="2009"/>
    <s v="20090519"/>
    <s v="20090519"/>
    <n v="0"/>
    <n v="5.6"/>
    <s v="LATE RELEASE. ALSO SEE TAGCODES 180395-96,186311-18,185705 &amp; 185344-45."/>
    <s v="CWT"/>
    <s v="P"/>
    <x v="0"/>
    <s v="Y"/>
    <s v="Y"/>
    <s v="Y"/>
    <m/>
    <s v="AD Clip"/>
    <n v="29448"/>
    <s v=""/>
    <n v="85868"/>
    <n v="2"/>
    <n v="29280"/>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4"/>
    <n v="3.78"/>
    <m/>
    <m/>
    <n v="0"/>
    <n v="0"/>
    <n v="0"/>
    <n v="4.22"/>
    <n v="4.22"/>
    <n v="1.433034501494159E-4"/>
    <n v="0"/>
  </r>
  <r>
    <n v="36"/>
    <n v="118"/>
    <s v="Cowichan R"/>
    <s v="CDP"/>
    <s v="124"/>
    <s v="Chinook"/>
    <s v="3"/>
    <x v="0"/>
    <x v="6"/>
    <n v="118"/>
    <x v="2"/>
    <s v="CK-22"/>
    <s v="EAST VANCOUVER ISLAND-COWICHAN &amp; KOKSILAH_FA_0.x"/>
    <s v="M"/>
    <s v="H"/>
    <n v="118"/>
    <s v="Cowichan River H"/>
    <n v="118"/>
    <s v="Cowichan R"/>
    <s v="GSVI"/>
    <s v="S"/>
    <x v="1"/>
    <s v="180377"/>
    <n v="0"/>
    <x v="191"/>
    <n v="2009"/>
    <s v="20090519"/>
    <s v="20090519"/>
    <n v="0"/>
    <n v="5.6"/>
    <s v="LATE RELEASE. ALSO SEE TAGCODES 180395-96,186311-18,185705 &amp; 185344-45."/>
    <s v="CWT"/>
    <s v="P"/>
    <x v="0"/>
    <s v="Y"/>
    <s v="Y"/>
    <s v="Y"/>
    <m/>
    <s v="AD Clip"/>
    <n v="29448"/>
    <s v=""/>
    <n v="85868"/>
    <n v="3"/>
    <n v="29280"/>
    <n v="2011"/>
    <m/>
    <m/>
    <m/>
    <m/>
    <m/>
    <m/>
    <m/>
    <m/>
    <m/>
    <m/>
    <m/>
    <m/>
    <m/>
    <m/>
    <m/>
    <m/>
    <m/>
    <m/>
    <m/>
    <m/>
    <m/>
    <m/>
    <m/>
    <m/>
    <m/>
    <m/>
    <m/>
    <m/>
    <m/>
    <m/>
    <m/>
    <m/>
    <m/>
    <m/>
    <n v="6.2"/>
    <n v="7.35"/>
    <m/>
    <m/>
    <m/>
    <m/>
    <m/>
    <m/>
    <m/>
    <m/>
    <m/>
    <m/>
    <m/>
    <m/>
    <m/>
    <m/>
    <m/>
    <m/>
    <m/>
    <m/>
    <m/>
    <m/>
    <m/>
    <m/>
    <m/>
    <m/>
    <m/>
    <m/>
    <m/>
    <m/>
    <m/>
    <m/>
    <m/>
    <m/>
    <m/>
    <m/>
    <m/>
    <m/>
    <m/>
    <m/>
    <m/>
    <m/>
    <m/>
    <m/>
    <m/>
    <m/>
    <m/>
    <m/>
    <m/>
    <m/>
    <m/>
    <m/>
    <m/>
    <m/>
    <m/>
    <m/>
    <m/>
    <m/>
    <m/>
    <m/>
    <m/>
    <m/>
    <m/>
    <m/>
    <m/>
    <m/>
    <m/>
    <m/>
    <m/>
    <m/>
    <m/>
    <m/>
    <m/>
    <m/>
    <m/>
    <m/>
    <m/>
    <m/>
    <m/>
    <m/>
    <m/>
    <m/>
    <n v="3.92"/>
    <m/>
    <m/>
    <m/>
    <m/>
    <m/>
    <m/>
    <m/>
    <m/>
    <m/>
    <m/>
    <m/>
    <m/>
    <m/>
    <m/>
    <m/>
    <m/>
    <m/>
    <m/>
    <m/>
    <m/>
    <m/>
    <m/>
    <m/>
    <m/>
    <m/>
    <m/>
    <m/>
    <m/>
    <m/>
    <m/>
    <m/>
    <m/>
    <m/>
    <m/>
    <m/>
    <m/>
    <m/>
    <m/>
    <m/>
    <m/>
    <m/>
    <m/>
    <m/>
    <m/>
    <m/>
    <m/>
    <m/>
    <m/>
    <n v="4.7300000000000004"/>
    <m/>
    <m/>
    <n v="17.47"/>
    <n v="0"/>
    <n v="17.47"/>
    <n v="4.7300000000000004"/>
    <n v="22.2"/>
    <n v="7.5387123064384672E-4"/>
    <n v="0.78693693693693689"/>
  </r>
  <r>
    <n v="36"/>
    <n v="118"/>
    <s v="Cowichan R"/>
    <s v="CDP"/>
    <s v="124"/>
    <s v="Chinook"/>
    <s v="3"/>
    <x v="0"/>
    <x v="6"/>
    <n v="118"/>
    <x v="2"/>
    <s v="CK-22"/>
    <s v="EAST VANCOUVER ISLAND-COWICHAN &amp; KOKSILAH_FA_0.x"/>
    <s v="M"/>
    <s v="H"/>
    <n v="118"/>
    <s v="Cowichan River H"/>
    <n v="118"/>
    <s v="Cowichan R"/>
    <s v="GSVI"/>
    <s v="S"/>
    <x v="1"/>
    <s v="180377"/>
    <n v="0"/>
    <x v="191"/>
    <n v="2009"/>
    <s v="20090519"/>
    <s v="20090519"/>
    <n v="0"/>
    <n v="5.6"/>
    <s v="LATE RELEASE. ALSO SEE TAGCODES 180395-96,186311-18,185705 &amp; 185344-45."/>
    <s v="CWT"/>
    <s v="P"/>
    <x v="0"/>
    <s v="Y"/>
    <s v="Y"/>
    <s v="Y"/>
    <m/>
    <s v="AD Clip"/>
    <n v="29448"/>
    <s v=""/>
    <n v="85868"/>
    <n v="4"/>
    <n v="29280"/>
    <n v="2012"/>
    <m/>
    <m/>
    <m/>
    <m/>
    <m/>
    <m/>
    <m/>
    <m/>
    <m/>
    <m/>
    <m/>
    <m/>
    <m/>
    <m/>
    <m/>
    <m/>
    <m/>
    <m/>
    <m/>
    <m/>
    <m/>
    <m/>
    <m/>
    <m/>
    <m/>
    <m/>
    <m/>
    <m/>
    <m/>
    <m/>
    <m/>
    <m/>
    <m/>
    <m/>
    <m/>
    <m/>
    <m/>
    <m/>
    <m/>
    <m/>
    <m/>
    <m/>
    <m/>
    <m/>
    <m/>
    <m/>
    <m/>
    <m/>
    <m/>
    <m/>
    <m/>
    <m/>
    <m/>
    <m/>
    <n v="8.39"/>
    <m/>
    <m/>
    <m/>
    <m/>
    <n v="8.39"/>
    <m/>
    <n v="8.39"/>
    <m/>
    <m/>
    <m/>
    <m/>
    <m/>
    <m/>
    <m/>
    <m/>
    <m/>
    <m/>
    <m/>
    <m/>
    <m/>
    <m/>
    <m/>
    <m/>
    <m/>
    <m/>
    <m/>
    <m/>
    <m/>
    <m/>
    <m/>
    <m/>
    <m/>
    <m/>
    <m/>
    <m/>
    <m/>
    <m/>
    <m/>
    <m/>
    <n v="11.79"/>
    <m/>
    <m/>
    <m/>
    <m/>
    <m/>
    <m/>
    <m/>
    <m/>
    <m/>
    <m/>
    <m/>
    <m/>
    <m/>
    <m/>
    <m/>
    <m/>
    <m/>
    <m/>
    <m/>
    <m/>
    <m/>
    <m/>
    <m/>
    <m/>
    <m/>
    <m/>
    <m/>
    <m/>
    <m/>
    <m/>
    <m/>
    <m/>
    <m/>
    <m/>
    <m/>
    <m/>
    <m/>
    <m/>
    <m/>
    <m/>
    <m/>
    <m/>
    <m/>
    <m/>
    <m/>
    <m/>
    <m/>
    <m/>
    <m/>
    <m/>
    <m/>
    <m/>
    <m/>
    <m/>
    <m/>
    <m/>
    <m/>
    <m/>
    <m/>
    <m/>
    <m/>
    <m/>
    <m/>
    <m/>
    <m/>
    <m/>
    <m/>
    <m/>
    <n v="3.4"/>
    <m/>
    <n v="12.4"/>
    <m/>
    <n v="5.0999999999999996"/>
    <n v="36.96"/>
    <n v="3.4"/>
    <n v="40.36"/>
    <n v="17.5"/>
    <n v="57.86"/>
    <n v="1.9648193425699538E-3"/>
    <n v="0.6975458002073972"/>
  </r>
  <r>
    <n v="36"/>
    <n v="118"/>
    <s v="Cowichan R"/>
    <s v="CDP"/>
    <s v="124"/>
    <s v="Chinook"/>
    <s v="3"/>
    <x v="0"/>
    <x v="6"/>
    <n v="118"/>
    <x v="2"/>
    <s v="CK-22"/>
    <s v="EAST VANCOUVER ISLAND-COWICHAN &amp; KOKSILAH_FA_0.x"/>
    <s v="M"/>
    <s v="H"/>
    <n v="118"/>
    <s v="Cowichan River H"/>
    <n v="118"/>
    <s v="Cowichan R"/>
    <s v="GSVI"/>
    <s v="S"/>
    <x v="1"/>
    <s v="180377"/>
    <n v="0"/>
    <x v="191"/>
    <n v="2009"/>
    <s v="20090519"/>
    <s v="20090519"/>
    <n v="0"/>
    <n v="5.6"/>
    <s v="LATE RELEASE. ALSO SEE TAGCODES 180395-96,186311-18,185705 &amp; 185344-45."/>
    <s v="CWT"/>
    <s v="P"/>
    <x v="0"/>
    <s v="Y"/>
    <s v="Y"/>
    <s v="Y"/>
    <m/>
    <s v="AD Clip"/>
    <n v="29448"/>
    <n v="29448"/>
    <n v="85868"/>
    <n v="5"/>
    <n v="29280"/>
    <n v="2013"/>
    <m/>
    <m/>
    <m/>
    <m/>
    <m/>
    <m/>
    <m/>
    <m/>
    <m/>
    <m/>
    <m/>
    <m/>
    <m/>
    <m/>
    <m/>
    <m/>
    <m/>
    <m/>
    <m/>
    <m/>
    <m/>
    <m/>
    <m/>
    <m/>
    <m/>
    <m/>
    <m/>
    <m/>
    <m/>
    <m/>
    <m/>
    <m/>
    <m/>
    <m/>
    <m/>
    <m/>
    <m/>
    <m/>
    <m/>
    <m/>
    <m/>
    <m/>
    <m/>
    <m/>
    <m/>
    <m/>
    <m/>
    <m/>
    <m/>
    <m/>
    <m/>
    <m/>
    <m/>
    <m/>
    <m/>
    <m/>
    <m/>
    <m/>
    <m/>
    <m/>
    <m/>
    <n v="3.84"/>
    <m/>
    <m/>
    <m/>
    <m/>
    <m/>
    <m/>
    <m/>
    <m/>
    <m/>
    <m/>
    <m/>
    <m/>
    <m/>
    <m/>
    <m/>
    <m/>
    <m/>
    <m/>
    <m/>
    <m/>
    <m/>
    <m/>
    <m/>
    <m/>
    <m/>
    <m/>
    <m/>
    <m/>
    <m/>
    <m/>
    <m/>
    <m/>
    <m/>
    <m/>
    <m/>
    <m/>
    <m/>
    <m/>
    <m/>
    <m/>
    <m/>
    <m/>
    <m/>
    <m/>
    <m/>
    <m/>
    <m/>
    <m/>
    <m/>
    <m/>
    <m/>
    <m/>
    <m/>
    <m/>
    <m/>
    <m/>
    <m/>
    <m/>
    <m/>
    <m/>
    <m/>
    <m/>
    <m/>
    <m/>
    <m/>
    <m/>
    <m/>
    <m/>
    <m/>
    <m/>
    <m/>
    <m/>
    <m/>
    <m/>
    <m/>
    <m/>
    <m/>
    <m/>
    <m/>
    <m/>
    <m/>
    <m/>
    <m/>
    <m/>
    <m/>
    <m/>
    <m/>
    <m/>
    <m/>
    <m/>
    <m/>
    <m/>
    <m/>
    <m/>
    <m/>
    <m/>
    <m/>
    <m/>
    <m/>
    <m/>
    <m/>
    <m/>
    <m/>
    <m/>
    <m/>
    <m/>
    <n v="3.84"/>
    <n v="0"/>
    <n v="3.84"/>
    <n v="0"/>
    <n v="3.84"/>
    <n v="1.3039934800325998E-4"/>
    <n v="1"/>
  </r>
  <r>
    <n v="36"/>
    <n v="118"/>
    <s v="Cowichan R"/>
    <s v="CDP"/>
    <s v="124"/>
    <s v="Chinook"/>
    <s v="3"/>
    <x v="0"/>
    <x v="6"/>
    <n v="118"/>
    <x v="2"/>
    <s v="CK-22"/>
    <s v="EAST VANCOUVER ISLAND-COWICHAN &amp; KOKSILAH_FA_0.x"/>
    <s v="M"/>
    <s v="H"/>
    <n v="118"/>
    <s v="Cowichan River H"/>
    <n v="118"/>
    <s v="Cowichan R"/>
    <s v="GSVI"/>
    <s v="S"/>
    <x v="1"/>
    <s v="180395"/>
    <n v="0"/>
    <x v="192"/>
    <n v="2009"/>
    <s v="20090519"/>
    <s v="20090519"/>
    <n v="0"/>
    <n v="5.6"/>
    <s v="Reared at Nitinat H. Late release"/>
    <s v="CWT"/>
    <s v="B"/>
    <x v="0"/>
    <s v="Y"/>
    <s v="Y"/>
    <s v="N"/>
    <m/>
    <s v="AD Clip"/>
    <n v="34963"/>
    <s v=""/>
    <n v="101950"/>
    <n v="3"/>
    <n v="29281"/>
    <n v="2011"/>
    <m/>
    <m/>
    <m/>
    <m/>
    <m/>
    <m/>
    <m/>
    <m/>
    <m/>
    <m/>
    <m/>
    <m/>
    <m/>
    <m/>
    <m/>
    <m/>
    <m/>
    <m/>
    <m/>
    <m/>
    <m/>
    <m/>
    <m/>
    <m/>
    <m/>
    <m/>
    <m/>
    <m/>
    <m/>
    <n v="6.2"/>
    <m/>
    <m/>
    <m/>
    <m/>
    <m/>
    <m/>
    <m/>
    <m/>
    <m/>
    <m/>
    <m/>
    <m/>
    <m/>
    <m/>
    <m/>
    <m/>
    <m/>
    <m/>
    <m/>
    <m/>
    <m/>
    <m/>
    <m/>
    <m/>
    <m/>
    <m/>
    <m/>
    <m/>
    <m/>
    <m/>
    <m/>
    <m/>
    <m/>
    <n v="17.239999999999998"/>
    <m/>
    <m/>
    <m/>
    <m/>
    <m/>
    <m/>
    <m/>
    <m/>
    <m/>
    <m/>
    <m/>
    <n v="4.97"/>
    <m/>
    <m/>
    <m/>
    <m/>
    <m/>
    <m/>
    <m/>
    <m/>
    <m/>
    <m/>
    <m/>
    <m/>
    <m/>
    <m/>
    <m/>
    <m/>
    <m/>
    <m/>
    <m/>
    <m/>
    <m/>
    <m/>
    <m/>
    <m/>
    <m/>
    <m/>
    <m/>
    <m/>
    <m/>
    <m/>
    <m/>
    <m/>
    <m/>
    <m/>
    <m/>
    <m/>
    <m/>
    <m/>
    <m/>
    <m/>
    <m/>
    <m/>
    <m/>
    <m/>
    <m/>
    <m/>
    <m/>
    <m/>
    <m/>
    <m/>
    <m/>
    <m/>
    <m/>
    <m/>
    <m/>
    <m/>
    <m/>
    <m/>
    <m/>
    <m/>
    <m/>
    <m/>
    <n v="9.86"/>
    <m/>
    <m/>
    <n v="9.86"/>
    <m/>
    <m/>
    <m/>
    <m/>
    <m/>
    <m/>
    <m/>
    <m/>
    <m/>
    <m/>
    <m/>
    <m/>
    <m/>
    <m/>
    <m/>
    <m/>
    <m/>
    <n v="2.94"/>
    <m/>
    <m/>
    <m/>
    <n v="10"/>
    <n v="0.54"/>
    <n v="10.56"/>
    <m/>
    <m/>
    <n v="48.13"/>
    <n v="12.94"/>
    <n v="61.07"/>
    <n v="11.1"/>
    <n v="72.169999999999987"/>
    <n v="2.0641821354002799E-3"/>
    <n v="0.84619648053207719"/>
  </r>
  <r>
    <n v="36"/>
    <n v="118"/>
    <s v="Cowichan R"/>
    <s v="CDP"/>
    <s v="124"/>
    <s v="Chinook"/>
    <s v="3"/>
    <x v="0"/>
    <x v="6"/>
    <n v="118"/>
    <x v="2"/>
    <s v="CK-22"/>
    <s v="EAST VANCOUVER ISLAND-COWICHAN &amp; KOKSILAH_FA_0.x"/>
    <s v="M"/>
    <s v="H"/>
    <n v="118"/>
    <s v="Cowichan River H"/>
    <n v="118"/>
    <s v="Cowichan R"/>
    <s v="GSVI"/>
    <s v="S"/>
    <x v="1"/>
    <s v="180395"/>
    <n v="0"/>
    <x v="192"/>
    <n v="2009"/>
    <s v="20090519"/>
    <s v="20090519"/>
    <n v="0"/>
    <n v="5.6"/>
    <s v="Reared at Nitinat H. Late release"/>
    <s v="CWT"/>
    <s v="B"/>
    <x v="0"/>
    <s v="Y"/>
    <s v="Y"/>
    <s v="N"/>
    <m/>
    <s v="AD Clip"/>
    <n v="34963"/>
    <n v="34963"/>
    <n v="101950"/>
    <n v="4"/>
    <n v="29281"/>
    <n v="2012"/>
    <m/>
    <m/>
    <m/>
    <m/>
    <m/>
    <m/>
    <m/>
    <m/>
    <m/>
    <m/>
    <m/>
    <m/>
    <m/>
    <m/>
    <m/>
    <m/>
    <m/>
    <m/>
    <m/>
    <m/>
    <m/>
    <m/>
    <m/>
    <m/>
    <m/>
    <m/>
    <m/>
    <m/>
    <m/>
    <m/>
    <m/>
    <m/>
    <m/>
    <m/>
    <m/>
    <m/>
    <m/>
    <m/>
    <m/>
    <m/>
    <m/>
    <m/>
    <m/>
    <m/>
    <m/>
    <m/>
    <m/>
    <m/>
    <m/>
    <n v="8.5"/>
    <m/>
    <m/>
    <m/>
    <m/>
    <m/>
    <m/>
    <m/>
    <m/>
    <m/>
    <m/>
    <m/>
    <m/>
    <m/>
    <m/>
    <m/>
    <m/>
    <m/>
    <m/>
    <m/>
    <m/>
    <m/>
    <m/>
    <m/>
    <m/>
    <m/>
    <m/>
    <m/>
    <m/>
    <m/>
    <m/>
    <m/>
    <m/>
    <m/>
    <m/>
    <m/>
    <m/>
    <m/>
    <m/>
    <m/>
    <m/>
    <m/>
    <m/>
    <m/>
    <m/>
    <m/>
    <m/>
    <m/>
    <m/>
    <m/>
    <m/>
    <m/>
    <m/>
    <m/>
    <m/>
    <m/>
    <n v="2.88"/>
    <m/>
    <m/>
    <m/>
    <m/>
    <m/>
    <m/>
    <m/>
    <m/>
    <m/>
    <m/>
    <m/>
    <m/>
    <m/>
    <m/>
    <m/>
    <m/>
    <m/>
    <m/>
    <m/>
    <m/>
    <m/>
    <m/>
    <m/>
    <m/>
    <m/>
    <m/>
    <m/>
    <m/>
    <m/>
    <m/>
    <m/>
    <m/>
    <m/>
    <m/>
    <m/>
    <m/>
    <m/>
    <m/>
    <m/>
    <m/>
    <m/>
    <m/>
    <m/>
    <m/>
    <m/>
    <m/>
    <m/>
    <m/>
    <m/>
    <m/>
    <m/>
    <m/>
    <m/>
    <n v="4.5"/>
    <m/>
    <m/>
    <m/>
    <m/>
    <n v="3.33"/>
    <n v="18.600000000000001"/>
    <m/>
    <n v="10.199999999999999"/>
    <n v="11.38"/>
    <n v="4.5"/>
    <n v="15.88"/>
    <n v="32.130000000000003"/>
    <n v="48.010000000000005"/>
    <n v="1.3731659182564426E-3"/>
    <n v="0.33076442407831702"/>
  </r>
  <r>
    <n v="36"/>
    <n v="118"/>
    <s v="Cowichan R"/>
    <s v="CDP"/>
    <s v="124"/>
    <s v="Chinook"/>
    <s v="3"/>
    <x v="0"/>
    <x v="6"/>
    <n v="118"/>
    <x v="2"/>
    <s v="CK-22"/>
    <s v="EAST VANCOUVER ISLAND-COWICHAN &amp; KOKSILAH_FA_0.x"/>
    <s v="M"/>
    <s v="H"/>
    <n v="118"/>
    <s v="Cowichan River H"/>
    <n v="118"/>
    <s v="Cowichan R"/>
    <s v="GSVI"/>
    <s v="S"/>
    <x v="1"/>
    <s v="180396"/>
    <n v="0"/>
    <x v="193"/>
    <n v="2009"/>
    <s v="20090519"/>
    <s v="20090519"/>
    <n v="0"/>
    <n v="5.6"/>
    <s v="Reared at Nitinat H. Late release"/>
    <s v="CWT"/>
    <s v="B"/>
    <x v="0"/>
    <s v="Y"/>
    <s v="Y"/>
    <s v="N"/>
    <m/>
    <s v="AD Clip"/>
    <n v="32490"/>
    <s v=""/>
    <n v="94739"/>
    <n v="2"/>
    <n v="29282"/>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4"/>
    <n v="3.78"/>
    <m/>
    <m/>
    <n v="0"/>
    <n v="0"/>
    <n v="0"/>
    <n v="4.22"/>
    <n v="4.22"/>
    <n v="1.298861188057864E-4"/>
    <n v="0"/>
  </r>
  <r>
    <n v="36"/>
    <n v="118"/>
    <s v="Cowichan R"/>
    <s v="CDP"/>
    <s v="124"/>
    <s v="Chinook"/>
    <s v="3"/>
    <x v="0"/>
    <x v="6"/>
    <n v="118"/>
    <x v="2"/>
    <s v="CK-22"/>
    <s v="EAST VANCOUVER ISLAND-COWICHAN &amp; KOKSILAH_FA_0.x"/>
    <s v="M"/>
    <s v="H"/>
    <n v="118"/>
    <s v="Cowichan River H"/>
    <n v="118"/>
    <s v="Cowichan R"/>
    <s v="GSVI"/>
    <s v="S"/>
    <x v="1"/>
    <s v="180396"/>
    <n v="0"/>
    <x v="193"/>
    <n v="2009"/>
    <s v="20090519"/>
    <s v="20090519"/>
    <n v="0"/>
    <n v="5.6"/>
    <s v="Reared at Nitinat H. Late release"/>
    <s v="CWT"/>
    <s v="B"/>
    <x v="0"/>
    <s v="Y"/>
    <s v="Y"/>
    <s v="N"/>
    <m/>
    <s v="AD Clip"/>
    <n v="32490"/>
    <s v=""/>
    <n v="94739"/>
    <n v="3"/>
    <n v="29282"/>
    <n v="2011"/>
    <m/>
    <m/>
    <m/>
    <m/>
    <m/>
    <m/>
    <m/>
    <m/>
    <m/>
    <m/>
    <m/>
    <m/>
    <m/>
    <m/>
    <m/>
    <m/>
    <m/>
    <m/>
    <m/>
    <m/>
    <m/>
    <m/>
    <m/>
    <m/>
    <m/>
    <m/>
    <m/>
    <m/>
    <m/>
    <m/>
    <m/>
    <m/>
    <m/>
    <m/>
    <m/>
    <m/>
    <m/>
    <m/>
    <m/>
    <m/>
    <m/>
    <m/>
    <m/>
    <m/>
    <m/>
    <m/>
    <m/>
    <m/>
    <m/>
    <n v="11.38"/>
    <m/>
    <m/>
    <m/>
    <m/>
    <m/>
    <m/>
    <m/>
    <m/>
    <m/>
    <m/>
    <m/>
    <m/>
    <m/>
    <m/>
    <m/>
    <m/>
    <m/>
    <m/>
    <m/>
    <m/>
    <m/>
    <m/>
    <m/>
    <m/>
    <m/>
    <n v="4.97"/>
    <m/>
    <m/>
    <m/>
    <m/>
    <m/>
    <m/>
    <m/>
    <m/>
    <m/>
    <m/>
    <m/>
    <m/>
    <m/>
    <m/>
    <m/>
    <m/>
    <m/>
    <m/>
    <m/>
    <m/>
    <m/>
    <m/>
    <m/>
    <m/>
    <m/>
    <m/>
    <m/>
    <m/>
    <m/>
    <m/>
    <m/>
    <m/>
    <m/>
    <m/>
    <m/>
    <m/>
    <m/>
    <m/>
    <m/>
    <m/>
    <m/>
    <m/>
    <m/>
    <m/>
    <m/>
    <m/>
    <m/>
    <m/>
    <m/>
    <m/>
    <m/>
    <m/>
    <m/>
    <m/>
    <m/>
    <m/>
    <m/>
    <m/>
    <m/>
    <m/>
    <m/>
    <m/>
    <m/>
    <m/>
    <m/>
    <m/>
    <m/>
    <m/>
    <m/>
    <m/>
    <m/>
    <m/>
    <m/>
    <m/>
    <m/>
    <m/>
    <m/>
    <m/>
    <m/>
    <m/>
    <m/>
    <m/>
    <m/>
    <n v="4.03"/>
    <m/>
    <m/>
    <m/>
    <n v="2.0299999999999998"/>
    <n v="10.45"/>
    <n v="32.5"/>
    <n v="1.3"/>
    <m/>
    <n v="16.350000000000001"/>
    <n v="6.06"/>
    <n v="22.41"/>
    <n v="44.25"/>
    <n v="66.66"/>
    <n v="2.0517082179132042E-3"/>
    <n v="0.33618361836183619"/>
  </r>
  <r>
    <n v="36"/>
    <n v="118"/>
    <s v="Cowichan R"/>
    <s v="CDP"/>
    <s v="124"/>
    <s v="Chinook"/>
    <s v="3"/>
    <x v="0"/>
    <x v="6"/>
    <n v="118"/>
    <x v="2"/>
    <s v="CK-22"/>
    <s v="EAST VANCOUVER ISLAND-COWICHAN &amp; KOKSILAH_FA_0.x"/>
    <s v="M"/>
    <s v="H"/>
    <n v="118"/>
    <s v="Cowichan River H"/>
    <n v="118"/>
    <s v="Cowichan R"/>
    <s v="GSVI"/>
    <s v="S"/>
    <x v="1"/>
    <s v="180396"/>
    <n v="0"/>
    <x v="193"/>
    <n v="2009"/>
    <s v="20090519"/>
    <s v="20090519"/>
    <n v="0"/>
    <n v="5.6"/>
    <s v="Reared at Nitinat H. Late release"/>
    <s v="CWT"/>
    <s v="B"/>
    <x v="0"/>
    <s v="Y"/>
    <s v="Y"/>
    <s v="N"/>
    <m/>
    <s v="AD Clip"/>
    <n v="32490"/>
    <n v="32490"/>
    <n v="94739"/>
    <n v="4"/>
    <n v="29282"/>
    <n v="2012"/>
    <m/>
    <m/>
    <m/>
    <m/>
    <m/>
    <m/>
    <m/>
    <m/>
    <m/>
    <m/>
    <m/>
    <m/>
    <m/>
    <m/>
    <m/>
    <m/>
    <n v="2.63"/>
    <m/>
    <m/>
    <m/>
    <m/>
    <m/>
    <m/>
    <m/>
    <m/>
    <m/>
    <m/>
    <m/>
    <m/>
    <n v="4.75"/>
    <m/>
    <m/>
    <m/>
    <m/>
    <m/>
    <m/>
    <m/>
    <m/>
    <m/>
    <m/>
    <m/>
    <m/>
    <m/>
    <m/>
    <n v="2.96"/>
    <m/>
    <m/>
    <m/>
    <m/>
    <m/>
    <m/>
    <m/>
    <m/>
    <m/>
    <n v="8.39"/>
    <m/>
    <m/>
    <m/>
    <m/>
    <m/>
    <m/>
    <m/>
    <m/>
    <n v="14.9"/>
    <m/>
    <m/>
    <m/>
    <m/>
    <m/>
    <m/>
    <m/>
    <m/>
    <m/>
    <m/>
    <m/>
    <m/>
    <m/>
    <m/>
    <m/>
    <m/>
    <m/>
    <m/>
    <m/>
    <m/>
    <m/>
    <m/>
    <m/>
    <m/>
    <m/>
    <m/>
    <m/>
    <m/>
    <m/>
    <m/>
    <m/>
    <m/>
    <n v="11.79"/>
    <m/>
    <m/>
    <m/>
    <m/>
    <m/>
    <m/>
    <m/>
    <m/>
    <m/>
    <m/>
    <m/>
    <m/>
    <m/>
    <m/>
    <m/>
    <m/>
    <m/>
    <m/>
    <m/>
    <m/>
    <m/>
    <m/>
    <m/>
    <m/>
    <m/>
    <m/>
    <m/>
    <m/>
    <m/>
    <m/>
    <m/>
    <m/>
    <m/>
    <m/>
    <m/>
    <m/>
    <m/>
    <m/>
    <m/>
    <m/>
    <m/>
    <m/>
    <m/>
    <m/>
    <m/>
    <m/>
    <m/>
    <m/>
    <m/>
    <m/>
    <m/>
    <m/>
    <m/>
    <m/>
    <m/>
    <m/>
    <m/>
    <m/>
    <m/>
    <m/>
    <m/>
    <m/>
    <n v="0"/>
    <m/>
    <m/>
    <m/>
    <n v="2.2999999999999998"/>
    <n v="8.7799999999999994"/>
    <m/>
    <m/>
    <n v="7.65"/>
    <n v="45.42"/>
    <n v="2.2999999999999998"/>
    <n v="47.72"/>
    <n v="16.43"/>
    <n v="64.150000000000006"/>
    <n v="1.9744536780547861E-3"/>
    <n v="0.74388152766952442"/>
  </r>
  <r>
    <n v="36"/>
    <n v="118"/>
    <s v="Cowichan R"/>
    <s v="CDP"/>
    <s v="124"/>
    <s v="Chinook"/>
    <s v="3"/>
    <x v="0"/>
    <x v="6"/>
    <n v="118"/>
    <x v="2"/>
    <s v="CK-22"/>
    <s v="EAST VANCOUVER ISLAND-COWICHAN &amp; KOKSILAH_FA_0.x"/>
    <s v="M"/>
    <s v="H"/>
    <n v="118"/>
    <s v="Cowichan River H"/>
    <n v="118"/>
    <s v="Cowichan R"/>
    <s v="GSVI"/>
    <s v="S"/>
    <x v="1"/>
    <s v="180469"/>
    <n v="0"/>
    <x v="194"/>
    <n v="2009"/>
    <s v="20090504"/>
    <s v="20090504"/>
    <n v="0"/>
    <n v="5.22"/>
    <s v="EARLY RELEASE. ALSO SEE TAGCODES 180470,71,72,73 &amp; 186137."/>
    <s v="CWT"/>
    <s v="P"/>
    <x v="0"/>
    <s v="Y"/>
    <s v="Y"/>
    <s v="Y"/>
    <n v="2.5200000000000001E-3"/>
    <s v="AD Clip"/>
    <n v="46703"/>
    <s v=""/>
    <n v="64865"/>
    <n v="2"/>
    <n v="28723"/>
    <n v="2010"/>
    <m/>
    <m/>
    <m/>
    <m/>
    <m/>
    <m/>
    <m/>
    <m/>
    <m/>
    <m/>
    <m/>
    <m/>
    <m/>
    <m/>
    <m/>
    <m/>
    <m/>
    <m/>
    <m/>
    <m/>
    <m/>
    <m/>
    <m/>
    <m/>
    <m/>
    <m/>
    <m/>
    <m/>
    <m/>
    <m/>
    <m/>
    <m/>
    <m/>
    <m/>
    <m/>
    <m/>
    <m/>
    <n v="3.65"/>
    <m/>
    <m/>
    <m/>
    <m/>
    <m/>
    <m/>
    <m/>
    <m/>
    <m/>
    <m/>
    <m/>
    <m/>
    <m/>
    <m/>
    <m/>
    <m/>
    <m/>
    <m/>
    <m/>
    <m/>
    <m/>
    <m/>
    <m/>
    <m/>
    <m/>
    <m/>
    <m/>
    <m/>
    <m/>
    <m/>
    <m/>
    <m/>
    <m/>
    <m/>
    <m/>
    <m/>
    <m/>
    <m/>
    <m/>
    <m/>
    <m/>
    <m/>
    <m/>
    <m/>
    <m/>
    <m/>
    <m/>
    <m/>
    <m/>
    <m/>
    <m/>
    <m/>
    <m/>
    <m/>
    <m/>
    <m/>
    <m/>
    <m/>
    <m/>
    <m/>
    <m/>
    <m/>
    <m/>
    <m/>
    <m/>
    <m/>
    <m/>
    <m/>
    <m/>
    <m/>
    <m/>
    <m/>
    <m/>
    <m/>
    <m/>
    <m/>
    <m/>
    <m/>
    <m/>
    <m/>
    <m/>
    <m/>
    <m/>
    <m/>
    <m/>
    <m/>
    <m/>
    <m/>
    <m/>
    <m/>
    <m/>
    <m/>
    <m/>
    <m/>
    <m/>
    <m/>
    <m/>
    <m/>
    <m/>
    <m/>
    <m/>
    <m/>
    <m/>
    <m/>
    <m/>
    <m/>
    <m/>
    <m/>
    <m/>
    <m/>
    <m/>
    <m/>
    <m/>
    <m/>
    <m/>
    <m/>
    <m/>
    <m/>
    <m/>
    <m/>
    <m/>
    <m/>
    <m/>
    <m/>
    <m/>
    <n v="3.6"/>
    <n v="3.17"/>
    <n v="24.51"/>
    <m/>
    <n v="7.74"/>
    <n v="3.65"/>
    <n v="3.6"/>
    <n v="7.25"/>
    <n v="35.42"/>
    <n v="42.67"/>
    <n v="9.1364580433805117E-4"/>
    <n v="0.16990860089055543"/>
  </r>
  <r>
    <n v="36"/>
    <n v="118"/>
    <s v="Cowichan R"/>
    <s v="CDP"/>
    <s v="124"/>
    <s v="Chinook"/>
    <s v="3"/>
    <x v="0"/>
    <x v="6"/>
    <n v="118"/>
    <x v="2"/>
    <s v="CK-22"/>
    <s v="EAST VANCOUVER ISLAND-COWICHAN &amp; KOKSILAH_FA_0.x"/>
    <s v="M"/>
    <s v="H"/>
    <n v="118"/>
    <s v="Cowichan River H"/>
    <n v="118"/>
    <s v="Cowichan R"/>
    <s v="GSVI"/>
    <s v="S"/>
    <x v="1"/>
    <s v="180469"/>
    <n v="0"/>
    <x v="194"/>
    <n v="2009"/>
    <s v="20090504"/>
    <s v="20090504"/>
    <n v="0"/>
    <n v="5.22"/>
    <s v="EARLY RELEASE. ALSO SEE TAGCODES 180470,71,72,73 &amp; 186137."/>
    <s v="CWT"/>
    <s v="P"/>
    <x v="0"/>
    <s v="Y"/>
    <s v="Y"/>
    <s v="Y"/>
    <n v="2.5200000000000001E-3"/>
    <s v="AD Clip"/>
    <n v="46703"/>
    <s v=""/>
    <n v="64865"/>
    <n v="3"/>
    <n v="28723"/>
    <n v="2011"/>
    <m/>
    <m/>
    <m/>
    <m/>
    <m/>
    <m/>
    <m/>
    <m/>
    <m/>
    <n v="5.0199999999999996"/>
    <m/>
    <m/>
    <m/>
    <m/>
    <m/>
    <m/>
    <m/>
    <m/>
    <m/>
    <m/>
    <m/>
    <m/>
    <m/>
    <m/>
    <m/>
    <m/>
    <m/>
    <m/>
    <m/>
    <m/>
    <m/>
    <m/>
    <m/>
    <m/>
    <m/>
    <m/>
    <m/>
    <m/>
    <m/>
    <m/>
    <m/>
    <m/>
    <m/>
    <m/>
    <m/>
    <m/>
    <n v="4.53"/>
    <m/>
    <m/>
    <n v="11.38"/>
    <m/>
    <m/>
    <m/>
    <m/>
    <n v="11.38"/>
    <m/>
    <m/>
    <m/>
    <m/>
    <m/>
    <m/>
    <m/>
    <m/>
    <m/>
    <m/>
    <m/>
    <m/>
    <m/>
    <m/>
    <m/>
    <m/>
    <m/>
    <m/>
    <m/>
    <m/>
    <m/>
    <m/>
    <m/>
    <m/>
    <m/>
    <m/>
    <m/>
    <m/>
    <m/>
    <m/>
    <m/>
    <m/>
    <m/>
    <m/>
    <m/>
    <m/>
    <m/>
    <n v="4.24"/>
    <m/>
    <m/>
    <m/>
    <m/>
    <m/>
    <m/>
    <m/>
    <m/>
    <m/>
    <m/>
    <m/>
    <m/>
    <n v="10.72"/>
    <m/>
    <m/>
    <m/>
    <m/>
    <m/>
    <m/>
    <m/>
    <m/>
    <m/>
    <m/>
    <n v="7.75"/>
    <m/>
    <m/>
    <m/>
    <m/>
    <m/>
    <m/>
    <m/>
    <m/>
    <m/>
    <m/>
    <m/>
    <m/>
    <m/>
    <m/>
    <m/>
    <m/>
    <m/>
    <m/>
    <m/>
    <m/>
    <m/>
    <m/>
    <m/>
    <m/>
    <m/>
    <m/>
    <m/>
    <m/>
    <m/>
    <m/>
    <m/>
    <m/>
    <m/>
    <m/>
    <m/>
    <m/>
    <m/>
    <m/>
    <m/>
    <m/>
    <m/>
    <m/>
    <m/>
    <m/>
    <m/>
    <m/>
    <n v="9.69"/>
    <n v="17.55"/>
    <n v="42.78"/>
    <m/>
    <n v="8.94"/>
    <n v="55.02"/>
    <n v="9.69"/>
    <n v="64.709999999999994"/>
    <n v="69.27"/>
    <n v="133.98000000000002"/>
    <n v="2.8687664603986901E-3"/>
    <n v="0.48298253470667252"/>
  </r>
  <r>
    <n v="36"/>
    <n v="118"/>
    <s v="Cowichan R"/>
    <s v="CDP"/>
    <s v="124"/>
    <s v="Chinook"/>
    <s v="3"/>
    <x v="0"/>
    <x v="6"/>
    <n v="118"/>
    <x v="2"/>
    <s v="CK-22"/>
    <s v="EAST VANCOUVER ISLAND-COWICHAN &amp; KOKSILAH_FA_0.x"/>
    <s v="M"/>
    <s v="H"/>
    <n v="118"/>
    <s v="Cowichan River H"/>
    <n v="118"/>
    <s v="Cowichan R"/>
    <s v="GSVI"/>
    <s v="S"/>
    <x v="1"/>
    <s v="180469"/>
    <n v="0"/>
    <x v="194"/>
    <n v="2009"/>
    <s v="20090504"/>
    <s v="20090504"/>
    <n v="0"/>
    <n v="5.22"/>
    <s v="EARLY RELEASE. ALSO SEE TAGCODES 180470,71,72,73 &amp; 186137."/>
    <s v="CWT"/>
    <s v="P"/>
    <x v="0"/>
    <s v="Y"/>
    <s v="Y"/>
    <s v="Y"/>
    <n v="2.5200000000000001E-3"/>
    <s v="AD Clip"/>
    <n v="46703"/>
    <n v="46703"/>
    <n v="64865"/>
    <n v="4"/>
    <n v="28723"/>
    <n v="2012"/>
    <m/>
    <m/>
    <m/>
    <m/>
    <m/>
    <m/>
    <m/>
    <m/>
    <m/>
    <m/>
    <m/>
    <m/>
    <m/>
    <m/>
    <m/>
    <m/>
    <n v="2.63"/>
    <m/>
    <m/>
    <m/>
    <m/>
    <m/>
    <m/>
    <m/>
    <m/>
    <m/>
    <m/>
    <m/>
    <m/>
    <m/>
    <m/>
    <m/>
    <m/>
    <m/>
    <m/>
    <m/>
    <m/>
    <m/>
    <m/>
    <m/>
    <n v="2.5"/>
    <m/>
    <m/>
    <m/>
    <m/>
    <m/>
    <m/>
    <m/>
    <m/>
    <n v="8.39"/>
    <m/>
    <m/>
    <m/>
    <m/>
    <m/>
    <m/>
    <m/>
    <m/>
    <m/>
    <m/>
    <m/>
    <n v="8.5"/>
    <m/>
    <m/>
    <m/>
    <m/>
    <m/>
    <m/>
    <m/>
    <m/>
    <m/>
    <m/>
    <m/>
    <m/>
    <m/>
    <m/>
    <m/>
    <m/>
    <m/>
    <m/>
    <m/>
    <m/>
    <m/>
    <m/>
    <m/>
    <m/>
    <m/>
    <m/>
    <m/>
    <m/>
    <m/>
    <m/>
    <m/>
    <n v="4.18"/>
    <m/>
    <m/>
    <m/>
    <m/>
    <m/>
    <m/>
    <m/>
    <m/>
    <m/>
    <m/>
    <m/>
    <n v="2.88"/>
    <m/>
    <m/>
    <m/>
    <m/>
    <m/>
    <m/>
    <m/>
    <m/>
    <m/>
    <m/>
    <m/>
    <m/>
    <m/>
    <m/>
    <m/>
    <m/>
    <m/>
    <m/>
    <m/>
    <n v="10.8"/>
    <m/>
    <m/>
    <m/>
    <m/>
    <m/>
    <m/>
    <m/>
    <m/>
    <m/>
    <m/>
    <m/>
    <m/>
    <m/>
    <m/>
    <m/>
    <m/>
    <m/>
    <m/>
    <m/>
    <m/>
    <m/>
    <m/>
    <m/>
    <m/>
    <m/>
    <m/>
    <m/>
    <m/>
    <m/>
    <m/>
    <m/>
    <m/>
    <m/>
    <n v="2.98"/>
    <m/>
    <m/>
    <m/>
    <n v="9.8800000000000008"/>
    <n v="5.09"/>
    <n v="2.0099999999999998"/>
    <n v="0.22"/>
    <n v="2.5499999999999998"/>
    <n v="39.880000000000003"/>
    <n v="12.86"/>
    <n v="52.74"/>
    <n v="9.8699999999999992"/>
    <n v="62.609999999999992"/>
    <n v="1.3405991049825492E-3"/>
    <n v="0.84235745088643998"/>
  </r>
  <r>
    <n v="36"/>
    <n v="118"/>
    <s v="Cowichan R"/>
    <s v="CDP"/>
    <s v="124"/>
    <s v="Chinook"/>
    <s v="3"/>
    <x v="0"/>
    <x v="6"/>
    <n v="118"/>
    <x v="2"/>
    <s v="CK-22"/>
    <s v="EAST VANCOUVER ISLAND-COWICHAN &amp; KOKSILAH_FA_0.x"/>
    <s v="M"/>
    <s v="H"/>
    <n v="118"/>
    <s v="Cowichan River H"/>
    <n v="118"/>
    <s v="Cowichan R"/>
    <s v="GSVI"/>
    <s v="S"/>
    <x v="1"/>
    <s v="180470"/>
    <n v="0"/>
    <x v="195"/>
    <n v="2009"/>
    <s v="20090504"/>
    <s v="20090504"/>
    <n v="0"/>
    <n v="5.22"/>
    <s v="EARLY RELEASE. ALSO SEE TAGCODES 180469,71,72,73 &amp; 186137."/>
    <s v="CWT"/>
    <s v="P"/>
    <x v="0"/>
    <s v="Y"/>
    <s v="Y"/>
    <s v="Y"/>
    <m/>
    <s v="AD Clip"/>
    <n v="46321"/>
    <s v=""/>
    <n v="64218"/>
    <n v="2"/>
    <n v="28724"/>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89"/>
    <n v="0.53"/>
    <n v="13.82"/>
    <n v="1.88"/>
    <m/>
    <n v="0"/>
    <n v="7.89"/>
    <n v="7.89"/>
    <n v="16.23"/>
    <n v="24.12"/>
    <n v="5.2071414693119749E-4"/>
    <n v="0.3271144278606965"/>
  </r>
  <r>
    <n v="36"/>
    <n v="118"/>
    <s v="Cowichan R"/>
    <s v="CDP"/>
    <s v="124"/>
    <s v="Chinook"/>
    <s v="3"/>
    <x v="0"/>
    <x v="6"/>
    <n v="118"/>
    <x v="2"/>
    <s v="CK-22"/>
    <s v="EAST VANCOUVER ISLAND-COWICHAN &amp; KOKSILAH_FA_0.x"/>
    <s v="M"/>
    <s v="H"/>
    <n v="118"/>
    <s v="Cowichan River H"/>
    <n v="118"/>
    <s v="Cowichan R"/>
    <s v="GSVI"/>
    <s v="S"/>
    <x v="1"/>
    <s v="180470"/>
    <n v="0"/>
    <x v="195"/>
    <n v="2009"/>
    <s v="20090504"/>
    <s v="20090504"/>
    <n v="0"/>
    <n v="5.22"/>
    <s v="EARLY RELEASE. ALSO SEE TAGCODES 180469,71,72,73 &amp; 186137."/>
    <s v="CWT"/>
    <s v="P"/>
    <x v="0"/>
    <s v="Y"/>
    <s v="Y"/>
    <s v="Y"/>
    <m/>
    <s v="AD Clip"/>
    <n v="46321"/>
    <s v=""/>
    <n v="64218"/>
    <n v="3"/>
    <n v="28724"/>
    <n v="2011"/>
    <m/>
    <m/>
    <m/>
    <m/>
    <m/>
    <m/>
    <m/>
    <m/>
    <m/>
    <n v="7.53"/>
    <m/>
    <m/>
    <m/>
    <m/>
    <m/>
    <m/>
    <m/>
    <m/>
    <m/>
    <m/>
    <m/>
    <m/>
    <m/>
    <m/>
    <m/>
    <m/>
    <m/>
    <m/>
    <m/>
    <m/>
    <m/>
    <m/>
    <m/>
    <m/>
    <m/>
    <m/>
    <m/>
    <m/>
    <m/>
    <n v="7.39"/>
    <m/>
    <m/>
    <m/>
    <m/>
    <m/>
    <m/>
    <m/>
    <m/>
    <m/>
    <m/>
    <m/>
    <m/>
    <m/>
    <m/>
    <n v="22.76"/>
    <m/>
    <m/>
    <m/>
    <m/>
    <m/>
    <m/>
    <m/>
    <m/>
    <m/>
    <m/>
    <m/>
    <m/>
    <m/>
    <m/>
    <m/>
    <m/>
    <m/>
    <m/>
    <m/>
    <m/>
    <m/>
    <m/>
    <m/>
    <m/>
    <m/>
    <m/>
    <m/>
    <m/>
    <m/>
    <m/>
    <m/>
    <m/>
    <m/>
    <m/>
    <m/>
    <m/>
    <m/>
    <m/>
    <m/>
    <m/>
    <m/>
    <m/>
    <m/>
    <m/>
    <m/>
    <m/>
    <m/>
    <m/>
    <m/>
    <m/>
    <m/>
    <m/>
    <m/>
    <m/>
    <m/>
    <m/>
    <m/>
    <m/>
    <m/>
    <m/>
    <m/>
    <m/>
    <m/>
    <m/>
    <m/>
    <m/>
    <m/>
    <m/>
    <m/>
    <m/>
    <m/>
    <m/>
    <m/>
    <m/>
    <m/>
    <m/>
    <m/>
    <m/>
    <m/>
    <m/>
    <m/>
    <m/>
    <m/>
    <m/>
    <m/>
    <m/>
    <m/>
    <m/>
    <m/>
    <m/>
    <m/>
    <m/>
    <m/>
    <m/>
    <m/>
    <m/>
    <m/>
    <m/>
    <m/>
    <m/>
    <m/>
    <m/>
    <m/>
    <m/>
    <m/>
    <m/>
    <m/>
    <m/>
    <n v="28.72"/>
    <n v="12.77"/>
    <n v="34.840000000000003"/>
    <m/>
    <n v="13.42"/>
    <n v="37.68"/>
    <n v="28.72"/>
    <n v="66.400000000000006"/>
    <n v="61.03"/>
    <n v="127.43"/>
    <n v="2.7510200556982796E-3"/>
    <n v="0.52107039158753832"/>
  </r>
  <r>
    <n v="36"/>
    <n v="118"/>
    <s v="Cowichan R"/>
    <s v="CDP"/>
    <s v="124"/>
    <s v="Chinook"/>
    <s v="3"/>
    <x v="0"/>
    <x v="6"/>
    <n v="118"/>
    <x v="2"/>
    <s v="CK-22"/>
    <s v="EAST VANCOUVER ISLAND-COWICHAN &amp; KOKSILAH_FA_0.x"/>
    <s v="M"/>
    <s v="H"/>
    <n v="118"/>
    <s v="Cowichan River H"/>
    <n v="118"/>
    <s v="Cowichan R"/>
    <s v="GSVI"/>
    <s v="S"/>
    <x v="1"/>
    <s v="180470"/>
    <n v="0"/>
    <x v="195"/>
    <n v="2009"/>
    <s v="20090504"/>
    <s v="20090504"/>
    <n v="0"/>
    <n v="5.22"/>
    <s v="EARLY RELEASE. ALSO SEE TAGCODES 180469,71,72,73 &amp; 186137."/>
    <s v="CWT"/>
    <s v="P"/>
    <x v="0"/>
    <s v="Y"/>
    <s v="Y"/>
    <s v="Y"/>
    <m/>
    <s v="AD Clip"/>
    <n v="46321"/>
    <n v="46321"/>
    <n v="64218"/>
    <n v="4"/>
    <n v="28724"/>
    <n v="2012"/>
    <m/>
    <m/>
    <m/>
    <m/>
    <m/>
    <m/>
    <m/>
    <m/>
    <m/>
    <n v="19.579999999999998"/>
    <m/>
    <m/>
    <m/>
    <m/>
    <m/>
    <m/>
    <m/>
    <m/>
    <m/>
    <m/>
    <m/>
    <m/>
    <m/>
    <m/>
    <m/>
    <m/>
    <m/>
    <m/>
    <m/>
    <m/>
    <m/>
    <m/>
    <m/>
    <m/>
    <m/>
    <m/>
    <m/>
    <m/>
    <m/>
    <m/>
    <m/>
    <m/>
    <m/>
    <m/>
    <m/>
    <m/>
    <m/>
    <m/>
    <m/>
    <n v="16.78"/>
    <m/>
    <m/>
    <m/>
    <m/>
    <m/>
    <m/>
    <m/>
    <m/>
    <m/>
    <m/>
    <m/>
    <m/>
    <m/>
    <m/>
    <m/>
    <m/>
    <m/>
    <m/>
    <m/>
    <m/>
    <m/>
    <m/>
    <m/>
    <m/>
    <m/>
    <m/>
    <m/>
    <m/>
    <m/>
    <m/>
    <m/>
    <m/>
    <m/>
    <m/>
    <m/>
    <m/>
    <m/>
    <m/>
    <m/>
    <m/>
    <m/>
    <m/>
    <m/>
    <m/>
    <m/>
    <m/>
    <m/>
    <n v="2.5"/>
    <m/>
    <m/>
    <m/>
    <m/>
    <m/>
    <m/>
    <m/>
    <m/>
    <m/>
    <m/>
    <m/>
    <m/>
    <m/>
    <m/>
    <m/>
    <m/>
    <m/>
    <m/>
    <m/>
    <m/>
    <m/>
    <m/>
    <m/>
    <m/>
    <m/>
    <m/>
    <m/>
    <m/>
    <m/>
    <m/>
    <m/>
    <m/>
    <m/>
    <m/>
    <m/>
    <m/>
    <m/>
    <m/>
    <m/>
    <m/>
    <m/>
    <m/>
    <m/>
    <m/>
    <m/>
    <m/>
    <m/>
    <m/>
    <m/>
    <m/>
    <n v="7.82"/>
    <m/>
    <m/>
    <m/>
    <m/>
    <m/>
    <m/>
    <m/>
    <m/>
    <m/>
    <m/>
    <m/>
    <m/>
    <m/>
    <m/>
    <n v="7.82"/>
    <n v="3.33"/>
    <n v="18.600000000000001"/>
    <m/>
    <n v="10.199999999999999"/>
    <n v="46.68"/>
    <n v="7.82"/>
    <n v="54.5"/>
    <n v="32.130000000000003"/>
    <n v="86.63000000000001"/>
    <n v="1.8702100559141643E-3"/>
    <n v="0.62911231674939394"/>
  </r>
  <r>
    <n v="36"/>
    <n v="118"/>
    <s v="Cowichan R"/>
    <s v="CDP"/>
    <s v="124"/>
    <s v="Chinook"/>
    <s v="3"/>
    <x v="0"/>
    <x v="6"/>
    <n v="118"/>
    <x v="2"/>
    <s v="CK-22"/>
    <s v="EAST VANCOUVER ISLAND-COWICHAN &amp; KOKSILAH_FA_0.x"/>
    <s v="M"/>
    <s v="H"/>
    <n v="118"/>
    <s v="Cowichan River H"/>
    <n v="118"/>
    <s v="Cowichan R"/>
    <s v="GSVI"/>
    <s v="S"/>
    <x v="1"/>
    <s v="180471"/>
    <n v="0"/>
    <x v="196"/>
    <n v="2009"/>
    <s v="20090504"/>
    <s v="20090504"/>
    <n v="0"/>
    <n v="5.22"/>
    <s v="EARLY RELEASE. ALSO SEE TAGCODES 180469,70,72,73 &amp; 186137."/>
    <s v="CWT"/>
    <s v="P"/>
    <x v="0"/>
    <s v="Y"/>
    <s v="Y"/>
    <s v="Y"/>
    <m/>
    <s v="AD Clip"/>
    <n v="46306"/>
    <s v=""/>
    <n v="64197"/>
    <n v="2"/>
    <n v="28725"/>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92"/>
    <n v="0.93"/>
    <n v="17.27"/>
    <n v="0.94"/>
    <n v="7.74"/>
    <n v="0"/>
    <n v="10.92"/>
    <n v="10.92"/>
    <n v="26.88"/>
    <n v="37.799999999999997"/>
    <n v="8.1630890165421317E-4"/>
    <n v="0.28888888888888892"/>
  </r>
  <r>
    <n v="36"/>
    <n v="118"/>
    <s v="Cowichan R"/>
    <s v="CDP"/>
    <s v="124"/>
    <s v="Chinook"/>
    <s v="3"/>
    <x v="0"/>
    <x v="6"/>
    <n v="118"/>
    <x v="2"/>
    <s v="CK-22"/>
    <s v="EAST VANCOUVER ISLAND-COWICHAN &amp; KOKSILAH_FA_0.x"/>
    <s v="M"/>
    <s v="H"/>
    <n v="118"/>
    <s v="Cowichan River H"/>
    <n v="118"/>
    <s v="Cowichan R"/>
    <s v="GSVI"/>
    <s v="S"/>
    <x v="1"/>
    <s v="180471"/>
    <n v="0"/>
    <x v="196"/>
    <n v="2009"/>
    <s v="20090504"/>
    <s v="20090504"/>
    <n v="0"/>
    <n v="5.22"/>
    <s v="EARLY RELEASE. ALSO SEE TAGCODES 180469,70,72,73 &amp; 186137."/>
    <s v="CWT"/>
    <s v="P"/>
    <x v="0"/>
    <s v="Y"/>
    <s v="Y"/>
    <s v="Y"/>
    <m/>
    <s v="AD Clip"/>
    <n v="46306"/>
    <s v=""/>
    <n v="64197"/>
    <n v="3"/>
    <n v="28725"/>
    <n v="2011"/>
    <m/>
    <m/>
    <m/>
    <m/>
    <m/>
    <m/>
    <m/>
    <m/>
    <m/>
    <m/>
    <m/>
    <m/>
    <m/>
    <m/>
    <m/>
    <m/>
    <m/>
    <m/>
    <m/>
    <m/>
    <m/>
    <m/>
    <m/>
    <m/>
    <m/>
    <m/>
    <m/>
    <m/>
    <m/>
    <m/>
    <m/>
    <m/>
    <m/>
    <m/>
    <m/>
    <m/>
    <m/>
    <m/>
    <m/>
    <m/>
    <m/>
    <m/>
    <m/>
    <m/>
    <m/>
    <m/>
    <m/>
    <m/>
    <m/>
    <n v="11.38"/>
    <m/>
    <m/>
    <m/>
    <m/>
    <n v="11.38"/>
    <m/>
    <m/>
    <m/>
    <m/>
    <m/>
    <m/>
    <m/>
    <m/>
    <n v="16.940000000000001"/>
    <m/>
    <n v="4.97"/>
    <m/>
    <m/>
    <m/>
    <m/>
    <m/>
    <m/>
    <m/>
    <m/>
    <m/>
    <m/>
    <m/>
    <m/>
    <m/>
    <m/>
    <m/>
    <m/>
    <m/>
    <m/>
    <m/>
    <m/>
    <m/>
    <m/>
    <m/>
    <m/>
    <m/>
    <m/>
    <m/>
    <n v="4.24"/>
    <m/>
    <m/>
    <m/>
    <m/>
    <m/>
    <m/>
    <m/>
    <m/>
    <m/>
    <n v="4.53"/>
    <m/>
    <m/>
    <m/>
    <m/>
    <m/>
    <m/>
    <m/>
    <m/>
    <m/>
    <m/>
    <m/>
    <m/>
    <n v="7.75"/>
    <m/>
    <m/>
    <m/>
    <m/>
    <m/>
    <m/>
    <m/>
    <m/>
    <m/>
    <m/>
    <m/>
    <m/>
    <m/>
    <m/>
    <m/>
    <m/>
    <m/>
    <m/>
    <m/>
    <m/>
    <m/>
    <m/>
    <m/>
    <m/>
    <m/>
    <m/>
    <m/>
    <m/>
    <m/>
    <m/>
    <m/>
    <m/>
    <m/>
    <m/>
    <m/>
    <m/>
    <m/>
    <m/>
    <m/>
    <m/>
    <m/>
    <m/>
    <m/>
    <m/>
    <m/>
    <m/>
    <n v="7.25"/>
    <n v="4.8600000000000003"/>
    <n v="39.58"/>
    <n v="1.39"/>
    <m/>
    <n v="61.19"/>
    <n v="7.25"/>
    <n v="68.44"/>
    <n v="45.83"/>
    <n v="114.27"/>
    <n v="2.46771476698484E-3"/>
    <n v="0.59893235319856475"/>
  </r>
  <r>
    <n v="36"/>
    <n v="118"/>
    <s v="Cowichan R"/>
    <s v="CDP"/>
    <s v="124"/>
    <s v="Chinook"/>
    <s v="3"/>
    <x v="0"/>
    <x v="6"/>
    <n v="118"/>
    <x v="2"/>
    <s v="CK-22"/>
    <s v="EAST VANCOUVER ISLAND-COWICHAN &amp; KOKSILAH_FA_0.x"/>
    <s v="M"/>
    <s v="H"/>
    <n v="118"/>
    <s v="Cowichan River H"/>
    <n v="118"/>
    <s v="Cowichan R"/>
    <s v="GSVI"/>
    <s v="S"/>
    <x v="1"/>
    <s v="180471"/>
    <n v="0"/>
    <x v="196"/>
    <n v="2009"/>
    <s v="20090504"/>
    <s v="20090504"/>
    <n v="0"/>
    <n v="5.22"/>
    <s v="EARLY RELEASE. ALSO SEE TAGCODES 180469,70,72,73 &amp; 186137."/>
    <s v="CWT"/>
    <s v="P"/>
    <x v="0"/>
    <s v="Y"/>
    <s v="Y"/>
    <s v="Y"/>
    <m/>
    <s v="AD Clip"/>
    <n v="46306"/>
    <n v="46306"/>
    <n v="64197"/>
    <n v="4"/>
    <n v="28725"/>
    <n v="2012"/>
    <m/>
    <m/>
    <m/>
    <m/>
    <m/>
    <m/>
    <m/>
    <m/>
    <m/>
    <m/>
    <m/>
    <m/>
    <m/>
    <m/>
    <m/>
    <m/>
    <m/>
    <m/>
    <m/>
    <m/>
    <m/>
    <m/>
    <m/>
    <m/>
    <m/>
    <m/>
    <m/>
    <m/>
    <m/>
    <m/>
    <m/>
    <m/>
    <m/>
    <m/>
    <m/>
    <m/>
    <m/>
    <m/>
    <m/>
    <m/>
    <m/>
    <m/>
    <m/>
    <m/>
    <m/>
    <m/>
    <m/>
    <m/>
    <m/>
    <n v="8.39"/>
    <m/>
    <m/>
    <m/>
    <m/>
    <n v="8.39"/>
    <m/>
    <m/>
    <m/>
    <m/>
    <m/>
    <m/>
    <n v="8.39"/>
    <m/>
    <m/>
    <n v="14.9"/>
    <m/>
    <m/>
    <m/>
    <m/>
    <m/>
    <m/>
    <m/>
    <m/>
    <m/>
    <m/>
    <m/>
    <m/>
    <m/>
    <m/>
    <m/>
    <m/>
    <m/>
    <m/>
    <m/>
    <m/>
    <m/>
    <m/>
    <m/>
    <m/>
    <m/>
    <m/>
    <m/>
    <m/>
    <m/>
    <m/>
    <m/>
    <m/>
    <m/>
    <m/>
    <m/>
    <m/>
    <m/>
    <m/>
    <m/>
    <m/>
    <m/>
    <m/>
    <m/>
    <m/>
    <m/>
    <m/>
    <m/>
    <m/>
    <m/>
    <m/>
    <m/>
    <n v="5.76"/>
    <m/>
    <m/>
    <m/>
    <m/>
    <m/>
    <m/>
    <m/>
    <m/>
    <m/>
    <m/>
    <m/>
    <m/>
    <m/>
    <m/>
    <m/>
    <m/>
    <m/>
    <m/>
    <m/>
    <m/>
    <m/>
    <m/>
    <m/>
    <m/>
    <m/>
    <m/>
    <m/>
    <m/>
    <m/>
    <m/>
    <m/>
    <m/>
    <m/>
    <m/>
    <m/>
    <m/>
    <m/>
    <m/>
    <m/>
    <m/>
    <m/>
    <m/>
    <n v="2.98"/>
    <m/>
    <m/>
    <m/>
    <n v="2.2999999999999998"/>
    <n v="6.67"/>
    <n v="6.2"/>
    <m/>
    <n v="7.65"/>
    <n v="45.83"/>
    <n v="5.28"/>
    <n v="51.11"/>
    <n v="20.52"/>
    <n v="71.63000000000001"/>
    <n v="1.5468837731611455E-3"/>
    <n v="0.71352785145888586"/>
  </r>
  <r>
    <n v="36"/>
    <n v="118"/>
    <s v="Cowichan R"/>
    <s v="CDP"/>
    <s v="124"/>
    <s v="Chinook"/>
    <s v="3"/>
    <x v="0"/>
    <x v="6"/>
    <n v="118"/>
    <x v="2"/>
    <s v="CK-22"/>
    <s v="EAST VANCOUVER ISLAND-COWICHAN &amp; KOKSILAH_FA_0.x"/>
    <s v="M"/>
    <s v="H"/>
    <n v="118"/>
    <s v="Cowichan River H"/>
    <n v="118"/>
    <s v="Cowichan R"/>
    <s v="GSVI"/>
    <s v="S"/>
    <x v="1"/>
    <s v="180472"/>
    <n v="0"/>
    <x v="197"/>
    <n v="2009"/>
    <s v="20090504"/>
    <s v="20090504"/>
    <n v="0"/>
    <n v="5.22"/>
    <s v="EARLY RELEASE. ALSO SEE TAGCODES 180469,70,71,73 &amp; 186137."/>
    <s v="CWT"/>
    <s v="P"/>
    <x v="0"/>
    <s v="Y"/>
    <s v="Y"/>
    <s v="Y"/>
    <m/>
    <s v="AD Clip"/>
    <n v="46868"/>
    <s v=""/>
    <n v="64976"/>
    <n v="2"/>
    <n v="28726"/>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43"/>
    <n v="7.3"/>
    <n v="35.869999999999997"/>
    <m/>
    <m/>
    <n v="0"/>
    <n v="4.43"/>
    <n v="4.43"/>
    <n v="43.17"/>
    <n v="47.599999999999994"/>
    <n v="1.015618332337629E-3"/>
    <n v="9.3067226890756305E-2"/>
  </r>
  <r>
    <n v="36"/>
    <n v="118"/>
    <s v="Cowichan R"/>
    <s v="CDP"/>
    <s v="124"/>
    <s v="Chinook"/>
    <s v="3"/>
    <x v="0"/>
    <x v="6"/>
    <n v="118"/>
    <x v="2"/>
    <s v="CK-22"/>
    <s v="EAST VANCOUVER ISLAND-COWICHAN &amp; KOKSILAH_FA_0.x"/>
    <s v="M"/>
    <s v="H"/>
    <n v="118"/>
    <s v="Cowichan River H"/>
    <n v="118"/>
    <s v="Cowichan R"/>
    <s v="GSVI"/>
    <s v="S"/>
    <x v="1"/>
    <s v="180472"/>
    <n v="0"/>
    <x v="197"/>
    <n v="2009"/>
    <s v="20090504"/>
    <s v="20090504"/>
    <n v="0"/>
    <n v="5.22"/>
    <s v="EARLY RELEASE. ALSO SEE TAGCODES 180469,70,71,73 &amp; 186137."/>
    <s v="CWT"/>
    <s v="P"/>
    <x v="0"/>
    <s v="Y"/>
    <s v="Y"/>
    <s v="Y"/>
    <m/>
    <s v="AD Clip"/>
    <n v="46868"/>
    <s v=""/>
    <n v="64976"/>
    <n v="3"/>
    <n v="28726"/>
    <n v="2011"/>
    <m/>
    <m/>
    <m/>
    <m/>
    <m/>
    <m/>
    <m/>
    <m/>
    <m/>
    <m/>
    <m/>
    <m/>
    <m/>
    <m/>
    <m/>
    <m/>
    <m/>
    <m/>
    <m/>
    <m/>
    <m/>
    <m/>
    <m/>
    <m/>
    <m/>
    <m/>
    <m/>
    <m/>
    <m/>
    <m/>
    <m/>
    <m/>
    <m/>
    <m/>
    <m/>
    <m/>
    <m/>
    <n v="7.35"/>
    <m/>
    <m/>
    <m/>
    <m/>
    <m/>
    <m/>
    <m/>
    <m/>
    <m/>
    <m/>
    <m/>
    <n v="22.76"/>
    <m/>
    <m/>
    <m/>
    <m/>
    <m/>
    <m/>
    <m/>
    <m/>
    <m/>
    <m/>
    <m/>
    <m/>
    <m/>
    <n v="34.79"/>
    <n v="17.55"/>
    <m/>
    <m/>
    <m/>
    <m/>
    <m/>
    <m/>
    <m/>
    <m/>
    <m/>
    <m/>
    <m/>
    <m/>
    <m/>
    <m/>
    <m/>
    <m/>
    <m/>
    <m/>
    <m/>
    <m/>
    <m/>
    <m/>
    <n v="7.55"/>
    <m/>
    <m/>
    <m/>
    <m/>
    <n v="4.3099999999999996"/>
    <m/>
    <m/>
    <m/>
    <m/>
    <m/>
    <m/>
    <m/>
    <m/>
    <m/>
    <m/>
    <m/>
    <m/>
    <m/>
    <m/>
    <m/>
    <m/>
    <m/>
    <m/>
    <m/>
    <m/>
    <m/>
    <m/>
    <m/>
    <m/>
    <m/>
    <m/>
    <m/>
    <m/>
    <m/>
    <m/>
    <m/>
    <m/>
    <m/>
    <m/>
    <m/>
    <m/>
    <m/>
    <m/>
    <m/>
    <m/>
    <m/>
    <m/>
    <m/>
    <m/>
    <m/>
    <m/>
    <m/>
    <m/>
    <m/>
    <m/>
    <m/>
    <m/>
    <m/>
    <m/>
    <m/>
    <m/>
    <m/>
    <m/>
    <m/>
    <m/>
    <m/>
    <m/>
    <m/>
    <m/>
    <m/>
    <m/>
    <m/>
    <m/>
    <m/>
    <m/>
    <n v="17.93"/>
    <n v="5.61"/>
    <n v="34.840000000000003"/>
    <m/>
    <m/>
    <n v="94.31"/>
    <n v="17.93"/>
    <n v="112.24"/>
    <n v="40.450000000000003"/>
    <n v="152.69"/>
    <n v="3.2578731757275754E-3"/>
    <n v="0.73508415744318556"/>
  </r>
  <r>
    <n v="36"/>
    <n v="118"/>
    <s v="Cowichan R"/>
    <s v="CDP"/>
    <s v="124"/>
    <s v="Chinook"/>
    <s v="3"/>
    <x v="0"/>
    <x v="6"/>
    <n v="118"/>
    <x v="2"/>
    <s v="CK-22"/>
    <s v="EAST VANCOUVER ISLAND-COWICHAN &amp; KOKSILAH_FA_0.x"/>
    <s v="M"/>
    <s v="H"/>
    <n v="118"/>
    <s v="Cowichan River H"/>
    <n v="118"/>
    <s v="Cowichan R"/>
    <s v="GSVI"/>
    <s v="S"/>
    <x v="1"/>
    <s v="180472"/>
    <n v="0"/>
    <x v="197"/>
    <n v="2009"/>
    <s v="20090504"/>
    <s v="20090504"/>
    <n v="0"/>
    <n v="5.22"/>
    <s v="EARLY RELEASE. ALSO SEE TAGCODES 180469,70,71,73 &amp; 186137."/>
    <s v="CWT"/>
    <s v="P"/>
    <x v="0"/>
    <s v="Y"/>
    <s v="Y"/>
    <s v="Y"/>
    <m/>
    <s v="AD Clip"/>
    <n v="46868"/>
    <n v="46868"/>
    <n v="64976"/>
    <n v="4"/>
    <n v="28726"/>
    <n v="2012"/>
    <m/>
    <m/>
    <m/>
    <m/>
    <m/>
    <m/>
    <m/>
    <m/>
    <m/>
    <n v="19.579999999999998"/>
    <m/>
    <m/>
    <m/>
    <m/>
    <m/>
    <m/>
    <n v="2.63"/>
    <m/>
    <m/>
    <m/>
    <m/>
    <m/>
    <m/>
    <m/>
    <m/>
    <m/>
    <m/>
    <m/>
    <m/>
    <m/>
    <m/>
    <m/>
    <m/>
    <m/>
    <m/>
    <m/>
    <m/>
    <m/>
    <n v="4.18"/>
    <m/>
    <m/>
    <m/>
    <m/>
    <m/>
    <m/>
    <m/>
    <m/>
    <m/>
    <m/>
    <m/>
    <m/>
    <m/>
    <m/>
    <m/>
    <n v="8.5"/>
    <m/>
    <m/>
    <m/>
    <m/>
    <m/>
    <m/>
    <m/>
    <m/>
    <m/>
    <m/>
    <m/>
    <m/>
    <m/>
    <m/>
    <m/>
    <m/>
    <n v="2.48"/>
    <m/>
    <m/>
    <m/>
    <m/>
    <m/>
    <m/>
    <m/>
    <m/>
    <m/>
    <m/>
    <m/>
    <m/>
    <m/>
    <m/>
    <m/>
    <m/>
    <m/>
    <m/>
    <m/>
    <m/>
    <m/>
    <m/>
    <m/>
    <m/>
    <m/>
    <m/>
    <m/>
    <m/>
    <m/>
    <m/>
    <m/>
    <m/>
    <m/>
    <m/>
    <m/>
    <m/>
    <m/>
    <m/>
    <m/>
    <m/>
    <m/>
    <m/>
    <m/>
    <m/>
    <m/>
    <m/>
    <m/>
    <m/>
    <m/>
    <m/>
    <m/>
    <m/>
    <m/>
    <m/>
    <m/>
    <m/>
    <m/>
    <m/>
    <m/>
    <m/>
    <m/>
    <m/>
    <m/>
    <m/>
    <m/>
    <m/>
    <m/>
    <m/>
    <m/>
    <m/>
    <m/>
    <m/>
    <m/>
    <m/>
    <m/>
    <m/>
    <m/>
    <m/>
    <m/>
    <m/>
    <m/>
    <m/>
    <m/>
    <m/>
    <m/>
    <m/>
    <m/>
    <m/>
    <m/>
    <m/>
    <m/>
    <n v="2.95"/>
    <n v="3.33"/>
    <n v="6.2"/>
    <m/>
    <n v="5.0999999999999996"/>
    <n v="37.369999999999997"/>
    <n v="2.95"/>
    <n v="40.32"/>
    <n v="14.63"/>
    <n v="54.95"/>
    <n v="1.1724417513015277E-3"/>
    <n v="0.73375796178343944"/>
  </r>
  <r>
    <n v="36"/>
    <n v="118"/>
    <s v="Cowichan R"/>
    <s v="CDP"/>
    <s v="124"/>
    <s v="Chinook"/>
    <s v="3"/>
    <x v="0"/>
    <x v="6"/>
    <n v="118"/>
    <x v="2"/>
    <s v="CK-22"/>
    <s v="EAST VANCOUVER ISLAND-COWICHAN &amp; KOKSILAH_FA_0.x"/>
    <s v="M"/>
    <s v="H"/>
    <n v="118"/>
    <s v="Cowichan River H"/>
    <n v="118"/>
    <s v="Cowichan R"/>
    <s v="GSVI"/>
    <s v="S"/>
    <x v="1"/>
    <s v="180473"/>
    <n v="0"/>
    <x v="198"/>
    <n v="2009"/>
    <s v="20090504"/>
    <s v="20090504"/>
    <n v="0"/>
    <n v="5.22"/>
    <s v="EARLY RELEASE. ALSO SEE TAGCODES 180469-72 &amp; 186137."/>
    <s v="CWT"/>
    <s v="P"/>
    <x v="0"/>
    <s v="Y"/>
    <s v="Y"/>
    <s v="Y"/>
    <n v="7.5129999999999997E-3"/>
    <s v="AD Clip"/>
    <n v="46362"/>
    <s v=""/>
    <n v="64626"/>
    <n v="2"/>
    <n v="28727"/>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700000000000002"/>
    <n v="1.39"/>
    <n v="9.36"/>
    <m/>
    <m/>
    <n v="0"/>
    <n v="2.4700000000000002"/>
    <n v="2.4700000000000002"/>
    <n v="10.75"/>
    <n v="13.219999999999999"/>
    <n v="2.8514731892498166E-4"/>
    <n v="0.18683812405446296"/>
  </r>
  <r>
    <n v="36"/>
    <n v="118"/>
    <s v="Cowichan R"/>
    <s v="CDP"/>
    <s v="124"/>
    <s v="Chinook"/>
    <s v="3"/>
    <x v="0"/>
    <x v="6"/>
    <n v="118"/>
    <x v="2"/>
    <s v="CK-22"/>
    <s v="EAST VANCOUVER ISLAND-COWICHAN &amp; KOKSILAH_FA_0.x"/>
    <s v="M"/>
    <s v="H"/>
    <n v="118"/>
    <s v="Cowichan River H"/>
    <n v="118"/>
    <s v="Cowichan R"/>
    <s v="GSVI"/>
    <s v="S"/>
    <x v="1"/>
    <s v="180473"/>
    <n v="0"/>
    <x v="198"/>
    <n v="2009"/>
    <s v="20090504"/>
    <s v="20090504"/>
    <n v="0"/>
    <n v="5.22"/>
    <s v="EARLY RELEASE. ALSO SEE TAGCODES 180469-72 &amp; 186137."/>
    <s v="CWT"/>
    <s v="P"/>
    <x v="0"/>
    <s v="Y"/>
    <s v="Y"/>
    <s v="Y"/>
    <n v="7.5129999999999997E-3"/>
    <s v="AD Clip"/>
    <n v="46362"/>
    <s v=""/>
    <n v="64626"/>
    <n v="3"/>
    <n v="28727"/>
    <n v="2011"/>
    <m/>
    <m/>
    <m/>
    <m/>
    <m/>
    <m/>
    <m/>
    <m/>
    <m/>
    <m/>
    <m/>
    <m/>
    <m/>
    <m/>
    <m/>
    <m/>
    <m/>
    <m/>
    <m/>
    <m/>
    <m/>
    <m/>
    <m/>
    <m/>
    <m/>
    <m/>
    <m/>
    <m/>
    <m/>
    <m/>
    <m/>
    <m/>
    <m/>
    <m/>
    <m/>
    <m/>
    <m/>
    <m/>
    <m/>
    <m/>
    <m/>
    <m/>
    <m/>
    <m/>
    <m/>
    <m/>
    <m/>
    <m/>
    <m/>
    <n v="11.38"/>
    <m/>
    <m/>
    <m/>
    <m/>
    <m/>
    <m/>
    <m/>
    <m/>
    <m/>
    <m/>
    <m/>
    <m/>
    <m/>
    <m/>
    <m/>
    <m/>
    <m/>
    <m/>
    <m/>
    <m/>
    <m/>
    <m/>
    <m/>
    <m/>
    <m/>
    <m/>
    <m/>
    <m/>
    <m/>
    <m/>
    <m/>
    <m/>
    <m/>
    <m/>
    <m/>
    <m/>
    <m/>
    <m/>
    <m/>
    <m/>
    <m/>
    <m/>
    <n v="4.3099999999999996"/>
    <n v="12.72"/>
    <m/>
    <m/>
    <m/>
    <m/>
    <m/>
    <m/>
    <m/>
    <m/>
    <m/>
    <m/>
    <m/>
    <m/>
    <m/>
    <m/>
    <m/>
    <m/>
    <m/>
    <m/>
    <m/>
    <m/>
    <m/>
    <m/>
    <m/>
    <m/>
    <m/>
    <m/>
    <m/>
    <m/>
    <m/>
    <m/>
    <m/>
    <m/>
    <m/>
    <m/>
    <m/>
    <m/>
    <m/>
    <m/>
    <m/>
    <m/>
    <m/>
    <m/>
    <m/>
    <m/>
    <m/>
    <m/>
    <m/>
    <m/>
    <m/>
    <m/>
    <m/>
    <m/>
    <m/>
    <m/>
    <m/>
    <m/>
    <m/>
    <m/>
    <m/>
    <m/>
    <m/>
    <m/>
    <m/>
    <m/>
    <m/>
    <n v="1.41"/>
    <m/>
    <m/>
    <m/>
    <n v="4.13"/>
    <n v="24.1"/>
    <n v="8.7100000000000009"/>
    <m/>
    <m/>
    <n v="28.41"/>
    <n v="5.54"/>
    <n v="33.950000000000003"/>
    <n v="32.81"/>
    <n v="66.760000000000005"/>
    <n v="1.439972391182434E-3"/>
    <n v="0.50853804673457159"/>
  </r>
  <r>
    <n v="36"/>
    <n v="118"/>
    <s v="Cowichan R"/>
    <s v="CDP"/>
    <s v="124"/>
    <s v="Chinook"/>
    <s v="3"/>
    <x v="0"/>
    <x v="6"/>
    <n v="118"/>
    <x v="2"/>
    <s v="CK-22"/>
    <s v="EAST VANCOUVER ISLAND-COWICHAN &amp; KOKSILAH_FA_0.x"/>
    <s v="M"/>
    <s v="H"/>
    <n v="118"/>
    <s v="Cowichan River H"/>
    <n v="118"/>
    <s v="Cowichan R"/>
    <s v="GSVI"/>
    <s v="S"/>
    <x v="1"/>
    <s v="180473"/>
    <n v="0"/>
    <x v="198"/>
    <n v="2009"/>
    <s v="20090504"/>
    <s v="20090504"/>
    <n v="0"/>
    <n v="5.22"/>
    <s v="EARLY RELEASE. ALSO SEE TAGCODES 180469-72 &amp; 186137."/>
    <s v="CWT"/>
    <s v="P"/>
    <x v="0"/>
    <s v="Y"/>
    <s v="Y"/>
    <s v="Y"/>
    <n v="7.5129999999999997E-3"/>
    <s v="AD Clip"/>
    <n v="46362"/>
    <n v="46362"/>
    <n v="64626"/>
    <n v="4"/>
    <n v="28727"/>
    <n v="2012"/>
    <m/>
    <m/>
    <m/>
    <m/>
    <m/>
    <m/>
    <m/>
    <m/>
    <m/>
    <m/>
    <m/>
    <m/>
    <m/>
    <m/>
    <m/>
    <m/>
    <m/>
    <m/>
    <m/>
    <m/>
    <n v="2.63"/>
    <m/>
    <m/>
    <m/>
    <m/>
    <m/>
    <m/>
    <m/>
    <m/>
    <m/>
    <m/>
    <m/>
    <m/>
    <m/>
    <m/>
    <m/>
    <m/>
    <n v="11.79"/>
    <m/>
    <n v="11.79"/>
    <m/>
    <m/>
    <m/>
    <m/>
    <m/>
    <m/>
    <m/>
    <m/>
    <m/>
    <n v="8.39"/>
    <m/>
    <m/>
    <m/>
    <m/>
    <n v="18.23"/>
    <m/>
    <m/>
    <m/>
    <m/>
    <m/>
    <m/>
    <m/>
    <m/>
    <m/>
    <m/>
    <m/>
    <m/>
    <m/>
    <m/>
    <m/>
    <m/>
    <m/>
    <m/>
    <m/>
    <m/>
    <m/>
    <m/>
    <m/>
    <m/>
    <m/>
    <m/>
    <m/>
    <m/>
    <m/>
    <m/>
    <m/>
    <m/>
    <m/>
    <m/>
    <m/>
    <m/>
    <m/>
    <m/>
    <m/>
    <m/>
    <m/>
    <m/>
    <m/>
    <m/>
    <m/>
    <m/>
    <m/>
    <m/>
    <m/>
    <m/>
    <m/>
    <m/>
    <m/>
    <m/>
    <m/>
    <m/>
    <m/>
    <m/>
    <m/>
    <m/>
    <m/>
    <m/>
    <m/>
    <m/>
    <m/>
    <m/>
    <m/>
    <m/>
    <m/>
    <m/>
    <m/>
    <m/>
    <m/>
    <m/>
    <m/>
    <m/>
    <m/>
    <m/>
    <m/>
    <m/>
    <m/>
    <m/>
    <m/>
    <n v="7.82"/>
    <m/>
    <m/>
    <m/>
    <m/>
    <m/>
    <m/>
    <m/>
    <m/>
    <m/>
    <m/>
    <m/>
    <m/>
    <m/>
    <m/>
    <m/>
    <m/>
    <m/>
    <m/>
    <m/>
    <m/>
    <m/>
    <m/>
    <m/>
    <m/>
    <n v="4.45"/>
    <n v="0.89"/>
    <n v="19.61"/>
    <n v="0.09"/>
    <n v="7.65"/>
    <n v="60.65"/>
    <n v="4.45"/>
    <n v="65.099999999999994"/>
    <n v="28.24"/>
    <n v="93.340000000000018"/>
    <n v="2.013286743453691E-3"/>
    <n v="0.69745018212984766"/>
  </r>
  <r>
    <n v="36"/>
    <n v="118"/>
    <s v="Cowichan R"/>
    <s v="CDP"/>
    <s v="124"/>
    <s v="Chinook"/>
    <s v="3"/>
    <x v="0"/>
    <x v="6"/>
    <n v="118"/>
    <x v="2"/>
    <s v="CK-22"/>
    <s v="EAST VANCOUVER ISLAND-COWICHAN &amp; KOKSILAH_FA_0.x"/>
    <s v="M"/>
    <s v="H"/>
    <n v="118"/>
    <s v="Cowichan River H"/>
    <n v="118"/>
    <s v="Cowichan R"/>
    <s v="GSVI"/>
    <s v="S"/>
    <x v="1"/>
    <s v="185344"/>
    <n v="0"/>
    <x v="199"/>
    <n v="2009"/>
    <s v="20090519"/>
    <s v="20090519"/>
    <n v="0"/>
    <n v="5.6"/>
    <s v="LATE RELEASE. ALSO SEE TAGCODES 180395-96,186311-18,180377,185705 &amp; 185345."/>
    <s v="CWT"/>
    <s v="P"/>
    <x v="0"/>
    <s v="Y"/>
    <s v="Y"/>
    <s v="Y"/>
    <n v="5.0169999999999998E-3"/>
    <s v="AD Clip"/>
    <n v="29149"/>
    <s v=""/>
    <n v="85143"/>
    <n v="2"/>
    <n v="29285"/>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4"/>
    <n v="3.78"/>
    <m/>
    <m/>
    <n v="0"/>
    <n v="0"/>
    <n v="0"/>
    <n v="4.22"/>
    <n v="4.22"/>
    <n v="1.4477340560568115E-4"/>
    <n v="0"/>
  </r>
  <r>
    <n v="36"/>
    <n v="118"/>
    <s v="Cowichan R"/>
    <s v="CDP"/>
    <s v="124"/>
    <s v="Chinook"/>
    <s v="3"/>
    <x v="0"/>
    <x v="6"/>
    <n v="118"/>
    <x v="2"/>
    <s v="CK-22"/>
    <s v="EAST VANCOUVER ISLAND-COWICHAN &amp; KOKSILAH_FA_0.x"/>
    <s v="M"/>
    <s v="H"/>
    <n v="118"/>
    <s v="Cowichan River H"/>
    <n v="118"/>
    <s v="Cowichan R"/>
    <s v="GSVI"/>
    <s v="S"/>
    <x v="1"/>
    <s v="185344"/>
    <n v="0"/>
    <x v="199"/>
    <n v="2009"/>
    <s v="20090519"/>
    <s v="20090519"/>
    <n v="0"/>
    <n v="5.6"/>
    <s v="LATE RELEASE. ALSO SEE TAGCODES 180395-96,186311-18,180377,185705 &amp; 185345."/>
    <s v="CWT"/>
    <s v="P"/>
    <x v="0"/>
    <s v="Y"/>
    <s v="Y"/>
    <s v="Y"/>
    <n v="5.0169999999999998E-3"/>
    <s v="AD Clip"/>
    <n v="29149"/>
    <s v=""/>
    <n v="85143"/>
    <n v="3"/>
    <n v="29285"/>
    <n v="2011"/>
    <m/>
    <m/>
    <m/>
    <m/>
    <m/>
    <m/>
    <m/>
    <m/>
    <m/>
    <m/>
    <m/>
    <m/>
    <m/>
    <m/>
    <m/>
    <m/>
    <m/>
    <m/>
    <m/>
    <m/>
    <m/>
    <m/>
    <m/>
    <m/>
    <m/>
    <m/>
    <m/>
    <m/>
    <m/>
    <m/>
    <m/>
    <m/>
    <m/>
    <m/>
    <m/>
    <m/>
    <m/>
    <n v="7.39"/>
    <m/>
    <m/>
    <m/>
    <m/>
    <m/>
    <m/>
    <m/>
    <m/>
    <m/>
    <m/>
    <m/>
    <m/>
    <m/>
    <m/>
    <m/>
    <m/>
    <m/>
    <m/>
    <m/>
    <m/>
    <m/>
    <m/>
    <m/>
    <m/>
    <m/>
    <m/>
    <m/>
    <n v="9.27"/>
    <m/>
    <m/>
    <m/>
    <m/>
    <m/>
    <m/>
    <m/>
    <m/>
    <m/>
    <n v="4.97"/>
    <m/>
    <m/>
    <m/>
    <m/>
    <m/>
    <m/>
    <m/>
    <m/>
    <m/>
    <m/>
    <m/>
    <m/>
    <m/>
    <m/>
    <m/>
    <m/>
    <m/>
    <m/>
    <m/>
    <m/>
    <m/>
    <m/>
    <m/>
    <m/>
    <m/>
    <m/>
    <m/>
    <m/>
    <m/>
    <m/>
    <m/>
    <m/>
    <m/>
    <m/>
    <m/>
    <m/>
    <m/>
    <m/>
    <m/>
    <m/>
    <m/>
    <m/>
    <m/>
    <m/>
    <m/>
    <m/>
    <m/>
    <m/>
    <m/>
    <m/>
    <m/>
    <m/>
    <m/>
    <m/>
    <m/>
    <m/>
    <m/>
    <m/>
    <m/>
    <m/>
    <m/>
    <m/>
    <m/>
    <m/>
    <m/>
    <m/>
    <m/>
    <m/>
    <m/>
    <m/>
    <m/>
    <m/>
    <m/>
    <m/>
    <m/>
    <m/>
    <m/>
    <m/>
    <m/>
    <m/>
    <m/>
    <m/>
    <m/>
    <m/>
    <m/>
    <m/>
    <m/>
    <n v="1.75"/>
    <m/>
    <n v="4.7300000000000004"/>
    <m/>
    <m/>
    <n v="21.63"/>
    <n v="1.75"/>
    <n v="23.38"/>
    <n v="4.7300000000000004"/>
    <n v="28.11"/>
    <n v="9.6435555250608935E-4"/>
    <n v="0.83173247954464602"/>
  </r>
  <r>
    <n v="36"/>
    <n v="118"/>
    <s v="Cowichan R"/>
    <s v="CDP"/>
    <s v="124"/>
    <s v="Chinook"/>
    <s v="3"/>
    <x v="0"/>
    <x v="6"/>
    <n v="118"/>
    <x v="2"/>
    <s v="CK-22"/>
    <s v="EAST VANCOUVER ISLAND-COWICHAN &amp; KOKSILAH_FA_0.x"/>
    <s v="M"/>
    <s v="H"/>
    <n v="118"/>
    <s v="Cowichan River H"/>
    <n v="118"/>
    <s v="Cowichan R"/>
    <s v="GSVI"/>
    <s v="S"/>
    <x v="1"/>
    <s v="185344"/>
    <n v="0"/>
    <x v="199"/>
    <n v="2009"/>
    <s v="20090519"/>
    <s v="20090519"/>
    <n v="0"/>
    <n v="5.6"/>
    <s v="LATE RELEASE. ALSO SEE TAGCODES 180395-96,186311-18,180377,185705 &amp; 185345."/>
    <s v="CWT"/>
    <s v="P"/>
    <x v="0"/>
    <s v="Y"/>
    <s v="Y"/>
    <s v="Y"/>
    <n v="5.0169999999999998E-3"/>
    <s v="AD Clip"/>
    <n v="29149"/>
    <n v="29149"/>
    <n v="85143"/>
    <n v="4"/>
    <n v="29285"/>
    <n v="2012"/>
    <m/>
    <m/>
    <m/>
    <m/>
    <m/>
    <m/>
    <m/>
    <m/>
    <m/>
    <m/>
    <m/>
    <m/>
    <m/>
    <m/>
    <m/>
    <m/>
    <n v="2.63"/>
    <m/>
    <m/>
    <m/>
    <m/>
    <m/>
    <m/>
    <m/>
    <m/>
    <m/>
    <m/>
    <m/>
    <m/>
    <m/>
    <m/>
    <m/>
    <m/>
    <m/>
    <m/>
    <m/>
    <m/>
    <m/>
    <m/>
    <m/>
    <m/>
    <m/>
    <m/>
    <m/>
    <m/>
    <m/>
    <m/>
    <m/>
    <m/>
    <n v="8.39"/>
    <m/>
    <m/>
    <m/>
    <m/>
    <m/>
    <m/>
    <m/>
    <m/>
    <m/>
    <m/>
    <m/>
    <m/>
    <m/>
    <m/>
    <m/>
    <m/>
    <m/>
    <m/>
    <m/>
    <m/>
    <m/>
    <m/>
    <m/>
    <m/>
    <m/>
    <m/>
    <m/>
    <m/>
    <m/>
    <m/>
    <m/>
    <m/>
    <m/>
    <m/>
    <m/>
    <m/>
    <m/>
    <m/>
    <m/>
    <m/>
    <m/>
    <m/>
    <m/>
    <m/>
    <m/>
    <m/>
    <m/>
    <m/>
    <m/>
    <m/>
    <m/>
    <m/>
    <m/>
    <m/>
    <m/>
    <m/>
    <m/>
    <m/>
    <m/>
    <m/>
    <m/>
    <m/>
    <m/>
    <m/>
    <m/>
    <m/>
    <n v="2.88"/>
    <m/>
    <m/>
    <m/>
    <m/>
    <m/>
    <m/>
    <m/>
    <m/>
    <m/>
    <m/>
    <m/>
    <m/>
    <m/>
    <m/>
    <m/>
    <m/>
    <m/>
    <m/>
    <m/>
    <m/>
    <m/>
    <m/>
    <m/>
    <m/>
    <m/>
    <m/>
    <m/>
    <m/>
    <m/>
    <m/>
    <m/>
    <m/>
    <m/>
    <m/>
    <m/>
    <m/>
    <m/>
    <m/>
    <m/>
    <m/>
    <m/>
    <m/>
    <n v="2.65"/>
    <m/>
    <m/>
    <m/>
    <n v="1.78"/>
    <m/>
    <n v="6.2"/>
    <m/>
    <n v="2.5499999999999998"/>
    <n v="13.9"/>
    <n v="4.43"/>
    <n v="18.329999999999998"/>
    <n v="8.75"/>
    <n v="27.08"/>
    <n v="9.2901986346015299E-4"/>
    <n v="0.67688330871491875"/>
  </r>
  <r>
    <n v="36"/>
    <n v="118"/>
    <s v="Cowichan R"/>
    <s v="CDP"/>
    <s v="124"/>
    <s v="Chinook"/>
    <s v="3"/>
    <x v="0"/>
    <x v="6"/>
    <n v="118"/>
    <x v="2"/>
    <s v="CK-22"/>
    <s v="EAST VANCOUVER ISLAND-COWICHAN &amp; KOKSILAH_FA_0.x"/>
    <s v="M"/>
    <s v="H"/>
    <n v="118"/>
    <s v="Cowichan River H"/>
    <n v="118"/>
    <s v="Cowichan R"/>
    <s v="GSVI"/>
    <s v="S"/>
    <x v="1"/>
    <s v="185345"/>
    <n v="0"/>
    <x v="200"/>
    <n v="2009"/>
    <s v="20090519"/>
    <s v="20090519"/>
    <n v="0"/>
    <n v="5.6"/>
    <s v="LATE RELEASE. ALSO SEE TAGCODES 180395-96,186311-18,180377,185705 &amp; 185344."/>
    <s v="CWT"/>
    <s v="P"/>
    <x v="0"/>
    <s v="Y"/>
    <s v="Y"/>
    <s v="Y"/>
    <m/>
    <s v="AD Clip"/>
    <n v="28165"/>
    <s v=""/>
    <n v="82127"/>
    <n v="2"/>
    <n v="29286"/>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3"/>
    <n v="3.78"/>
    <m/>
    <m/>
    <n v="0"/>
    <n v="0"/>
    <n v="0"/>
    <n v="5.61"/>
    <n v="5.6099999999999994"/>
    <n v="1.9918338363216756E-4"/>
    <n v="0"/>
  </r>
  <r>
    <n v="36"/>
    <n v="118"/>
    <s v="Cowichan R"/>
    <s v="CDP"/>
    <s v="124"/>
    <s v="Chinook"/>
    <s v="3"/>
    <x v="0"/>
    <x v="6"/>
    <n v="118"/>
    <x v="2"/>
    <s v="CK-22"/>
    <s v="EAST VANCOUVER ISLAND-COWICHAN &amp; KOKSILAH_FA_0.x"/>
    <s v="M"/>
    <s v="H"/>
    <n v="118"/>
    <s v="Cowichan River H"/>
    <n v="118"/>
    <s v="Cowichan R"/>
    <s v="GSVI"/>
    <s v="S"/>
    <x v="1"/>
    <s v="185345"/>
    <n v="0"/>
    <x v="200"/>
    <n v="2009"/>
    <s v="20090519"/>
    <s v="20090519"/>
    <n v="0"/>
    <n v="5.6"/>
    <s v="LATE RELEASE. ALSO SEE TAGCODES 180395-96,186311-18,180377,185705 &amp; 185344."/>
    <s v="CWT"/>
    <s v="P"/>
    <x v="0"/>
    <s v="Y"/>
    <s v="Y"/>
    <s v="Y"/>
    <m/>
    <s v="AD Clip"/>
    <n v="28165"/>
    <s v=""/>
    <n v="82127"/>
    <n v="3"/>
    <n v="29286"/>
    <n v="2011"/>
    <m/>
    <m/>
    <m/>
    <m/>
    <m/>
    <m/>
    <m/>
    <m/>
    <m/>
    <m/>
    <m/>
    <m/>
    <m/>
    <m/>
    <m/>
    <m/>
    <m/>
    <m/>
    <m/>
    <m/>
    <m/>
    <m/>
    <m/>
    <m/>
    <m/>
    <m/>
    <m/>
    <m/>
    <m/>
    <m/>
    <m/>
    <m/>
    <m/>
    <m/>
    <m/>
    <m/>
    <m/>
    <m/>
    <m/>
    <m/>
    <m/>
    <m/>
    <m/>
    <m/>
    <m/>
    <m/>
    <m/>
    <m/>
    <m/>
    <n v="11.38"/>
    <m/>
    <m/>
    <m/>
    <m/>
    <m/>
    <m/>
    <m/>
    <m/>
    <m/>
    <m/>
    <m/>
    <m/>
    <m/>
    <n v="34.79"/>
    <m/>
    <m/>
    <m/>
    <m/>
    <m/>
    <m/>
    <m/>
    <m/>
    <m/>
    <m/>
    <m/>
    <m/>
    <m/>
    <m/>
    <m/>
    <m/>
    <m/>
    <m/>
    <m/>
    <m/>
    <m/>
    <m/>
    <m/>
    <m/>
    <m/>
    <m/>
    <m/>
    <m/>
    <m/>
    <n v="4.24"/>
    <m/>
    <m/>
    <m/>
    <m/>
    <m/>
    <m/>
    <m/>
    <m/>
    <m/>
    <m/>
    <m/>
    <m/>
    <m/>
    <m/>
    <m/>
    <m/>
    <m/>
    <m/>
    <m/>
    <m/>
    <m/>
    <m/>
    <m/>
    <m/>
    <m/>
    <m/>
    <m/>
    <m/>
    <m/>
    <m/>
    <m/>
    <m/>
    <m/>
    <m/>
    <m/>
    <m/>
    <m/>
    <m/>
    <m/>
    <m/>
    <m/>
    <m/>
    <m/>
    <m/>
    <m/>
    <m/>
    <m/>
    <m/>
    <m/>
    <m/>
    <m/>
    <m/>
    <m/>
    <m/>
    <m/>
    <m/>
    <m/>
    <m/>
    <m/>
    <m/>
    <m/>
    <m/>
    <m/>
    <m/>
    <m/>
    <m/>
    <m/>
    <m/>
    <m/>
    <n v="5"/>
    <n v="3.22"/>
    <n v="12.68"/>
    <m/>
    <m/>
    <n v="50.41"/>
    <n v="5"/>
    <n v="55.41"/>
    <n v="15.9"/>
    <n v="71.31"/>
    <n v="2.5318657908751999E-3"/>
    <n v="0.7770298695835085"/>
  </r>
  <r>
    <n v="36"/>
    <n v="118"/>
    <s v="Cowichan R"/>
    <s v="CDP"/>
    <s v="124"/>
    <s v="Chinook"/>
    <s v="3"/>
    <x v="0"/>
    <x v="6"/>
    <n v="118"/>
    <x v="2"/>
    <s v="CK-22"/>
    <s v="EAST VANCOUVER ISLAND-COWICHAN &amp; KOKSILAH_FA_0.x"/>
    <s v="M"/>
    <s v="H"/>
    <n v="118"/>
    <s v="Cowichan River H"/>
    <n v="118"/>
    <s v="Cowichan R"/>
    <s v="GSVI"/>
    <s v="S"/>
    <x v="1"/>
    <s v="185345"/>
    <n v="0"/>
    <x v="200"/>
    <n v="2009"/>
    <s v="20090519"/>
    <s v="20090519"/>
    <n v="0"/>
    <n v="5.6"/>
    <s v="LATE RELEASE. ALSO SEE TAGCODES 180395-96,186311-18,180377,185705 &amp; 185344."/>
    <s v="CWT"/>
    <s v="P"/>
    <x v="0"/>
    <s v="Y"/>
    <s v="Y"/>
    <s v="Y"/>
    <m/>
    <s v="AD Clip"/>
    <n v="28165"/>
    <n v="28165"/>
    <n v="82127"/>
    <n v="4"/>
    <n v="29286"/>
    <n v="2012"/>
    <m/>
    <m/>
    <m/>
    <m/>
    <m/>
    <m/>
    <m/>
    <m/>
    <m/>
    <m/>
    <m/>
    <m/>
    <m/>
    <m/>
    <m/>
    <m/>
    <m/>
    <m/>
    <m/>
    <m/>
    <m/>
    <m/>
    <m/>
    <m/>
    <m/>
    <m/>
    <m/>
    <m/>
    <m/>
    <m/>
    <m/>
    <m/>
    <m/>
    <m/>
    <n v="4.75"/>
    <m/>
    <m/>
    <m/>
    <m/>
    <m/>
    <m/>
    <m/>
    <m/>
    <m/>
    <m/>
    <m/>
    <m/>
    <m/>
    <m/>
    <m/>
    <m/>
    <m/>
    <m/>
    <m/>
    <m/>
    <m/>
    <m/>
    <m/>
    <m/>
    <m/>
    <m/>
    <m/>
    <m/>
    <n v="14.9"/>
    <m/>
    <m/>
    <m/>
    <m/>
    <m/>
    <m/>
    <m/>
    <m/>
    <m/>
    <m/>
    <m/>
    <m/>
    <m/>
    <m/>
    <m/>
    <m/>
    <m/>
    <m/>
    <m/>
    <m/>
    <m/>
    <m/>
    <m/>
    <m/>
    <m/>
    <m/>
    <m/>
    <m/>
    <m/>
    <m/>
    <m/>
    <m/>
    <m/>
    <m/>
    <m/>
    <m/>
    <m/>
    <m/>
    <m/>
    <m/>
    <m/>
    <n v="5.76"/>
    <m/>
    <m/>
    <m/>
    <m/>
    <m/>
    <m/>
    <m/>
    <m/>
    <m/>
    <m/>
    <m/>
    <m/>
    <m/>
    <m/>
    <m/>
    <m/>
    <m/>
    <m/>
    <m/>
    <m/>
    <m/>
    <m/>
    <m/>
    <m/>
    <m/>
    <m/>
    <m/>
    <m/>
    <m/>
    <m/>
    <m/>
    <m/>
    <m/>
    <m/>
    <m/>
    <m/>
    <m/>
    <m/>
    <m/>
    <m/>
    <m/>
    <m/>
    <m/>
    <m/>
    <m/>
    <m/>
    <m/>
    <m/>
    <m/>
    <m/>
    <m/>
    <m/>
    <m/>
    <m/>
    <m/>
    <m/>
    <m/>
    <n v="1.78"/>
    <m/>
    <n v="6.2"/>
    <m/>
    <n v="2.5499999999999998"/>
    <n v="25.41"/>
    <n v="1.78"/>
    <n v="27.19"/>
    <n v="8.75"/>
    <n v="35.94"/>
    <n v="1.2760518373868275E-3"/>
    <n v="0.75653867557039522"/>
  </r>
  <r>
    <n v="36"/>
    <n v="118"/>
    <s v="Cowichan R"/>
    <s v="CDP"/>
    <s v="124"/>
    <s v="Chinook"/>
    <s v="3"/>
    <x v="0"/>
    <x v="6"/>
    <n v="118"/>
    <x v="2"/>
    <s v="CK-22"/>
    <s v="EAST VANCOUVER ISLAND-COWICHAN &amp; KOKSILAH_FA_0.x"/>
    <s v="M"/>
    <s v="H"/>
    <n v="118"/>
    <s v="Cowichan River H"/>
    <n v="118"/>
    <s v="Cowichan R"/>
    <s v="GSVI"/>
    <s v="S"/>
    <x v="1"/>
    <s v="185705"/>
    <n v="0"/>
    <x v="201"/>
    <n v="2009"/>
    <s v="20090519"/>
    <s v="20090519"/>
    <n v="0"/>
    <n v="5.6"/>
    <s v="LATE RELEASE. ALSO SEE TAGCODES 180395-96,186311-18,180377,185705 &amp; 185344-45."/>
    <s v="CWT"/>
    <s v="P"/>
    <x v="0"/>
    <s v="Y"/>
    <s v="Y"/>
    <s v="Y"/>
    <n v="5.0179999999999999E-3"/>
    <s v="AD Clip"/>
    <n v="29340"/>
    <s v=""/>
    <n v="85701"/>
    <n v="2"/>
    <n v="29287"/>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599999999999999"/>
    <m/>
    <m/>
    <m/>
    <m/>
    <n v="0"/>
    <n v="1.1599999999999999"/>
    <n v="1.1599999999999999"/>
    <n v="0"/>
    <n v="1.1599999999999999"/>
    <n v="3.9536468984321744E-5"/>
    <n v="1"/>
  </r>
  <r>
    <n v="36"/>
    <n v="118"/>
    <s v="Cowichan R"/>
    <s v="CDP"/>
    <s v="124"/>
    <s v="Chinook"/>
    <s v="3"/>
    <x v="0"/>
    <x v="6"/>
    <n v="118"/>
    <x v="2"/>
    <s v="CK-22"/>
    <s v="EAST VANCOUVER ISLAND-COWICHAN &amp; KOKSILAH_FA_0.x"/>
    <s v="M"/>
    <s v="H"/>
    <n v="118"/>
    <s v="Cowichan River H"/>
    <n v="118"/>
    <s v="Cowichan R"/>
    <s v="GSVI"/>
    <s v="S"/>
    <x v="1"/>
    <s v="185705"/>
    <n v="0"/>
    <x v="201"/>
    <n v="2009"/>
    <s v="20090519"/>
    <s v="20090519"/>
    <n v="0"/>
    <n v="5.6"/>
    <s v="LATE RELEASE. ALSO SEE TAGCODES 180395-96,186311-18,180377,185705 &amp; 185344-45."/>
    <s v="CWT"/>
    <s v="P"/>
    <x v="0"/>
    <s v="Y"/>
    <s v="Y"/>
    <s v="Y"/>
    <n v="5.0179999999999999E-3"/>
    <s v="AD Clip"/>
    <n v="29340"/>
    <s v=""/>
    <n v="85701"/>
    <n v="3"/>
    <n v="29287"/>
    <n v="2011"/>
    <m/>
    <m/>
    <m/>
    <m/>
    <m/>
    <m/>
    <m/>
    <m/>
    <m/>
    <m/>
    <m/>
    <m/>
    <m/>
    <m/>
    <m/>
    <m/>
    <m/>
    <m/>
    <m/>
    <m/>
    <m/>
    <m/>
    <m/>
    <m/>
    <m/>
    <m/>
    <m/>
    <m/>
    <m/>
    <m/>
    <m/>
    <m/>
    <m/>
    <m/>
    <m/>
    <m/>
    <m/>
    <n v="7.39"/>
    <m/>
    <m/>
    <m/>
    <m/>
    <m/>
    <m/>
    <m/>
    <m/>
    <m/>
    <m/>
    <m/>
    <m/>
    <m/>
    <m/>
    <m/>
    <m/>
    <n v="11.38"/>
    <m/>
    <m/>
    <m/>
    <m/>
    <n v="11.38"/>
    <m/>
    <m/>
    <m/>
    <n v="70.92"/>
    <m/>
    <m/>
    <m/>
    <m/>
    <m/>
    <m/>
    <m/>
    <m/>
    <m/>
    <m/>
    <m/>
    <m/>
    <m/>
    <m/>
    <m/>
    <m/>
    <m/>
    <m/>
    <m/>
    <m/>
    <m/>
    <m/>
    <m/>
    <m/>
    <m/>
    <m/>
    <m/>
    <m/>
    <m/>
    <m/>
    <m/>
    <m/>
    <m/>
    <m/>
    <m/>
    <m/>
    <m/>
    <m/>
    <m/>
    <m/>
    <m/>
    <m/>
    <m/>
    <m/>
    <m/>
    <m/>
    <m/>
    <m/>
    <m/>
    <m/>
    <m/>
    <m/>
    <m/>
    <m/>
    <m/>
    <m/>
    <m/>
    <m/>
    <m/>
    <m/>
    <m/>
    <m/>
    <m/>
    <m/>
    <m/>
    <m/>
    <m/>
    <m/>
    <m/>
    <m/>
    <m/>
    <m/>
    <m/>
    <m/>
    <m/>
    <m/>
    <m/>
    <m/>
    <m/>
    <m/>
    <m/>
    <m/>
    <m/>
    <m/>
    <m/>
    <m/>
    <m/>
    <m/>
    <m/>
    <m/>
    <m/>
    <m/>
    <m/>
    <m/>
    <m/>
    <m/>
    <m/>
    <m/>
    <m/>
    <m/>
    <n v="7.17"/>
    <n v="22.92"/>
    <m/>
    <m/>
    <n v="101.07"/>
    <n v="0"/>
    <n v="101.07"/>
    <n v="30.09"/>
    <n v="131.16"/>
    <n v="4.4703476482617589E-3"/>
    <n v="0.77058554437328453"/>
  </r>
  <r>
    <n v="36"/>
    <n v="118"/>
    <s v="Cowichan R"/>
    <s v="CDP"/>
    <s v="124"/>
    <s v="Chinook"/>
    <s v="3"/>
    <x v="0"/>
    <x v="6"/>
    <n v="118"/>
    <x v="2"/>
    <s v="CK-22"/>
    <s v="EAST VANCOUVER ISLAND-COWICHAN &amp; KOKSILAH_FA_0.x"/>
    <s v="M"/>
    <s v="H"/>
    <n v="118"/>
    <s v="Cowichan River H"/>
    <n v="118"/>
    <s v="Cowichan R"/>
    <s v="GSVI"/>
    <s v="S"/>
    <x v="1"/>
    <s v="185705"/>
    <n v="0"/>
    <x v="201"/>
    <n v="2009"/>
    <s v="20090519"/>
    <s v="20090519"/>
    <n v="0"/>
    <n v="5.6"/>
    <s v="LATE RELEASE. ALSO SEE TAGCODES 180395-96,186311-18,180377,185705 &amp; 185344-45."/>
    <s v="CWT"/>
    <s v="P"/>
    <x v="0"/>
    <s v="Y"/>
    <s v="Y"/>
    <s v="Y"/>
    <n v="5.0179999999999999E-3"/>
    <s v="AD Clip"/>
    <n v="29340"/>
    <s v=""/>
    <n v="85701"/>
    <n v="4"/>
    <n v="29287"/>
    <n v="2012"/>
    <m/>
    <m/>
    <m/>
    <m/>
    <m/>
    <m/>
    <m/>
    <m/>
    <m/>
    <n v="39.159999999999997"/>
    <m/>
    <m/>
    <m/>
    <m/>
    <m/>
    <m/>
    <m/>
    <m/>
    <m/>
    <m/>
    <m/>
    <m/>
    <m/>
    <m/>
    <m/>
    <m/>
    <m/>
    <m/>
    <m/>
    <m/>
    <m/>
    <m/>
    <m/>
    <m/>
    <m/>
    <m/>
    <m/>
    <m/>
    <m/>
    <m/>
    <m/>
    <n v="2.91"/>
    <m/>
    <m/>
    <n v="2.91"/>
    <m/>
    <m/>
    <m/>
    <m/>
    <m/>
    <m/>
    <m/>
    <m/>
    <m/>
    <m/>
    <m/>
    <m/>
    <m/>
    <m/>
    <m/>
    <m/>
    <m/>
    <m/>
    <m/>
    <m/>
    <m/>
    <m/>
    <m/>
    <m/>
    <m/>
    <m/>
    <m/>
    <m/>
    <m/>
    <m/>
    <m/>
    <m/>
    <m/>
    <m/>
    <m/>
    <m/>
    <m/>
    <m/>
    <m/>
    <m/>
    <m/>
    <m/>
    <m/>
    <m/>
    <m/>
    <m/>
    <m/>
    <m/>
    <m/>
    <m/>
    <m/>
    <m/>
    <m/>
    <m/>
    <m/>
    <m/>
    <m/>
    <m/>
    <m/>
    <m/>
    <m/>
    <m/>
    <m/>
    <m/>
    <m/>
    <m/>
    <m/>
    <m/>
    <m/>
    <m/>
    <m/>
    <m/>
    <m/>
    <m/>
    <m/>
    <m/>
    <m/>
    <m/>
    <m/>
    <m/>
    <m/>
    <m/>
    <m/>
    <m/>
    <m/>
    <m/>
    <m/>
    <m/>
    <m/>
    <m/>
    <m/>
    <m/>
    <m/>
    <m/>
    <m/>
    <m/>
    <m/>
    <m/>
    <m/>
    <m/>
    <m/>
    <m/>
    <m/>
    <m/>
    <m/>
    <m/>
    <m/>
    <m/>
    <m/>
    <m/>
    <m/>
    <m/>
    <m/>
    <m/>
    <m/>
    <m/>
    <m/>
    <m/>
    <m/>
    <m/>
    <m/>
    <m/>
    <m/>
    <n v="44.98"/>
    <n v="0"/>
    <n v="44.98"/>
    <n v="0"/>
    <n v="44.97999999999999"/>
    <n v="1.5330606680299928E-3"/>
    <n v="1.0000000000000002"/>
  </r>
  <r>
    <n v="36"/>
    <n v="118"/>
    <s v="Cowichan R"/>
    <s v="CDP"/>
    <s v="124"/>
    <s v="Chinook"/>
    <s v="3"/>
    <x v="0"/>
    <x v="6"/>
    <n v="118"/>
    <x v="2"/>
    <s v="CK-22"/>
    <s v="EAST VANCOUVER ISLAND-COWICHAN &amp; KOKSILAH_FA_0.x"/>
    <s v="M"/>
    <s v="H"/>
    <n v="118"/>
    <s v="Cowichan River H"/>
    <n v="118"/>
    <s v="Cowichan R"/>
    <s v="GSVI"/>
    <s v="S"/>
    <x v="1"/>
    <s v="185705"/>
    <n v="0"/>
    <x v="201"/>
    <n v="2009"/>
    <s v="20090519"/>
    <s v="20090519"/>
    <n v="0"/>
    <n v="5.6"/>
    <s v="LATE RELEASE. ALSO SEE TAGCODES 180395-96,186311-18,180377,185705 &amp; 185344-45."/>
    <s v="CWT"/>
    <s v="P"/>
    <x v="0"/>
    <s v="Y"/>
    <s v="Y"/>
    <s v="Y"/>
    <n v="5.0179999999999999E-3"/>
    <s v="AD Clip"/>
    <n v="29340"/>
    <n v="29340"/>
    <n v="85701"/>
    <n v="5"/>
    <n v="29287"/>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2"/>
    <m/>
    <m/>
    <m/>
    <m/>
    <n v="0"/>
    <n v="1.72"/>
    <n v="1.72"/>
    <n v="0"/>
    <n v="1.72"/>
    <n v="5.8623040218132241E-5"/>
    <n v="1"/>
  </r>
  <r>
    <n v="36"/>
    <n v="118"/>
    <s v="Cowichan R"/>
    <s v="CDP"/>
    <s v="124"/>
    <s v="Chinook"/>
    <s v="3"/>
    <x v="0"/>
    <x v="6"/>
    <n v="118"/>
    <x v="2"/>
    <s v="CK-22"/>
    <s v="EAST VANCOUVER ISLAND-COWICHAN &amp; KOKSILAH_FA_0.x"/>
    <s v="M"/>
    <s v="H"/>
    <n v="118"/>
    <s v="Cowichan River H"/>
    <n v="118"/>
    <s v="Cowichan R"/>
    <s v="GSVI"/>
    <s v="S"/>
    <x v="1"/>
    <s v="186137"/>
    <n v="0"/>
    <x v="202"/>
    <n v="2009"/>
    <s v="20090504"/>
    <s v="20090504"/>
    <n v="0"/>
    <n v="5.22"/>
    <s v="EARLY RELEASE. ALSO SEE TAGCODES 180469-73."/>
    <s v="CWT"/>
    <s v="P"/>
    <x v="0"/>
    <s v="Y"/>
    <s v="Y"/>
    <s v="Y"/>
    <m/>
    <s v="AD Clip"/>
    <n v="17180"/>
    <s v=""/>
    <n v="23818"/>
    <n v="2"/>
    <n v="28728"/>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4"/>
    <n v="9.69"/>
    <n v="0.94"/>
    <m/>
    <n v="0"/>
    <n v="0"/>
    <n v="0"/>
    <n v="10.67"/>
    <n v="10.669999999999998"/>
    <n v="6.2107101280558781E-4"/>
    <n v="0"/>
  </r>
  <r>
    <n v="36"/>
    <n v="118"/>
    <s v="Cowichan R"/>
    <s v="CDP"/>
    <s v="124"/>
    <s v="Chinook"/>
    <s v="3"/>
    <x v="0"/>
    <x v="6"/>
    <n v="118"/>
    <x v="2"/>
    <s v="CK-22"/>
    <s v="EAST VANCOUVER ISLAND-COWICHAN &amp; KOKSILAH_FA_0.x"/>
    <s v="M"/>
    <s v="H"/>
    <n v="118"/>
    <s v="Cowichan River H"/>
    <n v="118"/>
    <s v="Cowichan R"/>
    <s v="GSVI"/>
    <s v="S"/>
    <x v="1"/>
    <s v="186137"/>
    <n v="0"/>
    <x v="202"/>
    <n v="2009"/>
    <s v="20090504"/>
    <s v="20090504"/>
    <n v="0"/>
    <n v="5.22"/>
    <s v="EARLY RELEASE. ALSO SEE TAGCODES 180469-73."/>
    <s v="CWT"/>
    <s v="P"/>
    <x v="0"/>
    <s v="Y"/>
    <s v="Y"/>
    <s v="Y"/>
    <m/>
    <s v="AD Clip"/>
    <n v="17180"/>
    <s v=""/>
    <n v="23818"/>
    <n v="3"/>
    <n v="28728"/>
    <n v="2011"/>
    <m/>
    <m/>
    <m/>
    <m/>
    <m/>
    <m/>
    <m/>
    <m/>
    <m/>
    <m/>
    <m/>
    <m/>
    <m/>
    <m/>
    <m/>
    <m/>
    <m/>
    <m/>
    <m/>
    <m/>
    <m/>
    <m/>
    <m/>
    <m/>
    <m/>
    <m/>
    <m/>
    <m/>
    <m/>
    <m/>
    <m/>
    <m/>
    <m/>
    <m/>
    <m/>
    <m/>
    <m/>
    <m/>
    <m/>
    <m/>
    <m/>
    <m/>
    <m/>
    <m/>
    <m/>
    <m/>
    <m/>
    <m/>
    <m/>
    <n v="11.38"/>
    <m/>
    <m/>
    <m/>
    <m/>
    <n v="45.32"/>
    <m/>
    <m/>
    <m/>
    <m/>
    <m/>
    <m/>
    <m/>
    <m/>
    <m/>
    <m/>
    <m/>
    <m/>
    <m/>
    <m/>
    <m/>
    <m/>
    <m/>
    <m/>
    <m/>
    <m/>
    <m/>
    <m/>
    <m/>
    <m/>
    <m/>
    <m/>
    <m/>
    <m/>
    <m/>
    <m/>
    <m/>
    <m/>
    <m/>
    <m/>
    <m/>
    <m/>
    <m/>
    <m/>
    <m/>
    <m/>
    <m/>
    <m/>
    <m/>
    <m/>
    <m/>
    <m/>
    <m/>
    <m/>
    <m/>
    <m/>
    <n v="5.36"/>
    <m/>
    <m/>
    <m/>
    <m/>
    <m/>
    <m/>
    <m/>
    <m/>
    <m/>
    <m/>
    <m/>
    <m/>
    <m/>
    <m/>
    <m/>
    <m/>
    <m/>
    <m/>
    <m/>
    <m/>
    <m/>
    <m/>
    <m/>
    <m/>
    <m/>
    <m/>
    <m/>
    <m/>
    <m/>
    <m/>
    <m/>
    <m/>
    <m/>
    <m/>
    <m/>
    <m/>
    <m/>
    <m/>
    <m/>
    <m/>
    <m/>
    <m/>
    <m/>
    <m/>
    <m/>
    <m/>
    <m/>
    <m/>
    <m/>
    <m/>
    <m/>
    <m/>
    <m/>
    <m/>
    <m/>
    <m/>
    <m/>
    <n v="5.96"/>
    <n v="6.44"/>
    <n v="8.7100000000000009"/>
    <m/>
    <m/>
    <n v="62.06"/>
    <n v="5.96"/>
    <n v="68.02"/>
    <n v="15.15"/>
    <n v="83.169999999999987"/>
    <n v="4.8410942956926654E-3"/>
    <n v="0.81784297222556213"/>
  </r>
  <r>
    <n v="36"/>
    <n v="118"/>
    <s v="Cowichan R"/>
    <s v="CDP"/>
    <s v="124"/>
    <s v="Chinook"/>
    <s v="3"/>
    <x v="0"/>
    <x v="6"/>
    <n v="118"/>
    <x v="2"/>
    <s v="CK-22"/>
    <s v="EAST VANCOUVER ISLAND-COWICHAN &amp; KOKSILAH_FA_0.x"/>
    <s v="M"/>
    <s v="H"/>
    <n v="118"/>
    <s v="Cowichan River H"/>
    <n v="118"/>
    <s v="Cowichan R"/>
    <s v="GSVI"/>
    <s v="S"/>
    <x v="1"/>
    <s v="186137"/>
    <n v="0"/>
    <x v="202"/>
    <n v="2009"/>
    <s v="20090504"/>
    <s v="20090504"/>
    <n v="0"/>
    <n v="5.22"/>
    <s v="EARLY RELEASE. ALSO SEE TAGCODES 180469-73."/>
    <s v="CWT"/>
    <s v="P"/>
    <x v="0"/>
    <s v="Y"/>
    <s v="Y"/>
    <s v="Y"/>
    <m/>
    <s v="AD Clip"/>
    <n v="17180"/>
    <n v="17180"/>
    <n v="23818"/>
    <n v="4"/>
    <n v="28728"/>
    <n v="2012"/>
    <m/>
    <m/>
    <m/>
    <m/>
    <m/>
    <m/>
    <m/>
    <m/>
    <m/>
    <m/>
    <m/>
    <m/>
    <m/>
    <m/>
    <m/>
    <m/>
    <m/>
    <m/>
    <m/>
    <m/>
    <m/>
    <m/>
    <m/>
    <m/>
    <m/>
    <m/>
    <m/>
    <m/>
    <m/>
    <m/>
    <m/>
    <m/>
    <m/>
    <m/>
    <m/>
    <m/>
    <m/>
    <m/>
    <m/>
    <m/>
    <m/>
    <m/>
    <m/>
    <m/>
    <m/>
    <m/>
    <n v="2.96"/>
    <m/>
    <m/>
    <m/>
    <m/>
    <m/>
    <m/>
    <m/>
    <m/>
    <m/>
    <m/>
    <m/>
    <m/>
    <m/>
    <m/>
    <m/>
    <m/>
    <m/>
    <m/>
    <m/>
    <m/>
    <m/>
    <m/>
    <m/>
    <m/>
    <m/>
    <m/>
    <m/>
    <m/>
    <m/>
    <m/>
    <m/>
    <m/>
    <m/>
    <m/>
    <m/>
    <m/>
    <m/>
    <m/>
    <m/>
    <m/>
    <m/>
    <m/>
    <m/>
    <m/>
    <m/>
    <m/>
    <m/>
    <m/>
    <m/>
    <m/>
    <m/>
    <m/>
    <m/>
    <m/>
    <m/>
    <m/>
    <m/>
    <m/>
    <m/>
    <m/>
    <m/>
    <m/>
    <m/>
    <m/>
    <m/>
    <m/>
    <m/>
    <m/>
    <m/>
    <m/>
    <m/>
    <m/>
    <m/>
    <m/>
    <m/>
    <m/>
    <m/>
    <m/>
    <m/>
    <m/>
    <m/>
    <m/>
    <m/>
    <m/>
    <m/>
    <m/>
    <m/>
    <m/>
    <m/>
    <m/>
    <m/>
    <m/>
    <m/>
    <m/>
    <m/>
    <m/>
    <m/>
    <m/>
    <m/>
    <m/>
    <m/>
    <m/>
    <m/>
    <m/>
    <m/>
    <m/>
    <m/>
    <m/>
    <m/>
    <m/>
    <m/>
    <m/>
    <n v="4.38"/>
    <m/>
    <m/>
    <m/>
    <n v="6.16"/>
    <n v="2.11"/>
    <n v="6.2"/>
    <m/>
    <n v="2.5499999999999998"/>
    <n v="2.96"/>
    <n v="10.54"/>
    <n v="13.5"/>
    <n v="10.86"/>
    <n v="24.36"/>
    <n v="1.4179278230500583E-3"/>
    <n v="0.55418719211822665"/>
  </r>
  <r>
    <n v="36"/>
    <n v="118"/>
    <s v="Cowichan R"/>
    <s v="CDP"/>
    <s v="124"/>
    <s v="Chinook"/>
    <s v="3"/>
    <x v="0"/>
    <x v="6"/>
    <n v="118"/>
    <x v="2"/>
    <s v="CK-22"/>
    <s v="EAST VANCOUVER ISLAND-COWICHAN &amp; KOKSILAH_FA_0.x"/>
    <s v="M"/>
    <s v="H"/>
    <n v="118"/>
    <s v="Cowichan River H"/>
    <n v="118"/>
    <s v="Cowichan R"/>
    <s v="GSVI"/>
    <s v="S"/>
    <x v="1"/>
    <s v="186311"/>
    <n v="0"/>
    <x v="203"/>
    <n v="2009"/>
    <s v="20090519"/>
    <s v="20090519"/>
    <n v="0"/>
    <n v="5.6"/>
    <s v="LATE RELEASE. ALSO SEE TAGCODES 180395-96,186312-18,180377,185705 &amp; 185344-45."/>
    <s v="CWT"/>
    <s v="P"/>
    <x v="0"/>
    <s v="Y"/>
    <s v="Y"/>
    <s v="Y"/>
    <m/>
    <s v="AD Clip"/>
    <n v="29006"/>
    <s v=""/>
    <n v="84579"/>
    <n v="2"/>
    <n v="29288"/>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8"/>
    <n v="0.67"/>
    <n v="1.88"/>
    <m/>
    <n v="0"/>
    <n v="0"/>
    <n v="0"/>
    <n v="2.63"/>
    <n v="2.63"/>
    <n v="9.0670895676756529E-5"/>
    <n v="0"/>
  </r>
  <r>
    <n v="36"/>
    <n v="118"/>
    <s v="Cowichan R"/>
    <s v="CDP"/>
    <s v="124"/>
    <s v="Chinook"/>
    <s v="3"/>
    <x v="0"/>
    <x v="6"/>
    <n v="118"/>
    <x v="2"/>
    <s v="CK-22"/>
    <s v="EAST VANCOUVER ISLAND-COWICHAN &amp; KOKSILAH_FA_0.x"/>
    <s v="M"/>
    <s v="H"/>
    <n v="118"/>
    <s v="Cowichan River H"/>
    <n v="118"/>
    <s v="Cowichan R"/>
    <s v="GSVI"/>
    <s v="S"/>
    <x v="1"/>
    <s v="186311"/>
    <n v="0"/>
    <x v="203"/>
    <n v="2009"/>
    <s v="20090519"/>
    <s v="20090519"/>
    <n v="0"/>
    <n v="5.6"/>
    <s v="LATE RELEASE. ALSO SEE TAGCODES 180395-96,186312-18,180377,185705 &amp; 185344-45."/>
    <s v="CWT"/>
    <s v="P"/>
    <x v="0"/>
    <s v="Y"/>
    <s v="Y"/>
    <s v="Y"/>
    <m/>
    <s v="AD Clip"/>
    <n v="29006"/>
    <s v=""/>
    <n v="84579"/>
    <n v="3"/>
    <n v="29288"/>
    <n v="2011"/>
    <m/>
    <m/>
    <m/>
    <m/>
    <m/>
    <m/>
    <m/>
    <m/>
    <m/>
    <n v="2.5099999999999998"/>
    <m/>
    <m/>
    <m/>
    <m/>
    <m/>
    <m/>
    <m/>
    <m/>
    <m/>
    <m/>
    <m/>
    <m/>
    <m/>
    <m/>
    <m/>
    <m/>
    <m/>
    <m/>
    <m/>
    <m/>
    <m/>
    <m/>
    <m/>
    <m/>
    <m/>
    <m/>
    <m/>
    <m/>
    <m/>
    <m/>
    <m/>
    <m/>
    <m/>
    <m/>
    <m/>
    <m/>
    <m/>
    <m/>
    <m/>
    <n v="22.76"/>
    <m/>
    <m/>
    <m/>
    <m/>
    <m/>
    <m/>
    <m/>
    <m/>
    <m/>
    <m/>
    <m/>
    <m/>
    <m/>
    <m/>
    <m/>
    <m/>
    <m/>
    <m/>
    <m/>
    <m/>
    <m/>
    <m/>
    <m/>
    <m/>
    <m/>
    <m/>
    <m/>
    <m/>
    <m/>
    <m/>
    <m/>
    <m/>
    <m/>
    <m/>
    <m/>
    <m/>
    <m/>
    <m/>
    <m/>
    <m/>
    <m/>
    <m/>
    <m/>
    <m/>
    <m/>
    <m/>
    <m/>
    <m/>
    <m/>
    <m/>
    <m/>
    <n v="4.53"/>
    <m/>
    <m/>
    <m/>
    <m/>
    <m/>
    <m/>
    <m/>
    <m/>
    <m/>
    <m/>
    <m/>
    <m/>
    <m/>
    <m/>
    <m/>
    <m/>
    <m/>
    <m/>
    <m/>
    <m/>
    <m/>
    <m/>
    <m/>
    <m/>
    <m/>
    <m/>
    <m/>
    <m/>
    <m/>
    <m/>
    <m/>
    <m/>
    <m/>
    <m/>
    <m/>
    <m/>
    <m/>
    <m/>
    <m/>
    <m/>
    <m/>
    <m/>
    <m/>
    <m/>
    <m/>
    <m/>
    <m/>
    <m/>
    <m/>
    <m/>
    <m/>
    <m/>
    <m/>
    <m/>
    <m/>
    <m/>
    <m/>
    <m/>
    <m/>
    <m/>
    <m/>
    <n v="1.75"/>
    <n v="1.56"/>
    <n v="3.97"/>
    <m/>
    <m/>
    <n v="29.8"/>
    <n v="1.75"/>
    <n v="31.55"/>
    <n v="5.53"/>
    <n v="37.080000000000005"/>
    <n v="1.2783562021650694E-3"/>
    <n v="0.85086299892125128"/>
  </r>
  <r>
    <n v="36"/>
    <n v="118"/>
    <s v="Cowichan R"/>
    <s v="CDP"/>
    <s v="124"/>
    <s v="Chinook"/>
    <s v="3"/>
    <x v="0"/>
    <x v="6"/>
    <n v="118"/>
    <x v="2"/>
    <s v="CK-22"/>
    <s v="EAST VANCOUVER ISLAND-COWICHAN &amp; KOKSILAH_FA_0.x"/>
    <s v="M"/>
    <s v="H"/>
    <n v="118"/>
    <s v="Cowichan River H"/>
    <n v="118"/>
    <s v="Cowichan R"/>
    <s v="GSVI"/>
    <s v="S"/>
    <x v="1"/>
    <s v="186311"/>
    <n v="0"/>
    <x v="203"/>
    <n v="2009"/>
    <s v="20090519"/>
    <s v="20090519"/>
    <n v="0"/>
    <n v="5.6"/>
    <s v="LATE RELEASE. ALSO SEE TAGCODES 180395-96,186312-18,180377,185705 &amp; 185344-45."/>
    <s v="CWT"/>
    <s v="P"/>
    <x v="0"/>
    <s v="Y"/>
    <s v="Y"/>
    <s v="Y"/>
    <m/>
    <s v="AD Clip"/>
    <n v="29006"/>
    <n v="29006"/>
    <n v="84579"/>
    <n v="4"/>
    <n v="29288"/>
    <n v="2012"/>
    <m/>
    <m/>
    <m/>
    <m/>
    <m/>
    <m/>
    <m/>
    <m/>
    <m/>
    <m/>
    <m/>
    <m/>
    <m/>
    <m/>
    <m/>
    <m/>
    <m/>
    <m/>
    <m/>
    <m/>
    <m/>
    <m/>
    <m/>
    <m/>
    <m/>
    <m/>
    <m/>
    <m/>
    <m/>
    <m/>
    <m/>
    <m/>
    <m/>
    <m/>
    <m/>
    <m/>
    <m/>
    <m/>
    <m/>
    <m/>
    <m/>
    <m/>
    <m/>
    <m/>
    <m/>
    <m/>
    <m/>
    <m/>
    <m/>
    <n v="16.89"/>
    <m/>
    <m/>
    <m/>
    <m/>
    <n v="8.39"/>
    <m/>
    <m/>
    <m/>
    <m/>
    <m/>
    <m/>
    <m/>
    <m/>
    <m/>
    <m/>
    <m/>
    <m/>
    <m/>
    <m/>
    <m/>
    <m/>
    <m/>
    <m/>
    <m/>
    <m/>
    <m/>
    <m/>
    <m/>
    <m/>
    <m/>
    <m/>
    <m/>
    <m/>
    <m/>
    <m/>
    <m/>
    <m/>
    <m/>
    <m/>
    <m/>
    <m/>
    <m/>
    <m/>
    <m/>
    <m/>
    <m/>
    <m/>
    <m/>
    <m/>
    <m/>
    <m/>
    <m/>
    <m/>
    <m/>
    <m/>
    <n v="2.88"/>
    <m/>
    <m/>
    <m/>
    <m/>
    <m/>
    <m/>
    <m/>
    <m/>
    <m/>
    <m/>
    <m/>
    <m/>
    <m/>
    <m/>
    <m/>
    <m/>
    <m/>
    <m/>
    <m/>
    <m/>
    <m/>
    <m/>
    <m/>
    <m/>
    <m/>
    <m/>
    <m/>
    <m/>
    <m/>
    <m/>
    <m/>
    <m/>
    <m/>
    <m/>
    <m/>
    <m/>
    <m/>
    <m/>
    <m/>
    <m/>
    <m/>
    <m/>
    <m/>
    <m/>
    <m/>
    <m/>
    <m/>
    <m/>
    <m/>
    <m/>
    <m/>
    <m/>
    <m/>
    <m/>
    <m/>
    <m/>
    <m/>
    <n v="6.35"/>
    <m/>
    <n v="6.2"/>
    <m/>
    <n v="2.5499999999999998"/>
    <n v="28.16"/>
    <n v="6.35"/>
    <n v="34.51"/>
    <n v="8.75"/>
    <n v="43.260000000000005"/>
    <n v="1.4914155691925809E-3"/>
    <n v="0.79773462783171512"/>
  </r>
  <r>
    <n v="36"/>
    <n v="118"/>
    <s v="Cowichan R"/>
    <s v="CDP"/>
    <s v="124"/>
    <s v="Chinook"/>
    <s v="3"/>
    <x v="0"/>
    <x v="6"/>
    <n v="118"/>
    <x v="2"/>
    <s v="CK-22"/>
    <s v="EAST VANCOUVER ISLAND-COWICHAN &amp; KOKSILAH_FA_0.x"/>
    <s v="M"/>
    <s v="H"/>
    <n v="118"/>
    <s v="Cowichan River H"/>
    <n v="118"/>
    <s v="Cowichan R"/>
    <s v="GSVI"/>
    <s v="S"/>
    <x v="1"/>
    <s v="186312"/>
    <n v="0"/>
    <x v="204"/>
    <n v="2009"/>
    <s v="20090519"/>
    <s v="20090519"/>
    <n v="0"/>
    <n v="5.6"/>
    <s v="LATE RELEASE. ALSO SEE TAGCODES 180395-96,186311-18,180377,185705 &amp; 185344-45."/>
    <s v="CWT"/>
    <s v="P"/>
    <x v="0"/>
    <s v="Y"/>
    <s v="Y"/>
    <s v="Y"/>
    <n v="5.0099999999999997E-3"/>
    <s v="AD Clip"/>
    <n v="29190"/>
    <s v=""/>
    <n v="85263"/>
    <n v="2"/>
    <n v="29333"/>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5"/>
    <n v="0.44"/>
    <n v="22.49"/>
    <m/>
    <m/>
    <n v="0"/>
    <n v="2.95"/>
    <n v="2.95"/>
    <n v="22.93"/>
    <n v="25.88"/>
    <n v="8.8660500171291535E-4"/>
    <n v="0.11398763523956724"/>
  </r>
  <r>
    <n v="36"/>
    <n v="118"/>
    <s v="Cowichan R"/>
    <s v="CDP"/>
    <s v="124"/>
    <s v="Chinook"/>
    <s v="3"/>
    <x v="0"/>
    <x v="6"/>
    <n v="118"/>
    <x v="2"/>
    <s v="CK-22"/>
    <s v="EAST VANCOUVER ISLAND-COWICHAN &amp; KOKSILAH_FA_0.x"/>
    <s v="M"/>
    <s v="H"/>
    <n v="118"/>
    <s v="Cowichan River H"/>
    <n v="118"/>
    <s v="Cowichan R"/>
    <s v="GSVI"/>
    <s v="S"/>
    <x v="1"/>
    <s v="186312"/>
    <n v="0"/>
    <x v="204"/>
    <n v="2009"/>
    <s v="20090519"/>
    <s v="20090519"/>
    <n v="0"/>
    <n v="5.6"/>
    <s v="LATE RELEASE. ALSO SEE TAGCODES 180395-96,186311-18,180377,185705 &amp; 185344-45."/>
    <s v="CWT"/>
    <s v="P"/>
    <x v="0"/>
    <s v="Y"/>
    <s v="Y"/>
    <s v="Y"/>
    <n v="5.0099999999999997E-3"/>
    <s v="AD Clip"/>
    <n v="29190"/>
    <s v=""/>
    <n v="85263"/>
    <n v="3"/>
    <n v="29333"/>
    <n v="2011"/>
    <m/>
    <m/>
    <m/>
    <m/>
    <m/>
    <m/>
    <m/>
    <m/>
    <m/>
    <n v="2.5099999999999998"/>
    <m/>
    <m/>
    <m/>
    <m/>
    <m/>
    <m/>
    <m/>
    <m/>
    <m/>
    <m/>
    <m/>
    <m/>
    <m/>
    <m/>
    <m/>
    <m/>
    <m/>
    <m/>
    <m/>
    <m/>
    <m/>
    <m/>
    <m/>
    <m/>
    <m/>
    <m/>
    <m/>
    <m/>
    <m/>
    <m/>
    <m/>
    <m/>
    <m/>
    <m/>
    <m/>
    <m/>
    <m/>
    <m/>
    <m/>
    <m/>
    <m/>
    <m/>
    <m/>
    <m/>
    <m/>
    <m/>
    <m/>
    <m/>
    <m/>
    <m/>
    <m/>
    <m/>
    <m/>
    <m/>
    <n v="17.55"/>
    <m/>
    <m/>
    <m/>
    <m/>
    <m/>
    <m/>
    <n v="2.0499999999999998"/>
    <m/>
    <m/>
    <m/>
    <m/>
    <m/>
    <m/>
    <m/>
    <m/>
    <m/>
    <m/>
    <m/>
    <m/>
    <m/>
    <m/>
    <m/>
    <m/>
    <m/>
    <m/>
    <m/>
    <m/>
    <m/>
    <m/>
    <m/>
    <m/>
    <m/>
    <m/>
    <m/>
    <m/>
    <m/>
    <m/>
    <m/>
    <m/>
    <m/>
    <m/>
    <m/>
    <m/>
    <m/>
    <m/>
    <m/>
    <m/>
    <n v="4.53"/>
    <m/>
    <m/>
    <m/>
    <m/>
    <m/>
    <m/>
    <m/>
    <m/>
    <m/>
    <m/>
    <m/>
    <m/>
    <m/>
    <m/>
    <m/>
    <m/>
    <m/>
    <m/>
    <m/>
    <m/>
    <m/>
    <m/>
    <m/>
    <m/>
    <m/>
    <m/>
    <m/>
    <m/>
    <m/>
    <m/>
    <m/>
    <m/>
    <m/>
    <m/>
    <m/>
    <m/>
    <m/>
    <m/>
    <m/>
    <m/>
    <m/>
    <m/>
    <m/>
    <m/>
    <m/>
    <m/>
    <m/>
    <m/>
    <m/>
    <m/>
    <n v="8.98"/>
    <n v="5.61"/>
    <m/>
    <m/>
    <n v="4.47"/>
    <n v="26.64"/>
    <n v="8.98"/>
    <n v="35.619999999999997"/>
    <n v="10.08"/>
    <n v="45.699999999999996"/>
    <n v="1.5656046591298388E-3"/>
    <n v="0.77943107221006569"/>
  </r>
  <r>
    <n v="36"/>
    <n v="118"/>
    <s v="Cowichan R"/>
    <s v="CDP"/>
    <s v="124"/>
    <s v="Chinook"/>
    <s v="3"/>
    <x v="0"/>
    <x v="6"/>
    <n v="118"/>
    <x v="2"/>
    <s v="CK-22"/>
    <s v="EAST VANCOUVER ISLAND-COWICHAN &amp; KOKSILAH_FA_0.x"/>
    <s v="M"/>
    <s v="H"/>
    <n v="118"/>
    <s v="Cowichan River H"/>
    <n v="118"/>
    <s v="Cowichan R"/>
    <s v="GSVI"/>
    <s v="S"/>
    <x v="1"/>
    <s v="186312"/>
    <n v="0"/>
    <x v="204"/>
    <n v="2009"/>
    <s v="20090519"/>
    <s v="20090519"/>
    <n v="0"/>
    <n v="5.6"/>
    <s v="LATE RELEASE. ALSO SEE TAGCODES 180395-96,186311-18,180377,185705 &amp; 185344-45."/>
    <s v="CWT"/>
    <s v="P"/>
    <x v="0"/>
    <s v="Y"/>
    <s v="Y"/>
    <s v="Y"/>
    <n v="5.0099999999999997E-3"/>
    <s v="AD Clip"/>
    <n v="29190"/>
    <n v="29190"/>
    <n v="85263"/>
    <n v="4"/>
    <n v="29333"/>
    <n v="2012"/>
    <m/>
    <m/>
    <m/>
    <m/>
    <m/>
    <m/>
    <m/>
    <m/>
    <m/>
    <n v="19.579999999999998"/>
    <m/>
    <m/>
    <m/>
    <m/>
    <m/>
    <m/>
    <m/>
    <m/>
    <m/>
    <m/>
    <m/>
    <m/>
    <m/>
    <m/>
    <m/>
    <m/>
    <m/>
    <m/>
    <m/>
    <m/>
    <m/>
    <m/>
    <m/>
    <m/>
    <m/>
    <m/>
    <m/>
    <m/>
    <m/>
    <m/>
    <m/>
    <m/>
    <m/>
    <m/>
    <m/>
    <m/>
    <m/>
    <m/>
    <m/>
    <m/>
    <m/>
    <m/>
    <m/>
    <m/>
    <m/>
    <m/>
    <m/>
    <m/>
    <m/>
    <m/>
    <m/>
    <m/>
    <m/>
    <m/>
    <m/>
    <m/>
    <m/>
    <m/>
    <m/>
    <m/>
    <m/>
    <m/>
    <m/>
    <m/>
    <m/>
    <m/>
    <m/>
    <m/>
    <m/>
    <m/>
    <m/>
    <m/>
    <m/>
    <m/>
    <m/>
    <m/>
    <m/>
    <m/>
    <m/>
    <m/>
    <m/>
    <m/>
    <m/>
    <m/>
    <m/>
    <m/>
    <m/>
    <m/>
    <m/>
    <m/>
    <m/>
    <m/>
    <m/>
    <m/>
    <m/>
    <m/>
    <m/>
    <m/>
    <m/>
    <m/>
    <m/>
    <m/>
    <m/>
    <m/>
    <m/>
    <m/>
    <n v="2.88"/>
    <m/>
    <m/>
    <m/>
    <m/>
    <m/>
    <m/>
    <m/>
    <m/>
    <m/>
    <m/>
    <m/>
    <m/>
    <m/>
    <m/>
    <m/>
    <m/>
    <m/>
    <m/>
    <m/>
    <m/>
    <m/>
    <m/>
    <m/>
    <m/>
    <m/>
    <m/>
    <m/>
    <m/>
    <m/>
    <m/>
    <m/>
    <m/>
    <m/>
    <m/>
    <m/>
    <m/>
    <m/>
    <m/>
    <m/>
    <m/>
    <m/>
    <m/>
    <m/>
    <m/>
    <m/>
    <m/>
    <n v="19.3"/>
    <n v="3.33"/>
    <n v="6.2"/>
    <m/>
    <n v="5.0999999999999996"/>
    <n v="22.46"/>
    <n v="19.3"/>
    <n v="41.76"/>
    <n v="14.63"/>
    <n v="56.39"/>
    <n v="1.9318259677971908E-3"/>
    <n v="0.74055683631849611"/>
  </r>
  <r>
    <n v="36"/>
    <n v="118"/>
    <s v="Cowichan R"/>
    <s v="CDP"/>
    <s v="124"/>
    <s v="Chinook"/>
    <s v="3"/>
    <x v="0"/>
    <x v="6"/>
    <n v="118"/>
    <x v="2"/>
    <s v="CK-22"/>
    <s v="EAST VANCOUVER ISLAND-COWICHAN &amp; KOKSILAH_FA_0.x"/>
    <s v="M"/>
    <s v="H"/>
    <n v="118"/>
    <s v="Cowichan River H"/>
    <n v="118"/>
    <s v="Cowichan R"/>
    <s v="GSVI"/>
    <s v="S"/>
    <x v="1"/>
    <s v="186313"/>
    <n v="0"/>
    <x v="205"/>
    <n v="2009"/>
    <s v="20090519"/>
    <s v="20090519"/>
    <n v="0"/>
    <n v="5.6"/>
    <s v="LATE RELEASE. ALSO SEE TAGCODES 180395-96,186311-18,180377,185705 &amp; 185344-45."/>
    <s v="CWT"/>
    <s v="P"/>
    <x v="0"/>
    <s v="Y"/>
    <s v="Y"/>
    <s v="Y"/>
    <m/>
    <s v="AD Clip"/>
    <n v="29788"/>
    <s v=""/>
    <n v="86860"/>
    <n v="3"/>
    <n v="29366"/>
    <n v="2011"/>
    <m/>
    <m/>
    <m/>
    <m/>
    <m/>
    <m/>
    <m/>
    <m/>
    <m/>
    <m/>
    <m/>
    <m/>
    <m/>
    <m/>
    <m/>
    <m/>
    <m/>
    <m/>
    <m/>
    <m/>
    <m/>
    <m/>
    <m/>
    <m/>
    <m/>
    <m/>
    <m/>
    <m/>
    <m/>
    <m/>
    <m/>
    <m/>
    <m/>
    <m/>
    <m/>
    <m/>
    <m/>
    <m/>
    <m/>
    <m/>
    <m/>
    <m/>
    <m/>
    <m/>
    <n v="4.53"/>
    <m/>
    <m/>
    <m/>
    <m/>
    <m/>
    <m/>
    <m/>
    <m/>
    <m/>
    <n v="11.38"/>
    <m/>
    <m/>
    <m/>
    <m/>
    <m/>
    <m/>
    <m/>
    <m/>
    <n v="17.55"/>
    <m/>
    <m/>
    <m/>
    <m/>
    <m/>
    <m/>
    <m/>
    <m/>
    <m/>
    <m/>
    <m/>
    <m/>
    <m/>
    <m/>
    <m/>
    <m/>
    <m/>
    <m/>
    <m/>
    <m/>
    <m/>
    <m/>
    <m/>
    <m/>
    <m/>
    <m/>
    <m/>
    <m/>
    <m/>
    <m/>
    <m/>
    <m/>
    <m/>
    <m/>
    <m/>
    <m/>
    <m/>
    <m/>
    <m/>
    <m/>
    <m/>
    <m/>
    <m/>
    <m/>
    <m/>
    <m/>
    <m/>
    <m/>
    <m/>
    <m/>
    <m/>
    <m/>
    <m/>
    <m/>
    <m/>
    <m/>
    <m/>
    <m/>
    <m/>
    <m/>
    <m/>
    <m/>
    <m/>
    <m/>
    <m/>
    <m/>
    <m/>
    <m/>
    <m/>
    <m/>
    <m/>
    <m/>
    <m/>
    <m/>
    <m/>
    <m/>
    <m/>
    <m/>
    <m/>
    <m/>
    <m/>
    <m/>
    <m/>
    <m/>
    <m/>
    <m/>
    <m/>
    <m/>
    <m/>
    <m/>
    <m/>
    <m/>
    <m/>
    <m/>
    <m/>
    <m/>
    <m/>
    <m/>
    <m/>
    <n v="15.44"/>
    <n v="3.22"/>
    <n v="4.7300000000000004"/>
    <m/>
    <m/>
    <n v="33.46"/>
    <n v="15.44"/>
    <n v="48.9"/>
    <n v="7.95"/>
    <n v="56.850000000000009"/>
    <n v="1.9084866389149997E-3"/>
    <n v="0.86015831134564624"/>
  </r>
  <r>
    <n v="36"/>
    <n v="118"/>
    <s v="Cowichan R"/>
    <s v="CDP"/>
    <s v="124"/>
    <s v="Chinook"/>
    <s v="3"/>
    <x v="0"/>
    <x v="6"/>
    <n v="118"/>
    <x v="2"/>
    <s v="CK-22"/>
    <s v="EAST VANCOUVER ISLAND-COWICHAN &amp; KOKSILAH_FA_0.x"/>
    <s v="M"/>
    <s v="H"/>
    <n v="118"/>
    <s v="Cowichan River H"/>
    <n v="118"/>
    <s v="Cowichan R"/>
    <s v="GSVI"/>
    <s v="S"/>
    <x v="1"/>
    <s v="186313"/>
    <n v="0"/>
    <x v="205"/>
    <n v="2009"/>
    <s v="20090519"/>
    <s v="20090519"/>
    <n v="0"/>
    <n v="5.6"/>
    <s v="LATE RELEASE. ALSO SEE TAGCODES 180395-96,186311-18,180377,185705 &amp; 185344-45."/>
    <s v="CWT"/>
    <s v="P"/>
    <x v="0"/>
    <s v="Y"/>
    <s v="Y"/>
    <s v="Y"/>
    <m/>
    <s v="AD Clip"/>
    <n v="29788"/>
    <s v=""/>
    <n v="86860"/>
    <n v="4"/>
    <n v="29366"/>
    <n v="2012"/>
    <m/>
    <m/>
    <m/>
    <m/>
    <m/>
    <m/>
    <m/>
    <m/>
    <m/>
    <n v="19.579999999999998"/>
    <m/>
    <m/>
    <m/>
    <m/>
    <m/>
    <m/>
    <m/>
    <m/>
    <m/>
    <m/>
    <m/>
    <m/>
    <m/>
    <m/>
    <m/>
    <m/>
    <m/>
    <m/>
    <m/>
    <m/>
    <m/>
    <m/>
    <m/>
    <m/>
    <m/>
    <m/>
    <m/>
    <m/>
    <m/>
    <m/>
    <m/>
    <m/>
    <m/>
    <m/>
    <m/>
    <m/>
    <m/>
    <m/>
    <m/>
    <n v="8.5"/>
    <m/>
    <m/>
    <m/>
    <m/>
    <n v="8.39"/>
    <m/>
    <m/>
    <m/>
    <m/>
    <m/>
    <m/>
    <m/>
    <m/>
    <m/>
    <m/>
    <m/>
    <m/>
    <m/>
    <m/>
    <m/>
    <m/>
    <m/>
    <m/>
    <m/>
    <m/>
    <m/>
    <m/>
    <m/>
    <m/>
    <m/>
    <m/>
    <m/>
    <m/>
    <m/>
    <m/>
    <m/>
    <m/>
    <m/>
    <m/>
    <m/>
    <m/>
    <m/>
    <m/>
    <m/>
    <m/>
    <m/>
    <m/>
    <m/>
    <m/>
    <m/>
    <m/>
    <m/>
    <m/>
    <m/>
    <m/>
    <m/>
    <m/>
    <m/>
    <m/>
    <m/>
    <m/>
    <m/>
    <m/>
    <m/>
    <m/>
    <m/>
    <m/>
    <m/>
    <m/>
    <m/>
    <m/>
    <m/>
    <m/>
    <m/>
    <m/>
    <m/>
    <m/>
    <m/>
    <m/>
    <m/>
    <m/>
    <m/>
    <m/>
    <m/>
    <m/>
    <m/>
    <m/>
    <m/>
    <m/>
    <m/>
    <m/>
    <m/>
    <m/>
    <m/>
    <m/>
    <m/>
    <m/>
    <m/>
    <m/>
    <m/>
    <m/>
    <m/>
    <m/>
    <m/>
    <m/>
    <m/>
    <m/>
    <m/>
    <m/>
    <m/>
    <m/>
    <m/>
    <m/>
    <m/>
    <m/>
    <n v="18.600000000000001"/>
    <m/>
    <n v="7.65"/>
    <n v="36.47"/>
    <n v="0"/>
    <n v="36.47"/>
    <n v="26.25"/>
    <n v="62.72"/>
    <n v="2.1055458573922383E-3"/>
    <n v="0.5814732142857143"/>
  </r>
  <r>
    <n v="36"/>
    <n v="118"/>
    <s v="Cowichan R"/>
    <s v="CDP"/>
    <s v="124"/>
    <s v="Chinook"/>
    <s v="3"/>
    <x v="0"/>
    <x v="6"/>
    <n v="118"/>
    <x v="2"/>
    <s v="CK-22"/>
    <s v="EAST VANCOUVER ISLAND-COWICHAN &amp; KOKSILAH_FA_0.x"/>
    <s v="M"/>
    <s v="H"/>
    <n v="118"/>
    <s v="Cowichan River H"/>
    <n v="118"/>
    <s v="Cowichan R"/>
    <s v="GSVI"/>
    <s v="S"/>
    <x v="1"/>
    <s v="186313"/>
    <n v="0"/>
    <x v="205"/>
    <n v="2009"/>
    <s v="20090519"/>
    <s v="20090519"/>
    <n v="0"/>
    <n v="5.6"/>
    <s v="LATE RELEASE. ALSO SEE TAGCODES 180395-96,186311-18,180377,185705 &amp; 185344-45."/>
    <s v="CWT"/>
    <s v="P"/>
    <x v="0"/>
    <s v="Y"/>
    <s v="Y"/>
    <s v="Y"/>
    <m/>
    <s v="AD Clip"/>
    <n v="29788"/>
    <n v="29788"/>
    <n v="86860"/>
    <n v="5"/>
    <n v="29366"/>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32"/>
    <m/>
    <m/>
    <m/>
    <m/>
    <n v="0"/>
    <n v="7.32"/>
    <n v="7.32"/>
    <n v="0"/>
    <n v="7.32"/>
    <n v="2.4573653820330336E-4"/>
    <n v="1"/>
  </r>
  <r>
    <n v="36"/>
    <n v="118"/>
    <s v="Cowichan R"/>
    <s v="CDP"/>
    <s v="124"/>
    <s v="Chinook"/>
    <s v="3"/>
    <x v="0"/>
    <x v="6"/>
    <n v="118"/>
    <x v="2"/>
    <s v="CK-22"/>
    <s v="EAST VANCOUVER ISLAND-COWICHAN &amp; KOKSILAH_FA_0.x"/>
    <s v="M"/>
    <s v="H"/>
    <n v="118"/>
    <s v="Cowichan River H"/>
    <n v="118"/>
    <s v="Cowichan R"/>
    <s v="GSVI"/>
    <s v="S"/>
    <x v="1"/>
    <s v="186314"/>
    <n v="0"/>
    <x v="206"/>
    <n v="2009"/>
    <s v="20090519"/>
    <s v="20090519"/>
    <n v="0"/>
    <n v="5.6"/>
    <s v="LATE RELEASE. ALSO SEE TAGCODES 180395-96,186311-18,180377,185705 &amp; 185344-45."/>
    <s v="CWT"/>
    <s v="P"/>
    <x v="0"/>
    <s v="Y"/>
    <s v="Y"/>
    <s v="Y"/>
    <n v="5.0070000000000002E-3"/>
    <s v="AD Clip"/>
    <n v="29012"/>
    <s v=""/>
    <n v="84743"/>
    <n v="2"/>
    <n v="29305"/>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4"/>
    <n v="13.14"/>
    <m/>
    <m/>
    <n v="0"/>
    <n v="0"/>
    <n v="0"/>
    <n v="13.58"/>
    <n v="13.58"/>
    <n v="4.6808217289397489E-4"/>
    <n v="0"/>
  </r>
  <r>
    <n v="36"/>
    <n v="118"/>
    <s v="Cowichan R"/>
    <s v="CDP"/>
    <s v="124"/>
    <s v="Chinook"/>
    <s v="3"/>
    <x v="0"/>
    <x v="6"/>
    <n v="118"/>
    <x v="2"/>
    <s v="CK-22"/>
    <s v="EAST VANCOUVER ISLAND-COWICHAN &amp; KOKSILAH_FA_0.x"/>
    <s v="M"/>
    <s v="H"/>
    <n v="118"/>
    <s v="Cowichan River H"/>
    <n v="118"/>
    <s v="Cowichan R"/>
    <s v="GSVI"/>
    <s v="S"/>
    <x v="1"/>
    <s v="186314"/>
    <n v="0"/>
    <x v="206"/>
    <n v="2009"/>
    <s v="20090519"/>
    <s v="20090519"/>
    <n v="0"/>
    <n v="5.6"/>
    <s v="LATE RELEASE. ALSO SEE TAGCODES 180395-96,186311-18,180377,185705 &amp; 185344-45."/>
    <s v="CWT"/>
    <s v="P"/>
    <x v="0"/>
    <s v="Y"/>
    <s v="Y"/>
    <s v="Y"/>
    <n v="5.0070000000000002E-3"/>
    <s v="AD Clip"/>
    <n v="29012"/>
    <s v=""/>
    <n v="84743"/>
    <n v="3"/>
    <n v="29305"/>
    <n v="2011"/>
    <m/>
    <m/>
    <m/>
    <m/>
    <m/>
    <m/>
    <m/>
    <m/>
    <m/>
    <m/>
    <m/>
    <m/>
    <m/>
    <m/>
    <m/>
    <m/>
    <m/>
    <m/>
    <m/>
    <m/>
    <m/>
    <m/>
    <m/>
    <m/>
    <m/>
    <m/>
    <m/>
    <m/>
    <m/>
    <m/>
    <m/>
    <m/>
    <m/>
    <m/>
    <m/>
    <m/>
    <m/>
    <m/>
    <m/>
    <m/>
    <m/>
    <m/>
    <m/>
    <m/>
    <m/>
    <m/>
    <m/>
    <m/>
    <m/>
    <m/>
    <m/>
    <m/>
    <m/>
    <m/>
    <m/>
    <m/>
    <m/>
    <m/>
    <m/>
    <m/>
    <m/>
    <n v="11.38"/>
    <m/>
    <n v="17.239999999999998"/>
    <m/>
    <m/>
    <m/>
    <m/>
    <m/>
    <m/>
    <m/>
    <m/>
    <m/>
    <m/>
    <m/>
    <m/>
    <m/>
    <m/>
    <m/>
    <m/>
    <m/>
    <m/>
    <m/>
    <m/>
    <m/>
    <m/>
    <m/>
    <m/>
    <m/>
    <m/>
    <m/>
    <m/>
    <m/>
    <m/>
    <m/>
    <m/>
    <m/>
    <m/>
    <m/>
    <m/>
    <m/>
    <m/>
    <m/>
    <m/>
    <m/>
    <n v="3.92"/>
    <m/>
    <m/>
    <m/>
    <m/>
    <m/>
    <m/>
    <m/>
    <m/>
    <m/>
    <m/>
    <m/>
    <m/>
    <m/>
    <m/>
    <m/>
    <m/>
    <m/>
    <m/>
    <m/>
    <m/>
    <m/>
    <m/>
    <m/>
    <m/>
    <m/>
    <m/>
    <m/>
    <m/>
    <m/>
    <m/>
    <m/>
    <m/>
    <m/>
    <m/>
    <m/>
    <m/>
    <m/>
    <m/>
    <m/>
    <m/>
    <m/>
    <m/>
    <m/>
    <m/>
    <m/>
    <m/>
    <m/>
    <m/>
    <m/>
    <m/>
    <m/>
    <m/>
    <m/>
    <n v="2.94"/>
    <m/>
    <m/>
    <m/>
    <n v="1.75"/>
    <n v="3.95"/>
    <n v="22.92"/>
    <m/>
    <m/>
    <n v="32.54"/>
    <n v="4.6900000000000004"/>
    <n v="37.229999999999997"/>
    <n v="26.87"/>
    <n v="64.100000000000009"/>
    <n v="2.2094305804494694E-3"/>
    <n v="0.58081123244929789"/>
  </r>
  <r>
    <n v="36"/>
    <n v="118"/>
    <s v="Cowichan R"/>
    <s v="CDP"/>
    <s v="124"/>
    <s v="Chinook"/>
    <s v="3"/>
    <x v="0"/>
    <x v="6"/>
    <n v="118"/>
    <x v="2"/>
    <s v="CK-22"/>
    <s v="EAST VANCOUVER ISLAND-COWICHAN &amp; KOKSILAH_FA_0.x"/>
    <s v="M"/>
    <s v="H"/>
    <n v="118"/>
    <s v="Cowichan River H"/>
    <n v="118"/>
    <s v="Cowichan R"/>
    <s v="GSVI"/>
    <s v="S"/>
    <x v="1"/>
    <s v="186314"/>
    <n v="0"/>
    <x v="206"/>
    <n v="2009"/>
    <s v="20090519"/>
    <s v="20090519"/>
    <n v="0"/>
    <n v="5.6"/>
    <s v="LATE RELEASE. ALSO SEE TAGCODES 180395-96,186311-18,180377,185705 &amp; 185344-45."/>
    <s v="CWT"/>
    <s v="P"/>
    <x v="0"/>
    <s v="Y"/>
    <s v="Y"/>
    <s v="Y"/>
    <n v="5.0070000000000002E-3"/>
    <s v="AD Clip"/>
    <n v="29012"/>
    <n v="29012"/>
    <n v="84743"/>
    <n v="4"/>
    <n v="29305"/>
    <n v="2012"/>
    <m/>
    <m/>
    <m/>
    <m/>
    <m/>
    <m/>
    <m/>
    <m/>
    <m/>
    <m/>
    <m/>
    <m/>
    <m/>
    <m/>
    <m/>
    <m/>
    <m/>
    <m/>
    <m/>
    <m/>
    <m/>
    <m/>
    <m/>
    <m/>
    <m/>
    <m/>
    <m/>
    <m/>
    <m/>
    <m/>
    <m/>
    <m/>
    <m/>
    <m/>
    <m/>
    <m/>
    <m/>
    <m/>
    <m/>
    <m/>
    <m/>
    <m/>
    <m/>
    <m/>
    <m/>
    <m/>
    <m/>
    <m/>
    <m/>
    <n v="8.39"/>
    <m/>
    <m/>
    <m/>
    <m/>
    <m/>
    <m/>
    <m/>
    <m/>
    <m/>
    <m/>
    <m/>
    <m/>
    <m/>
    <m/>
    <m/>
    <m/>
    <m/>
    <m/>
    <m/>
    <m/>
    <m/>
    <m/>
    <m/>
    <m/>
    <m/>
    <m/>
    <m/>
    <m/>
    <m/>
    <m/>
    <m/>
    <m/>
    <m/>
    <m/>
    <m/>
    <m/>
    <m/>
    <m/>
    <m/>
    <m/>
    <m/>
    <m/>
    <m/>
    <m/>
    <m/>
    <m/>
    <m/>
    <m/>
    <m/>
    <m/>
    <m/>
    <m/>
    <m/>
    <m/>
    <m/>
    <m/>
    <m/>
    <m/>
    <m/>
    <m/>
    <m/>
    <m/>
    <m/>
    <m/>
    <m/>
    <m/>
    <m/>
    <m/>
    <m/>
    <m/>
    <m/>
    <m/>
    <m/>
    <m/>
    <m/>
    <m/>
    <m/>
    <m/>
    <m/>
    <m/>
    <m/>
    <m/>
    <m/>
    <m/>
    <m/>
    <m/>
    <m/>
    <m/>
    <m/>
    <m/>
    <m/>
    <m/>
    <m/>
    <m/>
    <m/>
    <m/>
    <m/>
    <m/>
    <m/>
    <m/>
    <m/>
    <m/>
    <m/>
    <m/>
    <m/>
    <m/>
    <m/>
    <m/>
    <m/>
    <m/>
    <m/>
    <m/>
    <m/>
    <n v="6.22"/>
    <n v="1.08"/>
    <n v="13.78"/>
    <n v="0.86"/>
    <n v="5.0999999999999996"/>
    <n v="8.39"/>
    <n v="6.22"/>
    <n v="14.61"/>
    <n v="20.82"/>
    <n v="35.43"/>
    <n v="1.2212188060113057E-3"/>
    <n v="0.41236240474174429"/>
  </r>
  <r>
    <n v="36"/>
    <n v="118"/>
    <s v="Cowichan R"/>
    <s v="CDP"/>
    <s v="124"/>
    <s v="Chinook"/>
    <s v="3"/>
    <x v="0"/>
    <x v="6"/>
    <n v="118"/>
    <x v="2"/>
    <s v="CK-22"/>
    <s v="EAST VANCOUVER ISLAND-COWICHAN &amp; KOKSILAH_FA_0.x"/>
    <s v="M"/>
    <s v="H"/>
    <n v="118"/>
    <s v="Cowichan River H"/>
    <n v="118"/>
    <s v="Cowichan R"/>
    <s v="GSVI"/>
    <s v="S"/>
    <x v="1"/>
    <s v="186315"/>
    <n v="0"/>
    <x v="207"/>
    <n v="2009"/>
    <s v="20090519"/>
    <s v="20090519"/>
    <n v="0"/>
    <n v="5.6"/>
    <s v="LATE RELEASE. ALSO SEE TAGCODES 180395-96,186311-18,180377,185705 &amp; 185344-45."/>
    <s v="CWT"/>
    <s v="P"/>
    <x v="0"/>
    <s v="Y"/>
    <s v="Y"/>
    <s v="Y"/>
    <m/>
    <s v="AD Clip"/>
    <n v="29830"/>
    <s v=""/>
    <n v="86982"/>
    <n v="3"/>
    <n v="29352"/>
    <n v="2011"/>
    <m/>
    <m/>
    <m/>
    <m/>
    <m/>
    <m/>
    <m/>
    <m/>
    <m/>
    <m/>
    <m/>
    <m/>
    <m/>
    <m/>
    <m/>
    <m/>
    <m/>
    <m/>
    <m/>
    <m/>
    <m/>
    <m/>
    <m/>
    <m/>
    <m/>
    <m/>
    <m/>
    <m/>
    <m/>
    <m/>
    <m/>
    <m/>
    <m/>
    <m/>
    <m/>
    <m/>
    <m/>
    <m/>
    <m/>
    <m/>
    <m/>
    <m/>
    <m/>
    <m/>
    <m/>
    <m/>
    <m/>
    <m/>
    <m/>
    <m/>
    <m/>
    <m/>
    <m/>
    <m/>
    <m/>
    <m/>
    <m/>
    <m/>
    <m/>
    <m/>
    <m/>
    <m/>
    <m/>
    <m/>
    <m/>
    <m/>
    <m/>
    <m/>
    <m/>
    <m/>
    <m/>
    <m/>
    <m/>
    <m/>
    <m/>
    <m/>
    <m/>
    <m/>
    <m/>
    <m/>
    <m/>
    <m/>
    <m/>
    <m/>
    <m/>
    <m/>
    <m/>
    <m/>
    <m/>
    <m/>
    <m/>
    <m/>
    <m/>
    <m/>
    <m/>
    <m/>
    <m/>
    <m/>
    <m/>
    <m/>
    <m/>
    <m/>
    <m/>
    <m/>
    <m/>
    <m/>
    <m/>
    <m/>
    <m/>
    <m/>
    <m/>
    <m/>
    <m/>
    <m/>
    <m/>
    <m/>
    <n v="11.67"/>
    <m/>
    <m/>
    <m/>
    <m/>
    <m/>
    <m/>
    <m/>
    <m/>
    <n v="13.82"/>
    <m/>
    <m/>
    <m/>
    <m/>
    <m/>
    <m/>
    <m/>
    <m/>
    <m/>
    <m/>
    <m/>
    <m/>
    <m/>
    <m/>
    <m/>
    <m/>
    <m/>
    <m/>
    <m/>
    <m/>
    <m/>
    <m/>
    <n v="9.86"/>
    <m/>
    <m/>
    <m/>
    <m/>
    <m/>
    <m/>
    <m/>
    <m/>
    <m/>
    <m/>
    <m/>
    <m/>
    <m/>
    <m/>
    <n v="2.98"/>
    <n v="2.38"/>
    <n v="22.92"/>
    <m/>
    <m/>
    <n v="35.35"/>
    <n v="2.98"/>
    <n v="38.33"/>
    <n v="25.3"/>
    <n v="63.63"/>
    <n v="2.1330874958095879E-3"/>
    <n v="0.60238881030960234"/>
  </r>
  <r>
    <n v="36"/>
    <n v="118"/>
    <s v="Cowichan R"/>
    <s v="CDP"/>
    <s v="124"/>
    <s v="Chinook"/>
    <s v="3"/>
    <x v="0"/>
    <x v="6"/>
    <n v="118"/>
    <x v="2"/>
    <s v="CK-22"/>
    <s v="EAST VANCOUVER ISLAND-COWICHAN &amp; KOKSILAH_FA_0.x"/>
    <s v="M"/>
    <s v="H"/>
    <n v="118"/>
    <s v="Cowichan River H"/>
    <n v="118"/>
    <s v="Cowichan R"/>
    <s v="GSVI"/>
    <s v="S"/>
    <x v="1"/>
    <s v="186315"/>
    <n v="0"/>
    <x v="207"/>
    <n v="2009"/>
    <s v="20090519"/>
    <s v="20090519"/>
    <n v="0"/>
    <n v="5.6"/>
    <s v="LATE RELEASE. ALSO SEE TAGCODES 180395-96,186311-18,180377,185705 &amp; 185344-45."/>
    <s v="CWT"/>
    <s v="P"/>
    <x v="0"/>
    <s v="Y"/>
    <s v="Y"/>
    <s v="Y"/>
    <m/>
    <s v="AD Clip"/>
    <n v="29830"/>
    <n v="29830"/>
    <n v="86982"/>
    <n v="4"/>
    <n v="29352"/>
    <n v="2012"/>
    <m/>
    <m/>
    <m/>
    <m/>
    <m/>
    <m/>
    <m/>
    <m/>
    <m/>
    <m/>
    <m/>
    <m/>
    <m/>
    <m/>
    <m/>
    <m/>
    <m/>
    <m/>
    <m/>
    <m/>
    <m/>
    <m/>
    <m/>
    <m/>
    <m/>
    <m/>
    <m/>
    <m/>
    <m/>
    <m/>
    <m/>
    <m/>
    <m/>
    <m/>
    <m/>
    <m/>
    <m/>
    <m/>
    <m/>
    <m/>
    <n v="1.44"/>
    <m/>
    <m/>
    <m/>
    <m/>
    <m/>
    <m/>
    <m/>
    <m/>
    <m/>
    <m/>
    <m/>
    <m/>
    <m/>
    <m/>
    <m/>
    <m/>
    <m/>
    <m/>
    <m/>
    <m/>
    <m/>
    <m/>
    <n v="14.9"/>
    <m/>
    <m/>
    <m/>
    <m/>
    <m/>
    <m/>
    <m/>
    <m/>
    <m/>
    <m/>
    <m/>
    <n v="4.7699999999999996"/>
    <m/>
    <m/>
    <m/>
    <m/>
    <m/>
    <m/>
    <m/>
    <m/>
    <m/>
    <m/>
    <m/>
    <m/>
    <m/>
    <m/>
    <m/>
    <m/>
    <m/>
    <m/>
    <m/>
    <m/>
    <m/>
    <m/>
    <m/>
    <m/>
    <m/>
    <m/>
    <m/>
    <m/>
    <m/>
    <n v="5.76"/>
    <m/>
    <m/>
    <m/>
    <m/>
    <m/>
    <m/>
    <m/>
    <m/>
    <m/>
    <m/>
    <m/>
    <m/>
    <m/>
    <m/>
    <m/>
    <m/>
    <m/>
    <m/>
    <m/>
    <m/>
    <m/>
    <m/>
    <m/>
    <m/>
    <m/>
    <m/>
    <m/>
    <m/>
    <m/>
    <m/>
    <m/>
    <m/>
    <m/>
    <m/>
    <m/>
    <m/>
    <m/>
    <m/>
    <m/>
    <m/>
    <m/>
    <m/>
    <m/>
    <m/>
    <m/>
    <m/>
    <m/>
    <m/>
    <m/>
    <m/>
    <m/>
    <m/>
    <m/>
    <m/>
    <m/>
    <m/>
    <m/>
    <n v="2.2999999999999998"/>
    <n v="6.3"/>
    <n v="13.41"/>
    <n v="0.13"/>
    <n v="7.65"/>
    <n v="26.87"/>
    <n v="2.2999999999999998"/>
    <n v="29.17"/>
    <n v="27.49"/>
    <n v="56.66"/>
    <n v="1.8994301039222258E-3"/>
    <n v="0.51482527356159558"/>
  </r>
  <r>
    <n v="36"/>
    <n v="118"/>
    <s v="Cowichan R"/>
    <s v="CDP"/>
    <s v="124"/>
    <s v="Chinook"/>
    <s v="3"/>
    <x v="0"/>
    <x v="6"/>
    <n v="118"/>
    <x v="2"/>
    <s v="CK-22"/>
    <s v="EAST VANCOUVER ISLAND-COWICHAN &amp; KOKSILAH_FA_0.x"/>
    <s v="M"/>
    <s v="H"/>
    <n v="118"/>
    <s v="Cowichan River H"/>
    <n v="118"/>
    <s v="Cowichan R"/>
    <s v="GSVI"/>
    <s v="S"/>
    <x v="1"/>
    <s v="186316"/>
    <n v="0"/>
    <x v="208"/>
    <n v="2009"/>
    <s v="20090519"/>
    <s v="20090519"/>
    <n v="0"/>
    <n v="5.6"/>
    <s v="LATE RELEASE. ALSO SEE TAGCODES 180395-96,186311-18,180377,185705 &amp; 185344-45."/>
    <s v="CWT"/>
    <s v="P"/>
    <x v="0"/>
    <s v="Y"/>
    <s v="Y"/>
    <s v="Y"/>
    <n v="5.0289999999999996E-3"/>
    <s v="AD Clip"/>
    <n v="27894"/>
    <s v=""/>
    <n v="81478"/>
    <n v="2"/>
    <n v="29353"/>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9"/>
    <n v="7.57"/>
    <m/>
    <m/>
    <n v="0"/>
    <n v="0"/>
    <n v="0"/>
    <n v="8.4600000000000009"/>
    <n v="8.4600000000000009"/>
    <n v="3.0329103032910307E-4"/>
    <n v="0"/>
  </r>
  <r>
    <n v="36"/>
    <n v="118"/>
    <s v="Cowichan R"/>
    <s v="CDP"/>
    <s v="124"/>
    <s v="Chinook"/>
    <s v="3"/>
    <x v="0"/>
    <x v="6"/>
    <n v="118"/>
    <x v="2"/>
    <s v="CK-22"/>
    <s v="EAST VANCOUVER ISLAND-COWICHAN &amp; KOKSILAH_FA_0.x"/>
    <s v="M"/>
    <s v="H"/>
    <n v="118"/>
    <s v="Cowichan River H"/>
    <n v="118"/>
    <s v="Cowichan R"/>
    <s v="GSVI"/>
    <s v="S"/>
    <x v="1"/>
    <s v="186316"/>
    <n v="0"/>
    <x v="208"/>
    <n v="2009"/>
    <s v="20090519"/>
    <s v="20090519"/>
    <n v="0"/>
    <n v="5.6"/>
    <s v="LATE RELEASE. ALSO SEE TAGCODES 180395-96,186311-18,180377,185705 &amp; 185344-45."/>
    <s v="CWT"/>
    <s v="P"/>
    <x v="0"/>
    <s v="Y"/>
    <s v="Y"/>
    <s v="Y"/>
    <n v="5.0289999999999996E-3"/>
    <s v="AD Clip"/>
    <n v="27894"/>
    <s v=""/>
    <n v="81478"/>
    <n v="3"/>
    <n v="29353"/>
    <n v="2011"/>
    <m/>
    <m/>
    <m/>
    <m/>
    <m/>
    <m/>
    <m/>
    <m/>
    <m/>
    <m/>
    <m/>
    <m/>
    <m/>
    <m/>
    <m/>
    <m/>
    <m/>
    <m/>
    <m/>
    <m/>
    <m/>
    <m/>
    <m/>
    <m/>
    <m/>
    <m/>
    <m/>
    <m/>
    <m/>
    <m/>
    <m/>
    <m/>
    <m/>
    <m/>
    <m/>
    <m/>
    <m/>
    <n v="7.55"/>
    <m/>
    <m/>
    <m/>
    <m/>
    <m/>
    <m/>
    <m/>
    <m/>
    <m/>
    <m/>
    <m/>
    <m/>
    <m/>
    <m/>
    <m/>
    <m/>
    <m/>
    <m/>
    <m/>
    <m/>
    <m/>
    <m/>
    <m/>
    <m/>
    <m/>
    <m/>
    <m/>
    <m/>
    <m/>
    <m/>
    <m/>
    <m/>
    <m/>
    <m/>
    <m/>
    <m/>
    <m/>
    <m/>
    <m/>
    <m/>
    <m/>
    <m/>
    <m/>
    <m/>
    <m/>
    <m/>
    <m/>
    <m/>
    <m/>
    <m/>
    <m/>
    <m/>
    <m/>
    <m/>
    <m/>
    <m/>
    <m/>
    <m/>
    <m/>
    <m/>
    <m/>
    <m/>
    <m/>
    <m/>
    <m/>
    <m/>
    <m/>
    <m/>
    <m/>
    <m/>
    <m/>
    <m/>
    <m/>
    <m/>
    <m/>
    <m/>
    <m/>
    <m/>
    <m/>
    <m/>
    <m/>
    <m/>
    <m/>
    <m/>
    <m/>
    <m/>
    <m/>
    <m/>
    <m/>
    <m/>
    <m/>
    <m/>
    <m/>
    <m/>
    <m/>
    <m/>
    <m/>
    <m/>
    <m/>
    <m/>
    <m/>
    <m/>
    <m/>
    <m/>
    <m/>
    <m/>
    <m/>
    <m/>
    <m/>
    <m/>
    <m/>
    <m/>
    <m/>
    <m/>
    <m/>
    <m/>
    <m/>
    <m/>
    <m/>
    <m/>
    <m/>
    <m/>
    <m/>
    <m/>
    <m/>
    <n v="3.5"/>
    <n v="8.83"/>
    <n v="22.16"/>
    <m/>
    <m/>
    <n v="7.55"/>
    <n v="3.5"/>
    <n v="11.05"/>
    <n v="30.99"/>
    <n v="42.040000000000006"/>
    <n v="1.5071341507134153E-3"/>
    <n v="0.26284490960989532"/>
  </r>
  <r>
    <n v="36"/>
    <n v="118"/>
    <s v="Cowichan R"/>
    <s v="CDP"/>
    <s v="124"/>
    <s v="Chinook"/>
    <s v="3"/>
    <x v="0"/>
    <x v="6"/>
    <n v="118"/>
    <x v="2"/>
    <s v="CK-22"/>
    <s v="EAST VANCOUVER ISLAND-COWICHAN &amp; KOKSILAH_FA_0.x"/>
    <s v="M"/>
    <s v="H"/>
    <n v="118"/>
    <s v="Cowichan River H"/>
    <n v="118"/>
    <s v="Cowichan R"/>
    <s v="GSVI"/>
    <s v="S"/>
    <x v="1"/>
    <s v="186316"/>
    <n v="0"/>
    <x v="208"/>
    <n v="2009"/>
    <s v="20090519"/>
    <s v="20090519"/>
    <n v="0"/>
    <n v="5.6"/>
    <s v="LATE RELEASE. ALSO SEE TAGCODES 180395-96,186311-18,180377,185705 &amp; 185344-45."/>
    <s v="CWT"/>
    <s v="P"/>
    <x v="0"/>
    <s v="Y"/>
    <s v="Y"/>
    <s v="Y"/>
    <n v="5.0289999999999996E-3"/>
    <s v="AD Clip"/>
    <n v="27894"/>
    <n v="27894"/>
    <n v="81478"/>
    <n v="4"/>
    <n v="29353"/>
    <n v="2012"/>
    <m/>
    <m/>
    <m/>
    <m/>
    <m/>
    <m/>
    <m/>
    <m/>
    <m/>
    <m/>
    <m/>
    <m/>
    <m/>
    <m/>
    <m/>
    <m/>
    <m/>
    <m/>
    <m/>
    <m/>
    <m/>
    <m/>
    <m/>
    <m/>
    <m/>
    <m/>
    <m/>
    <m/>
    <m/>
    <m/>
    <m/>
    <m/>
    <m/>
    <m/>
    <m/>
    <m/>
    <m/>
    <m/>
    <m/>
    <m/>
    <m/>
    <m/>
    <m/>
    <m/>
    <m/>
    <m/>
    <m/>
    <m/>
    <m/>
    <m/>
    <m/>
    <m/>
    <m/>
    <m/>
    <m/>
    <m/>
    <m/>
    <m/>
    <m/>
    <m/>
    <m/>
    <m/>
    <m/>
    <m/>
    <m/>
    <m/>
    <m/>
    <m/>
    <m/>
    <m/>
    <m/>
    <m/>
    <m/>
    <m/>
    <m/>
    <m/>
    <m/>
    <m/>
    <m/>
    <m/>
    <m/>
    <m/>
    <m/>
    <m/>
    <m/>
    <m/>
    <m/>
    <m/>
    <m/>
    <m/>
    <m/>
    <m/>
    <m/>
    <m/>
    <m/>
    <m/>
    <m/>
    <m/>
    <m/>
    <m/>
    <m/>
    <m/>
    <m/>
    <m/>
    <m/>
    <n v="5.76"/>
    <m/>
    <m/>
    <m/>
    <m/>
    <m/>
    <m/>
    <m/>
    <m/>
    <m/>
    <m/>
    <m/>
    <m/>
    <m/>
    <m/>
    <m/>
    <m/>
    <m/>
    <m/>
    <m/>
    <m/>
    <m/>
    <m/>
    <m/>
    <m/>
    <m/>
    <m/>
    <m/>
    <m/>
    <m/>
    <m/>
    <m/>
    <m/>
    <m/>
    <m/>
    <m/>
    <m/>
    <m/>
    <m/>
    <m/>
    <m/>
    <m/>
    <m/>
    <n v="7.82"/>
    <m/>
    <m/>
    <m/>
    <m/>
    <m/>
    <m/>
    <m/>
    <m/>
    <m/>
    <m/>
    <m/>
    <m/>
    <m/>
    <m/>
    <m/>
    <m/>
    <m/>
    <m/>
    <m/>
    <n v="13.58"/>
    <n v="0"/>
    <n v="13.58"/>
    <n v="0"/>
    <n v="13.58"/>
    <n v="4.8684304868430489E-4"/>
    <n v="1"/>
  </r>
  <r>
    <n v="36"/>
    <n v="118"/>
    <s v="Cowichan R"/>
    <s v="CDP"/>
    <s v="124"/>
    <s v="Chinook"/>
    <s v="3"/>
    <x v="0"/>
    <x v="6"/>
    <n v="118"/>
    <x v="2"/>
    <s v="CK-22"/>
    <s v="EAST VANCOUVER ISLAND-COWICHAN &amp; KOKSILAH_FA_0.x"/>
    <s v="M"/>
    <s v="H"/>
    <n v="118"/>
    <s v="Cowichan River H"/>
    <n v="118"/>
    <s v="Cowichan R"/>
    <s v="GSVI"/>
    <s v="S"/>
    <x v="1"/>
    <s v="186317"/>
    <n v="0"/>
    <x v="209"/>
    <n v="2009"/>
    <s v="20090519"/>
    <s v="20090519"/>
    <n v="0"/>
    <n v="5.6"/>
    <s v="LATE RELEASE. ALSO SEE TAGCODES 180395-96,186311-18,180377,185705 &amp; 185344-45."/>
    <s v="CWT"/>
    <s v="P"/>
    <x v="0"/>
    <s v="Y"/>
    <s v="Y"/>
    <s v="Y"/>
    <m/>
    <s v="AD Clip"/>
    <n v="29354"/>
    <s v=""/>
    <n v="85594"/>
    <n v="2"/>
    <n v="29354"/>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4"/>
    <n v="3.78"/>
    <m/>
    <m/>
    <n v="0"/>
    <n v="0"/>
    <n v="0"/>
    <n v="4.22"/>
    <n v="4.22"/>
    <n v="1.4376234925393472E-4"/>
    <n v="0"/>
  </r>
  <r>
    <n v="36"/>
    <n v="118"/>
    <s v="Cowichan R"/>
    <s v="CDP"/>
    <s v="124"/>
    <s v="Chinook"/>
    <s v="3"/>
    <x v="0"/>
    <x v="6"/>
    <n v="118"/>
    <x v="2"/>
    <s v="CK-22"/>
    <s v="EAST VANCOUVER ISLAND-COWICHAN &amp; KOKSILAH_FA_0.x"/>
    <s v="M"/>
    <s v="H"/>
    <n v="118"/>
    <s v="Cowichan River H"/>
    <n v="118"/>
    <s v="Cowichan R"/>
    <s v="GSVI"/>
    <s v="S"/>
    <x v="1"/>
    <s v="186317"/>
    <n v="0"/>
    <x v="209"/>
    <n v="2009"/>
    <s v="20090519"/>
    <s v="20090519"/>
    <n v="0"/>
    <n v="5.6"/>
    <s v="LATE RELEASE. ALSO SEE TAGCODES 180395-96,186311-18,180377,185705 &amp; 185344-45."/>
    <s v="CWT"/>
    <s v="P"/>
    <x v="0"/>
    <s v="Y"/>
    <s v="Y"/>
    <s v="Y"/>
    <m/>
    <s v="AD Clip"/>
    <n v="29354"/>
    <s v=""/>
    <n v="85594"/>
    <n v="3"/>
    <n v="29354"/>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4"/>
    <n v="0.3"/>
    <n v="6.04"/>
    <n v="0.97"/>
    <m/>
    <n v="17.239999999999998"/>
    <n v="2.64"/>
    <n v="19.88"/>
    <n v="7.31"/>
    <n v="27.189999999999998"/>
    <n v="9.2627921237310067E-4"/>
    <n v="0.73115115851415968"/>
  </r>
  <r>
    <n v="36"/>
    <n v="118"/>
    <s v="Cowichan R"/>
    <s v="CDP"/>
    <s v="124"/>
    <s v="Chinook"/>
    <s v="3"/>
    <x v="0"/>
    <x v="6"/>
    <n v="118"/>
    <x v="2"/>
    <s v="CK-22"/>
    <s v="EAST VANCOUVER ISLAND-COWICHAN &amp; KOKSILAH_FA_0.x"/>
    <s v="M"/>
    <s v="H"/>
    <n v="118"/>
    <s v="Cowichan River H"/>
    <n v="118"/>
    <s v="Cowichan R"/>
    <s v="GSVI"/>
    <s v="S"/>
    <x v="1"/>
    <s v="186317"/>
    <n v="0"/>
    <x v="209"/>
    <n v="2009"/>
    <s v="20090519"/>
    <s v="20090519"/>
    <n v="0"/>
    <n v="5.6"/>
    <s v="LATE RELEASE. ALSO SEE TAGCODES 180395-96,186311-18,180377,185705 &amp; 185344-45."/>
    <s v="CWT"/>
    <s v="P"/>
    <x v="0"/>
    <s v="Y"/>
    <s v="Y"/>
    <s v="Y"/>
    <m/>
    <s v="AD Clip"/>
    <n v="29354"/>
    <n v="29354"/>
    <n v="85594"/>
    <n v="4"/>
    <n v="29354"/>
    <n v="2012"/>
    <m/>
    <m/>
    <m/>
    <m/>
    <m/>
    <m/>
    <m/>
    <m/>
    <m/>
    <n v="19.579999999999998"/>
    <m/>
    <m/>
    <m/>
    <m/>
    <m/>
    <m/>
    <m/>
    <m/>
    <m/>
    <m/>
    <m/>
    <m/>
    <m/>
    <m/>
    <m/>
    <m/>
    <m/>
    <m/>
    <m/>
    <m/>
    <m/>
    <m/>
    <m/>
    <m/>
    <m/>
    <m/>
    <m/>
    <m/>
    <m/>
    <m/>
    <m/>
    <m/>
    <m/>
    <m/>
    <m/>
    <m/>
    <m/>
    <m/>
    <m/>
    <m/>
    <m/>
    <m/>
    <m/>
    <m/>
    <m/>
    <m/>
    <m/>
    <m/>
    <m/>
    <n v="8.39"/>
    <m/>
    <m/>
    <m/>
    <m/>
    <m/>
    <m/>
    <m/>
    <m/>
    <m/>
    <m/>
    <m/>
    <m/>
    <m/>
    <m/>
    <m/>
    <m/>
    <m/>
    <m/>
    <m/>
    <m/>
    <m/>
    <m/>
    <m/>
    <m/>
    <m/>
    <m/>
    <m/>
    <m/>
    <m/>
    <m/>
    <m/>
    <m/>
    <m/>
    <m/>
    <m/>
    <m/>
    <m/>
    <m/>
    <m/>
    <m/>
    <m/>
    <m/>
    <m/>
    <m/>
    <m/>
    <m/>
    <m/>
    <m/>
    <m/>
    <m/>
    <m/>
    <m/>
    <m/>
    <m/>
    <m/>
    <m/>
    <m/>
    <m/>
    <m/>
    <m/>
    <m/>
    <m/>
    <m/>
    <m/>
    <m/>
    <m/>
    <m/>
    <m/>
    <m/>
    <m/>
    <m/>
    <m/>
    <m/>
    <m/>
    <m/>
    <m/>
    <m/>
    <m/>
    <m/>
    <m/>
    <m/>
    <m/>
    <m/>
    <m/>
    <m/>
    <m/>
    <m/>
    <m/>
    <m/>
    <m/>
    <m/>
    <m/>
    <m/>
    <m/>
    <m/>
    <m/>
    <m/>
    <m/>
    <m/>
    <m/>
    <m/>
    <m/>
    <m/>
    <m/>
    <n v="5.44"/>
    <n v="6.2"/>
    <m/>
    <n v="5.0999999999999996"/>
    <n v="27.97"/>
    <n v="0"/>
    <n v="27.97"/>
    <n v="16.739999999999998"/>
    <n v="44.71"/>
    <n v="1.5231314301287729E-3"/>
    <n v="0.62558711697606795"/>
  </r>
  <r>
    <n v="36"/>
    <n v="118"/>
    <s v="Cowichan R"/>
    <s v="CDP"/>
    <s v="124"/>
    <s v="Chinook"/>
    <s v="3"/>
    <x v="0"/>
    <x v="6"/>
    <n v="118"/>
    <x v="2"/>
    <s v="CK-22"/>
    <s v="EAST VANCOUVER ISLAND-COWICHAN &amp; KOKSILAH_FA_0.x"/>
    <s v="M"/>
    <s v="H"/>
    <n v="118"/>
    <s v="Cowichan River H"/>
    <n v="118"/>
    <s v="Cowichan R"/>
    <s v="GSVI"/>
    <s v="S"/>
    <x v="1"/>
    <s v="186318"/>
    <n v="0"/>
    <x v="210"/>
    <n v="2009"/>
    <s v="20090519"/>
    <s v="20090519"/>
    <n v="0"/>
    <n v="5.6"/>
    <s v="LATE RELEASE. ALSO SEE TAGCODES 180395-96,186311-18,180377,185705 &amp; 185344-45."/>
    <s v="CWT"/>
    <s v="P"/>
    <x v="0"/>
    <s v="Y"/>
    <s v="Y"/>
    <s v="Y"/>
    <n v="5.0070000000000002E-3"/>
    <s v="AD Clip"/>
    <n v="29211"/>
    <s v=""/>
    <n v="85324"/>
    <n v="2"/>
    <n v="29355"/>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4"/>
    <n v="3.78"/>
    <m/>
    <m/>
    <n v="0"/>
    <n v="0"/>
    <n v="0"/>
    <n v="4.22"/>
    <n v="4.22"/>
    <n v="1.4446612577453699E-4"/>
    <n v="0"/>
  </r>
  <r>
    <n v="36"/>
    <n v="118"/>
    <s v="Cowichan R"/>
    <s v="CDP"/>
    <s v="124"/>
    <s v="Chinook"/>
    <s v="3"/>
    <x v="0"/>
    <x v="6"/>
    <n v="118"/>
    <x v="2"/>
    <s v="CK-22"/>
    <s v="EAST VANCOUVER ISLAND-COWICHAN &amp; KOKSILAH_FA_0.x"/>
    <s v="M"/>
    <s v="H"/>
    <n v="118"/>
    <s v="Cowichan River H"/>
    <n v="118"/>
    <s v="Cowichan R"/>
    <s v="GSVI"/>
    <s v="S"/>
    <x v="1"/>
    <s v="186318"/>
    <n v="0"/>
    <x v="210"/>
    <n v="2009"/>
    <s v="20090519"/>
    <s v="20090519"/>
    <n v="0"/>
    <n v="5.6"/>
    <s v="LATE RELEASE. ALSO SEE TAGCODES 180395-96,186311-18,180377,185705 &amp; 185344-45."/>
    <s v="CWT"/>
    <s v="P"/>
    <x v="0"/>
    <s v="Y"/>
    <s v="Y"/>
    <s v="Y"/>
    <n v="5.0070000000000002E-3"/>
    <s v="AD Clip"/>
    <n v="29211"/>
    <s v=""/>
    <n v="85324"/>
    <n v="3"/>
    <n v="29355"/>
    <n v="2011"/>
    <m/>
    <m/>
    <m/>
    <m/>
    <m/>
    <m/>
    <m/>
    <m/>
    <m/>
    <n v="2.5099999999999998"/>
    <m/>
    <m/>
    <m/>
    <m/>
    <m/>
    <m/>
    <n v="3.95"/>
    <m/>
    <m/>
    <m/>
    <m/>
    <m/>
    <m/>
    <m/>
    <m/>
    <m/>
    <m/>
    <m/>
    <m/>
    <m/>
    <m/>
    <m/>
    <m/>
    <m/>
    <m/>
    <m/>
    <m/>
    <m/>
    <m/>
    <m/>
    <m/>
    <m/>
    <m/>
    <m/>
    <m/>
    <m/>
    <n v="4.53"/>
    <m/>
    <m/>
    <m/>
    <m/>
    <m/>
    <m/>
    <m/>
    <m/>
    <m/>
    <m/>
    <m/>
    <m/>
    <n v="11.38"/>
    <m/>
    <m/>
    <m/>
    <n v="17.239999999999998"/>
    <m/>
    <m/>
    <m/>
    <m/>
    <m/>
    <m/>
    <m/>
    <m/>
    <m/>
    <m/>
    <m/>
    <m/>
    <m/>
    <m/>
    <m/>
    <m/>
    <m/>
    <m/>
    <m/>
    <m/>
    <m/>
    <m/>
    <m/>
    <m/>
    <m/>
    <m/>
    <m/>
    <m/>
    <m/>
    <m/>
    <m/>
    <m/>
    <m/>
    <m/>
    <m/>
    <m/>
    <m/>
    <m/>
    <m/>
    <m/>
    <m/>
    <m/>
    <m/>
    <m/>
    <m/>
    <m/>
    <m/>
    <m/>
    <m/>
    <m/>
    <m/>
    <m/>
    <m/>
    <m/>
    <m/>
    <m/>
    <m/>
    <m/>
    <m/>
    <m/>
    <m/>
    <m/>
    <m/>
    <m/>
    <m/>
    <m/>
    <m/>
    <m/>
    <m/>
    <m/>
    <m/>
    <m/>
    <m/>
    <m/>
    <m/>
    <m/>
    <m/>
    <m/>
    <m/>
    <m/>
    <m/>
    <m/>
    <m/>
    <m/>
    <m/>
    <m/>
    <m/>
    <m/>
    <m/>
    <m/>
    <m/>
    <m/>
    <m/>
    <m/>
    <m/>
    <m/>
    <m/>
    <m/>
    <m/>
    <n v="5.57"/>
    <n v="3.95"/>
    <n v="4.7300000000000004"/>
    <m/>
    <n v="4.47"/>
    <n v="39.61"/>
    <n v="5.57"/>
    <n v="45.18"/>
    <n v="13.15"/>
    <n v="58.330000000000013"/>
    <n v="1.9968505015233993E-3"/>
    <n v="0.77455854620263997"/>
  </r>
  <r>
    <n v="36"/>
    <n v="118"/>
    <s v="Cowichan R"/>
    <s v="CDP"/>
    <s v="124"/>
    <s v="Chinook"/>
    <s v="3"/>
    <x v="0"/>
    <x v="6"/>
    <n v="118"/>
    <x v="2"/>
    <s v="CK-22"/>
    <s v="EAST VANCOUVER ISLAND-COWICHAN &amp; KOKSILAH_FA_0.x"/>
    <s v="M"/>
    <s v="H"/>
    <n v="118"/>
    <s v="Cowichan River H"/>
    <n v="118"/>
    <s v="Cowichan R"/>
    <s v="GSVI"/>
    <s v="S"/>
    <x v="1"/>
    <s v="186318"/>
    <n v="0"/>
    <x v="210"/>
    <n v="2009"/>
    <s v="20090519"/>
    <s v="20090519"/>
    <n v="0"/>
    <n v="5.6"/>
    <s v="LATE RELEASE. ALSO SEE TAGCODES 180395-96,186311-18,180377,185705 &amp; 185344-45."/>
    <s v="CWT"/>
    <s v="P"/>
    <x v="0"/>
    <s v="Y"/>
    <s v="Y"/>
    <s v="Y"/>
    <n v="5.0070000000000002E-3"/>
    <s v="AD Clip"/>
    <n v="29211"/>
    <n v="29211"/>
    <n v="85324"/>
    <n v="4"/>
    <n v="29355"/>
    <n v="2012"/>
    <m/>
    <m/>
    <m/>
    <m/>
    <m/>
    <m/>
    <m/>
    <m/>
    <m/>
    <n v="19.579999999999998"/>
    <m/>
    <m/>
    <m/>
    <m/>
    <m/>
    <m/>
    <m/>
    <m/>
    <m/>
    <m/>
    <m/>
    <m/>
    <m/>
    <m/>
    <m/>
    <m/>
    <m/>
    <m/>
    <m/>
    <m/>
    <m/>
    <m/>
    <m/>
    <m/>
    <m/>
    <m/>
    <m/>
    <m/>
    <m/>
    <m/>
    <m/>
    <m/>
    <m/>
    <m/>
    <m/>
    <m/>
    <m/>
    <m/>
    <m/>
    <n v="16.89"/>
    <m/>
    <m/>
    <m/>
    <m/>
    <m/>
    <m/>
    <m/>
    <m/>
    <m/>
    <m/>
    <m/>
    <m/>
    <m/>
    <m/>
    <m/>
    <m/>
    <m/>
    <m/>
    <m/>
    <m/>
    <m/>
    <m/>
    <m/>
    <m/>
    <m/>
    <m/>
    <m/>
    <m/>
    <m/>
    <m/>
    <m/>
    <m/>
    <m/>
    <m/>
    <m/>
    <m/>
    <m/>
    <m/>
    <m/>
    <m/>
    <m/>
    <m/>
    <m/>
    <m/>
    <m/>
    <m/>
    <m/>
    <m/>
    <m/>
    <m/>
    <m/>
    <m/>
    <m/>
    <m/>
    <m/>
    <m/>
    <m/>
    <m/>
    <m/>
    <m/>
    <m/>
    <m/>
    <m/>
    <m/>
    <m/>
    <m/>
    <m/>
    <m/>
    <m/>
    <m/>
    <m/>
    <m/>
    <m/>
    <m/>
    <m/>
    <m/>
    <m/>
    <m/>
    <m/>
    <m/>
    <m/>
    <m/>
    <m/>
    <m/>
    <m/>
    <m/>
    <m/>
    <m/>
    <m/>
    <m/>
    <m/>
    <m/>
    <m/>
    <m/>
    <m/>
    <m/>
    <m/>
    <m/>
    <m/>
    <m/>
    <m/>
    <m/>
    <m/>
    <m/>
    <m/>
    <m/>
    <m/>
    <m/>
    <m/>
    <m/>
    <m/>
    <m/>
    <m/>
    <n v="1.78"/>
    <n v="6.32"/>
    <n v="12.4"/>
    <m/>
    <n v="7.65"/>
    <n v="36.47"/>
    <n v="1.78"/>
    <n v="38.25"/>
    <n v="26.37"/>
    <n v="64.62"/>
    <n v="2.2121803430214648E-3"/>
    <n v="0.59192200557103059"/>
  </r>
  <r>
    <n v="36"/>
    <n v="118"/>
    <s v="Cowichan R"/>
    <s v="CDP"/>
    <s v="124"/>
    <s v="Chinook"/>
    <s v="3"/>
    <x v="0"/>
    <x v="7"/>
    <n v="118"/>
    <x v="2"/>
    <s v="CK-22"/>
    <s v="EAST VANCOUVER ISLAND-COWICHAN &amp; KOKSILAH_FA_0.x"/>
    <s v="M"/>
    <s v="H"/>
    <n v="118"/>
    <s v="Cowichan River H"/>
    <n v="118"/>
    <s v="Cowichan R"/>
    <s v="GSVI"/>
    <s v="S"/>
    <x v="1"/>
    <s v="180492"/>
    <n v="0"/>
    <x v="211"/>
    <n v="2010"/>
    <s v="20100514"/>
    <s v="20100514"/>
    <n v="86"/>
    <n v="7.3"/>
    <m/>
    <s v="CWT"/>
    <s v="P"/>
    <x v="0"/>
    <s v="Y"/>
    <s v="Y"/>
    <s v="Y"/>
    <n v="7.0020000000000004E-3"/>
    <s v="AD Clip"/>
    <n v="59984"/>
    <s v=""/>
    <n v="60407"/>
    <n v="2"/>
    <n v="30103"/>
    <n v="2011"/>
    <m/>
    <m/>
    <m/>
    <m/>
    <m/>
    <m/>
    <m/>
    <m/>
    <m/>
    <m/>
    <m/>
    <m/>
    <m/>
    <m/>
    <m/>
    <m/>
    <m/>
    <m/>
    <m/>
    <m/>
    <m/>
    <m/>
    <m/>
    <m/>
    <m/>
    <m/>
    <m/>
    <m/>
    <m/>
    <m/>
    <m/>
    <m/>
    <m/>
    <m/>
    <m/>
    <m/>
    <m/>
    <m/>
    <m/>
    <m/>
    <m/>
    <m/>
    <m/>
    <m/>
    <m/>
    <m/>
    <m/>
    <m/>
    <m/>
    <m/>
    <m/>
    <m/>
    <m/>
    <m/>
    <m/>
    <m/>
    <m/>
    <m/>
    <m/>
    <m/>
    <m/>
    <m/>
    <m/>
    <m/>
    <m/>
    <m/>
    <m/>
    <m/>
    <m/>
    <m/>
    <m/>
    <m/>
    <m/>
    <m/>
    <m/>
    <m/>
    <m/>
    <m/>
    <m/>
    <m/>
    <m/>
    <m/>
    <m/>
    <m/>
    <m/>
    <m/>
    <m/>
    <m/>
    <m/>
    <m/>
    <m/>
    <m/>
    <m/>
    <m/>
    <m/>
    <m/>
    <m/>
    <m/>
    <m/>
    <m/>
    <m/>
    <n v="4.53"/>
    <m/>
    <m/>
    <m/>
    <m/>
    <m/>
    <m/>
    <m/>
    <m/>
    <m/>
    <m/>
    <m/>
    <m/>
    <m/>
    <m/>
    <m/>
    <m/>
    <m/>
    <m/>
    <m/>
    <m/>
    <m/>
    <m/>
    <m/>
    <m/>
    <m/>
    <m/>
    <m/>
    <m/>
    <m/>
    <m/>
    <m/>
    <m/>
    <m/>
    <m/>
    <m/>
    <m/>
    <m/>
    <m/>
    <m/>
    <m/>
    <m/>
    <m/>
    <m/>
    <m/>
    <m/>
    <m/>
    <m/>
    <m/>
    <m/>
    <m/>
    <m/>
    <m/>
    <m/>
    <m/>
    <m/>
    <m/>
    <m/>
    <m/>
    <m/>
    <m/>
    <m/>
    <n v="13.26"/>
    <n v="1.6"/>
    <n v="89.68"/>
    <n v="1.94"/>
    <m/>
    <n v="4.53"/>
    <n v="13.26"/>
    <n v="17.79"/>
    <n v="93.22"/>
    <n v="111.01"/>
    <n v="1.850660176046946E-3"/>
    <n v="0.16025583280785513"/>
  </r>
  <r>
    <n v="36"/>
    <n v="118"/>
    <s v="Cowichan R"/>
    <s v="CDP"/>
    <s v="124"/>
    <s v="Chinook"/>
    <s v="3"/>
    <x v="0"/>
    <x v="7"/>
    <n v="118"/>
    <x v="2"/>
    <s v="CK-22"/>
    <s v="EAST VANCOUVER ISLAND-COWICHAN &amp; KOKSILAH_FA_0.x"/>
    <s v="M"/>
    <s v="H"/>
    <n v="118"/>
    <s v="Cowichan River H"/>
    <n v="118"/>
    <s v="Cowichan R"/>
    <s v="GSVI"/>
    <s v="S"/>
    <x v="1"/>
    <s v="180492"/>
    <n v="0"/>
    <x v="211"/>
    <n v="2010"/>
    <s v="20100514"/>
    <s v="20100514"/>
    <n v="86"/>
    <n v="7.3"/>
    <m/>
    <s v="CWT"/>
    <s v="P"/>
    <x v="0"/>
    <s v="Y"/>
    <s v="Y"/>
    <s v="Y"/>
    <n v="7.0020000000000004E-3"/>
    <s v="AD Clip"/>
    <n v="59984"/>
    <s v=""/>
    <n v="60407"/>
    <n v="3"/>
    <n v="30103"/>
    <n v="2012"/>
    <m/>
    <m/>
    <m/>
    <m/>
    <m/>
    <m/>
    <m/>
    <m/>
    <m/>
    <n v="19.579999999999998"/>
    <m/>
    <m/>
    <m/>
    <m/>
    <m/>
    <m/>
    <m/>
    <m/>
    <m/>
    <m/>
    <m/>
    <m/>
    <m/>
    <m/>
    <m/>
    <m/>
    <m/>
    <m/>
    <m/>
    <m/>
    <m/>
    <m/>
    <m/>
    <m/>
    <n v="4.8899999999999997"/>
    <m/>
    <m/>
    <m/>
    <m/>
    <m/>
    <n v="3.94"/>
    <m/>
    <n v="1.5"/>
    <m/>
    <n v="2.91"/>
    <m/>
    <m/>
    <n v="1.66"/>
    <m/>
    <n v="50.45"/>
    <m/>
    <m/>
    <m/>
    <m/>
    <n v="16.89"/>
    <m/>
    <m/>
    <m/>
    <m/>
    <n v="8.5"/>
    <m/>
    <m/>
    <m/>
    <n v="89.4"/>
    <m/>
    <n v="9.2200000000000006"/>
    <m/>
    <m/>
    <m/>
    <m/>
    <m/>
    <m/>
    <m/>
    <m/>
    <m/>
    <n v="4.8"/>
    <m/>
    <m/>
    <m/>
    <m/>
    <m/>
    <m/>
    <m/>
    <m/>
    <m/>
    <m/>
    <m/>
    <m/>
    <m/>
    <m/>
    <m/>
    <m/>
    <m/>
    <m/>
    <m/>
    <m/>
    <m/>
    <m/>
    <m/>
    <m/>
    <m/>
    <m/>
    <m/>
    <m/>
    <m/>
    <m/>
    <m/>
    <m/>
    <m/>
    <m/>
    <m/>
    <m/>
    <m/>
    <m/>
    <m/>
    <m/>
    <m/>
    <m/>
    <m/>
    <m/>
    <m/>
    <m/>
    <m/>
    <m/>
    <m/>
    <m/>
    <m/>
    <m/>
    <m/>
    <m/>
    <m/>
    <m/>
    <m/>
    <m/>
    <m/>
    <m/>
    <m/>
    <m/>
    <m/>
    <m/>
    <m/>
    <m/>
    <m/>
    <m/>
    <m/>
    <m/>
    <m/>
    <m/>
    <m/>
    <m/>
    <m/>
    <m/>
    <m/>
    <m/>
    <m/>
    <m/>
    <m/>
    <m/>
    <m/>
    <m/>
    <m/>
    <m/>
    <m/>
    <n v="69.64"/>
    <n v="28.47"/>
    <n v="38.21"/>
    <n v="0.09"/>
    <n v="33.159999999999997"/>
    <n v="213.74"/>
    <n v="69.64"/>
    <n v="283.38"/>
    <n v="99.93"/>
    <n v="383.30999999999995"/>
    <n v="6.3902040544145094E-3"/>
    <n v="0.7392971746106286"/>
  </r>
  <r>
    <n v="36"/>
    <n v="118"/>
    <s v="Cowichan R"/>
    <s v="CDP"/>
    <s v="124"/>
    <s v="Chinook"/>
    <s v="3"/>
    <x v="0"/>
    <x v="7"/>
    <n v="118"/>
    <x v="2"/>
    <s v="CK-22"/>
    <s v="EAST VANCOUVER ISLAND-COWICHAN &amp; KOKSILAH_FA_0.x"/>
    <s v="M"/>
    <s v="H"/>
    <n v="118"/>
    <s v="Cowichan River H"/>
    <n v="118"/>
    <s v="Cowichan R"/>
    <s v="GSVI"/>
    <s v="S"/>
    <x v="1"/>
    <s v="180492"/>
    <n v="0"/>
    <x v="211"/>
    <n v="2010"/>
    <s v="20100514"/>
    <s v="20100514"/>
    <n v="86"/>
    <n v="7.3"/>
    <m/>
    <s v="CWT"/>
    <s v="P"/>
    <x v="0"/>
    <s v="Y"/>
    <s v="Y"/>
    <s v="Y"/>
    <n v="7.0020000000000004E-3"/>
    <s v="AD Clip"/>
    <n v="59984"/>
    <n v="59984"/>
    <n v="60407"/>
    <n v="4"/>
    <n v="30103"/>
    <n v="2013"/>
    <m/>
    <m/>
    <m/>
    <m/>
    <m/>
    <m/>
    <m/>
    <m/>
    <m/>
    <m/>
    <m/>
    <m/>
    <m/>
    <m/>
    <m/>
    <m/>
    <m/>
    <m/>
    <m/>
    <m/>
    <m/>
    <m/>
    <m/>
    <m/>
    <m/>
    <m/>
    <m/>
    <m/>
    <m/>
    <m/>
    <m/>
    <m/>
    <m/>
    <m/>
    <n v="3.49"/>
    <m/>
    <m/>
    <m/>
    <m/>
    <m/>
    <m/>
    <m/>
    <m/>
    <m/>
    <m/>
    <m/>
    <m/>
    <m/>
    <m/>
    <m/>
    <m/>
    <m/>
    <m/>
    <m/>
    <n v="3.82"/>
    <m/>
    <m/>
    <m/>
    <m/>
    <m/>
    <m/>
    <m/>
    <m/>
    <m/>
    <m/>
    <m/>
    <m/>
    <m/>
    <m/>
    <m/>
    <m/>
    <m/>
    <m/>
    <m/>
    <m/>
    <m/>
    <m/>
    <m/>
    <m/>
    <m/>
    <m/>
    <m/>
    <m/>
    <m/>
    <m/>
    <m/>
    <m/>
    <m/>
    <m/>
    <m/>
    <m/>
    <m/>
    <n v="6.44"/>
    <m/>
    <m/>
    <m/>
    <m/>
    <m/>
    <m/>
    <m/>
    <m/>
    <m/>
    <m/>
    <m/>
    <m/>
    <m/>
    <m/>
    <m/>
    <m/>
    <m/>
    <m/>
    <m/>
    <m/>
    <m/>
    <m/>
    <m/>
    <m/>
    <m/>
    <m/>
    <m/>
    <m/>
    <m/>
    <m/>
    <m/>
    <m/>
    <m/>
    <m/>
    <m/>
    <m/>
    <m/>
    <m/>
    <m/>
    <m/>
    <m/>
    <m/>
    <m/>
    <m/>
    <m/>
    <m/>
    <m/>
    <m/>
    <m/>
    <m/>
    <m/>
    <m/>
    <m/>
    <m/>
    <m/>
    <m/>
    <m/>
    <m/>
    <m/>
    <m/>
    <m/>
    <m/>
    <m/>
    <m/>
    <m/>
    <m/>
    <m/>
    <m/>
    <m/>
    <m/>
    <n v="21.75"/>
    <m/>
    <n v="7.02"/>
    <m/>
    <n v="0.39"/>
    <n v="13.75"/>
    <n v="21.75"/>
    <n v="35.5"/>
    <n v="7.41"/>
    <n v="42.91"/>
    <n v="7.1535742864763932E-4"/>
    <n v="0.8273129806571895"/>
  </r>
  <r>
    <n v="36"/>
    <n v="118"/>
    <s v="Cowichan R"/>
    <s v="CDP"/>
    <s v="124"/>
    <s v="Chinook"/>
    <s v="3"/>
    <x v="0"/>
    <x v="7"/>
    <n v="118"/>
    <x v="2"/>
    <s v="CK-22"/>
    <s v="EAST VANCOUVER ISLAND-COWICHAN &amp; KOKSILAH_FA_0.x"/>
    <s v="M"/>
    <s v="H"/>
    <n v="118"/>
    <s v="Cowichan River H"/>
    <n v="118"/>
    <s v="Cowichan R"/>
    <s v="GSVI"/>
    <s v="S"/>
    <x v="1"/>
    <s v="180493"/>
    <n v="0"/>
    <x v="212"/>
    <n v="2010"/>
    <s v="20100514"/>
    <s v="20100514"/>
    <n v="86"/>
    <n v="7.3"/>
    <m/>
    <s v="CWT"/>
    <s v="P"/>
    <x v="0"/>
    <s v="Y"/>
    <s v="Y"/>
    <s v="Y"/>
    <m/>
    <s v="AD Clip"/>
    <n v="58349"/>
    <s v=""/>
    <n v="58349"/>
    <n v="2"/>
    <n v="30104"/>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31"/>
    <n v="1.63"/>
    <n v="33.1"/>
    <n v="2.91"/>
    <m/>
    <n v="0"/>
    <n v="9.31"/>
    <n v="9.31"/>
    <n v="37.64"/>
    <n v="46.95"/>
    <n v="8.0464103926374062E-4"/>
    <n v="0.19829605963791266"/>
  </r>
  <r>
    <n v="36"/>
    <n v="118"/>
    <s v="Cowichan R"/>
    <s v="CDP"/>
    <s v="124"/>
    <s v="Chinook"/>
    <s v="3"/>
    <x v="0"/>
    <x v="7"/>
    <n v="118"/>
    <x v="2"/>
    <s v="CK-22"/>
    <s v="EAST VANCOUVER ISLAND-COWICHAN &amp; KOKSILAH_FA_0.x"/>
    <s v="M"/>
    <s v="H"/>
    <n v="118"/>
    <s v="Cowichan River H"/>
    <n v="118"/>
    <s v="Cowichan R"/>
    <s v="GSVI"/>
    <s v="S"/>
    <x v="1"/>
    <s v="180493"/>
    <n v="0"/>
    <x v="212"/>
    <n v="2010"/>
    <s v="20100514"/>
    <s v="20100514"/>
    <n v="86"/>
    <n v="7.3"/>
    <m/>
    <s v="CWT"/>
    <s v="P"/>
    <x v="0"/>
    <s v="Y"/>
    <s v="Y"/>
    <s v="Y"/>
    <m/>
    <s v="AD Clip"/>
    <n v="58349"/>
    <s v=""/>
    <n v="58349"/>
    <n v="3"/>
    <n v="30104"/>
    <n v="2012"/>
    <m/>
    <m/>
    <m/>
    <m/>
    <m/>
    <m/>
    <m/>
    <m/>
    <m/>
    <n v="19.579999999999998"/>
    <m/>
    <m/>
    <m/>
    <m/>
    <m/>
    <m/>
    <m/>
    <m/>
    <m/>
    <m/>
    <m/>
    <m/>
    <m/>
    <m/>
    <m/>
    <m/>
    <m/>
    <m/>
    <m/>
    <m/>
    <m/>
    <m/>
    <m/>
    <m/>
    <n v="4.75"/>
    <m/>
    <m/>
    <n v="11.79"/>
    <m/>
    <m/>
    <m/>
    <m/>
    <m/>
    <m/>
    <m/>
    <m/>
    <n v="2.91"/>
    <m/>
    <m/>
    <n v="25.28"/>
    <m/>
    <m/>
    <m/>
    <m/>
    <n v="16.78"/>
    <m/>
    <m/>
    <m/>
    <m/>
    <m/>
    <m/>
    <m/>
    <m/>
    <n v="74.5"/>
    <m/>
    <n v="14.24"/>
    <m/>
    <m/>
    <m/>
    <m/>
    <m/>
    <m/>
    <m/>
    <m/>
    <m/>
    <m/>
    <m/>
    <m/>
    <m/>
    <m/>
    <m/>
    <n v="11.8"/>
    <m/>
    <m/>
    <m/>
    <m/>
    <m/>
    <m/>
    <m/>
    <m/>
    <m/>
    <m/>
    <m/>
    <m/>
    <m/>
    <m/>
    <m/>
    <m/>
    <m/>
    <m/>
    <m/>
    <n v="2.96"/>
    <m/>
    <m/>
    <m/>
    <n v="2.88"/>
    <m/>
    <m/>
    <m/>
    <m/>
    <m/>
    <m/>
    <m/>
    <m/>
    <m/>
    <m/>
    <n v="3.32"/>
    <m/>
    <m/>
    <m/>
    <m/>
    <m/>
    <m/>
    <m/>
    <m/>
    <m/>
    <m/>
    <m/>
    <m/>
    <m/>
    <m/>
    <m/>
    <m/>
    <m/>
    <m/>
    <m/>
    <m/>
    <m/>
    <m/>
    <m/>
    <m/>
    <m/>
    <m/>
    <m/>
    <m/>
    <m/>
    <m/>
    <m/>
    <m/>
    <m/>
    <m/>
    <m/>
    <m/>
    <m/>
    <m/>
    <m/>
    <m/>
    <m/>
    <m/>
    <m/>
    <m/>
    <m/>
    <m/>
    <n v="32.53"/>
    <n v="28.1"/>
    <n v="66.72"/>
    <n v="0.22"/>
    <n v="43.36"/>
    <n v="190.79"/>
    <n v="32.53"/>
    <n v="223.32"/>
    <n v="138.4"/>
    <n v="361.72"/>
    <n v="6.1992493444617738E-3"/>
    <n v="0.61738361163330746"/>
  </r>
  <r>
    <n v="36"/>
    <n v="118"/>
    <s v="Cowichan R"/>
    <s v="CDP"/>
    <s v="124"/>
    <s v="Chinook"/>
    <s v="3"/>
    <x v="0"/>
    <x v="7"/>
    <n v="118"/>
    <x v="2"/>
    <s v="CK-22"/>
    <s v="EAST VANCOUVER ISLAND-COWICHAN &amp; KOKSILAH_FA_0.x"/>
    <s v="M"/>
    <s v="H"/>
    <n v="118"/>
    <s v="Cowichan River H"/>
    <n v="118"/>
    <s v="Cowichan R"/>
    <s v="GSVI"/>
    <s v="S"/>
    <x v="1"/>
    <s v="180493"/>
    <n v="0"/>
    <x v="212"/>
    <n v="2010"/>
    <s v="20100514"/>
    <s v="20100514"/>
    <n v="86"/>
    <n v="7.3"/>
    <m/>
    <s v="CWT"/>
    <s v="P"/>
    <x v="0"/>
    <s v="Y"/>
    <s v="Y"/>
    <s v="Y"/>
    <m/>
    <s v="AD Clip"/>
    <n v="58349"/>
    <n v="58349"/>
    <n v="58349"/>
    <n v="4"/>
    <n v="30104"/>
    <n v="2013"/>
    <m/>
    <m/>
    <m/>
    <m/>
    <m/>
    <m/>
    <m/>
    <m/>
    <m/>
    <m/>
    <m/>
    <m/>
    <m/>
    <m/>
    <m/>
    <m/>
    <m/>
    <m/>
    <m/>
    <m/>
    <m/>
    <m/>
    <m/>
    <m/>
    <m/>
    <m/>
    <m/>
    <m/>
    <m/>
    <m/>
    <m/>
    <m/>
    <m/>
    <m/>
    <m/>
    <m/>
    <m/>
    <m/>
    <m/>
    <m/>
    <m/>
    <m/>
    <m/>
    <m/>
    <m/>
    <m/>
    <n v="2.38"/>
    <m/>
    <m/>
    <n v="3.84"/>
    <m/>
    <m/>
    <m/>
    <m/>
    <m/>
    <m/>
    <m/>
    <m/>
    <m/>
    <m/>
    <m/>
    <m/>
    <m/>
    <m/>
    <m/>
    <m/>
    <m/>
    <m/>
    <m/>
    <m/>
    <m/>
    <m/>
    <m/>
    <m/>
    <m/>
    <m/>
    <m/>
    <m/>
    <m/>
    <m/>
    <m/>
    <m/>
    <m/>
    <m/>
    <m/>
    <m/>
    <m/>
    <m/>
    <m/>
    <m/>
    <m/>
    <m/>
    <m/>
    <m/>
    <m/>
    <m/>
    <m/>
    <m/>
    <m/>
    <m/>
    <m/>
    <m/>
    <m/>
    <m/>
    <m/>
    <m/>
    <m/>
    <m/>
    <m/>
    <m/>
    <m/>
    <m/>
    <m/>
    <m/>
    <m/>
    <m/>
    <m/>
    <m/>
    <m/>
    <m/>
    <m/>
    <m/>
    <m/>
    <m/>
    <m/>
    <m/>
    <m/>
    <m/>
    <m/>
    <m/>
    <m/>
    <m/>
    <m/>
    <m/>
    <m/>
    <m/>
    <m/>
    <m/>
    <m/>
    <m/>
    <m/>
    <m/>
    <m/>
    <m/>
    <m/>
    <m/>
    <m/>
    <m/>
    <m/>
    <m/>
    <m/>
    <m/>
    <m/>
    <m/>
    <m/>
    <m/>
    <m/>
    <m/>
    <m/>
    <n v="2.39"/>
    <m/>
    <m/>
    <m/>
    <n v="7.94"/>
    <n v="2.02"/>
    <n v="15.42"/>
    <m/>
    <n v="1.17"/>
    <n v="6.22"/>
    <n v="10.33"/>
    <n v="16.55"/>
    <n v="18.61"/>
    <n v="35.160000000000004"/>
    <n v="6.0258102109719109E-4"/>
    <n v="0.47070534698521044"/>
  </r>
  <r>
    <n v="36"/>
    <n v="118"/>
    <s v="Cowichan R"/>
    <s v="CDP"/>
    <s v="124"/>
    <s v="Chinook"/>
    <s v="3"/>
    <x v="0"/>
    <x v="7"/>
    <n v="118"/>
    <x v="2"/>
    <s v="CK-22"/>
    <s v="EAST VANCOUVER ISLAND-COWICHAN &amp; KOKSILAH_FA_0.x"/>
    <s v="M"/>
    <s v="H"/>
    <n v="118"/>
    <s v="Cowichan River H"/>
    <n v="118"/>
    <s v="Cowichan R"/>
    <s v="GSVI"/>
    <s v="S"/>
    <x v="1"/>
    <s v="180678"/>
    <n v="0"/>
    <x v="213"/>
    <n v="2010"/>
    <s v="20100514"/>
    <s v="20100514"/>
    <n v="86"/>
    <n v="7.3"/>
    <m/>
    <s v="CWT"/>
    <s v="P"/>
    <x v="0"/>
    <s v="Y"/>
    <s v="Y"/>
    <s v="Y"/>
    <m/>
    <s v="AD Clip"/>
    <n v="29092"/>
    <s v=""/>
    <n v="29092"/>
    <n v="2"/>
    <n v="30106"/>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2"/>
    <n v="48.89"/>
    <n v="0.97"/>
    <m/>
    <n v="0"/>
    <n v="0"/>
    <n v="0"/>
    <n v="49.88"/>
    <n v="49.88"/>
    <n v="1.7145607039736012E-3"/>
    <n v="0"/>
  </r>
  <r>
    <n v="36"/>
    <n v="118"/>
    <s v="Cowichan R"/>
    <s v="CDP"/>
    <s v="124"/>
    <s v="Chinook"/>
    <s v="3"/>
    <x v="0"/>
    <x v="7"/>
    <n v="118"/>
    <x v="2"/>
    <s v="CK-22"/>
    <s v="EAST VANCOUVER ISLAND-COWICHAN &amp; KOKSILAH_FA_0.x"/>
    <s v="M"/>
    <s v="H"/>
    <n v="118"/>
    <s v="Cowichan River H"/>
    <n v="118"/>
    <s v="Cowichan R"/>
    <s v="GSVI"/>
    <s v="S"/>
    <x v="1"/>
    <s v="180678"/>
    <n v="0"/>
    <x v="213"/>
    <n v="2010"/>
    <s v="20100514"/>
    <s v="20100514"/>
    <n v="86"/>
    <n v="7.3"/>
    <m/>
    <s v="CWT"/>
    <s v="P"/>
    <x v="0"/>
    <s v="Y"/>
    <s v="Y"/>
    <s v="Y"/>
    <m/>
    <s v="AD Clip"/>
    <n v="29092"/>
    <s v=""/>
    <n v="29092"/>
    <n v="3"/>
    <n v="30106"/>
    <n v="2012"/>
    <m/>
    <m/>
    <m/>
    <m/>
    <m/>
    <m/>
    <m/>
    <m/>
    <m/>
    <n v="19.579999999999998"/>
    <m/>
    <m/>
    <m/>
    <m/>
    <m/>
    <m/>
    <m/>
    <m/>
    <m/>
    <m/>
    <m/>
    <m/>
    <m/>
    <m/>
    <m/>
    <m/>
    <m/>
    <m/>
    <m/>
    <m/>
    <m/>
    <m/>
    <m/>
    <m/>
    <m/>
    <m/>
    <m/>
    <m/>
    <m/>
    <m/>
    <m/>
    <m/>
    <m/>
    <m/>
    <m/>
    <m/>
    <m/>
    <n v="1.66"/>
    <m/>
    <n v="26"/>
    <m/>
    <m/>
    <m/>
    <m/>
    <n v="8.39"/>
    <m/>
    <m/>
    <m/>
    <m/>
    <m/>
    <m/>
    <m/>
    <m/>
    <m/>
    <m/>
    <n v="4.7699999999999996"/>
    <m/>
    <m/>
    <m/>
    <m/>
    <m/>
    <m/>
    <m/>
    <m/>
    <m/>
    <n v="14.02"/>
    <m/>
    <m/>
    <m/>
    <m/>
    <m/>
    <n v="11.8"/>
    <m/>
    <m/>
    <m/>
    <m/>
    <m/>
    <m/>
    <m/>
    <m/>
    <m/>
    <m/>
    <m/>
    <m/>
    <m/>
    <m/>
    <m/>
    <m/>
    <m/>
    <m/>
    <m/>
    <m/>
    <m/>
    <m/>
    <m/>
    <n v="2.88"/>
    <m/>
    <m/>
    <m/>
    <m/>
    <m/>
    <m/>
    <m/>
    <m/>
    <m/>
    <m/>
    <n v="1.66"/>
    <m/>
    <m/>
    <m/>
    <m/>
    <m/>
    <m/>
    <m/>
    <m/>
    <m/>
    <m/>
    <m/>
    <m/>
    <m/>
    <m/>
    <m/>
    <m/>
    <m/>
    <m/>
    <m/>
    <m/>
    <m/>
    <m/>
    <m/>
    <m/>
    <m/>
    <m/>
    <m/>
    <m/>
    <m/>
    <m/>
    <m/>
    <m/>
    <m/>
    <m/>
    <m/>
    <m/>
    <m/>
    <m/>
    <m/>
    <m/>
    <m/>
    <m/>
    <m/>
    <m/>
    <m/>
    <m/>
    <n v="18.190000000000001"/>
    <n v="11.75"/>
    <n v="32.01"/>
    <n v="0.13"/>
    <n v="17.850000000000001"/>
    <n v="90.76"/>
    <n v="18.190000000000001"/>
    <n v="108.95"/>
    <n v="61.74"/>
    <n v="170.68999999999997"/>
    <n v="5.8672487281726925E-3"/>
    <n v="0.63829163981486914"/>
  </r>
  <r>
    <n v="36"/>
    <n v="118"/>
    <s v="Cowichan R"/>
    <s v="CDP"/>
    <s v="124"/>
    <s v="Chinook"/>
    <s v="3"/>
    <x v="0"/>
    <x v="7"/>
    <n v="118"/>
    <x v="2"/>
    <s v="CK-22"/>
    <s v="EAST VANCOUVER ISLAND-COWICHAN &amp; KOKSILAH_FA_0.x"/>
    <s v="M"/>
    <s v="H"/>
    <n v="118"/>
    <s v="Cowichan River H"/>
    <n v="118"/>
    <s v="Cowichan R"/>
    <s v="GSVI"/>
    <s v="S"/>
    <x v="1"/>
    <s v="180678"/>
    <n v="0"/>
    <x v="213"/>
    <n v="2010"/>
    <s v="20100514"/>
    <s v="20100514"/>
    <n v="86"/>
    <n v="7.3"/>
    <m/>
    <s v="CWT"/>
    <s v="P"/>
    <x v="0"/>
    <s v="Y"/>
    <s v="Y"/>
    <s v="Y"/>
    <m/>
    <s v="AD Clip"/>
    <n v="29092"/>
    <n v="29092"/>
    <n v="29092"/>
    <n v="4"/>
    <n v="30106"/>
    <n v="2013"/>
    <m/>
    <m/>
    <m/>
    <m/>
    <m/>
    <m/>
    <m/>
    <m/>
    <m/>
    <m/>
    <m/>
    <m/>
    <m/>
    <m/>
    <m/>
    <m/>
    <m/>
    <m/>
    <m/>
    <m/>
    <m/>
    <m/>
    <m/>
    <m/>
    <m/>
    <m/>
    <m/>
    <m/>
    <m/>
    <m/>
    <m/>
    <m/>
    <m/>
    <m/>
    <m/>
    <m/>
    <m/>
    <m/>
    <m/>
    <m/>
    <m/>
    <m/>
    <n v="1.72"/>
    <m/>
    <m/>
    <m/>
    <m/>
    <m/>
    <m/>
    <n v="3.82"/>
    <m/>
    <m/>
    <m/>
    <m/>
    <m/>
    <m/>
    <m/>
    <m/>
    <m/>
    <m/>
    <m/>
    <m/>
    <m/>
    <m/>
    <m/>
    <m/>
    <m/>
    <m/>
    <m/>
    <m/>
    <m/>
    <m/>
    <m/>
    <m/>
    <m/>
    <m/>
    <m/>
    <m/>
    <m/>
    <m/>
    <m/>
    <m/>
    <m/>
    <m/>
    <m/>
    <m/>
    <m/>
    <m/>
    <m/>
    <m/>
    <m/>
    <m/>
    <m/>
    <m/>
    <m/>
    <m/>
    <m/>
    <m/>
    <m/>
    <m/>
    <m/>
    <m/>
    <m/>
    <m/>
    <m/>
    <m/>
    <m/>
    <m/>
    <m/>
    <m/>
    <m/>
    <m/>
    <m/>
    <m/>
    <m/>
    <m/>
    <m/>
    <m/>
    <m/>
    <m/>
    <m/>
    <m/>
    <m/>
    <m/>
    <m/>
    <m/>
    <m/>
    <m/>
    <m/>
    <m/>
    <m/>
    <m/>
    <m/>
    <m/>
    <m/>
    <m/>
    <m/>
    <m/>
    <m/>
    <m/>
    <m/>
    <m/>
    <m/>
    <m/>
    <m/>
    <m/>
    <m/>
    <m/>
    <m/>
    <m/>
    <m/>
    <m/>
    <m/>
    <m/>
    <m/>
    <m/>
    <m/>
    <m/>
    <m/>
    <m/>
    <m/>
    <m/>
    <m/>
    <m/>
    <n v="1.02"/>
    <n v="7.02"/>
    <m/>
    <n v="0.78"/>
    <n v="5.54"/>
    <n v="0"/>
    <n v="5.54"/>
    <n v="8.82"/>
    <n v="14.36"/>
    <n v="4.9360648975663407E-4"/>
    <n v="0.38579387186629527"/>
  </r>
  <r>
    <n v="36"/>
    <n v="118"/>
    <s v="Cowichan R"/>
    <s v="CDP"/>
    <s v="124"/>
    <s v="Chinook"/>
    <s v="3"/>
    <x v="0"/>
    <x v="7"/>
    <n v="118"/>
    <x v="2"/>
    <s v="CK-22"/>
    <s v="EAST VANCOUVER ISLAND-COWICHAN &amp; KOKSILAH_FA_0.x"/>
    <s v="M"/>
    <s v="H"/>
    <n v="118"/>
    <s v="Cowichan River H"/>
    <n v="118"/>
    <s v="Cowichan R"/>
    <s v="GSVI"/>
    <s v="S"/>
    <x v="1"/>
    <s v="180888"/>
    <n v="0"/>
    <x v="214"/>
    <n v="2010"/>
    <s v="20100521"/>
    <s v="20100521"/>
    <n v="88"/>
    <n v="7.55"/>
    <m/>
    <s v="CWT"/>
    <s v="P"/>
    <x v="0"/>
    <s v="Y"/>
    <s v="Y"/>
    <s v="Y"/>
    <m/>
    <s v="AD Clip"/>
    <n v="29131"/>
    <s v=""/>
    <n v="29131"/>
    <n v="2"/>
    <n v="30108"/>
    <n v="2011"/>
    <m/>
    <m/>
    <m/>
    <m/>
    <m/>
    <m/>
    <m/>
    <m/>
    <m/>
    <n v="2.509999999999999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33"/>
    <n v="3.12"/>
    <n v="16.22"/>
    <m/>
    <n v="5.55"/>
    <n v="2.5099999999999998"/>
    <n v="5.33"/>
    <n v="7.84"/>
    <n v="24.89"/>
    <n v="32.729999999999997"/>
    <n v="1.1235453640451752E-3"/>
    <n v="0.23953559425603424"/>
  </r>
  <r>
    <n v="36"/>
    <n v="118"/>
    <s v="Cowichan R"/>
    <s v="CDP"/>
    <s v="124"/>
    <s v="Chinook"/>
    <s v="3"/>
    <x v="0"/>
    <x v="7"/>
    <n v="118"/>
    <x v="2"/>
    <s v="CK-22"/>
    <s v="EAST VANCOUVER ISLAND-COWICHAN &amp; KOKSILAH_FA_0.x"/>
    <s v="M"/>
    <s v="H"/>
    <n v="118"/>
    <s v="Cowichan River H"/>
    <n v="118"/>
    <s v="Cowichan R"/>
    <s v="GSVI"/>
    <s v="S"/>
    <x v="1"/>
    <s v="180888"/>
    <n v="0"/>
    <x v="214"/>
    <n v="2010"/>
    <s v="20100521"/>
    <s v="20100521"/>
    <n v="88"/>
    <n v="7.55"/>
    <m/>
    <s v="CWT"/>
    <s v="P"/>
    <x v="0"/>
    <s v="Y"/>
    <s v="Y"/>
    <s v="Y"/>
    <m/>
    <s v="AD Clip"/>
    <n v="29131"/>
    <s v=""/>
    <n v="29131"/>
    <n v="3"/>
    <n v="30108"/>
    <n v="2012"/>
    <m/>
    <m/>
    <m/>
    <m/>
    <m/>
    <m/>
    <m/>
    <m/>
    <m/>
    <m/>
    <m/>
    <m/>
    <m/>
    <m/>
    <m/>
    <m/>
    <m/>
    <m/>
    <m/>
    <m/>
    <m/>
    <m/>
    <m/>
    <m/>
    <m/>
    <m/>
    <m/>
    <m/>
    <m/>
    <m/>
    <m/>
    <m/>
    <m/>
    <m/>
    <m/>
    <m/>
    <m/>
    <m/>
    <m/>
    <m/>
    <m/>
    <m/>
    <m/>
    <m/>
    <m/>
    <m/>
    <m/>
    <m/>
    <m/>
    <n v="25.28"/>
    <m/>
    <m/>
    <m/>
    <m/>
    <m/>
    <m/>
    <m/>
    <m/>
    <m/>
    <m/>
    <m/>
    <m/>
    <m/>
    <m/>
    <m/>
    <m/>
    <m/>
    <m/>
    <m/>
    <m/>
    <m/>
    <m/>
    <m/>
    <m/>
    <m/>
    <m/>
    <m/>
    <m/>
    <m/>
    <m/>
    <m/>
    <m/>
    <m/>
    <m/>
    <m/>
    <m/>
    <m/>
    <m/>
    <m/>
    <m/>
    <m/>
    <m/>
    <m/>
    <m/>
    <m/>
    <m/>
    <m/>
    <m/>
    <m/>
    <m/>
    <m/>
    <m/>
    <m/>
    <m/>
    <m/>
    <m/>
    <m/>
    <m/>
    <m/>
    <m/>
    <m/>
    <m/>
    <m/>
    <m/>
    <m/>
    <m/>
    <m/>
    <m/>
    <m/>
    <m/>
    <m/>
    <m/>
    <m/>
    <m/>
    <m/>
    <m/>
    <m/>
    <m/>
    <m/>
    <m/>
    <m/>
    <m/>
    <m/>
    <m/>
    <m/>
    <m/>
    <m/>
    <m/>
    <m/>
    <m/>
    <m/>
    <m/>
    <m/>
    <m/>
    <m/>
    <m/>
    <m/>
    <m/>
    <m/>
    <m/>
    <m/>
    <m/>
    <m/>
    <m/>
    <m/>
    <m/>
    <m/>
    <m/>
    <m/>
    <n v="3.08"/>
    <m/>
    <m/>
    <m/>
    <n v="14.2"/>
    <n v="14.78"/>
    <n v="13.41"/>
    <n v="0.09"/>
    <n v="15.3"/>
    <n v="25.28"/>
    <n v="17.28"/>
    <n v="42.56"/>
    <n v="43.58"/>
    <n v="86.14"/>
    <n v="2.9569874017369813E-3"/>
    <n v="0.49407940561876018"/>
  </r>
  <r>
    <n v="36"/>
    <n v="118"/>
    <s v="Cowichan R"/>
    <s v="CDP"/>
    <s v="124"/>
    <s v="Chinook"/>
    <s v="3"/>
    <x v="0"/>
    <x v="7"/>
    <n v="118"/>
    <x v="2"/>
    <s v="CK-22"/>
    <s v="EAST VANCOUVER ISLAND-COWICHAN &amp; KOKSILAH_FA_0.x"/>
    <s v="M"/>
    <s v="H"/>
    <n v="118"/>
    <s v="Cowichan River H"/>
    <n v="118"/>
    <s v="Cowichan R"/>
    <s v="GSVI"/>
    <s v="S"/>
    <x v="1"/>
    <s v="180888"/>
    <n v="0"/>
    <x v="214"/>
    <n v="2010"/>
    <s v="20100521"/>
    <s v="20100521"/>
    <n v="88"/>
    <n v="7.55"/>
    <m/>
    <s v="CWT"/>
    <s v="P"/>
    <x v="0"/>
    <s v="Y"/>
    <s v="Y"/>
    <s v="Y"/>
    <m/>
    <s v="AD Clip"/>
    <n v="29131"/>
    <n v="29131"/>
    <n v="29131"/>
    <n v="4"/>
    <n v="30108"/>
    <n v="2013"/>
    <m/>
    <m/>
    <m/>
    <m/>
    <m/>
    <m/>
    <m/>
    <m/>
    <m/>
    <m/>
    <m/>
    <m/>
    <m/>
    <m/>
    <m/>
    <m/>
    <m/>
    <m/>
    <m/>
    <m/>
    <m/>
    <m/>
    <m/>
    <m/>
    <m/>
    <m/>
    <m/>
    <m/>
    <m/>
    <m/>
    <m/>
    <m/>
    <m/>
    <m/>
    <m/>
    <m/>
    <m/>
    <m/>
    <m/>
    <m/>
    <m/>
    <m/>
    <m/>
    <m/>
    <m/>
    <m/>
    <m/>
    <m/>
    <m/>
    <n v="3.82"/>
    <m/>
    <m/>
    <m/>
    <m/>
    <m/>
    <m/>
    <m/>
    <m/>
    <m/>
    <m/>
    <m/>
    <m/>
    <m/>
    <m/>
    <m/>
    <m/>
    <m/>
    <m/>
    <m/>
    <m/>
    <m/>
    <m/>
    <m/>
    <m/>
    <m/>
    <m/>
    <m/>
    <m/>
    <m/>
    <m/>
    <m/>
    <m/>
    <m/>
    <m/>
    <m/>
    <m/>
    <m/>
    <m/>
    <m/>
    <m/>
    <m/>
    <m/>
    <m/>
    <m/>
    <m/>
    <m/>
    <m/>
    <m/>
    <m/>
    <m/>
    <m/>
    <m/>
    <m/>
    <m/>
    <m/>
    <m/>
    <m/>
    <m/>
    <m/>
    <m/>
    <m/>
    <m/>
    <m/>
    <m/>
    <m/>
    <m/>
    <m/>
    <m/>
    <m/>
    <m/>
    <m/>
    <m/>
    <m/>
    <m/>
    <m/>
    <m/>
    <m/>
    <m/>
    <m/>
    <m/>
    <m/>
    <m/>
    <m/>
    <m/>
    <m/>
    <m/>
    <m/>
    <m/>
    <m/>
    <m/>
    <m/>
    <m/>
    <m/>
    <m/>
    <m/>
    <m/>
    <m/>
    <n v="3.53"/>
    <m/>
    <m/>
    <m/>
    <m/>
    <m/>
    <m/>
    <m/>
    <m/>
    <m/>
    <m/>
    <m/>
    <m/>
    <m/>
    <m/>
    <m/>
    <n v="5.1100000000000003"/>
    <n v="1.02"/>
    <n v="7.02"/>
    <m/>
    <n v="0.78"/>
    <n v="7.35"/>
    <n v="5.1100000000000003"/>
    <n v="12.46"/>
    <n v="8.82"/>
    <n v="21.28"/>
    <n v="7.304932889361849E-4"/>
    <n v="0.58552631578947367"/>
  </r>
  <r>
    <n v="36"/>
    <n v="118"/>
    <s v="Cowichan R"/>
    <s v="CDP"/>
    <s v="124"/>
    <s v="Chinook"/>
    <s v="3"/>
    <x v="0"/>
    <x v="7"/>
    <n v="118"/>
    <x v="2"/>
    <s v="CK-22"/>
    <s v="EAST VANCOUVER ISLAND-COWICHAN &amp; KOKSILAH_FA_0.x"/>
    <s v="M"/>
    <s v="H"/>
    <n v="118"/>
    <s v="Cowichan River H"/>
    <n v="118"/>
    <s v="Cowichan R"/>
    <s v="GSVI"/>
    <s v="S"/>
    <x v="1"/>
    <s v="180889"/>
    <n v="0"/>
    <x v="215"/>
    <n v="2010"/>
    <s v="20100521"/>
    <s v="20100521"/>
    <n v="88"/>
    <n v="7.55"/>
    <m/>
    <s v="CWT"/>
    <s v="P"/>
    <x v="0"/>
    <s v="Y"/>
    <s v="Y"/>
    <s v="Y"/>
    <m/>
    <s v="AD Clip"/>
    <n v="28763"/>
    <s v=""/>
    <n v="28763"/>
    <n v="2"/>
    <n v="30109"/>
    <n v="2011"/>
    <m/>
    <m/>
    <m/>
    <m/>
    <m/>
    <m/>
    <m/>
    <m/>
    <m/>
    <m/>
    <m/>
    <m/>
    <m/>
    <m/>
    <m/>
    <m/>
    <m/>
    <m/>
    <m/>
    <m/>
    <m/>
    <m/>
    <m/>
    <m/>
    <m/>
    <m/>
    <m/>
    <m/>
    <m/>
    <m/>
    <m/>
    <m/>
    <m/>
    <m/>
    <m/>
    <m/>
    <m/>
    <m/>
    <m/>
    <m/>
    <m/>
    <m/>
    <m/>
    <m/>
    <m/>
    <m/>
    <m/>
    <m/>
    <m/>
    <m/>
    <m/>
    <m/>
    <m/>
    <m/>
    <m/>
    <m/>
    <m/>
    <m/>
    <m/>
    <m/>
    <m/>
    <m/>
    <m/>
    <m/>
    <m/>
    <m/>
    <m/>
    <m/>
    <m/>
    <m/>
    <m/>
    <m/>
    <m/>
    <m/>
    <m/>
    <n v="12.77"/>
    <m/>
    <m/>
    <m/>
    <m/>
    <m/>
    <m/>
    <m/>
    <m/>
    <m/>
    <m/>
    <m/>
    <m/>
    <m/>
    <m/>
    <m/>
    <m/>
    <m/>
    <m/>
    <m/>
    <m/>
    <m/>
    <m/>
    <m/>
    <m/>
    <m/>
    <m/>
    <m/>
    <m/>
    <m/>
    <m/>
    <m/>
    <m/>
    <m/>
    <m/>
    <m/>
    <m/>
    <m/>
    <m/>
    <m/>
    <m/>
    <m/>
    <m/>
    <m/>
    <m/>
    <m/>
    <m/>
    <m/>
    <m/>
    <m/>
    <m/>
    <m/>
    <m/>
    <m/>
    <m/>
    <m/>
    <m/>
    <m/>
    <m/>
    <m/>
    <m/>
    <m/>
    <m/>
    <m/>
    <m/>
    <m/>
    <m/>
    <m/>
    <m/>
    <m/>
    <m/>
    <m/>
    <m/>
    <m/>
    <m/>
    <m/>
    <m/>
    <m/>
    <m/>
    <m/>
    <m/>
    <m/>
    <m/>
    <m/>
    <m/>
    <m/>
    <m/>
    <m/>
    <n v="6.48"/>
    <n v="3.32"/>
    <n v="66.150000000000006"/>
    <m/>
    <m/>
    <n v="12.77"/>
    <n v="6.48"/>
    <n v="19.25"/>
    <n v="69.47"/>
    <n v="88.72"/>
    <n v="3.0845183047665402E-3"/>
    <n v="0.21697475202885483"/>
  </r>
  <r>
    <n v="36"/>
    <n v="118"/>
    <s v="Cowichan R"/>
    <s v="CDP"/>
    <s v="124"/>
    <s v="Chinook"/>
    <s v="3"/>
    <x v="0"/>
    <x v="7"/>
    <n v="118"/>
    <x v="2"/>
    <s v="CK-22"/>
    <s v="EAST VANCOUVER ISLAND-COWICHAN &amp; KOKSILAH_FA_0.x"/>
    <s v="M"/>
    <s v="H"/>
    <n v="118"/>
    <s v="Cowichan River H"/>
    <n v="118"/>
    <s v="Cowichan R"/>
    <s v="GSVI"/>
    <s v="S"/>
    <x v="1"/>
    <s v="180889"/>
    <n v="0"/>
    <x v="215"/>
    <n v="2010"/>
    <s v="20100521"/>
    <s v="20100521"/>
    <n v="88"/>
    <n v="7.55"/>
    <m/>
    <s v="CWT"/>
    <s v="P"/>
    <x v="0"/>
    <s v="Y"/>
    <s v="Y"/>
    <s v="Y"/>
    <m/>
    <s v="AD Clip"/>
    <n v="28763"/>
    <s v=""/>
    <n v="28763"/>
    <n v="3"/>
    <n v="30109"/>
    <n v="2012"/>
    <m/>
    <m/>
    <n v="4.96"/>
    <m/>
    <m/>
    <m/>
    <m/>
    <m/>
    <m/>
    <n v="39.159999999999997"/>
    <m/>
    <m/>
    <m/>
    <m/>
    <m/>
    <m/>
    <m/>
    <m/>
    <m/>
    <m/>
    <m/>
    <m/>
    <m/>
    <m/>
    <m/>
    <m/>
    <m/>
    <m/>
    <m/>
    <m/>
    <m/>
    <m/>
    <m/>
    <m/>
    <m/>
    <m/>
    <m/>
    <n v="11.79"/>
    <m/>
    <m/>
    <m/>
    <m/>
    <m/>
    <m/>
    <n v="2.96"/>
    <m/>
    <m/>
    <m/>
    <m/>
    <m/>
    <m/>
    <m/>
    <m/>
    <m/>
    <n v="8.5"/>
    <m/>
    <m/>
    <m/>
    <m/>
    <m/>
    <m/>
    <m/>
    <m/>
    <n v="14.9"/>
    <m/>
    <m/>
    <m/>
    <m/>
    <m/>
    <m/>
    <m/>
    <m/>
    <m/>
    <m/>
    <m/>
    <m/>
    <m/>
    <m/>
    <m/>
    <m/>
    <m/>
    <m/>
    <m/>
    <m/>
    <m/>
    <m/>
    <m/>
    <m/>
    <m/>
    <m/>
    <m/>
    <m/>
    <m/>
    <m/>
    <m/>
    <m/>
    <m/>
    <m/>
    <m/>
    <m/>
    <m/>
    <m/>
    <m/>
    <m/>
    <m/>
    <n v="5.76"/>
    <m/>
    <m/>
    <m/>
    <m/>
    <m/>
    <m/>
    <m/>
    <m/>
    <m/>
    <m/>
    <m/>
    <m/>
    <m/>
    <m/>
    <m/>
    <m/>
    <m/>
    <m/>
    <m/>
    <m/>
    <m/>
    <m/>
    <m/>
    <m/>
    <m/>
    <m/>
    <m/>
    <m/>
    <m/>
    <m/>
    <m/>
    <m/>
    <m/>
    <m/>
    <m/>
    <m/>
    <m/>
    <m/>
    <m/>
    <m/>
    <m/>
    <m/>
    <m/>
    <m/>
    <m/>
    <m/>
    <m/>
    <m/>
    <m/>
    <m/>
    <m/>
    <m/>
    <m/>
    <m/>
    <m/>
    <m/>
    <m/>
    <n v="14.95"/>
    <n v="30.54"/>
    <n v="32.01"/>
    <n v="0.13"/>
    <n v="30.6"/>
    <n v="88.03"/>
    <n v="14.95"/>
    <n v="102.98"/>
    <n v="93.28"/>
    <n v="196.25999999999996"/>
    <n v="6.8233494419914463E-3"/>
    <n v="0.52471211658004702"/>
  </r>
  <r>
    <n v="36"/>
    <n v="118"/>
    <s v="Cowichan R"/>
    <s v="CDP"/>
    <s v="124"/>
    <s v="Chinook"/>
    <s v="3"/>
    <x v="0"/>
    <x v="7"/>
    <n v="118"/>
    <x v="2"/>
    <s v="CK-22"/>
    <s v="EAST VANCOUVER ISLAND-COWICHAN &amp; KOKSILAH_FA_0.x"/>
    <s v="M"/>
    <s v="H"/>
    <n v="118"/>
    <s v="Cowichan River H"/>
    <n v="118"/>
    <s v="Cowichan R"/>
    <s v="GSVI"/>
    <s v="S"/>
    <x v="1"/>
    <s v="180889"/>
    <n v="0"/>
    <x v="215"/>
    <n v="2010"/>
    <s v="20100521"/>
    <s v="20100521"/>
    <n v="88"/>
    <n v="7.55"/>
    <m/>
    <s v="CWT"/>
    <s v="P"/>
    <x v="0"/>
    <s v="Y"/>
    <s v="Y"/>
    <s v="Y"/>
    <m/>
    <s v="AD Clip"/>
    <n v="28763"/>
    <n v="28763"/>
    <n v="28763"/>
    <n v="4"/>
    <n v="30109"/>
    <n v="2013"/>
    <m/>
    <m/>
    <m/>
    <m/>
    <m/>
    <m/>
    <m/>
    <m/>
    <m/>
    <m/>
    <m/>
    <m/>
    <m/>
    <m/>
    <m/>
    <m/>
    <m/>
    <m/>
    <m/>
    <m/>
    <m/>
    <m/>
    <m/>
    <m/>
    <m/>
    <m/>
    <m/>
    <m/>
    <m/>
    <m/>
    <m/>
    <m/>
    <m/>
    <m/>
    <m/>
    <m/>
    <m/>
    <m/>
    <m/>
    <m/>
    <m/>
    <m/>
    <m/>
    <m/>
    <m/>
    <m/>
    <m/>
    <m/>
    <m/>
    <m/>
    <m/>
    <m/>
    <m/>
    <m/>
    <m/>
    <m/>
    <m/>
    <m/>
    <m/>
    <m/>
    <m/>
    <m/>
    <m/>
    <m/>
    <m/>
    <m/>
    <m/>
    <m/>
    <m/>
    <m/>
    <m/>
    <m/>
    <m/>
    <m/>
    <m/>
    <m/>
    <m/>
    <m/>
    <m/>
    <m/>
    <m/>
    <m/>
    <m/>
    <m/>
    <m/>
    <m/>
    <m/>
    <m/>
    <m/>
    <m/>
    <m/>
    <m/>
    <n v="3.22"/>
    <m/>
    <m/>
    <m/>
    <m/>
    <m/>
    <m/>
    <m/>
    <m/>
    <m/>
    <m/>
    <m/>
    <m/>
    <m/>
    <m/>
    <m/>
    <m/>
    <m/>
    <m/>
    <m/>
    <m/>
    <m/>
    <m/>
    <m/>
    <m/>
    <m/>
    <m/>
    <m/>
    <m/>
    <m/>
    <m/>
    <m/>
    <m/>
    <m/>
    <m/>
    <m/>
    <m/>
    <m/>
    <m/>
    <m/>
    <m/>
    <m/>
    <m/>
    <m/>
    <m/>
    <m/>
    <m/>
    <m/>
    <m/>
    <m/>
    <m/>
    <m/>
    <m/>
    <m/>
    <m/>
    <m/>
    <m/>
    <m/>
    <m/>
    <m/>
    <m/>
    <m/>
    <m/>
    <m/>
    <m/>
    <m/>
    <m/>
    <n v="3.27"/>
    <m/>
    <m/>
    <m/>
    <m/>
    <m/>
    <n v="14.05"/>
    <m/>
    <n v="0.78"/>
    <n v="3.22"/>
    <n v="3.27"/>
    <n v="6.49"/>
    <n v="14.83"/>
    <n v="21.32"/>
    <n v="7.412300524980009E-4"/>
    <n v="0.3044090056285178"/>
  </r>
  <r>
    <n v="36"/>
    <n v="118"/>
    <s v="Cowichan R"/>
    <s v="CDP"/>
    <s v="124"/>
    <s v="Chinook"/>
    <s v="3"/>
    <x v="0"/>
    <x v="7"/>
    <n v="118"/>
    <x v="2"/>
    <s v="CK-22"/>
    <s v="EAST VANCOUVER ISLAND-COWICHAN &amp; KOKSILAH_FA_0.x"/>
    <s v="M"/>
    <s v="H"/>
    <n v="118"/>
    <s v="Cowichan River H"/>
    <n v="118"/>
    <s v="Cowichan R"/>
    <s v="GSVI"/>
    <s v="S"/>
    <x v="1"/>
    <s v="180890"/>
    <n v="0"/>
    <x v="216"/>
    <n v="2010"/>
    <s v="20100521"/>
    <s v="20100521"/>
    <n v="88"/>
    <n v="7.55"/>
    <m/>
    <s v="CWT"/>
    <s v="P"/>
    <x v="0"/>
    <s v="Y"/>
    <s v="Y"/>
    <s v="Y"/>
    <m/>
    <s v="AD Clip"/>
    <n v="28513"/>
    <s v=""/>
    <n v="28513"/>
    <n v="2"/>
    <n v="30110"/>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8.67"/>
    <m/>
    <m/>
    <n v="0"/>
    <n v="0"/>
    <n v="0"/>
    <n v="48.67"/>
    <n v="48.67"/>
    <n v="1.7069406937186547E-3"/>
    <n v="0"/>
  </r>
  <r>
    <n v="36"/>
    <n v="118"/>
    <s v="Cowichan R"/>
    <s v="CDP"/>
    <s v="124"/>
    <s v="Chinook"/>
    <s v="3"/>
    <x v="0"/>
    <x v="7"/>
    <n v="118"/>
    <x v="2"/>
    <s v="CK-22"/>
    <s v="EAST VANCOUVER ISLAND-COWICHAN &amp; KOKSILAH_FA_0.x"/>
    <s v="M"/>
    <s v="H"/>
    <n v="118"/>
    <s v="Cowichan River H"/>
    <n v="118"/>
    <s v="Cowichan R"/>
    <s v="GSVI"/>
    <s v="S"/>
    <x v="1"/>
    <s v="180890"/>
    <n v="0"/>
    <x v="216"/>
    <n v="2010"/>
    <s v="20100521"/>
    <s v="20100521"/>
    <n v="88"/>
    <n v="7.55"/>
    <m/>
    <s v="CWT"/>
    <s v="P"/>
    <x v="0"/>
    <s v="Y"/>
    <s v="Y"/>
    <s v="Y"/>
    <m/>
    <s v="AD Clip"/>
    <n v="28513"/>
    <s v=""/>
    <n v="28513"/>
    <n v="3"/>
    <n v="30110"/>
    <n v="2012"/>
    <m/>
    <m/>
    <m/>
    <m/>
    <m/>
    <m/>
    <m/>
    <m/>
    <m/>
    <n v="39.159999999999997"/>
    <m/>
    <m/>
    <m/>
    <m/>
    <m/>
    <m/>
    <m/>
    <m/>
    <m/>
    <m/>
    <m/>
    <m/>
    <m/>
    <m/>
    <m/>
    <m/>
    <m/>
    <m/>
    <m/>
    <m/>
    <m/>
    <m/>
    <m/>
    <m/>
    <n v="4.8899999999999997"/>
    <m/>
    <m/>
    <m/>
    <m/>
    <m/>
    <m/>
    <m/>
    <n v="1.5"/>
    <m/>
    <n v="2.91"/>
    <m/>
    <m/>
    <n v="1.66"/>
    <m/>
    <n v="8.39"/>
    <m/>
    <m/>
    <m/>
    <m/>
    <n v="8.5"/>
    <m/>
    <m/>
    <m/>
    <m/>
    <m/>
    <m/>
    <n v="8.39"/>
    <m/>
    <n v="29.8"/>
    <m/>
    <m/>
    <m/>
    <m/>
    <m/>
    <m/>
    <m/>
    <m/>
    <m/>
    <m/>
    <m/>
    <m/>
    <m/>
    <m/>
    <m/>
    <m/>
    <m/>
    <m/>
    <m/>
    <m/>
    <m/>
    <m/>
    <m/>
    <m/>
    <m/>
    <m/>
    <m/>
    <m/>
    <m/>
    <m/>
    <m/>
    <m/>
    <m/>
    <m/>
    <m/>
    <m/>
    <m/>
    <m/>
    <m/>
    <m/>
    <m/>
    <m/>
    <m/>
    <m/>
    <m/>
    <m/>
    <m/>
    <m/>
    <m/>
    <m/>
    <m/>
    <m/>
    <m/>
    <m/>
    <m/>
    <m/>
    <m/>
    <m/>
    <m/>
    <m/>
    <m/>
    <m/>
    <m/>
    <m/>
    <m/>
    <m/>
    <m/>
    <m/>
    <m/>
    <m/>
    <m/>
    <m/>
    <m/>
    <m/>
    <m/>
    <m/>
    <m/>
    <m/>
    <m/>
    <m/>
    <m/>
    <m/>
    <m/>
    <m/>
    <m/>
    <m/>
    <m/>
    <m/>
    <m/>
    <m/>
    <m/>
    <m/>
    <m/>
    <m/>
    <m/>
    <n v="1.96"/>
    <m/>
    <m/>
    <m/>
    <n v="10.85"/>
    <n v="13.34"/>
    <n v="37.200000000000003"/>
    <m/>
    <n v="25.5"/>
    <n v="105.2"/>
    <n v="12.81"/>
    <n v="118.01"/>
    <n v="76.040000000000006"/>
    <n v="194.05"/>
    <n v="6.8056675902220046E-3"/>
    <n v="0.60814223138366397"/>
  </r>
  <r>
    <n v="36"/>
    <n v="118"/>
    <s v="Cowichan R"/>
    <s v="CDP"/>
    <s v="124"/>
    <s v="Chinook"/>
    <s v="3"/>
    <x v="0"/>
    <x v="7"/>
    <n v="118"/>
    <x v="2"/>
    <s v="CK-22"/>
    <s v="EAST VANCOUVER ISLAND-COWICHAN &amp; KOKSILAH_FA_0.x"/>
    <s v="M"/>
    <s v="H"/>
    <n v="118"/>
    <s v="Cowichan River H"/>
    <n v="118"/>
    <s v="Cowichan R"/>
    <s v="GSVI"/>
    <s v="S"/>
    <x v="1"/>
    <s v="180890"/>
    <n v="0"/>
    <x v="216"/>
    <n v="2010"/>
    <s v="20100521"/>
    <s v="20100521"/>
    <n v="88"/>
    <n v="7.55"/>
    <m/>
    <s v="CWT"/>
    <s v="P"/>
    <x v="0"/>
    <s v="Y"/>
    <s v="Y"/>
    <s v="Y"/>
    <m/>
    <s v="AD Clip"/>
    <n v="28513"/>
    <n v="28513"/>
    <n v="28513"/>
    <n v="4"/>
    <n v="30110"/>
    <n v="2013"/>
    <m/>
    <m/>
    <m/>
    <m/>
    <m/>
    <m/>
    <m/>
    <m/>
    <m/>
    <m/>
    <m/>
    <m/>
    <m/>
    <m/>
    <m/>
    <m/>
    <m/>
    <m/>
    <m/>
    <m/>
    <m/>
    <m/>
    <m/>
    <m/>
    <m/>
    <m/>
    <m/>
    <m/>
    <m/>
    <m/>
    <m/>
    <m/>
    <m/>
    <m/>
    <n v="6.89"/>
    <m/>
    <m/>
    <n v="6.32"/>
    <m/>
    <m/>
    <m/>
    <m/>
    <m/>
    <m/>
    <m/>
    <m/>
    <m/>
    <m/>
    <m/>
    <m/>
    <m/>
    <m/>
    <m/>
    <m/>
    <m/>
    <m/>
    <m/>
    <m/>
    <m/>
    <m/>
    <m/>
    <m/>
    <m/>
    <m/>
    <m/>
    <m/>
    <m/>
    <m/>
    <m/>
    <m/>
    <m/>
    <m/>
    <m/>
    <m/>
    <m/>
    <m/>
    <m/>
    <m/>
    <m/>
    <m/>
    <m/>
    <m/>
    <m/>
    <m/>
    <m/>
    <m/>
    <m/>
    <m/>
    <m/>
    <m/>
    <m/>
    <m/>
    <m/>
    <m/>
    <m/>
    <m/>
    <m/>
    <m/>
    <m/>
    <m/>
    <m/>
    <m/>
    <m/>
    <m/>
    <m/>
    <m/>
    <m/>
    <m/>
    <m/>
    <m/>
    <m/>
    <m/>
    <m/>
    <m/>
    <m/>
    <m/>
    <m/>
    <m/>
    <m/>
    <m/>
    <m/>
    <m/>
    <m/>
    <m/>
    <m/>
    <m/>
    <m/>
    <m/>
    <m/>
    <m/>
    <m/>
    <m/>
    <m/>
    <m/>
    <m/>
    <m/>
    <m/>
    <m/>
    <m/>
    <m/>
    <m/>
    <m/>
    <m/>
    <m/>
    <m/>
    <m/>
    <m/>
    <m/>
    <m/>
    <m/>
    <m/>
    <m/>
    <m/>
    <m/>
    <m/>
    <m/>
    <m/>
    <m/>
    <m/>
    <m/>
    <m/>
    <m/>
    <m/>
    <n v="4.0999999999999996"/>
    <n v="1.02"/>
    <m/>
    <m/>
    <n v="0.39"/>
    <n v="13.21"/>
    <n v="4.0999999999999996"/>
    <n v="17.309999999999999"/>
    <n v="1.41"/>
    <n v="18.72"/>
    <n v="6.5654262967769082E-4"/>
    <n v="0.92467948717948711"/>
  </r>
  <r>
    <n v="36"/>
    <n v="118"/>
    <s v="Cowichan R"/>
    <s v="CDP"/>
    <s v="124"/>
    <s v="Chinook"/>
    <s v="3"/>
    <x v="0"/>
    <x v="7"/>
    <n v="118"/>
    <x v="2"/>
    <s v="CK-22"/>
    <s v="EAST VANCOUVER ISLAND-COWICHAN &amp; KOKSILAH_FA_0.x"/>
    <s v="M"/>
    <s v="H"/>
    <n v="118"/>
    <s v="Cowichan River H"/>
    <n v="118"/>
    <s v="Cowichan R"/>
    <s v="GSVI"/>
    <s v="S"/>
    <x v="1"/>
    <s v="180967"/>
    <n v="0"/>
    <x v="217"/>
    <n v="2010"/>
    <s v="20100514"/>
    <s v="20100514"/>
    <n v="86"/>
    <n v="7.3"/>
    <m/>
    <s v="CWT"/>
    <s v="P"/>
    <x v="0"/>
    <s v="Y"/>
    <s v="Y"/>
    <s v="Y"/>
    <n v="2.0089999999999999E-3"/>
    <s v="AD Clip"/>
    <n v="58118"/>
    <s v=""/>
    <n v="58235"/>
    <n v="2"/>
    <n v="30105"/>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34"/>
    <n v="1.58"/>
    <n v="81.34"/>
    <n v="0.97"/>
    <m/>
    <n v="0"/>
    <n v="22.34"/>
    <n v="22.34"/>
    <n v="83.89"/>
    <n v="106.23"/>
    <n v="1.8278330293540728E-3"/>
    <n v="0.21029840911230349"/>
  </r>
  <r>
    <n v="36"/>
    <n v="118"/>
    <s v="Cowichan R"/>
    <s v="CDP"/>
    <s v="124"/>
    <s v="Chinook"/>
    <s v="3"/>
    <x v="0"/>
    <x v="7"/>
    <n v="118"/>
    <x v="2"/>
    <s v="CK-22"/>
    <s v="EAST VANCOUVER ISLAND-COWICHAN &amp; KOKSILAH_FA_0.x"/>
    <s v="M"/>
    <s v="H"/>
    <n v="118"/>
    <s v="Cowichan River H"/>
    <n v="118"/>
    <s v="Cowichan R"/>
    <s v="GSVI"/>
    <s v="S"/>
    <x v="1"/>
    <s v="180967"/>
    <n v="0"/>
    <x v="217"/>
    <n v="2010"/>
    <s v="20100514"/>
    <s v="20100514"/>
    <n v="86"/>
    <n v="7.3"/>
    <m/>
    <s v="CWT"/>
    <s v="P"/>
    <x v="0"/>
    <s v="Y"/>
    <s v="Y"/>
    <s v="Y"/>
    <n v="2.0089999999999999E-3"/>
    <s v="AD Clip"/>
    <n v="58118"/>
    <s v=""/>
    <n v="58235"/>
    <n v="3"/>
    <n v="30105"/>
    <n v="2012"/>
    <m/>
    <m/>
    <m/>
    <m/>
    <m/>
    <m/>
    <m/>
    <m/>
    <m/>
    <m/>
    <m/>
    <m/>
    <m/>
    <m/>
    <m/>
    <m/>
    <m/>
    <m/>
    <m/>
    <m/>
    <m/>
    <m/>
    <m/>
    <m/>
    <m/>
    <m/>
    <m/>
    <m/>
    <m/>
    <m/>
    <m/>
    <m/>
    <m/>
    <m/>
    <m/>
    <m/>
    <m/>
    <m/>
    <n v="3.95"/>
    <m/>
    <n v="2.52"/>
    <n v="2.91"/>
    <m/>
    <m/>
    <m/>
    <m/>
    <m/>
    <m/>
    <m/>
    <n v="25.28"/>
    <m/>
    <m/>
    <m/>
    <m/>
    <n v="16.78"/>
    <m/>
    <m/>
    <m/>
    <m/>
    <n v="8.39"/>
    <m/>
    <m/>
    <m/>
    <n v="44.7"/>
    <n v="32.49"/>
    <n v="4.7699999999999996"/>
    <m/>
    <m/>
    <m/>
    <m/>
    <m/>
    <m/>
    <m/>
    <m/>
    <m/>
    <n v="4.7699999999999996"/>
    <m/>
    <m/>
    <m/>
    <m/>
    <m/>
    <m/>
    <m/>
    <m/>
    <m/>
    <m/>
    <m/>
    <m/>
    <m/>
    <m/>
    <m/>
    <m/>
    <m/>
    <m/>
    <m/>
    <m/>
    <m/>
    <m/>
    <m/>
    <m/>
    <m/>
    <m/>
    <m/>
    <m/>
    <m/>
    <n v="2.88"/>
    <m/>
    <m/>
    <m/>
    <m/>
    <m/>
    <m/>
    <m/>
    <m/>
    <m/>
    <m/>
    <m/>
    <m/>
    <m/>
    <m/>
    <m/>
    <m/>
    <m/>
    <m/>
    <m/>
    <m/>
    <m/>
    <m/>
    <m/>
    <m/>
    <m/>
    <m/>
    <m/>
    <m/>
    <m/>
    <m/>
    <m/>
    <m/>
    <m/>
    <m/>
    <m/>
    <m/>
    <m/>
    <m/>
    <m/>
    <m/>
    <m/>
    <m/>
    <m/>
    <m/>
    <m/>
    <m/>
    <m/>
    <m/>
    <m/>
    <m/>
    <m/>
    <m/>
    <m/>
    <n v="0"/>
    <m/>
    <m/>
    <m/>
    <n v="44.03"/>
    <n v="37.89"/>
    <n v="69.61"/>
    <m/>
    <n v="48.46"/>
    <n v="149.44"/>
    <n v="44.03"/>
    <n v="193.47"/>
    <n v="155.96"/>
    <n v="349.43"/>
    <n v="6.012423001479748E-3"/>
    <n v="0.55367312480325104"/>
  </r>
  <r>
    <n v="36"/>
    <n v="118"/>
    <s v="Cowichan R"/>
    <s v="CDP"/>
    <s v="124"/>
    <s v="Chinook"/>
    <s v="3"/>
    <x v="0"/>
    <x v="7"/>
    <n v="118"/>
    <x v="2"/>
    <s v="CK-22"/>
    <s v="EAST VANCOUVER ISLAND-COWICHAN &amp; KOKSILAH_FA_0.x"/>
    <s v="M"/>
    <s v="H"/>
    <n v="118"/>
    <s v="Cowichan River H"/>
    <n v="118"/>
    <s v="Cowichan R"/>
    <s v="GSVI"/>
    <s v="S"/>
    <x v="1"/>
    <s v="180967"/>
    <n v="0"/>
    <x v="217"/>
    <n v="2010"/>
    <s v="20100514"/>
    <s v="20100514"/>
    <n v="86"/>
    <n v="7.3"/>
    <m/>
    <s v="CWT"/>
    <s v="P"/>
    <x v="0"/>
    <s v="Y"/>
    <s v="Y"/>
    <s v="Y"/>
    <n v="2.0089999999999999E-3"/>
    <s v="AD Clip"/>
    <n v="58118"/>
    <n v="58118"/>
    <n v="58235"/>
    <n v="4"/>
    <n v="30105"/>
    <n v="2013"/>
    <m/>
    <m/>
    <m/>
    <m/>
    <m/>
    <m/>
    <m/>
    <m/>
    <m/>
    <m/>
    <m/>
    <m/>
    <m/>
    <n v="2.5499999999999998"/>
    <m/>
    <m/>
    <m/>
    <m/>
    <m/>
    <m/>
    <m/>
    <m/>
    <m/>
    <m/>
    <m/>
    <m/>
    <m/>
    <m/>
    <m/>
    <m/>
    <m/>
    <m/>
    <m/>
    <m/>
    <m/>
    <m/>
    <m/>
    <m/>
    <m/>
    <m/>
    <m/>
    <m/>
    <m/>
    <m/>
    <n v="2.37"/>
    <m/>
    <m/>
    <m/>
    <m/>
    <n v="7.68"/>
    <m/>
    <m/>
    <m/>
    <m/>
    <n v="3.82"/>
    <m/>
    <m/>
    <m/>
    <m/>
    <m/>
    <m/>
    <m/>
    <m/>
    <m/>
    <m/>
    <m/>
    <m/>
    <m/>
    <m/>
    <m/>
    <m/>
    <m/>
    <m/>
    <m/>
    <m/>
    <m/>
    <m/>
    <m/>
    <m/>
    <m/>
    <m/>
    <m/>
    <m/>
    <m/>
    <m/>
    <m/>
    <m/>
    <m/>
    <m/>
    <m/>
    <m/>
    <m/>
    <m/>
    <m/>
    <m/>
    <m/>
    <m/>
    <m/>
    <m/>
    <m/>
    <m/>
    <m/>
    <m/>
    <m/>
    <m/>
    <m/>
    <m/>
    <m/>
    <m/>
    <m/>
    <m/>
    <m/>
    <m/>
    <m/>
    <m/>
    <m/>
    <m/>
    <m/>
    <m/>
    <m/>
    <m/>
    <m/>
    <m/>
    <m/>
    <m/>
    <m/>
    <m/>
    <m/>
    <m/>
    <m/>
    <m/>
    <m/>
    <m/>
    <m/>
    <m/>
    <m/>
    <m/>
    <m/>
    <m/>
    <m/>
    <m/>
    <m/>
    <m/>
    <m/>
    <m/>
    <m/>
    <m/>
    <m/>
    <m/>
    <m/>
    <m/>
    <m/>
    <m/>
    <m/>
    <m/>
    <m/>
    <m/>
    <m/>
    <m/>
    <n v="2.61"/>
    <m/>
    <m/>
    <m/>
    <n v="1.46"/>
    <m/>
    <n v="21.07"/>
    <m/>
    <n v="1.17"/>
    <n v="16.420000000000002"/>
    <n v="4.07"/>
    <n v="20.49"/>
    <n v="22.24"/>
    <n v="42.730000000000004"/>
    <n v="7.3522832857290347E-4"/>
    <n v="0.47952258366487238"/>
  </r>
  <r>
    <n v="36"/>
    <n v="118"/>
    <s v="Cowichan R"/>
    <s v="CDP"/>
    <s v="124"/>
    <s v="Chinook"/>
    <s v="3"/>
    <x v="0"/>
    <x v="7"/>
    <n v="118"/>
    <x v="2"/>
    <s v="CK-22"/>
    <s v="EAST VANCOUVER ISLAND-COWICHAN &amp; KOKSILAH_FA_0.x"/>
    <s v="M"/>
    <s v="H"/>
    <n v="118"/>
    <s v="Cowichan River H"/>
    <n v="118"/>
    <s v="Cowichan R"/>
    <s v="GSVI"/>
    <s v="S"/>
    <x v="1"/>
    <s v="180968"/>
    <n v="0"/>
    <x v="218"/>
    <n v="2010"/>
    <s v="20100521"/>
    <s v="20100521"/>
    <n v="88"/>
    <n v="7.55"/>
    <m/>
    <s v="CWT"/>
    <s v="P"/>
    <x v="0"/>
    <s v="Y"/>
    <s v="Y"/>
    <s v="Y"/>
    <m/>
    <s v="AD Clip"/>
    <n v="58029"/>
    <s v=""/>
    <n v="58029"/>
    <n v="2"/>
    <n v="30107"/>
    <n v="2011"/>
    <m/>
    <m/>
    <m/>
    <m/>
    <m/>
    <m/>
    <m/>
    <m/>
    <m/>
    <n v="2.5099999999999998"/>
    <m/>
    <m/>
    <m/>
    <m/>
    <m/>
    <m/>
    <m/>
    <m/>
    <m/>
    <m/>
    <m/>
    <m/>
    <m/>
    <m/>
    <m/>
    <m/>
    <m/>
    <m/>
    <m/>
    <m/>
    <m/>
    <m/>
    <m/>
    <m/>
    <m/>
    <m/>
    <m/>
    <m/>
    <m/>
    <m/>
    <m/>
    <m/>
    <m/>
    <m/>
    <m/>
    <m/>
    <m/>
    <m/>
    <m/>
    <m/>
    <m/>
    <m/>
    <m/>
    <m/>
    <m/>
    <m/>
    <m/>
    <m/>
    <m/>
    <m/>
    <m/>
    <m/>
    <m/>
    <m/>
    <m/>
    <n v="4.97"/>
    <m/>
    <m/>
    <m/>
    <m/>
    <m/>
    <m/>
    <m/>
    <m/>
    <m/>
    <m/>
    <m/>
    <m/>
    <m/>
    <m/>
    <m/>
    <m/>
    <m/>
    <m/>
    <m/>
    <m/>
    <m/>
    <m/>
    <m/>
    <m/>
    <m/>
    <m/>
    <m/>
    <m/>
    <m/>
    <m/>
    <m/>
    <m/>
    <m/>
    <m/>
    <m/>
    <m/>
    <m/>
    <m/>
    <m/>
    <m/>
    <m/>
    <m/>
    <m/>
    <m/>
    <m/>
    <m/>
    <m/>
    <m/>
    <m/>
    <m/>
    <m/>
    <m/>
    <m/>
    <m/>
    <m/>
    <m/>
    <m/>
    <m/>
    <m/>
    <m/>
    <m/>
    <m/>
    <m/>
    <m/>
    <m/>
    <m/>
    <m/>
    <m/>
    <m/>
    <m/>
    <m/>
    <m/>
    <m/>
    <m/>
    <m/>
    <m/>
    <m/>
    <m/>
    <m/>
    <m/>
    <m/>
    <m/>
    <m/>
    <m/>
    <m/>
    <m/>
    <m/>
    <m/>
    <m/>
    <m/>
    <m/>
    <m/>
    <m/>
    <m/>
    <m/>
    <m/>
    <m/>
    <n v="5.7"/>
    <n v="3.17"/>
    <n v="73.45"/>
    <n v="1.94"/>
    <n v="5.55"/>
    <n v="7.48"/>
    <n v="5.7"/>
    <n v="13.18"/>
    <n v="84.11"/>
    <n v="97.29"/>
    <n v="1.676575505350773E-3"/>
    <n v="0.13547127145647034"/>
  </r>
  <r>
    <n v="36"/>
    <n v="118"/>
    <s v="Cowichan R"/>
    <s v="CDP"/>
    <s v="124"/>
    <s v="Chinook"/>
    <s v="3"/>
    <x v="0"/>
    <x v="7"/>
    <n v="118"/>
    <x v="2"/>
    <s v="CK-22"/>
    <s v="EAST VANCOUVER ISLAND-COWICHAN &amp; KOKSILAH_FA_0.x"/>
    <s v="M"/>
    <s v="H"/>
    <n v="118"/>
    <s v="Cowichan River H"/>
    <n v="118"/>
    <s v="Cowichan R"/>
    <s v="GSVI"/>
    <s v="S"/>
    <x v="1"/>
    <s v="180968"/>
    <n v="0"/>
    <x v="218"/>
    <n v="2010"/>
    <s v="20100521"/>
    <s v="20100521"/>
    <n v="88"/>
    <n v="7.55"/>
    <m/>
    <s v="CWT"/>
    <s v="P"/>
    <x v="0"/>
    <s v="Y"/>
    <s v="Y"/>
    <s v="Y"/>
    <m/>
    <s v="AD Clip"/>
    <n v="58029"/>
    <s v=""/>
    <n v="58029"/>
    <n v="3"/>
    <n v="30107"/>
    <n v="2012"/>
    <m/>
    <m/>
    <m/>
    <m/>
    <m/>
    <m/>
    <m/>
    <m/>
    <m/>
    <n v="19.579999999999998"/>
    <m/>
    <m/>
    <m/>
    <m/>
    <m/>
    <m/>
    <m/>
    <m/>
    <m/>
    <m/>
    <m/>
    <m/>
    <m/>
    <m/>
    <m/>
    <m/>
    <m/>
    <m/>
    <m/>
    <m/>
    <m/>
    <m/>
    <m/>
    <m/>
    <m/>
    <m/>
    <m/>
    <m/>
    <m/>
    <n v="11.8"/>
    <n v="3.94"/>
    <m/>
    <n v="1.76"/>
    <m/>
    <m/>
    <m/>
    <m/>
    <n v="1.66"/>
    <m/>
    <n v="33.56"/>
    <m/>
    <m/>
    <m/>
    <m/>
    <m/>
    <m/>
    <m/>
    <m/>
    <m/>
    <n v="8.39"/>
    <m/>
    <n v="8.39"/>
    <m/>
    <n v="29.8"/>
    <m/>
    <m/>
    <m/>
    <m/>
    <m/>
    <m/>
    <m/>
    <m/>
    <m/>
    <m/>
    <m/>
    <m/>
    <m/>
    <m/>
    <m/>
    <m/>
    <m/>
    <n v="11.79"/>
    <m/>
    <m/>
    <m/>
    <m/>
    <m/>
    <m/>
    <m/>
    <m/>
    <m/>
    <m/>
    <m/>
    <n v="3.95"/>
    <m/>
    <m/>
    <m/>
    <m/>
    <m/>
    <m/>
    <m/>
    <m/>
    <m/>
    <m/>
    <m/>
    <m/>
    <m/>
    <m/>
    <m/>
    <m/>
    <m/>
    <m/>
    <m/>
    <m/>
    <m/>
    <m/>
    <n v="3.32"/>
    <m/>
    <m/>
    <m/>
    <m/>
    <m/>
    <m/>
    <m/>
    <m/>
    <m/>
    <m/>
    <m/>
    <m/>
    <m/>
    <m/>
    <m/>
    <m/>
    <m/>
    <m/>
    <m/>
    <m/>
    <m/>
    <m/>
    <m/>
    <m/>
    <m/>
    <m/>
    <m/>
    <m/>
    <m/>
    <m/>
    <m/>
    <n v="7.82"/>
    <m/>
    <m/>
    <m/>
    <m/>
    <m/>
    <m/>
    <m/>
    <m/>
    <m/>
    <m/>
    <m/>
    <m/>
    <m/>
    <m/>
    <n v="33.39"/>
    <n v="31.08"/>
    <n v="94.02"/>
    <n v="0.13"/>
    <n v="51.01"/>
    <n v="145.76"/>
    <n v="33.39"/>
    <n v="179.15"/>
    <n v="176.24"/>
    <n v="355.38999999999993"/>
    <n v="6.1243516172947996E-3"/>
    <n v="0.50409409381243153"/>
  </r>
  <r>
    <n v="36"/>
    <n v="118"/>
    <s v="Cowichan R"/>
    <s v="CDP"/>
    <s v="124"/>
    <s v="Chinook"/>
    <s v="3"/>
    <x v="0"/>
    <x v="7"/>
    <n v="118"/>
    <x v="2"/>
    <s v="CK-22"/>
    <s v="EAST VANCOUVER ISLAND-COWICHAN &amp; KOKSILAH_FA_0.x"/>
    <s v="M"/>
    <s v="H"/>
    <n v="118"/>
    <s v="Cowichan River H"/>
    <n v="118"/>
    <s v="Cowichan R"/>
    <s v="GSVI"/>
    <s v="S"/>
    <x v="1"/>
    <s v="180968"/>
    <n v="0"/>
    <x v="218"/>
    <n v="2010"/>
    <s v="20100521"/>
    <s v="20100521"/>
    <n v="88"/>
    <n v="7.55"/>
    <m/>
    <s v="CWT"/>
    <s v="P"/>
    <x v="0"/>
    <s v="Y"/>
    <s v="Y"/>
    <s v="Y"/>
    <m/>
    <s v="AD Clip"/>
    <n v="58029"/>
    <n v="58029"/>
    <n v="58029"/>
    <n v="4"/>
    <n v="30107"/>
    <n v="2013"/>
    <m/>
    <m/>
    <m/>
    <m/>
    <m/>
    <m/>
    <m/>
    <m/>
    <m/>
    <m/>
    <m/>
    <m/>
    <m/>
    <m/>
    <m/>
    <n v="2.54"/>
    <m/>
    <m/>
    <m/>
    <m/>
    <m/>
    <m/>
    <m/>
    <m/>
    <m/>
    <m/>
    <m/>
    <m/>
    <m/>
    <m/>
    <m/>
    <m/>
    <m/>
    <m/>
    <n v="3.49"/>
    <m/>
    <m/>
    <m/>
    <m/>
    <m/>
    <m/>
    <m/>
    <m/>
    <m/>
    <m/>
    <n v="2.78"/>
    <m/>
    <m/>
    <m/>
    <n v="39.78"/>
    <m/>
    <m/>
    <m/>
    <m/>
    <m/>
    <m/>
    <m/>
    <m/>
    <m/>
    <m/>
    <m/>
    <m/>
    <m/>
    <m/>
    <m/>
    <m/>
    <m/>
    <m/>
    <m/>
    <m/>
    <m/>
    <m/>
    <m/>
    <m/>
    <m/>
    <m/>
    <m/>
    <m/>
    <m/>
    <m/>
    <m/>
    <m/>
    <m/>
    <m/>
    <m/>
    <m/>
    <m/>
    <m/>
    <m/>
    <m/>
    <m/>
    <m/>
    <m/>
    <m/>
    <m/>
    <n v="3.22"/>
    <m/>
    <m/>
    <m/>
    <m/>
    <m/>
    <m/>
    <m/>
    <m/>
    <m/>
    <m/>
    <m/>
    <m/>
    <m/>
    <m/>
    <m/>
    <m/>
    <m/>
    <m/>
    <m/>
    <m/>
    <m/>
    <m/>
    <m/>
    <m/>
    <m/>
    <m/>
    <m/>
    <m/>
    <m/>
    <m/>
    <m/>
    <m/>
    <m/>
    <m/>
    <m/>
    <m/>
    <m/>
    <m/>
    <m/>
    <m/>
    <m/>
    <m/>
    <m/>
    <m/>
    <m/>
    <m/>
    <m/>
    <m/>
    <m/>
    <m/>
    <m/>
    <n v="3.53"/>
    <m/>
    <m/>
    <m/>
    <m/>
    <m/>
    <m/>
    <m/>
    <m/>
    <m/>
    <m/>
    <m/>
    <m/>
    <m/>
    <m/>
    <m/>
    <n v="6.32"/>
    <n v="3.05"/>
    <n v="8.25"/>
    <m/>
    <n v="1.17"/>
    <n v="55.34"/>
    <n v="6.32"/>
    <n v="61.66"/>
    <n v="12.47"/>
    <n v="74.13000000000001"/>
    <n v="1.2774647159179034E-3"/>
    <n v="0.83178200458653706"/>
  </r>
  <r>
    <n v="36"/>
    <n v="118"/>
    <s v="Cowichan R"/>
    <s v="CDP"/>
    <s v="124"/>
    <s v="Chinook"/>
    <s v="3"/>
    <x v="0"/>
    <x v="7"/>
    <n v="118"/>
    <x v="2"/>
    <s v="CK-22"/>
    <s v="EAST VANCOUVER ISLAND-COWICHAN &amp; KOKSILAH_FA_0.x"/>
    <s v="M"/>
    <s v="H"/>
    <n v="118"/>
    <s v="Cowichan River H"/>
    <n v="118"/>
    <s v="Cowichan R"/>
    <s v="GSVI"/>
    <s v="S"/>
    <x v="1"/>
    <s v="186045"/>
    <n v="0"/>
    <x v="219"/>
    <n v="2010"/>
    <s v="20100930"/>
    <s v="20101005"/>
    <n v="152"/>
    <n v="43.5"/>
    <m/>
    <s v="CWT"/>
    <s v="B"/>
    <x v="0"/>
    <s v="Y"/>
    <s v="Y"/>
    <s v="Y"/>
    <m/>
    <s v="AD Clip"/>
    <n v="23381"/>
    <s v=""/>
    <n v="23381"/>
    <n v="2"/>
    <n v="30268"/>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11"/>
    <m/>
    <m/>
    <n v="0"/>
    <n v="0"/>
    <n v="0"/>
    <n v="8.11"/>
    <n v="8.11"/>
    <n v="3.4686283734656343E-4"/>
    <n v="0"/>
  </r>
  <r>
    <n v="36"/>
    <n v="118"/>
    <s v="Cowichan R"/>
    <s v="CDP"/>
    <s v="124"/>
    <s v="Chinook"/>
    <s v="3"/>
    <x v="0"/>
    <x v="7"/>
    <n v="118"/>
    <x v="2"/>
    <s v="CK-22"/>
    <s v="EAST VANCOUVER ISLAND-COWICHAN &amp; KOKSILAH_FA_0.x"/>
    <s v="M"/>
    <s v="H"/>
    <n v="118"/>
    <s v="Cowichan River H"/>
    <n v="118"/>
    <s v="Cowichan R"/>
    <s v="GSVI"/>
    <s v="S"/>
    <x v="1"/>
    <s v="186045"/>
    <n v="0"/>
    <x v="219"/>
    <n v="2010"/>
    <s v="20100930"/>
    <s v="20101005"/>
    <n v="152"/>
    <n v="43.5"/>
    <m/>
    <s v="CWT"/>
    <s v="B"/>
    <x v="0"/>
    <s v="Y"/>
    <s v="Y"/>
    <s v="Y"/>
    <m/>
    <s v="AD Clip"/>
    <n v="23381"/>
    <s v=""/>
    <n v="23381"/>
    <n v="3"/>
    <n v="30268"/>
    <n v="2012"/>
    <m/>
    <m/>
    <m/>
    <m/>
    <m/>
    <m/>
    <m/>
    <m/>
    <m/>
    <m/>
    <m/>
    <m/>
    <m/>
    <m/>
    <m/>
    <m/>
    <m/>
    <m/>
    <m/>
    <m/>
    <m/>
    <m/>
    <m/>
    <m/>
    <m/>
    <m/>
    <m/>
    <m/>
    <m/>
    <m/>
    <m/>
    <m/>
    <m/>
    <m/>
    <m/>
    <m/>
    <m/>
    <n v="11.79"/>
    <m/>
    <m/>
    <m/>
    <m/>
    <m/>
    <m/>
    <m/>
    <m/>
    <m/>
    <n v="1.66"/>
    <m/>
    <n v="8.5"/>
    <m/>
    <m/>
    <m/>
    <m/>
    <n v="8.39"/>
    <m/>
    <m/>
    <m/>
    <m/>
    <m/>
    <m/>
    <n v="8.5"/>
    <m/>
    <m/>
    <m/>
    <m/>
    <m/>
    <m/>
    <m/>
    <m/>
    <m/>
    <m/>
    <m/>
    <m/>
    <m/>
    <m/>
    <m/>
    <m/>
    <m/>
    <m/>
    <m/>
    <m/>
    <m/>
    <m/>
    <m/>
    <m/>
    <m/>
    <m/>
    <m/>
    <m/>
    <m/>
    <m/>
    <m/>
    <m/>
    <m/>
    <m/>
    <m/>
    <m/>
    <m/>
    <m/>
    <m/>
    <m/>
    <m/>
    <m/>
    <m/>
    <m/>
    <m/>
    <m/>
    <m/>
    <m/>
    <m/>
    <m/>
    <m/>
    <m/>
    <m/>
    <m/>
    <m/>
    <m/>
    <m/>
    <m/>
    <m/>
    <m/>
    <m/>
    <m/>
    <m/>
    <m/>
    <m/>
    <m/>
    <m/>
    <m/>
    <m/>
    <m/>
    <m/>
    <m/>
    <m/>
    <m/>
    <m/>
    <m/>
    <m/>
    <m/>
    <m/>
    <m/>
    <m/>
    <m/>
    <m/>
    <m/>
    <m/>
    <m/>
    <m/>
    <m/>
    <m/>
    <m/>
    <m/>
    <m/>
    <m/>
    <m/>
    <m/>
    <m/>
    <m/>
    <m/>
    <m/>
    <m/>
    <m/>
    <n v="1.81"/>
    <n v="5.44"/>
    <m/>
    <m/>
    <n v="5.0999999999999996"/>
    <n v="38.840000000000003"/>
    <n v="1.81"/>
    <n v="40.65"/>
    <n v="10.54"/>
    <n v="51.19"/>
    <n v="2.1893845430050038E-3"/>
    <n v="0.79410041023637434"/>
  </r>
  <r>
    <n v="36"/>
    <n v="118"/>
    <s v="Cowichan R"/>
    <s v="CDP"/>
    <s v="124"/>
    <s v="Chinook"/>
    <s v="3"/>
    <x v="0"/>
    <x v="7"/>
    <n v="118"/>
    <x v="2"/>
    <s v="CK-22"/>
    <s v="EAST VANCOUVER ISLAND-COWICHAN &amp; KOKSILAH_FA_0.x"/>
    <s v="M"/>
    <s v="H"/>
    <n v="118"/>
    <s v="Cowichan River H"/>
    <n v="118"/>
    <s v="Cowichan R"/>
    <s v="GSVI"/>
    <s v="S"/>
    <x v="1"/>
    <s v="186045"/>
    <n v="0"/>
    <x v="219"/>
    <n v="2010"/>
    <s v="20100930"/>
    <s v="20101005"/>
    <n v="152"/>
    <n v="43.5"/>
    <m/>
    <s v="CWT"/>
    <s v="B"/>
    <x v="0"/>
    <s v="Y"/>
    <s v="Y"/>
    <s v="Y"/>
    <m/>
    <s v="AD Clip"/>
    <n v="23381"/>
    <n v="23381"/>
    <n v="23381"/>
    <n v="4"/>
    <n v="30268"/>
    <n v="2013"/>
    <m/>
    <m/>
    <m/>
    <m/>
    <m/>
    <m/>
    <m/>
    <m/>
    <m/>
    <m/>
    <m/>
    <m/>
    <m/>
    <m/>
    <m/>
    <m/>
    <m/>
    <m/>
    <m/>
    <m/>
    <m/>
    <m/>
    <m/>
    <m/>
    <m/>
    <m/>
    <m/>
    <m/>
    <m/>
    <m/>
    <m/>
    <m/>
    <m/>
    <m/>
    <m/>
    <m/>
    <m/>
    <m/>
    <m/>
    <m/>
    <m/>
    <m/>
    <m/>
    <m/>
    <m/>
    <m/>
    <m/>
    <m/>
    <m/>
    <m/>
    <m/>
    <m/>
    <m/>
    <m/>
    <m/>
    <m/>
    <m/>
    <m/>
    <m/>
    <n v="3.84"/>
    <m/>
    <m/>
    <m/>
    <m/>
    <m/>
    <m/>
    <m/>
    <m/>
    <m/>
    <m/>
    <m/>
    <m/>
    <m/>
    <m/>
    <m/>
    <m/>
    <m/>
    <m/>
    <m/>
    <m/>
    <m/>
    <m/>
    <m/>
    <m/>
    <m/>
    <m/>
    <m/>
    <m/>
    <m/>
    <m/>
    <m/>
    <m/>
    <m/>
    <m/>
    <m/>
    <n v="1.49"/>
    <m/>
    <m/>
    <m/>
    <m/>
    <m/>
    <m/>
    <m/>
    <m/>
    <m/>
    <m/>
    <m/>
    <m/>
    <m/>
    <m/>
    <m/>
    <m/>
    <m/>
    <m/>
    <m/>
    <m/>
    <m/>
    <m/>
    <m/>
    <m/>
    <m/>
    <m/>
    <m/>
    <m/>
    <m/>
    <m/>
    <m/>
    <m/>
    <m/>
    <m/>
    <m/>
    <m/>
    <m/>
    <m/>
    <m/>
    <m/>
    <m/>
    <m/>
    <m/>
    <m/>
    <m/>
    <m/>
    <m/>
    <m/>
    <m/>
    <m/>
    <m/>
    <m/>
    <m/>
    <m/>
    <m/>
    <m/>
    <m/>
    <m/>
    <m/>
    <m/>
    <m/>
    <m/>
    <m/>
    <m/>
    <m/>
    <m/>
    <m/>
    <n v="1.72"/>
    <m/>
    <m/>
    <m/>
    <m/>
    <n v="5.33"/>
    <n v="1.72"/>
    <n v="7.05"/>
    <n v="0"/>
    <n v="7.05"/>
    <n v="3.0152688080065007E-4"/>
    <n v="1"/>
  </r>
  <r>
    <n v="36"/>
    <n v="118"/>
    <s v="Cowichan R"/>
    <s v="CDP"/>
    <s v="124"/>
    <s v="Chinook"/>
    <s v="3"/>
    <x v="0"/>
    <x v="7"/>
    <n v="118"/>
    <x v="2"/>
    <s v="CK-22"/>
    <s v="EAST VANCOUVER ISLAND-COWICHAN &amp; KOKSILAH_FA_0.x"/>
    <s v="M"/>
    <s v="H"/>
    <n v="118"/>
    <s v="Cowichan River H"/>
    <n v="118"/>
    <s v="Cowichan R"/>
    <s v="GSVI"/>
    <s v="S"/>
    <x v="1"/>
    <s v="186307"/>
    <n v="0"/>
    <x v="220"/>
    <n v="2010"/>
    <s v="20100521"/>
    <s v="20100521"/>
    <n v="88"/>
    <n v="7.55"/>
    <m/>
    <s v="CWT"/>
    <s v="P"/>
    <x v="0"/>
    <s v="Y"/>
    <s v="Y"/>
    <s v="Y"/>
    <n v="5.0109999999999998E-3"/>
    <s v="AD Clip"/>
    <n v="27596"/>
    <s v=""/>
    <n v="27735"/>
    <n v="2"/>
    <n v="30111"/>
    <n v="2011"/>
    <m/>
    <m/>
    <m/>
    <m/>
    <m/>
    <m/>
    <m/>
    <m/>
    <m/>
    <m/>
    <m/>
    <m/>
    <m/>
    <m/>
    <m/>
    <m/>
    <m/>
    <m/>
    <m/>
    <m/>
    <m/>
    <m/>
    <m/>
    <m/>
    <m/>
    <m/>
    <m/>
    <m/>
    <m/>
    <m/>
    <m/>
    <m/>
    <m/>
    <m/>
    <m/>
    <m/>
    <m/>
    <m/>
    <m/>
    <m/>
    <m/>
    <m/>
    <m/>
    <m/>
    <m/>
    <m/>
    <m/>
    <m/>
    <m/>
    <m/>
    <m/>
    <m/>
    <m/>
    <m/>
    <m/>
    <m/>
    <m/>
    <m/>
    <m/>
    <m/>
    <m/>
    <m/>
    <m/>
    <m/>
    <m/>
    <m/>
    <m/>
    <m/>
    <m/>
    <m/>
    <m/>
    <m/>
    <m/>
    <m/>
    <m/>
    <m/>
    <m/>
    <m/>
    <m/>
    <m/>
    <m/>
    <n v="7.35"/>
    <m/>
    <m/>
    <m/>
    <m/>
    <m/>
    <m/>
    <m/>
    <m/>
    <m/>
    <m/>
    <m/>
    <m/>
    <m/>
    <m/>
    <m/>
    <m/>
    <m/>
    <m/>
    <m/>
    <m/>
    <m/>
    <m/>
    <m/>
    <m/>
    <m/>
    <m/>
    <m/>
    <m/>
    <m/>
    <m/>
    <m/>
    <m/>
    <m/>
    <m/>
    <m/>
    <m/>
    <m/>
    <m/>
    <m/>
    <m/>
    <m/>
    <m/>
    <m/>
    <m/>
    <m/>
    <m/>
    <m/>
    <m/>
    <m/>
    <m/>
    <m/>
    <m/>
    <m/>
    <m/>
    <m/>
    <m/>
    <m/>
    <m/>
    <m/>
    <m/>
    <m/>
    <m/>
    <m/>
    <m/>
    <m/>
    <m/>
    <m/>
    <m/>
    <m/>
    <m/>
    <m/>
    <m/>
    <m/>
    <m/>
    <m/>
    <m/>
    <m/>
    <n v="1.46"/>
    <m/>
    <m/>
    <m/>
    <m/>
    <m/>
    <n v="24.33"/>
    <m/>
    <m/>
    <n v="7.35"/>
    <n v="1.46"/>
    <n v="8.81"/>
    <n v="24.33"/>
    <n v="33.14"/>
    <n v="1.2008986809682563E-3"/>
    <n v="0.26584188292094146"/>
  </r>
  <r>
    <n v="36"/>
    <n v="118"/>
    <s v="Cowichan R"/>
    <s v="CDP"/>
    <s v="124"/>
    <s v="Chinook"/>
    <s v="3"/>
    <x v="0"/>
    <x v="7"/>
    <n v="118"/>
    <x v="2"/>
    <s v="CK-22"/>
    <s v="EAST VANCOUVER ISLAND-COWICHAN &amp; KOKSILAH_FA_0.x"/>
    <s v="M"/>
    <s v="H"/>
    <n v="118"/>
    <s v="Cowichan River H"/>
    <n v="118"/>
    <s v="Cowichan R"/>
    <s v="GSVI"/>
    <s v="S"/>
    <x v="1"/>
    <s v="186307"/>
    <n v="0"/>
    <x v="220"/>
    <n v="2010"/>
    <s v="20100521"/>
    <s v="20100521"/>
    <n v="88"/>
    <n v="7.55"/>
    <m/>
    <s v="CWT"/>
    <s v="P"/>
    <x v="0"/>
    <s v="Y"/>
    <s v="Y"/>
    <s v="Y"/>
    <n v="5.0109999999999998E-3"/>
    <s v="AD Clip"/>
    <n v="27596"/>
    <s v=""/>
    <n v="27735"/>
    <n v="3"/>
    <n v="30111"/>
    <n v="2012"/>
    <m/>
    <m/>
    <m/>
    <m/>
    <m/>
    <m/>
    <m/>
    <m/>
    <m/>
    <m/>
    <m/>
    <m/>
    <m/>
    <m/>
    <m/>
    <m/>
    <m/>
    <m/>
    <m/>
    <m/>
    <m/>
    <m/>
    <m/>
    <m/>
    <m/>
    <m/>
    <m/>
    <m/>
    <m/>
    <m/>
    <m/>
    <m/>
    <m/>
    <m/>
    <m/>
    <m/>
    <m/>
    <m/>
    <m/>
    <m/>
    <m/>
    <m/>
    <m/>
    <m/>
    <m/>
    <m/>
    <m/>
    <m/>
    <m/>
    <n v="16.78"/>
    <m/>
    <m/>
    <m/>
    <m/>
    <n v="8.39"/>
    <m/>
    <m/>
    <m/>
    <m/>
    <m/>
    <m/>
    <m/>
    <m/>
    <m/>
    <m/>
    <m/>
    <m/>
    <m/>
    <m/>
    <m/>
    <m/>
    <m/>
    <m/>
    <m/>
    <m/>
    <m/>
    <m/>
    <m/>
    <m/>
    <m/>
    <m/>
    <n v="11.79"/>
    <m/>
    <m/>
    <m/>
    <m/>
    <m/>
    <m/>
    <m/>
    <m/>
    <m/>
    <m/>
    <m/>
    <m/>
    <m/>
    <m/>
    <m/>
    <m/>
    <m/>
    <m/>
    <m/>
    <m/>
    <m/>
    <m/>
    <m/>
    <n v="2.88"/>
    <m/>
    <m/>
    <m/>
    <m/>
    <m/>
    <m/>
    <m/>
    <m/>
    <m/>
    <m/>
    <n v="1.66"/>
    <m/>
    <m/>
    <m/>
    <m/>
    <m/>
    <m/>
    <m/>
    <m/>
    <m/>
    <m/>
    <m/>
    <m/>
    <m/>
    <m/>
    <m/>
    <m/>
    <m/>
    <m/>
    <m/>
    <m/>
    <m/>
    <m/>
    <m/>
    <m/>
    <m/>
    <m/>
    <m/>
    <m/>
    <m/>
    <m/>
    <m/>
    <m/>
    <m/>
    <m/>
    <m/>
    <m/>
    <m/>
    <m/>
    <m/>
    <m/>
    <m/>
    <m/>
    <m/>
    <m/>
    <m/>
    <m/>
    <n v="9.3000000000000007"/>
    <n v="0.86"/>
    <n v="19.61"/>
    <n v="0.13"/>
    <n v="7.65"/>
    <n v="41.5"/>
    <n v="9.3000000000000007"/>
    <n v="50.8"/>
    <n v="28.25"/>
    <n v="79.05"/>
    <n v="2.8645455863168575E-3"/>
    <n v="0.64263124604680577"/>
  </r>
  <r>
    <n v="36"/>
    <n v="118"/>
    <s v="Cowichan R"/>
    <s v="CDP"/>
    <s v="124"/>
    <s v="Chinook"/>
    <s v="3"/>
    <x v="0"/>
    <x v="7"/>
    <n v="118"/>
    <x v="2"/>
    <s v="CK-22"/>
    <s v="EAST VANCOUVER ISLAND-COWICHAN &amp; KOKSILAH_FA_0.x"/>
    <s v="M"/>
    <s v="H"/>
    <n v="118"/>
    <s v="Cowichan River H"/>
    <n v="118"/>
    <s v="Cowichan R"/>
    <s v="GSVI"/>
    <s v="S"/>
    <x v="1"/>
    <s v="186307"/>
    <n v="0"/>
    <x v="220"/>
    <n v="2010"/>
    <s v="20100521"/>
    <s v="20100521"/>
    <n v="88"/>
    <n v="7.55"/>
    <m/>
    <s v="CWT"/>
    <s v="P"/>
    <x v="0"/>
    <s v="Y"/>
    <s v="Y"/>
    <s v="Y"/>
    <n v="5.0109999999999998E-3"/>
    <s v="AD Clip"/>
    <n v="27596"/>
    <s v=""/>
    <n v="27735"/>
    <n v="4"/>
    <n v="30111"/>
    <n v="2013"/>
    <m/>
    <m/>
    <m/>
    <m/>
    <m/>
    <m/>
    <m/>
    <m/>
    <m/>
    <m/>
    <m/>
    <m/>
    <m/>
    <m/>
    <m/>
    <m/>
    <m/>
    <m/>
    <m/>
    <m/>
    <m/>
    <m/>
    <m/>
    <m/>
    <m/>
    <m/>
    <m/>
    <m/>
    <m/>
    <m/>
    <m/>
    <m/>
    <m/>
    <m/>
    <m/>
    <m/>
    <m/>
    <m/>
    <m/>
    <m/>
    <m/>
    <m/>
    <m/>
    <m/>
    <m/>
    <m/>
    <m/>
    <m/>
    <m/>
    <m/>
    <m/>
    <m/>
    <m/>
    <m/>
    <m/>
    <m/>
    <m/>
    <m/>
    <m/>
    <n v="3.82"/>
    <m/>
    <m/>
    <m/>
    <m/>
    <m/>
    <m/>
    <m/>
    <m/>
    <m/>
    <m/>
    <m/>
    <m/>
    <m/>
    <m/>
    <m/>
    <m/>
    <m/>
    <m/>
    <m/>
    <m/>
    <m/>
    <m/>
    <m/>
    <m/>
    <m/>
    <m/>
    <m/>
    <m/>
    <m/>
    <m/>
    <m/>
    <m/>
    <m/>
    <m/>
    <m/>
    <m/>
    <m/>
    <m/>
    <m/>
    <m/>
    <m/>
    <m/>
    <m/>
    <m/>
    <m/>
    <m/>
    <m/>
    <m/>
    <m/>
    <m/>
    <m/>
    <m/>
    <m/>
    <m/>
    <m/>
    <m/>
    <m/>
    <m/>
    <m/>
    <m/>
    <m/>
    <m/>
    <m/>
    <m/>
    <m/>
    <m/>
    <m/>
    <m/>
    <m/>
    <m/>
    <m/>
    <m/>
    <m/>
    <m/>
    <m/>
    <m/>
    <m/>
    <m/>
    <m/>
    <m/>
    <m/>
    <m/>
    <m/>
    <m/>
    <m/>
    <m/>
    <m/>
    <m/>
    <m/>
    <m/>
    <m/>
    <m/>
    <m/>
    <m/>
    <m/>
    <m/>
    <m/>
    <m/>
    <m/>
    <m/>
    <m/>
    <m/>
    <m/>
    <n v="14.53"/>
    <m/>
    <n v="7.02"/>
    <m/>
    <n v="0.39"/>
    <n v="3.82"/>
    <n v="14.53"/>
    <n v="18.350000000000001"/>
    <n v="7.41"/>
    <n v="25.759999999999998"/>
    <n v="9.3346861864038264E-4"/>
    <n v="0.71234472049689457"/>
  </r>
  <r>
    <n v="36"/>
    <n v="118"/>
    <s v="Cowichan R"/>
    <s v="CDP"/>
    <s v="124"/>
    <s v="Chinook"/>
    <s v="3"/>
    <x v="0"/>
    <x v="7"/>
    <n v="118"/>
    <x v="2"/>
    <s v="CK-22"/>
    <s v="EAST VANCOUVER ISLAND-COWICHAN &amp; KOKSILAH_FA_0.x"/>
    <s v="M"/>
    <s v="H"/>
    <n v="118"/>
    <s v="Cowichan River H"/>
    <n v="118"/>
    <s v="Cowichan R"/>
    <s v="GSVI"/>
    <s v="S"/>
    <x v="1"/>
    <s v="186307"/>
    <n v="0"/>
    <x v="220"/>
    <n v="2010"/>
    <s v="20100521"/>
    <s v="20100521"/>
    <n v="88"/>
    <n v="7.55"/>
    <m/>
    <s v="CWT"/>
    <s v="P"/>
    <x v="0"/>
    <s v="Y"/>
    <s v="Y"/>
    <s v="Y"/>
    <n v="5.0109999999999998E-3"/>
    <s v="AD Clip"/>
    <n v="27596"/>
    <n v="27596"/>
    <n v="27735"/>
    <n v="5"/>
    <n v="30111"/>
    <n v="2014"/>
    <m/>
    <m/>
    <m/>
    <m/>
    <m/>
    <m/>
    <m/>
    <m/>
    <m/>
    <m/>
    <m/>
    <m/>
    <m/>
    <m/>
    <m/>
    <m/>
    <m/>
    <m/>
    <m/>
    <m/>
    <m/>
    <m/>
    <m/>
    <m/>
    <m/>
    <m/>
    <m/>
    <m/>
    <m/>
    <m/>
    <m/>
    <m/>
    <m/>
    <m/>
    <m/>
    <m/>
    <m/>
    <m/>
    <m/>
    <m/>
    <m/>
    <m/>
    <m/>
    <m/>
    <m/>
    <m/>
    <m/>
    <m/>
    <m/>
    <n v="5.14"/>
    <m/>
    <m/>
    <m/>
    <m/>
    <m/>
    <m/>
    <m/>
    <m/>
    <m/>
    <m/>
    <m/>
    <m/>
    <m/>
    <m/>
    <m/>
    <m/>
    <m/>
    <m/>
    <m/>
    <m/>
    <m/>
    <m/>
    <m/>
    <m/>
    <m/>
    <m/>
    <m/>
    <m/>
    <m/>
    <m/>
    <m/>
    <m/>
    <m/>
    <m/>
    <m/>
    <m/>
    <m/>
    <m/>
    <m/>
    <m/>
    <m/>
    <m/>
    <m/>
    <m/>
    <m/>
    <m/>
    <m/>
    <m/>
    <m/>
    <m/>
    <m/>
    <m/>
    <m/>
    <m/>
    <m/>
    <m/>
    <m/>
    <m/>
    <m/>
    <m/>
    <m/>
    <m/>
    <m/>
    <m/>
    <m/>
    <m/>
    <m/>
    <m/>
    <m/>
    <m/>
    <m/>
    <m/>
    <m/>
    <m/>
    <m/>
    <m/>
    <m/>
    <m/>
    <m/>
    <m/>
    <m/>
    <m/>
    <m/>
    <m/>
    <m/>
    <m/>
    <m/>
    <m/>
    <m/>
    <m/>
    <m/>
    <m/>
    <m/>
    <m/>
    <m/>
    <m/>
    <m/>
    <m/>
    <m/>
    <m/>
    <m/>
    <m/>
    <m/>
    <m/>
    <m/>
    <m/>
    <m/>
    <m/>
    <m/>
    <m/>
    <m/>
    <m/>
    <m/>
    <m/>
    <m/>
    <m/>
    <m/>
    <m/>
    <n v="5.14"/>
    <n v="0"/>
    <n v="5.14"/>
    <n v="0"/>
    <n v="5.14"/>
    <n v="1.862588780982751E-4"/>
    <n v="1"/>
  </r>
  <r>
    <n v="36"/>
    <n v="118"/>
    <s v="Cowichan R"/>
    <s v="CDP"/>
    <s v="124"/>
    <s v="Chinook"/>
    <s v="3"/>
    <x v="0"/>
    <x v="7"/>
    <n v="118"/>
    <x v="2"/>
    <s v="CK-22"/>
    <s v="EAST VANCOUVER ISLAND-COWICHAN &amp; KOKSILAH_FA_0.x"/>
    <s v="M"/>
    <s v="H"/>
    <n v="118"/>
    <s v="Cowichan River H"/>
    <n v="118"/>
    <s v="Cowichan R"/>
    <s v="GSVI"/>
    <s v="S"/>
    <x v="1"/>
    <s v="186308"/>
    <n v="0"/>
    <x v="221"/>
    <n v="2010"/>
    <s v="20100521"/>
    <s v="20100521"/>
    <n v="88"/>
    <n v="7.55"/>
    <m/>
    <s v="CWT"/>
    <s v="P"/>
    <x v="0"/>
    <s v="Y"/>
    <s v="Y"/>
    <s v="Y"/>
    <m/>
    <s v="AD Clip"/>
    <n v="19694"/>
    <s v=""/>
    <n v="19694"/>
    <n v="2"/>
    <n v="30112"/>
    <n v="2011"/>
    <m/>
    <m/>
    <m/>
    <m/>
    <m/>
    <m/>
    <m/>
    <m/>
    <m/>
    <m/>
    <m/>
    <m/>
    <m/>
    <m/>
    <m/>
    <m/>
    <m/>
    <m/>
    <m/>
    <m/>
    <m/>
    <m/>
    <m/>
    <m/>
    <m/>
    <m/>
    <m/>
    <m/>
    <m/>
    <m/>
    <m/>
    <m/>
    <m/>
    <m/>
    <m/>
    <m/>
    <m/>
    <m/>
    <m/>
    <m/>
    <m/>
    <m/>
    <m/>
    <m/>
    <m/>
    <m/>
    <m/>
    <m/>
    <m/>
    <m/>
    <m/>
    <m/>
    <m/>
    <m/>
    <m/>
    <m/>
    <m/>
    <m/>
    <m/>
    <m/>
    <m/>
    <m/>
    <m/>
    <m/>
    <m/>
    <m/>
    <m/>
    <m/>
    <m/>
    <m/>
    <m/>
    <m/>
    <m/>
    <m/>
    <m/>
    <n v="4.97"/>
    <m/>
    <m/>
    <m/>
    <m/>
    <m/>
    <m/>
    <m/>
    <m/>
    <m/>
    <m/>
    <m/>
    <m/>
    <m/>
    <m/>
    <m/>
    <m/>
    <m/>
    <m/>
    <m/>
    <m/>
    <m/>
    <m/>
    <m/>
    <m/>
    <m/>
    <m/>
    <m/>
    <m/>
    <m/>
    <m/>
    <m/>
    <m/>
    <m/>
    <m/>
    <m/>
    <m/>
    <m/>
    <m/>
    <m/>
    <m/>
    <m/>
    <m/>
    <m/>
    <m/>
    <m/>
    <m/>
    <m/>
    <m/>
    <m/>
    <m/>
    <m/>
    <m/>
    <m/>
    <m/>
    <m/>
    <m/>
    <m/>
    <m/>
    <m/>
    <m/>
    <m/>
    <m/>
    <m/>
    <m/>
    <m/>
    <m/>
    <m/>
    <m/>
    <m/>
    <m/>
    <m/>
    <m/>
    <m/>
    <m/>
    <m/>
    <m/>
    <m/>
    <m/>
    <m/>
    <m/>
    <m/>
    <m/>
    <m/>
    <m/>
    <m/>
    <m/>
    <m/>
    <m/>
    <n v="0.02"/>
    <n v="8.33"/>
    <n v="0.97"/>
    <m/>
    <n v="4.97"/>
    <n v="0"/>
    <n v="4.97"/>
    <n v="9.32"/>
    <n v="14.290000000000001"/>
    <n v="7.256017061033818E-4"/>
    <n v="0.34779566130160949"/>
  </r>
  <r>
    <n v="36"/>
    <n v="118"/>
    <s v="Cowichan R"/>
    <s v="CDP"/>
    <s v="124"/>
    <s v="Chinook"/>
    <s v="3"/>
    <x v="0"/>
    <x v="7"/>
    <n v="118"/>
    <x v="2"/>
    <s v="CK-22"/>
    <s v="EAST VANCOUVER ISLAND-COWICHAN &amp; KOKSILAH_FA_0.x"/>
    <s v="M"/>
    <s v="H"/>
    <n v="118"/>
    <s v="Cowichan River H"/>
    <n v="118"/>
    <s v="Cowichan R"/>
    <s v="GSVI"/>
    <s v="S"/>
    <x v="1"/>
    <s v="186308"/>
    <n v="0"/>
    <x v="221"/>
    <n v="2010"/>
    <s v="20100521"/>
    <s v="20100521"/>
    <n v="88"/>
    <n v="7.55"/>
    <m/>
    <s v="CWT"/>
    <s v="P"/>
    <x v="0"/>
    <s v="Y"/>
    <s v="Y"/>
    <s v="Y"/>
    <m/>
    <s v="AD Clip"/>
    <n v="19694"/>
    <s v=""/>
    <n v="19694"/>
    <n v="3"/>
    <n v="30112"/>
    <n v="2012"/>
    <m/>
    <m/>
    <m/>
    <m/>
    <m/>
    <m/>
    <m/>
    <m/>
    <m/>
    <m/>
    <m/>
    <m/>
    <m/>
    <m/>
    <m/>
    <m/>
    <m/>
    <m/>
    <m/>
    <m/>
    <m/>
    <m/>
    <m/>
    <m/>
    <m/>
    <m/>
    <m/>
    <m/>
    <m/>
    <m/>
    <m/>
    <m/>
    <m/>
    <m/>
    <m/>
    <m/>
    <m/>
    <m/>
    <m/>
    <m/>
    <m/>
    <m/>
    <m/>
    <m/>
    <m/>
    <m/>
    <m/>
    <m/>
    <m/>
    <n v="8.39"/>
    <m/>
    <m/>
    <m/>
    <m/>
    <m/>
    <m/>
    <m/>
    <m/>
    <m/>
    <m/>
    <m/>
    <m/>
    <m/>
    <m/>
    <m/>
    <m/>
    <m/>
    <m/>
    <m/>
    <m/>
    <m/>
    <m/>
    <m/>
    <m/>
    <m/>
    <m/>
    <m/>
    <m/>
    <m/>
    <m/>
    <m/>
    <m/>
    <m/>
    <m/>
    <m/>
    <m/>
    <m/>
    <m/>
    <m/>
    <m/>
    <n v="3.9"/>
    <m/>
    <m/>
    <m/>
    <m/>
    <m/>
    <m/>
    <m/>
    <m/>
    <m/>
    <m/>
    <m/>
    <m/>
    <m/>
    <m/>
    <m/>
    <m/>
    <m/>
    <m/>
    <m/>
    <m/>
    <m/>
    <m/>
    <m/>
    <m/>
    <m/>
    <m/>
    <m/>
    <m/>
    <m/>
    <m/>
    <m/>
    <m/>
    <m/>
    <m/>
    <m/>
    <m/>
    <m/>
    <m/>
    <m/>
    <m/>
    <m/>
    <m/>
    <m/>
    <m/>
    <m/>
    <m/>
    <m/>
    <m/>
    <m/>
    <m/>
    <m/>
    <m/>
    <m/>
    <m/>
    <m/>
    <m/>
    <m/>
    <m/>
    <m/>
    <m/>
    <m/>
    <m/>
    <m/>
    <m/>
    <m/>
    <m/>
    <m/>
    <m/>
    <m/>
    <m/>
    <m/>
    <m/>
    <n v="2.2999999999999998"/>
    <n v="6.32"/>
    <n v="18.600000000000001"/>
    <m/>
    <n v="10.199999999999999"/>
    <n v="12.29"/>
    <n v="2.2999999999999998"/>
    <n v="14.59"/>
    <n v="35.119999999999997"/>
    <n v="49.710000000000008"/>
    <n v="2.5241190210216315E-3"/>
    <n v="0.29350231341782335"/>
  </r>
  <r>
    <n v="36"/>
    <n v="118"/>
    <s v="Cowichan R"/>
    <s v="CDP"/>
    <s v="124"/>
    <s v="Chinook"/>
    <s v="3"/>
    <x v="0"/>
    <x v="7"/>
    <n v="118"/>
    <x v="2"/>
    <s v="CK-22"/>
    <s v="EAST VANCOUVER ISLAND-COWICHAN &amp; KOKSILAH_FA_0.x"/>
    <s v="M"/>
    <s v="H"/>
    <n v="118"/>
    <s v="Cowichan River H"/>
    <n v="118"/>
    <s v="Cowichan R"/>
    <s v="GSVI"/>
    <s v="S"/>
    <x v="1"/>
    <s v="186308"/>
    <n v="0"/>
    <x v="221"/>
    <n v="2010"/>
    <s v="20100521"/>
    <s v="20100521"/>
    <n v="88"/>
    <n v="7.55"/>
    <m/>
    <s v="CWT"/>
    <s v="P"/>
    <x v="0"/>
    <s v="Y"/>
    <s v="Y"/>
    <s v="Y"/>
    <m/>
    <s v="AD Clip"/>
    <n v="19694"/>
    <n v="19694"/>
    <n v="19694"/>
    <n v="4"/>
    <n v="30112"/>
    <n v="2013"/>
    <m/>
    <m/>
    <m/>
    <m/>
    <m/>
    <m/>
    <m/>
    <m/>
    <m/>
    <m/>
    <m/>
    <m/>
    <m/>
    <m/>
    <m/>
    <m/>
    <m/>
    <m/>
    <m/>
    <m/>
    <m/>
    <m/>
    <m/>
    <m/>
    <m/>
    <m/>
    <m/>
    <m/>
    <m/>
    <m/>
    <m/>
    <m/>
    <m/>
    <m/>
    <m/>
    <m/>
    <m/>
    <m/>
    <m/>
    <m/>
    <m/>
    <m/>
    <m/>
    <m/>
    <m/>
    <m/>
    <m/>
    <m/>
    <m/>
    <m/>
    <m/>
    <m/>
    <m/>
    <m/>
    <m/>
    <m/>
    <m/>
    <m/>
    <m/>
    <m/>
    <m/>
    <n v="3.84"/>
    <m/>
    <m/>
    <m/>
    <m/>
    <m/>
    <m/>
    <m/>
    <m/>
    <m/>
    <m/>
    <m/>
    <m/>
    <m/>
    <m/>
    <m/>
    <m/>
    <m/>
    <m/>
    <m/>
    <m/>
    <m/>
    <m/>
    <m/>
    <m/>
    <m/>
    <m/>
    <m/>
    <m/>
    <m/>
    <m/>
    <m/>
    <m/>
    <m/>
    <m/>
    <m/>
    <m/>
    <m/>
    <m/>
    <m/>
    <m/>
    <m/>
    <m/>
    <m/>
    <m/>
    <m/>
    <m/>
    <m/>
    <m/>
    <m/>
    <m/>
    <m/>
    <m/>
    <m/>
    <m/>
    <n v="2.81"/>
    <m/>
    <m/>
    <m/>
    <m/>
    <m/>
    <m/>
    <m/>
    <m/>
    <m/>
    <m/>
    <m/>
    <m/>
    <m/>
    <m/>
    <m/>
    <m/>
    <m/>
    <m/>
    <m/>
    <m/>
    <m/>
    <m/>
    <m/>
    <m/>
    <m/>
    <m/>
    <m/>
    <m/>
    <m/>
    <m/>
    <m/>
    <m/>
    <m/>
    <m/>
    <m/>
    <m/>
    <m/>
    <m/>
    <m/>
    <m/>
    <m/>
    <m/>
    <m/>
    <m/>
    <m/>
    <m/>
    <n v="1.89"/>
    <n v="2.0499999999999998"/>
    <n v="13.9"/>
    <m/>
    <n v="1.56"/>
    <n v="6.65"/>
    <n v="1.89"/>
    <n v="8.5399999999999991"/>
    <n v="17.510000000000002"/>
    <n v="26.05"/>
    <n v="1.3227378897126029E-3"/>
    <n v="0.32783109404990401"/>
  </r>
  <r>
    <n v="36"/>
    <n v="118"/>
    <s v="Cowichan R"/>
    <s v="CDP"/>
    <s v="124"/>
    <s v="Chinook"/>
    <s v="3"/>
    <x v="0"/>
    <x v="8"/>
    <n v="118"/>
    <x v="2"/>
    <s v="CK-22"/>
    <s v="EAST VANCOUVER ISLAND-COWICHAN &amp; KOKSILAH_FA_0.x"/>
    <s v="M"/>
    <s v="H"/>
    <n v="118"/>
    <s v="Cowichan River H"/>
    <n v="118"/>
    <s v="Cowichan R"/>
    <s v="GSVI"/>
    <s v="S"/>
    <x v="1"/>
    <s v="181394"/>
    <n v="0"/>
    <x v="222"/>
    <n v="2011"/>
    <s v="20110428"/>
    <s v="20110430"/>
    <n v="79"/>
    <n v="5.97"/>
    <s v="Early roadpool."/>
    <s v="CWT"/>
    <s v="P"/>
    <x v="0"/>
    <s v="Y"/>
    <s v="Y"/>
    <s v="Y"/>
    <n v="0"/>
    <s v="AD Clip"/>
    <n v="58369"/>
    <s v=""/>
    <n v="58369"/>
    <n v="2"/>
    <n v="30708"/>
    <n v="2012"/>
    <m/>
    <m/>
    <m/>
    <m/>
    <m/>
    <m/>
    <m/>
    <m/>
    <m/>
    <n v="19.57999999999999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4"/>
    <n v="5.16"/>
    <n v="52.05"/>
    <n v="0.77"/>
    <n v="13.16"/>
    <n v="19.579999999999998"/>
    <n v="3.24"/>
    <n v="22.82"/>
    <n v="71.14"/>
    <n v="93.96"/>
    <n v="1.6097586047388167E-3"/>
    <n v="0.24286930608769691"/>
  </r>
  <r>
    <n v="36"/>
    <n v="118"/>
    <s v="Cowichan R"/>
    <s v="CDP"/>
    <s v="124"/>
    <s v="Chinook"/>
    <s v="3"/>
    <x v="0"/>
    <x v="8"/>
    <n v="118"/>
    <x v="2"/>
    <s v="CK-22"/>
    <s v="EAST VANCOUVER ISLAND-COWICHAN &amp; KOKSILAH_FA_0.x"/>
    <s v="M"/>
    <s v="H"/>
    <n v="118"/>
    <s v="Cowichan River H"/>
    <n v="118"/>
    <s v="Cowichan R"/>
    <s v="GSVI"/>
    <s v="S"/>
    <x v="1"/>
    <s v="181394"/>
    <n v="0"/>
    <x v="222"/>
    <n v="2011"/>
    <s v="20110428"/>
    <s v="20110430"/>
    <n v="79"/>
    <n v="5.97"/>
    <s v="Early roadpool."/>
    <s v="CWT"/>
    <s v="P"/>
    <x v="0"/>
    <s v="Y"/>
    <s v="Y"/>
    <s v="Y"/>
    <n v="0"/>
    <s v="AD Clip"/>
    <n v="58369"/>
    <s v=""/>
    <n v="58369"/>
    <n v="3"/>
    <n v="30708"/>
    <n v="2013"/>
    <m/>
    <m/>
    <m/>
    <m/>
    <m/>
    <m/>
    <m/>
    <m/>
    <m/>
    <m/>
    <m/>
    <m/>
    <m/>
    <m/>
    <m/>
    <m/>
    <m/>
    <m/>
    <m/>
    <m/>
    <m/>
    <m/>
    <m/>
    <m/>
    <m/>
    <m/>
    <m/>
    <m/>
    <m/>
    <m/>
    <m/>
    <m/>
    <m/>
    <m/>
    <n v="3.45"/>
    <m/>
    <m/>
    <m/>
    <m/>
    <m/>
    <m/>
    <m/>
    <m/>
    <m/>
    <m/>
    <m/>
    <m/>
    <m/>
    <m/>
    <n v="43.19"/>
    <m/>
    <m/>
    <m/>
    <m/>
    <n v="3.84"/>
    <m/>
    <m/>
    <m/>
    <m/>
    <n v="3.84"/>
    <m/>
    <n v="3.84"/>
    <m/>
    <n v="12.74"/>
    <m/>
    <m/>
    <m/>
    <m/>
    <m/>
    <m/>
    <m/>
    <m/>
    <m/>
    <m/>
    <m/>
    <n v="6.88"/>
    <m/>
    <m/>
    <m/>
    <m/>
    <m/>
    <n v="6.34"/>
    <m/>
    <m/>
    <m/>
    <m/>
    <m/>
    <m/>
    <m/>
    <m/>
    <m/>
    <m/>
    <n v="6.44"/>
    <m/>
    <m/>
    <m/>
    <m/>
    <m/>
    <m/>
    <m/>
    <m/>
    <m/>
    <m/>
    <m/>
    <m/>
    <m/>
    <m/>
    <m/>
    <m/>
    <m/>
    <m/>
    <m/>
    <m/>
    <m/>
    <m/>
    <m/>
    <n v="2.81"/>
    <m/>
    <n v="15.3"/>
    <m/>
    <m/>
    <m/>
    <m/>
    <m/>
    <m/>
    <m/>
    <m/>
    <m/>
    <m/>
    <m/>
    <m/>
    <m/>
    <m/>
    <m/>
    <m/>
    <m/>
    <m/>
    <m/>
    <m/>
    <m/>
    <m/>
    <m/>
    <m/>
    <m/>
    <m/>
    <m/>
    <m/>
    <m/>
    <m/>
    <m/>
    <m/>
    <m/>
    <m/>
    <m/>
    <m/>
    <m/>
    <m/>
    <m/>
    <m/>
    <m/>
    <m/>
    <m/>
    <m/>
    <n v="11.02"/>
    <n v="2.02"/>
    <n v="49.81"/>
    <m/>
    <n v="3.13"/>
    <n v="108.67"/>
    <n v="11.02"/>
    <n v="119.69"/>
    <n v="54.96"/>
    <n v="174.64999999999998"/>
    <n v="2.9921705014648182E-3"/>
    <n v="0.6853134841110794"/>
  </r>
  <r>
    <n v="36"/>
    <n v="118"/>
    <s v="Cowichan R"/>
    <s v="CDP"/>
    <s v="124"/>
    <s v="Chinook"/>
    <s v="3"/>
    <x v="0"/>
    <x v="8"/>
    <n v="118"/>
    <x v="2"/>
    <s v="CK-22"/>
    <s v="EAST VANCOUVER ISLAND-COWICHAN &amp; KOKSILAH_FA_0.x"/>
    <s v="M"/>
    <s v="H"/>
    <n v="118"/>
    <s v="Cowichan River H"/>
    <n v="118"/>
    <s v="Cowichan R"/>
    <s v="GSVI"/>
    <s v="S"/>
    <x v="1"/>
    <s v="181394"/>
    <n v="0"/>
    <x v="222"/>
    <n v="2011"/>
    <s v="20110428"/>
    <s v="20110430"/>
    <n v="79"/>
    <n v="5.97"/>
    <s v="Early roadpool."/>
    <s v="CWT"/>
    <s v="P"/>
    <x v="0"/>
    <s v="Y"/>
    <s v="Y"/>
    <s v="Y"/>
    <n v="0"/>
    <s v="AD Clip"/>
    <n v="58369"/>
    <n v="58369"/>
    <n v="58369"/>
    <n v="4"/>
    <n v="30708"/>
    <n v="2014"/>
    <m/>
    <m/>
    <m/>
    <m/>
    <m/>
    <m/>
    <m/>
    <m/>
    <m/>
    <m/>
    <m/>
    <m/>
    <m/>
    <m/>
    <m/>
    <m/>
    <m/>
    <m/>
    <m/>
    <m/>
    <m/>
    <m/>
    <m/>
    <m/>
    <m/>
    <m/>
    <m/>
    <m/>
    <m/>
    <n v="3.39"/>
    <m/>
    <m/>
    <m/>
    <m/>
    <m/>
    <m/>
    <m/>
    <m/>
    <m/>
    <m/>
    <n v="5.05"/>
    <m/>
    <m/>
    <n v="9.16"/>
    <m/>
    <m/>
    <m/>
    <n v="3.84"/>
    <m/>
    <m/>
    <m/>
    <m/>
    <m/>
    <m/>
    <m/>
    <m/>
    <m/>
    <m/>
    <m/>
    <n v="5.14"/>
    <m/>
    <m/>
    <m/>
    <m/>
    <m/>
    <m/>
    <m/>
    <m/>
    <m/>
    <m/>
    <m/>
    <m/>
    <m/>
    <m/>
    <m/>
    <m/>
    <m/>
    <m/>
    <m/>
    <m/>
    <m/>
    <m/>
    <m/>
    <m/>
    <m/>
    <m/>
    <m/>
    <m/>
    <m/>
    <m/>
    <m/>
    <m/>
    <m/>
    <m/>
    <m/>
    <m/>
    <m/>
    <m/>
    <m/>
    <m/>
    <m/>
    <m/>
    <m/>
    <m/>
    <m/>
    <m/>
    <m/>
    <m/>
    <m/>
    <m/>
    <m/>
    <m/>
    <m/>
    <m/>
    <m/>
    <m/>
    <m/>
    <m/>
    <m/>
    <m/>
    <m/>
    <m/>
    <m/>
    <m/>
    <m/>
    <m/>
    <m/>
    <m/>
    <m/>
    <m/>
    <m/>
    <m/>
    <m/>
    <m/>
    <m/>
    <m/>
    <m/>
    <m/>
    <m/>
    <m/>
    <m/>
    <m/>
    <m/>
    <m/>
    <m/>
    <m/>
    <m/>
    <m/>
    <m/>
    <m/>
    <m/>
    <m/>
    <m/>
    <m/>
    <m/>
    <m/>
    <m/>
    <m/>
    <m/>
    <n v="4.18"/>
    <m/>
    <m/>
    <m/>
    <n v="1.88"/>
    <n v="1.01"/>
    <m/>
    <m/>
    <m/>
    <n v="26.58"/>
    <n v="6.06"/>
    <n v="32.64"/>
    <n v="1.01"/>
    <n v="33.65"/>
    <n v="5.7650465144168991E-4"/>
    <n v="0.96998514115898971"/>
  </r>
  <r>
    <n v="36"/>
    <n v="118"/>
    <s v="Cowichan R"/>
    <s v="CDP"/>
    <s v="124"/>
    <s v="Chinook"/>
    <s v="3"/>
    <x v="0"/>
    <x v="8"/>
    <n v="118"/>
    <x v="2"/>
    <s v="CK-22"/>
    <s v="EAST VANCOUVER ISLAND-COWICHAN &amp; KOKSILAH_FA_0.x"/>
    <s v="M"/>
    <s v="H"/>
    <n v="118"/>
    <s v="Cowichan River H"/>
    <n v="118"/>
    <s v="Cowichan R"/>
    <s v="GSVI"/>
    <s v="S"/>
    <x v="1"/>
    <s v="181395"/>
    <n v="0"/>
    <x v="223"/>
    <n v="2011"/>
    <s v="20110428"/>
    <s v="20110430"/>
    <n v="79"/>
    <n v="5.97"/>
    <s v="Early roadpool"/>
    <s v="CWT"/>
    <s v="P"/>
    <x v="0"/>
    <s v="Y"/>
    <s v="Y"/>
    <s v="Y"/>
    <n v="1.6670000000000001E-3"/>
    <s v="AD Clip"/>
    <n v="58365"/>
    <s v=""/>
    <n v="58481"/>
    <n v="2"/>
    <n v="30709"/>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9"/>
    <n v="5.53"/>
    <n v="52.79"/>
    <n v="2.3199999999999998"/>
    <n v="13.16"/>
    <n v="0"/>
    <n v="1.39"/>
    <n v="1.39"/>
    <n v="73.8"/>
    <n v="75.19"/>
    <n v="1.2882720808703846E-3"/>
    <n v="1.848650086447666E-2"/>
  </r>
  <r>
    <n v="36"/>
    <n v="118"/>
    <s v="Cowichan R"/>
    <s v="CDP"/>
    <s v="124"/>
    <s v="Chinook"/>
    <s v="3"/>
    <x v="0"/>
    <x v="8"/>
    <n v="118"/>
    <x v="2"/>
    <s v="CK-22"/>
    <s v="EAST VANCOUVER ISLAND-COWICHAN &amp; KOKSILAH_FA_0.x"/>
    <s v="M"/>
    <s v="H"/>
    <n v="118"/>
    <s v="Cowichan River H"/>
    <n v="118"/>
    <s v="Cowichan R"/>
    <s v="GSVI"/>
    <s v="S"/>
    <x v="1"/>
    <s v="181395"/>
    <n v="0"/>
    <x v="223"/>
    <n v="2011"/>
    <s v="20110428"/>
    <s v="20110430"/>
    <n v="79"/>
    <n v="5.97"/>
    <s v="Early roadpool"/>
    <s v="CWT"/>
    <s v="P"/>
    <x v="0"/>
    <s v="Y"/>
    <s v="Y"/>
    <s v="Y"/>
    <n v="1.6670000000000001E-3"/>
    <s v="AD Clip"/>
    <n v="58365"/>
    <s v=""/>
    <n v="58481"/>
    <n v="3"/>
    <n v="30709"/>
    <n v="2013"/>
    <m/>
    <m/>
    <m/>
    <m/>
    <m/>
    <m/>
    <m/>
    <m/>
    <m/>
    <m/>
    <m/>
    <m/>
    <m/>
    <m/>
    <m/>
    <m/>
    <m/>
    <m/>
    <m/>
    <m/>
    <m/>
    <m/>
    <m/>
    <m/>
    <m/>
    <m/>
    <m/>
    <m/>
    <m/>
    <m/>
    <m/>
    <m/>
    <m/>
    <m/>
    <m/>
    <n v="6.29"/>
    <m/>
    <n v="12.68"/>
    <m/>
    <m/>
    <m/>
    <m/>
    <m/>
    <m/>
    <n v="4.74"/>
    <m/>
    <m/>
    <m/>
    <m/>
    <m/>
    <m/>
    <m/>
    <m/>
    <m/>
    <n v="3.82"/>
    <m/>
    <m/>
    <m/>
    <m/>
    <n v="11.46"/>
    <m/>
    <n v="3.82"/>
    <m/>
    <n v="25.48"/>
    <m/>
    <m/>
    <m/>
    <m/>
    <m/>
    <m/>
    <m/>
    <m/>
    <m/>
    <m/>
    <m/>
    <m/>
    <m/>
    <m/>
    <m/>
    <m/>
    <m/>
    <m/>
    <m/>
    <m/>
    <m/>
    <m/>
    <m/>
    <m/>
    <m/>
    <m/>
    <m/>
    <m/>
    <m/>
    <n v="3.22"/>
    <m/>
    <m/>
    <m/>
    <m/>
    <m/>
    <m/>
    <m/>
    <m/>
    <m/>
    <m/>
    <m/>
    <m/>
    <m/>
    <m/>
    <m/>
    <m/>
    <m/>
    <m/>
    <m/>
    <m/>
    <m/>
    <m/>
    <m/>
    <m/>
    <m/>
    <n v="1.06"/>
    <m/>
    <m/>
    <m/>
    <m/>
    <m/>
    <m/>
    <m/>
    <m/>
    <m/>
    <m/>
    <m/>
    <m/>
    <m/>
    <m/>
    <m/>
    <m/>
    <m/>
    <m/>
    <m/>
    <m/>
    <m/>
    <m/>
    <m/>
    <m/>
    <m/>
    <m/>
    <m/>
    <m/>
    <m/>
    <m/>
    <m/>
    <m/>
    <m/>
    <m/>
    <m/>
    <m/>
    <m/>
    <m/>
    <m/>
    <m/>
    <m/>
    <m/>
    <m/>
    <n v="34.18"/>
    <n v="3.97"/>
    <n v="95.47"/>
    <m/>
    <n v="5.08"/>
    <n v="87.87"/>
    <n v="34.18"/>
    <n v="122.05"/>
    <n v="104.52"/>
    <n v="226.57000000000002"/>
    <n v="3.8819497986807166E-3"/>
    <n v="0.53868561592443831"/>
  </r>
  <r>
    <n v="36"/>
    <n v="118"/>
    <s v="Cowichan R"/>
    <s v="CDP"/>
    <s v="124"/>
    <s v="Chinook"/>
    <s v="3"/>
    <x v="0"/>
    <x v="8"/>
    <n v="118"/>
    <x v="2"/>
    <s v="CK-22"/>
    <s v="EAST VANCOUVER ISLAND-COWICHAN &amp; KOKSILAH_FA_0.x"/>
    <s v="M"/>
    <s v="H"/>
    <n v="118"/>
    <s v="Cowichan River H"/>
    <n v="118"/>
    <s v="Cowichan R"/>
    <s v="GSVI"/>
    <s v="S"/>
    <x v="1"/>
    <s v="181395"/>
    <n v="0"/>
    <x v="223"/>
    <n v="2011"/>
    <s v="20110428"/>
    <s v="20110430"/>
    <n v="79"/>
    <n v="5.97"/>
    <s v="Early roadpool"/>
    <s v="CWT"/>
    <s v="P"/>
    <x v="0"/>
    <s v="Y"/>
    <s v="Y"/>
    <s v="Y"/>
    <n v="1.6670000000000001E-3"/>
    <s v="AD Clip"/>
    <n v="58365"/>
    <n v="58365"/>
    <n v="58481"/>
    <n v="4"/>
    <n v="30709"/>
    <n v="2014"/>
    <m/>
    <m/>
    <m/>
    <m/>
    <m/>
    <m/>
    <m/>
    <m/>
    <m/>
    <m/>
    <m/>
    <m/>
    <m/>
    <m/>
    <n v="5.0199999999999996"/>
    <m/>
    <m/>
    <m/>
    <m/>
    <m/>
    <m/>
    <m/>
    <m/>
    <m/>
    <m/>
    <m/>
    <m/>
    <m/>
    <m/>
    <m/>
    <m/>
    <m/>
    <m/>
    <m/>
    <m/>
    <m/>
    <m/>
    <m/>
    <m/>
    <m/>
    <m/>
    <m/>
    <n v="3.84"/>
    <m/>
    <m/>
    <m/>
    <m/>
    <m/>
    <m/>
    <m/>
    <m/>
    <m/>
    <m/>
    <m/>
    <m/>
    <m/>
    <m/>
    <m/>
    <m/>
    <m/>
    <m/>
    <m/>
    <m/>
    <m/>
    <m/>
    <m/>
    <m/>
    <m/>
    <m/>
    <m/>
    <m/>
    <m/>
    <m/>
    <m/>
    <m/>
    <m/>
    <m/>
    <m/>
    <m/>
    <m/>
    <m/>
    <m/>
    <m/>
    <m/>
    <m/>
    <m/>
    <m/>
    <m/>
    <m/>
    <m/>
    <m/>
    <m/>
    <m/>
    <m/>
    <m/>
    <m/>
    <m/>
    <m/>
    <m/>
    <m/>
    <m/>
    <m/>
    <m/>
    <m/>
    <m/>
    <m/>
    <m/>
    <m/>
    <m/>
    <m/>
    <m/>
    <m/>
    <m/>
    <m/>
    <m/>
    <m/>
    <m/>
    <m/>
    <m/>
    <m/>
    <m/>
    <m/>
    <m/>
    <m/>
    <m/>
    <m/>
    <m/>
    <m/>
    <m/>
    <m/>
    <m/>
    <m/>
    <m/>
    <m/>
    <m/>
    <m/>
    <m/>
    <m/>
    <m/>
    <m/>
    <m/>
    <m/>
    <m/>
    <m/>
    <m/>
    <m/>
    <m/>
    <m/>
    <m/>
    <m/>
    <m/>
    <m/>
    <m/>
    <m/>
    <m/>
    <m/>
    <m/>
    <m/>
    <m/>
    <m/>
    <m/>
    <m/>
    <m/>
    <m/>
    <n v="1.03"/>
    <n v="11"/>
    <m/>
    <m/>
    <n v="8.86"/>
    <n v="0"/>
    <n v="8.86"/>
    <n v="12.03"/>
    <n v="20.89"/>
    <n v="3.5791998629315517E-4"/>
    <n v="0.42412637625658206"/>
  </r>
  <r>
    <n v="36"/>
    <n v="118"/>
    <s v="Cowichan R"/>
    <s v="CDP"/>
    <s v="124"/>
    <s v="Chinook"/>
    <s v="3"/>
    <x v="0"/>
    <x v="8"/>
    <n v="118"/>
    <x v="2"/>
    <s v="CK-22"/>
    <s v="EAST VANCOUVER ISLAND-COWICHAN &amp; KOKSILAH_FA_0.x"/>
    <s v="M"/>
    <s v="H"/>
    <n v="118"/>
    <s v="Cowichan River H"/>
    <n v="118"/>
    <s v="Cowichan R"/>
    <s v="GSVI"/>
    <s v="S"/>
    <x v="1"/>
    <s v="181396"/>
    <n v="0"/>
    <x v="224"/>
    <n v="2011"/>
    <s v="20110517"/>
    <s v="20110520"/>
    <n v="88"/>
    <n v="7.09"/>
    <s v="Late roadpool"/>
    <s v="CWT"/>
    <s v="P"/>
    <x v="0"/>
    <s v="Y"/>
    <s v="Y"/>
    <s v="Y"/>
    <n v="0"/>
    <s v="AD Clip"/>
    <n v="57828"/>
    <s v=""/>
    <n v="57828"/>
    <n v="2"/>
    <n v="30712"/>
    <n v="2012"/>
    <m/>
    <m/>
    <m/>
    <m/>
    <m/>
    <m/>
    <m/>
    <m/>
    <m/>
    <m/>
    <m/>
    <m/>
    <m/>
    <m/>
    <m/>
    <m/>
    <m/>
    <m/>
    <m/>
    <m/>
    <m/>
    <m/>
    <m/>
    <m/>
    <m/>
    <m/>
    <m/>
    <m/>
    <m/>
    <m/>
    <m/>
    <m/>
    <m/>
    <m/>
    <m/>
    <m/>
    <m/>
    <m/>
    <m/>
    <m/>
    <m/>
    <m/>
    <m/>
    <m/>
    <m/>
    <m/>
    <m/>
    <m/>
    <m/>
    <m/>
    <m/>
    <m/>
    <m/>
    <m/>
    <n v="8.5"/>
    <m/>
    <m/>
    <m/>
    <m/>
    <m/>
    <m/>
    <m/>
    <m/>
    <m/>
    <m/>
    <m/>
    <m/>
    <m/>
    <m/>
    <m/>
    <m/>
    <m/>
    <m/>
    <m/>
    <m/>
    <m/>
    <m/>
    <m/>
    <m/>
    <m/>
    <m/>
    <n v="11.79"/>
    <m/>
    <m/>
    <m/>
    <m/>
    <m/>
    <m/>
    <m/>
    <m/>
    <m/>
    <m/>
    <m/>
    <m/>
    <m/>
    <m/>
    <m/>
    <m/>
    <m/>
    <m/>
    <m/>
    <m/>
    <m/>
    <m/>
    <m/>
    <m/>
    <m/>
    <m/>
    <m/>
    <m/>
    <m/>
    <m/>
    <m/>
    <m/>
    <m/>
    <m/>
    <m/>
    <m/>
    <m/>
    <m/>
    <m/>
    <m/>
    <m/>
    <m/>
    <m/>
    <m/>
    <m/>
    <m/>
    <m/>
    <m/>
    <m/>
    <m/>
    <m/>
    <m/>
    <m/>
    <m/>
    <m/>
    <m/>
    <m/>
    <m/>
    <m/>
    <m/>
    <m/>
    <m/>
    <m/>
    <m/>
    <m/>
    <m/>
    <m/>
    <m/>
    <m/>
    <m/>
    <m/>
    <m/>
    <m/>
    <m/>
    <m/>
    <m/>
    <m/>
    <m/>
    <m/>
    <m/>
    <m/>
    <n v="9.0500000000000007"/>
    <n v="3.91"/>
    <n v="27.95"/>
    <n v="2.46"/>
    <n v="6.58"/>
    <n v="20.29"/>
    <n v="9.0500000000000007"/>
    <n v="29.34"/>
    <n v="40.9"/>
    <n v="70.240000000000009"/>
    <n v="1.2146365082658921E-3"/>
    <n v="0.41771070615034162"/>
  </r>
  <r>
    <n v="36"/>
    <n v="118"/>
    <s v="Cowichan R"/>
    <s v="CDP"/>
    <s v="124"/>
    <s v="Chinook"/>
    <s v="3"/>
    <x v="0"/>
    <x v="8"/>
    <n v="118"/>
    <x v="2"/>
    <s v="CK-22"/>
    <s v="EAST VANCOUVER ISLAND-COWICHAN &amp; KOKSILAH_FA_0.x"/>
    <s v="M"/>
    <s v="H"/>
    <n v="118"/>
    <s v="Cowichan River H"/>
    <n v="118"/>
    <s v="Cowichan R"/>
    <s v="GSVI"/>
    <s v="S"/>
    <x v="1"/>
    <s v="181396"/>
    <n v="0"/>
    <x v="224"/>
    <n v="2011"/>
    <s v="20110517"/>
    <s v="20110520"/>
    <n v="88"/>
    <n v="7.09"/>
    <s v="Late roadpool"/>
    <s v="CWT"/>
    <s v="P"/>
    <x v="0"/>
    <s v="Y"/>
    <s v="Y"/>
    <s v="Y"/>
    <n v="0"/>
    <s v="AD Clip"/>
    <n v="57828"/>
    <s v=""/>
    <n v="57828"/>
    <n v="3"/>
    <n v="30712"/>
    <n v="2013"/>
    <m/>
    <m/>
    <m/>
    <m/>
    <m/>
    <m/>
    <m/>
    <m/>
    <m/>
    <m/>
    <m/>
    <m/>
    <m/>
    <m/>
    <m/>
    <m/>
    <m/>
    <m/>
    <m/>
    <m/>
    <m/>
    <m/>
    <m/>
    <m/>
    <m/>
    <m/>
    <m/>
    <m/>
    <m/>
    <m/>
    <m/>
    <m/>
    <m/>
    <m/>
    <m/>
    <m/>
    <m/>
    <m/>
    <n v="3.22"/>
    <m/>
    <n v="3.26"/>
    <m/>
    <m/>
    <m/>
    <n v="2.38"/>
    <m/>
    <m/>
    <m/>
    <m/>
    <n v="38.26"/>
    <m/>
    <m/>
    <m/>
    <m/>
    <n v="15.28"/>
    <m/>
    <m/>
    <m/>
    <m/>
    <n v="11.48"/>
    <m/>
    <n v="7.66"/>
    <m/>
    <n v="28.1"/>
    <n v="15.3"/>
    <m/>
    <m/>
    <m/>
    <m/>
    <m/>
    <m/>
    <m/>
    <m/>
    <m/>
    <m/>
    <n v="14"/>
    <m/>
    <m/>
    <m/>
    <m/>
    <m/>
    <n v="6.32"/>
    <m/>
    <m/>
    <m/>
    <m/>
    <m/>
    <m/>
    <n v="6.29"/>
    <m/>
    <m/>
    <m/>
    <m/>
    <m/>
    <m/>
    <n v="1.49"/>
    <m/>
    <m/>
    <m/>
    <m/>
    <m/>
    <m/>
    <m/>
    <m/>
    <m/>
    <n v="2.7"/>
    <m/>
    <m/>
    <m/>
    <m/>
    <m/>
    <m/>
    <n v="2.38"/>
    <m/>
    <m/>
    <m/>
    <n v="2.81"/>
    <m/>
    <m/>
    <m/>
    <m/>
    <m/>
    <m/>
    <m/>
    <m/>
    <m/>
    <m/>
    <m/>
    <m/>
    <m/>
    <m/>
    <m/>
    <m/>
    <m/>
    <m/>
    <m/>
    <m/>
    <m/>
    <m/>
    <m/>
    <m/>
    <m/>
    <m/>
    <m/>
    <m/>
    <m/>
    <m/>
    <m/>
    <m/>
    <m/>
    <m/>
    <m/>
    <m/>
    <m/>
    <m/>
    <m/>
    <m/>
    <m/>
    <m/>
    <m/>
    <m/>
    <m/>
    <m/>
    <n v="80.41"/>
    <n v="11.66"/>
    <n v="118.89"/>
    <m/>
    <n v="8.99"/>
    <n v="167.26"/>
    <n v="80.41"/>
    <n v="247.67"/>
    <n v="139.54"/>
    <n v="387.21"/>
    <n v="6.695891263747665E-3"/>
    <n v="0.63962707574701072"/>
  </r>
  <r>
    <n v="36"/>
    <n v="118"/>
    <s v="Cowichan R"/>
    <s v="CDP"/>
    <s v="124"/>
    <s v="Chinook"/>
    <s v="3"/>
    <x v="0"/>
    <x v="8"/>
    <n v="118"/>
    <x v="2"/>
    <s v="CK-22"/>
    <s v="EAST VANCOUVER ISLAND-COWICHAN &amp; KOKSILAH_FA_0.x"/>
    <s v="M"/>
    <s v="H"/>
    <n v="118"/>
    <s v="Cowichan River H"/>
    <n v="118"/>
    <s v="Cowichan R"/>
    <s v="GSVI"/>
    <s v="S"/>
    <x v="1"/>
    <s v="181396"/>
    <n v="0"/>
    <x v="224"/>
    <n v="2011"/>
    <s v="20110517"/>
    <s v="20110520"/>
    <n v="88"/>
    <n v="7.09"/>
    <s v="Late roadpool"/>
    <s v="CWT"/>
    <s v="P"/>
    <x v="0"/>
    <s v="Y"/>
    <s v="Y"/>
    <s v="Y"/>
    <n v="0"/>
    <s v="AD Clip"/>
    <n v="57828"/>
    <n v="57828"/>
    <n v="57828"/>
    <n v="4"/>
    <n v="30712"/>
    <n v="2014"/>
    <m/>
    <m/>
    <m/>
    <m/>
    <m/>
    <m/>
    <m/>
    <m/>
    <m/>
    <m/>
    <m/>
    <m/>
    <m/>
    <m/>
    <m/>
    <m/>
    <m/>
    <m/>
    <m/>
    <m/>
    <m/>
    <m/>
    <m/>
    <m/>
    <m/>
    <m/>
    <m/>
    <m/>
    <m/>
    <m/>
    <m/>
    <m/>
    <m/>
    <m/>
    <m/>
    <m/>
    <m/>
    <m/>
    <m/>
    <m/>
    <m/>
    <m/>
    <m/>
    <m/>
    <m/>
    <n v="3.84"/>
    <m/>
    <n v="3.84"/>
    <m/>
    <n v="10.23"/>
    <m/>
    <m/>
    <m/>
    <m/>
    <n v="10.18"/>
    <m/>
    <m/>
    <m/>
    <m/>
    <n v="5.09"/>
    <m/>
    <m/>
    <m/>
    <m/>
    <m/>
    <m/>
    <m/>
    <m/>
    <m/>
    <m/>
    <m/>
    <m/>
    <m/>
    <m/>
    <m/>
    <m/>
    <m/>
    <m/>
    <m/>
    <m/>
    <m/>
    <m/>
    <m/>
    <m/>
    <m/>
    <m/>
    <m/>
    <m/>
    <m/>
    <m/>
    <m/>
    <m/>
    <m/>
    <m/>
    <m/>
    <m/>
    <m/>
    <m/>
    <m/>
    <m/>
    <m/>
    <m/>
    <m/>
    <n v="2.35"/>
    <m/>
    <m/>
    <m/>
    <m/>
    <m/>
    <m/>
    <m/>
    <m/>
    <m/>
    <m/>
    <m/>
    <m/>
    <m/>
    <m/>
    <m/>
    <m/>
    <m/>
    <m/>
    <m/>
    <m/>
    <m/>
    <m/>
    <m/>
    <m/>
    <m/>
    <m/>
    <m/>
    <m/>
    <m/>
    <m/>
    <m/>
    <m/>
    <m/>
    <m/>
    <m/>
    <m/>
    <m/>
    <m/>
    <m/>
    <m/>
    <m/>
    <m/>
    <m/>
    <m/>
    <m/>
    <m/>
    <m/>
    <m/>
    <m/>
    <m/>
    <m/>
    <m/>
    <m/>
    <m/>
    <m/>
    <n v="9.23"/>
    <m/>
    <m/>
    <m/>
    <n v="1.73"/>
    <n v="5.65"/>
    <n v="10.17"/>
    <m/>
    <m/>
    <n v="35.53"/>
    <n v="10.96"/>
    <n v="46.49"/>
    <n v="15.82"/>
    <n v="62.310000000000009"/>
    <n v="1.0775057065781283E-3"/>
    <n v="0.74610816883325304"/>
  </r>
  <r>
    <n v="36"/>
    <n v="118"/>
    <s v="Cowichan R"/>
    <s v="CDP"/>
    <s v="124"/>
    <s v="Chinook"/>
    <s v="3"/>
    <x v="0"/>
    <x v="8"/>
    <n v="118"/>
    <x v="2"/>
    <s v="CK-22"/>
    <s v="EAST VANCOUVER ISLAND-COWICHAN &amp; KOKSILAH_FA_0.x"/>
    <s v="M"/>
    <s v="H"/>
    <n v="118"/>
    <s v="Cowichan River H"/>
    <n v="118"/>
    <s v="Cowichan R"/>
    <s v="GSVI"/>
    <s v="S"/>
    <x v="1"/>
    <s v="181397"/>
    <n v="0"/>
    <x v="225"/>
    <n v="2011"/>
    <s v="20110517"/>
    <s v="20110520"/>
    <n v="88"/>
    <n v="7.09"/>
    <s v="Late roadpool"/>
    <s v="CWT"/>
    <s v="P"/>
    <x v="0"/>
    <s v="Y"/>
    <s v="Y"/>
    <s v="Y"/>
    <n v="2.5000000000000001E-3"/>
    <s v="AD Clip"/>
    <n v="57333"/>
    <s v=""/>
    <n v="57478"/>
    <n v="2"/>
    <n v="30714"/>
    <n v="2012"/>
    <m/>
    <m/>
    <m/>
    <m/>
    <m/>
    <m/>
    <m/>
    <m/>
    <m/>
    <n v="19.579999999999998"/>
    <m/>
    <m/>
    <m/>
    <m/>
    <m/>
    <m/>
    <m/>
    <m/>
    <m/>
    <m/>
    <m/>
    <m/>
    <m/>
    <m/>
    <m/>
    <m/>
    <m/>
    <m/>
    <m/>
    <m/>
    <m/>
    <m/>
    <m/>
    <m/>
    <m/>
    <m/>
    <m/>
    <m/>
    <m/>
    <m/>
    <m/>
    <m/>
    <m/>
    <m/>
    <m/>
    <m/>
    <m/>
    <m/>
    <m/>
    <m/>
    <m/>
    <m/>
    <m/>
    <m/>
    <m/>
    <m/>
    <m/>
    <m/>
    <m/>
    <m/>
    <m/>
    <m/>
    <m/>
    <m/>
    <m/>
    <n v="9.58"/>
    <m/>
    <m/>
    <m/>
    <m/>
    <m/>
    <m/>
    <m/>
    <m/>
    <m/>
    <n v="4.7699999999999996"/>
    <m/>
    <m/>
    <m/>
    <m/>
    <m/>
    <m/>
    <m/>
    <m/>
    <m/>
    <m/>
    <m/>
    <m/>
    <m/>
    <m/>
    <m/>
    <m/>
    <m/>
    <m/>
    <m/>
    <m/>
    <m/>
    <m/>
    <m/>
    <m/>
    <m/>
    <m/>
    <m/>
    <m/>
    <m/>
    <m/>
    <m/>
    <m/>
    <m/>
    <m/>
    <m/>
    <m/>
    <m/>
    <m/>
    <m/>
    <m/>
    <m/>
    <m/>
    <m/>
    <m/>
    <m/>
    <m/>
    <m/>
    <m/>
    <m/>
    <m/>
    <m/>
    <m/>
    <m/>
    <m/>
    <m/>
    <m/>
    <m/>
    <m/>
    <m/>
    <m/>
    <m/>
    <m/>
    <m/>
    <m/>
    <m/>
    <m/>
    <m/>
    <m/>
    <m/>
    <m/>
    <m/>
    <m/>
    <m/>
    <m/>
    <m/>
    <m/>
    <m/>
    <m/>
    <m/>
    <m/>
    <m/>
    <m/>
    <m/>
    <n v="0"/>
    <m/>
    <m/>
    <m/>
    <n v="15.77"/>
    <n v="6.78"/>
    <n v="65.709999999999994"/>
    <n v="2.3199999999999998"/>
    <n v="16.45"/>
    <n v="33.93"/>
    <n v="15.77"/>
    <n v="49.7"/>
    <n v="91.26"/>
    <n v="140.95999999999998"/>
    <n v="2.4586189454589851E-3"/>
    <n v="0.35258229284903525"/>
  </r>
  <r>
    <n v="36"/>
    <n v="118"/>
    <s v="Cowichan R"/>
    <s v="CDP"/>
    <s v="124"/>
    <s v="Chinook"/>
    <s v="3"/>
    <x v="0"/>
    <x v="8"/>
    <n v="118"/>
    <x v="2"/>
    <s v="CK-22"/>
    <s v="EAST VANCOUVER ISLAND-COWICHAN &amp; KOKSILAH_FA_0.x"/>
    <s v="M"/>
    <s v="H"/>
    <n v="118"/>
    <s v="Cowichan River H"/>
    <n v="118"/>
    <s v="Cowichan R"/>
    <s v="GSVI"/>
    <s v="S"/>
    <x v="1"/>
    <s v="181397"/>
    <n v="0"/>
    <x v="225"/>
    <n v="2011"/>
    <s v="20110517"/>
    <s v="20110520"/>
    <n v="88"/>
    <n v="7.09"/>
    <s v="Late roadpool"/>
    <s v="CWT"/>
    <s v="P"/>
    <x v="0"/>
    <s v="Y"/>
    <s v="Y"/>
    <s v="Y"/>
    <n v="2.5000000000000001E-3"/>
    <s v="AD Clip"/>
    <n v="57333"/>
    <s v=""/>
    <n v="57478"/>
    <n v="3"/>
    <n v="30714"/>
    <n v="2013"/>
    <m/>
    <m/>
    <m/>
    <m/>
    <m/>
    <m/>
    <m/>
    <m/>
    <m/>
    <m/>
    <m/>
    <m/>
    <m/>
    <m/>
    <m/>
    <m/>
    <m/>
    <m/>
    <m/>
    <m/>
    <m/>
    <m/>
    <m/>
    <m/>
    <m/>
    <m/>
    <m/>
    <m/>
    <m/>
    <m/>
    <m/>
    <m/>
    <m/>
    <m/>
    <n v="6.9"/>
    <n v="6.34"/>
    <m/>
    <m/>
    <m/>
    <m/>
    <m/>
    <m/>
    <n v="1.72"/>
    <m/>
    <n v="7.12"/>
    <m/>
    <m/>
    <m/>
    <m/>
    <n v="42.12"/>
    <m/>
    <m/>
    <m/>
    <m/>
    <n v="138.47999999999999"/>
    <m/>
    <m/>
    <m/>
    <m/>
    <n v="7.66"/>
    <m/>
    <n v="3.82"/>
    <m/>
    <n v="49.41"/>
    <m/>
    <n v="56.22"/>
    <m/>
    <m/>
    <m/>
    <m/>
    <m/>
    <m/>
    <m/>
    <m/>
    <m/>
    <n v="14"/>
    <m/>
    <m/>
    <m/>
    <m/>
    <m/>
    <n v="6.34"/>
    <m/>
    <m/>
    <m/>
    <m/>
    <m/>
    <m/>
    <m/>
    <m/>
    <m/>
    <m/>
    <n v="12.88"/>
    <n v="3.22"/>
    <m/>
    <m/>
    <m/>
    <m/>
    <m/>
    <m/>
    <m/>
    <n v="2.38"/>
    <m/>
    <m/>
    <m/>
    <m/>
    <m/>
    <m/>
    <m/>
    <m/>
    <m/>
    <m/>
    <n v="2.38"/>
    <m/>
    <m/>
    <m/>
    <n v="2.81"/>
    <m/>
    <m/>
    <m/>
    <m/>
    <m/>
    <m/>
    <m/>
    <m/>
    <m/>
    <m/>
    <m/>
    <m/>
    <m/>
    <m/>
    <m/>
    <m/>
    <m/>
    <m/>
    <m/>
    <m/>
    <m/>
    <m/>
    <m/>
    <m/>
    <m/>
    <m/>
    <m/>
    <m/>
    <m/>
    <m/>
    <m/>
    <m/>
    <m/>
    <m/>
    <m/>
    <m/>
    <m/>
    <m/>
    <m/>
    <m/>
    <m/>
    <m/>
    <m/>
    <m/>
    <m/>
    <m/>
    <n v="72.86"/>
    <n v="19.010000000000002"/>
    <n v="135.19999999999999"/>
    <m/>
    <n v="10.56"/>
    <n v="363.8"/>
    <n v="72.86"/>
    <n v="436.66"/>
    <n v="164.77"/>
    <n v="601.43000000000006"/>
    <n v="1.0490119128599587E-2"/>
    <n v="0.72603628019885935"/>
  </r>
  <r>
    <n v="36"/>
    <n v="118"/>
    <s v="Cowichan R"/>
    <s v="CDP"/>
    <s v="124"/>
    <s v="Chinook"/>
    <s v="3"/>
    <x v="0"/>
    <x v="8"/>
    <n v="118"/>
    <x v="2"/>
    <s v="CK-22"/>
    <s v="EAST VANCOUVER ISLAND-COWICHAN &amp; KOKSILAH_FA_0.x"/>
    <s v="M"/>
    <s v="H"/>
    <n v="118"/>
    <s v="Cowichan River H"/>
    <n v="118"/>
    <s v="Cowichan R"/>
    <s v="GSVI"/>
    <s v="S"/>
    <x v="1"/>
    <s v="181397"/>
    <n v="0"/>
    <x v="225"/>
    <n v="2011"/>
    <s v="20110517"/>
    <s v="20110520"/>
    <n v="88"/>
    <n v="7.09"/>
    <s v="Late roadpool"/>
    <s v="CWT"/>
    <s v="P"/>
    <x v="0"/>
    <s v="Y"/>
    <s v="Y"/>
    <s v="Y"/>
    <n v="2.5000000000000001E-3"/>
    <s v="AD Clip"/>
    <n v="57333"/>
    <s v=""/>
    <n v="57478"/>
    <n v="4"/>
    <n v="30714"/>
    <n v="2014"/>
    <m/>
    <m/>
    <m/>
    <m/>
    <m/>
    <m/>
    <m/>
    <m/>
    <m/>
    <m/>
    <m/>
    <m/>
    <m/>
    <m/>
    <m/>
    <m/>
    <n v="5.0199999999999996"/>
    <m/>
    <m/>
    <m/>
    <m/>
    <m/>
    <m/>
    <m/>
    <m/>
    <m/>
    <m/>
    <m/>
    <m/>
    <m/>
    <m/>
    <m/>
    <m/>
    <m/>
    <m/>
    <m/>
    <m/>
    <m/>
    <m/>
    <m/>
    <m/>
    <m/>
    <m/>
    <m/>
    <m/>
    <m/>
    <m/>
    <m/>
    <m/>
    <m/>
    <m/>
    <m/>
    <m/>
    <m/>
    <m/>
    <m/>
    <m/>
    <m/>
    <m/>
    <m/>
    <m/>
    <m/>
    <m/>
    <m/>
    <m/>
    <m/>
    <m/>
    <m/>
    <m/>
    <m/>
    <m/>
    <m/>
    <m/>
    <m/>
    <m/>
    <n v="5.29"/>
    <m/>
    <m/>
    <m/>
    <m/>
    <m/>
    <m/>
    <m/>
    <m/>
    <m/>
    <m/>
    <m/>
    <m/>
    <m/>
    <m/>
    <m/>
    <m/>
    <m/>
    <m/>
    <m/>
    <m/>
    <m/>
    <m/>
    <m/>
    <m/>
    <m/>
    <m/>
    <m/>
    <m/>
    <m/>
    <m/>
    <m/>
    <m/>
    <m/>
    <m/>
    <m/>
    <m/>
    <m/>
    <m/>
    <m/>
    <m/>
    <m/>
    <m/>
    <m/>
    <m/>
    <m/>
    <m/>
    <m/>
    <m/>
    <m/>
    <m/>
    <m/>
    <m/>
    <m/>
    <m/>
    <m/>
    <m/>
    <m/>
    <m/>
    <m/>
    <m/>
    <m/>
    <m/>
    <m/>
    <m/>
    <m/>
    <m/>
    <m/>
    <m/>
    <m/>
    <m/>
    <m/>
    <m/>
    <m/>
    <m/>
    <m/>
    <m/>
    <m/>
    <m/>
    <m/>
    <m/>
    <m/>
    <m/>
    <m/>
    <n v="5.24"/>
    <m/>
    <m/>
    <m/>
    <n v="0"/>
    <n v="2.02"/>
    <n v="22"/>
    <m/>
    <m/>
    <n v="10.31"/>
    <n v="5.24"/>
    <n v="15.55"/>
    <n v="24.02"/>
    <n v="39.57"/>
    <n v="6.9017843126994928E-4"/>
    <n v="0.39297447561283805"/>
  </r>
  <r>
    <n v="36"/>
    <n v="118"/>
    <s v="Cowichan R"/>
    <s v="CDP"/>
    <s v="124"/>
    <s v="Chinook"/>
    <s v="3"/>
    <x v="0"/>
    <x v="8"/>
    <n v="118"/>
    <x v="2"/>
    <s v="CK-22"/>
    <s v="EAST VANCOUVER ISLAND-COWICHAN &amp; KOKSILAH_FA_0.x"/>
    <s v="M"/>
    <s v="H"/>
    <n v="118"/>
    <s v="Cowichan River H"/>
    <n v="118"/>
    <s v="Cowichan R"/>
    <s v="GSVI"/>
    <s v="S"/>
    <x v="1"/>
    <s v="181397"/>
    <n v="0"/>
    <x v="225"/>
    <n v="2011"/>
    <s v="20110517"/>
    <s v="20110520"/>
    <n v="88"/>
    <n v="7.09"/>
    <s v="Late roadpool"/>
    <s v="CWT"/>
    <s v="P"/>
    <x v="0"/>
    <s v="Y"/>
    <s v="Y"/>
    <s v="Y"/>
    <n v="2.5000000000000001E-3"/>
    <s v="AD Clip"/>
    <n v="57333"/>
    <n v="57333"/>
    <n v="57478"/>
    <n v="5"/>
    <n v="30714"/>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499999999999998"/>
    <m/>
    <m/>
    <m/>
    <m/>
    <n v="0"/>
    <n v="2.0499999999999998"/>
    <n v="2.0499999999999998"/>
    <n v="0"/>
    <n v="2.0499999999999998"/>
    <n v="3.5756021837336262E-5"/>
    <n v="1"/>
  </r>
  <r>
    <n v="36"/>
    <n v="118"/>
    <s v="Cowichan R"/>
    <s v="CDP"/>
    <s v="124"/>
    <s v="Chinook"/>
    <s v="3"/>
    <x v="0"/>
    <x v="8"/>
    <n v="118"/>
    <x v="2"/>
    <s v="CK-22"/>
    <s v="EAST VANCOUVER ISLAND-COWICHAN &amp; KOKSILAH_FA_0.x"/>
    <s v="M"/>
    <s v="H"/>
    <n v="118"/>
    <s v="Cowichan River H"/>
    <n v="118"/>
    <s v="Cowichan R"/>
    <s v="GSVI"/>
    <s v="S"/>
    <x v="1"/>
    <s v="181398"/>
    <n v="0"/>
    <x v="226"/>
    <n v="2011"/>
    <s v="20110517"/>
    <s v="20110520"/>
    <n v="88"/>
    <n v="7.09"/>
    <m/>
    <s v="CWT"/>
    <s v="P"/>
    <x v="0"/>
    <s v="Y"/>
    <s v="Y"/>
    <s v="Y"/>
    <n v="7.4999999999999997E-3"/>
    <s v="AD Clip"/>
    <n v="57770"/>
    <s v=""/>
    <n v="58207"/>
    <n v="2"/>
    <n v="30715"/>
    <n v="2012"/>
    <m/>
    <m/>
    <m/>
    <m/>
    <m/>
    <m/>
    <m/>
    <m/>
    <m/>
    <n v="19.579999999999998"/>
    <m/>
    <m/>
    <m/>
    <m/>
    <m/>
    <m/>
    <m/>
    <m/>
    <m/>
    <m/>
    <m/>
    <m/>
    <m/>
    <m/>
    <m/>
    <m/>
    <m/>
    <m/>
    <m/>
    <m/>
    <m/>
    <m/>
    <m/>
    <m/>
    <m/>
    <m/>
    <m/>
    <m/>
    <m/>
    <m/>
    <m/>
    <m/>
    <m/>
    <m/>
    <m/>
    <m/>
    <m/>
    <m/>
    <m/>
    <m/>
    <m/>
    <m/>
    <m/>
    <m/>
    <m/>
    <m/>
    <m/>
    <m/>
    <m/>
    <m/>
    <m/>
    <n v="8.5"/>
    <m/>
    <m/>
    <m/>
    <m/>
    <m/>
    <m/>
    <m/>
    <m/>
    <m/>
    <m/>
    <m/>
    <m/>
    <m/>
    <m/>
    <m/>
    <m/>
    <m/>
    <m/>
    <m/>
    <m/>
    <m/>
    <m/>
    <m/>
    <m/>
    <m/>
    <m/>
    <m/>
    <m/>
    <m/>
    <m/>
    <m/>
    <m/>
    <m/>
    <m/>
    <m/>
    <m/>
    <m/>
    <m/>
    <m/>
    <m/>
    <m/>
    <m/>
    <m/>
    <m/>
    <m/>
    <m/>
    <m/>
    <m/>
    <m/>
    <m/>
    <m/>
    <m/>
    <m/>
    <m/>
    <m/>
    <m/>
    <n v="20.010000000000002"/>
    <m/>
    <m/>
    <m/>
    <m/>
    <m/>
    <m/>
    <m/>
    <m/>
    <m/>
    <m/>
    <m/>
    <m/>
    <m/>
    <m/>
    <m/>
    <m/>
    <m/>
    <m/>
    <m/>
    <m/>
    <m/>
    <m/>
    <m/>
    <m/>
    <m/>
    <m/>
    <m/>
    <m/>
    <m/>
    <m/>
    <m/>
    <m/>
    <m/>
    <m/>
    <m/>
    <m/>
    <m/>
    <m/>
    <m/>
    <m/>
    <n v="0.16"/>
    <m/>
    <m/>
    <m/>
    <n v="14.24"/>
    <n v="7.83"/>
    <n v="78.27"/>
    <n v="1.55"/>
    <n v="19.739999999999998"/>
    <n v="48.09"/>
    <n v="14.4"/>
    <n v="62.49"/>
    <n v="107.39"/>
    <n v="169.88"/>
    <n v="2.9406266228146098E-3"/>
    <n v="0.36784789263009188"/>
  </r>
  <r>
    <n v="36"/>
    <n v="118"/>
    <s v="Cowichan R"/>
    <s v="CDP"/>
    <s v="124"/>
    <s v="Chinook"/>
    <s v="3"/>
    <x v="0"/>
    <x v="8"/>
    <n v="118"/>
    <x v="2"/>
    <s v="CK-22"/>
    <s v="EAST VANCOUVER ISLAND-COWICHAN &amp; KOKSILAH_FA_0.x"/>
    <s v="M"/>
    <s v="H"/>
    <n v="118"/>
    <s v="Cowichan River H"/>
    <n v="118"/>
    <s v="Cowichan R"/>
    <s v="GSVI"/>
    <s v="S"/>
    <x v="1"/>
    <s v="181398"/>
    <n v="0"/>
    <x v="226"/>
    <n v="2011"/>
    <s v="20110517"/>
    <s v="20110520"/>
    <n v="88"/>
    <n v="7.09"/>
    <m/>
    <s v="CWT"/>
    <s v="P"/>
    <x v="0"/>
    <s v="Y"/>
    <s v="Y"/>
    <s v="Y"/>
    <n v="7.4999999999999997E-3"/>
    <s v="AD Clip"/>
    <n v="57770"/>
    <s v=""/>
    <n v="58207"/>
    <n v="3"/>
    <n v="30715"/>
    <n v="2013"/>
    <m/>
    <m/>
    <m/>
    <m/>
    <m/>
    <m/>
    <m/>
    <m/>
    <m/>
    <m/>
    <m/>
    <m/>
    <m/>
    <m/>
    <m/>
    <m/>
    <m/>
    <m/>
    <m/>
    <m/>
    <m/>
    <m/>
    <m/>
    <m/>
    <m/>
    <m/>
    <m/>
    <m/>
    <m/>
    <m/>
    <m/>
    <m/>
    <m/>
    <m/>
    <n v="6.94"/>
    <m/>
    <m/>
    <n v="6.34"/>
    <m/>
    <m/>
    <m/>
    <n v="2.38"/>
    <m/>
    <m/>
    <n v="2.37"/>
    <m/>
    <m/>
    <m/>
    <m/>
    <n v="42.14"/>
    <m/>
    <m/>
    <m/>
    <m/>
    <n v="66.58"/>
    <m/>
    <m/>
    <m/>
    <m/>
    <n v="11.5"/>
    <m/>
    <n v="7.66"/>
    <m/>
    <n v="31.53"/>
    <m/>
    <n v="35.130000000000003"/>
    <m/>
    <m/>
    <m/>
    <m/>
    <m/>
    <m/>
    <m/>
    <m/>
    <m/>
    <n v="6.88"/>
    <m/>
    <m/>
    <m/>
    <m/>
    <m/>
    <n v="6.29"/>
    <m/>
    <m/>
    <m/>
    <m/>
    <m/>
    <m/>
    <m/>
    <m/>
    <m/>
    <m/>
    <n v="6.44"/>
    <n v="3.22"/>
    <m/>
    <n v="1.49"/>
    <m/>
    <m/>
    <m/>
    <m/>
    <m/>
    <m/>
    <m/>
    <m/>
    <m/>
    <m/>
    <m/>
    <m/>
    <m/>
    <m/>
    <m/>
    <m/>
    <m/>
    <m/>
    <m/>
    <m/>
    <m/>
    <m/>
    <m/>
    <m/>
    <m/>
    <m/>
    <m/>
    <m/>
    <m/>
    <m/>
    <m/>
    <m/>
    <m/>
    <m/>
    <m/>
    <m/>
    <m/>
    <m/>
    <m/>
    <m/>
    <m/>
    <m/>
    <m/>
    <m/>
    <m/>
    <m/>
    <m/>
    <m/>
    <m/>
    <m/>
    <m/>
    <m/>
    <m/>
    <m/>
    <m/>
    <m/>
    <m/>
    <m/>
    <m/>
    <m/>
    <m/>
    <m/>
    <m/>
    <n v="3.85"/>
    <m/>
    <m/>
    <m/>
    <n v="43.16"/>
    <n v="13.69"/>
    <n v="113.95"/>
    <m/>
    <n v="8.99"/>
    <n v="236.89"/>
    <n v="47.01"/>
    <n v="283.89999999999998"/>
    <n v="136.63"/>
    <n v="420.53000000000003"/>
    <n v="7.2793837631988925E-3"/>
    <n v="0.67510046845647154"/>
  </r>
  <r>
    <n v="36"/>
    <n v="118"/>
    <s v="Cowichan R"/>
    <s v="CDP"/>
    <s v="124"/>
    <s v="Chinook"/>
    <s v="3"/>
    <x v="0"/>
    <x v="8"/>
    <n v="118"/>
    <x v="2"/>
    <s v="CK-22"/>
    <s v="EAST VANCOUVER ISLAND-COWICHAN &amp; KOKSILAH_FA_0.x"/>
    <s v="M"/>
    <s v="H"/>
    <n v="118"/>
    <s v="Cowichan River H"/>
    <n v="118"/>
    <s v="Cowichan R"/>
    <s v="GSVI"/>
    <s v="S"/>
    <x v="1"/>
    <s v="181398"/>
    <n v="0"/>
    <x v="226"/>
    <n v="2011"/>
    <s v="20110517"/>
    <s v="20110520"/>
    <n v="88"/>
    <n v="7.09"/>
    <m/>
    <s v="CWT"/>
    <s v="P"/>
    <x v="0"/>
    <s v="Y"/>
    <s v="Y"/>
    <s v="Y"/>
    <n v="7.4999999999999997E-3"/>
    <s v="AD Clip"/>
    <n v="57770"/>
    <n v="57770"/>
    <n v="58207"/>
    <n v="4"/>
    <n v="30715"/>
    <n v="2014"/>
    <m/>
    <m/>
    <m/>
    <m/>
    <m/>
    <m/>
    <m/>
    <m/>
    <m/>
    <m/>
    <m/>
    <m/>
    <m/>
    <m/>
    <m/>
    <m/>
    <m/>
    <m/>
    <m/>
    <m/>
    <m/>
    <m/>
    <m/>
    <m/>
    <m/>
    <m/>
    <m/>
    <m/>
    <m/>
    <m/>
    <m/>
    <m/>
    <m/>
    <m/>
    <m/>
    <m/>
    <m/>
    <m/>
    <m/>
    <m/>
    <m/>
    <m/>
    <m/>
    <m/>
    <m/>
    <m/>
    <m/>
    <m/>
    <m/>
    <m/>
    <m/>
    <m/>
    <m/>
    <m/>
    <m/>
    <m/>
    <m/>
    <m/>
    <m/>
    <m/>
    <m/>
    <m/>
    <m/>
    <m/>
    <m/>
    <m/>
    <m/>
    <m/>
    <m/>
    <m/>
    <m/>
    <m/>
    <m/>
    <m/>
    <m/>
    <m/>
    <m/>
    <m/>
    <m/>
    <m/>
    <m/>
    <m/>
    <m/>
    <m/>
    <m/>
    <m/>
    <m/>
    <m/>
    <m/>
    <m/>
    <m/>
    <m/>
    <m/>
    <m/>
    <m/>
    <m/>
    <m/>
    <m/>
    <m/>
    <m/>
    <m/>
    <m/>
    <m/>
    <m/>
    <m/>
    <m/>
    <m/>
    <m/>
    <m/>
    <m/>
    <m/>
    <m/>
    <m/>
    <m/>
    <m/>
    <m/>
    <m/>
    <m/>
    <m/>
    <m/>
    <m/>
    <m/>
    <m/>
    <m/>
    <m/>
    <m/>
    <m/>
    <m/>
    <m/>
    <m/>
    <m/>
    <m/>
    <m/>
    <n v="8.64"/>
    <m/>
    <m/>
    <m/>
    <m/>
    <m/>
    <m/>
    <m/>
    <m/>
    <m/>
    <n v="5.56"/>
    <m/>
    <m/>
    <m/>
    <m/>
    <m/>
    <m/>
    <m/>
    <m/>
    <m/>
    <m/>
    <m/>
    <m/>
    <m/>
    <m/>
    <m/>
    <n v="2.72"/>
    <m/>
    <m/>
    <m/>
    <n v="3.01"/>
    <n v="2.04"/>
    <n v="11"/>
    <m/>
    <m/>
    <n v="14.2"/>
    <n v="5.73"/>
    <n v="19.93"/>
    <n v="13.04"/>
    <n v="32.97"/>
    <n v="5.7071144192487452E-4"/>
    <n v="0.60448892932969367"/>
  </r>
  <r>
    <n v="36"/>
    <n v="118"/>
    <s v="Cowichan R"/>
    <s v="CDP"/>
    <s v="124"/>
    <s v="Chinook"/>
    <s v="3"/>
    <x v="0"/>
    <x v="8"/>
    <n v="118"/>
    <x v="2"/>
    <s v="CK-22"/>
    <s v="EAST VANCOUVER ISLAND-COWICHAN &amp; KOKSILAH_FA_0.x"/>
    <s v="M"/>
    <s v="H"/>
    <n v="118"/>
    <s v="Cowichan River H"/>
    <n v="118"/>
    <s v="Cowichan R"/>
    <s v="GSVI"/>
    <s v="S"/>
    <x v="1"/>
    <s v="181399"/>
    <n v="0"/>
    <x v="227"/>
    <n v="2011"/>
    <s v="20110517"/>
    <s v="20110520"/>
    <n v="88"/>
    <n v="7.09"/>
    <s v="Late roadpool."/>
    <s v="CWT"/>
    <s v="P"/>
    <x v="0"/>
    <s v="Y"/>
    <s v="Y"/>
    <s v="Y"/>
    <n v="0"/>
    <s v="AD Clip"/>
    <n v="57680"/>
    <s v=""/>
    <n v="57680"/>
    <n v="2"/>
    <n v="30717"/>
    <n v="2012"/>
    <m/>
    <m/>
    <m/>
    <m/>
    <m/>
    <m/>
    <m/>
    <m/>
    <m/>
    <m/>
    <m/>
    <m/>
    <m/>
    <m/>
    <m/>
    <m/>
    <m/>
    <m/>
    <m/>
    <m/>
    <m/>
    <m/>
    <m/>
    <m/>
    <m/>
    <m/>
    <m/>
    <m/>
    <m/>
    <m/>
    <m/>
    <m/>
    <m/>
    <m/>
    <m/>
    <m/>
    <m/>
    <m/>
    <m/>
    <n v="23.58"/>
    <n v="2.52"/>
    <m/>
    <m/>
    <m/>
    <m/>
    <m/>
    <m/>
    <m/>
    <m/>
    <m/>
    <m/>
    <m/>
    <m/>
    <m/>
    <m/>
    <m/>
    <m/>
    <m/>
    <m/>
    <m/>
    <m/>
    <m/>
    <m/>
    <m/>
    <m/>
    <n v="4.7699999999999996"/>
    <m/>
    <m/>
    <m/>
    <m/>
    <m/>
    <m/>
    <m/>
    <m/>
    <m/>
    <m/>
    <m/>
    <m/>
    <m/>
    <m/>
    <m/>
    <m/>
    <m/>
    <m/>
    <m/>
    <m/>
    <m/>
    <m/>
    <m/>
    <m/>
    <m/>
    <m/>
    <m/>
    <m/>
    <m/>
    <m/>
    <m/>
    <m/>
    <m/>
    <m/>
    <m/>
    <m/>
    <m/>
    <m/>
    <m/>
    <m/>
    <m/>
    <m/>
    <m/>
    <m/>
    <m/>
    <m/>
    <m/>
    <m/>
    <m/>
    <m/>
    <m/>
    <m/>
    <m/>
    <m/>
    <m/>
    <m/>
    <m/>
    <m/>
    <m/>
    <m/>
    <m/>
    <m/>
    <m/>
    <m/>
    <m/>
    <m/>
    <m/>
    <m/>
    <m/>
    <m/>
    <m/>
    <m/>
    <m/>
    <m/>
    <m/>
    <m/>
    <m/>
    <m/>
    <m/>
    <m/>
    <m/>
    <m/>
    <m/>
    <m/>
    <m/>
    <m/>
    <m/>
    <m/>
    <m/>
    <m/>
    <m/>
    <m/>
    <n v="1"/>
    <m/>
    <m/>
    <m/>
    <m/>
    <n v="10.01"/>
    <n v="5.53"/>
    <n v="52.79"/>
    <n v="2.3199999999999998"/>
    <n v="16.45"/>
    <n v="30.87"/>
    <n v="11.01"/>
    <n v="41.88"/>
    <n v="77.09"/>
    <n v="118.97"/>
    <n v="2.0625866851595007E-3"/>
    <n v="0.3520215180297554"/>
  </r>
  <r>
    <n v="36"/>
    <n v="118"/>
    <s v="Cowichan R"/>
    <s v="CDP"/>
    <s v="124"/>
    <s v="Chinook"/>
    <s v="3"/>
    <x v="0"/>
    <x v="8"/>
    <n v="118"/>
    <x v="2"/>
    <s v="CK-22"/>
    <s v="EAST VANCOUVER ISLAND-COWICHAN &amp; KOKSILAH_FA_0.x"/>
    <s v="M"/>
    <s v="H"/>
    <n v="118"/>
    <s v="Cowichan River H"/>
    <n v="118"/>
    <s v="Cowichan R"/>
    <s v="GSVI"/>
    <s v="S"/>
    <x v="1"/>
    <s v="181399"/>
    <n v="0"/>
    <x v="227"/>
    <n v="2011"/>
    <s v="20110517"/>
    <s v="20110520"/>
    <n v="88"/>
    <n v="7.09"/>
    <s v="Late roadpool."/>
    <s v="CWT"/>
    <s v="P"/>
    <x v="0"/>
    <s v="Y"/>
    <s v="Y"/>
    <s v="Y"/>
    <n v="0"/>
    <s v="AD Clip"/>
    <n v="57680"/>
    <s v=""/>
    <n v="57680"/>
    <n v="3"/>
    <n v="30717"/>
    <n v="2013"/>
    <m/>
    <m/>
    <m/>
    <m/>
    <m/>
    <m/>
    <m/>
    <m/>
    <m/>
    <m/>
    <m/>
    <m/>
    <m/>
    <m/>
    <m/>
    <m/>
    <m/>
    <m/>
    <m/>
    <m/>
    <m/>
    <m/>
    <m/>
    <m/>
    <m/>
    <m/>
    <m/>
    <m/>
    <m/>
    <m/>
    <m/>
    <m/>
    <m/>
    <m/>
    <m/>
    <m/>
    <m/>
    <n v="6.34"/>
    <m/>
    <m/>
    <m/>
    <m/>
    <m/>
    <m/>
    <n v="2.37"/>
    <m/>
    <m/>
    <m/>
    <m/>
    <n v="42.18"/>
    <m/>
    <n v="3.82"/>
    <m/>
    <m/>
    <n v="7.66"/>
    <m/>
    <m/>
    <m/>
    <m/>
    <n v="11.48"/>
    <m/>
    <n v="3.82"/>
    <m/>
    <n v="6.27"/>
    <n v="30.6"/>
    <n v="56.22"/>
    <m/>
    <m/>
    <m/>
    <m/>
    <m/>
    <m/>
    <m/>
    <m/>
    <m/>
    <n v="27.9"/>
    <m/>
    <m/>
    <m/>
    <m/>
    <m/>
    <m/>
    <m/>
    <m/>
    <m/>
    <m/>
    <m/>
    <m/>
    <m/>
    <m/>
    <m/>
    <m/>
    <m/>
    <m/>
    <m/>
    <n v="3.7"/>
    <m/>
    <m/>
    <m/>
    <m/>
    <m/>
    <m/>
    <m/>
    <m/>
    <m/>
    <m/>
    <m/>
    <m/>
    <m/>
    <m/>
    <m/>
    <m/>
    <m/>
    <m/>
    <m/>
    <m/>
    <m/>
    <m/>
    <m/>
    <m/>
    <m/>
    <m/>
    <m/>
    <m/>
    <m/>
    <m/>
    <m/>
    <m/>
    <m/>
    <m/>
    <m/>
    <m/>
    <m/>
    <m/>
    <m/>
    <m/>
    <m/>
    <m/>
    <m/>
    <m/>
    <m/>
    <m/>
    <m/>
    <m/>
    <m/>
    <m/>
    <m/>
    <n v="3.53"/>
    <m/>
    <m/>
    <m/>
    <m/>
    <m/>
    <m/>
    <m/>
    <m/>
    <m/>
    <m/>
    <m/>
    <m/>
    <m/>
    <m/>
    <m/>
    <n v="15.29"/>
    <n v="4.0999999999999996"/>
    <n v="160.41"/>
    <m/>
    <n v="10.56"/>
    <n v="205.89"/>
    <n v="15.29"/>
    <n v="221.18"/>
    <n v="175.07"/>
    <n v="396.24999999999994"/>
    <n v="6.8697988904299571E-3"/>
    <n v="0.55818296529968459"/>
  </r>
  <r>
    <n v="36"/>
    <n v="118"/>
    <s v="Cowichan R"/>
    <s v="CDP"/>
    <s v="124"/>
    <s v="Chinook"/>
    <s v="3"/>
    <x v="0"/>
    <x v="8"/>
    <n v="118"/>
    <x v="2"/>
    <s v="CK-22"/>
    <s v="EAST VANCOUVER ISLAND-COWICHAN &amp; KOKSILAH_FA_0.x"/>
    <s v="M"/>
    <s v="H"/>
    <n v="118"/>
    <s v="Cowichan River H"/>
    <n v="118"/>
    <s v="Cowichan R"/>
    <s v="GSVI"/>
    <s v="S"/>
    <x v="1"/>
    <s v="181399"/>
    <n v="0"/>
    <x v="227"/>
    <n v="2011"/>
    <s v="20110517"/>
    <s v="20110520"/>
    <n v="88"/>
    <n v="7.09"/>
    <s v="Late roadpool."/>
    <s v="CWT"/>
    <s v="P"/>
    <x v="0"/>
    <s v="Y"/>
    <s v="Y"/>
    <s v="Y"/>
    <n v="0"/>
    <s v="AD Clip"/>
    <n v="57680"/>
    <n v="57680"/>
    <n v="57680"/>
    <n v="4"/>
    <n v="30717"/>
    <n v="2014"/>
    <m/>
    <m/>
    <m/>
    <m/>
    <m/>
    <m/>
    <m/>
    <m/>
    <m/>
    <m/>
    <m/>
    <m/>
    <m/>
    <m/>
    <m/>
    <m/>
    <m/>
    <m/>
    <m/>
    <m/>
    <m/>
    <m/>
    <m/>
    <m/>
    <m/>
    <m/>
    <m/>
    <m/>
    <m/>
    <m/>
    <m/>
    <m/>
    <m/>
    <m/>
    <n v="6.62"/>
    <m/>
    <m/>
    <m/>
    <m/>
    <m/>
    <m/>
    <m/>
    <m/>
    <m/>
    <m/>
    <m/>
    <m/>
    <m/>
    <m/>
    <n v="10.18"/>
    <m/>
    <m/>
    <m/>
    <m/>
    <n v="5.09"/>
    <m/>
    <m/>
    <m/>
    <m/>
    <m/>
    <m/>
    <n v="5.14"/>
    <m/>
    <m/>
    <m/>
    <m/>
    <m/>
    <m/>
    <m/>
    <m/>
    <m/>
    <m/>
    <m/>
    <m/>
    <m/>
    <m/>
    <m/>
    <m/>
    <m/>
    <m/>
    <m/>
    <m/>
    <m/>
    <m/>
    <m/>
    <m/>
    <m/>
    <m/>
    <m/>
    <m/>
    <m/>
    <m/>
    <m/>
    <m/>
    <m/>
    <m/>
    <m/>
    <m/>
    <m/>
    <m/>
    <m/>
    <m/>
    <m/>
    <m/>
    <m/>
    <m/>
    <m/>
    <m/>
    <m/>
    <m/>
    <n v="3.84"/>
    <m/>
    <m/>
    <m/>
    <m/>
    <m/>
    <m/>
    <m/>
    <m/>
    <m/>
    <m/>
    <m/>
    <m/>
    <m/>
    <m/>
    <m/>
    <m/>
    <m/>
    <m/>
    <m/>
    <m/>
    <m/>
    <m/>
    <m/>
    <m/>
    <m/>
    <m/>
    <m/>
    <m/>
    <m/>
    <m/>
    <m/>
    <m/>
    <m/>
    <m/>
    <m/>
    <m/>
    <m/>
    <m/>
    <m/>
    <m/>
    <m/>
    <m/>
    <m/>
    <m/>
    <m/>
    <m/>
    <m/>
    <m/>
    <n v="3.77"/>
    <m/>
    <m/>
    <m/>
    <n v="4.93"/>
    <n v="0.47"/>
    <n v="0.47"/>
    <n v="0.53"/>
    <m/>
    <n v="30.87"/>
    <n v="8.6999999999999993"/>
    <n v="39.57"/>
    <n v="1.47"/>
    <n v="41.039999999999992"/>
    <n v="7.1151178918169196E-4"/>
    <n v="0.96418128654970781"/>
  </r>
  <r>
    <n v="36"/>
    <n v="118"/>
    <s v="Cowichan R"/>
    <s v="CDP"/>
    <s v="124"/>
    <s v="Chinook"/>
    <s v="3"/>
    <x v="0"/>
    <x v="8"/>
    <n v="118"/>
    <x v="2"/>
    <s v="CK-22"/>
    <s v="EAST VANCOUVER ISLAND-COWICHAN &amp; KOKSILAH_FA_0.x"/>
    <s v="M"/>
    <s v="H"/>
    <n v="118"/>
    <s v="Cowichan River H"/>
    <n v="118"/>
    <s v="Cowichan R"/>
    <s v="GSVI"/>
    <s v="S"/>
    <x v="1"/>
    <s v="186110"/>
    <n v="0"/>
    <x v="228"/>
    <n v="2011"/>
    <s v="20110517"/>
    <s v="20110520"/>
    <n v="88"/>
    <n v="7.09"/>
    <s v="Late roadpool"/>
    <s v="CWT"/>
    <s v="P"/>
    <x v="0"/>
    <s v="Y"/>
    <s v="Y"/>
    <s v="Y"/>
    <n v="0"/>
    <s v="AD Clip"/>
    <n v="5740"/>
    <s v=""/>
    <n v="5740"/>
    <n v="3"/>
    <n v="30719"/>
    <n v="2013"/>
    <m/>
    <m/>
    <m/>
    <m/>
    <m/>
    <m/>
    <m/>
    <m/>
    <m/>
    <m/>
    <m/>
    <m/>
    <m/>
    <m/>
    <m/>
    <m/>
    <m/>
    <m/>
    <m/>
    <m/>
    <m/>
    <m/>
    <m/>
    <m/>
    <m/>
    <m/>
    <m/>
    <m/>
    <m/>
    <m/>
    <m/>
    <m/>
    <m/>
    <m/>
    <m/>
    <m/>
    <m/>
    <m/>
    <m/>
    <m/>
    <m/>
    <m/>
    <m/>
    <m/>
    <m/>
    <m/>
    <m/>
    <m/>
    <m/>
    <m/>
    <m/>
    <m/>
    <m/>
    <m/>
    <m/>
    <m/>
    <m/>
    <m/>
    <m/>
    <m/>
    <m/>
    <m/>
    <m/>
    <n v="6.47"/>
    <m/>
    <m/>
    <m/>
    <m/>
    <m/>
    <m/>
    <m/>
    <m/>
    <m/>
    <m/>
    <m/>
    <m/>
    <m/>
    <m/>
    <m/>
    <m/>
    <m/>
    <m/>
    <m/>
    <m/>
    <m/>
    <m/>
    <m/>
    <m/>
    <m/>
    <m/>
    <m/>
    <m/>
    <m/>
    <m/>
    <m/>
    <m/>
    <m/>
    <m/>
    <m/>
    <m/>
    <m/>
    <m/>
    <m/>
    <m/>
    <m/>
    <m/>
    <m/>
    <m/>
    <m/>
    <m/>
    <m/>
    <m/>
    <m/>
    <m/>
    <m/>
    <m/>
    <m/>
    <m/>
    <m/>
    <m/>
    <m/>
    <m/>
    <m/>
    <m/>
    <m/>
    <m/>
    <m/>
    <m/>
    <m/>
    <m/>
    <m/>
    <m/>
    <m/>
    <m/>
    <m/>
    <m/>
    <m/>
    <m/>
    <m/>
    <m/>
    <m/>
    <m/>
    <m/>
    <m/>
    <m/>
    <m/>
    <m/>
    <m/>
    <m/>
    <m/>
    <m/>
    <m/>
    <m/>
    <m/>
    <m/>
    <m/>
    <m/>
    <m/>
    <m/>
    <m/>
    <m/>
    <m/>
    <m/>
    <m/>
    <m/>
    <n v="13.9"/>
    <m/>
    <n v="0.78"/>
    <n v="6.47"/>
    <n v="0"/>
    <n v="6.47"/>
    <n v="14.68"/>
    <n v="21.150000000000002"/>
    <n v="3.6846689895470388E-3"/>
    <n v="0.30591016548463351"/>
  </r>
  <r>
    <n v="36"/>
    <n v="118"/>
    <s v="Cowichan R"/>
    <s v="CDP"/>
    <s v="124"/>
    <s v="Chinook"/>
    <s v="3"/>
    <x v="0"/>
    <x v="8"/>
    <n v="118"/>
    <x v="2"/>
    <s v="CK-22"/>
    <s v="EAST VANCOUVER ISLAND-COWICHAN &amp; KOKSILAH_FA_0.x"/>
    <s v="M"/>
    <s v="H"/>
    <n v="118"/>
    <s v="Cowichan River H"/>
    <n v="118"/>
    <s v="Cowichan R"/>
    <s v="GSVI"/>
    <s v="S"/>
    <x v="1"/>
    <s v="186110"/>
    <n v="0"/>
    <x v="228"/>
    <n v="2011"/>
    <s v="20110517"/>
    <s v="20110520"/>
    <n v="88"/>
    <n v="7.09"/>
    <s v="Late roadpool"/>
    <s v="CWT"/>
    <s v="P"/>
    <x v="0"/>
    <s v="Y"/>
    <s v="Y"/>
    <s v="Y"/>
    <n v="0"/>
    <s v="AD Clip"/>
    <n v="5740"/>
    <n v="5740"/>
    <n v="5740"/>
    <n v="4"/>
    <n v="30719"/>
    <n v="2014"/>
    <m/>
    <m/>
    <m/>
    <m/>
    <m/>
    <m/>
    <m/>
    <m/>
    <m/>
    <m/>
    <m/>
    <m/>
    <m/>
    <m/>
    <m/>
    <m/>
    <m/>
    <m/>
    <m/>
    <m/>
    <m/>
    <m/>
    <m/>
    <m/>
    <m/>
    <m/>
    <m/>
    <m/>
    <m/>
    <m/>
    <m/>
    <m/>
    <m/>
    <m/>
    <m/>
    <m/>
    <m/>
    <m/>
    <m/>
    <m/>
    <m/>
    <m/>
    <m/>
    <m/>
    <m/>
    <m/>
    <m/>
    <m/>
    <m/>
    <n v="5.14"/>
    <m/>
    <m/>
    <m/>
    <m/>
    <m/>
    <m/>
    <m/>
    <m/>
    <m/>
    <m/>
    <m/>
    <m/>
    <m/>
    <m/>
    <m/>
    <m/>
    <m/>
    <m/>
    <m/>
    <m/>
    <m/>
    <m/>
    <m/>
    <m/>
    <m/>
    <m/>
    <m/>
    <m/>
    <m/>
    <m/>
    <m/>
    <m/>
    <m/>
    <m/>
    <m/>
    <m/>
    <m/>
    <m/>
    <m/>
    <m/>
    <m/>
    <m/>
    <m/>
    <m/>
    <m/>
    <m/>
    <m/>
    <m/>
    <m/>
    <m/>
    <m/>
    <m/>
    <m/>
    <m/>
    <m/>
    <m/>
    <m/>
    <m/>
    <m/>
    <m/>
    <m/>
    <m/>
    <m/>
    <m/>
    <m/>
    <m/>
    <m/>
    <m/>
    <m/>
    <m/>
    <m/>
    <m/>
    <m/>
    <m/>
    <m/>
    <m/>
    <m/>
    <m/>
    <m/>
    <m/>
    <m/>
    <m/>
    <m/>
    <m/>
    <m/>
    <m/>
    <m/>
    <m/>
    <m/>
    <m/>
    <m/>
    <m/>
    <m/>
    <m/>
    <m/>
    <m/>
    <m/>
    <m/>
    <m/>
    <m/>
    <m/>
    <m/>
    <m/>
    <m/>
    <m/>
    <m/>
    <m/>
    <m/>
    <m/>
    <m/>
    <m/>
    <m/>
    <m/>
    <m/>
    <m/>
    <m/>
    <m/>
    <m/>
    <n v="5.14"/>
    <n v="0"/>
    <n v="5.14"/>
    <n v="0"/>
    <n v="5.14"/>
    <n v="8.9547038327526124E-4"/>
    <n v="1"/>
  </r>
  <r>
    <n v="36"/>
    <n v="118"/>
    <s v="Cowichan R"/>
    <s v="CDP"/>
    <s v="124"/>
    <s v="Chinook"/>
    <s v="3"/>
    <x v="0"/>
    <x v="8"/>
    <n v="118"/>
    <x v="2"/>
    <s v="CK-22"/>
    <s v="EAST VANCOUVER ISLAND-COWICHAN &amp; KOKSILAH_FA_0.x"/>
    <s v="M"/>
    <s v="H"/>
    <n v="118"/>
    <s v="Cowichan River H"/>
    <n v="118"/>
    <s v="Cowichan R"/>
    <s v="GSVI"/>
    <s v="S"/>
    <x v="1"/>
    <s v="186228"/>
    <n v="0"/>
    <x v="229"/>
    <n v="2011"/>
    <s v="20110428"/>
    <s v="20110430"/>
    <n v="79"/>
    <n v="5.97"/>
    <s v="Early roadpool"/>
    <s v="CWT"/>
    <s v="P"/>
    <x v="0"/>
    <s v="Y"/>
    <s v="Y"/>
    <s v="Y"/>
    <n v="0"/>
    <s v="AD Clip"/>
    <n v="28954"/>
    <s v=""/>
    <n v="28954"/>
    <n v="2"/>
    <n v="30711"/>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3"/>
    <n v="38.76"/>
    <m/>
    <n v="9.8699999999999992"/>
    <n v="0"/>
    <n v="0"/>
    <n v="0"/>
    <n v="52.36"/>
    <n v="52.359999999999992"/>
    <n v="1.808385715272501E-3"/>
    <n v="0"/>
  </r>
  <r>
    <n v="36"/>
    <n v="118"/>
    <s v="Cowichan R"/>
    <s v="CDP"/>
    <s v="124"/>
    <s v="Chinook"/>
    <s v="3"/>
    <x v="0"/>
    <x v="8"/>
    <n v="118"/>
    <x v="2"/>
    <s v="CK-22"/>
    <s v="EAST VANCOUVER ISLAND-COWICHAN &amp; KOKSILAH_FA_0.x"/>
    <s v="M"/>
    <s v="H"/>
    <n v="118"/>
    <s v="Cowichan River H"/>
    <n v="118"/>
    <s v="Cowichan R"/>
    <s v="GSVI"/>
    <s v="S"/>
    <x v="1"/>
    <s v="186228"/>
    <n v="0"/>
    <x v="229"/>
    <n v="2011"/>
    <s v="20110428"/>
    <s v="20110430"/>
    <n v="79"/>
    <n v="5.97"/>
    <s v="Early roadpool"/>
    <s v="CWT"/>
    <s v="P"/>
    <x v="0"/>
    <s v="Y"/>
    <s v="Y"/>
    <s v="Y"/>
    <n v="0"/>
    <s v="AD Clip"/>
    <n v="28954"/>
    <s v=""/>
    <n v="28954"/>
    <n v="3"/>
    <n v="30711"/>
    <n v="2013"/>
    <m/>
    <m/>
    <m/>
    <m/>
    <m/>
    <m/>
    <m/>
    <m/>
    <m/>
    <m/>
    <m/>
    <m/>
    <m/>
    <m/>
    <m/>
    <m/>
    <m/>
    <m/>
    <m/>
    <m/>
    <m/>
    <m/>
    <m/>
    <m/>
    <m/>
    <m/>
    <m/>
    <m/>
    <m/>
    <m/>
    <m/>
    <m/>
    <m/>
    <m/>
    <m/>
    <m/>
    <m/>
    <n v="6.32"/>
    <m/>
    <m/>
    <m/>
    <m/>
    <m/>
    <m/>
    <m/>
    <m/>
    <m/>
    <m/>
    <m/>
    <m/>
    <m/>
    <m/>
    <m/>
    <m/>
    <m/>
    <m/>
    <m/>
    <m/>
    <m/>
    <m/>
    <m/>
    <n v="3.82"/>
    <m/>
    <n v="18.809999999999999"/>
    <m/>
    <m/>
    <m/>
    <m/>
    <m/>
    <m/>
    <m/>
    <m/>
    <m/>
    <m/>
    <m/>
    <m/>
    <m/>
    <m/>
    <m/>
    <m/>
    <m/>
    <n v="6.32"/>
    <m/>
    <m/>
    <m/>
    <m/>
    <m/>
    <m/>
    <m/>
    <m/>
    <m/>
    <m/>
    <m/>
    <m/>
    <m/>
    <m/>
    <m/>
    <m/>
    <m/>
    <m/>
    <m/>
    <m/>
    <m/>
    <m/>
    <m/>
    <m/>
    <m/>
    <m/>
    <m/>
    <m/>
    <m/>
    <m/>
    <m/>
    <m/>
    <m/>
    <m/>
    <m/>
    <m/>
    <m/>
    <m/>
    <m/>
    <m/>
    <m/>
    <m/>
    <m/>
    <m/>
    <m/>
    <m/>
    <m/>
    <m/>
    <m/>
    <m/>
    <m/>
    <m/>
    <m/>
    <m/>
    <m/>
    <m/>
    <m/>
    <m/>
    <m/>
    <m/>
    <m/>
    <m/>
    <m/>
    <m/>
    <m/>
    <m/>
    <m/>
    <m/>
    <m/>
    <m/>
    <m/>
    <m/>
    <m/>
    <m/>
    <m/>
    <m/>
    <m/>
    <m/>
    <m/>
    <m/>
    <m/>
    <n v="2.13"/>
    <n v="2.0499999999999998"/>
    <n v="27.95"/>
    <m/>
    <n v="2.34"/>
    <n v="35.270000000000003"/>
    <n v="2.13"/>
    <n v="37.4"/>
    <n v="32.340000000000003"/>
    <n v="69.739999999999995"/>
    <n v="2.4086482005940455E-3"/>
    <n v="0.5362776025236593"/>
  </r>
  <r>
    <n v="36"/>
    <n v="118"/>
    <s v="Cowichan R"/>
    <s v="CDP"/>
    <s v="124"/>
    <s v="Chinook"/>
    <s v="3"/>
    <x v="0"/>
    <x v="8"/>
    <n v="118"/>
    <x v="2"/>
    <s v="CK-22"/>
    <s v="EAST VANCOUVER ISLAND-COWICHAN &amp; KOKSILAH_FA_0.x"/>
    <s v="M"/>
    <s v="H"/>
    <n v="118"/>
    <s v="Cowichan River H"/>
    <n v="118"/>
    <s v="Cowichan R"/>
    <s v="GSVI"/>
    <s v="S"/>
    <x v="1"/>
    <s v="186228"/>
    <n v="0"/>
    <x v="229"/>
    <n v="2011"/>
    <s v="20110428"/>
    <s v="20110430"/>
    <n v="79"/>
    <n v="5.97"/>
    <s v="Early roadpool"/>
    <s v="CWT"/>
    <s v="P"/>
    <x v="0"/>
    <s v="Y"/>
    <s v="Y"/>
    <s v="Y"/>
    <n v="0"/>
    <s v="AD Clip"/>
    <n v="28954"/>
    <n v="28954"/>
    <n v="28954"/>
    <n v="4"/>
    <n v="30711"/>
    <n v="2014"/>
    <m/>
    <m/>
    <m/>
    <m/>
    <m/>
    <m/>
    <m/>
    <m/>
    <m/>
    <m/>
    <m/>
    <m/>
    <m/>
    <m/>
    <m/>
    <m/>
    <m/>
    <m/>
    <m/>
    <m/>
    <m/>
    <m/>
    <m/>
    <m/>
    <m/>
    <m/>
    <m/>
    <m/>
    <m/>
    <m/>
    <m/>
    <m/>
    <m/>
    <m/>
    <m/>
    <m/>
    <m/>
    <m/>
    <m/>
    <m/>
    <m/>
    <m/>
    <m/>
    <m/>
    <m/>
    <m/>
    <n v="2.35"/>
    <m/>
    <m/>
    <m/>
    <m/>
    <m/>
    <m/>
    <m/>
    <m/>
    <m/>
    <m/>
    <m/>
    <m/>
    <m/>
    <m/>
    <m/>
    <m/>
    <m/>
    <m/>
    <m/>
    <m/>
    <m/>
    <m/>
    <m/>
    <m/>
    <m/>
    <m/>
    <m/>
    <m/>
    <n v="5.29"/>
    <m/>
    <m/>
    <m/>
    <m/>
    <m/>
    <m/>
    <m/>
    <m/>
    <m/>
    <m/>
    <m/>
    <m/>
    <m/>
    <m/>
    <m/>
    <m/>
    <m/>
    <m/>
    <m/>
    <m/>
    <m/>
    <m/>
    <m/>
    <m/>
    <m/>
    <m/>
    <m/>
    <m/>
    <m/>
    <m/>
    <m/>
    <m/>
    <m/>
    <m/>
    <m/>
    <m/>
    <m/>
    <m/>
    <m/>
    <m/>
    <m/>
    <m/>
    <m/>
    <m/>
    <m/>
    <m/>
    <m/>
    <m/>
    <m/>
    <m/>
    <m/>
    <m/>
    <m/>
    <m/>
    <m/>
    <m/>
    <m/>
    <m/>
    <m/>
    <m/>
    <m/>
    <m/>
    <m/>
    <m/>
    <m/>
    <m/>
    <m/>
    <m/>
    <m/>
    <m/>
    <m/>
    <m/>
    <m/>
    <m/>
    <m/>
    <m/>
    <m/>
    <m/>
    <m/>
    <m/>
    <m/>
    <m/>
    <m/>
    <m/>
    <m/>
    <m/>
    <m/>
    <m/>
    <n v="1.01"/>
    <n v="2.21"/>
    <m/>
    <m/>
    <n v="7.64"/>
    <n v="0"/>
    <n v="7.64"/>
    <n v="3.22"/>
    <n v="10.86"/>
    <n v="3.750777094701941E-4"/>
    <n v="0.7034990791896869"/>
  </r>
  <r>
    <n v="36"/>
    <n v="118"/>
    <s v="Cowichan R"/>
    <s v="CDP"/>
    <s v="124"/>
    <s v="Chinook"/>
    <s v="3"/>
    <x v="0"/>
    <x v="8"/>
    <n v="118"/>
    <x v="2"/>
    <s v="CK-22"/>
    <s v="EAST VANCOUVER ISLAND-COWICHAN &amp; KOKSILAH_FA_0.x"/>
    <s v="M"/>
    <s v="H"/>
    <n v="118"/>
    <s v="Cowichan River H"/>
    <n v="118"/>
    <s v="Cowichan R"/>
    <s v="GSVI"/>
    <s v="S"/>
    <x v="1"/>
    <s v="186309"/>
    <n v="0"/>
    <x v="230"/>
    <n v="2011"/>
    <s v="20110517"/>
    <s v="20110520"/>
    <n v="88"/>
    <n v="7.09"/>
    <s v="Late roadpool."/>
    <s v="CWT"/>
    <s v="P"/>
    <x v="0"/>
    <s v="Y"/>
    <s v="Y"/>
    <s v="Y"/>
    <n v="0"/>
    <s v="AD Clip"/>
    <n v="28766"/>
    <s v=""/>
    <n v="28766"/>
    <n v="2"/>
    <n v="30718"/>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8"/>
    <n v="0.36"/>
    <n v="0.77"/>
    <m/>
    <n v="0"/>
    <n v="0"/>
    <n v="0"/>
    <n v="1.31"/>
    <n v="1.31"/>
    <n v="4.5539873461725649E-5"/>
    <n v="0"/>
  </r>
  <r>
    <n v="36"/>
    <n v="118"/>
    <s v="Cowichan R"/>
    <s v="CDP"/>
    <s v="124"/>
    <s v="Chinook"/>
    <s v="3"/>
    <x v="0"/>
    <x v="8"/>
    <n v="118"/>
    <x v="2"/>
    <s v="CK-22"/>
    <s v="EAST VANCOUVER ISLAND-COWICHAN &amp; KOKSILAH_FA_0.x"/>
    <s v="M"/>
    <s v="H"/>
    <n v="118"/>
    <s v="Cowichan River H"/>
    <n v="118"/>
    <s v="Cowichan R"/>
    <s v="GSVI"/>
    <s v="S"/>
    <x v="1"/>
    <s v="186309"/>
    <n v="0"/>
    <x v="230"/>
    <n v="2011"/>
    <s v="20110517"/>
    <s v="20110520"/>
    <n v="88"/>
    <n v="7.09"/>
    <s v="Late roadpool."/>
    <s v="CWT"/>
    <s v="P"/>
    <x v="0"/>
    <s v="Y"/>
    <s v="Y"/>
    <s v="Y"/>
    <n v="0"/>
    <s v="AD Clip"/>
    <n v="28766"/>
    <s v=""/>
    <n v="28766"/>
    <n v="3"/>
    <n v="30718"/>
    <n v="2013"/>
    <m/>
    <m/>
    <m/>
    <m/>
    <m/>
    <m/>
    <m/>
    <m/>
    <m/>
    <m/>
    <m/>
    <m/>
    <m/>
    <m/>
    <m/>
    <m/>
    <m/>
    <m/>
    <m/>
    <m/>
    <m/>
    <m/>
    <m/>
    <m/>
    <m/>
    <m/>
    <m/>
    <m/>
    <m/>
    <m/>
    <m/>
    <m/>
    <m/>
    <m/>
    <m/>
    <m/>
    <m/>
    <m/>
    <m/>
    <m/>
    <m/>
    <m/>
    <m/>
    <m/>
    <m/>
    <m/>
    <m/>
    <m/>
    <m/>
    <n v="3.82"/>
    <m/>
    <m/>
    <m/>
    <m/>
    <n v="23"/>
    <m/>
    <m/>
    <m/>
    <m/>
    <n v="3.82"/>
    <m/>
    <m/>
    <m/>
    <m/>
    <m/>
    <m/>
    <m/>
    <m/>
    <m/>
    <m/>
    <m/>
    <m/>
    <m/>
    <m/>
    <m/>
    <m/>
    <m/>
    <m/>
    <m/>
    <m/>
    <m/>
    <n v="6.34"/>
    <m/>
    <m/>
    <m/>
    <m/>
    <m/>
    <m/>
    <m/>
    <m/>
    <m/>
    <m/>
    <m/>
    <m/>
    <m/>
    <m/>
    <m/>
    <m/>
    <m/>
    <m/>
    <m/>
    <m/>
    <m/>
    <m/>
    <m/>
    <m/>
    <m/>
    <m/>
    <m/>
    <m/>
    <m/>
    <m/>
    <m/>
    <m/>
    <m/>
    <m/>
    <m/>
    <m/>
    <m/>
    <m/>
    <m/>
    <m/>
    <m/>
    <m/>
    <m/>
    <m/>
    <m/>
    <m/>
    <m/>
    <m/>
    <m/>
    <m/>
    <m/>
    <m/>
    <m/>
    <m/>
    <m/>
    <m/>
    <m/>
    <m/>
    <m/>
    <m/>
    <m/>
    <m/>
    <m/>
    <m/>
    <m/>
    <m/>
    <m/>
    <m/>
    <m/>
    <m/>
    <m/>
    <m/>
    <m/>
    <m/>
    <m/>
    <m/>
    <m/>
    <m/>
    <m/>
    <m/>
    <m/>
    <n v="10.76"/>
    <n v="2.02"/>
    <n v="7.93"/>
    <m/>
    <n v="0.78"/>
    <n v="36.979999999999997"/>
    <n v="10.76"/>
    <n v="47.74"/>
    <n v="10.73"/>
    <n v="58.47"/>
    <n v="2.032607939929083E-3"/>
    <n v="0.81648708739524545"/>
  </r>
  <r>
    <n v="36"/>
    <n v="118"/>
    <s v="Cowichan R"/>
    <s v="CDP"/>
    <s v="124"/>
    <s v="Chinook"/>
    <s v="3"/>
    <x v="0"/>
    <x v="8"/>
    <n v="118"/>
    <x v="2"/>
    <s v="CK-22"/>
    <s v="EAST VANCOUVER ISLAND-COWICHAN &amp; KOKSILAH_FA_0.x"/>
    <s v="M"/>
    <s v="H"/>
    <n v="118"/>
    <s v="Cowichan River H"/>
    <n v="118"/>
    <s v="Cowichan R"/>
    <s v="GSVI"/>
    <s v="S"/>
    <x v="1"/>
    <s v="186309"/>
    <n v="0"/>
    <x v="230"/>
    <n v="2011"/>
    <s v="20110517"/>
    <s v="20110520"/>
    <n v="88"/>
    <n v="7.09"/>
    <s v="Late roadpool."/>
    <s v="CWT"/>
    <s v="P"/>
    <x v="0"/>
    <s v="Y"/>
    <s v="Y"/>
    <s v="Y"/>
    <n v="0"/>
    <s v="AD Clip"/>
    <n v="28766"/>
    <n v="28766"/>
    <n v="28766"/>
    <n v="4"/>
    <n v="30718"/>
    <n v="2014"/>
    <m/>
    <m/>
    <m/>
    <m/>
    <m/>
    <m/>
    <m/>
    <m/>
    <m/>
    <m/>
    <m/>
    <m/>
    <m/>
    <m/>
    <m/>
    <m/>
    <m/>
    <m/>
    <m/>
    <m/>
    <m/>
    <m/>
    <m/>
    <m/>
    <m/>
    <m/>
    <m/>
    <m/>
    <m/>
    <m/>
    <m/>
    <m/>
    <m/>
    <m/>
    <n v="3.31"/>
    <m/>
    <m/>
    <m/>
    <m/>
    <m/>
    <m/>
    <m/>
    <m/>
    <m/>
    <m/>
    <m/>
    <m/>
    <m/>
    <m/>
    <m/>
    <m/>
    <m/>
    <m/>
    <m/>
    <m/>
    <m/>
    <m/>
    <m/>
    <m/>
    <m/>
    <m/>
    <m/>
    <m/>
    <n v="9.77"/>
    <m/>
    <m/>
    <m/>
    <m/>
    <m/>
    <m/>
    <m/>
    <m/>
    <m/>
    <m/>
    <m/>
    <m/>
    <m/>
    <m/>
    <m/>
    <m/>
    <m/>
    <m/>
    <m/>
    <m/>
    <m/>
    <m/>
    <m/>
    <m/>
    <m/>
    <m/>
    <m/>
    <m/>
    <m/>
    <m/>
    <m/>
    <m/>
    <m/>
    <m/>
    <m/>
    <m/>
    <m/>
    <m/>
    <n v="3.84"/>
    <n v="2.35"/>
    <m/>
    <m/>
    <m/>
    <m/>
    <m/>
    <m/>
    <m/>
    <m/>
    <m/>
    <m/>
    <m/>
    <m/>
    <m/>
    <m/>
    <m/>
    <m/>
    <m/>
    <m/>
    <m/>
    <m/>
    <m/>
    <m/>
    <m/>
    <m/>
    <m/>
    <m/>
    <m/>
    <m/>
    <m/>
    <m/>
    <m/>
    <m/>
    <m/>
    <m/>
    <m/>
    <m/>
    <m/>
    <m/>
    <m/>
    <m/>
    <m/>
    <m/>
    <m/>
    <m/>
    <m/>
    <m/>
    <m/>
    <m/>
    <m/>
    <m/>
    <m/>
    <m/>
    <m/>
    <m/>
    <m/>
    <m/>
    <m/>
    <m/>
    <m/>
    <n v="2.13"/>
    <n v="1.62"/>
    <n v="12.34"/>
    <m/>
    <m/>
    <n v="19.27"/>
    <n v="2.13"/>
    <n v="21.4"/>
    <n v="13.96"/>
    <n v="35.36"/>
    <n v="1.2292289508447473E-3"/>
    <n v="0.60520361990950222"/>
  </r>
  <r>
    <n v="36"/>
    <n v="118"/>
    <s v="Cowichan R"/>
    <s v="CDP"/>
    <s v="124"/>
    <s v="Chinook"/>
    <s v="3"/>
    <x v="0"/>
    <x v="8"/>
    <n v="118"/>
    <x v="2"/>
    <s v="CK-22"/>
    <s v="EAST VANCOUVER ISLAND-COWICHAN &amp; KOKSILAH_FA_0.x"/>
    <s v="M"/>
    <s v="H"/>
    <n v="118"/>
    <s v="Cowichan River H"/>
    <n v="118"/>
    <s v="Cowichan R"/>
    <s v="GSVI"/>
    <s v="S"/>
    <x v="1"/>
    <s v="186310"/>
    <n v="0"/>
    <x v="231"/>
    <n v="2011"/>
    <s v="20110517"/>
    <s v="20110520"/>
    <n v="88"/>
    <n v="7.09"/>
    <s v="Late roadpool"/>
    <s v="CWT"/>
    <s v="P"/>
    <x v="0"/>
    <s v="Y"/>
    <s v="Y"/>
    <s v="Y"/>
    <n v="0"/>
    <s v="AD Clip"/>
    <n v="27038"/>
    <s v=""/>
    <n v="27038"/>
    <n v="2"/>
    <n v="30720"/>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32"/>
    <n v="1.43"/>
    <n v="13.29"/>
    <n v="0.77"/>
    <n v="6.58"/>
    <n v="0"/>
    <n v="7.32"/>
    <n v="7.32"/>
    <n v="22.07"/>
    <n v="29.39"/>
    <n v="1.0869886825948666E-3"/>
    <n v="0.24906430758761483"/>
  </r>
  <r>
    <n v="36"/>
    <n v="118"/>
    <s v="Cowichan R"/>
    <s v="CDP"/>
    <s v="124"/>
    <s v="Chinook"/>
    <s v="3"/>
    <x v="0"/>
    <x v="8"/>
    <n v="118"/>
    <x v="2"/>
    <s v="CK-22"/>
    <s v="EAST VANCOUVER ISLAND-COWICHAN &amp; KOKSILAH_FA_0.x"/>
    <s v="M"/>
    <s v="H"/>
    <n v="118"/>
    <s v="Cowichan River H"/>
    <n v="118"/>
    <s v="Cowichan R"/>
    <s v="GSVI"/>
    <s v="S"/>
    <x v="1"/>
    <s v="186310"/>
    <n v="0"/>
    <x v="231"/>
    <n v="2011"/>
    <s v="20110517"/>
    <s v="20110520"/>
    <n v="88"/>
    <n v="7.09"/>
    <s v="Late roadpool"/>
    <s v="CWT"/>
    <s v="P"/>
    <x v="0"/>
    <s v="Y"/>
    <s v="Y"/>
    <s v="Y"/>
    <n v="0"/>
    <s v="AD Clip"/>
    <n v="27038"/>
    <s v=""/>
    <n v="27038"/>
    <n v="3"/>
    <n v="30720"/>
    <n v="2013"/>
    <m/>
    <m/>
    <m/>
    <m/>
    <m/>
    <m/>
    <m/>
    <m/>
    <m/>
    <m/>
    <m/>
    <m/>
    <m/>
    <m/>
    <m/>
    <m/>
    <m/>
    <m/>
    <m/>
    <m/>
    <m/>
    <m/>
    <m/>
    <m/>
    <m/>
    <m/>
    <m/>
    <m/>
    <m/>
    <m/>
    <m/>
    <m/>
    <m/>
    <m/>
    <m/>
    <m/>
    <m/>
    <m/>
    <m/>
    <m/>
    <m/>
    <m/>
    <m/>
    <m/>
    <m/>
    <m/>
    <m/>
    <m/>
    <m/>
    <n v="19.14"/>
    <m/>
    <m/>
    <m/>
    <m/>
    <n v="7.66"/>
    <m/>
    <m/>
    <m/>
    <m/>
    <m/>
    <m/>
    <m/>
    <m/>
    <n v="18.87"/>
    <m/>
    <m/>
    <m/>
    <n v="15.3"/>
    <m/>
    <m/>
    <m/>
    <m/>
    <m/>
    <m/>
    <m/>
    <n v="7.12"/>
    <m/>
    <m/>
    <m/>
    <m/>
    <m/>
    <m/>
    <m/>
    <m/>
    <m/>
    <m/>
    <m/>
    <m/>
    <m/>
    <m/>
    <m/>
    <m/>
    <n v="3.22"/>
    <m/>
    <m/>
    <m/>
    <m/>
    <m/>
    <m/>
    <m/>
    <m/>
    <n v="2.38"/>
    <m/>
    <m/>
    <m/>
    <m/>
    <m/>
    <m/>
    <m/>
    <m/>
    <m/>
    <m/>
    <m/>
    <m/>
    <m/>
    <m/>
    <m/>
    <m/>
    <m/>
    <m/>
    <m/>
    <m/>
    <m/>
    <m/>
    <m/>
    <m/>
    <m/>
    <m/>
    <m/>
    <m/>
    <m/>
    <m/>
    <m/>
    <n v="2.76"/>
    <m/>
    <m/>
    <m/>
    <m/>
    <m/>
    <m/>
    <m/>
    <m/>
    <m/>
    <m/>
    <m/>
    <m/>
    <m/>
    <m/>
    <m/>
    <m/>
    <m/>
    <m/>
    <m/>
    <m/>
    <m/>
    <m/>
    <m/>
    <m/>
    <m/>
    <n v="1.53"/>
    <m/>
    <m/>
    <m/>
    <n v="36.950000000000003"/>
    <n v="7.39"/>
    <n v="62.93"/>
    <m/>
    <n v="5.47"/>
    <n v="82.72"/>
    <n v="38.479999999999997"/>
    <n v="121.2"/>
    <n v="75.790000000000006"/>
    <n v="196.99"/>
    <n v="7.285672017161033E-3"/>
    <n v="0.61525965785065229"/>
  </r>
  <r>
    <n v="36"/>
    <n v="118"/>
    <s v="Cowichan R"/>
    <s v="CDP"/>
    <s v="124"/>
    <s v="Chinook"/>
    <s v="3"/>
    <x v="0"/>
    <x v="8"/>
    <n v="118"/>
    <x v="2"/>
    <s v="CK-22"/>
    <s v="EAST VANCOUVER ISLAND-COWICHAN &amp; KOKSILAH_FA_0.x"/>
    <s v="M"/>
    <s v="H"/>
    <n v="118"/>
    <s v="Cowichan River H"/>
    <n v="118"/>
    <s v="Cowichan R"/>
    <s v="GSVI"/>
    <s v="S"/>
    <x v="1"/>
    <s v="186310"/>
    <n v="0"/>
    <x v="231"/>
    <n v="2011"/>
    <s v="20110517"/>
    <s v="20110520"/>
    <n v="88"/>
    <n v="7.09"/>
    <s v="Late roadpool"/>
    <s v="CWT"/>
    <s v="P"/>
    <x v="0"/>
    <s v="Y"/>
    <s v="Y"/>
    <s v="Y"/>
    <n v="0"/>
    <s v="AD Clip"/>
    <n v="27038"/>
    <n v="27038"/>
    <n v="27038"/>
    <n v="4"/>
    <n v="30720"/>
    <n v="2014"/>
    <m/>
    <m/>
    <m/>
    <m/>
    <m/>
    <m/>
    <m/>
    <m/>
    <m/>
    <m/>
    <m/>
    <m/>
    <m/>
    <m/>
    <m/>
    <m/>
    <m/>
    <m/>
    <m/>
    <m/>
    <m/>
    <m/>
    <m/>
    <m/>
    <m/>
    <m/>
    <m/>
    <m/>
    <m/>
    <m/>
    <m/>
    <m/>
    <m/>
    <m/>
    <m/>
    <m/>
    <m/>
    <m/>
    <m/>
    <m/>
    <m/>
    <m/>
    <m/>
    <n v="3.84"/>
    <m/>
    <m/>
    <m/>
    <m/>
    <m/>
    <m/>
    <m/>
    <m/>
    <m/>
    <m/>
    <m/>
    <m/>
    <m/>
    <m/>
    <m/>
    <m/>
    <m/>
    <m/>
    <m/>
    <m/>
    <m/>
    <m/>
    <m/>
    <m/>
    <m/>
    <m/>
    <m/>
    <m/>
    <m/>
    <m/>
    <m/>
    <n v="5.29"/>
    <m/>
    <m/>
    <m/>
    <m/>
    <m/>
    <m/>
    <m/>
    <m/>
    <m/>
    <m/>
    <m/>
    <m/>
    <m/>
    <m/>
    <m/>
    <m/>
    <m/>
    <m/>
    <m/>
    <m/>
    <m/>
    <m/>
    <m/>
    <m/>
    <m/>
    <m/>
    <m/>
    <m/>
    <m/>
    <m/>
    <m/>
    <m/>
    <m/>
    <m/>
    <m/>
    <m/>
    <m/>
    <m/>
    <m/>
    <m/>
    <m/>
    <m/>
    <m/>
    <m/>
    <m/>
    <m/>
    <m/>
    <m/>
    <m/>
    <m/>
    <m/>
    <m/>
    <m/>
    <m/>
    <m/>
    <m/>
    <m/>
    <m/>
    <m/>
    <m/>
    <m/>
    <m/>
    <m/>
    <m/>
    <m/>
    <m/>
    <m/>
    <m/>
    <m/>
    <m/>
    <m/>
    <m/>
    <m/>
    <m/>
    <m/>
    <m/>
    <m/>
    <m/>
    <m/>
    <m/>
    <m/>
    <m/>
    <m/>
    <m/>
    <m/>
    <m/>
    <m/>
    <n v="12.94"/>
    <n v="1.01"/>
    <n v="11"/>
    <m/>
    <m/>
    <n v="9.1300000000000008"/>
    <n v="12.94"/>
    <n v="22.07"/>
    <n v="12.01"/>
    <n v="34.08"/>
    <n v="1.260448258007249E-3"/>
    <n v="0.64759389671361511"/>
  </r>
  <r>
    <n v="36"/>
    <n v="118"/>
    <s v="Cowichan R"/>
    <s v="CDP"/>
    <s v="124"/>
    <s v="Chinook"/>
    <s v="3"/>
    <x v="0"/>
    <x v="9"/>
    <n v="118"/>
    <x v="2"/>
    <s v="CK-22"/>
    <s v="EAST VANCOUVER ISLAND-COWICHAN &amp; KOKSILAH_FA_0.x"/>
    <s v="M"/>
    <s v="H"/>
    <n v="118"/>
    <s v="Cowichan River H"/>
    <n v="118"/>
    <s v="Cowichan R"/>
    <s v="GSVI"/>
    <s v="S"/>
    <x v="1"/>
    <s v="181889"/>
    <n v="0"/>
    <x v="232"/>
    <n v="2012"/>
    <s v="20120430"/>
    <s v="20120430"/>
    <n v="74"/>
    <n v="4.5"/>
    <m/>
    <s v="CWT"/>
    <s v="P"/>
    <x v="0"/>
    <s v="Y"/>
    <s v="Y"/>
    <s v="Y"/>
    <n v="0.01"/>
    <s v="AD Clip"/>
    <n v="27899"/>
    <s v=""/>
    <n v="56151"/>
    <n v="2"/>
    <n v="31591"/>
    <n v="2013"/>
    <m/>
    <m/>
    <m/>
    <m/>
    <m/>
    <m/>
    <m/>
    <m/>
    <m/>
    <m/>
    <m/>
    <m/>
    <m/>
    <m/>
    <m/>
    <m/>
    <m/>
    <m/>
    <m/>
    <m/>
    <m/>
    <m/>
    <m/>
    <m/>
    <m/>
    <m/>
    <m/>
    <m/>
    <m/>
    <m/>
    <m/>
    <m/>
    <m/>
    <m/>
    <m/>
    <m/>
    <m/>
    <m/>
    <m/>
    <m/>
    <m/>
    <m/>
    <m/>
    <m/>
    <m/>
    <m/>
    <m/>
    <m/>
    <m/>
    <m/>
    <m/>
    <m/>
    <m/>
    <m/>
    <m/>
    <m/>
    <m/>
    <m/>
    <m/>
    <m/>
    <m/>
    <m/>
    <m/>
    <m/>
    <m/>
    <m/>
    <m/>
    <m/>
    <m/>
    <m/>
    <m/>
    <m/>
    <m/>
    <m/>
    <m/>
    <m/>
    <m/>
    <m/>
    <m/>
    <m/>
    <m/>
    <n v="6.34"/>
    <m/>
    <m/>
    <m/>
    <m/>
    <m/>
    <m/>
    <m/>
    <m/>
    <m/>
    <m/>
    <m/>
    <m/>
    <m/>
    <m/>
    <m/>
    <m/>
    <m/>
    <m/>
    <m/>
    <m/>
    <m/>
    <m/>
    <m/>
    <m/>
    <m/>
    <m/>
    <m/>
    <m/>
    <m/>
    <m/>
    <m/>
    <m/>
    <m/>
    <m/>
    <m/>
    <m/>
    <m/>
    <m/>
    <m/>
    <m/>
    <m/>
    <m/>
    <m/>
    <m/>
    <m/>
    <m/>
    <m/>
    <m/>
    <m/>
    <m/>
    <m/>
    <m/>
    <m/>
    <m/>
    <m/>
    <m/>
    <m/>
    <m/>
    <m/>
    <m/>
    <m/>
    <m/>
    <m/>
    <m/>
    <m/>
    <m/>
    <m/>
    <m/>
    <m/>
    <m/>
    <m/>
    <m/>
    <m/>
    <m/>
    <m/>
    <m/>
    <m/>
    <m/>
    <m/>
    <m/>
    <m/>
    <n v="4.57"/>
    <n v="0.97"/>
    <n v="35.18"/>
    <m/>
    <n v="0.39"/>
    <n v="6.34"/>
    <n v="4.57"/>
    <n v="10.91"/>
    <n v="36.54"/>
    <n v="47.45"/>
    <n v="1.7007778056561168E-3"/>
    <n v="0.22992623814541621"/>
  </r>
  <r>
    <n v="36"/>
    <n v="118"/>
    <s v="Cowichan R"/>
    <s v="CDP"/>
    <s v="124"/>
    <s v="Chinook"/>
    <s v="3"/>
    <x v="0"/>
    <x v="9"/>
    <n v="118"/>
    <x v="2"/>
    <s v="CK-22"/>
    <s v="EAST VANCOUVER ISLAND-COWICHAN &amp; KOKSILAH_FA_0.x"/>
    <s v="M"/>
    <s v="H"/>
    <n v="118"/>
    <s v="Cowichan River H"/>
    <n v="118"/>
    <s v="Cowichan R"/>
    <s v="GSVI"/>
    <s v="S"/>
    <x v="1"/>
    <s v="181889"/>
    <n v="0"/>
    <x v="232"/>
    <n v="2012"/>
    <s v="20120430"/>
    <s v="20120430"/>
    <n v="74"/>
    <n v="4.5"/>
    <m/>
    <s v="CWT"/>
    <s v="P"/>
    <x v="0"/>
    <s v="Y"/>
    <s v="Y"/>
    <s v="Y"/>
    <n v="0.01"/>
    <s v="AD Clip"/>
    <n v="27899"/>
    <s v=""/>
    <n v="56151"/>
    <n v="3"/>
    <n v="31591"/>
    <n v="2014"/>
    <m/>
    <m/>
    <m/>
    <m/>
    <m/>
    <m/>
    <m/>
    <m/>
    <m/>
    <m/>
    <m/>
    <m/>
    <m/>
    <m/>
    <m/>
    <m/>
    <m/>
    <m/>
    <m/>
    <m/>
    <m/>
    <m/>
    <m/>
    <m/>
    <m/>
    <m/>
    <m/>
    <m/>
    <m/>
    <m/>
    <m/>
    <m/>
    <m/>
    <m/>
    <m/>
    <m/>
    <m/>
    <n v="9.33"/>
    <n v="3.61"/>
    <m/>
    <m/>
    <m/>
    <m/>
    <m/>
    <m/>
    <n v="3.52"/>
    <n v="2.35"/>
    <m/>
    <m/>
    <n v="20.41"/>
    <m/>
    <m/>
    <m/>
    <m/>
    <n v="15.27"/>
    <m/>
    <m/>
    <m/>
    <m/>
    <m/>
    <m/>
    <m/>
    <m/>
    <m/>
    <m/>
    <m/>
    <m/>
    <m/>
    <m/>
    <m/>
    <m/>
    <m/>
    <m/>
    <m/>
    <m/>
    <n v="5.29"/>
    <m/>
    <m/>
    <m/>
    <m/>
    <m/>
    <m/>
    <m/>
    <m/>
    <m/>
    <m/>
    <m/>
    <m/>
    <m/>
    <m/>
    <m/>
    <m/>
    <m/>
    <m/>
    <m/>
    <m/>
    <m/>
    <m/>
    <m/>
    <m/>
    <m/>
    <m/>
    <m/>
    <m/>
    <m/>
    <m/>
    <m/>
    <m/>
    <n v="2.35"/>
    <m/>
    <m/>
    <m/>
    <m/>
    <m/>
    <m/>
    <m/>
    <m/>
    <m/>
    <m/>
    <m/>
    <m/>
    <m/>
    <m/>
    <m/>
    <m/>
    <m/>
    <m/>
    <m/>
    <m/>
    <m/>
    <m/>
    <m/>
    <m/>
    <m/>
    <m/>
    <m/>
    <m/>
    <m/>
    <m/>
    <m/>
    <m/>
    <m/>
    <m/>
    <m/>
    <m/>
    <m/>
    <m/>
    <m/>
    <n v="11.12"/>
    <m/>
    <m/>
    <m/>
    <m/>
    <m/>
    <m/>
    <m/>
    <m/>
    <m/>
    <m/>
    <m/>
    <m/>
    <m/>
    <m/>
    <n v="8.16"/>
    <n v="5.52"/>
    <n v="43.12"/>
    <m/>
    <m/>
    <n v="73.25"/>
    <n v="8.16"/>
    <n v="81.41"/>
    <n v="48.64"/>
    <n v="130.04999999999998"/>
    <n v="4.6614573999068064E-3"/>
    <n v="0.62599000384467518"/>
  </r>
  <r>
    <n v="36"/>
    <n v="118"/>
    <s v="Cowichan R"/>
    <s v="CDP"/>
    <s v="124"/>
    <s v="Chinook"/>
    <s v="3"/>
    <x v="0"/>
    <x v="9"/>
    <n v="118"/>
    <x v="2"/>
    <s v="CK-22"/>
    <s v="EAST VANCOUVER ISLAND-COWICHAN &amp; KOKSILAH_FA_0.x"/>
    <s v="M"/>
    <s v="H"/>
    <n v="118"/>
    <s v="Cowichan River H"/>
    <n v="118"/>
    <s v="Cowichan R"/>
    <s v="GSVI"/>
    <s v="S"/>
    <x v="1"/>
    <s v="181889"/>
    <n v="0"/>
    <x v="232"/>
    <n v="2012"/>
    <s v="20120430"/>
    <s v="20120430"/>
    <n v="74"/>
    <n v="4.5"/>
    <m/>
    <s v="CWT"/>
    <s v="P"/>
    <x v="0"/>
    <s v="Y"/>
    <s v="Y"/>
    <s v="Y"/>
    <n v="0.01"/>
    <s v="AD Clip"/>
    <n v="27899"/>
    <n v="27899"/>
    <n v="56151"/>
    <n v="4"/>
    <n v="31591"/>
    <n v="2015"/>
    <m/>
    <m/>
    <m/>
    <m/>
    <m/>
    <m/>
    <m/>
    <m/>
    <m/>
    <m/>
    <m/>
    <m/>
    <m/>
    <m/>
    <m/>
    <m/>
    <m/>
    <m/>
    <m/>
    <m/>
    <m/>
    <m/>
    <m/>
    <m/>
    <m/>
    <m/>
    <m/>
    <m/>
    <m/>
    <m/>
    <m/>
    <m/>
    <m/>
    <m/>
    <m/>
    <m/>
    <m/>
    <m/>
    <m/>
    <m/>
    <m/>
    <m/>
    <m/>
    <m/>
    <m/>
    <m/>
    <m/>
    <m/>
    <m/>
    <m/>
    <m/>
    <m/>
    <m/>
    <m/>
    <m/>
    <m/>
    <m/>
    <n v="3.08"/>
    <m/>
    <n v="14.19"/>
    <m/>
    <m/>
    <m/>
    <m/>
    <m/>
    <m/>
    <m/>
    <m/>
    <m/>
    <m/>
    <m/>
    <m/>
    <m/>
    <m/>
    <m/>
    <m/>
    <m/>
    <m/>
    <m/>
    <m/>
    <m/>
    <m/>
    <m/>
    <m/>
    <m/>
    <m/>
    <m/>
    <m/>
    <m/>
    <m/>
    <m/>
    <m/>
    <m/>
    <m/>
    <m/>
    <m/>
    <m/>
    <m/>
    <m/>
    <m/>
    <m/>
    <m/>
    <m/>
    <m/>
    <m/>
    <m/>
    <m/>
    <m/>
    <m/>
    <m/>
    <m/>
    <m/>
    <m/>
    <m/>
    <m/>
    <m/>
    <m/>
    <m/>
    <m/>
    <m/>
    <m/>
    <m/>
    <m/>
    <m/>
    <m/>
    <m/>
    <m/>
    <m/>
    <m/>
    <m/>
    <m/>
    <m/>
    <m/>
    <m/>
    <m/>
    <m/>
    <m/>
    <m/>
    <m/>
    <m/>
    <n v="8.4"/>
    <m/>
    <m/>
    <m/>
    <m/>
    <m/>
    <m/>
    <m/>
    <m/>
    <m/>
    <m/>
    <m/>
    <m/>
    <m/>
    <m/>
    <m/>
    <m/>
    <m/>
    <m/>
    <m/>
    <m/>
    <m/>
    <m/>
    <n v="1.58"/>
    <m/>
    <n v="15.14"/>
    <m/>
    <m/>
    <n v="25.67"/>
    <n v="1.58"/>
    <n v="27.25"/>
    <n v="15.14"/>
    <n v="42.39"/>
    <n v="1.5194092978242947E-3"/>
    <n v="0.64284029252182118"/>
  </r>
  <r>
    <n v="36"/>
    <n v="118"/>
    <s v="Cowichan R"/>
    <s v="CDP"/>
    <s v="124"/>
    <s v="Chinook"/>
    <s v="3"/>
    <x v="0"/>
    <x v="9"/>
    <n v="118"/>
    <x v="2"/>
    <s v="CK-22"/>
    <s v="EAST VANCOUVER ISLAND-COWICHAN &amp; KOKSILAH_FA_0.x"/>
    <s v="M"/>
    <s v="H"/>
    <n v="118"/>
    <s v="Cowichan River H"/>
    <n v="118"/>
    <s v="Cowichan R"/>
    <s v="GSVI"/>
    <s v="S"/>
    <x v="1"/>
    <s v="181890"/>
    <n v="0"/>
    <x v="233"/>
    <n v="2012"/>
    <s v="20120430"/>
    <s v="20120430"/>
    <n v="74"/>
    <n v="4.5"/>
    <m/>
    <s v="CWT"/>
    <s v="P"/>
    <x v="0"/>
    <s v="Y"/>
    <s v="Y"/>
    <s v="Y"/>
    <n v="5.0000000000000001E-3"/>
    <s v="AD Clip"/>
    <n v="28390"/>
    <s v=""/>
    <n v="56850"/>
    <n v="2"/>
    <n v="31592"/>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35"/>
    <n v="1"/>
    <n v="27.65"/>
    <m/>
    <m/>
    <n v="0"/>
    <n v="8.35"/>
    <n v="8.35"/>
    <n v="28.65"/>
    <n v="37"/>
    <n v="1.3032758013384995E-3"/>
    <n v="0.22567567567567567"/>
  </r>
  <r>
    <n v="36"/>
    <n v="118"/>
    <s v="Cowichan R"/>
    <s v="CDP"/>
    <s v="124"/>
    <s v="Chinook"/>
    <s v="3"/>
    <x v="0"/>
    <x v="9"/>
    <n v="118"/>
    <x v="2"/>
    <s v="CK-22"/>
    <s v="EAST VANCOUVER ISLAND-COWICHAN &amp; KOKSILAH_FA_0.x"/>
    <s v="M"/>
    <s v="H"/>
    <n v="118"/>
    <s v="Cowichan River H"/>
    <n v="118"/>
    <s v="Cowichan R"/>
    <s v="GSVI"/>
    <s v="S"/>
    <x v="1"/>
    <s v="181890"/>
    <n v="0"/>
    <x v="233"/>
    <n v="2012"/>
    <s v="20120430"/>
    <s v="20120430"/>
    <n v="74"/>
    <n v="4.5"/>
    <m/>
    <s v="CWT"/>
    <s v="P"/>
    <x v="0"/>
    <s v="Y"/>
    <s v="Y"/>
    <s v="Y"/>
    <n v="5.0000000000000001E-3"/>
    <s v="AD Clip"/>
    <n v="28390"/>
    <s v=""/>
    <n v="56850"/>
    <n v="3"/>
    <n v="31592"/>
    <n v="2014"/>
    <m/>
    <m/>
    <m/>
    <m/>
    <m/>
    <m/>
    <m/>
    <m/>
    <m/>
    <m/>
    <m/>
    <m/>
    <m/>
    <m/>
    <m/>
    <m/>
    <m/>
    <m/>
    <m/>
    <m/>
    <m/>
    <m/>
    <m/>
    <m/>
    <m/>
    <m/>
    <m/>
    <m/>
    <m/>
    <m/>
    <m/>
    <m/>
    <m/>
    <m/>
    <m/>
    <m/>
    <m/>
    <m/>
    <n v="3.7"/>
    <m/>
    <m/>
    <m/>
    <m/>
    <m/>
    <n v="2.35"/>
    <m/>
    <m/>
    <m/>
    <m/>
    <n v="25.55"/>
    <m/>
    <m/>
    <m/>
    <m/>
    <m/>
    <m/>
    <m/>
    <m/>
    <m/>
    <m/>
    <m/>
    <m/>
    <m/>
    <m/>
    <m/>
    <m/>
    <m/>
    <m/>
    <m/>
    <m/>
    <m/>
    <m/>
    <m/>
    <m/>
    <m/>
    <m/>
    <m/>
    <m/>
    <m/>
    <m/>
    <m/>
    <m/>
    <m/>
    <m/>
    <m/>
    <m/>
    <m/>
    <m/>
    <m/>
    <m/>
    <m/>
    <m/>
    <m/>
    <m/>
    <m/>
    <m/>
    <m/>
    <m/>
    <m/>
    <m/>
    <m/>
    <m/>
    <m/>
    <m/>
    <m/>
    <m/>
    <m/>
    <m/>
    <m/>
    <m/>
    <m/>
    <m/>
    <m/>
    <m/>
    <m/>
    <m/>
    <m/>
    <m/>
    <m/>
    <m/>
    <m/>
    <m/>
    <m/>
    <m/>
    <m/>
    <m/>
    <m/>
    <m/>
    <m/>
    <m/>
    <m/>
    <m/>
    <m/>
    <m/>
    <m/>
    <m/>
    <m/>
    <m/>
    <m/>
    <m/>
    <m/>
    <m/>
    <m/>
    <m/>
    <m/>
    <m/>
    <m/>
    <m/>
    <m/>
    <m/>
    <m/>
    <m/>
    <m/>
    <m/>
    <m/>
    <m/>
    <m/>
    <m/>
    <m/>
    <m/>
    <m/>
    <m/>
    <m/>
    <n v="2.13"/>
    <n v="1.48"/>
    <n v="20.25"/>
    <n v="0.53"/>
    <m/>
    <n v="31.6"/>
    <n v="2.13"/>
    <n v="33.729999999999997"/>
    <n v="22.26"/>
    <n v="55.99"/>
    <n v="1.9721733004579079E-3"/>
    <n v="0.60242900517949627"/>
  </r>
  <r>
    <n v="36"/>
    <n v="118"/>
    <s v="Cowichan R"/>
    <s v="CDP"/>
    <s v="124"/>
    <s v="Chinook"/>
    <s v="3"/>
    <x v="0"/>
    <x v="9"/>
    <n v="118"/>
    <x v="2"/>
    <s v="CK-22"/>
    <s v="EAST VANCOUVER ISLAND-COWICHAN &amp; KOKSILAH_FA_0.x"/>
    <s v="M"/>
    <s v="H"/>
    <n v="118"/>
    <s v="Cowichan River H"/>
    <n v="118"/>
    <s v="Cowichan R"/>
    <s v="GSVI"/>
    <s v="S"/>
    <x v="1"/>
    <s v="181890"/>
    <n v="0"/>
    <x v="233"/>
    <n v="2012"/>
    <s v="20120430"/>
    <s v="20120430"/>
    <n v="74"/>
    <n v="4.5"/>
    <m/>
    <s v="CWT"/>
    <s v="P"/>
    <x v="0"/>
    <s v="Y"/>
    <s v="Y"/>
    <s v="Y"/>
    <n v="5.0000000000000001E-3"/>
    <s v="AD Clip"/>
    <n v="28390"/>
    <n v="28390"/>
    <n v="56850"/>
    <n v="4"/>
    <n v="31592"/>
    <n v="2015"/>
    <m/>
    <m/>
    <m/>
    <m/>
    <m/>
    <m/>
    <m/>
    <m/>
    <m/>
    <m/>
    <m/>
    <m/>
    <m/>
    <m/>
    <m/>
    <m/>
    <m/>
    <m/>
    <m/>
    <m/>
    <m/>
    <m/>
    <m/>
    <m/>
    <m/>
    <m/>
    <m/>
    <m/>
    <m/>
    <m/>
    <m/>
    <m/>
    <m/>
    <m/>
    <m/>
    <m/>
    <m/>
    <m/>
    <m/>
    <m/>
    <m/>
    <m/>
    <m/>
    <m/>
    <m/>
    <m/>
    <m/>
    <m/>
    <m/>
    <n v="5.17"/>
    <m/>
    <m/>
    <m/>
    <m/>
    <m/>
    <m/>
    <m/>
    <m/>
    <m/>
    <m/>
    <m/>
    <m/>
    <m/>
    <m/>
    <m/>
    <m/>
    <m/>
    <m/>
    <m/>
    <m/>
    <m/>
    <m/>
    <m/>
    <m/>
    <m/>
    <n v="9.43"/>
    <m/>
    <m/>
    <m/>
    <m/>
    <m/>
    <m/>
    <m/>
    <m/>
    <m/>
    <m/>
    <m/>
    <m/>
    <m/>
    <m/>
    <m/>
    <m/>
    <m/>
    <m/>
    <m/>
    <m/>
    <m/>
    <m/>
    <m/>
    <m/>
    <m/>
    <m/>
    <m/>
    <m/>
    <m/>
    <m/>
    <m/>
    <m/>
    <m/>
    <m/>
    <m/>
    <m/>
    <m/>
    <m/>
    <m/>
    <m/>
    <m/>
    <m/>
    <m/>
    <m/>
    <m/>
    <m/>
    <m/>
    <m/>
    <m/>
    <m/>
    <m/>
    <m/>
    <m/>
    <m/>
    <m/>
    <m/>
    <m/>
    <m/>
    <m/>
    <m/>
    <m/>
    <m/>
    <m/>
    <m/>
    <m/>
    <m/>
    <m/>
    <m/>
    <m/>
    <m/>
    <m/>
    <m/>
    <m/>
    <m/>
    <m/>
    <m/>
    <m/>
    <m/>
    <m/>
    <m/>
    <m/>
    <m/>
    <m/>
    <m/>
    <m/>
    <m/>
    <m/>
    <m/>
    <n v="2.33"/>
    <n v="0.97"/>
    <n v="0.41"/>
    <m/>
    <n v="14.6"/>
    <n v="0"/>
    <n v="14.6"/>
    <n v="3.71"/>
    <n v="18.309999999999999"/>
    <n v="6.4494540331102494E-4"/>
    <n v="0.79737848170398695"/>
  </r>
  <r>
    <n v="36"/>
    <n v="118"/>
    <s v="Cowichan R"/>
    <s v="CDP"/>
    <s v="124"/>
    <s v="Chinook"/>
    <s v="3"/>
    <x v="0"/>
    <x v="9"/>
    <n v="118"/>
    <x v="2"/>
    <s v="CK-22"/>
    <s v="EAST VANCOUVER ISLAND-COWICHAN &amp; KOKSILAH_FA_0.x"/>
    <s v="M"/>
    <s v="H"/>
    <n v="118"/>
    <s v="Cowichan River H"/>
    <n v="118"/>
    <s v="Cowichan R"/>
    <s v="GSVI"/>
    <s v="S"/>
    <x v="1"/>
    <s v="181891"/>
    <n v="0"/>
    <x v="234"/>
    <n v="2012"/>
    <s v="20120430"/>
    <s v="20120430"/>
    <n v="74"/>
    <n v="4.5"/>
    <m/>
    <s v="CWT"/>
    <s v="P"/>
    <x v="0"/>
    <s v="Y"/>
    <s v="Y"/>
    <s v="Y"/>
    <n v="0"/>
    <s v="AD Clip"/>
    <n v="28741"/>
    <s v=""/>
    <n v="57264"/>
    <n v="2"/>
    <n v="31593"/>
    <n v="2013"/>
    <m/>
    <m/>
    <m/>
    <m/>
    <m/>
    <m/>
    <m/>
    <m/>
    <m/>
    <m/>
    <m/>
    <m/>
    <m/>
    <m/>
    <m/>
    <m/>
    <m/>
    <m/>
    <m/>
    <m/>
    <m/>
    <m/>
    <m/>
    <m/>
    <m/>
    <m/>
    <m/>
    <m/>
    <m/>
    <m/>
    <m/>
    <m/>
    <m/>
    <m/>
    <m/>
    <m/>
    <m/>
    <m/>
    <m/>
    <m/>
    <m/>
    <m/>
    <m/>
    <m/>
    <m/>
    <m/>
    <m/>
    <m/>
    <m/>
    <m/>
    <m/>
    <m/>
    <m/>
    <m/>
    <n v="7.66"/>
    <m/>
    <m/>
    <m/>
    <m/>
    <m/>
    <m/>
    <m/>
    <m/>
    <m/>
    <m/>
    <m/>
    <m/>
    <m/>
    <m/>
    <m/>
    <m/>
    <m/>
    <m/>
    <m/>
    <m/>
    <m/>
    <m/>
    <m/>
    <m/>
    <m/>
    <m/>
    <m/>
    <m/>
    <m/>
    <m/>
    <m/>
    <m/>
    <m/>
    <m/>
    <m/>
    <m/>
    <m/>
    <m/>
    <m/>
    <m/>
    <m/>
    <m/>
    <m/>
    <m/>
    <m/>
    <m/>
    <m/>
    <m/>
    <m/>
    <m/>
    <m/>
    <m/>
    <m/>
    <m/>
    <m/>
    <m/>
    <m/>
    <m/>
    <m/>
    <m/>
    <m/>
    <m/>
    <m/>
    <m/>
    <m/>
    <m/>
    <m/>
    <m/>
    <m/>
    <m/>
    <m/>
    <m/>
    <m/>
    <m/>
    <m/>
    <m/>
    <m/>
    <m/>
    <m/>
    <m/>
    <m/>
    <m/>
    <m/>
    <m/>
    <m/>
    <m/>
    <m/>
    <m/>
    <m/>
    <m/>
    <m/>
    <m/>
    <m/>
    <m/>
    <m/>
    <m/>
    <m/>
    <m/>
    <m/>
    <m/>
    <m/>
    <m/>
    <m/>
    <m/>
    <m/>
    <m/>
    <m/>
    <m/>
    <m/>
    <n v="3.51"/>
    <n v="53.97"/>
    <m/>
    <m/>
    <n v="7.66"/>
    <n v="0"/>
    <n v="7.66"/>
    <n v="57.48"/>
    <n v="65.14"/>
    <n v="2.2664486273964025E-3"/>
    <n v="0.11759287688056494"/>
  </r>
  <r>
    <n v="36"/>
    <n v="118"/>
    <s v="Cowichan R"/>
    <s v="CDP"/>
    <s v="124"/>
    <s v="Chinook"/>
    <s v="3"/>
    <x v="0"/>
    <x v="9"/>
    <n v="118"/>
    <x v="2"/>
    <s v="CK-22"/>
    <s v="EAST VANCOUVER ISLAND-COWICHAN &amp; KOKSILAH_FA_0.x"/>
    <s v="M"/>
    <s v="H"/>
    <n v="118"/>
    <s v="Cowichan River H"/>
    <n v="118"/>
    <s v="Cowichan R"/>
    <s v="GSVI"/>
    <s v="S"/>
    <x v="1"/>
    <s v="181891"/>
    <n v="0"/>
    <x v="234"/>
    <n v="2012"/>
    <s v="20120430"/>
    <s v="20120430"/>
    <n v="74"/>
    <n v="4.5"/>
    <m/>
    <s v="CWT"/>
    <s v="P"/>
    <x v="0"/>
    <s v="Y"/>
    <s v="Y"/>
    <s v="Y"/>
    <n v="0"/>
    <s v="AD Clip"/>
    <n v="28741"/>
    <s v=""/>
    <n v="57264"/>
    <n v="3"/>
    <n v="31593"/>
    <n v="2014"/>
    <m/>
    <m/>
    <m/>
    <m/>
    <m/>
    <m/>
    <m/>
    <m/>
    <m/>
    <m/>
    <m/>
    <m/>
    <m/>
    <m/>
    <m/>
    <m/>
    <m/>
    <m/>
    <m/>
    <m/>
    <m/>
    <m/>
    <m/>
    <m/>
    <m/>
    <m/>
    <m/>
    <m/>
    <m/>
    <m/>
    <m/>
    <m/>
    <m/>
    <m/>
    <m/>
    <m/>
    <m/>
    <m/>
    <m/>
    <m/>
    <m/>
    <m/>
    <m/>
    <m/>
    <m/>
    <m/>
    <m/>
    <n v="3.84"/>
    <m/>
    <n v="15.32"/>
    <m/>
    <m/>
    <m/>
    <m/>
    <m/>
    <m/>
    <m/>
    <m/>
    <m/>
    <n v="5.09"/>
    <m/>
    <n v="5.09"/>
    <m/>
    <n v="9.77"/>
    <n v="17.600000000000001"/>
    <m/>
    <m/>
    <m/>
    <m/>
    <m/>
    <m/>
    <m/>
    <m/>
    <m/>
    <m/>
    <m/>
    <n v="9.32"/>
    <m/>
    <m/>
    <m/>
    <m/>
    <m/>
    <m/>
    <m/>
    <m/>
    <m/>
    <m/>
    <m/>
    <m/>
    <m/>
    <m/>
    <m/>
    <m/>
    <m/>
    <m/>
    <m/>
    <m/>
    <m/>
    <m/>
    <m/>
    <m/>
    <m/>
    <m/>
    <m/>
    <m/>
    <m/>
    <m/>
    <m/>
    <m/>
    <m/>
    <n v="3.84"/>
    <m/>
    <m/>
    <m/>
    <m/>
    <m/>
    <m/>
    <m/>
    <m/>
    <m/>
    <m/>
    <m/>
    <m/>
    <m/>
    <m/>
    <m/>
    <m/>
    <m/>
    <m/>
    <m/>
    <m/>
    <m/>
    <m/>
    <m/>
    <m/>
    <m/>
    <m/>
    <m/>
    <m/>
    <m/>
    <m/>
    <m/>
    <m/>
    <m/>
    <m/>
    <m/>
    <m/>
    <m/>
    <m/>
    <m/>
    <m/>
    <m/>
    <m/>
    <m/>
    <m/>
    <m/>
    <m/>
    <m/>
    <m/>
    <m/>
    <m/>
    <m/>
    <m/>
    <n v="4.16"/>
    <n v="3.03"/>
    <n v="66.02"/>
    <m/>
    <m/>
    <n v="69.87"/>
    <n v="4.16"/>
    <n v="74.03"/>
    <n v="69.05"/>
    <n v="143.07999999999998"/>
    <n v="4.9782540621411912E-3"/>
    <n v="0.51740285155157961"/>
  </r>
  <r>
    <n v="36"/>
    <n v="118"/>
    <s v="Cowichan R"/>
    <s v="CDP"/>
    <s v="124"/>
    <s v="Chinook"/>
    <s v="3"/>
    <x v="0"/>
    <x v="9"/>
    <n v="118"/>
    <x v="2"/>
    <s v="CK-22"/>
    <s v="EAST VANCOUVER ISLAND-COWICHAN &amp; KOKSILAH_FA_0.x"/>
    <s v="M"/>
    <s v="H"/>
    <n v="118"/>
    <s v="Cowichan River H"/>
    <n v="118"/>
    <s v="Cowichan R"/>
    <s v="GSVI"/>
    <s v="S"/>
    <x v="1"/>
    <s v="181891"/>
    <n v="0"/>
    <x v="234"/>
    <n v="2012"/>
    <s v="20120430"/>
    <s v="20120430"/>
    <n v="74"/>
    <n v="4.5"/>
    <m/>
    <s v="CWT"/>
    <s v="P"/>
    <x v="0"/>
    <s v="Y"/>
    <s v="Y"/>
    <s v="Y"/>
    <n v="0"/>
    <s v="AD Clip"/>
    <n v="28741"/>
    <n v="28741"/>
    <n v="57264"/>
    <n v="4"/>
    <n v="31593"/>
    <n v="2015"/>
    <m/>
    <m/>
    <m/>
    <m/>
    <m/>
    <m/>
    <m/>
    <m/>
    <m/>
    <m/>
    <m/>
    <m/>
    <m/>
    <m/>
    <m/>
    <m/>
    <m/>
    <m/>
    <m/>
    <m/>
    <m/>
    <m/>
    <m/>
    <m/>
    <m/>
    <m/>
    <m/>
    <m/>
    <m/>
    <m/>
    <m/>
    <m/>
    <m/>
    <m/>
    <m/>
    <m/>
    <m/>
    <m/>
    <m/>
    <m/>
    <m/>
    <m/>
    <m/>
    <m/>
    <m/>
    <m/>
    <m/>
    <m/>
    <m/>
    <m/>
    <m/>
    <m/>
    <m/>
    <m/>
    <m/>
    <m/>
    <m/>
    <m/>
    <m/>
    <m/>
    <m/>
    <m/>
    <m/>
    <n v="13.24"/>
    <m/>
    <m/>
    <m/>
    <m/>
    <m/>
    <m/>
    <m/>
    <m/>
    <m/>
    <m/>
    <m/>
    <m/>
    <m/>
    <m/>
    <m/>
    <m/>
    <m/>
    <m/>
    <m/>
    <m/>
    <m/>
    <m/>
    <m/>
    <m/>
    <m/>
    <m/>
    <m/>
    <m/>
    <m/>
    <m/>
    <m/>
    <m/>
    <m/>
    <m/>
    <m/>
    <m/>
    <m/>
    <m/>
    <m/>
    <m/>
    <m/>
    <m/>
    <m/>
    <m/>
    <m/>
    <m/>
    <m/>
    <m/>
    <m/>
    <m/>
    <m/>
    <m/>
    <m/>
    <m/>
    <m/>
    <m/>
    <m/>
    <m/>
    <m/>
    <m/>
    <m/>
    <m/>
    <m/>
    <m/>
    <m/>
    <m/>
    <m/>
    <m/>
    <m/>
    <m/>
    <m/>
    <m/>
    <m/>
    <m/>
    <m/>
    <m/>
    <m/>
    <m/>
    <m/>
    <m/>
    <m/>
    <m/>
    <m/>
    <m/>
    <m/>
    <m/>
    <m/>
    <m/>
    <m/>
    <m/>
    <m/>
    <m/>
    <m/>
    <m/>
    <m/>
    <m/>
    <m/>
    <m/>
    <m/>
    <m/>
    <n v="1.21"/>
    <n v="15.14"/>
    <m/>
    <m/>
    <n v="13.24"/>
    <n v="0"/>
    <n v="13.24"/>
    <n v="16.350000000000001"/>
    <n v="29.59"/>
    <n v="1.0295396819874048E-3"/>
    <n v="0.44744846231835078"/>
  </r>
  <r>
    <n v="36"/>
    <n v="118"/>
    <s v="Cowichan R"/>
    <s v="CDP"/>
    <s v="124"/>
    <s v="Chinook"/>
    <s v="3"/>
    <x v="0"/>
    <x v="9"/>
    <n v="118"/>
    <x v="2"/>
    <s v="CK-22"/>
    <s v="EAST VANCOUVER ISLAND-COWICHAN &amp; KOKSILAH_FA_0.x"/>
    <s v="M"/>
    <s v="H"/>
    <n v="118"/>
    <s v="Cowichan River H"/>
    <n v="118"/>
    <s v="Cowichan R"/>
    <s v="GSVI"/>
    <s v="S"/>
    <x v="1"/>
    <s v="181892"/>
    <n v="0"/>
    <x v="235"/>
    <n v="2012"/>
    <s v="20120430"/>
    <s v="20120430"/>
    <n v="74"/>
    <n v="4.5"/>
    <m/>
    <s v="CWT"/>
    <s v="P"/>
    <x v="0"/>
    <s v="Y"/>
    <s v="Y"/>
    <s v="Y"/>
    <n v="2.5000000000000001E-2"/>
    <s v="AD Clip"/>
    <n v="27753"/>
    <s v=""/>
    <n v="56721"/>
    <n v="2"/>
    <n v="31594"/>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78"/>
    <m/>
    <m/>
    <n v="0"/>
    <n v="0"/>
    <n v="0"/>
    <n v="26.78"/>
    <n v="26.78"/>
    <n v="9.6494072712859872E-4"/>
    <n v="0"/>
  </r>
  <r>
    <n v="36"/>
    <n v="118"/>
    <s v="Cowichan R"/>
    <s v="CDP"/>
    <s v="124"/>
    <s v="Chinook"/>
    <s v="3"/>
    <x v="0"/>
    <x v="9"/>
    <n v="118"/>
    <x v="2"/>
    <s v="CK-22"/>
    <s v="EAST VANCOUVER ISLAND-COWICHAN &amp; KOKSILAH_FA_0.x"/>
    <s v="M"/>
    <s v="H"/>
    <n v="118"/>
    <s v="Cowichan River H"/>
    <n v="118"/>
    <s v="Cowichan R"/>
    <s v="GSVI"/>
    <s v="S"/>
    <x v="1"/>
    <s v="181892"/>
    <n v="0"/>
    <x v="235"/>
    <n v="2012"/>
    <s v="20120430"/>
    <s v="20120430"/>
    <n v="74"/>
    <n v="4.5"/>
    <m/>
    <s v="CWT"/>
    <s v="P"/>
    <x v="0"/>
    <s v="Y"/>
    <s v="Y"/>
    <s v="Y"/>
    <n v="2.5000000000000001E-2"/>
    <s v="AD Clip"/>
    <n v="27753"/>
    <s v=""/>
    <n v="56721"/>
    <n v="3"/>
    <n v="31594"/>
    <n v="2014"/>
    <m/>
    <m/>
    <m/>
    <m/>
    <m/>
    <m/>
    <m/>
    <m/>
    <m/>
    <m/>
    <m/>
    <m/>
    <m/>
    <m/>
    <m/>
    <m/>
    <m/>
    <m/>
    <m/>
    <m/>
    <m/>
    <m/>
    <m/>
    <m/>
    <m/>
    <m/>
    <m/>
    <m/>
    <m/>
    <m/>
    <m/>
    <m/>
    <m/>
    <m/>
    <m/>
    <m/>
    <m/>
    <n v="9.32"/>
    <m/>
    <m/>
    <n v="4.28"/>
    <m/>
    <m/>
    <m/>
    <m/>
    <m/>
    <m/>
    <m/>
    <m/>
    <n v="40.82"/>
    <m/>
    <m/>
    <m/>
    <m/>
    <m/>
    <m/>
    <m/>
    <m/>
    <m/>
    <n v="5.09"/>
    <m/>
    <m/>
    <m/>
    <m/>
    <m/>
    <n v="5.29"/>
    <m/>
    <m/>
    <m/>
    <m/>
    <m/>
    <m/>
    <m/>
    <m/>
    <m/>
    <m/>
    <m/>
    <m/>
    <m/>
    <m/>
    <m/>
    <m/>
    <m/>
    <m/>
    <m/>
    <m/>
    <m/>
    <m/>
    <m/>
    <m/>
    <m/>
    <m/>
    <m/>
    <m/>
    <m/>
    <m/>
    <n v="7.5"/>
    <m/>
    <m/>
    <m/>
    <m/>
    <m/>
    <m/>
    <m/>
    <m/>
    <m/>
    <m/>
    <m/>
    <m/>
    <m/>
    <m/>
    <m/>
    <m/>
    <m/>
    <m/>
    <m/>
    <m/>
    <m/>
    <m/>
    <m/>
    <m/>
    <m/>
    <m/>
    <m/>
    <m/>
    <m/>
    <m/>
    <m/>
    <m/>
    <m/>
    <m/>
    <m/>
    <m/>
    <m/>
    <m/>
    <m/>
    <m/>
    <m/>
    <m/>
    <m/>
    <m/>
    <m/>
    <m/>
    <m/>
    <m/>
    <m/>
    <m/>
    <m/>
    <m/>
    <m/>
    <m/>
    <m/>
    <m/>
    <m/>
    <m/>
    <m/>
    <m/>
    <m/>
    <m/>
    <m/>
    <m/>
    <m/>
    <m/>
    <n v="12.81"/>
    <n v="0.47"/>
    <n v="33.479999999999997"/>
    <n v="0.53"/>
    <m/>
    <n v="72.3"/>
    <n v="12.81"/>
    <n v="85.11"/>
    <n v="34.479999999999997"/>
    <n v="119.59"/>
    <n v="4.3090837026627752E-3"/>
    <n v="0.7116815787273183"/>
  </r>
  <r>
    <n v="36"/>
    <n v="118"/>
    <s v="Cowichan R"/>
    <s v="CDP"/>
    <s v="124"/>
    <s v="Chinook"/>
    <s v="3"/>
    <x v="0"/>
    <x v="9"/>
    <n v="118"/>
    <x v="2"/>
    <s v="CK-22"/>
    <s v="EAST VANCOUVER ISLAND-COWICHAN &amp; KOKSILAH_FA_0.x"/>
    <s v="M"/>
    <s v="H"/>
    <n v="118"/>
    <s v="Cowichan River H"/>
    <n v="118"/>
    <s v="Cowichan R"/>
    <s v="GSVI"/>
    <s v="S"/>
    <x v="1"/>
    <s v="181892"/>
    <n v="0"/>
    <x v="235"/>
    <n v="2012"/>
    <s v="20120430"/>
    <s v="20120430"/>
    <n v="74"/>
    <n v="4.5"/>
    <m/>
    <s v="CWT"/>
    <s v="P"/>
    <x v="0"/>
    <s v="Y"/>
    <s v="Y"/>
    <s v="Y"/>
    <n v="2.5000000000000001E-2"/>
    <s v="AD Clip"/>
    <n v="27753"/>
    <n v="27753"/>
    <n v="56721"/>
    <n v="4"/>
    <n v="31594"/>
    <n v="2015"/>
    <m/>
    <m/>
    <m/>
    <m/>
    <m/>
    <m/>
    <m/>
    <m/>
    <m/>
    <m/>
    <m/>
    <m/>
    <m/>
    <m/>
    <m/>
    <m/>
    <m/>
    <m/>
    <m/>
    <m/>
    <m/>
    <m/>
    <m/>
    <m/>
    <m/>
    <m/>
    <m/>
    <m/>
    <m/>
    <m/>
    <m/>
    <m/>
    <m/>
    <m/>
    <m/>
    <m/>
    <m/>
    <m/>
    <m/>
    <m/>
    <m/>
    <m/>
    <m/>
    <m/>
    <m/>
    <m/>
    <m/>
    <m/>
    <m/>
    <m/>
    <m/>
    <m/>
    <m/>
    <m/>
    <m/>
    <m/>
    <m/>
    <m/>
    <m/>
    <n v="5.17"/>
    <m/>
    <m/>
    <m/>
    <m/>
    <m/>
    <m/>
    <m/>
    <m/>
    <m/>
    <m/>
    <m/>
    <m/>
    <m/>
    <m/>
    <m/>
    <m/>
    <m/>
    <m/>
    <m/>
    <m/>
    <m/>
    <m/>
    <m/>
    <m/>
    <m/>
    <m/>
    <m/>
    <m/>
    <m/>
    <m/>
    <m/>
    <m/>
    <m/>
    <m/>
    <m/>
    <m/>
    <m/>
    <m/>
    <m/>
    <m/>
    <m/>
    <m/>
    <m/>
    <m/>
    <m/>
    <m/>
    <m/>
    <m/>
    <m/>
    <m/>
    <m/>
    <m/>
    <m/>
    <m/>
    <m/>
    <m/>
    <m/>
    <m/>
    <m/>
    <m/>
    <m/>
    <m/>
    <m/>
    <m/>
    <m/>
    <m/>
    <m/>
    <m/>
    <m/>
    <m/>
    <m/>
    <m/>
    <m/>
    <m/>
    <m/>
    <m/>
    <m/>
    <m/>
    <m/>
    <m/>
    <m/>
    <m/>
    <m/>
    <m/>
    <m/>
    <m/>
    <m/>
    <m/>
    <m/>
    <m/>
    <m/>
    <m/>
    <m/>
    <m/>
    <m/>
    <m/>
    <m/>
    <m/>
    <m/>
    <m/>
    <m/>
    <m/>
    <m/>
    <m/>
    <n v="1.21"/>
    <n v="15.14"/>
    <m/>
    <m/>
    <n v="5.17"/>
    <n v="0"/>
    <n v="5.17"/>
    <n v="16.350000000000001"/>
    <n v="21.52"/>
    <n v="7.7541166720714874E-4"/>
    <n v="0.24024163568773235"/>
  </r>
  <r>
    <n v="36"/>
    <n v="118"/>
    <s v="Cowichan R"/>
    <s v="CDP"/>
    <s v="124"/>
    <s v="Chinook"/>
    <s v="3"/>
    <x v="0"/>
    <x v="9"/>
    <n v="118"/>
    <x v="2"/>
    <s v="CK-22"/>
    <s v="EAST VANCOUVER ISLAND-COWICHAN &amp; KOKSILAH_FA_0.x"/>
    <s v="M"/>
    <s v="H"/>
    <n v="118"/>
    <s v="Cowichan River H"/>
    <n v="118"/>
    <s v="Cowichan R"/>
    <s v="GSVI"/>
    <s v="S"/>
    <x v="1"/>
    <s v="181974"/>
    <n v="0"/>
    <x v="236"/>
    <n v="2012"/>
    <s v="20120515"/>
    <s v="20120515"/>
    <n v="84"/>
    <n v="6.7"/>
    <m/>
    <s v="CWT"/>
    <s v="P"/>
    <x v="0"/>
    <s v="Y"/>
    <s v="Y"/>
    <s v="Y"/>
    <n v="0.01"/>
    <s v="AD Clip"/>
    <n v="51470"/>
    <s v=""/>
    <n v="56892"/>
    <n v="2"/>
    <n v="31596"/>
    <n v="2013"/>
    <m/>
    <m/>
    <m/>
    <m/>
    <m/>
    <m/>
    <m/>
    <m/>
    <m/>
    <m/>
    <m/>
    <m/>
    <m/>
    <m/>
    <m/>
    <m/>
    <m/>
    <m/>
    <m/>
    <m/>
    <m/>
    <m/>
    <m/>
    <m/>
    <m/>
    <m/>
    <m/>
    <m/>
    <m/>
    <m/>
    <m/>
    <m/>
    <m/>
    <m/>
    <m/>
    <m/>
    <m/>
    <m/>
    <m/>
    <m/>
    <m/>
    <m/>
    <m/>
    <m/>
    <m/>
    <m/>
    <m/>
    <m/>
    <m/>
    <n v="3.82"/>
    <m/>
    <m/>
    <m/>
    <m/>
    <m/>
    <m/>
    <m/>
    <m/>
    <m/>
    <m/>
    <m/>
    <n v="3.82"/>
    <m/>
    <m/>
    <m/>
    <m/>
    <m/>
    <m/>
    <m/>
    <m/>
    <m/>
    <m/>
    <m/>
    <m/>
    <m/>
    <m/>
    <m/>
    <m/>
    <m/>
    <m/>
    <m/>
    <m/>
    <m/>
    <m/>
    <m/>
    <m/>
    <m/>
    <m/>
    <m/>
    <m/>
    <m/>
    <m/>
    <m/>
    <m/>
    <m/>
    <m/>
    <m/>
    <m/>
    <m/>
    <m/>
    <m/>
    <m/>
    <m/>
    <m/>
    <m/>
    <m/>
    <m/>
    <m/>
    <m/>
    <m/>
    <m/>
    <m/>
    <m/>
    <m/>
    <m/>
    <m/>
    <m/>
    <m/>
    <m/>
    <m/>
    <m/>
    <m/>
    <m/>
    <m/>
    <m/>
    <m/>
    <m/>
    <m/>
    <m/>
    <m/>
    <m/>
    <m/>
    <m/>
    <m/>
    <m/>
    <m/>
    <m/>
    <m/>
    <m/>
    <m/>
    <m/>
    <m/>
    <m/>
    <m/>
    <m/>
    <m/>
    <m/>
    <m/>
    <m/>
    <m/>
    <m/>
    <m/>
    <m/>
    <m/>
    <m/>
    <m/>
    <m/>
    <m/>
    <m/>
    <m/>
    <m/>
    <m/>
    <m/>
    <n v="6.01"/>
    <n v="1.98"/>
    <n v="48.48"/>
    <m/>
    <n v="0.39"/>
    <n v="7.64"/>
    <n v="6.01"/>
    <n v="13.65"/>
    <n v="50.85"/>
    <n v="64.5"/>
    <n v="1.2531571789391879E-3"/>
    <n v="0.21162790697674419"/>
  </r>
  <r>
    <n v="36"/>
    <n v="118"/>
    <s v="Cowichan R"/>
    <s v="CDP"/>
    <s v="124"/>
    <s v="Chinook"/>
    <s v="3"/>
    <x v="0"/>
    <x v="9"/>
    <n v="118"/>
    <x v="2"/>
    <s v="CK-22"/>
    <s v="EAST VANCOUVER ISLAND-COWICHAN &amp; KOKSILAH_FA_0.x"/>
    <s v="M"/>
    <s v="H"/>
    <n v="118"/>
    <s v="Cowichan River H"/>
    <n v="118"/>
    <s v="Cowichan R"/>
    <s v="GSVI"/>
    <s v="S"/>
    <x v="1"/>
    <s v="181974"/>
    <n v="0"/>
    <x v="236"/>
    <n v="2012"/>
    <s v="20120515"/>
    <s v="20120515"/>
    <n v="84"/>
    <n v="6.7"/>
    <m/>
    <s v="CWT"/>
    <s v="P"/>
    <x v="0"/>
    <s v="Y"/>
    <s v="Y"/>
    <s v="Y"/>
    <n v="0.01"/>
    <s v="AD Clip"/>
    <n v="51470"/>
    <s v=""/>
    <n v="56892"/>
    <n v="3"/>
    <n v="31596"/>
    <n v="2014"/>
    <m/>
    <m/>
    <m/>
    <m/>
    <m/>
    <m/>
    <m/>
    <m/>
    <m/>
    <m/>
    <m/>
    <m/>
    <m/>
    <m/>
    <m/>
    <m/>
    <m/>
    <m/>
    <m/>
    <m/>
    <m/>
    <m/>
    <m/>
    <m/>
    <m/>
    <m/>
    <m/>
    <m/>
    <m/>
    <m/>
    <m/>
    <m/>
    <m/>
    <m/>
    <m/>
    <m/>
    <m/>
    <m/>
    <m/>
    <n v="9.33"/>
    <m/>
    <m/>
    <m/>
    <n v="3.84"/>
    <m/>
    <m/>
    <m/>
    <n v="3.84"/>
    <m/>
    <n v="20.36"/>
    <m/>
    <m/>
    <m/>
    <m/>
    <n v="5.09"/>
    <m/>
    <m/>
    <m/>
    <m/>
    <n v="5.09"/>
    <m/>
    <n v="5.14"/>
    <m/>
    <n v="29.41"/>
    <m/>
    <n v="10.58"/>
    <m/>
    <m/>
    <m/>
    <m/>
    <m/>
    <m/>
    <m/>
    <m/>
    <m/>
    <m/>
    <m/>
    <m/>
    <m/>
    <m/>
    <m/>
    <n v="9.32"/>
    <m/>
    <m/>
    <m/>
    <m/>
    <m/>
    <m/>
    <m/>
    <m/>
    <m/>
    <m/>
    <m/>
    <m/>
    <m/>
    <m/>
    <m/>
    <m/>
    <m/>
    <m/>
    <m/>
    <m/>
    <m/>
    <m/>
    <m/>
    <m/>
    <m/>
    <m/>
    <m/>
    <m/>
    <m/>
    <m/>
    <m/>
    <m/>
    <m/>
    <m/>
    <m/>
    <m/>
    <m/>
    <m/>
    <m/>
    <m/>
    <m/>
    <m/>
    <m/>
    <m/>
    <m/>
    <m/>
    <m/>
    <m/>
    <m/>
    <m/>
    <m/>
    <m/>
    <m/>
    <m/>
    <m/>
    <m/>
    <m/>
    <m/>
    <m/>
    <m/>
    <m/>
    <m/>
    <m/>
    <m/>
    <m/>
    <m/>
    <m/>
    <m/>
    <m/>
    <m/>
    <m/>
    <m/>
    <m/>
    <m/>
    <m/>
    <m/>
    <m/>
    <m/>
    <m/>
    <m/>
    <m/>
    <n v="18.79"/>
    <n v="12.39"/>
    <n v="36.270000000000003"/>
    <n v="2.41"/>
    <m/>
    <n v="102"/>
    <n v="18.79"/>
    <n v="120.79"/>
    <n v="51.07"/>
    <n v="171.86"/>
    <n v="3.3390324460850986E-3"/>
    <n v="0.70283952053997434"/>
  </r>
  <r>
    <n v="36"/>
    <n v="118"/>
    <s v="Cowichan R"/>
    <s v="CDP"/>
    <s v="124"/>
    <s v="Chinook"/>
    <s v="3"/>
    <x v="0"/>
    <x v="9"/>
    <n v="118"/>
    <x v="2"/>
    <s v="CK-22"/>
    <s v="EAST VANCOUVER ISLAND-COWICHAN &amp; KOKSILAH_FA_0.x"/>
    <s v="M"/>
    <s v="H"/>
    <n v="118"/>
    <s v="Cowichan River H"/>
    <n v="118"/>
    <s v="Cowichan R"/>
    <s v="GSVI"/>
    <s v="S"/>
    <x v="1"/>
    <s v="181974"/>
    <n v="0"/>
    <x v="236"/>
    <n v="2012"/>
    <s v="20120515"/>
    <s v="20120515"/>
    <n v="84"/>
    <n v="6.7"/>
    <m/>
    <s v="CWT"/>
    <s v="P"/>
    <x v="0"/>
    <s v="Y"/>
    <s v="Y"/>
    <s v="Y"/>
    <n v="0.01"/>
    <s v="AD Clip"/>
    <n v="51470"/>
    <s v=""/>
    <n v="56892"/>
    <n v="4"/>
    <n v="31596"/>
    <n v="2015"/>
    <m/>
    <m/>
    <m/>
    <m/>
    <m/>
    <m/>
    <m/>
    <m/>
    <m/>
    <m/>
    <m/>
    <m/>
    <m/>
    <m/>
    <m/>
    <m/>
    <m/>
    <m/>
    <m/>
    <m/>
    <m/>
    <m/>
    <m/>
    <m/>
    <m/>
    <m/>
    <m/>
    <m/>
    <m/>
    <m/>
    <m/>
    <m/>
    <m/>
    <m/>
    <m/>
    <m/>
    <m/>
    <m/>
    <m/>
    <m/>
    <m/>
    <m/>
    <m/>
    <m/>
    <m/>
    <m/>
    <m/>
    <m/>
    <m/>
    <n v="10.34"/>
    <m/>
    <m/>
    <m/>
    <m/>
    <n v="5.17"/>
    <m/>
    <m/>
    <m/>
    <m/>
    <m/>
    <m/>
    <n v="14.19"/>
    <m/>
    <m/>
    <m/>
    <m/>
    <m/>
    <m/>
    <m/>
    <m/>
    <m/>
    <m/>
    <m/>
    <m/>
    <m/>
    <m/>
    <m/>
    <m/>
    <m/>
    <m/>
    <m/>
    <m/>
    <m/>
    <m/>
    <m/>
    <m/>
    <m/>
    <m/>
    <m/>
    <m/>
    <m/>
    <m/>
    <m/>
    <m/>
    <m/>
    <m/>
    <m/>
    <m/>
    <m/>
    <m/>
    <m/>
    <m/>
    <m/>
    <m/>
    <m/>
    <m/>
    <m/>
    <m/>
    <m/>
    <m/>
    <m/>
    <m/>
    <m/>
    <m/>
    <m/>
    <m/>
    <m/>
    <m/>
    <m/>
    <m/>
    <m/>
    <m/>
    <m/>
    <m/>
    <m/>
    <m/>
    <m/>
    <m/>
    <m/>
    <m/>
    <m/>
    <m/>
    <m/>
    <m/>
    <m/>
    <m/>
    <m/>
    <m/>
    <m/>
    <m/>
    <m/>
    <m/>
    <m/>
    <m/>
    <m/>
    <m/>
    <m/>
    <m/>
    <m/>
    <m/>
    <m/>
    <m/>
    <m/>
    <m/>
    <m/>
    <m/>
    <m/>
    <m/>
    <m/>
    <m/>
    <m/>
    <m/>
    <m/>
    <n v="23.79"/>
    <n v="1.8"/>
    <n v="7.42"/>
    <m/>
    <m/>
    <n v="29.7"/>
    <n v="23.79"/>
    <n v="53.49"/>
    <n v="9.2200000000000006"/>
    <n v="62.709999999999994"/>
    <n v="1.2183796386244412E-3"/>
    <n v="0.85297400733535333"/>
  </r>
  <r>
    <n v="36"/>
    <n v="118"/>
    <s v="Cowichan R"/>
    <s v="CDP"/>
    <s v="124"/>
    <s v="Chinook"/>
    <s v="3"/>
    <x v="0"/>
    <x v="9"/>
    <n v="118"/>
    <x v="2"/>
    <s v="CK-22"/>
    <s v="EAST VANCOUVER ISLAND-COWICHAN &amp; KOKSILAH_FA_0.x"/>
    <s v="M"/>
    <s v="H"/>
    <n v="118"/>
    <s v="Cowichan River H"/>
    <n v="118"/>
    <s v="Cowichan R"/>
    <s v="GSVI"/>
    <s v="S"/>
    <x v="1"/>
    <s v="181974"/>
    <n v="0"/>
    <x v="236"/>
    <n v="2012"/>
    <s v="20120515"/>
    <s v="20120515"/>
    <n v="84"/>
    <n v="6.7"/>
    <m/>
    <s v="CWT"/>
    <s v="P"/>
    <x v="0"/>
    <s v="Y"/>
    <s v="Y"/>
    <s v="Y"/>
    <n v="0.01"/>
    <s v="AD Clip"/>
    <n v="51470"/>
    <n v="51470"/>
    <n v="56892"/>
    <n v="5"/>
    <n v="31596"/>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01"/>
    <m/>
    <m/>
    <n v="0"/>
    <n v="0"/>
    <n v="0"/>
    <n v="25.01"/>
    <n v="25.01"/>
    <n v="4.8591412473285414E-4"/>
    <n v="0"/>
  </r>
  <r>
    <n v="36"/>
    <n v="118"/>
    <s v="Cowichan R"/>
    <s v="CDP"/>
    <s v="124"/>
    <s v="Chinook"/>
    <s v="3"/>
    <x v="0"/>
    <x v="9"/>
    <n v="118"/>
    <x v="2"/>
    <s v="CK-22"/>
    <s v="EAST VANCOUVER ISLAND-COWICHAN &amp; KOKSILAH_FA_0.x"/>
    <s v="M"/>
    <s v="H"/>
    <n v="118"/>
    <s v="Cowichan River H"/>
    <n v="118"/>
    <s v="Cowichan R"/>
    <s v="GSVI"/>
    <s v="S"/>
    <x v="1"/>
    <s v="181975"/>
    <n v="0"/>
    <x v="237"/>
    <n v="2012"/>
    <s v="20120515"/>
    <s v="20120515"/>
    <n v="84"/>
    <n v="6.7"/>
    <m/>
    <s v="CWT"/>
    <s v="P"/>
    <x v="0"/>
    <s v="Y"/>
    <s v="Y"/>
    <s v="Y"/>
    <n v="5.0000000000000001E-3"/>
    <s v="AD Clip"/>
    <n v="51798"/>
    <s v=""/>
    <n v="56966"/>
    <n v="2"/>
    <n v="31597"/>
    <n v="2013"/>
    <m/>
    <m/>
    <m/>
    <m/>
    <m/>
    <m/>
    <m/>
    <m/>
    <m/>
    <m/>
    <m/>
    <m/>
    <m/>
    <m/>
    <m/>
    <m/>
    <m/>
    <m/>
    <m/>
    <m/>
    <m/>
    <m/>
    <m/>
    <m/>
    <m/>
    <m/>
    <m/>
    <m/>
    <m/>
    <m/>
    <m/>
    <m/>
    <m/>
    <m/>
    <m/>
    <m/>
    <m/>
    <m/>
    <m/>
    <m/>
    <m/>
    <m/>
    <m/>
    <m/>
    <m/>
    <m/>
    <m/>
    <m/>
    <m/>
    <m/>
    <m/>
    <m/>
    <m/>
    <m/>
    <m/>
    <m/>
    <m/>
    <m/>
    <m/>
    <m/>
    <m/>
    <m/>
    <m/>
    <m/>
    <m/>
    <m/>
    <m/>
    <m/>
    <m/>
    <m/>
    <m/>
    <m/>
    <m/>
    <m/>
    <m/>
    <n v="6.88"/>
    <m/>
    <m/>
    <m/>
    <m/>
    <m/>
    <m/>
    <m/>
    <m/>
    <m/>
    <m/>
    <m/>
    <m/>
    <m/>
    <m/>
    <m/>
    <m/>
    <m/>
    <m/>
    <m/>
    <m/>
    <m/>
    <m/>
    <m/>
    <m/>
    <m/>
    <m/>
    <m/>
    <m/>
    <m/>
    <m/>
    <m/>
    <m/>
    <m/>
    <m/>
    <m/>
    <m/>
    <m/>
    <m/>
    <m/>
    <m/>
    <m/>
    <m/>
    <m/>
    <m/>
    <m/>
    <m/>
    <m/>
    <m/>
    <m/>
    <m/>
    <m/>
    <m/>
    <m/>
    <m/>
    <m/>
    <m/>
    <m/>
    <m/>
    <m/>
    <m/>
    <m/>
    <m/>
    <m/>
    <m/>
    <m/>
    <m/>
    <m/>
    <m/>
    <m/>
    <m/>
    <m/>
    <m/>
    <m/>
    <m/>
    <m/>
    <m/>
    <m/>
    <m/>
    <m/>
    <m/>
    <m/>
    <m/>
    <n v="1"/>
    <m/>
    <m/>
    <m/>
    <m/>
    <m/>
    <n v="4.92"/>
    <n v="2.4700000000000002"/>
    <m/>
    <m/>
    <n v="6.88"/>
    <n v="1"/>
    <n v="7.88"/>
    <n v="7.39"/>
    <n v="15.270000000000001"/>
    <n v="2.9479902698945906E-4"/>
    <n v="0.51604453176162401"/>
  </r>
  <r>
    <n v="36"/>
    <n v="118"/>
    <s v="Cowichan R"/>
    <s v="CDP"/>
    <s v="124"/>
    <s v="Chinook"/>
    <s v="3"/>
    <x v="0"/>
    <x v="9"/>
    <n v="118"/>
    <x v="2"/>
    <s v="CK-22"/>
    <s v="EAST VANCOUVER ISLAND-COWICHAN &amp; KOKSILAH_FA_0.x"/>
    <s v="M"/>
    <s v="H"/>
    <n v="118"/>
    <s v="Cowichan River H"/>
    <n v="118"/>
    <s v="Cowichan R"/>
    <s v="GSVI"/>
    <s v="S"/>
    <x v="1"/>
    <s v="181975"/>
    <n v="0"/>
    <x v="237"/>
    <n v="2012"/>
    <s v="20120515"/>
    <s v="20120515"/>
    <n v="84"/>
    <n v="6.7"/>
    <m/>
    <s v="CWT"/>
    <s v="P"/>
    <x v="0"/>
    <s v="Y"/>
    <s v="Y"/>
    <s v="Y"/>
    <n v="5.0000000000000001E-3"/>
    <s v="AD Clip"/>
    <n v="51798"/>
    <s v=""/>
    <n v="56966"/>
    <n v="3"/>
    <n v="31597"/>
    <n v="2014"/>
    <m/>
    <m/>
    <m/>
    <m/>
    <m/>
    <m/>
    <m/>
    <m/>
    <m/>
    <m/>
    <m/>
    <m/>
    <m/>
    <m/>
    <m/>
    <m/>
    <m/>
    <m/>
    <m/>
    <m/>
    <m/>
    <m/>
    <m/>
    <m/>
    <m/>
    <m/>
    <m/>
    <m/>
    <m/>
    <m/>
    <m/>
    <m/>
    <m/>
    <m/>
    <n v="3.31"/>
    <m/>
    <m/>
    <m/>
    <m/>
    <m/>
    <n v="2.14"/>
    <m/>
    <m/>
    <m/>
    <m/>
    <n v="9.7200000000000006"/>
    <m/>
    <m/>
    <m/>
    <n v="25.55"/>
    <m/>
    <m/>
    <m/>
    <m/>
    <n v="10.28"/>
    <m/>
    <m/>
    <m/>
    <m/>
    <n v="10.28"/>
    <m/>
    <n v="10.18"/>
    <m/>
    <n v="47.21"/>
    <m/>
    <n v="10.84"/>
    <m/>
    <n v="9.8699999999999992"/>
    <m/>
    <m/>
    <m/>
    <m/>
    <m/>
    <m/>
    <m/>
    <n v="5.29"/>
    <m/>
    <m/>
    <m/>
    <m/>
    <m/>
    <n v="9.32"/>
    <m/>
    <m/>
    <m/>
    <m/>
    <m/>
    <m/>
    <m/>
    <m/>
    <m/>
    <m/>
    <m/>
    <m/>
    <m/>
    <m/>
    <m/>
    <m/>
    <m/>
    <m/>
    <m/>
    <m/>
    <m/>
    <m/>
    <m/>
    <m/>
    <m/>
    <m/>
    <m/>
    <m/>
    <n v="3.84"/>
    <m/>
    <m/>
    <m/>
    <m/>
    <m/>
    <m/>
    <m/>
    <m/>
    <m/>
    <m/>
    <m/>
    <m/>
    <m/>
    <m/>
    <m/>
    <m/>
    <m/>
    <m/>
    <m/>
    <m/>
    <m/>
    <m/>
    <m/>
    <m/>
    <m/>
    <m/>
    <m/>
    <m/>
    <m/>
    <m/>
    <m/>
    <m/>
    <m/>
    <m/>
    <m/>
    <m/>
    <m/>
    <m/>
    <m/>
    <m/>
    <m/>
    <m/>
    <m/>
    <m/>
    <m/>
    <m/>
    <m/>
    <m/>
    <m/>
    <m/>
    <m/>
    <m/>
    <n v="8.48"/>
    <n v="6.54"/>
    <n v="18.02"/>
    <n v="0.53"/>
    <m/>
    <n v="157.83000000000001"/>
    <n v="8.48"/>
    <n v="166.31"/>
    <n v="25.09"/>
    <n v="191.4"/>
    <n v="3.6951233638364417E-3"/>
    <n v="0.86891327063740853"/>
  </r>
  <r>
    <n v="36"/>
    <n v="118"/>
    <s v="Cowichan R"/>
    <s v="CDP"/>
    <s v="124"/>
    <s v="Chinook"/>
    <s v="3"/>
    <x v="0"/>
    <x v="9"/>
    <n v="118"/>
    <x v="2"/>
    <s v="CK-22"/>
    <s v="EAST VANCOUVER ISLAND-COWICHAN &amp; KOKSILAH_FA_0.x"/>
    <s v="M"/>
    <s v="H"/>
    <n v="118"/>
    <s v="Cowichan River H"/>
    <n v="118"/>
    <s v="Cowichan R"/>
    <s v="GSVI"/>
    <s v="S"/>
    <x v="1"/>
    <s v="181975"/>
    <n v="0"/>
    <x v="237"/>
    <n v="2012"/>
    <s v="20120515"/>
    <s v="20120515"/>
    <n v="84"/>
    <n v="6.7"/>
    <m/>
    <s v="CWT"/>
    <s v="P"/>
    <x v="0"/>
    <s v="Y"/>
    <s v="Y"/>
    <s v="Y"/>
    <n v="5.0000000000000001E-3"/>
    <s v="AD Clip"/>
    <n v="51798"/>
    <n v="51798"/>
    <n v="56966"/>
    <n v="4"/>
    <n v="31597"/>
    <n v="2015"/>
    <m/>
    <m/>
    <m/>
    <m/>
    <m/>
    <m/>
    <m/>
    <m/>
    <m/>
    <m/>
    <m/>
    <m/>
    <m/>
    <m/>
    <m/>
    <m/>
    <m/>
    <m/>
    <m/>
    <m/>
    <m/>
    <m/>
    <m/>
    <m/>
    <m/>
    <m/>
    <m/>
    <m/>
    <m/>
    <m/>
    <m/>
    <m/>
    <m/>
    <m/>
    <n v="4.01"/>
    <m/>
    <m/>
    <m/>
    <m/>
    <m/>
    <m/>
    <m/>
    <m/>
    <m/>
    <m/>
    <m/>
    <m/>
    <m/>
    <m/>
    <n v="5.17"/>
    <m/>
    <m/>
    <m/>
    <m/>
    <n v="5.17"/>
    <m/>
    <m/>
    <m/>
    <m/>
    <m/>
    <m/>
    <m/>
    <m/>
    <m/>
    <m/>
    <m/>
    <m/>
    <m/>
    <m/>
    <m/>
    <m/>
    <m/>
    <m/>
    <m/>
    <m/>
    <m/>
    <m/>
    <m/>
    <m/>
    <m/>
    <m/>
    <m/>
    <m/>
    <m/>
    <m/>
    <m/>
    <m/>
    <m/>
    <m/>
    <m/>
    <m/>
    <m/>
    <m/>
    <m/>
    <m/>
    <m/>
    <m/>
    <m/>
    <m/>
    <m/>
    <m/>
    <m/>
    <m/>
    <m/>
    <m/>
    <m/>
    <m/>
    <m/>
    <m/>
    <m/>
    <m/>
    <m/>
    <m/>
    <m/>
    <m/>
    <m/>
    <m/>
    <m/>
    <m/>
    <m/>
    <m/>
    <m/>
    <m/>
    <m/>
    <m/>
    <m/>
    <m/>
    <m/>
    <m/>
    <m/>
    <m/>
    <m/>
    <m/>
    <m/>
    <m/>
    <m/>
    <m/>
    <m/>
    <m/>
    <m/>
    <m/>
    <m/>
    <m/>
    <m/>
    <m/>
    <m/>
    <m/>
    <m/>
    <m/>
    <m/>
    <m/>
    <m/>
    <m/>
    <m/>
    <m/>
    <m/>
    <m/>
    <m/>
    <m/>
    <m/>
    <m/>
    <m/>
    <m/>
    <n v="4.08"/>
    <n v="3.54"/>
    <n v="16.11"/>
    <n v="0.41"/>
    <m/>
    <n v="14.35"/>
    <n v="4.08"/>
    <n v="18.43"/>
    <n v="20.059999999999999"/>
    <n v="38.489999999999995"/>
    <n v="7.430788833545696E-4"/>
    <n v="0.47882566900493639"/>
  </r>
  <r>
    <n v="36"/>
    <n v="118"/>
    <s v="Cowichan R"/>
    <s v="CDP"/>
    <s v="124"/>
    <s v="Chinook"/>
    <s v="3"/>
    <x v="0"/>
    <x v="9"/>
    <n v="118"/>
    <x v="2"/>
    <s v="CK-22"/>
    <s v="EAST VANCOUVER ISLAND-COWICHAN &amp; KOKSILAH_FA_0.x"/>
    <s v="M"/>
    <s v="H"/>
    <n v="118"/>
    <s v="Cowichan River H"/>
    <n v="118"/>
    <s v="Cowichan R"/>
    <s v="GSVI"/>
    <s v="S"/>
    <x v="1"/>
    <s v="181976"/>
    <n v="0"/>
    <x v="238"/>
    <n v="2012"/>
    <s v="20120515"/>
    <s v="20120515"/>
    <n v="84"/>
    <n v="6.7"/>
    <m/>
    <s v="CWT"/>
    <s v="P"/>
    <x v="0"/>
    <s v="Y"/>
    <s v="Y"/>
    <s v="Y"/>
    <n v="5.0000000000000001E-3"/>
    <s v="AD Clip"/>
    <n v="52087"/>
    <s v=""/>
    <n v="57285"/>
    <n v="2"/>
    <n v="31598"/>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6"/>
    <n v="3.51"/>
    <n v="27.19"/>
    <m/>
    <m/>
    <n v="0"/>
    <n v="2.86"/>
    <n v="2.86"/>
    <n v="30.7"/>
    <n v="33.56"/>
    <n v="6.4430664081248682E-4"/>
    <n v="8.5220500595947546E-2"/>
  </r>
  <r>
    <n v="36"/>
    <n v="118"/>
    <s v="Cowichan R"/>
    <s v="CDP"/>
    <s v="124"/>
    <s v="Chinook"/>
    <s v="3"/>
    <x v="0"/>
    <x v="9"/>
    <n v="118"/>
    <x v="2"/>
    <s v="CK-22"/>
    <s v="EAST VANCOUVER ISLAND-COWICHAN &amp; KOKSILAH_FA_0.x"/>
    <s v="M"/>
    <s v="H"/>
    <n v="118"/>
    <s v="Cowichan River H"/>
    <n v="118"/>
    <s v="Cowichan R"/>
    <s v="GSVI"/>
    <s v="S"/>
    <x v="1"/>
    <s v="181976"/>
    <n v="0"/>
    <x v="238"/>
    <n v="2012"/>
    <s v="20120515"/>
    <s v="20120515"/>
    <n v="84"/>
    <n v="6.7"/>
    <m/>
    <s v="CWT"/>
    <s v="P"/>
    <x v="0"/>
    <s v="Y"/>
    <s v="Y"/>
    <s v="Y"/>
    <n v="5.0000000000000001E-3"/>
    <s v="AD Clip"/>
    <n v="52087"/>
    <s v=""/>
    <n v="57285"/>
    <n v="3"/>
    <n v="31598"/>
    <n v="2014"/>
    <m/>
    <m/>
    <m/>
    <m/>
    <m/>
    <m/>
    <m/>
    <m/>
    <m/>
    <m/>
    <m/>
    <m/>
    <m/>
    <m/>
    <m/>
    <m/>
    <m/>
    <m/>
    <m/>
    <m/>
    <m/>
    <m/>
    <m/>
    <m/>
    <m/>
    <m/>
    <m/>
    <m/>
    <m/>
    <m/>
    <m/>
    <m/>
    <m/>
    <m/>
    <m/>
    <m/>
    <m/>
    <n v="9.32"/>
    <m/>
    <m/>
    <m/>
    <m/>
    <n v="3.84"/>
    <n v="3.84"/>
    <m/>
    <m/>
    <n v="2.35"/>
    <n v="3.84"/>
    <m/>
    <n v="25.65"/>
    <m/>
    <m/>
    <m/>
    <m/>
    <m/>
    <m/>
    <m/>
    <m/>
    <m/>
    <n v="15.27"/>
    <m/>
    <n v="5.09"/>
    <m/>
    <n v="27.37"/>
    <m/>
    <m/>
    <m/>
    <m/>
    <m/>
    <m/>
    <m/>
    <m/>
    <m/>
    <m/>
    <m/>
    <m/>
    <m/>
    <m/>
    <m/>
    <m/>
    <m/>
    <m/>
    <m/>
    <m/>
    <m/>
    <m/>
    <m/>
    <m/>
    <m/>
    <m/>
    <m/>
    <m/>
    <m/>
    <m/>
    <m/>
    <m/>
    <m/>
    <m/>
    <m/>
    <m/>
    <m/>
    <m/>
    <m/>
    <m/>
    <m/>
    <m/>
    <m/>
    <m/>
    <m/>
    <m/>
    <m/>
    <m/>
    <m/>
    <m/>
    <m/>
    <m/>
    <m/>
    <m/>
    <m/>
    <m/>
    <m/>
    <m/>
    <m/>
    <m/>
    <m/>
    <m/>
    <m/>
    <m/>
    <m/>
    <m/>
    <m/>
    <m/>
    <m/>
    <m/>
    <m/>
    <m/>
    <m/>
    <m/>
    <m/>
    <m/>
    <m/>
    <m/>
    <m/>
    <m/>
    <m/>
    <m/>
    <m/>
    <m/>
    <m/>
    <m/>
    <m/>
    <m/>
    <m/>
    <m/>
    <m/>
    <m/>
    <m/>
    <m/>
    <m/>
    <m/>
    <m/>
    <m/>
    <m/>
    <n v="18.809999999999999"/>
    <n v="16.920000000000002"/>
    <n v="12.92"/>
    <n v="2.41"/>
    <m/>
    <n v="96.57"/>
    <n v="18.809999999999999"/>
    <n v="115.38"/>
    <n v="32.25"/>
    <n v="147.63"/>
    <n v="2.8342964655288269E-3"/>
    <n v="0.78154846575899206"/>
  </r>
  <r>
    <n v="36"/>
    <n v="118"/>
    <s v="Cowichan R"/>
    <s v="CDP"/>
    <s v="124"/>
    <s v="Chinook"/>
    <s v="3"/>
    <x v="0"/>
    <x v="9"/>
    <n v="118"/>
    <x v="2"/>
    <s v="CK-22"/>
    <s v="EAST VANCOUVER ISLAND-COWICHAN &amp; KOKSILAH_FA_0.x"/>
    <s v="M"/>
    <s v="H"/>
    <n v="118"/>
    <s v="Cowichan River H"/>
    <n v="118"/>
    <s v="Cowichan R"/>
    <s v="GSVI"/>
    <s v="S"/>
    <x v="1"/>
    <s v="181976"/>
    <n v="0"/>
    <x v="238"/>
    <n v="2012"/>
    <s v="20120515"/>
    <s v="20120515"/>
    <n v="84"/>
    <n v="6.7"/>
    <m/>
    <s v="CWT"/>
    <s v="P"/>
    <x v="0"/>
    <s v="Y"/>
    <s v="Y"/>
    <s v="Y"/>
    <n v="5.0000000000000001E-3"/>
    <s v="AD Clip"/>
    <n v="52087"/>
    <n v="52087"/>
    <n v="57285"/>
    <n v="4"/>
    <n v="31598"/>
    <n v="2015"/>
    <m/>
    <m/>
    <m/>
    <m/>
    <m/>
    <m/>
    <m/>
    <m/>
    <m/>
    <m/>
    <m/>
    <m/>
    <m/>
    <m/>
    <m/>
    <m/>
    <m/>
    <m/>
    <m/>
    <m/>
    <m/>
    <m/>
    <m/>
    <m/>
    <m/>
    <m/>
    <m/>
    <m/>
    <m/>
    <m/>
    <m/>
    <m/>
    <m/>
    <m/>
    <n v="3.92"/>
    <m/>
    <m/>
    <m/>
    <m/>
    <m/>
    <m/>
    <m/>
    <m/>
    <m/>
    <m/>
    <m/>
    <m/>
    <m/>
    <m/>
    <n v="5.17"/>
    <m/>
    <m/>
    <m/>
    <m/>
    <n v="5.17"/>
    <m/>
    <m/>
    <m/>
    <m/>
    <m/>
    <m/>
    <n v="14.19"/>
    <m/>
    <n v="13.33"/>
    <m/>
    <m/>
    <m/>
    <m/>
    <m/>
    <m/>
    <m/>
    <m/>
    <m/>
    <m/>
    <m/>
    <m/>
    <m/>
    <m/>
    <m/>
    <m/>
    <m/>
    <m/>
    <m/>
    <m/>
    <m/>
    <m/>
    <m/>
    <m/>
    <m/>
    <m/>
    <m/>
    <m/>
    <m/>
    <m/>
    <m/>
    <m/>
    <m/>
    <m/>
    <m/>
    <m/>
    <m/>
    <m/>
    <m/>
    <m/>
    <m/>
    <m/>
    <m/>
    <m/>
    <m/>
    <m/>
    <m/>
    <m/>
    <m/>
    <m/>
    <m/>
    <m/>
    <m/>
    <m/>
    <m/>
    <m/>
    <m/>
    <m/>
    <m/>
    <m/>
    <m/>
    <m/>
    <m/>
    <m/>
    <m/>
    <m/>
    <m/>
    <m/>
    <m/>
    <m/>
    <m/>
    <m/>
    <m/>
    <m/>
    <m/>
    <m/>
    <m/>
    <m/>
    <m/>
    <m/>
    <m/>
    <m/>
    <m/>
    <m/>
    <m/>
    <m/>
    <m/>
    <m/>
    <m/>
    <m/>
    <m/>
    <m/>
    <m/>
    <m/>
    <m/>
    <m/>
    <m/>
    <m/>
    <m/>
    <n v="1.97"/>
    <n v="4.74"/>
    <n v="53.5"/>
    <n v="0.41"/>
    <m/>
    <n v="41.78"/>
    <n v="1.97"/>
    <n v="43.75"/>
    <n v="58.65"/>
    <n v="102.39999999999999"/>
    <n v="1.965941597711521E-3"/>
    <n v="0.42724609375000006"/>
  </r>
  <r>
    <n v="36"/>
    <n v="118"/>
    <s v="Cowichan R"/>
    <s v="CDP"/>
    <s v="124"/>
    <s v="Chinook"/>
    <s v="3"/>
    <x v="0"/>
    <x v="9"/>
    <n v="118"/>
    <x v="2"/>
    <s v="CK-22"/>
    <s v="EAST VANCOUVER ISLAND-COWICHAN &amp; KOKSILAH_FA_0.x"/>
    <s v="M"/>
    <s v="H"/>
    <n v="118"/>
    <s v="Cowichan River H"/>
    <n v="118"/>
    <s v="Cowichan R"/>
    <s v="GSVI"/>
    <s v="S"/>
    <x v="1"/>
    <s v="181977"/>
    <n v="0"/>
    <x v="239"/>
    <n v="2012"/>
    <s v="20120515"/>
    <s v="20120515"/>
    <n v="84"/>
    <n v="6.7"/>
    <m/>
    <s v="CWT"/>
    <s v="P"/>
    <x v="0"/>
    <s v="Y"/>
    <s v="Y"/>
    <s v="Y"/>
    <n v="0"/>
    <s v="AD Clip"/>
    <n v="51875"/>
    <s v=""/>
    <n v="56766"/>
    <n v="2"/>
    <n v="31599"/>
    <n v="2013"/>
    <m/>
    <m/>
    <m/>
    <m/>
    <m/>
    <m/>
    <m/>
    <m/>
    <m/>
    <m/>
    <m/>
    <m/>
    <m/>
    <m/>
    <m/>
    <m/>
    <m/>
    <m/>
    <m/>
    <m/>
    <m/>
    <m/>
    <m/>
    <m/>
    <m/>
    <m/>
    <m/>
    <m/>
    <m/>
    <m/>
    <m/>
    <m/>
    <m/>
    <m/>
    <m/>
    <m/>
    <m/>
    <m/>
    <m/>
    <m/>
    <m/>
    <m/>
    <m/>
    <m/>
    <m/>
    <m/>
    <m/>
    <m/>
    <m/>
    <m/>
    <m/>
    <m/>
    <m/>
    <m/>
    <m/>
    <m/>
    <m/>
    <m/>
    <m/>
    <m/>
    <m/>
    <m/>
    <m/>
    <m/>
    <m/>
    <n v="22.74"/>
    <m/>
    <m/>
    <m/>
    <m/>
    <m/>
    <m/>
    <m/>
    <m/>
    <m/>
    <m/>
    <m/>
    <m/>
    <m/>
    <m/>
    <m/>
    <m/>
    <m/>
    <m/>
    <m/>
    <m/>
    <m/>
    <m/>
    <m/>
    <m/>
    <m/>
    <m/>
    <m/>
    <m/>
    <m/>
    <m/>
    <m/>
    <m/>
    <m/>
    <m/>
    <m/>
    <m/>
    <m/>
    <m/>
    <m/>
    <m/>
    <m/>
    <m/>
    <m/>
    <m/>
    <m/>
    <m/>
    <m/>
    <m/>
    <m/>
    <m/>
    <m/>
    <m/>
    <m/>
    <m/>
    <m/>
    <m/>
    <m/>
    <m/>
    <m/>
    <m/>
    <m/>
    <m/>
    <m/>
    <m/>
    <m/>
    <m/>
    <m/>
    <m/>
    <m/>
    <m/>
    <m/>
    <m/>
    <m/>
    <m/>
    <m/>
    <m/>
    <m/>
    <m/>
    <m/>
    <m/>
    <m/>
    <m/>
    <m/>
    <m/>
    <m/>
    <m/>
    <m/>
    <m/>
    <m/>
    <m/>
    <m/>
    <m/>
    <m/>
    <m/>
    <m/>
    <m/>
    <m/>
    <n v="8.0399999999999991"/>
    <n v="2.99"/>
    <n v="28.93"/>
    <m/>
    <m/>
    <n v="22.74"/>
    <n v="8.0399999999999991"/>
    <n v="30.78"/>
    <n v="31.92"/>
    <n v="62.699999999999996"/>
    <n v="1.2086746987951807E-3"/>
    <n v="0.49090909090909096"/>
  </r>
  <r>
    <n v="36"/>
    <n v="118"/>
    <s v="Cowichan R"/>
    <s v="CDP"/>
    <s v="124"/>
    <s v="Chinook"/>
    <s v="3"/>
    <x v="0"/>
    <x v="9"/>
    <n v="118"/>
    <x v="2"/>
    <s v="CK-22"/>
    <s v="EAST VANCOUVER ISLAND-COWICHAN &amp; KOKSILAH_FA_0.x"/>
    <s v="M"/>
    <s v="H"/>
    <n v="118"/>
    <s v="Cowichan River H"/>
    <n v="118"/>
    <s v="Cowichan R"/>
    <s v="GSVI"/>
    <s v="S"/>
    <x v="1"/>
    <s v="181977"/>
    <n v="0"/>
    <x v="239"/>
    <n v="2012"/>
    <s v="20120515"/>
    <s v="20120515"/>
    <n v="84"/>
    <n v="6.7"/>
    <m/>
    <s v="CWT"/>
    <s v="P"/>
    <x v="0"/>
    <s v="Y"/>
    <s v="Y"/>
    <s v="Y"/>
    <n v="0"/>
    <s v="AD Clip"/>
    <n v="51875"/>
    <s v=""/>
    <n v="56766"/>
    <n v="3"/>
    <n v="31599"/>
    <n v="2014"/>
    <m/>
    <m/>
    <m/>
    <m/>
    <m/>
    <m/>
    <m/>
    <m/>
    <m/>
    <m/>
    <m/>
    <m/>
    <m/>
    <m/>
    <m/>
    <m/>
    <m/>
    <m/>
    <m/>
    <m/>
    <m/>
    <m/>
    <m/>
    <m/>
    <m/>
    <m/>
    <m/>
    <m/>
    <m/>
    <m/>
    <m/>
    <m/>
    <m/>
    <m/>
    <m/>
    <m/>
    <m/>
    <m/>
    <m/>
    <m/>
    <m/>
    <m/>
    <m/>
    <m/>
    <m/>
    <n v="11.52"/>
    <m/>
    <n v="3.84"/>
    <m/>
    <n v="35.68"/>
    <m/>
    <m/>
    <m/>
    <m/>
    <n v="15.32"/>
    <m/>
    <m/>
    <m/>
    <m/>
    <n v="2.54"/>
    <m/>
    <m/>
    <m/>
    <n v="64.510000000000005"/>
    <m/>
    <m/>
    <m/>
    <m/>
    <m/>
    <m/>
    <m/>
    <m/>
    <m/>
    <m/>
    <m/>
    <n v="5.29"/>
    <m/>
    <m/>
    <m/>
    <m/>
    <m/>
    <m/>
    <m/>
    <m/>
    <m/>
    <m/>
    <m/>
    <m/>
    <n v="9.32"/>
    <m/>
    <m/>
    <m/>
    <m/>
    <m/>
    <m/>
    <m/>
    <m/>
    <m/>
    <m/>
    <m/>
    <m/>
    <m/>
    <m/>
    <n v="2.35"/>
    <m/>
    <m/>
    <m/>
    <m/>
    <m/>
    <m/>
    <m/>
    <m/>
    <m/>
    <m/>
    <m/>
    <m/>
    <m/>
    <m/>
    <m/>
    <m/>
    <m/>
    <m/>
    <m/>
    <m/>
    <m/>
    <m/>
    <m/>
    <m/>
    <m/>
    <m/>
    <m/>
    <m/>
    <m/>
    <m/>
    <m/>
    <m/>
    <m/>
    <m/>
    <m/>
    <m/>
    <m/>
    <m/>
    <m/>
    <m/>
    <m/>
    <m/>
    <m/>
    <m/>
    <n v="11.12"/>
    <m/>
    <m/>
    <m/>
    <m/>
    <m/>
    <m/>
    <m/>
    <m/>
    <m/>
    <m/>
    <m/>
    <m/>
    <m/>
    <m/>
    <n v="10.62"/>
    <n v="7.16"/>
    <n v="81.33"/>
    <m/>
    <m/>
    <n v="161.49"/>
    <n v="10.62"/>
    <n v="172.11"/>
    <n v="88.49"/>
    <n v="260.60000000000002"/>
    <n v="5.0236144578313258E-3"/>
    <n v="0.66043745203376825"/>
  </r>
  <r>
    <n v="36"/>
    <n v="118"/>
    <s v="Cowichan R"/>
    <s v="CDP"/>
    <s v="124"/>
    <s v="Chinook"/>
    <s v="3"/>
    <x v="0"/>
    <x v="9"/>
    <n v="118"/>
    <x v="2"/>
    <s v="CK-22"/>
    <s v="EAST VANCOUVER ISLAND-COWICHAN &amp; KOKSILAH_FA_0.x"/>
    <s v="M"/>
    <s v="H"/>
    <n v="118"/>
    <s v="Cowichan River H"/>
    <n v="118"/>
    <s v="Cowichan R"/>
    <s v="GSVI"/>
    <s v="S"/>
    <x v="1"/>
    <s v="181977"/>
    <n v="0"/>
    <x v="239"/>
    <n v="2012"/>
    <s v="20120515"/>
    <s v="20120515"/>
    <n v="84"/>
    <n v="6.7"/>
    <m/>
    <s v="CWT"/>
    <s v="P"/>
    <x v="0"/>
    <s v="Y"/>
    <s v="Y"/>
    <s v="Y"/>
    <n v="0"/>
    <s v="AD Clip"/>
    <n v="51875"/>
    <n v="51875"/>
    <n v="56766"/>
    <n v="4"/>
    <n v="31599"/>
    <n v="2015"/>
    <m/>
    <m/>
    <m/>
    <m/>
    <m/>
    <m/>
    <m/>
    <m/>
    <m/>
    <m/>
    <m/>
    <m/>
    <m/>
    <m/>
    <m/>
    <m/>
    <m/>
    <m/>
    <m/>
    <m/>
    <m/>
    <m/>
    <m/>
    <m/>
    <m/>
    <m/>
    <m/>
    <m/>
    <m/>
    <m/>
    <m/>
    <m/>
    <m/>
    <m/>
    <m/>
    <m/>
    <m/>
    <m/>
    <m/>
    <m/>
    <m/>
    <m/>
    <m/>
    <m/>
    <n v="6.27"/>
    <m/>
    <m/>
    <m/>
    <m/>
    <n v="15.51"/>
    <m/>
    <m/>
    <m/>
    <m/>
    <m/>
    <m/>
    <m/>
    <m/>
    <m/>
    <m/>
    <m/>
    <m/>
    <m/>
    <m/>
    <m/>
    <n v="31.55"/>
    <m/>
    <m/>
    <m/>
    <m/>
    <m/>
    <m/>
    <m/>
    <m/>
    <m/>
    <m/>
    <m/>
    <m/>
    <m/>
    <m/>
    <m/>
    <m/>
    <m/>
    <m/>
    <m/>
    <m/>
    <m/>
    <n v="13.21"/>
    <m/>
    <m/>
    <m/>
    <m/>
    <m/>
    <m/>
    <m/>
    <m/>
    <m/>
    <m/>
    <m/>
    <m/>
    <m/>
    <m/>
    <m/>
    <m/>
    <m/>
    <m/>
    <m/>
    <m/>
    <m/>
    <m/>
    <m/>
    <m/>
    <m/>
    <m/>
    <m/>
    <m/>
    <m/>
    <m/>
    <m/>
    <m/>
    <m/>
    <m/>
    <m/>
    <m/>
    <m/>
    <m/>
    <m/>
    <m/>
    <m/>
    <m/>
    <m/>
    <m/>
    <m/>
    <m/>
    <m/>
    <m/>
    <m/>
    <m/>
    <m/>
    <m/>
    <m/>
    <m/>
    <m/>
    <m/>
    <m/>
    <m/>
    <m/>
    <n v="8.4"/>
    <m/>
    <m/>
    <m/>
    <m/>
    <m/>
    <m/>
    <m/>
    <m/>
    <m/>
    <m/>
    <m/>
    <n v="3.36"/>
    <m/>
    <m/>
    <m/>
    <m/>
    <n v="3.46"/>
    <n v="1.95"/>
    <n v="0.83"/>
    <m/>
    <n v="74.94"/>
    <n v="3.36"/>
    <n v="78.3"/>
    <n v="6.24"/>
    <n v="84.54"/>
    <n v="1.6296867469879519E-3"/>
    <n v="0.92618878637331425"/>
  </r>
  <r>
    <n v="36"/>
    <n v="118"/>
    <s v="Cowichan R"/>
    <s v="CDP"/>
    <s v="124"/>
    <s v="Chinook"/>
    <s v="3"/>
    <x v="0"/>
    <x v="9"/>
    <n v="118"/>
    <x v="2"/>
    <s v="CK-22"/>
    <s v="EAST VANCOUVER ISLAND-COWICHAN &amp; KOKSILAH_FA_0.x"/>
    <s v="M"/>
    <s v="H"/>
    <n v="118"/>
    <s v="Cowichan River H"/>
    <n v="118"/>
    <s v="Cowichan R"/>
    <s v="GSVI"/>
    <s v="S"/>
    <x v="1"/>
    <s v="181978"/>
    <n v="0"/>
    <x v="240"/>
    <n v="2012"/>
    <s v="20120515"/>
    <s v="20120515"/>
    <n v="84"/>
    <n v="6.7"/>
    <m/>
    <s v="CWT"/>
    <s v="P"/>
    <x v="0"/>
    <s v="Y"/>
    <s v="Y"/>
    <s v="Y"/>
    <n v="2.5000000000000001E-3"/>
    <s v="AD Clip"/>
    <n v="51755"/>
    <s v=""/>
    <n v="56777"/>
    <n v="2"/>
    <n v="31600"/>
    <n v="2013"/>
    <m/>
    <m/>
    <m/>
    <m/>
    <m/>
    <m/>
    <m/>
    <m/>
    <m/>
    <m/>
    <m/>
    <m/>
    <m/>
    <m/>
    <m/>
    <m/>
    <m/>
    <m/>
    <m/>
    <m/>
    <m/>
    <m/>
    <m/>
    <m/>
    <m/>
    <m/>
    <m/>
    <m/>
    <m/>
    <m/>
    <m/>
    <m/>
    <m/>
    <m/>
    <m/>
    <m/>
    <m/>
    <m/>
    <m/>
    <m/>
    <m/>
    <m/>
    <m/>
    <m/>
    <m/>
    <m/>
    <m/>
    <m/>
    <m/>
    <m/>
    <m/>
    <m/>
    <m/>
    <m/>
    <m/>
    <m/>
    <m/>
    <m/>
    <m/>
    <n v="3.82"/>
    <m/>
    <m/>
    <m/>
    <m/>
    <m/>
    <m/>
    <m/>
    <m/>
    <m/>
    <m/>
    <m/>
    <m/>
    <m/>
    <m/>
    <m/>
    <m/>
    <m/>
    <m/>
    <m/>
    <m/>
    <m/>
    <m/>
    <m/>
    <m/>
    <m/>
    <m/>
    <m/>
    <m/>
    <m/>
    <m/>
    <m/>
    <m/>
    <m/>
    <m/>
    <m/>
    <m/>
    <m/>
    <m/>
    <m/>
    <m/>
    <m/>
    <m/>
    <m/>
    <m/>
    <m/>
    <m/>
    <m/>
    <m/>
    <m/>
    <m/>
    <m/>
    <m/>
    <m/>
    <m/>
    <m/>
    <m/>
    <m/>
    <m/>
    <m/>
    <m/>
    <m/>
    <m/>
    <m/>
    <m/>
    <m/>
    <m/>
    <m/>
    <m/>
    <m/>
    <m/>
    <m/>
    <m/>
    <m/>
    <m/>
    <m/>
    <m/>
    <m/>
    <m/>
    <m/>
    <m/>
    <m/>
    <m/>
    <m/>
    <m/>
    <m/>
    <m/>
    <m/>
    <m/>
    <m/>
    <m/>
    <m/>
    <m/>
    <m/>
    <m/>
    <m/>
    <m/>
    <m/>
    <m/>
    <n v="1.08"/>
    <m/>
    <m/>
    <m/>
    <m/>
    <n v="8.4700000000000006"/>
    <n v="2.5299999999999998"/>
    <n v="53.57"/>
    <m/>
    <m/>
    <n v="3.82"/>
    <n v="9.5500000000000007"/>
    <n v="13.37"/>
    <n v="56.1"/>
    <n v="69.47"/>
    <n v="1.3422857694908705E-3"/>
    <n v="0.19245717575932056"/>
  </r>
  <r>
    <n v="36"/>
    <n v="118"/>
    <s v="Cowichan R"/>
    <s v="CDP"/>
    <s v="124"/>
    <s v="Chinook"/>
    <s v="3"/>
    <x v="0"/>
    <x v="9"/>
    <n v="118"/>
    <x v="2"/>
    <s v="CK-22"/>
    <s v="EAST VANCOUVER ISLAND-COWICHAN &amp; KOKSILAH_FA_0.x"/>
    <s v="M"/>
    <s v="H"/>
    <n v="118"/>
    <s v="Cowichan River H"/>
    <n v="118"/>
    <s v="Cowichan R"/>
    <s v="GSVI"/>
    <s v="S"/>
    <x v="1"/>
    <s v="181978"/>
    <n v="0"/>
    <x v="240"/>
    <n v="2012"/>
    <s v="20120515"/>
    <s v="20120515"/>
    <n v="84"/>
    <n v="6.7"/>
    <m/>
    <s v="CWT"/>
    <s v="P"/>
    <x v="0"/>
    <s v="Y"/>
    <s v="Y"/>
    <s v="Y"/>
    <n v="2.5000000000000001E-3"/>
    <s v="AD Clip"/>
    <n v="51755"/>
    <s v=""/>
    <n v="56777"/>
    <n v="3"/>
    <n v="31600"/>
    <n v="2014"/>
    <m/>
    <m/>
    <m/>
    <m/>
    <m/>
    <m/>
    <m/>
    <m/>
    <m/>
    <m/>
    <m/>
    <m/>
    <m/>
    <m/>
    <m/>
    <m/>
    <m/>
    <m/>
    <m/>
    <m/>
    <m/>
    <m/>
    <m/>
    <m/>
    <m/>
    <m/>
    <m/>
    <m/>
    <m/>
    <m/>
    <m/>
    <m/>
    <m/>
    <m/>
    <n v="6.7"/>
    <m/>
    <m/>
    <n v="9.33"/>
    <m/>
    <n v="9.33"/>
    <m/>
    <m/>
    <m/>
    <n v="3.84"/>
    <m/>
    <m/>
    <n v="2.35"/>
    <m/>
    <m/>
    <n v="30.64"/>
    <m/>
    <m/>
    <m/>
    <m/>
    <n v="15.32"/>
    <m/>
    <m/>
    <m/>
    <m/>
    <n v="5.09"/>
    <m/>
    <n v="7.63"/>
    <m/>
    <n v="9.8699999999999992"/>
    <m/>
    <n v="5.29"/>
    <m/>
    <m/>
    <m/>
    <m/>
    <m/>
    <m/>
    <m/>
    <m/>
    <m/>
    <m/>
    <m/>
    <m/>
    <m/>
    <m/>
    <m/>
    <n v="9.32"/>
    <m/>
    <m/>
    <m/>
    <m/>
    <m/>
    <m/>
    <m/>
    <m/>
    <m/>
    <m/>
    <m/>
    <m/>
    <m/>
    <m/>
    <m/>
    <m/>
    <m/>
    <m/>
    <m/>
    <m/>
    <m/>
    <m/>
    <m/>
    <m/>
    <m/>
    <m/>
    <m/>
    <m/>
    <m/>
    <m/>
    <m/>
    <m/>
    <m/>
    <m/>
    <m/>
    <m/>
    <m/>
    <m/>
    <m/>
    <m/>
    <m/>
    <m/>
    <m/>
    <m/>
    <m/>
    <m/>
    <m/>
    <m/>
    <m/>
    <m/>
    <m/>
    <m/>
    <m/>
    <m/>
    <m/>
    <m/>
    <m/>
    <m/>
    <m/>
    <n v="5.56"/>
    <m/>
    <m/>
    <m/>
    <m/>
    <m/>
    <m/>
    <m/>
    <m/>
    <m/>
    <m/>
    <m/>
    <m/>
    <m/>
    <m/>
    <m/>
    <m/>
    <m/>
    <m/>
    <m/>
    <m/>
    <m/>
    <n v="8.4"/>
    <n v="8.9499999999999993"/>
    <n v="42.74"/>
    <n v="1.2"/>
    <m/>
    <n v="120.27"/>
    <n v="8.4"/>
    <n v="128.66999999999999"/>
    <n v="52.89"/>
    <n v="181.56"/>
    <n v="3.5080668534441116E-3"/>
    <n v="0.7086913417052213"/>
  </r>
  <r>
    <n v="36"/>
    <n v="118"/>
    <s v="Cowichan R"/>
    <s v="CDP"/>
    <s v="124"/>
    <s v="Chinook"/>
    <s v="3"/>
    <x v="0"/>
    <x v="9"/>
    <n v="118"/>
    <x v="2"/>
    <s v="CK-22"/>
    <s v="EAST VANCOUVER ISLAND-COWICHAN &amp; KOKSILAH_FA_0.x"/>
    <s v="M"/>
    <s v="H"/>
    <n v="118"/>
    <s v="Cowichan River H"/>
    <n v="118"/>
    <s v="Cowichan R"/>
    <s v="GSVI"/>
    <s v="S"/>
    <x v="1"/>
    <s v="181978"/>
    <n v="0"/>
    <x v="240"/>
    <n v="2012"/>
    <s v="20120515"/>
    <s v="20120515"/>
    <n v="84"/>
    <n v="6.7"/>
    <m/>
    <s v="CWT"/>
    <s v="P"/>
    <x v="0"/>
    <s v="Y"/>
    <s v="Y"/>
    <s v="Y"/>
    <n v="2.5000000000000001E-3"/>
    <s v="AD Clip"/>
    <n v="51755"/>
    <n v="51755"/>
    <n v="56777"/>
    <n v="4"/>
    <n v="31600"/>
    <n v="2015"/>
    <m/>
    <m/>
    <m/>
    <m/>
    <m/>
    <m/>
    <m/>
    <m/>
    <m/>
    <m/>
    <m/>
    <m/>
    <m/>
    <m/>
    <m/>
    <m/>
    <m/>
    <m/>
    <m/>
    <m/>
    <m/>
    <m/>
    <m/>
    <m/>
    <m/>
    <m/>
    <m/>
    <m/>
    <m/>
    <m/>
    <m/>
    <m/>
    <m/>
    <m/>
    <n v="4.01"/>
    <m/>
    <m/>
    <m/>
    <m/>
    <m/>
    <m/>
    <m/>
    <m/>
    <m/>
    <m/>
    <m/>
    <m/>
    <m/>
    <m/>
    <n v="5.17"/>
    <m/>
    <m/>
    <m/>
    <m/>
    <m/>
    <m/>
    <m/>
    <m/>
    <m/>
    <m/>
    <m/>
    <m/>
    <m/>
    <n v="13.24"/>
    <m/>
    <m/>
    <m/>
    <m/>
    <m/>
    <m/>
    <m/>
    <m/>
    <m/>
    <m/>
    <m/>
    <n v="13.68"/>
    <m/>
    <m/>
    <m/>
    <m/>
    <m/>
    <m/>
    <n v="1.42"/>
    <m/>
    <m/>
    <m/>
    <m/>
    <m/>
    <m/>
    <m/>
    <m/>
    <m/>
    <m/>
    <m/>
    <m/>
    <m/>
    <m/>
    <m/>
    <m/>
    <m/>
    <m/>
    <m/>
    <m/>
    <m/>
    <m/>
    <m/>
    <m/>
    <m/>
    <m/>
    <m/>
    <m/>
    <m/>
    <m/>
    <m/>
    <m/>
    <m/>
    <m/>
    <m/>
    <m/>
    <m/>
    <m/>
    <m/>
    <m/>
    <m/>
    <m/>
    <m/>
    <m/>
    <m/>
    <m/>
    <m/>
    <m/>
    <m/>
    <m/>
    <m/>
    <m/>
    <m/>
    <m/>
    <m/>
    <m/>
    <m/>
    <m/>
    <m/>
    <m/>
    <n v="8.4"/>
    <m/>
    <m/>
    <m/>
    <n v="8.4"/>
    <m/>
    <m/>
    <m/>
    <m/>
    <m/>
    <m/>
    <m/>
    <m/>
    <m/>
    <m/>
    <m/>
    <m/>
    <m/>
    <m/>
    <m/>
    <n v="2.98"/>
    <n v="3.51"/>
    <n v="31.25"/>
    <n v="0.41"/>
    <m/>
    <n v="54.32"/>
    <n v="2.98"/>
    <n v="57.3"/>
    <n v="35.17"/>
    <n v="92.47"/>
    <n v="1.7866872765916336E-3"/>
    <n v="0.61966043040986263"/>
  </r>
  <r>
    <n v="36"/>
    <n v="118"/>
    <s v="Cowichan R"/>
    <s v="CDP"/>
    <s v="124"/>
    <s v="Chinook"/>
    <s v="3"/>
    <x v="0"/>
    <x v="9"/>
    <n v="118"/>
    <x v="2"/>
    <s v="CK-22"/>
    <s v="EAST VANCOUVER ISLAND-COWICHAN &amp; KOKSILAH_FA_0.x"/>
    <s v="M"/>
    <s v="H"/>
    <n v="118"/>
    <s v="Cowichan River H"/>
    <n v="118"/>
    <s v="Cowichan R"/>
    <s v="GSVI"/>
    <s v="S"/>
    <x v="1"/>
    <s v="181979"/>
    <n v="0"/>
    <x v="241"/>
    <n v="2012"/>
    <s v="20120515"/>
    <s v="20120515"/>
    <n v="84"/>
    <n v="6.7"/>
    <m/>
    <s v="CWT"/>
    <s v="P"/>
    <x v="0"/>
    <s v="Y"/>
    <s v="Y"/>
    <s v="Y"/>
    <n v="7.0000000000000001E-3"/>
    <s v="AD Clip"/>
    <n v="51452"/>
    <s v=""/>
    <n v="56700"/>
    <n v="2"/>
    <n v="31601"/>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94"/>
    <n v="3.94"/>
    <n v="28.86"/>
    <m/>
    <m/>
    <n v="0"/>
    <n v="13.94"/>
    <n v="13.94"/>
    <n v="32.799999999999997"/>
    <n v="46.739999999999995"/>
    <n v="9.0841949778434255E-4"/>
    <n v="0.29824561403508776"/>
  </r>
  <r>
    <n v="36"/>
    <n v="118"/>
    <s v="Cowichan R"/>
    <s v="CDP"/>
    <s v="124"/>
    <s v="Chinook"/>
    <s v="3"/>
    <x v="0"/>
    <x v="9"/>
    <n v="118"/>
    <x v="2"/>
    <s v="CK-22"/>
    <s v="EAST VANCOUVER ISLAND-COWICHAN &amp; KOKSILAH_FA_0.x"/>
    <s v="M"/>
    <s v="H"/>
    <n v="118"/>
    <s v="Cowichan River H"/>
    <n v="118"/>
    <s v="Cowichan R"/>
    <s v="GSVI"/>
    <s v="S"/>
    <x v="1"/>
    <s v="181979"/>
    <n v="0"/>
    <x v="241"/>
    <n v="2012"/>
    <s v="20120515"/>
    <s v="20120515"/>
    <n v="84"/>
    <n v="6.7"/>
    <m/>
    <s v="CWT"/>
    <s v="P"/>
    <x v="0"/>
    <s v="Y"/>
    <s v="Y"/>
    <s v="Y"/>
    <n v="7.0000000000000001E-3"/>
    <s v="AD Clip"/>
    <n v="51452"/>
    <s v=""/>
    <n v="56700"/>
    <n v="3"/>
    <n v="31601"/>
    <n v="2014"/>
    <m/>
    <m/>
    <m/>
    <m/>
    <m/>
    <m/>
    <m/>
    <m/>
    <m/>
    <m/>
    <m/>
    <m/>
    <m/>
    <m/>
    <m/>
    <m/>
    <m/>
    <m/>
    <m/>
    <m/>
    <m/>
    <m/>
    <m/>
    <m/>
    <m/>
    <m/>
    <m/>
    <m/>
    <m/>
    <m/>
    <m/>
    <m/>
    <m/>
    <m/>
    <m/>
    <n v="9.32"/>
    <m/>
    <m/>
    <n v="3.7"/>
    <m/>
    <m/>
    <m/>
    <m/>
    <m/>
    <m/>
    <n v="4.8600000000000003"/>
    <m/>
    <m/>
    <m/>
    <n v="35.68"/>
    <m/>
    <m/>
    <m/>
    <m/>
    <n v="15.32"/>
    <m/>
    <m/>
    <m/>
    <m/>
    <n v="10.18"/>
    <m/>
    <n v="10.18"/>
    <m/>
    <n v="16.8"/>
    <m/>
    <n v="10.84"/>
    <m/>
    <m/>
    <m/>
    <m/>
    <m/>
    <m/>
    <m/>
    <m/>
    <m/>
    <m/>
    <m/>
    <m/>
    <n v="3.7"/>
    <m/>
    <m/>
    <m/>
    <m/>
    <m/>
    <m/>
    <m/>
    <m/>
    <m/>
    <m/>
    <m/>
    <m/>
    <m/>
    <m/>
    <m/>
    <m/>
    <m/>
    <m/>
    <m/>
    <m/>
    <m/>
    <m/>
    <m/>
    <m/>
    <m/>
    <m/>
    <m/>
    <m/>
    <m/>
    <m/>
    <m/>
    <m/>
    <m/>
    <m/>
    <m/>
    <m/>
    <m/>
    <m/>
    <m/>
    <m/>
    <m/>
    <m/>
    <m/>
    <m/>
    <m/>
    <m/>
    <m/>
    <m/>
    <m/>
    <m/>
    <m/>
    <m/>
    <m/>
    <m/>
    <m/>
    <m/>
    <m/>
    <m/>
    <m/>
    <m/>
    <m/>
    <m/>
    <m/>
    <m/>
    <m/>
    <m/>
    <m/>
    <m/>
    <m/>
    <m/>
    <m/>
    <m/>
    <m/>
    <m/>
    <m/>
    <m/>
    <m/>
    <m/>
    <m/>
    <m/>
    <m/>
    <m/>
    <m/>
    <m/>
    <n v="6.05"/>
    <n v="9.4700000000000006"/>
    <n v="73.040000000000006"/>
    <n v="0.67"/>
    <m/>
    <n v="120.58"/>
    <n v="6.05"/>
    <n v="126.63"/>
    <n v="83.18"/>
    <n v="209.81000000000003"/>
    <n v="4.0777812329938585E-3"/>
    <n v="0.60354606548782219"/>
  </r>
  <r>
    <n v="36"/>
    <n v="118"/>
    <s v="Cowichan R"/>
    <s v="CDP"/>
    <s v="124"/>
    <s v="Chinook"/>
    <s v="3"/>
    <x v="0"/>
    <x v="9"/>
    <n v="118"/>
    <x v="2"/>
    <s v="CK-22"/>
    <s v="EAST VANCOUVER ISLAND-COWICHAN &amp; KOKSILAH_FA_0.x"/>
    <s v="M"/>
    <s v="H"/>
    <n v="118"/>
    <s v="Cowichan River H"/>
    <n v="118"/>
    <s v="Cowichan R"/>
    <s v="GSVI"/>
    <s v="S"/>
    <x v="1"/>
    <s v="181979"/>
    <n v="0"/>
    <x v="241"/>
    <n v="2012"/>
    <s v="20120515"/>
    <s v="20120515"/>
    <n v="84"/>
    <n v="6.7"/>
    <m/>
    <s v="CWT"/>
    <s v="P"/>
    <x v="0"/>
    <s v="Y"/>
    <s v="Y"/>
    <s v="Y"/>
    <n v="7.0000000000000001E-3"/>
    <s v="AD Clip"/>
    <n v="51452"/>
    <n v="51452"/>
    <n v="56700"/>
    <n v="4"/>
    <n v="31601"/>
    <n v="2015"/>
    <m/>
    <m/>
    <m/>
    <m/>
    <m/>
    <m/>
    <m/>
    <m/>
    <m/>
    <m/>
    <m/>
    <m/>
    <m/>
    <m/>
    <m/>
    <m/>
    <m/>
    <m/>
    <m/>
    <m/>
    <m/>
    <m/>
    <m/>
    <m/>
    <m/>
    <m/>
    <m/>
    <m/>
    <m/>
    <m/>
    <m/>
    <m/>
    <m/>
    <m/>
    <m/>
    <m/>
    <m/>
    <m/>
    <m/>
    <m/>
    <m/>
    <m/>
    <m/>
    <m/>
    <n v="6.27"/>
    <m/>
    <m/>
    <m/>
    <m/>
    <n v="15.57"/>
    <m/>
    <m/>
    <m/>
    <m/>
    <n v="5.17"/>
    <m/>
    <m/>
    <m/>
    <m/>
    <m/>
    <m/>
    <m/>
    <m/>
    <m/>
    <m/>
    <m/>
    <m/>
    <m/>
    <m/>
    <m/>
    <m/>
    <m/>
    <m/>
    <m/>
    <m/>
    <n v="9.43"/>
    <m/>
    <m/>
    <m/>
    <m/>
    <m/>
    <m/>
    <m/>
    <m/>
    <m/>
    <m/>
    <m/>
    <m/>
    <m/>
    <m/>
    <m/>
    <m/>
    <m/>
    <m/>
    <m/>
    <m/>
    <m/>
    <m/>
    <m/>
    <m/>
    <m/>
    <m/>
    <m/>
    <m/>
    <m/>
    <m/>
    <m/>
    <m/>
    <m/>
    <m/>
    <m/>
    <m/>
    <m/>
    <m/>
    <m/>
    <m/>
    <m/>
    <m/>
    <m/>
    <m/>
    <m/>
    <m/>
    <m/>
    <m/>
    <m/>
    <m/>
    <m/>
    <m/>
    <m/>
    <m/>
    <m/>
    <m/>
    <m/>
    <m/>
    <m/>
    <m/>
    <m/>
    <m/>
    <m/>
    <m/>
    <m/>
    <m/>
    <m/>
    <m/>
    <m/>
    <m/>
    <m/>
    <m/>
    <m/>
    <m/>
    <m/>
    <m/>
    <m/>
    <m/>
    <m/>
    <m/>
    <m/>
    <m/>
    <m/>
    <m/>
    <m/>
    <m/>
    <m/>
    <n v="2.86"/>
    <n v="1.1200000000000001"/>
    <n v="16.11"/>
    <n v="0.41"/>
    <m/>
    <n v="36.44"/>
    <n v="2.86"/>
    <n v="39.299999999999997"/>
    <n v="17.64"/>
    <n v="56.939999999999991"/>
    <n v="1.1066625204073698E-3"/>
    <n v="0.69020021074815596"/>
  </r>
  <r>
    <n v="36"/>
    <n v="118"/>
    <s v="Cowichan R"/>
    <s v="CDP"/>
    <s v="124"/>
    <s v="Chinook"/>
    <s v="3"/>
    <x v="0"/>
    <x v="9"/>
    <n v="118"/>
    <x v="2"/>
    <s v="CK-22"/>
    <s v="EAST VANCOUVER ISLAND-COWICHAN &amp; KOKSILAH_FA_0.x"/>
    <s v="M"/>
    <s v="H"/>
    <n v="118"/>
    <s v="Cowichan River H"/>
    <n v="118"/>
    <s v="Cowichan R"/>
    <s v="GSVI"/>
    <s v="S"/>
    <x v="1"/>
    <s v="181980"/>
    <n v="0"/>
    <x v="242"/>
    <n v="2012"/>
    <s v="20120515"/>
    <s v="20120515"/>
    <n v="84"/>
    <n v="6.7"/>
    <m/>
    <s v="CWT"/>
    <s v="P"/>
    <x v="0"/>
    <s v="Y"/>
    <s v="Y"/>
    <s v="Y"/>
    <n v="2.5000000000000001E-3"/>
    <s v="AD Clip"/>
    <n v="51962"/>
    <s v=""/>
    <n v="57004"/>
    <n v="2"/>
    <n v="31602"/>
    <n v="2013"/>
    <m/>
    <m/>
    <m/>
    <m/>
    <m/>
    <m/>
    <m/>
    <m/>
    <m/>
    <m/>
    <m/>
    <m/>
    <m/>
    <m/>
    <m/>
    <m/>
    <m/>
    <m/>
    <m/>
    <m/>
    <m/>
    <m/>
    <m/>
    <m/>
    <m/>
    <m/>
    <m/>
    <m/>
    <m/>
    <m/>
    <m/>
    <m/>
    <m/>
    <m/>
    <m/>
    <m/>
    <m/>
    <m/>
    <m/>
    <m/>
    <m/>
    <m/>
    <m/>
    <m/>
    <m/>
    <m/>
    <m/>
    <m/>
    <m/>
    <m/>
    <m/>
    <m/>
    <m/>
    <m/>
    <m/>
    <m/>
    <m/>
    <m/>
    <m/>
    <m/>
    <m/>
    <m/>
    <m/>
    <n v="6.27"/>
    <m/>
    <m/>
    <m/>
    <m/>
    <m/>
    <m/>
    <m/>
    <m/>
    <m/>
    <m/>
    <m/>
    <n v="13.9"/>
    <m/>
    <m/>
    <m/>
    <m/>
    <m/>
    <m/>
    <m/>
    <m/>
    <m/>
    <m/>
    <m/>
    <m/>
    <m/>
    <m/>
    <m/>
    <m/>
    <m/>
    <m/>
    <m/>
    <m/>
    <m/>
    <m/>
    <m/>
    <m/>
    <m/>
    <m/>
    <m/>
    <m/>
    <m/>
    <m/>
    <m/>
    <m/>
    <m/>
    <m/>
    <m/>
    <m/>
    <m/>
    <m/>
    <m/>
    <m/>
    <m/>
    <m/>
    <m/>
    <m/>
    <m/>
    <m/>
    <m/>
    <m/>
    <m/>
    <m/>
    <m/>
    <m/>
    <m/>
    <m/>
    <m/>
    <m/>
    <m/>
    <m/>
    <m/>
    <m/>
    <m/>
    <m/>
    <m/>
    <m/>
    <m/>
    <m/>
    <m/>
    <m/>
    <m/>
    <m/>
    <m/>
    <m/>
    <m/>
    <m/>
    <m/>
    <m/>
    <m/>
    <m/>
    <m/>
    <m/>
    <m/>
    <m/>
    <m/>
    <m/>
    <m/>
    <m/>
    <m/>
    <m/>
    <n v="0.97"/>
    <n v="74.39"/>
    <m/>
    <n v="0.39"/>
    <n v="20.170000000000002"/>
    <n v="0"/>
    <n v="20.170000000000002"/>
    <n v="75.75"/>
    <n v="95.92"/>
    <n v="1.8459643585697241E-3"/>
    <n v="0.21027939949958299"/>
  </r>
  <r>
    <n v="36"/>
    <n v="118"/>
    <s v="Cowichan R"/>
    <s v="CDP"/>
    <s v="124"/>
    <s v="Chinook"/>
    <s v="3"/>
    <x v="0"/>
    <x v="9"/>
    <n v="118"/>
    <x v="2"/>
    <s v="CK-22"/>
    <s v="EAST VANCOUVER ISLAND-COWICHAN &amp; KOKSILAH_FA_0.x"/>
    <s v="M"/>
    <s v="H"/>
    <n v="118"/>
    <s v="Cowichan River H"/>
    <n v="118"/>
    <s v="Cowichan R"/>
    <s v="GSVI"/>
    <s v="S"/>
    <x v="1"/>
    <s v="181980"/>
    <n v="0"/>
    <x v="242"/>
    <n v="2012"/>
    <s v="20120515"/>
    <s v="20120515"/>
    <n v="84"/>
    <n v="6.7"/>
    <m/>
    <s v="CWT"/>
    <s v="P"/>
    <x v="0"/>
    <s v="Y"/>
    <s v="Y"/>
    <s v="Y"/>
    <n v="2.5000000000000001E-3"/>
    <s v="AD Clip"/>
    <n v="51962"/>
    <s v=""/>
    <n v="57004"/>
    <n v="3"/>
    <n v="31602"/>
    <n v="2014"/>
    <m/>
    <m/>
    <m/>
    <m/>
    <m/>
    <m/>
    <m/>
    <m/>
    <m/>
    <m/>
    <m/>
    <m/>
    <m/>
    <m/>
    <m/>
    <m/>
    <m/>
    <m/>
    <m/>
    <m/>
    <m/>
    <m/>
    <m/>
    <m/>
    <m/>
    <m/>
    <m/>
    <m/>
    <m/>
    <m/>
    <m/>
    <m/>
    <m/>
    <m/>
    <m/>
    <m/>
    <m/>
    <n v="18.649999999999999"/>
    <m/>
    <n v="9.32"/>
    <m/>
    <m/>
    <m/>
    <m/>
    <m/>
    <n v="13"/>
    <m/>
    <m/>
    <m/>
    <n v="45.91"/>
    <m/>
    <m/>
    <m/>
    <m/>
    <n v="10.18"/>
    <m/>
    <m/>
    <m/>
    <m/>
    <n v="5.09"/>
    <m/>
    <n v="10.23"/>
    <m/>
    <n v="49.05"/>
    <m/>
    <m/>
    <m/>
    <n v="17.600000000000001"/>
    <m/>
    <m/>
    <m/>
    <m/>
    <m/>
    <m/>
    <m/>
    <m/>
    <m/>
    <m/>
    <m/>
    <m/>
    <m/>
    <n v="18.64"/>
    <m/>
    <m/>
    <m/>
    <m/>
    <m/>
    <m/>
    <m/>
    <m/>
    <m/>
    <m/>
    <m/>
    <m/>
    <m/>
    <n v="5.05"/>
    <m/>
    <m/>
    <m/>
    <m/>
    <m/>
    <m/>
    <m/>
    <m/>
    <m/>
    <m/>
    <m/>
    <m/>
    <m/>
    <m/>
    <m/>
    <m/>
    <m/>
    <m/>
    <m/>
    <m/>
    <m/>
    <m/>
    <m/>
    <m/>
    <m/>
    <m/>
    <m/>
    <m/>
    <m/>
    <m/>
    <m/>
    <m/>
    <m/>
    <m/>
    <m/>
    <m/>
    <m/>
    <m/>
    <m/>
    <m/>
    <m/>
    <m/>
    <m/>
    <m/>
    <m/>
    <m/>
    <m/>
    <m/>
    <m/>
    <m/>
    <m/>
    <m/>
    <m/>
    <m/>
    <m/>
    <m/>
    <m/>
    <m/>
    <m/>
    <m/>
    <m/>
    <m/>
    <m/>
    <n v="1.42"/>
    <m/>
    <m/>
    <m/>
    <n v="9.64"/>
    <n v="19.78"/>
    <n v="62.03"/>
    <n v="0.53"/>
    <m/>
    <n v="202.72"/>
    <n v="11.06"/>
    <n v="213.78"/>
    <n v="82.34"/>
    <n v="296.12"/>
    <n v="5.6987798776028638E-3"/>
    <n v="0.72193705254626506"/>
  </r>
  <r>
    <n v="36"/>
    <n v="118"/>
    <s v="Cowichan R"/>
    <s v="CDP"/>
    <s v="124"/>
    <s v="Chinook"/>
    <s v="3"/>
    <x v="0"/>
    <x v="9"/>
    <n v="118"/>
    <x v="2"/>
    <s v="CK-22"/>
    <s v="EAST VANCOUVER ISLAND-COWICHAN &amp; KOKSILAH_FA_0.x"/>
    <s v="M"/>
    <s v="H"/>
    <n v="118"/>
    <s v="Cowichan River H"/>
    <n v="118"/>
    <s v="Cowichan R"/>
    <s v="GSVI"/>
    <s v="S"/>
    <x v="1"/>
    <s v="181980"/>
    <n v="0"/>
    <x v="242"/>
    <n v="2012"/>
    <s v="20120515"/>
    <s v="20120515"/>
    <n v="84"/>
    <n v="6.7"/>
    <m/>
    <s v="CWT"/>
    <s v="P"/>
    <x v="0"/>
    <s v="Y"/>
    <s v="Y"/>
    <s v="Y"/>
    <n v="2.5000000000000001E-3"/>
    <s v="AD Clip"/>
    <n v="51962"/>
    <n v="51962"/>
    <n v="57004"/>
    <n v="4"/>
    <n v="31602"/>
    <n v="2015"/>
    <m/>
    <m/>
    <m/>
    <m/>
    <m/>
    <m/>
    <m/>
    <m/>
    <m/>
    <m/>
    <m/>
    <m/>
    <m/>
    <m/>
    <m/>
    <m/>
    <m/>
    <m/>
    <m/>
    <m/>
    <m/>
    <m/>
    <m/>
    <m/>
    <m/>
    <m/>
    <m/>
    <m/>
    <m/>
    <m/>
    <m/>
    <m/>
    <m/>
    <m/>
    <n v="7.93"/>
    <m/>
    <m/>
    <n v="5.99"/>
    <m/>
    <m/>
    <n v="3"/>
    <m/>
    <m/>
    <m/>
    <m/>
    <n v="2.33"/>
    <m/>
    <m/>
    <m/>
    <n v="19.36"/>
    <m/>
    <m/>
    <m/>
    <m/>
    <m/>
    <m/>
    <m/>
    <m/>
    <m/>
    <m/>
    <m/>
    <m/>
    <m/>
    <m/>
    <m/>
    <m/>
    <m/>
    <m/>
    <m/>
    <m/>
    <m/>
    <m/>
    <m/>
    <m/>
    <m/>
    <m/>
    <m/>
    <m/>
    <m/>
    <m/>
    <m/>
    <m/>
    <m/>
    <m/>
    <m/>
    <m/>
    <m/>
    <m/>
    <m/>
    <m/>
    <m/>
    <m/>
    <m/>
    <m/>
    <m/>
    <m/>
    <m/>
    <m/>
    <m/>
    <m/>
    <m/>
    <m/>
    <m/>
    <m/>
    <m/>
    <m/>
    <m/>
    <m/>
    <m/>
    <m/>
    <m/>
    <m/>
    <m/>
    <m/>
    <m/>
    <m/>
    <m/>
    <m/>
    <m/>
    <m/>
    <m/>
    <m/>
    <m/>
    <m/>
    <m/>
    <m/>
    <m/>
    <m/>
    <m/>
    <m/>
    <m/>
    <m/>
    <m/>
    <m/>
    <m/>
    <m/>
    <m/>
    <m/>
    <m/>
    <m/>
    <m/>
    <m/>
    <m/>
    <m/>
    <m/>
    <m/>
    <m/>
    <n v="8.4"/>
    <m/>
    <m/>
    <m/>
    <m/>
    <m/>
    <m/>
    <m/>
    <m/>
    <m/>
    <m/>
    <m/>
    <n v="3.84"/>
    <m/>
    <m/>
    <m/>
    <m/>
    <n v="2.39"/>
    <n v="30.28"/>
    <m/>
    <m/>
    <n v="47.01"/>
    <n v="3.84"/>
    <n v="50.85"/>
    <n v="32.67"/>
    <n v="83.52"/>
    <n v="1.6073284323159232E-3"/>
    <n v="0.60883620689655182"/>
  </r>
  <r>
    <n v="36"/>
    <n v="118"/>
    <s v="Cowichan R"/>
    <s v="CDP"/>
    <s v="124"/>
    <s v="Chinook"/>
    <s v="3"/>
    <x v="0"/>
    <x v="9"/>
    <n v="118"/>
    <x v="2"/>
    <s v="CK-22"/>
    <s v="EAST VANCOUVER ISLAND-COWICHAN &amp; KOKSILAH_FA_0.x"/>
    <s v="M"/>
    <s v="H"/>
    <n v="118"/>
    <s v="Cowichan River H"/>
    <n v="118"/>
    <s v="Cowichan R"/>
    <s v="GSVI"/>
    <s v="S"/>
    <x v="1"/>
    <s v="181984"/>
    <n v="0"/>
    <x v="243"/>
    <n v="2012"/>
    <s v="20120515"/>
    <s v="20120515"/>
    <n v="84"/>
    <n v="6.7"/>
    <m/>
    <s v="CWT"/>
    <s v="P"/>
    <x v="0"/>
    <s v="Y"/>
    <s v="Y"/>
    <s v="Y"/>
    <n v="0.01"/>
    <s v="AD Clip"/>
    <n v="25866"/>
    <s v=""/>
    <n v="28590"/>
    <n v="2"/>
    <n v="31603"/>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47"/>
    <n v="0.97"/>
    <n v="0.4"/>
    <m/>
    <m/>
    <n v="0"/>
    <n v="4.47"/>
    <n v="4.47"/>
    <n v="1.37"/>
    <n v="5.84"/>
    <n v="2.2577901492306502E-4"/>
    <n v="0.7654109589041096"/>
  </r>
  <r>
    <n v="36"/>
    <n v="118"/>
    <s v="Cowichan R"/>
    <s v="CDP"/>
    <s v="124"/>
    <s v="Chinook"/>
    <s v="3"/>
    <x v="0"/>
    <x v="9"/>
    <n v="118"/>
    <x v="2"/>
    <s v="CK-22"/>
    <s v="EAST VANCOUVER ISLAND-COWICHAN &amp; KOKSILAH_FA_0.x"/>
    <s v="M"/>
    <s v="H"/>
    <n v="118"/>
    <s v="Cowichan River H"/>
    <n v="118"/>
    <s v="Cowichan R"/>
    <s v="GSVI"/>
    <s v="S"/>
    <x v="1"/>
    <s v="181984"/>
    <n v="0"/>
    <x v="243"/>
    <n v="2012"/>
    <s v="20120515"/>
    <s v="20120515"/>
    <n v="84"/>
    <n v="6.7"/>
    <m/>
    <s v="CWT"/>
    <s v="P"/>
    <x v="0"/>
    <s v="Y"/>
    <s v="Y"/>
    <s v="Y"/>
    <n v="0.01"/>
    <s v="AD Clip"/>
    <n v="25866"/>
    <s v=""/>
    <n v="28590"/>
    <n v="3"/>
    <n v="31603"/>
    <n v="2014"/>
    <m/>
    <m/>
    <m/>
    <m/>
    <m/>
    <m/>
    <m/>
    <m/>
    <m/>
    <m/>
    <m/>
    <m/>
    <m/>
    <m/>
    <m/>
    <m/>
    <m/>
    <m/>
    <m/>
    <m/>
    <m/>
    <m/>
    <m/>
    <m/>
    <m/>
    <m/>
    <m/>
    <m/>
    <m/>
    <m/>
    <m/>
    <m/>
    <m/>
    <m/>
    <m/>
    <m/>
    <m/>
    <m/>
    <m/>
    <m/>
    <m/>
    <m/>
    <m/>
    <n v="2.54"/>
    <m/>
    <m/>
    <m/>
    <m/>
    <m/>
    <n v="15.37"/>
    <m/>
    <m/>
    <m/>
    <m/>
    <n v="5.09"/>
    <m/>
    <m/>
    <m/>
    <m/>
    <m/>
    <m/>
    <m/>
    <m/>
    <n v="9.77"/>
    <m/>
    <n v="5.29"/>
    <m/>
    <m/>
    <m/>
    <m/>
    <m/>
    <m/>
    <m/>
    <m/>
    <m/>
    <m/>
    <m/>
    <m/>
    <m/>
    <m/>
    <m/>
    <m/>
    <m/>
    <m/>
    <m/>
    <m/>
    <m/>
    <m/>
    <m/>
    <m/>
    <m/>
    <m/>
    <m/>
    <m/>
    <m/>
    <m/>
    <m/>
    <m/>
    <m/>
    <m/>
    <m/>
    <n v="2.35"/>
    <m/>
    <m/>
    <m/>
    <m/>
    <m/>
    <m/>
    <m/>
    <m/>
    <m/>
    <m/>
    <n v="2.35"/>
    <m/>
    <m/>
    <m/>
    <m/>
    <m/>
    <m/>
    <m/>
    <m/>
    <m/>
    <m/>
    <m/>
    <m/>
    <m/>
    <m/>
    <m/>
    <m/>
    <m/>
    <m/>
    <m/>
    <m/>
    <m/>
    <m/>
    <m/>
    <m/>
    <m/>
    <m/>
    <m/>
    <m/>
    <m/>
    <m/>
    <m/>
    <m/>
    <m/>
    <m/>
    <m/>
    <m/>
    <m/>
    <m/>
    <m/>
    <m/>
    <m/>
    <m/>
    <m/>
    <m/>
    <m/>
    <m/>
    <m/>
    <m/>
    <m/>
    <m/>
    <n v="4.47"/>
    <n v="6.54"/>
    <n v="33.479999999999997"/>
    <n v="0.53"/>
    <m/>
    <n v="42.76"/>
    <n v="4.47"/>
    <n v="47.23"/>
    <n v="40.549999999999997"/>
    <n v="87.78"/>
    <n v="3.3936441660867549E-3"/>
    <n v="0.538049669628617"/>
  </r>
  <r>
    <n v="36"/>
    <n v="118"/>
    <s v="Cowichan R"/>
    <s v="CDP"/>
    <s v="124"/>
    <s v="Chinook"/>
    <s v="3"/>
    <x v="0"/>
    <x v="9"/>
    <n v="118"/>
    <x v="2"/>
    <s v="CK-22"/>
    <s v="EAST VANCOUVER ISLAND-COWICHAN &amp; KOKSILAH_FA_0.x"/>
    <s v="M"/>
    <s v="H"/>
    <n v="118"/>
    <s v="Cowichan River H"/>
    <n v="118"/>
    <s v="Cowichan R"/>
    <s v="GSVI"/>
    <s v="S"/>
    <x v="1"/>
    <s v="181984"/>
    <n v="0"/>
    <x v="243"/>
    <n v="2012"/>
    <s v="20120515"/>
    <s v="20120515"/>
    <n v="84"/>
    <n v="6.7"/>
    <m/>
    <s v="CWT"/>
    <s v="P"/>
    <x v="0"/>
    <s v="Y"/>
    <s v="Y"/>
    <s v="Y"/>
    <n v="0.01"/>
    <s v="AD Clip"/>
    <n v="25866"/>
    <n v="25866"/>
    <n v="28590"/>
    <n v="4"/>
    <n v="31603"/>
    <n v="2015"/>
    <m/>
    <m/>
    <m/>
    <m/>
    <m/>
    <m/>
    <m/>
    <m/>
    <m/>
    <m/>
    <m/>
    <m/>
    <m/>
    <m/>
    <m/>
    <m/>
    <m/>
    <m/>
    <m/>
    <m/>
    <m/>
    <m/>
    <m/>
    <m/>
    <m/>
    <m/>
    <m/>
    <m/>
    <m/>
    <m/>
    <m/>
    <m/>
    <m/>
    <m/>
    <m/>
    <m/>
    <m/>
    <m/>
    <m/>
    <m/>
    <m/>
    <m/>
    <m/>
    <m/>
    <m/>
    <m/>
    <m/>
    <m/>
    <m/>
    <m/>
    <m/>
    <m/>
    <m/>
    <m/>
    <n v="5.23"/>
    <m/>
    <m/>
    <m/>
    <m/>
    <m/>
    <m/>
    <m/>
    <m/>
    <n v="12.5"/>
    <m/>
    <m/>
    <m/>
    <m/>
    <m/>
    <m/>
    <m/>
    <m/>
    <m/>
    <m/>
    <m/>
    <m/>
    <m/>
    <m/>
    <m/>
    <m/>
    <m/>
    <m/>
    <m/>
    <m/>
    <m/>
    <m/>
    <m/>
    <m/>
    <m/>
    <m/>
    <m/>
    <m/>
    <m/>
    <m/>
    <m/>
    <m/>
    <m/>
    <m/>
    <m/>
    <m/>
    <m/>
    <m/>
    <m/>
    <m/>
    <m/>
    <m/>
    <m/>
    <m/>
    <m/>
    <m/>
    <m/>
    <m/>
    <m/>
    <m/>
    <m/>
    <m/>
    <m/>
    <m/>
    <m/>
    <m/>
    <m/>
    <m/>
    <m/>
    <m/>
    <m/>
    <m/>
    <m/>
    <m/>
    <m/>
    <m/>
    <m/>
    <m/>
    <m/>
    <m/>
    <m/>
    <m/>
    <m/>
    <m/>
    <m/>
    <m/>
    <m/>
    <m/>
    <m/>
    <m/>
    <m/>
    <m/>
    <m/>
    <m/>
    <m/>
    <m/>
    <m/>
    <m/>
    <m/>
    <m/>
    <m/>
    <m/>
    <m/>
    <m/>
    <m/>
    <m/>
    <m/>
    <m/>
    <m/>
    <m/>
    <n v="1.21"/>
    <m/>
    <m/>
    <m/>
    <n v="17.73"/>
    <n v="0"/>
    <n v="17.73"/>
    <n v="1.21"/>
    <n v="18.940000000000001"/>
    <n v="7.3223536689089931E-4"/>
    <n v="0.93611404435058077"/>
  </r>
  <r>
    <n v="36"/>
    <n v="118"/>
    <s v="Cowichan R"/>
    <s v="CDP"/>
    <s v="124"/>
    <s v="Chinook"/>
    <s v="3"/>
    <x v="0"/>
    <x v="9"/>
    <n v="118"/>
    <x v="2"/>
    <s v="CK-22"/>
    <s v="EAST VANCOUVER ISLAND-COWICHAN &amp; KOKSILAH_FA_0.x"/>
    <s v="M"/>
    <s v="H"/>
    <n v="118"/>
    <s v="Cowichan River H"/>
    <n v="118"/>
    <s v="Cowichan R"/>
    <s v="GSVI"/>
    <s v="S"/>
    <x v="1"/>
    <s v="181985"/>
    <n v="0"/>
    <x v="244"/>
    <n v="2012"/>
    <s v="20120515"/>
    <s v="20120515"/>
    <n v="84"/>
    <n v="6.7"/>
    <m/>
    <s v="CWT"/>
    <s v="P"/>
    <x v="0"/>
    <s v="Y"/>
    <s v="Y"/>
    <s v="Y"/>
    <n v="0.01"/>
    <s v="AD Clip"/>
    <n v="15732"/>
    <s v=""/>
    <n v="17389"/>
    <n v="2"/>
    <n v="31604"/>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1199999999999992"/>
    <n v="1.95"/>
    <n v="14.19"/>
    <m/>
    <m/>
    <n v="0"/>
    <n v="9.1199999999999992"/>
    <n v="9.1199999999999992"/>
    <n v="16.14"/>
    <n v="25.259999999999998"/>
    <n v="1.6056445461479784E-3"/>
    <n v="0.36104513064133015"/>
  </r>
  <r>
    <n v="36"/>
    <n v="118"/>
    <s v="Cowichan R"/>
    <s v="CDP"/>
    <s v="124"/>
    <s v="Chinook"/>
    <s v="3"/>
    <x v="0"/>
    <x v="9"/>
    <n v="118"/>
    <x v="2"/>
    <s v="CK-22"/>
    <s v="EAST VANCOUVER ISLAND-COWICHAN &amp; KOKSILAH_FA_0.x"/>
    <s v="M"/>
    <s v="H"/>
    <n v="118"/>
    <s v="Cowichan River H"/>
    <n v="118"/>
    <s v="Cowichan R"/>
    <s v="GSVI"/>
    <s v="S"/>
    <x v="1"/>
    <s v="181985"/>
    <n v="0"/>
    <x v="244"/>
    <n v="2012"/>
    <s v="20120515"/>
    <s v="20120515"/>
    <n v="84"/>
    <n v="6.7"/>
    <m/>
    <s v="CWT"/>
    <s v="P"/>
    <x v="0"/>
    <s v="Y"/>
    <s v="Y"/>
    <s v="Y"/>
    <n v="0.01"/>
    <s v="AD Clip"/>
    <n v="15732"/>
    <n v="15732"/>
    <n v="17389"/>
    <n v="3"/>
    <n v="31604"/>
    <n v="2014"/>
    <m/>
    <m/>
    <m/>
    <m/>
    <m/>
    <m/>
    <m/>
    <m/>
    <m/>
    <m/>
    <m/>
    <m/>
    <m/>
    <m/>
    <m/>
    <m/>
    <m/>
    <m/>
    <m/>
    <m/>
    <m/>
    <m/>
    <m/>
    <m/>
    <m/>
    <m/>
    <m/>
    <m/>
    <m/>
    <m/>
    <m/>
    <m/>
    <m/>
    <m/>
    <n v="3.31"/>
    <m/>
    <m/>
    <n v="9.32"/>
    <m/>
    <m/>
    <m/>
    <m/>
    <m/>
    <n v="3.84"/>
    <m/>
    <m/>
    <m/>
    <m/>
    <m/>
    <n v="5.14"/>
    <m/>
    <m/>
    <m/>
    <m/>
    <n v="5.09"/>
    <m/>
    <m/>
    <m/>
    <m/>
    <m/>
    <m/>
    <m/>
    <m/>
    <m/>
    <m/>
    <m/>
    <m/>
    <m/>
    <m/>
    <m/>
    <m/>
    <m/>
    <m/>
    <m/>
    <m/>
    <m/>
    <m/>
    <m/>
    <m/>
    <m/>
    <m/>
    <m/>
    <m/>
    <m/>
    <m/>
    <m/>
    <m/>
    <m/>
    <m/>
    <m/>
    <m/>
    <m/>
    <m/>
    <m/>
    <m/>
    <m/>
    <m/>
    <m/>
    <m/>
    <m/>
    <m/>
    <m/>
    <m/>
    <m/>
    <m/>
    <m/>
    <m/>
    <m/>
    <m/>
    <m/>
    <m/>
    <m/>
    <m/>
    <m/>
    <m/>
    <m/>
    <m/>
    <m/>
    <m/>
    <m/>
    <m/>
    <m/>
    <m/>
    <m/>
    <m/>
    <m/>
    <m/>
    <m/>
    <m/>
    <m/>
    <m/>
    <m/>
    <m/>
    <m/>
    <m/>
    <m/>
    <m/>
    <m/>
    <m/>
    <m/>
    <m/>
    <m/>
    <m/>
    <m/>
    <m/>
    <m/>
    <m/>
    <m/>
    <m/>
    <m/>
    <m/>
    <m/>
    <m/>
    <m/>
    <m/>
    <m/>
    <m/>
    <m/>
    <m/>
    <m/>
    <m/>
    <m/>
    <m/>
    <n v="2.13"/>
    <n v="4.08"/>
    <n v="11"/>
    <m/>
    <m/>
    <n v="26.7"/>
    <n v="2.13"/>
    <n v="28.83"/>
    <n v="15.08"/>
    <n v="43.91"/>
    <n v="2.7911263666412405E-3"/>
    <n v="0.65657025734456842"/>
  </r>
  <r>
    <n v="36"/>
    <n v="118"/>
    <s v="Cowichan R"/>
    <s v="CDP"/>
    <s v="124"/>
    <s v="Chinook"/>
    <s v="3"/>
    <x v="0"/>
    <x v="9"/>
    <n v="118"/>
    <x v="2"/>
    <s v="CK-22"/>
    <s v="EAST VANCOUVER ISLAND-COWICHAN &amp; KOKSILAH_FA_0.x"/>
    <s v="M"/>
    <s v="H"/>
    <n v="118"/>
    <s v="Cowichan River H"/>
    <n v="118"/>
    <s v="Cowichan R"/>
    <s v="GSVI"/>
    <s v="S"/>
    <x v="1"/>
    <s v="185729"/>
    <n v="0"/>
    <x v="245"/>
    <n v="2012"/>
    <s v="20120430"/>
    <s v="20120430"/>
    <n v="74"/>
    <n v="4.5"/>
    <m/>
    <s v="CWT"/>
    <s v="P"/>
    <x v="0"/>
    <s v="Y"/>
    <s v="Y"/>
    <s v="Y"/>
    <n v="0"/>
    <s v="AD Clip"/>
    <n v="34132"/>
    <s v=""/>
    <n v="68006"/>
    <n v="2"/>
    <n v="31595"/>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06"/>
    <m/>
    <n v="123.84"/>
    <m/>
    <m/>
    <n v="0"/>
    <n v="6.06"/>
    <n v="6.06"/>
    <n v="123.84"/>
    <n v="129.9"/>
    <n v="3.8058127270596508E-3"/>
    <n v="4.6651270207852188E-2"/>
  </r>
  <r>
    <n v="36"/>
    <n v="118"/>
    <s v="Cowichan R"/>
    <s v="CDP"/>
    <s v="124"/>
    <s v="Chinook"/>
    <s v="3"/>
    <x v="0"/>
    <x v="9"/>
    <n v="118"/>
    <x v="2"/>
    <s v="CK-22"/>
    <s v="EAST VANCOUVER ISLAND-COWICHAN &amp; KOKSILAH_FA_0.x"/>
    <s v="M"/>
    <s v="H"/>
    <n v="118"/>
    <s v="Cowichan River H"/>
    <n v="118"/>
    <s v="Cowichan R"/>
    <s v="GSVI"/>
    <s v="S"/>
    <x v="1"/>
    <s v="185729"/>
    <n v="0"/>
    <x v="245"/>
    <n v="2012"/>
    <s v="20120430"/>
    <s v="20120430"/>
    <n v="74"/>
    <n v="4.5"/>
    <m/>
    <s v="CWT"/>
    <s v="P"/>
    <x v="0"/>
    <s v="Y"/>
    <s v="Y"/>
    <s v="Y"/>
    <n v="0"/>
    <s v="AD Clip"/>
    <n v="34132"/>
    <s v=""/>
    <n v="68006"/>
    <n v="3"/>
    <n v="31595"/>
    <n v="2014"/>
    <m/>
    <m/>
    <m/>
    <m/>
    <m/>
    <m/>
    <m/>
    <m/>
    <m/>
    <m/>
    <m/>
    <m/>
    <m/>
    <m/>
    <m/>
    <m/>
    <m/>
    <n v="5.0199999999999996"/>
    <m/>
    <m/>
    <m/>
    <m/>
    <m/>
    <m/>
    <m/>
    <m/>
    <m/>
    <m/>
    <m/>
    <m/>
    <m/>
    <m/>
    <m/>
    <m/>
    <m/>
    <m/>
    <m/>
    <m/>
    <m/>
    <m/>
    <m/>
    <m/>
    <n v="3.84"/>
    <m/>
    <m/>
    <m/>
    <m/>
    <m/>
    <m/>
    <n v="10.18"/>
    <m/>
    <m/>
    <m/>
    <m/>
    <m/>
    <m/>
    <m/>
    <m/>
    <m/>
    <n v="5.09"/>
    <m/>
    <m/>
    <m/>
    <m/>
    <m/>
    <m/>
    <m/>
    <m/>
    <m/>
    <m/>
    <m/>
    <m/>
    <m/>
    <m/>
    <m/>
    <m/>
    <m/>
    <m/>
    <m/>
    <m/>
    <m/>
    <m/>
    <m/>
    <m/>
    <m/>
    <m/>
    <m/>
    <m/>
    <m/>
    <m/>
    <m/>
    <m/>
    <m/>
    <m/>
    <m/>
    <m/>
    <m/>
    <m/>
    <m/>
    <m/>
    <m/>
    <m/>
    <m/>
    <m/>
    <m/>
    <m/>
    <m/>
    <m/>
    <m/>
    <m/>
    <m/>
    <m/>
    <m/>
    <m/>
    <m/>
    <m/>
    <m/>
    <m/>
    <m/>
    <m/>
    <m/>
    <m/>
    <m/>
    <m/>
    <m/>
    <m/>
    <m/>
    <m/>
    <m/>
    <m/>
    <m/>
    <m/>
    <m/>
    <m/>
    <m/>
    <m/>
    <m/>
    <m/>
    <m/>
    <m/>
    <m/>
    <m/>
    <m/>
    <m/>
    <m/>
    <m/>
    <m/>
    <m/>
    <m/>
    <m/>
    <m/>
    <m/>
    <m/>
    <m/>
    <m/>
    <m/>
    <m/>
    <m/>
    <m/>
    <m/>
    <m/>
    <m/>
    <m/>
    <n v="7.46"/>
    <n v="0.44"/>
    <n v="51.9"/>
    <m/>
    <m/>
    <n v="24.13"/>
    <n v="7.46"/>
    <n v="31.59"/>
    <n v="52.34"/>
    <n v="83.93"/>
    <n v="2.4589827727645613E-3"/>
    <n v="0.37638508280710115"/>
  </r>
  <r>
    <n v="36"/>
    <n v="118"/>
    <s v="Cowichan R"/>
    <s v="CDP"/>
    <s v="124"/>
    <s v="Chinook"/>
    <s v="3"/>
    <x v="0"/>
    <x v="9"/>
    <n v="118"/>
    <x v="2"/>
    <s v="CK-22"/>
    <s v="EAST VANCOUVER ISLAND-COWICHAN &amp; KOKSILAH_FA_0.x"/>
    <s v="M"/>
    <s v="H"/>
    <n v="118"/>
    <s v="Cowichan River H"/>
    <n v="118"/>
    <s v="Cowichan R"/>
    <s v="GSVI"/>
    <s v="S"/>
    <x v="1"/>
    <s v="185729"/>
    <n v="0"/>
    <x v="245"/>
    <n v="2012"/>
    <s v="20120430"/>
    <s v="20120430"/>
    <n v="74"/>
    <n v="4.5"/>
    <m/>
    <s v="CWT"/>
    <s v="P"/>
    <x v="0"/>
    <s v="Y"/>
    <s v="Y"/>
    <s v="Y"/>
    <n v="0"/>
    <s v="AD Clip"/>
    <n v="34132"/>
    <n v="34132"/>
    <n v="68006"/>
    <n v="4"/>
    <n v="31595"/>
    <n v="2015"/>
    <m/>
    <m/>
    <m/>
    <m/>
    <m/>
    <m/>
    <m/>
    <m/>
    <m/>
    <m/>
    <m/>
    <m/>
    <m/>
    <m/>
    <m/>
    <m/>
    <m/>
    <m/>
    <m/>
    <m/>
    <m/>
    <m/>
    <m/>
    <m/>
    <m/>
    <m/>
    <m/>
    <m/>
    <m/>
    <m/>
    <m/>
    <m/>
    <m/>
    <m/>
    <m/>
    <m/>
    <m/>
    <m/>
    <m/>
    <m/>
    <m/>
    <m/>
    <m/>
    <m/>
    <m/>
    <m/>
    <m/>
    <m/>
    <m/>
    <n v="14.19"/>
    <m/>
    <m/>
    <m/>
    <m/>
    <m/>
    <m/>
    <m/>
    <m/>
    <m/>
    <m/>
    <m/>
    <m/>
    <m/>
    <m/>
    <m/>
    <m/>
    <m/>
    <m/>
    <m/>
    <m/>
    <m/>
    <m/>
    <m/>
    <m/>
    <m/>
    <m/>
    <m/>
    <m/>
    <m/>
    <m/>
    <m/>
    <m/>
    <m/>
    <m/>
    <m/>
    <m/>
    <m/>
    <m/>
    <m/>
    <m/>
    <m/>
    <m/>
    <m/>
    <m/>
    <m/>
    <m/>
    <m/>
    <m/>
    <m/>
    <m/>
    <m/>
    <m/>
    <m/>
    <m/>
    <m/>
    <m/>
    <m/>
    <m/>
    <m/>
    <m/>
    <m/>
    <m/>
    <m/>
    <m/>
    <m/>
    <m/>
    <m/>
    <m/>
    <m/>
    <m/>
    <m/>
    <m/>
    <m/>
    <m/>
    <m/>
    <m/>
    <m/>
    <m/>
    <m/>
    <m/>
    <m/>
    <m/>
    <m/>
    <m/>
    <m/>
    <m/>
    <m/>
    <m/>
    <m/>
    <m/>
    <m/>
    <m/>
    <m/>
    <m/>
    <m/>
    <m/>
    <m/>
    <m/>
    <m/>
    <m/>
    <m/>
    <m/>
    <m/>
    <m/>
    <m/>
    <m/>
    <m/>
    <m/>
    <m/>
    <m/>
    <m/>
    <m/>
    <m/>
    <m/>
    <m/>
    <m/>
    <m/>
    <m/>
    <n v="14.19"/>
    <n v="0"/>
    <n v="14.19"/>
    <n v="0"/>
    <n v="14.19"/>
    <n v="4.1573889605062695E-4"/>
    <n v="1"/>
  </r>
  <r>
    <n v="36"/>
    <n v="118"/>
    <s v="Cowichan R"/>
    <s v="CDP"/>
    <s v="124"/>
    <s v="Chinook"/>
    <s v="3"/>
    <x v="0"/>
    <x v="10"/>
    <n v="118"/>
    <x v="2"/>
    <s v="CK-22"/>
    <s v="EAST VANCOUVER ISLAND-COWICHAN &amp; KOKSILAH_FA_0.x"/>
    <s v="M"/>
    <s v="H"/>
    <n v="118"/>
    <s v="Cowichan River H"/>
    <n v="118"/>
    <s v="Cowichan R"/>
    <s v="GSVI"/>
    <s v="S"/>
    <x v="1"/>
    <s v="182069"/>
    <n v="0"/>
    <x v="246"/>
    <n v="2013"/>
    <s v="20130515"/>
    <s v="20130517"/>
    <m/>
    <n v="6"/>
    <m/>
    <s v="CWT"/>
    <s v="P"/>
    <x v="0"/>
    <s v="Y"/>
    <s v="Y"/>
    <s v="Y"/>
    <n v="0"/>
    <s v="AD Clip"/>
    <n v="50175"/>
    <s v=""/>
    <n v="67454"/>
    <n v="3"/>
    <n v="32720"/>
    <n v="2015"/>
    <m/>
    <m/>
    <m/>
    <m/>
    <m/>
    <m/>
    <m/>
    <m/>
    <m/>
    <m/>
    <m/>
    <m/>
    <m/>
    <m/>
    <m/>
    <m/>
    <m/>
    <m/>
    <m/>
    <m/>
    <m/>
    <m/>
    <m/>
    <m/>
    <m/>
    <m/>
    <m/>
    <m/>
    <m/>
    <m/>
    <m/>
    <m/>
    <m/>
    <m/>
    <m/>
    <m/>
    <m/>
    <m/>
    <n v="2.99"/>
    <m/>
    <m/>
    <m/>
    <m/>
    <m/>
    <m/>
    <m/>
    <m/>
    <m/>
    <m/>
    <n v="10.34"/>
    <m/>
    <m/>
    <m/>
    <m/>
    <m/>
    <m/>
    <m/>
    <m/>
    <m/>
    <m/>
    <m/>
    <m/>
    <m/>
    <n v="13.24"/>
    <m/>
    <m/>
    <m/>
    <m/>
    <m/>
    <m/>
    <m/>
    <m/>
    <m/>
    <m/>
    <m/>
    <m/>
    <m/>
    <m/>
    <m/>
    <m/>
    <m/>
    <m/>
    <m/>
    <m/>
    <m/>
    <m/>
    <m/>
    <m/>
    <m/>
    <m/>
    <m/>
    <m/>
    <m/>
    <m/>
    <m/>
    <m/>
    <m/>
    <m/>
    <m/>
    <m/>
    <m/>
    <m/>
    <m/>
    <m/>
    <m/>
    <m/>
    <m/>
    <m/>
    <m/>
    <m/>
    <m/>
    <m/>
    <m/>
    <m/>
    <m/>
    <m/>
    <m/>
    <m/>
    <m/>
    <m/>
    <m/>
    <m/>
    <m/>
    <m/>
    <m/>
    <m/>
    <m/>
    <m/>
    <m/>
    <m/>
    <m/>
    <m/>
    <m/>
    <m/>
    <m/>
    <m/>
    <m/>
    <m/>
    <m/>
    <m/>
    <m/>
    <m/>
    <m/>
    <m/>
    <m/>
    <m/>
    <m/>
    <m/>
    <m/>
    <m/>
    <m/>
    <m/>
    <m/>
    <m/>
    <m/>
    <m/>
    <m/>
    <m/>
    <m/>
    <m/>
    <m/>
    <m/>
    <m/>
    <n v="8.8699999999999992"/>
    <n v="2.35"/>
    <n v="43.57"/>
    <m/>
    <m/>
    <n v="26.57"/>
    <n v="8.8699999999999992"/>
    <n v="35.44"/>
    <n v="45.92"/>
    <n v="81.360000000000014"/>
    <n v="1.6215246636771302E-3"/>
    <n v="0.43559488692232046"/>
  </r>
  <r>
    <n v="36"/>
    <n v="118"/>
    <s v="Cowichan R"/>
    <s v="CDP"/>
    <s v="124"/>
    <s v="Chinook"/>
    <s v="3"/>
    <x v="0"/>
    <x v="10"/>
    <n v="118"/>
    <x v="2"/>
    <s v="CK-22"/>
    <s v="EAST VANCOUVER ISLAND-COWICHAN &amp; KOKSILAH_FA_0.x"/>
    <s v="M"/>
    <s v="H"/>
    <n v="118"/>
    <s v="Cowichan River H"/>
    <n v="118"/>
    <s v="Cowichan R"/>
    <s v="GSVI"/>
    <s v="S"/>
    <x v="1"/>
    <s v="182069"/>
    <n v="0"/>
    <x v="246"/>
    <n v="2013"/>
    <s v="20130515"/>
    <s v="20130517"/>
    <m/>
    <n v="6"/>
    <m/>
    <s v="CWT"/>
    <s v="P"/>
    <x v="0"/>
    <s v="Y"/>
    <s v="Y"/>
    <s v="Y"/>
    <n v="0"/>
    <s v="AD Clip"/>
    <n v="50175"/>
    <n v="50175"/>
    <n v="67454"/>
    <n v="4"/>
    <n v="32720"/>
    <n v="2016"/>
    <m/>
    <m/>
    <m/>
    <m/>
    <m/>
    <m/>
    <m/>
    <m/>
    <m/>
    <m/>
    <m/>
    <m/>
    <m/>
    <m/>
    <m/>
    <m/>
    <m/>
    <m/>
    <m/>
    <m/>
    <m/>
    <m/>
    <m/>
    <m/>
    <m/>
    <m/>
    <m/>
    <m/>
    <m/>
    <m/>
    <m/>
    <m/>
    <m/>
    <m/>
    <m/>
    <m/>
    <m/>
    <m/>
    <m/>
    <m/>
    <m/>
    <m/>
    <m/>
    <m/>
    <m/>
    <m/>
    <m/>
    <m/>
    <m/>
    <n v="17.91"/>
    <m/>
    <m/>
    <m/>
    <m/>
    <n v="5.97"/>
    <m/>
    <m/>
    <m/>
    <m/>
    <n v="5.97"/>
    <m/>
    <m/>
    <m/>
    <n v="34.659999999999997"/>
    <m/>
    <m/>
    <m/>
    <m/>
    <m/>
    <m/>
    <m/>
    <m/>
    <m/>
    <m/>
    <m/>
    <m/>
    <m/>
    <m/>
    <m/>
    <m/>
    <m/>
    <m/>
    <m/>
    <m/>
    <m/>
    <m/>
    <m/>
    <m/>
    <m/>
    <m/>
    <m/>
    <m/>
    <m/>
    <m/>
    <m/>
    <m/>
    <m/>
    <m/>
    <m/>
    <m/>
    <m/>
    <m/>
    <m/>
    <m/>
    <m/>
    <m/>
    <n v="3.98"/>
    <m/>
    <m/>
    <m/>
    <m/>
    <m/>
    <m/>
    <m/>
    <m/>
    <m/>
    <m/>
    <m/>
    <m/>
    <m/>
    <m/>
    <m/>
    <m/>
    <m/>
    <m/>
    <m/>
    <m/>
    <m/>
    <m/>
    <m/>
    <m/>
    <m/>
    <m/>
    <m/>
    <m/>
    <m/>
    <m/>
    <m/>
    <m/>
    <m/>
    <m/>
    <m/>
    <m/>
    <m/>
    <m/>
    <m/>
    <m/>
    <m/>
    <m/>
    <m/>
    <m/>
    <m/>
    <m/>
    <m/>
    <m/>
    <m/>
    <m/>
    <m/>
    <m/>
    <m/>
    <m/>
    <m/>
    <m/>
    <n v="1"/>
    <n v="0.98"/>
    <n v="25.83"/>
    <n v="0.2"/>
    <m/>
    <n v="68.489999999999995"/>
    <n v="1"/>
    <n v="69.489999999999995"/>
    <n v="27.01"/>
    <n v="96.5"/>
    <n v="1.9232685600398605E-3"/>
    <n v="0.72010362694300512"/>
  </r>
  <r>
    <n v="36"/>
    <n v="118"/>
    <s v="Cowichan R"/>
    <s v="CDP"/>
    <s v="124"/>
    <s v="Chinook"/>
    <s v="3"/>
    <x v="0"/>
    <x v="10"/>
    <n v="118"/>
    <x v="2"/>
    <s v="CK-22"/>
    <s v="EAST VANCOUVER ISLAND-COWICHAN &amp; KOKSILAH_FA_0.x"/>
    <s v="M"/>
    <s v="H"/>
    <n v="118"/>
    <s v="Cowichan River H"/>
    <n v="118"/>
    <s v="Cowichan R"/>
    <s v="GSVI"/>
    <s v="S"/>
    <x v="1"/>
    <s v="182070"/>
    <n v="0"/>
    <x v="247"/>
    <n v="2013"/>
    <s v="20130515"/>
    <s v="20130517"/>
    <m/>
    <n v="6"/>
    <m/>
    <s v="CWT"/>
    <s v="P"/>
    <x v="0"/>
    <s v="Y"/>
    <s v="Y"/>
    <s v="Y"/>
    <n v="1.7000000000000001E-2"/>
    <s v="AD Clip"/>
    <n v="49275"/>
    <s v=""/>
    <n v="67096"/>
    <n v="2"/>
    <n v="32721"/>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4"/>
    <n v="0.71"/>
    <m/>
    <m/>
    <n v="0"/>
    <n v="0"/>
    <n v="0"/>
    <n v="1.05"/>
    <n v="1.05"/>
    <n v="2.1308980213089804E-5"/>
    <n v="0"/>
  </r>
  <r>
    <n v="36"/>
    <n v="118"/>
    <s v="Cowichan R"/>
    <s v="CDP"/>
    <s v="124"/>
    <s v="Chinook"/>
    <s v="3"/>
    <x v="0"/>
    <x v="10"/>
    <n v="118"/>
    <x v="2"/>
    <s v="CK-22"/>
    <s v="EAST VANCOUVER ISLAND-COWICHAN &amp; KOKSILAH_FA_0.x"/>
    <s v="M"/>
    <s v="H"/>
    <n v="118"/>
    <s v="Cowichan River H"/>
    <n v="118"/>
    <s v="Cowichan R"/>
    <s v="GSVI"/>
    <s v="S"/>
    <x v="1"/>
    <s v="182070"/>
    <n v="0"/>
    <x v="247"/>
    <n v="2013"/>
    <s v="20130515"/>
    <s v="20130517"/>
    <m/>
    <n v="6"/>
    <m/>
    <s v="CWT"/>
    <s v="P"/>
    <x v="0"/>
    <s v="Y"/>
    <s v="Y"/>
    <s v="Y"/>
    <n v="1.7000000000000001E-2"/>
    <s v="AD Clip"/>
    <n v="49275"/>
    <s v=""/>
    <n v="67096"/>
    <n v="3"/>
    <n v="32721"/>
    <n v="2015"/>
    <m/>
    <m/>
    <m/>
    <m/>
    <m/>
    <m/>
    <m/>
    <m/>
    <m/>
    <m/>
    <m/>
    <m/>
    <m/>
    <m/>
    <m/>
    <m/>
    <m/>
    <m/>
    <m/>
    <m/>
    <m/>
    <m/>
    <m/>
    <m/>
    <m/>
    <m/>
    <m/>
    <m/>
    <m/>
    <m/>
    <m/>
    <m/>
    <m/>
    <m/>
    <m/>
    <n v="5.99"/>
    <m/>
    <m/>
    <m/>
    <m/>
    <m/>
    <n v="6.27"/>
    <m/>
    <m/>
    <m/>
    <m/>
    <m/>
    <m/>
    <m/>
    <n v="5.17"/>
    <m/>
    <m/>
    <m/>
    <m/>
    <n v="5.17"/>
    <m/>
    <m/>
    <m/>
    <m/>
    <m/>
    <m/>
    <m/>
    <m/>
    <m/>
    <m/>
    <m/>
    <m/>
    <m/>
    <m/>
    <m/>
    <m/>
    <m/>
    <m/>
    <m/>
    <m/>
    <m/>
    <m/>
    <m/>
    <m/>
    <m/>
    <m/>
    <m/>
    <m/>
    <m/>
    <m/>
    <m/>
    <m/>
    <m/>
    <m/>
    <m/>
    <m/>
    <m/>
    <m/>
    <m/>
    <m/>
    <m/>
    <m/>
    <m/>
    <m/>
    <m/>
    <m/>
    <m/>
    <m/>
    <m/>
    <m/>
    <m/>
    <m/>
    <m/>
    <m/>
    <m/>
    <m/>
    <m/>
    <m/>
    <m/>
    <m/>
    <m/>
    <m/>
    <m/>
    <m/>
    <m/>
    <m/>
    <m/>
    <m/>
    <m/>
    <m/>
    <m/>
    <m/>
    <m/>
    <m/>
    <m/>
    <m/>
    <m/>
    <m/>
    <m/>
    <m/>
    <m/>
    <m/>
    <m/>
    <m/>
    <m/>
    <m/>
    <m/>
    <m/>
    <m/>
    <m/>
    <m/>
    <m/>
    <m/>
    <m/>
    <m/>
    <m/>
    <m/>
    <m/>
    <m/>
    <m/>
    <m/>
    <m/>
    <m/>
    <m/>
    <n v="1.99"/>
    <m/>
    <m/>
    <m/>
    <n v="5.85"/>
    <n v="4.58"/>
    <n v="46.43"/>
    <n v="1.69"/>
    <m/>
    <n v="22.6"/>
    <n v="7.84"/>
    <n v="30.44"/>
    <n v="52.7"/>
    <n v="83.14"/>
    <n v="1.6872653475393201E-3"/>
    <n v="0.36612942025499157"/>
  </r>
  <r>
    <n v="36"/>
    <n v="118"/>
    <s v="Cowichan R"/>
    <s v="CDP"/>
    <s v="124"/>
    <s v="Chinook"/>
    <s v="3"/>
    <x v="0"/>
    <x v="10"/>
    <n v="118"/>
    <x v="2"/>
    <s v="CK-22"/>
    <s v="EAST VANCOUVER ISLAND-COWICHAN &amp; KOKSILAH_FA_0.x"/>
    <s v="M"/>
    <s v="H"/>
    <n v="118"/>
    <s v="Cowichan River H"/>
    <n v="118"/>
    <s v="Cowichan R"/>
    <s v="GSVI"/>
    <s v="S"/>
    <x v="1"/>
    <s v="182070"/>
    <n v="0"/>
    <x v="247"/>
    <n v="2013"/>
    <s v="20130515"/>
    <s v="20130517"/>
    <m/>
    <n v="6"/>
    <m/>
    <s v="CWT"/>
    <s v="P"/>
    <x v="0"/>
    <s v="Y"/>
    <s v="Y"/>
    <s v="Y"/>
    <n v="1.7000000000000001E-2"/>
    <s v="AD Clip"/>
    <n v="49275"/>
    <n v="49275"/>
    <n v="67096"/>
    <n v="4"/>
    <n v="32721"/>
    <n v="2016"/>
    <m/>
    <m/>
    <m/>
    <m/>
    <m/>
    <m/>
    <m/>
    <m/>
    <m/>
    <m/>
    <m/>
    <m/>
    <m/>
    <m/>
    <m/>
    <m/>
    <m/>
    <m/>
    <m/>
    <m/>
    <m/>
    <m/>
    <m/>
    <m/>
    <m/>
    <m/>
    <m/>
    <m/>
    <m/>
    <m/>
    <m/>
    <m/>
    <m/>
    <m/>
    <m/>
    <m/>
    <m/>
    <m/>
    <m/>
    <m/>
    <m/>
    <m/>
    <m/>
    <m/>
    <m/>
    <m/>
    <m/>
    <m/>
    <m/>
    <n v="23.88"/>
    <m/>
    <m/>
    <m/>
    <m/>
    <n v="9.1300000000000008"/>
    <m/>
    <m/>
    <m/>
    <m/>
    <m/>
    <m/>
    <m/>
    <m/>
    <m/>
    <m/>
    <m/>
    <m/>
    <m/>
    <m/>
    <m/>
    <m/>
    <m/>
    <m/>
    <m/>
    <m/>
    <n v="22.98"/>
    <m/>
    <m/>
    <m/>
    <m/>
    <m/>
    <m/>
    <m/>
    <m/>
    <m/>
    <m/>
    <m/>
    <m/>
    <m/>
    <m/>
    <m/>
    <m/>
    <m/>
    <m/>
    <m/>
    <m/>
    <m/>
    <m/>
    <m/>
    <m/>
    <m/>
    <m/>
    <m/>
    <m/>
    <m/>
    <m/>
    <m/>
    <m/>
    <m/>
    <m/>
    <m/>
    <m/>
    <m/>
    <m/>
    <m/>
    <m/>
    <m/>
    <m/>
    <m/>
    <m/>
    <m/>
    <m/>
    <m/>
    <m/>
    <m/>
    <m/>
    <m/>
    <m/>
    <m/>
    <m/>
    <m/>
    <m/>
    <m/>
    <m/>
    <m/>
    <m/>
    <m/>
    <m/>
    <m/>
    <m/>
    <m/>
    <m/>
    <m/>
    <m/>
    <m/>
    <m/>
    <m/>
    <m/>
    <m/>
    <m/>
    <m/>
    <m/>
    <m/>
    <m/>
    <m/>
    <m/>
    <m/>
    <m/>
    <m/>
    <m/>
    <m/>
    <m/>
    <m/>
    <m/>
    <m/>
    <n v="59.98"/>
    <m/>
    <m/>
    <n v="55.99"/>
    <n v="0"/>
    <n v="55.99"/>
    <n v="59.98"/>
    <n v="115.97"/>
    <n v="2.3535261288685945E-3"/>
    <n v="0.48279727515736831"/>
  </r>
  <r>
    <n v="36"/>
    <n v="118"/>
    <s v="Cowichan R"/>
    <s v="CDP"/>
    <s v="124"/>
    <s v="Chinook"/>
    <s v="3"/>
    <x v="0"/>
    <x v="10"/>
    <n v="118"/>
    <x v="2"/>
    <s v="CK-22"/>
    <s v="EAST VANCOUVER ISLAND-COWICHAN &amp; KOKSILAH_FA_0.x"/>
    <s v="M"/>
    <s v="H"/>
    <n v="118"/>
    <s v="Cowichan River H"/>
    <n v="118"/>
    <s v="Cowichan R"/>
    <s v="GSVI"/>
    <s v="S"/>
    <x v="1"/>
    <s v="182071"/>
    <n v="0"/>
    <x v="248"/>
    <n v="2013"/>
    <s v="20130515"/>
    <s v="20130517"/>
    <m/>
    <n v="6"/>
    <m/>
    <s v="CWT"/>
    <s v="P"/>
    <x v="0"/>
    <s v="Y"/>
    <s v="Y"/>
    <s v="Y"/>
    <n v="1.4999999999999999E-2"/>
    <s v="AD Clip"/>
    <n v="49499"/>
    <s v=""/>
    <n v="67299"/>
    <n v="3"/>
    <n v="32722"/>
    <n v="2015"/>
    <m/>
    <m/>
    <m/>
    <m/>
    <m/>
    <m/>
    <m/>
    <m/>
    <m/>
    <m/>
    <m/>
    <m/>
    <m/>
    <m/>
    <m/>
    <m/>
    <m/>
    <m/>
    <m/>
    <m/>
    <m/>
    <m/>
    <m/>
    <m/>
    <m/>
    <m/>
    <m/>
    <m/>
    <m/>
    <m/>
    <m/>
    <m/>
    <m/>
    <m/>
    <m/>
    <m/>
    <m/>
    <m/>
    <m/>
    <m/>
    <m/>
    <m/>
    <m/>
    <m/>
    <m/>
    <m/>
    <m/>
    <m/>
    <m/>
    <n v="10.34"/>
    <m/>
    <m/>
    <m/>
    <m/>
    <n v="15.57"/>
    <m/>
    <m/>
    <m/>
    <m/>
    <m/>
    <m/>
    <m/>
    <m/>
    <m/>
    <m/>
    <m/>
    <m/>
    <m/>
    <m/>
    <m/>
    <m/>
    <m/>
    <m/>
    <m/>
    <m/>
    <m/>
    <m/>
    <m/>
    <m/>
    <m/>
    <m/>
    <m/>
    <m/>
    <m/>
    <m/>
    <m/>
    <m/>
    <m/>
    <m/>
    <m/>
    <m/>
    <m/>
    <m/>
    <m/>
    <m/>
    <m/>
    <m/>
    <m/>
    <m/>
    <m/>
    <m/>
    <m/>
    <m/>
    <m/>
    <m/>
    <m/>
    <m/>
    <m/>
    <m/>
    <m/>
    <m/>
    <m/>
    <m/>
    <m/>
    <m/>
    <m/>
    <m/>
    <m/>
    <m/>
    <m/>
    <m/>
    <m/>
    <m/>
    <m/>
    <m/>
    <m/>
    <m/>
    <m/>
    <m/>
    <m/>
    <m/>
    <m/>
    <m/>
    <m/>
    <m/>
    <m/>
    <m/>
    <m/>
    <m/>
    <m/>
    <m/>
    <m/>
    <m/>
    <m/>
    <m/>
    <m/>
    <m/>
    <m/>
    <m/>
    <m/>
    <m/>
    <m/>
    <m/>
    <m/>
    <m/>
    <m/>
    <m/>
    <m/>
    <m/>
    <m/>
    <m/>
    <m/>
    <m/>
    <m/>
    <n v="2.2799999999999998"/>
    <n v="15.19"/>
    <n v="0.41"/>
    <m/>
    <n v="25.91"/>
    <n v="0"/>
    <n v="25.91"/>
    <n v="17.88"/>
    <n v="43.79"/>
    <n v="8.8466433665326566E-4"/>
    <n v="0.59168759990865494"/>
  </r>
  <r>
    <n v="36"/>
    <n v="118"/>
    <s v="Cowichan R"/>
    <s v="CDP"/>
    <s v="124"/>
    <s v="Chinook"/>
    <s v="3"/>
    <x v="0"/>
    <x v="10"/>
    <n v="118"/>
    <x v="2"/>
    <s v="CK-22"/>
    <s v="EAST VANCOUVER ISLAND-COWICHAN &amp; KOKSILAH_FA_0.x"/>
    <s v="M"/>
    <s v="H"/>
    <n v="118"/>
    <s v="Cowichan River H"/>
    <n v="118"/>
    <s v="Cowichan R"/>
    <s v="GSVI"/>
    <s v="S"/>
    <x v="1"/>
    <s v="182071"/>
    <n v="0"/>
    <x v="248"/>
    <n v="2013"/>
    <s v="20130515"/>
    <s v="20130517"/>
    <m/>
    <n v="6"/>
    <m/>
    <s v="CWT"/>
    <s v="P"/>
    <x v="0"/>
    <s v="Y"/>
    <s v="Y"/>
    <s v="Y"/>
    <n v="1.4999999999999999E-2"/>
    <s v="AD Clip"/>
    <n v="49499"/>
    <n v="49499"/>
    <n v="67299"/>
    <n v="4"/>
    <n v="32722"/>
    <n v="2016"/>
    <m/>
    <m/>
    <m/>
    <m/>
    <m/>
    <m/>
    <m/>
    <m/>
    <m/>
    <m/>
    <m/>
    <m/>
    <m/>
    <m/>
    <m/>
    <m/>
    <m/>
    <m/>
    <m/>
    <m/>
    <m/>
    <m/>
    <m/>
    <m/>
    <m/>
    <m/>
    <m/>
    <m/>
    <m/>
    <m/>
    <m/>
    <m/>
    <m/>
    <m/>
    <m/>
    <m/>
    <m/>
    <m/>
    <m/>
    <m/>
    <m/>
    <m/>
    <m/>
    <m/>
    <m/>
    <m/>
    <m/>
    <m/>
    <m/>
    <n v="17.91"/>
    <m/>
    <m/>
    <m/>
    <m/>
    <m/>
    <m/>
    <m/>
    <m/>
    <m/>
    <n v="5.97"/>
    <m/>
    <m/>
    <m/>
    <m/>
    <m/>
    <m/>
    <m/>
    <m/>
    <m/>
    <m/>
    <m/>
    <m/>
    <m/>
    <m/>
    <m/>
    <m/>
    <m/>
    <m/>
    <m/>
    <m/>
    <m/>
    <m/>
    <m/>
    <m/>
    <m/>
    <m/>
    <m/>
    <m/>
    <m/>
    <m/>
    <m/>
    <m/>
    <m/>
    <m/>
    <m/>
    <m/>
    <m/>
    <m/>
    <m/>
    <m/>
    <m/>
    <m/>
    <m/>
    <m/>
    <m/>
    <m/>
    <m/>
    <m/>
    <m/>
    <m/>
    <m/>
    <m/>
    <m/>
    <m/>
    <m/>
    <m/>
    <m/>
    <m/>
    <m/>
    <m/>
    <m/>
    <m/>
    <m/>
    <m/>
    <m/>
    <m/>
    <m/>
    <m/>
    <m/>
    <m/>
    <m/>
    <m/>
    <m/>
    <m/>
    <m/>
    <m/>
    <m/>
    <m/>
    <m/>
    <m/>
    <n v="4.49"/>
    <m/>
    <m/>
    <m/>
    <m/>
    <m/>
    <m/>
    <m/>
    <m/>
    <m/>
    <m/>
    <m/>
    <m/>
    <m/>
    <m/>
    <m/>
    <m/>
    <m/>
    <m/>
    <m/>
    <m/>
    <m/>
    <m/>
    <n v="12.31"/>
    <n v="2.08"/>
    <n v="42.5"/>
    <m/>
    <m/>
    <n v="28.37"/>
    <n v="12.31"/>
    <n v="40.68"/>
    <n v="44.58"/>
    <n v="85.259999999999991"/>
    <n v="1.7224590395765568E-3"/>
    <n v="0.4771287825475018"/>
  </r>
  <r>
    <n v="36"/>
    <n v="118"/>
    <s v="Cowichan R"/>
    <s v="CDP"/>
    <s v="124"/>
    <s v="Chinook"/>
    <s v="3"/>
    <x v="0"/>
    <x v="10"/>
    <n v="118"/>
    <x v="2"/>
    <s v="CK-22"/>
    <s v="EAST VANCOUVER ISLAND-COWICHAN &amp; KOKSILAH_FA_0.x"/>
    <s v="M"/>
    <s v="H"/>
    <n v="118"/>
    <s v="Cowichan River H"/>
    <n v="118"/>
    <s v="Cowichan R"/>
    <s v="GSVI"/>
    <s v="S"/>
    <x v="1"/>
    <s v="182072"/>
    <n v="0"/>
    <x v="249"/>
    <n v="2013"/>
    <s v="20130515"/>
    <s v="20130517"/>
    <m/>
    <n v="6"/>
    <m/>
    <s v="CWT"/>
    <s v="P"/>
    <x v="0"/>
    <s v="Y"/>
    <s v="Y"/>
    <s v="Y"/>
    <n v="8.9999999999999993E-3"/>
    <s v="AD Clip"/>
    <n v="49678"/>
    <s v=""/>
    <n v="67237"/>
    <n v="2"/>
    <n v="32723"/>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3"/>
    <m/>
    <m/>
    <m/>
    <m/>
    <n v="0"/>
    <n v="2.13"/>
    <n v="2.13"/>
    <n v="0"/>
    <n v="2.13"/>
    <n v="4.2876122227142796E-5"/>
    <n v="1"/>
  </r>
  <r>
    <n v="36"/>
    <n v="118"/>
    <s v="Cowichan R"/>
    <s v="CDP"/>
    <s v="124"/>
    <s v="Chinook"/>
    <s v="3"/>
    <x v="0"/>
    <x v="10"/>
    <n v="118"/>
    <x v="2"/>
    <s v="CK-22"/>
    <s v="EAST VANCOUVER ISLAND-COWICHAN &amp; KOKSILAH_FA_0.x"/>
    <s v="M"/>
    <s v="H"/>
    <n v="118"/>
    <s v="Cowichan River H"/>
    <n v="118"/>
    <s v="Cowichan R"/>
    <s v="GSVI"/>
    <s v="S"/>
    <x v="1"/>
    <s v="182072"/>
    <n v="0"/>
    <x v="249"/>
    <n v="2013"/>
    <s v="20130515"/>
    <s v="20130517"/>
    <m/>
    <n v="6"/>
    <m/>
    <s v="CWT"/>
    <s v="P"/>
    <x v="0"/>
    <s v="Y"/>
    <s v="Y"/>
    <s v="Y"/>
    <n v="8.9999999999999993E-3"/>
    <s v="AD Clip"/>
    <n v="49678"/>
    <s v=""/>
    <n v="67237"/>
    <n v="3"/>
    <n v="32723"/>
    <n v="2015"/>
    <m/>
    <m/>
    <m/>
    <m/>
    <m/>
    <m/>
    <m/>
    <m/>
    <m/>
    <m/>
    <m/>
    <m/>
    <m/>
    <m/>
    <m/>
    <m/>
    <m/>
    <m/>
    <m/>
    <m/>
    <m/>
    <m/>
    <m/>
    <m/>
    <m/>
    <m/>
    <m/>
    <m/>
    <m/>
    <m/>
    <m/>
    <m/>
    <m/>
    <m/>
    <m/>
    <m/>
    <m/>
    <m/>
    <m/>
    <m/>
    <m/>
    <m/>
    <m/>
    <m/>
    <m/>
    <m/>
    <m/>
    <m/>
    <m/>
    <m/>
    <m/>
    <m/>
    <m/>
    <m/>
    <n v="19.760000000000002"/>
    <m/>
    <m/>
    <m/>
    <m/>
    <m/>
    <m/>
    <n v="5.17"/>
    <m/>
    <n v="12.5"/>
    <m/>
    <m/>
    <m/>
    <m/>
    <m/>
    <m/>
    <m/>
    <m/>
    <m/>
    <m/>
    <m/>
    <m/>
    <n v="5.99"/>
    <m/>
    <m/>
    <m/>
    <m/>
    <m/>
    <m/>
    <m/>
    <m/>
    <m/>
    <m/>
    <m/>
    <m/>
    <m/>
    <m/>
    <m/>
    <m/>
    <m/>
    <m/>
    <n v="1.4"/>
    <m/>
    <m/>
    <m/>
    <m/>
    <m/>
    <m/>
    <m/>
    <m/>
    <m/>
    <m/>
    <m/>
    <m/>
    <m/>
    <m/>
    <m/>
    <m/>
    <m/>
    <m/>
    <m/>
    <m/>
    <m/>
    <m/>
    <m/>
    <m/>
    <m/>
    <m/>
    <m/>
    <m/>
    <m/>
    <m/>
    <m/>
    <m/>
    <m/>
    <m/>
    <m/>
    <m/>
    <m/>
    <m/>
    <m/>
    <m/>
    <m/>
    <m/>
    <m/>
    <m/>
    <m/>
    <m/>
    <m/>
    <m/>
    <m/>
    <m/>
    <m/>
    <m/>
    <m/>
    <m/>
    <m/>
    <m/>
    <m/>
    <m/>
    <m/>
    <m/>
    <m/>
    <m/>
    <m/>
    <m/>
    <m/>
    <m/>
    <m/>
    <n v="5.12"/>
    <n v="5.85"/>
    <n v="8.08"/>
    <n v="0.41"/>
    <m/>
    <n v="44.82"/>
    <n v="5.12"/>
    <n v="49.94"/>
    <n v="14.34"/>
    <n v="64.28"/>
    <n v="1.2939329280566851E-3"/>
    <n v="0.77691350342252641"/>
  </r>
  <r>
    <n v="36"/>
    <n v="118"/>
    <s v="Cowichan R"/>
    <s v="CDP"/>
    <s v="124"/>
    <s v="Chinook"/>
    <s v="3"/>
    <x v="0"/>
    <x v="10"/>
    <n v="118"/>
    <x v="2"/>
    <s v="CK-22"/>
    <s v="EAST VANCOUVER ISLAND-COWICHAN &amp; KOKSILAH_FA_0.x"/>
    <s v="M"/>
    <s v="H"/>
    <n v="118"/>
    <s v="Cowichan River H"/>
    <n v="118"/>
    <s v="Cowichan R"/>
    <s v="GSVI"/>
    <s v="S"/>
    <x v="1"/>
    <s v="182072"/>
    <n v="0"/>
    <x v="249"/>
    <n v="2013"/>
    <s v="20130515"/>
    <s v="20130517"/>
    <m/>
    <n v="6"/>
    <m/>
    <s v="CWT"/>
    <s v="P"/>
    <x v="0"/>
    <s v="Y"/>
    <s v="Y"/>
    <s v="Y"/>
    <n v="8.9999999999999993E-3"/>
    <s v="AD Clip"/>
    <n v="49678"/>
    <n v="49678"/>
    <n v="67237"/>
    <n v="4"/>
    <n v="32723"/>
    <n v="2016"/>
    <m/>
    <m/>
    <m/>
    <m/>
    <m/>
    <m/>
    <m/>
    <m/>
    <m/>
    <m/>
    <m/>
    <m/>
    <m/>
    <m/>
    <m/>
    <m/>
    <m/>
    <m/>
    <m/>
    <m/>
    <m/>
    <m/>
    <m/>
    <m/>
    <m/>
    <m/>
    <m/>
    <m/>
    <m/>
    <m/>
    <m/>
    <m/>
    <m/>
    <m/>
    <m/>
    <m/>
    <m/>
    <m/>
    <m/>
    <m/>
    <m/>
    <m/>
    <m/>
    <m/>
    <m/>
    <m/>
    <m/>
    <m/>
    <m/>
    <n v="5.97"/>
    <m/>
    <m/>
    <m/>
    <m/>
    <n v="29.85"/>
    <m/>
    <m/>
    <m/>
    <m/>
    <n v="11.94"/>
    <m/>
    <m/>
    <m/>
    <n v="17.329999999999998"/>
    <m/>
    <m/>
    <m/>
    <m/>
    <m/>
    <m/>
    <m/>
    <m/>
    <m/>
    <m/>
    <m/>
    <m/>
    <m/>
    <m/>
    <m/>
    <m/>
    <m/>
    <m/>
    <m/>
    <m/>
    <m/>
    <m/>
    <m/>
    <m/>
    <m/>
    <m/>
    <m/>
    <m/>
    <m/>
    <m/>
    <m/>
    <m/>
    <m/>
    <m/>
    <m/>
    <m/>
    <m/>
    <m/>
    <m/>
    <m/>
    <m/>
    <m/>
    <m/>
    <m/>
    <m/>
    <m/>
    <m/>
    <m/>
    <m/>
    <m/>
    <m/>
    <m/>
    <m/>
    <m/>
    <m/>
    <m/>
    <m/>
    <m/>
    <m/>
    <m/>
    <m/>
    <m/>
    <m/>
    <m/>
    <m/>
    <m/>
    <m/>
    <m/>
    <m/>
    <m/>
    <m/>
    <m/>
    <n v="4.49"/>
    <m/>
    <m/>
    <m/>
    <m/>
    <m/>
    <m/>
    <m/>
    <m/>
    <m/>
    <m/>
    <m/>
    <m/>
    <m/>
    <m/>
    <m/>
    <m/>
    <m/>
    <m/>
    <m/>
    <m/>
    <m/>
    <m/>
    <m/>
    <m/>
    <m/>
    <m/>
    <n v="6.3"/>
    <n v="1.04"/>
    <n v="25.01"/>
    <m/>
    <m/>
    <n v="69.58"/>
    <n v="6.3"/>
    <n v="75.88"/>
    <n v="26.05"/>
    <n v="101.93"/>
    <n v="2.0518136800998432E-3"/>
    <n v="0.74443245364465804"/>
  </r>
  <r>
    <n v="36"/>
    <n v="118"/>
    <s v="Cowichan R"/>
    <s v="CDP"/>
    <s v="124"/>
    <s v="Chinook"/>
    <s v="3"/>
    <x v="0"/>
    <x v="10"/>
    <n v="118"/>
    <x v="2"/>
    <s v="CK-22"/>
    <s v="EAST VANCOUVER ISLAND-COWICHAN &amp; KOKSILAH_FA_0.x"/>
    <s v="M"/>
    <s v="H"/>
    <n v="118"/>
    <s v="Cowichan River H"/>
    <n v="118"/>
    <s v="Cowichan R"/>
    <s v="GSVI"/>
    <s v="S"/>
    <x v="1"/>
    <s v="182073"/>
    <n v="0"/>
    <x v="250"/>
    <n v="2013"/>
    <s v="20130515"/>
    <s v="20130517"/>
    <m/>
    <n v="6"/>
    <m/>
    <s v="CWT"/>
    <s v="P"/>
    <x v="0"/>
    <s v="Y"/>
    <s v="Y"/>
    <s v="Y"/>
    <n v="2.5000000000000001E-3"/>
    <s v="AD Clip"/>
    <n v="50070"/>
    <s v=""/>
    <n v="67438"/>
    <n v="2"/>
    <n v="32724"/>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3"/>
    <m/>
    <m/>
    <m/>
    <m/>
    <n v="0"/>
    <n v="2.13"/>
    <n v="2.13"/>
    <n v="0"/>
    <n v="2.13"/>
    <n v="4.2540443379269019E-5"/>
    <n v="1"/>
  </r>
  <r>
    <n v="36"/>
    <n v="118"/>
    <s v="Cowichan R"/>
    <s v="CDP"/>
    <s v="124"/>
    <s v="Chinook"/>
    <s v="3"/>
    <x v="0"/>
    <x v="10"/>
    <n v="118"/>
    <x v="2"/>
    <s v="CK-22"/>
    <s v="EAST VANCOUVER ISLAND-COWICHAN &amp; KOKSILAH_FA_0.x"/>
    <s v="M"/>
    <s v="H"/>
    <n v="118"/>
    <s v="Cowichan River H"/>
    <n v="118"/>
    <s v="Cowichan R"/>
    <s v="GSVI"/>
    <s v="S"/>
    <x v="1"/>
    <s v="182073"/>
    <n v="0"/>
    <x v="250"/>
    <n v="2013"/>
    <s v="20130515"/>
    <s v="20130517"/>
    <m/>
    <n v="6"/>
    <m/>
    <s v="CWT"/>
    <s v="P"/>
    <x v="0"/>
    <s v="Y"/>
    <s v="Y"/>
    <s v="Y"/>
    <n v="2.5000000000000001E-3"/>
    <s v="AD Clip"/>
    <n v="50070"/>
    <s v=""/>
    <n v="67438"/>
    <n v="3"/>
    <n v="32724"/>
    <n v="2015"/>
    <m/>
    <m/>
    <m/>
    <m/>
    <m/>
    <m/>
    <m/>
    <m/>
    <m/>
    <m/>
    <m/>
    <m/>
    <m/>
    <m/>
    <m/>
    <m/>
    <m/>
    <m/>
    <m/>
    <m/>
    <m/>
    <m/>
    <m/>
    <m/>
    <m/>
    <m/>
    <m/>
    <m/>
    <m/>
    <m/>
    <m/>
    <m/>
    <m/>
    <m/>
    <m/>
    <m/>
    <m/>
    <m/>
    <n v="2.99"/>
    <m/>
    <m/>
    <m/>
    <m/>
    <m/>
    <m/>
    <m/>
    <m/>
    <m/>
    <m/>
    <n v="5.17"/>
    <m/>
    <m/>
    <m/>
    <m/>
    <m/>
    <m/>
    <m/>
    <m/>
    <m/>
    <m/>
    <m/>
    <m/>
    <m/>
    <n v="12.5"/>
    <m/>
    <m/>
    <m/>
    <m/>
    <m/>
    <m/>
    <m/>
    <m/>
    <m/>
    <m/>
    <m/>
    <n v="18.86"/>
    <m/>
    <m/>
    <m/>
    <m/>
    <m/>
    <m/>
    <m/>
    <m/>
    <m/>
    <m/>
    <m/>
    <m/>
    <m/>
    <m/>
    <m/>
    <m/>
    <m/>
    <m/>
    <m/>
    <m/>
    <m/>
    <m/>
    <m/>
    <m/>
    <m/>
    <m/>
    <m/>
    <m/>
    <m/>
    <m/>
    <m/>
    <m/>
    <m/>
    <m/>
    <m/>
    <m/>
    <m/>
    <m/>
    <m/>
    <m/>
    <m/>
    <m/>
    <m/>
    <m/>
    <m/>
    <m/>
    <m/>
    <m/>
    <m/>
    <m/>
    <m/>
    <m/>
    <m/>
    <m/>
    <m/>
    <m/>
    <m/>
    <m/>
    <m/>
    <m/>
    <m/>
    <m/>
    <m/>
    <m/>
    <m/>
    <m/>
    <m/>
    <m/>
    <m/>
    <m/>
    <m/>
    <m/>
    <m/>
    <m/>
    <m/>
    <m/>
    <m/>
    <m/>
    <m/>
    <m/>
    <m/>
    <m/>
    <m/>
    <m/>
    <m/>
    <m/>
    <m/>
    <n v="5.61"/>
    <n v="3.55"/>
    <n v="19.489999999999998"/>
    <n v="2.11"/>
    <m/>
    <n v="39.520000000000003"/>
    <n v="5.61"/>
    <n v="45.13"/>
    <n v="25.15"/>
    <n v="70.28"/>
    <n v="1.4036349111244259E-3"/>
    <n v="0.64214570290267503"/>
  </r>
  <r>
    <n v="36"/>
    <n v="118"/>
    <s v="Cowichan R"/>
    <s v="CDP"/>
    <s v="124"/>
    <s v="Chinook"/>
    <s v="3"/>
    <x v="0"/>
    <x v="10"/>
    <n v="118"/>
    <x v="2"/>
    <s v="CK-22"/>
    <s v="EAST VANCOUVER ISLAND-COWICHAN &amp; KOKSILAH_FA_0.x"/>
    <s v="M"/>
    <s v="H"/>
    <n v="118"/>
    <s v="Cowichan River H"/>
    <n v="118"/>
    <s v="Cowichan R"/>
    <s v="GSVI"/>
    <s v="S"/>
    <x v="1"/>
    <s v="182073"/>
    <n v="0"/>
    <x v="250"/>
    <n v="2013"/>
    <s v="20130515"/>
    <s v="20130517"/>
    <m/>
    <n v="6"/>
    <m/>
    <s v="CWT"/>
    <s v="P"/>
    <x v="0"/>
    <s v="Y"/>
    <s v="Y"/>
    <s v="Y"/>
    <n v="2.5000000000000001E-3"/>
    <s v="AD Clip"/>
    <n v="50070"/>
    <n v="50070"/>
    <n v="67438"/>
    <n v="4"/>
    <n v="32724"/>
    <n v="2016"/>
    <m/>
    <m/>
    <m/>
    <m/>
    <m/>
    <m/>
    <m/>
    <m/>
    <m/>
    <m/>
    <m/>
    <m/>
    <m/>
    <m/>
    <m/>
    <m/>
    <m/>
    <m/>
    <m/>
    <m/>
    <m/>
    <m/>
    <m/>
    <m/>
    <m/>
    <m/>
    <m/>
    <m/>
    <m/>
    <m/>
    <m/>
    <m/>
    <m/>
    <m/>
    <n v="5.46"/>
    <m/>
    <m/>
    <m/>
    <m/>
    <m/>
    <m/>
    <m/>
    <m/>
    <m/>
    <m/>
    <m/>
    <m/>
    <m/>
    <m/>
    <n v="17.91"/>
    <m/>
    <m/>
    <m/>
    <m/>
    <n v="11.94"/>
    <m/>
    <m/>
    <m/>
    <m/>
    <m/>
    <m/>
    <m/>
    <m/>
    <m/>
    <m/>
    <m/>
    <m/>
    <m/>
    <m/>
    <m/>
    <m/>
    <m/>
    <m/>
    <m/>
    <m/>
    <m/>
    <m/>
    <m/>
    <m/>
    <m/>
    <m/>
    <m/>
    <m/>
    <m/>
    <m/>
    <m/>
    <m/>
    <m/>
    <m/>
    <m/>
    <m/>
    <m/>
    <m/>
    <m/>
    <m/>
    <m/>
    <m/>
    <m/>
    <m/>
    <m/>
    <m/>
    <m/>
    <m/>
    <m/>
    <m/>
    <m/>
    <m/>
    <m/>
    <m/>
    <m/>
    <m/>
    <m/>
    <m/>
    <m/>
    <m/>
    <m/>
    <m/>
    <m/>
    <m/>
    <m/>
    <m/>
    <m/>
    <m/>
    <m/>
    <m/>
    <m/>
    <m/>
    <m/>
    <m/>
    <m/>
    <m/>
    <m/>
    <m/>
    <m/>
    <m/>
    <m/>
    <m/>
    <m/>
    <m/>
    <m/>
    <m/>
    <m/>
    <m/>
    <m/>
    <m/>
    <m/>
    <m/>
    <m/>
    <m/>
    <m/>
    <m/>
    <m/>
    <m/>
    <m/>
    <m/>
    <m/>
    <m/>
    <m/>
    <m/>
    <m/>
    <m/>
    <m/>
    <m/>
    <n v="3.87"/>
    <n v="1.04"/>
    <n v="17.48"/>
    <m/>
    <m/>
    <n v="35.31"/>
    <n v="3.87"/>
    <n v="39.18"/>
    <n v="18.52"/>
    <n v="57.7"/>
    <n v="1.152386658677851E-3"/>
    <n v="0.67902946273830156"/>
  </r>
  <r>
    <n v="36"/>
    <n v="118"/>
    <s v="Cowichan R"/>
    <s v="CDP"/>
    <s v="124"/>
    <s v="Chinook"/>
    <s v="3"/>
    <x v="0"/>
    <x v="10"/>
    <n v="118"/>
    <x v="2"/>
    <s v="CK-22"/>
    <s v="EAST VANCOUVER ISLAND-COWICHAN &amp; KOKSILAH_FA_0.x"/>
    <s v="M"/>
    <s v="H"/>
    <n v="118"/>
    <s v="Cowichan River H"/>
    <n v="118"/>
    <s v="Cowichan R"/>
    <s v="GSVI"/>
    <s v="S"/>
    <x v="1"/>
    <s v="182080"/>
    <n v="0"/>
    <x v="251"/>
    <n v="2013"/>
    <s v="20130515"/>
    <s v="20130517"/>
    <m/>
    <n v="6"/>
    <m/>
    <s v="CWT"/>
    <s v="P"/>
    <x v="0"/>
    <s v="Y"/>
    <s v="Y"/>
    <s v="Y"/>
    <n v="8.9999999999999993E-3"/>
    <s v="AD Clip"/>
    <n v="49634"/>
    <s v=""/>
    <n v="67178"/>
    <n v="3"/>
    <n v="32749"/>
    <n v="2015"/>
    <m/>
    <m/>
    <m/>
    <m/>
    <m/>
    <m/>
    <m/>
    <m/>
    <m/>
    <m/>
    <m/>
    <m/>
    <m/>
    <m/>
    <m/>
    <m/>
    <m/>
    <m/>
    <m/>
    <m/>
    <m/>
    <m/>
    <m/>
    <m/>
    <m/>
    <m/>
    <m/>
    <m/>
    <m/>
    <m/>
    <m/>
    <m/>
    <m/>
    <m/>
    <m/>
    <m/>
    <m/>
    <n v="5.99"/>
    <m/>
    <m/>
    <m/>
    <m/>
    <m/>
    <m/>
    <m/>
    <m/>
    <m/>
    <m/>
    <m/>
    <n v="5.17"/>
    <m/>
    <m/>
    <m/>
    <m/>
    <m/>
    <m/>
    <m/>
    <m/>
    <m/>
    <m/>
    <m/>
    <m/>
    <m/>
    <m/>
    <m/>
    <m/>
    <m/>
    <m/>
    <m/>
    <m/>
    <m/>
    <m/>
    <m/>
    <m/>
    <m/>
    <m/>
    <m/>
    <m/>
    <m/>
    <m/>
    <m/>
    <m/>
    <m/>
    <m/>
    <m/>
    <m/>
    <m/>
    <m/>
    <m/>
    <m/>
    <m/>
    <m/>
    <m/>
    <m/>
    <m/>
    <m/>
    <m/>
    <m/>
    <m/>
    <m/>
    <m/>
    <m/>
    <m/>
    <m/>
    <m/>
    <m/>
    <m/>
    <m/>
    <m/>
    <m/>
    <m/>
    <m/>
    <m/>
    <m/>
    <m/>
    <m/>
    <m/>
    <m/>
    <m/>
    <m/>
    <m/>
    <m/>
    <m/>
    <m/>
    <m/>
    <m/>
    <m/>
    <m/>
    <m/>
    <m/>
    <m/>
    <m/>
    <m/>
    <m/>
    <m/>
    <m/>
    <m/>
    <m/>
    <m/>
    <m/>
    <m/>
    <m/>
    <m/>
    <m/>
    <m/>
    <m/>
    <m/>
    <m/>
    <m/>
    <m/>
    <m/>
    <m/>
    <m/>
    <m/>
    <m/>
    <m/>
    <m/>
    <m/>
    <m/>
    <n v="2.92"/>
    <m/>
    <m/>
    <m/>
    <m/>
    <n v="4.5999999999999996"/>
    <n v="19.53"/>
    <n v="3.38"/>
    <m/>
    <n v="11.16"/>
    <n v="2.92"/>
    <n v="14.08"/>
    <n v="27.51"/>
    <n v="41.59"/>
    <n v="8.3793367449732043E-4"/>
    <n v="0.33854291897090644"/>
  </r>
  <r>
    <n v="36"/>
    <n v="118"/>
    <s v="Cowichan R"/>
    <s v="CDP"/>
    <s v="124"/>
    <s v="Chinook"/>
    <s v="3"/>
    <x v="0"/>
    <x v="10"/>
    <n v="118"/>
    <x v="2"/>
    <s v="CK-22"/>
    <s v="EAST VANCOUVER ISLAND-COWICHAN &amp; KOKSILAH_FA_0.x"/>
    <s v="M"/>
    <s v="H"/>
    <n v="118"/>
    <s v="Cowichan River H"/>
    <n v="118"/>
    <s v="Cowichan R"/>
    <s v="GSVI"/>
    <s v="S"/>
    <x v="1"/>
    <s v="182080"/>
    <n v="0"/>
    <x v="251"/>
    <n v="2013"/>
    <s v="20130515"/>
    <s v="20130517"/>
    <m/>
    <n v="6"/>
    <m/>
    <s v="CWT"/>
    <s v="P"/>
    <x v="0"/>
    <s v="Y"/>
    <s v="Y"/>
    <s v="Y"/>
    <n v="8.9999999999999993E-3"/>
    <s v="AD Clip"/>
    <n v="49634"/>
    <n v="49634"/>
    <n v="67178"/>
    <n v="4"/>
    <n v="32749"/>
    <n v="2016"/>
    <m/>
    <m/>
    <m/>
    <m/>
    <m/>
    <m/>
    <m/>
    <m/>
    <m/>
    <m/>
    <m/>
    <m/>
    <m/>
    <m/>
    <m/>
    <m/>
    <m/>
    <m/>
    <m/>
    <m/>
    <m/>
    <m/>
    <m/>
    <m/>
    <m/>
    <m/>
    <m/>
    <m/>
    <m/>
    <m/>
    <m/>
    <m/>
    <m/>
    <m/>
    <m/>
    <m/>
    <m/>
    <m/>
    <m/>
    <m/>
    <m/>
    <n v="3.93"/>
    <m/>
    <n v="3.23"/>
    <m/>
    <m/>
    <m/>
    <m/>
    <m/>
    <n v="17.91"/>
    <m/>
    <m/>
    <m/>
    <m/>
    <m/>
    <m/>
    <m/>
    <m/>
    <m/>
    <n v="5.97"/>
    <m/>
    <m/>
    <m/>
    <n v="17.329999999999998"/>
    <m/>
    <m/>
    <m/>
    <m/>
    <m/>
    <m/>
    <m/>
    <m/>
    <m/>
    <m/>
    <m/>
    <m/>
    <m/>
    <m/>
    <m/>
    <m/>
    <m/>
    <m/>
    <m/>
    <m/>
    <m/>
    <m/>
    <m/>
    <m/>
    <m/>
    <m/>
    <m/>
    <m/>
    <m/>
    <m/>
    <m/>
    <m/>
    <m/>
    <m/>
    <m/>
    <m/>
    <m/>
    <m/>
    <m/>
    <m/>
    <m/>
    <m/>
    <m/>
    <m/>
    <m/>
    <m/>
    <m/>
    <m/>
    <m/>
    <m/>
    <m/>
    <m/>
    <m/>
    <m/>
    <m/>
    <m/>
    <m/>
    <m/>
    <m/>
    <m/>
    <m/>
    <m/>
    <m/>
    <m/>
    <m/>
    <m/>
    <m/>
    <m/>
    <m/>
    <m/>
    <m/>
    <m/>
    <m/>
    <m/>
    <m/>
    <m/>
    <m/>
    <m/>
    <m/>
    <m/>
    <m/>
    <m/>
    <m/>
    <m/>
    <m/>
    <m/>
    <m/>
    <m/>
    <m/>
    <m/>
    <m/>
    <m/>
    <m/>
    <m/>
    <m/>
    <n v="2.2799999999999998"/>
    <m/>
    <m/>
    <n v="6.03"/>
    <m/>
    <n v="4.13"/>
    <n v="42.5"/>
    <m/>
    <m/>
    <n v="48.37"/>
    <n v="8.31"/>
    <n v="56.68"/>
    <n v="46.63"/>
    <n v="103.31"/>
    <n v="2.0814361123423458E-3"/>
    <n v="0.54864001548736807"/>
  </r>
  <r>
    <n v="36"/>
    <n v="118"/>
    <s v="Cowichan R"/>
    <s v="CDP"/>
    <s v="124"/>
    <s v="Chinook"/>
    <s v="3"/>
    <x v="0"/>
    <x v="10"/>
    <n v="118"/>
    <x v="2"/>
    <s v="CK-22"/>
    <s v="EAST VANCOUVER ISLAND-COWICHAN &amp; KOKSILAH_FA_0.x"/>
    <s v="M"/>
    <s v="H"/>
    <n v="118"/>
    <s v="Cowichan River H"/>
    <n v="118"/>
    <s v="Cowichan R"/>
    <s v="GSVI"/>
    <s v="S"/>
    <x v="1"/>
    <s v="182081"/>
    <n v="0"/>
    <x v="252"/>
    <n v="2013"/>
    <s v="20130515"/>
    <s v="20130517"/>
    <m/>
    <n v="6"/>
    <m/>
    <s v="CWT"/>
    <s v="P"/>
    <x v="0"/>
    <s v="Y"/>
    <s v="Y"/>
    <s v="Y"/>
    <n v="0"/>
    <s v="AD Clip"/>
    <n v="50154"/>
    <s v=""/>
    <n v="67426"/>
    <n v="3"/>
    <n v="32725"/>
    <n v="2015"/>
    <m/>
    <m/>
    <m/>
    <m/>
    <m/>
    <m/>
    <m/>
    <m/>
    <m/>
    <m/>
    <m/>
    <m/>
    <m/>
    <m/>
    <m/>
    <m/>
    <m/>
    <m/>
    <m/>
    <m/>
    <m/>
    <m/>
    <m/>
    <m/>
    <m/>
    <m/>
    <m/>
    <m/>
    <m/>
    <m/>
    <m/>
    <m/>
    <m/>
    <m/>
    <m/>
    <m/>
    <m/>
    <m/>
    <m/>
    <m/>
    <m/>
    <m/>
    <m/>
    <m/>
    <m/>
    <m/>
    <m/>
    <m/>
    <m/>
    <n v="5.17"/>
    <m/>
    <m/>
    <m/>
    <m/>
    <m/>
    <m/>
    <m/>
    <m/>
    <m/>
    <n v="5.17"/>
    <m/>
    <n v="5.23"/>
    <m/>
    <m/>
    <m/>
    <m/>
    <m/>
    <m/>
    <m/>
    <m/>
    <m/>
    <m/>
    <m/>
    <m/>
    <m/>
    <m/>
    <m/>
    <m/>
    <m/>
    <m/>
    <m/>
    <m/>
    <m/>
    <m/>
    <m/>
    <m/>
    <m/>
    <m/>
    <m/>
    <m/>
    <m/>
    <m/>
    <m/>
    <m/>
    <m/>
    <m/>
    <m/>
    <m/>
    <m/>
    <m/>
    <m/>
    <m/>
    <m/>
    <m/>
    <m/>
    <m/>
    <m/>
    <m/>
    <m/>
    <m/>
    <m/>
    <m/>
    <m/>
    <m/>
    <m/>
    <m/>
    <m/>
    <m/>
    <m/>
    <m/>
    <m/>
    <m/>
    <m/>
    <m/>
    <m/>
    <m/>
    <m/>
    <m/>
    <m/>
    <m/>
    <m/>
    <m/>
    <m/>
    <m/>
    <m/>
    <m/>
    <m/>
    <m/>
    <m/>
    <m/>
    <m/>
    <m/>
    <m/>
    <m/>
    <m/>
    <m/>
    <m/>
    <m/>
    <m/>
    <m/>
    <m/>
    <m/>
    <m/>
    <m/>
    <m/>
    <m/>
    <m/>
    <m/>
    <m/>
    <m/>
    <m/>
    <m/>
    <m/>
    <m/>
    <n v="3.39"/>
    <n v="46.45"/>
    <n v="0.83"/>
    <m/>
    <n v="15.57"/>
    <n v="0"/>
    <n v="15.57"/>
    <n v="50.67"/>
    <n v="66.239999999999995"/>
    <n v="1.3207321449934201E-3"/>
    <n v="0.23505434782608697"/>
  </r>
  <r>
    <n v="36"/>
    <n v="118"/>
    <s v="Cowichan R"/>
    <s v="CDP"/>
    <s v="124"/>
    <s v="Chinook"/>
    <s v="3"/>
    <x v="0"/>
    <x v="10"/>
    <n v="118"/>
    <x v="2"/>
    <s v="CK-22"/>
    <s v="EAST VANCOUVER ISLAND-COWICHAN &amp; KOKSILAH_FA_0.x"/>
    <s v="M"/>
    <s v="H"/>
    <n v="118"/>
    <s v="Cowichan River H"/>
    <n v="118"/>
    <s v="Cowichan R"/>
    <s v="GSVI"/>
    <s v="S"/>
    <x v="1"/>
    <s v="182081"/>
    <n v="0"/>
    <x v="252"/>
    <n v="2013"/>
    <s v="20130515"/>
    <s v="20130517"/>
    <m/>
    <n v="6"/>
    <m/>
    <s v="CWT"/>
    <s v="P"/>
    <x v="0"/>
    <s v="Y"/>
    <s v="Y"/>
    <s v="Y"/>
    <n v="0"/>
    <s v="AD Clip"/>
    <n v="50154"/>
    <n v="50154"/>
    <n v="67426"/>
    <n v="4"/>
    <n v="32725"/>
    <n v="2016"/>
    <m/>
    <m/>
    <m/>
    <m/>
    <m/>
    <m/>
    <m/>
    <m/>
    <m/>
    <m/>
    <m/>
    <m/>
    <m/>
    <m/>
    <m/>
    <m/>
    <m/>
    <m/>
    <m/>
    <m/>
    <m/>
    <m/>
    <m/>
    <m/>
    <m/>
    <m/>
    <m/>
    <m/>
    <m/>
    <m/>
    <m/>
    <m/>
    <m/>
    <m/>
    <m/>
    <m/>
    <m/>
    <m/>
    <m/>
    <m/>
    <m/>
    <m/>
    <m/>
    <m/>
    <m/>
    <m/>
    <n v="3.98"/>
    <m/>
    <m/>
    <n v="23.88"/>
    <m/>
    <m/>
    <n v="5.97"/>
    <m/>
    <n v="11.94"/>
    <m/>
    <m/>
    <m/>
    <m/>
    <m/>
    <m/>
    <m/>
    <m/>
    <m/>
    <m/>
    <m/>
    <m/>
    <m/>
    <m/>
    <m/>
    <m/>
    <m/>
    <m/>
    <m/>
    <m/>
    <n v="11.49"/>
    <m/>
    <m/>
    <m/>
    <m/>
    <m/>
    <m/>
    <m/>
    <m/>
    <m/>
    <m/>
    <m/>
    <m/>
    <m/>
    <m/>
    <m/>
    <m/>
    <m/>
    <m/>
    <m/>
    <m/>
    <m/>
    <m/>
    <m/>
    <m/>
    <m/>
    <m/>
    <m/>
    <m/>
    <m/>
    <m/>
    <m/>
    <m/>
    <m/>
    <m/>
    <m/>
    <m/>
    <m/>
    <m/>
    <m/>
    <m/>
    <m/>
    <m/>
    <m/>
    <m/>
    <m/>
    <m/>
    <m/>
    <m/>
    <m/>
    <m/>
    <m/>
    <m/>
    <m/>
    <m/>
    <m/>
    <m/>
    <m/>
    <m/>
    <m/>
    <m/>
    <m/>
    <m/>
    <m/>
    <m/>
    <m/>
    <m/>
    <m/>
    <m/>
    <m/>
    <m/>
    <m/>
    <m/>
    <m/>
    <m/>
    <m/>
    <m/>
    <m/>
    <m/>
    <m/>
    <m/>
    <m/>
    <m/>
    <m/>
    <m/>
    <m/>
    <m/>
    <m/>
    <n v="8.2200000000000006"/>
    <n v="6.19"/>
    <n v="25.01"/>
    <m/>
    <m/>
    <n v="57.26"/>
    <n v="8.2200000000000006"/>
    <n v="65.48"/>
    <n v="31.2"/>
    <n v="96.679999999999993"/>
    <n v="1.9276627985803723E-3"/>
    <n v="0.6772858916011586"/>
  </r>
  <r>
    <n v="36"/>
    <n v="118"/>
    <s v="Cowichan R"/>
    <s v="CDP"/>
    <s v="124"/>
    <s v="Chinook"/>
    <s v="3"/>
    <x v="0"/>
    <x v="10"/>
    <n v="118"/>
    <x v="2"/>
    <s v="CK-22"/>
    <s v="EAST VANCOUVER ISLAND-COWICHAN &amp; KOKSILAH_FA_0.x"/>
    <s v="M"/>
    <s v="H"/>
    <n v="118"/>
    <s v="Cowichan River H"/>
    <n v="118"/>
    <s v="Cowichan R"/>
    <s v="GSVI"/>
    <s v="S"/>
    <x v="1"/>
    <s v="182082"/>
    <n v="0"/>
    <x v="253"/>
    <n v="2013"/>
    <s v="20130515"/>
    <s v="20130517"/>
    <m/>
    <n v="6"/>
    <m/>
    <s v="CWT"/>
    <s v="P"/>
    <x v="0"/>
    <s v="Y"/>
    <s v="Y"/>
    <s v="Y"/>
    <n v="0"/>
    <s v="AD Clip"/>
    <n v="50080"/>
    <s v=""/>
    <n v="67326"/>
    <n v="2"/>
    <n v="32726"/>
    <n v="2014"/>
    <m/>
    <m/>
    <m/>
    <m/>
    <m/>
    <m/>
    <m/>
    <m/>
    <m/>
    <m/>
    <m/>
    <m/>
    <m/>
    <m/>
    <m/>
    <m/>
    <m/>
    <m/>
    <m/>
    <m/>
    <m/>
    <m/>
    <m/>
    <m/>
    <m/>
    <m/>
    <m/>
    <m/>
    <m/>
    <m/>
    <m/>
    <m/>
    <m/>
    <m/>
    <m/>
    <m/>
    <m/>
    <m/>
    <m/>
    <m/>
    <m/>
    <m/>
    <m/>
    <m/>
    <m/>
    <m/>
    <m/>
    <m/>
    <m/>
    <m/>
    <m/>
    <m/>
    <m/>
    <m/>
    <m/>
    <m/>
    <m/>
    <m/>
    <m/>
    <m/>
    <m/>
    <m/>
    <m/>
    <m/>
    <m/>
    <m/>
    <m/>
    <m/>
    <m/>
    <m/>
    <m/>
    <m/>
    <m/>
    <m/>
    <m/>
    <n v="5.29"/>
    <m/>
    <m/>
    <m/>
    <m/>
    <m/>
    <m/>
    <m/>
    <m/>
    <m/>
    <m/>
    <m/>
    <m/>
    <m/>
    <m/>
    <m/>
    <m/>
    <m/>
    <m/>
    <m/>
    <m/>
    <m/>
    <m/>
    <m/>
    <m/>
    <m/>
    <m/>
    <m/>
    <m/>
    <m/>
    <m/>
    <m/>
    <m/>
    <m/>
    <m/>
    <m/>
    <m/>
    <m/>
    <m/>
    <m/>
    <m/>
    <m/>
    <m/>
    <m/>
    <m/>
    <m/>
    <m/>
    <m/>
    <m/>
    <m/>
    <m/>
    <m/>
    <m/>
    <m/>
    <m/>
    <m/>
    <m/>
    <m/>
    <m/>
    <m/>
    <m/>
    <m/>
    <m/>
    <m/>
    <m/>
    <m/>
    <m/>
    <m/>
    <m/>
    <m/>
    <m/>
    <m/>
    <m/>
    <m/>
    <m/>
    <m/>
    <m/>
    <m/>
    <m/>
    <m/>
    <m/>
    <m/>
    <m/>
    <m/>
    <m/>
    <m/>
    <m/>
    <m/>
    <m/>
    <n v="0.44"/>
    <n v="1.34"/>
    <m/>
    <m/>
    <n v="5.29"/>
    <n v="0"/>
    <n v="5.29"/>
    <n v="1.78"/>
    <n v="7.07"/>
    <n v="1.4117412140575081E-4"/>
    <n v="0.7482319660537482"/>
  </r>
  <r>
    <n v="36"/>
    <n v="118"/>
    <s v="Cowichan R"/>
    <s v="CDP"/>
    <s v="124"/>
    <s v="Chinook"/>
    <s v="3"/>
    <x v="0"/>
    <x v="10"/>
    <n v="118"/>
    <x v="2"/>
    <s v="CK-22"/>
    <s v="EAST VANCOUVER ISLAND-COWICHAN &amp; KOKSILAH_FA_0.x"/>
    <s v="M"/>
    <s v="H"/>
    <n v="118"/>
    <s v="Cowichan River H"/>
    <n v="118"/>
    <s v="Cowichan R"/>
    <s v="GSVI"/>
    <s v="S"/>
    <x v="1"/>
    <s v="182082"/>
    <n v="0"/>
    <x v="253"/>
    <n v="2013"/>
    <s v="20130515"/>
    <s v="20130517"/>
    <m/>
    <n v="6"/>
    <m/>
    <s v="CWT"/>
    <s v="P"/>
    <x v="0"/>
    <s v="Y"/>
    <s v="Y"/>
    <s v="Y"/>
    <n v="0"/>
    <s v="AD Clip"/>
    <n v="50080"/>
    <s v=""/>
    <n v="67326"/>
    <n v="3"/>
    <n v="32726"/>
    <n v="2015"/>
    <m/>
    <m/>
    <m/>
    <m/>
    <m/>
    <m/>
    <m/>
    <m/>
    <m/>
    <m/>
    <m/>
    <m/>
    <m/>
    <m/>
    <m/>
    <m/>
    <m/>
    <m/>
    <m/>
    <m/>
    <m/>
    <m/>
    <m/>
    <m/>
    <m/>
    <m/>
    <m/>
    <m/>
    <m/>
    <m/>
    <m/>
    <m/>
    <m/>
    <m/>
    <m/>
    <m/>
    <m/>
    <m/>
    <m/>
    <m/>
    <m/>
    <m/>
    <m/>
    <m/>
    <m/>
    <m/>
    <m/>
    <m/>
    <m/>
    <n v="19.7"/>
    <m/>
    <m/>
    <m/>
    <m/>
    <n v="13.73"/>
    <m/>
    <m/>
    <m/>
    <m/>
    <m/>
    <m/>
    <m/>
    <m/>
    <m/>
    <m/>
    <m/>
    <m/>
    <m/>
    <m/>
    <m/>
    <m/>
    <m/>
    <m/>
    <m/>
    <m/>
    <m/>
    <m/>
    <m/>
    <m/>
    <m/>
    <m/>
    <m/>
    <m/>
    <m/>
    <m/>
    <m/>
    <m/>
    <m/>
    <m/>
    <m/>
    <m/>
    <m/>
    <m/>
    <m/>
    <m/>
    <m/>
    <m/>
    <m/>
    <m/>
    <m/>
    <m/>
    <m/>
    <m/>
    <m/>
    <m/>
    <m/>
    <m/>
    <m/>
    <m/>
    <m/>
    <m/>
    <m/>
    <m/>
    <m/>
    <m/>
    <m/>
    <m/>
    <m/>
    <m/>
    <m/>
    <m/>
    <m/>
    <m/>
    <m/>
    <m/>
    <m/>
    <m/>
    <m/>
    <m/>
    <m/>
    <m/>
    <m/>
    <m/>
    <m/>
    <m/>
    <m/>
    <m/>
    <m/>
    <m/>
    <m/>
    <m/>
    <m/>
    <m/>
    <m/>
    <m/>
    <m/>
    <m/>
    <m/>
    <m/>
    <m/>
    <m/>
    <m/>
    <m/>
    <m/>
    <m/>
    <m/>
    <m/>
    <m/>
    <m/>
    <n v="0"/>
    <m/>
    <m/>
    <m/>
    <m/>
    <n v="1.1200000000000001"/>
    <n v="23.22"/>
    <n v="0.41"/>
    <m/>
    <n v="33.43"/>
    <n v="0"/>
    <n v="33.43"/>
    <n v="24.75"/>
    <n v="58.179999999999993"/>
    <n v="1.1617412140575078E-3"/>
    <n v="0.57459608112753535"/>
  </r>
  <r>
    <n v="36"/>
    <n v="118"/>
    <s v="Cowichan R"/>
    <s v="CDP"/>
    <s v="124"/>
    <s v="Chinook"/>
    <s v="3"/>
    <x v="0"/>
    <x v="10"/>
    <n v="118"/>
    <x v="2"/>
    <s v="CK-22"/>
    <s v="EAST VANCOUVER ISLAND-COWICHAN &amp; KOKSILAH_FA_0.x"/>
    <s v="M"/>
    <s v="H"/>
    <n v="118"/>
    <s v="Cowichan River H"/>
    <n v="118"/>
    <s v="Cowichan R"/>
    <s v="GSVI"/>
    <s v="S"/>
    <x v="1"/>
    <s v="182082"/>
    <n v="0"/>
    <x v="253"/>
    <n v="2013"/>
    <s v="20130515"/>
    <s v="20130517"/>
    <m/>
    <n v="6"/>
    <m/>
    <s v="CWT"/>
    <s v="P"/>
    <x v="0"/>
    <s v="Y"/>
    <s v="Y"/>
    <s v="Y"/>
    <n v="0"/>
    <s v="AD Clip"/>
    <n v="50080"/>
    <n v="50080"/>
    <n v="67326"/>
    <n v="4"/>
    <n v="32726"/>
    <n v="2016"/>
    <m/>
    <m/>
    <m/>
    <m/>
    <m/>
    <m/>
    <m/>
    <m/>
    <m/>
    <m/>
    <m/>
    <m/>
    <m/>
    <m/>
    <m/>
    <m/>
    <m/>
    <m/>
    <m/>
    <m/>
    <m/>
    <m/>
    <m/>
    <m/>
    <m/>
    <m/>
    <m/>
    <m/>
    <m/>
    <m/>
    <m/>
    <m/>
    <m/>
    <m/>
    <m/>
    <m/>
    <m/>
    <m/>
    <m/>
    <m/>
    <m/>
    <m/>
    <m/>
    <m/>
    <m/>
    <m/>
    <m/>
    <m/>
    <m/>
    <n v="9.1300000000000008"/>
    <m/>
    <m/>
    <m/>
    <m/>
    <n v="23.88"/>
    <m/>
    <m/>
    <m/>
    <m/>
    <m/>
    <m/>
    <m/>
    <m/>
    <n v="18.54"/>
    <m/>
    <m/>
    <m/>
    <m/>
    <m/>
    <m/>
    <m/>
    <m/>
    <m/>
    <m/>
    <m/>
    <m/>
    <m/>
    <m/>
    <m/>
    <m/>
    <m/>
    <m/>
    <m/>
    <m/>
    <m/>
    <m/>
    <m/>
    <m/>
    <m/>
    <m/>
    <m/>
    <m/>
    <m/>
    <m/>
    <m/>
    <m/>
    <m/>
    <m/>
    <m/>
    <m/>
    <m/>
    <m/>
    <m/>
    <m/>
    <m/>
    <m/>
    <m/>
    <m/>
    <m/>
    <m/>
    <m/>
    <m/>
    <m/>
    <m/>
    <m/>
    <m/>
    <m/>
    <m/>
    <m/>
    <m/>
    <m/>
    <m/>
    <m/>
    <m/>
    <m/>
    <m/>
    <m/>
    <m/>
    <m/>
    <m/>
    <m/>
    <m/>
    <m/>
    <m/>
    <m/>
    <m/>
    <m/>
    <m/>
    <m/>
    <m/>
    <m/>
    <m/>
    <m/>
    <m/>
    <m/>
    <m/>
    <m/>
    <m/>
    <m/>
    <m/>
    <m/>
    <m/>
    <m/>
    <m/>
    <m/>
    <m/>
    <m/>
    <m/>
    <m/>
    <m/>
    <m/>
    <m/>
    <m/>
    <n v="6.3"/>
    <m/>
    <n v="17.48"/>
    <m/>
    <m/>
    <n v="51.55"/>
    <n v="6.3"/>
    <n v="57.85"/>
    <n v="17.48"/>
    <n v="75.33"/>
    <n v="1.5041932907348243E-3"/>
    <n v="0.76795433426257798"/>
  </r>
  <r>
    <n v="36"/>
    <n v="118"/>
    <s v="Cowichan R"/>
    <s v="CDP"/>
    <s v="124"/>
    <s v="Chinook"/>
    <s v="3"/>
    <x v="0"/>
    <x v="10"/>
    <n v="118"/>
    <x v="2"/>
    <s v="CK-22"/>
    <s v="EAST VANCOUVER ISLAND-COWICHAN &amp; KOKSILAH_FA_0.x"/>
    <s v="M"/>
    <s v="H"/>
    <n v="118"/>
    <s v="Cowichan River H"/>
    <n v="118"/>
    <s v="Cowichan R"/>
    <s v="GSVI"/>
    <s v="S"/>
    <x v="1"/>
    <s v="183096"/>
    <n v="0"/>
    <x v="254"/>
    <n v="2013"/>
    <s v="20130415"/>
    <s v="20130418"/>
    <m/>
    <n v="4"/>
    <m/>
    <s v="CWT"/>
    <s v="P"/>
    <x v="0"/>
    <s v="Y"/>
    <s v="Y"/>
    <s v="Y"/>
    <n v="0"/>
    <s v="AD Clip"/>
    <n v="25058"/>
    <s v=""/>
    <n v="34570"/>
    <n v="2"/>
    <n v="32711"/>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5"/>
    <n v="0.22"/>
    <n v="0.9"/>
    <m/>
    <n v="0"/>
    <n v="0"/>
    <n v="0"/>
    <n v="1.17"/>
    <n v="1.17"/>
    <n v="4.6691675313273201E-5"/>
    <n v="0"/>
  </r>
  <r>
    <n v="36"/>
    <n v="118"/>
    <s v="Cowichan R"/>
    <s v="CDP"/>
    <s v="124"/>
    <s v="Chinook"/>
    <s v="3"/>
    <x v="0"/>
    <x v="10"/>
    <n v="118"/>
    <x v="2"/>
    <s v="CK-22"/>
    <s v="EAST VANCOUVER ISLAND-COWICHAN &amp; KOKSILAH_FA_0.x"/>
    <s v="M"/>
    <s v="H"/>
    <n v="118"/>
    <s v="Cowichan River H"/>
    <n v="118"/>
    <s v="Cowichan R"/>
    <s v="GSVI"/>
    <s v="S"/>
    <x v="1"/>
    <s v="183096"/>
    <n v="0"/>
    <x v="254"/>
    <n v="2013"/>
    <s v="20130415"/>
    <s v="20130418"/>
    <m/>
    <n v="4"/>
    <m/>
    <s v="CWT"/>
    <s v="P"/>
    <x v="0"/>
    <s v="Y"/>
    <s v="Y"/>
    <s v="Y"/>
    <n v="0"/>
    <s v="AD Clip"/>
    <n v="25058"/>
    <s v=""/>
    <n v="34570"/>
    <n v="3"/>
    <n v="32711"/>
    <n v="2015"/>
    <m/>
    <m/>
    <m/>
    <m/>
    <m/>
    <m/>
    <m/>
    <m/>
    <m/>
    <m/>
    <m/>
    <m/>
    <m/>
    <m/>
    <m/>
    <m/>
    <m/>
    <m/>
    <m/>
    <m/>
    <m/>
    <m/>
    <m/>
    <m/>
    <m/>
    <m/>
    <m/>
    <m/>
    <m/>
    <m/>
    <m/>
    <m/>
    <m/>
    <m/>
    <m/>
    <m/>
    <m/>
    <m/>
    <m/>
    <m/>
    <m/>
    <m/>
    <m/>
    <m/>
    <m/>
    <m/>
    <m/>
    <m/>
    <m/>
    <m/>
    <m/>
    <m/>
    <m/>
    <m/>
    <n v="5.17"/>
    <m/>
    <m/>
    <m/>
    <m/>
    <m/>
    <m/>
    <m/>
    <m/>
    <m/>
    <m/>
    <m/>
    <m/>
    <m/>
    <m/>
    <m/>
    <m/>
    <m/>
    <m/>
    <m/>
    <m/>
    <m/>
    <m/>
    <m/>
    <m/>
    <m/>
    <m/>
    <m/>
    <m/>
    <m/>
    <m/>
    <m/>
    <m/>
    <m/>
    <m/>
    <m/>
    <m/>
    <m/>
    <m/>
    <m/>
    <m/>
    <m/>
    <m/>
    <m/>
    <m/>
    <m/>
    <m/>
    <m/>
    <m/>
    <m/>
    <m/>
    <m/>
    <m/>
    <m/>
    <m/>
    <m/>
    <m/>
    <m/>
    <m/>
    <m/>
    <m/>
    <m/>
    <m/>
    <m/>
    <m/>
    <m/>
    <m/>
    <m/>
    <m/>
    <m/>
    <m/>
    <m/>
    <m/>
    <m/>
    <m/>
    <m/>
    <m/>
    <m/>
    <m/>
    <m/>
    <m/>
    <m/>
    <m/>
    <m/>
    <m/>
    <m/>
    <m/>
    <m/>
    <m/>
    <m/>
    <m/>
    <m/>
    <m/>
    <m/>
    <m/>
    <m/>
    <m/>
    <m/>
    <m/>
    <m/>
    <m/>
    <m/>
    <m/>
    <m/>
    <m/>
    <m/>
    <m/>
    <m/>
    <m/>
    <n v="7.3"/>
    <n v="3.57"/>
    <n v="15.14"/>
    <m/>
    <m/>
    <n v="5.17"/>
    <n v="7.3"/>
    <n v="12.47"/>
    <n v="18.71"/>
    <n v="31.18"/>
    <n v="1.2443131933913322E-3"/>
    <n v="0.3999358563181527"/>
  </r>
  <r>
    <n v="36"/>
    <n v="118"/>
    <s v="Cowichan R"/>
    <s v="CDP"/>
    <s v="124"/>
    <s v="Chinook"/>
    <s v="3"/>
    <x v="0"/>
    <x v="10"/>
    <n v="118"/>
    <x v="2"/>
    <s v="CK-22"/>
    <s v="EAST VANCOUVER ISLAND-COWICHAN &amp; KOKSILAH_FA_0.x"/>
    <s v="M"/>
    <s v="H"/>
    <n v="118"/>
    <s v="Cowichan River H"/>
    <n v="118"/>
    <s v="Cowichan R"/>
    <s v="GSVI"/>
    <s v="S"/>
    <x v="1"/>
    <s v="183096"/>
    <n v="0"/>
    <x v="254"/>
    <n v="2013"/>
    <s v="20130415"/>
    <s v="20130418"/>
    <m/>
    <n v="4"/>
    <m/>
    <s v="CWT"/>
    <s v="P"/>
    <x v="0"/>
    <s v="Y"/>
    <s v="Y"/>
    <s v="Y"/>
    <n v="0"/>
    <s v="AD Clip"/>
    <n v="25058"/>
    <n v="25058"/>
    <n v="34570"/>
    <n v="4"/>
    <n v="32711"/>
    <n v="2016"/>
    <m/>
    <m/>
    <m/>
    <m/>
    <m/>
    <m/>
    <m/>
    <m/>
    <m/>
    <m/>
    <m/>
    <m/>
    <m/>
    <m/>
    <m/>
    <m/>
    <m/>
    <m/>
    <m/>
    <m/>
    <m/>
    <m/>
    <m/>
    <m/>
    <m/>
    <m/>
    <m/>
    <m/>
    <m/>
    <m/>
    <m/>
    <m/>
    <m/>
    <m/>
    <m/>
    <m/>
    <m/>
    <m/>
    <m/>
    <m/>
    <m/>
    <m/>
    <m/>
    <m/>
    <m/>
    <m/>
    <m/>
    <m/>
    <m/>
    <m/>
    <m/>
    <m/>
    <m/>
    <m/>
    <m/>
    <m/>
    <m/>
    <m/>
    <m/>
    <n v="15.1"/>
    <m/>
    <m/>
    <m/>
    <m/>
    <m/>
    <m/>
    <m/>
    <m/>
    <m/>
    <m/>
    <m/>
    <m/>
    <m/>
    <m/>
    <m/>
    <m/>
    <m/>
    <m/>
    <m/>
    <m/>
    <m/>
    <m/>
    <m/>
    <m/>
    <m/>
    <m/>
    <m/>
    <m/>
    <m/>
    <m/>
    <m/>
    <m/>
    <m/>
    <m/>
    <m/>
    <m/>
    <m/>
    <m/>
    <m/>
    <m/>
    <m/>
    <m/>
    <m/>
    <m/>
    <m/>
    <m/>
    <m/>
    <m/>
    <m/>
    <m/>
    <m/>
    <m/>
    <m/>
    <m/>
    <m/>
    <m/>
    <m/>
    <m/>
    <m/>
    <m/>
    <m/>
    <m/>
    <m/>
    <m/>
    <m/>
    <m/>
    <m/>
    <m/>
    <m/>
    <m/>
    <m/>
    <m/>
    <m/>
    <m/>
    <m/>
    <m/>
    <m/>
    <m/>
    <m/>
    <m/>
    <m/>
    <m/>
    <m/>
    <m/>
    <m/>
    <m/>
    <m/>
    <m/>
    <m/>
    <m/>
    <m/>
    <m/>
    <m/>
    <m/>
    <m/>
    <m/>
    <m/>
    <m/>
    <m/>
    <n v="2.68"/>
    <m/>
    <m/>
    <m/>
    <m/>
    <n v="1.04"/>
    <m/>
    <m/>
    <m/>
    <n v="15.1"/>
    <n v="2.68"/>
    <n v="17.78"/>
    <n v="1.04"/>
    <n v="18.82"/>
    <n v="7.5105754649213829E-4"/>
    <n v="0.94473963868225297"/>
  </r>
  <r>
    <n v="36"/>
    <n v="118"/>
    <s v="Cowichan R"/>
    <s v="CDP"/>
    <s v="124"/>
    <s v="Chinook"/>
    <s v="3"/>
    <x v="0"/>
    <x v="10"/>
    <n v="118"/>
    <x v="2"/>
    <s v="CK-22"/>
    <s v="EAST VANCOUVER ISLAND-COWICHAN &amp; KOKSILAH_FA_0.x"/>
    <s v="M"/>
    <s v="H"/>
    <n v="118"/>
    <s v="Cowichan River H"/>
    <n v="118"/>
    <s v="Cowichan R"/>
    <s v="GSVI"/>
    <s v="S"/>
    <x v="1"/>
    <s v="183097"/>
    <n v="0"/>
    <x v="255"/>
    <n v="2013"/>
    <s v="20130415"/>
    <s v="20130418"/>
    <m/>
    <n v="4"/>
    <m/>
    <s v="CWT"/>
    <s v="P"/>
    <x v="0"/>
    <s v="Y"/>
    <s v="Y"/>
    <s v="Y"/>
    <n v="1.2E-2"/>
    <s v="AD Clip"/>
    <n v="24727"/>
    <s v=""/>
    <n v="34417"/>
    <n v="2"/>
    <n v="32712"/>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94"/>
    <m/>
    <m/>
    <n v="0"/>
    <n v="0"/>
    <n v="0"/>
    <n v="12.94"/>
    <n v="12.94"/>
    <n v="5.2331459538156673E-4"/>
    <n v="0"/>
  </r>
  <r>
    <n v="36"/>
    <n v="118"/>
    <s v="Cowichan R"/>
    <s v="CDP"/>
    <s v="124"/>
    <s v="Chinook"/>
    <s v="3"/>
    <x v="0"/>
    <x v="10"/>
    <n v="118"/>
    <x v="2"/>
    <s v="CK-22"/>
    <s v="EAST VANCOUVER ISLAND-COWICHAN &amp; KOKSILAH_FA_0.x"/>
    <s v="M"/>
    <s v="H"/>
    <n v="118"/>
    <s v="Cowichan River H"/>
    <n v="118"/>
    <s v="Cowichan R"/>
    <s v="GSVI"/>
    <s v="S"/>
    <x v="1"/>
    <s v="183097"/>
    <n v="0"/>
    <x v="255"/>
    <n v="2013"/>
    <s v="20130415"/>
    <s v="20130418"/>
    <m/>
    <n v="4"/>
    <m/>
    <s v="CWT"/>
    <s v="P"/>
    <x v="0"/>
    <s v="Y"/>
    <s v="Y"/>
    <s v="Y"/>
    <n v="1.2E-2"/>
    <s v="AD Clip"/>
    <n v="24727"/>
    <s v=""/>
    <n v="34417"/>
    <n v="3"/>
    <n v="32712"/>
    <n v="2015"/>
    <m/>
    <m/>
    <m/>
    <m/>
    <m/>
    <m/>
    <m/>
    <m/>
    <m/>
    <m/>
    <m/>
    <m/>
    <m/>
    <m/>
    <m/>
    <m/>
    <m/>
    <m/>
    <m/>
    <m/>
    <m/>
    <m/>
    <m/>
    <m/>
    <m/>
    <m/>
    <m/>
    <m/>
    <m/>
    <m/>
    <m/>
    <m/>
    <m/>
    <m/>
    <m/>
    <m/>
    <m/>
    <m/>
    <m/>
    <m/>
    <m/>
    <m/>
    <m/>
    <m/>
    <m/>
    <m/>
    <m/>
    <m/>
    <m/>
    <m/>
    <m/>
    <m/>
    <m/>
    <m/>
    <n v="19.36"/>
    <m/>
    <m/>
    <m/>
    <m/>
    <m/>
    <m/>
    <m/>
    <m/>
    <n v="13.24"/>
    <m/>
    <m/>
    <m/>
    <m/>
    <m/>
    <m/>
    <m/>
    <m/>
    <m/>
    <m/>
    <m/>
    <m/>
    <m/>
    <m/>
    <m/>
    <m/>
    <m/>
    <m/>
    <m/>
    <m/>
    <m/>
    <m/>
    <m/>
    <m/>
    <m/>
    <m/>
    <m/>
    <m/>
    <m/>
    <m/>
    <m/>
    <m/>
    <m/>
    <m/>
    <m/>
    <m/>
    <m/>
    <m/>
    <m/>
    <m/>
    <m/>
    <m/>
    <m/>
    <m/>
    <m/>
    <m/>
    <m/>
    <m/>
    <m/>
    <m/>
    <m/>
    <m/>
    <m/>
    <m/>
    <m/>
    <m/>
    <m/>
    <m/>
    <m/>
    <m/>
    <m/>
    <m/>
    <m/>
    <m/>
    <m/>
    <m/>
    <m/>
    <m/>
    <m/>
    <m/>
    <m/>
    <m/>
    <m/>
    <m/>
    <m/>
    <m/>
    <m/>
    <m/>
    <m/>
    <m/>
    <m/>
    <m/>
    <m/>
    <m/>
    <m/>
    <m/>
    <m/>
    <m/>
    <m/>
    <m/>
    <m/>
    <m/>
    <m/>
    <m/>
    <m/>
    <n v="6.78"/>
    <m/>
    <m/>
    <m/>
    <n v="4.7300000000000004"/>
    <m/>
    <m/>
    <m/>
    <m/>
    <n v="32.6"/>
    <n v="11.51"/>
    <n v="44.11"/>
    <n v="0"/>
    <n v="44.11"/>
    <n v="1.7838799692643668E-3"/>
    <n v="1"/>
  </r>
  <r>
    <n v="36"/>
    <n v="118"/>
    <s v="Cowichan R"/>
    <s v="CDP"/>
    <s v="124"/>
    <s v="Chinook"/>
    <s v="3"/>
    <x v="0"/>
    <x v="10"/>
    <n v="118"/>
    <x v="2"/>
    <s v="CK-22"/>
    <s v="EAST VANCOUVER ISLAND-COWICHAN &amp; KOKSILAH_FA_0.x"/>
    <s v="M"/>
    <s v="H"/>
    <n v="118"/>
    <s v="Cowichan River H"/>
    <n v="118"/>
    <s v="Cowichan R"/>
    <s v="GSVI"/>
    <s v="S"/>
    <x v="1"/>
    <s v="183097"/>
    <n v="0"/>
    <x v="255"/>
    <n v="2013"/>
    <s v="20130415"/>
    <s v="20130418"/>
    <m/>
    <n v="4"/>
    <m/>
    <s v="CWT"/>
    <s v="P"/>
    <x v="0"/>
    <s v="Y"/>
    <s v="Y"/>
    <s v="Y"/>
    <n v="1.2E-2"/>
    <s v="AD Clip"/>
    <n v="24727"/>
    <n v="24727"/>
    <n v="34417"/>
    <n v="4"/>
    <n v="32712"/>
    <n v="2016"/>
    <m/>
    <m/>
    <m/>
    <m/>
    <m/>
    <m/>
    <m/>
    <m/>
    <m/>
    <m/>
    <m/>
    <m/>
    <m/>
    <m/>
    <m/>
    <m/>
    <m/>
    <m/>
    <m/>
    <m/>
    <m/>
    <n v="4.49"/>
    <m/>
    <m/>
    <m/>
    <m/>
    <m/>
    <m/>
    <m/>
    <m/>
    <m/>
    <m/>
    <m/>
    <m/>
    <m/>
    <m/>
    <m/>
    <n v="14.33"/>
    <m/>
    <m/>
    <m/>
    <m/>
    <m/>
    <m/>
    <m/>
    <m/>
    <m/>
    <m/>
    <m/>
    <n v="11.94"/>
    <m/>
    <m/>
    <m/>
    <m/>
    <m/>
    <m/>
    <m/>
    <m/>
    <m/>
    <m/>
    <m/>
    <m/>
    <m/>
    <m/>
    <m/>
    <m/>
    <m/>
    <m/>
    <m/>
    <m/>
    <m/>
    <m/>
    <m/>
    <m/>
    <m/>
    <m/>
    <m/>
    <m/>
    <m/>
    <m/>
    <m/>
    <m/>
    <m/>
    <m/>
    <m/>
    <m/>
    <m/>
    <m/>
    <m/>
    <m/>
    <m/>
    <m/>
    <m/>
    <m/>
    <m/>
    <m/>
    <m/>
    <m/>
    <m/>
    <m/>
    <m/>
    <m/>
    <m/>
    <m/>
    <m/>
    <m/>
    <m/>
    <m/>
    <m/>
    <m/>
    <m/>
    <m/>
    <m/>
    <m/>
    <m/>
    <m/>
    <m/>
    <m/>
    <m/>
    <m/>
    <m/>
    <m/>
    <m/>
    <m/>
    <m/>
    <m/>
    <m/>
    <m/>
    <m/>
    <m/>
    <m/>
    <m/>
    <m/>
    <m/>
    <m/>
    <m/>
    <m/>
    <m/>
    <m/>
    <m/>
    <m/>
    <m/>
    <m/>
    <m/>
    <m/>
    <m/>
    <m/>
    <m/>
    <m/>
    <m/>
    <m/>
    <m/>
    <m/>
    <m/>
    <m/>
    <m/>
    <m/>
    <m/>
    <m/>
    <m/>
    <m/>
    <m/>
    <m/>
    <m/>
    <m/>
    <m/>
    <m/>
    <m/>
    <n v="30.76"/>
    <n v="0"/>
    <n v="30.76"/>
    <n v="0"/>
    <n v="30.759999999999998"/>
    <n v="1.2439843086504629E-3"/>
    <n v="1.0000000000000002"/>
  </r>
  <r>
    <n v="36"/>
    <n v="118"/>
    <s v="Cowichan R"/>
    <s v="CDP"/>
    <s v="124"/>
    <s v="Chinook"/>
    <s v="3"/>
    <x v="0"/>
    <x v="10"/>
    <n v="118"/>
    <x v="2"/>
    <s v="CK-22"/>
    <s v="EAST VANCOUVER ISLAND-COWICHAN &amp; KOKSILAH_FA_0.x"/>
    <s v="M"/>
    <s v="H"/>
    <n v="118"/>
    <s v="Cowichan River H"/>
    <n v="118"/>
    <s v="Cowichan R"/>
    <s v="GSVI"/>
    <s v="S"/>
    <x v="1"/>
    <s v="183098"/>
    <n v="0"/>
    <x v="256"/>
    <n v="2013"/>
    <s v="20130415"/>
    <s v="20130418"/>
    <m/>
    <n v="4"/>
    <m/>
    <s v="CWT"/>
    <s v="P"/>
    <x v="0"/>
    <s v="Y"/>
    <s v="Y"/>
    <s v="Y"/>
    <n v="2E-3"/>
    <s v="AD Clip"/>
    <n v="24984"/>
    <s v=""/>
    <n v="34522"/>
    <n v="3"/>
    <n v="32713"/>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8"/>
    <n v="7.11"/>
    <m/>
    <m/>
    <n v="0"/>
    <n v="0"/>
    <n v="0"/>
    <n v="8.2899999999999991"/>
    <n v="8.2900000000000009"/>
    <n v="3.3181235991034265E-4"/>
    <n v="0"/>
  </r>
  <r>
    <n v="36"/>
    <n v="118"/>
    <s v="Cowichan R"/>
    <s v="CDP"/>
    <s v="124"/>
    <s v="Chinook"/>
    <s v="3"/>
    <x v="0"/>
    <x v="10"/>
    <n v="118"/>
    <x v="2"/>
    <s v="CK-22"/>
    <s v="EAST VANCOUVER ISLAND-COWICHAN &amp; KOKSILAH_FA_0.x"/>
    <s v="M"/>
    <s v="H"/>
    <n v="118"/>
    <s v="Cowichan River H"/>
    <n v="118"/>
    <s v="Cowichan R"/>
    <s v="GSVI"/>
    <s v="S"/>
    <x v="1"/>
    <s v="183098"/>
    <n v="0"/>
    <x v="256"/>
    <n v="2013"/>
    <s v="20130415"/>
    <s v="20130418"/>
    <m/>
    <n v="4"/>
    <m/>
    <s v="CWT"/>
    <s v="P"/>
    <x v="0"/>
    <s v="Y"/>
    <s v="Y"/>
    <s v="Y"/>
    <n v="2E-3"/>
    <s v="AD Clip"/>
    <n v="24984"/>
    <n v="24984"/>
    <n v="34522"/>
    <n v="4"/>
    <n v="32713"/>
    <n v="2016"/>
    <m/>
    <m/>
    <m/>
    <m/>
    <m/>
    <m/>
    <m/>
    <m/>
    <m/>
    <m/>
    <m/>
    <m/>
    <m/>
    <m/>
    <m/>
    <m/>
    <m/>
    <m/>
    <m/>
    <m/>
    <m/>
    <m/>
    <m/>
    <m/>
    <m/>
    <m/>
    <m/>
    <m/>
    <m/>
    <m/>
    <m/>
    <m/>
    <m/>
    <m/>
    <m/>
    <m/>
    <m/>
    <m/>
    <m/>
    <m/>
    <m/>
    <m/>
    <m/>
    <m/>
    <m/>
    <m/>
    <m/>
    <m/>
    <m/>
    <n v="17.91"/>
    <m/>
    <m/>
    <m/>
    <m/>
    <m/>
    <m/>
    <m/>
    <m/>
    <m/>
    <m/>
    <m/>
    <m/>
    <m/>
    <n v="17.329999999999998"/>
    <m/>
    <m/>
    <m/>
    <m/>
    <m/>
    <m/>
    <m/>
    <m/>
    <m/>
    <m/>
    <m/>
    <m/>
    <m/>
    <m/>
    <m/>
    <m/>
    <m/>
    <m/>
    <m/>
    <m/>
    <m/>
    <m/>
    <m/>
    <m/>
    <m/>
    <m/>
    <m/>
    <m/>
    <m/>
    <m/>
    <m/>
    <m/>
    <m/>
    <m/>
    <m/>
    <m/>
    <m/>
    <m/>
    <m/>
    <m/>
    <m/>
    <m/>
    <m/>
    <m/>
    <m/>
    <m/>
    <m/>
    <m/>
    <m/>
    <m/>
    <m/>
    <m/>
    <m/>
    <m/>
    <m/>
    <m/>
    <m/>
    <m/>
    <m/>
    <m/>
    <m/>
    <m/>
    <m/>
    <m/>
    <m/>
    <m/>
    <m/>
    <m/>
    <m/>
    <m/>
    <m/>
    <m/>
    <m/>
    <m/>
    <m/>
    <m/>
    <m/>
    <m/>
    <m/>
    <m/>
    <m/>
    <m/>
    <m/>
    <m/>
    <m/>
    <m/>
    <m/>
    <m/>
    <m/>
    <m/>
    <m/>
    <m/>
    <m/>
    <m/>
    <m/>
    <m/>
    <m/>
    <m/>
    <m/>
    <m/>
    <m/>
    <m/>
    <m/>
    <m/>
    <n v="35.24"/>
    <n v="0"/>
    <n v="35.24"/>
    <n v="0"/>
    <n v="35.239999999999995"/>
    <n v="1.4105027217419146E-3"/>
    <n v="1.0000000000000002"/>
  </r>
  <r>
    <n v="36"/>
    <n v="118"/>
    <s v="Cowichan R"/>
    <s v="CDP"/>
    <s v="124"/>
    <s v="Chinook"/>
    <s v="3"/>
    <x v="0"/>
    <x v="10"/>
    <n v="118"/>
    <x v="2"/>
    <s v="CK-22"/>
    <s v="EAST VANCOUVER ISLAND-COWICHAN &amp; KOKSILAH_FA_0.x"/>
    <s v="M"/>
    <s v="H"/>
    <n v="118"/>
    <s v="Cowichan River H"/>
    <n v="118"/>
    <s v="Cowichan R"/>
    <s v="GSVI"/>
    <s v="S"/>
    <x v="1"/>
    <s v="183099"/>
    <n v="0"/>
    <x v="257"/>
    <n v="2013"/>
    <s v="20130415"/>
    <s v="20130418"/>
    <m/>
    <n v="4"/>
    <m/>
    <s v="CWT"/>
    <s v="P"/>
    <x v="0"/>
    <s v="Y"/>
    <s v="Y"/>
    <s v="Y"/>
    <n v="0"/>
    <s v="AD Clip"/>
    <n v="25000"/>
    <s v=""/>
    <n v="34494"/>
    <n v="3"/>
    <n v="32714"/>
    <n v="2015"/>
    <m/>
    <m/>
    <m/>
    <m/>
    <m/>
    <m/>
    <m/>
    <m/>
    <m/>
    <m/>
    <m/>
    <m/>
    <m/>
    <m/>
    <m/>
    <m/>
    <m/>
    <m/>
    <m/>
    <m/>
    <m/>
    <m/>
    <m/>
    <m/>
    <m/>
    <m/>
    <m/>
    <m/>
    <m/>
    <m/>
    <m/>
    <m/>
    <m/>
    <m/>
    <m/>
    <m/>
    <m/>
    <m/>
    <m/>
    <m/>
    <m/>
    <m/>
    <m/>
    <m/>
    <m/>
    <m/>
    <m/>
    <m/>
    <m/>
    <m/>
    <m/>
    <m/>
    <m/>
    <m/>
    <n v="5.17"/>
    <m/>
    <m/>
    <m/>
    <m/>
    <m/>
    <m/>
    <m/>
    <m/>
    <m/>
    <m/>
    <m/>
    <m/>
    <m/>
    <m/>
    <m/>
    <m/>
    <m/>
    <m/>
    <m/>
    <m/>
    <m/>
    <m/>
    <m/>
    <m/>
    <m/>
    <m/>
    <m/>
    <m/>
    <m/>
    <m/>
    <m/>
    <m/>
    <m/>
    <m/>
    <m/>
    <m/>
    <m/>
    <m/>
    <m/>
    <m/>
    <m/>
    <m/>
    <m/>
    <m/>
    <m/>
    <m/>
    <m/>
    <m/>
    <m/>
    <m/>
    <m/>
    <m/>
    <m/>
    <m/>
    <m/>
    <m/>
    <m/>
    <m/>
    <m/>
    <m/>
    <m/>
    <m/>
    <m/>
    <m/>
    <m/>
    <m/>
    <m/>
    <m/>
    <m/>
    <m/>
    <m/>
    <m/>
    <m/>
    <m/>
    <m/>
    <m/>
    <m/>
    <m/>
    <m/>
    <m/>
    <m/>
    <m/>
    <m/>
    <m/>
    <m/>
    <m/>
    <m/>
    <m/>
    <m/>
    <m/>
    <m/>
    <m/>
    <m/>
    <m/>
    <m/>
    <m/>
    <m/>
    <m/>
    <m/>
    <m/>
    <m/>
    <m/>
    <m/>
    <m/>
    <m/>
    <m/>
    <m/>
    <m/>
    <m/>
    <m/>
    <n v="7.11"/>
    <m/>
    <m/>
    <n v="5.17"/>
    <n v="0"/>
    <n v="5.17"/>
    <n v="7.11"/>
    <n v="12.280000000000001"/>
    <n v="4.9120000000000001E-4"/>
    <n v="0.42100977198697065"/>
  </r>
  <r>
    <n v="36"/>
    <n v="118"/>
    <s v="Cowichan R"/>
    <s v="CDP"/>
    <s v="124"/>
    <s v="Chinook"/>
    <s v="3"/>
    <x v="0"/>
    <x v="10"/>
    <n v="118"/>
    <x v="2"/>
    <s v="CK-22"/>
    <s v="EAST VANCOUVER ISLAND-COWICHAN &amp; KOKSILAH_FA_0.x"/>
    <s v="M"/>
    <s v="H"/>
    <n v="118"/>
    <s v="Cowichan River H"/>
    <n v="118"/>
    <s v="Cowichan R"/>
    <s v="GSVI"/>
    <s v="S"/>
    <x v="1"/>
    <s v="183099"/>
    <n v="0"/>
    <x v="257"/>
    <n v="2013"/>
    <s v="20130415"/>
    <s v="20130418"/>
    <m/>
    <n v="4"/>
    <m/>
    <s v="CWT"/>
    <s v="P"/>
    <x v="0"/>
    <s v="Y"/>
    <s v="Y"/>
    <s v="Y"/>
    <n v="0"/>
    <s v="AD Clip"/>
    <n v="25000"/>
    <n v="25000"/>
    <n v="34494"/>
    <n v="4"/>
    <n v="32714"/>
    <n v="2016"/>
    <m/>
    <m/>
    <m/>
    <m/>
    <m/>
    <m/>
    <m/>
    <m/>
    <m/>
    <m/>
    <m/>
    <m/>
    <m/>
    <m/>
    <m/>
    <m/>
    <m/>
    <m/>
    <m/>
    <m/>
    <m/>
    <m/>
    <m/>
    <m/>
    <m/>
    <m/>
    <m/>
    <m/>
    <m/>
    <m/>
    <m/>
    <m/>
    <m/>
    <m/>
    <m/>
    <m/>
    <m/>
    <m/>
    <m/>
    <m/>
    <m/>
    <m/>
    <n v="1.59"/>
    <m/>
    <m/>
    <m/>
    <m/>
    <m/>
    <m/>
    <n v="11.94"/>
    <m/>
    <m/>
    <m/>
    <m/>
    <m/>
    <m/>
    <m/>
    <m/>
    <m/>
    <m/>
    <m/>
    <m/>
    <m/>
    <m/>
    <m/>
    <m/>
    <m/>
    <m/>
    <m/>
    <m/>
    <m/>
    <m/>
    <m/>
    <m/>
    <m/>
    <m/>
    <m/>
    <m/>
    <m/>
    <m/>
    <m/>
    <m/>
    <m/>
    <m/>
    <m/>
    <m/>
    <m/>
    <m/>
    <m/>
    <m/>
    <m/>
    <m/>
    <m/>
    <m/>
    <m/>
    <m/>
    <m/>
    <m/>
    <m/>
    <m/>
    <m/>
    <m/>
    <m/>
    <m/>
    <m/>
    <m/>
    <m/>
    <m/>
    <m/>
    <m/>
    <m/>
    <m/>
    <m/>
    <m/>
    <m/>
    <m/>
    <m/>
    <m/>
    <m/>
    <m/>
    <m/>
    <m/>
    <m/>
    <m/>
    <m/>
    <m/>
    <m/>
    <m/>
    <m/>
    <m/>
    <m/>
    <m/>
    <m/>
    <m/>
    <m/>
    <m/>
    <m/>
    <m/>
    <m/>
    <m/>
    <m/>
    <m/>
    <m/>
    <m/>
    <m/>
    <m/>
    <m/>
    <m/>
    <m/>
    <m/>
    <m/>
    <m/>
    <m/>
    <m/>
    <m/>
    <m/>
    <m/>
    <m/>
    <m/>
    <n v="1.22"/>
    <m/>
    <m/>
    <m/>
    <n v="3.07"/>
    <n v="1.04"/>
    <m/>
    <m/>
    <m/>
    <n v="13.53"/>
    <n v="4.29"/>
    <n v="17.82"/>
    <n v="1.04"/>
    <n v="18.86"/>
    <n v="7.5440000000000001E-4"/>
    <n v="0.9448568398727466"/>
  </r>
  <r>
    <n v="36"/>
    <n v="118"/>
    <s v="Cowichan R"/>
    <s v="CDP"/>
    <s v="124"/>
    <s v="Chinook"/>
    <s v="3"/>
    <x v="0"/>
    <x v="10"/>
    <n v="118"/>
    <x v="2"/>
    <s v="CK-22"/>
    <s v="EAST VANCOUVER ISLAND-COWICHAN &amp; KOKSILAH_FA_0.x"/>
    <s v="M"/>
    <s v="H"/>
    <n v="118"/>
    <s v="Cowichan River H"/>
    <n v="118"/>
    <s v="Cowichan R"/>
    <s v="GSVI"/>
    <s v="S"/>
    <x v="1"/>
    <s v="183164"/>
    <n v="0"/>
    <x v="258"/>
    <n v="2013"/>
    <s v="20130415"/>
    <s v="20130418"/>
    <m/>
    <n v="4"/>
    <m/>
    <s v="CWT"/>
    <s v="P"/>
    <x v="0"/>
    <s v="Y"/>
    <s v="Y"/>
    <s v="Y"/>
    <n v="6.0000000000000001E-3"/>
    <s v="AD Clip"/>
    <n v="24924"/>
    <s v=""/>
    <n v="34539"/>
    <n v="3"/>
    <n v="32715"/>
    <n v="2015"/>
    <m/>
    <m/>
    <m/>
    <m/>
    <m/>
    <m/>
    <m/>
    <m/>
    <m/>
    <m/>
    <m/>
    <m/>
    <m/>
    <m/>
    <m/>
    <m/>
    <m/>
    <m/>
    <m/>
    <m/>
    <m/>
    <n v="8.4"/>
    <m/>
    <m/>
    <m/>
    <m/>
    <m/>
    <m/>
    <m/>
    <m/>
    <m/>
    <m/>
    <m/>
    <m/>
    <m/>
    <m/>
    <m/>
    <m/>
    <m/>
    <m/>
    <m/>
    <m/>
    <m/>
    <m/>
    <m/>
    <m/>
    <m/>
    <m/>
    <m/>
    <n v="5.17"/>
    <m/>
    <m/>
    <m/>
    <m/>
    <n v="19.36"/>
    <m/>
    <m/>
    <m/>
    <m/>
    <m/>
    <m/>
    <m/>
    <m/>
    <m/>
    <m/>
    <m/>
    <m/>
    <m/>
    <m/>
    <m/>
    <m/>
    <m/>
    <m/>
    <m/>
    <m/>
    <m/>
    <m/>
    <m/>
    <m/>
    <m/>
    <m/>
    <m/>
    <m/>
    <m/>
    <m/>
    <m/>
    <m/>
    <m/>
    <m/>
    <m/>
    <m/>
    <m/>
    <m/>
    <m/>
    <m/>
    <m/>
    <m/>
    <m/>
    <m/>
    <m/>
    <m/>
    <m/>
    <m/>
    <m/>
    <m/>
    <m/>
    <m/>
    <m/>
    <m/>
    <m/>
    <m/>
    <m/>
    <m/>
    <m/>
    <m/>
    <m/>
    <m/>
    <m/>
    <m/>
    <m/>
    <m/>
    <m/>
    <m/>
    <m/>
    <m/>
    <m/>
    <m/>
    <m/>
    <m/>
    <m/>
    <m/>
    <m/>
    <m/>
    <m/>
    <m/>
    <m/>
    <m/>
    <m/>
    <m/>
    <m/>
    <m/>
    <m/>
    <m/>
    <m/>
    <m/>
    <m/>
    <m/>
    <m/>
    <m/>
    <m/>
    <m/>
    <m/>
    <m/>
    <m/>
    <m/>
    <m/>
    <m/>
    <m/>
    <m/>
    <m/>
    <m/>
    <m/>
    <m/>
    <m/>
    <n v="1.18"/>
    <m/>
    <m/>
    <m/>
    <n v="32.93"/>
    <n v="0"/>
    <n v="32.93"/>
    <n v="1.18"/>
    <n v="34.11"/>
    <n v="1.3685604236880115E-3"/>
    <n v="0.96540603928466728"/>
  </r>
  <r>
    <n v="36"/>
    <n v="118"/>
    <s v="Cowichan R"/>
    <s v="CDP"/>
    <s v="124"/>
    <s v="Chinook"/>
    <s v="3"/>
    <x v="0"/>
    <x v="10"/>
    <n v="118"/>
    <x v="2"/>
    <s v="CK-22"/>
    <s v="EAST VANCOUVER ISLAND-COWICHAN &amp; KOKSILAH_FA_0.x"/>
    <s v="M"/>
    <s v="H"/>
    <n v="118"/>
    <s v="Cowichan River H"/>
    <n v="118"/>
    <s v="Cowichan R"/>
    <s v="GSVI"/>
    <s v="S"/>
    <x v="1"/>
    <s v="183164"/>
    <n v="0"/>
    <x v="258"/>
    <n v="2013"/>
    <s v="20130415"/>
    <s v="20130418"/>
    <m/>
    <n v="4"/>
    <m/>
    <s v="CWT"/>
    <s v="P"/>
    <x v="0"/>
    <s v="Y"/>
    <s v="Y"/>
    <s v="Y"/>
    <n v="6.0000000000000001E-3"/>
    <s v="AD Clip"/>
    <n v="24924"/>
    <n v="24924"/>
    <n v="34539"/>
    <n v="4"/>
    <n v="32715"/>
    <n v="2016"/>
    <m/>
    <m/>
    <m/>
    <m/>
    <m/>
    <m/>
    <m/>
    <m/>
    <m/>
    <m/>
    <m/>
    <m/>
    <m/>
    <m/>
    <m/>
    <m/>
    <m/>
    <m/>
    <m/>
    <m/>
    <m/>
    <m/>
    <m/>
    <m/>
    <m/>
    <m/>
    <n v="4.3899999999999997"/>
    <m/>
    <m/>
    <m/>
    <m/>
    <m/>
    <m/>
    <m/>
    <m/>
    <m/>
    <m/>
    <m/>
    <m/>
    <m/>
    <m/>
    <m/>
    <m/>
    <m/>
    <n v="3.93"/>
    <m/>
    <m/>
    <m/>
    <m/>
    <m/>
    <m/>
    <m/>
    <m/>
    <m/>
    <m/>
    <m/>
    <m/>
    <m/>
    <m/>
    <n v="9.1300000000000008"/>
    <m/>
    <m/>
    <m/>
    <m/>
    <m/>
    <m/>
    <m/>
    <m/>
    <m/>
    <m/>
    <m/>
    <m/>
    <m/>
    <m/>
    <m/>
    <m/>
    <m/>
    <m/>
    <m/>
    <m/>
    <m/>
    <m/>
    <m/>
    <m/>
    <m/>
    <m/>
    <m/>
    <m/>
    <m/>
    <m/>
    <m/>
    <m/>
    <m/>
    <m/>
    <m/>
    <m/>
    <m/>
    <m/>
    <m/>
    <m/>
    <m/>
    <m/>
    <m/>
    <m/>
    <m/>
    <m/>
    <m/>
    <m/>
    <m/>
    <m/>
    <m/>
    <m/>
    <m/>
    <m/>
    <m/>
    <m/>
    <m/>
    <m/>
    <m/>
    <m/>
    <m/>
    <m/>
    <m/>
    <m/>
    <m/>
    <m/>
    <m/>
    <m/>
    <m/>
    <m/>
    <m/>
    <m/>
    <m/>
    <m/>
    <m/>
    <m/>
    <m/>
    <m/>
    <m/>
    <m/>
    <m/>
    <m/>
    <m/>
    <m/>
    <m/>
    <m/>
    <m/>
    <m/>
    <m/>
    <m/>
    <m/>
    <m/>
    <m/>
    <m/>
    <m/>
    <m/>
    <m/>
    <m/>
    <m/>
    <m/>
    <m/>
    <m/>
    <m/>
    <m/>
    <n v="1.04"/>
    <m/>
    <m/>
    <m/>
    <n v="17.45"/>
    <n v="0"/>
    <n v="17.45"/>
    <n v="1.04"/>
    <n v="18.489999999999998"/>
    <n v="7.4185523992938531E-4"/>
    <n v="0.94375338020551658"/>
  </r>
  <r>
    <n v="36"/>
    <n v="118"/>
    <s v="Cowichan R"/>
    <s v="CDP"/>
    <s v="124"/>
    <s v="Chinook"/>
    <s v="3"/>
    <x v="0"/>
    <x v="10"/>
    <n v="118"/>
    <x v="2"/>
    <s v="CK-22"/>
    <s v="EAST VANCOUVER ISLAND-COWICHAN &amp; KOKSILAH_FA_0.x"/>
    <s v="M"/>
    <s v="H"/>
    <n v="118"/>
    <s v="Cowichan River H"/>
    <n v="118"/>
    <s v="Cowichan R"/>
    <s v="GSVI"/>
    <s v="S"/>
    <x v="1"/>
    <s v="183165"/>
    <n v="0"/>
    <x v="259"/>
    <n v="2013"/>
    <s v="20130415"/>
    <s v="20130418"/>
    <m/>
    <n v="4"/>
    <m/>
    <s v="CWT"/>
    <s v="P"/>
    <x v="0"/>
    <s v="Y"/>
    <s v="Y"/>
    <s v="Y"/>
    <n v="0"/>
    <s v="AD Clip"/>
    <n v="25088"/>
    <s v=""/>
    <n v="34616"/>
    <n v="3"/>
    <n v="32716"/>
    <n v="2015"/>
    <m/>
    <m/>
    <m/>
    <m/>
    <m/>
    <m/>
    <m/>
    <m/>
    <m/>
    <m/>
    <m/>
    <m/>
    <m/>
    <m/>
    <m/>
    <m/>
    <m/>
    <m/>
    <m/>
    <m/>
    <m/>
    <m/>
    <m/>
    <m/>
    <m/>
    <m/>
    <m/>
    <m/>
    <m/>
    <m/>
    <m/>
    <m/>
    <m/>
    <m/>
    <m/>
    <m/>
    <m/>
    <m/>
    <m/>
    <m/>
    <m/>
    <m/>
    <m/>
    <m/>
    <m/>
    <m/>
    <m/>
    <m/>
    <m/>
    <m/>
    <m/>
    <m/>
    <m/>
    <m/>
    <m/>
    <m/>
    <m/>
    <m/>
    <m/>
    <m/>
    <m/>
    <m/>
    <m/>
    <n v="25.83"/>
    <m/>
    <m/>
    <m/>
    <m/>
    <m/>
    <m/>
    <m/>
    <m/>
    <m/>
    <m/>
    <m/>
    <m/>
    <m/>
    <m/>
    <m/>
    <m/>
    <m/>
    <m/>
    <m/>
    <m/>
    <m/>
    <m/>
    <m/>
    <m/>
    <m/>
    <m/>
    <m/>
    <m/>
    <m/>
    <m/>
    <m/>
    <m/>
    <m/>
    <m/>
    <m/>
    <m/>
    <m/>
    <m/>
    <m/>
    <m/>
    <m/>
    <m/>
    <m/>
    <m/>
    <m/>
    <m/>
    <m/>
    <m/>
    <m/>
    <m/>
    <m/>
    <m/>
    <m/>
    <m/>
    <m/>
    <m/>
    <m/>
    <m/>
    <m/>
    <m/>
    <m/>
    <m/>
    <m/>
    <m/>
    <m/>
    <m/>
    <m/>
    <m/>
    <m/>
    <m/>
    <m/>
    <m/>
    <m/>
    <m/>
    <m/>
    <m/>
    <m/>
    <m/>
    <m/>
    <m/>
    <m/>
    <m/>
    <m/>
    <m/>
    <m/>
    <m/>
    <m/>
    <m/>
    <m/>
    <m/>
    <m/>
    <m/>
    <m/>
    <m/>
    <m/>
    <m/>
    <m/>
    <m/>
    <m/>
    <m/>
    <n v="1.46"/>
    <n v="8.5500000000000007"/>
    <m/>
    <m/>
    <n v="25.83"/>
    <n v="0"/>
    <n v="25.83"/>
    <n v="10.01"/>
    <n v="35.840000000000003"/>
    <n v="1.4285714285714288E-3"/>
    <n v="0.72070312499999989"/>
  </r>
  <r>
    <n v="36"/>
    <n v="118"/>
    <s v="Cowichan R"/>
    <s v="CDP"/>
    <s v="124"/>
    <s v="Chinook"/>
    <s v="3"/>
    <x v="0"/>
    <x v="10"/>
    <n v="118"/>
    <x v="2"/>
    <s v="CK-22"/>
    <s v="EAST VANCOUVER ISLAND-COWICHAN &amp; KOKSILAH_FA_0.x"/>
    <s v="M"/>
    <s v="H"/>
    <n v="118"/>
    <s v="Cowichan River H"/>
    <n v="118"/>
    <s v="Cowichan R"/>
    <s v="GSVI"/>
    <s v="S"/>
    <x v="1"/>
    <s v="183165"/>
    <n v="0"/>
    <x v="259"/>
    <n v="2013"/>
    <s v="20130415"/>
    <s v="20130418"/>
    <m/>
    <n v="4"/>
    <m/>
    <s v="CWT"/>
    <s v="P"/>
    <x v="0"/>
    <s v="Y"/>
    <s v="Y"/>
    <s v="Y"/>
    <n v="0"/>
    <s v="AD Clip"/>
    <n v="25088"/>
    <n v="25088"/>
    <n v="34616"/>
    <n v="4"/>
    <n v="32716"/>
    <n v="2016"/>
    <m/>
    <m/>
    <m/>
    <m/>
    <m/>
    <m/>
    <m/>
    <m/>
    <m/>
    <m/>
    <m/>
    <m/>
    <m/>
    <m/>
    <m/>
    <m/>
    <m/>
    <m/>
    <m/>
    <m/>
    <m/>
    <m/>
    <m/>
    <m/>
    <m/>
    <m/>
    <m/>
    <m/>
    <m/>
    <m/>
    <m/>
    <m/>
    <m/>
    <m/>
    <m/>
    <m/>
    <m/>
    <m/>
    <m/>
    <m/>
    <m/>
    <m/>
    <m/>
    <m/>
    <m/>
    <m/>
    <m/>
    <m/>
    <m/>
    <n v="5.97"/>
    <m/>
    <m/>
    <m/>
    <m/>
    <n v="9.1300000000000008"/>
    <m/>
    <m/>
    <m/>
    <m/>
    <m/>
    <m/>
    <m/>
    <m/>
    <m/>
    <m/>
    <m/>
    <m/>
    <m/>
    <m/>
    <m/>
    <m/>
    <m/>
    <m/>
    <m/>
    <m/>
    <n v="11.49"/>
    <m/>
    <m/>
    <m/>
    <m/>
    <m/>
    <m/>
    <m/>
    <m/>
    <m/>
    <m/>
    <m/>
    <m/>
    <m/>
    <m/>
    <m/>
    <m/>
    <m/>
    <m/>
    <m/>
    <m/>
    <m/>
    <m/>
    <m/>
    <m/>
    <m/>
    <m/>
    <m/>
    <m/>
    <m/>
    <m/>
    <m/>
    <m/>
    <m/>
    <m/>
    <m/>
    <m/>
    <m/>
    <n v="1"/>
    <m/>
    <m/>
    <m/>
    <m/>
    <m/>
    <m/>
    <m/>
    <m/>
    <m/>
    <m/>
    <m/>
    <m/>
    <m/>
    <m/>
    <m/>
    <m/>
    <m/>
    <m/>
    <m/>
    <m/>
    <m/>
    <m/>
    <m/>
    <m/>
    <m/>
    <m/>
    <m/>
    <m/>
    <m/>
    <m/>
    <m/>
    <m/>
    <m/>
    <m/>
    <m/>
    <m/>
    <m/>
    <m/>
    <m/>
    <m/>
    <m/>
    <m/>
    <m/>
    <m/>
    <m/>
    <m/>
    <m/>
    <m/>
    <m/>
    <n v="6.3"/>
    <m/>
    <m/>
    <m/>
    <m/>
    <n v="27.59"/>
    <n v="6.3"/>
    <n v="33.89"/>
    <n v="0"/>
    <n v="33.89"/>
    <n v="1.350845025510204E-3"/>
    <n v="1"/>
  </r>
  <r>
    <n v="36"/>
    <n v="118"/>
    <s v="Cowichan R"/>
    <s v="CDP"/>
    <s v="124"/>
    <s v="Chinook"/>
    <s v="3"/>
    <x v="0"/>
    <x v="10"/>
    <n v="118"/>
    <x v="2"/>
    <s v="CK-22"/>
    <s v="EAST VANCOUVER ISLAND-COWICHAN &amp; KOKSILAH_FA_0.x"/>
    <s v="M"/>
    <s v="H"/>
    <n v="118"/>
    <s v="Cowichan River H"/>
    <n v="118"/>
    <s v="Cowichan R"/>
    <s v="GSVI"/>
    <s v="S"/>
    <x v="1"/>
    <s v="183166"/>
    <n v="0"/>
    <x v="260"/>
    <n v="2013"/>
    <s v="20130515"/>
    <s v="20130517"/>
    <m/>
    <n v="6"/>
    <m/>
    <s v="CWT"/>
    <s v="P"/>
    <x v="0"/>
    <s v="Y"/>
    <s v="Y"/>
    <s v="Y"/>
    <n v="2.5999999999999999E-2"/>
    <s v="AD Clip"/>
    <n v="24426"/>
    <s v=""/>
    <n v="33490"/>
    <n v="2"/>
    <n v="32718"/>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3"/>
    <n v="0.34"/>
    <n v="0.71"/>
    <m/>
    <m/>
    <n v="0"/>
    <n v="2.13"/>
    <n v="2.13"/>
    <n v="1.05"/>
    <n v="3.1799999999999997"/>
    <n v="1.3018914271677718E-4"/>
    <n v="0.66981132075471705"/>
  </r>
  <r>
    <n v="36"/>
    <n v="118"/>
    <s v="Cowichan R"/>
    <s v="CDP"/>
    <s v="124"/>
    <s v="Chinook"/>
    <s v="3"/>
    <x v="0"/>
    <x v="10"/>
    <n v="118"/>
    <x v="2"/>
    <s v="CK-22"/>
    <s v="EAST VANCOUVER ISLAND-COWICHAN &amp; KOKSILAH_FA_0.x"/>
    <s v="M"/>
    <s v="H"/>
    <n v="118"/>
    <s v="Cowichan River H"/>
    <n v="118"/>
    <s v="Cowichan R"/>
    <s v="GSVI"/>
    <s v="S"/>
    <x v="1"/>
    <s v="183166"/>
    <n v="0"/>
    <x v="260"/>
    <n v="2013"/>
    <s v="20130515"/>
    <s v="20130517"/>
    <m/>
    <n v="6"/>
    <m/>
    <s v="CWT"/>
    <s v="P"/>
    <x v="0"/>
    <s v="Y"/>
    <s v="Y"/>
    <s v="Y"/>
    <n v="2.5999999999999999E-2"/>
    <s v="AD Clip"/>
    <n v="24426"/>
    <s v=""/>
    <n v="33490"/>
    <n v="3"/>
    <n v="32718"/>
    <n v="2015"/>
    <m/>
    <m/>
    <m/>
    <m/>
    <m/>
    <m/>
    <m/>
    <m/>
    <m/>
    <m/>
    <m/>
    <m/>
    <m/>
    <m/>
    <m/>
    <m/>
    <m/>
    <m/>
    <m/>
    <m/>
    <m/>
    <m/>
    <m/>
    <m/>
    <m/>
    <m/>
    <m/>
    <m/>
    <m/>
    <m/>
    <m/>
    <m/>
    <m/>
    <m/>
    <m/>
    <m/>
    <m/>
    <m/>
    <m/>
    <m/>
    <m/>
    <m/>
    <m/>
    <m/>
    <m/>
    <m/>
    <m/>
    <m/>
    <m/>
    <n v="5.17"/>
    <m/>
    <m/>
    <m/>
    <m/>
    <n v="5.17"/>
    <m/>
    <m/>
    <m/>
    <m/>
    <m/>
    <m/>
    <n v="5.17"/>
    <m/>
    <n v="13.24"/>
    <m/>
    <m/>
    <m/>
    <m/>
    <m/>
    <m/>
    <m/>
    <m/>
    <m/>
    <m/>
    <m/>
    <m/>
    <m/>
    <m/>
    <m/>
    <m/>
    <m/>
    <m/>
    <m/>
    <m/>
    <m/>
    <m/>
    <m/>
    <m/>
    <m/>
    <m/>
    <m/>
    <m/>
    <m/>
    <m/>
    <m/>
    <m/>
    <m/>
    <m/>
    <m/>
    <m/>
    <m/>
    <m/>
    <m/>
    <m/>
    <m/>
    <m/>
    <m/>
    <m/>
    <m/>
    <m/>
    <m/>
    <m/>
    <m/>
    <m/>
    <m/>
    <m/>
    <m/>
    <m/>
    <m/>
    <m/>
    <m/>
    <m/>
    <m/>
    <m/>
    <m/>
    <m/>
    <m/>
    <m/>
    <m/>
    <m/>
    <m/>
    <m/>
    <m/>
    <m/>
    <m/>
    <m/>
    <m/>
    <m/>
    <m/>
    <m/>
    <m/>
    <m/>
    <m/>
    <m/>
    <m/>
    <m/>
    <m/>
    <m/>
    <m/>
    <m/>
    <m/>
    <m/>
    <m/>
    <m/>
    <m/>
    <m/>
    <m/>
    <m/>
    <m/>
    <m/>
    <m/>
    <m/>
    <m/>
    <m/>
    <n v="2.35"/>
    <n v="14.21"/>
    <m/>
    <m/>
    <n v="28.75"/>
    <n v="0"/>
    <n v="28.75"/>
    <n v="16.559999999999999"/>
    <n v="45.31"/>
    <n v="1.8549905838041432E-3"/>
    <n v="0.63451776649746194"/>
  </r>
  <r>
    <n v="36"/>
    <n v="118"/>
    <s v="Cowichan R"/>
    <s v="CDP"/>
    <s v="124"/>
    <s v="Chinook"/>
    <s v="3"/>
    <x v="0"/>
    <x v="10"/>
    <n v="118"/>
    <x v="2"/>
    <s v="CK-22"/>
    <s v="EAST VANCOUVER ISLAND-COWICHAN &amp; KOKSILAH_FA_0.x"/>
    <s v="M"/>
    <s v="H"/>
    <n v="118"/>
    <s v="Cowichan River H"/>
    <n v="118"/>
    <s v="Cowichan R"/>
    <s v="GSVI"/>
    <s v="S"/>
    <x v="1"/>
    <s v="183166"/>
    <n v="0"/>
    <x v="260"/>
    <n v="2013"/>
    <s v="20130515"/>
    <s v="20130517"/>
    <m/>
    <n v="6"/>
    <m/>
    <s v="CWT"/>
    <s v="P"/>
    <x v="0"/>
    <s v="Y"/>
    <s v="Y"/>
    <s v="Y"/>
    <n v="2.5999999999999999E-2"/>
    <s v="AD Clip"/>
    <n v="24426"/>
    <s v=""/>
    <n v="33490"/>
    <n v="4"/>
    <n v="32718"/>
    <n v="2016"/>
    <m/>
    <m/>
    <m/>
    <m/>
    <m/>
    <m/>
    <m/>
    <m/>
    <m/>
    <m/>
    <m/>
    <m/>
    <m/>
    <m/>
    <m/>
    <m/>
    <m/>
    <m/>
    <m/>
    <m/>
    <m/>
    <m/>
    <m/>
    <m/>
    <m/>
    <m/>
    <m/>
    <m/>
    <m/>
    <m/>
    <m/>
    <m/>
    <m/>
    <m/>
    <m/>
    <m/>
    <m/>
    <m/>
    <m/>
    <m/>
    <m/>
    <m/>
    <m/>
    <m/>
    <m/>
    <m/>
    <m/>
    <m/>
    <m/>
    <n v="11.94"/>
    <m/>
    <m/>
    <m/>
    <m/>
    <n v="5.97"/>
    <m/>
    <m/>
    <m/>
    <m/>
    <n v="5.97"/>
    <m/>
    <n v="5.97"/>
    <m/>
    <m/>
    <m/>
    <m/>
    <m/>
    <m/>
    <m/>
    <m/>
    <m/>
    <m/>
    <m/>
    <m/>
    <m/>
    <m/>
    <m/>
    <m/>
    <m/>
    <m/>
    <m/>
    <m/>
    <m/>
    <m/>
    <m/>
    <m/>
    <m/>
    <m/>
    <m/>
    <m/>
    <m/>
    <m/>
    <m/>
    <m/>
    <m/>
    <m/>
    <m/>
    <m/>
    <m/>
    <m/>
    <m/>
    <m/>
    <m/>
    <m/>
    <m/>
    <m/>
    <m/>
    <m/>
    <m/>
    <m/>
    <m/>
    <m/>
    <m/>
    <m/>
    <m/>
    <m/>
    <m/>
    <m/>
    <m/>
    <m/>
    <m/>
    <m/>
    <m/>
    <m/>
    <m/>
    <m/>
    <m/>
    <m/>
    <m/>
    <m/>
    <m/>
    <m/>
    <m/>
    <m/>
    <m/>
    <m/>
    <m/>
    <m/>
    <m/>
    <m/>
    <m/>
    <m/>
    <m/>
    <m/>
    <m/>
    <m/>
    <m/>
    <m/>
    <m/>
    <m/>
    <m/>
    <m/>
    <m/>
    <m/>
    <m/>
    <m/>
    <m/>
    <m/>
    <m/>
    <m/>
    <m/>
    <m/>
    <m/>
    <m/>
    <n v="2.08"/>
    <n v="0.28999999999999998"/>
    <n v="0.7"/>
    <m/>
    <n v="29.85"/>
    <n v="0"/>
    <n v="29.85"/>
    <n v="3.07"/>
    <n v="32.92"/>
    <n v="1.3477442069925491E-3"/>
    <n v="0.90674362089914939"/>
  </r>
  <r>
    <n v="36"/>
    <n v="118"/>
    <s v="Cowichan R"/>
    <s v="CDP"/>
    <s v="124"/>
    <s v="Chinook"/>
    <s v="3"/>
    <x v="0"/>
    <x v="10"/>
    <n v="118"/>
    <x v="2"/>
    <s v="CK-22"/>
    <s v="EAST VANCOUVER ISLAND-COWICHAN &amp; KOKSILAH_FA_0.x"/>
    <s v="M"/>
    <s v="H"/>
    <n v="118"/>
    <s v="Cowichan River H"/>
    <n v="118"/>
    <s v="Cowichan R"/>
    <s v="GSVI"/>
    <s v="S"/>
    <x v="1"/>
    <s v="183166"/>
    <n v="0"/>
    <x v="260"/>
    <n v="2013"/>
    <s v="20130515"/>
    <s v="20130517"/>
    <m/>
    <n v="6"/>
    <m/>
    <s v="CWT"/>
    <s v="P"/>
    <x v="0"/>
    <s v="Y"/>
    <s v="Y"/>
    <s v="Y"/>
    <n v="2.5999999999999999E-2"/>
    <s v="AD Clip"/>
    <n v="24426"/>
    <n v="24426"/>
    <n v="33490"/>
    <n v="5"/>
    <n v="32718"/>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n v="0"/>
    <n v="0"/>
    <n v="0"/>
    <n v="0"/>
  </r>
  <r>
    <n v="36"/>
    <n v="118"/>
    <s v="Cowichan R"/>
    <s v="CDP"/>
    <s v="124"/>
    <s v="Chinook"/>
    <s v="3"/>
    <x v="0"/>
    <x v="10"/>
    <n v="118"/>
    <x v="2"/>
    <s v="CK-22"/>
    <s v="EAST VANCOUVER ISLAND-COWICHAN &amp; KOKSILAH_FA_0.x"/>
    <s v="M"/>
    <s v="H"/>
    <n v="118"/>
    <s v="Cowichan River H"/>
    <n v="118"/>
    <s v="Cowichan R"/>
    <s v="GSVI"/>
    <s v="S"/>
    <x v="1"/>
    <s v="183167"/>
    <n v="0"/>
    <x v="261"/>
    <n v="2013"/>
    <s v="20130515"/>
    <s v="20130517"/>
    <m/>
    <n v="6"/>
    <m/>
    <s v="CWT"/>
    <s v="P"/>
    <x v="0"/>
    <s v="Y"/>
    <s v="Y"/>
    <s v="Y"/>
    <n v="0"/>
    <s v="AD Clip"/>
    <n v="25164"/>
    <s v=""/>
    <n v="33830"/>
    <n v="2"/>
    <n v="32719"/>
    <n v="2014"/>
    <m/>
    <m/>
    <m/>
    <m/>
    <m/>
    <m/>
    <m/>
    <m/>
    <m/>
    <m/>
    <m/>
    <m/>
    <m/>
    <m/>
    <m/>
    <m/>
    <m/>
    <m/>
    <m/>
    <m/>
    <m/>
    <m/>
    <m/>
    <m/>
    <m/>
    <m/>
    <m/>
    <m/>
    <m/>
    <m/>
    <m/>
    <m/>
    <m/>
    <m/>
    <m/>
    <m/>
    <m/>
    <m/>
    <m/>
    <m/>
    <m/>
    <m/>
    <m/>
    <m/>
    <m/>
    <m/>
    <m/>
    <m/>
    <m/>
    <m/>
    <m/>
    <m/>
    <m/>
    <m/>
    <m/>
    <m/>
    <m/>
    <m/>
    <m/>
    <m/>
    <m/>
    <m/>
    <m/>
    <m/>
    <m/>
    <m/>
    <m/>
    <m/>
    <m/>
    <m/>
    <m/>
    <m/>
    <m/>
    <m/>
    <m/>
    <n v="5.29"/>
    <m/>
    <m/>
    <m/>
    <m/>
    <m/>
    <m/>
    <m/>
    <m/>
    <m/>
    <m/>
    <m/>
    <m/>
    <m/>
    <m/>
    <m/>
    <m/>
    <m/>
    <m/>
    <m/>
    <m/>
    <m/>
    <m/>
    <m/>
    <m/>
    <m/>
    <m/>
    <m/>
    <m/>
    <m/>
    <m/>
    <m/>
    <m/>
    <m/>
    <m/>
    <m/>
    <m/>
    <m/>
    <m/>
    <m/>
    <m/>
    <m/>
    <m/>
    <m/>
    <m/>
    <m/>
    <m/>
    <m/>
    <m/>
    <m/>
    <m/>
    <m/>
    <m/>
    <m/>
    <m/>
    <m/>
    <m/>
    <m/>
    <m/>
    <m/>
    <m/>
    <m/>
    <m/>
    <m/>
    <m/>
    <m/>
    <m/>
    <m/>
    <m/>
    <m/>
    <m/>
    <m/>
    <m/>
    <m/>
    <m/>
    <m/>
    <m/>
    <m/>
    <m/>
    <m/>
    <m/>
    <m/>
    <m/>
    <m/>
    <m/>
    <m/>
    <m/>
    <m/>
    <m/>
    <m/>
    <m/>
    <m/>
    <m/>
    <n v="5.29"/>
    <n v="0"/>
    <n v="5.29"/>
    <n v="0"/>
    <n v="5.29"/>
    <n v="2.102209505642982E-4"/>
    <n v="1"/>
  </r>
  <r>
    <n v="36"/>
    <n v="118"/>
    <s v="Cowichan R"/>
    <s v="CDP"/>
    <s v="124"/>
    <s v="Chinook"/>
    <s v="3"/>
    <x v="0"/>
    <x v="10"/>
    <n v="118"/>
    <x v="2"/>
    <s v="CK-22"/>
    <s v="EAST VANCOUVER ISLAND-COWICHAN &amp; KOKSILAH_FA_0.x"/>
    <s v="M"/>
    <s v="H"/>
    <n v="118"/>
    <s v="Cowichan River H"/>
    <n v="118"/>
    <s v="Cowichan R"/>
    <s v="GSVI"/>
    <s v="S"/>
    <x v="1"/>
    <s v="183167"/>
    <n v="0"/>
    <x v="261"/>
    <n v="2013"/>
    <s v="20130515"/>
    <s v="20130517"/>
    <m/>
    <n v="6"/>
    <m/>
    <s v="CWT"/>
    <s v="P"/>
    <x v="0"/>
    <s v="Y"/>
    <s v="Y"/>
    <s v="Y"/>
    <n v="0"/>
    <s v="AD Clip"/>
    <n v="25164"/>
    <s v=""/>
    <n v="33830"/>
    <n v="3"/>
    <n v="32719"/>
    <n v="2015"/>
    <m/>
    <m/>
    <m/>
    <m/>
    <m/>
    <m/>
    <m/>
    <m/>
    <m/>
    <m/>
    <m/>
    <m/>
    <m/>
    <m/>
    <m/>
    <m/>
    <m/>
    <m/>
    <m/>
    <m/>
    <m/>
    <m/>
    <m/>
    <m/>
    <m/>
    <m/>
    <m/>
    <m/>
    <m/>
    <m/>
    <m/>
    <m/>
    <m/>
    <m/>
    <m/>
    <m/>
    <m/>
    <m/>
    <m/>
    <m/>
    <m/>
    <m/>
    <m/>
    <m/>
    <m/>
    <m/>
    <m/>
    <m/>
    <m/>
    <m/>
    <m/>
    <m/>
    <m/>
    <m/>
    <m/>
    <m/>
    <m/>
    <m/>
    <m/>
    <m/>
    <m/>
    <m/>
    <m/>
    <m/>
    <m/>
    <m/>
    <m/>
    <m/>
    <m/>
    <m/>
    <m/>
    <m/>
    <m/>
    <m/>
    <m/>
    <m/>
    <m/>
    <m/>
    <m/>
    <m/>
    <m/>
    <m/>
    <m/>
    <m/>
    <m/>
    <m/>
    <m/>
    <m/>
    <m/>
    <m/>
    <m/>
    <m/>
    <m/>
    <m/>
    <m/>
    <m/>
    <m/>
    <m/>
    <m/>
    <m/>
    <m/>
    <m/>
    <m/>
    <m/>
    <m/>
    <m/>
    <m/>
    <m/>
    <m/>
    <m/>
    <m/>
    <m/>
    <m/>
    <m/>
    <m/>
    <m/>
    <m/>
    <m/>
    <m/>
    <m/>
    <m/>
    <m/>
    <m/>
    <n v="3.23"/>
    <m/>
    <m/>
    <m/>
    <m/>
    <m/>
    <m/>
    <m/>
    <m/>
    <m/>
    <m/>
    <m/>
    <m/>
    <m/>
    <m/>
    <m/>
    <m/>
    <m/>
    <m/>
    <m/>
    <m/>
    <m/>
    <m/>
    <m/>
    <m/>
    <m/>
    <m/>
    <m/>
    <m/>
    <m/>
    <m/>
    <m/>
    <m/>
    <m/>
    <m/>
    <m/>
    <m/>
    <m/>
    <m/>
    <m/>
    <n v="6.2"/>
    <m/>
    <m/>
    <m/>
    <m/>
    <n v="3.23"/>
    <n v="6.2"/>
    <n v="9.43"/>
    <n v="0"/>
    <n v="9.43"/>
    <n v="3.7474169448418375E-4"/>
    <n v="1"/>
  </r>
  <r>
    <n v="36"/>
    <n v="118"/>
    <s v="Cowichan R"/>
    <s v="CDP"/>
    <s v="124"/>
    <s v="Chinook"/>
    <s v="3"/>
    <x v="0"/>
    <x v="10"/>
    <n v="118"/>
    <x v="2"/>
    <s v="CK-22"/>
    <s v="EAST VANCOUVER ISLAND-COWICHAN &amp; KOKSILAH_FA_0.x"/>
    <s v="M"/>
    <s v="H"/>
    <n v="118"/>
    <s v="Cowichan River H"/>
    <n v="118"/>
    <s v="Cowichan R"/>
    <s v="GSVI"/>
    <s v="S"/>
    <x v="1"/>
    <s v="183167"/>
    <n v="0"/>
    <x v="261"/>
    <n v="2013"/>
    <s v="20130515"/>
    <s v="20130517"/>
    <m/>
    <n v="6"/>
    <m/>
    <s v="CWT"/>
    <s v="P"/>
    <x v="0"/>
    <s v="Y"/>
    <s v="Y"/>
    <s v="Y"/>
    <n v="0"/>
    <s v="AD Clip"/>
    <n v="25164"/>
    <n v="25164"/>
    <n v="33830"/>
    <n v="4"/>
    <n v="32719"/>
    <n v="2016"/>
    <m/>
    <m/>
    <m/>
    <m/>
    <m/>
    <m/>
    <m/>
    <m/>
    <m/>
    <m/>
    <m/>
    <m/>
    <m/>
    <m/>
    <m/>
    <m/>
    <m/>
    <m/>
    <m/>
    <m/>
    <m/>
    <m/>
    <m/>
    <m/>
    <m/>
    <m/>
    <m/>
    <m/>
    <m/>
    <m/>
    <m/>
    <m/>
    <m/>
    <m/>
    <m/>
    <m/>
    <m/>
    <m/>
    <m/>
    <m/>
    <m/>
    <m/>
    <m/>
    <m/>
    <m/>
    <m/>
    <m/>
    <n v="3.23"/>
    <m/>
    <n v="5.97"/>
    <m/>
    <m/>
    <m/>
    <m/>
    <n v="5.97"/>
    <m/>
    <m/>
    <m/>
    <m/>
    <m/>
    <m/>
    <m/>
    <m/>
    <m/>
    <m/>
    <m/>
    <m/>
    <m/>
    <m/>
    <m/>
    <m/>
    <m/>
    <m/>
    <m/>
    <m/>
    <m/>
    <m/>
    <m/>
    <m/>
    <m/>
    <m/>
    <m/>
    <m/>
    <m/>
    <m/>
    <m/>
    <m/>
    <m/>
    <m/>
    <m/>
    <m/>
    <m/>
    <m/>
    <m/>
    <m/>
    <m/>
    <m/>
    <m/>
    <m/>
    <m/>
    <m/>
    <m/>
    <m/>
    <m/>
    <m/>
    <m/>
    <m/>
    <m/>
    <m/>
    <m/>
    <m/>
    <m/>
    <m/>
    <m/>
    <m/>
    <m/>
    <m/>
    <m/>
    <m/>
    <m/>
    <m/>
    <m/>
    <m/>
    <m/>
    <m/>
    <m/>
    <m/>
    <m/>
    <m/>
    <m/>
    <m/>
    <m/>
    <m/>
    <m/>
    <m/>
    <m/>
    <m/>
    <m/>
    <m/>
    <m/>
    <m/>
    <m/>
    <m/>
    <m/>
    <m/>
    <m/>
    <m/>
    <m/>
    <m/>
    <m/>
    <m/>
    <m/>
    <m/>
    <m/>
    <m/>
    <m/>
    <m/>
    <m/>
    <m/>
    <m/>
    <m/>
    <m/>
    <m/>
    <m/>
    <n v="4.13"/>
    <n v="25.01"/>
    <m/>
    <m/>
    <n v="15.17"/>
    <n v="0"/>
    <n v="15.17"/>
    <n v="29.14"/>
    <n v="44.31"/>
    <n v="1.7608488316642823E-3"/>
    <n v="0.34236064093883994"/>
  </r>
  <r>
    <n v="36"/>
    <n v="118"/>
    <s v="Cowichan R"/>
    <s v="CDP"/>
    <s v="124"/>
    <s v="Chinook"/>
    <s v="3"/>
    <x v="0"/>
    <x v="11"/>
    <n v="118"/>
    <x v="2"/>
    <s v="CK-22"/>
    <s v="EAST VANCOUVER ISLAND-COWICHAN &amp; KOKSILAH_FA_0.x"/>
    <s v="M"/>
    <s v="H"/>
    <n v="118"/>
    <s v="Cowichan River H"/>
    <n v="118"/>
    <s v="Cowichan R"/>
    <s v="GSVI"/>
    <s v="S"/>
    <x v="1"/>
    <s v="181697"/>
    <n v="0"/>
    <x v="262"/>
    <n v="2014"/>
    <s v="20140517"/>
    <s v="20140517"/>
    <m/>
    <n v="6"/>
    <m/>
    <s v="CWT"/>
    <s v="P"/>
    <x v="0"/>
    <s v="Y"/>
    <s v="Y"/>
    <s v="Y"/>
    <n v="5.0000000000000002E-5"/>
    <s v="AD Clip"/>
    <n v="10160"/>
    <n v="10160"/>
    <n v="10749"/>
    <n v="3"/>
    <n v="33978"/>
    <n v="2016"/>
    <m/>
    <m/>
    <m/>
    <m/>
    <m/>
    <m/>
    <m/>
    <m/>
    <m/>
    <m/>
    <m/>
    <m/>
    <m/>
    <m/>
    <m/>
    <m/>
    <m/>
    <m/>
    <m/>
    <m/>
    <m/>
    <m/>
    <m/>
    <m/>
    <m/>
    <m/>
    <m/>
    <m/>
    <m/>
    <m/>
    <m/>
    <m/>
    <m/>
    <m/>
    <m/>
    <m/>
    <m/>
    <m/>
    <m/>
    <m/>
    <m/>
    <m/>
    <m/>
    <m/>
    <m/>
    <m/>
    <m/>
    <m/>
    <m/>
    <n v="5.97"/>
    <m/>
    <m/>
    <m/>
    <m/>
    <m/>
    <m/>
    <m/>
    <m/>
    <m/>
    <m/>
    <m/>
    <m/>
    <m/>
    <m/>
    <m/>
    <m/>
    <m/>
    <m/>
    <m/>
    <m/>
    <m/>
    <m/>
    <m/>
    <m/>
    <m/>
    <m/>
    <m/>
    <m/>
    <m/>
    <m/>
    <m/>
    <m/>
    <m/>
    <m/>
    <m/>
    <m/>
    <m/>
    <m/>
    <m/>
    <m/>
    <m/>
    <m/>
    <m/>
    <m/>
    <m/>
    <m/>
    <m/>
    <m/>
    <m/>
    <m/>
    <m/>
    <m/>
    <m/>
    <m/>
    <m/>
    <m/>
    <m/>
    <m/>
    <m/>
    <m/>
    <m/>
    <m/>
    <m/>
    <m/>
    <m/>
    <m/>
    <m/>
    <m/>
    <m/>
    <m/>
    <m/>
    <m/>
    <m/>
    <m/>
    <m/>
    <m/>
    <m/>
    <m/>
    <m/>
    <m/>
    <m/>
    <m/>
    <m/>
    <m/>
    <m/>
    <m/>
    <m/>
    <m/>
    <m/>
    <m/>
    <m/>
    <m/>
    <m/>
    <m/>
    <m/>
    <m/>
    <m/>
    <m/>
    <m/>
    <m/>
    <m/>
    <m/>
    <m/>
    <m/>
    <m/>
    <m/>
    <m/>
    <m/>
    <m/>
    <m/>
    <m/>
    <m/>
    <m/>
    <m/>
    <m/>
    <m/>
    <m/>
    <m/>
    <n v="5.97"/>
    <n v="0"/>
    <n v="5.97"/>
    <n v="0"/>
    <n v="5.97"/>
    <n v="5.8759842519685032E-4"/>
    <n v="1"/>
  </r>
  <r>
    <n v="36"/>
    <n v="118"/>
    <s v="Cowichan R"/>
    <s v="CDP"/>
    <s v="124"/>
    <s v="Chinook"/>
    <s v="3"/>
    <x v="0"/>
    <x v="11"/>
    <n v="118"/>
    <x v="2"/>
    <s v="CK-22"/>
    <s v="EAST VANCOUVER ISLAND-COWICHAN &amp; KOKSILAH_FA_0.x"/>
    <s v="M"/>
    <s v="H"/>
    <n v="118"/>
    <s v="Cowichan River H"/>
    <n v="118"/>
    <s v="Cowichan R"/>
    <s v="GSVI"/>
    <s v="S"/>
    <x v="1"/>
    <s v="181698"/>
    <n v="0"/>
    <x v="263"/>
    <n v="2014"/>
    <s v="20140517"/>
    <s v="20140517"/>
    <m/>
    <n v="6"/>
    <m/>
    <s v="CWT"/>
    <s v="P"/>
    <x v="0"/>
    <s v="Y"/>
    <s v="Y"/>
    <s v="Y"/>
    <m/>
    <s v="AD Clip"/>
    <n v="2931"/>
    <n v="2931"/>
    <n v="310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
    <n v="118"/>
    <s v="Cowichan R"/>
    <s v="CDP"/>
    <s v="124"/>
    <s v="Chinook"/>
    <s v="3"/>
    <x v="0"/>
    <x v="11"/>
    <n v="118"/>
    <x v="2"/>
    <s v="CK-22"/>
    <s v="EAST VANCOUVER ISLAND-COWICHAN &amp; KOKSILAH_FA_0.x"/>
    <s v="M"/>
    <s v="H"/>
    <n v="118"/>
    <s v="Cowichan River H"/>
    <n v="118"/>
    <s v="Cowichan R"/>
    <s v="GSVI"/>
    <s v="S"/>
    <x v="1"/>
    <s v="183367"/>
    <n v="0"/>
    <x v="264"/>
    <n v="2014"/>
    <s v="20140423"/>
    <s v="20140423"/>
    <m/>
    <n v="4"/>
    <s v="400 fish were held for 60 days with 2.2% tag loss rate."/>
    <s v="CWT"/>
    <s v="P"/>
    <x v="0"/>
    <s v="Y"/>
    <s v="Y"/>
    <s v="Y"/>
    <n v="5.0000000000000002E-5"/>
    <s v="AD Clip"/>
    <n v="98233"/>
    <s v=""/>
    <n v="103930"/>
    <n v="2"/>
    <n v="33976"/>
    <n v="2015"/>
    <m/>
    <m/>
    <m/>
    <m/>
    <m/>
    <m/>
    <m/>
    <m/>
    <m/>
    <m/>
    <m/>
    <m/>
    <m/>
    <m/>
    <m/>
    <m/>
    <m/>
    <m/>
    <m/>
    <m/>
    <m/>
    <m/>
    <m/>
    <m/>
    <m/>
    <m/>
    <m/>
    <m/>
    <m/>
    <m/>
    <m/>
    <m/>
    <m/>
    <m/>
    <m/>
    <m/>
    <m/>
    <m/>
    <m/>
    <m/>
    <m/>
    <m/>
    <m/>
    <m/>
    <m/>
    <m/>
    <m/>
    <m/>
    <m/>
    <m/>
    <m/>
    <m/>
    <m/>
    <m/>
    <m/>
    <m/>
    <m/>
    <m/>
    <m/>
    <n v="14.53"/>
    <m/>
    <n v="5.23"/>
    <m/>
    <m/>
    <m/>
    <m/>
    <m/>
    <m/>
    <m/>
    <m/>
    <m/>
    <m/>
    <m/>
    <m/>
    <m/>
    <m/>
    <m/>
    <m/>
    <m/>
    <m/>
    <m/>
    <m/>
    <m/>
    <m/>
    <m/>
    <m/>
    <m/>
    <m/>
    <m/>
    <m/>
    <m/>
    <m/>
    <m/>
    <m/>
    <m/>
    <m/>
    <m/>
    <m/>
    <m/>
    <m/>
    <m/>
    <m/>
    <m/>
    <m/>
    <m/>
    <m/>
    <m/>
    <m/>
    <m/>
    <m/>
    <m/>
    <m/>
    <m/>
    <m/>
    <m/>
    <m/>
    <m/>
    <m/>
    <m/>
    <m/>
    <m/>
    <m/>
    <m/>
    <m/>
    <m/>
    <m/>
    <m/>
    <m/>
    <m/>
    <m/>
    <m/>
    <m/>
    <m/>
    <m/>
    <m/>
    <m/>
    <m/>
    <m/>
    <m/>
    <m/>
    <m/>
    <m/>
    <m/>
    <m/>
    <m/>
    <m/>
    <m/>
    <m/>
    <m/>
    <m/>
    <m/>
    <m/>
    <m/>
    <m/>
    <m/>
    <m/>
    <m/>
    <m/>
    <m/>
    <m/>
    <m/>
    <m/>
    <m/>
    <n v="1"/>
    <n v="1.1000000000000001"/>
    <n v="26.41"/>
    <n v="1.69"/>
    <m/>
    <n v="19.760000000000002"/>
    <n v="1"/>
    <n v="20.76"/>
    <n v="29.2"/>
    <n v="49.959999999999994"/>
    <n v="5.0858672747447389E-4"/>
    <n v="0.41553242594075268"/>
  </r>
  <r>
    <n v="36"/>
    <n v="118"/>
    <s v="Cowichan R"/>
    <s v="CDP"/>
    <s v="124"/>
    <s v="Chinook"/>
    <s v="3"/>
    <x v="0"/>
    <x v="11"/>
    <n v="118"/>
    <x v="2"/>
    <s v="CK-22"/>
    <s v="EAST VANCOUVER ISLAND-COWICHAN &amp; KOKSILAH_FA_0.x"/>
    <s v="M"/>
    <s v="H"/>
    <n v="118"/>
    <s v="Cowichan River H"/>
    <n v="118"/>
    <s v="Cowichan R"/>
    <s v="GSVI"/>
    <s v="S"/>
    <x v="1"/>
    <s v="183367"/>
    <n v="0"/>
    <x v="264"/>
    <n v="2014"/>
    <s v="20140423"/>
    <s v="20140423"/>
    <m/>
    <n v="4"/>
    <s v="400 fish were held for 60 days with 2.2% tag loss rate."/>
    <s v="CWT"/>
    <s v="P"/>
    <x v="0"/>
    <s v="Y"/>
    <s v="Y"/>
    <s v="Y"/>
    <n v="5.0000000000000002E-5"/>
    <s v="AD Clip"/>
    <n v="98233"/>
    <s v=""/>
    <n v="103930"/>
    <n v="3"/>
    <n v="33976"/>
    <n v="2016"/>
    <m/>
    <m/>
    <m/>
    <m/>
    <m/>
    <m/>
    <m/>
    <m/>
    <m/>
    <m/>
    <m/>
    <m/>
    <m/>
    <m/>
    <m/>
    <m/>
    <m/>
    <m/>
    <m/>
    <m/>
    <m/>
    <m/>
    <m/>
    <m/>
    <m/>
    <m/>
    <m/>
    <m/>
    <m/>
    <m/>
    <m/>
    <m/>
    <m/>
    <m/>
    <m/>
    <m/>
    <m/>
    <m/>
    <m/>
    <m/>
    <m/>
    <m/>
    <m/>
    <n v="3.23"/>
    <m/>
    <m/>
    <m/>
    <m/>
    <m/>
    <n v="29.85"/>
    <m/>
    <m/>
    <m/>
    <m/>
    <n v="5.97"/>
    <m/>
    <m/>
    <m/>
    <m/>
    <n v="5.97"/>
    <m/>
    <m/>
    <m/>
    <n v="34.659999999999997"/>
    <m/>
    <m/>
    <m/>
    <m/>
    <m/>
    <m/>
    <m/>
    <m/>
    <m/>
    <m/>
    <m/>
    <m/>
    <m/>
    <m/>
    <m/>
    <m/>
    <m/>
    <m/>
    <m/>
    <m/>
    <m/>
    <m/>
    <m/>
    <m/>
    <m/>
    <m/>
    <m/>
    <m/>
    <m/>
    <m/>
    <m/>
    <m/>
    <m/>
    <m/>
    <m/>
    <m/>
    <m/>
    <m/>
    <m/>
    <m/>
    <m/>
    <m/>
    <n v="3.98"/>
    <m/>
    <m/>
    <m/>
    <m/>
    <m/>
    <m/>
    <m/>
    <m/>
    <m/>
    <m/>
    <m/>
    <m/>
    <m/>
    <m/>
    <m/>
    <m/>
    <m/>
    <m/>
    <m/>
    <m/>
    <m/>
    <m/>
    <m/>
    <m/>
    <m/>
    <m/>
    <m/>
    <m/>
    <m/>
    <m/>
    <m/>
    <m/>
    <m/>
    <m/>
    <m/>
    <m/>
    <m/>
    <m/>
    <m/>
    <m/>
    <m/>
    <m/>
    <m/>
    <m/>
    <m/>
    <m/>
    <m/>
    <m/>
    <m/>
    <m/>
    <m/>
    <m/>
    <m/>
    <m/>
    <m/>
    <m/>
    <n v="21.97"/>
    <n v="3.78"/>
    <n v="51.27"/>
    <n v="0.2"/>
    <m/>
    <n v="83.66"/>
    <n v="21.97"/>
    <n v="105.63"/>
    <n v="55.25"/>
    <n v="160.88"/>
    <n v="1.6377388453981858E-3"/>
    <n v="0.65657633018398809"/>
  </r>
  <r>
    <n v="36"/>
    <n v="118"/>
    <s v="Cowichan R"/>
    <s v="CDP"/>
    <s v="124"/>
    <s v="Chinook"/>
    <s v="3"/>
    <x v="0"/>
    <x v="11"/>
    <n v="118"/>
    <x v="2"/>
    <s v="CK-22"/>
    <s v="EAST VANCOUVER ISLAND-COWICHAN &amp; KOKSILAH_FA_0.x"/>
    <s v="M"/>
    <s v="H"/>
    <n v="118"/>
    <s v="Cowichan River H"/>
    <n v="118"/>
    <s v="Cowichan R"/>
    <s v="GSVI"/>
    <s v="S"/>
    <x v="1"/>
    <s v="183367"/>
    <n v="0"/>
    <x v="264"/>
    <n v="2014"/>
    <s v="20140423"/>
    <s v="20140423"/>
    <m/>
    <n v="4"/>
    <s v="400 fish were held for 60 days with 2.2% tag loss rate."/>
    <s v="CWT"/>
    <s v="P"/>
    <x v="0"/>
    <s v="Y"/>
    <s v="Y"/>
    <s v="Y"/>
    <n v="5.0000000000000002E-5"/>
    <s v="AD Clip"/>
    <n v="98233"/>
    <n v="98233"/>
    <n v="103930"/>
    <n v="4"/>
    <n v="33976"/>
    <n v="2017"/>
    <m/>
    <m/>
    <m/>
    <m/>
    <m/>
    <m/>
    <m/>
    <m/>
    <m/>
    <m/>
    <m/>
    <m/>
    <m/>
    <m/>
    <m/>
    <m/>
    <m/>
    <m/>
    <m/>
    <m/>
    <m/>
    <m/>
    <m/>
    <m/>
    <m/>
    <m/>
    <m/>
    <m/>
    <m/>
    <m/>
    <m/>
    <m/>
    <m/>
    <m/>
    <m/>
    <m/>
    <m/>
    <m/>
    <m/>
    <m/>
    <m/>
    <m/>
    <m/>
    <m/>
    <m/>
    <m/>
    <m/>
    <n v="3.77"/>
    <m/>
    <m/>
    <m/>
    <m/>
    <m/>
    <m/>
    <n v="8.6199999999999992"/>
    <m/>
    <m/>
    <m/>
    <m/>
    <n v="4.3099999999999996"/>
    <m/>
    <m/>
    <m/>
    <m/>
    <m/>
    <m/>
    <m/>
    <m/>
    <m/>
    <m/>
    <m/>
    <m/>
    <m/>
    <m/>
    <m/>
    <m/>
    <m/>
    <m/>
    <m/>
    <m/>
    <m/>
    <m/>
    <m/>
    <m/>
    <m/>
    <m/>
    <m/>
    <m/>
    <m/>
    <m/>
    <m/>
    <m/>
    <m/>
    <m/>
    <m/>
    <m/>
    <m/>
    <m/>
    <m/>
    <m/>
    <m/>
    <m/>
    <m/>
    <m/>
    <m/>
    <m/>
    <m/>
    <m/>
    <m/>
    <m/>
    <m/>
    <m/>
    <m/>
    <m/>
    <m/>
    <m/>
    <m/>
    <m/>
    <m/>
    <m/>
    <m/>
    <m/>
    <m/>
    <m/>
    <m/>
    <m/>
    <m/>
    <m/>
    <m/>
    <m/>
    <m/>
    <m/>
    <m/>
    <m/>
    <m/>
    <m/>
    <m/>
    <m/>
    <m/>
    <m/>
    <m/>
    <m/>
    <m/>
    <m/>
    <m/>
    <m/>
    <m/>
    <n v="6.96"/>
    <m/>
    <m/>
    <m/>
    <m/>
    <m/>
    <m/>
    <m/>
    <m/>
    <m/>
    <m/>
    <m/>
    <n v="10.02"/>
    <m/>
    <m/>
    <m/>
    <n v="1"/>
    <m/>
    <m/>
    <m/>
    <m/>
    <n v="23.66"/>
    <n v="11.02"/>
    <n v="34.68"/>
    <n v="0"/>
    <n v="34.68"/>
    <n v="3.5303818472407438E-4"/>
    <n v="1"/>
  </r>
  <r>
    <n v="36"/>
    <n v="118"/>
    <s v="Cowichan R"/>
    <s v="CDP"/>
    <s v="124"/>
    <s v="Chinook"/>
    <s v="3"/>
    <x v="0"/>
    <x v="11"/>
    <n v="118"/>
    <x v="2"/>
    <s v="CK-22"/>
    <s v="EAST VANCOUVER ISLAND-COWICHAN &amp; KOKSILAH_FA_0.x"/>
    <s v="M"/>
    <s v="H"/>
    <n v="118"/>
    <s v="Cowichan River H"/>
    <n v="118"/>
    <s v="Cowichan R"/>
    <s v="GSVI"/>
    <s v="S"/>
    <x v="1"/>
    <s v="183368"/>
    <n v="0"/>
    <x v="265"/>
    <n v="2014"/>
    <s v="20140517"/>
    <s v="20140517"/>
    <m/>
    <n v="6"/>
    <m/>
    <s v="CWT"/>
    <s v="P"/>
    <x v="0"/>
    <s v="Y"/>
    <s v="Y"/>
    <s v="Y"/>
    <n v="2.0000000000000002E-5"/>
    <s v="AD Clip"/>
    <n v="113414"/>
    <s v=""/>
    <n v="119976"/>
    <n v="2"/>
    <n v="33977"/>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31"/>
    <n v="5.87"/>
    <n v="25.5"/>
    <n v="1.69"/>
    <m/>
    <n v="0"/>
    <n v="7.31"/>
    <n v="7.31"/>
    <n v="33.06"/>
    <n v="40.369999999999997"/>
    <n v="3.5595252790660763E-4"/>
    <n v="0.18107505573445629"/>
  </r>
  <r>
    <n v="36"/>
    <n v="118"/>
    <s v="Cowichan R"/>
    <s v="CDP"/>
    <s v="124"/>
    <s v="Chinook"/>
    <s v="3"/>
    <x v="0"/>
    <x v="11"/>
    <n v="118"/>
    <x v="2"/>
    <s v="CK-22"/>
    <s v="EAST VANCOUVER ISLAND-COWICHAN &amp; KOKSILAH_FA_0.x"/>
    <s v="M"/>
    <s v="H"/>
    <n v="118"/>
    <s v="Cowichan River H"/>
    <n v="118"/>
    <s v="Cowichan R"/>
    <s v="GSVI"/>
    <s v="S"/>
    <x v="1"/>
    <s v="183368"/>
    <n v="0"/>
    <x v="265"/>
    <n v="2014"/>
    <s v="20140517"/>
    <s v="20140517"/>
    <m/>
    <n v="6"/>
    <m/>
    <s v="CWT"/>
    <s v="P"/>
    <x v="0"/>
    <s v="Y"/>
    <s v="Y"/>
    <s v="Y"/>
    <n v="2.0000000000000002E-5"/>
    <s v="AD Clip"/>
    <n v="113414"/>
    <s v=""/>
    <n v="119976"/>
    <n v="3"/>
    <n v="33977"/>
    <n v="2016"/>
    <m/>
    <m/>
    <m/>
    <m/>
    <m/>
    <m/>
    <n v="1.64"/>
    <m/>
    <m/>
    <m/>
    <m/>
    <m/>
    <m/>
    <m/>
    <m/>
    <m/>
    <m/>
    <m/>
    <m/>
    <m/>
    <m/>
    <m/>
    <m/>
    <m/>
    <m/>
    <m/>
    <m/>
    <m/>
    <m/>
    <m/>
    <m/>
    <m/>
    <m/>
    <m/>
    <m/>
    <m/>
    <m/>
    <n v="14.33"/>
    <m/>
    <m/>
    <n v="2.44"/>
    <m/>
    <m/>
    <m/>
    <m/>
    <m/>
    <m/>
    <n v="6.46"/>
    <m/>
    <n v="29.85"/>
    <m/>
    <m/>
    <m/>
    <m/>
    <n v="35.82"/>
    <m/>
    <m/>
    <m/>
    <m/>
    <n v="11.94"/>
    <m/>
    <m/>
    <m/>
    <n v="34.659999999999997"/>
    <m/>
    <m/>
    <m/>
    <m/>
    <m/>
    <m/>
    <m/>
    <m/>
    <m/>
    <m/>
    <m/>
    <m/>
    <m/>
    <m/>
    <m/>
    <m/>
    <m/>
    <m/>
    <m/>
    <m/>
    <m/>
    <m/>
    <m/>
    <m/>
    <m/>
    <m/>
    <m/>
    <m/>
    <m/>
    <m/>
    <m/>
    <m/>
    <m/>
    <m/>
    <m/>
    <m/>
    <m/>
    <m/>
    <m/>
    <m/>
    <m/>
    <m/>
    <m/>
    <m/>
    <m/>
    <m/>
    <m/>
    <m/>
    <m/>
    <m/>
    <m/>
    <m/>
    <m/>
    <m/>
    <m/>
    <m/>
    <m/>
    <m/>
    <m/>
    <m/>
    <m/>
    <m/>
    <m/>
    <m/>
    <m/>
    <m/>
    <m/>
    <m/>
    <m/>
    <m/>
    <m/>
    <m/>
    <m/>
    <m/>
    <m/>
    <m/>
    <n v="4.49"/>
    <m/>
    <m/>
    <m/>
    <m/>
    <m/>
    <m/>
    <m/>
    <m/>
    <m/>
    <m/>
    <m/>
    <m/>
    <m/>
    <m/>
    <m/>
    <m/>
    <m/>
    <m/>
    <m/>
    <m/>
    <m/>
    <m/>
    <n v="7.04"/>
    <n v="8.23"/>
    <n v="79.290000000000006"/>
    <n v="0.2"/>
    <m/>
    <n v="141.63"/>
    <n v="7.04"/>
    <n v="148.66999999999999"/>
    <n v="87.72"/>
    <n v="236.39"/>
    <n v="2.0843105789408712E-3"/>
    <n v="0.62891831295740086"/>
  </r>
  <r>
    <n v="36"/>
    <n v="118"/>
    <s v="Cowichan R"/>
    <s v="CDP"/>
    <s v="124"/>
    <s v="Chinook"/>
    <s v="3"/>
    <x v="0"/>
    <x v="11"/>
    <n v="118"/>
    <x v="2"/>
    <s v="CK-22"/>
    <s v="EAST VANCOUVER ISLAND-COWICHAN &amp; KOKSILAH_FA_0.x"/>
    <s v="M"/>
    <s v="H"/>
    <n v="118"/>
    <s v="Cowichan River H"/>
    <n v="118"/>
    <s v="Cowichan R"/>
    <s v="GSVI"/>
    <s v="S"/>
    <x v="1"/>
    <s v="183368"/>
    <n v="0"/>
    <x v="265"/>
    <n v="2014"/>
    <s v="20140517"/>
    <s v="20140517"/>
    <m/>
    <n v="6"/>
    <m/>
    <s v="CWT"/>
    <s v="P"/>
    <x v="0"/>
    <s v="Y"/>
    <s v="Y"/>
    <s v="Y"/>
    <n v="2.0000000000000002E-5"/>
    <s v="AD Clip"/>
    <n v="113414"/>
    <n v="113414"/>
    <n v="119976"/>
    <n v="4"/>
    <n v="33977"/>
    <n v="2017"/>
    <m/>
    <m/>
    <m/>
    <m/>
    <m/>
    <m/>
    <m/>
    <m/>
    <m/>
    <n v="8.43"/>
    <m/>
    <m/>
    <m/>
    <m/>
    <m/>
    <m/>
    <m/>
    <m/>
    <m/>
    <m/>
    <m/>
    <m/>
    <m/>
    <m/>
    <m/>
    <m/>
    <m/>
    <m/>
    <m/>
    <m/>
    <m/>
    <m/>
    <m/>
    <m/>
    <m/>
    <m/>
    <m/>
    <m/>
    <m/>
    <m/>
    <m/>
    <m/>
    <m/>
    <n v="3.52"/>
    <m/>
    <m/>
    <m/>
    <m/>
    <m/>
    <n v="17.239999999999998"/>
    <m/>
    <m/>
    <m/>
    <m/>
    <n v="8.6199999999999992"/>
    <m/>
    <m/>
    <m/>
    <m/>
    <m/>
    <m/>
    <n v="4.3099999999999996"/>
    <m/>
    <m/>
    <m/>
    <m/>
    <m/>
    <m/>
    <m/>
    <m/>
    <m/>
    <m/>
    <m/>
    <m/>
    <m/>
    <n v="7.18"/>
    <m/>
    <m/>
    <m/>
    <m/>
    <m/>
    <m/>
    <m/>
    <m/>
    <m/>
    <m/>
    <m/>
    <m/>
    <m/>
    <m/>
    <m/>
    <m/>
    <m/>
    <m/>
    <m/>
    <m/>
    <m/>
    <m/>
    <m/>
    <m/>
    <m/>
    <m/>
    <m/>
    <m/>
    <m/>
    <m/>
    <m/>
    <m/>
    <m/>
    <m/>
    <m/>
    <m/>
    <m/>
    <m/>
    <m/>
    <m/>
    <m/>
    <m/>
    <m/>
    <m/>
    <m/>
    <m/>
    <m/>
    <m/>
    <m/>
    <m/>
    <m/>
    <m/>
    <m/>
    <m/>
    <m/>
    <m/>
    <m/>
    <m/>
    <m/>
    <m/>
    <m/>
    <m/>
    <m/>
    <m/>
    <m/>
    <m/>
    <m/>
    <m/>
    <m/>
    <m/>
    <m/>
    <m/>
    <m/>
    <m/>
    <m/>
    <m/>
    <m/>
    <m/>
    <m/>
    <m/>
    <m/>
    <m/>
    <m/>
    <m/>
    <m/>
    <m/>
    <m/>
    <n v="3.04"/>
    <n v="2"/>
    <m/>
    <m/>
    <m/>
    <n v="49.3"/>
    <n v="3.04"/>
    <n v="52.34"/>
    <n v="2"/>
    <n v="54.34"/>
    <n v="4.7912956072442556E-4"/>
    <n v="0.9631947000368053"/>
  </r>
  <r>
    <n v="36"/>
    <n v="118"/>
    <s v="Cowichan R"/>
    <s v="CDP"/>
    <s v="124"/>
    <s v="Chinook"/>
    <s v="3"/>
    <x v="0"/>
    <x v="12"/>
    <n v="118"/>
    <x v="2"/>
    <s v="CK-22"/>
    <s v="EAST VANCOUVER ISLAND-COWICHAN &amp; KOKSILAH_FA_0.x"/>
    <s v="M"/>
    <s v="H"/>
    <n v="118"/>
    <s v="Cowichan River H"/>
    <n v="118"/>
    <s v="Cowichan R"/>
    <s v="GSVI"/>
    <s v="S"/>
    <x v="1"/>
    <s v="183090"/>
    <n v="0"/>
    <x v="266"/>
    <n v="2015"/>
    <s v="20150422"/>
    <s v="20150422"/>
    <m/>
    <n v="4"/>
    <m/>
    <s v="CWT"/>
    <s v="P"/>
    <x v="0"/>
    <s v="Y"/>
    <s v="Y"/>
    <s v="Y"/>
    <n v="8.0000000000000007E-5"/>
    <s v="AD Clip"/>
    <n v="25865"/>
    <s v=""/>
    <n v="26074"/>
    <n v="2"/>
    <n v="34463"/>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8"/>
    <n v="1.9"/>
    <m/>
    <m/>
    <n v="0"/>
    <n v="0"/>
    <n v="0"/>
    <n v="2.08"/>
    <n v="2.08"/>
    <n v="8.0417552677363238E-5"/>
    <n v="0"/>
  </r>
  <r>
    <n v="36"/>
    <n v="118"/>
    <s v="Cowichan R"/>
    <s v="CDP"/>
    <s v="124"/>
    <s v="Chinook"/>
    <s v="3"/>
    <x v="0"/>
    <x v="12"/>
    <n v="118"/>
    <x v="2"/>
    <s v="CK-22"/>
    <s v="EAST VANCOUVER ISLAND-COWICHAN &amp; KOKSILAH_FA_0.x"/>
    <s v="M"/>
    <s v="H"/>
    <n v="118"/>
    <s v="Cowichan River H"/>
    <n v="118"/>
    <s v="Cowichan R"/>
    <s v="GSVI"/>
    <s v="S"/>
    <x v="1"/>
    <s v="183090"/>
    <n v="0"/>
    <x v="266"/>
    <n v="2015"/>
    <s v="20150422"/>
    <s v="20150422"/>
    <m/>
    <n v="4"/>
    <m/>
    <s v="CWT"/>
    <s v="P"/>
    <x v="0"/>
    <s v="Y"/>
    <s v="Y"/>
    <s v="Y"/>
    <n v="8.0000000000000007E-5"/>
    <s v="AD Clip"/>
    <n v="25865"/>
    <s v=""/>
    <n v="26074"/>
    <n v="3"/>
    <n v="34463"/>
    <n v="2017"/>
    <m/>
    <m/>
    <m/>
    <m/>
    <m/>
    <m/>
    <m/>
    <m/>
    <m/>
    <n v="16.86"/>
    <m/>
    <m/>
    <m/>
    <m/>
    <m/>
    <m/>
    <m/>
    <m/>
    <m/>
    <m/>
    <m/>
    <m/>
    <m/>
    <m/>
    <m/>
    <m/>
    <m/>
    <m/>
    <m/>
    <m/>
    <m/>
    <m/>
    <m/>
    <m/>
    <m/>
    <m/>
    <m/>
    <m/>
    <m/>
    <m/>
    <m/>
    <m/>
    <n v="4.08"/>
    <m/>
    <m/>
    <m/>
    <m/>
    <n v="9.59"/>
    <m/>
    <m/>
    <m/>
    <m/>
    <m/>
    <m/>
    <m/>
    <m/>
    <m/>
    <m/>
    <m/>
    <n v="4.3099999999999996"/>
    <m/>
    <m/>
    <m/>
    <m/>
    <m/>
    <m/>
    <m/>
    <m/>
    <m/>
    <m/>
    <m/>
    <m/>
    <m/>
    <m/>
    <m/>
    <m/>
    <m/>
    <m/>
    <m/>
    <m/>
    <m/>
    <m/>
    <m/>
    <m/>
    <m/>
    <m/>
    <m/>
    <m/>
    <m/>
    <m/>
    <m/>
    <m/>
    <m/>
    <m/>
    <m/>
    <m/>
    <m/>
    <m/>
    <m/>
    <m/>
    <m/>
    <m/>
    <m/>
    <m/>
    <m/>
    <m/>
    <m/>
    <m/>
    <m/>
    <m/>
    <m/>
    <m/>
    <m/>
    <m/>
    <m/>
    <m/>
    <m/>
    <m/>
    <m/>
    <m/>
    <m/>
    <m/>
    <m/>
    <m/>
    <m/>
    <m/>
    <m/>
    <m/>
    <m/>
    <m/>
    <m/>
    <m/>
    <m/>
    <m/>
    <m/>
    <m/>
    <m/>
    <m/>
    <m/>
    <m/>
    <m/>
    <m/>
    <m/>
    <m/>
    <m/>
    <m/>
    <m/>
    <n v="6.96"/>
    <m/>
    <m/>
    <m/>
    <m/>
    <m/>
    <m/>
    <m/>
    <m/>
    <m/>
    <m/>
    <m/>
    <m/>
    <m/>
    <m/>
    <m/>
    <n v="21.42"/>
    <n v="3"/>
    <n v="74.28"/>
    <m/>
    <m/>
    <n v="41.8"/>
    <n v="21.42"/>
    <n v="63.22"/>
    <n v="77.28"/>
    <n v="140.5"/>
    <n v="5.4320510342161224E-3"/>
    <n v="0.44996441281138788"/>
  </r>
  <r>
    <n v="36"/>
    <n v="118"/>
    <s v="Cowichan R"/>
    <s v="CDP"/>
    <s v="124"/>
    <s v="Chinook"/>
    <s v="3"/>
    <x v="0"/>
    <x v="12"/>
    <n v="118"/>
    <x v="2"/>
    <s v="CK-22"/>
    <s v="EAST VANCOUVER ISLAND-COWICHAN &amp; KOKSILAH_FA_0.x"/>
    <s v="M"/>
    <s v="H"/>
    <n v="118"/>
    <s v="Cowichan River H"/>
    <n v="118"/>
    <s v="Cowichan R"/>
    <s v="GSVI"/>
    <s v="S"/>
    <x v="1"/>
    <s v="183090"/>
    <n v="0"/>
    <x v="266"/>
    <n v="2015"/>
    <s v="20150422"/>
    <s v="20150422"/>
    <m/>
    <n v="4"/>
    <m/>
    <s v="CWT"/>
    <s v="P"/>
    <x v="0"/>
    <s v="Y"/>
    <s v="Y"/>
    <s v="Y"/>
    <n v="8.0000000000000007E-5"/>
    <s v="AD Clip"/>
    <n v="25865"/>
    <n v="25865"/>
    <n v="26074"/>
    <n v="4"/>
    <n v="34463"/>
    <n v="2018"/>
    <m/>
    <m/>
    <m/>
    <m/>
    <m/>
    <m/>
    <m/>
    <m/>
    <m/>
    <m/>
    <m/>
    <m/>
    <m/>
    <m/>
    <m/>
    <m/>
    <m/>
    <m/>
    <m/>
    <m/>
    <m/>
    <m/>
    <m/>
    <m/>
    <m/>
    <m/>
    <m/>
    <m/>
    <m/>
    <m/>
    <m/>
    <m/>
    <m/>
    <m/>
    <m/>
    <m/>
    <m/>
    <m/>
    <m/>
    <m/>
    <m/>
    <n v="9.15"/>
    <m/>
    <m/>
    <m/>
    <m/>
    <m/>
    <m/>
    <m/>
    <n v="7.39"/>
    <m/>
    <m/>
    <m/>
    <m/>
    <n v="31.25"/>
    <m/>
    <m/>
    <m/>
    <m/>
    <m/>
    <m/>
    <m/>
    <m/>
    <m/>
    <m/>
    <m/>
    <m/>
    <m/>
    <m/>
    <m/>
    <m/>
    <m/>
    <m/>
    <m/>
    <m/>
    <n v="9.48"/>
    <m/>
    <m/>
    <m/>
    <m/>
    <m/>
    <m/>
    <m/>
    <m/>
    <m/>
    <m/>
    <m/>
    <m/>
    <m/>
    <m/>
    <m/>
    <m/>
    <m/>
    <m/>
    <m/>
    <m/>
    <m/>
    <m/>
    <m/>
    <m/>
    <m/>
    <m/>
    <m/>
    <m/>
    <m/>
    <m/>
    <m/>
    <m/>
    <m/>
    <m/>
    <m/>
    <m/>
    <m/>
    <m/>
    <m/>
    <m/>
    <m/>
    <m/>
    <m/>
    <m/>
    <m/>
    <m/>
    <m/>
    <m/>
    <m/>
    <m/>
    <m/>
    <m/>
    <m/>
    <m/>
    <m/>
    <m/>
    <m/>
    <m/>
    <m/>
    <m/>
    <m/>
    <m/>
    <m/>
    <m/>
    <m/>
    <m/>
    <m/>
    <m/>
    <m/>
    <m/>
    <m/>
    <m/>
    <m/>
    <m/>
    <m/>
    <m/>
    <m/>
    <m/>
    <m/>
    <m/>
    <m/>
    <m/>
    <m/>
    <n v="1.98"/>
    <m/>
    <m/>
    <m/>
    <m/>
    <m/>
    <m/>
    <m/>
    <m/>
    <n v="57.27"/>
    <n v="1.98"/>
    <n v="59.25"/>
    <n v="0"/>
    <n v="59.25"/>
    <n v="2.290740382756621E-3"/>
    <n v="1"/>
  </r>
  <r>
    <n v="36"/>
    <n v="118"/>
    <s v="Cowichan R"/>
    <s v="CDP"/>
    <s v="124"/>
    <s v="Chinook"/>
    <s v="3"/>
    <x v="0"/>
    <x v="12"/>
    <n v="118"/>
    <x v="2"/>
    <s v="CK-22"/>
    <s v="EAST VANCOUVER ISLAND-COWICHAN &amp; KOKSILAH_FA_0.x"/>
    <s v="M"/>
    <s v="H"/>
    <n v="118"/>
    <s v="Cowichan River H"/>
    <n v="118"/>
    <s v="Cowichan R"/>
    <s v="GSVI"/>
    <s v="S"/>
    <x v="1"/>
    <s v="183091"/>
    <n v="0"/>
    <x v="267"/>
    <n v="2015"/>
    <s v="20150422"/>
    <s v="20150422"/>
    <m/>
    <n v="4"/>
    <m/>
    <s v="CWT"/>
    <s v="P"/>
    <x v="0"/>
    <s v="Y"/>
    <s v="Y"/>
    <s v="Y"/>
    <n v="4.0000000000000003E-5"/>
    <s v="AD Clip"/>
    <n v="17037"/>
    <s v=""/>
    <n v="17105"/>
    <n v="3"/>
    <n v="34464"/>
    <n v="2017"/>
    <m/>
    <m/>
    <m/>
    <m/>
    <m/>
    <m/>
    <m/>
    <m/>
    <m/>
    <m/>
    <m/>
    <m/>
    <m/>
    <m/>
    <m/>
    <m/>
    <m/>
    <m/>
    <m/>
    <m/>
    <m/>
    <m/>
    <m/>
    <m/>
    <m/>
    <m/>
    <m/>
    <m/>
    <m/>
    <m/>
    <m/>
    <m/>
    <m/>
    <m/>
    <m/>
    <m/>
    <m/>
    <m/>
    <m/>
    <m/>
    <m/>
    <m/>
    <m/>
    <m/>
    <m/>
    <m/>
    <m/>
    <m/>
    <m/>
    <m/>
    <m/>
    <m/>
    <m/>
    <m/>
    <n v="4.3099999999999996"/>
    <m/>
    <m/>
    <m/>
    <m/>
    <m/>
    <m/>
    <m/>
    <m/>
    <n v="11.66"/>
    <m/>
    <m/>
    <m/>
    <m/>
    <m/>
    <m/>
    <m/>
    <m/>
    <m/>
    <m/>
    <m/>
    <m/>
    <m/>
    <m/>
    <m/>
    <m/>
    <m/>
    <m/>
    <m/>
    <m/>
    <m/>
    <m/>
    <m/>
    <m/>
    <m/>
    <m/>
    <m/>
    <m/>
    <m/>
    <m/>
    <m/>
    <m/>
    <m/>
    <m/>
    <m/>
    <m/>
    <m/>
    <m/>
    <m/>
    <m/>
    <m/>
    <m/>
    <m/>
    <m/>
    <m/>
    <m/>
    <m/>
    <m/>
    <m/>
    <m/>
    <m/>
    <m/>
    <m/>
    <m/>
    <m/>
    <m/>
    <m/>
    <m/>
    <m/>
    <m/>
    <m/>
    <m/>
    <m/>
    <m/>
    <m/>
    <m/>
    <m/>
    <m/>
    <m/>
    <m/>
    <m/>
    <m/>
    <m/>
    <m/>
    <m/>
    <m/>
    <n v="6.96"/>
    <m/>
    <m/>
    <m/>
    <m/>
    <m/>
    <m/>
    <m/>
    <m/>
    <m/>
    <m/>
    <m/>
    <m/>
    <m/>
    <m/>
    <m/>
    <m/>
    <m/>
    <m/>
    <m/>
    <m/>
    <m/>
    <m/>
    <n v="3.42"/>
    <m/>
    <m/>
    <m/>
    <m/>
    <n v="22.93"/>
    <n v="3.42"/>
    <n v="26.35"/>
    <n v="0"/>
    <n v="26.35"/>
    <n v="1.5466337970299936E-3"/>
    <n v="1"/>
  </r>
  <r>
    <n v="36"/>
    <n v="118"/>
    <s v="Cowichan R"/>
    <s v="CDP"/>
    <s v="124"/>
    <s v="Chinook"/>
    <s v="3"/>
    <x v="0"/>
    <x v="12"/>
    <n v="118"/>
    <x v="2"/>
    <s v="CK-22"/>
    <s v="EAST VANCOUVER ISLAND-COWICHAN &amp; KOKSILAH_FA_0.x"/>
    <s v="M"/>
    <s v="H"/>
    <n v="118"/>
    <s v="Cowichan River H"/>
    <n v="118"/>
    <s v="Cowichan R"/>
    <s v="GSVI"/>
    <s v="S"/>
    <x v="1"/>
    <s v="183091"/>
    <n v="0"/>
    <x v="267"/>
    <n v="2015"/>
    <s v="20150422"/>
    <s v="20150422"/>
    <m/>
    <n v="4"/>
    <m/>
    <s v="CWT"/>
    <s v="P"/>
    <x v="0"/>
    <s v="Y"/>
    <s v="Y"/>
    <s v="Y"/>
    <n v="4.0000000000000003E-5"/>
    <s v="AD Clip"/>
    <n v="17037"/>
    <n v="17037"/>
    <n v="17105"/>
    <n v="4"/>
    <n v="34464"/>
    <n v="2018"/>
    <m/>
    <m/>
    <m/>
    <m/>
    <m/>
    <m/>
    <m/>
    <m/>
    <m/>
    <m/>
    <m/>
    <m/>
    <m/>
    <m/>
    <m/>
    <m/>
    <m/>
    <m/>
    <m/>
    <m/>
    <m/>
    <m/>
    <m/>
    <m/>
    <m/>
    <m/>
    <m/>
    <m/>
    <m/>
    <m/>
    <m/>
    <m/>
    <m/>
    <m/>
    <m/>
    <m/>
    <m/>
    <m/>
    <m/>
    <m/>
    <m/>
    <m/>
    <m/>
    <m/>
    <m/>
    <n v="2.89"/>
    <m/>
    <m/>
    <m/>
    <n v="7.39"/>
    <m/>
    <m/>
    <m/>
    <m/>
    <m/>
    <m/>
    <m/>
    <m/>
    <m/>
    <m/>
    <m/>
    <m/>
    <m/>
    <m/>
    <m/>
    <m/>
    <m/>
    <m/>
    <m/>
    <m/>
    <m/>
    <m/>
    <m/>
    <m/>
    <m/>
    <m/>
    <m/>
    <m/>
    <m/>
    <m/>
    <m/>
    <m/>
    <m/>
    <m/>
    <m/>
    <m/>
    <m/>
    <m/>
    <m/>
    <m/>
    <m/>
    <m/>
    <m/>
    <m/>
    <m/>
    <m/>
    <m/>
    <m/>
    <m/>
    <m/>
    <m/>
    <m/>
    <m/>
    <m/>
    <m/>
    <m/>
    <m/>
    <m/>
    <m/>
    <m/>
    <m/>
    <m/>
    <m/>
    <m/>
    <m/>
    <m/>
    <m/>
    <m/>
    <m/>
    <m/>
    <m/>
    <m/>
    <m/>
    <m/>
    <m/>
    <m/>
    <m/>
    <m/>
    <m/>
    <m/>
    <m/>
    <m/>
    <m/>
    <m/>
    <m/>
    <m/>
    <m/>
    <m/>
    <m/>
    <m/>
    <m/>
    <m/>
    <m/>
    <m/>
    <m/>
    <m/>
    <m/>
    <n v="6.8"/>
    <m/>
    <m/>
    <m/>
    <m/>
    <m/>
    <m/>
    <m/>
    <m/>
    <m/>
    <m/>
    <m/>
    <m/>
    <m/>
    <m/>
    <m/>
    <m/>
    <m/>
    <m/>
    <m/>
    <m/>
    <n v="17.079999999999998"/>
    <n v="0"/>
    <n v="17.079999999999998"/>
    <n v="0"/>
    <n v="17.079999999999998"/>
    <n v="1.0025239185302577E-3"/>
    <n v="1"/>
  </r>
  <r>
    <n v="36"/>
    <n v="118"/>
    <s v="Cowichan R"/>
    <s v="CDP"/>
    <s v="124"/>
    <s v="Chinook"/>
    <s v="3"/>
    <x v="0"/>
    <x v="12"/>
    <n v="118"/>
    <x v="2"/>
    <s v="CK-22"/>
    <s v="EAST VANCOUVER ISLAND-COWICHAN &amp; KOKSILAH_FA_0.x"/>
    <s v="M"/>
    <s v="H"/>
    <n v="118"/>
    <s v="Cowichan River H"/>
    <n v="118"/>
    <s v="Cowichan R"/>
    <s v="GSVI"/>
    <s v="S"/>
    <x v="1"/>
    <s v="183092"/>
    <n v="0"/>
    <x v="268"/>
    <n v="2015"/>
    <s v="20150520"/>
    <s v="20150520"/>
    <m/>
    <n v="6"/>
    <m/>
    <s v="CWT"/>
    <s v="P"/>
    <x v="0"/>
    <s v="Y"/>
    <s v="Y"/>
    <s v="Y"/>
    <n v="0"/>
    <s v="AD Clip"/>
    <n v="25147"/>
    <s v=""/>
    <n v="25687"/>
    <n v="2"/>
    <n v="34473"/>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2"/>
    <m/>
    <m/>
    <m/>
    <m/>
    <n v="0"/>
    <n v="1.72"/>
    <n v="1.72"/>
    <n v="0"/>
    <n v="1.72"/>
    <n v="6.8397820813615931E-5"/>
    <n v="1"/>
  </r>
  <r>
    <n v="36"/>
    <n v="118"/>
    <s v="Cowichan R"/>
    <s v="CDP"/>
    <s v="124"/>
    <s v="Chinook"/>
    <s v="3"/>
    <x v="0"/>
    <x v="12"/>
    <n v="118"/>
    <x v="2"/>
    <s v="CK-22"/>
    <s v="EAST VANCOUVER ISLAND-COWICHAN &amp; KOKSILAH_FA_0.x"/>
    <s v="M"/>
    <s v="H"/>
    <n v="118"/>
    <s v="Cowichan River H"/>
    <n v="118"/>
    <s v="Cowichan R"/>
    <s v="GSVI"/>
    <s v="S"/>
    <x v="1"/>
    <s v="183092"/>
    <n v="0"/>
    <x v="268"/>
    <n v="2015"/>
    <s v="20150520"/>
    <s v="20150520"/>
    <m/>
    <n v="6"/>
    <m/>
    <s v="CWT"/>
    <s v="P"/>
    <x v="0"/>
    <s v="Y"/>
    <s v="Y"/>
    <s v="Y"/>
    <n v="0"/>
    <s v="AD Clip"/>
    <n v="25147"/>
    <s v=""/>
    <n v="25687"/>
    <n v="3"/>
    <n v="34473"/>
    <n v="2017"/>
    <m/>
    <m/>
    <m/>
    <m/>
    <m/>
    <m/>
    <m/>
    <m/>
    <m/>
    <m/>
    <m/>
    <m/>
    <m/>
    <m/>
    <m/>
    <m/>
    <m/>
    <m/>
    <m/>
    <m/>
    <m/>
    <m/>
    <m/>
    <m/>
    <m/>
    <m/>
    <m/>
    <m/>
    <m/>
    <m/>
    <m/>
    <m/>
    <m/>
    <m/>
    <m/>
    <m/>
    <m/>
    <m/>
    <m/>
    <m/>
    <m/>
    <m/>
    <m/>
    <m/>
    <m/>
    <m/>
    <m/>
    <m/>
    <m/>
    <m/>
    <m/>
    <m/>
    <m/>
    <m/>
    <m/>
    <m/>
    <m/>
    <m/>
    <m/>
    <m/>
    <m/>
    <m/>
    <m/>
    <n v="11.66"/>
    <m/>
    <m/>
    <m/>
    <m/>
    <m/>
    <m/>
    <m/>
    <m/>
    <m/>
    <m/>
    <m/>
    <n v="7.18"/>
    <m/>
    <m/>
    <m/>
    <m/>
    <m/>
    <m/>
    <m/>
    <m/>
    <m/>
    <m/>
    <m/>
    <m/>
    <m/>
    <m/>
    <m/>
    <m/>
    <m/>
    <m/>
    <m/>
    <m/>
    <m/>
    <m/>
    <m/>
    <m/>
    <m/>
    <m/>
    <m/>
    <m/>
    <m/>
    <m/>
    <m/>
    <m/>
    <m/>
    <m/>
    <m/>
    <m/>
    <m/>
    <m/>
    <m/>
    <m/>
    <m/>
    <m/>
    <m/>
    <m/>
    <m/>
    <m/>
    <m/>
    <m/>
    <m/>
    <m/>
    <m/>
    <m/>
    <m/>
    <m/>
    <m/>
    <m/>
    <m/>
    <m/>
    <m/>
    <m/>
    <m/>
    <m/>
    <m/>
    <m/>
    <m/>
    <m/>
    <m/>
    <m/>
    <m/>
    <m/>
    <m/>
    <m/>
    <m/>
    <m/>
    <m/>
    <m/>
    <m/>
    <m/>
    <m/>
    <m/>
    <m/>
    <m/>
    <m/>
    <m/>
    <m/>
    <m/>
    <m/>
    <n v="1"/>
    <n v="0.98"/>
    <n v="1.37"/>
    <n v="1.1100000000000001"/>
    <m/>
    <n v="18.84"/>
    <n v="1"/>
    <n v="19.84"/>
    <n v="3.46"/>
    <n v="23.3"/>
    <n v="9.2655187497514612E-4"/>
    <n v="0.85150214592274676"/>
  </r>
  <r>
    <n v="36"/>
    <n v="118"/>
    <s v="Cowichan R"/>
    <s v="CDP"/>
    <s v="124"/>
    <s v="Chinook"/>
    <s v="3"/>
    <x v="0"/>
    <x v="12"/>
    <n v="118"/>
    <x v="2"/>
    <s v="CK-22"/>
    <s v="EAST VANCOUVER ISLAND-COWICHAN &amp; KOKSILAH_FA_0.x"/>
    <s v="M"/>
    <s v="H"/>
    <n v="118"/>
    <s v="Cowichan River H"/>
    <n v="118"/>
    <s v="Cowichan R"/>
    <s v="GSVI"/>
    <s v="S"/>
    <x v="1"/>
    <s v="183092"/>
    <n v="0"/>
    <x v="268"/>
    <n v="2015"/>
    <s v="20150520"/>
    <s v="20150520"/>
    <m/>
    <n v="6"/>
    <m/>
    <s v="CWT"/>
    <s v="P"/>
    <x v="0"/>
    <s v="Y"/>
    <s v="Y"/>
    <s v="Y"/>
    <n v="0"/>
    <s v="AD Clip"/>
    <n v="25147"/>
    <n v="25147"/>
    <n v="25687"/>
    <n v="4"/>
    <n v="34473"/>
    <n v="2018"/>
    <m/>
    <m/>
    <m/>
    <m/>
    <m/>
    <m/>
    <m/>
    <m/>
    <m/>
    <m/>
    <m/>
    <m/>
    <m/>
    <m/>
    <m/>
    <m/>
    <m/>
    <m/>
    <m/>
    <m/>
    <m/>
    <m/>
    <m/>
    <m/>
    <m/>
    <m/>
    <m/>
    <m/>
    <m/>
    <m/>
    <m/>
    <m/>
    <m/>
    <m/>
    <m/>
    <m/>
    <m/>
    <m/>
    <m/>
    <m/>
    <n v="2.54"/>
    <m/>
    <m/>
    <m/>
    <m/>
    <m/>
    <m/>
    <m/>
    <m/>
    <n v="7.24"/>
    <m/>
    <m/>
    <m/>
    <m/>
    <m/>
    <m/>
    <m/>
    <m/>
    <m/>
    <m/>
    <m/>
    <m/>
    <m/>
    <m/>
    <m/>
    <m/>
    <m/>
    <m/>
    <m/>
    <m/>
    <m/>
    <m/>
    <m/>
    <m/>
    <m/>
    <m/>
    <m/>
    <m/>
    <m/>
    <m/>
    <m/>
    <m/>
    <m/>
    <m/>
    <m/>
    <m/>
    <m/>
    <m/>
    <m/>
    <m/>
    <m/>
    <m/>
    <m/>
    <m/>
    <m/>
    <m/>
    <m/>
    <m/>
    <m/>
    <m/>
    <m/>
    <m/>
    <m/>
    <m/>
    <m/>
    <m/>
    <m/>
    <m/>
    <m/>
    <m/>
    <m/>
    <m/>
    <m/>
    <m/>
    <m/>
    <m/>
    <m/>
    <m/>
    <m/>
    <m/>
    <m/>
    <m/>
    <m/>
    <m/>
    <m/>
    <m/>
    <m/>
    <m/>
    <m/>
    <m/>
    <m/>
    <m/>
    <m/>
    <m/>
    <m/>
    <m/>
    <m/>
    <m/>
    <m/>
    <m/>
    <m/>
    <m/>
    <m/>
    <m/>
    <m/>
    <m/>
    <m/>
    <m/>
    <m/>
    <m/>
    <m/>
    <m/>
    <m/>
    <m/>
    <m/>
    <m/>
    <m/>
    <m/>
    <m/>
    <m/>
    <m/>
    <m/>
    <m/>
    <m/>
    <n v="1.1399999999999999"/>
    <n v="5.72"/>
    <m/>
    <m/>
    <n v="9.7799999999999994"/>
    <n v="0"/>
    <n v="9.7799999999999994"/>
    <n v="6.86"/>
    <n v="16.64"/>
    <n v="6.6170915019684261E-4"/>
    <n v="0.58774038461538458"/>
  </r>
  <r>
    <n v="36"/>
    <n v="118"/>
    <s v="Cowichan R"/>
    <s v="CDP"/>
    <s v="124"/>
    <s v="Chinook"/>
    <s v="3"/>
    <x v="0"/>
    <x v="12"/>
    <n v="118"/>
    <x v="2"/>
    <s v="CK-22"/>
    <s v="EAST VANCOUVER ISLAND-COWICHAN &amp; KOKSILAH_FA_0.x"/>
    <s v="M"/>
    <s v="H"/>
    <n v="118"/>
    <s v="Cowichan River H"/>
    <n v="118"/>
    <s v="Cowichan R"/>
    <s v="GSVI"/>
    <s v="S"/>
    <x v="1"/>
    <s v="183093"/>
    <n v="0"/>
    <x v="269"/>
    <n v="2015"/>
    <s v="20150520"/>
    <s v="20150520"/>
    <m/>
    <n v="6"/>
    <m/>
    <s v="CWT"/>
    <s v="P"/>
    <x v="0"/>
    <s v="Y"/>
    <s v="Y"/>
    <s v="Y"/>
    <n v="0"/>
    <s v="AD Clip"/>
    <n v="25072"/>
    <s v=""/>
    <n v="25611"/>
    <n v="2"/>
    <n v="34474"/>
    <n v="2016"/>
    <m/>
    <m/>
    <m/>
    <m/>
    <m/>
    <m/>
    <m/>
    <m/>
    <m/>
    <m/>
    <m/>
    <m/>
    <m/>
    <m/>
    <m/>
    <m/>
    <m/>
    <m/>
    <m/>
    <m/>
    <m/>
    <m/>
    <m/>
    <m/>
    <m/>
    <m/>
    <m/>
    <m/>
    <m/>
    <m/>
    <m/>
    <m/>
    <m/>
    <m/>
    <m/>
    <m/>
    <m/>
    <m/>
    <m/>
    <m/>
    <m/>
    <m/>
    <m/>
    <m/>
    <m/>
    <m/>
    <m/>
    <m/>
    <m/>
    <m/>
    <m/>
    <m/>
    <m/>
    <m/>
    <n v="5.97"/>
    <m/>
    <m/>
    <m/>
    <m/>
    <m/>
    <m/>
    <m/>
    <m/>
    <m/>
    <m/>
    <m/>
    <m/>
    <m/>
    <m/>
    <m/>
    <m/>
    <m/>
    <m/>
    <m/>
    <m/>
    <m/>
    <m/>
    <m/>
    <m/>
    <m/>
    <m/>
    <m/>
    <m/>
    <m/>
    <m/>
    <m/>
    <m/>
    <m/>
    <m/>
    <m/>
    <m/>
    <m/>
    <m/>
    <m/>
    <m/>
    <m/>
    <m/>
    <m/>
    <m/>
    <m/>
    <m/>
    <m/>
    <m/>
    <m/>
    <m/>
    <m/>
    <m/>
    <m/>
    <m/>
    <m/>
    <m/>
    <m/>
    <m/>
    <m/>
    <m/>
    <m/>
    <m/>
    <m/>
    <m/>
    <m/>
    <m/>
    <m/>
    <m/>
    <m/>
    <m/>
    <m/>
    <m/>
    <m/>
    <m/>
    <m/>
    <m/>
    <m/>
    <m/>
    <m/>
    <m/>
    <m/>
    <m/>
    <m/>
    <m/>
    <m/>
    <m/>
    <m/>
    <m/>
    <m/>
    <m/>
    <m/>
    <m/>
    <m/>
    <m/>
    <m/>
    <m/>
    <m/>
    <m/>
    <m/>
    <m/>
    <m/>
    <m/>
    <m/>
    <m/>
    <m/>
    <m/>
    <m/>
    <m/>
    <n v="6.3"/>
    <m/>
    <m/>
    <m/>
    <m/>
    <n v="5.97"/>
    <n v="6.3"/>
    <n v="12.27"/>
    <n v="0"/>
    <n v="12.27"/>
    <n v="4.8939055520102104E-4"/>
    <n v="1"/>
  </r>
  <r>
    <n v="36"/>
    <n v="118"/>
    <s v="Cowichan R"/>
    <s v="CDP"/>
    <s v="124"/>
    <s v="Chinook"/>
    <s v="3"/>
    <x v="0"/>
    <x v="12"/>
    <n v="118"/>
    <x v="2"/>
    <s v="CK-22"/>
    <s v="EAST VANCOUVER ISLAND-COWICHAN &amp; KOKSILAH_FA_0.x"/>
    <s v="M"/>
    <s v="H"/>
    <n v="118"/>
    <s v="Cowichan River H"/>
    <n v="118"/>
    <s v="Cowichan R"/>
    <s v="GSVI"/>
    <s v="S"/>
    <x v="1"/>
    <s v="183093"/>
    <n v="0"/>
    <x v="269"/>
    <n v="2015"/>
    <s v="20150520"/>
    <s v="20150520"/>
    <m/>
    <n v="6"/>
    <m/>
    <s v="CWT"/>
    <s v="P"/>
    <x v="0"/>
    <s v="Y"/>
    <s v="Y"/>
    <s v="Y"/>
    <n v="0"/>
    <s v="AD Clip"/>
    <n v="25072"/>
    <s v=""/>
    <n v="25611"/>
    <n v="3"/>
    <n v="34474"/>
    <n v="2017"/>
    <m/>
    <m/>
    <m/>
    <m/>
    <m/>
    <m/>
    <m/>
    <m/>
    <m/>
    <m/>
    <m/>
    <m/>
    <m/>
    <m/>
    <m/>
    <m/>
    <m/>
    <m/>
    <m/>
    <m/>
    <m/>
    <m/>
    <m/>
    <m/>
    <m/>
    <m/>
    <m/>
    <m/>
    <n v="3.97"/>
    <m/>
    <m/>
    <m/>
    <m/>
    <m/>
    <m/>
    <m/>
    <m/>
    <m/>
    <m/>
    <m/>
    <m/>
    <m/>
    <m/>
    <n v="3.52"/>
    <m/>
    <m/>
    <n v="3.93"/>
    <n v="5.82"/>
    <m/>
    <n v="8.6199999999999992"/>
    <m/>
    <m/>
    <m/>
    <m/>
    <m/>
    <m/>
    <m/>
    <m/>
    <m/>
    <m/>
    <m/>
    <m/>
    <m/>
    <n v="23.32"/>
    <m/>
    <m/>
    <m/>
    <m/>
    <m/>
    <m/>
    <m/>
    <m/>
    <m/>
    <m/>
    <m/>
    <m/>
    <m/>
    <m/>
    <m/>
    <m/>
    <m/>
    <m/>
    <m/>
    <m/>
    <m/>
    <m/>
    <m/>
    <m/>
    <m/>
    <m/>
    <m/>
    <m/>
    <m/>
    <m/>
    <m/>
    <m/>
    <m/>
    <m/>
    <m/>
    <m/>
    <m/>
    <m/>
    <m/>
    <m/>
    <m/>
    <m/>
    <m/>
    <m/>
    <m/>
    <m/>
    <m/>
    <m/>
    <m/>
    <m/>
    <m/>
    <m/>
    <m/>
    <m/>
    <m/>
    <m/>
    <m/>
    <m/>
    <m/>
    <m/>
    <m/>
    <m/>
    <m/>
    <m/>
    <m/>
    <m/>
    <m/>
    <m/>
    <m/>
    <m/>
    <m/>
    <m/>
    <m/>
    <m/>
    <m/>
    <m/>
    <m/>
    <m/>
    <m/>
    <m/>
    <m/>
    <m/>
    <m/>
    <m/>
    <m/>
    <m/>
    <m/>
    <m/>
    <m/>
    <m/>
    <m/>
    <m/>
    <m/>
    <m/>
    <m/>
    <m/>
    <m/>
    <m/>
    <m/>
    <n v="3.04"/>
    <n v="2"/>
    <n v="37.14"/>
    <m/>
    <m/>
    <n v="49.18"/>
    <n v="3.04"/>
    <n v="52.22"/>
    <n v="39.14"/>
    <n v="91.36"/>
    <n v="3.6439055520102108E-3"/>
    <n v="0.57158493870402804"/>
  </r>
  <r>
    <n v="36"/>
    <n v="118"/>
    <s v="Cowichan R"/>
    <s v="CDP"/>
    <s v="124"/>
    <s v="Chinook"/>
    <s v="3"/>
    <x v="0"/>
    <x v="12"/>
    <n v="118"/>
    <x v="2"/>
    <s v="CK-22"/>
    <s v="EAST VANCOUVER ISLAND-COWICHAN &amp; KOKSILAH_FA_0.x"/>
    <s v="M"/>
    <s v="H"/>
    <n v="118"/>
    <s v="Cowichan River H"/>
    <n v="118"/>
    <s v="Cowichan R"/>
    <s v="GSVI"/>
    <s v="S"/>
    <x v="1"/>
    <s v="183093"/>
    <n v="0"/>
    <x v="269"/>
    <n v="2015"/>
    <s v="20150520"/>
    <s v="20150520"/>
    <m/>
    <n v="6"/>
    <m/>
    <s v="CWT"/>
    <s v="P"/>
    <x v="0"/>
    <s v="Y"/>
    <s v="Y"/>
    <s v="Y"/>
    <n v="0"/>
    <s v="AD Clip"/>
    <n v="25072"/>
    <n v="25072"/>
    <n v="25611"/>
    <n v="4"/>
    <n v="34474"/>
    <n v="2018"/>
    <m/>
    <m/>
    <m/>
    <m/>
    <m/>
    <m/>
    <m/>
    <m/>
    <m/>
    <m/>
    <m/>
    <m/>
    <m/>
    <m/>
    <m/>
    <m/>
    <m/>
    <m/>
    <m/>
    <m/>
    <m/>
    <m/>
    <m/>
    <m/>
    <m/>
    <m/>
    <m/>
    <m/>
    <m/>
    <m/>
    <m/>
    <m/>
    <m/>
    <m/>
    <m/>
    <m/>
    <m/>
    <m/>
    <m/>
    <m/>
    <m/>
    <m/>
    <m/>
    <m/>
    <m/>
    <m/>
    <m/>
    <m/>
    <m/>
    <n v="7.24"/>
    <m/>
    <m/>
    <m/>
    <m/>
    <m/>
    <m/>
    <m/>
    <m/>
    <m/>
    <m/>
    <m/>
    <m/>
    <m/>
    <m/>
    <m/>
    <m/>
    <m/>
    <m/>
    <m/>
    <m/>
    <m/>
    <m/>
    <m/>
    <m/>
    <m/>
    <m/>
    <m/>
    <m/>
    <m/>
    <m/>
    <m/>
    <m/>
    <m/>
    <m/>
    <m/>
    <m/>
    <m/>
    <m/>
    <m/>
    <m/>
    <m/>
    <m/>
    <m/>
    <m/>
    <m/>
    <m/>
    <m/>
    <m/>
    <m/>
    <m/>
    <m/>
    <m/>
    <m/>
    <m/>
    <m/>
    <m/>
    <m/>
    <m/>
    <m/>
    <m/>
    <m/>
    <m/>
    <m/>
    <m/>
    <m/>
    <m/>
    <m/>
    <m/>
    <m/>
    <m/>
    <m/>
    <m/>
    <m/>
    <m/>
    <m/>
    <m/>
    <m/>
    <m/>
    <m/>
    <m/>
    <m/>
    <n v="6.69"/>
    <m/>
    <m/>
    <m/>
    <m/>
    <m/>
    <m/>
    <m/>
    <m/>
    <m/>
    <m/>
    <m/>
    <m/>
    <m/>
    <m/>
    <m/>
    <m/>
    <m/>
    <m/>
    <m/>
    <m/>
    <m/>
    <m/>
    <m/>
    <m/>
    <m/>
    <m/>
    <m/>
    <m/>
    <m/>
    <m/>
    <m/>
    <n v="2.2000000000000002"/>
    <n v="1.1399999999999999"/>
    <n v="5.72"/>
    <m/>
    <m/>
    <n v="27.3"/>
    <n v="2.2000000000000002"/>
    <n v="29.5"/>
    <n v="6.86"/>
    <n v="36.360000000000007"/>
    <n v="1.4502233567326103E-3"/>
    <n v="0.81133113311331118"/>
  </r>
  <r>
    <n v="36"/>
    <n v="118"/>
    <s v="Cowichan R"/>
    <s v="CDP"/>
    <s v="124"/>
    <s v="Chinook"/>
    <s v="3"/>
    <x v="0"/>
    <x v="12"/>
    <n v="118"/>
    <x v="2"/>
    <s v="CK-22"/>
    <s v="EAST VANCOUVER ISLAND-COWICHAN &amp; KOKSILAH_FA_0.x"/>
    <s v="M"/>
    <s v="H"/>
    <n v="118"/>
    <s v="Cowichan River H"/>
    <n v="118"/>
    <s v="Cowichan R"/>
    <s v="GSVI"/>
    <s v="S"/>
    <x v="1"/>
    <s v="183281"/>
    <n v="0"/>
    <x v="270"/>
    <n v="2015"/>
    <s v="20150422"/>
    <s v="20150422"/>
    <m/>
    <n v="4"/>
    <m/>
    <s v="CWT"/>
    <s v="P"/>
    <x v="0"/>
    <s v="Y"/>
    <s v="Y"/>
    <s v="Y"/>
    <n v="1.0000000000000001E-5"/>
    <s v="AD Clip"/>
    <n v="55772"/>
    <s v=""/>
    <n v="55827"/>
    <n v="2"/>
    <n v="34465"/>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33"/>
    <n v="0.01"/>
    <n v="0.21"/>
    <n v="0.91"/>
    <m/>
    <n v="0"/>
    <n v="13.33"/>
    <n v="13.33"/>
    <n v="1.1299999999999999"/>
    <n v="14.46"/>
    <n v="2.5926988452987162E-4"/>
    <n v="0.92185338865836786"/>
  </r>
  <r>
    <n v="36"/>
    <n v="118"/>
    <s v="Cowichan R"/>
    <s v="CDP"/>
    <s v="124"/>
    <s v="Chinook"/>
    <s v="3"/>
    <x v="0"/>
    <x v="12"/>
    <n v="118"/>
    <x v="2"/>
    <s v="CK-22"/>
    <s v="EAST VANCOUVER ISLAND-COWICHAN &amp; KOKSILAH_FA_0.x"/>
    <s v="M"/>
    <s v="H"/>
    <n v="118"/>
    <s v="Cowichan River H"/>
    <n v="118"/>
    <s v="Cowichan R"/>
    <s v="GSVI"/>
    <s v="S"/>
    <x v="1"/>
    <s v="183281"/>
    <n v="0"/>
    <x v="270"/>
    <n v="2015"/>
    <s v="20150422"/>
    <s v="20150422"/>
    <m/>
    <n v="4"/>
    <m/>
    <s v="CWT"/>
    <s v="P"/>
    <x v="0"/>
    <s v="Y"/>
    <s v="Y"/>
    <s v="Y"/>
    <n v="1.0000000000000001E-5"/>
    <s v="AD Clip"/>
    <n v="55772"/>
    <s v=""/>
    <n v="55827"/>
    <n v="3"/>
    <n v="34465"/>
    <n v="2017"/>
    <m/>
    <m/>
    <m/>
    <m/>
    <m/>
    <m/>
    <m/>
    <m/>
    <m/>
    <m/>
    <m/>
    <m/>
    <m/>
    <m/>
    <m/>
    <m/>
    <m/>
    <m/>
    <m/>
    <m/>
    <m/>
    <m/>
    <m/>
    <m/>
    <m/>
    <m/>
    <m/>
    <m/>
    <m/>
    <m/>
    <m/>
    <m/>
    <m/>
    <m/>
    <n v="4.04"/>
    <m/>
    <m/>
    <m/>
    <m/>
    <m/>
    <m/>
    <m/>
    <m/>
    <m/>
    <m/>
    <m/>
    <m/>
    <m/>
    <m/>
    <n v="12.93"/>
    <m/>
    <m/>
    <m/>
    <m/>
    <m/>
    <m/>
    <m/>
    <m/>
    <m/>
    <m/>
    <m/>
    <m/>
    <m/>
    <m/>
    <n v="28.72"/>
    <m/>
    <m/>
    <m/>
    <m/>
    <m/>
    <m/>
    <m/>
    <m/>
    <m/>
    <m/>
    <m/>
    <m/>
    <m/>
    <m/>
    <m/>
    <m/>
    <m/>
    <m/>
    <m/>
    <m/>
    <m/>
    <m/>
    <m/>
    <m/>
    <m/>
    <m/>
    <m/>
    <m/>
    <m/>
    <m/>
    <m/>
    <m/>
    <m/>
    <m/>
    <m/>
    <m/>
    <m/>
    <m/>
    <m/>
    <m/>
    <m/>
    <m/>
    <m/>
    <m/>
    <m/>
    <m/>
    <m/>
    <m/>
    <m/>
    <m/>
    <m/>
    <m/>
    <m/>
    <m/>
    <m/>
    <m/>
    <m/>
    <m/>
    <m/>
    <m/>
    <m/>
    <m/>
    <m/>
    <m/>
    <m/>
    <m/>
    <m/>
    <m/>
    <m/>
    <m/>
    <m/>
    <m/>
    <m/>
    <m/>
    <m/>
    <m/>
    <m/>
    <m/>
    <m/>
    <m/>
    <m/>
    <m/>
    <m/>
    <m/>
    <m/>
    <m/>
    <m/>
    <m/>
    <m/>
    <m/>
    <m/>
    <m/>
    <m/>
    <m/>
    <m/>
    <m/>
    <m/>
    <m/>
    <n v="6.6"/>
    <n v="5"/>
    <n v="37.14"/>
    <m/>
    <m/>
    <n v="45.69"/>
    <n v="6.6"/>
    <n v="52.29"/>
    <n v="42.14"/>
    <n v="94.43"/>
    <n v="1.6931435128738437E-3"/>
    <n v="0.5537435137138621"/>
  </r>
  <r>
    <n v="36"/>
    <n v="118"/>
    <s v="Cowichan R"/>
    <s v="CDP"/>
    <s v="124"/>
    <s v="Chinook"/>
    <s v="3"/>
    <x v="0"/>
    <x v="12"/>
    <n v="118"/>
    <x v="2"/>
    <s v="CK-22"/>
    <s v="EAST VANCOUVER ISLAND-COWICHAN &amp; KOKSILAH_FA_0.x"/>
    <s v="M"/>
    <s v="H"/>
    <n v="118"/>
    <s v="Cowichan River H"/>
    <n v="118"/>
    <s v="Cowichan R"/>
    <s v="GSVI"/>
    <s v="S"/>
    <x v="1"/>
    <s v="183281"/>
    <n v="0"/>
    <x v="270"/>
    <n v="2015"/>
    <s v="20150422"/>
    <s v="20150422"/>
    <m/>
    <n v="4"/>
    <m/>
    <s v="CWT"/>
    <s v="P"/>
    <x v="0"/>
    <s v="Y"/>
    <s v="Y"/>
    <s v="Y"/>
    <n v="1.0000000000000001E-5"/>
    <s v="AD Clip"/>
    <n v="55772"/>
    <n v="55772"/>
    <n v="55827"/>
    <n v="4"/>
    <n v="34465"/>
    <n v="2018"/>
    <m/>
    <m/>
    <m/>
    <m/>
    <m/>
    <m/>
    <m/>
    <m/>
    <m/>
    <m/>
    <m/>
    <m/>
    <m/>
    <m/>
    <m/>
    <m/>
    <m/>
    <m/>
    <m/>
    <m/>
    <m/>
    <m/>
    <m/>
    <m/>
    <m/>
    <m/>
    <m/>
    <m/>
    <m/>
    <m/>
    <m/>
    <m/>
    <m/>
    <m/>
    <m/>
    <m/>
    <m/>
    <m/>
    <m/>
    <m/>
    <m/>
    <m/>
    <m/>
    <m/>
    <m/>
    <m/>
    <m/>
    <m/>
    <m/>
    <n v="7.24"/>
    <m/>
    <m/>
    <m/>
    <m/>
    <n v="7.24"/>
    <m/>
    <m/>
    <m/>
    <m/>
    <m/>
    <m/>
    <m/>
    <m/>
    <m/>
    <m/>
    <m/>
    <m/>
    <m/>
    <m/>
    <m/>
    <m/>
    <m/>
    <m/>
    <m/>
    <m/>
    <m/>
    <m/>
    <m/>
    <m/>
    <m/>
    <m/>
    <m/>
    <m/>
    <m/>
    <m/>
    <m/>
    <m/>
    <m/>
    <m/>
    <m/>
    <m/>
    <m/>
    <m/>
    <m/>
    <m/>
    <m/>
    <m/>
    <m/>
    <m/>
    <m/>
    <m/>
    <m/>
    <m/>
    <m/>
    <m/>
    <m/>
    <m/>
    <m/>
    <m/>
    <m/>
    <m/>
    <m/>
    <m/>
    <m/>
    <m/>
    <m/>
    <m/>
    <m/>
    <m/>
    <m/>
    <m/>
    <m/>
    <m/>
    <m/>
    <m/>
    <m/>
    <m/>
    <m/>
    <m/>
    <m/>
    <m/>
    <m/>
    <m/>
    <m/>
    <m/>
    <m/>
    <m/>
    <m/>
    <m/>
    <m/>
    <m/>
    <m/>
    <m/>
    <m/>
    <m/>
    <m/>
    <m/>
    <m/>
    <m/>
    <m/>
    <m/>
    <m/>
    <m/>
    <m/>
    <m/>
    <m/>
    <m/>
    <m/>
    <m/>
    <m/>
    <m/>
    <m/>
    <m/>
    <n v="1.88"/>
    <m/>
    <m/>
    <m/>
    <m/>
    <n v="14.48"/>
    <n v="1.88"/>
    <n v="16.36"/>
    <n v="0"/>
    <n v="16.36"/>
    <n v="2.9333715843075377E-4"/>
    <n v="1"/>
  </r>
  <r>
    <n v="36"/>
    <n v="118"/>
    <s v="Cowichan R"/>
    <s v="CDP"/>
    <s v="124"/>
    <s v="Chinook"/>
    <s v="3"/>
    <x v="0"/>
    <x v="12"/>
    <n v="118"/>
    <x v="2"/>
    <s v="CK-22"/>
    <s v="EAST VANCOUVER ISLAND-COWICHAN &amp; KOKSILAH_FA_0.x"/>
    <s v="M"/>
    <s v="H"/>
    <n v="118"/>
    <s v="Cowichan River H"/>
    <n v="118"/>
    <s v="Cowichan R"/>
    <s v="GSVI"/>
    <s v="S"/>
    <x v="1"/>
    <s v="183282"/>
    <n v="0"/>
    <x v="271"/>
    <n v="2015"/>
    <s v="20150422"/>
    <s v="20150422"/>
    <m/>
    <n v="4"/>
    <m/>
    <s v="CWT"/>
    <s v="P"/>
    <x v="0"/>
    <s v="Y"/>
    <s v="Y"/>
    <s v="Y"/>
    <n v="6.0000000000000002E-5"/>
    <s v="AD Clip"/>
    <n v="50063"/>
    <s v=""/>
    <n v="50365"/>
    <n v="2"/>
    <n v="34466"/>
    <n v="2016"/>
    <m/>
    <m/>
    <m/>
    <m/>
    <m/>
    <m/>
    <m/>
    <m/>
    <m/>
    <m/>
    <m/>
    <m/>
    <m/>
    <m/>
    <m/>
    <m/>
    <m/>
    <m/>
    <m/>
    <m/>
    <m/>
    <m/>
    <m/>
    <m/>
    <m/>
    <m/>
    <m/>
    <m/>
    <m/>
    <m/>
    <m/>
    <m/>
    <m/>
    <m/>
    <m/>
    <m/>
    <m/>
    <m/>
    <n v="1.64"/>
    <m/>
    <m/>
    <m/>
    <m/>
    <m/>
    <m/>
    <m/>
    <m/>
    <m/>
    <m/>
    <m/>
    <m/>
    <m/>
    <m/>
    <m/>
    <m/>
    <m/>
    <m/>
    <m/>
    <m/>
    <m/>
    <m/>
    <m/>
    <m/>
    <m/>
    <m/>
    <m/>
    <m/>
    <m/>
    <m/>
    <m/>
    <m/>
    <m/>
    <m/>
    <m/>
    <m/>
    <m/>
    <m/>
    <m/>
    <m/>
    <m/>
    <m/>
    <m/>
    <m/>
    <m/>
    <m/>
    <m/>
    <m/>
    <m/>
    <m/>
    <m/>
    <m/>
    <m/>
    <m/>
    <m/>
    <m/>
    <m/>
    <m/>
    <m/>
    <m/>
    <m/>
    <m/>
    <m/>
    <m/>
    <m/>
    <m/>
    <m/>
    <m/>
    <m/>
    <m/>
    <m/>
    <m/>
    <m/>
    <m/>
    <m/>
    <m/>
    <m/>
    <m/>
    <m/>
    <m/>
    <m/>
    <m/>
    <m/>
    <m/>
    <m/>
    <m/>
    <m/>
    <m/>
    <m/>
    <m/>
    <m/>
    <m/>
    <m/>
    <m/>
    <m/>
    <m/>
    <m/>
    <m/>
    <m/>
    <m/>
    <m/>
    <m/>
    <m/>
    <m/>
    <m/>
    <m/>
    <m/>
    <m/>
    <m/>
    <m/>
    <m/>
    <m/>
    <m/>
    <m/>
    <m/>
    <m/>
    <m/>
    <m/>
    <m/>
    <m/>
    <n v="0.12"/>
    <m/>
    <m/>
    <m/>
    <n v="13.65"/>
    <n v="4.8"/>
    <n v="368"/>
    <m/>
    <m/>
    <n v="1.64"/>
    <n v="13.77"/>
    <n v="15.41"/>
    <n v="372.8"/>
    <n v="388.21"/>
    <n v="7.7544294189321452E-3"/>
    <n v="3.9695010432497881E-2"/>
  </r>
  <r>
    <n v="36"/>
    <n v="118"/>
    <s v="Cowichan R"/>
    <s v="CDP"/>
    <s v="124"/>
    <s v="Chinook"/>
    <s v="3"/>
    <x v="0"/>
    <x v="12"/>
    <n v="118"/>
    <x v="2"/>
    <s v="CK-22"/>
    <s v="EAST VANCOUVER ISLAND-COWICHAN &amp; KOKSILAH_FA_0.x"/>
    <s v="M"/>
    <s v="H"/>
    <n v="118"/>
    <s v="Cowichan River H"/>
    <n v="118"/>
    <s v="Cowichan R"/>
    <s v="GSVI"/>
    <s v="S"/>
    <x v="1"/>
    <s v="183282"/>
    <n v="0"/>
    <x v="271"/>
    <n v="2015"/>
    <s v="20150422"/>
    <s v="20150422"/>
    <m/>
    <n v="4"/>
    <m/>
    <s v="CWT"/>
    <s v="P"/>
    <x v="0"/>
    <s v="Y"/>
    <s v="Y"/>
    <s v="Y"/>
    <n v="6.0000000000000002E-5"/>
    <s v="AD Clip"/>
    <n v="50063"/>
    <s v=""/>
    <n v="50365"/>
    <n v="3"/>
    <n v="34466"/>
    <n v="2017"/>
    <m/>
    <m/>
    <m/>
    <m/>
    <m/>
    <m/>
    <m/>
    <m/>
    <m/>
    <n v="8.43"/>
    <m/>
    <m/>
    <m/>
    <m/>
    <m/>
    <m/>
    <m/>
    <m/>
    <m/>
    <m/>
    <m/>
    <m/>
    <m/>
    <m/>
    <m/>
    <m/>
    <m/>
    <m/>
    <m/>
    <m/>
    <m/>
    <m/>
    <m/>
    <m/>
    <n v="3.97"/>
    <m/>
    <m/>
    <n v="10.63"/>
    <m/>
    <m/>
    <m/>
    <m/>
    <m/>
    <n v="10.81"/>
    <m/>
    <m/>
    <m/>
    <m/>
    <m/>
    <n v="8.6199999999999992"/>
    <m/>
    <m/>
    <m/>
    <m/>
    <m/>
    <m/>
    <m/>
    <m/>
    <m/>
    <m/>
    <m/>
    <n v="4.3099999999999996"/>
    <m/>
    <m/>
    <m/>
    <m/>
    <m/>
    <m/>
    <m/>
    <m/>
    <m/>
    <m/>
    <m/>
    <m/>
    <m/>
    <m/>
    <m/>
    <m/>
    <m/>
    <m/>
    <m/>
    <n v="10.63"/>
    <m/>
    <m/>
    <m/>
    <m/>
    <m/>
    <m/>
    <m/>
    <m/>
    <m/>
    <m/>
    <m/>
    <m/>
    <m/>
    <m/>
    <m/>
    <m/>
    <m/>
    <m/>
    <m/>
    <m/>
    <m/>
    <m/>
    <m/>
    <m/>
    <m/>
    <m/>
    <m/>
    <m/>
    <m/>
    <m/>
    <m/>
    <m/>
    <m/>
    <m/>
    <m/>
    <m/>
    <m/>
    <m/>
    <m/>
    <m/>
    <m/>
    <m/>
    <m/>
    <m/>
    <m/>
    <m/>
    <m/>
    <m/>
    <m/>
    <m/>
    <m/>
    <m/>
    <m/>
    <m/>
    <m/>
    <m/>
    <m/>
    <m/>
    <n v="6.96"/>
    <m/>
    <m/>
    <m/>
    <m/>
    <m/>
    <m/>
    <m/>
    <m/>
    <m/>
    <m/>
    <m/>
    <m/>
    <m/>
    <m/>
    <m/>
    <m/>
    <m/>
    <m/>
    <m/>
    <m/>
    <m/>
    <m/>
    <n v="20.63"/>
    <n v="5.98"/>
    <n v="1.37"/>
    <n v="1.1100000000000001"/>
    <m/>
    <n v="76.02"/>
    <n v="20.63"/>
    <n v="96.65"/>
    <n v="8.4600000000000009"/>
    <n v="105.11"/>
    <n v="2.0995545612528216E-3"/>
    <n v="0.91951289125677871"/>
  </r>
  <r>
    <n v="36"/>
    <n v="118"/>
    <s v="Cowichan R"/>
    <s v="CDP"/>
    <s v="124"/>
    <s v="Chinook"/>
    <s v="3"/>
    <x v="0"/>
    <x v="12"/>
    <n v="118"/>
    <x v="2"/>
    <s v="CK-22"/>
    <s v="EAST VANCOUVER ISLAND-COWICHAN &amp; KOKSILAH_FA_0.x"/>
    <s v="M"/>
    <s v="H"/>
    <n v="118"/>
    <s v="Cowichan River H"/>
    <n v="118"/>
    <s v="Cowichan R"/>
    <s v="GSVI"/>
    <s v="S"/>
    <x v="1"/>
    <s v="183282"/>
    <n v="0"/>
    <x v="271"/>
    <n v="2015"/>
    <s v="20150422"/>
    <s v="20150422"/>
    <m/>
    <n v="4"/>
    <m/>
    <s v="CWT"/>
    <s v="P"/>
    <x v="0"/>
    <s v="Y"/>
    <s v="Y"/>
    <s v="Y"/>
    <n v="6.0000000000000002E-5"/>
    <s v="AD Clip"/>
    <n v="50063"/>
    <n v="50063"/>
    <n v="50365"/>
    <n v="4"/>
    <n v="34466"/>
    <n v="2018"/>
    <m/>
    <m/>
    <m/>
    <m/>
    <m/>
    <m/>
    <m/>
    <m/>
    <m/>
    <m/>
    <m/>
    <m/>
    <m/>
    <m/>
    <m/>
    <m/>
    <m/>
    <m/>
    <m/>
    <m/>
    <m/>
    <m/>
    <m/>
    <m/>
    <m/>
    <m/>
    <m/>
    <m/>
    <m/>
    <m/>
    <m/>
    <m/>
    <m/>
    <m/>
    <m/>
    <m/>
    <m/>
    <m/>
    <m/>
    <m/>
    <m/>
    <m/>
    <m/>
    <m/>
    <m/>
    <m/>
    <m/>
    <m/>
    <m/>
    <m/>
    <m/>
    <m/>
    <m/>
    <m/>
    <n v="7.39"/>
    <m/>
    <m/>
    <m/>
    <m/>
    <n v="7.39"/>
    <m/>
    <m/>
    <m/>
    <n v="26.74"/>
    <m/>
    <m/>
    <m/>
    <m/>
    <m/>
    <m/>
    <m/>
    <m/>
    <m/>
    <m/>
    <m/>
    <m/>
    <m/>
    <m/>
    <m/>
    <m/>
    <m/>
    <n v="10.14"/>
    <m/>
    <m/>
    <m/>
    <m/>
    <m/>
    <m/>
    <m/>
    <m/>
    <m/>
    <m/>
    <m/>
    <m/>
    <m/>
    <m/>
    <m/>
    <m/>
    <m/>
    <m/>
    <m/>
    <m/>
    <m/>
    <m/>
    <m/>
    <m/>
    <m/>
    <m/>
    <m/>
    <m/>
    <m/>
    <m/>
    <m/>
    <m/>
    <m/>
    <m/>
    <m/>
    <m/>
    <m/>
    <m/>
    <m/>
    <m/>
    <m/>
    <m/>
    <m/>
    <m/>
    <m/>
    <m/>
    <m/>
    <m/>
    <m/>
    <m/>
    <m/>
    <m/>
    <m/>
    <m/>
    <m/>
    <m/>
    <m/>
    <m/>
    <m/>
    <m/>
    <m/>
    <m/>
    <m/>
    <m/>
    <m/>
    <m/>
    <m/>
    <m/>
    <m/>
    <m/>
    <m/>
    <m/>
    <m/>
    <m/>
    <m/>
    <m/>
    <m/>
    <n v="6.58"/>
    <m/>
    <m/>
    <m/>
    <n v="1.49"/>
    <m/>
    <m/>
    <m/>
    <m/>
    <n v="51.66"/>
    <n v="8.07"/>
    <n v="59.73"/>
    <n v="0"/>
    <n v="59.730000000000004"/>
    <n v="1.193096698160318E-3"/>
    <n v="0.99999999999999989"/>
  </r>
  <r>
    <n v="36"/>
    <n v="118"/>
    <s v="Cowichan R"/>
    <s v="CDP"/>
    <s v="124"/>
    <s v="Chinook"/>
    <s v="3"/>
    <x v="0"/>
    <x v="12"/>
    <n v="118"/>
    <x v="2"/>
    <s v="CK-22"/>
    <s v="EAST VANCOUVER ISLAND-COWICHAN &amp; KOKSILAH_FA_0.x"/>
    <s v="M"/>
    <s v="H"/>
    <n v="118"/>
    <s v="Cowichan River H"/>
    <n v="118"/>
    <s v="Cowichan R"/>
    <s v="GSVI"/>
    <s v="S"/>
    <x v="1"/>
    <s v="183283"/>
    <n v="0"/>
    <x v="272"/>
    <n v="2015"/>
    <s v="20150422"/>
    <s v="20150422"/>
    <m/>
    <n v="4"/>
    <m/>
    <s v="CWT"/>
    <s v="P"/>
    <x v="0"/>
    <s v="Y"/>
    <s v="Y"/>
    <s v="Y"/>
    <n v="4.0000000000000003E-5"/>
    <s v="AD Clip"/>
    <n v="46056"/>
    <s v=""/>
    <n v="46241"/>
    <n v="1"/>
    <n v="34467"/>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n v="0"/>
    <n v="0"/>
    <n v="0"/>
    <n v="0"/>
  </r>
  <r>
    <n v="36"/>
    <n v="118"/>
    <s v="Cowichan R"/>
    <s v="CDP"/>
    <s v="124"/>
    <s v="Chinook"/>
    <s v="3"/>
    <x v="0"/>
    <x v="12"/>
    <n v="118"/>
    <x v="2"/>
    <s v="CK-22"/>
    <s v="EAST VANCOUVER ISLAND-COWICHAN &amp; KOKSILAH_FA_0.x"/>
    <s v="M"/>
    <s v="H"/>
    <n v="118"/>
    <s v="Cowichan River H"/>
    <n v="118"/>
    <s v="Cowichan R"/>
    <s v="GSVI"/>
    <s v="S"/>
    <x v="1"/>
    <s v="183283"/>
    <n v="0"/>
    <x v="272"/>
    <n v="2015"/>
    <s v="20150422"/>
    <s v="20150422"/>
    <m/>
    <n v="4"/>
    <m/>
    <s v="CWT"/>
    <s v="P"/>
    <x v="0"/>
    <s v="Y"/>
    <s v="Y"/>
    <s v="Y"/>
    <n v="4.0000000000000003E-5"/>
    <s v="AD Clip"/>
    <n v="46056"/>
    <s v=""/>
    <n v="46241"/>
    <n v="2"/>
    <n v="34467"/>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45"/>
    <m/>
    <n v="17.48"/>
    <m/>
    <m/>
    <n v="0"/>
    <n v="10.45"/>
    <n v="10.45"/>
    <n v="17.48"/>
    <n v="27.93"/>
    <n v="6.0643564356435643E-4"/>
    <n v="0.37414965986394555"/>
  </r>
  <r>
    <n v="36"/>
    <n v="118"/>
    <s v="Cowichan R"/>
    <s v="CDP"/>
    <s v="124"/>
    <s v="Chinook"/>
    <s v="3"/>
    <x v="0"/>
    <x v="12"/>
    <n v="118"/>
    <x v="2"/>
    <s v="CK-22"/>
    <s v="EAST VANCOUVER ISLAND-COWICHAN &amp; KOKSILAH_FA_0.x"/>
    <s v="M"/>
    <s v="H"/>
    <n v="118"/>
    <s v="Cowichan River H"/>
    <n v="118"/>
    <s v="Cowichan R"/>
    <s v="GSVI"/>
    <s v="S"/>
    <x v="1"/>
    <s v="183283"/>
    <n v="0"/>
    <x v="272"/>
    <n v="2015"/>
    <s v="20150422"/>
    <s v="20150422"/>
    <m/>
    <n v="4"/>
    <m/>
    <s v="CWT"/>
    <s v="P"/>
    <x v="0"/>
    <s v="Y"/>
    <s v="Y"/>
    <s v="Y"/>
    <n v="4.0000000000000003E-5"/>
    <s v="AD Clip"/>
    <n v="46056"/>
    <s v=""/>
    <n v="46241"/>
    <n v="3"/>
    <n v="34467"/>
    <n v="2017"/>
    <m/>
    <m/>
    <m/>
    <m/>
    <m/>
    <m/>
    <m/>
    <m/>
    <m/>
    <m/>
    <m/>
    <m/>
    <m/>
    <m/>
    <m/>
    <m/>
    <m/>
    <m/>
    <m/>
    <m/>
    <m/>
    <m/>
    <m/>
    <m/>
    <m/>
    <m/>
    <m/>
    <m/>
    <m/>
    <m/>
    <m/>
    <m/>
    <m/>
    <m/>
    <m/>
    <m/>
    <m/>
    <m/>
    <m/>
    <n v="10.63"/>
    <m/>
    <m/>
    <m/>
    <n v="7.04"/>
    <m/>
    <m/>
    <m/>
    <m/>
    <m/>
    <n v="14.86"/>
    <m/>
    <m/>
    <m/>
    <m/>
    <m/>
    <m/>
    <m/>
    <m/>
    <m/>
    <m/>
    <m/>
    <n v="4.3099999999999996"/>
    <m/>
    <n v="23.32"/>
    <m/>
    <n v="7.18"/>
    <m/>
    <m/>
    <m/>
    <m/>
    <m/>
    <m/>
    <m/>
    <m/>
    <m/>
    <m/>
    <m/>
    <m/>
    <m/>
    <m/>
    <m/>
    <m/>
    <m/>
    <m/>
    <m/>
    <m/>
    <m/>
    <m/>
    <m/>
    <m/>
    <m/>
    <m/>
    <m/>
    <m/>
    <m/>
    <m/>
    <m/>
    <m/>
    <m/>
    <m/>
    <m/>
    <n v="3.93"/>
    <n v="3.77"/>
    <m/>
    <m/>
    <m/>
    <m/>
    <m/>
    <m/>
    <m/>
    <m/>
    <m/>
    <n v="3.93"/>
    <m/>
    <m/>
    <m/>
    <m/>
    <m/>
    <m/>
    <m/>
    <m/>
    <m/>
    <m/>
    <m/>
    <m/>
    <m/>
    <m/>
    <m/>
    <m/>
    <m/>
    <m/>
    <m/>
    <m/>
    <m/>
    <m/>
    <m/>
    <m/>
    <m/>
    <m/>
    <m/>
    <m/>
    <m/>
    <m/>
    <m/>
    <m/>
    <m/>
    <m/>
    <m/>
    <m/>
    <m/>
    <m/>
    <m/>
    <m/>
    <m/>
    <m/>
    <m/>
    <m/>
    <m/>
    <m/>
    <m/>
    <m/>
    <m/>
    <m/>
    <n v="7.12"/>
    <n v="3"/>
    <m/>
    <m/>
    <m/>
    <n v="78.97"/>
    <n v="7.12"/>
    <n v="86.09"/>
    <n v="3"/>
    <n v="89.090000000000018"/>
    <n v="1.9343842278964742E-3"/>
    <n v="0.96632618700190798"/>
  </r>
  <r>
    <n v="36"/>
    <n v="118"/>
    <s v="Cowichan R"/>
    <s v="CDP"/>
    <s v="124"/>
    <s v="Chinook"/>
    <s v="3"/>
    <x v="0"/>
    <x v="12"/>
    <n v="118"/>
    <x v="2"/>
    <s v="CK-22"/>
    <s v="EAST VANCOUVER ISLAND-COWICHAN &amp; KOKSILAH_FA_0.x"/>
    <s v="M"/>
    <s v="H"/>
    <n v="118"/>
    <s v="Cowichan River H"/>
    <n v="118"/>
    <s v="Cowichan R"/>
    <s v="GSVI"/>
    <s v="S"/>
    <x v="1"/>
    <s v="183283"/>
    <n v="0"/>
    <x v="272"/>
    <n v="2015"/>
    <s v="20150422"/>
    <s v="20150422"/>
    <m/>
    <n v="4"/>
    <m/>
    <s v="CWT"/>
    <s v="P"/>
    <x v="0"/>
    <s v="Y"/>
    <s v="Y"/>
    <s v="Y"/>
    <n v="4.0000000000000003E-5"/>
    <s v="AD Clip"/>
    <n v="46056"/>
    <n v="46056"/>
    <n v="46241"/>
    <n v="4"/>
    <n v="34467"/>
    <n v="2018"/>
    <m/>
    <m/>
    <m/>
    <m/>
    <m/>
    <m/>
    <m/>
    <m/>
    <m/>
    <m/>
    <m/>
    <m/>
    <m/>
    <m/>
    <m/>
    <m/>
    <m/>
    <m/>
    <m/>
    <m/>
    <m/>
    <m/>
    <m/>
    <m/>
    <m/>
    <m/>
    <n v="3"/>
    <m/>
    <m/>
    <m/>
    <m/>
    <m/>
    <m/>
    <m/>
    <m/>
    <m/>
    <m/>
    <m/>
    <m/>
    <m/>
    <m/>
    <m/>
    <m/>
    <m/>
    <m/>
    <n v="2.4900000000000002"/>
    <m/>
    <m/>
    <m/>
    <n v="29.21"/>
    <m/>
    <m/>
    <m/>
    <m/>
    <m/>
    <m/>
    <m/>
    <m/>
    <m/>
    <m/>
    <m/>
    <m/>
    <m/>
    <m/>
    <m/>
    <m/>
    <m/>
    <m/>
    <m/>
    <m/>
    <m/>
    <m/>
    <m/>
    <m/>
    <m/>
    <m/>
    <m/>
    <m/>
    <m/>
    <m/>
    <m/>
    <m/>
    <m/>
    <m/>
    <m/>
    <m/>
    <m/>
    <m/>
    <m/>
    <m/>
    <m/>
    <m/>
    <m/>
    <m/>
    <m/>
    <m/>
    <m/>
    <m/>
    <m/>
    <m/>
    <m/>
    <m/>
    <m/>
    <m/>
    <m/>
    <m/>
    <m/>
    <m/>
    <m/>
    <m/>
    <m/>
    <m/>
    <m/>
    <m/>
    <m/>
    <m/>
    <m/>
    <m/>
    <m/>
    <m/>
    <m/>
    <m/>
    <m/>
    <m/>
    <m/>
    <m/>
    <m/>
    <m/>
    <m/>
    <m/>
    <m/>
    <m/>
    <m/>
    <m/>
    <m/>
    <m/>
    <m/>
    <m/>
    <m/>
    <m/>
    <m/>
    <m/>
    <m/>
    <m/>
    <m/>
    <m/>
    <m/>
    <m/>
    <m/>
    <m/>
    <m/>
    <m/>
    <m/>
    <m/>
    <m/>
    <m/>
    <m/>
    <m/>
    <m/>
    <n v="1.43"/>
    <m/>
    <m/>
    <m/>
    <n v="4.91"/>
    <m/>
    <m/>
    <m/>
    <m/>
    <n v="34.700000000000003"/>
    <n v="6.34"/>
    <n v="41.04"/>
    <n v="0"/>
    <n v="41.04"/>
    <n v="8.9108910891089112E-4"/>
    <n v="1"/>
  </r>
  <r>
    <n v="36"/>
    <n v="118"/>
    <s v="Cowichan R"/>
    <s v="CDP"/>
    <s v="124"/>
    <s v="Chinook"/>
    <s v="3"/>
    <x v="0"/>
    <x v="12"/>
    <n v="118"/>
    <x v="2"/>
    <s v="CK-22"/>
    <s v="EAST VANCOUVER ISLAND-COWICHAN &amp; KOKSILAH_FA_0.x"/>
    <s v="M"/>
    <s v="H"/>
    <n v="118"/>
    <s v="Cowichan River H"/>
    <n v="118"/>
    <s v="Cowichan R"/>
    <s v="GSVI"/>
    <s v="S"/>
    <x v="1"/>
    <s v="183284"/>
    <n v="0"/>
    <x v="273"/>
    <n v="2015"/>
    <s v="20150422"/>
    <s v="20150422"/>
    <m/>
    <n v="4"/>
    <m/>
    <s v="CWT"/>
    <s v="P"/>
    <x v="0"/>
    <s v="Y"/>
    <s v="Y"/>
    <s v="Y"/>
    <n v="0"/>
    <s v="AD Clip"/>
    <n v="47612"/>
    <s v=""/>
    <n v="47612"/>
    <n v="2"/>
    <n v="34468"/>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8099999999999996"/>
    <n v="368.21"/>
    <n v="0.91"/>
    <m/>
    <n v="0"/>
    <n v="0"/>
    <n v="0"/>
    <n v="373.93"/>
    <n v="373.93"/>
    <n v="7.8536923464672774E-3"/>
    <n v="0"/>
  </r>
  <r>
    <n v="36"/>
    <n v="118"/>
    <s v="Cowichan R"/>
    <s v="CDP"/>
    <s v="124"/>
    <s v="Chinook"/>
    <s v="3"/>
    <x v="0"/>
    <x v="12"/>
    <n v="118"/>
    <x v="2"/>
    <s v="CK-22"/>
    <s v="EAST VANCOUVER ISLAND-COWICHAN &amp; KOKSILAH_FA_0.x"/>
    <s v="M"/>
    <s v="H"/>
    <n v="118"/>
    <s v="Cowichan River H"/>
    <n v="118"/>
    <s v="Cowichan R"/>
    <s v="GSVI"/>
    <s v="S"/>
    <x v="1"/>
    <s v="183284"/>
    <n v="0"/>
    <x v="273"/>
    <n v="2015"/>
    <s v="20150422"/>
    <s v="20150422"/>
    <m/>
    <n v="4"/>
    <m/>
    <s v="CWT"/>
    <s v="P"/>
    <x v="0"/>
    <s v="Y"/>
    <s v="Y"/>
    <s v="Y"/>
    <n v="0"/>
    <s v="AD Clip"/>
    <n v="47612"/>
    <s v=""/>
    <n v="47612"/>
    <n v="3"/>
    <n v="34468"/>
    <n v="2017"/>
    <m/>
    <m/>
    <m/>
    <m/>
    <m/>
    <m/>
    <m/>
    <m/>
    <m/>
    <m/>
    <m/>
    <m/>
    <m/>
    <m/>
    <n v="3.71"/>
    <m/>
    <m/>
    <m/>
    <m/>
    <m/>
    <m/>
    <m/>
    <m/>
    <m/>
    <m/>
    <m/>
    <m/>
    <m/>
    <m/>
    <m/>
    <m/>
    <m/>
    <m/>
    <m/>
    <m/>
    <m/>
    <m/>
    <m/>
    <m/>
    <n v="10.63"/>
    <m/>
    <m/>
    <m/>
    <n v="6.07"/>
    <m/>
    <m/>
    <n v="3.93"/>
    <n v="4.5199999999999996"/>
    <m/>
    <m/>
    <m/>
    <m/>
    <m/>
    <m/>
    <m/>
    <m/>
    <m/>
    <m/>
    <m/>
    <m/>
    <m/>
    <m/>
    <m/>
    <m/>
    <m/>
    <n v="7.18"/>
    <m/>
    <m/>
    <m/>
    <m/>
    <m/>
    <m/>
    <m/>
    <m/>
    <m/>
    <m/>
    <m/>
    <m/>
    <m/>
    <m/>
    <m/>
    <m/>
    <m/>
    <m/>
    <m/>
    <m/>
    <m/>
    <m/>
    <m/>
    <m/>
    <m/>
    <m/>
    <m/>
    <m/>
    <m/>
    <m/>
    <m/>
    <m/>
    <m/>
    <m/>
    <m/>
    <m/>
    <m/>
    <m/>
    <m/>
    <m/>
    <m/>
    <m/>
    <m/>
    <m/>
    <m/>
    <m/>
    <n v="3.93"/>
    <m/>
    <m/>
    <m/>
    <m/>
    <m/>
    <m/>
    <m/>
    <m/>
    <m/>
    <m/>
    <m/>
    <m/>
    <m/>
    <m/>
    <m/>
    <m/>
    <m/>
    <m/>
    <m/>
    <m/>
    <m/>
    <m/>
    <m/>
    <m/>
    <m/>
    <m/>
    <m/>
    <m/>
    <m/>
    <m/>
    <m/>
    <m/>
    <m/>
    <m/>
    <m/>
    <m/>
    <m/>
    <m/>
    <m/>
    <m/>
    <m/>
    <m/>
    <m/>
    <m/>
    <m/>
    <m/>
    <m/>
    <m/>
    <m/>
    <m/>
    <n v="18.87"/>
    <n v="1"/>
    <m/>
    <m/>
    <m/>
    <n v="51.63"/>
    <n v="18.87"/>
    <n v="70.5"/>
    <n v="1"/>
    <n v="71.5"/>
    <n v="1.5017222548937242E-3"/>
    <n v="0.98601398601398604"/>
  </r>
  <r>
    <n v="36"/>
    <n v="118"/>
    <s v="Cowichan R"/>
    <s v="CDP"/>
    <s v="124"/>
    <s v="Chinook"/>
    <s v="3"/>
    <x v="0"/>
    <x v="12"/>
    <n v="118"/>
    <x v="2"/>
    <s v="CK-22"/>
    <s v="EAST VANCOUVER ISLAND-COWICHAN &amp; KOKSILAH_FA_0.x"/>
    <s v="M"/>
    <s v="H"/>
    <n v="118"/>
    <s v="Cowichan River H"/>
    <n v="118"/>
    <s v="Cowichan R"/>
    <s v="GSVI"/>
    <s v="S"/>
    <x v="1"/>
    <s v="183284"/>
    <n v="0"/>
    <x v="273"/>
    <n v="2015"/>
    <s v="20150422"/>
    <s v="20150422"/>
    <m/>
    <n v="4"/>
    <m/>
    <s v="CWT"/>
    <s v="P"/>
    <x v="0"/>
    <s v="Y"/>
    <s v="Y"/>
    <s v="Y"/>
    <n v="0"/>
    <s v="AD Clip"/>
    <n v="47612"/>
    <n v="47612"/>
    <n v="47612"/>
    <n v="4"/>
    <n v="34468"/>
    <n v="2018"/>
    <m/>
    <m/>
    <m/>
    <m/>
    <m/>
    <m/>
    <m/>
    <m/>
    <m/>
    <m/>
    <m/>
    <m/>
    <m/>
    <m/>
    <m/>
    <m/>
    <m/>
    <m/>
    <m/>
    <m/>
    <m/>
    <m/>
    <m/>
    <m/>
    <m/>
    <m/>
    <m/>
    <m/>
    <m/>
    <m/>
    <m/>
    <m/>
    <m/>
    <m/>
    <m/>
    <m/>
    <m/>
    <m/>
    <m/>
    <m/>
    <m/>
    <m/>
    <m/>
    <m/>
    <m/>
    <m/>
    <m/>
    <m/>
    <m/>
    <n v="14.68"/>
    <m/>
    <m/>
    <m/>
    <m/>
    <m/>
    <m/>
    <m/>
    <m/>
    <m/>
    <m/>
    <m/>
    <m/>
    <m/>
    <m/>
    <m/>
    <m/>
    <m/>
    <m/>
    <m/>
    <m/>
    <m/>
    <m/>
    <m/>
    <m/>
    <m/>
    <m/>
    <m/>
    <m/>
    <m/>
    <m/>
    <m/>
    <m/>
    <m/>
    <m/>
    <m/>
    <m/>
    <m/>
    <m/>
    <m/>
    <m/>
    <m/>
    <m/>
    <m/>
    <m/>
    <m/>
    <m/>
    <m/>
    <m/>
    <m/>
    <m/>
    <m/>
    <m/>
    <m/>
    <m/>
    <m/>
    <m/>
    <m/>
    <m/>
    <m/>
    <m/>
    <m/>
    <m/>
    <m/>
    <m/>
    <m/>
    <m/>
    <m/>
    <m/>
    <m/>
    <m/>
    <m/>
    <m/>
    <m/>
    <m/>
    <m/>
    <m/>
    <m/>
    <m/>
    <m/>
    <m/>
    <m/>
    <m/>
    <m/>
    <m/>
    <m/>
    <m/>
    <m/>
    <m/>
    <m/>
    <m/>
    <m/>
    <m/>
    <m/>
    <m/>
    <m/>
    <m/>
    <m/>
    <m/>
    <m/>
    <m/>
    <m/>
    <m/>
    <m/>
    <m/>
    <m/>
    <m/>
    <m/>
    <m/>
    <m/>
    <m/>
    <m/>
    <m/>
    <m/>
    <n v="1.88"/>
    <n v="2.29"/>
    <n v="11.44"/>
    <m/>
    <m/>
    <n v="14.68"/>
    <n v="1.88"/>
    <n v="16.559999999999999"/>
    <n v="13.73"/>
    <n v="30.29"/>
    <n v="6.3618415525497774E-4"/>
    <n v="0.54671508748761966"/>
  </r>
  <r>
    <n v="36"/>
    <n v="118"/>
    <s v="Cowichan R"/>
    <s v="CDP"/>
    <s v="124"/>
    <s v="Chinook"/>
    <s v="3"/>
    <x v="0"/>
    <x v="12"/>
    <n v="118"/>
    <x v="2"/>
    <s v="CK-22"/>
    <s v="EAST VANCOUVER ISLAND-COWICHAN &amp; KOKSILAH_FA_0.x"/>
    <s v="M"/>
    <s v="H"/>
    <n v="118"/>
    <s v="Cowichan River H"/>
    <n v="118"/>
    <s v="Cowichan R"/>
    <s v="GSVI"/>
    <s v="S"/>
    <x v="1"/>
    <s v="183285"/>
    <n v="0"/>
    <x v="274"/>
    <n v="2015"/>
    <s v="20150520"/>
    <s v="20150520"/>
    <m/>
    <n v="6"/>
    <m/>
    <s v="CWT"/>
    <s v="P"/>
    <x v="0"/>
    <s v="Y"/>
    <s v="Y"/>
    <s v="Y"/>
    <n v="0"/>
    <s v="AD Clip"/>
    <n v="50110"/>
    <s v=""/>
    <n v="51187"/>
    <n v="2"/>
    <n v="34472"/>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2"/>
    <m/>
    <n v="17.739999999999998"/>
    <m/>
    <m/>
    <n v="0"/>
    <n v="11.2"/>
    <n v="11.2"/>
    <n v="17.739999999999998"/>
    <n v="28.939999999999998"/>
    <n v="5.7752943524246654E-4"/>
    <n v="0.38700760193503803"/>
  </r>
  <r>
    <n v="36"/>
    <n v="118"/>
    <s v="Cowichan R"/>
    <s v="CDP"/>
    <s v="124"/>
    <s v="Chinook"/>
    <s v="3"/>
    <x v="0"/>
    <x v="12"/>
    <n v="118"/>
    <x v="2"/>
    <s v="CK-22"/>
    <s v="EAST VANCOUVER ISLAND-COWICHAN &amp; KOKSILAH_FA_0.x"/>
    <s v="M"/>
    <s v="H"/>
    <n v="118"/>
    <s v="Cowichan River H"/>
    <n v="118"/>
    <s v="Cowichan R"/>
    <s v="GSVI"/>
    <s v="S"/>
    <x v="1"/>
    <s v="183285"/>
    <n v="0"/>
    <x v="274"/>
    <n v="2015"/>
    <s v="20150520"/>
    <s v="20150520"/>
    <m/>
    <n v="6"/>
    <m/>
    <s v="CWT"/>
    <s v="P"/>
    <x v="0"/>
    <s v="Y"/>
    <s v="Y"/>
    <s v="Y"/>
    <n v="0"/>
    <s v="AD Clip"/>
    <n v="50110"/>
    <s v=""/>
    <n v="51187"/>
    <n v="3"/>
    <n v="34472"/>
    <n v="2017"/>
    <m/>
    <m/>
    <m/>
    <m/>
    <m/>
    <m/>
    <m/>
    <m/>
    <m/>
    <m/>
    <m/>
    <m/>
    <m/>
    <m/>
    <m/>
    <m/>
    <m/>
    <m/>
    <m/>
    <m/>
    <m/>
    <m/>
    <m/>
    <m/>
    <m/>
    <m/>
    <m/>
    <m/>
    <m/>
    <m/>
    <m/>
    <m/>
    <m/>
    <m/>
    <m/>
    <m/>
    <m/>
    <m/>
    <m/>
    <m/>
    <m/>
    <m/>
    <m/>
    <n v="3.52"/>
    <n v="4.03"/>
    <m/>
    <m/>
    <m/>
    <m/>
    <n v="14.86"/>
    <m/>
    <m/>
    <m/>
    <m/>
    <n v="8.6199999999999992"/>
    <m/>
    <m/>
    <m/>
    <m/>
    <m/>
    <m/>
    <m/>
    <m/>
    <m/>
    <m/>
    <m/>
    <m/>
    <m/>
    <m/>
    <m/>
    <m/>
    <m/>
    <m/>
    <m/>
    <m/>
    <m/>
    <m/>
    <m/>
    <m/>
    <m/>
    <m/>
    <m/>
    <m/>
    <m/>
    <m/>
    <m/>
    <m/>
    <m/>
    <m/>
    <m/>
    <m/>
    <m/>
    <m/>
    <m/>
    <m/>
    <m/>
    <m/>
    <m/>
    <m/>
    <m/>
    <m/>
    <m/>
    <m/>
    <m/>
    <m/>
    <m/>
    <m/>
    <m/>
    <m/>
    <m/>
    <m/>
    <m/>
    <m/>
    <m/>
    <m/>
    <m/>
    <m/>
    <m/>
    <m/>
    <m/>
    <m/>
    <m/>
    <m/>
    <m/>
    <m/>
    <m/>
    <m/>
    <m/>
    <m/>
    <m/>
    <m/>
    <m/>
    <m/>
    <m/>
    <m/>
    <m/>
    <m/>
    <m/>
    <m/>
    <m/>
    <m/>
    <m/>
    <m/>
    <m/>
    <m/>
    <m/>
    <m/>
    <n v="6.96"/>
    <m/>
    <m/>
    <m/>
    <m/>
    <m/>
    <m/>
    <m/>
    <m/>
    <m/>
    <m/>
    <m/>
    <m/>
    <m/>
    <m/>
    <m/>
    <n v="4.53"/>
    <n v="4"/>
    <n v="1.39"/>
    <m/>
    <m/>
    <n v="49.65"/>
    <n v="4.53"/>
    <n v="54.18"/>
    <n v="5.39"/>
    <n v="59.570000000000007"/>
    <n v="1.1887846737178209E-3"/>
    <n v="0.90951821386603982"/>
  </r>
  <r>
    <n v="36"/>
    <n v="118"/>
    <s v="Cowichan R"/>
    <s v="CDP"/>
    <s v="124"/>
    <s v="Chinook"/>
    <s v="3"/>
    <x v="0"/>
    <x v="12"/>
    <n v="118"/>
    <x v="2"/>
    <s v="CK-22"/>
    <s v="EAST VANCOUVER ISLAND-COWICHAN &amp; KOKSILAH_FA_0.x"/>
    <s v="M"/>
    <s v="H"/>
    <n v="118"/>
    <s v="Cowichan River H"/>
    <n v="118"/>
    <s v="Cowichan R"/>
    <s v="GSVI"/>
    <s v="S"/>
    <x v="1"/>
    <s v="183285"/>
    <n v="0"/>
    <x v="274"/>
    <n v="2015"/>
    <s v="20150520"/>
    <s v="20150520"/>
    <m/>
    <n v="6"/>
    <m/>
    <s v="CWT"/>
    <s v="P"/>
    <x v="0"/>
    <s v="Y"/>
    <s v="Y"/>
    <s v="Y"/>
    <n v="0"/>
    <s v="AD Clip"/>
    <n v="50110"/>
    <n v="50110"/>
    <n v="51187"/>
    <n v="4"/>
    <n v="34472"/>
    <n v="2018"/>
    <m/>
    <m/>
    <m/>
    <m/>
    <m/>
    <m/>
    <m/>
    <m/>
    <m/>
    <m/>
    <m/>
    <m/>
    <m/>
    <m/>
    <m/>
    <m/>
    <m/>
    <m/>
    <m/>
    <m/>
    <m/>
    <m/>
    <m/>
    <m/>
    <m/>
    <m/>
    <m/>
    <m/>
    <m/>
    <m/>
    <m/>
    <m/>
    <m/>
    <m/>
    <m/>
    <m/>
    <m/>
    <m/>
    <m/>
    <m/>
    <m/>
    <m/>
    <m/>
    <n v="2.37"/>
    <m/>
    <m/>
    <m/>
    <n v="2.89"/>
    <m/>
    <m/>
    <m/>
    <m/>
    <m/>
    <m/>
    <n v="21.92"/>
    <m/>
    <m/>
    <m/>
    <m/>
    <m/>
    <m/>
    <m/>
    <m/>
    <m/>
    <m/>
    <m/>
    <m/>
    <m/>
    <m/>
    <m/>
    <m/>
    <m/>
    <m/>
    <m/>
    <m/>
    <m/>
    <m/>
    <m/>
    <m/>
    <m/>
    <m/>
    <m/>
    <m/>
    <m/>
    <m/>
    <m/>
    <m/>
    <m/>
    <m/>
    <m/>
    <m/>
    <m/>
    <m/>
    <m/>
    <m/>
    <m/>
    <m/>
    <m/>
    <m/>
    <m/>
    <m/>
    <m/>
    <m/>
    <m/>
    <m/>
    <m/>
    <m/>
    <m/>
    <m/>
    <m/>
    <m/>
    <m/>
    <m/>
    <m/>
    <m/>
    <m/>
    <m/>
    <m/>
    <m/>
    <m/>
    <m/>
    <m/>
    <m/>
    <m/>
    <m/>
    <m/>
    <m/>
    <m/>
    <m/>
    <m/>
    <m/>
    <m/>
    <m/>
    <m/>
    <m/>
    <m/>
    <m/>
    <m/>
    <m/>
    <m/>
    <m/>
    <m/>
    <m/>
    <m/>
    <m/>
    <m/>
    <m/>
    <m/>
    <m/>
    <m/>
    <m/>
    <m/>
    <m/>
    <m/>
    <m/>
    <m/>
    <m/>
    <m/>
    <m/>
    <m/>
    <m/>
    <m/>
    <m/>
    <n v="7.41"/>
    <m/>
    <m/>
    <m/>
    <m/>
    <n v="27.18"/>
    <n v="7.41"/>
    <n v="34.590000000000003"/>
    <n v="0"/>
    <n v="34.590000000000003"/>
    <n v="6.9028138096188395E-4"/>
    <n v="1"/>
  </r>
  <r>
    <n v="36"/>
    <n v="118"/>
    <s v="Cowichan R"/>
    <s v="CDP"/>
    <s v="124"/>
    <s v="Chinook"/>
    <s v="3"/>
    <x v="0"/>
    <x v="12"/>
    <n v="118"/>
    <x v="2"/>
    <s v="CK-22"/>
    <s v="EAST VANCOUVER ISLAND-COWICHAN &amp; KOKSILAH_FA_0.x"/>
    <s v="M"/>
    <s v="H"/>
    <n v="118"/>
    <s v="Cowichan River H"/>
    <n v="118"/>
    <s v="Cowichan R"/>
    <s v="GSVI"/>
    <s v="S"/>
    <x v="1"/>
    <s v="183286"/>
    <n v="0"/>
    <x v="275"/>
    <n v="2015"/>
    <s v="20150520"/>
    <s v="20150520"/>
    <m/>
    <n v="6"/>
    <m/>
    <s v="CWT"/>
    <s v="P"/>
    <x v="0"/>
    <s v="Y"/>
    <s v="Y"/>
    <s v="Y"/>
    <n v="6.0000000000000002E-5"/>
    <s v="AD Clip"/>
    <n v="50441"/>
    <s v=""/>
    <n v="51842"/>
    <n v="2"/>
    <n v="34469"/>
    <n v="2016"/>
    <m/>
    <m/>
    <m/>
    <m/>
    <m/>
    <m/>
    <m/>
    <m/>
    <m/>
    <m/>
    <m/>
    <m/>
    <m/>
    <m/>
    <m/>
    <m/>
    <m/>
    <m/>
    <m/>
    <m/>
    <m/>
    <m/>
    <m/>
    <m/>
    <m/>
    <m/>
    <m/>
    <m/>
    <m/>
    <m/>
    <m/>
    <m/>
    <m/>
    <m/>
    <m/>
    <m/>
    <m/>
    <m/>
    <m/>
    <m/>
    <m/>
    <m/>
    <n v="1.59"/>
    <m/>
    <m/>
    <m/>
    <m/>
    <m/>
    <m/>
    <m/>
    <m/>
    <m/>
    <m/>
    <m/>
    <m/>
    <m/>
    <m/>
    <m/>
    <m/>
    <m/>
    <m/>
    <m/>
    <m/>
    <m/>
    <m/>
    <m/>
    <m/>
    <m/>
    <m/>
    <m/>
    <m/>
    <m/>
    <m/>
    <m/>
    <m/>
    <m/>
    <m/>
    <m/>
    <m/>
    <m/>
    <m/>
    <m/>
    <m/>
    <m/>
    <m/>
    <m/>
    <m/>
    <m/>
    <m/>
    <m/>
    <m/>
    <m/>
    <m/>
    <m/>
    <m/>
    <m/>
    <m/>
    <m/>
    <m/>
    <m/>
    <m/>
    <m/>
    <m/>
    <m/>
    <m/>
    <m/>
    <m/>
    <m/>
    <m/>
    <m/>
    <m/>
    <m/>
    <m/>
    <m/>
    <m/>
    <m/>
    <m/>
    <m/>
    <m/>
    <m/>
    <m/>
    <m/>
    <m/>
    <m/>
    <m/>
    <m/>
    <m/>
    <m/>
    <m/>
    <m/>
    <m/>
    <m/>
    <m/>
    <m/>
    <m/>
    <m/>
    <m/>
    <m/>
    <m/>
    <m/>
    <m/>
    <m/>
    <m/>
    <m/>
    <m/>
    <m/>
    <m/>
    <m/>
    <m/>
    <m/>
    <m/>
    <m/>
    <m/>
    <m/>
    <m/>
    <m/>
    <m/>
    <m/>
    <m/>
    <n v="0.03"/>
    <m/>
    <m/>
    <m/>
    <n v="2.72"/>
    <n v="0.1"/>
    <n v="1.1599999999999999"/>
    <n v="0.91"/>
    <m/>
    <n v="1.59"/>
    <n v="2.75"/>
    <n v="4.34"/>
    <n v="2.17"/>
    <n v="6.51"/>
    <n v="1.2906167601752541E-4"/>
    <n v="0.66666666666666663"/>
  </r>
  <r>
    <n v="36"/>
    <n v="118"/>
    <s v="Cowichan R"/>
    <s v="CDP"/>
    <s v="124"/>
    <s v="Chinook"/>
    <s v="3"/>
    <x v="0"/>
    <x v="12"/>
    <n v="118"/>
    <x v="2"/>
    <s v="CK-22"/>
    <s v="EAST VANCOUVER ISLAND-COWICHAN &amp; KOKSILAH_FA_0.x"/>
    <s v="M"/>
    <s v="H"/>
    <n v="118"/>
    <s v="Cowichan River H"/>
    <n v="118"/>
    <s v="Cowichan R"/>
    <s v="GSVI"/>
    <s v="S"/>
    <x v="1"/>
    <s v="183286"/>
    <n v="0"/>
    <x v="275"/>
    <n v="2015"/>
    <s v="20150520"/>
    <s v="20150520"/>
    <m/>
    <n v="6"/>
    <m/>
    <s v="CWT"/>
    <s v="P"/>
    <x v="0"/>
    <s v="Y"/>
    <s v="Y"/>
    <s v="Y"/>
    <n v="6.0000000000000002E-5"/>
    <s v="AD Clip"/>
    <n v="50441"/>
    <s v=""/>
    <n v="51842"/>
    <n v="3"/>
    <n v="34469"/>
    <n v="2017"/>
    <m/>
    <m/>
    <m/>
    <m/>
    <m/>
    <m/>
    <m/>
    <m/>
    <m/>
    <m/>
    <m/>
    <m/>
    <m/>
    <m/>
    <m/>
    <m/>
    <m/>
    <m/>
    <m/>
    <m/>
    <m/>
    <m/>
    <m/>
    <m/>
    <m/>
    <m/>
    <n v="3.71"/>
    <m/>
    <m/>
    <m/>
    <m/>
    <m/>
    <m/>
    <m/>
    <n v="3.97"/>
    <m/>
    <m/>
    <n v="10.63"/>
    <m/>
    <m/>
    <m/>
    <m/>
    <m/>
    <m/>
    <m/>
    <m/>
    <m/>
    <n v="4.5199999999999996"/>
    <m/>
    <n v="4.3099999999999996"/>
    <m/>
    <m/>
    <m/>
    <m/>
    <n v="4.3099999999999996"/>
    <m/>
    <m/>
    <m/>
    <m/>
    <n v="4.3099999999999996"/>
    <m/>
    <m/>
    <m/>
    <m/>
    <m/>
    <m/>
    <m/>
    <m/>
    <m/>
    <m/>
    <m/>
    <m/>
    <m/>
    <m/>
    <m/>
    <n v="7.18"/>
    <m/>
    <m/>
    <m/>
    <m/>
    <m/>
    <m/>
    <m/>
    <m/>
    <m/>
    <m/>
    <m/>
    <m/>
    <m/>
    <m/>
    <m/>
    <m/>
    <m/>
    <m/>
    <m/>
    <m/>
    <m/>
    <m/>
    <m/>
    <m/>
    <m/>
    <n v="4.03"/>
    <m/>
    <m/>
    <m/>
    <m/>
    <m/>
    <m/>
    <m/>
    <m/>
    <m/>
    <m/>
    <m/>
    <m/>
    <m/>
    <m/>
    <m/>
    <m/>
    <m/>
    <m/>
    <m/>
    <m/>
    <m/>
    <m/>
    <m/>
    <m/>
    <m/>
    <m/>
    <m/>
    <m/>
    <m/>
    <m/>
    <m/>
    <m/>
    <m/>
    <m/>
    <m/>
    <m/>
    <m/>
    <m/>
    <m/>
    <m/>
    <m/>
    <m/>
    <m/>
    <m/>
    <m/>
    <n v="6.96"/>
    <m/>
    <m/>
    <m/>
    <m/>
    <m/>
    <m/>
    <m/>
    <m/>
    <m/>
    <m/>
    <m/>
    <m/>
    <m/>
    <m/>
    <m/>
    <n v="18.96"/>
    <n v="6"/>
    <n v="38.79"/>
    <m/>
    <m/>
    <n v="53.93"/>
    <n v="18.96"/>
    <n v="72.89"/>
    <n v="44.79"/>
    <n v="117.68"/>
    <n v="2.3330227394381558E-3"/>
    <n v="0.61939157036029913"/>
  </r>
  <r>
    <n v="36"/>
    <n v="118"/>
    <s v="Cowichan R"/>
    <s v="CDP"/>
    <s v="124"/>
    <s v="Chinook"/>
    <s v="3"/>
    <x v="0"/>
    <x v="12"/>
    <n v="118"/>
    <x v="2"/>
    <s v="CK-22"/>
    <s v="EAST VANCOUVER ISLAND-COWICHAN &amp; KOKSILAH_FA_0.x"/>
    <s v="M"/>
    <s v="H"/>
    <n v="118"/>
    <s v="Cowichan River H"/>
    <n v="118"/>
    <s v="Cowichan R"/>
    <s v="GSVI"/>
    <s v="S"/>
    <x v="1"/>
    <s v="183286"/>
    <n v="0"/>
    <x v="275"/>
    <n v="2015"/>
    <s v="20150520"/>
    <s v="20150520"/>
    <m/>
    <n v="6"/>
    <m/>
    <s v="CWT"/>
    <s v="P"/>
    <x v="0"/>
    <s v="Y"/>
    <s v="Y"/>
    <s v="Y"/>
    <n v="6.0000000000000002E-5"/>
    <s v="AD Clip"/>
    <n v="50441"/>
    <n v="50441"/>
    <n v="51842"/>
    <n v="4"/>
    <n v="34469"/>
    <n v="2018"/>
    <m/>
    <m/>
    <m/>
    <m/>
    <m/>
    <m/>
    <m/>
    <m/>
    <m/>
    <m/>
    <m/>
    <m/>
    <m/>
    <m/>
    <m/>
    <m/>
    <m/>
    <m/>
    <m/>
    <m/>
    <m/>
    <m/>
    <m/>
    <m/>
    <m/>
    <m/>
    <m/>
    <m/>
    <m/>
    <m/>
    <m/>
    <m/>
    <m/>
    <m/>
    <m/>
    <m/>
    <m/>
    <m/>
    <m/>
    <m/>
    <m/>
    <m/>
    <m/>
    <m/>
    <m/>
    <m/>
    <m/>
    <m/>
    <m/>
    <n v="7.29"/>
    <m/>
    <m/>
    <m/>
    <m/>
    <m/>
    <m/>
    <m/>
    <m/>
    <m/>
    <m/>
    <m/>
    <n v="7.29"/>
    <m/>
    <m/>
    <m/>
    <m/>
    <m/>
    <m/>
    <m/>
    <m/>
    <m/>
    <m/>
    <m/>
    <m/>
    <m/>
    <m/>
    <m/>
    <m/>
    <m/>
    <m/>
    <m/>
    <m/>
    <m/>
    <m/>
    <m/>
    <m/>
    <m/>
    <m/>
    <m/>
    <m/>
    <m/>
    <m/>
    <m/>
    <m/>
    <m/>
    <m/>
    <m/>
    <m/>
    <m/>
    <m/>
    <m/>
    <m/>
    <m/>
    <m/>
    <m/>
    <m/>
    <m/>
    <m/>
    <m/>
    <m/>
    <m/>
    <m/>
    <m/>
    <m/>
    <m/>
    <m/>
    <m/>
    <m/>
    <m/>
    <m/>
    <m/>
    <m/>
    <m/>
    <m/>
    <m/>
    <m/>
    <m/>
    <m/>
    <m/>
    <m/>
    <m/>
    <m/>
    <m/>
    <m/>
    <m/>
    <m/>
    <m/>
    <m/>
    <m/>
    <m/>
    <m/>
    <m/>
    <m/>
    <m/>
    <m/>
    <m/>
    <m/>
    <m/>
    <m/>
    <m/>
    <m/>
    <m/>
    <m/>
    <m/>
    <m/>
    <m/>
    <m/>
    <m/>
    <m/>
    <m/>
    <m/>
    <m/>
    <m/>
    <n v="1.95"/>
    <m/>
    <n v="1.71"/>
    <m/>
    <m/>
    <n v="14.58"/>
    <n v="1.95"/>
    <n v="16.53"/>
    <n v="1.71"/>
    <n v="18.240000000000002"/>
    <n v="3.6161059455601597E-4"/>
    <n v="0.90625"/>
  </r>
  <r>
    <n v="36"/>
    <n v="118"/>
    <s v="Cowichan R"/>
    <s v="CDP"/>
    <s v="124"/>
    <s v="Chinook"/>
    <s v="3"/>
    <x v="0"/>
    <x v="12"/>
    <n v="118"/>
    <x v="2"/>
    <s v="CK-22"/>
    <s v="EAST VANCOUVER ISLAND-COWICHAN &amp; KOKSILAH_FA_0.x"/>
    <s v="M"/>
    <s v="H"/>
    <n v="118"/>
    <s v="Cowichan River H"/>
    <n v="118"/>
    <s v="Cowichan R"/>
    <s v="GSVI"/>
    <s v="S"/>
    <x v="1"/>
    <s v="183287"/>
    <n v="0"/>
    <x v="276"/>
    <n v="2015"/>
    <s v="20150520"/>
    <s v="20150520"/>
    <m/>
    <n v="6"/>
    <m/>
    <s v="CWT"/>
    <s v="P"/>
    <x v="0"/>
    <s v="Y"/>
    <s v="Y"/>
    <s v="Y"/>
    <n v="1E-4"/>
    <s v="AD Clip"/>
    <n v="48892"/>
    <s v=""/>
    <n v="50464"/>
    <n v="1"/>
    <n v="34470"/>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n v="0"/>
    <n v="0"/>
    <n v="0"/>
    <n v="0"/>
  </r>
  <r>
    <n v="36"/>
    <n v="118"/>
    <s v="Cowichan R"/>
    <s v="CDP"/>
    <s v="124"/>
    <s v="Chinook"/>
    <s v="3"/>
    <x v="0"/>
    <x v="12"/>
    <n v="118"/>
    <x v="2"/>
    <s v="CK-22"/>
    <s v="EAST VANCOUVER ISLAND-COWICHAN &amp; KOKSILAH_FA_0.x"/>
    <s v="M"/>
    <s v="H"/>
    <n v="118"/>
    <s v="Cowichan River H"/>
    <n v="118"/>
    <s v="Cowichan R"/>
    <s v="GSVI"/>
    <s v="S"/>
    <x v="1"/>
    <s v="183287"/>
    <n v="0"/>
    <x v="276"/>
    <n v="2015"/>
    <s v="20150520"/>
    <s v="20150520"/>
    <m/>
    <n v="6"/>
    <m/>
    <s v="CWT"/>
    <s v="P"/>
    <x v="0"/>
    <s v="Y"/>
    <s v="Y"/>
    <s v="Y"/>
    <n v="1E-4"/>
    <s v="AD Clip"/>
    <n v="48892"/>
    <s v=""/>
    <n v="50464"/>
    <n v="2"/>
    <n v="34470"/>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23"/>
    <m/>
    <n v="17.48"/>
    <m/>
    <m/>
    <n v="0"/>
    <n v="11.23"/>
    <n v="11.23"/>
    <n v="17.48"/>
    <n v="28.71"/>
    <n v="5.8721263192342303E-4"/>
    <n v="0.39115290839428773"/>
  </r>
  <r>
    <n v="36"/>
    <n v="118"/>
    <s v="Cowichan R"/>
    <s v="CDP"/>
    <s v="124"/>
    <s v="Chinook"/>
    <s v="3"/>
    <x v="0"/>
    <x v="12"/>
    <n v="118"/>
    <x v="2"/>
    <s v="CK-22"/>
    <s v="EAST VANCOUVER ISLAND-COWICHAN &amp; KOKSILAH_FA_0.x"/>
    <s v="M"/>
    <s v="H"/>
    <n v="118"/>
    <s v="Cowichan River H"/>
    <n v="118"/>
    <s v="Cowichan R"/>
    <s v="GSVI"/>
    <s v="S"/>
    <x v="1"/>
    <s v="183287"/>
    <n v="0"/>
    <x v="276"/>
    <n v="2015"/>
    <s v="20150520"/>
    <s v="20150520"/>
    <m/>
    <n v="6"/>
    <m/>
    <s v="CWT"/>
    <s v="P"/>
    <x v="0"/>
    <s v="Y"/>
    <s v="Y"/>
    <s v="Y"/>
    <n v="1E-4"/>
    <s v="AD Clip"/>
    <n v="48892"/>
    <s v=""/>
    <n v="50464"/>
    <n v="3"/>
    <n v="34470"/>
    <n v="2017"/>
    <m/>
    <m/>
    <m/>
    <m/>
    <m/>
    <m/>
    <m/>
    <m/>
    <m/>
    <n v="8.43"/>
    <m/>
    <m/>
    <m/>
    <m/>
    <m/>
    <m/>
    <m/>
    <m/>
    <m/>
    <m/>
    <m/>
    <m/>
    <m/>
    <m/>
    <m/>
    <m/>
    <m/>
    <m/>
    <m/>
    <m/>
    <m/>
    <m/>
    <m/>
    <m/>
    <m/>
    <m/>
    <m/>
    <m/>
    <m/>
    <m/>
    <m/>
    <n v="4.03"/>
    <m/>
    <m/>
    <m/>
    <n v="3.52"/>
    <m/>
    <n v="7.29"/>
    <m/>
    <n v="4.3099999999999996"/>
    <m/>
    <m/>
    <m/>
    <m/>
    <n v="4.3099999999999996"/>
    <m/>
    <m/>
    <m/>
    <m/>
    <m/>
    <m/>
    <m/>
    <m/>
    <m/>
    <m/>
    <n v="7.18"/>
    <m/>
    <m/>
    <m/>
    <m/>
    <m/>
    <m/>
    <m/>
    <m/>
    <m/>
    <m/>
    <m/>
    <m/>
    <m/>
    <m/>
    <m/>
    <m/>
    <m/>
    <m/>
    <m/>
    <m/>
    <m/>
    <m/>
    <m/>
    <m/>
    <m/>
    <m/>
    <m/>
    <m/>
    <m/>
    <m/>
    <m/>
    <m/>
    <m/>
    <m/>
    <m/>
    <m/>
    <m/>
    <m/>
    <m/>
    <m/>
    <m/>
    <m/>
    <m/>
    <m/>
    <m/>
    <m/>
    <m/>
    <m/>
    <m/>
    <m/>
    <m/>
    <m/>
    <m/>
    <m/>
    <m/>
    <m/>
    <m/>
    <m/>
    <m/>
    <m/>
    <m/>
    <m/>
    <m/>
    <m/>
    <m/>
    <m/>
    <m/>
    <m/>
    <m/>
    <m/>
    <m/>
    <m/>
    <m/>
    <m/>
    <m/>
    <m/>
    <m/>
    <m/>
    <m/>
    <m/>
    <m/>
    <m/>
    <m/>
    <m/>
    <m/>
    <m/>
    <m/>
    <m/>
    <m/>
    <m/>
    <m/>
    <m/>
    <m/>
    <m/>
    <m/>
    <m/>
    <m/>
    <n v="11.62"/>
    <n v="3.18"/>
    <n v="38.1"/>
    <n v="0.05"/>
    <m/>
    <n v="50.73"/>
    <n v="11.62"/>
    <n v="62.35"/>
    <n v="41.33"/>
    <n v="103.67999999999999"/>
    <n v="2.1205923259428943E-3"/>
    <n v="0.60136959876543217"/>
  </r>
  <r>
    <n v="36"/>
    <n v="118"/>
    <s v="Cowichan R"/>
    <s v="CDP"/>
    <s v="124"/>
    <s v="Chinook"/>
    <s v="3"/>
    <x v="0"/>
    <x v="12"/>
    <n v="118"/>
    <x v="2"/>
    <s v="CK-22"/>
    <s v="EAST VANCOUVER ISLAND-COWICHAN &amp; KOKSILAH_FA_0.x"/>
    <s v="M"/>
    <s v="H"/>
    <n v="118"/>
    <s v="Cowichan River H"/>
    <n v="118"/>
    <s v="Cowichan R"/>
    <s v="GSVI"/>
    <s v="S"/>
    <x v="1"/>
    <s v="183287"/>
    <n v="0"/>
    <x v="276"/>
    <n v="2015"/>
    <s v="20150520"/>
    <s v="20150520"/>
    <m/>
    <n v="6"/>
    <m/>
    <s v="CWT"/>
    <s v="P"/>
    <x v="0"/>
    <s v="Y"/>
    <s v="Y"/>
    <s v="Y"/>
    <n v="1E-4"/>
    <s v="AD Clip"/>
    <n v="48892"/>
    <n v="48892"/>
    <n v="50464"/>
    <n v="4"/>
    <n v="34470"/>
    <n v="2018"/>
    <m/>
    <m/>
    <m/>
    <m/>
    <m/>
    <m/>
    <m/>
    <m/>
    <m/>
    <m/>
    <m/>
    <m/>
    <m/>
    <m/>
    <m/>
    <m/>
    <m/>
    <m/>
    <m/>
    <m/>
    <m/>
    <m/>
    <m/>
    <m/>
    <m/>
    <m/>
    <m/>
    <m/>
    <m/>
    <m/>
    <m/>
    <m/>
    <m/>
    <m/>
    <m/>
    <m/>
    <m/>
    <m/>
    <m/>
    <m/>
    <m/>
    <m/>
    <m/>
    <m/>
    <m/>
    <m/>
    <m/>
    <n v="2.89"/>
    <m/>
    <n v="31.2"/>
    <m/>
    <m/>
    <m/>
    <m/>
    <n v="7.39"/>
    <m/>
    <m/>
    <m/>
    <m/>
    <n v="7.39"/>
    <m/>
    <m/>
    <m/>
    <m/>
    <m/>
    <m/>
    <m/>
    <m/>
    <m/>
    <m/>
    <m/>
    <m/>
    <m/>
    <m/>
    <m/>
    <m/>
    <m/>
    <m/>
    <m/>
    <m/>
    <m/>
    <m/>
    <m/>
    <m/>
    <m/>
    <m/>
    <m/>
    <m/>
    <m/>
    <m/>
    <m/>
    <m/>
    <m/>
    <m/>
    <m/>
    <m/>
    <m/>
    <m/>
    <m/>
    <m/>
    <m/>
    <m/>
    <m/>
    <m/>
    <m/>
    <m/>
    <m/>
    <m/>
    <m/>
    <m/>
    <m/>
    <m/>
    <m/>
    <m/>
    <m/>
    <m/>
    <m/>
    <m/>
    <m/>
    <m/>
    <m/>
    <m/>
    <m/>
    <m/>
    <m/>
    <m/>
    <m/>
    <m/>
    <m/>
    <m/>
    <m/>
    <m/>
    <m/>
    <m/>
    <m/>
    <m/>
    <m/>
    <m/>
    <m/>
    <m/>
    <m/>
    <m/>
    <m/>
    <m/>
    <m/>
    <m/>
    <m/>
    <m/>
    <m/>
    <m/>
    <m/>
    <m/>
    <m/>
    <m/>
    <m/>
    <m/>
    <m/>
    <m/>
    <m/>
    <m/>
    <m/>
    <m/>
    <m/>
    <m/>
    <n v="4.21"/>
    <n v="49.43"/>
    <m/>
    <m/>
    <n v="48.87"/>
    <n v="0"/>
    <n v="48.87"/>
    <n v="53.64"/>
    <n v="102.50999999999999"/>
    <n v="2.0966620305980527E-3"/>
    <n v="0.47673397717295873"/>
  </r>
  <r>
    <n v="36"/>
    <n v="118"/>
    <s v="Cowichan R"/>
    <s v="CDP"/>
    <s v="124"/>
    <s v="Chinook"/>
    <s v="3"/>
    <x v="0"/>
    <x v="12"/>
    <n v="118"/>
    <x v="2"/>
    <s v="CK-22"/>
    <s v="EAST VANCOUVER ISLAND-COWICHAN &amp; KOKSILAH_FA_0.x"/>
    <s v="M"/>
    <s v="H"/>
    <n v="118"/>
    <s v="Cowichan River H"/>
    <n v="118"/>
    <s v="Cowichan R"/>
    <s v="GSVI"/>
    <s v="S"/>
    <x v="1"/>
    <s v="183288"/>
    <n v="0"/>
    <x v="277"/>
    <n v="2015"/>
    <s v="20150520"/>
    <s v="20150520"/>
    <m/>
    <n v="6"/>
    <m/>
    <s v="CWT"/>
    <s v="P"/>
    <x v="0"/>
    <s v="Y"/>
    <s v="Y"/>
    <s v="Y"/>
    <n v="0"/>
    <s v="AD Clip"/>
    <n v="49895"/>
    <s v=""/>
    <n v="50967"/>
    <n v="2"/>
    <n v="34471"/>
    <n v="2016"/>
    <m/>
    <m/>
    <m/>
    <m/>
    <m/>
    <m/>
    <m/>
    <m/>
    <m/>
    <m/>
    <m/>
    <m/>
    <m/>
    <m/>
    <m/>
    <m/>
    <m/>
    <m/>
    <m/>
    <m/>
    <m/>
    <m/>
    <m/>
    <m/>
    <m/>
    <m/>
    <m/>
    <m/>
    <m/>
    <m/>
    <m/>
    <m/>
    <m/>
    <m/>
    <m/>
    <m/>
    <m/>
    <m/>
    <m/>
    <m/>
    <m/>
    <m/>
    <m/>
    <m/>
    <m/>
    <m/>
    <m/>
    <m/>
    <m/>
    <m/>
    <m/>
    <m/>
    <m/>
    <m/>
    <m/>
    <m/>
    <m/>
    <m/>
    <m/>
    <m/>
    <m/>
    <m/>
    <m/>
    <m/>
    <m/>
    <m/>
    <m/>
    <m/>
    <m/>
    <m/>
    <m/>
    <m/>
    <m/>
    <m/>
    <m/>
    <n v="22.98"/>
    <m/>
    <m/>
    <m/>
    <m/>
    <m/>
    <m/>
    <m/>
    <m/>
    <m/>
    <m/>
    <m/>
    <m/>
    <m/>
    <m/>
    <m/>
    <m/>
    <m/>
    <m/>
    <m/>
    <m/>
    <m/>
    <m/>
    <m/>
    <m/>
    <m/>
    <m/>
    <m/>
    <m/>
    <m/>
    <m/>
    <m/>
    <m/>
    <m/>
    <m/>
    <m/>
    <m/>
    <m/>
    <m/>
    <m/>
    <m/>
    <m/>
    <m/>
    <m/>
    <m/>
    <m/>
    <m/>
    <m/>
    <m/>
    <m/>
    <m/>
    <m/>
    <m/>
    <m/>
    <m/>
    <m/>
    <m/>
    <m/>
    <m/>
    <m/>
    <m/>
    <m/>
    <m/>
    <m/>
    <m/>
    <m/>
    <m/>
    <m/>
    <m/>
    <m/>
    <m/>
    <m/>
    <m/>
    <m/>
    <m/>
    <m/>
    <m/>
    <m/>
    <m/>
    <m/>
    <m/>
    <m/>
    <m/>
    <m/>
    <m/>
    <m/>
    <m/>
    <m/>
    <n v="1.05"/>
    <m/>
    <m/>
    <m/>
    <m/>
    <n v="22.98"/>
    <n v="1.05"/>
    <n v="24.03"/>
    <n v="0"/>
    <n v="24.03"/>
    <n v="4.8161138390620306E-4"/>
    <n v="1"/>
  </r>
  <r>
    <n v="36"/>
    <n v="118"/>
    <s v="Cowichan R"/>
    <s v="CDP"/>
    <s v="124"/>
    <s v="Chinook"/>
    <s v="3"/>
    <x v="0"/>
    <x v="12"/>
    <n v="118"/>
    <x v="2"/>
    <s v="CK-22"/>
    <s v="EAST VANCOUVER ISLAND-COWICHAN &amp; KOKSILAH_FA_0.x"/>
    <s v="M"/>
    <s v="H"/>
    <n v="118"/>
    <s v="Cowichan River H"/>
    <n v="118"/>
    <s v="Cowichan R"/>
    <s v="GSVI"/>
    <s v="S"/>
    <x v="1"/>
    <s v="183288"/>
    <n v="0"/>
    <x v="277"/>
    <n v="2015"/>
    <s v="20150520"/>
    <s v="20150520"/>
    <m/>
    <n v="6"/>
    <m/>
    <s v="CWT"/>
    <s v="P"/>
    <x v="0"/>
    <s v="Y"/>
    <s v="Y"/>
    <s v="Y"/>
    <n v="0"/>
    <s v="AD Clip"/>
    <n v="49895"/>
    <s v=""/>
    <n v="50967"/>
    <n v="3"/>
    <n v="34471"/>
    <n v="2017"/>
    <m/>
    <m/>
    <m/>
    <m/>
    <m/>
    <m/>
    <m/>
    <m/>
    <m/>
    <m/>
    <m/>
    <m/>
    <m/>
    <m/>
    <m/>
    <m/>
    <m/>
    <m/>
    <m/>
    <m/>
    <m/>
    <m/>
    <m/>
    <m/>
    <m/>
    <m/>
    <m/>
    <m/>
    <m/>
    <m/>
    <m/>
    <m/>
    <m/>
    <m/>
    <n v="3.97"/>
    <m/>
    <m/>
    <m/>
    <m/>
    <m/>
    <m/>
    <m/>
    <m/>
    <n v="3.77"/>
    <n v="3.93"/>
    <m/>
    <m/>
    <n v="3.77"/>
    <m/>
    <m/>
    <m/>
    <m/>
    <n v="4.3099999999999996"/>
    <m/>
    <m/>
    <m/>
    <m/>
    <m/>
    <m/>
    <m/>
    <m/>
    <m/>
    <m/>
    <m/>
    <m/>
    <m/>
    <m/>
    <m/>
    <m/>
    <m/>
    <m/>
    <m/>
    <m/>
    <m/>
    <m/>
    <m/>
    <m/>
    <m/>
    <m/>
    <m/>
    <m/>
    <m/>
    <m/>
    <m/>
    <m/>
    <m/>
    <m/>
    <m/>
    <m/>
    <m/>
    <m/>
    <m/>
    <m/>
    <m/>
    <m/>
    <m/>
    <m/>
    <m/>
    <m/>
    <m/>
    <m/>
    <m/>
    <m/>
    <m/>
    <m/>
    <m/>
    <m/>
    <m/>
    <m/>
    <m/>
    <m/>
    <m/>
    <m/>
    <m/>
    <m/>
    <m/>
    <m/>
    <m/>
    <m/>
    <m/>
    <m/>
    <m/>
    <m/>
    <m/>
    <m/>
    <m/>
    <m/>
    <m/>
    <m/>
    <m/>
    <m/>
    <m/>
    <m/>
    <m/>
    <m/>
    <m/>
    <m/>
    <m/>
    <m/>
    <m/>
    <m/>
    <m/>
    <m/>
    <m/>
    <m/>
    <m/>
    <m/>
    <n v="6.96"/>
    <m/>
    <m/>
    <m/>
    <m/>
    <m/>
    <m/>
    <m/>
    <m/>
    <m/>
    <m/>
    <m/>
    <m/>
    <m/>
    <m/>
    <m/>
    <m/>
    <n v="7.98"/>
    <n v="1.37"/>
    <n v="1.1100000000000001"/>
    <m/>
    <n v="26.71"/>
    <n v="0"/>
    <n v="26.71"/>
    <n v="10.46"/>
    <n v="37.169999999999995"/>
    <n v="7.4496442529311548E-4"/>
    <n v="0.71859026096314249"/>
  </r>
  <r>
    <n v="36"/>
    <n v="118"/>
    <s v="Cowichan R"/>
    <s v="CDP"/>
    <s v="124"/>
    <s v="Chinook"/>
    <s v="3"/>
    <x v="0"/>
    <x v="12"/>
    <n v="118"/>
    <x v="2"/>
    <s v="CK-22"/>
    <s v="EAST VANCOUVER ISLAND-COWICHAN &amp; KOKSILAH_FA_0.x"/>
    <s v="M"/>
    <s v="H"/>
    <n v="118"/>
    <s v="Cowichan River H"/>
    <n v="118"/>
    <s v="Cowichan R"/>
    <s v="GSVI"/>
    <s v="S"/>
    <x v="1"/>
    <s v="183288"/>
    <n v="0"/>
    <x v="277"/>
    <n v="2015"/>
    <s v="20150520"/>
    <s v="20150520"/>
    <m/>
    <n v="6"/>
    <m/>
    <s v="CWT"/>
    <s v="P"/>
    <x v="0"/>
    <s v="Y"/>
    <s v="Y"/>
    <s v="Y"/>
    <n v="0"/>
    <s v="AD Clip"/>
    <n v="49895"/>
    <n v="49895"/>
    <n v="50967"/>
    <n v="4"/>
    <n v="34471"/>
    <n v="2018"/>
    <m/>
    <m/>
    <m/>
    <m/>
    <m/>
    <m/>
    <m/>
    <m/>
    <m/>
    <m/>
    <m/>
    <m/>
    <m/>
    <m/>
    <m/>
    <m/>
    <m/>
    <m/>
    <m/>
    <m/>
    <m/>
    <m/>
    <m/>
    <m/>
    <m/>
    <m/>
    <m/>
    <m/>
    <m/>
    <m/>
    <m/>
    <m/>
    <m/>
    <m/>
    <m/>
    <m/>
    <m/>
    <m/>
    <m/>
    <m/>
    <m/>
    <m/>
    <m/>
    <m/>
    <m/>
    <m/>
    <m/>
    <m/>
    <m/>
    <n v="7.29"/>
    <m/>
    <m/>
    <m/>
    <m/>
    <n v="23.96"/>
    <m/>
    <m/>
    <m/>
    <m/>
    <m/>
    <m/>
    <m/>
    <m/>
    <m/>
    <m/>
    <m/>
    <m/>
    <m/>
    <m/>
    <m/>
    <m/>
    <m/>
    <m/>
    <m/>
    <m/>
    <m/>
    <m/>
    <m/>
    <m/>
    <m/>
    <m/>
    <m/>
    <m/>
    <m/>
    <m/>
    <m/>
    <m/>
    <m/>
    <m/>
    <m/>
    <m/>
    <m/>
    <m/>
    <m/>
    <m/>
    <m/>
    <m/>
    <m/>
    <m/>
    <m/>
    <m/>
    <m/>
    <m/>
    <m/>
    <m/>
    <m/>
    <m/>
    <m/>
    <m/>
    <m/>
    <m/>
    <m/>
    <m/>
    <m/>
    <m/>
    <m/>
    <m/>
    <m/>
    <m/>
    <m/>
    <m/>
    <m/>
    <m/>
    <m/>
    <m/>
    <m/>
    <m/>
    <m/>
    <m/>
    <m/>
    <m/>
    <m/>
    <m/>
    <m/>
    <m/>
    <m/>
    <m/>
    <m/>
    <m/>
    <m/>
    <m/>
    <m/>
    <m/>
    <m/>
    <m/>
    <m/>
    <m/>
    <m/>
    <m/>
    <m/>
    <m/>
    <m/>
    <m/>
    <m/>
    <m/>
    <m/>
    <m/>
    <m/>
    <m/>
    <m/>
    <m/>
    <m/>
    <m/>
    <n v="7.14"/>
    <n v="1.4"/>
    <n v="18.62"/>
    <m/>
    <m/>
    <n v="31.25"/>
    <n v="7.14"/>
    <n v="38.39"/>
    <n v="20.02"/>
    <n v="58.41"/>
    <n v="1.1706583826034671E-3"/>
    <n v="0.65725047080979293"/>
  </r>
  <r>
    <n v="36"/>
    <n v="118"/>
    <s v="Cowichan R"/>
    <s v="CDP"/>
    <s v="124"/>
    <s v="Chinook"/>
    <s v="3"/>
    <x v="0"/>
    <x v="12"/>
    <n v="118"/>
    <x v="2"/>
    <s v="CK-22"/>
    <s v="EAST VANCOUVER ISLAND-COWICHAN &amp; KOKSILAH_FA_0.x"/>
    <s v="M"/>
    <s v="H"/>
    <n v="118"/>
    <s v="Cowichan River H"/>
    <n v="118"/>
    <s v="Cowichan R"/>
    <s v="GSVI"/>
    <s v="S"/>
    <x v="1"/>
    <s v="183485"/>
    <n v="0"/>
    <x v="278"/>
    <n v="2015"/>
    <s v="20150422"/>
    <s v="20150422"/>
    <m/>
    <n v="4"/>
    <m/>
    <s v="CWT"/>
    <s v="P"/>
    <x v="0"/>
    <s v="Y"/>
    <s v="Y"/>
    <s v="Y"/>
    <n v="9.0000000000000006E-5"/>
    <s v="AD Clip"/>
    <n v="106080"/>
    <s v=""/>
    <n v="107043"/>
    <n v="2"/>
    <n v="34462"/>
    <n v="2016"/>
    <m/>
    <m/>
    <m/>
    <m/>
    <m/>
    <m/>
    <m/>
    <m/>
    <m/>
    <m/>
    <m/>
    <m/>
    <m/>
    <m/>
    <m/>
    <m/>
    <m/>
    <m/>
    <m/>
    <m/>
    <m/>
    <m/>
    <m/>
    <m/>
    <m/>
    <m/>
    <m/>
    <m/>
    <m/>
    <m/>
    <m/>
    <m/>
    <m/>
    <m/>
    <n v="5.46"/>
    <m/>
    <m/>
    <m/>
    <m/>
    <m/>
    <m/>
    <m/>
    <m/>
    <m/>
    <m/>
    <m/>
    <m/>
    <m/>
    <m/>
    <m/>
    <m/>
    <m/>
    <m/>
    <m/>
    <m/>
    <m/>
    <m/>
    <m/>
    <m/>
    <m/>
    <m/>
    <m/>
    <m/>
    <m/>
    <m/>
    <m/>
    <m/>
    <m/>
    <m/>
    <m/>
    <m/>
    <m/>
    <m/>
    <m/>
    <m/>
    <m/>
    <m/>
    <m/>
    <m/>
    <m/>
    <m/>
    <m/>
    <m/>
    <m/>
    <m/>
    <m/>
    <m/>
    <m/>
    <m/>
    <m/>
    <m/>
    <m/>
    <m/>
    <m/>
    <m/>
    <m/>
    <m/>
    <m/>
    <m/>
    <m/>
    <m/>
    <m/>
    <m/>
    <m/>
    <m/>
    <m/>
    <m/>
    <m/>
    <m/>
    <m/>
    <m/>
    <m/>
    <m/>
    <m/>
    <m/>
    <m/>
    <m/>
    <m/>
    <m/>
    <m/>
    <m/>
    <m/>
    <m/>
    <m/>
    <m/>
    <m/>
    <m/>
    <m/>
    <m/>
    <m/>
    <m/>
    <m/>
    <m/>
    <m/>
    <m/>
    <m/>
    <m/>
    <m/>
    <m/>
    <m/>
    <m/>
    <m/>
    <m/>
    <m/>
    <m/>
    <m/>
    <m/>
    <m/>
    <m/>
    <m/>
    <m/>
    <m/>
    <m/>
    <m/>
    <m/>
    <m/>
    <m/>
    <m/>
    <m/>
    <m/>
    <m/>
    <m/>
    <m/>
    <n v="25.5"/>
    <n v="6.96"/>
    <n v="429.15"/>
    <n v="0.91"/>
    <m/>
    <n v="5.46"/>
    <n v="25.5"/>
    <n v="30.96"/>
    <n v="437.02"/>
    <n v="467.98"/>
    <n v="4.4115761689291107E-3"/>
    <n v="6.6156673362109494E-2"/>
  </r>
  <r>
    <n v="36"/>
    <n v="118"/>
    <s v="Cowichan R"/>
    <s v="CDP"/>
    <s v="124"/>
    <s v="Chinook"/>
    <s v="3"/>
    <x v="0"/>
    <x v="12"/>
    <n v="118"/>
    <x v="2"/>
    <s v="CK-22"/>
    <s v="EAST VANCOUVER ISLAND-COWICHAN &amp; KOKSILAH_FA_0.x"/>
    <s v="M"/>
    <s v="H"/>
    <n v="118"/>
    <s v="Cowichan River H"/>
    <n v="118"/>
    <s v="Cowichan R"/>
    <s v="GSVI"/>
    <s v="S"/>
    <x v="1"/>
    <s v="183485"/>
    <n v="0"/>
    <x v="278"/>
    <n v="2015"/>
    <s v="20150422"/>
    <s v="20150422"/>
    <m/>
    <n v="4"/>
    <m/>
    <s v="CWT"/>
    <s v="P"/>
    <x v="0"/>
    <s v="Y"/>
    <s v="Y"/>
    <s v="Y"/>
    <n v="9.0000000000000006E-5"/>
    <s v="AD Clip"/>
    <n v="106080"/>
    <s v=""/>
    <n v="107043"/>
    <n v="3"/>
    <n v="34462"/>
    <n v="2017"/>
    <m/>
    <m/>
    <m/>
    <m/>
    <m/>
    <m/>
    <m/>
    <m/>
    <m/>
    <n v="8.43"/>
    <m/>
    <m/>
    <m/>
    <m/>
    <m/>
    <m/>
    <m/>
    <m/>
    <m/>
    <m/>
    <m/>
    <m/>
    <m/>
    <m/>
    <m/>
    <m/>
    <m/>
    <m/>
    <m/>
    <m/>
    <m/>
    <m/>
    <m/>
    <m/>
    <m/>
    <n v="10.63"/>
    <m/>
    <n v="10.63"/>
    <m/>
    <m/>
    <m/>
    <n v="4.03"/>
    <m/>
    <n v="3.52"/>
    <m/>
    <m/>
    <n v="3.93"/>
    <n v="10.81"/>
    <m/>
    <n v="12.93"/>
    <m/>
    <m/>
    <m/>
    <m/>
    <n v="4.3099999999999996"/>
    <m/>
    <m/>
    <m/>
    <m/>
    <m/>
    <m/>
    <n v="8.6199999999999992"/>
    <m/>
    <m/>
    <m/>
    <m/>
    <m/>
    <m/>
    <m/>
    <m/>
    <m/>
    <m/>
    <m/>
    <m/>
    <m/>
    <m/>
    <m/>
    <m/>
    <m/>
    <m/>
    <m/>
    <n v="10.63"/>
    <m/>
    <m/>
    <m/>
    <m/>
    <m/>
    <m/>
    <m/>
    <m/>
    <m/>
    <m/>
    <m/>
    <m/>
    <m/>
    <m/>
    <m/>
    <m/>
    <m/>
    <m/>
    <m/>
    <m/>
    <m/>
    <m/>
    <m/>
    <m/>
    <m/>
    <m/>
    <m/>
    <m/>
    <m/>
    <m/>
    <m/>
    <n v="1"/>
    <m/>
    <m/>
    <m/>
    <m/>
    <n v="23.32"/>
    <m/>
    <m/>
    <m/>
    <m/>
    <m/>
    <m/>
    <m/>
    <m/>
    <m/>
    <m/>
    <m/>
    <m/>
    <m/>
    <m/>
    <m/>
    <m/>
    <m/>
    <m/>
    <m/>
    <m/>
    <m/>
    <m/>
    <m/>
    <m/>
    <m/>
    <m/>
    <m/>
    <m/>
    <m/>
    <m/>
    <m/>
    <m/>
    <m/>
    <m/>
    <m/>
    <m/>
    <m/>
    <m/>
    <m/>
    <m/>
    <m/>
    <m/>
    <m/>
    <m/>
    <n v="37.479999999999997"/>
    <n v="11.09"/>
    <n v="78.95"/>
    <n v="2.2400000000000002"/>
    <m/>
    <n v="124.45"/>
    <n v="37.479999999999997"/>
    <n v="161.93"/>
    <n v="92.28"/>
    <n v="254.21000000000004"/>
    <n v="2.3963989441930624E-3"/>
    <n v="0.6369930372526651"/>
  </r>
  <r>
    <n v="36"/>
    <n v="118"/>
    <s v="Cowichan R"/>
    <s v="CDP"/>
    <s v="124"/>
    <s v="Chinook"/>
    <s v="3"/>
    <x v="0"/>
    <x v="12"/>
    <n v="118"/>
    <x v="2"/>
    <s v="CK-22"/>
    <s v="EAST VANCOUVER ISLAND-COWICHAN &amp; KOKSILAH_FA_0.x"/>
    <s v="M"/>
    <s v="H"/>
    <n v="118"/>
    <s v="Cowichan River H"/>
    <n v="118"/>
    <s v="Cowichan R"/>
    <s v="GSVI"/>
    <s v="S"/>
    <x v="1"/>
    <s v="183485"/>
    <n v="0"/>
    <x v="278"/>
    <n v="2015"/>
    <s v="20150422"/>
    <s v="20150422"/>
    <m/>
    <n v="4"/>
    <m/>
    <s v="CWT"/>
    <s v="P"/>
    <x v="0"/>
    <s v="Y"/>
    <s v="Y"/>
    <s v="Y"/>
    <n v="9.0000000000000006E-5"/>
    <s v="AD Clip"/>
    <n v="106080"/>
    <n v="106080"/>
    <n v="107043"/>
    <n v="4"/>
    <n v="34462"/>
    <n v="2018"/>
    <m/>
    <m/>
    <m/>
    <m/>
    <m/>
    <m/>
    <m/>
    <m/>
    <m/>
    <m/>
    <m/>
    <m/>
    <m/>
    <m/>
    <m/>
    <m/>
    <m/>
    <m/>
    <m/>
    <m/>
    <m/>
    <m/>
    <m/>
    <m/>
    <m/>
    <m/>
    <m/>
    <m/>
    <m/>
    <m/>
    <m/>
    <m/>
    <m/>
    <m/>
    <m/>
    <m/>
    <m/>
    <m/>
    <m/>
    <m/>
    <m/>
    <m/>
    <m/>
    <m/>
    <m/>
    <n v="2.89"/>
    <m/>
    <m/>
    <m/>
    <n v="14.63"/>
    <m/>
    <m/>
    <m/>
    <m/>
    <n v="38.44"/>
    <m/>
    <m/>
    <m/>
    <m/>
    <n v="7.29"/>
    <m/>
    <m/>
    <m/>
    <n v="13.37"/>
    <m/>
    <m/>
    <m/>
    <m/>
    <m/>
    <m/>
    <m/>
    <m/>
    <m/>
    <m/>
    <m/>
    <n v="9.48"/>
    <m/>
    <m/>
    <m/>
    <m/>
    <m/>
    <m/>
    <m/>
    <m/>
    <m/>
    <m/>
    <m/>
    <m/>
    <m/>
    <m/>
    <m/>
    <m/>
    <m/>
    <m/>
    <m/>
    <m/>
    <m/>
    <m/>
    <m/>
    <m/>
    <m/>
    <m/>
    <m/>
    <m/>
    <m/>
    <m/>
    <m/>
    <m/>
    <m/>
    <m/>
    <m/>
    <m/>
    <m/>
    <m/>
    <m/>
    <m/>
    <m/>
    <m/>
    <m/>
    <m/>
    <m/>
    <m/>
    <m/>
    <m/>
    <m/>
    <m/>
    <m/>
    <m/>
    <m/>
    <m/>
    <m/>
    <m/>
    <m/>
    <m/>
    <m/>
    <m/>
    <m/>
    <m/>
    <m/>
    <m/>
    <m/>
    <m/>
    <m/>
    <m/>
    <m/>
    <m/>
    <m/>
    <m/>
    <m/>
    <m/>
    <m/>
    <m/>
    <m/>
    <m/>
    <m/>
    <m/>
    <m/>
    <m/>
    <m/>
    <n v="3.29"/>
    <m/>
    <m/>
    <m/>
    <n v="15.26"/>
    <n v="5.54"/>
    <n v="23.72"/>
    <n v="0.06"/>
    <m/>
    <n v="86.1"/>
    <n v="18.55"/>
    <n v="104.65"/>
    <n v="29.32"/>
    <n v="133.97000000000003"/>
    <n v="1.2629147812971346E-3"/>
    <n v="0.78114503246995581"/>
  </r>
  <r>
    <n v="36"/>
    <n v="118"/>
    <s v="Cowichan R"/>
    <s v="CDP"/>
    <s v="124"/>
    <s v="Chinook"/>
    <s v="3"/>
    <x v="0"/>
    <x v="12"/>
    <n v="118"/>
    <x v="2"/>
    <s v="CK-22"/>
    <s v="EAST VANCOUVER ISLAND-COWICHAN &amp; KOKSILAH_FA_0.x"/>
    <s v="M"/>
    <s v="H"/>
    <n v="118"/>
    <s v="Cowichan River H"/>
    <n v="118"/>
    <s v="Cowichan R"/>
    <s v="GSVI"/>
    <s v="S"/>
    <x v="1"/>
    <s v="183598"/>
    <n v="0"/>
    <x v="279"/>
    <n v="2015"/>
    <s v="20150520"/>
    <s v="20150520"/>
    <m/>
    <n v="6"/>
    <m/>
    <s v="CWT"/>
    <s v="P"/>
    <x v="0"/>
    <s v="Y"/>
    <s v="Y"/>
    <s v="Y"/>
    <n v="1.0000000000000001E-5"/>
    <s v="AD Clip"/>
    <n v="58158"/>
    <s v=""/>
    <n v="59484"/>
    <n v="2"/>
    <n v="34477"/>
    <n v="2016"/>
    <m/>
    <m/>
    <m/>
    <m/>
    <m/>
    <m/>
    <m/>
    <m/>
    <m/>
    <m/>
    <m/>
    <m/>
    <m/>
    <m/>
    <m/>
    <m/>
    <m/>
    <m/>
    <m/>
    <m/>
    <m/>
    <m/>
    <m/>
    <m/>
    <m/>
    <m/>
    <m/>
    <m/>
    <m/>
    <m/>
    <m/>
    <m/>
    <m/>
    <m/>
    <m/>
    <m/>
    <m/>
    <m/>
    <m/>
    <m/>
    <m/>
    <m/>
    <m/>
    <m/>
    <m/>
    <m/>
    <m/>
    <m/>
    <m/>
    <m/>
    <m/>
    <m/>
    <m/>
    <m/>
    <m/>
    <m/>
    <m/>
    <m/>
    <m/>
    <m/>
    <m/>
    <m/>
    <m/>
    <m/>
    <m/>
    <n v="36.57"/>
    <m/>
    <m/>
    <m/>
    <m/>
    <m/>
    <m/>
    <m/>
    <m/>
    <m/>
    <m/>
    <m/>
    <m/>
    <m/>
    <m/>
    <m/>
    <m/>
    <m/>
    <m/>
    <m/>
    <m/>
    <m/>
    <m/>
    <m/>
    <m/>
    <m/>
    <m/>
    <m/>
    <m/>
    <m/>
    <m/>
    <m/>
    <m/>
    <m/>
    <m/>
    <m/>
    <m/>
    <m/>
    <m/>
    <m/>
    <m/>
    <m/>
    <m/>
    <m/>
    <m/>
    <m/>
    <m/>
    <m/>
    <m/>
    <m/>
    <m/>
    <m/>
    <m/>
    <m/>
    <m/>
    <m/>
    <m/>
    <m/>
    <m/>
    <m/>
    <m/>
    <m/>
    <m/>
    <m/>
    <m/>
    <m/>
    <m/>
    <m/>
    <m/>
    <m/>
    <m/>
    <m/>
    <m/>
    <m/>
    <m/>
    <m/>
    <m/>
    <m/>
    <m/>
    <m/>
    <m/>
    <m/>
    <m/>
    <m/>
    <m/>
    <m/>
    <m/>
    <m/>
    <m/>
    <m/>
    <m/>
    <m/>
    <m/>
    <m/>
    <m/>
    <m/>
    <m/>
    <m/>
    <m/>
    <n v="2.14"/>
    <n v="0.95"/>
    <m/>
    <m/>
    <n v="36.57"/>
    <n v="0"/>
    <n v="36.57"/>
    <n v="3.09"/>
    <n v="39.660000000000004"/>
    <n v="6.8193541731146191E-4"/>
    <n v="0.92208774583963682"/>
  </r>
  <r>
    <n v="36"/>
    <n v="118"/>
    <s v="Cowichan R"/>
    <s v="CDP"/>
    <s v="124"/>
    <s v="Chinook"/>
    <s v="3"/>
    <x v="0"/>
    <x v="12"/>
    <n v="118"/>
    <x v="2"/>
    <s v="CK-22"/>
    <s v="EAST VANCOUVER ISLAND-COWICHAN &amp; KOKSILAH_FA_0.x"/>
    <s v="M"/>
    <s v="H"/>
    <n v="118"/>
    <s v="Cowichan River H"/>
    <n v="118"/>
    <s v="Cowichan R"/>
    <s v="GSVI"/>
    <s v="S"/>
    <x v="1"/>
    <s v="183598"/>
    <n v="0"/>
    <x v="279"/>
    <n v="2015"/>
    <s v="20150520"/>
    <s v="20150520"/>
    <m/>
    <n v="6"/>
    <m/>
    <s v="CWT"/>
    <s v="P"/>
    <x v="0"/>
    <s v="Y"/>
    <s v="Y"/>
    <s v="Y"/>
    <n v="1.0000000000000001E-5"/>
    <s v="AD Clip"/>
    <n v="58158"/>
    <s v=""/>
    <n v="59484"/>
    <n v="3"/>
    <n v="34477"/>
    <n v="2017"/>
    <m/>
    <m/>
    <m/>
    <m/>
    <m/>
    <m/>
    <m/>
    <m/>
    <m/>
    <n v="8.43"/>
    <m/>
    <m/>
    <m/>
    <m/>
    <m/>
    <m/>
    <m/>
    <m/>
    <m/>
    <m/>
    <m/>
    <m/>
    <m/>
    <m/>
    <m/>
    <m/>
    <m/>
    <m/>
    <m/>
    <m/>
    <m/>
    <m/>
    <m/>
    <m/>
    <m/>
    <m/>
    <m/>
    <m/>
    <m/>
    <m/>
    <m/>
    <m/>
    <m/>
    <m/>
    <m/>
    <m/>
    <m/>
    <m/>
    <m/>
    <m/>
    <m/>
    <m/>
    <m/>
    <m/>
    <m/>
    <m/>
    <m/>
    <m/>
    <m/>
    <n v="4.3099999999999996"/>
    <m/>
    <m/>
    <m/>
    <n v="11.66"/>
    <m/>
    <m/>
    <m/>
    <m/>
    <m/>
    <m/>
    <m/>
    <m/>
    <m/>
    <m/>
    <m/>
    <m/>
    <m/>
    <m/>
    <m/>
    <m/>
    <m/>
    <m/>
    <m/>
    <m/>
    <m/>
    <m/>
    <m/>
    <m/>
    <m/>
    <m/>
    <m/>
    <m/>
    <m/>
    <m/>
    <m/>
    <m/>
    <m/>
    <m/>
    <m/>
    <m/>
    <m/>
    <m/>
    <m/>
    <m/>
    <m/>
    <m/>
    <m/>
    <m/>
    <m/>
    <m/>
    <m/>
    <m/>
    <m/>
    <m/>
    <m/>
    <m/>
    <m/>
    <m/>
    <m/>
    <m/>
    <m/>
    <m/>
    <m/>
    <m/>
    <m/>
    <m/>
    <m/>
    <m/>
    <m/>
    <m/>
    <m/>
    <m/>
    <m/>
    <m/>
    <m/>
    <m/>
    <m/>
    <m/>
    <m/>
    <m/>
    <m/>
    <m/>
    <m/>
    <m/>
    <m/>
    <m/>
    <m/>
    <m/>
    <m/>
    <m/>
    <m/>
    <m/>
    <m/>
    <m/>
    <m/>
    <m/>
    <m/>
    <m/>
    <m/>
    <n v="2.16"/>
    <m/>
    <m/>
    <m/>
    <n v="5.3"/>
    <n v="8.98"/>
    <n v="80.14"/>
    <n v="1.1100000000000001"/>
    <m/>
    <n v="24.4"/>
    <n v="7.46"/>
    <n v="31.86"/>
    <n v="90.23"/>
    <n v="122.09"/>
    <n v="2.0992812682691978E-3"/>
    <n v="0.26095503317224999"/>
  </r>
  <r>
    <n v="36"/>
    <n v="118"/>
    <s v="Cowichan R"/>
    <s v="CDP"/>
    <s v="124"/>
    <s v="Chinook"/>
    <s v="3"/>
    <x v="0"/>
    <x v="12"/>
    <n v="118"/>
    <x v="2"/>
    <s v="CK-22"/>
    <s v="EAST VANCOUVER ISLAND-COWICHAN &amp; KOKSILAH_FA_0.x"/>
    <s v="M"/>
    <s v="H"/>
    <n v="118"/>
    <s v="Cowichan River H"/>
    <n v="118"/>
    <s v="Cowichan R"/>
    <s v="GSVI"/>
    <s v="S"/>
    <x v="1"/>
    <s v="183598"/>
    <n v="0"/>
    <x v="279"/>
    <n v="2015"/>
    <s v="20150520"/>
    <s v="20150520"/>
    <m/>
    <n v="6"/>
    <m/>
    <s v="CWT"/>
    <s v="P"/>
    <x v="0"/>
    <s v="Y"/>
    <s v="Y"/>
    <s v="Y"/>
    <n v="1.0000000000000001E-5"/>
    <s v="AD Clip"/>
    <n v="58158"/>
    <n v="58158"/>
    <n v="59484"/>
    <n v="4"/>
    <n v="34477"/>
    <n v="2018"/>
    <m/>
    <m/>
    <m/>
    <m/>
    <m/>
    <m/>
    <m/>
    <m/>
    <m/>
    <m/>
    <m/>
    <m/>
    <m/>
    <m/>
    <m/>
    <m/>
    <m/>
    <m/>
    <m/>
    <m/>
    <m/>
    <m/>
    <m/>
    <m/>
    <m/>
    <m/>
    <m/>
    <m/>
    <m/>
    <m/>
    <m/>
    <m/>
    <m/>
    <m/>
    <m/>
    <m/>
    <m/>
    <m/>
    <m/>
    <m/>
    <m/>
    <m/>
    <m/>
    <m/>
    <m/>
    <m/>
    <m/>
    <m/>
    <m/>
    <n v="14.53"/>
    <m/>
    <m/>
    <m/>
    <m/>
    <m/>
    <m/>
    <m/>
    <m/>
    <m/>
    <m/>
    <m/>
    <m/>
    <m/>
    <m/>
    <m/>
    <m/>
    <m/>
    <m/>
    <m/>
    <m/>
    <m/>
    <m/>
    <m/>
    <m/>
    <m/>
    <n v="9.48"/>
    <m/>
    <m/>
    <m/>
    <m/>
    <m/>
    <n v="10.14"/>
    <m/>
    <m/>
    <m/>
    <m/>
    <m/>
    <m/>
    <m/>
    <m/>
    <m/>
    <m/>
    <m/>
    <m/>
    <m/>
    <m/>
    <m/>
    <m/>
    <m/>
    <m/>
    <m/>
    <m/>
    <m/>
    <m/>
    <m/>
    <m/>
    <m/>
    <m/>
    <m/>
    <m/>
    <m/>
    <m/>
    <n v="9.01"/>
    <m/>
    <m/>
    <m/>
    <m/>
    <m/>
    <n v="13.37"/>
    <m/>
    <m/>
    <m/>
    <m/>
    <m/>
    <m/>
    <m/>
    <m/>
    <m/>
    <m/>
    <m/>
    <m/>
    <m/>
    <m/>
    <m/>
    <m/>
    <m/>
    <m/>
    <m/>
    <m/>
    <m/>
    <m/>
    <m/>
    <m/>
    <m/>
    <m/>
    <m/>
    <m/>
    <m/>
    <m/>
    <m/>
    <m/>
    <m/>
    <m/>
    <m/>
    <m/>
    <m/>
    <m/>
    <m/>
    <m/>
    <m/>
    <m/>
    <m/>
    <m/>
    <n v="3.42"/>
    <n v="1.4"/>
    <n v="15.4"/>
    <m/>
    <m/>
    <n v="56.53"/>
    <n v="3.42"/>
    <n v="59.95"/>
    <n v="16.8"/>
    <n v="76.75"/>
    <n v="1.3196808693558926E-3"/>
    <n v="0.7811074918566776"/>
  </r>
  <r>
    <n v="36"/>
    <n v="118"/>
    <s v="Cowichan R"/>
    <s v="CDP"/>
    <s v="124"/>
    <s v="Chinook"/>
    <s v="3"/>
    <x v="0"/>
    <x v="12"/>
    <n v="118"/>
    <x v="2"/>
    <s v="CK-22"/>
    <s v="EAST VANCOUVER ISLAND-COWICHAN &amp; KOKSILAH_FA_0.x"/>
    <s v="M"/>
    <s v="H"/>
    <n v="118"/>
    <s v="Cowichan River H"/>
    <n v="118"/>
    <s v="Cowichan R"/>
    <s v="GSVI"/>
    <s v="S"/>
    <x v="1"/>
    <s v="183599"/>
    <n v="0"/>
    <x v="280"/>
    <n v="2015"/>
    <s v="20150520"/>
    <s v="20150520"/>
    <m/>
    <n v="6"/>
    <m/>
    <s v="CWT"/>
    <s v="P"/>
    <x v="0"/>
    <s v="Y"/>
    <s v="Y"/>
    <s v="Y"/>
    <n v="0"/>
    <s v="AD Clip"/>
    <n v="52840"/>
    <s v=""/>
    <n v="53975"/>
    <n v="2"/>
    <n v="34478"/>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3"/>
    <n v="4.1100000000000003"/>
    <m/>
    <m/>
    <m/>
    <n v="0"/>
    <n v="6.3"/>
    <n v="6.3"/>
    <n v="4.1100000000000003"/>
    <n v="10.41"/>
    <n v="1.9700984102952309E-4"/>
    <n v="0.60518731988472618"/>
  </r>
  <r>
    <n v="36"/>
    <n v="118"/>
    <s v="Cowichan R"/>
    <s v="CDP"/>
    <s v="124"/>
    <s v="Chinook"/>
    <s v="3"/>
    <x v="0"/>
    <x v="12"/>
    <n v="118"/>
    <x v="2"/>
    <s v="CK-22"/>
    <s v="EAST VANCOUVER ISLAND-COWICHAN &amp; KOKSILAH_FA_0.x"/>
    <s v="M"/>
    <s v="H"/>
    <n v="118"/>
    <s v="Cowichan River H"/>
    <n v="118"/>
    <s v="Cowichan R"/>
    <s v="GSVI"/>
    <s v="S"/>
    <x v="1"/>
    <s v="183599"/>
    <n v="0"/>
    <x v="280"/>
    <n v="2015"/>
    <s v="20150520"/>
    <s v="20150520"/>
    <m/>
    <n v="6"/>
    <m/>
    <s v="CWT"/>
    <s v="P"/>
    <x v="0"/>
    <s v="Y"/>
    <s v="Y"/>
    <s v="Y"/>
    <n v="0"/>
    <s v="AD Clip"/>
    <n v="52840"/>
    <s v=""/>
    <n v="53975"/>
    <n v="3"/>
    <n v="34478"/>
    <n v="2017"/>
    <m/>
    <m/>
    <m/>
    <m/>
    <m/>
    <m/>
    <m/>
    <m/>
    <m/>
    <n v="8.43"/>
    <m/>
    <m/>
    <m/>
    <m/>
    <m/>
    <m/>
    <m/>
    <m/>
    <m/>
    <m/>
    <m/>
    <m/>
    <m/>
    <m/>
    <m/>
    <m/>
    <m/>
    <m/>
    <m/>
    <m/>
    <m/>
    <m/>
    <m/>
    <m/>
    <m/>
    <m/>
    <m/>
    <m/>
    <m/>
    <m/>
    <m/>
    <m/>
    <m/>
    <m/>
    <m/>
    <m/>
    <m/>
    <m/>
    <m/>
    <n v="12.93"/>
    <m/>
    <m/>
    <m/>
    <m/>
    <n v="4.3099999999999996"/>
    <m/>
    <m/>
    <m/>
    <m/>
    <n v="4.3099999999999996"/>
    <m/>
    <n v="4.3099999999999996"/>
    <m/>
    <m/>
    <m/>
    <m/>
    <m/>
    <m/>
    <m/>
    <m/>
    <m/>
    <m/>
    <m/>
    <m/>
    <m/>
    <m/>
    <m/>
    <m/>
    <m/>
    <m/>
    <m/>
    <m/>
    <m/>
    <m/>
    <m/>
    <m/>
    <m/>
    <m/>
    <m/>
    <m/>
    <m/>
    <m/>
    <m/>
    <m/>
    <m/>
    <m/>
    <m/>
    <m/>
    <m/>
    <m/>
    <m/>
    <m/>
    <m/>
    <m/>
    <m/>
    <m/>
    <m/>
    <m/>
    <m/>
    <m/>
    <m/>
    <m/>
    <m/>
    <n v="1"/>
    <m/>
    <m/>
    <m/>
    <m/>
    <m/>
    <m/>
    <m/>
    <m/>
    <m/>
    <m/>
    <m/>
    <m/>
    <m/>
    <m/>
    <m/>
    <m/>
    <m/>
    <m/>
    <m/>
    <m/>
    <m/>
    <m/>
    <m/>
    <m/>
    <m/>
    <m/>
    <m/>
    <m/>
    <m/>
    <m/>
    <m/>
    <m/>
    <m/>
    <m/>
    <m/>
    <m/>
    <m/>
    <m/>
    <m/>
    <m/>
    <m/>
    <m/>
    <m/>
    <m/>
    <m/>
    <m/>
    <m/>
    <m/>
    <m/>
    <n v="11.87"/>
    <n v="3"/>
    <m/>
    <m/>
    <m/>
    <n v="35.29"/>
    <n v="11.87"/>
    <n v="47.16"/>
    <n v="3"/>
    <n v="50.160000000000004"/>
    <n v="9.4928084784254361E-4"/>
    <n v="0.94019138755980847"/>
  </r>
  <r>
    <n v="36"/>
    <n v="118"/>
    <s v="Cowichan R"/>
    <s v="CDP"/>
    <s v="124"/>
    <s v="Chinook"/>
    <s v="3"/>
    <x v="0"/>
    <x v="12"/>
    <n v="118"/>
    <x v="2"/>
    <s v="CK-22"/>
    <s v="EAST VANCOUVER ISLAND-COWICHAN &amp; KOKSILAH_FA_0.x"/>
    <s v="M"/>
    <s v="H"/>
    <n v="118"/>
    <s v="Cowichan River H"/>
    <n v="118"/>
    <s v="Cowichan R"/>
    <s v="GSVI"/>
    <s v="S"/>
    <x v="1"/>
    <s v="183599"/>
    <n v="0"/>
    <x v="280"/>
    <n v="2015"/>
    <s v="20150520"/>
    <s v="20150520"/>
    <m/>
    <n v="6"/>
    <m/>
    <s v="CWT"/>
    <s v="P"/>
    <x v="0"/>
    <s v="Y"/>
    <s v="Y"/>
    <s v="Y"/>
    <n v="0"/>
    <s v="AD Clip"/>
    <n v="52840"/>
    <n v="52840"/>
    <n v="53975"/>
    <n v="4"/>
    <n v="34478"/>
    <n v="2018"/>
    <m/>
    <m/>
    <m/>
    <m/>
    <m/>
    <m/>
    <m/>
    <m/>
    <m/>
    <m/>
    <m/>
    <m/>
    <m/>
    <m/>
    <m/>
    <m/>
    <m/>
    <m/>
    <m/>
    <m/>
    <m/>
    <m/>
    <m/>
    <m/>
    <m/>
    <m/>
    <m/>
    <m/>
    <m/>
    <m/>
    <m/>
    <m/>
    <m/>
    <m/>
    <n v="6.52"/>
    <m/>
    <m/>
    <m/>
    <m/>
    <m/>
    <m/>
    <m/>
    <m/>
    <m/>
    <m/>
    <m/>
    <m/>
    <m/>
    <m/>
    <n v="21.82"/>
    <m/>
    <m/>
    <m/>
    <m/>
    <m/>
    <m/>
    <m/>
    <m/>
    <m/>
    <m/>
    <m/>
    <m/>
    <m/>
    <m/>
    <m/>
    <m/>
    <m/>
    <m/>
    <m/>
    <m/>
    <m/>
    <m/>
    <m/>
    <m/>
    <m/>
    <m/>
    <m/>
    <m/>
    <m/>
    <m/>
    <m/>
    <m/>
    <m/>
    <m/>
    <m/>
    <m/>
    <m/>
    <m/>
    <m/>
    <m/>
    <m/>
    <m/>
    <m/>
    <m/>
    <m/>
    <m/>
    <m/>
    <m/>
    <m/>
    <m/>
    <m/>
    <m/>
    <m/>
    <m/>
    <m/>
    <m/>
    <m/>
    <m/>
    <m/>
    <m/>
    <m/>
    <m/>
    <m/>
    <m/>
    <m/>
    <m/>
    <m/>
    <m/>
    <m/>
    <m/>
    <m/>
    <m/>
    <m/>
    <m/>
    <m/>
    <m/>
    <m/>
    <m/>
    <m/>
    <m/>
    <m/>
    <m/>
    <m/>
    <m/>
    <m/>
    <m/>
    <m/>
    <m/>
    <m/>
    <m/>
    <m/>
    <m/>
    <m/>
    <m/>
    <m/>
    <m/>
    <m/>
    <m/>
    <m/>
    <m/>
    <m/>
    <m/>
    <m/>
    <m/>
    <m/>
    <m/>
    <m/>
    <m/>
    <m/>
    <n v="3.37"/>
    <m/>
    <m/>
    <m/>
    <m/>
    <n v="1.4"/>
    <n v="15.4"/>
    <m/>
    <m/>
    <n v="28.34"/>
    <n v="3.37"/>
    <n v="31.71"/>
    <n v="16.8"/>
    <n v="48.51"/>
    <n v="9.1805450416351244E-4"/>
    <n v="0.65367965367965375"/>
  </r>
  <r>
    <n v="36"/>
    <n v="118"/>
    <s v="Cowichan R"/>
    <s v="CDP"/>
    <s v="124"/>
    <s v="Chinook"/>
    <s v="3"/>
    <x v="0"/>
    <x v="12"/>
    <n v="118"/>
    <x v="2"/>
    <s v="CK-22"/>
    <s v="EAST VANCOUVER ISLAND-COWICHAN &amp; KOKSILAH_FA_0.x"/>
    <s v="M"/>
    <s v="H"/>
    <n v="118"/>
    <s v="Cowichan River H"/>
    <n v="118"/>
    <s v="Cowichan R"/>
    <s v="GSVI"/>
    <s v="S"/>
    <x v="1"/>
    <s v="183668"/>
    <n v="0"/>
    <x v="281"/>
    <n v="2015"/>
    <s v="20150520"/>
    <s v="20150520"/>
    <m/>
    <n v="6"/>
    <m/>
    <s v="CWT"/>
    <s v="P"/>
    <x v="0"/>
    <s v="Y"/>
    <s v="Y"/>
    <s v="Y"/>
    <n v="0"/>
    <s v="AD Clip"/>
    <n v="54829"/>
    <s v=""/>
    <n v="56007"/>
    <n v="2"/>
    <n v="34476"/>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6"/>
    <m/>
    <m/>
    <m/>
    <m/>
    <n v="0"/>
    <n v="1.86"/>
    <n v="1.86"/>
    <n v="0"/>
    <n v="1.86"/>
    <n v="3.3923653541009322E-5"/>
    <n v="1"/>
  </r>
  <r>
    <n v="36"/>
    <n v="118"/>
    <s v="Cowichan R"/>
    <s v="CDP"/>
    <s v="124"/>
    <s v="Chinook"/>
    <s v="3"/>
    <x v="0"/>
    <x v="12"/>
    <n v="118"/>
    <x v="2"/>
    <s v="CK-22"/>
    <s v="EAST VANCOUVER ISLAND-COWICHAN &amp; KOKSILAH_FA_0.x"/>
    <s v="M"/>
    <s v="H"/>
    <n v="118"/>
    <s v="Cowichan River H"/>
    <n v="118"/>
    <s v="Cowichan R"/>
    <s v="GSVI"/>
    <s v="S"/>
    <x v="1"/>
    <s v="183668"/>
    <n v="0"/>
    <x v="281"/>
    <n v="2015"/>
    <s v="20150520"/>
    <s v="20150520"/>
    <m/>
    <n v="6"/>
    <m/>
    <s v="CWT"/>
    <s v="P"/>
    <x v="0"/>
    <s v="Y"/>
    <s v="Y"/>
    <s v="Y"/>
    <n v="0"/>
    <s v="AD Clip"/>
    <n v="54829"/>
    <s v=""/>
    <n v="56007"/>
    <n v="3"/>
    <n v="34476"/>
    <n v="2017"/>
    <m/>
    <m/>
    <m/>
    <m/>
    <m/>
    <m/>
    <m/>
    <m/>
    <m/>
    <m/>
    <m/>
    <m/>
    <m/>
    <m/>
    <m/>
    <m/>
    <m/>
    <m/>
    <m/>
    <m/>
    <m/>
    <m/>
    <m/>
    <m/>
    <m/>
    <m/>
    <m/>
    <m/>
    <m/>
    <m/>
    <m/>
    <m/>
    <m/>
    <m/>
    <m/>
    <m/>
    <m/>
    <m/>
    <m/>
    <m/>
    <m/>
    <m/>
    <m/>
    <m/>
    <n v="4.03"/>
    <m/>
    <m/>
    <n v="7.04"/>
    <m/>
    <n v="4.3099999999999996"/>
    <m/>
    <m/>
    <m/>
    <m/>
    <m/>
    <m/>
    <m/>
    <m/>
    <m/>
    <n v="4.3099999999999996"/>
    <m/>
    <m/>
    <m/>
    <n v="11.66"/>
    <m/>
    <m/>
    <m/>
    <m/>
    <m/>
    <m/>
    <m/>
    <m/>
    <m/>
    <m/>
    <m/>
    <m/>
    <m/>
    <m/>
    <m/>
    <m/>
    <m/>
    <n v="21.26"/>
    <m/>
    <m/>
    <m/>
    <m/>
    <m/>
    <m/>
    <m/>
    <m/>
    <m/>
    <m/>
    <m/>
    <m/>
    <m/>
    <m/>
    <m/>
    <m/>
    <m/>
    <m/>
    <m/>
    <m/>
    <m/>
    <m/>
    <m/>
    <m/>
    <m/>
    <m/>
    <m/>
    <m/>
    <m/>
    <m/>
    <n v="3.93"/>
    <m/>
    <m/>
    <m/>
    <m/>
    <m/>
    <m/>
    <m/>
    <m/>
    <m/>
    <m/>
    <m/>
    <m/>
    <m/>
    <m/>
    <m/>
    <m/>
    <m/>
    <m/>
    <m/>
    <m/>
    <m/>
    <m/>
    <m/>
    <m/>
    <m/>
    <m/>
    <m/>
    <m/>
    <m/>
    <m/>
    <m/>
    <m/>
    <m/>
    <m/>
    <n v="13.92"/>
    <m/>
    <m/>
    <m/>
    <m/>
    <m/>
    <m/>
    <m/>
    <m/>
    <m/>
    <m/>
    <m/>
    <m/>
    <m/>
    <m/>
    <m/>
    <n v="3.39"/>
    <n v="1"/>
    <m/>
    <m/>
    <m/>
    <n v="70.459999999999994"/>
    <n v="3.39"/>
    <n v="73.849999999999994"/>
    <n v="1"/>
    <n v="74.850000000000009"/>
    <n v="1.3651534771744881E-3"/>
    <n v="0.98663994655978604"/>
  </r>
  <r>
    <n v="36"/>
    <n v="118"/>
    <s v="Cowichan R"/>
    <s v="CDP"/>
    <s v="124"/>
    <s v="Chinook"/>
    <s v="3"/>
    <x v="0"/>
    <x v="12"/>
    <n v="118"/>
    <x v="2"/>
    <s v="CK-22"/>
    <s v="EAST VANCOUVER ISLAND-COWICHAN &amp; KOKSILAH_FA_0.x"/>
    <s v="M"/>
    <s v="H"/>
    <n v="118"/>
    <s v="Cowichan River H"/>
    <n v="118"/>
    <s v="Cowichan R"/>
    <s v="GSVI"/>
    <s v="S"/>
    <x v="1"/>
    <s v="183668"/>
    <n v="0"/>
    <x v="281"/>
    <n v="2015"/>
    <s v="20150520"/>
    <s v="20150520"/>
    <m/>
    <n v="6"/>
    <m/>
    <s v="CWT"/>
    <s v="P"/>
    <x v="0"/>
    <s v="Y"/>
    <s v="Y"/>
    <s v="Y"/>
    <n v="0"/>
    <s v="AD Clip"/>
    <n v="54829"/>
    <n v="54829"/>
    <n v="56007"/>
    <n v="4"/>
    <n v="34476"/>
    <n v="2018"/>
    <m/>
    <m/>
    <m/>
    <m/>
    <m/>
    <m/>
    <m/>
    <m/>
    <m/>
    <m/>
    <m/>
    <m/>
    <m/>
    <m/>
    <m/>
    <m/>
    <m/>
    <m/>
    <m/>
    <m/>
    <m/>
    <m/>
    <m/>
    <m/>
    <m/>
    <m/>
    <m/>
    <m/>
    <m/>
    <m/>
    <m/>
    <m/>
    <m/>
    <m/>
    <m/>
    <m/>
    <m/>
    <m/>
    <m/>
    <m/>
    <m/>
    <m/>
    <m/>
    <m/>
    <m/>
    <m/>
    <m/>
    <n v="2.89"/>
    <m/>
    <n v="14.63"/>
    <m/>
    <m/>
    <m/>
    <m/>
    <n v="29.31"/>
    <m/>
    <m/>
    <m/>
    <m/>
    <m/>
    <m/>
    <m/>
    <m/>
    <n v="13.37"/>
    <m/>
    <m/>
    <m/>
    <m/>
    <m/>
    <m/>
    <m/>
    <m/>
    <m/>
    <m/>
    <m/>
    <m/>
    <m/>
    <m/>
    <m/>
    <m/>
    <m/>
    <m/>
    <m/>
    <m/>
    <m/>
    <m/>
    <m/>
    <m/>
    <m/>
    <m/>
    <m/>
    <m/>
    <m/>
    <m/>
    <m/>
    <m/>
    <m/>
    <m/>
    <m/>
    <m/>
    <m/>
    <m/>
    <m/>
    <m/>
    <m/>
    <m/>
    <m/>
    <m/>
    <m/>
    <m/>
    <m/>
    <m/>
    <m/>
    <m/>
    <m/>
    <m/>
    <m/>
    <m/>
    <m/>
    <m/>
    <m/>
    <m/>
    <m/>
    <m/>
    <m/>
    <m/>
    <m/>
    <m/>
    <m/>
    <m/>
    <m/>
    <m/>
    <m/>
    <m/>
    <m/>
    <m/>
    <m/>
    <m/>
    <m/>
    <m/>
    <m/>
    <m/>
    <m/>
    <m/>
    <m/>
    <m/>
    <m/>
    <m/>
    <m/>
    <m/>
    <m/>
    <m/>
    <m/>
    <m/>
    <m/>
    <m/>
    <m/>
    <m/>
    <m/>
    <m/>
    <m/>
    <m/>
    <m/>
    <n v="0"/>
    <n v="3.44"/>
    <n v="17.16"/>
    <m/>
    <m/>
    <n v="60.2"/>
    <n v="0"/>
    <n v="60.2"/>
    <n v="20.6"/>
    <n v="80.8"/>
    <n v="1.4736726914588993E-3"/>
    <n v="0.74504950495049516"/>
  </r>
  <r>
    <n v="36"/>
    <n v="118"/>
    <s v="Cowichan R"/>
    <s v="CDP"/>
    <s v="124"/>
    <s v="Chinook"/>
    <s v="3"/>
    <x v="0"/>
    <x v="12"/>
    <n v="118"/>
    <x v="2"/>
    <s v="CK-22"/>
    <s v="EAST VANCOUVER ISLAND-COWICHAN &amp; KOKSILAH_FA_0.x"/>
    <s v="M"/>
    <s v="H"/>
    <n v="118"/>
    <s v="Cowichan River H"/>
    <n v="118"/>
    <s v="Cowichan R"/>
    <s v="GSVI"/>
    <s v="S"/>
    <x v="1"/>
    <s v="183669"/>
    <n v="0"/>
    <x v="282"/>
    <n v="2015"/>
    <s v="20150520"/>
    <s v="20150520"/>
    <m/>
    <n v="6"/>
    <m/>
    <s v="CWT"/>
    <s v="P"/>
    <x v="0"/>
    <s v="Y"/>
    <s v="Y"/>
    <s v="Y"/>
    <n v="0"/>
    <s v="AD Clip"/>
    <n v="50054"/>
    <s v=""/>
    <n v="51129"/>
    <n v="2"/>
    <n v="34475"/>
    <n v="2016"/>
    <m/>
    <m/>
    <m/>
    <m/>
    <m/>
    <m/>
    <m/>
    <m/>
    <m/>
    <m/>
    <m/>
    <m/>
    <m/>
    <m/>
    <m/>
    <m/>
    <m/>
    <m/>
    <m/>
    <m/>
    <m/>
    <m/>
    <m/>
    <m/>
    <m/>
    <m/>
    <m/>
    <m/>
    <m/>
    <m/>
    <m/>
    <m/>
    <m/>
    <m/>
    <m/>
    <m/>
    <m/>
    <m/>
    <m/>
    <m/>
    <m/>
    <m/>
    <m/>
    <m/>
    <m/>
    <m/>
    <m/>
    <m/>
    <m/>
    <m/>
    <m/>
    <m/>
    <m/>
    <m/>
    <m/>
    <m/>
    <m/>
    <m/>
    <m/>
    <m/>
    <m/>
    <m/>
    <m/>
    <m/>
    <m/>
    <m/>
    <m/>
    <m/>
    <m/>
    <m/>
    <m/>
    <m/>
    <m/>
    <m/>
    <m/>
    <n v="11.49"/>
    <m/>
    <m/>
    <m/>
    <m/>
    <m/>
    <m/>
    <m/>
    <m/>
    <m/>
    <m/>
    <m/>
    <m/>
    <m/>
    <m/>
    <m/>
    <m/>
    <m/>
    <m/>
    <m/>
    <m/>
    <m/>
    <m/>
    <m/>
    <m/>
    <m/>
    <m/>
    <m/>
    <m/>
    <m/>
    <m/>
    <m/>
    <m/>
    <m/>
    <m/>
    <m/>
    <m/>
    <m/>
    <m/>
    <m/>
    <m/>
    <m/>
    <m/>
    <m/>
    <m/>
    <m/>
    <m/>
    <m/>
    <m/>
    <m/>
    <m/>
    <m/>
    <m/>
    <m/>
    <m/>
    <m/>
    <m/>
    <m/>
    <m/>
    <m/>
    <m/>
    <m/>
    <m/>
    <m/>
    <m/>
    <m/>
    <m/>
    <m/>
    <m/>
    <m/>
    <m/>
    <m/>
    <m/>
    <m/>
    <m/>
    <m/>
    <m/>
    <m/>
    <m/>
    <m/>
    <m/>
    <m/>
    <m/>
    <m/>
    <m/>
    <m/>
    <m/>
    <m/>
    <m/>
    <n v="0.01"/>
    <n v="0.21"/>
    <n v="0.91"/>
    <m/>
    <n v="11.49"/>
    <n v="0"/>
    <n v="11.49"/>
    <n v="1.1299999999999999"/>
    <n v="12.620000000000001"/>
    <n v="2.5212770208175172E-4"/>
    <n v="0.91045958795562598"/>
  </r>
  <r>
    <n v="36"/>
    <n v="118"/>
    <s v="Cowichan R"/>
    <s v="CDP"/>
    <s v="124"/>
    <s v="Chinook"/>
    <s v="3"/>
    <x v="0"/>
    <x v="12"/>
    <n v="118"/>
    <x v="2"/>
    <s v="CK-22"/>
    <s v="EAST VANCOUVER ISLAND-COWICHAN &amp; KOKSILAH_FA_0.x"/>
    <s v="M"/>
    <s v="H"/>
    <n v="118"/>
    <s v="Cowichan River H"/>
    <n v="118"/>
    <s v="Cowichan R"/>
    <s v="GSVI"/>
    <s v="S"/>
    <x v="1"/>
    <s v="183669"/>
    <n v="0"/>
    <x v="282"/>
    <n v="2015"/>
    <s v="20150520"/>
    <s v="20150520"/>
    <m/>
    <n v="6"/>
    <m/>
    <s v="CWT"/>
    <s v="P"/>
    <x v="0"/>
    <s v="Y"/>
    <s v="Y"/>
    <s v="Y"/>
    <n v="0"/>
    <s v="AD Clip"/>
    <n v="50054"/>
    <s v=""/>
    <n v="51129"/>
    <n v="3"/>
    <n v="34475"/>
    <n v="2017"/>
    <m/>
    <m/>
    <m/>
    <m/>
    <m/>
    <m/>
    <m/>
    <m/>
    <m/>
    <m/>
    <m/>
    <m/>
    <m/>
    <m/>
    <m/>
    <m/>
    <m/>
    <m/>
    <m/>
    <m/>
    <m/>
    <m/>
    <m/>
    <m/>
    <m/>
    <m/>
    <m/>
    <m/>
    <m/>
    <m/>
    <m/>
    <m/>
    <m/>
    <m/>
    <m/>
    <m/>
    <m/>
    <m/>
    <n v="2.3199999999999998"/>
    <m/>
    <m/>
    <m/>
    <m/>
    <n v="4.97"/>
    <n v="4.03"/>
    <n v="1"/>
    <n v="3.93"/>
    <n v="3.77"/>
    <m/>
    <n v="8.6199999999999992"/>
    <m/>
    <m/>
    <m/>
    <m/>
    <m/>
    <m/>
    <m/>
    <m/>
    <m/>
    <n v="4.3099999999999996"/>
    <m/>
    <m/>
    <m/>
    <m/>
    <m/>
    <m/>
    <m/>
    <m/>
    <m/>
    <m/>
    <m/>
    <m/>
    <m/>
    <m/>
    <m/>
    <n v="7.18"/>
    <m/>
    <m/>
    <m/>
    <m/>
    <m/>
    <m/>
    <m/>
    <m/>
    <m/>
    <m/>
    <m/>
    <m/>
    <m/>
    <m/>
    <m/>
    <m/>
    <m/>
    <m/>
    <m/>
    <m/>
    <m/>
    <m/>
    <m/>
    <m/>
    <m/>
    <m/>
    <m/>
    <m/>
    <m/>
    <m/>
    <m/>
    <m/>
    <m/>
    <m/>
    <m/>
    <m/>
    <m/>
    <m/>
    <m/>
    <m/>
    <m/>
    <m/>
    <m/>
    <m/>
    <m/>
    <m/>
    <m/>
    <m/>
    <m/>
    <m/>
    <m/>
    <m/>
    <m/>
    <m/>
    <m/>
    <m/>
    <m/>
    <m/>
    <m/>
    <m/>
    <m/>
    <m/>
    <m/>
    <m/>
    <m/>
    <m/>
    <m/>
    <m/>
    <m/>
    <m/>
    <m/>
    <m/>
    <m/>
    <m/>
    <m/>
    <m/>
    <m/>
    <m/>
    <m/>
    <m/>
    <m/>
    <m/>
    <m/>
    <m/>
    <m/>
    <m/>
    <m/>
    <n v="25.94"/>
    <n v="9"/>
    <m/>
    <m/>
    <m/>
    <n v="40.130000000000003"/>
    <n v="25.94"/>
    <n v="66.069999999999993"/>
    <n v="9"/>
    <n v="75.070000000000007"/>
    <n v="1.4997802373436691E-3"/>
    <n v="0.88011189556413993"/>
  </r>
  <r>
    <n v="36"/>
    <n v="118"/>
    <s v="Cowichan R"/>
    <s v="CDP"/>
    <s v="124"/>
    <s v="Chinook"/>
    <s v="3"/>
    <x v="0"/>
    <x v="12"/>
    <n v="118"/>
    <x v="2"/>
    <s v="CK-22"/>
    <s v="EAST VANCOUVER ISLAND-COWICHAN &amp; KOKSILAH_FA_0.x"/>
    <s v="M"/>
    <s v="H"/>
    <n v="118"/>
    <s v="Cowichan River H"/>
    <n v="118"/>
    <s v="Cowichan R"/>
    <s v="GSVI"/>
    <s v="S"/>
    <x v="1"/>
    <s v="183669"/>
    <n v="0"/>
    <x v="282"/>
    <n v="2015"/>
    <s v="20150520"/>
    <s v="20150520"/>
    <m/>
    <n v="6"/>
    <m/>
    <s v="CWT"/>
    <s v="P"/>
    <x v="0"/>
    <s v="Y"/>
    <s v="Y"/>
    <s v="Y"/>
    <n v="0"/>
    <s v="AD Clip"/>
    <n v="50054"/>
    <n v="50054"/>
    <n v="51129"/>
    <n v="4"/>
    <n v="34475"/>
    <n v="2018"/>
    <m/>
    <m/>
    <m/>
    <m/>
    <m/>
    <m/>
    <m/>
    <m/>
    <m/>
    <m/>
    <m/>
    <m/>
    <m/>
    <m/>
    <m/>
    <m/>
    <m/>
    <m/>
    <m/>
    <m/>
    <m/>
    <m/>
    <m/>
    <m/>
    <m/>
    <m/>
    <m/>
    <m/>
    <m/>
    <m/>
    <m/>
    <m/>
    <m/>
    <m/>
    <m/>
    <m/>
    <m/>
    <m/>
    <m/>
    <m/>
    <m/>
    <m/>
    <m/>
    <m/>
    <m/>
    <m/>
    <m/>
    <m/>
    <m/>
    <n v="29.31"/>
    <m/>
    <m/>
    <m/>
    <m/>
    <n v="7.24"/>
    <m/>
    <m/>
    <m/>
    <m/>
    <n v="14.48"/>
    <m/>
    <m/>
    <m/>
    <n v="13.37"/>
    <m/>
    <m/>
    <m/>
    <m/>
    <m/>
    <m/>
    <m/>
    <m/>
    <m/>
    <m/>
    <m/>
    <m/>
    <m/>
    <m/>
    <m/>
    <m/>
    <m/>
    <m/>
    <m/>
    <m/>
    <m/>
    <m/>
    <m/>
    <m/>
    <m/>
    <m/>
    <m/>
    <m/>
    <m/>
    <m/>
    <m/>
    <m/>
    <m/>
    <m/>
    <m/>
    <m/>
    <m/>
    <m/>
    <m/>
    <m/>
    <m/>
    <m/>
    <m/>
    <m/>
    <m/>
    <m/>
    <m/>
    <m/>
    <m/>
    <m/>
    <m/>
    <m/>
    <m/>
    <m/>
    <m/>
    <m/>
    <m/>
    <m/>
    <m/>
    <m/>
    <m/>
    <m/>
    <m/>
    <m/>
    <m/>
    <m/>
    <m/>
    <m/>
    <m/>
    <m/>
    <m/>
    <m/>
    <m/>
    <m/>
    <m/>
    <m/>
    <m/>
    <m/>
    <m/>
    <m/>
    <m/>
    <m/>
    <m/>
    <m/>
    <m/>
    <m/>
    <m/>
    <m/>
    <m/>
    <m/>
    <m/>
    <m/>
    <m/>
    <m/>
    <m/>
    <n v="1.0900000000000001"/>
    <m/>
    <m/>
    <m/>
    <m/>
    <m/>
    <m/>
    <m/>
    <m/>
    <n v="64.400000000000006"/>
    <n v="1.0900000000000001"/>
    <n v="65.489999999999995"/>
    <n v="0"/>
    <n v="65.490000000000009"/>
    <n v="1.3083869421025294E-3"/>
    <n v="0.99999999999999978"/>
  </r>
  <r>
    <n v="36"/>
    <n v="118"/>
    <s v="Cowichan R"/>
    <s v="CDP"/>
    <s v="124"/>
    <s v="Chinook"/>
    <s v="3"/>
    <x v="0"/>
    <x v="0"/>
    <n v="118"/>
    <x v="2"/>
    <s v="CK-22"/>
    <s v="EAST VANCOUVER ISLAND-COWICHAN &amp; KOKSILAH_FA_0.x"/>
    <s v="M"/>
    <s v="H"/>
    <n v="118"/>
    <s v="Cowichan River H"/>
    <n v="118"/>
    <s v="Cowichan R"/>
    <s v="GSVI"/>
    <s v="S"/>
    <x v="1"/>
    <s v="183681"/>
    <n v="0"/>
    <x v="283"/>
    <n v="2016"/>
    <s v="20160525"/>
    <s v="20160525"/>
    <n v="83"/>
    <n v="6.39"/>
    <s v="Hatchery release site."/>
    <s v="CWT"/>
    <s v="P"/>
    <x v="0"/>
    <s v="Y"/>
    <s v="Y"/>
    <s v="Y"/>
    <n v="6.0000000000000001E-3"/>
    <s v="AD Clip"/>
    <n v="113305"/>
    <s v=""/>
    <n v="128898"/>
    <n v="2"/>
    <n v="35302"/>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
    <n v="1.06"/>
    <n v="36.08"/>
    <n v="0.03"/>
    <m/>
    <n v="0"/>
    <n v="1.9"/>
    <n v="1.9"/>
    <n v="37.17"/>
    <n v="39.07"/>
    <n v="3.4482149949252019E-4"/>
    <n v="4.8630662912720758E-2"/>
  </r>
  <r>
    <n v="36"/>
    <n v="118"/>
    <s v="Cowichan R"/>
    <s v="CDP"/>
    <s v="124"/>
    <s v="Chinook"/>
    <s v="3"/>
    <x v="0"/>
    <x v="0"/>
    <n v="118"/>
    <x v="2"/>
    <s v="CK-22"/>
    <s v="EAST VANCOUVER ISLAND-COWICHAN &amp; KOKSILAH_FA_0.x"/>
    <s v="M"/>
    <s v="H"/>
    <n v="118"/>
    <s v="Cowichan River H"/>
    <n v="118"/>
    <s v="Cowichan R"/>
    <s v="GSVI"/>
    <s v="S"/>
    <x v="1"/>
    <s v="183681"/>
    <n v="0"/>
    <x v="283"/>
    <n v="2016"/>
    <s v="20160525"/>
    <s v="20160525"/>
    <n v="83"/>
    <n v="6.39"/>
    <s v="Hatchery release site."/>
    <s v="CWT"/>
    <s v="P"/>
    <x v="0"/>
    <s v="Y"/>
    <s v="Y"/>
    <s v="Y"/>
    <n v="6.0000000000000001E-3"/>
    <s v="AD Clip"/>
    <n v="113305"/>
    <s v=""/>
    <n v="128898"/>
    <n v="3"/>
    <n v="35302"/>
    <n v="2018"/>
    <m/>
    <m/>
    <m/>
    <m/>
    <m/>
    <m/>
    <m/>
    <m/>
    <m/>
    <m/>
    <m/>
    <m/>
    <m/>
    <m/>
    <m/>
    <m/>
    <m/>
    <m/>
    <m/>
    <m/>
    <m/>
    <m/>
    <m/>
    <m/>
    <m/>
    <m/>
    <m/>
    <m/>
    <m/>
    <m/>
    <m/>
    <m/>
    <m/>
    <m/>
    <n v="6.52"/>
    <m/>
    <m/>
    <m/>
    <m/>
    <m/>
    <m/>
    <m/>
    <m/>
    <m/>
    <m/>
    <m/>
    <m/>
    <m/>
    <m/>
    <n v="21.77"/>
    <m/>
    <m/>
    <m/>
    <m/>
    <n v="7.24"/>
    <m/>
    <m/>
    <m/>
    <m/>
    <m/>
    <m/>
    <m/>
    <m/>
    <n v="16.059999999999999"/>
    <m/>
    <m/>
    <m/>
    <m/>
    <m/>
    <m/>
    <m/>
    <m/>
    <m/>
    <m/>
    <m/>
    <n v="9.85"/>
    <m/>
    <m/>
    <m/>
    <m/>
    <m/>
    <m/>
    <m/>
    <m/>
    <m/>
    <m/>
    <m/>
    <m/>
    <m/>
    <m/>
    <m/>
    <m/>
    <m/>
    <m/>
    <m/>
    <m/>
    <m/>
    <m/>
    <m/>
    <m/>
    <m/>
    <m/>
    <m/>
    <m/>
    <m/>
    <m/>
    <m/>
    <m/>
    <m/>
    <m/>
    <m/>
    <m/>
    <m/>
    <m/>
    <m/>
    <m/>
    <m/>
    <m/>
    <m/>
    <m/>
    <m/>
    <m/>
    <m/>
    <m/>
    <m/>
    <m/>
    <m/>
    <m/>
    <m/>
    <m/>
    <m/>
    <m/>
    <m/>
    <m/>
    <m/>
    <m/>
    <m/>
    <m/>
    <m/>
    <m/>
    <m/>
    <m/>
    <m/>
    <m/>
    <m/>
    <m/>
    <m/>
    <m/>
    <m/>
    <m/>
    <m/>
    <m/>
    <m/>
    <m/>
    <m/>
    <m/>
    <m/>
    <m/>
    <m/>
    <m/>
    <m/>
    <m/>
    <m/>
    <n v="4.62"/>
    <n v="2.09"/>
    <n v="9.77"/>
    <n v="0.06"/>
    <m/>
    <n v="61.44"/>
    <n v="4.62"/>
    <n v="66.06"/>
    <n v="11.92"/>
    <n v="77.97999999999999"/>
    <n v="6.8823088124972409E-4"/>
    <n v="0.84714029238266231"/>
  </r>
  <r>
    <n v="36"/>
    <n v="118"/>
    <s v="Cowichan R"/>
    <s v="CDP"/>
    <s v="124"/>
    <s v="Chinook"/>
    <s v="3"/>
    <x v="0"/>
    <x v="0"/>
    <n v="118"/>
    <x v="2"/>
    <s v="CK-22"/>
    <s v="EAST VANCOUVER ISLAND-COWICHAN &amp; KOKSILAH_FA_0.x"/>
    <s v="M"/>
    <s v="H"/>
    <n v="118"/>
    <s v="Cowichan River H"/>
    <n v="118"/>
    <s v="Cowichan R"/>
    <s v="GSVI"/>
    <s v="S"/>
    <x v="1"/>
    <s v="183681"/>
    <n v="0"/>
    <x v="283"/>
    <n v="2016"/>
    <s v="20160525"/>
    <s v="20160525"/>
    <n v="83"/>
    <n v="6.39"/>
    <s v="Hatchery release site."/>
    <s v="CWT"/>
    <s v="P"/>
    <x v="0"/>
    <s v="Y"/>
    <s v="Y"/>
    <s v="Y"/>
    <n v="6.0000000000000001E-3"/>
    <s v="AD Clip"/>
    <n v="113305"/>
    <n v="113305"/>
    <n v="128898"/>
    <n v="4"/>
    <n v="35302"/>
    <n v="2019"/>
    <m/>
    <m/>
    <m/>
    <m/>
    <m/>
    <m/>
    <m/>
    <m/>
    <m/>
    <m/>
    <m/>
    <m/>
    <m/>
    <m/>
    <m/>
    <m/>
    <m/>
    <m/>
    <m/>
    <m/>
    <m/>
    <m/>
    <m/>
    <m/>
    <m/>
    <m/>
    <m/>
    <m/>
    <m/>
    <m/>
    <m/>
    <m/>
    <m/>
    <m/>
    <m/>
    <m/>
    <m/>
    <m/>
    <m/>
    <m/>
    <m/>
    <n v="5.26"/>
    <m/>
    <m/>
    <m/>
    <m/>
    <m/>
    <m/>
    <m/>
    <m/>
    <m/>
    <m/>
    <m/>
    <m/>
    <m/>
    <m/>
    <m/>
    <m/>
    <m/>
    <m/>
    <m/>
    <m/>
    <m/>
    <m/>
    <m/>
    <m/>
    <m/>
    <m/>
    <m/>
    <m/>
    <m/>
    <m/>
    <m/>
    <m/>
    <m/>
    <m/>
    <m/>
    <m/>
    <m/>
    <m/>
    <m/>
    <m/>
    <m/>
    <m/>
    <m/>
    <m/>
    <m/>
    <m/>
    <m/>
    <m/>
    <m/>
    <m/>
    <m/>
    <m/>
    <m/>
    <m/>
    <m/>
    <m/>
    <m/>
    <m/>
    <m/>
    <m/>
    <m/>
    <m/>
    <m/>
    <m/>
    <m/>
    <m/>
    <m/>
    <m/>
    <m/>
    <m/>
    <m/>
    <m/>
    <m/>
    <m/>
    <m/>
    <m/>
    <m/>
    <m/>
    <m/>
    <m/>
    <m/>
    <m/>
    <m/>
    <m/>
    <m/>
    <m/>
    <m/>
    <m/>
    <m/>
    <n v="6.9"/>
    <m/>
    <m/>
    <m/>
    <m/>
    <m/>
    <m/>
    <m/>
    <m/>
    <m/>
    <m/>
    <m/>
    <m/>
    <m/>
    <m/>
    <m/>
    <m/>
    <m/>
    <m/>
    <m/>
    <m/>
    <m/>
    <m/>
    <m/>
    <m/>
    <m/>
    <m/>
    <m/>
    <m/>
    <m/>
    <m/>
    <m/>
    <n v="3"/>
    <n v="1"/>
    <n v="1.62"/>
    <m/>
    <m/>
    <n v="12.16"/>
    <n v="3"/>
    <n v="15.16"/>
    <n v="2.62"/>
    <n v="17.78"/>
    <n v="1.5692158333701075E-4"/>
    <n v="0.85264341957255341"/>
  </r>
  <r>
    <n v="36"/>
    <n v="118"/>
    <s v="Cowichan R"/>
    <s v="CDP"/>
    <s v="124"/>
    <s v="Chinook"/>
    <s v="3"/>
    <x v="0"/>
    <x v="0"/>
    <n v="118"/>
    <x v="2"/>
    <s v="CK-22"/>
    <s v="EAST VANCOUVER ISLAND-COWICHAN &amp; KOKSILAH_FA_0.x"/>
    <s v="M"/>
    <s v="H"/>
    <n v="118"/>
    <s v="Cowichan River H"/>
    <n v="118"/>
    <s v="Cowichan R"/>
    <s v="GSVI"/>
    <s v="S"/>
    <x v="1"/>
    <s v="183777"/>
    <n v="0"/>
    <x v="284"/>
    <n v="2016"/>
    <s v="20160525"/>
    <s v="20160525"/>
    <n v="77"/>
    <n v="5.0999999999999996"/>
    <m/>
    <s v="CWT"/>
    <s v="P"/>
    <x v="0"/>
    <s v="Y"/>
    <s v="Y"/>
    <s v="Y"/>
    <n v="5.0000000000000001E-3"/>
    <s v="AD Clip"/>
    <n v="24596"/>
    <s v=""/>
    <n v="24672"/>
    <n v="2"/>
    <n v="35296"/>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2.44"/>
    <m/>
    <m/>
    <n v="0"/>
    <n v="0"/>
    <n v="0"/>
    <n v="62.44"/>
    <n v="62.44"/>
    <n v="2.5386241665311432E-3"/>
    <n v="0"/>
  </r>
  <r>
    <n v="36"/>
    <n v="118"/>
    <s v="Cowichan R"/>
    <s v="CDP"/>
    <s v="124"/>
    <s v="Chinook"/>
    <s v="3"/>
    <x v="0"/>
    <x v="0"/>
    <n v="118"/>
    <x v="2"/>
    <s v="CK-22"/>
    <s v="EAST VANCOUVER ISLAND-COWICHAN &amp; KOKSILAH_FA_0.x"/>
    <s v="M"/>
    <s v="H"/>
    <n v="118"/>
    <s v="Cowichan River H"/>
    <n v="118"/>
    <s v="Cowichan R"/>
    <s v="GSVI"/>
    <s v="S"/>
    <x v="1"/>
    <s v="183777"/>
    <n v="0"/>
    <x v="284"/>
    <n v="2016"/>
    <s v="20160525"/>
    <s v="20160525"/>
    <n v="77"/>
    <n v="5.0999999999999996"/>
    <m/>
    <s v="CWT"/>
    <s v="P"/>
    <x v="0"/>
    <s v="Y"/>
    <s v="Y"/>
    <s v="Y"/>
    <n v="5.0000000000000001E-3"/>
    <s v="AD Clip"/>
    <n v="24596"/>
    <s v=""/>
    <n v="24672"/>
    <n v="3"/>
    <n v="35296"/>
    <n v="2018"/>
    <m/>
    <m/>
    <m/>
    <m/>
    <m/>
    <m/>
    <m/>
    <m/>
    <m/>
    <m/>
    <m/>
    <m/>
    <m/>
    <m/>
    <m/>
    <m/>
    <m/>
    <m/>
    <m/>
    <m/>
    <m/>
    <m/>
    <m/>
    <m/>
    <m/>
    <m/>
    <m/>
    <m/>
    <m/>
    <m/>
    <m/>
    <m/>
    <m/>
    <m/>
    <m/>
    <m/>
    <m/>
    <m/>
    <m/>
    <m/>
    <m/>
    <n v="4.5199999999999996"/>
    <m/>
    <m/>
    <m/>
    <m/>
    <m/>
    <m/>
    <m/>
    <m/>
    <m/>
    <m/>
    <m/>
    <m/>
    <n v="7.24"/>
    <m/>
    <m/>
    <m/>
    <m/>
    <m/>
    <m/>
    <n v="7.29"/>
    <m/>
    <m/>
    <m/>
    <m/>
    <m/>
    <m/>
    <m/>
    <m/>
    <m/>
    <m/>
    <m/>
    <m/>
    <m/>
    <m/>
    <m/>
    <m/>
    <m/>
    <m/>
    <m/>
    <m/>
    <m/>
    <m/>
    <m/>
    <m/>
    <m/>
    <m/>
    <m/>
    <m/>
    <m/>
    <m/>
    <m/>
    <m/>
    <m/>
    <m/>
    <m/>
    <m/>
    <m/>
    <m/>
    <m/>
    <m/>
    <m/>
    <m/>
    <m/>
    <m/>
    <m/>
    <m/>
    <m/>
    <m/>
    <m/>
    <m/>
    <m/>
    <m/>
    <m/>
    <m/>
    <m/>
    <m/>
    <m/>
    <m/>
    <m/>
    <m/>
    <m/>
    <m/>
    <m/>
    <m/>
    <m/>
    <m/>
    <m/>
    <m/>
    <m/>
    <m/>
    <m/>
    <m/>
    <m/>
    <m/>
    <m/>
    <m/>
    <m/>
    <m/>
    <m/>
    <m/>
    <m/>
    <m/>
    <m/>
    <m/>
    <m/>
    <m/>
    <m/>
    <m/>
    <m/>
    <m/>
    <m/>
    <m/>
    <m/>
    <m/>
    <m/>
    <m/>
    <m/>
    <m/>
    <m/>
    <m/>
    <m/>
    <m/>
    <n v="5.0999999999999996"/>
    <n v="42.25"/>
    <m/>
    <m/>
    <n v="19.05"/>
    <n v="0"/>
    <n v="19.05"/>
    <n v="47.35"/>
    <n v="66.400000000000006"/>
    <n v="2.6996259554399092E-3"/>
    <n v="0.28689759036144574"/>
  </r>
  <r>
    <n v="36"/>
    <n v="118"/>
    <s v="Cowichan R"/>
    <s v="CDP"/>
    <s v="124"/>
    <s v="Chinook"/>
    <s v="3"/>
    <x v="0"/>
    <x v="0"/>
    <n v="118"/>
    <x v="2"/>
    <s v="CK-22"/>
    <s v="EAST VANCOUVER ISLAND-COWICHAN &amp; KOKSILAH_FA_0.x"/>
    <s v="M"/>
    <s v="H"/>
    <n v="118"/>
    <s v="Cowichan River H"/>
    <n v="118"/>
    <s v="Cowichan R"/>
    <s v="GSVI"/>
    <s v="S"/>
    <x v="1"/>
    <s v="183777"/>
    <n v="0"/>
    <x v="284"/>
    <n v="2016"/>
    <s v="20160525"/>
    <s v="20160525"/>
    <n v="77"/>
    <n v="5.0999999999999996"/>
    <m/>
    <s v="CWT"/>
    <s v="P"/>
    <x v="0"/>
    <s v="Y"/>
    <s v="Y"/>
    <s v="Y"/>
    <n v="5.0000000000000001E-3"/>
    <s v="AD Clip"/>
    <n v="24596"/>
    <n v="24596"/>
    <n v="24672"/>
    <n v="4"/>
    <n v="35296"/>
    <n v="2019"/>
    <m/>
    <m/>
    <m/>
    <m/>
    <m/>
    <m/>
    <m/>
    <m/>
    <m/>
    <m/>
    <m/>
    <m/>
    <m/>
    <m/>
    <m/>
    <m/>
    <m/>
    <m/>
    <m/>
    <m/>
    <m/>
    <m/>
    <m/>
    <m/>
    <m/>
    <m/>
    <m/>
    <m/>
    <m/>
    <m/>
    <m/>
    <m/>
    <m/>
    <m/>
    <m/>
    <m/>
    <m/>
    <m/>
    <m/>
    <m/>
    <m/>
    <m/>
    <m/>
    <m/>
    <m/>
    <m/>
    <m/>
    <m/>
    <m/>
    <n v="6.31"/>
    <m/>
    <m/>
    <m/>
    <m/>
    <m/>
    <m/>
    <m/>
    <m/>
    <m/>
    <n v="6.36"/>
    <m/>
    <m/>
    <m/>
    <m/>
    <m/>
    <m/>
    <m/>
    <m/>
    <m/>
    <m/>
    <m/>
    <m/>
    <m/>
    <m/>
    <m/>
    <m/>
    <m/>
    <m/>
    <m/>
    <m/>
    <m/>
    <m/>
    <m/>
    <m/>
    <m/>
    <m/>
    <m/>
    <m/>
    <m/>
    <m/>
    <m/>
    <m/>
    <m/>
    <m/>
    <m/>
    <m/>
    <m/>
    <m/>
    <m/>
    <m/>
    <m/>
    <m/>
    <m/>
    <m/>
    <m/>
    <m/>
    <m/>
    <m/>
    <m/>
    <m/>
    <m/>
    <m/>
    <m/>
    <m/>
    <m/>
    <m/>
    <m/>
    <m/>
    <m/>
    <m/>
    <m/>
    <m/>
    <m/>
    <m/>
    <m/>
    <m/>
    <m/>
    <m/>
    <m/>
    <m/>
    <m/>
    <m/>
    <m/>
    <m/>
    <m/>
    <m/>
    <m/>
    <m/>
    <m/>
    <m/>
    <m/>
    <m/>
    <m/>
    <m/>
    <m/>
    <m/>
    <m/>
    <m/>
    <m/>
    <m/>
    <m/>
    <m/>
    <m/>
    <m/>
    <m/>
    <m/>
    <m/>
    <m/>
    <m/>
    <m/>
    <m/>
    <m/>
    <m/>
    <n v="2.29"/>
    <n v="1"/>
    <n v="1.62"/>
    <m/>
    <m/>
    <n v="12.67"/>
    <n v="2.29"/>
    <n v="14.96"/>
    <n v="2.62"/>
    <n v="17.580000000000002"/>
    <n v="7.1475036591315665E-4"/>
    <n v="0.85096700796359492"/>
  </r>
  <r>
    <n v="36"/>
    <n v="118"/>
    <s v="Cowichan R"/>
    <s v="CDP"/>
    <s v="124"/>
    <s v="Chinook"/>
    <s v="3"/>
    <x v="0"/>
    <x v="0"/>
    <n v="118"/>
    <x v="2"/>
    <s v="CK-22"/>
    <s v="EAST VANCOUVER ISLAND-COWICHAN &amp; KOKSILAH_FA_0.x"/>
    <s v="M"/>
    <s v="H"/>
    <n v="118"/>
    <s v="Cowichan River H"/>
    <n v="118"/>
    <s v="Cowichan R"/>
    <s v="GSVI"/>
    <s v="S"/>
    <x v="1"/>
    <s v="183778"/>
    <n v="0"/>
    <x v="285"/>
    <n v="2016"/>
    <s v="20160510"/>
    <s v="20160511"/>
    <n v="73"/>
    <n v="4.05"/>
    <m/>
    <s v="CWT"/>
    <s v="P"/>
    <x v="0"/>
    <s v="Y"/>
    <s v="Y"/>
    <s v="Y"/>
    <n v="5.0000000000000001E-3"/>
    <s v="AD Clip"/>
    <n v="24761"/>
    <s v=""/>
    <n v="24936"/>
    <n v="3"/>
    <n v="35306"/>
    <n v="2018"/>
    <m/>
    <m/>
    <m/>
    <m/>
    <m/>
    <m/>
    <m/>
    <m/>
    <m/>
    <m/>
    <m/>
    <m/>
    <m/>
    <m/>
    <m/>
    <m/>
    <m/>
    <m/>
    <m/>
    <m/>
    <m/>
    <m/>
    <m/>
    <m/>
    <m/>
    <m/>
    <n v="3"/>
    <m/>
    <m/>
    <m/>
    <m/>
    <m/>
    <m/>
    <m/>
    <m/>
    <m/>
    <m/>
    <m/>
    <m/>
    <m/>
    <m/>
    <m/>
    <m/>
    <m/>
    <m/>
    <m/>
    <m/>
    <m/>
    <m/>
    <m/>
    <m/>
    <m/>
    <m/>
    <m/>
    <m/>
    <m/>
    <m/>
    <m/>
    <m/>
    <m/>
    <m/>
    <n v="7.29"/>
    <m/>
    <m/>
    <m/>
    <m/>
    <m/>
    <m/>
    <m/>
    <m/>
    <m/>
    <m/>
    <m/>
    <m/>
    <m/>
    <m/>
    <m/>
    <m/>
    <m/>
    <m/>
    <m/>
    <m/>
    <m/>
    <m/>
    <m/>
    <m/>
    <m/>
    <m/>
    <m/>
    <m/>
    <m/>
    <m/>
    <m/>
    <m/>
    <m/>
    <m/>
    <m/>
    <m/>
    <m/>
    <m/>
    <m/>
    <m/>
    <m/>
    <m/>
    <m/>
    <m/>
    <m/>
    <m/>
    <m/>
    <m/>
    <m/>
    <m/>
    <m/>
    <m/>
    <m/>
    <m/>
    <m/>
    <m/>
    <m/>
    <m/>
    <m/>
    <m/>
    <m/>
    <m/>
    <m/>
    <m/>
    <m/>
    <m/>
    <m/>
    <m/>
    <m/>
    <m/>
    <m/>
    <m/>
    <m/>
    <m/>
    <m/>
    <m/>
    <m/>
    <m/>
    <m/>
    <m/>
    <m/>
    <m/>
    <m/>
    <m/>
    <m/>
    <m/>
    <m/>
    <m/>
    <m/>
    <m/>
    <m/>
    <m/>
    <m/>
    <m/>
    <m/>
    <m/>
    <m/>
    <m/>
    <m/>
    <m/>
    <m/>
    <m/>
    <m/>
    <m/>
    <m/>
    <m/>
    <n v="10.29"/>
    <n v="0"/>
    <n v="10.29"/>
    <n v="0"/>
    <n v="10.29"/>
    <n v="4.1557287670126406E-4"/>
    <n v="1"/>
  </r>
  <r>
    <n v="36"/>
    <n v="118"/>
    <s v="Cowichan R"/>
    <s v="CDP"/>
    <s v="124"/>
    <s v="Chinook"/>
    <s v="3"/>
    <x v="0"/>
    <x v="0"/>
    <n v="118"/>
    <x v="2"/>
    <s v="CK-22"/>
    <s v="EAST VANCOUVER ISLAND-COWICHAN &amp; KOKSILAH_FA_0.x"/>
    <s v="M"/>
    <s v="H"/>
    <n v="118"/>
    <s v="Cowichan River H"/>
    <n v="118"/>
    <s v="Cowichan R"/>
    <s v="GSVI"/>
    <s v="S"/>
    <x v="1"/>
    <s v="183778"/>
    <n v="0"/>
    <x v="285"/>
    <n v="2016"/>
    <s v="20160510"/>
    <s v="20160511"/>
    <n v="73"/>
    <n v="4.05"/>
    <m/>
    <s v="CWT"/>
    <s v="P"/>
    <x v="0"/>
    <s v="Y"/>
    <s v="Y"/>
    <s v="Y"/>
    <n v="5.0000000000000001E-3"/>
    <s v="AD Clip"/>
    <n v="24761"/>
    <n v="24761"/>
    <n v="24936"/>
    <n v="4"/>
    <n v="35306"/>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1.62"/>
    <m/>
    <m/>
    <n v="0"/>
    <n v="0"/>
    <n v="0"/>
    <n v="2.62"/>
    <n v="2.62"/>
    <n v="1.0581155849925286E-4"/>
    <n v="0"/>
  </r>
  <r>
    <n v="36"/>
    <n v="118"/>
    <s v="Cowichan R"/>
    <s v="CDP"/>
    <s v="124"/>
    <s v="Chinook"/>
    <s v="3"/>
    <x v="0"/>
    <x v="0"/>
    <n v="118"/>
    <x v="2"/>
    <s v="CK-22"/>
    <s v="EAST VANCOUVER ISLAND-COWICHAN &amp; KOKSILAH_FA_0.x"/>
    <s v="M"/>
    <s v="H"/>
    <n v="118"/>
    <s v="Cowichan River H"/>
    <n v="118"/>
    <s v="Cowichan R"/>
    <s v="GSVI"/>
    <s v="S"/>
    <x v="1"/>
    <s v="183779"/>
    <n v="0"/>
    <x v="286"/>
    <n v="2016"/>
    <s v="20160510"/>
    <s v="20160511"/>
    <n v="73"/>
    <n v="4.05"/>
    <m/>
    <s v="CWT"/>
    <s v="P"/>
    <x v="0"/>
    <s v="Y"/>
    <s v="Y"/>
    <s v="Y"/>
    <n v="0"/>
    <s v="AD Clip"/>
    <n v="24761"/>
    <s v=""/>
    <n v="24761"/>
    <n v="3"/>
    <n v="35307"/>
    <n v="2018"/>
    <m/>
    <m/>
    <m/>
    <m/>
    <m/>
    <m/>
    <m/>
    <m/>
    <m/>
    <m/>
    <m/>
    <m/>
    <m/>
    <m/>
    <m/>
    <m/>
    <m/>
    <m/>
    <m/>
    <m/>
    <m/>
    <m/>
    <m/>
    <m/>
    <m/>
    <m/>
    <m/>
    <m/>
    <m/>
    <m/>
    <m/>
    <m/>
    <m/>
    <m/>
    <m/>
    <m/>
    <m/>
    <m/>
    <m/>
    <m/>
    <m/>
    <m/>
    <m/>
    <m/>
    <m/>
    <m/>
    <m/>
    <m/>
    <m/>
    <m/>
    <m/>
    <m/>
    <m/>
    <m/>
    <n v="7.39"/>
    <m/>
    <m/>
    <m/>
    <m/>
    <m/>
    <m/>
    <n v="14.63"/>
    <m/>
    <m/>
    <m/>
    <m/>
    <m/>
    <m/>
    <m/>
    <m/>
    <m/>
    <m/>
    <m/>
    <m/>
    <m/>
    <m/>
    <m/>
    <m/>
    <m/>
    <m/>
    <m/>
    <m/>
    <m/>
    <m/>
    <m/>
    <m/>
    <m/>
    <m/>
    <m/>
    <m/>
    <m/>
    <m/>
    <m/>
    <m/>
    <m/>
    <m/>
    <m/>
    <m/>
    <m/>
    <m/>
    <m/>
    <m/>
    <m/>
    <m/>
    <m/>
    <m/>
    <m/>
    <m/>
    <m/>
    <m/>
    <m/>
    <m/>
    <m/>
    <m/>
    <m/>
    <m/>
    <m/>
    <m/>
    <m/>
    <m/>
    <m/>
    <m/>
    <m/>
    <m/>
    <m/>
    <m/>
    <m/>
    <m/>
    <m/>
    <m/>
    <m/>
    <m/>
    <m/>
    <m/>
    <m/>
    <m/>
    <m/>
    <m/>
    <m/>
    <m/>
    <m/>
    <m/>
    <m/>
    <m/>
    <m/>
    <m/>
    <m/>
    <m/>
    <m/>
    <m/>
    <m/>
    <m/>
    <m/>
    <m/>
    <m/>
    <m/>
    <m/>
    <m/>
    <m/>
    <m/>
    <m/>
    <m/>
    <m/>
    <n v="6.56"/>
    <m/>
    <m/>
    <m/>
    <m/>
    <n v="22.02"/>
    <n v="6.56"/>
    <n v="28.58"/>
    <n v="0"/>
    <n v="28.58"/>
    <n v="1.1542344816445217E-3"/>
    <n v="1"/>
  </r>
  <r>
    <n v="36"/>
    <n v="118"/>
    <s v="Cowichan R"/>
    <s v="CDP"/>
    <s v="124"/>
    <s v="Chinook"/>
    <s v="3"/>
    <x v="0"/>
    <x v="0"/>
    <n v="118"/>
    <x v="2"/>
    <s v="CK-22"/>
    <s v="EAST VANCOUVER ISLAND-COWICHAN &amp; KOKSILAH_FA_0.x"/>
    <s v="M"/>
    <s v="H"/>
    <n v="118"/>
    <s v="Cowichan River H"/>
    <n v="118"/>
    <s v="Cowichan R"/>
    <s v="GSVI"/>
    <s v="S"/>
    <x v="1"/>
    <s v="183779"/>
    <n v="0"/>
    <x v="286"/>
    <n v="2016"/>
    <s v="20160510"/>
    <s v="20160511"/>
    <n v="73"/>
    <n v="4.05"/>
    <m/>
    <s v="CWT"/>
    <s v="P"/>
    <x v="0"/>
    <s v="Y"/>
    <s v="Y"/>
    <s v="Y"/>
    <n v="0"/>
    <s v="AD Clip"/>
    <n v="24761"/>
    <n v="24761"/>
    <n v="24761"/>
    <n v="4"/>
    <n v="35307"/>
    <n v="2019"/>
    <m/>
    <m/>
    <m/>
    <m/>
    <m/>
    <m/>
    <m/>
    <m/>
    <m/>
    <m/>
    <m/>
    <m/>
    <m/>
    <m/>
    <m/>
    <m/>
    <m/>
    <m/>
    <m/>
    <m/>
    <m/>
    <m/>
    <m/>
    <m/>
    <m/>
    <m/>
    <m/>
    <m/>
    <m/>
    <m/>
    <m/>
    <m/>
    <m/>
    <m/>
    <m/>
    <m/>
    <m/>
    <m/>
    <m/>
    <m/>
    <m/>
    <m/>
    <m/>
    <m/>
    <m/>
    <m/>
    <m/>
    <m/>
    <m/>
    <n v="6.36"/>
    <m/>
    <m/>
    <m/>
    <m/>
    <m/>
    <m/>
    <m/>
    <m/>
    <m/>
    <m/>
    <m/>
    <m/>
    <m/>
    <m/>
    <m/>
    <m/>
    <m/>
    <m/>
    <m/>
    <m/>
    <m/>
    <m/>
    <m/>
    <m/>
    <m/>
    <m/>
    <m/>
    <m/>
    <m/>
    <m/>
    <m/>
    <m/>
    <m/>
    <m/>
    <m/>
    <m/>
    <m/>
    <m/>
    <m/>
    <m/>
    <m/>
    <m/>
    <m/>
    <m/>
    <m/>
    <m/>
    <m/>
    <m/>
    <m/>
    <m/>
    <m/>
    <m/>
    <m/>
    <m/>
    <m/>
    <m/>
    <m/>
    <m/>
    <m/>
    <m/>
    <m/>
    <m/>
    <m/>
    <m/>
    <m/>
    <m/>
    <m/>
    <m/>
    <m/>
    <m/>
    <m/>
    <m/>
    <m/>
    <n v="6.9"/>
    <m/>
    <m/>
    <m/>
    <m/>
    <m/>
    <m/>
    <m/>
    <m/>
    <m/>
    <m/>
    <m/>
    <m/>
    <m/>
    <m/>
    <m/>
    <m/>
    <m/>
    <m/>
    <m/>
    <m/>
    <m/>
    <m/>
    <m/>
    <m/>
    <m/>
    <m/>
    <m/>
    <m/>
    <m/>
    <m/>
    <m/>
    <m/>
    <m/>
    <m/>
    <m/>
    <m/>
    <m/>
    <m/>
    <m/>
    <m/>
    <m/>
    <n v="2.61"/>
    <m/>
    <m/>
    <n v="13.26"/>
    <n v="0"/>
    <n v="13.26"/>
    <n v="2.61"/>
    <n v="15.870000000000001"/>
    <n v="6.409272646500546E-4"/>
    <n v="0.83553875236294894"/>
  </r>
  <r>
    <n v="36"/>
    <n v="118"/>
    <s v="Cowichan R"/>
    <s v="CDP"/>
    <s v="124"/>
    <s v="Chinook"/>
    <s v="3"/>
    <x v="0"/>
    <x v="0"/>
    <n v="118"/>
    <x v="2"/>
    <s v="CK-22"/>
    <s v="EAST VANCOUVER ISLAND-COWICHAN &amp; KOKSILAH_FA_0.x"/>
    <s v="M"/>
    <s v="H"/>
    <n v="118"/>
    <s v="Cowichan River H"/>
    <n v="118"/>
    <s v="Cowichan R"/>
    <s v="GSVI"/>
    <s v="S"/>
    <x v="1"/>
    <s v="183780"/>
    <n v="0"/>
    <x v="287"/>
    <n v="2016"/>
    <s v="20160525"/>
    <s v="20160525"/>
    <n v="77"/>
    <n v="5.0999999999999996"/>
    <m/>
    <s v="CWT"/>
    <s v="P"/>
    <x v="0"/>
    <s v="Y"/>
    <s v="Y"/>
    <s v="Y"/>
    <n v="5.0000000000000001E-3"/>
    <s v="AD Clip"/>
    <n v="24596"/>
    <s v=""/>
    <n v="24850"/>
    <n v="2"/>
    <n v="35297"/>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2.44"/>
    <m/>
    <m/>
    <n v="0"/>
    <n v="0"/>
    <n v="0"/>
    <n v="62.44"/>
    <n v="62.44"/>
    <n v="2.5386241665311432E-3"/>
    <n v="0"/>
  </r>
  <r>
    <n v="36"/>
    <n v="118"/>
    <s v="Cowichan R"/>
    <s v="CDP"/>
    <s v="124"/>
    <s v="Chinook"/>
    <s v="3"/>
    <x v="0"/>
    <x v="0"/>
    <n v="118"/>
    <x v="2"/>
    <s v="CK-22"/>
    <s v="EAST VANCOUVER ISLAND-COWICHAN &amp; KOKSILAH_FA_0.x"/>
    <s v="M"/>
    <s v="H"/>
    <n v="118"/>
    <s v="Cowichan River H"/>
    <n v="118"/>
    <s v="Cowichan R"/>
    <s v="GSVI"/>
    <s v="S"/>
    <x v="1"/>
    <s v="183780"/>
    <n v="0"/>
    <x v="287"/>
    <n v="2016"/>
    <s v="20160525"/>
    <s v="20160525"/>
    <n v="77"/>
    <n v="5.0999999999999996"/>
    <m/>
    <s v="CWT"/>
    <s v="P"/>
    <x v="0"/>
    <s v="Y"/>
    <s v="Y"/>
    <s v="Y"/>
    <n v="5.0000000000000001E-3"/>
    <s v="AD Clip"/>
    <n v="24596"/>
    <s v=""/>
    <n v="24850"/>
    <n v="3"/>
    <n v="35297"/>
    <n v="2018"/>
    <m/>
    <m/>
    <m/>
    <m/>
    <m/>
    <m/>
    <m/>
    <m/>
    <m/>
    <m/>
    <m/>
    <m/>
    <m/>
    <m/>
    <m/>
    <m/>
    <m/>
    <m/>
    <m/>
    <m/>
    <m/>
    <m/>
    <m/>
    <m/>
    <m/>
    <m/>
    <m/>
    <m/>
    <m/>
    <m/>
    <m/>
    <m/>
    <m/>
    <m/>
    <n v="6.52"/>
    <m/>
    <m/>
    <m/>
    <m/>
    <m/>
    <n v="3.4"/>
    <m/>
    <m/>
    <m/>
    <m/>
    <m/>
    <m/>
    <m/>
    <m/>
    <n v="21.87"/>
    <m/>
    <m/>
    <m/>
    <m/>
    <m/>
    <m/>
    <m/>
    <m/>
    <m/>
    <m/>
    <m/>
    <n v="7.24"/>
    <m/>
    <n v="40.11"/>
    <m/>
    <m/>
    <m/>
    <m/>
    <m/>
    <m/>
    <m/>
    <m/>
    <m/>
    <m/>
    <m/>
    <m/>
    <m/>
    <m/>
    <m/>
    <m/>
    <m/>
    <m/>
    <m/>
    <m/>
    <m/>
    <m/>
    <m/>
    <m/>
    <m/>
    <m/>
    <m/>
    <m/>
    <m/>
    <m/>
    <m/>
    <m/>
    <m/>
    <m/>
    <m/>
    <m/>
    <m/>
    <m/>
    <m/>
    <m/>
    <m/>
    <m/>
    <m/>
    <m/>
    <m/>
    <m/>
    <m/>
    <m/>
    <n v="4.57"/>
    <m/>
    <m/>
    <m/>
    <m/>
    <m/>
    <m/>
    <m/>
    <m/>
    <m/>
    <m/>
    <m/>
    <m/>
    <m/>
    <m/>
    <m/>
    <m/>
    <m/>
    <m/>
    <m/>
    <m/>
    <m/>
    <m/>
    <m/>
    <m/>
    <m/>
    <m/>
    <m/>
    <m/>
    <m/>
    <m/>
    <m/>
    <m/>
    <m/>
    <m/>
    <m/>
    <m/>
    <m/>
    <m/>
    <m/>
    <m/>
    <m/>
    <m/>
    <m/>
    <m/>
    <m/>
    <m/>
    <m/>
    <m/>
    <m/>
    <m/>
    <n v="5.16"/>
    <n v="1.1399999999999999"/>
    <n v="17.91"/>
    <m/>
    <m/>
    <n v="97.08"/>
    <n v="5.16"/>
    <n v="102.24"/>
    <n v="19.05"/>
    <n v="121.29"/>
    <n v="4.9312896405919668E-3"/>
    <n v="0.84293841207024478"/>
  </r>
  <r>
    <n v="36"/>
    <n v="118"/>
    <s v="Cowichan R"/>
    <s v="CDP"/>
    <s v="124"/>
    <s v="Chinook"/>
    <s v="3"/>
    <x v="0"/>
    <x v="0"/>
    <n v="118"/>
    <x v="2"/>
    <s v="CK-22"/>
    <s v="EAST VANCOUVER ISLAND-COWICHAN &amp; KOKSILAH_FA_0.x"/>
    <s v="M"/>
    <s v="H"/>
    <n v="118"/>
    <s v="Cowichan River H"/>
    <n v="118"/>
    <s v="Cowichan R"/>
    <s v="GSVI"/>
    <s v="S"/>
    <x v="1"/>
    <s v="183780"/>
    <n v="0"/>
    <x v="287"/>
    <n v="2016"/>
    <s v="20160525"/>
    <s v="20160525"/>
    <n v="77"/>
    <n v="5.0999999999999996"/>
    <m/>
    <s v="CWT"/>
    <s v="P"/>
    <x v="0"/>
    <s v="Y"/>
    <s v="Y"/>
    <s v="Y"/>
    <n v="5.0000000000000001E-3"/>
    <s v="AD Clip"/>
    <n v="24596"/>
    <n v="24596"/>
    <n v="24850"/>
    <n v="4"/>
    <n v="35297"/>
    <n v="2019"/>
    <m/>
    <m/>
    <m/>
    <m/>
    <m/>
    <m/>
    <m/>
    <m/>
    <m/>
    <m/>
    <m/>
    <m/>
    <m/>
    <m/>
    <m/>
    <m/>
    <m/>
    <m/>
    <m/>
    <m/>
    <m/>
    <m/>
    <m/>
    <m/>
    <m/>
    <m/>
    <m/>
    <m/>
    <m/>
    <m/>
    <m/>
    <m/>
    <m/>
    <m/>
    <m/>
    <m/>
    <m/>
    <m/>
    <m/>
    <m/>
    <m/>
    <m/>
    <m/>
    <n v="2.25"/>
    <m/>
    <m/>
    <m/>
    <m/>
    <m/>
    <m/>
    <m/>
    <m/>
    <m/>
    <m/>
    <m/>
    <m/>
    <m/>
    <m/>
    <m/>
    <m/>
    <m/>
    <m/>
    <m/>
    <m/>
    <m/>
    <m/>
    <m/>
    <m/>
    <m/>
    <m/>
    <m/>
    <m/>
    <m/>
    <m/>
    <m/>
    <m/>
    <m/>
    <m/>
    <m/>
    <m/>
    <m/>
    <m/>
    <m/>
    <m/>
    <m/>
    <m/>
    <m/>
    <m/>
    <m/>
    <m/>
    <m/>
    <m/>
    <m/>
    <m/>
    <m/>
    <m/>
    <m/>
    <m/>
    <m/>
    <m/>
    <m/>
    <m/>
    <m/>
    <m/>
    <m/>
    <m/>
    <m/>
    <m/>
    <m/>
    <m/>
    <m/>
    <m/>
    <m/>
    <m/>
    <m/>
    <m/>
    <m/>
    <m/>
    <m/>
    <m/>
    <m/>
    <m/>
    <m/>
    <m/>
    <m/>
    <m/>
    <m/>
    <m/>
    <m/>
    <m/>
    <m/>
    <m/>
    <m/>
    <m/>
    <m/>
    <m/>
    <m/>
    <m/>
    <m/>
    <m/>
    <m/>
    <m/>
    <m/>
    <m/>
    <m/>
    <m/>
    <m/>
    <m/>
    <m/>
    <m/>
    <m/>
    <m/>
    <m/>
    <m/>
    <m/>
    <m/>
    <m/>
    <m/>
    <m/>
    <m/>
    <m/>
    <m/>
    <m/>
    <n v="2.56"/>
    <m/>
    <n v="39.94"/>
    <m/>
    <m/>
    <n v="2.25"/>
    <n v="2.56"/>
    <n v="4.8099999999999996"/>
    <n v="39.94"/>
    <n v="44.75"/>
    <n v="1.8194015287038544E-3"/>
    <n v="0.10748603351955306"/>
  </r>
  <r>
    <n v="36"/>
    <n v="118"/>
    <s v="Cowichan R"/>
    <s v="CDP"/>
    <s v="124"/>
    <s v="Chinook"/>
    <s v="3"/>
    <x v="0"/>
    <x v="0"/>
    <n v="118"/>
    <x v="2"/>
    <s v="CK-22"/>
    <s v="EAST VANCOUVER ISLAND-COWICHAN &amp; KOKSILAH_FA_0.x"/>
    <s v="M"/>
    <s v="H"/>
    <n v="118"/>
    <s v="Cowichan River H"/>
    <n v="118"/>
    <s v="Cowichan R"/>
    <s v="GSVI"/>
    <s v="S"/>
    <x v="1"/>
    <s v="183981"/>
    <n v="0"/>
    <x v="288"/>
    <n v="2016"/>
    <s v="20160525"/>
    <s v="20160525"/>
    <n v="77"/>
    <n v="5.0999999999999996"/>
    <m/>
    <s v="CWT"/>
    <s v="P"/>
    <x v="0"/>
    <s v="Y"/>
    <s v="Y"/>
    <s v="Y"/>
    <n v="5.0000000000000001E-3"/>
    <s v="AD Clip"/>
    <n v="49192"/>
    <s v=""/>
    <n v="49392"/>
    <n v="2"/>
    <n v="35295"/>
    <n v="2017"/>
    <m/>
    <m/>
    <m/>
    <m/>
    <m/>
    <m/>
    <m/>
    <m/>
    <m/>
    <m/>
    <m/>
    <m/>
    <m/>
    <m/>
    <m/>
    <m/>
    <m/>
    <m/>
    <m/>
    <m/>
    <m/>
    <m/>
    <m/>
    <m/>
    <m/>
    <m/>
    <m/>
    <m/>
    <m/>
    <m/>
    <m/>
    <m/>
    <m/>
    <m/>
    <m/>
    <m/>
    <m/>
    <m/>
    <m/>
    <m/>
    <m/>
    <m/>
    <m/>
    <m/>
    <m/>
    <m/>
    <m/>
    <m/>
    <m/>
    <m/>
    <m/>
    <m/>
    <m/>
    <m/>
    <m/>
    <m/>
    <m/>
    <m/>
    <m/>
    <m/>
    <m/>
    <m/>
    <m/>
    <m/>
    <n v="11.66"/>
    <m/>
    <m/>
    <m/>
    <m/>
    <m/>
    <m/>
    <m/>
    <m/>
    <m/>
    <m/>
    <m/>
    <m/>
    <m/>
    <m/>
    <m/>
    <m/>
    <m/>
    <m/>
    <m/>
    <m/>
    <m/>
    <m/>
    <m/>
    <m/>
    <m/>
    <m/>
    <m/>
    <m/>
    <m/>
    <m/>
    <m/>
    <m/>
    <m/>
    <m/>
    <m/>
    <m/>
    <m/>
    <m/>
    <m/>
    <m/>
    <m/>
    <m/>
    <m/>
    <m/>
    <m/>
    <m/>
    <m/>
    <m/>
    <m/>
    <m/>
    <m/>
    <m/>
    <m/>
    <m/>
    <m/>
    <m/>
    <m/>
    <m/>
    <m/>
    <m/>
    <m/>
    <m/>
    <m/>
    <m/>
    <m/>
    <m/>
    <m/>
    <m/>
    <m/>
    <m/>
    <m/>
    <m/>
    <m/>
    <m/>
    <m/>
    <m/>
    <m/>
    <m/>
    <m/>
    <m/>
    <m/>
    <m/>
    <m/>
    <m/>
    <m/>
    <m/>
    <m/>
    <m/>
    <m/>
    <m/>
    <m/>
    <m/>
    <m/>
    <m/>
    <m/>
    <m/>
    <m/>
    <m/>
    <m/>
    <n v="0.32"/>
    <n v="1.93"/>
    <n v="1.95"/>
    <m/>
    <n v="11.66"/>
    <n v="0"/>
    <n v="11.66"/>
    <n v="4.2"/>
    <n v="15.86"/>
    <n v="3.2241014799154331E-4"/>
    <n v="0.73518284993694838"/>
  </r>
  <r>
    <n v="36"/>
    <n v="118"/>
    <s v="Cowichan R"/>
    <s v="CDP"/>
    <s v="124"/>
    <s v="Chinook"/>
    <s v="3"/>
    <x v="0"/>
    <x v="0"/>
    <n v="118"/>
    <x v="2"/>
    <s v="CK-22"/>
    <s v="EAST VANCOUVER ISLAND-COWICHAN &amp; KOKSILAH_FA_0.x"/>
    <s v="M"/>
    <s v="H"/>
    <n v="118"/>
    <s v="Cowichan River H"/>
    <n v="118"/>
    <s v="Cowichan R"/>
    <s v="GSVI"/>
    <s v="S"/>
    <x v="1"/>
    <s v="183981"/>
    <n v="0"/>
    <x v="288"/>
    <n v="2016"/>
    <s v="20160525"/>
    <s v="20160525"/>
    <n v="77"/>
    <n v="5.0999999999999996"/>
    <m/>
    <s v="CWT"/>
    <s v="P"/>
    <x v="0"/>
    <s v="Y"/>
    <s v="Y"/>
    <s v="Y"/>
    <n v="5.0000000000000001E-3"/>
    <s v="AD Clip"/>
    <n v="49192"/>
    <s v=""/>
    <n v="49392"/>
    <n v="3"/>
    <n v="35295"/>
    <n v="2018"/>
    <m/>
    <m/>
    <m/>
    <m/>
    <m/>
    <m/>
    <m/>
    <m/>
    <m/>
    <m/>
    <m/>
    <m/>
    <m/>
    <m/>
    <m/>
    <m/>
    <m/>
    <m/>
    <m/>
    <m/>
    <m/>
    <m/>
    <m/>
    <m/>
    <m/>
    <m/>
    <m/>
    <m/>
    <m/>
    <m/>
    <m/>
    <m/>
    <m/>
    <m/>
    <m/>
    <m/>
    <m/>
    <m/>
    <m/>
    <m/>
    <m/>
    <m/>
    <m/>
    <m/>
    <m/>
    <m/>
    <m/>
    <m/>
    <m/>
    <n v="16.14"/>
    <m/>
    <m/>
    <m/>
    <m/>
    <n v="21.87"/>
    <m/>
    <m/>
    <m/>
    <m/>
    <n v="14.53"/>
    <m/>
    <n v="21.72"/>
    <m/>
    <n v="53.48"/>
    <m/>
    <m/>
    <m/>
    <m/>
    <m/>
    <m/>
    <m/>
    <m/>
    <m/>
    <m/>
    <m/>
    <n v="9.48"/>
    <m/>
    <m/>
    <m/>
    <m/>
    <m/>
    <m/>
    <m/>
    <m/>
    <m/>
    <m/>
    <m/>
    <m/>
    <m/>
    <m/>
    <m/>
    <m/>
    <m/>
    <m/>
    <m/>
    <m/>
    <m/>
    <m/>
    <m/>
    <m/>
    <m/>
    <m/>
    <m/>
    <m/>
    <m/>
    <m/>
    <m/>
    <m/>
    <m/>
    <m/>
    <m/>
    <m/>
    <n v="4.4400000000000004"/>
    <m/>
    <m/>
    <m/>
    <m/>
    <m/>
    <n v="16.059999999999999"/>
    <m/>
    <m/>
    <m/>
    <m/>
    <m/>
    <m/>
    <m/>
    <m/>
    <m/>
    <m/>
    <m/>
    <m/>
    <m/>
    <m/>
    <m/>
    <m/>
    <m/>
    <m/>
    <m/>
    <m/>
    <m/>
    <m/>
    <m/>
    <m/>
    <m/>
    <m/>
    <m/>
    <m/>
    <m/>
    <m/>
    <m/>
    <m/>
    <m/>
    <m/>
    <m/>
    <m/>
    <m/>
    <m/>
    <m/>
    <m/>
    <m/>
    <m/>
    <m/>
    <m/>
    <n v="10.72"/>
    <n v="5.36"/>
    <n v="67.34"/>
    <m/>
    <m/>
    <n v="157.72"/>
    <n v="10.72"/>
    <n v="168.44"/>
    <n v="72.7"/>
    <n v="241.14000000000001"/>
    <n v="4.9020165880631003E-3"/>
    <n v="0.69851538525337975"/>
  </r>
  <r>
    <n v="36"/>
    <n v="118"/>
    <s v="Cowichan R"/>
    <s v="CDP"/>
    <s v="124"/>
    <s v="Chinook"/>
    <s v="3"/>
    <x v="0"/>
    <x v="0"/>
    <n v="118"/>
    <x v="2"/>
    <s v="CK-22"/>
    <s v="EAST VANCOUVER ISLAND-COWICHAN &amp; KOKSILAH_FA_0.x"/>
    <s v="M"/>
    <s v="H"/>
    <n v="118"/>
    <s v="Cowichan River H"/>
    <n v="118"/>
    <s v="Cowichan R"/>
    <s v="GSVI"/>
    <s v="S"/>
    <x v="1"/>
    <s v="183981"/>
    <n v="0"/>
    <x v="288"/>
    <n v="2016"/>
    <s v="20160525"/>
    <s v="20160525"/>
    <n v="77"/>
    <n v="5.0999999999999996"/>
    <m/>
    <s v="CWT"/>
    <s v="P"/>
    <x v="0"/>
    <s v="Y"/>
    <s v="Y"/>
    <s v="Y"/>
    <n v="5.0000000000000001E-3"/>
    <s v="AD Clip"/>
    <n v="49192"/>
    <n v="49192"/>
    <n v="49392"/>
    <n v="4"/>
    <n v="35295"/>
    <n v="2019"/>
    <m/>
    <m/>
    <m/>
    <m/>
    <m/>
    <m/>
    <m/>
    <m/>
    <m/>
    <m/>
    <m/>
    <m/>
    <m/>
    <m/>
    <m/>
    <m/>
    <m/>
    <m/>
    <m/>
    <m/>
    <m/>
    <m/>
    <m/>
    <m/>
    <m/>
    <m/>
    <n v="2.92"/>
    <m/>
    <m/>
    <m/>
    <m/>
    <m/>
    <m/>
    <m/>
    <m/>
    <m/>
    <m/>
    <m/>
    <m/>
    <m/>
    <m/>
    <m/>
    <m/>
    <m/>
    <m/>
    <m/>
    <m/>
    <m/>
    <m/>
    <m/>
    <m/>
    <m/>
    <m/>
    <m/>
    <m/>
    <m/>
    <m/>
    <m/>
    <m/>
    <m/>
    <m/>
    <n v="6.31"/>
    <m/>
    <n v="8.93"/>
    <m/>
    <m/>
    <m/>
    <m/>
    <m/>
    <m/>
    <m/>
    <m/>
    <m/>
    <m/>
    <m/>
    <m/>
    <m/>
    <m/>
    <m/>
    <m/>
    <m/>
    <m/>
    <m/>
    <m/>
    <m/>
    <m/>
    <m/>
    <m/>
    <m/>
    <m/>
    <m/>
    <m/>
    <m/>
    <m/>
    <m/>
    <m/>
    <m/>
    <m/>
    <m/>
    <m/>
    <m/>
    <m/>
    <m/>
    <m/>
    <m/>
    <m/>
    <m/>
    <m/>
    <m/>
    <m/>
    <m/>
    <m/>
    <m/>
    <m/>
    <m/>
    <m/>
    <m/>
    <m/>
    <m/>
    <m/>
    <m/>
    <m/>
    <m/>
    <n v="6.9"/>
    <m/>
    <m/>
    <m/>
    <m/>
    <m/>
    <m/>
    <m/>
    <m/>
    <m/>
    <m/>
    <m/>
    <m/>
    <m/>
    <m/>
    <m/>
    <m/>
    <m/>
    <m/>
    <m/>
    <m/>
    <m/>
    <m/>
    <m/>
    <m/>
    <m/>
    <m/>
    <m/>
    <m/>
    <m/>
    <m/>
    <m/>
    <m/>
    <m/>
    <m/>
    <m/>
    <m/>
    <m/>
    <m/>
    <m/>
    <m/>
    <n v="1"/>
    <n v="1.62"/>
    <m/>
    <m/>
    <n v="25.06"/>
    <n v="0"/>
    <n v="25.06"/>
    <n v="2.62"/>
    <n v="27.680000000000003"/>
    <n v="5.626931208326558E-4"/>
    <n v="0.90534682080924844"/>
  </r>
  <r>
    <n v="36"/>
    <n v="118"/>
    <s v="Cowichan R"/>
    <s v="CDP"/>
    <s v="124"/>
    <s v="Chinook"/>
    <s v="3"/>
    <x v="0"/>
    <x v="0"/>
    <n v="118"/>
    <x v="2"/>
    <s v="CK-22"/>
    <s v="EAST VANCOUVER ISLAND-COWICHAN &amp; KOKSILAH_FA_0.x"/>
    <s v="M"/>
    <s v="H"/>
    <n v="118"/>
    <s v="Cowichan River H"/>
    <n v="118"/>
    <s v="Cowichan R"/>
    <s v="GSVI"/>
    <s v="S"/>
    <x v="1"/>
    <s v="183982"/>
    <n v="0"/>
    <x v="289"/>
    <n v="2016"/>
    <s v="20160412"/>
    <s v="20160412"/>
    <n v="68"/>
    <n v="3.54"/>
    <m/>
    <s v="CWT"/>
    <s v="P"/>
    <x v="0"/>
    <s v="Y"/>
    <s v="Y"/>
    <s v="Y"/>
    <n v="0.01"/>
    <s v="AD Clip"/>
    <n v="48788"/>
    <s v=""/>
    <n v="49216"/>
    <n v="2"/>
    <n v="35292"/>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9.77"/>
    <m/>
    <m/>
    <n v="0"/>
    <n v="0"/>
    <n v="0"/>
    <n v="249.77"/>
    <n v="249.77"/>
    <n v="5.1194965975239811E-3"/>
    <n v="0"/>
  </r>
  <r>
    <n v="36"/>
    <n v="118"/>
    <s v="Cowichan R"/>
    <s v="CDP"/>
    <s v="124"/>
    <s v="Chinook"/>
    <s v="3"/>
    <x v="0"/>
    <x v="0"/>
    <n v="118"/>
    <x v="2"/>
    <s v="CK-22"/>
    <s v="EAST VANCOUVER ISLAND-COWICHAN &amp; KOKSILAH_FA_0.x"/>
    <s v="M"/>
    <s v="H"/>
    <n v="118"/>
    <s v="Cowichan River H"/>
    <n v="118"/>
    <s v="Cowichan R"/>
    <s v="GSVI"/>
    <s v="S"/>
    <x v="1"/>
    <s v="183982"/>
    <n v="0"/>
    <x v="289"/>
    <n v="2016"/>
    <s v="20160412"/>
    <s v="20160412"/>
    <n v="68"/>
    <n v="3.54"/>
    <m/>
    <s v="CWT"/>
    <s v="P"/>
    <x v="0"/>
    <s v="Y"/>
    <s v="Y"/>
    <s v="Y"/>
    <n v="0.01"/>
    <s v="AD Clip"/>
    <n v="48788"/>
    <s v=""/>
    <n v="49216"/>
    <n v="3"/>
    <n v="35292"/>
    <n v="2018"/>
    <m/>
    <m/>
    <m/>
    <m/>
    <m/>
    <m/>
    <n v="1.98"/>
    <m/>
    <m/>
    <m/>
    <m/>
    <m/>
    <m/>
    <m/>
    <m/>
    <m/>
    <m/>
    <m/>
    <m/>
    <m/>
    <m/>
    <m/>
    <m/>
    <m/>
    <m/>
    <m/>
    <m/>
    <m/>
    <m/>
    <m/>
    <m/>
    <m/>
    <m/>
    <m/>
    <m/>
    <m/>
    <m/>
    <n v="10.14"/>
    <m/>
    <m/>
    <m/>
    <m/>
    <m/>
    <m/>
    <m/>
    <m/>
    <m/>
    <m/>
    <m/>
    <n v="36.6"/>
    <m/>
    <m/>
    <m/>
    <m/>
    <m/>
    <m/>
    <m/>
    <m/>
    <m/>
    <n v="7.29"/>
    <m/>
    <m/>
    <m/>
    <n v="29.43"/>
    <m/>
    <m/>
    <m/>
    <m/>
    <m/>
    <m/>
    <m/>
    <m/>
    <m/>
    <m/>
    <m/>
    <m/>
    <m/>
    <m/>
    <m/>
    <m/>
    <m/>
    <m/>
    <m/>
    <m/>
    <m/>
    <m/>
    <m/>
    <m/>
    <m/>
    <m/>
    <m/>
    <m/>
    <m/>
    <m/>
    <m/>
    <m/>
    <m/>
    <m/>
    <m/>
    <m/>
    <m/>
    <m/>
    <m/>
    <m/>
    <m/>
    <m/>
    <n v="4.63"/>
    <m/>
    <m/>
    <m/>
    <m/>
    <m/>
    <m/>
    <m/>
    <m/>
    <m/>
    <m/>
    <m/>
    <m/>
    <m/>
    <m/>
    <m/>
    <m/>
    <m/>
    <m/>
    <m/>
    <m/>
    <m/>
    <m/>
    <m/>
    <m/>
    <m/>
    <m/>
    <m/>
    <m/>
    <m/>
    <m/>
    <m/>
    <m/>
    <m/>
    <m/>
    <m/>
    <m/>
    <m/>
    <m/>
    <m/>
    <m/>
    <m/>
    <m/>
    <m/>
    <m/>
    <m/>
    <m/>
    <m/>
    <m/>
    <m/>
    <m/>
    <m/>
    <m/>
    <m/>
    <m/>
    <m/>
    <m/>
    <n v="4.32"/>
    <n v="6"/>
    <n v="41.51"/>
    <m/>
    <m/>
    <n v="90.07"/>
    <n v="4.32"/>
    <n v="94.39"/>
    <n v="47.51"/>
    <n v="141.9"/>
    <n v="2.9085020906780357E-3"/>
    <n v="0.66518675123326287"/>
  </r>
  <r>
    <n v="36"/>
    <n v="118"/>
    <s v="Cowichan R"/>
    <s v="CDP"/>
    <s v="124"/>
    <s v="Chinook"/>
    <s v="3"/>
    <x v="0"/>
    <x v="0"/>
    <n v="118"/>
    <x v="2"/>
    <s v="CK-22"/>
    <s v="EAST VANCOUVER ISLAND-COWICHAN &amp; KOKSILAH_FA_0.x"/>
    <s v="M"/>
    <s v="H"/>
    <n v="118"/>
    <s v="Cowichan River H"/>
    <n v="118"/>
    <s v="Cowichan R"/>
    <s v="GSVI"/>
    <s v="S"/>
    <x v="1"/>
    <s v="183982"/>
    <n v="0"/>
    <x v="289"/>
    <n v="2016"/>
    <s v="20160412"/>
    <s v="20160412"/>
    <n v="68"/>
    <n v="3.54"/>
    <m/>
    <s v="CWT"/>
    <s v="P"/>
    <x v="0"/>
    <s v="Y"/>
    <s v="Y"/>
    <s v="Y"/>
    <n v="0.01"/>
    <s v="AD Clip"/>
    <n v="48788"/>
    <n v="48788"/>
    <n v="49216"/>
    <n v="4"/>
    <n v="35292"/>
    <n v="2019"/>
    <m/>
    <m/>
    <m/>
    <m/>
    <m/>
    <m/>
    <m/>
    <m/>
    <m/>
    <m/>
    <m/>
    <m/>
    <m/>
    <m/>
    <m/>
    <m/>
    <m/>
    <m/>
    <m/>
    <m/>
    <m/>
    <m/>
    <m/>
    <m/>
    <m/>
    <m/>
    <m/>
    <m/>
    <m/>
    <m/>
    <m/>
    <m/>
    <m/>
    <m/>
    <m/>
    <m/>
    <m/>
    <m/>
    <m/>
    <m/>
    <m/>
    <m/>
    <m/>
    <m/>
    <m/>
    <m/>
    <m/>
    <m/>
    <m/>
    <m/>
    <m/>
    <m/>
    <m/>
    <m/>
    <n v="6.31"/>
    <m/>
    <m/>
    <m/>
    <m/>
    <m/>
    <m/>
    <m/>
    <m/>
    <n v="8.52"/>
    <m/>
    <m/>
    <m/>
    <m/>
    <m/>
    <n v="2.92"/>
    <m/>
    <m/>
    <m/>
    <m/>
    <m/>
    <m/>
    <m/>
    <m/>
    <m/>
    <m/>
    <m/>
    <m/>
    <m/>
    <m/>
    <m/>
    <m/>
    <m/>
    <m/>
    <m/>
    <m/>
    <m/>
    <m/>
    <m/>
    <m/>
    <m/>
    <m/>
    <m/>
    <m/>
    <m/>
    <m/>
    <m/>
    <n v="5.26"/>
    <m/>
    <m/>
    <m/>
    <m/>
    <m/>
    <m/>
    <m/>
    <m/>
    <m/>
    <m/>
    <m/>
    <m/>
    <m/>
    <m/>
    <m/>
    <m/>
    <m/>
    <m/>
    <m/>
    <m/>
    <m/>
    <m/>
    <m/>
    <m/>
    <m/>
    <m/>
    <m/>
    <m/>
    <m/>
    <m/>
    <m/>
    <m/>
    <m/>
    <m/>
    <m/>
    <m/>
    <m/>
    <m/>
    <m/>
    <m/>
    <m/>
    <m/>
    <m/>
    <m/>
    <m/>
    <m/>
    <m/>
    <m/>
    <m/>
    <m/>
    <m/>
    <m/>
    <m/>
    <m/>
    <m/>
    <m/>
    <m/>
    <m/>
    <m/>
    <m/>
    <m/>
    <n v="2.4700000000000002"/>
    <m/>
    <n v="28.53"/>
    <m/>
    <m/>
    <n v="23.01"/>
    <n v="2.4700000000000002"/>
    <n v="25.48"/>
    <n v="28.53"/>
    <n v="54.01"/>
    <n v="1.1070345166844305E-3"/>
    <n v="0.47176448805776711"/>
  </r>
  <r>
    <n v="36"/>
    <n v="118"/>
    <s v="Cowichan R"/>
    <s v="CDP"/>
    <s v="124"/>
    <s v="Chinook"/>
    <s v="3"/>
    <x v="0"/>
    <x v="0"/>
    <n v="118"/>
    <x v="2"/>
    <s v="CK-22"/>
    <s v="EAST VANCOUVER ISLAND-COWICHAN &amp; KOKSILAH_FA_0.x"/>
    <s v="M"/>
    <s v="H"/>
    <n v="118"/>
    <s v="Cowichan River H"/>
    <n v="118"/>
    <s v="Cowichan R"/>
    <s v="GSVI"/>
    <s v="S"/>
    <x v="1"/>
    <s v="183983"/>
    <n v="0"/>
    <x v="290"/>
    <n v="2016"/>
    <s v="20160412"/>
    <s v="20160412"/>
    <n v="68"/>
    <n v="3.54"/>
    <m/>
    <s v="CWT"/>
    <s v="P"/>
    <x v="0"/>
    <s v="Y"/>
    <s v="Y"/>
    <s v="Y"/>
    <n v="0.01"/>
    <s v="AD Clip"/>
    <n v="48788"/>
    <s v=""/>
    <n v="49443"/>
    <n v="2"/>
    <n v="35291"/>
    <n v="2017"/>
    <m/>
    <m/>
    <m/>
    <m/>
    <m/>
    <m/>
    <m/>
    <m/>
    <m/>
    <n v="8.4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1"/>
    <m/>
    <m/>
    <m/>
    <n v="1.9"/>
    <n v="1"/>
    <m/>
    <m/>
    <m/>
    <n v="8.43"/>
    <n v="2.81"/>
    <n v="11.24"/>
    <n v="1"/>
    <n v="12.24"/>
    <n v="2.5088136426990244E-4"/>
    <n v="0.9183006535947712"/>
  </r>
  <r>
    <n v="36"/>
    <n v="118"/>
    <s v="Cowichan R"/>
    <s v="CDP"/>
    <s v="124"/>
    <s v="Chinook"/>
    <s v="3"/>
    <x v="0"/>
    <x v="0"/>
    <n v="118"/>
    <x v="2"/>
    <s v="CK-22"/>
    <s v="EAST VANCOUVER ISLAND-COWICHAN &amp; KOKSILAH_FA_0.x"/>
    <s v="M"/>
    <s v="H"/>
    <n v="118"/>
    <s v="Cowichan River H"/>
    <n v="118"/>
    <s v="Cowichan R"/>
    <s v="GSVI"/>
    <s v="S"/>
    <x v="1"/>
    <s v="183983"/>
    <n v="0"/>
    <x v="290"/>
    <n v="2016"/>
    <s v="20160412"/>
    <s v="20160412"/>
    <n v="68"/>
    <n v="3.54"/>
    <m/>
    <s v="CWT"/>
    <s v="P"/>
    <x v="0"/>
    <s v="Y"/>
    <s v="Y"/>
    <s v="Y"/>
    <n v="0.01"/>
    <s v="AD Clip"/>
    <n v="48788"/>
    <s v=""/>
    <n v="49443"/>
    <n v="3"/>
    <n v="35291"/>
    <n v="2018"/>
    <m/>
    <m/>
    <m/>
    <m/>
    <m/>
    <m/>
    <m/>
    <m/>
    <m/>
    <m/>
    <m/>
    <m/>
    <m/>
    <m/>
    <m/>
    <m/>
    <m/>
    <m/>
    <m/>
    <m/>
    <m/>
    <m/>
    <m/>
    <m/>
    <m/>
    <m/>
    <m/>
    <m/>
    <m/>
    <m/>
    <m/>
    <m/>
    <m/>
    <m/>
    <m/>
    <m/>
    <m/>
    <m/>
    <m/>
    <m/>
    <m/>
    <m/>
    <m/>
    <m/>
    <m/>
    <m/>
    <m/>
    <m/>
    <m/>
    <n v="38.54"/>
    <m/>
    <m/>
    <m/>
    <m/>
    <n v="29.16"/>
    <m/>
    <m/>
    <m/>
    <m/>
    <n v="7.24"/>
    <m/>
    <n v="7.39"/>
    <m/>
    <n v="26.74"/>
    <m/>
    <m/>
    <m/>
    <m/>
    <m/>
    <m/>
    <m/>
    <m/>
    <m/>
    <m/>
    <m/>
    <m/>
    <m/>
    <m/>
    <m/>
    <m/>
    <m/>
    <n v="20.28"/>
    <m/>
    <m/>
    <m/>
    <m/>
    <m/>
    <m/>
    <m/>
    <m/>
    <m/>
    <m/>
    <m/>
    <m/>
    <m/>
    <m/>
    <m/>
    <m/>
    <m/>
    <m/>
    <m/>
    <m/>
    <m/>
    <m/>
    <m/>
    <m/>
    <m/>
    <m/>
    <m/>
    <m/>
    <m/>
    <m/>
    <m/>
    <m/>
    <m/>
    <m/>
    <m/>
    <m/>
    <m/>
    <m/>
    <m/>
    <m/>
    <m/>
    <m/>
    <m/>
    <m/>
    <m/>
    <m/>
    <m/>
    <m/>
    <m/>
    <m/>
    <m/>
    <m/>
    <m/>
    <m/>
    <m/>
    <m/>
    <m/>
    <m/>
    <m/>
    <m/>
    <m/>
    <m/>
    <m/>
    <m/>
    <m/>
    <n v="6.8"/>
    <m/>
    <m/>
    <m/>
    <m/>
    <m/>
    <m/>
    <m/>
    <m/>
    <m/>
    <m/>
    <m/>
    <m/>
    <m/>
    <m/>
    <m/>
    <n v="1.94"/>
    <n v="2.29"/>
    <n v="11.44"/>
    <m/>
    <m/>
    <n v="152.21"/>
    <n v="1.94"/>
    <n v="154.15"/>
    <n v="13.73"/>
    <n v="167.88"/>
    <n v="3.441010084446995E-3"/>
    <n v="0.9182153919466286"/>
  </r>
  <r>
    <n v="36"/>
    <n v="118"/>
    <s v="Cowichan R"/>
    <s v="CDP"/>
    <s v="124"/>
    <s v="Chinook"/>
    <s v="3"/>
    <x v="0"/>
    <x v="0"/>
    <n v="118"/>
    <x v="2"/>
    <s v="CK-22"/>
    <s v="EAST VANCOUVER ISLAND-COWICHAN &amp; KOKSILAH_FA_0.x"/>
    <s v="M"/>
    <s v="H"/>
    <n v="118"/>
    <s v="Cowichan River H"/>
    <n v="118"/>
    <s v="Cowichan R"/>
    <s v="GSVI"/>
    <s v="S"/>
    <x v="1"/>
    <s v="183983"/>
    <n v="0"/>
    <x v="290"/>
    <n v="2016"/>
    <s v="20160412"/>
    <s v="20160412"/>
    <n v="68"/>
    <n v="3.54"/>
    <m/>
    <s v="CWT"/>
    <s v="P"/>
    <x v="0"/>
    <s v="Y"/>
    <s v="Y"/>
    <s v="Y"/>
    <n v="0.01"/>
    <s v="AD Clip"/>
    <n v="48788"/>
    <n v="48788"/>
    <n v="49443"/>
    <n v="4"/>
    <n v="35291"/>
    <n v="2019"/>
    <m/>
    <m/>
    <m/>
    <m/>
    <m/>
    <m/>
    <m/>
    <m/>
    <m/>
    <m/>
    <m/>
    <m/>
    <m/>
    <m/>
    <m/>
    <m/>
    <m/>
    <m/>
    <m/>
    <m/>
    <m/>
    <m/>
    <m/>
    <m/>
    <m/>
    <m/>
    <m/>
    <m/>
    <m/>
    <m/>
    <m/>
    <m/>
    <m/>
    <m/>
    <m/>
    <m/>
    <m/>
    <m/>
    <m/>
    <m/>
    <m/>
    <m/>
    <m/>
    <m/>
    <m/>
    <m/>
    <m/>
    <m/>
    <m/>
    <m/>
    <m/>
    <m/>
    <m/>
    <m/>
    <m/>
    <m/>
    <m/>
    <m/>
    <m/>
    <m/>
    <m/>
    <n v="6.36"/>
    <m/>
    <m/>
    <m/>
    <m/>
    <m/>
    <m/>
    <m/>
    <m/>
    <m/>
    <m/>
    <m/>
    <m/>
    <m/>
    <m/>
    <m/>
    <m/>
    <m/>
    <m/>
    <m/>
    <m/>
    <m/>
    <m/>
    <m/>
    <m/>
    <m/>
    <m/>
    <m/>
    <m/>
    <m/>
    <m/>
    <m/>
    <m/>
    <m/>
    <m/>
    <m/>
    <m/>
    <m/>
    <m/>
    <m/>
    <m/>
    <m/>
    <m/>
    <m/>
    <m/>
    <m/>
    <m/>
    <m/>
    <m/>
    <m/>
    <m/>
    <m/>
    <m/>
    <m/>
    <m/>
    <m/>
    <m/>
    <m/>
    <m/>
    <m/>
    <m/>
    <m/>
    <m/>
    <m/>
    <m/>
    <m/>
    <m/>
    <m/>
    <m/>
    <m/>
    <m/>
    <m/>
    <m/>
    <m/>
    <m/>
    <m/>
    <m/>
    <m/>
    <m/>
    <m/>
    <m/>
    <m/>
    <m/>
    <m/>
    <m/>
    <m/>
    <m/>
    <m/>
    <m/>
    <m/>
    <m/>
    <m/>
    <m/>
    <m/>
    <m/>
    <m/>
    <m/>
    <m/>
    <n v="1.05"/>
    <m/>
    <m/>
    <m/>
    <m/>
    <m/>
    <m/>
    <m/>
    <m/>
    <n v="24.16"/>
    <n v="1.05"/>
    <n v="25.21"/>
    <n v="0"/>
    <n v="25.21"/>
    <n v="5.1672542428466014E-4"/>
    <n v="1"/>
  </r>
  <r>
    <n v="36"/>
    <n v="118"/>
    <s v="Cowichan R"/>
    <s v="CDP"/>
    <s v="124"/>
    <s v="Chinook"/>
    <s v="3"/>
    <x v="0"/>
    <x v="0"/>
    <n v="118"/>
    <x v="2"/>
    <s v="CK-22"/>
    <s v="EAST VANCOUVER ISLAND-COWICHAN &amp; KOKSILAH_FA_0.x"/>
    <s v="M"/>
    <s v="H"/>
    <n v="118"/>
    <s v="Cowichan River H"/>
    <n v="118"/>
    <s v="Cowichan R"/>
    <s v="GSVI"/>
    <s v="S"/>
    <x v="1"/>
    <s v="183984"/>
    <n v="0"/>
    <x v="291"/>
    <n v="2016"/>
    <s v="20160427"/>
    <s v="20160427"/>
    <n v="70"/>
    <n v="4.01"/>
    <m/>
    <s v="CWT"/>
    <s v="P"/>
    <x v="0"/>
    <s v="Y"/>
    <s v="Y"/>
    <s v="Y"/>
    <n v="0.03"/>
    <s v="AD Clip"/>
    <n v="49603"/>
    <s v=""/>
    <n v="49925"/>
    <n v="2"/>
    <n v="35293"/>
    <n v="2017"/>
    <m/>
    <m/>
    <m/>
    <m/>
    <m/>
    <m/>
    <m/>
    <m/>
    <m/>
    <n v="8.43"/>
    <m/>
    <m/>
    <m/>
    <m/>
    <m/>
    <m/>
    <m/>
    <m/>
    <m/>
    <m/>
    <m/>
    <m/>
    <m/>
    <m/>
    <m/>
    <m/>
    <m/>
    <m/>
    <m/>
    <m/>
    <m/>
    <m/>
    <m/>
    <m/>
    <m/>
    <m/>
    <m/>
    <m/>
    <m/>
    <m/>
    <m/>
    <m/>
    <m/>
    <m/>
    <m/>
    <m/>
    <m/>
    <m/>
    <m/>
    <m/>
    <m/>
    <m/>
    <m/>
    <m/>
    <m/>
    <m/>
    <m/>
    <m/>
    <m/>
    <m/>
    <m/>
    <m/>
    <m/>
    <n v="11.66"/>
    <m/>
    <m/>
    <m/>
    <m/>
    <m/>
    <m/>
    <m/>
    <m/>
    <m/>
    <m/>
    <m/>
    <m/>
    <m/>
    <m/>
    <m/>
    <m/>
    <m/>
    <m/>
    <m/>
    <m/>
    <m/>
    <m/>
    <m/>
    <m/>
    <m/>
    <m/>
    <m/>
    <m/>
    <m/>
    <m/>
    <m/>
    <m/>
    <m/>
    <m/>
    <m/>
    <m/>
    <m/>
    <m/>
    <m/>
    <m/>
    <m/>
    <m/>
    <m/>
    <m/>
    <m/>
    <m/>
    <m/>
    <m/>
    <m/>
    <m/>
    <m/>
    <m/>
    <m/>
    <m/>
    <m/>
    <m/>
    <m/>
    <m/>
    <m/>
    <m/>
    <m/>
    <m/>
    <m/>
    <m/>
    <m/>
    <m/>
    <m/>
    <m/>
    <m/>
    <m/>
    <m/>
    <m/>
    <m/>
    <m/>
    <m/>
    <m/>
    <m/>
    <m/>
    <m/>
    <m/>
    <m/>
    <m/>
    <m/>
    <m/>
    <m/>
    <m/>
    <m/>
    <m/>
    <m/>
    <m/>
    <m/>
    <m/>
    <m/>
    <m/>
    <m/>
    <m/>
    <m/>
    <m/>
    <m/>
    <n v="13.02"/>
    <m/>
    <n v="249.77"/>
    <m/>
    <m/>
    <n v="20.09"/>
    <n v="13.02"/>
    <n v="33.11"/>
    <n v="249.77"/>
    <n v="282.88"/>
    <n v="5.702880874140677E-3"/>
    <n v="0.11704609728506787"/>
  </r>
  <r>
    <n v="36"/>
    <n v="118"/>
    <s v="Cowichan R"/>
    <s v="CDP"/>
    <s v="124"/>
    <s v="Chinook"/>
    <s v="3"/>
    <x v="0"/>
    <x v="0"/>
    <n v="118"/>
    <x v="2"/>
    <s v="CK-22"/>
    <s v="EAST VANCOUVER ISLAND-COWICHAN &amp; KOKSILAH_FA_0.x"/>
    <s v="M"/>
    <s v="H"/>
    <n v="118"/>
    <s v="Cowichan River H"/>
    <n v="118"/>
    <s v="Cowichan R"/>
    <s v="GSVI"/>
    <s v="S"/>
    <x v="1"/>
    <s v="183984"/>
    <n v="0"/>
    <x v="291"/>
    <n v="2016"/>
    <s v="20160427"/>
    <s v="20160427"/>
    <n v="70"/>
    <n v="4.01"/>
    <m/>
    <s v="CWT"/>
    <s v="P"/>
    <x v="0"/>
    <s v="Y"/>
    <s v="Y"/>
    <s v="Y"/>
    <n v="0.03"/>
    <s v="AD Clip"/>
    <n v="49603"/>
    <s v=""/>
    <n v="49925"/>
    <n v="3"/>
    <n v="35293"/>
    <n v="2018"/>
    <m/>
    <m/>
    <m/>
    <m/>
    <m/>
    <m/>
    <n v="1.98"/>
    <m/>
    <m/>
    <m/>
    <m/>
    <m/>
    <m/>
    <m/>
    <m/>
    <m/>
    <m/>
    <m/>
    <m/>
    <m/>
    <m/>
    <m/>
    <m/>
    <m/>
    <m/>
    <m/>
    <m/>
    <m/>
    <m/>
    <m/>
    <m/>
    <m/>
    <m/>
    <m/>
    <m/>
    <m/>
    <m/>
    <m/>
    <m/>
    <m/>
    <m/>
    <m/>
    <m/>
    <m/>
    <m/>
    <m/>
    <m/>
    <n v="2.37"/>
    <m/>
    <n v="7.24"/>
    <m/>
    <m/>
    <m/>
    <m/>
    <n v="14.53"/>
    <m/>
    <m/>
    <m/>
    <m/>
    <n v="7.24"/>
    <m/>
    <m/>
    <m/>
    <m/>
    <m/>
    <n v="9.48"/>
    <m/>
    <m/>
    <m/>
    <m/>
    <m/>
    <m/>
    <m/>
    <m/>
    <m/>
    <m/>
    <m/>
    <m/>
    <m/>
    <m/>
    <m/>
    <m/>
    <m/>
    <m/>
    <m/>
    <m/>
    <m/>
    <m/>
    <m/>
    <m/>
    <m/>
    <m/>
    <m/>
    <m/>
    <m/>
    <m/>
    <m/>
    <m/>
    <m/>
    <m/>
    <m/>
    <m/>
    <m/>
    <m/>
    <m/>
    <m/>
    <m/>
    <m/>
    <m/>
    <m/>
    <m/>
    <m/>
    <m/>
    <m/>
    <m/>
    <m/>
    <m/>
    <m/>
    <m/>
    <m/>
    <m/>
    <m/>
    <n v="1"/>
    <m/>
    <m/>
    <m/>
    <m/>
    <m/>
    <m/>
    <m/>
    <m/>
    <m/>
    <m/>
    <m/>
    <m/>
    <m/>
    <m/>
    <m/>
    <m/>
    <m/>
    <m/>
    <m/>
    <m/>
    <m/>
    <m/>
    <m/>
    <m/>
    <m/>
    <m/>
    <m/>
    <m/>
    <m/>
    <m/>
    <m/>
    <m/>
    <m/>
    <m/>
    <m/>
    <m/>
    <n v="1.99"/>
    <m/>
    <m/>
    <m/>
    <n v="7.05"/>
    <n v="1.1399999999999999"/>
    <n v="10.65"/>
    <m/>
    <m/>
    <n v="43.84"/>
    <n v="9.0399999999999991"/>
    <n v="52.88"/>
    <n v="11.79"/>
    <n v="64.67"/>
    <n v="1.3037517892062981E-3"/>
    <n v="0.81768980980361838"/>
  </r>
  <r>
    <n v="36"/>
    <n v="118"/>
    <s v="Cowichan R"/>
    <s v="CDP"/>
    <s v="124"/>
    <s v="Chinook"/>
    <s v="3"/>
    <x v="0"/>
    <x v="0"/>
    <n v="118"/>
    <x v="2"/>
    <s v="CK-22"/>
    <s v="EAST VANCOUVER ISLAND-COWICHAN &amp; KOKSILAH_FA_0.x"/>
    <s v="M"/>
    <s v="H"/>
    <n v="118"/>
    <s v="Cowichan River H"/>
    <n v="118"/>
    <s v="Cowichan R"/>
    <s v="GSVI"/>
    <s v="S"/>
    <x v="1"/>
    <s v="183984"/>
    <n v="0"/>
    <x v="291"/>
    <n v="2016"/>
    <s v="20160427"/>
    <s v="20160427"/>
    <n v="70"/>
    <n v="4.01"/>
    <m/>
    <s v="CWT"/>
    <s v="P"/>
    <x v="0"/>
    <s v="Y"/>
    <s v="Y"/>
    <s v="Y"/>
    <n v="0.03"/>
    <s v="AD Clip"/>
    <n v="49603"/>
    <n v="49603"/>
    <n v="49925"/>
    <n v="4"/>
    <n v="35293"/>
    <n v="2019"/>
    <m/>
    <m/>
    <m/>
    <m/>
    <m/>
    <m/>
    <m/>
    <m/>
    <m/>
    <m/>
    <m/>
    <m/>
    <m/>
    <m/>
    <m/>
    <m/>
    <m/>
    <m/>
    <m/>
    <m/>
    <m/>
    <m/>
    <m/>
    <m/>
    <m/>
    <m/>
    <m/>
    <m/>
    <m/>
    <m/>
    <m/>
    <m/>
    <m/>
    <m/>
    <m/>
    <m/>
    <m/>
    <m/>
    <m/>
    <m/>
    <m/>
    <m/>
    <m/>
    <m/>
    <m/>
    <m/>
    <m/>
    <m/>
    <m/>
    <n v="6.36"/>
    <m/>
    <m/>
    <m/>
    <m/>
    <m/>
    <m/>
    <m/>
    <m/>
    <m/>
    <m/>
    <m/>
    <m/>
    <m/>
    <m/>
    <m/>
    <m/>
    <m/>
    <m/>
    <m/>
    <m/>
    <m/>
    <m/>
    <m/>
    <m/>
    <m/>
    <n v="4.88"/>
    <m/>
    <m/>
    <m/>
    <m/>
    <m/>
    <m/>
    <m/>
    <m/>
    <m/>
    <m/>
    <m/>
    <m/>
    <m/>
    <m/>
    <m/>
    <m/>
    <m/>
    <m/>
    <m/>
    <m/>
    <m/>
    <m/>
    <m/>
    <m/>
    <m/>
    <m/>
    <m/>
    <m/>
    <m/>
    <m/>
    <m/>
    <m/>
    <m/>
    <m/>
    <m/>
    <m/>
    <m/>
    <m/>
    <m/>
    <m/>
    <m/>
    <m/>
    <m/>
    <m/>
    <m/>
    <m/>
    <m/>
    <m/>
    <m/>
    <m/>
    <m/>
    <m/>
    <m/>
    <m/>
    <m/>
    <m/>
    <m/>
    <m/>
    <m/>
    <m/>
    <m/>
    <m/>
    <m/>
    <m/>
    <m/>
    <m/>
    <m/>
    <m/>
    <m/>
    <m/>
    <m/>
    <n v="3.93"/>
    <m/>
    <m/>
    <m/>
    <m/>
    <m/>
    <m/>
    <m/>
    <m/>
    <m/>
    <m/>
    <m/>
    <n v="1.27"/>
    <m/>
    <m/>
    <m/>
    <n v="4.3899999999999997"/>
    <n v="1"/>
    <n v="1.62"/>
    <m/>
    <m/>
    <n v="15.17"/>
    <n v="5.66"/>
    <n v="20.83"/>
    <n v="2.62"/>
    <n v="23.45"/>
    <n v="4.7275366409289761E-4"/>
    <n v="0.88827292110874201"/>
  </r>
  <r>
    <n v="36"/>
    <n v="118"/>
    <s v="Cowichan R"/>
    <s v="CDP"/>
    <s v="124"/>
    <s v="Chinook"/>
    <s v="3"/>
    <x v="0"/>
    <x v="0"/>
    <n v="118"/>
    <x v="2"/>
    <s v="CK-22"/>
    <s v="EAST VANCOUVER ISLAND-COWICHAN &amp; KOKSILAH_FA_0.x"/>
    <s v="M"/>
    <s v="H"/>
    <n v="118"/>
    <s v="Cowichan River H"/>
    <n v="118"/>
    <s v="Cowichan R"/>
    <s v="GSVI"/>
    <s v="S"/>
    <x v="1"/>
    <s v="183985"/>
    <n v="0"/>
    <x v="292"/>
    <n v="2016"/>
    <s v="20160427"/>
    <s v="20160427"/>
    <n v="70"/>
    <n v="4.01"/>
    <m/>
    <s v="CWT"/>
    <s v="P"/>
    <x v="0"/>
    <s v="Y"/>
    <s v="Y"/>
    <s v="Y"/>
    <n v="0"/>
    <s v="AD Clip"/>
    <n v="49603"/>
    <s v=""/>
    <n v="49603"/>
    <n v="2"/>
    <n v="35294"/>
    <n v="2017"/>
    <m/>
    <m/>
    <m/>
    <m/>
    <m/>
    <m/>
    <m/>
    <m/>
    <m/>
    <n v="8.4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6199999999999992"/>
    <m/>
    <m/>
    <m/>
    <m/>
    <n v="8.43"/>
    <n v="9.6199999999999992"/>
    <n v="18.05"/>
    <n v="0"/>
    <n v="18.049999999999997"/>
    <n v="3.6388928089026867E-4"/>
    <n v="1.0000000000000002"/>
  </r>
  <r>
    <n v="36"/>
    <n v="118"/>
    <s v="Cowichan R"/>
    <s v="CDP"/>
    <s v="124"/>
    <s v="Chinook"/>
    <s v="3"/>
    <x v="0"/>
    <x v="0"/>
    <n v="118"/>
    <x v="2"/>
    <s v="CK-22"/>
    <s v="EAST VANCOUVER ISLAND-COWICHAN &amp; KOKSILAH_FA_0.x"/>
    <s v="M"/>
    <s v="H"/>
    <n v="118"/>
    <s v="Cowichan River H"/>
    <n v="118"/>
    <s v="Cowichan R"/>
    <s v="GSVI"/>
    <s v="S"/>
    <x v="1"/>
    <s v="183985"/>
    <n v="0"/>
    <x v="292"/>
    <n v="2016"/>
    <s v="20160427"/>
    <s v="20160427"/>
    <n v="70"/>
    <n v="4.01"/>
    <m/>
    <s v="CWT"/>
    <s v="P"/>
    <x v="0"/>
    <s v="Y"/>
    <s v="Y"/>
    <s v="Y"/>
    <n v="0"/>
    <s v="AD Clip"/>
    <n v="49603"/>
    <s v=""/>
    <n v="49603"/>
    <n v="3"/>
    <n v="35294"/>
    <n v="2018"/>
    <m/>
    <m/>
    <m/>
    <m/>
    <m/>
    <m/>
    <m/>
    <m/>
    <m/>
    <m/>
    <m/>
    <m/>
    <m/>
    <m/>
    <m/>
    <m/>
    <m/>
    <m/>
    <m/>
    <m/>
    <m/>
    <m/>
    <m/>
    <m/>
    <m/>
    <m/>
    <m/>
    <m/>
    <m/>
    <m/>
    <m/>
    <m/>
    <m/>
    <m/>
    <m/>
    <m/>
    <m/>
    <m/>
    <m/>
    <m/>
    <m/>
    <m/>
    <m/>
    <m/>
    <m/>
    <m/>
    <m/>
    <m/>
    <m/>
    <n v="14.63"/>
    <m/>
    <m/>
    <m/>
    <m/>
    <m/>
    <m/>
    <m/>
    <m/>
    <m/>
    <n v="29.36"/>
    <m/>
    <m/>
    <m/>
    <n v="26.74"/>
    <m/>
    <m/>
    <m/>
    <m/>
    <m/>
    <m/>
    <m/>
    <m/>
    <m/>
    <m/>
    <m/>
    <n v="9.48"/>
    <m/>
    <m/>
    <m/>
    <m/>
    <m/>
    <m/>
    <m/>
    <m/>
    <m/>
    <m/>
    <m/>
    <m/>
    <m/>
    <m/>
    <m/>
    <m/>
    <m/>
    <m/>
    <m/>
    <m/>
    <m/>
    <m/>
    <m/>
    <m/>
    <m/>
    <m/>
    <m/>
    <m/>
    <m/>
    <m/>
    <m/>
    <m/>
    <m/>
    <m/>
    <m/>
    <m/>
    <m/>
    <m/>
    <m/>
    <m/>
    <m/>
    <m/>
    <m/>
    <m/>
    <m/>
    <m/>
    <m/>
    <m/>
    <m/>
    <m/>
    <m/>
    <m/>
    <m/>
    <m/>
    <m/>
    <m/>
    <m/>
    <m/>
    <m/>
    <m/>
    <m/>
    <m/>
    <m/>
    <m/>
    <m/>
    <m/>
    <m/>
    <m/>
    <m/>
    <m/>
    <m/>
    <m/>
    <m/>
    <m/>
    <m/>
    <m/>
    <m/>
    <m/>
    <m/>
    <m/>
    <m/>
    <m/>
    <m/>
    <n v="1.98"/>
    <m/>
    <m/>
    <m/>
    <n v="1.95"/>
    <n v="4.59"/>
    <n v="26.11"/>
    <m/>
    <m/>
    <n v="80.209999999999994"/>
    <n v="3.93"/>
    <n v="84.14"/>
    <n v="30.7"/>
    <n v="114.84"/>
    <n v="2.3151825494425742E-3"/>
    <n v="0.73267154301637061"/>
  </r>
  <r>
    <n v="36"/>
    <n v="118"/>
    <s v="Cowichan R"/>
    <s v="CDP"/>
    <s v="124"/>
    <s v="Chinook"/>
    <s v="3"/>
    <x v="0"/>
    <x v="0"/>
    <n v="118"/>
    <x v="2"/>
    <s v="CK-22"/>
    <s v="EAST VANCOUVER ISLAND-COWICHAN &amp; KOKSILAH_FA_0.x"/>
    <s v="M"/>
    <s v="H"/>
    <n v="118"/>
    <s v="Cowichan River H"/>
    <n v="118"/>
    <s v="Cowichan R"/>
    <s v="GSVI"/>
    <s v="S"/>
    <x v="1"/>
    <s v="183985"/>
    <n v="0"/>
    <x v="292"/>
    <n v="2016"/>
    <s v="20160427"/>
    <s v="20160427"/>
    <n v="70"/>
    <n v="4.01"/>
    <m/>
    <s v="CWT"/>
    <s v="P"/>
    <x v="0"/>
    <s v="Y"/>
    <s v="Y"/>
    <s v="Y"/>
    <n v="0"/>
    <s v="AD Clip"/>
    <n v="49603"/>
    <n v="49603"/>
    <n v="49603"/>
    <n v="4"/>
    <n v="35294"/>
    <n v="2019"/>
    <m/>
    <m/>
    <m/>
    <m/>
    <m/>
    <m/>
    <m/>
    <m/>
    <m/>
    <m/>
    <m/>
    <m/>
    <m/>
    <m/>
    <m/>
    <m/>
    <m/>
    <m/>
    <m/>
    <m/>
    <m/>
    <m/>
    <m/>
    <m/>
    <m/>
    <m/>
    <m/>
    <m/>
    <m/>
    <m/>
    <m/>
    <m/>
    <m/>
    <m/>
    <m/>
    <m/>
    <m/>
    <m/>
    <m/>
    <m/>
    <m/>
    <m/>
    <m/>
    <m/>
    <m/>
    <m/>
    <m/>
    <m/>
    <m/>
    <m/>
    <m/>
    <m/>
    <m/>
    <m/>
    <m/>
    <m/>
    <m/>
    <m/>
    <m/>
    <m/>
    <m/>
    <m/>
    <m/>
    <m/>
    <m/>
    <m/>
    <m/>
    <m/>
    <m/>
    <m/>
    <m/>
    <m/>
    <m/>
    <m/>
    <m/>
    <m/>
    <m/>
    <m/>
    <m/>
    <m/>
    <m/>
    <m/>
    <m/>
    <m/>
    <m/>
    <m/>
    <m/>
    <m/>
    <m/>
    <m/>
    <m/>
    <m/>
    <m/>
    <m/>
    <m/>
    <m/>
    <m/>
    <m/>
    <m/>
    <m/>
    <m/>
    <m/>
    <m/>
    <m/>
    <m/>
    <m/>
    <m/>
    <m/>
    <m/>
    <m/>
    <m/>
    <m/>
    <m/>
    <m/>
    <m/>
    <m/>
    <m/>
    <m/>
    <m/>
    <m/>
    <m/>
    <m/>
    <m/>
    <m/>
    <m/>
    <m/>
    <m/>
    <m/>
    <m/>
    <m/>
    <m/>
    <n v="3.17"/>
    <m/>
    <m/>
    <m/>
    <m/>
    <m/>
    <m/>
    <m/>
    <m/>
    <m/>
    <m/>
    <m/>
    <m/>
    <m/>
    <m/>
    <m/>
    <m/>
    <m/>
    <m/>
    <m/>
    <m/>
    <m/>
    <m/>
    <m/>
    <m/>
    <m/>
    <m/>
    <m/>
    <n v="4.93"/>
    <m/>
    <m/>
    <m/>
    <n v="6.89"/>
    <m/>
    <m/>
    <m/>
    <m/>
    <n v="3.17"/>
    <n v="11.82"/>
    <n v="14.99"/>
    <n v="0"/>
    <n v="14.99"/>
    <n v="3.0219946374211238E-4"/>
    <n v="1"/>
  </r>
  <r>
    <n v="36"/>
    <n v="118"/>
    <s v="Cowichan R"/>
    <s v="CDP"/>
    <s v="124"/>
    <s v="Chinook"/>
    <s v="3"/>
    <x v="0"/>
    <x v="0"/>
    <n v="118"/>
    <x v="2"/>
    <s v="CK-22"/>
    <s v="EAST VANCOUVER ISLAND-COWICHAN &amp; KOKSILAH_FA_0.x"/>
    <s v="M"/>
    <s v="H"/>
    <n v="118"/>
    <s v="Cowichan River H"/>
    <n v="118"/>
    <s v="Cowichan R"/>
    <s v="GSVI"/>
    <s v="S"/>
    <x v="1"/>
    <s v="183986"/>
    <n v="0"/>
    <x v="293"/>
    <n v="2016"/>
    <s v="20160510"/>
    <s v="20160511"/>
    <n v="73"/>
    <n v="4.05"/>
    <s v="Horseshoe Bend site."/>
    <s v="CWT"/>
    <s v="P"/>
    <x v="0"/>
    <s v="Y"/>
    <s v="Y"/>
    <s v="Y"/>
    <n v="1.5E-3"/>
    <s v="AD Clip"/>
    <n v="49522"/>
    <s v=""/>
    <n v="49675"/>
    <n v="3"/>
    <n v="35303"/>
    <n v="2018"/>
    <m/>
    <m/>
    <m/>
    <m/>
    <m/>
    <m/>
    <m/>
    <m/>
    <m/>
    <m/>
    <m/>
    <m/>
    <m/>
    <m/>
    <m/>
    <m/>
    <m/>
    <m/>
    <m/>
    <m/>
    <m/>
    <m/>
    <m/>
    <m/>
    <m/>
    <m/>
    <m/>
    <m/>
    <m/>
    <m/>
    <m/>
    <m/>
    <m/>
    <m/>
    <m/>
    <m/>
    <m/>
    <m/>
    <m/>
    <m/>
    <n v="3.4"/>
    <m/>
    <m/>
    <m/>
    <m/>
    <m/>
    <m/>
    <m/>
    <m/>
    <m/>
    <m/>
    <m/>
    <m/>
    <m/>
    <m/>
    <m/>
    <m/>
    <m/>
    <m/>
    <n v="31.2"/>
    <m/>
    <m/>
    <m/>
    <n v="29.43"/>
    <m/>
    <m/>
    <m/>
    <m/>
    <m/>
    <m/>
    <m/>
    <m/>
    <m/>
    <m/>
    <m/>
    <m/>
    <m/>
    <m/>
    <m/>
    <m/>
    <m/>
    <m/>
    <m/>
    <m/>
    <m/>
    <m/>
    <m/>
    <m/>
    <m/>
    <m/>
    <m/>
    <m/>
    <m/>
    <m/>
    <m/>
    <m/>
    <m/>
    <m/>
    <m/>
    <m/>
    <m/>
    <m/>
    <m/>
    <m/>
    <m/>
    <m/>
    <m/>
    <m/>
    <m/>
    <m/>
    <m/>
    <m/>
    <m/>
    <m/>
    <m/>
    <m/>
    <m/>
    <m/>
    <m/>
    <m/>
    <m/>
    <m/>
    <m/>
    <m/>
    <m/>
    <m/>
    <m/>
    <m/>
    <m/>
    <m/>
    <m/>
    <m/>
    <m/>
    <m/>
    <m/>
    <m/>
    <m/>
    <m/>
    <m/>
    <m/>
    <m/>
    <m/>
    <m/>
    <m/>
    <m/>
    <m/>
    <m/>
    <m/>
    <m/>
    <m/>
    <m/>
    <m/>
    <m/>
    <m/>
    <m/>
    <m/>
    <m/>
    <m/>
    <m/>
    <m/>
    <m/>
    <m/>
    <m/>
    <m/>
    <n v="2.8"/>
    <n v="30.81"/>
    <m/>
    <m/>
    <n v="64.03"/>
    <n v="0"/>
    <n v="64.03"/>
    <n v="33.61"/>
    <n v="97.64"/>
    <n v="1.971648964096765E-3"/>
    <n v="0.6557763211798443"/>
  </r>
  <r>
    <n v="36"/>
    <n v="118"/>
    <s v="Cowichan R"/>
    <s v="CDP"/>
    <s v="124"/>
    <s v="Chinook"/>
    <s v="3"/>
    <x v="0"/>
    <x v="0"/>
    <n v="118"/>
    <x v="2"/>
    <s v="CK-22"/>
    <s v="EAST VANCOUVER ISLAND-COWICHAN &amp; KOKSILAH_FA_0.x"/>
    <s v="M"/>
    <s v="H"/>
    <n v="118"/>
    <s v="Cowichan River H"/>
    <n v="118"/>
    <s v="Cowichan R"/>
    <s v="GSVI"/>
    <s v="S"/>
    <x v="1"/>
    <s v="183986"/>
    <n v="0"/>
    <x v="293"/>
    <n v="2016"/>
    <s v="20160510"/>
    <s v="20160511"/>
    <n v="73"/>
    <n v="4.05"/>
    <s v="Horseshoe Bend site."/>
    <s v="CWT"/>
    <s v="P"/>
    <x v="0"/>
    <s v="Y"/>
    <s v="Y"/>
    <s v="Y"/>
    <n v="1.5E-3"/>
    <s v="AD Clip"/>
    <n v="49522"/>
    <s v=""/>
    <n v="49675"/>
    <n v="4"/>
    <n v="35303"/>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53"/>
    <m/>
    <m/>
    <n v="0"/>
    <n v="0"/>
    <n v="0"/>
    <n v="28.53"/>
    <n v="28.53"/>
    <n v="5.7610758854650457E-4"/>
    <n v="0"/>
  </r>
  <r>
    <n v="36"/>
    <n v="118"/>
    <s v="Cowichan R"/>
    <s v="CDP"/>
    <s v="124"/>
    <s v="Chinook"/>
    <s v="3"/>
    <x v="0"/>
    <x v="0"/>
    <n v="118"/>
    <x v="2"/>
    <s v="CK-22"/>
    <s v="EAST VANCOUVER ISLAND-COWICHAN &amp; KOKSILAH_FA_0.x"/>
    <s v="M"/>
    <s v="H"/>
    <n v="118"/>
    <s v="Cowichan River H"/>
    <n v="118"/>
    <s v="Cowichan R"/>
    <s v="GSVI"/>
    <s v="S"/>
    <x v="1"/>
    <s v="183986"/>
    <n v="0"/>
    <x v="293"/>
    <n v="2016"/>
    <s v="20160510"/>
    <s v="20160511"/>
    <n v="73"/>
    <n v="4.05"/>
    <s v="Horseshoe Bend site."/>
    <s v="CWT"/>
    <s v="P"/>
    <x v="0"/>
    <s v="Y"/>
    <s v="Y"/>
    <s v="Y"/>
    <n v="1.5E-3"/>
    <s v="AD Clip"/>
    <n v="49522"/>
    <n v="49522"/>
    <n v="49675"/>
    <n v="6"/>
    <n v="35303"/>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2"/>
    <m/>
    <m/>
    <m/>
    <m/>
    <m/>
    <m/>
    <m/>
    <m/>
    <n v="0"/>
    <n v="3.92"/>
    <n v="3.92"/>
    <n v="0"/>
    <n v="3.92"/>
    <n v="7.9156738419288401E-5"/>
    <n v="1"/>
  </r>
  <r>
    <n v="36"/>
    <n v="118"/>
    <s v="Cowichan R"/>
    <s v="CDP"/>
    <s v="124"/>
    <s v="Chinook"/>
    <s v="3"/>
    <x v="0"/>
    <x v="0"/>
    <n v="118"/>
    <x v="2"/>
    <s v="CK-22"/>
    <s v="EAST VANCOUVER ISLAND-COWICHAN &amp; KOKSILAH_FA_0.x"/>
    <s v="M"/>
    <s v="H"/>
    <n v="118"/>
    <s v="Cowichan River H"/>
    <n v="118"/>
    <s v="Cowichan R"/>
    <s v="GSVI"/>
    <s v="S"/>
    <x v="1"/>
    <s v="183987"/>
    <n v="0"/>
    <x v="294"/>
    <n v="2016"/>
    <s v="20160510"/>
    <s v="20160511"/>
    <n v="73"/>
    <n v="4.05"/>
    <m/>
    <s v="CWT"/>
    <s v="P"/>
    <x v="0"/>
    <s v="Y"/>
    <s v="Y"/>
    <s v="Y"/>
    <n v="0"/>
    <s v="AD Clip"/>
    <n v="49522"/>
    <s v=""/>
    <n v="49522"/>
    <n v="2"/>
    <n v="35304"/>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2.44"/>
    <m/>
    <m/>
    <n v="0"/>
    <n v="0"/>
    <n v="0"/>
    <n v="62.44"/>
    <n v="62.44"/>
    <n v="1.2608537619643793E-3"/>
    <n v="0"/>
  </r>
  <r>
    <n v="36"/>
    <n v="118"/>
    <s v="Cowichan R"/>
    <s v="CDP"/>
    <s v="124"/>
    <s v="Chinook"/>
    <s v="3"/>
    <x v="0"/>
    <x v="0"/>
    <n v="118"/>
    <x v="2"/>
    <s v="CK-22"/>
    <s v="EAST VANCOUVER ISLAND-COWICHAN &amp; KOKSILAH_FA_0.x"/>
    <s v="M"/>
    <s v="H"/>
    <n v="118"/>
    <s v="Cowichan River H"/>
    <n v="118"/>
    <s v="Cowichan R"/>
    <s v="GSVI"/>
    <s v="S"/>
    <x v="1"/>
    <s v="183987"/>
    <n v="0"/>
    <x v="294"/>
    <n v="2016"/>
    <s v="20160510"/>
    <s v="20160511"/>
    <n v="73"/>
    <n v="4.05"/>
    <m/>
    <s v="CWT"/>
    <s v="P"/>
    <x v="0"/>
    <s v="Y"/>
    <s v="Y"/>
    <s v="Y"/>
    <n v="0"/>
    <s v="AD Clip"/>
    <n v="49522"/>
    <s v=""/>
    <n v="49522"/>
    <n v="3"/>
    <n v="35304"/>
    <n v="2018"/>
    <m/>
    <m/>
    <m/>
    <m/>
    <m/>
    <m/>
    <m/>
    <m/>
    <m/>
    <m/>
    <m/>
    <m/>
    <m/>
    <m/>
    <m/>
    <m/>
    <m/>
    <m/>
    <m/>
    <m/>
    <m/>
    <m/>
    <m/>
    <m/>
    <m/>
    <m/>
    <m/>
    <m/>
    <m/>
    <m/>
    <m/>
    <m/>
    <m/>
    <m/>
    <m/>
    <m/>
    <m/>
    <n v="10.14"/>
    <m/>
    <m/>
    <m/>
    <m/>
    <m/>
    <m/>
    <m/>
    <m/>
    <m/>
    <m/>
    <m/>
    <m/>
    <m/>
    <m/>
    <m/>
    <m/>
    <n v="7.24"/>
    <m/>
    <m/>
    <m/>
    <m/>
    <m/>
    <m/>
    <n v="7.24"/>
    <m/>
    <n v="13.37"/>
    <m/>
    <m/>
    <m/>
    <m/>
    <m/>
    <m/>
    <m/>
    <m/>
    <m/>
    <m/>
    <m/>
    <n v="9.48"/>
    <m/>
    <m/>
    <m/>
    <m/>
    <m/>
    <m/>
    <m/>
    <m/>
    <m/>
    <m/>
    <m/>
    <m/>
    <m/>
    <m/>
    <m/>
    <m/>
    <m/>
    <m/>
    <m/>
    <m/>
    <m/>
    <m/>
    <m/>
    <m/>
    <m/>
    <m/>
    <m/>
    <m/>
    <m/>
    <m/>
    <m/>
    <m/>
    <m/>
    <m/>
    <m/>
    <m/>
    <m/>
    <m/>
    <m/>
    <m/>
    <m/>
    <m/>
    <m/>
    <m/>
    <m/>
    <m/>
    <m/>
    <m/>
    <m/>
    <m/>
    <m/>
    <m/>
    <m/>
    <m/>
    <m/>
    <m/>
    <m/>
    <m/>
    <m/>
    <m/>
    <m/>
    <m/>
    <m/>
    <m/>
    <m/>
    <m/>
    <m/>
    <m/>
    <m/>
    <m/>
    <m/>
    <m/>
    <m/>
    <m/>
    <m/>
    <m/>
    <m/>
    <m/>
    <m/>
    <m/>
    <m/>
    <m/>
    <m/>
    <m/>
    <m/>
    <m/>
    <m/>
    <n v="2.2599999999999998"/>
    <n v="2.1"/>
    <n v="6.55"/>
    <n v="7.0000000000000007E-2"/>
    <m/>
    <n v="47.47"/>
    <n v="2.2599999999999998"/>
    <n v="49.73"/>
    <n v="8.7200000000000006"/>
    <n v="58.45"/>
    <n v="1.1802835103590324E-3"/>
    <n v="0.85081266039349868"/>
  </r>
  <r>
    <n v="36"/>
    <n v="118"/>
    <s v="Cowichan R"/>
    <s v="CDP"/>
    <s v="124"/>
    <s v="Chinook"/>
    <s v="3"/>
    <x v="0"/>
    <x v="0"/>
    <n v="118"/>
    <x v="2"/>
    <s v="CK-22"/>
    <s v="EAST VANCOUVER ISLAND-COWICHAN &amp; KOKSILAH_FA_0.x"/>
    <s v="M"/>
    <s v="H"/>
    <n v="118"/>
    <s v="Cowichan River H"/>
    <n v="118"/>
    <s v="Cowichan R"/>
    <s v="GSVI"/>
    <s v="S"/>
    <x v="1"/>
    <s v="183987"/>
    <n v="0"/>
    <x v="294"/>
    <n v="2016"/>
    <s v="20160510"/>
    <s v="20160511"/>
    <n v="73"/>
    <n v="4.05"/>
    <m/>
    <s v="CWT"/>
    <s v="P"/>
    <x v="0"/>
    <s v="Y"/>
    <s v="Y"/>
    <s v="Y"/>
    <n v="0"/>
    <s v="AD Clip"/>
    <n v="49522"/>
    <n v="49522"/>
    <n v="49522"/>
    <n v="4"/>
    <n v="35304"/>
    <n v="2019"/>
    <m/>
    <m/>
    <m/>
    <m/>
    <m/>
    <m/>
    <m/>
    <m/>
    <m/>
    <m/>
    <m/>
    <m/>
    <m/>
    <m/>
    <m/>
    <m/>
    <m/>
    <m/>
    <m/>
    <m/>
    <m/>
    <m/>
    <m/>
    <m/>
    <m/>
    <m/>
    <m/>
    <m/>
    <m/>
    <m/>
    <m/>
    <m/>
    <m/>
    <m/>
    <n v="4.82"/>
    <m/>
    <m/>
    <m/>
    <m/>
    <m/>
    <m/>
    <m/>
    <m/>
    <m/>
    <m/>
    <m/>
    <m/>
    <m/>
    <m/>
    <n v="6.31"/>
    <m/>
    <m/>
    <m/>
    <m/>
    <m/>
    <m/>
    <m/>
    <m/>
    <m/>
    <m/>
    <m/>
    <m/>
    <m/>
    <m/>
    <m/>
    <m/>
    <m/>
    <m/>
    <m/>
    <m/>
    <m/>
    <m/>
    <m/>
    <m/>
    <m/>
    <m/>
    <m/>
    <m/>
    <m/>
    <m/>
    <m/>
    <m/>
    <m/>
    <m/>
    <m/>
    <m/>
    <m/>
    <m/>
    <m/>
    <m/>
    <m/>
    <m/>
    <m/>
    <m/>
    <m/>
    <m/>
    <m/>
    <m/>
    <m/>
    <m/>
    <m/>
    <m/>
    <m/>
    <m/>
    <m/>
    <m/>
    <m/>
    <m/>
    <m/>
    <m/>
    <m/>
    <m/>
    <m/>
    <m/>
    <m/>
    <m/>
    <m/>
    <m/>
    <m/>
    <m/>
    <m/>
    <m/>
    <m/>
    <m/>
    <m/>
    <m/>
    <m/>
    <m/>
    <m/>
    <m/>
    <m/>
    <m/>
    <m/>
    <m/>
    <m/>
    <m/>
    <m/>
    <m/>
    <m/>
    <m/>
    <m/>
    <m/>
    <m/>
    <m/>
    <m/>
    <m/>
    <m/>
    <m/>
    <m/>
    <m/>
    <m/>
    <m/>
    <m/>
    <m/>
    <m/>
    <m/>
    <m/>
    <m/>
    <m/>
    <m/>
    <m/>
    <m/>
    <m/>
    <m/>
    <m/>
    <n v="39.94"/>
    <m/>
    <m/>
    <n v="11.13"/>
    <n v="0"/>
    <n v="11.13"/>
    <n v="39.94"/>
    <n v="51.069999999999993"/>
    <n v="1.0312588344574126E-3"/>
    <n v="0.21793616604660274"/>
  </r>
  <r>
    <n v="36"/>
    <n v="118"/>
    <s v="Cowichan R"/>
    <s v="CDP"/>
    <s v="124"/>
    <s v="Chinook"/>
    <s v="3"/>
    <x v="0"/>
    <x v="0"/>
    <n v="118"/>
    <x v="2"/>
    <s v="CK-22"/>
    <s v="EAST VANCOUVER ISLAND-COWICHAN &amp; KOKSILAH_FA_0.x"/>
    <s v="M"/>
    <s v="H"/>
    <n v="118"/>
    <s v="Cowichan River H"/>
    <n v="118"/>
    <s v="Cowichan R"/>
    <s v="GSVI"/>
    <s v="S"/>
    <x v="1"/>
    <s v="183988"/>
    <n v="0"/>
    <x v="295"/>
    <n v="2016"/>
    <s v="20160510"/>
    <s v="20160511"/>
    <n v="73"/>
    <n v="4.05"/>
    <m/>
    <s v="CWT"/>
    <s v="P"/>
    <x v="0"/>
    <s v="Y"/>
    <s v="Y"/>
    <s v="Y"/>
    <n v="1.5E-3"/>
    <s v="AD Clip"/>
    <n v="49522"/>
    <s v=""/>
    <n v="49616"/>
    <n v="2"/>
    <n v="35305"/>
    <n v="2017"/>
    <m/>
    <m/>
    <m/>
    <m/>
    <m/>
    <m/>
    <m/>
    <m/>
    <m/>
    <n v="8.4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4.88"/>
    <m/>
    <m/>
    <n v="8.43"/>
    <n v="0"/>
    <n v="8.43"/>
    <n v="124.88"/>
    <n v="133.31"/>
    <n v="2.6919348976212594E-3"/>
    <n v="6.3236066311604527E-2"/>
  </r>
  <r>
    <n v="36"/>
    <n v="118"/>
    <s v="Cowichan R"/>
    <s v="CDP"/>
    <s v="124"/>
    <s v="Chinook"/>
    <s v="3"/>
    <x v="0"/>
    <x v="0"/>
    <n v="118"/>
    <x v="2"/>
    <s v="CK-22"/>
    <s v="EAST VANCOUVER ISLAND-COWICHAN &amp; KOKSILAH_FA_0.x"/>
    <s v="M"/>
    <s v="H"/>
    <n v="118"/>
    <s v="Cowichan River H"/>
    <n v="118"/>
    <s v="Cowichan R"/>
    <s v="GSVI"/>
    <s v="S"/>
    <x v="1"/>
    <s v="183988"/>
    <n v="0"/>
    <x v="295"/>
    <n v="2016"/>
    <s v="20160510"/>
    <s v="20160511"/>
    <n v="73"/>
    <n v="4.05"/>
    <m/>
    <s v="CWT"/>
    <s v="P"/>
    <x v="0"/>
    <s v="Y"/>
    <s v="Y"/>
    <s v="Y"/>
    <n v="1.5E-3"/>
    <s v="AD Clip"/>
    <n v="49522"/>
    <s v=""/>
    <n v="49616"/>
    <n v="3"/>
    <n v="35305"/>
    <n v="2018"/>
    <m/>
    <m/>
    <m/>
    <m/>
    <m/>
    <m/>
    <m/>
    <m/>
    <m/>
    <m/>
    <m/>
    <m/>
    <m/>
    <m/>
    <m/>
    <m/>
    <m/>
    <m/>
    <m/>
    <m/>
    <m/>
    <m/>
    <m/>
    <m/>
    <m/>
    <m/>
    <m/>
    <m/>
    <m/>
    <m/>
    <m/>
    <m/>
    <m/>
    <m/>
    <m/>
    <m/>
    <m/>
    <m/>
    <m/>
    <m/>
    <m/>
    <m/>
    <m/>
    <m/>
    <m/>
    <m/>
    <m/>
    <m/>
    <m/>
    <m/>
    <m/>
    <m/>
    <m/>
    <m/>
    <m/>
    <m/>
    <m/>
    <m/>
    <m/>
    <m/>
    <m/>
    <m/>
    <m/>
    <n v="26.74"/>
    <m/>
    <m/>
    <m/>
    <m/>
    <m/>
    <m/>
    <m/>
    <m/>
    <m/>
    <m/>
    <m/>
    <m/>
    <m/>
    <m/>
    <m/>
    <m/>
    <m/>
    <m/>
    <m/>
    <m/>
    <m/>
    <m/>
    <m/>
    <m/>
    <m/>
    <m/>
    <m/>
    <m/>
    <m/>
    <m/>
    <m/>
    <m/>
    <m/>
    <m/>
    <m/>
    <m/>
    <m/>
    <m/>
    <m/>
    <m/>
    <m/>
    <m/>
    <m/>
    <m/>
    <m/>
    <m/>
    <m/>
    <m/>
    <m/>
    <m/>
    <m/>
    <m/>
    <m/>
    <m/>
    <m/>
    <m/>
    <m/>
    <m/>
    <m/>
    <m/>
    <m/>
    <m/>
    <m/>
    <m/>
    <m/>
    <m/>
    <m/>
    <m/>
    <m/>
    <m/>
    <m/>
    <m/>
    <m/>
    <m/>
    <m/>
    <m/>
    <m/>
    <m/>
    <m/>
    <m/>
    <m/>
    <m/>
    <m/>
    <m/>
    <m/>
    <m/>
    <m/>
    <m/>
    <m/>
    <m/>
    <m/>
    <m/>
    <m/>
    <m/>
    <m/>
    <m/>
    <m/>
    <m/>
    <m/>
    <m/>
    <m/>
    <n v="1.71"/>
    <m/>
    <m/>
    <n v="26.74"/>
    <n v="0"/>
    <n v="26.74"/>
    <n v="1.71"/>
    <n v="28.45"/>
    <n v="5.7449214490529459E-4"/>
    <n v="0.93989455184534265"/>
  </r>
  <r>
    <n v="36"/>
    <n v="118"/>
    <s v="Cowichan R"/>
    <s v="CDP"/>
    <s v="124"/>
    <s v="Chinook"/>
    <s v="3"/>
    <x v="0"/>
    <x v="0"/>
    <n v="118"/>
    <x v="2"/>
    <s v="CK-22"/>
    <s v="EAST VANCOUVER ISLAND-COWICHAN &amp; KOKSILAH_FA_0.x"/>
    <s v="M"/>
    <s v="H"/>
    <n v="118"/>
    <s v="Cowichan River H"/>
    <n v="118"/>
    <s v="Cowichan R"/>
    <s v="GSVI"/>
    <s v="S"/>
    <x v="1"/>
    <s v="183988"/>
    <n v="0"/>
    <x v="295"/>
    <n v="2016"/>
    <s v="20160510"/>
    <s v="20160511"/>
    <n v="73"/>
    <n v="4.05"/>
    <m/>
    <s v="CWT"/>
    <s v="P"/>
    <x v="0"/>
    <s v="Y"/>
    <s v="Y"/>
    <s v="Y"/>
    <n v="1.5E-3"/>
    <s v="AD Clip"/>
    <n v="49522"/>
    <n v="49522"/>
    <n v="49616"/>
    <n v="4"/>
    <n v="35305"/>
    <n v="2019"/>
    <m/>
    <m/>
    <m/>
    <m/>
    <m/>
    <m/>
    <m/>
    <m/>
    <m/>
    <m/>
    <m/>
    <m/>
    <m/>
    <m/>
    <m/>
    <m/>
    <m/>
    <m/>
    <m/>
    <m/>
    <m/>
    <m/>
    <m/>
    <m/>
    <m/>
    <m/>
    <m/>
    <m/>
    <m/>
    <m/>
    <m/>
    <m/>
    <m/>
    <m/>
    <m/>
    <m/>
    <m/>
    <m/>
    <m/>
    <m/>
    <m/>
    <m/>
    <m/>
    <m/>
    <m/>
    <m/>
    <m/>
    <m/>
    <m/>
    <n v="6.36"/>
    <m/>
    <m/>
    <m/>
    <m/>
    <m/>
    <m/>
    <m/>
    <m/>
    <m/>
    <m/>
    <m/>
    <m/>
    <m/>
    <n v="8.52"/>
    <m/>
    <m/>
    <m/>
    <m/>
    <m/>
    <m/>
    <m/>
    <m/>
    <m/>
    <m/>
    <m/>
    <m/>
    <m/>
    <m/>
    <m/>
    <m/>
    <m/>
    <n v="7.92"/>
    <m/>
    <m/>
    <m/>
    <m/>
    <m/>
    <m/>
    <m/>
    <m/>
    <m/>
    <m/>
    <m/>
    <m/>
    <n v="7.92"/>
    <m/>
    <m/>
    <m/>
    <m/>
    <m/>
    <m/>
    <m/>
    <m/>
    <m/>
    <m/>
    <m/>
    <m/>
    <m/>
    <m/>
    <m/>
    <m/>
    <m/>
    <m/>
    <m/>
    <m/>
    <m/>
    <m/>
    <m/>
    <m/>
    <m/>
    <m/>
    <m/>
    <m/>
    <m/>
    <m/>
    <m/>
    <m/>
    <m/>
    <m/>
    <m/>
    <m/>
    <m/>
    <m/>
    <m/>
    <m/>
    <m/>
    <m/>
    <m/>
    <m/>
    <m/>
    <m/>
    <m/>
    <m/>
    <m/>
    <m/>
    <m/>
    <m/>
    <m/>
    <m/>
    <m/>
    <m/>
    <m/>
    <m/>
    <m/>
    <m/>
    <m/>
    <m/>
    <m/>
    <m/>
    <m/>
    <m/>
    <m/>
    <m/>
    <m/>
    <n v="0.65"/>
    <n v="57.48"/>
    <n v="0.33"/>
    <m/>
    <n v="30.72"/>
    <n v="0"/>
    <n v="30.72"/>
    <n v="58.46"/>
    <n v="89.179999999999993"/>
    <n v="1.8008157990388109E-3"/>
    <n v="0.34447185467593633"/>
  </r>
  <r>
    <n v="36"/>
    <n v="118"/>
    <s v="Cowichan R"/>
    <s v="CDP"/>
    <s v="124"/>
    <s v="Chinook"/>
    <s v="3"/>
    <x v="0"/>
    <x v="0"/>
    <n v="118"/>
    <x v="2"/>
    <s v="CK-22"/>
    <s v="EAST VANCOUVER ISLAND-COWICHAN &amp; KOKSILAH_FA_0.x"/>
    <s v="M"/>
    <s v="H"/>
    <n v="118"/>
    <s v="Cowichan River H"/>
    <n v="118"/>
    <s v="Cowichan R"/>
    <s v="GSVI"/>
    <s v="S"/>
    <x v="1"/>
    <s v="184073"/>
    <n v="0"/>
    <x v="296"/>
    <n v="2016"/>
    <s v="20160525"/>
    <s v="20160525"/>
    <n v="77"/>
    <n v="5.0999999999999996"/>
    <m/>
    <s v="CWT"/>
    <s v="P"/>
    <x v="0"/>
    <s v="Y"/>
    <s v="Y"/>
    <s v="Y"/>
    <n v="5.0000000000000001E-3"/>
    <s v="AD Clip"/>
    <n v="24596"/>
    <s v=""/>
    <n v="24865"/>
    <n v="3"/>
    <n v="35298"/>
    <n v="2018"/>
    <m/>
    <m/>
    <m/>
    <m/>
    <m/>
    <m/>
    <m/>
    <m/>
    <m/>
    <m/>
    <m/>
    <m/>
    <m/>
    <m/>
    <m/>
    <m/>
    <m/>
    <m/>
    <m/>
    <m/>
    <m/>
    <m/>
    <m/>
    <m/>
    <m/>
    <m/>
    <m/>
    <m/>
    <m/>
    <m/>
    <m/>
    <m/>
    <m/>
    <m/>
    <n v="6.52"/>
    <m/>
    <m/>
    <n v="10.14"/>
    <m/>
    <m/>
    <m/>
    <m/>
    <m/>
    <n v="2.37"/>
    <m/>
    <m/>
    <m/>
    <m/>
    <m/>
    <n v="14.68"/>
    <m/>
    <m/>
    <m/>
    <m/>
    <n v="14.48"/>
    <m/>
    <m/>
    <m/>
    <m/>
    <m/>
    <m/>
    <n v="14.48"/>
    <m/>
    <n v="13.37"/>
    <m/>
    <m/>
    <m/>
    <m/>
    <m/>
    <m/>
    <m/>
    <m/>
    <m/>
    <m/>
    <m/>
    <m/>
    <m/>
    <m/>
    <m/>
    <m/>
    <m/>
    <m/>
    <m/>
    <m/>
    <m/>
    <m/>
    <m/>
    <m/>
    <m/>
    <m/>
    <m/>
    <m/>
    <m/>
    <m/>
    <m/>
    <m/>
    <m/>
    <m/>
    <m/>
    <m/>
    <m/>
    <m/>
    <m/>
    <m/>
    <m/>
    <m/>
    <m/>
    <m/>
    <m/>
    <m/>
    <m/>
    <m/>
    <m/>
    <m/>
    <m/>
    <m/>
    <m/>
    <m/>
    <m/>
    <m/>
    <m/>
    <m/>
    <m/>
    <m/>
    <m/>
    <m/>
    <m/>
    <m/>
    <m/>
    <m/>
    <m/>
    <m/>
    <m/>
    <m/>
    <m/>
    <m/>
    <m/>
    <m/>
    <m/>
    <m/>
    <m/>
    <m/>
    <m/>
    <m/>
    <m/>
    <m/>
    <m/>
    <m/>
    <m/>
    <m/>
    <m/>
    <m/>
    <m/>
    <m/>
    <m/>
    <m/>
    <m/>
    <m/>
    <m/>
    <m/>
    <m/>
    <m/>
    <m/>
    <n v="10.46"/>
    <n v="3.7"/>
    <n v="30.06"/>
    <m/>
    <m/>
    <n v="76.040000000000006"/>
    <n v="10.46"/>
    <n v="86.5"/>
    <n v="33.76"/>
    <n v="120.26000000000002"/>
    <n v="4.8894129126687271E-3"/>
    <n v="0.71927490437385655"/>
  </r>
  <r>
    <n v="36"/>
    <n v="118"/>
    <s v="Cowichan R"/>
    <s v="CDP"/>
    <s v="124"/>
    <s v="Chinook"/>
    <s v="3"/>
    <x v="0"/>
    <x v="0"/>
    <n v="118"/>
    <x v="2"/>
    <s v="CK-22"/>
    <s v="EAST VANCOUVER ISLAND-COWICHAN &amp; KOKSILAH_FA_0.x"/>
    <s v="M"/>
    <s v="H"/>
    <n v="118"/>
    <s v="Cowichan River H"/>
    <n v="118"/>
    <s v="Cowichan R"/>
    <s v="GSVI"/>
    <s v="S"/>
    <x v="1"/>
    <s v="184073"/>
    <n v="0"/>
    <x v="296"/>
    <n v="2016"/>
    <s v="20160525"/>
    <s v="20160525"/>
    <n v="77"/>
    <n v="5.0999999999999996"/>
    <m/>
    <s v="CWT"/>
    <s v="P"/>
    <x v="0"/>
    <s v="Y"/>
    <s v="Y"/>
    <s v="Y"/>
    <n v="5.0000000000000001E-3"/>
    <s v="AD Clip"/>
    <n v="24596"/>
    <n v="24596"/>
    <n v="24865"/>
    <n v="4"/>
    <n v="35298"/>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n v="3.25"/>
    <m/>
    <m/>
    <n v="0"/>
    <n v="0"/>
    <n v="0"/>
    <n v="5.25"/>
    <n v="5.25"/>
    <n v="2.134493413563181E-4"/>
    <n v="0"/>
  </r>
  <r>
    <n v="36"/>
    <n v="118"/>
    <s v="Cowichan R"/>
    <s v="CDP"/>
    <s v="124"/>
    <s v="Chinook"/>
    <s v="3"/>
    <x v="0"/>
    <x v="0"/>
    <n v="118"/>
    <x v="2"/>
    <s v="CK-22"/>
    <s v="EAST VANCOUVER ISLAND-COWICHAN &amp; KOKSILAH_FA_0.x"/>
    <s v="M"/>
    <s v="H"/>
    <n v="118"/>
    <s v="Cowichan River H"/>
    <n v="118"/>
    <s v="Cowichan R"/>
    <s v="GSVI"/>
    <s v="S"/>
    <x v="1"/>
    <s v="186043"/>
    <n v="0"/>
    <x v="297"/>
    <n v="2016"/>
    <s v="20160525"/>
    <s v="20160525"/>
    <n v="77"/>
    <n v="5.0999999999999996"/>
    <m/>
    <s v="CWT"/>
    <s v="P"/>
    <x v="0"/>
    <s v="Y"/>
    <s v="Y"/>
    <s v="Y"/>
    <n v="0"/>
    <s v="AD Clip"/>
    <n v="24596"/>
    <s v=""/>
    <n v="24596"/>
    <n v="2"/>
    <n v="35299"/>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2.44"/>
    <m/>
    <m/>
    <n v="0"/>
    <n v="0"/>
    <n v="0"/>
    <n v="62.44"/>
    <n v="62.44"/>
    <n v="2.5386241665311432E-3"/>
    <n v="0"/>
  </r>
  <r>
    <n v="36"/>
    <n v="118"/>
    <s v="Cowichan R"/>
    <s v="CDP"/>
    <s v="124"/>
    <s v="Chinook"/>
    <s v="3"/>
    <x v="0"/>
    <x v="0"/>
    <n v="118"/>
    <x v="2"/>
    <s v="CK-22"/>
    <s v="EAST VANCOUVER ISLAND-COWICHAN &amp; KOKSILAH_FA_0.x"/>
    <s v="M"/>
    <s v="H"/>
    <n v="118"/>
    <s v="Cowichan River H"/>
    <n v="118"/>
    <s v="Cowichan R"/>
    <s v="GSVI"/>
    <s v="S"/>
    <x v="1"/>
    <s v="186043"/>
    <n v="0"/>
    <x v="297"/>
    <n v="2016"/>
    <s v="20160525"/>
    <s v="20160525"/>
    <n v="77"/>
    <n v="5.0999999999999996"/>
    <m/>
    <s v="CWT"/>
    <s v="P"/>
    <x v="0"/>
    <s v="Y"/>
    <s v="Y"/>
    <s v="Y"/>
    <n v="0"/>
    <s v="AD Clip"/>
    <n v="24596"/>
    <s v=""/>
    <n v="24596"/>
    <n v="3"/>
    <n v="35299"/>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8"/>
    <m/>
    <m/>
    <m/>
    <m/>
    <m/>
    <m/>
    <m/>
    <m/>
    <m/>
    <m/>
    <m/>
    <m/>
    <m/>
    <m/>
    <m/>
    <n v="6.23"/>
    <n v="2.29"/>
    <n v="17.16"/>
    <m/>
    <m/>
    <n v="6.8"/>
    <n v="6.23"/>
    <n v="13.03"/>
    <n v="19.45"/>
    <n v="32.480000000000004"/>
    <n v="1.3205399251910882E-3"/>
    <n v="0.4011699507389162"/>
  </r>
  <r>
    <n v="36"/>
    <n v="118"/>
    <s v="Cowichan R"/>
    <s v="CDP"/>
    <s v="124"/>
    <s v="Chinook"/>
    <s v="3"/>
    <x v="0"/>
    <x v="0"/>
    <n v="118"/>
    <x v="2"/>
    <s v="CK-22"/>
    <s v="EAST VANCOUVER ISLAND-COWICHAN &amp; KOKSILAH_FA_0.x"/>
    <s v="M"/>
    <s v="H"/>
    <n v="118"/>
    <s v="Cowichan River H"/>
    <n v="118"/>
    <s v="Cowichan R"/>
    <s v="GSVI"/>
    <s v="S"/>
    <x v="1"/>
    <s v="186043"/>
    <n v="0"/>
    <x v="297"/>
    <n v="2016"/>
    <s v="20160525"/>
    <s v="20160525"/>
    <n v="77"/>
    <n v="5.0999999999999996"/>
    <m/>
    <s v="CWT"/>
    <s v="P"/>
    <x v="0"/>
    <s v="Y"/>
    <s v="Y"/>
    <s v="Y"/>
    <n v="0"/>
    <s v="AD Clip"/>
    <n v="24596"/>
    <n v="24596"/>
    <n v="24596"/>
    <n v="4"/>
    <n v="35299"/>
    <n v="2019"/>
    <m/>
    <m/>
    <m/>
    <m/>
    <m/>
    <m/>
    <m/>
    <m/>
    <m/>
    <m/>
    <m/>
    <m/>
    <m/>
    <m/>
    <m/>
    <m/>
    <m/>
    <m/>
    <m/>
    <m/>
    <m/>
    <m/>
    <m/>
    <m/>
    <m/>
    <m/>
    <m/>
    <m/>
    <m/>
    <m/>
    <m/>
    <m/>
    <m/>
    <m/>
    <m/>
    <m/>
    <m/>
    <m/>
    <m/>
    <m/>
    <m/>
    <m/>
    <m/>
    <m/>
    <m/>
    <m/>
    <m/>
    <m/>
    <m/>
    <m/>
    <m/>
    <m/>
    <m/>
    <m/>
    <m/>
    <m/>
    <m/>
    <m/>
    <m/>
    <m/>
    <m/>
    <m/>
    <m/>
    <n v="8.52"/>
    <m/>
    <m/>
    <m/>
    <m/>
    <m/>
    <m/>
    <m/>
    <m/>
    <m/>
    <m/>
    <m/>
    <m/>
    <m/>
    <m/>
    <m/>
    <m/>
    <m/>
    <m/>
    <m/>
    <m/>
    <m/>
    <m/>
    <m/>
    <m/>
    <m/>
    <m/>
    <m/>
    <m/>
    <m/>
    <m/>
    <m/>
    <m/>
    <m/>
    <m/>
    <m/>
    <m/>
    <m/>
    <m/>
    <m/>
    <m/>
    <m/>
    <m/>
    <m/>
    <m/>
    <m/>
    <m/>
    <m/>
    <m/>
    <m/>
    <m/>
    <m/>
    <m/>
    <m/>
    <m/>
    <m/>
    <m/>
    <m/>
    <m/>
    <m/>
    <m/>
    <m/>
    <m/>
    <m/>
    <m/>
    <m/>
    <m/>
    <m/>
    <m/>
    <m/>
    <m/>
    <m/>
    <m/>
    <m/>
    <m/>
    <m/>
    <m/>
    <m/>
    <m/>
    <m/>
    <m/>
    <m/>
    <m/>
    <m/>
    <m/>
    <m/>
    <m/>
    <m/>
    <m/>
    <m/>
    <m/>
    <m/>
    <m/>
    <m/>
    <m/>
    <m/>
    <m/>
    <m/>
    <m/>
    <m/>
    <m/>
    <n v="2"/>
    <n v="5.86"/>
    <m/>
    <m/>
    <n v="8.52"/>
    <n v="0"/>
    <n v="8.52"/>
    <n v="7.86"/>
    <n v="16.38"/>
    <n v="6.6596194503171246E-4"/>
    <n v="0.52014652014652019"/>
  </r>
  <r>
    <n v="36"/>
    <n v="118"/>
    <s v="Cowichan R"/>
    <s v="CDP"/>
    <s v="124"/>
    <s v="Chinook"/>
    <s v="3"/>
    <x v="0"/>
    <x v="0"/>
    <n v="118"/>
    <x v="2"/>
    <s v="CK-22"/>
    <s v="EAST VANCOUVER ISLAND-COWICHAN &amp; KOKSILAH_FA_0.x"/>
    <s v="M"/>
    <s v="H"/>
    <n v="118"/>
    <s v="Cowichan River H"/>
    <n v="118"/>
    <s v="Cowichan R"/>
    <s v="GSVI"/>
    <s v="S"/>
    <x v="1"/>
    <s v="186044"/>
    <n v="0"/>
    <x v="298"/>
    <n v="2016"/>
    <s v="20160525"/>
    <s v="20160525"/>
    <n v="77"/>
    <n v="5.0999999999999996"/>
    <m/>
    <s v="CWT"/>
    <s v="P"/>
    <x v="0"/>
    <s v="Y"/>
    <s v="Y"/>
    <s v="Y"/>
    <n v="5.0000000000000001E-3"/>
    <s v="AD Clip"/>
    <n v="24596"/>
    <s v=""/>
    <n v="24722"/>
    <n v="2"/>
    <n v="35300"/>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69"/>
    <m/>
    <n v="187.33"/>
    <m/>
    <m/>
    <n v="0"/>
    <n v="6.69"/>
    <n v="6.69"/>
    <n v="187.33"/>
    <n v="194.02"/>
    <n v="7.8882745161814941E-3"/>
    <n v="3.448098134212968E-2"/>
  </r>
  <r>
    <n v="36"/>
    <n v="118"/>
    <s v="Cowichan R"/>
    <s v="CDP"/>
    <s v="124"/>
    <s v="Chinook"/>
    <s v="3"/>
    <x v="0"/>
    <x v="0"/>
    <n v="118"/>
    <x v="2"/>
    <s v="CK-22"/>
    <s v="EAST VANCOUVER ISLAND-COWICHAN &amp; KOKSILAH_FA_0.x"/>
    <s v="M"/>
    <s v="H"/>
    <n v="118"/>
    <s v="Cowichan River H"/>
    <n v="118"/>
    <s v="Cowichan R"/>
    <s v="GSVI"/>
    <s v="S"/>
    <x v="1"/>
    <s v="186044"/>
    <n v="0"/>
    <x v="298"/>
    <n v="2016"/>
    <s v="20160525"/>
    <s v="20160525"/>
    <n v="77"/>
    <n v="5.0999999999999996"/>
    <m/>
    <s v="CWT"/>
    <s v="P"/>
    <x v="0"/>
    <s v="Y"/>
    <s v="Y"/>
    <s v="Y"/>
    <n v="5.0000000000000001E-3"/>
    <s v="AD Clip"/>
    <n v="24596"/>
    <s v=""/>
    <n v="24722"/>
    <n v="3"/>
    <n v="35300"/>
    <n v="2018"/>
    <m/>
    <m/>
    <m/>
    <m/>
    <m/>
    <m/>
    <m/>
    <m/>
    <m/>
    <m/>
    <m/>
    <m/>
    <m/>
    <m/>
    <m/>
    <m/>
    <m/>
    <m/>
    <m/>
    <m/>
    <m/>
    <m/>
    <m/>
    <m/>
    <m/>
    <m/>
    <m/>
    <m/>
    <m/>
    <m/>
    <m/>
    <m/>
    <m/>
    <m/>
    <m/>
    <m/>
    <m/>
    <m/>
    <m/>
    <m/>
    <m/>
    <n v="4.5199999999999996"/>
    <n v="2.4900000000000002"/>
    <m/>
    <m/>
    <m/>
    <m/>
    <m/>
    <m/>
    <n v="14.68"/>
    <m/>
    <m/>
    <m/>
    <m/>
    <n v="14.53"/>
    <m/>
    <m/>
    <m/>
    <m/>
    <n v="7.39"/>
    <m/>
    <n v="7.24"/>
    <m/>
    <m/>
    <m/>
    <m/>
    <m/>
    <m/>
    <m/>
    <m/>
    <m/>
    <m/>
    <m/>
    <m/>
    <m/>
    <m/>
    <m/>
    <m/>
    <m/>
    <m/>
    <m/>
    <m/>
    <m/>
    <m/>
    <m/>
    <m/>
    <m/>
    <m/>
    <m/>
    <m/>
    <m/>
    <m/>
    <m/>
    <m/>
    <m/>
    <m/>
    <m/>
    <m/>
    <m/>
    <m/>
    <m/>
    <m/>
    <m/>
    <m/>
    <m/>
    <m/>
    <m/>
    <m/>
    <m/>
    <m/>
    <m/>
    <m/>
    <m/>
    <m/>
    <m/>
    <m/>
    <m/>
    <m/>
    <m/>
    <m/>
    <m/>
    <m/>
    <m/>
    <m/>
    <m/>
    <m/>
    <m/>
    <m/>
    <m/>
    <m/>
    <m/>
    <n v="6.69"/>
    <m/>
    <m/>
    <m/>
    <m/>
    <m/>
    <m/>
    <m/>
    <m/>
    <m/>
    <m/>
    <m/>
    <m/>
    <m/>
    <m/>
    <m/>
    <m/>
    <m/>
    <m/>
    <m/>
    <m/>
    <m/>
    <m/>
    <m/>
    <m/>
    <m/>
    <m/>
    <m/>
    <m/>
    <m/>
    <m/>
    <m/>
    <m/>
    <m/>
    <m/>
    <m/>
    <m/>
    <n v="57.54"/>
    <n v="0"/>
    <n v="57.54"/>
    <n v="0"/>
    <n v="57.54"/>
    <n v="2.3394047812652463E-3"/>
    <n v="1"/>
  </r>
  <r>
    <n v="36"/>
    <n v="118"/>
    <s v="Cowichan R"/>
    <s v="CDP"/>
    <s v="124"/>
    <s v="Chinook"/>
    <s v="3"/>
    <x v="0"/>
    <x v="0"/>
    <n v="118"/>
    <x v="2"/>
    <s v="CK-22"/>
    <s v="EAST VANCOUVER ISLAND-COWICHAN &amp; KOKSILAH_FA_0.x"/>
    <s v="M"/>
    <s v="H"/>
    <n v="118"/>
    <s v="Cowichan River H"/>
    <n v="118"/>
    <s v="Cowichan R"/>
    <s v="GSVI"/>
    <s v="S"/>
    <x v="1"/>
    <s v="186044"/>
    <n v="0"/>
    <x v="298"/>
    <n v="2016"/>
    <s v="20160525"/>
    <s v="20160525"/>
    <n v="77"/>
    <n v="5.0999999999999996"/>
    <m/>
    <s v="CWT"/>
    <s v="P"/>
    <x v="0"/>
    <s v="Y"/>
    <s v="Y"/>
    <s v="Y"/>
    <n v="5.0000000000000001E-3"/>
    <s v="AD Clip"/>
    <n v="24596"/>
    <n v="24596"/>
    <n v="24722"/>
    <n v="4"/>
    <n v="35300"/>
    <n v="2019"/>
    <m/>
    <m/>
    <m/>
    <m/>
    <m/>
    <m/>
    <m/>
    <m/>
    <m/>
    <m/>
    <m/>
    <m/>
    <m/>
    <m/>
    <m/>
    <m/>
    <m/>
    <m/>
    <m/>
    <m/>
    <m/>
    <m/>
    <m/>
    <m/>
    <m/>
    <m/>
    <m/>
    <m/>
    <m/>
    <m/>
    <m/>
    <m/>
    <m/>
    <m/>
    <m/>
    <m/>
    <m/>
    <m/>
    <m/>
    <m/>
    <m/>
    <m/>
    <m/>
    <m/>
    <m/>
    <m/>
    <m/>
    <m/>
    <m/>
    <m/>
    <m/>
    <m/>
    <m/>
    <m/>
    <m/>
    <m/>
    <m/>
    <m/>
    <m/>
    <m/>
    <m/>
    <n v="6.36"/>
    <m/>
    <m/>
    <m/>
    <m/>
    <m/>
    <m/>
    <m/>
    <m/>
    <m/>
    <m/>
    <m/>
    <m/>
    <m/>
    <m/>
    <m/>
    <m/>
    <m/>
    <m/>
    <m/>
    <m/>
    <m/>
    <m/>
    <m/>
    <m/>
    <m/>
    <m/>
    <m/>
    <m/>
    <m/>
    <m/>
    <m/>
    <m/>
    <m/>
    <m/>
    <m/>
    <m/>
    <m/>
    <m/>
    <m/>
    <m/>
    <m/>
    <m/>
    <m/>
    <m/>
    <m/>
    <m/>
    <m/>
    <m/>
    <m/>
    <m/>
    <m/>
    <m/>
    <m/>
    <m/>
    <m/>
    <m/>
    <m/>
    <m/>
    <m/>
    <m/>
    <m/>
    <m/>
    <m/>
    <m/>
    <m/>
    <m/>
    <m/>
    <m/>
    <m/>
    <m/>
    <m/>
    <m/>
    <m/>
    <m/>
    <m/>
    <m/>
    <m/>
    <m/>
    <m/>
    <m/>
    <m/>
    <m/>
    <m/>
    <m/>
    <m/>
    <m/>
    <m/>
    <m/>
    <m/>
    <m/>
    <m/>
    <m/>
    <m/>
    <m/>
    <m/>
    <m/>
    <m/>
    <m/>
    <m/>
    <m/>
    <m/>
    <m/>
    <n v="2"/>
    <n v="3.25"/>
    <m/>
    <m/>
    <n v="6.36"/>
    <n v="0"/>
    <n v="6.36"/>
    <n v="5.25"/>
    <n v="11.61"/>
    <n v="4.7202797202797203E-4"/>
    <n v="0.54780361757105944"/>
  </r>
  <r>
    <n v="36"/>
    <n v="118"/>
    <s v="Cowichan R"/>
    <s v="CDP"/>
    <s v="124"/>
    <s v="Chinook"/>
    <s v="3"/>
    <x v="0"/>
    <x v="0"/>
    <n v="118"/>
    <x v="2"/>
    <s v="CK-22"/>
    <s v="EAST VANCOUVER ISLAND-COWICHAN &amp; KOKSILAH_FA_0.x"/>
    <s v="M"/>
    <s v="H"/>
    <n v="118"/>
    <s v="Cowichan River H"/>
    <n v="118"/>
    <s v="Cowichan R"/>
    <s v="GSVI"/>
    <s v="S"/>
    <x v="1"/>
    <s v="186224"/>
    <n v="0"/>
    <x v="299"/>
    <n v="2016"/>
    <s v="20160525"/>
    <s v="20160525"/>
    <n v="77"/>
    <n v="5.0999999999999996"/>
    <m/>
    <s v="CWT"/>
    <s v="P"/>
    <x v="0"/>
    <s v="Y"/>
    <s v="Y"/>
    <s v="Y"/>
    <n v="5.0000000000000001E-3"/>
    <s v="AD Clip"/>
    <n v="24596"/>
    <n v="24596"/>
    <n v="24678"/>
    <n v="3"/>
    <n v="35301"/>
    <n v="2018"/>
    <m/>
    <m/>
    <m/>
    <m/>
    <m/>
    <m/>
    <m/>
    <m/>
    <m/>
    <m/>
    <m/>
    <m/>
    <m/>
    <m/>
    <m/>
    <m/>
    <m/>
    <m/>
    <m/>
    <m/>
    <m/>
    <m/>
    <m/>
    <m/>
    <m/>
    <m/>
    <m/>
    <m/>
    <m/>
    <m/>
    <m/>
    <m/>
    <m/>
    <m/>
    <m/>
    <m/>
    <m/>
    <m/>
    <m/>
    <m/>
    <m/>
    <m/>
    <m/>
    <m/>
    <m/>
    <m/>
    <m/>
    <m/>
    <m/>
    <n v="7.39"/>
    <m/>
    <m/>
    <m/>
    <m/>
    <m/>
    <m/>
    <m/>
    <m/>
    <m/>
    <n v="7.29"/>
    <m/>
    <m/>
    <m/>
    <m/>
    <m/>
    <m/>
    <m/>
    <m/>
    <m/>
    <m/>
    <m/>
    <m/>
    <m/>
    <m/>
    <m/>
    <m/>
    <m/>
    <m/>
    <m/>
    <m/>
    <m/>
    <m/>
    <m/>
    <m/>
    <m/>
    <m/>
    <m/>
    <m/>
    <m/>
    <m/>
    <m/>
    <m/>
    <m/>
    <m/>
    <m/>
    <m/>
    <m/>
    <m/>
    <m/>
    <m/>
    <m/>
    <m/>
    <m/>
    <m/>
    <m/>
    <m/>
    <m/>
    <m/>
    <m/>
    <m/>
    <m/>
    <m/>
    <m/>
    <m/>
    <m/>
    <m/>
    <m/>
    <m/>
    <m/>
    <m/>
    <m/>
    <m/>
    <m/>
    <m/>
    <m/>
    <m/>
    <m/>
    <m/>
    <m/>
    <m/>
    <m/>
    <m/>
    <m/>
    <m/>
    <m/>
    <m/>
    <m/>
    <m/>
    <m/>
    <m/>
    <m/>
    <m/>
    <m/>
    <m/>
    <m/>
    <m/>
    <m/>
    <m/>
    <m/>
    <m/>
    <m/>
    <m/>
    <m/>
    <m/>
    <m/>
    <m/>
    <m/>
    <m/>
    <m/>
    <m/>
    <m/>
    <m/>
    <m/>
    <n v="2"/>
    <n v="1.4"/>
    <n v="15.4"/>
    <m/>
    <m/>
    <n v="14.68"/>
    <n v="2"/>
    <n v="16.68"/>
    <n v="16.8"/>
    <n v="33.479999999999997"/>
    <n v="1.3611969425922914E-3"/>
    <n v="0.49820788530465954"/>
  </r>
  <r>
    <n v="36"/>
    <n v="118"/>
    <s v="Cowichan R"/>
    <s v="CDP"/>
    <s v="124"/>
    <s v="Chinook"/>
    <s v="3"/>
    <x v="0"/>
    <x v="13"/>
    <n v="118"/>
    <x v="2"/>
    <s v="CK-22"/>
    <s v="EAST VANCOUVER ISLAND-COWICHAN &amp; KOKSILAH_FA_0.x"/>
    <s v="M"/>
    <s v="H"/>
    <n v="118"/>
    <s v="Cowichan River H"/>
    <n v="118"/>
    <s v="Cowichan R"/>
    <s v="GSVI"/>
    <s v="F"/>
    <x v="3"/>
    <s v="183682"/>
    <n v="0"/>
    <x v="300"/>
    <n v="2017"/>
    <s v="20170417"/>
    <s v="20170417"/>
    <m/>
    <n v="2.2799999999999998"/>
    <s v="Released at Road Pool."/>
    <s v="CWT"/>
    <s v="B"/>
    <x v="0"/>
    <s v="Y"/>
    <s v="Y"/>
    <s v="Y"/>
    <n v="0"/>
    <s v="AD Clip"/>
    <n v="100080"/>
    <s v=""/>
    <n v="100080"/>
    <n v="2"/>
    <n v="36347"/>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9"/>
    <n v="95.35"/>
    <m/>
    <m/>
    <n v="0"/>
    <n v="0"/>
    <n v="0"/>
    <n v="98.24"/>
    <n v="98.24"/>
    <n v="9.8161470823341312E-4"/>
    <n v="0"/>
  </r>
  <r>
    <n v="36"/>
    <n v="118"/>
    <s v="Cowichan R"/>
    <s v="CDP"/>
    <s v="124"/>
    <s v="Chinook"/>
    <s v="3"/>
    <x v="0"/>
    <x v="13"/>
    <n v="118"/>
    <x v="2"/>
    <s v="CK-22"/>
    <s v="EAST VANCOUVER ISLAND-COWICHAN &amp; KOKSILAH_FA_0.x"/>
    <s v="M"/>
    <s v="H"/>
    <n v="118"/>
    <s v="Cowichan River H"/>
    <n v="118"/>
    <s v="Cowichan R"/>
    <s v="GSVI"/>
    <s v="F"/>
    <x v="3"/>
    <s v="183682"/>
    <n v="0"/>
    <x v="300"/>
    <n v="2017"/>
    <s v="20170417"/>
    <s v="20170417"/>
    <m/>
    <n v="2.2799999999999998"/>
    <s v="Released at Road Pool."/>
    <s v="CWT"/>
    <s v="B"/>
    <x v="0"/>
    <s v="Y"/>
    <s v="Y"/>
    <s v="Y"/>
    <n v="0"/>
    <s v="AD Clip"/>
    <n v="100080"/>
    <s v=""/>
    <n v="100080"/>
    <n v="3"/>
    <n v="36347"/>
    <n v="2019"/>
    <m/>
    <m/>
    <m/>
    <m/>
    <m/>
    <m/>
    <m/>
    <m/>
    <m/>
    <m/>
    <m/>
    <m/>
    <m/>
    <m/>
    <m/>
    <m/>
    <m/>
    <m/>
    <m/>
    <m/>
    <m/>
    <m/>
    <m/>
    <m/>
    <m/>
    <m/>
    <m/>
    <m/>
    <m/>
    <m/>
    <m/>
    <m/>
    <m/>
    <m/>
    <m/>
    <m/>
    <m/>
    <n v="7.92"/>
    <m/>
    <m/>
    <m/>
    <m/>
    <m/>
    <m/>
    <n v="5.21"/>
    <m/>
    <m/>
    <m/>
    <m/>
    <n v="6.31"/>
    <m/>
    <m/>
    <m/>
    <m/>
    <m/>
    <m/>
    <m/>
    <m/>
    <m/>
    <m/>
    <m/>
    <n v="6.36"/>
    <m/>
    <m/>
    <m/>
    <m/>
    <m/>
    <m/>
    <m/>
    <m/>
    <m/>
    <m/>
    <m/>
    <m/>
    <m/>
    <m/>
    <m/>
    <m/>
    <m/>
    <m/>
    <m/>
    <m/>
    <m/>
    <m/>
    <m/>
    <m/>
    <m/>
    <m/>
    <m/>
    <m/>
    <m/>
    <m/>
    <m/>
    <m/>
    <m/>
    <m/>
    <m/>
    <m/>
    <m/>
    <m/>
    <m/>
    <m/>
    <m/>
    <m/>
    <m/>
    <m/>
    <m/>
    <m/>
    <m/>
    <m/>
    <m/>
    <m/>
    <m/>
    <m/>
    <m/>
    <m/>
    <m/>
    <m/>
    <m/>
    <m/>
    <m/>
    <m/>
    <m/>
    <m/>
    <m/>
    <m/>
    <m/>
    <m/>
    <m/>
    <m/>
    <m/>
    <m/>
    <m/>
    <m/>
    <m/>
    <m/>
    <m/>
    <m/>
    <m/>
    <m/>
    <m/>
    <m/>
    <m/>
    <m/>
    <m/>
    <m/>
    <m/>
    <n v="3.93"/>
    <m/>
    <m/>
    <m/>
    <m/>
    <m/>
    <m/>
    <m/>
    <m/>
    <m/>
    <m/>
    <m/>
    <m/>
    <m/>
    <m/>
    <m/>
    <n v="4.5599999999999996"/>
    <n v="3"/>
    <n v="34.4"/>
    <m/>
    <m/>
    <n v="29.73"/>
    <n v="4.5599999999999996"/>
    <n v="34.29"/>
    <n v="37.4"/>
    <n v="71.69"/>
    <n v="7.1632693844924061E-4"/>
    <n v="0.4783093876412331"/>
  </r>
  <r>
    <n v="36"/>
    <n v="118"/>
    <s v="Cowichan R"/>
    <s v="CDP"/>
    <s v="124"/>
    <s v="Chinook"/>
    <s v="3"/>
    <x v="0"/>
    <x v="13"/>
    <n v="118"/>
    <x v="2"/>
    <s v="CK-22"/>
    <s v="EAST VANCOUVER ISLAND-COWICHAN &amp; KOKSILAH_FA_0.x"/>
    <s v="M"/>
    <s v="H"/>
    <n v="118"/>
    <s v="Cowichan River H"/>
    <n v="118"/>
    <s v="Cowichan R"/>
    <s v="GSVI"/>
    <s v="F"/>
    <x v="3"/>
    <s v="183682"/>
    <n v="0"/>
    <x v="300"/>
    <n v="2017"/>
    <s v="20170417"/>
    <s v="20170417"/>
    <m/>
    <n v="2.2799999999999998"/>
    <s v="Released at Road Pool."/>
    <s v="CWT"/>
    <s v="B"/>
    <x v="0"/>
    <s v="Y"/>
    <s v="Y"/>
    <s v="Y"/>
    <n v="0"/>
    <s v="AD Clip"/>
    <n v="100080"/>
    <n v="100080"/>
    <n v="100080"/>
    <n v="4"/>
    <n v="36347"/>
    <n v="2020"/>
    <m/>
    <m/>
    <m/>
    <m/>
    <m/>
    <m/>
    <m/>
    <m/>
    <m/>
    <m/>
    <m/>
    <m/>
    <m/>
    <m/>
    <m/>
    <m/>
    <m/>
    <m/>
    <m/>
    <m/>
    <m/>
    <m/>
    <m/>
    <m/>
    <m/>
    <m/>
    <m/>
    <m/>
    <m/>
    <m/>
    <m/>
    <m/>
    <m/>
    <m/>
    <m/>
    <m/>
    <m/>
    <m/>
    <m/>
    <m/>
    <m/>
    <m/>
    <m/>
    <m/>
    <m/>
    <m/>
    <m/>
    <m/>
    <m/>
    <m/>
    <m/>
    <m/>
    <m/>
    <m/>
    <m/>
    <m/>
    <m/>
    <m/>
    <m/>
    <m/>
    <m/>
    <m/>
    <m/>
    <m/>
    <m/>
    <m/>
    <m/>
    <m/>
    <m/>
    <m/>
    <m/>
    <m/>
    <m/>
    <m/>
    <m/>
    <m/>
    <m/>
    <m/>
    <m/>
    <m/>
    <m/>
    <n v="10.67"/>
    <m/>
    <m/>
    <m/>
    <m/>
    <m/>
    <m/>
    <m/>
    <m/>
    <m/>
    <m/>
    <m/>
    <m/>
    <m/>
    <m/>
    <m/>
    <m/>
    <m/>
    <m/>
    <m/>
    <n v="4.41"/>
    <m/>
    <m/>
    <m/>
    <m/>
    <m/>
    <m/>
    <m/>
    <m/>
    <m/>
    <m/>
    <m/>
    <m/>
    <m/>
    <m/>
    <m/>
    <m/>
    <m/>
    <m/>
    <m/>
    <m/>
    <m/>
    <m/>
    <m/>
    <m/>
    <m/>
    <m/>
    <m/>
    <m/>
    <m/>
    <m/>
    <m/>
    <m/>
    <m/>
    <m/>
    <m/>
    <m/>
    <m/>
    <m/>
    <m/>
    <m/>
    <m/>
    <m/>
    <m/>
    <m/>
    <m/>
    <m/>
    <m/>
    <m/>
    <m/>
    <m/>
    <m/>
    <m/>
    <m/>
    <m/>
    <m/>
    <m/>
    <m/>
    <n v="1.56"/>
    <m/>
    <m/>
    <m/>
    <m/>
    <n v="0.36"/>
    <n v="0.35"/>
    <n v="0.67"/>
    <m/>
    <n v="15.08"/>
    <n v="1.56"/>
    <n v="16.64"/>
    <n v="1.38"/>
    <n v="18.020000000000003"/>
    <n v="1.8005595523581139E-4"/>
    <n v="0.92341842397336282"/>
  </r>
  <r>
    <n v="36"/>
    <n v="118"/>
    <s v="Cowichan R"/>
    <s v="CDP"/>
    <s v="124"/>
    <s v="Chinook"/>
    <s v="3"/>
    <x v="0"/>
    <x v="13"/>
    <n v="118"/>
    <x v="2"/>
    <s v="CK-22"/>
    <s v="EAST VANCOUVER ISLAND-COWICHAN &amp; KOKSILAH_FA_0.x"/>
    <s v="M"/>
    <s v="H"/>
    <n v="118"/>
    <s v="Cowichan River H"/>
    <n v="118"/>
    <s v="Cowichan R"/>
    <s v="GSVI"/>
    <s v="F"/>
    <x v="3"/>
    <s v="184397"/>
    <n v="0"/>
    <x v="301"/>
    <n v="2017"/>
    <s v="20170417"/>
    <s v="20170417"/>
    <m/>
    <n v="2.2799999999999998"/>
    <s v="Released at Road Pool."/>
    <s v="CWT"/>
    <s v="B"/>
    <x v="0"/>
    <s v="Y"/>
    <s v="Y"/>
    <s v="Y"/>
    <n v="0"/>
    <s v="AD Clip"/>
    <n v="25033"/>
    <s v=""/>
    <n v="25033"/>
    <n v="2"/>
    <n v="36348"/>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
    <m/>
    <m/>
    <n v="0"/>
    <n v="0"/>
    <n v="0"/>
    <n v="2.7"/>
    <n v="2.7"/>
    <n v="1.0785762793113091E-4"/>
    <n v="0"/>
  </r>
  <r>
    <n v="36"/>
    <n v="118"/>
    <s v="Cowichan R"/>
    <s v="CDP"/>
    <s v="124"/>
    <s v="Chinook"/>
    <s v="3"/>
    <x v="0"/>
    <x v="13"/>
    <n v="118"/>
    <x v="2"/>
    <s v="CK-22"/>
    <s v="EAST VANCOUVER ISLAND-COWICHAN &amp; KOKSILAH_FA_0.x"/>
    <s v="M"/>
    <s v="H"/>
    <n v="118"/>
    <s v="Cowichan River H"/>
    <n v="118"/>
    <s v="Cowichan R"/>
    <s v="GSVI"/>
    <s v="F"/>
    <x v="3"/>
    <s v="184397"/>
    <n v="0"/>
    <x v="301"/>
    <n v="2017"/>
    <s v="20170417"/>
    <s v="20170417"/>
    <m/>
    <n v="2.2799999999999998"/>
    <s v="Released at Road Pool."/>
    <s v="CWT"/>
    <s v="B"/>
    <x v="0"/>
    <s v="Y"/>
    <s v="Y"/>
    <s v="Y"/>
    <n v="0"/>
    <s v="AD Clip"/>
    <n v="25033"/>
    <n v="25033"/>
    <n v="25033"/>
    <n v="3"/>
    <n v="36348"/>
    <n v="2019"/>
    <m/>
    <m/>
    <m/>
    <m/>
    <m/>
    <m/>
    <m/>
    <m/>
    <m/>
    <m/>
    <m/>
    <m/>
    <m/>
    <m/>
    <m/>
    <m/>
    <m/>
    <m/>
    <m/>
    <m/>
    <m/>
    <m/>
    <m/>
    <m/>
    <m/>
    <m/>
    <m/>
    <m/>
    <m/>
    <m/>
    <m/>
    <m/>
    <m/>
    <m/>
    <m/>
    <m/>
    <m/>
    <m/>
    <m/>
    <m/>
    <n v="3.02"/>
    <m/>
    <m/>
    <m/>
    <m/>
    <m/>
    <m/>
    <m/>
    <m/>
    <m/>
    <m/>
    <m/>
    <m/>
    <m/>
    <m/>
    <m/>
    <m/>
    <m/>
    <m/>
    <m/>
    <m/>
    <n v="6.31"/>
    <m/>
    <m/>
    <m/>
    <m/>
    <m/>
    <m/>
    <m/>
    <m/>
    <m/>
    <m/>
    <m/>
    <m/>
    <m/>
    <m/>
    <m/>
    <m/>
    <m/>
    <m/>
    <m/>
    <m/>
    <m/>
    <m/>
    <m/>
    <m/>
    <m/>
    <m/>
    <m/>
    <m/>
    <m/>
    <m/>
    <m/>
    <m/>
    <m/>
    <m/>
    <m/>
    <m/>
    <m/>
    <m/>
    <m/>
    <m/>
    <m/>
    <m/>
    <m/>
    <m/>
    <m/>
    <m/>
    <m/>
    <m/>
    <m/>
    <m/>
    <m/>
    <m/>
    <m/>
    <m/>
    <m/>
    <m/>
    <m/>
    <m/>
    <m/>
    <m/>
    <m/>
    <m/>
    <m/>
    <m/>
    <m/>
    <m/>
    <m/>
    <m/>
    <m/>
    <m/>
    <m/>
    <m/>
    <m/>
    <m/>
    <m/>
    <m/>
    <m/>
    <m/>
    <m/>
    <m/>
    <m/>
    <m/>
    <m/>
    <m/>
    <m/>
    <m/>
    <m/>
    <m/>
    <m/>
    <m/>
    <m/>
    <m/>
    <m/>
    <m/>
    <m/>
    <m/>
    <m/>
    <m/>
    <m/>
    <m/>
    <m/>
    <m/>
    <n v="1"/>
    <n v="1.62"/>
    <m/>
    <m/>
    <n v="9.33"/>
    <n v="0"/>
    <n v="9.33"/>
    <n v="2.62"/>
    <n v="11.95"/>
    <n v="4.7736987176926453E-4"/>
    <n v="0.78075313807531388"/>
  </r>
  <r>
    <n v="36"/>
    <n v="118"/>
    <s v="Cowichan R"/>
    <s v="CDP"/>
    <s v="124"/>
    <s v="Chinook"/>
    <s v="3"/>
    <x v="0"/>
    <x v="13"/>
    <n v="118"/>
    <x v="2"/>
    <s v="CK-22"/>
    <s v="EAST VANCOUVER ISLAND-COWICHAN &amp; KOKSILAH_FA_0.x"/>
    <s v="M"/>
    <s v="H"/>
    <n v="118"/>
    <s v="Cowichan River H"/>
    <n v="118"/>
    <s v="Cowichan R"/>
    <s v="GSVI"/>
    <s v="F"/>
    <x v="3"/>
    <s v="184398"/>
    <n v="0"/>
    <x v="302"/>
    <n v="2017"/>
    <s v="20170417"/>
    <s v="20170417"/>
    <m/>
    <n v="2.2799999999999998"/>
    <m/>
    <s v="CWT"/>
    <s v="B"/>
    <x v="0"/>
    <s v="Y"/>
    <s v="Y"/>
    <s v="Y"/>
    <n v="0"/>
    <s v="AD Clip"/>
    <n v="24991"/>
    <s v=""/>
    <n v="24991"/>
    <n v="2"/>
    <n v="36350"/>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4"/>
    <n v="57.64"/>
    <m/>
    <m/>
    <n v="0"/>
    <n v="0"/>
    <n v="0"/>
    <n v="59.08"/>
    <n v="59.08"/>
    <n v="2.3640510583810173E-3"/>
    <n v="0"/>
  </r>
  <r>
    <n v="36"/>
    <n v="118"/>
    <s v="Cowichan R"/>
    <s v="CDP"/>
    <s v="124"/>
    <s v="Chinook"/>
    <s v="3"/>
    <x v="0"/>
    <x v="13"/>
    <n v="118"/>
    <x v="2"/>
    <s v="CK-22"/>
    <s v="EAST VANCOUVER ISLAND-COWICHAN &amp; KOKSILAH_FA_0.x"/>
    <s v="M"/>
    <s v="H"/>
    <n v="118"/>
    <s v="Cowichan River H"/>
    <n v="118"/>
    <s v="Cowichan R"/>
    <s v="GSVI"/>
    <s v="F"/>
    <x v="3"/>
    <s v="184398"/>
    <n v="0"/>
    <x v="302"/>
    <n v="2017"/>
    <s v="20170417"/>
    <s v="20170417"/>
    <m/>
    <n v="2.2799999999999998"/>
    <m/>
    <s v="CWT"/>
    <s v="B"/>
    <x v="0"/>
    <s v="Y"/>
    <s v="Y"/>
    <s v="Y"/>
    <n v="0"/>
    <s v="AD Clip"/>
    <n v="24991"/>
    <n v="24991"/>
    <n v="24991"/>
    <n v="3"/>
    <n v="36350"/>
    <n v="2019"/>
    <m/>
    <m/>
    <m/>
    <m/>
    <m/>
    <m/>
    <m/>
    <m/>
    <m/>
    <m/>
    <m/>
    <m/>
    <m/>
    <m/>
    <m/>
    <m/>
    <m/>
    <m/>
    <m/>
    <m/>
    <m/>
    <m/>
    <m/>
    <m/>
    <m/>
    <m/>
    <m/>
    <m/>
    <m/>
    <m/>
    <m/>
    <m/>
    <m/>
    <m/>
    <m/>
    <m/>
    <m/>
    <m/>
    <n v="1.81"/>
    <m/>
    <m/>
    <m/>
    <m/>
    <m/>
    <m/>
    <m/>
    <m/>
    <m/>
    <m/>
    <m/>
    <m/>
    <m/>
    <m/>
    <m/>
    <n v="12.67"/>
    <m/>
    <m/>
    <m/>
    <m/>
    <m/>
    <m/>
    <n v="6.36"/>
    <m/>
    <m/>
    <m/>
    <m/>
    <m/>
    <m/>
    <m/>
    <m/>
    <m/>
    <m/>
    <m/>
    <m/>
    <m/>
    <m/>
    <m/>
    <m/>
    <m/>
    <m/>
    <m/>
    <m/>
    <m/>
    <m/>
    <m/>
    <m/>
    <m/>
    <m/>
    <m/>
    <m/>
    <m/>
    <m/>
    <m/>
    <m/>
    <m/>
    <m/>
    <m/>
    <m/>
    <m/>
    <m/>
    <m/>
    <m/>
    <m/>
    <m/>
    <m/>
    <m/>
    <m/>
    <m/>
    <m/>
    <m/>
    <m/>
    <m/>
    <m/>
    <m/>
    <m/>
    <m/>
    <m/>
    <m/>
    <m/>
    <m/>
    <m/>
    <m/>
    <m/>
    <m/>
    <m/>
    <m/>
    <m/>
    <m/>
    <m/>
    <m/>
    <m/>
    <m/>
    <m/>
    <m/>
    <m/>
    <m/>
    <m/>
    <m/>
    <m/>
    <m/>
    <m/>
    <m/>
    <m/>
    <m/>
    <m/>
    <m/>
    <m/>
    <n v="3.9"/>
    <m/>
    <m/>
    <m/>
    <m/>
    <m/>
    <m/>
    <m/>
    <m/>
    <m/>
    <m/>
    <m/>
    <m/>
    <m/>
    <m/>
    <m/>
    <m/>
    <m/>
    <n v="3.25"/>
    <m/>
    <m/>
    <n v="24.74"/>
    <n v="0"/>
    <n v="24.74"/>
    <n v="3.25"/>
    <n v="27.99"/>
    <n v="1.1200032011524149E-3"/>
    <n v="0.88388710253662017"/>
  </r>
  <r>
    <n v="36"/>
    <n v="118"/>
    <s v="Cowichan R"/>
    <s v="CDP"/>
    <s v="124"/>
    <s v="Chinook"/>
    <s v="3"/>
    <x v="0"/>
    <x v="13"/>
    <n v="118"/>
    <x v="2"/>
    <s v="CK-22"/>
    <s v="EAST VANCOUVER ISLAND-COWICHAN &amp; KOKSILAH_FA_0.x"/>
    <s v="M"/>
    <s v="H"/>
    <n v="118"/>
    <s v="Cowichan River H"/>
    <n v="118"/>
    <s v="Cowichan R"/>
    <s v="GSVI"/>
    <s v="S"/>
    <x v="1"/>
    <s v="184281"/>
    <n v="0"/>
    <x v="303"/>
    <n v="2017"/>
    <s v="20170523"/>
    <s v="20170524"/>
    <m/>
    <n v="3.59"/>
    <s v="Released at Stoltz campground."/>
    <s v="CWT"/>
    <s v="P"/>
    <x v="0"/>
    <s v="Y"/>
    <s v="Y"/>
    <s v="Y"/>
    <n v="0"/>
    <s v="AD Clip"/>
    <n v="50018"/>
    <s v=""/>
    <n v="50018"/>
    <n v="2"/>
    <n v="36342"/>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
    <m/>
    <m/>
    <n v="0"/>
    <n v="0"/>
    <n v="0"/>
    <n v="2.7"/>
    <n v="2.7"/>
    <n v="5.3980566995881488E-5"/>
    <n v="0"/>
  </r>
  <r>
    <n v="36"/>
    <n v="118"/>
    <s v="Cowichan R"/>
    <s v="CDP"/>
    <s v="124"/>
    <s v="Chinook"/>
    <s v="3"/>
    <x v="0"/>
    <x v="13"/>
    <n v="118"/>
    <x v="2"/>
    <s v="CK-22"/>
    <s v="EAST VANCOUVER ISLAND-COWICHAN &amp; KOKSILAH_FA_0.x"/>
    <s v="M"/>
    <s v="H"/>
    <n v="118"/>
    <s v="Cowichan River H"/>
    <n v="118"/>
    <s v="Cowichan R"/>
    <s v="GSVI"/>
    <s v="S"/>
    <x v="1"/>
    <s v="184281"/>
    <n v="0"/>
    <x v="303"/>
    <n v="2017"/>
    <s v="20170523"/>
    <s v="20170524"/>
    <m/>
    <n v="3.59"/>
    <s v="Released at Stoltz campground."/>
    <s v="CWT"/>
    <s v="P"/>
    <x v="0"/>
    <s v="Y"/>
    <s v="Y"/>
    <s v="Y"/>
    <n v="0"/>
    <s v="AD Clip"/>
    <n v="50018"/>
    <s v=""/>
    <n v="50018"/>
    <n v="3"/>
    <n v="36342"/>
    <n v="2019"/>
    <m/>
    <m/>
    <m/>
    <m/>
    <m/>
    <m/>
    <m/>
    <m/>
    <m/>
    <m/>
    <m/>
    <m/>
    <m/>
    <m/>
    <m/>
    <m/>
    <m/>
    <m/>
    <m/>
    <m/>
    <m/>
    <m/>
    <m/>
    <m/>
    <m/>
    <m/>
    <m/>
    <m/>
    <m/>
    <m/>
    <m/>
    <m/>
    <m/>
    <m/>
    <m/>
    <m/>
    <m/>
    <m/>
    <m/>
    <m/>
    <m/>
    <m/>
    <m/>
    <m/>
    <m/>
    <m/>
    <m/>
    <m/>
    <m/>
    <n v="12.67"/>
    <m/>
    <m/>
    <m/>
    <m/>
    <n v="6.36"/>
    <m/>
    <m/>
    <m/>
    <m/>
    <n v="12.72"/>
    <m/>
    <m/>
    <m/>
    <m/>
    <m/>
    <m/>
    <m/>
    <m/>
    <m/>
    <m/>
    <m/>
    <m/>
    <m/>
    <m/>
    <m/>
    <m/>
    <m/>
    <m/>
    <m/>
    <m/>
    <m/>
    <m/>
    <m/>
    <m/>
    <m/>
    <m/>
    <m/>
    <m/>
    <m/>
    <m/>
    <m/>
    <m/>
    <m/>
    <m/>
    <m/>
    <m/>
    <m/>
    <m/>
    <m/>
    <m/>
    <m/>
    <m/>
    <m/>
    <m/>
    <m/>
    <m/>
    <m/>
    <m/>
    <m/>
    <m/>
    <m/>
    <m/>
    <m/>
    <m/>
    <m/>
    <m/>
    <m/>
    <m/>
    <m/>
    <m/>
    <m/>
    <m/>
    <m/>
    <m/>
    <m/>
    <m/>
    <m/>
    <m/>
    <m/>
    <m/>
    <m/>
    <m/>
    <m/>
    <m/>
    <m/>
    <m/>
    <m/>
    <m/>
    <m/>
    <m/>
    <m/>
    <m/>
    <m/>
    <m/>
    <m/>
    <m/>
    <m/>
    <n v="3.9"/>
    <m/>
    <m/>
    <m/>
    <m/>
    <m/>
    <m/>
    <m/>
    <m/>
    <m/>
    <m/>
    <m/>
    <m/>
    <m/>
    <m/>
    <m/>
    <m/>
    <n v="2.4500000000000002"/>
    <n v="47.86"/>
    <n v="0.53"/>
    <m/>
    <n v="35.65"/>
    <n v="0"/>
    <n v="35.65"/>
    <n v="50.84"/>
    <n v="86.490000000000009"/>
    <n v="1.7291774961014036E-3"/>
    <n v="0.41218637992831536"/>
  </r>
  <r>
    <n v="36"/>
    <n v="118"/>
    <s v="Cowichan R"/>
    <s v="CDP"/>
    <s v="124"/>
    <s v="Chinook"/>
    <s v="3"/>
    <x v="0"/>
    <x v="13"/>
    <n v="118"/>
    <x v="2"/>
    <s v="CK-22"/>
    <s v="EAST VANCOUVER ISLAND-COWICHAN &amp; KOKSILAH_FA_0.x"/>
    <s v="M"/>
    <s v="H"/>
    <n v="118"/>
    <s v="Cowichan River H"/>
    <n v="118"/>
    <s v="Cowichan R"/>
    <s v="GSVI"/>
    <s v="S"/>
    <x v="1"/>
    <s v="184281"/>
    <n v="0"/>
    <x v="303"/>
    <n v="2017"/>
    <s v="20170523"/>
    <s v="20170524"/>
    <m/>
    <n v="3.59"/>
    <s v="Released at Stoltz campground."/>
    <s v="CWT"/>
    <s v="P"/>
    <x v="0"/>
    <s v="Y"/>
    <s v="Y"/>
    <s v="Y"/>
    <n v="0"/>
    <s v="AD Clip"/>
    <n v="50018"/>
    <n v="50018"/>
    <n v="50018"/>
    <n v="4"/>
    <n v="36342"/>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9"/>
    <n v="111.65"/>
    <n v="0.67"/>
    <m/>
    <n v="0"/>
    <n v="0"/>
    <n v="0"/>
    <n v="116.11"/>
    <n v="116.11000000000001"/>
    <n v="2.3213643088488148E-3"/>
    <n v="0"/>
  </r>
  <r>
    <n v="36"/>
    <n v="118"/>
    <s v="Cowichan R"/>
    <s v="CDP"/>
    <s v="124"/>
    <s v="Chinook"/>
    <s v="3"/>
    <x v="0"/>
    <x v="13"/>
    <n v="118"/>
    <x v="2"/>
    <s v="CK-22"/>
    <s v="EAST VANCOUVER ISLAND-COWICHAN &amp; KOKSILAH_FA_0.x"/>
    <s v="M"/>
    <s v="H"/>
    <n v="118"/>
    <s v="Cowichan River H"/>
    <n v="118"/>
    <s v="Cowichan R"/>
    <s v="GSVI"/>
    <s v="S"/>
    <x v="1"/>
    <s v="184293"/>
    <n v="0"/>
    <x v="304"/>
    <n v="2017"/>
    <s v="20170523"/>
    <s v="20170524"/>
    <m/>
    <n v="3.59"/>
    <s v="Released at Stoltz campground."/>
    <s v="CWT"/>
    <s v="P"/>
    <x v="0"/>
    <s v="Y"/>
    <s v="Y"/>
    <s v="Y"/>
    <n v="1E-3"/>
    <s v="AD Clip"/>
    <n v="50040"/>
    <s v=""/>
    <n v="50107"/>
    <n v="2"/>
    <n v="36333"/>
    <n v="2018"/>
    <m/>
    <m/>
    <m/>
    <m/>
    <m/>
    <m/>
    <m/>
    <m/>
    <m/>
    <m/>
    <m/>
    <m/>
    <m/>
    <m/>
    <m/>
    <m/>
    <m/>
    <m/>
    <m/>
    <m/>
    <m/>
    <m/>
    <m/>
    <m/>
    <m/>
    <m/>
    <m/>
    <m/>
    <m/>
    <m/>
    <m/>
    <m/>
    <m/>
    <m/>
    <m/>
    <m/>
    <m/>
    <m/>
    <m/>
    <m/>
    <m/>
    <m/>
    <m/>
    <m/>
    <m/>
    <m/>
    <m/>
    <m/>
    <m/>
    <m/>
    <m/>
    <m/>
    <m/>
    <m/>
    <n v="7.39"/>
    <m/>
    <m/>
    <m/>
    <m/>
    <m/>
    <m/>
    <m/>
    <m/>
    <m/>
    <m/>
    <m/>
    <m/>
    <m/>
    <m/>
    <m/>
    <m/>
    <m/>
    <m/>
    <m/>
    <m/>
    <m/>
    <m/>
    <m/>
    <m/>
    <m/>
    <m/>
    <m/>
    <m/>
    <m/>
    <m/>
    <m/>
    <m/>
    <m/>
    <m/>
    <m/>
    <m/>
    <m/>
    <m/>
    <m/>
    <m/>
    <m/>
    <m/>
    <m/>
    <m/>
    <m/>
    <m/>
    <m/>
    <m/>
    <m/>
    <m/>
    <m/>
    <m/>
    <m/>
    <m/>
    <m/>
    <m/>
    <m/>
    <m/>
    <m/>
    <m/>
    <m/>
    <m/>
    <m/>
    <m/>
    <m/>
    <m/>
    <m/>
    <m/>
    <m/>
    <m/>
    <m/>
    <m/>
    <m/>
    <m/>
    <m/>
    <m/>
    <m/>
    <m/>
    <m/>
    <m/>
    <m/>
    <m/>
    <m/>
    <m/>
    <m/>
    <m/>
    <m/>
    <m/>
    <m/>
    <m/>
    <m/>
    <m/>
    <m/>
    <m/>
    <m/>
    <m/>
    <m/>
    <m/>
    <m/>
    <m/>
    <m/>
    <m/>
    <m/>
    <m/>
    <m/>
    <m/>
    <m/>
    <m/>
    <n v="2.08"/>
    <n v="1.44"/>
    <n v="42.75"/>
    <m/>
    <m/>
    <n v="7.39"/>
    <n v="2.08"/>
    <n v="9.4700000000000006"/>
    <n v="44.19"/>
    <n v="53.66"/>
    <n v="1.0723421262989607E-3"/>
    <n v="0.17648155050316811"/>
  </r>
  <r>
    <n v="36"/>
    <n v="118"/>
    <s v="Cowichan R"/>
    <s v="CDP"/>
    <s v="124"/>
    <s v="Chinook"/>
    <s v="3"/>
    <x v="0"/>
    <x v="13"/>
    <n v="118"/>
    <x v="2"/>
    <s v="CK-22"/>
    <s v="EAST VANCOUVER ISLAND-COWICHAN &amp; KOKSILAH_FA_0.x"/>
    <s v="M"/>
    <s v="H"/>
    <n v="118"/>
    <s v="Cowichan River H"/>
    <n v="118"/>
    <s v="Cowichan R"/>
    <s v="GSVI"/>
    <s v="S"/>
    <x v="1"/>
    <s v="184293"/>
    <n v="0"/>
    <x v="304"/>
    <n v="2017"/>
    <s v="20170523"/>
    <s v="20170524"/>
    <m/>
    <n v="3.59"/>
    <s v="Released at Stoltz campground."/>
    <s v="CWT"/>
    <s v="P"/>
    <x v="0"/>
    <s v="Y"/>
    <s v="Y"/>
    <s v="Y"/>
    <n v="1E-3"/>
    <s v="AD Clip"/>
    <n v="50040"/>
    <s v=""/>
    <n v="50107"/>
    <n v="3"/>
    <n v="36333"/>
    <n v="2019"/>
    <m/>
    <m/>
    <m/>
    <m/>
    <m/>
    <m/>
    <m/>
    <m/>
    <m/>
    <m/>
    <m/>
    <m/>
    <m/>
    <m/>
    <m/>
    <m/>
    <m/>
    <m/>
    <m/>
    <m/>
    <m/>
    <m/>
    <m/>
    <m/>
    <m/>
    <m/>
    <m/>
    <m/>
    <m/>
    <m/>
    <m/>
    <m/>
    <m/>
    <m/>
    <m/>
    <m/>
    <m/>
    <m/>
    <m/>
    <m/>
    <n v="5.19"/>
    <m/>
    <m/>
    <m/>
    <m/>
    <m/>
    <m/>
    <m/>
    <m/>
    <n v="12.67"/>
    <m/>
    <m/>
    <m/>
    <m/>
    <n v="27.61"/>
    <m/>
    <m/>
    <m/>
    <m/>
    <m/>
    <m/>
    <n v="6.36"/>
    <m/>
    <m/>
    <m/>
    <m/>
    <m/>
    <m/>
    <m/>
    <m/>
    <m/>
    <m/>
    <m/>
    <m/>
    <m/>
    <n v="4.88"/>
    <m/>
    <m/>
    <m/>
    <m/>
    <m/>
    <m/>
    <m/>
    <m/>
    <m/>
    <m/>
    <m/>
    <m/>
    <m/>
    <m/>
    <m/>
    <m/>
    <m/>
    <m/>
    <m/>
    <m/>
    <m/>
    <m/>
    <m/>
    <m/>
    <m/>
    <m/>
    <m/>
    <m/>
    <m/>
    <m/>
    <m/>
    <m/>
    <m/>
    <m/>
    <m/>
    <m/>
    <m/>
    <m/>
    <m/>
    <m/>
    <m/>
    <m/>
    <m/>
    <m/>
    <m/>
    <m/>
    <m/>
    <m/>
    <m/>
    <m/>
    <m/>
    <m/>
    <m/>
    <m/>
    <m/>
    <m/>
    <m/>
    <m/>
    <m/>
    <m/>
    <m/>
    <m/>
    <m/>
    <m/>
    <m/>
    <m/>
    <m/>
    <m/>
    <m/>
    <m/>
    <m/>
    <n v="7.83"/>
    <m/>
    <m/>
    <m/>
    <m/>
    <m/>
    <m/>
    <m/>
    <m/>
    <m/>
    <m/>
    <m/>
    <m/>
    <m/>
    <m/>
    <m/>
    <n v="20.25"/>
    <n v="5.65"/>
    <n v="11.17"/>
    <n v="0.33"/>
    <m/>
    <n v="82.4"/>
    <n v="20.25"/>
    <n v="102.65"/>
    <n v="17.149999999999999"/>
    <n v="119.8"/>
    <n v="2.3940847322142284E-3"/>
    <n v="0.85684474123539234"/>
  </r>
  <r>
    <n v="36"/>
    <n v="118"/>
    <s v="Cowichan R"/>
    <s v="CDP"/>
    <s v="124"/>
    <s v="Chinook"/>
    <s v="3"/>
    <x v="0"/>
    <x v="13"/>
    <n v="118"/>
    <x v="2"/>
    <s v="CK-22"/>
    <s v="EAST VANCOUVER ISLAND-COWICHAN &amp; KOKSILAH_FA_0.x"/>
    <s v="M"/>
    <s v="H"/>
    <n v="118"/>
    <s v="Cowichan River H"/>
    <n v="118"/>
    <s v="Cowichan R"/>
    <s v="GSVI"/>
    <s v="S"/>
    <x v="1"/>
    <s v="184293"/>
    <n v="0"/>
    <x v="304"/>
    <n v="2017"/>
    <s v="20170523"/>
    <s v="20170524"/>
    <m/>
    <n v="3.59"/>
    <s v="Released at Stoltz campground."/>
    <s v="CWT"/>
    <s v="P"/>
    <x v="0"/>
    <s v="Y"/>
    <s v="Y"/>
    <s v="Y"/>
    <n v="1E-3"/>
    <s v="AD Clip"/>
    <n v="50040"/>
    <n v="50040"/>
    <n v="50107"/>
    <n v="4"/>
    <n v="36333"/>
    <n v="2020"/>
    <m/>
    <m/>
    <m/>
    <m/>
    <m/>
    <m/>
    <m/>
    <m/>
    <m/>
    <m/>
    <m/>
    <m/>
    <m/>
    <m/>
    <m/>
    <m/>
    <m/>
    <m/>
    <m/>
    <m/>
    <m/>
    <m/>
    <m/>
    <m/>
    <m/>
    <m/>
    <m/>
    <m/>
    <m/>
    <m/>
    <m/>
    <m/>
    <m/>
    <m/>
    <m/>
    <m/>
    <m/>
    <m/>
    <m/>
    <m/>
    <m/>
    <m/>
    <m/>
    <m/>
    <m/>
    <m/>
    <m/>
    <m/>
    <m/>
    <n v="15.98"/>
    <m/>
    <m/>
    <m/>
    <m/>
    <m/>
    <m/>
    <m/>
    <m/>
    <m/>
    <m/>
    <m/>
    <m/>
    <m/>
    <m/>
    <m/>
    <m/>
    <m/>
    <m/>
    <m/>
    <m/>
    <m/>
    <m/>
    <m/>
    <m/>
    <m/>
    <m/>
    <m/>
    <m/>
    <m/>
    <m/>
    <m/>
    <m/>
    <m/>
    <m/>
    <m/>
    <m/>
    <m/>
    <m/>
    <m/>
    <m/>
    <m/>
    <m/>
    <m/>
    <m/>
    <m/>
    <m/>
    <m/>
    <m/>
    <m/>
    <m/>
    <m/>
    <m/>
    <m/>
    <m/>
    <m/>
    <m/>
    <m/>
    <m/>
    <m/>
    <m/>
    <m/>
    <m/>
    <m/>
    <m/>
    <m/>
    <m/>
    <m/>
    <m/>
    <m/>
    <m/>
    <m/>
    <m/>
    <m/>
    <m/>
    <m/>
    <m/>
    <m/>
    <m/>
    <m/>
    <m/>
    <m/>
    <m/>
    <m/>
    <m/>
    <m/>
    <m/>
    <m/>
    <m/>
    <m/>
    <m/>
    <m/>
    <m/>
    <m/>
    <m/>
    <m/>
    <m/>
    <m/>
    <m/>
    <m/>
    <m/>
    <m/>
    <m/>
    <m/>
    <m/>
    <m/>
    <m/>
    <m/>
    <m/>
    <m/>
    <m/>
    <m/>
    <m/>
    <m/>
    <m/>
    <n v="1.54"/>
    <n v="37.450000000000003"/>
    <n v="0.67"/>
    <m/>
    <n v="15.98"/>
    <n v="0"/>
    <n v="15.98"/>
    <n v="39.659999999999997"/>
    <n v="55.64"/>
    <n v="1.1119104716227019E-3"/>
    <n v="0.28720345075485265"/>
  </r>
  <r>
    <n v="36"/>
    <n v="118"/>
    <s v="Cowichan R"/>
    <s v="CDP"/>
    <s v="124"/>
    <s v="Chinook"/>
    <s v="3"/>
    <x v="0"/>
    <x v="13"/>
    <n v="118"/>
    <x v="2"/>
    <s v="CK-22"/>
    <s v="EAST VANCOUVER ISLAND-COWICHAN &amp; KOKSILAH_FA_0.x"/>
    <s v="M"/>
    <s v="H"/>
    <n v="118"/>
    <s v="Cowichan River H"/>
    <n v="118"/>
    <s v="Cowichan R"/>
    <s v="GSVI"/>
    <s v="S"/>
    <x v="1"/>
    <s v="184294"/>
    <n v="0"/>
    <x v="305"/>
    <n v="2017"/>
    <s v="20170523"/>
    <s v="20170524"/>
    <m/>
    <n v="3.59"/>
    <s v="Released at Stoltz campground."/>
    <s v="CWT"/>
    <s v="P"/>
    <x v="0"/>
    <s v="Y"/>
    <s v="Y"/>
    <s v="Y"/>
    <n v="0"/>
    <s v="AD Clip"/>
    <n v="50128"/>
    <s v=""/>
    <n v="50128"/>
    <n v="2"/>
    <n v="36334"/>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28"/>
    <m/>
    <m/>
    <n v="0"/>
    <n v="0"/>
    <n v="0"/>
    <n v="30.28"/>
    <n v="30.28"/>
    <n v="6.0405362272582187E-4"/>
    <n v="0"/>
  </r>
  <r>
    <n v="36"/>
    <n v="118"/>
    <s v="Cowichan R"/>
    <s v="CDP"/>
    <s v="124"/>
    <s v="Chinook"/>
    <s v="3"/>
    <x v="0"/>
    <x v="13"/>
    <n v="118"/>
    <x v="2"/>
    <s v="CK-22"/>
    <s v="EAST VANCOUVER ISLAND-COWICHAN &amp; KOKSILAH_FA_0.x"/>
    <s v="M"/>
    <s v="H"/>
    <n v="118"/>
    <s v="Cowichan River H"/>
    <n v="118"/>
    <s v="Cowichan R"/>
    <s v="GSVI"/>
    <s v="S"/>
    <x v="1"/>
    <s v="184294"/>
    <n v="0"/>
    <x v="305"/>
    <n v="2017"/>
    <s v="20170523"/>
    <s v="20170524"/>
    <m/>
    <n v="3.59"/>
    <s v="Released at Stoltz campground."/>
    <s v="CWT"/>
    <s v="P"/>
    <x v="0"/>
    <s v="Y"/>
    <s v="Y"/>
    <s v="Y"/>
    <n v="0"/>
    <s v="AD Clip"/>
    <n v="50128"/>
    <s v=""/>
    <n v="50128"/>
    <n v="3"/>
    <n v="36334"/>
    <n v="2019"/>
    <m/>
    <m/>
    <m/>
    <m/>
    <m/>
    <m/>
    <m/>
    <m/>
    <m/>
    <m/>
    <m/>
    <m/>
    <m/>
    <m/>
    <m/>
    <m/>
    <m/>
    <m/>
    <m/>
    <m/>
    <m/>
    <m/>
    <m/>
    <m/>
    <m/>
    <m/>
    <m/>
    <m/>
    <m/>
    <m/>
    <m/>
    <m/>
    <m/>
    <m/>
    <m/>
    <m/>
    <m/>
    <m/>
    <m/>
    <m/>
    <m/>
    <m/>
    <m/>
    <n v="2.25"/>
    <m/>
    <m/>
    <m/>
    <n v="2.25"/>
    <m/>
    <n v="6.31"/>
    <m/>
    <m/>
    <m/>
    <m/>
    <n v="6.31"/>
    <m/>
    <m/>
    <m/>
    <m/>
    <n v="6.31"/>
    <m/>
    <n v="2.3199999999999998"/>
    <m/>
    <m/>
    <m/>
    <m/>
    <m/>
    <m/>
    <m/>
    <m/>
    <m/>
    <m/>
    <m/>
    <m/>
    <m/>
    <m/>
    <m/>
    <m/>
    <m/>
    <m/>
    <m/>
    <m/>
    <m/>
    <m/>
    <m/>
    <m/>
    <m/>
    <m/>
    <m/>
    <m/>
    <m/>
    <m/>
    <m/>
    <m/>
    <m/>
    <m/>
    <m/>
    <m/>
    <m/>
    <m/>
    <m/>
    <m/>
    <m/>
    <m/>
    <m/>
    <m/>
    <m/>
    <m/>
    <m/>
    <m/>
    <m/>
    <m/>
    <m/>
    <m/>
    <m/>
    <m/>
    <m/>
    <m/>
    <m/>
    <m/>
    <m/>
    <m/>
    <m/>
    <m/>
    <m/>
    <m/>
    <m/>
    <m/>
    <m/>
    <m/>
    <m/>
    <m/>
    <m/>
    <m/>
    <m/>
    <m/>
    <m/>
    <m/>
    <m/>
    <m/>
    <m/>
    <m/>
    <m/>
    <m/>
    <m/>
    <m/>
    <m/>
    <n v="7.86"/>
    <m/>
    <m/>
    <m/>
    <m/>
    <m/>
    <m/>
    <m/>
    <m/>
    <m/>
    <m/>
    <m/>
    <m/>
    <m/>
    <m/>
    <m/>
    <n v="1.46"/>
    <n v="1.45"/>
    <n v="4.66"/>
    <n v="0.53"/>
    <m/>
    <n v="33.61"/>
    <n v="1.46"/>
    <n v="35.07"/>
    <n v="6.64"/>
    <n v="41.709999999999994"/>
    <n v="8.3206990105330343E-4"/>
    <n v="0.84080556221529623"/>
  </r>
  <r>
    <n v="36"/>
    <n v="118"/>
    <s v="Cowichan R"/>
    <s v="CDP"/>
    <s v="124"/>
    <s v="Chinook"/>
    <s v="3"/>
    <x v="0"/>
    <x v="13"/>
    <n v="118"/>
    <x v="2"/>
    <s v="CK-22"/>
    <s v="EAST VANCOUVER ISLAND-COWICHAN &amp; KOKSILAH_FA_0.x"/>
    <s v="M"/>
    <s v="H"/>
    <n v="118"/>
    <s v="Cowichan River H"/>
    <n v="118"/>
    <s v="Cowichan R"/>
    <s v="GSVI"/>
    <s v="S"/>
    <x v="1"/>
    <s v="184294"/>
    <n v="0"/>
    <x v="305"/>
    <n v="2017"/>
    <s v="20170523"/>
    <s v="20170524"/>
    <m/>
    <n v="3.59"/>
    <s v="Released at Stoltz campground."/>
    <s v="CWT"/>
    <s v="P"/>
    <x v="0"/>
    <s v="Y"/>
    <s v="Y"/>
    <s v="Y"/>
    <n v="0"/>
    <s v="AD Clip"/>
    <n v="50128"/>
    <n v="50128"/>
    <n v="50128"/>
    <n v="4"/>
    <n v="36334"/>
    <n v="2020"/>
    <m/>
    <m/>
    <m/>
    <m/>
    <m/>
    <m/>
    <m/>
    <m/>
    <m/>
    <m/>
    <m/>
    <m/>
    <m/>
    <m/>
    <m/>
    <m/>
    <m/>
    <m/>
    <m/>
    <m/>
    <m/>
    <m/>
    <m/>
    <m/>
    <m/>
    <m/>
    <m/>
    <m/>
    <m/>
    <m/>
    <m/>
    <m/>
    <m/>
    <m/>
    <m/>
    <m/>
    <m/>
    <m/>
    <m/>
    <m/>
    <m/>
    <m/>
    <m/>
    <m/>
    <m/>
    <m/>
    <m/>
    <m/>
    <m/>
    <n v="24.04"/>
    <m/>
    <m/>
    <m/>
    <m/>
    <m/>
    <m/>
    <m/>
    <m/>
    <m/>
    <n v="7.99"/>
    <m/>
    <m/>
    <m/>
    <m/>
    <m/>
    <m/>
    <m/>
    <m/>
    <m/>
    <m/>
    <m/>
    <m/>
    <m/>
    <m/>
    <m/>
    <m/>
    <m/>
    <m/>
    <m/>
    <m/>
    <m/>
    <m/>
    <m/>
    <m/>
    <m/>
    <m/>
    <m/>
    <m/>
    <m/>
    <m/>
    <m/>
    <m/>
    <m/>
    <m/>
    <m/>
    <m/>
    <m/>
    <m/>
    <m/>
    <m/>
    <m/>
    <m/>
    <m/>
    <m/>
    <m/>
    <m/>
    <m/>
    <m/>
    <m/>
    <m/>
    <m/>
    <m/>
    <m/>
    <m/>
    <m/>
    <m/>
    <m/>
    <m/>
    <m/>
    <m/>
    <m/>
    <m/>
    <m/>
    <m/>
    <m/>
    <m/>
    <m/>
    <m/>
    <m/>
    <m/>
    <m/>
    <m/>
    <m/>
    <m/>
    <m/>
    <m/>
    <m/>
    <m/>
    <m/>
    <m/>
    <m/>
    <m/>
    <m/>
    <m/>
    <m/>
    <m/>
    <m/>
    <n v="5.83"/>
    <m/>
    <m/>
    <m/>
    <m/>
    <m/>
    <m/>
    <m/>
    <m/>
    <m/>
    <m/>
    <m/>
    <m/>
    <m/>
    <m/>
    <m/>
    <m/>
    <n v="0.21"/>
    <n v="1.0900000000000001"/>
    <n v="0.37"/>
    <m/>
    <n v="37.86"/>
    <n v="0"/>
    <n v="37.86"/>
    <n v="1.67"/>
    <n v="39.53"/>
    <n v="7.8858123204596231E-4"/>
    <n v="0.95775360485707051"/>
  </r>
  <r>
    <n v="36"/>
    <n v="118"/>
    <s v="Cowichan R"/>
    <s v="CDP"/>
    <s v="124"/>
    <s v="Chinook"/>
    <s v="3"/>
    <x v="0"/>
    <x v="13"/>
    <n v="118"/>
    <x v="2"/>
    <s v="CK-22"/>
    <s v="EAST VANCOUVER ISLAND-COWICHAN &amp; KOKSILAH_FA_0.x"/>
    <s v="M"/>
    <s v="H"/>
    <n v="118"/>
    <s v="Cowichan River H"/>
    <n v="118"/>
    <s v="Cowichan R"/>
    <s v="GSVI"/>
    <s v="S"/>
    <x v="1"/>
    <s v="184295"/>
    <n v="0"/>
    <x v="306"/>
    <n v="2017"/>
    <s v="20170523"/>
    <s v="20170524"/>
    <m/>
    <n v="3.59"/>
    <s v="Released at Stoltz campground."/>
    <s v="CWT"/>
    <s v="P"/>
    <x v="0"/>
    <s v="Y"/>
    <s v="Y"/>
    <s v="Y"/>
    <n v="0"/>
    <s v="AD Clip"/>
    <n v="50149"/>
    <s v=""/>
    <n v="50149"/>
    <n v="2"/>
    <n v="36335"/>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m/>
    <n v="85.5"/>
    <m/>
    <m/>
    <n v="0"/>
    <n v="2"/>
    <n v="2"/>
    <n v="85.5"/>
    <n v="87.5"/>
    <n v="1.7448004945263115E-3"/>
    <n v="2.2857142857142857E-2"/>
  </r>
  <r>
    <n v="36"/>
    <n v="118"/>
    <s v="Cowichan R"/>
    <s v="CDP"/>
    <s v="124"/>
    <s v="Chinook"/>
    <s v="3"/>
    <x v="0"/>
    <x v="13"/>
    <n v="118"/>
    <x v="2"/>
    <s v="CK-22"/>
    <s v="EAST VANCOUVER ISLAND-COWICHAN &amp; KOKSILAH_FA_0.x"/>
    <s v="M"/>
    <s v="H"/>
    <n v="118"/>
    <s v="Cowichan River H"/>
    <n v="118"/>
    <s v="Cowichan R"/>
    <s v="GSVI"/>
    <s v="S"/>
    <x v="1"/>
    <s v="184295"/>
    <n v="0"/>
    <x v="306"/>
    <n v="2017"/>
    <s v="20170523"/>
    <s v="20170524"/>
    <m/>
    <n v="3.59"/>
    <s v="Released at Stoltz campground."/>
    <s v="CWT"/>
    <s v="P"/>
    <x v="0"/>
    <s v="Y"/>
    <s v="Y"/>
    <s v="Y"/>
    <n v="0"/>
    <s v="AD Clip"/>
    <n v="50149"/>
    <s v=""/>
    <n v="50149"/>
    <n v="3"/>
    <n v="36335"/>
    <n v="2019"/>
    <m/>
    <m/>
    <m/>
    <m/>
    <m/>
    <m/>
    <m/>
    <m/>
    <m/>
    <m/>
    <m/>
    <m/>
    <m/>
    <m/>
    <m/>
    <m/>
    <m/>
    <m/>
    <m/>
    <m/>
    <m/>
    <m/>
    <m/>
    <m/>
    <m/>
    <m/>
    <m/>
    <m/>
    <m/>
    <m/>
    <m/>
    <m/>
    <m/>
    <m/>
    <m/>
    <m/>
    <m/>
    <m/>
    <m/>
    <m/>
    <m/>
    <m/>
    <m/>
    <m/>
    <m/>
    <m/>
    <m/>
    <m/>
    <m/>
    <n v="6.31"/>
    <m/>
    <m/>
    <m/>
    <m/>
    <n v="6.31"/>
    <m/>
    <m/>
    <m/>
    <m/>
    <m/>
    <m/>
    <n v="21.3"/>
    <m/>
    <m/>
    <m/>
    <m/>
    <m/>
    <m/>
    <m/>
    <m/>
    <m/>
    <m/>
    <m/>
    <m/>
    <m/>
    <m/>
    <m/>
    <m/>
    <m/>
    <m/>
    <m/>
    <m/>
    <m/>
    <m/>
    <m/>
    <m/>
    <m/>
    <m/>
    <m/>
    <m/>
    <m/>
    <m/>
    <m/>
    <m/>
    <m/>
    <m/>
    <m/>
    <m/>
    <m/>
    <m/>
    <m/>
    <m/>
    <m/>
    <m/>
    <m/>
    <m/>
    <m/>
    <m/>
    <m/>
    <m/>
    <m/>
    <m/>
    <m/>
    <m/>
    <m/>
    <m/>
    <m/>
    <m/>
    <m/>
    <m/>
    <m/>
    <m/>
    <m/>
    <m/>
    <m/>
    <m/>
    <m/>
    <m/>
    <m/>
    <m/>
    <m/>
    <m/>
    <m/>
    <m/>
    <m/>
    <m/>
    <m/>
    <m/>
    <m/>
    <m/>
    <m/>
    <m/>
    <m/>
    <m/>
    <m/>
    <m/>
    <m/>
    <m/>
    <m/>
    <m/>
    <m/>
    <m/>
    <m/>
    <m/>
    <m/>
    <m/>
    <m/>
    <m/>
    <m/>
    <m/>
    <m/>
    <m/>
    <m/>
    <n v="14.62"/>
    <n v="2"/>
    <n v="9.1199999999999992"/>
    <m/>
    <m/>
    <n v="33.92"/>
    <n v="14.62"/>
    <n v="48.54"/>
    <n v="11.12"/>
    <n v="59.66"/>
    <n v="1.18965482861074E-3"/>
    <n v="0.81361045926919207"/>
  </r>
  <r>
    <n v="36"/>
    <n v="118"/>
    <s v="Cowichan R"/>
    <s v="CDP"/>
    <s v="124"/>
    <s v="Chinook"/>
    <s v="3"/>
    <x v="0"/>
    <x v="13"/>
    <n v="118"/>
    <x v="2"/>
    <s v="CK-22"/>
    <s v="EAST VANCOUVER ISLAND-COWICHAN &amp; KOKSILAH_FA_0.x"/>
    <s v="M"/>
    <s v="H"/>
    <n v="118"/>
    <s v="Cowichan River H"/>
    <n v="118"/>
    <s v="Cowichan R"/>
    <s v="GSVI"/>
    <s v="S"/>
    <x v="1"/>
    <s v="184295"/>
    <n v="0"/>
    <x v="306"/>
    <n v="2017"/>
    <s v="20170523"/>
    <s v="20170524"/>
    <m/>
    <n v="3.59"/>
    <s v="Released at Stoltz campground."/>
    <s v="CWT"/>
    <s v="P"/>
    <x v="0"/>
    <s v="Y"/>
    <s v="Y"/>
    <s v="Y"/>
    <n v="0"/>
    <s v="AD Clip"/>
    <n v="50149"/>
    <s v=""/>
    <n v="50149"/>
    <n v="4"/>
    <n v="36335"/>
    <n v="2020"/>
    <m/>
    <m/>
    <m/>
    <m/>
    <m/>
    <m/>
    <m/>
    <m/>
    <m/>
    <m/>
    <m/>
    <m/>
    <m/>
    <m/>
    <m/>
    <m/>
    <m/>
    <m/>
    <m/>
    <m/>
    <m/>
    <m/>
    <m/>
    <m/>
    <m/>
    <m/>
    <m/>
    <m/>
    <m/>
    <m/>
    <m/>
    <m/>
    <m/>
    <m/>
    <m/>
    <m/>
    <m/>
    <m/>
    <m/>
    <m/>
    <m/>
    <m/>
    <m/>
    <m/>
    <n v="4.3099999999999996"/>
    <m/>
    <m/>
    <m/>
    <m/>
    <m/>
    <m/>
    <m/>
    <m/>
    <m/>
    <m/>
    <m/>
    <m/>
    <m/>
    <m/>
    <m/>
    <m/>
    <m/>
    <m/>
    <m/>
    <m/>
    <m/>
    <m/>
    <m/>
    <m/>
    <m/>
    <m/>
    <m/>
    <m/>
    <m/>
    <m/>
    <n v="12.74"/>
    <m/>
    <m/>
    <m/>
    <m/>
    <m/>
    <m/>
    <m/>
    <m/>
    <m/>
    <m/>
    <m/>
    <m/>
    <m/>
    <m/>
    <m/>
    <m/>
    <m/>
    <m/>
    <m/>
    <m/>
    <m/>
    <m/>
    <m/>
    <m/>
    <m/>
    <m/>
    <m/>
    <m/>
    <m/>
    <m/>
    <m/>
    <m/>
    <m/>
    <m/>
    <m/>
    <m/>
    <m/>
    <m/>
    <m/>
    <m/>
    <m/>
    <m/>
    <m/>
    <m/>
    <m/>
    <m/>
    <m/>
    <m/>
    <m/>
    <m/>
    <m/>
    <m/>
    <m/>
    <m/>
    <m/>
    <m/>
    <m/>
    <m/>
    <m/>
    <m/>
    <m/>
    <m/>
    <m/>
    <m/>
    <m/>
    <m/>
    <m/>
    <m/>
    <m/>
    <m/>
    <m/>
    <m/>
    <m/>
    <m/>
    <m/>
    <m/>
    <m/>
    <m/>
    <m/>
    <m/>
    <m/>
    <m/>
    <m/>
    <m/>
    <m/>
    <m/>
    <m/>
    <m/>
    <n v="1.66"/>
    <n v="38.380000000000003"/>
    <n v="0.37"/>
    <m/>
    <n v="17.05"/>
    <n v="0"/>
    <n v="17.05"/>
    <n v="40.409999999999997"/>
    <n v="57.46"/>
    <n v="1.1457855590340784E-3"/>
    <n v="0.29672815871910896"/>
  </r>
  <r>
    <n v="36"/>
    <n v="118"/>
    <s v="Cowichan R"/>
    <s v="CDP"/>
    <s v="124"/>
    <s v="Chinook"/>
    <s v="3"/>
    <x v="0"/>
    <x v="13"/>
    <n v="118"/>
    <x v="2"/>
    <s v="CK-22"/>
    <s v="EAST VANCOUVER ISLAND-COWICHAN &amp; KOKSILAH_FA_0.x"/>
    <s v="M"/>
    <s v="H"/>
    <n v="118"/>
    <s v="Cowichan River H"/>
    <n v="118"/>
    <s v="Cowichan R"/>
    <s v="GSVI"/>
    <s v="S"/>
    <x v="1"/>
    <s v="184295"/>
    <n v="0"/>
    <x v="306"/>
    <n v="2017"/>
    <s v="20170523"/>
    <s v="20170524"/>
    <m/>
    <n v="3.59"/>
    <s v="Released at Stoltz campground."/>
    <s v="CWT"/>
    <s v="P"/>
    <x v="0"/>
    <s v="Y"/>
    <s v="Y"/>
    <s v="Y"/>
    <n v="0"/>
    <s v="AD Clip"/>
    <n v="50149"/>
    <n v="50149"/>
    <n v="50149"/>
    <n v="5"/>
    <n v="36335"/>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3"/>
    <m/>
    <m/>
    <m/>
    <m/>
    <n v="0"/>
    <n v="3.3"/>
    <n v="3.3"/>
    <n v="0"/>
    <n v="3.3"/>
    <n v="6.5803904364992324E-5"/>
    <n v="1"/>
  </r>
  <r>
    <n v="36"/>
    <n v="118"/>
    <s v="Cowichan R"/>
    <s v="CDP"/>
    <s v="124"/>
    <s v="Chinook"/>
    <s v="3"/>
    <x v="0"/>
    <x v="13"/>
    <n v="118"/>
    <x v="2"/>
    <s v="CK-22"/>
    <s v="EAST VANCOUVER ISLAND-COWICHAN &amp; KOKSILAH_FA_0.x"/>
    <s v="M"/>
    <s v="H"/>
    <n v="118"/>
    <s v="Cowichan River H"/>
    <n v="118"/>
    <s v="Cowichan R"/>
    <s v="GSVI"/>
    <s v="S"/>
    <x v="1"/>
    <s v="184296"/>
    <n v="0"/>
    <x v="307"/>
    <n v="2017"/>
    <s v="20170523"/>
    <s v="20170524"/>
    <m/>
    <n v="3.59"/>
    <s v="Released at Stoltz campground."/>
    <s v="CWT"/>
    <s v="P"/>
    <x v="0"/>
    <s v="Y"/>
    <s v="Y"/>
    <s v="Y"/>
    <n v="0"/>
    <s v="AD Clip"/>
    <n v="50028"/>
    <s v=""/>
    <n v="50028"/>
    <n v="2"/>
    <n v="36338"/>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9"/>
    <n v="130.96"/>
    <m/>
    <m/>
    <n v="0"/>
    <n v="0"/>
    <n v="0"/>
    <n v="133.85"/>
    <n v="133.85"/>
    <n v="2.6755017190373391E-3"/>
    <n v="0"/>
  </r>
  <r>
    <n v="36"/>
    <n v="118"/>
    <s v="Cowichan R"/>
    <s v="CDP"/>
    <s v="124"/>
    <s v="Chinook"/>
    <s v="3"/>
    <x v="0"/>
    <x v="13"/>
    <n v="118"/>
    <x v="2"/>
    <s v="CK-22"/>
    <s v="EAST VANCOUVER ISLAND-COWICHAN &amp; KOKSILAH_FA_0.x"/>
    <s v="M"/>
    <s v="H"/>
    <n v="118"/>
    <s v="Cowichan River H"/>
    <n v="118"/>
    <s v="Cowichan R"/>
    <s v="GSVI"/>
    <s v="S"/>
    <x v="1"/>
    <s v="184296"/>
    <n v="0"/>
    <x v="307"/>
    <n v="2017"/>
    <s v="20170523"/>
    <s v="20170524"/>
    <m/>
    <n v="3.59"/>
    <s v="Released at Stoltz campground."/>
    <s v="CWT"/>
    <s v="P"/>
    <x v="0"/>
    <s v="Y"/>
    <s v="Y"/>
    <s v="Y"/>
    <n v="0"/>
    <s v="AD Clip"/>
    <n v="50028"/>
    <s v=""/>
    <n v="50028"/>
    <n v="3"/>
    <n v="36338"/>
    <n v="2019"/>
    <m/>
    <m/>
    <m/>
    <m/>
    <m/>
    <m/>
    <m/>
    <m/>
    <m/>
    <m/>
    <m/>
    <m/>
    <m/>
    <m/>
    <m/>
    <m/>
    <m/>
    <m/>
    <m/>
    <m/>
    <m/>
    <m/>
    <m/>
    <m/>
    <m/>
    <m/>
    <m/>
    <m/>
    <m/>
    <m/>
    <m/>
    <m/>
    <m/>
    <m/>
    <m/>
    <m/>
    <m/>
    <m/>
    <m/>
    <m/>
    <m/>
    <m/>
    <m/>
    <m/>
    <m/>
    <m/>
    <m/>
    <m/>
    <m/>
    <n v="18.98"/>
    <m/>
    <m/>
    <m/>
    <m/>
    <m/>
    <m/>
    <m/>
    <m/>
    <m/>
    <m/>
    <m/>
    <n v="8.6300000000000008"/>
    <m/>
    <n v="8.52"/>
    <m/>
    <m/>
    <m/>
    <m/>
    <m/>
    <m/>
    <m/>
    <m/>
    <m/>
    <m/>
    <m/>
    <m/>
    <m/>
    <m/>
    <m/>
    <m/>
    <m/>
    <m/>
    <m/>
    <m/>
    <m/>
    <m/>
    <m/>
    <m/>
    <m/>
    <m/>
    <m/>
    <m/>
    <m/>
    <m/>
    <m/>
    <m/>
    <m/>
    <m/>
    <m/>
    <m/>
    <m/>
    <m/>
    <m/>
    <m/>
    <m/>
    <m/>
    <m/>
    <m/>
    <m/>
    <m/>
    <m/>
    <m/>
    <n v="5.26"/>
    <m/>
    <m/>
    <m/>
    <m/>
    <m/>
    <n v="8.93"/>
    <m/>
    <m/>
    <m/>
    <m/>
    <m/>
    <m/>
    <m/>
    <m/>
    <m/>
    <m/>
    <m/>
    <m/>
    <m/>
    <m/>
    <m/>
    <m/>
    <m/>
    <m/>
    <m/>
    <m/>
    <m/>
    <m/>
    <m/>
    <m/>
    <m/>
    <m/>
    <m/>
    <m/>
    <m/>
    <m/>
    <m/>
    <m/>
    <m/>
    <m/>
    <m/>
    <m/>
    <m/>
    <m/>
    <m/>
    <m/>
    <m/>
    <m/>
    <m/>
    <m/>
    <n v="1.57"/>
    <n v="5"/>
    <n v="9.76"/>
    <m/>
    <m/>
    <n v="50.32"/>
    <n v="1.57"/>
    <n v="51.89"/>
    <n v="14.76"/>
    <n v="66.650000000000006"/>
    <n v="1.3322539377948351E-3"/>
    <n v="0.77854463615903968"/>
  </r>
  <r>
    <n v="36"/>
    <n v="118"/>
    <s v="Cowichan R"/>
    <s v="CDP"/>
    <s v="124"/>
    <s v="Chinook"/>
    <s v="3"/>
    <x v="0"/>
    <x v="13"/>
    <n v="118"/>
    <x v="2"/>
    <s v="CK-22"/>
    <s v="EAST VANCOUVER ISLAND-COWICHAN &amp; KOKSILAH_FA_0.x"/>
    <s v="M"/>
    <s v="H"/>
    <n v="118"/>
    <s v="Cowichan River H"/>
    <n v="118"/>
    <s v="Cowichan R"/>
    <s v="GSVI"/>
    <s v="S"/>
    <x v="1"/>
    <s v="184296"/>
    <n v="0"/>
    <x v="307"/>
    <n v="2017"/>
    <s v="20170523"/>
    <s v="20170524"/>
    <m/>
    <n v="3.59"/>
    <s v="Released at Stoltz campground."/>
    <s v="CWT"/>
    <s v="P"/>
    <x v="0"/>
    <s v="Y"/>
    <s v="Y"/>
    <s v="Y"/>
    <n v="0"/>
    <s v="AD Clip"/>
    <n v="50028"/>
    <n v="50028"/>
    <n v="50028"/>
    <n v="4"/>
    <n v="36338"/>
    <n v="2020"/>
    <m/>
    <m/>
    <m/>
    <m/>
    <m/>
    <m/>
    <m/>
    <m/>
    <m/>
    <m/>
    <m/>
    <m/>
    <m/>
    <m/>
    <m/>
    <m/>
    <m/>
    <m/>
    <m/>
    <m/>
    <m/>
    <m/>
    <m/>
    <m/>
    <m/>
    <m/>
    <m/>
    <m/>
    <m/>
    <m/>
    <m/>
    <m/>
    <m/>
    <m/>
    <m/>
    <m/>
    <m/>
    <m/>
    <n v="2.1"/>
    <m/>
    <m/>
    <m/>
    <m/>
    <m/>
    <m/>
    <m/>
    <m/>
    <m/>
    <m/>
    <n v="7.99"/>
    <m/>
    <m/>
    <m/>
    <m/>
    <m/>
    <m/>
    <m/>
    <m/>
    <m/>
    <m/>
    <m/>
    <m/>
    <m/>
    <m/>
    <m/>
    <m/>
    <m/>
    <m/>
    <m/>
    <m/>
    <m/>
    <m/>
    <m/>
    <m/>
    <m/>
    <m/>
    <m/>
    <m/>
    <m/>
    <m/>
    <m/>
    <m/>
    <m/>
    <m/>
    <m/>
    <m/>
    <m/>
    <m/>
    <m/>
    <m/>
    <m/>
    <m/>
    <m/>
    <m/>
    <m/>
    <m/>
    <m/>
    <m/>
    <m/>
    <m/>
    <m/>
    <m/>
    <m/>
    <m/>
    <m/>
    <m/>
    <n v="4.41"/>
    <m/>
    <m/>
    <m/>
    <m/>
    <m/>
    <m/>
    <m/>
    <m/>
    <m/>
    <m/>
    <m/>
    <m/>
    <m/>
    <m/>
    <m/>
    <m/>
    <m/>
    <m/>
    <m/>
    <m/>
    <m/>
    <m/>
    <m/>
    <m/>
    <m/>
    <m/>
    <m/>
    <m/>
    <m/>
    <m/>
    <m/>
    <m/>
    <m/>
    <m/>
    <m/>
    <m/>
    <m/>
    <m/>
    <m/>
    <m/>
    <m/>
    <m/>
    <m/>
    <m/>
    <m/>
    <m/>
    <m/>
    <m/>
    <m/>
    <m/>
    <m/>
    <m/>
    <m/>
    <m/>
    <m/>
    <m/>
    <m/>
    <n v="1.1200000000000001"/>
    <n v="37.1"/>
    <m/>
    <m/>
    <n v="14.5"/>
    <n v="0"/>
    <n v="14.5"/>
    <n v="38.22"/>
    <n v="52.72"/>
    <n v="1.053809866474774E-3"/>
    <n v="0.27503793626707135"/>
  </r>
  <r>
    <n v="36"/>
    <n v="118"/>
    <s v="Cowichan R"/>
    <s v="CDP"/>
    <s v="124"/>
    <s v="Chinook"/>
    <s v="3"/>
    <x v="0"/>
    <x v="13"/>
    <n v="118"/>
    <x v="2"/>
    <s v="CK-22"/>
    <s v="EAST VANCOUVER ISLAND-COWICHAN &amp; KOKSILAH_FA_0.x"/>
    <s v="M"/>
    <s v="H"/>
    <n v="118"/>
    <s v="Cowichan River H"/>
    <n v="118"/>
    <s v="Cowichan R"/>
    <s v="GSVI"/>
    <s v="S"/>
    <x v="1"/>
    <s v="184297"/>
    <n v="0"/>
    <x v="308"/>
    <n v="2017"/>
    <s v="20170523"/>
    <s v="20170524"/>
    <m/>
    <n v="3.59"/>
    <s v="Released at Stoltz campground."/>
    <s v="CWT"/>
    <s v="P"/>
    <x v="0"/>
    <s v="Y"/>
    <s v="Y"/>
    <s v="Y"/>
    <n v="2E-3"/>
    <s v="AD Clip"/>
    <n v="49919"/>
    <s v=""/>
    <n v="50056"/>
    <n v="2"/>
    <n v="36337"/>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9400000000000004"/>
    <n v="1.44"/>
    <n v="48.16"/>
    <m/>
    <m/>
    <n v="0"/>
    <n v="4.9400000000000004"/>
    <n v="4.9400000000000004"/>
    <n v="49.6"/>
    <n v="54.54"/>
    <n v="1.0925699633406118E-3"/>
    <n v="9.0575724239090591E-2"/>
  </r>
  <r>
    <n v="36"/>
    <n v="118"/>
    <s v="Cowichan R"/>
    <s v="CDP"/>
    <s v="124"/>
    <s v="Chinook"/>
    <s v="3"/>
    <x v="0"/>
    <x v="13"/>
    <n v="118"/>
    <x v="2"/>
    <s v="CK-22"/>
    <s v="EAST VANCOUVER ISLAND-COWICHAN &amp; KOKSILAH_FA_0.x"/>
    <s v="M"/>
    <s v="H"/>
    <n v="118"/>
    <s v="Cowichan River H"/>
    <n v="118"/>
    <s v="Cowichan R"/>
    <s v="GSVI"/>
    <s v="S"/>
    <x v="1"/>
    <s v="184297"/>
    <n v="0"/>
    <x v="308"/>
    <n v="2017"/>
    <s v="20170523"/>
    <s v="20170524"/>
    <m/>
    <n v="3.59"/>
    <s v="Released at Stoltz campground."/>
    <s v="CWT"/>
    <s v="P"/>
    <x v="0"/>
    <s v="Y"/>
    <s v="Y"/>
    <s v="Y"/>
    <n v="2E-3"/>
    <s v="AD Clip"/>
    <n v="49919"/>
    <s v=""/>
    <n v="50056"/>
    <n v="3"/>
    <n v="36337"/>
    <n v="2019"/>
    <m/>
    <m/>
    <m/>
    <m/>
    <m/>
    <m/>
    <n v="1.81"/>
    <m/>
    <m/>
    <m/>
    <m/>
    <m/>
    <m/>
    <m/>
    <m/>
    <m/>
    <m/>
    <m/>
    <m/>
    <m/>
    <m/>
    <m/>
    <m/>
    <m/>
    <m/>
    <m/>
    <m/>
    <m/>
    <m/>
    <m/>
    <m/>
    <m/>
    <m/>
    <m/>
    <n v="4.82"/>
    <m/>
    <m/>
    <m/>
    <m/>
    <m/>
    <m/>
    <n v="5.26"/>
    <n v="7.8"/>
    <m/>
    <m/>
    <m/>
    <m/>
    <m/>
    <m/>
    <n v="12.62"/>
    <m/>
    <m/>
    <m/>
    <m/>
    <n v="6.31"/>
    <m/>
    <m/>
    <m/>
    <m/>
    <m/>
    <m/>
    <m/>
    <m/>
    <m/>
    <m/>
    <m/>
    <m/>
    <m/>
    <m/>
    <m/>
    <m/>
    <m/>
    <m/>
    <m/>
    <m/>
    <n v="9.76"/>
    <m/>
    <m/>
    <m/>
    <m/>
    <m/>
    <m/>
    <m/>
    <m/>
    <m/>
    <m/>
    <m/>
    <m/>
    <m/>
    <m/>
    <m/>
    <m/>
    <m/>
    <m/>
    <m/>
    <m/>
    <m/>
    <m/>
    <m/>
    <m/>
    <m/>
    <m/>
    <m/>
    <m/>
    <m/>
    <m/>
    <m/>
    <m/>
    <m/>
    <m/>
    <m/>
    <m/>
    <m/>
    <m/>
    <m/>
    <m/>
    <m/>
    <m/>
    <m/>
    <m/>
    <m/>
    <m/>
    <m/>
    <m/>
    <m/>
    <m/>
    <m/>
    <m/>
    <m/>
    <m/>
    <m/>
    <m/>
    <m/>
    <m/>
    <m/>
    <m/>
    <m/>
    <m/>
    <m/>
    <m/>
    <m/>
    <m/>
    <m/>
    <m/>
    <m/>
    <m/>
    <m/>
    <n v="3.9"/>
    <m/>
    <m/>
    <m/>
    <m/>
    <m/>
    <m/>
    <m/>
    <m/>
    <m/>
    <m/>
    <m/>
    <m/>
    <m/>
    <m/>
    <m/>
    <m/>
    <n v="2"/>
    <n v="74.34"/>
    <m/>
    <m/>
    <n v="61.21"/>
    <n v="0"/>
    <n v="61.21"/>
    <n v="76.34"/>
    <n v="137.55000000000001"/>
    <n v="2.7554638514393319E-3"/>
    <n v="0.44500181752090145"/>
  </r>
  <r>
    <n v="36"/>
    <n v="118"/>
    <s v="Cowichan R"/>
    <s v="CDP"/>
    <s v="124"/>
    <s v="Chinook"/>
    <s v="3"/>
    <x v="0"/>
    <x v="13"/>
    <n v="118"/>
    <x v="2"/>
    <s v="CK-22"/>
    <s v="EAST VANCOUVER ISLAND-COWICHAN &amp; KOKSILAH_FA_0.x"/>
    <s v="M"/>
    <s v="H"/>
    <n v="118"/>
    <s v="Cowichan River H"/>
    <n v="118"/>
    <s v="Cowichan R"/>
    <s v="GSVI"/>
    <s v="S"/>
    <x v="1"/>
    <s v="184297"/>
    <n v="0"/>
    <x v="308"/>
    <n v="2017"/>
    <s v="20170523"/>
    <s v="20170524"/>
    <m/>
    <n v="3.59"/>
    <s v="Released at Stoltz campground."/>
    <s v="CWT"/>
    <s v="P"/>
    <x v="0"/>
    <s v="Y"/>
    <s v="Y"/>
    <s v="Y"/>
    <n v="2E-3"/>
    <s v="AD Clip"/>
    <n v="49919"/>
    <n v="49919"/>
    <n v="50056"/>
    <n v="4"/>
    <n v="36337"/>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9"/>
    <n v="0.42"/>
    <n v="0.35"/>
    <n v="0.67"/>
    <m/>
    <n v="0"/>
    <n v="2.69"/>
    <n v="2.69"/>
    <n v="1.44"/>
    <n v="4.13"/>
    <n v="8.2734029127186039E-5"/>
    <n v="0.65133171912832932"/>
  </r>
  <r>
    <n v="36"/>
    <n v="118"/>
    <s v="Cowichan R"/>
    <s v="CDP"/>
    <s v="124"/>
    <s v="Chinook"/>
    <s v="3"/>
    <x v="0"/>
    <x v="13"/>
    <n v="118"/>
    <x v="2"/>
    <s v="CK-22"/>
    <s v="EAST VANCOUVER ISLAND-COWICHAN &amp; KOKSILAH_FA_0.x"/>
    <s v="M"/>
    <s v="H"/>
    <n v="118"/>
    <s v="Cowichan River H"/>
    <n v="118"/>
    <s v="Cowichan R"/>
    <s v="GSVI"/>
    <s v="S"/>
    <x v="1"/>
    <s v="184298"/>
    <n v="0"/>
    <x v="309"/>
    <n v="2017"/>
    <s v="20170523"/>
    <s v="20170524"/>
    <m/>
    <n v="3.59"/>
    <s v="Released at Stoltz campground."/>
    <s v="CWT"/>
    <s v="P"/>
    <x v="0"/>
    <s v="Y"/>
    <s v="Y"/>
    <s v="Y"/>
    <n v="8.0000000000000002E-3"/>
    <s v="AD Clip"/>
    <n v="49718"/>
    <s v=""/>
    <n v="50130"/>
    <n v="2"/>
    <n v="36340"/>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5"/>
    <n v="0.34"/>
    <m/>
    <n v="0"/>
    <n v="0"/>
    <n v="0"/>
    <n v="6.84"/>
    <n v="6.84"/>
    <n v="1.375759282352468E-4"/>
    <n v="0"/>
  </r>
  <r>
    <n v="36"/>
    <n v="118"/>
    <s v="Cowichan R"/>
    <s v="CDP"/>
    <s v="124"/>
    <s v="Chinook"/>
    <s v="3"/>
    <x v="0"/>
    <x v="13"/>
    <n v="118"/>
    <x v="2"/>
    <s v="CK-22"/>
    <s v="EAST VANCOUVER ISLAND-COWICHAN &amp; KOKSILAH_FA_0.x"/>
    <s v="M"/>
    <s v="H"/>
    <n v="118"/>
    <s v="Cowichan River H"/>
    <n v="118"/>
    <s v="Cowichan R"/>
    <s v="GSVI"/>
    <s v="S"/>
    <x v="1"/>
    <s v="184298"/>
    <n v="0"/>
    <x v="309"/>
    <n v="2017"/>
    <s v="20170523"/>
    <s v="20170524"/>
    <m/>
    <n v="3.59"/>
    <s v="Released at Stoltz campground."/>
    <s v="CWT"/>
    <s v="P"/>
    <x v="0"/>
    <s v="Y"/>
    <s v="Y"/>
    <s v="Y"/>
    <n v="8.0000000000000002E-3"/>
    <s v="AD Clip"/>
    <n v="49718"/>
    <s v=""/>
    <n v="50130"/>
    <n v="3"/>
    <n v="36340"/>
    <n v="2019"/>
    <m/>
    <m/>
    <m/>
    <m/>
    <m/>
    <m/>
    <n v="1.81"/>
    <m/>
    <m/>
    <m/>
    <m/>
    <m/>
    <m/>
    <m/>
    <m/>
    <m/>
    <m/>
    <m/>
    <m/>
    <m/>
    <m/>
    <m/>
    <m/>
    <m/>
    <m/>
    <m/>
    <m/>
    <m/>
    <m/>
    <m/>
    <m/>
    <m/>
    <m/>
    <m/>
    <m/>
    <m/>
    <m/>
    <m/>
    <m/>
    <m/>
    <m/>
    <m/>
    <m/>
    <m/>
    <m/>
    <m/>
    <m/>
    <m/>
    <m/>
    <m/>
    <m/>
    <m/>
    <m/>
    <m/>
    <n v="6.36"/>
    <m/>
    <m/>
    <m/>
    <m/>
    <n v="12.67"/>
    <m/>
    <m/>
    <m/>
    <n v="8.52"/>
    <m/>
    <m/>
    <m/>
    <m/>
    <m/>
    <m/>
    <m/>
    <m/>
    <m/>
    <m/>
    <m/>
    <m/>
    <m/>
    <m/>
    <m/>
    <m/>
    <m/>
    <m/>
    <m/>
    <m/>
    <m/>
    <m/>
    <m/>
    <m/>
    <m/>
    <m/>
    <m/>
    <m/>
    <m/>
    <m/>
    <m/>
    <m/>
    <m/>
    <m/>
    <m/>
    <m/>
    <m/>
    <m/>
    <m/>
    <m/>
    <m/>
    <m/>
    <m/>
    <m/>
    <m/>
    <m/>
    <m/>
    <m/>
    <m/>
    <m/>
    <m/>
    <m/>
    <m/>
    <m/>
    <m/>
    <m/>
    <m/>
    <m/>
    <m/>
    <m/>
    <m/>
    <m/>
    <m/>
    <m/>
    <m/>
    <m/>
    <m/>
    <m/>
    <m/>
    <m/>
    <m/>
    <m/>
    <m/>
    <m/>
    <m/>
    <m/>
    <m/>
    <m/>
    <m/>
    <m/>
    <m/>
    <m/>
    <m/>
    <n v="3.93"/>
    <m/>
    <m/>
    <m/>
    <m/>
    <m/>
    <m/>
    <m/>
    <m/>
    <m/>
    <m/>
    <m/>
    <n v="4.38"/>
    <m/>
    <m/>
    <m/>
    <n v="4.3"/>
    <n v="3"/>
    <n v="50.05"/>
    <m/>
    <m/>
    <n v="33.29"/>
    <n v="8.68"/>
    <n v="41.97"/>
    <n v="53.05"/>
    <n v="95.02000000000001"/>
    <n v="1.9111790498411039E-3"/>
    <n v="0.44169648495053665"/>
  </r>
  <r>
    <n v="36"/>
    <n v="118"/>
    <s v="Cowichan R"/>
    <s v="CDP"/>
    <s v="124"/>
    <s v="Chinook"/>
    <s v="3"/>
    <x v="0"/>
    <x v="13"/>
    <n v="118"/>
    <x v="2"/>
    <s v="CK-22"/>
    <s v="EAST VANCOUVER ISLAND-COWICHAN &amp; KOKSILAH_FA_0.x"/>
    <s v="M"/>
    <s v="H"/>
    <n v="118"/>
    <s v="Cowichan River H"/>
    <n v="118"/>
    <s v="Cowichan R"/>
    <s v="GSVI"/>
    <s v="S"/>
    <x v="1"/>
    <s v="184298"/>
    <n v="0"/>
    <x v="309"/>
    <n v="2017"/>
    <s v="20170523"/>
    <s v="20170524"/>
    <m/>
    <n v="3.59"/>
    <s v="Released at Stoltz campground."/>
    <s v="CWT"/>
    <s v="P"/>
    <x v="0"/>
    <s v="Y"/>
    <s v="Y"/>
    <s v="Y"/>
    <n v="8.0000000000000002E-3"/>
    <s v="AD Clip"/>
    <n v="49718"/>
    <n v="49718"/>
    <n v="50130"/>
    <n v="4"/>
    <n v="36340"/>
    <n v="2020"/>
    <m/>
    <m/>
    <m/>
    <m/>
    <m/>
    <m/>
    <m/>
    <m/>
    <m/>
    <m/>
    <m/>
    <m/>
    <m/>
    <m/>
    <m/>
    <m/>
    <m/>
    <m/>
    <m/>
    <m/>
    <m/>
    <m/>
    <m/>
    <m/>
    <m/>
    <m/>
    <m/>
    <m/>
    <m/>
    <m/>
    <m/>
    <m/>
    <m/>
    <m/>
    <m/>
    <m/>
    <m/>
    <m/>
    <m/>
    <m/>
    <m/>
    <m/>
    <m/>
    <m/>
    <m/>
    <m/>
    <m/>
    <m/>
    <m/>
    <m/>
    <m/>
    <m/>
    <m/>
    <m/>
    <n v="8.06"/>
    <m/>
    <m/>
    <m/>
    <m/>
    <n v="8.06"/>
    <m/>
    <m/>
    <m/>
    <m/>
    <m/>
    <m/>
    <m/>
    <m/>
    <m/>
    <m/>
    <m/>
    <m/>
    <m/>
    <m/>
    <m/>
    <m/>
    <m/>
    <m/>
    <m/>
    <m/>
    <m/>
    <m/>
    <m/>
    <m/>
    <m/>
    <m/>
    <m/>
    <m/>
    <m/>
    <m/>
    <m/>
    <m/>
    <m/>
    <m/>
    <m/>
    <m/>
    <m/>
    <m/>
    <m/>
    <m/>
    <m/>
    <m/>
    <m/>
    <m/>
    <m/>
    <m/>
    <m/>
    <m/>
    <m/>
    <m/>
    <m/>
    <m/>
    <m/>
    <m/>
    <m/>
    <m/>
    <m/>
    <m/>
    <m/>
    <m/>
    <m/>
    <m/>
    <m/>
    <m/>
    <m/>
    <m/>
    <m/>
    <m/>
    <m/>
    <m/>
    <m/>
    <m/>
    <m/>
    <m/>
    <m/>
    <m/>
    <m/>
    <m/>
    <m/>
    <m/>
    <m/>
    <m/>
    <m/>
    <m/>
    <m/>
    <m/>
    <m/>
    <m/>
    <m/>
    <m/>
    <m/>
    <m/>
    <m/>
    <m/>
    <m/>
    <m/>
    <m/>
    <m/>
    <m/>
    <m/>
    <m/>
    <m/>
    <m/>
    <n v="2.13"/>
    <n v="1.42"/>
    <n v="110.08"/>
    <n v="0.67"/>
    <m/>
    <n v="16.12"/>
    <n v="2.13"/>
    <n v="18.25"/>
    <n v="112.17"/>
    <n v="130.41999999999999"/>
    <n v="2.6231948187779072E-3"/>
    <n v="0.13993252568624445"/>
  </r>
  <r>
    <n v="36"/>
    <n v="118"/>
    <s v="Cowichan R"/>
    <s v="CDP"/>
    <s v="124"/>
    <s v="Chinook"/>
    <s v="3"/>
    <x v="0"/>
    <x v="13"/>
    <n v="118"/>
    <x v="2"/>
    <s v="CK-22"/>
    <s v="EAST VANCOUVER ISLAND-COWICHAN &amp; KOKSILAH_FA_0.x"/>
    <s v="M"/>
    <s v="H"/>
    <n v="118"/>
    <s v="Cowichan River H"/>
    <n v="118"/>
    <s v="Cowichan R"/>
    <s v="GSVI"/>
    <s v="S"/>
    <x v="1"/>
    <s v="184299"/>
    <n v="0"/>
    <x v="310"/>
    <n v="2017"/>
    <s v="20170523"/>
    <s v="20170524"/>
    <m/>
    <n v="3.59"/>
    <s v="Released at Stoltz campground."/>
    <s v="CWT"/>
    <s v="P"/>
    <x v="0"/>
    <s v="Y"/>
    <s v="Y"/>
    <s v="Y"/>
    <n v="1E-3"/>
    <s v="AD Clip"/>
    <n v="50091"/>
    <s v=""/>
    <n v="50153"/>
    <n v="2"/>
    <n v="36341"/>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4"/>
    <m/>
    <m/>
    <n v="0"/>
    <n v="0"/>
    <n v="0"/>
    <n v="5.4"/>
    <n v="5.4"/>
    <n v="1.0780379708929749E-4"/>
    <n v="0"/>
  </r>
  <r>
    <n v="36"/>
    <n v="118"/>
    <s v="Cowichan R"/>
    <s v="CDP"/>
    <s v="124"/>
    <s v="Chinook"/>
    <s v="3"/>
    <x v="0"/>
    <x v="13"/>
    <n v="118"/>
    <x v="2"/>
    <s v="CK-22"/>
    <s v="EAST VANCOUVER ISLAND-COWICHAN &amp; KOKSILAH_FA_0.x"/>
    <s v="M"/>
    <s v="H"/>
    <n v="118"/>
    <s v="Cowichan River H"/>
    <n v="118"/>
    <s v="Cowichan R"/>
    <s v="GSVI"/>
    <s v="S"/>
    <x v="1"/>
    <s v="184299"/>
    <n v="0"/>
    <x v="310"/>
    <n v="2017"/>
    <s v="20170523"/>
    <s v="20170524"/>
    <m/>
    <n v="3.59"/>
    <s v="Released at Stoltz campground."/>
    <s v="CWT"/>
    <s v="P"/>
    <x v="0"/>
    <s v="Y"/>
    <s v="Y"/>
    <s v="Y"/>
    <n v="1E-3"/>
    <s v="AD Clip"/>
    <n v="50091"/>
    <s v=""/>
    <n v="50153"/>
    <n v="3"/>
    <n v="36341"/>
    <n v="2019"/>
    <m/>
    <m/>
    <m/>
    <m/>
    <m/>
    <m/>
    <m/>
    <m/>
    <m/>
    <m/>
    <m/>
    <m/>
    <m/>
    <m/>
    <m/>
    <m/>
    <m/>
    <m/>
    <m/>
    <m/>
    <m/>
    <m/>
    <m/>
    <m/>
    <m/>
    <m/>
    <m/>
    <m/>
    <m/>
    <m/>
    <m/>
    <m/>
    <m/>
    <m/>
    <m/>
    <m/>
    <m/>
    <m/>
    <n v="1.81"/>
    <m/>
    <m/>
    <m/>
    <m/>
    <m/>
    <m/>
    <m/>
    <m/>
    <m/>
    <m/>
    <n v="6.31"/>
    <m/>
    <m/>
    <m/>
    <m/>
    <m/>
    <m/>
    <m/>
    <m/>
    <m/>
    <n v="12.62"/>
    <m/>
    <m/>
    <m/>
    <m/>
    <m/>
    <m/>
    <m/>
    <m/>
    <m/>
    <m/>
    <m/>
    <m/>
    <m/>
    <m/>
    <m/>
    <n v="4.88"/>
    <m/>
    <m/>
    <m/>
    <m/>
    <m/>
    <m/>
    <m/>
    <m/>
    <m/>
    <m/>
    <m/>
    <m/>
    <m/>
    <m/>
    <m/>
    <m/>
    <m/>
    <m/>
    <n v="7.92"/>
    <m/>
    <m/>
    <m/>
    <m/>
    <m/>
    <m/>
    <m/>
    <m/>
    <m/>
    <m/>
    <m/>
    <m/>
    <m/>
    <m/>
    <m/>
    <m/>
    <m/>
    <n v="5.47"/>
    <m/>
    <m/>
    <m/>
    <m/>
    <m/>
    <m/>
    <m/>
    <m/>
    <m/>
    <m/>
    <m/>
    <m/>
    <m/>
    <m/>
    <m/>
    <m/>
    <m/>
    <m/>
    <m/>
    <m/>
    <m/>
    <m/>
    <m/>
    <m/>
    <m/>
    <m/>
    <m/>
    <m/>
    <m/>
    <m/>
    <m/>
    <m/>
    <m/>
    <m/>
    <m/>
    <m/>
    <m/>
    <m/>
    <m/>
    <m/>
    <m/>
    <m/>
    <m/>
    <m/>
    <m/>
    <m/>
    <m/>
    <m/>
    <m/>
    <m/>
    <m/>
    <n v="5"/>
    <n v="9.1199999999999992"/>
    <m/>
    <m/>
    <n v="39.01"/>
    <n v="0"/>
    <n v="39.01"/>
    <n v="14.12"/>
    <n v="53.129999999999995"/>
    <n v="1.0606695813619213E-3"/>
    <n v="0.73423677771503859"/>
  </r>
  <r>
    <n v="36"/>
    <n v="118"/>
    <s v="Cowichan R"/>
    <s v="CDP"/>
    <s v="124"/>
    <s v="Chinook"/>
    <s v="3"/>
    <x v="0"/>
    <x v="13"/>
    <n v="118"/>
    <x v="2"/>
    <s v="CK-22"/>
    <s v="EAST VANCOUVER ISLAND-COWICHAN &amp; KOKSILAH_FA_0.x"/>
    <s v="M"/>
    <s v="H"/>
    <n v="118"/>
    <s v="Cowichan River H"/>
    <n v="118"/>
    <s v="Cowichan R"/>
    <s v="GSVI"/>
    <s v="S"/>
    <x v="1"/>
    <s v="184299"/>
    <n v="0"/>
    <x v="310"/>
    <n v="2017"/>
    <s v="20170523"/>
    <s v="20170524"/>
    <m/>
    <n v="3.59"/>
    <s v="Released at Stoltz campground."/>
    <s v="CWT"/>
    <s v="P"/>
    <x v="0"/>
    <s v="Y"/>
    <s v="Y"/>
    <s v="Y"/>
    <n v="1E-3"/>
    <s v="AD Clip"/>
    <n v="50091"/>
    <n v="50091"/>
    <n v="50153"/>
    <n v="4"/>
    <n v="36341"/>
    <n v="2020"/>
    <m/>
    <m/>
    <m/>
    <m/>
    <m/>
    <m/>
    <m/>
    <m/>
    <m/>
    <m/>
    <m/>
    <m/>
    <m/>
    <m/>
    <m/>
    <m/>
    <m/>
    <m/>
    <m/>
    <m/>
    <m/>
    <m/>
    <m/>
    <m/>
    <m/>
    <m/>
    <n v="2.76"/>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0.78"/>
    <n v="0.71"/>
    <n v="1.34"/>
    <m/>
    <n v="2.76"/>
    <n v="0"/>
    <n v="2.76"/>
    <n v="2.83"/>
    <n v="5.59"/>
    <n v="1.1159689365355054E-4"/>
    <n v="0.49373881932021463"/>
  </r>
  <r>
    <n v="36"/>
    <n v="118"/>
    <s v="Cowichan R"/>
    <s v="CDP"/>
    <s v="124"/>
    <s v="Chinook"/>
    <s v="3"/>
    <x v="0"/>
    <x v="13"/>
    <n v="118"/>
    <x v="2"/>
    <s v="CK-22"/>
    <s v="EAST VANCOUVER ISLAND-COWICHAN &amp; KOKSILAH_FA_0.x"/>
    <s v="M"/>
    <s v="H"/>
    <n v="118"/>
    <s v="Cowichan River H"/>
    <n v="118"/>
    <s v="Cowichan R"/>
    <s v="GSVI"/>
    <s v="S"/>
    <x v="1"/>
    <s v="184395"/>
    <n v="0"/>
    <x v="311"/>
    <n v="2017"/>
    <s v="20170523"/>
    <s v="20170524"/>
    <m/>
    <n v="3.59"/>
    <s v="Released at Stoltz campground."/>
    <s v="CWT"/>
    <s v="P"/>
    <x v="0"/>
    <s v="Y"/>
    <s v="Y"/>
    <s v="Y"/>
    <n v="0"/>
    <s v="AD Clip"/>
    <n v="25023"/>
    <s v=""/>
    <n v="25023"/>
    <n v="2"/>
    <n v="36343"/>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4"/>
    <n v="49.9"/>
    <m/>
    <m/>
    <n v="0"/>
    <n v="0"/>
    <n v="0"/>
    <n v="51.34"/>
    <n v="51.339999999999996"/>
    <n v="2.0517124245693959E-3"/>
    <n v="0"/>
  </r>
  <r>
    <n v="36"/>
    <n v="118"/>
    <s v="Cowichan R"/>
    <s v="CDP"/>
    <s v="124"/>
    <s v="Chinook"/>
    <s v="3"/>
    <x v="0"/>
    <x v="13"/>
    <n v="118"/>
    <x v="2"/>
    <s v="CK-22"/>
    <s v="EAST VANCOUVER ISLAND-COWICHAN &amp; KOKSILAH_FA_0.x"/>
    <s v="M"/>
    <s v="H"/>
    <n v="118"/>
    <s v="Cowichan River H"/>
    <n v="118"/>
    <s v="Cowichan R"/>
    <s v="GSVI"/>
    <s v="S"/>
    <x v="1"/>
    <s v="184395"/>
    <n v="0"/>
    <x v="311"/>
    <n v="2017"/>
    <s v="20170523"/>
    <s v="20170524"/>
    <m/>
    <n v="3.59"/>
    <s v="Released at Stoltz campground."/>
    <s v="CWT"/>
    <s v="P"/>
    <x v="0"/>
    <s v="Y"/>
    <s v="Y"/>
    <s v="Y"/>
    <n v="0"/>
    <s v="AD Clip"/>
    <n v="25023"/>
    <s v=""/>
    <n v="25023"/>
    <n v="3"/>
    <n v="36343"/>
    <n v="2019"/>
    <m/>
    <m/>
    <m/>
    <m/>
    <m/>
    <m/>
    <m/>
    <m/>
    <m/>
    <m/>
    <m/>
    <m/>
    <m/>
    <m/>
    <m/>
    <m/>
    <m/>
    <m/>
    <m/>
    <m/>
    <m/>
    <m/>
    <m/>
    <m/>
    <m/>
    <m/>
    <m/>
    <m/>
    <m/>
    <m/>
    <m/>
    <m/>
    <m/>
    <m/>
    <m/>
    <m/>
    <m/>
    <m/>
    <m/>
    <m/>
    <m/>
    <m/>
    <m/>
    <m/>
    <m/>
    <m/>
    <m/>
    <m/>
    <m/>
    <n v="2.3199999999999998"/>
    <m/>
    <m/>
    <m/>
    <m/>
    <n v="12.62"/>
    <m/>
    <m/>
    <m/>
    <m/>
    <m/>
    <m/>
    <n v="6.36"/>
    <m/>
    <n v="17.8"/>
    <m/>
    <m/>
    <m/>
    <m/>
    <m/>
    <m/>
    <m/>
    <m/>
    <m/>
    <m/>
    <m/>
    <m/>
    <m/>
    <m/>
    <m/>
    <m/>
    <m/>
    <m/>
    <m/>
    <m/>
    <m/>
    <m/>
    <m/>
    <m/>
    <m/>
    <m/>
    <m/>
    <m/>
    <m/>
    <m/>
    <m/>
    <m/>
    <m/>
    <m/>
    <m/>
    <m/>
    <m/>
    <m/>
    <m/>
    <m/>
    <m/>
    <m/>
    <m/>
    <m/>
    <m/>
    <m/>
    <m/>
    <m/>
    <m/>
    <m/>
    <m/>
    <m/>
    <m/>
    <m/>
    <m/>
    <m/>
    <m/>
    <m/>
    <m/>
    <m/>
    <m/>
    <m/>
    <m/>
    <m/>
    <m/>
    <m/>
    <m/>
    <m/>
    <m/>
    <m/>
    <m/>
    <m/>
    <m/>
    <m/>
    <m/>
    <m/>
    <m/>
    <m/>
    <m/>
    <m/>
    <m/>
    <m/>
    <m/>
    <m/>
    <m/>
    <m/>
    <m/>
    <m/>
    <m/>
    <m/>
    <m/>
    <m/>
    <m/>
    <m/>
    <m/>
    <m/>
    <m/>
    <m/>
    <m/>
    <n v="5.18"/>
    <n v="1"/>
    <n v="5.23"/>
    <m/>
    <m/>
    <n v="39.1"/>
    <n v="5.18"/>
    <n v="44.28"/>
    <n v="6.23"/>
    <n v="50.510000000000005"/>
    <n v="2.0185429404947449E-3"/>
    <n v="0.87665808750742424"/>
  </r>
  <r>
    <n v="36"/>
    <n v="118"/>
    <s v="Cowichan R"/>
    <s v="CDP"/>
    <s v="124"/>
    <s v="Chinook"/>
    <s v="3"/>
    <x v="0"/>
    <x v="13"/>
    <n v="118"/>
    <x v="2"/>
    <s v="CK-22"/>
    <s v="EAST VANCOUVER ISLAND-COWICHAN &amp; KOKSILAH_FA_0.x"/>
    <s v="M"/>
    <s v="H"/>
    <n v="118"/>
    <s v="Cowichan River H"/>
    <n v="118"/>
    <s v="Cowichan R"/>
    <s v="GSVI"/>
    <s v="S"/>
    <x v="1"/>
    <s v="184395"/>
    <n v="0"/>
    <x v="311"/>
    <n v="2017"/>
    <s v="20170523"/>
    <s v="20170524"/>
    <m/>
    <n v="3.59"/>
    <s v="Released at Stoltz campground."/>
    <s v="CWT"/>
    <s v="P"/>
    <x v="0"/>
    <s v="Y"/>
    <s v="Y"/>
    <s v="Y"/>
    <n v="0"/>
    <s v="AD Clip"/>
    <n v="25023"/>
    <n v="25023"/>
    <n v="25023"/>
    <n v="4"/>
    <n v="36343"/>
    <n v="2020"/>
    <m/>
    <m/>
    <m/>
    <m/>
    <m/>
    <m/>
    <m/>
    <m/>
    <m/>
    <m/>
    <m/>
    <m/>
    <m/>
    <m/>
    <m/>
    <m/>
    <m/>
    <m/>
    <m/>
    <n v="2.7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6"/>
    <n v="0"/>
    <n v="2.76"/>
    <n v="0"/>
    <n v="2.76"/>
    <n v="1.1029852535667186E-4"/>
    <n v="1"/>
  </r>
  <r>
    <n v="36"/>
    <n v="118"/>
    <s v="Cowichan R"/>
    <s v="CDP"/>
    <s v="124"/>
    <s v="Chinook"/>
    <s v="3"/>
    <x v="0"/>
    <x v="13"/>
    <n v="118"/>
    <x v="2"/>
    <s v="CK-22"/>
    <s v="EAST VANCOUVER ISLAND-COWICHAN &amp; KOKSILAH_FA_0.x"/>
    <s v="M"/>
    <s v="H"/>
    <n v="118"/>
    <s v="Cowichan River H"/>
    <n v="118"/>
    <s v="Cowichan R"/>
    <s v="GSVI"/>
    <s v="S"/>
    <x v="1"/>
    <s v="184396"/>
    <n v="0"/>
    <x v="312"/>
    <n v="2017"/>
    <s v="20170523"/>
    <s v="20170524"/>
    <m/>
    <n v="3.59"/>
    <s v="Released at Stoltz campground."/>
    <s v="CWT"/>
    <s v="P"/>
    <x v="0"/>
    <s v="Y"/>
    <s v="Y"/>
    <s v="Y"/>
    <n v="0"/>
    <s v="AD Clip"/>
    <n v="24453"/>
    <s v=""/>
    <n v="24453"/>
    <n v="2"/>
    <n v="36344"/>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n v="0"/>
    <n v="0"/>
    <n v="0"/>
    <n v="0"/>
  </r>
  <r>
    <n v="36"/>
    <n v="118"/>
    <s v="Cowichan R"/>
    <s v="CDP"/>
    <s v="124"/>
    <s v="Chinook"/>
    <s v="3"/>
    <x v="0"/>
    <x v="13"/>
    <n v="118"/>
    <x v="2"/>
    <s v="CK-22"/>
    <s v="EAST VANCOUVER ISLAND-COWICHAN &amp; KOKSILAH_FA_0.x"/>
    <s v="M"/>
    <s v="H"/>
    <n v="118"/>
    <s v="Cowichan River H"/>
    <n v="118"/>
    <s v="Cowichan R"/>
    <s v="GSVI"/>
    <s v="S"/>
    <x v="1"/>
    <s v="184396"/>
    <n v="0"/>
    <x v="312"/>
    <n v="2017"/>
    <s v="20170523"/>
    <s v="20170524"/>
    <m/>
    <n v="3.59"/>
    <s v="Released at Stoltz campground."/>
    <s v="CWT"/>
    <s v="P"/>
    <x v="0"/>
    <s v="Y"/>
    <s v="Y"/>
    <s v="Y"/>
    <n v="0"/>
    <s v="AD Clip"/>
    <n v="24453"/>
    <s v=""/>
    <n v="24453"/>
    <n v="3"/>
    <n v="36344"/>
    <n v="2019"/>
    <m/>
    <m/>
    <m/>
    <m/>
    <m/>
    <m/>
    <m/>
    <m/>
    <m/>
    <m/>
    <m/>
    <m/>
    <m/>
    <m/>
    <m/>
    <m/>
    <m/>
    <m/>
    <m/>
    <m/>
    <m/>
    <m/>
    <m/>
    <m/>
    <m/>
    <m/>
    <m/>
    <m/>
    <m/>
    <m/>
    <m/>
    <m/>
    <m/>
    <m/>
    <m/>
    <m/>
    <m/>
    <m/>
    <m/>
    <m/>
    <m/>
    <m/>
    <m/>
    <m/>
    <m/>
    <n v="2.25"/>
    <m/>
    <m/>
    <m/>
    <n v="6.31"/>
    <m/>
    <m/>
    <m/>
    <m/>
    <m/>
    <n v="6.31"/>
    <m/>
    <m/>
    <m/>
    <m/>
    <m/>
    <m/>
    <m/>
    <n v="8.93"/>
    <m/>
    <m/>
    <m/>
    <m/>
    <m/>
    <m/>
    <m/>
    <m/>
    <m/>
    <m/>
    <m/>
    <m/>
    <m/>
    <m/>
    <m/>
    <m/>
    <m/>
    <m/>
    <m/>
    <m/>
    <m/>
    <m/>
    <m/>
    <m/>
    <m/>
    <m/>
    <m/>
    <m/>
    <m/>
    <m/>
    <m/>
    <m/>
    <m/>
    <m/>
    <m/>
    <m/>
    <m/>
    <m/>
    <m/>
    <m/>
    <m/>
    <m/>
    <m/>
    <m/>
    <m/>
    <m/>
    <m/>
    <m/>
    <m/>
    <m/>
    <m/>
    <m/>
    <m/>
    <m/>
    <m/>
    <m/>
    <m/>
    <m/>
    <m/>
    <m/>
    <m/>
    <m/>
    <m/>
    <m/>
    <m/>
    <m/>
    <m/>
    <m/>
    <m/>
    <m/>
    <m/>
    <m/>
    <m/>
    <m/>
    <m/>
    <m/>
    <m/>
    <m/>
    <m/>
    <m/>
    <m/>
    <m/>
    <m/>
    <m/>
    <m/>
    <m/>
    <m/>
    <m/>
    <m/>
    <m/>
    <m/>
    <m/>
    <m/>
    <m/>
    <m/>
    <m/>
    <m/>
    <m/>
    <m/>
    <m/>
    <n v="2"/>
    <n v="8.48"/>
    <m/>
    <m/>
    <n v="23.8"/>
    <n v="0"/>
    <n v="23.8"/>
    <n v="10.48"/>
    <n v="34.28"/>
    <n v="1.4018729808203494E-3"/>
    <n v="0.69428238039673273"/>
  </r>
  <r>
    <n v="36"/>
    <n v="118"/>
    <s v="Cowichan R"/>
    <s v="CDP"/>
    <s v="124"/>
    <s v="Chinook"/>
    <s v="3"/>
    <x v="0"/>
    <x v="13"/>
    <n v="118"/>
    <x v="2"/>
    <s v="CK-22"/>
    <s v="EAST VANCOUVER ISLAND-COWICHAN &amp; KOKSILAH_FA_0.x"/>
    <s v="M"/>
    <s v="H"/>
    <n v="118"/>
    <s v="Cowichan River H"/>
    <n v="118"/>
    <s v="Cowichan R"/>
    <s v="GSVI"/>
    <s v="S"/>
    <x v="1"/>
    <s v="184396"/>
    <n v="0"/>
    <x v="312"/>
    <n v="2017"/>
    <s v="20170523"/>
    <s v="20170524"/>
    <m/>
    <n v="3.59"/>
    <s v="Released at Stoltz campground."/>
    <s v="CWT"/>
    <s v="P"/>
    <x v="0"/>
    <s v="Y"/>
    <s v="Y"/>
    <s v="Y"/>
    <n v="0"/>
    <s v="AD Clip"/>
    <n v="24453"/>
    <n v="24453"/>
    <n v="24453"/>
    <n v="4"/>
    <n v="36344"/>
    <n v="2020"/>
    <m/>
    <m/>
    <m/>
    <m/>
    <m/>
    <m/>
    <m/>
    <m/>
    <m/>
    <m/>
    <m/>
    <m/>
    <m/>
    <m/>
    <m/>
    <m/>
    <m/>
    <m/>
    <m/>
    <m/>
    <m/>
    <m/>
    <m/>
    <m/>
    <m/>
    <m/>
    <m/>
    <m/>
    <m/>
    <m/>
    <m/>
    <m/>
    <m/>
    <m/>
    <m/>
    <m/>
    <m/>
    <m/>
    <m/>
    <m/>
    <m/>
    <m/>
    <m/>
    <m/>
    <m/>
    <m/>
    <m/>
    <m/>
    <m/>
    <m/>
    <m/>
    <m/>
    <m/>
    <m/>
    <m/>
    <m/>
    <m/>
    <m/>
    <m/>
    <m/>
    <m/>
    <m/>
    <m/>
    <m/>
    <m/>
    <m/>
    <m/>
    <m/>
    <m/>
    <m/>
    <m/>
    <m/>
    <m/>
    <m/>
    <m/>
    <m/>
    <m/>
    <m/>
    <m/>
    <m/>
    <m/>
    <m/>
    <m/>
    <n v="10.67"/>
    <m/>
    <m/>
    <m/>
    <m/>
    <m/>
    <m/>
    <m/>
    <m/>
    <m/>
    <m/>
    <m/>
    <m/>
    <m/>
    <m/>
    <m/>
    <m/>
    <m/>
    <m/>
    <m/>
    <m/>
    <m/>
    <m/>
    <m/>
    <m/>
    <m/>
    <m/>
    <m/>
    <m/>
    <m/>
    <m/>
    <m/>
    <m/>
    <m/>
    <m/>
    <m/>
    <m/>
    <m/>
    <m/>
    <m/>
    <m/>
    <m/>
    <m/>
    <m/>
    <m/>
    <m/>
    <m/>
    <m/>
    <m/>
    <m/>
    <m/>
    <m/>
    <m/>
    <m/>
    <m/>
    <m/>
    <m/>
    <m/>
    <m/>
    <m/>
    <m/>
    <m/>
    <m/>
    <m/>
    <m/>
    <m/>
    <m/>
    <m/>
    <m/>
    <m/>
    <m/>
    <m/>
    <m/>
    <m/>
    <m/>
    <m/>
    <n v="2.72"/>
    <m/>
    <m/>
    <m/>
    <m/>
    <m/>
    <m/>
    <m/>
    <m/>
    <n v="10.67"/>
    <n v="2.72"/>
    <n v="13.39"/>
    <n v="0"/>
    <n v="13.39"/>
    <n v="5.4758107389686335E-4"/>
    <n v="1"/>
  </r>
  <r>
    <n v="36"/>
    <n v="118"/>
    <s v="Cowichan R"/>
    <s v="CDP"/>
    <s v="124"/>
    <s v="Chinook"/>
    <s v="3"/>
    <x v="0"/>
    <x v="1"/>
    <n v="118"/>
    <x v="2"/>
    <s v="CK-22"/>
    <s v="EAST VANCOUVER ISLAND-COWICHAN &amp; KOKSILAH_FA_0.x"/>
    <s v="M"/>
    <s v="H"/>
    <n v="118"/>
    <s v="Cowichan River H"/>
    <n v="118"/>
    <s v="Cowichan R"/>
    <s v="GSVI"/>
    <s v="S"/>
    <x v="1"/>
    <s v="180188"/>
    <n v="0"/>
    <x v="313"/>
    <n v="2018"/>
    <s v="20180525"/>
    <s v="20180525"/>
    <n v="85"/>
    <n v="6"/>
    <s v="Pit tagged."/>
    <s v="CWT"/>
    <s v="B"/>
    <x v="0"/>
    <s v="Y"/>
    <s v="Y"/>
    <s v="Y"/>
    <n v="0"/>
    <s v="AD Clip"/>
    <n v="5083"/>
    <n v="5083"/>
    <n v="5083"/>
    <n v="3"/>
    <n v="36992"/>
    <n v="2020"/>
    <m/>
    <m/>
    <m/>
    <m/>
    <m/>
    <m/>
    <m/>
    <m/>
    <m/>
    <m/>
    <m/>
    <m/>
    <m/>
    <m/>
    <m/>
    <m/>
    <m/>
    <m/>
    <m/>
    <m/>
    <m/>
    <m/>
    <m/>
    <m/>
    <m/>
    <m/>
    <m/>
    <m/>
    <m/>
    <m/>
    <m/>
    <m/>
    <m/>
    <m/>
    <m/>
    <m/>
    <m/>
    <m/>
    <m/>
    <m/>
    <m/>
    <m/>
    <m/>
    <m/>
    <m/>
    <m/>
    <m/>
    <m/>
    <m/>
    <m/>
    <m/>
    <m/>
    <m/>
    <m/>
    <m/>
    <m/>
    <m/>
    <m/>
    <m/>
    <m/>
    <m/>
    <m/>
    <m/>
    <n v="12.84"/>
    <m/>
    <m/>
    <m/>
    <m/>
    <m/>
    <m/>
    <m/>
    <m/>
    <m/>
    <m/>
    <m/>
    <m/>
    <m/>
    <m/>
    <m/>
    <m/>
    <m/>
    <m/>
    <m/>
    <m/>
    <m/>
    <m/>
    <m/>
    <m/>
    <m/>
    <m/>
    <m/>
    <m/>
    <m/>
    <m/>
    <m/>
    <m/>
    <m/>
    <m/>
    <m/>
    <m/>
    <m/>
    <m/>
    <m/>
    <m/>
    <m/>
    <m/>
    <m/>
    <m/>
    <m/>
    <m/>
    <m/>
    <m/>
    <m/>
    <m/>
    <m/>
    <m/>
    <m/>
    <m/>
    <m/>
    <m/>
    <m/>
    <m/>
    <m/>
    <m/>
    <m/>
    <m/>
    <m/>
    <m/>
    <m/>
    <m/>
    <m/>
    <m/>
    <m/>
    <m/>
    <m/>
    <m/>
    <m/>
    <m/>
    <m/>
    <m/>
    <m/>
    <m/>
    <m/>
    <m/>
    <m/>
    <m/>
    <m/>
    <m/>
    <m/>
    <m/>
    <m/>
    <m/>
    <m/>
    <m/>
    <m/>
    <m/>
    <m/>
    <m/>
    <m/>
    <m/>
    <m/>
    <m/>
    <m/>
    <m/>
    <m/>
    <m/>
    <m/>
    <m/>
    <n v="12.84"/>
    <n v="0"/>
    <n v="12.84"/>
    <n v="0"/>
    <n v="12.84"/>
    <n v="2.5260672831005312E-3"/>
    <n v="1"/>
  </r>
  <r>
    <n v="36"/>
    <n v="118"/>
    <s v="Cowichan R"/>
    <s v="CDP"/>
    <s v="124"/>
    <s v="Chinook"/>
    <s v="3"/>
    <x v="0"/>
    <x v="1"/>
    <n v="118"/>
    <x v="2"/>
    <s v="CK-22"/>
    <s v="EAST VANCOUVER ISLAND-COWICHAN &amp; KOKSILAH_FA_0.x"/>
    <s v="M"/>
    <s v="H"/>
    <n v="118"/>
    <s v="Cowichan River H"/>
    <n v="118"/>
    <s v="Cowichan R"/>
    <s v="GSVI"/>
    <s v="S"/>
    <x v="1"/>
    <s v="184074"/>
    <n v="0"/>
    <x v="314"/>
    <n v="2018"/>
    <s v="20180523"/>
    <s v="20180523"/>
    <n v="72"/>
    <n v="3.8"/>
    <m/>
    <s v="CWT"/>
    <s v="P"/>
    <x v="0"/>
    <s v="Y"/>
    <s v="Y"/>
    <s v="Y"/>
    <n v="1.5E-3"/>
    <s v="AD Clip"/>
    <n v="24649"/>
    <s v=""/>
    <n v="25048"/>
    <n v="3"/>
    <n v="36965"/>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9499999999999993"/>
    <m/>
    <m/>
    <m/>
    <m/>
    <n v="0"/>
    <n v="8.9499999999999993"/>
    <n v="8.9499999999999993"/>
    <n v="0"/>
    <n v="8.9499999999999993"/>
    <n v="3.6309789443790823E-4"/>
    <n v="1"/>
  </r>
  <r>
    <n v="36"/>
    <n v="118"/>
    <s v="Cowichan R"/>
    <s v="CDP"/>
    <s v="124"/>
    <s v="Chinook"/>
    <s v="3"/>
    <x v="0"/>
    <x v="1"/>
    <n v="118"/>
    <x v="2"/>
    <s v="CK-22"/>
    <s v="EAST VANCOUVER ISLAND-COWICHAN &amp; KOKSILAH_FA_0.x"/>
    <s v="M"/>
    <s v="H"/>
    <n v="118"/>
    <s v="Cowichan River H"/>
    <n v="118"/>
    <s v="Cowichan R"/>
    <s v="GSVI"/>
    <s v="S"/>
    <x v="1"/>
    <s v="184074"/>
    <n v="0"/>
    <x v="314"/>
    <n v="2018"/>
    <s v="20180523"/>
    <s v="20180523"/>
    <n v="72"/>
    <n v="3.8"/>
    <m/>
    <s v="CWT"/>
    <s v="P"/>
    <x v="0"/>
    <s v="Y"/>
    <s v="Y"/>
    <s v="Y"/>
    <n v="1.5E-3"/>
    <s v="AD Clip"/>
    <n v="24649"/>
    <n v="24649"/>
    <n v="25048"/>
    <n v="4"/>
    <n v="36965"/>
    <n v="2021"/>
    <m/>
    <m/>
    <m/>
    <m/>
    <m/>
    <m/>
    <m/>
    <m/>
    <m/>
    <m/>
    <m/>
    <m/>
    <m/>
    <m/>
    <m/>
    <m/>
    <m/>
    <m/>
    <m/>
    <m/>
    <m/>
    <m/>
    <m/>
    <m/>
    <m/>
    <m/>
    <m/>
    <m/>
    <m/>
    <m/>
    <m/>
    <m/>
    <m/>
    <m/>
    <m/>
    <m/>
    <m/>
    <m/>
    <m/>
    <m/>
    <m/>
    <m/>
    <m/>
    <m/>
    <m/>
    <m/>
    <m/>
    <m/>
    <m/>
    <m/>
    <m/>
    <m/>
    <m/>
    <m/>
    <m/>
    <m/>
    <m/>
    <m/>
    <m/>
    <m/>
    <m/>
    <m/>
    <m/>
    <n v="10.01"/>
    <m/>
    <m/>
    <m/>
    <m/>
    <m/>
    <m/>
    <m/>
    <m/>
    <m/>
    <m/>
    <m/>
    <m/>
    <m/>
    <m/>
    <m/>
    <m/>
    <m/>
    <m/>
    <m/>
    <m/>
    <m/>
    <m/>
    <m/>
    <m/>
    <m/>
    <m/>
    <m/>
    <m/>
    <m/>
    <m/>
    <m/>
    <m/>
    <m/>
    <m/>
    <m/>
    <m/>
    <m/>
    <m/>
    <m/>
    <m/>
    <m/>
    <m/>
    <m/>
    <m/>
    <m/>
    <m/>
    <m/>
    <m/>
    <m/>
    <m/>
    <m/>
    <m/>
    <m/>
    <m/>
    <m/>
    <m/>
    <m/>
    <m/>
    <m/>
    <m/>
    <m/>
    <m/>
    <m/>
    <m/>
    <m/>
    <m/>
    <m/>
    <m/>
    <m/>
    <m/>
    <m/>
    <m/>
    <m/>
    <m/>
    <m/>
    <m/>
    <m/>
    <m/>
    <m/>
    <m/>
    <m/>
    <m/>
    <m/>
    <m/>
    <m/>
    <m/>
    <m/>
    <m/>
    <m/>
    <m/>
    <m/>
    <m/>
    <m/>
    <m/>
    <m/>
    <m/>
    <m/>
    <m/>
    <m/>
    <m/>
    <m/>
    <m/>
    <m/>
    <m/>
    <n v="10.01"/>
    <n v="0"/>
    <n v="10.01"/>
    <n v="0"/>
    <n v="10.01"/>
    <n v="4.0610166741044258E-4"/>
    <n v="1"/>
  </r>
  <r>
    <n v="36"/>
    <n v="118"/>
    <s v="Cowichan R"/>
    <s v="CDP"/>
    <s v="124"/>
    <s v="Chinook"/>
    <s v="3"/>
    <x v="0"/>
    <x v="1"/>
    <n v="118"/>
    <x v="2"/>
    <s v="CK-22"/>
    <s v="EAST VANCOUVER ISLAND-COWICHAN &amp; KOKSILAH_FA_0.x"/>
    <s v="M"/>
    <s v="H"/>
    <n v="118"/>
    <s v="Cowichan River H"/>
    <n v="118"/>
    <s v="Cowichan R"/>
    <s v="GSVI"/>
    <s v="S"/>
    <x v="1"/>
    <s v="184193"/>
    <n v="0"/>
    <x v="315"/>
    <n v="2018"/>
    <s v="20180523"/>
    <s v="20180523"/>
    <n v="72"/>
    <n v="3.8"/>
    <m/>
    <s v="CWT"/>
    <s v="P"/>
    <x v="0"/>
    <s v="Y"/>
    <s v="Y"/>
    <s v="Y"/>
    <n v="6.0000000000000001E-3"/>
    <s v="AD Clip"/>
    <n v="24838"/>
    <s v=""/>
    <n v="25002"/>
    <n v="3"/>
    <n v="36993"/>
    <n v="2020"/>
    <m/>
    <m/>
    <m/>
    <m/>
    <m/>
    <m/>
    <m/>
    <m/>
    <m/>
    <m/>
    <m/>
    <m/>
    <m/>
    <m/>
    <m/>
    <m/>
    <m/>
    <m/>
    <m/>
    <m/>
    <m/>
    <m/>
    <m/>
    <m/>
    <m/>
    <m/>
    <m/>
    <m/>
    <m/>
    <m/>
    <m/>
    <m/>
    <m/>
    <m/>
    <m/>
    <m/>
    <m/>
    <m/>
    <m/>
    <m/>
    <m/>
    <m/>
    <m/>
    <m/>
    <m/>
    <m/>
    <m/>
    <m/>
    <m/>
    <n v="8.06"/>
    <m/>
    <m/>
    <m/>
    <m/>
    <n v="8.06"/>
    <m/>
    <m/>
    <m/>
    <m/>
    <m/>
    <m/>
    <m/>
    <m/>
    <m/>
    <m/>
    <m/>
    <m/>
    <m/>
    <m/>
    <m/>
    <m/>
    <m/>
    <m/>
    <m/>
    <m/>
    <m/>
    <m/>
    <m/>
    <m/>
    <m/>
    <m/>
    <m/>
    <m/>
    <m/>
    <m/>
    <m/>
    <m/>
    <m/>
    <m/>
    <m/>
    <m/>
    <m/>
    <m/>
    <m/>
    <m/>
    <m/>
    <m/>
    <m/>
    <m/>
    <m/>
    <m/>
    <m/>
    <m/>
    <m/>
    <m/>
    <m/>
    <m/>
    <m/>
    <m/>
    <m/>
    <m/>
    <m/>
    <m/>
    <m/>
    <m/>
    <m/>
    <m/>
    <m/>
    <m/>
    <m/>
    <m/>
    <m/>
    <m/>
    <m/>
    <m/>
    <m/>
    <m/>
    <m/>
    <m/>
    <m/>
    <m/>
    <m/>
    <m/>
    <m/>
    <m/>
    <m/>
    <m/>
    <m/>
    <m/>
    <m/>
    <m/>
    <m/>
    <m/>
    <m/>
    <m/>
    <m/>
    <m/>
    <m/>
    <m/>
    <m/>
    <m/>
    <m/>
    <m/>
    <m/>
    <m/>
    <m/>
    <m/>
    <m/>
    <m/>
    <n v="1.47"/>
    <m/>
    <m/>
    <m/>
    <m/>
    <m/>
    <m/>
    <m/>
    <m/>
    <n v="16.12"/>
    <n v="1.47"/>
    <n v="17.59"/>
    <n v="0"/>
    <n v="17.590000000000003"/>
    <n v="7.081890651421211E-4"/>
    <n v="0.99999999999999978"/>
  </r>
  <r>
    <n v="36"/>
    <n v="118"/>
    <s v="Cowichan R"/>
    <s v="CDP"/>
    <s v="124"/>
    <s v="Chinook"/>
    <s v="3"/>
    <x v="0"/>
    <x v="1"/>
    <n v="118"/>
    <x v="2"/>
    <s v="CK-22"/>
    <s v="EAST VANCOUVER ISLAND-COWICHAN &amp; KOKSILAH_FA_0.x"/>
    <s v="M"/>
    <s v="H"/>
    <n v="118"/>
    <s v="Cowichan River H"/>
    <n v="118"/>
    <s v="Cowichan R"/>
    <s v="GSVI"/>
    <s v="S"/>
    <x v="1"/>
    <s v="184193"/>
    <n v="0"/>
    <x v="315"/>
    <n v="2018"/>
    <s v="20180523"/>
    <s v="20180523"/>
    <n v="72"/>
    <n v="3.8"/>
    <m/>
    <s v="CWT"/>
    <s v="P"/>
    <x v="0"/>
    <s v="Y"/>
    <s v="Y"/>
    <s v="Y"/>
    <n v="6.0000000000000001E-3"/>
    <s v="AD Clip"/>
    <n v="24838"/>
    <n v="24838"/>
    <n v="25002"/>
    <n v="4"/>
    <n v="36993"/>
    <n v="2021"/>
    <m/>
    <m/>
    <m/>
    <m/>
    <m/>
    <m/>
    <m/>
    <m/>
    <m/>
    <m/>
    <m/>
    <m/>
    <m/>
    <m/>
    <m/>
    <m/>
    <m/>
    <m/>
    <m/>
    <m/>
    <m/>
    <m/>
    <m/>
    <m/>
    <m/>
    <m/>
    <m/>
    <m/>
    <m/>
    <m/>
    <m/>
    <m/>
    <m/>
    <m/>
    <m/>
    <m/>
    <m/>
    <m/>
    <m/>
    <m/>
    <m/>
    <m/>
    <m/>
    <m/>
    <m/>
    <m/>
    <m/>
    <m/>
    <m/>
    <n v="8.34"/>
    <m/>
    <m/>
    <m/>
    <m/>
    <m/>
    <m/>
    <m/>
    <m/>
    <m/>
    <m/>
    <m/>
    <m/>
    <m/>
    <m/>
    <m/>
    <m/>
    <m/>
    <m/>
    <m/>
    <m/>
    <m/>
    <m/>
    <m/>
    <m/>
    <m/>
    <m/>
    <m/>
    <m/>
    <m/>
    <m/>
    <m/>
    <m/>
    <m/>
    <m/>
    <m/>
    <m/>
    <m/>
    <m/>
    <m/>
    <m/>
    <m/>
    <m/>
    <m/>
    <m/>
    <m/>
    <m/>
    <m/>
    <m/>
    <m/>
    <m/>
    <m/>
    <m/>
    <m/>
    <m/>
    <m/>
    <m/>
    <m/>
    <m/>
    <m/>
    <m/>
    <m/>
    <m/>
    <m/>
    <m/>
    <m/>
    <m/>
    <m/>
    <m/>
    <m/>
    <m/>
    <m/>
    <m/>
    <m/>
    <m/>
    <m/>
    <m/>
    <m/>
    <m/>
    <m/>
    <m/>
    <m/>
    <m/>
    <m/>
    <m/>
    <m/>
    <m/>
    <m/>
    <m/>
    <m/>
    <m/>
    <m/>
    <m/>
    <m/>
    <m/>
    <m/>
    <m/>
    <m/>
    <m/>
    <m/>
    <m/>
    <m/>
    <m/>
    <m/>
    <m/>
    <m/>
    <m/>
    <m/>
    <m/>
    <m/>
    <m/>
    <m/>
    <m/>
    <m/>
    <m/>
    <n v="0.63"/>
    <n v="0.52"/>
    <n v="0.76"/>
    <m/>
    <n v="8.34"/>
    <n v="0"/>
    <n v="8.34"/>
    <n v="1.91"/>
    <n v="10.25"/>
    <n v="4.1267412835171915E-4"/>
    <n v="0.8136585365853658"/>
  </r>
  <r>
    <n v="36"/>
    <n v="118"/>
    <s v="Cowichan R"/>
    <s v="CDP"/>
    <s v="124"/>
    <s v="Chinook"/>
    <s v="3"/>
    <x v="0"/>
    <x v="1"/>
    <n v="118"/>
    <x v="2"/>
    <s v="CK-22"/>
    <s v="EAST VANCOUVER ISLAND-COWICHAN &amp; KOKSILAH_FA_0.x"/>
    <s v="M"/>
    <s v="H"/>
    <n v="118"/>
    <s v="Cowichan River H"/>
    <n v="118"/>
    <s v="Cowichan R"/>
    <s v="GSVI"/>
    <s v="S"/>
    <x v="1"/>
    <s v="184194"/>
    <n v="0"/>
    <x v="316"/>
    <n v="2018"/>
    <s v="20180523"/>
    <s v="20180523"/>
    <n v="72"/>
    <n v="3.8"/>
    <m/>
    <s v="CWT"/>
    <s v="P"/>
    <x v="0"/>
    <s v="Y"/>
    <s v="Y"/>
    <s v="Y"/>
    <n v="0"/>
    <s v="AD Clip"/>
    <n v="24423"/>
    <s v=""/>
    <n v="24423"/>
    <n v="2"/>
    <n v="36966"/>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9"/>
    <m/>
    <m/>
    <m/>
    <m/>
    <n v="0"/>
    <n v="2.29"/>
    <n v="2.29"/>
    <n v="0"/>
    <n v="2.29"/>
    <n v="9.3764074847479836E-5"/>
    <n v="1"/>
  </r>
  <r>
    <n v="36"/>
    <n v="118"/>
    <s v="Cowichan R"/>
    <s v="CDP"/>
    <s v="124"/>
    <s v="Chinook"/>
    <s v="3"/>
    <x v="0"/>
    <x v="1"/>
    <n v="118"/>
    <x v="2"/>
    <s v="CK-22"/>
    <s v="EAST VANCOUVER ISLAND-COWICHAN &amp; KOKSILAH_FA_0.x"/>
    <s v="M"/>
    <s v="H"/>
    <n v="118"/>
    <s v="Cowichan River H"/>
    <n v="118"/>
    <s v="Cowichan R"/>
    <s v="GSVI"/>
    <s v="S"/>
    <x v="1"/>
    <s v="184194"/>
    <n v="0"/>
    <x v="316"/>
    <n v="2018"/>
    <s v="20180523"/>
    <s v="20180523"/>
    <n v="72"/>
    <n v="3.8"/>
    <m/>
    <s v="CWT"/>
    <s v="P"/>
    <x v="0"/>
    <s v="Y"/>
    <s v="Y"/>
    <s v="Y"/>
    <n v="0"/>
    <s v="AD Clip"/>
    <n v="24423"/>
    <s v=""/>
    <n v="24423"/>
    <n v="3"/>
    <n v="36966"/>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03"/>
    <m/>
    <m/>
    <m/>
    <m/>
    <n v="0"/>
    <n v="7.03"/>
    <n v="7.03"/>
    <n v="0"/>
    <n v="7.03"/>
    <n v="2.8784342627850796E-4"/>
    <n v="1"/>
  </r>
  <r>
    <n v="36"/>
    <n v="118"/>
    <s v="Cowichan R"/>
    <s v="CDP"/>
    <s v="124"/>
    <s v="Chinook"/>
    <s v="3"/>
    <x v="0"/>
    <x v="1"/>
    <n v="118"/>
    <x v="2"/>
    <s v="CK-22"/>
    <s v="EAST VANCOUVER ISLAND-COWICHAN &amp; KOKSILAH_FA_0.x"/>
    <s v="M"/>
    <s v="H"/>
    <n v="118"/>
    <s v="Cowichan River H"/>
    <n v="118"/>
    <s v="Cowichan R"/>
    <s v="GSVI"/>
    <s v="S"/>
    <x v="1"/>
    <s v="184194"/>
    <n v="0"/>
    <x v="316"/>
    <n v="2018"/>
    <s v="20180523"/>
    <s v="20180523"/>
    <n v="72"/>
    <n v="3.8"/>
    <m/>
    <s v="CWT"/>
    <s v="P"/>
    <x v="0"/>
    <s v="Y"/>
    <s v="Y"/>
    <s v="Y"/>
    <n v="0"/>
    <s v="AD Clip"/>
    <n v="24423"/>
    <n v="24423"/>
    <n v="24423"/>
    <n v="4"/>
    <n v="36966"/>
    <n v="2021"/>
    <m/>
    <m/>
    <m/>
    <m/>
    <m/>
    <m/>
    <m/>
    <m/>
    <m/>
    <m/>
    <m/>
    <m/>
    <m/>
    <m/>
    <m/>
    <m/>
    <m/>
    <m/>
    <m/>
    <m/>
    <m/>
    <m/>
    <m/>
    <m/>
    <m/>
    <m/>
    <m/>
    <m/>
    <m/>
    <m/>
    <m/>
    <m/>
    <m/>
    <m/>
    <m/>
    <m/>
    <m/>
    <m/>
    <m/>
    <m/>
    <m/>
    <m/>
    <m/>
    <m/>
    <m/>
    <m/>
    <m/>
    <n v="2.0099999999999998"/>
    <m/>
    <m/>
    <m/>
    <m/>
    <m/>
    <m/>
    <m/>
    <m/>
    <m/>
    <m/>
    <m/>
    <m/>
    <m/>
    <m/>
    <m/>
    <m/>
    <m/>
    <m/>
    <m/>
    <m/>
    <m/>
    <m/>
    <m/>
    <m/>
    <m/>
    <m/>
    <m/>
    <m/>
    <m/>
    <m/>
    <m/>
    <m/>
    <m/>
    <m/>
    <m/>
    <m/>
    <m/>
    <m/>
    <m/>
    <m/>
    <m/>
    <m/>
    <m/>
    <m/>
    <m/>
    <m/>
    <m/>
    <m/>
    <m/>
    <m/>
    <m/>
    <m/>
    <m/>
    <m/>
    <m/>
    <m/>
    <m/>
    <m/>
    <m/>
    <m/>
    <m/>
    <m/>
    <m/>
    <m/>
    <m/>
    <m/>
    <m/>
    <m/>
    <m/>
    <m/>
    <m/>
    <m/>
    <m/>
    <m/>
    <m/>
    <m/>
    <m/>
    <m/>
    <m/>
    <m/>
    <m/>
    <m/>
    <m/>
    <m/>
    <m/>
    <m/>
    <m/>
    <m/>
    <m/>
    <m/>
    <m/>
    <m/>
    <m/>
    <m/>
    <m/>
    <m/>
    <m/>
    <m/>
    <m/>
    <m/>
    <m/>
    <m/>
    <m/>
    <m/>
    <m/>
    <m/>
    <m/>
    <m/>
    <m/>
    <m/>
    <m/>
    <m/>
    <m/>
    <m/>
    <m/>
    <m/>
    <m/>
    <m/>
    <m/>
    <m/>
    <n v="2.0099999999999998"/>
    <n v="0"/>
    <n v="2.0099999999999998"/>
    <n v="0"/>
    <n v="2.0099999999999998"/>
    <n v="8.229947180936002E-5"/>
    <n v="1"/>
  </r>
  <r>
    <n v="36"/>
    <n v="118"/>
    <s v="Cowichan R"/>
    <s v="CDP"/>
    <s v="124"/>
    <s v="Chinook"/>
    <s v="3"/>
    <x v="0"/>
    <x v="1"/>
    <n v="118"/>
    <x v="2"/>
    <s v="CK-22"/>
    <s v="EAST VANCOUVER ISLAND-COWICHAN &amp; KOKSILAH_FA_0.x"/>
    <s v="M"/>
    <s v="H"/>
    <n v="118"/>
    <s v="Cowichan River H"/>
    <n v="118"/>
    <s v="Cowichan R"/>
    <s v="GSVI"/>
    <s v="S"/>
    <x v="1"/>
    <s v="184195"/>
    <n v="0"/>
    <x v="317"/>
    <n v="2018"/>
    <s v="20180523"/>
    <s v="20180523"/>
    <n v="72"/>
    <n v="3.8"/>
    <m/>
    <s v="CWT"/>
    <s v="P"/>
    <x v="0"/>
    <s v="Y"/>
    <s v="Y"/>
    <s v="Y"/>
    <n v="0"/>
    <s v="AD Clip"/>
    <n v="20184"/>
    <s v=""/>
    <n v="20184"/>
    <n v="3"/>
    <n v="36967"/>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m/>
    <n v="0"/>
    <n v="1"/>
    <n v="1"/>
    <n v="0"/>
    <n v="1"/>
    <n v="4.9544193420531116E-5"/>
    <n v="1"/>
  </r>
  <r>
    <n v="36"/>
    <n v="118"/>
    <s v="Cowichan R"/>
    <s v="CDP"/>
    <s v="124"/>
    <s v="Chinook"/>
    <s v="3"/>
    <x v="0"/>
    <x v="1"/>
    <n v="118"/>
    <x v="2"/>
    <s v="CK-22"/>
    <s v="EAST VANCOUVER ISLAND-COWICHAN &amp; KOKSILAH_FA_0.x"/>
    <s v="M"/>
    <s v="H"/>
    <n v="118"/>
    <s v="Cowichan River H"/>
    <n v="118"/>
    <s v="Cowichan R"/>
    <s v="GSVI"/>
    <s v="S"/>
    <x v="1"/>
    <s v="184195"/>
    <n v="0"/>
    <x v="317"/>
    <n v="2018"/>
    <s v="20180523"/>
    <s v="20180523"/>
    <n v="72"/>
    <n v="3.8"/>
    <m/>
    <s v="CWT"/>
    <s v="P"/>
    <x v="0"/>
    <s v="Y"/>
    <s v="Y"/>
    <s v="Y"/>
    <n v="0"/>
    <s v="AD Clip"/>
    <n v="20184"/>
    <n v="20184"/>
    <n v="20184"/>
    <n v="4"/>
    <n v="36967"/>
    <n v="2021"/>
    <m/>
    <m/>
    <m/>
    <m/>
    <m/>
    <m/>
    <m/>
    <m/>
    <m/>
    <m/>
    <m/>
    <m/>
    <m/>
    <m/>
    <m/>
    <m/>
    <m/>
    <m/>
    <m/>
    <m/>
    <m/>
    <m/>
    <m/>
    <m/>
    <m/>
    <m/>
    <m/>
    <m/>
    <m/>
    <m/>
    <m/>
    <m/>
    <m/>
    <m/>
    <m/>
    <m/>
    <m/>
    <m/>
    <m/>
    <m/>
    <m/>
    <m/>
    <m/>
    <m/>
    <m/>
    <m/>
    <m/>
    <m/>
    <m/>
    <n v="8.5299999999999994"/>
    <m/>
    <m/>
    <m/>
    <m/>
    <m/>
    <m/>
    <m/>
    <m/>
    <m/>
    <m/>
    <m/>
    <m/>
    <m/>
    <m/>
    <m/>
    <m/>
    <m/>
    <m/>
    <m/>
    <m/>
    <m/>
    <m/>
    <m/>
    <m/>
    <m/>
    <m/>
    <m/>
    <m/>
    <m/>
    <m/>
    <m/>
    <m/>
    <m/>
    <m/>
    <m/>
    <m/>
    <m/>
    <m/>
    <m/>
    <m/>
    <m/>
    <m/>
    <m/>
    <m/>
    <m/>
    <m/>
    <m/>
    <m/>
    <m/>
    <m/>
    <m/>
    <m/>
    <m/>
    <m/>
    <m/>
    <m/>
    <m/>
    <m/>
    <m/>
    <m/>
    <m/>
    <m/>
    <m/>
    <m/>
    <m/>
    <m/>
    <m/>
    <m/>
    <m/>
    <m/>
    <m/>
    <m/>
    <m/>
    <m/>
    <m/>
    <m/>
    <m/>
    <m/>
    <m/>
    <m/>
    <m/>
    <m/>
    <m/>
    <m/>
    <m/>
    <m/>
    <m/>
    <m/>
    <m/>
    <m/>
    <m/>
    <m/>
    <m/>
    <m/>
    <m/>
    <m/>
    <m/>
    <m/>
    <m/>
    <m/>
    <m/>
    <m/>
    <m/>
    <m/>
    <m/>
    <m/>
    <m/>
    <m/>
    <m/>
    <m/>
    <m/>
    <m/>
    <m/>
    <m/>
    <n v="1"/>
    <n v="29.73"/>
    <m/>
    <m/>
    <n v="8.5299999999999994"/>
    <n v="0"/>
    <n v="8.5299999999999994"/>
    <n v="30.73"/>
    <n v="39.26"/>
    <n v="1.9451050336900513E-3"/>
    <n v="0.21726948548140601"/>
  </r>
  <r>
    <n v="36"/>
    <n v="118"/>
    <s v="Cowichan R"/>
    <s v="CDP"/>
    <s v="124"/>
    <s v="Chinook"/>
    <s v="3"/>
    <x v="0"/>
    <x v="1"/>
    <n v="118"/>
    <x v="2"/>
    <s v="CK-22"/>
    <s v="EAST VANCOUVER ISLAND-COWICHAN &amp; KOKSILAH_FA_0.x"/>
    <s v="M"/>
    <s v="H"/>
    <n v="118"/>
    <s v="Cowichan River H"/>
    <n v="118"/>
    <s v="Cowichan R"/>
    <s v="GSVI"/>
    <s v="S"/>
    <x v="1"/>
    <s v="184196"/>
    <n v="0"/>
    <x v="318"/>
    <n v="2018"/>
    <s v="20180426"/>
    <s v="20180426"/>
    <n v="73"/>
    <n v="3.85"/>
    <m/>
    <s v="CWT"/>
    <s v="P"/>
    <x v="0"/>
    <s v="Y"/>
    <s v="Y"/>
    <s v="Y"/>
    <n v="6.0000000000000001E-3"/>
    <s v="AD Clip"/>
    <n v="58634"/>
    <s v=""/>
    <n v="59033"/>
    <n v="2"/>
    <n v="36955"/>
    <n v="2019"/>
    <m/>
    <m/>
    <m/>
    <m/>
    <m/>
    <m/>
    <m/>
    <m/>
    <m/>
    <m/>
    <m/>
    <m/>
    <m/>
    <m/>
    <m/>
    <m/>
    <m/>
    <m/>
    <m/>
    <m/>
    <m/>
    <m/>
    <m/>
    <m/>
    <m/>
    <m/>
    <m/>
    <m/>
    <m/>
    <m/>
    <m/>
    <m/>
    <m/>
    <m/>
    <m/>
    <m/>
    <m/>
    <m/>
    <m/>
    <m/>
    <m/>
    <m/>
    <m/>
    <m/>
    <m/>
    <m/>
    <m/>
    <m/>
    <m/>
    <n v="6.31"/>
    <m/>
    <m/>
    <m/>
    <m/>
    <m/>
    <m/>
    <m/>
    <m/>
    <m/>
    <m/>
    <m/>
    <m/>
    <m/>
    <m/>
    <m/>
    <m/>
    <m/>
    <m/>
    <m/>
    <m/>
    <m/>
    <m/>
    <m/>
    <m/>
    <m/>
    <m/>
    <m/>
    <m/>
    <m/>
    <m/>
    <m/>
    <m/>
    <m/>
    <m/>
    <m/>
    <m/>
    <m/>
    <m/>
    <m/>
    <m/>
    <m/>
    <m/>
    <m/>
    <m/>
    <m/>
    <m/>
    <m/>
    <m/>
    <m/>
    <m/>
    <m/>
    <m/>
    <m/>
    <m/>
    <m/>
    <m/>
    <m/>
    <m/>
    <m/>
    <m/>
    <m/>
    <m/>
    <m/>
    <m/>
    <m/>
    <m/>
    <m/>
    <m/>
    <m/>
    <m/>
    <m/>
    <m/>
    <m/>
    <m/>
    <m/>
    <m/>
    <m/>
    <m/>
    <m/>
    <m/>
    <m/>
    <m/>
    <m/>
    <m/>
    <m/>
    <m/>
    <m/>
    <m/>
    <m/>
    <m/>
    <m/>
    <m/>
    <m/>
    <m/>
    <m/>
    <m/>
    <m/>
    <m/>
    <m/>
    <m/>
    <m/>
    <m/>
    <m/>
    <m/>
    <m/>
    <m/>
    <m/>
    <m/>
    <m/>
    <m/>
    <m/>
    <m/>
    <m/>
    <n v="2.29"/>
    <m/>
    <m/>
    <m/>
    <m/>
    <n v="6.31"/>
    <n v="2.29"/>
    <n v="8.6"/>
    <n v="0"/>
    <n v="8.6"/>
    <n v="1.4667257904969812E-4"/>
    <n v="1"/>
  </r>
  <r>
    <n v="36"/>
    <n v="118"/>
    <s v="Cowichan R"/>
    <s v="CDP"/>
    <s v="124"/>
    <s v="Chinook"/>
    <s v="3"/>
    <x v="0"/>
    <x v="1"/>
    <n v="118"/>
    <x v="2"/>
    <s v="CK-22"/>
    <s v="EAST VANCOUVER ISLAND-COWICHAN &amp; KOKSILAH_FA_0.x"/>
    <s v="M"/>
    <s v="H"/>
    <n v="118"/>
    <s v="Cowichan River H"/>
    <n v="118"/>
    <s v="Cowichan R"/>
    <s v="GSVI"/>
    <s v="S"/>
    <x v="1"/>
    <s v="184196"/>
    <n v="0"/>
    <x v="318"/>
    <n v="2018"/>
    <s v="20180426"/>
    <s v="20180426"/>
    <n v="73"/>
    <n v="3.85"/>
    <m/>
    <s v="CWT"/>
    <s v="P"/>
    <x v="0"/>
    <s v="Y"/>
    <s v="Y"/>
    <s v="Y"/>
    <n v="6.0000000000000001E-3"/>
    <s v="AD Clip"/>
    <n v="58634"/>
    <s v=""/>
    <n v="59033"/>
    <n v="3"/>
    <n v="36955"/>
    <n v="2020"/>
    <m/>
    <m/>
    <m/>
    <m/>
    <m/>
    <m/>
    <m/>
    <m/>
    <m/>
    <m/>
    <m/>
    <m/>
    <m/>
    <m/>
    <m/>
    <m/>
    <m/>
    <m/>
    <m/>
    <m/>
    <m/>
    <m/>
    <m/>
    <m/>
    <m/>
    <m/>
    <m/>
    <m/>
    <m/>
    <m/>
    <m/>
    <m/>
    <m/>
    <m/>
    <n v="3.41"/>
    <m/>
    <m/>
    <m/>
    <m/>
    <m/>
    <m/>
    <m/>
    <m/>
    <m/>
    <m/>
    <m/>
    <m/>
    <m/>
    <m/>
    <n v="32.1"/>
    <m/>
    <m/>
    <m/>
    <m/>
    <n v="8.06"/>
    <m/>
    <m/>
    <m/>
    <m/>
    <m/>
    <m/>
    <m/>
    <m/>
    <m/>
    <m/>
    <m/>
    <m/>
    <m/>
    <m/>
    <m/>
    <m/>
    <m/>
    <m/>
    <m/>
    <m/>
    <m/>
    <m/>
    <m/>
    <m/>
    <m/>
    <m/>
    <m/>
    <m/>
    <m/>
    <m/>
    <m/>
    <m/>
    <m/>
    <m/>
    <m/>
    <m/>
    <m/>
    <m/>
    <m/>
    <m/>
    <m/>
    <m/>
    <m/>
    <m/>
    <m/>
    <m/>
    <m/>
    <m/>
    <m/>
    <m/>
    <m/>
    <m/>
    <m/>
    <m/>
    <m/>
    <m/>
    <m/>
    <m/>
    <m/>
    <m/>
    <m/>
    <m/>
    <m/>
    <m/>
    <m/>
    <m/>
    <m/>
    <m/>
    <m/>
    <m/>
    <m/>
    <m/>
    <m/>
    <m/>
    <m/>
    <m/>
    <m/>
    <m/>
    <m/>
    <m/>
    <m/>
    <m/>
    <m/>
    <m/>
    <m/>
    <m/>
    <m/>
    <m/>
    <m/>
    <m/>
    <m/>
    <m/>
    <m/>
    <m/>
    <m/>
    <m/>
    <m/>
    <m/>
    <m/>
    <m/>
    <m/>
    <m/>
    <m/>
    <m/>
    <m/>
    <m/>
    <m/>
    <m/>
    <m/>
    <n v="3.25"/>
    <n v="183.92"/>
    <m/>
    <m/>
    <n v="43.57"/>
    <n v="0"/>
    <n v="43.57"/>
    <n v="187.17"/>
    <n v="230.74"/>
    <n v="3.9352594058055055E-3"/>
    <n v="0.18882725145185056"/>
  </r>
  <r>
    <n v="36"/>
    <n v="118"/>
    <s v="Cowichan R"/>
    <s v="CDP"/>
    <s v="124"/>
    <s v="Chinook"/>
    <s v="3"/>
    <x v="0"/>
    <x v="1"/>
    <n v="118"/>
    <x v="2"/>
    <s v="CK-22"/>
    <s v="EAST VANCOUVER ISLAND-COWICHAN &amp; KOKSILAH_FA_0.x"/>
    <s v="M"/>
    <s v="H"/>
    <n v="118"/>
    <s v="Cowichan River H"/>
    <n v="118"/>
    <s v="Cowichan R"/>
    <s v="GSVI"/>
    <s v="S"/>
    <x v="1"/>
    <s v="184196"/>
    <n v="0"/>
    <x v="318"/>
    <n v="2018"/>
    <s v="20180426"/>
    <s v="20180426"/>
    <n v="73"/>
    <n v="3.85"/>
    <m/>
    <s v="CWT"/>
    <s v="P"/>
    <x v="0"/>
    <s v="Y"/>
    <s v="Y"/>
    <s v="Y"/>
    <n v="6.0000000000000001E-3"/>
    <s v="AD Clip"/>
    <n v="58634"/>
    <n v="58634"/>
    <n v="59033"/>
    <n v="4"/>
    <n v="36955"/>
    <n v="2021"/>
    <m/>
    <m/>
    <m/>
    <m/>
    <m/>
    <m/>
    <m/>
    <m/>
    <m/>
    <m/>
    <m/>
    <m/>
    <m/>
    <m/>
    <m/>
    <m/>
    <m/>
    <m/>
    <m/>
    <m/>
    <m/>
    <m/>
    <m/>
    <m/>
    <m/>
    <m/>
    <m/>
    <m/>
    <m/>
    <m/>
    <m/>
    <m/>
    <m/>
    <m/>
    <m/>
    <m/>
    <m/>
    <m/>
    <m/>
    <m/>
    <m/>
    <m/>
    <m/>
    <m/>
    <m/>
    <m/>
    <m/>
    <m/>
    <m/>
    <m/>
    <m/>
    <m/>
    <m/>
    <m/>
    <n v="8.34"/>
    <m/>
    <m/>
    <m/>
    <m/>
    <m/>
    <m/>
    <m/>
    <m/>
    <m/>
    <m/>
    <m/>
    <m/>
    <m/>
    <m/>
    <m/>
    <m/>
    <m/>
    <m/>
    <m/>
    <m/>
    <m/>
    <m/>
    <m/>
    <m/>
    <m/>
    <m/>
    <m/>
    <m/>
    <m/>
    <m/>
    <m/>
    <m/>
    <m/>
    <m/>
    <m/>
    <m/>
    <m/>
    <m/>
    <m/>
    <m/>
    <m/>
    <m/>
    <m/>
    <m/>
    <m/>
    <m/>
    <m/>
    <m/>
    <m/>
    <m/>
    <m/>
    <m/>
    <m/>
    <m/>
    <m/>
    <m/>
    <m/>
    <m/>
    <m/>
    <m/>
    <m/>
    <m/>
    <m/>
    <m/>
    <m/>
    <m/>
    <m/>
    <m/>
    <m/>
    <m/>
    <m/>
    <m/>
    <m/>
    <m/>
    <m/>
    <m/>
    <m/>
    <m/>
    <m/>
    <m/>
    <m/>
    <m/>
    <m/>
    <m/>
    <m/>
    <m/>
    <m/>
    <m/>
    <m/>
    <m/>
    <m/>
    <m/>
    <m/>
    <m/>
    <m/>
    <m/>
    <m/>
    <m/>
    <m/>
    <m/>
    <m/>
    <m/>
    <m/>
    <m/>
    <m/>
    <m/>
    <m/>
    <m/>
    <n v="3.16"/>
    <n v="1.03"/>
    <n v="30.26"/>
    <m/>
    <m/>
    <n v="8.34"/>
    <n v="3.16"/>
    <n v="11.5"/>
    <n v="31.29"/>
    <n v="42.79"/>
    <n v="7.2978135552750965E-4"/>
    <n v="0.26875438186492173"/>
  </r>
  <r>
    <n v="36"/>
    <n v="118"/>
    <s v="Cowichan R"/>
    <s v="CDP"/>
    <s v="124"/>
    <s v="Chinook"/>
    <s v="3"/>
    <x v="0"/>
    <x v="1"/>
    <n v="118"/>
    <x v="2"/>
    <s v="CK-22"/>
    <s v="EAST VANCOUVER ISLAND-COWICHAN &amp; KOKSILAH_FA_0.x"/>
    <s v="M"/>
    <s v="H"/>
    <n v="118"/>
    <s v="Cowichan River H"/>
    <n v="118"/>
    <s v="Cowichan R"/>
    <s v="GSVI"/>
    <s v="S"/>
    <x v="1"/>
    <s v="184265"/>
    <n v="0"/>
    <x v="319"/>
    <n v="2018"/>
    <s v="20180426"/>
    <s v="20180426"/>
    <n v="73"/>
    <n v="3.85"/>
    <m/>
    <s v="CWT"/>
    <s v="P"/>
    <x v="0"/>
    <s v="Y"/>
    <s v="Y"/>
    <s v="Y"/>
    <n v="3.0000000000000001E-3"/>
    <s v="AD Clip"/>
    <n v="55751"/>
    <s v=""/>
    <n v="55942"/>
    <n v="2"/>
    <n v="36956"/>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1"/>
    <n v="0.54"/>
    <n v="0.56999999999999995"/>
    <m/>
    <n v="0"/>
    <n v="0"/>
    <n v="0"/>
    <n v="1.1200000000000001"/>
    <n v="1.1200000000000001"/>
    <n v="2.0089325752004449E-5"/>
    <n v="0"/>
  </r>
  <r>
    <n v="36"/>
    <n v="118"/>
    <s v="Cowichan R"/>
    <s v="CDP"/>
    <s v="124"/>
    <s v="Chinook"/>
    <s v="3"/>
    <x v="0"/>
    <x v="1"/>
    <n v="118"/>
    <x v="2"/>
    <s v="CK-22"/>
    <s v="EAST VANCOUVER ISLAND-COWICHAN &amp; KOKSILAH_FA_0.x"/>
    <s v="M"/>
    <s v="H"/>
    <n v="118"/>
    <s v="Cowichan River H"/>
    <n v="118"/>
    <s v="Cowichan R"/>
    <s v="GSVI"/>
    <s v="S"/>
    <x v="1"/>
    <s v="184265"/>
    <n v="0"/>
    <x v="319"/>
    <n v="2018"/>
    <s v="20180426"/>
    <s v="20180426"/>
    <n v="73"/>
    <n v="3.85"/>
    <m/>
    <s v="CWT"/>
    <s v="P"/>
    <x v="0"/>
    <s v="Y"/>
    <s v="Y"/>
    <s v="Y"/>
    <n v="3.0000000000000001E-3"/>
    <s v="AD Clip"/>
    <n v="55751"/>
    <s v=""/>
    <n v="55942"/>
    <n v="3"/>
    <n v="36956"/>
    <n v="2020"/>
    <m/>
    <m/>
    <m/>
    <m/>
    <m/>
    <m/>
    <m/>
    <m/>
    <m/>
    <m/>
    <m/>
    <m/>
    <m/>
    <m/>
    <m/>
    <m/>
    <m/>
    <m/>
    <m/>
    <m/>
    <m/>
    <m/>
    <m/>
    <m/>
    <m/>
    <m/>
    <m/>
    <m/>
    <m/>
    <m/>
    <m/>
    <m/>
    <m/>
    <m/>
    <m/>
    <m/>
    <m/>
    <m/>
    <m/>
    <m/>
    <m/>
    <m/>
    <m/>
    <m/>
    <m/>
    <m/>
    <m/>
    <m/>
    <m/>
    <n v="12.41"/>
    <m/>
    <m/>
    <m/>
    <m/>
    <m/>
    <m/>
    <m/>
    <m/>
    <m/>
    <m/>
    <m/>
    <n v="7.99"/>
    <m/>
    <m/>
    <m/>
    <m/>
    <m/>
    <m/>
    <m/>
    <m/>
    <m/>
    <m/>
    <m/>
    <m/>
    <m/>
    <m/>
    <m/>
    <m/>
    <m/>
    <m/>
    <m/>
    <m/>
    <m/>
    <m/>
    <m/>
    <m/>
    <m/>
    <m/>
    <m/>
    <m/>
    <m/>
    <m/>
    <m/>
    <m/>
    <m/>
    <m/>
    <m/>
    <m/>
    <m/>
    <m/>
    <m/>
    <m/>
    <m/>
    <m/>
    <m/>
    <m/>
    <m/>
    <m/>
    <m/>
    <m/>
    <m/>
    <m/>
    <m/>
    <m/>
    <m/>
    <m/>
    <m/>
    <m/>
    <m/>
    <m/>
    <m/>
    <m/>
    <m/>
    <m/>
    <m/>
    <m/>
    <m/>
    <m/>
    <m/>
    <m/>
    <m/>
    <m/>
    <m/>
    <m/>
    <m/>
    <m/>
    <m/>
    <m/>
    <m/>
    <m/>
    <m/>
    <m/>
    <m/>
    <m/>
    <m/>
    <m/>
    <m/>
    <m/>
    <m/>
    <m/>
    <m/>
    <m/>
    <m/>
    <m/>
    <m/>
    <m/>
    <m/>
    <m/>
    <m/>
    <m/>
    <m/>
    <m/>
    <m/>
    <n v="6.44"/>
    <n v="1.72"/>
    <n v="110.43"/>
    <n v="1.34"/>
    <m/>
    <n v="20.399999999999999"/>
    <n v="6.44"/>
    <n v="26.84"/>
    <n v="113.49"/>
    <n v="140.33000000000001"/>
    <n v="2.5170848953382004E-3"/>
    <n v="0.19126345043825269"/>
  </r>
  <r>
    <n v="36"/>
    <n v="118"/>
    <s v="Cowichan R"/>
    <s v="CDP"/>
    <s v="124"/>
    <s v="Chinook"/>
    <s v="3"/>
    <x v="0"/>
    <x v="1"/>
    <n v="118"/>
    <x v="2"/>
    <s v="CK-22"/>
    <s v="EAST VANCOUVER ISLAND-COWICHAN &amp; KOKSILAH_FA_0.x"/>
    <s v="M"/>
    <s v="H"/>
    <n v="118"/>
    <s v="Cowichan River H"/>
    <n v="118"/>
    <s v="Cowichan R"/>
    <s v="GSVI"/>
    <s v="S"/>
    <x v="1"/>
    <s v="184265"/>
    <n v="0"/>
    <x v="319"/>
    <n v="2018"/>
    <s v="20180426"/>
    <s v="20180426"/>
    <n v="73"/>
    <n v="3.85"/>
    <m/>
    <s v="CWT"/>
    <s v="P"/>
    <x v="0"/>
    <s v="Y"/>
    <s v="Y"/>
    <s v="Y"/>
    <n v="3.0000000000000001E-3"/>
    <s v="AD Clip"/>
    <n v="55751"/>
    <n v="55751"/>
    <n v="55942"/>
    <n v="4"/>
    <n v="36956"/>
    <n v="2021"/>
    <m/>
    <m/>
    <m/>
    <m/>
    <m/>
    <m/>
    <m/>
    <m/>
    <m/>
    <m/>
    <m/>
    <m/>
    <m/>
    <m/>
    <m/>
    <m/>
    <m/>
    <m/>
    <m/>
    <m/>
    <m/>
    <m/>
    <m/>
    <m/>
    <m/>
    <m/>
    <m/>
    <m/>
    <m/>
    <m/>
    <m/>
    <m/>
    <m/>
    <m/>
    <m/>
    <m/>
    <m/>
    <m/>
    <m/>
    <m/>
    <m/>
    <m/>
    <m/>
    <m/>
    <m/>
    <m/>
    <m/>
    <m/>
    <m/>
    <n v="8.34"/>
    <m/>
    <m/>
    <m/>
    <m/>
    <m/>
    <m/>
    <m/>
    <m/>
    <m/>
    <m/>
    <m/>
    <m/>
    <m/>
    <m/>
    <m/>
    <m/>
    <m/>
    <m/>
    <m/>
    <m/>
    <m/>
    <m/>
    <m/>
    <m/>
    <m/>
    <m/>
    <m/>
    <m/>
    <m/>
    <m/>
    <m/>
    <m/>
    <m/>
    <m/>
    <m/>
    <m/>
    <m/>
    <m/>
    <m/>
    <m/>
    <m/>
    <m/>
    <m/>
    <m/>
    <m/>
    <m/>
    <m/>
    <m/>
    <m/>
    <m/>
    <m/>
    <m/>
    <m/>
    <m/>
    <m/>
    <m/>
    <m/>
    <m/>
    <m/>
    <m/>
    <m/>
    <m/>
    <m/>
    <m/>
    <m/>
    <m/>
    <m/>
    <m/>
    <m/>
    <m/>
    <m/>
    <m/>
    <m/>
    <m/>
    <m/>
    <m/>
    <m/>
    <m/>
    <m/>
    <m/>
    <m/>
    <m/>
    <m/>
    <m/>
    <m/>
    <m/>
    <m/>
    <m/>
    <m/>
    <m/>
    <m/>
    <m/>
    <m/>
    <m/>
    <m/>
    <m/>
    <m/>
    <m/>
    <m/>
    <m/>
    <m/>
    <m/>
    <m/>
    <m/>
    <m/>
    <m/>
    <m/>
    <m/>
    <m/>
    <m/>
    <m/>
    <m/>
    <m/>
    <m/>
    <n v="1"/>
    <n v="29.73"/>
    <m/>
    <m/>
    <n v="8.34"/>
    <n v="0"/>
    <n v="8.34"/>
    <n v="30.73"/>
    <n v="39.07"/>
    <n v="7.0079460458108379E-4"/>
    <n v="0.21346301510110058"/>
  </r>
  <r>
    <n v="36"/>
    <n v="118"/>
    <s v="Cowichan R"/>
    <s v="CDP"/>
    <s v="124"/>
    <s v="Chinook"/>
    <s v="3"/>
    <x v="0"/>
    <x v="1"/>
    <n v="118"/>
    <x v="2"/>
    <s v="CK-22"/>
    <s v="EAST VANCOUVER ISLAND-COWICHAN &amp; KOKSILAH_FA_0.x"/>
    <s v="M"/>
    <s v="H"/>
    <n v="118"/>
    <s v="Cowichan River H"/>
    <n v="118"/>
    <s v="Cowichan R"/>
    <s v="GSVI"/>
    <s v="S"/>
    <x v="1"/>
    <s v="184377"/>
    <n v="0"/>
    <x v="320"/>
    <n v="2018"/>
    <s v="20180523"/>
    <s v="20180523"/>
    <n v="72"/>
    <n v="3.8"/>
    <m/>
    <s v="CWT"/>
    <s v="P"/>
    <x v="0"/>
    <s v="Y"/>
    <s v="Y"/>
    <s v="Y"/>
    <n v="0"/>
    <s v="AD Clip"/>
    <n v="35181"/>
    <s v=""/>
    <n v="35181"/>
    <n v="2"/>
    <n v="36957"/>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7"/>
    <m/>
    <m/>
    <m/>
    <m/>
    <n v="0"/>
    <n v="3.77"/>
    <n v="3.77"/>
    <n v="0"/>
    <n v="3.77"/>
    <n v="1.0716011483471191E-4"/>
    <n v="1"/>
  </r>
  <r>
    <n v="36"/>
    <n v="118"/>
    <s v="Cowichan R"/>
    <s v="CDP"/>
    <s v="124"/>
    <s v="Chinook"/>
    <s v="3"/>
    <x v="0"/>
    <x v="1"/>
    <n v="118"/>
    <x v="2"/>
    <s v="CK-22"/>
    <s v="EAST VANCOUVER ISLAND-COWICHAN &amp; KOKSILAH_FA_0.x"/>
    <s v="M"/>
    <s v="H"/>
    <n v="118"/>
    <s v="Cowichan River H"/>
    <n v="118"/>
    <s v="Cowichan R"/>
    <s v="GSVI"/>
    <s v="S"/>
    <x v="1"/>
    <s v="184377"/>
    <n v="0"/>
    <x v="320"/>
    <n v="2018"/>
    <s v="20180523"/>
    <s v="20180523"/>
    <n v="72"/>
    <n v="3.8"/>
    <m/>
    <s v="CWT"/>
    <s v="P"/>
    <x v="0"/>
    <s v="Y"/>
    <s v="Y"/>
    <s v="Y"/>
    <n v="0"/>
    <s v="AD Clip"/>
    <n v="35181"/>
    <s v=""/>
    <n v="35181"/>
    <n v="3"/>
    <n v="36957"/>
    <n v="2020"/>
    <m/>
    <m/>
    <m/>
    <m/>
    <m/>
    <m/>
    <m/>
    <m/>
    <m/>
    <m/>
    <m/>
    <m/>
    <m/>
    <m/>
    <m/>
    <m/>
    <m/>
    <m/>
    <m/>
    <m/>
    <m/>
    <m/>
    <m/>
    <m/>
    <m/>
    <m/>
    <m/>
    <m/>
    <m/>
    <m/>
    <m/>
    <m/>
    <m/>
    <m/>
    <m/>
    <m/>
    <m/>
    <m/>
    <m/>
    <m/>
    <m/>
    <m/>
    <m/>
    <m/>
    <m/>
    <m/>
    <m/>
    <m/>
    <m/>
    <n v="8.06"/>
    <m/>
    <m/>
    <m/>
    <m/>
    <n v="7.99"/>
    <m/>
    <m/>
    <m/>
    <m/>
    <m/>
    <m/>
    <m/>
    <m/>
    <n v="12.84"/>
    <m/>
    <m/>
    <m/>
    <m/>
    <m/>
    <m/>
    <m/>
    <m/>
    <m/>
    <m/>
    <m/>
    <m/>
    <m/>
    <m/>
    <m/>
    <m/>
    <m/>
    <m/>
    <m/>
    <m/>
    <m/>
    <m/>
    <m/>
    <m/>
    <m/>
    <m/>
    <m/>
    <m/>
    <m/>
    <m/>
    <m/>
    <m/>
    <m/>
    <m/>
    <m/>
    <m/>
    <m/>
    <m/>
    <m/>
    <m/>
    <m/>
    <m/>
    <m/>
    <m/>
    <m/>
    <m/>
    <m/>
    <m/>
    <m/>
    <m/>
    <m/>
    <m/>
    <m/>
    <m/>
    <m/>
    <m/>
    <m/>
    <m/>
    <m/>
    <m/>
    <m/>
    <m/>
    <m/>
    <m/>
    <m/>
    <m/>
    <m/>
    <m/>
    <m/>
    <m/>
    <m/>
    <m/>
    <m/>
    <m/>
    <m/>
    <m/>
    <m/>
    <m/>
    <m/>
    <m/>
    <m/>
    <m/>
    <m/>
    <m/>
    <m/>
    <m/>
    <m/>
    <m/>
    <m/>
    <m/>
    <m/>
    <m/>
    <m/>
    <m/>
    <m/>
    <m/>
    <m/>
    <m/>
    <m/>
    <n v="2.13"/>
    <n v="4.79"/>
    <n v="221.38"/>
    <n v="0.67"/>
    <m/>
    <n v="39.06"/>
    <n v="2.13"/>
    <n v="41.19"/>
    <n v="226.84"/>
    <n v="268.03000000000003"/>
    <n v="7.6186009493760844E-3"/>
    <n v="0.15367682722083345"/>
  </r>
  <r>
    <n v="36"/>
    <n v="118"/>
    <s v="Cowichan R"/>
    <s v="CDP"/>
    <s v="124"/>
    <s v="Chinook"/>
    <s v="3"/>
    <x v="0"/>
    <x v="1"/>
    <n v="118"/>
    <x v="2"/>
    <s v="CK-22"/>
    <s v="EAST VANCOUVER ISLAND-COWICHAN &amp; KOKSILAH_FA_0.x"/>
    <s v="M"/>
    <s v="H"/>
    <n v="118"/>
    <s v="Cowichan River H"/>
    <n v="118"/>
    <s v="Cowichan R"/>
    <s v="GSVI"/>
    <s v="S"/>
    <x v="1"/>
    <s v="184377"/>
    <n v="0"/>
    <x v="320"/>
    <n v="2018"/>
    <s v="20180523"/>
    <s v="20180523"/>
    <n v="72"/>
    <n v="3.8"/>
    <m/>
    <s v="CWT"/>
    <s v="P"/>
    <x v="0"/>
    <s v="Y"/>
    <s v="Y"/>
    <s v="Y"/>
    <n v="0"/>
    <s v="AD Clip"/>
    <n v="35181"/>
    <n v="35181"/>
    <n v="35181"/>
    <n v="4"/>
    <n v="36957"/>
    <n v="2021"/>
    <m/>
    <m/>
    <m/>
    <m/>
    <m/>
    <m/>
    <m/>
    <m/>
    <m/>
    <m/>
    <m/>
    <m/>
    <m/>
    <m/>
    <m/>
    <m/>
    <m/>
    <m/>
    <m/>
    <m/>
    <m/>
    <m/>
    <m/>
    <m/>
    <m/>
    <m/>
    <m/>
    <m/>
    <m/>
    <m/>
    <m/>
    <m/>
    <m/>
    <m/>
    <m/>
    <m/>
    <m/>
    <m/>
    <m/>
    <m/>
    <m/>
    <m/>
    <m/>
    <m/>
    <m/>
    <m/>
    <m/>
    <m/>
    <m/>
    <n v="8.34"/>
    <m/>
    <m/>
    <m/>
    <m/>
    <m/>
    <m/>
    <m/>
    <m/>
    <m/>
    <m/>
    <m/>
    <m/>
    <m/>
    <m/>
    <m/>
    <m/>
    <m/>
    <m/>
    <m/>
    <m/>
    <m/>
    <m/>
    <m/>
    <m/>
    <m/>
    <m/>
    <m/>
    <m/>
    <m/>
    <m/>
    <m/>
    <m/>
    <m/>
    <m/>
    <m/>
    <m/>
    <m/>
    <m/>
    <m/>
    <m/>
    <m/>
    <m/>
    <m/>
    <m/>
    <m/>
    <m/>
    <m/>
    <m/>
    <m/>
    <m/>
    <m/>
    <m/>
    <m/>
    <m/>
    <m/>
    <m/>
    <m/>
    <m/>
    <m/>
    <m/>
    <m/>
    <m/>
    <m/>
    <m/>
    <m/>
    <m/>
    <m/>
    <m/>
    <m/>
    <m/>
    <m/>
    <m/>
    <m/>
    <m/>
    <m/>
    <m/>
    <m/>
    <m/>
    <m/>
    <m/>
    <m/>
    <m/>
    <m/>
    <m/>
    <m/>
    <m/>
    <m/>
    <m/>
    <m/>
    <m/>
    <m/>
    <m/>
    <m/>
    <m/>
    <m/>
    <m/>
    <m/>
    <m/>
    <m/>
    <m/>
    <m/>
    <m/>
    <m/>
    <m/>
    <m/>
    <m/>
    <m/>
    <m/>
    <m/>
    <m/>
    <m/>
    <m/>
    <m/>
    <m/>
    <m/>
    <m/>
    <m/>
    <m/>
    <n v="8.34"/>
    <n v="0"/>
    <n v="8.34"/>
    <n v="0"/>
    <n v="8.34"/>
    <n v="2.3705977658395157E-4"/>
    <n v="1"/>
  </r>
  <r>
    <n v="36"/>
    <n v="118"/>
    <s v="Cowichan R"/>
    <s v="CDP"/>
    <s v="124"/>
    <s v="Chinook"/>
    <s v="3"/>
    <x v="0"/>
    <x v="1"/>
    <n v="118"/>
    <x v="2"/>
    <s v="CK-22"/>
    <s v="EAST VANCOUVER ISLAND-COWICHAN &amp; KOKSILAH_FA_0.x"/>
    <s v="M"/>
    <s v="H"/>
    <n v="118"/>
    <s v="Cowichan River H"/>
    <n v="118"/>
    <s v="Cowichan R"/>
    <s v="GSVI"/>
    <s v="S"/>
    <x v="1"/>
    <s v="185077"/>
    <n v="0"/>
    <x v="321"/>
    <n v="2018"/>
    <s v="20180523"/>
    <s v="20180523"/>
    <n v="72"/>
    <n v="3.8"/>
    <m/>
    <s v="CWT"/>
    <s v="P"/>
    <x v="0"/>
    <s v="Y"/>
    <s v="Y"/>
    <s v="Y"/>
    <n v="1E-3"/>
    <s v="AD Clip"/>
    <n v="49995"/>
    <s v=""/>
    <n v="50076"/>
    <n v="2"/>
    <n v="36958"/>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6"/>
    <m/>
    <m/>
    <m/>
    <m/>
    <n v="0"/>
    <n v="1.46"/>
    <n v="1.46"/>
    <n v="0"/>
    <n v="1.46"/>
    <n v="2.9202920292029204E-5"/>
    <n v="1"/>
  </r>
  <r>
    <n v="36"/>
    <n v="118"/>
    <s v="Cowichan R"/>
    <s v="CDP"/>
    <s v="124"/>
    <s v="Chinook"/>
    <s v="3"/>
    <x v="0"/>
    <x v="1"/>
    <n v="118"/>
    <x v="2"/>
    <s v="CK-22"/>
    <s v="EAST VANCOUVER ISLAND-COWICHAN &amp; KOKSILAH_FA_0.x"/>
    <s v="M"/>
    <s v="H"/>
    <n v="118"/>
    <s v="Cowichan River H"/>
    <n v="118"/>
    <s v="Cowichan R"/>
    <s v="GSVI"/>
    <s v="S"/>
    <x v="1"/>
    <s v="185077"/>
    <n v="0"/>
    <x v="321"/>
    <n v="2018"/>
    <s v="20180523"/>
    <s v="20180523"/>
    <n v="72"/>
    <n v="3.8"/>
    <m/>
    <s v="CWT"/>
    <s v="P"/>
    <x v="0"/>
    <s v="Y"/>
    <s v="Y"/>
    <s v="Y"/>
    <n v="1E-3"/>
    <s v="AD Clip"/>
    <n v="49995"/>
    <n v="49995"/>
    <n v="50076"/>
    <n v="4"/>
    <n v="36958"/>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63"/>
    <n v="89.71"/>
    <n v="0.76"/>
    <m/>
    <n v="0"/>
    <n v="0"/>
    <n v="0"/>
    <n v="94.1"/>
    <n v="94.1"/>
    <n v="1.882188218821882E-3"/>
    <n v="0"/>
  </r>
  <r>
    <n v="36"/>
    <n v="118"/>
    <s v="Cowichan R"/>
    <s v="CDP"/>
    <s v="124"/>
    <s v="Chinook"/>
    <s v="3"/>
    <x v="0"/>
    <x v="1"/>
    <n v="118"/>
    <x v="2"/>
    <s v="CK-22"/>
    <s v="EAST VANCOUVER ISLAND-COWICHAN &amp; KOKSILAH_FA_0.x"/>
    <s v="M"/>
    <s v="H"/>
    <n v="118"/>
    <s v="Cowichan River H"/>
    <n v="118"/>
    <s v="Cowichan R"/>
    <s v="GSVI"/>
    <s v="S"/>
    <x v="1"/>
    <s v="185078"/>
    <n v="0"/>
    <x v="322"/>
    <n v="2018"/>
    <s v="20180523"/>
    <s v="20180523"/>
    <n v="72"/>
    <n v="3.8"/>
    <m/>
    <s v="CWT"/>
    <s v="P"/>
    <x v="0"/>
    <s v="Y"/>
    <s v="Y"/>
    <s v="Y"/>
    <n v="1E-3"/>
    <s v="AD Clip"/>
    <n v="50027"/>
    <s v=""/>
    <n v="50095"/>
    <n v="3"/>
    <n v="36959"/>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3"/>
    <n v="2.12"/>
    <n v="146.82"/>
    <m/>
    <m/>
    <n v="0"/>
    <n v="2.13"/>
    <n v="2.13"/>
    <n v="148.94"/>
    <n v="151.07"/>
    <n v="3.0197693245647347E-3"/>
    <n v="1.409942410802939E-2"/>
  </r>
  <r>
    <n v="36"/>
    <n v="118"/>
    <s v="Cowichan R"/>
    <s v="CDP"/>
    <s v="124"/>
    <s v="Chinook"/>
    <s v="3"/>
    <x v="0"/>
    <x v="1"/>
    <n v="118"/>
    <x v="2"/>
    <s v="CK-22"/>
    <s v="EAST VANCOUVER ISLAND-COWICHAN &amp; KOKSILAH_FA_0.x"/>
    <s v="M"/>
    <s v="H"/>
    <n v="118"/>
    <s v="Cowichan River H"/>
    <n v="118"/>
    <s v="Cowichan R"/>
    <s v="GSVI"/>
    <s v="S"/>
    <x v="1"/>
    <s v="185078"/>
    <n v="0"/>
    <x v="322"/>
    <n v="2018"/>
    <s v="20180523"/>
    <s v="20180523"/>
    <n v="72"/>
    <n v="3.8"/>
    <m/>
    <s v="CWT"/>
    <s v="P"/>
    <x v="0"/>
    <s v="Y"/>
    <s v="Y"/>
    <s v="Y"/>
    <n v="1E-3"/>
    <s v="AD Clip"/>
    <n v="50027"/>
    <n v="50027"/>
    <n v="50095"/>
    <n v="4"/>
    <n v="36959"/>
    <n v="2021"/>
    <m/>
    <m/>
    <m/>
    <m/>
    <m/>
    <m/>
    <m/>
    <m/>
    <m/>
    <m/>
    <m/>
    <m/>
    <m/>
    <m/>
    <m/>
    <m/>
    <m/>
    <m/>
    <m/>
    <m/>
    <m/>
    <m/>
    <m/>
    <m/>
    <m/>
    <m/>
    <m/>
    <m/>
    <m/>
    <m/>
    <m/>
    <m/>
    <m/>
    <m/>
    <m/>
    <m/>
    <m/>
    <m/>
    <m/>
    <m/>
    <m/>
    <m/>
    <m/>
    <m/>
    <m/>
    <m/>
    <m/>
    <m/>
    <m/>
    <n v="16.68"/>
    <m/>
    <m/>
    <m/>
    <m/>
    <n v="8.5299999999999994"/>
    <m/>
    <m/>
    <m/>
    <m/>
    <m/>
    <m/>
    <n v="8.34"/>
    <m/>
    <n v="20.02"/>
    <m/>
    <m/>
    <m/>
    <m/>
    <m/>
    <m/>
    <m/>
    <m/>
    <m/>
    <m/>
    <m/>
    <m/>
    <m/>
    <m/>
    <m/>
    <m/>
    <m/>
    <m/>
    <m/>
    <m/>
    <m/>
    <m/>
    <m/>
    <m/>
    <m/>
    <m/>
    <m/>
    <m/>
    <m/>
    <m/>
    <m/>
    <m/>
    <m/>
    <m/>
    <m/>
    <m/>
    <m/>
    <m/>
    <m/>
    <m/>
    <m/>
    <m/>
    <m/>
    <m/>
    <m/>
    <m/>
    <m/>
    <m/>
    <m/>
    <m/>
    <m/>
    <m/>
    <m/>
    <m/>
    <m/>
    <m/>
    <m/>
    <m/>
    <m/>
    <m/>
    <m/>
    <m/>
    <m/>
    <m/>
    <m/>
    <m/>
    <m/>
    <m/>
    <m/>
    <m/>
    <m/>
    <m/>
    <m/>
    <m/>
    <m/>
    <m/>
    <m/>
    <m/>
    <m/>
    <m/>
    <m/>
    <m/>
    <m/>
    <m/>
    <m/>
    <m/>
    <m/>
    <m/>
    <m/>
    <m/>
    <m/>
    <m/>
    <m/>
    <m/>
    <m/>
    <m/>
    <m/>
    <m/>
    <m/>
    <m/>
    <n v="3.07"/>
    <n v="90.25"/>
    <m/>
    <m/>
    <n v="53.57"/>
    <n v="0"/>
    <n v="53.57"/>
    <n v="93.32"/>
    <n v="146.88999999999999"/>
    <n v="2.9362144442001315E-3"/>
    <n v="0.36469466948056373"/>
  </r>
  <r>
    <n v="36"/>
    <n v="118"/>
    <s v="Cowichan R"/>
    <s v="CDP"/>
    <s v="124"/>
    <s v="Chinook"/>
    <s v="3"/>
    <x v="0"/>
    <x v="1"/>
    <n v="118"/>
    <x v="2"/>
    <s v="CK-22"/>
    <s v="EAST VANCOUVER ISLAND-COWICHAN &amp; KOKSILAH_FA_0.x"/>
    <s v="M"/>
    <s v="H"/>
    <n v="118"/>
    <s v="Cowichan River H"/>
    <n v="118"/>
    <s v="Cowichan R"/>
    <s v="GSVI"/>
    <s v="S"/>
    <x v="1"/>
    <s v="185079"/>
    <n v="0"/>
    <x v="323"/>
    <n v="2018"/>
    <s v="20180523"/>
    <s v="20180523"/>
    <n v="72"/>
    <n v="3.8"/>
    <m/>
    <s v="CWT"/>
    <s v="P"/>
    <x v="0"/>
    <s v="Y"/>
    <s v="Y"/>
    <s v="Y"/>
    <n v="7.0000000000000001E-3"/>
    <s v="AD Clip"/>
    <n v="49693"/>
    <s v=""/>
    <n v="50060"/>
    <n v="3"/>
    <n v="36960"/>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6"/>
    <n v="2.12"/>
    <n v="146.82"/>
    <m/>
    <m/>
    <n v="0"/>
    <n v="11.6"/>
    <n v="11.6"/>
    <n v="148.94"/>
    <n v="160.54"/>
    <n v="3.2306361056889297E-3"/>
    <n v="7.2256135542543912E-2"/>
  </r>
  <r>
    <n v="36"/>
    <n v="118"/>
    <s v="Cowichan R"/>
    <s v="CDP"/>
    <s v="124"/>
    <s v="Chinook"/>
    <s v="3"/>
    <x v="0"/>
    <x v="1"/>
    <n v="118"/>
    <x v="2"/>
    <s v="CK-22"/>
    <s v="EAST VANCOUVER ISLAND-COWICHAN &amp; KOKSILAH_FA_0.x"/>
    <s v="M"/>
    <s v="H"/>
    <n v="118"/>
    <s v="Cowichan River H"/>
    <n v="118"/>
    <s v="Cowichan R"/>
    <s v="GSVI"/>
    <s v="S"/>
    <x v="1"/>
    <s v="185079"/>
    <n v="0"/>
    <x v="323"/>
    <n v="2018"/>
    <s v="20180523"/>
    <s v="20180523"/>
    <n v="72"/>
    <n v="3.8"/>
    <m/>
    <s v="CWT"/>
    <s v="P"/>
    <x v="0"/>
    <s v="Y"/>
    <s v="Y"/>
    <s v="Y"/>
    <n v="7.0000000000000001E-3"/>
    <s v="AD Clip"/>
    <n v="49693"/>
    <s v=""/>
    <n v="50060"/>
    <n v="4"/>
    <n v="36960"/>
    <n v="2021"/>
    <m/>
    <m/>
    <m/>
    <m/>
    <m/>
    <m/>
    <m/>
    <m/>
    <m/>
    <m/>
    <m/>
    <m/>
    <m/>
    <m/>
    <m/>
    <m/>
    <m/>
    <m/>
    <m/>
    <m/>
    <m/>
    <m/>
    <m/>
    <m/>
    <m/>
    <m/>
    <m/>
    <m/>
    <m/>
    <m/>
    <m/>
    <m/>
    <m/>
    <m/>
    <m/>
    <m/>
    <m/>
    <m/>
    <m/>
    <m/>
    <m/>
    <m/>
    <m/>
    <m/>
    <m/>
    <m/>
    <m/>
    <m/>
    <m/>
    <m/>
    <m/>
    <m/>
    <m/>
    <m/>
    <n v="24"/>
    <m/>
    <m/>
    <m/>
    <m/>
    <m/>
    <m/>
    <m/>
    <m/>
    <m/>
    <m/>
    <m/>
    <m/>
    <m/>
    <m/>
    <m/>
    <m/>
    <m/>
    <m/>
    <m/>
    <m/>
    <m/>
    <m/>
    <m/>
    <m/>
    <m/>
    <m/>
    <m/>
    <m/>
    <m/>
    <m/>
    <m/>
    <m/>
    <m/>
    <m/>
    <m/>
    <m/>
    <m/>
    <m/>
    <m/>
    <m/>
    <m/>
    <m/>
    <m/>
    <m/>
    <m/>
    <m/>
    <m/>
    <m/>
    <m/>
    <m/>
    <m/>
    <m/>
    <m/>
    <m/>
    <m/>
    <m/>
    <m/>
    <m/>
    <m/>
    <m/>
    <m/>
    <m/>
    <m/>
    <m/>
    <m/>
    <m/>
    <m/>
    <m/>
    <m/>
    <m/>
    <m/>
    <m/>
    <m/>
    <m/>
    <m/>
    <m/>
    <m/>
    <m/>
    <m/>
    <m/>
    <m/>
    <m/>
    <m/>
    <m/>
    <m/>
    <m/>
    <m/>
    <m/>
    <m/>
    <m/>
    <m/>
    <m/>
    <m/>
    <m/>
    <m/>
    <m/>
    <m/>
    <m/>
    <m/>
    <m/>
    <m/>
    <m/>
    <m/>
    <m/>
    <m/>
    <m/>
    <m/>
    <m/>
    <m/>
    <m/>
    <m/>
    <m/>
    <m/>
    <n v="24"/>
    <n v="0"/>
    <n v="24"/>
    <n v="0"/>
    <n v="24"/>
    <n v="4.8296540760268047E-4"/>
    <n v="1"/>
  </r>
  <r>
    <n v="36"/>
    <n v="118"/>
    <s v="Cowichan R"/>
    <s v="CDP"/>
    <s v="124"/>
    <s v="Chinook"/>
    <s v="3"/>
    <x v="0"/>
    <x v="1"/>
    <n v="118"/>
    <x v="2"/>
    <s v="CK-22"/>
    <s v="EAST VANCOUVER ISLAND-COWICHAN &amp; KOKSILAH_FA_0.x"/>
    <s v="M"/>
    <s v="H"/>
    <n v="118"/>
    <s v="Cowichan River H"/>
    <n v="118"/>
    <s v="Cowichan R"/>
    <s v="GSVI"/>
    <s v="S"/>
    <x v="1"/>
    <s v="185079"/>
    <n v="0"/>
    <x v="323"/>
    <n v="2018"/>
    <s v="20180523"/>
    <s v="20180523"/>
    <n v="72"/>
    <n v="3.8"/>
    <m/>
    <s v="CWT"/>
    <s v="P"/>
    <x v="0"/>
    <s v="Y"/>
    <s v="Y"/>
    <s v="Y"/>
    <n v="7.0000000000000001E-3"/>
    <s v="AD Clip"/>
    <n v="49693"/>
    <n v="49693"/>
    <n v="50060"/>
    <n v="5"/>
    <n v="36960"/>
    <n v="2022"/>
    <m/>
    <m/>
    <m/>
    <m/>
    <m/>
    <m/>
    <m/>
    <m/>
    <m/>
    <m/>
    <m/>
    <m/>
    <m/>
    <m/>
    <m/>
    <m/>
    <m/>
    <m/>
    <m/>
    <m/>
    <m/>
    <m/>
    <m/>
    <m/>
    <m/>
    <m/>
    <m/>
    <m/>
    <m/>
    <m/>
    <m/>
    <m/>
    <m/>
    <m/>
    <m/>
    <m/>
    <m/>
    <m/>
    <m/>
    <m/>
    <m/>
    <m/>
    <m/>
    <m/>
    <m/>
    <m/>
    <m/>
    <m/>
    <m/>
    <m/>
    <m/>
    <m/>
    <m/>
    <m/>
    <m/>
    <m/>
    <m/>
    <m/>
    <m/>
    <n v="4.4000000000000004"/>
    <m/>
    <m/>
    <m/>
    <m/>
    <m/>
    <m/>
    <m/>
    <m/>
    <m/>
    <m/>
    <m/>
    <m/>
    <m/>
    <m/>
    <m/>
    <m/>
    <m/>
    <m/>
    <m/>
    <m/>
    <m/>
    <m/>
    <m/>
    <m/>
    <m/>
    <m/>
    <m/>
    <m/>
    <m/>
    <m/>
    <m/>
    <m/>
    <m/>
    <m/>
    <m/>
    <m/>
    <m/>
    <m/>
    <m/>
    <m/>
    <m/>
    <m/>
    <m/>
    <m/>
    <m/>
    <m/>
    <m/>
    <m/>
    <m/>
    <m/>
    <m/>
    <m/>
    <m/>
    <m/>
    <m/>
    <m/>
    <m/>
    <m/>
    <m/>
    <m/>
    <m/>
    <m/>
    <m/>
    <m/>
    <m/>
    <m/>
    <m/>
    <m/>
    <m/>
    <m/>
    <m/>
    <m/>
    <m/>
    <m/>
    <m/>
    <m/>
    <m/>
    <m/>
    <m/>
    <m/>
    <m/>
    <m/>
    <m/>
    <m/>
    <m/>
    <m/>
    <m/>
    <m/>
    <m/>
    <m/>
    <m/>
    <m/>
    <m/>
    <m/>
    <m/>
    <m/>
    <m/>
    <m/>
    <m/>
    <m/>
    <m/>
    <m/>
    <m/>
    <m/>
    <m/>
    <m/>
    <m/>
    <m/>
    <n v="4.4000000000000004"/>
    <n v="0"/>
    <n v="4.4000000000000004"/>
    <n v="0"/>
    <n v="4.4000000000000004"/>
    <n v="8.854365806049143E-5"/>
    <n v="1"/>
  </r>
  <r>
    <n v="36"/>
    <n v="118"/>
    <s v="Cowichan R"/>
    <s v="CDP"/>
    <s v="124"/>
    <s v="Chinook"/>
    <s v="3"/>
    <x v="0"/>
    <x v="1"/>
    <n v="118"/>
    <x v="2"/>
    <s v="CK-22"/>
    <s v="EAST VANCOUVER ISLAND-COWICHAN &amp; KOKSILAH_FA_0.x"/>
    <s v="M"/>
    <s v="H"/>
    <n v="118"/>
    <s v="Cowichan River H"/>
    <n v="118"/>
    <s v="Cowichan R"/>
    <s v="GSVI"/>
    <s v="S"/>
    <x v="1"/>
    <s v="185080"/>
    <n v="0"/>
    <x v="324"/>
    <n v="2018"/>
    <s v="20180523"/>
    <s v="20180523"/>
    <n v="72"/>
    <n v="3.8"/>
    <m/>
    <s v="CWT"/>
    <s v="P"/>
    <x v="0"/>
    <s v="Y"/>
    <s v="Y"/>
    <s v="Y"/>
    <n v="3.0000000000000001E-3"/>
    <s v="AD Clip"/>
    <n v="49875"/>
    <s v=""/>
    <n v="50062"/>
    <n v="2"/>
    <n v="36961"/>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1"/>
    <n v="0.54"/>
    <n v="0.56999999999999995"/>
    <m/>
    <n v="0"/>
    <n v="0"/>
    <n v="0"/>
    <n v="1.1200000000000001"/>
    <n v="1.1200000000000001"/>
    <n v="2.2456140350877194E-5"/>
    <n v="0"/>
  </r>
  <r>
    <n v="36"/>
    <n v="118"/>
    <s v="Cowichan R"/>
    <s v="CDP"/>
    <s v="124"/>
    <s v="Chinook"/>
    <s v="3"/>
    <x v="0"/>
    <x v="1"/>
    <n v="118"/>
    <x v="2"/>
    <s v="CK-22"/>
    <s v="EAST VANCOUVER ISLAND-COWICHAN &amp; KOKSILAH_FA_0.x"/>
    <s v="M"/>
    <s v="H"/>
    <n v="118"/>
    <s v="Cowichan River H"/>
    <n v="118"/>
    <s v="Cowichan R"/>
    <s v="GSVI"/>
    <s v="S"/>
    <x v="1"/>
    <s v="185080"/>
    <n v="0"/>
    <x v="324"/>
    <n v="2018"/>
    <s v="20180523"/>
    <s v="20180523"/>
    <n v="72"/>
    <n v="3.8"/>
    <m/>
    <s v="CWT"/>
    <s v="P"/>
    <x v="0"/>
    <s v="Y"/>
    <s v="Y"/>
    <s v="Y"/>
    <n v="3.0000000000000001E-3"/>
    <s v="AD Clip"/>
    <n v="49875"/>
    <s v=""/>
    <n v="50062"/>
    <n v="3"/>
    <n v="36961"/>
    <n v="2020"/>
    <m/>
    <m/>
    <m/>
    <m/>
    <m/>
    <m/>
    <m/>
    <m/>
    <m/>
    <m/>
    <m/>
    <m/>
    <m/>
    <m/>
    <m/>
    <m/>
    <m/>
    <m/>
    <m/>
    <m/>
    <m/>
    <m/>
    <m/>
    <m/>
    <m/>
    <m/>
    <m/>
    <m/>
    <m/>
    <m/>
    <m/>
    <m/>
    <m/>
    <m/>
    <m/>
    <m/>
    <m/>
    <m/>
    <m/>
    <m/>
    <m/>
    <m/>
    <m/>
    <m/>
    <m/>
    <n v="1.96"/>
    <m/>
    <m/>
    <m/>
    <n v="7.99"/>
    <m/>
    <m/>
    <m/>
    <m/>
    <m/>
    <m/>
    <m/>
    <m/>
    <m/>
    <m/>
    <m/>
    <m/>
    <m/>
    <m/>
    <m/>
    <m/>
    <m/>
    <m/>
    <m/>
    <m/>
    <m/>
    <m/>
    <m/>
    <m/>
    <m/>
    <n v="12.39"/>
    <m/>
    <m/>
    <m/>
    <m/>
    <m/>
    <m/>
    <m/>
    <m/>
    <m/>
    <m/>
    <m/>
    <m/>
    <m/>
    <m/>
    <m/>
    <m/>
    <m/>
    <m/>
    <m/>
    <m/>
    <m/>
    <m/>
    <m/>
    <m/>
    <m/>
    <m/>
    <m/>
    <m/>
    <m/>
    <m/>
    <m/>
    <m/>
    <m/>
    <m/>
    <m/>
    <m/>
    <m/>
    <m/>
    <m/>
    <m/>
    <m/>
    <m/>
    <m/>
    <m/>
    <m/>
    <m/>
    <m/>
    <m/>
    <m/>
    <m/>
    <m/>
    <m/>
    <m/>
    <m/>
    <m/>
    <m/>
    <m/>
    <m/>
    <m/>
    <m/>
    <m/>
    <m/>
    <m/>
    <m/>
    <m/>
    <m/>
    <m/>
    <m/>
    <m/>
    <m/>
    <m/>
    <m/>
    <m/>
    <m/>
    <m/>
    <m/>
    <m/>
    <m/>
    <m/>
    <m/>
    <m/>
    <m/>
    <m/>
    <m/>
    <m/>
    <m/>
    <m/>
    <n v="12.37"/>
    <m/>
    <m/>
    <m/>
    <m/>
    <n v="35.18"/>
    <n v="12.37"/>
    <n v="47.55"/>
    <n v="0"/>
    <n v="47.550000000000004"/>
    <n v="9.5338345864661659E-4"/>
    <n v="0.99999999999999989"/>
  </r>
  <r>
    <n v="36"/>
    <n v="118"/>
    <s v="Cowichan R"/>
    <s v="CDP"/>
    <s v="124"/>
    <s v="Chinook"/>
    <s v="3"/>
    <x v="0"/>
    <x v="1"/>
    <n v="118"/>
    <x v="2"/>
    <s v="CK-22"/>
    <s v="EAST VANCOUVER ISLAND-COWICHAN &amp; KOKSILAH_FA_0.x"/>
    <s v="M"/>
    <s v="H"/>
    <n v="118"/>
    <s v="Cowichan River H"/>
    <n v="118"/>
    <s v="Cowichan R"/>
    <s v="GSVI"/>
    <s v="S"/>
    <x v="1"/>
    <s v="185080"/>
    <n v="0"/>
    <x v="324"/>
    <n v="2018"/>
    <s v="20180523"/>
    <s v="20180523"/>
    <n v="72"/>
    <n v="3.8"/>
    <m/>
    <s v="CWT"/>
    <s v="P"/>
    <x v="0"/>
    <s v="Y"/>
    <s v="Y"/>
    <s v="Y"/>
    <n v="3.0000000000000001E-3"/>
    <s v="AD Clip"/>
    <n v="49875"/>
    <n v="49875"/>
    <n v="50062"/>
    <n v="4"/>
    <n v="36961"/>
    <n v="2021"/>
    <m/>
    <m/>
    <m/>
    <m/>
    <m/>
    <m/>
    <m/>
    <m/>
    <m/>
    <m/>
    <m/>
    <m/>
    <m/>
    <m/>
    <m/>
    <m/>
    <m/>
    <m/>
    <m/>
    <m/>
    <m/>
    <m/>
    <m/>
    <m/>
    <m/>
    <m/>
    <m/>
    <m/>
    <m/>
    <m/>
    <m/>
    <m/>
    <m/>
    <m/>
    <m/>
    <m/>
    <m/>
    <m/>
    <m/>
    <m/>
    <m/>
    <m/>
    <m/>
    <m/>
    <m/>
    <m/>
    <m/>
    <m/>
    <m/>
    <m/>
    <m/>
    <m/>
    <m/>
    <m/>
    <n v="8.34"/>
    <m/>
    <m/>
    <m/>
    <m/>
    <m/>
    <m/>
    <m/>
    <m/>
    <m/>
    <m/>
    <m/>
    <m/>
    <m/>
    <m/>
    <m/>
    <m/>
    <m/>
    <m/>
    <m/>
    <m/>
    <m/>
    <m/>
    <m/>
    <m/>
    <m/>
    <m/>
    <m/>
    <m/>
    <m/>
    <m/>
    <m/>
    <m/>
    <m/>
    <m/>
    <m/>
    <m/>
    <m/>
    <m/>
    <m/>
    <m/>
    <m/>
    <m/>
    <m/>
    <m/>
    <m/>
    <m/>
    <m/>
    <m/>
    <m/>
    <m/>
    <m/>
    <m/>
    <m/>
    <m/>
    <m/>
    <m/>
    <m/>
    <m/>
    <m/>
    <m/>
    <m/>
    <m/>
    <m/>
    <m/>
    <m/>
    <m/>
    <m/>
    <m/>
    <m/>
    <m/>
    <m/>
    <m/>
    <m/>
    <m/>
    <m/>
    <m/>
    <m/>
    <m/>
    <m/>
    <m/>
    <m/>
    <m/>
    <m/>
    <m/>
    <m/>
    <m/>
    <m/>
    <m/>
    <m/>
    <m/>
    <m/>
    <m/>
    <m/>
    <m/>
    <m/>
    <m/>
    <m/>
    <m/>
    <m/>
    <m/>
    <m/>
    <m/>
    <m/>
    <m/>
    <m/>
    <m/>
    <m/>
    <m/>
    <n v="2.38"/>
    <n v="2.0299999999999998"/>
    <n v="59.99"/>
    <m/>
    <m/>
    <n v="8.34"/>
    <n v="2.38"/>
    <n v="10.72"/>
    <n v="62.02"/>
    <n v="72.739999999999995"/>
    <n v="1.4584461152882206E-3"/>
    <n v="0.14737420951333519"/>
  </r>
  <r>
    <n v="36"/>
    <n v="118"/>
    <s v="Cowichan R"/>
    <s v="CDP"/>
    <s v="124"/>
    <s v="Chinook"/>
    <s v="3"/>
    <x v="0"/>
    <x v="1"/>
    <n v="118"/>
    <x v="2"/>
    <s v="CK-22"/>
    <s v="EAST VANCOUVER ISLAND-COWICHAN &amp; KOKSILAH_FA_0.x"/>
    <s v="M"/>
    <s v="H"/>
    <n v="118"/>
    <s v="Cowichan River H"/>
    <n v="118"/>
    <s v="Cowichan R"/>
    <s v="GSVI"/>
    <s v="S"/>
    <x v="1"/>
    <s v="185081"/>
    <n v="0"/>
    <x v="325"/>
    <n v="2018"/>
    <s v="20180523"/>
    <s v="20180523"/>
    <n v="72"/>
    <n v="3.8"/>
    <m/>
    <s v="CWT"/>
    <s v="P"/>
    <x v="0"/>
    <s v="Y"/>
    <s v="Y"/>
    <s v="Y"/>
    <n v="3.0000000000000001E-3"/>
    <s v="AD Clip"/>
    <n v="49895"/>
    <s v=""/>
    <n v="50065"/>
    <n v="3"/>
    <n v="36962"/>
    <n v="2020"/>
    <m/>
    <m/>
    <m/>
    <m/>
    <m/>
    <m/>
    <m/>
    <m/>
    <m/>
    <m/>
    <m/>
    <m/>
    <m/>
    <m/>
    <m/>
    <m/>
    <m/>
    <m/>
    <m/>
    <m/>
    <m/>
    <m/>
    <m/>
    <m/>
    <m/>
    <m/>
    <m/>
    <m/>
    <m/>
    <m/>
    <m/>
    <m/>
    <m/>
    <m/>
    <m/>
    <m/>
    <m/>
    <m/>
    <m/>
    <m/>
    <n v="2.72"/>
    <m/>
    <m/>
    <m/>
    <m/>
    <m/>
    <m/>
    <m/>
    <m/>
    <m/>
    <m/>
    <m/>
    <m/>
    <m/>
    <m/>
    <m/>
    <m/>
    <m/>
    <m/>
    <m/>
    <m/>
    <m/>
    <m/>
    <m/>
    <m/>
    <m/>
    <m/>
    <m/>
    <m/>
    <m/>
    <m/>
    <m/>
    <m/>
    <m/>
    <m/>
    <m/>
    <m/>
    <m/>
    <m/>
    <m/>
    <m/>
    <m/>
    <m/>
    <m/>
    <m/>
    <m/>
    <m/>
    <m/>
    <m/>
    <m/>
    <m/>
    <m/>
    <m/>
    <m/>
    <m/>
    <m/>
    <m/>
    <m/>
    <m/>
    <m/>
    <m/>
    <m/>
    <m/>
    <m/>
    <m/>
    <m/>
    <m/>
    <m/>
    <m/>
    <m/>
    <m/>
    <m/>
    <m/>
    <m/>
    <m/>
    <m/>
    <m/>
    <m/>
    <m/>
    <m/>
    <m/>
    <m/>
    <m/>
    <m/>
    <m/>
    <m/>
    <m/>
    <m/>
    <m/>
    <m/>
    <m/>
    <m/>
    <m/>
    <m/>
    <m/>
    <m/>
    <m/>
    <m/>
    <m/>
    <m/>
    <m/>
    <m/>
    <m/>
    <m/>
    <m/>
    <m/>
    <m/>
    <m/>
    <m/>
    <m/>
    <m/>
    <m/>
    <m/>
    <m/>
    <m/>
    <m/>
    <m/>
    <m/>
    <m/>
    <m/>
    <m/>
    <m/>
    <m/>
    <m/>
    <n v="1"/>
    <n v="109.72"/>
    <m/>
    <m/>
    <n v="2.72"/>
    <n v="0"/>
    <n v="2.72"/>
    <n v="110.72"/>
    <n v="113.44"/>
    <n v="2.2735745064635733E-3"/>
    <n v="2.3977433004231313E-2"/>
  </r>
  <r>
    <n v="36"/>
    <n v="118"/>
    <s v="Cowichan R"/>
    <s v="CDP"/>
    <s v="124"/>
    <s v="Chinook"/>
    <s v="3"/>
    <x v="0"/>
    <x v="1"/>
    <n v="118"/>
    <x v="2"/>
    <s v="CK-22"/>
    <s v="EAST VANCOUVER ISLAND-COWICHAN &amp; KOKSILAH_FA_0.x"/>
    <s v="M"/>
    <s v="H"/>
    <n v="118"/>
    <s v="Cowichan River H"/>
    <n v="118"/>
    <s v="Cowichan R"/>
    <s v="GSVI"/>
    <s v="S"/>
    <x v="1"/>
    <s v="185081"/>
    <n v="0"/>
    <x v="325"/>
    <n v="2018"/>
    <s v="20180523"/>
    <s v="20180523"/>
    <n v="72"/>
    <n v="3.8"/>
    <m/>
    <s v="CWT"/>
    <s v="P"/>
    <x v="0"/>
    <s v="Y"/>
    <s v="Y"/>
    <s v="Y"/>
    <n v="3.0000000000000001E-3"/>
    <s v="AD Clip"/>
    <n v="49895"/>
    <n v="49895"/>
    <n v="50065"/>
    <n v="4"/>
    <n v="36962"/>
    <n v="2021"/>
    <m/>
    <m/>
    <m/>
    <m/>
    <m/>
    <m/>
    <m/>
    <m/>
    <m/>
    <m/>
    <m/>
    <m/>
    <m/>
    <m/>
    <m/>
    <m/>
    <m/>
    <m/>
    <m/>
    <m/>
    <m/>
    <m/>
    <m/>
    <m/>
    <m/>
    <m/>
    <m/>
    <m/>
    <m/>
    <m/>
    <m/>
    <m/>
    <m/>
    <m/>
    <m/>
    <m/>
    <m/>
    <n v="8.44"/>
    <m/>
    <m/>
    <m/>
    <m/>
    <m/>
    <m/>
    <m/>
    <m/>
    <m/>
    <m/>
    <m/>
    <m/>
    <m/>
    <m/>
    <m/>
    <m/>
    <m/>
    <m/>
    <m/>
    <m/>
    <m/>
    <m/>
    <m/>
    <m/>
    <m/>
    <m/>
    <m/>
    <m/>
    <m/>
    <m/>
    <m/>
    <m/>
    <m/>
    <m/>
    <m/>
    <m/>
    <m/>
    <n v="7.51"/>
    <m/>
    <m/>
    <m/>
    <m/>
    <m/>
    <m/>
    <m/>
    <m/>
    <m/>
    <m/>
    <m/>
    <m/>
    <m/>
    <m/>
    <m/>
    <m/>
    <m/>
    <m/>
    <m/>
    <m/>
    <m/>
    <m/>
    <m/>
    <m/>
    <m/>
    <m/>
    <m/>
    <m/>
    <m/>
    <m/>
    <m/>
    <m/>
    <m/>
    <m/>
    <m/>
    <m/>
    <m/>
    <m/>
    <m/>
    <m/>
    <m/>
    <m/>
    <m/>
    <m/>
    <m/>
    <m/>
    <m/>
    <m/>
    <m/>
    <m/>
    <m/>
    <m/>
    <m/>
    <m/>
    <m/>
    <m/>
    <m/>
    <m/>
    <m/>
    <m/>
    <m/>
    <m/>
    <m/>
    <m/>
    <m/>
    <m/>
    <m/>
    <m/>
    <m/>
    <m/>
    <m/>
    <m/>
    <m/>
    <m/>
    <m/>
    <m/>
    <m/>
    <m/>
    <m/>
    <m/>
    <m/>
    <m/>
    <m/>
    <m/>
    <m/>
    <m/>
    <m/>
    <m/>
    <m/>
    <m/>
    <m/>
    <m/>
    <n v="15.95"/>
    <n v="0"/>
    <n v="15.95"/>
    <n v="0"/>
    <n v="15.95"/>
    <n v="3.1967130975047597E-4"/>
    <n v="1"/>
  </r>
  <r>
    <n v="36"/>
    <n v="118"/>
    <s v="Cowichan R"/>
    <s v="CDP"/>
    <s v="124"/>
    <s v="Chinook"/>
    <s v="3"/>
    <x v="0"/>
    <x v="1"/>
    <n v="118"/>
    <x v="2"/>
    <s v="CK-22"/>
    <s v="EAST VANCOUVER ISLAND-COWICHAN &amp; KOKSILAH_FA_0.x"/>
    <s v="M"/>
    <s v="H"/>
    <n v="118"/>
    <s v="Cowichan River H"/>
    <n v="118"/>
    <s v="Cowichan R"/>
    <s v="GSVI"/>
    <s v="S"/>
    <x v="1"/>
    <s v="185082"/>
    <n v="0"/>
    <x v="326"/>
    <n v="2018"/>
    <s v="20180523"/>
    <s v="20180523"/>
    <n v="72"/>
    <n v="3.8"/>
    <m/>
    <s v="CWT"/>
    <s v="P"/>
    <x v="0"/>
    <s v="Y"/>
    <s v="Y"/>
    <s v="Y"/>
    <n v="0"/>
    <s v="AD Clip"/>
    <n v="50043"/>
    <s v=""/>
    <n v="50043"/>
    <n v="3"/>
    <n v="36963"/>
    <n v="2020"/>
    <m/>
    <m/>
    <m/>
    <m/>
    <m/>
    <m/>
    <m/>
    <m/>
    <m/>
    <m/>
    <m/>
    <m/>
    <m/>
    <m/>
    <m/>
    <m/>
    <m/>
    <m/>
    <m/>
    <m/>
    <m/>
    <m/>
    <m/>
    <m/>
    <m/>
    <m/>
    <m/>
    <m/>
    <m/>
    <m/>
    <m/>
    <m/>
    <m/>
    <m/>
    <m/>
    <m/>
    <m/>
    <m/>
    <m/>
    <m/>
    <m/>
    <m/>
    <m/>
    <m/>
    <m/>
    <m/>
    <m/>
    <m/>
    <m/>
    <n v="8.06"/>
    <m/>
    <m/>
    <m/>
    <m/>
    <m/>
    <m/>
    <m/>
    <m/>
    <m/>
    <m/>
    <m/>
    <n v="8.06"/>
    <m/>
    <n v="10.17"/>
    <m/>
    <m/>
    <m/>
    <m/>
    <m/>
    <m/>
    <m/>
    <m/>
    <m/>
    <m/>
    <m/>
    <m/>
    <m/>
    <m/>
    <m/>
    <m/>
    <m/>
    <m/>
    <m/>
    <m/>
    <m/>
    <m/>
    <m/>
    <m/>
    <m/>
    <m/>
    <m/>
    <m/>
    <m/>
    <m/>
    <m/>
    <m/>
    <m/>
    <m/>
    <m/>
    <m/>
    <m/>
    <m/>
    <m/>
    <m/>
    <m/>
    <m/>
    <m/>
    <m/>
    <m/>
    <m/>
    <m/>
    <m/>
    <m/>
    <m/>
    <m/>
    <m/>
    <m/>
    <m/>
    <m/>
    <m/>
    <m/>
    <m/>
    <m/>
    <m/>
    <m/>
    <m/>
    <m/>
    <m/>
    <m/>
    <m/>
    <m/>
    <m/>
    <m/>
    <m/>
    <m/>
    <m/>
    <m/>
    <m/>
    <m/>
    <m/>
    <m/>
    <m/>
    <m/>
    <m/>
    <m/>
    <m/>
    <m/>
    <m/>
    <m/>
    <m/>
    <m/>
    <m/>
    <m/>
    <m/>
    <m/>
    <m/>
    <m/>
    <m/>
    <m/>
    <m/>
    <m/>
    <m/>
    <m/>
    <n v="5.83"/>
    <n v="1.1200000000000001"/>
    <n v="37.1"/>
    <m/>
    <m/>
    <n v="26.29"/>
    <n v="5.83"/>
    <n v="32.119999999999997"/>
    <n v="38.22"/>
    <n v="70.34"/>
    <n v="1.4055911915752453E-3"/>
    <n v="0.45663918112027291"/>
  </r>
  <r>
    <n v="36"/>
    <n v="118"/>
    <s v="Cowichan R"/>
    <s v="CDP"/>
    <s v="124"/>
    <s v="Chinook"/>
    <s v="3"/>
    <x v="0"/>
    <x v="1"/>
    <n v="118"/>
    <x v="2"/>
    <s v="CK-22"/>
    <s v="EAST VANCOUVER ISLAND-COWICHAN &amp; KOKSILAH_FA_0.x"/>
    <s v="M"/>
    <s v="H"/>
    <n v="118"/>
    <s v="Cowichan River H"/>
    <n v="118"/>
    <s v="Cowichan R"/>
    <s v="GSVI"/>
    <s v="S"/>
    <x v="1"/>
    <s v="185082"/>
    <n v="0"/>
    <x v="326"/>
    <n v="2018"/>
    <s v="20180523"/>
    <s v="20180523"/>
    <n v="72"/>
    <n v="3.8"/>
    <m/>
    <s v="CWT"/>
    <s v="P"/>
    <x v="0"/>
    <s v="Y"/>
    <s v="Y"/>
    <s v="Y"/>
    <n v="0"/>
    <s v="AD Clip"/>
    <n v="50043"/>
    <n v="50043"/>
    <n v="50043"/>
    <n v="4"/>
    <n v="36963"/>
    <n v="2021"/>
    <m/>
    <m/>
    <m/>
    <m/>
    <m/>
    <m/>
    <m/>
    <m/>
    <m/>
    <m/>
    <m/>
    <m/>
    <m/>
    <m/>
    <m/>
    <m/>
    <m/>
    <m/>
    <m/>
    <m/>
    <m/>
    <m/>
    <m/>
    <m/>
    <m/>
    <m/>
    <m/>
    <m/>
    <m/>
    <m/>
    <m/>
    <m/>
    <m/>
    <m/>
    <m/>
    <m/>
    <m/>
    <m/>
    <m/>
    <n v="8.44"/>
    <m/>
    <m/>
    <m/>
    <m/>
    <m/>
    <m/>
    <m/>
    <m/>
    <m/>
    <m/>
    <m/>
    <m/>
    <m/>
    <m/>
    <n v="8.34"/>
    <m/>
    <m/>
    <m/>
    <m/>
    <m/>
    <m/>
    <m/>
    <m/>
    <m/>
    <m/>
    <m/>
    <m/>
    <m/>
    <m/>
    <m/>
    <m/>
    <m/>
    <m/>
    <m/>
    <m/>
    <m/>
    <m/>
    <m/>
    <m/>
    <m/>
    <m/>
    <m/>
    <m/>
    <m/>
    <m/>
    <m/>
    <m/>
    <m/>
    <m/>
    <m/>
    <m/>
    <m/>
    <m/>
    <m/>
    <m/>
    <m/>
    <m/>
    <m/>
    <m/>
    <m/>
    <m/>
    <m/>
    <m/>
    <m/>
    <m/>
    <m/>
    <m/>
    <m/>
    <m/>
    <m/>
    <m/>
    <m/>
    <m/>
    <m/>
    <m/>
    <m/>
    <m/>
    <m/>
    <m/>
    <m/>
    <m/>
    <m/>
    <m/>
    <m/>
    <m/>
    <m/>
    <m/>
    <m/>
    <m/>
    <m/>
    <m/>
    <m/>
    <m/>
    <m/>
    <m/>
    <m/>
    <m/>
    <m/>
    <m/>
    <m/>
    <m/>
    <m/>
    <m/>
    <m/>
    <m/>
    <m/>
    <m/>
    <m/>
    <m/>
    <m/>
    <m/>
    <m/>
    <m/>
    <m/>
    <m/>
    <m/>
    <m/>
    <m/>
    <m/>
    <m/>
    <m/>
    <m/>
    <m/>
    <n v="3.94"/>
    <n v="1"/>
    <n v="29.73"/>
    <m/>
    <m/>
    <n v="16.78"/>
    <n v="3.94"/>
    <n v="20.72"/>
    <n v="30.73"/>
    <n v="51.45"/>
    <n v="1.0281158203944607E-3"/>
    <n v="0.40272108843537413"/>
  </r>
  <r>
    <n v="36"/>
    <n v="118"/>
    <s v="Cowichan R"/>
    <s v="CDP"/>
    <s v="124"/>
    <s v="Chinook"/>
    <s v="3"/>
    <x v="0"/>
    <x v="1"/>
    <n v="118"/>
    <x v="2"/>
    <s v="CK-22"/>
    <s v="EAST VANCOUVER ISLAND-COWICHAN &amp; KOKSILAH_FA_0.x"/>
    <s v="M"/>
    <s v="H"/>
    <n v="118"/>
    <s v="Cowichan River H"/>
    <n v="118"/>
    <s v="Cowichan R"/>
    <s v="GSVI"/>
    <s v="S"/>
    <x v="1"/>
    <s v="185083"/>
    <n v="0"/>
    <x v="327"/>
    <n v="2018"/>
    <s v="20180523"/>
    <s v="20180523"/>
    <n v="72"/>
    <n v="3.8"/>
    <m/>
    <s v="CWT"/>
    <s v="P"/>
    <x v="0"/>
    <s v="Y"/>
    <s v="Y"/>
    <s v="Y"/>
    <n v="1E-3"/>
    <s v="AD Clip"/>
    <n v="49993"/>
    <s v=""/>
    <n v="50081"/>
    <n v="2"/>
    <n v="36964"/>
    <n v="2019"/>
    <m/>
    <m/>
    <m/>
    <m/>
    <m/>
    <m/>
    <m/>
    <m/>
    <m/>
    <m/>
    <m/>
    <m/>
    <m/>
    <m/>
    <m/>
    <m/>
    <m/>
    <m/>
    <m/>
    <m/>
    <m/>
    <m/>
    <m/>
    <m/>
    <m/>
    <m/>
    <m/>
    <m/>
    <m/>
    <m/>
    <m/>
    <m/>
    <m/>
    <m/>
    <m/>
    <m/>
    <m/>
    <m/>
    <m/>
    <m/>
    <m/>
    <m/>
    <m/>
    <m/>
    <m/>
    <m/>
    <m/>
    <m/>
    <m/>
    <m/>
    <m/>
    <m/>
    <m/>
    <m/>
    <m/>
    <m/>
    <m/>
    <m/>
    <m/>
    <m/>
    <m/>
    <m/>
    <m/>
    <n v="8.91"/>
    <m/>
    <m/>
    <m/>
    <m/>
    <m/>
    <m/>
    <m/>
    <m/>
    <m/>
    <m/>
    <m/>
    <m/>
    <m/>
    <m/>
    <m/>
    <m/>
    <m/>
    <m/>
    <m/>
    <m/>
    <m/>
    <m/>
    <m/>
    <m/>
    <m/>
    <m/>
    <m/>
    <m/>
    <m/>
    <m/>
    <m/>
    <m/>
    <m/>
    <m/>
    <m/>
    <m/>
    <m/>
    <m/>
    <m/>
    <m/>
    <m/>
    <m/>
    <m/>
    <m/>
    <m/>
    <m/>
    <m/>
    <m/>
    <m/>
    <m/>
    <m/>
    <m/>
    <m/>
    <m/>
    <m/>
    <m/>
    <m/>
    <m/>
    <m/>
    <m/>
    <m/>
    <m/>
    <m/>
    <m/>
    <m/>
    <m/>
    <m/>
    <m/>
    <m/>
    <m/>
    <m/>
    <m/>
    <m/>
    <m/>
    <m/>
    <m/>
    <m/>
    <m/>
    <m/>
    <m/>
    <m/>
    <m/>
    <m/>
    <m/>
    <m/>
    <m/>
    <m/>
    <m/>
    <m/>
    <m/>
    <m/>
    <m/>
    <m/>
    <m/>
    <m/>
    <m/>
    <m/>
    <m/>
    <m/>
    <n v="1.46"/>
    <m/>
    <m/>
    <m/>
    <m/>
    <n v="8.91"/>
    <n v="1.46"/>
    <n v="10.37"/>
    <n v="0"/>
    <n v="10.370000000000001"/>
    <n v="2.0742904006560919E-4"/>
    <n v="0.99999999999999978"/>
  </r>
  <r>
    <n v="36"/>
    <n v="118"/>
    <s v="Cowichan R"/>
    <s v="CDP"/>
    <s v="124"/>
    <s v="Chinook"/>
    <s v="3"/>
    <x v="0"/>
    <x v="1"/>
    <n v="118"/>
    <x v="2"/>
    <s v="CK-22"/>
    <s v="EAST VANCOUVER ISLAND-COWICHAN &amp; KOKSILAH_FA_0.x"/>
    <s v="M"/>
    <s v="H"/>
    <n v="118"/>
    <s v="Cowichan River H"/>
    <n v="118"/>
    <s v="Cowichan R"/>
    <s v="GSVI"/>
    <s v="S"/>
    <x v="1"/>
    <s v="185083"/>
    <n v="0"/>
    <x v="327"/>
    <n v="2018"/>
    <s v="20180523"/>
    <s v="20180523"/>
    <n v="72"/>
    <n v="3.8"/>
    <m/>
    <s v="CWT"/>
    <s v="P"/>
    <x v="0"/>
    <s v="Y"/>
    <s v="Y"/>
    <s v="Y"/>
    <n v="1E-3"/>
    <s v="AD Clip"/>
    <n v="49993"/>
    <s v=""/>
    <n v="50081"/>
    <n v="3"/>
    <n v="36964"/>
    <n v="2020"/>
    <m/>
    <m/>
    <m/>
    <m/>
    <m/>
    <m/>
    <m/>
    <m/>
    <m/>
    <m/>
    <m/>
    <m/>
    <m/>
    <m/>
    <m/>
    <m/>
    <m/>
    <m/>
    <m/>
    <m/>
    <m/>
    <m/>
    <m/>
    <m/>
    <m/>
    <m/>
    <m/>
    <m/>
    <m/>
    <m/>
    <m/>
    <m/>
    <m/>
    <m/>
    <n v="3.41"/>
    <m/>
    <m/>
    <m/>
    <m/>
    <m/>
    <m/>
    <m/>
    <m/>
    <m/>
    <m/>
    <m/>
    <m/>
    <m/>
    <m/>
    <m/>
    <m/>
    <m/>
    <m/>
    <m/>
    <m/>
    <m/>
    <m/>
    <m/>
    <m/>
    <m/>
    <m/>
    <m/>
    <m/>
    <n v="10.17"/>
    <m/>
    <m/>
    <m/>
    <m/>
    <m/>
    <m/>
    <m/>
    <m/>
    <m/>
    <m/>
    <m/>
    <m/>
    <m/>
    <m/>
    <m/>
    <m/>
    <m/>
    <m/>
    <m/>
    <m/>
    <m/>
    <m/>
    <m/>
    <m/>
    <m/>
    <m/>
    <m/>
    <m/>
    <m/>
    <m/>
    <m/>
    <m/>
    <m/>
    <m/>
    <m/>
    <m/>
    <m/>
    <m/>
    <m/>
    <m/>
    <m/>
    <m/>
    <m/>
    <m/>
    <m/>
    <m/>
    <m/>
    <m/>
    <m/>
    <m/>
    <m/>
    <m/>
    <m/>
    <m/>
    <m/>
    <m/>
    <m/>
    <m/>
    <m/>
    <m/>
    <m/>
    <m/>
    <m/>
    <m/>
    <m/>
    <m/>
    <m/>
    <m/>
    <m/>
    <m/>
    <m/>
    <m/>
    <m/>
    <m/>
    <m/>
    <m/>
    <m/>
    <m/>
    <m/>
    <m/>
    <m/>
    <m/>
    <m/>
    <m/>
    <m/>
    <m/>
    <m/>
    <m/>
    <m/>
    <m/>
    <m/>
    <m/>
    <m/>
    <m/>
    <m/>
    <m/>
    <m/>
    <m/>
    <m/>
    <n v="5.08"/>
    <m/>
    <m/>
    <m/>
    <m/>
    <n v="13.58"/>
    <n v="5.08"/>
    <n v="18.66"/>
    <n v="0"/>
    <n v="18.66"/>
    <n v="3.7325225531574421E-4"/>
    <n v="1"/>
  </r>
  <r>
    <n v="36"/>
    <n v="118"/>
    <s v="Cowichan R"/>
    <s v="CDP"/>
    <s v="124"/>
    <s v="Chinook"/>
    <s v="3"/>
    <x v="0"/>
    <x v="1"/>
    <n v="118"/>
    <x v="2"/>
    <s v="CK-22"/>
    <s v="EAST VANCOUVER ISLAND-COWICHAN &amp; KOKSILAH_FA_0.x"/>
    <s v="M"/>
    <s v="H"/>
    <n v="118"/>
    <s v="Cowichan River H"/>
    <n v="118"/>
    <s v="Cowichan R"/>
    <s v="GSVI"/>
    <s v="S"/>
    <x v="1"/>
    <s v="185083"/>
    <n v="0"/>
    <x v="327"/>
    <n v="2018"/>
    <s v="20180523"/>
    <s v="20180523"/>
    <n v="72"/>
    <n v="3.8"/>
    <m/>
    <s v="CWT"/>
    <s v="P"/>
    <x v="0"/>
    <s v="Y"/>
    <s v="Y"/>
    <s v="Y"/>
    <n v="1E-3"/>
    <s v="AD Clip"/>
    <n v="49993"/>
    <n v="49993"/>
    <n v="50081"/>
    <n v="4"/>
    <n v="36964"/>
    <n v="2021"/>
    <m/>
    <m/>
    <m/>
    <m/>
    <m/>
    <m/>
    <m/>
    <m/>
    <m/>
    <m/>
    <m/>
    <m/>
    <m/>
    <m/>
    <m/>
    <m/>
    <m/>
    <m/>
    <m/>
    <m/>
    <m/>
    <m/>
    <m/>
    <m/>
    <m/>
    <m/>
    <m/>
    <m/>
    <m/>
    <m/>
    <m/>
    <m/>
    <m/>
    <m/>
    <m/>
    <m/>
    <m/>
    <m/>
    <m/>
    <m/>
    <m/>
    <m/>
    <m/>
    <m/>
    <m/>
    <m/>
    <m/>
    <m/>
    <m/>
    <n v="8.5299999999999994"/>
    <m/>
    <m/>
    <m/>
    <m/>
    <m/>
    <m/>
    <m/>
    <m/>
    <m/>
    <m/>
    <m/>
    <n v="16.989999999999998"/>
    <m/>
    <m/>
    <m/>
    <m/>
    <m/>
    <m/>
    <m/>
    <m/>
    <m/>
    <m/>
    <m/>
    <m/>
    <m/>
    <m/>
    <m/>
    <m/>
    <m/>
    <m/>
    <m/>
    <m/>
    <m/>
    <m/>
    <m/>
    <m/>
    <m/>
    <m/>
    <m/>
    <m/>
    <m/>
    <m/>
    <m/>
    <m/>
    <m/>
    <m/>
    <m/>
    <m/>
    <m/>
    <m/>
    <m/>
    <m/>
    <m/>
    <m/>
    <m/>
    <m/>
    <m/>
    <m/>
    <m/>
    <m/>
    <m/>
    <m/>
    <m/>
    <m/>
    <m/>
    <m/>
    <m/>
    <m/>
    <m/>
    <m/>
    <m/>
    <m/>
    <m/>
    <m/>
    <m/>
    <m/>
    <m/>
    <m/>
    <m/>
    <m/>
    <m/>
    <m/>
    <m/>
    <m/>
    <m/>
    <m/>
    <m/>
    <m/>
    <m/>
    <m/>
    <m/>
    <m/>
    <m/>
    <m/>
    <m/>
    <m/>
    <m/>
    <m/>
    <m/>
    <m/>
    <m/>
    <m/>
    <m/>
    <m/>
    <m/>
    <m/>
    <m/>
    <m/>
    <m/>
    <m/>
    <m/>
    <m/>
    <m/>
    <n v="1.47"/>
    <n v="2.0299999999999998"/>
    <n v="59.99"/>
    <m/>
    <m/>
    <n v="25.52"/>
    <n v="1.47"/>
    <n v="26.99"/>
    <n v="62.02"/>
    <n v="89.01"/>
    <n v="1.7804492628968056E-3"/>
    <n v="0.30322435681384113"/>
  </r>
  <r>
    <n v="36"/>
    <n v="118"/>
    <s v="Cowichan R"/>
    <s v="CDP"/>
    <s v="124"/>
    <s v="Chinook"/>
    <s v="3"/>
    <x v="0"/>
    <x v="1"/>
    <n v="118"/>
    <x v="2"/>
    <s v="CK-22"/>
    <s v="EAST VANCOUVER ISLAND-COWICHAN &amp; KOKSILAH_FA_0.x"/>
    <s v="M"/>
    <s v="H"/>
    <n v="118"/>
    <s v="Cowichan River H"/>
    <n v="118"/>
    <s v="Cowichan R"/>
    <s v="GSVI"/>
    <s v="S"/>
    <x v="1"/>
    <s v="186326"/>
    <n v="0"/>
    <x v="328"/>
    <n v="2018"/>
    <s v="20180524"/>
    <s v="20180524"/>
    <m/>
    <n v="5.15"/>
    <s v="Released directly from the hatchery."/>
    <s v="CWT"/>
    <s v="P"/>
    <x v="0"/>
    <s v="Y"/>
    <s v="Y"/>
    <s v="Y"/>
    <n v="0"/>
    <s v="AD Clip"/>
    <n v="17919"/>
    <s v=""/>
    <n v="17919"/>
    <n v="2"/>
    <n v="36968"/>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6.24"/>
    <m/>
    <m/>
    <n v="0"/>
    <n v="0"/>
    <n v="0"/>
    <n v="56.24"/>
    <n v="56.24"/>
    <n v="3.1385680004464536E-3"/>
    <n v="0"/>
  </r>
  <r>
    <n v="36"/>
    <n v="118"/>
    <s v="Cowichan R"/>
    <s v="CDP"/>
    <s v="124"/>
    <s v="Chinook"/>
    <s v="3"/>
    <x v="0"/>
    <x v="1"/>
    <n v="118"/>
    <x v="2"/>
    <s v="CK-22"/>
    <s v="EAST VANCOUVER ISLAND-COWICHAN &amp; KOKSILAH_FA_0.x"/>
    <s v="M"/>
    <s v="H"/>
    <n v="118"/>
    <s v="Cowichan River H"/>
    <n v="118"/>
    <s v="Cowichan R"/>
    <s v="GSVI"/>
    <s v="S"/>
    <x v="1"/>
    <s v="186326"/>
    <n v="0"/>
    <x v="328"/>
    <n v="2018"/>
    <s v="20180524"/>
    <s v="20180524"/>
    <m/>
    <n v="5.15"/>
    <s v="Released directly from the hatchery."/>
    <s v="CWT"/>
    <s v="P"/>
    <x v="0"/>
    <s v="Y"/>
    <s v="Y"/>
    <s v="Y"/>
    <n v="0"/>
    <s v="AD Clip"/>
    <n v="17919"/>
    <s v=""/>
    <n v="17919"/>
    <n v="3"/>
    <n v="36968"/>
    <n v="2020"/>
    <m/>
    <m/>
    <m/>
    <m/>
    <m/>
    <m/>
    <m/>
    <m/>
    <m/>
    <m/>
    <m/>
    <m/>
    <m/>
    <m/>
    <m/>
    <m/>
    <m/>
    <m/>
    <m/>
    <m/>
    <m/>
    <m/>
    <m/>
    <m/>
    <m/>
    <m/>
    <m/>
    <m/>
    <m/>
    <m/>
    <m/>
    <m/>
    <m/>
    <m/>
    <m/>
    <m/>
    <m/>
    <m/>
    <m/>
    <m/>
    <m/>
    <m/>
    <m/>
    <m/>
    <m/>
    <m/>
    <m/>
    <m/>
    <m/>
    <n v="4.3600000000000003"/>
    <m/>
    <m/>
    <m/>
    <m/>
    <m/>
    <m/>
    <m/>
    <m/>
    <m/>
    <m/>
    <m/>
    <m/>
    <m/>
    <m/>
    <m/>
    <m/>
    <m/>
    <m/>
    <m/>
    <m/>
    <m/>
    <m/>
    <m/>
    <m/>
    <m/>
    <m/>
    <m/>
    <m/>
    <m/>
    <m/>
    <m/>
    <m/>
    <m/>
    <m/>
    <m/>
    <m/>
    <m/>
    <m/>
    <m/>
    <m/>
    <m/>
    <m/>
    <m/>
    <m/>
    <m/>
    <m/>
    <m/>
    <m/>
    <m/>
    <m/>
    <m/>
    <m/>
    <m/>
    <m/>
    <m/>
    <m/>
    <m/>
    <m/>
    <m/>
    <m/>
    <m/>
    <m/>
    <m/>
    <m/>
    <m/>
    <m/>
    <m/>
    <m/>
    <m/>
    <m/>
    <m/>
    <m/>
    <m/>
    <m/>
    <m/>
    <m/>
    <m/>
    <m/>
    <m/>
    <m/>
    <m/>
    <m/>
    <m/>
    <m/>
    <m/>
    <m/>
    <m/>
    <m/>
    <m/>
    <m/>
    <m/>
    <m/>
    <m/>
    <m/>
    <m/>
    <m/>
    <m/>
    <m/>
    <m/>
    <m/>
    <m/>
    <m/>
    <m/>
    <m/>
    <m/>
    <m/>
    <m/>
    <m/>
    <m/>
    <m/>
    <m/>
    <m/>
    <m/>
    <n v="1.5"/>
    <n v="1.48"/>
    <n v="37.450000000000003"/>
    <n v="0.67"/>
    <m/>
    <n v="4.3600000000000003"/>
    <n v="1.5"/>
    <n v="5.86"/>
    <n v="39.6"/>
    <n v="45.460000000000008"/>
    <n v="2.5369719292371229E-3"/>
    <n v="0.12890453145622524"/>
  </r>
  <r>
    <n v="36"/>
    <n v="118"/>
    <s v="Cowichan R"/>
    <s v="CDP"/>
    <s v="124"/>
    <s v="Chinook"/>
    <s v="3"/>
    <x v="0"/>
    <x v="1"/>
    <n v="118"/>
    <x v="2"/>
    <s v="CK-22"/>
    <s v="EAST VANCOUVER ISLAND-COWICHAN &amp; KOKSILAH_FA_0.x"/>
    <s v="M"/>
    <s v="H"/>
    <n v="118"/>
    <s v="Cowichan River H"/>
    <n v="118"/>
    <s v="Cowichan R"/>
    <s v="GSVI"/>
    <s v="S"/>
    <x v="1"/>
    <s v="186326"/>
    <n v="0"/>
    <x v="328"/>
    <n v="2018"/>
    <s v="20180524"/>
    <s v="20180524"/>
    <m/>
    <n v="5.15"/>
    <s v="Released directly from the hatchery."/>
    <s v="CWT"/>
    <s v="P"/>
    <x v="0"/>
    <s v="Y"/>
    <s v="Y"/>
    <s v="Y"/>
    <n v="0"/>
    <s v="AD Clip"/>
    <n v="17919"/>
    <n v="17919"/>
    <n v="17919"/>
    <n v="4"/>
    <n v="36968"/>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n v="59.46"/>
    <m/>
    <m/>
    <n v="0"/>
    <n v="0"/>
    <n v="0"/>
    <n v="61.46"/>
    <n v="61.46"/>
    <n v="3.4298788994921591E-3"/>
    <n v="0"/>
  </r>
  <r>
    <n v="36"/>
    <n v="118"/>
    <s v="Cowichan R"/>
    <s v="CDP"/>
    <s v="124"/>
    <s v="Chinook"/>
    <s v="3"/>
    <x v="0"/>
    <x v="2"/>
    <n v="118"/>
    <x v="2"/>
    <s v="CK-22"/>
    <s v="EAST VANCOUVER ISLAND-COWICHAN &amp; KOKSILAH_FA_0.x"/>
    <s v="M"/>
    <s v="H"/>
    <n v="118"/>
    <s v="Cowichan River H"/>
    <n v="118"/>
    <s v="Cowichan R"/>
    <s v="GSVI"/>
    <s v="F"/>
    <x v="3"/>
    <s v="185177"/>
    <n v="0"/>
    <x v="329"/>
    <n v="2019"/>
    <s v="20190423"/>
    <s v="20190423"/>
    <n v="71"/>
    <n v="2.84"/>
    <s v="Released to Sandy Pool."/>
    <s v="CWT"/>
    <s v="B"/>
    <x v="0"/>
    <s v="Y"/>
    <s v="Y"/>
    <s v="Y"/>
    <n v="4.0000000000000001E-3"/>
    <s v="AD Clip"/>
    <n v="58782"/>
    <s v=""/>
    <n v="59017"/>
    <n v="2"/>
    <n v="37812"/>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0.16"/>
    <n v="0.99"/>
    <m/>
    <n v="0"/>
    <n v="0"/>
    <n v="0"/>
    <n v="1.1499999999999999"/>
    <n v="1.1499999999999999"/>
    <n v="1.9563812051308221E-5"/>
    <n v="0"/>
  </r>
  <r>
    <n v="36"/>
    <n v="118"/>
    <s v="Cowichan R"/>
    <s v="CDP"/>
    <s v="124"/>
    <s v="Chinook"/>
    <s v="3"/>
    <x v="0"/>
    <x v="2"/>
    <n v="118"/>
    <x v="2"/>
    <s v="CK-22"/>
    <s v="EAST VANCOUVER ISLAND-COWICHAN &amp; KOKSILAH_FA_0.x"/>
    <s v="M"/>
    <s v="H"/>
    <n v="118"/>
    <s v="Cowichan River H"/>
    <n v="118"/>
    <s v="Cowichan R"/>
    <s v="GSVI"/>
    <s v="F"/>
    <x v="3"/>
    <s v="185177"/>
    <n v="0"/>
    <x v="329"/>
    <n v="2019"/>
    <s v="20190423"/>
    <s v="20190423"/>
    <n v="71"/>
    <n v="2.84"/>
    <s v="Released to Sandy Pool."/>
    <s v="CWT"/>
    <s v="B"/>
    <x v="0"/>
    <s v="Y"/>
    <s v="Y"/>
    <s v="Y"/>
    <n v="4.0000000000000001E-3"/>
    <s v="AD Clip"/>
    <n v="58782"/>
    <s v=""/>
    <n v="59017"/>
    <n v="3"/>
    <n v="37812"/>
    <n v="2021"/>
    <m/>
    <m/>
    <m/>
    <m/>
    <m/>
    <m/>
    <m/>
    <m/>
    <m/>
    <m/>
    <m/>
    <m/>
    <m/>
    <m/>
    <m/>
    <m/>
    <m/>
    <m/>
    <m/>
    <m/>
    <m/>
    <m/>
    <m/>
    <m/>
    <m/>
    <m/>
    <m/>
    <m/>
    <m/>
    <m/>
    <m/>
    <m/>
    <m/>
    <m/>
    <m/>
    <m/>
    <m/>
    <m/>
    <m/>
    <m/>
    <m/>
    <m/>
    <m/>
    <m/>
    <m/>
    <m/>
    <m/>
    <m/>
    <m/>
    <n v="8.34"/>
    <m/>
    <m/>
    <m/>
    <m/>
    <m/>
    <m/>
    <m/>
    <m/>
    <m/>
    <n v="25.52"/>
    <m/>
    <n v="8.5299999999999994"/>
    <m/>
    <n v="20.02"/>
    <n v="17.7"/>
    <m/>
    <m/>
    <m/>
    <m/>
    <m/>
    <m/>
    <m/>
    <m/>
    <m/>
    <m/>
    <m/>
    <m/>
    <m/>
    <m/>
    <m/>
    <m/>
    <m/>
    <m/>
    <m/>
    <m/>
    <m/>
    <m/>
    <m/>
    <m/>
    <m/>
    <m/>
    <m/>
    <m/>
    <m/>
    <m/>
    <m/>
    <m/>
    <m/>
    <m/>
    <m/>
    <m/>
    <m/>
    <m/>
    <m/>
    <m/>
    <m/>
    <m/>
    <m/>
    <m/>
    <m/>
    <m/>
    <m/>
    <m/>
    <m/>
    <m/>
    <m/>
    <m/>
    <m/>
    <m/>
    <m/>
    <m/>
    <m/>
    <m/>
    <m/>
    <m/>
    <m/>
    <m/>
    <m/>
    <m/>
    <m/>
    <m/>
    <m/>
    <m/>
    <m/>
    <m/>
    <m/>
    <m/>
    <m/>
    <m/>
    <m/>
    <m/>
    <m/>
    <m/>
    <m/>
    <m/>
    <m/>
    <m/>
    <m/>
    <m/>
    <m/>
    <m/>
    <m/>
    <m/>
    <m/>
    <m/>
    <m/>
    <m/>
    <m/>
    <m/>
    <m/>
    <m/>
    <m/>
    <m/>
    <m/>
    <n v="10.17"/>
    <n v="299.95"/>
    <m/>
    <m/>
    <n v="80.11"/>
    <n v="0"/>
    <n v="80.11"/>
    <n v="310.12"/>
    <n v="390.23"/>
    <n v="6.6385968493756593E-3"/>
    <n v="0.2052891884273377"/>
  </r>
  <r>
    <n v="36"/>
    <n v="118"/>
    <s v="Cowichan R"/>
    <s v="CDP"/>
    <s v="124"/>
    <s v="Chinook"/>
    <s v="3"/>
    <x v="0"/>
    <x v="2"/>
    <n v="118"/>
    <x v="2"/>
    <s v="CK-22"/>
    <s v="EAST VANCOUVER ISLAND-COWICHAN &amp; KOKSILAH_FA_0.x"/>
    <s v="M"/>
    <s v="H"/>
    <n v="118"/>
    <s v="Cowichan River H"/>
    <n v="118"/>
    <s v="Cowichan R"/>
    <s v="GSVI"/>
    <s v="F"/>
    <x v="3"/>
    <s v="185177"/>
    <n v="0"/>
    <x v="329"/>
    <n v="2019"/>
    <s v="20190423"/>
    <s v="20190423"/>
    <n v="71"/>
    <n v="2.84"/>
    <s v="Released to Sandy Pool."/>
    <s v="CWT"/>
    <s v="B"/>
    <x v="0"/>
    <s v="Y"/>
    <s v="Y"/>
    <s v="Y"/>
    <n v="4.0000000000000001E-3"/>
    <s v="AD Clip"/>
    <n v="58782"/>
    <n v="58782"/>
    <n v="59017"/>
    <n v="4"/>
    <n v="37812"/>
    <n v="2022"/>
    <m/>
    <m/>
    <m/>
    <m/>
    <m/>
    <m/>
    <m/>
    <m/>
    <m/>
    <m/>
    <m/>
    <m/>
    <m/>
    <m/>
    <m/>
    <m/>
    <m/>
    <m/>
    <m/>
    <m/>
    <m/>
    <m/>
    <m/>
    <m/>
    <m/>
    <m/>
    <m/>
    <m/>
    <m/>
    <m/>
    <m/>
    <m/>
    <m/>
    <m/>
    <m/>
    <m/>
    <m/>
    <m/>
    <m/>
    <m/>
    <n v="3.13"/>
    <m/>
    <m/>
    <m/>
    <m/>
    <m/>
    <m/>
    <m/>
    <m/>
    <n v="4.4000000000000004"/>
    <m/>
    <m/>
    <m/>
    <m/>
    <m/>
    <m/>
    <m/>
    <m/>
    <m/>
    <n v="4.4000000000000004"/>
    <m/>
    <m/>
    <m/>
    <m/>
    <m/>
    <m/>
    <m/>
    <m/>
    <m/>
    <m/>
    <m/>
    <m/>
    <m/>
    <m/>
    <m/>
    <m/>
    <m/>
    <m/>
    <m/>
    <m/>
    <m/>
    <m/>
    <m/>
    <m/>
    <m/>
    <m/>
    <m/>
    <m/>
    <m/>
    <m/>
    <m/>
    <m/>
    <m/>
    <m/>
    <m/>
    <m/>
    <m/>
    <m/>
    <m/>
    <m/>
    <m/>
    <m/>
    <m/>
    <m/>
    <m/>
    <m/>
    <m/>
    <m/>
    <m/>
    <m/>
    <m/>
    <m/>
    <m/>
    <m/>
    <m/>
    <m/>
    <m/>
    <m/>
    <m/>
    <m/>
    <m/>
    <m/>
    <m/>
    <m/>
    <m/>
    <m/>
    <m/>
    <m/>
    <m/>
    <m/>
    <m/>
    <m/>
    <m/>
    <m/>
    <m/>
    <m/>
    <m/>
    <m/>
    <m/>
    <m/>
    <m/>
    <m/>
    <m/>
    <m/>
    <m/>
    <m/>
    <m/>
    <m/>
    <m/>
    <m/>
    <m/>
    <m/>
    <m/>
    <m/>
    <m/>
    <m/>
    <m/>
    <m/>
    <m/>
    <n v="7.82"/>
    <m/>
    <m/>
    <m/>
    <n v="4.09"/>
    <m/>
    <m/>
    <m/>
    <m/>
    <n v="11.93"/>
    <n v="11.91"/>
    <n v="23.84"/>
    <n v="0"/>
    <n v="23.84"/>
    <n v="4.0556632982885916E-4"/>
    <n v="1"/>
  </r>
  <r>
    <n v="36"/>
    <n v="118"/>
    <s v="Cowichan R"/>
    <s v="CDP"/>
    <s v="124"/>
    <s v="Chinook"/>
    <s v="3"/>
    <x v="0"/>
    <x v="2"/>
    <n v="118"/>
    <x v="2"/>
    <s v="CK-22"/>
    <s v="EAST VANCOUVER ISLAND-COWICHAN &amp; KOKSILAH_FA_0.x"/>
    <s v="M"/>
    <s v="H"/>
    <n v="118"/>
    <s v="Cowichan River H"/>
    <n v="118"/>
    <s v="Cowichan R"/>
    <s v="GSVI"/>
    <s v="F"/>
    <x v="3"/>
    <s v="185178"/>
    <n v="0"/>
    <x v="330"/>
    <n v="2019"/>
    <s v="20190423"/>
    <s v="20190423"/>
    <n v="71"/>
    <n v="2.84"/>
    <s v="Released to Sandy Pool."/>
    <s v="CWT"/>
    <s v="B"/>
    <x v="0"/>
    <s v="Y"/>
    <s v="Y"/>
    <s v="Y"/>
    <n v="3.0000000000000001E-3"/>
    <s v="AD Clip"/>
    <n v="57496"/>
    <s v=""/>
    <n v="57669"/>
    <n v="2"/>
    <n v="37813"/>
    <n v="2020"/>
    <m/>
    <m/>
    <m/>
    <m/>
    <m/>
    <m/>
    <m/>
    <m/>
    <m/>
    <m/>
    <m/>
    <m/>
    <m/>
    <m/>
    <m/>
    <m/>
    <m/>
    <m/>
    <m/>
    <m/>
    <m/>
    <m/>
    <m/>
    <m/>
    <m/>
    <m/>
    <m/>
    <m/>
    <m/>
    <m/>
    <m/>
    <m/>
    <m/>
    <m/>
    <m/>
    <m/>
    <m/>
    <m/>
    <m/>
    <m/>
    <m/>
    <m/>
    <m/>
    <m/>
    <m/>
    <m/>
    <m/>
    <m/>
    <m/>
    <m/>
    <m/>
    <m/>
    <m/>
    <m/>
    <m/>
    <m/>
    <m/>
    <m/>
    <m/>
    <m/>
    <m/>
    <m/>
    <m/>
    <m/>
    <m/>
    <m/>
    <m/>
    <m/>
    <m/>
    <m/>
    <m/>
    <m/>
    <m/>
    <m/>
    <m/>
    <n v="12.74"/>
    <m/>
    <m/>
    <m/>
    <m/>
    <m/>
    <m/>
    <m/>
    <m/>
    <m/>
    <m/>
    <m/>
    <m/>
    <m/>
    <m/>
    <m/>
    <m/>
    <m/>
    <m/>
    <m/>
    <m/>
    <m/>
    <m/>
    <m/>
    <m/>
    <m/>
    <m/>
    <m/>
    <m/>
    <m/>
    <m/>
    <m/>
    <m/>
    <m/>
    <m/>
    <m/>
    <m/>
    <m/>
    <m/>
    <m/>
    <m/>
    <m/>
    <m/>
    <m/>
    <m/>
    <m/>
    <m/>
    <m/>
    <m/>
    <m/>
    <m/>
    <m/>
    <m/>
    <m/>
    <m/>
    <m/>
    <m/>
    <m/>
    <m/>
    <m/>
    <m/>
    <m/>
    <m/>
    <m/>
    <m/>
    <m/>
    <m/>
    <m/>
    <m/>
    <m/>
    <m/>
    <m/>
    <m/>
    <m/>
    <m/>
    <m/>
    <m/>
    <m/>
    <m/>
    <m/>
    <m/>
    <m/>
    <m/>
    <m/>
    <m/>
    <m/>
    <m/>
    <m/>
    <m/>
    <n v="2.36"/>
    <n v="1409.17"/>
    <n v="0.67"/>
    <m/>
    <n v="12.74"/>
    <n v="0"/>
    <n v="12.74"/>
    <n v="1412.2"/>
    <n v="1424.94"/>
    <n v="2.4783289272297206E-2"/>
    <n v="8.9407273288699875E-3"/>
  </r>
  <r>
    <n v="36"/>
    <n v="118"/>
    <s v="Cowichan R"/>
    <s v="CDP"/>
    <s v="124"/>
    <s v="Chinook"/>
    <s v="3"/>
    <x v="0"/>
    <x v="2"/>
    <n v="118"/>
    <x v="2"/>
    <s v="CK-22"/>
    <s v="EAST VANCOUVER ISLAND-COWICHAN &amp; KOKSILAH_FA_0.x"/>
    <s v="M"/>
    <s v="H"/>
    <n v="118"/>
    <s v="Cowichan River H"/>
    <n v="118"/>
    <s v="Cowichan R"/>
    <s v="GSVI"/>
    <s v="F"/>
    <x v="3"/>
    <s v="185178"/>
    <n v="0"/>
    <x v="330"/>
    <n v="2019"/>
    <s v="20190423"/>
    <s v="20190423"/>
    <n v="71"/>
    <n v="2.84"/>
    <s v="Released to Sandy Pool."/>
    <s v="CWT"/>
    <s v="B"/>
    <x v="0"/>
    <s v="Y"/>
    <s v="Y"/>
    <s v="Y"/>
    <n v="3.0000000000000001E-3"/>
    <s v="AD Clip"/>
    <n v="57496"/>
    <s v=""/>
    <n v="57669"/>
    <n v="3"/>
    <n v="37813"/>
    <n v="2021"/>
    <m/>
    <m/>
    <m/>
    <m/>
    <m/>
    <m/>
    <m/>
    <m/>
    <m/>
    <m/>
    <m/>
    <m/>
    <m/>
    <m/>
    <m/>
    <m/>
    <m/>
    <m/>
    <m/>
    <m/>
    <m/>
    <m/>
    <m/>
    <m/>
    <m/>
    <m/>
    <m/>
    <m/>
    <m/>
    <m/>
    <m/>
    <m/>
    <m/>
    <m/>
    <m/>
    <m/>
    <m/>
    <m/>
    <m/>
    <m/>
    <m/>
    <m/>
    <m/>
    <m/>
    <m/>
    <m/>
    <m/>
    <m/>
    <m/>
    <n v="50.61"/>
    <m/>
    <m/>
    <m/>
    <m/>
    <n v="16.87"/>
    <m/>
    <m/>
    <m/>
    <m/>
    <m/>
    <m/>
    <m/>
    <m/>
    <n v="10.01"/>
    <m/>
    <m/>
    <m/>
    <m/>
    <m/>
    <m/>
    <m/>
    <m/>
    <m/>
    <m/>
    <m/>
    <m/>
    <m/>
    <m/>
    <m/>
    <m/>
    <m/>
    <m/>
    <m/>
    <m/>
    <m/>
    <m/>
    <m/>
    <m/>
    <m/>
    <m/>
    <m/>
    <m/>
    <m/>
    <m/>
    <m/>
    <m/>
    <m/>
    <m/>
    <m/>
    <m/>
    <m/>
    <m/>
    <m/>
    <m/>
    <m/>
    <m/>
    <m/>
    <m/>
    <m/>
    <m/>
    <m/>
    <m/>
    <m/>
    <m/>
    <m/>
    <m/>
    <m/>
    <m/>
    <n v="17.7"/>
    <m/>
    <m/>
    <m/>
    <m/>
    <m/>
    <m/>
    <m/>
    <m/>
    <m/>
    <m/>
    <m/>
    <m/>
    <m/>
    <m/>
    <m/>
    <m/>
    <m/>
    <m/>
    <m/>
    <m/>
    <m/>
    <m/>
    <m/>
    <m/>
    <m/>
    <m/>
    <m/>
    <m/>
    <m/>
    <m/>
    <m/>
    <m/>
    <m/>
    <m/>
    <m/>
    <m/>
    <m/>
    <m/>
    <m/>
    <m/>
    <m/>
    <m/>
    <m/>
    <m/>
    <n v="13.07"/>
    <n v="8.89"/>
    <n v="239.95"/>
    <n v="0.76"/>
    <m/>
    <n v="95.19"/>
    <n v="13.07"/>
    <n v="108.26"/>
    <n v="249.6"/>
    <n v="357.86"/>
    <n v="6.2240851537498261E-3"/>
    <n v="0.30252053875817358"/>
  </r>
  <r>
    <n v="36"/>
    <n v="118"/>
    <s v="Cowichan R"/>
    <s v="CDP"/>
    <s v="124"/>
    <s v="Chinook"/>
    <s v="3"/>
    <x v="0"/>
    <x v="2"/>
    <n v="118"/>
    <x v="2"/>
    <s v="CK-22"/>
    <s v="EAST VANCOUVER ISLAND-COWICHAN &amp; KOKSILAH_FA_0.x"/>
    <s v="M"/>
    <s v="H"/>
    <n v="118"/>
    <s v="Cowichan River H"/>
    <n v="118"/>
    <s v="Cowichan R"/>
    <s v="GSVI"/>
    <s v="F"/>
    <x v="3"/>
    <s v="185178"/>
    <n v="0"/>
    <x v="330"/>
    <n v="2019"/>
    <s v="20190423"/>
    <s v="20190423"/>
    <n v="71"/>
    <n v="2.84"/>
    <s v="Released to Sandy Pool."/>
    <s v="CWT"/>
    <s v="B"/>
    <x v="0"/>
    <s v="Y"/>
    <s v="Y"/>
    <s v="Y"/>
    <n v="3.0000000000000001E-3"/>
    <s v="AD Clip"/>
    <n v="57496"/>
    <n v="57496"/>
    <n v="57669"/>
    <n v="4"/>
    <n v="37813"/>
    <n v="2022"/>
    <m/>
    <m/>
    <m/>
    <m/>
    <m/>
    <m/>
    <m/>
    <m/>
    <m/>
    <m/>
    <m/>
    <m/>
    <m/>
    <m/>
    <m/>
    <m/>
    <m/>
    <m/>
    <m/>
    <m/>
    <m/>
    <m/>
    <m/>
    <m/>
    <m/>
    <m/>
    <m/>
    <m/>
    <m/>
    <m/>
    <m/>
    <m/>
    <m/>
    <m/>
    <m/>
    <m/>
    <m/>
    <m/>
    <n v="4.3899999999999997"/>
    <m/>
    <m/>
    <m/>
    <m/>
    <m/>
    <m/>
    <m/>
    <m/>
    <m/>
    <m/>
    <m/>
    <m/>
    <m/>
    <m/>
    <m/>
    <m/>
    <m/>
    <m/>
    <m/>
    <m/>
    <m/>
    <m/>
    <m/>
    <m/>
    <m/>
    <m/>
    <m/>
    <m/>
    <m/>
    <m/>
    <m/>
    <m/>
    <m/>
    <m/>
    <m/>
    <m/>
    <m/>
    <m/>
    <m/>
    <m/>
    <m/>
    <m/>
    <m/>
    <m/>
    <m/>
    <m/>
    <m/>
    <m/>
    <m/>
    <m/>
    <m/>
    <m/>
    <m/>
    <m/>
    <m/>
    <m/>
    <m/>
    <m/>
    <m/>
    <m/>
    <m/>
    <m/>
    <m/>
    <m/>
    <m/>
    <m/>
    <m/>
    <m/>
    <m/>
    <m/>
    <m/>
    <m/>
    <m/>
    <m/>
    <m/>
    <m/>
    <m/>
    <m/>
    <m/>
    <m/>
    <m/>
    <m/>
    <m/>
    <m/>
    <m/>
    <m/>
    <m/>
    <m/>
    <m/>
    <m/>
    <m/>
    <m/>
    <m/>
    <m/>
    <m/>
    <m/>
    <m/>
    <m/>
    <m/>
    <m/>
    <m/>
    <m/>
    <m/>
    <m/>
    <m/>
    <m/>
    <m/>
    <m/>
    <m/>
    <m/>
    <m/>
    <m/>
    <m/>
    <m/>
    <m/>
    <m/>
    <m/>
    <m/>
    <m/>
    <m/>
    <m/>
    <m/>
    <m/>
    <m/>
    <m/>
    <n v="2"/>
    <n v="31.68"/>
    <m/>
    <m/>
    <n v="4.3899999999999997"/>
    <n v="0"/>
    <n v="4.3899999999999997"/>
    <n v="33.68"/>
    <n v="38.07"/>
    <n v="6.6213301794907471E-4"/>
    <n v="0.11531389545573942"/>
  </r>
  <r>
    <n v="36"/>
    <n v="118"/>
    <s v="Cowichan R"/>
    <s v="CDP"/>
    <s v="124"/>
    <s v="Chinook"/>
    <s v="3"/>
    <x v="0"/>
    <x v="2"/>
    <n v="118"/>
    <x v="2"/>
    <s v="CK-22"/>
    <s v="EAST VANCOUVER ISLAND-COWICHAN &amp; KOKSILAH_FA_0.x"/>
    <s v="M"/>
    <s v="H"/>
    <n v="118"/>
    <s v="Cowichan River H"/>
    <n v="118"/>
    <s v="Cowichan R"/>
    <s v="GSVI"/>
    <s v="F"/>
    <x v="3"/>
    <s v="185179"/>
    <n v="0"/>
    <x v="331"/>
    <n v="2019"/>
    <s v="20190423"/>
    <s v="20190423"/>
    <n v="71"/>
    <n v="2.84"/>
    <s v="Released to Sandy Pool."/>
    <s v="CWT"/>
    <s v="B"/>
    <x v="0"/>
    <s v="Y"/>
    <s v="Y"/>
    <s v="Y"/>
    <n v="2E-3"/>
    <s v="AD Clip"/>
    <n v="33315"/>
    <s v=""/>
    <n v="33382"/>
    <n v="2"/>
    <n v="37814"/>
    <n v="2020"/>
    <m/>
    <m/>
    <m/>
    <m/>
    <m/>
    <m/>
    <m/>
    <m/>
    <m/>
    <m/>
    <m/>
    <m/>
    <m/>
    <m/>
    <m/>
    <m/>
    <m/>
    <m/>
    <m/>
    <m/>
    <m/>
    <m/>
    <m/>
    <m/>
    <m/>
    <m/>
    <m/>
    <m/>
    <m/>
    <m/>
    <m/>
    <m/>
    <m/>
    <m/>
    <m/>
    <m/>
    <m/>
    <m/>
    <m/>
    <m/>
    <m/>
    <m/>
    <m/>
    <m/>
    <m/>
    <m/>
    <m/>
    <n v="2.59"/>
    <m/>
    <m/>
    <m/>
    <m/>
    <m/>
    <m/>
    <m/>
    <m/>
    <m/>
    <m/>
    <m/>
    <m/>
    <m/>
    <m/>
    <m/>
    <m/>
    <m/>
    <m/>
    <m/>
    <m/>
    <m/>
    <m/>
    <m/>
    <m/>
    <m/>
    <m/>
    <m/>
    <m/>
    <m/>
    <m/>
    <m/>
    <m/>
    <m/>
    <m/>
    <m/>
    <m/>
    <m/>
    <m/>
    <m/>
    <m/>
    <m/>
    <m/>
    <m/>
    <m/>
    <m/>
    <m/>
    <m/>
    <m/>
    <m/>
    <m/>
    <m/>
    <m/>
    <m/>
    <m/>
    <m/>
    <m/>
    <m/>
    <m/>
    <m/>
    <m/>
    <m/>
    <m/>
    <m/>
    <m/>
    <m/>
    <m/>
    <m/>
    <m/>
    <m/>
    <m/>
    <m/>
    <m/>
    <m/>
    <m/>
    <m/>
    <m/>
    <m/>
    <m/>
    <m/>
    <m/>
    <m/>
    <m/>
    <m/>
    <m/>
    <m/>
    <m/>
    <m/>
    <m/>
    <m/>
    <m/>
    <m/>
    <m/>
    <m/>
    <m/>
    <m/>
    <m/>
    <m/>
    <m/>
    <m/>
    <m/>
    <m/>
    <m/>
    <m/>
    <m/>
    <m/>
    <m/>
    <m/>
    <m/>
    <m/>
    <m/>
    <m/>
    <m/>
    <m/>
    <m/>
    <m/>
    <m/>
    <n v="0"/>
    <n v="0.16"/>
    <n v="0.99"/>
    <m/>
    <n v="2.59"/>
    <n v="0"/>
    <n v="2.59"/>
    <n v="1.1499999999999999"/>
    <n v="3.74"/>
    <n v="1.1226174395917755E-4"/>
    <n v="0.6925133689839571"/>
  </r>
  <r>
    <n v="36"/>
    <n v="118"/>
    <s v="Cowichan R"/>
    <s v="CDP"/>
    <s v="124"/>
    <s v="Chinook"/>
    <s v="3"/>
    <x v="0"/>
    <x v="2"/>
    <n v="118"/>
    <x v="2"/>
    <s v="CK-22"/>
    <s v="EAST VANCOUVER ISLAND-COWICHAN &amp; KOKSILAH_FA_0.x"/>
    <s v="M"/>
    <s v="H"/>
    <n v="118"/>
    <s v="Cowichan River H"/>
    <n v="118"/>
    <s v="Cowichan R"/>
    <s v="GSVI"/>
    <s v="F"/>
    <x v="3"/>
    <s v="185179"/>
    <n v="0"/>
    <x v="331"/>
    <n v="2019"/>
    <s v="20190423"/>
    <s v="20190423"/>
    <n v="71"/>
    <n v="2.84"/>
    <s v="Released to Sandy Pool."/>
    <s v="CWT"/>
    <s v="B"/>
    <x v="0"/>
    <s v="Y"/>
    <s v="Y"/>
    <s v="Y"/>
    <n v="2E-3"/>
    <s v="AD Clip"/>
    <n v="33315"/>
    <s v=""/>
    <n v="33382"/>
    <n v="3"/>
    <n v="37814"/>
    <n v="2021"/>
    <m/>
    <m/>
    <m/>
    <m/>
    <m/>
    <m/>
    <m/>
    <m/>
    <m/>
    <m/>
    <m/>
    <m/>
    <m/>
    <m/>
    <m/>
    <m/>
    <m/>
    <m/>
    <m/>
    <m/>
    <m/>
    <m/>
    <m/>
    <m/>
    <m/>
    <m/>
    <m/>
    <m/>
    <m/>
    <m/>
    <m/>
    <m/>
    <m/>
    <m/>
    <m/>
    <m/>
    <m/>
    <n v="8.59"/>
    <m/>
    <m/>
    <m/>
    <m/>
    <m/>
    <m/>
    <m/>
    <m/>
    <m/>
    <n v="1.86"/>
    <m/>
    <m/>
    <m/>
    <m/>
    <m/>
    <m/>
    <m/>
    <m/>
    <m/>
    <m/>
    <m/>
    <n v="16.989999999999998"/>
    <m/>
    <n v="8.4600000000000009"/>
    <m/>
    <m/>
    <m/>
    <m/>
    <m/>
    <m/>
    <m/>
    <m/>
    <m/>
    <m/>
    <m/>
    <m/>
    <m/>
    <m/>
    <m/>
    <m/>
    <m/>
    <m/>
    <m/>
    <m/>
    <m/>
    <m/>
    <m/>
    <m/>
    <m/>
    <m/>
    <m/>
    <m/>
    <m/>
    <m/>
    <m/>
    <m/>
    <m/>
    <m/>
    <m/>
    <m/>
    <m/>
    <m/>
    <m/>
    <m/>
    <m/>
    <m/>
    <m/>
    <m/>
    <m/>
    <m/>
    <m/>
    <m/>
    <m/>
    <m/>
    <m/>
    <m/>
    <m/>
    <m/>
    <m/>
    <m/>
    <m/>
    <m/>
    <m/>
    <m/>
    <m/>
    <m/>
    <m/>
    <m/>
    <m/>
    <m/>
    <m/>
    <m/>
    <m/>
    <m/>
    <m/>
    <m/>
    <m/>
    <m/>
    <m/>
    <m/>
    <m/>
    <m/>
    <m/>
    <m/>
    <m/>
    <m/>
    <m/>
    <m/>
    <m/>
    <m/>
    <m/>
    <m/>
    <m/>
    <m/>
    <m/>
    <m/>
    <m/>
    <m/>
    <m/>
    <m/>
    <m/>
    <m/>
    <m/>
    <m/>
    <m/>
    <n v="0"/>
    <n v="5.74"/>
    <n v="150.76"/>
    <n v="0.76"/>
    <m/>
    <n v="35.9"/>
    <n v="0"/>
    <n v="35.9"/>
    <n v="157.26"/>
    <n v="193.15999999999997"/>
    <n v="5.7979888938916391E-3"/>
    <n v="0.18585628494512324"/>
  </r>
  <r>
    <n v="36"/>
    <n v="118"/>
    <s v="Cowichan R"/>
    <s v="CDP"/>
    <s v="124"/>
    <s v="Chinook"/>
    <s v="3"/>
    <x v="0"/>
    <x v="2"/>
    <n v="118"/>
    <x v="2"/>
    <s v="CK-22"/>
    <s v="EAST VANCOUVER ISLAND-COWICHAN &amp; KOKSILAH_FA_0.x"/>
    <s v="M"/>
    <s v="H"/>
    <n v="118"/>
    <s v="Cowichan River H"/>
    <n v="118"/>
    <s v="Cowichan R"/>
    <s v="GSVI"/>
    <s v="F"/>
    <x v="3"/>
    <s v="185179"/>
    <n v="0"/>
    <x v="331"/>
    <n v="2019"/>
    <s v="20190423"/>
    <s v="20190423"/>
    <n v="71"/>
    <n v="2.84"/>
    <s v="Released to Sandy Pool."/>
    <s v="CWT"/>
    <s v="B"/>
    <x v="0"/>
    <s v="Y"/>
    <s v="Y"/>
    <s v="Y"/>
    <n v="2E-3"/>
    <s v="AD Clip"/>
    <n v="33315"/>
    <n v="33315"/>
    <n v="33382"/>
    <n v="4"/>
    <n v="37814"/>
    <n v="2022"/>
    <m/>
    <m/>
    <m/>
    <m/>
    <m/>
    <m/>
    <m/>
    <m/>
    <m/>
    <m/>
    <m/>
    <m/>
    <m/>
    <m/>
    <m/>
    <m/>
    <m/>
    <m/>
    <m/>
    <m/>
    <m/>
    <m/>
    <m/>
    <m/>
    <m/>
    <m/>
    <m/>
    <m/>
    <m/>
    <m/>
    <m/>
    <m/>
    <m/>
    <m/>
    <m/>
    <m/>
    <m/>
    <m/>
    <m/>
    <m/>
    <m/>
    <m/>
    <m/>
    <m/>
    <m/>
    <m/>
    <m/>
    <m/>
    <m/>
    <n v="4.4000000000000004"/>
    <m/>
    <m/>
    <m/>
    <m/>
    <n v="4.4000000000000004"/>
    <m/>
    <m/>
    <m/>
    <m/>
    <m/>
    <m/>
    <m/>
    <m/>
    <m/>
    <m/>
    <m/>
    <m/>
    <m/>
    <m/>
    <m/>
    <m/>
    <m/>
    <m/>
    <m/>
    <m/>
    <m/>
    <n v="11.76"/>
    <m/>
    <m/>
    <m/>
    <m/>
    <m/>
    <m/>
    <m/>
    <m/>
    <m/>
    <m/>
    <m/>
    <m/>
    <m/>
    <m/>
    <m/>
    <m/>
    <m/>
    <m/>
    <m/>
    <m/>
    <m/>
    <m/>
    <m/>
    <m/>
    <m/>
    <m/>
    <m/>
    <m/>
    <m/>
    <m/>
    <m/>
    <m/>
    <m/>
    <m/>
    <m/>
    <m/>
    <m/>
    <m/>
    <m/>
    <m/>
    <m/>
    <m/>
    <m/>
    <m/>
    <m/>
    <m/>
    <m/>
    <m/>
    <m/>
    <m/>
    <m/>
    <m/>
    <m/>
    <m/>
    <m/>
    <m/>
    <m/>
    <m/>
    <m/>
    <m/>
    <m/>
    <m/>
    <m/>
    <m/>
    <m/>
    <m/>
    <m/>
    <m/>
    <m/>
    <m/>
    <m/>
    <m/>
    <m/>
    <m/>
    <m/>
    <m/>
    <m/>
    <m/>
    <m/>
    <m/>
    <m/>
    <m/>
    <m/>
    <m/>
    <m/>
    <m/>
    <m/>
    <n v="1"/>
    <n v="13.16"/>
    <m/>
    <m/>
    <n v="20.56"/>
    <n v="0"/>
    <n v="20.56"/>
    <n v="14.16"/>
    <n v="34.72"/>
    <n v="1.0421731952573916E-3"/>
    <n v="0.59216589861751145"/>
  </r>
  <r>
    <n v="36"/>
    <n v="118"/>
    <s v="Cowichan R"/>
    <s v="CDP"/>
    <s v="124"/>
    <s v="Chinook"/>
    <s v="3"/>
    <x v="0"/>
    <x v="2"/>
    <n v="118"/>
    <x v="2"/>
    <s v="CK-22"/>
    <s v="EAST VANCOUVER ISLAND-COWICHAN &amp; KOKSILAH_FA_0.x"/>
    <s v="M"/>
    <s v="H"/>
    <n v="118"/>
    <s v="Cowichan River H"/>
    <n v="118"/>
    <s v="Cowichan R"/>
    <s v="GSVI"/>
    <s v="S"/>
    <x v="1"/>
    <s v="183683"/>
    <n v="0"/>
    <x v="332"/>
    <n v="2019"/>
    <s v="20190523"/>
    <s v="20190523"/>
    <n v="76"/>
    <n v="3.19"/>
    <m/>
    <s v="CWT"/>
    <s v="P"/>
    <x v="0"/>
    <s v="Y"/>
    <s v="Y"/>
    <s v="Y"/>
    <n v="3.0000000000000001E-3"/>
    <s v="AD Clip"/>
    <n v="114685"/>
    <s v=""/>
    <n v="115030"/>
    <n v="2"/>
    <n v="37820"/>
    <n v="2020"/>
    <m/>
    <m/>
    <m/>
    <m/>
    <m/>
    <m/>
    <m/>
    <m/>
    <m/>
    <m/>
    <m/>
    <m/>
    <m/>
    <m/>
    <m/>
    <m/>
    <m/>
    <m/>
    <m/>
    <m/>
    <m/>
    <m/>
    <m/>
    <m/>
    <m/>
    <m/>
    <m/>
    <m/>
    <m/>
    <m/>
    <m/>
    <m/>
    <m/>
    <m/>
    <m/>
    <m/>
    <m/>
    <m/>
    <m/>
    <m/>
    <m/>
    <m/>
    <m/>
    <m/>
    <m/>
    <m/>
    <m/>
    <m/>
    <m/>
    <m/>
    <m/>
    <m/>
    <m/>
    <m/>
    <m/>
    <m/>
    <m/>
    <m/>
    <m/>
    <m/>
    <m/>
    <m/>
    <m/>
    <m/>
    <m/>
    <m/>
    <m/>
    <m/>
    <m/>
    <m/>
    <m/>
    <m/>
    <m/>
    <m/>
    <m/>
    <n v="12.74"/>
    <m/>
    <m/>
    <m/>
    <m/>
    <m/>
    <m/>
    <m/>
    <m/>
    <m/>
    <m/>
    <m/>
    <m/>
    <m/>
    <m/>
    <m/>
    <m/>
    <m/>
    <m/>
    <m/>
    <m/>
    <m/>
    <m/>
    <m/>
    <m/>
    <m/>
    <m/>
    <m/>
    <m/>
    <m/>
    <m/>
    <m/>
    <m/>
    <m/>
    <m/>
    <m/>
    <m/>
    <m/>
    <m/>
    <m/>
    <m/>
    <m/>
    <m/>
    <m/>
    <m/>
    <m/>
    <m/>
    <m/>
    <m/>
    <m/>
    <m/>
    <m/>
    <m/>
    <m/>
    <m/>
    <m/>
    <m/>
    <m/>
    <m/>
    <m/>
    <m/>
    <m/>
    <m/>
    <m/>
    <m/>
    <m/>
    <m/>
    <m/>
    <m/>
    <m/>
    <m/>
    <m/>
    <m/>
    <m/>
    <m/>
    <m/>
    <m/>
    <m/>
    <m/>
    <m/>
    <m/>
    <m/>
    <m/>
    <m/>
    <m/>
    <m/>
    <m/>
    <m/>
    <n v="1"/>
    <n v="0.01"/>
    <n v="0.32"/>
    <n v="1.98"/>
    <m/>
    <n v="12.74"/>
    <n v="1"/>
    <n v="13.74"/>
    <n v="2.31"/>
    <n v="16.05"/>
    <n v="1.39948554736888E-4"/>
    <n v="0.85607476635514013"/>
  </r>
  <r>
    <n v="36"/>
    <n v="118"/>
    <s v="Cowichan R"/>
    <s v="CDP"/>
    <s v="124"/>
    <s v="Chinook"/>
    <s v="3"/>
    <x v="0"/>
    <x v="2"/>
    <n v="118"/>
    <x v="2"/>
    <s v="CK-22"/>
    <s v="EAST VANCOUVER ISLAND-COWICHAN &amp; KOKSILAH_FA_0.x"/>
    <s v="M"/>
    <s v="H"/>
    <n v="118"/>
    <s v="Cowichan River H"/>
    <n v="118"/>
    <s v="Cowichan R"/>
    <s v="GSVI"/>
    <s v="S"/>
    <x v="1"/>
    <s v="183683"/>
    <n v="0"/>
    <x v="332"/>
    <n v="2019"/>
    <s v="20190523"/>
    <s v="20190523"/>
    <n v="76"/>
    <n v="3.19"/>
    <m/>
    <s v="CWT"/>
    <s v="P"/>
    <x v="0"/>
    <s v="Y"/>
    <s v="Y"/>
    <s v="Y"/>
    <n v="3.0000000000000001E-3"/>
    <s v="AD Clip"/>
    <n v="114685"/>
    <s v=""/>
    <n v="115030"/>
    <n v="3"/>
    <n v="37820"/>
    <n v="2021"/>
    <m/>
    <m/>
    <m/>
    <m/>
    <m/>
    <m/>
    <m/>
    <m/>
    <m/>
    <m/>
    <m/>
    <m/>
    <m/>
    <m/>
    <m/>
    <m/>
    <m/>
    <m/>
    <m/>
    <m/>
    <m/>
    <m/>
    <m/>
    <m/>
    <m/>
    <m/>
    <m/>
    <m/>
    <m/>
    <m/>
    <m/>
    <m/>
    <m/>
    <m/>
    <m/>
    <m/>
    <m/>
    <n v="8.41"/>
    <m/>
    <m/>
    <m/>
    <m/>
    <m/>
    <m/>
    <m/>
    <m/>
    <m/>
    <n v="1.86"/>
    <m/>
    <n v="8.34"/>
    <m/>
    <m/>
    <m/>
    <m/>
    <m/>
    <m/>
    <m/>
    <m/>
    <m/>
    <n v="16.87"/>
    <m/>
    <m/>
    <m/>
    <n v="10.01"/>
    <m/>
    <m/>
    <m/>
    <m/>
    <m/>
    <m/>
    <m/>
    <m/>
    <m/>
    <m/>
    <m/>
    <m/>
    <m/>
    <m/>
    <m/>
    <m/>
    <m/>
    <m/>
    <m/>
    <m/>
    <m/>
    <m/>
    <m/>
    <m/>
    <m/>
    <m/>
    <m/>
    <m/>
    <m/>
    <m/>
    <m/>
    <m/>
    <m/>
    <m/>
    <m/>
    <m/>
    <m/>
    <m/>
    <m/>
    <m/>
    <m/>
    <m/>
    <m/>
    <m/>
    <m/>
    <m/>
    <m/>
    <m/>
    <m/>
    <m/>
    <m/>
    <m/>
    <m/>
    <m/>
    <m/>
    <m/>
    <m/>
    <m/>
    <m/>
    <m/>
    <m/>
    <m/>
    <m/>
    <m/>
    <m/>
    <m/>
    <m/>
    <m/>
    <m/>
    <m/>
    <m/>
    <m/>
    <m/>
    <m/>
    <m/>
    <m/>
    <m/>
    <m/>
    <m/>
    <m/>
    <m/>
    <m/>
    <m/>
    <m/>
    <m/>
    <m/>
    <m/>
    <m/>
    <m/>
    <m/>
    <m/>
    <m/>
    <m/>
    <m/>
    <m/>
    <m/>
    <m/>
    <m/>
    <m/>
    <m/>
    <n v="4.7"/>
    <n v="120.5"/>
    <n v="0.76"/>
    <m/>
    <n v="45.49"/>
    <n v="0"/>
    <n v="45.49"/>
    <n v="125.96"/>
    <n v="171.45"/>
    <n v="1.4949644678903082E-3"/>
    <n v="0.26532516768737247"/>
  </r>
  <r>
    <n v="36"/>
    <n v="118"/>
    <s v="Cowichan R"/>
    <s v="CDP"/>
    <s v="124"/>
    <s v="Chinook"/>
    <s v="3"/>
    <x v="0"/>
    <x v="2"/>
    <n v="118"/>
    <x v="2"/>
    <s v="CK-22"/>
    <s v="EAST VANCOUVER ISLAND-COWICHAN &amp; KOKSILAH_FA_0.x"/>
    <s v="M"/>
    <s v="H"/>
    <n v="118"/>
    <s v="Cowichan River H"/>
    <n v="118"/>
    <s v="Cowichan R"/>
    <s v="GSVI"/>
    <s v="S"/>
    <x v="1"/>
    <s v="183683"/>
    <n v="0"/>
    <x v="332"/>
    <n v="2019"/>
    <s v="20190523"/>
    <s v="20190523"/>
    <n v="76"/>
    <n v="3.19"/>
    <m/>
    <s v="CWT"/>
    <s v="P"/>
    <x v="0"/>
    <s v="Y"/>
    <s v="Y"/>
    <s v="Y"/>
    <n v="3.0000000000000001E-3"/>
    <s v="AD Clip"/>
    <n v="114685"/>
    <n v="114685"/>
    <n v="115030"/>
    <n v="4"/>
    <n v="37820"/>
    <n v="2022"/>
    <m/>
    <m/>
    <m/>
    <m/>
    <m/>
    <m/>
    <m/>
    <m/>
    <m/>
    <m/>
    <m/>
    <m/>
    <m/>
    <m/>
    <m/>
    <m/>
    <m/>
    <m/>
    <m/>
    <m/>
    <m/>
    <m/>
    <m/>
    <m/>
    <m/>
    <m/>
    <m/>
    <m/>
    <m/>
    <m/>
    <m/>
    <m/>
    <m/>
    <m/>
    <m/>
    <m/>
    <m/>
    <m/>
    <m/>
    <m/>
    <n v="2.56"/>
    <m/>
    <m/>
    <m/>
    <m/>
    <m/>
    <m/>
    <n v="3.5"/>
    <m/>
    <n v="4.4000000000000004"/>
    <m/>
    <m/>
    <m/>
    <m/>
    <n v="8.8000000000000007"/>
    <m/>
    <m/>
    <m/>
    <m/>
    <n v="4.4000000000000004"/>
    <m/>
    <m/>
    <m/>
    <n v="7.32"/>
    <m/>
    <m/>
    <m/>
    <m/>
    <m/>
    <m/>
    <m/>
    <m/>
    <m/>
    <m/>
    <m/>
    <m/>
    <m/>
    <m/>
    <m/>
    <m/>
    <m/>
    <m/>
    <m/>
    <m/>
    <m/>
    <m/>
    <m/>
    <m/>
    <m/>
    <m/>
    <m/>
    <m/>
    <m/>
    <m/>
    <m/>
    <m/>
    <m/>
    <m/>
    <m/>
    <m/>
    <m/>
    <m/>
    <m/>
    <m/>
    <m/>
    <m/>
    <m/>
    <m/>
    <m/>
    <m/>
    <m/>
    <m/>
    <m/>
    <m/>
    <m/>
    <m/>
    <m/>
    <m/>
    <m/>
    <m/>
    <m/>
    <m/>
    <m/>
    <m/>
    <m/>
    <m/>
    <m/>
    <m/>
    <m/>
    <m/>
    <m/>
    <m/>
    <m/>
    <m/>
    <m/>
    <m/>
    <m/>
    <m/>
    <m/>
    <m/>
    <m/>
    <m/>
    <m/>
    <m/>
    <m/>
    <m/>
    <m/>
    <m/>
    <m/>
    <m/>
    <m/>
    <m/>
    <m/>
    <m/>
    <m/>
    <m/>
    <m/>
    <m/>
    <m/>
    <m/>
    <m/>
    <m/>
    <m/>
    <m/>
    <n v="4"/>
    <n v="63.37"/>
    <m/>
    <m/>
    <n v="30.98"/>
    <n v="0"/>
    <n v="30.98"/>
    <n v="67.37"/>
    <n v="98.35"/>
    <n v="8.5756637746871864E-4"/>
    <n v="0.31499745805795631"/>
  </r>
  <r>
    <n v="36"/>
    <n v="118"/>
    <s v="Cowichan R"/>
    <s v="CDP"/>
    <s v="124"/>
    <s v="Chinook"/>
    <s v="3"/>
    <x v="0"/>
    <x v="2"/>
    <n v="118"/>
    <x v="2"/>
    <s v="CK-22"/>
    <s v="EAST VANCOUVER ISLAND-COWICHAN &amp; KOKSILAH_FA_0.x"/>
    <s v="M"/>
    <s v="H"/>
    <n v="118"/>
    <s v="Cowichan River H"/>
    <n v="118"/>
    <s v="Cowichan R"/>
    <s v="GSVI"/>
    <s v="S"/>
    <x v="1"/>
    <s v="184886"/>
    <n v="0"/>
    <x v="333"/>
    <n v="2019"/>
    <s v="20190523"/>
    <s v="20190523"/>
    <n v="76"/>
    <n v="3.19"/>
    <m/>
    <s v="CWT"/>
    <s v="P"/>
    <x v="0"/>
    <s v="Y"/>
    <s v="Y"/>
    <s v="Y"/>
    <n v="0"/>
    <s v="AD Clip"/>
    <n v="25544"/>
    <s v=""/>
    <n v="25544"/>
    <n v="3"/>
    <n v="37822"/>
    <n v="2021"/>
    <m/>
    <m/>
    <m/>
    <m/>
    <m/>
    <m/>
    <m/>
    <m/>
    <m/>
    <m/>
    <m/>
    <m/>
    <m/>
    <m/>
    <m/>
    <m/>
    <m/>
    <m/>
    <m/>
    <m/>
    <m/>
    <m/>
    <m/>
    <m/>
    <m/>
    <m/>
    <m/>
    <m/>
    <m/>
    <m/>
    <m/>
    <m/>
    <m/>
    <m/>
    <m/>
    <m/>
    <m/>
    <m/>
    <m/>
    <m/>
    <m/>
    <m/>
    <m/>
    <m/>
    <m/>
    <m/>
    <m/>
    <n v="2.0099999999999998"/>
    <m/>
    <m/>
    <m/>
    <m/>
    <m/>
    <m/>
    <m/>
    <m/>
    <m/>
    <m/>
    <m/>
    <m/>
    <m/>
    <n v="8.5299999999999994"/>
    <m/>
    <m/>
    <m/>
    <m/>
    <m/>
    <m/>
    <m/>
    <m/>
    <m/>
    <m/>
    <m/>
    <m/>
    <m/>
    <m/>
    <m/>
    <m/>
    <m/>
    <m/>
    <m/>
    <m/>
    <m/>
    <m/>
    <m/>
    <m/>
    <m/>
    <m/>
    <m/>
    <m/>
    <m/>
    <m/>
    <m/>
    <m/>
    <m/>
    <m/>
    <m/>
    <m/>
    <m/>
    <m/>
    <m/>
    <m/>
    <m/>
    <m/>
    <m/>
    <m/>
    <m/>
    <m/>
    <m/>
    <m/>
    <m/>
    <m/>
    <m/>
    <m/>
    <m/>
    <m/>
    <m/>
    <m/>
    <m/>
    <m/>
    <m/>
    <m/>
    <m/>
    <m/>
    <m/>
    <m/>
    <m/>
    <m/>
    <m/>
    <m/>
    <m/>
    <m/>
    <m/>
    <m/>
    <m/>
    <m/>
    <m/>
    <m/>
    <m/>
    <m/>
    <m/>
    <m/>
    <m/>
    <n v="4.2"/>
    <m/>
    <m/>
    <m/>
    <m/>
    <m/>
    <m/>
    <m/>
    <m/>
    <m/>
    <m/>
    <m/>
    <m/>
    <m/>
    <m/>
    <m/>
    <m/>
    <m/>
    <m/>
    <m/>
    <n v="6.32"/>
    <n v="2.0299999999999998"/>
    <n v="59.99"/>
    <m/>
    <m/>
    <n v="14.74"/>
    <n v="6.32"/>
    <n v="21.06"/>
    <n v="62.02"/>
    <n v="83.080000000000013"/>
    <n v="3.2524271844660197E-3"/>
    <n v="0.25349061145883478"/>
  </r>
  <r>
    <n v="36"/>
    <n v="118"/>
    <s v="Cowichan R"/>
    <s v="CDP"/>
    <s v="124"/>
    <s v="Chinook"/>
    <s v="3"/>
    <x v="0"/>
    <x v="2"/>
    <n v="118"/>
    <x v="2"/>
    <s v="CK-22"/>
    <s v="EAST VANCOUVER ISLAND-COWICHAN &amp; KOKSILAH_FA_0.x"/>
    <s v="M"/>
    <s v="H"/>
    <n v="118"/>
    <s v="Cowichan River H"/>
    <n v="118"/>
    <s v="Cowichan R"/>
    <s v="GSVI"/>
    <s v="S"/>
    <x v="1"/>
    <s v="184886"/>
    <n v="0"/>
    <x v="333"/>
    <n v="2019"/>
    <s v="20190523"/>
    <s v="20190523"/>
    <n v="76"/>
    <n v="3.19"/>
    <m/>
    <s v="CWT"/>
    <s v="P"/>
    <x v="0"/>
    <s v="Y"/>
    <s v="Y"/>
    <s v="Y"/>
    <n v="0"/>
    <s v="AD Clip"/>
    <n v="25544"/>
    <n v="25544"/>
    <n v="25544"/>
    <n v="4"/>
    <n v="37822"/>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n v="31.68"/>
    <m/>
    <m/>
    <n v="0"/>
    <n v="0"/>
    <n v="0"/>
    <n v="33.68"/>
    <n v="33.68"/>
    <n v="1.3185092389602256E-3"/>
    <n v="0"/>
  </r>
  <r>
    <n v="36"/>
    <n v="118"/>
    <s v="Cowichan R"/>
    <s v="CDP"/>
    <s v="124"/>
    <s v="Chinook"/>
    <s v="3"/>
    <x v="0"/>
    <x v="2"/>
    <n v="118"/>
    <x v="2"/>
    <s v="CK-22"/>
    <s v="EAST VANCOUVER ISLAND-COWICHAN &amp; KOKSILAH_FA_0.x"/>
    <s v="M"/>
    <s v="H"/>
    <n v="118"/>
    <s v="Cowichan River H"/>
    <n v="118"/>
    <s v="Cowichan R"/>
    <s v="GSVI"/>
    <s v="S"/>
    <x v="1"/>
    <s v="184887"/>
    <n v="0"/>
    <x v="334"/>
    <n v="2019"/>
    <s v="20190523"/>
    <s v="20190523"/>
    <n v="76"/>
    <n v="3.19"/>
    <m/>
    <s v="CWT"/>
    <s v="P"/>
    <x v="0"/>
    <s v="Y"/>
    <s v="Y"/>
    <s v="Y"/>
    <n v="0"/>
    <s v="AD Clip"/>
    <n v="14718"/>
    <s v=""/>
    <n v="14718"/>
    <n v="3"/>
    <n v="37823"/>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96"/>
    <m/>
    <m/>
    <m/>
    <m/>
    <n v="0"/>
    <n v="6.96"/>
    <n v="6.96"/>
    <n v="0"/>
    <n v="6.96"/>
    <n v="4.7289033836119036E-4"/>
    <n v="1"/>
  </r>
  <r>
    <n v="36"/>
    <n v="118"/>
    <s v="Cowichan R"/>
    <s v="CDP"/>
    <s v="124"/>
    <s v="Chinook"/>
    <s v="3"/>
    <x v="0"/>
    <x v="2"/>
    <n v="118"/>
    <x v="2"/>
    <s v="CK-22"/>
    <s v="EAST VANCOUVER ISLAND-COWICHAN &amp; KOKSILAH_FA_0.x"/>
    <s v="M"/>
    <s v="H"/>
    <n v="118"/>
    <s v="Cowichan River H"/>
    <n v="118"/>
    <s v="Cowichan R"/>
    <s v="GSVI"/>
    <s v="S"/>
    <x v="1"/>
    <s v="184887"/>
    <n v="0"/>
    <x v="334"/>
    <n v="2019"/>
    <s v="20190523"/>
    <s v="20190523"/>
    <n v="76"/>
    <n v="3.19"/>
    <m/>
    <s v="CWT"/>
    <s v="P"/>
    <x v="0"/>
    <s v="Y"/>
    <s v="Y"/>
    <s v="Y"/>
    <n v="0"/>
    <s v="AD Clip"/>
    <n v="14718"/>
    <n v="14718"/>
    <n v="14718"/>
    <n v="4"/>
    <n v="37823"/>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9"/>
    <n v="0.02"/>
    <n v="0.52"/>
    <m/>
    <n v="0"/>
    <n v="0"/>
    <n v="0"/>
    <n v="1.03"/>
    <n v="1.03"/>
    <n v="6.9982334556325591E-5"/>
    <n v="0"/>
  </r>
  <r>
    <n v="36"/>
    <n v="118"/>
    <s v="Cowichan R"/>
    <s v="CDP"/>
    <s v="124"/>
    <s v="Chinook"/>
    <s v="3"/>
    <x v="0"/>
    <x v="2"/>
    <n v="118"/>
    <x v="2"/>
    <s v="CK-22"/>
    <s v="EAST VANCOUVER ISLAND-COWICHAN &amp; KOKSILAH_FA_0.x"/>
    <s v="M"/>
    <s v="H"/>
    <n v="118"/>
    <s v="Cowichan River H"/>
    <n v="118"/>
    <s v="Cowichan R"/>
    <s v="GSVI"/>
    <s v="S"/>
    <x v="1"/>
    <s v="185180"/>
    <n v="0"/>
    <x v="335"/>
    <n v="2019"/>
    <s v="20190523"/>
    <s v="20190523"/>
    <n v="76"/>
    <n v="3.19"/>
    <m/>
    <s v="CWT"/>
    <s v="P"/>
    <x v="0"/>
    <s v="Y"/>
    <s v="Y"/>
    <s v="Y"/>
    <n v="3.0000000000000001E-3"/>
    <s v="AD Clip"/>
    <n v="57374"/>
    <s v=""/>
    <n v="57546"/>
    <n v="2"/>
    <n v="37815"/>
    <n v="2020"/>
    <m/>
    <m/>
    <m/>
    <m/>
    <m/>
    <m/>
    <m/>
    <m/>
    <m/>
    <m/>
    <m/>
    <m/>
    <m/>
    <m/>
    <m/>
    <m/>
    <m/>
    <m/>
    <m/>
    <m/>
    <m/>
    <m/>
    <m/>
    <m/>
    <m/>
    <m/>
    <m/>
    <m/>
    <m/>
    <m/>
    <m/>
    <m/>
    <m/>
    <m/>
    <m/>
    <m/>
    <m/>
    <m/>
    <m/>
    <m/>
    <m/>
    <m/>
    <m/>
    <m/>
    <m/>
    <m/>
    <m/>
    <m/>
    <m/>
    <m/>
    <m/>
    <m/>
    <m/>
    <m/>
    <m/>
    <m/>
    <m/>
    <m/>
    <m/>
    <m/>
    <m/>
    <m/>
    <m/>
    <m/>
    <m/>
    <m/>
    <m/>
    <m/>
    <m/>
    <m/>
    <m/>
    <m/>
    <m/>
    <m/>
    <m/>
    <n v="12.74"/>
    <m/>
    <m/>
    <m/>
    <m/>
    <m/>
    <m/>
    <m/>
    <m/>
    <m/>
    <m/>
    <m/>
    <m/>
    <m/>
    <m/>
    <m/>
    <m/>
    <m/>
    <m/>
    <m/>
    <m/>
    <m/>
    <m/>
    <m/>
    <m/>
    <m/>
    <m/>
    <m/>
    <m/>
    <m/>
    <m/>
    <m/>
    <m/>
    <m/>
    <m/>
    <m/>
    <m/>
    <m/>
    <m/>
    <m/>
    <m/>
    <m/>
    <m/>
    <n v="10.17"/>
    <m/>
    <m/>
    <m/>
    <m/>
    <m/>
    <m/>
    <m/>
    <m/>
    <m/>
    <m/>
    <m/>
    <m/>
    <m/>
    <m/>
    <m/>
    <m/>
    <m/>
    <m/>
    <m/>
    <m/>
    <m/>
    <m/>
    <m/>
    <m/>
    <m/>
    <m/>
    <m/>
    <m/>
    <m/>
    <m/>
    <m/>
    <m/>
    <m/>
    <m/>
    <m/>
    <m/>
    <m/>
    <m/>
    <m/>
    <m/>
    <m/>
    <m/>
    <m/>
    <m/>
    <m/>
    <m/>
    <m/>
    <m/>
    <m/>
    <n v="22.91"/>
    <n v="0"/>
    <n v="22.91"/>
    <n v="0"/>
    <n v="22.91"/>
    <n v="3.9930979189179767E-4"/>
    <n v="1"/>
  </r>
  <r>
    <n v="36"/>
    <n v="118"/>
    <s v="Cowichan R"/>
    <s v="CDP"/>
    <s v="124"/>
    <s v="Chinook"/>
    <s v="3"/>
    <x v="0"/>
    <x v="2"/>
    <n v="118"/>
    <x v="2"/>
    <s v="CK-22"/>
    <s v="EAST VANCOUVER ISLAND-COWICHAN &amp; KOKSILAH_FA_0.x"/>
    <s v="M"/>
    <s v="H"/>
    <n v="118"/>
    <s v="Cowichan River H"/>
    <n v="118"/>
    <s v="Cowichan R"/>
    <s v="GSVI"/>
    <s v="S"/>
    <x v="1"/>
    <s v="185180"/>
    <n v="0"/>
    <x v="335"/>
    <n v="2019"/>
    <s v="20190523"/>
    <s v="20190523"/>
    <n v="76"/>
    <n v="3.19"/>
    <m/>
    <s v="CWT"/>
    <s v="P"/>
    <x v="0"/>
    <s v="Y"/>
    <s v="Y"/>
    <s v="Y"/>
    <n v="3.0000000000000001E-3"/>
    <s v="AD Clip"/>
    <n v="57374"/>
    <s v=""/>
    <n v="57546"/>
    <n v="3"/>
    <n v="37815"/>
    <n v="2021"/>
    <m/>
    <m/>
    <m/>
    <m/>
    <m/>
    <m/>
    <m/>
    <m/>
    <m/>
    <m/>
    <m/>
    <m/>
    <m/>
    <m/>
    <m/>
    <m/>
    <m/>
    <m/>
    <m/>
    <m/>
    <m/>
    <m/>
    <m/>
    <m/>
    <m/>
    <m/>
    <m/>
    <m/>
    <m/>
    <m/>
    <m/>
    <m/>
    <m/>
    <m/>
    <m/>
    <m/>
    <m/>
    <m/>
    <m/>
    <m/>
    <m/>
    <m/>
    <m/>
    <m/>
    <m/>
    <m/>
    <m/>
    <m/>
    <m/>
    <n v="8.5299999999999994"/>
    <m/>
    <m/>
    <m/>
    <m/>
    <n v="8.5299999999999994"/>
    <m/>
    <m/>
    <m/>
    <m/>
    <n v="8.4600000000000009"/>
    <m/>
    <m/>
    <m/>
    <n v="10.01"/>
    <m/>
    <m/>
    <m/>
    <m/>
    <m/>
    <m/>
    <m/>
    <m/>
    <m/>
    <m/>
    <m/>
    <m/>
    <m/>
    <m/>
    <m/>
    <m/>
    <m/>
    <m/>
    <m/>
    <m/>
    <m/>
    <m/>
    <m/>
    <m/>
    <m/>
    <m/>
    <m/>
    <m/>
    <m/>
    <m/>
    <m/>
    <m/>
    <m/>
    <m/>
    <m/>
    <m/>
    <m/>
    <m/>
    <m/>
    <m/>
    <m/>
    <m/>
    <m/>
    <m/>
    <m/>
    <m/>
    <m/>
    <m/>
    <m/>
    <m/>
    <m/>
    <m/>
    <m/>
    <m/>
    <m/>
    <m/>
    <m/>
    <m/>
    <m/>
    <m/>
    <m/>
    <m/>
    <m/>
    <m/>
    <m/>
    <m/>
    <m/>
    <m/>
    <m/>
    <m/>
    <m/>
    <m/>
    <m/>
    <m/>
    <m/>
    <m/>
    <m/>
    <m/>
    <m/>
    <m/>
    <m/>
    <m/>
    <m/>
    <m/>
    <m/>
    <m/>
    <m/>
    <m/>
    <m/>
    <m/>
    <m/>
    <m/>
    <m/>
    <m/>
    <m/>
    <m/>
    <m/>
    <m/>
    <m/>
    <n v="3.68"/>
    <n v="6.92"/>
    <n v="181.03"/>
    <n v="0.76"/>
    <m/>
    <n v="35.53"/>
    <n v="3.68"/>
    <n v="39.21"/>
    <n v="188.71"/>
    <n v="227.92"/>
    <n v="3.9725311116533615E-3"/>
    <n v="0.17203404703404704"/>
  </r>
  <r>
    <n v="36"/>
    <n v="118"/>
    <s v="Cowichan R"/>
    <s v="CDP"/>
    <s v="124"/>
    <s v="Chinook"/>
    <s v="3"/>
    <x v="0"/>
    <x v="2"/>
    <n v="118"/>
    <x v="2"/>
    <s v="CK-22"/>
    <s v="EAST VANCOUVER ISLAND-COWICHAN &amp; KOKSILAH_FA_0.x"/>
    <s v="M"/>
    <s v="H"/>
    <n v="118"/>
    <s v="Cowichan River H"/>
    <n v="118"/>
    <s v="Cowichan R"/>
    <s v="GSVI"/>
    <s v="S"/>
    <x v="1"/>
    <s v="185180"/>
    <n v="0"/>
    <x v="335"/>
    <n v="2019"/>
    <s v="20190523"/>
    <s v="20190523"/>
    <n v="76"/>
    <n v="3.19"/>
    <m/>
    <s v="CWT"/>
    <s v="P"/>
    <x v="0"/>
    <s v="Y"/>
    <s v="Y"/>
    <s v="Y"/>
    <n v="3.0000000000000001E-3"/>
    <s v="AD Clip"/>
    <n v="57374"/>
    <n v="57374"/>
    <n v="57546"/>
    <n v="4"/>
    <n v="37815"/>
    <n v="2022"/>
    <m/>
    <m/>
    <m/>
    <m/>
    <m/>
    <m/>
    <m/>
    <m/>
    <m/>
    <m/>
    <m/>
    <m/>
    <m/>
    <m/>
    <m/>
    <m/>
    <m/>
    <m/>
    <m/>
    <m/>
    <m/>
    <m/>
    <m/>
    <m/>
    <m/>
    <m/>
    <m/>
    <m/>
    <m/>
    <m/>
    <m/>
    <m/>
    <m/>
    <m/>
    <m/>
    <m/>
    <m/>
    <m/>
    <m/>
    <m/>
    <m/>
    <m/>
    <m/>
    <m/>
    <m/>
    <m/>
    <m/>
    <m/>
    <m/>
    <m/>
    <m/>
    <m/>
    <m/>
    <m/>
    <n v="4.4000000000000004"/>
    <m/>
    <m/>
    <m/>
    <m/>
    <n v="4.4000000000000004"/>
    <m/>
    <m/>
    <m/>
    <m/>
    <m/>
    <m/>
    <m/>
    <m/>
    <m/>
    <m/>
    <m/>
    <m/>
    <m/>
    <m/>
    <m/>
    <m/>
    <m/>
    <m/>
    <m/>
    <m/>
    <m/>
    <m/>
    <m/>
    <m/>
    <m/>
    <m/>
    <m/>
    <m/>
    <m/>
    <m/>
    <m/>
    <m/>
    <m/>
    <m/>
    <m/>
    <m/>
    <m/>
    <m/>
    <m/>
    <m/>
    <m/>
    <m/>
    <m/>
    <m/>
    <m/>
    <m/>
    <m/>
    <m/>
    <m/>
    <m/>
    <m/>
    <m/>
    <m/>
    <m/>
    <m/>
    <m/>
    <m/>
    <m/>
    <m/>
    <m/>
    <m/>
    <m/>
    <m/>
    <n v="6.19"/>
    <m/>
    <m/>
    <m/>
    <m/>
    <m/>
    <m/>
    <m/>
    <m/>
    <m/>
    <m/>
    <m/>
    <m/>
    <m/>
    <m/>
    <m/>
    <m/>
    <m/>
    <m/>
    <m/>
    <m/>
    <m/>
    <m/>
    <m/>
    <m/>
    <m/>
    <m/>
    <m/>
    <m/>
    <m/>
    <m/>
    <m/>
    <m/>
    <m/>
    <m/>
    <m/>
    <m/>
    <m/>
    <m/>
    <m/>
    <m/>
    <n v="7"/>
    <n v="118.94"/>
    <m/>
    <m/>
    <n v="14.99"/>
    <n v="0"/>
    <n v="14.99"/>
    <n v="125.94"/>
    <n v="140.93"/>
    <n v="2.4563391083068987E-3"/>
    <n v="0.10636486198822109"/>
  </r>
  <r>
    <n v="36"/>
    <n v="118"/>
    <s v="Cowichan R"/>
    <s v="CDP"/>
    <s v="124"/>
    <s v="Chinook"/>
    <s v="3"/>
    <x v="0"/>
    <x v="2"/>
    <n v="118"/>
    <x v="2"/>
    <s v="CK-22"/>
    <s v="EAST VANCOUVER ISLAND-COWICHAN &amp; KOKSILAH_FA_0.x"/>
    <s v="M"/>
    <s v="H"/>
    <n v="118"/>
    <s v="Cowichan River H"/>
    <n v="118"/>
    <s v="Cowichan R"/>
    <s v="GSVI"/>
    <s v="S"/>
    <x v="1"/>
    <s v="185181"/>
    <n v="0"/>
    <x v="336"/>
    <n v="2019"/>
    <s v="20190523"/>
    <s v="20190523"/>
    <n v="76"/>
    <n v="3.19"/>
    <m/>
    <s v="CWT"/>
    <s v="P"/>
    <x v="0"/>
    <s v="Y"/>
    <s v="Y"/>
    <s v="Y"/>
    <n v="4.0000000000000001E-3"/>
    <s v="AD Clip"/>
    <n v="57553"/>
    <s v=""/>
    <n v="57784"/>
    <n v="2"/>
    <n v="37816"/>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6"/>
    <m/>
    <m/>
    <m/>
    <m/>
    <n v="0"/>
    <n v="2.36"/>
    <n v="2.36"/>
    <n v="0"/>
    <n v="2.36"/>
    <n v="4.1005681719458585E-5"/>
    <n v="1"/>
  </r>
  <r>
    <n v="36"/>
    <n v="118"/>
    <s v="Cowichan R"/>
    <s v="CDP"/>
    <s v="124"/>
    <s v="Chinook"/>
    <s v="3"/>
    <x v="0"/>
    <x v="2"/>
    <n v="118"/>
    <x v="2"/>
    <s v="CK-22"/>
    <s v="EAST VANCOUVER ISLAND-COWICHAN &amp; KOKSILAH_FA_0.x"/>
    <s v="M"/>
    <s v="H"/>
    <n v="118"/>
    <s v="Cowichan River H"/>
    <n v="118"/>
    <s v="Cowichan R"/>
    <s v="GSVI"/>
    <s v="S"/>
    <x v="1"/>
    <s v="185181"/>
    <n v="0"/>
    <x v="336"/>
    <n v="2019"/>
    <s v="20190523"/>
    <s v="20190523"/>
    <n v="76"/>
    <n v="3.19"/>
    <m/>
    <s v="CWT"/>
    <s v="P"/>
    <x v="0"/>
    <s v="Y"/>
    <s v="Y"/>
    <s v="Y"/>
    <n v="4.0000000000000001E-3"/>
    <s v="AD Clip"/>
    <n v="57553"/>
    <s v=""/>
    <n v="57784"/>
    <n v="3"/>
    <n v="37816"/>
    <n v="2021"/>
    <m/>
    <m/>
    <m/>
    <m/>
    <m/>
    <m/>
    <m/>
    <m/>
    <m/>
    <m/>
    <m/>
    <m/>
    <m/>
    <m/>
    <m/>
    <m/>
    <m/>
    <m/>
    <m/>
    <m/>
    <m/>
    <m/>
    <m/>
    <m/>
    <m/>
    <m/>
    <m/>
    <m/>
    <m/>
    <m/>
    <m/>
    <m/>
    <m/>
    <m/>
    <m/>
    <m/>
    <m/>
    <m/>
    <m/>
    <m/>
    <m/>
    <m/>
    <m/>
    <m/>
    <m/>
    <m/>
    <m/>
    <m/>
    <m/>
    <n v="8.4600000000000009"/>
    <m/>
    <m/>
    <m/>
    <m/>
    <m/>
    <m/>
    <m/>
    <m/>
    <m/>
    <n v="8.5299999999999994"/>
    <m/>
    <m/>
    <m/>
    <n v="20.02"/>
    <m/>
    <m/>
    <m/>
    <m/>
    <m/>
    <m/>
    <m/>
    <m/>
    <m/>
    <m/>
    <m/>
    <m/>
    <m/>
    <m/>
    <m/>
    <m/>
    <m/>
    <m/>
    <m/>
    <m/>
    <m/>
    <m/>
    <m/>
    <m/>
    <m/>
    <m/>
    <m/>
    <m/>
    <m/>
    <m/>
    <m/>
    <m/>
    <m/>
    <m/>
    <m/>
    <m/>
    <m/>
    <m/>
    <m/>
    <m/>
    <m/>
    <m/>
    <m/>
    <m/>
    <m/>
    <m/>
    <m/>
    <m/>
    <m/>
    <m/>
    <m/>
    <m/>
    <m/>
    <m/>
    <m/>
    <m/>
    <m/>
    <m/>
    <m/>
    <m/>
    <m/>
    <m/>
    <m/>
    <m/>
    <m/>
    <m/>
    <m/>
    <m/>
    <m/>
    <m/>
    <m/>
    <m/>
    <m/>
    <m/>
    <m/>
    <m/>
    <m/>
    <m/>
    <m/>
    <m/>
    <m/>
    <m/>
    <m/>
    <m/>
    <m/>
    <m/>
    <m/>
    <m/>
    <m/>
    <m/>
    <m/>
    <m/>
    <m/>
    <m/>
    <m/>
    <m/>
    <m/>
    <m/>
    <m/>
    <n v="1.78"/>
    <n v="3.7"/>
    <n v="90.77"/>
    <n v="0.76"/>
    <m/>
    <n v="37.01"/>
    <n v="1.78"/>
    <n v="38.79"/>
    <n v="95.23"/>
    <n v="134.01999999999998"/>
    <n v="2.3286362135770504E-3"/>
    <n v="0.28943441277421283"/>
  </r>
  <r>
    <n v="36"/>
    <n v="118"/>
    <s v="Cowichan R"/>
    <s v="CDP"/>
    <s v="124"/>
    <s v="Chinook"/>
    <s v="3"/>
    <x v="0"/>
    <x v="2"/>
    <n v="118"/>
    <x v="2"/>
    <s v="CK-22"/>
    <s v="EAST VANCOUVER ISLAND-COWICHAN &amp; KOKSILAH_FA_0.x"/>
    <s v="M"/>
    <s v="H"/>
    <n v="118"/>
    <s v="Cowichan River H"/>
    <n v="118"/>
    <s v="Cowichan R"/>
    <s v="GSVI"/>
    <s v="S"/>
    <x v="1"/>
    <s v="185181"/>
    <n v="0"/>
    <x v="336"/>
    <n v="2019"/>
    <s v="20190523"/>
    <s v="20190523"/>
    <n v="76"/>
    <n v="3.19"/>
    <m/>
    <s v="CWT"/>
    <s v="P"/>
    <x v="0"/>
    <s v="Y"/>
    <s v="Y"/>
    <s v="Y"/>
    <n v="4.0000000000000001E-3"/>
    <s v="AD Clip"/>
    <n v="57553"/>
    <n v="57553"/>
    <n v="57784"/>
    <n v="4"/>
    <n v="37816"/>
    <n v="2022"/>
    <m/>
    <m/>
    <m/>
    <m/>
    <m/>
    <m/>
    <m/>
    <m/>
    <m/>
    <m/>
    <m/>
    <m/>
    <m/>
    <m/>
    <m/>
    <m/>
    <m/>
    <m/>
    <m/>
    <m/>
    <m/>
    <m/>
    <m/>
    <m/>
    <m/>
    <m/>
    <m/>
    <m/>
    <m/>
    <m/>
    <m/>
    <m/>
    <m/>
    <m/>
    <m/>
    <m/>
    <m/>
    <m/>
    <m/>
    <m/>
    <m/>
    <m/>
    <m/>
    <m/>
    <m/>
    <m/>
    <m/>
    <m/>
    <m/>
    <n v="4.4000000000000004"/>
    <m/>
    <m/>
    <m/>
    <m/>
    <n v="12.15"/>
    <m/>
    <m/>
    <m/>
    <m/>
    <m/>
    <m/>
    <m/>
    <m/>
    <m/>
    <m/>
    <m/>
    <m/>
    <m/>
    <m/>
    <m/>
    <m/>
    <m/>
    <m/>
    <m/>
    <m/>
    <m/>
    <m/>
    <m/>
    <m/>
    <m/>
    <m/>
    <n v="16.47"/>
    <m/>
    <m/>
    <m/>
    <m/>
    <m/>
    <m/>
    <m/>
    <m/>
    <m/>
    <m/>
    <m/>
    <m/>
    <m/>
    <m/>
    <m/>
    <m/>
    <m/>
    <m/>
    <m/>
    <m/>
    <m/>
    <m/>
    <m/>
    <m/>
    <m/>
    <m/>
    <m/>
    <m/>
    <m/>
    <m/>
    <m/>
    <m/>
    <m/>
    <m/>
    <m/>
    <m/>
    <m/>
    <m/>
    <m/>
    <m/>
    <m/>
    <m/>
    <m/>
    <m/>
    <m/>
    <m/>
    <m/>
    <m/>
    <m/>
    <m/>
    <m/>
    <m/>
    <m/>
    <m/>
    <m/>
    <m/>
    <m/>
    <m/>
    <m/>
    <m/>
    <m/>
    <m/>
    <m/>
    <m/>
    <m/>
    <m/>
    <m/>
    <m/>
    <m/>
    <m/>
    <m/>
    <m/>
    <m/>
    <m/>
    <m/>
    <m/>
    <m/>
    <m/>
    <m/>
    <m/>
    <m/>
    <m/>
    <n v="1"/>
    <n v="18.52"/>
    <m/>
    <m/>
    <n v="33.020000000000003"/>
    <n v="0"/>
    <n v="33.020000000000003"/>
    <n v="19.52"/>
    <n v="52.539999999999992"/>
    <n v="9.1289767692387868E-4"/>
    <n v="0.6284735439665019"/>
  </r>
  <r>
    <n v="36"/>
    <n v="118"/>
    <s v="Cowichan R"/>
    <s v="CDP"/>
    <s v="124"/>
    <s v="Chinook"/>
    <s v="3"/>
    <x v="0"/>
    <x v="2"/>
    <n v="118"/>
    <x v="2"/>
    <s v="CK-22"/>
    <s v="EAST VANCOUVER ISLAND-COWICHAN &amp; KOKSILAH_FA_0.x"/>
    <s v="M"/>
    <s v="H"/>
    <n v="118"/>
    <s v="Cowichan River H"/>
    <n v="118"/>
    <s v="Cowichan R"/>
    <s v="GSVI"/>
    <s v="S"/>
    <x v="1"/>
    <s v="185182"/>
    <n v="0"/>
    <x v="337"/>
    <n v="2019"/>
    <s v="20190523"/>
    <s v="20190523"/>
    <n v="76"/>
    <n v="3.19"/>
    <m/>
    <s v="CWT"/>
    <s v="P"/>
    <x v="0"/>
    <s v="Y"/>
    <s v="Y"/>
    <s v="Y"/>
    <n v="0"/>
    <s v="AD Clip"/>
    <n v="58773"/>
    <s v=""/>
    <n v="58773"/>
    <n v="3"/>
    <n v="37817"/>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8"/>
    <n v="1.03"/>
    <n v="30.26"/>
    <m/>
    <m/>
    <n v="0"/>
    <n v="1.78"/>
    <n v="1.78"/>
    <n v="31.29"/>
    <n v="33.07"/>
    <n v="5.6267333639596412E-4"/>
    <n v="5.3825219231932266E-2"/>
  </r>
  <r>
    <n v="36"/>
    <n v="118"/>
    <s v="Cowichan R"/>
    <s v="CDP"/>
    <s v="124"/>
    <s v="Chinook"/>
    <s v="3"/>
    <x v="0"/>
    <x v="2"/>
    <n v="118"/>
    <x v="2"/>
    <s v="CK-22"/>
    <s v="EAST VANCOUVER ISLAND-COWICHAN &amp; KOKSILAH_FA_0.x"/>
    <s v="M"/>
    <s v="H"/>
    <n v="118"/>
    <s v="Cowichan River H"/>
    <n v="118"/>
    <s v="Cowichan R"/>
    <s v="GSVI"/>
    <s v="S"/>
    <x v="1"/>
    <s v="185182"/>
    <n v="0"/>
    <x v="337"/>
    <n v="2019"/>
    <s v="20190523"/>
    <s v="20190523"/>
    <n v="76"/>
    <n v="3.19"/>
    <m/>
    <s v="CWT"/>
    <s v="P"/>
    <x v="0"/>
    <s v="Y"/>
    <s v="Y"/>
    <s v="Y"/>
    <n v="0"/>
    <s v="AD Clip"/>
    <n v="58773"/>
    <n v="58773"/>
    <n v="58773"/>
    <n v="4"/>
    <n v="37817"/>
    <n v="2022"/>
    <m/>
    <m/>
    <m/>
    <m/>
    <m/>
    <m/>
    <m/>
    <m/>
    <m/>
    <m/>
    <m/>
    <m/>
    <m/>
    <m/>
    <m/>
    <m/>
    <m/>
    <m/>
    <m/>
    <m/>
    <m/>
    <m/>
    <m/>
    <m/>
    <m/>
    <m/>
    <m/>
    <m/>
    <m/>
    <m/>
    <m/>
    <m/>
    <m/>
    <m/>
    <m/>
    <m/>
    <m/>
    <m/>
    <m/>
    <m/>
    <m/>
    <m/>
    <m/>
    <m/>
    <m/>
    <m/>
    <m/>
    <m/>
    <m/>
    <n v="4.4000000000000004"/>
    <m/>
    <m/>
    <m/>
    <m/>
    <m/>
    <m/>
    <m/>
    <m/>
    <m/>
    <m/>
    <m/>
    <m/>
    <m/>
    <m/>
    <m/>
    <m/>
    <m/>
    <m/>
    <m/>
    <m/>
    <m/>
    <m/>
    <m/>
    <m/>
    <m/>
    <m/>
    <m/>
    <m/>
    <m/>
    <m/>
    <m/>
    <m/>
    <m/>
    <m/>
    <m/>
    <m/>
    <m/>
    <m/>
    <m/>
    <m/>
    <m/>
    <m/>
    <m/>
    <m/>
    <m/>
    <m/>
    <m/>
    <m/>
    <m/>
    <m/>
    <m/>
    <m/>
    <m/>
    <m/>
    <m/>
    <m/>
    <m/>
    <m/>
    <m/>
    <m/>
    <m/>
    <m/>
    <m/>
    <m/>
    <m/>
    <m/>
    <m/>
    <m/>
    <m/>
    <m/>
    <m/>
    <m/>
    <m/>
    <m/>
    <m/>
    <m/>
    <m/>
    <m/>
    <m/>
    <m/>
    <m/>
    <m/>
    <m/>
    <m/>
    <m/>
    <m/>
    <m/>
    <m/>
    <m/>
    <m/>
    <m/>
    <m/>
    <m/>
    <m/>
    <m/>
    <m/>
    <m/>
    <m/>
    <m/>
    <m/>
    <m/>
    <m/>
    <m/>
    <m/>
    <m/>
    <m/>
    <m/>
    <m/>
    <m/>
    <m/>
    <m/>
    <m/>
    <m/>
    <m/>
    <m/>
    <m/>
    <m/>
    <m/>
    <n v="4.4000000000000004"/>
    <n v="0"/>
    <n v="4.4000000000000004"/>
    <n v="0"/>
    <n v="4.4000000000000004"/>
    <n v="7.4864308440950779E-5"/>
    <n v="1"/>
  </r>
  <r>
    <n v="36"/>
    <n v="118"/>
    <s v="Cowichan R"/>
    <s v="CDP"/>
    <s v="124"/>
    <s v="Chinook"/>
    <s v="3"/>
    <x v="0"/>
    <x v="2"/>
    <n v="118"/>
    <x v="2"/>
    <s v="CK-22"/>
    <s v="EAST VANCOUVER ISLAND-COWICHAN &amp; KOKSILAH_FA_0.x"/>
    <s v="M"/>
    <s v="H"/>
    <n v="118"/>
    <s v="Cowichan River H"/>
    <n v="118"/>
    <s v="Cowichan R"/>
    <s v="GSVI"/>
    <s v="S"/>
    <x v="1"/>
    <s v="185183"/>
    <n v="0"/>
    <x v="338"/>
    <n v="2019"/>
    <s v="20190523"/>
    <s v="20190523"/>
    <n v="76"/>
    <n v="3.19"/>
    <m/>
    <s v="CWT"/>
    <s v="P"/>
    <x v="0"/>
    <s v="Y"/>
    <s v="Y"/>
    <s v="Y"/>
    <n v="0"/>
    <s v="AD Clip"/>
    <n v="57776"/>
    <s v=""/>
    <n v="57776"/>
    <n v="2"/>
    <n v="37818"/>
    <n v="2020"/>
    <m/>
    <m/>
    <m/>
    <m/>
    <m/>
    <m/>
    <m/>
    <m/>
    <m/>
    <m/>
    <m/>
    <m/>
    <m/>
    <m/>
    <m/>
    <m/>
    <m/>
    <m/>
    <m/>
    <m/>
    <m/>
    <m/>
    <m/>
    <m/>
    <m/>
    <m/>
    <m/>
    <m/>
    <m/>
    <m/>
    <m/>
    <m/>
    <m/>
    <m/>
    <m/>
    <m/>
    <m/>
    <m/>
    <m/>
    <m/>
    <m/>
    <m/>
    <m/>
    <m/>
    <m/>
    <m/>
    <m/>
    <m/>
    <m/>
    <m/>
    <m/>
    <m/>
    <m/>
    <m/>
    <m/>
    <m/>
    <m/>
    <m/>
    <m/>
    <m/>
    <m/>
    <m/>
    <m/>
    <m/>
    <m/>
    <m/>
    <m/>
    <m/>
    <m/>
    <m/>
    <m/>
    <m/>
    <m/>
    <m/>
    <m/>
    <n v="26.85"/>
    <m/>
    <m/>
    <m/>
    <m/>
    <m/>
    <m/>
    <m/>
    <m/>
    <m/>
    <m/>
    <m/>
    <m/>
    <m/>
    <m/>
    <m/>
    <m/>
    <m/>
    <m/>
    <m/>
    <m/>
    <m/>
    <m/>
    <m/>
    <m/>
    <m/>
    <m/>
    <m/>
    <m/>
    <m/>
    <m/>
    <m/>
    <m/>
    <m/>
    <m/>
    <m/>
    <m/>
    <m/>
    <m/>
    <m/>
    <m/>
    <m/>
    <m/>
    <m/>
    <m/>
    <m/>
    <m/>
    <m/>
    <m/>
    <m/>
    <m/>
    <m/>
    <m/>
    <m/>
    <m/>
    <m/>
    <m/>
    <m/>
    <m/>
    <m/>
    <m/>
    <m/>
    <m/>
    <m/>
    <m/>
    <m/>
    <m/>
    <m/>
    <m/>
    <m/>
    <m/>
    <m/>
    <m/>
    <m/>
    <m/>
    <m/>
    <m/>
    <m/>
    <m/>
    <m/>
    <m/>
    <m/>
    <m/>
    <m/>
    <m/>
    <m/>
    <m/>
    <m/>
    <m/>
    <m/>
    <m/>
    <m/>
    <m/>
    <n v="26.85"/>
    <n v="0"/>
    <n v="26.85"/>
    <n v="0"/>
    <n v="26.85"/>
    <n v="4.6472583771808368E-4"/>
    <n v="1"/>
  </r>
  <r>
    <n v="36"/>
    <n v="118"/>
    <s v="Cowichan R"/>
    <s v="CDP"/>
    <s v="124"/>
    <s v="Chinook"/>
    <s v="3"/>
    <x v="0"/>
    <x v="2"/>
    <n v="118"/>
    <x v="2"/>
    <s v="CK-22"/>
    <s v="EAST VANCOUVER ISLAND-COWICHAN &amp; KOKSILAH_FA_0.x"/>
    <s v="M"/>
    <s v="H"/>
    <n v="118"/>
    <s v="Cowichan River H"/>
    <n v="118"/>
    <s v="Cowichan R"/>
    <s v="GSVI"/>
    <s v="S"/>
    <x v="1"/>
    <s v="185183"/>
    <n v="0"/>
    <x v="338"/>
    <n v="2019"/>
    <s v="20190523"/>
    <s v="20190523"/>
    <n v="76"/>
    <n v="3.19"/>
    <m/>
    <s v="CWT"/>
    <s v="P"/>
    <x v="0"/>
    <s v="Y"/>
    <s v="Y"/>
    <s v="Y"/>
    <n v="0"/>
    <s v="AD Clip"/>
    <n v="57776"/>
    <s v=""/>
    <n v="57776"/>
    <n v="3"/>
    <n v="37818"/>
    <n v="2021"/>
    <m/>
    <m/>
    <m/>
    <m/>
    <m/>
    <m/>
    <m/>
    <m/>
    <m/>
    <m/>
    <m/>
    <m/>
    <m/>
    <m/>
    <m/>
    <m/>
    <m/>
    <m/>
    <m/>
    <m/>
    <m/>
    <m/>
    <m/>
    <m/>
    <m/>
    <m/>
    <m/>
    <m/>
    <m/>
    <m/>
    <m/>
    <m/>
    <m/>
    <m/>
    <m/>
    <m/>
    <m/>
    <m/>
    <m/>
    <m/>
    <m/>
    <m/>
    <m/>
    <m/>
    <m/>
    <m/>
    <m/>
    <m/>
    <m/>
    <n v="8.5299999999999994"/>
    <m/>
    <m/>
    <m/>
    <m/>
    <n v="8.4600000000000009"/>
    <m/>
    <m/>
    <m/>
    <m/>
    <n v="8.5299999999999994"/>
    <m/>
    <n v="16.87"/>
    <m/>
    <m/>
    <m/>
    <m/>
    <m/>
    <m/>
    <m/>
    <m/>
    <m/>
    <m/>
    <m/>
    <m/>
    <m/>
    <m/>
    <m/>
    <m/>
    <m/>
    <m/>
    <m/>
    <m/>
    <m/>
    <m/>
    <m/>
    <m/>
    <m/>
    <m/>
    <m/>
    <m/>
    <m/>
    <m/>
    <m/>
    <m/>
    <m/>
    <m/>
    <m/>
    <m/>
    <m/>
    <m/>
    <m/>
    <m/>
    <m/>
    <m/>
    <m/>
    <m/>
    <m/>
    <m/>
    <m/>
    <m/>
    <m/>
    <m/>
    <m/>
    <m/>
    <m/>
    <m/>
    <m/>
    <m/>
    <m/>
    <m/>
    <m/>
    <m/>
    <m/>
    <m/>
    <m/>
    <m/>
    <m/>
    <m/>
    <m/>
    <m/>
    <m/>
    <m/>
    <m/>
    <m/>
    <m/>
    <m/>
    <m/>
    <m/>
    <m/>
    <m/>
    <m/>
    <m/>
    <m/>
    <m/>
    <m/>
    <m/>
    <m/>
    <m/>
    <m/>
    <m/>
    <m/>
    <m/>
    <m/>
    <m/>
    <m/>
    <m/>
    <m/>
    <m/>
    <m/>
    <m/>
    <m/>
    <m/>
    <m/>
    <m/>
    <m/>
    <m/>
    <m/>
    <m/>
    <n v="42.39"/>
    <n v="0"/>
    <n v="42.39"/>
    <n v="0"/>
    <n v="42.39"/>
    <n v="7.336956521739131E-4"/>
    <n v="1"/>
  </r>
  <r>
    <n v="36"/>
    <n v="118"/>
    <s v="Cowichan R"/>
    <s v="CDP"/>
    <s v="124"/>
    <s v="Chinook"/>
    <s v="3"/>
    <x v="0"/>
    <x v="2"/>
    <n v="118"/>
    <x v="2"/>
    <s v="CK-22"/>
    <s v="EAST VANCOUVER ISLAND-COWICHAN &amp; KOKSILAH_FA_0.x"/>
    <s v="M"/>
    <s v="H"/>
    <n v="118"/>
    <s v="Cowichan River H"/>
    <n v="118"/>
    <s v="Cowichan R"/>
    <s v="GSVI"/>
    <s v="S"/>
    <x v="1"/>
    <s v="185183"/>
    <n v="0"/>
    <x v="338"/>
    <n v="2019"/>
    <s v="20190523"/>
    <s v="20190523"/>
    <n v="76"/>
    <n v="3.19"/>
    <m/>
    <s v="CWT"/>
    <s v="P"/>
    <x v="0"/>
    <s v="Y"/>
    <s v="Y"/>
    <s v="Y"/>
    <n v="0"/>
    <s v="AD Clip"/>
    <n v="57776"/>
    <n v="57776"/>
    <n v="57776"/>
    <n v="4"/>
    <n v="37818"/>
    <n v="2022"/>
    <m/>
    <m/>
    <m/>
    <m/>
    <m/>
    <m/>
    <m/>
    <m/>
    <m/>
    <m/>
    <m/>
    <m/>
    <m/>
    <m/>
    <m/>
    <m/>
    <m/>
    <m/>
    <m/>
    <m/>
    <m/>
    <m/>
    <m/>
    <m/>
    <m/>
    <m/>
    <m/>
    <m/>
    <m/>
    <m/>
    <m/>
    <m/>
    <m/>
    <m/>
    <m/>
    <m/>
    <m/>
    <m/>
    <m/>
    <m/>
    <m/>
    <m/>
    <m/>
    <m/>
    <m/>
    <m/>
    <m/>
    <m/>
    <m/>
    <m/>
    <m/>
    <m/>
    <m/>
    <m/>
    <m/>
    <m/>
    <m/>
    <m/>
    <m/>
    <m/>
    <m/>
    <m/>
    <m/>
    <n v="7.32"/>
    <m/>
    <m/>
    <m/>
    <m/>
    <m/>
    <m/>
    <m/>
    <m/>
    <m/>
    <m/>
    <m/>
    <m/>
    <m/>
    <m/>
    <m/>
    <m/>
    <m/>
    <m/>
    <m/>
    <m/>
    <m/>
    <m/>
    <m/>
    <m/>
    <m/>
    <m/>
    <m/>
    <m/>
    <m/>
    <m/>
    <m/>
    <m/>
    <m/>
    <m/>
    <m/>
    <m/>
    <m/>
    <m/>
    <m/>
    <m/>
    <m/>
    <m/>
    <m/>
    <m/>
    <m/>
    <m/>
    <m/>
    <m/>
    <m/>
    <m/>
    <m/>
    <m/>
    <m/>
    <m/>
    <m/>
    <m/>
    <m/>
    <m/>
    <m/>
    <m/>
    <m/>
    <m/>
    <m/>
    <m/>
    <m/>
    <m/>
    <m/>
    <m/>
    <m/>
    <m/>
    <m/>
    <m/>
    <m/>
    <m/>
    <m/>
    <m/>
    <m/>
    <m/>
    <m/>
    <m/>
    <m/>
    <m/>
    <m/>
    <m/>
    <m/>
    <m/>
    <m/>
    <m/>
    <m/>
    <m/>
    <m/>
    <m/>
    <m/>
    <m/>
    <m/>
    <m/>
    <m/>
    <m/>
    <m/>
    <m/>
    <m/>
    <m/>
    <m/>
    <m/>
    <n v="7.32"/>
    <n v="0"/>
    <n v="7.32"/>
    <n v="0"/>
    <n v="7.32"/>
    <n v="1.2669620603710885E-4"/>
    <n v="1"/>
  </r>
  <r>
    <n v="36"/>
    <n v="118"/>
    <s v="Cowichan R"/>
    <s v="CDP"/>
    <s v="124"/>
    <s v="Chinook"/>
    <s v="3"/>
    <x v="0"/>
    <x v="2"/>
    <n v="118"/>
    <x v="2"/>
    <s v="CK-22"/>
    <s v="EAST VANCOUVER ISLAND-COWICHAN &amp; KOKSILAH_FA_0.x"/>
    <s v="M"/>
    <s v="H"/>
    <n v="118"/>
    <s v="Cowichan River H"/>
    <n v="118"/>
    <s v="Cowichan R"/>
    <s v="GSVI"/>
    <s v="S"/>
    <x v="1"/>
    <s v="185184"/>
    <n v="0"/>
    <x v="339"/>
    <n v="2019"/>
    <s v="20190523"/>
    <s v="20190523"/>
    <n v="76"/>
    <n v="3.19"/>
    <m/>
    <s v="CWT"/>
    <s v="P"/>
    <x v="0"/>
    <s v="Y"/>
    <s v="Y"/>
    <s v="Y"/>
    <n v="0"/>
    <s v="AD Clip"/>
    <n v="57815"/>
    <s v=""/>
    <n v="57815"/>
    <n v="2"/>
    <n v="37819"/>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399999999999997"/>
    <m/>
    <m/>
    <m/>
    <m/>
    <n v="0"/>
    <n v="4.1399999999999997"/>
    <n v="4.1399999999999997"/>
    <n v="0"/>
    <n v="4.1399999999999997"/>
    <n v="7.1607714261004923E-5"/>
    <n v="1"/>
  </r>
  <r>
    <n v="36"/>
    <n v="118"/>
    <s v="Cowichan R"/>
    <s v="CDP"/>
    <s v="124"/>
    <s v="Chinook"/>
    <s v="3"/>
    <x v="0"/>
    <x v="2"/>
    <n v="118"/>
    <x v="2"/>
    <s v="CK-22"/>
    <s v="EAST VANCOUVER ISLAND-COWICHAN &amp; KOKSILAH_FA_0.x"/>
    <s v="M"/>
    <s v="H"/>
    <n v="118"/>
    <s v="Cowichan River H"/>
    <n v="118"/>
    <s v="Cowichan R"/>
    <s v="GSVI"/>
    <s v="S"/>
    <x v="1"/>
    <s v="185184"/>
    <n v="0"/>
    <x v="339"/>
    <n v="2019"/>
    <s v="20190523"/>
    <s v="20190523"/>
    <n v="76"/>
    <n v="3.19"/>
    <m/>
    <s v="CWT"/>
    <s v="P"/>
    <x v="0"/>
    <s v="Y"/>
    <s v="Y"/>
    <s v="Y"/>
    <n v="0"/>
    <s v="AD Clip"/>
    <n v="57815"/>
    <s v=""/>
    <n v="57815"/>
    <n v="3"/>
    <n v="37819"/>
    <n v="2021"/>
    <m/>
    <m/>
    <m/>
    <m/>
    <m/>
    <m/>
    <n v="1.99"/>
    <m/>
    <m/>
    <m/>
    <m/>
    <m/>
    <m/>
    <m/>
    <m/>
    <m/>
    <m/>
    <m/>
    <m/>
    <m/>
    <m/>
    <m/>
    <m/>
    <m/>
    <m/>
    <m/>
    <m/>
    <m/>
    <m/>
    <m/>
    <m/>
    <m/>
    <m/>
    <m/>
    <m/>
    <m/>
    <m/>
    <m/>
    <m/>
    <m/>
    <m/>
    <m/>
    <m/>
    <m/>
    <m/>
    <m/>
    <m/>
    <n v="2.0099999999999998"/>
    <m/>
    <n v="8.5299999999999994"/>
    <m/>
    <m/>
    <m/>
    <m/>
    <m/>
    <m/>
    <m/>
    <m/>
    <m/>
    <m/>
    <m/>
    <m/>
    <m/>
    <m/>
    <m/>
    <m/>
    <m/>
    <m/>
    <m/>
    <m/>
    <m/>
    <m/>
    <m/>
    <m/>
    <m/>
    <m/>
    <m/>
    <m/>
    <m/>
    <m/>
    <m/>
    <m/>
    <m/>
    <m/>
    <m/>
    <m/>
    <m/>
    <m/>
    <m/>
    <m/>
    <m/>
    <m/>
    <m/>
    <m/>
    <m/>
    <m/>
    <m/>
    <m/>
    <m/>
    <m/>
    <m/>
    <m/>
    <m/>
    <m/>
    <m/>
    <m/>
    <m/>
    <m/>
    <m/>
    <m/>
    <m/>
    <m/>
    <m/>
    <m/>
    <m/>
    <m/>
    <m/>
    <m/>
    <m/>
    <m/>
    <m/>
    <m/>
    <m/>
    <m/>
    <m/>
    <m/>
    <m/>
    <m/>
    <m/>
    <m/>
    <m/>
    <m/>
    <m/>
    <m/>
    <m/>
    <m/>
    <m/>
    <m/>
    <m/>
    <m/>
    <m/>
    <m/>
    <m/>
    <m/>
    <m/>
    <m/>
    <m/>
    <m/>
    <m/>
    <m/>
    <m/>
    <m/>
    <m/>
    <m/>
    <m/>
    <m/>
    <m/>
    <m/>
    <m/>
    <m/>
    <m/>
    <m/>
    <m/>
    <n v="5.15"/>
    <n v="3.07"/>
    <n v="90.25"/>
    <m/>
    <m/>
    <n v="12.53"/>
    <n v="5.15"/>
    <n v="17.68"/>
    <n v="93.32"/>
    <n v="111"/>
    <n v="1.9199169765631756E-3"/>
    <n v="0.15927927927927929"/>
  </r>
  <r>
    <n v="36"/>
    <n v="118"/>
    <s v="Cowichan R"/>
    <s v="CDP"/>
    <s v="124"/>
    <s v="Chinook"/>
    <s v="3"/>
    <x v="0"/>
    <x v="2"/>
    <n v="118"/>
    <x v="2"/>
    <s v="CK-22"/>
    <s v="EAST VANCOUVER ISLAND-COWICHAN &amp; KOKSILAH_FA_0.x"/>
    <s v="M"/>
    <s v="H"/>
    <n v="118"/>
    <s v="Cowichan River H"/>
    <n v="118"/>
    <s v="Cowichan R"/>
    <s v="GSVI"/>
    <s v="S"/>
    <x v="1"/>
    <s v="185184"/>
    <n v="0"/>
    <x v="339"/>
    <n v="2019"/>
    <s v="20190523"/>
    <s v="20190523"/>
    <n v="76"/>
    <n v="3.19"/>
    <m/>
    <s v="CWT"/>
    <s v="P"/>
    <x v="0"/>
    <s v="Y"/>
    <s v="Y"/>
    <s v="Y"/>
    <n v="0"/>
    <s v="AD Clip"/>
    <n v="57815"/>
    <n v="57815"/>
    <n v="57815"/>
    <n v="4"/>
    <n v="37819"/>
    <n v="2022"/>
    <m/>
    <m/>
    <m/>
    <m/>
    <m/>
    <m/>
    <m/>
    <m/>
    <m/>
    <m/>
    <m/>
    <m/>
    <m/>
    <m/>
    <m/>
    <m/>
    <m/>
    <m/>
    <m/>
    <m/>
    <m/>
    <m/>
    <m/>
    <m/>
    <m/>
    <m/>
    <m/>
    <m/>
    <m/>
    <m/>
    <m/>
    <m/>
    <m/>
    <m/>
    <m/>
    <m/>
    <m/>
    <m/>
    <m/>
    <m/>
    <m/>
    <m/>
    <m/>
    <m/>
    <m/>
    <m/>
    <m/>
    <m/>
    <m/>
    <m/>
    <m/>
    <m/>
    <m/>
    <m/>
    <n v="4.4000000000000004"/>
    <m/>
    <m/>
    <m/>
    <m/>
    <n v="4.4000000000000004"/>
    <m/>
    <m/>
    <m/>
    <m/>
    <m/>
    <m/>
    <m/>
    <m/>
    <m/>
    <m/>
    <m/>
    <m/>
    <m/>
    <m/>
    <m/>
    <n v="13.59"/>
    <m/>
    <m/>
    <m/>
    <m/>
    <m/>
    <m/>
    <n v="1.62"/>
    <m/>
    <m/>
    <m/>
    <m/>
    <m/>
    <m/>
    <m/>
    <m/>
    <m/>
    <m/>
    <m/>
    <m/>
    <m/>
    <m/>
    <m/>
    <m/>
    <m/>
    <m/>
    <m/>
    <m/>
    <m/>
    <m/>
    <m/>
    <m/>
    <m/>
    <m/>
    <m/>
    <m/>
    <m/>
    <m/>
    <m/>
    <m/>
    <m/>
    <m/>
    <m/>
    <m/>
    <m/>
    <m/>
    <m/>
    <m/>
    <m/>
    <m/>
    <m/>
    <m/>
    <m/>
    <m/>
    <m/>
    <m/>
    <m/>
    <m/>
    <m/>
    <m/>
    <m/>
    <m/>
    <m/>
    <m/>
    <m/>
    <m/>
    <m/>
    <m/>
    <m/>
    <m/>
    <m/>
    <m/>
    <m/>
    <m/>
    <m/>
    <m/>
    <m/>
    <m/>
    <m/>
    <m/>
    <m/>
    <m/>
    <m/>
    <m/>
    <m/>
    <m/>
    <m/>
    <m/>
    <m/>
    <n v="1.49"/>
    <n v="18.55"/>
    <n v="0.52"/>
    <m/>
    <n v="24.01"/>
    <n v="0"/>
    <n v="24.01"/>
    <n v="20.56"/>
    <n v="44.57"/>
    <n v="7.7090720401279942E-4"/>
    <n v="0.53870316356293479"/>
  </r>
  <r>
    <n v="36"/>
    <n v="118"/>
    <s v="Cowichan R"/>
    <s v="CDP"/>
    <s v="124"/>
    <s v="Chinook"/>
    <s v="3"/>
    <x v="0"/>
    <x v="2"/>
    <n v="118"/>
    <x v="2"/>
    <s v="CK-22"/>
    <s v="EAST VANCOUVER ISLAND-COWICHAN &amp; KOKSILAH_FA_0.x"/>
    <s v="M"/>
    <s v="H"/>
    <n v="118"/>
    <s v="Cowichan River H"/>
    <n v="118"/>
    <s v="Cowichan R"/>
    <s v="GSVI"/>
    <s v="S"/>
    <x v="1"/>
    <s v="185380"/>
    <n v="0"/>
    <x v="340"/>
    <n v="2019"/>
    <s v="20190523"/>
    <s v="20190523"/>
    <n v="76"/>
    <n v="3.19"/>
    <s v="PIT tagged."/>
    <s v="CWT"/>
    <s v="P"/>
    <x v="0"/>
    <s v="Y"/>
    <s v="Y"/>
    <s v="Y"/>
    <n v="0"/>
    <s v="AD Clip"/>
    <n v="5010"/>
    <s v=""/>
    <n v="5010"/>
    <n v="2"/>
    <n v="37821"/>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704.41"/>
    <m/>
    <m/>
    <n v="0"/>
    <n v="0"/>
    <n v="0"/>
    <n v="705.41"/>
    <n v="705.41"/>
    <n v="0.14080039920159679"/>
    <n v="0"/>
  </r>
  <r>
    <n v="36"/>
    <n v="118"/>
    <s v="Cowichan R"/>
    <s v="CDP"/>
    <s v="124"/>
    <s v="Chinook"/>
    <s v="3"/>
    <x v="0"/>
    <x v="2"/>
    <n v="118"/>
    <x v="2"/>
    <s v="CK-22"/>
    <s v="EAST VANCOUVER ISLAND-COWICHAN &amp; KOKSILAH_FA_0.x"/>
    <s v="M"/>
    <s v="H"/>
    <n v="118"/>
    <s v="Cowichan River H"/>
    <n v="118"/>
    <s v="Cowichan R"/>
    <s v="GSVI"/>
    <s v="S"/>
    <x v="1"/>
    <s v="185380"/>
    <n v="0"/>
    <x v="340"/>
    <n v="2019"/>
    <s v="20190523"/>
    <s v="20190523"/>
    <n v="76"/>
    <n v="3.19"/>
    <s v="PIT tagged."/>
    <s v="CWT"/>
    <s v="P"/>
    <x v="0"/>
    <s v="Y"/>
    <s v="Y"/>
    <s v="Y"/>
    <n v="0"/>
    <s v="AD Clip"/>
    <n v="5010"/>
    <n v="5010"/>
    <n v="5010"/>
    <n v="3"/>
    <n v="37821"/>
    <n v="2021"/>
    <m/>
    <m/>
    <m/>
    <m/>
    <m/>
    <m/>
    <m/>
    <m/>
    <m/>
    <m/>
    <m/>
    <m/>
    <m/>
    <m/>
    <m/>
    <m/>
    <m/>
    <m/>
    <m/>
    <m/>
    <m/>
    <m/>
    <m/>
    <m/>
    <m/>
    <m/>
    <m/>
    <m/>
    <m/>
    <m/>
    <m/>
    <m/>
    <m/>
    <m/>
    <m/>
    <m/>
    <m/>
    <m/>
    <m/>
    <n v="8.68"/>
    <m/>
    <m/>
    <m/>
    <m/>
    <m/>
    <m/>
    <m/>
    <m/>
    <m/>
    <n v="17.059999999999999"/>
    <m/>
    <m/>
    <m/>
    <m/>
    <m/>
    <m/>
    <m/>
    <m/>
    <m/>
    <m/>
    <m/>
    <m/>
    <m/>
    <m/>
    <m/>
    <m/>
    <m/>
    <m/>
    <m/>
    <m/>
    <m/>
    <m/>
    <m/>
    <m/>
    <m/>
    <m/>
    <m/>
    <m/>
    <m/>
    <m/>
    <m/>
    <m/>
    <m/>
    <m/>
    <m/>
    <m/>
    <m/>
    <m/>
    <m/>
    <m/>
    <m/>
    <m/>
    <m/>
    <m/>
    <m/>
    <m/>
    <m/>
    <m/>
    <m/>
    <m/>
    <m/>
    <m/>
    <m/>
    <m/>
    <m/>
    <m/>
    <m/>
    <m/>
    <m/>
    <m/>
    <m/>
    <m/>
    <m/>
    <m/>
    <m/>
    <m/>
    <m/>
    <m/>
    <m/>
    <m/>
    <m/>
    <m/>
    <m/>
    <m/>
    <m/>
    <m/>
    <m/>
    <m/>
    <m/>
    <m/>
    <m/>
    <m/>
    <m/>
    <m/>
    <m/>
    <m/>
    <m/>
    <m/>
    <m/>
    <m/>
    <m/>
    <m/>
    <m/>
    <m/>
    <m/>
    <m/>
    <m/>
    <m/>
    <m/>
    <m/>
    <m/>
    <m/>
    <m/>
    <m/>
    <m/>
    <m/>
    <m/>
    <m/>
    <m/>
    <m/>
    <m/>
    <m/>
    <m/>
    <m/>
    <m/>
    <m/>
    <m/>
    <m/>
    <n v="25.74"/>
    <n v="0"/>
    <n v="25.74"/>
    <n v="0"/>
    <n v="25.74"/>
    <n v="5.1377245508982036E-3"/>
    <n v="1"/>
  </r>
  <r>
    <n v="36"/>
    <n v="118"/>
    <s v="Cowichan R"/>
    <s v="CDP"/>
    <s v="124"/>
    <s v="Chinook"/>
    <s v="3"/>
    <x v="0"/>
    <x v="2"/>
    <n v="118"/>
    <x v="2"/>
    <s v="CK-22"/>
    <s v="EAST VANCOUVER ISLAND-COWICHAN &amp; KOKSILAH_FA_0.x"/>
    <s v="M"/>
    <s v="H"/>
    <n v="118"/>
    <s v="Cowichan River H"/>
    <n v="118"/>
    <s v="Cowichan R"/>
    <s v="GSVI"/>
    <s v="S"/>
    <x v="1"/>
    <s v="186324"/>
    <n v="0"/>
    <x v="341"/>
    <n v="2019"/>
    <s v="20190524"/>
    <s v="20190524"/>
    <n v="88"/>
    <n v="5.16"/>
    <m/>
    <s v="CWT"/>
    <s v="P"/>
    <x v="0"/>
    <s v="Y"/>
    <s v="Y"/>
    <s v="Y"/>
    <n v="2E-3"/>
    <s v="AD Clip"/>
    <n v="29170"/>
    <s v=""/>
    <n v="29228"/>
    <n v="2"/>
    <n v="38307"/>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704.41"/>
    <m/>
    <m/>
    <n v="0"/>
    <n v="0"/>
    <n v="0"/>
    <n v="705.41"/>
    <n v="705.41"/>
    <n v="2.418272197463147E-2"/>
    <n v="0"/>
  </r>
  <r>
    <n v="36"/>
    <n v="118"/>
    <s v="Cowichan R"/>
    <s v="CDP"/>
    <s v="124"/>
    <s v="Chinook"/>
    <s v="3"/>
    <x v="0"/>
    <x v="2"/>
    <n v="118"/>
    <x v="2"/>
    <s v="CK-22"/>
    <s v="EAST VANCOUVER ISLAND-COWICHAN &amp; KOKSILAH_FA_0.x"/>
    <s v="M"/>
    <s v="H"/>
    <n v="118"/>
    <s v="Cowichan River H"/>
    <n v="118"/>
    <s v="Cowichan R"/>
    <s v="GSVI"/>
    <s v="S"/>
    <x v="1"/>
    <s v="186324"/>
    <n v="0"/>
    <x v="341"/>
    <n v="2019"/>
    <s v="20190524"/>
    <s v="20190524"/>
    <n v="88"/>
    <n v="5.16"/>
    <m/>
    <s v="CWT"/>
    <s v="P"/>
    <x v="0"/>
    <s v="Y"/>
    <s v="Y"/>
    <s v="Y"/>
    <n v="2E-3"/>
    <s v="AD Clip"/>
    <n v="29170"/>
    <s v=""/>
    <n v="29228"/>
    <n v="3"/>
    <n v="38307"/>
    <n v="2021"/>
    <m/>
    <m/>
    <m/>
    <m/>
    <m/>
    <m/>
    <m/>
    <m/>
    <m/>
    <m/>
    <m/>
    <m/>
    <m/>
    <m/>
    <m/>
    <m/>
    <m/>
    <m/>
    <m/>
    <m/>
    <m/>
    <m/>
    <m/>
    <m/>
    <m/>
    <m/>
    <m/>
    <m/>
    <m/>
    <m/>
    <m/>
    <m/>
    <m/>
    <m/>
    <m/>
    <m/>
    <m/>
    <n v="8.59"/>
    <m/>
    <m/>
    <m/>
    <m/>
    <m/>
    <m/>
    <m/>
    <m/>
    <m/>
    <m/>
    <m/>
    <m/>
    <m/>
    <m/>
    <m/>
    <m/>
    <m/>
    <m/>
    <m/>
    <m/>
    <m/>
    <m/>
    <m/>
    <m/>
    <m/>
    <m/>
    <m/>
    <m/>
    <m/>
    <m/>
    <m/>
    <m/>
    <m/>
    <m/>
    <m/>
    <m/>
    <m/>
    <m/>
    <m/>
    <m/>
    <m/>
    <m/>
    <m/>
    <m/>
    <m/>
    <m/>
    <m/>
    <m/>
    <m/>
    <m/>
    <m/>
    <m/>
    <m/>
    <m/>
    <m/>
    <m/>
    <m/>
    <m/>
    <m/>
    <m/>
    <m/>
    <m/>
    <m/>
    <m/>
    <m/>
    <m/>
    <m/>
    <m/>
    <m/>
    <m/>
    <m/>
    <m/>
    <m/>
    <m/>
    <m/>
    <m/>
    <m/>
    <m/>
    <m/>
    <m/>
    <m/>
    <m/>
    <m/>
    <m/>
    <m/>
    <m/>
    <m/>
    <m/>
    <m/>
    <m/>
    <m/>
    <m/>
    <m/>
    <m/>
    <m/>
    <m/>
    <m/>
    <m/>
    <m/>
    <m/>
    <m/>
    <m/>
    <m/>
    <m/>
    <m/>
    <m/>
    <m/>
    <m/>
    <m/>
    <m/>
    <m/>
    <m/>
    <m/>
    <m/>
    <m/>
    <m/>
    <m/>
    <m/>
    <m/>
    <m/>
    <m/>
    <m/>
    <m/>
    <m/>
    <m/>
    <n v="2.14"/>
    <m/>
    <m/>
    <m/>
    <m/>
    <n v="8.59"/>
    <n v="2.14"/>
    <n v="10.73"/>
    <n v="0"/>
    <n v="10.73"/>
    <n v="3.6784367500857044E-4"/>
    <n v="1"/>
  </r>
  <r>
    <n v="36"/>
    <n v="118"/>
    <s v="Cowichan R"/>
    <s v="CDP"/>
    <s v="124"/>
    <s v="Chinook"/>
    <s v="3"/>
    <x v="0"/>
    <x v="2"/>
    <n v="118"/>
    <x v="2"/>
    <s v="CK-22"/>
    <s v="EAST VANCOUVER ISLAND-COWICHAN &amp; KOKSILAH_FA_0.x"/>
    <s v="M"/>
    <s v="H"/>
    <n v="118"/>
    <s v="Cowichan River H"/>
    <n v="118"/>
    <s v="Cowichan R"/>
    <s v="GSVI"/>
    <s v="S"/>
    <x v="1"/>
    <s v="186324"/>
    <n v="0"/>
    <x v="341"/>
    <n v="2019"/>
    <s v="20190524"/>
    <s v="20190524"/>
    <n v="88"/>
    <n v="5.16"/>
    <m/>
    <s v="CWT"/>
    <s v="P"/>
    <x v="0"/>
    <s v="Y"/>
    <s v="Y"/>
    <s v="Y"/>
    <n v="2E-3"/>
    <s v="AD Clip"/>
    <n v="29170"/>
    <n v="29170"/>
    <n v="29228"/>
    <n v="4"/>
    <n v="38307"/>
    <n v="2022"/>
    <m/>
    <m/>
    <m/>
    <m/>
    <m/>
    <m/>
    <m/>
    <m/>
    <m/>
    <m/>
    <m/>
    <m/>
    <m/>
    <m/>
    <m/>
    <m/>
    <m/>
    <m/>
    <m/>
    <m/>
    <m/>
    <m/>
    <m/>
    <m/>
    <m/>
    <m/>
    <m/>
    <m/>
    <m/>
    <m/>
    <m/>
    <m/>
    <m/>
    <m/>
    <m/>
    <m/>
    <m/>
    <m/>
    <m/>
    <m/>
    <m/>
    <m/>
    <m/>
    <m/>
    <m/>
    <m/>
    <m/>
    <m/>
    <m/>
    <m/>
    <m/>
    <m/>
    <m/>
    <m/>
    <n v="4.4000000000000004"/>
    <m/>
    <m/>
    <m/>
    <m/>
    <m/>
    <m/>
    <n v="4.4000000000000004"/>
    <m/>
    <m/>
    <m/>
    <m/>
    <m/>
    <m/>
    <m/>
    <m/>
    <m/>
    <m/>
    <m/>
    <m/>
    <m/>
    <m/>
    <m/>
    <m/>
    <m/>
    <m/>
    <m/>
    <m/>
    <m/>
    <m/>
    <m/>
    <m/>
    <m/>
    <m/>
    <m/>
    <m/>
    <m/>
    <m/>
    <m/>
    <m/>
    <m/>
    <n v="2.56"/>
    <m/>
    <m/>
    <m/>
    <m/>
    <m/>
    <m/>
    <m/>
    <m/>
    <m/>
    <m/>
    <m/>
    <m/>
    <m/>
    <m/>
    <m/>
    <m/>
    <m/>
    <m/>
    <m/>
    <m/>
    <m/>
    <m/>
    <m/>
    <m/>
    <m/>
    <m/>
    <m/>
    <m/>
    <m/>
    <m/>
    <m/>
    <m/>
    <m/>
    <m/>
    <m/>
    <m/>
    <m/>
    <m/>
    <m/>
    <m/>
    <m/>
    <m/>
    <m/>
    <m/>
    <m/>
    <m/>
    <m/>
    <m/>
    <m/>
    <m/>
    <m/>
    <m/>
    <m/>
    <m/>
    <m/>
    <m/>
    <m/>
    <m/>
    <m/>
    <m/>
    <m/>
    <m/>
    <m/>
    <m/>
    <m/>
    <m/>
    <m/>
    <n v="2.87"/>
    <n v="3"/>
    <n v="55.57"/>
    <m/>
    <m/>
    <n v="11.36"/>
    <n v="2.87"/>
    <n v="14.23"/>
    <n v="58.57"/>
    <n v="72.800000000000011"/>
    <n v="2.4957147754542343E-3"/>
    <n v="0.19546703296703294"/>
  </r>
  <r>
    <n v="36"/>
    <n v="118"/>
    <s v="Cowichan R"/>
    <s v="CDP"/>
    <s v="124"/>
    <s v="Chinook"/>
    <s v="3"/>
    <x v="0"/>
    <x v="2"/>
    <n v="118"/>
    <x v="2"/>
    <s v="CK-22"/>
    <s v="EAST VANCOUVER ISLAND-COWICHAN &amp; KOKSILAH_FA_0.x"/>
    <s v="M"/>
    <s v="H"/>
    <n v="118"/>
    <s v="Cowichan River H"/>
    <n v="118"/>
    <s v="Cowichan R"/>
    <s v="GSVI"/>
    <s v="S"/>
    <x v="1"/>
    <s v="186325"/>
    <n v="0"/>
    <x v="342"/>
    <n v="2019"/>
    <s v="20190524"/>
    <s v="20190524"/>
    <n v="88"/>
    <n v="5.16"/>
    <m/>
    <s v="CWT"/>
    <s v="P"/>
    <x v="0"/>
    <s v="Y"/>
    <s v="Y"/>
    <s v="Y"/>
    <n v="0"/>
    <s v="AD Clip"/>
    <n v="7658"/>
    <s v=""/>
    <n v="7658"/>
    <n v="3"/>
    <n v="38308"/>
    <n v="2021"/>
    <m/>
    <m/>
    <m/>
    <m/>
    <m/>
    <m/>
    <m/>
    <m/>
    <m/>
    <m/>
    <m/>
    <m/>
    <m/>
    <m/>
    <m/>
    <m/>
    <m/>
    <m/>
    <m/>
    <m/>
    <m/>
    <m/>
    <m/>
    <m/>
    <m/>
    <m/>
    <m/>
    <m/>
    <m/>
    <m/>
    <m/>
    <m/>
    <m/>
    <m/>
    <m/>
    <m/>
    <m/>
    <m/>
    <m/>
    <m/>
    <m/>
    <m/>
    <m/>
    <m/>
    <m/>
    <m/>
    <m/>
    <m/>
    <m/>
    <m/>
    <m/>
    <m/>
    <m/>
    <m/>
    <n v="8.5299999999999994"/>
    <m/>
    <m/>
    <m/>
    <m/>
    <m/>
    <m/>
    <n v="8.5299999999999994"/>
    <m/>
    <m/>
    <m/>
    <m/>
    <m/>
    <m/>
    <m/>
    <m/>
    <m/>
    <m/>
    <m/>
    <m/>
    <m/>
    <m/>
    <m/>
    <m/>
    <m/>
    <m/>
    <m/>
    <m/>
    <m/>
    <m/>
    <m/>
    <m/>
    <m/>
    <m/>
    <m/>
    <m/>
    <m/>
    <m/>
    <m/>
    <m/>
    <m/>
    <m/>
    <m/>
    <m/>
    <m/>
    <m/>
    <m/>
    <m/>
    <m/>
    <m/>
    <m/>
    <m/>
    <m/>
    <m/>
    <m/>
    <m/>
    <m/>
    <m/>
    <m/>
    <m/>
    <m/>
    <m/>
    <m/>
    <m/>
    <m/>
    <m/>
    <m/>
    <m/>
    <m/>
    <m/>
    <m/>
    <m/>
    <m/>
    <m/>
    <m/>
    <m/>
    <m/>
    <m/>
    <m/>
    <m/>
    <m/>
    <m/>
    <m/>
    <m/>
    <m/>
    <m/>
    <m/>
    <m/>
    <m/>
    <m/>
    <m/>
    <m/>
    <m/>
    <m/>
    <m/>
    <m/>
    <m/>
    <m/>
    <m/>
    <m/>
    <m/>
    <m/>
    <m/>
    <m/>
    <m/>
    <m/>
    <m/>
    <m/>
    <m/>
    <m/>
    <m/>
    <m/>
    <m/>
    <m/>
    <n v="17.059999999999999"/>
    <n v="0"/>
    <n v="17.059999999999999"/>
    <n v="0"/>
    <n v="17.059999999999999"/>
    <n v="2.2277357012274743E-3"/>
    <n v="1"/>
  </r>
  <r>
    <n v="36"/>
    <n v="118"/>
    <s v="Cowichan R"/>
    <s v="CDP"/>
    <s v="124"/>
    <s v="Chinook"/>
    <s v="3"/>
    <x v="0"/>
    <x v="2"/>
    <n v="118"/>
    <x v="2"/>
    <s v="CK-22"/>
    <s v="EAST VANCOUVER ISLAND-COWICHAN &amp; KOKSILAH_FA_0.x"/>
    <s v="M"/>
    <s v="H"/>
    <n v="118"/>
    <s v="Cowichan River H"/>
    <n v="118"/>
    <s v="Cowichan R"/>
    <s v="GSVI"/>
    <s v="S"/>
    <x v="1"/>
    <s v="186325"/>
    <n v="0"/>
    <x v="342"/>
    <n v="2019"/>
    <s v="20190524"/>
    <s v="20190524"/>
    <n v="88"/>
    <n v="5.16"/>
    <m/>
    <s v="CWT"/>
    <s v="P"/>
    <x v="0"/>
    <s v="Y"/>
    <s v="Y"/>
    <s v="Y"/>
    <n v="0"/>
    <s v="AD Clip"/>
    <n v="7658"/>
    <n v="7658"/>
    <n v="7658"/>
    <n v="4"/>
    <n v="38308"/>
    <n v="2022"/>
    <m/>
    <m/>
    <m/>
    <m/>
    <m/>
    <m/>
    <m/>
    <m/>
    <m/>
    <m/>
    <m/>
    <m/>
    <m/>
    <m/>
    <m/>
    <m/>
    <m/>
    <m/>
    <m/>
    <m/>
    <m/>
    <m/>
    <m/>
    <m/>
    <m/>
    <m/>
    <m/>
    <m/>
    <m/>
    <m/>
    <m/>
    <m/>
    <m/>
    <m/>
    <m/>
    <m/>
    <m/>
    <m/>
    <m/>
    <m/>
    <m/>
    <m/>
    <m/>
    <m/>
    <m/>
    <m/>
    <m/>
    <m/>
    <m/>
    <m/>
    <m/>
    <m/>
    <m/>
    <m/>
    <m/>
    <m/>
    <m/>
    <m/>
    <m/>
    <m/>
    <m/>
    <n v="4.4000000000000004"/>
    <m/>
    <m/>
    <m/>
    <m/>
    <m/>
    <m/>
    <m/>
    <m/>
    <m/>
    <m/>
    <m/>
    <m/>
    <m/>
    <m/>
    <m/>
    <m/>
    <m/>
    <m/>
    <m/>
    <m/>
    <m/>
    <m/>
    <m/>
    <m/>
    <m/>
    <m/>
    <m/>
    <m/>
    <m/>
    <m/>
    <m/>
    <m/>
    <m/>
    <m/>
    <m/>
    <m/>
    <m/>
    <m/>
    <m/>
    <m/>
    <m/>
    <m/>
    <m/>
    <m/>
    <m/>
    <m/>
    <m/>
    <m/>
    <m/>
    <m/>
    <m/>
    <m/>
    <m/>
    <m/>
    <m/>
    <m/>
    <m/>
    <m/>
    <m/>
    <m/>
    <m/>
    <m/>
    <m/>
    <m/>
    <m/>
    <m/>
    <m/>
    <m/>
    <m/>
    <m/>
    <m/>
    <m/>
    <m/>
    <m/>
    <m/>
    <m/>
    <m/>
    <m/>
    <m/>
    <m/>
    <m/>
    <m/>
    <m/>
    <m/>
    <m/>
    <m/>
    <m/>
    <m/>
    <m/>
    <m/>
    <m/>
    <m/>
    <m/>
    <m/>
    <m/>
    <m/>
    <m/>
    <m/>
    <m/>
    <m/>
    <m/>
    <m/>
    <m/>
    <m/>
    <m/>
    <m/>
    <n v="4.4000000000000004"/>
    <n v="0"/>
    <n v="4.4000000000000004"/>
    <n v="0"/>
    <n v="4.4000000000000004"/>
    <n v="5.7456254896839909E-4"/>
    <n v="1"/>
  </r>
  <r>
    <n v="36"/>
    <n v="118"/>
    <s v="Cowichan R"/>
    <s v="CDP"/>
    <s v="124"/>
    <s v="Chinook"/>
    <s v="3"/>
    <x v="0"/>
    <x v="18"/>
    <n v="118"/>
    <x v="2"/>
    <s v="CK-22"/>
    <s v="EAST VANCOUVER ISLAND-COWICHAN &amp; KOKSILAH_FA_0.x"/>
    <s v="M"/>
    <s v="H"/>
    <n v="118"/>
    <s v="Cowichan River H"/>
    <n v="118"/>
    <s v="Cowichan R"/>
    <s v="GSVI"/>
    <s v="F"/>
    <x v="3"/>
    <s v="186596"/>
    <n v="0"/>
    <x v="343"/>
    <n v="2020"/>
    <s v="20200525"/>
    <s v="20200525"/>
    <n v="74"/>
    <n v="2.97"/>
    <s v="Morts observed after release. Input as fed fry as weight too small for smolt."/>
    <s v="CWT"/>
    <s v="P"/>
    <x v="0"/>
    <s v="Y"/>
    <s v="Y"/>
    <s v="Y"/>
    <m/>
    <s v="AD Clip"/>
    <n v="100078"/>
    <s v=""/>
    <n v="251078"/>
    <n v="3"/>
    <n v="38475"/>
    <n v="2022"/>
    <m/>
    <m/>
    <m/>
    <m/>
    <m/>
    <m/>
    <n v="2.21"/>
    <m/>
    <m/>
    <m/>
    <m/>
    <m/>
    <m/>
    <m/>
    <m/>
    <m/>
    <m/>
    <m/>
    <m/>
    <m/>
    <m/>
    <m/>
    <m/>
    <m/>
    <m/>
    <m/>
    <m/>
    <m/>
    <m/>
    <m/>
    <m/>
    <m/>
    <m/>
    <m/>
    <m/>
    <m/>
    <m/>
    <m/>
    <m/>
    <m/>
    <m/>
    <m/>
    <m/>
    <m/>
    <m/>
    <m/>
    <m/>
    <m/>
    <m/>
    <n v="9.09"/>
    <m/>
    <m/>
    <m/>
    <m/>
    <m/>
    <m/>
    <m/>
    <m/>
    <m/>
    <n v="4.4000000000000004"/>
    <m/>
    <n v="4.4000000000000004"/>
    <m/>
    <m/>
    <m/>
    <m/>
    <m/>
    <m/>
    <m/>
    <m/>
    <m/>
    <m/>
    <m/>
    <m/>
    <m/>
    <m/>
    <m/>
    <m/>
    <m/>
    <m/>
    <m/>
    <m/>
    <m/>
    <m/>
    <m/>
    <m/>
    <m/>
    <m/>
    <m/>
    <m/>
    <m/>
    <m/>
    <m/>
    <m/>
    <m/>
    <m/>
    <m/>
    <m/>
    <m/>
    <m/>
    <m/>
    <n v="4.8499999999999996"/>
    <m/>
    <m/>
    <m/>
    <m/>
    <m/>
    <m/>
    <m/>
    <m/>
    <m/>
    <m/>
    <m/>
    <m/>
    <m/>
    <m/>
    <m/>
    <m/>
    <m/>
    <m/>
    <m/>
    <m/>
    <m/>
    <m/>
    <m/>
    <m/>
    <m/>
    <m/>
    <m/>
    <m/>
    <m/>
    <m/>
    <m/>
    <m/>
    <m/>
    <m/>
    <m/>
    <m/>
    <m/>
    <m/>
    <m/>
    <m/>
    <m/>
    <m/>
    <m/>
    <m/>
    <m/>
    <m/>
    <m/>
    <m/>
    <m/>
    <m/>
    <m/>
    <m/>
    <m/>
    <m/>
    <m/>
    <m/>
    <m/>
    <m/>
    <m/>
    <m/>
    <m/>
    <n v="3.82"/>
    <n v="5"/>
    <n v="71.16"/>
    <m/>
    <m/>
    <n v="24.95"/>
    <n v="3.82"/>
    <n v="28.77"/>
    <n v="76.16"/>
    <n v="104.93"/>
    <n v="1.0484821838965608E-3"/>
    <n v="0.27418278852568378"/>
  </r>
  <r>
    <n v="36"/>
    <n v="118"/>
    <s v="Cowichan R"/>
    <s v="CDP"/>
    <s v="124"/>
    <s v="Chinook"/>
    <s v="3"/>
    <x v="0"/>
    <x v="18"/>
    <n v="118"/>
    <x v="2"/>
    <s v="CK-22"/>
    <s v="EAST VANCOUVER ISLAND-COWICHAN &amp; KOKSILAH_FA_0.x"/>
    <s v="M"/>
    <s v="H"/>
    <n v="118"/>
    <s v="Cowichan River H"/>
    <n v="118"/>
    <s v="Cowichan R"/>
    <s v="GSVI"/>
    <s v="F"/>
    <x v="3"/>
    <s v="186596"/>
    <n v="0"/>
    <x v="343"/>
    <n v="2020"/>
    <s v="20200525"/>
    <s v="20200525"/>
    <n v="74"/>
    <n v="2.97"/>
    <s v="Morts observed after release. Input as fed fry as weight too small for smolt."/>
    <s v="CWT"/>
    <s v="P"/>
    <x v="0"/>
    <s v="Y"/>
    <s v="Y"/>
    <s v="Y"/>
    <m/>
    <s v="AD Clip"/>
    <n v="100078"/>
    <n v="100078"/>
    <n v="251078"/>
    <n v="4"/>
    <n v="38475"/>
    <n v="2023"/>
    <m/>
    <m/>
    <m/>
    <m/>
    <m/>
    <m/>
    <m/>
    <m/>
    <m/>
    <m/>
    <m/>
    <m/>
    <m/>
    <m/>
    <m/>
    <m/>
    <m/>
    <m/>
    <m/>
    <m/>
    <m/>
    <m/>
    <m/>
    <m/>
    <m/>
    <m/>
    <m/>
    <m/>
    <m/>
    <m/>
    <m/>
    <m/>
    <m/>
    <m/>
    <m/>
    <m/>
    <m/>
    <m/>
    <m/>
    <m/>
    <m/>
    <m/>
    <m/>
    <m/>
    <m/>
    <m/>
    <m/>
    <m/>
    <m/>
    <m/>
    <m/>
    <m/>
    <m/>
    <m/>
    <m/>
    <m/>
    <m/>
    <m/>
    <m/>
    <n v="6.97"/>
    <m/>
    <n v="6.97"/>
    <m/>
    <m/>
    <m/>
    <m/>
    <m/>
    <m/>
    <m/>
    <m/>
    <m/>
    <m/>
    <m/>
    <m/>
    <m/>
    <m/>
    <m/>
    <m/>
    <m/>
    <m/>
    <m/>
    <m/>
    <n v="1.94"/>
    <m/>
    <m/>
    <m/>
    <m/>
    <m/>
    <m/>
    <m/>
    <m/>
    <m/>
    <m/>
    <m/>
    <m/>
    <m/>
    <m/>
    <m/>
    <m/>
    <m/>
    <m/>
    <m/>
    <m/>
    <m/>
    <m/>
    <m/>
    <m/>
    <m/>
    <m/>
    <m/>
    <m/>
    <m/>
    <m/>
    <m/>
    <m/>
    <m/>
    <m/>
    <m/>
    <m/>
    <m/>
    <m/>
    <m/>
    <m/>
    <m/>
    <m/>
    <m/>
    <m/>
    <m/>
    <m/>
    <m/>
    <m/>
    <m/>
    <m/>
    <m/>
    <m/>
    <m/>
    <m/>
    <m/>
    <m/>
    <m/>
    <m/>
    <m/>
    <m/>
    <m/>
    <m/>
    <m/>
    <m/>
    <m/>
    <m/>
    <m/>
    <m/>
    <m/>
    <m/>
    <m/>
    <m/>
    <m/>
    <m/>
    <m/>
    <m/>
    <m/>
    <m/>
    <m/>
    <m/>
    <n v="2.92"/>
    <n v="1.92"/>
    <n v="33.76"/>
    <m/>
    <m/>
    <n v="15.88"/>
    <n v="2.92"/>
    <n v="18.8"/>
    <n v="35.68"/>
    <n v="54.48"/>
    <n v="5.4437538719798553E-4"/>
    <n v="0.34508076358296624"/>
  </r>
  <r>
    <n v="36"/>
    <n v="118"/>
    <s v="Cowichan R"/>
    <s v="CDP"/>
    <s v="124"/>
    <s v="Chinook"/>
    <s v="3"/>
    <x v="0"/>
    <x v="18"/>
    <n v="118"/>
    <x v="2"/>
    <s v="CK-22"/>
    <s v="EAST VANCOUVER ISLAND-COWICHAN &amp; KOKSILAH_FA_0.x"/>
    <s v="M"/>
    <s v="H"/>
    <n v="118"/>
    <s v="Cowichan River H"/>
    <n v="118"/>
    <s v="Cowichan R"/>
    <s v="GSVI"/>
    <s v="F"/>
    <x v="3"/>
    <s v="186597"/>
    <n v="0"/>
    <x v="344"/>
    <n v="2020"/>
    <s v="20200525"/>
    <s v="20200525"/>
    <n v="74"/>
    <n v="2.97"/>
    <s v="Morts observed after release. Input as fed fry as weight too small for smolt."/>
    <s v="CWT"/>
    <s v="P"/>
    <x v="0"/>
    <s v="Y"/>
    <s v="Y"/>
    <s v="Y"/>
    <m/>
    <s v="AD Clip"/>
    <n v="100092"/>
    <s v=""/>
    <n v="100092"/>
    <n v="3"/>
    <n v="38476"/>
    <n v="2022"/>
    <m/>
    <m/>
    <m/>
    <m/>
    <m/>
    <m/>
    <m/>
    <m/>
    <m/>
    <m/>
    <m/>
    <m/>
    <m/>
    <m/>
    <m/>
    <m/>
    <m/>
    <m/>
    <m/>
    <m/>
    <m/>
    <m/>
    <m/>
    <m/>
    <m/>
    <m/>
    <m/>
    <m/>
    <m/>
    <m/>
    <m/>
    <m/>
    <m/>
    <m/>
    <m/>
    <m/>
    <m/>
    <m/>
    <m/>
    <m/>
    <m/>
    <m/>
    <m/>
    <m/>
    <m/>
    <m/>
    <m/>
    <m/>
    <m/>
    <n v="8.8000000000000007"/>
    <m/>
    <m/>
    <m/>
    <m/>
    <n v="4.4000000000000004"/>
    <m/>
    <m/>
    <m/>
    <m/>
    <m/>
    <m/>
    <m/>
    <m/>
    <m/>
    <m/>
    <n v="13.59"/>
    <m/>
    <m/>
    <m/>
    <m/>
    <m/>
    <m/>
    <m/>
    <m/>
    <m/>
    <n v="13.59"/>
    <m/>
    <m/>
    <m/>
    <m/>
    <m/>
    <m/>
    <m/>
    <m/>
    <m/>
    <m/>
    <m/>
    <m/>
    <m/>
    <m/>
    <m/>
    <m/>
    <m/>
    <m/>
    <m/>
    <m/>
    <m/>
    <m/>
    <m/>
    <m/>
    <m/>
    <n v="4.8499999999999996"/>
    <m/>
    <m/>
    <m/>
    <m/>
    <m/>
    <m/>
    <m/>
    <m/>
    <m/>
    <m/>
    <m/>
    <m/>
    <m/>
    <m/>
    <m/>
    <m/>
    <m/>
    <m/>
    <m/>
    <m/>
    <m/>
    <m/>
    <m/>
    <m/>
    <m/>
    <m/>
    <m/>
    <m/>
    <m/>
    <m/>
    <m/>
    <m/>
    <m/>
    <m/>
    <m/>
    <m/>
    <m/>
    <m/>
    <m/>
    <m/>
    <m/>
    <m/>
    <m/>
    <m/>
    <m/>
    <m/>
    <m/>
    <m/>
    <m/>
    <m/>
    <m/>
    <m/>
    <m/>
    <m/>
    <m/>
    <m/>
    <m/>
    <m/>
    <m/>
    <m/>
    <m/>
    <m/>
    <n v="6"/>
    <n v="95.05"/>
    <m/>
    <m/>
    <n v="45.23"/>
    <n v="0"/>
    <n v="45.23"/>
    <n v="101.05"/>
    <n v="146.28"/>
    <n v="1.4614554609759022E-3"/>
    <n v="0.30920153130981676"/>
  </r>
  <r>
    <n v="36"/>
    <n v="118"/>
    <s v="Cowichan R"/>
    <s v="CDP"/>
    <s v="124"/>
    <s v="Chinook"/>
    <s v="3"/>
    <x v="0"/>
    <x v="18"/>
    <n v="118"/>
    <x v="2"/>
    <s v="CK-22"/>
    <s v="EAST VANCOUVER ISLAND-COWICHAN &amp; KOKSILAH_FA_0.x"/>
    <s v="M"/>
    <s v="H"/>
    <n v="118"/>
    <s v="Cowichan River H"/>
    <n v="118"/>
    <s v="Cowichan R"/>
    <s v="GSVI"/>
    <s v="F"/>
    <x v="3"/>
    <s v="186597"/>
    <n v="0"/>
    <x v="344"/>
    <n v="2020"/>
    <s v="20200525"/>
    <s v="20200525"/>
    <n v="74"/>
    <n v="2.97"/>
    <s v="Morts observed after release. Input as fed fry as weight too small for smolt."/>
    <s v="CWT"/>
    <s v="P"/>
    <x v="0"/>
    <s v="Y"/>
    <s v="Y"/>
    <s v="Y"/>
    <m/>
    <s v="AD Clip"/>
    <n v="100092"/>
    <n v="100092"/>
    <n v="100092"/>
    <n v="4"/>
    <n v="38476"/>
    <n v="2023"/>
    <m/>
    <m/>
    <m/>
    <m/>
    <m/>
    <m/>
    <m/>
    <m/>
    <m/>
    <m/>
    <m/>
    <m/>
    <m/>
    <m/>
    <m/>
    <m/>
    <m/>
    <m/>
    <m/>
    <m/>
    <m/>
    <m/>
    <m/>
    <m/>
    <m/>
    <m/>
    <m/>
    <m/>
    <m/>
    <m/>
    <m/>
    <m/>
    <m/>
    <m/>
    <m/>
    <m/>
    <m/>
    <m/>
    <m/>
    <m/>
    <m/>
    <m/>
    <m/>
    <m/>
    <m/>
    <m/>
    <m/>
    <m/>
    <m/>
    <m/>
    <m/>
    <m/>
    <m/>
    <m/>
    <n v="6.87"/>
    <m/>
    <m/>
    <m/>
    <m/>
    <m/>
    <m/>
    <m/>
    <m/>
    <m/>
    <m/>
    <m/>
    <m/>
    <m/>
    <m/>
    <m/>
    <m/>
    <m/>
    <m/>
    <m/>
    <m/>
    <m/>
    <m/>
    <m/>
    <m/>
    <m/>
    <m/>
    <m/>
    <m/>
    <m/>
    <m/>
    <m/>
    <m/>
    <m/>
    <m/>
    <m/>
    <m/>
    <m/>
    <m/>
    <m/>
    <m/>
    <m/>
    <m/>
    <m/>
    <m/>
    <m/>
    <m/>
    <m/>
    <m/>
    <m/>
    <m/>
    <m/>
    <m/>
    <m/>
    <m/>
    <m/>
    <m/>
    <m/>
    <m/>
    <m/>
    <m/>
    <m/>
    <m/>
    <m/>
    <m/>
    <m/>
    <m/>
    <m/>
    <m/>
    <m/>
    <m/>
    <m/>
    <m/>
    <m/>
    <m/>
    <m/>
    <m/>
    <m/>
    <m/>
    <m/>
    <m/>
    <m/>
    <m/>
    <m/>
    <m/>
    <m/>
    <m/>
    <m/>
    <m/>
    <m/>
    <m/>
    <m/>
    <m/>
    <n v="7.81"/>
    <m/>
    <m/>
    <m/>
    <m/>
    <m/>
    <m/>
    <m/>
    <m/>
    <m/>
    <m/>
    <m/>
    <m/>
    <m/>
    <m/>
    <m/>
    <m/>
    <n v="0.9"/>
    <n v="9.64"/>
    <m/>
    <m/>
    <n v="14.68"/>
    <n v="0"/>
    <n v="14.68"/>
    <n v="10.54"/>
    <n v="25.22"/>
    <n v="2.5196818926587536E-4"/>
    <n v="0.5820777160983347"/>
  </r>
  <r>
    <n v="36"/>
    <n v="118"/>
    <s v="Cowichan R"/>
    <s v="CDP"/>
    <s v="124"/>
    <s v="Chinook"/>
    <s v="3"/>
    <x v="0"/>
    <x v="14"/>
    <n v="118"/>
    <x v="2"/>
    <s v="CK-22"/>
    <s v="EAST VANCOUVER ISLAND-COWICHAN &amp; KOKSILAH_FA_0.x"/>
    <s v="M"/>
    <s v="H"/>
    <n v="118"/>
    <s v="Cowichan River H"/>
    <n v="118"/>
    <s v="Cowichan R"/>
    <s v="GSVI"/>
    <s v="S"/>
    <x v="1"/>
    <s v="186276"/>
    <n v="0"/>
    <x v="345"/>
    <n v="2021"/>
    <s v="20210521"/>
    <s v="20210521"/>
    <n v="85"/>
    <n v="5.09"/>
    <m/>
    <s v="CWT"/>
    <s v="P"/>
    <x v="0"/>
    <s v="Y"/>
    <s v="Y"/>
    <s v="Y"/>
    <n v="4.2919999999999998E-3"/>
    <s v="AD Clip"/>
    <n v="4993"/>
    <n v="4993"/>
    <n v="5015"/>
    <n v="4"/>
    <n v="39224"/>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2"/>
    <n v="55.12"/>
    <m/>
    <m/>
    <n v="0"/>
    <n v="0"/>
    <n v="0"/>
    <n v="55.64"/>
    <n v="55.64"/>
    <n v="1.1143601041458041E-2"/>
    <n v="0"/>
  </r>
  <r>
    <n v="36"/>
    <n v="118"/>
    <s v="Cowichan R"/>
    <s v="CDP"/>
    <s v="124"/>
    <s v="Chinook"/>
    <s v="3"/>
    <x v="0"/>
    <x v="14"/>
    <n v="118"/>
    <x v="2"/>
    <s v="CK-22"/>
    <s v="EAST VANCOUVER ISLAND-COWICHAN &amp; KOKSILAH_FA_0.x"/>
    <s v="M"/>
    <s v="H"/>
    <n v="118"/>
    <s v="Cowichan River H"/>
    <n v="118"/>
    <s v="Cowichan R"/>
    <s v="GSVI"/>
    <s v="S"/>
    <x v="1"/>
    <s v="186594"/>
    <n v="0"/>
    <x v="346"/>
    <n v="2021"/>
    <s v="20210521"/>
    <s v="20210521"/>
    <n v="85"/>
    <n v="5.09"/>
    <m/>
    <s v="CWT"/>
    <s v="P"/>
    <x v="0"/>
    <s v="Y"/>
    <s v="Y"/>
    <s v="Y"/>
    <n v="9.4450000000000003E-3"/>
    <s v="AD Clip"/>
    <n v="115694"/>
    <s v=""/>
    <n v="116797"/>
    <n v="2"/>
    <n v="39223"/>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06"/>
    <n v="0"/>
    <n v="7.0000000000000007E-2"/>
    <n v="1"/>
    <m/>
    <n v="0"/>
    <n v="6.06"/>
    <n v="6.06"/>
    <n v="1.07"/>
    <n v="7.13"/>
    <n v="6.1628087887012284E-5"/>
    <n v="0.84992987377279094"/>
  </r>
  <r>
    <n v="36"/>
    <n v="118"/>
    <s v="Cowichan R"/>
    <s v="CDP"/>
    <s v="124"/>
    <s v="Chinook"/>
    <s v="3"/>
    <x v="0"/>
    <x v="14"/>
    <n v="118"/>
    <x v="2"/>
    <s v="CK-22"/>
    <s v="EAST VANCOUVER ISLAND-COWICHAN &amp; KOKSILAH_FA_0.x"/>
    <s v="M"/>
    <s v="H"/>
    <n v="118"/>
    <s v="Cowichan River H"/>
    <n v="118"/>
    <s v="Cowichan R"/>
    <s v="GSVI"/>
    <s v="S"/>
    <x v="1"/>
    <s v="186594"/>
    <n v="0"/>
    <x v="346"/>
    <n v="2021"/>
    <s v="20210521"/>
    <s v="20210521"/>
    <n v="85"/>
    <n v="5.09"/>
    <m/>
    <s v="CWT"/>
    <s v="P"/>
    <x v="0"/>
    <s v="Y"/>
    <s v="Y"/>
    <s v="Y"/>
    <n v="9.4450000000000003E-3"/>
    <s v="AD Clip"/>
    <n v="115694"/>
    <s v=""/>
    <n v="116797"/>
    <n v="3"/>
    <n v="39223"/>
    <n v="2023"/>
    <m/>
    <m/>
    <m/>
    <m/>
    <m/>
    <m/>
    <m/>
    <m/>
    <m/>
    <m/>
    <m/>
    <m/>
    <m/>
    <m/>
    <m/>
    <m/>
    <m/>
    <m/>
    <m/>
    <m/>
    <m/>
    <m/>
    <m/>
    <m/>
    <m/>
    <m/>
    <m/>
    <m/>
    <m/>
    <m/>
    <m/>
    <m/>
    <m/>
    <m/>
    <m/>
    <m/>
    <m/>
    <m/>
    <m/>
    <m/>
    <m/>
    <m/>
    <m/>
    <m/>
    <m/>
    <m/>
    <m/>
    <n v="3.84"/>
    <m/>
    <n v="6.87"/>
    <m/>
    <m/>
    <m/>
    <m/>
    <n v="23.04"/>
    <m/>
    <m/>
    <m/>
    <m/>
    <n v="6.87"/>
    <m/>
    <m/>
    <m/>
    <n v="10.35"/>
    <m/>
    <m/>
    <m/>
    <m/>
    <m/>
    <m/>
    <m/>
    <m/>
    <m/>
    <m/>
    <m/>
    <n v="10.94"/>
    <m/>
    <m/>
    <m/>
    <m/>
    <m/>
    <m/>
    <m/>
    <m/>
    <m/>
    <m/>
    <m/>
    <m/>
    <m/>
    <m/>
    <m/>
    <m/>
    <m/>
    <m/>
    <m/>
    <m/>
    <m/>
    <m/>
    <m/>
    <n v="7.95"/>
    <m/>
    <m/>
    <m/>
    <m/>
    <m/>
    <m/>
    <m/>
    <m/>
    <m/>
    <m/>
    <m/>
    <m/>
    <m/>
    <m/>
    <m/>
    <m/>
    <m/>
    <m/>
    <m/>
    <m/>
    <m/>
    <m/>
    <m/>
    <m/>
    <m/>
    <m/>
    <m/>
    <m/>
    <m/>
    <m/>
    <m/>
    <m/>
    <m/>
    <m/>
    <m/>
    <m/>
    <m/>
    <m/>
    <m/>
    <m/>
    <m/>
    <m/>
    <m/>
    <m/>
    <m/>
    <m/>
    <m/>
    <n v="7.57"/>
    <m/>
    <m/>
    <m/>
    <m/>
    <m/>
    <m/>
    <m/>
    <m/>
    <m/>
    <m/>
    <m/>
    <m/>
    <m/>
    <m/>
    <m/>
    <m/>
    <n v="7.59"/>
    <n v="120.57"/>
    <m/>
    <m/>
    <n v="77.430000000000007"/>
    <n v="0"/>
    <n v="77.430000000000007"/>
    <n v="128.16"/>
    <n v="205.59"/>
    <n v="1.7770152298304147E-3"/>
    <n v="0.37662337662337664"/>
  </r>
  <r>
    <n v="36"/>
    <n v="118"/>
    <s v="Cowichan R"/>
    <s v="CDP"/>
    <s v="124"/>
    <s v="Chinook"/>
    <s v="3"/>
    <x v="0"/>
    <x v="14"/>
    <n v="118"/>
    <x v="2"/>
    <s v="CK-22"/>
    <s v="EAST VANCOUVER ISLAND-COWICHAN &amp; KOKSILAH_FA_0.x"/>
    <s v="M"/>
    <s v="H"/>
    <n v="118"/>
    <s v="Cowichan River H"/>
    <n v="118"/>
    <s v="Cowichan R"/>
    <s v="GSVI"/>
    <s v="S"/>
    <x v="1"/>
    <s v="186594"/>
    <n v="0"/>
    <x v="346"/>
    <n v="2021"/>
    <s v="20210521"/>
    <s v="20210521"/>
    <n v="85"/>
    <n v="5.09"/>
    <m/>
    <s v="CWT"/>
    <s v="P"/>
    <x v="0"/>
    <s v="Y"/>
    <s v="Y"/>
    <s v="Y"/>
    <n v="9.4450000000000003E-3"/>
    <s v="AD Clip"/>
    <n v="115694"/>
    <n v="115694"/>
    <n v="116797"/>
    <n v="4"/>
    <n v="39223"/>
    <n v="2024"/>
    <m/>
    <m/>
    <m/>
    <m/>
    <m/>
    <m/>
    <m/>
    <m/>
    <m/>
    <m/>
    <m/>
    <m/>
    <m/>
    <m/>
    <m/>
    <m/>
    <m/>
    <m/>
    <m/>
    <m/>
    <m/>
    <m/>
    <m/>
    <m/>
    <m/>
    <m/>
    <m/>
    <m/>
    <m/>
    <m/>
    <m/>
    <m/>
    <m/>
    <m/>
    <m/>
    <m/>
    <m/>
    <m/>
    <m/>
    <m/>
    <m/>
    <m/>
    <m/>
    <m/>
    <m/>
    <m/>
    <m/>
    <m/>
    <m/>
    <n v="59.76"/>
    <m/>
    <m/>
    <m/>
    <m/>
    <n v="29.88"/>
    <m/>
    <m/>
    <m/>
    <m/>
    <n v="20.13"/>
    <m/>
    <n v="9.9600000000000009"/>
    <m/>
    <m/>
    <m/>
    <m/>
    <m/>
    <m/>
    <m/>
    <m/>
    <m/>
    <m/>
    <m/>
    <m/>
    <m/>
    <m/>
    <m/>
    <m/>
    <m/>
    <m/>
    <m/>
    <m/>
    <m/>
    <m/>
    <m/>
    <m/>
    <m/>
    <m/>
    <m/>
    <m/>
    <m/>
    <m/>
    <m/>
    <m/>
    <m/>
    <m/>
    <m/>
    <m/>
    <m/>
    <m/>
    <m/>
    <m/>
    <m/>
    <m/>
    <m/>
    <m/>
    <m/>
    <m/>
    <m/>
    <m/>
    <m/>
    <m/>
    <m/>
    <m/>
    <m/>
    <m/>
    <m/>
    <m/>
    <m/>
    <m/>
    <m/>
    <m/>
    <m/>
    <n v="8.2799999999999994"/>
    <m/>
    <m/>
    <m/>
    <m/>
    <m/>
    <m/>
    <m/>
    <m/>
    <m/>
    <m/>
    <m/>
    <m/>
    <m/>
    <m/>
    <m/>
    <m/>
    <m/>
    <m/>
    <m/>
    <m/>
    <m/>
    <m/>
    <m/>
    <m/>
    <m/>
    <m/>
    <m/>
    <m/>
    <m/>
    <m/>
    <m/>
    <m/>
    <m/>
    <m/>
    <m/>
    <n v="1.43"/>
    <m/>
    <m/>
    <m/>
    <m/>
    <n v="1.1499999999999999"/>
    <n v="33.96"/>
    <m/>
    <m/>
    <n v="128.01"/>
    <n v="1.43"/>
    <n v="129.44"/>
    <n v="35.11"/>
    <n v="164.55"/>
    <n v="1.4222863761301364E-3"/>
    <n v="0.78663020358553626"/>
  </r>
  <r>
    <n v="36"/>
    <n v="118"/>
    <s v="Cowichan R"/>
    <s v="CDP"/>
    <s v="124"/>
    <s v="Chinook"/>
    <s v="3"/>
    <x v="0"/>
    <x v="14"/>
    <n v="118"/>
    <x v="2"/>
    <s v="CK-22"/>
    <s v="EAST VANCOUVER ISLAND-COWICHAN &amp; KOKSILAH_FA_0.x"/>
    <s v="M"/>
    <s v="H"/>
    <n v="118"/>
    <s v="Cowichan River H"/>
    <n v="118"/>
    <s v="Cowichan R"/>
    <s v="GSVI"/>
    <s v="S"/>
    <x v="1"/>
    <s v="186595"/>
    <n v="0"/>
    <x v="347"/>
    <n v="2021"/>
    <s v="20210521"/>
    <s v="20210521"/>
    <n v="85"/>
    <n v="5.09"/>
    <m/>
    <s v="CWT"/>
    <s v="P"/>
    <x v="0"/>
    <s v="Y"/>
    <s v="Y"/>
    <s v="Y"/>
    <n v="9.4450000000000003E-3"/>
    <s v="AD Clip"/>
    <n v="93362"/>
    <s v=""/>
    <n v="94252"/>
    <n v="2"/>
    <n v="39226"/>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8"/>
    <m/>
    <m/>
    <m/>
    <m/>
    <n v="0"/>
    <n v="4.8"/>
    <n v="4.8"/>
    <n v="0"/>
    <n v="4.8"/>
    <n v="5.1412780360317897E-5"/>
    <n v="1"/>
  </r>
  <r>
    <n v="36"/>
    <n v="118"/>
    <s v="Cowichan R"/>
    <s v="CDP"/>
    <s v="124"/>
    <s v="Chinook"/>
    <s v="3"/>
    <x v="0"/>
    <x v="14"/>
    <n v="118"/>
    <x v="2"/>
    <s v="CK-22"/>
    <s v="EAST VANCOUVER ISLAND-COWICHAN &amp; KOKSILAH_FA_0.x"/>
    <s v="M"/>
    <s v="H"/>
    <n v="118"/>
    <s v="Cowichan River H"/>
    <n v="118"/>
    <s v="Cowichan R"/>
    <s v="GSVI"/>
    <s v="S"/>
    <x v="1"/>
    <s v="186595"/>
    <n v="0"/>
    <x v="347"/>
    <n v="2021"/>
    <s v="20210521"/>
    <s v="20210521"/>
    <n v="85"/>
    <n v="5.09"/>
    <m/>
    <s v="CWT"/>
    <s v="P"/>
    <x v="0"/>
    <s v="Y"/>
    <s v="Y"/>
    <s v="Y"/>
    <n v="9.4450000000000003E-3"/>
    <s v="AD Clip"/>
    <n v="93362"/>
    <s v=""/>
    <n v="94252"/>
    <n v="3"/>
    <n v="39226"/>
    <n v="2023"/>
    <m/>
    <m/>
    <m/>
    <m/>
    <m/>
    <m/>
    <m/>
    <m/>
    <m/>
    <m/>
    <m/>
    <m/>
    <m/>
    <m/>
    <m/>
    <m/>
    <m/>
    <m/>
    <m/>
    <m/>
    <m/>
    <m/>
    <m/>
    <m/>
    <m/>
    <m/>
    <m/>
    <m/>
    <m/>
    <m/>
    <m/>
    <m/>
    <m/>
    <m/>
    <m/>
    <m/>
    <m/>
    <m/>
    <m/>
    <m/>
    <m/>
    <m/>
    <m/>
    <m/>
    <m/>
    <m/>
    <m/>
    <m/>
    <m/>
    <n v="6.97"/>
    <m/>
    <m/>
    <m/>
    <m/>
    <n v="9.1999999999999993"/>
    <m/>
    <m/>
    <m/>
    <m/>
    <n v="20.71"/>
    <m/>
    <n v="6.97"/>
    <m/>
    <n v="51.75"/>
    <m/>
    <m/>
    <m/>
    <m/>
    <m/>
    <m/>
    <m/>
    <m/>
    <m/>
    <m/>
    <m/>
    <m/>
    <m/>
    <m/>
    <m/>
    <m/>
    <m/>
    <n v="11.53"/>
    <m/>
    <m/>
    <m/>
    <m/>
    <m/>
    <m/>
    <m/>
    <m/>
    <m/>
    <m/>
    <m/>
    <m/>
    <m/>
    <m/>
    <m/>
    <m/>
    <m/>
    <m/>
    <m/>
    <m/>
    <m/>
    <m/>
    <m/>
    <m/>
    <m/>
    <m/>
    <m/>
    <m/>
    <m/>
    <m/>
    <m/>
    <m/>
    <m/>
    <m/>
    <m/>
    <m/>
    <m/>
    <m/>
    <m/>
    <m/>
    <m/>
    <m/>
    <m/>
    <m/>
    <m/>
    <m/>
    <m/>
    <m/>
    <m/>
    <m/>
    <m/>
    <m/>
    <m/>
    <m/>
    <m/>
    <m/>
    <m/>
    <m/>
    <m/>
    <m/>
    <m/>
    <m/>
    <m/>
    <m/>
    <m/>
    <n v="15.14"/>
    <m/>
    <m/>
    <m/>
    <m/>
    <m/>
    <m/>
    <m/>
    <m/>
    <m/>
    <m/>
    <m/>
    <m/>
    <m/>
    <m/>
    <m/>
    <n v="7.34"/>
    <n v="7"/>
    <n v="154.36000000000001"/>
    <m/>
    <m/>
    <n v="122.27"/>
    <n v="7.34"/>
    <n v="129.61000000000001"/>
    <n v="161.36000000000001"/>
    <n v="290.97000000000003"/>
    <n v="3.1165784794670213E-3"/>
    <n v="0.44544111076743309"/>
  </r>
  <r>
    <n v="36"/>
    <n v="118"/>
    <s v="Cowichan R"/>
    <s v="CDP"/>
    <s v="124"/>
    <s v="Chinook"/>
    <s v="3"/>
    <x v="0"/>
    <x v="14"/>
    <n v="118"/>
    <x v="2"/>
    <s v="CK-22"/>
    <s v="EAST VANCOUVER ISLAND-COWICHAN &amp; KOKSILAH_FA_0.x"/>
    <s v="M"/>
    <s v="H"/>
    <n v="118"/>
    <s v="Cowichan River H"/>
    <n v="118"/>
    <s v="Cowichan R"/>
    <s v="GSVI"/>
    <s v="S"/>
    <x v="1"/>
    <s v="186595"/>
    <n v="0"/>
    <x v="347"/>
    <n v="2021"/>
    <s v="20210521"/>
    <s v="20210521"/>
    <n v="85"/>
    <n v="5.09"/>
    <m/>
    <s v="CWT"/>
    <s v="P"/>
    <x v="0"/>
    <s v="Y"/>
    <s v="Y"/>
    <s v="Y"/>
    <n v="9.4450000000000003E-3"/>
    <s v="AD Clip"/>
    <n v="93362"/>
    <n v="93362"/>
    <n v="94252"/>
    <n v="4"/>
    <n v="39226"/>
    <n v="2024"/>
    <m/>
    <m/>
    <m/>
    <m/>
    <m/>
    <m/>
    <m/>
    <m/>
    <m/>
    <m/>
    <m/>
    <m/>
    <m/>
    <m/>
    <m/>
    <m/>
    <m/>
    <m/>
    <m/>
    <m/>
    <m/>
    <m/>
    <m/>
    <m/>
    <m/>
    <m/>
    <n v="4.68"/>
    <m/>
    <m/>
    <m/>
    <m/>
    <m/>
    <m/>
    <m/>
    <m/>
    <m/>
    <m/>
    <m/>
    <m/>
    <m/>
    <m/>
    <m/>
    <m/>
    <m/>
    <m/>
    <m/>
    <m/>
    <m/>
    <m/>
    <n v="19.920000000000002"/>
    <m/>
    <m/>
    <m/>
    <m/>
    <n v="24.42"/>
    <m/>
    <m/>
    <m/>
    <m/>
    <n v="10.17"/>
    <m/>
    <m/>
    <m/>
    <n v="12.78"/>
    <m/>
    <m/>
    <m/>
    <m/>
    <m/>
    <m/>
    <m/>
    <m/>
    <m/>
    <m/>
    <m/>
    <m/>
    <m/>
    <m/>
    <m/>
    <m/>
    <m/>
    <m/>
    <m/>
    <m/>
    <m/>
    <m/>
    <m/>
    <m/>
    <m/>
    <m/>
    <m/>
    <m/>
    <m/>
    <m/>
    <m/>
    <m/>
    <m/>
    <m/>
    <m/>
    <m/>
    <m/>
    <m/>
    <m/>
    <m/>
    <m/>
    <m/>
    <m/>
    <m/>
    <m/>
    <m/>
    <m/>
    <m/>
    <m/>
    <m/>
    <m/>
    <m/>
    <m/>
    <m/>
    <m/>
    <m/>
    <m/>
    <m/>
    <m/>
    <m/>
    <m/>
    <m/>
    <m/>
    <m/>
    <m/>
    <m/>
    <m/>
    <m/>
    <m/>
    <m/>
    <m/>
    <m/>
    <m/>
    <m/>
    <m/>
    <m/>
    <m/>
    <m/>
    <m/>
    <m/>
    <m/>
    <m/>
    <m/>
    <m/>
    <m/>
    <m/>
    <m/>
    <m/>
    <m/>
    <m/>
    <m/>
    <m/>
    <m/>
    <m/>
    <m/>
    <m/>
    <m/>
    <m/>
    <m/>
    <m/>
    <n v="1.73"/>
    <n v="50.94"/>
    <m/>
    <m/>
    <n v="71.97"/>
    <n v="0"/>
    <n v="71.97"/>
    <n v="52.67"/>
    <n v="124.64"/>
    <n v="1.3350185300229215E-3"/>
    <n v="0.57742297817715016"/>
  </r>
  <r>
    <n v="36"/>
    <n v="118"/>
    <s v="Cowichan R"/>
    <s v="CDP"/>
    <s v="124"/>
    <s v="Chinook"/>
    <s v="3"/>
    <x v="0"/>
    <x v="15"/>
    <n v="118"/>
    <x v="2"/>
    <s v="CK-22"/>
    <s v="EAST VANCOUVER ISLAND-COWICHAN &amp; KOKSILAH_FA_0.x"/>
    <s v="M"/>
    <s v="H"/>
    <n v="118"/>
    <s v="Cowichan River H"/>
    <n v="118"/>
    <s v="Cowichan R"/>
    <s v="GSVI"/>
    <s v="S"/>
    <x v="1"/>
    <s v="185199"/>
    <n v="0"/>
    <x v="348"/>
    <n v="2022"/>
    <s v="20220520"/>
    <s v="20220520"/>
    <n v="74"/>
    <n v="4.29"/>
    <m/>
    <s v="CWT"/>
    <s v="B"/>
    <x v="0"/>
    <s v="Y"/>
    <s v="Y"/>
    <s v="N"/>
    <n v="4.8325E-2"/>
    <s v="AD Clip"/>
    <n v="4891"/>
    <n v="4891"/>
    <n v="5139"/>
    <n v="3"/>
    <n v="39985"/>
    <n v="2024"/>
    <m/>
    <m/>
    <m/>
    <m/>
    <m/>
    <m/>
    <m/>
    <m/>
    <m/>
    <m/>
    <m/>
    <m/>
    <m/>
    <m/>
    <m/>
    <m/>
    <m/>
    <m/>
    <m/>
    <m/>
    <m/>
    <m/>
    <m/>
    <m/>
    <m/>
    <m/>
    <m/>
    <m/>
    <m/>
    <m/>
    <m/>
    <m/>
    <m/>
    <m/>
    <m/>
    <m/>
    <m/>
    <m/>
    <m/>
    <m/>
    <m/>
    <m/>
    <m/>
    <m/>
    <m/>
    <m/>
    <m/>
    <m/>
    <m/>
    <m/>
    <m/>
    <m/>
    <m/>
    <m/>
    <n v="9.9600000000000009"/>
    <m/>
    <m/>
    <m/>
    <m/>
    <m/>
    <m/>
    <m/>
    <m/>
    <m/>
    <m/>
    <m/>
    <m/>
    <m/>
    <m/>
    <m/>
    <m/>
    <m/>
    <m/>
    <m/>
    <m/>
    <m/>
    <m/>
    <m/>
    <m/>
    <m/>
    <m/>
    <m/>
    <m/>
    <m/>
    <m/>
    <m/>
    <m/>
    <m/>
    <m/>
    <m/>
    <m/>
    <m/>
    <m/>
    <m/>
    <m/>
    <m/>
    <m/>
    <m/>
    <m/>
    <m/>
    <m/>
    <m/>
    <m/>
    <m/>
    <m/>
    <m/>
    <m/>
    <m/>
    <m/>
    <m/>
    <m/>
    <m/>
    <m/>
    <m/>
    <m/>
    <m/>
    <m/>
    <m/>
    <m/>
    <m/>
    <m/>
    <m/>
    <m/>
    <m/>
    <m/>
    <m/>
    <m/>
    <m/>
    <m/>
    <m/>
    <m/>
    <m/>
    <m/>
    <m/>
    <m/>
    <m/>
    <m/>
    <m/>
    <m/>
    <m/>
    <m/>
    <m/>
    <m/>
    <m/>
    <m/>
    <m/>
    <m/>
    <m/>
    <m/>
    <m/>
    <m/>
    <m/>
    <m/>
    <m/>
    <m/>
    <m/>
    <m/>
    <m/>
    <m/>
    <m/>
    <m/>
    <m/>
    <m/>
    <m/>
    <m/>
    <m/>
    <m/>
    <m/>
    <n v="9.9600000000000009"/>
    <n v="0"/>
    <n v="9.9600000000000009"/>
    <n v="0"/>
    <n v="9.9600000000000009"/>
    <n v="2.0363933755878144E-3"/>
    <n v="1"/>
  </r>
  <r>
    <n v="36"/>
    <n v="118"/>
    <s v="Cowichan R"/>
    <s v="CDP"/>
    <s v="124"/>
    <s v="Chinook"/>
    <s v="3"/>
    <x v="0"/>
    <x v="15"/>
    <n v="118"/>
    <x v="2"/>
    <s v="CK-22"/>
    <s v="EAST VANCOUVER ISLAND-COWICHAN &amp; KOKSILAH_FA_0.x"/>
    <s v="M"/>
    <s v="H"/>
    <n v="118"/>
    <s v="Cowichan River H"/>
    <n v="118"/>
    <s v="Cowichan R"/>
    <s v="GSVI"/>
    <s v="S"/>
    <x v="1"/>
    <s v="186805"/>
    <n v="0"/>
    <x v="349"/>
    <n v="2022"/>
    <s v="20220520"/>
    <s v="20220520"/>
    <n v="74"/>
    <n v="4.29"/>
    <m/>
    <s v="CWT"/>
    <s v="P"/>
    <x v="0"/>
    <s v="Y"/>
    <s v="Y"/>
    <s v="N"/>
    <n v="4.8325E-2"/>
    <s v="AD Clip"/>
    <n v="58983"/>
    <n v="58983"/>
    <n v="61978"/>
    <n v="3"/>
    <n v="39984"/>
    <n v="2024"/>
    <m/>
    <m/>
    <m/>
    <m/>
    <m/>
    <m/>
    <m/>
    <m/>
    <m/>
    <m/>
    <m/>
    <m/>
    <m/>
    <m/>
    <m/>
    <m/>
    <m/>
    <m/>
    <m/>
    <m/>
    <m/>
    <m/>
    <m/>
    <m/>
    <m/>
    <m/>
    <m/>
    <m/>
    <m/>
    <m/>
    <m/>
    <m/>
    <m/>
    <m/>
    <m/>
    <m/>
    <m/>
    <m/>
    <m/>
    <m/>
    <m/>
    <m/>
    <m/>
    <m/>
    <m/>
    <m/>
    <m/>
    <m/>
    <m/>
    <n v="20.13"/>
    <m/>
    <m/>
    <m/>
    <m/>
    <n v="10.17"/>
    <m/>
    <m/>
    <m/>
    <m/>
    <m/>
    <m/>
    <m/>
    <m/>
    <m/>
    <m/>
    <m/>
    <m/>
    <m/>
    <m/>
    <m/>
    <m/>
    <m/>
    <m/>
    <m/>
    <m/>
    <n v="14.43"/>
    <m/>
    <m/>
    <m/>
    <m/>
    <m/>
    <m/>
    <m/>
    <m/>
    <m/>
    <m/>
    <m/>
    <m/>
    <m/>
    <m/>
    <m/>
    <m/>
    <m/>
    <m/>
    <m/>
    <m/>
    <m/>
    <m/>
    <m/>
    <m/>
    <m/>
    <m/>
    <m/>
    <m/>
    <m/>
    <m/>
    <m/>
    <m/>
    <m/>
    <m/>
    <m/>
    <m/>
    <m/>
    <m/>
    <m/>
    <m/>
    <m/>
    <m/>
    <m/>
    <m/>
    <m/>
    <m/>
    <m/>
    <m/>
    <m/>
    <m/>
    <m/>
    <m/>
    <m/>
    <m/>
    <m/>
    <m/>
    <m/>
    <m/>
    <m/>
    <m/>
    <m/>
    <m/>
    <m/>
    <m/>
    <m/>
    <m/>
    <m/>
    <m/>
    <m/>
    <m/>
    <m/>
    <n v="5.97"/>
    <m/>
    <m/>
    <m/>
    <m/>
    <m/>
    <m/>
    <m/>
    <m/>
    <m/>
    <m/>
    <m/>
    <m/>
    <m/>
    <m/>
    <m/>
    <m/>
    <n v="5.52"/>
    <n v="360.5"/>
    <m/>
    <m/>
    <n v="50.7"/>
    <n v="0"/>
    <n v="50.7"/>
    <n v="366.02"/>
    <n v="416.72"/>
    <n v="7.0650865503619695E-3"/>
    <n v="0.12166442695334997"/>
  </r>
  <r>
    <n v="36"/>
    <n v="118"/>
    <s v="Cowichan R"/>
    <s v="CDP"/>
    <s v="124"/>
    <s v="Chinook"/>
    <s v="3"/>
    <x v="0"/>
    <x v="15"/>
    <n v="118"/>
    <x v="2"/>
    <s v="CK-22"/>
    <s v="EAST VANCOUVER ISLAND-COWICHAN &amp; KOKSILAH_FA_0.x"/>
    <s v="M"/>
    <s v="H"/>
    <n v="118"/>
    <s v="Cowichan River H"/>
    <n v="118"/>
    <s v="Cowichan R"/>
    <s v="GSVI"/>
    <s v="S"/>
    <x v="1"/>
    <s v="186812"/>
    <n v="0"/>
    <x v="350"/>
    <n v="2022"/>
    <s v="20220520"/>
    <s v="20220520"/>
    <n v="74"/>
    <n v="4.29"/>
    <m/>
    <s v="CWT"/>
    <s v="P"/>
    <x v="1"/>
    <s v="N"/>
    <s v="N"/>
    <s v="N"/>
    <n v="4.8325E-2"/>
    <s v="AD Clip"/>
    <n v="194531"/>
    <s v=""/>
    <n v="207077"/>
    <n v="2"/>
    <n v="39983"/>
    <n v="2023"/>
    <m/>
    <m/>
    <m/>
    <m/>
    <m/>
    <m/>
    <m/>
    <m/>
    <m/>
    <m/>
    <m/>
    <m/>
    <m/>
    <m/>
    <m/>
    <m/>
    <m/>
    <m/>
    <m/>
    <m/>
    <m/>
    <m/>
    <m/>
    <m/>
    <m/>
    <m/>
    <m/>
    <m/>
    <m/>
    <m/>
    <m/>
    <m/>
    <m/>
    <m/>
    <m/>
    <m/>
    <m/>
    <m/>
    <m/>
    <m/>
    <m/>
    <m/>
    <m/>
    <m/>
    <m/>
    <m/>
    <m/>
    <m/>
    <m/>
    <m/>
    <m/>
    <m/>
    <m/>
    <m/>
    <m/>
    <m/>
    <m/>
    <m/>
    <m/>
    <m/>
    <m/>
    <m/>
    <m/>
    <m/>
    <m/>
    <m/>
    <n v="10.94"/>
    <m/>
    <m/>
    <m/>
    <m/>
    <m/>
    <m/>
    <m/>
    <m/>
    <m/>
    <m/>
    <m/>
    <m/>
    <m/>
    <m/>
    <m/>
    <m/>
    <m/>
    <m/>
    <m/>
    <m/>
    <m/>
    <m/>
    <m/>
    <m/>
    <m/>
    <m/>
    <m/>
    <m/>
    <m/>
    <m/>
    <m/>
    <m/>
    <m/>
    <m/>
    <m/>
    <m/>
    <m/>
    <m/>
    <m/>
    <m/>
    <m/>
    <m/>
    <m/>
    <m/>
    <m/>
    <m/>
    <m/>
    <m/>
    <m/>
    <m/>
    <m/>
    <m/>
    <m/>
    <m/>
    <m/>
    <m/>
    <m/>
    <m/>
    <m/>
    <m/>
    <m/>
    <m/>
    <m/>
    <m/>
    <m/>
    <m/>
    <m/>
    <m/>
    <m/>
    <m/>
    <m/>
    <m/>
    <m/>
    <m/>
    <m/>
    <m/>
    <m/>
    <m/>
    <m/>
    <m/>
    <m/>
    <m/>
    <m/>
    <m/>
    <m/>
    <m/>
    <m/>
    <m/>
    <m/>
    <m/>
    <m/>
    <m/>
    <m/>
    <m/>
    <m/>
    <m/>
    <m/>
    <m/>
    <m/>
    <m/>
    <m/>
    <n v="10.94"/>
    <n v="0"/>
    <n v="10.94"/>
    <n v="0"/>
    <n v="10.94"/>
    <n v="5.6237823277523889E-5"/>
    <n v="1"/>
  </r>
  <r>
    <n v="36"/>
    <n v="118"/>
    <s v="Cowichan R"/>
    <s v="CDP"/>
    <s v="124"/>
    <s v="Chinook"/>
    <s v="3"/>
    <x v="0"/>
    <x v="15"/>
    <n v="118"/>
    <x v="2"/>
    <s v="CK-22"/>
    <s v="EAST VANCOUVER ISLAND-COWICHAN &amp; KOKSILAH_FA_0.x"/>
    <s v="M"/>
    <s v="H"/>
    <n v="118"/>
    <s v="Cowichan River H"/>
    <n v="118"/>
    <s v="Cowichan R"/>
    <s v="GSVI"/>
    <s v="S"/>
    <x v="1"/>
    <s v="186812"/>
    <n v="0"/>
    <x v="350"/>
    <n v="2022"/>
    <s v="20220520"/>
    <s v="20220520"/>
    <n v="74"/>
    <n v="4.29"/>
    <m/>
    <s v="CWT"/>
    <s v="P"/>
    <x v="1"/>
    <s v="N"/>
    <s v="N"/>
    <s v="N"/>
    <n v="4.8325E-2"/>
    <s v="AD Clip"/>
    <n v="194531"/>
    <n v="194531"/>
    <n v="207077"/>
    <n v="3"/>
    <n v="39983"/>
    <n v="2024"/>
    <m/>
    <m/>
    <m/>
    <m/>
    <m/>
    <m/>
    <m/>
    <m/>
    <m/>
    <m/>
    <m/>
    <m/>
    <m/>
    <m/>
    <m/>
    <m/>
    <m/>
    <m/>
    <m/>
    <m/>
    <m/>
    <m/>
    <m/>
    <m/>
    <m/>
    <m/>
    <m/>
    <m/>
    <m/>
    <m/>
    <m/>
    <m/>
    <m/>
    <m/>
    <m/>
    <m/>
    <m/>
    <n v="10.53"/>
    <n v="2.4"/>
    <n v="10.76"/>
    <m/>
    <m/>
    <m/>
    <m/>
    <m/>
    <m/>
    <m/>
    <m/>
    <m/>
    <n v="40.26"/>
    <m/>
    <m/>
    <m/>
    <m/>
    <n v="20.13"/>
    <m/>
    <m/>
    <m/>
    <m/>
    <n v="9.9600000000000009"/>
    <m/>
    <n v="19.920000000000002"/>
    <m/>
    <n v="38.340000000000003"/>
    <m/>
    <m/>
    <m/>
    <m/>
    <m/>
    <m/>
    <m/>
    <m/>
    <m/>
    <m/>
    <m/>
    <m/>
    <m/>
    <m/>
    <m/>
    <m/>
    <m/>
    <n v="21.06"/>
    <m/>
    <m/>
    <m/>
    <m/>
    <m/>
    <m/>
    <m/>
    <m/>
    <m/>
    <m/>
    <m/>
    <m/>
    <m/>
    <m/>
    <m/>
    <m/>
    <m/>
    <m/>
    <m/>
    <m/>
    <m/>
    <m/>
    <m/>
    <m/>
    <m/>
    <m/>
    <m/>
    <m/>
    <m/>
    <m/>
    <m/>
    <m/>
    <m/>
    <m/>
    <m/>
    <m/>
    <m/>
    <m/>
    <m/>
    <m/>
    <m/>
    <m/>
    <m/>
    <m/>
    <m/>
    <m/>
    <m/>
    <m/>
    <m/>
    <m/>
    <m/>
    <m/>
    <m/>
    <m/>
    <m/>
    <m/>
    <m/>
    <m/>
    <m/>
    <m/>
    <m/>
    <n v="5.84"/>
    <m/>
    <m/>
    <m/>
    <n v="5.84"/>
    <m/>
    <m/>
    <m/>
    <m/>
    <m/>
    <m/>
    <m/>
    <m/>
    <m/>
    <m/>
    <m/>
    <m/>
    <m/>
    <m/>
    <m/>
    <n v="6.28"/>
    <n v="13.11"/>
    <n v="979.63"/>
    <m/>
    <m/>
    <n v="197.82"/>
    <n v="6.28"/>
    <n v="204.1"/>
    <n v="992.74"/>
    <n v="1196.8400000000001"/>
    <n v="6.1524384288365354E-3"/>
    <n v="0.170532401991912"/>
  </r>
  <r>
    <n v="36"/>
    <n v="118"/>
    <s v="Cowichan R"/>
    <s v="CDP"/>
    <s v="124"/>
    <s v="Chinook"/>
    <s v="3"/>
    <x v="0"/>
    <x v="16"/>
    <n v="118"/>
    <x v="2"/>
    <s v="CK-22"/>
    <s v="EAST VANCOUVER ISLAND-COWICHAN &amp; KOKSILAH_FA_0.x"/>
    <s v="M"/>
    <s v="H"/>
    <n v="118"/>
    <s v="Cowichan River H"/>
    <n v="118"/>
    <s v="Cowichan R"/>
    <s v="GSVI"/>
    <s v="S"/>
    <x v="1"/>
    <s v="184085"/>
    <n v="0"/>
    <x v="351"/>
    <n v="2023"/>
    <s v="20230523"/>
    <s v="20230523"/>
    <n v="79"/>
    <n v="4.51"/>
    <m/>
    <s v="CWT"/>
    <s v="P"/>
    <x v="0"/>
    <s v="Y"/>
    <s v="Y"/>
    <s v="N"/>
    <n v="4.6199999999999998E-2"/>
    <s v="AD Clip"/>
    <n v="4792"/>
    <n v="4792"/>
    <n v="5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
    <n v="118"/>
    <s v="Cowichan R"/>
    <s v="CDP"/>
    <s v="124"/>
    <s v="Chinook"/>
    <s v="3"/>
    <x v="0"/>
    <x v="16"/>
    <n v="118"/>
    <x v="2"/>
    <s v="CK-22"/>
    <s v="EAST VANCOUVER ISLAND-COWICHAN &amp; KOKSILAH_FA_0.x"/>
    <s v="M"/>
    <s v="H"/>
    <n v="118"/>
    <s v="Cowichan River H"/>
    <n v="118"/>
    <s v="Cowichan R"/>
    <s v="GSVI"/>
    <s v="S"/>
    <x v="1"/>
    <s v="186808"/>
    <n v="0"/>
    <x v="352"/>
    <n v="2023"/>
    <s v="20230523"/>
    <s v="20230523"/>
    <n v="78"/>
    <n v="4.51"/>
    <m/>
    <s v="CWT"/>
    <s v="P"/>
    <x v="0"/>
    <s v="Y"/>
    <s v="Y"/>
    <s v="Y"/>
    <n v="4.6199999999999998E-2"/>
    <s v="AD Clip"/>
    <n v="169771"/>
    <n v="169771"/>
    <n v="177994"/>
    <n v="2"/>
    <n v="40872"/>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000000000000001"/>
    <n v="110.32"/>
    <n v="1.37"/>
    <m/>
    <n v="0"/>
    <n v="0"/>
    <n v="0"/>
    <n v="112.79"/>
    <n v="112.78999999999999"/>
    <n v="6.6436552768140604E-4"/>
    <n v="0"/>
  </r>
  <r>
    <n v="36"/>
    <n v="118"/>
    <s v="Cowichan R"/>
    <s v="CDP"/>
    <s v="124"/>
    <s v="Chinook"/>
    <s v="3"/>
    <x v="0"/>
    <x v="16"/>
    <n v="118"/>
    <x v="2"/>
    <s v="CK-22"/>
    <s v="EAST VANCOUVER ISLAND-COWICHAN &amp; KOKSILAH_FA_0.x"/>
    <s v="M"/>
    <s v="H"/>
    <n v="118"/>
    <s v="Cowichan River H"/>
    <n v="118"/>
    <s v="Cowichan R"/>
    <s v="GSVI"/>
    <s v="S"/>
    <x v="1"/>
    <s v="186810"/>
    <n v="0"/>
    <x v="353"/>
    <n v="2023"/>
    <s v="20230426"/>
    <s v="20230426"/>
    <n v="70"/>
    <n v="3.71"/>
    <m/>
    <s v="CWT"/>
    <s v="P"/>
    <x v="0"/>
    <s v="Y"/>
    <s v="Y"/>
    <s v="Y"/>
    <n v="4.6199999999999998E-2"/>
    <s v="AD Clip"/>
    <n v="148655"/>
    <n v="148655"/>
    <n v="150050"/>
    <n v="2"/>
    <n v="40867"/>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5"/>
    <n v="110.24"/>
    <m/>
    <m/>
    <n v="0"/>
    <n v="0"/>
    <n v="0"/>
    <n v="111.29"/>
    <n v="111.28999999999999"/>
    <n v="7.4864619420806559E-4"/>
    <n v="0"/>
  </r>
  <r>
    <n v="36"/>
    <n v="118"/>
    <s v="Cowichan R"/>
    <s v="CDP"/>
    <s v="124"/>
    <s v="Chinook"/>
    <s v="3"/>
    <x v="0"/>
    <x v="16"/>
    <n v="118"/>
    <x v="2"/>
    <s v="CK-22"/>
    <s v="EAST VANCOUVER ISLAND-COWICHAN &amp; KOKSILAH_FA_0.x"/>
    <s v="M"/>
    <s v="H"/>
    <n v="118"/>
    <s v="Cowichan River H"/>
    <n v="118"/>
    <s v="Cowichan R"/>
    <s v="GSVI"/>
    <s v="S"/>
    <x v="1"/>
    <s v="187095"/>
    <n v="0"/>
    <x v="354"/>
    <n v="2023"/>
    <s v="20230523"/>
    <s v="20230523"/>
    <n v="78"/>
    <n v="4.51"/>
    <m/>
    <s v="CWT"/>
    <s v="P"/>
    <x v="0"/>
    <s v="Y"/>
    <s v="Y"/>
    <s v="Y"/>
    <n v="4.6199999999999998E-2"/>
    <s v="AD Clip"/>
    <n v="259765"/>
    <n v="259765"/>
    <n v="272347"/>
    <n v="2"/>
    <n v="40873"/>
    <n v="2024"/>
    <m/>
    <m/>
    <m/>
    <m/>
    <m/>
    <m/>
    <m/>
    <m/>
    <m/>
    <m/>
    <m/>
    <m/>
    <m/>
    <m/>
    <m/>
    <m/>
    <m/>
    <m/>
    <m/>
    <m/>
    <m/>
    <m/>
    <m/>
    <m/>
    <m/>
    <m/>
    <m/>
    <m/>
    <m/>
    <m/>
    <m/>
    <m/>
    <m/>
    <m/>
    <m/>
    <m/>
    <m/>
    <m/>
    <m/>
    <m/>
    <m/>
    <m/>
    <m/>
    <m/>
    <m/>
    <m/>
    <m/>
    <m/>
    <m/>
    <m/>
    <m/>
    <m/>
    <m/>
    <m/>
    <m/>
    <m/>
    <m/>
    <m/>
    <m/>
    <m/>
    <m/>
    <m/>
    <m/>
    <m/>
    <m/>
    <n v="14.43"/>
    <m/>
    <m/>
    <m/>
    <m/>
    <m/>
    <m/>
    <m/>
    <m/>
    <m/>
    <m/>
    <m/>
    <m/>
    <m/>
    <m/>
    <m/>
    <m/>
    <m/>
    <m/>
    <m/>
    <m/>
    <m/>
    <m/>
    <m/>
    <m/>
    <m/>
    <m/>
    <m/>
    <m/>
    <m/>
    <m/>
    <m/>
    <m/>
    <m/>
    <m/>
    <m/>
    <m/>
    <m/>
    <m/>
    <m/>
    <m/>
    <m/>
    <m/>
    <m/>
    <m/>
    <m/>
    <m/>
    <m/>
    <m/>
    <m/>
    <m/>
    <m/>
    <m/>
    <m/>
    <m/>
    <m/>
    <m/>
    <m/>
    <m/>
    <m/>
    <m/>
    <m/>
    <m/>
    <m/>
    <m/>
    <m/>
    <m/>
    <m/>
    <m/>
    <m/>
    <m/>
    <m/>
    <m/>
    <m/>
    <m/>
    <m/>
    <m/>
    <m/>
    <m/>
    <m/>
    <m/>
    <m/>
    <m/>
    <m/>
    <m/>
    <m/>
    <m/>
    <m/>
    <m/>
    <m/>
    <m/>
    <m/>
    <m/>
    <m/>
    <m/>
    <m/>
    <m/>
    <m/>
    <m/>
    <n v="1.1000000000000001"/>
    <n v="72.099999999999994"/>
    <m/>
    <m/>
    <n v="14.43"/>
    <n v="0"/>
    <n v="14.43"/>
    <n v="73.2"/>
    <n v="87.63"/>
    <n v="3.3734336804419379E-4"/>
    <n v="0.16466963368709348"/>
  </r>
  <r>
    <n v="36"/>
    <n v="118"/>
    <s v="Cowichan R"/>
    <s v="CDP"/>
    <s v="124"/>
    <s v="Chinook"/>
    <s v="3"/>
    <x v="0"/>
    <x v="17"/>
    <n v="118"/>
    <x v="2"/>
    <s v="CK-22"/>
    <s v="EAST VANCOUVER ISLAND-COWICHAN &amp; KOKSILAH_FA_0.x"/>
    <s v="M"/>
    <s v="H"/>
    <n v="118"/>
    <s v="Cowichan River H"/>
    <n v="118"/>
    <s v="Cowichan R"/>
    <s v="GSVI"/>
    <s v="S"/>
    <x v="1"/>
    <s v="182096"/>
    <n v="0"/>
    <x v="355"/>
    <n v="2024"/>
    <s v="20240604"/>
    <s v="20240604"/>
    <m/>
    <n v="3.98"/>
    <m/>
    <s v="CWT"/>
    <s v="B"/>
    <x v="0"/>
    <s v="Y"/>
    <s v="Y"/>
    <s v="Y"/>
    <n v="4.2502999999999999E-2"/>
    <s v="AD Clip"/>
    <n v="4851"/>
    <n v="4851"/>
    <n v="506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
    <n v="118"/>
    <s v="Cowichan R"/>
    <s v="CDP"/>
    <s v="124"/>
    <s v="Chinook"/>
    <s v="3"/>
    <x v="0"/>
    <x v="17"/>
    <n v="118"/>
    <x v="2"/>
    <s v="CK-22"/>
    <s v="EAST VANCOUVER ISLAND-COWICHAN &amp; KOKSILAH_FA_0.x"/>
    <s v="M"/>
    <s v="H"/>
    <n v="118"/>
    <s v="Cowichan River H"/>
    <n v="118"/>
    <s v="Cowichan R"/>
    <s v="GSVI"/>
    <s v="S"/>
    <x v="1"/>
    <s v="186782"/>
    <n v="0"/>
    <x v="356"/>
    <n v="2024"/>
    <s v="20240513"/>
    <s v="20240513"/>
    <m/>
    <n v="3"/>
    <m/>
    <s v="CWT"/>
    <s v="B"/>
    <x v="0"/>
    <s v="Y"/>
    <s v="Y"/>
    <s v="Y"/>
    <n v="1.1252E-2"/>
    <s v="AD Clip"/>
    <n v="98897"/>
    <n v="98897"/>
    <n v="100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
    <n v="118"/>
    <s v="Cowichan R"/>
    <s v="CDP"/>
    <s v="124"/>
    <s v="Chinook"/>
    <s v="3"/>
    <x v="0"/>
    <x v="17"/>
    <n v="118"/>
    <x v="2"/>
    <s v="CK-22"/>
    <s v="EAST VANCOUVER ISLAND-COWICHAN &amp; KOKSILAH_FA_0.x"/>
    <s v="M"/>
    <s v="H"/>
    <n v="118"/>
    <s v="Cowichan River H"/>
    <n v="118"/>
    <s v="Cowichan R"/>
    <s v="GSVI"/>
    <s v="S"/>
    <x v="1"/>
    <s v="186797"/>
    <n v="0"/>
    <x v="357"/>
    <n v="2024"/>
    <s v="20240604"/>
    <s v="20240604"/>
    <m/>
    <n v="3.98"/>
    <m/>
    <s v="CWT"/>
    <s v="B"/>
    <x v="0"/>
    <s v="Y"/>
    <s v="Y"/>
    <s v="Y"/>
    <n v="4.2502999999999999E-2"/>
    <s v="AD Clip"/>
    <n v="95367"/>
    <n v="95367"/>
    <n v="9960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
    <n v="118"/>
    <s v="Cowichan R"/>
    <s v="CDP"/>
    <s v="124"/>
    <s v="Chinook"/>
    <s v="3"/>
    <x v="0"/>
    <x v="17"/>
    <n v="118"/>
    <x v="2"/>
    <s v="CK-22"/>
    <s v="EAST VANCOUVER ISLAND-COWICHAN &amp; KOKSILAH_FA_0.x"/>
    <s v="M"/>
    <s v="H"/>
    <n v="118"/>
    <s v="Cowichan River H"/>
    <n v="118"/>
    <s v="Cowichan R"/>
    <s v="GSVI"/>
    <s v="S"/>
    <x v="1"/>
    <s v="186801"/>
    <n v="0"/>
    <x v="358"/>
    <n v="2024"/>
    <s v="20240513"/>
    <s v="20240513"/>
    <m/>
    <n v="3"/>
    <m/>
    <s v="CWT"/>
    <s v="B"/>
    <x v="0"/>
    <s v="Y"/>
    <s v="Y"/>
    <s v="Y"/>
    <n v="1.125E-2"/>
    <s v="AD Clip"/>
    <n v="98282"/>
    <n v="98282"/>
    <n v="9940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
    <n v="118"/>
    <s v="Cowichan R"/>
    <s v="CDP"/>
    <s v="124"/>
    <s v="Chinook"/>
    <s v="3"/>
    <x v="0"/>
    <x v="17"/>
    <n v="118"/>
    <x v="2"/>
    <s v="CK-22"/>
    <s v="EAST VANCOUVER ISLAND-COWICHAN &amp; KOKSILAH_FA_0.x"/>
    <s v="M"/>
    <s v="H"/>
    <n v="118"/>
    <s v="Cowichan River H"/>
    <n v="118"/>
    <s v="Cowichan R"/>
    <s v="GSVI"/>
    <s v="S"/>
    <x v="1"/>
    <s v="187003"/>
    <n v="0"/>
    <x v="359"/>
    <n v="2024"/>
    <s v="20240604"/>
    <s v="20240604"/>
    <m/>
    <n v="3.98"/>
    <m/>
    <s v="CWT"/>
    <s v="B"/>
    <x v="0"/>
    <s v="Y"/>
    <s v="Y"/>
    <s v="Y"/>
    <n v="4.2502999999999999E-2"/>
    <s v="AD Clip"/>
    <n v="49035"/>
    <n v="49035"/>
    <n v="512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
    <n v="118"/>
    <s v="Cowichan R"/>
    <s v="CDP"/>
    <s v="124"/>
    <s v="Chinook"/>
    <s v="3"/>
    <x v="0"/>
    <x v="17"/>
    <n v="118"/>
    <x v="2"/>
    <s v="CK-22"/>
    <s v="EAST VANCOUVER ISLAND-COWICHAN &amp; KOKSILAH_FA_0.x"/>
    <s v="M"/>
    <s v="H"/>
    <n v="118"/>
    <s v="Cowichan River H"/>
    <n v="118"/>
    <s v="Cowichan R"/>
    <s v="GSVI"/>
    <s v="S"/>
    <x v="1"/>
    <s v="187009"/>
    <n v="0"/>
    <x v="360"/>
    <n v="2024"/>
    <s v="20240604"/>
    <s v="20240604"/>
    <m/>
    <n v="3.98"/>
    <m/>
    <s v="CWT"/>
    <s v="B"/>
    <x v="0"/>
    <s v="Y"/>
    <s v="Y"/>
    <s v="Y"/>
    <n v="4.2502999999999999E-2"/>
    <s v="AD Clip"/>
    <n v="95079"/>
    <n v="95079"/>
    <n v="9930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84"/>
    <n v="1915"/>
    <s v="Gillard Pass"/>
    <s v="DPI"/>
    <s v="124"/>
    <s v="Chinook"/>
    <s v="3"/>
    <x v="0"/>
    <x v="3"/>
    <n v="2718"/>
    <x v="3"/>
    <s v="CK-28"/>
    <s v="SOUTHERN MAINLAND-SOUTHERN FJORDS_FA_0.x"/>
    <s v="M"/>
    <s v="H"/>
    <n v="2718"/>
    <s v="Phillips River H"/>
    <n v="2687"/>
    <s v="Phillips Lk"/>
    <s v="JNST"/>
    <s v="S"/>
    <x v="1"/>
    <s v="185919"/>
    <n v="0"/>
    <x v="361"/>
    <n v="2006"/>
    <s v="20060605"/>
    <s v="20060605"/>
    <n v="0"/>
    <n v="2.8"/>
    <m/>
    <s v="CWT"/>
    <s v="P"/>
    <x v="2"/>
    <s v="N"/>
    <s v="Y"/>
    <s v="N"/>
    <m/>
    <s v="AD Clip"/>
    <n v="40801"/>
    <s v=""/>
    <n v="64001"/>
    <n v="2"/>
    <n v="15879"/>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8"/>
    <m/>
    <m/>
    <m/>
    <m/>
    <m/>
    <m/>
    <m/>
    <m/>
    <n v="0"/>
    <n v="0.38"/>
    <n v="0.38"/>
    <n v="0"/>
    <n v="0.38"/>
    <n v="9.3134972182054365E-6"/>
    <n v="1"/>
  </r>
  <r>
    <n v="284"/>
    <n v="1915"/>
    <s v="Gillard Pass"/>
    <s v="DPI"/>
    <s v="124"/>
    <s v="Chinook"/>
    <s v="3"/>
    <x v="0"/>
    <x v="3"/>
    <n v="2718"/>
    <x v="3"/>
    <s v="CK-28"/>
    <s v="SOUTHERN MAINLAND-SOUTHERN FJORDS_FA_0.x"/>
    <s v="M"/>
    <s v="H"/>
    <n v="2718"/>
    <s v="Phillips River H"/>
    <n v="2687"/>
    <s v="Phillips Lk"/>
    <s v="JNST"/>
    <s v="S"/>
    <x v="1"/>
    <s v="185919"/>
    <n v="0"/>
    <x v="361"/>
    <n v="2006"/>
    <s v="20060605"/>
    <s v="20060605"/>
    <n v="0"/>
    <n v="2.8"/>
    <m/>
    <s v="CWT"/>
    <s v="P"/>
    <x v="2"/>
    <s v="N"/>
    <s v="Y"/>
    <s v="N"/>
    <m/>
    <s v="AD Clip"/>
    <n v="40801"/>
    <s v=""/>
    <n v="64001"/>
    <n v="3"/>
    <n v="15879"/>
    <n v="2008"/>
    <m/>
    <m/>
    <m/>
    <m/>
    <m/>
    <m/>
    <m/>
    <m/>
    <m/>
    <m/>
    <m/>
    <m/>
    <m/>
    <m/>
    <m/>
    <m/>
    <m/>
    <m/>
    <m/>
    <m/>
    <m/>
    <m/>
    <m/>
    <m/>
    <m/>
    <m/>
    <m/>
    <m/>
    <m/>
    <m/>
    <m/>
    <m/>
    <m/>
    <m/>
    <m/>
    <m/>
    <m/>
    <m/>
    <m/>
    <m/>
    <m/>
    <m/>
    <m/>
    <m/>
    <m/>
    <m/>
    <m/>
    <m/>
    <m/>
    <m/>
    <m/>
    <m/>
    <m/>
    <m/>
    <m/>
    <m/>
    <m/>
    <m/>
    <m/>
    <m/>
    <m/>
    <m/>
    <m/>
    <m/>
    <m/>
    <m/>
    <m/>
    <m/>
    <m/>
    <m/>
    <m/>
    <m/>
    <m/>
    <m/>
    <m/>
    <m/>
    <m/>
    <m/>
    <m/>
    <m/>
    <m/>
    <m/>
    <m/>
    <m/>
    <m/>
    <m/>
    <m/>
    <m/>
    <m/>
    <m/>
    <m/>
    <m/>
    <m/>
    <m/>
    <m/>
    <m/>
    <m/>
    <m/>
    <m/>
    <m/>
    <m/>
    <m/>
    <m/>
    <m/>
    <m/>
    <m/>
    <m/>
    <m/>
    <m/>
    <m/>
    <m/>
    <m/>
    <m/>
    <m/>
    <m/>
    <m/>
    <m/>
    <m/>
    <m/>
    <m/>
    <m/>
    <m/>
    <m/>
    <m/>
    <n v="3.2"/>
    <m/>
    <m/>
    <m/>
    <m/>
    <m/>
    <m/>
    <m/>
    <m/>
    <n v="33.21"/>
    <m/>
    <m/>
    <m/>
    <m/>
    <m/>
    <m/>
    <m/>
    <m/>
    <m/>
    <m/>
    <m/>
    <m/>
    <m/>
    <m/>
    <m/>
    <m/>
    <m/>
    <m/>
    <m/>
    <m/>
    <m/>
    <m/>
    <m/>
    <m/>
    <m/>
    <n v="15.33"/>
    <m/>
    <m/>
    <m/>
    <m/>
    <m/>
    <m/>
    <m/>
    <m/>
    <n v="36.409999999999997"/>
    <n v="15.33"/>
    <n v="51.74"/>
    <n v="0"/>
    <n v="51.74"/>
    <n v="1.2681061738682876E-3"/>
    <n v="1"/>
  </r>
  <r>
    <n v="284"/>
    <n v="1915"/>
    <s v="Gillard Pass"/>
    <s v="DPI"/>
    <s v="124"/>
    <s v="Chinook"/>
    <s v="3"/>
    <x v="0"/>
    <x v="3"/>
    <n v="2718"/>
    <x v="3"/>
    <s v="CK-28"/>
    <s v="SOUTHERN MAINLAND-SOUTHERN FJORDS_FA_0.x"/>
    <s v="M"/>
    <s v="H"/>
    <n v="2718"/>
    <s v="Phillips River H"/>
    <n v="2687"/>
    <s v="Phillips Lk"/>
    <s v="JNST"/>
    <s v="S"/>
    <x v="1"/>
    <s v="185919"/>
    <n v="0"/>
    <x v="361"/>
    <n v="2006"/>
    <s v="20060605"/>
    <s v="20060605"/>
    <n v="0"/>
    <n v="2.8"/>
    <m/>
    <s v="CWT"/>
    <s v="P"/>
    <x v="2"/>
    <s v="N"/>
    <s v="Y"/>
    <s v="N"/>
    <m/>
    <s v="AD Clip"/>
    <n v="40801"/>
    <s v=""/>
    <n v="64001"/>
    <n v="4"/>
    <n v="15879"/>
    <n v="2009"/>
    <m/>
    <m/>
    <m/>
    <m/>
    <m/>
    <m/>
    <m/>
    <m/>
    <m/>
    <m/>
    <m/>
    <m/>
    <m/>
    <m/>
    <m/>
    <n v="3.54"/>
    <m/>
    <m/>
    <m/>
    <m/>
    <m/>
    <m/>
    <m/>
    <m/>
    <m/>
    <m/>
    <m/>
    <m/>
    <m/>
    <n v="21.54"/>
    <m/>
    <m/>
    <m/>
    <m/>
    <m/>
    <m/>
    <m/>
    <m/>
    <m/>
    <m/>
    <m/>
    <m/>
    <m/>
    <m/>
    <m/>
    <m/>
    <m/>
    <m/>
    <m/>
    <m/>
    <m/>
    <m/>
    <m/>
    <m/>
    <m/>
    <m/>
    <m/>
    <m/>
    <m/>
    <m/>
    <m/>
    <m/>
    <m/>
    <m/>
    <m/>
    <m/>
    <m/>
    <m/>
    <m/>
    <m/>
    <m/>
    <m/>
    <m/>
    <m/>
    <m/>
    <m/>
    <m/>
    <m/>
    <m/>
    <m/>
    <m/>
    <m/>
    <m/>
    <m/>
    <m/>
    <m/>
    <m/>
    <m/>
    <m/>
    <m/>
    <m/>
    <m/>
    <m/>
    <m/>
    <m/>
    <m/>
    <m/>
    <m/>
    <m/>
    <m/>
    <m/>
    <m/>
    <m/>
    <m/>
    <m/>
    <m/>
    <m/>
    <m/>
    <m/>
    <m/>
    <m/>
    <m/>
    <m/>
    <m/>
    <m/>
    <m/>
    <m/>
    <m/>
    <m/>
    <m/>
    <m/>
    <m/>
    <m/>
    <m/>
    <m/>
    <m/>
    <m/>
    <m/>
    <m/>
    <m/>
    <m/>
    <m/>
    <m/>
    <n v="11.26"/>
    <m/>
    <m/>
    <m/>
    <m/>
    <m/>
    <m/>
    <m/>
    <m/>
    <m/>
    <m/>
    <m/>
    <m/>
    <m/>
    <m/>
    <m/>
    <m/>
    <m/>
    <m/>
    <m/>
    <m/>
    <m/>
    <m/>
    <m/>
    <m/>
    <m/>
    <n v="47.18"/>
    <m/>
    <m/>
    <m/>
    <m/>
    <m/>
    <n v="98.8"/>
    <m/>
    <m/>
    <n v="36.340000000000003"/>
    <n v="47.18"/>
    <n v="83.52"/>
    <n v="98.8"/>
    <n v="182.32"/>
    <n v="4.4685179284821453E-3"/>
    <n v="0.45809565598946905"/>
  </r>
  <r>
    <n v="284"/>
    <n v="1915"/>
    <s v="Gillard Pass"/>
    <s v="DPI"/>
    <s v="124"/>
    <s v="Chinook"/>
    <s v="3"/>
    <x v="0"/>
    <x v="3"/>
    <n v="2718"/>
    <x v="3"/>
    <s v="CK-28"/>
    <s v="SOUTHERN MAINLAND-SOUTHERN FJORDS_FA_0.x"/>
    <s v="M"/>
    <s v="H"/>
    <n v="2718"/>
    <s v="Phillips River H"/>
    <n v="2687"/>
    <s v="Phillips Lk"/>
    <s v="JNST"/>
    <s v="S"/>
    <x v="1"/>
    <s v="185919"/>
    <n v="0"/>
    <x v="361"/>
    <n v="2006"/>
    <s v="20060605"/>
    <s v="20060605"/>
    <n v="0"/>
    <n v="2.8"/>
    <m/>
    <s v="CWT"/>
    <s v="P"/>
    <x v="2"/>
    <s v="N"/>
    <s v="Y"/>
    <s v="N"/>
    <m/>
    <s v="AD Clip"/>
    <n v="40801"/>
    <n v="40801"/>
    <n v="64001"/>
    <n v="5"/>
    <n v="15879"/>
    <n v="2010"/>
    <m/>
    <m/>
    <m/>
    <m/>
    <m/>
    <m/>
    <m/>
    <m/>
    <m/>
    <m/>
    <m/>
    <m/>
    <m/>
    <m/>
    <m/>
    <m/>
    <m/>
    <m/>
    <m/>
    <m/>
    <m/>
    <m/>
    <m/>
    <m/>
    <m/>
    <m/>
    <m/>
    <m/>
    <m/>
    <m/>
    <m/>
    <m/>
    <m/>
    <m/>
    <n v="6.56"/>
    <m/>
    <m/>
    <m/>
    <m/>
    <m/>
    <m/>
    <m/>
    <m/>
    <m/>
    <m/>
    <m/>
    <m/>
    <m/>
    <m/>
    <n v="13.21"/>
    <m/>
    <m/>
    <m/>
    <m/>
    <m/>
    <m/>
    <m/>
    <m/>
    <m/>
    <m/>
    <m/>
    <m/>
    <m/>
    <m/>
    <m/>
    <m/>
    <m/>
    <m/>
    <m/>
    <m/>
    <m/>
    <m/>
    <m/>
    <m/>
    <m/>
    <m/>
    <m/>
    <m/>
    <m/>
    <m/>
    <m/>
    <m/>
    <m/>
    <m/>
    <m/>
    <m/>
    <m/>
    <m/>
    <m/>
    <m/>
    <m/>
    <m/>
    <m/>
    <m/>
    <m/>
    <m/>
    <m/>
    <m/>
    <m/>
    <m/>
    <m/>
    <m/>
    <m/>
    <m/>
    <m/>
    <m/>
    <m/>
    <m/>
    <m/>
    <m/>
    <m/>
    <m/>
    <m/>
    <m/>
    <m/>
    <m/>
    <m/>
    <m/>
    <m/>
    <m/>
    <m/>
    <m/>
    <m/>
    <m/>
    <m/>
    <m/>
    <m/>
    <m/>
    <m/>
    <m/>
    <m/>
    <m/>
    <m/>
    <m/>
    <m/>
    <m/>
    <m/>
    <m/>
    <m/>
    <m/>
    <m/>
    <m/>
    <m/>
    <m/>
    <m/>
    <m/>
    <m/>
    <m/>
    <m/>
    <m/>
    <m/>
    <m/>
    <m/>
    <m/>
    <m/>
    <m/>
    <m/>
    <m/>
    <m/>
    <n v="1.1100000000000001"/>
    <m/>
    <m/>
    <m/>
    <m/>
    <m/>
    <n v="173.36"/>
    <m/>
    <m/>
    <n v="19.77"/>
    <n v="1.1100000000000001"/>
    <n v="20.88"/>
    <n v="173.36"/>
    <n v="194.24"/>
    <n v="4.7606676306953264E-3"/>
    <n v="0.10749588138385502"/>
  </r>
  <r>
    <n v="284"/>
    <n v="1915"/>
    <s v="Gillard Pass"/>
    <s v="DPI"/>
    <s v="124"/>
    <s v="Chinook"/>
    <s v="3"/>
    <x v="0"/>
    <x v="4"/>
    <n v="2718"/>
    <x v="3"/>
    <s v="CK-28"/>
    <s v="SOUTHERN MAINLAND-SOUTHERN FJORDS_FA_0.x"/>
    <s v="M"/>
    <s v="H"/>
    <n v="2406"/>
    <s v="Fanny Bay/ JNST Seapen"/>
    <n v="2406"/>
    <s v="Fanny Bay/JNST"/>
    <s v="JNST"/>
    <s v="S"/>
    <x v="2"/>
    <s v="185929"/>
    <n v="0"/>
    <x v="362"/>
    <n v="2007"/>
    <s v="20070712"/>
    <s v="20070712"/>
    <n v="0"/>
    <n v="6"/>
    <m/>
    <s v="CWT"/>
    <s v="B"/>
    <x v="2"/>
    <s v="N"/>
    <s v="Y"/>
    <s v="N"/>
    <m/>
    <s v="AD Clip"/>
    <n v="42354"/>
    <s v=""/>
    <n v="82218"/>
    <n v="3"/>
    <n v="29429"/>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2"/>
    <m/>
    <m/>
    <n v="0"/>
    <n v="0"/>
    <n v="0"/>
    <n v="3.52"/>
    <n v="3.52"/>
    <n v="8.3109033385276484E-5"/>
    <n v="0"/>
  </r>
  <r>
    <n v="284"/>
    <n v="1915"/>
    <s v="Gillard Pass"/>
    <s v="DPI"/>
    <s v="124"/>
    <s v="Chinook"/>
    <s v="3"/>
    <x v="0"/>
    <x v="4"/>
    <n v="2718"/>
    <x v="3"/>
    <s v="CK-28"/>
    <s v="SOUTHERN MAINLAND-SOUTHERN FJORDS_FA_0.x"/>
    <s v="M"/>
    <s v="H"/>
    <n v="2406"/>
    <s v="Fanny Bay/ JNST Seapen"/>
    <n v="2406"/>
    <s v="Fanny Bay/JNST"/>
    <s v="JNST"/>
    <s v="S"/>
    <x v="2"/>
    <s v="185929"/>
    <n v="0"/>
    <x v="362"/>
    <n v="2007"/>
    <s v="20070712"/>
    <s v="20070712"/>
    <n v="0"/>
    <n v="6"/>
    <m/>
    <s v="CWT"/>
    <s v="B"/>
    <x v="2"/>
    <s v="N"/>
    <s v="Y"/>
    <s v="N"/>
    <m/>
    <s v="AD Clip"/>
    <n v="42354"/>
    <n v="42354"/>
    <n v="82218"/>
    <n v="4"/>
    <n v="29429"/>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36"/>
    <m/>
    <m/>
    <m/>
    <m/>
    <m/>
    <n v="21.67"/>
    <m/>
    <m/>
    <n v="0"/>
    <n v="5.36"/>
    <n v="5.36"/>
    <n v="21.67"/>
    <n v="27.03"/>
    <n v="6.3819237852387023E-4"/>
    <n v="0.19829818719940806"/>
  </r>
  <r>
    <n v="284"/>
    <n v="1915"/>
    <s v="Gillard Pass"/>
    <s v="DPI"/>
    <s v="124"/>
    <s v="Chinook"/>
    <s v="3"/>
    <x v="0"/>
    <x v="4"/>
    <n v="2718"/>
    <x v="3"/>
    <s v="CK-28"/>
    <s v="SOUTHERN MAINLAND-SOUTHERN FJORDS_FA_0.x"/>
    <s v="M"/>
    <s v="H"/>
    <n v="2718"/>
    <s v="Phillips River H"/>
    <n v="2687"/>
    <s v="Phillips Lk"/>
    <s v="JNST"/>
    <s v="S"/>
    <x v="1"/>
    <s v="185928"/>
    <n v="0"/>
    <x v="363"/>
    <n v="2007"/>
    <s v="20070517"/>
    <s v="20070517"/>
    <n v="0"/>
    <n v="5"/>
    <m/>
    <s v="CWT"/>
    <s v="P"/>
    <x v="2"/>
    <s v="N"/>
    <s v="Y"/>
    <s v="N"/>
    <m/>
    <s v="AD Clip"/>
    <n v="40069"/>
    <s v=""/>
    <n v="77782"/>
    <n v="2"/>
    <n v="29377"/>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n v="0"/>
    <n v="0"/>
  </r>
  <r>
    <n v="284"/>
    <n v="1915"/>
    <s v="Gillard Pass"/>
    <s v="DPI"/>
    <s v="124"/>
    <s v="Chinook"/>
    <s v="3"/>
    <x v="0"/>
    <x v="4"/>
    <n v="2718"/>
    <x v="3"/>
    <s v="CK-28"/>
    <s v="SOUTHERN MAINLAND-SOUTHERN FJORDS_FA_0.x"/>
    <s v="M"/>
    <s v="H"/>
    <n v="2718"/>
    <s v="Phillips River H"/>
    <n v="2687"/>
    <s v="Phillips Lk"/>
    <s v="JNST"/>
    <s v="S"/>
    <x v="1"/>
    <s v="185928"/>
    <n v="0"/>
    <x v="363"/>
    <n v="2007"/>
    <s v="20070517"/>
    <s v="20070517"/>
    <n v="0"/>
    <n v="5"/>
    <m/>
    <s v="CWT"/>
    <s v="P"/>
    <x v="2"/>
    <s v="N"/>
    <s v="Y"/>
    <s v="N"/>
    <m/>
    <s v="AD Clip"/>
    <n v="40069"/>
    <n v="40069"/>
    <n v="77782"/>
    <n v="4"/>
    <n v="29377"/>
    <n v="2010"/>
    <m/>
    <m/>
    <m/>
    <m/>
    <m/>
    <m/>
    <m/>
    <m/>
    <m/>
    <m/>
    <m/>
    <m/>
    <m/>
    <m/>
    <m/>
    <m/>
    <n v="2.7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34"/>
    <m/>
    <m/>
    <n v="2.77"/>
    <n v="0"/>
    <n v="2.77"/>
    <n v="43.34"/>
    <n v="46.110000000000007"/>
    <n v="1.1507649304948965E-3"/>
    <n v="6.007373671654738E-2"/>
  </r>
  <r>
    <n v="284"/>
    <n v="1915"/>
    <s v="Gillard Pass"/>
    <s v="DPI"/>
    <s v="124"/>
    <s v="Chinook"/>
    <s v="3"/>
    <x v="0"/>
    <x v="5"/>
    <n v="2718"/>
    <x v="3"/>
    <s v="CK-28"/>
    <s v="SOUTHERN MAINLAND-SOUTHERN FJORDS_FA_0.x"/>
    <s v="M"/>
    <s v="H"/>
    <n v="2406"/>
    <s v="Fanny Bay/ JNST Seapen"/>
    <n v="2406"/>
    <s v="Fanny Bay/JNST"/>
    <s v="JNST"/>
    <s v="S"/>
    <x v="2"/>
    <s v="185932"/>
    <n v="0"/>
    <x v="364"/>
    <n v="2008"/>
    <s v="20080609"/>
    <s v="20080609"/>
    <n v="0"/>
    <n v="4.3499999999999996"/>
    <s v="ESTIMATED SAMPLE SIZE &amp; LOSS DAYS."/>
    <s v="CWT"/>
    <s v="B"/>
    <x v="2"/>
    <s v="N"/>
    <s v="Y"/>
    <s v="N"/>
    <m/>
    <s v="AD Clip"/>
    <n v="42523"/>
    <s v=""/>
    <n v="69000"/>
    <n v="3"/>
    <n v="29449"/>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309999999999999"/>
    <m/>
    <m/>
    <m/>
    <m/>
    <m/>
    <n v="43.34"/>
    <m/>
    <m/>
    <n v="0"/>
    <n v="16.309999999999999"/>
    <n v="16.309999999999999"/>
    <n v="43.34"/>
    <n v="59.650000000000006"/>
    <n v="1.4027702655033747E-3"/>
    <n v="0.27342833193629501"/>
  </r>
  <r>
    <n v="284"/>
    <n v="1915"/>
    <s v="Gillard Pass"/>
    <s v="DPI"/>
    <s v="124"/>
    <s v="Chinook"/>
    <s v="3"/>
    <x v="0"/>
    <x v="5"/>
    <n v="2718"/>
    <x v="3"/>
    <s v="CK-28"/>
    <s v="SOUTHERN MAINLAND-SOUTHERN FJORDS_FA_0.x"/>
    <s v="M"/>
    <s v="H"/>
    <n v="2406"/>
    <s v="Fanny Bay/ JNST Seapen"/>
    <n v="2406"/>
    <s v="Fanny Bay/JNST"/>
    <s v="JNST"/>
    <s v="S"/>
    <x v="2"/>
    <s v="185932"/>
    <n v="0"/>
    <x v="364"/>
    <n v="2008"/>
    <s v="20080609"/>
    <s v="20080609"/>
    <n v="0"/>
    <n v="4.3499999999999996"/>
    <s v="ESTIMATED SAMPLE SIZE &amp; LOSS DAYS."/>
    <s v="CWT"/>
    <s v="B"/>
    <x v="2"/>
    <s v="N"/>
    <s v="Y"/>
    <s v="N"/>
    <m/>
    <s v="AD Clip"/>
    <n v="42523"/>
    <s v=""/>
    <n v="69000"/>
    <n v="4"/>
    <n v="29449"/>
    <n v="2011"/>
    <m/>
    <m/>
    <m/>
    <m/>
    <m/>
    <m/>
    <m/>
    <m/>
    <m/>
    <m/>
    <m/>
    <m/>
    <m/>
    <m/>
    <m/>
    <m/>
    <m/>
    <m/>
    <m/>
    <m/>
    <m/>
    <m/>
    <m/>
    <m/>
    <m/>
    <m/>
    <m/>
    <m/>
    <m/>
    <n v="6.2"/>
    <m/>
    <m/>
    <m/>
    <m/>
    <m/>
    <m/>
    <m/>
    <m/>
    <m/>
    <m/>
    <m/>
    <m/>
    <m/>
    <m/>
    <m/>
    <m/>
    <m/>
    <m/>
    <m/>
    <n v="34.14"/>
    <m/>
    <m/>
    <m/>
    <m/>
    <m/>
    <m/>
    <m/>
    <m/>
    <m/>
    <m/>
    <m/>
    <m/>
    <m/>
    <m/>
    <m/>
    <m/>
    <m/>
    <m/>
    <m/>
    <m/>
    <m/>
    <m/>
    <m/>
    <m/>
    <m/>
    <m/>
    <m/>
    <m/>
    <m/>
    <m/>
    <m/>
    <m/>
    <m/>
    <m/>
    <m/>
    <m/>
    <m/>
    <m/>
    <m/>
    <m/>
    <m/>
    <m/>
    <m/>
    <m/>
    <m/>
    <m/>
    <m/>
    <m/>
    <m/>
    <m/>
    <m/>
    <m/>
    <m/>
    <m/>
    <m/>
    <m/>
    <m/>
    <m/>
    <m/>
    <m/>
    <m/>
    <m/>
    <n v="4.53"/>
    <m/>
    <m/>
    <m/>
    <m/>
    <m/>
    <m/>
    <m/>
    <m/>
    <m/>
    <m/>
    <m/>
    <m/>
    <m/>
    <m/>
    <m/>
    <m/>
    <m/>
    <m/>
    <m/>
    <m/>
    <n v="13.82"/>
    <m/>
    <m/>
    <m/>
    <m/>
    <m/>
    <m/>
    <m/>
    <m/>
    <m/>
    <m/>
    <m/>
    <m/>
    <m/>
    <m/>
    <m/>
    <m/>
    <m/>
    <m/>
    <m/>
    <m/>
    <m/>
    <m/>
    <m/>
    <m/>
    <m/>
    <n v="80.989999999999995"/>
    <m/>
    <m/>
    <m/>
    <m/>
    <n v="2.58"/>
    <n v="50.7"/>
    <m/>
    <m/>
    <n v="58.69"/>
    <n v="80.989999999999995"/>
    <n v="139.68"/>
    <n v="53.28"/>
    <n v="192.96000000000004"/>
    <n v="4.5377795545939849E-3"/>
    <n v="0.72388059701492524"/>
  </r>
  <r>
    <n v="284"/>
    <n v="1915"/>
    <s v="Gillard Pass"/>
    <s v="DPI"/>
    <s v="124"/>
    <s v="Chinook"/>
    <s v="3"/>
    <x v="0"/>
    <x v="5"/>
    <n v="2718"/>
    <x v="3"/>
    <s v="CK-28"/>
    <s v="SOUTHERN MAINLAND-SOUTHERN FJORDS_FA_0.x"/>
    <s v="M"/>
    <s v="H"/>
    <n v="2406"/>
    <s v="Fanny Bay/ JNST Seapen"/>
    <n v="2406"/>
    <s v="Fanny Bay/JNST"/>
    <s v="JNST"/>
    <s v="S"/>
    <x v="2"/>
    <s v="185932"/>
    <n v="0"/>
    <x v="364"/>
    <n v="2008"/>
    <s v="20080609"/>
    <s v="20080609"/>
    <n v="0"/>
    <n v="4.3499999999999996"/>
    <s v="ESTIMATED SAMPLE SIZE &amp; LOSS DAYS."/>
    <s v="CWT"/>
    <s v="B"/>
    <x v="2"/>
    <s v="N"/>
    <s v="Y"/>
    <s v="N"/>
    <m/>
    <s v="AD Clip"/>
    <n v="42523"/>
    <n v="42523"/>
    <n v="69000"/>
    <n v="5"/>
    <n v="29449"/>
    <n v="2012"/>
    <m/>
    <m/>
    <m/>
    <m/>
    <m/>
    <m/>
    <m/>
    <m/>
    <m/>
    <m/>
    <m/>
    <m/>
    <m/>
    <m/>
    <m/>
    <m/>
    <n v="2.63"/>
    <m/>
    <m/>
    <m/>
    <m/>
    <m/>
    <m/>
    <m/>
    <m/>
    <m/>
    <m/>
    <m/>
    <m/>
    <m/>
    <m/>
    <m/>
    <m/>
    <m/>
    <n v="4.75"/>
    <m/>
    <m/>
    <m/>
    <m/>
    <m/>
    <m/>
    <m/>
    <m/>
    <m/>
    <m/>
    <m/>
    <m/>
    <m/>
    <m/>
    <n v="25.28"/>
    <m/>
    <m/>
    <m/>
    <m/>
    <m/>
    <m/>
    <m/>
    <m/>
    <m/>
    <m/>
    <m/>
    <m/>
    <m/>
    <m/>
    <m/>
    <m/>
    <m/>
    <m/>
    <m/>
    <m/>
    <m/>
    <m/>
    <m/>
    <m/>
    <m/>
    <m/>
    <m/>
    <m/>
    <m/>
    <m/>
    <m/>
    <m/>
    <m/>
    <m/>
    <m/>
    <m/>
    <m/>
    <m/>
    <m/>
    <m/>
    <m/>
    <m/>
    <m/>
    <m/>
    <m/>
    <m/>
    <m/>
    <m/>
    <m/>
    <m/>
    <m/>
    <m/>
    <m/>
    <m/>
    <m/>
    <m/>
    <m/>
    <m/>
    <m/>
    <m/>
    <m/>
    <m/>
    <m/>
    <m/>
    <m/>
    <m/>
    <m/>
    <m/>
    <m/>
    <m/>
    <m/>
    <m/>
    <m/>
    <m/>
    <m/>
    <m/>
    <m/>
    <m/>
    <m/>
    <m/>
    <m/>
    <m/>
    <m/>
    <m/>
    <m/>
    <m/>
    <m/>
    <m/>
    <n v="7.82"/>
    <m/>
    <m/>
    <m/>
    <m/>
    <m/>
    <m/>
    <m/>
    <m/>
    <m/>
    <m/>
    <m/>
    <m/>
    <m/>
    <m/>
    <m/>
    <m/>
    <m/>
    <m/>
    <m/>
    <m/>
    <n v="19.14"/>
    <m/>
    <m/>
    <m/>
    <m/>
    <n v="1"/>
    <n v="98.31"/>
    <m/>
    <m/>
    <n v="40.479999999999997"/>
    <n v="19.14"/>
    <n v="59.62"/>
    <n v="99.31"/>
    <n v="158.93"/>
    <n v="3.7375067610469631E-3"/>
    <n v="0.37513370666331086"/>
  </r>
  <r>
    <n v="284"/>
    <n v="1915"/>
    <s v="Gillard Pass"/>
    <s v="DPI"/>
    <s v="124"/>
    <s v="Chinook"/>
    <s v="3"/>
    <x v="0"/>
    <x v="5"/>
    <n v="2718"/>
    <x v="3"/>
    <s v="CK-28"/>
    <s v="SOUTHERN MAINLAND-SOUTHERN FJORDS_FA_0.x"/>
    <s v="M"/>
    <s v="H"/>
    <n v="2718"/>
    <s v="Phillips River H"/>
    <n v="2687"/>
    <s v="Phillips Lk"/>
    <s v="JNST"/>
    <s v="S"/>
    <x v="1"/>
    <s v="185933"/>
    <n v="0"/>
    <x v="365"/>
    <n v="2008"/>
    <s v="20080525"/>
    <s v="20080610"/>
    <n v="0"/>
    <n v="4.32"/>
    <s v="ESTIMATED SAMPLE SIZE &amp; LOSS DAYS."/>
    <s v="CWT"/>
    <s v="P"/>
    <x v="2"/>
    <s v="N"/>
    <s v="Y"/>
    <s v="N"/>
    <m/>
    <s v="AD Clip"/>
    <n v="41430"/>
    <s v=""/>
    <n v="129000"/>
    <n v="3"/>
    <n v="29378"/>
    <n v="2010"/>
    <m/>
    <m/>
    <m/>
    <m/>
    <m/>
    <m/>
    <m/>
    <m/>
    <m/>
    <m/>
    <m/>
    <m/>
    <m/>
    <m/>
    <m/>
    <n v="2.5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09"/>
    <m/>
    <m/>
    <m/>
    <m/>
    <m/>
    <n v="10.83"/>
    <m/>
    <m/>
    <n v="2.52"/>
    <n v="7.09"/>
    <n v="9.61"/>
    <n v="10.83"/>
    <n v="20.439999999999998"/>
    <n v="4.9336229785179814E-4"/>
    <n v="0.47015655577299414"/>
  </r>
  <r>
    <n v="284"/>
    <n v="1915"/>
    <s v="Gillard Pass"/>
    <s v="DPI"/>
    <s v="124"/>
    <s v="Chinook"/>
    <s v="3"/>
    <x v="0"/>
    <x v="5"/>
    <n v="2718"/>
    <x v="3"/>
    <s v="CK-28"/>
    <s v="SOUTHERN MAINLAND-SOUTHERN FJORDS_FA_0.x"/>
    <s v="M"/>
    <s v="H"/>
    <n v="2718"/>
    <s v="Phillips River H"/>
    <n v="2687"/>
    <s v="Phillips Lk"/>
    <s v="JNST"/>
    <s v="S"/>
    <x v="1"/>
    <s v="185933"/>
    <n v="0"/>
    <x v="365"/>
    <n v="2008"/>
    <s v="20080525"/>
    <s v="20080610"/>
    <n v="0"/>
    <n v="4.32"/>
    <s v="ESTIMATED SAMPLE SIZE &amp; LOSS DAYS."/>
    <s v="CWT"/>
    <s v="P"/>
    <x v="2"/>
    <s v="N"/>
    <s v="Y"/>
    <s v="N"/>
    <m/>
    <s v="AD Clip"/>
    <n v="41430"/>
    <s v=""/>
    <n v="129000"/>
    <n v="4"/>
    <n v="29378"/>
    <n v="2011"/>
    <m/>
    <m/>
    <m/>
    <m/>
    <m/>
    <m/>
    <m/>
    <m/>
    <m/>
    <m/>
    <m/>
    <m/>
    <m/>
    <m/>
    <m/>
    <m/>
    <m/>
    <m/>
    <m/>
    <m/>
    <m/>
    <m/>
    <m/>
    <m/>
    <m/>
    <m/>
    <m/>
    <m/>
    <m/>
    <n v="6.2"/>
    <m/>
    <m/>
    <m/>
    <m/>
    <n v="12.4"/>
    <m/>
    <m/>
    <m/>
    <m/>
    <m/>
    <m/>
    <m/>
    <m/>
    <m/>
    <m/>
    <m/>
    <m/>
    <m/>
    <m/>
    <n v="11.38"/>
    <m/>
    <m/>
    <m/>
    <m/>
    <m/>
    <m/>
    <m/>
    <m/>
    <m/>
    <m/>
    <m/>
    <m/>
    <m/>
    <m/>
    <m/>
    <m/>
    <m/>
    <m/>
    <m/>
    <m/>
    <m/>
    <n v="2.0699999999999998"/>
    <m/>
    <m/>
    <m/>
    <m/>
    <m/>
    <m/>
    <m/>
    <m/>
    <m/>
    <m/>
    <m/>
    <m/>
    <m/>
    <m/>
    <m/>
    <m/>
    <m/>
    <m/>
    <m/>
    <m/>
    <m/>
    <m/>
    <m/>
    <m/>
    <m/>
    <m/>
    <m/>
    <m/>
    <m/>
    <m/>
    <m/>
    <m/>
    <m/>
    <m/>
    <m/>
    <m/>
    <m/>
    <m/>
    <m/>
    <m/>
    <m/>
    <m/>
    <m/>
    <m/>
    <m/>
    <m/>
    <m/>
    <m/>
    <m/>
    <m/>
    <m/>
    <m/>
    <m/>
    <n v="27.64"/>
    <m/>
    <m/>
    <m/>
    <m/>
    <m/>
    <m/>
    <m/>
    <m/>
    <m/>
    <m/>
    <m/>
    <m/>
    <m/>
    <m/>
    <m/>
    <n v="19.72"/>
    <m/>
    <m/>
    <m/>
    <m/>
    <m/>
    <m/>
    <n v="19.72"/>
    <m/>
    <m/>
    <m/>
    <m/>
    <m/>
    <m/>
    <m/>
    <m/>
    <m/>
    <m/>
    <n v="40"/>
    <m/>
    <m/>
    <m/>
    <m/>
    <n v="8.9499999999999993"/>
    <n v="108.65"/>
    <m/>
    <m/>
    <n v="99.13"/>
    <n v="40"/>
    <n v="139.13"/>
    <n v="117.6"/>
    <n v="256.73"/>
    <n v="6.1967173545739804E-3"/>
    <n v="0.54193121177891168"/>
  </r>
  <r>
    <n v="284"/>
    <n v="1915"/>
    <s v="Gillard Pass"/>
    <s v="DPI"/>
    <s v="124"/>
    <s v="Chinook"/>
    <s v="3"/>
    <x v="0"/>
    <x v="5"/>
    <n v="2718"/>
    <x v="3"/>
    <s v="CK-28"/>
    <s v="SOUTHERN MAINLAND-SOUTHERN FJORDS_FA_0.x"/>
    <s v="M"/>
    <s v="H"/>
    <n v="2718"/>
    <s v="Phillips River H"/>
    <n v="2687"/>
    <s v="Phillips Lk"/>
    <s v="JNST"/>
    <s v="S"/>
    <x v="1"/>
    <s v="185933"/>
    <n v="0"/>
    <x v="365"/>
    <n v="2008"/>
    <s v="20080525"/>
    <s v="20080610"/>
    <n v="0"/>
    <n v="4.32"/>
    <s v="ESTIMATED SAMPLE SIZE &amp; LOSS DAYS."/>
    <s v="CWT"/>
    <s v="P"/>
    <x v="2"/>
    <s v="N"/>
    <s v="Y"/>
    <s v="N"/>
    <m/>
    <s v="AD Clip"/>
    <n v="41430"/>
    <n v="41430"/>
    <n v="129000"/>
    <n v="5"/>
    <n v="29378"/>
    <n v="2012"/>
    <m/>
    <m/>
    <m/>
    <m/>
    <m/>
    <m/>
    <m/>
    <m/>
    <m/>
    <m/>
    <m/>
    <m/>
    <m/>
    <m/>
    <m/>
    <n v="4.96"/>
    <m/>
    <m/>
    <m/>
    <m/>
    <m/>
    <m/>
    <m/>
    <m/>
    <m/>
    <m/>
    <m/>
    <m/>
    <m/>
    <m/>
    <m/>
    <m/>
    <m/>
    <m/>
    <n v="4.75"/>
    <m/>
    <m/>
    <m/>
    <m/>
    <m/>
    <m/>
    <m/>
    <m/>
    <m/>
    <m/>
    <m/>
    <m/>
    <m/>
    <m/>
    <m/>
    <m/>
    <m/>
    <m/>
    <m/>
    <m/>
    <m/>
    <m/>
    <m/>
    <m/>
    <m/>
    <m/>
    <m/>
    <m/>
    <m/>
    <m/>
    <m/>
    <m/>
    <m/>
    <m/>
    <m/>
    <m/>
    <m/>
    <m/>
    <m/>
    <m/>
    <m/>
    <m/>
    <m/>
    <m/>
    <m/>
    <m/>
    <m/>
    <m/>
    <m/>
    <m/>
    <m/>
    <m/>
    <m/>
    <m/>
    <m/>
    <m/>
    <m/>
    <m/>
    <m/>
    <m/>
    <m/>
    <m/>
    <m/>
    <m/>
    <m/>
    <m/>
    <m/>
    <m/>
    <m/>
    <m/>
    <m/>
    <m/>
    <m/>
    <m/>
    <m/>
    <m/>
    <m/>
    <m/>
    <m/>
    <m/>
    <m/>
    <m/>
    <m/>
    <m/>
    <m/>
    <m/>
    <m/>
    <m/>
    <m/>
    <m/>
    <m/>
    <m/>
    <m/>
    <m/>
    <m/>
    <m/>
    <m/>
    <m/>
    <m/>
    <m/>
    <m/>
    <m/>
    <m/>
    <m/>
    <m/>
    <m/>
    <m/>
    <m/>
    <m/>
    <m/>
    <m/>
    <m/>
    <m/>
    <m/>
    <m/>
    <m/>
    <m/>
    <m/>
    <m/>
    <m/>
    <m/>
    <m/>
    <m/>
    <m/>
    <n v="8.18"/>
    <m/>
    <m/>
    <m/>
    <m/>
    <n v="4"/>
    <n v="67.739999999999995"/>
    <m/>
    <m/>
    <n v="9.7100000000000009"/>
    <n v="8.18"/>
    <n v="17.89"/>
    <n v="71.739999999999995"/>
    <n v="89.63"/>
    <n v="2.1634081583393676E-3"/>
    <n v="0.19959834876715388"/>
  </r>
  <r>
    <n v="284"/>
    <n v="1915"/>
    <s v="Gillard Pass"/>
    <s v="DPI"/>
    <s v="124"/>
    <s v="Chinook"/>
    <s v="3"/>
    <x v="0"/>
    <x v="7"/>
    <n v="2718"/>
    <x v="3"/>
    <s v="CK-28"/>
    <s v="SOUTHERN MAINLAND-SOUTHERN FJORDS_FA_0.x"/>
    <s v="M"/>
    <s v="H"/>
    <n v="2406"/>
    <s v="Fanny Bay/ JNST Seapen"/>
    <n v="2406"/>
    <s v="Fanny Bay/JNST"/>
    <s v="JNST"/>
    <s v="S"/>
    <x v="4"/>
    <s v="180680"/>
    <n v="0"/>
    <x v="366"/>
    <n v="2011"/>
    <s v="20110424"/>
    <s v="20110424"/>
    <n v="99"/>
    <n v="11.8"/>
    <m/>
    <s v="CWT"/>
    <s v="B"/>
    <x v="0"/>
    <s v="Y"/>
    <s v="Y"/>
    <s v="N"/>
    <n v="3.3170000000000001E-3"/>
    <s v="AD Clip"/>
    <n v="23367"/>
    <s v=""/>
    <n v="23401"/>
    <n v="2"/>
    <n v="30677"/>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599999999999999"/>
    <m/>
    <m/>
    <m/>
    <n v="0"/>
    <n v="0"/>
    <n v="0"/>
    <n v="1.1599999999999999"/>
    <n v="1.1599999999999999"/>
    <n v="4.9642658449950783E-5"/>
    <n v="0"/>
  </r>
  <r>
    <n v="284"/>
    <n v="1915"/>
    <s v="Gillard Pass"/>
    <s v="DPI"/>
    <s v="124"/>
    <s v="Chinook"/>
    <s v="3"/>
    <x v="0"/>
    <x v="7"/>
    <n v="2718"/>
    <x v="3"/>
    <s v="CK-28"/>
    <s v="SOUTHERN MAINLAND-SOUTHERN FJORDS_FA_0.x"/>
    <s v="M"/>
    <s v="H"/>
    <n v="2406"/>
    <s v="Fanny Bay/ JNST Seapen"/>
    <n v="2406"/>
    <s v="Fanny Bay/JNST"/>
    <s v="JNST"/>
    <s v="S"/>
    <x v="4"/>
    <s v="180680"/>
    <n v="0"/>
    <x v="366"/>
    <n v="2011"/>
    <s v="20110424"/>
    <s v="20110424"/>
    <n v="99"/>
    <n v="11.8"/>
    <m/>
    <s v="CWT"/>
    <s v="B"/>
    <x v="0"/>
    <s v="Y"/>
    <s v="Y"/>
    <s v="N"/>
    <n v="3.3170000000000001E-3"/>
    <s v="AD Clip"/>
    <n v="23367"/>
    <s v=""/>
    <n v="23401"/>
    <n v="3"/>
    <n v="30677"/>
    <n v="2012"/>
    <m/>
    <m/>
    <m/>
    <m/>
    <m/>
    <m/>
    <m/>
    <m/>
    <m/>
    <m/>
    <m/>
    <m/>
    <m/>
    <m/>
    <m/>
    <m/>
    <m/>
    <m/>
    <m/>
    <m/>
    <m/>
    <m/>
    <m/>
    <m/>
    <m/>
    <m/>
    <m/>
    <m/>
    <m/>
    <m/>
    <m/>
    <m/>
    <m/>
    <m/>
    <m/>
    <m/>
    <m/>
    <m/>
    <m/>
    <m/>
    <m/>
    <m/>
    <m/>
    <m/>
    <m/>
    <m/>
    <m/>
    <m/>
    <m/>
    <n v="8.5"/>
    <m/>
    <m/>
    <m/>
    <m/>
    <m/>
    <m/>
    <m/>
    <m/>
    <m/>
    <m/>
    <m/>
    <m/>
    <m/>
    <m/>
    <m/>
    <m/>
    <m/>
    <m/>
    <m/>
    <m/>
    <m/>
    <m/>
    <m/>
    <m/>
    <m/>
    <m/>
    <m/>
    <m/>
    <m/>
    <m/>
    <m/>
    <m/>
    <m/>
    <m/>
    <m/>
    <m/>
    <m/>
    <m/>
    <m/>
    <m/>
    <m/>
    <m/>
    <m/>
    <m/>
    <m/>
    <m/>
    <m/>
    <m/>
    <m/>
    <m/>
    <m/>
    <m/>
    <m/>
    <m/>
    <m/>
    <m/>
    <m/>
    <m/>
    <m/>
    <m/>
    <m/>
    <m/>
    <m/>
    <m/>
    <m/>
    <m/>
    <m/>
    <m/>
    <m/>
    <m/>
    <m/>
    <m/>
    <m/>
    <m/>
    <m/>
    <m/>
    <m/>
    <m/>
    <m/>
    <m/>
    <m/>
    <m/>
    <m/>
    <m/>
    <m/>
    <m/>
    <m/>
    <m/>
    <m/>
    <m/>
    <m/>
    <m/>
    <m/>
    <m/>
    <m/>
    <m/>
    <m/>
    <m/>
    <m/>
    <m/>
    <m/>
    <m/>
    <m/>
    <m/>
    <m/>
    <m/>
    <m/>
    <m/>
    <m/>
    <m/>
    <m/>
    <m/>
    <m/>
    <m/>
    <n v="1"/>
    <m/>
    <m/>
    <m/>
    <n v="8.5"/>
    <n v="0"/>
    <n v="8.5"/>
    <n v="1"/>
    <n v="9.5"/>
    <n v="4.0655625454701072E-4"/>
    <n v="0.89473684210526316"/>
  </r>
  <r>
    <n v="284"/>
    <n v="1915"/>
    <s v="Gillard Pass"/>
    <s v="DPI"/>
    <s v="124"/>
    <s v="Chinook"/>
    <s v="3"/>
    <x v="0"/>
    <x v="7"/>
    <n v="2718"/>
    <x v="3"/>
    <s v="CK-28"/>
    <s v="SOUTHERN MAINLAND-SOUTHERN FJORDS_FA_0.x"/>
    <s v="M"/>
    <s v="H"/>
    <n v="2406"/>
    <s v="Fanny Bay/ JNST Seapen"/>
    <n v="2406"/>
    <s v="Fanny Bay/JNST"/>
    <s v="JNST"/>
    <s v="S"/>
    <x v="4"/>
    <s v="180680"/>
    <n v="0"/>
    <x v="366"/>
    <n v="2011"/>
    <s v="20110424"/>
    <s v="20110424"/>
    <n v="99"/>
    <n v="11.8"/>
    <m/>
    <s v="CWT"/>
    <s v="B"/>
    <x v="0"/>
    <s v="Y"/>
    <s v="Y"/>
    <s v="N"/>
    <n v="3.3170000000000001E-3"/>
    <s v="AD Clip"/>
    <n v="23367"/>
    <s v=""/>
    <n v="23401"/>
    <n v="4"/>
    <n v="30677"/>
    <n v="2013"/>
    <m/>
    <m/>
    <m/>
    <m/>
    <m/>
    <m/>
    <m/>
    <m/>
    <m/>
    <m/>
    <m/>
    <m/>
    <m/>
    <m/>
    <m/>
    <m/>
    <n v="3.02"/>
    <m/>
    <m/>
    <m/>
    <m/>
    <m/>
    <m/>
    <m/>
    <m/>
    <m/>
    <m/>
    <m/>
    <n v="3.45"/>
    <m/>
    <m/>
    <m/>
    <m/>
    <m/>
    <n v="10.35"/>
    <m/>
    <m/>
    <m/>
    <m/>
    <m/>
    <m/>
    <m/>
    <m/>
    <m/>
    <m/>
    <m/>
    <m/>
    <m/>
    <m/>
    <n v="84.04"/>
    <m/>
    <m/>
    <m/>
    <m/>
    <m/>
    <m/>
    <m/>
    <m/>
    <m/>
    <m/>
    <m/>
    <m/>
    <m/>
    <m/>
    <m/>
    <m/>
    <m/>
    <m/>
    <m/>
    <m/>
    <m/>
    <m/>
    <m/>
    <m/>
    <m/>
    <m/>
    <m/>
    <m/>
    <m/>
    <m/>
    <m/>
    <m/>
    <m/>
    <m/>
    <m/>
    <m/>
    <m/>
    <m/>
    <m/>
    <m/>
    <m/>
    <m/>
    <m/>
    <m/>
    <m/>
    <m/>
    <m/>
    <m/>
    <m/>
    <m/>
    <m/>
    <m/>
    <m/>
    <m/>
    <m/>
    <m/>
    <m/>
    <m/>
    <m/>
    <m/>
    <m/>
    <m/>
    <m/>
    <m/>
    <m/>
    <m/>
    <m/>
    <m/>
    <m/>
    <m/>
    <m/>
    <m/>
    <m/>
    <m/>
    <m/>
    <m/>
    <m/>
    <m/>
    <m/>
    <m/>
    <m/>
    <m/>
    <m/>
    <m/>
    <m/>
    <m/>
    <m/>
    <m/>
    <m/>
    <m/>
    <m/>
    <m/>
    <m/>
    <n v="3.53"/>
    <m/>
    <m/>
    <m/>
    <n v="14.12"/>
    <m/>
    <m/>
    <m/>
    <m/>
    <m/>
    <m/>
    <m/>
    <m/>
    <m/>
    <m/>
    <m/>
    <n v="66.22"/>
    <m/>
    <m/>
    <m/>
    <m/>
    <m/>
    <n v="361.48"/>
    <m/>
    <m/>
    <n v="118.51"/>
    <n v="66.22"/>
    <n v="184.73"/>
    <n v="361.48"/>
    <n v="546.21"/>
    <n v="2.3375272820644499E-2"/>
    <n v="0.33820325515827243"/>
  </r>
  <r>
    <n v="284"/>
    <n v="1915"/>
    <s v="Gillard Pass"/>
    <s v="DPI"/>
    <s v="124"/>
    <s v="Chinook"/>
    <s v="3"/>
    <x v="0"/>
    <x v="7"/>
    <n v="2718"/>
    <x v="3"/>
    <s v="CK-28"/>
    <s v="SOUTHERN MAINLAND-SOUTHERN FJORDS_FA_0.x"/>
    <s v="M"/>
    <s v="H"/>
    <n v="2406"/>
    <s v="Fanny Bay/ JNST Seapen"/>
    <n v="2406"/>
    <s v="Fanny Bay/JNST"/>
    <s v="JNST"/>
    <s v="S"/>
    <x v="4"/>
    <s v="180680"/>
    <n v="0"/>
    <x v="366"/>
    <n v="2011"/>
    <s v="20110424"/>
    <s v="20110424"/>
    <n v="99"/>
    <n v="11.8"/>
    <m/>
    <s v="CWT"/>
    <s v="B"/>
    <x v="0"/>
    <s v="Y"/>
    <s v="Y"/>
    <s v="N"/>
    <n v="3.3170000000000001E-3"/>
    <s v="AD Clip"/>
    <n v="23367"/>
    <s v=""/>
    <n v="23401"/>
    <n v="5"/>
    <n v="30677"/>
    <n v="2014"/>
    <m/>
    <m/>
    <m/>
    <m/>
    <m/>
    <m/>
    <m/>
    <m/>
    <m/>
    <m/>
    <m/>
    <m/>
    <m/>
    <m/>
    <m/>
    <n v="2.87"/>
    <m/>
    <m/>
    <m/>
    <m/>
    <m/>
    <m/>
    <m/>
    <m/>
    <m/>
    <m/>
    <m/>
    <m/>
    <m/>
    <m/>
    <m/>
    <m/>
    <m/>
    <m/>
    <n v="10.09"/>
    <m/>
    <m/>
    <m/>
    <m/>
    <m/>
    <m/>
    <m/>
    <m/>
    <m/>
    <m/>
    <m/>
    <m/>
    <n v="3.84"/>
    <m/>
    <n v="45.96"/>
    <m/>
    <m/>
    <m/>
    <m/>
    <m/>
    <m/>
    <m/>
    <m/>
    <m/>
    <m/>
    <m/>
    <m/>
    <m/>
    <m/>
    <m/>
    <m/>
    <m/>
    <m/>
    <m/>
    <m/>
    <m/>
    <m/>
    <m/>
    <m/>
    <m/>
    <m/>
    <m/>
    <m/>
    <m/>
    <m/>
    <m/>
    <m/>
    <m/>
    <m/>
    <m/>
    <m/>
    <m/>
    <m/>
    <m/>
    <m/>
    <m/>
    <m/>
    <m/>
    <m/>
    <m/>
    <m/>
    <m/>
    <m/>
    <m/>
    <m/>
    <m/>
    <m/>
    <m/>
    <m/>
    <m/>
    <m/>
    <m/>
    <m/>
    <m/>
    <m/>
    <m/>
    <m/>
    <m/>
    <m/>
    <m/>
    <m/>
    <m/>
    <m/>
    <m/>
    <m/>
    <m/>
    <m/>
    <m/>
    <m/>
    <m/>
    <m/>
    <m/>
    <m/>
    <m/>
    <m/>
    <m/>
    <m/>
    <m/>
    <m/>
    <m/>
    <m/>
    <m/>
    <m/>
    <m/>
    <m/>
    <m/>
    <m/>
    <m/>
    <m/>
    <m/>
    <m/>
    <m/>
    <m/>
    <n v="5.56"/>
    <m/>
    <m/>
    <m/>
    <m/>
    <m/>
    <m/>
    <m/>
    <m/>
    <m/>
    <m/>
    <n v="19.53"/>
    <m/>
    <m/>
    <m/>
    <m/>
    <n v="2.36"/>
    <n v="172.14"/>
    <m/>
    <m/>
    <n v="68.319999999999993"/>
    <n v="19.53"/>
    <n v="87.85"/>
    <n v="174.5"/>
    <n v="262.35000000000002"/>
    <n v="1.1227371934779819E-2"/>
    <n v="0.33485801410329707"/>
  </r>
  <r>
    <n v="284"/>
    <n v="1915"/>
    <s v="Gillard Pass"/>
    <s v="DPI"/>
    <s v="124"/>
    <s v="Chinook"/>
    <s v="3"/>
    <x v="0"/>
    <x v="7"/>
    <n v="2718"/>
    <x v="3"/>
    <s v="CK-28"/>
    <s v="SOUTHERN MAINLAND-SOUTHERN FJORDS_FA_0.x"/>
    <s v="M"/>
    <s v="H"/>
    <n v="2406"/>
    <s v="Fanny Bay/ JNST Seapen"/>
    <n v="2406"/>
    <s v="Fanny Bay/JNST"/>
    <s v="JNST"/>
    <s v="S"/>
    <x v="4"/>
    <s v="180680"/>
    <n v="0"/>
    <x v="366"/>
    <n v="2011"/>
    <s v="20110424"/>
    <s v="20110424"/>
    <n v="99"/>
    <n v="11.8"/>
    <m/>
    <s v="CWT"/>
    <s v="B"/>
    <x v="0"/>
    <s v="Y"/>
    <s v="Y"/>
    <s v="N"/>
    <n v="3.3170000000000001E-3"/>
    <s v="AD Clip"/>
    <n v="23367"/>
    <n v="23367"/>
    <n v="23401"/>
    <n v="6"/>
    <n v="30677"/>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4"/>
    <m/>
    <m/>
    <m/>
    <n v="0"/>
    <n v="0"/>
    <n v="0"/>
    <n v="1.84"/>
    <n v="1.84"/>
    <n v="7.8743527196473666E-5"/>
    <n v="0"/>
  </r>
  <r>
    <n v="284"/>
    <n v="1915"/>
    <s v="Gillard Pass"/>
    <s v="DPI"/>
    <s v="124"/>
    <s v="Chinook"/>
    <s v="3"/>
    <x v="0"/>
    <x v="7"/>
    <n v="2718"/>
    <x v="3"/>
    <s v="CK-28"/>
    <s v="SOUTHERN MAINLAND-SOUTHERN FJORDS_FA_0.x"/>
    <s v="M"/>
    <s v="H"/>
    <n v="2718"/>
    <s v="Phillips River H"/>
    <n v="2687"/>
    <s v="Phillips Lk"/>
    <s v="JNST"/>
    <s v="S"/>
    <x v="0"/>
    <s v="180679"/>
    <n v="0"/>
    <x v="367"/>
    <n v="2011"/>
    <s v="20110424"/>
    <s v="20110424"/>
    <n v="97"/>
    <n v="11.1"/>
    <m/>
    <s v="CWT"/>
    <s v="B"/>
    <x v="0"/>
    <s v="Y"/>
    <s v="Y"/>
    <s v="N"/>
    <n v="9.8519999999999996E-3"/>
    <s v="AD Clip"/>
    <n v="23895"/>
    <s v=""/>
    <n v="23925"/>
    <n v="2"/>
    <n v="30678"/>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83"/>
    <m/>
    <m/>
    <m/>
    <n v="0"/>
    <n v="0"/>
    <n v="0"/>
    <n v="12.83"/>
    <n v="12.83"/>
    <n v="5.3693241263862732E-4"/>
    <n v="0"/>
  </r>
  <r>
    <n v="284"/>
    <n v="1915"/>
    <s v="Gillard Pass"/>
    <s v="DPI"/>
    <s v="124"/>
    <s v="Chinook"/>
    <s v="3"/>
    <x v="0"/>
    <x v="7"/>
    <n v="2718"/>
    <x v="3"/>
    <s v="CK-28"/>
    <s v="SOUTHERN MAINLAND-SOUTHERN FJORDS_FA_0.x"/>
    <s v="M"/>
    <s v="H"/>
    <n v="2718"/>
    <s v="Phillips River H"/>
    <n v="2687"/>
    <s v="Phillips Lk"/>
    <s v="JNST"/>
    <s v="S"/>
    <x v="0"/>
    <s v="180679"/>
    <n v="0"/>
    <x v="367"/>
    <n v="2011"/>
    <s v="20110424"/>
    <s v="20110424"/>
    <n v="97"/>
    <n v="11.1"/>
    <m/>
    <s v="CWT"/>
    <s v="B"/>
    <x v="0"/>
    <s v="Y"/>
    <s v="Y"/>
    <s v="N"/>
    <n v="9.8519999999999996E-3"/>
    <s v="AD Clip"/>
    <n v="23895"/>
    <s v=""/>
    <n v="23925"/>
    <n v="3"/>
    <n v="30678"/>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11.22"/>
    <m/>
    <m/>
    <n v="0"/>
    <n v="0"/>
    <n v="0"/>
    <n v="12.22"/>
    <n v="12.22"/>
    <n v="5.1140405942665828E-4"/>
    <n v="0"/>
  </r>
  <r>
    <n v="284"/>
    <n v="1915"/>
    <s v="Gillard Pass"/>
    <s v="DPI"/>
    <s v="124"/>
    <s v="Chinook"/>
    <s v="3"/>
    <x v="0"/>
    <x v="7"/>
    <n v="2718"/>
    <x v="3"/>
    <s v="CK-28"/>
    <s v="SOUTHERN MAINLAND-SOUTHERN FJORDS_FA_0.x"/>
    <s v="M"/>
    <s v="H"/>
    <n v="2718"/>
    <s v="Phillips River H"/>
    <n v="2687"/>
    <s v="Phillips Lk"/>
    <s v="JNST"/>
    <s v="S"/>
    <x v="0"/>
    <s v="180679"/>
    <n v="0"/>
    <x v="367"/>
    <n v="2011"/>
    <s v="20110424"/>
    <s v="20110424"/>
    <n v="97"/>
    <n v="11.1"/>
    <m/>
    <s v="CWT"/>
    <s v="B"/>
    <x v="0"/>
    <s v="Y"/>
    <s v="Y"/>
    <s v="N"/>
    <n v="9.8519999999999996E-3"/>
    <s v="AD Clip"/>
    <n v="23895"/>
    <s v=""/>
    <n v="23925"/>
    <n v="4"/>
    <n v="30678"/>
    <n v="2013"/>
    <m/>
    <m/>
    <m/>
    <m/>
    <m/>
    <m/>
    <m/>
    <m/>
    <m/>
    <m/>
    <m/>
    <m/>
    <m/>
    <n v="2.54"/>
    <m/>
    <n v="2.54"/>
    <m/>
    <m/>
    <m/>
    <m/>
    <m/>
    <m/>
    <m/>
    <m/>
    <m/>
    <m/>
    <m/>
    <m/>
    <n v="3.45"/>
    <m/>
    <m/>
    <m/>
    <m/>
    <m/>
    <n v="10.35"/>
    <m/>
    <m/>
    <m/>
    <m/>
    <m/>
    <m/>
    <m/>
    <m/>
    <m/>
    <m/>
    <m/>
    <m/>
    <m/>
    <m/>
    <m/>
    <m/>
    <m/>
    <m/>
    <m/>
    <m/>
    <m/>
    <m/>
    <m/>
    <m/>
    <m/>
    <m/>
    <m/>
    <m/>
    <m/>
    <m/>
    <m/>
    <m/>
    <m/>
    <m/>
    <m/>
    <m/>
    <m/>
    <m/>
    <m/>
    <m/>
    <m/>
    <m/>
    <m/>
    <m/>
    <m/>
    <m/>
    <m/>
    <m/>
    <m/>
    <m/>
    <m/>
    <m/>
    <m/>
    <m/>
    <m/>
    <m/>
    <m/>
    <m/>
    <m/>
    <m/>
    <m/>
    <m/>
    <m/>
    <m/>
    <m/>
    <m/>
    <m/>
    <m/>
    <m/>
    <m/>
    <m/>
    <m/>
    <m/>
    <m/>
    <m/>
    <m/>
    <m/>
    <m/>
    <m/>
    <m/>
    <m/>
    <m/>
    <m/>
    <m/>
    <m/>
    <m/>
    <m/>
    <m/>
    <m/>
    <m/>
    <m/>
    <m/>
    <m/>
    <m/>
    <m/>
    <m/>
    <m/>
    <m/>
    <m/>
    <m/>
    <m/>
    <m/>
    <m/>
    <m/>
    <m/>
    <n v="3.53"/>
    <m/>
    <m/>
    <m/>
    <m/>
    <m/>
    <m/>
    <n v="17.649999999999999"/>
    <m/>
    <m/>
    <m/>
    <m/>
    <m/>
    <m/>
    <m/>
    <m/>
    <m/>
    <m/>
    <m/>
    <n v="78.66"/>
    <m/>
    <m/>
    <m/>
    <m/>
    <n v="3"/>
    <n v="412.69"/>
    <m/>
    <m/>
    <n v="40.06"/>
    <n v="78.66"/>
    <n v="118.72"/>
    <n v="415.69"/>
    <n v="534.41"/>
    <n v="2.2364929901653063E-2"/>
    <n v="0.22215153159559142"/>
  </r>
  <r>
    <n v="284"/>
    <n v="1915"/>
    <s v="Gillard Pass"/>
    <s v="DPI"/>
    <s v="124"/>
    <s v="Chinook"/>
    <s v="3"/>
    <x v="0"/>
    <x v="7"/>
    <n v="2718"/>
    <x v="3"/>
    <s v="CK-28"/>
    <s v="SOUTHERN MAINLAND-SOUTHERN FJORDS_FA_0.x"/>
    <s v="M"/>
    <s v="H"/>
    <n v="2718"/>
    <s v="Phillips River H"/>
    <n v="2687"/>
    <s v="Phillips Lk"/>
    <s v="JNST"/>
    <s v="S"/>
    <x v="0"/>
    <s v="180679"/>
    <n v="0"/>
    <x v="367"/>
    <n v="2011"/>
    <s v="20110424"/>
    <s v="20110424"/>
    <n v="97"/>
    <n v="11.1"/>
    <m/>
    <s v="CWT"/>
    <s v="B"/>
    <x v="0"/>
    <s v="Y"/>
    <s v="Y"/>
    <s v="N"/>
    <n v="9.8519999999999996E-3"/>
    <s v="AD Clip"/>
    <n v="23895"/>
    <n v="23895"/>
    <n v="23925"/>
    <n v="5"/>
    <n v="30678"/>
    <n v="2014"/>
    <m/>
    <m/>
    <m/>
    <m/>
    <m/>
    <m/>
    <m/>
    <m/>
    <m/>
    <m/>
    <m/>
    <m/>
    <m/>
    <m/>
    <m/>
    <n v="2.87"/>
    <m/>
    <m/>
    <m/>
    <m/>
    <m/>
    <m/>
    <m/>
    <m/>
    <m/>
    <m/>
    <m/>
    <m/>
    <m/>
    <m/>
    <m/>
    <m/>
    <m/>
    <m/>
    <n v="3.39"/>
    <m/>
    <m/>
    <m/>
    <m/>
    <m/>
    <m/>
    <m/>
    <m/>
    <m/>
    <m/>
    <m/>
    <m/>
    <m/>
    <m/>
    <m/>
    <m/>
    <m/>
    <m/>
    <m/>
    <m/>
    <m/>
    <m/>
    <m/>
    <m/>
    <m/>
    <m/>
    <m/>
    <m/>
    <m/>
    <m/>
    <m/>
    <m/>
    <m/>
    <m/>
    <m/>
    <m/>
    <n v="2.87"/>
    <m/>
    <m/>
    <m/>
    <m/>
    <m/>
    <m/>
    <m/>
    <m/>
    <m/>
    <m/>
    <m/>
    <m/>
    <m/>
    <m/>
    <m/>
    <m/>
    <m/>
    <m/>
    <m/>
    <m/>
    <m/>
    <m/>
    <m/>
    <m/>
    <m/>
    <m/>
    <m/>
    <m/>
    <m/>
    <m/>
    <m/>
    <m/>
    <m/>
    <m/>
    <m/>
    <m/>
    <m/>
    <m/>
    <m/>
    <m/>
    <m/>
    <m/>
    <m/>
    <m/>
    <m/>
    <m/>
    <m/>
    <m/>
    <m/>
    <m/>
    <m/>
    <m/>
    <m/>
    <n v="8.64"/>
    <m/>
    <m/>
    <m/>
    <m/>
    <m/>
    <m/>
    <m/>
    <m/>
    <m/>
    <m/>
    <m/>
    <m/>
    <m/>
    <m/>
    <m/>
    <m/>
    <m/>
    <m/>
    <m/>
    <m/>
    <m/>
    <m/>
    <m/>
    <m/>
    <m/>
    <m/>
    <m/>
    <m/>
    <m/>
    <m/>
    <m/>
    <m/>
    <m/>
    <n v="13.86"/>
    <m/>
    <m/>
    <m/>
    <m/>
    <n v="11.55"/>
    <n v="204.9"/>
    <m/>
    <m/>
    <n v="17.77"/>
    <n v="13.86"/>
    <n v="31.63"/>
    <n v="216.45"/>
    <n v="248.08"/>
    <n v="1.0382088302992259E-2"/>
    <n v="0.12749919380844887"/>
  </r>
  <r>
    <n v="284"/>
    <n v="1915"/>
    <s v="Gillard Pass"/>
    <s v="DPI"/>
    <s v="124"/>
    <s v="Chinook"/>
    <s v="3"/>
    <x v="0"/>
    <x v="8"/>
    <n v="2718"/>
    <x v="3"/>
    <s v="CK-28"/>
    <s v="SOUTHERN MAINLAND-SOUTHERN FJORDS_FA_0.x"/>
    <s v="M"/>
    <s v="H"/>
    <n v="2406"/>
    <s v="Fanny Bay/ JNST Seapen"/>
    <n v="2406"/>
    <s v="Fanny Bay/JNST"/>
    <s v="JNST"/>
    <s v="S"/>
    <x v="2"/>
    <s v="181879"/>
    <n v="0"/>
    <x v="368"/>
    <n v="2011"/>
    <s v="20110603"/>
    <s v="20110603"/>
    <m/>
    <n v="6.2"/>
    <s v="Assume 1% tag loss rate."/>
    <s v="CWT"/>
    <s v="B"/>
    <x v="0"/>
    <s v="Y"/>
    <s v="Y"/>
    <s v="Y"/>
    <n v="0.01"/>
    <s v="AD Clip"/>
    <n v="49705"/>
    <s v=""/>
    <n v="68968"/>
    <n v="2"/>
    <n v="31052"/>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n v="0"/>
    <n v="0"/>
    <n v="0"/>
    <n v="1"/>
    <n v="1"/>
    <n v="2.0118700331958556E-5"/>
    <n v="0"/>
  </r>
  <r>
    <n v="284"/>
    <n v="1915"/>
    <s v="Gillard Pass"/>
    <s v="DPI"/>
    <s v="124"/>
    <s v="Chinook"/>
    <s v="3"/>
    <x v="0"/>
    <x v="8"/>
    <n v="2718"/>
    <x v="3"/>
    <s v="CK-28"/>
    <s v="SOUTHERN MAINLAND-SOUTHERN FJORDS_FA_0.x"/>
    <s v="M"/>
    <s v="H"/>
    <n v="2406"/>
    <s v="Fanny Bay/ JNST Seapen"/>
    <n v="2406"/>
    <s v="Fanny Bay/JNST"/>
    <s v="JNST"/>
    <s v="S"/>
    <x v="2"/>
    <s v="181879"/>
    <n v="0"/>
    <x v="368"/>
    <n v="2011"/>
    <s v="20110603"/>
    <s v="20110603"/>
    <m/>
    <n v="6.2"/>
    <s v="Assume 1% tag loss rate."/>
    <s v="CWT"/>
    <s v="B"/>
    <x v="0"/>
    <s v="Y"/>
    <s v="Y"/>
    <s v="Y"/>
    <n v="0.01"/>
    <s v="AD Clip"/>
    <n v="49705"/>
    <s v=""/>
    <n v="68968"/>
    <n v="3"/>
    <n v="31052"/>
    <n v="2013"/>
    <m/>
    <m/>
    <m/>
    <m/>
    <m/>
    <m/>
    <m/>
    <m/>
    <m/>
    <m/>
    <m/>
    <m/>
    <m/>
    <m/>
    <m/>
    <n v="2.54"/>
    <n v="3.02"/>
    <m/>
    <m/>
    <m/>
    <m/>
    <m/>
    <m/>
    <m/>
    <m/>
    <m/>
    <m/>
    <m/>
    <m/>
    <m/>
    <m/>
    <m/>
    <m/>
    <m/>
    <m/>
    <m/>
    <m/>
    <m/>
    <m/>
    <m/>
    <m/>
    <m/>
    <m/>
    <m/>
    <m/>
    <m/>
    <m/>
    <m/>
    <m/>
    <n v="19.100000000000001"/>
    <m/>
    <m/>
    <m/>
    <m/>
    <m/>
    <m/>
    <m/>
    <m/>
    <m/>
    <m/>
    <m/>
    <m/>
    <m/>
    <m/>
    <m/>
    <m/>
    <m/>
    <m/>
    <m/>
    <m/>
    <m/>
    <m/>
    <m/>
    <m/>
    <m/>
    <m/>
    <m/>
    <m/>
    <m/>
    <m/>
    <m/>
    <m/>
    <m/>
    <m/>
    <m/>
    <m/>
    <m/>
    <m/>
    <m/>
    <m/>
    <m/>
    <m/>
    <m/>
    <m/>
    <m/>
    <m/>
    <m/>
    <m/>
    <m/>
    <m/>
    <m/>
    <m/>
    <m/>
    <m/>
    <m/>
    <m/>
    <m/>
    <m/>
    <m/>
    <m/>
    <m/>
    <m/>
    <m/>
    <m/>
    <m/>
    <m/>
    <m/>
    <m/>
    <m/>
    <m/>
    <m/>
    <m/>
    <m/>
    <m/>
    <m/>
    <m/>
    <m/>
    <m/>
    <m/>
    <m/>
    <m/>
    <m/>
    <m/>
    <m/>
    <m/>
    <m/>
    <m/>
    <m/>
    <m/>
    <m/>
    <m/>
    <m/>
    <m/>
    <m/>
    <m/>
    <m/>
    <m/>
    <m/>
    <m/>
    <m/>
    <m/>
    <m/>
    <m/>
    <m/>
    <m/>
    <m/>
    <m/>
    <m/>
    <m/>
    <n v="20.54"/>
    <m/>
    <m/>
    <m/>
    <m/>
    <m/>
    <n v="133.37"/>
    <m/>
    <m/>
    <n v="24.66"/>
    <n v="20.54"/>
    <n v="45.2"/>
    <n v="133.37"/>
    <n v="178.57"/>
    <n v="3.592596318277839E-3"/>
    <n v="0.25312202497619984"/>
  </r>
  <r>
    <n v="284"/>
    <n v="1915"/>
    <s v="Gillard Pass"/>
    <s v="DPI"/>
    <s v="124"/>
    <s v="Chinook"/>
    <s v="3"/>
    <x v="0"/>
    <x v="8"/>
    <n v="2718"/>
    <x v="3"/>
    <s v="CK-28"/>
    <s v="SOUTHERN MAINLAND-SOUTHERN FJORDS_FA_0.x"/>
    <s v="M"/>
    <s v="H"/>
    <n v="2406"/>
    <s v="Fanny Bay/ JNST Seapen"/>
    <n v="2406"/>
    <s v="Fanny Bay/JNST"/>
    <s v="JNST"/>
    <s v="S"/>
    <x v="2"/>
    <s v="181879"/>
    <n v="0"/>
    <x v="368"/>
    <n v="2011"/>
    <s v="20110603"/>
    <s v="20110603"/>
    <m/>
    <n v="6.2"/>
    <s v="Assume 1% tag loss rate."/>
    <s v="CWT"/>
    <s v="B"/>
    <x v="0"/>
    <s v="Y"/>
    <s v="Y"/>
    <s v="Y"/>
    <n v="0.01"/>
    <s v="AD Clip"/>
    <n v="49705"/>
    <s v=""/>
    <n v="68968"/>
    <n v="4"/>
    <n v="31052"/>
    <n v="2014"/>
    <m/>
    <m/>
    <m/>
    <m/>
    <m/>
    <m/>
    <m/>
    <m/>
    <m/>
    <m/>
    <m/>
    <m/>
    <m/>
    <m/>
    <m/>
    <n v="5.74"/>
    <m/>
    <m/>
    <m/>
    <m/>
    <m/>
    <m/>
    <m/>
    <m/>
    <m/>
    <m/>
    <m/>
    <m/>
    <m/>
    <m/>
    <m/>
    <m/>
    <m/>
    <m/>
    <n v="6.7"/>
    <m/>
    <m/>
    <m/>
    <m/>
    <m/>
    <m/>
    <m/>
    <m/>
    <n v="3.84"/>
    <m/>
    <m/>
    <m/>
    <m/>
    <m/>
    <n v="10.18"/>
    <m/>
    <m/>
    <m/>
    <m/>
    <m/>
    <m/>
    <m/>
    <m/>
    <m/>
    <m/>
    <m/>
    <m/>
    <m/>
    <m/>
    <m/>
    <m/>
    <m/>
    <m/>
    <m/>
    <m/>
    <m/>
    <m/>
    <m/>
    <m/>
    <m/>
    <m/>
    <m/>
    <m/>
    <m/>
    <m/>
    <m/>
    <m/>
    <m/>
    <m/>
    <m/>
    <m/>
    <m/>
    <m/>
    <m/>
    <m/>
    <m/>
    <m/>
    <m/>
    <m/>
    <m/>
    <m/>
    <m/>
    <m/>
    <m/>
    <m/>
    <m/>
    <m/>
    <m/>
    <m/>
    <m/>
    <m/>
    <m/>
    <m/>
    <m/>
    <m/>
    <m/>
    <m/>
    <m/>
    <m/>
    <m/>
    <m/>
    <m/>
    <m/>
    <m/>
    <m/>
    <m/>
    <m/>
    <m/>
    <m/>
    <m/>
    <n v="8.64"/>
    <m/>
    <m/>
    <m/>
    <m/>
    <m/>
    <m/>
    <m/>
    <m/>
    <m/>
    <m/>
    <m/>
    <m/>
    <m/>
    <m/>
    <m/>
    <m/>
    <m/>
    <m/>
    <m/>
    <m/>
    <m/>
    <m/>
    <n v="11.12"/>
    <m/>
    <m/>
    <m/>
    <m/>
    <m/>
    <m/>
    <m/>
    <m/>
    <m/>
    <m/>
    <n v="77.23"/>
    <m/>
    <m/>
    <m/>
    <m/>
    <n v="16.41"/>
    <n v="465.69"/>
    <m/>
    <m/>
    <n v="46.22"/>
    <n v="77.23"/>
    <n v="123.45"/>
    <n v="482.1"/>
    <n v="605.54999999999995"/>
    <n v="1.2182878986017503E-2"/>
    <n v="0.20386425563537283"/>
  </r>
  <r>
    <n v="284"/>
    <n v="1915"/>
    <s v="Gillard Pass"/>
    <s v="DPI"/>
    <s v="124"/>
    <s v="Chinook"/>
    <s v="3"/>
    <x v="0"/>
    <x v="8"/>
    <n v="2718"/>
    <x v="3"/>
    <s v="CK-28"/>
    <s v="SOUTHERN MAINLAND-SOUTHERN FJORDS_FA_0.x"/>
    <s v="M"/>
    <s v="H"/>
    <n v="2406"/>
    <s v="Fanny Bay/ JNST Seapen"/>
    <n v="2406"/>
    <s v="Fanny Bay/JNST"/>
    <s v="JNST"/>
    <s v="S"/>
    <x v="2"/>
    <s v="181879"/>
    <n v="0"/>
    <x v="368"/>
    <n v="2011"/>
    <s v="20110603"/>
    <s v="20110603"/>
    <m/>
    <n v="6.2"/>
    <s v="Assume 1% tag loss rate."/>
    <s v="CWT"/>
    <s v="B"/>
    <x v="0"/>
    <s v="Y"/>
    <s v="Y"/>
    <s v="Y"/>
    <n v="0.01"/>
    <s v="AD Clip"/>
    <n v="49705"/>
    <n v="49705"/>
    <n v="68968"/>
    <n v="5"/>
    <n v="31052"/>
    <n v="2015"/>
    <m/>
    <m/>
    <m/>
    <m/>
    <m/>
    <m/>
    <m/>
    <m/>
    <m/>
    <m/>
    <m/>
    <m/>
    <m/>
    <m/>
    <m/>
    <m/>
    <m/>
    <m/>
    <m/>
    <m/>
    <m/>
    <m/>
    <m/>
    <m/>
    <m/>
    <m/>
    <m/>
    <m/>
    <m/>
    <m/>
    <m/>
    <m/>
    <m/>
    <m/>
    <n v="4.01"/>
    <m/>
    <m/>
    <m/>
    <m/>
    <m/>
    <m/>
    <m/>
    <m/>
    <m/>
    <m/>
    <m/>
    <m/>
    <m/>
    <m/>
    <n v="15.51"/>
    <m/>
    <m/>
    <m/>
    <m/>
    <m/>
    <m/>
    <m/>
    <m/>
    <m/>
    <m/>
    <m/>
    <m/>
    <m/>
    <m/>
    <m/>
    <m/>
    <m/>
    <m/>
    <m/>
    <m/>
    <m/>
    <m/>
    <m/>
    <m/>
    <m/>
    <m/>
    <m/>
    <m/>
    <m/>
    <m/>
    <m/>
    <m/>
    <m/>
    <m/>
    <m/>
    <m/>
    <m/>
    <m/>
    <m/>
    <m/>
    <m/>
    <m/>
    <m/>
    <m/>
    <m/>
    <m/>
    <m/>
    <m/>
    <m/>
    <m/>
    <m/>
    <m/>
    <m/>
    <m/>
    <m/>
    <m/>
    <m/>
    <m/>
    <m/>
    <m/>
    <m/>
    <m/>
    <m/>
    <m/>
    <m/>
    <m/>
    <m/>
    <m/>
    <m/>
    <m/>
    <m/>
    <m/>
    <m/>
    <m/>
    <m/>
    <m/>
    <m/>
    <m/>
    <m/>
    <m/>
    <m/>
    <m/>
    <m/>
    <m/>
    <m/>
    <m/>
    <m/>
    <m/>
    <m/>
    <m/>
    <m/>
    <m/>
    <m/>
    <m/>
    <m/>
    <m/>
    <m/>
    <m/>
    <m/>
    <m/>
    <m/>
    <m/>
    <m/>
    <m/>
    <m/>
    <m/>
    <m/>
    <m/>
    <m/>
    <n v="5.9"/>
    <m/>
    <m/>
    <m/>
    <m/>
    <n v="1.84"/>
    <n v="62.2"/>
    <m/>
    <m/>
    <n v="19.52"/>
    <n v="5.9"/>
    <n v="25.42"/>
    <n v="64.040000000000006"/>
    <n v="89.460000000000008"/>
    <n v="1.7998189316970126E-3"/>
    <n v="0.28414934048736867"/>
  </r>
  <r>
    <n v="284"/>
    <n v="1915"/>
    <s v="Gillard Pass"/>
    <s v="DPI"/>
    <s v="124"/>
    <s v="Chinook"/>
    <s v="3"/>
    <x v="0"/>
    <x v="8"/>
    <n v="2718"/>
    <x v="3"/>
    <s v="CK-28"/>
    <s v="SOUTHERN MAINLAND-SOUTHERN FJORDS_FA_0.x"/>
    <s v="M"/>
    <s v="H"/>
    <n v="2718"/>
    <s v="Phillips River H"/>
    <n v="2687"/>
    <s v="Phillips Lk"/>
    <s v="JNST"/>
    <s v="S"/>
    <x v="0"/>
    <s v="181878"/>
    <n v="0"/>
    <x v="369"/>
    <n v="2012"/>
    <s v="201205"/>
    <s v="201205"/>
    <m/>
    <n v="20.440000000000001"/>
    <m/>
    <s v="CWT"/>
    <s v="B"/>
    <x v="0"/>
    <s v="Y"/>
    <s v="Y"/>
    <s v="Y"/>
    <n v="0"/>
    <s v="AD Clip"/>
    <n v="39300"/>
    <s v=""/>
    <n v="39300"/>
    <n v="2"/>
    <n v="32167"/>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
    <m/>
    <m/>
    <m/>
    <n v="0"/>
    <n v="0"/>
    <n v="0"/>
    <n v="17"/>
    <n v="17"/>
    <n v="4.3256997455470739E-4"/>
    <n v="0"/>
  </r>
  <r>
    <n v="284"/>
    <n v="1915"/>
    <s v="Gillard Pass"/>
    <s v="DPI"/>
    <s v="124"/>
    <s v="Chinook"/>
    <s v="3"/>
    <x v="0"/>
    <x v="8"/>
    <n v="2718"/>
    <x v="3"/>
    <s v="CK-28"/>
    <s v="SOUTHERN MAINLAND-SOUTHERN FJORDS_FA_0.x"/>
    <s v="M"/>
    <s v="H"/>
    <n v="2718"/>
    <s v="Phillips River H"/>
    <n v="2687"/>
    <s v="Phillips Lk"/>
    <s v="JNST"/>
    <s v="S"/>
    <x v="0"/>
    <s v="181878"/>
    <n v="0"/>
    <x v="369"/>
    <n v="2012"/>
    <s v="201205"/>
    <s v="201205"/>
    <m/>
    <n v="20.440000000000001"/>
    <m/>
    <s v="CWT"/>
    <s v="B"/>
    <x v="0"/>
    <s v="Y"/>
    <s v="Y"/>
    <s v="Y"/>
    <n v="0"/>
    <s v="AD Clip"/>
    <n v="39300"/>
    <s v=""/>
    <n v="39300"/>
    <n v="3"/>
    <n v="32167"/>
    <n v="2013"/>
    <m/>
    <m/>
    <m/>
    <m/>
    <m/>
    <m/>
    <m/>
    <m/>
    <m/>
    <m/>
    <m/>
    <m/>
    <m/>
    <m/>
    <m/>
    <m/>
    <m/>
    <m/>
    <m/>
    <m/>
    <m/>
    <m/>
    <m/>
    <m/>
    <m/>
    <m/>
    <m/>
    <m/>
    <m/>
    <m/>
    <m/>
    <m/>
    <m/>
    <m/>
    <m/>
    <m/>
    <m/>
    <m/>
    <m/>
    <m/>
    <m/>
    <m/>
    <m/>
    <m/>
    <m/>
    <m/>
    <m/>
    <m/>
    <m/>
    <m/>
    <m/>
    <m/>
    <m/>
    <m/>
    <m/>
    <m/>
    <m/>
    <m/>
    <m/>
    <m/>
    <m/>
    <m/>
    <m/>
    <m/>
    <m/>
    <m/>
    <m/>
    <m/>
    <m/>
    <m/>
    <m/>
    <m/>
    <m/>
    <m/>
    <m/>
    <m/>
    <m/>
    <m/>
    <m/>
    <m/>
    <m/>
    <m/>
    <m/>
    <m/>
    <m/>
    <m/>
    <m/>
    <m/>
    <m/>
    <m/>
    <m/>
    <m/>
    <m/>
    <m/>
    <m/>
    <m/>
    <m/>
    <m/>
    <m/>
    <m/>
    <m/>
    <m/>
    <m/>
    <m/>
    <m/>
    <m/>
    <m/>
    <m/>
    <m/>
    <m/>
    <m/>
    <m/>
    <m/>
    <m/>
    <m/>
    <m/>
    <m/>
    <m/>
    <m/>
    <m/>
    <m/>
    <m/>
    <m/>
    <m/>
    <m/>
    <m/>
    <m/>
    <m/>
    <m/>
    <m/>
    <m/>
    <m/>
    <m/>
    <n v="2.76"/>
    <m/>
    <m/>
    <m/>
    <m/>
    <m/>
    <m/>
    <m/>
    <m/>
    <m/>
    <m/>
    <m/>
    <m/>
    <m/>
    <n v="3.53"/>
    <m/>
    <m/>
    <m/>
    <m/>
    <m/>
    <m/>
    <m/>
    <m/>
    <m/>
    <m/>
    <m/>
    <n v="4.8899999999999997"/>
    <m/>
    <m/>
    <m/>
    <m/>
    <m/>
    <n v="44.45"/>
    <m/>
    <m/>
    <n v="6.29"/>
    <n v="4.8899999999999997"/>
    <n v="11.18"/>
    <n v="44.45"/>
    <n v="55.63"/>
    <n v="1.4155216284987278E-3"/>
    <n v="0.20097069926298758"/>
  </r>
  <r>
    <n v="284"/>
    <n v="1915"/>
    <s v="Gillard Pass"/>
    <s v="DPI"/>
    <s v="124"/>
    <s v="Chinook"/>
    <s v="3"/>
    <x v="0"/>
    <x v="8"/>
    <n v="2718"/>
    <x v="3"/>
    <s v="CK-28"/>
    <s v="SOUTHERN MAINLAND-SOUTHERN FJORDS_FA_0.x"/>
    <s v="M"/>
    <s v="H"/>
    <n v="2718"/>
    <s v="Phillips River H"/>
    <n v="2687"/>
    <s v="Phillips Lk"/>
    <s v="JNST"/>
    <s v="S"/>
    <x v="0"/>
    <s v="181878"/>
    <n v="0"/>
    <x v="369"/>
    <n v="2012"/>
    <s v="201205"/>
    <s v="201205"/>
    <m/>
    <n v="20.440000000000001"/>
    <m/>
    <s v="CWT"/>
    <s v="B"/>
    <x v="0"/>
    <s v="Y"/>
    <s v="Y"/>
    <s v="Y"/>
    <n v="0"/>
    <s v="AD Clip"/>
    <n v="39300"/>
    <s v=""/>
    <n v="39300"/>
    <n v="4"/>
    <n v="32167"/>
    <n v="2014"/>
    <m/>
    <m/>
    <m/>
    <m/>
    <m/>
    <m/>
    <m/>
    <m/>
    <m/>
    <m/>
    <m/>
    <m/>
    <m/>
    <m/>
    <n v="5.0199999999999996"/>
    <n v="5.73"/>
    <m/>
    <m/>
    <m/>
    <m/>
    <m/>
    <m/>
    <m/>
    <m/>
    <m/>
    <m/>
    <m/>
    <m/>
    <m/>
    <m/>
    <m/>
    <m/>
    <m/>
    <m/>
    <n v="10.09"/>
    <m/>
    <m/>
    <m/>
    <m/>
    <m/>
    <m/>
    <m/>
    <m/>
    <m/>
    <m/>
    <m/>
    <m/>
    <n v="3.84"/>
    <m/>
    <n v="10.23"/>
    <m/>
    <m/>
    <m/>
    <m/>
    <m/>
    <m/>
    <m/>
    <m/>
    <m/>
    <m/>
    <m/>
    <m/>
    <m/>
    <m/>
    <m/>
    <m/>
    <m/>
    <m/>
    <m/>
    <m/>
    <m/>
    <m/>
    <m/>
    <m/>
    <m/>
    <m/>
    <m/>
    <m/>
    <m/>
    <m/>
    <m/>
    <m/>
    <m/>
    <m/>
    <m/>
    <m/>
    <m/>
    <m/>
    <m/>
    <m/>
    <m/>
    <m/>
    <m/>
    <m/>
    <m/>
    <m/>
    <m/>
    <m/>
    <m/>
    <m/>
    <m/>
    <m/>
    <m/>
    <m/>
    <m/>
    <m/>
    <m/>
    <m/>
    <m/>
    <m/>
    <m/>
    <m/>
    <m/>
    <m/>
    <m/>
    <m/>
    <m/>
    <m/>
    <m/>
    <m/>
    <m/>
    <m/>
    <m/>
    <m/>
    <m/>
    <n v="8.64"/>
    <m/>
    <m/>
    <m/>
    <m/>
    <m/>
    <m/>
    <m/>
    <m/>
    <m/>
    <m/>
    <m/>
    <m/>
    <m/>
    <m/>
    <m/>
    <n v="5.56"/>
    <m/>
    <m/>
    <m/>
    <m/>
    <m/>
    <m/>
    <n v="22.24"/>
    <m/>
    <m/>
    <m/>
    <m/>
    <m/>
    <m/>
    <m/>
    <m/>
    <m/>
    <m/>
    <n v="73.41"/>
    <m/>
    <m/>
    <m/>
    <m/>
    <n v="9.5399999999999991"/>
    <n v="379.24"/>
    <m/>
    <m/>
    <n v="71.349999999999994"/>
    <n v="73.41"/>
    <n v="144.76"/>
    <n v="388.78"/>
    <n v="533.54"/>
    <n v="1.3576081424936387E-2"/>
    <n v="0.27131986355287324"/>
  </r>
  <r>
    <n v="284"/>
    <n v="1915"/>
    <s v="Gillard Pass"/>
    <s v="DPI"/>
    <s v="124"/>
    <s v="Chinook"/>
    <s v="3"/>
    <x v="0"/>
    <x v="8"/>
    <n v="2718"/>
    <x v="3"/>
    <s v="CK-28"/>
    <s v="SOUTHERN MAINLAND-SOUTHERN FJORDS_FA_0.x"/>
    <s v="M"/>
    <s v="H"/>
    <n v="2718"/>
    <s v="Phillips River H"/>
    <n v="2687"/>
    <s v="Phillips Lk"/>
    <s v="JNST"/>
    <s v="S"/>
    <x v="0"/>
    <s v="181878"/>
    <n v="0"/>
    <x v="369"/>
    <n v="2012"/>
    <s v="201205"/>
    <s v="201205"/>
    <m/>
    <n v="20.440000000000001"/>
    <m/>
    <s v="CWT"/>
    <s v="B"/>
    <x v="0"/>
    <s v="Y"/>
    <s v="Y"/>
    <s v="Y"/>
    <n v="0"/>
    <s v="AD Clip"/>
    <n v="39300"/>
    <s v=""/>
    <n v="39300"/>
    <n v="5"/>
    <n v="32167"/>
    <n v="2015"/>
    <m/>
    <m/>
    <m/>
    <m/>
    <m/>
    <m/>
    <m/>
    <m/>
    <m/>
    <m/>
    <m/>
    <m/>
    <m/>
    <n v="7.87"/>
    <m/>
    <m/>
    <m/>
    <m/>
    <m/>
    <m/>
    <m/>
    <m/>
    <m/>
    <m/>
    <m/>
    <m/>
    <m/>
    <m/>
    <m/>
    <m/>
    <m/>
    <m/>
    <m/>
    <m/>
    <n v="15.86"/>
    <m/>
    <m/>
    <m/>
    <m/>
    <m/>
    <m/>
    <m/>
    <m/>
    <m/>
    <m/>
    <m/>
    <m/>
    <m/>
    <m/>
    <n v="20.68"/>
    <m/>
    <m/>
    <m/>
    <m/>
    <m/>
    <m/>
    <m/>
    <m/>
    <m/>
    <m/>
    <m/>
    <m/>
    <m/>
    <m/>
    <m/>
    <m/>
    <m/>
    <m/>
    <m/>
    <m/>
    <m/>
    <m/>
    <m/>
    <m/>
    <m/>
    <m/>
    <m/>
    <m/>
    <m/>
    <m/>
    <m/>
    <m/>
    <m/>
    <m/>
    <m/>
    <m/>
    <m/>
    <m/>
    <m/>
    <m/>
    <m/>
    <m/>
    <m/>
    <m/>
    <m/>
    <m/>
    <m/>
    <m/>
    <m/>
    <m/>
    <m/>
    <m/>
    <m/>
    <m/>
    <m/>
    <m/>
    <m/>
    <m/>
    <m/>
    <m/>
    <m/>
    <m/>
    <m/>
    <m/>
    <m/>
    <m/>
    <m/>
    <m/>
    <m/>
    <m/>
    <m/>
    <m/>
    <m/>
    <n v="3.23"/>
    <m/>
    <m/>
    <m/>
    <m/>
    <m/>
    <m/>
    <m/>
    <m/>
    <m/>
    <m/>
    <m/>
    <m/>
    <n v="8.4"/>
    <m/>
    <m/>
    <m/>
    <m/>
    <m/>
    <m/>
    <m/>
    <m/>
    <m/>
    <m/>
    <n v="16.8"/>
    <m/>
    <m/>
    <m/>
    <m/>
    <m/>
    <m/>
    <m/>
    <m/>
    <m/>
    <m/>
    <m/>
    <n v="39.31"/>
    <m/>
    <m/>
    <m/>
    <m/>
    <n v="7.24"/>
    <n v="342.62"/>
    <m/>
    <m/>
    <n v="72.84"/>
    <n v="39.31"/>
    <n v="112.15"/>
    <n v="349.86"/>
    <n v="462.01"/>
    <n v="1.1755979643765903E-2"/>
    <n v="0.24274366355706589"/>
  </r>
  <r>
    <n v="284"/>
    <n v="1915"/>
    <s v="Gillard Pass"/>
    <s v="DPI"/>
    <s v="124"/>
    <s v="Chinook"/>
    <s v="3"/>
    <x v="0"/>
    <x v="8"/>
    <n v="2718"/>
    <x v="3"/>
    <s v="CK-28"/>
    <s v="SOUTHERN MAINLAND-SOUTHERN FJORDS_FA_0.x"/>
    <s v="M"/>
    <s v="H"/>
    <n v="2718"/>
    <s v="Phillips River H"/>
    <n v="2687"/>
    <s v="Phillips Lk"/>
    <s v="JNST"/>
    <s v="S"/>
    <x v="0"/>
    <s v="181878"/>
    <n v="0"/>
    <x v="369"/>
    <n v="2012"/>
    <s v="201205"/>
    <s v="201205"/>
    <m/>
    <n v="20.440000000000001"/>
    <m/>
    <s v="CWT"/>
    <s v="B"/>
    <x v="0"/>
    <s v="Y"/>
    <s v="Y"/>
    <s v="Y"/>
    <n v="0"/>
    <s v="AD Clip"/>
    <n v="39300"/>
    <n v="39300"/>
    <n v="39300"/>
    <n v="6"/>
    <n v="32167"/>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12"/>
    <m/>
    <m/>
    <m/>
    <m/>
    <m/>
    <n v="4.24"/>
    <m/>
    <m/>
    <n v="0"/>
    <n v="5.12"/>
    <n v="5.12"/>
    <n v="4.24"/>
    <n v="9.36"/>
    <n v="2.3816793893129769E-4"/>
    <n v="0.54700854700854706"/>
  </r>
  <r>
    <n v="284"/>
    <n v="1915"/>
    <s v="Gillard Pass"/>
    <s v="DPI"/>
    <s v="124"/>
    <s v="Chinook"/>
    <s v="3"/>
    <x v="0"/>
    <x v="8"/>
    <n v="2718"/>
    <x v="3"/>
    <s v="CK-28"/>
    <s v="SOUTHERN MAINLAND-SOUTHERN FJORDS_FA_0.x"/>
    <s v="M"/>
    <s v="H"/>
    <n v="2718"/>
    <s v="Phillips River H"/>
    <n v="2718"/>
    <s v="Phillips R"/>
    <s v="JNST"/>
    <s v="S"/>
    <x v="1"/>
    <s v="181880"/>
    <n v="0"/>
    <x v="370"/>
    <n v="2011"/>
    <s v="20110603"/>
    <s v="20110603"/>
    <m/>
    <n v="4.0999999999999996"/>
    <s v="Assume 1% tag loss rate."/>
    <s v="CWT"/>
    <s v="P"/>
    <x v="0"/>
    <s v="Y"/>
    <s v="Y"/>
    <s v="Y"/>
    <n v="0.01"/>
    <s v="AD Clip"/>
    <n v="49774"/>
    <s v=""/>
    <n v="67586"/>
    <n v="3"/>
    <n v="31053"/>
    <n v="2013"/>
    <m/>
    <m/>
    <m/>
    <m/>
    <m/>
    <m/>
    <m/>
    <m/>
    <m/>
    <m/>
    <m/>
    <m/>
    <m/>
    <n v="2.54"/>
    <m/>
    <m/>
    <m/>
    <m/>
    <m/>
    <m/>
    <m/>
    <m/>
    <m/>
    <m/>
    <m/>
    <m/>
    <m/>
    <m/>
    <m/>
    <m/>
    <m/>
    <m/>
    <m/>
    <m/>
    <n v="3.4"/>
    <m/>
    <m/>
    <m/>
    <m/>
    <m/>
    <m/>
    <m/>
    <m/>
    <m/>
    <m/>
    <m/>
    <m/>
    <m/>
    <m/>
    <m/>
    <m/>
    <m/>
    <m/>
    <m/>
    <m/>
    <m/>
    <m/>
    <m/>
    <m/>
    <m/>
    <m/>
    <m/>
    <m/>
    <m/>
    <m/>
    <m/>
    <m/>
    <m/>
    <m/>
    <m/>
    <m/>
    <m/>
    <m/>
    <m/>
    <m/>
    <m/>
    <m/>
    <m/>
    <m/>
    <m/>
    <m/>
    <m/>
    <m/>
    <m/>
    <m/>
    <m/>
    <m/>
    <m/>
    <m/>
    <m/>
    <m/>
    <m/>
    <m/>
    <m/>
    <m/>
    <m/>
    <m/>
    <m/>
    <m/>
    <m/>
    <m/>
    <m/>
    <m/>
    <m/>
    <m/>
    <m/>
    <m/>
    <m/>
    <m/>
    <m/>
    <m/>
    <m/>
    <m/>
    <m/>
    <m/>
    <m/>
    <m/>
    <m/>
    <m/>
    <m/>
    <m/>
    <m/>
    <m/>
    <m/>
    <m/>
    <m/>
    <m/>
    <m/>
    <m/>
    <m/>
    <m/>
    <m/>
    <m/>
    <m/>
    <m/>
    <m/>
    <m/>
    <m/>
    <m/>
    <m/>
    <m/>
    <m/>
    <m/>
    <m/>
    <m/>
    <m/>
    <m/>
    <m/>
    <m/>
    <m/>
    <m/>
    <m/>
    <m/>
    <m/>
    <m/>
    <m/>
    <m/>
    <m/>
    <m/>
    <n v="6.05"/>
    <m/>
    <m/>
    <m/>
    <m/>
    <m/>
    <m/>
    <m/>
    <m/>
    <n v="5.94"/>
    <n v="6.05"/>
    <n v="11.99"/>
    <n v="0"/>
    <n v="11.99"/>
    <n v="2.4088881745489615E-4"/>
    <n v="1"/>
  </r>
  <r>
    <n v="284"/>
    <n v="1915"/>
    <s v="Gillard Pass"/>
    <s v="DPI"/>
    <s v="124"/>
    <s v="Chinook"/>
    <s v="3"/>
    <x v="0"/>
    <x v="8"/>
    <n v="2718"/>
    <x v="3"/>
    <s v="CK-28"/>
    <s v="SOUTHERN MAINLAND-SOUTHERN FJORDS_FA_0.x"/>
    <s v="M"/>
    <s v="H"/>
    <n v="2718"/>
    <s v="Phillips River H"/>
    <n v="2718"/>
    <s v="Phillips R"/>
    <s v="JNST"/>
    <s v="S"/>
    <x v="1"/>
    <s v="181880"/>
    <n v="0"/>
    <x v="370"/>
    <n v="2011"/>
    <s v="20110603"/>
    <s v="20110603"/>
    <m/>
    <n v="4.0999999999999996"/>
    <s v="Assume 1% tag loss rate."/>
    <s v="CWT"/>
    <s v="P"/>
    <x v="0"/>
    <s v="Y"/>
    <s v="Y"/>
    <s v="Y"/>
    <n v="0.01"/>
    <s v="AD Clip"/>
    <n v="49774"/>
    <s v=""/>
    <n v="67586"/>
    <n v="4"/>
    <n v="31053"/>
    <n v="2014"/>
    <m/>
    <m/>
    <m/>
    <m/>
    <m/>
    <m/>
    <m/>
    <m/>
    <m/>
    <m/>
    <m/>
    <m/>
    <m/>
    <m/>
    <m/>
    <n v="2.87"/>
    <m/>
    <m/>
    <m/>
    <m/>
    <m/>
    <m/>
    <m/>
    <m/>
    <m/>
    <m/>
    <m/>
    <m/>
    <m/>
    <n v="3.39"/>
    <m/>
    <m/>
    <m/>
    <m/>
    <m/>
    <m/>
    <m/>
    <m/>
    <m/>
    <m/>
    <m/>
    <m/>
    <m/>
    <m/>
    <m/>
    <m/>
    <m/>
    <m/>
    <m/>
    <m/>
    <m/>
    <m/>
    <m/>
    <m/>
    <m/>
    <m/>
    <m/>
    <m/>
    <m/>
    <m/>
    <m/>
    <m/>
    <m/>
    <m/>
    <m/>
    <m/>
    <m/>
    <m/>
    <m/>
    <m/>
    <m/>
    <m/>
    <m/>
    <m/>
    <m/>
    <m/>
    <m/>
    <m/>
    <m/>
    <m/>
    <m/>
    <m/>
    <m/>
    <m/>
    <m/>
    <m/>
    <m/>
    <m/>
    <m/>
    <m/>
    <m/>
    <m/>
    <m/>
    <m/>
    <m/>
    <m/>
    <m/>
    <m/>
    <m/>
    <m/>
    <m/>
    <m/>
    <m/>
    <m/>
    <m/>
    <m/>
    <m/>
    <m/>
    <m/>
    <m/>
    <m/>
    <m/>
    <m/>
    <m/>
    <m/>
    <m/>
    <m/>
    <m/>
    <m/>
    <m/>
    <m/>
    <m/>
    <m/>
    <m/>
    <m/>
    <n v="8.64"/>
    <m/>
    <m/>
    <m/>
    <m/>
    <m/>
    <m/>
    <m/>
    <m/>
    <m/>
    <m/>
    <m/>
    <m/>
    <m/>
    <m/>
    <m/>
    <n v="11.12"/>
    <m/>
    <m/>
    <m/>
    <m/>
    <m/>
    <m/>
    <m/>
    <m/>
    <m/>
    <m/>
    <m/>
    <m/>
    <m/>
    <m/>
    <m/>
    <m/>
    <m/>
    <n v="39.82"/>
    <m/>
    <m/>
    <m/>
    <m/>
    <n v="6.83"/>
    <n v="154.15"/>
    <m/>
    <m/>
    <n v="26.02"/>
    <n v="39.82"/>
    <n v="65.84"/>
    <n v="160.97999999999999"/>
    <n v="226.82"/>
    <n v="4.5569976292843652E-3"/>
    <n v="0.29027422625870736"/>
  </r>
  <r>
    <n v="284"/>
    <n v="1915"/>
    <s v="Gillard Pass"/>
    <s v="DPI"/>
    <s v="124"/>
    <s v="Chinook"/>
    <s v="3"/>
    <x v="0"/>
    <x v="8"/>
    <n v="2718"/>
    <x v="3"/>
    <s v="CK-28"/>
    <s v="SOUTHERN MAINLAND-SOUTHERN FJORDS_FA_0.x"/>
    <s v="M"/>
    <s v="H"/>
    <n v="2718"/>
    <s v="Phillips River H"/>
    <n v="2718"/>
    <s v="Phillips R"/>
    <s v="JNST"/>
    <s v="S"/>
    <x v="1"/>
    <s v="181880"/>
    <n v="0"/>
    <x v="370"/>
    <n v="2011"/>
    <s v="20110603"/>
    <s v="20110603"/>
    <m/>
    <n v="4.0999999999999996"/>
    <s v="Assume 1% tag loss rate."/>
    <s v="CWT"/>
    <s v="P"/>
    <x v="0"/>
    <s v="Y"/>
    <s v="Y"/>
    <s v="Y"/>
    <n v="0.01"/>
    <s v="AD Clip"/>
    <n v="49774"/>
    <n v="49774"/>
    <n v="67586"/>
    <n v="5"/>
    <n v="31053"/>
    <n v="2015"/>
    <m/>
    <m/>
    <m/>
    <m/>
    <m/>
    <m/>
    <m/>
    <m/>
    <m/>
    <m/>
    <m/>
    <m/>
    <m/>
    <m/>
    <m/>
    <m/>
    <m/>
    <m/>
    <m/>
    <m/>
    <m/>
    <m/>
    <m/>
    <m/>
    <m/>
    <m/>
    <m/>
    <m/>
    <m/>
    <m/>
    <m/>
    <m/>
    <m/>
    <m/>
    <n v="3.92"/>
    <m/>
    <m/>
    <m/>
    <m/>
    <m/>
    <m/>
    <m/>
    <m/>
    <m/>
    <m/>
    <m/>
    <m/>
    <m/>
    <m/>
    <n v="5.17"/>
    <m/>
    <m/>
    <m/>
    <m/>
    <m/>
    <m/>
    <m/>
    <m/>
    <m/>
    <m/>
    <m/>
    <m/>
    <m/>
    <m/>
    <m/>
    <m/>
    <m/>
    <m/>
    <m/>
    <m/>
    <m/>
    <m/>
    <m/>
    <m/>
    <m/>
    <m/>
    <m/>
    <m/>
    <m/>
    <m/>
    <m/>
    <m/>
    <m/>
    <m/>
    <m/>
    <m/>
    <m/>
    <m/>
    <m/>
    <m/>
    <m/>
    <m/>
    <m/>
    <m/>
    <m/>
    <m/>
    <m/>
    <m/>
    <m/>
    <m/>
    <m/>
    <m/>
    <m/>
    <m/>
    <m/>
    <m/>
    <m/>
    <m/>
    <m/>
    <m/>
    <m/>
    <m/>
    <m/>
    <m/>
    <m/>
    <m/>
    <m/>
    <m/>
    <m/>
    <m/>
    <m/>
    <m/>
    <m/>
    <m/>
    <m/>
    <m/>
    <m/>
    <m/>
    <m/>
    <m/>
    <m/>
    <m/>
    <m/>
    <m/>
    <m/>
    <m/>
    <m/>
    <m/>
    <m/>
    <m/>
    <m/>
    <m/>
    <m/>
    <m/>
    <m/>
    <m/>
    <m/>
    <m/>
    <m/>
    <m/>
    <m/>
    <m/>
    <m/>
    <m/>
    <m/>
    <m/>
    <m/>
    <m/>
    <m/>
    <n v="2.88"/>
    <m/>
    <m/>
    <m/>
    <m/>
    <n v="1.77"/>
    <n v="126.36"/>
    <m/>
    <m/>
    <n v="9.09"/>
    <n v="2.88"/>
    <n v="11.97"/>
    <n v="128.13"/>
    <n v="140.1"/>
    <n v="2.8147225459075019E-3"/>
    <n v="8.5438972162740906E-2"/>
  </r>
  <r>
    <n v="284"/>
    <n v="1915"/>
    <s v="Gillard Pass"/>
    <s v="DPI"/>
    <s v="124"/>
    <s v="Chinook"/>
    <s v="3"/>
    <x v="0"/>
    <x v="9"/>
    <n v="2718"/>
    <x v="3"/>
    <s v="CK-28"/>
    <s v="SOUTHERN MAINLAND-SOUTHERN FJORDS_FA_0.x"/>
    <s v="M"/>
    <s v="H"/>
    <n v="2718"/>
    <s v="Phillips River H"/>
    <n v="2687"/>
    <s v="Phillips Lk"/>
    <s v="JNST"/>
    <s v="S"/>
    <x v="1"/>
    <s v="181372"/>
    <n v="0"/>
    <x v="371"/>
    <n v="2012"/>
    <s v="20120603"/>
    <s v="20120603"/>
    <m/>
    <n v="4"/>
    <m/>
    <s v="CWT"/>
    <s v="P"/>
    <x v="0"/>
    <s v="Y"/>
    <s v="Y"/>
    <s v="Y"/>
    <m/>
    <s v="AD Clip"/>
    <n v="46326"/>
    <s v=""/>
    <n v="51284"/>
    <n v="2"/>
    <n v="32021"/>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09"/>
    <m/>
    <m/>
    <m/>
    <m/>
    <m/>
    <m/>
    <m/>
    <m/>
    <n v="0"/>
    <n v="5.09"/>
    <n v="5.09"/>
    <n v="0"/>
    <n v="5.09"/>
    <n v="1.0987350515908993E-4"/>
    <n v="1"/>
  </r>
  <r>
    <n v="284"/>
    <n v="1915"/>
    <s v="Gillard Pass"/>
    <s v="DPI"/>
    <s v="124"/>
    <s v="Chinook"/>
    <s v="3"/>
    <x v="0"/>
    <x v="9"/>
    <n v="2718"/>
    <x v="3"/>
    <s v="CK-28"/>
    <s v="SOUTHERN MAINLAND-SOUTHERN FJORDS_FA_0.x"/>
    <s v="M"/>
    <s v="H"/>
    <n v="2718"/>
    <s v="Phillips River H"/>
    <n v="2687"/>
    <s v="Phillips Lk"/>
    <s v="JNST"/>
    <s v="S"/>
    <x v="1"/>
    <s v="181372"/>
    <n v="0"/>
    <x v="371"/>
    <n v="2012"/>
    <s v="20120603"/>
    <s v="20120603"/>
    <m/>
    <n v="4"/>
    <m/>
    <s v="CWT"/>
    <s v="P"/>
    <x v="0"/>
    <s v="Y"/>
    <s v="Y"/>
    <s v="Y"/>
    <m/>
    <s v="AD Clip"/>
    <n v="46326"/>
    <s v=""/>
    <n v="51284"/>
    <n v="3"/>
    <n v="32021"/>
    <n v="2014"/>
    <m/>
    <m/>
    <m/>
    <m/>
    <m/>
    <m/>
    <m/>
    <m/>
    <m/>
    <m/>
    <m/>
    <m/>
    <m/>
    <m/>
    <m/>
    <m/>
    <m/>
    <m/>
    <m/>
    <m/>
    <m/>
    <m/>
    <m/>
    <m/>
    <m/>
    <m/>
    <m/>
    <m/>
    <m/>
    <m/>
    <m/>
    <m/>
    <m/>
    <m/>
    <m/>
    <m/>
    <m/>
    <m/>
    <m/>
    <m/>
    <m/>
    <m/>
    <m/>
    <m/>
    <m/>
    <m/>
    <m/>
    <m/>
    <m/>
    <m/>
    <m/>
    <m/>
    <m/>
    <m/>
    <m/>
    <m/>
    <m/>
    <m/>
    <m/>
    <m/>
    <m/>
    <m/>
    <m/>
    <m/>
    <m/>
    <m/>
    <m/>
    <m/>
    <m/>
    <m/>
    <m/>
    <m/>
    <m/>
    <m/>
    <m/>
    <m/>
    <m/>
    <m/>
    <m/>
    <m/>
    <m/>
    <m/>
    <m/>
    <m/>
    <m/>
    <m/>
    <m/>
    <m/>
    <m/>
    <m/>
    <m/>
    <m/>
    <m/>
    <m/>
    <m/>
    <m/>
    <m/>
    <m/>
    <m/>
    <m/>
    <m/>
    <m/>
    <m/>
    <m/>
    <m/>
    <m/>
    <m/>
    <m/>
    <m/>
    <m/>
    <m/>
    <m/>
    <m/>
    <m/>
    <m/>
    <m/>
    <m/>
    <m/>
    <m/>
    <m/>
    <m/>
    <m/>
    <m/>
    <m/>
    <m/>
    <m/>
    <m/>
    <m/>
    <m/>
    <m/>
    <m/>
    <n v="8.64"/>
    <m/>
    <m/>
    <m/>
    <m/>
    <m/>
    <m/>
    <m/>
    <m/>
    <m/>
    <m/>
    <m/>
    <m/>
    <m/>
    <m/>
    <m/>
    <m/>
    <n v="5.56"/>
    <m/>
    <m/>
    <m/>
    <m/>
    <m/>
    <m/>
    <m/>
    <m/>
    <m/>
    <m/>
    <n v="24.03"/>
    <m/>
    <m/>
    <m/>
    <m/>
    <n v="4.47"/>
    <n v="122.05"/>
    <m/>
    <m/>
    <n v="14.2"/>
    <n v="24.03"/>
    <n v="38.229999999999997"/>
    <n v="126.52"/>
    <n v="164.75"/>
    <n v="3.5563182662004056E-3"/>
    <n v="0.23204855842185126"/>
  </r>
  <r>
    <n v="284"/>
    <n v="1915"/>
    <s v="Gillard Pass"/>
    <s v="DPI"/>
    <s v="124"/>
    <s v="Chinook"/>
    <s v="3"/>
    <x v="0"/>
    <x v="9"/>
    <n v="2718"/>
    <x v="3"/>
    <s v="CK-28"/>
    <s v="SOUTHERN MAINLAND-SOUTHERN FJORDS_FA_0.x"/>
    <s v="M"/>
    <s v="H"/>
    <n v="2718"/>
    <s v="Phillips River H"/>
    <n v="2687"/>
    <s v="Phillips Lk"/>
    <s v="JNST"/>
    <s v="S"/>
    <x v="1"/>
    <s v="181372"/>
    <n v="0"/>
    <x v="371"/>
    <n v="2012"/>
    <s v="20120603"/>
    <s v="20120603"/>
    <m/>
    <n v="4"/>
    <m/>
    <s v="CWT"/>
    <s v="P"/>
    <x v="0"/>
    <s v="Y"/>
    <s v="Y"/>
    <s v="Y"/>
    <m/>
    <s v="AD Clip"/>
    <n v="46326"/>
    <s v=""/>
    <n v="51284"/>
    <n v="4"/>
    <n v="32021"/>
    <n v="2015"/>
    <m/>
    <m/>
    <m/>
    <m/>
    <m/>
    <m/>
    <m/>
    <m/>
    <m/>
    <m/>
    <m/>
    <m/>
    <m/>
    <n v="3.94"/>
    <m/>
    <m/>
    <m/>
    <m/>
    <m/>
    <m/>
    <m/>
    <m/>
    <m/>
    <m/>
    <m/>
    <m/>
    <m/>
    <m/>
    <m/>
    <m/>
    <m/>
    <m/>
    <m/>
    <m/>
    <n v="19.87"/>
    <m/>
    <m/>
    <m/>
    <m/>
    <m/>
    <m/>
    <m/>
    <m/>
    <m/>
    <m/>
    <m/>
    <m/>
    <m/>
    <m/>
    <n v="20.68"/>
    <m/>
    <m/>
    <m/>
    <m/>
    <m/>
    <m/>
    <m/>
    <m/>
    <m/>
    <m/>
    <m/>
    <m/>
    <m/>
    <m/>
    <m/>
    <m/>
    <m/>
    <m/>
    <m/>
    <m/>
    <m/>
    <m/>
    <m/>
    <m/>
    <m/>
    <m/>
    <m/>
    <m/>
    <m/>
    <m/>
    <m/>
    <m/>
    <m/>
    <m/>
    <m/>
    <m/>
    <m/>
    <m/>
    <m/>
    <m/>
    <m/>
    <m/>
    <m/>
    <m/>
    <m/>
    <m/>
    <m/>
    <m/>
    <m/>
    <m/>
    <m/>
    <m/>
    <m/>
    <m/>
    <m/>
    <m/>
    <m/>
    <m/>
    <m/>
    <m/>
    <m/>
    <m/>
    <m/>
    <m/>
    <m/>
    <m/>
    <m/>
    <m/>
    <m/>
    <m/>
    <m/>
    <m/>
    <m/>
    <n v="9.69"/>
    <m/>
    <m/>
    <m/>
    <m/>
    <m/>
    <m/>
    <m/>
    <n v="3.23"/>
    <m/>
    <m/>
    <m/>
    <m/>
    <n v="16.8"/>
    <m/>
    <m/>
    <m/>
    <n v="8.4"/>
    <m/>
    <m/>
    <n v="8.4"/>
    <m/>
    <m/>
    <m/>
    <n v="16.8"/>
    <m/>
    <m/>
    <m/>
    <m/>
    <m/>
    <m/>
    <m/>
    <m/>
    <m/>
    <m/>
    <m/>
    <n v="85.14"/>
    <m/>
    <m/>
    <m/>
    <m/>
    <n v="10.99"/>
    <n v="245.92"/>
    <m/>
    <m/>
    <n v="107.81"/>
    <n v="85.14"/>
    <n v="192.95"/>
    <n v="256.91000000000003"/>
    <n v="449.86"/>
    <n v="9.7107455856322595E-3"/>
    <n v="0.42891121682301159"/>
  </r>
  <r>
    <n v="284"/>
    <n v="1915"/>
    <s v="Gillard Pass"/>
    <s v="DPI"/>
    <s v="124"/>
    <s v="Chinook"/>
    <s v="3"/>
    <x v="0"/>
    <x v="9"/>
    <n v="2718"/>
    <x v="3"/>
    <s v="CK-28"/>
    <s v="SOUTHERN MAINLAND-SOUTHERN FJORDS_FA_0.x"/>
    <s v="M"/>
    <s v="H"/>
    <n v="2718"/>
    <s v="Phillips River H"/>
    <n v="2687"/>
    <s v="Phillips Lk"/>
    <s v="JNST"/>
    <s v="S"/>
    <x v="1"/>
    <s v="181372"/>
    <n v="0"/>
    <x v="371"/>
    <n v="2012"/>
    <s v="20120603"/>
    <s v="20120603"/>
    <m/>
    <n v="4"/>
    <m/>
    <s v="CWT"/>
    <s v="P"/>
    <x v="0"/>
    <s v="Y"/>
    <s v="Y"/>
    <s v="Y"/>
    <m/>
    <s v="AD Clip"/>
    <n v="46326"/>
    <n v="46326"/>
    <n v="51284"/>
    <n v="5"/>
    <n v="32021"/>
    <n v="2016"/>
    <m/>
    <m/>
    <m/>
    <m/>
    <m/>
    <m/>
    <m/>
    <m/>
    <m/>
    <m/>
    <m/>
    <m/>
    <m/>
    <n v="4.16"/>
    <m/>
    <m/>
    <m/>
    <m/>
    <m/>
    <m/>
    <m/>
    <m/>
    <m/>
    <m/>
    <m/>
    <m/>
    <m/>
    <m/>
    <m/>
    <m/>
    <m/>
    <m/>
    <m/>
    <m/>
    <n v="5.46"/>
    <m/>
    <m/>
    <m/>
    <m/>
    <m/>
    <m/>
    <m/>
    <m/>
    <m/>
    <m/>
    <m/>
    <m/>
    <m/>
    <m/>
    <m/>
    <m/>
    <m/>
    <m/>
    <m/>
    <m/>
    <m/>
    <m/>
    <m/>
    <m/>
    <m/>
    <m/>
    <m/>
    <m/>
    <m/>
    <m/>
    <m/>
    <m/>
    <m/>
    <m/>
    <m/>
    <m/>
    <m/>
    <m/>
    <m/>
    <m/>
    <m/>
    <m/>
    <m/>
    <m/>
    <m/>
    <m/>
    <m/>
    <m/>
    <m/>
    <m/>
    <m/>
    <m/>
    <m/>
    <m/>
    <m/>
    <m/>
    <m/>
    <m/>
    <m/>
    <m/>
    <m/>
    <m/>
    <m/>
    <m/>
    <m/>
    <m/>
    <m/>
    <m/>
    <m/>
    <m/>
    <m/>
    <m/>
    <m/>
    <m/>
    <m/>
    <m/>
    <m/>
    <m/>
    <m/>
    <m/>
    <m/>
    <m/>
    <m/>
    <m/>
    <m/>
    <m/>
    <m/>
    <m/>
    <m/>
    <m/>
    <m/>
    <m/>
    <m/>
    <m/>
    <m/>
    <m/>
    <m/>
    <m/>
    <m/>
    <m/>
    <m/>
    <m/>
    <m/>
    <m/>
    <m/>
    <m/>
    <m/>
    <m/>
    <m/>
    <m/>
    <m/>
    <m/>
    <m/>
    <m/>
    <m/>
    <m/>
    <m/>
    <m/>
    <m/>
    <m/>
    <m/>
    <m/>
    <m/>
    <m/>
    <n v="9.17"/>
    <m/>
    <m/>
    <m/>
    <m/>
    <n v="1"/>
    <n v="61.87"/>
    <m/>
    <m/>
    <n v="9.6199999999999992"/>
    <n v="9.17"/>
    <n v="18.79"/>
    <n v="62.87"/>
    <n v="81.66"/>
    <n v="1.762725035617148E-3"/>
    <n v="0.23010041636051923"/>
  </r>
  <r>
    <n v="284"/>
    <n v="1915"/>
    <s v="Gillard Pass"/>
    <s v="DPI"/>
    <s v="124"/>
    <s v="Chinook"/>
    <s v="3"/>
    <x v="0"/>
    <x v="9"/>
    <n v="2718"/>
    <x v="3"/>
    <s v="CK-28"/>
    <s v="SOUTHERN MAINLAND-SOUTHERN FJORDS_FA_0.x"/>
    <s v="M"/>
    <s v="H"/>
    <n v="2718"/>
    <s v="Phillips River H"/>
    <n v="2687"/>
    <s v="Phillips Lk"/>
    <s v="JNST"/>
    <s v="S"/>
    <x v="1"/>
    <s v="181373"/>
    <n v="0"/>
    <x v="372"/>
    <n v="2012"/>
    <s v="20120603"/>
    <s v="20120603"/>
    <m/>
    <n v="4"/>
    <m/>
    <s v="CWT"/>
    <s v="P"/>
    <x v="0"/>
    <s v="Y"/>
    <s v="Y"/>
    <s v="Y"/>
    <m/>
    <s v="AD Clip"/>
    <n v="34778"/>
    <s v=""/>
    <n v="38500"/>
    <n v="2"/>
    <n v="32022"/>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4"/>
    <m/>
    <m/>
    <n v="0"/>
    <n v="0"/>
    <n v="0"/>
    <n v="34"/>
    <n v="34"/>
    <n v="9.7762953591350849E-4"/>
    <n v="0"/>
  </r>
  <r>
    <n v="284"/>
    <n v="1915"/>
    <s v="Gillard Pass"/>
    <s v="DPI"/>
    <s v="124"/>
    <s v="Chinook"/>
    <s v="3"/>
    <x v="0"/>
    <x v="9"/>
    <n v="2718"/>
    <x v="3"/>
    <s v="CK-28"/>
    <s v="SOUTHERN MAINLAND-SOUTHERN FJORDS_FA_0.x"/>
    <s v="M"/>
    <s v="H"/>
    <n v="2718"/>
    <s v="Phillips River H"/>
    <n v="2687"/>
    <s v="Phillips Lk"/>
    <s v="JNST"/>
    <s v="S"/>
    <x v="1"/>
    <s v="181373"/>
    <n v="0"/>
    <x v="372"/>
    <n v="2012"/>
    <s v="20120603"/>
    <s v="20120603"/>
    <m/>
    <n v="4"/>
    <m/>
    <s v="CWT"/>
    <s v="P"/>
    <x v="0"/>
    <s v="Y"/>
    <s v="Y"/>
    <s v="Y"/>
    <m/>
    <s v="AD Clip"/>
    <n v="34778"/>
    <s v=""/>
    <n v="38500"/>
    <n v="3"/>
    <n v="32022"/>
    <n v="2014"/>
    <m/>
    <m/>
    <m/>
    <m/>
    <m/>
    <m/>
    <m/>
    <m/>
    <m/>
    <m/>
    <m/>
    <m/>
    <m/>
    <m/>
    <m/>
    <m/>
    <m/>
    <m/>
    <m/>
    <m/>
    <m/>
    <m/>
    <m/>
    <m/>
    <m/>
    <m/>
    <n v="5.0199999999999996"/>
    <m/>
    <m/>
    <m/>
    <m/>
    <m/>
    <m/>
    <m/>
    <n v="3.31"/>
    <m/>
    <m/>
    <m/>
    <m/>
    <m/>
    <m/>
    <m/>
    <m/>
    <m/>
    <m/>
    <m/>
    <m/>
    <m/>
    <m/>
    <n v="5.09"/>
    <m/>
    <m/>
    <m/>
    <m/>
    <m/>
    <m/>
    <m/>
    <m/>
    <m/>
    <m/>
    <m/>
    <m/>
    <m/>
    <m/>
    <m/>
    <m/>
    <m/>
    <m/>
    <m/>
    <m/>
    <m/>
    <m/>
    <m/>
    <m/>
    <m/>
    <m/>
    <m/>
    <m/>
    <m/>
    <m/>
    <m/>
    <m/>
    <m/>
    <m/>
    <m/>
    <m/>
    <m/>
    <m/>
    <m/>
    <m/>
    <m/>
    <m/>
    <m/>
    <m/>
    <m/>
    <m/>
    <m/>
    <m/>
    <m/>
    <m/>
    <m/>
    <m/>
    <m/>
    <m/>
    <m/>
    <m/>
    <m/>
    <m/>
    <m/>
    <m/>
    <m/>
    <m/>
    <m/>
    <m/>
    <m/>
    <m/>
    <m/>
    <m/>
    <m/>
    <m/>
    <m/>
    <m/>
    <n v="1"/>
    <m/>
    <m/>
    <m/>
    <m/>
    <m/>
    <m/>
    <m/>
    <m/>
    <m/>
    <m/>
    <n v="8.01"/>
    <m/>
    <m/>
    <m/>
    <m/>
    <m/>
    <m/>
    <m/>
    <m/>
    <m/>
    <m/>
    <m/>
    <m/>
    <m/>
    <m/>
    <m/>
    <m/>
    <m/>
    <m/>
    <m/>
    <m/>
    <m/>
    <m/>
    <m/>
    <m/>
    <m/>
    <n v="39.93"/>
    <m/>
    <m/>
    <m/>
    <m/>
    <n v="5.41"/>
    <n v="50.52"/>
    <m/>
    <m/>
    <n v="22.43"/>
    <n v="39.93"/>
    <n v="62.36"/>
    <n v="55.93"/>
    <n v="118.28999999999999"/>
    <n v="3.4012881706826153E-3"/>
    <n v="0.52717896694564215"/>
  </r>
  <r>
    <n v="284"/>
    <n v="1915"/>
    <s v="Gillard Pass"/>
    <s v="DPI"/>
    <s v="124"/>
    <s v="Chinook"/>
    <s v="3"/>
    <x v="0"/>
    <x v="9"/>
    <n v="2718"/>
    <x v="3"/>
    <s v="CK-28"/>
    <s v="SOUTHERN MAINLAND-SOUTHERN FJORDS_FA_0.x"/>
    <s v="M"/>
    <s v="H"/>
    <n v="2718"/>
    <s v="Phillips River H"/>
    <n v="2687"/>
    <s v="Phillips Lk"/>
    <s v="JNST"/>
    <s v="S"/>
    <x v="1"/>
    <s v="181373"/>
    <n v="0"/>
    <x v="372"/>
    <n v="2012"/>
    <s v="20120603"/>
    <s v="20120603"/>
    <m/>
    <n v="4"/>
    <m/>
    <s v="CWT"/>
    <s v="P"/>
    <x v="0"/>
    <s v="Y"/>
    <s v="Y"/>
    <s v="Y"/>
    <m/>
    <s v="AD Clip"/>
    <n v="34778"/>
    <s v=""/>
    <n v="38500"/>
    <n v="4"/>
    <n v="32022"/>
    <n v="2015"/>
    <m/>
    <m/>
    <m/>
    <m/>
    <m/>
    <m/>
    <m/>
    <m/>
    <m/>
    <m/>
    <m/>
    <m/>
    <m/>
    <m/>
    <m/>
    <m/>
    <m/>
    <m/>
    <m/>
    <m/>
    <m/>
    <m/>
    <m/>
    <m/>
    <m/>
    <m/>
    <m/>
    <m/>
    <m/>
    <m/>
    <m/>
    <m/>
    <m/>
    <m/>
    <n v="7.93"/>
    <m/>
    <m/>
    <m/>
    <m/>
    <m/>
    <m/>
    <m/>
    <m/>
    <m/>
    <m/>
    <m/>
    <m/>
    <m/>
    <m/>
    <n v="5.17"/>
    <m/>
    <m/>
    <m/>
    <m/>
    <m/>
    <m/>
    <m/>
    <m/>
    <m/>
    <m/>
    <m/>
    <m/>
    <m/>
    <m/>
    <m/>
    <m/>
    <m/>
    <m/>
    <m/>
    <m/>
    <m/>
    <m/>
    <m/>
    <m/>
    <m/>
    <m/>
    <m/>
    <m/>
    <m/>
    <m/>
    <m/>
    <m/>
    <m/>
    <m/>
    <m/>
    <m/>
    <m/>
    <m/>
    <m/>
    <m/>
    <m/>
    <m/>
    <m/>
    <m/>
    <m/>
    <m/>
    <m/>
    <m/>
    <m/>
    <m/>
    <m/>
    <m/>
    <m/>
    <m/>
    <m/>
    <m/>
    <m/>
    <m/>
    <m/>
    <m/>
    <m/>
    <m/>
    <m/>
    <m/>
    <m/>
    <m/>
    <m/>
    <m/>
    <m/>
    <m/>
    <m/>
    <m/>
    <m/>
    <n v="6.46"/>
    <m/>
    <m/>
    <m/>
    <m/>
    <m/>
    <m/>
    <m/>
    <m/>
    <m/>
    <m/>
    <m/>
    <m/>
    <n v="16.8"/>
    <m/>
    <m/>
    <m/>
    <n v="8.4"/>
    <m/>
    <m/>
    <m/>
    <m/>
    <m/>
    <m/>
    <n v="25.2"/>
    <m/>
    <m/>
    <m/>
    <m/>
    <m/>
    <m/>
    <m/>
    <m/>
    <m/>
    <m/>
    <m/>
    <n v="103.88"/>
    <m/>
    <m/>
    <m/>
    <m/>
    <n v="10.8"/>
    <n v="266.83"/>
    <m/>
    <m/>
    <n v="69.959999999999994"/>
    <n v="103.88"/>
    <n v="173.84"/>
    <n v="277.63"/>
    <n v="451.47"/>
    <n v="1.2981482546437403E-2"/>
    <n v="0.38505327042771392"/>
  </r>
  <r>
    <n v="284"/>
    <n v="1915"/>
    <s v="Gillard Pass"/>
    <s v="DPI"/>
    <s v="124"/>
    <s v="Chinook"/>
    <s v="3"/>
    <x v="0"/>
    <x v="9"/>
    <n v="2718"/>
    <x v="3"/>
    <s v="CK-28"/>
    <s v="SOUTHERN MAINLAND-SOUTHERN FJORDS_FA_0.x"/>
    <s v="M"/>
    <s v="H"/>
    <n v="2718"/>
    <s v="Phillips River H"/>
    <n v="2687"/>
    <s v="Phillips Lk"/>
    <s v="JNST"/>
    <s v="S"/>
    <x v="1"/>
    <s v="181373"/>
    <n v="0"/>
    <x v="372"/>
    <n v="2012"/>
    <s v="20120603"/>
    <s v="20120603"/>
    <m/>
    <n v="4"/>
    <m/>
    <s v="CWT"/>
    <s v="P"/>
    <x v="0"/>
    <s v="Y"/>
    <s v="Y"/>
    <s v="Y"/>
    <m/>
    <s v="AD Clip"/>
    <n v="34778"/>
    <s v=""/>
    <n v="38500"/>
    <n v="5"/>
    <n v="32022"/>
    <n v="2016"/>
    <m/>
    <m/>
    <m/>
    <m/>
    <m/>
    <m/>
    <m/>
    <m/>
    <m/>
    <m/>
    <m/>
    <m/>
    <m/>
    <m/>
    <m/>
    <m/>
    <m/>
    <m/>
    <m/>
    <m/>
    <m/>
    <n v="4.49"/>
    <m/>
    <m/>
    <m/>
    <m/>
    <m/>
    <m/>
    <m/>
    <m/>
    <m/>
    <m/>
    <m/>
    <m/>
    <n v="5.58"/>
    <m/>
    <m/>
    <m/>
    <m/>
    <m/>
    <m/>
    <m/>
    <m/>
    <m/>
    <m/>
    <m/>
    <m/>
    <m/>
    <m/>
    <m/>
    <m/>
    <m/>
    <m/>
    <m/>
    <m/>
    <m/>
    <m/>
    <m/>
    <m/>
    <m/>
    <m/>
    <m/>
    <m/>
    <m/>
    <m/>
    <m/>
    <m/>
    <m/>
    <m/>
    <m/>
    <m/>
    <m/>
    <m/>
    <m/>
    <m/>
    <m/>
    <m/>
    <m/>
    <m/>
    <m/>
    <m/>
    <m/>
    <m/>
    <m/>
    <m/>
    <m/>
    <m/>
    <m/>
    <m/>
    <m/>
    <m/>
    <m/>
    <m/>
    <m/>
    <m/>
    <m/>
    <m/>
    <m/>
    <m/>
    <m/>
    <m/>
    <m/>
    <m/>
    <m/>
    <m/>
    <m/>
    <m/>
    <m/>
    <m/>
    <m/>
    <m/>
    <m/>
    <m/>
    <m/>
    <m/>
    <m/>
    <m/>
    <m/>
    <m/>
    <m/>
    <m/>
    <m/>
    <m/>
    <m/>
    <m/>
    <m/>
    <m/>
    <m/>
    <m/>
    <m/>
    <m/>
    <m/>
    <m/>
    <m/>
    <m/>
    <m/>
    <m/>
    <m/>
    <m/>
    <m/>
    <m/>
    <m/>
    <m/>
    <m/>
    <m/>
    <m/>
    <m/>
    <m/>
    <m/>
    <m/>
    <m/>
    <m/>
    <m/>
    <m/>
    <m/>
    <m/>
    <m/>
    <m/>
    <m/>
    <n v="15.83"/>
    <m/>
    <m/>
    <m/>
    <m/>
    <m/>
    <n v="57.62"/>
    <m/>
    <m/>
    <n v="10.07"/>
    <n v="15.83"/>
    <n v="25.9"/>
    <n v="57.62"/>
    <n v="83.52"/>
    <n v="2.4015182011616538E-3"/>
    <n v="0.31010536398467431"/>
  </r>
  <r>
    <n v="284"/>
    <n v="1915"/>
    <s v="Gillard Pass"/>
    <s v="DPI"/>
    <s v="124"/>
    <s v="Chinook"/>
    <s v="3"/>
    <x v="0"/>
    <x v="9"/>
    <n v="2718"/>
    <x v="3"/>
    <s v="CK-28"/>
    <s v="SOUTHERN MAINLAND-SOUTHERN FJORDS_FA_0.x"/>
    <s v="M"/>
    <s v="H"/>
    <n v="2718"/>
    <s v="Phillips River H"/>
    <n v="2687"/>
    <s v="Phillips Lk"/>
    <s v="JNST"/>
    <s v="S"/>
    <x v="1"/>
    <s v="181373"/>
    <n v="0"/>
    <x v="372"/>
    <n v="2012"/>
    <s v="20120603"/>
    <s v="20120603"/>
    <m/>
    <n v="4"/>
    <m/>
    <s v="CWT"/>
    <s v="P"/>
    <x v="0"/>
    <s v="Y"/>
    <s v="Y"/>
    <s v="Y"/>
    <m/>
    <s v="AD Clip"/>
    <n v="34778"/>
    <n v="34778"/>
    <n v="38500"/>
    <n v="6"/>
    <n v="32022"/>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96"/>
    <m/>
    <m/>
    <m/>
    <m/>
    <m/>
    <m/>
    <m/>
    <m/>
    <m/>
    <m/>
    <m/>
    <m/>
    <m/>
    <m/>
    <m/>
    <m/>
    <m/>
    <m/>
    <m/>
    <m/>
    <m/>
    <m/>
    <m/>
    <m/>
    <m/>
    <m/>
    <m/>
    <n v="6.96"/>
    <n v="0"/>
    <n v="6.96"/>
    <n v="0"/>
    <n v="6.96"/>
    <n v="2.0012651676347117E-4"/>
    <n v="1"/>
  </r>
  <r>
    <n v="284"/>
    <n v="1915"/>
    <s v="Gillard Pass"/>
    <s v="DPI"/>
    <s v="124"/>
    <s v="Chinook"/>
    <s v="3"/>
    <x v="0"/>
    <x v="10"/>
    <n v="2718"/>
    <x v="3"/>
    <s v="CK-28"/>
    <s v="SOUTHERN MAINLAND-SOUTHERN FJORDS_FA_0.x"/>
    <s v="M"/>
    <s v="H"/>
    <n v="2718"/>
    <s v="Phillips River H"/>
    <n v="2687"/>
    <s v="Phillips Lk"/>
    <s v="JNST"/>
    <s v="S"/>
    <x v="1"/>
    <s v="182083"/>
    <n v="0"/>
    <x v="373"/>
    <n v="2013"/>
    <s v="20130519"/>
    <s v="20130519"/>
    <m/>
    <n v="5.66"/>
    <m/>
    <s v="CWT"/>
    <s v="P"/>
    <x v="0"/>
    <s v="Y"/>
    <s v="Y"/>
    <s v="Y"/>
    <n v="0"/>
    <s v="AD Clip"/>
    <n v="58292"/>
    <s v=""/>
    <n v="64561"/>
    <n v="2"/>
    <n v="32662"/>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n v="0"/>
    <n v="0"/>
  </r>
  <r>
    <n v="284"/>
    <n v="1915"/>
    <s v="Gillard Pass"/>
    <s v="DPI"/>
    <s v="124"/>
    <s v="Chinook"/>
    <s v="3"/>
    <x v="0"/>
    <x v="10"/>
    <n v="2718"/>
    <x v="3"/>
    <s v="CK-28"/>
    <s v="SOUTHERN MAINLAND-SOUTHERN FJORDS_FA_0.x"/>
    <s v="M"/>
    <s v="H"/>
    <n v="2718"/>
    <s v="Phillips River H"/>
    <n v="2687"/>
    <s v="Phillips Lk"/>
    <s v="JNST"/>
    <s v="S"/>
    <x v="1"/>
    <s v="182083"/>
    <n v="0"/>
    <x v="373"/>
    <n v="2013"/>
    <s v="20130519"/>
    <s v="20130519"/>
    <m/>
    <n v="5.66"/>
    <m/>
    <s v="CWT"/>
    <s v="P"/>
    <x v="0"/>
    <s v="Y"/>
    <s v="Y"/>
    <s v="Y"/>
    <n v="0"/>
    <s v="AD Clip"/>
    <n v="58292"/>
    <s v=""/>
    <n v="64561"/>
    <n v="3"/>
    <n v="32662"/>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4"/>
    <m/>
    <m/>
    <m/>
    <m/>
    <m/>
    <m/>
    <m/>
    <m/>
    <m/>
    <m/>
    <m/>
    <n v="21.31"/>
    <m/>
    <m/>
    <m/>
    <m/>
    <m/>
    <n v="54.56"/>
    <m/>
    <m/>
    <n v="8.4"/>
    <n v="21.31"/>
    <n v="29.71"/>
    <n v="54.56"/>
    <n v="84.27000000000001"/>
    <n v="1.4456529197831608E-3"/>
    <n v="0.35255725643764091"/>
  </r>
  <r>
    <n v="284"/>
    <n v="1915"/>
    <s v="Gillard Pass"/>
    <s v="DPI"/>
    <s v="124"/>
    <s v="Chinook"/>
    <s v="3"/>
    <x v="0"/>
    <x v="10"/>
    <n v="2718"/>
    <x v="3"/>
    <s v="CK-28"/>
    <s v="SOUTHERN MAINLAND-SOUTHERN FJORDS_FA_0.x"/>
    <s v="M"/>
    <s v="H"/>
    <n v="2718"/>
    <s v="Phillips River H"/>
    <n v="2687"/>
    <s v="Phillips Lk"/>
    <s v="JNST"/>
    <s v="S"/>
    <x v="1"/>
    <s v="182083"/>
    <n v="0"/>
    <x v="373"/>
    <n v="2013"/>
    <s v="20130519"/>
    <s v="20130519"/>
    <m/>
    <n v="5.66"/>
    <m/>
    <s v="CWT"/>
    <s v="P"/>
    <x v="0"/>
    <s v="Y"/>
    <s v="Y"/>
    <s v="Y"/>
    <n v="0"/>
    <s v="AD Clip"/>
    <n v="58292"/>
    <s v=""/>
    <n v="64561"/>
    <n v="4"/>
    <n v="32662"/>
    <n v="2016"/>
    <m/>
    <m/>
    <m/>
    <m/>
    <m/>
    <m/>
    <m/>
    <m/>
    <m/>
    <m/>
    <m/>
    <m/>
    <m/>
    <n v="4.21"/>
    <m/>
    <m/>
    <m/>
    <m/>
    <m/>
    <m/>
    <m/>
    <m/>
    <m/>
    <m/>
    <m/>
    <m/>
    <m/>
    <m/>
    <n v="5.58"/>
    <m/>
    <m/>
    <m/>
    <m/>
    <m/>
    <n v="5.46"/>
    <m/>
    <m/>
    <m/>
    <m/>
    <m/>
    <m/>
    <m/>
    <m/>
    <m/>
    <m/>
    <m/>
    <m/>
    <m/>
    <m/>
    <m/>
    <m/>
    <m/>
    <m/>
    <m/>
    <m/>
    <m/>
    <m/>
    <m/>
    <m/>
    <m/>
    <m/>
    <m/>
    <m/>
    <m/>
    <m/>
    <m/>
    <m/>
    <m/>
    <m/>
    <m/>
    <m/>
    <m/>
    <m/>
    <m/>
    <m/>
    <m/>
    <m/>
    <m/>
    <m/>
    <m/>
    <m/>
    <m/>
    <m/>
    <m/>
    <m/>
    <m/>
    <m/>
    <m/>
    <m/>
    <m/>
    <m/>
    <m/>
    <m/>
    <m/>
    <m/>
    <m/>
    <m/>
    <m/>
    <m/>
    <m/>
    <m/>
    <m/>
    <m/>
    <m/>
    <m/>
    <m/>
    <m/>
    <m/>
    <m/>
    <m/>
    <m/>
    <m/>
    <m/>
    <m/>
    <m/>
    <m/>
    <m/>
    <m/>
    <m/>
    <m/>
    <m/>
    <m/>
    <m/>
    <m/>
    <m/>
    <m/>
    <m/>
    <m/>
    <m/>
    <m/>
    <m/>
    <m/>
    <m/>
    <m/>
    <m/>
    <m/>
    <n v="13.47"/>
    <m/>
    <m/>
    <m/>
    <m/>
    <m/>
    <m/>
    <n v="8.98"/>
    <m/>
    <m/>
    <m/>
    <n v="8.98"/>
    <m/>
    <m/>
    <m/>
    <m/>
    <m/>
    <m/>
    <m/>
    <m/>
    <m/>
    <m/>
    <m/>
    <n v="50.84"/>
    <m/>
    <m/>
    <m/>
    <m/>
    <n v="1"/>
    <n v="180.62"/>
    <m/>
    <m/>
    <n v="46.68"/>
    <n v="50.84"/>
    <n v="97.52"/>
    <n v="181.62"/>
    <n v="279.14"/>
    <n v="4.7886502436011802E-3"/>
    <n v="0.34935874471591316"/>
  </r>
  <r>
    <n v="284"/>
    <n v="1915"/>
    <s v="Gillard Pass"/>
    <s v="DPI"/>
    <s v="124"/>
    <s v="Chinook"/>
    <s v="3"/>
    <x v="0"/>
    <x v="10"/>
    <n v="2718"/>
    <x v="3"/>
    <s v="CK-28"/>
    <s v="SOUTHERN MAINLAND-SOUTHERN FJORDS_FA_0.x"/>
    <s v="M"/>
    <s v="H"/>
    <n v="2718"/>
    <s v="Phillips River H"/>
    <n v="2687"/>
    <s v="Phillips Lk"/>
    <s v="JNST"/>
    <s v="S"/>
    <x v="1"/>
    <s v="182083"/>
    <n v="0"/>
    <x v="373"/>
    <n v="2013"/>
    <s v="20130519"/>
    <s v="20130519"/>
    <m/>
    <n v="5.66"/>
    <m/>
    <s v="CWT"/>
    <s v="P"/>
    <x v="0"/>
    <s v="Y"/>
    <s v="Y"/>
    <s v="Y"/>
    <n v="0"/>
    <s v="AD Clip"/>
    <n v="58292"/>
    <n v="58292"/>
    <n v="64561"/>
    <n v="5"/>
    <n v="32662"/>
    <n v="2017"/>
    <m/>
    <m/>
    <m/>
    <m/>
    <m/>
    <m/>
    <m/>
    <m/>
    <m/>
    <m/>
    <m/>
    <m/>
    <m/>
    <m/>
    <m/>
    <m/>
    <m/>
    <m/>
    <m/>
    <m/>
    <m/>
    <m/>
    <m/>
    <m/>
    <m/>
    <m/>
    <m/>
    <m/>
    <m/>
    <m/>
    <m/>
    <m/>
    <m/>
    <m/>
    <m/>
    <m/>
    <m/>
    <m/>
    <m/>
    <m/>
    <m/>
    <m/>
    <m/>
    <m/>
    <m/>
    <m/>
    <m/>
    <m/>
    <m/>
    <n v="8.6199999999999992"/>
    <m/>
    <m/>
    <m/>
    <m/>
    <m/>
    <m/>
    <m/>
    <m/>
    <m/>
    <m/>
    <m/>
    <m/>
    <m/>
    <m/>
    <m/>
    <m/>
    <m/>
    <m/>
    <m/>
    <m/>
    <m/>
    <m/>
    <m/>
    <m/>
    <m/>
    <m/>
    <m/>
    <m/>
    <m/>
    <m/>
    <m/>
    <m/>
    <m/>
    <m/>
    <m/>
    <m/>
    <m/>
    <m/>
    <m/>
    <m/>
    <m/>
    <m/>
    <m/>
    <m/>
    <m/>
    <m/>
    <m/>
    <m/>
    <m/>
    <m/>
    <m/>
    <m/>
    <m/>
    <m/>
    <m/>
    <m/>
    <m/>
    <m/>
    <m/>
    <m/>
    <m/>
    <m/>
    <m/>
    <m/>
    <m/>
    <m/>
    <m/>
    <m/>
    <m/>
    <m/>
    <m/>
    <m/>
    <m/>
    <m/>
    <m/>
    <m/>
    <m/>
    <m/>
    <m/>
    <m/>
    <m/>
    <m/>
    <m/>
    <m/>
    <m/>
    <m/>
    <m/>
    <m/>
    <m/>
    <m/>
    <m/>
    <m/>
    <m/>
    <m/>
    <m/>
    <m/>
    <m/>
    <m/>
    <m/>
    <m/>
    <m/>
    <m/>
    <m/>
    <m/>
    <m/>
    <m/>
    <m/>
    <m/>
    <m/>
    <n v="3.06"/>
    <n v="1"/>
    <m/>
    <m/>
    <m/>
    <m/>
    <n v="55.28"/>
    <m/>
    <m/>
    <n v="8.6199999999999992"/>
    <n v="4.0599999999999996"/>
    <n v="12.68"/>
    <n v="55.28"/>
    <n v="67.960000000000008"/>
    <n v="1.1658546627324505E-3"/>
    <n v="0.18658034137728072"/>
  </r>
  <r>
    <n v="284"/>
    <n v="1915"/>
    <s v="Gillard Pass"/>
    <s v="DPI"/>
    <s v="124"/>
    <s v="Chinook"/>
    <s v="3"/>
    <x v="0"/>
    <x v="10"/>
    <n v="2718"/>
    <x v="3"/>
    <s v="CK-28"/>
    <s v="SOUTHERN MAINLAND-SOUTHERN FJORDS_FA_0.x"/>
    <s v="M"/>
    <s v="H"/>
    <n v="2718"/>
    <s v="Phillips River H"/>
    <n v="2687"/>
    <s v="Phillips Lk"/>
    <s v="JNST"/>
    <s v="S"/>
    <x v="1"/>
    <s v="182084"/>
    <n v="0"/>
    <x v="374"/>
    <n v="2013"/>
    <s v="20130519"/>
    <s v="20130519"/>
    <m/>
    <n v="5.66"/>
    <m/>
    <s v="CWT"/>
    <s v="P"/>
    <x v="0"/>
    <s v="Y"/>
    <s v="Y"/>
    <s v="Y"/>
    <n v="0"/>
    <s v="AD Clip"/>
    <n v="40044"/>
    <s v=""/>
    <n v="44350"/>
    <n v="3"/>
    <n v="32663"/>
    <n v="2015"/>
    <m/>
    <m/>
    <m/>
    <m/>
    <m/>
    <m/>
    <m/>
    <m/>
    <m/>
    <m/>
    <m/>
    <m/>
    <m/>
    <m/>
    <m/>
    <m/>
    <m/>
    <m/>
    <m/>
    <m/>
    <m/>
    <m/>
    <m/>
    <m/>
    <m/>
    <m/>
    <m/>
    <m/>
    <m/>
    <m/>
    <m/>
    <m/>
    <m/>
    <m/>
    <m/>
    <m/>
    <m/>
    <m/>
    <m/>
    <m/>
    <m/>
    <m/>
    <m/>
    <m/>
    <m/>
    <m/>
    <m/>
    <m/>
    <m/>
    <m/>
    <m/>
    <m/>
    <m/>
    <m/>
    <m/>
    <m/>
    <m/>
    <m/>
    <m/>
    <m/>
    <m/>
    <m/>
    <m/>
    <m/>
    <m/>
    <m/>
    <m/>
    <m/>
    <m/>
    <m/>
    <m/>
    <m/>
    <m/>
    <m/>
    <m/>
    <m/>
    <m/>
    <m/>
    <m/>
    <m/>
    <m/>
    <m/>
    <m/>
    <m/>
    <m/>
    <m/>
    <m/>
    <m/>
    <m/>
    <m/>
    <m/>
    <m/>
    <m/>
    <m/>
    <m/>
    <m/>
    <m/>
    <m/>
    <m/>
    <m/>
    <m/>
    <m/>
    <m/>
    <m/>
    <m/>
    <m/>
    <m/>
    <m/>
    <m/>
    <m/>
    <m/>
    <m/>
    <m/>
    <m/>
    <m/>
    <m/>
    <m/>
    <m/>
    <m/>
    <m/>
    <m/>
    <m/>
    <m/>
    <n v="3.23"/>
    <m/>
    <m/>
    <m/>
    <m/>
    <m/>
    <m/>
    <m/>
    <m/>
    <m/>
    <m/>
    <m/>
    <m/>
    <m/>
    <m/>
    <m/>
    <m/>
    <m/>
    <m/>
    <m/>
    <m/>
    <m/>
    <m/>
    <m/>
    <m/>
    <m/>
    <m/>
    <m/>
    <m/>
    <m/>
    <m/>
    <m/>
    <m/>
    <m/>
    <m/>
    <m/>
    <n v="6.56"/>
    <m/>
    <m/>
    <m/>
    <m/>
    <n v="1.77"/>
    <n v="12.15"/>
    <m/>
    <m/>
    <n v="3.23"/>
    <n v="6.56"/>
    <n v="9.7899999999999991"/>
    <n v="13.92"/>
    <n v="23.71"/>
    <n v="5.9209869143941668E-4"/>
    <n v="0.4129059468578658"/>
  </r>
  <r>
    <n v="284"/>
    <n v="1915"/>
    <s v="Gillard Pass"/>
    <s v="DPI"/>
    <s v="124"/>
    <s v="Chinook"/>
    <s v="3"/>
    <x v="0"/>
    <x v="10"/>
    <n v="2718"/>
    <x v="3"/>
    <s v="CK-28"/>
    <s v="SOUTHERN MAINLAND-SOUTHERN FJORDS_FA_0.x"/>
    <s v="M"/>
    <s v="H"/>
    <n v="2718"/>
    <s v="Phillips River H"/>
    <n v="2687"/>
    <s v="Phillips Lk"/>
    <s v="JNST"/>
    <s v="S"/>
    <x v="1"/>
    <s v="182084"/>
    <n v="0"/>
    <x v="374"/>
    <n v="2013"/>
    <s v="20130519"/>
    <s v="20130519"/>
    <m/>
    <n v="5.66"/>
    <m/>
    <s v="CWT"/>
    <s v="P"/>
    <x v="0"/>
    <s v="Y"/>
    <s v="Y"/>
    <s v="Y"/>
    <n v="0"/>
    <s v="AD Clip"/>
    <n v="40044"/>
    <s v=""/>
    <n v="44350"/>
    <n v="4"/>
    <n v="32663"/>
    <n v="2016"/>
    <m/>
    <m/>
    <m/>
    <m/>
    <m/>
    <m/>
    <m/>
    <m/>
    <m/>
    <m/>
    <m/>
    <m/>
    <m/>
    <m/>
    <m/>
    <m/>
    <m/>
    <m/>
    <m/>
    <m/>
    <m/>
    <m/>
    <m/>
    <m/>
    <m/>
    <m/>
    <n v="4.3899999999999997"/>
    <m/>
    <n v="5.58"/>
    <m/>
    <m/>
    <m/>
    <m/>
    <m/>
    <m/>
    <m/>
    <m/>
    <m/>
    <m/>
    <m/>
    <m/>
    <m/>
    <m/>
    <m/>
    <m/>
    <m/>
    <m/>
    <m/>
    <m/>
    <n v="5.97"/>
    <m/>
    <m/>
    <m/>
    <m/>
    <m/>
    <m/>
    <m/>
    <m/>
    <m/>
    <m/>
    <m/>
    <m/>
    <m/>
    <m/>
    <m/>
    <m/>
    <m/>
    <m/>
    <m/>
    <m/>
    <m/>
    <m/>
    <m/>
    <m/>
    <m/>
    <m/>
    <m/>
    <m/>
    <m/>
    <m/>
    <m/>
    <m/>
    <m/>
    <m/>
    <m/>
    <m/>
    <m/>
    <m/>
    <m/>
    <m/>
    <m/>
    <m/>
    <m/>
    <m/>
    <m/>
    <m/>
    <m/>
    <m/>
    <m/>
    <m/>
    <m/>
    <m/>
    <m/>
    <m/>
    <m/>
    <m/>
    <m/>
    <m/>
    <m/>
    <m/>
    <m/>
    <m/>
    <m/>
    <m/>
    <m/>
    <m/>
    <m/>
    <m/>
    <m/>
    <m/>
    <m/>
    <m/>
    <m/>
    <m/>
    <m/>
    <m/>
    <m/>
    <m/>
    <m/>
    <m/>
    <m/>
    <m/>
    <m/>
    <m/>
    <m/>
    <m/>
    <m/>
    <m/>
    <m/>
    <m/>
    <m/>
    <m/>
    <m/>
    <m/>
    <m/>
    <m/>
    <m/>
    <n v="8.98"/>
    <m/>
    <m/>
    <m/>
    <m/>
    <m/>
    <m/>
    <m/>
    <m/>
    <m/>
    <m/>
    <m/>
    <n v="56.11"/>
    <m/>
    <m/>
    <m/>
    <m/>
    <n v="1"/>
    <n v="116.35"/>
    <m/>
    <m/>
    <n v="24.92"/>
    <n v="56.11"/>
    <n v="81.03"/>
    <n v="117.35"/>
    <n v="198.38"/>
    <n v="4.9540505444011585E-3"/>
    <n v="0.40845851396310112"/>
  </r>
  <r>
    <n v="284"/>
    <n v="1915"/>
    <s v="Gillard Pass"/>
    <s v="DPI"/>
    <s v="124"/>
    <s v="Chinook"/>
    <s v="3"/>
    <x v="0"/>
    <x v="10"/>
    <n v="2718"/>
    <x v="3"/>
    <s v="CK-28"/>
    <s v="SOUTHERN MAINLAND-SOUTHERN FJORDS_FA_0.x"/>
    <s v="M"/>
    <s v="H"/>
    <n v="2718"/>
    <s v="Phillips River H"/>
    <n v="2687"/>
    <s v="Phillips Lk"/>
    <s v="JNST"/>
    <s v="S"/>
    <x v="1"/>
    <s v="182084"/>
    <n v="0"/>
    <x v="374"/>
    <n v="2013"/>
    <s v="20130519"/>
    <s v="20130519"/>
    <m/>
    <n v="5.66"/>
    <m/>
    <s v="CWT"/>
    <s v="P"/>
    <x v="0"/>
    <s v="Y"/>
    <s v="Y"/>
    <s v="Y"/>
    <n v="0"/>
    <s v="AD Clip"/>
    <n v="40044"/>
    <n v="40044"/>
    <n v="44350"/>
    <n v="5"/>
    <n v="32663"/>
    <n v="2017"/>
    <m/>
    <m/>
    <m/>
    <m/>
    <m/>
    <m/>
    <m/>
    <m/>
    <m/>
    <m/>
    <m/>
    <m/>
    <m/>
    <m/>
    <m/>
    <m/>
    <m/>
    <m/>
    <m/>
    <m/>
    <m/>
    <m/>
    <m/>
    <m/>
    <m/>
    <m/>
    <m/>
    <m/>
    <m/>
    <m/>
    <m/>
    <m/>
    <m/>
    <m/>
    <m/>
    <m/>
    <m/>
    <m/>
    <m/>
    <m/>
    <m/>
    <m/>
    <m/>
    <m/>
    <m/>
    <m/>
    <m/>
    <m/>
    <m/>
    <n v="4.3099999999999996"/>
    <m/>
    <m/>
    <m/>
    <m/>
    <m/>
    <m/>
    <m/>
    <m/>
    <m/>
    <m/>
    <m/>
    <m/>
    <m/>
    <m/>
    <m/>
    <m/>
    <m/>
    <m/>
    <m/>
    <m/>
    <m/>
    <m/>
    <m/>
    <m/>
    <m/>
    <m/>
    <m/>
    <m/>
    <m/>
    <m/>
    <m/>
    <m/>
    <m/>
    <m/>
    <m/>
    <m/>
    <m/>
    <m/>
    <m/>
    <m/>
    <m/>
    <m/>
    <m/>
    <m/>
    <m/>
    <m/>
    <m/>
    <m/>
    <m/>
    <m/>
    <m/>
    <m/>
    <m/>
    <m/>
    <m/>
    <m/>
    <m/>
    <m/>
    <m/>
    <m/>
    <m/>
    <m/>
    <m/>
    <m/>
    <m/>
    <m/>
    <m/>
    <m/>
    <m/>
    <m/>
    <m/>
    <m/>
    <m/>
    <n v="8.0500000000000007"/>
    <m/>
    <m/>
    <m/>
    <m/>
    <m/>
    <m/>
    <m/>
    <m/>
    <m/>
    <m/>
    <m/>
    <m/>
    <m/>
    <m/>
    <m/>
    <m/>
    <n v="6.96"/>
    <m/>
    <m/>
    <m/>
    <m/>
    <m/>
    <m/>
    <m/>
    <m/>
    <m/>
    <m/>
    <m/>
    <m/>
    <m/>
    <m/>
    <m/>
    <m/>
    <m/>
    <m/>
    <n v="1.95"/>
    <m/>
    <m/>
    <m/>
    <m/>
    <m/>
    <n v="64.84"/>
    <m/>
    <m/>
    <n v="19.32"/>
    <n v="1.95"/>
    <n v="21.27"/>
    <n v="64.84"/>
    <n v="86.11"/>
    <n v="2.1503845769653383E-3"/>
    <n v="0.24700963883404947"/>
  </r>
  <r>
    <n v="284"/>
    <n v="1915"/>
    <s v="Gillard Pass"/>
    <s v="DPI"/>
    <s v="124"/>
    <s v="Chinook"/>
    <s v="3"/>
    <x v="0"/>
    <x v="10"/>
    <n v="2718"/>
    <x v="3"/>
    <s v="CK-28"/>
    <s v="SOUTHERN MAINLAND-SOUTHERN FJORDS_FA_0.x"/>
    <s v="M"/>
    <s v="H"/>
    <n v="2718"/>
    <s v="Phillips River H"/>
    <n v="2687"/>
    <s v="Phillips Lk"/>
    <s v="JNST"/>
    <s v="S"/>
    <x v="1"/>
    <s v="182085"/>
    <n v="0"/>
    <x v="375"/>
    <n v="2013"/>
    <s v="20130519"/>
    <s v="20130519"/>
    <m/>
    <n v="5.66"/>
    <m/>
    <s v="CWT"/>
    <s v="P"/>
    <x v="0"/>
    <s v="Y"/>
    <s v="Y"/>
    <s v="Y"/>
    <n v="1.2500000000000001E-2"/>
    <s v="AD Clip"/>
    <n v="55671"/>
    <s v=""/>
    <n v="62362"/>
    <n v="3"/>
    <n v="32661"/>
    <n v="2015"/>
    <m/>
    <m/>
    <m/>
    <m/>
    <m/>
    <m/>
    <m/>
    <m/>
    <m/>
    <m/>
    <m/>
    <m/>
    <m/>
    <m/>
    <m/>
    <m/>
    <m/>
    <m/>
    <m/>
    <m/>
    <m/>
    <m/>
    <m/>
    <m/>
    <m/>
    <m/>
    <m/>
    <m/>
    <m/>
    <m/>
    <m/>
    <m/>
    <m/>
    <m/>
    <m/>
    <m/>
    <m/>
    <m/>
    <m/>
    <m/>
    <m/>
    <m/>
    <m/>
    <m/>
    <m/>
    <m/>
    <m/>
    <m/>
    <m/>
    <m/>
    <m/>
    <m/>
    <m/>
    <m/>
    <m/>
    <m/>
    <m/>
    <m/>
    <m/>
    <m/>
    <m/>
    <m/>
    <m/>
    <m/>
    <m/>
    <m/>
    <m/>
    <m/>
    <m/>
    <m/>
    <m/>
    <m/>
    <m/>
    <m/>
    <m/>
    <m/>
    <m/>
    <m/>
    <m/>
    <m/>
    <m/>
    <m/>
    <m/>
    <m/>
    <m/>
    <m/>
    <m/>
    <m/>
    <m/>
    <m/>
    <m/>
    <m/>
    <m/>
    <m/>
    <m/>
    <m/>
    <m/>
    <m/>
    <m/>
    <m/>
    <m/>
    <m/>
    <m/>
    <m/>
    <m/>
    <m/>
    <m/>
    <m/>
    <m/>
    <m/>
    <m/>
    <m/>
    <m/>
    <m/>
    <m/>
    <m/>
    <m/>
    <m/>
    <m/>
    <m/>
    <m/>
    <m/>
    <m/>
    <m/>
    <m/>
    <m/>
    <m/>
    <m/>
    <m/>
    <m/>
    <m/>
    <n v="10.56"/>
    <m/>
    <m/>
    <m/>
    <m/>
    <m/>
    <m/>
    <m/>
    <m/>
    <m/>
    <m/>
    <m/>
    <m/>
    <m/>
    <m/>
    <m/>
    <m/>
    <m/>
    <m/>
    <m/>
    <m/>
    <m/>
    <m/>
    <m/>
    <m/>
    <m/>
    <m/>
    <m/>
    <n v="13.34"/>
    <m/>
    <m/>
    <m/>
    <m/>
    <m/>
    <n v="36.450000000000003"/>
    <m/>
    <m/>
    <n v="10.56"/>
    <n v="13.34"/>
    <n v="23.9"/>
    <n v="36.450000000000003"/>
    <n v="60.35"/>
    <n v="1.0840473496075156E-3"/>
    <n v="0.39602319801159896"/>
  </r>
  <r>
    <n v="284"/>
    <n v="1915"/>
    <s v="Gillard Pass"/>
    <s v="DPI"/>
    <s v="124"/>
    <s v="Chinook"/>
    <s v="3"/>
    <x v="0"/>
    <x v="10"/>
    <n v="2718"/>
    <x v="3"/>
    <s v="CK-28"/>
    <s v="SOUTHERN MAINLAND-SOUTHERN FJORDS_FA_0.x"/>
    <s v="M"/>
    <s v="H"/>
    <n v="2718"/>
    <s v="Phillips River H"/>
    <n v="2687"/>
    <s v="Phillips Lk"/>
    <s v="JNST"/>
    <s v="S"/>
    <x v="1"/>
    <s v="182085"/>
    <n v="0"/>
    <x v="375"/>
    <n v="2013"/>
    <s v="20130519"/>
    <s v="20130519"/>
    <m/>
    <n v="5.66"/>
    <m/>
    <s v="CWT"/>
    <s v="P"/>
    <x v="0"/>
    <s v="Y"/>
    <s v="Y"/>
    <s v="Y"/>
    <n v="1.2500000000000001E-2"/>
    <s v="AD Clip"/>
    <n v="55671"/>
    <s v=""/>
    <n v="62362"/>
    <n v="4"/>
    <n v="32661"/>
    <n v="2016"/>
    <m/>
    <m/>
    <m/>
    <m/>
    <m/>
    <m/>
    <m/>
    <m/>
    <m/>
    <m/>
    <m/>
    <m/>
    <m/>
    <n v="8.32"/>
    <m/>
    <m/>
    <m/>
    <m/>
    <m/>
    <m/>
    <m/>
    <n v="4.49"/>
    <m/>
    <m/>
    <m/>
    <m/>
    <m/>
    <m/>
    <n v="5.46"/>
    <m/>
    <m/>
    <m/>
    <m/>
    <m/>
    <m/>
    <m/>
    <m/>
    <m/>
    <m/>
    <m/>
    <m/>
    <m/>
    <m/>
    <m/>
    <m/>
    <m/>
    <m/>
    <m/>
    <m/>
    <n v="5.97"/>
    <m/>
    <m/>
    <m/>
    <m/>
    <m/>
    <m/>
    <m/>
    <m/>
    <m/>
    <m/>
    <m/>
    <m/>
    <m/>
    <m/>
    <m/>
    <m/>
    <m/>
    <m/>
    <m/>
    <m/>
    <m/>
    <m/>
    <m/>
    <m/>
    <m/>
    <m/>
    <m/>
    <m/>
    <m/>
    <m/>
    <m/>
    <m/>
    <m/>
    <m/>
    <m/>
    <m/>
    <m/>
    <m/>
    <m/>
    <m/>
    <m/>
    <m/>
    <m/>
    <m/>
    <m/>
    <m/>
    <m/>
    <m/>
    <m/>
    <m/>
    <m/>
    <m/>
    <m/>
    <m/>
    <m/>
    <m/>
    <m/>
    <m/>
    <m/>
    <m/>
    <m/>
    <m/>
    <m/>
    <m/>
    <m/>
    <m/>
    <m/>
    <m/>
    <m/>
    <m/>
    <m/>
    <m/>
    <m/>
    <m/>
    <m/>
    <m/>
    <m/>
    <m/>
    <m/>
    <m/>
    <m/>
    <m/>
    <m/>
    <m/>
    <m/>
    <m/>
    <n v="13.47"/>
    <m/>
    <m/>
    <m/>
    <n v="4.49"/>
    <m/>
    <m/>
    <m/>
    <m/>
    <m/>
    <m/>
    <m/>
    <m/>
    <m/>
    <m/>
    <m/>
    <m/>
    <m/>
    <m/>
    <m/>
    <m/>
    <m/>
    <m/>
    <n v="51.47"/>
    <m/>
    <m/>
    <m/>
    <m/>
    <n v="2"/>
    <n v="156.43"/>
    <m/>
    <m/>
    <n v="42.2"/>
    <n v="51.47"/>
    <n v="93.67"/>
    <n v="158.43"/>
    <n v="252.1"/>
    <n v="4.5283900055684287E-3"/>
    <n v="0.37155890519635065"/>
  </r>
  <r>
    <n v="284"/>
    <n v="1915"/>
    <s v="Gillard Pass"/>
    <s v="DPI"/>
    <s v="124"/>
    <s v="Chinook"/>
    <s v="3"/>
    <x v="0"/>
    <x v="10"/>
    <n v="2718"/>
    <x v="3"/>
    <s v="CK-28"/>
    <s v="SOUTHERN MAINLAND-SOUTHERN FJORDS_FA_0.x"/>
    <s v="M"/>
    <s v="H"/>
    <n v="2718"/>
    <s v="Phillips River H"/>
    <n v="2687"/>
    <s v="Phillips Lk"/>
    <s v="JNST"/>
    <s v="S"/>
    <x v="1"/>
    <s v="182085"/>
    <n v="0"/>
    <x v="375"/>
    <n v="2013"/>
    <s v="20130519"/>
    <s v="20130519"/>
    <m/>
    <n v="5.66"/>
    <m/>
    <s v="CWT"/>
    <s v="P"/>
    <x v="0"/>
    <s v="Y"/>
    <s v="Y"/>
    <s v="Y"/>
    <n v="1.2500000000000001E-2"/>
    <s v="AD Clip"/>
    <n v="55671"/>
    <n v="55671"/>
    <n v="62362"/>
    <n v="5"/>
    <n v="32661"/>
    <n v="2017"/>
    <m/>
    <m/>
    <m/>
    <m/>
    <m/>
    <m/>
    <m/>
    <m/>
    <m/>
    <m/>
    <m/>
    <m/>
    <m/>
    <m/>
    <m/>
    <m/>
    <m/>
    <m/>
    <m/>
    <m/>
    <m/>
    <m/>
    <m/>
    <m/>
    <m/>
    <m/>
    <m/>
    <m/>
    <m/>
    <m/>
    <m/>
    <m/>
    <m/>
    <m/>
    <n v="4.04"/>
    <m/>
    <m/>
    <m/>
    <m/>
    <m/>
    <m/>
    <m/>
    <m/>
    <m/>
    <m/>
    <m/>
    <m/>
    <m/>
    <m/>
    <m/>
    <m/>
    <m/>
    <m/>
    <m/>
    <m/>
    <m/>
    <m/>
    <m/>
    <m/>
    <m/>
    <m/>
    <m/>
    <m/>
    <m/>
    <m/>
    <m/>
    <m/>
    <m/>
    <m/>
    <m/>
    <m/>
    <m/>
    <m/>
    <m/>
    <m/>
    <m/>
    <m/>
    <m/>
    <m/>
    <m/>
    <m/>
    <m/>
    <m/>
    <m/>
    <m/>
    <m/>
    <m/>
    <m/>
    <m/>
    <m/>
    <m/>
    <m/>
    <m/>
    <m/>
    <m/>
    <m/>
    <m/>
    <m/>
    <m/>
    <m/>
    <m/>
    <m/>
    <m/>
    <m/>
    <m/>
    <m/>
    <m/>
    <m/>
    <m/>
    <m/>
    <m/>
    <m/>
    <m/>
    <m/>
    <m/>
    <m/>
    <m/>
    <m/>
    <m/>
    <m/>
    <m/>
    <m/>
    <m/>
    <m/>
    <m/>
    <m/>
    <m/>
    <m/>
    <m/>
    <m/>
    <m/>
    <m/>
    <m/>
    <m/>
    <m/>
    <m/>
    <m/>
    <m/>
    <m/>
    <m/>
    <m/>
    <m/>
    <m/>
    <m/>
    <m/>
    <m/>
    <m/>
    <m/>
    <m/>
    <m/>
    <m/>
    <m/>
    <m/>
    <m/>
    <m/>
    <m/>
    <m/>
    <n v="6.02"/>
    <m/>
    <n v="3.63"/>
    <m/>
    <m/>
    <m/>
    <m/>
    <m/>
    <n v="91.45"/>
    <m/>
    <m/>
    <n v="10.06"/>
    <n v="3.63"/>
    <n v="13.69"/>
    <n v="91.45"/>
    <n v="105.14"/>
    <n v="1.8885954985540048E-3"/>
    <n v="0.13020734259083128"/>
  </r>
  <r>
    <n v="284"/>
    <n v="1915"/>
    <s v="Gillard Pass"/>
    <s v="DPI"/>
    <s v="124"/>
    <s v="Chinook"/>
    <s v="3"/>
    <x v="0"/>
    <x v="10"/>
    <n v="2718"/>
    <x v="3"/>
    <s v="CK-28"/>
    <s v="SOUTHERN MAINLAND-SOUTHERN FJORDS_FA_0.x"/>
    <s v="M"/>
    <s v="H"/>
    <n v="2718"/>
    <s v="Phillips River H"/>
    <n v="2687"/>
    <s v="Phillips Lk"/>
    <s v="JNST"/>
    <s v="S"/>
    <x v="0"/>
    <s v="180770"/>
    <n v="0"/>
    <x v="376"/>
    <n v="2014"/>
    <s v="20140428"/>
    <s v="20140428"/>
    <m/>
    <n v="20"/>
    <m/>
    <s v="CWT"/>
    <s v="E"/>
    <x v="0"/>
    <s v="Y"/>
    <s v="Y"/>
    <s v="N"/>
    <m/>
    <s v="AD Clip"/>
    <n v="3824"/>
    <s v=""/>
    <n v="3824"/>
    <n v="4"/>
    <n v="34042"/>
    <n v="2016"/>
    <m/>
    <m/>
    <m/>
    <m/>
    <m/>
    <m/>
    <m/>
    <m/>
    <m/>
    <m/>
    <m/>
    <m/>
    <m/>
    <n v="4.16"/>
    <m/>
    <m/>
    <m/>
    <m/>
    <m/>
    <m/>
    <m/>
    <m/>
    <m/>
    <m/>
    <m/>
    <m/>
    <m/>
    <m/>
    <n v="5.46"/>
    <m/>
    <m/>
    <m/>
    <m/>
    <m/>
    <m/>
    <m/>
    <m/>
    <m/>
    <m/>
    <m/>
    <m/>
    <m/>
    <m/>
    <m/>
    <m/>
    <m/>
    <m/>
    <m/>
    <m/>
    <m/>
    <m/>
    <m/>
    <m/>
    <m/>
    <m/>
    <m/>
    <m/>
    <m/>
    <m/>
    <m/>
    <m/>
    <m/>
    <m/>
    <m/>
    <m/>
    <m/>
    <m/>
    <m/>
    <m/>
    <m/>
    <m/>
    <m/>
    <m/>
    <m/>
    <m/>
    <m/>
    <m/>
    <m/>
    <m/>
    <m/>
    <m/>
    <m/>
    <m/>
    <m/>
    <m/>
    <m/>
    <m/>
    <m/>
    <m/>
    <m/>
    <m/>
    <m/>
    <m/>
    <m/>
    <m/>
    <m/>
    <m/>
    <m/>
    <m/>
    <m/>
    <m/>
    <m/>
    <m/>
    <m/>
    <m/>
    <m/>
    <m/>
    <m/>
    <m/>
    <m/>
    <m/>
    <m/>
    <m/>
    <m/>
    <m/>
    <m/>
    <m/>
    <m/>
    <m/>
    <m/>
    <m/>
    <m/>
    <m/>
    <m/>
    <m/>
    <m/>
    <m/>
    <m/>
    <m/>
    <m/>
    <m/>
    <m/>
    <m/>
    <m/>
    <m/>
    <m/>
    <m/>
    <m/>
    <m/>
    <m/>
    <m/>
    <m/>
    <m/>
    <m/>
    <m/>
    <m/>
    <m/>
    <m/>
    <m/>
    <m/>
    <m/>
    <m/>
    <m/>
    <m/>
    <m/>
    <m/>
    <m/>
    <m/>
    <m/>
    <n v="16.34"/>
    <m/>
    <m/>
    <m/>
    <m/>
    <m/>
    <n v="30.28"/>
    <m/>
    <m/>
    <n v="9.6199999999999992"/>
    <n v="16.34"/>
    <n v="25.96"/>
    <n v="30.28"/>
    <n v="56.24"/>
    <n v="1.4707112970711297E-2"/>
    <n v="0.46159317211948792"/>
  </r>
  <r>
    <n v="284"/>
    <n v="1915"/>
    <s v="Gillard Pass"/>
    <s v="DPI"/>
    <s v="124"/>
    <s v="Chinook"/>
    <s v="3"/>
    <x v="0"/>
    <x v="10"/>
    <n v="2718"/>
    <x v="3"/>
    <s v="CK-28"/>
    <s v="SOUTHERN MAINLAND-SOUTHERN FJORDS_FA_0.x"/>
    <s v="M"/>
    <s v="H"/>
    <n v="2718"/>
    <s v="Phillips River H"/>
    <n v="2687"/>
    <s v="Phillips Lk"/>
    <s v="JNST"/>
    <s v="S"/>
    <x v="0"/>
    <s v="180770"/>
    <n v="0"/>
    <x v="376"/>
    <n v="2014"/>
    <s v="20140428"/>
    <s v="20140428"/>
    <m/>
    <n v="20"/>
    <m/>
    <s v="CWT"/>
    <s v="E"/>
    <x v="0"/>
    <s v="Y"/>
    <s v="Y"/>
    <s v="N"/>
    <m/>
    <s v="AD Clip"/>
    <n v="3824"/>
    <s v=""/>
    <n v="3824"/>
    <n v="5"/>
    <n v="34042"/>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099999999999996"/>
    <m/>
    <m/>
    <m/>
    <m/>
    <m/>
    <n v="19.11"/>
    <m/>
    <m/>
    <n v="0"/>
    <n v="4.3099999999999996"/>
    <n v="4.3099999999999996"/>
    <n v="19.11"/>
    <n v="23.419999999999998"/>
    <n v="6.1244769874476985E-3"/>
    <n v="0.18403074295473953"/>
  </r>
  <r>
    <n v="284"/>
    <n v="1915"/>
    <s v="Gillard Pass"/>
    <s v="DPI"/>
    <s v="124"/>
    <s v="Chinook"/>
    <s v="3"/>
    <x v="0"/>
    <x v="10"/>
    <n v="2718"/>
    <x v="3"/>
    <s v="CK-28"/>
    <s v="SOUTHERN MAINLAND-SOUTHERN FJORDS_FA_0.x"/>
    <s v="M"/>
    <s v="H"/>
    <n v="2718"/>
    <s v="Phillips River H"/>
    <n v="2687"/>
    <s v="Phillips Lk"/>
    <s v="JNST"/>
    <s v="S"/>
    <x v="0"/>
    <s v="180770"/>
    <n v="0"/>
    <x v="376"/>
    <n v="2014"/>
    <s v="20140428"/>
    <s v="20140428"/>
    <m/>
    <n v="20"/>
    <m/>
    <s v="CWT"/>
    <s v="E"/>
    <x v="0"/>
    <s v="Y"/>
    <s v="Y"/>
    <s v="N"/>
    <m/>
    <s v="AD Clip"/>
    <n v="3824"/>
    <n v="3824"/>
    <n v="3824"/>
    <n v="6"/>
    <n v="34042"/>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0199999999999996"/>
    <m/>
    <m/>
    <n v="0"/>
    <n v="0"/>
    <n v="0"/>
    <n v="5.0199999999999996"/>
    <n v="5.0199999999999996"/>
    <n v="1.3127615062761505E-3"/>
    <n v="0"/>
  </r>
  <r>
    <n v="284"/>
    <n v="1915"/>
    <s v="Gillard Pass"/>
    <s v="DPI"/>
    <s v="124"/>
    <s v="Chinook"/>
    <s v="3"/>
    <x v="0"/>
    <x v="10"/>
    <n v="2718"/>
    <x v="3"/>
    <s v="CK-28"/>
    <s v="SOUTHERN MAINLAND-SOUTHERN FJORDS_FA_0.x"/>
    <s v="M"/>
    <s v="H"/>
    <n v="2718"/>
    <s v="Phillips River H"/>
    <n v="2687"/>
    <s v="Phillips Lk"/>
    <s v="JNST"/>
    <s v="S"/>
    <x v="0"/>
    <s v="180771"/>
    <n v="0"/>
    <x v="377"/>
    <n v="2014"/>
    <s v="20140428"/>
    <s v="20140428"/>
    <m/>
    <n v="20"/>
    <m/>
    <s v="CWT"/>
    <s v="E"/>
    <x v="0"/>
    <s v="Y"/>
    <s v="Y"/>
    <s v="N"/>
    <m/>
    <s v="AD Clip"/>
    <n v="4655"/>
    <s v=""/>
    <n v="4655"/>
    <n v="3"/>
    <n v="34043"/>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3"/>
    <m/>
    <m/>
    <m/>
    <n v="0"/>
    <n v="0"/>
    <n v="0"/>
    <n v="1.63"/>
    <n v="1.63"/>
    <n v="3.5016111707841026E-4"/>
    <n v="0"/>
  </r>
  <r>
    <n v="284"/>
    <n v="1915"/>
    <s v="Gillard Pass"/>
    <s v="DPI"/>
    <s v="124"/>
    <s v="Chinook"/>
    <s v="3"/>
    <x v="0"/>
    <x v="10"/>
    <n v="2718"/>
    <x v="3"/>
    <s v="CK-28"/>
    <s v="SOUTHERN MAINLAND-SOUTHERN FJORDS_FA_0.x"/>
    <s v="M"/>
    <s v="H"/>
    <n v="2718"/>
    <s v="Phillips River H"/>
    <n v="2687"/>
    <s v="Phillips Lk"/>
    <s v="JNST"/>
    <s v="S"/>
    <x v="0"/>
    <s v="180771"/>
    <n v="0"/>
    <x v="377"/>
    <n v="2014"/>
    <s v="20140428"/>
    <s v="20140428"/>
    <m/>
    <n v="20"/>
    <m/>
    <s v="CWT"/>
    <s v="E"/>
    <x v="0"/>
    <s v="Y"/>
    <s v="Y"/>
    <s v="N"/>
    <m/>
    <s v="AD Clip"/>
    <n v="4655"/>
    <s v=""/>
    <n v="4655"/>
    <n v="4"/>
    <n v="34043"/>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81"/>
    <m/>
    <m/>
    <m/>
    <m/>
    <n v="1"/>
    <n v="50.6"/>
    <m/>
    <m/>
    <n v="0"/>
    <n v="8.81"/>
    <n v="8.81"/>
    <n v="51.6"/>
    <n v="60.410000000000004"/>
    <n v="1.2977443609022558E-2"/>
    <n v="0.14583678198973679"/>
  </r>
  <r>
    <n v="284"/>
    <n v="1915"/>
    <s v="Gillard Pass"/>
    <s v="DPI"/>
    <s v="124"/>
    <s v="Chinook"/>
    <s v="3"/>
    <x v="0"/>
    <x v="10"/>
    <n v="2718"/>
    <x v="3"/>
    <s v="CK-28"/>
    <s v="SOUTHERN MAINLAND-SOUTHERN FJORDS_FA_0.x"/>
    <s v="M"/>
    <s v="H"/>
    <n v="2718"/>
    <s v="Phillips River H"/>
    <n v="2687"/>
    <s v="Phillips Lk"/>
    <s v="JNST"/>
    <s v="S"/>
    <x v="0"/>
    <s v="180771"/>
    <n v="0"/>
    <x v="377"/>
    <n v="2014"/>
    <s v="20140428"/>
    <s v="20140428"/>
    <m/>
    <n v="20"/>
    <m/>
    <s v="CWT"/>
    <s v="E"/>
    <x v="0"/>
    <s v="Y"/>
    <s v="Y"/>
    <s v="N"/>
    <m/>
    <s v="AD Clip"/>
    <n v="4655"/>
    <s v=""/>
    <n v="4655"/>
    <n v="5"/>
    <n v="34043"/>
    <n v="2017"/>
    <m/>
    <m/>
    <m/>
    <m/>
    <m/>
    <m/>
    <m/>
    <m/>
    <m/>
    <m/>
    <m/>
    <m/>
    <m/>
    <m/>
    <m/>
    <m/>
    <m/>
    <m/>
    <m/>
    <m/>
    <m/>
    <m/>
    <m/>
    <m/>
    <m/>
    <m/>
    <n v="3.71"/>
    <m/>
    <m/>
    <m/>
    <m/>
    <m/>
    <m/>
    <m/>
    <m/>
    <m/>
    <m/>
    <m/>
    <m/>
    <m/>
    <m/>
    <m/>
    <m/>
    <m/>
    <m/>
    <m/>
    <m/>
    <m/>
    <m/>
    <m/>
    <m/>
    <m/>
    <m/>
    <m/>
    <m/>
    <m/>
    <m/>
    <m/>
    <m/>
    <m/>
    <m/>
    <m/>
    <m/>
    <m/>
    <m/>
    <m/>
    <m/>
    <m/>
    <m/>
    <m/>
    <m/>
    <m/>
    <m/>
    <m/>
    <m/>
    <m/>
    <m/>
    <m/>
    <m/>
    <m/>
    <m/>
    <m/>
    <m/>
    <m/>
    <m/>
    <m/>
    <m/>
    <m/>
    <m/>
    <m/>
    <m/>
    <m/>
    <m/>
    <m/>
    <m/>
    <m/>
    <m/>
    <m/>
    <m/>
    <m/>
    <m/>
    <m/>
    <m/>
    <m/>
    <m/>
    <m/>
    <m/>
    <m/>
    <m/>
    <m/>
    <m/>
    <m/>
    <m/>
    <m/>
    <m/>
    <m/>
    <m/>
    <m/>
    <m/>
    <m/>
    <m/>
    <m/>
    <m/>
    <m/>
    <m/>
    <m/>
    <m/>
    <m/>
    <m/>
    <m/>
    <m/>
    <m/>
    <m/>
    <m/>
    <m/>
    <m/>
    <m/>
    <m/>
    <m/>
    <m/>
    <m/>
    <m/>
    <m/>
    <m/>
    <m/>
    <m/>
    <m/>
    <m/>
    <m/>
    <m/>
    <m/>
    <m/>
    <m/>
    <m/>
    <m/>
    <m/>
    <m/>
    <m/>
    <m/>
    <n v="1.68"/>
    <m/>
    <m/>
    <m/>
    <m/>
    <m/>
    <n v="28.67"/>
    <m/>
    <m/>
    <n v="3.71"/>
    <n v="1.68"/>
    <n v="5.39"/>
    <n v="28.67"/>
    <n v="34.06"/>
    <n v="7.3168635875402802E-3"/>
    <n v="0.1582501467997651"/>
  </r>
  <r>
    <n v="284"/>
    <n v="1915"/>
    <s v="Gillard Pass"/>
    <s v="DPI"/>
    <s v="124"/>
    <s v="Chinook"/>
    <s v="3"/>
    <x v="0"/>
    <x v="10"/>
    <n v="2718"/>
    <x v="3"/>
    <s v="CK-28"/>
    <s v="SOUTHERN MAINLAND-SOUTHERN FJORDS_FA_0.x"/>
    <s v="M"/>
    <s v="H"/>
    <n v="2718"/>
    <s v="Phillips River H"/>
    <n v="2687"/>
    <s v="Phillips Lk"/>
    <s v="JNST"/>
    <s v="S"/>
    <x v="0"/>
    <s v="180771"/>
    <n v="0"/>
    <x v="377"/>
    <n v="2014"/>
    <s v="20140428"/>
    <s v="20140428"/>
    <m/>
    <n v="20"/>
    <m/>
    <s v="CWT"/>
    <s v="E"/>
    <x v="0"/>
    <s v="Y"/>
    <s v="Y"/>
    <s v="N"/>
    <m/>
    <s v="AD Clip"/>
    <n v="4655"/>
    <n v="4655"/>
    <n v="4655"/>
    <n v="6"/>
    <n v="34043"/>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0199999999999996"/>
    <m/>
    <m/>
    <n v="0"/>
    <n v="0"/>
    <n v="0"/>
    <n v="5.0199999999999996"/>
    <n v="5.0199999999999996"/>
    <n v="1.0784103114930181E-3"/>
    <n v="0"/>
  </r>
  <r>
    <n v="284"/>
    <n v="1915"/>
    <s v="Gillard Pass"/>
    <s v="DPI"/>
    <s v="124"/>
    <s v="Chinook"/>
    <s v="3"/>
    <x v="0"/>
    <x v="10"/>
    <n v="2718"/>
    <x v="3"/>
    <s v="CK-28"/>
    <s v="SOUTHERN MAINLAND-SOUTHERN FJORDS_FA_0.x"/>
    <s v="M"/>
    <s v="H"/>
    <n v="2718"/>
    <s v="Phillips River H"/>
    <n v="2687"/>
    <s v="Phillips Lk"/>
    <s v="JNST"/>
    <s v="S"/>
    <x v="0"/>
    <s v="182876"/>
    <n v="0"/>
    <x v="378"/>
    <n v="2014"/>
    <s v="20140428"/>
    <s v="20140428"/>
    <m/>
    <n v="20"/>
    <m/>
    <s v="CWT"/>
    <s v="E"/>
    <x v="0"/>
    <s v="Y"/>
    <s v="Y"/>
    <s v="N"/>
    <m/>
    <s v="AD Clip"/>
    <n v="40550"/>
    <s v=""/>
    <n v="40550"/>
    <n v="2"/>
    <n v="34041"/>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6"/>
    <n v="4.57"/>
    <m/>
    <m/>
    <n v="0"/>
    <n v="0"/>
    <n v="0"/>
    <n v="6.93"/>
    <n v="6.93"/>
    <n v="1.7090012330456226E-4"/>
    <n v="0"/>
  </r>
  <r>
    <n v="284"/>
    <n v="1915"/>
    <s v="Gillard Pass"/>
    <s v="DPI"/>
    <s v="124"/>
    <s v="Chinook"/>
    <s v="3"/>
    <x v="0"/>
    <x v="10"/>
    <n v="2718"/>
    <x v="3"/>
    <s v="CK-28"/>
    <s v="SOUTHERN MAINLAND-SOUTHERN FJORDS_FA_0.x"/>
    <s v="M"/>
    <s v="H"/>
    <n v="2718"/>
    <s v="Phillips River H"/>
    <n v="2687"/>
    <s v="Phillips Lk"/>
    <s v="JNST"/>
    <s v="S"/>
    <x v="0"/>
    <s v="182876"/>
    <n v="0"/>
    <x v="378"/>
    <n v="2014"/>
    <s v="20140428"/>
    <s v="20140428"/>
    <m/>
    <n v="20"/>
    <m/>
    <s v="CWT"/>
    <s v="E"/>
    <x v="0"/>
    <s v="Y"/>
    <s v="Y"/>
    <s v="N"/>
    <m/>
    <s v="AD Clip"/>
    <n v="40550"/>
    <s v=""/>
    <n v="40550"/>
    <n v="3"/>
    <n v="34041"/>
    <n v="2015"/>
    <m/>
    <m/>
    <m/>
    <m/>
    <m/>
    <m/>
    <m/>
    <m/>
    <m/>
    <m/>
    <m/>
    <m/>
    <m/>
    <m/>
    <m/>
    <m/>
    <m/>
    <m/>
    <m/>
    <m/>
    <m/>
    <m/>
    <m/>
    <m/>
    <m/>
    <m/>
    <m/>
    <m/>
    <m/>
    <m/>
    <m/>
    <m/>
    <m/>
    <m/>
    <m/>
    <m/>
    <m/>
    <m/>
    <m/>
    <m/>
    <m/>
    <m/>
    <m/>
    <m/>
    <m/>
    <m/>
    <m/>
    <m/>
    <m/>
    <n v="5.17"/>
    <m/>
    <m/>
    <m/>
    <m/>
    <m/>
    <m/>
    <m/>
    <m/>
    <m/>
    <m/>
    <m/>
    <m/>
    <m/>
    <m/>
    <m/>
    <m/>
    <m/>
    <m/>
    <m/>
    <m/>
    <m/>
    <m/>
    <m/>
    <m/>
    <m/>
    <m/>
    <m/>
    <m/>
    <m/>
    <m/>
    <m/>
    <m/>
    <m/>
    <m/>
    <m/>
    <m/>
    <m/>
    <m/>
    <m/>
    <m/>
    <m/>
    <m/>
    <m/>
    <m/>
    <m/>
    <m/>
    <m/>
    <m/>
    <m/>
    <m/>
    <m/>
    <m/>
    <m/>
    <m/>
    <m/>
    <m/>
    <m/>
    <m/>
    <m/>
    <m/>
    <m/>
    <m/>
    <m/>
    <m/>
    <m/>
    <m/>
    <m/>
    <m/>
    <m/>
    <m/>
    <m/>
    <m/>
    <m/>
    <n v="3.23"/>
    <m/>
    <m/>
    <m/>
    <m/>
    <m/>
    <m/>
    <m/>
    <m/>
    <m/>
    <m/>
    <m/>
    <m/>
    <m/>
    <m/>
    <m/>
    <m/>
    <n v="8.4"/>
    <m/>
    <m/>
    <m/>
    <m/>
    <m/>
    <m/>
    <n v="25.2"/>
    <m/>
    <m/>
    <m/>
    <m/>
    <m/>
    <m/>
    <m/>
    <m/>
    <m/>
    <m/>
    <m/>
    <n v="0.4"/>
    <m/>
    <m/>
    <m/>
    <m/>
    <n v="9.82"/>
    <n v="65.55"/>
    <m/>
    <m/>
    <n v="42"/>
    <n v="0.4"/>
    <n v="42.4"/>
    <n v="75.37"/>
    <n v="117.77000000000001"/>
    <n v="2.9043156596794085E-3"/>
    <n v="0.36002377515496303"/>
  </r>
  <r>
    <n v="284"/>
    <n v="1915"/>
    <s v="Gillard Pass"/>
    <s v="DPI"/>
    <s v="124"/>
    <s v="Chinook"/>
    <s v="3"/>
    <x v="0"/>
    <x v="10"/>
    <n v="2718"/>
    <x v="3"/>
    <s v="CK-28"/>
    <s v="SOUTHERN MAINLAND-SOUTHERN FJORDS_FA_0.x"/>
    <s v="M"/>
    <s v="H"/>
    <n v="2718"/>
    <s v="Phillips River H"/>
    <n v="2687"/>
    <s v="Phillips Lk"/>
    <s v="JNST"/>
    <s v="S"/>
    <x v="0"/>
    <s v="182876"/>
    <n v="0"/>
    <x v="378"/>
    <n v="2014"/>
    <s v="20140428"/>
    <s v="20140428"/>
    <m/>
    <n v="20"/>
    <m/>
    <s v="CWT"/>
    <s v="E"/>
    <x v="0"/>
    <s v="Y"/>
    <s v="Y"/>
    <s v="N"/>
    <m/>
    <s v="AD Clip"/>
    <n v="40550"/>
    <s v=""/>
    <n v="40550"/>
    <n v="4"/>
    <n v="34041"/>
    <n v="2016"/>
    <m/>
    <m/>
    <m/>
    <m/>
    <m/>
    <m/>
    <m/>
    <m/>
    <m/>
    <m/>
    <m/>
    <m/>
    <m/>
    <m/>
    <m/>
    <m/>
    <m/>
    <m/>
    <m/>
    <m/>
    <m/>
    <m/>
    <m/>
    <m/>
    <m/>
    <m/>
    <n v="8.7799999999999994"/>
    <m/>
    <n v="16.38"/>
    <m/>
    <m/>
    <m/>
    <m/>
    <m/>
    <n v="21.96"/>
    <m/>
    <m/>
    <m/>
    <m/>
    <m/>
    <m/>
    <m/>
    <m/>
    <m/>
    <m/>
    <m/>
    <m/>
    <m/>
    <m/>
    <n v="11.94"/>
    <m/>
    <m/>
    <m/>
    <m/>
    <m/>
    <m/>
    <m/>
    <m/>
    <m/>
    <m/>
    <m/>
    <m/>
    <m/>
    <m/>
    <m/>
    <m/>
    <m/>
    <m/>
    <m/>
    <m/>
    <m/>
    <m/>
    <m/>
    <m/>
    <m/>
    <m/>
    <m/>
    <m/>
    <m/>
    <m/>
    <m/>
    <m/>
    <m/>
    <m/>
    <m/>
    <m/>
    <m/>
    <m/>
    <m/>
    <m/>
    <m/>
    <m/>
    <m/>
    <m/>
    <m/>
    <m/>
    <m/>
    <m/>
    <m/>
    <m/>
    <m/>
    <m/>
    <m/>
    <m/>
    <m/>
    <m/>
    <m/>
    <m/>
    <m/>
    <m/>
    <m/>
    <m/>
    <m/>
    <m/>
    <m/>
    <m/>
    <m/>
    <m/>
    <m/>
    <m/>
    <m/>
    <m/>
    <m/>
    <m/>
    <m/>
    <m/>
    <m/>
    <m/>
    <m/>
    <m/>
    <m/>
    <n v="6.83"/>
    <m/>
    <m/>
    <m/>
    <m/>
    <m/>
    <m/>
    <m/>
    <m/>
    <n v="8.98"/>
    <m/>
    <m/>
    <m/>
    <m/>
    <m/>
    <m/>
    <n v="22.45"/>
    <m/>
    <m/>
    <m/>
    <m/>
    <m/>
    <m/>
    <m/>
    <m/>
    <m/>
    <n v="4.16"/>
    <m/>
    <n v="118.09"/>
    <m/>
    <m/>
    <m/>
    <m/>
    <n v="1"/>
    <n v="438.99"/>
    <m/>
    <m/>
    <n v="101.48"/>
    <n v="118.09"/>
    <n v="219.57"/>
    <n v="439.99"/>
    <n v="659.56"/>
    <n v="1.6265351418002463E-2"/>
    <n v="0.33290375401783007"/>
  </r>
  <r>
    <n v="284"/>
    <n v="1915"/>
    <s v="Gillard Pass"/>
    <s v="DPI"/>
    <s v="124"/>
    <s v="Chinook"/>
    <s v="3"/>
    <x v="0"/>
    <x v="10"/>
    <n v="2718"/>
    <x v="3"/>
    <s v="CK-28"/>
    <s v="SOUTHERN MAINLAND-SOUTHERN FJORDS_FA_0.x"/>
    <s v="M"/>
    <s v="H"/>
    <n v="2718"/>
    <s v="Phillips River H"/>
    <n v="2687"/>
    <s v="Phillips Lk"/>
    <s v="JNST"/>
    <s v="S"/>
    <x v="0"/>
    <s v="182876"/>
    <n v="0"/>
    <x v="378"/>
    <n v="2014"/>
    <s v="20140428"/>
    <s v="20140428"/>
    <m/>
    <n v="20"/>
    <m/>
    <s v="CWT"/>
    <s v="E"/>
    <x v="0"/>
    <s v="Y"/>
    <s v="Y"/>
    <s v="N"/>
    <m/>
    <s v="AD Clip"/>
    <n v="40550"/>
    <s v=""/>
    <n v="40550"/>
    <n v="5"/>
    <n v="34041"/>
    <n v="2017"/>
    <m/>
    <m/>
    <m/>
    <m/>
    <m/>
    <m/>
    <m/>
    <m/>
    <m/>
    <m/>
    <m/>
    <m/>
    <m/>
    <n v="12.04"/>
    <m/>
    <m/>
    <m/>
    <m/>
    <m/>
    <m/>
    <m/>
    <m/>
    <m/>
    <m/>
    <m/>
    <m/>
    <m/>
    <m/>
    <m/>
    <m/>
    <m/>
    <m/>
    <m/>
    <m/>
    <n v="20.059999999999999"/>
    <m/>
    <m/>
    <m/>
    <m/>
    <m/>
    <m/>
    <m/>
    <m/>
    <m/>
    <m/>
    <m/>
    <m/>
    <m/>
    <m/>
    <n v="43.1"/>
    <m/>
    <m/>
    <m/>
    <m/>
    <m/>
    <m/>
    <m/>
    <n v="3.71"/>
    <m/>
    <m/>
    <m/>
    <m/>
    <m/>
    <m/>
    <m/>
    <m/>
    <m/>
    <m/>
    <m/>
    <m/>
    <m/>
    <m/>
    <m/>
    <m/>
    <m/>
    <m/>
    <m/>
    <m/>
    <m/>
    <m/>
    <m/>
    <m/>
    <m/>
    <m/>
    <m/>
    <m/>
    <m/>
    <m/>
    <m/>
    <m/>
    <m/>
    <m/>
    <m/>
    <m/>
    <m/>
    <m/>
    <m/>
    <m/>
    <m/>
    <m/>
    <m/>
    <m/>
    <m/>
    <m/>
    <m/>
    <m/>
    <m/>
    <m/>
    <m/>
    <m/>
    <m/>
    <m/>
    <m/>
    <m/>
    <m/>
    <m/>
    <m/>
    <m/>
    <m/>
    <m/>
    <m/>
    <m/>
    <n v="1.62"/>
    <m/>
    <m/>
    <m/>
    <m/>
    <m/>
    <m/>
    <m/>
    <m/>
    <m/>
    <m/>
    <m/>
    <m/>
    <m/>
    <n v="20.88"/>
    <m/>
    <m/>
    <m/>
    <n v="13.92"/>
    <m/>
    <m/>
    <m/>
    <m/>
    <m/>
    <m/>
    <n v="13.92"/>
    <m/>
    <m/>
    <m/>
    <m/>
    <m/>
    <m/>
    <m/>
    <m/>
    <m/>
    <m/>
    <m/>
    <n v="37.68"/>
    <m/>
    <m/>
    <m/>
    <m/>
    <m/>
    <n v="358.69"/>
    <m/>
    <m/>
    <n v="129.25"/>
    <n v="37.68"/>
    <n v="166.93"/>
    <n v="358.69"/>
    <n v="525.62"/>
    <n v="1.2962268803945746E-2"/>
    <n v="0.31758684981545604"/>
  </r>
  <r>
    <n v="284"/>
    <n v="1915"/>
    <s v="Gillard Pass"/>
    <s v="DPI"/>
    <s v="124"/>
    <s v="Chinook"/>
    <s v="3"/>
    <x v="0"/>
    <x v="10"/>
    <n v="2718"/>
    <x v="3"/>
    <s v="CK-28"/>
    <s v="SOUTHERN MAINLAND-SOUTHERN FJORDS_FA_0.x"/>
    <s v="M"/>
    <s v="H"/>
    <n v="2718"/>
    <s v="Phillips River H"/>
    <n v="2687"/>
    <s v="Phillips Lk"/>
    <s v="JNST"/>
    <s v="S"/>
    <x v="0"/>
    <s v="182876"/>
    <n v="0"/>
    <x v="378"/>
    <n v="2014"/>
    <s v="20140428"/>
    <s v="20140428"/>
    <m/>
    <n v="20"/>
    <m/>
    <s v="CWT"/>
    <s v="E"/>
    <x v="0"/>
    <s v="Y"/>
    <s v="Y"/>
    <s v="N"/>
    <m/>
    <s v="AD Clip"/>
    <n v="40550"/>
    <s v=""/>
    <n v="40550"/>
    <n v="6"/>
    <n v="34041"/>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8"/>
    <m/>
    <m/>
    <m/>
    <m/>
    <m/>
    <n v="6.47"/>
    <m/>
    <m/>
    <n v="0"/>
    <n v="4.38"/>
    <n v="4.38"/>
    <n v="6.47"/>
    <n v="10.85"/>
    <n v="2.6757090012330457E-4"/>
    <n v="0.40368663594470044"/>
  </r>
  <r>
    <n v="284"/>
    <n v="1915"/>
    <s v="Gillard Pass"/>
    <s v="DPI"/>
    <s v="124"/>
    <s v="Chinook"/>
    <s v="3"/>
    <x v="0"/>
    <x v="10"/>
    <n v="2718"/>
    <x v="3"/>
    <s v="CK-28"/>
    <s v="SOUTHERN MAINLAND-SOUTHERN FJORDS_FA_0.x"/>
    <s v="M"/>
    <s v="H"/>
    <n v="2718"/>
    <s v="Phillips River H"/>
    <n v="2687"/>
    <s v="Phillips Lk"/>
    <s v="JNST"/>
    <s v="S"/>
    <x v="0"/>
    <s v="182876"/>
    <n v="0"/>
    <x v="378"/>
    <n v="2014"/>
    <s v="20140428"/>
    <s v="20140428"/>
    <m/>
    <n v="20"/>
    <m/>
    <s v="CWT"/>
    <s v="E"/>
    <x v="0"/>
    <s v="Y"/>
    <s v="Y"/>
    <s v="N"/>
    <m/>
    <s v="AD Clip"/>
    <n v="40550"/>
    <n v="40550"/>
    <n v="40550"/>
    <n v="8"/>
    <n v="34041"/>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n v="0"/>
    <n v="0"/>
    <n v="0"/>
    <n v="0"/>
  </r>
  <r>
    <n v="284"/>
    <n v="1915"/>
    <s v="Gillard Pass"/>
    <s v="DPI"/>
    <s v="124"/>
    <s v="Chinook"/>
    <s v="3"/>
    <x v="0"/>
    <x v="11"/>
    <n v="2718"/>
    <x v="3"/>
    <s v="CK-28"/>
    <s v="SOUTHERN MAINLAND-SOUTHERN FJORDS_FA_0.x"/>
    <s v="M"/>
    <s v="H"/>
    <n v="2718"/>
    <s v="Phillips River H"/>
    <n v="2687"/>
    <s v="Phillips Lk"/>
    <s v="JNST"/>
    <s v="S"/>
    <x v="1"/>
    <s v="182786"/>
    <n v="0"/>
    <x v="379"/>
    <n v="2014"/>
    <s v="20140521"/>
    <s v="20140604"/>
    <m/>
    <n v="4.5"/>
    <m/>
    <s v="CWT"/>
    <s v="P"/>
    <x v="0"/>
    <s v="Y"/>
    <s v="Y"/>
    <s v="Y"/>
    <n v="5.0000000000000001E-3"/>
    <s v="AD Clip"/>
    <n v="57264"/>
    <s v=""/>
    <n v="63521"/>
    <n v="3"/>
    <n v="34269"/>
    <n v="2016"/>
    <m/>
    <m/>
    <m/>
    <m/>
    <m/>
    <m/>
    <m/>
    <m/>
    <m/>
    <m/>
    <m/>
    <m/>
    <m/>
    <m/>
    <m/>
    <m/>
    <m/>
    <m/>
    <m/>
    <m/>
    <m/>
    <n v="4.49"/>
    <m/>
    <m/>
    <m/>
    <m/>
    <m/>
    <m/>
    <m/>
    <m/>
    <m/>
    <m/>
    <m/>
    <m/>
    <m/>
    <m/>
    <m/>
    <m/>
    <m/>
    <m/>
    <m/>
    <m/>
    <m/>
    <m/>
    <m/>
    <m/>
    <m/>
    <m/>
    <m/>
    <m/>
    <m/>
    <m/>
    <m/>
    <m/>
    <m/>
    <m/>
    <m/>
    <m/>
    <m/>
    <m/>
    <m/>
    <m/>
    <m/>
    <m/>
    <m/>
    <m/>
    <m/>
    <m/>
    <m/>
    <m/>
    <m/>
    <m/>
    <m/>
    <m/>
    <m/>
    <m/>
    <m/>
    <m/>
    <m/>
    <m/>
    <m/>
    <m/>
    <m/>
    <m/>
    <m/>
    <m/>
    <m/>
    <m/>
    <m/>
    <m/>
    <m/>
    <m/>
    <m/>
    <m/>
    <m/>
    <m/>
    <m/>
    <m/>
    <m/>
    <m/>
    <m/>
    <m/>
    <m/>
    <m/>
    <m/>
    <m/>
    <m/>
    <m/>
    <m/>
    <m/>
    <m/>
    <m/>
    <m/>
    <m/>
    <m/>
    <m/>
    <m/>
    <m/>
    <m/>
    <m/>
    <m/>
    <m/>
    <m/>
    <m/>
    <m/>
    <m/>
    <m/>
    <m/>
    <m/>
    <m/>
    <m/>
    <m/>
    <m/>
    <m/>
    <m/>
    <m/>
    <n v="4.49"/>
    <m/>
    <m/>
    <m/>
    <m/>
    <m/>
    <m/>
    <m/>
    <m/>
    <m/>
    <m/>
    <n v="4.49"/>
    <m/>
    <m/>
    <m/>
    <m/>
    <m/>
    <m/>
    <m/>
    <m/>
    <m/>
    <m/>
    <m/>
    <n v="17.68"/>
    <m/>
    <m/>
    <m/>
    <m/>
    <m/>
    <n v="45.43"/>
    <m/>
    <m/>
    <n v="13.47"/>
    <n v="17.68"/>
    <n v="31.15"/>
    <n v="45.43"/>
    <n v="76.580000000000013"/>
    <n v="1.3373148924280527E-3"/>
    <n v="0.40676416819012789"/>
  </r>
  <r>
    <n v="284"/>
    <n v="1915"/>
    <s v="Gillard Pass"/>
    <s v="DPI"/>
    <s v="124"/>
    <s v="Chinook"/>
    <s v="3"/>
    <x v="0"/>
    <x v="11"/>
    <n v="2718"/>
    <x v="3"/>
    <s v="CK-28"/>
    <s v="SOUTHERN MAINLAND-SOUTHERN FJORDS_FA_0.x"/>
    <s v="M"/>
    <s v="H"/>
    <n v="2718"/>
    <s v="Phillips River H"/>
    <n v="2687"/>
    <s v="Phillips Lk"/>
    <s v="JNST"/>
    <s v="S"/>
    <x v="1"/>
    <s v="182786"/>
    <n v="0"/>
    <x v="379"/>
    <n v="2014"/>
    <s v="20140521"/>
    <s v="20140604"/>
    <m/>
    <n v="4.5"/>
    <m/>
    <s v="CWT"/>
    <s v="P"/>
    <x v="0"/>
    <s v="Y"/>
    <s v="Y"/>
    <s v="Y"/>
    <n v="5.0000000000000001E-3"/>
    <s v="AD Clip"/>
    <n v="57264"/>
    <s v=""/>
    <n v="63521"/>
    <n v="4"/>
    <n v="34269"/>
    <n v="2017"/>
    <m/>
    <m/>
    <m/>
    <m/>
    <m/>
    <m/>
    <m/>
    <m/>
    <m/>
    <m/>
    <m/>
    <m/>
    <m/>
    <n v="6.02"/>
    <m/>
    <m/>
    <m/>
    <m/>
    <m/>
    <m/>
    <m/>
    <m/>
    <m/>
    <m/>
    <m/>
    <m/>
    <m/>
    <m/>
    <m/>
    <m/>
    <m/>
    <m/>
    <m/>
    <m/>
    <n v="8.01"/>
    <m/>
    <m/>
    <m/>
    <m/>
    <m/>
    <m/>
    <m/>
    <m/>
    <m/>
    <m/>
    <m/>
    <m/>
    <m/>
    <m/>
    <n v="17.239999999999998"/>
    <m/>
    <m/>
    <m/>
    <m/>
    <m/>
    <m/>
    <m/>
    <m/>
    <m/>
    <m/>
    <m/>
    <m/>
    <m/>
    <m/>
    <m/>
    <m/>
    <m/>
    <m/>
    <m/>
    <m/>
    <m/>
    <m/>
    <m/>
    <m/>
    <m/>
    <m/>
    <m/>
    <m/>
    <m/>
    <m/>
    <m/>
    <m/>
    <m/>
    <m/>
    <m/>
    <m/>
    <m/>
    <m/>
    <m/>
    <m/>
    <m/>
    <m/>
    <m/>
    <m/>
    <m/>
    <m/>
    <m/>
    <m/>
    <m/>
    <m/>
    <m/>
    <m/>
    <m/>
    <m/>
    <m/>
    <m/>
    <m/>
    <m/>
    <m/>
    <m/>
    <m/>
    <m/>
    <m/>
    <m/>
    <m/>
    <m/>
    <m/>
    <m/>
    <m/>
    <m/>
    <m/>
    <m/>
    <m/>
    <m/>
    <m/>
    <m/>
    <m/>
    <m/>
    <m/>
    <m/>
    <m/>
    <m/>
    <m/>
    <m/>
    <m/>
    <m/>
    <n v="6.96"/>
    <m/>
    <m/>
    <m/>
    <n v="13.92"/>
    <m/>
    <m/>
    <m/>
    <m/>
    <m/>
    <m/>
    <n v="13.92"/>
    <m/>
    <m/>
    <m/>
    <m/>
    <m/>
    <m/>
    <m/>
    <m/>
    <m/>
    <m/>
    <m/>
    <n v="58.35"/>
    <m/>
    <m/>
    <m/>
    <m/>
    <m/>
    <n v="224.48"/>
    <m/>
    <m/>
    <n v="66.069999999999993"/>
    <n v="58.35"/>
    <n v="124.42"/>
    <n v="224.48"/>
    <n v="348.9"/>
    <n v="6.0928331936295054E-3"/>
    <n v="0.35660647750071656"/>
  </r>
  <r>
    <n v="284"/>
    <n v="1915"/>
    <s v="Gillard Pass"/>
    <s v="DPI"/>
    <s v="124"/>
    <s v="Chinook"/>
    <s v="3"/>
    <x v="0"/>
    <x v="11"/>
    <n v="2718"/>
    <x v="3"/>
    <s v="CK-28"/>
    <s v="SOUTHERN MAINLAND-SOUTHERN FJORDS_FA_0.x"/>
    <s v="M"/>
    <s v="H"/>
    <n v="2718"/>
    <s v="Phillips River H"/>
    <n v="2687"/>
    <s v="Phillips Lk"/>
    <s v="JNST"/>
    <s v="S"/>
    <x v="1"/>
    <s v="182786"/>
    <n v="0"/>
    <x v="379"/>
    <n v="2014"/>
    <s v="20140521"/>
    <s v="20140604"/>
    <m/>
    <n v="4.5"/>
    <m/>
    <s v="CWT"/>
    <s v="P"/>
    <x v="0"/>
    <s v="Y"/>
    <s v="Y"/>
    <s v="Y"/>
    <n v="5.0000000000000001E-3"/>
    <s v="AD Clip"/>
    <n v="57264"/>
    <s v=""/>
    <n v="63521"/>
    <n v="5"/>
    <n v="34269"/>
    <n v="2018"/>
    <m/>
    <m/>
    <m/>
    <m/>
    <m/>
    <m/>
    <m/>
    <m/>
    <m/>
    <m/>
    <m/>
    <m/>
    <m/>
    <n v="6.06"/>
    <m/>
    <m/>
    <m/>
    <m/>
    <m/>
    <m/>
    <m/>
    <m/>
    <m/>
    <m/>
    <m/>
    <m/>
    <m/>
    <m/>
    <m/>
    <m/>
    <m/>
    <m/>
    <m/>
    <m/>
    <n v="13.04"/>
    <m/>
    <m/>
    <m/>
    <m/>
    <m/>
    <m/>
    <m/>
    <m/>
    <m/>
    <m/>
    <m/>
    <m/>
    <m/>
    <m/>
    <m/>
    <m/>
    <m/>
    <m/>
    <m/>
    <m/>
    <m/>
    <m/>
    <m/>
    <m/>
    <m/>
    <m/>
    <m/>
    <m/>
    <m/>
    <m/>
    <m/>
    <m/>
    <m/>
    <m/>
    <m/>
    <m/>
    <m/>
    <m/>
    <m/>
    <m/>
    <m/>
    <m/>
    <m/>
    <m/>
    <m/>
    <m/>
    <m/>
    <m/>
    <m/>
    <m/>
    <m/>
    <m/>
    <m/>
    <m/>
    <m/>
    <m/>
    <m/>
    <m/>
    <m/>
    <m/>
    <m/>
    <m/>
    <m/>
    <m/>
    <m/>
    <m/>
    <m/>
    <m/>
    <m/>
    <m/>
    <m/>
    <m/>
    <m/>
    <m/>
    <m/>
    <m/>
    <m/>
    <m/>
    <m/>
    <m/>
    <m/>
    <m/>
    <m/>
    <m/>
    <m/>
    <m/>
    <m/>
    <m/>
    <n v="6.69"/>
    <m/>
    <m/>
    <m/>
    <m/>
    <m/>
    <m/>
    <m/>
    <m/>
    <m/>
    <m/>
    <m/>
    <m/>
    <m/>
    <m/>
    <m/>
    <m/>
    <m/>
    <m/>
    <m/>
    <m/>
    <m/>
    <m/>
    <m/>
    <n v="6.8"/>
    <m/>
    <m/>
    <m/>
    <m/>
    <m/>
    <m/>
    <m/>
    <m/>
    <m/>
    <m/>
    <m/>
    <n v="1.1499999999999999"/>
    <m/>
    <m/>
    <m/>
    <m/>
    <n v="1"/>
    <n v="52.45"/>
    <m/>
    <m/>
    <n v="32.590000000000003"/>
    <n v="1.1499999999999999"/>
    <n v="33.74"/>
    <n v="53.45"/>
    <n v="87.19"/>
    <n v="1.5225970941603799E-3"/>
    <n v="0.38697098291088433"/>
  </r>
  <r>
    <n v="284"/>
    <n v="1915"/>
    <s v="Gillard Pass"/>
    <s v="DPI"/>
    <s v="124"/>
    <s v="Chinook"/>
    <s v="3"/>
    <x v="0"/>
    <x v="11"/>
    <n v="2718"/>
    <x v="3"/>
    <s v="CK-28"/>
    <s v="SOUTHERN MAINLAND-SOUTHERN FJORDS_FA_0.x"/>
    <s v="M"/>
    <s v="H"/>
    <n v="2718"/>
    <s v="Phillips River H"/>
    <n v="2687"/>
    <s v="Phillips Lk"/>
    <s v="JNST"/>
    <s v="S"/>
    <x v="1"/>
    <s v="182786"/>
    <n v="0"/>
    <x v="379"/>
    <n v="2014"/>
    <s v="20140521"/>
    <s v="20140604"/>
    <m/>
    <n v="4.5"/>
    <m/>
    <s v="CWT"/>
    <s v="P"/>
    <x v="0"/>
    <s v="Y"/>
    <s v="Y"/>
    <s v="Y"/>
    <n v="5.0000000000000001E-3"/>
    <s v="AD Clip"/>
    <n v="57264"/>
    <n v="57264"/>
    <n v="63521"/>
    <n v="6"/>
    <n v="34269"/>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3"/>
    <m/>
    <m/>
    <m/>
    <m/>
    <m/>
    <m/>
    <m/>
    <m/>
    <n v="0"/>
    <n v="2.93"/>
    <n v="2.93"/>
    <n v="0"/>
    <n v="2.93"/>
    <n v="5.1166526962838787E-5"/>
    <n v="1"/>
  </r>
  <r>
    <n v="284"/>
    <n v="1915"/>
    <s v="Gillard Pass"/>
    <s v="DPI"/>
    <s v="124"/>
    <s v="Chinook"/>
    <s v="3"/>
    <x v="0"/>
    <x v="11"/>
    <n v="2718"/>
    <x v="3"/>
    <s v="CK-28"/>
    <s v="SOUTHERN MAINLAND-SOUTHERN FJORDS_FA_0.x"/>
    <s v="M"/>
    <s v="H"/>
    <n v="2718"/>
    <s v="Phillips River H"/>
    <n v="2687"/>
    <s v="Phillips Lk"/>
    <s v="JNST"/>
    <s v="S"/>
    <x v="1"/>
    <s v="182787"/>
    <n v="0"/>
    <x v="380"/>
    <n v="2014"/>
    <s v="20140521"/>
    <s v="20140604"/>
    <m/>
    <n v="4.5"/>
    <m/>
    <s v="CWT"/>
    <s v="P"/>
    <x v="0"/>
    <s v="Y"/>
    <s v="Y"/>
    <s v="Y"/>
    <n v="0"/>
    <s v="AD Clip"/>
    <n v="57568"/>
    <s v=""/>
    <n v="63539"/>
    <n v="2"/>
    <n v="34270"/>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4"/>
    <m/>
    <m/>
    <m/>
    <m/>
    <n v="1.63"/>
    <m/>
    <m/>
    <m/>
    <n v="0"/>
    <n v="2.44"/>
    <n v="2.44"/>
    <n v="1.63"/>
    <n v="4.07"/>
    <n v="7.069899944413564E-5"/>
    <n v="0.59950859950859947"/>
  </r>
  <r>
    <n v="284"/>
    <n v="1915"/>
    <s v="Gillard Pass"/>
    <s v="DPI"/>
    <s v="124"/>
    <s v="Chinook"/>
    <s v="3"/>
    <x v="0"/>
    <x v="11"/>
    <n v="2718"/>
    <x v="3"/>
    <s v="CK-28"/>
    <s v="SOUTHERN MAINLAND-SOUTHERN FJORDS_FA_0.x"/>
    <s v="M"/>
    <s v="H"/>
    <n v="2718"/>
    <s v="Phillips River H"/>
    <n v="2687"/>
    <s v="Phillips Lk"/>
    <s v="JNST"/>
    <s v="S"/>
    <x v="1"/>
    <s v="182787"/>
    <n v="0"/>
    <x v="380"/>
    <n v="2014"/>
    <s v="20140521"/>
    <s v="20140604"/>
    <m/>
    <n v="4.5"/>
    <m/>
    <s v="CWT"/>
    <s v="P"/>
    <x v="0"/>
    <s v="Y"/>
    <s v="Y"/>
    <s v="Y"/>
    <n v="0"/>
    <s v="AD Clip"/>
    <n v="57568"/>
    <s v=""/>
    <n v="63539"/>
    <n v="3"/>
    <n v="34270"/>
    <n v="2016"/>
    <m/>
    <m/>
    <m/>
    <m/>
    <m/>
    <m/>
    <m/>
    <m/>
    <m/>
    <m/>
    <m/>
    <m/>
    <m/>
    <m/>
    <m/>
    <m/>
    <m/>
    <m/>
    <m/>
    <m/>
    <m/>
    <m/>
    <m/>
    <m/>
    <m/>
    <m/>
    <n v="4.3899999999999997"/>
    <m/>
    <m/>
    <m/>
    <m/>
    <m/>
    <m/>
    <m/>
    <m/>
    <m/>
    <m/>
    <m/>
    <m/>
    <m/>
    <m/>
    <m/>
    <m/>
    <m/>
    <m/>
    <m/>
    <m/>
    <m/>
    <m/>
    <m/>
    <m/>
    <m/>
    <m/>
    <m/>
    <m/>
    <m/>
    <m/>
    <m/>
    <m/>
    <m/>
    <m/>
    <m/>
    <m/>
    <m/>
    <m/>
    <m/>
    <m/>
    <m/>
    <m/>
    <m/>
    <m/>
    <m/>
    <m/>
    <m/>
    <m/>
    <m/>
    <m/>
    <m/>
    <m/>
    <m/>
    <m/>
    <m/>
    <m/>
    <m/>
    <m/>
    <m/>
    <m/>
    <m/>
    <m/>
    <m/>
    <m/>
    <m/>
    <m/>
    <m/>
    <m/>
    <m/>
    <m/>
    <m/>
    <m/>
    <m/>
    <m/>
    <m/>
    <m/>
    <m/>
    <m/>
    <m/>
    <m/>
    <m/>
    <m/>
    <m/>
    <m/>
    <m/>
    <m/>
    <m/>
    <m/>
    <m/>
    <m/>
    <m/>
    <m/>
    <m/>
    <m/>
    <m/>
    <m/>
    <m/>
    <m/>
    <m/>
    <m/>
    <m/>
    <m/>
    <m/>
    <m/>
    <n v="10.18"/>
    <m/>
    <m/>
    <m/>
    <m/>
    <m/>
    <m/>
    <m/>
    <m/>
    <n v="4.49"/>
    <m/>
    <m/>
    <m/>
    <m/>
    <m/>
    <m/>
    <m/>
    <m/>
    <m/>
    <m/>
    <m/>
    <m/>
    <m/>
    <m/>
    <m/>
    <m/>
    <m/>
    <m/>
    <n v="24.32"/>
    <m/>
    <m/>
    <m/>
    <m/>
    <m/>
    <n v="30.28"/>
    <m/>
    <m/>
    <n v="19.059999999999999"/>
    <n v="24.32"/>
    <n v="43.38"/>
    <n v="30.28"/>
    <n v="73.66"/>
    <n v="1.2795302946081155E-3"/>
    <n v="0.58892207439587296"/>
  </r>
  <r>
    <n v="284"/>
    <n v="1915"/>
    <s v="Gillard Pass"/>
    <s v="DPI"/>
    <s v="124"/>
    <s v="Chinook"/>
    <s v="3"/>
    <x v="0"/>
    <x v="11"/>
    <n v="2718"/>
    <x v="3"/>
    <s v="CK-28"/>
    <s v="SOUTHERN MAINLAND-SOUTHERN FJORDS_FA_0.x"/>
    <s v="M"/>
    <s v="H"/>
    <n v="2718"/>
    <s v="Phillips River H"/>
    <n v="2687"/>
    <s v="Phillips Lk"/>
    <s v="JNST"/>
    <s v="S"/>
    <x v="1"/>
    <s v="182787"/>
    <n v="0"/>
    <x v="380"/>
    <n v="2014"/>
    <s v="20140521"/>
    <s v="20140604"/>
    <m/>
    <n v="4.5"/>
    <m/>
    <s v="CWT"/>
    <s v="P"/>
    <x v="0"/>
    <s v="Y"/>
    <s v="Y"/>
    <s v="Y"/>
    <n v="0"/>
    <s v="AD Clip"/>
    <n v="57568"/>
    <s v=""/>
    <n v="63539"/>
    <n v="4"/>
    <n v="34270"/>
    <n v="2017"/>
    <m/>
    <m/>
    <m/>
    <m/>
    <m/>
    <m/>
    <m/>
    <m/>
    <m/>
    <m/>
    <m/>
    <m/>
    <m/>
    <n v="24.08"/>
    <m/>
    <m/>
    <m/>
    <m/>
    <m/>
    <m/>
    <m/>
    <m/>
    <m/>
    <m/>
    <m/>
    <m/>
    <n v="7.42"/>
    <m/>
    <m/>
    <m/>
    <m/>
    <m/>
    <m/>
    <m/>
    <n v="4.04"/>
    <m/>
    <m/>
    <m/>
    <m/>
    <m/>
    <m/>
    <m/>
    <m/>
    <m/>
    <m/>
    <m/>
    <m/>
    <m/>
    <m/>
    <m/>
    <m/>
    <m/>
    <m/>
    <m/>
    <m/>
    <m/>
    <m/>
    <m/>
    <m/>
    <m/>
    <m/>
    <m/>
    <m/>
    <m/>
    <m/>
    <m/>
    <m/>
    <m/>
    <m/>
    <m/>
    <m/>
    <m/>
    <m/>
    <m/>
    <m/>
    <m/>
    <m/>
    <m/>
    <m/>
    <m/>
    <m/>
    <m/>
    <m/>
    <m/>
    <m/>
    <m/>
    <m/>
    <m/>
    <m/>
    <m/>
    <m/>
    <m/>
    <m/>
    <m/>
    <m/>
    <m/>
    <m/>
    <m/>
    <m/>
    <m/>
    <m/>
    <m/>
    <m/>
    <m/>
    <m/>
    <m/>
    <m/>
    <m/>
    <m/>
    <m/>
    <m/>
    <m/>
    <m/>
    <m/>
    <m/>
    <m/>
    <m/>
    <m/>
    <m/>
    <m/>
    <m/>
    <m/>
    <m/>
    <m/>
    <m/>
    <m/>
    <m/>
    <m/>
    <m/>
    <m/>
    <m/>
    <n v="8.0500000000000007"/>
    <m/>
    <m/>
    <m/>
    <m/>
    <n v="6.96"/>
    <m/>
    <m/>
    <m/>
    <m/>
    <m/>
    <m/>
    <n v="6.96"/>
    <m/>
    <m/>
    <m/>
    <n v="13.92"/>
    <m/>
    <m/>
    <m/>
    <m/>
    <m/>
    <m/>
    <m/>
    <m/>
    <m/>
    <m/>
    <m/>
    <n v="27.14"/>
    <m/>
    <m/>
    <m/>
    <m/>
    <m/>
    <n v="213.25"/>
    <m/>
    <m/>
    <n v="71.430000000000007"/>
    <n v="27.14"/>
    <n v="98.57"/>
    <n v="213.25"/>
    <n v="311.82"/>
    <n v="5.4165508615897718E-3"/>
    <n v="0.31611185940606756"/>
  </r>
  <r>
    <n v="284"/>
    <n v="1915"/>
    <s v="Gillard Pass"/>
    <s v="DPI"/>
    <s v="124"/>
    <s v="Chinook"/>
    <s v="3"/>
    <x v="0"/>
    <x v="11"/>
    <n v="2718"/>
    <x v="3"/>
    <s v="CK-28"/>
    <s v="SOUTHERN MAINLAND-SOUTHERN FJORDS_FA_0.x"/>
    <s v="M"/>
    <s v="H"/>
    <n v="2718"/>
    <s v="Phillips River H"/>
    <n v="2687"/>
    <s v="Phillips Lk"/>
    <s v="JNST"/>
    <s v="S"/>
    <x v="1"/>
    <s v="182787"/>
    <n v="0"/>
    <x v="380"/>
    <n v="2014"/>
    <s v="20140521"/>
    <s v="20140604"/>
    <m/>
    <n v="4.5"/>
    <m/>
    <s v="CWT"/>
    <s v="P"/>
    <x v="0"/>
    <s v="Y"/>
    <s v="Y"/>
    <s v="Y"/>
    <n v="0"/>
    <s v="AD Clip"/>
    <n v="57568"/>
    <n v="57568"/>
    <n v="63539"/>
    <n v="5"/>
    <n v="34270"/>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22"/>
    <m/>
    <m/>
    <m/>
    <m/>
    <n v="2.5"/>
    <n v="17.96"/>
    <m/>
    <m/>
    <n v="0"/>
    <n v="4.22"/>
    <n v="4.22"/>
    <n v="20.46"/>
    <n v="24.68"/>
    <n v="4.2871039466370206E-4"/>
    <n v="0.17098865478119935"/>
  </r>
  <r>
    <n v="284"/>
    <n v="1915"/>
    <s v="Gillard Pass"/>
    <s v="DPI"/>
    <s v="124"/>
    <s v="Chinook"/>
    <s v="3"/>
    <x v="0"/>
    <x v="11"/>
    <n v="2718"/>
    <x v="3"/>
    <s v="CK-28"/>
    <s v="SOUTHERN MAINLAND-SOUTHERN FJORDS_FA_0.x"/>
    <s v="M"/>
    <s v="H"/>
    <n v="2718"/>
    <s v="Phillips River H"/>
    <n v="2687"/>
    <s v="Phillips Lk"/>
    <s v="JNST"/>
    <s v="S"/>
    <x v="1"/>
    <s v="182965"/>
    <n v="0"/>
    <x v="381"/>
    <n v="2014"/>
    <s v="20140521"/>
    <s v="20140604"/>
    <m/>
    <n v="4.5"/>
    <m/>
    <s v="CWT"/>
    <s v="P"/>
    <x v="0"/>
    <s v="Y"/>
    <s v="Y"/>
    <s v="Y"/>
    <n v="2.5000000000000001E-3"/>
    <s v="AD Clip"/>
    <n v="29175"/>
    <s v=""/>
    <n v="32281"/>
    <n v="3"/>
    <n v="34271"/>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n v="4.49"/>
    <m/>
    <m/>
    <m/>
    <m/>
    <m/>
    <m/>
    <m/>
    <m/>
    <m/>
    <m/>
    <m/>
    <m/>
    <m/>
    <m/>
    <m/>
    <m/>
    <m/>
    <m/>
    <m/>
    <m/>
    <m/>
    <m/>
    <n v="9.3000000000000007"/>
    <m/>
    <m/>
    <m/>
    <m/>
    <m/>
    <m/>
    <m/>
    <m/>
    <n v="4.49"/>
    <n v="9.3000000000000007"/>
    <n v="13.79"/>
    <n v="0"/>
    <n v="13.790000000000001"/>
    <n v="4.7266495287060845E-4"/>
    <n v="0.99999999999999989"/>
  </r>
  <r>
    <n v="284"/>
    <n v="1915"/>
    <s v="Gillard Pass"/>
    <s v="DPI"/>
    <s v="124"/>
    <s v="Chinook"/>
    <s v="3"/>
    <x v="0"/>
    <x v="11"/>
    <n v="2718"/>
    <x v="3"/>
    <s v="CK-28"/>
    <s v="SOUTHERN MAINLAND-SOUTHERN FJORDS_FA_0.x"/>
    <s v="M"/>
    <s v="H"/>
    <n v="2718"/>
    <s v="Phillips River H"/>
    <n v="2687"/>
    <s v="Phillips Lk"/>
    <s v="JNST"/>
    <s v="S"/>
    <x v="1"/>
    <s v="182965"/>
    <n v="0"/>
    <x v="381"/>
    <n v="2014"/>
    <s v="20140521"/>
    <s v="20140604"/>
    <m/>
    <n v="4.5"/>
    <m/>
    <s v="CWT"/>
    <s v="P"/>
    <x v="0"/>
    <s v="Y"/>
    <s v="Y"/>
    <s v="Y"/>
    <n v="2.5000000000000001E-3"/>
    <s v="AD Clip"/>
    <n v="29175"/>
    <s v=""/>
    <n v="32281"/>
    <n v="4"/>
    <n v="34271"/>
    <n v="2017"/>
    <m/>
    <m/>
    <m/>
    <m/>
    <m/>
    <m/>
    <m/>
    <m/>
    <m/>
    <m/>
    <m/>
    <m/>
    <m/>
    <m/>
    <m/>
    <m/>
    <m/>
    <m/>
    <m/>
    <m/>
    <m/>
    <m/>
    <m/>
    <m/>
    <m/>
    <m/>
    <n v="3.71"/>
    <m/>
    <m/>
    <m/>
    <m/>
    <m/>
    <m/>
    <m/>
    <n v="4.04"/>
    <m/>
    <m/>
    <m/>
    <m/>
    <m/>
    <m/>
    <m/>
    <m/>
    <m/>
    <m/>
    <m/>
    <m/>
    <m/>
    <m/>
    <n v="12.93"/>
    <m/>
    <m/>
    <m/>
    <m/>
    <m/>
    <m/>
    <m/>
    <m/>
    <m/>
    <m/>
    <m/>
    <m/>
    <m/>
    <m/>
    <m/>
    <m/>
    <m/>
    <m/>
    <m/>
    <m/>
    <m/>
    <m/>
    <m/>
    <m/>
    <m/>
    <m/>
    <m/>
    <m/>
    <m/>
    <m/>
    <m/>
    <m/>
    <m/>
    <m/>
    <m/>
    <m/>
    <m/>
    <m/>
    <m/>
    <m/>
    <m/>
    <m/>
    <m/>
    <m/>
    <m/>
    <m/>
    <m/>
    <m/>
    <m/>
    <m/>
    <m/>
    <m/>
    <m/>
    <m/>
    <m/>
    <m/>
    <m/>
    <m/>
    <m/>
    <m/>
    <m/>
    <m/>
    <m/>
    <m/>
    <m/>
    <m/>
    <m/>
    <m/>
    <m/>
    <m/>
    <m/>
    <m/>
    <m/>
    <m/>
    <m/>
    <m/>
    <m/>
    <m/>
    <m/>
    <m/>
    <m/>
    <n v="3.5"/>
    <m/>
    <m/>
    <m/>
    <m/>
    <m/>
    <m/>
    <m/>
    <m/>
    <m/>
    <m/>
    <m/>
    <m/>
    <m/>
    <m/>
    <m/>
    <n v="6.96"/>
    <m/>
    <m/>
    <m/>
    <m/>
    <m/>
    <m/>
    <m/>
    <m/>
    <m/>
    <m/>
    <m/>
    <n v="26.36"/>
    <m/>
    <m/>
    <m/>
    <m/>
    <m/>
    <n v="114.31"/>
    <m/>
    <m/>
    <n v="31.14"/>
    <n v="26.36"/>
    <n v="57.5"/>
    <n v="114.31"/>
    <n v="171.81"/>
    <n v="5.8889460154241645E-3"/>
    <n v="0.33467202141900937"/>
  </r>
  <r>
    <n v="284"/>
    <n v="1915"/>
    <s v="Gillard Pass"/>
    <s v="DPI"/>
    <s v="124"/>
    <s v="Chinook"/>
    <s v="3"/>
    <x v="0"/>
    <x v="11"/>
    <n v="2718"/>
    <x v="3"/>
    <s v="CK-28"/>
    <s v="SOUTHERN MAINLAND-SOUTHERN FJORDS_FA_0.x"/>
    <s v="M"/>
    <s v="H"/>
    <n v="2718"/>
    <s v="Phillips River H"/>
    <n v="2687"/>
    <s v="Phillips Lk"/>
    <s v="JNST"/>
    <s v="S"/>
    <x v="1"/>
    <s v="182965"/>
    <n v="0"/>
    <x v="381"/>
    <n v="2014"/>
    <s v="20140521"/>
    <s v="20140604"/>
    <m/>
    <n v="4.5"/>
    <m/>
    <s v="CWT"/>
    <s v="P"/>
    <x v="0"/>
    <s v="Y"/>
    <s v="Y"/>
    <s v="Y"/>
    <n v="2.5000000000000001E-3"/>
    <s v="AD Clip"/>
    <n v="29175"/>
    <n v="29175"/>
    <n v="32281"/>
    <n v="5"/>
    <n v="34271"/>
    <n v="2018"/>
    <m/>
    <m/>
    <m/>
    <m/>
    <m/>
    <m/>
    <m/>
    <m/>
    <m/>
    <m/>
    <m/>
    <m/>
    <m/>
    <m/>
    <m/>
    <m/>
    <m/>
    <m/>
    <m/>
    <m/>
    <m/>
    <m/>
    <m/>
    <m/>
    <m/>
    <m/>
    <m/>
    <m/>
    <m/>
    <m/>
    <m/>
    <m/>
    <m/>
    <m/>
    <m/>
    <m/>
    <m/>
    <m/>
    <m/>
    <m/>
    <m/>
    <m/>
    <m/>
    <m/>
    <m/>
    <m/>
    <m/>
    <m/>
    <m/>
    <m/>
    <m/>
    <m/>
    <m/>
    <m/>
    <m/>
    <m/>
    <m/>
    <m/>
    <m/>
    <m/>
    <m/>
    <m/>
    <m/>
    <m/>
    <m/>
    <m/>
    <m/>
    <m/>
    <m/>
    <m/>
    <m/>
    <m/>
    <m/>
    <m/>
    <m/>
    <m/>
    <m/>
    <m/>
    <m/>
    <m/>
    <m/>
    <m/>
    <m/>
    <m/>
    <m/>
    <m/>
    <m/>
    <m/>
    <m/>
    <m/>
    <m/>
    <m/>
    <m/>
    <m/>
    <m/>
    <m/>
    <m/>
    <m/>
    <m/>
    <m/>
    <m/>
    <m/>
    <m/>
    <m/>
    <m/>
    <m/>
    <m/>
    <m/>
    <m/>
    <m/>
    <m/>
    <m/>
    <m/>
    <m/>
    <m/>
    <m/>
    <m/>
    <m/>
    <m/>
    <m/>
    <m/>
    <m/>
    <m/>
    <m/>
    <m/>
    <m/>
    <m/>
    <m/>
    <m/>
    <m/>
    <m/>
    <n v="7.09"/>
    <m/>
    <m/>
    <m/>
    <m/>
    <m/>
    <m/>
    <m/>
    <m/>
    <m/>
    <m/>
    <m/>
    <m/>
    <m/>
    <m/>
    <m/>
    <m/>
    <m/>
    <m/>
    <m/>
    <m/>
    <m/>
    <m/>
    <m/>
    <m/>
    <m/>
    <m/>
    <m/>
    <m/>
    <m/>
    <m/>
    <m/>
    <m/>
    <n v="1.25"/>
    <n v="43.08"/>
    <m/>
    <m/>
    <n v="7.09"/>
    <n v="0"/>
    <n v="7.09"/>
    <n v="44.33"/>
    <n v="51.42"/>
    <n v="1.7624678663239076E-3"/>
    <n v="0.13788409179307662"/>
  </r>
  <r>
    <n v="284"/>
    <n v="1915"/>
    <s v="Gillard Pass"/>
    <s v="DPI"/>
    <s v="124"/>
    <s v="Chinook"/>
    <s v="3"/>
    <x v="0"/>
    <x v="11"/>
    <n v="2718"/>
    <x v="3"/>
    <s v="CK-28"/>
    <s v="SOUTHERN MAINLAND-SOUTHERN FJORDS_FA_0.x"/>
    <s v="M"/>
    <s v="H"/>
    <n v="2718"/>
    <s v="Phillips River H"/>
    <n v="2687"/>
    <s v="Phillips Lk"/>
    <s v="JNST"/>
    <s v="S"/>
    <x v="0"/>
    <s v="182580"/>
    <n v="0"/>
    <x v="382"/>
    <n v="2015"/>
    <s v="20150423"/>
    <s v="20150423"/>
    <m/>
    <m/>
    <m/>
    <s v="CWT"/>
    <s v="P"/>
    <x v="0"/>
    <s v="Y"/>
    <s v="Y"/>
    <s v="Y"/>
    <m/>
    <s v="AD Clip"/>
    <n v="35713"/>
    <s v=""/>
    <n v="35967"/>
    <n v="3"/>
    <n v="35001"/>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9"/>
    <m/>
    <m/>
    <m/>
    <m/>
    <m/>
    <n v="30.28"/>
    <m/>
    <m/>
    <n v="0"/>
    <n v="1.19"/>
    <n v="1.19"/>
    <n v="30.28"/>
    <n v="31.470000000000002"/>
    <n v="8.8119172290202451E-4"/>
    <n v="3.7813790911979658E-2"/>
  </r>
  <r>
    <n v="284"/>
    <n v="1915"/>
    <s v="Gillard Pass"/>
    <s v="DPI"/>
    <s v="124"/>
    <s v="Chinook"/>
    <s v="3"/>
    <x v="0"/>
    <x v="11"/>
    <n v="2718"/>
    <x v="3"/>
    <s v="CK-28"/>
    <s v="SOUTHERN MAINLAND-SOUTHERN FJORDS_FA_0.x"/>
    <s v="M"/>
    <s v="H"/>
    <n v="2718"/>
    <s v="Phillips River H"/>
    <n v="2687"/>
    <s v="Phillips Lk"/>
    <s v="JNST"/>
    <s v="S"/>
    <x v="0"/>
    <s v="182580"/>
    <n v="0"/>
    <x v="382"/>
    <n v="2015"/>
    <s v="20150423"/>
    <s v="20150423"/>
    <m/>
    <m/>
    <m/>
    <s v="CWT"/>
    <s v="P"/>
    <x v="0"/>
    <s v="Y"/>
    <s v="Y"/>
    <s v="Y"/>
    <m/>
    <s v="AD Clip"/>
    <n v="35713"/>
    <s v=""/>
    <n v="35967"/>
    <n v="4"/>
    <n v="35001"/>
    <n v="2017"/>
    <m/>
    <m/>
    <m/>
    <m/>
    <m/>
    <m/>
    <m/>
    <m/>
    <m/>
    <m/>
    <m/>
    <m/>
    <m/>
    <m/>
    <n v="3.71"/>
    <m/>
    <m/>
    <m/>
    <m/>
    <m/>
    <m/>
    <m/>
    <m/>
    <m/>
    <m/>
    <m/>
    <n v="7.42"/>
    <m/>
    <m/>
    <m/>
    <m/>
    <m/>
    <m/>
    <m/>
    <n v="20.2"/>
    <m/>
    <m/>
    <m/>
    <m/>
    <m/>
    <m/>
    <m/>
    <m/>
    <m/>
    <m/>
    <m/>
    <m/>
    <m/>
    <m/>
    <n v="4.3099999999999996"/>
    <m/>
    <m/>
    <m/>
    <m/>
    <m/>
    <m/>
    <m/>
    <m/>
    <m/>
    <m/>
    <m/>
    <m/>
    <m/>
    <m/>
    <m/>
    <m/>
    <m/>
    <m/>
    <m/>
    <m/>
    <m/>
    <m/>
    <m/>
    <m/>
    <m/>
    <m/>
    <m/>
    <m/>
    <m/>
    <m/>
    <m/>
    <m/>
    <m/>
    <m/>
    <m/>
    <m/>
    <m/>
    <m/>
    <m/>
    <m/>
    <m/>
    <m/>
    <m/>
    <m/>
    <m/>
    <m/>
    <m/>
    <m/>
    <m/>
    <m/>
    <m/>
    <m/>
    <m/>
    <m/>
    <m/>
    <m/>
    <m/>
    <m/>
    <m/>
    <m/>
    <m/>
    <m/>
    <m/>
    <m/>
    <m/>
    <m/>
    <m/>
    <m/>
    <m/>
    <m/>
    <m/>
    <m/>
    <m/>
    <m/>
    <m/>
    <m/>
    <m/>
    <m/>
    <m/>
    <m/>
    <m/>
    <n v="16.100000000000001"/>
    <m/>
    <m/>
    <m/>
    <m/>
    <n v="13.92"/>
    <m/>
    <m/>
    <m/>
    <m/>
    <m/>
    <m/>
    <n v="6.96"/>
    <m/>
    <m/>
    <m/>
    <n v="20.88"/>
    <m/>
    <m/>
    <m/>
    <m/>
    <m/>
    <m/>
    <m/>
    <m/>
    <m/>
    <m/>
    <m/>
    <n v="39.58"/>
    <m/>
    <m/>
    <m/>
    <m/>
    <m/>
    <n v="234.04"/>
    <m/>
    <m/>
    <n v="93.5"/>
    <n v="39.58"/>
    <n v="133.08000000000001"/>
    <n v="234.04"/>
    <n v="367.12"/>
    <n v="1.0279730070282531E-2"/>
    <n v="0.36249727609500981"/>
  </r>
  <r>
    <n v="284"/>
    <n v="1915"/>
    <s v="Gillard Pass"/>
    <s v="DPI"/>
    <s v="124"/>
    <s v="Chinook"/>
    <s v="3"/>
    <x v="0"/>
    <x v="11"/>
    <n v="2718"/>
    <x v="3"/>
    <s v="CK-28"/>
    <s v="SOUTHERN MAINLAND-SOUTHERN FJORDS_FA_0.x"/>
    <s v="M"/>
    <s v="H"/>
    <n v="2718"/>
    <s v="Phillips River H"/>
    <n v="2687"/>
    <s v="Phillips Lk"/>
    <s v="JNST"/>
    <s v="S"/>
    <x v="0"/>
    <s v="182580"/>
    <n v="0"/>
    <x v="382"/>
    <n v="2015"/>
    <s v="20150423"/>
    <s v="20150423"/>
    <m/>
    <m/>
    <m/>
    <s v="CWT"/>
    <s v="P"/>
    <x v="0"/>
    <s v="Y"/>
    <s v="Y"/>
    <s v="Y"/>
    <m/>
    <s v="AD Clip"/>
    <n v="35713"/>
    <s v=""/>
    <n v="35967"/>
    <n v="5"/>
    <n v="35001"/>
    <n v="2018"/>
    <m/>
    <m/>
    <m/>
    <m/>
    <m/>
    <m/>
    <m/>
    <m/>
    <m/>
    <m/>
    <m/>
    <m/>
    <m/>
    <n v="3.03"/>
    <m/>
    <m/>
    <m/>
    <m/>
    <m/>
    <m/>
    <m/>
    <m/>
    <m/>
    <m/>
    <m/>
    <m/>
    <m/>
    <m/>
    <m/>
    <m/>
    <m/>
    <m/>
    <m/>
    <m/>
    <n v="19.559999999999999"/>
    <m/>
    <m/>
    <m/>
    <m/>
    <m/>
    <m/>
    <m/>
    <m/>
    <m/>
    <m/>
    <m/>
    <m/>
    <m/>
    <m/>
    <n v="7.24"/>
    <m/>
    <m/>
    <m/>
    <m/>
    <m/>
    <m/>
    <m/>
    <m/>
    <m/>
    <m/>
    <m/>
    <m/>
    <m/>
    <m/>
    <m/>
    <m/>
    <m/>
    <m/>
    <m/>
    <m/>
    <m/>
    <m/>
    <m/>
    <m/>
    <m/>
    <m/>
    <m/>
    <m/>
    <m/>
    <m/>
    <m/>
    <m/>
    <m/>
    <m/>
    <m/>
    <m/>
    <m/>
    <m/>
    <m/>
    <m/>
    <m/>
    <m/>
    <m/>
    <m/>
    <m/>
    <m/>
    <m/>
    <m/>
    <m/>
    <m/>
    <m/>
    <m/>
    <m/>
    <m/>
    <m/>
    <m/>
    <m/>
    <m/>
    <m/>
    <m/>
    <m/>
    <m/>
    <m/>
    <m/>
    <m/>
    <m/>
    <m/>
    <m/>
    <m/>
    <m/>
    <m/>
    <m/>
    <m/>
    <n v="6.69"/>
    <m/>
    <m/>
    <m/>
    <m/>
    <m/>
    <m/>
    <m/>
    <m/>
    <m/>
    <m/>
    <m/>
    <m/>
    <m/>
    <m/>
    <m/>
    <m/>
    <n v="13.6"/>
    <m/>
    <m/>
    <m/>
    <m/>
    <m/>
    <m/>
    <n v="6.8"/>
    <m/>
    <m/>
    <m/>
    <m/>
    <m/>
    <m/>
    <m/>
    <m/>
    <m/>
    <m/>
    <m/>
    <n v="25.71"/>
    <m/>
    <m/>
    <m/>
    <m/>
    <n v="1"/>
    <n v="90.51"/>
    <m/>
    <m/>
    <n v="56.92"/>
    <n v="25.71"/>
    <n v="82.63"/>
    <n v="91.51"/>
    <n v="174.14"/>
    <n v="4.8760955394394198E-3"/>
    <n v="0.47450327322843688"/>
  </r>
  <r>
    <n v="284"/>
    <n v="1915"/>
    <s v="Gillard Pass"/>
    <s v="DPI"/>
    <s v="124"/>
    <s v="Chinook"/>
    <s v="3"/>
    <x v="0"/>
    <x v="11"/>
    <n v="2718"/>
    <x v="3"/>
    <s v="CK-28"/>
    <s v="SOUTHERN MAINLAND-SOUTHERN FJORDS_FA_0.x"/>
    <s v="M"/>
    <s v="H"/>
    <n v="2718"/>
    <s v="Phillips River H"/>
    <n v="2687"/>
    <s v="Phillips Lk"/>
    <s v="JNST"/>
    <s v="S"/>
    <x v="0"/>
    <s v="182580"/>
    <n v="0"/>
    <x v="382"/>
    <n v="2015"/>
    <s v="20150423"/>
    <s v="20150423"/>
    <m/>
    <m/>
    <m/>
    <s v="CWT"/>
    <s v="P"/>
    <x v="0"/>
    <s v="Y"/>
    <s v="Y"/>
    <s v="Y"/>
    <m/>
    <s v="AD Clip"/>
    <n v="35713"/>
    <n v="35713"/>
    <n v="35967"/>
    <n v="6"/>
    <n v="35001"/>
    <n v="2019"/>
    <m/>
    <m/>
    <m/>
    <m/>
    <m/>
    <m/>
    <m/>
    <m/>
    <m/>
    <m/>
    <m/>
    <m/>
    <m/>
    <m/>
    <m/>
    <m/>
    <m/>
    <m/>
    <m/>
    <m/>
    <m/>
    <m/>
    <m/>
    <m/>
    <m/>
    <m/>
    <m/>
    <m/>
    <m/>
    <m/>
    <m/>
    <m/>
    <m/>
    <m/>
    <m/>
    <m/>
    <m/>
    <m/>
    <m/>
    <m/>
    <m/>
    <m/>
    <m/>
    <m/>
    <m/>
    <m/>
    <m/>
    <m/>
    <m/>
    <m/>
    <m/>
    <m/>
    <m/>
    <m/>
    <m/>
    <m/>
    <m/>
    <m/>
    <m/>
    <m/>
    <m/>
    <m/>
    <m/>
    <m/>
    <m/>
    <m/>
    <m/>
    <m/>
    <m/>
    <m/>
    <m/>
    <m/>
    <m/>
    <m/>
    <m/>
    <m/>
    <m/>
    <m/>
    <m/>
    <m/>
    <m/>
    <m/>
    <m/>
    <m/>
    <m/>
    <m/>
    <m/>
    <m/>
    <m/>
    <m/>
    <m/>
    <m/>
    <m/>
    <m/>
    <m/>
    <m/>
    <m/>
    <m/>
    <m/>
    <m/>
    <m/>
    <m/>
    <m/>
    <m/>
    <m/>
    <m/>
    <m/>
    <m/>
    <m/>
    <m/>
    <m/>
    <m/>
    <m/>
    <m/>
    <m/>
    <m/>
    <m/>
    <m/>
    <m/>
    <m/>
    <m/>
    <m/>
    <m/>
    <n v="6.9"/>
    <m/>
    <m/>
    <m/>
    <m/>
    <m/>
    <m/>
    <m/>
    <m/>
    <m/>
    <m/>
    <m/>
    <m/>
    <m/>
    <m/>
    <m/>
    <m/>
    <m/>
    <m/>
    <m/>
    <m/>
    <m/>
    <m/>
    <m/>
    <m/>
    <m/>
    <m/>
    <m/>
    <m/>
    <m/>
    <m/>
    <m/>
    <m/>
    <m/>
    <m/>
    <m/>
    <m/>
    <m/>
    <m/>
    <m/>
    <m/>
    <m/>
    <m/>
    <m/>
    <m/>
    <n v="6.9"/>
    <n v="0"/>
    <n v="6.9"/>
    <n v="0"/>
    <n v="6.9"/>
    <n v="1.9320695545039623E-4"/>
    <n v="1"/>
  </r>
  <r>
    <n v="284"/>
    <n v="1915"/>
    <s v="Gillard Pass"/>
    <s v="DPI"/>
    <s v="124"/>
    <s v="Chinook"/>
    <s v="3"/>
    <x v="0"/>
    <x v="12"/>
    <n v="2718"/>
    <x v="3"/>
    <s v="CK-28"/>
    <s v="SOUTHERN MAINLAND-SOUTHERN FJORDS_FA_0.x"/>
    <s v="M"/>
    <s v="H"/>
    <n v="2718"/>
    <s v="Phillips River H"/>
    <n v="2687"/>
    <s v="Phillips Lk"/>
    <s v="JNST"/>
    <s v="S"/>
    <x v="1"/>
    <s v="183379"/>
    <n v="0"/>
    <x v="383"/>
    <n v="2015"/>
    <s v="20150508"/>
    <s v="20150508"/>
    <m/>
    <n v="4.1500000000000004"/>
    <m/>
    <s v="CWT"/>
    <s v="P"/>
    <x v="0"/>
    <s v="Y"/>
    <s v="Y"/>
    <s v="Y"/>
    <m/>
    <s v="AD Clip"/>
    <n v="10530"/>
    <s v=""/>
    <n v="10530"/>
    <n v="3"/>
    <n v="34664"/>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6"/>
    <m/>
    <m/>
    <m/>
    <m/>
    <m/>
    <n v="13.3"/>
    <m/>
    <m/>
    <n v="0"/>
    <n v="2.96"/>
    <n v="2.96"/>
    <n v="13.3"/>
    <n v="16.260000000000002"/>
    <n v="1.5441595441595443E-3"/>
    <n v="0.18204182041820416"/>
  </r>
  <r>
    <n v="284"/>
    <n v="1915"/>
    <s v="Gillard Pass"/>
    <s v="DPI"/>
    <s v="124"/>
    <s v="Chinook"/>
    <s v="3"/>
    <x v="0"/>
    <x v="12"/>
    <n v="2718"/>
    <x v="3"/>
    <s v="CK-28"/>
    <s v="SOUTHERN MAINLAND-SOUTHERN FJORDS_FA_0.x"/>
    <s v="M"/>
    <s v="H"/>
    <n v="2718"/>
    <s v="Phillips River H"/>
    <n v="2687"/>
    <s v="Phillips Lk"/>
    <s v="JNST"/>
    <s v="S"/>
    <x v="1"/>
    <s v="183379"/>
    <n v="0"/>
    <x v="383"/>
    <n v="2015"/>
    <s v="20150508"/>
    <s v="20150508"/>
    <m/>
    <n v="4.1500000000000004"/>
    <m/>
    <s v="CWT"/>
    <s v="P"/>
    <x v="0"/>
    <s v="Y"/>
    <s v="Y"/>
    <s v="Y"/>
    <m/>
    <s v="AD Clip"/>
    <n v="10530"/>
    <s v=""/>
    <n v="10530"/>
    <n v="4"/>
    <n v="34664"/>
    <n v="2018"/>
    <m/>
    <m/>
    <m/>
    <m/>
    <m/>
    <m/>
    <m/>
    <m/>
    <m/>
    <m/>
    <m/>
    <m/>
    <m/>
    <n v="3.03"/>
    <m/>
    <m/>
    <m/>
    <m/>
    <m/>
    <m/>
    <m/>
    <m/>
    <m/>
    <m/>
    <m/>
    <m/>
    <m/>
    <m/>
    <m/>
    <m/>
    <m/>
    <m/>
    <m/>
    <m/>
    <n v="6.52"/>
    <m/>
    <m/>
    <m/>
    <m/>
    <m/>
    <m/>
    <m/>
    <m/>
    <m/>
    <m/>
    <m/>
    <m/>
    <m/>
    <m/>
    <m/>
    <m/>
    <m/>
    <m/>
    <m/>
    <m/>
    <m/>
    <m/>
    <m/>
    <m/>
    <m/>
    <m/>
    <m/>
    <m/>
    <m/>
    <m/>
    <m/>
    <m/>
    <m/>
    <m/>
    <m/>
    <m/>
    <m/>
    <m/>
    <m/>
    <m/>
    <m/>
    <m/>
    <m/>
    <m/>
    <m/>
    <m/>
    <m/>
    <m/>
    <m/>
    <m/>
    <m/>
    <m/>
    <m/>
    <m/>
    <m/>
    <m/>
    <m/>
    <m/>
    <m/>
    <m/>
    <m/>
    <m/>
    <m/>
    <m/>
    <m/>
    <m/>
    <m/>
    <m/>
    <m/>
    <m/>
    <m/>
    <m/>
    <m/>
    <m/>
    <m/>
    <m/>
    <m/>
    <m/>
    <m/>
    <m/>
    <m/>
    <m/>
    <m/>
    <m/>
    <m/>
    <m/>
    <m/>
    <m/>
    <m/>
    <m/>
    <m/>
    <m/>
    <m/>
    <m/>
    <m/>
    <m/>
    <n v="6.69"/>
    <m/>
    <m/>
    <m/>
    <m/>
    <m/>
    <m/>
    <m/>
    <m/>
    <m/>
    <m/>
    <n v="6.47"/>
    <m/>
    <m/>
    <m/>
    <m/>
    <n v="13.6"/>
    <m/>
    <m/>
    <m/>
    <m/>
    <m/>
    <m/>
    <m/>
    <m/>
    <m/>
    <m/>
    <m/>
    <n v="5"/>
    <m/>
    <m/>
    <m/>
    <m/>
    <n v="1.25"/>
    <m/>
    <m/>
    <m/>
    <n v="36.31"/>
    <n v="5"/>
    <n v="41.31"/>
    <n v="1.25"/>
    <n v="42.559999999999995"/>
    <n v="4.0417853751187078E-3"/>
    <n v="0.97062969924812048"/>
  </r>
  <r>
    <n v="284"/>
    <n v="1915"/>
    <s v="Gillard Pass"/>
    <s v="DPI"/>
    <s v="124"/>
    <s v="Chinook"/>
    <s v="3"/>
    <x v="0"/>
    <x v="12"/>
    <n v="2718"/>
    <x v="3"/>
    <s v="CK-28"/>
    <s v="SOUTHERN MAINLAND-SOUTHERN FJORDS_FA_0.x"/>
    <s v="M"/>
    <s v="H"/>
    <n v="2718"/>
    <s v="Phillips River H"/>
    <n v="2687"/>
    <s v="Phillips Lk"/>
    <s v="JNST"/>
    <s v="S"/>
    <x v="1"/>
    <s v="183379"/>
    <n v="0"/>
    <x v="383"/>
    <n v="2015"/>
    <s v="20150508"/>
    <s v="20150508"/>
    <m/>
    <n v="4.1500000000000004"/>
    <m/>
    <s v="CWT"/>
    <s v="P"/>
    <x v="0"/>
    <s v="Y"/>
    <s v="Y"/>
    <s v="Y"/>
    <m/>
    <s v="AD Clip"/>
    <n v="10530"/>
    <n v="10530"/>
    <n v="10530"/>
    <n v="5"/>
    <n v="34664"/>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n v="0"/>
    <n v="0"/>
    <n v="0"/>
    <n v="1"/>
    <n v="1"/>
    <n v="9.4966761633428294E-5"/>
    <n v="0"/>
  </r>
  <r>
    <n v="284"/>
    <n v="1915"/>
    <s v="Gillard Pass"/>
    <s v="DPI"/>
    <s v="124"/>
    <s v="Chinook"/>
    <s v="3"/>
    <x v="0"/>
    <x v="12"/>
    <n v="2718"/>
    <x v="3"/>
    <s v="CK-28"/>
    <s v="SOUTHERN MAINLAND-SOUTHERN FJORDS_FA_0.x"/>
    <s v="M"/>
    <s v="H"/>
    <n v="2718"/>
    <s v="Phillips River H"/>
    <n v="2687"/>
    <s v="Phillips Lk"/>
    <s v="JNST"/>
    <s v="S"/>
    <x v="1"/>
    <s v="183380"/>
    <n v="0"/>
    <x v="384"/>
    <n v="2015"/>
    <s v="20150508"/>
    <s v="20150508"/>
    <m/>
    <n v="4.1500000000000004"/>
    <m/>
    <s v="CWT"/>
    <s v="P"/>
    <x v="0"/>
    <s v="Y"/>
    <s v="Y"/>
    <s v="Y"/>
    <n v="0.01"/>
    <s v="AD Clip"/>
    <n v="27059"/>
    <s v=""/>
    <n v="27332"/>
    <n v="3"/>
    <n v="34663"/>
    <n v="2017"/>
    <m/>
    <m/>
    <m/>
    <m/>
    <m/>
    <m/>
    <m/>
    <m/>
    <m/>
    <m/>
    <m/>
    <m/>
    <m/>
    <m/>
    <m/>
    <m/>
    <m/>
    <m/>
    <m/>
    <m/>
    <m/>
    <m/>
    <m/>
    <m/>
    <m/>
    <m/>
    <m/>
    <m/>
    <m/>
    <m/>
    <m/>
    <m/>
    <m/>
    <m/>
    <n v="3.97"/>
    <m/>
    <m/>
    <m/>
    <m/>
    <m/>
    <m/>
    <m/>
    <m/>
    <m/>
    <m/>
    <m/>
    <m/>
    <m/>
    <m/>
    <m/>
    <m/>
    <m/>
    <m/>
    <m/>
    <m/>
    <m/>
    <m/>
    <m/>
    <m/>
    <m/>
    <m/>
    <m/>
    <m/>
    <m/>
    <m/>
    <m/>
    <m/>
    <m/>
    <m/>
    <m/>
    <m/>
    <m/>
    <m/>
    <m/>
    <m/>
    <m/>
    <m/>
    <m/>
    <m/>
    <m/>
    <m/>
    <m/>
    <m/>
    <m/>
    <m/>
    <m/>
    <m/>
    <m/>
    <m/>
    <m/>
    <m/>
    <m/>
    <m/>
    <m/>
    <m/>
    <m/>
    <m/>
    <m/>
    <m/>
    <m/>
    <m/>
    <m/>
    <m/>
    <m/>
    <m/>
    <m/>
    <m/>
    <m/>
    <m/>
    <m/>
    <m/>
    <m/>
    <m/>
    <m/>
    <m/>
    <m/>
    <m/>
    <m/>
    <m/>
    <m/>
    <m/>
    <m/>
    <m/>
    <m/>
    <m/>
    <m/>
    <m/>
    <m/>
    <m/>
    <m/>
    <m/>
    <m/>
    <m/>
    <m/>
    <m/>
    <m/>
    <m/>
    <m/>
    <m/>
    <m/>
    <m/>
    <m/>
    <m/>
    <m/>
    <m/>
    <m/>
    <m/>
    <m/>
    <m/>
    <m/>
    <m/>
    <m/>
    <m/>
    <m/>
    <m/>
    <m/>
    <m/>
    <m/>
    <m/>
    <m/>
    <m/>
    <m/>
    <m/>
    <m/>
    <m/>
    <n v="13.3"/>
    <m/>
    <m/>
    <n v="3.97"/>
    <n v="0"/>
    <n v="3.97"/>
    <n v="13.3"/>
    <n v="17.27"/>
    <n v="6.3823496803281721E-4"/>
    <n v="0.22987840185292416"/>
  </r>
  <r>
    <n v="284"/>
    <n v="1915"/>
    <s v="Gillard Pass"/>
    <s v="DPI"/>
    <s v="124"/>
    <s v="Chinook"/>
    <s v="3"/>
    <x v="0"/>
    <x v="12"/>
    <n v="2718"/>
    <x v="3"/>
    <s v="CK-28"/>
    <s v="SOUTHERN MAINLAND-SOUTHERN FJORDS_FA_0.x"/>
    <s v="M"/>
    <s v="H"/>
    <n v="2718"/>
    <s v="Phillips River H"/>
    <n v="2687"/>
    <s v="Phillips Lk"/>
    <s v="JNST"/>
    <s v="S"/>
    <x v="1"/>
    <s v="183380"/>
    <n v="0"/>
    <x v="384"/>
    <n v="2015"/>
    <s v="20150508"/>
    <s v="20150508"/>
    <m/>
    <n v="4.1500000000000004"/>
    <m/>
    <s v="CWT"/>
    <s v="P"/>
    <x v="0"/>
    <s v="Y"/>
    <s v="Y"/>
    <s v="Y"/>
    <n v="0.01"/>
    <s v="AD Clip"/>
    <n v="27059"/>
    <n v="27059"/>
    <n v="27332"/>
    <n v="4"/>
    <n v="34663"/>
    <n v="2018"/>
    <m/>
    <m/>
    <m/>
    <m/>
    <m/>
    <m/>
    <m/>
    <m/>
    <m/>
    <m/>
    <m/>
    <m/>
    <m/>
    <m/>
    <m/>
    <m/>
    <m/>
    <m/>
    <m/>
    <m/>
    <m/>
    <m/>
    <m/>
    <m/>
    <m/>
    <m/>
    <m/>
    <m/>
    <n v="6.52"/>
    <m/>
    <m/>
    <m/>
    <m/>
    <m/>
    <m/>
    <m/>
    <m/>
    <m/>
    <m/>
    <m/>
    <m/>
    <m/>
    <m/>
    <m/>
    <m/>
    <m/>
    <m/>
    <m/>
    <m/>
    <n v="7.39"/>
    <m/>
    <m/>
    <m/>
    <m/>
    <m/>
    <m/>
    <m/>
    <m/>
    <m/>
    <m/>
    <m/>
    <m/>
    <m/>
    <m/>
    <m/>
    <m/>
    <m/>
    <m/>
    <m/>
    <m/>
    <m/>
    <m/>
    <m/>
    <m/>
    <m/>
    <m/>
    <m/>
    <m/>
    <m/>
    <m/>
    <m/>
    <m/>
    <m/>
    <m/>
    <m/>
    <m/>
    <m/>
    <m/>
    <m/>
    <m/>
    <m/>
    <m/>
    <m/>
    <m/>
    <m/>
    <m/>
    <m/>
    <m/>
    <m/>
    <m/>
    <m/>
    <m/>
    <m/>
    <m/>
    <m/>
    <m/>
    <m/>
    <m/>
    <m/>
    <m/>
    <m/>
    <m/>
    <m/>
    <m/>
    <m/>
    <m/>
    <m/>
    <m/>
    <m/>
    <m/>
    <m/>
    <m/>
    <m/>
    <m/>
    <m/>
    <m/>
    <m/>
    <m/>
    <m/>
    <m/>
    <m/>
    <m/>
    <m/>
    <m/>
    <m/>
    <m/>
    <m/>
    <m/>
    <m/>
    <m/>
    <n v="6.8"/>
    <m/>
    <m/>
    <m/>
    <m/>
    <m/>
    <m/>
    <n v="6.8"/>
    <m/>
    <m/>
    <m/>
    <m/>
    <m/>
    <m/>
    <m/>
    <m/>
    <m/>
    <m/>
    <m/>
    <n v="4.71"/>
    <m/>
    <m/>
    <m/>
    <m/>
    <m/>
    <n v="33.04"/>
    <m/>
    <m/>
    <n v="27.51"/>
    <n v="4.71"/>
    <n v="32.22"/>
    <n v="33.04"/>
    <n v="65.259999999999991"/>
    <n v="2.4117668797812184E-3"/>
    <n v="0.49371743794054557"/>
  </r>
  <r>
    <n v="284"/>
    <n v="1915"/>
    <s v="Gillard Pass"/>
    <s v="DPI"/>
    <s v="124"/>
    <s v="Chinook"/>
    <s v="3"/>
    <x v="0"/>
    <x v="12"/>
    <n v="2718"/>
    <x v="3"/>
    <s v="CK-28"/>
    <s v="SOUTHERN MAINLAND-SOUTHERN FJORDS_FA_0.x"/>
    <s v="M"/>
    <s v="H"/>
    <n v="2718"/>
    <s v="Phillips River H"/>
    <n v="2687"/>
    <s v="Phillips Lk"/>
    <s v="JNST"/>
    <s v="S"/>
    <x v="1"/>
    <s v="183467"/>
    <n v="0"/>
    <x v="385"/>
    <n v="2015"/>
    <s v="20150508"/>
    <s v="20150508"/>
    <m/>
    <n v="4.1500000000000004"/>
    <m/>
    <s v="CWT"/>
    <s v="P"/>
    <x v="0"/>
    <s v="Y"/>
    <s v="Y"/>
    <s v="Y"/>
    <n v="0"/>
    <s v="AD Clip"/>
    <n v="58903"/>
    <s v=""/>
    <n v="58903"/>
    <n v="2"/>
    <n v="34662"/>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
    <m/>
    <m/>
    <m/>
    <m/>
    <m/>
    <m/>
    <m/>
    <m/>
    <n v="0"/>
    <n v="0.1"/>
    <n v="0.1"/>
    <n v="0"/>
    <n v="0.1"/>
    <n v="1.6977063986554167E-6"/>
    <n v="1"/>
  </r>
  <r>
    <n v="284"/>
    <n v="1915"/>
    <s v="Gillard Pass"/>
    <s v="DPI"/>
    <s v="124"/>
    <s v="Chinook"/>
    <s v="3"/>
    <x v="0"/>
    <x v="12"/>
    <n v="2718"/>
    <x v="3"/>
    <s v="CK-28"/>
    <s v="SOUTHERN MAINLAND-SOUTHERN FJORDS_FA_0.x"/>
    <s v="M"/>
    <s v="H"/>
    <n v="2718"/>
    <s v="Phillips River H"/>
    <n v="2687"/>
    <s v="Phillips Lk"/>
    <s v="JNST"/>
    <s v="S"/>
    <x v="1"/>
    <s v="183467"/>
    <n v="0"/>
    <x v="385"/>
    <n v="2015"/>
    <s v="20150508"/>
    <s v="20150508"/>
    <m/>
    <n v="4.1500000000000004"/>
    <m/>
    <s v="CWT"/>
    <s v="P"/>
    <x v="0"/>
    <s v="Y"/>
    <s v="Y"/>
    <s v="Y"/>
    <n v="0"/>
    <s v="AD Clip"/>
    <n v="58903"/>
    <s v=""/>
    <n v="58903"/>
    <n v="3"/>
    <n v="34662"/>
    <n v="2017"/>
    <m/>
    <m/>
    <m/>
    <m/>
    <m/>
    <m/>
    <m/>
    <m/>
    <m/>
    <m/>
    <m/>
    <m/>
    <m/>
    <m/>
    <m/>
    <m/>
    <m/>
    <m/>
    <m/>
    <m/>
    <m/>
    <m/>
    <m/>
    <m/>
    <m/>
    <m/>
    <m/>
    <m/>
    <n v="3.97"/>
    <m/>
    <m/>
    <m/>
    <m/>
    <m/>
    <m/>
    <m/>
    <m/>
    <m/>
    <m/>
    <m/>
    <m/>
    <m/>
    <m/>
    <m/>
    <m/>
    <m/>
    <m/>
    <m/>
    <m/>
    <m/>
    <m/>
    <m/>
    <m/>
    <m/>
    <m/>
    <m/>
    <m/>
    <m/>
    <m/>
    <m/>
    <m/>
    <m/>
    <m/>
    <m/>
    <m/>
    <m/>
    <m/>
    <m/>
    <m/>
    <m/>
    <m/>
    <m/>
    <m/>
    <m/>
    <m/>
    <m/>
    <m/>
    <m/>
    <m/>
    <m/>
    <m/>
    <m/>
    <m/>
    <m/>
    <m/>
    <m/>
    <m/>
    <m/>
    <m/>
    <m/>
    <m/>
    <m/>
    <m/>
    <m/>
    <m/>
    <m/>
    <m/>
    <m/>
    <m/>
    <m/>
    <m/>
    <m/>
    <m/>
    <m/>
    <m/>
    <m/>
    <m/>
    <m/>
    <m/>
    <m/>
    <m/>
    <m/>
    <m/>
    <m/>
    <m/>
    <m/>
    <m/>
    <m/>
    <m/>
    <m/>
    <m/>
    <m/>
    <m/>
    <m/>
    <m/>
    <m/>
    <m/>
    <m/>
    <m/>
    <m/>
    <m/>
    <m/>
    <m/>
    <m/>
    <m/>
    <m/>
    <m/>
    <m/>
    <m/>
    <m/>
    <m/>
    <m/>
    <m/>
    <m/>
    <m/>
    <m/>
    <m/>
    <n v="13.92"/>
    <m/>
    <m/>
    <m/>
    <m/>
    <m/>
    <m/>
    <m/>
    <m/>
    <m/>
    <m/>
    <m/>
    <n v="4.04"/>
    <m/>
    <m/>
    <m/>
    <m/>
    <m/>
    <n v="39.909999999999997"/>
    <m/>
    <m/>
    <n v="17.89"/>
    <n v="4.04"/>
    <n v="21.93"/>
    <n v="39.909999999999997"/>
    <n v="61.839999999999996"/>
    <n v="1.0498616369285095E-3"/>
    <n v="0.35462483829236741"/>
  </r>
  <r>
    <n v="284"/>
    <n v="1915"/>
    <s v="Gillard Pass"/>
    <s v="DPI"/>
    <s v="124"/>
    <s v="Chinook"/>
    <s v="3"/>
    <x v="0"/>
    <x v="12"/>
    <n v="2718"/>
    <x v="3"/>
    <s v="CK-28"/>
    <s v="SOUTHERN MAINLAND-SOUTHERN FJORDS_FA_0.x"/>
    <s v="M"/>
    <s v="H"/>
    <n v="2718"/>
    <s v="Phillips River H"/>
    <n v="2687"/>
    <s v="Phillips Lk"/>
    <s v="JNST"/>
    <s v="S"/>
    <x v="1"/>
    <s v="183467"/>
    <n v="0"/>
    <x v="385"/>
    <n v="2015"/>
    <s v="20150508"/>
    <s v="20150508"/>
    <m/>
    <n v="4.1500000000000004"/>
    <m/>
    <s v="CWT"/>
    <s v="P"/>
    <x v="0"/>
    <s v="Y"/>
    <s v="Y"/>
    <s v="Y"/>
    <n v="0"/>
    <s v="AD Clip"/>
    <n v="58903"/>
    <s v=""/>
    <n v="58903"/>
    <n v="4"/>
    <n v="34662"/>
    <n v="2018"/>
    <m/>
    <m/>
    <m/>
    <m/>
    <m/>
    <m/>
    <m/>
    <m/>
    <m/>
    <m/>
    <m/>
    <m/>
    <m/>
    <m/>
    <m/>
    <m/>
    <m/>
    <m/>
    <m/>
    <m/>
    <m/>
    <m/>
    <m/>
    <m/>
    <m/>
    <m/>
    <m/>
    <m/>
    <n v="6.52"/>
    <m/>
    <m/>
    <m/>
    <m/>
    <m/>
    <n v="19.559999999999999"/>
    <m/>
    <m/>
    <m/>
    <m/>
    <m/>
    <m/>
    <m/>
    <m/>
    <m/>
    <m/>
    <m/>
    <m/>
    <m/>
    <m/>
    <m/>
    <m/>
    <m/>
    <m/>
    <m/>
    <m/>
    <m/>
    <m/>
    <m/>
    <m/>
    <m/>
    <m/>
    <m/>
    <m/>
    <m/>
    <m/>
    <m/>
    <m/>
    <m/>
    <m/>
    <m/>
    <m/>
    <m/>
    <m/>
    <m/>
    <m/>
    <m/>
    <m/>
    <m/>
    <m/>
    <m/>
    <m/>
    <m/>
    <m/>
    <m/>
    <m/>
    <m/>
    <m/>
    <m/>
    <m/>
    <m/>
    <m/>
    <m/>
    <m/>
    <m/>
    <m/>
    <m/>
    <m/>
    <m/>
    <m/>
    <m/>
    <m/>
    <m/>
    <m/>
    <m/>
    <m/>
    <m/>
    <m/>
    <m/>
    <m/>
    <m/>
    <m/>
    <m/>
    <m/>
    <m/>
    <m/>
    <m/>
    <m/>
    <m/>
    <m/>
    <m/>
    <m/>
    <m/>
    <m/>
    <m/>
    <m/>
    <m/>
    <m/>
    <m/>
    <m/>
    <m/>
    <m/>
    <m/>
    <m/>
    <m/>
    <m/>
    <m/>
    <m/>
    <m/>
    <m/>
    <m/>
    <m/>
    <m/>
    <m/>
    <n v="6.8"/>
    <m/>
    <m/>
    <m/>
    <n v="34"/>
    <m/>
    <m/>
    <m/>
    <m/>
    <m/>
    <m/>
    <m/>
    <m/>
    <m/>
    <n v="3.03"/>
    <m/>
    <n v="5.77"/>
    <m/>
    <m/>
    <m/>
    <m/>
    <m/>
    <n v="104.9"/>
    <m/>
    <m/>
    <n v="69.91"/>
    <n v="5.77"/>
    <n v="75.680000000000007"/>
    <n v="104.9"/>
    <n v="180.58"/>
    <n v="3.0657182146919515E-3"/>
    <n v="0.41909403034666076"/>
  </r>
  <r>
    <n v="284"/>
    <n v="1915"/>
    <s v="Gillard Pass"/>
    <s v="DPI"/>
    <s v="124"/>
    <s v="Chinook"/>
    <s v="3"/>
    <x v="0"/>
    <x v="12"/>
    <n v="2718"/>
    <x v="3"/>
    <s v="CK-28"/>
    <s v="SOUTHERN MAINLAND-SOUTHERN FJORDS_FA_0.x"/>
    <s v="M"/>
    <s v="H"/>
    <n v="2718"/>
    <s v="Phillips River H"/>
    <n v="2687"/>
    <s v="Phillips Lk"/>
    <s v="JNST"/>
    <s v="S"/>
    <x v="1"/>
    <s v="183467"/>
    <n v="0"/>
    <x v="385"/>
    <n v="2015"/>
    <s v="20150508"/>
    <s v="20150508"/>
    <m/>
    <n v="4.1500000000000004"/>
    <m/>
    <s v="CWT"/>
    <s v="P"/>
    <x v="0"/>
    <s v="Y"/>
    <s v="Y"/>
    <s v="Y"/>
    <n v="0"/>
    <s v="AD Clip"/>
    <n v="58903"/>
    <n v="58903"/>
    <n v="58903"/>
    <n v="5"/>
    <n v="34662"/>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n v="3.9"/>
    <m/>
    <m/>
    <m/>
    <m/>
    <m/>
    <m/>
    <m/>
    <m/>
    <m/>
    <m/>
    <m/>
    <m/>
    <m/>
    <m/>
    <m/>
    <m/>
    <m/>
    <m/>
    <m/>
    <m/>
    <m/>
    <m/>
    <m/>
    <m/>
    <m/>
    <m/>
    <m/>
    <m/>
    <n v="23.69"/>
    <m/>
    <m/>
    <n v="3.9"/>
    <n v="0"/>
    <n v="3.9"/>
    <n v="23.69"/>
    <n v="27.59"/>
    <n v="4.683971953890294E-4"/>
    <n v="0.14135556361000362"/>
  </r>
  <r>
    <n v="284"/>
    <n v="1915"/>
    <s v="Gillard Pass"/>
    <s v="DPI"/>
    <s v="124"/>
    <s v="Chinook"/>
    <s v="3"/>
    <x v="0"/>
    <x v="12"/>
    <n v="2718"/>
    <x v="3"/>
    <s v="CK-28"/>
    <s v="SOUTHERN MAINLAND-SOUTHERN FJORDS_FA_0.x"/>
    <s v="M"/>
    <s v="H"/>
    <n v="2718"/>
    <s v="Phillips River H"/>
    <n v="2687"/>
    <s v="Phillips Lk"/>
    <s v="JNST"/>
    <s v="S"/>
    <x v="1"/>
    <s v="183468"/>
    <n v="0"/>
    <x v="386"/>
    <n v="2015"/>
    <s v="20150508"/>
    <s v="20150508"/>
    <m/>
    <n v="4.1500000000000004"/>
    <m/>
    <s v="CWT"/>
    <s v="P"/>
    <x v="0"/>
    <s v="Y"/>
    <s v="Y"/>
    <s v="Y"/>
    <n v="7.4999999999999997E-3"/>
    <s v="AD Clip"/>
    <n v="57730"/>
    <s v=""/>
    <n v="58166"/>
    <n v="2"/>
    <n v="34661"/>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n v="0"/>
    <n v="0"/>
    <n v="0"/>
    <n v="0"/>
  </r>
  <r>
    <n v="284"/>
    <n v="1915"/>
    <s v="Gillard Pass"/>
    <s v="DPI"/>
    <s v="124"/>
    <s v="Chinook"/>
    <s v="3"/>
    <x v="0"/>
    <x v="12"/>
    <n v="2718"/>
    <x v="3"/>
    <s v="CK-28"/>
    <s v="SOUTHERN MAINLAND-SOUTHERN FJORDS_FA_0.x"/>
    <s v="M"/>
    <s v="H"/>
    <n v="2718"/>
    <s v="Phillips River H"/>
    <n v="2687"/>
    <s v="Phillips Lk"/>
    <s v="JNST"/>
    <s v="S"/>
    <x v="1"/>
    <s v="183468"/>
    <n v="0"/>
    <x v="386"/>
    <n v="2015"/>
    <s v="20150508"/>
    <s v="20150508"/>
    <m/>
    <n v="4.1500000000000004"/>
    <m/>
    <s v="CWT"/>
    <s v="P"/>
    <x v="0"/>
    <s v="Y"/>
    <s v="Y"/>
    <s v="Y"/>
    <n v="7.4999999999999997E-3"/>
    <s v="AD Clip"/>
    <n v="57730"/>
    <s v=""/>
    <n v="58166"/>
    <n v="3"/>
    <n v="34661"/>
    <n v="2017"/>
    <m/>
    <m/>
    <m/>
    <m/>
    <m/>
    <m/>
    <m/>
    <m/>
    <m/>
    <m/>
    <m/>
    <m/>
    <m/>
    <m/>
    <m/>
    <m/>
    <m/>
    <m/>
    <m/>
    <m/>
    <m/>
    <n v="6.96"/>
    <m/>
    <m/>
    <m/>
    <m/>
    <m/>
    <m/>
    <m/>
    <m/>
    <m/>
    <m/>
    <m/>
    <m/>
    <m/>
    <m/>
    <m/>
    <m/>
    <m/>
    <m/>
    <m/>
    <m/>
    <m/>
    <m/>
    <m/>
    <m/>
    <m/>
    <m/>
    <m/>
    <m/>
    <m/>
    <m/>
    <m/>
    <m/>
    <m/>
    <m/>
    <m/>
    <m/>
    <m/>
    <m/>
    <m/>
    <m/>
    <m/>
    <m/>
    <m/>
    <m/>
    <m/>
    <m/>
    <m/>
    <m/>
    <m/>
    <m/>
    <m/>
    <m/>
    <m/>
    <m/>
    <m/>
    <m/>
    <m/>
    <m/>
    <m/>
    <m/>
    <m/>
    <m/>
    <m/>
    <m/>
    <m/>
    <m/>
    <m/>
    <m/>
    <m/>
    <m/>
    <m/>
    <m/>
    <m/>
    <m/>
    <m/>
    <m/>
    <m/>
    <m/>
    <m/>
    <m/>
    <m/>
    <m/>
    <m/>
    <m/>
    <m/>
    <m/>
    <m/>
    <m/>
    <m/>
    <m/>
    <m/>
    <m/>
    <m/>
    <m/>
    <m/>
    <m/>
    <m/>
    <m/>
    <m/>
    <m/>
    <m/>
    <m/>
    <m/>
    <m/>
    <m/>
    <m/>
    <m/>
    <m/>
    <m/>
    <m/>
    <m/>
    <m/>
    <m/>
    <m/>
    <m/>
    <m/>
    <m/>
    <m/>
    <m/>
    <m/>
    <m/>
    <m/>
    <m/>
    <m/>
    <m/>
    <n v="20.88"/>
    <m/>
    <m/>
    <m/>
    <m/>
    <m/>
    <m/>
    <m/>
    <m/>
    <m/>
    <m/>
    <m/>
    <n v="17.670000000000002"/>
    <m/>
    <m/>
    <m/>
    <m/>
    <m/>
    <m/>
    <m/>
    <m/>
    <n v="27.84"/>
    <n v="17.670000000000002"/>
    <n v="45.51"/>
    <n v="0"/>
    <n v="45.510000000000005"/>
    <n v="7.883249610254635E-4"/>
    <n v="0.99999999999999989"/>
  </r>
  <r>
    <n v="284"/>
    <n v="1915"/>
    <s v="Gillard Pass"/>
    <s v="DPI"/>
    <s v="124"/>
    <s v="Chinook"/>
    <s v="3"/>
    <x v="0"/>
    <x v="12"/>
    <n v="2718"/>
    <x v="3"/>
    <s v="CK-28"/>
    <s v="SOUTHERN MAINLAND-SOUTHERN FJORDS_FA_0.x"/>
    <s v="M"/>
    <s v="H"/>
    <n v="2718"/>
    <s v="Phillips River H"/>
    <n v="2687"/>
    <s v="Phillips Lk"/>
    <s v="JNST"/>
    <s v="S"/>
    <x v="1"/>
    <s v="183468"/>
    <n v="0"/>
    <x v="386"/>
    <n v="2015"/>
    <s v="20150508"/>
    <s v="20150508"/>
    <m/>
    <n v="4.1500000000000004"/>
    <m/>
    <s v="CWT"/>
    <s v="P"/>
    <x v="0"/>
    <s v="Y"/>
    <s v="Y"/>
    <s v="Y"/>
    <n v="7.4999999999999997E-3"/>
    <s v="AD Clip"/>
    <n v="57730"/>
    <s v=""/>
    <n v="58166"/>
    <n v="4"/>
    <n v="34661"/>
    <n v="2018"/>
    <m/>
    <m/>
    <m/>
    <m/>
    <m/>
    <m/>
    <m/>
    <m/>
    <m/>
    <m/>
    <m/>
    <m/>
    <m/>
    <m/>
    <m/>
    <m/>
    <m/>
    <m/>
    <m/>
    <m/>
    <m/>
    <n v="6.8"/>
    <m/>
    <m/>
    <m/>
    <m/>
    <n v="3"/>
    <m/>
    <m/>
    <m/>
    <m/>
    <m/>
    <m/>
    <m/>
    <m/>
    <m/>
    <m/>
    <m/>
    <m/>
    <m/>
    <m/>
    <m/>
    <m/>
    <m/>
    <m/>
    <m/>
    <m/>
    <m/>
    <m/>
    <n v="7.39"/>
    <m/>
    <m/>
    <m/>
    <m/>
    <m/>
    <m/>
    <m/>
    <m/>
    <m/>
    <m/>
    <m/>
    <m/>
    <m/>
    <m/>
    <m/>
    <m/>
    <m/>
    <m/>
    <m/>
    <m/>
    <m/>
    <m/>
    <m/>
    <m/>
    <m/>
    <m/>
    <m/>
    <m/>
    <m/>
    <m/>
    <m/>
    <m/>
    <m/>
    <m/>
    <m/>
    <m/>
    <m/>
    <m/>
    <m/>
    <m/>
    <m/>
    <m/>
    <m/>
    <m/>
    <m/>
    <m/>
    <m/>
    <m/>
    <m/>
    <m/>
    <m/>
    <m/>
    <m/>
    <m/>
    <m/>
    <m/>
    <m/>
    <m/>
    <m/>
    <m/>
    <m/>
    <m/>
    <m/>
    <m/>
    <m/>
    <m/>
    <m/>
    <m/>
    <m/>
    <m/>
    <m/>
    <m/>
    <m/>
    <m/>
    <m/>
    <m/>
    <m/>
    <m/>
    <m/>
    <m/>
    <m/>
    <m/>
    <m/>
    <m/>
    <m/>
    <m/>
    <m/>
    <m/>
    <m/>
    <m/>
    <m/>
    <m/>
    <m/>
    <n v="6.8"/>
    <m/>
    <m/>
    <m/>
    <n v="13.6"/>
    <m/>
    <m/>
    <m/>
    <m/>
    <m/>
    <m/>
    <m/>
    <m/>
    <m/>
    <m/>
    <m/>
    <n v="3.39"/>
    <m/>
    <m/>
    <m/>
    <m/>
    <n v="1"/>
    <n v="107.03"/>
    <m/>
    <m/>
    <n v="37.590000000000003"/>
    <n v="3.39"/>
    <n v="40.98"/>
    <n v="108.03"/>
    <n v="149.01"/>
    <n v="2.5811536462844275E-3"/>
    <n v="0.27501509965774107"/>
  </r>
  <r>
    <n v="284"/>
    <n v="1915"/>
    <s v="Gillard Pass"/>
    <s v="DPI"/>
    <s v="124"/>
    <s v="Chinook"/>
    <s v="3"/>
    <x v="0"/>
    <x v="12"/>
    <n v="2718"/>
    <x v="3"/>
    <s v="CK-28"/>
    <s v="SOUTHERN MAINLAND-SOUTHERN FJORDS_FA_0.x"/>
    <s v="M"/>
    <s v="H"/>
    <n v="2718"/>
    <s v="Phillips River H"/>
    <n v="2687"/>
    <s v="Phillips Lk"/>
    <s v="JNST"/>
    <s v="S"/>
    <x v="1"/>
    <s v="183468"/>
    <n v="0"/>
    <x v="386"/>
    <n v="2015"/>
    <s v="20150508"/>
    <s v="20150508"/>
    <m/>
    <n v="4.1500000000000004"/>
    <m/>
    <s v="CWT"/>
    <s v="P"/>
    <x v="0"/>
    <s v="Y"/>
    <s v="Y"/>
    <s v="Y"/>
    <n v="7.4999999999999997E-3"/>
    <s v="AD Clip"/>
    <n v="57730"/>
    <n v="57730"/>
    <n v="58166"/>
    <n v="5"/>
    <n v="34661"/>
    <n v="2019"/>
    <m/>
    <m/>
    <m/>
    <m/>
    <m/>
    <m/>
    <m/>
    <m/>
    <m/>
    <m/>
    <m/>
    <m/>
    <m/>
    <m/>
    <m/>
    <m/>
    <m/>
    <m/>
    <m/>
    <m/>
    <m/>
    <m/>
    <m/>
    <m/>
    <m/>
    <m/>
    <m/>
    <m/>
    <m/>
    <m/>
    <m/>
    <m/>
    <m/>
    <m/>
    <n v="4.82"/>
    <m/>
    <m/>
    <m/>
    <m/>
    <m/>
    <m/>
    <m/>
    <m/>
    <m/>
    <m/>
    <m/>
    <m/>
    <m/>
    <m/>
    <m/>
    <m/>
    <m/>
    <m/>
    <m/>
    <m/>
    <m/>
    <m/>
    <m/>
    <m/>
    <m/>
    <m/>
    <m/>
    <m/>
    <m/>
    <m/>
    <m/>
    <m/>
    <m/>
    <m/>
    <m/>
    <m/>
    <m/>
    <m/>
    <m/>
    <m/>
    <m/>
    <m/>
    <m/>
    <m/>
    <m/>
    <m/>
    <m/>
    <m/>
    <m/>
    <m/>
    <m/>
    <m/>
    <m/>
    <m/>
    <m/>
    <m/>
    <m/>
    <m/>
    <m/>
    <m/>
    <m/>
    <m/>
    <m/>
    <m/>
    <m/>
    <m/>
    <m/>
    <m/>
    <m/>
    <m/>
    <m/>
    <m/>
    <m/>
    <m/>
    <m/>
    <m/>
    <m/>
    <m/>
    <m/>
    <m/>
    <m/>
    <m/>
    <m/>
    <m/>
    <m/>
    <m/>
    <m/>
    <m/>
    <m/>
    <m/>
    <m/>
    <m/>
    <m/>
    <m/>
    <m/>
    <m/>
    <m/>
    <m/>
    <m/>
    <m/>
    <m/>
    <m/>
    <m/>
    <m/>
    <m/>
    <m/>
    <m/>
    <m/>
    <m/>
    <m/>
    <m/>
    <m/>
    <m/>
    <m/>
    <m/>
    <m/>
    <m/>
    <m/>
    <m/>
    <m/>
    <m/>
    <m/>
    <m/>
    <m/>
    <m/>
    <m/>
    <m/>
    <m/>
    <m/>
    <m/>
    <m/>
    <m/>
    <m/>
    <n v="4.82"/>
    <n v="0"/>
    <n v="4.82"/>
    <n v="0"/>
    <n v="4.82"/>
    <n v="8.3492118482591379E-5"/>
    <n v="1"/>
  </r>
  <r>
    <n v="284"/>
    <n v="1915"/>
    <s v="Gillard Pass"/>
    <s v="DPI"/>
    <s v="124"/>
    <s v="Chinook"/>
    <s v="3"/>
    <x v="0"/>
    <x v="0"/>
    <n v="2718"/>
    <x v="3"/>
    <s v="CK-28"/>
    <s v="SOUTHERN MAINLAND-SOUTHERN FJORDS_FA_0.x"/>
    <s v="M"/>
    <s v="H"/>
    <n v="2718"/>
    <s v="Phillips River H"/>
    <n v="2687"/>
    <s v="Phillips Lk"/>
    <s v="JNST"/>
    <s v="S"/>
    <x v="1"/>
    <s v="184198"/>
    <n v="0"/>
    <x v="387"/>
    <n v="2016"/>
    <s v="20160503"/>
    <s v="20160506"/>
    <m/>
    <n v="5"/>
    <m/>
    <s v="CWT"/>
    <s v="P"/>
    <x v="0"/>
    <s v="Y"/>
    <s v="Y"/>
    <s v="Y"/>
    <n v="0"/>
    <s v="AD Clip"/>
    <n v="59527"/>
    <s v=""/>
    <n v="63992"/>
    <n v="2"/>
    <n v="35664"/>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2"/>
    <m/>
    <m/>
    <m/>
    <m/>
    <m/>
    <n v="5"/>
    <m/>
    <m/>
    <n v="0"/>
    <n v="0.52"/>
    <n v="0.52"/>
    <n v="5"/>
    <n v="5.52"/>
    <n v="9.2731029616812533E-5"/>
    <n v="9.4202898550724654E-2"/>
  </r>
  <r>
    <n v="284"/>
    <n v="1915"/>
    <s v="Gillard Pass"/>
    <s v="DPI"/>
    <s v="124"/>
    <s v="Chinook"/>
    <s v="3"/>
    <x v="0"/>
    <x v="0"/>
    <n v="2718"/>
    <x v="3"/>
    <s v="CK-28"/>
    <s v="SOUTHERN MAINLAND-SOUTHERN FJORDS_FA_0.x"/>
    <s v="M"/>
    <s v="H"/>
    <n v="2718"/>
    <s v="Phillips River H"/>
    <n v="2687"/>
    <s v="Phillips Lk"/>
    <s v="JNST"/>
    <s v="S"/>
    <x v="1"/>
    <s v="184198"/>
    <n v="0"/>
    <x v="387"/>
    <n v="2016"/>
    <s v="20160503"/>
    <s v="20160506"/>
    <m/>
    <n v="5"/>
    <m/>
    <s v="CWT"/>
    <s v="P"/>
    <x v="0"/>
    <s v="Y"/>
    <s v="Y"/>
    <s v="Y"/>
    <n v="0"/>
    <s v="AD Clip"/>
    <n v="59527"/>
    <s v=""/>
    <n v="63992"/>
    <n v="3"/>
    <n v="35664"/>
    <n v="2018"/>
    <m/>
    <m/>
    <m/>
    <m/>
    <m/>
    <m/>
    <m/>
    <m/>
    <m/>
    <m/>
    <m/>
    <m/>
    <m/>
    <m/>
    <m/>
    <m/>
    <m/>
    <m/>
    <m/>
    <m/>
    <m/>
    <m/>
    <m/>
    <m/>
    <m/>
    <m/>
    <m/>
    <m/>
    <m/>
    <m/>
    <m/>
    <m/>
    <m/>
    <m/>
    <m/>
    <m/>
    <m/>
    <m/>
    <m/>
    <m/>
    <m/>
    <m/>
    <m/>
    <m/>
    <m/>
    <m/>
    <m/>
    <m/>
    <m/>
    <m/>
    <m/>
    <m/>
    <m/>
    <m/>
    <m/>
    <m/>
    <m/>
    <m/>
    <m/>
    <m/>
    <m/>
    <m/>
    <m/>
    <m/>
    <m/>
    <m/>
    <m/>
    <m/>
    <m/>
    <m/>
    <m/>
    <m/>
    <m/>
    <m/>
    <m/>
    <m/>
    <m/>
    <m/>
    <m/>
    <m/>
    <m/>
    <m/>
    <m/>
    <m/>
    <m/>
    <m/>
    <m/>
    <m/>
    <m/>
    <m/>
    <m/>
    <m/>
    <m/>
    <m/>
    <m/>
    <m/>
    <m/>
    <m/>
    <m/>
    <m/>
    <m/>
    <m/>
    <m/>
    <m/>
    <m/>
    <m/>
    <m/>
    <m/>
    <m/>
    <m/>
    <m/>
    <m/>
    <m/>
    <m/>
    <m/>
    <m/>
    <m/>
    <m/>
    <m/>
    <m/>
    <m/>
    <m/>
    <m/>
    <m/>
    <m/>
    <m/>
    <m/>
    <m/>
    <m/>
    <m/>
    <m/>
    <n v="6.69"/>
    <m/>
    <m/>
    <m/>
    <m/>
    <m/>
    <m/>
    <m/>
    <m/>
    <m/>
    <m/>
    <m/>
    <m/>
    <m/>
    <m/>
    <m/>
    <m/>
    <m/>
    <m/>
    <m/>
    <m/>
    <m/>
    <m/>
    <m/>
    <m/>
    <m/>
    <m/>
    <m/>
    <n v="15.64"/>
    <m/>
    <m/>
    <m/>
    <m/>
    <m/>
    <n v="32.35"/>
    <m/>
    <m/>
    <n v="6.69"/>
    <n v="15.64"/>
    <n v="22.33"/>
    <n v="32.35"/>
    <n v="54.680000000000007"/>
    <n v="9.1857476439262864E-4"/>
    <n v="0.40837600585223111"/>
  </r>
  <r>
    <n v="284"/>
    <n v="1915"/>
    <s v="Gillard Pass"/>
    <s v="DPI"/>
    <s v="124"/>
    <s v="Chinook"/>
    <s v="3"/>
    <x v="0"/>
    <x v="0"/>
    <n v="2718"/>
    <x v="3"/>
    <s v="CK-28"/>
    <s v="SOUTHERN MAINLAND-SOUTHERN FJORDS_FA_0.x"/>
    <s v="M"/>
    <s v="H"/>
    <n v="2718"/>
    <s v="Phillips River H"/>
    <n v="2687"/>
    <s v="Phillips Lk"/>
    <s v="JNST"/>
    <s v="S"/>
    <x v="1"/>
    <s v="184198"/>
    <n v="0"/>
    <x v="387"/>
    <n v="2016"/>
    <s v="20160503"/>
    <s v="20160506"/>
    <m/>
    <n v="5"/>
    <m/>
    <s v="CWT"/>
    <s v="P"/>
    <x v="0"/>
    <s v="Y"/>
    <s v="Y"/>
    <s v="Y"/>
    <n v="0"/>
    <s v="AD Clip"/>
    <n v="59527"/>
    <s v=""/>
    <n v="63992"/>
    <n v="4"/>
    <n v="35664"/>
    <n v="2019"/>
    <m/>
    <m/>
    <m/>
    <m/>
    <m/>
    <m/>
    <m/>
    <m/>
    <m/>
    <m/>
    <m/>
    <m/>
    <m/>
    <n v="5.66"/>
    <m/>
    <m/>
    <m/>
    <m/>
    <m/>
    <m/>
    <m/>
    <m/>
    <m/>
    <m/>
    <m/>
    <m/>
    <m/>
    <m/>
    <m/>
    <m/>
    <m/>
    <m/>
    <m/>
    <m/>
    <n v="4.82"/>
    <m/>
    <m/>
    <m/>
    <m/>
    <m/>
    <m/>
    <m/>
    <m/>
    <m/>
    <m/>
    <m/>
    <m/>
    <m/>
    <m/>
    <m/>
    <m/>
    <m/>
    <m/>
    <m/>
    <m/>
    <m/>
    <m/>
    <m/>
    <m/>
    <m/>
    <m/>
    <m/>
    <m/>
    <m/>
    <m/>
    <m/>
    <m/>
    <m/>
    <m/>
    <m/>
    <m/>
    <m/>
    <m/>
    <m/>
    <m/>
    <m/>
    <m/>
    <m/>
    <m/>
    <m/>
    <m/>
    <m/>
    <m/>
    <m/>
    <m/>
    <m/>
    <m/>
    <m/>
    <m/>
    <m/>
    <m/>
    <m/>
    <m/>
    <m/>
    <m/>
    <m/>
    <m/>
    <m/>
    <m/>
    <m/>
    <m/>
    <m/>
    <m/>
    <m/>
    <m/>
    <m/>
    <m/>
    <m/>
    <m/>
    <m/>
    <m/>
    <m/>
    <m/>
    <m/>
    <m/>
    <m/>
    <m/>
    <m/>
    <m/>
    <m/>
    <m/>
    <m/>
    <m/>
    <m/>
    <m/>
    <m/>
    <m/>
    <m/>
    <m/>
    <m/>
    <m/>
    <n v="6.9"/>
    <m/>
    <m/>
    <m/>
    <m/>
    <m/>
    <m/>
    <m/>
    <m/>
    <n v="3.93"/>
    <m/>
    <m/>
    <m/>
    <m/>
    <m/>
    <m/>
    <m/>
    <m/>
    <m/>
    <m/>
    <m/>
    <m/>
    <m/>
    <m/>
    <m/>
    <m/>
    <m/>
    <m/>
    <n v="26.25"/>
    <m/>
    <m/>
    <m/>
    <m/>
    <n v="5"/>
    <n v="223.03"/>
    <m/>
    <m/>
    <n v="21.31"/>
    <n v="26.25"/>
    <n v="47.56"/>
    <n v="228.03"/>
    <n v="275.59000000000003"/>
    <n v="4.6296638500176396E-3"/>
    <n v="0.17257520229326173"/>
  </r>
  <r>
    <n v="284"/>
    <n v="1915"/>
    <s v="Gillard Pass"/>
    <s v="DPI"/>
    <s v="124"/>
    <s v="Chinook"/>
    <s v="3"/>
    <x v="0"/>
    <x v="0"/>
    <n v="2718"/>
    <x v="3"/>
    <s v="CK-28"/>
    <s v="SOUTHERN MAINLAND-SOUTHERN FJORDS_FA_0.x"/>
    <s v="M"/>
    <s v="H"/>
    <n v="2718"/>
    <s v="Phillips River H"/>
    <n v="2687"/>
    <s v="Phillips Lk"/>
    <s v="JNST"/>
    <s v="S"/>
    <x v="1"/>
    <s v="184198"/>
    <n v="0"/>
    <x v="387"/>
    <n v="2016"/>
    <s v="20160503"/>
    <s v="20160506"/>
    <m/>
    <n v="5"/>
    <m/>
    <s v="CWT"/>
    <s v="P"/>
    <x v="0"/>
    <s v="Y"/>
    <s v="Y"/>
    <s v="Y"/>
    <n v="0"/>
    <s v="AD Clip"/>
    <n v="59527"/>
    <n v="59527"/>
    <n v="63992"/>
    <n v="5"/>
    <n v="35664"/>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5"/>
    <m/>
    <m/>
    <m/>
    <m/>
    <m/>
    <n v="31.76"/>
    <m/>
    <m/>
    <n v="0"/>
    <n v="1.25"/>
    <n v="1.25"/>
    <n v="31.76"/>
    <n v="33.010000000000005"/>
    <n v="5.5453827674836634E-4"/>
    <n v="3.7867312935474094E-2"/>
  </r>
  <r>
    <n v="284"/>
    <n v="1915"/>
    <s v="Gillard Pass"/>
    <s v="DPI"/>
    <s v="124"/>
    <s v="Chinook"/>
    <s v="3"/>
    <x v="0"/>
    <x v="0"/>
    <n v="2718"/>
    <x v="3"/>
    <s v="CK-28"/>
    <s v="SOUTHERN MAINLAND-SOUTHERN FJORDS_FA_0.x"/>
    <s v="M"/>
    <s v="H"/>
    <n v="2718"/>
    <s v="Phillips River H"/>
    <n v="2687"/>
    <s v="Phillips Lk"/>
    <s v="JNST"/>
    <s v="S"/>
    <x v="1"/>
    <s v="184199"/>
    <n v="0"/>
    <x v="388"/>
    <n v="2016"/>
    <s v="20160503"/>
    <s v="20160506"/>
    <m/>
    <n v="5"/>
    <m/>
    <s v="CWT"/>
    <s v="P"/>
    <x v="0"/>
    <s v="Y"/>
    <s v="Y"/>
    <s v="Y"/>
    <n v="0"/>
    <s v="AD Clip"/>
    <n v="58506"/>
    <s v=""/>
    <n v="62895"/>
    <n v="3"/>
    <n v="35665"/>
    <n v="2018"/>
    <m/>
    <m/>
    <m/>
    <m/>
    <m/>
    <m/>
    <m/>
    <m/>
    <m/>
    <m/>
    <m/>
    <m/>
    <m/>
    <m/>
    <m/>
    <m/>
    <m/>
    <m/>
    <m/>
    <m/>
    <m/>
    <m/>
    <m/>
    <m/>
    <m/>
    <m/>
    <m/>
    <m/>
    <m/>
    <m/>
    <m/>
    <m/>
    <m/>
    <m/>
    <m/>
    <m/>
    <m/>
    <m/>
    <m/>
    <m/>
    <m/>
    <m/>
    <m/>
    <m/>
    <m/>
    <m/>
    <m/>
    <m/>
    <m/>
    <n v="7.24"/>
    <m/>
    <m/>
    <m/>
    <m/>
    <m/>
    <m/>
    <m/>
    <m/>
    <m/>
    <m/>
    <m/>
    <m/>
    <m/>
    <m/>
    <m/>
    <m/>
    <m/>
    <m/>
    <m/>
    <m/>
    <m/>
    <m/>
    <m/>
    <m/>
    <m/>
    <m/>
    <m/>
    <m/>
    <m/>
    <m/>
    <m/>
    <m/>
    <m/>
    <m/>
    <m/>
    <m/>
    <m/>
    <m/>
    <m/>
    <m/>
    <m/>
    <m/>
    <m/>
    <m/>
    <m/>
    <m/>
    <m/>
    <m/>
    <m/>
    <m/>
    <m/>
    <m/>
    <m/>
    <m/>
    <m/>
    <m/>
    <m/>
    <m/>
    <m/>
    <m/>
    <m/>
    <m/>
    <m/>
    <m/>
    <m/>
    <m/>
    <m/>
    <m/>
    <m/>
    <m/>
    <m/>
    <m/>
    <m/>
    <m/>
    <m/>
    <m/>
    <m/>
    <m/>
    <m/>
    <m/>
    <m/>
    <m/>
    <m/>
    <m/>
    <m/>
    <m/>
    <m/>
    <m/>
    <m/>
    <m/>
    <m/>
    <m/>
    <m/>
    <m/>
    <m/>
    <m/>
    <m/>
    <n v="6.8"/>
    <m/>
    <m/>
    <m/>
    <m/>
    <m/>
    <m/>
    <m/>
    <m/>
    <m/>
    <m/>
    <m/>
    <n v="13.75"/>
    <m/>
    <m/>
    <m/>
    <m/>
    <m/>
    <n v="95.62"/>
    <m/>
    <m/>
    <n v="14.04"/>
    <n v="13.75"/>
    <n v="27.79"/>
    <n v="95.62"/>
    <n v="123.41000000000001"/>
    <n v="2.1093563053362048E-3"/>
    <n v="0.22518434486670447"/>
  </r>
  <r>
    <n v="284"/>
    <n v="1915"/>
    <s v="Gillard Pass"/>
    <s v="DPI"/>
    <s v="124"/>
    <s v="Chinook"/>
    <s v="3"/>
    <x v="0"/>
    <x v="0"/>
    <n v="2718"/>
    <x v="3"/>
    <s v="CK-28"/>
    <s v="SOUTHERN MAINLAND-SOUTHERN FJORDS_FA_0.x"/>
    <s v="M"/>
    <s v="H"/>
    <n v="2718"/>
    <s v="Phillips River H"/>
    <n v="2687"/>
    <s v="Phillips Lk"/>
    <s v="JNST"/>
    <s v="S"/>
    <x v="1"/>
    <s v="184199"/>
    <n v="0"/>
    <x v="388"/>
    <n v="2016"/>
    <s v="20160503"/>
    <s v="20160506"/>
    <m/>
    <n v="5"/>
    <m/>
    <s v="CWT"/>
    <s v="P"/>
    <x v="0"/>
    <s v="Y"/>
    <s v="Y"/>
    <s v="Y"/>
    <n v="0"/>
    <s v="AD Clip"/>
    <n v="58506"/>
    <s v=""/>
    <n v="62895"/>
    <n v="4"/>
    <n v="35665"/>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n v="3.9"/>
    <m/>
    <m/>
    <m/>
    <m/>
    <m/>
    <m/>
    <m/>
    <m/>
    <m/>
    <m/>
    <n v="7.86"/>
    <m/>
    <m/>
    <m/>
    <m/>
    <m/>
    <m/>
    <m/>
    <m/>
    <m/>
    <m/>
    <m/>
    <n v="11.27"/>
    <m/>
    <m/>
    <m/>
    <m/>
    <n v="1"/>
    <n v="123.36"/>
    <m/>
    <m/>
    <n v="11.76"/>
    <n v="11.27"/>
    <n v="23.03"/>
    <n v="124.36"/>
    <n v="147.38999999999999"/>
    <n v="2.5192287970464567E-3"/>
    <n v="0.15625212022525276"/>
  </r>
  <r>
    <n v="284"/>
    <n v="1915"/>
    <s v="Gillard Pass"/>
    <s v="DPI"/>
    <s v="124"/>
    <s v="Chinook"/>
    <s v="3"/>
    <x v="0"/>
    <x v="0"/>
    <n v="2718"/>
    <x v="3"/>
    <s v="CK-28"/>
    <s v="SOUTHERN MAINLAND-SOUTHERN FJORDS_FA_0.x"/>
    <s v="M"/>
    <s v="H"/>
    <n v="2718"/>
    <s v="Phillips River H"/>
    <n v="2687"/>
    <s v="Phillips Lk"/>
    <s v="JNST"/>
    <s v="S"/>
    <x v="1"/>
    <s v="184199"/>
    <n v="0"/>
    <x v="388"/>
    <n v="2016"/>
    <s v="20160503"/>
    <s v="20160506"/>
    <m/>
    <n v="5"/>
    <m/>
    <s v="CWT"/>
    <s v="P"/>
    <x v="0"/>
    <s v="Y"/>
    <s v="Y"/>
    <s v="Y"/>
    <n v="0"/>
    <s v="AD Clip"/>
    <n v="58506"/>
    <n v="58506"/>
    <n v="62895"/>
    <n v="5"/>
    <n v="35665"/>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6"/>
    <m/>
    <m/>
    <m/>
    <m/>
    <m/>
    <n v="31.76"/>
    <m/>
    <m/>
    <n v="0"/>
    <n v="1.46"/>
    <n v="1.46"/>
    <n v="31.76"/>
    <n v="33.22"/>
    <n v="5.6780501145181693E-4"/>
    <n v="4.3949428055388318E-2"/>
  </r>
  <r>
    <n v="284"/>
    <n v="1915"/>
    <s v="Gillard Pass"/>
    <s v="DPI"/>
    <s v="124"/>
    <s v="Chinook"/>
    <s v="3"/>
    <x v="0"/>
    <x v="0"/>
    <n v="2718"/>
    <x v="3"/>
    <s v="CK-28"/>
    <s v="SOUTHERN MAINLAND-SOUTHERN FJORDS_FA_0.x"/>
    <s v="M"/>
    <s v="H"/>
    <n v="2718"/>
    <s v="Phillips River H"/>
    <n v="2687"/>
    <s v="Phillips Lk"/>
    <s v="JNST"/>
    <s v="S"/>
    <x v="1"/>
    <s v="184264"/>
    <n v="0"/>
    <x v="389"/>
    <n v="2016"/>
    <s v="20160503"/>
    <s v="20160506"/>
    <m/>
    <n v="5"/>
    <m/>
    <s v="CWT"/>
    <s v="P"/>
    <x v="0"/>
    <s v="Y"/>
    <s v="Y"/>
    <s v="Y"/>
    <n v="0"/>
    <s v="AD Clip"/>
    <n v="36043"/>
    <s v=""/>
    <n v="38747"/>
    <n v="3"/>
    <n v="35666"/>
    <n v="2018"/>
    <m/>
    <m/>
    <m/>
    <m/>
    <m/>
    <m/>
    <m/>
    <m/>
    <m/>
    <m/>
    <m/>
    <m/>
    <m/>
    <m/>
    <m/>
    <m/>
    <m/>
    <m/>
    <m/>
    <m/>
    <m/>
    <m/>
    <m/>
    <m/>
    <m/>
    <m/>
    <m/>
    <m/>
    <m/>
    <m/>
    <m/>
    <m/>
    <m/>
    <m/>
    <m/>
    <m/>
    <m/>
    <m/>
    <m/>
    <m/>
    <m/>
    <m/>
    <m/>
    <m/>
    <m/>
    <m/>
    <m/>
    <m/>
    <m/>
    <m/>
    <m/>
    <m/>
    <m/>
    <m/>
    <m/>
    <m/>
    <m/>
    <m/>
    <m/>
    <m/>
    <m/>
    <m/>
    <m/>
    <m/>
    <m/>
    <m/>
    <m/>
    <m/>
    <m/>
    <m/>
    <m/>
    <m/>
    <m/>
    <m/>
    <m/>
    <m/>
    <m/>
    <m/>
    <m/>
    <m/>
    <m/>
    <m/>
    <m/>
    <m/>
    <m/>
    <m/>
    <m/>
    <m/>
    <m/>
    <m/>
    <m/>
    <m/>
    <m/>
    <m/>
    <m/>
    <m/>
    <m/>
    <m/>
    <m/>
    <m/>
    <m/>
    <m/>
    <m/>
    <m/>
    <m/>
    <m/>
    <m/>
    <m/>
    <m/>
    <m/>
    <m/>
    <m/>
    <m/>
    <m/>
    <m/>
    <m/>
    <m/>
    <m/>
    <m/>
    <m/>
    <m/>
    <m/>
    <m/>
    <n v="6.69"/>
    <m/>
    <m/>
    <m/>
    <m/>
    <m/>
    <m/>
    <m/>
    <m/>
    <m/>
    <m/>
    <m/>
    <m/>
    <m/>
    <m/>
    <m/>
    <m/>
    <m/>
    <m/>
    <m/>
    <m/>
    <m/>
    <m/>
    <m/>
    <m/>
    <m/>
    <m/>
    <m/>
    <m/>
    <m/>
    <m/>
    <m/>
    <m/>
    <m/>
    <m/>
    <m/>
    <n v="20.78"/>
    <n v="1"/>
    <m/>
    <m/>
    <m/>
    <n v="1"/>
    <n v="6.47"/>
    <m/>
    <m/>
    <n v="6.69"/>
    <n v="21.78"/>
    <n v="28.47"/>
    <n v="7.47"/>
    <n v="35.940000000000005"/>
    <n v="9.9714230225009031E-4"/>
    <n v="0.79215358931552571"/>
  </r>
  <r>
    <n v="284"/>
    <n v="1915"/>
    <s v="Gillard Pass"/>
    <s v="DPI"/>
    <s v="124"/>
    <s v="Chinook"/>
    <s v="3"/>
    <x v="0"/>
    <x v="0"/>
    <n v="2718"/>
    <x v="3"/>
    <s v="CK-28"/>
    <s v="SOUTHERN MAINLAND-SOUTHERN FJORDS_FA_0.x"/>
    <s v="M"/>
    <s v="H"/>
    <n v="2718"/>
    <s v="Phillips River H"/>
    <n v="2687"/>
    <s v="Phillips Lk"/>
    <s v="JNST"/>
    <s v="S"/>
    <x v="1"/>
    <s v="184264"/>
    <n v="0"/>
    <x v="389"/>
    <n v="2016"/>
    <s v="20160503"/>
    <s v="20160506"/>
    <m/>
    <n v="5"/>
    <m/>
    <s v="CWT"/>
    <s v="P"/>
    <x v="0"/>
    <s v="Y"/>
    <s v="Y"/>
    <s v="Y"/>
    <n v="0"/>
    <s v="AD Clip"/>
    <n v="36043"/>
    <s v=""/>
    <n v="38747"/>
    <n v="4"/>
    <n v="35666"/>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n v="180.56"/>
    <m/>
    <m/>
    <n v="0"/>
    <n v="0"/>
    <n v="0"/>
    <n v="182.56"/>
    <n v="182.56"/>
    <n v="5.0650611769275586E-3"/>
    <n v="0"/>
  </r>
  <r>
    <n v="284"/>
    <n v="1915"/>
    <s v="Gillard Pass"/>
    <s v="DPI"/>
    <s v="124"/>
    <s v="Chinook"/>
    <s v="3"/>
    <x v="0"/>
    <x v="0"/>
    <n v="2718"/>
    <x v="3"/>
    <s v="CK-28"/>
    <s v="SOUTHERN MAINLAND-SOUTHERN FJORDS_FA_0.x"/>
    <s v="M"/>
    <s v="H"/>
    <n v="2718"/>
    <s v="Phillips River H"/>
    <n v="2687"/>
    <s v="Phillips Lk"/>
    <s v="JNST"/>
    <s v="S"/>
    <x v="1"/>
    <s v="184264"/>
    <n v="0"/>
    <x v="389"/>
    <n v="2016"/>
    <s v="20160503"/>
    <s v="20160506"/>
    <m/>
    <n v="5"/>
    <m/>
    <s v="CWT"/>
    <s v="P"/>
    <x v="0"/>
    <s v="Y"/>
    <s v="Y"/>
    <s v="Y"/>
    <n v="0"/>
    <s v="AD Clip"/>
    <n v="36043"/>
    <n v="36043"/>
    <n v="38747"/>
    <n v="5"/>
    <n v="35666"/>
    <n v="2020"/>
    <m/>
    <m/>
    <m/>
    <m/>
    <m/>
    <m/>
    <m/>
    <m/>
    <m/>
    <m/>
    <m/>
    <m/>
    <m/>
    <n v="5.7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66"/>
    <m/>
    <m/>
    <n v="5.71"/>
    <n v="0"/>
    <n v="5.71"/>
    <n v="11.66"/>
    <n v="17.37"/>
    <n v="4.8192436811586163E-4"/>
    <n v="0.32872769142199193"/>
  </r>
  <r>
    <n v="284"/>
    <n v="1915"/>
    <s v="Gillard Pass"/>
    <s v="DPI"/>
    <s v="124"/>
    <s v="Chinook"/>
    <s v="3"/>
    <x v="0"/>
    <x v="13"/>
    <n v="2718"/>
    <x v="3"/>
    <s v="CK-28"/>
    <s v="SOUTHERN MAINLAND-SOUTHERN FJORDS_FA_0.x"/>
    <s v="M"/>
    <s v="H"/>
    <n v="2718"/>
    <s v="Phillips River H"/>
    <n v="2687"/>
    <s v="Phillips Lk"/>
    <s v="JNST"/>
    <s v="S"/>
    <x v="1"/>
    <s v="184594"/>
    <n v="0"/>
    <x v="390"/>
    <n v="2017"/>
    <s v="20170610"/>
    <s v="20170610"/>
    <m/>
    <n v="4.5"/>
    <m/>
    <s v="CWT"/>
    <s v="P"/>
    <x v="0"/>
    <s v="Y"/>
    <s v="Y"/>
    <s v="Y"/>
    <n v="5.0000000000000001E-3"/>
    <s v="AD Clip"/>
    <n v="47253"/>
    <s v=""/>
    <n v="48284"/>
    <n v="2"/>
    <n v="36351"/>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
    <m/>
    <m/>
    <m/>
    <m/>
    <m/>
    <n v="2"/>
    <m/>
    <m/>
    <n v="0"/>
    <n v="0.2"/>
    <n v="0.2"/>
    <n v="2"/>
    <n v="2.2000000000000002"/>
    <n v="4.6557890504306608E-5"/>
    <n v="9.0909090909090912E-2"/>
  </r>
  <r>
    <n v="284"/>
    <n v="1915"/>
    <s v="Gillard Pass"/>
    <s v="DPI"/>
    <s v="124"/>
    <s v="Chinook"/>
    <s v="3"/>
    <x v="0"/>
    <x v="13"/>
    <n v="2718"/>
    <x v="3"/>
    <s v="CK-28"/>
    <s v="SOUTHERN MAINLAND-SOUTHERN FJORDS_FA_0.x"/>
    <s v="M"/>
    <s v="H"/>
    <n v="2718"/>
    <s v="Phillips River H"/>
    <n v="2687"/>
    <s v="Phillips Lk"/>
    <s v="JNST"/>
    <s v="S"/>
    <x v="1"/>
    <s v="184594"/>
    <n v="0"/>
    <x v="390"/>
    <n v="2017"/>
    <s v="20170610"/>
    <s v="20170610"/>
    <m/>
    <n v="4.5"/>
    <m/>
    <s v="CWT"/>
    <s v="P"/>
    <x v="0"/>
    <s v="Y"/>
    <s v="Y"/>
    <s v="Y"/>
    <n v="5.0000000000000001E-3"/>
    <s v="AD Clip"/>
    <n v="47253"/>
    <s v=""/>
    <n v="48284"/>
    <n v="3"/>
    <n v="36351"/>
    <n v="2019"/>
    <m/>
    <m/>
    <m/>
    <m/>
    <m/>
    <m/>
    <m/>
    <m/>
    <m/>
    <m/>
    <m/>
    <m/>
    <m/>
    <m/>
    <m/>
    <m/>
    <m/>
    <m/>
    <m/>
    <m/>
    <m/>
    <m/>
    <m/>
    <m/>
    <m/>
    <m/>
    <m/>
    <m/>
    <m/>
    <m/>
    <m/>
    <m/>
    <m/>
    <n v="1"/>
    <n v="9.64"/>
    <m/>
    <m/>
    <m/>
    <m/>
    <m/>
    <m/>
    <m/>
    <m/>
    <m/>
    <m/>
    <m/>
    <m/>
    <m/>
    <m/>
    <m/>
    <m/>
    <m/>
    <m/>
    <m/>
    <m/>
    <m/>
    <m/>
    <m/>
    <m/>
    <m/>
    <m/>
    <m/>
    <m/>
    <m/>
    <m/>
    <m/>
    <m/>
    <m/>
    <m/>
    <m/>
    <m/>
    <m/>
    <m/>
    <m/>
    <m/>
    <m/>
    <m/>
    <m/>
    <m/>
    <m/>
    <m/>
    <m/>
    <m/>
    <m/>
    <m/>
    <m/>
    <m/>
    <m/>
    <m/>
    <m/>
    <m/>
    <m/>
    <m/>
    <m/>
    <m/>
    <m/>
    <m/>
    <m/>
    <m/>
    <m/>
    <m/>
    <m/>
    <m/>
    <m/>
    <m/>
    <m/>
    <m/>
    <m/>
    <m/>
    <m/>
    <m/>
    <m/>
    <m/>
    <m/>
    <m/>
    <m/>
    <m/>
    <m/>
    <m/>
    <m/>
    <m/>
    <m/>
    <m/>
    <n v="13.16"/>
    <m/>
    <m/>
    <m/>
    <m/>
    <m/>
    <m/>
    <m/>
    <n v="6.58"/>
    <m/>
    <m/>
    <m/>
    <m/>
    <n v="3.93"/>
    <m/>
    <m/>
    <m/>
    <m/>
    <m/>
    <m/>
    <m/>
    <m/>
    <m/>
    <m/>
    <n v="11.76"/>
    <m/>
    <m/>
    <m/>
    <m/>
    <m/>
    <m/>
    <m/>
    <m/>
    <m/>
    <m/>
    <m/>
    <n v="34.83"/>
    <m/>
    <m/>
    <m/>
    <m/>
    <n v="2"/>
    <n v="522.89"/>
    <m/>
    <m/>
    <n v="46.07"/>
    <n v="34.83"/>
    <n v="80.900000000000006"/>
    <n v="524.89"/>
    <n v="605.79"/>
    <n v="1.2820138403910861E-2"/>
    <n v="0.13354462767625747"/>
  </r>
  <r>
    <n v="284"/>
    <n v="1915"/>
    <s v="Gillard Pass"/>
    <s v="DPI"/>
    <s v="124"/>
    <s v="Chinook"/>
    <s v="3"/>
    <x v="0"/>
    <x v="13"/>
    <n v="2718"/>
    <x v="3"/>
    <s v="CK-28"/>
    <s v="SOUTHERN MAINLAND-SOUTHERN FJORDS_FA_0.x"/>
    <s v="M"/>
    <s v="H"/>
    <n v="2718"/>
    <s v="Phillips River H"/>
    <n v="2687"/>
    <s v="Phillips Lk"/>
    <s v="JNST"/>
    <s v="S"/>
    <x v="1"/>
    <s v="184594"/>
    <n v="0"/>
    <x v="390"/>
    <n v="2017"/>
    <s v="20170610"/>
    <s v="20170610"/>
    <m/>
    <n v="4.5"/>
    <m/>
    <s v="CWT"/>
    <s v="P"/>
    <x v="0"/>
    <s v="Y"/>
    <s v="Y"/>
    <s v="Y"/>
    <n v="5.0000000000000001E-3"/>
    <s v="AD Clip"/>
    <n v="47253"/>
    <s v=""/>
    <n v="48284"/>
    <n v="4"/>
    <n v="36351"/>
    <n v="2020"/>
    <m/>
    <m/>
    <m/>
    <m/>
    <m/>
    <m/>
    <m/>
    <m/>
    <m/>
    <m/>
    <m/>
    <m/>
    <m/>
    <n v="5.71"/>
    <m/>
    <m/>
    <m/>
    <m/>
    <m/>
    <m/>
    <m/>
    <m/>
    <m/>
    <m/>
    <m/>
    <m/>
    <m/>
    <m/>
    <n v="3.41"/>
    <m/>
    <m/>
    <m/>
    <m/>
    <m/>
    <n v="3.41"/>
    <m/>
    <m/>
    <m/>
    <m/>
    <m/>
    <m/>
    <m/>
    <m/>
    <m/>
    <m/>
    <m/>
    <m/>
    <m/>
    <m/>
    <m/>
    <m/>
    <m/>
    <m/>
    <m/>
    <m/>
    <m/>
    <m/>
    <m/>
    <m/>
    <m/>
    <m/>
    <m/>
    <m/>
    <m/>
    <m/>
    <m/>
    <m/>
    <m/>
    <m/>
    <m/>
    <m/>
    <m/>
    <m/>
    <m/>
    <m/>
    <m/>
    <m/>
    <m/>
    <m/>
    <m/>
    <m/>
    <m/>
    <m/>
    <m/>
    <m/>
    <m/>
    <m/>
    <m/>
    <m/>
    <m/>
    <m/>
    <m/>
    <m/>
    <m/>
    <m/>
    <m/>
    <m/>
    <m/>
    <m/>
    <m/>
    <m/>
    <m/>
    <m/>
    <m/>
    <m/>
    <m/>
    <m/>
    <m/>
    <m/>
    <m/>
    <m/>
    <m/>
    <m/>
    <m/>
    <m/>
    <m/>
    <m/>
    <m/>
    <m/>
    <m/>
    <m/>
    <m/>
    <m/>
    <m/>
    <m/>
    <m/>
    <m/>
    <m/>
    <m/>
    <m/>
    <m/>
    <n v="25.78"/>
    <m/>
    <m/>
    <m/>
    <m/>
    <m/>
    <m/>
    <m/>
    <m/>
    <m/>
    <m/>
    <m/>
    <m/>
    <m/>
    <m/>
    <m/>
    <n v="17.489999999999998"/>
    <m/>
    <m/>
    <m/>
    <m/>
    <m/>
    <m/>
    <m/>
    <m/>
    <m/>
    <m/>
    <m/>
    <n v="59.08"/>
    <m/>
    <m/>
    <m/>
    <m/>
    <m/>
    <n v="535.79999999999995"/>
    <m/>
    <m/>
    <n v="55.8"/>
    <n v="59.08"/>
    <n v="114.88"/>
    <n v="535.79999999999995"/>
    <n v="650.67999999999995"/>
    <n v="1.3770130996973736E-2"/>
    <n v="0.17655375914427984"/>
  </r>
  <r>
    <n v="284"/>
    <n v="1915"/>
    <s v="Gillard Pass"/>
    <s v="DPI"/>
    <s v="124"/>
    <s v="Chinook"/>
    <s v="3"/>
    <x v="0"/>
    <x v="13"/>
    <n v="2718"/>
    <x v="3"/>
    <s v="CK-28"/>
    <s v="SOUTHERN MAINLAND-SOUTHERN FJORDS_FA_0.x"/>
    <s v="M"/>
    <s v="H"/>
    <n v="2718"/>
    <s v="Phillips River H"/>
    <n v="2687"/>
    <s v="Phillips Lk"/>
    <s v="JNST"/>
    <s v="S"/>
    <x v="1"/>
    <s v="184594"/>
    <n v="0"/>
    <x v="390"/>
    <n v="2017"/>
    <s v="20170610"/>
    <s v="20170610"/>
    <m/>
    <n v="4.5"/>
    <m/>
    <s v="CWT"/>
    <s v="P"/>
    <x v="0"/>
    <s v="Y"/>
    <s v="Y"/>
    <s v="Y"/>
    <n v="5.0000000000000001E-3"/>
    <s v="AD Clip"/>
    <n v="47253"/>
    <s v=""/>
    <n v="48284"/>
    <n v="5"/>
    <n v="36351"/>
    <n v="2021"/>
    <m/>
    <m/>
    <m/>
    <m/>
    <m/>
    <m/>
    <m/>
    <m/>
    <m/>
    <m/>
    <m/>
    <m/>
    <m/>
    <m/>
    <m/>
    <m/>
    <m/>
    <m/>
    <m/>
    <m/>
    <m/>
    <m/>
    <m/>
    <m/>
    <m/>
    <m/>
    <m/>
    <m/>
    <n v="3.2"/>
    <m/>
    <m/>
    <m/>
    <m/>
    <m/>
    <m/>
    <m/>
    <m/>
    <m/>
    <m/>
    <m/>
    <m/>
    <m/>
    <m/>
    <m/>
    <m/>
    <m/>
    <m/>
    <m/>
    <m/>
    <m/>
    <m/>
    <m/>
    <m/>
    <m/>
    <m/>
    <m/>
    <m/>
    <m/>
    <m/>
    <m/>
    <m/>
    <m/>
    <m/>
    <m/>
    <m/>
    <m/>
    <m/>
    <m/>
    <m/>
    <m/>
    <m/>
    <m/>
    <m/>
    <m/>
    <m/>
    <m/>
    <m/>
    <m/>
    <m/>
    <m/>
    <m/>
    <m/>
    <m/>
    <m/>
    <m/>
    <m/>
    <m/>
    <m/>
    <m/>
    <m/>
    <m/>
    <m/>
    <m/>
    <m/>
    <m/>
    <m/>
    <m/>
    <m/>
    <m/>
    <m/>
    <m/>
    <m/>
    <m/>
    <m/>
    <m/>
    <m/>
    <m/>
    <m/>
    <m/>
    <m/>
    <m/>
    <m/>
    <m/>
    <m/>
    <m/>
    <m/>
    <m/>
    <m/>
    <m/>
    <m/>
    <m/>
    <m/>
    <m/>
    <m/>
    <m/>
    <m/>
    <m/>
    <m/>
    <m/>
    <m/>
    <m/>
    <m/>
    <m/>
    <m/>
    <m/>
    <m/>
    <m/>
    <m/>
    <m/>
    <m/>
    <m/>
    <m/>
    <m/>
    <m/>
    <m/>
    <m/>
    <m/>
    <n v="4.2"/>
    <m/>
    <m/>
    <m/>
    <m/>
    <m/>
    <m/>
    <m/>
    <m/>
    <m/>
    <m/>
    <m/>
    <n v="3.16"/>
    <m/>
    <m/>
    <m/>
    <m/>
    <m/>
    <n v="160.47999999999999"/>
    <m/>
    <m/>
    <n v="7.4"/>
    <n v="3.16"/>
    <n v="10.56"/>
    <n v="160.47999999999999"/>
    <n v="171.04"/>
    <n v="3.6196643599348188E-3"/>
    <n v="6.1739943872778306E-2"/>
  </r>
  <r>
    <n v="284"/>
    <n v="1915"/>
    <s v="Gillard Pass"/>
    <s v="DPI"/>
    <s v="124"/>
    <s v="Chinook"/>
    <s v="3"/>
    <x v="0"/>
    <x v="13"/>
    <n v="2718"/>
    <x v="3"/>
    <s v="CK-28"/>
    <s v="SOUTHERN MAINLAND-SOUTHERN FJORDS_FA_0.x"/>
    <s v="M"/>
    <s v="H"/>
    <n v="2718"/>
    <s v="Phillips River H"/>
    <n v="2687"/>
    <s v="Phillips Lk"/>
    <s v="JNST"/>
    <s v="S"/>
    <x v="1"/>
    <s v="184594"/>
    <n v="0"/>
    <x v="390"/>
    <n v="2017"/>
    <s v="20170610"/>
    <s v="20170610"/>
    <m/>
    <n v="4.5"/>
    <m/>
    <s v="CWT"/>
    <s v="P"/>
    <x v="0"/>
    <s v="Y"/>
    <s v="Y"/>
    <s v="Y"/>
    <n v="5.0000000000000001E-3"/>
    <s v="AD Clip"/>
    <n v="47253"/>
    <n v="47253"/>
    <n v="48284"/>
    <n v="6"/>
    <n v="36351"/>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2"/>
    <m/>
    <m/>
    <n v="0"/>
    <n v="0"/>
    <n v="0"/>
    <n v="3.22"/>
    <n v="3.22"/>
    <n v="6.8143821556303308E-5"/>
    <n v="0"/>
  </r>
  <r>
    <n v="284"/>
    <n v="1915"/>
    <s v="Gillard Pass"/>
    <s v="DPI"/>
    <s v="124"/>
    <s v="Chinook"/>
    <s v="3"/>
    <x v="0"/>
    <x v="13"/>
    <n v="2718"/>
    <x v="3"/>
    <s v="CK-28"/>
    <s v="SOUTHERN MAINLAND-SOUTHERN FJORDS_FA_0.x"/>
    <s v="M"/>
    <s v="H"/>
    <n v="2718"/>
    <s v="Phillips River H"/>
    <n v="2687"/>
    <s v="Phillips Lk"/>
    <s v="JNST"/>
    <s v="S"/>
    <x v="1"/>
    <s v="184595"/>
    <n v="0"/>
    <x v="391"/>
    <n v="2017"/>
    <s v="20170610"/>
    <s v="20170610"/>
    <m/>
    <n v="4.5"/>
    <m/>
    <s v="CWT"/>
    <s v="P"/>
    <x v="0"/>
    <s v="Y"/>
    <s v="Y"/>
    <s v="Y"/>
    <n v="5.0000000000000001E-3"/>
    <s v="AD Clip"/>
    <n v="43925"/>
    <s v=""/>
    <n v="44882"/>
    <n v="2"/>
    <n v="36353"/>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2"/>
    <m/>
    <m/>
    <m/>
    <m/>
    <m/>
    <n v="2"/>
    <m/>
    <m/>
    <n v="0"/>
    <n v="0.62"/>
    <n v="0.62"/>
    <n v="2"/>
    <n v="2.62"/>
    <n v="5.9647125782583954E-5"/>
    <n v="0.23664122137404578"/>
  </r>
  <r>
    <n v="284"/>
    <n v="1915"/>
    <s v="Gillard Pass"/>
    <s v="DPI"/>
    <s v="124"/>
    <s v="Chinook"/>
    <s v="3"/>
    <x v="0"/>
    <x v="13"/>
    <n v="2718"/>
    <x v="3"/>
    <s v="CK-28"/>
    <s v="SOUTHERN MAINLAND-SOUTHERN FJORDS_FA_0.x"/>
    <s v="M"/>
    <s v="H"/>
    <n v="2718"/>
    <s v="Phillips River H"/>
    <n v="2687"/>
    <s v="Phillips Lk"/>
    <s v="JNST"/>
    <s v="S"/>
    <x v="1"/>
    <s v="184595"/>
    <n v="0"/>
    <x v="391"/>
    <n v="2017"/>
    <s v="20170610"/>
    <s v="20170610"/>
    <m/>
    <n v="4.5"/>
    <m/>
    <s v="CWT"/>
    <s v="P"/>
    <x v="0"/>
    <s v="Y"/>
    <s v="Y"/>
    <s v="Y"/>
    <n v="5.0000000000000001E-3"/>
    <s v="AD Clip"/>
    <n v="43925"/>
    <s v=""/>
    <n v="44882"/>
    <n v="3"/>
    <n v="36353"/>
    <n v="2019"/>
    <m/>
    <m/>
    <m/>
    <m/>
    <m/>
    <m/>
    <m/>
    <m/>
    <m/>
    <m/>
    <m/>
    <m/>
    <m/>
    <m/>
    <m/>
    <m/>
    <m/>
    <m/>
    <m/>
    <m/>
    <m/>
    <m/>
    <m/>
    <m/>
    <m/>
    <m/>
    <m/>
    <m/>
    <m/>
    <m/>
    <m/>
    <m/>
    <m/>
    <m/>
    <n v="9.64"/>
    <m/>
    <m/>
    <m/>
    <m/>
    <m/>
    <m/>
    <m/>
    <m/>
    <m/>
    <m/>
    <m/>
    <m/>
    <m/>
    <m/>
    <n v="6.31"/>
    <m/>
    <m/>
    <m/>
    <m/>
    <m/>
    <m/>
    <m/>
    <m/>
    <m/>
    <m/>
    <m/>
    <m/>
    <m/>
    <m/>
    <m/>
    <m/>
    <m/>
    <m/>
    <m/>
    <m/>
    <m/>
    <m/>
    <m/>
    <m/>
    <m/>
    <m/>
    <m/>
    <m/>
    <m/>
    <m/>
    <m/>
    <m/>
    <m/>
    <m/>
    <m/>
    <m/>
    <m/>
    <m/>
    <m/>
    <m/>
    <m/>
    <m/>
    <m/>
    <m/>
    <m/>
    <m/>
    <m/>
    <m/>
    <m/>
    <m/>
    <m/>
    <m/>
    <m/>
    <m/>
    <m/>
    <m/>
    <m/>
    <m/>
    <m/>
    <m/>
    <m/>
    <m/>
    <m/>
    <m/>
    <m/>
    <m/>
    <m/>
    <m/>
    <m/>
    <m/>
    <m/>
    <m/>
    <m/>
    <m/>
    <m/>
    <m/>
    <m/>
    <m/>
    <m/>
    <m/>
    <m/>
    <m/>
    <m/>
    <m/>
    <m/>
    <m/>
    <m/>
    <m/>
    <m/>
    <m/>
    <m/>
    <m/>
    <m/>
    <n v="7.83"/>
    <m/>
    <m/>
    <m/>
    <n v="19.559999999999999"/>
    <m/>
    <m/>
    <m/>
    <m/>
    <m/>
    <m/>
    <m/>
    <m/>
    <m/>
    <m/>
    <m/>
    <n v="31.96"/>
    <m/>
    <m/>
    <m/>
    <m/>
    <n v="2"/>
    <n v="104.57"/>
    <m/>
    <m/>
    <n v="43.34"/>
    <n v="31.96"/>
    <n v="75.3"/>
    <n v="106.57"/>
    <n v="181.87"/>
    <n v="4.1404667046101313E-3"/>
    <n v="0.41403200087974923"/>
  </r>
  <r>
    <n v="284"/>
    <n v="1915"/>
    <s v="Gillard Pass"/>
    <s v="DPI"/>
    <s v="124"/>
    <s v="Chinook"/>
    <s v="3"/>
    <x v="0"/>
    <x v="13"/>
    <n v="2718"/>
    <x v="3"/>
    <s v="CK-28"/>
    <s v="SOUTHERN MAINLAND-SOUTHERN FJORDS_FA_0.x"/>
    <s v="M"/>
    <s v="H"/>
    <n v="2718"/>
    <s v="Phillips River H"/>
    <n v="2687"/>
    <s v="Phillips Lk"/>
    <s v="JNST"/>
    <s v="S"/>
    <x v="1"/>
    <s v="184595"/>
    <n v="0"/>
    <x v="391"/>
    <n v="2017"/>
    <s v="20170610"/>
    <s v="20170610"/>
    <m/>
    <n v="4.5"/>
    <m/>
    <s v="CWT"/>
    <s v="P"/>
    <x v="0"/>
    <s v="Y"/>
    <s v="Y"/>
    <s v="Y"/>
    <n v="5.0000000000000001E-3"/>
    <s v="AD Clip"/>
    <n v="43925"/>
    <s v=""/>
    <n v="44882"/>
    <n v="4"/>
    <n v="36353"/>
    <n v="2020"/>
    <m/>
    <m/>
    <m/>
    <m/>
    <m/>
    <m/>
    <m/>
    <m/>
    <m/>
    <m/>
    <m/>
    <m/>
    <m/>
    <n v="5.71"/>
    <m/>
    <m/>
    <m/>
    <m/>
    <m/>
    <m/>
    <m/>
    <m/>
    <m/>
    <m/>
    <m/>
    <m/>
    <m/>
    <m/>
    <n v="6.82"/>
    <m/>
    <m/>
    <m/>
    <m/>
    <m/>
    <n v="3.41"/>
    <m/>
    <m/>
    <m/>
    <m/>
    <n v="10.67"/>
    <m/>
    <m/>
    <m/>
    <m/>
    <m/>
    <m/>
    <m/>
    <m/>
    <m/>
    <m/>
    <m/>
    <m/>
    <m/>
    <m/>
    <m/>
    <m/>
    <m/>
    <m/>
    <m/>
    <m/>
    <m/>
    <m/>
    <m/>
    <m/>
    <m/>
    <m/>
    <m/>
    <m/>
    <m/>
    <m/>
    <m/>
    <m/>
    <m/>
    <m/>
    <m/>
    <m/>
    <m/>
    <m/>
    <m/>
    <m/>
    <m/>
    <m/>
    <m/>
    <m/>
    <m/>
    <m/>
    <m/>
    <m/>
    <m/>
    <m/>
    <m/>
    <m/>
    <m/>
    <m/>
    <m/>
    <m/>
    <m/>
    <m/>
    <m/>
    <m/>
    <m/>
    <m/>
    <m/>
    <m/>
    <m/>
    <m/>
    <m/>
    <m/>
    <m/>
    <m/>
    <m/>
    <m/>
    <m/>
    <m/>
    <m/>
    <m/>
    <m/>
    <m/>
    <m/>
    <m/>
    <m/>
    <m/>
    <m/>
    <n v="14.11"/>
    <m/>
    <m/>
    <m/>
    <m/>
    <m/>
    <m/>
    <m/>
    <m/>
    <m/>
    <m/>
    <m/>
    <m/>
    <m/>
    <m/>
    <m/>
    <m/>
    <m/>
    <m/>
    <m/>
    <m/>
    <m/>
    <m/>
    <m/>
    <n v="17.489999999999998"/>
    <m/>
    <m/>
    <m/>
    <m/>
    <m/>
    <m/>
    <m/>
    <m/>
    <m/>
    <m/>
    <m/>
    <n v="62.62"/>
    <m/>
    <m/>
    <m/>
    <m/>
    <m/>
    <n v="474.67"/>
    <m/>
    <m/>
    <n v="58.21"/>
    <n v="62.62"/>
    <n v="120.83"/>
    <n v="474.67"/>
    <n v="595.5"/>
    <n v="1.3557199772339214E-2"/>
    <n v="0.20290512174643158"/>
  </r>
  <r>
    <n v="284"/>
    <n v="1915"/>
    <s v="Gillard Pass"/>
    <s v="DPI"/>
    <s v="124"/>
    <s v="Chinook"/>
    <s v="3"/>
    <x v="0"/>
    <x v="13"/>
    <n v="2718"/>
    <x v="3"/>
    <s v="CK-28"/>
    <s v="SOUTHERN MAINLAND-SOUTHERN FJORDS_FA_0.x"/>
    <s v="M"/>
    <s v="H"/>
    <n v="2718"/>
    <s v="Phillips River H"/>
    <n v="2687"/>
    <s v="Phillips Lk"/>
    <s v="JNST"/>
    <s v="S"/>
    <x v="1"/>
    <s v="184595"/>
    <n v="0"/>
    <x v="391"/>
    <n v="2017"/>
    <s v="20170610"/>
    <s v="20170610"/>
    <m/>
    <n v="4.5"/>
    <m/>
    <s v="CWT"/>
    <s v="P"/>
    <x v="0"/>
    <s v="Y"/>
    <s v="Y"/>
    <s v="Y"/>
    <n v="5.0000000000000001E-3"/>
    <s v="AD Clip"/>
    <n v="43925"/>
    <n v="43925"/>
    <n v="44882"/>
    <n v="5"/>
    <n v="36353"/>
    <n v="2021"/>
    <m/>
    <m/>
    <m/>
    <m/>
    <m/>
    <m/>
    <m/>
    <m/>
    <m/>
    <m/>
    <m/>
    <m/>
    <m/>
    <m/>
    <m/>
    <m/>
    <m/>
    <m/>
    <m/>
    <m/>
    <m/>
    <m/>
    <m/>
    <m/>
    <m/>
    <m/>
    <m/>
    <m/>
    <n v="3.2"/>
    <m/>
    <m/>
    <m/>
    <m/>
    <m/>
    <m/>
    <m/>
    <m/>
    <m/>
    <m/>
    <m/>
    <m/>
    <m/>
    <m/>
    <m/>
    <m/>
    <m/>
    <m/>
    <m/>
    <m/>
    <m/>
    <m/>
    <m/>
    <m/>
    <m/>
    <m/>
    <m/>
    <m/>
    <m/>
    <m/>
    <m/>
    <m/>
    <m/>
    <m/>
    <m/>
    <m/>
    <m/>
    <m/>
    <m/>
    <m/>
    <m/>
    <m/>
    <m/>
    <m/>
    <m/>
    <m/>
    <m/>
    <m/>
    <m/>
    <m/>
    <m/>
    <m/>
    <m/>
    <m/>
    <m/>
    <m/>
    <m/>
    <m/>
    <m/>
    <m/>
    <m/>
    <m/>
    <m/>
    <m/>
    <m/>
    <m/>
    <m/>
    <m/>
    <m/>
    <m/>
    <m/>
    <m/>
    <m/>
    <m/>
    <m/>
    <m/>
    <m/>
    <m/>
    <m/>
    <m/>
    <m/>
    <m/>
    <m/>
    <m/>
    <m/>
    <m/>
    <m/>
    <m/>
    <m/>
    <m/>
    <m/>
    <m/>
    <m/>
    <m/>
    <m/>
    <m/>
    <m/>
    <m/>
    <m/>
    <m/>
    <m/>
    <m/>
    <m/>
    <m/>
    <m/>
    <m/>
    <m/>
    <m/>
    <m/>
    <m/>
    <m/>
    <m/>
    <m/>
    <m/>
    <m/>
    <m/>
    <m/>
    <m/>
    <n v="4.2"/>
    <m/>
    <m/>
    <m/>
    <m/>
    <m/>
    <m/>
    <m/>
    <m/>
    <m/>
    <m/>
    <m/>
    <n v="13.34"/>
    <m/>
    <m/>
    <m/>
    <m/>
    <m/>
    <n v="41.04"/>
    <m/>
    <m/>
    <n v="7.4"/>
    <n v="13.34"/>
    <n v="20.74"/>
    <n v="41.04"/>
    <n v="61.78"/>
    <n v="1.4064883323847467E-3"/>
    <n v="0.33570734865652313"/>
  </r>
  <r>
    <n v="284"/>
    <n v="1915"/>
    <s v="Gillard Pass"/>
    <s v="DPI"/>
    <s v="124"/>
    <s v="Chinook"/>
    <s v="3"/>
    <x v="0"/>
    <x v="1"/>
    <n v="2718"/>
    <x v="3"/>
    <s v="CK-28"/>
    <s v="SOUTHERN MAINLAND-SOUTHERN FJORDS_FA_0.x"/>
    <s v="M"/>
    <s v="H"/>
    <n v="2718"/>
    <s v="Phillips River H"/>
    <n v="2687"/>
    <s v="Phillips Lk"/>
    <s v="JNST"/>
    <s v="S"/>
    <x v="1"/>
    <s v="183992"/>
    <n v="0"/>
    <x v="392"/>
    <n v="2018"/>
    <s v="20180523"/>
    <s v="20180523"/>
    <n v="73"/>
    <n v="4.5"/>
    <m/>
    <s v="CWT"/>
    <s v="P"/>
    <x v="0"/>
    <s v="Y"/>
    <s v="Y"/>
    <s v="Y"/>
    <n v="5.0000000000000001E-3"/>
    <s v="AD Clip"/>
    <n v="37599"/>
    <s v=""/>
    <n v="38961"/>
    <n v="2"/>
    <n v="37099"/>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7"/>
    <m/>
    <m/>
    <m/>
    <m/>
    <m/>
    <m/>
    <m/>
    <m/>
    <n v="0"/>
    <n v="0.47"/>
    <n v="0.47"/>
    <n v="0"/>
    <n v="0.47"/>
    <n v="1.2500332455650416E-5"/>
    <n v="1"/>
  </r>
  <r>
    <n v="284"/>
    <n v="1915"/>
    <s v="Gillard Pass"/>
    <s v="DPI"/>
    <s v="124"/>
    <s v="Chinook"/>
    <s v="3"/>
    <x v="0"/>
    <x v="1"/>
    <n v="2718"/>
    <x v="3"/>
    <s v="CK-28"/>
    <s v="SOUTHERN MAINLAND-SOUTHERN FJORDS_FA_0.x"/>
    <s v="M"/>
    <s v="H"/>
    <n v="2718"/>
    <s v="Phillips River H"/>
    <n v="2687"/>
    <s v="Phillips Lk"/>
    <s v="JNST"/>
    <s v="S"/>
    <x v="1"/>
    <s v="183992"/>
    <n v="0"/>
    <x v="392"/>
    <n v="2018"/>
    <s v="20180523"/>
    <s v="20180523"/>
    <n v="73"/>
    <n v="4.5"/>
    <m/>
    <s v="CWT"/>
    <s v="P"/>
    <x v="0"/>
    <s v="Y"/>
    <s v="Y"/>
    <s v="Y"/>
    <n v="5.0000000000000001E-3"/>
    <s v="AD Clip"/>
    <n v="37599"/>
    <s v=""/>
    <n v="38961"/>
    <n v="3"/>
    <n v="37099"/>
    <n v="2020"/>
    <m/>
    <m/>
    <m/>
    <m/>
    <m/>
    <m/>
    <m/>
    <m/>
    <m/>
    <m/>
    <m/>
    <m/>
    <m/>
    <m/>
    <m/>
    <m/>
    <m/>
    <m/>
    <m/>
    <m/>
    <m/>
    <m/>
    <m/>
    <m/>
    <m/>
    <m/>
    <m/>
    <m/>
    <m/>
    <m/>
    <m/>
    <m/>
    <m/>
    <m/>
    <n v="3.41"/>
    <m/>
    <m/>
    <m/>
    <m/>
    <m/>
    <m/>
    <m/>
    <m/>
    <m/>
    <m/>
    <m/>
    <m/>
    <m/>
    <m/>
    <m/>
    <m/>
    <m/>
    <m/>
    <m/>
    <m/>
    <m/>
    <m/>
    <m/>
    <m/>
    <m/>
    <m/>
    <m/>
    <m/>
    <m/>
    <m/>
    <m/>
    <m/>
    <m/>
    <m/>
    <m/>
    <m/>
    <m/>
    <m/>
    <m/>
    <m/>
    <m/>
    <m/>
    <m/>
    <m/>
    <m/>
    <m/>
    <m/>
    <m/>
    <m/>
    <m/>
    <m/>
    <m/>
    <m/>
    <m/>
    <m/>
    <m/>
    <m/>
    <m/>
    <m/>
    <m/>
    <m/>
    <m/>
    <m/>
    <m/>
    <m/>
    <m/>
    <m/>
    <m/>
    <m/>
    <m/>
    <m/>
    <m/>
    <m/>
    <m/>
    <m/>
    <m/>
    <m/>
    <m/>
    <m/>
    <m/>
    <m/>
    <m/>
    <m/>
    <m/>
    <m/>
    <m/>
    <m/>
    <m/>
    <m/>
    <m/>
    <m/>
    <m/>
    <m/>
    <m/>
    <m/>
    <m/>
    <m/>
    <m/>
    <m/>
    <m/>
    <m/>
    <m/>
    <m/>
    <m/>
    <m/>
    <m/>
    <m/>
    <m/>
    <m/>
    <m/>
    <m/>
    <m/>
    <m/>
    <m/>
    <m/>
    <m/>
    <m/>
    <m/>
    <m/>
    <m/>
    <m/>
    <m/>
    <m/>
    <m/>
    <n v="11.4"/>
    <m/>
    <m/>
    <m/>
    <m/>
    <m/>
    <n v="84.44"/>
    <m/>
    <m/>
    <n v="3.41"/>
    <n v="11.4"/>
    <n v="14.81"/>
    <n v="84.44"/>
    <n v="99.25"/>
    <n v="2.6396978643049018E-3"/>
    <n v="0.1492191435768262"/>
  </r>
  <r>
    <n v="284"/>
    <n v="1915"/>
    <s v="Gillard Pass"/>
    <s v="DPI"/>
    <s v="124"/>
    <s v="Chinook"/>
    <s v="3"/>
    <x v="0"/>
    <x v="1"/>
    <n v="2718"/>
    <x v="3"/>
    <s v="CK-28"/>
    <s v="SOUTHERN MAINLAND-SOUTHERN FJORDS_FA_0.x"/>
    <s v="M"/>
    <s v="H"/>
    <n v="2718"/>
    <s v="Phillips River H"/>
    <n v="2687"/>
    <s v="Phillips Lk"/>
    <s v="JNST"/>
    <s v="S"/>
    <x v="1"/>
    <s v="183992"/>
    <n v="0"/>
    <x v="392"/>
    <n v="2018"/>
    <s v="20180523"/>
    <s v="20180523"/>
    <n v="73"/>
    <n v="4.5"/>
    <m/>
    <s v="CWT"/>
    <s v="P"/>
    <x v="0"/>
    <s v="Y"/>
    <s v="Y"/>
    <s v="Y"/>
    <n v="5.0000000000000001E-3"/>
    <s v="AD Clip"/>
    <n v="37599"/>
    <s v=""/>
    <n v="38961"/>
    <n v="4"/>
    <n v="37099"/>
    <n v="2021"/>
    <m/>
    <m/>
    <m/>
    <m/>
    <m/>
    <m/>
    <m/>
    <m/>
    <m/>
    <m/>
    <m/>
    <m/>
    <m/>
    <m/>
    <m/>
    <m/>
    <m/>
    <m/>
    <m/>
    <m/>
    <m/>
    <m/>
    <m/>
    <m/>
    <m/>
    <m/>
    <m/>
    <m/>
    <m/>
    <m/>
    <m/>
    <n v="3.2"/>
    <m/>
    <m/>
    <n v="3.27"/>
    <m/>
    <m/>
    <m/>
    <m/>
    <m/>
    <m/>
    <m/>
    <m/>
    <m/>
    <m/>
    <m/>
    <m/>
    <m/>
    <m/>
    <m/>
    <m/>
    <m/>
    <m/>
    <m/>
    <m/>
    <m/>
    <m/>
    <m/>
    <m/>
    <m/>
    <m/>
    <m/>
    <m/>
    <m/>
    <m/>
    <m/>
    <m/>
    <m/>
    <m/>
    <m/>
    <m/>
    <m/>
    <m/>
    <m/>
    <m/>
    <m/>
    <m/>
    <m/>
    <m/>
    <m/>
    <m/>
    <m/>
    <m/>
    <m/>
    <m/>
    <m/>
    <m/>
    <m/>
    <m/>
    <m/>
    <m/>
    <m/>
    <m/>
    <m/>
    <m/>
    <m/>
    <m/>
    <m/>
    <m/>
    <m/>
    <m/>
    <m/>
    <m/>
    <m/>
    <m/>
    <m/>
    <m/>
    <m/>
    <m/>
    <m/>
    <m/>
    <m/>
    <m/>
    <m/>
    <m/>
    <m/>
    <m/>
    <m/>
    <m/>
    <m/>
    <m/>
    <m/>
    <m/>
    <m/>
    <m/>
    <m/>
    <m/>
    <m/>
    <m/>
    <m/>
    <m/>
    <m/>
    <m/>
    <m/>
    <m/>
    <m/>
    <m/>
    <m/>
    <m/>
    <m/>
    <m/>
    <m/>
    <m/>
    <n v="4.24"/>
    <m/>
    <m/>
    <m/>
    <n v="8.48"/>
    <m/>
    <m/>
    <m/>
    <m/>
    <m/>
    <m/>
    <m/>
    <m/>
    <m/>
    <m/>
    <m/>
    <n v="52.13"/>
    <m/>
    <m/>
    <m/>
    <m/>
    <m/>
    <n v="127.5"/>
    <m/>
    <m/>
    <n v="19.190000000000001"/>
    <n v="52.13"/>
    <n v="71.319999999999993"/>
    <n v="127.5"/>
    <n v="198.82"/>
    <n v="5.2879065932604592E-3"/>
    <n v="0.358716426918821"/>
  </r>
  <r>
    <n v="284"/>
    <n v="1915"/>
    <s v="Gillard Pass"/>
    <s v="DPI"/>
    <s v="124"/>
    <s v="Chinook"/>
    <s v="3"/>
    <x v="0"/>
    <x v="1"/>
    <n v="2718"/>
    <x v="3"/>
    <s v="CK-28"/>
    <s v="SOUTHERN MAINLAND-SOUTHERN FJORDS_FA_0.x"/>
    <s v="M"/>
    <s v="H"/>
    <n v="2718"/>
    <s v="Phillips River H"/>
    <n v="2687"/>
    <s v="Phillips Lk"/>
    <s v="JNST"/>
    <s v="S"/>
    <x v="1"/>
    <s v="183992"/>
    <n v="0"/>
    <x v="392"/>
    <n v="2018"/>
    <s v="20180523"/>
    <s v="20180523"/>
    <n v="73"/>
    <n v="4.5"/>
    <m/>
    <s v="CWT"/>
    <s v="P"/>
    <x v="0"/>
    <s v="Y"/>
    <s v="Y"/>
    <s v="Y"/>
    <n v="5.0000000000000001E-3"/>
    <s v="AD Clip"/>
    <n v="37599"/>
    <n v="37599"/>
    <n v="38961"/>
    <n v="5"/>
    <n v="37099"/>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n v="5.76"/>
    <m/>
    <m/>
    <m/>
    <m/>
    <m/>
    <m/>
    <m/>
    <m/>
    <m/>
    <m/>
    <m/>
    <m/>
    <m/>
    <m/>
    <m/>
    <m/>
    <m/>
    <m/>
    <m/>
    <m/>
    <m/>
    <m/>
    <n v="9.9"/>
    <m/>
    <m/>
    <m/>
    <m/>
    <m/>
    <n v="49.28"/>
    <m/>
    <m/>
    <n v="5.76"/>
    <n v="9.9"/>
    <n v="15.66"/>
    <n v="49.28"/>
    <n v="64.94"/>
    <n v="1.7271735950424212E-3"/>
    <n v="0.24114567292885741"/>
  </r>
  <r>
    <n v="284"/>
    <n v="1915"/>
    <s v="Gillard Pass"/>
    <s v="DPI"/>
    <s v="124"/>
    <s v="Chinook"/>
    <s v="3"/>
    <x v="0"/>
    <x v="1"/>
    <n v="2718"/>
    <x v="3"/>
    <s v="CK-28"/>
    <s v="SOUTHERN MAINLAND-SOUTHERN FJORDS_FA_0.x"/>
    <s v="M"/>
    <s v="H"/>
    <n v="2718"/>
    <s v="Phillips River H"/>
    <n v="2687"/>
    <s v="Phillips Lk"/>
    <s v="JNST"/>
    <s v="S"/>
    <x v="1"/>
    <s v="184765"/>
    <n v="0"/>
    <x v="393"/>
    <n v="2018"/>
    <s v="20180523"/>
    <s v="20180523"/>
    <n v="73"/>
    <n v="4.5"/>
    <m/>
    <s v="CWT"/>
    <s v="P"/>
    <x v="0"/>
    <s v="Y"/>
    <s v="Y"/>
    <s v="Y"/>
    <n v="7.4999999999999997E-3"/>
    <s v="AD Clip"/>
    <n v="59676"/>
    <s v=""/>
    <n v="61991"/>
    <n v="2"/>
    <n v="37098"/>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1"/>
    <m/>
    <m/>
    <m/>
    <m/>
    <m/>
    <m/>
    <m/>
    <m/>
    <n v="0"/>
    <n v="0.31"/>
    <n v="0.31"/>
    <n v="0"/>
    <n v="0.31"/>
    <n v="5.1947181446477644E-6"/>
    <n v="1"/>
  </r>
  <r>
    <n v="284"/>
    <n v="1915"/>
    <s v="Gillard Pass"/>
    <s v="DPI"/>
    <s v="124"/>
    <s v="Chinook"/>
    <s v="3"/>
    <x v="0"/>
    <x v="1"/>
    <n v="2718"/>
    <x v="3"/>
    <s v="CK-28"/>
    <s v="SOUTHERN MAINLAND-SOUTHERN FJORDS_FA_0.x"/>
    <s v="M"/>
    <s v="H"/>
    <n v="2718"/>
    <s v="Phillips River H"/>
    <n v="2687"/>
    <s v="Phillips Lk"/>
    <s v="JNST"/>
    <s v="S"/>
    <x v="1"/>
    <s v="184765"/>
    <n v="0"/>
    <x v="393"/>
    <n v="2018"/>
    <s v="20180523"/>
    <s v="20180523"/>
    <n v="73"/>
    <n v="4.5"/>
    <m/>
    <s v="CWT"/>
    <s v="P"/>
    <x v="0"/>
    <s v="Y"/>
    <s v="Y"/>
    <s v="Y"/>
    <n v="7.4999999999999997E-3"/>
    <s v="AD Clip"/>
    <n v="59676"/>
    <s v=""/>
    <n v="61991"/>
    <n v="3"/>
    <n v="37098"/>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62"/>
    <m/>
    <m/>
    <m/>
    <m/>
    <m/>
    <n v="92.88"/>
    <m/>
    <m/>
    <n v="0"/>
    <n v="7.62"/>
    <n v="7.62"/>
    <n v="92.88"/>
    <n v="100.5"/>
    <n v="1.6840941081841946E-3"/>
    <n v="7.5820895522388063E-2"/>
  </r>
  <r>
    <n v="284"/>
    <n v="1915"/>
    <s v="Gillard Pass"/>
    <s v="DPI"/>
    <s v="124"/>
    <s v="Chinook"/>
    <s v="3"/>
    <x v="0"/>
    <x v="1"/>
    <n v="2718"/>
    <x v="3"/>
    <s v="CK-28"/>
    <s v="SOUTHERN MAINLAND-SOUTHERN FJORDS_FA_0.x"/>
    <s v="M"/>
    <s v="H"/>
    <n v="2718"/>
    <s v="Phillips River H"/>
    <n v="2687"/>
    <s v="Phillips Lk"/>
    <s v="JNST"/>
    <s v="S"/>
    <x v="1"/>
    <s v="184765"/>
    <n v="0"/>
    <x v="393"/>
    <n v="2018"/>
    <s v="20180523"/>
    <s v="20180523"/>
    <n v="73"/>
    <n v="4.5"/>
    <m/>
    <s v="CWT"/>
    <s v="P"/>
    <x v="0"/>
    <s v="Y"/>
    <s v="Y"/>
    <s v="Y"/>
    <n v="7.4999999999999997E-3"/>
    <s v="AD Clip"/>
    <n v="59676"/>
    <s v=""/>
    <n v="61991"/>
    <n v="4"/>
    <n v="37098"/>
    <n v="2021"/>
    <m/>
    <m/>
    <m/>
    <m/>
    <m/>
    <m/>
    <m/>
    <m/>
    <m/>
    <m/>
    <m/>
    <m/>
    <m/>
    <m/>
    <m/>
    <m/>
    <m/>
    <m/>
    <m/>
    <m/>
    <m/>
    <m/>
    <m/>
    <m/>
    <m/>
    <m/>
    <m/>
    <m/>
    <n v="3.2"/>
    <m/>
    <m/>
    <m/>
    <m/>
    <m/>
    <m/>
    <m/>
    <m/>
    <m/>
    <m/>
    <m/>
    <m/>
    <m/>
    <m/>
    <m/>
    <m/>
    <m/>
    <m/>
    <m/>
    <m/>
    <m/>
    <m/>
    <m/>
    <m/>
    <m/>
    <m/>
    <m/>
    <m/>
    <m/>
    <m/>
    <m/>
    <m/>
    <m/>
    <m/>
    <m/>
    <m/>
    <m/>
    <m/>
    <m/>
    <m/>
    <m/>
    <m/>
    <m/>
    <m/>
    <m/>
    <m/>
    <m/>
    <m/>
    <m/>
    <m/>
    <m/>
    <m/>
    <m/>
    <m/>
    <m/>
    <m/>
    <m/>
    <m/>
    <m/>
    <m/>
    <m/>
    <m/>
    <m/>
    <m/>
    <m/>
    <m/>
    <m/>
    <m/>
    <m/>
    <m/>
    <m/>
    <m/>
    <m/>
    <m/>
    <m/>
    <m/>
    <m/>
    <m/>
    <m/>
    <m/>
    <m/>
    <m/>
    <m/>
    <m/>
    <m/>
    <m/>
    <m/>
    <m/>
    <m/>
    <m/>
    <m/>
    <m/>
    <m/>
    <m/>
    <n v="9"/>
    <m/>
    <m/>
    <m/>
    <m/>
    <m/>
    <m/>
    <m/>
    <n v="9"/>
    <m/>
    <m/>
    <m/>
    <m/>
    <m/>
    <m/>
    <m/>
    <m/>
    <n v="4.2"/>
    <m/>
    <m/>
    <m/>
    <m/>
    <m/>
    <m/>
    <n v="8.48"/>
    <m/>
    <m/>
    <m/>
    <m/>
    <m/>
    <m/>
    <m/>
    <m/>
    <m/>
    <m/>
    <m/>
    <n v="84.37"/>
    <m/>
    <m/>
    <m/>
    <m/>
    <m/>
    <n v="148.02000000000001"/>
    <m/>
    <m/>
    <n v="33.880000000000003"/>
    <n v="84.37"/>
    <n v="118.25"/>
    <n v="148.02000000000001"/>
    <n v="266.27000000000004"/>
    <n v="4.4619277431463241E-3"/>
    <n v="0.44409809591767746"/>
  </r>
  <r>
    <n v="284"/>
    <n v="1915"/>
    <s v="Gillard Pass"/>
    <s v="DPI"/>
    <s v="124"/>
    <s v="Chinook"/>
    <s v="3"/>
    <x v="0"/>
    <x v="1"/>
    <n v="2718"/>
    <x v="3"/>
    <s v="CK-28"/>
    <s v="SOUTHERN MAINLAND-SOUTHERN FJORDS_FA_0.x"/>
    <s v="M"/>
    <s v="H"/>
    <n v="2718"/>
    <s v="Phillips River H"/>
    <n v="2687"/>
    <s v="Phillips Lk"/>
    <s v="JNST"/>
    <s v="S"/>
    <x v="1"/>
    <s v="184765"/>
    <n v="0"/>
    <x v="393"/>
    <n v="2018"/>
    <s v="20180523"/>
    <s v="20180523"/>
    <n v="73"/>
    <n v="4.5"/>
    <m/>
    <s v="CWT"/>
    <s v="P"/>
    <x v="0"/>
    <s v="Y"/>
    <s v="Y"/>
    <s v="Y"/>
    <n v="7.4999999999999997E-3"/>
    <s v="AD Clip"/>
    <n v="59676"/>
    <n v="59676"/>
    <n v="61991"/>
    <n v="5"/>
    <n v="37098"/>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76"/>
    <m/>
    <m/>
    <m/>
    <m/>
    <m/>
    <m/>
    <m/>
    <m/>
    <m/>
    <m/>
    <m/>
    <n v="77.489999999999995"/>
    <m/>
    <m/>
    <m/>
    <m/>
    <m/>
    <n v="124.64"/>
    <m/>
    <m/>
    <n v="5.76"/>
    <n v="77.489999999999995"/>
    <n v="83.25"/>
    <n v="124.64"/>
    <n v="207.89"/>
    <n v="3.4836450164220118E-3"/>
    <n v="0.40045216220116409"/>
  </r>
  <r>
    <n v="284"/>
    <n v="1915"/>
    <s v="Gillard Pass"/>
    <s v="DPI"/>
    <s v="124"/>
    <s v="Chinook"/>
    <s v="3"/>
    <x v="0"/>
    <x v="2"/>
    <n v="2718"/>
    <x v="3"/>
    <s v="CK-28"/>
    <s v="SOUTHERN MAINLAND-SOUTHERN FJORDS_FA_0.x"/>
    <s v="M"/>
    <s v="H"/>
    <n v="2718"/>
    <s v="Phillips River H"/>
    <n v="2687"/>
    <s v="Phillips Lk"/>
    <s v="JNST"/>
    <s v="S"/>
    <x v="1"/>
    <s v="180595"/>
    <n v="0"/>
    <x v="394"/>
    <n v="2019"/>
    <s v="20190501"/>
    <s v="20190501"/>
    <n v="73"/>
    <n v="4.5"/>
    <m/>
    <s v="CWT"/>
    <s v="P"/>
    <x v="0"/>
    <s v="Y"/>
    <s v="Y"/>
    <s v="Y"/>
    <n v="0"/>
    <s v="AD Clip"/>
    <n v="3454"/>
    <s v=""/>
    <n v="3724"/>
    <n v="3"/>
    <n v="37803"/>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3"/>
    <m/>
    <m/>
    <m/>
    <m/>
    <m/>
    <m/>
    <m/>
    <m/>
    <n v="0"/>
    <n v="2.13"/>
    <n v="2.13"/>
    <n v="0"/>
    <n v="2.13"/>
    <n v="6.1667631731326001E-4"/>
    <n v="1"/>
  </r>
  <r>
    <n v="284"/>
    <n v="1915"/>
    <s v="Gillard Pass"/>
    <s v="DPI"/>
    <s v="124"/>
    <s v="Chinook"/>
    <s v="3"/>
    <x v="0"/>
    <x v="2"/>
    <n v="2718"/>
    <x v="3"/>
    <s v="CK-28"/>
    <s v="SOUTHERN MAINLAND-SOUTHERN FJORDS_FA_0.x"/>
    <s v="M"/>
    <s v="H"/>
    <n v="2718"/>
    <s v="Phillips River H"/>
    <n v="2687"/>
    <s v="Phillips Lk"/>
    <s v="JNST"/>
    <s v="S"/>
    <x v="1"/>
    <s v="180595"/>
    <n v="0"/>
    <x v="394"/>
    <n v="2019"/>
    <s v="20190501"/>
    <s v="20190501"/>
    <n v="73"/>
    <n v="4.5"/>
    <m/>
    <s v="CWT"/>
    <s v="P"/>
    <x v="0"/>
    <s v="Y"/>
    <s v="Y"/>
    <s v="Y"/>
    <n v="0"/>
    <s v="AD Clip"/>
    <n v="3454"/>
    <s v=""/>
    <n v="3724"/>
    <n v="4"/>
    <n v="37803"/>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76"/>
    <m/>
    <m/>
    <m/>
    <m/>
    <m/>
    <m/>
    <m/>
    <m/>
    <m/>
    <m/>
    <m/>
    <n v="7.82"/>
    <m/>
    <m/>
    <m/>
    <m/>
    <m/>
    <n v="9.98"/>
    <m/>
    <m/>
    <n v="5.76"/>
    <n v="7.82"/>
    <n v="13.58"/>
    <n v="9.98"/>
    <n v="23.560000000000002"/>
    <n v="6.8210770121598157E-3"/>
    <n v="0.57640067911714765"/>
  </r>
  <r>
    <n v="284"/>
    <n v="1915"/>
    <s v="Gillard Pass"/>
    <s v="DPI"/>
    <s v="124"/>
    <s v="Chinook"/>
    <s v="3"/>
    <x v="0"/>
    <x v="2"/>
    <n v="2718"/>
    <x v="3"/>
    <s v="CK-28"/>
    <s v="SOUTHERN MAINLAND-SOUTHERN FJORDS_FA_0.x"/>
    <s v="M"/>
    <s v="H"/>
    <n v="2718"/>
    <s v="Phillips River H"/>
    <n v="2687"/>
    <s v="Phillips Lk"/>
    <s v="JNST"/>
    <s v="S"/>
    <x v="1"/>
    <s v="180595"/>
    <n v="0"/>
    <x v="394"/>
    <n v="2019"/>
    <s v="20190501"/>
    <s v="20190501"/>
    <n v="73"/>
    <n v="4.5"/>
    <m/>
    <s v="CWT"/>
    <s v="P"/>
    <x v="0"/>
    <s v="Y"/>
    <s v="Y"/>
    <s v="Y"/>
    <n v="0"/>
    <s v="AD Clip"/>
    <n v="3454"/>
    <n v="3454"/>
    <n v="3724"/>
    <n v="5"/>
    <n v="37803"/>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07"/>
    <m/>
    <m/>
    <n v="0"/>
    <n v="0"/>
    <n v="0"/>
    <n v="17.07"/>
    <n v="17.07"/>
    <n v="4.9420961204400694E-3"/>
    <n v="0"/>
  </r>
  <r>
    <n v="284"/>
    <n v="1915"/>
    <s v="Gillard Pass"/>
    <s v="DPI"/>
    <s v="124"/>
    <s v="Chinook"/>
    <s v="3"/>
    <x v="0"/>
    <x v="2"/>
    <n v="2718"/>
    <x v="3"/>
    <s v="CK-28"/>
    <s v="SOUTHERN MAINLAND-SOUTHERN FJORDS_FA_0.x"/>
    <s v="M"/>
    <s v="H"/>
    <n v="2718"/>
    <s v="Phillips River H"/>
    <n v="2687"/>
    <s v="Phillips Lk"/>
    <s v="JNST"/>
    <s v="S"/>
    <x v="1"/>
    <s v="184280"/>
    <n v="0"/>
    <x v="395"/>
    <n v="2019"/>
    <s v="20190501"/>
    <s v="20190501"/>
    <n v="73"/>
    <n v="4.5"/>
    <m/>
    <s v="CWT"/>
    <s v="P"/>
    <x v="0"/>
    <s v="Y"/>
    <s v="Y"/>
    <s v="Y"/>
    <n v="5.0000000000000001E-3"/>
    <s v="AD Clip"/>
    <n v="29531"/>
    <s v=""/>
    <n v="31996"/>
    <n v="2"/>
    <n v="37802"/>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2"/>
    <m/>
    <m/>
    <m/>
    <m/>
    <m/>
    <m/>
    <m/>
    <m/>
    <n v="0"/>
    <n v="1.72"/>
    <n v="1.72"/>
    <n v="0"/>
    <n v="1.72"/>
    <n v="5.8243879313264025E-5"/>
    <n v="1"/>
  </r>
  <r>
    <n v="284"/>
    <n v="1915"/>
    <s v="Gillard Pass"/>
    <s v="DPI"/>
    <s v="124"/>
    <s v="Chinook"/>
    <s v="3"/>
    <x v="0"/>
    <x v="2"/>
    <n v="2718"/>
    <x v="3"/>
    <s v="CK-28"/>
    <s v="SOUTHERN MAINLAND-SOUTHERN FJORDS_FA_0.x"/>
    <s v="M"/>
    <s v="H"/>
    <n v="2718"/>
    <s v="Phillips River H"/>
    <n v="2687"/>
    <s v="Phillips Lk"/>
    <s v="JNST"/>
    <s v="S"/>
    <x v="1"/>
    <s v="184280"/>
    <n v="0"/>
    <x v="395"/>
    <n v="2019"/>
    <s v="20190501"/>
    <s v="20190501"/>
    <n v="73"/>
    <n v="4.5"/>
    <m/>
    <s v="CWT"/>
    <s v="P"/>
    <x v="0"/>
    <s v="Y"/>
    <s v="Y"/>
    <s v="Y"/>
    <n v="5.0000000000000001E-3"/>
    <s v="AD Clip"/>
    <n v="29531"/>
    <s v=""/>
    <n v="31996"/>
    <n v="3"/>
    <n v="37802"/>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2"/>
    <m/>
    <m/>
    <m/>
    <m/>
    <m/>
    <m/>
    <m/>
    <m/>
    <m/>
    <m/>
    <m/>
    <n v="12.95"/>
    <m/>
    <m/>
    <m/>
    <m/>
    <m/>
    <m/>
    <m/>
    <m/>
    <n v="4.2"/>
    <n v="12.95"/>
    <n v="17.149999999999999"/>
    <n v="0"/>
    <n v="17.149999999999999"/>
    <n v="5.8074565710609189E-4"/>
    <n v="1"/>
  </r>
  <r>
    <n v="284"/>
    <n v="1915"/>
    <s v="Gillard Pass"/>
    <s v="DPI"/>
    <s v="124"/>
    <s v="Chinook"/>
    <s v="3"/>
    <x v="0"/>
    <x v="2"/>
    <n v="2718"/>
    <x v="3"/>
    <s v="CK-28"/>
    <s v="SOUTHERN MAINLAND-SOUTHERN FJORDS_FA_0.x"/>
    <s v="M"/>
    <s v="H"/>
    <n v="2718"/>
    <s v="Phillips River H"/>
    <n v="2687"/>
    <s v="Phillips Lk"/>
    <s v="JNST"/>
    <s v="S"/>
    <x v="1"/>
    <s v="184280"/>
    <n v="0"/>
    <x v="395"/>
    <n v="2019"/>
    <s v="20190501"/>
    <s v="20190501"/>
    <n v="73"/>
    <n v="4.5"/>
    <m/>
    <s v="CWT"/>
    <s v="P"/>
    <x v="0"/>
    <s v="Y"/>
    <s v="Y"/>
    <s v="Y"/>
    <n v="5.0000000000000001E-3"/>
    <s v="AD Clip"/>
    <n v="29531"/>
    <s v=""/>
    <n v="31996"/>
    <n v="4"/>
    <n v="37802"/>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04"/>
    <m/>
    <m/>
    <m/>
    <m/>
    <m/>
    <m/>
    <m/>
    <m/>
    <m/>
    <m/>
    <m/>
    <n v="29.59"/>
    <m/>
    <m/>
    <m/>
    <m/>
    <m/>
    <n v="131.08000000000001"/>
    <m/>
    <m/>
    <n v="23.04"/>
    <n v="29.59"/>
    <n v="52.63"/>
    <n v="131.08000000000001"/>
    <n v="183.71"/>
    <n v="6.2209203887440322E-3"/>
    <n v="0.28648413260029393"/>
  </r>
  <r>
    <n v="284"/>
    <n v="1915"/>
    <s v="Gillard Pass"/>
    <s v="DPI"/>
    <s v="124"/>
    <s v="Chinook"/>
    <s v="3"/>
    <x v="0"/>
    <x v="2"/>
    <n v="2718"/>
    <x v="3"/>
    <s v="CK-28"/>
    <s v="SOUTHERN MAINLAND-SOUTHERN FJORDS_FA_0.x"/>
    <s v="M"/>
    <s v="H"/>
    <n v="2718"/>
    <s v="Phillips River H"/>
    <n v="2687"/>
    <s v="Phillips Lk"/>
    <s v="JNST"/>
    <s v="S"/>
    <x v="1"/>
    <s v="184280"/>
    <n v="0"/>
    <x v="395"/>
    <n v="2019"/>
    <s v="20190501"/>
    <s v="20190501"/>
    <n v="73"/>
    <n v="4.5"/>
    <m/>
    <s v="CWT"/>
    <s v="P"/>
    <x v="0"/>
    <s v="Y"/>
    <s v="Y"/>
    <s v="Y"/>
    <n v="5.0000000000000001E-3"/>
    <s v="AD Clip"/>
    <n v="29531"/>
    <n v="29531"/>
    <n v="31996"/>
    <n v="5"/>
    <n v="37802"/>
    <n v="2023"/>
    <m/>
    <m/>
    <m/>
    <m/>
    <m/>
    <m/>
    <m/>
    <m/>
    <m/>
    <m/>
    <m/>
    <m/>
    <m/>
    <m/>
    <m/>
    <m/>
    <m/>
    <m/>
    <m/>
    <m/>
    <m/>
    <m/>
    <m/>
    <m/>
    <m/>
    <m/>
    <m/>
    <m/>
    <n v="5.59"/>
    <m/>
    <m/>
    <m/>
    <m/>
    <m/>
    <m/>
    <m/>
    <m/>
    <m/>
    <m/>
    <m/>
    <m/>
    <m/>
    <m/>
    <m/>
    <m/>
    <m/>
    <m/>
    <m/>
    <m/>
    <m/>
    <m/>
    <m/>
    <m/>
    <m/>
    <m/>
    <m/>
    <m/>
    <m/>
    <m/>
    <m/>
    <m/>
    <m/>
    <m/>
    <m/>
    <m/>
    <m/>
    <m/>
    <m/>
    <m/>
    <m/>
    <m/>
    <m/>
    <m/>
    <m/>
    <m/>
    <m/>
    <m/>
    <m/>
    <m/>
    <m/>
    <m/>
    <m/>
    <m/>
    <m/>
    <m/>
    <m/>
    <m/>
    <m/>
    <m/>
    <m/>
    <m/>
    <m/>
    <m/>
    <m/>
    <m/>
    <m/>
    <m/>
    <m/>
    <m/>
    <m/>
    <m/>
    <m/>
    <m/>
    <m/>
    <m/>
    <m/>
    <m/>
    <m/>
    <m/>
    <m/>
    <m/>
    <m/>
    <m/>
    <m/>
    <m/>
    <m/>
    <m/>
    <m/>
    <m/>
    <m/>
    <m/>
    <m/>
    <m/>
    <m/>
    <m/>
    <m/>
    <m/>
    <m/>
    <m/>
    <m/>
    <m/>
    <m/>
    <m/>
    <m/>
    <m/>
    <m/>
    <m/>
    <m/>
    <m/>
    <m/>
    <m/>
    <m/>
    <m/>
    <m/>
    <m/>
    <m/>
    <m/>
    <m/>
    <m/>
    <m/>
    <m/>
    <m/>
    <m/>
    <m/>
    <m/>
    <m/>
    <m/>
    <m/>
    <m/>
    <n v="2.06"/>
    <m/>
    <m/>
    <m/>
    <m/>
    <m/>
    <n v="41.55"/>
    <m/>
    <m/>
    <n v="5.59"/>
    <n v="2.06"/>
    <n v="7.65"/>
    <n v="41.55"/>
    <n v="49.199999999999996"/>
    <n v="1.6660458501235988E-3"/>
    <n v="0.15548780487804881"/>
  </r>
  <r>
    <n v="284"/>
    <n v="1915"/>
    <s v="Gillard Pass"/>
    <s v="DPI"/>
    <s v="124"/>
    <s v="Chinook"/>
    <s v="3"/>
    <x v="0"/>
    <x v="2"/>
    <n v="2718"/>
    <x v="3"/>
    <s v="CK-28"/>
    <s v="SOUTHERN MAINLAND-SOUTHERN FJORDS_FA_0.x"/>
    <s v="M"/>
    <s v="H"/>
    <n v="2718"/>
    <s v="Phillips River H"/>
    <n v="2687"/>
    <s v="Phillips Lk"/>
    <s v="JNST"/>
    <s v="S"/>
    <x v="1"/>
    <s v="185195"/>
    <n v="0"/>
    <x v="396"/>
    <n v="2019"/>
    <s v="20190501"/>
    <s v="20190501"/>
    <n v="73"/>
    <n v="4.5"/>
    <m/>
    <s v="CWT"/>
    <s v="P"/>
    <x v="0"/>
    <s v="Y"/>
    <s v="Y"/>
    <s v="Y"/>
    <n v="2.5000000000000001E-3"/>
    <s v="AD Clip"/>
    <n v="59218"/>
    <s v=""/>
    <n v="64000"/>
    <n v="2"/>
    <n v="37801"/>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6999999999999995"/>
    <m/>
    <m/>
    <m/>
    <m/>
    <m/>
    <m/>
    <m/>
    <m/>
    <n v="0"/>
    <n v="0.56999999999999995"/>
    <n v="0.56999999999999995"/>
    <n v="0"/>
    <n v="0.56999999999999995"/>
    <n v="9.6254517207605795E-6"/>
    <n v="1"/>
  </r>
  <r>
    <n v="284"/>
    <n v="1915"/>
    <s v="Gillard Pass"/>
    <s v="DPI"/>
    <s v="124"/>
    <s v="Chinook"/>
    <s v="3"/>
    <x v="0"/>
    <x v="2"/>
    <n v="2718"/>
    <x v="3"/>
    <s v="CK-28"/>
    <s v="SOUTHERN MAINLAND-SOUTHERN FJORDS_FA_0.x"/>
    <s v="M"/>
    <s v="H"/>
    <n v="2718"/>
    <s v="Phillips River H"/>
    <n v="2687"/>
    <s v="Phillips Lk"/>
    <s v="JNST"/>
    <s v="S"/>
    <x v="1"/>
    <s v="185195"/>
    <n v="0"/>
    <x v="396"/>
    <n v="2019"/>
    <s v="20190501"/>
    <s v="20190501"/>
    <n v="73"/>
    <n v="4.5"/>
    <m/>
    <s v="CWT"/>
    <s v="P"/>
    <x v="0"/>
    <s v="Y"/>
    <s v="Y"/>
    <s v="Y"/>
    <n v="2.5000000000000001E-3"/>
    <s v="AD Clip"/>
    <n v="59218"/>
    <s v=""/>
    <n v="64000"/>
    <n v="3"/>
    <n v="37801"/>
    <n v="2021"/>
    <m/>
    <m/>
    <m/>
    <m/>
    <m/>
    <m/>
    <m/>
    <m/>
    <m/>
    <m/>
    <m/>
    <m/>
    <m/>
    <m/>
    <m/>
    <m/>
    <m/>
    <m/>
    <m/>
    <m/>
    <m/>
    <m/>
    <m/>
    <m/>
    <m/>
    <m/>
    <m/>
    <m/>
    <m/>
    <m/>
    <m/>
    <m/>
    <m/>
    <m/>
    <m/>
    <m/>
    <m/>
    <m/>
    <m/>
    <m/>
    <m/>
    <m/>
    <m/>
    <m/>
    <m/>
    <m/>
    <m/>
    <m/>
    <m/>
    <n v="8.34"/>
    <m/>
    <m/>
    <m/>
    <m/>
    <m/>
    <m/>
    <m/>
    <m/>
    <m/>
    <m/>
    <m/>
    <m/>
    <m/>
    <m/>
    <m/>
    <m/>
    <m/>
    <m/>
    <m/>
    <m/>
    <m/>
    <m/>
    <m/>
    <m/>
    <m/>
    <m/>
    <m/>
    <m/>
    <m/>
    <m/>
    <m/>
    <m/>
    <m/>
    <m/>
    <m/>
    <m/>
    <m/>
    <m/>
    <m/>
    <m/>
    <m/>
    <m/>
    <m/>
    <m/>
    <m/>
    <m/>
    <m/>
    <m/>
    <m/>
    <m/>
    <m/>
    <m/>
    <m/>
    <m/>
    <m/>
    <m/>
    <m/>
    <m/>
    <m/>
    <m/>
    <m/>
    <m/>
    <m/>
    <m/>
    <m/>
    <m/>
    <m/>
    <m/>
    <m/>
    <m/>
    <m/>
    <m/>
    <m/>
    <m/>
    <m/>
    <m/>
    <m/>
    <m/>
    <m/>
    <m/>
    <m/>
    <n v="9"/>
    <m/>
    <m/>
    <m/>
    <m/>
    <m/>
    <m/>
    <m/>
    <m/>
    <m/>
    <m/>
    <m/>
    <m/>
    <m/>
    <m/>
    <m/>
    <n v="12.68"/>
    <m/>
    <m/>
    <m/>
    <m/>
    <m/>
    <m/>
    <m/>
    <m/>
    <m/>
    <m/>
    <m/>
    <n v="23.58"/>
    <m/>
    <m/>
    <m/>
    <m/>
    <m/>
    <n v="98.91"/>
    <m/>
    <m/>
    <n v="30.02"/>
    <n v="23.58"/>
    <n v="53.6"/>
    <n v="98.91"/>
    <n v="152.51"/>
    <n v="2.5753993718126244E-3"/>
    <n v="0.35145236377942435"/>
  </r>
  <r>
    <n v="284"/>
    <n v="1915"/>
    <s v="Gillard Pass"/>
    <s v="DPI"/>
    <s v="124"/>
    <s v="Chinook"/>
    <s v="3"/>
    <x v="0"/>
    <x v="2"/>
    <n v="2718"/>
    <x v="3"/>
    <s v="CK-28"/>
    <s v="SOUTHERN MAINLAND-SOUTHERN FJORDS_FA_0.x"/>
    <s v="M"/>
    <s v="H"/>
    <n v="2718"/>
    <s v="Phillips River H"/>
    <n v="2687"/>
    <s v="Phillips Lk"/>
    <s v="JNST"/>
    <s v="S"/>
    <x v="1"/>
    <s v="185195"/>
    <n v="0"/>
    <x v="396"/>
    <n v="2019"/>
    <s v="20190501"/>
    <s v="20190501"/>
    <n v="73"/>
    <n v="4.5"/>
    <m/>
    <s v="CWT"/>
    <s v="P"/>
    <x v="0"/>
    <s v="Y"/>
    <s v="Y"/>
    <s v="Y"/>
    <n v="2.5000000000000001E-3"/>
    <s v="AD Clip"/>
    <n v="59218"/>
    <s v=""/>
    <n v="64000"/>
    <n v="4"/>
    <n v="37801"/>
    <n v="2022"/>
    <m/>
    <m/>
    <m/>
    <m/>
    <m/>
    <m/>
    <m/>
    <m/>
    <m/>
    <m/>
    <m/>
    <m/>
    <m/>
    <m/>
    <m/>
    <m/>
    <m/>
    <m/>
    <m/>
    <m/>
    <m/>
    <m/>
    <m/>
    <m/>
    <m/>
    <m/>
    <m/>
    <m/>
    <n v="4.0999999999999996"/>
    <m/>
    <m/>
    <m/>
    <m/>
    <m/>
    <m/>
    <m/>
    <m/>
    <m/>
    <m/>
    <m/>
    <m/>
    <m/>
    <m/>
    <m/>
    <m/>
    <m/>
    <m/>
    <m/>
    <m/>
    <m/>
    <m/>
    <m/>
    <m/>
    <m/>
    <m/>
    <m/>
    <m/>
    <m/>
    <m/>
    <m/>
    <m/>
    <m/>
    <m/>
    <m/>
    <m/>
    <m/>
    <m/>
    <m/>
    <m/>
    <m/>
    <m/>
    <m/>
    <m/>
    <m/>
    <m/>
    <m/>
    <m/>
    <m/>
    <m/>
    <m/>
    <m/>
    <m/>
    <m/>
    <m/>
    <m/>
    <m/>
    <m/>
    <m/>
    <m/>
    <m/>
    <m/>
    <m/>
    <m/>
    <m/>
    <m/>
    <m/>
    <m/>
    <m/>
    <m/>
    <m/>
    <m/>
    <m/>
    <m/>
    <m/>
    <m/>
    <m/>
    <m/>
    <m/>
    <m/>
    <m/>
    <m/>
    <m/>
    <m/>
    <m/>
    <m/>
    <m/>
    <m/>
    <m/>
    <m/>
    <m/>
    <m/>
    <m/>
    <m/>
    <m/>
    <m/>
    <m/>
    <m/>
    <m/>
    <m/>
    <m/>
    <m/>
    <m/>
    <m/>
    <m/>
    <m/>
    <m/>
    <n v="11.52"/>
    <m/>
    <m/>
    <m/>
    <m/>
    <m/>
    <m/>
    <m/>
    <m/>
    <m/>
    <m/>
    <n v="17.28"/>
    <m/>
    <m/>
    <m/>
    <m/>
    <m/>
    <m/>
    <m/>
    <m/>
    <m/>
    <m/>
    <m/>
    <n v="39.880000000000003"/>
    <m/>
    <m/>
    <m/>
    <m/>
    <m/>
    <n v="259.27999999999997"/>
    <m/>
    <m/>
    <n v="32.9"/>
    <n v="39.880000000000003"/>
    <n v="72.78"/>
    <n v="259.27999999999997"/>
    <n v="332.05999999999995"/>
    <n v="5.6074166638522063E-3"/>
    <n v="0.21917725712220687"/>
  </r>
  <r>
    <n v="284"/>
    <n v="1915"/>
    <s v="Gillard Pass"/>
    <s v="DPI"/>
    <s v="124"/>
    <s v="Chinook"/>
    <s v="3"/>
    <x v="0"/>
    <x v="2"/>
    <n v="2718"/>
    <x v="3"/>
    <s v="CK-28"/>
    <s v="SOUTHERN MAINLAND-SOUTHERN FJORDS_FA_0.x"/>
    <s v="M"/>
    <s v="H"/>
    <n v="2718"/>
    <s v="Phillips River H"/>
    <n v="2687"/>
    <s v="Phillips Lk"/>
    <s v="JNST"/>
    <s v="S"/>
    <x v="1"/>
    <s v="185195"/>
    <n v="0"/>
    <x v="396"/>
    <n v="2019"/>
    <s v="20190501"/>
    <s v="20190501"/>
    <n v="73"/>
    <n v="4.5"/>
    <m/>
    <s v="CWT"/>
    <s v="P"/>
    <x v="0"/>
    <s v="Y"/>
    <s v="Y"/>
    <s v="Y"/>
    <n v="2.5000000000000001E-3"/>
    <s v="AD Clip"/>
    <n v="59218"/>
    <s v=""/>
    <n v="64000"/>
    <n v="5"/>
    <n v="37801"/>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n v="7.57"/>
    <m/>
    <m/>
    <m/>
    <m/>
    <m/>
    <m/>
    <m/>
    <m/>
    <m/>
    <m/>
    <m/>
    <m/>
    <m/>
    <m/>
    <m/>
    <m/>
    <m/>
    <m/>
    <m/>
    <m/>
    <m/>
    <m/>
    <n v="8.06"/>
    <m/>
    <m/>
    <m/>
    <m/>
    <m/>
    <n v="212.28"/>
    <m/>
    <m/>
    <n v="7.57"/>
    <n v="8.06"/>
    <n v="15.63"/>
    <n v="212.28"/>
    <n v="227.91"/>
    <n v="3.8486608801377958E-3"/>
    <n v="6.8579702514150326E-2"/>
  </r>
  <r>
    <n v="284"/>
    <n v="1915"/>
    <s v="Gillard Pass"/>
    <s v="DPI"/>
    <s v="124"/>
    <s v="Chinook"/>
    <s v="3"/>
    <x v="0"/>
    <x v="2"/>
    <n v="2718"/>
    <x v="3"/>
    <s v="CK-28"/>
    <s v="SOUTHERN MAINLAND-SOUTHERN FJORDS_FA_0.x"/>
    <s v="M"/>
    <s v="H"/>
    <n v="2718"/>
    <s v="Phillips River H"/>
    <n v="2687"/>
    <s v="Phillips Lk"/>
    <s v="JNST"/>
    <s v="S"/>
    <x v="1"/>
    <s v="185195"/>
    <n v="0"/>
    <x v="396"/>
    <n v="2019"/>
    <s v="20190501"/>
    <s v="20190501"/>
    <n v="73"/>
    <n v="4.5"/>
    <m/>
    <s v="CWT"/>
    <s v="P"/>
    <x v="0"/>
    <s v="Y"/>
    <s v="Y"/>
    <s v="Y"/>
    <n v="2.5000000000000001E-3"/>
    <s v="AD Clip"/>
    <n v="59218"/>
    <n v="59218"/>
    <n v="64000"/>
    <n v="6"/>
    <n v="37801"/>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77"/>
    <m/>
    <m/>
    <n v="0"/>
    <n v="0"/>
    <n v="0"/>
    <n v="11.77"/>
    <n v="11.77"/>
    <n v="1.9875713465500355E-4"/>
    <n v="0"/>
  </r>
  <r>
    <n v="284"/>
    <n v="1915"/>
    <s v="Gillard Pass"/>
    <s v="DPI"/>
    <s v="124"/>
    <s v="Chinook"/>
    <s v="3"/>
    <x v="0"/>
    <x v="18"/>
    <n v="2718"/>
    <x v="3"/>
    <s v="CK-28"/>
    <s v="SOUTHERN MAINLAND-SOUTHERN FJORDS_FA_0.x"/>
    <s v="M"/>
    <s v="H"/>
    <n v="2718"/>
    <s v="Phillips River H"/>
    <n v="2687"/>
    <s v="Phillips Lk"/>
    <s v="JNST"/>
    <s v="F"/>
    <x v="3"/>
    <s v="186480"/>
    <n v="0"/>
    <x v="397"/>
    <n v="2020"/>
    <s v="20200508"/>
    <s v="20200508"/>
    <m/>
    <n v="3.5"/>
    <m/>
    <s v="CWT"/>
    <s v="P"/>
    <x v="0"/>
    <s v="Y"/>
    <s v="Y"/>
    <s v="N"/>
    <n v="2.5000000000000001E-3"/>
    <s v="AD Clip"/>
    <n v="50396"/>
    <s v=""/>
    <n v="50530"/>
    <n v="3"/>
    <n v="38989"/>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76"/>
    <m/>
    <m/>
    <m/>
    <n v="5.76"/>
    <m/>
    <m/>
    <m/>
    <m/>
    <m/>
    <m/>
    <m/>
    <m/>
    <m/>
    <m/>
    <m/>
    <n v="7.74"/>
    <m/>
    <m/>
    <m/>
    <m/>
    <m/>
    <n v="27.07"/>
    <m/>
    <m/>
    <n v="11.52"/>
    <n v="7.74"/>
    <n v="19.260000000000002"/>
    <n v="27.07"/>
    <n v="46.33"/>
    <n v="9.1931899357091827E-4"/>
    <n v="0.41571336067342979"/>
  </r>
  <r>
    <n v="284"/>
    <n v="1915"/>
    <s v="Gillard Pass"/>
    <s v="DPI"/>
    <s v="124"/>
    <s v="Chinook"/>
    <s v="3"/>
    <x v="0"/>
    <x v="18"/>
    <n v="2718"/>
    <x v="3"/>
    <s v="CK-28"/>
    <s v="SOUTHERN MAINLAND-SOUTHERN FJORDS_FA_0.x"/>
    <s v="M"/>
    <s v="H"/>
    <n v="2718"/>
    <s v="Phillips River H"/>
    <n v="2687"/>
    <s v="Phillips Lk"/>
    <s v="JNST"/>
    <s v="F"/>
    <x v="3"/>
    <s v="186480"/>
    <n v="0"/>
    <x v="397"/>
    <n v="2020"/>
    <s v="20200508"/>
    <s v="20200508"/>
    <m/>
    <n v="3.5"/>
    <m/>
    <s v="CWT"/>
    <s v="P"/>
    <x v="0"/>
    <s v="Y"/>
    <s v="Y"/>
    <s v="N"/>
    <n v="2.5000000000000001E-3"/>
    <s v="AD Clip"/>
    <n v="50396"/>
    <s v=""/>
    <n v="50530"/>
    <n v="4"/>
    <n v="38989"/>
    <n v="2023"/>
    <m/>
    <m/>
    <m/>
    <m/>
    <m/>
    <m/>
    <m/>
    <m/>
    <m/>
    <m/>
    <m/>
    <m/>
    <m/>
    <m/>
    <m/>
    <m/>
    <n v="3.53"/>
    <m/>
    <m/>
    <m/>
    <m/>
    <m/>
    <m/>
    <m/>
    <m/>
    <m/>
    <m/>
    <m/>
    <m/>
    <m/>
    <m/>
    <m/>
    <m/>
    <m/>
    <m/>
    <m/>
    <m/>
    <m/>
    <m/>
    <m/>
    <m/>
    <m/>
    <m/>
    <m/>
    <m/>
    <m/>
    <m/>
    <m/>
    <m/>
    <m/>
    <m/>
    <m/>
    <m/>
    <m/>
    <m/>
    <m/>
    <m/>
    <m/>
    <m/>
    <m/>
    <m/>
    <m/>
    <m/>
    <m/>
    <m/>
    <m/>
    <m/>
    <m/>
    <m/>
    <m/>
    <m/>
    <m/>
    <m/>
    <m/>
    <m/>
    <m/>
    <m/>
    <m/>
    <m/>
    <m/>
    <m/>
    <m/>
    <m/>
    <m/>
    <m/>
    <m/>
    <m/>
    <m/>
    <m/>
    <m/>
    <m/>
    <m/>
    <m/>
    <m/>
    <m/>
    <m/>
    <m/>
    <m/>
    <m/>
    <m/>
    <m/>
    <m/>
    <m/>
    <m/>
    <m/>
    <m/>
    <m/>
    <m/>
    <m/>
    <m/>
    <m/>
    <m/>
    <m/>
    <m/>
    <m/>
    <m/>
    <m/>
    <m/>
    <m/>
    <m/>
    <m/>
    <m/>
    <m/>
    <n v="8.6999999999999993"/>
    <m/>
    <m/>
    <m/>
    <m/>
    <m/>
    <m/>
    <m/>
    <m/>
    <m/>
    <m/>
    <m/>
    <m/>
    <m/>
    <m/>
    <m/>
    <m/>
    <m/>
    <m/>
    <m/>
    <n v="7.57"/>
    <m/>
    <m/>
    <m/>
    <n v="15.14"/>
    <m/>
    <m/>
    <m/>
    <m/>
    <m/>
    <m/>
    <m/>
    <m/>
    <m/>
    <m/>
    <m/>
    <n v="36.06"/>
    <m/>
    <m/>
    <m/>
    <m/>
    <m/>
    <n v="224.82"/>
    <m/>
    <m/>
    <n v="34.94"/>
    <n v="36.06"/>
    <n v="71"/>
    <n v="224.82"/>
    <n v="295.82"/>
    <n v="5.8699103103420905E-3"/>
    <n v="0.24001081738895275"/>
  </r>
  <r>
    <n v="284"/>
    <n v="1915"/>
    <s v="Gillard Pass"/>
    <s v="DPI"/>
    <s v="124"/>
    <s v="Chinook"/>
    <s v="3"/>
    <x v="0"/>
    <x v="18"/>
    <n v="2718"/>
    <x v="3"/>
    <s v="CK-28"/>
    <s v="SOUTHERN MAINLAND-SOUTHERN FJORDS_FA_0.x"/>
    <s v="M"/>
    <s v="H"/>
    <n v="2718"/>
    <s v="Phillips River H"/>
    <n v="2687"/>
    <s v="Phillips Lk"/>
    <s v="JNST"/>
    <s v="F"/>
    <x v="3"/>
    <s v="186480"/>
    <n v="0"/>
    <x v="397"/>
    <n v="2020"/>
    <s v="20200508"/>
    <s v="20200508"/>
    <m/>
    <n v="3.5"/>
    <m/>
    <s v="CWT"/>
    <s v="P"/>
    <x v="0"/>
    <s v="Y"/>
    <s v="Y"/>
    <s v="N"/>
    <n v="2.5000000000000001E-3"/>
    <s v="AD Clip"/>
    <n v="50396"/>
    <n v="50396"/>
    <n v="50530"/>
    <n v="5"/>
    <n v="38989"/>
    <n v="2024"/>
    <m/>
    <m/>
    <m/>
    <m/>
    <m/>
    <m/>
    <m/>
    <m/>
    <m/>
    <m/>
    <m/>
    <m/>
    <m/>
    <m/>
    <m/>
    <m/>
    <m/>
    <m/>
    <m/>
    <m/>
    <m/>
    <m/>
    <m/>
    <m/>
    <m/>
    <m/>
    <m/>
    <m/>
    <m/>
    <m/>
    <m/>
    <m/>
    <m/>
    <m/>
    <m/>
    <m/>
    <m/>
    <m/>
    <m/>
    <m/>
    <m/>
    <m/>
    <m/>
    <m/>
    <m/>
    <m/>
    <m/>
    <m/>
    <m/>
    <m/>
    <m/>
    <m/>
    <m/>
    <m/>
    <m/>
    <m/>
    <m/>
    <m/>
    <m/>
    <m/>
    <m/>
    <m/>
    <m/>
    <m/>
    <m/>
    <m/>
    <m/>
    <m/>
    <m/>
    <m/>
    <m/>
    <m/>
    <m/>
    <m/>
    <m/>
    <m/>
    <m/>
    <m/>
    <m/>
    <m/>
    <m/>
    <m/>
    <m/>
    <m/>
    <m/>
    <m/>
    <m/>
    <m/>
    <m/>
    <m/>
    <m/>
    <m/>
    <m/>
    <m/>
    <m/>
    <m/>
    <m/>
    <m/>
    <m/>
    <m/>
    <m/>
    <m/>
    <m/>
    <m/>
    <m/>
    <m/>
    <m/>
    <m/>
    <m/>
    <m/>
    <m/>
    <m/>
    <m/>
    <m/>
    <m/>
    <m/>
    <m/>
    <m/>
    <m/>
    <m/>
    <m/>
    <m/>
    <m/>
    <n v="8.2799999999999994"/>
    <m/>
    <m/>
    <m/>
    <m/>
    <m/>
    <m/>
    <m/>
    <m/>
    <m/>
    <m/>
    <m/>
    <m/>
    <m/>
    <m/>
    <m/>
    <m/>
    <m/>
    <m/>
    <m/>
    <m/>
    <m/>
    <m/>
    <m/>
    <m/>
    <m/>
    <m/>
    <m/>
    <m/>
    <m/>
    <m/>
    <m/>
    <m/>
    <m/>
    <m/>
    <m/>
    <n v="1.34"/>
    <m/>
    <m/>
    <m/>
    <m/>
    <m/>
    <n v="178.95"/>
    <m/>
    <m/>
    <n v="8.2799999999999994"/>
    <n v="1.34"/>
    <n v="9.6199999999999992"/>
    <n v="178.95"/>
    <n v="188.57"/>
    <n v="3.7417652194618621E-3"/>
    <n v="5.1015537996499973E-2"/>
  </r>
  <r>
    <n v="284"/>
    <n v="1915"/>
    <s v="Gillard Pass"/>
    <s v="DPI"/>
    <s v="124"/>
    <s v="Chinook"/>
    <s v="3"/>
    <x v="0"/>
    <x v="18"/>
    <n v="2718"/>
    <x v="3"/>
    <s v="CK-28"/>
    <s v="SOUTHERN MAINLAND-SOUTHERN FJORDS_FA_0.x"/>
    <s v="M"/>
    <s v="H"/>
    <n v="2718"/>
    <s v="Phillips River H"/>
    <n v="2687"/>
    <s v="Phillips Lk"/>
    <s v="JNST"/>
    <s v="F"/>
    <x v="3"/>
    <s v="186481"/>
    <n v="0"/>
    <x v="398"/>
    <n v="2020"/>
    <s v="20200508"/>
    <s v="20200508"/>
    <m/>
    <n v="3.5"/>
    <m/>
    <s v="CWT"/>
    <s v="P"/>
    <x v="0"/>
    <s v="Y"/>
    <s v="Y"/>
    <s v="N"/>
    <m/>
    <s v="AD Clip"/>
    <n v="32553"/>
    <s v=""/>
    <n v="32553"/>
    <n v="2"/>
    <n v="38991"/>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3"/>
    <m/>
    <m/>
    <m/>
    <m/>
    <m/>
    <m/>
    <m/>
    <m/>
    <n v="0"/>
    <n v="1.73"/>
    <n v="1.73"/>
    <n v="0"/>
    <n v="1.73"/>
    <n v="5.3144103462046511E-5"/>
    <n v="1"/>
  </r>
  <r>
    <n v="284"/>
    <n v="1915"/>
    <s v="Gillard Pass"/>
    <s v="DPI"/>
    <s v="124"/>
    <s v="Chinook"/>
    <s v="3"/>
    <x v="0"/>
    <x v="18"/>
    <n v="2718"/>
    <x v="3"/>
    <s v="CK-28"/>
    <s v="SOUTHERN MAINLAND-SOUTHERN FJORDS_FA_0.x"/>
    <s v="M"/>
    <s v="H"/>
    <n v="2718"/>
    <s v="Phillips River H"/>
    <n v="2687"/>
    <s v="Phillips Lk"/>
    <s v="JNST"/>
    <s v="F"/>
    <x v="3"/>
    <s v="186481"/>
    <n v="0"/>
    <x v="398"/>
    <n v="2020"/>
    <s v="20200508"/>
    <s v="20200508"/>
    <m/>
    <n v="3.5"/>
    <m/>
    <s v="CWT"/>
    <s v="P"/>
    <x v="0"/>
    <s v="Y"/>
    <s v="Y"/>
    <s v="N"/>
    <m/>
    <s v="AD Clip"/>
    <n v="32553"/>
    <s v=""/>
    <n v="32553"/>
    <n v="3"/>
    <n v="38991"/>
    <n v="2022"/>
    <m/>
    <m/>
    <m/>
    <m/>
    <m/>
    <m/>
    <m/>
    <m/>
    <m/>
    <m/>
    <m/>
    <m/>
    <m/>
    <m/>
    <m/>
    <m/>
    <m/>
    <m/>
    <m/>
    <m/>
    <m/>
    <m/>
    <m/>
    <m/>
    <m/>
    <m/>
    <m/>
    <m/>
    <m/>
    <m/>
    <m/>
    <m/>
    <m/>
    <m/>
    <n v="8.1999999999999993"/>
    <m/>
    <m/>
    <m/>
    <m/>
    <m/>
    <m/>
    <m/>
    <m/>
    <m/>
    <m/>
    <m/>
    <m/>
    <m/>
    <m/>
    <m/>
    <m/>
    <m/>
    <m/>
    <m/>
    <m/>
    <m/>
    <m/>
    <m/>
    <m/>
    <m/>
    <m/>
    <m/>
    <m/>
    <m/>
    <m/>
    <m/>
    <m/>
    <m/>
    <m/>
    <m/>
    <m/>
    <m/>
    <m/>
    <m/>
    <m/>
    <m/>
    <m/>
    <m/>
    <m/>
    <m/>
    <m/>
    <m/>
    <m/>
    <m/>
    <m/>
    <m/>
    <m/>
    <m/>
    <m/>
    <m/>
    <m/>
    <m/>
    <m/>
    <m/>
    <m/>
    <m/>
    <m/>
    <m/>
    <m/>
    <m/>
    <m/>
    <m/>
    <m/>
    <m/>
    <m/>
    <m/>
    <m/>
    <m/>
    <m/>
    <m/>
    <m/>
    <m/>
    <m/>
    <m/>
    <m/>
    <m/>
    <m/>
    <m/>
    <m/>
    <m/>
    <m/>
    <m/>
    <m/>
    <m/>
    <m/>
    <m/>
    <m/>
    <m/>
    <m/>
    <m/>
    <m/>
    <m/>
    <m/>
    <m/>
    <m/>
    <m/>
    <m/>
    <m/>
    <m/>
    <m/>
    <m/>
    <m/>
    <m/>
    <m/>
    <m/>
    <m/>
    <m/>
    <m/>
    <m/>
    <m/>
    <m/>
    <m/>
    <m/>
    <m/>
    <m/>
    <m/>
    <m/>
    <m/>
    <m/>
    <n v="7.25"/>
    <m/>
    <m/>
    <m/>
    <m/>
    <m/>
    <n v="6.76"/>
    <m/>
    <m/>
    <n v="8.1999999999999993"/>
    <n v="7.25"/>
    <n v="15.45"/>
    <n v="6.76"/>
    <n v="22.21"/>
    <n v="6.8227198722083993E-4"/>
    <n v="0.69563259792886079"/>
  </r>
  <r>
    <n v="284"/>
    <n v="1915"/>
    <s v="Gillard Pass"/>
    <s v="DPI"/>
    <s v="124"/>
    <s v="Chinook"/>
    <s v="3"/>
    <x v="0"/>
    <x v="18"/>
    <n v="2718"/>
    <x v="3"/>
    <s v="CK-28"/>
    <s v="SOUTHERN MAINLAND-SOUTHERN FJORDS_FA_0.x"/>
    <s v="M"/>
    <s v="H"/>
    <n v="2718"/>
    <s v="Phillips River H"/>
    <n v="2687"/>
    <s v="Phillips Lk"/>
    <s v="JNST"/>
    <s v="F"/>
    <x v="3"/>
    <s v="186481"/>
    <n v="0"/>
    <x v="398"/>
    <n v="2020"/>
    <s v="20200508"/>
    <s v="20200508"/>
    <m/>
    <n v="3.5"/>
    <m/>
    <s v="CWT"/>
    <s v="P"/>
    <x v="0"/>
    <s v="Y"/>
    <s v="Y"/>
    <s v="N"/>
    <m/>
    <s v="AD Clip"/>
    <n v="32553"/>
    <s v=""/>
    <n v="32553"/>
    <n v="4"/>
    <n v="38991"/>
    <n v="2023"/>
    <m/>
    <m/>
    <m/>
    <m/>
    <m/>
    <m/>
    <m/>
    <m/>
    <m/>
    <m/>
    <m/>
    <m/>
    <m/>
    <m/>
    <m/>
    <m/>
    <m/>
    <m/>
    <m/>
    <m/>
    <m/>
    <m/>
    <m/>
    <m/>
    <m/>
    <m/>
    <m/>
    <m/>
    <m/>
    <m/>
    <m/>
    <m/>
    <m/>
    <m/>
    <m/>
    <m/>
    <m/>
    <m/>
    <m/>
    <m/>
    <m/>
    <m/>
    <m/>
    <m/>
    <m/>
    <m/>
    <m/>
    <m/>
    <m/>
    <m/>
    <m/>
    <m/>
    <m/>
    <m/>
    <m/>
    <m/>
    <m/>
    <m/>
    <m/>
    <m/>
    <m/>
    <m/>
    <m/>
    <m/>
    <m/>
    <m/>
    <m/>
    <m/>
    <m/>
    <m/>
    <m/>
    <m/>
    <m/>
    <m/>
    <m/>
    <m/>
    <m/>
    <m/>
    <m/>
    <m/>
    <m/>
    <m/>
    <m/>
    <m/>
    <m/>
    <m/>
    <m/>
    <m/>
    <m/>
    <m/>
    <m/>
    <m/>
    <m/>
    <m/>
    <m/>
    <m/>
    <m/>
    <m/>
    <m/>
    <m/>
    <m/>
    <m/>
    <m/>
    <m/>
    <m/>
    <m/>
    <m/>
    <m/>
    <m/>
    <m/>
    <m/>
    <m/>
    <m/>
    <m/>
    <m/>
    <m/>
    <m/>
    <m/>
    <m/>
    <m/>
    <m/>
    <m/>
    <m/>
    <m/>
    <m/>
    <m/>
    <m/>
    <m/>
    <m/>
    <m/>
    <m/>
    <n v="8.6999999999999993"/>
    <m/>
    <m/>
    <m/>
    <m/>
    <n v="7.57"/>
    <m/>
    <m/>
    <m/>
    <m/>
    <m/>
    <m/>
    <m/>
    <m/>
    <m/>
    <m/>
    <n v="7.57"/>
    <m/>
    <m/>
    <m/>
    <m/>
    <m/>
    <m/>
    <m/>
    <m/>
    <m/>
    <m/>
    <m/>
    <n v="14.67"/>
    <m/>
    <m/>
    <m/>
    <m/>
    <m/>
    <n v="75.69"/>
    <m/>
    <m/>
    <n v="23.84"/>
    <n v="14.67"/>
    <n v="38.51"/>
    <n v="75.69"/>
    <n v="114.19999999999999"/>
    <n v="3.5081252111940522E-3"/>
    <n v="0.33721541155866902"/>
  </r>
  <r>
    <n v="284"/>
    <n v="1915"/>
    <s v="Gillard Pass"/>
    <s v="DPI"/>
    <s v="124"/>
    <s v="Chinook"/>
    <s v="3"/>
    <x v="0"/>
    <x v="18"/>
    <n v="2718"/>
    <x v="3"/>
    <s v="CK-28"/>
    <s v="SOUTHERN MAINLAND-SOUTHERN FJORDS_FA_0.x"/>
    <s v="M"/>
    <s v="H"/>
    <n v="2718"/>
    <s v="Phillips River H"/>
    <n v="2687"/>
    <s v="Phillips Lk"/>
    <s v="JNST"/>
    <s v="F"/>
    <x v="3"/>
    <s v="186481"/>
    <n v="0"/>
    <x v="398"/>
    <n v="2020"/>
    <s v="20200508"/>
    <s v="20200508"/>
    <m/>
    <n v="3.5"/>
    <m/>
    <s v="CWT"/>
    <s v="P"/>
    <x v="0"/>
    <s v="Y"/>
    <s v="Y"/>
    <s v="N"/>
    <m/>
    <s v="AD Clip"/>
    <n v="32553"/>
    <n v="32553"/>
    <n v="32553"/>
    <n v="5"/>
    <n v="38991"/>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1"/>
    <m/>
    <m/>
    <m/>
    <m/>
    <m/>
    <n v="47.11"/>
    <m/>
    <m/>
    <n v="0"/>
    <n v="3.51"/>
    <n v="3.51"/>
    <n v="47.11"/>
    <n v="50.62"/>
    <n v="1.5550026111264706E-3"/>
    <n v="6.934018174634532E-2"/>
  </r>
  <r>
    <n v="40"/>
    <n v="122"/>
    <s v="Gwa'ni"/>
    <s v="CDP"/>
    <s v="124"/>
    <s v="Chinook"/>
    <s v="3"/>
    <x v="0"/>
    <x v="3"/>
    <n v="432"/>
    <x v="4"/>
    <s v="CK-29"/>
    <s v="EAST VANCOUVER ISLAND-NORTH_FA_0.x"/>
    <s v="M"/>
    <s v="H"/>
    <n v="437"/>
    <s v="Gwa'ni H"/>
    <n v="995"/>
    <s v="Woss Lk"/>
    <s v="JNST"/>
    <s v="S"/>
    <x v="1"/>
    <s v="186058"/>
    <n v="0"/>
    <x v="399"/>
    <n v="2006"/>
    <s v="20060705"/>
    <s v="20060707"/>
    <n v="0"/>
    <n v="2.93"/>
    <s v="SEE ALSO 186059"/>
    <s v="CWT"/>
    <s v="P"/>
    <x v="2"/>
    <s v="N"/>
    <s v="Y"/>
    <s v="N"/>
    <m/>
    <s v="AD Clip"/>
    <n v="29774"/>
    <n v="29774"/>
    <n v="42289"/>
    <n v="3"/>
    <n v="7299"/>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05"/>
    <m/>
    <m/>
    <m/>
    <m/>
    <m/>
    <m/>
    <m/>
    <m/>
    <m/>
    <m/>
    <m/>
    <m/>
    <m/>
    <m/>
    <m/>
    <m/>
    <m/>
    <m/>
    <m/>
    <n v="12.05"/>
    <n v="0"/>
    <n v="12.05"/>
    <n v="0"/>
    <n v="12.05"/>
    <n v="4.0471552361120441E-4"/>
    <n v="1"/>
  </r>
  <r>
    <n v="40"/>
    <n v="122"/>
    <s v="Gwa'ni"/>
    <s v="CDP"/>
    <s v="124"/>
    <s v="Chinook"/>
    <s v="3"/>
    <x v="0"/>
    <x v="3"/>
    <n v="432"/>
    <x v="4"/>
    <s v="CK-29"/>
    <s v="EAST VANCOUVER ISLAND-NORTH_FA_0.x"/>
    <s v="M"/>
    <s v="H"/>
    <n v="437"/>
    <s v="Gwa'ni H"/>
    <n v="995"/>
    <s v="Woss Lk"/>
    <s v="JNST"/>
    <s v="S"/>
    <x v="1"/>
    <s v="186059"/>
    <n v="0"/>
    <x v="400"/>
    <n v="2006"/>
    <s v="20060705"/>
    <s v="20060707"/>
    <n v="0"/>
    <n v="2.93"/>
    <s v="SEE ALSO 186058"/>
    <s v="CWT"/>
    <s v="P"/>
    <x v="2"/>
    <s v="N"/>
    <s v="Y"/>
    <s v="N"/>
    <m/>
    <s v="AD Clip"/>
    <n v="29094"/>
    <n v="29094"/>
    <n v="413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
    <n v="122"/>
    <s v="Gwa'ni"/>
    <s v="CDP"/>
    <s v="124"/>
    <s v="Chinook"/>
    <s v="3"/>
    <x v="0"/>
    <x v="5"/>
    <n v="432"/>
    <x v="4"/>
    <s v="CK-29"/>
    <s v="EAST VANCOUVER ISLAND-NORTH_FA_0.x"/>
    <s v="M"/>
    <s v="H"/>
    <n v="437"/>
    <s v="Gwa'ni H"/>
    <n v="6740"/>
    <s v="Wagidis Ch"/>
    <s v="JNST"/>
    <s v="S"/>
    <x v="1"/>
    <s v="180169"/>
    <n v="0"/>
    <x v="401"/>
    <n v="2008"/>
    <s v="20080610"/>
    <s v="20080610"/>
    <n v="0"/>
    <n v="5"/>
    <m/>
    <s v="CWT"/>
    <s v="P"/>
    <x v="2"/>
    <s v="N"/>
    <s v="Y"/>
    <s v="N"/>
    <m/>
    <s v="AD Clip"/>
    <n v="25340"/>
    <s v=""/>
    <n v="27217"/>
    <n v="3"/>
    <n v="29363"/>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0.32"/>
    <m/>
    <m/>
    <m/>
    <m/>
    <m/>
    <m/>
    <m/>
    <m/>
    <m/>
    <m/>
    <m/>
    <m/>
    <m/>
    <m/>
    <m/>
    <m/>
    <m/>
    <m/>
    <m/>
    <n v="40.32"/>
    <n v="0"/>
    <n v="40.32"/>
    <n v="0"/>
    <n v="40.32"/>
    <n v="1.5911602209944752E-3"/>
    <n v="1"/>
  </r>
  <r>
    <n v="40"/>
    <n v="122"/>
    <s v="Gwa'ni"/>
    <s v="CDP"/>
    <s v="124"/>
    <s v="Chinook"/>
    <s v="3"/>
    <x v="0"/>
    <x v="5"/>
    <n v="432"/>
    <x v="4"/>
    <s v="CK-29"/>
    <s v="EAST VANCOUVER ISLAND-NORTH_FA_0.x"/>
    <s v="M"/>
    <s v="H"/>
    <n v="437"/>
    <s v="Gwa'ni H"/>
    <n v="6740"/>
    <s v="Wagidis Ch"/>
    <s v="JNST"/>
    <s v="S"/>
    <x v="1"/>
    <s v="180169"/>
    <n v="0"/>
    <x v="401"/>
    <n v="2008"/>
    <s v="20080610"/>
    <s v="20080610"/>
    <n v="0"/>
    <n v="5"/>
    <m/>
    <s v="CWT"/>
    <s v="P"/>
    <x v="2"/>
    <s v="N"/>
    <s v="Y"/>
    <s v="N"/>
    <m/>
    <s v="AD Clip"/>
    <n v="25340"/>
    <n v="25340"/>
    <n v="27217"/>
    <n v="4"/>
    <n v="29363"/>
    <n v="2011"/>
    <m/>
    <m/>
    <m/>
    <m/>
    <m/>
    <m/>
    <m/>
    <m/>
    <m/>
    <m/>
    <m/>
    <m/>
    <m/>
    <m/>
    <m/>
    <m/>
    <m/>
    <m/>
    <m/>
    <m/>
    <m/>
    <m/>
    <m/>
    <m/>
    <m/>
    <m/>
    <m/>
    <m/>
    <m/>
    <m/>
    <m/>
    <m/>
    <m/>
    <m/>
    <m/>
    <m/>
    <m/>
    <m/>
    <m/>
    <m/>
    <m/>
    <m/>
    <m/>
    <m/>
    <m/>
    <m/>
    <m/>
    <m/>
    <m/>
    <m/>
    <m/>
    <m/>
    <m/>
    <m/>
    <m/>
    <m/>
    <m/>
    <m/>
    <m/>
    <n v="33.94"/>
    <m/>
    <m/>
    <m/>
    <m/>
    <m/>
    <m/>
    <m/>
    <m/>
    <m/>
    <m/>
    <m/>
    <m/>
    <m/>
    <m/>
    <m/>
    <m/>
    <m/>
    <m/>
    <m/>
    <m/>
    <m/>
    <m/>
    <m/>
    <m/>
    <m/>
    <m/>
    <m/>
    <m/>
    <m/>
    <m/>
    <m/>
    <m/>
    <m/>
    <m/>
    <m/>
    <m/>
    <m/>
    <m/>
    <m/>
    <m/>
    <m/>
    <m/>
    <m/>
    <m/>
    <m/>
    <m/>
    <m/>
    <m/>
    <m/>
    <m/>
    <m/>
    <m/>
    <m/>
    <m/>
    <m/>
    <m/>
    <m/>
    <m/>
    <m/>
    <m/>
    <m/>
    <m/>
    <m/>
    <m/>
    <m/>
    <m/>
    <m/>
    <m/>
    <m/>
    <m/>
    <m/>
    <m/>
    <m/>
    <m/>
    <m/>
    <m/>
    <m/>
    <m/>
    <m/>
    <m/>
    <m/>
    <m/>
    <m/>
    <m/>
    <m/>
    <m/>
    <m/>
    <m/>
    <n v="29.58"/>
    <m/>
    <m/>
    <m/>
    <m/>
    <m/>
    <m/>
    <m/>
    <m/>
    <m/>
    <m/>
    <m/>
    <m/>
    <m/>
    <m/>
    <m/>
    <m/>
    <m/>
    <m/>
    <m/>
    <n v="63.52"/>
    <n v="0"/>
    <n v="63.52"/>
    <n v="0"/>
    <n v="63.519999999999996"/>
    <n v="2.506708760852407E-3"/>
    <n v="1.0000000000000002"/>
  </r>
  <r>
    <n v="40"/>
    <n v="122"/>
    <s v="Gwa'ni"/>
    <s v="CDP"/>
    <s v="124"/>
    <s v="Chinook"/>
    <s v="3"/>
    <x v="0"/>
    <x v="5"/>
    <n v="432"/>
    <x v="4"/>
    <s v="CK-29"/>
    <s v="EAST VANCOUVER ISLAND-NORTH_FA_0.x"/>
    <s v="M"/>
    <s v="H"/>
    <n v="437"/>
    <s v="Gwa'ni H"/>
    <n v="6740"/>
    <s v="Wagidis Ch"/>
    <s v="JNST"/>
    <s v="S"/>
    <x v="1"/>
    <s v="186136"/>
    <n v="0"/>
    <x v="402"/>
    <n v="2008"/>
    <s v="20080610"/>
    <s v="20080610"/>
    <n v="0"/>
    <n v="5"/>
    <m/>
    <s v="CWT"/>
    <s v="P"/>
    <x v="2"/>
    <s v="N"/>
    <s v="Y"/>
    <s v="N"/>
    <m/>
    <s v="AD Clip"/>
    <n v="5430"/>
    <n v="5430"/>
    <n v="5833"/>
    <n v="4"/>
    <n v="29371"/>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86"/>
    <m/>
    <m/>
    <m/>
    <m/>
    <m/>
    <m/>
    <m/>
    <m/>
    <m/>
    <m/>
    <m/>
    <m/>
    <m/>
    <m/>
    <m/>
    <m/>
    <m/>
    <m/>
    <m/>
    <m/>
    <m/>
    <m/>
    <m/>
    <m/>
    <m/>
    <m/>
    <n v="9.86"/>
    <n v="0"/>
    <n v="9.86"/>
    <n v="0"/>
    <n v="9.86"/>
    <n v="1.8158379373848987E-3"/>
    <n v="1"/>
  </r>
  <r>
    <n v="40"/>
    <n v="122"/>
    <s v="Gwa'ni"/>
    <s v="CDP"/>
    <s v="124"/>
    <s v="Chinook"/>
    <s v="3"/>
    <x v="0"/>
    <x v="5"/>
    <n v="432"/>
    <x v="4"/>
    <s v="CK-29"/>
    <s v="EAST VANCOUVER ISLAND-NORTH_FA_0.x"/>
    <s v="M"/>
    <s v="H"/>
    <n v="437"/>
    <s v="Gwa'ni H"/>
    <n v="995"/>
    <s v="Woss Lk"/>
    <s v="JNST"/>
    <s v="S"/>
    <x v="1"/>
    <s v="180168"/>
    <n v="0"/>
    <x v="403"/>
    <n v="2008"/>
    <s v="20080605"/>
    <s v="20080605"/>
    <n v="0"/>
    <n v="5.5"/>
    <m/>
    <s v="CWT"/>
    <s v="P"/>
    <x v="2"/>
    <s v="N"/>
    <s v="Y"/>
    <s v="N"/>
    <m/>
    <s v="AD Clip"/>
    <n v="26609"/>
    <s v=""/>
    <n v="28580"/>
    <n v="3"/>
    <n v="29362"/>
    <n v="2010"/>
    <m/>
    <m/>
    <m/>
    <m/>
    <m/>
    <m/>
    <m/>
    <m/>
    <m/>
    <m/>
    <m/>
    <m/>
    <m/>
    <m/>
    <m/>
    <m/>
    <m/>
    <m/>
    <m/>
    <m/>
    <m/>
    <m/>
    <m/>
    <n v="10.08"/>
    <m/>
    <m/>
    <m/>
    <m/>
    <m/>
    <m/>
    <m/>
    <m/>
    <m/>
    <m/>
    <m/>
    <m/>
    <m/>
    <m/>
    <m/>
    <m/>
    <m/>
    <m/>
    <m/>
    <m/>
    <m/>
    <m/>
    <m/>
    <m/>
    <m/>
    <m/>
    <m/>
    <m/>
    <m/>
    <m/>
    <m/>
    <m/>
    <m/>
    <m/>
    <m/>
    <m/>
    <m/>
    <m/>
    <m/>
    <m/>
    <m/>
    <m/>
    <m/>
    <m/>
    <m/>
    <m/>
    <m/>
    <m/>
    <m/>
    <m/>
    <m/>
    <m/>
    <m/>
    <m/>
    <m/>
    <m/>
    <m/>
    <m/>
    <m/>
    <m/>
    <m/>
    <m/>
    <m/>
    <m/>
    <m/>
    <m/>
    <m/>
    <m/>
    <m/>
    <m/>
    <m/>
    <m/>
    <m/>
    <m/>
    <m/>
    <m/>
    <m/>
    <m/>
    <m/>
    <m/>
    <m/>
    <m/>
    <m/>
    <m/>
    <m/>
    <m/>
    <m/>
    <m/>
    <m/>
    <m/>
    <m/>
    <m/>
    <m/>
    <m/>
    <m/>
    <m/>
    <m/>
    <m/>
    <m/>
    <m/>
    <m/>
    <m/>
    <m/>
    <m/>
    <m/>
    <m/>
    <m/>
    <m/>
    <m/>
    <m/>
    <m/>
    <m/>
    <m/>
    <m/>
    <m/>
    <m/>
    <m/>
    <m/>
    <m/>
    <m/>
    <m/>
    <m/>
    <m/>
    <m/>
    <n v="20.16"/>
    <m/>
    <m/>
    <m/>
    <m/>
    <m/>
    <m/>
    <m/>
    <m/>
    <m/>
    <m/>
    <m/>
    <m/>
    <m/>
    <m/>
    <m/>
    <m/>
    <m/>
    <m/>
    <m/>
    <n v="30.24"/>
    <n v="0"/>
    <n v="30.24"/>
    <n v="0"/>
    <n v="30.240000000000002"/>
    <n v="1.1364575895373747E-3"/>
    <n v="0.99999999999999989"/>
  </r>
  <r>
    <n v="40"/>
    <n v="122"/>
    <s v="Gwa'ni"/>
    <s v="CDP"/>
    <s v="124"/>
    <s v="Chinook"/>
    <s v="3"/>
    <x v="0"/>
    <x v="5"/>
    <n v="432"/>
    <x v="4"/>
    <s v="CK-29"/>
    <s v="EAST VANCOUVER ISLAND-NORTH_FA_0.x"/>
    <s v="M"/>
    <s v="H"/>
    <n v="437"/>
    <s v="Gwa'ni H"/>
    <n v="995"/>
    <s v="Woss Lk"/>
    <s v="JNST"/>
    <s v="S"/>
    <x v="1"/>
    <s v="180168"/>
    <n v="0"/>
    <x v="403"/>
    <n v="2008"/>
    <s v="20080605"/>
    <s v="20080605"/>
    <n v="0"/>
    <n v="5.5"/>
    <m/>
    <s v="CWT"/>
    <s v="P"/>
    <x v="2"/>
    <s v="N"/>
    <s v="Y"/>
    <s v="N"/>
    <m/>
    <s v="AD Clip"/>
    <n v="26609"/>
    <n v="26609"/>
    <n v="28580"/>
    <n v="4"/>
    <n v="29362"/>
    <n v="2011"/>
    <m/>
    <m/>
    <m/>
    <m/>
    <m/>
    <m/>
    <m/>
    <m/>
    <m/>
    <m/>
    <m/>
    <m/>
    <m/>
    <m/>
    <m/>
    <m/>
    <m/>
    <m/>
    <m/>
    <m/>
    <m/>
    <m/>
    <m/>
    <m/>
    <m/>
    <m/>
    <m/>
    <m/>
    <m/>
    <m/>
    <m/>
    <m/>
    <m/>
    <m/>
    <m/>
    <m/>
    <m/>
    <m/>
    <m/>
    <m/>
    <m/>
    <m/>
    <m/>
    <m/>
    <m/>
    <m/>
    <m/>
    <m/>
    <m/>
    <n v="56.9"/>
    <m/>
    <m/>
    <m/>
    <m/>
    <m/>
    <m/>
    <m/>
    <m/>
    <m/>
    <m/>
    <m/>
    <m/>
    <m/>
    <m/>
    <m/>
    <m/>
    <m/>
    <m/>
    <m/>
    <m/>
    <m/>
    <m/>
    <m/>
    <m/>
    <m/>
    <m/>
    <m/>
    <m/>
    <m/>
    <m/>
    <m/>
    <m/>
    <m/>
    <m/>
    <m/>
    <m/>
    <m/>
    <m/>
    <m/>
    <m/>
    <m/>
    <m/>
    <m/>
    <m/>
    <m/>
    <m/>
    <m/>
    <m/>
    <m/>
    <m/>
    <m/>
    <m/>
    <m/>
    <m/>
    <m/>
    <m/>
    <m/>
    <m/>
    <m/>
    <m/>
    <m/>
    <m/>
    <m/>
    <m/>
    <m/>
    <m/>
    <m/>
    <m/>
    <m/>
    <m/>
    <m/>
    <m/>
    <m/>
    <m/>
    <m/>
    <m/>
    <m/>
    <m/>
    <m/>
    <m/>
    <m/>
    <m/>
    <m/>
    <m/>
    <m/>
    <m/>
    <m/>
    <m/>
    <m/>
    <m/>
    <m/>
    <m/>
    <m/>
    <m/>
    <m/>
    <m/>
    <m/>
    <m/>
    <m/>
    <m/>
    <m/>
    <m/>
    <m/>
    <m/>
    <m/>
    <m/>
    <m/>
    <m/>
    <m/>
    <m/>
    <m/>
    <m/>
    <m/>
    <m/>
    <m/>
    <m/>
    <m/>
    <m/>
    <n v="56.9"/>
    <n v="0"/>
    <n v="56.9"/>
    <n v="0"/>
    <n v="56.9"/>
    <n v="2.1383742342816338E-3"/>
    <n v="1"/>
  </r>
  <r>
    <n v="44"/>
    <n v="126"/>
    <s v="Nanaimo R"/>
    <s v="CDP"/>
    <s v="124"/>
    <s v="Chinook"/>
    <s v="3"/>
    <x v="0"/>
    <x v="3"/>
    <n v="151"/>
    <x v="5"/>
    <s v="CK-25"/>
    <s v="EAST VANCOUVER ISLAND-NANAIMO &amp; CHEMAINUS_FA_0.x"/>
    <s v="M"/>
    <s v="H"/>
    <n v="126"/>
    <s v="Nanaimo River H"/>
    <n v="151"/>
    <s v="Chemainus R"/>
    <s v="GSVI"/>
    <s v="S"/>
    <x v="1"/>
    <s v="184421"/>
    <n v="0"/>
    <x v="404"/>
    <n v="2006"/>
    <s v="20060515"/>
    <s v="20060515"/>
    <n v="97"/>
    <n v="9.84"/>
    <m/>
    <s v="CWT"/>
    <s v="P"/>
    <x v="2"/>
    <s v="N"/>
    <s v="Y"/>
    <s v="N"/>
    <m/>
    <s v="AD Clip"/>
    <n v="17514"/>
    <s v=""/>
    <n v="17514"/>
    <n v="2"/>
    <n v="11754"/>
    <n v="2007"/>
    <m/>
    <m/>
    <m/>
    <m/>
    <m/>
    <m/>
    <m/>
    <m/>
    <m/>
    <m/>
    <m/>
    <m/>
    <m/>
    <m/>
    <m/>
    <m/>
    <m/>
    <m/>
    <m/>
    <m/>
    <m/>
    <m/>
    <m/>
    <m/>
    <m/>
    <m/>
    <m/>
    <m/>
    <m/>
    <m/>
    <m/>
    <m/>
    <m/>
    <m/>
    <m/>
    <m/>
    <m/>
    <m/>
    <m/>
    <m/>
    <m/>
    <m/>
    <m/>
    <m/>
    <m/>
    <m/>
    <m/>
    <m/>
    <m/>
    <m/>
    <m/>
    <m/>
    <m/>
    <m/>
    <m/>
    <m/>
    <m/>
    <m/>
    <m/>
    <m/>
    <m/>
    <m/>
    <m/>
    <n v="21.71"/>
    <m/>
    <m/>
    <m/>
    <m/>
    <m/>
    <m/>
    <m/>
    <m/>
    <m/>
    <m/>
    <m/>
    <m/>
    <m/>
    <m/>
    <m/>
    <m/>
    <m/>
    <m/>
    <m/>
    <m/>
    <m/>
    <m/>
    <m/>
    <m/>
    <m/>
    <m/>
    <m/>
    <m/>
    <m/>
    <m/>
    <m/>
    <m/>
    <m/>
    <m/>
    <m/>
    <m/>
    <m/>
    <m/>
    <m/>
    <m/>
    <m/>
    <m/>
    <m/>
    <m/>
    <m/>
    <m/>
    <m/>
    <m/>
    <m/>
    <m/>
    <m/>
    <m/>
    <m/>
    <m/>
    <m/>
    <m/>
    <m/>
    <m/>
    <m/>
    <m/>
    <m/>
    <m/>
    <m/>
    <m/>
    <m/>
    <m/>
    <m/>
    <m/>
    <m/>
    <m/>
    <m/>
    <m/>
    <m/>
    <m/>
    <m/>
    <m/>
    <m/>
    <m/>
    <m/>
    <m/>
    <m/>
    <m/>
    <m/>
    <m/>
    <m/>
    <m/>
    <m/>
    <m/>
    <m/>
    <m/>
    <m/>
    <m/>
    <m/>
    <m/>
    <m/>
    <m/>
    <m/>
    <m/>
    <m/>
    <m/>
    <n v="1.23"/>
    <n v="8.4499999999999993"/>
    <m/>
    <n v="0.71"/>
    <n v="21.71"/>
    <n v="0"/>
    <n v="21.71"/>
    <n v="10.39"/>
    <n v="32.1"/>
    <n v="1.8328194587187393E-3"/>
    <n v="0.67632398753894085"/>
  </r>
  <r>
    <n v="44"/>
    <n v="126"/>
    <s v="Nanaimo R"/>
    <s v="CDP"/>
    <s v="124"/>
    <s v="Chinook"/>
    <s v="3"/>
    <x v="0"/>
    <x v="3"/>
    <n v="151"/>
    <x v="5"/>
    <s v="CK-25"/>
    <s v="EAST VANCOUVER ISLAND-NANAIMO &amp; CHEMAINUS_FA_0.x"/>
    <s v="M"/>
    <s v="H"/>
    <n v="126"/>
    <s v="Nanaimo River H"/>
    <n v="151"/>
    <s v="Chemainus R"/>
    <s v="GSVI"/>
    <s v="S"/>
    <x v="1"/>
    <s v="184421"/>
    <n v="0"/>
    <x v="404"/>
    <n v="2006"/>
    <s v="20060515"/>
    <s v="20060515"/>
    <n v="97"/>
    <n v="9.84"/>
    <m/>
    <s v="CWT"/>
    <s v="P"/>
    <x v="2"/>
    <s v="N"/>
    <s v="Y"/>
    <s v="N"/>
    <m/>
    <s v="AD Clip"/>
    <n v="17514"/>
    <n v="17514"/>
    <n v="17514"/>
    <n v="3"/>
    <n v="11754"/>
    <n v="2008"/>
    <m/>
    <m/>
    <m/>
    <m/>
    <m/>
    <m/>
    <m/>
    <m/>
    <m/>
    <m/>
    <m/>
    <m/>
    <m/>
    <m/>
    <m/>
    <m/>
    <m/>
    <m/>
    <m/>
    <m/>
    <m/>
    <m/>
    <m/>
    <m/>
    <m/>
    <m/>
    <m/>
    <m/>
    <m/>
    <m/>
    <m/>
    <m/>
    <m/>
    <m/>
    <m/>
    <m/>
    <m/>
    <m/>
    <m/>
    <m/>
    <m/>
    <m/>
    <m/>
    <m/>
    <m/>
    <m/>
    <m/>
    <m/>
    <m/>
    <m/>
    <m/>
    <m/>
    <m/>
    <m/>
    <m/>
    <m/>
    <m/>
    <m/>
    <m/>
    <m/>
    <m/>
    <m/>
    <m/>
    <n v="39.26"/>
    <m/>
    <m/>
    <m/>
    <m/>
    <m/>
    <m/>
    <m/>
    <m/>
    <m/>
    <m/>
    <m/>
    <m/>
    <m/>
    <m/>
    <m/>
    <m/>
    <m/>
    <m/>
    <m/>
    <m/>
    <m/>
    <m/>
    <m/>
    <m/>
    <m/>
    <m/>
    <m/>
    <m/>
    <n v="5.1100000000000003"/>
    <m/>
    <m/>
    <m/>
    <m/>
    <m/>
    <m/>
    <m/>
    <m/>
    <m/>
    <m/>
    <m/>
    <m/>
    <n v="6.11"/>
    <m/>
    <m/>
    <m/>
    <m/>
    <m/>
    <m/>
    <m/>
    <m/>
    <m/>
    <m/>
    <m/>
    <m/>
    <m/>
    <m/>
    <m/>
    <m/>
    <m/>
    <m/>
    <m/>
    <m/>
    <m/>
    <m/>
    <m/>
    <m/>
    <m/>
    <m/>
    <m/>
    <m/>
    <m/>
    <m/>
    <m/>
    <m/>
    <m/>
    <m/>
    <m/>
    <m/>
    <m/>
    <m/>
    <m/>
    <m/>
    <m/>
    <m/>
    <m/>
    <m/>
    <m/>
    <m/>
    <m/>
    <m/>
    <m/>
    <m/>
    <m/>
    <m/>
    <m/>
    <m/>
    <m/>
    <m/>
    <m/>
    <n v="1.82"/>
    <n v="1.63"/>
    <m/>
    <m/>
    <n v="1.56"/>
    <n v="50.48"/>
    <n v="1.82"/>
    <n v="52.3"/>
    <n v="3.19"/>
    <n v="55.49"/>
    <n v="3.1683224848692475E-3"/>
    <n v="0.94251216435393759"/>
  </r>
  <r>
    <n v="44"/>
    <n v="126"/>
    <s v="Nanaimo R"/>
    <s v="CDP"/>
    <s v="124"/>
    <s v="Chinook"/>
    <s v="3"/>
    <x v="0"/>
    <x v="3"/>
    <n v="151"/>
    <x v="5"/>
    <s v="CK-25"/>
    <s v="EAST VANCOUVER ISLAND-NANAIMO &amp; CHEMAINUS_FA_0.x"/>
    <s v="M"/>
    <s v="H"/>
    <n v="126"/>
    <s v="Nanaimo River H"/>
    <n v="151"/>
    <s v="Chemainus R"/>
    <s v="GSVI"/>
    <s v="S"/>
    <x v="1"/>
    <s v="185209"/>
    <n v="0"/>
    <x v="405"/>
    <n v="2006"/>
    <s v="20060515"/>
    <s v="20060515"/>
    <n v="97"/>
    <n v="9.84"/>
    <m/>
    <s v="CWT"/>
    <s v="P"/>
    <x v="2"/>
    <s v="N"/>
    <s v="Y"/>
    <s v="N"/>
    <m/>
    <s v="AD Clip"/>
    <n v="29608"/>
    <s v=""/>
    <n v="29608"/>
    <n v="2"/>
    <n v="11755"/>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9"/>
    <m/>
    <m/>
    <m/>
    <m/>
    <n v="0"/>
    <n v="3.29"/>
    <n v="3.29"/>
    <n v="0"/>
    <n v="3.29"/>
    <n v="1.1111861659011079E-4"/>
    <n v="1"/>
  </r>
  <r>
    <n v="44"/>
    <n v="126"/>
    <s v="Nanaimo R"/>
    <s v="CDP"/>
    <s v="124"/>
    <s v="Chinook"/>
    <s v="3"/>
    <x v="0"/>
    <x v="3"/>
    <n v="151"/>
    <x v="5"/>
    <s v="CK-25"/>
    <s v="EAST VANCOUVER ISLAND-NANAIMO &amp; CHEMAINUS_FA_0.x"/>
    <s v="M"/>
    <s v="H"/>
    <n v="126"/>
    <s v="Nanaimo River H"/>
    <n v="151"/>
    <s v="Chemainus R"/>
    <s v="GSVI"/>
    <s v="S"/>
    <x v="1"/>
    <s v="185209"/>
    <n v="0"/>
    <x v="405"/>
    <n v="2006"/>
    <s v="20060515"/>
    <s v="20060515"/>
    <n v="97"/>
    <n v="9.84"/>
    <m/>
    <s v="CWT"/>
    <s v="P"/>
    <x v="2"/>
    <s v="N"/>
    <s v="Y"/>
    <s v="N"/>
    <m/>
    <s v="AD Clip"/>
    <n v="29608"/>
    <n v="29608"/>
    <n v="29608"/>
    <n v="3"/>
    <n v="11755"/>
    <n v="2008"/>
    <m/>
    <m/>
    <m/>
    <m/>
    <m/>
    <m/>
    <m/>
    <m/>
    <m/>
    <m/>
    <m/>
    <m/>
    <m/>
    <m/>
    <m/>
    <m/>
    <m/>
    <m/>
    <m/>
    <m/>
    <m/>
    <m/>
    <m/>
    <m/>
    <m/>
    <m/>
    <m/>
    <m/>
    <m/>
    <m/>
    <m/>
    <m/>
    <m/>
    <m/>
    <m/>
    <m/>
    <m/>
    <m/>
    <m/>
    <m/>
    <m/>
    <m/>
    <m/>
    <m/>
    <m/>
    <m/>
    <m/>
    <m/>
    <m/>
    <m/>
    <m/>
    <m/>
    <m/>
    <m/>
    <n v="37.29"/>
    <m/>
    <m/>
    <m/>
    <m/>
    <m/>
    <m/>
    <m/>
    <m/>
    <m/>
    <m/>
    <m/>
    <m/>
    <m/>
    <m/>
    <m/>
    <m/>
    <m/>
    <m/>
    <m/>
    <m/>
    <m/>
    <m/>
    <m/>
    <m/>
    <m/>
    <m/>
    <m/>
    <m/>
    <m/>
    <m/>
    <m/>
    <m/>
    <m/>
    <m/>
    <m/>
    <m/>
    <m/>
    <m/>
    <m/>
    <m/>
    <m/>
    <m/>
    <m/>
    <m/>
    <m/>
    <m/>
    <m/>
    <m/>
    <m/>
    <m/>
    <m/>
    <m/>
    <m/>
    <m/>
    <m/>
    <m/>
    <m/>
    <m/>
    <m/>
    <m/>
    <m/>
    <m/>
    <m/>
    <m/>
    <m/>
    <m/>
    <m/>
    <m/>
    <m/>
    <m/>
    <m/>
    <m/>
    <m/>
    <m/>
    <m/>
    <m/>
    <m/>
    <m/>
    <m/>
    <m/>
    <m/>
    <m/>
    <m/>
    <m/>
    <m/>
    <m/>
    <m/>
    <m/>
    <m/>
    <m/>
    <m/>
    <m/>
    <m/>
    <m/>
    <m/>
    <m/>
    <m/>
    <m/>
    <m/>
    <m/>
    <m/>
    <m/>
    <m/>
    <m/>
    <m/>
    <m/>
    <m/>
    <m/>
    <n v="3.66"/>
    <m/>
    <m/>
    <m/>
    <m/>
    <n v="37.29"/>
    <n v="3.66"/>
    <n v="40.950000000000003"/>
    <n v="0"/>
    <n v="40.950000000000003"/>
    <n v="1.383072142664145E-3"/>
    <n v="1"/>
  </r>
  <r>
    <n v="44"/>
    <n v="126"/>
    <s v="Nanaimo R"/>
    <s v="CDP"/>
    <s v="124"/>
    <s v="Chinook"/>
    <s v="3"/>
    <x v="0"/>
    <x v="3"/>
    <n v="151"/>
    <x v="5"/>
    <s v="CK-25"/>
    <s v="EAST VANCOUVER ISLAND-NANAIMO &amp; CHEMAINUS_FA_0.x"/>
    <s v="M"/>
    <s v="H"/>
    <n v="126"/>
    <s v="Nanaimo River H"/>
    <n v="151"/>
    <s v="Chemainus R"/>
    <s v="GSVI"/>
    <s v="S"/>
    <x v="1"/>
    <s v="185210"/>
    <n v="0"/>
    <x v="406"/>
    <n v="2006"/>
    <s v="20060515"/>
    <s v="20060515"/>
    <n v="97"/>
    <n v="9.84"/>
    <m/>
    <s v="CWT"/>
    <s v="P"/>
    <x v="2"/>
    <s v="N"/>
    <s v="Y"/>
    <s v="N"/>
    <m/>
    <s v="AD Clip"/>
    <n v="28339"/>
    <s v=""/>
    <n v="28339"/>
    <n v="2"/>
    <n v="11756"/>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5"/>
    <n v="1.63"/>
    <m/>
    <m/>
    <n v="0"/>
    <n v="0"/>
    <n v="0"/>
    <n v="1.98"/>
    <n v="1.98"/>
    <n v="6.98683792653234E-5"/>
    <n v="0"/>
  </r>
  <r>
    <n v="44"/>
    <n v="126"/>
    <s v="Nanaimo R"/>
    <s v="CDP"/>
    <s v="124"/>
    <s v="Chinook"/>
    <s v="3"/>
    <x v="0"/>
    <x v="3"/>
    <n v="151"/>
    <x v="5"/>
    <s v="CK-25"/>
    <s v="EAST VANCOUVER ISLAND-NANAIMO &amp; CHEMAINUS_FA_0.x"/>
    <s v="M"/>
    <s v="H"/>
    <n v="126"/>
    <s v="Nanaimo River H"/>
    <n v="151"/>
    <s v="Chemainus R"/>
    <s v="GSVI"/>
    <s v="S"/>
    <x v="1"/>
    <s v="185210"/>
    <n v="0"/>
    <x v="406"/>
    <n v="2006"/>
    <s v="20060515"/>
    <s v="20060515"/>
    <n v="97"/>
    <n v="9.84"/>
    <m/>
    <s v="CWT"/>
    <s v="P"/>
    <x v="2"/>
    <s v="N"/>
    <s v="Y"/>
    <s v="N"/>
    <m/>
    <s v="AD Clip"/>
    <n v="28339"/>
    <n v="28339"/>
    <n v="28339"/>
    <n v="3"/>
    <n v="11756"/>
    <n v="2008"/>
    <m/>
    <m/>
    <m/>
    <m/>
    <m/>
    <m/>
    <m/>
    <m/>
    <m/>
    <m/>
    <m/>
    <m/>
    <m/>
    <m/>
    <m/>
    <m/>
    <m/>
    <m/>
    <m/>
    <m/>
    <m/>
    <m/>
    <m/>
    <m/>
    <m/>
    <m/>
    <m/>
    <m/>
    <m/>
    <m/>
    <m/>
    <m/>
    <m/>
    <m/>
    <m/>
    <m/>
    <m/>
    <m/>
    <m/>
    <m/>
    <m/>
    <m/>
    <m/>
    <m/>
    <m/>
    <m/>
    <m/>
    <m/>
    <m/>
    <m/>
    <m/>
    <m/>
    <m/>
    <m/>
    <m/>
    <m/>
    <m/>
    <m/>
    <m/>
    <m/>
    <m/>
    <m/>
    <m/>
    <m/>
    <m/>
    <m/>
    <m/>
    <m/>
    <m/>
    <m/>
    <m/>
    <m/>
    <m/>
    <m/>
    <m/>
    <m/>
    <m/>
    <m/>
    <m/>
    <m/>
    <m/>
    <m/>
    <m/>
    <m/>
    <m/>
    <m/>
    <m/>
    <m/>
    <m/>
    <m/>
    <m/>
    <m/>
    <m/>
    <n v="3.5"/>
    <m/>
    <m/>
    <m/>
    <m/>
    <m/>
    <m/>
    <m/>
    <m/>
    <m/>
    <m/>
    <m/>
    <m/>
    <m/>
    <m/>
    <m/>
    <m/>
    <m/>
    <m/>
    <m/>
    <m/>
    <m/>
    <m/>
    <m/>
    <m/>
    <m/>
    <m/>
    <m/>
    <m/>
    <m/>
    <m/>
    <m/>
    <m/>
    <m/>
    <m/>
    <m/>
    <m/>
    <m/>
    <m/>
    <m/>
    <m/>
    <m/>
    <m/>
    <m/>
    <m/>
    <m/>
    <m/>
    <m/>
    <m/>
    <m/>
    <m/>
    <m/>
    <m/>
    <m/>
    <m/>
    <m/>
    <m/>
    <m/>
    <m/>
    <m/>
    <m/>
    <m/>
    <m/>
    <m/>
    <m/>
    <m/>
    <m/>
    <n v="2.38"/>
    <n v="1.18"/>
    <m/>
    <n v="11.98"/>
    <n v="3.3"/>
    <n v="4.0999999999999996"/>
    <n v="0.52"/>
    <n v="1.56"/>
    <n v="3.5"/>
    <n v="15.54"/>
    <n v="19.04"/>
    <n v="9.48"/>
    <n v="28.519999999999996"/>
    <n v="1.006386957902537E-3"/>
    <n v="0.66760168302945311"/>
  </r>
  <r>
    <n v="44"/>
    <n v="126"/>
    <s v="Nanaimo R"/>
    <s v="CDP"/>
    <s v="124"/>
    <s v="Chinook"/>
    <s v="3"/>
    <x v="0"/>
    <x v="4"/>
    <n v="151"/>
    <x v="5"/>
    <s v="CK-25"/>
    <s v="EAST VANCOUVER ISLAND-NANAIMO &amp; CHEMAINUS_FA_0.x"/>
    <s v="M"/>
    <s v="H"/>
    <n v="126"/>
    <s v="Nanaimo River H"/>
    <n v="151"/>
    <s v="Chemainus R"/>
    <s v="GSVI"/>
    <s v="S"/>
    <x v="1"/>
    <s v="185059"/>
    <n v="0"/>
    <x v="407"/>
    <n v="2007"/>
    <s v="20070516"/>
    <s v="20070516"/>
    <n v="0"/>
    <n v="9.5399999999999991"/>
    <m/>
    <s v="CWT"/>
    <s v="P"/>
    <x v="2"/>
    <s v="N"/>
    <s v="Y"/>
    <s v="N"/>
    <n v="1.0069E-2"/>
    <s v="AD Clip"/>
    <n v="27134"/>
    <s v=""/>
    <n v="39227"/>
    <n v="3"/>
    <n v="29083"/>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36"/>
    <n v="0.94"/>
    <n v="3.67"/>
    <m/>
    <m/>
    <n v="0"/>
    <n v="10.36"/>
    <n v="10.36"/>
    <n v="4.6100000000000003"/>
    <n v="14.969999999999999"/>
    <n v="5.5170634628141815E-4"/>
    <n v="0.69205076820307287"/>
  </r>
  <r>
    <n v="44"/>
    <n v="126"/>
    <s v="Nanaimo R"/>
    <s v="CDP"/>
    <s v="124"/>
    <s v="Chinook"/>
    <s v="3"/>
    <x v="0"/>
    <x v="4"/>
    <n v="151"/>
    <x v="5"/>
    <s v="CK-25"/>
    <s v="EAST VANCOUVER ISLAND-NANAIMO &amp; CHEMAINUS_FA_0.x"/>
    <s v="M"/>
    <s v="H"/>
    <n v="126"/>
    <s v="Nanaimo River H"/>
    <n v="151"/>
    <s v="Chemainus R"/>
    <s v="GSVI"/>
    <s v="S"/>
    <x v="1"/>
    <s v="185059"/>
    <n v="0"/>
    <x v="407"/>
    <n v="2007"/>
    <s v="20070516"/>
    <s v="20070516"/>
    <n v="0"/>
    <n v="9.5399999999999991"/>
    <m/>
    <s v="CWT"/>
    <s v="P"/>
    <x v="2"/>
    <s v="N"/>
    <s v="Y"/>
    <s v="N"/>
    <n v="1.0069E-2"/>
    <s v="AD Clip"/>
    <n v="27134"/>
    <n v="27134"/>
    <n v="39227"/>
    <n v="4"/>
    <n v="29083"/>
    <n v="2010"/>
    <m/>
    <m/>
    <m/>
    <m/>
    <m/>
    <m/>
    <m/>
    <m/>
    <m/>
    <m/>
    <m/>
    <m/>
    <m/>
    <m/>
    <m/>
    <m/>
    <m/>
    <m/>
    <m/>
    <m/>
    <m/>
    <m/>
    <m/>
    <m/>
    <m/>
    <m/>
    <m/>
    <m/>
    <m/>
    <m/>
    <m/>
    <m/>
    <m/>
    <m/>
    <m/>
    <m/>
    <m/>
    <m/>
    <m/>
    <m/>
    <m/>
    <m/>
    <m/>
    <m/>
    <m/>
    <m/>
    <m/>
    <m/>
    <m/>
    <n v="13.21"/>
    <m/>
    <m/>
    <m/>
    <m/>
    <m/>
    <m/>
    <m/>
    <m/>
    <m/>
    <m/>
    <m/>
    <m/>
    <m/>
    <m/>
    <m/>
    <m/>
    <m/>
    <m/>
    <m/>
    <m/>
    <m/>
    <m/>
    <m/>
    <m/>
    <m/>
    <m/>
    <m/>
    <m/>
    <m/>
    <m/>
    <m/>
    <m/>
    <m/>
    <m/>
    <m/>
    <m/>
    <m/>
    <m/>
    <m/>
    <m/>
    <m/>
    <m/>
    <m/>
    <m/>
    <m/>
    <m/>
    <m/>
    <m/>
    <m/>
    <m/>
    <m/>
    <m/>
    <m/>
    <m/>
    <m/>
    <m/>
    <m/>
    <m/>
    <m/>
    <m/>
    <m/>
    <m/>
    <m/>
    <m/>
    <m/>
    <m/>
    <m/>
    <m/>
    <m/>
    <m/>
    <m/>
    <m/>
    <m/>
    <m/>
    <m/>
    <m/>
    <m/>
    <m/>
    <m/>
    <m/>
    <m/>
    <m/>
    <m/>
    <m/>
    <m/>
    <m/>
    <m/>
    <m/>
    <m/>
    <m/>
    <m/>
    <m/>
    <m/>
    <m/>
    <m/>
    <m/>
    <m/>
    <m/>
    <m/>
    <m/>
    <m/>
    <m/>
    <m/>
    <m/>
    <m/>
    <m/>
    <m/>
    <m/>
    <m/>
    <m/>
    <m/>
    <m/>
    <m/>
    <n v="2.2400000000000002"/>
    <n v="0.37"/>
    <n v="1.68"/>
    <m/>
    <m/>
    <n v="13.21"/>
    <n v="2.2400000000000002"/>
    <n v="15.45"/>
    <n v="2.0499999999999998"/>
    <n v="17.5"/>
    <n v="6.4494729859217214E-4"/>
    <n v="0.88285714285714278"/>
  </r>
  <r>
    <n v="44"/>
    <n v="126"/>
    <s v="Nanaimo R"/>
    <s v="CDP"/>
    <s v="124"/>
    <s v="Chinook"/>
    <s v="3"/>
    <x v="0"/>
    <x v="4"/>
    <n v="151"/>
    <x v="5"/>
    <s v="CK-25"/>
    <s v="EAST VANCOUVER ISLAND-NANAIMO &amp; CHEMAINUS_FA_0.x"/>
    <s v="M"/>
    <s v="H"/>
    <n v="126"/>
    <s v="Nanaimo River H"/>
    <n v="151"/>
    <s v="Chemainus R"/>
    <s v="GSVI"/>
    <s v="S"/>
    <x v="1"/>
    <s v="185261"/>
    <n v="0"/>
    <x v="408"/>
    <n v="2007"/>
    <s v="20070515"/>
    <s v="20070515"/>
    <n v="0"/>
    <n v="4.5999999999999996"/>
    <s v="REARED AT NANAIMO HATCHERY"/>
    <s v="CWT"/>
    <s v="P"/>
    <x v="2"/>
    <s v="N"/>
    <s v="Y"/>
    <s v="N"/>
    <m/>
    <s v="AD Clip"/>
    <n v="27813"/>
    <s v=""/>
    <n v="39288"/>
    <n v="3"/>
    <n v="29082"/>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61"/>
    <n v="1.58"/>
    <n v="4.72"/>
    <n v="1.19"/>
    <m/>
    <n v="0"/>
    <n v="3.61"/>
    <n v="3.61"/>
    <n v="7.49"/>
    <n v="11.1"/>
    <n v="3.9909394887282926E-4"/>
    <n v="0.32522522522522523"/>
  </r>
  <r>
    <n v="44"/>
    <n v="126"/>
    <s v="Nanaimo R"/>
    <s v="CDP"/>
    <s v="124"/>
    <s v="Chinook"/>
    <s v="3"/>
    <x v="0"/>
    <x v="4"/>
    <n v="151"/>
    <x v="5"/>
    <s v="CK-25"/>
    <s v="EAST VANCOUVER ISLAND-NANAIMO &amp; CHEMAINUS_FA_0.x"/>
    <s v="M"/>
    <s v="H"/>
    <n v="126"/>
    <s v="Nanaimo River H"/>
    <n v="151"/>
    <s v="Chemainus R"/>
    <s v="GSVI"/>
    <s v="S"/>
    <x v="1"/>
    <s v="185261"/>
    <n v="0"/>
    <x v="408"/>
    <n v="2007"/>
    <s v="20070515"/>
    <s v="20070515"/>
    <n v="0"/>
    <n v="4.5999999999999996"/>
    <s v="REARED AT NANAIMO HATCHERY"/>
    <s v="CWT"/>
    <s v="P"/>
    <x v="2"/>
    <s v="N"/>
    <s v="Y"/>
    <s v="N"/>
    <m/>
    <s v="AD Clip"/>
    <n v="27813"/>
    <n v="27813"/>
    <n v="39288"/>
    <n v="5"/>
    <n v="29082"/>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7300000000000004"/>
    <m/>
    <m/>
    <m/>
    <m/>
    <m/>
    <m/>
    <m/>
    <m/>
    <n v="0"/>
    <n v="4.7300000000000004"/>
    <n v="4.7300000000000004"/>
    <n v="0"/>
    <n v="4.7300000000000004"/>
    <n v="1.7006435839355698E-4"/>
    <n v="1"/>
  </r>
  <r>
    <n v="44"/>
    <n v="126"/>
    <s v="Nanaimo R"/>
    <s v="CDP"/>
    <s v="124"/>
    <s v="Chinook"/>
    <s v="3"/>
    <x v="0"/>
    <x v="4"/>
    <n v="151"/>
    <x v="5"/>
    <s v="CK-25"/>
    <s v="EAST VANCOUVER ISLAND-NANAIMO &amp; CHEMAINUS_FA_0.x"/>
    <s v="M"/>
    <s v="H"/>
    <n v="126"/>
    <s v="Nanaimo River H"/>
    <n v="151"/>
    <s v="Chemainus R"/>
    <s v="GSVI"/>
    <s v="S"/>
    <x v="1"/>
    <s v="185601"/>
    <n v="0"/>
    <x v="409"/>
    <n v="2007"/>
    <s v="20070515"/>
    <s v="20070515"/>
    <n v="0"/>
    <n v="4.5999999999999996"/>
    <s v="REARED AT NANAIMO HATCHERY"/>
    <s v="CWT"/>
    <s v="P"/>
    <x v="2"/>
    <s v="N"/>
    <s v="Y"/>
    <s v="N"/>
    <m/>
    <s v="AD Clip"/>
    <n v="28085"/>
    <s v=""/>
    <n v="39673"/>
    <n v="2"/>
    <n v="29081"/>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83"/>
    <m/>
    <m/>
    <m/>
    <m/>
    <n v="0"/>
    <n v="3.83"/>
    <n v="3.83"/>
    <n v="0"/>
    <n v="3.83"/>
    <n v="1.3637172868079047E-4"/>
    <n v="1"/>
  </r>
  <r>
    <n v="44"/>
    <n v="126"/>
    <s v="Nanaimo R"/>
    <s v="CDP"/>
    <s v="124"/>
    <s v="Chinook"/>
    <s v="3"/>
    <x v="0"/>
    <x v="4"/>
    <n v="151"/>
    <x v="5"/>
    <s v="CK-25"/>
    <s v="EAST VANCOUVER ISLAND-NANAIMO &amp; CHEMAINUS_FA_0.x"/>
    <s v="M"/>
    <s v="H"/>
    <n v="126"/>
    <s v="Nanaimo River H"/>
    <n v="151"/>
    <s v="Chemainus R"/>
    <s v="GSVI"/>
    <s v="S"/>
    <x v="1"/>
    <s v="185601"/>
    <n v="0"/>
    <x v="409"/>
    <n v="2007"/>
    <s v="20070515"/>
    <s v="20070515"/>
    <n v="0"/>
    <n v="4.5999999999999996"/>
    <s v="REARED AT NANAIMO HATCHERY"/>
    <s v="CWT"/>
    <s v="P"/>
    <x v="2"/>
    <s v="N"/>
    <s v="Y"/>
    <s v="N"/>
    <m/>
    <s v="AD Clip"/>
    <n v="28085"/>
    <n v="28085"/>
    <n v="39673"/>
    <n v="3"/>
    <n v="29081"/>
    <n v="2009"/>
    <m/>
    <m/>
    <m/>
    <m/>
    <m/>
    <m/>
    <m/>
    <m/>
    <m/>
    <m/>
    <m/>
    <m/>
    <m/>
    <m/>
    <m/>
    <m/>
    <m/>
    <m/>
    <m/>
    <m/>
    <m/>
    <m/>
    <m/>
    <m/>
    <m/>
    <m/>
    <m/>
    <m/>
    <m/>
    <m/>
    <m/>
    <m/>
    <m/>
    <m/>
    <m/>
    <m/>
    <m/>
    <m/>
    <m/>
    <m/>
    <m/>
    <m/>
    <m/>
    <m/>
    <m/>
    <m/>
    <m/>
    <m/>
    <m/>
    <n v="25.08"/>
    <m/>
    <m/>
    <m/>
    <m/>
    <m/>
    <m/>
    <m/>
    <m/>
    <m/>
    <m/>
    <m/>
    <m/>
    <m/>
    <m/>
    <m/>
    <m/>
    <m/>
    <m/>
    <m/>
    <m/>
    <m/>
    <m/>
    <m/>
    <m/>
    <m/>
    <m/>
    <m/>
    <m/>
    <m/>
    <m/>
    <m/>
    <m/>
    <m/>
    <m/>
    <m/>
    <m/>
    <m/>
    <m/>
    <m/>
    <m/>
    <m/>
    <m/>
    <m/>
    <m/>
    <m/>
    <m/>
    <m/>
    <m/>
    <m/>
    <m/>
    <m/>
    <m/>
    <m/>
    <m/>
    <m/>
    <m/>
    <m/>
    <m/>
    <m/>
    <m/>
    <m/>
    <m/>
    <m/>
    <m/>
    <m/>
    <m/>
    <m/>
    <m/>
    <m/>
    <m/>
    <m/>
    <m/>
    <m/>
    <m/>
    <m/>
    <m/>
    <m/>
    <m/>
    <m/>
    <m/>
    <m/>
    <m/>
    <m/>
    <m/>
    <m/>
    <m/>
    <m/>
    <m/>
    <m/>
    <m/>
    <m/>
    <m/>
    <m/>
    <m/>
    <m/>
    <m/>
    <m/>
    <m/>
    <m/>
    <m/>
    <m/>
    <m/>
    <m/>
    <m/>
    <m/>
    <m/>
    <m/>
    <m/>
    <m/>
    <m/>
    <m/>
    <m/>
    <m/>
    <n v="3.89"/>
    <n v="0.79"/>
    <n v="2.35"/>
    <n v="0.6"/>
    <m/>
    <n v="25.08"/>
    <n v="3.89"/>
    <n v="28.97"/>
    <n v="3.74"/>
    <n v="32.71"/>
    <n v="1.1646786540858111E-3"/>
    <n v="0.88566187710180366"/>
  </r>
  <r>
    <n v="44"/>
    <n v="126"/>
    <s v="Nanaimo R"/>
    <s v="CDP"/>
    <s v="124"/>
    <s v="Chinook"/>
    <s v="3"/>
    <x v="0"/>
    <x v="4"/>
    <n v="151"/>
    <x v="5"/>
    <s v="CK-25"/>
    <s v="EAST VANCOUVER ISLAND-NANAIMO &amp; CHEMAINUS_FA_0.x"/>
    <s v="M"/>
    <s v="H"/>
    <n v="126"/>
    <s v="Nanaimo River H"/>
    <n v="151"/>
    <s v="Chemainus R"/>
    <s v="GSVI"/>
    <s v="S"/>
    <x v="1"/>
    <s v="185718"/>
    <n v="0"/>
    <x v="410"/>
    <n v="2007"/>
    <s v="20070516"/>
    <s v="20070516"/>
    <n v="0"/>
    <n v="9.17"/>
    <m/>
    <s v="CWT"/>
    <s v="P"/>
    <x v="2"/>
    <s v="N"/>
    <s v="Y"/>
    <s v="N"/>
    <m/>
    <s v="AD Clip"/>
    <n v="29873"/>
    <s v=""/>
    <n v="42882"/>
    <n v="2"/>
    <n v="29076"/>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53"/>
    <n v="0.19"/>
    <n v="0.86"/>
    <m/>
    <m/>
    <n v="0"/>
    <n v="4.53"/>
    <n v="4.53"/>
    <n v="1.05"/>
    <n v="5.580000000000001"/>
    <n v="1.8679074749774046E-4"/>
    <n v="0.81182795698924726"/>
  </r>
  <r>
    <n v="44"/>
    <n v="126"/>
    <s v="Nanaimo R"/>
    <s v="CDP"/>
    <s v="124"/>
    <s v="Chinook"/>
    <s v="3"/>
    <x v="0"/>
    <x v="4"/>
    <n v="151"/>
    <x v="5"/>
    <s v="CK-25"/>
    <s v="EAST VANCOUVER ISLAND-NANAIMO &amp; CHEMAINUS_FA_0.x"/>
    <s v="M"/>
    <s v="H"/>
    <n v="126"/>
    <s v="Nanaimo River H"/>
    <n v="151"/>
    <s v="Chemainus R"/>
    <s v="GSVI"/>
    <s v="S"/>
    <x v="1"/>
    <s v="185718"/>
    <n v="0"/>
    <x v="410"/>
    <n v="2007"/>
    <s v="20070516"/>
    <s v="20070516"/>
    <n v="0"/>
    <n v="9.17"/>
    <m/>
    <s v="CWT"/>
    <s v="P"/>
    <x v="2"/>
    <s v="N"/>
    <s v="Y"/>
    <s v="N"/>
    <m/>
    <s v="AD Clip"/>
    <n v="29873"/>
    <n v="29873"/>
    <n v="42882"/>
    <n v="3"/>
    <n v="29076"/>
    <n v="2009"/>
    <m/>
    <m/>
    <m/>
    <m/>
    <m/>
    <m/>
    <m/>
    <m/>
    <m/>
    <m/>
    <m/>
    <m/>
    <m/>
    <m/>
    <m/>
    <m/>
    <m/>
    <m/>
    <m/>
    <m/>
    <m/>
    <m/>
    <m/>
    <m/>
    <m/>
    <m/>
    <m/>
    <m/>
    <m/>
    <m/>
    <m/>
    <m/>
    <m/>
    <m/>
    <m/>
    <m/>
    <m/>
    <m/>
    <m/>
    <m/>
    <m/>
    <m/>
    <m/>
    <m/>
    <m/>
    <m/>
    <m/>
    <m/>
    <m/>
    <m/>
    <m/>
    <m/>
    <m/>
    <m/>
    <m/>
    <m/>
    <m/>
    <m/>
    <m/>
    <m/>
    <m/>
    <m/>
    <m/>
    <m/>
    <m/>
    <n v="32.19"/>
    <m/>
    <m/>
    <m/>
    <m/>
    <m/>
    <m/>
    <m/>
    <m/>
    <m/>
    <m/>
    <m/>
    <m/>
    <m/>
    <m/>
    <m/>
    <m/>
    <m/>
    <m/>
    <m/>
    <m/>
    <m/>
    <m/>
    <m/>
    <m/>
    <m/>
    <m/>
    <m/>
    <m/>
    <m/>
    <m/>
    <m/>
    <m/>
    <m/>
    <m/>
    <m/>
    <m/>
    <m/>
    <m/>
    <m/>
    <m/>
    <m/>
    <m/>
    <m/>
    <m/>
    <m/>
    <m/>
    <m/>
    <m/>
    <m/>
    <m/>
    <m/>
    <m/>
    <m/>
    <m/>
    <m/>
    <m/>
    <m/>
    <m/>
    <m/>
    <m/>
    <m/>
    <m/>
    <m/>
    <m/>
    <m/>
    <m/>
    <m/>
    <m/>
    <m/>
    <m/>
    <m/>
    <m/>
    <m/>
    <m/>
    <m/>
    <m/>
    <m/>
    <m/>
    <m/>
    <m/>
    <m/>
    <m/>
    <m/>
    <m/>
    <m/>
    <m/>
    <m/>
    <m/>
    <m/>
    <m/>
    <m/>
    <m/>
    <m/>
    <m/>
    <m/>
    <m/>
    <m/>
    <n v="2.21"/>
    <n v="1.79"/>
    <n v="3.29"/>
    <n v="0.6"/>
    <n v="0.81"/>
    <n v="32.19"/>
    <n v="2.21"/>
    <n v="34.4"/>
    <n v="6.49"/>
    <n v="40.89"/>
    <n v="1.368794563652797E-3"/>
    <n v="0.84128148691611637"/>
  </r>
  <r>
    <n v="44"/>
    <n v="126"/>
    <s v="Nanaimo R"/>
    <s v="CDP"/>
    <s v="124"/>
    <s v="Chinook"/>
    <s v="3"/>
    <x v="0"/>
    <x v="7"/>
    <n v="151"/>
    <x v="5"/>
    <s v="CK-25"/>
    <s v="EAST VANCOUVER ISLAND-NANAIMO &amp; CHEMAINUS_FA_0.x"/>
    <s v="M"/>
    <s v="H"/>
    <n v="126"/>
    <s v="Nanaimo River H"/>
    <n v="151"/>
    <s v="Chemainus R"/>
    <s v="GSVI"/>
    <s v="S"/>
    <x v="1"/>
    <s v="185902"/>
    <n v="0"/>
    <x v="411"/>
    <n v="2010"/>
    <s v="201005"/>
    <s v="201005"/>
    <m/>
    <m/>
    <m/>
    <s v="CWT"/>
    <s v="P"/>
    <x v="2"/>
    <s v="N"/>
    <s v="Y"/>
    <s v="N"/>
    <n v="0"/>
    <s v="AD Clip"/>
    <n v="7083"/>
    <s v=""/>
    <n v="7083"/>
    <n v="3"/>
    <n v="30789"/>
    <n v="2012"/>
    <m/>
    <m/>
    <m/>
    <m/>
    <m/>
    <m/>
    <m/>
    <m/>
    <m/>
    <m/>
    <m/>
    <m/>
    <m/>
    <m/>
    <m/>
    <m/>
    <m/>
    <m/>
    <m/>
    <m/>
    <m/>
    <m/>
    <m/>
    <m/>
    <m/>
    <m/>
    <m/>
    <m/>
    <m/>
    <m/>
    <m/>
    <m/>
    <m/>
    <m/>
    <m/>
    <m/>
    <m/>
    <m/>
    <m/>
    <m/>
    <m/>
    <m/>
    <m/>
    <m/>
    <m/>
    <m/>
    <m/>
    <m/>
    <m/>
    <m/>
    <m/>
    <m/>
    <m/>
    <m/>
    <n v="8.5"/>
    <m/>
    <m/>
    <m/>
    <m/>
    <m/>
    <m/>
    <m/>
    <m/>
    <n v="14.9"/>
    <m/>
    <m/>
    <m/>
    <m/>
    <m/>
    <m/>
    <m/>
    <m/>
    <m/>
    <m/>
    <m/>
    <m/>
    <m/>
    <m/>
    <m/>
    <m/>
    <m/>
    <m/>
    <m/>
    <m/>
    <m/>
    <m/>
    <m/>
    <m/>
    <m/>
    <m/>
    <m/>
    <m/>
    <m/>
    <m/>
    <m/>
    <m/>
    <m/>
    <m/>
    <m/>
    <m/>
    <m/>
    <m/>
    <m/>
    <m/>
    <m/>
    <m/>
    <m/>
    <m/>
    <m/>
    <m/>
    <m/>
    <m/>
    <m/>
    <m/>
    <m/>
    <m/>
    <m/>
    <m/>
    <m/>
    <m/>
    <m/>
    <m/>
    <m/>
    <m/>
    <m/>
    <m/>
    <m/>
    <m/>
    <m/>
    <m/>
    <m/>
    <m/>
    <m/>
    <m/>
    <m/>
    <m/>
    <m/>
    <m/>
    <m/>
    <m/>
    <m/>
    <m/>
    <m/>
    <m/>
    <m/>
    <m/>
    <m/>
    <m/>
    <m/>
    <m/>
    <m/>
    <m/>
    <m/>
    <m/>
    <m/>
    <m/>
    <m/>
    <m/>
    <m/>
    <m/>
    <m/>
    <m/>
    <m/>
    <n v="3.93"/>
    <m/>
    <m/>
    <m/>
    <m/>
    <n v="23.4"/>
    <n v="3.93"/>
    <n v="27.33"/>
    <n v="0"/>
    <n v="27.33"/>
    <n v="3.858534519271495E-3"/>
    <n v="1"/>
  </r>
  <r>
    <n v="44"/>
    <n v="126"/>
    <s v="Nanaimo R"/>
    <s v="CDP"/>
    <s v="124"/>
    <s v="Chinook"/>
    <s v="3"/>
    <x v="0"/>
    <x v="7"/>
    <n v="151"/>
    <x v="5"/>
    <s v="CK-25"/>
    <s v="EAST VANCOUVER ISLAND-NANAIMO &amp; CHEMAINUS_FA_0.x"/>
    <s v="M"/>
    <s v="H"/>
    <n v="126"/>
    <s v="Nanaimo River H"/>
    <n v="151"/>
    <s v="Chemainus R"/>
    <s v="GSVI"/>
    <s v="S"/>
    <x v="1"/>
    <s v="185902"/>
    <n v="0"/>
    <x v="411"/>
    <n v="2010"/>
    <s v="201005"/>
    <s v="201005"/>
    <m/>
    <m/>
    <m/>
    <s v="CWT"/>
    <s v="P"/>
    <x v="2"/>
    <s v="N"/>
    <s v="Y"/>
    <s v="N"/>
    <n v="0"/>
    <s v="AD Clip"/>
    <n v="7083"/>
    <n v="7083"/>
    <n v="7083"/>
    <n v="4"/>
    <n v="30789"/>
    <n v="2013"/>
    <m/>
    <m/>
    <m/>
    <m/>
    <m/>
    <m/>
    <m/>
    <m/>
    <m/>
    <m/>
    <m/>
    <m/>
    <m/>
    <m/>
    <m/>
    <m/>
    <m/>
    <m/>
    <m/>
    <m/>
    <m/>
    <m/>
    <m/>
    <m/>
    <m/>
    <m/>
    <m/>
    <m/>
    <m/>
    <m/>
    <m/>
    <m/>
    <m/>
    <m/>
    <m/>
    <m/>
    <m/>
    <m/>
    <m/>
    <m/>
    <m/>
    <m/>
    <m/>
    <m/>
    <m/>
    <m/>
    <m/>
    <m/>
    <m/>
    <m/>
    <m/>
    <m/>
    <m/>
    <m/>
    <m/>
    <m/>
    <m/>
    <m/>
    <m/>
    <m/>
    <m/>
    <m/>
    <m/>
    <n v="6.47"/>
    <m/>
    <m/>
    <m/>
    <m/>
    <m/>
    <m/>
    <m/>
    <m/>
    <m/>
    <m/>
    <m/>
    <m/>
    <m/>
    <m/>
    <m/>
    <m/>
    <m/>
    <m/>
    <m/>
    <m/>
    <m/>
    <m/>
    <m/>
    <m/>
    <m/>
    <m/>
    <m/>
    <m/>
    <m/>
    <m/>
    <m/>
    <m/>
    <m/>
    <m/>
    <m/>
    <m/>
    <m/>
    <m/>
    <m/>
    <m/>
    <m/>
    <m/>
    <m/>
    <m/>
    <m/>
    <m/>
    <m/>
    <m/>
    <m/>
    <m/>
    <m/>
    <m/>
    <m/>
    <m/>
    <m/>
    <m/>
    <m/>
    <m/>
    <m/>
    <m/>
    <m/>
    <m/>
    <m/>
    <m/>
    <m/>
    <m/>
    <m/>
    <m/>
    <m/>
    <m/>
    <m/>
    <m/>
    <m/>
    <m/>
    <m/>
    <m/>
    <m/>
    <m/>
    <m/>
    <m/>
    <m/>
    <m/>
    <m/>
    <m/>
    <m/>
    <m/>
    <m/>
    <m/>
    <m/>
    <m/>
    <m/>
    <m/>
    <m/>
    <m/>
    <m/>
    <m/>
    <m/>
    <m/>
    <m/>
    <m/>
    <m/>
    <m/>
    <m/>
    <m/>
    <n v="6.47"/>
    <n v="0"/>
    <n v="6.47"/>
    <n v="0"/>
    <n v="6.47"/>
    <n v="9.1345475081180288E-4"/>
    <n v="1"/>
  </r>
  <r>
    <n v="44"/>
    <n v="126"/>
    <s v="Nanaimo R"/>
    <s v="CDP"/>
    <s v="124"/>
    <s v="Chinook"/>
    <s v="3"/>
    <x v="0"/>
    <x v="7"/>
    <n v="151"/>
    <x v="5"/>
    <s v="CK-25"/>
    <s v="EAST VANCOUVER ISLAND-NANAIMO &amp; CHEMAINUS_FA_0.x"/>
    <s v="M"/>
    <s v="H"/>
    <n v="126"/>
    <s v="Nanaimo River H"/>
    <n v="151"/>
    <s v="Chemainus R"/>
    <s v="GSVI"/>
    <s v="S"/>
    <x v="1"/>
    <s v="186046"/>
    <n v="0"/>
    <x v="412"/>
    <n v="2010"/>
    <s v="201005"/>
    <s v="201005"/>
    <m/>
    <m/>
    <m/>
    <s v="CWT"/>
    <s v="P"/>
    <x v="2"/>
    <s v="N"/>
    <s v="Y"/>
    <s v="N"/>
    <n v="0"/>
    <s v="AD Clip"/>
    <n v="26087"/>
    <s v=""/>
    <n v="26087"/>
    <n v="3"/>
    <n v="30629"/>
    <n v="2012"/>
    <m/>
    <m/>
    <m/>
    <m/>
    <m/>
    <m/>
    <m/>
    <m/>
    <m/>
    <m/>
    <m/>
    <m/>
    <m/>
    <m/>
    <m/>
    <m/>
    <m/>
    <m/>
    <m/>
    <m/>
    <m/>
    <m/>
    <m/>
    <m/>
    <m/>
    <m/>
    <m/>
    <m/>
    <m/>
    <m/>
    <m/>
    <m/>
    <m/>
    <m/>
    <n v="4.8899999999999997"/>
    <m/>
    <m/>
    <m/>
    <m/>
    <m/>
    <m/>
    <n v="2.96"/>
    <m/>
    <m/>
    <m/>
    <m/>
    <m/>
    <m/>
    <m/>
    <n v="16.78"/>
    <m/>
    <m/>
    <m/>
    <m/>
    <n v="8.39"/>
    <m/>
    <m/>
    <m/>
    <m/>
    <m/>
    <m/>
    <m/>
    <m/>
    <n v="44.7"/>
    <m/>
    <n v="14.24"/>
    <m/>
    <m/>
    <m/>
    <m/>
    <m/>
    <m/>
    <m/>
    <m/>
    <m/>
    <m/>
    <m/>
    <m/>
    <m/>
    <m/>
    <m/>
    <m/>
    <m/>
    <m/>
    <m/>
    <m/>
    <m/>
    <m/>
    <m/>
    <m/>
    <m/>
    <m/>
    <m/>
    <m/>
    <m/>
    <m/>
    <m/>
    <m/>
    <m/>
    <m/>
    <m/>
    <m/>
    <m/>
    <m/>
    <m/>
    <n v="2.88"/>
    <m/>
    <m/>
    <m/>
    <m/>
    <m/>
    <m/>
    <m/>
    <m/>
    <m/>
    <m/>
    <m/>
    <m/>
    <m/>
    <m/>
    <m/>
    <m/>
    <m/>
    <m/>
    <m/>
    <m/>
    <m/>
    <m/>
    <m/>
    <m/>
    <m/>
    <m/>
    <m/>
    <m/>
    <m/>
    <m/>
    <m/>
    <m/>
    <m/>
    <m/>
    <m/>
    <m/>
    <m/>
    <m/>
    <m/>
    <m/>
    <m/>
    <m/>
    <m/>
    <m/>
    <m/>
    <m/>
    <m/>
    <m/>
    <m/>
    <m/>
    <m/>
    <m/>
    <m/>
    <n v="1.62"/>
    <m/>
    <m/>
    <m/>
    <n v="10.99"/>
    <n v="1"/>
    <n v="1.19"/>
    <m/>
    <m/>
    <n v="94.84"/>
    <n v="12.61"/>
    <n v="107.45"/>
    <n v="2.19"/>
    <n v="109.64"/>
    <n v="4.2028596619005636E-3"/>
    <n v="0.980025538124772"/>
  </r>
  <r>
    <n v="44"/>
    <n v="126"/>
    <s v="Nanaimo R"/>
    <s v="CDP"/>
    <s v="124"/>
    <s v="Chinook"/>
    <s v="3"/>
    <x v="0"/>
    <x v="7"/>
    <n v="151"/>
    <x v="5"/>
    <s v="CK-25"/>
    <s v="EAST VANCOUVER ISLAND-NANAIMO &amp; CHEMAINUS_FA_0.x"/>
    <s v="M"/>
    <s v="H"/>
    <n v="126"/>
    <s v="Nanaimo River H"/>
    <n v="151"/>
    <s v="Chemainus R"/>
    <s v="GSVI"/>
    <s v="S"/>
    <x v="1"/>
    <s v="186046"/>
    <n v="0"/>
    <x v="412"/>
    <n v="2010"/>
    <s v="201005"/>
    <s v="201005"/>
    <m/>
    <m/>
    <m/>
    <s v="CWT"/>
    <s v="P"/>
    <x v="2"/>
    <s v="N"/>
    <s v="Y"/>
    <s v="N"/>
    <n v="0"/>
    <s v="AD Clip"/>
    <n v="26087"/>
    <n v="26087"/>
    <n v="26087"/>
    <n v="4"/>
    <n v="30629"/>
    <n v="2013"/>
    <m/>
    <m/>
    <m/>
    <m/>
    <m/>
    <m/>
    <m/>
    <m/>
    <m/>
    <m/>
    <m/>
    <m/>
    <m/>
    <m/>
    <m/>
    <m/>
    <m/>
    <m/>
    <m/>
    <m/>
    <m/>
    <m/>
    <m/>
    <m/>
    <m/>
    <m/>
    <m/>
    <m/>
    <m/>
    <m/>
    <m/>
    <m/>
    <m/>
    <m/>
    <m/>
    <m/>
    <m/>
    <m/>
    <m/>
    <m/>
    <m/>
    <m/>
    <m/>
    <m/>
    <m/>
    <m/>
    <m/>
    <m/>
    <m/>
    <n v="7.64"/>
    <m/>
    <m/>
    <m/>
    <m/>
    <m/>
    <m/>
    <m/>
    <m/>
    <m/>
    <n v="3.84"/>
    <m/>
    <m/>
    <m/>
    <m/>
    <m/>
    <m/>
    <m/>
    <m/>
    <m/>
    <m/>
    <m/>
    <m/>
    <m/>
    <m/>
    <m/>
    <m/>
    <m/>
    <m/>
    <m/>
    <m/>
    <m/>
    <m/>
    <m/>
    <m/>
    <m/>
    <m/>
    <m/>
    <m/>
    <m/>
    <m/>
    <m/>
    <m/>
    <m/>
    <m/>
    <m/>
    <m/>
    <m/>
    <m/>
    <m/>
    <m/>
    <m/>
    <m/>
    <m/>
    <m/>
    <m/>
    <m/>
    <m/>
    <m/>
    <m/>
    <m/>
    <m/>
    <m/>
    <m/>
    <m/>
    <m/>
    <m/>
    <m/>
    <m/>
    <m/>
    <m/>
    <m/>
    <m/>
    <m/>
    <m/>
    <m/>
    <m/>
    <m/>
    <m/>
    <m/>
    <m/>
    <m/>
    <m/>
    <m/>
    <m/>
    <m/>
    <m/>
    <m/>
    <m/>
    <m/>
    <m/>
    <m/>
    <m/>
    <m/>
    <m/>
    <m/>
    <m/>
    <m/>
    <m/>
    <m/>
    <m/>
    <m/>
    <m/>
    <m/>
    <m/>
    <m/>
    <m/>
    <m/>
    <m/>
    <m/>
    <m/>
    <m/>
    <m/>
    <m/>
    <m/>
    <m/>
    <m/>
    <m/>
    <m/>
    <n v="11.48"/>
    <n v="0"/>
    <n v="11.48"/>
    <n v="0"/>
    <n v="11.48"/>
    <n v="4.4006593322344466E-4"/>
    <n v="1"/>
  </r>
  <r>
    <n v="44"/>
    <n v="126"/>
    <s v="Nanaimo R"/>
    <s v="CDP"/>
    <s v="124"/>
    <s v="Chinook"/>
    <s v="3"/>
    <x v="0"/>
    <x v="7"/>
    <n v="151"/>
    <x v="5"/>
    <s v="CK-25"/>
    <s v="EAST VANCOUVER ISLAND-NANAIMO &amp; CHEMAINUS_FA_0.x"/>
    <s v="M"/>
    <s v="H"/>
    <n v="126"/>
    <s v="Nanaimo River H"/>
    <n v="151"/>
    <s v="Chemainus R"/>
    <s v="GSVI"/>
    <s v="S"/>
    <x v="1"/>
    <s v="186047"/>
    <n v="0"/>
    <x v="413"/>
    <n v="2010"/>
    <s v="201005"/>
    <s v="201005"/>
    <m/>
    <m/>
    <m/>
    <s v="CWT"/>
    <s v="P"/>
    <x v="2"/>
    <s v="N"/>
    <s v="Y"/>
    <s v="N"/>
    <n v="5.0000000000000001E-3"/>
    <s v="AD Clip"/>
    <n v="28847"/>
    <s v=""/>
    <n v="28992"/>
    <n v="3"/>
    <n v="30788"/>
    <n v="2012"/>
    <m/>
    <m/>
    <m/>
    <m/>
    <m/>
    <m/>
    <m/>
    <m/>
    <m/>
    <m/>
    <m/>
    <m/>
    <m/>
    <m/>
    <m/>
    <m/>
    <m/>
    <m/>
    <m/>
    <m/>
    <m/>
    <m/>
    <m/>
    <m/>
    <m/>
    <m/>
    <m/>
    <m/>
    <m/>
    <m/>
    <m/>
    <m/>
    <m/>
    <m/>
    <m/>
    <m/>
    <m/>
    <m/>
    <m/>
    <m/>
    <m/>
    <m/>
    <m/>
    <m/>
    <m/>
    <m/>
    <m/>
    <m/>
    <m/>
    <n v="18.12"/>
    <m/>
    <m/>
    <m/>
    <m/>
    <n v="33.56"/>
    <m/>
    <m/>
    <m/>
    <m/>
    <n v="16.78"/>
    <m/>
    <m/>
    <m/>
    <n v="29.8"/>
    <m/>
    <m/>
    <m/>
    <m/>
    <m/>
    <m/>
    <m/>
    <m/>
    <m/>
    <m/>
    <m/>
    <m/>
    <m/>
    <m/>
    <m/>
    <m/>
    <m/>
    <m/>
    <m/>
    <m/>
    <m/>
    <m/>
    <m/>
    <m/>
    <m/>
    <m/>
    <m/>
    <m/>
    <m/>
    <m/>
    <m/>
    <m/>
    <m/>
    <m/>
    <m/>
    <m/>
    <m/>
    <m/>
    <m/>
    <m/>
    <m/>
    <m/>
    <m/>
    <m/>
    <m/>
    <m/>
    <m/>
    <m/>
    <m/>
    <m/>
    <m/>
    <m/>
    <m/>
    <m/>
    <m/>
    <m/>
    <m/>
    <m/>
    <m/>
    <m/>
    <m/>
    <m/>
    <m/>
    <m/>
    <m/>
    <m/>
    <m/>
    <m/>
    <m/>
    <m/>
    <m/>
    <m/>
    <m/>
    <m/>
    <m/>
    <m/>
    <m/>
    <m/>
    <m/>
    <m/>
    <m/>
    <m/>
    <m/>
    <m/>
    <m/>
    <m/>
    <m/>
    <m/>
    <m/>
    <m/>
    <m/>
    <m/>
    <m/>
    <m/>
    <m/>
    <m/>
    <m/>
    <m/>
    <m/>
    <n v="5.17"/>
    <n v="3.33"/>
    <m/>
    <m/>
    <n v="2.5499999999999998"/>
    <n v="98.26"/>
    <n v="5.17"/>
    <n v="103.43"/>
    <n v="5.88"/>
    <n v="109.30999999999999"/>
    <n v="3.7893021804693726E-3"/>
    <n v="0.94620803220199445"/>
  </r>
  <r>
    <n v="44"/>
    <n v="126"/>
    <s v="Nanaimo R"/>
    <s v="CDP"/>
    <s v="124"/>
    <s v="Chinook"/>
    <s v="3"/>
    <x v="0"/>
    <x v="7"/>
    <n v="151"/>
    <x v="5"/>
    <s v="CK-25"/>
    <s v="EAST VANCOUVER ISLAND-NANAIMO &amp; CHEMAINUS_FA_0.x"/>
    <s v="M"/>
    <s v="H"/>
    <n v="126"/>
    <s v="Nanaimo River H"/>
    <n v="151"/>
    <s v="Chemainus R"/>
    <s v="GSVI"/>
    <s v="S"/>
    <x v="1"/>
    <s v="186047"/>
    <n v="0"/>
    <x v="413"/>
    <n v="2010"/>
    <s v="201005"/>
    <s v="201005"/>
    <m/>
    <m/>
    <m/>
    <s v="CWT"/>
    <s v="P"/>
    <x v="2"/>
    <s v="N"/>
    <s v="Y"/>
    <s v="N"/>
    <n v="5.0000000000000001E-3"/>
    <s v="AD Clip"/>
    <n v="28847"/>
    <n v="28847"/>
    <n v="28992"/>
    <n v="4"/>
    <n v="30788"/>
    <n v="2013"/>
    <m/>
    <m/>
    <m/>
    <m/>
    <m/>
    <m/>
    <m/>
    <m/>
    <m/>
    <m/>
    <m/>
    <m/>
    <m/>
    <m/>
    <m/>
    <m/>
    <m/>
    <m/>
    <m/>
    <m/>
    <m/>
    <m/>
    <m/>
    <m/>
    <m/>
    <m/>
    <m/>
    <m/>
    <m/>
    <m/>
    <m/>
    <m/>
    <m/>
    <m/>
    <m/>
    <m/>
    <m/>
    <m/>
    <m/>
    <m/>
    <m/>
    <m/>
    <m/>
    <m/>
    <m/>
    <m/>
    <m/>
    <m/>
    <m/>
    <n v="3.84"/>
    <m/>
    <m/>
    <m/>
    <m/>
    <n v="3.84"/>
    <m/>
    <m/>
    <m/>
    <m/>
    <m/>
    <m/>
    <m/>
    <m/>
    <m/>
    <m/>
    <m/>
    <m/>
    <m/>
    <m/>
    <m/>
    <m/>
    <m/>
    <m/>
    <m/>
    <m/>
    <m/>
    <m/>
    <m/>
    <m/>
    <m/>
    <m/>
    <m/>
    <m/>
    <m/>
    <m/>
    <m/>
    <m/>
    <m/>
    <m/>
    <m/>
    <m/>
    <m/>
    <m/>
    <m/>
    <m/>
    <m/>
    <m/>
    <m/>
    <m/>
    <m/>
    <m/>
    <m/>
    <m/>
    <m/>
    <m/>
    <m/>
    <m/>
    <m/>
    <m/>
    <m/>
    <m/>
    <m/>
    <m/>
    <m/>
    <m/>
    <m/>
    <m/>
    <m/>
    <m/>
    <m/>
    <m/>
    <m/>
    <m/>
    <m/>
    <m/>
    <m/>
    <m/>
    <m/>
    <m/>
    <m/>
    <m/>
    <m/>
    <m/>
    <m/>
    <m/>
    <m/>
    <m/>
    <m/>
    <m/>
    <m/>
    <m/>
    <m/>
    <m/>
    <m/>
    <m/>
    <m/>
    <m/>
    <m/>
    <m/>
    <m/>
    <m/>
    <m/>
    <m/>
    <m/>
    <m/>
    <m/>
    <m/>
    <m/>
    <m/>
    <m/>
    <m/>
    <m/>
    <m/>
    <m/>
    <n v="1"/>
    <n v="0.9"/>
    <m/>
    <m/>
    <n v="7.68"/>
    <n v="0"/>
    <n v="7.68"/>
    <n v="1.9"/>
    <n v="9.58"/>
    <n v="3.3209692515686208E-4"/>
    <n v="0.80167014613778698"/>
  </r>
  <r>
    <n v="44"/>
    <n v="126"/>
    <s v="Nanaimo R"/>
    <s v="CDP"/>
    <s v="124"/>
    <s v="Chinook"/>
    <s v="3"/>
    <x v="0"/>
    <x v="8"/>
    <n v="151"/>
    <x v="5"/>
    <s v="CK-25"/>
    <s v="EAST VANCOUVER ISLAND-NANAIMO &amp; CHEMAINUS_FA_0.x"/>
    <s v="M"/>
    <s v="H"/>
    <n v="126"/>
    <s v="Nanaimo River H"/>
    <n v="151"/>
    <s v="Chemainus R"/>
    <s v="GSVI"/>
    <s v="S"/>
    <x v="1"/>
    <s v="186334"/>
    <n v="0"/>
    <x v="414"/>
    <n v="2011"/>
    <s v="20110518"/>
    <s v="20110518"/>
    <m/>
    <n v="7.1"/>
    <s v="No tag retention check, assuming 1%."/>
    <s v="CWT"/>
    <s v="P"/>
    <x v="1"/>
    <s v="N"/>
    <s v="Y"/>
    <s v="N"/>
    <n v="1E-3"/>
    <s v="AD Clip"/>
    <n v="9845"/>
    <s v=""/>
    <n v="9945"/>
    <n v="3"/>
    <n v="30791"/>
    <n v="2013"/>
    <m/>
    <m/>
    <m/>
    <m/>
    <m/>
    <m/>
    <m/>
    <m/>
    <m/>
    <m/>
    <m/>
    <m/>
    <m/>
    <m/>
    <m/>
    <m/>
    <m/>
    <m/>
    <m/>
    <m/>
    <m/>
    <m/>
    <m/>
    <m/>
    <m/>
    <m/>
    <m/>
    <m/>
    <m/>
    <m/>
    <m/>
    <m/>
    <m/>
    <m/>
    <m/>
    <m/>
    <m/>
    <m/>
    <m/>
    <m/>
    <m/>
    <m/>
    <m/>
    <m/>
    <m/>
    <m/>
    <m/>
    <m/>
    <m/>
    <n v="15.32"/>
    <m/>
    <m/>
    <m/>
    <m/>
    <n v="47.44"/>
    <m/>
    <m/>
    <m/>
    <m/>
    <m/>
    <m/>
    <m/>
    <m/>
    <n v="41.18"/>
    <m/>
    <m/>
    <m/>
    <m/>
    <m/>
    <m/>
    <m/>
    <m/>
    <m/>
    <m/>
    <m/>
    <n v="6.88"/>
    <m/>
    <m/>
    <m/>
    <m/>
    <m/>
    <m/>
    <m/>
    <m/>
    <m/>
    <m/>
    <m/>
    <m/>
    <m/>
    <m/>
    <m/>
    <m/>
    <n v="3.22"/>
    <m/>
    <m/>
    <m/>
    <m/>
    <m/>
    <m/>
    <m/>
    <m/>
    <n v="2.38"/>
    <m/>
    <m/>
    <m/>
    <m/>
    <m/>
    <m/>
    <m/>
    <m/>
    <m/>
    <m/>
    <n v="2.37"/>
    <m/>
    <m/>
    <m/>
    <m/>
    <m/>
    <m/>
    <m/>
    <m/>
    <m/>
    <m/>
    <m/>
    <m/>
    <m/>
    <m/>
    <m/>
    <m/>
    <m/>
    <m/>
    <m/>
    <m/>
    <m/>
    <m/>
    <m/>
    <m/>
    <m/>
    <m/>
    <m/>
    <m/>
    <m/>
    <m/>
    <m/>
    <m/>
    <m/>
    <m/>
    <m/>
    <m/>
    <m/>
    <m/>
    <m/>
    <m/>
    <m/>
    <m/>
    <m/>
    <m/>
    <m/>
    <m/>
    <m/>
    <m/>
    <m/>
    <m/>
    <n v="40.700000000000003"/>
    <m/>
    <m/>
    <m/>
    <m/>
    <n v="118.79"/>
    <n v="40.700000000000003"/>
    <n v="159.49"/>
    <n v="0"/>
    <n v="159.49"/>
    <n v="1.6200101574403252E-2"/>
    <n v="1"/>
  </r>
  <r>
    <n v="44"/>
    <n v="126"/>
    <s v="Nanaimo R"/>
    <s v="CDP"/>
    <s v="124"/>
    <s v="Chinook"/>
    <s v="3"/>
    <x v="0"/>
    <x v="8"/>
    <n v="151"/>
    <x v="5"/>
    <s v="CK-25"/>
    <s v="EAST VANCOUVER ISLAND-NANAIMO &amp; CHEMAINUS_FA_0.x"/>
    <s v="M"/>
    <s v="H"/>
    <n v="126"/>
    <s v="Nanaimo River H"/>
    <n v="151"/>
    <s v="Chemainus R"/>
    <s v="GSVI"/>
    <s v="S"/>
    <x v="1"/>
    <s v="186334"/>
    <n v="0"/>
    <x v="414"/>
    <n v="2011"/>
    <s v="20110518"/>
    <s v="20110518"/>
    <m/>
    <n v="7.1"/>
    <s v="No tag retention check, assuming 1%."/>
    <s v="CWT"/>
    <s v="P"/>
    <x v="1"/>
    <s v="N"/>
    <s v="Y"/>
    <s v="N"/>
    <n v="1E-3"/>
    <s v="AD Clip"/>
    <n v="9845"/>
    <n v="9845"/>
    <n v="9945"/>
    <n v="4"/>
    <n v="30791"/>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
    <n v="1.34"/>
    <m/>
    <m/>
    <n v="0"/>
    <n v="0"/>
    <n v="0"/>
    <n v="1.94"/>
    <n v="1.94"/>
    <n v="1.9705434230573896E-4"/>
    <n v="0"/>
  </r>
  <r>
    <n v="33"/>
    <n v="114"/>
    <s v="Nitinat R"/>
    <s v="OPS"/>
    <s v="124"/>
    <s v="Chinook"/>
    <s v="3"/>
    <x v="0"/>
    <x v="13"/>
    <n v="114"/>
    <x v="6"/>
    <s v="CK-31"/>
    <s v="WEST VANCOUVER ISLAND-SOUTH_FA_0.x"/>
    <s v="M"/>
    <s v="H"/>
    <n v="114"/>
    <s v="Nitinat River H"/>
    <n v="395"/>
    <s v="Nitinat Lk"/>
    <s v="SWVI"/>
    <s v="S"/>
    <x v="0"/>
    <s v="182598"/>
    <n v="0"/>
    <x v="415"/>
    <n v="2018"/>
    <s v="20180503"/>
    <s v="20180503"/>
    <m/>
    <n v="30.5"/>
    <m/>
    <s v="CWT"/>
    <s v="B"/>
    <x v="1"/>
    <s v="N"/>
    <s v="Y"/>
    <s v="N"/>
    <n v="0.01"/>
    <s v="AD Clip"/>
    <n v="11192"/>
    <s v=""/>
    <n v="12907"/>
    <n v="2"/>
    <n v="36922"/>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3"/>
    <m/>
    <n v="1.23"/>
    <m/>
    <n v="0"/>
    <n v="0"/>
    <n v="0"/>
    <n v="16.53"/>
    <n v="16.53"/>
    <n v="1.4769478198713368E-3"/>
    <n v="0"/>
  </r>
  <r>
    <n v="33"/>
    <n v="114"/>
    <s v="Nitinat R"/>
    <s v="OPS"/>
    <s v="124"/>
    <s v="Chinook"/>
    <s v="3"/>
    <x v="0"/>
    <x v="13"/>
    <n v="114"/>
    <x v="6"/>
    <s v="CK-31"/>
    <s v="WEST VANCOUVER ISLAND-SOUTH_FA_0.x"/>
    <s v="M"/>
    <s v="H"/>
    <n v="114"/>
    <s v="Nitinat River H"/>
    <n v="395"/>
    <s v="Nitinat Lk"/>
    <s v="SWVI"/>
    <s v="S"/>
    <x v="0"/>
    <s v="182598"/>
    <n v="0"/>
    <x v="415"/>
    <n v="2018"/>
    <s v="20180503"/>
    <s v="20180503"/>
    <m/>
    <n v="30.5"/>
    <m/>
    <s v="CWT"/>
    <s v="B"/>
    <x v="1"/>
    <s v="N"/>
    <s v="Y"/>
    <s v="N"/>
    <n v="0.01"/>
    <s v="AD Clip"/>
    <n v="11192"/>
    <s v=""/>
    <n v="12907"/>
    <n v="3"/>
    <n v="36922"/>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1"/>
    <n v="7.35"/>
    <n v="1.83"/>
    <m/>
    <n v="0"/>
    <n v="0"/>
    <n v="0"/>
    <n v="10.19"/>
    <n v="10.19"/>
    <n v="9.1047176554681912E-4"/>
    <n v="0"/>
  </r>
  <r>
    <n v="33"/>
    <n v="114"/>
    <s v="Nitinat R"/>
    <s v="OPS"/>
    <s v="124"/>
    <s v="Chinook"/>
    <s v="3"/>
    <x v="0"/>
    <x v="13"/>
    <n v="114"/>
    <x v="6"/>
    <s v="CK-31"/>
    <s v="WEST VANCOUVER ISLAND-SOUTH_FA_0.x"/>
    <s v="M"/>
    <s v="H"/>
    <n v="114"/>
    <s v="Nitinat River H"/>
    <n v="395"/>
    <s v="Nitinat Lk"/>
    <s v="SWVI"/>
    <s v="S"/>
    <x v="0"/>
    <s v="182598"/>
    <n v="0"/>
    <x v="415"/>
    <n v="2018"/>
    <s v="20180503"/>
    <s v="20180503"/>
    <m/>
    <n v="30.5"/>
    <m/>
    <s v="CWT"/>
    <s v="B"/>
    <x v="1"/>
    <s v="N"/>
    <s v="Y"/>
    <s v="N"/>
    <n v="0.01"/>
    <s v="AD Clip"/>
    <n v="11192"/>
    <s v=""/>
    <n v="12907"/>
    <n v="4"/>
    <n v="36922"/>
    <n v="2020"/>
    <m/>
    <m/>
    <m/>
    <m/>
    <m/>
    <m/>
    <m/>
    <m/>
    <m/>
    <m/>
    <m/>
    <m/>
    <m/>
    <m/>
    <m/>
    <m/>
    <m/>
    <n v="2.76"/>
    <m/>
    <m/>
    <m/>
    <m/>
    <m/>
    <m/>
    <m/>
    <m/>
    <n v="2.76"/>
    <m/>
    <m/>
    <m/>
    <m/>
    <m/>
    <m/>
    <m/>
    <m/>
    <m/>
    <m/>
    <m/>
    <m/>
    <m/>
    <m/>
    <m/>
    <m/>
    <m/>
    <m/>
    <m/>
    <m/>
    <m/>
    <m/>
    <m/>
    <m/>
    <m/>
    <m/>
    <m/>
    <m/>
    <m/>
    <m/>
    <n v="2.76"/>
    <m/>
    <m/>
    <m/>
    <m/>
    <m/>
    <m/>
    <m/>
    <m/>
    <m/>
    <m/>
    <m/>
    <m/>
    <m/>
    <m/>
    <m/>
    <n v="2.76"/>
    <m/>
    <m/>
    <m/>
    <m/>
    <m/>
    <m/>
    <m/>
    <m/>
    <m/>
    <m/>
    <m/>
    <m/>
    <m/>
    <m/>
    <m/>
    <m/>
    <m/>
    <m/>
    <m/>
    <m/>
    <m/>
    <m/>
    <m/>
    <m/>
    <m/>
    <m/>
    <m/>
    <m/>
    <m/>
    <m/>
    <m/>
    <m/>
    <m/>
    <m/>
    <m/>
    <m/>
    <m/>
    <m/>
    <m/>
    <m/>
    <m/>
    <m/>
    <m/>
    <m/>
    <m/>
    <m/>
    <m/>
    <m/>
    <m/>
    <m/>
    <m/>
    <m/>
    <m/>
    <m/>
    <m/>
    <m/>
    <m/>
    <m/>
    <m/>
    <m/>
    <m/>
    <m/>
    <m/>
    <m/>
    <m/>
    <m/>
    <m/>
    <m/>
    <m/>
    <m/>
    <m/>
    <m/>
    <m/>
    <m/>
    <m/>
    <m/>
    <m/>
    <m/>
    <m/>
    <m/>
    <m/>
    <m/>
    <m/>
    <m/>
    <m/>
    <n v="54.23"/>
    <n v="1"/>
    <m/>
    <m/>
    <m/>
    <n v="2"/>
    <n v="94.03"/>
    <m/>
    <m/>
    <n v="11.04"/>
    <n v="55.23"/>
    <n v="66.27"/>
    <n v="96.03"/>
    <n v="162.30000000000001"/>
    <n v="1.4501429592566119E-2"/>
    <n v="0.40831792975970421"/>
  </r>
  <r>
    <n v="33"/>
    <n v="114"/>
    <s v="Nitinat R"/>
    <s v="OPS"/>
    <s v="124"/>
    <s v="Chinook"/>
    <s v="3"/>
    <x v="0"/>
    <x v="13"/>
    <n v="114"/>
    <x v="6"/>
    <s v="CK-31"/>
    <s v="WEST VANCOUVER ISLAND-SOUTH_FA_0.x"/>
    <s v="M"/>
    <s v="H"/>
    <n v="114"/>
    <s v="Nitinat River H"/>
    <n v="395"/>
    <s v="Nitinat Lk"/>
    <s v="SWVI"/>
    <s v="S"/>
    <x v="0"/>
    <s v="182598"/>
    <n v="0"/>
    <x v="415"/>
    <n v="2018"/>
    <s v="20180503"/>
    <s v="20180503"/>
    <m/>
    <n v="30.5"/>
    <m/>
    <s v="CWT"/>
    <s v="B"/>
    <x v="1"/>
    <s v="N"/>
    <s v="Y"/>
    <s v="N"/>
    <n v="0.01"/>
    <s v="AD Clip"/>
    <n v="11192"/>
    <s v=""/>
    <n v="12907"/>
    <n v="5"/>
    <n v="36922"/>
    <n v="2021"/>
    <m/>
    <m/>
    <m/>
    <m/>
    <m/>
    <m/>
    <m/>
    <m/>
    <m/>
    <m/>
    <m/>
    <m/>
    <m/>
    <n v="5.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94"/>
    <m/>
    <m/>
    <m/>
    <m/>
    <m/>
    <m/>
    <m/>
    <m/>
    <n v="5.17"/>
    <n v="12.94"/>
    <n v="18.11"/>
    <n v="0"/>
    <n v="18.11"/>
    <n v="1.618120085775554E-3"/>
    <n v="1"/>
  </r>
  <r>
    <n v="33"/>
    <n v="114"/>
    <s v="Nitinat R"/>
    <s v="OPS"/>
    <s v="124"/>
    <s v="Chinook"/>
    <s v="3"/>
    <x v="0"/>
    <x v="13"/>
    <n v="114"/>
    <x v="6"/>
    <s v="CK-31"/>
    <s v="WEST VANCOUVER ISLAND-SOUTH_FA_0.x"/>
    <s v="M"/>
    <s v="H"/>
    <n v="114"/>
    <s v="Nitinat River H"/>
    <n v="395"/>
    <s v="Nitinat Lk"/>
    <s v="SWVI"/>
    <s v="S"/>
    <x v="0"/>
    <s v="182598"/>
    <n v="0"/>
    <x v="415"/>
    <n v="2018"/>
    <s v="20180503"/>
    <s v="20180503"/>
    <m/>
    <n v="30.5"/>
    <m/>
    <s v="CWT"/>
    <s v="B"/>
    <x v="1"/>
    <s v="N"/>
    <s v="Y"/>
    <s v="N"/>
    <n v="0.01"/>
    <s v="AD Clip"/>
    <n v="11192"/>
    <n v="11192"/>
    <n v="12907"/>
    <n v="6"/>
    <n v="36922"/>
    <n v="2022"/>
    <m/>
    <m/>
    <m/>
    <m/>
    <m/>
    <m/>
    <m/>
    <m/>
    <m/>
    <m/>
    <m/>
    <m/>
    <m/>
    <n v="3.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2"/>
    <n v="0"/>
    <n v="3.22"/>
    <n v="0"/>
    <n v="3.22"/>
    <n v="2.8770550393137956E-4"/>
    <n v="1"/>
  </r>
  <r>
    <n v="33"/>
    <n v="114"/>
    <s v="Nitinat R"/>
    <s v="OPS"/>
    <s v="124"/>
    <s v="Chinook"/>
    <s v="3"/>
    <x v="0"/>
    <x v="13"/>
    <n v="114"/>
    <x v="6"/>
    <s v="CK-31"/>
    <s v="WEST VANCOUVER ISLAND-SOUTH_FA_0.x"/>
    <s v="M"/>
    <s v="H"/>
    <n v="3227"/>
    <s v="Sooke Harbour Seapen"/>
    <n v="3227"/>
    <s v="Sooke Hb"/>
    <s v="SWVI"/>
    <s v="S"/>
    <x v="2"/>
    <s v="180199"/>
    <n v="0"/>
    <x v="416"/>
    <n v="2017"/>
    <s v="20170526"/>
    <s v="20170526"/>
    <m/>
    <n v="6.5"/>
    <m/>
    <s v="CWT"/>
    <s v="B"/>
    <x v="1"/>
    <s v="N"/>
    <s v="N"/>
    <s v="N"/>
    <n v="5.0000000000000001E-3"/>
    <s v="AD Clip"/>
    <n v="24525"/>
    <s v=""/>
    <n v="50049"/>
    <n v="3"/>
    <n v="36392"/>
    <n v="2019"/>
    <m/>
    <m/>
    <m/>
    <m/>
    <m/>
    <m/>
    <m/>
    <m/>
    <m/>
    <m/>
    <m/>
    <m/>
    <m/>
    <m/>
    <m/>
    <m/>
    <m/>
    <m/>
    <m/>
    <m/>
    <m/>
    <m/>
    <m/>
    <m/>
    <m/>
    <m/>
    <m/>
    <m/>
    <m/>
    <m/>
    <m/>
    <m/>
    <m/>
    <m/>
    <m/>
    <m/>
    <m/>
    <m/>
    <m/>
    <m/>
    <m/>
    <m/>
    <m/>
    <m/>
    <m/>
    <m/>
    <m/>
    <m/>
    <m/>
    <m/>
    <m/>
    <m/>
    <m/>
    <m/>
    <m/>
    <m/>
    <m/>
    <n v="2.92"/>
    <m/>
    <m/>
    <m/>
    <m/>
    <m/>
    <m/>
    <m/>
    <m/>
    <m/>
    <m/>
    <m/>
    <m/>
    <m/>
    <m/>
    <m/>
    <m/>
    <m/>
    <n v="19.52"/>
    <m/>
    <m/>
    <m/>
    <m/>
    <m/>
    <n v="7.92"/>
    <m/>
    <m/>
    <m/>
    <m/>
    <m/>
    <m/>
    <m/>
    <m/>
    <m/>
    <m/>
    <m/>
    <m/>
    <m/>
    <m/>
    <m/>
    <m/>
    <m/>
    <m/>
    <m/>
    <m/>
    <m/>
    <m/>
    <m/>
    <m/>
    <m/>
    <m/>
    <m/>
    <m/>
    <m/>
    <m/>
    <m/>
    <m/>
    <m/>
    <m/>
    <m/>
    <m/>
    <m/>
    <m/>
    <m/>
    <m/>
    <m/>
    <n v="6.58"/>
    <m/>
    <m/>
    <m/>
    <m/>
    <m/>
    <m/>
    <m/>
    <m/>
    <m/>
    <m/>
    <m/>
    <m/>
    <m/>
    <m/>
    <m/>
    <m/>
    <m/>
    <m/>
    <m/>
    <m/>
    <m/>
    <m/>
    <m/>
    <m/>
    <m/>
    <m/>
    <m/>
    <m/>
    <m/>
    <m/>
    <m/>
    <m/>
    <m/>
    <m/>
    <m/>
    <m/>
    <m/>
    <m/>
    <m/>
    <m/>
    <n v="2"/>
    <n v="11.9"/>
    <m/>
    <m/>
    <n v="36.94"/>
    <n v="0"/>
    <n v="36.94"/>
    <n v="13.9"/>
    <n v="50.839999999999996"/>
    <n v="2.072986748216106E-3"/>
    <n v="0.7265932336742722"/>
  </r>
  <r>
    <n v="33"/>
    <n v="114"/>
    <s v="Nitinat R"/>
    <s v="OPS"/>
    <s v="124"/>
    <s v="Chinook"/>
    <s v="3"/>
    <x v="0"/>
    <x v="13"/>
    <n v="114"/>
    <x v="6"/>
    <s v="CK-31"/>
    <s v="WEST VANCOUVER ISLAND-SOUTH_FA_0.x"/>
    <s v="M"/>
    <s v="H"/>
    <n v="3227"/>
    <s v="Sooke Harbour Seapen"/>
    <n v="3227"/>
    <s v="Sooke Hb"/>
    <s v="SWVI"/>
    <s v="S"/>
    <x v="2"/>
    <s v="180199"/>
    <n v="0"/>
    <x v="416"/>
    <n v="2017"/>
    <s v="20170526"/>
    <s v="20170526"/>
    <m/>
    <n v="6.5"/>
    <m/>
    <s v="CWT"/>
    <s v="B"/>
    <x v="1"/>
    <s v="N"/>
    <s v="N"/>
    <s v="N"/>
    <n v="5.0000000000000001E-3"/>
    <s v="AD Clip"/>
    <n v="24525"/>
    <n v="24525"/>
    <n v="50049"/>
    <n v="4"/>
    <n v="36392"/>
    <n v="2020"/>
    <m/>
    <m/>
    <m/>
    <m/>
    <m/>
    <m/>
    <m/>
    <m/>
    <m/>
    <m/>
    <m/>
    <m/>
    <m/>
    <n v="5.71"/>
    <m/>
    <m/>
    <m/>
    <n v="2.76"/>
    <m/>
    <m/>
    <m/>
    <m/>
    <m/>
    <m/>
    <m/>
    <m/>
    <m/>
    <m/>
    <m/>
    <m/>
    <m/>
    <m/>
    <m/>
    <m/>
    <m/>
    <m/>
    <m/>
    <m/>
    <m/>
    <m/>
    <m/>
    <m/>
    <m/>
    <m/>
    <m/>
    <m/>
    <m/>
    <m/>
    <m/>
    <m/>
    <m/>
    <m/>
    <m/>
    <m/>
    <m/>
    <m/>
    <m/>
    <m/>
    <m/>
    <m/>
    <m/>
    <m/>
    <m/>
    <m/>
    <m/>
    <m/>
    <m/>
    <m/>
    <m/>
    <m/>
    <m/>
    <m/>
    <m/>
    <m/>
    <m/>
    <n v="25.13"/>
    <m/>
    <m/>
    <m/>
    <m/>
    <m/>
    <m/>
    <m/>
    <m/>
    <m/>
    <m/>
    <m/>
    <m/>
    <m/>
    <m/>
    <m/>
    <m/>
    <m/>
    <m/>
    <m/>
    <m/>
    <m/>
    <m/>
    <m/>
    <m/>
    <m/>
    <m/>
    <m/>
    <m/>
    <m/>
    <m/>
    <m/>
    <m/>
    <m/>
    <m/>
    <m/>
    <m/>
    <m/>
    <m/>
    <m/>
    <m/>
    <m/>
    <m/>
    <m/>
    <m/>
    <m/>
    <m/>
    <m/>
    <m/>
    <m/>
    <m/>
    <m/>
    <m/>
    <m/>
    <m/>
    <m/>
    <m/>
    <m/>
    <m/>
    <m/>
    <m/>
    <m/>
    <m/>
    <m/>
    <m/>
    <m/>
    <m/>
    <m/>
    <m/>
    <m/>
    <m/>
    <m/>
    <m/>
    <m/>
    <m/>
    <m/>
    <m/>
    <m/>
    <m/>
    <m/>
    <m/>
    <m/>
    <m/>
    <m/>
    <n v="1.96"/>
    <m/>
    <m/>
    <m/>
    <m/>
    <m/>
    <m/>
    <m/>
    <m/>
    <n v="33.6"/>
    <n v="1.96"/>
    <n v="35.56"/>
    <n v="0"/>
    <n v="35.559999999999995"/>
    <n v="1.4499490316004075E-3"/>
    <n v="1.0000000000000002"/>
  </r>
  <r>
    <n v="33"/>
    <n v="114"/>
    <s v="Nitinat R"/>
    <s v="OPS"/>
    <s v="124"/>
    <s v="Chinook"/>
    <s v="3"/>
    <x v="0"/>
    <x v="13"/>
    <n v="114"/>
    <x v="6"/>
    <s v="CK-31"/>
    <s v="WEST VANCOUVER ISLAND-SOUTH_FA_0.x"/>
    <s v="M"/>
    <s v="H"/>
    <n v="3227"/>
    <s v="Sooke Harbour Seapen"/>
    <n v="3227"/>
    <s v="Sooke Hb"/>
    <s v="SWVI"/>
    <s v="S"/>
    <x v="2"/>
    <s v="181284"/>
    <n v="0"/>
    <x v="417"/>
    <n v="2017"/>
    <s v="20170526"/>
    <s v="20170526"/>
    <m/>
    <n v="6.5"/>
    <m/>
    <s v="CWT"/>
    <s v="B"/>
    <x v="1"/>
    <s v="N"/>
    <s v="Y"/>
    <s v="N"/>
    <n v="5.0000000000000001E-3"/>
    <s v="AD Clip"/>
    <n v="26394"/>
    <s v=""/>
    <n v="53862"/>
    <n v="3"/>
    <n v="36393"/>
    <n v="2019"/>
    <m/>
    <m/>
    <m/>
    <m/>
    <m/>
    <m/>
    <m/>
    <m/>
    <m/>
    <m/>
    <m/>
    <m/>
    <m/>
    <m/>
    <m/>
    <m/>
    <m/>
    <m/>
    <m/>
    <m/>
    <m/>
    <m/>
    <m/>
    <m/>
    <m/>
    <m/>
    <m/>
    <m/>
    <m/>
    <m/>
    <m/>
    <m/>
    <m/>
    <m/>
    <m/>
    <m/>
    <m/>
    <n v="7.87"/>
    <m/>
    <m/>
    <m/>
    <n v="5.21"/>
    <m/>
    <m/>
    <m/>
    <m/>
    <m/>
    <m/>
    <m/>
    <m/>
    <m/>
    <m/>
    <m/>
    <m/>
    <m/>
    <m/>
    <m/>
    <m/>
    <m/>
    <m/>
    <m/>
    <m/>
    <m/>
    <m/>
    <m/>
    <m/>
    <m/>
    <m/>
    <m/>
    <m/>
    <m/>
    <m/>
    <m/>
    <m/>
    <m/>
    <n v="9.76"/>
    <m/>
    <m/>
    <m/>
    <m/>
    <m/>
    <m/>
    <m/>
    <m/>
    <m/>
    <m/>
    <m/>
    <m/>
    <m/>
    <m/>
    <m/>
    <m/>
    <m/>
    <m/>
    <m/>
    <m/>
    <m/>
    <m/>
    <m/>
    <m/>
    <m/>
    <m/>
    <m/>
    <m/>
    <m/>
    <m/>
    <m/>
    <m/>
    <m/>
    <m/>
    <m/>
    <m/>
    <m/>
    <m/>
    <m/>
    <m/>
    <m/>
    <m/>
    <m/>
    <m/>
    <m/>
    <m/>
    <m/>
    <m/>
    <m/>
    <m/>
    <m/>
    <m/>
    <m/>
    <m/>
    <m/>
    <m/>
    <m/>
    <m/>
    <m/>
    <m/>
    <m/>
    <m/>
    <m/>
    <m/>
    <m/>
    <m/>
    <m/>
    <m/>
    <m/>
    <m/>
    <m/>
    <m/>
    <m/>
    <m/>
    <m/>
    <m/>
    <m/>
    <m/>
    <m/>
    <m/>
    <m/>
    <m/>
    <m/>
    <n v="3.56"/>
    <m/>
    <m/>
    <m/>
    <m/>
    <m/>
    <m/>
    <m/>
    <m/>
    <n v="22.84"/>
    <n v="3.56"/>
    <n v="26.4"/>
    <n v="0"/>
    <n v="26.4"/>
    <n v="1.0002273243919072E-3"/>
    <n v="1"/>
  </r>
  <r>
    <n v="33"/>
    <n v="114"/>
    <s v="Nitinat R"/>
    <s v="OPS"/>
    <s v="124"/>
    <s v="Chinook"/>
    <s v="3"/>
    <x v="0"/>
    <x v="13"/>
    <n v="114"/>
    <x v="6"/>
    <s v="CK-31"/>
    <s v="WEST VANCOUVER ISLAND-SOUTH_FA_0.x"/>
    <s v="M"/>
    <s v="H"/>
    <n v="3227"/>
    <s v="Sooke Harbour Seapen"/>
    <n v="3227"/>
    <s v="Sooke Hb"/>
    <s v="SWVI"/>
    <s v="S"/>
    <x v="2"/>
    <s v="181284"/>
    <n v="0"/>
    <x v="417"/>
    <n v="2017"/>
    <s v="20170526"/>
    <s v="20170526"/>
    <m/>
    <n v="6.5"/>
    <m/>
    <s v="CWT"/>
    <s v="B"/>
    <x v="1"/>
    <s v="N"/>
    <s v="Y"/>
    <s v="N"/>
    <n v="5.0000000000000001E-3"/>
    <s v="AD Clip"/>
    <n v="26394"/>
    <n v="26394"/>
    <n v="53862"/>
    <n v="4"/>
    <n v="36393"/>
    <n v="2020"/>
    <m/>
    <m/>
    <m/>
    <m/>
    <m/>
    <m/>
    <m/>
    <m/>
    <m/>
    <m/>
    <m/>
    <m/>
    <m/>
    <m/>
    <m/>
    <m/>
    <m/>
    <m/>
    <m/>
    <m/>
    <m/>
    <n v="5.83"/>
    <m/>
    <m/>
    <m/>
    <m/>
    <m/>
    <m/>
    <m/>
    <m/>
    <m/>
    <m/>
    <m/>
    <m/>
    <m/>
    <m/>
    <m/>
    <m/>
    <m/>
    <m/>
    <m/>
    <m/>
    <m/>
    <m/>
    <m/>
    <m/>
    <m/>
    <m/>
    <m/>
    <m/>
    <m/>
    <m/>
    <m/>
    <m/>
    <m/>
    <m/>
    <m/>
    <m/>
    <m/>
    <m/>
    <m/>
    <m/>
    <m/>
    <m/>
    <m/>
    <n v="37.520000000000003"/>
    <m/>
    <m/>
    <m/>
    <m/>
    <m/>
    <m/>
    <m/>
    <m/>
    <m/>
    <m/>
    <m/>
    <m/>
    <m/>
    <m/>
    <m/>
    <m/>
    <m/>
    <m/>
    <m/>
    <m/>
    <m/>
    <m/>
    <m/>
    <m/>
    <m/>
    <m/>
    <m/>
    <m/>
    <m/>
    <m/>
    <m/>
    <m/>
    <m/>
    <m/>
    <m/>
    <m/>
    <m/>
    <m/>
    <m/>
    <m/>
    <m/>
    <m/>
    <m/>
    <m/>
    <m/>
    <m/>
    <m/>
    <m/>
    <m/>
    <m/>
    <m/>
    <m/>
    <m/>
    <m/>
    <m/>
    <m/>
    <m/>
    <m/>
    <m/>
    <m/>
    <m/>
    <m/>
    <m/>
    <m/>
    <m/>
    <m/>
    <m/>
    <m/>
    <m/>
    <m/>
    <m/>
    <m/>
    <m/>
    <m/>
    <m/>
    <m/>
    <m/>
    <m/>
    <m/>
    <m/>
    <m/>
    <m/>
    <m/>
    <m/>
    <m/>
    <m/>
    <m/>
    <m/>
    <m/>
    <m/>
    <m/>
    <m/>
    <m/>
    <n v="24.27"/>
    <m/>
    <m/>
    <m/>
    <m/>
    <m/>
    <n v="1.95"/>
    <m/>
    <m/>
    <n v="43.35"/>
    <n v="24.27"/>
    <n v="67.62"/>
    <n v="1.95"/>
    <n v="69.570000000000007"/>
    <n v="2.6358263241645832E-3"/>
    <n v="0.97197067701595508"/>
  </r>
  <r>
    <n v="33"/>
    <n v="114"/>
    <s v="Nitinat R"/>
    <s v="OPS"/>
    <s v="124"/>
    <s v="Chinook"/>
    <s v="3"/>
    <x v="0"/>
    <x v="13"/>
    <n v="114"/>
    <x v="6"/>
    <s v="CK-31"/>
    <s v="WEST VANCOUVER ISLAND-SOUTH_FA_0.x"/>
    <s v="M"/>
    <s v="H"/>
    <n v="3227"/>
    <s v="Sooke Harbour Seapen"/>
    <n v="3227"/>
    <s v="Sooke Hb"/>
    <s v="SWVI"/>
    <s v="S"/>
    <x v="2"/>
    <s v="182179"/>
    <n v="0"/>
    <x v="418"/>
    <n v="2017"/>
    <s v="20170526"/>
    <s v="20170526"/>
    <m/>
    <n v="6.5"/>
    <m/>
    <s v="CWT"/>
    <s v="B"/>
    <x v="1"/>
    <s v="N"/>
    <s v="Y"/>
    <s v="N"/>
    <n v="5.0000000000000001E-3"/>
    <s v="AD Clip"/>
    <n v="25565"/>
    <s v=""/>
    <n v="52171"/>
    <n v="3"/>
    <n v="36394"/>
    <n v="2019"/>
    <m/>
    <m/>
    <m/>
    <m/>
    <m/>
    <m/>
    <m/>
    <m/>
    <m/>
    <m/>
    <m/>
    <m/>
    <m/>
    <n v="5.71"/>
    <m/>
    <m/>
    <m/>
    <m/>
    <m/>
    <m/>
    <m/>
    <m/>
    <m/>
    <m/>
    <m/>
    <m/>
    <m/>
    <m/>
    <m/>
    <m/>
    <m/>
    <m/>
    <m/>
    <m/>
    <m/>
    <m/>
    <m/>
    <m/>
    <m/>
    <m/>
    <m/>
    <m/>
    <m/>
    <m/>
    <m/>
    <m/>
    <n v="5.21"/>
    <m/>
    <m/>
    <m/>
    <m/>
    <m/>
    <m/>
    <m/>
    <m/>
    <m/>
    <m/>
    <m/>
    <m/>
    <m/>
    <m/>
    <m/>
    <m/>
    <m/>
    <m/>
    <m/>
    <m/>
    <m/>
    <m/>
    <m/>
    <m/>
    <m/>
    <m/>
    <m/>
    <m/>
    <n v="4.88"/>
    <m/>
    <m/>
    <m/>
    <m/>
    <m/>
    <m/>
    <m/>
    <m/>
    <m/>
    <m/>
    <m/>
    <m/>
    <m/>
    <m/>
    <m/>
    <m/>
    <m/>
    <m/>
    <m/>
    <m/>
    <m/>
    <m/>
    <m/>
    <m/>
    <m/>
    <m/>
    <m/>
    <m/>
    <m/>
    <m/>
    <m/>
    <m/>
    <m/>
    <m/>
    <m/>
    <m/>
    <m/>
    <m/>
    <m/>
    <m/>
    <m/>
    <m/>
    <m/>
    <m/>
    <m/>
    <m/>
    <m/>
    <m/>
    <m/>
    <m/>
    <m/>
    <m/>
    <m/>
    <m/>
    <m/>
    <m/>
    <m/>
    <m/>
    <m/>
    <m/>
    <m/>
    <m/>
    <m/>
    <m/>
    <m/>
    <m/>
    <m/>
    <m/>
    <m/>
    <m/>
    <m/>
    <m/>
    <m/>
    <m/>
    <m/>
    <m/>
    <m/>
    <m/>
    <m/>
    <m/>
    <m/>
    <m/>
    <m/>
    <m/>
    <m/>
    <m/>
    <m/>
    <m/>
    <m/>
    <m/>
    <m/>
    <m/>
    <n v="15.8"/>
    <n v="0"/>
    <n v="15.8"/>
    <n v="0"/>
    <n v="15.8"/>
    <n v="6.1803246626246822E-4"/>
    <n v="1"/>
  </r>
  <r>
    <n v="33"/>
    <n v="114"/>
    <s v="Nitinat R"/>
    <s v="OPS"/>
    <s v="124"/>
    <s v="Chinook"/>
    <s v="3"/>
    <x v="0"/>
    <x v="13"/>
    <n v="114"/>
    <x v="6"/>
    <s v="CK-31"/>
    <s v="WEST VANCOUVER ISLAND-SOUTH_FA_0.x"/>
    <s v="M"/>
    <s v="H"/>
    <n v="3227"/>
    <s v="Sooke Harbour Seapen"/>
    <n v="3227"/>
    <s v="Sooke Hb"/>
    <s v="SWVI"/>
    <s v="S"/>
    <x v="2"/>
    <s v="182179"/>
    <n v="0"/>
    <x v="418"/>
    <n v="2017"/>
    <s v="20170526"/>
    <s v="20170526"/>
    <m/>
    <n v="6.5"/>
    <m/>
    <s v="CWT"/>
    <s v="B"/>
    <x v="1"/>
    <s v="N"/>
    <s v="Y"/>
    <s v="N"/>
    <n v="5.0000000000000001E-3"/>
    <s v="AD Clip"/>
    <n v="25565"/>
    <s v=""/>
    <n v="52171"/>
    <n v="4"/>
    <n v="36394"/>
    <n v="2020"/>
    <m/>
    <m/>
    <m/>
    <m/>
    <m/>
    <m/>
    <m/>
    <m/>
    <m/>
    <m/>
    <m/>
    <m/>
    <m/>
    <m/>
    <m/>
    <m/>
    <m/>
    <m/>
    <m/>
    <m/>
    <m/>
    <m/>
    <m/>
    <m/>
    <m/>
    <m/>
    <m/>
    <m/>
    <m/>
    <m/>
    <m/>
    <m/>
    <m/>
    <m/>
    <m/>
    <m/>
    <m/>
    <m/>
    <m/>
    <m/>
    <m/>
    <m/>
    <m/>
    <m/>
    <m/>
    <m/>
    <m/>
    <m/>
    <m/>
    <m/>
    <m/>
    <m/>
    <m/>
    <m/>
    <m/>
    <m/>
    <m/>
    <m/>
    <m/>
    <m/>
    <m/>
    <m/>
    <m/>
    <m/>
    <m/>
    <m/>
    <m/>
    <m/>
    <m/>
    <m/>
    <m/>
    <m/>
    <m/>
    <m/>
    <m/>
    <n v="37.869999999999997"/>
    <m/>
    <m/>
    <m/>
    <m/>
    <m/>
    <m/>
    <m/>
    <m/>
    <m/>
    <m/>
    <m/>
    <m/>
    <m/>
    <m/>
    <m/>
    <m/>
    <m/>
    <m/>
    <m/>
    <m/>
    <m/>
    <m/>
    <m/>
    <m/>
    <m/>
    <m/>
    <m/>
    <m/>
    <m/>
    <m/>
    <m/>
    <m/>
    <m/>
    <m/>
    <m/>
    <m/>
    <m/>
    <m/>
    <m/>
    <m/>
    <m/>
    <m/>
    <m/>
    <m/>
    <m/>
    <m/>
    <m/>
    <m/>
    <m/>
    <m/>
    <m/>
    <m/>
    <m/>
    <m/>
    <m/>
    <m/>
    <m/>
    <m/>
    <m/>
    <m/>
    <m/>
    <m/>
    <m/>
    <m/>
    <m/>
    <m/>
    <m/>
    <m/>
    <m/>
    <m/>
    <m/>
    <m/>
    <m/>
    <m/>
    <m/>
    <m/>
    <m/>
    <m/>
    <m/>
    <m/>
    <m/>
    <m/>
    <m/>
    <n v="14.68"/>
    <m/>
    <m/>
    <m/>
    <m/>
    <m/>
    <m/>
    <m/>
    <m/>
    <n v="37.869999999999997"/>
    <n v="14.68"/>
    <n v="52.55"/>
    <n v="0"/>
    <n v="52.55"/>
    <n v="2.0555446900058674E-3"/>
    <n v="1"/>
  </r>
  <r>
    <n v="33"/>
    <n v="114"/>
    <s v="Nitinat R"/>
    <s v="OPS"/>
    <s v="124"/>
    <s v="Chinook"/>
    <s v="3"/>
    <x v="0"/>
    <x v="13"/>
    <n v="114"/>
    <x v="6"/>
    <s v="CK-31"/>
    <s v="WEST VANCOUVER ISLAND-SOUTH_FA_0.x"/>
    <s v="M"/>
    <s v="H"/>
    <n v="3227"/>
    <s v="Sooke Harbour Seapen"/>
    <n v="3227"/>
    <s v="Sooke Hb"/>
    <s v="SWVI"/>
    <s v="S"/>
    <x v="2"/>
    <s v="182179"/>
    <n v="0"/>
    <x v="418"/>
    <n v="2017"/>
    <s v="20170526"/>
    <s v="20170526"/>
    <m/>
    <n v="6.5"/>
    <m/>
    <s v="CWT"/>
    <s v="B"/>
    <x v="1"/>
    <s v="N"/>
    <s v="Y"/>
    <s v="N"/>
    <n v="5.0000000000000001E-3"/>
    <s v="AD Clip"/>
    <n v="25565"/>
    <n v="25565"/>
    <n v="52171"/>
    <n v="5"/>
    <n v="36394"/>
    <n v="2021"/>
    <m/>
    <m/>
    <m/>
    <m/>
    <m/>
    <m/>
    <m/>
    <m/>
    <m/>
    <m/>
    <m/>
    <m/>
    <m/>
    <m/>
    <m/>
    <m/>
    <m/>
    <m/>
    <m/>
    <m/>
    <m/>
    <m/>
    <m/>
    <m/>
    <m/>
    <m/>
    <m/>
    <m/>
    <m/>
    <m/>
    <m/>
    <m/>
    <m/>
    <m/>
    <m/>
    <m/>
    <m/>
    <m/>
    <m/>
    <m/>
    <m/>
    <m/>
    <m/>
    <m/>
    <m/>
    <m/>
    <m/>
    <m/>
    <m/>
    <m/>
    <m/>
    <m/>
    <m/>
    <m/>
    <m/>
    <m/>
    <m/>
    <m/>
    <m/>
    <m/>
    <m/>
    <m/>
    <m/>
    <m/>
    <m/>
    <m/>
    <m/>
    <m/>
    <m/>
    <m/>
    <m/>
    <m/>
    <m/>
    <m/>
    <m/>
    <n v="7.64"/>
    <m/>
    <m/>
    <m/>
    <m/>
    <m/>
    <m/>
    <m/>
    <m/>
    <m/>
    <m/>
    <m/>
    <m/>
    <m/>
    <m/>
    <m/>
    <m/>
    <m/>
    <m/>
    <m/>
    <m/>
    <m/>
    <m/>
    <m/>
    <m/>
    <m/>
    <m/>
    <m/>
    <m/>
    <m/>
    <m/>
    <m/>
    <m/>
    <m/>
    <m/>
    <m/>
    <m/>
    <m/>
    <m/>
    <m/>
    <m/>
    <m/>
    <m/>
    <m/>
    <m/>
    <m/>
    <m/>
    <m/>
    <m/>
    <m/>
    <m/>
    <m/>
    <m/>
    <m/>
    <m/>
    <m/>
    <m/>
    <m/>
    <m/>
    <m/>
    <m/>
    <m/>
    <m/>
    <m/>
    <m/>
    <m/>
    <m/>
    <m/>
    <m/>
    <m/>
    <m/>
    <m/>
    <m/>
    <m/>
    <m/>
    <m/>
    <m/>
    <m/>
    <m/>
    <m/>
    <m/>
    <m/>
    <m/>
    <m/>
    <m/>
    <m/>
    <m/>
    <m/>
    <m/>
    <m/>
    <m/>
    <m/>
    <m/>
    <n v="7.64"/>
    <n v="0"/>
    <n v="7.64"/>
    <n v="0"/>
    <n v="7.64"/>
    <n v="2.9884607862311753E-4"/>
    <n v="1"/>
  </r>
  <r>
    <n v="33"/>
    <n v="114"/>
    <s v="Nitinat R"/>
    <s v="OPS"/>
    <s v="124"/>
    <s v="Chinook"/>
    <s v="3"/>
    <x v="0"/>
    <x v="13"/>
    <n v="114"/>
    <x v="6"/>
    <s v="CK-31"/>
    <s v="WEST VANCOUVER ISLAND-SOUTH_FA_0.x"/>
    <s v="M"/>
    <s v="H"/>
    <n v="3227"/>
    <s v="Sooke Harbour Seapen"/>
    <n v="3227"/>
    <s v="Sooke Hb"/>
    <s v="SWVI"/>
    <s v="S"/>
    <x v="2"/>
    <s v="182995"/>
    <n v="0"/>
    <x v="419"/>
    <n v="2017"/>
    <s v="20170526"/>
    <s v="20170526"/>
    <m/>
    <n v="6.5"/>
    <m/>
    <s v="CWT"/>
    <s v="B"/>
    <x v="1"/>
    <s v="N"/>
    <s v="Y"/>
    <s v="N"/>
    <n v="5.0000000000000001E-3"/>
    <s v="AD Clip"/>
    <n v="23210"/>
    <s v=""/>
    <n v="47366"/>
    <n v="3"/>
    <n v="36395"/>
    <n v="2019"/>
    <m/>
    <m/>
    <m/>
    <m/>
    <m/>
    <m/>
    <m/>
    <m/>
    <m/>
    <m/>
    <m/>
    <m/>
    <m/>
    <m/>
    <m/>
    <m/>
    <m/>
    <m/>
    <m/>
    <m/>
    <m/>
    <m/>
    <m/>
    <m/>
    <m/>
    <m/>
    <m/>
    <m/>
    <m/>
    <m/>
    <m/>
    <m/>
    <m/>
    <m/>
    <m/>
    <m/>
    <m/>
    <m/>
    <m/>
    <m/>
    <m/>
    <n v="5.26"/>
    <n v="2.25"/>
    <m/>
    <m/>
    <m/>
    <m/>
    <m/>
    <m/>
    <m/>
    <m/>
    <m/>
    <m/>
    <m/>
    <m/>
    <m/>
    <m/>
    <m/>
    <m/>
    <m/>
    <m/>
    <m/>
    <m/>
    <m/>
    <m/>
    <m/>
    <m/>
    <m/>
    <m/>
    <m/>
    <m/>
    <m/>
    <m/>
    <m/>
    <m/>
    <m/>
    <m/>
    <m/>
    <m/>
    <m/>
    <m/>
    <m/>
    <m/>
    <m/>
    <m/>
    <m/>
    <m/>
    <m/>
    <m/>
    <m/>
    <m/>
    <m/>
    <m/>
    <m/>
    <m/>
    <m/>
    <m/>
    <m/>
    <m/>
    <m/>
    <m/>
    <m/>
    <m/>
    <m/>
    <m/>
    <m/>
    <m/>
    <m/>
    <m/>
    <m/>
    <m/>
    <m/>
    <n v="5.47"/>
    <m/>
    <m/>
    <m/>
    <m/>
    <m/>
    <m/>
    <m/>
    <m/>
    <m/>
    <m/>
    <m/>
    <m/>
    <m/>
    <m/>
    <m/>
    <m/>
    <m/>
    <m/>
    <m/>
    <m/>
    <m/>
    <m/>
    <m/>
    <m/>
    <m/>
    <m/>
    <m/>
    <m/>
    <m/>
    <m/>
    <m/>
    <m/>
    <m/>
    <m/>
    <m/>
    <m/>
    <m/>
    <m/>
    <m/>
    <m/>
    <m/>
    <m/>
    <m/>
    <m/>
    <m/>
    <n v="1.1100000000000001"/>
    <m/>
    <m/>
    <m/>
    <m/>
    <n v="2.65"/>
    <m/>
    <m/>
    <m/>
    <m/>
    <n v="12.98"/>
    <n v="3.76"/>
    <n v="16.739999999999998"/>
    <n v="0"/>
    <n v="16.739999999999998"/>
    <n v="7.2124084446359318E-4"/>
    <n v="1"/>
  </r>
  <r>
    <n v="33"/>
    <n v="114"/>
    <s v="Nitinat R"/>
    <s v="OPS"/>
    <s v="124"/>
    <s v="Chinook"/>
    <s v="3"/>
    <x v="0"/>
    <x v="13"/>
    <n v="114"/>
    <x v="6"/>
    <s v="CK-31"/>
    <s v="WEST VANCOUVER ISLAND-SOUTH_FA_0.x"/>
    <s v="M"/>
    <s v="H"/>
    <n v="3227"/>
    <s v="Sooke Harbour Seapen"/>
    <n v="3227"/>
    <s v="Sooke Hb"/>
    <s v="SWVI"/>
    <s v="S"/>
    <x v="2"/>
    <s v="182995"/>
    <n v="0"/>
    <x v="419"/>
    <n v="2017"/>
    <s v="20170526"/>
    <s v="20170526"/>
    <m/>
    <n v="6.5"/>
    <m/>
    <s v="CWT"/>
    <s v="B"/>
    <x v="1"/>
    <s v="N"/>
    <s v="Y"/>
    <s v="N"/>
    <n v="5.0000000000000001E-3"/>
    <s v="AD Clip"/>
    <n v="23210"/>
    <n v="23210"/>
    <n v="47366"/>
    <n v="4"/>
    <n v="36395"/>
    <n v="2020"/>
    <m/>
    <m/>
    <m/>
    <m/>
    <m/>
    <m/>
    <m/>
    <m/>
    <m/>
    <m/>
    <m/>
    <m/>
    <m/>
    <m/>
    <m/>
    <m/>
    <m/>
    <m/>
    <m/>
    <m/>
    <m/>
    <m/>
    <m/>
    <m/>
    <m/>
    <m/>
    <m/>
    <m/>
    <m/>
    <m/>
    <m/>
    <m/>
    <m/>
    <m/>
    <m/>
    <m/>
    <m/>
    <m/>
    <m/>
    <m/>
    <m/>
    <m/>
    <m/>
    <m/>
    <m/>
    <m/>
    <m/>
    <m/>
    <m/>
    <m/>
    <m/>
    <m/>
    <m/>
    <m/>
    <m/>
    <m/>
    <m/>
    <m/>
    <m/>
    <m/>
    <m/>
    <m/>
    <m/>
    <m/>
    <m/>
    <m/>
    <m/>
    <m/>
    <m/>
    <m/>
    <m/>
    <m/>
    <m/>
    <m/>
    <m/>
    <m/>
    <m/>
    <m/>
    <m/>
    <m/>
    <m/>
    <n v="10.67"/>
    <m/>
    <m/>
    <m/>
    <m/>
    <m/>
    <m/>
    <m/>
    <m/>
    <m/>
    <m/>
    <m/>
    <m/>
    <m/>
    <m/>
    <m/>
    <m/>
    <m/>
    <m/>
    <m/>
    <m/>
    <m/>
    <m/>
    <m/>
    <m/>
    <m/>
    <m/>
    <m/>
    <m/>
    <m/>
    <m/>
    <m/>
    <m/>
    <m/>
    <m/>
    <m/>
    <m/>
    <m/>
    <m/>
    <m/>
    <m/>
    <m/>
    <m/>
    <m/>
    <m/>
    <m/>
    <m/>
    <m/>
    <m/>
    <m/>
    <m/>
    <m/>
    <m/>
    <m/>
    <m/>
    <m/>
    <m/>
    <m/>
    <m/>
    <m/>
    <m/>
    <m/>
    <m/>
    <m/>
    <m/>
    <m/>
    <m/>
    <m/>
    <m/>
    <m/>
    <m/>
    <m/>
    <m/>
    <m/>
    <m/>
    <m/>
    <m/>
    <m/>
    <n v="9.3699999999999992"/>
    <m/>
    <m/>
    <m/>
    <m/>
    <m/>
    <m/>
    <m/>
    <m/>
    <n v="10.67"/>
    <n v="9.3699999999999992"/>
    <n v="20.04"/>
    <n v="0"/>
    <n v="20.04"/>
    <n v="8.6342093925032308E-4"/>
    <n v="1"/>
  </r>
  <r>
    <n v="33"/>
    <n v="114"/>
    <s v="Nitinat R"/>
    <s v="OPS"/>
    <s v="124"/>
    <s v="Chinook"/>
    <s v="3"/>
    <x v="0"/>
    <x v="1"/>
    <n v="114"/>
    <x v="6"/>
    <s v="CK-31"/>
    <s v="WEST VANCOUVER ISLAND-SOUTH_FA_0.x"/>
    <s v="M"/>
    <s v="H"/>
    <n v="3227"/>
    <s v="Sooke Harbour Seapen"/>
    <n v="3227"/>
    <s v="Sooke Hb"/>
    <s v="SWVI"/>
    <s v="S"/>
    <x v="2"/>
    <s v="185284"/>
    <n v="0"/>
    <x v="420"/>
    <n v="2018"/>
    <s v="20180511"/>
    <s v="20180511"/>
    <m/>
    <n v="6.5"/>
    <m/>
    <s v="CWT"/>
    <s v="B"/>
    <x v="1"/>
    <s v="N"/>
    <s v="Y"/>
    <s v="N"/>
    <n v="7.4999999999999997E-3"/>
    <s v="AD Clip"/>
    <n v="50209"/>
    <s v=""/>
    <n v="218942"/>
    <n v="2"/>
    <n v="36940"/>
    <n v="2019"/>
    <m/>
    <m/>
    <m/>
    <m/>
    <m/>
    <m/>
    <m/>
    <m/>
    <m/>
    <m/>
    <m/>
    <m/>
    <m/>
    <m/>
    <m/>
    <m/>
    <m/>
    <m/>
    <m/>
    <m/>
    <m/>
    <m/>
    <m/>
    <m/>
    <m/>
    <m/>
    <m/>
    <m/>
    <m/>
    <m/>
    <m/>
    <m/>
    <m/>
    <m/>
    <m/>
    <m/>
    <m/>
    <m/>
    <m/>
    <m/>
    <m/>
    <m/>
    <m/>
    <m/>
    <m/>
    <m/>
    <m/>
    <m/>
    <m/>
    <m/>
    <m/>
    <m/>
    <m/>
    <m/>
    <m/>
    <m/>
    <m/>
    <m/>
    <m/>
    <m/>
    <m/>
    <m/>
    <m/>
    <m/>
    <m/>
    <m/>
    <m/>
    <m/>
    <m/>
    <m/>
    <m/>
    <m/>
    <m/>
    <m/>
    <m/>
    <m/>
    <m/>
    <m/>
    <m/>
    <m/>
    <m/>
    <n v="7.92"/>
    <m/>
    <m/>
    <m/>
    <m/>
    <m/>
    <m/>
    <m/>
    <m/>
    <m/>
    <m/>
    <m/>
    <m/>
    <m/>
    <m/>
    <m/>
    <m/>
    <m/>
    <m/>
    <m/>
    <m/>
    <m/>
    <m/>
    <m/>
    <m/>
    <m/>
    <m/>
    <m/>
    <m/>
    <m/>
    <m/>
    <m/>
    <m/>
    <m/>
    <m/>
    <m/>
    <m/>
    <m/>
    <m/>
    <m/>
    <m/>
    <m/>
    <m/>
    <m/>
    <m/>
    <m/>
    <m/>
    <m/>
    <m/>
    <m/>
    <m/>
    <m/>
    <m/>
    <m/>
    <m/>
    <m/>
    <m/>
    <m/>
    <m/>
    <m/>
    <m/>
    <m/>
    <m/>
    <m/>
    <m/>
    <m/>
    <m/>
    <m/>
    <m/>
    <m/>
    <m/>
    <m/>
    <m/>
    <m/>
    <m/>
    <m/>
    <m/>
    <m/>
    <m/>
    <m/>
    <m/>
    <m/>
    <m/>
    <m/>
    <m/>
    <m/>
    <m/>
    <n v="7.92"/>
    <n v="0"/>
    <n v="7.92"/>
    <n v="0"/>
    <n v="7.92"/>
    <n v="1.577406441076301E-4"/>
    <n v="1"/>
  </r>
  <r>
    <n v="33"/>
    <n v="114"/>
    <s v="Nitinat R"/>
    <s v="OPS"/>
    <s v="124"/>
    <s v="Chinook"/>
    <s v="3"/>
    <x v="0"/>
    <x v="1"/>
    <n v="114"/>
    <x v="6"/>
    <s v="CK-31"/>
    <s v="WEST VANCOUVER ISLAND-SOUTH_FA_0.x"/>
    <s v="M"/>
    <s v="H"/>
    <n v="3227"/>
    <s v="Sooke Harbour Seapen"/>
    <n v="3227"/>
    <s v="Sooke Hb"/>
    <s v="SWVI"/>
    <s v="S"/>
    <x v="2"/>
    <s v="185284"/>
    <n v="0"/>
    <x v="420"/>
    <n v="2018"/>
    <s v="20180511"/>
    <s v="20180511"/>
    <m/>
    <n v="6.5"/>
    <m/>
    <s v="CWT"/>
    <s v="B"/>
    <x v="1"/>
    <s v="N"/>
    <s v="Y"/>
    <s v="N"/>
    <n v="7.4999999999999997E-3"/>
    <s v="AD Clip"/>
    <n v="50209"/>
    <s v=""/>
    <n v="218942"/>
    <n v="3"/>
    <n v="36940"/>
    <n v="2020"/>
    <m/>
    <m/>
    <m/>
    <m/>
    <m/>
    <m/>
    <m/>
    <m/>
    <m/>
    <m/>
    <m/>
    <m/>
    <m/>
    <m/>
    <m/>
    <m/>
    <m/>
    <m/>
    <m/>
    <m/>
    <m/>
    <m/>
    <m/>
    <m/>
    <m/>
    <m/>
    <n v="2.76"/>
    <m/>
    <m/>
    <m/>
    <m/>
    <m/>
    <m/>
    <m/>
    <m/>
    <m/>
    <m/>
    <m/>
    <m/>
    <m/>
    <m/>
    <m/>
    <m/>
    <m/>
    <m/>
    <m/>
    <m/>
    <m/>
    <m/>
    <m/>
    <m/>
    <m/>
    <m/>
    <m/>
    <m/>
    <m/>
    <m/>
    <m/>
    <m/>
    <m/>
    <m/>
    <m/>
    <m/>
    <m/>
    <m/>
    <n v="12.39"/>
    <m/>
    <m/>
    <m/>
    <m/>
    <m/>
    <m/>
    <m/>
    <m/>
    <m/>
    <n v="25.13"/>
    <m/>
    <m/>
    <m/>
    <m/>
    <m/>
    <m/>
    <m/>
    <m/>
    <m/>
    <m/>
    <m/>
    <m/>
    <m/>
    <m/>
    <m/>
    <m/>
    <m/>
    <m/>
    <m/>
    <m/>
    <m/>
    <m/>
    <m/>
    <m/>
    <m/>
    <m/>
    <m/>
    <m/>
    <m/>
    <m/>
    <m/>
    <m/>
    <m/>
    <m/>
    <m/>
    <m/>
    <m/>
    <m/>
    <m/>
    <m/>
    <m/>
    <m/>
    <m/>
    <m/>
    <m/>
    <m/>
    <m/>
    <m/>
    <m/>
    <m/>
    <m/>
    <m/>
    <m/>
    <m/>
    <m/>
    <n v="14.11"/>
    <m/>
    <m/>
    <m/>
    <m/>
    <m/>
    <m/>
    <m/>
    <m/>
    <m/>
    <m/>
    <m/>
    <m/>
    <m/>
    <m/>
    <m/>
    <m/>
    <m/>
    <m/>
    <m/>
    <m/>
    <m/>
    <m/>
    <m/>
    <m/>
    <m/>
    <m/>
    <m/>
    <n v="27.93"/>
    <n v="11.31"/>
    <m/>
    <m/>
    <m/>
    <m/>
    <n v="1.95"/>
    <m/>
    <m/>
    <n v="54.39"/>
    <n v="39.24"/>
    <n v="93.63"/>
    <n v="1.95"/>
    <n v="95.580000000000013"/>
    <n v="1.9036427732079908E-3"/>
    <n v="0.9795982423101065"/>
  </r>
  <r>
    <n v="33"/>
    <n v="114"/>
    <s v="Nitinat R"/>
    <s v="OPS"/>
    <s v="124"/>
    <s v="Chinook"/>
    <s v="3"/>
    <x v="0"/>
    <x v="1"/>
    <n v="114"/>
    <x v="6"/>
    <s v="CK-31"/>
    <s v="WEST VANCOUVER ISLAND-SOUTH_FA_0.x"/>
    <s v="M"/>
    <s v="H"/>
    <n v="3227"/>
    <s v="Sooke Harbour Seapen"/>
    <n v="3227"/>
    <s v="Sooke Hb"/>
    <s v="SWVI"/>
    <s v="S"/>
    <x v="2"/>
    <s v="185284"/>
    <n v="0"/>
    <x v="420"/>
    <n v="2018"/>
    <s v="20180511"/>
    <s v="20180511"/>
    <m/>
    <n v="6.5"/>
    <m/>
    <s v="CWT"/>
    <s v="B"/>
    <x v="1"/>
    <s v="N"/>
    <s v="Y"/>
    <s v="N"/>
    <n v="7.4999999999999997E-3"/>
    <s v="AD Clip"/>
    <n v="50209"/>
    <s v=""/>
    <n v="218942"/>
    <n v="4"/>
    <n v="36940"/>
    <n v="2021"/>
    <m/>
    <m/>
    <m/>
    <m/>
    <m/>
    <m/>
    <m/>
    <m/>
    <m/>
    <m/>
    <m/>
    <m/>
    <m/>
    <m/>
    <n v="2.9"/>
    <m/>
    <m/>
    <m/>
    <m/>
    <m/>
    <m/>
    <m/>
    <m/>
    <m/>
    <m/>
    <m/>
    <n v="9.14"/>
    <m/>
    <m/>
    <m/>
    <m/>
    <m/>
    <m/>
    <m/>
    <m/>
    <m/>
    <m/>
    <m/>
    <m/>
    <m/>
    <m/>
    <m/>
    <m/>
    <m/>
    <m/>
    <m/>
    <m/>
    <m/>
    <m/>
    <m/>
    <m/>
    <m/>
    <m/>
    <m/>
    <m/>
    <m/>
    <m/>
    <m/>
    <m/>
    <m/>
    <m/>
    <m/>
    <m/>
    <m/>
    <m/>
    <m/>
    <m/>
    <m/>
    <m/>
    <m/>
    <m/>
    <m/>
    <m/>
    <m/>
    <m/>
    <n v="15.15"/>
    <m/>
    <m/>
    <m/>
    <m/>
    <m/>
    <m/>
    <m/>
    <m/>
    <m/>
    <m/>
    <m/>
    <m/>
    <m/>
    <m/>
    <m/>
    <m/>
    <m/>
    <m/>
    <m/>
    <n v="3.61"/>
    <m/>
    <m/>
    <m/>
    <m/>
    <m/>
    <n v="5.55"/>
    <m/>
    <m/>
    <m/>
    <m/>
    <n v="11.1"/>
    <m/>
    <m/>
    <m/>
    <m/>
    <m/>
    <m/>
    <m/>
    <m/>
    <m/>
    <m/>
    <m/>
    <m/>
    <m/>
    <m/>
    <m/>
    <m/>
    <m/>
    <m/>
    <m/>
    <m/>
    <m/>
    <m/>
    <m/>
    <m/>
    <m/>
    <m/>
    <m/>
    <m/>
    <m/>
    <m/>
    <m/>
    <m/>
    <m/>
    <m/>
    <m/>
    <m/>
    <m/>
    <m/>
    <m/>
    <m/>
    <m/>
    <m/>
    <m/>
    <m/>
    <m/>
    <m/>
    <m/>
    <m/>
    <m/>
    <m/>
    <m/>
    <m/>
    <n v="32.1"/>
    <m/>
    <m/>
    <m/>
    <m/>
    <m/>
    <n v="21.39"/>
    <m/>
    <m/>
    <n v="47.45"/>
    <n v="32.1"/>
    <n v="79.55"/>
    <n v="21.39"/>
    <n v="100.94"/>
    <n v="2.0103965424525484E-3"/>
    <n v="0.78809193580344761"/>
  </r>
  <r>
    <n v="33"/>
    <n v="114"/>
    <s v="Nitinat R"/>
    <s v="OPS"/>
    <s v="124"/>
    <s v="Chinook"/>
    <s v="3"/>
    <x v="0"/>
    <x v="1"/>
    <n v="114"/>
    <x v="6"/>
    <s v="CK-31"/>
    <s v="WEST VANCOUVER ISLAND-SOUTH_FA_0.x"/>
    <s v="M"/>
    <s v="H"/>
    <n v="3227"/>
    <s v="Sooke Harbour Seapen"/>
    <n v="3227"/>
    <s v="Sooke Hb"/>
    <s v="SWVI"/>
    <s v="S"/>
    <x v="2"/>
    <s v="185284"/>
    <n v="0"/>
    <x v="420"/>
    <n v="2018"/>
    <s v="20180511"/>
    <s v="20180511"/>
    <m/>
    <n v="6.5"/>
    <m/>
    <s v="CWT"/>
    <s v="B"/>
    <x v="1"/>
    <s v="N"/>
    <s v="Y"/>
    <s v="N"/>
    <n v="7.4999999999999997E-3"/>
    <s v="AD Clip"/>
    <n v="50209"/>
    <n v="50209"/>
    <n v="218942"/>
    <n v="5"/>
    <n v="36940"/>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2"/>
    <m/>
    <m/>
    <m/>
    <m/>
    <m/>
    <m/>
    <m/>
    <m/>
    <n v="0"/>
    <n v="2.12"/>
    <n v="2.12"/>
    <n v="0"/>
    <n v="2.12"/>
    <n v="4.2223505745981795E-5"/>
    <n v="1"/>
  </r>
  <r>
    <n v="33"/>
    <n v="114"/>
    <s v="Nitinat R"/>
    <s v="OPS"/>
    <s v="124"/>
    <s v="Chinook"/>
    <s v="3"/>
    <x v="0"/>
    <x v="1"/>
    <n v="114"/>
    <x v="6"/>
    <s v="CK-31"/>
    <s v="WEST VANCOUVER ISLAND-SOUTH_FA_0.x"/>
    <s v="M"/>
    <s v="H"/>
    <n v="3227"/>
    <s v="Sooke Harbour Seapen"/>
    <n v="3227"/>
    <s v="Sooke Hb"/>
    <s v="SWVI"/>
    <s v="S"/>
    <x v="2"/>
    <s v="185285"/>
    <n v="0"/>
    <x v="421"/>
    <n v="2018"/>
    <s v="20180601"/>
    <s v="20180601"/>
    <m/>
    <n v="8.4"/>
    <m/>
    <s v="CWT"/>
    <s v="B"/>
    <x v="1"/>
    <s v="N"/>
    <s v="Y"/>
    <s v="N"/>
    <n v="0.01"/>
    <s v="AD Clip"/>
    <n v="51272"/>
    <s v=""/>
    <n v="289701"/>
    <n v="3"/>
    <n v="36941"/>
    <n v="2020"/>
    <m/>
    <m/>
    <m/>
    <m/>
    <m/>
    <m/>
    <m/>
    <m/>
    <m/>
    <m/>
    <m/>
    <m/>
    <m/>
    <n v="5.71"/>
    <m/>
    <m/>
    <m/>
    <m/>
    <m/>
    <m/>
    <m/>
    <m/>
    <m/>
    <m/>
    <m/>
    <m/>
    <n v="2.76"/>
    <m/>
    <m/>
    <m/>
    <m/>
    <m/>
    <m/>
    <m/>
    <m/>
    <m/>
    <m/>
    <m/>
    <m/>
    <m/>
    <m/>
    <m/>
    <m/>
    <m/>
    <m/>
    <m/>
    <m/>
    <m/>
    <m/>
    <m/>
    <m/>
    <m/>
    <m/>
    <m/>
    <m/>
    <m/>
    <m/>
    <m/>
    <m/>
    <m/>
    <m/>
    <m/>
    <m/>
    <m/>
    <m/>
    <m/>
    <m/>
    <m/>
    <m/>
    <m/>
    <m/>
    <m/>
    <m/>
    <m/>
    <m/>
    <n v="12.39"/>
    <m/>
    <m/>
    <m/>
    <m/>
    <m/>
    <m/>
    <m/>
    <m/>
    <m/>
    <m/>
    <m/>
    <m/>
    <m/>
    <m/>
    <m/>
    <m/>
    <m/>
    <m/>
    <m/>
    <m/>
    <m/>
    <m/>
    <m/>
    <m/>
    <m/>
    <m/>
    <m/>
    <m/>
    <m/>
    <m/>
    <m/>
    <m/>
    <m/>
    <m/>
    <m/>
    <m/>
    <m/>
    <m/>
    <m/>
    <m/>
    <m/>
    <m/>
    <m/>
    <m/>
    <m/>
    <m/>
    <m/>
    <m/>
    <m/>
    <m/>
    <m/>
    <m/>
    <m/>
    <m/>
    <m/>
    <m/>
    <m/>
    <m/>
    <m/>
    <m/>
    <m/>
    <m/>
    <m/>
    <m/>
    <m/>
    <m/>
    <m/>
    <m/>
    <m/>
    <m/>
    <m/>
    <m/>
    <m/>
    <m/>
    <m/>
    <m/>
    <m/>
    <m/>
    <m/>
    <m/>
    <m/>
    <m/>
    <m/>
    <n v="11.96"/>
    <n v="1"/>
    <m/>
    <m/>
    <m/>
    <m/>
    <m/>
    <m/>
    <m/>
    <n v="20.86"/>
    <n v="12.96"/>
    <n v="33.82"/>
    <n v="0"/>
    <n v="33.82"/>
    <n v="6.5961928537993449E-4"/>
    <n v="1"/>
  </r>
  <r>
    <n v="33"/>
    <n v="114"/>
    <s v="Nitinat R"/>
    <s v="OPS"/>
    <s v="124"/>
    <s v="Chinook"/>
    <s v="3"/>
    <x v="0"/>
    <x v="1"/>
    <n v="114"/>
    <x v="6"/>
    <s v="CK-31"/>
    <s v="WEST VANCOUVER ISLAND-SOUTH_FA_0.x"/>
    <s v="M"/>
    <s v="H"/>
    <n v="3227"/>
    <s v="Sooke Harbour Seapen"/>
    <n v="3227"/>
    <s v="Sooke Hb"/>
    <s v="SWVI"/>
    <s v="S"/>
    <x v="2"/>
    <s v="185285"/>
    <n v="0"/>
    <x v="421"/>
    <n v="2018"/>
    <s v="20180601"/>
    <s v="20180601"/>
    <m/>
    <n v="8.4"/>
    <m/>
    <s v="CWT"/>
    <s v="B"/>
    <x v="1"/>
    <s v="N"/>
    <s v="Y"/>
    <s v="N"/>
    <n v="0.01"/>
    <s v="AD Clip"/>
    <n v="51272"/>
    <s v=""/>
    <n v="289701"/>
    <n v="4"/>
    <n v="36941"/>
    <n v="2021"/>
    <m/>
    <m/>
    <m/>
    <m/>
    <m/>
    <m/>
    <m/>
    <m/>
    <m/>
    <m/>
    <m/>
    <m/>
    <m/>
    <m/>
    <m/>
    <m/>
    <m/>
    <m/>
    <m/>
    <m/>
    <m/>
    <m/>
    <m/>
    <m/>
    <m/>
    <m/>
    <n v="5.83"/>
    <m/>
    <n v="3.2"/>
    <m/>
    <m/>
    <m/>
    <m/>
    <m/>
    <m/>
    <m/>
    <m/>
    <n v="8.44"/>
    <m/>
    <m/>
    <m/>
    <m/>
    <m/>
    <m/>
    <m/>
    <m/>
    <m/>
    <m/>
    <m/>
    <m/>
    <m/>
    <m/>
    <m/>
    <m/>
    <m/>
    <m/>
    <m/>
    <m/>
    <m/>
    <m/>
    <m/>
    <m/>
    <m/>
    <m/>
    <m/>
    <m/>
    <n v="7.64"/>
    <m/>
    <m/>
    <m/>
    <m/>
    <m/>
    <m/>
    <m/>
    <m/>
    <n v="22.66"/>
    <m/>
    <m/>
    <m/>
    <m/>
    <m/>
    <m/>
    <m/>
    <m/>
    <m/>
    <m/>
    <m/>
    <m/>
    <m/>
    <m/>
    <m/>
    <m/>
    <m/>
    <m/>
    <m/>
    <m/>
    <m/>
    <m/>
    <m/>
    <m/>
    <m/>
    <m/>
    <m/>
    <m/>
    <m/>
    <m/>
    <n v="11.1"/>
    <m/>
    <m/>
    <m/>
    <m/>
    <m/>
    <m/>
    <m/>
    <m/>
    <m/>
    <m/>
    <m/>
    <m/>
    <m/>
    <m/>
    <m/>
    <m/>
    <m/>
    <m/>
    <m/>
    <m/>
    <m/>
    <m/>
    <m/>
    <m/>
    <m/>
    <m/>
    <m/>
    <m/>
    <m/>
    <n v="4.2"/>
    <m/>
    <m/>
    <m/>
    <m/>
    <m/>
    <m/>
    <m/>
    <m/>
    <m/>
    <m/>
    <m/>
    <m/>
    <m/>
    <m/>
    <m/>
    <m/>
    <m/>
    <m/>
    <m/>
    <m/>
    <m/>
    <m/>
    <n v="35.950000000000003"/>
    <m/>
    <m/>
    <m/>
    <n v="1.36"/>
    <m/>
    <n v="21.39"/>
    <m/>
    <m/>
    <n v="63.07"/>
    <n v="37.31"/>
    <n v="100.38"/>
    <n v="21.39"/>
    <n v="121.77"/>
    <n v="2.3749804961772508E-3"/>
    <n v="0.82434097068243406"/>
  </r>
  <r>
    <n v="33"/>
    <n v="114"/>
    <s v="Nitinat R"/>
    <s v="OPS"/>
    <s v="124"/>
    <s v="Chinook"/>
    <s v="3"/>
    <x v="0"/>
    <x v="1"/>
    <n v="114"/>
    <x v="6"/>
    <s v="CK-31"/>
    <s v="WEST VANCOUVER ISLAND-SOUTH_FA_0.x"/>
    <s v="M"/>
    <s v="H"/>
    <n v="3227"/>
    <s v="Sooke Harbour Seapen"/>
    <n v="3227"/>
    <s v="Sooke Hb"/>
    <s v="SWVI"/>
    <s v="S"/>
    <x v="2"/>
    <s v="185285"/>
    <n v="0"/>
    <x v="421"/>
    <n v="2018"/>
    <s v="20180601"/>
    <s v="20180601"/>
    <m/>
    <n v="8.4"/>
    <m/>
    <s v="CWT"/>
    <s v="B"/>
    <x v="1"/>
    <s v="N"/>
    <s v="Y"/>
    <s v="N"/>
    <n v="0.01"/>
    <s v="AD Clip"/>
    <n v="51272"/>
    <n v="51272"/>
    <n v="289701"/>
    <n v="5"/>
    <n v="36941"/>
    <n v="2022"/>
    <m/>
    <m/>
    <m/>
    <m/>
    <m/>
    <m/>
    <m/>
    <m/>
    <m/>
    <m/>
    <m/>
    <m/>
    <m/>
    <m/>
    <m/>
    <m/>
    <m/>
    <m/>
    <m/>
    <m/>
    <m/>
    <m/>
    <m/>
    <m/>
    <m/>
    <m/>
    <m/>
    <m/>
    <m/>
    <m/>
    <m/>
    <m/>
    <m/>
    <m/>
    <m/>
    <m/>
    <m/>
    <m/>
    <m/>
    <m/>
    <m/>
    <m/>
    <m/>
    <m/>
    <m/>
    <m/>
    <m/>
    <m/>
    <m/>
    <m/>
    <m/>
    <m/>
    <m/>
    <m/>
    <m/>
    <m/>
    <m/>
    <m/>
    <m/>
    <m/>
    <m/>
    <m/>
    <m/>
    <m/>
    <m/>
    <m/>
    <m/>
    <m/>
    <m/>
    <m/>
    <m/>
    <m/>
    <m/>
    <m/>
    <m/>
    <m/>
    <m/>
    <m/>
    <m/>
    <m/>
    <m/>
    <m/>
    <m/>
    <m/>
    <m/>
    <m/>
    <m/>
    <m/>
    <m/>
    <m/>
    <m/>
    <m/>
    <m/>
    <m/>
    <m/>
    <m/>
    <m/>
    <m/>
    <m/>
    <m/>
    <m/>
    <m/>
    <m/>
    <m/>
    <m/>
    <m/>
    <m/>
    <m/>
    <m/>
    <m/>
    <m/>
    <m/>
    <m/>
    <m/>
    <m/>
    <m/>
    <m/>
    <m/>
    <m/>
    <m/>
    <m/>
    <m/>
    <m/>
    <m/>
    <m/>
    <m/>
    <m/>
    <m/>
    <m/>
    <m/>
    <m/>
    <n v="6.19"/>
    <m/>
    <m/>
    <m/>
    <m/>
    <m/>
    <m/>
    <m/>
    <m/>
    <m/>
    <m/>
    <m/>
    <m/>
    <m/>
    <m/>
    <m/>
    <m/>
    <m/>
    <m/>
    <m/>
    <m/>
    <m/>
    <m/>
    <m/>
    <m/>
    <m/>
    <m/>
    <m/>
    <m/>
    <m/>
    <m/>
    <m/>
    <m/>
    <m/>
    <m/>
    <m/>
    <m/>
    <n v="6.19"/>
    <n v="0"/>
    <n v="6.19"/>
    <n v="0"/>
    <n v="6.19"/>
    <n v="1.2072866281791232E-4"/>
    <n v="1"/>
  </r>
  <r>
    <n v="33"/>
    <n v="114"/>
    <s v="Nitinat R"/>
    <s v="OPS"/>
    <s v="124"/>
    <s v="Chinook"/>
    <s v="3"/>
    <x v="0"/>
    <x v="1"/>
    <n v="1388"/>
    <x v="7"/>
    <s v="CK-31"/>
    <s v="WEST VANCOUVER ISLAND-SOUTH_FA_0.x"/>
    <s v="M"/>
    <s v="H"/>
    <n v="114"/>
    <s v="Nitinat River H"/>
    <n v="1388"/>
    <s v="Sarita R"/>
    <s v="SWVI"/>
    <s v="F"/>
    <x v="3"/>
    <s v="185290"/>
    <n v="0"/>
    <x v="422"/>
    <n v="2018"/>
    <s v="20180523"/>
    <s v="20180523"/>
    <m/>
    <n v="3.03"/>
    <m/>
    <s v="CWT"/>
    <s v="B"/>
    <x v="1"/>
    <s v="N"/>
    <s v="Y"/>
    <s v="N"/>
    <n v="5.0000000000000001E-3"/>
    <s v="AD Clip"/>
    <n v="49906"/>
    <s v=""/>
    <n v="132862"/>
    <n v="3"/>
    <n v="36933"/>
    <n v="2020"/>
    <m/>
    <m/>
    <m/>
    <m/>
    <m/>
    <m/>
    <m/>
    <m/>
    <m/>
    <m/>
    <m/>
    <m/>
    <m/>
    <m/>
    <m/>
    <m/>
    <m/>
    <m/>
    <m/>
    <m/>
    <m/>
    <m/>
    <m/>
    <m/>
    <m/>
    <m/>
    <m/>
    <m/>
    <m/>
    <m/>
    <m/>
    <m/>
    <m/>
    <m/>
    <m/>
    <m/>
    <m/>
    <m/>
    <m/>
    <m/>
    <m/>
    <m/>
    <m/>
    <m/>
    <m/>
    <m/>
    <m/>
    <m/>
    <m/>
    <m/>
    <m/>
    <m/>
    <m/>
    <m/>
    <m/>
    <m/>
    <m/>
    <m/>
    <m/>
    <m/>
    <m/>
    <m/>
    <m/>
    <m/>
    <m/>
    <m/>
    <m/>
    <m/>
    <m/>
    <m/>
    <m/>
    <m/>
    <m/>
    <m/>
    <m/>
    <m/>
    <m/>
    <m/>
    <m/>
    <m/>
    <m/>
    <m/>
    <m/>
    <m/>
    <m/>
    <m/>
    <n v="2.87"/>
    <m/>
    <m/>
    <m/>
    <m/>
    <m/>
    <m/>
    <m/>
    <m/>
    <m/>
    <m/>
    <m/>
    <m/>
    <m/>
    <m/>
    <m/>
    <m/>
    <m/>
    <m/>
    <m/>
    <m/>
    <m/>
    <m/>
    <m/>
    <m/>
    <m/>
    <m/>
    <m/>
    <m/>
    <m/>
    <m/>
    <m/>
    <m/>
    <m/>
    <m/>
    <m/>
    <m/>
    <m/>
    <m/>
    <m/>
    <m/>
    <m/>
    <m/>
    <m/>
    <m/>
    <n v="14.11"/>
    <m/>
    <m/>
    <m/>
    <m/>
    <m/>
    <m/>
    <m/>
    <m/>
    <m/>
    <m/>
    <m/>
    <m/>
    <m/>
    <m/>
    <m/>
    <m/>
    <m/>
    <m/>
    <m/>
    <m/>
    <m/>
    <m/>
    <m/>
    <m/>
    <m/>
    <m/>
    <m/>
    <m/>
    <n v="1"/>
    <m/>
    <m/>
    <m/>
    <n v="2.85"/>
    <n v="12.36"/>
    <m/>
    <m/>
    <n v="16.98"/>
    <n v="1"/>
    <n v="17.98"/>
    <n v="15.21"/>
    <n v="33.19"/>
    <n v="6.6505029455376098E-4"/>
    <n v="0.54172943657728234"/>
  </r>
  <r>
    <n v="33"/>
    <n v="114"/>
    <s v="Nitinat R"/>
    <s v="OPS"/>
    <s v="124"/>
    <s v="Chinook"/>
    <s v="3"/>
    <x v="0"/>
    <x v="1"/>
    <n v="1388"/>
    <x v="7"/>
    <s v="CK-31"/>
    <s v="WEST VANCOUVER ISLAND-SOUTH_FA_0.x"/>
    <s v="M"/>
    <s v="H"/>
    <n v="114"/>
    <s v="Nitinat River H"/>
    <n v="1388"/>
    <s v="Sarita R"/>
    <s v="SWVI"/>
    <s v="F"/>
    <x v="3"/>
    <s v="185290"/>
    <n v="0"/>
    <x v="422"/>
    <n v="2018"/>
    <s v="20180523"/>
    <s v="20180523"/>
    <m/>
    <n v="3.03"/>
    <m/>
    <s v="CWT"/>
    <s v="B"/>
    <x v="1"/>
    <s v="N"/>
    <s v="Y"/>
    <s v="N"/>
    <n v="5.0000000000000001E-3"/>
    <s v="AD Clip"/>
    <n v="49906"/>
    <s v=""/>
    <n v="132862"/>
    <n v="4"/>
    <n v="36933"/>
    <n v="2021"/>
    <m/>
    <m/>
    <m/>
    <m/>
    <m/>
    <m/>
    <m/>
    <m/>
    <m/>
    <m/>
    <m/>
    <m/>
    <m/>
    <m/>
    <m/>
    <m/>
    <m/>
    <m/>
    <m/>
    <m/>
    <m/>
    <m/>
    <m/>
    <m/>
    <m/>
    <m/>
    <n v="2.9"/>
    <m/>
    <m/>
    <m/>
    <m/>
    <m/>
    <m/>
    <m/>
    <n v="3.2"/>
    <m/>
    <m/>
    <n v="8.44"/>
    <m/>
    <m/>
    <m/>
    <m/>
    <m/>
    <m/>
    <m/>
    <m/>
    <m/>
    <m/>
    <m/>
    <m/>
    <m/>
    <m/>
    <m/>
    <m/>
    <m/>
    <m/>
    <m/>
    <m/>
    <m/>
    <m/>
    <m/>
    <m/>
    <m/>
    <m/>
    <m/>
    <m/>
    <m/>
    <m/>
    <m/>
    <n v="4.3099999999999996"/>
    <m/>
    <m/>
    <m/>
    <m/>
    <m/>
    <m/>
    <m/>
    <m/>
    <m/>
    <m/>
    <m/>
    <n v="33.76"/>
    <m/>
    <m/>
    <m/>
    <m/>
    <n v="3.32"/>
    <m/>
    <m/>
    <m/>
    <m/>
    <m/>
    <m/>
    <m/>
    <m/>
    <m/>
    <m/>
    <m/>
    <m/>
    <m/>
    <m/>
    <m/>
    <m/>
    <m/>
    <m/>
    <m/>
    <m/>
    <m/>
    <m/>
    <m/>
    <m/>
    <m/>
    <n v="5.5"/>
    <m/>
    <m/>
    <m/>
    <m/>
    <m/>
    <m/>
    <m/>
    <m/>
    <m/>
    <m/>
    <m/>
    <m/>
    <m/>
    <m/>
    <m/>
    <m/>
    <m/>
    <m/>
    <m/>
    <m/>
    <m/>
    <m/>
    <m/>
    <n v="4.24"/>
    <m/>
    <m/>
    <m/>
    <m/>
    <m/>
    <m/>
    <m/>
    <m/>
    <m/>
    <m/>
    <m/>
    <m/>
    <m/>
    <m/>
    <m/>
    <m/>
    <m/>
    <m/>
    <m/>
    <m/>
    <m/>
    <m/>
    <n v="19.89"/>
    <m/>
    <m/>
    <m/>
    <m/>
    <n v="15.44"/>
    <n v="1.31"/>
    <m/>
    <n v="8"/>
    <n v="65.67"/>
    <n v="19.89"/>
    <n v="85.56"/>
    <n v="24.75"/>
    <n v="110.31"/>
    <n v="2.210355468280367E-3"/>
    <n v="0.77563230894751156"/>
  </r>
  <r>
    <n v="33"/>
    <n v="114"/>
    <s v="Nitinat R"/>
    <s v="OPS"/>
    <s v="124"/>
    <s v="Chinook"/>
    <s v="3"/>
    <x v="0"/>
    <x v="1"/>
    <n v="1388"/>
    <x v="7"/>
    <s v="CK-31"/>
    <s v="WEST VANCOUVER ISLAND-SOUTH_FA_0.x"/>
    <s v="M"/>
    <s v="H"/>
    <n v="114"/>
    <s v="Nitinat River H"/>
    <n v="1388"/>
    <s v="Sarita R"/>
    <s v="SWVI"/>
    <s v="F"/>
    <x v="3"/>
    <s v="185290"/>
    <n v="0"/>
    <x v="422"/>
    <n v="2018"/>
    <s v="20180523"/>
    <s v="20180523"/>
    <m/>
    <n v="3.03"/>
    <m/>
    <s v="CWT"/>
    <s v="B"/>
    <x v="1"/>
    <s v="N"/>
    <s v="Y"/>
    <s v="N"/>
    <n v="5.0000000000000001E-3"/>
    <s v="AD Clip"/>
    <n v="49906"/>
    <n v="49906"/>
    <n v="132862"/>
    <n v="5"/>
    <n v="36933"/>
    <n v="2022"/>
    <m/>
    <m/>
    <m/>
    <m/>
    <m/>
    <m/>
    <m/>
    <m/>
    <m/>
    <m/>
    <m/>
    <m/>
    <m/>
    <n v="3.22"/>
    <m/>
    <m/>
    <m/>
    <m/>
    <m/>
    <m/>
    <m/>
    <m/>
    <m/>
    <m/>
    <m/>
    <m/>
    <n v="4.05"/>
    <m/>
    <n v="4.0999999999999996"/>
    <m/>
    <m/>
    <m/>
    <m/>
    <m/>
    <m/>
    <m/>
    <m/>
    <m/>
    <m/>
    <m/>
    <m/>
    <m/>
    <m/>
    <m/>
    <m/>
    <m/>
    <m/>
    <m/>
    <m/>
    <m/>
    <m/>
    <m/>
    <m/>
    <m/>
    <m/>
    <m/>
    <m/>
    <m/>
    <m/>
    <m/>
    <m/>
    <m/>
    <m/>
    <m/>
    <m/>
    <m/>
    <m/>
    <m/>
    <m/>
    <m/>
    <m/>
    <m/>
    <m/>
    <m/>
    <m/>
    <m/>
    <m/>
    <m/>
    <m/>
    <m/>
    <m/>
    <n v="11.63"/>
    <m/>
    <m/>
    <m/>
    <m/>
    <m/>
    <m/>
    <m/>
    <m/>
    <m/>
    <m/>
    <m/>
    <m/>
    <m/>
    <m/>
    <m/>
    <m/>
    <m/>
    <m/>
    <m/>
    <m/>
    <m/>
    <m/>
    <m/>
    <m/>
    <n v="14.55"/>
    <m/>
    <m/>
    <m/>
    <m/>
    <m/>
    <n v="4.8499999999999996"/>
    <m/>
    <m/>
    <m/>
    <m/>
    <m/>
    <m/>
    <m/>
    <m/>
    <m/>
    <m/>
    <m/>
    <m/>
    <m/>
    <m/>
    <m/>
    <m/>
    <m/>
    <m/>
    <m/>
    <m/>
    <m/>
    <m/>
    <m/>
    <m/>
    <m/>
    <m/>
    <m/>
    <m/>
    <m/>
    <m/>
    <m/>
    <m/>
    <m/>
    <m/>
    <m/>
    <m/>
    <m/>
    <m/>
    <m/>
    <m/>
    <m/>
    <m/>
    <m/>
    <m/>
    <m/>
    <m/>
    <n v="18.88"/>
    <m/>
    <m/>
    <m/>
    <m/>
    <n v="7.12"/>
    <n v="42.54"/>
    <n v="4.6399999999999997"/>
    <m/>
    <n v="42.4"/>
    <n v="18.88"/>
    <n v="61.28"/>
    <n v="54.3"/>
    <n v="115.58"/>
    <n v="2.3159539935077946E-3"/>
    <n v="0.53019553555978549"/>
  </r>
  <r>
    <n v="33"/>
    <n v="114"/>
    <s v="Nitinat R"/>
    <s v="OPS"/>
    <s v="124"/>
    <s v="Chinook"/>
    <s v="3"/>
    <x v="0"/>
    <x v="1"/>
    <n v="1388"/>
    <x v="7"/>
    <s v="CK-31"/>
    <s v="WEST VANCOUVER ISLAND-SOUTH_FA_0.x"/>
    <s v="M"/>
    <s v="H"/>
    <n v="114"/>
    <s v="Nitinat River H"/>
    <n v="1388"/>
    <s v="Sarita R"/>
    <s v="SWVI"/>
    <s v="F"/>
    <x v="3"/>
    <s v="185291"/>
    <n v="0"/>
    <x v="423"/>
    <n v="2018"/>
    <s v="20180523"/>
    <s v="20180523"/>
    <m/>
    <n v="3.03"/>
    <m/>
    <s v="CWT"/>
    <s v="B"/>
    <x v="1"/>
    <s v="N"/>
    <s v="Y"/>
    <s v="N"/>
    <n v="2.5000000000000001E-3"/>
    <s v="AD Clip"/>
    <n v="49929"/>
    <s v=""/>
    <n v="132591"/>
    <n v="2"/>
    <n v="36934"/>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4"/>
    <m/>
    <m/>
    <m/>
    <n v="0"/>
    <n v="0"/>
    <n v="0"/>
    <n v="1.74"/>
    <n v="1.74"/>
    <n v="3.4849486270504113E-5"/>
    <n v="0"/>
  </r>
  <r>
    <n v="33"/>
    <n v="114"/>
    <s v="Nitinat R"/>
    <s v="OPS"/>
    <s v="124"/>
    <s v="Chinook"/>
    <s v="3"/>
    <x v="0"/>
    <x v="1"/>
    <n v="1388"/>
    <x v="7"/>
    <s v="CK-31"/>
    <s v="WEST VANCOUVER ISLAND-SOUTH_FA_0.x"/>
    <s v="M"/>
    <s v="H"/>
    <n v="114"/>
    <s v="Nitinat River H"/>
    <n v="1388"/>
    <s v="Sarita R"/>
    <s v="SWVI"/>
    <s v="F"/>
    <x v="3"/>
    <s v="185291"/>
    <n v="0"/>
    <x v="423"/>
    <n v="2018"/>
    <s v="20180523"/>
    <s v="20180523"/>
    <m/>
    <n v="3.03"/>
    <m/>
    <s v="CWT"/>
    <s v="B"/>
    <x v="1"/>
    <s v="N"/>
    <s v="Y"/>
    <s v="N"/>
    <n v="2.5000000000000001E-3"/>
    <s v="AD Clip"/>
    <n v="49929"/>
    <s v=""/>
    <n v="132591"/>
    <n v="3"/>
    <n v="36934"/>
    <n v="2020"/>
    <m/>
    <m/>
    <m/>
    <m/>
    <m/>
    <m/>
    <m/>
    <m/>
    <m/>
    <m/>
    <m/>
    <m/>
    <m/>
    <n v="5.71"/>
    <m/>
    <m/>
    <m/>
    <m/>
    <m/>
    <m/>
    <m/>
    <m/>
    <m/>
    <m/>
    <m/>
    <m/>
    <m/>
    <m/>
    <m/>
    <m/>
    <m/>
    <m/>
    <m/>
    <m/>
    <m/>
    <m/>
    <m/>
    <m/>
    <m/>
    <m/>
    <m/>
    <m/>
    <m/>
    <m/>
    <m/>
    <m/>
    <m/>
    <m/>
    <m/>
    <m/>
    <m/>
    <m/>
    <m/>
    <m/>
    <m/>
    <m/>
    <m/>
    <m/>
    <m/>
    <m/>
    <m/>
    <m/>
    <m/>
    <m/>
    <m/>
    <m/>
    <m/>
    <m/>
    <m/>
    <n v="2.76"/>
    <m/>
    <m/>
    <m/>
    <m/>
    <m/>
    <m/>
    <m/>
    <m/>
    <m/>
    <m/>
    <m/>
    <m/>
    <m/>
    <m/>
    <m/>
    <m/>
    <m/>
    <m/>
    <m/>
    <m/>
    <m/>
    <m/>
    <m/>
    <m/>
    <m/>
    <m/>
    <m/>
    <m/>
    <m/>
    <m/>
    <m/>
    <m/>
    <m/>
    <m/>
    <m/>
    <m/>
    <m/>
    <m/>
    <m/>
    <m/>
    <m/>
    <m/>
    <m/>
    <m/>
    <m/>
    <m/>
    <m/>
    <m/>
    <m/>
    <m/>
    <m/>
    <m/>
    <m/>
    <m/>
    <m/>
    <m/>
    <m/>
    <m/>
    <m/>
    <m/>
    <m/>
    <m/>
    <m/>
    <m/>
    <m/>
    <m/>
    <m/>
    <m/>
    <m/>
    <m/>
    <m/>
    <m/>
    <m/>
    <m/>
    <m/>
    <m/>
    <m/>
    <n v="5.83"/>
    <m/>
    <m/>
    <m/>
    <m/>
    <m/>
    <m/>
    <m/>
    <m/>
    <m/>
    <m/>
    <m/>
    <n v="8.15"/>
    <n v="1"/>
    <m/>
    <m/>
    <m/>
    <n v="5.79"/>
    <n v="18.61"/>
    <m/>
    <m/>
    <n v="14.3"/>
    <n v="9.15"/>
    <n v="23.45"/>
    <n v="24.4"/>
    <n v="47.849999999999994"/>
    <n v="9.5836087243886302E-4"/>
    <n v="0.49007314524555906"/>
  </r>
  <r>
    <n v="33"/>
    <n v="114"/>
    <s v="Nitinat R"/>
    <s v="OPS"/>
    <s v="124"/>
    <s v="Chinook"/>
    <s v="3"/>
    <x v="0"/>
    <x v="1"/>
    <n v="1388"/>
    <x v="7"/>
    <s v="CK-31"/>
    <s v="WEST VANCOUVER ISLAND-SOUTH_FA_0.x"/>
    <s v="M"/>
    <s v="H"/>
    <n v="114"/>
    <s v="Nitinat River H"/>
    <n v="1388"/>
    <s v="Sarita R"/>
    <s v="SWVI"/>
    <s v="F"/>
    <x v="3"/>
    <s v="185291"/>
    <n v="0"/>
    <x v="423"/>
    <n v="2018"/>
    <s v="20180523"/>
    <s v="20180523"/>
    <m/>
    <n v="3.03"/>
    <m/>
    <s v="CWT"/>
    <s v="B"/>
    <x v="1"/>
    <s v="N"/>
    <s v="Y"/>
    <s v="N"/>
    <n v="2.5000000000000001E-3"/>
    <s v="AD Clip"/>
    <n v="49929"/>
    <s v=""/>
    <n v="132591"/>
    <n v="4"/>
    <n v="36934"/>
    <n v="2021"/>
    <m/>
    <m/>
    <m/>
    <m/>
    <m/>
    <m/>
    <m/>
    <m/>
    <m/>
    <m/>
    <m/>
    <m/>
    <m/>
    <n v="5.17"/>
    <m/>
    <m/>
    <m/>
    <m/>
    <m/>
    <m/>
    <m/>
    <m/>
    <m/>
    <m/>
    <m/>
    <m/>
    <n v="8.5500000000000007"/>
    <m/>
    <m/>
    <m/>
    <m/>
    <m/>
    <m/>
    <m/>
    <m/>
    <m/>
    <m/>
    <m/>
    <m/>
    <m/>
    <m/>
    <m/>
    <m/>
    <m/>
    <m/>
    <m/>
    <m/>
    <n v="4.32"/>
    <m/>
    <m/>
    <m/>
    <m/>
    <m/>
    <m/>
    <m/>
    <m/>
    <m/>
    <m/>
    <m/>
    <m/>
    <m/>
    <m/>
    <m/>
    <m/>
    <m/>
    <m/>
    <m/>
    <m/>
    <m/>
    <m/>
    <m/>
    <m/>
    <m/>
    <m/>
    <m/>
    <m/>
    <m/>
    <m/>
    <m/>
    <m/>
    <m/>
    <n v="17.12"/>
    <m/>
    <m/>
    <m/>
    <m/>
    <m/>
    <m/>
    <m/>
    <m/>
    <m/>
    <m/>
    <m/>
    <m/>
    <m/>
    <m/>
    <m/>
    <m/>
    <m/>
    <m/>
    <m/>
    <m/>
    <m/>
    <m/>
    <m/>
    <m/>
    <n v="16.600000000000001"/>
    <m/>
    <m/>
    <m/>
    <m/>
    <m/>
    <n v="5.5"/>
    <m/>
    <m/>
    <m/>
    <m/>
    <m/>
    <m/>
    <m/>
    <m/>
    <m/>
    <m/>
    <m/>
    <m/>
    <m/>
    <m/>
    <m/>
    <m/>
    <m/>
    <m/>
    <m/>
    <m/>
    <m/>
    <m/>
    <m/>
    <m/>
    <m/>
    <m/>
    <m/>
    <m/>
    <m/>
    <m/>
    <m/>
    <m/>
    <m/>
    <m/>
    <n v="8.4"/>
    <m/>
    <m/>
    <m/>
    <m/>
    <m/>
    <m/>
    <m/>
    <m/>
    <m/>
    <m/>
    <m/>
    <n v="32.01"/>
    <m/>
    <m/>
    <m/>
    <m/>
    <n v="7.08"/>
    <n v="9.23"/>
    <m/>
    <n v="9"/>
    <n v="65.66"/>
    <n v="32.01"/>
    <n v="97.67"/>
    <n v="25.31"/>
    <n v="122.98000000000002"/>
    <n v="2.4630975985899983E-3"/>
    <n v="0.79419417791510805"/>
  </r>
  <r>
    <n v="33"/>
    <n v="114"/>
    <s v="Nitinat R"/>
    <s v="OPS"/>
    <s v="124"/>
    <s v="Chinook"/>
    <s v="3"/>
    <x v="0"/>
    <x v="1"/>
    <n v="1388"/>
    <x v="7"/>
    <s v="CK-31"/>
    <s v="WEST VANCOUVER ISLAND-SOUTH_FA_0.x"/>
    <s v="M"/>
    <s v="H"/>
    <n v="114"/>
    <s v="Nitinat River H"/>
    <n v="1388"/>
    <s v="Sarita R"/>
    <s v="SWVI"/>
    <s v="F"/>
    <x v="3"/>
    <s v="185291"/>
    <n v="0"/>
    <x v="423"/>
    <n v="2018"/>
    <s v="20180523"/>
    <s v="20180523"/>
    <m/>
    <n v="3.03"/>
    <m/>
    <s v="CWT"/>
    <s v="B"/>
    <x v="1"/>
    <s v="N"/>
    <s v="Y"/>
    <s v="N"/>
    <n v="2.5000000000000001E-3"/>
    <s v="AD Clip"/>
    <n v="49929"/>
    <n v="49929"/>
    <n v="132591"/>
    <n v="5"/>
    <n v="36934"/>
    <n v="2022"/>
    <m/>
    <m/>
    <m/>
    <m/>
    <m/>
    <m/>
    <m/>
    <m/>
    <m/>
    <m/>
    <m/>
    <m/>
    <m/>
    <n v="3.22"/>
    <m/>
    <m/>
    <n v="4.47"/>
    <m/>
    <m/>
    <m/>
    <m/>
    <m/>
    <m/>
    <m/>
    <m/>
    <m/>
    <m/>
    <m/>
    <m/>
    <m/>
    <m/>
    <m/>
    <m/>
    <m/>
    <m/>
    <m/>
    <m/>
    <m/>
    <m/>
    <m/>
    <m/>
    <m/>
    <m/>
    <m/>
    <m/>
    <m/>
    <m/>
    <m/>
    <m/>
    <m/>
    <m/>
    <m/>
    <m/>
    <m/>
    <m/>
    <m/>
    <m/>
    <m/>
    <m/>
    <m/>
    <m/>
    <m/>
    <m/>
    <m/>
    <m/>
    <m/>
    <m/>
    <m/>
    <m/>
    <m/>
    <m/>
    <m/>
    <m/>
    <m/>
    <m/>
    <m/>
    <m/>
    <m/>
    <m/>
    <m/>
    <m/>
    <n v="11.47"/>
    <m/>
    <m/>
    <m/>
    <m/>
    <m/>
    <n v="11.47"/>
    <m/>
    <m/>
    <m/>
    <m/>
    <m/>
    <m/>
    <m/>
    <m/>
    <m/>
    <m/>
    <m/>
    <m/>
    <m/>
    <m/>
    <m/>
    <m/>
    <m/>
    <m/>
    <n v="9.6999999999999993"/>
    <m/>
    <m/>
    <m/>
    <m/>
    <m/>
    <m/>
    <m/>
    <m/>
    <m/>
    <m/>
    <m/>
    <m/>
    <m/>
    <m/>
    <m/>
    <m/>
    <m/>
    <m/>
    <m/>
    <m/>
    <m/>
    <m/>
    <m/>
    <m/>
    <n v="6.76"/>
    <m/>
    <m/>
    <m/>
    <m/>
    <m/>
    <m/>
    <m/>
    <m/>
    <m/>
    <m/>
    <m/>
    <m/>
    <m/>
    <m/>
    <m/>
    <m/>
    <m/>
    <m/>
    <m/>
    <m/>
    <m/>
    <m/>
    <m/>
    <m/>
    <m/>
    <m/>
    <m/>
    <n v="31.94"/>
    <m/>
    <m/>
    <m/>
    <m/>
    <n v="2.0299999999999998"/>
    <n v="10.63"/>
    <m/>
    <m/>
    <n v="47.09"/>
    <n v="31.94"/>
    <n v="79.03"/>
    <n v="12.66"/>
    <n v="91.69"/>
    <n v="1.8364076989324841E-3"/>
    <n v="0.86192605518595267"/>
  </r>
  <r>
    <n v="33"/>
    <n v="114"/>
    <s v="Nitinat R"/>
    <s v="OPS"/>
    <s v="124"/>
    <s v="Chinook"/>
    <s v="3"/>
    <x v="0"/>
    <x v="1"/>
    <n v="1388"/>
    <x v="7"/>
    <s v="CK-31"/>
    <s v="WEST VANCOUVER ISLAND-SOUTH_FA_0.x"/>
    <s v="M"/>
    <s v="H"/>
    <n v="114"/>
    <s v="Nitinat River H"/>
    <n v="1388"/>
    <s v="Sarita R"/>
    <s v="SWVI"/>
    <s v="S"/>
    <x v="1"/>
    <s v="185288"/>
    <n v="0"/>
    <x v="424"/>
    <n v="2018"/>
    <s v="20180522"/>
    <s v="20180522"/>
    <m/>
    <n v="6.32"/>
    <m/>
    <s v="CWT"/>
    <s v="P"/>
    <x v="1"/>
    <s v="N"/>
    <s v="Y"/>
    <s v="N"/>
    <n v="7.4999999999999997E-3"/>
    <s v="AD Clip"/>
    <n v="55846"/>
    <s v=""/>
    <n v="137446"/>
    <n v="1"/>
    <n v="36935"/>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
    <m/>
    <m/>
    <m/>
    <n v="0"/>
    <n v="0"/>
    <n v="0"/>
    <n v="5"/>
    <n v="5"/>
    <n v="8.9531927085198588E-5"/>
    <n v="0"/>
  </r>
  <r>
    <n v="33"/>
    <n v="114"/>
    <s v="Nitinat R"/>
    <s v="OPS"/>
    <s v="124"/>
    <s v="Chinook"/>
    <s v="3"/>
    <x v="0"/>
    <x v="1"/>
    <n v="1388"/>
    <x v="7"/>
    <s v="CK-31"/>
    <s v="WEST VANCOUVER ISLAND-SOUTH_FA_0.x"/>
    <s v="M"/>
    <s v="H"/>
    <n v="114"/>
    <s v="Nitinat River H"/>
    <n v="1388"/>
    <s v="Sarita R"/>
    <s v="SWVI"/>
    <s v="S"/>
    <x v="1"/>
    <s v="185288"/>
    <n v="0"/>
    <x v="424"/>
    <n v="2018"/>
    <s v="20180522"/>
    <s v="20180522"/>
    <m/>
    <n v="6.32"/>
    <m/>
    <s v="CWT"/>
    <s v="P"/>
    <x v="1"/>
    <s v="N"/>
    <s v="Y"/>
    <s v="N"/>
    <n v="7.4999999999999997E-3"/>
    <s v="AD Clip"/>
    <n v="55846"/>
    <s v=""/>
    <n v="137446"/>
    <n v="2"/>
    <n v="36935"/>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45"/>
    <n v="1.54"/>
    <m/>
    <m/>
    <n v="0"/>
    <n v="0"/>
    <n v="0"/>
    <n v="8.99"/>
    <n v="8.99"/>
    <n v="1.6097840489918706E-4"/>
    <n v="0"/>
  </r>
  <r>
    <n v="33"/>
    <n v="114"/>
    <s v="Nitinat R"/>
    <s v="OPS"/>
    <s v="124"/>
    <s v="Chinook"/>
    <s v="3"/>
    <x v="0"/>
    <x v="1"/>
    <n v="1388"/>
    <x v="7"/>
    <s v="CK-31"/>
    <s v="WEST VANCOUVER ISLAND-SOUTH_FA_0.x"/>
    <s v="M"/>
    <s v="H"/>
    <n v="114"/>
    <s v="Nitinat River H"/>
    <n v="1388"/>
    <s v="Sarita R"/>
    <s v="SWVI"/>
    <s v="S"/>
    <x v="1"/>
    <s v="185288"/>
    <n v="0"/>
    <x v="424"/>
    <n v="2018"/>
    <s v="20180522"/>
    <s v="20180522"/>
    <m/>
    <n v="6.32"/>
    <m/>
    <s v="CWT"/>
    <s v="P"/>
    <x v="1"/>
    <s v="N"/>
    <s v="Y"/>
    <s v="N"/>
    <n v="7.4999999999999997E-3"/>
    <s v="AD Clip"/>
    <n v="55846"/>
    <s v=""/>
    <n v="137446"/>
    <n v="3"/>
    <n v="36935"/>
    <n v="2020"/>
    <m/>
    <m/>
    <m/>
    <m/>
    <m/>
    <m/>
    <m/>
    <m/>
    <m/>
    <m/>
    <m/>
    <m/>
    <m/>
    <m/>
    <m/>
    <m/>
    <n v="2.76"/>
    <m/>
    <m/>
    <m/>
    <m/>
    <m/>
    <m/>
    <m/>
    <m/>
    <m/>
    <n v="2.76"/>
    <m/>
    <m/>
    <m/>
    <m/>
    <m/>
    <m/>
    <m/>
    <m/>
    <m/>
    <m/>
    <m/>
    <m/>
    <m/>
    <m/>
    <m/>
    <m/>
    <m/>
    <m/>
    <m/>
    <m/>
    <m/>
    <m/>
    <m/>
    <m/>
    <m/>
    <m/>
    <m/>
    <m/>
    <m/>
    <m/>
    <m/>
    <m/>
    <m/>
    <m/>
    <m/>
    <m/>
    <m/>
    <m/>
    <m/>
    <m/>
    <m/>
    <m/>
    <m/>
    <m/>
    <m/>
    <m/>
    <m/>
    <m/>
    <m/>
    <m/>
    <m/>
    <m/>
    <m/>
    <m/>
    <n v="10.67"/>
    <m/>
    <m/>
    <m/>
    <m/>
    <n v="3.09"/>
    <m/>
    <m/>
    <m/>
    <m/>
    <m/>
    <m/>
    <m/>
    <m/>
    <n v="1.36"/>
    <m/>
    <m/>
    <m/>
    <m/>
    <m/>
    <m/>
    <m/>
    <m/>
    <m/>
    <m/>
    <m/>
    <m/>
    <m/>
    <m/>
    <m/>
    <m/>
    <m/>
    <m/>
    <m/>
    <m/>
    <m/>
    <m/>
    <m/>
    <m/>
    <m/>
    <m/>
    <m/>
    <m/>
    <m/>
    <m/>
    <m/>
    <m/>
    <m/>
    <m/>
    <m/>
    <m/>
    <m/>
    <m/>
    <m/>
    <m/>
    <m/>
    <m/>
    <m/>
    <m/>
    <m/>
    <m/>
    <m/>
    <m/>
    <m/>
    <m/>
    <m/>
    <n v="5.83"/>
    <m/>
    <m/>
    <m/>
    <m/>
    <m/>
    <m/>
    <m/>
    <m/>
    <m/>
    <m/>
    <m/>
    <n v="6.75"/>
    <n v="1"/>
    <m/>
    <m/>
    <m/>
    <n v="30.26"/>
    <n v="75.45"/>
    <m/>
    <m/>
    <n v="26.47"/>
    <n v="7.75"/>
    <n v="34.22"/>
    <n v="105.71"/>
    <n v="139.93"/>
    <n v="2.5056405114063677E-3"/>
    <n v="0.24455084685199741"/>
  </r>
  <r>
    <n v="33"/>
    <n v="114"/>
    <s v="Nitinat R"/>
    <s v="OPS"/>
    <s v="124"/>
    <s v="Chinook"/>
    <s v="3"/>
    <x v="0"/>
    <x v="1"/>
    <n v="1388"/>
    <x v="7"/>
    <s v="CK-31"/>
    <s v="WEST VANCOUVER ISLAND-SOUTH_FA_0.x"/>
    <s v="M"/>
    <s v="H"/>
    <n v="114"/>
    <s v="Nitinat River H"/>
    <n v="1388"/>
    <s v="Sarita R"/>
    <s v="SWVI"/>
    <s v="S"/>
    <x v="1"/>
    <s v="185288"/>
    <n v="0"/>
    <x v="424"/>
    <n v="2018"/>
    <s v="20180522"/>
    <s v="20180522"/>
    <m/>
    <n v="6.32"/>
    <m/>
    <s v="CWT"/>
    <s v="P"/>
    <x v="1"/>
    <s v="N"/>
    <s v="Y"/>
    <s v="N"/>
    <n v="7.4999999999999997E-3"/>
    <s v="AD Clip"/>
    <n v="55846"/>
    <s v=""/>
    <n v="137446"/>
    <n v="4"/>
    <n v="36935"/>
    <n v="2021"/>
    <m/>
    <m/>
    <m/>
    <m/>
    <m/>
    <m/>
    <m/>
    <m/>
    <m/>
    <m/>
    <m/>
    <m/>
    <m/>
    <m/>
    <m/>
    <m/>
    <m/>
    <m/>
    <m/>
    <m/>
    <m/>
    <m/>
    <m/>
    <m/>
    <m/>
    <m/>
    <m/>
    <m/>
    <n v="3.2"/>
    <m/>
    <m/>
    <m/>
    <m/>
    <m/>
    <m/>
    <m/>
    <m/>
    <n v="16.88"/>
    <m/>
    <m/>
    <m/>
    <m/>
    <m/>
    <m/>
    <m/>
    <m/>
    <m/>
    <n v="4.0199999999999996"/>
    <m/>
    <m/>
    <m/>
    <m/>
    <m/>
    <m/>
    <m/>
    <m/>
    <m/>
    <m/>
    <m/>
    <m/>
    <m/>
    <m/>
    <m/>
    <m/>
    <m/>
    <m/>
    <m/>
    <m/>
    <m/>
    <m/>
    <m/>
    <m/>
    <m/>
    <m/>
    <m/>
    <m/>
    <m/>
    <m/>
    <m/>
    <m/>
    <m/>
    <n v="17.12"/>
    <m/>
    <m/>
    <m/>
    <m/>
    <n v="3.32"/>
    <m/>
    <m/>
    <m/>
    <m/>
    <m/>
    <m/>
    <m/>
    <m/>
    <m/>
    <m/>
    <m/>
    <m/>
    <m/>
    <m/>
    <n v="5.5"/>
    <m/>
    <m/>
    <m/>
    <m/>
    <n v="16.600000000000001"/>
    <m/>
    <m/>
    <m/>
    <m/>
    <m/>
    <n v="5.55"/>
    <m/>
    <m/>
    <m/>
    <m/>
    <m/>
    <m/>
    <m/>
    <m/>
    <m/>
    <m/>
    <m/>
    <m/>
    <m/>
    <m/>
    <m/>
    <m/>
    <m/>
    <m/>
    <m/>
    <m/>
    <m/>
    <m/>
    <m/>
    <m/>
    <m/>
    <m/>
    <m/>
    <m/>
    <m/>
    <m/>
    <m/>
    <m/>
    <m/>
    <m/>
    <n v="8.44"/>
    <m/>
    <m/>
    <m/>
    <m/>
    <m/>
    <m/>
    <m/>
    <m/>
    <m/>
    <m/>
    <m/>
    <n v="81.89"/>
    <n v="1"/>
    <m/>
    <m/>
    <m/>
    <n v="28.76"/>
    <n v="18.47"/>
    <m/>
    <n v="6"/>
    <n v="80.63"/>
    <n v="82.89"/>
    <n v="163.52000000000001"/>
    <n v="53.23"/>
    <n v="216.75"/>
    <n v="3.8812090391433583E-3"/>
    <n v="0.75441753171856984"/>
  </r>
  <r>
    <n v="33"/>
    <n v="114"/>
    <s v="Nitinat R"/>
    <s v="OPS"/>
    <s v="124"/>
    <s v="Chinook"/>
    <s v="3"/>
    <x v="0"/>
    <x v="1"/>
    <n v="1388"/>
    <x v="7"/>
    <s v="CK-31"/>
    <s v="WEST VANCOUVER ISLAND-SOUTH_FA_0.x"/>
    <s v="M"/>
    <s v="H"/>
    <n v="114"/>
    <s v="Nitinat River H"/>
    <n v="1388"/>
    <s v="Sarita R"/>
    <s v="SWVI"/>
    <s v="S"/>
    <x v="1"/>
    <s v="185288"/>
    <n v="0"/>
    <x v="424"/>
    <n v="2018"/>
    <s v="20180522"/>
    <s v="20180522"/>
    <m/>
    <n v="6.32"/>
    <m/>
    <s v="CWT"/>
    <s v="P"/>
    <x v="1"/>
    <s v="N"/>
    <s v="Y"/>
    <s v="N"/>
    <n v="7.4999999999999997E-3"/>
    <s v="AD Clip"/>
    <n v="55846"/>
    <n v="55846"/>
    <n v="137446"/>
    <n v="5"/>
    <n v="36935"/>
    <n v="2022"/>
    <m/>
    <m/>
    <m/>
    <m/>
    <m/>
    <m/>
    <m/>
    <m/>
    <m/>
    <m/>
    <m/>
    <m/>
    <m/>
    <m/>
    <m/>
    <m/>
    <m/>
    <m/>
    <m/>
    <m/>
    <m/>
    <m/>
    <m/>
    <m/>
    <m/>
    <m/>
    <m/>
    <m/>
    <m/>
    <m/>
    <m/>
    <m/>
    <m/>
    <m/>
    <m/>
    <m/>
    <m/>
    <m/>
    <m/>
    <m/>
    <m/>
    <m/>
    <m/>
    <m/>
    <m/>
    <m/>
    <m/>
    <m/>
    <m/>
    <m/>
    <m/>
    <m/>
    <m/>
    <m/>
    <m/>
    <m/>
    <m/>
    <m/>
    <m/>
    <m/>
    <m/>
    <m/>
    <m/>
    <m/>
    <m/>
    <m/>
    <m/>
    <m/>
    <m/>
    <m/>
    <m/>
    <m/>
    <m/>
    <m/>
    <m/>
    <m/>
    <m/>
    <m/>
    <m/>
    <m/>
    <m/>
    <m/>
    <m/>
    <m/>
    <m/>
    <m/>
    <m/>
    <m/>
    <m/>
    <m/>
    <m/>
    <m/>
    <m/>
    <m/>
    <m/>
    <m/>
    <m/>
    <m/>
    <m/>
    <m/>
    <m/>
    <m/>
    <m/>
    <m/>
    <m/>
    <m/>
    <n v="14.55"/>
    <m/>
    <m/>
    <m/>
    <m/>
    <m/>
    <m/>
    <m/>
    <m/>
    <m/>
    <m/>
    <m/>
    <m/>
    <m/>
    <m/>
    <m/>
    <m/>
    <m/>
    <m/>
    <m/>
    <m/>
    <m/>
    <m/>
    <m/>
    <m/>
    <n v="6.19"/>
    <m/>
    <m/>
    <m/>
    <m/>
    <n v="5.76"/>
    <m/>
    <m/>
    <m/>
    <m/>
    <m/>
    <m/>
    <m/>
    <m/>
    <m/>
    <m/>
    <m/>
    <m/>
    <m/>
    <m/>
    <m/>
    <m/>
    <m/>
    <m/>
    <m/>
    <m/>
    <n v="3.22"/>
    <m/>
    <n v="35.03"/>
    <m/>
    <m/>
    <m/>
    <m/>
    <n v="4.4000000000000004"/>
    <n v="26.59"/>
    <n v="7.9"/>
    <m/>
    <n v="29.72"/>
    <n v="35.03"/>
    <n v="64.75"/>
    <n v="38.89"/>
    <n v="103.64000000000001"/>
    <n v="1.8558177846219966E-3"/>
    <n v="0.62475878039367028"/>
  </r>
  <r>
    <n v="33"/>
    <n v="114"/>
    <s v="Nitinat R"/>
    <s v="OPS"/>
    <s v="124"/>
    <s v="Chinook"/>
    <s v="3"/>
    <x v="0"/>
    <x v="1"/>
    <n v="1388"/>
    <x v="7"/>
    <s v="CK-31"/>
    <s v="WEST VANCOUVER ISLAND-SOUTH_FA_0.x"/>
    <s v="M"/>
    <s v="H"/>
    <n v="114"/>
    <s v="Nitinat River H"/>
    <n v="1388"/>
    <s v="Sarita R"/>
    <s v="SWVI"/>
    <s v="S"/>
    <x v="1"/>
    <s v="185289"/>
    <n v="0"/>
    <x v="425"/>
    <n v="2018"/>
    <s v="20180522"/>
    <s v="20180522"/>
    <m/>
    <n v="6.32"/>
    <m/>
    <s v="CWT"/>
    <s v="P"/>
    <x v="1"/>
    <s v="N"/>
    <s v="Y"/>
    <s v="N"/>
    <n v="5.0000000000000001E-3"/>
    <s v="AD Clip"/>
    <n v="43813"/>
    <s v=""/>
    <n v="107560"/>
    <n v="1"/>
    <n v="36936"/>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
    <m/>
    <m/>
    <m/>
    <n v="0"/>
    <n v="0"/>
    <n v="0"/>
    <n v="5"/>
    <n v="5"/>
    <n v="1.1412137949923538E-4"/>
    <n v="0"/>
  </r>
  <r>
    <n v="33"/>
    <n v="114"/>
    <s v="Nitinat R"/>
    <s v="OPS"/>
    <s v="124"/>
    <s v="Chinook"/>
    <s v="3"/>
    <x v="0"/>
    <x v="1"/>
    <n v="1388"/>
    <x v="7"/>
    <s v="CK-31"/>
    <s v="WEST VANCOUVER ISLAND-SOUTH_FA_0.x"/>
    <s v="M"/>
    <s v="H"/>
    <n v="114"/>
    <s v="Nitinat River H"/>
    <n v="1388"/>
    <s v="Sarita R"/>
    <s v="SWVI"/>
    <s v="S"/>
    <x v="1"/>
    <s v="185289"/>
    <n v="0"/>
    <x v="425"/>
    <n v="2018"/>
    <s v="20180522"/>
    <s v="20180522"/>
    <m/>
    <n v="6.32"/>
    <m/>
    <s v="CWT"/>
    <s v="P"/>
    <x v="1"/>
    <s v="N"/>
    <s v="Y"/>
    <s v="N"/>
    <n v="5.0000000000000001E-3"/>
    <s v="AD Clip"/>
    <n v="43813"/>
    <s v=""/>
    <n v="107560"/>
    <n v="2"/>
    <n v="36936"/>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499999999999996"/>
    <m/>
    <m/>
    <m/>
    <n v="0"/>
    <n v="0"/>
    <n v="0"/>
    <n v="4.3499999999999996"/>
    <n v="4.3499999999999996"/>
    <n v="9.9285600164334783E-5"/>
    <n v="0"/>
  </r>
  <r>
    <n v="33"/>
    <n v="114"/>
    <s v="Nitinat R"/>
    <s v="OPS"/>
    <s v="124"/>
    <s v="Chinook"/>
    <s v="3"/>
    <x v="0"/>
    <x v="1"/>
    <n v="1388"/>
    <x v="7"/>
    <s v="CK-31"/>
    <s v="WEST VANCOUVER ISLAND-SOUTH_FA_0.x"/>
    <s v="M"/>
    <s v="H"/>
    <n v="114"/>
    <s v="Nitinat River H"/>
    <n v="1388"/>
    <s v="Sarita R"/>
    <s v="SWVI"/>
    <s v="S"/>
    <x v="1"/>
    <s v="185289"/>
    <n v="0"/>
    <x v="425"/>
    <n v="2018"/>
    <s v="20180522"/>
    <s v="20180522"/>
    <m/>
    <n v="6.32"/>
    <m/>
    <s v="CWT"/>
    <s v="P"/>
    <x v="1"/>
    <s v="N"/>
    <s v="Y"/>
    <s v="N"/>
    <n v="5.0000000000000001E-3"/>
    <s v="AD Clip"/>
    <n v="43813"/>
    <s v=""/>
    <n v="107560"/>
    <n v="3"/>
    <n v="36936"/>
    <n v="2020"/>
    <m/>
    <m/>
    <m/>
    <m/>
    <m/>
    <m/>
    <m/>
    <m/>
    <m/>
    <m/>
    <m/>
    <m/>
    <m/>
    <m/>
    <m/>
    <m/>
    <m/>
    <m/>
    <m/>
    <m/>
    <m/>
    <m/>
    <m/>
    <m/>
    <m/>
    <m/>
    <m/>
    <m/>
    <m/>
    <m/>
    <m/>
    <m/>
    <m/>
    <m/>
    <m/>
    <m/>
    <m/>
    <m/>
    <m/>
    <m/>
    <n v="1.36"/>
    <n v="4.41"/>
    <m/>
    <m/>
    <m/>
    <m/>
    <m/>
    <m/>
    <m/>
    <m/>
    <m/>
    <m/>
    <m/>
    <m/>
    <m/>
    <m/>
    <m/>
    <m/>
    <m/>
    <m/>
    <m/>
    <m/>
    <m/>
    <m/>
    <m/>
    <m/>
    <m/>
    <m/>
    <m/>
    <m/>
    <m/>
    <m/>
    <m/>
    <m/>
    <m/>
    <n v="25.13"/>
    <m/>
    <m/>
    <m/>
    <m/>
    <m/>
    <n v="21.34"/>
    <m/>
    <m/>
    <m/>
    <m/>
    <m/>
    <m/>
    <m/>
    <m/>
    <m/>
    <m/>
    <m/>
    <m/>
    <m/>
    <m/>
    <m/>
    <m/>
    <m/>
    <n v="2.4500000000000002"/>
    <m/>
    <n v="4.3099999999999996"/>
    <m/>
    <m/>
    <m/>
    <m/>
    <m/>
    <m/>
    <m/>
    <m/>
    <m/>
    <m/>
    <m/>
    <m/>
    <m/>
    <m/>
    <m/>
    <m/>
    <m/>
    <m/>
    <m/>
    <m/>
    <m/>
    <m/>
    <m/>
    <m/>
    <m/>
    <m/>
    <m/>
    <m/>
    <m/>
    <m/>
    <m/>
    <m/>
    <m/>
    <m/>
    <n v="5.83"/>
    <m/>
    <m/>
    <m/>
    <m/>
    <m/>
    <m/>
    <m/>
    <m/>
    <m/>
    <m/>
    <m/>
    <m/>
    <m/>
    <m/>
    <m/>
    <m/>
    <m/>
    <m/>
    <m/>
    <m/>
    <m/>
    <m/>
    <n v="14.67"/>
    <n v="4"/>
    <m/>
    <m/>
    <m/>
    <n v="20.67"/>
    <n v="44.09"/>
    <m/>
    <m/>
    <n v="64.83"/>
    <n v="18.670000000000002"/>
    <n v="83.5"/>
    <n v="64.760000000000005"/>
    <n v="148.26"/>
    <n v="3.3839271449113274E-3"/>
    <n v="0.56319978416295702"/>
  </r>
  <r>
    <n v="33"/>
    <n v="114"/>
    <s v="Nitinat R"/>
    <s v="OPS"/>
    <s v="124"/>
    <s v="Chinook"/>
    <s v="3"/>
    <x v="0"/>
    <x v="1"/>
    <n v="1388"/>
    <x v="7"/>
    <s v="CK-31"/>
    <s v="WEST VANCOUVER ISLAND-SOUTH_FA_0.x"/>
    <s v="M"/>
    <s v="H"/>
    <n v="114"/>
    <s v="Nitinat River H"/>
    <n v="1388"/>
    <s v="Sarita R"/>
    <s v="SWVI"/>
    <s v="S"/>
    <x v="1"/>
    <s v="185289"/>
    <n v="0"/>
    <x v="425"/>
    <n v="2018"/>
    <s v="20180522"/>
    <s v="20180522"/>
    <m/>
    <n v="6.32"/>
    <m/>
    <s v="CWT"/>
    <s v="P"/>
    <x v="1"/>
    <s v="N"/>
    <s v="Y"/>
    <s v="N"/>
    <n v="5.0000000000000001E-3"/>
    <s v="AD Clip"/>
    <n v="43813"/>
    <s v=""/>
    <n v="107560"/>
    <n v="4"/>
    <n v="36936"/>
    <n v="2021"/>
    <m/>
    <m/>
    <m/>
    <m/>
    <m/>
    <m/>
    <m/>
    <m/>
    <m/>
    <m/>
    <m/>
    <m/>
    <m/>
    <n v="10.34"/>
    <n v="4.3099999999999996"/>
    <m/>
    <m/>
    <m/>
    <m/>
    <m/>
    <m/>
    <m/>
    <m/>
    <m/>
    <m/>
    <m/>
    <n v="4.3099999999999996"/>
    <m/>
    <m/>
    <m/>
    <m/>
    <n v="3.2"/>
    <m/>
    <m/>
    <m/>
    <m/>
    <m/>
    <n v="16.88"/>
    <m/>
    <m/>
    <n v="9.02"/>
    <n v="5.55"/>
    <m/>
    <m/>
    <m/>
    <m/>
    <m/>
    <n v="1.86"/>
    <m/>
    <m/>
    <m/>
    <m/>
    <m/>
    <m/>
    <m/>
    <m/>
    <m/>
    <m/>
    <m/>
    <m/>
    <m/>
    <m/>
    <m/>
    <m/>
    <m/>
    <m/>
    <m/>
    <m/>
    <m/>
    <n v="2.9"/>
    <m/>
    <m/>
    <m/>
    <m/>
    <m/>
    <m/>
    <m/>
    <m/>
    <m/>
    <m/>
    <m/>
    <n v="59.08"/>
    <m/>
    <m/>
    <m/>
    <m/>
    <n v="3.93"/>
    <m/>
    <m/>
    <m/>
    <m/>
    <m/>
    <m/>
    <m/>
    <m/>
    <m/>
    <m/>
    <m/>
    <m/>
    <m/>
    <m/>
    <n v="11.05"/>
    <m/>
    <m/>
    <m/>
    <m/>
    <n v="16.649999999999999"/>
    <m/>
    <m/>
    <m/>
    <m/>
    <m/>
    <n v="5.55"/>
    <m/>
    <m/>
    <m/>
    <m/>
    <m/>
    <m/>
    <m/>
    <m/>
    <m/>
    <m/>
    <m/>
    <m/>
    <m/>
    <m/>
    <m/>
    <m/>
    <m/>
    <m/>
    <n v="9"/>
    <m/>
    <m/>
    <m/>
    <m/>
    <m/>
    <m/>
    <m/>
    <m/>
    <m/>
    <m/>
    <m/>
    <n v="4.2"/>
    <m/>
    <m/>
    <m/>
    <m/>
    <m/>
    <m/>
    <m/>
    <m/>
    <m/>
    <m/>
    <m/>
    <m/>
    <m/>
    <m/>
    <m/>
    <n v="78.900000000000006"/>
    <m/>
    <m/>
    <m/>
    <m/>
    <n v="24.68"/>
    <n v="17.149999999999999"/>
    <m/>
    <n v="15"/>
    <n v="167.83"/>
    <n v="78.900000000000006"/>
    <n v="246.73"/>
    <n v="56.83"/>
    <n v="303.56"/>
    <n v="6.9285371921575791E-3"/>
    <n v="0.81278824614573719"/>
  </r>
  <r>
    <n v="33"/>
    <n v="114"/>
    <s v="Nitinat R"/>
    <s v="OPS"/>
    <s v="124"/>
    <s v="Chinook"/>
    <s v="3"/>
    <x v="0"/>
    <x v="1"/>
    <n v="1388"/>
    <x v="7"/>
    <s v="CK-31"/>
    <s v="WEST VANCOUVER ISLAND-SOUTH_FA_0.x"/>
    <s v="M"/>
    <s v="H"/>
    <n v="114"/>
    <s v="Nitinat River H"/>
    <n v="1388"/>
    <s v="Sarita R"/>
    <s v="SWVI"/>
    <s v="S"/>
    <x v="1"/>
    <s v="185289"/>
    <n v="0"/>
    <x v="425"/>
    <n v="2018"/>
    <s v="20180522"/>
    <s v="20180522"/>
    <m/>
    <n v="6.32"/>
    <m/>
    <s v="CWT"/>
    <s v="P"/>
    <x v="1"/>
    <s v="N"/>
    <s v="Y"/>
    <s v="N"/>
    <n v="5.0000000000000001E-3"/>
    <s v="AD Clip"/>
    <n v="43813"/>
    <n v="43813"/>
    <n v="107560"/>
    <n v="5"/>
    <n v="36936"/>
    <n v="2022"/>
    <m/>
    <m/>
    <m/>
    <m/>
    <m/>
    <m/>
    <m/>
    <m/>
    <m/>
    <m/>
    <m/>
    <m/>
    <m/>
    <m/>
    <m/>
    <m/>
    <m/>
    <m/>
    <m/>
    <m/>
    <m/>
    <m/>
    <m/>
    <m/>
    <m/>
    <m/>
    <m/>
    <m/>
    <m/>
    <m/>
    <m/>
    <m/>
    <m/>
    <m/>
    <m/>
    <m/>
    <m/>
    <m/>
    <m/>
    <m/>
    <m/>
    <m/>
    <m/>
    <m/>
    <m/>
    <m/>
    <m/>
    <m/>
    <m/>
    <m/>
    <m/>
    <m/>
    <m/>
    <m/>
    <m/>
    <m/>
    <m/>
    <m/>
    <m/>
    <m/>
    <m/>
    <m/>
    <m/>
    <m/>
    <m/>
    <m/>
    <m/>
    <m/>
    <m/>
    <m/>
    <m/>
    <m/>
    <m/>
    <m/>
    <m/>
    <m/>
    <m/>
    <m/>
    <m/>
    <m/>
    <m/>
    <n v="11.47"/>
    <m/>
    <m/>
    <m/>
    <m/>
    <m/>
    <m/>
    <m/>
    <m/>
    <m/>
    <m/>
    <m/>
    <m/>
    <m/>
    <m/>
    <m/>
    <m/>
    <m/>
    <m/>
    <m/>
    <n v="4.8499999999999996"/>
    <m/>
    <m/>
    <m/>
    <m/>
    <n v="4.8499999999999996"/>
    <m/>
    <m/>
    <m/>
    <m/>
    <m/>
    <m/>
    <m/>
    <m/>
    <m/>
    <m/>
    <m/>
    <m/>
    <m/>
    <m/>
    <m/>
    <m/>
    <m/>
    <m/>
    <m/>
    <m/>
    <m/>
    <m/>
    <m/>
    <m/>
    <m/>
    <m/>
    <m/>
    <m/>
    <m/>
    <m/>
    <m/>
    <m/>
    <m/>
    <m/>
    <m/>
    <m/>
    <m/>
    <m/>
    <m/>
    <m/>
    <m/>
    <m/>
    <m/>
    <m/>
    <m/>
    <m/>
    <m/>
    <m/>
    <m/>
    <m/>
    <m/>
    <m/>
    <n v="13.93"/>
    <m/>
    <m/>
    <m/>
    <m/>
    <n v="7.11"/>
    <n v="47.86"/>
    <n v="10.07"/>
    <m/>
    <n v="21.17"/>
    <n v="13.93"/>
    <n v="35.1"/>
    <n v="65.040000000000006"/>
    <n v="100.13999999999999"/>
    <n v="2.2856229886106861E-3"/>
    <n v="0.35050928699820255"/>
  </r>
  <r>
    <n v="33"/>
    <n v="114"/>
    <s v="Nitinat R"/>
    <s v="OPS"/>
    <s v="124"/>
    <s v="Chinook"/>
    <s v="3"/>
    <x v="0"/>
    <x v="2"/>
    <n v="413"/>
    <x v="8"/>
    <s v="CK-31"/>
    <s v="WEST VANCOUVER ISLAND-SOUTH_FA_0.x"/>
    <s v="M"/>
    <s v="H"/>
    <n v="114"/>
    <s v="Nitinat River H"/>
    <n v="413"/>
    <s v="Nahmint R"/>
    <s v="SWVI"/>
    <s v="S"/>
    <x v="0"/>
    <s v="181924"/>
    <n v="0"/>
    <x v="426"/>
    <n v="2020"/>
    <s v="20200401"/>
    <s v="20200401"/>
    <m/>
    <n v="27.93"/>
    <s v="Released to Nahmint Lake."/>
    <s v="CWT"/>
    <s v="B"/>
    <x v="1"/>
    <s v="N"/>
    <s v="N"/>
    <s v="N"/>
    <n v="1.4999999999999999E-2"/>
    <s v="AD Clip"/>
    <n v="7118"/>
    <s v=""/>
    <n v="7228"/>
    <n v="4"/>
    <n v="38559"/>
    <n v="2022"/>
    <m/>
    <m/>
    <m/>
    <m/>
    <m/>
    <m/>
    <m/>
    <m/>
    <m/>
    <m/>
    <m/>
    <m/>
    <m/>
    <m/>
    <m/>
    <m/>
    <m/>
    <m/>
    <m/>
    <m/>
    <m/>
    <m/>
    <m/>
    <m/>
    <m/>
    <m/>
    <m/>
    <m/>
    <m/>
    <m/>
    <m/>
    <m/>
    <m/>
    <m/>
    <m/>
    <m/>
    <m/>
    <n v="11.47"/>
    <m/>
    <m/>
    <m/>
    <m/>
    <m/>
    <m/>
    <m/>
    <m/>
    <m/>
    <m/>
    <m/>
    <m/>
    <m/>
    <m/>
    <m/>
    <m/>
    <m/>
    <m/>
    <m/>
    <m/>
    <m/>
    <m/>
    <m/>
    <m/>
    <m/>
    <m/>
    <m/>
    <m/>
    <m/>
    <m/>
    <m/>
    <m/>
    <m/>
    <m/>
    <m/>
    <m/>
    <m/>
    <m/>
    <m/>
    <m/>
    <m/>
    <m/>
    <m/>
    <n v="23.26"/>
    <m/>
    <m/>
    <m/>
    <m/>
    <m/>
    <m/>
    <m/>
    <m/>
    <m/>
    <m/>
    <m/>
    <m/>
    <m/>
    <m/>
    <m/>
    <m/>
    <m/>
    <m/>
    <m/>
    <m/>
    <m/>
    <m/>
    <m/>
    <m/>
    <m/>
    <m/>
    <m/>
    <m/>
    <m/>
    <m/>
    <m/>
    <m/>
    <m/>
    <m/>
    <m/>
    <m/>
    <m/>
    <m/>
    <m/>
    <m/>
    <m/>
    <m/>
    <m/>
    <m/>
    <m/>
    <m/>
    <m/>
    <m/>
    <m/>
    <m/>
    <m/>
    <m/>
    <m/>
    <m/>
    <m/>
    <m/>
    <m/>
    <m/>
    <m/>
    <m/>
    <m/>
    <m/>
    <m/>
    <m/>
    <m/>
    <m/>
    <m/>
    <m/>
    <m/>
    <m/>
    <m/>
    <m/>
    <m/>
    <m/>
    <m/>
    <m/>
    <m/>
    <n v="2.87"/>
    <m/>
    <m/>
    <m/>
    <m/>
    <n v="3"/>
    <n v="37.6"/>
    <m/>
    <m/>
    <n v="34.729999999999997"/>
    <n v="2.87"/>
    <n v="37.6"/>
    <n v="40.6"/>
    <n v="78.2"/>
    <n v="1.0986232087665075E-2"/>
    <n v="0.48081841432225064"/>
  </r>
  <r>
    <n v="33"/>
    <n v="114"/>
    <s v="Nitinat R"/>
    <s v="OPS"/>
    <s v="124"/>
    <s v="Chinook"/>
    <s v="3"/>
    <x v="0"/>
    <x v="2"/>
    <n v="413"/>
    <x v="8"/>
    <s v="CK-31"/>
    <s v="WEST VANCOUVER ISLAND-SOUTH_FA_0.x"/>
    <s v="M"/>
    <s v="H"/>
    <n v="114"/>
    <s v="Nitinat River H"/>
    <n v="413"/>
    <s v="Nahmint R"/>
    <s v="SWVI"/>
    <s v="S"/>
    <x v="0"/>
    <s v="181924"/>
    <n v="0"/>
    <x v="426"/>
    <n v="2020"/>
    <s v="20200401"/>
    <s v="20200401"/>
    <m/>
    <n v="27.93"/>
    <s v="Released to Nahmint Lake."/>
    <s v="CWT"/>
    <s v="B"/>
    <x v="1"/>
    <s v="N"/>
    <s v="N"/>
    <s v="N"/>
    <n v="1.4999999999999999E-2"/>
    <s v="AD Clip"/>
    <n v="7118"/>
    <n v="7118"/>
    <n v="7228"/>
    <n v="5"/>
    <n v="38559"/>
    <n v="2023"/>
    <m/>
    <m/>
    <m/>
    <m/>
    <m/>
    <m/>
    <m/>
    <m/>
    <m/>
    <m/>
    <m/>
    <m/>
    <m/>
    <m/>
    <m/>
    <m/>
    <m/>
    <m/>
    <m/>
    <m/>
    <m/>
    <m/>
    <m/>
    <m/>
    <m/>
    <m/>
    <m/>
    <m/>
    <m/>
    <m/>
    <m/>
    <m/>
    <m/>
    <m/>
    <m/>
    <m/>
    <m/>
    <m/>
    <m/>
    <m/>
    <m/>
    <m/>
    <m/>
    <m/>
    <m/>
    <m/>
    <m/>
    <m/>
    <m/>
    <m/>
    <m/>
    <m/>
    <m/>
    <m/>
    <m/>
    <m/>
    <m/>
    <m/>
    <m/>
    <m/>
    <m/>
    <m/>
    <m/>
    <m/>
    <m/>
    <m/>
    <m/>
    <m/>
    <m/>
    <m/>
    <m/>
    <m/>
    <m/>
    <m/>
    <m/>
    <m/>
    <m/>
    <m/>
    <m/>
    <m/>
    <m/>
    <m/>
    <m/>
    <m/>
    <m/>
    <m/>
    <n v="3.81"/>
    <m/>
    <m/>
    <m/>
    <m/>
    <m/>
    <m/>
    <m/>
    <m/>
    <m/>
    <m/>
    <m/>
    <m/>
    <m/>
    <m/>
    <m/>
    <m/>
    <m/>
    <m/>
    <m/>
    <m/>
    <m/>
    <m/>
    <m/>
    <m/>
    <m/>
    <m/>
    <m/>
    <m/>
    <m/>
    <m/>
    <m/>
    <m/>
    <m/>
    <m/>
    <m/>
    <m/>
    <m/>
    <m/>
    <m/>
    <m/>
    <m/>
    <m/>
    <m/>
    <m/>
    <m/>
    <m/>
    <m/>
    <m/>
    <m/>
    <m/>
    <m/>
    <m/>
    <m/>
    <m/>
    <m/>
    <m/>
    <m/>
    <m/>
    <m/>
    <m/>
    <m/>
    <m/>
    <m/>
    <m/>
    <m/>
    <m/>
    <m/>
    <m/>
    <m/>
    <m/>
    <m/>
    <m/>
    <n v="13.14"/>
    <m/>
    <m/>
    <m/>
    <m/>
    <m/>
    <m/>
    <m/>
    <m/>
    <n v="3.81"/>
    <n v="13.14"/>
    <n v="16.95"/>
    <n v="0"/>
    <n v="16.95"/>
    <n v="2.3812868783366112E-3"/>
    <n v="1"/>
  </r>
  <r>
    <n v="33"/>
    <n v="114"/>
    <s v="Nitinat R"/>
    <s v="OPS"/>
    <s v="124"/>
    <s v="Chinook"/>
    <s v="3"/>
    <x v="0"/>
    <x v="2"/>
    <n v="114"/>
    <x v="6"/>
    <s v="CK-31"/>
    <s v="WEST VANCOUVER ISLAND-SOUTH_FA_0.x"/>
    <s v="M"/>
    <s v="H"/>
    <n v="3227"/>
    <s v="Sooke Harbour Seapen"/>
    <n v="3227"/>
    <s v="Sooke Hb"/>
    <s v="SWVI"/>
    <s v="S"/>
    <x v="2"/>
    <s v="185964"/>
    <n v="0"/>
    <x v="427"/>
    <n v="2019"/>
    <s v="20190505"/>
    <s v="20190505"/>
    <m/>
    <n v="6.41"/>
    <m/>
    <s v="CWT"/>
    <s v="B"/>
    <x v="0"/>
    <s v="Y"/>
    <s v="Y"/>
    <s v="N"/>
    <n v="0.02"/>
    <s v="AD Clip"/>
    <n v="25486"/>
    <s v=""/>
    <n v="256375"/>
    <n v="3"/>
    <n v="37927"/>
    <n v="2021"/>
    <m/>
    <m/>
    <m/>
    <m/>
    <m/>
    <m/>
    <m/>
    <m/>
    <m/>
    <m/>
    <m/>
    <m/>
    <m/>
    <m/>
    <m/>
    <m/>
    <m/>
    <m/>
    <m/>
    <m/>
    <m/>
    <m/>
    <m/>
    <m/>
    <m/>
    <m/>
    <m/>
    <m/>
    <n v="3.2"/>
    <m/>
    <m/>
    <m/>
    <m/>
    <m/>
    <m/>
    <m/>
    <m/>
    <m/>
    <m/>
    <m/>
    <m/>
    <m/>
    <m/>
    <m/>
    <m/>
    <m/>
    <m/>
    <n v="1.86"/>
    <m/>
    <m/>
    <m/>
    <m/>
    <m/>
    <m/>
    <m/>
    <m/>
    <m/>
    <m/>
    <m/>
    <m/>
    <m/>
    <m/>
    <m/>
    <m/>
    <m/>
    <m/>
    <m/>
    <m/>
    <m/>
    <m/>
    <m/>
    <m/>
    <m/>
    <m/>
    <m/>
    <m/>
    <n v="8.44"/>
    <m/>
    <m/>
    <m/>
    <m/>
    <m/>
    <m/>
    <m/>
    <m/>
    <m/>
    <m/>
    <m/>
    <m/>
    <m/>
    <m/>
    <m/>
    <m/>
    <m/>
    <m/>
    <m/>
    <m/>
    <m/>
    <m/>
    <m/>
    <m/>
    <n v="5.55"/>
    <m/>
    <m/>
    <m/>
    <m/>
    <m/>
    <m/>
    <m/>
    <m/>
    <m/>
    <m/>
    <m/>
    <m/>
    <m/>
    <m/>
    <m/>
    <m/>
    <m/>
    <m/>
    <m/>
    <m/>
    <m/>
    <m/>
    <m/>
    <m/>
    <m/>
    <m/>
    <m/>
    <m/>
    <m/>
    <m/>
    <m/>
    <m/>
    <m/>
    <m/>
    <m/>
    <m/>
    <m/>
    <m/>
    <m/>
    <m/>
    <m/>
    <m/>
    <m/>
    <m/>
    <m/>
    <m/>
    <m/>
    <m/>
    <m/>
    <m/>
    <m/>
    <m/>
    <m/>
    <m/>
    <m/>
    <m/>
    <m/>
    <m/>
    <m/>
    <m/>
    <m/>
    <m/>
    <m/>
    <m/>
    <m/>
    <m/>
    <n v="19.05"/>
    <n v="0"/>
    <n v="19.05"/>
    <n v="0"/>
    <n v="19.05"/>
    <n v="7.4746919877579851E-4"/>
    <n v="1"/>
  </r>
  <r>
    <n v="33"/>
    <n v="114"/>
    <s v="Nitinat R"/>
    <s v="OPS"/>
    <s v="124"/>
    <s v="Chinook"/>
    <s v="3"/>
    <x v="0"/>
    <x v="2"/>
    <n v="114"/>
    <x v="6"/>
    <s v="CK-31"/>
    <s v="WEST VANCOUVER ISLAND-SOUTH_FA_0.x"/>
    <s v="M"/>
    <s v="H"/>
    <n v="3227"/>
    <s v="Sooke Harbour Seapen"/>
    <n v="3227"/>
    <s v="Sooke Hb"/>
    <s v="SWVI"/>
    <s v="S"/>
    <x v="2"/>
    <s v="185964"/>
    <n v="0"/>
    <x v="427"/>
    <n v="2019"/>
    <s v="20190505"/>
    <s v="20190505"/>
    <m/>
    <n v="6.41"/>
    <m/>
    <s v="CWT"/>
    <s v="B"/>
    <x v="0"/>
    <s v="Y"/>
    <s v="Y"/>
    <s v="N"/>
    <n v="0.02"/>
    <s v="AD Clip"/>
    <n v="25486"/>
    <s v=""/>
    <n v="256375"/>
    <n v="4"/>
    <n v="37927"/>
    <n v="2022"/>
    <m/>
    <m/>
    <m/>
    <m/>
    <m/>
    <m/>
    <m/>
    <m/>
    <m/>
    <m/>
    <m/>
    <m/>
    <m/>
    <m/>
    <m/>
    <m/>
    <m/>
    <m/>
    <m/>
    <m/>
    <m/>
    <m/>
    <m/>
    <m/>
    <m/>
    <m/>
    <m/>
    <m/>
    <m/>
    <m/>
    <m/>
    <m/>
    <m/>
    <m/>
    <m/>
    <m/>
    <m/>
    <m/>
    <m/>
    <m/>
    <m/>
    <m/>
    <m/>
    <m/>
    <m/>
    <m/>
    <m/>
    <m/>
    <m/>
    <m/>
    <m/>
    <m/>
    <m/>
    <m/>
    <m/>
    <m/>
    <m/>
    <m/>
    <m/>
    <m/>
    <m/>
    <m/>
    <m/>
    <m/>
    <m/>
    <m/>
    <m/>
    <m/>
    <m/>
    <m/>
    <m/>
    <m/>
    <m/>
    <m/>
    <m/>
    <m/>
    <m/>
    <m/>
    <m/>
    <m/>
    <m/>
    <n v="11.47"/>
    <m/>
    <m/>
    <m/>
    <m/>
    <m/>
    <m/>
    <m/>
    <m/>
    <m/>
    <m/>
    <m/>
    <m/>
    <m/>
    <m/>
    <m/>
    <m/>
    <m/>
    <m/>
    <m/>
    <m/>
    <m/>
    <m/>
    <m/>
    <m/>
    <m/>
    <m/>
    <m/>
    <m/>
    <m/>
    <m/>
    <m/>
    <m/>
    <m/>
    <m/>
    <m/>
    <m/>
    <m/>
    <m/>
    <m/>
    <m/>
    <m/>
    <m/>
    <m/>
    <m/>
    <m/>
    <m/>
    <m/>
    <m/>
    <m/>
    <m/>
    <m/>
    <m/>
    <m/>
    <m/>
    <n v="5.76"/>
    <m/>
    <m/>
    <m/>
    <m/>
    <m/>
    <m/>
    <m/>
    <m/>
    <m/>
    <m/>
    <m/>
    <m/>
    <m/>
    <m/>
    <m/>
    <m/>
    <m/>
    <m/>
    <m/>
    <m/>
    <m/>
    <m/>
    <n v="11.2"/>
    <m/>
    <m/>
    <m/>
    <m/>
    <m/>
    <m/>
    <m/>
    <m/>
    <n v="17.23"/>
    <n v="11.2"/>
    <n v="28.43"/>
    <n v="0"/>
    <n v="28.43"/>
    <n v="1.1155144000627795E-3"/>
    <n v="1"/>
  </r>
  <r>
    <n v="33"/>
    <n v="114"/>
    <s v="Nitinat R"/>
    <s v="OPS"/>
    <s v="124"/>
    <s v="Chinook"/>
    <s v="3"/>
    <x v="0"/>
    <x v="2"/>
    <n v="114"/>
    <x v="6"/>
    <s v="CK-31"/>
    <s v="WEST VANCOUVER ISLAND-SOUTH_FA_0.x"/>
    <s v="M"/>
    <s v="H"/>
    <n v="3227"/>
    <s v="Sooke Harbour Seapen"/>
    <n v="3227"/>
    <s v="Sooke Hb"/>
    <s v="SWVI"/>
    <s v="S"/>
    <x v="2"/>
    <s v="185964"/>
    <n v="0"/>
    <x v="427"/>
    <n v="2019"/>
    <s v="20190505"/>
    <s v="20190505"/>
    <m/>
    <n v="6.41"/>
    <m/>
    <s v="CWT"/>
    <s v="B"/>
    <x v="0"/>
    <s v="Y"/>
    <s v="Y"/>
    <s v="N"/>
    <n v="0.02"/>
    <s v="AD Clip"/>
    <n v="25486"/>
    <n v="25486"/>
    <n v="256375"/>
    <n v="5"/>
    <n v="37927"/>
    <n v="2023"/>
    <m/>
    <m/>
    <m/>
    <m/>
    <m/>
    <m/>
    <m/>
    <m/>
    <m/>
    <m/>
    <m/>
    <m/>
    <m/>
    <m/>
    <m/>
    <m/>
    <m/>
    <m/>
    <m/>
    <m/>
    <m/>
    <m/>
    <m/>
    <m/>
    <m/>
    <m/>
    <m/>
    <m/>
    <m/>
    <m/>
    <m/>
    <m/>
    <m/>
    <m/>
    <m/>
    <m/>
    <m/>
    <m/>
    <m/>
    <m/>
    <m/>
    <m/>
    <m/>
    <m/>
    <m/>
    <m/>
    <m/>
    <m/>
    <m/>
    <m/>
    <m/>
    <m/>
    <m/>
    <m/>
    <m/>
    <m/>
    <m/>
    <m/>
    <m/>
    <m/>
    <m/>
    <m/>
    <m/>
    <m/>
    <m/>
    <m/>
    <m/>
    <m/>
    <m/>
    <m/>
    <m/>
    <m/>
    <m/>
    <m/>
    <m/>
    <n v="10.94"/>
    <m/>
    <m/>
    <m/>
    <m/>
    <m/>
    <m/>
    <m/>
    <m/>
    <m/>
    <m/>
    <m/>
    <m/>
    <m/>
    <m/>
    <m/>
    <m/>
    <m/>
    <m/>
    <m/>
    <m/>
    <m/>
    <m/>
    <m/>
    <m/>
    <m/>
    <m/>
    <m/>
    <m/>
    <m/>
    <m/>
    <m/>
    <m/>
    <m/>
    <m/>
    <m/>
    <m/>
    <m/>
    <m/>
    <m/>
    <m/>
    <m/>
    <m/>
    <m/>
    <m/>
    <m/>
    <m/>
    <m/>
    <m/>
    <m/>
    <m/>
    <m/>
    <m/>
    <m/>
    <m/>
    <m/>
    <m/>
    <m/>
    <m/>
    <m/>
    <m/>
    <m/>
    <m/>
    <m/>
    <m/>
    <m/>
    <m/>
    <m/>
    <m/>
    <m/>
    <m/>
    <m/>
    <m/>
    <m/>
    <m/>
    <m/>
    <m/>
    <m/>
    <m/>
    <m/>
    <m/>
    <m/>
    <m/>
    <m/>
    <m/>
    <m/>
    <m/>
    <m/>
    <m/>
    <m/>
    <m/>
    <m/>
    <m/>
    <n v="10.94"/>
    <n v="0"/>
    <n v="10.94"/>
    <n v="0"/>
    <n v="10.94"/>
    <n v="4.2925527740720395E-4"/>
    <n v="1"/>
  </r>
  <r>
    <n v="33"/>
    <n v="114"/>
    <s v="Nitinat R"/>
    <s v="OPS"/>
    <s v="124"/>
    <s v="Chinook"/>
    <s v="3"/>
    <x v="0"/>
    <x v="2"/>
    <n v="114"/>
    <x v="6"/>
    <s v="CK-31"/>
    <s v="WEST VANCOUVER ISLAND-SOUTH_FA_0.x"/>
    <s v="M"/>
    <s v="H"/>
    <n v="3227"/>
    <s v="Sooke Harbour Seapen"/>
    <n v="3227"/>
    <s v="Sooke Hb"/>
    <s v="SWVI"/>
    <s v="S"/>
    <x v="2"/>
    <s v="185965"/>
    <n v="0"/>
    <x v="428"/>
    <n v="2019"/>
    <s v="20190520"/>
    <s v="20190520"/>
    <m/>
    <n v="8.93"/>
    <m/>
    <s v="CWT"/>
    <s v="B"/>
    <x v="0"/>
    <s v="Y"/>
    <s v="Y"/>
    <s v="N"/>
    <n v="5.0000000000000001E-3"/>
    <s v="AD Clip"/>
    <n v="24974"/>
    <s v=""/>
    <n v="274239"/>
    <n v="3"/>
    <n v="37929"/>
    <n v="2021"/>
    <m/>
    <m/>
    <m/>
    <m/>
    <m/>
    <m/>
    <m/>
    <m/>
    <m/>
    <m/>
    <m/>
    <m/>
    <m/>
    <m/>
    <m/>
    <m/>
    <m/>
    <m/>
    <m/>
    <m/>
    <m/>
    <m/>
    <m/>
    <m/>
    <m/>
    <m/>
    <m/>
    <m/>
    <m/>
    <m/>
    <m/>
    <m/>
    <m/>
    <m/>
    <m/>
    <m/>
    <m/>
    <m/>
    <m/>
    <m/>
    <m/>
    <m/>
    <m/>
    <m/>
    <m/>
    <m/>
    <m/>
    <m/>
    <m/>
    <m/>
    <m/>
    <m/>
    <m/>
    <m/>
    <m/>
    <m/>
    <m/>
    <m/>
    <m/>
    <m/>
    <m/>
    <m/>
    <m/>
    <m/>
    <m/>
    <m/>
    <m/>
    <m/>
    <m/>
    <m/>
    <m/>
    <m/>
    <m/>
    <m/>
    <m/>
    <n v="7.64"/>
    <m/>
    <m/>
    <m/>
    <m/>
    <m/>
    <m/>
    <m/>
    <m/>
    <m/>
    <m/>
    <m/>
    <m/>
    <m/>
    <m/>
    <m/>
    <m/>
    <m/>
    <m/>
    <m/>
    <m/>
    <m/>
    <m/>
    <m/>
    <m/>
    <m/>
    <m/>
    <m/>
    <m/>
    <m/>
    <m/>
    <m/>
    <m/>
    <m/>
    <m/>
    <m/>
    <m/>
    <m/>
    <m/>
    <m/>
    <m/>
    <m/>
    <m/>
    <m/>
    <m/>
    <m/>
    <m/>
    <m/>
    <m/>
    <m/>
    <m/>
    <m/>
    <m/>
    <m/>
    <m/>
    <m/>
    <m/>
    <m/>
    <m/>
    <m/>
    <m/>
    <m/>
    <m/>
    <m/>
    <m/>
    <m/>
    <m/>
    <m/>
    <m/>
    <m/>
    <m/>
    <m/>
    <m/>
    <m/>
    <m/>
    <m/>
    <m/>
    <m/>
    <m/>
    <m/>
    <m/>
    <m/>
    <m/>
    <m/>
    <m/>
    <m/>
    <m/>
    <m/>
    <m/>
    <m/>
    <m/>
    <m/>
    <m/>
    <n v="7.64"/>
    <n v="0"/>
    <n v="7.64"/>
    <n v="0"/>
    <n v="7.64"/>
    <n v="3.059181548810763E-4"/>
    <n v="1"/>
  </r>
  <r>
    <n v="33"/>
    <n v="114"/>
    <s v="Nitinat R"/>
    <s v="OPS"/>
    <s v="124"/>
    <s v="Chinook"/>
    <s v="3"/>
    <x v="0"/>
    <x v="2"/>
    <n v="114"/>
    <x v="6"/>
    <s v="CK-31"/>
    <s v="WEST VANCOUVER ISLAND-SOUTH_FA_0.x"/>
    <s v="M"/>
    <s v="H"/>
    <n v="3227"/>
    <s v="Sooke Harbour Seapen"/>
    <n v="3227"/>
    <s v="Sooke Hb"/>
    <s v="SWVI"/>
    <s v="S"/>
    <x v="2"/>
    <s v="185965"/>
    <n v="0"/>
    <x v="428"/>
    <n v="2019"/>
    <s v="20190520"/>
    <s v="20190520"/>
    <m/>
    <n v="8.93"/>
    <m/>
    <s v="CWT"/>
    <s v="B"/>
    <x v="0"/>
    <s v="Y"/>
    <s v="Y"/>
    <s v="N"/>
    <n v="5.0000000000000001E-3"/>
    <s v="AD Clip"/>
    <n v="24974"/>
    <n v="24974"/>
    <n v="274239"/>
    <n v="4"/>
    <n v="37929"/>
    <n v="2022"/>
    <m/>
    <m/>
    <m/>
    <m/>
    <m/>
    <m/>
    <m/>
    <m/>
    <m/>
    <m/>
    <m/>
    <m/>
    <m/>
    <m/>
    <m/>
    <m/>
    <m/>
    <m/>
    <m/>
    <m/>
    <m/>
    <m/>
    <m/>
    <m/>
    <m/>
    <m/>
    <m/>
    <m/>
    <m/>
    <m/>
    <m/>
    <m/>
    <m/>
    <m/>
    <m/>
    <m/>
    <m/>
    <m/>
    <m/>
    <m/>
    <m/>
    <m/>
    <m/>
    <m/>
    <m/>
    <m/>
    <m/>
    <m/>
    <m/>
    <m/>
    <m/>
    <m/>
    <m/>
    <m/>
    <m/>
    <m/>
    <m/>
    <m/>
    <m/>
    <m/>
    <m/>
    <m/>
    <m/>
    <m/>
    <m/>
    <m/>
    <m/>
    <m/>
    <m/>
    <m/>
    <m/>
    <m/>
    <m/>
    <m/>
    <m/>
    <m/>
    <m/>
    <m/>
    <m/>
    <m/>
    <m/>
    <m/>
    <m/>
    <m/>
    <m/>
    <m/>
    <m/>
    <m/>
    <m/>
    <m/>
    <m/>
    <m/>
    <m/>
    <m/>
    <m/>
    <m/>
    <m/>
    <m/>
    <m/>
    <m/>
    <m/>
    <m/>
    <m/>
    <m/>
    <m/>
    <m/>
    <n v="4.8499999999999996"/>
    <m/>
    <m/>
    <m/>
    <m/>
    <m/>
    <m/>
    <m/>
    <m/>
    <m/>
    <m/>
    <m/>
    <m/>
    <m/>
    <m/>
    <m/>
    <m/>
    <m/>
    <m/>
    <m/>
    <m/>
    <m/>
    <m/>
    <m/>
    <m/>
    <m/>
    <m/>
    <m/>
    <m/>
    <m/>
    <m/>
    <m/>
    <m/>
    <m/>
    <m/>
    <m/>
    <m/>
    <m/>
    <m/>
    <m/>
    <m/>
    <m/>
    <m/>
    <m/>
    <m/>
    <m/>
    <m/>
    <m/>
    <m/>
    <m/>
    <m/>
    <m/>
    <m/>
    <n v="16.55"/>
    <m/>
    <m/>
    <m/>
    <m/>
    <m/>
    <m/>
    <m/>
    <m/>
    <n v="4.8499999999999996"/>
    <n v="16.55"/>
    <n v="21.4"/>
    <n v="0"/>
    <n v="21.4"/>
    <n v="8.5689116681348602E-4"/>
    <n v="1"/>
  </r>
  <r>
    <n v="33"/>
    <n v="114"/>
    <s v="Nitinat R"/>
    <s v="OPS"/>
    <s v="124"/>
    <s v="Chinook"/>
    <s v="3"/>
    <x v="0"/>
    <x v="2"/>
    <n v="1388"/>
    <x v="7"/>
    <s v="CK-31"/>
    <s v="WEST VANCOUVER ISLAND-SOUTH_FA_0.x"/>
    <s v="M"/>
    <s v="H"/>
    <n v="114"/>
    <s v="Nitinat River H"/>
    <n v="1388"/>
    <s v="Sarita R"/>
    <s v="SWVI"/>
    <s v="F"/>
    <x v="3"/>
    <s v="185885"/>
    <n v="0"/>
    <x v="429"/>
    <n v="2019"/>
    <s v="20190510"/>
    <s v="20190510"/>
    <n v="63"/>
    <n v="2.44"/>
    <m/>
    <s v="CWT"/>
    <s v="B"/>
    <x v="0"/>
    <s v="Y"/>
    <s v="Y"/>
    <s v="N"/>
    <n v="5.0000000000000001E-3"/>
    <s v="AD Clip"/>
    <n v="50143"/>
    <s v=""/>
    <n v="50395"/>
    <n v="2"/>
    <n v="37760"/>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5"/>
    <n v="1.1299999999999999"/>
    <m/>
    <m/>
    <n v="0"/>
    <n v="0"/>
    <n v="0"/>
    <n v="1.58"/>
    <n v="1.5799999999999998"/>
    <n v="3.1509881738228661E-5"/>
    <n v="0"/>
  </r>
  <r>
    <n v="33"/>
    <n v="114"/>
    <s v="Nitinat R"/>
    <s v="OPS"/>
    <s v="124"/>
    <s v="Chinook"/>
    <s v="3"/>
    <x v="0"/>
    <x v="2"/>
    <n v="1388"/>
    <x v="7"/>
    <s v="CK-31"/>
    <s v="WEST VANCOUVER ISLAND-SOUTH_FA_0.x"/>
    <s v="M"/>
    <s v="H"/>
    <n v="114"/>
    <s v="Nitinat River H"/>
    <n v="1388"/>
    <s v="Sarita R"/>
    <s v="SWVI"/>
    <s v="F"/>
    <x v="3"/>
    <s v="185885"/>
    <n v="0"/>
    <x v="429"/>
    <n v="2019"/>
    <s v="20190510"/>
    <s v="20190510"/>
    <n v="63"/>
    <n v="2.44"/>
    <m/>
    <s v="CWT"/>
    <s v="B"/>
    <x v="0"/>
    <s v="Y"/>
    <s v="Y"/>
    <s v="N"/>
    <n v="5.0000000000000001E-3"/>
    <s v="AD Clip"/>
    <n v="50143"/>
    <s v=""/>
    <n v="50395"/>
    <n v="3"/>
    <n v="37760"/>
    <n v="2021"/>
    <m/>
    <m/>
    <m/>
    <m/>
    <m/>
    <m/>
    <m/>
    <m/>
    <m/>
    <m/>
    <m/>
    <m/>
    <m/>
    <m/>
    <n v="2.9"/>
    <m/>
    <n v="2.9"/>
    <m/>
    <m/>
    <m/>
    <m/>
    <m/>
    <m/>
    <m/>
    <m/>
    <m/>
    <m/>
    <m/>
    <m/>
    <m/>
    <m/>
    <m/>
    <m/>
    <m/>
    <m/>
    <m/>
    <m/>
    <m/>
    <m/>
    <m/>
    <m/>
    <m/>
    <m/>
    <m/>
    <m/>
    <m/>
    <m/>
    <m/>
    <m/>
    <m/>
    <m/>
    <m/>
    <m/>
    <m/>
    <m/>
    <m/>
    <m/>
    <m/>
    <m/>
    <m/>
    <m/>
    <m/>
    <m/>
    <m/>
    <m/>
    <m/>
    <m/>
    <m/>
    <m/>
    <m/>
    <m/>
    <m/>
    <m/>
    <m/>
    <m/>
    <m/>
    <m/>
    <m/>
    <m/>
    <m/>
    <m/>
    <n v="25.56"/>
    <m/>
    <m/>
    <m/>
    <m/>
    <m/>
    <m/>
    <m/>
    <m/>
    <m/>
    <m/>
    <m/>
    <m/>
    <m/>
    <m/>
    <m/>
    <m/>
    <m/>
    <m/>
    <m/>
    <m/>
    <m/>
    <m/>
    <m/>
    <m/>
    <n v="5.55"/>
    <m/>
    <m/>
    <m/>
    <m/>
    <m/>
    <m/>
    <m/>
    <m/>
    <m/>
    <m/>
    <m/>
    <m/>
    <m/>
    <m/>
    <m/>
    <m/>
    <m/>
    <m/>
    <m/>
    <m/>
    <m/>
    <m/>
    <m/>
    <m/>
    <m/>
    <m/>
    <m/>
    <m/>
    <m/>
    <m/>
    <m/>
    <m/>
    <m/>
    <m/>
    <m/>
    <m/>
    <m/>
    <m/>
    <m/>
    <m/>
    <m/>
    <m/>
    <m/>
    <m/>
    <m/>
    <m/>
    <m/>
    <m/>
    <m/>
    <m/>
    <m/>
    <m/>
    <n v="2.2400000000000002"/>
    <m/>
    <m/>
    <m/>
    <m/>
    <m/>
    <m/>
    <m/>
    <n v="8"/>
    <n v="36.909999999999997"/>
    <n v="2.2400000000000002"/>
    <n v="39.15"/>
    <n v="8"/>
    <n v="47.149999999999991"/>
    <n v="9.4031071136549448E-4"/>
    <n v="0.83032873806998952"/>
  </r>
  <r>
    <n v="33"/>
    <n v="114"/>
    <s v="Nitinat R"/>
    <s v="OPS"/>
    <s v="124"/>
    <s v="Chinook"/>
    <s v="3"/>
    <x v="0"/>
    <x v="2"/>
    <n v="1388"/>
    <x v="7"/>
    <s v="CK-31"/>
    <s v="WEST VANCOUVER ISLAND-SOUTH_FA_0.x"/>
    <s v="M"/>
    <s v="H"/>
    <n v="114"/>
    <s v="Nitinat River H"/>
    <n v="1388"/>
    <s v="Sarita R"/>
    <s v="SWVI"/>
    <s v="F"/>
    <x v="3"/>
    <s v="185885"/>
    <n v="0"/>
    <x v="429"/>
    <n v="2019"/>
    <s v="20190510"/>
    <s v="20190510"/>
    <n v="63"/>
    <n v="2.44"/>
    <m/>
    <s v="CWT"/>
    <s v="B"/>
    <x v="0"/>
    <s v="Y"/>
    <s v="Y"/>
    <s v="N"/>
    <n v="5.0000000000000001E-3"/>
    <s v="AD Clip"/>
    <n v="50143"/>
    <s v=""/>
    <n v="50395"/>
    <n v="4"/>
    <n v="37760"/>
    <n v="2022"/>
    <m/>
    <m/>
    <m/>
    <m/>
    <m/>
    <m/>
    <m/>
    <m/>
    <m/>
    <m/>
    <m/>
    <m/>
    <m/>
    <n v="3.22"/>
    <m/>
    <m/>
    <m/>
    <m/>
    <m/>
    <m/>
    <m/>
    <m/>
    <m/>
    <m/>
    <m/>
    <m/>
    <n v="4.47"/>
    <m/>
    <m/>
    <m/>
    <m/>
    <m/>
    <m/>
    <m/>
    <m/>
    <m/>
    <m/>
    <m/>
    <m/>
    <m/>
    <m/>
    <n v="4.8499999999999996"/>
    <m/>
    <m/>
    <m/>
    <m/>
    <m/>
    <m/>
    <m/>
    <m/>
    <m/>
    <m/>
    <m/>
    <m/>
    <m/>
    <m/>
    <m/>
    <m/>
    <m/>
    <m/>
    <m/>
    <m/>
    <m/>
    <m/>
    <m/>
    <m/>
    <m/>
    <m/>
    <m/>
    <m/>
    <m/>
    <m/>
    <m/>
    <m/>
    <m/>
    <m/>
    <m/>
    <m/>
    <m/>
    <m/>
    <m/>
    <n v="11.76"/>
    <m/>
    <m/>
    <m/>
    <m/>
    <n v="2.91"/>
    <m/>
    <m/>
    <m/>
    <m/>
    <m/>
    <m/>
    <m/>
    <m/>
    <m/>
    <m/>
    <m/>
    <m/>
    <m/>
    <m/>
    <m/>
    <m/>
    <m/>
    <m/>
    <m/>
    <n v="9.6999999999999993"/>
    <m/>
    <m/>
    <m/>
    <m/>
    <m/>
    <m/>
    <m/>
    <m/>
    <m/>
    <m/>
    <m/>
    <m/>
    <m/>
    <m/>
    <m/>
    <m/>
    <m/>
    <m/>
    <m/>
    <m/>
    <m/>
    <m/>
    <m/>
    <m/>
    <n v="6.19"/>
    <m/>
    <m/>
    <m/>
    <m/>
    <m/>
    <m/>
    <m/>
    <m/>
    <n v="5.76"/>
    <m/>
    <m/>
    <m/>
    <m/>
    <m/>
    <m/>
    <n v="5.76"/>
    <m/>
    <m/>
    <m/>
    <m/>
    <m/>
    <m/>
    <m/>
    <m/>
    <m/>
    <m/>
    <m/>
    <n v="32.9"/>
    <m/>
    <m/>
    <m/>
    <m/>
    <n v="6.07"/>
    <n v="37.22"/>
    <n v="18.29"/>
    <m/>
    <n v="54.62"/>
    <n v="32.9"/>
    <n v="87.52"/>
    <n v="61.58"/>
    <n v="149.1"/>
    <n v="2.9734958020062618E-3"/>
    <n v="0.58698859825620386"/>
  </r>
  <r>
    <n v="33"/>
    <n v="114"/>
    <s v="Nitinat R"/>
    <s v="OPS"/>
    <s v="124"/>
    <s v="Chinook"/>
    <s v="3"/>
    <x v="0"/>
    <x v="2"/>
    <n v="1388"/>
    <x v="7"/>
    <s v="CK-31"/>
    <s v="WEST VANCOUVER ISLAND-SOUTH_FA_0.x"/>
    <s v="M"/>
    <s v="H"/>
    <n v="114"/>
    <s v="Nitinat River H"/>
    <n v="1388"/>
    <s v="Sarita R"/>
    <s v="SWVI"/>
    <s v="F"/>
    <x v="3"/>
    <s v="185885"/>
    <n v="0"/>
    <x v="429"/>
    <n v="2019"/>
    <s v="20190510"/>
    <s v="20190510"/>
    <n v="63"/>
    <n v="2.44"/>
    <m/>
    <s v="CWT"/>
    <s v="B"/>
    <x v="0"/>
    <s v="Y"/>
    <s v="Y"/>
    <s v="N"/>
    <n v="5.0000000000000001E-3"/>
    <s v="AD Clip"/>
    <n v="50143"/>
    <n v="50143"/>
    <n v="50395"/>
    <n v="5"/>
    <n v="37760"/>
    <n v="2023"/>
    <m/>
    <m/>
    <m/>
    <m/>
    <m/>
    <m/>
    <m/>
    <m/>
    <m/>
    <m/>
    <m/>
    <m/>
    <m/>
    <m/>
    <m/>
    <m/>
    <m/>
    <m/>
    <m/>
    <m/>
    <m/>
    <m/>
    <m/>
    <m/>
    <m/>
    <m/>
    <m/>
    <m/>
    <m/>
    <m/>
    <m/>
    <m/>
    <m/>
    <m/>
    <m/>
    <m/>
    <m/>
    <m/>
    <m/>
    <n v="11.53"/>
    <m/>
    <m/>
    <m/>
    <m/>
    <m/>
    <m/>
    <m/>
    <m/>
    <m/>
    <m/>
    <m/>
    <m/>
    <m/>
    <m/>
    <m/>
    <m/>
    <m/>
    <m/>
    <m/>
    <m/>
    <m/>
    <m/>
    <m/>
    <m/>
    <m/>
    <m/>
    <m/>
    <m/>
    <m/>
    <m/>
    <m/>
    <m/>
    <m/>
    <m/>
    <m/>
    <m/>
    <m/>
    <m/>
    <m/>
    <m/>
    <m/>
    <m/>
    <m/>
    <m/>
    <m/>
    <m/>
    <n v="5.72"/>
    <m/>
    <m/>
    <m/>
    <m/>
    <m/>
    <m/>
    <m/>
    <m/>
    <m/>
    <m/>
    <m/>
    <m/>
    <m/>
    <m/>
    <m/>
    <m/>
    <m/>
    <m/>
    <m/>
    <m/>
    <m/>
    <m/>
    <m/>
    <m/>
    <m/>
    <m/>
    <m/>
    <m/>
    <m/>
    <m/>
    <m/>
    <m/>
    <m/>
    <m/>
    <m/>
    <m/>
    <m/>
    <m/>
    <m/>
    <m/>
    <m/>
    <m/>
    <m/>
    <m/>
    <m/>
    <m/>
    <m/>
    <m/>
    <m/>
    <m/>
    <m/>
    <m/>
    <m/>
    <m/>
    <m/>
    <m/>
    <m/>
    <m/>
    <m/>
    <m/>
    <m/>
    <m/>
    <m/>
    <m/>
    <m/>
    <m/>
    <m/>
    <m/>
    <m/>
    <m/>
    <m/>
    <m/>
    <n v="8.35"/>
    <m/>
    <m/>
    <m/>
    <m/>
    <n v="2"/>
    <n v="8.06"/>
    <n v="4"/>
    <m/>
    <n v="17.25"/>
    <n v="8.35"/>
    <n v="25.6"/>
    <n v="14.06"/>
    <n v="39.660000000000004"/>
    <n v="7.9093791755579048E-4"/>
    <n v="0.64548663640948056"/>
  </r>
  <r>
    <n v="33"/>
    <n v="114"/>
    <s v="Nitinat R"/>
    <s v="OPS"/>
    <s v="124"/>
    <s v="Chinook"/>
    <s v="3"/>
    <x v="0"/>
    <x v="2"/>
    <n v="1388"/>
    <x v="7"/>
    <s v="CK-31"/>
    <s v="WEST VANCOUVER ISLAND-SOUTH_FA_0.x"/>
    <s v="M"/>
    <s v="H"/>
    <n v="114"/>
    <s v="Nitinat River H"/>
    <n v="1388"/>
    <s v="Sarita R"/>
    <s v="SWVI"/>
    <s v="F"/>
    <x v="3"/>
    <s v="185886"/>
    <n v="0"/>
    <x v="430"/>
    <n v="2019"/>
    <s v="20190528"/>
    <s v="20190528"/>
    <n v="64"/>
    <n v="2.65"/>
    <m/>
    <s v="CWT"/>
    <s v="B"/>
    <x v="0"/>
    <s v="Y"/>
    <s v="Y"/>
    <s v="N"/>
    <n v="2.5000000000000001E-3"/>
    <s v="AD Clip"/>
    <n v="49727"/>
    <s v=""/>
    <n v="111727"/>
    <n v="2"/>
    <n v="37761"/>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4"/>
    <n v="14.56"/>
    <m/>
    <m/>
    <n v="0"/>
    <n v="0"/>
    <n v="0"/>
    <n v="17.100000000000001"/>
    <n v="17.100000000000001"/>
    <n v="3.438775715406118E-4"/>
    <n v="0"/>
  </r>
  <r>
    <n v="33"/>
    <n v="114"/>
    <s v="Nitinat R"/>
    <s v="OPS"/>
    <s v="124"/>
    <s v="Chinook"/>
    <s v="3"/>
    <x v="0"/>
    <x v="2"/>
    <n v="1388"/>
    <x v="7"/>
    <s v="CK-31"/>
    <s v="WEST VANCOUVER ISLAND-SOUTH_FA_0.x"/>
    <s v="M"/>
    <s v="H"/>
    <n v="114"/>
    <s v="Nitinat River H"/>
    <n v="1388"/>
    <s v="Sarita R"/>
    <s v="SWVI"/>
    <s v="F"/>
    <x v="3"/>
    <s v="185886"/>
    <n v="0"/>
    <x v="430"/>
    <n v="2019"/>
    <s v="20190528"/>
    <s v="20190528"/>
    <n v="64"/>
    <n v="2.65"/>
    <m/>
    <s v="CWT"/>
    <s v="B"/>
    <x v="0"/>
    <s v="Y"/>
    <s v="Y"/>
    <s v="N"/>
    <n v="2.5000000000000001E-3"/>
    <s v="AD Clip"/>
    <n v="49727"/>
    <s v=""/>
    <n v="111727"/>
    <n v="3"/>
    <n v="37761"/>
    <n v="2021"/>
    <m/>
    <m/>
    <m/>
    <m/>
    <m/>
    <m/>
    <m/>
    <m/>
    <m/>
    <m/>
    <m/>
    <m/>
    <m/>
    <m/>
    <m/>
    <m/>
    <m/>
    <m/>
    <m/>
    <m/>
    <m/>
    <m/>
    <m/>
    <m/>
    <m/>
    <m/>
    <m/>
    <m/>
    <n v="3.2"/>
    <m/>
    <m/>
    <m/>
    <m/>
    <m/>
    <m/>
    <m/>
    <m/>
    <m/>
    <m/>
    <n v="8.44"/>
    <m/>
    <m/>
    <m/>
    <m/>
    <m/>
    <m/>
    <m/>
    <m/>
    <m/>
    <m/>
    <m/>
    <m/>
    <m/>
    <m/>
    <m/>
    <m/>
    <m/>
    <m/>
    <m/>
    <m/>
    <m/>
    <m/>
    <m/>
    <m/>
    <m/>
    <m/>
    <m/>
    <m/>
    <m/>
    <m/>
    <m/>
    <m/>
    <m/>
    <m/>
    <m/>
    <m/>
    <m/>
    <m/>
    <m/>
    <m/>
    <m/>
    <n v="8.44"/>
    <m/>
    <m/>
    <m/>
    <m/>
    <m/>
    <m/>
    <m/>
    <m/>
    <m/>
    <m/>
    <m/>
    <m/>
    <m/>
    <m/>
    <m/>
    <m/>
    <m/>
    <m/>
    <m/>
    <m/>
    <m/>
    <m/>
    <m/>
    <m/>
    <n v="5.55"/>
    <m/>
    <m/>
    <m/>
    <m/>
    <m/>
    <m/>
    <m/>
    <m/>
    <m/>
    <m/>
    <m/>
    <m/>
    <m/>
    <m/>
    <m/>
    <m/>
    <m/>
    <m/>
    <m/>
    <m/>
    <m/>
    <m/>
    <m/>
    <m/>
    <m/>
    <m/>
    <m/>
    <m/>
    <m/>
    <m/>
    <m/>
    <m/>
    <m/>
    <m/>
    <m/>
    <m/>
    <m/>
    <m/>
    <m/>
    <m/>
    <m/>
    <m/>
    <m/>
    <m/>
    <m/>
    <m/>
    <m/>
    <m/>
    <m/>
    <m/>
    <m/>
    <m/>
    <n v="2.79"/>
    <n v="1"/>
    <m/>
    <m/>
    <m/>
    <n v="1"/>
    <n v="1.31"/>
    <m/>
    <n v="14"/>
    <n v="25.63"/>
    <n v="3.79"/>
    <n v="29.42"/>
    <n v="16.309999999999999"/>
    <n v="45.73"/>
    <n v="9.1962113137732007E-4"/>
    <n v="0.64334135141045279"/>
  </r>
  <r>
    <n v="33"/>
    <n v="114"/>
    <s v="Nitinat R"/>
    <s v="OPS"/>
    <s v="124"/>
    <s v="Chinook"/>
    <s v="3"/>
    <x v="0"/>
    <x v="2"/>
    <n v="1388"/>
    <x v="7"/>
    <s v="CK-31"/>
    <s v="WEST VANCOUVER ISLAND-SOUTH_FA_0.x"/>
    <s v="M"/>
    <s v="H"/>
    <n v="114"/>
    <s v="Nitinat River H"/>
    <n v="1388"/>
    <s v="Sarita R"/>
    <s v="SWVI"/>
    <s v="F"/>
    <x v="3"/>
    <s v="185886"/>
    <n v="0"/>
    <x v="430"/>
    <n v="2019"/>
    <s v="20190528"/>
    <s v="20190528"/>
    <n v="64"/>
    <n v="2.65"/>
    <m/>
    <s v="CWT"/>
    <s v="B"/>
    <x v="0"/>
    <s v="Y"/>
    <s v="Y"/>
    <s v="N"/>
    <n v="2.5000000000000001E-3"/>
    <s v="AD Clip"/>
    <n v="49727"/>
    <s v=""/>
    <n v="111727"/>
    <n v="4"/>
    <n v="37761"/>
    <n v="2022"/>
    <m/>
    <m/>
    <m/>
    <m/>
    <m/>
    <m/>
    <m/>
    <m/>
    <m/>
    <m/>
    <m/>
    <m/>
    <m/>
    <n v="12.88"/>
    <m/>
    <m/>
    <m/>
    <m/>
    <m/>
    <m/>
    <m/>
    <m/>
    <m/>
    <m/>
    <m/>
    <m/>
    <n v="4.13"/>
    <m/>
    <m/>
    <m/>
    <m/>
    <m/>
    <m/>
    <m/>
    <m/>
    <m/>
    <m/>
    <n v="22.94"/>
    <m/>
    <m/>
    <m/>
    <n v="4.8499999999999996"/>
    <m/>
    <m/>
    <m/>
    <m/>
    <m/>
    <m/>
    <m/>
    <m/>
    <m/>
    <m/>
    <m/>
    <m/>
    <m/>
    <m/>
    <m/>
    <m/>
    <m/>
    <m/>
    <m/>
    <m/>
    <m/>
    <m/>
    <m/>
    <m/>
    <m/>
    <m/>
    <m/>
    <m/>
    <m/>
    <m/>
    <m/>
    <m/>
    <m/>
    <m/>
    <m/>
    <m/>
    <m/>
    <m/>
    <m/>
    <n v="69.72"/>
    <m/>
    <m/>
    <m/>
    <m/>
    <m/>
    <m/>
    <m/>
    <m/>
    <m/>
    <m/>
    <m/>
    <m/>
    <m/>
    <m/>
    <m/>
    <m/>
    <m/>
    <m/>
    <m/>
    <n v="4.8499999999999996"/>
    <m/>
    <m/>
    <m/>
    <m/>
    <m/>
    <m/>
    <m/>
    <m/>
    <m/>
    <m/>
    <m/>
    <m/>
    <m/>
    <m/>
    <m/>
    <m/>
    <m/>
    <m/>
    <m/>
    <m/>
    <m/>
    <m/>
    <m/>
    <m/>
    <m/>
    <m/>
    <m/>
    <m/>
    <m/>
    <m/>
    <m/>
    <m/>
    <m/>
    <m/>
    <m/>
    <m/>
    <m/>
    <m/>
    <m/>
    <m/>
    <m/>
    <m/>
    <m/>
    <m/>
    <m/>
    <n v="5.76"/>
    <m/>
    <m/>
    <m/>
    <m/>
    <m/>
    <m/>
    <m/>
    <m/>
    <m/>
    <m/>
    <m/>
    <n v="76.680000000000007"/>
    <m/>
    <m/>
    <m/>
    <m/>
    <n v="9.3800000000000008"/>
    <n v="53.18"/>
    <n v="33.24"/>
    <m/>
    <n v="125.13"/>
    <n v="76.680000000000007"/>
    <n v="201.81"/>
    <n v="95.8"/>
    <n v="297.60999999999996"/>
    <n v="5.984877430772014E-3"/>
    <n v="0.6781022143073151"/>
  </r>
  <r>
    <n v="33"/>
    <n v="114"/>
    <s v="Nitinat R"/>
    <s v="OPS"/>
    <s v="124"/>
    <s v="Chinook"/>
    <s v="3"/>
    <x v="0"/>
    <x v="2"/>
    <n v="1388"/>
    <x v="7"/>
    <s v="CK-31"/>
    <s v="WEST VANCOUVER ISLAND-SOUTH_FA_0.x"/>
    <s v="M"/>
    <s v="H"/>
    <n v="114"/>
    <s v="Nitinat River H"/>
    <n v="1388"/>
    <s v="Sarita R"/>
    <s v="SWVI"/>
    <s v="F"/>
    <x v="3"/>
    <s v="185886"/>
    <n v="0"/>
    <x v="430"/>
    <n v="2019"/>
    <s v="20190528"/>
    <s v="20190528"/>
    <n v="64"/>
    <n v="2.65"/>
    <m/>
    <s v="CWT"/>
    <s v="B"/>
    <x v="0"/>
    <s v="Y"/>
    <s v="Y"/>
    <s v="N"/>
    <n v="2.5000000000000001E-3"/>
    <s v="AD Clip"/>
    <n v="49727"/>
    <n v="49727"/>
    <n v="111727"/>
    <n v="5"/>
    <n v="37761"/>
    <n v="2023"/>
    <m/>
    <m/>
    <m/>
    <m/>
    <m/>
    <m/>
    <m/>
    <m/>
    <m/>
    <m/>
    <m/>
    <m/>
    <m/>
    <m/>
    <m/>
    <m/>
    <m/>
    <m/>
    <m/>
    <m/>
    <m/>
    <m/>
    <m/>
    <m/>
    <m/>
    <m/>
    <m/>
    <m/>
    <m/>
    <m/>
    <m/>
    <m/>
    <m/>
    <m/>
    <m/>
    <m/>
    <m/>
    <n v="11.53"/>
    <m/>
    <m/>
    <m/>
    <m/>
    <m/>
    <m/>
    <m/>
    <m/>
    <m/>
    <m/>
    <m/>
    <m/>
    <m/>
    <m/>
    <m/>
    <m/>
    <m/>
    <m/>
    <m/>
    <n v="3.53"/>
    <m/>
    <m/>
    <m/>
    <m/>
    <m/>
    <m/>
    <m/>
    <m/>
    <m/>
    <m/>
    <m/>
    <m/>
    <m/>
    <m/>
    <m/>
    <m/>
    <m/>
    <n v="10.94"/>
    <m/>
    <m/>
    <m/>
    <m/>
    <m/>
    <n v="11.53"/>
    <m/>
    <m/>
    <m/>
    <m/>
    <m/>
    <m/>
    <m/>
    <m/>
    <m/>
    <m/>
    <m/>
    <m/>
    <m/>
    <m/>
    <m/>
    <m/>
    <m/>
    <m/>
    <m/>
    <m/>
    <m/>
    <m/>
    <m/>
    <m/>
    <m/>
    <m/>
    <m/>
    <m/>
    <m/>
    <m/>
    <m/>
    <m/>
    <m/>
    <m/>
    <m/>
    <m/>
    <m/>
    <m/>
    <m/>
    <m/>
    <m/>
    <m/>
    <m/>
    <m/>
    <m/>
    <m/>
    <m/>
    <m/>
    <m/>
    <m/>
    <m/>
    <m/>
    <m/>
    <m/>
    <n v="7.81"/>
    <m/>
    <m/>
    <m/>
    <m/>
    <m/>
    <m/>
    <m/>
    <m/>
    <m/>
    <m/>
    <m/>
    <m/>
    <m/>
    <m/>
    <m/>
    <m/>
    <m/>
    <m/>
    <m/>
    <m/>
    <m/>
    <m/>
    <m/>
    <m/>
    <m/>
    <m/>
    <m/>
    <m/>
    <n v="8.06"/>
    <n v="6"/>
    <m/>
    <n v="45.34"/>
    <n v="0"/>
    <n v="45.34"/>
    <n v="14.06"/>
    <n v="59.400000000000006"/>
    <n v="1.1945220906147567E-3"/>
    <n v="0.76329966329966326"/>
  </r>
  <r>
    <n v="33"/>
    <n v="114"/>
    <s v="Nitinat R"/>
    <s v="OPS"/>
    <s v="124"/>
    <s v="Chinook"/>
    <s v="3"/>
    <x v="0"/>
    <x v="2"/>
    <n v="1388"/>
    <x v="7"/>
    <s v="CK-31"/>
    <s v="WEST VANCOUVER ISLAND-SOUTH_FA_0.x"/>
    <s v="M"/>
    <s v="H"/>
    <n v="114"/>
    <s v="Nitinat River H"/>
    <n v="1388"/>
    <s v="Sarita R"/>
    <s v="SWVI"/>
    <s v="S"/>
    <x v="1"/>
    <s v="185883"/>
    <n v="0"/>
    <x v="431"/>
    <n v="2019"/>
    <s v="20190510"/>
    <s v="20190510"/>
    <n v="82"/>
    <n v="5.91"/>
    <m/>
    <s v="CWT"/>
    <s v="P"/>
    <x v="0"/>
    <s v="Y"/>
    <s v="Y"/>
    <s v="N"/>
    <n v="0"/>
    <s v="AD Clip"/>
    <n v="49934"/>
    <s v=""/>
    <n v="91805"/>
    <n v="2"/>
    <n v="37762"/>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n v="9.73"/>
    <n v="57.1"/>
    <m/>
    <m/>
    <n v="0"/>
    <n v="1"/>
    <n v="1"/>
    <n v="66.83"/>
    <n v="67.83"/>
    <n v="1.3583930788641006E-3"/>
    <n v="1.4742739200943536E-2"/>
  </r>
  <r>
    <n v="33"/>
    <n v="114"/>
    <s v="Nitinat R"/>
    <s v="OPS"/>
    <s v="124"/>
    <s v="Chinook"/>
    <s v="3"/>
    <x v="0"/>
    <x v="2"/>
    <n v="1388"/>
    <x v="7"/>
    <s v="CK-31"/>
    <s v="WEST VANCOUVER ISLAND-SOUTH_FA_0.x"/>
    <s v="M"/>
    <s v="H"/>
    <n v="114"/>
    <s v="Nitinat River H"/>
    <n v="1388"/>
    <s v="Sarita R"/>
    <s v="SWVI"/>
    <s v="S"/>
    <x v="1"/>
    <s v="185883"/>
    <n v="0"/>
    <x v="431"/>
    <n v="2019"/>
    <s v="20190510"/>
    <s v="20190510"/>
    <n v="82"/>
    <n v="5.91"/>
    <m/>
    <s v="CWT"/>
    <s v="P"/>
    <x v="0"/>
    <s v="Y"/>
    <s v="Y"/>
    <s v="N"/>
    <n v="0"/>
    <s v="AD Clip"/>
    <n v="49934"/>
    <s v=""/>
    <n v="91805"/>
    <n v="3"/>
    <n v="37762"/>
    <n v="2021"/>
    <m/>
    <m/>
    <m/>
    <m/>
    <m/>
    <m/>
    <m/>
    <m/>
    <m/>
    <m/>
    <m/>
    <m/>
    <m/>
    <m/>
    <m/>
    <m/>
    <m/>
    <m/>
    <m/>
    <m/>
    <m/>
    <m/>
    <m/>
    <m/>
    <m/>
    <m/>
    <m/>
    <m/>
    <m/>
    <m/>
    <m/>
    <m/>
    <m/>
    <m/>
    <m/>
    <m/>
    <m/>
    <n v="8.44"/>
    <m/>
    <m/>
    <m/>
    <m/>
    <m/>
    <m/>
    <m/>
    <m/>
    <m/>
    <m/>
    <m/>
    <m/>
    <m/>
    <m/>
    <m/>
    <m/>
    <m/>
    <m/>
    <m/>
    <m/>
    <m/>
    <m/>
    <m/>
    <m/>
    <m/>
    <m/>
    <m/>
    <m/>
    <m/>
    <m/>
    <m/>
    <m/>
    <m/>
    <m/>
    <m/>
    <m/>
    <m/>
    <n v="7.64"/>
    <m/>
    <m/>
    <m/>
    <m/>
    <m/>
    <n v="42.44"/>
    <m/>
    <m/>
    <m/>
    <m/>
    <m/>
    <m/>
    <m/>
    <m/>
    <m/>
    <m/>
    <m/>
    <m/>
    <m/>
    <m/>
    <m/>
    <m/>
    <m/>
    <m/>
    <m/>
    <m/>
    <m/>
    <m/>
    <m/>
    <m/>
    <n v="5.55"/>
    <m/>
    <m/>
    <m/>
    <m/>
    <m/>
    <m/>
    <m/>
    <m/>
    <m/>
    <m/>
    <m/>
    <m/>
    <m/>
    <m/>
    <m/>
    <m/>
    <m/>
    <m/>
    <m/>
    <m/>
    <m/>
    <m/>
    <m/>
    <m/>
    <m/>
    <m/>
    <m/>
    <m/>
    <m/>
    <m/>
    <m/>
    <m/>
    <m/>
    <m/>
    <m/>
    <m/>
    <m/>
    <m/>
    <m/>
    <m/>
    <m/>
    <m/>
    <m/>
    <m/>
    <m/>
    <m/>
    <m/>
    <m/>
    <m/>
    <m/>
    <m/>
    <m/>
    <n v="12.71"/>
    <m/>
    <m/>
    <m/>
    <m/>
    <n v="1"/>
    <m/>
    <m/>
    <n v="28"/>
    <n v="64.069999999999993"/>
    <n v="12.71"/>
    <n v="76.78"/>
    <n v="29"/>
    <n v="105.77999999999999"/>
    <n v="2.1183962830936833E-3"/>
    <n v="0.72584609567025915"/>
  </r>
  <r>
    <n v="33"/>
    <n v="114"/>
    <s v="Nitinat R"/>
    <s v="OPS"/>
    <s v="124"/>
    <s v="Chinook"/>
    <s v="3"/>
    <x v="0"/>
    <x v="2"/>
    <n v="1388"/>
    <x v="7"/>
    <s v="CK-31"/>
    <s v="WEST VANCOUVER ISLAND-SOUTH_FA_0.x"/>
    <s v="M"/>
    <s v="H"/>
    <n v="114"/>
    <s v="Nitinat River H"/>
    <n v="1388"/>
    <s v="Sarita R"/>
    <s v="SWVI"/>
    <s v="S"/>
    <x v="1"/>
    <s v="185883"/>
    <n v="0"/>
    <x v="431"/>
    <n v="2019"/>
    <s v="20190510"/>
    <s v="20190510"/>
    <n v="82"/>
    <n v="5.91"/>
    <m/>
    <s v="CWT"/>
    <s v="P"/>
    <x v="0"/>
    <s v="Y"/>
    <s v="Y"/>
    <s v="N"/>
    <n v="0"/>
    <s v="AD Clip"/>
    <n v="49934"/>
    <s v=""/>
    <n v="91805"/>
    <n v="4"/>
    <n v="37762"/>
    <n v="2022"/>
    <m/>
    <m/>
    <m/>
    <m/>
    <m/>
    <m/>
    <m/>
    <m/>
    <m/>
    <m/>
    <m/>
    <m/>
    <m/>
    <n v="12.88"/>
    <m/>
    <m/>
    <m/>
    <m/>
    <m/>
    <m/>
    <m/>
    <m/>
    <m/>
    <m/>
    <m/>
    <m/>
    <m/>
    <m/>
    <m/>
    <m/>
    <m/>
    <m/>
    <m/>
    <m/>
    <m/>
    <m/>
    <m/>
    <n v="22.94"/>
    <m/>
    <n v="11.76"/>
    <n v="5.12"/>
    <m/>
    <m/>
    <m/>
    <m/>
    <m/>
    <m/>
    <m/>
    <m/>
    <m/>
    <m/>
    <m/>
    <m/>
    <m/>
    <m/>
    <m/>
    <m/>
    <m/>
    <m/>
    <m/>
    <m/>
    <m/>
    <m/>
    <m/>
    <m/>
    <m/>
    <m/>
    <m/>
    <m/>
    <m/>
    <m/>
    <m/>
    <m/>
    <m/>
    <m/>
    <m/>
    <m/>
    <m/>
    <m/>
    <m/>
    <m/>
    <n v="22.94"/>
    <m/>
    <m/>
    <m/>
    <m/>
    <n v="8.73"/>
    <n v="11.47"/>
    <m/>
    <m/>
    <m/>
    <m/>
    <m/>
    <m/>
    <m/>
    <m/>
    <m/>
    <m/>
    <m/>
    <m/>
    <m/>
    <m/>
    <m/>
    <m/>
    <m/>
    <m/>
    <n v="24.25"/>
    <m/>
    <m/>
    <m/>
    <m/>
    <m/>
    <m/>
    <m/>
    <m/>
    <m/>
    <m/>
    <m/>
    <m/>
    <m/>
    <m/>
    <m/>
    <m/>
    <m/>
    <m/>
    <m/>
    <m/>
    <m/>
    <m/>
    <m/>
    <m/>
    <m/>
    <m/>
    <m/>
    <m/>
    <m/>
    <n v="5.76"/>
    <m/>
    <m/>
    <m/>
    <m/>
    <m/>
    <m/>
    <m/>
    <m/>
    <m/>
    <m/>
    <m/>
    <m/>
    <m/>
    <m/>
    <m/>
    <m/>
    <m/>
    <m/>
    <m/>
    <m/>
    <m/>
    <m/>
    <n v="58.7"/>
    <m/>
    <m/>
    <m/>
    <m/>
    <n v="11.18"/>
    <n v="86.99"/>
    <n v="24.8"/>
    <m/>
    <n v="125.85"/>
    <n v="58.7"/>
    <n v="184.55"/>
    <n v="122.97"/>
    <n v="307.52000000000004"/>
    <n v="6.1585292586213806E-3"/>
    <n v="0.60012356919875132"/>
  </r>
  <r>
    <n v="33"/>
    <n v="114"/>
    <s v="Nitinat R"/>
    <s v="OPS"/>
    <s v="124"/>
    <s v="Chinook"/>
    <s v="3"/>
    <x v="0"/>
    <x v="2"/>
    <n v="1388"/>
    <x v="7"/>
    <s v="CK-31"/>
    <s v="WEST VANCOUVER ISLAND-SOUTH_FA_0.x"/>
    <s v="M"/>
    <s v="H"/>
    <n v="114"/>
    <s v="Nitinat River H"/>
    <n v="1388"/>
    <s v="Sarita R"/>
    <s v="SWVI"/>
    <s v="S"/>
    <x v="1"/>
    <s v="185883"/>
    <n v="0"/>
    <x v="431"/>
    <n v="2019"/>
    <s v="20190510"/>
    <s v="20190510"/>
    <n v="82"/>
    <n v="5.91"/>
    <m/>
    <s v="CWT"/>
    <s v="P"/>
    <x v="0"/>
    <s v="Y"/>
    <s v="Y"/>
    <s v="N"/>
    <n v="0"/>
    <s v="AD Clip"/>
    <n v="49934"/>
    <n v="49934"/>
    <n v="91805"/>
    <n v="5"/>
    <n v="37762"/>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57"/>
    <m/>
    <m/>
    <m/>
    <m/>
    <m/>
    <m/>
    <m/>
    <m/>
    <m/>
    <m/>
    <m/>
    <m/>
    <m/>
    <m/>
    <m/>
    <n v="9.35"/>
    <m/>
    <m/>
    <m/>
    <m/>
    <m/>
    <n v="2.68"/>
    <n v="2"/>
    <m/>
    <n v="7.57"/>
    <n v="9.35"/>
    <n v="16.920000000000002"/>
    <n v="4.68"/>
    <n v="21.6"/>
    <n v="4.3257099371169947E-4"/>
    <n v="0.78333333333333333"/>
  </r>
  <r>
    <n v="33"/>
    <n v="114"/>
    <s v="Nitinat R"/>
    <s v="OPS"/>
    <s v="124"/>
    <s v="Chinook"/>
    <s v="3"/>
    <x v="0"/>
    <x v="2"/>
    <n v="1388"/>
    <x v="7"/>
    <s v="CK-31"/>
    <s v="WEST VANCOUVER ISLAND-SOUTH_FA_0.x"/>
    <s v="M"/>
    <s v="H"/>
    <n v="114"/>
    <s v="Nitinat River H"/>
    <n v="1388"/>
    <s v="Sarita R"/>
    <s v="SWVI"/>
    <s v="S"/>
    <x v="1"/>
    <s v="185884"/>
    <n v="0"/>
    <x v="432"/>
    <n v="2019"/>
    <s v="20190528"/>
    <s v="20190528"/>
    <n v="87"/>
    <n v="6.72"/>
    <m/>
    <s v="CWT"/>
    <s v="P"/>
    <x v="0"/>
    <s v="Y"/>
    <s v="Y"/>
    <s v="N"/>
    <n v="2.5000000000000001E-3"/>
    <s v="AD Clip"/>
    <n v="50112"/>
    <s v=""/>
    <n v="50238"/>
    <n v="2"/>
    <n v="37763"/>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n v="9.58"/>
    <n v="52.65"/>
    <m/>
    <m/>
    <n v="0"/>
    <n v="1"/>
    <n v="1"/>
    <n v="62.23"/>
    <n v="63.23"/>
    <n v="1.2617736270753512E-3"/>
    <n v="1.5815277558121146E-2"/>
  </r>
  <r>
    <n v="33"/>
    <n v="114"/>
    <s v="Nitinat R"/>
    <s v="OPS"/>
    <s v="124"/>
    <s v="Chinook"/>
    <s v="3"/>
    <x v="0"/>
    <x v="2"/>
    <n v="1388"/>
    <x v="7"/>
    <s v="CK-31"/>
    <s v="WEST VANCOUVER ISLAND-SOUTH_FA_0.x"/>
    <s v="M"/>
    <s v="H"/>
    <n v="114"/>
    <s v="Nitinat River H"/>
    <n v="1388"/>
    <s v="Sarita R"/>
    <s v="SWVI"/>
    <s v="S"/>
    <x v="1"/>
    <s v="185884"/>
    <n v="0"/>
    <x v="432"/>
    <n v="2019"/>
    <s v="20190528"/>
    <s v="20190528"/>
    <n v="87"/>
    <n v="6.72"/>
    <m/>
    <s v="CWT"/>
    <s v="P"/>
    <x v="0"/>
    <s v="Y"/>
    <s v="Y"/>
    <s v="N"/>
    <n v="2.5000000000000001E-3"/>
    <s v="AD Clip"/>
    <n v="50112"/>
    <s v=""/>
    <n v="50238"/>
    <n v="3"/>
    <n v="37763"/>
    <n v="2021"/>
    <m/>
    <m/>
    <m/>
    <m/>
    <m/>
    <m/>
    <m/>
    <m/>
    <m/>
    <m/>
    <m/>
    <m/>
    <m/>
    <m/>
    <m/>
    <m/>
    <m/>
    <m/>
    <m/>
    <m/>
    <m/>
    <m/>
    <m/>
    <m/>
    <m/>
    <m/>
    <n v="4.3099999999999996"/>
    <m/>
    <m/>
    <m/>
    <m/>
    <m/>
    <m/>
    <m/>
    <m/>
    <m/>
    <m/>
    <m/>
    <m/>
    <m/>
    <m/>
    <m/>
    <m/>
    <m/>
    <m/>
    <m/>
    <m/>
    <m/>
    <m/>
    <m/>
    <m/>
    <m/>
    <m/>
    <m/>
    <m/>
    <m/>
    <m/>
    <m/>
    <m/>
    <m/>
    <m/>
    <m/>
    <m/>
    <m/>
    <m/>
    <m/>
    <m/>
    <m/>
    <m/>
    <m/>
    <m/>
    <m/>
    <m/>
    <m/>
    <m/>
    <n v="7.64"/>
    <m/>
    <m/>
    <m/>
    <m/>
    <m/>
    <n v="17.36"/>
    <m/>
    <m/>
    <m/>
    <m/>
    <m/>
    <m/>
    <m/>
    <m/>
    <m/>
    <m/>
    <m/>
    <m/>
    <m/>
    <m/>
    <m/>
    <m/>
    <m/>
    <m/>
    <m/>
    <m/>
    <m/>
    <m/>
    <m/>
    <m/>
    <m/>
    <m/>
    <m/>
    <m/>
    <m/>
    <m/>
    <m/>
    <m/>
    <m/>
    <m/>
    <m/>
    <m/>
    <m/>
    <m/>
    <m/>
    <m/>
    <m/>
    <m/>
    <m/>
    <m/>
    <m/>
    <m/>
    <m/>
    <m/>
    <m/>
    <n v="9"/>
    <m/>
    <m/>
    <m/>
    <m/>
    <m/>
    <m/>
    <m/>
    <m/>
    <m/>
    <m/>
    <m/>
    <m/>
    <m/>
    <m/>
    <m/>
    <m/>
    <m/>
    <m/>
    <m/>
    <m/>
    <m/>
    <m/>
    <m/>
    <m/>
    <m/>
    <m/>
    <m/>
    <n v="5.93"/>
    <m/>
    <m/>
    <m/>
    <m/>
    <n v="2.04"/>
    <n v="2.63"/>
    <m/>
    <n v="21"/>
    <n v="38.31"/>
    <n v="5.93"/>
    <n v="44.24"/>
    <n v="25.67"/>
    <n v="69.91"/>
    <n v="1.3950750319284802E-3"/>
    <n v="0.63281361750822496"/>
  </r>
  <r>
    <n v="33"/>
    <n v="114"/>
    <s v="Nitinat R"/>
    <s v="OPS"/>
    <s v="124"/>
    <s v="Chinook"/>
    <s v="3"/>
    <x v="0"/>
    <x v="2"/>
    <n v="1388"/>
    <x v="7"/>
    <s v="CK-31"/>
    <s v="WEST VANCOUVER ISLAND-SOUTH_FA_0.x"/>
    <s v="M"/>
    <s v="H"/>
    <n v="114"/>
    <s v="Nitinat River H"/>
    <n v="1388"/>
    <s v="Sarita R"/>
    <s v="SWVI"/>
    <s v="S"/>
    <x v="1"/>
    <s v="185884"/>
    <n v="0"/>
    <x v="432"/>
    <n v="2019"/>
    <s v="20190528"/>
    <s v="20190528"/>
    <n v="87"/>
    <n v="6.72"/>
    <m/>
    <s v="CWT"/>
    <s v="P"/>
    <x v="0"/>
    <s v="Y"/>
    <s v="Y"/>
    <s v="N"/>
    <n v="2.5000000000000001E-3"/>
    <s v="AD Clip"/>
    <n v="50112"/>
    <s v=""/>
    <n v="50238"/>
    <n v="4"/>
    <n v="37763"/>
    <n v="2022"/>
    <m/>
    <m/>
    <m/>
    <m/>
    <m/>
    <m/>
    <m/>
    <m/>
    <m/>
    <m/>
    <m/>
    <m/>
    <m/>
    <n v="6.44"/>
    <m/>
    <m/>
    <n v="8.52"/>
    <m/>
    <m/>
    <m/>
    <m/>
    <m/>
    <m/>
    <m/>
    <m/>
    <m/>
    <m/>
    <m/>
    <m/>
    <m/>
    <m/>
    <m/>
    <m/>
    <m/>
    <m/>
    <m/>
    <m/>
    <n v="11.47"/>
    <m/>
    <n v="11.47"/>
    <m/>
    <m/>
    <m/>
    <m/>
    <m/>
    <m/>
    <m/>
    <m/>
    <m/>
    <m/>
    <m/>
    <m/>
    <m/>
    <m/>
    <m/>
    <m/>
    <m/>
    <m/>
    <m/>
    <m/>
    <m/>
    <m/>
    <m/>
    <m/>
    <m/>
    <m/>
    <m/>
    <m/>
    <m/>
    <m/>
    <m/>
    <m/>
    <m/>
    <m/>
    <m/>
    <m/>
    <m/>
    <m/>
    <m/>
    <m/>
    <m/>
    <n v="45.88"/>
    <m/>
    <m/>
    <m/>
    <m/>
    <n v="4.5999999999999996"/>
    <m/>
    <m/>
    <m/>
    <m/>
    <m/>
    <m/>
    <m/>
    <m/>
    <m/>
    <m/>
    <m/>
    <m/>
    <m/>
    <m/>
    <n v="9.6999999999999993"/>
    <m/>
    <m/>
    <m/>
    <m/>
    <n v="9.6999999999999993"/>
    <m/>
    <m/>
    <m/>
    <m/>
    <m/>
    <m/>
    <m/>
    <m/>
    <m/>
    <m/>
    <m/>
    <m/>
    <m/>
    <m/>
    <m/>
    <m/>
    <m/>
    <m/>
    <m/>
    <m/>
    <m/>
    <m/>
    <m/>
    <m/>
    <m/>
    <m/>
    <m/>
    <m/>
    <m/>
    <m/>
    <m/>
    <m/>
    <m/>
    <m/>
    <m/>
    <m/>
    <m/>
    <m/>
    <m/>
    <m/>
    <n v="5.76"/>
    <m/>
    <m/>
    <m/>
    <m/>
    <m/>
    <m/>
    <m/>
    <m/>
    <m/>
    <m/>
    <m/>
    <n v="73.02"/>
    <m/>
    <m/>
    <m/>
    <m/>
    <n v="16.899999999999999"/>
    <n v="97.63"/>
    <n v="23.05"/>
    <m/>
    <n v="113.54"/>
    <n v="73.02"/>
    <n v="186.56"/>
    <n v="137.58000000000001"/>
    <n v="324.14"/>
    <n v="6.4683109833971898E-3"/>
    <n v="0.57555377306102307"/>
  </r>
  <r>
    <n v="33"/>
    <n v="114"/>
    <s v="Nitinat R"/>
    <s v="OPS"/>
    <s v="124"/>
    <s v="Chinook"/>
    <s v="3"/>
    <x v="0"/>
    <x v="2"/>
    <n v="1388"/>
    <x v="7"/>
    <s v="CK-31"/>
    <s v="WEST VANCOUVER ISLAND-SOUTH_FA_0.x"/>
    <s v="M"/>
    <s v="H"/>
    <n v="114"/>
    <s v="Nitinat River H"/>
    <n v="1388"/>
    <s v="Sarita R"/>
    <s v="SWVI"/>
    <s v="S"/>
    <x v="1"/>
    <s v="185884"/>
    <n v="0"/>
    <x v="432"/>
    <n v="2019"/>
    <s v="20190528"/>
    <s v="20190528"/>
    <n v="87"/>
    <n v="6.72"/>
    <m/>
    <s v="CWT"/>
    <s v="P"/>
    <x v="0"/>
    <s v="Y"/>
    <s v="Y"/>
    <s v="N"/>
    <n v="2.5000000000000001E-3"/>
    <s v="AD Clip"/>
    <n v="50112"/>
    <n v="50112"/>
    <n v="50238"/>
    <n v="5"/>
    <n v="37763"/>
    <n v="2023"/>
    <m/>
    <m/>
    <m/>
    <m/>
    <m/>
    <m/>
    <m/>
    <m/>
    <m/>
    <m/>
    <m/>
    <m/>
    <m/>
    <m/>
    <m/>
    <m/>
    <m/>
    <m/>
    <m/>
    <m/>
    <m/>
    <m/>
    <m/>
    <m/>
    <m/>
    <m/>
    <m/>
    <m/>
    <m/>
    <m/>
    <m/>
    <m/>
    <m/>
    <m/>
    <m/>
    <m/>
    <m/>
    <m/>
    <m/>
    <m/>
    <m/>
    <m/>
    <m/>
    <m/>
    <m/>
    <m/>
    <m/>
    <m/>
    <m/>
    <m/>
    <m/>
    <m/>
    <m/>
    <m/>
    <m/>
    <m/>
    <m/>
    <m/>
    <m/>
    <m/>
    <m/>
    <m/>
    <m/>
    <m/>
    <m/>
    <m/>
    <m/>
    <m/>
    <m/>
    <m/>
    <m/>
    <m/>
    <m/>
    <m/>
    <m/>
    <m/>
    <m/>
    <m/>
    <m/>
    <m/>
    <m/>
    <m/>
    <m/>
    <m/>
    <m/>
    <m/>
    <n v="5.79"/>
    <m/>
    <m/>
    <m/>
    <m/>
    <m/>
    <m/>
    <m/>
    <m/>
    <m/>
    <m/>
    <m/>
    <m/>
    <m/>
    <m/>
    <m/>
    <m/>
    <m/>
    <m/>
    <m/>
    <m/>
    <m/>
    <m/>
    <m/>
    <m/>
    <m/>
    <m/>
    <m/>
    <m/>
    <m/>
    <m/>
    <m/>
    <m/>
    <m/>
    <m/>
    <m/>
    <m/>
    <m/>
    <m/>
    <m/>
    <m/>
    <m/>
    <m/>
    <m/>
    <m/>
    <m/>
    <m/>
    <m/>
    <m/>
    <m/>
    <m/>
    <m/>
    <m/>
    <m/>
    <m/>
    <m/>
    <m/>
    <m/>
    <m/>
    <m/>
    <m/>
    <m/>
    <m/>
    <m/>
    <m/>
    <m/>
    <m/>
    <m/>
    <m/>
    <m/>
    <m/>
    <m/>
    <m/>
    <n v="16.989999999999998"/>
    <m/>
    <m/>
    <m/>
    <m/>
    <m/>
    <m/>
    <m/>
    <m/>
    <n v="5.79"/>
    <n v="16.989999999999998"/>
    <n v="22.78"/>
    <n v="0"/>
    <n v="22.779999999999998"/>
    <n v="4.5458173690932308E-4"/>
    <n v="1.0000000000000002"/>
  </r>
  <r>
    <n v="33"/>
    <n v="114"/>
    <s v="Nitinat R"/>
    <s v="OPS"/>
    <s v="124"/>
    <s v="Chinook"/>
    <s v="3"/>
    <x v="0"/>
    <x v="18"/>
    <n v="114"/>
    <x v="6"/>
    <s v="CK-31"/>
    <s v="WEST VANCOUVER ISLAND-SOUTH_FA_0.x"/>
    <s v="M"/>
    <s v="H"/>
    <n v="3227"/>
    <s v="Sooke Harbour Seapen"/>
    <n v="3227"/>
    <s v="Sooke Hb"/>
    <s v="SWVI"/>
    <s v="S"/>
    <x v="2"/>
    <s v="185981"/>
    <n v="0"/>
    <x v="433"/>
    <n v="2020"/>
    <s v="20200501"/>
    <s v="20200501"/>
    <m/>
    <n v="6.36"/>
    <m/>
    <s v="CWT"/>
    <s v="B"/>
    <x v="0"/>
    <s v="Y"/>
    <s v="Y"/>
    <s v="N"/>
    <m/>
    <s v="AD Clip"/>
    <n v="49973"/>
    <s v=""/>
    <n v="420743"/>
    <n v="3"/>
    <n v="38425"/>
    <n v="2022"/>
    <m/>
    <m/>
    <m/>
    <m/>
    <m/>
    <m/>
    <m/>
    <m/>
    <m/>
    <m/>
    <m/>
    <m/>
    <m/>
    <n v="3.22"/>
    <m/>
    <m/>
    <m/>
    <m/>
    <m/>
    <m/>
    <m/>
    <m/>
    <m/>
    <m/>
    <m/>
    <m/>
    <m/>
    <m/>
    <m/>
    <m/>
    <m/>
    <m/>
    <m/>
    <m/>
    <m/>
    <m/>
    <m/>
    <m/>
    <m/>
    <m/>
    <m/>
    <m/>
    <m/>
    <m/>
    <m/>
    <m/>
    <m/>
    <m/>
    <m/>
    <m/>
    <m/>
    <m/>
    <m/>
    <m/>
    <m/>
    <m/>
    <m/>
    <m/>
    <m/>
    <m/>
    <m/>
    <m/>
    <m/>
    <m/>
    <m/>
    <m/>
    <m/>
    <m/>
    <m/>
    <m/>
    <m/>
    <m/>
    <m/>
    <m/>
    <m/>
    <n v="13.59"/>
    <m/>
    <m/>
    <m/>
    <m/>
    <m/>
    <m/>
    <m/>
    <m/>
    <m/>
    <m/>
    <m/>
    <m/>
    <m/>
    <m/>
    <m/>
    <m/>
    <m/>
    <m/>
    <m/>
    <m/>
    <m/>
    <m/>
    <m/>
    <m/>
    <m/>
    <m/>
    <m/>
    <m/>
    <m/>
    <m/>
    <m/>
    <m/>
    <m/>
    <m/>
    <m/>
    <m/>
    <m/>
    <m/>
    <m/>
    <m/>
    <m/>
    <m/>
    <m/>
    <m/>
    <m/>
    <m/>
    <m/>
    <m/>
    <m/>
    <m/>
    <m/>
    <m/>
    <m/>
    <m/>
    <m/>
    <m/>
    <m/>
    <m/>
    <m/>
    <m/>
    <m/>
    <m/>
    <m/>
    <m/>
    <m/>
    <m/>
    <m/>
    <m/>
    <m/>
    <m/>
    <m/>
    <m/>
    <m/>
    <m/>
    <m/>
    <m/>
    <m/>
    <m/>
    <m/>
    <m/>
    <m/>
    <m/>
    <m/>
    <n v="4.96"/>
    <m/>
    <m/>
    <m/>
    <n v="1.76"/>
    <m/>
    <m/>
    <m/>
    <m/>
    <n v="16.809999999999999"/>
    <n v="6.72"/>
    <n v="23.53"/>
    <n v="0"/>
    <n v="23.53"/>
    <n v="4.708542613011026E-4"/>
    <n v="1"/>
  </r>
  <r>
    <n v="33"/>
    <n v="114"/>
    <s v="Nitinat R"/>
    <s v="OPS"/>
    <s v="124"/>
    <s v="Chinook"/>
    <s v="3"/>
    <x v="0"/>
    <x v="18"/>
    <n v="114"/>
    <x v="6"/>
    <s v="CK-31"/>
    <s v="WEST VANCOUVER ISLAND-SOUTH_FA_0.x"/>
    <s v="M"/>
    <s v="H"/>
    <n v="3227"/>
    <s v="Sooke Harbour Seapen"/>
    <n v="3227"/>
    <s v="Sooke Hb"/>
    <s v="SWVI"/>
    <s v="S"/>
    <x v="2"/>
    <s v="185981"/>
    <n v="0"/>
    <x v="433"/>
    <n v="2020"/>
    <s v="20200501"/>
    <s v="20200501"/>
    <m/>
    <n v="6.36"/>
    <m/>
    <s v="CWT"/>
    <s v="B"/>
    <x v="0"/>
    <s v="Y"/>
    <s v="Y"/>
    <s v="N"/>
    <m/>
    <s v="AD Clip"/>
    <n v="49973"/>
    <s v=""/>
    <n v="420743"/>
    <n v="4"/>
    <n v="38425"/>
    <n v="2023"/>
    <m/>
    <m/>
    <m/>
    <m/>
    <m/>
    <m/>
    <m/>
    <m/>
    <m/>
    <m/>
    <m/>
    <m/>
    <m/>
    <n v="18.5"/>
    <m/>
    <m/>
    <m/>
    <m/>
    <m/>
    <m/>
    <m/>
    <m/>
    <m/>
    <m/>
    <m/>
    <m/>
    <m/>
    <m/>
    <m/>
    <m/>
    <m/>
    <m/>
    <m/>
    <m/>
    <m/>
    <m/>
    <m/>
    <m/>
    <m/>
    <n v="11.53"/>
    <m/>
    <m/>
    <m/>
    <m/>
    <m/>
    <m/>
    <m/>
    <m/>
    <m/>
    <m/>
    <m/>
    <m/>
    <m/>
    <m/>
    <m/>
    <m/>
    <m/>
    <m/>
    <m/>
    <m/>
    <m/>
    <m/>
    <m/>
    <m/>
    <m/>
    <m/>
    <m/>
    <m/>
    <m/>
    <n v="2.96"/>
    <m/>
    <m/>
    <m/>
    <m/>
    <m/>
    <n v="10.94"/>
    <m/>
    <m/>
    <m/>
    <m/>
    <m/>
    <m/>
    <m/>
    <m/>
    <m/>
    <m/>
    <m/>
    <m/>
    <m/>
    <m/>
    <m/>
    <m/>
    <m/>
    <m/>
    <m/>
    <m/>
    <m/>
    <m/>
    <m/>
    <m/>
    <m/>
    <m/>
    <m/>
    <m/>
    <m/>
    <m/>
    <n v="6.35"/>
    <m/>
    <m/>
    <m/>
    <m/>
    <m/>
    <m/>
    <m/>
    <m/>
    <m/>
    <m/>
    <m/>
    <m/>
    <m/>
    <m/>
    <m/>
    <m/>
    <m/>
    <m/>
    <m/>
    <m/>
    <m/>
    <m/>
    <m/>
    <m/>
    <m/>
    <m/>
    <m/>
    <m/>
    <m/>
    <m/>
    <m/>
    <m/>
    <m/>
    <m/>
    <m/>
    <m/>
    <m/>
    <m/>
    <m/>
    <m/>
    <n v="7.57"/>
    <m/>
    <m/>
    <m/>
    <m/>
    <m/>
    <m/>
    <m/>
    <m/>
    <m/>
    <m/>
    <m/>
    <n v="36.06"/>
    <m/>
    <m/>
    <m/>
    <n v="20.7"/>
    <m/>
    <m/>
    <m/>
    <m/>
    <n v="57.85"/>
    <n v="56.76"/>
    <n v="114.61"/>
    <n v="0"/>
    <n v="114.61"/>
    <n v="2.2934384567666541E-3"/>
    <n v="1"/>
  </r>
  <r>
    <n v="33"/>
    <n v="114"/>
    <s v="Nitinat R"/>
    <s v="OPS"/>
    <s v="124"/>
    <s v="Chinook"/>
    <s v="3"/>
    <x v="0"/>
    <x v="18"/>
    <n v="114"/>
    <x v="6"/>
    <s v="CK-31"/>
    <s v="WEST VANCOUVER ISLAND-SOUTH_FA_0.x"/>
    <s v="M"/>
    <s v="H"/>
    <n v="3227"/>
    <s v="Sooke Harbour Seapen"/>
    <n v="3227"/>
    <s v="Sooke Hb"/>
    <s v="SWVI"/>
    <s v="S"/>
    <x v="2"/>
    <s v="185981"/>
    <n v="0"/>
    <x v="433"/>
    <n v="2020"/>
    <s v="20200501"/>
    <s v="20200501"/>
    <m/>
    <n v="6.36"/>
    <m/>
    <s v="CWT"/>
    <s v="B"/>
    <x v="0"/>
    <s v="Y"/>
    <s v="Y"/>
    <s v="N"/>
    <m/>
    <s v="AD Clip"/>
    <n v="49973"/>
    <n v="49973"/>
    <n v="420743"/>
    <n v="5"/>
    <n v="38425"/>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3"/>
    <m/>
    <m/>
    <m/>
    <m/>
    <m/>
    <m/>
    <m/>
    <m/>
    <n v="0"/>
    <n v="1.43"/>
    <n v="1.43"/>
    <n v="0"/>
    <n v="1.43"/>
    <n v="2.8615452344265902E-5"/>
    <n v="1"/>
  </r>
  <r>
    <n v="33"/>
    <n v="114"/>
    <s v="Nitinat R"/>
    <s v="OPS"/>
    <s v="124"/>
    <s v="Chinook"/>
    <s v="3"/>
    <x v="0"/>
    <x v="18"/>
    <n v="114"/>
    <x v="6"/>
    <s v="CK-31"/>
    <s v="WEST VANCOUVER ISLAND-SOUTH_FA_0.x"/>
    <s v="M"/>
    <s v="H"/>
    <n v="3227"/>
    <s v="Sooke Harbour Seapen"/>
    <n v="3227"/>
    <s v="Sooke Hb"/>
    <s v="SWVI"/>
    <s v="S"/>
    <x v="2"/>
    <s v="185993"/>
    <n v="0"/>
    <x v="434"/>
    <n v="2020"/>
    <s v="20200520"/>
    <s v="20200520"/>
    <m/>
    <n v="10"/>
    <m/>
    <s v="CWT"/>
    <s v="B"/>
    <x v="0"/>
    <s v="Y"/>
    <s v="Y"/>
    <s v="N"/>
    <m/>
    <s v="AD Clip"/>
    <n v="49963"/>
    <s v=""/>
    <n v="212335"/>
    <n v="3"/>
    <n v="38426"/>
    <n v="2022"/>
    <m/>
    <m/>
    <m/>
    <m/>
    <m/>
    <m/>
    <n v="3.13"/>
    <m/>
    <m/>
    <m/>
    <m/>
    <m/>
    <m/>
    <m/>
    <m/>
    <m/>
    <m/>
    <m/>
    <m/>
    <m/>
    <m/>
    <m/>
    <m/>
    <m/>
    <m/>
    <m/>
    <n v="4.47"/>
    <m/>
    <m/>
    <m/>
    <m/>
    <m/>
    <m/>
    <m/>
    <m/>
    <m/>
    <m/>
    <n v="11.63"/>
    <m/>
    <n v="11.76"/>
    <m/>
    <m/>
    <m/>
    <m/>
    <m/>
    <m/>
    <m/>
    <m/>
    <m/>
    <m/>
    <m/>
    <m/>
    <m/>
    <m/>
    <m/>
    <m/>
    <m/>
    <m/>
    <m/>
    <m/>
    <m/>
    <m/>
    <m/>
    <m/>
    <m/>
    <m/>
    <m/>
    <m/>
    <m/>
    <m/>
    <m/>
    <m/>
    <m/>
    <m/>
    <m/>
    <n v="27.18"/>
    <m/>
    <m/>
    <m/>
    <m/>
    <m/>
    <m/>
    <m/>
    <m/>
    <m/>
    <m/>
    <m/>
    <m/>
    <m/>
    <m/>
    <m/>
    <m/>
    <m/>
    <m/>
    <m/>
    <m/>
    <m/>
    <m/>
    <m/>
    <m/>
    <m/>
    <n v="4.8499999999999996"/>
    <m/>
    <m/>
    <m/>
    <m/>
    <n v="4.8499999999999996"/>
    <m/>
    <m/>
    <m/>
    <m/>
    <m/>
    <m/>
    <m/>
    <m/>
    <m/>
    <m/>
    <m/>
    <m/>
    <m/>
    <m/>
    <m/>
    <m/>
    <m/>
    <m/>
    <m/>
    <m/>
    <m/>
    <m/>
    <m/>
    <m/>
    <n v="12.38"/>
    <m/>
    <m/>
    <m/>
    <m/>
    <m/>
    <m/>
    <m/>
    <m/>
    <m/>
    <m/>
    <m/>
    <m/>
    <m/>
    <m/>
    <m/>
    <m/>
    <m/>
    <m/>
    <m/>
    <m/>
    <m/>
    <m/>
    <m/>
    <m/>
    <m/>
    <m/>
    <m/>
    <n v="16.11"/>
    <m/>
    <m/>
    <m/>
    <m/>
    <n v="0.25"/>
    <n v="0.02"/>
    <n v="0.8"/>
    <m/>
    <n v="80.25"/>
    <n v="16.11"/>
    <n v="96.36"/>
    <n v="1.07"/>
    <n v="97.429999999999978"/>
    <n v="1.9500430318435639E-3"/>
    <n v="0.9890177563378838"/>
  </r>
  <r>
    <n v="33"/>
    <n v="114"/>
    <s v="Nitinat R"/>
    <s v="OPS"/>
    <s v="124"/>
    <s v="Chinook"/>
    <s v="3"/>
    <x v="0"/>
    <x v="18"/>
    <n v="114"/>
    <x v="6"/>
    <s v="CK-31"/>
    <s v="WEST VANCOUVER ISLAND-SOUTH_FA_0.x"/>
    <s v="M"/>
    <s v="H"/>
    <n v="3227"/>
    <s v="Sooke Harbour Seapen"/>
    <n v="3227"/>
    <s v="Sooke Hb"/>
    <s v="SWVI"/>
    <s v="S"/>
    <x v="2"/>
    <s v="185993"/>
    <n v="0"/>
    <x v="434"/>
    <n v="2020"/>
    <s v="20200520"/>
    <s v="20200520"/>
    <m/>
    <n v="10"/>
    <m/>
    <s v="CWT"/>
    <s v="B"/>
    <x v="0"/>
    <s v="Y"/>
    <s v="Y"/>
    <s v="N"/>
    <m/>
    <s v="AD Clip"/>
    <n v="49963"/>
    <s v=""/>
    <n v="212335"/>
    <n v="4"/>
    <n v="38426"/>
    <n v="2023"/>
    <m/>
    <m/>
    <m/>
    <m/>
    <m/>
    <m/>
    <m/>
    <m/>
    <m/>
    <m/>
    <m/>
    <m/>
    <m/>
    <n v="11.62"/>
    <m/>
    <m/>
    <m/>
    <m/>
    <m/>
    <m/>
    <m/>
    <m/>
    <m/>
    <m/>
    <m/>
    <m/>
    <m/>
    <m/>
    <n v="5.59"/>
    <m/>
    <m/>
    <m/>
    <m/>
    <m/>
    <n v="5.59"/>
    <m/>
    <m/>
    <m/>
    <m/>
    <m/>
    <m/>
    <m/>
    <m/>
    <m/>
    <n v="6.25"/>
    <m/>
    <m/>
    <m/>
    <m/>
    <m/>
    <m/>
    <m/>
    <m/>
    <m/>
    <m/>
    <m/>
    <m/>
    <m/>
    <m/>
    <m/>
    <m/>
    <m/>
    <m/>
    <m/>
    <m/>
    <m/>
    <m/>
    <m/>
    <m/>
    <n v="4.7"/>
    <m/>
    <m/>
    <m/>
    <m/>
    <m/>
    <n v="21.88"/>
    <m/>
    <m/>
    <m/>
    <m/>
    <m/>
    <m/>
    <m/>
    <m/>
    <m/>
    <m/>
    <m/>
    <m/>
    <m/>
    <m/>
    <m/>
    <m/>
    <m/>
    <m/>
    <m/>
    <m/>
    <m/>
    <m/>
    <m/>
    <m/>
    <m/>
    <m/>
    <m/>
    <m/>
    <m/>
    <m/>
    <m/>
    <m/>
    <m/>
    <m/>
    <m/>
    <m/>
    <n v="6.37"/>
    <m/>
    <m/>
    <m/>
    <m/>
    <m/>
    <m/>
    <m/>
    <m/>
    <m/>
    <m/>
    <m/>
    <m/>
    <m/>
    <m/>
    <m/>
    <m/>
    <m/>
    <m/>
    <m/>
    <m/>
    <m/>
    <m/>
    <m/>
    <n v="7.57"/>
    <m/>
    <m/>
    <m/>
    <m/>
    <m/>
    <m/>
    <m/>
    <m/>
    <m/>
    <m/>
    <n v="7.57"/>
    <m/>
    <m/>
    <m/>
    <m/>
    <m/>
    <m/>
    <m/>
    <m/>
    <m/>
    <m/>
    <m/>
    <n v="40.74"/>
    <m/>
    <m/>
    <m/>
    <m/>
    <m/>
    <m/>
    <m/>
    <m/>
    <n v="77.14"/>
    <n v="40.74"/>
    <n v="117.88"/>
    <n v="0"/>
    <n v="117.88000000000001"/>
    <n v="2.3593459159778236E-3"/>
    <n v="0.99999999999999989"/>
  </r>
  <r>
    <n v="33"/>
    <n v="114"/>
    <s v="Nitinat R"/>
    <s v="OPS"/>
    <s v="124"/>
    <s v="Chinook"/>
    <s v="3"/>
    <x v="0"/>
    <x v="18"/>
    <n v="114"/>
    <x v="6"/>
    <s v="CK-31"/>
    <s v="WEST VANCOUVER ISLAND-SOUTH_FA_0.x"/>
    <s v="M"/>
    <s v="H"/>
    <n v="3227"/>
    <s v="Sooke Harbour Seapen"/>
    <n v="3227"/>
    <s v="Sooke Hb"/>
    <s v="SWVI"/>
    <s v="S"/>
    <x v="2"/>
    <s v="185993"/>
    <n v="0"/>
    <x v="434"/>
    <n v="2020"/>
    <s v="20200520"/>
    <s v="20200520"/>
    <m/>
    <n v="10"/>
    <m/>
    <s v="CWT"/>
    <s v="B"/>
    <x v="0"/>
    <s v="Y"/>
    <s v="Y"/>
    <s v="N"/>
    <m/>
    <s v="AD Clip"/>
    <n v="49963"/>
    <n v="49963"/>
    <n v="212335"/>
    <n v="5"/>
    <n v="38426"/>
    <n v="2024"/>
    <m/>
    <m/>
    <m/>
    <m/>
    <m/>
    <m/>
    <m/>
    <m/>
    <m/>
    <m/>
    <m/>
    <m/>
    <m/>
    <m/>
    <m/>
    <m/>
    <m/>
    <m/>
    <m/>
    <m/>
    <m/>
    <m/>
    <m/>
    <m/>
    <m/>
    <m/>
    <m/>
    <m/>
    <m/>
    <m/>
    <m/>
    <m/>
    <m/>
    <m/>
    <n v="8.8699999999999992"/>
    <m/>
    <m/>
    <m/>
    <m/>
    <m/>
    <m/>
    <m/>
    <m/>
    <m/>
    <m/>
    <m/>
    <m/>
    <m/>
    <m/>
    <m/>
    <m/>
    <m/>
    <m/>
    <m/>
    <m/>
    <m/>
    <m/>
    <m/>
    <m/>
    <m/>
    <m/>
    <m/>
    <m/>
    <m/>
    <m/>
    <m/>
    <m/>
    <m/>
    <m/>
    <m/>
    <m/>
    <m/>
    <m/>
    <m/>
    <m/>
    <m/>
    <m/>
    <m/>
    <m/>
    <m/>
    <m/>
    <m/>
    <m/>
    <m/>
    <m/>
    <m/>
    <m/>
    <m/>
    <m/>
    <m/>
    <m/>
    <m/>
    <m/>
    <m/>
    <m/>
    <m/>
    <m/>
    <m/>
    <m/>
    <m/>
    <m/>
    <m/>
    <m/>
    <m/>
    <m/>
    <m/>
    <m/>
    <m/>
    <m/>
    <m/>
    <m/>
    <m/>
    <m/>
    <m/>
    <m/>
    <m/>
    <m/>
    <m/>
    <m/>
    <m/>
    <m/>
    <m/>
    <m/>
    <m/>
    <m/>
    <m/>
    <m/>
    <m/>
    <m/>
    <m/>
    <m/>
    <m/>
    <m/>
    <m/>
    <m/>
    <m/>
    <m/>
    <m/>
    <m/>
    <m/>
    <m/>
    <m/>
    <m/>
    <m/>
    <m/>
    <m/>
    <m/>
    <m/>
    <m/>
    <m/>
    <m/>
    <m/>
    <m/>
    <m/>
    <m/>
    <m/>
    <m/>
    <m/>
    <m/>
    <m/>
    <m/>
    <m/>
    <m/>
    <m/>
    <m/>
    <m/>
    <m/>
    <m/>
    <n v="8.8699999999999992"/>
    <n v="0"/>
    <n v="8.8699999999999992"/>
    <n v="0"/>
    <n v="8.8699999999999992"/>
    <n v="1.7753137321617997E-4"/>
    <n v="1"/>
  </r>
  <r>
    <n v="33"/>
    <n v="114"/>
    <s v="Nitinat R"/>
    <s v="OPS"/>
    <s v="124"/>
    <s v="Chinook"/>
    <s v="3"/>
    <x v="0"/>
    <x v="18"/>
    <n v="1388"/>
    <x v="7"/>
    <s v="CK-31"/>
    <s v="WEST VANCOUVER ISLAND-SOUTH_FA_0.x"/>
    <s v="M"/>
    <s v="H"/>
    <n v="114"/>
    <s v="Nitinat River H"/>
    <n v="1388"/>
    <s v="Sarita R"/>
    <s v="SWVI"/>
    <s v="S"/>
    <x v="1"/>
    <s v="184964"/>
    <n v="0"/>
    <x v="435"/>
    <n v="2020"/>
    <s v="20200511"/>
    <s v="20200511"/>
    <m/>
    <n v="7.9"/>
    <m/>
    <s v="CWT"/>
    <s v="P"/>
    <x v="1"/>
    <s v="N"/>
    <s v="Y"/>
    <s v="N"/>
    <n v="3.8E-3"/>
    <s v="AD Clip"/>
    <n v="24886"/>
    <s v=""/>
    <n v="63484"/>
    <n v="2"/>
    <n v="38448"/>
    <n v="2021"/>
    <m/>
    <m/>
    <m/>
    <m/>
    <m/>
    <m/>
    <m/>
    <m/>
    <m/>
    <m/>
    <m/>
    <m/>
    <m/>
    <m/>
    <m/>
    <m/>
    <m/>
    <m/>
    <m/>
    <m/>
    <m/>
    <m/>
    <m/>
    <m/>
    <m/>
    <m/>
    <m/>
    <m/>
    <m/>
    <m/>
    <m/>
    <m/>
    <m/>
    <m/>
    <m/>
    <m/>
    <m/>
    <m/>
    <m/>
    <m/>
    <m/>
    <m/>
    <m/>
    <m/>
    <m/>
    <m/>
    <m/>
    <m/>
    <m/>
    <m/>
    <m/>
    <m/>
    <m/>
    <m/>
    <m/>
    <m/>
    <m/>
    <m/>
    <m/>
    <m/>
    <m/>
    <m/>
    <m/>
    <m/>
    <m/>
    <m/>
    <m/>
    <m/>
    <m/>
    <m/>
    <m/>
    <m/>
    <m/>
    <m/>
    <m/>
    <m/>
    <m/>
    <m/>
    <m/>
    <m/>
    <m/>
    <n v="5.39"/>
    <m/>
    <m/>
    <m/>
    <m/>
    <m/>
    <m/>
    <m/>
    <m/>
    <m/>
    <m/>
    <m/>
    <m/>
    <m/>
    <m/>
    <m/>
    <m/>
    <m/>
    <m/>
    <m/>
    <m/>
    <m/>
    <m/>
    <m/>
    <m/>
    <m/>
    <m/>
    <m/>
    <m/>
    <m/>
    <m/>
    <m/>
    <m/>
    <m/>
    <m/>
    <m/>
    <m/>
    <m/>
    <m/>
    <m/>
    <m/>
    <m/>
    <m/>
    <m/>
    <m/>
    <m/>
    <m/>
    <m/>
    <m/>
    <m/>
    <m/>
    <m/>
    <m/>
    <m/>
    <m/>
    <m/>
    <m/>
    <m/>
    <m/>
    <m/>
    <m/>
    <m/>
    <m/>
    <m/>
    <m/>
    <m/>
    <m/>
    <m/>
    <m/>
    <m/>
    <m/>
    <m/>
    <m/>
    <m/>
    <m/>
    <m/>
    <m/>
    <m/>
    <n v="2.33"/>
    <n v="1"/>
    <m/>
    <m/>
    <m/>
    <m/>
    <m/>
    <m/>
    <n v="12"/>
    <n v="5.39"/>
    <n v="3.33"/>
    <n v="8.7200000000000006"/>
    <n v="12"/>
    <n v="20.72"/>
    <n v="8.3259664068150764E-4"/>
    <n v="0.4208494208494209"/>
  </r>
  <r>
    <n v="33"/>
    <n v="114"/>
    <s v="Nitinat R"/>
    <s v="OPS"/>
    <s v="124"/>
    <s v="Chinook"/>
    <s v="3"/>
    <x v="0"/>
    <x v="18"/>
    <n v="1388"/>
    <x v="7"/>
    <s v="CK-31"/>
    <s v="WEST VANCOUVER ISLAND-SOUTH_FA_0.x"/>
    <s v="M"/>
    <s v="H"/>
    <n v="114"/>
    <s v="Nitinat River H"/>
    <n v="1388"/>
    <s v="Sarita R"/>
    <s v="SWVI"/>
    <s v="S"/>
    <x v="1"/>
    <s v="184964"/>
    <n v="0"/>
    <x v="435"/>
    <n v="2020"/>
    <s v="20200511"/>
    <s v="20200511"/>
    <m/>
    <n v="7.9"/>
    <m/>
    <s v="CWT"/>
    <s v="P"/>
    <x v="1"/>
    <s v="N"/>
    <s v="Y"/>
    <s v="N"/>
    <n v="3.8E-3"/>
    <s v="AD Clip"/>
    <n v="24886"/>
    <s v=""/>
    <n v="63484"/>
    <n v="3"/>
    <n v="38448"/>
    <n v="2022"/>
    <m/>
    <m/>
    <m/>
    <m/>
    <m/>
    <m/>
    <m/>
    <m/>
    <m/>
    <m/>
    <m/>
    <m/>
    <m/>
    <m/>
    <m/>
    <m/>
    <m/>
    <m/>
    <m/>
    <m/>
    <m/>
    <m/>
    <m/>
    <m/>
    <m/>
    <m/>
    <m/>
    <m/>
    <m/>
    <m/>
    <m/>
    <m/>
    <m/>
    <m/>
    <m/>
    <m/>
    <m/>
    <n v="11.47"/>
    <m/>
    <m/>
    <m/>
    <m/>
    <m/>
    <m/>
    <m/>
    <m/>
    <m/>
    <n v="4.84"/>
    <m/>
    <m/>
    <m/>
    <m/>
    <m/>
    <m/>
    <m/>
    <m/>
    <m/>
    <n v="8.6"/>
    <m/>
    <m/>
    <m/>
    <m/>
    <m/>
    <m/>
    <m/>
    <m/>
    <m/>
    <m/>
    <m/>
    <m/>
    <m/>
    <m/>
    <m/>
    <m/>
    <m/>
    <m/>
    <m/>
    <m/>
    <m/>
    <m/>
    <m/>
    <n v="34.409999999999997"/>
    <m/>
    <m/>
    <m/>
    <m/>
    <n v="2.91"/>
    <m/>
    <m/>
    <m/>
    <m/>
    <m/>
    <m/>
    <m/>
    <m/>
    <m/>
    <m/>
    <m/>
    <m/>
    <m/>
    <m/>
    <n v="4.8499999999999996"/>
    <m/>
    <m/>
    <m/>
    <m/>
    <n v="4.8499999999999996"/>
    <m/>
    <m/>
    <m/>
    <m/>
    <m/>
    <n v="4.8499999999999996"/>
    <m/>
    <m/>
    <m/>
    <m/>
    <m/>
    <m/>
    <m/>
    <m/>
    <m/>
    <m/>
    <m/>
    <m/>
    <m/>
    <m/>
    <m/>
    <m/>
    <m/>
    <m/>
    <m/>
    <m/>
    <m/>
    <m/>
    <m/>
    <m/>
    <m/>
    <m/>
    <m/>
    <m/>
    <m/>
    <m/>
    <m/>
    <m/>
    <m/>
    <m/>
    <n v="11.52"/>
    <m/>
    <m/>
    <m/>
    <m/>
    <m/>
    <m/>
    <m/>
    <m/>
    <m/>
    <m/>
    <m/>
    <n v="14.37"/>
    <m/>
    <m/>
    <m/>
    <m/>
    <n v="2.0299999999999998"/>
    <n v="15.95"/>
    <n v="49.9"/>
    <m/>
    <n v="88.3"/>
    <n v="14.37"/>
    <n v="102.67"/>
    <n v="67.88"/>
    <n v="170.54999999999998"/>
    <n v="6.8532508237563279E-3"/>
    <n v="0.60199355027851076"/>
  </r>
  <r>
    <n v="33"/>
    <n v="114"/>
    <s v="Nitinat R"/>
    <s v="OPS"/>
    <s v="124"/>
    <s v="Chinook"/>
    <s v="3"/>
    <x v="0"/>
    <x v="18"/>
    <n v="1388"/>
    <x v="7"/>
    <s v="CK-31"/>
    <s v="WEST VANCOUVER ISLAND-SOUTH_FA_0.x"/>
    <s v="M"/>
    <s v="H"/>
    <n v="114"/>
    <s v="Nitinat River H"/>
    <n v="1388"/>
    <s v="Sarita R"/>
    <s v="SWVI"/>
    <s v="S"/>
    <x v="1"/>
    <s v="184964"/>
    <n v="0"/>
    <x v="435"/>
    <n v="2020"/>
    <s v="20200511"/>
    <s v="20200511"/>
    <m/>
    <n v="7.9"/>
    <m/>
    <s v="CWT"/>
    <s v="P"/>
    <x v="1"/>
    <s v="N"/>
    <s v="Y"/>
    <s v="N"/>
    <n v="3.8E-3"/>
    <s v="AD Clip"/>
    <n v="24886"/>
    <n v="24886"/>
    <n v="63484"/>
    <n v="4"/>
    <n v="38448"/>
    <n v="2023"/>
    <m/>
    <m/>
    <m/>
    <m/>
    <m/>
    <m/>
    <m/>
    <m/>
    <m/>
    <m/>
    <m/>
    <m/>
    <m/>
    <n v="5.81"/>
    <m/>
    <m/>
    <m/>
    <m/>
    <m/>
    <m/>
    <m/>
    <m/>
    <m/>
    <m/>
    <m/>
    <m/>
    <m/>
    <m/>
    <m/>
    <m/>
    <m/>
    <m/>
    <m/>
    <m/>
    <m/>
    <m/>
    <m/>
    <n v="34.590000000000003"/>
    <m/>
    <m/>
    <m/>
    <n v="6.37"/>
    <m/>
    <m/>
    <m/>
    <m/>
    <m/>
    <m/>
    <m/>
    <m/>
    <m/>
    <m/>
    <m/>
    <m/>
    <m/>
    <m/>
    <m/>
    <m/>
    <m/>
    <m/>
    <m/>
    <m/>
    <m/>
    <m/>
    <m/>
    <m/>
    <m/>
    <m/>
    <m/>
    <m/>
    <m/>
    <m/>
    <m/>
    <m/>
    <m/>
    <m/>
    <m/>
    <m/>
    <m/>
    <m/>
    <m/>
    <m/>
    <m/>
    <m/>
    <m/>
    <m/>
    <n v="12.87"/>
    <m/>
    <m/>
    <m/>
    <m/>
    <n v="11.53"/>
    <m/>
    <m/>
    <m/>
    <m/>
    <m/>
    <m/>
    <m/>
    <m/>
    <m/>
    <m/>
    <m/>
    <m/>
    <m/>
    <m/>
    <m/>
    <m/>
    <m/>
    <m/>
    <m/>
    <m/>
    <m/>
    <m/>
    <m/>
    <m/>
    <m/>
    <m/>
    <m/>
    <m/>
    <m/>
    <m/>
    <m/>
    <m/>
    <m/>
    <m/>
    <m/>
    <m/>
    <m/>
    <m/>
    <m/>
    <m/>
    <m/>
    <m/>
    <m/>
    <m/>
    <m/>
    <m/>
    <m/>
    <m/>
    <m/>
    <m/>
    <m/>
    <m/>
    <m/>
    <m/>
    <m/>
    <n v="7.57"/>
    <m/>
    <m/>
    <m/>
    <m/>
    <m/>
    <m/>
    <m/>
    <m/>
    <m/>
    <m/>
    <m/>
    <n v="16.71"/>
    <m/>
    <m/>
    <m/>
    <m/>
    <n v="1"/>
    <n v="29.55"/>
    <n v="19"/>
    <m/>
    <n v="78.739999999999995"/>
    <n v="16.71"/>
    <n v="95.45"/>
    <n v="49.55"/>
    <n v="145"/>
    <n v="5.8265691553483889E-3"/>
    <n v="0.65827586206896549"/>
  </r>
  <r>
    <n v="33"/>
    <n v="114"/>
    <s v="Nitinat R"/>
    <s v="OPS"/>
    <s v="124"/>
    <s v="Chinook"/>
    <s v="3"/>
    <x v="0"/>
    <x v="18"/>
    <n v="1388"/>
    <x v="7"/>
    <s v="CK-31"/>
    <s v="WEST VANCOUVER ISLAND-SOUTH_FA_0.x"/>
    <s v="M"/>
    <s v="H"/>
    <n v="114"/>
    <s v="Nitinat River H"/>
    <n v="1388"/>
    <s v="Sarita R"/>
    <s v="SWVI"/>
    <s v="S"/>
    <x v="1"/>
    <s v="184965"/>
    <n v="0"/>
    <x v="436"/>
    <n v="2020"/>
    <s v="20200511"/>
    <s v="20200511"/>
    <m/>
    <n v="7.9"/>
    <m/>
    <s v="CWT"/>
    <s v="P"/>
    <x v="1"/>
    <s v="Y"/>
    <s v="N"/>
    <s v="N"/>
    <n v="5.1000000000000004E-3"/>
    <s v="AD Clip"/>
    <n v="24863"/>
    <s v=""/>
    <n v="63457"/>
    <n v="2"/>
    <n v="38449"/>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6"/>
    <m/>
    <m/>
    <m/>
    <m/>
    <m/>
    <m/>
    <m/>
    <n v="10"/>
    <n v="0"/>
    <n v="1.86"/>
    <n v="1.86"/>
    <n v="10"/>
    <n v="11.86"/>
    <n v="4.7701403692233438E-4"/>
    <n v="0.15682967959527827"/>
  </r>
  <r>
    <n v="33"/>
    <n v="114"/>
    <s v="Nitinat R"/>
    <s v="OPS"/>
    <s v="124"/>
    <s v="Chinook"/>
    <s v="3"/>
    <x v="0"/>
    <x v="18"/>
    <n v="1388"/>
    <x v="7"/>
    <s v="CK-31"/>
    <s v="WEST VANCOUVER ISLAND-SOUTH_FA_0.x"/>
    <s v="M"/>
    <s v="H"/>
    <n v="114"/>
    <s v="Nitinat River H"/>
    <n v="1388"/>
    <s v="Sarita R"/>
    <s v="SWVI"/>
    <s v="S"/>
    <x v="1"/>
    <s v="184965"/>
    <n v="0"/>
    <x v="436"/>
    <n v="2020"/>
    <s v="20200511"/>
    <s v="20200511"/>
    <m/>
    <n v="7.9"/>
    <m/>
    <s v="CWT"/>
    <s v="P"/>
    <x v="1"/>
    <s v="Y"/>
    <s v="N"/>
    <s v="N"/>
    <n v="5.1000000000000004E-3"/>
    <s v="AD Clip"/>
    <n v="24863"/>
    <s v=""/>
    <n v="63457"/>
    <n v="3"/>
    <n v="38449"/>
    <n v="2022"/>
    <m/>
    <m/>
    <m/>
    <m/>
    <m/>
    <m/>
    <m/>
    <m/>
    <m/>
    <m/>
    <m/>
    <m/>
    <m/>
    <n v="6.44"/>
    <m/>
    <m/>
    <m/>
    <m/>
    <m/>
    <m/>
    <m/>
    <m/>
    <m/>
    <m/>
    <m/>
    <m/>
    <m/>
    <m/>
    <m/>
    <m/>
    <m/>
    <m/>
    <m/>
    <m/>
    <m/>
    <m/>
    <m/>
    <n v="11.47"/>
    <m/>
    <m/>
    <n v="2.56"/>
    <m/>
    <m/>
    <m/>
    <m/>
    <m/>
    <m/>
    <m/>
    <m/>
    <m/>
    <m/>
    <m/>
    <m/>
    <m/>
    <m/>
    <m/>
    <m/>
    <n v="4.13"/>
    <m/>
    <m/>
    <m/>
    <m/>
    <m/>
    <m/>
    <m/>
    <m/>
    <m/>
    <m/>
    <m/>
    <m/>
    <m/>
    <m/>
    <m/>
    <m/>
    <m/>
    <m/>
    <m/>
    <m/>
    <m/>
    <m/>
    <m/>
    <n v="34.409999999999997"/>
    <m/>
    <m/>
    <m/>
    <m/>
    <n v="2.91"/>
    <m/>
    <m/>
    <m/>
    <m/>
    <m/>
    <m/>
    <m/>
    <m/>
    <m/>
    <m/>
    <m/>
    <m/>
    <m/>
    <m/>
    <n v="9.6999999999999993"/>
    <m/>
    <m/>
    <m/>
    <m/>
    <n v="9.6999999999999993"/>
    <m/>
    <m/>
    <m/>
    <m/>
    <m/>
    <n v="4.8499999999999996"/>
    <m/>
    <m/>
    <m/>
    <m/>
    <m/>
    <m/>
    <m/>
    <m/>
    <m/>
    <m/>
    <m/>
    <m/>
    <m/>
    <m/>
    <m/>
    <m/>
    <m/>
    <m/>
    <m/>
    <m/>
    <m/>
    <m/>
    <m/>
    <m/>
    <m/>
    <m/>
    <m/>
    <n v="5.76"/>
    <m/>
    <m/>
    <n v="5.76"/>
    <m/>
    <m/>
    <m/>
    <m/>
    <m/>
    <m/>
    <m/>
    <m/>
    <m/>
    <m/>
    <m/>
    <m/>
    <m/>
    <m/>
    <m/>
    <n v="5.4"/>
    <n v="1"/>
    <m/>
    <m/>
    <m/>
    <n v="1.01"/>
    <n v="10.63"/>
    <n v="59.73"/>
    <m/>
    <n v="97.69"/>
    <n v="6.4"/>
    <n v="104.09"/>
    <n v="71.37"/>
    <n v="175.46"/>
    <n v="7.0570727587177737E-3"/>
    <n v="0.59324062464379346"/>
  </r>
  <r>
    <n v="33"/>
    <n v="114"/>
    <s v="Nitinat R"/>
    <s v="OPS"/>
    <s v="124"/>
    <s v="Chinook"/>
    <s v="3"/>
    <x v="0"/>
    <x v="18"/>
    <n v="1388"/>
    <x v="7"/>
    <s v="CK-31"/>
    <s v="WEST VANCOUVER ISLAND-SOUTH_FA_0.x"/>
    <s v="M"/>
    <s v="H"/>
    <n v="114"/>
    <s v="Nitinat River H"/>
    <n v="1388"/>
    <s v="Sarita R"/>
    <s v="SWVI"/>
    <s v="S"/>
    <x v="1"/>
    <s v="184965"/>
    <n v="0"/>
    <x v="436"/>
    <n v="2020"/>
    <s v="20200511"/>
    <s v="20200511"/>
    <m/>
    <n v="7.9"/>
    <m/>
    <s v="CWT"/>
    <s v="P"/>
    <x v="1"/>
    <s v="Y"/>
    <s v="N"/>
    <s v="N"/>
    <n v="5.1000000000000004E-3"/>
    <s v="AD Clip"/>
    <n v="24863"/>
    <s v=""/>
    <n v="63457"/>
    <n v="4"/>
    <n v="38449"/>
    <n v="2023"/>
    <m/>
    <m/>
    <m/>
    <m/>
    <m/>
    <m/>
    <m/>
    <m/>
    <m/>
    <m/>
    <m/>
    <m/>
    <m/>
    <n v="5.81"/>
    <m/>
    <m/>
    <m/>
    <m/>
    <m/>
    <m/>
    <m/>
    <m/>
    <m/>
    <m/>
    <m/>
    <m/>
    <n v="6.49"/>
    <m/>
    <m/>
    <m/>
    <m/>
    <n v="5.59"/>
    <m/>
    <m/>
    <m/>
    <m/>
    <m/>
    <n v="11.53"/>
    <m/>
    <m/>
    <m/>
    <m/>
    <m/>
    <m/>
    <m/>
    <m/>
    <m/>
    <m/>
    <m/>
    <m/>
    <m/>
    <m/>
    <m/>
    <m/>
    <m/>
    <m/>
    <m/>
    <m/>
    <m/>
    <m/>
    <m/>
    <m/>
    <m/>
    <m/>
    <m/>
    <m/>
    <m/>
    <m/>
    <m/>
    <m/>
    <m/>
    <m/>
    <m/>
    <m/>
    <m/>
    <m/>
    <m/>
    <m/>
    <m/>
    <m/>
    <m/>
    <n v="11.53"/>
    <m/>
    <m/>
    <m/>
    <m/>
    <n v="15.32"/>
    <n v="11.53"/>
    <m/>
    <m/>
    <m/>
    <m/>
    <m/>
    <m/>
    <m/>
    <n v="3.06"/>
    <m/>
    <m/>
    <m/>
    <m/>
    <m/>
    <m/>
    <m/>
    <m/>
    <m/>
    <m/>
    <m/>
    <m/>
    <m/>
    <m/>
    <m/>
    <m/>
    <m/>
    <m/>
    <m/>
    <m/>
    <m/>
    <m/>
    <m/>
    <m/>
    <m/>
    <m/>
    <m/>
    <m/>
    <m/>
    <m/>
    <m/>
    <m/>
    <m/>
    <m/>
    <m/>
    <m/>
    <m/>
    <m/>
    <m/>
    <m/>
    <m/>
    <m/>
    <m/>
    <m/>
    <m/>
    <m/>
    <m/>
    <m/>
    <m/>
    <m/>
    <m/>
    <m/>
    <m/>
    <m/>
    <m/>
    <m/>
    <m/>
    <m/>
    <m/>
    <m/>
    <m/>
    <m/>
    <m/>
    <n v="37.85"/>
    <m/>
    <m/>
    <m/>
    <n v="2.92"/>
    <n v="3"/>
    <n v="21.49"/>
    <n v="13"/>
    <m/>
    <n v="70.86"/>
    <n v="40.770000000000003"/>
    <n v="111.63"/>
    <n v="37.49"/>
    <n v="149.12"/>
    <n v="5.9976672163455742E-3"/>
    <n v="0.74859173819742486"/>
  </r>
  <r>
    <n v="33"/>
    <n v="114"/>
    <s v="Nitinat R"/>
    <s v="OPS"/>
    <s v="124"/>
    <s v="Chinook"/>
    <s v="3"/>
    <x v="0"/>
    <x v="18"/>
    <n v="1388"/>
    <x v="7"/>
    <s v="CK-31"/>
    <s v="WEST VANCOUVER ISLAND-SOUTH_FA_0.x"/>
    <s v="M"/>
    <s v="H"/>
    <n v="114"/>
    <s v="Nitinat River H"/>
    <n v="1388"/>
    <s v="Sarita R"/>
    <s v="SWVI"/>
    <s v="S"/>
    <x v="1"/>
    <s v="184965"/>
    <n v="0"/>
    <x v="436"/>
    <n v="2020"/>
    <s v="20200511"/>
    <s v="20200511"/>
    <m/>
    <n v="7.9"/>
    <m/>
    <s v="CWT"/>
    <s v="P"/>
    <x v="1"/>
    <s v="Y"/>
    <s v="N"/>
    <s v="N"/>
    <n v="5.1000000000000004E-3"/>
    <s v="AD Clip"/>
    <n v="24863"/>
    <n v="24863"/>
    <n v="63457"/>
    <n v="5"/>
    <n v="38449"/>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78"/>
    <m/>
    <m/>
    <m/>
    <m/>
    <m/>
    <m/>
    <m/>
    <m/>
    <n v="0"/>
    <n v="5.78"/>
    <n v="5.78"/>
    <n v="0"/>
    <n v="5.78"/>
    <n v="2.324739572859269E-4"/>
    <n v="1"/>
  </r>
  <r>
    <n v="33"/>
    <n v="114"/>
    <s v="Nitinat R"/>
    <s v="OPS"/>
    <s v="124"/>
    <s v="Chinook"/>
    <s v="3"/>
    <x v="0"/>
    <x v="18"/>
    <n v="1388"/>
    <x v="7"/>
    <s v="CK-31"/>
    <s v="WEST VANCOUVER ISLAND-SOUTH_FA_0.x"/>
    <s v="M"/>
    <s v="H"/>
    <n v="114"/>
    <s v="Nitinat River H"/>
    <n v="1388"/>
    <s v="Sarita R"/>
    <s v="SWVI"/>
    <s v="S"/>
    <x v="1"/>
    <s v="184966"/>
    <n v="0"/>
    <x v="437"/>
    <n v="2020"/>
    <s v="20200511"/>
    <s v="20200511"/>
    <m/>
    <n v="7.9"/>
    <m/>
    <s v="CWT"/>
    <s v="P"/>
    <x v="1"/>
    <s v="N"/>
    <s v="Y"/>
    <s v="N"/>
    <n v="0"/>
    <s v="AD Clip"/>
    <n v="25004"/>
    <s v=""/>
    <n v="63688"/>
    <n v="2"/>
    <n v="38451"/>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m/>
    <m/>
    <m/>
    <m/>
    <n v="1.31"/>
    <m/>
    <n v="8"/>
    <n v="0"/>
    <n v="2"/>
    <n v="2"/>
    <n v="9.31"/>
    <n v="11.31"/>
    <n v="4.5232762757958729E-4"/>
    <n v="0.17683465959328026"/>
  </r>
  <r>
    <n v="33"/>
    <n v="114"/>
    <s v="Nitinat R"/>
    <s v="OPS"/>
    <s v="124"/>
    <s v="Chinook"/>
    <s v="3"/>
    <x v="0"/>
    <x v="18"/>
    <n v="1388"/>
    <x v="7"/>
    <s v="CK-31"/>
    <s v="WEST VANCOUVER ISLAND-SOUTH_FA_0.x"/>
    <s v="M"/>
    <s v="H"/>
    <n v="114"/>
    <s v="Nitinat River H"/>
    <n v="1388"/>
    <s v="Sarita R"/>
    <s v="SWVI"/>
    <s v="S"/>
    <x v="1"/>
    <s v="184966"/>
    <n v="0"/>
    <x v="437"/>
    <n v="2020"/>
    <s v="20200511"/>
    <s v="20200511"/>
    <m/>
    <n v="7.9"/>
    <m/>
    <s v="CWT"/>
    <s v="P"/>
    <x v="1"/>
    <s v="N"/>
    <s v="Y"/>
    <s v="N"/>
    <n v="0"/>
    <s v="AD Clip"/>
    <n v="25004"/>
    <s v=""/>
    <n v="63688"/>
    <n v="3"/>
    <n v="38451"/>
    <n v="2022"/>
    <m/>
    <m/>
    <m/>
    <m/>
    <m/>
    <m/>
    <m/>
    <m/>
    <m/>
    <m/>
    <m/>
    <m/>
    <m/>
    <m/>
    <m/>
    <m/>
    <m/>
    <m/>
    <m/>
    <m/>
    <m/>
    <m/>
    <m/>
    <m/>
    <m/>
    <m/>
    <m/>
    <m/>
    <m/>
    <m/>
    <m/>
    <m/>
    <m/>
    <m/>
    <m/>
    <m/>
    <m/>
    <m/>
    <m/>
    <m/>
    <n v="2.56"/>
    <m/>
    <m/>
    <m/>
    <m/>
    <m/>
    <m/>
    <m/>
    <m/>
    <m/>
    <m/>
    <m/>
    <m/>
    <m/>
    <m/>
    <m/>
    <m/>
    <n v="4.13"/>
    <m/>
    <m/>
    <m/>
    <m/>
    <m/>
    <m/>
    <m/>
    <m/>
    <m/>
    <m/>
    <m/>
    <m/>
    <m/>
    <m/>
    <m/>
    <m/>
    <m/>
    <m/>
    <m/>
    <m/>
    <m/>
    <m/>
    <m/>
    <n v="22.94"/>
    <m/>
    <m/>
    <m/>
    <m/>
    <n v="12.18"/>
    <n v="11.47"/>
    <m/>
    <m/>
    <m/>
    <m/>
    <m/>
    <m/>
    <m/>
    <m/>
    <m/>
    <m/>
    <m/>
    <m/>
    <m/>
    <m/>
    <m/>
    <m/>
    <m/>
    <m/>
    <m/>
    <m/>
    <m/>
    <m/>
    <m/>
    <m/>
    <m/>
    <m/>
    <m/>
    <m/>
    <m/>
    <m/>
    <m/>
    <m/>
    <m/>
    <m/>
    <m/>
    <m/>
    <m/>
    <m/>
    <m/>
    <m/>
    <m/>
    <m/>
    <m/>
    <n v="6.19"/>
    <m/>
    <m/>
    <m/>
    <m/>
    <m/>
    <m/>
    <m/>
    <m/>
    <m/>
    <m/>
    <m/>
    <m/>
    <m/>
    <m/>
    <m/>
    <n v="5.76"/>
    <m/>
    <m/>
    <m/>
    <m/>
    <m/>
    <m/>
    <m/>
    <m/>
    <m/>
    <n v="3.22"/>
    <m/>
    <n v="5.44"/>
    <n v="1"/>
    <m/>
    <m/>
    <n v="2.4"/>
    <n v="1"/>
    <n v="10.63"/>
    <n v="50.92"/>
    <m/>
    <n v="68.45"/>
    <n v="8.84"/>
    <n v="77.290000000000006"/>
    <n v="62.55"/>
    <n v="139.83999999999997"/>
    <n v="5.5927051671732517E-3"/>
    <n v="0.55270308924485145"/>
  </r>
  <r>
    <n v="33"/>
    <n v="114"/>
    <s v="Nitinat R"/>
    <s v="OPS"/>
    <s v="124"/>
    <s v="Chinook"/>
    <s v="3"/>
    <x v="0"/>
    <x v="18"/>
    <n v="1388"/>
    <x v="7"/>
    <s v="CK-31"/>
    <s v="WEST VANCOUVER ISLAND-SOUTH_FA_0.x"/>
    <s v="M"/>
    <s v="H"/>
    <n v="114"/>
    <s v="Nitinat River H"/>
    <n v="1388"/>
    <s v="Sarita R"/>
    <s v="SWVI"/>
    <s v="S"/>
    <x v="1"/>
    <s v="184966"/>
    <n v="0"/>
    <x v="437"/>
    <n v="2020"/>
    <s v="20200511"/>
    <s v="20200511"/>
    <m/>
    <n v="7.9"/>
    <m/>
    <s v="CWT"/>
    <s v="P"/>
    <x v="1"/>
    <s v="N"/>
    <s v="Y"/>
    <s v="N"/>
    <n v="0"/>
    <s v="AD Clip"/>
    <n v="25004"/>
    <s v=""/>
    <n v="63688"/>
    <n v="4"/>
    <n v="38451"/>
    <n v="2023"/>
    <m/>
    <m/>
    <m/>
    <m/>
    <m/>
    <m/>
    <m/>
    <m/>
    <m/>
    <m/>
    <m/>
    <m/>
    <m/>
    <m/>
    <m/>
    <m/>
    <m/>
    <m/>
    <m/>
    <m/>
    <m/>
    <m/>
    <m/>
    <m/>
    <m/>
    <m/>
    <m/>
    <m/>
    <m/>
    <m/>
    <m/>
    <m/>
    <m/>
    <m/>
    <m/>
    <m/>
    <m/>
    <n v="11.53"/>
    <m/>
    <m/>
    <m/>
    <m/>
    <m/>
    <m/>
    <m/>
    <m/>
    <m/>
    <m/>
    <m/>
    <m/>
    <m/>
    <m/>
    <m/>
    <m/>
    <m/>
    <m/>
    <m/>
    <m/>
    <m/>
    <m/>
    <m/>
    <m/>
    <m/>
    <m/>
    <m/>
    <m/>
    <m/>
    <m/>
    <m/>
    <m/>
    <m/>
    <m/>
    <m/>
    <m/>
    <m/>
    <m/>
    <m/>
    <m/>
    <m/>
    <m/>
    <m/>
    <n v="34.590000000000003"/>
    <m/>
    <m/>
    <m/>
    <m/>
    <n v="3.81"/>
    <m/>
    <m/>
    <m/>
    <m/>
    <m/>
    <m/>
    <m/>
    <m/>
    <n v="4.28"/>
    <m/>
    <m/>
    <m/>
    <m/>
    <m/>
    <n v="6.35"/>
    <m/>
    <m/>
    <m/>
    <m/>
    <m/>
    <m/>
    <m/>
    <m/>
    <m/>
    <m/>
    <m/>
    <m/>
    <m/>
    <m/>
    <m/>
    <m/>
    <m/>
    <m/>
    <m/>
    <m/>
    <m/>
    <m/>
    <m/>
    <m/>
    <m/>
    <m/>
    <m/>
    <m/>
    <m/>
    <m/>
    <m/>
    <m/>
    <m/>
    <m/>
    <m/>
    <m/>
    <m/>
    <m/>
    <m/>
    <m/>
    <m/>
    <m/>
    <m/>
    <m/>
    <m/>
    <n v="7.57"/>
    <m/>
    <m/>
    <m/>
    <m/>
    <m/>
    <m/>
    <m/>
    <m/>
    <m/>
    <m/>
    <m/>
    <n v="50.78"/>
    <m/>
    <m/>
    <m/>
    <m/>
    <n v="4"/>
    <n v="43.64"/>
    <n v="17"/>
    <m/>
    <n v="68.13"/>
    <n v="50.78"/>
    <n v="118.91"/>
    <n v="64.64"/>
    <n v="183.55"/>
    <n v="7.3408254679251323E-3"/>
    <n v="0.64783437755380002"/>
  </r>
  <r>
    <n v="33"/>
    <n v="114"/>
    <s v="Nitinat R"/>
    <s v="OPS"/>
    <s v="124"/>
    <s v="Chinook"/>
    <s v="3"/>
    <x v="0"/>
    <x v="18"/>
    <n v="1388"/>
    <x v="7"/>
    <s v="CK-31"/>
    <s v="WEST VANCOUVER ISLAND-SOUTH_FA_0.x"/>
    <s v="M"/>
    <s v="H"/>
    <n v="114"/>
    <s v="Nitinat River H"/>
    <n v="1388"/>
    <s v="Sarita R"/>
    <s v="SWVI"/>
    <s v="S"/>
    <x v="1"/>
    <s v="184966"/>
    <n v="0"/>
    <x v="437"/>
    <n v="2020"/>
    <s v="20200511"/>
    <s v="20200511"/>
    <m/>
    <n v="7.9"/>
    <m/>
    <s v="CWT"/>
    <s v="P"/>
    <x v="1"/>
    <s v="N"/>
    <s v="Y"/>
    <s v="N"/>
    <n v="0"/>
    <s v="AD Clip"/>
    <n v="25004"/>
    <n v="25004"/>
    <n v="63688"/>
    <n v="5"/>
    <n v="38451"/>
    <n v="2024"/>
    <m/>
    <m/>
    <m/>
    <m/>
    <m/>
    <m/>
    <m/>
    <m/>
    <m/>
    <m/>
    <m/>
    <m/>
    <m/>
    <n v="2.3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9"/>
    <m/>
    <m/>
    <m/>
    <m/>
    <m/>
    <m/>
    <m/>
    <m/>
    <n v="2.33"/>
    <n v="1.69"/>
    <n v="4.0199999999999996"/>
    <n v="0"/>
    <n v="4.0199999999999996"/>
    <n v="1.6077427611582145E-4"/>
    <n v="1"/>
  </r>
  <r>
    <n v="33"/>
    <n v="114"/>
    <s v="Nitinat R"/>
    <s v="OPS"/>
    <s v="124"/>
    <s v="Chinook"/>
    <s v="3"/>
    <x v="0"/>
    <x v="18"/>
    <n v="1388"/>
    <x v="7"/>
    <s v="CK-31"/>
    <s v="WEST VANCOUVER ISLAND-SOUTH_FA_0.x"/>
    <s v="M"/>
    <s v="H"/>
    <n v="114"/>
    <s v="Nitinat River H"/>
    <n v="1388"/>
    <s v="Sarita R"/>
    <s v="SWVI"/>
    <s v="S"/>
    <x v="1"/>
    <s v="184967"/>
    <n v="0"/>
    <x v="438"/>
    <n v="2020"/>
    <s v="20200511"/>
    <s v="20200511"/>
    <m/>
    <n v="7.9"/>
    <m/>
    <s v="CWT"/>
    <s v="P"/>
    <x v="1"/>
    <s v="N"/>
    <s v="Y"/>
    <s v="N"/>
    <n v="3.3999999999999998E-3"/>
    <s v="AD Clip"/>
    <n v="24935"/>
    <s v=""/>
    <n v="63598"/>
    <n v="2"/>
    <n v="38450"/>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m/>
    <m/>
    <m/>
    <m/>
    <m/>
    <m/>
    <n v="7"/>
    <n v="0"/>
    <n v="2"/>
    <n v="2"/>
    <n v="7"/>
    <n v="9"/>
    <n v="3.6093843994385402E-4"/>
    <n v="0.22222222222222221"/>
  </r>
  <r>
    <n v="33"/>
    <n v="114"/>
    <s v="Nitinat R"/>
    <s v="OPS"/>
    <s v="124"/>
    <s v="Chinook"/>
    <s v="3"/>
    <x v="0"/>
    <x v="18"/>
    <n v="1388"/>
    <x v="7"/>
    <s v="CK-31"/>
    <s v="WEST VANCOUVER ISLAND-SOUTH_FA_0.x"/>
    <s v="M"/>
    <s v="H"/>
    <n v="114"/>
    <s v="Nitinat River H"/>
    <n v="1388"/>
    <s v="Sarita R"/>
    <s v="SWVI"/>
    <s v="S"/>
    <x v="1"/>
    <s v="184967"/>
    <n v="0"/>
    <x v="438"/>
    <n v="2020"/>
    <s v="20200511"/>
    <s v="20200511"/>
    <m/>
    <n v="7.9"/>
    <m/>
    <s v="CWT"/>
    <s v="P"/>
    <x v="1"/>
    <s v="N"/>
    <s v="Y"/>
    <s v="N"/>
    <n v="3.3999999999999998E-3"/>
    <s v="AD Clip"/>
    <n v="24935"/>
    <s v=""/>
    <n v="63598"/>
    <n v="3"/>
    <n v="38450"/>
    <n v="2022"/>
    <m/>
    <m/>
    <m/>
    <m/>
    <m/>
    <m/>
    <n v="2.21"/>
    <m/>
    <m/>
    <m/>
    <m/>
    <m/>
    <m/>
    <m/>
    <m/>
    <m/>
    <m/>
    <m/>
    <m/>
    <m/>
    <m/>
    <m/>
    <m/>
    <m/>
    <m/>
    <m/>
    <m/>
    <m/>
    <n v="4.0999999999999996"/>
    <m/>
    <m/>
    <m/>
    <m/>
    <m/>
    <m/>
    <m/>
    <m/>
    <m/>
    <m/>
    <m/>
    <m/>
    <m/>
    <m/>
    <m/>
    <m/>
    <m/>
    <m/>
    <m/>
    <m/>
    <m/>
    <m/>
    <m/>
    <m/>
    <m/>
    <m/>
    <m/>
    <m/>
    <n v="4.13"/>
    <m/>
    <m/>
    <m/>
    <m/>
    <m/>
    <m/>
    <m/>
    <m/>
    <m/>
    <m/>
    <m/>
    <m/>
    <m/>
    <m/>
    <m/>
    <m/>
    <m/>
    <m/>
    <m/>
    <m/>
    <m/>
    <m/>
    <m/>
    <n v="22.94"/>
    <m/>
    <m/>
    <m/>
    <m/>
    <n v="5.82"/>
    <m/>
    <m/>
    <m/>
    <m/>
    <m/>
    <m/>
    <m/>
    <m/>
    <m/>
    <m/>
    <m/>
    <m/>
    <m/>
    <m/>
    <n v="4.8499999999999996"/>
    <m/>
    <m/>
    <m/>
    <m/>
    <n v="9.6999999999999993"/>
    <m/>
    <m/>
    <m/>
    <m/>
    <m/>
    <m/>
    <m/>
    <m/>
    <m/>
    <m/>
    <m/>
    <m/>
    <m/>
    <m/>
    <m/>
    <m/>
    <m/>
    <m/>
    <m/>
    <m/>
    <m/>
    <m/>
    <m/>
    <m/>
    <m/>
    <m/>
    <m/>
    <m/>
    <m/>
    <m/>
    <m/>
    <m/>
    <m/>
    <m/>
    <m/>
    <m/>
    <m/>
    <m/>
    <m/>
    <m/>
    <m/>
    <m/>
    <m/>
    <m/>
    <m/>
    <m/>
    <m/>
    <m/>
    <m/>
    <m/>
    <m/>
    <m/>
    <n v="5.13"/>
    <m/>
    <m/>
    <m/>
    <m/>
    <m/>
    <m/>
    <n v="36.200000000000003"/>
    <m/>
    <n v="53.75"/>
    <n v="5.13"/>
    <n v="58.88"/>
    <n v="36.200000000000003"/>
    <n v="95.080000000000013"/>
    <n v="3.813114096651294E-3"/>
    <n v="0.61926798485485901"/>
  </r>
  <r>
    <n v="33"/>
    <n v="114"/>
    <s v="Nitinat R"/>
    <s v="OPS"/>
    <s v="124"/>
    <s v="Chinook"/>
    <s v="3"/>
    <x v="0"/>
    <x v="18"/>
    <n v="1388"/>
    <x v="7"/>
    <s v="CK-31"/>
    <s v="WEST VANCOUVER ISLAND-SOUTH_FA_0.x"/>
    <s v="M"/>
    <s v="H"/>
    <n v="114"/>
    <s v="Nitinat River H"/>
    <n v="1388"/>
    <s v="Sarita R"/>
    <s v="SWVI"/>
    <s v="S"/>
    <x v="1"/>
    <s v="184967"/>
    <n v="0"/>
    <x v="438"/>
    <n v="2020"/>
    <s v="20200511"/>
    <s v="20200511"/>
    <m/>
    <n v="7.9"/>
    <m/>
    <s v="CWT"/>
    <s v="P"/>
    <x v="1"/>
    <s v="N"/>
    <s v="Y"/>
    <s v="N"/>
    <n v="3.3999999999999998E-3"/>
    <s v="AD Clip"/>
    <n v="24935"/>
    <s v=""/>
    <n v="63598"/>
    <n v="4"/>
    <n v="38450"/>
    <n v="2023"/>
    <m/>
    <m/>
    <m/>
    <m/>
    <m/>
    <m/>
    <m/>
    <m/>
    <m/>
    <m/>
    <m/>
    <m/>
    <m/>
    <m/>
    <m/>
    <m/>
    <m/>
    <m/>
    <m/>
    <m/>
    <m/>
    <m/>
    <m/>
    <m/>
    <m/>
    <m/>
    <m/>
    <m/>
    <m/>
    <m/>
    <m/>
    <m/>
    <m/>
    <m/>
    <m/>
    <m/>
    <m/>
    <n v="23.06"/>
    <m/>
    <n v="11.53"/>
    <m/>
    <n v="6.35"/>
    <m/>
    <m/>
    <n v="6.25"/>
    <m/>
    <m/>
    <m/>
    <m/>
    <m/>
    <m/>
    <m/>
    <m/>
    <m/>
    <m/>
    <m/>
    <m/>
    <m/>
    <m/>
    <m/>
    <m/>
    <m/>
    <m/>
    <m/>
    <m/>
    <m/>
    <m/>
    <m/>
    <m/>
    <m/>
    <m/>
    <m/>
    <m/>
    <m/>
    <m/>
    <m/>
    <m/>
    <m/>
    <m/>
    <m/>
    <m/>
    <n v="23.06"/>
    <m/>
    <m/>
    <m/>
    <m/>
    <m/>
    <m/>
    <m/>
    <m/>
    <m/>
    <m/>
    <m/>
    <m/>
    <m/>
    <m/>
    <m/>
    <m/>
    <m/>
    <m/>
    <m/>
    <m/>
    <m/>
    <m/>
    <m/>
    <m/>
    <n v="6.25"/>
    <m/>
    <m/>
    <m/>
    <m/>
    <m/>
    <m/>
    <m/>
    <m/>
    <m/>
    <m/>
    <m/>
    <m/>
    <m/>
    <m/>
    <m/>
    <m/>
    <m/>
    <m/>
    <m/>
    <m/>
    <m/>
    <m/>
    <m/>
    <m/>
    <m/>
    <m/>
    <m/>
    <m/>
    <m/>
    <m/>
    <m/>
    <m/>
    <m/>
    <m/>
    <m/>
    <m/>
    <m/>
    <m/>
    <m/>
    <m/>
    <m/>
    <m/>
    <m/>
    <m/>
    <m/>
    <m/>
    <m/>
    <m/>
    <m/>
    <m/>
    <m/>
    <m/>
    <n v="37.58"/>
    <m/>
    <m/>
    <m/>
    <m/>
    <n v="4"/>
    <n v="28.21"/>
    <n v="17"/>
    <m/>
    <n v="76.5"/>
    <n v="37.58"/>
    <n v="114.08"/>
    <n v="49.21"/>
    <n v="163.29"/>
    <n v="6.5486264287146576E-3"/>
    <n v="0.698634331557352"/>
  </r>
  <r>
    <n v="33"/>
    <n v="114"/>
    <s v="Nitinat R"/>
    <s v="OPS"/>
    <s v="124"/>
    <s v="Chinook"/>
    <s v="3"/>
    <x v="0"/>
    <x v="18"/>
    <n v="1388"/>
    <x v="7"/>
    <s v="CK-31"/>
    <s v="WEST VANCOUVER ISLAND-SOUTH_FA_0.x"/>
    <s v="M"/>
    <s v="H"/>
    <n v="114"/>
    <s v="Nitinat River H"/>
    <n v="1388"/>
    <s v="Sarita R"/>
    <s v="SWVI"/>
    <s v="S"/>
    <x v="1"/>
    <s v="184967"/>
    <n v="0"/>
    <x v="438"/>
    <n v="2020"/>
    <s v="20200511"/>
    <s v="20200511"/>
    <m/>
    <n v="7.9"/>
    <m/>
    <s v="CWT"/>
    <s v="P"/>
    <x v="1"/>
    <s v="N"/>
    <s v="Y"/>
    <s v="N"/>
    <n v="3.3999999999999998E-3"/>
    <s v="AD Clip"/>
    <n v="24935"/>
    <n v="24935"/>
    <n v="63598"/>
    <n v="5"/>
    <n v="38450"/>
    <n v="2024"/>
    <m/>
    <m/>
    <m/>
    <m/>
    <m/>
    <m/>
    <m/>
    <m/>
    <m/>
    <m/>
    <m/>
    <m/>
    <m/>
    <m/>
    <m/>
    <m/>
    <m/>
    <m/>
    <m/>
    <m/>
    <m/>
    <m/>
    <m/>
    <m/>
    <m/>
    <m/>
    <m/>
    <m/>
    <m/>
    <m/>
    <m/>
    <m/>
    <m/>
    <m/>
    <m/>
    <m/>
    <m/>
    <m/>
    <m/>
    <m/>
    <m/>
    <m/>
    <m/>
    <m/>
    <m/>
    <m/>
    <m/>
    <m/>
    <m/>
    <m/>
    <m/>
    <m/>
    <m/>
    <m/>
    <m/>
    <m/>
    <m/>
    <m/>
    <m/>
    <m/>
    <m/>
    <m/>
    <m/>
    <m/>
    <m/>
    <m/>
    <m/>
    <m/>
    <m/>
    <m/>
    <m/>
    <m/>
    <m/>
    <m/>
    <m/>
    <m/>
    <m/>
    <m/>
    <m/>
    <m/>
    <m/>
    <m/>
    <n v="2.62"/>
    <m/>
    <m/>
    <m/>
    <m/>
    <m/>
    <m/>
    <m/>
    <m/>
    <m/>
    <m/>
    <m/>
    <m/>
    <m/>
    <m/>
    <m/>
    <m/>
    <m/>
    <m/>
    <m/>
    <m/>
    <m/>
    <m/>
    <m/>
    <m/>
    <m/>
    <m/>
    <m/>
    <m/>
    <m/>
    <m/>
    <m/>
    <m/>
    <m/>
    <m/>
    <m/>
    <m/>
    <m/>
    <m/>
    <m/>
    <m/>
    <m/>
    <m/>
    <m/>
    <m/>
    <m/>
    <m/>
    <m/>
    <m/>
    <m/>
    <m/>
    <m/>
    <m/>
    <m/>
    <m/>
    <m/>
    <m/>
    <m/>
    <m/>
    <m/>
    <m/>
    <m/>
    <m/>
    <m/>
    <m/>
    <m/>
    <m/>
    <m/>
    <m/>
    <m/>
    <m/>
    <m/>
    <m/>
    <m/>
    <m/>
    <m/>
    <m/>
    <m/>
    <m/>
    <m/>
    <m/>
    <m/>
    <m/>
    <m/>
    <m/>
    <m/>
    <n v="2.62"/>
    <n v="0"/>
    <n v="2.62"/>
    <n v="0"/>
    <n v="2.62"/>
    <n v="1.050731902947664E-4"/>
    <n v="1"/>
  </r>
  <r>
    <n v="33"/>
    <n v="114"/>
    <s v="Nitinat R"/>
    <s v="OPS"/>
    <s v="124"/>
    <s v="Chinook"/>
    <s v="3"/>
    <x v="0"/>
    <x v="14"/>
    <n v="413"/>
    <x v="8"/>
    <s v="CK-31"/>
    <s v="WEST VANCOUVER ISLAND-SOUTH_FA_0.x"/>
    <s v="M"/>
    <s v="H"/>
    <n v="114"/>
    <s v="Nitinat River H"/>
    <n v="413"/>
    <s v="Nahmint R"/>
    <s v="SWVI"/>
    <s v="S"/>
    <x v="0"/>
    <s v="182982"/>
    <n v="0"/>
    <x v="439"/>
    <n v="2022"/>
    <s v="20220323"/>
    <s v="20220323"/>
    <n v="129"/>
    <n v="22.62"/>
    <m/>
    <s v="CWT"/>
    <s v="B"/>
    <x v="0"/>
    <s v="Y"/>
    <s v="Y"/>
    <s v="Y"/>
    <n v="2.2000000000000001E-3"/>
    <s v="AD Clip"/>
    <n v="8182"/>
    <n v="8182"/>
    <n v="8654"/>
    <n v="4"/>
    <n v="39792"/>
    <n v="2024"/>
    <m/>
    <m/>
    <m/>
    <m/>
    <m/>
    <m/>
    <m/>
    <m/>
    <m/>
    <m/>
    <m/>
    <m/>
    <m/>
    <m/>
    <m/>
    <m/>
    <m/>
    <m/>
    <m/>
    <m/>
    <m/>
    <m/>
    <m/>
    <m/>
    <m/>
    <m/>
    <m/>
    <m/>
    <m/>
    <m/>
    <m/>
    <m/>
    <m/>
    <m/>
    <m/>
    <m/>
    <m/>
    <m/>
    <m/>
    <m/>
    <m/>
    <m/>
    <m/>
    <m/>
    <m/>
    <m/>
    <m/>
    <m/>
    <m/>
    <m/>
    <m/>
    <m/>
    <m/>
    <m/>
    <m/>
    <m/>
    <m/>
    <m/>
    <m/>
    <m/>
    <m/>
    <m/>
    <m/>
    <m/>
    <m/>
    <m/>
    <m/>
    <m/>
    <m/>
    <m/>
    <m/>
    <m/>
    <m/>
    <m/>
    <m/>
    <m/>
    <m/>
    <m/>
    <m/>
    <m/>
    <m/>
    <m/>
    <m/>
    <m/>
    <m/>
    <m/>
    <n v="5.96"/>
    <m/>
    <m/>
    <m/>
    <m/>
    <m/>
    <m/>
    <m/>
    <m/>
    <m/>
    <m/>
    <m/>
    <m/>
    <m/>
    <m/>
    <m/>
    <m/>
    <m/>
    <m/>
    <m/>
    <m/>
    <m/>
    <m/>
    <m/>
    <m/>
    <m/>
    <m/>
    <m/>
    <m/>
    <m/>
    <m/>
    <m/>
    <m/>
    <m/>
    <m/>
    <m/>
    <m/>
    <m/>
    <m/>
    <m/>
    <m/>
    <m/>
    <m/>
    <m/>
    <m/>
    <m/>
    <m/>
    <m/>
    <m/>
    <m/>
    <m/>
    <m/>
    <m/>
    <m/>
    <m/>
    <m/>
    <m/>
    <m/>
    <m/>
    <m/>
    <m/>
    <m/>
    <m/>
    <m/>
    <m/>
    <m/>
    <m/>
    <m/>
    <m/>
    <m/>
    <m/>
    <m/>
    <m/>
    <m/>
    <m/>
    <m/>
    <m/>
    <m/>
    <m/>
    <m/>
    <m/>
    <m/>
    <n v="5.96"/>
    <n v="0"/>
    <n v="5.96"/>
    <n v="0"/>
    <n v="5.96"/>
    <n v="7.2842825714984107E-4"/>
    <n v="1"/>
  </r>
  <r>
    <n v="33"/>
    <n v="114"/>
    <s v="Nitinat R"/>
    <s v="OPS"/>
    <s v="124"/>
    <s v="Chinook"/>
    <s v="3"/>
    <x v="0"/>
    <x v="14"/>
    <n v="114"/>
    <x v="6"/>
    <s v="CK-31"/>
    <s v="WEST VANCOUVER ISLAND-SOUTH_FA_0.x"/>
    <s v="M"/>
    <s v="H"/>
    <n v="114"/>
    <s v="Nitinat River H"/>
    <n v="2676"/>
    <s v="Henderson Lk"/>
    <s v="SWVI"/>
    <s v="S"/>
    <x v="1"/>
    <s v="186473"/>
    <n v="0"/>
    <x v="440"/>
    <n v="2021"/>
    <s v="20210504"/>
    <s v="20210504"/>
    <n v="73"/>
    <n v="4.16"/>
    <s v="30,0004 released into Clemens Creek flowing into HL"/>
    <s v="CWT"/>
    <s v="B"/>
    <x v="1"/>
    <s v="N"/>
    <s v="Y"/>
    <s v="N"/>
    <n v="4.8999999999999998E-3"/>
    <s v="AD Clip"/>
    <n v="50008"/>
    <s v=""/>
    <n v="50255"/>
    <n v="3"/>
    <n v="39139"/>
    <n v="2023"/>
    <m/>
    <m/>
    <m/>
    <m/>
    <m/>
    <m/>
    <m/>
    <m/>
    <m/>
    <m/>
    <m/>
    <m/>
    <m/>
    <n v="5.81"/>
    <m/>
    <m/>
    <m/>
    <m/>
    <m/>
    <m/>
    <m/>
    <m/>
    <m/>
    <m/>
    <m/>
    <m/>
    <n v="3.79"/>
    <m/>
    <m/>
    <m/>
    <m/>
    <m/>
    <m/>
    <m/>
    <m/>
    <m/>
    <m/>
    <m/>
    <m/>
    <m/>
    <m/>
    <m/>
    <m/>
    <m/>
    <m/>
    <m/>
    <m/>
    <m/>
    <m/>
    <m/>
    <m/>
    <m/>
    <m/>
    <m/>
    <m/>
    <m/>
    <m/>
    <m/>
    <m/>
    <m/>
    <m/>
    <m/>
    <m/>
    <m/>
    <m/>
    <m/>
    <m/>
    <m/>
    <m/>
    <m/>
    <m/>
    <m/>
    <m/>
    <m/>
    <m/>
    <m/>
    <m/>
    <m/>
    <m/>
    <m/>
    <m/>
    <m/>
    <m/>
    <m/>
    <m/>
    <m/>
    <n v="22.92"/>
    <n v="11.53"/>
    <m/>
    <m/>
    <m/>
    <m/>
    <m/>
    <m/>
    <m/>
    <m/>
    <m/>
    <m/>
    <m/>
    <m/>
    <m/>
    <m/>
    <m/>
    <m/>
    <m/>
    <m/>
    <m/>
    <m/>
    <m/>
    <m/>
    <m/>
    <m/>
    <m/>
    <m/>
    <m/>
    <m/>
    <m/>
    <m/>
    <m/>
    <m/>
    <m/>
    <m/>
    <m/>
    <m/>
    <m/>
    <m/>
    <m/>
    <m/>
    <m/>
    <m/>
    <m/>
    <m/>
    <m/>
    <m/>
    <m/>
    <m/>
    <m/>
    <m/>
    <m/>
    <m/>
    <m/>
    <m/>
    <m/>
    <m/>
    <m/>
    <m/>
    <m/>
    <m/>
    <m/>
    <m/>
    <m/>
    <m/>
    <m/>
    <m/>
    <m/>
    <m/>
    <m/>
    <m/>
    <m/>
    <m/>
    <m/>
    <m/>
    <m/>
    <m/>
    <m/>
    <n v="1.34"/>
    <n v="1"/>
    <m/>
    <n v="44.05"/>
    <n v="0"/>
    <n v="44.05"/>
    <n v="2.34"/>
    <n v="46.39"/>
    <n v="9.276515757478804E-4"/>
    <n v="0.94955809441690009"/>
  </r>
  <r>
    <n v="33"/>
    <n v="114"/>
    <s v="Nitinat R"/>
    <s v="OPS"/>
    <s v="124"/>
    <s v="Chinook"/>
    <s v="3"/>
    <x v="0"/>
    <x v="14"/>
    <n v="114"/>
    <x v="6"/>
    <s v="CK-31"/>
    <s v="WEST VANCOUVER ISLAND-SOUTH_FA_0.x"/>
    <s v="M"/>
    <s v="H"/>
    <n v="114"/>
    <s v="Nitinat River H"/>
    <n v="2676"/>
    <s v="Henderson Lk"/>
    <s v="SWVI"/>
    <s v="S"/>
    <x v="1"/>
    <s v="186473"/>
    <n v="0"/>
    <x v="440"/>
    <n v="2021"/>
    <s v="20210504"/>
    <s v="20210504"/>
    <n v="73"/>
    <n v="4.16"/>
    <s v="30,0004 released into Clemens Creek flowing into HL"/>
    <s v="CWT"/>
    <s v="B"/>
    <x v="1"/>
    <s v="N"/>
    <s v="Y"/>
    <s v="N"/>
    <n v="4.8999999999999998E-3"/>
    <s v="AD Clip"/>
    <n v="50008"/>
    <n v="50008"/>
    <n v="50255"/>
    <n v="4"/>
    <n v="39139"/>
    <n v="2024"/>
    <m/>
    <m/>
    <m/>
    <m/>
    <m/>
    <m/>
    <m/>
    <m/>
    <m/>
    <m/>
    <m/>
    <m/>
    <m/>
    <n v="2.31"/>
    <m/>
    <m/>
    <m/>
    <m/>
    <m/>
    <m/>
    <m/>
    <m/>
    <m/>
    <m/>
    <m/>
    <m/>
    <n v="4.68"/>
    <m/>
    <m/>
    <m/>
    <m/>
    <m/>
    <m/>
    <m/>
    <m/>
    <m/>
    <m/>
    <m/>
    <m/>
    <m/>
    <m/>
    <m/>
    <m/>
    <m/>
    <m/>
    <m/>
    <n v="6.59"/>
    <m/>
    <m/>
    <m/>
    <m/>
    <m/>
    <m/>
    <m/>
    <m/>
    <m/>
    <m/>
    <m/>
    <m/>
    <m/>
    <m/>
    <m/>
    <m/>
    <m/>
    <m/>
    <m/>
    <m/>
    <m/>
    <m/>
    <m/>
    <m/>
    <m/>
    <m/>
    <m/>
    <m/>
    <m/>
    <m/>
    <m/>
    <m/>
    <m/>
    <m/>
    <n v="10.53"/>
    <n v="2.62"/>
    <m/>
    <m/>
    <m/>
    <n v="22.11"/>
    <m/>
    <m/>
    <m/>
    <m/>
    <m/>
    <m/>
    <m/>
    <m/>
    <m/>
    <m/>
    <m/>
    <m/>
    <m/>
    <m/>
    <m/>
    <m/>
    <m/>
    <m/>
    <m/>
    <m/>
    <m/>
    <m/>
    <m/>
    <m/>
    <m/>
    <n v="6.59"/>
    <m/>
    <m/>
    <m/>
    <m/>
    <m/>
    <m/>
    <m/>
    <m/>
    <m/>
    <m/>
    <m/>
    <m/>
    <m/>
    <m/>
    <m/>
    <m/>
    <m/>
    <m/>
    <m/>
    <m/>
    <m/>
    <m/>
    <m/>
    <m/>
    <m/>
    <m/>
    <m/>
    <m/>
    <m/>
    <m/>
    <m/>
    <m/>
    <m/>
    <m/>
    <m/>
    <m/>
    <m/>
    <m/>
    <m/>
    <m/>
    <m/>
    <m/>
    <m/>
    <m/>
    <m/>
    <m/>
    <n v="36.65"/>
    <m/>
    <m/>
    <m/>
    <m/>
    <m/>
    <m/>
    <m/>
    <m/>
    <n v="55.43"/>
    <n v="36.65"/>
    <n v="92.08"/>
    <n v="0"/>
    <n v="92.080000000000013"/>
    <n v="1.8413053911374184E-3"/>
    <n v="0.99999999999999989"/>
  </r>
  <r>
    <n v="33"/>
    <n v="114"/>
    <s v="Nitinat R"/>
    <s v="OPS"/>
    <s v="124"/>
    <s v="Chinook"/>
    <s v="3"/>
    <x v="0"/>
    <x v="14"/>
    <n v="114"/>
    <x v="6"/>
    <s v="CK-31"/>
    <s v="WEST VANCOUVER ISLAND-SOUTH_FA_0.x"/>
    <s v="M"/>
    <s v="H"/>
    <n v="114"/>
    <s v="Nitinat River H"/>
    <n v="2676"/>
    <s v="Henderson Lk"/>
    <s v="SWVI"/>
    <s v="S"/>
    <x v="1"/>
    <s v="186474"/>
    <n v="0"/>
    <x v="441"/>
    <n v="2021"/>
    <s v="20210526"/>
    <s v="20210526"/>
    <n v="79"/>
    <n v="5.0199999999999996"/>
    <s v="18,048 into Clemens Creek flowing into HL"/>
    <s v="CWT"/>
    <s v="B"/>
    <x v="1"/>
    <s v="N"/>
    <s v="Y"/>
    <s v="N"/>
    <n v="2.5000000000000001E-3"/>
    <s v="AD Clip"/>
    <n v="36095"/>
    <s v=""/>
    <n v="36185"/>
    <n v="3"/>
    <n v="39140"/>
    <n v="2023"/>
    <m/>
    <m/>
    <m/>
    <m/>
    <m/>
    <m/>
    <m/>
    <m/>
    <m/>
    <m/>
    <m/>
    <m/>
    <m/>
    <m/>
    <m/>
    <m/>
    <m/>
    <m/>
    <m/>
    <m/>
    <m/>
    <m/>
    <m/>
    <m/>
    <m/>
    <m/>
    <m/>
    <m/>
    <m/>
    <m/>
    <m/>
    <m/>
    <m/>
    <m/>
    <m/>
    <m/>
    <m/>
    <m/>
    <m/>
    <m/>
    <m/>
    <m/>
    <m/>
    <m/>
    <m/>
    <m/>
    <m/>
    <m/>
    <m/>
    <m/>
    <m/>
    <m/>
    <m/>
    <m/>
    <m/>
    <m/>
    <m/>
    <m/>
    <m/>
    <m/>
    <m/>
    <m/>
    <m/>
    <m/>
    <m/>
    <m/>
    <m/>
    <m/>
    <m/>
    <m/>
    <m/>
    <m/>
    <m/>
    <m/>
    <m/>
    <m/>
    <m/>
    <m/>
    <m/>
    <m/>
    <m/>
    <m/>
    <m/>
    <m/>
    <m/>
    <m/>
    <n v="9.5299999999999994"/>
    <m/>
    <m/>
    <m/>
    <m/>
    <m/>
    <m/>
    <m/>
    <m/>
    <m/>
    <m/>
    <m/>
    <m/>
    <m/>
    <m/>
    <m/>
    <m/>
    <m/>
    <m/>
    <m/>
    <m/>
    <m/>
    <m/>
    <m/>
    <m/>
    <m/>
    <m/>
    <m/>
    <m/>
    <m/>
    <m/>
    <m/>
    <m/>
    <m/>
    <m/>
    <m/>
    <m/>
    <m/>
    <m/>
    <m/>
    <m/>
    <m/>
    <m/>
    <m/>
    <m/>
    <m/>
    <m/>
    <m/>
    <m/>
    <m/>
    <m/>
    <m/>
    <m/>
    <m/>
    <m/>
    <m/>
    <m/>
    <m/>
    <m/>
    <m/>
    <m/>
    <m/>
    <m/>
    <m/>
    <m/>
    <m/>
    <m/>
    <m/>
    <m/>
    <m/>
    <m/>
    <m/>
    <m/>
    <m/>
    <m/>
    <m/>
    <m/>
    <m/>
    <m/>
    <m/>
    <m/>
    <m/>
    <n v="9.5299999999999994"/>
    <n v="0"/>
    <n v="9.5299999999999994"/>
    <n v="0"/>
    <n v="9.5299999999999994"/>
    <n v="2.6402548829477764E-4"/>
    <n v="1"/>
  </r>
  <r>
    <n v="33"/>
    <n v="114"/>
    <s v="Nitinat R"/>
    <s v="OPS"/>
    <s v="124"/>
    <s v="Chinook"/>
    <s v="3"/>
    <x v="0"/>
    <x v="14"/>
    <n v="114"/>
    <x v="6"/>
    <s v="CK-31"/>
    <s v="WEST VANCOUVER ISLAND-SOUTH_FA_0.x"/>
    <s v="M"/>
    <s v="H"/>
    <n v="114"/>
    <s v="Nitinat River H"/>
    <n v="2676"/>
    <s v="Henderson Lk"/>
    <s v="SWVI"/>
    <s v="S"/>
    <x v="1"/>
    <s v="186474"/>
    <n v="0"/>
    <x v="441"/>
    <n v="2021"/>
    <s v="20210526"/>
    <s v="20210526"/>
    <n v="79"/>
    <n v="5.0199999999999996"/>
    <s v="18,048 into Clemens Creek flowing into HL"/>
    <s v="CWT"/>
    <s v="B"/>
    <x v="1"/>
    <s v="N"/>
    <s v="Y"/>
    <s v="N"/>
    <n v="2.5000000000000001E-3"/>
    <s v="AD Clip"/>
    <n v="36095"/>
    <n v="36095"/>
    <n v="36185"/>
    <n v="4"/>
    <n v="39140"/>
    <n v="2024"/>
    <m/>
    <m/>
    <m/>
    <m/>
    <m/>
    <m/>
    <m/>
    <m/>
    <m/>
    <m/>
    <m/>
    <m/>
    <m/>
    <n v="4.67"/>
    <m/>
    <m/>
    <m/>
    <m/>
    <m/>
    <m/>
    <m/>
    <n v="5.97"/>
    <m/>
    <m/>
    <m/>
    <m/>
    <m/>
    <m/>
    <m/>
    <m/>
    <m/>
    <m/>
    <m/>
    <m/>
    <m/>
    <m/>
    <m/>
    <m/>
    <m/>
    <m/>
    <m/>
    <m/>
    <n v="2.9"/>
    <m/>
    <m/>
    <m/>
    <m/>
    <n v="13.36"/>
    <m/>
    <m/>
    <m/>
    <m/>
    <m/>
    <m/>
    <m/>
    <m/>
    <m/>
    <n v="14.04"/>
    <m/>
    <m/>
    <m/>
    <m/>
    <m/>
    <m/>
    <m/>
    <m/>
    <m/>
    <m/>
    <m/>
    <m/>
    <m/>
    <m/>
    <m/>
    <m/>
    <m/>
    <m/>
    <m/>
    <m/>
    <m/>
    <m/>
    <m/>
    <n v="10.53"/>
    <m/>
    <m/>
    <m/>
    <m/>
    <n v="12.55"/>
    <m/>
    <m/>
    <m/>
    <m/>
    <m/>
    <m/>
    <m/>
    <m/>
    <m/>
    <m/>
    <m/>
    <m/>
    <m/>
    <m/>
    <m/>
    <m/>
    <m/>
    <m/>
    <m/>
    <m/>
    <m/>
    <m/>
    <m/>
    <m/>
    <m/>
    <m/>
    <m/>
    <m/>
    <m/>
    <m/>
    <m/>
    <m/>
    <m/>
    <m/>
    <m/>
    <m/>
    <m/>
    <m/>
    <m/>
    <m/>
    <m/>
    <m/>
    <m/>
    <m/>
    <m/>
    <m/>
    <m/>
    <m/>
    <m/>
    <n v="5.97"/>
    <m/>
    <m/>
    <m/>
    <m/>
    <m/>
    <m/>
    <m/>
    <m/>
    <m/>
    <m/>
    <m/>
    <m/>
    <m/>
    <m/>
    <m/>
    <m/>
    <m/>
    <m/>
    <m/>
    <m/>
    <m/>
    <m/>
    <n v="31.98"/>
    <m/>
    <m/>
    <m/>
    <m/>
    <m/>
    <m/>
    <m/>
    <m/>
    <n v="69.989999999999995"/>
    <n v="31.98"/>
    <n v="101.97"/>
    <n v="0"/>
    <n v="101.97"/>
    <n v="2.8250450200858843E-3"/>
    <n v="1"/>
  </r>
  <r>
    <n v="33"/>
    <n v="114"/>
    <s v="Nitinat R"/>
    <s v="OPS"/>
    <s v="124"/>
    <s v="Chinook"/>
    <s v="3"/>
    <x v="0"/>
    <x v="14"/>
    <n v="114"/>
    <x v="6"/>
    <s v="CK-31"/>
    <s v="WEST VANCOUVER ISLAND-SOUTH_FA_0.x"/>
    <s v="M"/>
    <s v="H"/>
    <n v="3227"/>
    <s v="Sooke Harbour Seapen"/>
    <n v="3227"/>
    <s v="Sooke Hb"/>
    <s v="SWVI"/>
    <s v="S"/>
    <x v="2"/>
    <s v="186427"/>
    <n v="0"/>
    <x v="442"/>
    <n v="2021"/>
    <s v="20210507"/>
    <s v="20210507"/>
    <m/>
    <n v="5"/>
    <s v="Use of CWT data depends on escapement sampling."/>
    <s v="CWT"/>
    <s v="B"/>
    <x v="1"/>
    <s v="N"/>
    <s v="Y"/>
    <s v="N"/>
    <n v="5.6820000000000004E-3"/>
    <s v="AD Clip"/>
    <n v="25894"/>
    <n v="25894"/>
    <n v="294699"/>
    <n v="4"/>
    <n v="39159"/>
    <n v="2024"/>
    <m/>
    <m/>
    <m/>
    <m/>
    <m/>
    <m/>
    <m/>
    <m/>
    <m/>
    <m/>
    <m/>
    <m/>
    <m/>
    <m/>
    <m/>
    <m/>
    <m/>
    <m/>
    <m/>
    <m/>
    <m/>
    <m/>
    <m/>
    <m/>
    <m/>
    <m/>
    <m/>
    <m/>
    <m/>
    <m/>
    <m/>
    <m/>
    <m/>
    <m/>
    <m/>
    <m/>
    <m/>
    <m/>
    <m/>
    <m/>
    <m/>
    <m/>
    <m/>
    <m/>
    <m/>
    <m/>
    <m/>
    <m/>
    <m/>
    <m/>
    <m/>
    <m/>
    <m/>
    <m/>
    <m/>
    <m/>
    <m/>
    <m/>
    <m/>
    <m/>
    <m/>
    <m/>
    <m/>
    <m/>
    <m/>
    <m/>
    <m/>
    <m/>
    <m/>
    <m/>
    <m/>
    <m/>
    <m/>
    <m/>
    <m/>
    <n v="14.43"/>
    <m/>
    <m/>
    <m/>
    <m/>
    <m/>
    <m/>
    <m/>
    <m/>
    <m/>
    <m/>
    <m/>
    <m/>
    <m/>
    <m/>
    <m/>
    <m/>
    <m/>
    <m/>
    <m/>
    <m/>
    <m/>
    <m/>
    <m/>
    <m/>
    <m/>
    <m/>
    <m/>
    <m/>
    <m/>
    <m/>
    <m/>
    <m/>
    <m/>
    <m/>
    <m/>
    <m/>
    <m/>
    <m/>
    <m/>
    <m/>
    <m/>
    <m/>
    <m/>
    <m/>
    <m/>
    <m/>
    <m/>
    <m/>
    <m/>
    <m/>
    <m/>
    <m/>
    <m/>
    <m/>
    <m/>
    <m/>
    <m/>
    <m/>
    <m/>
    <m/>
    <m/>
    <m/>
    <m/>
    <m/>
    <m/>
    <m/>
    <m/>
    <m/>
    <m/>
    <m/>
    <m/>
    <m/>
    <m/>
    <m/>
    <m/>
    <m/>
    <m/>
    <m/>
    <m/>
    <m/>
    <m/>
    <m/>
    <m/>
    <n v="3.58"/>
    <m/>
    <m/>
    <m/>
    <m/>
    <m/>
    <m/>
    <m/>
    <m/>
    <n v="14.43"/>
    <n v="3.58"/>
    <n v="18.010000000000002"/>
    <n v="0"/>
    <n v="18.009999999999998"/>
    <n v="6.9552792152622223E-4"/>
    <n v="1.0000000000000002"/>
  </r>
  <r>
    <n v="33"/>
    <n v="114"/>
    <s v="Nitinat R"/>
    <s v="OPS"/>
    <s v="124"/>
    <s v="Chinook"/>
    <s v="3"/>
    <x v="0"/>
    <x v="14"/>
    <n v="114"/>
    <x v="6"/>
    <s v="CK-31"/>
    <s v="WEST VANCOUVER ISLAND-SOUTH_FA_0.x"/>
    <s v="M"/>
    <s v="H"/>
    <n v="3227"/>
    <s v="Sooke Harbour Seapen"/>
    <n v="3227"/>
    <s v="Sooke Hb"/>
    <s v="SWVI"/>
    <s v="S"/>
    <x v="2"/>
    <s v="186428"/>
    <n v="0"/>
    <x v="443"/>
    <n v="2021"/>
    <s v="20210526"/>
    <s v="20210526"/>
    <m/>
    <n v="8"/>
    <s v="Use of CWT data depends on escapement sampling."/>
    <s v="CWT"/>
    <s v="B"/>
    <x v="1"/>
    <s v="N"/>
    <s v="Y"/>
    <s v="N"/>
    <n v="4.7619999999999997E-3"/>
    <s v="AD Clip"/>
    <n v="26258"/>
    <s v=""/>
    <n v="235043"/>
    <n v="3"/>
    <n v="39156"/>
    <n v="2023"/>
    <m/>
    <m/>
    <m/>
    <m/>
    <m/>
    <m/>
    <m/>
    <m/>
    <m/>
    <m/>
    <m/>
    <m/>
    <m/>
    <n v="5.8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81"/>
    <n v="0"/>
    <n v="5.81"/>
    <n v="0"/>
    <n v="5.81"/>
    <n v="2.2126589991621599E-4"/>
    <n v="1"/>
  </r>
  <r>
    <n v="33"/>
    <n v="114"/>
    <s v="Nitinat R"/>
    <s v="OPS"/>
    <s v="124"/>
    <s v="Chinook"/>
    <s v="3"/>
    <x v="0"/>
    <x v="14"/>
    <n v="114"/>
    <x v="6"/>
    <s v="CK-31"/>
    <s v="WEST VANCOUVER ISLAND-SOUTH_FA_0.x"/>
    <s v="M"/>
    <s v="H"/>
    <n v="3227"/>
    <s v="Sooke Harbour Seapen"/>
    <n v="3227"/>
    <s v="Sooke Hb"/>
    <s v="SWVI"/>
    <s v="S"/>
    <x v="2"/>
    <s v="186428"/>
    <n v="0"/>
    <x v="443"/>
    <n v="2021"/>
    <s v="20210526"/>
    <s v="20210526"/>
    <m/>
    <n v="8"/>
    <s v="Use of CWT data depends on escapement sampling."/>
    <s v="CWT"/>
    <s v="B"/>
    <x v="1"/>
    <s v="N"/>
    <s v="Y"/>
    <s v="N"/>
    <n v="4.7619999999999997E-3"/>
    <s v="AD Clip"/>
    <n v="26258"/>
    <n v="26258"/>
    <n v="235043"/>
    <n v="4"/>
    <n v="39156"/>
    <n v="2024"/>
    <m/>
    <m/>
    <m/>
    <m/>
    <m/>
    <m/>
    <m/>
    <m/>
    <m/>
    <m/>
    <m/>
    <m/>
    <m/>
    <m/>
    <m/>
    <m/>
    <m/>
    <m/>
    <m/>
    <m/>
    <m/>
    <m/>
    <m/>
    <m/>
    <m/>
    <m/>
    <m/>
    <m/>
    <m/>
    <m/>
    <m/>
    <m/>
    <m/>
    <m/>
    <m/>
    <m/>
    <m/>
    <m/>
    <m/>
    <m/>
    <m/>
    <m/>
    <m/>
    <m/>
    <m/>
    <m/>
    <m/>
    <m/>
    <m/>
    <m/>
    <m/>
    <m/>
    <m/>
    <m/>
    <m/>
    <m/>
    <m/>
    <m/>
    <m/>
    <m/>
    <m/>
    <m/>
    <m/>
    <m/>
    <m/>
    <m/>
    <m/>
    <m/>
    <m/>
    <m/>
    <m/>
    <m/>
    <m/>
    <m/>
    <m/>
    <n v="14.43"/>
    <m/>
    <m/>
    <m/>
    <m/>
    <m/>
    <m/>
    <m/>
    <m/>
    <m/>
    <m/>
    <m/>
    <m/>
    <m/>
    <m/>
    <m/>
    <m/>
    <m/>
    <m/>
    <m/>
    <m/>
    <m/>
    <m/>
    <m/>
    <m/>
    <m/>
    <m/>
    <m/>
    <m/>
    <m/>
    <m/>
    <m/>
    <m/>
    <m/>
    <m/>
    <m/>
    <m/>
    <m/>
    <m/>
    <m/>
    <m/>
    <m/>
    <m/>
    <m/>
    <m/>
    <m/>
    <m/>
    <m/>
    <m/>
    <m/>
    <m/>
    <m/>
    <m/>
    <m/>
    <m/>
    <m/>
    <m/>
    <m/>
    <m/>
    <m/>
    <m/>
    <m/>
    <m/>
    <m/>
    <m/>
    <m/>
    <m/>
    <m/>
    <m/>
    <m/>
    <m/>
    <m/>
    <m/>
    <m/>
    <m/>
    <m/>
    <m/>
    <m/>
    <m/>
    <m/>
    <m/>
    <m/>
    <m/>
    <m/>
    <n v="9.0299999999999994"/>
    <m/>
    <m/>
    <m/>
    <n v="3.52"/>
    <m/>
    <m/>
    <m/>
    <m/>
    <n v="14.43"/>
    <n v="12.55"/>
    <n v="26.98"/>
    <n v="0"/>
    <n v="26.979999999999997"/>
    <n v="1.0274963820549926E-3"/>
    <n v="1.0000000000000002"/>
  </r>
  <r>
    <n v="33"/>
    <n v="114"/>
    <s v="Nitinat R"/>
    <s v="OPS"/>
    <s v="124"/>
    <s v="Chinook"/>
    <s v="3"/>
    <x v="0"/>
    <x v="14"/>
    <n v="1388"/>
    <x v="7"/>
    <s v="CK-31"/>
    <s v="WEST VANCOUVER ISLAND-SOUTH_FA_0.x"/>
    <s v="M"/>
    <s v="H"/>
    <n v="114"/>
    <s v="Nitinat River H"/>
    <n v="1388"/>
    <s v="Sarita R"/>
    <s v="SWVI"/>
    <s v="F"/>
    <x v="3"/>
    <s v="186477"/>
    <n v="0"/>
    <x v="444"/>
    <n v="2021"/>
    <s v="20210528"/>
    <s v="20210528"/>
    <m/>
    <n v="3.1"/>
    <m/>
    <s v="CWT"/>
    <s v="B"/>
    <x v="0"/>
    <s v="Y"/>
    <s v="Y"/>
    <s v="N"/>
    <n v="0"/>
    <s v="AD Clip"/>
    <n v="49973"/>
    <s v=""/>
    <n v="83541"/>
    <n v="3"/>
    <n v="39155"/>
    <n v="2023"/>
    <m/>
    <m/>
    <m/>
    <m/>
    <m/>
    <m/>
    <m/>
    <m/>
    <m/>
    <m/>
    <m/>
    <m/>
    <m/>
    <n v="5.81"/>
    <m/>
    <m/>
    <m/>
    <m/>
    <m/>
    <m/>
    <m/>
    <m/>
    <m/>
    <m/>
    <m/>
    <m/>
    <m/>
    <m/>
    <m/>
    <m/>
    <m/>
    <m/>
    <m/>
    <m/>
    <m/>
    <m/>
    <m/>
    <m/>
    <m/>
    <m/>
    <m/>
    <m/>
    <m/>
    <m/>
    <m/>
    <m/>
    <m/>
    <n v="3.84"/>
    <m/>
    <m/>
    <m/>
    <m/>
    <m/>
    <m/>
    <m/>
    <m/>
    <m/>
    <m/>
    <m/>
    <m/>
    <m/>
    <m/>
    <m/>
    <m/>
    <m/>
    <m/>
    <m/>
    <m/>
    <m/>
    <m/>
    <m/>
    <m/>
    <m/>
    <m/>
    <m/>
    <m/>
    <m/>
    <m/>
    <m/>
    <m/>
    <m/>
    <m/>
    <m/>
    <m/>
    <m/>
    <m/>
    <m/>
    <m/>
    <m/>
    <m/>
    <m/>
    <m/>
    <m/>
    <m/>
    <m/>
    <m/>
    <m/>
    <m/>
    <m/>
    <m/>
    <m/>
    <m/>
    <m/>
    <m/>
    <m/>
    <m/>
    <m/>
    <m/>
    <m/>
    <m/>
    <m/>
    <m/>
    <m/>
    <m/>
    <m/>
    <m/>
    <m/>
    <m/>
    <m/>
    <m/>
    <m/>
    <m/>
    <m/>
    <m/>
    <m/>
    <m/>
    <m/>
    <m/>
    <m/>
    <m/>
    <m/>
    <m/>
    <m/>
    <m/>
    <m/>
    <m/>
    <n v="7.81"/>
    <m/>
    <m/>
    <m/>
    <m/>
    <m/>
    <m/>
    <m/>
    <m/>
    <m/>
    <m/>
    <m/>
    <m/>
    <m/>
    <m/>
    <m/>
    <m/>
    <m/>
    <m/>
    <m/>
    <m/>
    <m/>
    <m/>
    <n v="0.66"/>
    <n v="2"/>
    <m/>
    <m/>
    <m/>
    <n v="2"/>
    <n v="53.05"/>
    <n v="27"/>
    <m/>
    <n v="17.46"/>
    <n v="2.66"/>
    <n v="20.12"/>
    <n v="82.05"/>
    <n v="102.16999999999999"/>
    <n v="2.0445040321773757E-3"/>
    <n v="0.19692669080943528"/>
  </r>
  <r>
    <n v="33"/>
    <n v="114"/>
    <s v="Nitinat R"/>
    <s v="OPS"/>
    <s v="124"/>
    <s v="Chinook"/>
    <s v="3"/>
    <x v="0"/>
    <x v="14"/>
    <n v="1388"/>
    <x v="7"/>
    <s v="CK-31"/>
    <s v="WEST VANCOUVER ISLAND-SOUTH_FA_0.x"/>
    <s v="M"/>
    <s v="H"/>
    <n v="114"/>
    <s v="Nitinat River H"/>
    <n v="1388"/>
    <s v="Sarita R"/>
    <s v="SWVI"/>
    <s v="F"/>
    <x v="3"/>
    <s v="186477"/>
    <n v="0"/>
    <x v="444"/>
    <n v="2021"/>
    <s v="20210528"/>
    <s v="20210528"/>
    <m/>
    <n v="3.1"/>
    <m/>
    <s v="CWT"/>
    <s v="B"/>
    <x v="0"/>
    <s v="Y"/>
    <s v="Y"/>
    <s v="N"/>
    <n v="0"/>
    <s v="AD Clip"/>
    <n v="49973"/>
    <n v="49973"/>
    <n v="83541"/>
    <n v="4"/>
    <n v="39155"/>
    <n v="2024"/>
    <m/>
    <m/>
    <m/>
    <m/>
    <m/>
    <m/>
    <m/>
    <m/>
    <m/>
    <m/>
    <m/>
    <m/>
    <m/>
    <n v="13.99"/>
    <m/>
    <m/>
    <m/>
    <m/>
    <m/>
    <m/>
    <m/>
    <m/>
    <m/>
    <m/>
    <m/>
    <m/>
    <m/>
    <m/>
    <n v="8.8699999999999992"/>
    <m/>
    <m/>
    <m/>
    <m/>
    <m/>
    <m/>
    <m/>
    <m/>
    <m/>
    <m/>
    <n v="21.06"/>
    <m/>
    <m/>
    <m/>
    <m/>
    <m/>
    <m/>
    <m/>
    <m/>
    <m/>
    <m/>
    <m/>
    <m/>
    <m/>
    <m/>
    <m/>
    <m/>
    <m/>
    <m/>
    <m/>
    <m/>
    <m/>
    <m/>
    <m/>
    <m/>
    <m/>
    <m/>
    <m/>
    <m/>
    <m/>
    <n v="4.68"/>
    <m/>
    <m/>
    <m/>
    <m/>
    <m/>
    <n v="14.43"/>
    <m/>
    <m/>
    <m/>
    <m/>
    <m/>
    <n v="10.53"/>
    <n v="41.92"/>
    <m/>
    <m/>
    <m/>
    <m/>
    <m/>
    <m/>
    <m/>
    <m/>
    <m/>
    <m/>
    <m/>
    <m/>
    <m/>
    <m/>
    <m/>
    <m/>
    <m/>
    <m/>
    <m/>
    <m/>
    <m/>
    <m/>
    <m/>
    <n v="6.59"/>
    <m/>
    <m/>
    <m/>
    <m/>
    <m/>
    <m/>
    <m/>
    <m/>
    <m/>
    <m/>
    <m/>
    <m/>
    <m/>
    <m/>
    <m/>
    <m/>
    <m/>
    <m/>
    <m/>
    <m/>
    <m/>
    <m/>
    <m/>
    <m/>
    <n v="16.559999999999999"/>
    <m/>
    <m/>
    <m/>
    <m/>
    <m/>
    <m/>
    <m/>
    <m/>
    <m/>
    <m/>
    <m/>
    <n v="11.68"/>
    <m/>
    <m/>
    <m/>
    <m/>
    <m/>
    <m/>
    <m/>
    <m/>
    <m/>
    <m/>
    <m/>
    <m/>
    <m/>
    <m/>
    <m/>
    <n v="104.01"/>
    <m/>
    <m/>
    <m/>
    <m/>
    <m/>
    <m/>
    <m/>
    <m/>
    <n v="150.31"/>
    <n v="104.01"/>
    <n v="254.32"/>
    <n v="0"/>
    <n v="254.32000000000005"/>
    <n v="5.0891481399955984E-3"/>
    <n v="0.99999999999999978"/>
  </r>
  <r>
    <n v="33"/>
    <n v="114"/>
    <s v="Nitinat R"/>
    <s v="OPS"/>
    <s v="124"/>
    <s v="Chinook"/>
    <s v="3"/>
    <x v="0"/>
    <x v="14"/>
    <n v="1388"/>
    <x v="7"/>
    <s v="CK-31"/>
    <s v="WEST VANCOUVER ISLAND-SOUTH_FA_0.x"/>
    <s v="M"/>
    <s v="H"/>
    <n v="114"/>
    <s v="Nitinat River H"/>
    <n v="1388"/>
    <s v="Sarita R"/>
    <s v="SWVI"/>
    <s v="F"/>
    <x v="3"/>
    <s v="186499"/>
    <n v="0"/>
    <x v="445"/>
    <n v="2021"/>
    <s v="20210528"/>
    <s v="20210528"/>
    <m/>
    <n v="2.85"/>
    <m/>
    <s v="CWT"/>
    <s v="B"/>
    <x v="0"/>
    <s v="Y"/>
    <s v="Y"/>
    <s v="N"/>
    <n v="2.3999999999999998E-3"/>
    <s v="AD Clip"/>
    <n v="49845"/>
    <s v=""/>
    <n v="83525"/>
    <n v="3"/>
    <n v="39154"/>
    <n v="2023"/>
    <m/>
    <m/>
    <m/>
    <m/>
    <m/>
    <m/>
    <m/>
    <m/>
    <m/>
    <m/>
    <m/>
    <m/>
    <m/>
    <m/>
    <n v="2.9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3"/>
    <n v="1"/>
    <m/>
    <m/>
    <m/>
    <m/>
    <n v="40.299999999999997"/>
    <n v="30"/>
    <m/>
    <n v="2.96"/>
    <n v="1.33"/>
    <n v="4.29"/>
    <n v="70.3"/>
    <n v="74.59"/>
    <n v="1.4964389607784131E-3"/>
    <n v="5.7514412119587077E-2"/>
  </r>
  <r>
    <n v="33"/>
    <n v="114"/>
    <s v="Nitinat R"/>
    <s v="OPS"/>
    <s v="124"/>
    <s v="Chinook"/>
    <s v="3"/>
    <x v="0"/>
    <x v="14"/>
    <n v="1388"/>
    <x v="7"/>
    <s v="CK-31"/>
    <s v="WEST VANCOUVER ISLAND-SOUTH_FA_0.x"/>
    <s v="M"/>
    <s v="H"/>
    <n v="114"/>
    <s v="Nitinat River H"/>
    <n v="1388"/>
    <s v="Sarita R"/>
    <s v="SWVI"/>
    <s v="F"/>
    <x v="3"/>
    <s v="186499"/>
    <n v="0"/>
    <x v="445"/>
    <n v="2021"/>
    <s v="20210528"/>
    <s v="20210528"/>
    <m/>
    <n v="2.85"/>
    <m/>
    <s v="CWT"/>
    <s v="B"/>
    <x v="0"/>
    <s v="Y"/>
    <s v="Y"/>
    <s v="N"/>
    <n v="2.3999999999999998E-3"/>
    <s v="AD Clip"/>
    <n v="49845"/>
    <n v="49845"/>
    <n v="83525"/>
    <n v="4"/>
    <n v="39154"/>
    <n v="2024"/>
    <m/>
    <m/>
    <m/>
    <m/>
    <m/>
    <m/>
    <m/>
    <m/>
    <m/>
    <m/>
    <m/>
    <m/>
    <m/>
    <n v="4.67"/>
    <m/>
    <m/>
    <m/>
    <m/>
    <m/>
    <n v="4.68"/>
    <m/>
    <m/>
    <m/>
    <m/>
    <m/>
    <n v="2.33"/>
    <n v="4.68"/>
    <m/>
    <n v="8.8699999999999992"/>
    <m/>
    <m/>
    <m/>
    <m/>
    <m/>
    <m/>
    <m/>
    <m/>
    <n v="10.76"/>
    <m/>
    <n v="21.52"/>
    <m/>
    <n v="6.59"/>
    <m/>
    <m/>
    <m/>
    <m/>
    <m/>
    <m/>
    <m/>
    <m/>
    <m/>
    <m/>
    <m/>
    <m/>
    <m/>
    <m/>
    <m/>
    <n v="9.36"/>
    <m/>
    <m/>
    <m/>
    <m/>
    <m/>
    <m/>
    <m/>
    <m/>
    <m/>
    <m/>
    <m/>
    <m/>
    <m/>
    <m/>
    <m/>
    <m/>
    <m/>
    <m/>
    <m/>
    <m/>
    <m/>
    <m/>
    <m/>
    <n v="21.06"/>
    <n v="31.44"/>
    <m/>
    <m/>
    <m/>
    <n v="5.96"/>
    <m/>
    <m/>
    <m/>
    <m/>
    <m/>
    <m/>
    <m/>
    <m/>
    <m/>
    <m/>
    <m/>
    <m/>
    <m/>
    <m/>
    <n v="13.18"/>
    <m/>
    <m/>
    <m/>
    <m/>
    <m/>
    <m/>
    <m/>
    <m/>
    <m/>
    <m/>
    <n v="6.59"/>
    <m/>
    <m/>
    <n v="6.59"/>
    <m/>
    <m/>
    <m/>
    <m/>
    <m/>
    <m/>
    <m/>
    <m/>
    <m/>
    <m/>
    <m/>
    <m/>
    <m/>
    <m/>
    <m/>
    <m/>
    <m/>
    <m/>
    <m/>
    <m/>
    <m/>
    <m/>
    <m/>
    <m/>
    <m/>
    <m/>
    <m/>
    <m/>
    <m/>
    <m/>
    <m/>
    <m/>
    <m/>
    <m/>
    <m/>
    <m/>
    <m/>
    <m/>
    <m/>
    <m/>
    <m/>
    <m/>
    <m/>
    <n v="59.1"/>
    <m/>
    <m/>
    <m/>
    <m/>
    <m/>
    <m/>
    <m/>
    <m/>
    <n v="158.28"/>
    <n v="59.1"/>
    <n v="217.38"/>
    <n v="0"/>
    <n v="217.38000000000005"/>
    <n v="4.3611194703581111E-3"/>
    <n v="0.99999999999999978"/>
  </r>
  <r>
    <n v="33"/>
    <n v="114"/>
    <s v="Nitinat R"/>
    <s v="OPS"/>
    <s v="124"/>
    <s v="Chinook"/>
    <s v="3"/>
    <x v="0"/>
    <x v="14"/>
    <n v="1388"/>
    <x v="7"/>
    <s v="CK-31"/>
    <s v="WEST VANCOUVER ISLAND-SOUTH_FA_0.x"/>
    <s v="M"/>
    <s v="H"/>
    <n v="114"/>
    <s v="Nitinat River H"/>
    <n v="1388"/>
    <s v="Sarita R"/>
    <s v="SWVI"/>
    <s v="S"/>
    <x v="1"/>
    <s v="186475"/>
    <n v="0"/>
    <x v="446"/>
    <n v="2021"/>
    <s v="20210518"/>
    <s v="20210518"/>
    <n v="77"/>
    <n v="4.87"/>
    <m/>
    <s v="CWT"/>
    <s v="P"/>
    <x v="0"/>
    <s v="Y"/>
    <s v="Y"/>
    <s v="Y"/>
    <m/>
    <s v="AD Clip"/>
    <n v="49901"/>
    <s v=""/>
    <n v="65441"/>
    <n v="2"/>
    <n v="39152"/>
    <n v="2022"/>
    <m/>
    <m/>
    <m/>
    <m/>
    <m/>
    <m/>
    <m/>
    <m/>
    <m/>
    <m/>
    <m/>
    <m/>
    <m/>
    <m/>
    <m/>
    <m/>
    <m/>
    <m/>
    <m/>
    <m/>
    <m/>
    <m/>
    <m/>
    <m/>
    <m/>
    <m/>
    <m/>
    <m/>
    <m/>
    <m/>
    <m/>
    <m/>
    <m/>
    <m/>
    <m/>
    <m/>
    <m/>
    <m/>
    <m/>
    <m/>
    <m/>
    <m/>
    <m/>
    <m/>
    <m/>
    <m/>
    <m/>
    <m/>
    <m/>
    <n v="4.4000000000000004"/>
    <m/>
    <m/>
    <m/>
    <m/>
    <m/>
    <m/>
    <m/>
    <m/>
    <m/>
    <m/>
    <m/>
    <m/>
    <m/>
    <m/>
    <m/>
    <m/>
    <m/>
    <m/>
    <m/>
    <m/>
    <m/>
    <m/>
    <m/>
    <m/>
    <m/>
    <m/>
    <m/>
    <m/>
    <m/>
    <m/>
    <m/>
    <m/>
    <m/>
    <m/>
    <m/>
    <m/>
    <m/>
    <m/>
    <m/>
    <m/>
    <m/>
    <m/>
    <m/>
    <m/>
    <m/>
    <m/>
    <m/>
    <m/>
    <m/>
    <m/>
    <m/>
    <m/>
    <m/>
    <m/>
    <m/>
    <m/>
    <m/>
    <m/>
    <m/>
    <m/>
    <m/>
    <m/>
    <m/>
    <m/>
    <m/>
    <m/>
    <m/>
    <m/>
    <m/>
    <m/>
    <m/>
    <m/>
    <m/>
    <m/>
    <m/>
    <m/>
    <m/>
    <m/>
    <m/>
    <m/>
    <m/>
    <m/>
    <m/>
    <m/>
    <m/>
    <m/>
    <m/>
    <m/>
    <m/>
    <m/>
    <m/>
    <m/>
    <m/>
    <m/>
    <m/>
    <m/>
    <m/>
    <m/>
    <m/>
    <m/>
    <m/>
    <m/>
    <m/>
    <m/>
    <m/>
    <m/>
    <m/>
    <m/>
    <m/>
    <n v="1.72"/>
    <m/>
    <m/>
    <m/>
    <m/>
    <m/>
    <n v="11.08"/>
    <n v="10.08"/>
    <m/>
    <n v="4.4000000000000004"/>
    <n v="1.72"/>
    <n v="6.12"/>
    <n v="21.16"/>
    <n v="27.28"/>
    <n v="5.4668243121380332E-4"/>
    <n v="0.22434017595307917"/>
  </r>
  <r>
    <n v="33"/>
    <n v="114"/>
    <s v="Nitinat R"/>
    <s v="OPS"/>
    <s v="124"/>
    <s v="Chinook"/>
    <s v="3"/>
    <x v="0"/>
    <x v="14"/>
    <n v="1388"/>
    <x v="7"/>
    <s v="CK-31"/>
    <s v="WEST VANCOUVER ISLAND-SOUTH_FA_0.x"/>
    <s v="M"/>
    <s v="H"/>
    <n v="114"/>
    <s v="Nitinat River H"/>
    <n v="1388"/>
    <s v="Sarita R"/>
    <s v="SWVI"/>
    <s v="S"/>
    <x v="1"/>
    <s v="186475"/>
    <n v="0"/>
    <x v="446"/>
    <n v="2021"/>
    <s v="20210518"/>
    <s v="20210518"/>
    <n v="77"/>
    <n v="4.87"/>
    <m/>
    <s v="CWT"/>
    <s v="P"/>
    <x v="0"/>
    <s v="Y"/>
    <s v="Y"/>
    <s v="Y"/>
    <m/>
    <s v="AD Clip"/>
    <n v="49901"/>
    <s v=""/>
    <n v="65441"/>
    <n v="3"/>
    <n v="39152"/>
    <n v="2023"/>
    <m/>
    <m/>
    <m/>
    <m/>
    <m/>
    <m/>
    <n v="3.28"/>
    <m/>
    <m/>
    <m/>
    <m/>
    <m/>
    <m/>
    <m/>
    <m/>
    <m/>
    <m/>
    <m/>
    <m/>
    <m/>
    <m/>
    <m/>
    <m/>
    <m/>
    <m/>
    <m/>
    <n v="2.96"/>
    <m/>
    <m/>
    <m/>
    <m/>
    <m/>
    <m/>
    <m/>
    <m/>
    <m/>
    <m/>
    <m/>
    <m/>
    <m/>
    <m/>
    <m/>
    <m/>
    <m/>
    <m/>
    <m/>
    <m/>
    <m/>
    <m/>
    <m/>
    <m/>
    <m/>
    <m/>
    <m/>
    <m/>
    <m/>
    <m/>
    <n v="3.53"/>
    <m/>
    <m/>
    <m/>
    <m/>
    <m/>
    <m/>
    <m/>
    <m/>
    <m/>
    <m/>
    <m/>
    <m/>
    <m/>
    <m/>
    <m/>
    <m/>
    <m/>
    <m/>
    <m/>
    <m/>
    <m/>
    <m/>
    <m/>
    <m/>
    <m/>
    <m/>
    <m/>
    <m/>
    <n v="3.34"/>
    <m/>
    <m/>
    <m/>
    <m/>
    <m/>
    <m/>
    <m/>
    <m/>
    <m/>
    <m/>
    <m/>
    <m/>
    <m/>
    <m/>
    <n v="6.25"/>
    <m/>
    <m/>
    <m/>
    <m/>
    <m/>
    <m/>
    <m/>
    <m/>
    <m/>
    <m/>
    <m/>
    <m/>
    <m/>
    <m/>
    <m/>
    <m/>
    <m/>
    <m/>
    <m/>
    <m/>
    <m/>
    <m/>
    <m/>
    <m/>
    <m/>
    <m/>
    <m/>
    <m/>
    <m/>
    <m/>
    <m/>
    <m/>
    <m/>
    <m/>
    <m/>
    <m/>
    <m/>
    <m/>
    <n v="7.81"/>
    <m/>
    <m/>
    <m/>
    <m/>
    <m/>
    <m/>
    <m/>
    <m/>
    <m/>
    <m/>
    <m/>
    <m/>
    <m/>
    <m/>
    <m/>
    <m/>
    <m/>
    <m/>
    <n v="4.1900000000000004"/>
    <n v="1"/>
    <m/>
    <m/>
    <m/>
    <n v="1"/>
    <n v="71.19"/>
    <n v="55"/>
    <m/>
    <n v="27.17"/>
    <n v="5.19"/>
    <n v="32.36"/>
    <n v="127.19"/>
    <n v="159.55000000000001"/>
    <n v="3.1973307148153345E-3"/>
    <n v="0.20282043246631148"/>
  </r>
  <r>
    <n v="33"/>
    <n v="114"/>
    <s v="Nitinat R"/>
    <s v="OPS"/>
    <s v="124"/>
    <s v="Chinook"/>
    <s v="3"/>
    <x v="0"/>
    <x v="14"/>
    <n v="1388"/>
    <x v="7"/>
    <s v="CK-31"/>
    <s v="WEST VANCOUVER ISLAND-SOUTH_FA_0.x"/>
    <s v="M"/>
    <s v="H"/>
    <n v="114"/>
    <s v="Nitinat River H"/>
    <n v="1388"/>
    <s v="Sarita R"/>
    <s v="SWVI"/>
    <s v="S"/>
    <x v="1"/>
    <s v="186475"/>
    <n v="0"/>
    <x v="446"/>
    <n v="2021"/>
    <s v="20210518"/>
    <s v="20210518"/>
    <n v="77"/>
    <n v="4.87"/>
    <m/>
    <s v="CWT"/>
    <s v="P"/>
    <x v="0"/>
    <s v="Y"/>
    <s v="Y"/>
    <s v="Y"/>
    <m/>
    <s v="AD Clip"/>
    <n v="49901"/>
    <n v="49901"/>
    <n v="65441"/>
    <n v="4"/>
    <n v="39152"/>
    <n v="2024"/>
    <m/>
    <m/>
    <m/>
    <m/>
    <m/>
    <m/>
    <m/>
    <m/>
    <m/>
    <m/>
    <m/>
    <m/>
    <m/>
    <n v="2.33"/>
    <m/>
    <m/>
    <m/>
    <m/>
    <m/>
    <m/>
    <m/>
    <n v="5.97"/>
    <m/>
    <m/>
    <m/>
    <m/>
    <n v="4.68"/>
    <m/>
    <n v="8.8699999999999992"/>
    <m/>
    <m/>
    <m/>
    <m/>
    <m/>
    <n v="8.8699999999999992"/>
    <m/>
    <m/>
    <n v="10.53"/>
    <m/>
    <n v="10.76"/>
    <n v="2.5499999999999998"/>
    <n v="6.59"/>
    <m/>
    <m/>
    <m/>
    <m/>
    <m/>
    <n v="6.68"/>
    <m/>
    <m/>
    <m/>
    <m/>
    <m/>
    <m/>
    <m/>
    <m/>
    <m/>
    <m/>
    <m/>
    <m/>
    <m/>
    <m/>
    <m/>
    <m/>
    <m/>
    <m/>
    <m/>
    <m/>
    <m/>
    <n v="9.36"/>
    <m/>
    <m/>
    <m/>
    <m/>
    <m/>
    <m/>
    <m/>
    <m/>
    <m/>
    <m/>
    <m/>
    <n v="21.06"/>
    <n v="41.92"/>
    <m/>
    <m/>
    <m/>
    <m/>
    <m/>
    <m/>
    <m/>
    <m/>
    <m/>
    <m/>
    <m/>
    <m/>
    <m/>
    <m/>
    <m/>
    <m/>
    <m/>
    <m/>
    <m/>
    <m/>
    <m/>
    <m/>
    <m/>
    <n v="6.59"/>
    <m/>
    <m/>
    <m/>
    <m/>
    <m/>
    <n v="19.77"/>
    <m/>
    <m/>
    <m/>
    <m/>
    <m/>
    <m/>
    <m/>
    <m/>
    <m/>
    <m/>
    <m/>
    <m/>
    <m/>
    <m/>
    <m/>
    <m/>
    <m/>
    <m/>
    <m/>
    <m/>
    <m/>
    <m/>
    <m/>
    <m/>
    <m/>
    <m/>
    <m/>
    <m/>
    <m/>
    <m/>
    <m/>
    <m/>
    <m/>
    <m/>
    <n v="11.68"/>
    <m/>
    <m/>
    <m/>
    <m/>
    <m/>
    <m/>
    <m/>
    <m/>
    <m/>
    <m/>
    <m/>
    <n v="42.47"/>
    <m/>
    <m/>
    <m/>
    <m/>
    <m/>
    <m/>
    <m/>
    <m/>
    <n v="178.21"/>
    <n v="42.47"/>
    <n v="220.68"/>
    <n v="0"/>
    <n v="220.68000000000006"/>
    <n v="4.4223562654055045E-3"/>
    <n v="0.99999999999999978"/>
  </r>
  <r>
    <n v="33"/>
    <n v="114"/>
    <s v="Nitinat R"/>
    <s v="OPS"/>
    <s v="124"/>
    <s v="Chinook"/>
    <s v="3"/>
    <x v="0"/>
    <x v="14"/>
    <n v="1388"/>
    <x v="7"/>
    <s v="CK-31"/>
    <s v="WEST VANCOUVER ISLAND-SOUTH_FA_0.x"/>
    <s v="M"/>
    <s v="H"/>
    <n v="114"/>
    <s v="Nitinat River H"/>
    <n v="1388"/>
    <s v="Sarita R"/>
    <s v="SWVI"/>
    <s v="S"/>
    <x v="1"/>
    <s v="186476"/>
    <n v="0"/>
    <x v="447"/>
    <n v="2021"/>
    <s v="20210518"/>
    <s v="20210518"/>
    <n v="79"/>
    <n v="5.3"/>
    <m/>
    <s v="CWT"/>
    <s v="P"/>
    <x v="0"/>
    <s v="Y"/>
    <s v="Y"/>
    <s v="N"/>
    <n v="7.4999999999999997E-3"/>
    <s v="AD Clip"/>
    <n v="45537"/>
    <s v=""/>
    <n v="60167"/>
    <n v="2"/>
    <n v="39153"/>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11.08"/>
    <n v="10.08"/>
    <m/>
    <n v="0"/>
    <n v="0"/>
    <n v="0"/>
    <n v="22.16"/>
    <n v="22.16"/>
    <n v="4.8663724004655555E-4"/>
    <n v="0"/>
  </r>
  <r>
    <n v="33"/>
    <n v="114"/>
    <s v="Nitinat R"/>
    <s v="OPS"/>
    <s v="124"/>
    <s v="Chinook"/>
    <s v="3"/>
    <x v="0"/>
    <x v="14"/>
    <n v="1388"/>
    <x v="7"/>
    <s v="CK-31"/>
    <s v="WEST VANCOUVER ISLAND-SOUTH_FA_0.x"/>
    <s v="M"/>
    <s v="H"/>
    <n v="114"/>
    <s v="Nitinat River H"/>
    <n v="1388"/>
    <s v="Sarita R"/>
    <s v="SWVI"/>
    <s v="S"/>
    <x v="1"/>
    <s v="186476"/>
    <n v="0"/>
    <x v="447"/>
    <n v="2021"/>
    <s v="20210518"/>
    <s v="20210518"/>
    <n v="79"/>
    <n v="5.3"/>
    <m/>
    <s v="CWT"/>
    <s v="P"/>
    <x v="0"/>
    <s v="Y"/>
    <s v="Y"/>
    <s v="N"/>
    <n v="7.4999999999999997E-3"/>
    <s v="AD Clip"/>
    <n v="45537"/>
    <s v=""/>
    <n v="60167"/>
    <n v="3"/>
    <n v="39153"/>
    <n v="2023"/>
    <m/>
    <m/>
    <m/>
    <m/>
    <m/>
    <m/>
    <m/>
    <m/>
    <m/>
    <m/>
    <m/>
    <m/>
    <m/>
    <n v="5.81"/>
    <m/>
    <m/>
    <m/>
    <m/>
    <m/>
    <m/>
    <m/>
    <m/>
    <m/>
    <m/>
    <m/>
    <m/>
    <m/>
    <m/>
    <m/>
    <m/>
    <m/>
    <m/>
    <m/>
    <m/>
    <m/>
    <m/>
    <m/>
    <n v="23.06"/>
    <m/>
    <m/>
    <m/>
    <m/>
    <m/>
    <m/>
    <m/>
    <m/>
    <m/>
    <m/>
    <m/>
    <m/>
    <m/>
    <m/>
    <m/>
    <m/>
    <m/>
    <m/>
    <m/>
    <m/>
    <m/>
    <m/>
    <m/>
    <m/>
    <m/>
    <m/>
    <m/>
    <m/>
    <m/>
    <m/>
    <m/>
    <m/>
    <m/>
    <m/>
    <m/>
    <m/>
    <m/>
    <m/>
    <m/>
    <m/>
    <m/>
    <m/>
    <m/>
    <m/>
    <m/>
    <m/>
    <m/>
    <m/>
    <m/>
    <m/>
    <n v="11.53"/>
    <m/>
    <m/>
    <m/>
    <m/>
    <m/>
    <m/>
    <n v="4.1100000000000003"/>
    <m/>
    <m/>
    <m/>
    <m/>
    <m/>
    <m/>
    <m/>
    <m/>
    <m/>
    <m/>
    <m/>
    <m/>
    <m/>
    <m/>
    <m/>
    <m/>
    <m/>
    <m/>
    <m/>
    <m/>
    <m/>
    <m/>
    <m/>
    <m/>
    <m/>
    <m/>
    <m/>
    <m/>
    <m/>
    <m/>
    <m/>
    <m/>
    <m/>
    <m/>
    <m/>
    <m/>
    <m/>
    <m/>
    <m/>
    <m/>
    <m/>
    <m/>
    <m/>
    <m/>
    <m/>
    <m/>
    <m/>
    <m/>
    <m/>
    <m/>
    <m/>
    <n v="15.14"/>
    <m/>
    <m/>
    <m/>
    <m/>
    <m/>
    <m/>
    <m/>
    <m/>
    <m/>
    <m/>
    <m/>
    <n v="2.17"/>
    <m/>
    <m/>
    <m/>
    <n v="6.24"/>
    <n v="1"/>
    <n v="124.24"/>
    <n v="80"/>
    <m/>
    <n v="59.65"/>
    <n v="8.41"/>
    <n v="68.06"/>
    <n v="205.24"/>
    <n v="273.3"/>
    <n v="6.0017128928124388E-3"/>
    <n v="0.24903036955726307"/>
  </r>
  <r>
    <n v="33"/>
    <n v="114"/>
    <s v="Nitinat R"/>
    <s v="OPS"/>
    <s v="124"/>
    <s v="Chinook"/>
    <s v="3"/>
    <x v="0"/>
    <x v="14"/>
    <n v="1388"/>
    <x v="7"/>
    <s v="CK-31"/>
    <s v="WEST VANCOUVER ISLAND-SOUTH_FA_0.x"/>
    <s v="M"/>
    <s v="H"/>
    <n v="114"/>
    <s v="Nitinat River H"/>
    <n v="1388"/>
    <s v="Sarita R"/>
    <s v="SWVI"/>
    <s v="S"/>
    <x v="1"/>
    <s v="186476"/>
    <n v="0"/>
    <x v="447"/>
    <n v="2021"/>
    <s v="20210518"/>
    <s v="20210518"/>
    <n v="79"/>
    <n v="5.3"/>
    <m/>
    <s v="CWT"/>
    <s v="P"/>
    <x v="0"/>
    <s v="Y"/>
    <s v="Y"/>
    <s v="N"/>
    <n v="7.4999999999999997E-3"/>
    <s v="AD Clip"/>
    <n v="45537"/>
    <n v="45537"/>
    <n v="60167"/>
    <n v="4"/>
    <n v="39153"/>
    <n v="2024"/>
    <m/>
    <m/>
    <m/>
    <m/>
    <m/>
    <m/>
    <m/>
    <m/>
    <m/>
    <m/>
    <m/>
    <m/>
    <m/>
    <n v="4.68"/>
    <m/>
    <m/>
    <m/>
    <m/>
    <m/>
    <m/>
    <m/>
    <m/>
    <m/>
    <m/>
    <m/>
    <m/>
    <m/>
    <m/>
    <m/>
    <m/>
    <m/>
    <m/>
    <m/>
    <m/>
    <m/>
    <m/>
    <m/>
    <n v="10.53"/>
    <m/>
    <m/>
    <n v="5.09"/>
    <n v="6.59"/>
    <m/>
    <m/>
    <n v="6.59"/>
    <m/>
    <m/>
    <m/>
    <m/>
    <m/>
    <m/>
    <m/>
    <m/>
    <m/>
    <m/>
    <m/>
    <m/>
    <m/>
    <m/>
    <m/>
    <m/>
    <m/>
    <m/>
    <m/>
    <m/>
    <m/>
    <m/>
    <m/>
    <m/>
    <m/>
    <m/>
    <m/>
    <m/>
    <m/>
    <m/>
    <n v="14.43"/>
    <m/>
    <m/>
    <m/>
    <m/>
    <m/>
    <n v="42.12"/>
    <n v="44.54"/>
    <m/>
    <m/>
    <m/>
    <m/>
    <m/>
    <m/>
    <m/>
    <m/>
    <m/>
    <m/>
    <m/>
    <m/>
    <m/>
    <m/>
    <m/>
    <m/>
    <m/>
    <m/>
    <m/>
    <n v="6.68"/>
    <m/>
    <m/>
    <m/>
    <n v="26.36"/>
    <m/>
    <m/>
    <m/>
    <m/>
    <m/>
    <n v="13.18"/>
    <m/>
    <m/>
    <m/>
    <m/>
    <m/>
    <m/>
    <m/>
    <m/>
    <m/>
    <m/>
    <m/>
    <m/>
    <m/>
    <m/>
    <m/>
    <m/>
    <m/>
    <m/>
    <n v="8.2799999999999994"/>
    <m/>
    <m/>
    <m/>
    <m/>
    <n v="5.84"/>
    <m/>
    <m/>
    <m/>
    <m/>
    <m/>
    <m/>
    <m/>
    <m/>
    <m/>
    <m/>
    <n v="11.68"/>
    <m/>
    <m/>
    <m/>
    <m/>
    <m/>
    <m/>
    <m/>
    <m/>
    <m/>
    <m/>
    <m/>
    <n v="98.28"/>
    <m/>
    <m/>
    <m/>
    <m/>
    <m/>
    <m/>
    <m/>
    <m/>
    <n v="206.59"/>
    <n v="98.28"/>
    <n v="304.87"/>
    <n v="0"/>
    <n v="304.87000000000006"/>
    <n v="6.6949952785646848E-3"/>
    <n v="0.99999999999999978"/>
  </r>
  <r>
    <n v="33"/>
    <n v="114"/>
    <s v="Nitinat R"/>
    <s v="OPS"/>
    <s v="124"/>
    <s v="Chinook"/>
    <s v="3"/>
    <x v="0"/>
    <x v="15"/>
    <n v="413"/>
    <x v="8"/>
    <s v="CK-31"/>
    <s v="WEST VANCOUVER ISLAND-SOUTH_FA_0.x"/>
    <s v="M"/>
    <s v="H"/>
    <n v="114"/>
    <s v="Nitinat River H"/>
    <n v="413"/>
    <s v="Nahmint R"/>
    <s v="SWVI"/>
    <s v="S"/>
    <x v="0"/>
    <s v="186332"/>
    <n v="0"/>
    <x v="448"/>
    <n v="2023"/>
    <s v="20230323"/>
    <s v="20230323"/>
    <n v="124"/>
    <n v="21.87"/>
    <m/>
    <s v="CWT"/>
    <s v="B"/>
    <x v="0"/>
    <s v="Y"/>
    <s v="Y"/>
    <s v="Y"/>
    <m/>
    <s v="AD Clip"/>
    <n v="8827"/>
    <n v="8827"/>
    <n v="882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5"/>
    <n v="114"/>
    <x v="6"/>
    <s v="CK-31"/>
    <s v="WEST VANCOUVER ISLAND-SOUTH_FA_0.x"/>
    <s v="M"/>
    <s v="H"/>
    <n v="114"/>
    <s v="Nitinat River H"/>
    <n v="6019"/>
    <s v="Clemens Cr"/>
    <s v="SWVI"/>
    <s v="F"/>
    <x v="3"/>
    <s v="186508"/>
    <n v="0"/>
    <x v="449"/>
    <n v="2022"/>
    <s v="20220517"/>
    <s v="20220517"/>
    <n v="71"/>
    <n v="3.84"/>
    <s v="18711 tagged into Henderson, 37423 into Clemens. 3068/6136 untagged."/>
    <s v="CWT"/>
    <s v="B"/>
    <x v="1"/>
    <s v="N"/>
    <s v="Y"/>
    <s v="N"/>
    <n v="0"/>
    <s v="AD Clip"/>
    <n v="56134"/>
    <n v="56134"/>
    <n v="6533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5"/>
    <n v="114"/>
    <x v="6"/>
    <s v="CK-31"/>
    <s v="WEST VANCOUVER ISLAND-SOUTH_FA_0.x"/>
    <s v="M"/>
    <s v="H"/>
    <n v="114"/>
    <s v="Nitinat River H"/>
    <n v="6019"/>
    <s v="Clemens Cr"/>
    <s v="SWVI"/>
    <s v="S"/>
    <x v="1"/>
    <s v="185093"/>
    <n v="0"/>
    <x v="450"/>
    <n v="2022"/>
    <s v="20220524"/>
    <s v="20220524"/>
    <n v="76"/>
    <n v="4.3099999999999996"/>
    <s v="37,760 tagged into Henderson, 18,834 into Clemens. 2735/1368 Untagged"/>
    <s v="CWT"/>
    <s v="B"/>
    <x v="1"/>
    <s v="N"/>
    <s v="Y"/>
    <s v="N"/>
    <n v="0"/>
    <s v="AD Clip"/>
    <n v="56504"/>
    <n v="56504"/>
    <n v="606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5"/>
    <n v="114"/>
    <x v="6"/>
    <s v="CK-31"/>
    <s v="WEST VANCOUVER ISLAND-SOUTH_FA_0.x"/>
    <s v="M"/>
    <s v="H"/>
    <n v="3227"/>
    <s v="Sooke Harbour Seapen"/>
    <n v="3227"/>
    <s v="Sooke Hb"/>
    <s v="SWVI"/>
    <s v="S"/>
    <x v="2"/>
    <s v="180192"/>
    <n v="0"/>
    <x v="451"/>
    <n v="2022"/>
    <s v="20220420"/>
    <s v="20220430"/>
    <m/>
    <n v="4.9000000000000004"/>
    <m/>
    <s v="CWT"/>
    <s v="B"/>
    <x v="0"/>
    <s v="Y"/>
    <s v="Y"/>
    <s v="N"/>
    <n v="0"/>
    <s v="AD Clip"/>
    <n v="24782"/>
    <n v="24782"/>
    <n v="5103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5"/>
    <n v="114"/>
    <x v="6"/>
    <s v="CK-31"/>
    <s v="WEST VANCOUVER ISLAND-SOUTH_FA_0.x"/>
    <s v="M"/>
    <s v="H"/>
    <n v="3227"/>
    <s v="Sooke Harbour Seapen"/>
    <n v="3227"/>
    <s v="Sooke Hb"/>
    <s v="SWVI"/>
    <s v="S"/>
    <x v="2"/>
    <s v="184769"/>
    <n v="0"/>
    <x v="452"/>
    <n v="2022"/>
    <s v="20220503"/>
    <s v="20220519"/>
    <m/>
    <n v="6.55"/>
    <m/>
    <s v="CWT"/>
    <s v="B"/>
    <x v="0"/>
    <s v="Y"/>
    <s v="Y"/>
    <s v="N"/>
    <n v="0"/>
    <s v="AD Clip"/>
    <n v="24966"/>
    <n v="24966"/>
    <n v="123666"/>
    <n v="3"/>
    <n v="39976"/>
    <n v="2024"/>
    <m/>
    <m/>
    <m/>
    <m/>
    <m/>
    <m/>
    <m/>
    <m/>
    <m/>
    <m/>
    <m/>
    <m/>
    <m/>
    <m/>
    <m/>
    <m/>
    <m/>
    <m/>
    <m/>
    <m/>
    <m/>
    <m/>
    <m/>
    <m/>
    <m/>
    <m/>
    <m/>
    <m/>
    <m/>
    <m/>
    <m/>
    <m/>
    <m/>
    <m/>
    <m/>
    <m/>
    <m/>
    <m/>
    <m/>
    <m/>
    <m/>
    <m/>
    <m/>
    <m/>
    <m/>
    <m/>
    <m/>
    <m/>
    <m/>
    <m/>
    <m/>
    <m/>
    <m/>
    <m/>
    <m/>
    <m/>
    <m/>
    <m/>
    <m/>
    <m/>
    <m/>
    <m/>
    <m/>
    <m/>
    <m/>
    <m/>
    <m/>
    <m/>
    <m/>
    <m/>
    <m/>
    <m/>
    <m/>
    <m/>
    <m/>
    <m/>
    <m/>
    <m/>
    <m/>
    <m/>
    <m/>
    <m/>
    <m/>
    <m/>
    <m/>
    <m/>
    <m/>
    <m/>
    <m/>
    <m/>
    <m/>
    <m/>
    <m/>
    <m/>
    <m/>
    <m/>
    <m/>
    <m/>
    <m/>
    <m/>
    <m/>
    <m/>
    <m/>
    <m/>
    <m/>
    <m/>
    <m/>
    <m/>
    <m/>
    <m/>
    <m/>
    <m/>
    <m/>
    <m/>
    <m/>
    <m/>
    <m/>
    <m/>
    <m/>
    <m/>
    <m/>
    <m/>
    <m/>
    <m/>
    <m/>
    <m/>
    <m/>
    <m/>
    <m/>
    <m/>
    <m/>
    <n v="8.2799999999999994"/>
    <m/>
    <m/>
    <m/>
    <m/>
    <m/>
    <m/>
    <m/>
    <m/>
    <m/>
    <m/>
    <m/>
    <m/>
    <m/>
    <m/>
    <m/>
    <m/>
    <m/>
    <m/>
    <m/>
    <m/>
    <m/>
    <m/>
    <m/>
    <m/>
    <m/>
    <m/>
    <m/>
    <m/>
    <m/>
    <m/>
    <m/>
    <m/>
    <m/>
    <m/>
    <m/>
    <m/>
    <n v="8.2799999999999994"/>
    <n v="0"/>
    <n v="8.2799999999999994"/>
    <n v="0"/>
    <n v="8.2799999999999994"/>
    <n v="3.3165104542177357E-4"/>
    <n v="1"/>
  </r>
  <r>
    <n v="33"/>
    <n v="114"/>
    <s v="Nitinat R"/>
    <s v="OPS"/>
    <s v="124"/>
    <s v="Chinook"/>
    <s v="3"/>
    <x v="0"/>
    <x v="15"/>
    <n v="1388"/>
    <x v="7"/>
    <s v="CK-31"/>
    <s v="WEST VANCOUVER ISLAND-SOUTH_FA_0.x"/>
    <s v="M"/>
    <s v="H"/>
    <n v="114"/>
    <s v="Nitinat River H"/>
    <n v="1388"/>
    <s v="Sarita R"/>
    <s v="SWVI"/>
    <s v="F"/>
    <x v="3"/>
    <s v="186511"/>
    <n v="0"/>
    <x v="453"/>
    <n v="2022"/>
    <s v="20220531"/>
    <s v="20220531"/>
    <n v="67"/>
    <n v="3.16"/>
    <m/>
    <s v="CWT"/>
    <s v="B"/>
    <x v="0"/>
    <s v="Y"/>
    <s v="Y"/>
    <s v="N"/>
    <m/>
    <s v="AD Clip"/>
    <n v="50056"/>
    <s v=""/>
    <n v="50056"/>
    <n v="2"/>
    <n v="39803"/>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n v="0"/>
    <n v="0"/>
    <n v="0"/>
    <n v="1"/>
    <n v="1"/>
    <n v="1.9977625059932875E-5"/>
    <n v="0"/>
  </r>
  <r>
    <n v="33"/>
    <n v="114"/>
    <s v="Nitinat R"/>
    <s v="OPS"/>
    <s v="124"/>
    <s v="Chinook"/>
    <s v="3"/>
    <x v="0"/>
    <x v="15"/>
    <n v="1388"/>
    <x v="7"/>
    <s v="CK-31"/>
    <s v="WEST VANCOUVER ISLAND-SOUTH_FA_0.x"/>
    <s v="M"/>
    <s v="H"/>
    <n v="114"/>
    <s v="Nitinat River H"/>
    <n v="1388"/>
    <s v="Sarita R"/>
    <s v="SWVI"/>
    <s v="F"/>
    <x v="3"/>
    <s v="186511"/>
    <n v="0"/>
    <x v="453"/>
    <n v="2022"/>
    <s v="20220531"/>
    <s v="20220531"/>
    <n v="67"/>
    <n v="3.16"/>
    <m/>
    <s v="CWT"/>
    <s v="B"/>
    <x v="0"/>
    <s v="Y"/>
    <s v="Y"/>
    <s v="N"/>
    <m/>
    <s v="AD Clip"/>
    <n v="50056"/>
    <n v="50056"/>
    <n v="50056"/>
    <n v="3"/>
    <n v="39803"/>
    <n v="2024"/>
    <m/>
    <m/>
    <m/>
    <m/>
    <m/>
    <m/>
    <m/>
    <m/>
    <m/>
    <m/>
    <m/>
    <m/>
    <m/>
    <m/>
    <m/>
    <m/>
    <m/>
    <m/>
    <m/>
    <m/>
    <m/>
    <m/>
    <m/>
    <m/>
    <m/>
    <m/>
    <m/>
    <m/>
    <m/>
    <m/>
    <m/>
    <m/>
    <m/>
    <m/>
    <m/>
    <m/>
    <m/>
    <m/>
    <m/>
    <m/>
    <m/>
    <m/>
    <m/>
    <m/>
    <m/>
    <m/>
    <m/>
    <m/>
    <m/>
    <m/>
    <m/>
    <m/>
    <m/>
    <m/>
    <m/>
    <m/>
    <m/>
    <m/>
    <m/>
    <m/>
    <m/>
    <m/>
    <m/>
    <m/>
    <m/>
    <m/>
    <m/>
    <m/>
    <m/>
    <m/>
    <m/>
    <m/>
    <m/>
    <m/>
    <m/>
    <m/>
    <m/>
    <m/>
    <m/>
    <m/>
    <m/>
    <n v="10.53"/>
    <n v="2.62"/>
    <m/>
    <m/>
    <m/>
    <m/>
    <m/>
    <m/>
    <m/>
    <m/>
    <m/>
    <m/>
    <m/>
    <m/>
    <m/>
    <m/>
    <m/>
    <m/>
    <m/>
    <m/>
    <m/>
    <m/>
    <m/>
    <m/>
    <m/>
    <m/>
    <m/>
    <m/>
    <m/>
    <m/>
    <m/>
    <m/>
    <m/>
    <m/>
    <m/>
    <m/>
    <m/>
    <m/>
    <m/>
    <m/>
    <m/>
    <m/>
    <m/>
    <m/>
    <m/>
    <m/>
    <m/>
    <m/>
    <m/>
    <m/>
    <m/>
    <m/>
    <m/>
    <m/>
    <m/>
    <m/>
    <m/>
    <m/>
    <m/>
    <m/>
    <m/>
    <m/>
    <m/>
    <m/>
    <m/>
    <m/>
    <m/>
    <m/>
    <m/>
    <m/>
    <m/>
    <m/>
    <m/>
    <m/>
    <m/>
    <m/>
    <m/>
    <m/>
    <m/>
    <m/>
    <m/>
    <m/>
    <m/>
    <m/>
    <m/>
    <m/>
    <m/>
    <n v="13.15"/>
    <n v="0"/>
    <n v="13.15"/>
    <n v="0"/>
    <n v="13.149999999999999"/>
    <n v="2.6270576953811727E-4"/>
    <n v="1.0000000000000002"/>
  </r>
  <r>
    <n v="33"/>
    <n v="114"/>
    <s v="Nitinat R"/>
    <s v="OPS"/>
    <s v="124"/>
    <s v="Chinook"/>
    <s v="3"/>
    <x v="0"/>
    <x v="15"/>
    <n v="1388"/>
    <x v="7"/>
    <s v="CK-31"/>
    <s v="WEST VANCOUVER ISLAND-SOUTH_FA_0.x"/>
    <s v="M"/>
    <s v="H"/>
    <n v="114"/>
    <s v="Nitinat River H"/>
    <n v="1388"/>
    <s v="Sarita R"/>
    <s v="SWVI"/>
    <s v="F"/>
    <x v="3"/>
    <s v="186512"/>
    <n v="0"/>
    <x v="454"/>
    <n v="2022"/>
    <s v="20220531"/>
    <s v="20220531"/>
    <n v="65"/>
    <n v="2.85"/>
    <m/>
    <s v="CWT"/>
    <s v="B"/>
    <x v="0"/>
    <s v="Y"/>
    <s v="Y"/>
    <s v="N"/>
    <m/>
    <s v="AD Clip"/>
    <n v="49941"/>
    <n v="49941"/>
    <n v="49941"/>
    <n v="3"/>
    <n v="39808"/>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84"/>
    <m/>
    <m/>
    <m/>
    <m/>
    <m/>
    <m/>
    <m/>
    <m/>
    <m/>
    <m/>
    <m/>
    <m/>
    <m/>
    <m/>
    <m/>
    <m/>
    <m/>
    <m/>
    <m/>
    <m/>
    <m/>
    <m/>
    <m/>
    <m/>
    <n v="5.84"/>
    <n v="0"/>
    <n v="5.84"/>
    <n v="0"/>
    <n v="5.84"/>
    <n v="1.1693798682445285E-4"/>
    <n v="1"/>
  </r>
  <r>
    <n v="33"/>
    <n v="114"/>
    <s v="Nitinat R"/>
    <s v="OPS"/>
    <s v="124"/>
    <s v="Chinook"/>
    <s v="3"/>
    <x v="0"/>
    <x v="15"/>
    <n v="1388"/>
    <x v="7"/>
    <s v="CK-31"/>
    <s v="WEST VANCOUVER ISLAND-SOUTH_FA_0.x"/>
    <s v="M"/>
    <s v="H"/>
    <n v="114"/>
    <s v="Nitinat River H"/>
    <n v="1388"/>
    <s v="Sarita R"/>
    <s v="SWVI"/>
    <s v="S"/>
    <x v="1"/>
    <s v="186509"/>
    <n v="0"/>
    <x v="455"/>
    <n v="2022"/>
    <s v="20220506"/>
    <s v="20220506"/>
    <n v="79"/>
    <n v="5.15"/>
    <m/>
    <s v="CWT"/>
    <s v="P"/>
    <x v="0"/>
    <s v="Y"/>
    <s v="Y"/>
    <s v="Y"/>
    <n v="0"/>
    <s v="AD Clip"/>
    <n v="50115"/>
    <s v=""/>
    <n v="50115"/>
    <n v="2"/>
    <n v="39809"/>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1.34"/>
    <n v="17"/>
    <m/>
    <n v="0"/>
    <n v="0"/>
    <n v="0"/>
    <n v="19.34"/>
    <n v="19.34"/>
    <n v="3.8591240147660383E-4"/>
    <n v="0"/>
  </r>
  <r>
    <n v="33"/>
    <n v="114"/>
    <s v="Nitinat R"/>
    <s v="OPS"/>
    <s v="124"/>
    <s v="Chinook"/>
    <s v="3"/>
    <x v="0"/>
    <x v="15"/>
    <n v="1388"/>
    <x v="7"/>
    <s v="CK-31"/>
    <s v="WEST VANCOUVER ISLAND-SOUTH_FA_0.x"/>
    <s v="M"/>
    <s v="H"/>
    <n v="114"/>
    <s v="Nitinat River H"/>
    <n v="1388"/>
    <s v="Sarita R"/>
    <s v="SWVI"/>
    <s v="S"/>
    <x v="1"/>
    <s v="186509"/>
    <n v="0"/>
    <x v="455"/>
    <n v="2022"/>
    <s v="20220506"/>
    <s v="20220506"/>
    <n v="79"/>
    <n v="5.15"/>
    <m/>
    <s v="CWT"/>
    <s v="P"/>
    <x v="0"/>
    <s v="Y"/>
    <s v="Y"/>
    <s v="Y"/>
    <n v="0"/>
    <s v="AD Clip"/>
    <n v="50115"/>
    <n v="50115"/>
    <n v="50115"/>
    <n v="3"/>
    <n v="39809"/>
    <n v="2024"/>
    <m/>
    <m/>
    <m/>
    <m/>
    <m/>
    <m/>
    <m/>
    <m/>
    <m/>
    <m/>
    <m/>
    <m/>
    <m/>
    <n v="2.33"/>
    <m/>
    <m/>
    <m/>
    <m/>
    <m/>
    <m/>
    <m/>
    <m/>
    <m/>
    <m/>
    <m/>
    <m/>
    <m/>
    <m/>
    <n v="8.8699999999999992"/>
    <m/>
    <m/>
    <m/>
    <m/>
    <m/>
    <m/>
    <n v="10.76"/>
    <m/>
    <m/>
    <m/>
    <m/>
    <m/>
    <m/>
    <m/>
    <m/>
    <m/>
    <m/>
    <m/>
    <m/>
    <m/>
    <m/>
    <m/>
    <m/>
    <m/>
    <m/>
    <m/>
    <m/>
    <m/>
    <m/>
    <m/>
    <m/>
    <m/>
    <m/>
    <m/>
    <m/>
    <m/>
    <m/>
    <m/>
    <m/>
    <m/>
    <m/>
    <m/>
    <m/>
    <m/>
    <m/>
    <m/>
    <m/>
    <m/>
    <m/>
    <m/>
    <m/>
    <m/>
    <m/>
    <n v="23.58"/>
    <m/>
    <m/>
    <m/>
    <m/>
    <m/>
    <m/>
    <m/>
    <m/>
    <m/>
    <m/>
    <m/>
    <m/>
    <n v="4.51"/>
    <m/>
    <m/>
    <m/>
    <m/>
    <m/>
    <m/>
    <m/>
    <m/>
    <m/>
    <m/>
    <m/>
    <m/>
    <m/>
    <m/>
    <m/>
    <m/>
    <m/>
    <m/>
    <m/>
    <m/>
    <m/>
    <m/>
    <m/>
    <m/>
    <m/>
    <m/>
    <m/>
    <m/>
    <m/>
    <m/>
    <m/>
    <m/>
    <m/>
    <m/>
    <m/>
    <m/>
    <m/>
    <m/>
    <m/>
    <m/>
    <m/>
    <m/>
    <m/>
    <m/>
    <m/>
    <m/>
    <m/>
    <m/>
    <m/>
    <m/>
    <m/>
    <m/>
    <m/>
    <m/>
    <m/>
    <m/>
    <m/>
    <m/>
    <m/>
    <m/>
    <m/>
    <m/>
    <m/>
    <n v="6.53"/>
    <m/>
    <m/>
    <m/>
    <m/>
    <m/>
    <m/>
    <m/>
    <m/>
    <n v="50.05"/>
    <n v="6.53"/>
    <n v="56.58"/>
    <n v="0"/>
    <n v="56.579999999999991"/>
    <n v="1.1290032924274169E-3"/>
    <n v="1.0000000000000002"/>
  </r>
  <r>
    <n v="33"/>
    <n v="114"/>
    <s v="Nitinat R"/>
    <s v="OPS"/>
    <s v="124"/>
    <s v="Chinook"/>
    <s v="3"/>
    <x v="0"/>
    <x v="15"/>
    <n v="1388"/>
    <x v="7"/>
    <s v="CK-31"/>
    <s v="WEST VANCOUVER ISLAND-SOUTH_FA_0.x"/>
    <s v="M"/>
    <s v="H"/>
    <n v="114"/>
    <s v="Nitinat River H"/>
    <n v="1388"/>
    <s v="Sarita R"/>
    <s v="SWVI"/>
    <s v="S"/>
    <x v="1"/>
    <s v="186510"/>
    <n v="0"/>
    <x v="456"/>
    <n v="2022"/>
    <s v="20220506"/>
    <s v="20220506"/>
    <n v="77"/>
    <n v="4.7"/>
    <m/>
    <s v="CWT"/>
    <s v="P"/>
    <x v="0"/>
    <s v="Y"/>
    <s v="Y"/>
    <s v="Y"/>
    <n v="0"/>
    <s v="AD Clip"/>
    <n v="49984"/>
    <s v=""/>
    <n v="49984"/>
    <n v="2"/>
    <n v="39811"/>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3"/>
    <n v="1"/>
    <m/>
    <m/>
    <m/>
    <m/>
    <n v="8.06"/>
    <n v="12"/>
    <m/>
    <n v="0"/>
    <n v="1.33"/>
    <n v="1.33"/>
    <n v="20.059999999999999"/>
    <n v="21.39"/>
    <n v="4.2793693982074262E-4"/>
    <n v="6.2178588125292193E-2"/>
  </r>
  <r>
    <n v="33"/>
    <n v="114"/>
    <s v="Nitinat R"/>
    <s v="OPS"/>
    <s v="124"/>
    <s v="Chinook"/>
    <s v="3"/>
    <x v="0"/>
    <x v="15"/>
    <n v="1388"/>
    <x v="7"/>
    <s v="CK-31"/>
    <s v="WEST VANCOUVER ISLAND-SOUTH_FA_0.x"/>
    <s v="M"/>
    <s v="H"/>
    <n v="114"/>
    <s v="Nitinat River H"/>
    <n v="1388"/>
    <s v="Sarita R"/>
    <s v="SWVI"/>
    <s v="S"/>
    <x v="1"/>
    <s v="186510"/>
    <n v="0"/>
    <x v="456"/>
    <n v="2022"/>
    <s v="20220506"/>
    <s v="20220506"/>
    <n v="77"/>
    <n v="4.7"/>
    <m/>
    <s v="CWT"/>
    <s v="P"/>
    <x v="0"/>
    <s v="Y"/>
    <s v="Y"/>
    <s v="Y"/>
    <n v="0"/>
    <s v="AD Clip"/>
    <n v="49984"/>
    <n v="49984"/>
    <n v="49984"/>
    <n v="3"/>
    <n v="39811"/>
    <n v="2024"/>
    <m/>
    <m/>
    <m/>
    <m/>
    <m/>
    <m/>
    <m/>
    <m/>
    <m/>
    <m/>
    <m/>
    <m/>
    <m/>
    <n v="4.6399999999999997"/>
    <m/>
    <m/>
    <m/>
    <m/>
    <m/>
    <m/>
    <m/>
    <m/>
    <m/>
    <m/>
    <m/>
    <m/>
    <m/>
    <m/>
    <m/>
    <m/>
    <m/>
    <m/>
    <m/>
    <m/>
    <n v="8.8699999999999992"/>
    <m/>
    <m/>
    <m/>
    <m/>
    <m/>
    <m/>
    <m/>
    <m/>
    <m/>
    <m/>
    <m/>
    <m/>
    <n v="6.68"/>
    <m/>
    <m/>
    <m/>
    <m/>
    <m/>
    <m/>
    <m/>
    <m/>
    <m/>
    <m/>
    <m/>
    <m/>
    <m/>
    <m/>
    <m/>
    <m/>
    <m/>
    <m/>
    <m/>
    <m/>
    <m/>
    <m/>
    <m/>
    <m/>
    <m/>
    <m/>
    <m/>
    <m/>
    <m/>
    <m/>
    <m/>
    <m/>
    <m/>
    <m/>
    <n v="13.1"/>
    <m/>
    <m/>
    <m/>
    <m/>
    <m/>
    <m/>
    <m/>
    <m/>
    <m/>
    <m/>
    <m/>
    <m/>
    <m/>
    <m/>
    <m/>
    <m/>
    <m/>
    <m/>
    <m/>
    <m/>
    <m/>
    <m/>
    <m/>
    <m/>
    <m/>
    <m/>
    <m/>
    <m/>
    <m/>
    <m/>
    <m/>
    <m/>
    <m/>
    <m/>
    <m/>
    <m/>
    <m/>
    <m/>
    <m/>
    <m/>
    <m/>
    <m/>
    <m/>
    <m/>
    <m/>
    <m/>
    <m/>
    <m/>
    <m/>
    <m/>
    <m/>
    <m/>
    <m/>
    <m/>
    <m/>
    <m/>
    <m/>
    <m/>
    <m/>
    <m/>
    <m/>
    <m/>
    <m/>
    <m/>
    <n v="5.84"/>
    <m/>
    <m/>
    <m/>
    <m/>
    <m/>
    <m/>
    <m/>
    <m/>
    <m/>
    <m/>
    <m/>
    <n v="4.78"/>
    <m/>
    <m/>
    <m/>
    <m/>
    <m/>
    <m/>
    <m/>
    <m/>
    <n v="39.130000000000003"/>
    <n v="4.78"/>
    <n v="43.91"/>
    <n v="0"/>
    <n v="43.91"/>
    <n v="8.7848111395646598E-4"/>
    <n v="1"/>
  </r>
  <r>
    <n v="33"/>
    <n v="114"/>
    <s v="Nitinat R"/>
    <s v="OPS"/>
    <s v="124"/>
    <s v="Chinook"/>
    <s v="3"/>
    <x v="0"/>
    <x v="16"/>
    <n v="413"/>
    <x v="8"/>
    <s v="CK-31"/>
    <s v="WEST VANCOUVER ISLAND-SOUTH_FA_0.x"/>
    <s v="M"/>
    <s v="H"/>
    <n v="114"/>
    <s v="Nitinat River H"/>
    <n v="413"/>
    <s v="Nahmint R"/>
    <s v="SWVI"/>
    <s v="S"/>
    <x v="0"/>
    <s v="185897"/>
    <n v="0"/>
    <x v="457"/>
    <n v="2024"/>
    <s v="20240327"/>
    <s v="20240327"/>
    <n v="131"/>
    <n v="23.34"/>
    <m/>
    <s v="CWT"/>
    <s v="P"/>
    <x v="0"/>
    <s v="Y"/>
    <s v="Y"/>
    <s v="Y"/>
    <n v="0"/>
    <s v="No AD Clip"/>
    <n v="10701"/>
    <n v="10701"/>
    <n v="1149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6"/>
    <n v="114"/>
    <x v="6"/>
    <s v="CK-31"/>
    <s v="WEST VANCOUVER ISLAND-SOUTH_FA_0.x"/>
    <s v="M"/>
    <s v="H"/>
    <n v="114"/>
    <s v="Nitinat River H"/>
    <n v="6019"/>
    <s v="Clemens Cr"/>
    <s v="SWVI"/>
    <s v="F"/>
    <x v="3"/>
    <s v="186529"/>
    <n v="0"/>
    <x v="458"/>
    <n v="2023"/>
    <s v="20230504"/>
    <s v="20230504"/>
    <n v="68"/>
    <n v="3.37"/>
    <m/>
    <s v="CWT"/>
    <s v="B"/>
    <x v="0"/>
    <s v="Y"/>
    <s v="Y"/>
    <s v="Y"/>
    <n v="0"/>
    <s v="AD Clip"/>
    <n v="54603"/>
    <n v="54603"/>
    <n v="6185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6"/>
    <n v="114"/>
    <x v="6"/>
    <s v="CK-31"/>
    <s v="WEST VANCOUVER ISLAND-SOUTH_FA_0.x"/>
    <s v="M"/>
    <s v="H"/>
    <n v="114"/>
    <s v="Nitinat River H"/>
    <n v="6019"/>
    <s v="Clemens Cr"/>
    <s v="SWVI"/>
    <s v="F"/>
    <x v="3"/>
    <s v="186752"/>
    <n v="0"/>
    <x v="459"/>
    <n v="2023"/>
    <s v="20230512"/>
    <s v="20230512"/>
    <n v="74"/>
    <n v="4.0999999999999996"/>
    <m/>
    <s v="CWT"/>
    <s v="B"/>
    <x v="0"/>
    <s v="Y"/>
    <s v="Y"/>
    <s v="Y"/>
    <n v="0"/>
    <s v="AD Clip"/>
    <n v="51643"/>
    <n v="51643"/>
    <n v="6194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6"/>
    <n v="114"/>
    <x v="6"/>
    <s v="CK-31"/>
    <s v="WEST VANCOUVER ISLAND-SOUTH_FA_0.x"/>
    <s v="M"/>
    <s v="H"/>
    <n v="3227"/>
    <s v="Sooke Harbour Seapen"/>
    <n v="3227"/>
    <s v="Sooke Hb"/>
    <s v="SWVI"/>
    <s v="S"/>
    <x v="2"/>
    <s v="186728"/>
    <n v="0"/>
    <x v="460"/>
    <n v="2023"/>
    <s v="20230525"/>
    <s v="20230525"/>
    <n v="77"/>
    <n v="4.6100000000000003"/>
    <m/>
    <s v="CWT"/>
    <s v="B"/>
    <x v="0"/>
    <s v="Y"/>
    <s v="Y"/>
    <s v="Y"/>
    <n v="0"/>
    <s v="AD Clip"/>
    <n v="26135"/>
    <n v="26135"/>
    <n v="2591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6"/>
    <n v="114"/>
    <x v="6"/>
    <s v="CK-31"/>
    <s v="WEST VANCOUVER ISLAND-SOUTH_FA_0.x"/>
    <s v="M"/>
    <s v="H"/>
    <n v="3227"/>
    <s v="Sooke Harbour Seapen"/>
    <n v="3227"/>
    <s v="Sooke Hb"/>
    <s v="SWVI"/>
    <s v="S"/>
    <x v="2"/>
    <s v="186737"/>
    <n v="0"/>
    <x v="461"/>
    <n v="2023"/>
    <s v="20230602"/>
    <s v="20230602"/>
    <m/>
    <n v="6"/>
    <m/>
    <s v="CWT"/>
    <s v="B"/>
    <x v="0"/>
    <s v="Y"/>
    <s v="Y"/>
    <s v="Y"/>
    <n v="0"/>
    <s v="AD Clip"/>
    <n v="25894"/>
    <n v="25894"/>
    <n v="2621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6"/>
    <n v="1388"/>
    <x v="7"/>
    <s v="CK-31"/>
    <s v="WEST VANCOUVER ISLAND-SOUTH_FA_0.x"/>
    <s v="M"/>
    <s v="H"/>
    <n v="114"/>
    <s v="Nitinat River H"/>
    <n v="1388"/>
    <s v="Sarita R"/>
    <s v="SWVI"/>
    <s v="F"/>
    <x v="3"/>
    <s v="186493"/>
    <n v="0"/>
    <x v="462"/>
    <n v="2023"/>
    <s v="20230606"/>
    <s v="20230606"/>
    <n v="70"/>
    <n v="3.62"/>
    <m/>
    <s v="CWT"/>
    <s v="B"/>
    <x v="0"/>
    <s v="Y"/>
    <s v="Y"/>
    <s v="Y"/>
    <n v="0"/>
    <s v="AD Clip"/>
    <n v="52386"/>
    <n v="52386"/>
    <n v="9049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6"/>
    <n v="1388"/>
    <x v="7"/>
    <s v="CK-31"/>
    <s v="WEST VANCOUVER ISLAND-SOUTH_FA_0.x"/>
    <s v="M"/>
    <s v="H"/>
    <n v="114"/>
    <s v="Nitinat River H"/>
    <n v="1388"/>
    <s v="Sarita R"/>
    <s v="SWVI"/>
    <s v="F"/>
    <x v="3"/>
    <s v="186531"/>
    <n v="0"/>
    <x v="463"/>
    <n v="2023"/>
    <s v="20230530"/>
    <s v="20230530"/>
    <n v="64"/>
    <n v="2.76"/>
    <m/>
    <s v="CWT"/>
    <s v="B"/>
    <x v="0"/>
    <s v="Y"/>
    <s v="Y"/>
    <s v="Y"/>
    <n v="0"/>
    <s v="AD Clip"/>
    <n v="51065"/>
    <n v="51065"/>
    <n v="12267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6"/>
    <n v="1388"/>
    <x v="7"/>
    <s v="CK-31"/>
    <s v="WEST VANCOUVER ISLAND-SOUTH_FA_0.x"/>
    <s v="M"/>
    <s v="H"/>
    <n v="114"/>
    <s v="Nitinat River H"/>
    <n v="1388"/>
    <s v="Sarita R"/>
    <s v="SWVI"/>
    <s v="S"/>
    <x v="1"/>
    <s v="186666"/>
    <n v="0"/>
    <x v="464"/>
    <n v="2023"/>
    <s v="20230517"/>
    <s v="20230517"/>
    <n v="81"/>
    <n v="5.8"/>
    <m/>
    <s v="CWT"/>
    <s v="P"/>
    <x v="0"/>
    <s v="Y"/>
    <s v="Y"/>
    <s v="Y"/>
    <n v="0"/>
    <s v="AD Clip"/>
    <n v="52591"/>
    <n v="52591"/>
    <n v="11455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6"/>
    <n v="1388"/>
    <x v="7"/>
    <s v="CK-31"/>
    <s v="WEST VANCOUVER ISLAND-SOUTH_FA_0.x"/>
    <s v="M"/>
    <s v="H"/>
    <n v="114"/>
    <s v="Nitinat River H"/>
    <n v="1388"/>
    <s v="Sarita R"/>
    <s v="SWVI"/>
    <s v="S"/>
    <x v="1"/>
    <s v="186674"/>
    <n v="0"/>
    <x v="465"/>
    <n v="2023"/>
    <s v="20230517"/>
    <s v="20230517"/>
    <n v="79"/>
    <n v="5.8"/>
    <m/>
    <s v="CWT"/>
    <s v="P"/>
    <x v="0"/>
    <s v="Y"/>
    <s v="Y"/>
    <s v="Y"/>
    <n v="0"/>
    <s v="AD Clip"/>
    <n v="52625"/>
    <n v="52625"/>
    <n v="1131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7"/>
    <n v="114"/>
    <x v="6"/>
    <s v="CK-31"/>
    <s v="WEST VANCOUVER ISLAND-SOUTH_FA_0.x"/>
    <s v="M"/>
    <s v="H"/>
    <n v="114"/>
    <s v="Nitinat River H"/>
    <n v="2676"/>
    <s v="Henderson Lk"/>
    <s v="SWVI"/>
    <s v="F"/>
    <x v="3"/>
    <s v="186677"/>
    <n v="0"/>
    <x v="466"/>
    <n v="2024"/>
    <s v="20240510"/>
    <s v="20240510"/>
    <n v="70"/>
    <n v="3.64"/>
    <m/>
    <s v="CWT"/>
    <s v="B"/>
    <x v="0"/>
    <s v="Y"/>
    <s v="Y"/>
    <s v="Y"/>
    <n v="0"/>
    <s v="No AD Clip"/>
    <n v="49912"/>
    <n v="49912"/>
    <n v="5239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7"/>
    <n v="114"/>
    <x v="6"/>
    <s v="CK-31"/>
    <s v="WEST VANCOUVER ISLAND-SOUTH_FA_0.x"/>
    <s v="M"/>
    <s v="H"/>
    <n v="114"/>
    <s v="Nitinat River H"/>
    <n v="2676"/>
    <s v="Henderson Lk"/>
    <s v="SWVI"/>
    <s v="F"/>
    <x v="3"/>
    <s v="186760"/>
    <n v="0"/>
    <x v="467"/>
    <n v="2024"/>
    <s v="20240503"/>
    <s v="20240503"/>
    <n v="67"/>
    <n v="3.05"/>
    <m/>
    <s v="CWT"/>
    <s v="B"/>
    <x v="0"/>
    <s v="Y"/>
    <s v="Y"/>
    <s v="Y"/>
    <n v="0"/>
    <s v="No AD Clip"/>
    <n v="48840"/>
    <n v="48840"/>
    <n v="9166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7"/>
    <n v="114"/>
    <x v="6"/>
    <s v="CK-31"/>
    <s v="WEST VANCOUVER ISLAND-SOUTH_FA_0.x"/>
    <s v="M"/>
    <s v="H"/>
    <n v="3227"/>
    <s v="Sooke Harbour Seapen"/>
    <n v="3227"/>
    <s v="Sooke Hb"/>
    <s v="SWVI"/>
    <s v="S"/>
    <x v="2"/>
    <s v="183266"/>
    <n v="0"/>
    <x v="468"/>
    <n v="2024"/>
    <s v="20240529"/>
    <s v="20240529"/>
    <m/>
    <n v="6"/>
    <m/>
    <s v="CWT"/>
    <s v="B"/>
    <x v="0"/>
    <s v="Y"/>
    <s v="Y"/>
    <s v="Y"/>
    <n v="0.02"/>
    <s v="No AD Clip"/>
    <n v="24348"/>
    <n v="24348"/>
    <n v="1915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7"/>
    <n v="114"/>
    <x v="6"/>
    <s v="CK-31"/>
    <s v="WEST VANCOUVER ISLAND-SOUTH_FA_0.x"/>
    <s v="M"/>
    <s v="H"/>
    <n v="3227"/>
    <s v="Sooke Harbour Seapen"/>
    <n v="3227"/>
    <s v="Sooke Hb"/>
    <s v="SWVI"/>
    <s v="S"/>
    <x v="2"/>
    <s v="186733"/>
    <n v="0"/>
    <x v="469"/>
    <n v="2024"/>
    <s v="20240512"/>
    <s v="20240529"/>
    <m/>
    <n v="5.15"/>
    <m/>
    <s v="CWT"/>
    <s v="B"/>
    <x v="0"/>
    <s v="Y"/>
    <s v="Y"/>
    <s v="Y"/>
    <n v="0.03"/>
    <s v="No AD Clip"/>
    <n v="24288"/>
    <n v="24288"/>
    <n v="35840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7"/>
    <n v="1388"/>
    <x v="7"/>
    <s v="CK-31"/>
    <s v="WEST VANCOUVER ISLAND-SOUTH_FA_0.x"/>
    <s v="M"/>
    <s v="H"/>
    <n v="114"/>
    <s v="Nitinat River H"/>
    <n v="1388"/>
    <s v="Sarita R"/>
    <s v="SWVI"/>
    <s v="F"/>
    <x v="3"/>
    <s v="186672"/>
    <n v="0"/>
    <x v="470"/>
    <n v="2024"/>
    <s v="20240522"/>
    <s v="20240530"/>
    <n v="66"/>
    <n v="3"/>
    <m/>
    <s v="CWT"/>
    <s v="B"/>
    <x v="0"/>
    <s v="Y"/>
    <s v="Y"/>
    <s v="Y"/>
    <n v="0.03"/>
    <s v="No AD Clip"/>
    <n v="48538"/>
    <n v="48538"/>
    <n v="14803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7"/>
    <n v="1388"/>
    <x v="7"/>
    <s v="CK-31"/>
    <s v="WEST VANCOUVER ISLAND-SOUTH_FA_0.x"/>
    <s v="M"/>
    <s v="H"/>
    <n v="114"/>
    <s v="Nitinat River H"/>
    <n v="1388"/>
    <s v="Sarita R"/>
    <s v="SWVI"/>
    <s v="F"/>
    <x v="3"/>
    <s v="187171"/>
    <n v="0"/>
    <x v="471"/>
    <n v="2024"/>
    <s v="20240522"/>
    <s v="20240530"/>
    <n v="65"/>
    <n v="2.95"/>
    <m/>
    <s v="CWT"/>
    <s v="B"/>
    <x v="0"/>
    <s v="Y"/>
    <s v="Y"/>
    <s v="Y"/>
    <n v="5.7099999999999998E-2"/>
    <s v="No AD Clip"/>
    <n v="47029"/>
    <n v="47029"/>
    <n v="1448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7"/>
    <n v="1388"/>
    <x v="7"/>
    <s v="CK-31"/>
    <s v="WEST VANCOUVER ISLAND-SOUTH_FA_0.x"/>
    <s v="M"/>
    <s v="H"/>
    <n v="114"/>
    <s v="Nitinat River H"/>
    <n v="1388"/>
    <s v="Sarita R"/>
    <s v="SWVI"/>
    <s v="S"/>
    <x v="1"/>
    <s v="187005"/>
    <n v="0"/>
    <x v="472"/>
    <n v="2024"/>
    <s v="20240507"/>
    <s v="20240521"/>
    <n v="78"/>
    <n v="5.24"/>
    <m/>
    <s v="CWT"/>
    <s v="P"/>
    <x v="0"/>
    <s v="Y"/>
    <s v="Y"/>
    <s v="Y"/>
    <n v="1.89E-2"/>
    <s v="No AD Clip"/>
    <n v="49010"/>
    <n v="49010"/>
    <n v="14449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7"/>
    <n v="1388"/>
    <x v="7"/>
    <s v="CK-31"/>
    <s v="WEST VANCOUVER ISLAND-SOUTH_FA_0.x"/>
    <s v="M"/>
    <s v="H"/>
    <n v="114"/>
    <s v="Nitinat River H"/>
    <n v="1388"/>
    <s v="Sarita R"/>
    <s v="SWVI"/>
    <s v="S"/>
    <x v="1"/>
    <s v="187012"/>
    <n v="0"/>
    <x v="473"/>
    <n v="2024"/>
    <s v="20240521"/>
    <s v="20240521"/>
    <n v="84"/>
    <n v="6.3"/>
    <m/>
    <s v="CWT"/>
    <s v="P"/>
    <x v="0"/>
    <s v="Y"/>
    <s v="Y"/>
    <s v="Y"/>
    <n v="3.1899999999999998E-2"/>
    <s v="No AD Clip"/>
    <n v="48297"/>
    <n v="48297"/>
    <n v="14424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7"/>
    <n v="9003"/>
    <s v="Omega Pacific Hatchery"/>
    <s v="NA"/>
    <s v="124"/>
    <s v="Chinook"/>
    <s v="3"/>
    <x v="0"/>
    <x v="7"/>
    <n v="413"/>
    <x v="8"/>
    <s v="CK-31"/>
    <s v="WEST VANCOUVER ISLAND-SOUTH_FA_0.x"/>
    <s v="M"/>
    <s v="H"/>
    <n v="9003"/>
    <s v="Omega Pacific H"/>
    <n v="413"/>
    <s v="Nahmint R"/>
    <s v="SWVI"/>
    <s v="S"/>
    <x v="0"/>
    <s v="082740"/>
    <n v="0"/>
    <x v="474"/>
    <n v="2011"/>
    <s v="20110407"/>
    <s v="20110407"/>
    <n v="114"/>
    <n v="17.600000000000001"/>
    <m/>
    <s v="CWT"/>
    <s v="B"/>
    <x v="1"/>
    <s v="N"/>
    <s v="N"/>
    <s v="N"/>
    <m/>
    <s v="AD Clip"/>
    <n v="1954"/>
    <s v=""/>
    <n v="1955"/>
    <n v="3"/>
    <n v="30676"/>
    <n v="2012"/>
    <m/>
    <m/>
    <m/>
    <m/>
    <m/>
    <m/>
    <m/>
    <m/>
    <m/>
    <m/>
    <m/>
    <m/>
    <m/>
    <m/>
    <m/>
    <m/>
    <m/>
    <m/>
    <m/>
    <m/>
    <m/>
    <m/>
    <m/>
    <m/>
    <m/>
    <m/>
    <m/>
    <m/>
    <m/>
    <m/>
    <m/>
    <m/>
    <m/>
    <m/>
    <m/>
    <m/>
    <m/>
    <m/>
    <m/>
    <m/>
    <m/>
    <m/>
    <m/>
    <m/>
    <m/>
    <m/>
    <m/>
    <m/>
    <m/>
    <m/>
    <m/>
    <m/>
    <m/>
    <m/>
    <m/>
    <m/>
    <m/>
    <m/>
    <m/>
    <m/>
    <m/>
    <m/>
    <m/>
    <m/>
    <m/>
    <m/>
    <m/>
    <m/>
    <m/>
    <m/>
    <m/>
    <m/>
    <m/>
    <m/>
    <m/>
    <m/>
    <m/>
    <m/>
    <m/>
    <m/>
    <m/>
    <m/>
    <m/>
    <m/>
    <m/>
    <m/>
    <m/>
    <n v="11.79"/>
    <m/>
    <m/>
    <m/>
    <m/>
    <m/>
    <m/>
    <m/>
    <m/>
    <m/>
    <m/>
    <m/>
    <m/>
    <m/>
    <m/>
    <m/>
    <m/>
    <m/>
    <m/>
    <m/>
    <m/>
    <m/>
    <m/>
    <m/>
    <m/>
    <m/>
    <m/>
    <m/>
    <m/>
    <m/>
    <m/>
    <m/>
    <m/>
    <m/>
    <m/>
    <m/>
    <m/>
    <m/>
    <m/>
    <m/>
    <m/>
    <m/>
    <m/>
    <m/>
    <m/>
    <m/>
    <m/>
    <m/>
    <m/>
    <m/>
    <m/>
    <m/>
    <m/>
    <m/>
    <m/>
    <m/>
    <m/>
    <m/>
    <m/>
    <m/>
    <m/>
    <m/>
    <m/>
    <m/>
    <m/>
    <m/>
    <m/>
    <m/>
    <m/>
    <m/>
    <m/>
    <m/>
    <m/>
    <m/>
    <m/>
    <m/>
    <m/>
    <m/>
    <m/>
    <m/>
    <m/>
    <n v="11.79"/>
    <n v="0"/>
    <n v="11.79"/>
    <n v="0"/>
    <n v="11.79"/>
    <n v="6.0337768679631521E-3"/>
    <n v="1"/>
  </r>
  <r>
    <n v="697"/>
    <n v="9003"/>
    <s v="Omega Pacific Hatchery"/>
    <s v="NA"/>
    <s v="124"/>
    <s v="Chinook"/>
    <s v="3"/>
    <x v="0"/>
    <x v="7"/>
    <n v="413"/>
    <x v="8"/>
    <s v="CK-31"/>
    <s v="WEST VANCOUVER ISLAND-SOUTH_FA_0.x"/>
    <s v="M"/>
    <s v="H"/>
    <n v="9003"/>
    <s v="Omega Pacific H"/>
    <n v="413"/>
    <s v="Nahmint R"/>
    <s v="SWVI"/>
    <s v="S"/>
    <x v="0"/>
    <s v="082740"/>
    <n v="0"/>
    <x v="474"/>
    <n v="2011"/>
    <s v="20110407"/>
    <s v="20110407"/>
    <n v="114"/>
    <n v="17.600000000000001"/>
    <m/>
    <s v="CWT"/>
    <s v="B"/>
    <x v="1"/>
    <s v="N"/>
    <s v="N"/>
    <s v="N"/>
    <m/>
    <s v="AD Clip"/>
    <n v="1954"/>
    <s v=""/>
    <n v="1955"/>
    <n v="4"/>
    <n v="30676"/>
    <n v="2013"/>
    <m/>
    <m/>
    <m/>
    <m/>
    <m/>
    <m/>
    <m/>
    <m/>
    <m/>
    <m/>
    <m/>
    <m/>
    <m/>
    <m/>
    <m/>
    <m/>
    <n v="3.02"/>
    <m/>
    <m/>
    <m/>
    <m/>
    <m/>
    <m/>
    <m/>
    <m/>
    <m/>
    <m/>
    <m/>
    <m/>
    <m/>
    <m/>
    <m/>
    <m/>
    <m/>
    <m/>
    <m/>
    <m/>
    <m/>
    <m/>
    <m/>
    <m/>
    <m/>
    <m/>
    <m/>
    <m/>
    <m/>
    <m/>
    <m/>
    <m/>
    <m/>
    <m/>
    <m/>
    <m/>
    <m/>
    <m/>
    <m/>
    <m/>
    <m/>
    <m/>
    <m/>
    <m/>
    <m/>
    <m/>
    <m/>
    <m/>
    <m/>
    <m/>
    <m/>
    <m/>
    <m/>
    <m/>
    <m/>
    <m/>
    <m/>
    <m/>
    <m/>
    <m/>
    <m/>
    <m/>
    <m/>
    <m/>
    <m/>
    <m/>
    <m/>
    <m/>
    <m/>
    <m/>
    <m/>
    <m/>
    <m/>
    <m/>
    <m/>
    <m/>
    <m/>
    <m/>
    <m/>
    <m/>
    <m/>
    <m/>
    <m/>
    <m/>
    <m/>
    <m/>
    <m/>
    <m/>
    <m/>
    <m/>
    <m/>
    <m/>
    <m/>
    <m/>
    <m/>
    <m/>
    <m/>
    <m/>
    <m/>
    <m/>
    <m/>
    <m/>
    <m/>
    <m/>
    <m/>
    <m/>
    <m/>
    <m/>
    <m/>
    <m/>
    <m/>
    <m/>
    <m/>
    <m/>
    <m/>
    <m/>
    <m/>
    <m/>
    <m/>
    <m/>
    <m/>
    <m/>
    <m/>
    <n v="3.53"/>
    <m/>
    <m/>
    <m/>
    <m/>
    <m/>
    <m/>
    <m/>
    <m/>
    <m/>
    <m/>
    <m/>
    <m/>
    <m/>
    <m/>
    <m/>
    <m/>
    <m/>
    <m/>
    <n v="3.94"/>
    <m/>
    <m/>
    <m/>
    <m/>
    <n v="3.23"/>
    <n v="19.2"/>
    <m/>
    <m/>
    <n v="6.55"/>
    <n v="3.94"/>
    <n v="10.49"/>
    <n v="22.43"/>
    <n v="32.92"/>
    <n v="1.6847492323439101E-2"/>
    <n v="0.31865127582017011"/>
  </r>
  <r>
    <n v="697"/>
    <n v="9003"/>
    <s v="Omega Pacific Hatchery"/>
    <s v="NA"/>
    <s v="124"/>
    <s v="Chinook"/>
    <s v="3"/>
    <x v="0"/>
    <x v="7"/>
    <n v="413"/>
    <x v="8"/>
    <s v="CK-31"/>
    <s v="WEST VANCOUVER ISLAND-SOUTH_FA_0.x"/>
    <s v="M"/>
    <s v="H"/>
    <n v="9003"/>
    <s v="Omega Pacific H"/>
    <n v="413"/>
    <s v="Nahmint R"/>
    <s v="SWVI"/>
    <s v="S"/>
    <x v="0"/>
    <s v="082740"/>
    <n v="0"/>
    <x v="474"/>
    <n v="2011"/>
    <s v="20110407"/>
    <s v="20110407"/>
    <n v="114"/>
    <n v="17.600000000000001"/>
    <m/>
    <s v="CWT"/>
    <s v="B"/>
    <x v="1"/>
    <s v="N"/>
    <s v="N"/>
    <s v="N"/>
    <m/>
    <s v="AD Clip"/>
    <n v="1954"/>
    <s v=""/>
    <n v="1955"/>
    <n v="5"/>
    <n v="30676"/>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2"/>
    <m/>
    <m/>
    <m/>
    <m/>
    <m/>
    <m/>
    <m/>
    <m/>
    <n v="0"/>
    <n v="2.72"/>
    <n v="2.72"/>
    <n v="0"/>
    <n v="2.72"/>
    <n v="1.3920163766632549E-3"/>
    <n v="1"/>
  </r>
  <r>
    <n v="697"/>
    <n v="9003"/>
    <s v="Omega Pacific Hatchery"/>
    <s v="NA"/>
    <s v="124"/>
    <s v="Chinook"/>
    <s v="3"/>
    <x v="0"/>
    <x v="7"/>
    <n v="413"/>
    <x v="8"/>
    <s v="CK-31"/>
    <s v="WEST VANCOUVER ISLAND-SOUTH_FA_0.x"/>
    <s v="M"/>
    <s v="H"/>
    <n v="9003"/>
    <s v="Omega Pacific H"/>
    <n v="413"/>
    <s v="Nahmint R"/>
    <s v="SWVI"/>
    <s v="S"/>
    <x v="0"/>
    <s v="082740"/>
    <n v="0"/>
    <x v="474"/>
    <n v="2011"/>
    <s v="20110407"/>
    <s v="20110407"/>
    <n v="114"/>
    <n v="17.600000000000001"/>
    <m/>
    <s v="CWT"/>
    <s v="B"/>
    <x v="1"/>
    <s v="N"/>
    <s v="N"/>
    <s v="N"/>
    <m/>
    <s v="AD Clip"/>
    <n v="1954"/>
    <n v="1954"/>
    <n v="1955"/>
    <n v="6"/>
    <n v="30676"/>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4"/>
    <m/>
    <m/>
    <m/>
    <m/>
    <m/>
    <m/>
    <m/>
    <m/>
    <n v="0"/>
    <n v="2.94"/>
    <n v="2.94"/>
    <n v="0"/>
    <n v="2.94"/>
    <n v="1.5046059365404298E-3"/>
    <n v="1"/>
  </r>
  <r>
    <n v="697"/>
    <n v="9003"/>
    <s v="Omega Pacific Hatchery"/>
    <s v="NA"/>
    <s v="124"/>
    <s v="Chinook"/>
    <s v="3"/>
    <x v="0"/>
    <x v="7"/>
    <n v="1388"/>
    <x v="7"/>
    <s v="CK-31"/>
    <s v="WEST VANCOUVER ISLAND-SOUTH_FA_0.x"/>
    <s v="M"/>
    <s v="H"/>
    <n v="9003"/>
    <s v="Omega Pacific H"/>
    <n v="1388"/>
    <s v="Sarita R"/>
    <s v="SWVI"/>
    <s v="S"/>
    <x v="0"/>
    <s v="186319"/>
    <n v="0"/>
    <x v="475"/>
    <n v="2011"/>
    <s v="20110406"/>
    <s v="20110406"/>
    <n v="105"/>
    <n v="11.9"/>
    <m/>
    <s v="CWT"/>
    <s v="B"/>
    <x v="2"/>
    <s v="N"/>
    <s v="Y"/>
    <s v="N"/>
    <n v="4.5659999999999997E-3"/>
    <s v="AD Clip"/>
    <n v="23156"/>
    <s v=""/>
    <n v="23157"/>
    <n v="3"/>
    <n v="30675"/>
    <n v="2012"/>
    <m/>
    <m/>
    <m/>
    <m/>
    <m/>
    <m/>
    <m/>
    <m/>
    <m/>
    <m/>
    <m/>
    <m/>
    <m/>
    <m/>
    <m/>
    <m/>
    <m/>
    <m/>
    <m/>
    <m/>
    <m/>
    <m/>
    <m/>
    <m/>
    <m/>
    <m/>
    <m/>
    <m/>
    <m/>
    <m/>
    <m/>
    <m/>
    <m/>
    <m/>
    <m/>
    <m/>
    <m/>
    <m/>
    <m/>
    <m/>
    <m/>
    <m/>
    <m/>
    <m/>
    <m/>
    <m/>
    <m/>
    <m/>
    <m/>
    <m/>
    <m/>
    <m/>
    <m/>
    <m/>
    <m/>
    <m/>
    <m/>
    <m/>
    <m/>
    <m/>
    <m/>
    <m/>
    <m/>
    <m/>
    <m/>
    <m/>
    <m/>
    <m/>
    <m/>
    <m/>
    <m/>
    <m/>
    <m/>
    <m/>
    <m/>
    <m/>
    <m/>
    <m/>
    <m/>
    <m/>
    <m/>
    <n v="11.79"/>
    <m/>
    <m/>
    <m/>
    <m/>
    <m/>
    <m/>
    <m/>
    <m/>
    <m/>
    <m/>
    <m/>
    <m/>
    <m/>
    <m/>
    <m/>
    <m/>
    <m/>
    <m/>
    <m/>
    <m/>
    <m/>
    <m/>
    <m/>
    <m/>
    <m/>
    <m/>
    <m/>
    <m/>
    <m/>
    <m/>
    <m/>
    <m/>
    <m/>
    <m/>
    <m/>
    <m/>
    <m/>
    <m/>
    <m/>
    <m/>
    <m/>
    <m/>
    <m/>
    <m/>
    <m/>
    <m/>
    <m/>
    <m/>
    <m/>
    <m/>
    <m/>
    <m/>
    <m/>
    <m/>
    <m/>
    <m/>
    <m/>
    <m/>
    <m/>
    <m/>
    <m/>
    <m/>
    <m/>
    <m/>
    <m/>
    <m/>
    <m/>
    <m/>
    <m/>
    <m/>
    <m/>
    <m/>
    <m/>
    <m/>
    <m/>
    <m/>
    <m/>
    <m/>
    <m/>
    <m/>
    <m/>
    <m/>
    <n v="7"/>
    <n v="43.56"/>
    <m/>
    <m/>
    <n v="11.79"/>
    <n v="0"/>
    <n v="11.79"/>
    <n v="50.56"/>
    <n v="62.35"/>
    <n v="2.6926066678182761E-3"/>
    <n v="0.18909382518043302"/>
  </r>
  <r>
    <n v="697"/>
    <n v="9003"/>
    <s v="Omega Pacific Hatchery"/>
    <s v="NA"/>
    <s v="124"/>
    <s v="Chinook"/>
    <s v="3"/>
    <x v="0"/>
    <x v="7"/>
    <n v="1388"/>
    <x v="7"/>
    <s v="CK-31"/>
    <s v="WEST VANCOUVER ISLAND-SOUTH_FA_0.x"/>
    <s v="M"/>
    <s v="H"/>
    <n v="9003"/>
    <s v="Omega Pacific H"/>
    <n v="1388"/>
    <s v="Sarita R"/>
    <s v="SWVI"/>
    <s v="S"/>
    <x v="0"/>
    <s v="186319"/>
    <n v="0"/>
    <x v="475"/>
    <n v="2011"/>
    <s v="20110406"/>
    <s v="20110406"/>
    <n v="105"/>
    <n v="11.9"/>
    <m/>
    <s v="CWT"/>
    <s v="B"/>
    <x v="2"/>
    <s v="N"/>
    <s v="Y"/>
    <s v="N"/>
    <n v="4.5659999999999997E-3"/>
    <s v="AD Clip"/>
    <n v="23156"/>
    <s v=""/>
    <n v="23157"/>
    <n v="4"/>
    <n v="30675"/>
    <n v="2013"/>
    <m/>
    <m/>
    <m/>
    <m/>
    <m/>
    <m/>
    <m/>
    <m/>
    <m/>
    <m/>
    <m/>
    <m/>
    <m/>
    <n v="12.73"/>
    <m/>
    <n v="10.18"/>
    <n v="6.04"/>
    <m/>
    <m/>
    <m/>
    <m/>
    <m/>
    <m/>
    <m/>
    <m/>
    <m/>
    <m/>
    <m/>
    <n v="3.45"/>
    <m/>
    <m/>
    <m/>
    <m/>
    <m/>
    <n v="3.49"/>
    <m/>
    <m/>
    <m/>
    <m/>
    <m/>
    <n v="3.26"/>
    <m/>
    <m/>
    <m/>
    <m/>
    <m/>
    <m/>
    <m/>
    <m/>
    <m/>
    <m/>
    <m/>
    <m/>
    <m/>
    <m/>
    <m/>
    <m/>
    <m/>
    <m/>
    <m/>
    <m/>
    <m/>
    <m/>
    <m/>
    <m/>
    <m/>
    <m/>
    <m/>
    <m/>
    <m/>
    <m/>
    <n v="2.5499999999999998"/>
    <m/>
    <m/>
    <m/>
    <n v="6.88"/>
    <m/>
    <m/>
    <m/>
    <m/>
    <m/>
    <m/>
    <m/>
    <m/>
    <m/>
    <m/>
    <m/>
    <m/>
    <m/>
    <m/>
    <m/>
    <m/>
    <m/>
    <m/>
    <m/>
    <m/>
    <m/>
    <m/>
    <m/>
    <m/>
    <m/>
    <m/>
    <m/>
    <n v="2.37"/>
    <m/>
    <m/>
    <m/>
    <m/>
    <m/>
    <m/>
    <m/>
    <m/>
    <n v="2.38"/>
    <m/>
    <m/>
    <m/>
    <m/>
    <m/>
    <m/>
    <m/>
    <m/>
    <m/>
    <m/>
    <m/>
    <m/>
    <m/>
    <m/>
    <m/>
    <m/>
    <m/>
    <m/>
    <m/>
    <m/>
    <m/>
    <m/>
    <m/>
    <m/>
    <m/>
    <m/>
    <m/>
    <m/>
    <m/>
    <m/>
    <m/>
    <m/>
    <m/>
    <m/>
    <n v="3.53"/>
    <m/>
    <m/>
    <m/>
    <m/>
    <m/>
    <m/>
    <m/>
    <m/>
    <m/>
    <n v="2.54"/>
    <m/>
    <n v="55.69"/>
    <m/>
    <m/>
    <m/>
    <m/>
    <n v="7.04"/>
    <n v="22.47"/>
    <m/>
    <m/>
    <n v="59.4"/>
    <n v="55.69"/>
    <n v="115.09"/>
    <n v="29.51"/>
    <n v="144.60000000000002"/>
    <n v="6.2446018310589055E-3"/>
    <n v="0.79591977869986164"/>
  </r>
  <r>
    <n v="697"/>
    <n v="9003"/>
    <s v="Omega Pacific Hatchery"/>
    <s v="NA"/>
    <s v="124"/>
    <s v="Chinook"/>
    <s v="3"/>
    <x v="0"/>
    <x v="7"/>
    <n v="1388"/>
    <x v="7"/>
    <s v="CK-31"/>
    <s v="WEST VANCOUVER ISLAND-SOUTH_FA_0.x"/>
    <s v="M"/>
    <s v="H"/>
    <n v="9003"/>
    <s v="Omega Pacific H"/>
    <n v="1388"/>
    <s v="Sarita R"/>
    <s v="SWVI"/>
    <s v="S"/>
    <x v="0"/>
    <s v="186319"/>
    <n v="0"/>
    <x v="475"/>
    <n v="2011"/>
    <s v="20110406"/>
    <s v="20110406"/>
    <n v="105"/>
    <n v="11.9"/>
    <m/>
    <s v="CWT"/>
    <s v="B"/>
    <x v="2"/>
    <s v="N"/>
    <s v="Y"/>
    <s v="N"/>
    <n v="4.5659999999999997E-3"/>
    <s v="AD Clip"/>
    <n v="23156"/>
    <n v="23156"/>
    <n v="23157"/>
    <n v="5"/>
    <n v="30675"/>
    <n v="2014"/>
    <m/>
    <m/>
    <m/>
    <m/>
    <m/>
    <m/>
    <m/>
    <m/>
    <m/>
    <m/>
    <m/>
    <m/>
    <m/>
    <m/>
    <m/>
    <n v="8.59"/>
    <m/>
    <m/>
    <m/>
    <m/>
    <m/>
    <m/>
    <m/>
    <m/>
    <m/>
    <m/>
    <m/>
    <m/>
    <m/>
    <m/>
    <m/>
    <m/>
    <m/>
    <m/>
    <m/>
    <m/>
    <m/>
    <n v="9.33"/>
    <m/>
    <m/>
    <m/>
    <m/>
    <m/>
    <m/>
    <m/>
    <m/>
    <m/>
    <m/>
    <m/>
    <m/>
    <m/>
    <m/>
    <m/>
    <m/>
    <m/>
    <m/>
    <m/>
    <m/>
    <m/>
    <m/>
    <m/>
    <m/>
    <m/>
    <m/>
    <m/>
    <m/>
    <m/>
    <m/>
    <m/>
    <m/>
    <m/>
    <n v="2.86"/>
    <m/>
    <m/>
    <m/>
    <m/>
    <m/>
    <m/>
    <m/>
    <m/>
    <m/>
    <n v="27.99"/>
    <m/>
    <m/>
    <m/>
    <m/>
    <n v="1"/>
    <m/>
    <n v="9.33"/>
    <m/>
    <m/>
    <m/>
    <m/>
    <m/>
    <m/>
    <m/>
    <n v="9.32"/>
    <m/>
    <m/>
    <m/>
    <m/>
    <m/>
    <m/>
    <m/>
    <m/>
    <m/>
    <m/>
    <m/>
    <m/>
    <m/>
    <m/>
    <m/>
    <m/>
    <m/>
    <m/>
    <m/>
    <m/>
    <m/>
    <m/>
    <m/>
    <m/>
    <m/>
    <m/>
    <m/>
    <m/>
    <m/>
    <m/>
    <m/>
    <m/>
    <m/>
    <m/>
    <m/>
    <m/>
    <m/>
    <m/>
    <m/>
    <m/>
    <m/>
    <m/>
    <m/>
    <m/>
    <m/>
    <m/>
    <m/>
    <m/>
    <m/>
    <m/>
    <m/>
    <m/>
    <m/>
    <m/>
    <m/>
    <m/>
    <m/>
    <m/>
    <m/>
    <m/>
    <m/>
    <m/>
    <n v="63.03"/>
    <m/>
    <m/>
    <m/>
    <m/>
    <n v="3"/>
    <n v="10.5"/>
    <m/>
    <m/>
    <n v="68.42"/>
    <n v="63.03"/>
    <n v="131.44999999999999"/>
    <n v="13.5"/>
    <n v="144.94999999999999"/>
    <n v="6.2597167040939709E-3"/>
    <n v="0.90686443601241806"/>
  </r>
  <r>
    <n v="697"/>
    <n v="9003"/>
    <s v="Omega Pacific Hatchery"/>
    <s v="NA"/>
    <s v="124"/>
    <s v="Chinook"/>
    <s v="3"/>
    <x v="0"/>
    <x v="7"/>
    <n v="1388"/>
    <x v="7"/>
    <s v="CK-31"/>
    <s v="WEST VANCOUVER ISLAND-SOUTH_FA_0.x"/>
    <s v="M"/>
    <s v="H"/>
    <n v="9003"/>
    <s v="Omega Pacific H"/>
    <n v="1388"/>
    <s v="Sarita R"/>
    <s v="SWVI"/>
    <s v="S"/>
    <x v="0"/>
    <s v="186320"/>
    <n v="0"/>
    <x v="476"/>
    <n v="2011"/>
    <s v="20110406"/>
    <s v="20110406"/>
    <n v="107"/>
    <n v="12.3"/>
    <m/>
    <s v="CWT"/>
    <s v="B"/>
    <x v="2"/>
    <s v="N"/>
    <s v="Y"/>
    <s v="N"/>
    <n v="4.0000000000000001E-3"/>
    <s v="AD Clip"/>
    <n v="25289"/>
    <s v=""/>
    <n v="25303"/>
    <n v="2"/>
    <n v="30674"/>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37"/>
    <m/>
    <m/>
    <n v="0"/>
    <n v="0"/>
    <n v="0"/>
    <n v="5.37"/>
    <n v="5.37"/>
    <n v="2.1234528846534066E-4"/>
    <n v="0"/>
  </r>
  <r>
    <n v="697"/>
    <n v="9003"/>
    <s v="Omega Pacific Hatchery"/>
    <s v="NA"/>
    <s v="124"/>
    <s v="Chinook"/>
    <s v="3"/>
    <x v="0"/>
    <x v="7"/>
    <n v="1388"/>
    <x v="7"/>
    <s v="CK-31"/>
    <s v="WEST VANCOUVER ISLAND-SOUTH_FA_0.x"/>
    <s v="M"/>
    <s v="H"/>
    <n v="9003"/>
    <s v="Omega Pacific H"/>
    <n v="1388"/>
    <s v="Sarita R"/>
    <s v="SWVI"/>
    <s v="S"/>
    <x v="0"/>
    <s v="186320"/>
    <n v="0"/>
    <x v="476"/>
    <n v="2011"/>
    <s v="20110406"/>
    <s v="20110406"/>
    <n v="107"/>
    <n v="12.3"/>
    <m/>
    <s v="CWT"/>
    <s v="B"/>
    <x v="2"/>
    <s v="N"/>
    <s v="Y"/>
    <s v="N"/>
    <n v="4.0000000000000001E-3"/>
    <s v="AD Clip"/>
    <n v="25289"/>
    <s v=""/>
    <n v="25303"/>
    <n v="3"/>
    <n v="30674"/>
    <n v="2012"/>
    <m/>
    <m/>
    <m/>
    <m/>
    <m/>
    <m/>
    <m/>
    <m/>
    <m/>
    <m/>
    <m/>
    <m/>
    <m/>
    <m/>
    <m/>
    <m/>
    <m/>
    <m/>
    <m/>
    <m/>
    <m/>
    <m/>
    <m/>
    <m/>
    <m/>
    <m/>
    <m/>
    <m/>
    <m/>
    <m/>
    <m/>
    <m/>
    <m/>
    <m/>
    <m/>
    <m/>
    <m/>
    <m/>
    <m/>
    <m/>
    <m/>
    <m/>
    <m/>
    <m/>
    <m/>
    <m/>
    <m/>
    <m/>
    <m/>
    <m/>
    <m/>
    <m/>
    <m/>
    <m/>
    <m/>
    <m/>
    <m/>
    <m/>
    <m/>
    <m/>
    <m/>
    <m/>
    <m/>
    <m/>
    <m/>
    <m/>
    <m/>
    <m/>
    <m/>
    <m/>
    <m/>
    <m/>
    <m/>
    <m/>
    <m/>
    <m/>
    <m/>
    <m/>
    <m/>
    <m/>
    <m/>
    <m/>
    <m/>
    <m/>
    <m/>
    <m/>
    <m/>
    <m/>
    <m/>
    <m/>
    <m/>
    <m/>
    <m/>
    <m/>
    <m/>
    <m/>
    <m/>
    <m/>
    <m/>
    <m/>
    <m/>
    <m/>
    <m/>
    <m/>
    <m/>
    <m/>
    <m/>
    <m/>
    <m/>
    <m/>
    <m/>
    <m/>
    <n v="2.96"/>
    <m/>
    <m/>
    <m/>
    <m/>
    <m/>
    <m/>
    <m/>
    <m/>
    <m/>
    <m/>
    <m/>
    <m/>
    <m/>
    <m/>
    <m/>
    <m/>
    <m/>
    <m/>
    <m/>
    <m/>
    <m/>
    <m/>
    <m/>
    <m/>
    <m/>
    <m/>
    <m/>
    <m/>
    <m/>
    <m/>
    <m/>
    <m/>
    <m/>
    <m/>
    <m/>
    <m/>
    <m/>
    <m/>
    <m/>
    <m/>
    <m/>
    <m/>
    <m/>
    <m/>
    <m/>
    <m/>
    <n v="0"/>
    <m/>
    <m/>
    <m/>
    <m/>
    <n v="4"/>
    <n v="24.89"/>
    <m/>
    <m/>
    <n v="2.96"/>
    <n v="0"/>
    <n v="2.96"/>
    <n v="28.89"/>
    <n v="31.85"/>
    <n v="1.2594408636165922E-3"/>
    <n v="9.2935635792778651E-2"/>
  </r>
  <r>
    <n v="697"/>
    <n v="9003"/>
    <s v="Omega Pacific Hatchery"/>
    <s v="NA"/>
    <s v="124"/>
    <s v="Chinook"/>
    <s v="3"/>
    <x v="0"/>
    <x v="7"/>
    <n v="1388"/>
    <x v="7"/>
    <s v="CK-31"/>
    <s v="WEST VANCOUVER ISLAND-SOUTH_FA_0.x"/>
    <s v="M"/>
    <s v="H"/>
    <n v="9003"/>
    <s v="Omega Pacific H"/>
    <n v="1388"/>
    <s v="Sarita R"/>
    <s v="SWVI"/>
    <s v="S"/>
    <x v="0"/>
    <s v="186320"/>
    <n v="0"/>
    <x v="476"/>
    <n v="2011"/>
    <s v="20110406"/>
    <s v="20110406"/>
    <n v="107"/>
    <n v="12.3"/>
    <m/>
    <s v="CWT"/>
    <s v="B"/>
    <x v="2"/>
    <s v="N"/>
    <s v="Y"/>
    <s v="N"/>
    <n v="4.0000000000000001E-3"/>
    <s v="AD Clip"/>
    <n v="25289"/>
    <s v=""/>
    <n v="25303"/>
    <n v="4"/>
    <n v="30674"/>
    <n v="2013"/>
    <m/>
    <m/>
    <m/>
    <m/>
    <m/>
    <m/>
    <m/>
    <m/>
    <m/>
    <m/>
    <m/>
    <m/>
    <m/>
    <n v="10.18"/>
    <m/>
    <n v="5.08"/>
    <n v="3.02"/>
    <m/>
    <m/>
    <m/>
    <m/>
    <m/>
    <m/>
    <m/>
    <m/>
    <m/>
    <m/>
    <m/>
    <m/>
    <m/>
    <m/>
    <m/>
    <m/>
    <m/>
    <m/>
    <m/>
    <m/>
    <m/>
    <m/>
    <m/>
    <m/>
    <n v="2.38"/>
    <m/>
    <m/>
    <m/>
    <m/>
    <m/>
    <m/>
    <m/>
    <m/>
    <m/>
    <m/>
    <m/>
    <m/>
    <m/>
    <m/>
    <m/>
    <m/>
    <m/>
    <m/>
    <m/>
    <m/>
    <m/>
    <m/>
    <m/>
    <m/>
    <m/>
    <m/>
    <m/>
    <m/>
    <m/>
    <m/>
    <m/>
    <m/>
    <m/>
    <n v="20.64"/>
    <m/>
    <m/>
    <m/>
    <m/>
    <m/>
    <n v="31.45"/>
    <m/>
    <m/>
    <m/>
    <m/>
    <m/>
    <m/>
    <m/>
    <m/>
    <m/>
    <m/>
    <m/>
    <m/>
    <m/>
    <m/>
    <m/>
    <m/>
    <m/>
    <m/>
    <m/>
    <m/>
    <m/>
    <m/>
    <m/>
    <n v="2.7"/>
    <m/>
    <m/>
    <m/>
    <m/>
    <m/>
    <m/>
    <m/>
    <m/>
    <m/>
    <m/>
    <m/>
    <m/>
    <m/>
    <m/>
    <m/>
    <m/>
    <m/>
    <m/>
    <m/>
    <m/>
    <m/>
    <m/>
    <m/>
    <m/>
    <m/>
    <m/>
    <m/>
    <m/>
    <m/>
    <m/>
    <m/>
    <m/>
    <m/>
    <m/>
    <n v="7.06"/>
    <m/>
    <m/>
    <m/>
    <m/>
    <m/>
    <m/>
    <m/>
    <m/>
    <m/>
    <m/>
    <m/>
    <m/>
    <m/>
    <m/>
    <m/>
    <m/>
    <m/>
    <m/>
    <n v="84.66"/>
    <n v="3.03"/>
    <m/>
    <m/>
    <m/>
    <n v="56.19"/>
    <n v="272.13"/>
    <m/>
    <m/>
    <n v="82.51"/>
    <n v="87.69"/>
    <n v="170.2"/>
    <n v="328.32"/>
    <n v="498.52"/>
    <n v="1.9712918660287081E-2"/>
    <n v="0.34141057530289659"/>
  </r>
  <r>
    <n v="697"/>
    <n v="9003"/>
    <s v="Omega Pacific Hatchery"/>
    <s v="NA"/>
    <s v="124"/>
    <s v="Chinook"/>
    <s v="3"/>
    <x v="0"/>
    <x v="7"/>
    <n v="1388"/>
    <x v="7"/>
    <s v="CK-31"/>
    <s v="WEST VANCOUVER ISLAND-SOUTH_FA_0.x"/>
    <s v="M"/>
    <s v="H"/>
    <n v="9003"/>
    <s v="Omega Pacific H"/>
    <n v="1388"/>
    <s v="Sarita R"/>
    <s v="SWVI"/>
    <s v="S"/>
    <x v="0"/>
    <s v="186320"/>
    <n v="0"/>
    <x v="476"/>
    <n v="2011"/>
    <s v="20110406"/>
    <s v="20110406"/>
    <n v="107"/>
    <n v="12.3"/>
    <m/>
    <s v="CWT"/>
    <s v="B"/>
    <x v="2"/>
    <s v="N"/>
    <s v="Y"/>
    <s v="N"/>
    <n v="4.0000000000000001E-3"/>
    <s v="AD Clip"/>
    <n v="25289"/>
    <n v="25289"/>
    <n v="25303"/>
    <n v="5"/>
    <n v="30674"/>
    <n v="2014"/>
    <m/>
    <m/>
    <m/>
    <m/>
    <m/>
    <m/>
    <m/>
    <m/>
    <m/>
    <m/>
    <m/>
    <m/>
    <m/>
    <m/>
    <m/>
    <n v="5.74"/>
    <m/>
    <m/>
    <m/>
    <m/>
    <m/>
    <m/>
    <m/>
    <m/>
    <m/>
    <m/>
    <m/>
    <m/>
    <m/>
    <m/>
    <m/>
    <m/>
    <m/>
    <m/>
    <m/>
    <m/>
    <m/>
    <n v="18.649999999999999"/>
    <m/>
    <n v="9.33"/>
    <m/>
    <m/>
    <m/>
    <m/>
    <m/>
    <m/>
    <m/>
    <m/>
    <m/>
    <m/>
    <m/>
    <m/>
    <m/>
    <m/>
    <m/>
    <m/>
    <m/>
    <m/>
    <m/>
    <m/>
    <m/>
    <m/>
    <m/>
    <m/>
    <m/>
    <m/>
    <m/>
    <m/>
    <m/>
    <m/>
    <m/>
    <n v="2.87"/>
    <m/>
    <m/>
    <m/>
    <m/>
    <m/>
    <m/>
    <m/>
    <m/>
    <m/>
    <n v="9.32"/>
    <m/>
    <m/>
    <m/>
    <m/>
    <m/>
    <m/>
    <n v="18.66"/>
    <m/>
    <m/>
    <m/>
    <m/>
    <m/>
    <m/>
    <m/>
    <m/>
    <m/>
    <m/>
    <m/>
    <m/>
    <m/>
    <m/>
    <n v="4.7"/>
    <m/>
    <m/>
    <m/>
    <m/>
    <m/>
    <m/>
    <m/>
    <m/>
    <m/>
    <m/>
    <m/>
    <m/>
    <m/>
    <m/>
    <m/>
    <m/>
    <m/>
    <m/>
    <m/>
    <m/>
    <m/>
    <m/>
    <m/>
    <m/>
    <m/>
    <m/>
    <m/>
    <m/>
    <m/>
    <m/>
    <m/>
    <m/>
    <m/>
    <m/>
    <m/>
    <m/>
    <m/>
    <m/>
    <m/>
    <m/>
    <m/>
    <m/>
    <m/>
    <m/>
    <m/>
    <m/>
    <m/>
    <m/>
    <m/>
    <m/>
    <m/>
    <m/>
    <m/>
    <m/>
    <m/>
    <n v="65.73"/>
    <m/>
    <m/>
    <m/>
    <m/>
    <n v="4.9000000000000004"/>
    <n v="17.149999999999999"/>
    <m/>
    <m/>
    <n v="69.27"/>
    <n v="65.73"/>
    <n v="135"/>
    <n v="22.05"/>
    <n v="157.05000000000001"/>
    <n v="6.2102099727154103E-3"/>
    <n v="0.85959885386819479"/>
  </r>
  <r>
    <n v="697"/>
    <n v="9003"/>
    <s v="Omega Pacific Hatchery"/>
    <s v="NA"/>
    <s v="124"/>
    <s v="Chinook"/>
    <s v="3"/>
    <x v="0"/>
    <x v="8"/>
    <n v="413"/>
    <x v="8"/>
    <s v="CK-31"/>
    <s v="WEST VANCOUVER ISLAND-SOUTH_FA_0.x"/>
    <s v="M"/>
    <s v="H"/>
    <n v="9003"/>
    <s v="Omega Pacific H"/>
    <n v="413"/>
    <s v="Nahmint R"/>
    <s v="SWVI"/>
    <s v="S"/>
    <x v="0"/>
    <s v="186319"/>
    <n v="2"/>
    <x v="477"/>
    <n v="2012"/>
    <s v="20120515"/>
    <s v="20120515"/>
    <m/>
    <n v="21"/>
    <s v="Updated Feb/16. Not released by CDFO. Was NOCN1093 then 082740."/>
    <s v="CWT"/>
    <s v="B"/>
    <x v="1"/>
    <s v="N"/>
    <s v="N"/>
    <s v="N"/>
    <m/>
    <s v="No AD Clip"/>
    <n v="4566"/>
    <n v="4566"/>
    <n v="4566"/>
    <n v="5"/>
    <n v="33602"/>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5.58"/>
    <m/>
    <m/>
    <n v="0"/>
    <n v="0"/>
    <n v="0"/>
    <n v="6.58"/>
    <n v="6.58"/>
    <n v="1.4410862899693385E-3"/>
    <n v="0"/>
  </r>
  <r>
    <n v="697"/>
    <n v="9003"/>
    <s v="Omega Pacific Hatchery"/>
    <s v="NA"/>
    <s v="124"/>
    <s v="Chinook"/>
    <s v="3"/>
    <x v="0"/>
    <x v="13"/>
    <n v="104"/>
    <x v="0"/>
    <s v="CK-31"/>
    <s v="WEST VANCOUVER ISLAND-SOUTH_FA_0.x"/>
    <s v="M"/>
    <s v="H"/>
    <n v="9003"/>
    <s v="Omega Pacific H"/>
    <n v="104"/>
    <s v="Robertson Cr"/>
    <s v="SWVI"/>
    <s v="S"/>
    <x v="0"/>
    <s v="183791"/>
    <n v="0"/>
    <x v="478"/>
    <n v="2018"/>
    <s v="20180423"/>
    <s v="20180423"/>
    <m/>
    <n v="18"/>
    <m/>
    <s v="CWT"/>
    <s v="B"/>
    <x v="0"/>
    <s v="Y"/>
    <s v="Y"/>
    <s v="Y"/>
    <n v="5.0000000000000001E-3"/>
    <s v="AD Clip"/>
    <n v="25484"/>
    <s v=""/>
    <n v="27311"/>
    <n v="3"/>
    <n v="37270"/>
    <n v="2019"/>
    <m/>
    <m/>
    <m/>
    <m/>
    <m/>
    <m/>
    <m/>
    <m/>
    <m/>
    <m/>
    <m/>
    <m/>
    <m/>
    <m/>
    <m/>
    <m/>
    <m/>
    <m/>
    <m/>
    <m/>
    <m/>
    <m/>
    <m/>
    <m/>
    <m/>
    <m/>
    <m/>
    <m/>
    <m/>
    <m/>
    <m/>
    <m/>
    <m/>
    <m/>
    <m/>
    <m/>
    <m/>
    <n v="7.87"/>
    <m/>
    <m/>
    <m/>
    <m/>
    <m/>
    <m/>
    <m/>
    <m/>
    <m/>
    <m/>
    <m/>
    <m/>
    <m/>
    <m/>
    <m/>
    <m/>
    <m/>
    <m/>
    <m/>
    <m/>
    <m/>
    <m/>
    <m/>
    <m/>
    <m/>
    <m/>
    <m/>
    <m/>
    <m/>
    <m/>
    <m/>
    <m/>
    <m/>
    <m/>
    <m/>
    <m/>
    <m/>
    <m/>
    <m/>
    <m/>
    <m/>
    <m/>
    <m/>
    <m/>
    <m/>
    <m/>
    <m/>
    <m/>
    <n v="13.47"/>
    <m/>
    <m/>
    <m/>
    <m/>
    <m/>
    <m/>
    <m/>
    <m/>
    <m/>
    <m/>
    <m/>
    <m/>
    <m/>
    <m/>
    <m/>
    <m/>
    <m/>
    <m/>
    <m/>
    <m/>
    <m/>
    <m/>
    <m/>
    <m/>
    <m/>
    <m/>
    <m/>
    <m/>
    <m/>
    <m/>
    <m/>
    <m/>
    <m/>
    <m/>
    <m/>
    <m/>
    <m/>
    <m/>
    <m/>
    <m/>
    <m/>
    <m/>
    <m/>
    <m/>
    <m/>
    <m/>
    <m/>
    <m/>
    <m/>
    <m/>
    <m/>
    <m/>
    <m/>
    <m/>
    <m/>
    <m/>
    <m/>
    <m/>
    <m/>
    <m/>
    <m/>
    <m/>
    <m/>
    <m/>
    <m/>
    <m/>
    <m/>
    <m/>
    <m/>
    <m/>
    <m/>
    <m/>
    <m/>
    <n v="1"/>
    <m/>
    <m/>
    <n v="1"/>
    <n v="0.39"/>
    <n v="26.43"/>
    <n v="24.61"/>
    <m/>
    <n v="21.34"/>
    <n v="2"/>
    <n v="23.34"/>
    <n v="51.43"/>
    <n v="74.77"/>
    <n v="2.9339978025427716E-3"/>
    <n v="0.3121572823324863"/>
  </r>
  <r>
    <n v="697"/>
    <n v="9003"/>
    <s v="Omega Pacific Hatchery"/>
    <s v="NA"/>
    <s v="124"/>
    <s v="Chinook"/>
    <s v="3"/>
    <x v="0"/>
    <x v="13"/>
    <n v="104"/>
    <x v="0"/>
    <s v="CK-31"/>
    <s v="WEST VANCOUVER ISLAND-SOUTH_FA_0.x"/>
    <s v="M"/>
    <s v="H"/>
    <n v="9003"/>
    <s v="Omega Pacific H"/>
    <n v="104"/>
    <s v="Robertson Cr"/>
    <s v="SWVI"/>
    <s v="S"/>
    <x v="0"/>
    <s v="183791"/>
    <n v="0"/>
    <x v="478"/>
    <n v="2018"/>
    <s v="20180423"/>
    <s v="20180423"/>
    <m/>
    <n v="18"/>
    <m/>
    <s v="CWT"/>
    <s v="B"/>
    <x v="0"/>
    <s v="Y"/>
    <s v="Y"/>
    <s v="Y"/>
    <n v="5.0000000000000001E-3"/>
    <s v="AD Clip"/>
    <n v="25484"/>
    <s v=""/>
    <n v="27311"/>
    <n v="4"/>
    <n v="37270"/>
    <n v="2020"/>
    <m/>
    <m/>
    <m/>
    <m/>
    <m/>
    <m/>
    <m/>
    <m/>
    <m/>
    <m/>
    <m/>
    <m/>
    <m/>
    <n v="11.42"/>
    <n v="2.76"/>
    <m/>
    <m/>
    <m/>
    <m/>
    <m/>
    <m/>
    <m/>
    <m/>
    <m/>
    <m/>
    <m/>
    <n v="2.76"/>
    <m/>
    <m/>
    <m/>
    <m/>
    <m/>
    <m/>
    <m/>
    <m/>
    <m/>
    <m/>
    <m/>
    <m/>
    <m/>
    <m/>
    <m/>
    <m/>
    <m/>
    <m/>
    <m/>
    <m/>
    <m/>
    <m/>
    <m/>
    <m/>
    <m/>
    <m/>
    <m/>
    <m/>
    <m/>
    <m/>
    <n v="8.2799999999999994"/>
    <m/>
    <m/>
    <m/>
    <m/>
    <m/>
    <m/>
    <m/>
    <m/>
    <m/>
    <m/>
    <m/>
    <m/>
    <m/>
    <m/>
    <m/>
    <n v="2.76"/>
    <m/>
    <m/>
    <m/>
    <m/>
    <n v="2.1"/>
    <m/>
    <m/>
    <m/>
    <m/>
    <m/>
    <m/>
    <m/>
    <n v="166.33"/>
    <n v="10.67"/>
    <m/>
    <m/>
    <m/>
    <m/>
    <m/>
    <m/>
    <m/>
    <n v="1.36"/>
    <m/>
    <m/>
    <m/>
    <m/>
    <m/>
    <n v="4.41"/>
    <m/>
    <m/>
    <m/>
    <m/>
    <m/>
    <m/>
    <m/>
    <m/>
    <m/>
    <m/>
    <m/>
    <m/>
    <m/>
    <m/>
    <m/>
    <m/>
    <m/>
    <m/>
    <m/>
    <m/>
    <m/>
    <m/>
    <m/>
    <m/>
    <m/>
    <m/>
    <m/>
    <m/>
    <m/>
    <m/>
    <m/>
    <m/>
    <m/>
    <m/>
    <m/>
    <m/>
    <m/>
    <m/>
    <m/>
    <m/>
    <m/>
    <m/>
    <m/>
    <m/>
    <m/>
    <m/>
    <m/>
    <m/>
    <m/>
    <m/>
    <m/>
    <m/>
    <m/>
    <m/>
    <m/>
    <m/>
    <m/>
    <n v="42.49"/>
    <m/>
    <m/>
    <m/>
    <n v="2.12"/>
    <n v="5.05"/>
    <n v="23.48"/>
    <n v="35.130000000000003"/>
    <m/>
    <n v="212.85"/>
    <n v="44.61"/>
    <n v="257.45999999999998"/>
    <n v="63.66"/>
    <n v="321.12"/>
    <n v="1.2600847590645111E-2"/>
    <n v="0.80175635276532131"/>
  </r>
  <r>
    <n v="697"/>
    <n v="9003"/>
    <s v="Omega Pacific Hatchery"/>
    <s v="NA"/>
    <s v="124"/>
    <s v="Chinook"/>
    <s v="3"/>
    <x v="0"/>
    <x v="13"/>
    <n v="104"/>
    <x v="0"/>
    <s v="CK-31"/>
    <s v="WEST VANCOUVER ISLAND-SOUTH_FA_0.x"/>
    <s v="M"/>
    <s v="H"/>
    <n v="9003"/>
    <s v="Omega Pacific H"/>
    <n v="104"/>
    <s v="Robertson Cr"/>
    <s v="SWVI"/>
    <s v="S"/>
    <x v="0"/>
    <s v="183791"/>
    <n v="0"/>
    <x v="478"/>
    <n v="2018"/>
    <s v="20180423"/>
    <s v="20180423"/>
    <m/>
    <n v="18"/>
    <m/>
    <s v="CWT"/>
    <s v="B"/>
    <x v="0"/>
    <s v="Y"/>
    <s v="Y"/>
    <s v="Y"/>
    <n v="5.0000000000000001E-3"/>
    <s v="AD Clip"/>
    <n v="25484"/>
    <n v="25484"/>
    <n v="27311"/>
    <n v="5"/>
    <n v="37270"/>
    <n v="2021"/>
    <m/>
    <m/>
    <m/>
    <m/>
    <m/>
    <m/>
    <m/>
    <m/>
    <m/>
    <m/>
    <m/>
    <m/>
    <m/>
    <n v="15.51"/>
    <m/>
    <m/>
    <m/>
    <m/>
    <m/>
    <m/>
    <m/>
    <m/>
    <m/>
    <m/>
    <m/>
    <m/>
    <n v="7.14"/>
    <m/>
    <m/>
    <m/>
    <m/>
    <m/>
    <m/>
    <m/>
    <n v="3.2"/>
    <m/>
    <m/>
    <m/>
    <m/>
    <m/>
    <m/>
    <m/>
    <m/>
    <m/>
    <m/>
    <m/>
    <m/>
    <m/>
    <m/>
    <m/>
    <m/>
    <m/>
    <m/>
    <m/>
    <m/>
    <m/>
    <m/>
    <m/>
    <m/>
    <m/>
    <m/>
    <m/>
    <m/>
    <m/>
    <m/>
    <m/>
    <m/>
    <m/>
    <m/>
    <m/>
    <m/>
    <m/>
    <m/>
    <m/>
    <m/>
    <m/>
    <m/>
    <m/>
    <m/>
    <m/>
    <m/>
    <n v="25.56"/>
    <m/>
    <m/>
    <m/>
    <m/>
    <n v="47.43"/>
    <n v="8.44"/>
    <m/>
    <m/>
    <m/>
    <m/>
    <m/>
    <m/>
    <m/>
    <m/>
    <m/>
    <m/>
    <m/>
    <m/>
    <m/>
    <m/>
    <m/>
    <m/>
    <m/>
    <m/>
    <m/>
    <m/>
    <m/>
    <m/>
    <m/>
    <m/>
    <m/>
    <m/>
    <m/>
    <m/>
    <m/>
    <m/>
    <m/>
    <m/>
    <m/>
    <m/>
    <m/>
    <m/>
    <m/>
    <m/>
    <m/>
    <m/>
    <m/>
    <m/>
    <m/>
    <m/>
    <m/>
    <m/>
    <m/>
    <m/>
    <m/>
    <m/>
    <m/>
    <m/>
    <m/>
    <m/>
    <m/>
    <m/>
    <m/>
    <m/>
    <m/>
    <n v="4.2"/>
    <m/>
    <m/>
    <m/>
    <m/>
    <m/>
    <m/>
    <m/>
    <m/>
    <m/>
    <m/>
    <m/>
    <n v="34.43"/>
    <m/>
    <m/>
    <m/>
    <m/>
    <n v="6.14"/>
    <n v="39.630000000000003"/>
    <n v="7.1"/>
    <m/>
    <n v="111.48"/>
    <n v="34.43"/>
    <n v="145.91"/>
    <n v="52.87"/>
    <n v="198.77999999999997"/>
    <n v="7.8001883534766902E-3"/>
    <n v="0.73402756816581149"/>
  </r>
  <r>
    <n v="697"/>
    <n v="9003"/>
    <s v="Omega Pacific Hatchery"/>
    <s v="NA"/>
    <s v="124"/>
    <s v="Chinook"/>
    <s v="3"/>
    <x v="0"/>
    <x v="13"/>
    <n v="104"/>
    <x v="0"/>
    <s v="CK-31"/>
    <s v="WEST VANCOUVER ISLAND-SOUTH_FA_0.x"/>
    <s v="M"/>
    <s v="H"/>
    <n v="9003"/>
    <s v="Omega Pacific H"/>
    <n v="104"/>
    <s v="Robertson Cr"/>
    <s v="SWVI"/>
    <s v="S"/>
    <x v="0"/>
    <s v="183792"/>
    <n v="0"/>
    <x v="479"/>
    <n v="2018"/>
    <s v="20180423"/>
    <s v="20180423"/>
    <m/>
    <n v="18"/>
    <m/>
    <s v="CWT"/>
    <s v="B"/>
    <x v="0"/>
    <s v="Y"/>
    <s v="Y"/>
    <s v="Y"/>
    <n v="0"/>
    <s v="AD Clip"/>
    <n v="11974"/>
    <s v=""/>
    <n v="12814"/>
    <n v="3"/>
    <n v="37271"/>
    <n v="2019"/>
    <m/>
    <m/>
    <m/>
    <m/>
    <m/>
    <m/>
    <m/>
    <m/>
    <m/>
    <m/>
    <m/>
    <m/>
    <m/>
    <m/>
    <m/>
    <m/>
    <m/>
    <m/>
    <m/>
    <m/>
    <m/>
    <m/>
    <m/>
    <m/>
    <m/>
    <m/>
    <m/>
    <m/>
    <m/>
    <m/>
    <m/>
    <m/>
    <m/>
    <m/>
    <m/>
    <m/>
    <m/>
    <m/>
    <m/>
    <m/>
    <m/>
    <m/>
    <m/>
    <m/>
    <m/>
    <m/>
    <m/>
    <m/>
    <m/>
    <m/>
    <m/>
    <m/>
    <m/>
    <m/>
    <m/>
    <m/>
    <m/>
    <m/>
    <m/>
    <m/>
    <m/>
    <m/>
    <m/>
    <m/>
    <m/>
    <m/>
    <m/>
    <m/>
    <m/>
    <m/>
    <m/>
    <m/>
    <m/>
    <m/>
    <m/>
    <m/>
    <m/>
    <m/>
    <m/>
    <m/>
    <m/>
    <n v="7.87"/>
    <m/>
    <m/>
    <m/>
    <m/>
    <m/>
    <m/>
    <m/>
    <m/>
    <m/>
    <m/>
    <m/>
    <m/>
    <m/>
    <m/>
    <m/>
    <m/>
    <m/>
    <m/>
    <m/>
    <m/>
    <m/>
    <m/>
    <m/>
    <m/>
    <m/>
    <m/>
    <m/>
    <m/>
    <m/>
    <m/>
    <m/>
    <m/>
    <m/>
    <m/>
    <m/>
    <m/>
    <m/>
    <m/>
    <m/>
    <m/>
    <m/>
    <m/>
    <m/>
    <m/>
    <m/>
    <m/>
    <m/>
    <m/>
    <m/>
    <m/>
    <m/>
    <m/>
    <m/>
    <m/>
    <n v="3.9"/>
    <m/>
    <m/>
    <m/>
    <m/>
    <m/>
    <m/>
    <m/>
    <m/>
    <m/>
    <m/>
    <m/>
    <m/>
    <m/>
    <m/>
    <m/>
    <m/>
    <m/>
    <m/>
    <m/>
    <m/>
    <m/>
    <m/>
    <m/>
    <m/>
    <m/>
    <m/>
    <m/>
    <n v="0.19"/>
    <n v="8.81"/>
    <n v="6.8"/>
    <m/>
    <n v="11.77"/>
    <n v="0"/>
    <n v="11.77"/>
    <n v="15.8"/>
    <n v="27.57"/>
    <n v="2.302488725572073E-3"/>
    <n v="0.42691331157054768"/>
  </r>
  <r>
    <n v="697"/>
    <n v="9003"/>
    <s v="Omega Pacific Hatchery"/>
    <s v="NA"/>
    <s v="124"/>
    <s v="Chinook"/>
    <s v="3"/>
    <x v="0"/>
    <x v="13"/>
    <n v="104"/>
    <x v="0"/>
    <s v="CK-31"/>
    <s v="WEST VANCOUVER ISLAND-SOUTH_FA_0.x"/>
    <s v="M"/>
    <s v="H"/>
    <n v="9003"/>
    <s v="Omega Pacific H"/>
    <n v="104"/>
    <s v="Robertson Cr"/>
    <s v="SWVI"/>
    <s v="S"/>
    <x v="0"/>
    <s v="183792"/>
    <n v="0"/>
    <x v="479"/>
    <n v="2018"/>
    <s v="20180423"/>
    <s v="20180423"/>
    <m/>
    <n v="18"/>
    <m/>
    <s v="CWT"/>
    <s v="B"/>
    <x v="0"/>
    <s v="Y"/>
    <s v="Y"/>
    <s v="Y"/>
    <n v="0"/>
    <s v="AD Clip"/>
    <n v="11974"/>
    <s v=""/>
    <n v="12814"/>
    <n v="4"/>
    <n v="37271"/>
    <n v="2020"/>
    <m/>
    <m/>
    <m/>
    <m/>
    <m/>
    <m/>
    <m/>
    <m/>
    <m/>
    <m/>
    <m/>
    <m/>
    <m/>
    <m/>
    <m/>
    <m/>
    <m/>
    <m/>
    <m/>
    <m/>
    <m/>
    <m/>
    <m/>
    <m/>
    <m/>
    <m/>
    <m/>
    <m/>
    <m/>
    <m/>
    <m/>
    <m/>
    <m/>
    <m/>
    <m/>
    <m/>
    <m/>
    <m/>
    <m/>
    <m/>
    <m/>
    <m/>
    <m/>
    <m/>
    <m/>
    <m/>
    <m/>
    <m/>
    <m/>
    <m/>
    <m/>
    <m/>
    <m/>
    <m/>
    <m/>
    <m/>
    <m/>
    <m/>
    <m/>
    <m/>
    <m/>
    <m/>
    <m/>
    <m/>
    <m/>
    <m/>
    <m/>
    <m/>
    <m/>
    <m/>
    <m/>
    <m/>
    <m/>
    <m/>
    <m/>
    <m/>
    <m/>
    <m/>
    <m/>
    <m/>
    <m/>
    <m/>
    <m/>
    <m/>
    <m/>
    <m/>
    <n v="42.84"/>
    <m/>
    <m/>
    <m/>
    <m/>
    <m/>
    <m/>
    <m/>
    <m/>
    <m/>
    <m/>
    <m/>
    <m/>
    <m/>
    <m/>
    <m/>
    <m/>
    <m/>
    <m/>
    <m/>
    <m/>
    <m/>
    <m/>
    <m/>
    <m/>
    <m/>
    <m/>
    <m/>
    <m/>
    <m/>
    <m/>
    <m/>
    <m/>
    <m/>
    <m/>
    <m/>
    <m/>
    <m/>
    <m/>
    <m/>
    <m/>
    <m/>
    <m/>
    <m/>
    <m/>
    <m/>
    <m/>
    <m/>
    <m/>
    <m/>
    <m/>
    <m/>
    <m/>
    <m/>
    <m/>
    <m/>
    <m/>
    <m/>
    <m/>
    <m/>
    <m/>
    <m/>
    <m/>
    <m/>
    <m/>
    <m/>
    <m/>
    <m/>
    <m/>
    <m/>
    <m/>
    <m/>
    <m/>
    <n v="13.47"/>
    <n v="10.31"/>
    <m/>
    <m/>
    <m/>
    <n v="1.49"/>
    <n v="3.7"/>
    <n v="11.38"/>
    <m/>
    <n v="42.84"/>
    <n v="23.78"/>
    <n v="66.62"/>
    <n v="16.57"/>
    <n v="83.19"/>
    <n v="6.9475530315683976E-3"/>
    <n v="0.80081740593821382"/>
  </r>
  <r>
    <n v="697"/>
    <n v="9003"/>
    <s v="Omega Pacific Hatchery"/>
    <s v="NA"/>
    <s v="124"/>
    <s v="Chinook"/>
    <s v="3"/>
    <x v="0"/>
    <x v="13"/>
    <n v="104"/>
    <x v="0"/>
    <s v="CK-31"/>
    <s v="WEST VANCOUVER ISLAND-SOUTH_FA_0.x"/>
    <s v="M"/>
    <s v="H"/>
    <n v="9003"/>
    <s v="Omega Pacific H"/>
    <n v="104"/>
    <s v="Robertson Cr"/>
    <s v="SWVI"/>
    <s v="S"/>
    <x v="0"/>
    <s v="183792"/>
    <n v="0"/>
    <x v="479"/>
    <n v="2018"/>
    <s v="20180423"/>
    <s v="20180423"/>
    <m/>
    <n v="18"/>
    <m/>
    <s v="CWT"/>
    <s v="B"/>
    <x v="0"/>
    <s v="Y"/>
    <s v="Y"/>
    <s v="Y"/>
    <n v="0"/>
    <s v="AD Clip"/>
    <n v="11974"/>
    <n v="11974"/>
    <n v="12814"/>
    <n v="5"/>
    <n v="37271"/>
    <n v="2021"/>
    <m/>
    <m/>
    <m/>
    <m/>
    <m/>
    <m/>
    <m/>
    <m/>
    <m/>
    <m/>
    <m/>
    <m/>
    <m/>
    <n v="5.17"/>
    <m/>
    <m/>
    <m/>
    <m/>
    <m/>
    <m/>
    <m/>
    <m/>
    <m/>
    <m/>
    <m/>
    <m/>
    <m/>
    <m/>
    <m/>
    <m/>
    <m/>
    <m/>
    <m/>
    <m/>
    <m/>
    <m/>
    <m/>
    <m/>
    <m/>
    <m/>
    <m/>
    <m/>
    <m/>
    <m/>
    <m/>
    <m/>
    <m/>
    <m/>
    <m/>
    <m/>
    <m/>
    <m/>
    <m/>
    <m/>
    <m/>
    <m/>
    <m/>
    <m/>
    <m/>
    <m/>
    <m/>
    <m/>
    <m/>
    <m/>
    <m/>
    <m/>
    <m/>
    <m/>
    <m/>
    <n v="4.3099999999999996"/>
    <m/>
    <m/>
    <m/>
    <m/>
    <m/>
    <n v="7.64"/>
    <m/>
    <m/>
    <m/>
    <m/>
    <m/>
    <m/>
    <m/>
    <m/>
    <m/>
    <m/>
    <n v="31.71"/>
    <m/>
    <m/>
    <m/>
    <m/>
    <m/>
    <m/>
    <m/>
    <m/>
    <m/>
    <m/>
    <m/>
    <m/>
    <m/>
    <m/>
    <n v="5.5"/>
    <m/>
    <m/>
    <m/>
    <m/>
    <n v="5.5"/>
    <m/>
    <m/>
    <m/>
    <m/>
    <m/>
    <m/>
    <m/>
    <m/>
    <m/>
    <m/>
    <m/>
    <m/>
    <m/>
    <m/>
    <m/>
    <m/>
    <m/>
    <m/>
    <m/>
    <m/>
    <m/>
    <m/>
    <m/>
    <m/>
    <m/>
    <m/>
    <m/>
    <m/>
    <m/>
    <m/>
    <m/>
    <m/>
    <m/>
    <m/>
    <m/>
    <m/>
    <m/>
    <m/>
    <m/>
    <m/>
    <m/>
    <m/>
    <m/>
    <m/>
    <m/>
    <m/>
    <m/>
    <m/>
    <m/>
    <m/>
    <m/>
    <m/>
    <n v="5.18"/>
    <m/>
    <m/>
    <m/>
    <m/>
    <n v="0.56999999999999995"/>
    <n v="36.21"/>
    <n v="0.44"/>
    <m/>
    <n v="59.83"/>
    <n v="5.18"/>
    <n v="65.010000000000005"/>
    <n v="37.22"/>
    <n v="102.22999999999999"/>
    <n v="8.5376649407048599E-3"/>
    <n v="0.63591900616257468"/>
  </r>
  <r>
    <n v="697"/>
    <n v="9003"/>
    <s v="Omega Pacific Hatchery"/>
    <s v="NA"/>
    <s v="124"/>
    <s v="Chinook"/>
    <s v="3"/>
    <x v="0"/>
    <x v="13"/>
    <n v="104"/>
    <x v="0"/>
    <s v="CK-31"/>
    <s v="WEST VANCOUVER ISLAND-SOUTH_FA_0.x"/>
    <s v="M"/>
    <s v="H"/>
    <n v="9003"/>
    <s v="Omega Pacific H"/>
    <n v="104"/>
    <s v="Robertson Cr"/>
    <s v="SWVI"/>
    <s v="S"/>
    <x v="0"/>
    <s v="183793"/>
    <n v="0"/>
    <x v="480"/>
    <n v="2018"/>
    <s v="20180423"/>
    <s v="20180423"/>
    <m/>
    <n v="18"/>
    <m/>
    <s v="CWT"/>
    <s v="B"/>
    <x v="0"/>
    <s v="Y"/>
    <s v="Y"/>
    <s v="Y"/>
    <n v="0"/>
    <s v="AD Clip"/>
    <n v="26090"/>
    <s v=""/>
    <n v="27890"/>
    <n v="3"/>
    <n v="37269"/>
    <n v="2019"/>
    <m/>
    <m/>
    <m/>
    <m/>
    <m/>
    <m/>
    <m/>
    <m/>
    <m/>
    <m/>
    <m/>
    <m/>
    <m/>
    <m/>
    <m/>
    <m/>
    <m/>
    <m/>
    <m/>
    <m/>
    <m/>
    <m/>
    <m/>
    <m/>
    <m/>
    <m/>
    <m/>
    <m/>
    <m/>
    <m/>
    <m/>
    <m/>
    <m/>
    <m/>
    <m/>
    <m/>
    <m/>
    <m/>
    <m/>
    <m/>
    <m/>
    <m/>
    <m/>
    <m/>
    <m/>
    <m/>
    <m/>
    <m/>
    <m/>
    <m/>
    <m/>
    <m/>
    <m/>
    <m/>
    <m/>
    <m/>
    <m/>
    <m/>
    <m/>
    <m/>
    <m/>
    <m/>
    <m/>
    <m/>
    <m/>
    <m/>
    <m/>
    <m/>
    <m/>
    <m/>
    <m/>
    <m/>
    <m/>
    <m/>
    <m/>
    <m/>
    <m/>
    <m/>
    <m/>
    <m/>
    <m/>
    <n v="7.92"/>
    <m/>
    <m/>
    <m/>
    <m/>
    <n v="7.96"/>
    <n v="7.87"/>
    <m/>
    <m/>
    <m/>
    <m/>
    <m/>
    <m/>
    <m/>
    <m/>
    <m/>
    <m/>
    <m/>
    <m/>
    <m/>
    <n v="5.26"/>
    <m/>
    <m/>
    <m/>
    <m/>
    <m/>
    <m/>
    <m/>
    <m/>
    <m/>
    <m/>
    <m/>
    <m/>
    <m/>
    <m/>
    <m/>
    <m/>
    <m/>
    <m/>
    <m/>
    <m/>
    <m/>
    <m/>
    <m/>
    <m/>
    <m/>
    <m/>
    <m/>
    <m/>
    <m/>
    <m/>
    <m/>
    <m/>
    <m/>
    <m/>
    <m/>
    <m/>
    <m/>
    <m/>
    <m/>
    <m/>
    <m/>
    <m/>
    <m/>
    <m/>
    <m/>
    <m/>
    <m/>
    <m/>
    <m/>
    <m/>
    <m/>
    <m/>
    <m/>
    <m/>
    <m/>
    <m/>
    <m/>
    <n v="2.69"/>
    <m/>
    <m/>
    <m/>
    <m/>
    <n v="0.78"/>
    <n v="52.86"/>
    <n v="39.22"/>
    <m/>
    <n v="29.01"/>
    <n v="2.69"/>
    <n v="31.7"/>
    <n v="92.86"/>
    <n v="124.56"/>
    <n v="4.7742430049827521E-3"/>
    <n v="0.25449582530507386"/>
  </r>
  <r>
    <n v="697"/>
    <n v="9003"/>
    <s v="Omega Pacific Hatchery"/>
    <s v="NA"/>
    <s v="124"/>
    <s v="Chinook"/>
    <s v="3"/>
    <x v="0"/>
    <x v="13"/>
    <n v="104"/>
    <x v="0"/>
    <s v="CK-31"/>
    <s v="WEST VANCOUVER ISLAND-SOUTH_FA_0.x"/>
    <s v="M"/>
    <s v="H"/>
    <n v="9003"/>
    <s v="Omega Pacific H"/>
    <n v="104"/>
    <s v="Robertson Cr"/>
    <s v="SWVI"/>
    <s v="S"/>
    <x v="0"/>
    <s v="183793"/>
    <n v="0"/>
    <x v="480"/>
    <n v="2018"/>
    <s v="20180423"/>
    <s v="20180423"/>
    <m/>
    <n v="18"/>
    <m/>
    <s v="CWT"/>
    <s v="B"/>
    <x v="0"/>
    <s v="Y"/>
    <s v="Y"/>
    <s v="Y"/>
    <n v="0"/>
    <s v="AD Clip"/>
    <n v="26090"/>
    <s v=""/>
    <n v="27890"/>
    <n v="4"/>
    <n v="37269"/>
    <n v="2020"/>
    <m/>
    <m/>
    <m/>
    <m/>
    <m/>
    <m/>
    <m/>
    <m/>
    <m/>
    <m/>
    <m/>
    <m/>
    <m/>
    <n v="5.71"/>
    <n v="2.76"/>
    <m/>
    <m/>
    <m/>
    <m/>
    <m/>
    <m/>
    <m/>
    <m/>
    <m/>
    <m/>
    <m/>
    <n v="11.04"/>
    <m/>
    <m/>
    <m/>
    <m/>
    <m/>
    <m/>
    <m/>
    <m/>
    <m/>
    <m/>
    <m/>
    <m/>
    <n v="10.67"/>
    <m/>
    <m/>
    <m/>
    <m/>
    <m/>
    <m/>
    <m/>
    <m/>
    <m/>
    <m/>
    <m/>
    <m/>
    <m/>
    <m/>
    <m/>
    <m/>
    <m/>
    <n v="5.52"/>
    <m/>
    <m/>
    <m/>
    <m/>
    <m/>
    <m/>
    <m/>
    <m/>
    <m/>
    <m/>
    <m/>
    <n v="2.76"/>
    <m/>
    <m/>
    <m/>
    <m/>
    <m/>
    <m/>
    <m/>
    <m/>
    <m/>
    <m/>
    <m/>
    <n v="32.01"/>
    <m/>
    <n v="10.67"/>
    <m/>
    <m/>
    <n v="163.47999999999999"/>
    <n v="10.67"/>
    <n v="10.67"/>
    <m/>
    <m/>
    <m/>
    <m/>
    <m/>
    <m/>
    <n v="1.36"/>
    <m/>
    <m/>
    <m/>
    <m/>
    <m/>
    <m/>
    <m/>
    <m/>
    <m/>
    <m/>
    <m/>
    <m/>
    <m/>
    <m/>
    <m/>
    <m/>
    <m/>
    <m/>
    <m/>
    <m/>
    <m/>
    <m/>
    <m/>
    <m/>
    <m/>
    <m/>
    <m/>
    <m/>
    <m/>
    <m/>
    <m/>
    <m/>
    <m/>
    <m/>
    <m/>
    <m/>
    <m/>
    <m/>
    <m/>
    <m/>
    <m/>
    <m/>
    <m/>
    <m/>
    <m/>
    <m/>
    <m/>
    <m/>
    <m/>
    <m/>
    <m/>
    <m/>
    <m/>
    <m/>
    <m/>
    <m/>
    <m/>
    <m/>
    <m/>
    <m/>
    <m/>
    <m/>
    <m/>
    <n v="97.93"/>
    <m/>
    <m/>
    <m/>
    <m/>
    <n v="4.68"/>
    <n v="58.73"/>
    <n v="26.35"/>
    <m/>
    <n v="267.32"/>
    <n v="97.93"/>
    <n v="365.25"/>
    <n v="89.76"/>
    <n v="455.01000000000005"/>
    <n v="1.7440015331544656E-2"/>
    <n v="0.8027296103382342"/>
  </r>
  <r>
    <n v="697"/>
    <n v="9003"/>
    <s v="Omega Pacific Hatchery"/>
    <s v="NA"/>
    <s v="124"/>
    <s v="Chinook"/>
    <s v="3"/>
    <x v="0"/>
    <x v="13"/>
    <n v="104"/>
    <x v="0"/>
    <s v="CK-31"/>
    <s v="WEST VANCOUVER ISLAND-SOUTH_FA_0.x"/>
    <s v="M"/>
    <s v="H"/>
    <n v="9003"/>
    <s v="Omega Pacific H"/>
    <n v="104"/>
    <s v="Robertson Cr"/>
    <s v="SWVI"/>
    <s v="S"/>
    <x v="0"/>
    <s v="183793"/>
    <n v="0"/>
    <x v="480"/>
    <n v="2018"/>
    <s v="20180423"/>
    <s v="20180423"/>
    <m/>
    <n v="18"/>
    <m/>
    <s v="CWT"/>
    <s v="B"/>
    <x v="0"/>
    <s v="Y"/>
    <s v="Y"/>
    <s v="Y"/>
    <n v="0"/>
    <s v="AD Clip"/>
    <n v="26090"/>
    <n v="26090"/>
    <n v="27890"/>
    <n v="5"/>
    <n v="37269"/>
    <n v="2021"/>
    <m/>
    <m/>
    <m/>
    <m/>
    <m/>
    <m/>
    <m/>
    <m/>
    <m/>
    <m/>
    <m/>
    <m/>
    <m/>
    <m/>
    <m/>
    <m/>
    <m/>
    <m/>
    <m/>
    <m/>
    <m/>
    <m/>
    <m/>
    <m/>
    <m/>
    <m/>
    <n v="2.9"/>
    <m/>
    <m/>
    <m/>
    <m/>
    <m/>
    <m/>
    <m/>
    <m/>
    <m/>
    <m/>
    <n v="8.68"/>
    <m/>
    <m/>
    <m/>
    <n v="5.5"/>
    <m/>
    <m/>
    <m/>
    <m/>
    <m/>
    <m/>
    <m/>
    <m/>
    <m/>
    <m/>
    <m/>
    <m/>
    <m/>
    <m/>
    <m/>
    <m/>
    <m/>
    <m/>
    <m/>
    <m/>
    <m/>
    <m/>
    <m/>
    <m/>
    <m/>
    <m/>
    <m/>
    <m/>
    <m/>
    <m/>
    <m/>
    <m/>
    <m/>
    <n v="15.28"/>
    <m/>
    <m/>
    <m/>
    <m/>
    <m/>
    <n v="16.88"/>
    <m/>
    <m/>
    <m/>
    <m/>
    <n v="76.09"/>
    <n v="16.88"/>
    <m/>
    <m/>
    <m/>
    <m/>
    <m/>
    <m/>
    <m/>
    <m/>
    <m/>
    <m/>
    <m/>
    <m/>
    <m/>
    <n v="11.1"/>
    <m/>
    <m/>
    <m/>
    <m/>
    <n v="11.1"/>
    <m/>
    <m/>
    <m/>
    <m/>
    <m/>
    <n v="5.55"/>
    <m/>
    <m/>
    <m/>
    <m/>
    <m/>
    <m/>
    <m/>
    <m/>
    <m/>
    <m/>
    <m/>
    <m/>
    <m/>
    <m/>
    <m/>
    <m/>
    <m/>
    <m/>
    <m/>
    <m/>
    <m/>
    <m/>
    <m/>
    <m/>
    <m/>
    <m/>
    <m/>
    <m/>
    <m/>
    <m/>
    <m/>
    <m/>
    <m/>
    <m/>
    <m/>
    <m/>
    <m/>
    <m/>
    <m/>
    <m/>
    <m/>
    <m/>
    <m/>
    <m/>
    <m/>
    <m/>
    <n v="12.1"/>
    <m/>
    <m/>
    <m/>
    <m/>
    <n v="1.85"/>
    <n v="39.229999999999997"/>
    <n v="2.2200000000000002"/>
    <m/>
    <n v="169.96"/>
    <n v="12.1"/>
    <n v="182.06"/>
    <n v="43.3"/>
    <n v="225.35999999999999"/>
    <n v="8.6377922575699498E-3"/>
    <n v="0.8078629747958822"/>
  </r>
  <r>
    <n v="127"/>
    <n v="351"/>
    <s v="P Hardy/Marble"/>
    <s v="DPI"/>
    <s v="124"/>
    <s v="Chinook"/>
    <s v="3"/>
    <x v="0"/>
    <x v="3"/>
    <n v="351"/>
    <x v="9"/>
    <s v="CK-33"/>
    <s v="WEST VANCOUVER ISLAND-NORTH_FA_0.x"/>
    <s v="M"/>
    <s v="H"/>
    <n v="351"/>
    <s v="Marble River H"/>
    <n v="351"/>
    <s v="Marble R"/>
    <s v="NWVI"/>
    <s v="S"/>
    <x v="1"/>
    <s v="186057"/>
    <n v="0"/>
    <x v="481"/>
    <n v="2006"/>
    <s v="20060617"/>
    <s v="20060617"/>
    <n v="0"/>
    <n v="24.5"/>
    <s v="RIVER RELEASE. COMPARE TO 186055 &amp; 186056 (SEAPEN RELEASES)"/>
    <s v="CWT"/>
    <s v="P"/>
    <x v="2"/>
    <s v="N"/>
    <s v="Y"/>
    <s v="N"/>
    <n v="3.0049999999999999E-3"/>
    <s v="AD Clip"/>
    <n v="7961"/>
    <s v=""/>
    <n v="10740"/>
    <n v="3"/>
    <n v="22762"/>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8"/>
    <m/>
    <m/>
    <m/>
    <m/>
    <m/>
    <m/>
    <m/>
    <m/>
    <n v="0"/>
    <n v="1.68"/>
    <n v="1.68"/>
    <n v="0"/>
    <n v="1.68"/>
    <n v="2.1102876523049866E-4"/>
    <n v="1"/>
  </r>
  <r>
    <n v="127"/>
    <n v="351"/>
    <s v="P Hardy/Marble"/>
    <s v="DPI"/>
    <s v="124"/>
    <s v="Chinook"/>
    <s v="3"/>
    <x v="0"/>
    <x v="3"/>
    <n v="351"/>
    <x v="9"/>
    <s v="CK-33"/>
    <s v="WEST VANCOUVER ISLAND-NORTH_FA_0.x"/>
    <s v="M"/>
    <s v="H"/>
    <n v="351"/>
    <s v="Marble River H"/>
    <n v="351"/>
    <s v="Marble R"/>
    <s v="NWVI"/>
    <s v="S"/>
    <x v="1"/>
    <s v="186057"/>
    <n v="0"/>
    <x v="481"/>
    <n v="2006"/>
    <s v="20060617"/>
    <s v="20060617"/>
    <n v="0"/>
    <n v="24.5"/>
    <s v="RIVER RELEASE. COMPARE TO 186055 &amp; 186056 (SEAPEN RELEASES)"/>
    <s v="CWT"/>
    <s v="P"/>
    <x v="2"/>
    <s v="N"/>
    <s v="Y"/>
    <s v="N"/>
    <n v="3.0049999999999999E-3"/>
    <s v="AD Clip"/>
    <n v="7961"/>
    <s v=""/>
    <n v="10740"/>
    <n v="4"/>
    <n v="22762"/>
    <n v="2009"/>
    <m/>
    <m/>
    <m/>
    <m/>
    <m/>
    <m/>
    <m/>
    <m/>
    <m/>
    <m/>
    <m/>
    <m/>
    <m/>
    <m/>
    <m/>
    <m/>
    <m/>
    <n v="2.5099999999999998"/>
    <m/>
    <m/>
    <m/>
    <m/>
    <m/>
    <m/>
    <m/>
    <m/>
    <m/>
    <m/>
    <m/>
    <m/>
    <m/>
    <m/>
    <m/>
    <m/>
    <n v="7.18"/>
    <m/>
    <m/>
    <m/>
    <m/>
    <m/>
    <m/>
    <m/>
    <m/>
    <m/>
    <m/>
    <m/>
    <m/>
    <m/>
    <m/>
    <m/>
    <m/>
    <m/>
    <m/>
    <m/>
    <m/>
    <m/>
    <m/>
    <m/>
    <m/>
    <m/>
    <m/>
    <m/>
    <m/>
    <m/>
    <m/>
    <m/>
    <m/>
    <m/>
    <m/>
    <m/>
    <m/>
    <m/>
    <m/>
    <m/>
    <m/>
    <m/>
    <m/>
    <m/>
    <m/>
    <m/>
    <m/>
    <m/>
    <m/>
    <m/>
    <m/>
    <m/>
    <m/>
    <m/>
    <m/>
    <m/>
    <m/>
    <m/>
    <m/>
    <m/>
    <m/>
    <m/>
    <m/>
    <m/>
    <m/>
    <m/>
    <m/>
    <m/>
    <m/>
    <m/>
    <m/>
    <m/>
    <m/>
    <m/>
    <m/>
    <m/>
    <m/>
    <m/>
    <m/>
    <m/>
    <m/>
    <m/>
    <m/>
    <m/>
    <n v="20.55"/>
    <m/>
    <m/>
    <m/>
    <m/>
    <m/>
    <m/>
    <m/>
    <m/>
    <m/>
    <m/>
    <m/>
    <m/>
    <m/>
    <m/>
    <m/>
    <m/>
    <m/>
    <m/>
    <m/>
    <m/>
    <m/>
    <m/>
    <m/>
    <m/>
    <m/>
    <m/>
    <m/>
    <m/>
    <m/>
    <n v="23.63"/>
    <m/>
    <m/>
    <m/>
    <m/>
    <m/>
    <m/>
    <m/>
    <m/>
    <m/>
    <m/>
    <m/>
    <m/>
    <m/>
    <m/>
    <m/>
    <m/>
    <m/>
    <m/>
    <m/>
    <n v="53.87"/>
    <n v="0"/>
    <n v="53.87"/>
    <n v="0"/>
    <n v="53.87"/>
    <n v="6.7667378470041449E-3"/>
    <n v="1"/>
  </r>
  <r>
    <n v="127"/>
    <n v="351"/>
    <s v="P Hardy/Marble"/>
    <s v="DPI"/>
    <s v="124"/>
    <s v="Chinook"/>
    <s v="3"/>
    <x v="0"/>
    <x v="3"/>
    <n v="351"/>
    <x v="9"/>
    <s v="CK-33"/>
    <s v="WEST VANCOUVER ISLAND-NORTH_FA_0.x"/>
    <s v="M"/>
    <s v="H"/>
    <n v="351"/>
    <s v="Marble River H"/>
    <n v="351"/>
    <s v="Marble R"/>
    <s v="NWVI"/>
    <s v="S"/>
    <x v="1"/>
    <s v="186057"/>
    <n v="0"/>
    <x v="481"/>
    <n v="2006"/>
    <s v="20060617"/>
    <s v="20060617"/>
    <n v="0"/>
    <n v="24.5"/>
    <s v="RIVER RELEASE. COMPARE TO 186055 &amp; 186056 (SEAPEN RELEASES)"/>
    <s v="CWT"/>
    <s v="P"/>
    <x v="2"/>
    <s v="N"/>
    <s v="Y"/>
    <s v="N"/>
    <n v="3.0049999999999999E-3"/>
    <s v="AD Clip"/>
    <n v="7961"/>
    <n v="7961"/>
    <n v="10740"/>
    <n v="5"/>
    <n v="22762"/>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
    <m/>
    <m/>
    <m/>
    <m/>
    <m/>
    <m/>
    <m/>
    <m/>
    <n v="0"/>
    <n v="2.8"/>
    <n v="2.8"/>
    <n v="0"/>
    <n v="2.8"/>
    <n v="3.5171460871749778E-4"/>
    <n v="1"/>
  </r>
  <r>
    <n v="127"/>
    <n v="351"/>
    <s v="P Hardy/Marble"/>
    <s v="DPI"/>
    <s v="124"/>
    <s v="Chinook"/>
    <s v="3"/>
    <x v="0"/>
    <x v="3"/>
    <n v="351"/>
    <x v="9"/>
    <s v="CK-33"/>
    <s v="WEST VANCOUVER ISLAND-NORTH_FA_0.x"/>
    <s v="M"/>
    <s v="H"/>
    <n v="6000"/>
    <s v="Quatsino Sd Seapen"/>
    <n v="6000"/>
    <s v="Quatsino Sd"/>
    <s v="NWVI"/>
    <s v="S"/>
    <x v="2"/>
    <s v="186055"/>
    <n v="0"/>
    <x v="482"/>
    <n v="2006"/>
    <s v="20060622"/>
    <s v="20060622"/>
    <n v="0"/>
    <n v="24.5"/>
    <s v="SEAPEN RELEASE (SEE ALSO 186056). COMPARE TO 186057 (RIVER RELEASE)"/>
    <s v="CWT"/>
    <s v="B"/>
    <x v="2"/>
    <s v="N"/>
    <s v="Y"/>
    <s v="N"/>
    <n v="2.006E-3"/>
    <s v="AD Clip"/>
    <n v="11437"/>
    <s v=""/>
    <n v="11460"/>
    <n v="4"/>
    <n v="22763"/>
    <n v="2009"/>
    <m/>
    <m/>
    <m/>
    <m/>
    <m/>
    <m/>
    <m/>
    <m/>
    <m/>
    <m/>
    <m/>
    <m/>
    <m/>
    <m/>
    <m/>
    <m/>
    <m/>
    <m/>
    <m/>
    <m/>
    <m/>
    <m/>
    <m/>
    <m/>
    <m/>
    <m/>
    <m/>
    <m/>
    <m/>
    <m/>
    <m/>
    <m/>
    <m/>
    <m/>
    <n v="7.18"/>
    <m/>
    <m/>
    <m/>
    <m/>
    <m/>
    <m/>
    <m/>
    <m/>
    <m/>
    <m/>
    <m/>
    <m/>
    <m/>
    <m/>
    <m/>
    <m/>
    <m/>
    <m/>
    <m/>
    <m/>
    <m/>
    <m/>
    <m/>
    <m/>
    <m/>
    <m/>
    <m/>
    <m/>
    <m/>
    <m/>
    <m/>
    <m/>
    <m/>
    <m/>
    <m/>
    <m/>
    <n v="3.54"/>
    <m/>
    <m/>
    <m/>
    <m/>
    <m/>
    <m/>
    <m/>
    <m/>
    <m/>
    <m/>
    <m/>
    <m/>
    <m/>
    <m/>
    <m/>
    <m/>
    <m/>
    <m/>
    <m/>
    <m/>
    <m/>
    <m/>
    <m/>
    <m/>
    <m/>
    <m/>
    <m/>
    <m/>
    <m/>
    <m/>
    <m/>
    <m/>
    <m/>
    <m/>
    <m/>
    <m/>
    <m/>
    <m/>
    <m/>
    <m/>
    <n v="30.24"/>
    <m/>
    <m/>
    <m/>
    <m/>
    <m/>
    <m/>
    <m/>
    <m/>
    <m/>
    <m/>
    <m/>
    <m/>
    <m/>
    <m/>
    <m/>
    <m/>
    <m/>
    <m/>
    <m/>
    <m/>
    <m/>
    <m/>
    <m/>
    <m/>
    <m/>
    <m/>
    <m/>
    <m/>
    <n v="24.27"/>
    <m/>
    <m/>
    <m/>
    <m/>
    <m/>
    <m/>
    <n v="24.27"/>
    <m/>
    <m/>
    <m/>
    <m/>
    <m/>
    <m/>
    <m/>
    <m/>
    <m/>
    <m/>
    <n v="30.27"/>
    <m/>
    <m/>
    <m/>
    <m/>
    <m/>
    <m/>
    <m/>
    <m/>
    <n v="89.5"/>
    <n v="30.27"/>
    <n v="119.77"/>
    <n v="0"/>
    <n v="119.77"/>
    <n v="1.0472151788056308E-2"/>
    <n v="1"/>
  </r>
  <r>
    <n v="127"/>
    <n v="351"/>
    <s v="P Hardy/Marble"/>
    <s v="DPI"/>
    <s v="124"/>
    <s v="Chinook"/>
    <s v="3"/>
    <x v="0"/>
    <x v="3"/>
    <n v="351"/>
    <x v="9"/>
    <s v="CK-33"/>
    <s v="WEST VANCOUVER ISLAND-NORTH_FA_0.x"/>
    <s v="M"/>
    <s v="H"/>
    <n v="6000"/>
    <s v="Quatsino Sd Seapen"/>
    <n v="6000"/>
    <s v="Quatsino Sd"/>
    <s v="NWVI"/>
    <s v="S"/>
    <x v="2"/>
    <s v="186055"/>
    <n v="0"/>
    <x v="482"/>
    <n v="2006"/>
    <s v="20060622"/>
    <s v="20060622"/>
    <n v="0"/>
    <n v="24.5"/>
    <s v="SEAPEN RELEASE (SEE ALSO 186056). COMPARE TO 186057 (RIVER RELEASE)"/>
    <s v="CWT"/>
    <s v="B"/>
    <x v="2"/>
    <s v="N"/>
    <s v="Y"/>
    <s v="N"/>
    <n v="2.006E-3"/>
    <s v="AD Clip"/>
    <n v="11437"/>
    <s v=""/>
    <n v="11460"/>
    <n v="5"/>
    <n v="22763"/>
    <n v="2010"/>
    <m/>
    <m/>
    <m/>
    <m/>
    <m/>
    <m/>
    <m/>
    <m/>
    <m/>
    <m/>
    <m/>
    <m/>
    <m/>
    <m/>
    <m/>
    <m/>
    <m/>
    <m/>
    <m/>
    <m/>
    <m/>
    <m/>
    <m/>
    <m/>
    <m/>
    <m/>
    <m/>
    <m/>
    <m/>
    <m/>
    <m/>
    <m/>
    <m/>
    <m/>
    <m/>
    <m/>
    <m/>
    <m/>
    <m/>
    <m/>
    <m/>
    <m/>
    <m/>
    <m/>
    <m/>
    <m/>
    <m/>
    <m/>
    <m/>
    <m/>
    <m/>
    <m/>
    <m/>
    <m/>
    <m/>
    <m/>
    <m/>
    <m/>
    <m/>
    <m/>
    <m/>
    <m/>
    <m/>
    <m/>
    <m/>
    <m/>
    <m/>
    <m/>
    <m/>
    <m/>
    <m/>
    <m/>
    <m/>
    <m/>
    <m/>
    <m/>
    <m/>
    <m/>
    <m/>
    <m/>
    <m/>
    <m/>
    <m/>
    <m/>
    <m/>
    <m/>
    <m/>
    <m/>
    <m/>
    <m/>
    <m/>
    <m/>
    <m/>
    <m/>
    <m/>
    <m/>
    <m/>
    <m/>
    <m/>
    <m/>
    <m/>
    <m/>
    <m/>
    <m/>
    <m/>
    <m/>
    <m/>
    <m/>
    <m/>
    <m/>
    <m/>
    <m/>
    <n v="3.06"/>
    <m/>
    <m/>
    <m/>
    <m/>
    <m/>
    <m/>
    <m/>
    <m/>
    <m/>
    <m/>
    <m/>
    <m/>
    <m/>
    <m/>
    <m/>
    <m/>
    <m/>
    <m/>
    <m/>
    <m/>
    <m/>
    <m/>
    <m/>
    <m/>
    <m/>
    <m/>
    <m/>
    <m/>
    <m/>
    <m/>
    <m/>
    <m/>
    <m/>
    <m/>
    <m/>
    <m/>
    <m/>
    <m/>
    <m/>
    <m/>
    <m/>
    <m/>
    <m/>
    <m/>
    <m/>
    <m/>
    <m/>
    <m/>
    <m/>
    <m/>
    <m/>
    <m/>
    <m/>
    <m/>
    <m/>
    <n v="3.06"/>
    <n v="0"/>
    <n v="3.06"/>
    <n v="0"/>
    <n v="3.06"/>
    <n v="2.6755267989857478E-4"/>
    <n v="1"/>
  </r>
  <r>
    <n v="127"/>
    <n v="351"/>
    <s v="P Hardy/Marble"/>
    <s v="DPI"/>
    <s v="124"/>
    <s v="Chinook"/>
    <s v="3"/>
    <x v="0"/>
    <x v="3"/>
    <n v="351"/>
    <x v="9"/>
    <s v="CK-33"/>
    <s v="WEST VANCOUVER ISLAND-NORTH_FA_0.x"/>
    <s v="M"/>
    <s v="H"/>
    <n v="6000"/>
    <s v="Quatsino Sd Seapen"/>
    <n v="6000"/>
    <s v="Quatsino Sd"/>
    <s v="NWVI"/>
    <s v="S"/>
    <x v="2"/>
    <s v="186055"/>
    <n v="0"/>
    <x v="482"/>
    <n v="2006"/>
    <s v="20060622"/>
    <s v="20060622"/>
    <n v="0"/>
    <n v="24.5"/>
    <s v="SEAPEN RELEASE (SEE ALSO 186056). COMPARE TO 186057 (RIVER RELEASE)"/>
    <s v="CWT"/>
    <s v="B"/>
    <x v="2"/>
    <s v="N"/>
    <s v="Y"/>
    <s v="N"/>
    <n v="2.006E-3"/>
    <s v="AD Clip"/>
    <n v="11437"/>
    <n v="11437"/>
    <n v="11460"/>
    <n v="7"/>
    <n v="22763"/>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n v="0"/>
    <n v="0"/>
    <n v="0"/>
    <n v="1"/>
    <n v="1"/>
    <n v="8.7435516306723794E-5"/>
    <n v="0"/>
  </r>
  <r>
    <n v="127"/>
    <n v="351"/>
    <s v="P Hardy/Marble"/>
    <s v="DPI"/>
    <s v="124"/>
    <s v="Chinook"/>
    <s v="3"/>
    <x v="0"/>
    <x v="3"/>
    <n v="351"/>
    <x v="9"/>
    <s v="CK-33"/>
    <s v="WEST VANCOUVER ISLAND-NORTH_FA_0.x"/>
    <s v="M"/>
    <s v="H"/>
    <n v="6000"/>
    <s v="Quatsino Sd Seapen"/>
    <n v="6000"/>
    <s v="Quatsino Sd"/>
    <s v="NWVI"/>
    <s v="S"/>
    <x v="2"/>
    <s v="186056"/>
    <n v="0"/>
    <x v="483"/>
    <n v="2006"/>
    <s v="20060622"/>
    <s v="20060622"/>
    <n v="0"/>
    <n v="24.5"/>
    <s v="SEAPEN RELEASE (SEE ALSO 186055). COMPARE TO 186057 (RIVER RELEASE)"/>
    <s v="CWT"/>
    <s v="B"/>
    <x v="2"/>
    <s v="N"/>
    <s v="Y"/>
    <s v="N"/>
    <n v="3.9529999999999999E-3"/>
    <s v="AD Clip"/>
    <n v="8314"/>
    <s v=""/>
    <n v="8347"/>
    <n v="3"/>
    <n v="22764"/>
    <n v="2008"/>
    <m/>
    <m/>
    <m/>
    <m/>
    <m/>
    <m/>
    <m/>
    <m/>
    <m/>
    <m/>
    <m/>
    <m/>
    <m/>
    <m/>
    <m/>
    <n v="6.0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02"/>
    <n v="0"/>
    <n v="6.02"/>
    <n v="0"/>
    <n v="6.02"/>
    <n v="7.2407986528746687E-4"/>
    <n v="1"/>
  </r>
  <r>
    <n v="127"/>
    <n v="351"/>
    <s v="P Hardy/Marble"/>
    <s v="DPI"/>
    <s v="124"/>
    <s v="Chinook"/>
    <s v="3"/>
    <x v="0"/>
    <x v="3"/>
    <n v="351"/>
    <x v="9"/>
    <s v="CK-33"/>
    <s v="WEST VANCOUVER ISLAND-NORTH_FA_0.x"/>
    <s v="M"/>
    <s v="H"/>
    <n v="6000"/>
    <s v="Quatsino Sd Seapen"/>
    <n v="6000"/>
    <s v="Quatsino Sd"/>
    <s v="NWVI"/>
    <s v="S"/>
    <x v="2"/>
    <s v="186056"/>
    <n v="0"/>
    <x v="483"/>
    <n v="2006"/>
    <s v="20060622"/>
    <s v="20060622"/>
    <n v="0"/>
    <n v="24.5"/>
    <s v="SEAPEN RELEASE (SEE ALSO 186055). COMPARE TO 186057 (RIVER RELEASE)"/>
    <s v="CWT"/>
    <s v="B"/>
    <x v="2"/>
    <s v="N"/>
    <s v="Y"/>
    <s v="N"/>
    <n v="3.9529999999999999E-3"/>
    <s v="AD Clip"/>
    <n v="8314"/>
    <s v=""/>
    <n v="8347"/>
    <n v="4"/>
    <n v="22764"/>
    <n v="2009"/>
    <m/>
    <m/>
    <m/>
    <m/>
    <m/>
    <m/>
    <m/>
    <m/>
    <m/>
    <m/>
    <m/>
    <m/>
    <m/>
    <m/>
    <m/>
    <m/>
    <n v="3.09"/>
    <m/>
    <m/>
    <m/>
    <m/>
    <m/>
    <m/>
    <m/>
    <m/>
    <m/>
    <m/>
    <m/>
    <m/>
    <n v="7.18"/>
    <m/>
    <m/>
    <m/>
    <m/>
    <m/>
    <m/>
    <m/>
    <m/>
    <m/>
    <m/>
    <m/>
    <m/>
    <m/>
    <m/>
    <m/>
    <m/>
    <m/>
    <m/>
    <m/>
    <m/>
    <m/>
    <m/>
    <m/>
    <m/>
    <m/>
    <m/>
    <m/>
    <m/>
    <m/>
    <m/>
    <m/>
    <m/>
    <m/>
    <m/>
    <m/>
    <m/>
    <m/>
    <m/>
    <m/>
    <m/>
    <m/>
    <m/>
    <m/>
    <m/>
    <m/>
    <m/>
    <m/>
    <m/>
    <m/>
    <m/>
    <m/>
    <m/>
    <m/>
    <m/>
    <m/>
    <m/>
    <m/>
    <m/>
    <m/>
    <m/>
    <m/>
    <m/>
    <m/>
    <m/>
    <m/>
    <m/>
    <m/>
    <m/>
    <m/>
    <m/>
    <m/>
    <m/>
    <m/>
    <m/>
    <m/>
    <m/>
    <m/>
    <m/>
    <m/>
    <m/>
    <m/>
    <m/>
    <m/>
    <m/>
    <m/>
    <m/>
    <m/>
    <m/>
    <m/>
    <m/>
    <m/>
    <m/>
    <m/>
    <m/>
    <m/>
    <m/>
    <m/>
    <m/>
    <m/>
    <m/>
    <m/>
    <m/>
    <m/>
    <m/>
    <m/>
    <m/>
    <m/>
    <m/>
    <m/>
    <m/>
    <m/>
    <m/>
    <m/>
    <m/>
    <m/>
    <m/>
    <m/>
    <m/>
    <m/>
    <m/>
    <m/>
    <m/>
    <m/>
    <m/>
    <m/>
    <m/>
    <m/>
    <m/>
    <m/>
    <n v="14.14"/>
    <m/>
    <m/>
    <m/>
    <m/>
    <m/>
    <m/>
    <m/>
    <m/>
    <n v="10.27"/>
    <n v="14.14"/>
    <n v="24.41"/>
    <n v="0"/>
    <n v="24.41"/>
    <n v="2.9360115467885494E-3"/>
    <n v="1"/>
  </r>
  <r>
    <n v="127"/>
    <n v="351"/>
    <s v="P Hardy/Marble"/>
    <s v="DPI"/>
    <s v="124"/>
    <s v="Chinook"/>
    <s v="3"/>
    <x v="0"/>
    <x v="3"/>
    <n v="351"/>
    <x v="9"/>
    <s v="CK-33"/>
    <s v="WEST VANCOUVER ISLAND-NORTH_FA_0.x"/>
    <s v="M"/>
    <s v="H"/>
    <n v="6000"/>
    <s v="Quatsino Sd Seapen"/>
    <n v="6000"/>
    <s v="Quatsino Sd"/>
    <s v="NWVI"/>
    <s v="S"/>
    <x v="2"/>
    <s v="186056"/>
    <n v="0"/>
    <x v="483"/>
    <n v="2006"/>
    <s v="20060622"/>
    <s v="20060622"/>
    <n v="0"/>
    <n v="24.5"/>
    <s v="SEAPEN RELEASE (SEE ALSO 186055). COMPARE TO 186057 (RIVER RELEASE)"/>
    <s v="CWT"/>
    <s v="B"/>
    <x v="2"/>
    <s v="N"/>
    <s v="Y"/>
    <s v="N"/>
    <n v="3.9529999999999999E-3"/>
    <s v="AD Clip"/>
    <n v="8314"/>
    <n v="8314"/>
    <n v="8347"/>
    <n v="5"/>
    <n v="22764"/>
    <n v="2010"/>
    <m/>
    <m/>
    <m/>
    <m/>
    <m/>
    <m/>
    <m/>
    <m/>
    <m/>
    <m/>
    <m/>
    <m/>
    <m/>
    <m/>
    <m/>
    <m/>
    <m/>
    <m/>
    <m/>
    <m/>
    <m/>
    <m/>
    <m/>
    <m/>
    <m/>
    <m/>
    <m/>
    <m/>
    <m/>
    <m/>
    <m/>
    <m/>
    <m/>
    <m/>
    <m/>
    <m/>
    <m/>
    <m/>
    <m/>
    <m/>
    <m/>
    <n v="3.06"/>
    <m/>
    <m/>
    <m/>
    <m/>
    <m/>
    <m/>
    <m/>
    <m/>
    <m/>
    <m/>
    <m/>
    <m/>
    <m/>
    <m/>
    <m/>
    <m/>
    <m/>
    <m/>
    <m/>
    <m/>
    <m/>
    <m/>
    <m/>
    <m/>
    <m/>
    <m/>
    <m/>
    <m/>
    <m/>
    <m/>
    <m/>
    <m/>
    <m/>
    <m/>
    <m/>
    <m/>
    <m/>
    <m/>
    <m/>
    <m/>
    <m/>
    <m/>
    <m/>
    <m/>
    <m/>
    <m/>
    <m/>
    <m/>
    <m/>
    <m/>
    <m/>
    <m/>
    <m/>
    <m/>
    <m/>
    <m/>
    <m/>
    <m/>
    <m/>
    <m/>
    <m/>
    <m/>
    <m/>
    <m/>
    <m/>
    <m/>
    <m/>
    <m/>
    <m/>
    <m/>
    <m/>
    <m/>
    <m/>
    <m/>
    <m/>
    <m/>
    <m/>
    <m/>
    <m/>
    <m/>
    <m/>
    <m/>
    <m/>
    <m/>
    <m/>
    <m/>
    <m/>
    <m/>
    <m/>
    <m/>
    <m/>
    <m/>
    <m/>
    <m/>
    <m/>
    <m/>
    <m/>
    <m/>
    <m/>
    <m/>
    <m/>
    <m/>
    <m/>
    <m/>
    <m/>
    <m/>
    <m/>
    <m/>
    <m/>
    <m/>
    <m/>
    <m/>
    <m/>
    <m/>
    <m/>
    <m/>
    <m/>
    <n v="2.86"/>
    <m/>
    <m/>
    <m/>
    <m/>
    <m/>
    <m/>
    <m/>
    <m/>
    <n v="3.06"/>
    <n v="2.86"/>
    <n v="5.92"/>
    <n v="0"/>
    <n v="5.92"/>
    <n v="7.1205196054847247E-4"/>
    <n v="1"/>
  </r>
  <r>
    <n v="127"/>
    <n v="351"/>
    <s v="P Hardy/Marble"/>
    <s v="DPI"/>
    <s v="124"/>
    <s v="Chinook"/>
    <s v="3"/>
    <x v="0"/>
    <x v="4"/>
    <n v="351"/>
    <x v="9"/>
    <s v="CK-33"/>
    <s v="WEST VANCOUVER ISLAND-NORTH_FA_0.x"/>
    <s v="M"/>
    <s v="H"/>
    <n v="351"/>
    <s v="Marble River H"/>
    <n v="5"/>
    <s v="Benson R"/>
    <s v="NWVI"/>
    <s v="S"/>
    <x v="1"/>
    <s v="186211"/>
    <n v="0"/>
    <x v="484"/>
    <n v="2007"/>
    <s v="20070502"/>
    <s v="20070618"/>
    <n v="0"/>
    <n v="4"/>
    <s v="UNKNWN # UNMRKD REL @ 0.6G, MAY2/07. ALSO TAG CODE 186212(FW) &amp; 186213(SEAPEN)"/>
    <s v="CWT"/>
    <s v="P"/>
    <x v="2"/>
    <s v="N"/>
    <s v="Y"/>
    <s v="N"/>
    <n v="2.6899999999999998E-4"/>
    <s v="AD Clip"/>
    <n v="25961"/>
    <n v="25961"/>
    <n v="14285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27"/>
    <n v="351"/>
    <s v="P Hardy/Marble"/>
    <s v="DPI"/>
    <s v="124"/>
    <s v="Chinook"/>
    <s v="3"/>
    <x v="0"/>
    <x v="4"/>
    <n v="351"/>
    <x v="9"/>
    <s v="CK-33"/>
    <s v="WEST VANCOUVER ISLAND-NORTH_FA_0.x"/>
    <s v="M"/>
    <s v="H"/>
    <n v="351"/>
    <s v="Marble River H"/>
    <n v="351"/>
    <s v="Marble R"/>
    <s v="NWVI"/>
    <s v="S"/>
    <x v="1"/>
    <s v="186212"/>
    <n v="0"/>
    <x v="485"/>
    <n v="2007"/>
    <s v="20070502"/>
    <s v="20070618"/>
    <n v="0"/>
    <n v="4"/>
    <s v="UNKWN UNMRKD REL @ 0.6G MAY2/07. SEE ALSO TAGCODES 186211(FW) &amp; 186213(SEAPEN)"/>
    <s v="CWT"/>
    <s v="P"/>
    <x v="2"/>
    <s v="N"/>
    <s v="Y"/>
    <s v="N"/>
    <n v="1.9699999999999999E-4"/>
    <s v="AD Clip"/>
    <n v="25362"/>
    <n v="25362"/>
    <n v="210512"/>
    <n v="4"/>
    <n v="29124"/>
    <n v="2010"/>
    <m/>
    <m/>
    <m/>
    <m/>
    <m/>
    <m/>
    <m/>
    <m/>
    <m/>
    <m/>
    <m/>
    <m/>
    <m/>
    <m/>
    <m/>
    <n v="2.5299999999999998"/>
    <n v="2.77"/>
    <m/>
    <m/>
    <m/>
    <m/>
    <m/>
    <m/>
    <m/>
    <m/>
    <m/>
    <m/>
    <m/>
    <m/>
    <n v="6.42"/>
    <m/>
    <m/>
    <m/>
    <m/>
    <m/>
    <m/>
    <m/>
    <m/>
    <m/>
    <m/>
    <m/>
    <m/>
    <m/>
    <m/>
    <m/>
    <m/>
    <n v="3.06"/>
    <m/>
    <m/>
    <m/>
    <m/>
    <m/>
    <m/>
    <m/>
    <m/>
    <m/>
    <m/>
    <m/>
    <m/>
    <m/>
    <m/>
    <m/>
    <m/>
    <m/>
    <m/>
    <m/>
    <m/>
    <m/>
    <m/>
    <m/>
    <m/>
    <n v="2.5299999999999998"/>
    <m/>
    <m/>
    <m/>
    <m/>
    <m/>
    <m/>
    <m/>
    <m/>
    <m/>
    <m/>
    <m/>
    <m/>
    <m/>
    <m/>
    <m/>
    <m/>
    <m/>
    <m/>
    <m/>
    <m/>
    <m/>
    <m/>
    <m/>
    <m/>
    <m/>
    <m/>
    <m/>
    <m/>
    <m/>
    <m/>
    <m/>
    <m/>
    <m/>
    <m/>
    <m/>
    <m/>
    <m/>
    <m/>
    <m/>
    <m/>
    <m/>
    <m/>
    <m/>
    <m/>
    <n v="3.29"/>
    <m/>
    <m/>
    <m/>
    <m/>
    <m/>
    <m/>
    <m/>
    <m/>
    <m/>
    <m/>
    <m/>
    <m/>
    <m/>
    <m/>
    <m/>
    <m/>
    <m/>
    <m/>
    <m/>
    <m/>
    <m/>
    <m/>
    <m/>
    <m/>
    <m/>
    <m/>
    <m/>
    <m/>
    <m/>
    <m/>
    <m/>
    <n v="10.08"/>
    <m/>
    <m/>
    <m/>
    <m/>
    <m/>
    <m/>
    <m/>
    <m/>
    <m/>
    <m/>
    <n v="19.829999999999998"/>
    <m/>
    <m/>
    <m/>
    <m/>
    <m/>
    <m/>
    <m/>
    <m/>
    <n v="30.68"/>
    <n v="19.829999999999998"/>
    <n v="50.51"/>
    <n v="0"/>
    <n v="50.51"/>
    <n v="1.9915621796388295E-3"/>
    <n v="1"/>
  </r>
  <r>
    <n v="127"/>
    <n v="351"/>
    <s v="P Hardy/Marble"/>
    <s v="DPI"/>
    <s v="124"/>
    <s v="Chinook"/>
    <s v="3"/>
    <x v="0"/>
    <x v="4"/>
    <n v="351"/>
    <x v="9"/>
    <s v="CK-33"/>
    <s v="WEST VANCOUVER ISLAND-NORTH_FA_0.x"/>
    <s v="M"/>
    <s v="H"/>
    <n v="6000"/>
    <s v="Quatsino Sd Seapen"/>
    <n v="6000"/>
    <s v="Quatsino Sd"/>
    <s v="NWVI"/>
    <s v="S"/>
    <x v="2"/>
    <s v="186213"/>
    <n v="0"/>
    <x v="486"/>
    <n v="2007"/>
    <s v="20070715"/>
    <s v="20070715"/>
    <n v="0"/>
    <n v="15"/>
    <s v="EXTENDED SEASITE REARED."/>
    <s v="CWT"/>
    <s v="B"/>
    <x v="1"/>
    <s v="N"/>
    <s v="N"/>
    <s v="N"/>
    <n v="4.0000000000000002E-4"/>
    <s v="AD Clip"/>
    <n v="27424"/>
    <s v=""/>
    <n v="100149"/>
    <n v="4"/>
    <n v="29457"/>
    <n v="2010"/>
    <m/>
    <m/>
    <m/>
    <m/>
    <m/>
    <m/>
    <m/>
    <m/>
    <m/>
    <m/>
    <m/>
    <m/>
    <m/>
    <m/>
    <m/>
    <m/>
    <m/>
    <m/>
    <m/>
    <m/>
    <m/>
    <m/>
    <m/>
    <m/>
    <m/>
    <m/>
    <m/>
    <m/>
    <m/>
    <m/>
    <m/>
    <m/>
    <m/>
    <m/>
    <m/>
    <m/>
    <m/>
    <m/>
    <m/>
    <m/>
    <m/>
    <m/>
    <m/>
    <m/>
    <m/>
    <m/>
    <m/>
    <m/>
    <m/>
    <m/>
    <m/>
    <m/>
    <m/>
    <m/>
    <m/>
    <m/>
    <m/>
    <m/>
    <m/>
    <m/>
    <m/>
    <m/>
    <m/>
    <m/>
    <m/>
    <m/>
    <m/>
    <m/>
    <m/>
    <m/>
    <m/>
    <m/>
    <m/>
    <m/>
    <m/>
    <m/>
    <m/>
    <m/>
    <m/>
    <m/>
    <m/>
    <m/>
    <m/>
    <m/>
    <m/>
    <m/>
    <m/>
    <m/>
    <m/>
    <m/>
    <m/>
    <m/>
    <m/>
    <m/>
    <m/>
    <m/>
    <m/>
    <m/>
    <m/>
    <m/>
    <m/>
    <m/>
    <m/>
    <m/>
    <m/>
    <m/>
    <m/>
    <m/>
    <m/>
    <m/>
    <m/>
    <m/>
    <n v="3.06"/>
    <m/>
    <m/>
    <m/>
    <m/>
    <m/>
    <m/>
    <m/>
    <m/>
    <m/>
    <m/>
    <m/>
    <m/>
    <m/>
    <m/>
    <m/>
    <m/>
    <m/>
    <m/>
    <m/>
    <m/>
    <m/>
    <m/>
    <m/>
    <m/>
    <m/>
    <m/>
    <m/>
    <m/>
    <m/>
    <m/>
    <m/>
    <m/>
    <m/>
    <m/>
    <m/>
    <m/>
    <m/>
    <m/>
    <m/>
    <m/>
    <m/>
    <m/>
    <m/>
    <m/>
    <m/>
    <m/>
    <n v="5.36"/>
    <m/>
    <m/>
    <m/>
    <m/>
    <m/>
    <m/>
    <m/>
    <m/>
    <n v="3.06"/>
    <n v="5.36"/>
    <n v="8.42"/>
    <n v="0"/>
    <n v="8.42"/>
    <n v="3.0703033838973162E-4"/>
    <n v="1"/>
  </r>
  <r>
    <n v="127"/>
    <n v="351"/>
    <s v="P Hardy/Marble"/>
    <s v="DPI"/>
    <s v="124"/>
    <s v="Chinook"/>
    <s v="3"/>
    <x v="0"/>
    <x v="4"/>
    <n v="351"/>
    <x v="9"/>
    <s v="CK-33"/>
    <s v="WEST VANCOUVER ISLAND-NORTH_FA_0.x"/>
    <s v="M"/>
    <s v="H"/>
    <n v="6000"/>
    <s v="Quatsino Sd Seapen"/>
    <n v="6000"/>
    <s v="Quatsino Sd"/>
    <s v="NWVI"/>
    <s v="S"/>
    <x v="2"/>
    <s v="186213"/>
    <n v="0"/>
    <x v="486"/>
    <n v="2007"/>
    <s v="20070715"/>
    <s v="20070715"/>
    <n v="0"/>
    <n v="15"/>
    <s v="EXTENDED SEASITE REARED."/>
    <s v="CWT"/>
    <s v="B"/>
    <x v="1"/>
    <s v="N"/>
    <s v="N"/>
    <s v="N"/>
    <n v="4.0000000000000002E-4"/>
    <s v="AD Clip"/>
    <n v="27424"/>
    <n v="27424"/>
    <n v="100149"/>
    <n v="5"/>
    <n v="29457"/>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4"/>
    <m/>
    <m/>
    <m/>
    <m/>
    <m/>
    <m/>
    <m/>
    <m/>
    <n v="0"/>
    <n v="2.64"/>
    <n v="2.64"/>
    <n v="0"/>
    <n v="2.64"/>
    <n v="9.6266044340723465E-5"/>
    <n v="1"/>
  </r>
  <r>
    <n v="127"/>
    <n v="351"/>
    <s v="P Hardy/Marble"/>
    <s v="DPI"/>
    <s v="124"/>
    <s v="Chinook"/>
    <s v="3"/>
    <x v="0"/>
    <x v="6"/>
    <n v="351"/>
    <x v="9"/>
    <s v="CK-33"/>
    <s v="WEST VANCOUVER ISLAND-NORTH_FA_0.x"/>
    <s v="M"/>
    <s v="H"/>
    <n v="351"/>
    <s v="Marble River H"/>
    <n v="5"/>
    <s v="Benson R"/>
    <s v="NWVI"/>
    <s v="S"/>
    <x v="1"/>
    <s v="180886"/>
    <n v="0"/>
    <x v="487"/>
    <n v="2009"/>
    <s v="200905"/>
    <s v="200906"/>
    <m/>
    <n v="3"/>
    <s v="Release weight and date estimated."/>
    <s v="CWT"/>
    <s v="P"/>
    <x v="2"/>
    <s v="N"/>
    <s v="Y"/>
    <s v="N"/>
    <n v="2.7E-2"/>
    <s v="AD Clip"/>
    <n v="22955"/>
    <n v="22955"/>
    <n v="142847"/>
    <n v="5"/>
    <n v="30151"/>
    <n v="2013"/>
    <m/>
    <m/>
    <m/>
    <m/>
    <m/>
    <m/>
    <m/>
    <m/>
    <m/>
    <m/>
    <m/>
    <m/>
    <m/>
    <m/>
    <m/>
    <n v="2.5499999999999998"/>
    <m/>
    <m/>
    <m/>
    <m/>
    <m/>
    <m/>
    <m/>
    <m/>
    <m/>
    <m/>
    <m/>
    <m/>
    <m/>
    <m/>
    <m/>
    <m/>
    <m/>
    <m/>
    <m/>
    <m/>
    <m/>
    <m/>
    <m/>
    <m/>
    <m/>
    <m/>
    <m/>
    <m/>
    <m/>
    <m/>
    <m/>
    <m/>
    <m/>
    <m/>
    <m/>
    <m/>
    <m/>
    <m/>
    <m/>
    <m/>
    <m/>
    <m/>
    <m/>
    <m/>
    <m/>
    <m/>
    <m/>
    <m/>
    <m/>
    <m/>
    <m/>
    <m/>
    <m/>
    <m/>
    <m/>
    <m/>
    <m/>
    <m/>
    <m/>
    <m/>
    <m/>
    <m/>
    <m/>
    <m/>
    <m/>
    <m/>
    <m/>
    <m/>
    <m/>
    <m/>
    <m/>
    <m/>
    <m/>
    <m/>
    <m/>
    <m/>
    <m/>
    <m/>
    <m/>
    <m/>
    <m/>
    <m/>
    <m/>
    <m/>
    <m/>
    <m/>
    <m/>
    <m/>
    <m/>
    <m/>
    <m/>
    <m/>
    <m/>
    <m/>
    <m/>
    <m/>
    <m/>
    <m/>
    <m/>
    <m/>
    <m/>
    <m/>
    <m/>
    <m/>
    <m/>
    <m/>
    <m/>
    <m/>
    <m/>
    <m/>
    <m/>
    <m/>
    <m/>
    <m/>
    <m/>
    <m/>
    <m/>
    <m/>
    <m/>
    <m/>
    <m/>
    <m/>
    <m/>
    <m/>
    <m/>
    <m/>
    <m/>
    <n v="7.06"/>
    <m/>
    <m/>
    <m/>
    <m/>
    <m/>
    <m/>
    <m/>
    <m/>
    <m/>
    <m/>
    <m/>
    <m/>
    <m/>
    <m/>
    <m/>
    <m/>
    <m/>
    <m/>
    <m/>
    <m/>
    <m/>
    <n v="6.01"/>
    <m/>
    <m/>
    <n v="9.61"/>
    <n v="0"/>
    <n v="9.61"/>
    <n v="6.01"/>
    <n v="15.62"/>
    <n v="6.8046177303419735E-4"/>
    <n v="0.6152368758002561"/>
  </r>
  <r>
    <n v="127"/>
    <n v="351"/>
    <s v="P Hardy/Marble"/>
    <s v="DPI"/>
    <s v="124"/>
    <s v="Chinook"/>
    <s v="3"/>
    <x v="0"/>
    <x v="6"/>
    <n v="351"/>
    <x v="9"/>
    <s v="CK-33"/>
    <s v="WEST VANCOUVER ISLAND-NORTH_FA_0.x"/>
    <s v="M"/>
    <s v="H"/>
    <n v="351"/>
    <s v="Marble River H"/>
    <n v="351"/>
    <s v="Marble R"/>
    <s v="NWVI"/>
    <s v="S"/>
    <x v="1"/>
    <s v="180887"/>
    <n v="0"/>
    <x v="488"/>
    <n v="2009"/>
    <s v="200905"/>
    <s v="200906"/>
    <m/>
    <n v="3"/>
    <m/>
    <s v="CWT"/>
    <s v="P"/>
    <x v="2"/>
    <s v="N"/>
    <s v="Y"/>
    <s v="N"/>
    <n v="1.84E-2"/>
    <s v="AD Clip"/>
    <n v="32394"/>
    <s v=""/>
    <n v="218917"/>
    <n v="4"/>
    <n v="30149"/>
    <n v="2012"/>
    <m/>
    <m/>
    <m/>
    <m/>
    <m/>
    <m/>
    <m/>
    <m/>
    <m/>
    <m/>
    <m/>
    <m/>
    <m/>
    <m/>
    <m/>
    <m/>
    <m/>
    <m/>
    <m/>
    <m/>
    <m/>
    <m/>
    <m/>
    <m/>
    <m/>
    <m/>
    <m/>
    <m/>
    <m/>
    <n v="4.75"/>
    <m/>
    <m/>
    <m/>
    <m/>
    <m/>
    <m/>
    <m/>
    <m/>
    <m/>
    <m/>
    <m/>
    <m/>
    <m/>
    <m/>
    <m/>
    <m/>
    <m/>
    <m/>
    <m/>
    <m/>
    <m/>
    <m/>
    <m/>
    <m/>
    <m/>
    <m/>
    <m/>
    <m/>
    <m/>
    <m/>
    <m/>
    <m/>
    <m/>
    <m/>
    <m/>
    <m/>
    <m/>
    <m/>
    <m/>
    <m/>
    <m/>
    <m/>
    <m/>
    <m/>
    <m/>
    <m/>
    <m/>
    <m/>
    <m/>
    <m/>
    <m/>
    <m/>
    <m/>
    <m/>
    <m/>
    <m/>
    <m/>
    <m/>
    <m/>
    <m/>
    <m/>
    <m/>
    <m/>
    <m/>
    <m/>
    <m/>
    <m/>
    <m/>
    <m/>
    <m/>
    <m/>
    <m/>
    <m/>
    <m/>
    <m/>
    <m/>
    <m/>
    <m/>
    <m/>
    <m/>
    <m/>
    <m/>
    <m/>
    <m/>
    <m/>
    <m/>
    <m/>
    <m/>
    <m/>
    <m/>
    <m/>
    <m/>
    <m/>
    <m/>
    <m/>
    <m/>
    <m/>
    <m/>
    <m/>
    <m/>
    <m/>
    <m/>
    <m/>
    <m/>
    <m/>
    <m/>
    <m/>
    <m/>
    <n v="7.82"/>
    <m/>
    <m/>
    <m/>
    <m/>
    <m/>
    <m/>
    <m/>
    <m/>
    <m/>
    <m/>
    <m/>
    <m/>
    <m/>
    <m/>
    <m/>
    <m/>
    <m/>
    <m/>
    <m/>
    <m/>
    <n v="14.14"/>
    <m/>
    <m/>
    <m/>
    <m/>
    <n v="5"/>
    <m/>
    <m/>
    <m/>
    <n v="12.57"/>
    <n v="14.14"/>
    <n v="26.71"/>
    <n v="5"/>
    <n v="31.71"/>
    <n v="9.7888497869975922E-4"/>
    <n v="0.84232103437401451"/>
  </r>
  <r>
    <n v="127"/>
    <n v="351"/>
    <s v="P Hardy/Marble"/>
    <s v="DPI"/>
    <s v="124"/>
    <s v="Chinook"/>
    <s v="3"/>
    <x v="0"/>
    <x v="6"/>
    <n v="351"/>
    <x v="9"/>
    <s v="CK-33"/>
    <s v="WEST VANCOUVER ISLAND-NORTH_FA_0.x"/>
    <s v="M"/>
    <s v="H"/>
    <n v="351"/>
    <s v="Marble River H"/>
    <n v="351"/>
    <s v="Marble R"/>
    <s v="NWVI"/>
    <s v="S"/>
    <x v="1"/>
    <s v="180887"/>
    <n v="0"/>
    <x v="488"/>
    <n v="2009"/>
    <s v="200905"/>
    <s v="200906"/>
    <m/>
    <n v="3"/>
    <m/>
    <s v="CWT"/>
    <s v="P"/>
    <x v="2"/>
    <s v="N"/>
    <s v="Y"/>
    <s v="N"/>
    <n v="1.84E-2"/>
    <s v="AD Clip"/>
    <n v="32394"/>
    <n v="32394"/>
    <n v="218917"/>
    <n v="5"/>
    <n v="30149"/>
    <n v="2013"/>
    <m/>
    <m/>
    <m/>
    <m/>
    <m/>
    <m/>
    <m/>
    <m/>
    <m/>
    <m/>
    <m/>
    <m/>
    <m/>
    <n v="2.549999999999999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6"/>
    <m/>
    <m/>
    <m/>
    <m/>
    <m/>
    <m/>
    <m/>
    <m/>
    <n v="2.5499999999999998"/>
    <n v="2.46"/>
    <n v="5.01"/>
    <n v="0"/>
    <n v="5.01"/>
    <n v="1.5465827005000925E-4"/>
    <n v="1"/>
  </r>
  <r>
    <n v="127"/>
    <n v="351"/>
    <s v="P Hardy/Marble"/>
    <s v="DPI"/>
    <s v="124"/>
    <s v="Chinook"/>
    <s v="3"/>
    <x v="0"/>
    <x v="6"/>
    <n v="351"/>
    <x v="9"/>
    <s v="CK-33"/>
    <s v="WEST VANCOUVER ISLAND-NORTH_FA_0.x"/>
    <s v="M"/>
    <s v="H"/>
    <n v="6000"/>
    <s v="Quatsino Sd Seapen"/>
    <n v="6000"/>
    <s v="Quatsino Sd"/>
    <s v="NWVI"/>
    <s v="S"/>
    <x v="2"/>
    <s v="185753"/>
    <n v="0"/>
    <x v="489"/>
    <n v="2009"/>
    <s v="200907"/>
    <s v="200907"/>
    <n v="0"/>
    <n v="5"/>
    <s v="Release weight and date estimated. ALSO SEE TAGCODE 180887 (MARBLE R RELEASE)"/>
    <s v="CWT"/>
    <s v="B"/>
    <x v="1"/>
    <s v="N"/>
    <s v="N"/>
    <s v="N"/>
    <n v="2.12E-2"/>
    <s v="AD Clip"/>
    <n v="27267"/>
    <s v=""/>
    <n v="100138"/>
    <n v="3"/>
    <n v="29454"/>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86"/>
    <m/>
    <m/>
    <m/>
    <m/>
    <m/>
    <m/>
    <m/>
    <m/>
    <m/>
    <m/>
    <m/>
    <m/>
    <m/>
    <m/>
    <m/>
    <m/>
    <m/>
    <n v="4.42"/>
    <m/>
    <m/>
    <m/>
    <m/>
    <m/>
    <m/>
    <m/>
    <m/>
    <n v="9.86"/>
    <n v="4.42"/>
    <n v="14.28"/>
    <n v="0"/>
    <n v="14.28"/>
    <n v="5.2370997909561006E-4"/>
    <n v="1"/>
  </r>
  <r>
    <n v="127"/>
    <n v="351"/>
    <s v="P Hardy/Marble"/>
    <s v="DPI"/>
    <s v="124"/>
    <s v="Chinook"/>
    <s v="3"/>
    <x v="0"/>
    <x v="6"/>
    <n v="351"/>
    <x v="9"/>
    <s v="CK-33"/>
    <s v="WEST VANCOUVER ISLAND-NORTH_FA_0.x"/>
    <s v="M"/>
    <s v="H"/>
    <n v="6000"/>
    <s v="Quatsino Sd Seapen"/>
    <n v="6000"/>
    <s v="Quatsino Sd"/>
    <s v="NWVI"/>
    <s v="S"/>
    <x v="2"/>
    <s v="185753"/>
    <n v="0"/>
    <x v="489"/>
    <n v="2009"/>
    <s v="200907"/>
    <s v="200907"/>
    <n v="0"/>
    <n v="5"/>
    <s v="Release weight and date estimated. ALSO SEE TAGCODE 180887 (MARBLE R RELEASE)"/>
    <s v="CWT"/>
    <s v="B"/>
    <x v="1"/>
    <s v="N"/>
    <s v="N"/>
    <s v="N"/>
    <n v="2.12E-2"/>
    <s v="AD Clip"/>
    <n v="27267"/>
    <s v=""/>
    <n v="100138"/>
    <n v="4"/>
    <n v="29454"/>
    <n v="2012"/>
    <m/>
    <m/>
    <m/>
    <m/>
    <m/>
    <m/>
    <m/>
    <m/>
    <m/>
    <m/>
    <m/>
    <m/>
    <m/>
    <m/>
    <m/>
    <n v="2.4900000000000002"/>
    <n v="2.6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8"/>
    <m/>
    <m/>
    <m/>
    <m/>
    <n v="3"/>
    <m/>
    <m/>
    <m/>
    <n v="5.12"/>
    <n v="2.98"/>
    <n v="8.1"/>
    <n v="3"/>
    <n v="11.100000000000001"/>
    <n v="4.0708548795247005E-4"/>
    <n v="0.7297297297297296"/>
  </r>
  <r>
    <n v="127"/>
    <n v="351"/>
    <s v="P Hardy/Marble"/>
    <s v="DPI"/>
    <s v="124"/>
    <s v="Chinook"/>
    <s v="3"/>
    <x v="0"/>
    <x v="6"/>
    <n v="351"/>
    <x v="9"/>
    <s v="CK-33"/>
    <s v="WEST VANCOUVER ISLAND-NORTH_FA_0.x"/>
    <s v="M"/>
    <s v="H"/>
    <n v="6000"/>
    <s v="Quatsino Sd Seapen"/>
    <n v="6000"/>
    <s v="Quatsino Sd"/>
    <s v="NWVI"/>
    <s v="S"/>
    <x v="2"/>
    <s v="185753"/>
    <n v="0"/>
    <x v="489"/>
    <n v="2009"/>
    <s v="200907"/>
    <s v="200907"/>
    <n v="0"/>
    <n v="5"/>
    <s v="Release weight and date estimated. ALSO SEE TAGCODE 180887 (MARBLE R RELEASE)"/>
    <s v="CWT"/>
    <s v="B"/>
    <x v="1"/>
    <s v="N"/>
    <s v="N"/>
    <s v="N"/>
    <n v="2.12E-2"/>
    <s v="AD Clip"/>
    <n v="27267"/>
    <n v="27267"/>
    <n v="100138"/>
    <n v="5"/>
    <n v="29454"/>
    <n v="2013"/>
    <m/>
    <m/>
    <m/>
    <m/>
    <m/>
    <m/>
    <m/>
    <m/>
    <m/>
    <m/>
    <m/>
    <m/>
    <m/>
    <m/>
    <m/>
    <m/>
    <m/>
    <m/>
    <m/>
    <m/>
    <m/>
    <m/>
    <m/>
    <m/>
    <m/>
    <m/>
    <m/>
    <m/>
    <m/>
    <m/>
    <m/>
    <m/>
    <m/>
    <m/>
    <m/>
    <m/>
    <m/>
    <m/>
    <m/>
    <m/>
    <m/>
    <m/>
    <m/>
    <m/>
    <m/>
    <m/>
    <m/>
    <m/>
    <m/>
    <m/>
    <m/>
    <m/>
    <m/>
    <m/>
    <m/>
    <m/>
    <m/>
    <m/>
    <m/>
    <m/>
    <m/>
    <m/>
    <m/>
    <m/>
    <m/>
    <m/>
    <m/>
    <m/>
    <m/>
    <m/>
    <m/>
    <m/>
    <m/>
    <m/>
    <m/>
    <m/>
    <m/>
    <m/>
    <m/>
    <m/>
    <m/>
    <m/>
    <m/>
    <m/>
    <m/>
    <m/>
    <m/>
    <m/>
    <m/>
    <m/>
    <m/>
    <m/>
    <m/>
    <m/>
    <m/>
    <m/>
    <m/>
    <m/>
    <m/>
    <m/>
    <m/>
    <m/>
    <m/>
    <m/>
    <m/>
    <m/>
    <m/>
    <m/>
    <m/>
    <m/>
    <m/>
    <m/>
    <m/>
    <m/>
    <m/>
    <m/>
    <m/>
    <m/>
    <m/>
    <m/>
    <m/>
    <m/>
    <m/>
    <m/>
    <m/>
    <m/>
    <m/>
    <m/>
    <m/>
    <m/>
    <m/>
    <n v="2.76"/>
    <m/>
    <m/>
    <m/>
    <m/>
    <m/>
    <m/>
    <m/>
    <m/>
    <m/>
    <m/>
    <m/>
    <m/>
    <m/>
    <m/>
    <m/>
    <m/>
    <m/>
    <m/>
    <m/>
    <m/>
    <m/>
    <m/>
    <m/>
    <m/>
    <m/>
    <m/>
    <m/>
    <n v="5.66"/>
    <m/>
    <m/>
    <m/>
    <m/>
    <m/>
    <m/>
    <m/>
    <m/>
    <n v="2.76"/>
    <n v="5.66"/>
    <n v="8.42"/>
    <n v="0"/>
    <n v="8.42"/>
    <n v="3.0879818095133312E-4"/>
    <n v="1"/>
  </r>
  <r>
    <n v="26"/>
    <n v="105"/>
    <s v="Puntledge R"/>
    <s v="OPS"/>
    <s v="124"/>
    <s v="Chinook"/>
    <s v="2"/>
    <x v="1"/>
    <x v="3"/>
    <n v="105"/>
    <x v="10"/>
    <s v="CK-83"/>
    <s v="EAST VANCOUVER ISLAND-GEORGIA STRAIT_SU_0.3"/>
    <s v="M"/>
    <s v="H"/>
    <n v="5679"/>
    <s v="Comox Bay Seapen"/>
    <n v="5679"/>
    <s v="Courtenay Est"/>
    <s v="GSVI"/>
    <s v="S"/>
    <x v="2"/>
    <s v="082339"/>
    <n v="0"/>
    <x v="490"/>
    <n v="2006"/>
    <s v="20060608"/>
    <s v="20060608"/>
    <n v="85"/>
    <n v="7.5"/>
    <s v="SEAPEN REARED; SEE 082343-45."/>
    <s v="CWT"/>
    <s v="B"/>
    <x v="0"/>
    <s v="Y"/>
    <s v="Y"/>
    <s v="Y"/>
    <m/>
    <s v="AD Clip"/>
    <n v="16454"/>
    <s v=""/>
    <n v="52100"/>
    <n v="2"/>
    <n v="29793"/>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6999999999999993"/>
    <n v="6.21"/>
    <m/>
    <m/>
    <n v="0"/>
    <n v="0"/>
    <n v="0"/>
    <n v="15.91"/>
    <n v="15.91"/>
    <n v="9.6693813054576395E-4"/>
    <n v="0"/>
  </r>
  <r>
    <n v="26"/>
    <n v="105"/>
    <s v="Puntledge R"/>
    <s v="OPS"/>
    <s v="124"/>
    <s v="Chinook"/>
    <s v="2"/>
    <x v="1"/>
    <x v="3"/>
    <n v="105"/>
    <x v="10"/>
    <s v="CK-83"/>
    <s v="EAST VANCOUVER ISLAND-GEORGIA STRAIT_SU_0.3"/>
    <s v="M"/>
    <s v="H"/>
    <n v="5679"/>
    <s v="Comox Bay Seapen"/>
    <n v="5679"/>
    <s v="Courtenay Est"/>
    <s v="GSVI"/>
    <s v="S"/>
    <x v="2"/>
    <s v="082339"/>
    <n v="0"/>
    <x v="490"/>
    <n v="2006"/>
    <s v="20060608"/>
    <s v="20060608"/>
    <n v="85"/>
    <n v="7.5"/>
    <s v="SEAPEN REARED; SEE 082343-45."/>
    <s v="CWT"/>
    <s v="B"/>
    <x v="0"/>
    <s v="Y"/>
    <s v="Y"/>
    <s v="Y"/>
    <m/>
    <s v="AD Clip"/>
    <n v="16454"/>
    <s v=""/>
    <n v="52100"/>
    <n v="3"/>
    <n v="29793"/>
    <n v="2008"/>
    <m/>
    <m/>
    <m/>
    <m/>
    <m/>
    <m/>
    <m/>
    <m/>
    <m/>
    <m/>
    <m/>
    <m/>
    <m/>
    <m/>
    <m/>
    <m/>
    <m/>
    <m/>
    <m/>
    <m/>
    <m/>
    <m/>
    <m/>
    <m/>
    <m/>
    <m/>
    <m/>
    <m/>
    <m/>
    <m/>
    <m/>
    <m/>
    <m/>
    <m/>
    <m/>
    <m/>
    <m/>
    <m/>
    <m/>
    <m/>
    <m/>
    <m/>
    <m/>
    <m/>
    <m/>
    <m/>
    <m/>
    <m/>
    <m/>
    <n v="37.29"/>
    <m/>
    <m/>
    <m/>
    <m/>
    <m/>
    <m/>
    <m/>
    <m/>
    <m/>
    <m/>
    <m/>
    <m/>
    <m/>
    <m/>
    <m/>
    <m/>
    <m/>
    <m/>
    <m/>
    <m/>
    <m/>
    <m/>
    <m/>
    <m/>
    <m/>
    <m/>
    <m/>
    <m/>
    <m/>
    <m/>
    <m/>
    <m/>
    <m/>
    <m/>
    <m/>
    <m/>
    <m/>
    <m/>
    <m/>
    <m/>
    <m/>
    <m/>
    <m/>
    <m/>
    <m/>
    <m/>
    <m/>
    <m/>
    <m/>
    <m/>
    <m/>
    <m/>
    <m/>
    <m/>
    <m/>
    <m/>
    <m/>
    <m/>
    <m/>
    <m/>
    <m/>
    <m/>
    <m/>
    <m/>
    <m/>
    <m/>
    <m/>
    <m/>
    <m/>
    <m/>
    <m/>
    <m/>
    <m/>
    <m/>
    <m/>
    <m/>
    <m/>
    <m/>
    <m/>
    <m/>
    <m/>
    <m/>
    <m/>
    <m/>
    <m/>
    <m/>
    <m/>
    <m/>
    <m/>
    <m/>
    <m/>
    <m/>
    <m/>
    <m/>
    <m/>
    <m/>
    <m/>
    <m/>
    <m/>
    <m/>
    <m/>
    <m/>
    <m/>
    <m/>
    <m/>
    <m/>
    <m/>
    <m/>
    <m/>
    <m/>
    <m/>
    <m/>
    <m/>
    <m/>
    <n v="13.6"/>
    <n v="10.050000000000001"/>
    <m/>
    <m/>
    <n v="37.29"/>
    <n v="0"/>
    <n v="37.29"/>
    <n v="23.65"/>
    <n v="60.94"/>
    <n v="3.7036586848182809E-3"/>
    <n v="0.61191335740072206"/>
  </r>
  <r>
    <n v="26"/>
    <n v="105"/>
    <s v="Puntledge R"/>
    <s v="OPS"/>
    <s v="124"/>
    <s v="Chinook"/>
    <s v="2"/>
    <x v="1"/>
    <x v="3"/>
    <n v="105"/>
    <x v="10"/>
    <s v="CK-83"/>
    <s v="EAST VANCOUVER ISLAND-GEORGIA STRAIT_SU_0.3"/>
    <s v="M"/>
    <s v="H"/>
    <n v="5679"/>
    <s v="Comox Bay Seapen"/>
    <n v="5679"/>
    <s v="Courtenay Est"/>
    <s v="GSVI"/>
    <s v="S"/>
    <x v="2"/>
    <s v="082339"/>
    <n v="0"/>
    <x v="490"/>
    <n v="2006"/>
    <s v="20060608"/>
    <s v="20060608"/>
    <n v="85"/>
    <n v="7.5"/>
    <s v="SEAPEN REARED; SEE 082343-45."/>
    <s v="CWT"/>
    <s v="B"/>
    <x v="0"/>
    <s v="Y"/>
    <s v="Y"/>
    <s v="Y"/>
    <m/>
    <s v="AD Clip"/>
    <n v="16454"/>
    <n v="16454"/>
    <n v="52100"/>
    <n v="4"/>
    <n v="29793"/>
    <n v="2009"/>
    <m/>
    <m/>
    <m/>
    <m/>
    <m/>
    <m/>
    <m/>
    <m/>
    <m/>
    <m/>
    <m/>
    <m/>
    <m/>
    <m/>
    <m/>
    <m/>
    <m/>
    <m/>
    <m/>
    <m/>
    <m/>
    <m/>
    <m/>
    <m/>
    <m/>
    <m/>
    <m/>
    <m/>
    <m/>
    <m/>
    <m/>
    <m/>
    <m/>
    <m/>
    <n v="21.54"/>
    <m/>
    <m/>
    <m/>
    <m/>
    <m/>
    <m/>
    <m/>
    <m/>
    <m/>
    <m/>
    <m/>
    <m/>
    <m/>
    <m/>
    <m/>
    <m/>
    <m/>
    <m/>
    <m/>
    <m/>
    <m/>
    <m/>
    <m/>
    <m/>
    <m/>
    <m/>
    <m/>
    <m/>
    <m/>
    <m/>
    <m/>
    <m/>
    <m/>
    <m/>
    <m/>
    <m/>
    <m/>
    <m/>
    <m/>
    <m/>
    <m/>
    <m/>
    <m/>
    <m/>
    <m/>
    <m/>
    <m/>
    <m/>
    <m/>
    <m/>
    <m/>
    <m/>
    <m/>
    <m/>
    <m/>
    <m/>
    <m/>
    <m/>
    <m/>
    <m/>
    <m/>
    <m/>
    <m/>
    <m/>
    <m/>
    <m/>
    <m/>
    <m/>
    <m/>
    <m/>
    <m/>
    <m/>
    <m/>
    <m/>
    <m/>
    <m/>
    <m/>
    <m/>
    <m/>
    <m/>
    <m/>
    <m/>
    <m/>
    <m/>
    <m/>
    <m/>
    <m/>
    <m/>
    <m/>
    <m/>
    <m/>
    <m/>
    <m/>
    <m/>
    <m/>
    <m/>
    <m/>
    <m/>
    <m/>
    <m/>
    <m/>
    <m/>
    <m/>
    <m/>
    <m/>
    <m/>
    <m/>
    <m/>
    <m/>
    <m/>
    <m/>
    <m/>
    <m/>
    <m/>
    <m/>
    <m/>
    <m/>
    <m/>
    <m/>
    <m/>
    <m/>
    <m/>
    <m/>
    <m/>
    <n v="4.54"/>
    <m/>
    <m/>
    <m/>
    <m/>
    <n v="20"/>
    <n v="18.77"/>
    <m/>
    <m/>
    <n v="21.54"/>
    <n v="4.54"/>
    <n v="26.08"/>
    <n v="38.770000000000003"/>
    <n v="64.849999999999994"/>
    <n v="3.9412908715206023E-3"/>
    <n v="0.40215882806476483"/>
  </r>
  <r>
    <n v="26"/>
    <n v="105"/>
    <s v="Puntledge R"/>
    <s v="OPS"/>
    <s v="124"/>
    <s v="Chinook"/>
    <s v="2"/>
    <x v="1"/>
    <x v="3"/>
    <n v="105"/>
    <x v="10"/>
    <s v="CK-83"/>
    <s v="EAST VANCOUVER ISLAND-GEORGIA STRAIT_SU_0.3"/>
    <s v="M"/>
    <s v="H"/>
    <n v="5679"/>
    <s v="Comox Bay Seapen"/>
    <n v="5679"/>
    <s v="Courtenay Est"/>
    <s v="GSVI"/>
    <s v="S"/>
    <x v="2"/>
    <s v="082343"/>
    <n v="0"/>
    <x v="491"/>
    <n v="2006"/>
    <s v="20060608"/>
    <s v="20060608"/>
    <n v="85"/>
    <n v="7.5"/>
    <s v="SEAPEN REARED; SEE 082339 &amp; 082344-45."/>
    <s v="CWT"/>
    <s v="B"/>
    <x v="0"/>
    <s v="Y"/>
    <s v="Y"/>
    <s v="Y"/>
    <m/>
    <s v="AD Clip"/>
    <n v="16515"/>
    <s v=""/>
    <n v="52161"/>
    <n v="2"/>
    <n v="29796"/>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
    <m/>
    <m/>
    <m/>
    <m/>
    <n v="9.24"/>
    <n v="7.37"/>
    <m/>
    <m/>
    <n v="0"/>
    <n v="0.1"/>
    <n v="0.1"/>
    <n v="16.61"/>
    <n v="16.71"/>
    <n v="1.0118074477747502E-3"/>
    <n v="5.9844404548174742E-3"/>
  </r>
  <r>
    <n v="26"/>
    <n v="105"/>
    <s v="Puntledge R"/>
    <s v="OPS"/>
    <s v="124"/>
    <s v="Chinook"/>
    <s v="2"/>
    <x v="1"/>
    <x v="3"/>
    <n v="105"/>
    <x v="10"/>
    <s v="CK-83"/>
    <s v="EAST VANCOUVER ISLAND-GEORGIA STRAIT_SU_0.3"/>
    <s v="M"/>
    <s v="H"/>
    <n v="5679"/>
    <s v="Comox Bay Seapen"/>
    <n v="5679"/>
    <s v="Courtenay Est"/>
    <s v="GSVI"/>
    <s v="S"/>
    <x v="2"/>
    <s v="082343"/>
    <n v="0"/>
    <x v="491"/>
    <n v="2006"/>
    <s v="20060608"/>
    <s v="20060608"/>
    <n v="85"/>
    <n v="7.5"/>
    <s v="SEAPEN REARED; SEE 082339 &amp; 082344-45."/>
    <s v="CWT"/>
    <s v="B"/>
    <x v="0"/>
    <s v="Y"/>
    <s v="Y"/>
    <s v="Y"/>
    <m/>
    <s v="AD Clip"/>
    <n v="16515"/>
    <s v=""/>
    <n v="52161"/>
    <n v="3"/>
    <n v="29796"/>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7"/>
    <m/>
    <m/>
    <m/>
    <m/>
    <n v="12.8"/>
    <n v="12.09"/>
    <m/>
    <m/>
    <n v="0"/>
    <n v="2.97"/>
    <n v="2.97"/>
    <n v="24.89"/>
    <n v="27.86"/>
    <n v="1.6869512564335453E-3"/>
    <n v="0.10660445082555636"/>
  </r>
  <r>
    <n v="26"/>
    <n v="105"/>
    <s v="Puntledge R"/>
    <s v="OPS"/>
    <s v="124"/>
    <s v="Chinook"/>
    <s v="2"/>
    <x v="1"/>
    <x v="3"/>
    <n v="105"/>
    <x v="10"/>
    <s v="CK-83"/>
    <s v="EAST VANCOUVER ISLAND-GEORGIA STRAIT_SU_0.3"/>
    <s v="M"/>
    <s v="H"/>
    <n v="5679"/>
    <s v="Comox Bay Seapen"/>
    <n v="5679"/>
    <s v="Courtenay Est"/>
    <s v="GSVI"/>
    <s v="S"/>
    <x v="2"/>
    <s v="082343"/>
    <n v="0"/>
    <x v="491"/>
    <n v="2006"/>
    <s v="20060608"/>
    <s v="20060608"/>
    <n v="85"/>
    <n v="7.5"/>
    <s v="SEAPEN REARED; SEE 082339 &amp; 082344-45."/>
    <s v="CWT"/>
    <s v="B"/>
    <x v="0"/>
    <s v="Y"/>
    <s v="Y"/>
    <s v="Y"/>
    <m/>
    <s v="AD Clip"/>
    <n v="16515"/>
    <n v="16515"/>
    <n v="52161"/>
    <n v="4"/>
    <n v="29796"/>
    <n v="2009"/>
    <m/>
    <m/>
    <m/>
    <m/>
    <m/>
    <m/>
    <m/>
    <m/>
    <m/>
    <m/>
    <m/>
    <m/>
    <m/>
    <m/>
    <m/>
    <m/>
    <m/>
    <m/>
    <m/>
    <m/>
    <m/>
    <m/>
    <m/>
    <m/>
    <m/>
    <m/>
    <m/>
    <m/>
    <m/>
    <m/>
    <m/>
    <m/>
    <m/>
    <m/>
    <n v="7.18"/>
    <m/>
    <m/>
    <m/>
    <m/>
    <m/>
    <m/>
    <m/>
    <m/>
    <m/>
    <m/>
    <m/>
    <m/>
    <m/>
    <m/>
    <n v="25.08"/>
    <m/>
    <m/>
    <m/>
    <m/>
    <m/>
    <m/>
    <m/>
    <m/>
    <m/>
    <m/>
    <m/>
    <m/>
    <m/>
    <m/>
    <m/>
    <m/>
    <m/>
    <m/>
    <m/>
    <m/>
    <m/>
    <m/>
    <m/>
    <m/>
    <m/>
    <m/>
    <m/>
    <m/>
    <m/>
    <m/>
    <m/>
    <m/>
    <m/>
    <m/>
    <m/>
    <m/>
    <m/>
    <m/>
    <m/>
    <m/>
    <m/>
    <m/>
    <m/>
    <m/>
    <m/>
    <m/>
    <m/>
    <m/>
    <m/>
    <m/>
    <m/>
    <m/>
    <m/>
    <m/>
    <m/>
    <m/>
    <m/>
    <m/>
    <m/>
    <m/>
    <m/>
    <m/>
    <m/>
    <m/>
    <m/>
    <m/>
    <m/>
    <m/>
    <m/>
    <m/>
    <m/>
    <m/>
    <m/>
    <m/>
    <m/>
    <m/>
    <m/>
    <m/>
    <m/>
    <m/>
    <m/>
    <m/>
    <m/>
    <m/>
    <m/>
    <m/>
    <m/>
    <m/>
    <m/>
    <m/>
    <m/>
    <m/>
    <m/>
    <m/>
    <m/>
    <m/>
    <m/>
    <m/>
    <m/>
    <m/>
    <m/>
    <m/>
    <m/>
    <m/>
    <m/>
    <m/>
    <m/>
    <m/>
    <m/>
    <n v="3.94"/>
    <m/>
    <m/>
    <m/>
    <m/>
    <n v="10.47"/>
    <n v="11.22"/>
    <m/>
    <m/>
    <n v="32.26"/>
    <n v="3.94"/>
    <n v="36.200000000000003"/>
    <n v="21.69"/>
    <n v="57.889999999999993"/>
    <n v="3.5052982137450798E-3"/>
    <n v="0.62532389013646583"/>
  </r>
  <r>
    <n v="26"/>
    <n v="105"/>
    <s v="Puntledge R"/>
    <s v="OPS"/>
    <s v="124"/>
    <s v="Chinook"/>
    <s v="2"/>
    <x v="1"/>
    <x v="3"/>
    <n v="105"/>
    <x v="10"/>
    <s v="CK-83"/>
    <s v="EAST VANCOUVER ISLAND-GEORGIA STRAIT_SU_0.3"/>
    <s v="M"/>
    <s v="H"/>
    <n v="5679"/>
    <s v="Comox Bay Seapen"/>
    <n v="5679"/>
    <s v="Courtenay Est"/>
    <s v="GSVI"/>
    <s v="S"/>
    <x v="2"/>
    <s v="082344"/>
    <n v="0"/>
    <x v="492"/>
    <n v="2006"/>
    <s v="20060608"/>
    <s v="20060608"/>
    <n v="87"/>
    <n v="8.1"/>
    <s v="SEAPEN REARED; SEE 082343, 082345 &amp; 082339."/>
    <s v="CWT"/>
    <s v="B"/>
    <x v="0"/>
    <s v="Y"/>
    <s v="Y"/>
    <s v="Y"/>
    <m/>
    <s v="AD Clip"/>
    <n v="16285"/>
    <s v=""/>
    <n v="48953"/>
    <n v="1"/>
    <n v="29795"/>
    <n v="200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n v="0"/>
    <n v="0"/>
    <n v="0"/>
    <n v="1"/>
    <n v="1"/>
    <n v="6.1406202026404667E-5"/>
    <n v="0"/>
  </r>
  <r>
    <n v="26"/>
    <n v="105"/>
    <s v="Puntledge R"/>
    <s v="OPS"/>
    <s v="124"/>
    <s v="Chinook"/>
    <s v="2"/>
    <x v="1"/>
    <x v="3"/>
    <n v="105"/>
    <x v="10"/>
    <s v="CK-83"/>
    <s v="EAST VANCOUVER ISLAND-GEORGIA STRAIT_SU_0.3"/>
    <s v="M"/>
    <s v="H"/>
    <n v="5679"/>
    <s v="Comox Bay Seapen"/>
    <n v="5679"/>
    <s v="Courtenay Est"/>
    <s v="GSVI"/>
    <s v="S"/>
    <x v="2"/>
    <s v="082344"/>
    <n v="0"/>
    <x v="492"/>
    <n v="2006"/>
    <s v="20060608"/>
    <s v="20060608"/>
    <n v="87"/>
    <n v="8.1"/>
    <s v="SEAPEN REARED; SEE 082343, 082345 &amp; 082339."/>
    <s v="CWT"/>
    <s v="B"/>
    <x v="0"/>
    <s v="Y"/>
    <s v="Y"/>
    <s v="Y"/>
    <m/>
    <s v="AD Clip"/>
    <n v="16285"/>
    <s v=""/>
    <n v="48953"/>
    <n v="2"/>
    <n v="29795"/>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649999999999999"/>
    <n v="15.47"/>
    <m/>
    <m/>
    <n v="0"/>
    <n v="0"/>
    <n v="0"/>
    <n v="35.119999999999997"/>
    <n v="35.119999999999997"/>
    <n v="2.1565858151673316E-3"/>
    <n v="0"/>
  </r>
  <r>
    <n v="26"/>
    <n v="105"/>
    <s v="Puntledge R"/>
    <s v="OPS"/>
    <s v="124"/>
    <s v="Chinook"/>
    <s v="2"/>
    <x v="1"/>
    <x v="3"/>
    <n v="105"/>
    <x v="10"/>
    <s v="CK-83"/>
    <s v="EAST VANCOUVER ISLAND-GEORGIA STRAIT_SU_0.3"/>
    <s v="M"/>
    <s v="H"/>
    <n v="5679"/>
    <s v="Comox Bay Seapen"/>
    <n v="5679"/>
    <s v="Courtenay Est"/>
    <s v="GSVI"/>
    <s v="S"/>
    <x v="2"/>
    <s v="082344"/>
    <n v="0"/>
    <x v="492"/>
    <n v="2006"/>
    <s v="20060608"/>
    <s v="20060608"/>
    <n v="87"/>
    <n v="8.1"/>
    <s v="SEAPEN REARED; SEE 082343, 082345 &amp; 082339."/>
    <s v="CWT"/>
    <s v="B"/>
    <x v="0"/>
    <s v="Y"/>
    <s v="Y"/>
    <s v="Y"/>
    <m/>
    <s v="AD Clip"/>
    <n v="16285"/>
    <s v=""/>
    <n v="48953"/>
    <n v="3"/>
    <n v="29795"/>
    <n v="2008"/>
    <m/>
    <m/>
    <m/>
    <m/>
    <m/>
    <m/>
    <m/>
    <m/>
    <m/>
    <m/>
    <m/>
    <m/>
    <m/>
    <m/>
    <m/>
    <m/>
    <m/>
    <m/>
    <m/>
    <m/>
    <m/>
    <m/>
    <m/>
    <m/>
    <m/>
    <m/>
    <m/>
    <m/>
    <m/>
    <m/>
    <m/>
    <m/>
    <m/>
    <m/>
    <m/>
    <m/>
    <m/>
    <m/>
    <m/>
    <m/>
    <m/>
    <m/>
    <m/>
    <m/>
    <m/>
    <m/>
    <m/>
    <m/>
    <m/>
    <n v="74.58"/>
    <m/>
    <m/>
    <m/>
    <m/>
    <m/>
    <m/>
    <m/>
    <m/>
    <m/>
    <m/>
    <m/>
    <m/>
    <m/>
    <m/>
    <m/>
    <m/>
    <m/>
    <m/>
    <m/>
    <m/>
    <m/>
    <m/>
    <m/>
    <m/>
    <m/>
    <n v="11.28"/>
    <m/>
    <m/>
    <m/>
    <m/>
    <m/>
    <m/>
    <m/>
    <m/>
    <m/>
    <m/>
    <m/>
    <m/>
    <m/>
    <m/>
    <m/>
    <m/>
    <m/>
    <m/>
    <m/>
    <m/>
    <m/>
    <m/>
    <m/>
    <m/>
    <m/>
    <m/>
    <m/>
    <m/>
    <m/>
    <m/>
    <m/>
    <m/>
    <m/>
    <m/>
    <m/>
    <m/>
    <m/>
    <m/>
    <m/>
    <m/>
    <m/>
    <m/>
    <m/>
    <m/>
    <m/>
    <m/>
    <m/>
    <m/>
    <m/>
    <m/>
    <m/>
    <m/>
    <m/>
    <m/>
    <m/>
    <m/>
    <m/>
    <m/>
    <m/>
    <m/>
    <m/>
    <m/>
    <m/>
    <m/>
    <m/>
    <m/>
    <m/>
    <m/>
    <m/>
    <m/>
    <m/>
    <m/>
    <m/>
    <m/>
    <m/>
    <m/>
    <m/>
    <m/>
    <m/>
    <m/>
    <m/>
    <m/>
    <m/>
    <m/>
    <m/>
    <m/>
    <m/>
    <n v="0"/>
    <n v="12.92"/>
    <n v="15.15"/>
    <m/>
    <n v="1.56"/>
    <n v="85.86"/>
    <n v="0"/>
    <n v="85.86"/>
    <n v="29.63"/>
    <n v="115.49000000000001"/>
    <n v="7.0918022720294757E-3"/>
    <n v="0.74344099056195334"/>
  </r>
  <r>
    <n v="26"/>
    <n v="105"/>
    <s v="Puntledge R"/>
    <s v="OPS"/>
    <s v="124"/>
    <s v="Chinook"/>
    <s v="2"/>
    <x v="1"/>
    <x v="3"/>
    <n v="105"/>
    <x v="10"/>
    <s v="CK-83"/>
    <s v="EAST VANCOUVER ISLAND-GEORGIA STRAIT_SU_0.3"/>
    <s v="M"/>
    <s v="H"/>
    <n v="5679"/>
    <s v="Comox Bay Seapen"/>
    <n v="5679"/>
    <s v="Courtenay Est"/>
    <s v="GSVI"/>
    <s v="S"/>
    <x v="2"/>
    <s v="082344"/>
    <n v="0"/>
    <x v="492"/>
    <n v="2006"/>
    <s v="20060608"/>
    <s v="20060608"/>
    <n v="87"/>
    <n v="8.1"/>
    <s v="SEAPEN REARED; SEE 082343, 082345 &amp; 082339."/>
    <s v="CWT"/>
    <s v="B"/>
    <x v="0"/>
    <s v="Y"/>
    <s v="Y"/>
    <s v="Y"/>
    <m/>
    <s v="AD Clip"/>
    <n v="16285"/>
    <n v="16285"/>
    <n v="48953"/>
    <n v="4"/>
    <n v="29795"/>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4"/>
    <m/>
    <m/>
    <m/>
    <m/>
    <n v="6"/>
    <n v="5.63"/>
    <m/>
    <m/>
    <n v="0"/>
    <n v="2.94"/>
    <n v="2.94"/>
    <n v="11.63"/>
    <n v="14.57"/>
    <n v="8.9468836352471601E-4"/>
    <n v="0.20178448867536034"/>
  </r>
  <r>
    <n v="26"/>
    <n v="105"/>
    <s v="Puntledge R"/>
    <s v="OPS"/>
    <s v="124"/>
    <s v="Chinook"/>
    <s v="2"/>
    <x v="1"/>
    <x v="3"/>
    <n v="105"/>
    <x v="10"/>
    <s v="CK-83"/>
    <s v="EAST VANCOUVER ISLAND-GEORGIA STRAIT_SU_0.3"/>
    <s v="M"/>
    <s v="H"/>
    <n v="5679"/>
    <s v="Comox Bay Seapen"/>
    <n v="5679"/>
    <s v="Courtenay Est"/>
    <s v="GSVI"/>
    <s v="S"/>
    <x v="2"/>
    <s v="082345"/>
    <n v="0"/>
    <x v="493"/>
    <n v="2006"/>
    <s v="20060608"/>
    <s v="20060608"/>
    <n v="87"/>
    <n v="8.1"/>
    <s v="SEAPEN REARED; SEE 082343-44 &amp; 082339."/>
    <s v="CWT"/>
    <s v="B"/>
    <x v="0"/>
    <s v="Y"/>
    <s v="Y"/>
    <s v="Y"/>
    <m/>
    <s v="AD Clip"/>
    <n v="16770"/>
    <s v=""/>
    <n v="50412"/>
    <n v="2"/>
    <n v="29794"/>
    <n v="2007"/>
    <m/>
    <m/>
    <m/>
    <m/>
    <m/>
    <m/>
    <m/>
    <m/>
    <m/>
    <m/>
    <m/>
    <m/>
    <m/>
    <m/>
    <m/>
    <m/>
    <m/>
    <m/>
    <m/>
    <m/>
    <m/>
    <m/>
    <m/>
    <m/>
    <m/>
    <m/>
    <m/>
    <m/>
    <m/>
    <m/>
    <m/>
    <m/>
    <m/>
    <m/>
    <m/>
    <m/>
    <m/>
    <m/>
    <m/>
    <m/>
    <m/>
    <m/>
    <m/>
    <m/>
    <m/>
    <m/>
    <m/>
    <m/>
    <m/>
    <m/>
    <m/>
    <m/>
    <m/>
    <m/>
    <m/>
    <m/>
    <m/>
    <m/>
    <m/>
    <m/>
    <m/>
    <m/>
    <m/>
    <m/>
    <m/>
    <m/>
    <m/>
    <m/>
    <m/>
    <m/>
    <m/>
    <m/>
    <m/>
    <m/>
    <m/>
    <m/>
    <m/>
    <m/>
    <m/>
    <m/>
    <m/>
    <m/>
    <m/>
    <m/>
    <m/>
    <m/>
    <m/>
    <m/>
    <m/>
    <m/>
    <m/>
    <m/>
    <m/>
    <m/>
    <m/>
    <m/>
    <m/>
    <m/>
    <m/>
    <m/>
    <m/>
    <m/>
    <m/>
    <m/>
    <m/>
    <m/>
    <m/>
    <m/>
    <m/>
    <m/>
    <m/>
    <m/>
    <m/>
    <m/>
    <m/>
    <m/>
    <m/>
    <m/>
    <m/>
    <m/>
    <m/>
    <m/>
    <m/>
    <m/>
    <m/>
    <m/>
    <m/>
    <n v="1.29"/>
    <m/>
    <m/>
    <m/>
    <m/>
    <m/>
    <m/>
    <m/>
    <m/>
    <m/>
    <m/>
    <m/>
    <m/>
    <m/>
    <m/>
    <m/>
    <m/>
    <m/>
    <m/>
    <m/>
    <m/>
    <m/>
    <m/>
    <m/>
    <m/>
    <m/>
    <m/>
    <m/>
    <m/>
    <m/>
    <m/>
    <m/>
    <m/>
    <m/>
    <m/>
    <m/>
    <m/>
    <n v="24.64"/>
    <n v="15.55"/>
    <m/>
    <m/>
    <n v="1.29"/>
    <n v="0"/>
    <n v="1.29"/>
    <n v="40.19"/>
    <n v="41.480000000000004"/>
    <n v="2.4734645199761479E-3"/>
    <n v="3.1099324975891993E-2"/>
  </r>
  <r>
    <n v="26"/>
    <n v="105"/>
    <s v="Puntledge R"/>
    <s v="OPS"/>
    <s v="124"/>
    <s v="Chinook"/>
    <s v="2"/>
    <x v="1"/>
    <x v="3"/>
    <n v="105"/>
    <x v="10"/>
    <s v="CK-83"/>
    <s v="EAST VANCOUVER ISLAND-GEORGIA STRAIT_SU_0.3"/>
    <s v="M"/>
    <s v="H"/>
    <n v="5679"/>
    <s v="Comox Bay Seapen"/>
    <n v="5679"/>
    <s v="Courtenay Est"/>
    <s v="GSVI"/>
    <s v="S"/>
    <x v="2"/>
    <s v="082345"/>
    <n v="0"/>
    <x v="493"/>
    <n v="2006"/>
    <s v="20060608"/>
    <s v="20060608"/>
    <n v="87"/>
    <n v="8.1"/>
    <s v="SEAPEN REARED; SEE 082343-44 &amp; 082339."/>
    <s v="CWT"/>
    <s v="B"/>
    <x v="0"/>
    <s v="Y"/>
    <s v="Y"/>
    <s v="Y"/>
    <m/>
    <s v="AD Clip"/>
    <n v="16770"/>
    <s v=""/>
    <n v="50412"/>
    <n v="3"/>
    <n v="29794"/>
    <n v="2008"/>
    <m/>
    <m/>
    <m/>
    <m/>
    <m/>
    <m/>
    <m/>
    <m/>
    <m/>
    <m/>
    <m/>
    <m/>
    <m/>
    <m/>
    <m/>
    <m/>
    <m/>
    <m/>
    <m/>
    <m/>
    <m/>
    <m/>
    <m/>
    <m/>
    <m/>
    <m/>
    <m/>
    <m/>
    <m/>
    <m/>
    <m/>
    <m/>
    <m/>
    <m/>
    <m/>
    <m/>
    <m/>
    <m/>
    <m/>
    <n v="5.96"/>
    <m/>
    <m/>
    <m/>
    <m/>
    <m/>
    <m/>
    <m/>
    <m/>
    <m/>
    <m/>
    <m/>
    <m/>
    <m/>
    <m/>
    <m/>
    <m/>
    <m/>
    <m/>
    <m/>
    <m/>
    <m/>
    <m/>
    <m/>
    <m/>
    <m/>
    <m/>
    <m/>
    <m/>
    <m/>
    <m/>
    <m/>
    <m/>
    <m/>
    <m/>
    <m/>
    <m/>
    <m/>
    <m/>
    <m/>
    <m/>
    <m/>
    <m/>
    <m/>
    <m/>
    <m/>
    <m/>
    <m/>
    <m/>
    <m/>
    <m/>
    <m/>
    <m/>
    <m/>
    <m/>
    <m/>
    <m/>
    <m/>
    <m/>
    <m/>
    <m/>
    <m/>
    <m/>
    <m/>
    <m/>
    <m/>
    <m/>
    <m/>
    <m/>
    <m/>
    <m/>
    <m/>
    <m/>
    <m/>
    <m/>
    <m/>
    <m/>
    <m/>
    <m/>
    <m/>
    <m/>
    <m/>
    <m/>
    <m/>
    <m/>
    <m/>
    <m/>
    <m/>
    <m/>
    <m/>
    <m/>
    <m/>
    <m/>
    <m/>
    <m/>
    <m/>
    <m/>
    <m/>
    <m/>
    <m/>
    <m/>
    <m/>
    <m/>
    <m/>
    <m/>
    <m/>
    <m/>
    <m/>
    <m/>
    <m/>
    <m/>
    <m/>
    <m/>
    <m/>
    <m/>
    <m/>
    <m/>
    <m/>
    <m/>
    <m/>
    <m/>
    <m/>
    <m/>
    <m/>
    <m/>
    <n v="7.6"/>
    <n v="6.18"/>
    <m/>
    <m/>
    <n v="5.96"/>
    <n v="0"/>
    <n v="5.96"/>
    <n v="13.78"/>
    <n v="19.739999999999998"/>
    <n v="1.1771019677996421E-3"/>
    <n v="0.30192502532928067"/>
  </r>
  <r>
    <n v="26"/>
    <n v="105"/>
    <s v="Puntledge R"/>
    <s v="OPS"/>
    <s v="124"/>
    <s v="Chinook"/>
    <s v="2"/>
    <x v="1"/>
    <x v="3"/>
    <n v="105"/>
    <x v="10"/>
    <s v="CK-83"/>
    <s v="EAST VANCOUVER ISLAND-GEORGIA STRAIT_SU_0.3"/>
    <s v="M"/>
    <s v="H"/>
    <n v="5679"/>
    <s v="Comox Bay Seapen"/>
    <n v="5679"/>
    <s v="Courtenay Est"/>
    <s v="GSVI"/>
    <s v="S"/>
    <x v="2"/>
    <s v="082345"/>
    <n v="0"/>
    <x v="493"/>
    <n v="2006"/>
    <s v="20060608"/>
    <s v="20060608"/>
    <n v="87"/>
    <n v="8.1"/>
    <s v="SEAPEN REARED; SEE 082343-44 &amp; 082339."/>
    <s v="CWT"/>
    <s v="B"/>
    <x v="0"/>
    <s v="Y"/>
    <s v="Y"/>
    <s v="Y"/>
    <m/>
    <s v="AD Clip"/>
    <n v="16770"/>
    <n v="16770"/>
    <n v="50412"/>
    <n v="4"/>
    <n v="29794"/>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m/>
    <n v="8"/>
    <n v="7.5"/>
    <m/>
    <m/>
    <n v="0"/>
    <n v="1"/>
    <n v="1"/>
    <n v="15.5"/>
    <n v="16.5"/>
    <n v="9.838998211091235E-4"/>
    <n v="6.0606060606060608E-2"/>
  </r>
  <r>
    <n v="26"/>
    <n v="105"/>
    <s v="Puntledge R"/>
    <s v="OPS"/>
    <s v="124"/>
    <s v="Chinook"/>
    <s v="2"/>
    <x v="1"/>
    <x v="3"/>
    <n v="105"/>
    <x v="10"/>
    <s v="CK-83"/>
    <s v="EAST VANCOUVER ISLAND-GEORGIA STRAIT_SU_0.3"/>
    <s v="M"/>
    <s v="H"/>
    <n v="105"/>
    <s v="Puntledge River H"/>
    <n v="105"/>
    <s v="Puntledge R"/>
    <s v="GSVI"/>
    <s v="S"/>
    <x v="1"/>
    <s v="082350"/>
    <n v="0"/>
    <x v="494"/>
    <n v="2006"/>
    <s v="20060614"/>
    <s v="20060614"/>
    <n v="82"/>
    <n v="7.2"/>
    <s v="PRODUCTION; SEE 082414 &amp; 084327-28."/>
    <s v="CWT"/>
    <s v="P"/>
    <x v="0"/>
    <s v="Y"/>
    <s v="Y"/>
    <s v="Y"/>
    <n v="6.9100000000000003E-3"/>
    <s v="AD Clip"/>
    <n v="16240"/>
    <s v=""/>
    <n v="107720"/>
    <n v="2"/>
    <n v="2999"/>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4"/>
    <n v="1.99"/>
    <m/>
    <m/>
    <n v="0"/>
    <n v="0"/>
    <n v="0"/>
    <n v="5.13"/>
    <n v="5.13"/>
    <n v="3.1588669950738916E-4"/>
    <n v="0"/>
  </r>
  <r>
    <n v="26"/>
    <n v="105"/>
    <s v="Puntledge R"/>
    <s v="OPS"/>
    <s v="124"/>
    <s v="Chinook"/>
    <s v="2"/>
    <x v="1"/>
    <x v="3"/>
    <n v="105"/>
    <x v="10"/>
    <s v="CK-83"/>
    <s v="EAST VANCOUVER ISLAND-GEORGIA STRAIT_SU_0.3"/>
    <s v="M"/>
    <s v="H"/>
    <n v="105"/>
    <s v="Puntledge River H"/>
    <n v="105"/>
    <s v="Puntledge R"/>
    <s v="GSVI"/>
    <s v="S"/>
    <x v="1"/>
    <s v="082350"/>
    <n v="0"/>
    <x v="494"/>
    <n v="2006"/>
    <s v="20060614"/>
    <s v="20060614"/>
    <n v="82"/>
    <n v="7.2"/>
    <s v="PRODUCTION; SEE 082414 &amp; 084327-28."/>
    <s v="CWT"/>
    <s v="P"/>
    <x v="0"/>
    <s v="Y"/>
    <s v="Y"/>
    <s v="Y"/>
    <n v="6.9100000000000003E-3"/>
    <s v="AD Clip"/>
    <n v="16240"/>
    <s v=""/>
    <n v="107720"/>
    <n v="3"/>
    <n v="2999"/>
    <n v="2008"/>
    <m/>
    <m/>
    <m/>
    <m/>
    <m/>
    <m/>
    <m/>
    <m/>
    <m/>
    <m/>
    <m/>
    <m/>
    <m/>
    <m/>
    <m/>
    <m/>
    <m/>
    <m/>
    <m/>
    <m/>
    <m/>
    <m/>
    <m/>
    <m/>
    <m/>
    <m/>
    <m/>
    <m/>
    <m/>
    <m/>
    <m/>
    <m/>
    <m/>
    <m/>
    <m/>
    <m/>
    <m/>
    <m/>
    <m/>
    <m/>
    <m/>
    <m/>
    <m/>
    <m/>
    <n v="12.04"/>
    <m/>
    <m/>
    <m/>
    <m/>
    <m/>
    <m/>
    <m/>
    <m/>
    <m/>
    <m/>
    <m/>
    <m/>
    <m/>
    <m/>
    <m/>
    <m/>
    <m/>
    <m/>
    <m/>
    <m/>
    <m/>
    <m/>
    <m/>
    <m/>
    <m/>
    <m/>
    <m/>
    <m/>
    <m/>
    <m/>
    <m/>
    <m/>
    <m/>
    <m/>
    <m/>
    <m/>
    <m/>
    <m/>
    <m/>
    <m/>
    <m/>
    <m/>
    <m/>
    <m/>
    <m/>
    <m/>
    <m/>
    <m/>
    <m/>
    <m/>
    <m/>
    <m/>
    <m/>
    <m/>
    <m/>
    <m/>
    <m/>
    <m/>
    <m/>
    <m/>
    <m/>
    <m/>
    <m/>
    <m/>
    <m/>
    <m/>
    <m/>
    <m/>
    <m/>
    <m/>
    <m/>
    <m/>
    <m/>
    <m/>
    <m/>
    <m/>
    <m/>
    <m/>
    <m/>
    <m/>
    <m/>
    <m/>
    <m/>
    <m/>
    <m/>
    <m/>
    <m/>
    <m/>
    <m/>
    <m/>
    <m/>
    <m/>
    <m/>
    <m/>
    <m/>
    <m/>
    <m/>
    <m/>
    <m/>
    <m/>
    <m/>
    <m/>
    <m/>
    <m/>
    <m/>
    <m/>
    <m/>
    <m/>
    <m/>
    <m/>
    <m/>
    <m/>
    <m/>
    <m/>
    <m/>
    <m/>
    <m/>
    <m/>
    <m/>
    <n v="2.6"/>
    <n v="2.95"/>
    <m/>
    <m/>
    <n v="12.04"/>
    <n v="0"/>
    <n v="12.04"/>
    <n v="5.55"/>
    <n v="17.59"/>
    <n v="1.0831280788177341E-3"/>
    <n v="0.68447981807845359"/>
  </r>
  <r>
    <n v="26"/>
    <n v="105"/>
    <s v="Puntledge R"/>
    <s v="OPS"/>
    <s v="124"/>
    <s v="Chinook"/>
    <s v="2"/>
    <x v="1"/>
    <x v="3"/>
    <n v="105"/>
    <x v="10"/>
    <s v="CK-83"/>
    <s v="EAST VANCOUVER ISLAND-GEORGIA STRAIT_SU_0.3"/>
    <s v="M"/>
    <s v="H"/>
    <n v="105"/>
    <s v="Puntledge River H"/>
    <n v="105"/>
    <s v="Puntledge R"/>
    <s v="GSVI"/>
    <s v="S"/>
    <x v="1"/>
    <s v="082350"/>
    <n v="0"/>
    <x v="494"/>
    <n v="2006"/>
    <s v="20060614"/>
    <s v="20060614"/>
    <n v="82"/>
    <n v="7.2"/>
    <s v="PRODUCTION; SEE 082414 &amp; 084327-28."/>
    <s v="CWT"/>
    <s v="P"/>
    <x v="0"/>
    <s v="Y"/>
    <s v="Y"/>
    <s v="Y"/>
    <n v="6.9100000000000003E-3"/>
    <s v="AD Clip"/>
    <n v="16240"/>
    <n v="16240"/>
    <n v="107720"/>
    <n v="4"/>
    <n v="2999"/>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7"/>
    <m/>
    <m/>
    <m/>
    <m/>
    <n v="9.4700000000000006"/>
    <n v="10.28"/>
    <m/>
    <m/>
    <n v="0"/>
    <n v="2.77"/>
    <n v="2.77"/>
    <n v="19.75"/>
    <n v="22.52"/>
    <n v="1.3866995073891625E-3"/>
    <n v="0.12300177619893428"/>
  </r>
  <r>
    <n v="26"/>
    <n v="105"/>
    <s v="Puntledge R"/>
    <s v="OPS"/>
    <s v="124"/>
    <s v="Chinook"/>
    <s v="2"/>
    <x v="1"/>
    <x v="3"/>
    <n v="105"/>
    <x v="10"/>
    <s v="CK-83"/>
    <s v="EAST VANCOUVER ISLAND-GEORGIA STRAIT_SU_0.3"/>
    <s v="M"/>
    <s v="H"/>
    <n v="105"/>
    <s v="Puntledge River H"/>
    <n v="105"/>
    <s v="Puntledge R"/>
    <s v="GSVI"/>
    <s v="S"/>
    <x v="1"/>
    <s v="082414"/>
    <n v="0"/>
    <x v="495"/>
    <n v="2006"/>
    <s v="20060614"/>
    <s v="20060614"/>
    <n v="82"/>
    <n v="7.2"/>
    <s v="PRODUCTION; SEE 084327-28 &amp; 082350."/>
    <s v="CWT"/>
    <s v="P"/>
    <x v="0"/>
    <s v="Y"/>
    <s v="Y"/>
    <s v="Y"/>
    <n v="2.826E-2"/>
    <s v="AD Clip"/>
    <n v="14648"/>
    <s v=""/>
    <n v="99298"/>
    <n v="2"/>
    <n v="3000"/>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
    <m/>
    <m/>
    <m/>
    <m/>
    <n v="3.01"/>
    <n v="4.1100000000000003"/>
    <m/>
    <m/>
    <n v="0"/>
    <n v="0.1"/>
    <n v="0.1"/>
    <n v="7.12"/>
    <n v="7.2200000000000006"/>
    <n v="4.9290005461496457E-4"/>
    <n v="1.3850415512465374E-2"/>
  </r>
  <r>
    <n v="26"/>
    <n v="105"/>
    <s v="Puntledge R"/>
    <s v="OPS"/>
    <s v="124"/>
    <s v="Chinook"/>
    <s v="2"/>
    <x v="1"/>
    <x v="3"/>
    <n v="105"/>
    <x v="10"/>
    <s v="CK-83"/>
    <s v="EAST VANCOUVER ISLAND-GEORGIA STRAIT_SU_0.3"/>
    <s v="M"/>
    <s v="H"/>
    <n v="105"/>
    <s v="Puntledge River H"/>
    <n v="105"/>
    <s v="Puntledge R"/>
    <s v="GSVI"/>
    <s v="S"/>
    <x v="1"/>
    <s v="082414"/>
    <n v="0"/>
    <x v="495"/>
    <n v="2006"/>
    <s v="20060614"/>
    <s v="20060614"/>
    <n v="82"/>
    <n v="7.2"/>
    <s v="PRODUCTION; SEE 084327-28 &amp; 082350."/>
    <s v="CWT"/>
    <s v="P"/>
    <x v="0"/>
    <s v="Y"/>
    <s v="Y"/>
    <s v="Y"/>
    <n v="2.826E-2"/>
    <s v="AD Clip"/>
    <n v="14648"/>
    <s v=""/>
    <n v="99298"/>
    <n v="3"/>
    <n v="3000"/>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
    <n v="1.93"/>
    <m/>
    <m/>
    <n v="0"/>
    <n v="0"/>
    <n v="0"/>
    <n v="4.93"/>
    <n v="4.93"/>
    <n v="3.3656471873293279E-4"/>
    <n v="0"/>
  </r>
  <r>
    <n v="26"/>
    <n v="105"/>
    <s v="Puntledge R"/>
    <s v="OPS"/>
    <s v="124"/>
    <s v="Chinook"/>
    <s v="2"/>
    <x v="1"/>
    <x v="3"/>
    <n v="105"/>
    <x v="10"/>
    <s v="CK-83"/>
    <s v="EAST VANCOUVER ISLAND-GEORGIA STRAIT_SU_0.3"/>
    <s v="M"/>
    <s v="H"/>
    <n v="105"/>
    <s v="Puntledge River H"/>
    <n v="105"/>
    <s v="Puntledge R"/>
    <s v="GSVI"/>
    <s v="S"/>
    <x v="1"/>
    <s v="082414"/>
    <n v="0"/>
    <x v="495"/>
    <n v="2006"/>
    <s v="20060614"/>
    <s v="20060614"/>
    <n v="82"/>
    <n v="7.2"/>
    <s v="PRODUCTION; SEE 084327-28 &amp; 082350."/>
    <s v="CWT"/>
    <s v="P"/>
    <x v="0"/>
    <s v="Y"/>
    <s v="Y"/>
    <s v="Y"/>
    <n v="2.826E-2"/>
    <s v="AD Clip"/>
    <n v="14648"/>
    <n v="14648"/>
    <n v="99298"/>
    <n v="4"/>
    <n v="3000"/>
    <n v="2009"/>
    <m/>
    <m/>
    <m/>
    <m/>
    <m/>
    <m/>
    <m/>
    <m/>
    <m/>
    <m/>
    <m/>
    <m/>
    <m/>
    <m/>
    <m/>
    <m/>
    <m/>
    <m/>
    <m/>
    <m/>
    <m/>
    <m/>
    <m/>
    <m/>
    <m/>
    <m/>
    <m/>
    <m/>
    <m/>
    <n v="7.18"/>
    <m/>
    <m/>
    <m/>
    <m/>
    <m/>
    <m/>
    <m/>
    <m/>
    <m/>
    <m/>
    <m/>
    <m/>
    <m/>
    <m/>
    <m/>
    <m/>
    <m/>
    <m/>
    <m/>
    <m/>
    <m/>
    <m/>
    <m/>
    <m/>
    <m/>
    <m/>
    <m/>
    <m/>
    <m/>
    <m/>
    <m/>
    <m/>
    <m/>
    <m/>
    <m/>
    <m/>
    <m/>
    <m/>
    <m/>
    <m/>
    <m/>
    <m/>
    <m/>
    <m/>
    <m/>
    <m/>
    <m/>
    <m/>
    <m/>
    <m/>
    <m/>
    <m/>
    <m/>
    <m/>
    <m/>
    <m/>
    <m/>
    <m/>
    <m/>
    <m/>
    <m/>
    <m/>
    <m/>
    <m/>
    <m/>
    <m/>
    <m/>
    <m/>
    <m/>
    <m/>
    <m/>
    <m/>
    <m/>
    <m/>
    <m/>
    <m/>
    <m/>
    <m/>
    <m/>
    <m/>
    <m/>
    <m/>
    <m/>
    <m/>
    <m/>
    <m/>
    <m/>
    <m/>
    <m/>
    <m/>
    <m/>
    <m/>
    <m/>
    <m/>
    <m/>
    <m/>
    <m/>
    <m/>
    <m/>
    <m/>
    <m/>
    <m/>
    <m/>
    <m/>
    <m/>
    <m/>
    <m/>
    <m/>
    <m/>
    <m/>
    <m/>
    <m/>
    <m/>
    <m/>
    <m/>
    <m/>
    <m/>
    <m/>
    <m/>
    <m/>
    <m/>
    <m/>
    <m/>
    <m/>
    <m/>
    <m/>
    <m/>
    <m/>
    <m/>
    <n v="2.77"/>
    <m/>
    <m/>
    <m/>
    <m/>
    <n v="5"/>
    <n v="4.6900000000000004"/>
    <m/>
    <m/>
    <n v="7.18"/>
    <n v="2.77"/>
    <n v="9.9499999999999993"/>
    <n v="9.69"/>
    <n v="19.64"/>
    <n v="1.340797378481704E-3"/>
    <n v="0.50661914460285129"/>
  </r>
  <r>
    <n v="26"/>
    <n v="105"/>
    <s v="Puntledge R"/>
    <s v="OPS"/>
    <s v="124"/>
    <s v="Chinook"/>
    <s v="2"/>
    <x v="1"/>
    <x v="3"/>
    <n v="105"/>
    <x v="10"/>
    <s v="CK-83"/>
    <s v="EAST VANCOUVER ISLAND-GEORGIA STRAIT_SU_0.3"/>
    <s v="M"/>
    <s v="H"/>
    <n v="105"/>
    <s v="Puntledge River H"/>
    <n v="105"/>
    <s v="Puntledge R"/>
    <s v="GSVI"/>
    <s v="S"/>
    <x v="1"/>
    <s v="084327"/>
    <n v="0"/>
    <x v="496"/>
    <n v="2006"/>
    <s v="20060614"/>
    <s v="20060614"/>
    <n v="82"/>
    <n v="7.2"/>
    <s v="PRODUCTION; SEE 082350, 082414 &amp; 084328."/>
    <s v="CWT"/>
    <s v="P"/>
    <x v="0"/>
    <s v="Y"/>
    <s v="Y"/>
    <s v="Y"/>
    <n v="7.9839999999999998E-3"/>
    <s v="AD Clip"/>
    <n v="15033"/>
    <s v=""/>
    <n v="99823"/>
    <n v="2"/>
    <n v="3002"/>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5399999999999991"/>
    <n v="9.24"/>
    <m/>
    <m/>
    <n v="0"/>
    <n v="0"/>
    <n v="0"/>
    <n v="18.78"/>
    <n v="18.78"/>
    <n v="1.2492516463779686E-3"/>
    <n v="0"/>
  </r>
  <r>
    <n v="26"/>
    <n v="105"/>
    <s v="Puntledge R"/>
    <s v="OPS"/>
    <s v="124"/>
    <s v="Chinook"/>
    <s v="2"/>
    <x v="1"/>
    <x v="3"/>
    <n v="105"/>
    <x v="10"/>
    <s v="CK-83"/>
    <s v="EAST VANCOUVER ISLAND-GEORGIA STRAIT_SU_0.3"/>
    <s v="M"/>
    <s v="H"/>
    <n v="105"/>
    <s v="Puntledge River H"/>
    <n v="105"/>
    <s v="Puntledge R"/>
    <s v="GSVI"/>
    <s v="S"/>
    <x v="1"/>
    <s v="084327"/>
    <n v="0"/>
    <x v="496"/>
    <n v="2006"/>
    <s v="20060614"/>
    <s v="20060614"/>
    <n v="82"/>
    <n v="7.2"/>
    <s v="PRODUCTION; SEE 082350, 082414 &amp; 084328."/>
    <s v="CWT"/>
    <s v="P"/>
    <x v="0"/>
    <s v="Y"/>
    <s v="Y"/>
    <s v="Y"/>
    <n v="7.9839999999999998E-3"/>
    <s v="AD Clip"/>
    <n v="15033"/>
    <s v=""/>
    <n v="99823"/>
    <n v="3"/>
    <n v="3002"/>
    <n v="2008"/>
    <m/>
    <m/>
    <m/>
    <m/>
    <m/>
    <m/>
    <m/>
    <m/>
    <m/>
    <m/>
    <m/>
    <m/>
    <m/>
    <m/>
    <m/>
    <m/>
    <m/>
    <m/>
    <m/>
    <m/>
    <m/>
    <m/>
    <m/>
    <m/>
    <m/>
    <m/>
    <m/>
    <m/>
    <m/>
    <m/>
    <m/>
    <m/>
    <m/>
    <m/>
    <m/>
    <m/>
    <m/>
    <m/>
    <m/>
    <m/>
    <m/>
    <m/>
    <m/>
    <m/>
    <m/>
    <m/>
    <m/>
    <m/>
    <m/>
    <m/>
    <m/>
    <m/>
    <m/>
    <m/>
    <n v="37.29"/>
    <m/>
    <m/>
    <m/>
    <m/>
    <m/>
    <m/>
    <m/>
    <m/>
    <m/>
    <m/>
    <m/>
    <m/>
    <m/>
    <m/>
    <m/>
    <m/>
    <m/>
    <m/>
    <m/>
    <m/>
    <m/>
    <m/>
    <m/>
    <m/>
    <m/>
    <m/>
    <m/>
    <m/>
    <m/>
    <m/>
    <m/>
    <m/>
    <m/>
    <m/>
    <m/>
    <m/>
    <m/>
    <m/>
    <m/>
    <m/>
    <m/>
    <m/>
    <m/>
    <m/>
    <m/>
    <m/>
    <m/>
    <m/>
    <m/>
    <m/>
    <m/>
    <m/>
    <m/>
    <m/>
    <m/>
    <m/>
    <m/>
    <m/>
    <m/>
    <m/>
    <m/>
    <m/>
    <m/>
    <m/>
    <m/>
    <m/>
    <m/>
    <m/>
    <m/>
    <m/>
    <m/>
    <m/>
    <m/>
    <m/>
    <m/>
    <m/>
    <m/>
    <m/>
    <m/>
    <m/>
    <m/>
    <m/>
    <m/>
    <m/>
    <m/>
    <m/>
    <m/>
    <m/>
    <m/>
    <m/>
    <m/>
    <m/>
    <m/>
    <n v="12.05"/>
    <m/>
    <m/>
    <m/>
    <m/>
    <m/>
    <m/>
    <m/>
    <m/>
    <m/>
    <m/>
    <m/>
    <m/>
    <m/>
    <m/>
    <m/>
    <n v="6"/>
    <n v="3.87"/>
    <m/>
    <m/>
    <n v="49.34"/>
    <n v="0"/>
    <n v="49.34"/>
    <n v="9.8699999999999992"/>
    <n v="59.21"/>
    <n v="3.9386682631543934E-3"/>
    <n v="0.83330518493497729"/>
  </r>
  <r>
    <n v="26"/>
    <n v="105"/>
    <s v="Puntledge R"/>
    <s v="OPS"/>
    <s v="124"/>
    <s v="Chinook"/>
    <s v="2"/>
    <x v="1"/>
    <x v="3"/>
    <n v="105"/>
    <x v="10"/>
    <s v="CK-83"/>
    <s v="EAST VANCOUVER ISLAND-GEORGIA STRAIT_SU_0.3"/>
    <s v="M"/>
    <s v="H"/>
    <n v="105"/>
    <s v="Puntledge River H"/>
    <n v="105"/>
    <s v="Puntledge R"/>
    <s v="GSVI"/>
    <s v="S"/>
    <x v="1"/>
    <s v="084327"/>
    <n v="0"/>
    <x v="496"/>
    <n v="2006"/>
    <s v="20060614"/>
    <s v="20060614"/>
    <n v="82"/>
    <n v="7.2"/>
    <s v="PRODUCTION; SEE 082350, 082414 &amp; 084328."/>
    <s v="CWT"/>
    <s v="P"/>
    <x v="0"/>
    <s v="Y"/>
    <s v="Y"/>
    <s v="Y"/>
    <n v="7.9839999999999998E-3"/>
    <s v="AD Clip"/>
    <n v="15033"/>
    <n v="15033"/>
    <n v="99823"/>
    <n v="4"/>
    <n v="3002"/>
    <n v="2009"/>
    <m/>
    <m/>
    <m/>
    <m/>
    <m/>
    <m/>
    <m/>
    <m/>
    <m/>
    <m/>
    <m/>
    <m/>
    <m/>
    <m/>
    <m/>
    <m/>
    <m/>
    <m/>
    <m/>
    <m/>
    <m/>
    <m/>
    <m/>
    <m/>
    <m/>
    <m/>
    <m/>
    <m/>
    <m/>
    <n v="7.18"/>
    <m/>
    <m/>
    <m/>
    <m/>
    <m/>
    <m/>
    <m/>
    <m/>
    <m/>
    <m/>
    <m/>
    <m/>
    <m/>
    <m/>
    <m/>
    <m/>
    <m/>
    <m/>
    <m/>
    <m/>
    <m/>
    <m/>
    <m/>
    <m/>
    <m/>
    <m/>
    <m/>
    <m/>
    <m/>
    <m/>
    <m/>
    <m/>
    <m/>
    <m/>
    <m/>
    <m/>
    <m/>
    <m/>
    <m/>
    <m/>
    <m/>
    <m/>
    <m/>
    <m/>
    <m/>
    <m/>
    <m/>
    <m/>
    <m/>
    <m/>
    <m/>
    <m/>
    <m/>
    <m/>
    <m/>
    <m/>
    <m/>
    <m/>
    <m/>
    <m/>
    <m/>
    <m/>
    <m/>
    <m/>
    <m/>
    <m/>
    <m/>
    <m/>
    <m/>
    <m/>
    <m/>
    <m/>
    <m/>
    <m/>
    <m/>
    <m/>
    <m/>
    <m/>
    <m/>
    <m/>
    <m/>
    <m/>
    <m/>
    <m/>
    <m/>
    <m/>
    <m/>
    <m/>
    <m/>
    <m/>
    <m/>
    <m/>
    <m/>
    <m/>
    <m/>
    <m/>
    <m/>
    <m/>
    <m/>
    <m/>
    <m/>
    <m/>
    <m/>
    <m/>
    <m/>
    <m/>
    <m/>
    <m/>
    <m/>
    <m/>
    <m/>
    <m/>
    <m/>
    <m/>
    <m/>
    <m/>
    <m/>
    <m/>
    <m/>
    <m/>
    <m/>
    <m/>
    <m/>
    <m/>
    <m/>
    <m/>
    <m/>
    <m/>
    <m/>
    <m/>
    <m/>
    <m/>
    <m/>
    <m/>
    <n v="5"/>
    <n v="4.6900000000000004"/>
    <m/>
    <m/>
    <n v="7.18"/>
    <n v="0"/>
    <n v="7.18"/>
    <n v="9.69"/>
    <n v="16.87"/>
    <n v="1.1221978314375043E-3"/>
    <n v="0.42560758743331351"/>
  </r>
  <r>
    <n v="26"/>
    <n v="105"/>
    <s v="Puntledge R"/>
    <s v="OPS"/>
    <s v="124"/>
    <s v="Chinook"/>
    <s v="2"/>
    <x v="1"/>
    <x v="3"/>
    <n v="105"/>
    <x v="10"/>
    <s v="CK-83"/>
    <s v="EAST VANCOUVER ISLAND-GEORGIA STRAIT_SU_0.3"/>
    <s v="M"/>
    <s v="H"/>
    <n v="105"/>
    <s v="Puntledge River H"/>
    <n v="105"/>
    <s v="Puntledge R"/>
    <s v="GSVI"/>
    <s v="S"/>
    <x v="1"/>
    <s v="084328"/>
    <n v="0"/>
    <x v="497"/>
    <n v="2006"/>
    <s v="20060614"/>
    <s v="20060614"/>
    <n v="82"/>
    <n v="7.2"/>
    <s v="PRODUCTION; SEE 084327, 082414 &amp; 082350."/>
    <s v="CWT"/>
    <s v="P"/>
    <x v="0"/>
    <s v="Y"/>
    <s v="Y"/>
    <s v="Y"/>
    <n v="3.9509999999999997E-3"/>
    <s v="AD Clip"/>
    <n v="15123"/>
    <s v=""/>
    <n v="100014"/>
    <n v="1"/>
    <n v="3001"/>
    <n v="200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n v="0"/>
    <n v="0"/>
    <n v="0"/>
    <n v="1"/>
    <n v="1"/>
    <n v="6.6124446207763005E-5"/>
    <n v="0"/>
  </r>
  <r>
    <n v="26"/>
    <n v="105"/>
    <s v="Puntledge R"/>
    <s v="OPS"/>
    <s v="124"/>
    <s v="Chinook"/>
    <s v="2"/>
    <x v="1"/>
    <x v="3"/>
    <n v="105"/>
    <x v="10"/>
    <s v="CK-83"/>
    <s v="EAST VANCOUVER ISLAND-GEORGIA STRAIT_SU_0.3"/>
    <s v="M"/>
    <s v="H"/>
    <n v="105"/>
    <s v="Puntledge River H"/>
    <n v="105"/>
    <s v="Puntledge R"/>
    <s v="GSVI"/>
    <s v="S"/>
    <x v="1"/>
    <s v="084328"/>
    <n v="0"/>
    <x v="497"/>
    <n v="2006"/>
    <s v="20060614"/>
    <s v="20060614"/>
    <n v="82"/>
    <n v="7.2"/>
    <s v="PRODUCTION; SEE 084327, 082414 &amp; 082350."/>
    <s v="CWT"/>
    <s v="P"/>
    <x v="0"/>
    <s v="Y"/>
    <s v="Y"/>
    <s v="Y"/>
    <n v="3.9509999999999997E-3"/>
    <s v="AD Clip"/>
    <n v="15123"/>
    <s v=""/>
    <n v="100014"/>
    <n v="2"/>
    <n v="3001"/>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
    <m/>
    <m/>
    <m/>
    <m/>
    <n v="11.31"/>
    <n v="7.43"/>
    <m/>
    <m/>
    <n v="0"/>
    <n v="0.1"/>
    <n v="0.1"/>
    <n v="18.739999999999998"/>
    <n v="18.84"/>
    <n v="1.2457845665542551E-3"/>
    <n v="5.3078556263269645E-3"/>
  </r>
  <r>
    <n v="26"/>
    <n v="105"/>
    <s v="Puntledge R"/>
    <s v="OPS"/>
    <s v="124"/>
    <s v="Chinook"/>
    <s v="2"/>
    <x v="1"/>
    <x v="3"/>
    <n v="105"/>
    <x v="10"/>
    <s v="CK-83"/>
    <s v="EAST VANCOUVER ISLAND-GEORGIA STRAIT_SU_0.3"/>
    <s v="M"/>
    <s v="H"/>
    <n v="105"/>
    <s v="Puntledge River H"/>
    <n v="105"/>
    <s v="Puntledge R"/>
    <s v="GSVI"/>
    <s v="S"/>
    <x v="1"/>
    <s v="084328"/>
    <n v="0"/>
    <x v="497"/>
    <n v="2006"/>
    <s v="20060614"/>
    <s v="20060614"/>
    <n v="82"/>
    <n v="7.2"/>
    <s v="PRODUCTION; SEE 084327, 082414 &amp; 082350."/>
    <s v="CWT"/>
    <s v="P"/>
    <x v="0"/>
    <s v="Y"/>
    <s v="Y"/>
    <s v="Y"/>
    <n v="3.9509999999999997E-3"/>
    <s v="AD Clip"/>
    <n v="15123"/>
    <s v=""/>
    <n v="100014"/>
    <n v="3"/>
    <n v="3001"/>
    <n v="2008"/>
    <m/>
    <m/>
    <m/>
    <m/>
    <m/>
    <m/>
    <m/>
    <m/>
    <m/>
    <m/>
    <m/>
    <m/>
    <m/>
    <m/>
    <m/>
    <m/>
    <m/>
    <m/>
    <m/>
    <m/>
    <m/>
    <m/>
    <m/>
    <m/>
    <m/>
    <m/>
    <m/>
    <m/>
    <m/>
    <m/>
    <m/>
    <m/>
    <m/>
    <m/>
    <m/>
    <m/>
    <m/>
    <m/>
    <m/>
    <m/>
    <m/>
    <m/>
    <m/>
    <m/>
    <m/>
    <m/>
    <m/>
    <m/>
    <m/>
    <n v="37.29"/>
    <m/>
    <m/>
    <m/>
    <m/>
    <m/>
    <m/>
    <m/>
    <m/>
    <m/>
    <m/>
    <m/>
    <m/>
    <m/>
    <m/>
    <m/>
    <m/>
    <m/>
    <m/>
    <m/>
    <m/>
    <m/>
    <m/>
    <m/>
    <m/>
    <m/>
    <m/>
    <m/>
    <m/>
    <m/>
    <m/>
    <m/>
    <m/>
    <m/>
    <m/>
    <m/>
    <m/>
    <m/>
    <m/>
    <m/>
    <m/>
    <m/>
    <m/>
    <m/>
    <m/>
    <m/>
    <m/>
    <m/>
    <m/>
    <m/>
    <m/>
    <m/>
    <m/>
    <m/>
    <m/>
    <m/>
    <m/>
    <m/>
    <m/>
    <m/>
    <m/>
    <m/>
    <m/>
    <m/>
    <m/>
    <m/>
    <m/>
    <m/>
    <m/>
    <m/>
    <m/>
    <m/>
    <m/>
    <m/>
    <m/>
    <m/>
    <m/>
    <m/>
    <m/>
    <m/>
    <m/>
    <m/>
    <m/>
    <m/>
    <m/>
    <m/>
    <m/>
    <m/>
    <m/>
    <m/>
    <m/>
    <m/>
    <m/>
    <m/>
    <m/>
    <m/>
    <m/>
    <m/>
    <m/>
    <m/>
    <m/>
    <m/>
    <m/>
    <m/>
    <m/>
    <m/>
    <m/>
    <m/>
    <m/>
    <m/>
    <n v="1.72"/>
    <m/>
    <m/>
    <m/>
    <m/>
    <n v="3.6"/>
    <n v="3.6"/>
    <m/>
    <m/>
    <n v="37.29"/>
    <n v="1.72"/>
    <n v="39.01"/>
    <n v="7.2"/>
    <n v="46.21"/>
    <n v="3.0556106592607287E-3"/>
    <n v="0.84418956935728195"/>
  </r>
  <r>
    <n v="26"/>
    <n v="105"/>
    <s v="Puntledge R"/>
    <s v="OPS"/>
    <s v="124"/>
    <s v="Chinook"/>
    <s v="2"/>
    <x v="1"/>
    <x v="3"/>
    <n v="105"/>
    <x v="10"/>
    <s v="CK-83"/>
    <s v="EAST VANCOUVER ISLAND-GEORGIA STRAIT_SU_0.3"/>
    <s v="M"/>
    <s v="H"/>
    <n v="105"/>
    <s v="Puntledge River H"/>
    <n v="105"/>
    <s v="Puntledge R"/>
    <s v="GSVI"/>
    <s v="S"/>
    <x v="1"/>
    <s v="084328"/>
    <n v="0"/>
    <x v="497"/>
    <n v="2006"/>
    <s v="20060614"/>
    <s v="20060614"/>
    <n v="82"/>
    <n v="7.2"/>
    <s v="PRODUCTION; SEE 084327, 082414 &amp; 082350."/>
    <s v="CWT"/>
    <s v="P"/>
    <x v="0"/>
    <s v="Y"/>
    <s v="Y"/>
    <s v="Y"/>
    <n v="3.9509999999999997E-3"/>
    <s v="AD Clip"/>
    <n v="15123"/>
    <n v="15123"/>
    <n v="100014"/>
    <n v="4"/>
    <n v="3001"/>
    <n v="2009"/>
    <m/>
    <m/>
    <m/>
    <m/>
    <m/>
    <m/>
    <m/>
    <m/>
    <m/>
    <m/>
    <m/>
    <m/>
    <m/>
    <m/>
    <m/>
    <m/>
    <m/>
    <m/>
    <m/>
    <m/>
    <m/>
    <m/>
    <m/>
    <m/>
    <m/>
    <m/>
    <m/>
    <m/>
    <m/>
    <m/>
    <m/>
    <m/>
    <m/>
    <m/>
    <n v="7.18"/>
    <m/>
    <m/>
    <m/>
    <m/>
    <m/>
    <m/>
    <m/>
    <m/>
    <m/>
    <m/>
    <m/>
    <m/>
    <m/>
    <m/>
    <m/>
    <m/>
    <m/>
    <m/>
    <m/>
    <m/>
    <m/>
    <m/>
    <m/>
    <m/>
    <m/>
    <m/>
    <m/>
    <m/>
    <m/>
    <m/>
    <m/>
    <m/>
    <m/>
    <m/>
    <m/>
    <m/>
    <m/>
    <m/>
    <m/>
    <m/>
    <m/>
    <m/>
    <m/>
    <m/>
    <m/>
    <m/>
    <m/>
    <m/>
    <m/>
    <m/>
    <m/>
    <m/>
    <m/>
    <m/>
    <m/>
    <m/>
    <m/>
    <m/>
    <m/>
    <m/>
    <m/>
    <m/>
    <m/>
    <m/>
    <m/>
    <m/>
    <m/>
    <m/>
    <m/>
    <m/>
    <m/>
    <m/>
    <m/>
    <m/>
    <m/>
    <m/>
    <m/>
    <m/>
    <m/>
    <m/>
    <m/>
    <m/>
    <m/>
    <m/>
    <m/>
    <m/>
    <m/>
    <m/>
    <m/>
    <m/>
    <m/>
    <m/>
    <m/>
    <m/>
    <m/>
    <m/>
    <m/>
    <m/>
    <m/>
    <m/>
    <m/>
    <m/>
    <m/>
    <m/>
    <m/>
    <m/>
    <m/>
    <m/>
    <m/>
    <m/>
    <m/>
    <m/>
    <m/>
    <m/>
    <m/>
    <m/>
    <m/>
    <m/>
    <m/>
    <m/>
    <m/>
    <m/>
    <m/>
    <m/>
    <n v="1.5"/>
    <m/>
    <m/>
    <m/>
    <m/>
    <n v="11.47"/>
    <n v="12.16"/>
    <m/>
    <m/>
    <n v="7.18"/>
    <n v="1.5"/>
    <n v="8.68"/>
    <n v="23.63"/>
    <n v="32.31"/>
    <n v="2.1364808569728231E-3"/>
    <n v="0.26864747756112656"/>
  </r>
  <r>
    <n v="26"/>
    <n v="105"/>
    <s v="Puntledge R"/>
    <s v="OPS"/>
    <s v="124"/>
    <s v="Chinook"/>
    <s v="2"/>
    <x v="1"/>
    <x v="3"/>
    <n v="105"/>
    <x v="10"/>
    <s v="CK-83"/>
    <s v="EAST VANCOUVER ISLAND-GEORGIA STRAIT_SU_0.3"/>
    <s v="C"/>
    <s v="H"/>
    <n v="105"/>
    <s v="Puntledge River H"/>
    <n v="105"/>
    <s v="Puntledge R"/>
    <s v="GSVI"/>
    <s v="S"/>
    <x v="1"/>
    <s v="185808"/>
    <n v="0"/>
    <x v="498"/>
    <n v="2006"/>
    <s v="20060613"/>
    <s v="20060613"/>
    <n v="96"/>
    <n v="10.199999999999999"/>
    <s v="CAPTIVE BROOD; SEE 185809."/>
    <s v="CWT"/>
    <s v="B"/>
    <x v="0"/>
    <s v="Y"/>
    <s v="Y"/>
    <s v="N"/>
    <n v="1.4959999999999999E-3"/>
    <s v="AD Clip"/>
    <n v="29367"/>
    <s v=""/>
    <n v="41322"/>
    <n v="1"/>
    <n v="2994"/>
    <n v="200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n v="0"/>
    <n v="0"/>
    <n v="0"/>
    <n v="1"/>
    <n v="1"/>
    <n v="3.4051826880512137E-5"/>
    <n v="0"/>
  </r>
  <r>
    <n v="26"/>
    <n v="105"/>
    <s v="Puntledge R"/>
    <s v="OPS"/>
    <s v="124"/>
    <s v="Chinook"/>
    <s v="2"/>
    <x v="1"/>
    <x v="3"/>
    <n v="105"/>
    <x v="10"/>
    <s v="CK-83"/>
    <s v="EAST VANCOUVER ISLAND-GEORGIA STRAIT_SU_0.3"/>
    <s v="C"/>
    <s v="H"/>
    <n v="105"/>
    <s v="Puntledge River H"/>
    <n v="105"/>
    <s v="Puntledge R"/>
    <s v="GSVI"/>
    <s v="S"/>
    <x v="1"/>
    <s v="185808"/>
    <n v="0"/>
    <x v="498"/>
    <n v="2006"/>
    <s v="20060613"/>
    <s v="20060613"/>
    <n v="96"/>
    <n v="10.199999999999999"/>
    <s v="CAPTIVE BROOD; SEE 185809."/>
    <s v="CWT"/>
    <s v="B"/>
    <x v="0"/>
    <s v="Y"/>
    <s v="Y"/>
    <s v="N"/>
    <n v="1.4959999999999999E-3"/>
    <s v="AD Clip"/>
    <n v="29367"/>
    <s v=""/>
    <n v="41322"/>
    <n v="2"/>
    <n v="2994"/>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32"/>
    <n v="26.5"/>
    <m/>
    <m/>
    <n v="0"/>
    <n v="0"/>
    <n v="0"/>
    <n v="61.82"/>
    <n v="61.82"/>
    <n v="2.1050839377532607E-3"/>
    <n v="0"/>
  </r>
  <r>
    <n v="26"/>
    <n v="105"/>
    <s v="Puntledge R"/>
    <s v="OPS"/>
    <s v="124"/>
    <s v="Chinook"/>
    <s v="2"/>
    <x v="1"/>
    <x v="3"/>
    <n v="105"/>
    <x v="10"/>
    <s v="CK-83"/>
    <s v="EAST VANCOUVER ISLAND-GEORGIA STRAIT_SU_0.3"/>
    <s v="C"/>
    <s v="H"/>
    <n v="105"/>
    <s v="Puntledge River H"/>
    <n v="105"/>
    <s v="Puntledge R"/>
    <s v="GSVI"/>
    <s v="S"/>
    <x v="1"/>
    <s v="185808"/>
    <n v="0"/>
    <x v="498"/>
    <n v="2006"/>
    <s v="20060613"/>
    <s v="20060613"/>
    <n v="96"/>
    <n v="10.199999999999999"/>
    <s v="CAPTIVE BROOD; SEE 185809."/>
    <s v="CWT"/>
    <s v="B"/>
    <x v="0"/>
    <s v="Y"/>
    <s v="Y"/>
    <s v="N"/>
    <n v="1.4959999999999999E-3"/>
    <s v="AD Clip"/>
    <n v="29367"/>
    <s v=""/>
    <n v="41322"/>
    <n v="3"/>
    <n v="2994"/>
    <n v="2008"/>
    <m/>
    <m/>
    <m/>
    <m/>
    <m/>
    <m/>
    <m/>
    <m/>
    <m/>
    <m/>
    <m/>
    <m/>
    <m/>
    <m/>
    <m/>
    <m/>
    <m/>
    <m/>
    <m/>
    <m/>
    <m/>
    <m/>
    <m/>
    <m/>
    <m/>
    <m/>
    <m/>
    <m/>
    <m/>
    <m/>
    <n v="21.96"/>
    <m/>
    <m/>
    <m/>
    <m/>
    <m/>
    <m/>
    <m/>
    <m/>
    <m/>
    <m/>
    <m/>
    <m/>
    <m/>
    <m/>
    <m/>
    <m/>
    <m/>
    <m/>
    <m/>
    <m/>
    <m/>
    <m/>
    <m/>
    <m/>
    <m/>
    <m/>
    <m/>
    <m/>
    <m/>
    <m/>
    <m/>
    <m/>
    <m/>
    <m/>
    <m/>
    <m/>
    <m/>
    <m/>
    <m/>
    <m/>
    <m/>
    <m/>
    <m/>
    <m/>
    <m/>
    <m/>
    <m/>
    <m/>
    <m/>
    <m/>
    <m/>
    <m/>
    <m/>
    <m/>
    <m/>
    <m/>
    <m/>
    <m/>
    <m/>
    <m/>
    <m/>
    <m/>
    <m/>
    <m/>
    <m/>
    <m/>
    <m/>
    <m/>
    <m/>
    <m/>
    <m/>
    <m/>
    <m/>
    <m/>
    <m/>
    <m/>
    <m/>
    <m/>
    <m/>
    <m/>
    <m/>
    <m/>
    <m/>
    <m/>
    <m/>
    <m/>
    <m/>
    <m/>
    <m/>
    <m/>
    <m/>
    <m/>
    <m/>
    <m/>
    <m/>
    <m/>
    <m/>
    <m/>
    <m/>
    <m/>
    <m/>
    <m/>
    <m/>
    <m/>
    <m/>
    <m/>
    <m/>
    <m/>
    <m/>
    <m/>
    <m/>
    <m/>
    <m/>
    <m/>
    <m/>
    <m/>
    <m/>
    <m/>
    <m/>
    <m/>
    <m/>
    <m/>
    <m/>
    <m/>
    <m/>
    <m/>
    <m/>
    <m/>
    <m/>
    <m/>
    <m/>
    <m/>
    <m/>
    <n v="9"/>
    <n v="5.8"/>
    <m/>
    <m/>
    <n v="21.96"/>
    <n v="0"/>
    <n v="21.96"/>
    <n v="14.8"/>
    <n v="36.76"/>
    <n v="1.2517451561276261E-3"/>
    <n v="0.5973884657236127"/>
  </r>
  <r>
    <n v="26"/>
    <n v="105"/>
    <s v="Puntledge R"/>
    <s v="OPS"/>
    <s v="124"/>
    <s v="Chinook"/>
    <s v="2"/>
    <x v="1"/>
    <x v="3"/>
    <n v="105"/>
    <x v="10"/>
    <s v="CK-83"/>
    <s v="EAST VANCOUVER ISLAND-GEORGIA STRAIT_SU_0.3"/>
    <s v="C"/>
    <s v="H"/>
    <n v="105"/>
    <s v="Puntledge River H"/>
    <n v="105"/>
    <s v="Puntledge R"/>
    <s v="GSVI"/>
    <s v="S"/>
    <x v="1"/>
    <s v="185808"/>
    <n v="0"/>
    <x v="498"/>
    <n v="2006"/>
    <s v="20060613"/>
    <s v="20060613"/>
    <n v="96"/>
    <n v="10.199999999999999"/>
    <s v="CAPTIVE BROOD; SEE 185809."/>
    <s v="CWT"/>
    <s v="B"/>
    <x v="0"/>
    <s v="Y"/>
    <s v="Y"/>
    <s v="N"/>
    <n v="1.4959999999999999E-3"/>
    <s v="AD Clip"/>
    <n v="29367"/>
    <n v="29367"/>
    <n v="41322"/>
    <n v="4"/>
    <n v="2994"/>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3"/>
    <m/>
    <m/>
    <m/>
    <m/>
    <n v="6"/>
    <n v="5.63"/>
    <m/>
    <m/>
    <n v="0"/>
    <n v="2.73"/>
    <n v="2.73"/>
    <n v="11.63"/>
    <n v="14.36"/>
    <n v="4.889842340041543E-4"/>
    <n v="0.19011142061281339"/>
  </r>
  <r>
    <n v="26"/>
    <n v="105"/>
    <s v="Puntledge R"/>
    <s v="OPS"/>
    <s v="124"/>
    <s v="Chinook"/>
    <s v="2"/>
    <x v="1"/>
    <x v="3"/>
    <n v="105"/>
    <x v="10"/>
    <s v="CK-83"/>
    <s v="EAST VANCOUVER ISLAND-GEORGIA STRAIT_SU_0.3"/>
    <s v="C"/>
    <s v="H"/>
    <n v="105"/>
    <s v="Puntledge River H"/>
    <n v="105"/>
    <s v="Puntledge R"/>
    <s v="GSVI"/>
    <s v="S"/>
    <x v="1"/>
    <s v="185809"/>
    <n v="0"/>
    <x v="499"/>
    <n v="2006"/>
    <s v="20060613"/>
    <s v="20060613"/>
    <n v="96"/>
    <n v="10.199999999999999"/>
    <s v="CAPTIVE BROOD; SEE 185808."/>
    <s v="CWT"/>
    <s v="B"/>
    <x v="0"/>
    <s v="Y"/>
    <s v="Y"/>
    <s v="N"/>
    <n v="3.2130000000000001E-3"/>
    <s v="AD Clip"/>
    <n v="28850"/>
    <s v=""/>
    <n v="40665"/>
    <n v="1"/>
    <n v="2993"/>
    <n v="200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n v="0"/>
    <n v="0"/>
    <n v="0"/>
    <n v="1"/>
    <n v="1"/>
    <n v="3.4662045060658582E-5"/>
    <n v="0"/>
  </r>
  <r>
    <n v="26"/>
    <n v="105"/>
    <s v="Puntledge R"/>
    <s v="OPS"/>
    <s v="124"/>
    <s v="Chinook"/>
    <s v="2"/>
    <x v="1"/>
    <x v="3"/>
    <n v="105"/>
    <x v="10"/>
    <s v="CK-83"/>
    <s v="EAST VANCOUVER ISLAND-GEORGIA STRAIT_SU_0.3"/>
    <s v="C"/>
    <s v="H"/>
    <n v="105"/>
    <s v="Puntledge River H"/>
    <n v="105"/>
    <s v="Puntledge R"/>
    <s v="GSVI"/>
    <s v="S"/>
    <x v="1"/>
    <s v="185809"/>
    <n v="0"/>
    <x v="499"/>
    <n v="2006"/>
    <s v="20060613"/>
    <s v="20060613"/>
    <n v="96"/>
    <n v="10.199999999999999"/>
    <s v="CAPTIVE BROOD; SEE 185808."/>
    <s v="CWT"/>
    <s v="B"/>
    <x v="0"/>
    <s v="Y"/>
    <s v="Y"/>
    <s v="N"/>
    <n v="3.2130000000000001E-3"/>
    <s v="AD Clip"/>
    <n v="28850"/>
    <s v=""/>
    <n v="40665"/>
    <n v="2"/>
    <n v="2993"/>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7"/>
    <n v="11.89"/>
    <m/>
    <m/>
    <n v="0"/>
    <n v="0"/>
    <n v="0"/>
    <n v="33.590000000000003"/>
    <n v="33.590000000000003"/>
    <n v="1.1642980935875219E-3"/>
    <n v="0"/>
  </r>
  <r>
    <n v="26"/>
    <n v="105"/>
    <s v="Puntledge R"/>
    <s v="OPS"/>
    <s v="124"/>
    <s v="Chinook"/>
    <s v="2"/>
    <x v="1"/>
    <x v="3"/>
    <n v="105"/>
    <x v="10"/>
    <s v="CK-83"/>
    <s v="EAST VANCOUVER ISLAND-GEORGIA STRAIT_SU_0.3"/>
    <s v="C"/>
    <s v="H"/>
    <n v="105"/>
    <s v="Puntledge River H"/>
    <n v="105"/>
    <s v="Puntledge R"/>
    <s v="GSVI"/>
    <s v="S"/>
    <x v="1"/>
    <s v="185809"/>
    <n v="0"/>
    <x v="499"/>
    <n v="2006"/>
    <s v="20060613"/>
    <s v="20060613"/>
    <n v="96"/>
    <n v="10.199999999999999"/>
    <s v="CAPTIVE BROOD; SEE 185808."/>
    <s v="CWT"/>
    <s v="B"/>
    <x v="0"/>
    <s v="Y"/>
    <s v="Y"/>
    <s v="N"/>
    <n v="3.2130000000000001E-3"/>
    <s v="AD Clip"/>
    <n v="28850"/>
    <s v=""/>
    <n v="40665"/>
    <n v="3"/>
    <n v="2993"/>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
    <n v="5.8"/>
    <m/>
    <m/>
    <n v="0"/>
    <n v="0"/>
    <n v="0"/>
    <n v="14.8"/>
    <n v="14.8"/>
    <n v="5.1299826689774704E-4"/>
    <n v="0"/>
  </r>
  <r>
    <n v="26"/>
    <n v="105"/>
    <s v="Puntledge R"/>
    <s v="OPS"/>
    <s v="124"/>
    <s v="Chinook"/>
    <s v="2"/>
    <x v="1"/>
    <x v="3"/>
    <n v="105"/>
    <x v="10"/>
    <s v="CK-83"/>
    <s v="EAST VANCOUVER ISLAND-GEORGIA STRAIT_SU_0.3"/>
    <s v="C"/>
    <s v="H"/>
    <n v="105"/>
    <s v="Puntledge River H"/>
    <n v="105"/>
    <s v="Puntledge R"/>
    <s v="GSVI"/>
    <s v="S"/>
    <x v="1"/>
    <s v="185809"/>
    <n v="0"/>
    <x v="499"/>
    <n v="2006"/>
    <s v="20060613"/>
    <s v="20060613"/>
    <n v="96"/>
    <n v="10.199999999999999"/>
    <s v="CAPTIVE BROOD; SEE 185808."/>
    <s v="CWT"/>
    <s v="B"/>
    <x v="0"/>
    <s v="Y"/>
    <s v="Y"/>
    <s v="N"/>
    <n v="3.2130000000000001E-3"/>
    <s v="AD Clip"/>
    <n v="28850"/>
    <s v=""/>
    <n v="40665"/>
    <n v="4"/>
    <n v="2993"/>
    <n v="2009"/>
    <m/>
    <m/>
    <m/>
    <m/>
    <m/>
    <m/>
    <m/>
    <m/>
    <m/>
    <m/>
    <m/>
    <m/>
    <m/>
    <m/>
    <m/>
    <n v="3.58"/>
    <m/>
    <m/>
    <m/>
    <m/>
    <m/>
    <m/>
    <m/>
    <m/>
    <m/>
    <m/>
    <m/>
    <m/>
    <m/>
    <n v="7.18"/>
    <m/>
    <m/>
    <m/>
    <m/>
    <m/>
    <m/>
    <m/>
    <m/>
    <m/>
    <m/>
    <m/>
    <m/>
    <m/>
    <m/>
    <m/>
    <m/>
    <m/>
    <m/>
    <m/>
    <n v="25.08"/>
    <m/>
    <m/>
    <m/>
    <m/>
    <m/>
    <m/>
    <m/>
    <m/>
    <m/>
    <m/>
    <m/>
    <m/>
    <m/>
    <m/>
    <m/>
    <m/>
    <m/>
    <m/>
    <m/>
    <m/>
    <m/>
    <m/>
    <m/>
    <m/>
    <m/>
    <m/>
    <m/>
    <m/>
    <m/>
    <m/>
    <m/>
    <m/>
    <m/>
    <m/>
    <m/>
    <m/>
    <m/>
    <m/>
    <m/>
    <m/>
    <m/>
    <m/>
    <m/>
    <m/>
    <m/>
    <m/>
    <m/>
    <m/>
    <m/>
    <m/>
    <m/>
    <m/>
    <m/>
    <m/>
    <m/>
    <m/>
    <m/>
    <m/>
    <m/>
    <m/>
    <m/>
    <m/>
    <m/>
    <m/>
    <m/>
    <m/>
    <m/>
    <m/>
    <m/>
    <m/>
    <m/>
    <m/>
    <m/>
    <m/>
    <m/>
    <m/>
    <m/>
    <m/>
    <m/>
    <m/>
    <m/>
    <m/>
    <m/>
    <m/>
    <m/>
    <m/>
    <m/>
    <m/>
    <m/>
    <m/>
    <m/>
    <m/>
    <m/>
    <m/>
    <m/>
    <m/>
    <m/>
    <m/>
    <m/>
    <m/>
    <m/>
    <m/>
    <m/>
    <m/>
    <m/>
    <m/>
    <m/>
    <m/>
    <m/>
    <n v="1.5"/>
    <m/>
    <m/>
    <m/>
    <m/>
    <n v="16"/>
    <n v="15.01"/>
    <m/>
    <m/>
    <n v="35.840000000000003"/>
    <n v="1.5"/>
    <n v="37.340000000000003"/>
    <n v="31.01"/>
    <n v="68.349999999999994"/>
    <n v="2.3691507798960136E-3"/>
    <n v="0.54630577907827371"/>
  </r>
  <r>
    <n v="26"/>
    <n v="105"/>
    <s v="Puntledge R"/>
    <s v="OPS"/>
    <s v="124"/>
    <s v="Chinook"/>
    <s v="2"/>
    <x v="1"/>
    <x v="3"/>
    <n v="105"/>
    <x v="10"/>
    <s v="CK-83"/>
    <s v="EAST VANCOUVER ISLAND-GEORGIA STRAIT_SU_0.3"/>
    <s v="C"/>
    <s v="H"/>
    <n v="105"/>
    <s v="Puntledge River H"/>
    <n v="105"/>
    <s v="Puntledge R"/>
    <s v="GSVI"/>
    <s v="S"/>
    <x v="1"/>
    <s v="185809"/>
    <n v="0"/>
    <x v="499"/>
    <n v="2006"/>
    <s v="20060613"/>
    <s v="20060613"/>
    <n v="96"/>
    <n v="10.199999999999999"/>
    <s v="CAPTIVE BROOD; SEE 185808."/>
    <s v="CWT"/>
    <s v="B"/>
    <x v="0"/>
    <s v="Y"/>
    <s v="Y"/>
    <s v="N"/>
    <n v="3.2130000000000001E-3"/>
    <s v="AD Clip"/>
    <n v="28850"/>
    <n v="28850"/>
    <n v="40665"/>
    <n v="5"/>
    <n v="2993"/>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
    <m/>
    <m/>
    <m/>
    <m/>
    <m/>
    <m/>
    <m/>
    <m/>
    <n v="0"/>
    <n v="2.8"/>
    <n v="2.8"/>
    <n v="0"/>
    <n v="2.8"/>
    <n v="9.7053726169844018E-5"/>
    <n v="1"/>
  </r>
  <r>
    <n v="26"/>
    <n v="105"/>
    <s v="Puntledge R"/>
    <s v="OPS"/>
    <s v="124"/>
    <s v="Chinook"/>
    <s v="2"/>
    <x v="1"/>
    <x v="4"/>
    <n v="105"/>
    <x v="10"/>
    <s v="CK-83"/>
    <s v="EAST VANCOUVER ISLAND-GEORGIA STRAIT_SU_0.3"/>
    <s v="M"/>
    <s v="H"/>
    <n v="5679"/>
    <s v="Comox Bay Seapen"/>
    <n v="5679"/>
    <s v="Courtenay Est"/>
    <s v="GSVI"/>
    <s v="S"/>
    <x v="2"/>
    <s v="185910"/>
    <n v="0"/>
    <x v="500"/>
    <n v="2007"/>
    <s v="20070610"/>
    <s v="20070610"/>
    <n v="84"/>
    <n v="7.1"/>
    <s v="SEE ALSO 185911, 185912, 185913."/>
    <s v="CWT"/>
    <s v="B"/>
    <x v="0"/>
    <s v="Y"/>
    <s v="Y"/>
    <s v="Y"/>
    <n v="4.0200000000000001E-3"/>
    <s v="AD Clip"/>
    <n v="22293"/>
    <s v=""/>
    <n v="50684"/>
    <n v="2"/>
    <n v="29798"/>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4"/>
    <n v="0.86"/>
    <m/>
    <m/>
    <n v="0"/>
    <n v="0"/>
    <n v="0"/>
    <n v="3.3"/>
    <n v="3.3"/>
    <n v="1.4802852913470594E-4"/>
    <n v="0"/>
  </r>
  <r>
    <n v="26"/>
    <n v="105"/>
    <s v="Puntledge R"/>
    <s v="OPS"/>
    <s v="124"/>
    <s v="Chinook"/>
    <s v="2"/>
    <x v="1"/>
    <x v="4"/>
    <n v="105"/>
    <x v="10"/>
    <s v="CK-83"/>
    <s v="EAST VANCOUVER ISLAND-GEORGIA STRAIT_SU_0.3"/>
    <s v="M"/>
    <s v="H"/>
    <n v="5679"/>
    <s v="Comox Bay Seapen"/>
    <n v="5679"/>
    <s v="Courtenay Est"/>
    <s v="GSVI"/>
    <s v="S"/>
    <x v="2"/>
    <s v="185910"/>
    <n v="0"/>
    <x v="500"/>
    <n v="2007"/>
    <s v="20070610"/>
    <s v="20070610"/>
    <n v="84"/>
    <n v="7.1"/>
    <s v="SEE ALSO 185911, 185912, 185913."/>
    <s v="CWT"/>
    <s v="B"/>
    <x v="0"/>
    <s v="Y"/>
    <s v="Y"/>
    <s v="Y"/>
    <n v="4.0200000000000001E-3"/>
    <s v="AD Clip"/>
    <n v="22293"/>
    <s v=""/>
    <n v="50684"/>
    <n v="3"/>
    <n v="29798"/>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599999999999998"/>
    <m/>
    <m/>
    <m/>
    <m/>
    <n v="7.47"/>
    <n v="8.4"/>
    <m/>
    <m/>
    <n v="0"/>
    <n v="2.2599999999999998"/>
    <n v="2.2599999999999998"/>
    <n v="15.87"/>
    <n v="18.130000000000003"/>
    <n v="8.1325976764006652E-4"/>
    <n v="0.12465526751241034"/>
  </r>
  <r>
    <n v="26"/>
    <n v="105"/>
    <s v="Puntledge R"/>
    <s v="OPS"/>
    <s v="124"/>
    <s v="Chinook"/>
    <s v="2"/>
    <x v="1"/>
    <x v="4"/>
    <n v="105"/>
    <x v="10"/>
    <s v="CK-83"/>
    <s v="EAST VANCOUVER ISLAND-GEORGIA STRAIT_SU_0.3"/>
    <s v="M"/>
    <s v="H"/>
    <n v="5679"/>
    <s v="Comox Bay Seapen"/>
    <n v="5679"/>
    <s v="Courtenay Est"/>
    <s v="GSVI"/>
    <s v="S"/>
    <x v="2"/>
    <s v="185910"/>
    <n v="0"/>
    <x v="500"/>
    <n v="2007"/>
    <s v="20070610"/>
    <s v="20070610"/>
    <n v="84"/>
    <n v="7.1"/>
    <s v="SEE ALSO 185911, 185912, 185913."/>
    <s v="CWT"/>
    <s v="B"/>
    <x v="0"/>
    <s v="Y"/>
    <s v="Y"/>
    <s v="Y"/>
    <n v="4.0200000000000001E-3"/>
    <s v="AD Clip"/>
    <n v="22293"/>
    <s v=""/>
    <n v="50684"/>
    <n v="4"/>
    <n v="29798"/>
    <n v="2010"/>
    <m/>
    <m/>
    <m/>
    <m/>
    <m/>
    <m/>
    <m/>
    <m/>
    <m/>
    <m/>
    <m/>
    <m/>
    <m/>
    <m/>
    <m/>
    <m/>
    <m/>
    <m/>
    <m/>
    <m/>
    <m/>
    <m/>
    <m/>
    <m/>
    <m/>
    <m/>
    <m/>
    <m/>
    <m/>
    <m/>
    <m/>
    <m/>
    <m/>
    <m/>
    <m/>
    <m/>
    <m/>
    <m/>
    <m/>
    <m/>
    <m/>
    <m/>
    <m/>
    <m/>
    <m/>
    <m/>
    <m/>
    <m/>
    <m/>
    <n v="34.53"/>
    <m/>
    <m/>
    <m/>
    <m/>
    <m/>
    <m/>
    <m/>
    <m/>
    <m/>
    <m/>
    <m/>
    <m/>
    <m/>
    <m/>
    <m/>
    <m/>
    <m/>
    <m/>
    <m/>
    <m/>
    <m/>
    <m/>
    <m/>
    <m/>
    <m/>
    <m/>
    <m/>
    <m/>
    <m/>
    <m/>
    <m/>
    <m/>
    <m/>
    <m/>
    <m/>
    <m/>
    <m/>
    <m/>
    <m/>
    <m/>
    <m/>
    <m/>
    <m/>
    <m/>
    <m/>
    <m/>
    <m/>
    <m/>
    <m/>
    <m/>
    <m/>
    <m/>
    <m/>
    <m/>
    <m/>
    <m/>
    <m/>
    <m/>
    <m/>
    <m/>
    <m/>
    <m/>
    <m/>
    <m/>
    <m/>
    <m/>
    <m/>
    <m/>
    <m/>
    <m/>
    <m/>
    <m/>
    <m/>
    <m/>
    <m/>
    <m/>
    <m/>
    <m/>
    <m/>
    <m/>
    <m/>
    <m/>
    <m/>
    <m/>
    <m/>
    <m/>
    <m/>
    <m/>
    <m/>
    <m/>
    <m/>
    <m/>
    <m/>
    <m/>
    <m/>
    <m/>
    <m/>
    <m/>
    <m/>
    <m/>
    <m/>
    <m/>
    <m/>
    <m/>
    <m/>
    <m/>
    <m/>
    <m/>
    <m/>
    <m/>
    <m/>
    <m/>
    <m/>
    <m/>
    <n v="4.37"/>
    <n v="9.51"/>
    <m/>
    <m/>
    <n v="34.53"/>
    <n v="0"/>
    <n v="34.53"/>
    <n v="13.88"/>
    <n v="48.41"/>
    <n v="2.1715336652760953E-3"/>
    <n v="0.71328237967362118"/>
  </r>
  <r>
    <n v="26"/>
    <n v="105"/>
    <s v="Puntledge R"/>
    <s v="OPS"/>
    <s v="124"/>
    <s v="Chinook"/>
    <s v="2"/>
    <x v="1"/>
    <x v="4"/>
    <n v="105"/>
    <x v="10"/>
    <s v="CK-83"/>
    <s v="EAST VANCOUVER ISLAND-GEORGIA STRAIT_SU_0.3"/>
    <s v="M"/>
    <s v="H"/>
    <n v="5679"/>
    <s v="Comox Bay Seapen"/>
    <n v="5679"/>
    <s v="Courtenay Est"/>
    <s v="GSVI"/>
    <s v="S"/>
    <x v="2"/>
    <s v="185910"/>
    <n v="0"/>
    <x v="500"/>
    <n v="2007"/>
    <s v="20070610"/>
    <s v="20070610"/>
    <n v="84"/>
    <n v="7.1"/>
    <s v="SEE ALSO 185911, 185912, 185913."/>
    <s v="CWT"/>
    <s v="B"/>
    <x v="0"/>
    <s v="Y"/>
    <s v="Y"/>
    <s v="Y"/>
    <n v="4.0200000000000001E-3"/>
    <s v="AD Clip"/>
    <n v="22293"/>
    <n v="22293"/>
    <n v="50684"/>
    <n v="5"/>
    <n v="29798"/>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1.39"/>
    <m/>
    <m/>
    <n v="0"/>
    <n v="0"/>
    <n v="0"/>
    <n v="2.39"/>
    <n v="2.3899999999999997"/>
    <n v="1.0720854079755976E-4"/>
    <n v="0"/>
  </r>
  <r>
    <n v="26"/>
    <n v="105"/>
    <s v="Puntledge R"/>
    <s v="OPS"/>
    <s v="124"/>
    <s v="Chinook"/>
    <s v="2"/>
    <x v="1"/>
    <x v="4"/>
    <n v="105"/>
    <x v="10"/>
    <s v="CK-83"/>
    <s v="EAST VANCOUVER ISLAND-GEORGIA STRAIT_SU_0.3"/>
    <s v="M"/>
    <s v="H"/>
    <n v="5679"/>
    <s v="Comox Bay Seapen"/>
    <n v="5679"/>
    <s v="Courtenay Est"/>
    <s v="GSVI"/>
    <s v="S"/>
    <x v="2"/>
    <s v="185911"/>
    <n v="0"/>
    <x v="501"/>
    <n v="2007"/>
    <s v="20070610"/>
    <s v="20070610"/>
    <n v="84"/>
    <n v="7.1"/>
    <s v="SEE ALSO 185910, 185912, 185913."/>
    <s v="CWT"/>
    <s v="B"/>
    <x v="0"/>
    <s v="Y"/>
    <s v="Y"/>
    <s v="Y"/>
    <n v="4.0010000000000002E-3"/>
    <s v="AD Clip"/>
    <n v="22399"/>
    <s v=""/>
    <n v="50924"/>
    <n v="2"/>
    <n v="29797"/>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5"/>
    <m/>
    <m/>
    <m/>
    <n v="0"/>
    <n v="0"/>
    <n v="0"/>
    <n v="2.25"/>
    <n v="2.25"/>
    <n v="1.0045091298718693E-4"/>
    <n v="0"/>
  </r>
  <r>
    <n v="26"/>
    <n v="105"/>
    <s v="Puntledge R"/>
    <s v="OPS"/>
    <s v="124"/>
    <s v="Chinook"/>
    <s v="2"/>
    <x v="1"/>
    <x v="4"/>
    <n v="105"/>
    <x v="10"/>
    <s v="CK-83"/>
    <s v="EAST VANCOUVER ISLAND-GEORGIA STRAIT_SU_0.3"/>
    <s v="M"/>
    <s v="H"/>
    <n v="5679"/>
    <s v="Comox Bay Seapen"/>
    <n v="5679"/>
    <s v="Courtenay Est"/>
    <s v="GSVI"/>
    <s v="S"/>
    <x v="2"/>
    <s v="185911"/>
    <n v="0"/>
    <x v="501"/>
    <n v="2007"/>
    <s v="20070610"/>
    <s v="20070610"/>
    <n v="84"/>
    <n v="7.1"/>
    <s v="SEE ALSO 185910, 185912, 185913."/>
    <s v="CWT"/>
    <s v="B"/>
    <x v="0"/>
    <s v="Y"/>
    <s v="Y"/>
    <s v="Y"/>
    <n v="4.0010000000000002E-3"/>
    <s v="AD Clip"/>
    <n v="22399"/>
    <s v=""/>
    <n v="50924"/>
    <n v="3"/>
    <n v="29797"/>
    <n v="2009"/>
    <m/>
    <m/>
    <m/>
    <m/>
    <m/>
    <m/>
    <m/>
    <m/>
    <m/>
    <m/>
    <m/>
    <m/>
    <m/>
    <m/>
    <m/>
    <m/>
    <m/>
    <m/>
    <m/>
    <m/>
    <m/>
    <m/>
    <m/>
    <m/>
    <m/>
    <m/>
    <m/>
    <m/>
    <m/>
    <m/>
    <m/>
    <m/>
    <m/>
    <m/>
    <n v="7.18"/>
    <m/>
    <m/>
    <m/>
    <m/>
    <m/>
    <m/>
    <m/>
    <m/>
    <m/>
    <m/>
    <m/>
    <m/>
    <m/>
    <m/>
    <m/>
    <m/>
    <m/>
    <m/>
    <m/>
    <m/>
    <m/>
    <m/>
    <m/>
    <m/>
    <m/>
    <m/>
    <m/>
    <m/>
    <m/>
    <m/>
    <m/>
    <m/>
    <m/>
    <m/>
    <m/>
    <m/>
    <m/>
    <m/>
    <m/>
    <m/>
    <m/>
    <m/>
    <m/>
    <m/>
    <m/>
    <m/>
    <m/>
    <m/>
    <m/>
    <m/>
    <m/>
    <m/>
    <m/>
    <m/>
    <m/>
    <m/>
    <m/>
    <m/>
    <m/>
    <m/>
    <m/>
    <m/>
    <m/>
    <m/>
    <m/>
    <m/>
    <m/>
    <m/>
    <m/>
    <m/>
    <m/>
    <m/>
    <m/>
    <m/>
    <m/>
    <m/>
    <m/>
    <m/>
    <m/>
    <m/>
    <m/>
    <m/>
    <m/>
    <m/>
    <m/>
    <m/>
    <m/>
    <m/>
    <m/>
    <m/>
    <m/>
    <m/>
    <m/>
    <m/>
    <m/>
    <m/>
    <m/>
    <m/>
    <m/>
    <m/>
    <m/>
    <m/>
    <m/>
    <m/>
    <m/>
    <m/>
    <m/>
    <m/>
    <m/>
    <m/>
    <m/>
    <m/>
    <m/>
    <m/>
    <m/>
    <m/>
    <m/>
    <m/>
    <m/>
    <m/>
    <m/>
    <m/>
    <m/>
    <m/>
    <m/>
    <m/>
    <m/>
    <m/>
    <m/>
    <n v="7.41"/>
    <n v="11.14"/>
    <m/>
    <m/>
    <n v="7.18"/>
    <n v="0"/>
    <n v="7.18"/>
    <n v="18.55"/>
    <n v="25.73"/>
    <n v="1.1487119960712532E-3"/>
    <n v="0.27905169063350171"/>
  </r>
  <r>
    <n v="26"/>
    <n v="105"/>
    <s v="Puntledge R"/>
    <s v="OPS"/>
    <s v="124"/>
    <s v="Chinook"/>
    <s v="2"/>
    <x v="1"/>
    <x v="4"/>
    <n v="105"/>
    <x v="10"/>
    <s v="CK-83"/>
    <s v="EAST VANCOUVER ISLAND-GEORGIA STRAIT_SU_0.3"/>
    <s v="M"/>
    <s v="H"/>
    <n v="5679"/>
    <s v="Comox Bay Seapen"/>
    <n v="5679"/>
    <s v="Courtenay Est"/>
    <s v="GSVI"/>
    <s v="S"/>
    <x v="2"/>
    <s v="185911"/>
    <n v="0"/>
    <x v="501"/>
    <n v="2007"/>
    <s v="20070610"/>
    <s v="20070610"/>
    <n v="84"/>
    <n v="7.1"/>
    <s v="SEE ALSO 185910, 185912, 185913."/>
    <s v="CWT"/>
    <s v="B"/>
    <x v="0"/>
    <s v="Y"/>
    <s v="Y"/>
    <s v="Y"/>
    <n v="4.0010000000000002E-3"/>
    <s v="AD Clip"/>
    <n v="22399"/>
    <n v="22399"/>
    <n v="50924"/>
    <n v="4"/>
    <n v="29797"/>
    <n v="2010"/>
    <m/>
    <m/>
    <m/>
    <m/>
    <m/>
    <m/>
    <m/>
    <m/>
    <m/>
    <m/>
    <m/>
    <m/>
    <m/>
    <m/>
    <m/>
    <m/>
    <m/>
    <m/>
    <m/>
    <m/>
    <m/>
    <m/>
    <m/>
    <m/>
    <m/>
    <m/>
    <m/>
    <m/>
    <m/>
    <m/>
    <m/>
    <m/>
    <m/>
    <m/>
    <m/>
    <m/>
    <m/>
    <m/>
    <m/>
    <m/>
    <m/>
    <m/>
    <m/>
    <m/>
    <m/>
    <m/>
    <m/>
    <m/>
    <m/>
    <m/>
    <m/>
    <m/>
    <m/>
    <m/>
    <m/>
    <m/>
    <m/>
    <m/>
    <m/>
    <m/>
    <m/>
    <m/>
    <m/>
    <m/>
    <m/>
    <m/>
    <m/>
    <m/>
    <m/>
    <m/>
    <m/>
    <m/>
    <m/>
    <m/>
    <m/>
    <m/>
    <m/>
    <m/>
    <m/>
    <m/>
    <m/>
    <m/>
    <m/>
    <m/>
    <m/>
    <m/>
    <m/>
    <m/>
    <m/>
    <m/>
    <m/>
    <m/>
    <m/>
    <m/>
    <m/>
    <m/>
    <m/>
    <m/>
    <m/>
    <m/>
    <m/>
    <m/>
    <m/>
    <m/>
    <m/>
    <n v="5.48"/>
    <m/>
    <m/>
    <m/>
    <m/>
    <m/>
    <m/>
    <m/>
    <m/>
    <m/>
    <m/>
    <m/>
    <m/>
    <m/>
    <m/>
    <m/>
    <m/>
    <m/>
    <m/>
    <m/>
    <m/>
    <m/>
    <m/>
    <m/>
    <m/>
    <m/>
    <m/>
    <m/>
    <m/>
    <m/>
    <m/>
    <m/>
    <m/>
    <m/>
    <m/>
    <m/>
    <m/>
    <m/>
    <m/>
    <m/>
    <m/>
    <m/>
    <m/>
    <m/>
    <m/>
    <m/>
    <m/>
    <m/>
    <m/>
    <m/>
    <m/>
    <m/>
    <m/>
    <m/>
    <n v="2.93"/>
    <m/>
    <m/>
    <m/>
    <m/>
    <n v="7"/>
    <n v="13.71"/>
    <m/>
    <m/>
    <n v="5.48"/>
    <n v="2.93"/>
    <n v="8.41"/>
    <n v="20.71"/>
    <n v="29.12"/>
    <n v="1.3000580383052815E-3"/>
    <n v="0.28880494505494503"/>
  </r>
  <r>
    <n v="26"/>
    <n v="105"/>
    <s v="Puntledge R"/>
    <s v="OPS"/>
    <s v="124"/>
    <s v="Chinook"/>
    <s v="2"/>
    <x v="1"/>
    <x v="4"/>
    <n v="105"/>
    <x v="10"/>
    <s v="CK-83"/>
    <s v="EAST VANCOUVER ISLAND-GEORGIA STRAIT_SU_0.3"/>
    <s v="M"/>
    <s v="H"/>
    <n v="5679"/>
    <s v="Comox Bay Seapen"/>
    <n v="5679"/>
    <s v="Courtenay Est"/>
    <s v="GSVI"/>
    <s v="S"/>
    <x v="2"/>
    <s v="185912"/>
    <n v="0"/>
    <x v="502"/>
    <n v="2007"/>
    <s v="20070610"/>
    <s v="20070610"/>
    <n v="84"/>
    <n v="7.1"/>
    <s v="SEE ALSO 185910, 185911, 185913"/>
    <s v="CWT"/>
    <s v="B"/>
    <x v="0"/>
    <s v="Y"/>
    <s v="Y"/>
    <s v="Y"/>
    <n v="4.0140000000000002E-3"/>
    <s v="AD Clip"/>
    <n v="22329"/>
    <s v=""/>
    <n v="50766"/>
    <n v="2"/>
    <n v="29800"/>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6900000000000004"/>
    <n v="0.86"/>
    <m/>
    <m/>
    <n v="0"/>
    <n v="0"/>
    <n v="0"/>
    <n v="5.55"/>
    <n v="5.5500000000000007"/>
    <n v="2.4855568990998257E-4"/>
    <n v="0"/>
  </r>
  <r>
    <n v="26"/>
    <n v="105"/>
    <s v="Puntledge R"/>
    <s v="OPS"/>
    <s v="124"/>
    <s v="Chinook"/>
    <s v="2"/>
    <x v="1"/>
    <x v="4"/>
    <n v="105"/>
    <x v="10"/>
    <s v="CK-83"/>
    <s v="EAST VANCOUVER ISLAND-GEORGIA STRAIT_SU_0.3"/>
    <s v="M"/>
    <s v="H"/>
    <n v="5679"/>
    <s v="Comox Bay Seapen"/>
    <n v="5679"/>
    <s v="Courtenay Est"/>
    <s v="GSVI"/>
    <s v="S"/>
    <x v="2"/>
    <s v="185912"/>
    <n v="0"/>
    <x v="502"/>
    <n v="2007"/>
    <s v="20070610"/>
    <s v="20070610"/>
    <n v="84"/>
    <n v="7.1"/>
    <s v="SEE ALSO 185910, 185911, 185913"/>
    <s v="CWT"/>
    <s v="B"/>
    <x v="0"/>
    <s v="Y"/>
    <s v="Y"/>
    <s v="Y"/>
    <n v="4.0140000000000002E-3"/>
    <s v="AD Clip"/>
    <n v="22329"/>
    <s v=""/>
    <n v="50766"/>
    <n v="3"/>
    <n v="29800"/>
    <n v="2009"/>
    <m/>
    <m/>
    <m/>
    <m/>
    <m/>
    <m/>
    <m/>
    <m/>
    <m/>
    <m/>
    <m/>
    <m/>
    <m/>
    <m/>
    <m/>
    <m/>
    <n v="6.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
    <n v="9.3800000000000008"/>
    <m/>
    <m/>
    <n v="6.18"/>
    <n v="0"/>
    <n v="6.18"/>
    <n v="19.38"/>
    <n v="25.560000000000002"/>
    <n v="1.1446997178557034E-3"/>
    <n v="0.24178403755868541"/>
  </r>
  <r>
    <n v="26"/>
    <n v="105"/>
    <s v="Puntledge R"/>
    <s v="OPS"/>
    <s v="124"/>
    <s v="Chinook"/>
    <s v="2"/>
    <x v="1"/>
    <x v="4"/>
    <n v="105"/>
    <x v="10"/>
    <s v="CK-83"/>
    <s v="EAST VANCOUVER ISLAND-GEORGIA STRAIT_SU_0.3"/>
    <s v="M"/>
    <s v="H"/>
    <n v="5679"/>
    <s v="Comox Bay Seapen"/>
    <n v="5679"/>
    <s v="Courtenay Est"/>
    <s v="GSVI"/>
    <s v="S"/>
    <x v="2"/>
    <s v="185912"/>
    <n v="0"/>
    <x v="502"/>
    <n v="2007"/>
    <s v="20070610"/>
    <s v="20070610"/>
    <n v="84"/>
    <n v="7.1"/>
    <s v="SEE ALSO 185910, 185911, 185913"/>
    <s v="CWT"/>
    <s v="B"/>
    <x v="0"/>
    <s v="Y"/>
    <s v="Y"/>
    <s v="Y"/>
    <n v="4.0140000000000002E-3"/>
    <s v="AD Clip"/>
    <n v="22329"/>
    <n v="22329"/>
    <n v="50766"/>
    <n v="4"/>
    <n v="29800"/>
    <n v="2010"/>
    <m/>
    <m/>
    <m/>
    <m/>
    <m/>
    <m/>
    <m/>
    <m/>
    <m/>
    <m/>
    <m/>
    <m/>
    <m/>
    <m/>
    <m/>
    <m/>
    <m/>
    <m/>
    <m/>
    <m/>
    <m/>
    <m/>
    <m/>
    <m/>
    <m/>
    <m/>
    <m/>
    <m/>
    <m/>
    <m/>
    <m/>
    <m/>
    <m/>
    <m/>
    <m/>
    <m/>
    <m/>
    <m/>
    <m/>
    <m/>
    <m/>
    <m/>
    <m/>
    <m/>
    <m/>
    <m/>
    <m/>
    <m/>
    <m/>
    <n v="34.53"/>
    <m/>
    <m/>
    <m/>
    <m/>
    <m/>
    <m/>
    <m/>
    <m/>
    <m/>
    <m/>
    <m/>
    <m/>
    <m/>
    <m/>
    <m/>
    <m/>
    <m/>
    <m/>
    <m/>
    <m/>
    <m/>
    <m/>
    <m/>
    <m/>
    <m/>
    <m/>
    <m/>
    <m/>
    <m/>
    <m/>
    <m/>
    <m/>
    <m/>
    <m/>
    <m/>
    <m/>
    <m/>
    <m/>
    <m/>
    <m/>
    <m/>
    <m/>
    <m/>
    <m/>
    <m/>
    <m/>
    <m/>
    <m/>
    <m/>
    <m/>
    <m/>
    <m/>
    <m/>
    <m/>
    <m/>
    <m/>
    <m/>
    <m/>
    <m/>
    <m/>
    <m/>
    <m/>
    <m/>
    <m/>
    <m/>
    <m/>
    <m/>
    <m/>
    <m/>
    <m/>
    <m/>
    <m/>
    <m/>
    <m/>
    <m/>
    <m/>
    <m/>
    <m/>
    <m/>
    <m/>
    <m/>
    <m/>
    <m/>
    <m/>
    <m/>
    <m/>
    <m/>
    <m/>
    <m/>
    <m/>
    <m/>
    <n v="10.08"/>
    <m/>
    <m/>
    <m/>
    <m/>
    <m/>
    <m/>
    <m/>
    <m/>
    <m/>
    <m/>
    <m/>
    <m/>
    <m/>
    <m/>
    <m/>
    <m/>
    <m/>
    <m/>
    <m/>
    <m/>
    <m/>
    <m/>
    <n v="2"/>
    <n v="3.91"/>
    <m/>
    <m/>
    <n v="44.61"/>
    <n v="0"/>
    <n v="44.61"/>
    <n v="5.91"/>
    <n v="50.519999999999996"/>
    <n v="2.2625285503157328E-3"/>
    <n v="0.88301662707838491"/>
  </r>
  <r>
    <n v="26"/>
    <n v="105"/>
    <s v="Puntledge R"/>
    <s v="OPS"/>
    <s v="124"/>
    <s v="Chinook"/>
    <s v="2"/>
    <x v="1"/>
    <x v="4"/>
    <n v="105"/>
    <x v="10"/>
    <s v="CK-83"/>
    <s v="EAST VANCOUVER ISLAND-GEORGIA STRAIT_SU_0.3"/>
    <s v="M"/>
    <s v="H"/>
    <n v="5679"/>
    <s v="Comox Bay Seapen"/>
    <n v="5679"/>
    <s v="Courtenay Est"/>
    <s v="GSVI"/>
    <s v="S"/>
    <x v="2"/>
    <s v="185913"/>
    <n v="0"/>
    <x v="503"/>
    <n v="2007"/>
    <s v="20070610"/>
    <s v="20070610"/>
    <n v="84"/>
    <n v="7.1"/>
    <s v="SEE ALSO 185910, 185911, 185912."/>
    <s v="CWT"/>
    <s v="B"/>
    <x v="0"/>
    <s v="Y"/>
    <s v="Y"/>
    <s v="Y"/>
    <n v="4.006E-3"/>
    <s v="AD Clip"/>
    <n v="22376"/>
    <s v=""/>
    <n v="50872"/>
    <n v="2"/>
    <n v="29799"/>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9"/>
    <n v="0.86"/>
    <m/>
    <m/>
    <n v="0"/>
    <n v="0"/>
    <n v="0"/>
    <n v="4.05"/>
    <n v="4.05"/>
    <n v="1.8099749731855557E-4"/>
    <n v="0"/>
  </r>
  <r>
    <n v="26"/>
    <n v="105"/>
    <s v="Puntledge R"/>
    <s v="OPS"/>
    <s v="124"/>
    <s v="Chinook"/>
    <s v="2"/>
    <x v="1"/>
    <x v="4"/>
    <n v="105"/>
    <x v="10"/>
    <s v="CK-83"/>
    <s v="EAST VANCOUVER ISLAND-GEORGIA STRAIT_SU_0.3"/>
    <s v="M"/>
    <s v="H"/>
    <n v="5679"/>
    <s v="Comox Bay Seapen"/>
    <n v="5679"/>
    <s v="Courtenay Est"/>
    <s v="GSVI"/>
    <s v="S"/>
    <x v="2"/>
    <s v="185913"/>
    <n v="0"/>
    <x v="503"/>
    <n v="2007"/>
    <s v="20070610"/>
    <s v="20070610"/>
    <n v="84"/>
    <n v="7.1"/>
    <s v="SEE ALSO 185910, 185911, 185912."/>
    <s v="CWT"/>
    <s v="B"/>
    <x v="0"/>
    <s v="Y"/>
    <s v="Y"/>
    <s v="Y"/>
    <n v="4.006E-3"/>
    <s v="AD Clip"/>
    <n v="22376"/>
    <s v=""/>
    <n v="50872"/>
    <n v="3"/>
    <n v="29799"/>
    <n v="2009"/>
    <m/>
    <m/>
    <m/>
    <m/>
    <m/>
    <m/>
    <m/>
    <m/>
    <m/>
    <m/>
    <m/>
    <m/>
    <m/>
    <m/>
    <m/>
    <m/>
    <m/>
    <m/>
    <m/>
    <m/>
    <m/>
    <m/>
    <m/>
    <m/>
    <m/>
    <m/>
    <m/>
    <m/>
    <m/>
    <m/>
    <m/>
    <m/>
    <m/>
    <m/>
    <m/>
    <m/>
    <m/>
    <m/>
    <m/>
    <m/>
    <m/>
    <m/>
    <m/>
    <m/>
    <m/>
    <m/>
    <m/>
    <m/>
    <m/>
    <n v="50.16"/>
    <m/>
    <m/>
    <m/>
    <m/>
    <m/>
    <m/>
    <m/>
    <m/>
    <m/>
    <m/>
    <m/>
    <m/>
    <m/>
    <m/>
    <m/>
    <m/>
    <m/>
    <m/>
    <m/>
    <m/>
    <m/>
    <m/>
    <m/>
    <m/>
    <m/>
    <m/>
    <m/>
    <m/>
    <m/>
    <m/>
    <m/>
    <m/>
    <m/>
    <m/>
    <m/>
    <m/>
    <m/>
    <m/>
    <m/>
    <m/>
    <m/>
    <m/>
    <m/>
    <m/>
    <m/>
    <m/>
    <m/>
    <m/>
    <m/>
    <m/>
    <m/>
    <m/>
    <m/>
    <m/>
    <m/>
    <m/>
    <m/>
    <m/>
    <m/>
    <m/>
    <m/>
    <m/>
    <m/>
    <m/>
    <m/>
    <m/>
    <m/>
    <m/>
    <m/>
    <m/>
    <m/>
    <m/>
    <m/>
    <m/>
    <m/>
    <m/>
    <m/>
    <m/>
    <m/>
    <m/>
    <m/>
    <m/>
    <m/>
    <m/>
    <m/>
    <m/>
    <m/>
    <m/>
    <m/>
    <m/>
    <m/>
    <m/>
    <m/>
    <m/>
    <m/>
    <m/>
    <m/>
    <m/>
    <m/>
    <m/>
    <m/>
    <m/>
    <m/>
    <m/>
    <m/>
    <m/>
    <m/>
    <m/>
    <m/>
    <m/>
    <m/>
    <m/>
    <m/>
    <m/>
    <n v="6.47"/>
    <n v="7.46"/>
    <m/>
    <m/>
    <n v="50.16"/>
    <n v="0"/>
    <n v="50.16"/>
    <n v="13.93"/>
    <n v="64.089999999999989"/>
    <n v="2.8642295316410435E-3"/>
    <n v="0.78264939928225941"/>
  </r>
  <r>
    <n v="26"/>
    <n v="105"/>
    <s v="Puntledge R"/>
    <s v="OPS"/>
    <s v="124"/>
    <s v="Chinook"/>
    <s v="2"/>
    <x v="1"/>
    <x v="4"/>
    <n v="105"/>
    <x v="10"/>
    <s v="CK-83"/>
    <s v="EAST VANCOUVER ISLAND-GEORGIA STRAIT_SU_0.3"/>
    <s v="M"/>
    <s v="H"/>
    <n v="5679"/>
    <s v="Comox Bay Seapen"/>
    <n v="5679"/>
    <s v="Courtenay Est"/>
    <s v="GSVI"/>
    <s v="S"/>
    <x v="2"/>
    <s v="185913"/>
    <n v="0"/>
    <x v="503"/>
    <n v="2007"/>
    <s v="20070610"/>
    <s v="20070610"/>
    <n v="84"/>
    <n v="7.1"/>
    <s v="SEE ALSO 185910, 185911, 185912."/>
    <s v="CWT"/>
    <s v="B"/>
    <x v="0"/>
    <s v="Y"/>
    <s v="Y"/>
    <s v="Y"/>
    <n v="4.006E-3"/>
    <s v="AD Clip"/>
    <n v="22376"/>
    <n v="22376"/>
    <n v="50872"/>
    <n v="4"/>
    <n v="29799"/>
    <n v="2010"/>
    <m/>
    <m/>
    <m/>
    <m/>
    <m/>
    <m/>
    <m/>
    <m/>
    <m/>
    <m/>
    <m/>
    <m/>
    <m/>
    <m/>
    <m/>
    <m/>
    <m/>
    <m/>
    <m/>
    <m/>
    <m/>
    <m/>
    <m/>
    <m/>
    <m/>
    <m/>
    <m/>
    <m/>
    <m/>
    <m/>
    <m/>
    <m/>
    <m/>
    <m/>
    <m/>
    <m/>
    <m/>
    <m/>
    <m/>
    <m/>
    <m/>
    <m/>
    <m/>
    <m/>
    <m/>
    <m/>
    <m/>
    <m/>
    <m/>
    <n v="13.21"/>
    <m/>
    <m/>
    <m/>
    <m/>
    <m/>
    <m/>
    <m/>
    <m/>
    <m/>
    <m/>
    <m/>
    <m/>
    <m/>
    <m/>
    <m/>
    <m/>
    <m/>
    <m/>
    <m/>
    <m/>
    <m/>
    <n v="2.52"/>
    <m/>
    <m/>
    <m/>
    <m/>
    <m/>
    <m/>
    <m/>
    <m/>
    <m/>
    <m/>
    <m/>
    <m/>
    <m/>
    <m/>
    <m/>
    <m/>
    <m/>
    <m/>
    <m/>
    <m/>
    <m/>
    <m/>
    <m/>
    <m/>
    <m/>
    <m/>
    <m/>
    <m/>
    <m/>
    <m/>
    <m/>
    <m/>
    <m/>
    <m/>
    <m/>
    <m/>
    <m/>
    <m/>
    <m/>
    <m/>
    <m/>
    <m/>
    <m/>
    <m/>
    <m/>
    <m/>
    <m/>
    <m/>
    <m/>
    <m/>
    <m/>
    <m/>
    <m/>
    <m/>
    <m/>
    <m/>
    <m/>
    <m/>
    <m/>
    <m/>
    <m/>
    <m/>
    <m/>
    <m/>
    <m/>
    <m/>
    <m/>
    <m/>
    <m/>
    <m/>
    <m/>
    <m/>
    <m/>
    <m/>
    <m/>
    <m/>
    <m/>
    <m/>
    <m/>
    <m/>
    <m/>
    <m/>
    <m/>
    <m/>
    <m/>
    <m/>
    <m/>
    <n v="5.23"/>
    <m/>
    <m/>
    <m/>
    <m/>
    <n v="5.74"/>
    <n v="13.15"/>
    <m/>
    <m/>
    <n v="15.73"/>
    <n v="5.23"/>
    <n v="20.96"/>
    <n v="18.89"/>
    <n v="39.85"/>
    <n v="1.7809259921344298E-3"/>
    <n v="0.52597239648682559"/>
  </r>
  <r>
    <n v="26"/>
    <n v="105"/>
    <s v="Puntledge R"/>
    <s v="OPS"/>
    <s v="124"/>
    <s v="Chinook"/>
    <s v="2"/>
    <x v="1"/>
    <x v="4"/>
    <n v="105"/>
    <x v="10"/>
    <s v="CK-83"/>
    <s v="EAST VANCOUVER ISLAND-GEORGIA STRAIT_SU_0.3"/>
    <s v="M"/>
    <s v="H"/>
    <n v="105"/>
    <s v="Puntledge River H"/>
    <n v="105"/>
    <s v="Puntledge R"/>
    <s v="GSVI"/>
    <s v="S"/>
    <x v="1"/>
    <s v="185914"/>
    <n v="0"/>
    <x v="504"/>
    <n v="2007"/>
    <s v="20070603"/>
    <s v="20070603"/>
    <n v="77"/>
    <n v="5.3"/>
    <s v="SEE ALSO 185915, 185916, 185917."/>
    <s v="CWT"/>
    <s v="P"/>
    <x v="0"/>
    <s v="Y"/>
    <s v="Y"/>
    <s v="Y"/>
    <n v="3.993E-3"/>
    <s v="AD Clip"/>
    <n v="22444"/>
    <s v=""/>
    <n v="188288"/>
    <n v="2"/>
    <n v="29036"/>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8"/>
    <n v="2.58"/>
    <m/>
    <m/>
    <n v="0"/>
    <n v="0"/>
    <n v="0"/>
    <n v="4.66"/>
    <n v="4.66"/>
    <n v="2.0762787381928356E-4"/>
    <n v="0"/>
  </r>
  <r>
    <n v="26"/>
    <n v="105"/>
    <s v="Puntledge R"/>
    <s v="OPS"/>
    <s v="124"/>
    <s v="Chinook"/>
    <s v="2"/>
    <x v="1"/>
    <x v="4"/>
    <n v="105"/>
    <x v="10"/>
    <s v="CK-83"/>
    <s v="EAST VANCOUVER ISLAND-GEORGIA STRAIT_SU_0.3"/>
    <s v="M"/>
    <s v="H"/>
    <n v="105"/>
    <s v="Puntledge River H"/>
    <n v="105"/>
    <s v="Puntledge R"/>
    <s v="GSVI"/>
    <s v="S"/>
    <x v="1"/>
    <s v="185914"/>
    <n v="0"/>
    <x v="504"/>
    <n v="2007"/>
    <s v="20070603"/>
    <s v="20070603"/>
    <n v="77"/>
    <n v="5.3"/>
    <s v="SEE ALSO 185915, 185916, 185917."/>
    <s v="CWT"/>
    <s v="P"/>
    <x v="0"/>
    <s v="Y"/>
    <s v="Y"/>
    <s v="Y"/>
    <n v="3.993E-3"/>
    <s v="AD Clip"/>
    <n v="22444"/>
    <s v=""/>
    <n v="188288"/>
    <n v="3"/>
    <n v="29036"/>
    <n v="2009"/>
    <m/>
    <m/>
    <m/>
    <m/>
    <m/>
    <m/>
    <m/>
    <m/>
    <m/>
    <m/>
    <m/>
    <m/>
    <m/>
    <m/>
    <m/>
    <m/>
    <m/>
    <m/>
    <m/>
    <m/>
    <m/>
    <m/>
    <m/>
    <m/>
    <m/>
    <m/>
    <m/>
    <m/>
    <m/>
    <m/>
    <m/>
    <m/>
    <m/>
    <m/>
    <m/>
    <m/>
    <m/>
    <m/>
    <m/>
    <m/>
    <m/>
    <m/>
    <m/>
    <m/>
    <m/>
    <m/>
    <m/>
    <m/>
    <m/>
    <n v="25.08"/>
    <m/>
    <m/>
    <m/>
    <m/>
    <m/>
    <m/>
    <m/>
    <m/>
    <m/>
    <m/>
    <m/>
    <m/>
    <m/>
    <m/>
    <m/>
    <m/>
    <m/>
    <m/>
    <m/>
    <m/>
    <m/>
    <m/>
    <m/>
    <m/>
    <m/>
    <m/>
    <m/>
    <m/>
    <m/>
    <m/>
    <m/>
    <m/>
    <m/>
    <m/>
    <m/>
    <m/>
    <m/>
    <m/>
    <m/>
    <m/>
    <m/>
    <m/>
    <m/>
    <m/>
    <m/>
    <m/>
    <m/>
    <m/>
    <m/>
    <m/>
    <m/>
    <m/>
    <m/>
    <m/>
    <m/>
    <m/>
    <m/>
    <m/>
    <m/>
    <m/>
    <m/>
    <m/>
    <m/>
    <m/>
    <m/>
    <m/>
    <m/>
    <m/>
    <m/>
    <m/>
    <m/>
    <m/>
    <m/>
    <m/>
    <m/>
    <m/>
    <m/>
    <m/>
    <m/>
    <m/>
    <m/>
    <m/>
    <m/>
    <m/>
    <m/>
    <m/>
    <m/>
    <m/>
    <m/>
    <m/>
    <m/>
    <m/>
    <m/>
    <m/>
    <m/>
    <m/>
    <m/>
    <m/>
    <m/>
    <m/>
    <m/>
    <m/>
    <m/>
    <m/>
    <m/>
    <m/>
    <m/>
    <m/>
    <m/>
    <n v="7.44"/>
    <m/>
    <m/>
    <m/>
    <m/>
    <n v="7"/>
    <n v="6.57"/>
    <m/>
    <m/>
    <n v="25.08"/>
    <n v="7.44"/>
    <n v="32.520000000000003"/>
    <n v="13.57"/>
    <n v="46.089999999999996"/>
    <n v="2.0535555159508106E-3"/>
    <n v="0.70557604686482978"/>
  </r>
  <r>
    <n v="26"/>
    <n v="105"/>
    <s v="Puntledge R"/>
    <s v="OPS"/>
    <s v="124"/>
    <s v="Chinook"/>
    <s v="2"/>
    <x v="1"/>
    <x v="4"/>
    <n v="105"/>
    <x v="10"/>
    <s v="CK-83"/>
    <s v="EAST VANCOUVER ISLAND-GEORGIA STRAIT_SU_0.3"/>
    <s v="M"/>
    <s v="H"/>
    <n v="105"/>
    <s v="Puntledge River H"/>
    <n v="105"/>
    <s v="Puntledge R"/>
    <s v="GSVI"/>
    <s v="S"/>
    <x v="1"/>
    <s v="185914"/>
    <n v="0"/>
    <x v="504"/>
    <n v="2007"/>
    <s v="20070603"/>
    <s v="20070603"/>
    <n v="77"/>
    <n v="5.3"/>
    <s v="SEE ALSO 185915, 185916, 185917."/>
    <s v="CWT"/>
    <s v="P"/>
    <x v="0"/>
    <s v="Y"/>
    <s v="Y"/>
    <s v="Y"/>
    <n v="3.993E-3"/>
    <s v="AD Clip"/>
    <n v="22444"/>
    <n v="22444"/>
    <n v="188288"/>
    <n v="4"/>
    <n v="29036"/>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900000000000002"/>
    <m/>
    <m/>
    <m/>
    <m/>
    <n v="3"/>
    <n v="5.87"/>
    <m/>
    <m/>
    <n v="0"/>
    <n v="2.4900000000000002"/>
    <n v="2.4900000000000002"/>
    <n v="8.8699999999999992"/>
    <n v="11.36"/>
    <n v="5.0614863660666549E-4"/>
    <n v="0.21919014084507046"/>
  </r>
  <r>
    <n v="26"/>
    <n v="105"/>
    <s v="Puntledge R"/>
    <s v="OPS"/>
    <s v="124"/>
    <s v="Chinook"/>
    <s v="2"/>
    <x v="1"/>
    <x v="4"/>
    <n v="105"/>
    <x v="10"/>
    <s v="CK-83"/>
    <s v="EAST VANCOUVER ISLAND-GEORGIA STRAIT_SU_0.3"/>
    <s v="M"/>
    <s v="H"/>
    <n v="105"/>
    <s v="Puntledge River H"/>
    <n v="105"/>
    <s v="Puntledge R"/>
    <s v="GSVI"/>
    <s v="S"/>
    <x v="1"/>
    <s v="185915"/>
    <n v="0"/>
    <x v="505"/>
    <n v="2007"/>
    <s v="20070603"/>
    <s v="20070603"/>
    <n v="77"/>
    <n v="5.3"/>
    <s v="SEE ALSO 185914, 185916, 185917."/>
    <s v="CWT"/>
    <s v="P"/>
    <x v="0"/>
    <s v="Y"/>
    <s v="Y"/>
    <s v="Y"/>
    <n v="4.0070000000000001E-3"/>
    <s v="AD Clip"/>
    <n v="22366"/>
    <s v=""/>
    <n v="187636"/>
    <n v="2"/>
    <n v="29073"/>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3"/>
    <n v="1.72"/>
    <m/>
    <m/>
    <n v="0"/>
    <n v="0"/>
    <n v="0"/>
    <n v="5.85"/>
    <n v="5.85"/>
    <n v="2.6155772154162565E-4"/>
    <n v="0"/>
  </r>
  <r>
    <n v="26"/>
    <n v="105"/>
    <s v="Puntledge R"/>
    <s v="OPS"/>
    <s v="124"/>
    <s v="Chinook"/>
    <s v="2"/>
    <x v="1"/>
    <x v="4"/>
    <n v="105"/>
    <x v="10"/>
    <s v="CK-83"/>
    <s v="EAST VANCOUVER ISLAND-GEORGIA STRAIT_SU_0.3"/>
    <s v="M"/>
    <s v="H"/>
    <n v="105"/>
    <s v="Puntledge River H"/>
    <n v="105"/>
    <s v="Puntledge R"/>
    <s v="GSVI"/>
    <s v="S"/>
    <x v="1"/>
    <s v="185915"/>
    <n v="0"/>
    <x v="505"/>
    <n v="2007"/>
    <s v="20070603"/>
    <s v="20070603"/>
    <n v="77"/>
    <n v="5.3"/>
    <s v="SEE ALSO 185914, 185916, 185917."/>
    <s v="CWT"/>
    <s v="P"/>
    <x v="0"/>
    <s v="Y"/>
    <s v="Y"/>
    <s v="Y"/>
    <n v="4.0070000000000001E-3"/>
    <s v="AD Clip"/>
    <n v="22366"/>
    <s v=""/>
    <n v="187636"/>
    <n v="3"/>
    <n v="29073"/>
    <n v="2009"/>
    <m/>
    <m/>
    <m/>
    <m/>
    <m/>
    <m/>
    <m/>
    <m/>
    <m/>
    <m/>
    <m/>
    <m/>
    <m/>
    <m/>
    <m/>
    <m/>
    <m/>
    <m/>
    <m/>
    <m/>
    <m/>
    <m/>
    <m/>
    <m/>
    <m/>
    <m/>
    <m/>
    <m/>
    <m/>
    <m/>
    <m/>
    <m/>
    <m/>
    <m/>
    <m/>
    <m/>
    <m/>
    <m/>
    <m/>
    <m/>
    <m/>
    <m/>
    <m/>
    <m/>
    <m/>
    <m/>
    <m/>
    <m/>
    <m/>
    <m/>
    <m/>
    <m/>
    <m/>
    <m/>
    <m/>
    <m/>
    <m/>
    <m/>
    <m/>
    <n v="26.93"/>
    <m/>
    <m/>
    <m/>
    <m/>
    <m/>
    <m/>
    <m/>
    <m/>
    <m/>
    <m/>
    <m/>
    <m/>
    <m/>
    <m/>
    <m/>
    <m/>
    <m/>
    <m/>
    <m/>
    <m/>
    <m/>
    <m/>
    <m/>
    <m/>
    <m/>
    <m/>
    <m/>
    <m/>
    <m/>
    <m/>
    <m/>
    <m/>
    <m/>
    <m/>
    <m/>
    <m/>
    <m/>
    <m/>
    <m/>
    <m/>
    <m/>
    <m/>
    <m/>
    <m/>
    <m/>
    <m/>
    <m/>
    <m/>
    <m/>
    <m/>
    <m/>
    <m/>
    <m/>
    <m/>
    <m/>
    <m/>
    <m/>
    <m/>
    <m/>
    <m/>
    <m/>
    <m/>
    <m/>
    <m/>
    <m/>
    <m/>
    <m/>
    <m/>
    <m/>
    <m/>
    <m/>
    <m/>
    <m/>
    <m/>
    <m/>
    <m/>
    <m/>
    <m/>
    <m/>
    <m/>
    <m/>
    <m/>
    <m/>
    <m/>
    <m/>
    <m/>
    <m/>
    <m/>
    <m/>
    <m/>
    <m/>
    <m/>
    <m/>
    <m/>
    <m/>
    <m/>
    <m/>
    <m/>
    <m/>
    <n v="3.07"/>
    <m/>
    <m/>
    <m/>
    <m/>
    <n v="7.47"/>
    <n v="8.4"/>
    <m/>
    <m/>
    <n v="26.93"/>
    <n v="3.07"/>
    <n v="30"/>
    <n v="15.87"/>
    <n v="45.87"/>
    <n v="2.0508808012161314E-3"/>
    <n v="0.65402223675604976"/>
  </r>
  <r>
    <n v="26"/>
    <n v="105"/>
    <s v="Puntledge R"/>
    <s v="OPS"/>
    <s v="124"/>
    <s v="Chinook"/>
    <s v="2"/>
    <x v="1"/>
    <x v="4"/>
    <n v="105"/>
    <x v="10"/>
    <s v="CK-83"/>
    <s v="EAST VANCOUVER ISLAND-GEORGIA STRAIT_SU_0.3"/>
    <s v="M"/>
    <s v="H"/>
    <n v="105"/>
    <s v="Puntledge River H"/>
    <n v="105"/>
    <s v="Puntledge R"/>
    <s v="GSVI"/>
    <s v="S"/>
    <x v="1"/>
    <s v="185915"/>
    <n v="0"/>
    <x v="505"/>
    <n v="2007"/>
    <s v="20070603"/>
    <s v="20070603"/>
    <n v="77"/>
    <n v="5.3"/>
    <s v="SEE ALSO 185914, 185916, 185917."/>
    <s v="CWT"/>
    <s v="P"/>
    <x v="0"/>
    <s v="Y"/>
    <s v="Y"/>
    <s v="Y"/>
    <n v="4.0070000000000001E-3"/>
    <s v="AD Clip"/>
    <n v="22366"/>
    <n v="22366"/>
    <n v="187636"/>
    <n v="4"/>
    <n v="29073"/>
    <n v="2010"/>
    <m/>
    <m/>
    <m/>
    <m/>
    <m/>
    <m/>
    <m/>
    <m/>
    <m/>
    <m/>
    <m/>
    <m/>
    <m/>
    <m/>
    <m/>
    <m/>
    <m/>
    <m/>
    <m/>
    <m/>
    <m/>
    <m/>
    <m/>
    <m/>
    <m/>
    <m/>
    <m/>
    <m/>
    <m/>
    <m/>
    <m/>
    <m/>
    <m/>
    <m/>
    <n v="6.42"/>
    <m/>
    <m/>
    <m/>
    <m/>
    <m/>
    <m/>
    <m/>
    <m/>
    <m/>
    <m/>
    <m/>
    <m/>
    <m/>
    <m/>
    <m/>
    <m/>
    <m/>
    <m/>
    <m/>
    <m/>
    <m/>
    <m/>
    <m/>
    <m/>
    <m/>
    <m/>
    <m/>
    <m/>
    <m/>
    <m/>
    <m/>
    <m/>
    <m/>
    <m/>
    <m/>
    <m/>
    <m/>
    <m/>
    <m/>
    <m/>
    <m/>
    <m/>
    <m/>
    <m/>
    <m/>
    <m/>
    <m/>
    <m/>
    <m/>
    <m/>
    <m/>
    <m/>
    <m/>
    <m/>
    <m/>
    <m/>
    <m/>
    <m/>
    <m/>
    <m/>
    <m/>
    <m/>
    <m/>
    <m/>
    <m/>
    <m/>
    <m/>
    <m/>
    <m/>
    <m/>
    <m/>
    <m/>
    <m/>
    <m/>
    <m/>
    <m/>
    <m/>
    <m/>
    <m/>
    <m/>
    <m/>
    <m/>
    <m/>
    <m/>
    <m/>
    <m/>
    <m/>
    <m/>
    <m/>
    <m/>
    <m/>
    <m/>
    <m/>
    <m/>
    <m/>
    <m/>
    <m/>
    <m/>
    <m/>
    <m/>
    <m/>
    <m/>
    <m/>
    <m/>
    <m/>
    <m/>
    <m/>
    <m/>
    <m/>
    <m/>
    <m/>
    <m/>
    <m/>
    <m/>
    <m/>
    <m/>
    <m/>
    <m/>
    <m/>
    <m/>
    <m/>
    <m/>
    <m/>
    <m/>
    <n v="1.57"/>
    <m/>
    <m/>
    <m/>
    <m/>
    <n v="1"/>
    <n v="1.95"/>
    <m/>
    <m/>
    <n v="6.42"/>
    <n v="1.57"/>
    <n v="7.99"/>
    <n v="2.95"/>
    <n v="10.94"/>
    <n v="4.8913529464365553E-4"/>
    <n v="0.73034734917733091"/>
  </r>
  <r>
    <n v="26"/>
    <n v="105"/>
    <s v="Puntledge R"/>
    <s v="OPS"/>
    <s v="124"/>
    <s v="Chinook"/>
    <s v="2"/>
    <x v="1"/>
    <x v="4"/>
    <n v="105"/>
    <x v="10"/>
    <s v="CK-83"/>
    <s v="EAST VANCOUVER ISLAND-GEORGIA STRAIT_SU_0.3"/>
    <s v="M"/>
    <s v="H"/>
    <n v="105"/>
    <s v="Puntledge River H"/>
    <n v="105"/>
    <s v="Puntledge R"/>
    <s v="GSVI"/>
    <s v="S"/>
    <x v="1"/>
    <s v="185916"/>
    <n v="0"/>
    <x v="506"/>
    <n v="2007"/>
    <s v="20070603"/>
    <s v="20070603"/>
    <n v="77"/>
    <n v="5.3"/>
    <s v="SEE ALSO 185914, 185915, 185917."/>
    <s v="CWT"/>
    <s v="P"/>
    <x v="0"/>
    <s v="Y"/>
    <s v="Y"/>
    <s v="Y"/>
    <n v="3.9940000000000002E-3"/>
    <s v="AD Clip"/>
    <n v="22440"/>
    <s v=""/>
    <n v="188254"/>
    <n v="2"/>
    <n v="29059"/>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5"/>
    <m/>
    <m/>
    <m/>
    <n v="0"/>
    <n v="0"/>
    <n v="0"/>
    <n v="3.75"/>
    <n v="3.75"/>
    <n v="1.6711229946524063E-4"/>
    <n v="0"/>
  </r>
  <r>
    <n v="26"/>
    <n v="105"/>
    <s v="Puntledge R"/>
    <s v="OPS"/>
    <s v="124"/>
    <s v="Chinook"/>
    <s v="2"/>
    <x v="1"/>
    <x v="4"/>
    <n v="105"/>
    <x v="10"/>
    <s v="CK-83"/>
    <s v="EAST VANCOUVER ISLAND-GEORGIA STRAIT_SU_0.3"/>
    <s v="M"/>
    <s v="H"/>
    <n v="105"/>
    <s v="Puntledge River H"/>
    <n v="105"/>
    <s v="Puntledge R"/>
    <s v="GSVI"/>
    <s v="S"/>
    <x v="1"/>
    <s v="185916"/>
    <n v="0"/>
    <x v="506"/>
    <n v="2007"/>
    <s v="20070603"/>
    <s v="20070603"/>
    <n v="77"/>
    <n v="5.3"/>
    <s v="SEE ALSO 185914, 185915, 185917."/>
    <s v="CWT"/>
    <s v="P"/>
    <x v="0"/>
    <s v="Y"/>
    <s v="Y"/>
    <s v="Y"/>
    <n v="3.9940000000000002E-3"/>
    <s v="AD Clip"/>
    <n v="22440"/>
    <s v=""/>
    <n v="188254"/>
    <n v="3"/>
    <n v="29059"/>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55"/>
    <n v="7.01"/>
    <m/>
    <m/>
    <n v="0"/>
    <n v="0"/>
    <n v="0"/>
    <n v="14.56"/>
    <n v="14.559999999999999"/>
    <n v="6.4884135472370759E-4"/>
    <n v="0"/>
  </r>
  <r>
    <n v="26"/>
    <n v="105"/>
    <s v="Puntledge R"/>
    <s v="OPS"/>
    <s v="124"/>
    <s v="Chinook"/>
    <s v="2"/>
    <x v="1"/>
    <x v="4"/>
    <n v="105"/>
    <x v="10"/>
    <s v="CK-83"/>
    <s v="EAST VANCOUVER ISLAND-GEORGIA STRAIT_SU_0.3"/>
    <s v="M"/>
    <s v="H"/>
    <n v="105"/>
    <s v="Puntledge River H"/>
    <n v="105"/>
    <s v="Puntledge R"/>
    <s v="GSVI"/>
    <s v="S"/>
    <x v="1"/>
    <s v="185916"/>
    <n v="0"/>
    <x v="506"/>
    <n v="2007"/>
    <s v="20070603"/>
    <s v="20070603"/>
    <n v="77"/>
    <n v="5.3"/>
    <s v="SEE ALSO 185914, 185915, 185917."/>
    <s v="CWT"/>
    <s v="P"/>
    <x v="0"/>
    <s v="Y"/>
    <s v="Y"/>
    <s v="Y"/>
    <n v="3.9940000000000002E-3"/>
    <s v="AD Clip"/>
    <n v="22440"/>
    <n v="22440"/>
    <n v="188254"/>
    <n v="4"/>
    <n v="29059"/>
    <n v="2010"/>
    <m/>
    <m/>
    <m/>
    <m/>
    <m/>
    <m/>
    <m/>
    <m/>
    <m/>
    <m/>
    <m/>
    <m/>
    <m/>
    <m/>
    <m/>
    <m/>
    <m/>
    <m/>
    <m/>
    <m/>
    <m/>
    <m/>
    <m/>
    <m/>
    <m/>
    <m/>
    <m/>
    <m/>
    <m/>
    <m/>
    <m/>
    <m/>
    <m/>
    <m/>
    <n v="6.56"/>
    <m/>
    <m/>
    <m/>
    <m/>
    <m/>
    <m/>
    <m/>
    <m/>
    <m/>
    <m/>
    <m/>
    <m/>
    <m/>
    <m/>
    <m/>
    <m/>
    <m/>
    <m/>
    <m/>
    <m/>
    <m/>
    <m/>
    <m/>
    <m/>
    <m/>
    <m/>
    <m/>
    <m/>
    <m/>
    <m/>
    <m/>
    <m/>
    <m/>
    <m/>
    <m/>
    <m/>
    <m/>
    <m/>
    <m/>
    <m/>
    <m/>
    <m/>
    <m/>
    <m/>
    <m/>
    <m/>
    <m/>
    <m/>
    <m/>
    <m/>
    <m/>
    <m/>
    <m/>
    <m/>
    <m/>
    <m/>
    <m/>
    <m/>
    <m/>
    <m/>
    <m/>
    <m/>
    <m/>
    <m/>
    <m/>
    <m/>
    <m/>
    <m/>
    <m/>
    <m/>
    <m/>
    <m/>
    <m/>
    <m/>
    <m/>
    <m/>
    <m/>
    <m/>
    <m/>
    <m/>
    <m/>
    <m/>
    <m/>
    <m/>
    <m/>
    <m/>
    <m/>
    <m/>
    <m/>
    <m/>
    <m/>
    <m/>
    <m/>
    <m/>
    <m/>
    <m/>
    <m/>
    <m/>
    <m/>
    <m/>
    <m/>
    <m/>
    <m/>
    <m/>
    <m/>
    <m/>
    <m/>
    <m/>
    <m/>
    <m/>
    <m/>
    <m/>
    <m/>
    <m/>
    <m/>
    <m/>
    <m/>
    <m/>
    <m/>
    <m/>
    <m/>
    <m/>
    <m/>
    <m/>
    <n v="1.33"/>
    <m/>
    <m/>
    <m/>
    <m/>
    <n v="3"/>
    <n v="5.87"/>
    <m/>
    <m/>
    <n v="6.56"/>
    <n v="1.33"/>
    <n v="7.89"/>
    <n v="8.8699999999999992"/>
    <n v="16.760000000000002"/>
    <n v="7.4688057040998227E-4"/>
    <n v="0.47076372315035792"/>
  </r>
  <r>
    <n v="26"/>
    <n v="105"/>
    <s v="Puntledge R"/>
    <s v="OPS"/>
    <s v="124"/>
    <s v="Chinook"/>
    <s v="2"/>
    <x v="1"/>
    <x v="4"/>
    <n v="105"/>
    <x v="10"/>
    <s v="CK-83"/>
    <s v="EAST VANCOUVER ISLAND-GEORGIA STRAIT_SU_0.3"/>
    <s v="M"/>
    <s v="H"/>
    <n v="105"/>
    <s v="Puntledge River H"/>
    <n v="105"/>
    <s v="Puntledge R"/>
    <s v="GSVI"/>
    <s v="S"/>
    <x v="1"/>
    <s v="185917"/>
    <n v="0"/>
    <x v="507"/>
    <n v="2007"/>
    <s v="20070603"/>
    <s v="20070603"/>
    <n v="77"/>
    <n v="5.3"/>
    <s v="SEE ALSO 185914, 185915, 185916."/>
    <s v="CWT"/>
    <s v="P"/>
    <x v="0"/>
    <s v="Y"/>
    <s v="Y"/>
    <s v="Y"/>
    <n v="4.0130000000000001E-3"/>
    <s v="AD Clip"/>
    <n v="22580"/>
    <s v=""/>
    <n v="189432"/>
    <n v="2"/>
    <n v="29034"/>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5"/>
    <n v="1.66"/>
    <m/>
    <m/>
    <n v="0"/>
    <n v="0"/>
    <n v="0"/>
    <n v="4.51"/>
    <n v="4.51"/>
    <n v="1.9973427812223205E-4"/>
    <n v="0"/>
  </r>
  <r>
    <n v="26"/>
    <n v="105"/>
    <s v="Puntledge R"/>
    <s v="OPS"/>
    <s v="124"/>
    <s v="Chinook"/>
    <s v="2"/>
    <x v="1"/>
    <x v="4"/>
    <n v="105"/>
    <x v="10"/>
    <s v="CK-83"/>
    <s v="EAST VANCOUVER ISLAND-GEORGIA STRAIT_SU_0.3"/>
    <s v="M"/>
    <s v="H"/>
    <n v="105"/>
    <s v="Puntledge River H"/>
    <n v="105"/>
    <s v="Puntledge R"/>
    <s v="GSVI"/>
    <s v="S"/>
    <x v="1"/>
    <s v="185917"/>
    <n v="0"/>
    <x v="507"/>
    <n v="2007"/>
    <s v="20070603"/>
    <s v="20070603"/>
    <n v="77"/>
    <n v="5.3"/>
    <s v="SEE ALSO 185914, 185915, 185916."/>
    <s v="CWT"/>
    <s v="P"/>
    <x v="0"/>
    <s v="Y"/>
    <s v="Y"/>
    <s v="Y"/>
    <n v="4.0130000000000001E-3"/>
    <s v="AD Clip"/>
    <n v="22580"/>
    <s v=""/>
    <n v="189432"/>
    <n v="3"/>
    <n v="29034"/>
    <n v="2009"/>
    <m/>
    <m/>
    <m/>
    <m/>
    <m/>
    <m/>
    <m/>
    <m/>
    <m/>
    <m/>
    <m/>
    <m/>
    <m/>
    <m/>
    <m/>
    <m/>
    <m/>
    <m/>
    <m/>
    <m/>
    <m/>
    <m/>
    <m/>
    <m/>
    <m/>
    <m/>
    <m/>
    <m/>
    <m/>
    <m/>
    <m/>
    <m/>
    <m/>
    <m/>
    <m/>
    <m/>
    <m/>
    <m/>
    <m/>
    <m/>
    <m/>
    <m/>
    <m/>
    <m/>
    <m/>
    <m/>
    <m/>
    <m/>
    <m/>
    <n v="25.08"/>
    <m/>
    <m/>
    <m/>
    <m/>
    <m/>
    <m/>
    <m/>
    <m/>
    <m/>
    <n v="26.93"/>
    <m/>
    <m/>
    <m/>
    <m/>
    <m/>
    <m/>
    <m/>
    <m/>
    <m/>
    <m/>
    <m/>
    <m/>
    <m/>
    <m/>
    <m/>
    <m/>
    <m/>
    <m/>
    <m/>
    <m/>
    <m/>
    <m/>
    <m/>
    <m/>
    <m/>
    <m/>
    <m/>
    <m/>
    <m/>
    <m/>
    <m/>
    <m/>
    <m/>
    <m/>
    <m/>
    <m/>
    <m/>
    <m/>
    <m/>
    <m/>
    <m/>
    <m/>
    <m/>
    <m/>
    <m/>
    <m/>
    <m/>
    <m/>
    <m/>
    <m/>
    <m/>
    <m/>
    <m/>
    <m/>
    <m/>
    <m/>
    <m/>
    <m/>
    <m/>
    <m/>
    <m/>
    <m/>
    <m/>
    <m/>
    <m/>
    <m/>
    <m/>
    <m/>
    <m/>
    <m/>
    <m/>
    <m/>
    <m/>
    <m/>
    <m/>
    <m/>
    <m/>
    <m/>
    <m/>
    <m/>
    <m/>
    <m/>
    <m/>
    <m/>
    <m/>
    <m/>
    <m/>
    <m/>
    <m/>
    <m/>
    <m/>
    <m/>
    <m/>
    <m/>
    <m/>
    <m/>
    <m/>
    <m/>
    <m/>
    <m/>
    <m/>
    <m/>
    <m/>
    <m/>
    <n v="6.55"/>
    <n v="6.07"/>
    <m/>
    <m/>
    <n v="52.01"/>
    <n v="0"/>
    <n v="52.01"/>
    <n v="12.62"/>
    <n v="64.63"/>
    <n v="2.8622674933569529E-3"/>
    <n v="0.80473464335447942"/>
  </r>
  <r>
    <n v="26"/>
    <n v="105"/>
    <s v="Puntledge R"/>
    <s v="OPS"/>
    <s v="124"/>
    <s v="Chinook"/>
    <s v="2"/>
    <x v="1"/>
    <x v="4"/>
    <n v="105"/>
    <x v="10"/>
    <s v="CK-83"/>
    <s v="EAST VANCOUVER ISLAND-GEORGIA STRAIT_SU_0.3"/>
    <s v="M"/>
    <s v="H"/>
    <n v="105"/>
    <s v="Puntledge River H"/>
    <n v="105"/>
    <s v="Puntledge R"/>
    <s v="GSVI"/>
    <s v="S"/>
    <x v="1"/>
    <s v="185917"/>
    <n v="0"/>
    <x v="507"/>
    <n v="2007"/>
    <s v="20070603"/>
    <s v="20070603"/>
    <n v="77"/>
    <n v="5.3"/>
    <s v="SEE ALSO 185914, 185915, 185916."/>
    <s v="CWT"/>
    <s v="P"/>
    <x v="0"/>
    <s v="Y"/>
    <s v="Y"/>
    <s v="Y"/>
    <n v="4.0130000000000001E-3"/>
    <s v="AD Clip"/>
    <n v="22580"/>
    <n v="22580"/>
    <n v="189432"/>
    <n v="4"/>
    <n v="29034"/>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
    <n v="5.87"/>
    <m/>
    <m/>
    <n v="0"/>
    <n v="0"/>
    <n v="0"/>
    <n v="8.8699999999999992"/>
    <n v="8.870000000000001"/>
    <n v="3.9282550930026577E-4"/>
    <n v="0"/>
  </r>
  <r>
    <n v="26"/>
    <n v="105"/>
    <s v="Puntledge R"/>
    <s v="OPS"/>
    <s v="124"/>
    <s v="Chinook"/>
    <s v="2"/>
    <x v="1"/>
    <x v="5"/>
    <n v="105"/>
    <x v="10"/>
    <s v="CK-83"/>
    <s v="EAST VANCOUVER ISLAND-GEORGIA STRAIT_SU_0.3"/>
    <s v="M"/>
    <s v="H"/>
    <n v="5679"/>
    <s v="Comox Bay Seapen"/>
    <n v="5679"/>
    <s v="Courtenay Est"/>
    <s v="GSVI"/>
    <s v="S"/>
    <x v="2"/>
    <s v="186235"/>
    <n v="0"/>
    <x v="508"/>
    <n v="2008"/>
    <s v="20080602"/>
    <s v="20080602"/>
    <n v="80"/>
    <n v="6.21"/>
    <m/>
    <s v="CWT"/>
    <s v="B"/>
    <x v="0"/>
    <s v="Y"/>
    <s v="Y"/>
    <s v="Y"/>
    <n v="5.0530000000000002E-3"/>
    <s v="AD Clip"/>
    <n v="29925"/>
    <s v=""/>
    <n v="103577"/>
    <n v="2"/>
    <n v="29801"/>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100000000000001"/>
    <n v="22.83"/>
    <m/>
    <m/>
    <n v="0"/>
    <n v="0"/>
    <n v="0"/>
    <n v="42.93"/>
    <n v="42.93"/>
    <n v="1.4345864661654136E-3"/>
    <n v="0"/>
  </r>
  <r>
    <n v="26"/>
    <n v="105"/>
    <s v="Puntledge R"/>
    <s v="OPS"/>
    <s v="124"/>
    <s v="Chinook"/>
    <s v="2"/>
    <x v="1"/>
    <x v="5"/>
    <n v="105"/>
    <x v="10"/>
    <s v="CK-83"/>
    <s v="EAST VANCOUVER ISLAND-GEORGIA STRAIT_SU_0.3"/>
    <s v="M"/>
    <s v="H"/>
    <n v="5679"/>
    <s v="Comox Bay Seapen"/>
    <n v="5679"/>
    <s v="Courtenay Est"/>
    <s v="GSVI"/>
    <s v="S"/>
    <x v="2"/>
    <s v="186235"/>
    <n v="0"/>
    <x v="508"/>
    <n v="2008"/>
    <s v="20080602"/>
    <s v="20080602"/>
    <n v="80"/>
    <n v="6.21"/>
    <m/>
    <s v="CWT"/>
    <s v="B"/>
    <x v="0"/>
    <s v="Y"/>
    <s v="Y"/>
    <s v="Y"/>
    <n v="5.0530000000000002E-3"/>
    <s v="AD Clip"/>
    <n v="29925"/>
    <s v=""/>
    <n v="103577"/>
    <n v="3"/>
    <n v="29801"/>
    <n v="2010"/>
    <m/>
    <m/>
    <m/>
    <m/>
    <m/>
    <m/>
    <m/>
    <m/>
    <m/>
    <m/>
    <m/>
    <m/>
    <m/>
    <m/>
    <m/>
    <m/>
    <m/>
    <m/>
    <m/>
    <m/>
    <m/>
    <m/>
    <m/>
    <m/>
    <m/>
    <m/>
    <m/>
    <m/>
    <m/>
    <m/>
    <m/>
    <m/>
    <m/>
    <m/>
    <m/>
    <m/>
    <m/>
    <m/>
    <m/>
    <m/>
    <m/>
    <m/>
    <m/>
    <m/>
    <m/>
    <m/>
    <m/>
    <m/>
    <m/>
    <n v="39.630000000000003"/>
    <m/>
    <m/>
    <m/>
    <m/>
    <n v="13.21"/>
    <m/>
    <m/>
    <m/>
    <m/>
    <m/>
    <m/>
    <m/>
    <m/>
    <m/>
    <m/>
    <m/>
    <m/>
    <m/>
    <m/>
    <m/>
    <m/>
    <m/>
    <m/>
    <m/>
    <m/>
    <m/>
    <m/>
    <m/>
    <m/>
    <m/>
    <m/>
    <m/>
    <m/>
    <m/>
    <m/>
    <m/>
    <m/>
    <m/>
    <m/>
    <m/>
    <m/>
    <m/>
    <m/>
    <m/>
    <m/>
    <m/>
    <m/>
    <m/>
    <m/>
    <m/>
    <m/>
    <m/>
    <m/>
    <m/>
    <m/>
    <m/>
    <m/>
    <m/>
    <m/>
    <m/>
    <m/>
    <m/>
    <m/>
    <m/>
    <m/>
    <m/>
    <m/>
    <m/>
    <m/>
    <m/>
    <m/>
    <m/>
    <m/>
    <m/>
    <m/>
    <m/>
    <m/>
    <m/>
    <m/>
    <m/>
    <m/>
    <m/>
    <m/>
    <m/>
    <m/>
    <m/>
    <m/>
    <m/>
    <m/>
    <m/>
    <m/>
    <m/>
    <m/>
    <m/>
    <m/>
    <m/>
    <m/>
    <m/>
    <m/>
    <m/>
    <m/>
    <m/>
    <m/>
    <m/>
    <m/>
    <m/>
    <m/>
    <m/>
    <m/>
    <n v="3.51"/>
    <m/>
    <m/>
    <m/>
    <m/>
    <n v="10.1"/>
    <n v="22.67"/>
    <m/>
    <m/>
    <n v="52.84"/>
    <n v="3.51"/>
    <n v="56.35"/>
    <n v="32.770000000000003"/>
    <n v="89.12"/>
    <n v="2.9781119465329994E-3"/>
    <n v="0.63229353680430878"/>
  </r>
  <r>
    <n v="26"/>
    <n v="105"/>
    <s v="Puntledge R"/>
    <s v="OPS"/>
    <s v="124"/>
    <s v="Chinook"/>
    <s v="2"/>
    <x v="1"/>
    <x v="5"/>
    <n v="105"/>
    <x v="10"/>
    <s v="CK-83"/>
    <s v="EAST VANCOUVER ISLAND-GEORGIA STRAIT_SU_0.3"/>
    <s v="M"/>
    <s v="H"/>
    <n v="5679"/>
    <s v="Comox Bay Seapen"/>
    <n v="5679"/>
    <s v="Courtenay Est"/>
    <s v="GSVI"/>
    <s v="S"/>
    <x v="2"/>
    <s v="186235"/>
    <n v="0"/>
    <x v="508"/>
    <n v="2008"/>
    <s v="20080602"/>
    <s v="20080602"/>
    <n v="80"/>
    <n v="6.21"/>
    <m/>
    <s v="CWT"/>
    <s v="B"/>
    <x v="0"/>
    <s v="Y"/>
    <s v="Y"/>
    <s v="Y"/>
    <n v="5.0530000000000002E-3"/>
    <s v="AD Clip"/>
    <n v="29925"/>
    <n v="29925"/>
    <n v="103577"/>
    <n v="4"/>
    <n v="29801"/>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
    <n v="8.39"/>
    <m/>
    <m/>
    <n v="0"/>
    <n v="0"/>
    <n v="0"/>
    <n v="14.39"/>
    <n v="14.39"/>
    <n v="4.8086883876357565E-4"/>
    <n v="0"/>
  </r>
  <r>
    <n v="26"/>
    <n v="105"/>
    <s v="Puntledge R"/>
    <s v="OPS"/>
    <s v="124"/>
    <s v="Chinook"/>
    <s v="2"/>
    <x v="1"/>
    <x v="5"/>
    <n v="105"/>
    <x v="10"/>
    <s v="CK-83"/>
    <s v="EAST VANCOUVER ISLAND-GEORGIA STRAIT_SU_0.3"/>
    <s v="M"/>
    <s v="H"/>
    <n v="5679"/>
    <s v="Comox Bay Seapen"/>
    <n v="5679"/>
    <s v="Courtenay Est"/>
    <s v="GSVI"/>
    <s v="S"/>
    <x v="2"/>
    <s v="186236"/>
    <n v="0"/>
    <x v="509"/>
    <n v="2008"/>
    <s v="20080602"/>
    <s v="20080602"/>
    <n v="80"/>
    <n v="6.21"/>
    <m/>
    <s v="CWT"/>
    <s v="B"/>
    <x v="0"/>
    <s v="Y"/>
    <s v="Y"/>
    <s v="Y"/>
    <n v="2.5179999999999998E-3"/>
    <s v="AD Clip"/>
    <n v="30104"/>
    <s v=""/>
    <n v="103934"/>
    <n v="2"/>
    <n v="29802"/>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49"/>
    <n v="16.440000000000001"/>
    <m/>
    <m/>
    <n v="0"/>
    <n v="0"/>
    <n v="0"/>
    <n v="31.93"/>
    <n v="31.93"/>
    <n v="1.0606563911772521E-3"/>
    <n v="0"/>
  </r>
  <r>
    <n v="26"/>
    <n v="105"/>
    <s v="Puntledge R"/>
    <s v="OPS"/>
    <s v="124"/>
    <s v="Chinook"/>
    <s v="2"/>
    <x v="1"/>
    <x v="5"/>
    <n v="105"/>
    <x v="10"/>
    <s v="CK-83"/>
    <s v="EAST VANCOUVER ISLAND-GEORGIA STRAIT_SU_0.3"/>
    <s v="M"/>
    <s v="H"/>
    <n v="5679"/>
    <s v="Comox Bay Seapen"/>
    <n v="5679"/>
    <s v="Courtenay Est"/>
    <s v="GSVI"/>
    <s v="S"/>
    <x v="2"/>
    <s v="186236"/>
    <n v="0"/>
    <x v="509"/>
    <n v="2008"/>
    <s v="20080602"/>
    <s v="20080602"/>
    <n v="80"/>
    <n v="6.21"/>
    <m/>
    <s v="CWT"/>
    <s v="B"/>
    <x v="0"/>
    <s v="Y"/>
    <s v="Y"/>
    <s v="Y"/>
    <n v="2.5179999999999998E-3"/>
    <s v="AD Clip"/>
    <n v="30104"/>
    <s v=""/>
    <n v="103934"/>
    <n v="3"/>
    <n v="29802"/>
    <n v="2010"/>
    <m/>
    <m/>
    <m/>
    <m/>
    <m/>
    <m/>
    <m/>
    <m/>
    <m/>
    <m/>
    <m/>
    <m/>
    <m/>
    <m/>
    <m/>
    <m/>
    <m/>
    <m/>
    <m/>
    <m/>
    <m/>
    <m/>
    <m/>
    <m/>
    <m/>
    <m/>
    <m/>
    <m/>
    <m/>
    <m/>
    <m/>
    <m/>
    <m/>
    <m/>
    <n v="6.42"/>
    <m/>
    <m/>
    <m/>
    <m/>
    <m/>
    <m/>
    <m/>
    <m/>
    <m/>
    <m/>
    <m/>
    <m/>
    <m/>
    <m/>
    <n v="13.21"/>
    <m/>
    <m/>
    <m/>
    <m/>
    <m/>
    <m/>
    <m/>
    <m/>
    <m/>
    <m/>
    <m/>
    <m/>
    <m/>
    <m/>
    <m/>
    <m/>
    <m/>
    <m/>
    <m/>
    <m/>
    <m/>
    <m/>
    <m/>
    <m/>
    <m/>
    <m/>
    <m/>
    <m/>
    <m/>
    <m/>
    <m/>
    <m/>
    <m/>
    <m/>
    <m/>
    <m/>
    <m/>
    <m/>
    <m/>
    <m/>
    <m/>
    <m/>
    <m/>
    <m/>
    <m/>
    <m/>
    <m/>
    <m/>
    <m/>
    <m/>
    <m/>
    <m/>
    <m/>
    <m/>
    <m/>
    <m/>
    <m/>
    <m/>
    <m/>
    <m/>
    <m/>
    <m/>
    <m/>
    <m/>
    <m/>
    <m/>
    <m/>
    <m/>
    <m/>
    <m/>
    <m/>
    <m/>
    <m/>
    <m/>
    <m/>
    <m/>
    <m/>
    <m/>
    <m/>
    <m/>
    <m/>
    <m/>
    <m/>
    <m/>
    <m/>
    <m/>
    <m/>
    <m/>
    <m/>
    <m/>
    <m/>
    <m/>
    <m/>
    <m/>
    <m/>
    <m/>
    <m/>
    <m/>
    <m/>
    <m/>
    <m/>
    <m/>
    <m/>
    <m/>
    <m/>
    <m/>
    <m/>
    <m/>
    <m/>
    <n v="5.95"/>
    <m/>
    <m/>
    <m/>
    <m/>
    <n v="15.37"/>
    <n v="31.06"/>
    <m/>
    <m/>
    <n v="19.63"/>
    <n v="5.95"/>
    <n v="25.58"/>
    <n v="46.43"/>
    <n v="72.010000000000005"/>
    <n v="2.3920409247940476E-3"/>
    <n v="0.35522844049437574"/>
  </r>
  <r>
    <n v="26"/>
    <n v="105"/>
    <s v="Puntledge R"/>
    <s v="OPS"/>
    <s v="124"/>
    <s v="Chinook"/>
    <s v="2"/>
    <x v="1"/>
    <x v="5"/>
    <n v="105"/>
    <x v="10"/>
    <s v="CK-83"/>
    <s v="EAST VANCOUVER ISLAND-GEORGIA STRAIT_SU_0.3"/>
    <s v="M"/>
    <s v="H"/>
    <n v="5679"/>
    <s v="Comox Bay Seapen"/>
    <n v="5679"/>
    <s v="Courtenay Est"/>
    <s v="GSVI"/>
    <s v="S"/>
    <x v="2"/>
    <s v="186236"/>
    <n v="0"/>
    <x v="509"/>
    <n v="2008"/>
    <s v="20080602"/>
    <s v="20080602"/>
    <n v="80"/>
    <n v="6.21"/>
    <m/>
    <s v="CWT"/>
    <s v="B"/>
    <x v="0"/>
    <s v="Y"/>
    <s v="Y"/>
    <s v="Y"/>
    <n v="2.5179999999999998E-3"/>
    <s v="AD Clip"/>
    <n v="30104"/>
    <n v="30104"/>
    <n v="103934"/>
    <n v="4"/>
    <n v="29802"/>
    <n v="2011"/>
    <m/>
    <m/>
    <m/>
    <m/>
    <m/>
    <m/>
    <m/>
    <m/>
    <m/>
    <m/>
    <m/>
    <m/>
    <m/>
    <m/>
    <m/>
    <m/>
    <n v="3.95"/>
    <m/>
    <m/>
    <m/>
    <m/>
    <m/>
    <m/>
    <m/>
    <m/>
    <m/>
    <m/>
    <m/>
    <m/>
    <m/>
    <m/>
    <m/>
    <m/>
    <m/>
    <n v="6.2"/>
    <m/>
    <m/>
    <m/>
    <m/>
    <m/>
    <m/>
    <m/>
    <m/>
    <m/>
    <m/>
    <m/>
    <m/>
    <m/>
    <m/>
    <m/>
    <m/>
    <m/>
    <m/>
    <m/>
    <m/>
    <m/>
    <m/>
    <m/>
    <m/>
    <m/>
    <m/>
    <m/>
    <m/>
    <m/>
    <m/>
    <m/>
    <m/>
    <m/>
    <m/>
    <m/>
    <m/>
    <m/>
    <m/>
    <m/>
    <m/>
    <m/>
    <m/>
    <m/>
    <m/>
    <m/>
    <m/>
    <m/>
    <m/>
    <m/>
    <m/>
    <m/>
    <m/>
    <m/>
    <m/>
    <m/>
    <m/>
    <m/>
    <m/>
    <m/>
    <m/>
    <m/>
    <m/>
    <m/>
    <m/>
    <m/>
    <m/>
    <m/>
    <m/>
    <m/>
    <m/>
    <m/>
    <m/>
    <m/>
    <m/>
    <m/>
    <m/>
    <m/>
    <m/>
    <m/>
    <m/>
    <m/>
    <m/>
    <m/>
    <m/>
    <m/>
    <m/>
    <m/>
    <m/>
    <m/>
    <m/>
    <m/>
    <m/>
    <m/>
    <m/>
    <m/>
    <m/>
    <m/>
    <m/>
    <m/>
    <m/>
    <m/>
    <m/>
    <m/>
    <m/>
    <m/>
    <m/>
    <m/>
    <m/>
    <m/>
    <m/>
    <m/>
    <m/>
    <m/>
    <m/>
    <m/>
    <m/>
    <m/>
    <m/>
    <m/>
    <m/>
    <m/>
    <m/>
    <m/>
    <m/>
    <n v="6.88"/>
    <m/>
    <m/>
    <m/>
    <m/>
    <n v="6.08"/>
    <n v="9.17"/>
    <m/>
    <m/>
    <n v="10.15"/>
    <n v="6.88"/>
    <n v="17.03"/>
    <n v="15.25"/>
    <n v="32.28"/>
    <n v="1.0722827531225087E-3"/>
    <n v="0.52757125154894668"/>
  </r>
  <r>
    <n v="26"/>
    <n v="105"/>
    <s v="Puntledge R"/>
    <s v="OPS"/>
    <s v="124"/>
    <s v="Chinook"/>
    <s v="2"/>
    <x v="1"/>
    <x v="5"/>
    <n v="105"/>
    <x v="10"/>
    <s v="CK-83"/>
    <s v="EAST VANCOUVER ISLAND-GEORGIA STRAIT_SU_0.3"/>
    <s v="M"/>
    <s v="H"/>
    <n v="105"/>
    <s v="Puntledge River H"/>
    <n v="105"/>
    <s v="Puntledge R"/>
    <s v="GSVI"/>
    <s v="S"/>
    <x v="1"/>
    <s v="180170"/>
    <n v="0"/>
    <x v="510"/>
    <n v="2008"/>
    <s v="20080630"/>
    <s v="20080630"/>
    <n v="71"/>
    <n v="4.05"/>
    <m/>
    <s v="CWT"/>
    <s v="P"/>
    <x v="0"/>
    <s v="Y"/>
    <s v="Y"/>
    <s v="Y"/>
    <n v="3.4483E-2"/>
    <s v="AD Clip"/>
    <n v="29035"/>
    <s v=""/>
    <n v="114159"/>
    <n v="2"/>
    <n v="29032"/>
    <n v="2009"/>
    <m/>
    <m/>
    <m/>
    <m/>
    <m/>
    <m/>
    <m/>
    <m/>
    <m/>
    <m/>
    <m/>
    <m/>
    <m/>
    <m/>
    <m/>
    <m/>
    <m/>
    <m/>
    <m/>
    <m/>
    <m/>
    <m/>
    <m/>
    <m/>
    <m/>
    <m/>
    <m/>
    <m/>
    <m/>
    <m/>
    <m/>
    <m/>
    <m/>
    <m/>
    <m/>
    <m/>
    <m/>
    <m/>
    <m/>
    <m/>
    <m/>
    <m/>
    <m/>
    <m/>
    <m/>
    <m/>
    <m/>
    <m/>
    <m/>
    <m/>
    <m/>
    <m/>
    <m/>
    <m/>
    <n v="25.08"/>
    <m/>
    <m/>
    <m/>
    <m/>
    <m/>
    <m/>
    <m/>
    <m/>
    <m/>
    <m/>
    <m/>
    <m/>
    <m/>
    <m/>
    <m/>
    <m/>
    <m/>
    <m/>
    <m/>
    <m/>
    <m/>
    <m/>
    <m/>
    <m/>
    <m/>
    <m/>
    <m/>
    <m/>
    <m/>
    <m/>
    <m/>
    <m/>
    <m/>
    <m/>
    <m/>
    <m/>
    <m/>
    <m/>
    <m/>
    <m/>
    <m/>
    <m/>
    <m/>
    <m/>
    <m/>
    <m/>
    <m/>
    <m/>
    <m/>
    <m/>
    <m/>
    <m/>
    <m/>
    <m/>
    <m/>
    <m/>
    <m/>
    <m/>
    <m/>
    <m/>
    <m/>
    <m/>
    <m/>
    <m/>
    <m/>
    <m/>
    <m/>
    <m/>
    <m/>
    <m/>
    <m/>
    <m/>
    <m/>
    <m/>
    <m/>
    <m/>
    <m/>
    <m/>
    <m/>
    <m/>
    <m/>
    <m/>
    <m/>
    <m/>
    <m/>
    <m/>
    <m/>
    <m/>
    <m/>
    <m/>
    <m/>
    <m/>
    <m/>
    <m/>
    <m/>
    <m/>
    <m/>
    <m/>
    <m/>
    <m/>
    <m/>
    <m/>
    <m/>
    <m/>
    <m/>
    <m/>
    <m/>
    <m/>
    <m/>
    <n v="8.33"/>
    <n v="7.54"/>
    <m/>
    <m/>
    <n v="25.08"/>
    <n v="0"/>
    <n v="25.08"/>
    <n v="15.87"/>
    <n v="40.949999999999996"/>
    <n v="1.4103667986912346E-3"/>
    <n v="0.6124542124542125"/>
  </r>
  <r>
    <n v="26"/>
    <n v="105"/>
    <s v="Puntledge R"/>
    <s v="OPS"/>
    <s v="124"/>
    <s v="Chinook"/>
    <s v="2"/>
    <x v="1"/>
    <x v="5"/>
    <n v="105"/>
    <x v="10"/>
    <s v="CK-83"/>
    <s v="EAST VANCOUVER ISLAND-GEORGIA STRAIT_SU_0.3"/>
    <s v="M"/>
    <s v="H"/>
    <n v="105"/>
    <s v="Puntledge River H"/>
    <n v="105"/>
    <s v="Puntledge R"/>
    <s v="GSVI"/>
    <s v="S"/>
    <x v="1"/>
    <s v="180170"/>
    <n v="0"/>
    <x v="510"/>
    <n v="2008"/>
    <s v="20080630"/>
    <s v="20080630"/>
    <n v="71"/>
    <n v="4.05"/>
    <m/>
    <s v="CWT"/>
    <s v="P"/>
    <x v="0"/>
    <s v="Y"/>
    <s v="Y"/>
    <s v="Y"/>
    <n v="3.4483E-2"/>
    <s v="AD Clip"/>
    <n v="29035"/>
    <s v=""/>
    <n v="114159"/>
    <n v="3"/>
    <n v="29032"/>
    <n v="2010"/>
    <m/>
    <m/>
    <m/>
    <m/>
    <m/>
    <m/>
    <m/>
    <m/>
    <m/>
    <m/>
    <m/>
    <m/>
    <m/>
    <m/>
    <m/>
    <m/>
    <m/>
    <m/>
    <m/>
    <m/>
    <m/>
    <m/>
    <m/>
    <m/>
    <m/>
    <m/>
    <m/>
    <m/>
    <m/>
    <m/>
    <m/>
    <m/>
    <m/>
    <m/>
    <n v="6.56"/>
    <m/>
    <m/>
    <m/>
    <m/>
    <m/>
    <m/>
    <m/>
    <m/>
    <m/>
    <m/>
    <m/>
    <m/>
    <m/>
    <m/>
    <m/>
    <m/>
    <m/>
    <m/>
    <m/>
    <m/>
    <m/>
    <m/>
    <m/>
    <m/>
    <m/>
    <m/>
    <m/>
    <m/>
    <m/>
    <m/>
    <m/>
    <m/>
    <m/>
    <m/>
    <m/>
    <m/>
    <m/>
    <m/>
    <m/>
    <m/>
    <m/>
    <m/>
    <m/>
    <m/>
    <m/>
    <m/>
    <m/>
    <m/>
    <m/>
    <m/>
    <m/>
    <m/>
    <m/>
    <m/>
    <m/>
    <m/>
    <m/>
    <m/>
    <m/>
    <m/>
    <m/>
    <m/>
    <m/>
    <m/>
    <m/>
    <m/>
    <m/>
    <m/>
    <m/>
    <m/>
    <m/>
    <m/>
    <m/>
    <m/>
    <m/>
    <m/>
    <m/>
    <m/>
    <m/>
    <m/>
    <m/>
    <m/>
    <m/>
    <m/>
    <m/>
    <m/>
    <m/>
    <m/>
    <m/>
    <m/>
    <m/>
    <m/>
    <m/>
    <m/>
    <m/>
    <m/>
    <m/>
    <m/>
    <m/>
    <m/>
    <m/>
    <m/>
    <m/>
    <m/>
    <m/>
    <m/>
    <m/>
    <m/>
    <m/>
    <m/>
    <m/>
    <m/>
    <m/>
    <n v="10.08"/>
    <m/>
    <m/>
    <m/>
    <m/>
    <m/>
    <m/>
    <m/>
    <m/>
    <m/>
    <m/>
    <n v="10.77"/>
    <m/>
    <m/>
    <m/>
    <m/>
    <n v="8.74"/>
    <n v="19.03"/>
    <m/>
    <m/>
    <n v="16.64"/>
    <n v="10.77"/>
    <n v="27.41"/>
    <n v="27.77"/>
    <n v="55.18"/>
    <n v="1.9004649560874806E-3"/>
    <n v="0.49673794853207687"/>
  </r>
  <r>
    <n v="26"/>
    <n v="105"/>
    <s v="Puntledge R"/>
    <s v="OPS"/>
    <s v="124"/>
    <s v="Chinook"/>
    <s v="2"/>
    <x v="1"/>
    <x v="5"/>
    <n v="105"/>
    <x v="10"/>
    <s v="CK-83"/>
    <s v="EAST VANCOUVER ISLAND-GEORGIA STRAIT_SU_0.3"/>
    <s v="M"/>
    <s v="H"/>
    <n v="105"/>
    <s v="Puntledge River H"/>
    <n v="105"/>
    <s v="Puntledge R"/>
    <s v="GSVI"/>
    <s v="S"/>
    <x v="1"/>
    <s v="180170"/>
    <n v="0"/>
    <x v="510"/>
    <n v="2008"/>
    <s v="20080630"/>
    <s v="20080630"/>
    <n v="71"/>
    <n v="4.05"/>
    <m/>
    <s v="CWT"/>
    <s v="P"/>
    <x v="0"/>
    <s v="Y"/>
    <s v="Y"/>
    <s v="Y"/>
    <n v="3.4483E-2"/>
    <s v="AD Clip"/>
    <n v="29035"/>
    <n v="29035"/>
    <n v="114159"/>
    <n v="4"/>
    <n v="29032"/>
    <n v="2011"/>
    <m/>
    <m/>
    <m/>
    <m/>
    <m/>
    <m/>
    <m/>
    <m/>
    <m/>
    <m/>
    <m/>
    <m/>
    <m/>
    <m/>
    <m/>
    <n v="2.0499999999999998"/>
    <m/>
    <m/>
    <m/>
    <m/>
    <m/>
    <m/>
    <m/>
    <m/>
    <m/>
    <m/>
    <m/>
    <m/>
    <m/>
    <m/>
    <m/>
    <m/>
    <m/>
    <m/>
    <n v="6.2"/>
    <m/>
    <m/>
    <m/>
    <m/>
    <m/>
    <m/>
    <m/>
    <m/>
    <m/>
    <m/>
    <m/>
    <m/>
    <m/>
    <m/>
    <m/>
    <m/>
    <m/>
    <m/>
    <m/>
    <m/>
    <m/>
    <m/>
    <m/>
    <m/>
    <m/>
    <m/>
    <m/>
    <m/>
    <m/>
    <m/>
    <m/>
    <m/>
    <m/>
    <m/>
    <m/>
    <m/>
    <n v="2.0499999999999998"/>
    <m/>
    <m/>
    <m/>
    <m/>
    <m/>
    <m/>
    <m/>
    <m/>
    <m/>
    <m/>
    <m/>
    <m/>
    <m/>
    <m/>
    <m/>
    <m/>
    <m/>
    <m/>
    <m/>
    <m/>
    <m/>
    <m/>
    <m/>
    <m/>
    <m/>
    <m/>
    <m/>
    <m/>
    <m/>
    <m/>
    <m/>
    <m/>
    <m/>
    <m/>
    <m/>
    <m/>
    <m/>
    <m/>
    <m/>
    <m/>
    <m/>
    <m/>
    <m/>
    <m/>
    <m/>
    <m/>
    <m/>
    <m/>
    <m/>
    <m/>
    <m/>
    <m/>
    <m/>
    <m/>
    <m/>
    <m/>
    <m/>
    <m/>
    <m/>
    <m/>
    <m/>
    <m/>
    <m/>
    <m/>
    <m/>
    <m/>
    <n v="9.86"/>
    <m/>
    <m/>
    <m/>
    <m/>
    <m/>
    <m/>
    <m/>
    <m/>
    <m/>
    <m/>
    <m/>
    <m/>
    <m/>
    <m/>
    <m/>
    <m/>
    <m/>
    <m/>
    <m/>
    <m/>
    <n v="2.4"/>
    <m/>
    <m/>
    <m/>
    <m/>
    <n v="9.08"/>
    <n v="13.37"/>
    <m/>
    <m/>
    <n v="20.16"/>
    <n v="2.4"/>
    <n v="22.56"/>
    <n v="22.45"/>
    <n v="45.01"/>
    <n v="1.550198036852075E-3"/>
    <n v="0.5012219506776272"/>
  </r>
  <r>
    <n v="26"/>
    <n v="105"/>
    <s v="Puntledge R"/>
    <s v="OPS"/>
    <s v="124"/>
    <s v="Chinook"/>
    <s v="2"/>
    <x v="1"/>
    <x v="5"/>
    <n v="105"/>
    <x v="10"/>
    <s v="CK-83"/>
    <s v="EAST VANCOUVER ISLAND-GEORGIA STRAIT_SU_0.3"/>
    <s v="M"/>
    <s v="H"/>
    <n v="105"/>
    <s v="Puntledge River H"/>
    <n v="105"/>
    <s v="Puntledge R"/>
    <s v="GSVI"/>
    <s v="S"/>
    <x v="1"/>
    <s v="186237"/>
    <n v="0"/>
    <x v="511"/>
    <n v="2008"/>
    <s v="20080630"/>
    <s v="20080630"/>
    <n v="71"/>
    <n v="4.05"/>
    <m/>
    <s v="CWT"/>
    <s v="P"/>
    <x v="0"/>
    <s v="Y"/>
    <s v="Y"/>
    <s v="Y"/>
    <n v="2.5409000000000001E-2"/>
    <s v="AD Clip"/>
    <n v="29304"/>
    <s v=""/>
    <n v="114146"/>
    <n v="2"/>
    <n v="29031"/>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08"/>
    <n v="12.16"/>
    <m/>
    <m/>
    <n v="0"/>
    <n v="0"/>
    <n v="0"/>
    <n v="23.24"/>
    <n v="23.240000000000002"/>
    <n v="7.9306579306579318E-4"/>
    <n v="0"/>
  </r>
  <r>
    <n v="26"/>
    <n v="105"/>
    <s v="Puntledge R"/>
    <s v="OPS"/>
    <s v="124"/>
    <s v="Chinook"/>
    <s v="2"/>
    <x v="1"/>
    <x v="5"/>
    <n v="105"/>
    <x v="10"/>
    <s v="CK-83"/>
    <s v="EAST VANCOUVER ISLAND-GEORGIA STRAIT_SU_0.3"/>
    <s v="M"/>
    <s v="H"/>
    <n v="105"/>
    <s v="Puntledge River H"/>
    <n v="105"/>
    <s v="Puntledge R"/>
    <s v="GSVI"/>
    <s v="S"/>
    <x v="1"/>
    <s v="186237"/>
    <n v="0"/>
    <x v="511"/>
    <n v="2008"/>
    <s v="20080630"/>
    <s v="20080630"/>
    <n v="71"/>
    <n v="4.05"/>
    <m/>
    <s v="CWT"/>
    <s v="P"/>
    <x v="0"/>
    <s v="Y"/>
    <s v="Y"/>
    <s v="Y"/>
    <n v="2.5409000000000001E-2"/>
    <s v="AD Clip"/>
    <n v="29304"/>
    <s v=""/>
    <n v="114146"/>
    <n v="3"/>
    <n v="29031"/>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08"/>
    <m/>
    <m/>
    <m/>
    <m/>
    <m/>
    <m/>
    <m/>
    <m/>
    <m/>
    <m/>
    <m/>
    <m/>
    <m/>
    <m/>
    <m/>
    <n v="11.47"/>
    <n v="26.3"/>
    <m/>
    <m/>
    <n v="10.08"/>
    <n v="0"/>
    <n v="10.08"/>
    <n v="37.770000000000003"/>
    <n v="47.85"/>
    <n v="1.6328828828828829E-3"/>
    <n v="0.21065830721003134"/>
  </r>
  <r>
    <n v="26"/>
    <n v="105"/>
    <s v="Puntledge R"/>
    <s v="OPS"/>
    <s v="124"/>
    <s v="Chinook"/>
    <s v="2"/>
    <x v="1"/>
    <x v="5"/>
    <n v="105"/>
    <x v="10"/>
    <s v="CK-83"/>
    <s v="EAST VANCOUVER ISLAND-GEORGIA STRAIT_SU_0.3"/>
    <s v="M"/>
    <s v="H"/>
    <n v="105"/>
    <s v="Puntledge River H"/>
    <n v="105"/>
    <s v="Puntledge R"/>
    <s v="GSVI"/>
    <s v="S"/>
    <x v="1"/>
    <s v="186237"/>
    <n v="0"/>
    <x v="511"/>
    <n v="2008"/>
    <s v="20080630"/>
    <s v="20080630"/>
    <n v="71"/>
    <n v="4.05"/>
    <m/>
    <s v="CWT"/>
    <s v="P"/>
    <x v="0"/>
    <s v="Y"/>
    <s v="Y"/>
    <s v="Y"/>
    <n v="2.5409000000000001E-2"/>
    <s v="AD Clip"/>
    <n v="29304"/>
    <n v="29304"/>
    <n v="114146"/>
    <n v="4"/>
    <n v="29031"/>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
    <n v="13.98"/>
    <m/>
    <m/>
    <n v="0"/>
    <n v="0"/>
    <n v="0"/>
    <n v="23.98"/>
    <n v="23.98"/>
    <n v="8.1831831831831838E-4"/>
    <n v="0"/>
  </r>
  <r>
    <n v="26"/>
    <n v="105"/>
    <s v="Puntledge R"/>
    <s v="OPS"/>
    <s v="124"/>
    <s v="Chinook"/>
    <s v="2"/>
    <x v="1"/>
    <x v="5"/>
    <n v="105"/>
    <x v="10"/>
    <s v="CK-83"/>
    <s v="EAST VANCOUVER ISLAND-GEORGIA STRAIT_SU_0.3"/>
    <s v="M"/>
    <s v="H"/>
    <n v="105"/>
    <s v="Puntledge River H"/>
    <n v="105"/>
    <s v="Puntledge R"/>
    <s v="GSVI"/>
    <s v="S"/>
    <x v="1"/>
    <s v="186238"/>
    <n v="0"/>
    <x v="512"/>
    <n v="2008"/>
    <s v="20080630"/>
    <s v="20080630"/>
    <n v="71"/>
    <n v="4.05"/>
    <m/>
    <s v="CWT"/>
    <s v="P"/>
    <x v="0"/>
    <s v="Y"/>
    <s v="Y"/>
    <s v="Y"/>
    <n v="2.5437000000000001E-2"/>
    <s v="AD Clip"/>
    <n v="30266"/>
    <s v=""/>
    <n v="117895"/>
    <n v="2"/>
    <n v="29029"/>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56"/>
    <n v="10.68"/>
    <m/>
    <m/>
    <n v="0"/>
    <n v="0"/>
    <n v="0"/>
    <n v="19.239999999999998"/>
    <n v="19.240000000000002"/>
    <n v="6.3569682151589247E-4"/>
    <n v="0"/>
  </r>
  <r>
    <n v="26"/>
    <n v="105"/>
    <s v="Puntledge R"/>
    <s v="OPS"/>
    <s v="124"/>
    <s v="Chinook"/>
    <s v="2"/>
    <x v="1"/>
    <x v="5"/>
    <n v="105"/>
    <x v="10"/>
    <s v="CK-83"/>
    <s v="EAST VANCOUVER ISLAND-GEORGIA STRAIT_SU_0.3"/>
    <s v="M"/>
    <s v="H"/>
    <n v="105"/>
    <s v="Puntledge River H"/>
    <n v="105"/>
    <s v="Puntledge R"/>
    <s v="GSVI"/>
    <s v="S"/>
    <x v="1"/>
    <s v="186238"/>
    <n v="0"/>
    <x v="512"/>
    <n v="2008"/>
    <s v="20080630"/>
    <s v="20080630"/>
    <n v="71"/>
    <n v="4.05"/>
    <m/>
    <s v="CWT"/>
    <s v="P"/>
    <x v="0"/>
    <s v="Y"/>
    <s v="Y"/>
    <s v="Y"/>
    <n v="2.5437000000000001E-2"/>
    <s v="AD Clip"/>
    <n v="30266"/>
    <s v=""/>
    <n v="117895"/>
    <n v="3"/>
    <n v="29029"/>
    <n v="2010"/>
    <m/>
    <m/>
    <m/>
    <m/>
    <m/>
    <m/>
    <m/>
    <m/>
    <m/>
    <m/>
    <m/>
    <m/>
    <m/>
    <m/>
    <m/>
    <m/>
    <m/>
    <m/>
    <m/>
    <m/>
    <m/>
    <m/>
    <m/>
    <m/>
    <m/>
    <m/>
    <m/>
    <m/>
    <m/>
    <m/>
    <m/>
    <m/>
    <m/>
    <m/>
    <n v="12.98"/>
    <m/>
    <m/>
    <m/>
    <m/>
    <m/>
    <m/>
    <m/>
    <m/>
    <m/>
    <m/>
    <m/>
    <n v="3.06"/>
    <m/>
    <m/>
    <m/>
    <m/>
    <m/>
    <m/>
    <m/>
    <m/>
    <m/>
    <m/>
    <m/>
    <m/>
    <m/>
    <m/>
    <m/>
    <m/>
    <m/>
    <m/>
    <m/>
    <m/>
    <m/>
    <m/>
    <m/>
    <m/>
    <m/>
    <m/>
    <m/>
    <m/>
    <m/>
    <m/>
    <m/>
    <m/>
    <m/>
    <m/>
    <m/>
    <m/>
    <m/>
    <m/>
    <m/>
    <m/>
    <m/>
    <m/>
    <m/>
    <m/>
    <m/>
    <m/>
    <m/>
    <m/>
    <m/>
    <m/>
    <m/>
    <m/>
    <m/>
    <m/>
    <m/>
    <m/>
    <m/>
    <m/>
    <m/>
    <m/>
    <m/>
    <m/>
    <m/>
    <m/>
    <m/>
    <m/>
    <m/>
    <m/>
    <m/>
    <n v="3.29"/>
    <m/>
    <m/>
    <m/>
    <m/>
    <m/>
    <m/>
    <m/>
    <m/>
    <m/>
    <m/>
    <m/>
    <m/>
    <m/>
    <m/>
    <m/>
    <m/>
    <n v="8.4499999999999993"/>
    <m/>
    <m/>
    <m/>
    <m/>
    <m/>
    <m/>
    <m/>
    <m/>
    <m/>
    <m/>
    <m/>
    <m/>
    <m/>
    <m/>
    <m/>
    <m/>
    <m/>
    <m/>
    <m/>
    <m/>
    <m/>
    <m/>
    <m/>
    <m/>
    <m/>
    <n v="9.94"/>
    <m/>
    <m/>
    <m/>
    <m/>
    <n v="4"/>
    <n v="7.83"/>
    <m/>
    <m/>
    <n v="27.78"/>
    <n v="9.94"/>
    <n v="37.72"/>
    <n v="11.83"/>
    <n v="49.55"/>
    <n v="1.6371505980307935E-3"/>
    <n v="0.76125126135216958"/>
  </r>
  <r>
    <n v="26"/>
    <n v="105"/>
    <s v="Puntledge R"/>
    <s v="OPS"/>
    <s v="124"/>
    <s v="Chinook"/>
    <s v="2"/>
    <x v="1"/>
    <x v="5"/>
    <n v="105"/>
    <x v="10"/>
    <s v="CK-83"/>
    <s v="EAST VANCOUVER ISLAND-GEORGIA STRAIT_SU_0.3"/>
    <s v="M"/>
    <s v="H"/>
    <n v="105"/>
    <s v="Puntledge River H"/>
    <n v="105"/>
    <s v="Puntledge R"/>
    <s v="GSVI"/>
    <s v="S"/>
    <x v="1"/>
    <s v="186238"/>
    <n v="0"/>
    <x v="512"/>
    <n v="2008"/>
    <s v="20080630"/>
    <s v="20080630"/>
    <n v="71"/>
    <n v="4.05"/>
    <m/>
    <s v="CWT"/>
    <s v="P"/>
    <x v="0"/>
    <s v="Y"/>
    <s v="Y"/>
    <s v="Y"/>
    <n v="2.5437000000000001E-2"/>
    <s v="AD Clip"/>
    <n v="30266"/>
    <n v="30266"/>
    <n v="117895"/>
    <n v="4"/>
    <n v="29029"/>
    <n v="2011"/>
    <m/>
    <m/>
    <m/>
    <m/>
    <m/>
    <m/>
    <m/>
    <m/>
    <m/>
    <m/>
    <m/>
    <m/>
    <m/>
    <m/>
    <m/>
    <m/>
    <m/>
    <m/>
    <m/>
    <m/>
    <m/>
    <m/>
    <m/>
    <m/>
    <m/>
    <m/>
    <m/>
    <m/>
    <m/>
    <m/>
    <m/>
    <m/>
    <m/>
    <m/>
    <n v="6.2"/>
    <m/>
    <m/>
    <m/>
    <m/>
    <m/>
    <m/>
    <m/>
    <m/>
    <m/>
    <m/>
    <m/>
    <m/>
    <m/>
    <m/>
    <m/>
    <m/>
    <m/>
    <m/>
    <m/>
    <m/>
    <m/>
    <m/>
    <m/>
    <m/>
    <m/>
    <m/>
    <m/>
    <m/>
    <m/>
    <m/>
    <m/>
    <m/>
    <m/>
    <m/>
    <m/>
    <m/>
    <m/>
    <m/>
    <m/>
    <m/>
    <m/>
    <m/>
    <m/>
    <m/>
    <m/>
    <m/>
    <m/>
    <m/>
    <m/>
    <m/>
    <m/>
    <m/>
    <m/>
    <m/>
    <m/>
    <m/>
    <m/>
    <m/>
    <m/>
    <m/>
    <m/>
    <m/>
    <m/>
    <m/>
    <m/>
    <m/>
    <m/>
    <m/>
    <m/>
    <m/>
    <m/>
    <m/>
    <m/>
    <m/>
    <m/>
    <m/>
    <m/>
    <m/>
    <m/>
    <m/>
    <m/>
    <m/>
    <m/>
    <m/>
    <m/>
    <m/>
    <m/>
    <m/>
    <m/>
    <m/>
    <m/>
    <m/>
    <m/>
    <m/>
    <m/>
    <m/>
    <m/>
    <m/>
    <m/>
    <m/>
    <m/>
    <m/>
    <m/>
    <n v="9.86"/>
    <m/>
    <m/>
    <m/>
    <m/>
    <m/>
    <m/>
    <m/>
    <m/>
    <m/>
    <m/>
    <m/>
    <m/>
    <m/>
    <m/>
    <m/>
    <m/>
    <m/>
    <m/>
    <m/>
    <m/>
    <n v="2.75"/>
    <m/>
    <m/>
    <m/>
    <m/>
    <n v="7"/>
    <n v="9.7899999999999991"/>
    <m/>
    <m/>
    <n v="16.059999999999999"/>
    <n v="2.75"/>
    <n v="18.809999999999999"/>
    <n v="16.79"/>
    <n v="35.599999999999994"/>
    <n v="1.1762373620564327E-3"/>
    <n v="0.52837078651685399"/>
  </r>
  <r>
    <n v="26"/>
    <n v="105"/>
    <s v="Puntledge R"/>
    <s v="OPS"/>
    <s v="124"/>
    <s v="Chinook"/>
    <s v="2"/>
    <x v="1"/>
    <x v="5"/>
    <n v="105"/>
    <x v="10"/>
    <s v="CK-83"/>
    <s v="EAST VANCOUVER ISLAND-GEORGIA STRAIT_SU_0.3"/>
    <s v="M"/>
    <s v="H"/>
    <n v="105"/>
    <s v="Puntledge River H"/>
    <n v="105"/>
    <s v="Puntledge R"/>
    <s v="GSVI"/>
    <s v="S"/>
    <x v="1"/>
    <s v="186239"/>
    <n v="0"/>
    <x v="513"/>
    <n v="2008"/>
    <s v="20080630"/>
    <s v="20080630"/>
    <n v="71"/>
    <n v="4.05"/>
    <m/>
    <s v="CWT"/>
    <s v="P"/>
    <x v="0"/>
    <s v="Y"/>
    <s v="Y"/>
    <s v="Y"/>
    <n v="2.1291999999999998E-2"/>
    <s v="AD Clip"/>
    <n v="28452"/>
    <s v=""/>
    <n v="110358"/>
    <n v="2"/>
    <n v="29033"/>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29"/>
    <n v="6.7"/>
    <m/>
    <m/>
    <n v="20.55"/>
    <n v="0"/>
    <n v="20.55"/>
    <n v="12.99"/>
    <n v="33.54"/>
    <n v="1.1788274989455927E-3"/>
    <n v="0.61270125223613603"/>
  </r>
  <r>
    <n v="26"/>
    <n v="105"/>
    <s v="Puntledge R"/>
    <s v="OPS"/>
    <s v="124"/>
    <s v="Chinook"/>
    <s v="2"/>
    <x v="1"/>
    <x v="5"/>
    <n v="105"/>
    <x v="10"/>
    <s v="CK-83"/>
    <s v="EAST VANCOUVER ISLAND-GEORGIA STRAIT_SU_0.3"/>
    <s v="M"/>
    <s v="H"/>
    <n v="105"/>
    <s v="Puntledge River H"/>
    <n v="105"/>
    <s v="Puntledge R"/>
    <s v="GSVI"/>
    <s v="S"/>
    <x v="1"/>
    <s v="186239"/>
    <n v="0"/>
    <x v="513"/>
    <n v="2008"/>
    <s v="20080630"/>
    <s v="20080630"/>
    <n v="71"/>
    <n v="4.05"/>
    <m/>
    <s v="CWT"/>
    <s v="P"/>
    <x v="0"/>
    <s v="Y"/>
    <s v="Y"/>
    <s v="Y"/>
    <n v="2.1291999999999998E-2"/>
    <s v="AD Clip"/>
    <n v="28452"/>
    <s v=""/>
    <n v="110358"/>
    <n v="3"/>
    <n v="29033"/>
    <n v="2010"/>
    <m/>
    <m/>
    <m/>
    <m/>
    <m/>
    <m/>
    <m/>
    <m/>
    <m/>
    <m/>
    <m/>
    <m/>
    <m/>
    <m/>
    <m/>
    <m/>
    <m/>
    <m/>
    <m/>
    <m/>
    <m/>
    <m/>
    <m/>
    <m/>
    <m/>
    <m/>
    <m/>
    <m/>
    <m/>
    <m/>
    <m/>
    <m/>
    <m/>
    <m/>
    <m/>
    <m/>
    <m/>
    <m/>
    <m/>
    <m/>
    <m/>
    <m/>
    <m/>
    <m/>
    <m/>
    <m/>
    <m/>
    <m/>
    <m/>
    <m/>
    <m/>
    <m/>
    <m/>
    <m/>
    <m/>
    <m/>
    <m/>
    <m/>
    <m/>
    <m/>
    <m/>
    <m/>
    <m/>
    <m/>
    <m/>
    <m/>
    <m/>
    <m/>
    <m/>
    <m/>
    <m/>
    <m/>
    <m/>
    <m/>
    <m/>
    <m/>
    <m/>
    <m/>
    <m/>
    <m/>
    <m/>
    <n v="3.65"/>
    <m/>
    <m/>
    <m/>
    <m/>
    <m/>
    <m/>
    <m/>
    <m/>
    <m/>
    <m/>
    <m/>
    <m/>
    <m/>
    <m/>
    <m/>
    <m/>
    <m/>
    <m/>
    <m/>
    <m/>
    <m/>
    <m/>
    <m/>
    <m/>
    <m/>
    <m/>
    <m/>
    <m/>
    <m/>
    <m/>
    <m/>
    <m/>
    <m/>
    <m/>
    <m/>
    <m/>
    <m/>
    <m/>
    <m/>
    <m/>
    <m/>
    <m/>
    <m/>
    <m/>
    <m/>
    <m/>
    <m/>
    <m/>
    <m/>
    <m/>
    <m/>
    <m/>
    <m/>
    <m/>
    <m/>
    <m/>
    <m/>
    <m/>
    <m/>
    <m/>
    <m/>
    <m/>
    <m/>
    <m/>
    <m/>
    <m/>
    <m/>
    <m/>
    <m/>
    <m/>
    <m/>
    <m/>
    <m/>
    <m/>
    <m/>
    <m/>
    <m/>
    <m/>
    <m/>
    <m/>
    <m/>
    <m/>
    <n v="8.4700000000000006"/>
    <n v="20.43"/>
    <m/>
    <m/>
    <n v="3.65"/>
    <n v="0"/>
    <n v="3.65"/>
    <n v="28.9"/>
    <n v="32.549999999999997"/>
    <n v="1.14403205398566E-3"/>
    <n v="0.11213517665130569"/>
  </r>
  <r>
    <n v="26"/>
    <n v="105"/>
    <s v="Puntledge R"/>
    <s v="OPS"/>
    <s v="124"/>
    <s v="Chinook"/>
    <s v="2"/>
    <x v="1"/>
    <x v="5"/>
    <n v="105"/>
    <x v="10"/>
    <s v="CK-83"/>
    <s v="EAST VANCOUVER ISLAND-GEORGIA STRAIT_SU_0.3"/>
    <s v="M"/>
    <s v="H"/>
    <n v="105"/>
    <s v="Puntledge River H"/>
    <n v="105"/>
    <s v="Puntledge R"/>
    <s v="GSVI"/>
    <s v="S"/>
    <x v="1"/>
    <s v="186239"/>
    <n v="0"/>
    <x v="513"/>
    <n v="2008"/>
    <s v="20080630"/>
    <s v="20080630"/>
    <n v="71"/>
    <n v="4.05"/>
    <m/>
    <s v="CWT"/>
    <s v="P"/>
    <x v="0"/>
    <s v="Y"/>
    <s v="Y"/>
    <s v="Y"/>
    <n v="2.1291999999999998E-2"/>
    <s v="AD Clip"/>
    <n v="28452"/>
    <n v="28452"/>
    <n v="110358"/>
    <n v="4"/>
    <n v="29033"/>
    <n v="2011"/>
    <m/>
    <m/>
    <m/>
    <m/>
    <m/>
    <m/>
    <m/>
    <m/>
    <m/>
    <m/>
    <m/>
    <m/>
    <m/>
    <m/>
    <m/>
    <m/>
    <m/>
    <m/>
    <m/>
    <m/>
    <m/>
    <m/>
    <m/>
    <m/>
    <m/>
    <m/>
    <m/>
    <m/>
    <m/>
    <m/>
    <m/>
    <m/>
    <m/>
    <m/>
    <m/>
    <m/>
    <m/>
    <m/>
    <m/>
    <m/>
    <m/>
    <m/>
    <m/>
    <m/>
    <m/>
    <m/>
    <m/>
    <m/>
    <m/>
    <n v="22.76"/>
    <m/>
    <m/>
    <m/>
    <m/>
    <m/>
    <m/>
    <m/>
    <m/>
    <m/>
    <m/>
    <m/>
    <m/>
    <m/>
    <m/>
    <m/>
    <m/>
    <m/>
    <m/>
    <m/>
    <m/>
    <m/>
    <m/>
    <m/>
    <m/>
    <m/>
    <m/>
    <m/>
    <m/>
    <m/>
    <m/>
    <m/>
    <m/>
    <m/>
    <m/>
    <m/>
    <m/>
    <m/>
    <m/>
    <m/>
    <m/>
    <m/>
    <m/>
    <m/>
    <m/>
    <m/>
    <m/>
    <m/>
    <m/>
    <m/>
    <m/>
    <m/>
    <m/>
    <m/>
    <m/>
    <m/>
    <m/>
    <m/>
    <m/>
    <m/>
    <m/>
    <m/>
    <m/>
    <m/>
    <m/>
    <m/>
    <m/>
    <m/>
    <m/>
    <m/>
    <m/>
    <m/>
    <m/>
    <m/>
    <m/>
    <m/>
    <m/>
    <m/>
    <m/>
    <m/>
    <m/>
    <m/>
    <m/>
    <m/>
    <m/>
    <m/>
    <m/>
    <m/>
    <m/>
    <m/>
    <m/>
    <m/>
    <m/>
    <m/>
    <m/>
    <m/>
    <m/>
    <m/>
    <m/>
    <m/>
    <m/>
    <m/>
    <m/>
    <m/>
    <m/>
    <m/>
    <m/>
    <m/>
    <m/>
    <m/>
    <m/>
    <m/>
    <m/>
    <m/>
    <m/>
    <n v="6"/>
    <n v="8.39"/>
    <m/>
    <m/>
    <n v="22.76"/>
    <n v="0"/>
    <n v="22.76"/>
    <n v="14.39"/>
    <n v="37.150000000000006"/>
    <n v="1.3057078588499932E-3"/>
    <n v="0.61265141318977112"/>
  </r>
  <r>
    <n v="26"/>
    <n v="105"/>
    <s v="Puntledge R"/>
    <s v="OPS"/>
    <s v="124"/>
    <s v="Chinook"/>
    <s v="2"/>
    <x v="1"/>
    <x v="6"/>
    <n v="105"/>
    <x v="10"/>
    <s v="CK-83"/>
    <s v="EAST VANCOUVER ISLAND-GEORGIA STRAIT_SU_0.3"/>
    <s v="M"/>
    <s v="H"/>
    <n v="5679"/>
    <s v="Comox Bay Seapen"/>
    <n v="5679"/>
    <s v="Courtenay Est"/>
    <s v="GSVI"/>
    <s v="S"/>
    <x v="2"/>
    <s v="180490"/>
    <n v="0"/>
    <x v="514"/>
    <n v="2009"/>
    <s v="20090623"/>
    <s v="20090623"/>
    <n v="79"/>
    <n v="6"/>
    <s v="SEAPEN RELEASE. ALSO SEE TAGCODES 180474-75 &amp; 180491."/>
    <s v="CWT"/>
    <s v="B"/>
    <x v="0"/>
    <s v="Y"/>
    <s v="Y"/>
    <s v="Y"/>
    <n v="9.4310000000000001E-3"/>
    <s v="AD Clip"/>
    <n v="49258"/>
    <s v=""/>
    <n v="199254"/>
    <n v="2"/>
    <n v="29803"/>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29"/>
    <n v="30.5"/>
    <m/>
    <m/>
    <n v="0"/>
    <n v="0"/>
    <n v="0"/>
    <n v="57.79"/>
    <n v="57.79"/>
    <n v="1.1732104429737302E-3"/>
    <n v="0"/>
  </r>
  <r>
    <n v="26"/>
    <n v="105"/>
    <s v="Puntledge R"/>
    <s v="OPS"/>
    <s v="124"/>
    <s v="Chinook"/>
    <s v="2"/>
    <x v="1"/>
    <x v="6"/>
    <n v="105"/>
    <x v="10"/>
    <s v="CK-83"/>
    <s v="EAST VANCOUVER ISLAND-GEORGIA STRAIT_SU_0.3"/>
    <s v="M"/>
    <s v="H"/>
    <n v="5679"/>
    <s v="Comox Bay Seapen"/>
    <n v="5679"/>
    <s v="Courtenay Est"/>
    <s v="GSVI"/>
    <s v="S"/>
    <x v="2"/>
    <s v="180490"/>
    <n v="0"/>
    <x v="514"/>
    <n v="2009"/>
    <s v="20090623"/>
    <s v="20090623"/>
    <n v="79"/>
    <n v="6"/>
    <s v="SEAPEN RELEASE. ALSO SEE TAGCODES 180474-75 &amp; 180491."/>
    <s v="CWT"/>
    <s v="B"/>
    <x v="0"/>
    <s v="Y"/>
    <s v="Y"/>
    <s v="Y"/>
    <n v="9.4310000000000001E-3"/>
    <s v="AD Clip"/>
    <n v="49258"/>
    <s v=""/>
    <n v="199254"/>
    <n v="3"/>
    <n v="29803"/>
    <n v="2011"/>
    <m/>
    <m/>
    <m/>
    <m/>
    <m/>
    <m/>
    <m/>
    <m/>
    <m/>
    <m/>
    <m/>
    <m/>
    <m/>
    <m/>
    <m/>
    <m/>
    <m/>
    <m/>
    <m/>
    <m/>
    <m/>
    <m/>
    <m/>
    <m/>
    <m/>
    <m/>
    <m/>
    <m/>
    <m/>
    <m/>
    <m/>
    <m/>
    <m/>
    <m/>
    <n v="12.23"/>
    <m/>
    <m/>
    <m/>
    <m/>
    <m/>
    <m/>
    <m/>
    <m/>
    <m/>
    <m/>
    <m/>
    <m/>
    <m/>
    <m/>
    <n v="11.38"/>
    <m/>
    <m/>
    <m/>
    <m/>
    <m/>
    <m/>
    <m/>
    <m/>
    <m/>
    <n v="11.38"/>
    <m/>
    <n v="11.38"/>
    <m/>
    <m/>
    <m/>
    <m/>
    <m/>
    <m/>
    <m/>
    <m/>
    <m/>
    <m/>
    <m/>
    <m/>
    <m/>
    <m/>
    <m/>
    <m/>
    <m/>
    <m/>
    <m/>
    <m/>
    <m/>
    <m/>
    <m/>
    <m/>
    <m/>
    <m/>
    <m/>
    <m/>
    <m/>
    <m/>
    <m/>
    <m/>
    <m/>
    <m/>
    <m/>
    <m/>
    <m/>
    <m/>
    <m/>
    <m/>
    <m/>
    <m/>
    <m/>
    <m/>
    <m/>
    <m/>
    <m/>
    <m/>
    <m/>
    <m/>
    <m/>
    <m/>
    <m/>
    <m/>
    <n v="7.75"/>
    <m/>
    <m/>
    <m/>
    <m/>
    <m/>
    <m/>
    <m/>
    <m/>
    <m/>
    <m/>
    <m/>
    <m/>
    <m/>
    <m/>
    <m/>
    <m/>
    <m/>
    <m/>
    <m/>
    <m/>
    <m/>
    <m/>
    <m/>
    <m/>
    <m/>
    <m/>
    <m/>
    <m/>
    <m/>
    <m/>
    <m/>
    <n v="9.86"/>
    <m/>
    <m/>
    <m/>
    <m/>
    <m/>
    <m/>
    <m/>
    <m/>
    <m/>
    <m/>
    <n v="11.64"/>
    <m/>
    <m/>
    <m/>
    <m/>
    <n v="19.53"/>
    <n v="37.33"/>
    <m/>
    <m/>
    <n v="63.98"/>
    <n v="11.64"/>
    <n v="75.62"/>
    <n v="56.86"/>
    <n v="132.48000000000002"/>
    <n v="2.6895123634739539E-3"/>
    <n v="0.57080314009661837"/>
  </r>
  <r>
    <n v="26"/>
    <n v="105"/>
    <s v="Puntledge R"/>
    <s v="OPS"/>
    <s v="124"/>
    <s v="Chinook"/>
    <s v="2"/>
    <x v="1"/>
    <x v="6"/>
    <n v="105"/>
    <x v="10"/>
    <s v="CK-83"/>
    <s v="EAST VANCOUVER ISLAND-GEORGIA STRAIT_SU_0.3"/>
    <s v="M"/>
    <s v="H"/>
    <n v="5679"/>
    <s v="Comox Bay Seapen"/>
    <n v="5679"/>
    <s v="Courtenay Est"/>
    <s v="GSVI"/>
    <s v="S"/>
    <x v="2"/>
    <s v="180490"/>
    <n v="0"/>
    <x v="514"/>
    <n v="2009"/>
    <s v="20090623"/>
    <s v="20090623"/>
    <n v="79"/>
    <n v="6"/>
    <s v="SEAPEN RELEASE. ALSO SEE TAGCODES 180474-75 &amp; 180491."/>
    <s v="CWT"/>
    <s v="B"/>
    <x v="0"/>
    <s v="Y"/>
    <s v="Y"/>
    <s v="Y"/>
    <n v="9.4310000000000001E-3"/>
    <s v="AD Clip"/>
    <n v="49258"/>
    <s v=""/>
    <n v="199254"/>
    <n v="4"/>
    <n v="29803"/>
    <n v="2012"/>
    <m/>
    <m/>
    <m/>
    <m/>
    <m/>
    <m/>
    <m/>
    <m/>
    <m/>
    <m/>
    <m/>
    <m/>
    <m/>
    <m/>
    <m/>
    <m/>
    <m/>
    <m/>
    <m/>
    <m/>
    <m/>
    <m/>
    <m/>
    <m/>
    <m/>
    <m/>
    <m/>
    <m/>
    <m/>
    <m/>
    <m/>
    <m/>
    <m/>
    <m/>
    <n v="4.75"/>
    <m/>
    <m/>
    <m/>
    <m/>
    <m/>
    <m/>
    <m/>
    <m/>
    <m/>
    <m/>
    <m/>
    <m/>
    <m/>
    <m/>
    <n v="8.39"/>
    <m/>
    <m/>
    <m/>
    <m/>
    <n v="8.5"/>
    <m/>
    <m/>
    <m/>
    <m/>
    <m/>
    <m/>
    <m/>
    <m/>
    <m/>
    <m/>
    <m/>
    <m/>
    <m/>
    <m/>
    <m/>
    <m/>
    <m/>
    <m/>
    <m/>
    <m/>
    <n v="4.7699999999999996"/>
    <m/>
    <m/>
    <m/>
    <m/>
    <m/>
    <m/>
    <m/>
    <m/>
    <m/>
    <m/>
    <m/>
    <m/>
    <m/>
    <m/>
    <m/>
    <m/>
    <m/>
    <m/>
    <m/>
    <m/>
    <m/>
    <m/>
    <m/>
    <m/>
    <m/>
    <m/>
    <m/>
    <m/>
    <m/>
    <m/>
    <m/>
    <m/>
    <m/>
    <m/>
    <m/>
    <m/>
    <m/>
    <m/>
    <m/>
    <m/>
    <m/>
    <m/>
    <m/>
    <m/>
    <m/>
    <m/>
    <m/>
    <m/>
    <m/>
    <m/>
    <m/>
    <m/>
    <m/>
    <m/>
    <m/>
    <m/>
    <m/>
    <m/>
    <m/>
    <m/>
    <m/>
    <m/>
    <n v="7.82"/>
    <m/>
    <m/>
    <m/>
    <m/>
    <m/>
    <m/>
    <m/>
    <m/>
    <m/>
    <m/>
    <m/>
    <m/>
    <m/>
    <m/>
    <m/>
    <m/>
    <m/>
    <m/>
    <m/>
    <m/>
    <n v="7.02"/>
    <m/>
    <m/>
    <m/>
    <m/>
    <n v="17.149999999999999"/>
    <n v="20.95"/>
    <m/>
    <m/>
    <n v="34.229999999999997"/>
    <n v="7.02"/>
    <n v="41.25"/>
    <n v="38.1"/>
    <n v="79.349999999999994"/>
    <n v="1.6109058427057532E-3"/>
    <n v="0.51984877126654072"/>
  </r>
  <r>
    <n v="26"/>
    <n v="105"/>
    <s v="Puntledge R"/>
    <s v="OPS"/>
    <s v="124"/>
    <s v="Chinook"/>
    <s v="2"/>
    <x v="1"/>
    <x v="6"/>
    <n v="105"/>
    <x v="10"/>
    <s v="CK-83"/>
    <s v="EAST VANCOUVER ISLAND-GEORGIA STRAIT_SU_0.3"/>
    <s v="M"/>
    <s v="H"/>
    <n v="5679"/>
    <s v="Comox Bay Seapen"/>
    <n v="5679"/>
    <s v="Courtenay Est"/>
    <s v="GSVI"/>
    <s v="S"/>
    <x v="2"/>
    <s v="180490"/>
    <n v="0"/>
    <x v="514"/>
    <n v="2009"/>
    <s v="20090623"/>
    <s v="20090623"/>
    <n v="79"/>
    <n v="6"/>
    <s v="SEAPEN RELEASE. ALSO SEE TAGCODES 180474-75 &amp; 180491."/>
    <s v="CWT"/>
    <s v="B"/>
    <x v="0"/>
    <s v="Y"/>
    <s v="Y"/>
    <s v="Y"/>
    <n v="9.4310000000000001E-3"/>
    <s v="AD Clip"/>
    <n v="49258"/>
    <n v="49258"/>
    <n v="199254"/>
    <n v="5"/>
    <n v="29803"/>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2"/>
    <m/>
    <m/>
    <n v="0"/>
    <n v="0"/>
    <n v="0"/>
    <n v="2.72"/>
    <n v="2.72"/>
    <n v="5.5219456737991802E-5"/>
    <n v="0"/>
  </r>
  <r>
    <n v="26"/>
    <n v="105"/>
    <s v="Puntledge R"/>
    <s v="OPS"/>
    <s v="124"/>
    <s v="Chinook"/>
    <s v="2"/>
    <x v="1"/>
    <x v="6"/>
    <n v="105"/>
    <x v="10"/>
    <s v="CK-83"/>
    <s v="EAST VANCOUVER ISLAND-GEORGIA STRAIT_SU_0.3"/>
    <s v="M"/>
    <s v="H"/>
    <n v="105"/>
    <s v="Puntledge River H"/>
    <n v="105"/>
    <s v="Puntledge R"/>
    <s v="GSVI"/>
    <s v="S"/>
    <x v="1"/>
    <s v="180474"/>
    <n v="0"/>
    <x v="515"/>
    <n v="2009"/>
    <s v="20090526"/>
    <s v="20090526"/>
    <n v="69"/>
    <n v="3.6"/>
    <s v="ALSO SEE TAGCODES 180475, 180490 (SEAPEN RELEASE) &amp; 180491."/>
    <s v="CWT"/>
    <s v="P"/>
    <x v="0"/>
    <s v="Y"/>
    <s v="Y"/>
    <s v="Y"/>
    <n v="1.8013000000000001E-2"/>
    <s v="AD Clip"/>
    <n v="39304"/>
    <s v=""/>
    <n v="40025"/>
    <n v="2"/>
    <n v="29026"/>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87"/>
    <n v="5.13"/>
    <m/>
    <m/>
    <n v="0"/>
    <n v="0"/>
    <n v="0"/>
    <n v="11"/>
    <n v="11"/>
    <n v="2.798697333604722E-4"/>
    <n v="0"/>
  </r>
  <r>
    <n v="26"/>
    <n v="105"/>
    <s v="Puntledge R"/>
    <s v="OPS"/>
    <s v="124"/>
    <s v="Chinook"/>
    <s v="2"/>
    <x v="1"/>
    <x v="6"/>
    <n v="105"/>
    <x v="10"/>
    <s v="CK-83"/>
    <s v="EAST VANCOUVER ISLAND-GEORGIA STRAIT_SU_0.3"/>
    <s v="M"/>
    <s v="H"/>
    <n v="105"/>
    <s v="Puntledge River H"/>
    <n v="105"/>
    <s v="Puntledge R"/>
    <s v="GSVI"/>
    <s v="S"/>
    <x v="1"/>
    <s v="180474"/>
    <n v="0"/>
    <x v="515"/>
    <n v="2009"/>
    <s v="20090526"/>
    <s v="20090526"/>
    <n v="69"/>
    <n v="3.6"/>
    <s v="ALSO SEE TAGCODES 180475, 180490 (SEAPEN RELEASE) &amp; 180491."/>
    <s v="CWT"/>
    <s v="P"/>
    <x v="0"/>
    <s v="Y"/>
    <s v="Y"/>
    <s v="Y"/>
    <n v="1.8013000000000001E-2"/>
    <s v="AD Clip"/>
    <n v="39304"/>
    <s v=""/>
    <n v="40025"/>
    <n v="3"/>
    <n v="29026"/>
    <n v="2011"/>
    <m/>
    <m/>
    <m/>
    <m/>
    <m/>
    <m/>
    <m/>
    <m/>
    <m/>
    <m/>
    <m/>
    <m/>
    <m/>
    <m/>
    <m/>
    <m/>
    <m/>
    <m/>
    <m/>
    <m/>
    <m/>
    <m/>
    <m/>
    <m/>
    <m/>
    <m/>
    <m/>
    <m/>
    <m/>
    <m/>
    <m/>
    <m/>
    <m/>
    <m/>
    <m/>
    <m/>
    <m/>
    <m/>
    <m/>
    <m/>
    <m/>
    <m/>
    <m/>
    <m/>
    <m/>
    <m/>
    <m/>
    <m/>
    <m/>
    <n v="34.14"/>
    <m/>
    <m/>
    <m/>
    <m/>
    <m/>
    <m/>
    <m/>
    <m/>
    <m/>
    <m/>
    <m/>
    <m/>
    <m/>
    <m/>
    <m/>
    <m/>
    <m/>
    <m/>
    <m/>
    <m/>
    <m/>
    <m/>
    <m/>
    <m/>
    <m/>
    <m/>
    <m/>
    <m/>
    <m/>
    <m/>
    <m/>
    <m/>
    <m/>
    <m/>
    <m/>
    <m/>
    <m/>
    <m/>
    <m/>
    <m/>
    <m/>
    <m/>
    <m/>
    <m/>
    <m/>
    <m/>
    <m/>
    <m/>
    <m/>
    <m/>
    <m/>
    <m/>
    <m/>
    <m/>
    <m/>
    <m/>
    <m/>
    <m/>
    <m/>
    <m/>
    <m/>
    <m/>
    <m/>
    <m/>
    <m/>
    <m/>
    <m/>
    <m/>
    <m/>
    <m/>
    <m/>
    <m/>
    <m/>
    <m/>
    <m/>
    <m/>
    <m/>
    <m/>
    <m/>
    <m/>
    <m/>
    <m/>
    <m/>
    <m/>
    <m/>
    <m/>
    <m/>
    <m/>
    <m/>
    <m/>
    <m/>
    <m/>
    <m/>
    <m/>
    <m/>
    <m/>
    <m/>
    <m/>
    <n v="9.86"/>
    <m/>
    <m/>
    <m/>
    <m/>
    <m/>
    <m/>
    <m/>
    <m/>
    <m/>
    <m/>
    <n v="15.21"/>
    <m/>
    <m/>
    <m/>
    <m/>
    <n v="8.39"/>
    <n v="14.15"/>
    <m/>
    <m/>
    <n v="44"/>
    <n v="15.21"/>
    <n v="59.21"/>
    <n v="22.54"/>
    <n v="81.75"/>
    <n v="2.0799409729289641E-3"/>
    <n v="0.72428134556574919"/>
  </r>
  <r>
    <n v="26"/>
    <n v="105"/>
    <s v="Puntledge R"/>
    <s v="OPS"/>
    <s v="124"/>
    <s v="Chinook"/>
    <s v="2"/>
    <x v="1"/>
    <x v="6"/>
    <n v="105"/>
    <x v="10"/>
    <s v="CK-83"/>
    <s v="EAST VANCOUVER ISLAND-GEORGIA STRAIT_SU_0.3"/>
    <s v="M"/>
    <s v="H"/>
    <n v="105"/>
    <s v="Puntledge River H"/>
    <n v="105"/>
    <s v="Puntledge R"/>
    <s v="GSVI"/>
    <s v="S"/>
    <x v="1"/>
    <s v="180474"/>
    <n v="0"/>
    <x v="515"/>
    <n v="2009"/>
    <s v="20090526"/>
    <s v="20090526"/>
    <n v="69"/>
    <n v="3.6"/>
    <s v="ALSO SEE TAGCODES 180475, 180490 (SEAPEN RELEASE) &amp; 180491."/>
    <s v="CWT"/>
    <s v="P"/>
    <x v="0"/>
    <s v="Y"/>
    <s v="Y"/>
    <s v="Y"/>
    <n v="1.8013000000000001E-2"/>
    <s v="AD Clip"/>
    <n v="39304"/>
    <n v="39304"/>
    <n v="40025"/>
    <n v="4"/>
    <n v="29026"/>
    <n v="2012"/>
    <m/>
    <m/>
    <m/>
    <m/>
    <m/>
    <m/>
    <m/>
    <m/>
    <m/>
    <m/>
    <m/>
    <m/>
    <m/>
    <m/>
    <m/>
    <m/>
    <m/>
    <m/>
    <m/>
    <m/>
    <m/>
    <m/>
    <m/>
    <m/>
    <m/>
    <m/>
    <m/>
    <m/>
    <m/>
    <m/>
    <m/>
    <m/>
    <m/>
    <m/>
    <n v="4.75"/>
    <m/>
    <m/>
    <m/>
    <m/>
    <m/>
    <m/>
    <m/>
    <m/>
    <m/>
    <m/>
    <m/>
    <m/>
    <m/>
    <m/>
    <n v="8.39"/>
    <m/>
    <m/>
    <m/>
    <m/>
    <m/>
    <m/>
    <m/>
    <m/>
    <m/>
    <m/>
    <m/>
    <m/>
    <m/>
    <m/>
    <m/>
    <m/>
    <m/>
    <m/>
    <m/>
    <m/>
    <m/>
    <m/>
    <m/>
    <m/>
    <m/>
    <m/>
    <m/>
    <m/>
    <m/>
    <m/>
    <m/>
    <m/>
    <m/>
    <m/>
    <m/>
    <m/>
    <m/>
    <m/>
    <m/>
    <m/>
    <m/>
    <m/>
    <m/>
    <m/>
    <m/>
    <m/>
    <m/>
    <m/>
    <m/>
    <m/>
    <m/>
    <m/>
    <m/>
    <m/>
    <m/>
    <m/>
    <m/>
    <m/>
    <m/>
    <m/>
    <m/>
    <m/>
    <m/>
    <m/>
    <m/>
    <m/>
    <m/>
    <m/>
    <m/>
    <m/>
    <m/>
    <m/>
    <m/>
    <m/>
    <m/>
    <m/>
    <m/>
    <m/>
    <m/>
    <m/>
    <m/>
    <m/>
    <m/>
    <m/>
    <m/>
    <m/>
    <m/>
    <m/>
    <n v="7.82"/>
    <m/>
    <m/>
    <m/>
    <m/>
    <m/>
    <m/>
    <m/>
    <m/>
    <m/>
    <m/>
    <m/>
    <m/>
    <m/>
    <m/>
    <m/>
    <m/>
    <m/>
    <m/>
    <m/>
    <m/>
    <m/>
    <m/>
    <m/>
    <m/>
    <m/>
    <n v="11.1"/>
    <n v="13.57"/>
    <m/>
    <m/>
    <n v="20.96"/>
    <n v="0"/>
    <n v="20.96"/>
    <n v="24.67"/>
    <n v="45.63"/>
    <n v="1.1609505393853044E-3"/>
    <n v="0.45934692088538243"/>
  </r>
  <r>
    <n v="26"/>
    <n v="105"/>
    <s v="Puntledge R"/>
    <s v="OPS"/>
    <s v="124"/>
    <s v="Chinook"/>
    <s v="2"/>
    <x v="1"/>
    <x v="6"/>
    <n v="105"/>
    <x v="10"/>
    <s v="CK-83"/>
    <s v="EAST VANCOUVER ISLAND-GEORGIA STRAIT_SU_0.3"/>
    <s v="M"/>
    <s v="H"/>
    <n v="105"/>
    <s v="Puntledge River H"/>
    <n v="105"/>
    <s v="Puntledge R"/>
    <s v="GSVI"/>
    <s v="S"/>
    <x v="1"/>
    <s v="180475"/>
    <n v="0"/>
    <x v="516"/>
    <n v="2009"/>
    <s v="20090526"/>
    <s v="20090526"/>
    <n v="69"/>
    <n v="3.7"/>
    <s v="ALSO SEE TAGCODES 180490 (SEAPEN RELEASE), 180491 &amp; 180474."/>
    <s v="CWT"/>
    <s v="P"/>
    <x v="0"/>
    <s v="Y"/>
    <s v="Y"/>
    <s v="Y"/>
    <n v="1.8006000000000001E-2"/>
    <s v="AD Clip"/>
    <n v="39375"/>
    <s v=""/>
    <n v="63228"/>
    <n v="2"/>
    <n v="29028"/>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050000000000001"/>
    <n v="10.86"/>
    <m/>
    <m/>
    <n v="0"/>
    <n v="0"/>
    <n v="0"/>
    <n v="20.91"/>
    <n v="20.91"/>
    <n v="5.3104761904761903E-4"/>
    <n v="0"/>
  </r>
  <r>
    <n v="26"/>
    <n v="105"/>
    <s v="Puntledge R"/>
    <s v="OPS"/>
    <s v="124"/>
    <s v="Chinook"/>
    <s v="2"/>
    <x v="1"/>
    <x v="6"/>
    <n v="105"/>
    <x v="10"/>
    <s v="CK-83"/>
    <s v="EAST VANCOUVER ISLAND-GEORGIA STRAIT_SU_0.3"/>
    <s v="M"/>
    <s v="H"/>
    <n v="105"/>
    <s v="Puntledge River H"/>
    <n v="105"/>
    <s v="Puntledge R"/>
    <s v="GSVI"/>
    <s v="S"/>
    <x v="1"/>
    <s v="180475"/>
    <n v="0"/>
    <x v="516"/>
    <n v="2009"/>
    <s v="20090526"/>
    <s v="20090526"/>
    <n v="69"/>
    <n v="3.7"/>
    <s v="ALSO SEE TAGCODES 180490 (SEAPEN RELEASE), 180491 &amp; 180474."/>
    <s v="CWT"/>
    <s v="P"/>
    <x v="0"/>
    <s v="Y"/>
    <s v="Y"/>
    <s v="Y"/>
    <n v="1.8006000000000001E-2"/>
    <s v="AD Clip"/>
    <n v="39375"/>
    <s v=""/>
    <n v="63228"/>
    <n v="3"/>
    <n v="29028"/>
    <n v="2011"/>
    <m/>
    <m/>
    <m/>
    <m/>
    <m/>
    <m/>
    <m/>
    <m/>
    <m/>
    <m/>
    <m/>
    <m/>
    <m/>
    <m/>
    <m/>
    <m/>
    <m/>
    <m/>
    <m/>
    <m/>
    <m/>
    <m/>
    <m/>
    <m/>
    <m/>
    <m/>
    <m/>
    <m/>
    <m/>
    <m/>
    <m/>
    <m/>
    <m/>
    <m/>
    <n v="6.2"/>
    <m/>
    <m/>
    <m/>
    <m/>
    <m/>
    <m/>
    <m/>
    <m/>
    <m/>
    <m/>
    <m/>
    <m/>
    <m/>
    <m/>
    <n v="11.38"/>
    <m/>
    <m/>
    <m/>
    <m/>
    <m/>
    <m/>
    <m/>
    <m/>
    <m/>
    <m/>
    <m/>
    <m/>
    <m/>
    <m/>
    <m/>
    <m/>
    <m/>
    <m/>
    <m/>
    <m/>
    <m/>
    <m/>
    <m/>
    <m/>
    <m/>
    <m/>
    <m/>
    <m/>
    <m/>
    <m/>
    <m/>
    <m/>
    <m/>
    <m/>
    <m/>
    <m/>
    <m/>
    <m/>
    <m/>
    <m/>
    <m/>
    <m/>
    <m/>
    <m/>
    <m/>
    <m/>
    <m/>
    <m/>
    <m/>
    <m/>
    <m/>
    <m/>
    <m/>
    <m/>
    <m/>
    <m/>
    <m/>
    <m/>
    <m/>
    <m/>
    <m/>
    <m/>
    <m/>
    <m/>
    <m/>
    <m/>
    <m/>
    <m/>
    <m/>
    <m/>
    <m/>
    <m/>
    <m/>
    <m/>
    <m/>
    <m/>
    <m/>
    <m/>
    <m/>
    <m/>
    <m/>
    <m/>
    <m/>
    <m/>
    <m/>
    <m/>
    <m/>
    <m/>
    <m/>
    <m/>
    <m/>
    <m/>
    <m/>
    <m/>
    <m/>
    <m/>
    <m/>
    <m/>
    <m/>
    <m/>
    <m/>
    <m/>
    <m/>
    <m/>
    <m/>
    <m/>
    <m/>
    <m/>
    <m/>
    <m/>
    <m/>
    <m/>
    <m/>
    <m/>
    <n v="11.85"/>
    <n v="18.649999999999999"/>
    <m/>
    <m/>
    <n v="17.579999999999998"/>
    <n v="0"/>
    <n v="17.579999999999998"/>
    <n v="30.5"/>
    <n v="48.08"/>
    <n v="1.2210793650793651E-3"/>
    <n v="0.36564059900166385"/>
  </r>
  <r>
    <n v="26"/>
    <n v="105"/>
    <s v="Puntledge R"/>
    <s v="OPS"/>
    <s v="124"/>
    <s v="Chinook"/>
    <s v="2"/>
    <x v="1"/>
    <x v="6"/>
    <n v="105"/>
    <x v="10"/>
    <s v="CK-83"/>
    <s v="EAST VANCOUVER ISLAND-GEORGIA STRAIT_SU_0.3"/>
    <s v="M"/>
    <s v="H"/>
    <n v="105"/>
    <s v="Puntledge River H"/>
    <n v="105"/>
    <s v="Puntledge R"/>
    <s v="GSVI"/>
    <s v="S"/>
    <x v="1"/>
    <s v="180475"/>
    <n v="0"/>
    <x v="516"/>
    <n v="2009"/>
    <s v="20090526"/>
    <s v="20090526"/>
    <n v="69"/>
    <n v="3.7"/>
    <s v="ALSO SEE TAGCODES 180490 (SEAPEN RELEASE), 180491 &amp; 180474."/>
    <s v="CWT"/>
    <s v="P"/>
    <x v="0"/>
    <s v="Y"/>
    <s v="Y"/>
    <s v="Y"/>
    <n v="1.8006000000000001E-2"/>
    <s v="AD Clip"/>
    <n v="39375"/>
    <s v=""/>
    <n v="63228"/>
    <n v="4"/>
    <n v="29028"/>
    <n v="2012"/>
    <m/>
    <m/>
    <m/>
    <m/>
    <m/>
    <m/>
    <m/>
    <m/>
    <m/>
    <m/>
    <m/>
    <m/>
    <m/>
    <m/>
    <m/>
    <m/>
    <m/>
    <m/>
    <m/>
    <m/>
    <m/>
    <m/>
    <m/>
    <m/>
    <m/>
    <m/>
    <m/>
    <m/>
    <m/>
    <m/>
    <m/>
    <m/>
    <m/>
    <m/>
    <n v="14.25"/>
    <m/>
    <m/>
    <m/>
    <m/>
    <m/>
    <m/>
    <m/>
    <m/>
    <m/>
    <m/>
    <m/>
    <m/>
    <m/>
    <m/>
    <n v="8.39"/>
    <m/>
    <m/>
    <m/>
    <m/>
    <m/>
    <m/>
    <m/>
    <m/>
    <m/>
    <m/>
    <m/>
    <m/>
    <m/>
    <m/>
    <m/>
    <m/>
    <m/>
    <m/>
    <m/>
    <m/>
    <m/>
    <m/>
    <m/>
    <m/>
    <m/>
    <m/>
    <m/>
    <m/>
    <m/>
    <m/>
    <m/>
    <m/>
    <m/>
    <m/>
    <m/>
    <m/>
    <m/>
    <m/>
    <m/>
    <m/>
    <m/>
    <m/>
    <m/>
    <m/>
    <m/>
    <m/>
    <m/>
    <m/>
    <m/>
    <m/>
    <m/>
    <m/>
    <m/>
    <m/>
    <m/>
    <m/>
    <m/>
    <m/>
    <m/>
    <m/>
    <m/>
    <m/>
    <m/>
    <m/>
    <m/>
    <m/>
    <m/>
    <m/>
    <m/>
    <m/>
    <m/>
    <m/>
    <m/>
    <m/>
    <m/>
    <m/>
    <m/>
    <m/>
    <m/>
    <m/>
    <m/>
    <m/>
    <m/>
    <m/>
    <m/>
    <m/>
    <m/>
    <m/>
    <m/>
    <m/>
    <m/>
    <m/>
    <m/>
    <m/>
    <m/>
    <m/>
    <m/>
    <m/>
    <m/>
    <m/>
    <m/>
    <m/>
    <m/>
    <m/>
    <m/>
    <m/>
    <m/>
    <m/>
    <m/>
    <n v="3.55"/>
    <m/>
    <m/>
    <m/>
    <m/>
    <n v="8.1"/>
    <n v="9.98"/>
    <m/>
    <m/>
    <n v="22.64"/>
    <n v="3.55"/>
    <n v="26.19"/>
    <n v="18.079999999999998"/>
    <n v="44.269999999999996"/>
    <n v="1.1243174603174603E-3"/>
    <n v="0.5915970182968151"/>
  </r>
  <r>
    <n v="26"/>
    <n v="105"/>
    <s v="Puntledge R"/>
    <s v="OPS"/>
    <s v="124"/>
    <s v="Chinook"/>
    <s v="2"/>
    <x v="1"/>
    <x v="6"/>
    <n v="105"/>
    <x v="10"/>
    <s v="CK-83"/>
    <s v="EAST VANCOUVER ISLAND-GEORGIA STRAIT_SU_0.3"/>
    <s v="M"/>
    <s v="H"/>
    <n v="105"/>
    <s v="Puntledge River H"/>
    <n v="105"/>
    <s v="Puntledge R"/>
    <s v="GSVI"/>
    <s v="S"/>
    <x v="1"/>
    <s v="180475"/>
    <n v="0"/>
    <x v="516"/>
    <n v="2009"/>
    <s v="20090526"/>
    <s v="20090526"/>
    <n v="69"/>
    <n v="3.7"/>
    <s v="ALSO SEE TAGCODES 180490 (SEAPEN RELEASE), 180491 &amp; 180474."/>
    <s v="CWT"/>
    <s v="P"/>
    <x v="0"/>
    <s v="Y"/>
    <s v="Y"/>
    <s v="Y"/>
    <n v="1.8006000000000001E-2"/>
    <s v="AD Clip"/>
    <n v="39375"/>
    <n v="39375"/>
    <n v="63228"/>
    <n v="5"/>
    <n v="29028"/>
    <n v="2013"/>
    <m/>
    <m/>
    <m/>
    <m/>
    <m/>
    <m/>
    <m/>
    <m/>
    <m/>
    <m/>
    <m/>
    <m/>
    <m/>
    <m/>
    <m/>
    <m/>
    <n v="3.02"/>
    <m/>
    <m/>
    <m/>
    <m/>
    <m/>
    <m/>
    <m/>
    <m/>
    <m/>
    <m/>
    <m/>
    <m/>
    <m/>
    <m/>
    <m/>
    <m/>
    <m/>
    <m/>
    <m/>
    <m/>
    <m/>
    <m/>
    <m/>
    <m/>
    <m/>
    <m/>
    <m/>
    <m/>
    <m/>
    <m/>
    <m/>
    <m/>
    <m/>
    <m/>
    <m/>
    <m/>
    <m/>
    <n v="3.82"/>
    <m/>
    <m/>
    <m/>
    <m/>
    <m/>
    <m/>
    <m/>
    <m/>
    <m/>
    <m/>
    <m/>
    <m/>
    <m/>
    <m/>
    <m/>
    <m/>
    <m/>
    <m/>
    <m/>
    <m/>
    <m/>
    <m/>
    <m/>
    <m/>
    <m/>
    <m/>
    <m/>
    <m/>
    <m/>
    <m/>
    <m/>
    <m/>
    <m/>
    <m/>
    <m/>
    <m/>
    <m/>
    <m/>
    <m/>
    <m/>
    <m/>
    <m/>
    <m/>
    <m/>
    <m/>
    <m/>
    <m/>
    <m/>
    <m/>
    <m/>
    <m/>
    <m/>
    <m/>
    <m/>
    <m/>
    <m/>
    <m/>
    <m/>
    <m/>
    <m/>
    <m/>
    <m/>
    <m/>
    <m/>
    <m/>
    <m/>
    <m/>
    <m/>
    <m/>
    <m/>
    <m/>
    <m/>
    <m/>
    <m/>
    <m/>
    <m/>
    <m/>
    <m/>
    <m/>
    <m/>
    <m/>
    <m/>
    <m/>
    <m/>
    <m/>
    <m/>
    <m/>
    <m/>
    <m/>
    <m/>
    <m/>
    <m/>
    <m/>
    <m/>
    <m/>
    <m/>
    <m/>
    <m/>
    <m/>
    <m/>
    <m/>
    <m/>
    <m/>
    <m/>
    <m/>
    <m/>
    <m/>
    <m/>
    <m/>
    <m/>
    <n v="1.29"/>
    <m/>
    <m/>
    <n v="6.84"/>
    <n v="0"/>
    <n v="6.84"/>
    <n v="1.29"/>
    <n v="8.129999999999999"/>
    <n v="2.0647619047619046E-4"/>
    <n v="0.84132841328413288"/>
  </r>
  <r>
    <n v="26"/>
    <n v="105"/>
    <s v="Puntledge R"/>
    <s v="OPS"/>
    <s v="124"/>
    <s v="Chinook"/>
    <s v="2"/>
    <x v="1"/>
    <x v="6"/>
    <n v="105"/>
    <x v="10"/>
    <s v="CK-83"/>
    <s v="EAST VANCOUVER ISLAND-GEORGIA STRAIT_SU_0.3"/>
    <s v="M"/>
    <s v="H"/>
    <n v="105"/>
    <s v="Puntledge River H"/>
    <n v="105"/>
    <s v="Puntledge R"/>
    <s v="GSVI"/>
    <s v="S"/>
    <x v="1"/>
    <s v="180491"/>
    <n v="0"/>
    <x v="517"/>
    <n v="2009"/>
    <s v="20090529"/>
    <s v="20090529"/>
    <n v="69"/>
    <n v="3.6"/>
    <s v="ALSO SEE TAGCODES 180490 (SEAPEN RELEASE) &amp; 180474-75."/>
    <s v="CWT"/>
    <s v="P"/>
    <x v="0"/>
    <s v="Y"/>
    <s v="Y"/>
    <s v="Y"/>
    <n v="2.5794000000000001E-2"/>
    <s v="AD Clip"/>
    <n v="48834"/>
    <s v=""/>
    <n v="99996"/>
    <n v="2"/>
    <n v="29027"/>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95"/>
    <n v="17.88"/>
    <m/>
    <m/>
    <n v="0"/>
    <n v="0"/>
    <n v="0"/>
    <n v="34.83"/>
    <n v="34.83"/>
    <n v="7.1323258385551044E-4"/>
    <n v="0"/>
  </r>
  <r>
    <n v="26"/>
    <n v="105"/>
    <s v="Puntledge R"/>
    <s v="OPS"/>
    <s v="124"/>
    <s v="Chinook"/>
    <s v="2"/>
    <x v="1"/>
    <x v="6"/>
    <n v="105"/>
    <x v="10"/>
    <s v="CK-83"/>
    <s v="EAST VANCOUVER ISLAND-GEORGIA STRAIT_SU_0.3"/>
    <s v="M"/>
    <s v="H"/>
    <n v="105"/>
    <s v="Puntledge River H"/>
    <n v="105"/>
    <s v="Puntledge R"/>
    <s v="GSVI"/>
    <s v="S"/>
    <x v="1"/>
    <s v="180491"/>
    <n v="0"/>
    <x v="517"/>
    <n v="2009"/>
    <s v="20090529"/>
    <s v="20090529"/>
    <n v="69"/>
    <n v="3.6"/>
    <s v="ALSO SEE TAGCODES 180490 (SEAPEN RELEASE) &amp; 180474-75."/>
    <s v="CWT"/>
    <s v="P"/>
    <x v="0"/>
    <s v="Y"/>
    <s v="Y"/>
    <s v="Y"/>
    <n v="2.5794000000000001E-2"/>
    <s v="AD Clip"/>
    <n v="48834"/>
    <s v=""/>
    <n v="99996"/>
    <n v="3"/>
    <n v="29027"/>
    <n v="2011"/>
    <m/>
    <m/>
    <m/>
    <m/>
    <m/>
    <m/>
    <m/>
    <m/>
    <m/>
    <m/>
    <m/>
    <m/>
    <m/>
    <m/>
    <m/>
    <m/>
    <m/>
    <m/>
    <m/>
    <m/>
    <m/>
    <m/>
    <m/>
    <m/>
    <m/>
    <m/>
    <m/>
    <m/>
    <m/>
    <m/>
    <m/>
    <m/>
    <m/>
    <m/>
    <m/>
    <m/>
    <m/>
    <m/>
    <m/>
    <m/>
    <m/>
    <m/>
    <m/>
    <m/>
    <m/>
    <m/>
    <m/>
    <m/>
    <m/>
    <n v="56.9"/>
    <m/>
    <m/>
    <m/>
    <m/>
    <n v="11.38"/>
    <m/>
    <m/>
    <m/>
    <m/>
    <m/>
    <m/>
    <m/>
    <m/>
    <m/>
    <m/>
    <m/>
    <m/>
    <m/>
    <m/>
    <m/>
    <m/>
    <m/>
    <m/>
    <m/>
    <m/>
    <m/>
    <m/>
    <m/>
    <m/>
    <m/>
    <m/>
    <m/>
    <m/>
    <m/>
    <m/>
    <m/>
    <m/>
    <m/>
    <m/>
    <m/>
    <m/>
    <m/>
    <m/>
    <m/>
    <m/>
    <m/>
    <m/>
    <m/>
    <m/>
    <m/>
    <m/>
    <m/>
    <m/>
    <m/>
    <m/>
    <m/>
    <m/>
    <m/>
    <m/>
    <m/>
    <m/>
    <m/>
    <m/>
    <m/>
    <m/>
    <m/>
    <m/>
    <m/>
    <m/>
    <m/>
    <m/>
    <m/>
    <m/>
    <m/>
    <m/>
    <m/>
    <m/>
    <m/>
    <m/>
    <m/>
    <m/>
    <m/>
    <m/>
    <n v="5.41"/>
    <m/>
    <m/>
    <m/>
    <m/>
    <m/>
    <m/>
    <m/>
    <m/>
    <m/>
    <m/>
    <m/>
    <m/>
    <m/>
    <m/>
    <n v="9.86"/>
    <m/>
    <m/>
    <m/>
    <m/>
    <m/>
    <m/>
    <m/>
    <m/>
    <m/>
    <m/>
    <n v="4.6100000000000003"/>
    <m/>
    <m/>
    <m/>
    <m/>
    <n v="12.22"/>
    <n v="20.52"/>
    <m/>
    <m/>
    <n v="83.55"/>
    <n v="4.6100000000000003"/>
    <n v="88.16"/>
    <n v="32.74"/>
    <n v="120.89999999999999"/>
    <n v="2.4757341196707211E-3"/>
    <n v="0.72919768403639373"/>
  </r>
  <r>
    <n v="26"/>
    <n v="105"/>
    <s v="Puntledge R"/>
    <s v="OPS"/>
    <s v="124"/>
    <s v="Chinook"/>
    <s v="2"/>
    <x v="1"/>
    <x v="6"/>
    <n v="105"/>
    <x v="10"/>
    <s v="CK-83"/>
    <s v="EAST VANCOUVER ISLAND-GEORGIA STRAIT_SU_0.3"/>
    <s v="M"/>
    <s v="H"/>
    <n v="105"/>
    <s v="Puntledge River H"/>
    <n v="105"/>
    <s v="Puntledge R"/>
    <s v="GSVI"/>
    <s v="S"/>
    <x v="1"/>
    <s v="180491"/>
    <n v="0"/>
    <x v="517"/>
    <n v="2009"/>
    <s v="20090529"/>
    <s v="20090529"/>
    <n v="69"/>
    <n v="3.6"/>
    <s v="ALSO SEE TAGCODES 180490 (SEAPEN RELEASE) &amp; 180474-75."/>
    <s v="CWT"/>
    <s v="P"/>
    <x v="0"/>
    <s v="Y"/>
    <s v="Y"/>
    <s v="Y"/>
    <n v="2.5794000000000001E-2"/>
    <s v="AD Clip"/>
    <n v="48834"/>
    <s v=""/>
    <n v="99996"/>
    <n v="4"/>
    <n v="29027"/>
    <n v="2012"/>
    <m/>
    <m/>
    <m/>
    <m/>
    <m/>
    <m/>
    <m/>
    <m/>
    <m/>
    <m/>
    <m/>
    <m/>
    <m/>
    <m/>
    <m/>
    <m/>
    <m/>
    <m/>
    <m/>
    <m/>
    <m/>
    <m/>
    <m/>
    <m/>
    <m/>
    <m/>
    <m/>
    <m/>
    <m/>
    <m/>
    <m/>
    <m/>
    <m/>
    <m/>
    <n v="4.75"/>
    <m/>
    <m/>
    <m/>
    <m/>
    <m/>
    <m/>
    <m/>
    <m/>
    <m/>
    <m/>
    <m/>
    <m/>
    <m/>
    <m/>
    <n v="8.39"/>
    <m/>
    <m/>
    <m/>
    <m/>
    <m/>
    <m/>
    <m/>
    <m/>
    <m/>
    <m/>
    <m/>
    <m/>
    <m/>
    <n v="14.9"/>
    <m/>
    <m/>
    <m/>
    <m/>
    <m/>
    <m/>
    <m/>
    <m/>
    <m/>
    <m/>
    <m/>
    <m/>
    <m/>
    <m/>
    <m/>
    <m/>
    <m/>
    <m/>
    <m/>
    <m/>
    <m/>
    <m/>
    <m/>
    <m/>
    <m/>
    <m/>
    <m/>
    <m/>
    <m/>
    <m/>
    <m/>
    <m/>
    <m/>
    <m/>
    <m/>
    <m/>
    <m/>
    <m/>
    <m/>
    <m/>
    <m/>
    <m/>
    <m/>
    <m/>
    <m/>
    <m/>
    <m/>
    <m/>
    <m/>
    <m/>
    <m/>
    <m/>
    <m/>
    <m/>
    <m/>
    <m/>
    <m/>
    <m/>
    <m/>
    <m/>
    <m/>
    <m/>
    <m/>
    <m/>
    <m/>
    <m/>
    <m/>
    <m/>
    <m/>
    <m/>
    <m/>
    <m/>
    <m/>
    <m/>
    <m/>
    <m/>
    <m/>
    <m/>
    <m/>
    <m/>
    <m/>
    <m/>
    <m/>
    <m/>
    <m/>
    <m/>
    <m/>
    <m/>
    <m/>
    <m/>
    <m/>
    <m/>
    <m/>
    <m/>
    <m/>
    <n v="5.64"/>
    <m/>
    <m/>
    <m/>
    <m/>
    <n v="14.05"/>
    <n v="16.940000000000001"/>
    <m/>
    <m/>
    <n v="28.04"/>
    <n v="5.64"/>
    <n v="33.68"/>
    <n v="30.99"/>
    <n v="64.67"/>
    <n v="1.3242822623581931E-3"/>
    <n v="0.52079789701561774"/>
  </r>
  <r>
    <n v="26"/>
    <n v="105"/>
    <s v="Puntledge R"/>
    <s v="OPS"/>
    <s v="124"/>
    <s v="Chinook"/>
    <s v="2"/>
    <x v="1"/>
    <x v="6"/>
    <n v="105"/>
    <x v="10"/>
    <s v="CK-83"/>
    <s v="EAST VANCOUVER ISLAND-GEORGIA STRAIT_SU_0.3"/>
    <s v="M"/>
    <s v="H"/>
    <n v="105"/>
    <s v="Puntledge River H"/>
    <n v="105"/>
    <s v="Puntledge R"/>
    <s v="GSVI"/>
    <s v="S"/>
    <x v="1"/>
    <s v="180491"/>
    <n v="0"/>
    <x v="517"/>
    <n v="2009"/>
    <s v="20090529"/>
    <s v="20090529"/>
    <n v="69"/>
    <n v="3.6"/>
    <s v="ALSO SEE TAGCODES 180490 (SEAPEN RELEASE) &amp; 180474-75."/>
    <s v="CWT"/>
    <s v="P"/>
    <x v="0"/>
    <s v="Y"/>
    <s v="Y"/>
    <s v="Y"/>
    <n v="2.5794000000000001E-2"/>
    <s v="AD Clip"/>
    <n v="48834"/>
    <n v="48834"/>
    <n v="99996"/>
    <n v="5"/>
    <n v="29027"/>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9"/>
    <m/>
    <m/>
    <n v="0"/>
    <n v="0"/>
    <n v="0"/>
    <n v="2.59"/>
    <n v="2.59"/>
    <n v="5.3036818609984844E-5"/>
    <n v="0"/>
  </r>
  <r>
    <n v="26"/>
    <n v="105"/>
    <s v="Puntledge R"/>
    <s v="OPS"/>
    <s v="124"/>
    <s v="Chinook"/>
    <s v="2"/>
    <x v="1"/>
    <x v="7"/>
    <n v="105"/>
    <x v="10"/>
    <s v="CK-83"/>
    <s v="EAST VANCOUVER ISLAND-GEORGIA STRAIT_SU_0.3"/>
    <s v="M"/>
    <s v="H"/>
    <n v="5679"/>
    <s v="Comox Bay Seapen"/>
    <n v="5679"/>
    <s v="Courtenay Est"/>
    <s v="GSVI"/>
    <s v="S"/>
    <x v="2"/>
    <s v="181295"/>
    <n v="0"/>
    <x v="518"/>
    <n v="2010"/>
    <s v="20100607"/>
    <s v="20100607"/>
    <n v="82"/>
    <n v="6.5"/>
    <m/>
    <s v="CWT"/>
    <s v="B"/>
    <x v="0"/>
    <s v="Y"/>
    <s v="Y"/>
    <s v="Y"/>
    <n v="7.9000000000000008E-3"/>
    <s v="AD Clip"/>
    <n v="44303"/>
    <s v=""/>
    <n v="233135"/>
    <n v="2"/>
    <n v="30444"/>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3"/>
    <n v="12.58"/>
    <m/>
    <m/>
    <n v="0"/>
    <n v="0"/>
    <n v="0"/>
    <n v="14.71"/>
    <n v="14.71"/>
    <n v="3.3203169085614973E-4"/>
    <n v="0"/>
  </r>
  <r>
    <n v="26"/>
    <n v="105"/>
    <s v="Puntledge R"/>
    <s v="OPS"/>
    <s v="124"/>
    <s v="Chinook"/>
    <s v="2"/>
    <x v="1"/>
    <x v="7"/>
    <n v="105"/>
    <x v="10"/>
    <s v="CK-83"/>
    <s v="EAST VANCOUVER ISLAND-GEORGIA STRAIT_SU_0.3"/>
    <s v="M"/>
    <s v="H"/>
    <n v="5679"/>
    <s v="Comox Bay Seapen"/>
    <n v="5679"/>
    <s v="Courtenay Est"/>
    <s v="GSVI"/>
    <s v="S"/>
    <x v="2"/>
    <s v="181295"/>
    <n v="0"/>
    <x v="518"/>
    <n v="2010"/>
    <s v="20100607"/>
    <s v="20100607"/>
    <n v="82"/>
    <n v="6.5"/>
    <m/>
    <s v="CWT"/>
    <s v="B"/>
    <x v="0"/>
    <s v="Y"/>
    <s v="Y"/>
    <s v="Y"/>
    <n v="7.9000000000000008E-3"/>
    <s v="AD Clip"/>
    <n v="44303"/>
    <s v=""/>
    <n v="233135"/>
    <n v="3"/>
    <n v="30444"/>
    <n v="2012"/>
    <m/>
    <m/>
    <m/>
    <m/>
    <m/>
    <m/>
    <m/>
    <m/>
    <m/>
    <m/>
    <m/>
    <m/>
    <m/>
    <m/>
    <m/>
    <m/>
    <m/>
    <m/>
    <m/>
    <m/>
    <m/>
    <m/>
    <m/>
    <m/>
    <m/>
    <m/>
    <m/>
    <m/>
    <m/>
    <m/>
    <m/>
    <m/>
    <m/>
    <m/>
    <n v="4.75"/>
    <m/>
    <m/>
    <m/>
    <m/>
    <m/>
    <m/>
    <m/>
    <m/>
    <m/>
    <m/>
    <m/>
    <m/>
    <m/>
    <m/>
    <m/>
    <m/>
    <m/>
    <m/>
    <m/>
    <m/>
    <m/>
    <m/>
    <m/>
    <m/>
    <m/>
    <m/>
    <m/>
    <m/>
    <m/>
    <m/>
    <m/>
    <m/>
    <m/>
    <m/>
    <m/>
    <m/>
    <m/>
    <m/>
    <m/>
    <m/>
    <m/>
    <m/>
    <m/>
    <m/>
    <m/>
    <m/>
    <m/>
    <m/>
    <m/>
    <m/>
    <m/>
    <m/>
    <m/>
    <m/>
    <m/>
    <m/>
    <m/>
    <m/>
    <m/>
    <m/>
    <m/>
    <m/>
    <m/>
    <m/>
    <m/>
    <m/>
    <m/>
    <m/>
    <m/>
    <m/>
    <m/>
    <m/>
    <m/>
    <m/>
    <m/>
    <m/>
    <m/>
    <m/>
    <m/>
    <m/>
    <m/>
    <m/>
    <m/>
    <m/>
    <m/>
    <m/>
    <m/>
    <m/>
    <m/>
    <m/>
    <m/>
    <m/>
    <m/>
    <m/>
    <m/>
    <m/>
    <m/>
    <m/>
    <m/>
    <m/>
    <m/>
    <m/>
    <m/>
    <m/>
    <m/>
    <m/>
    <m/>
    <m/>
    <m/>
    <m/>
    <m/>
    <m/>
    <m/>
    <m/>
    <m/>
    <m/>
    <m/>
    <m/>
    <m/>
    <m/>
    <m/>
    <m/>
    <m/>
    <m/>
    <n v="6.09"/>
    <m/>
    <m/>
    <m/>
    <m/>
    <n v="7"/>
    <n v="8.36"/>
    <m/>
    <m/>
    <n v="4.75"/>
    <n v="6.09"/>
    <n v="10.84"/>
    <n v="15.36"/>
    <n v="26.2"/>
    <n v="5.9138207344875066E-4"/>
    <n v="0.41374045801526715"/>
  </r>
  <r>
    <n v="26"/>
    <n v="105"/>
    <s v="Puntledge R"/>
    <s v="OPS"/>
    <s v="124"/>
    <s v="Chinook"/>
    <s v="2"/>
    <x v="1"/>
    <x v="7"/>
    <n v="105"/>
    <x v="10"/>
    <s v="CK-83"/>
    <s v="EAST VANCOUVER ISLAND-GEORGIA STRAIT_SU_0.3"/>
    <s v="M"/>
    <s v="H"/>
    <n v="5679"/>
    <s v="Comox Bay Seapen"/>
    <n v="5679"/>
    <s v="Courtenay Est"/>
    <s v="GSVI"/>
    <s v="S"/>
    <x v="2"/>
    <s v="181295"/>
    <n v="0"/>
    <x v="518"/>
    <n v="2010"/>
    <s v="20100607"/>
    <s v="20100607"/>
    <n v="82"/>
    <n v="6.5"/>
    <m/>
    <s v="CWT"/>
    <s v="B"/>
    <x v="0"/>
    <s v="Y"/>
    <s v="Y"/>
    <s v="Y"/>
    <n v="7.9000000000000008E-3"/>
    <s v="AD Clip"/>
    <n v="44303"/>
    <s v=""/>
    <n v="233135"/>
    <n v="4"/>
    <n v="30444"/>
    <n v="2013"/>
    <m/>
    <m/>
    <m/>
    <m/>
    <m/>
    <m/>
    <m/>
    <m/>
    <m/>
    <m/>
    <m/>
    <m/>
    <m/>
    <n v="2.54"/>
    <m/>
    <m/>
    <m/>
    <m/>
    <m/>
    <m/>
    <m/>
    <m/>
    <m/>
    <m/>
    <m/>
    <m/>
    <m/>
    <m/>
    <m/>
    <m/>
    <m/>
    <m/>
    <m/>
    <m/>
    <n v="3.4"/>
    <m/>
    <m/>
    <m/>
    <m/>
    <m/>
    <m/>
    <m/>
    <m/>
    <m/>
    <m/>
    <m/>
    <m/>
    <m/>
    <m/>
    <m/>
    <m/>
    <m/>
    <m/>
    <m/>
    <n v="3.82"/>
    <m/>
    <m/>
    <m/>
    <m/>
    <m/>
    <m/>
    <m/>
    <m/>
    <m/>
    <m/>
    <m/>
    <m/>
    <m/>
    <m/>
    <m/>
    <m/>
    <m/>
    <m/>
    <m/>
    <m/>
    <m/>
    <m/>
    <m/>
    <m/>
    <m/>
    <m/>
    <m/>
    <m/>
    <m/>
    <m/>
    <m/>
    <m/>
    <m/>
    <m/>
    <m/>
    <m/>
    <m/>
    <m/>
    <m/>
    <m/>
    <m/>
    <m/>
    <m/>
    <m/>
    <m/>
    <m/>
    <m/>
    <m/>
    <m/>
    <m/>
    <m/>
    <m/>
    <m/>
    <m/>
    <m/>
    <m/>
    <m/>
    <m/>
    <m/>
    <m/>
    <m/>
    <m/>
    <m/>
    <m/>
    <m/>
    <m/>
    <m/>
    <m/>
    <m/>
    <m/>
    <m/>
    <m/>
    <m/>
    <m/>
    <m/>
    <m/>
    <m/>
    <m/>
    <m/>
    <m/>
    <m/>
    <m/>
    <m/>
    <m/>
    <m/>
    <m/>
    <m/>
    <m/>
    <m/>
    <m/>
    <m/>
    <m/>
    <m/>
    <m/>
    <m/>
    <m/>
    <m/>
    <m/>
    <m/>
    <m/>
    <m/>
    <m/>
    <m/>
    <m/>
    <m/>
    <m/>
    <m/>
    <m/>
    <m/>
    <m/>
    <n v="10.49"/>
    <m/>
    <m/>
    <n v="9.76"/>
    <n v="0"/>
    <n v="9.76"/>
    <n v="10.49"/>
    <n v="20.25"/>
    <n v="4.5707965600523667E-4"/>
    <n v="0.4819753086419753"/>
  </r>
  <r>
    <n v="26"/>
    <n v="105"/>
    <s v="Puntledge R"/>
    <s v="OPS"/>
    <s v="124"/>
    <s v="Chinook"/>
    <s v="2"/>
    <x v="1"/>
    <x v="7"/>
    <n v="105"/>
    <x v="10"/>
    <s v="CK-83"/>
    <s v="EAST VANCOUVER ISLAND-GEORGIA STRAIT_SU_0.3"/>
    <s v="M"/>
    <s v="H"/>
    <n v="5679"/>
    <s v="Comox Bay Seapen"/>
    <n v="5679"/>
    <s v="Courtenay Est"/>
    <s v="GSVI"/>
    <s v="S"/>
    <x v="2"/>
    <s v="181295"/>
    <n v="0"/>
    <x v="518"/>
    <n v="2010"/>
    <s v="20100607"/>
    <s v="20100607"/>
    <n v="82"/>
    <n v="6.5"/>
    <m/>
    <s v="CWT"/>
    <s v="B"/>
    <x v="0"/>
    <s v="Y"/>
    <s v="Y"/>
    <s v="Y"/>
    <n v="7.9000000000000008E-3"/>
    <s v="AD Clip"/>
    <n v="44303"/>
    <n v="44303"/>
    <n v="233135"/>
    <n v="5"/>
    <n v="30444"/>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
    <n v="1.25"/>
    <m/>
    <m/>
    <n v="0"/>
    <n v="0"/>
    <n v="0"/>
    <n v="2.0499999999999998"/>
    <n v="2.0499999999999998"/>
    <n v="4.6272261472135068E-5"/>
    <n v="0"/>
  </r>
  <r>
    <n v="26"/>
    <n v="105"/>
    <s v="Puntledge R"/>
    <s v="OPS"/>
    <s v="124"/>
    <s v="Chinook"/>
    <s v="2"/>
    <x v="1"/>
    <x v="7"/>
    <n v="105"/>
    <x v="10"/>
    <s v="CK-83"/>
    <s v="EAST VANCOUVER ISLAND-GEORGIA STRAIT_SU_0.3"/>
    <s v="M"/>
    <s v="H"/>
    <n v="5679"/>
    <s v="Comox Bay Seapen"/>
    <n v="5679"/>
    <s v="Courtenay Est"/>
    <s v="GSVI"/>
    <s v="S"/>
    <x v="2"/>
    <s v="181578"/>
    <n v="0"/>
    <x v="519"/>
    <n v="2010"/>
    <s v="20100607"/>
    <s v="20100607"/>
    <n v="82"/>
    <n v="6.5"/>
    <m/>
    <s v="CWT"/>
    <s v="B"/>
    <x v="0"/>
    <s v="Y"/>
    <s v="Y"/>
    <s v="Y"/>
    <n v="2.1899999999999999E-2"/>
    <s v="AD Clip"/>
    <n v="44257"/>
    <s v=""/>
    <n v="227453"/>
    <n v="2"/>
    <n v="30445"/>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
    <n v="7.71"/>
    <m/>
    <m/>
    <n v="0"/>
    <n v="0"/>
    <n v="0"/>
    <n v="9.2100000000000009"/>
    <n v="9.2100000000000009"/>
    <n v="2.0810267302347654E-4"/>
    <n v="0"/>
  </r>
  <r>
    <n v="26"/>
    <n v="105"/>
    <s v="Puntledge R"/>
    <s v="OPS"/>
    <s v="124"/>
    <s v="Chinook"/>
    <s v="2"/>
    <x v="1"/>
    <x v="7"/>
    <n v="105"/>
    <x v="10"/>
    <s v="CK-83"/>
    <s v="EAST VANCOUVER ISLAND-GEORGIA STRAIT_SU_0.3"/>
    <s v="M"/>
    <s v="H"/>
    <n v="5679"/>
    <s v="Comox Bay Seapen"/>
    <n v="5679"/>
    <s v="Courtenay Est"/>
    <s v="GSVI"/>
    <s v="S"/>
    <x v="2"/>
    <s v="181578"/>
    <n v="0"/>
    <x v="519"/>
    <n v="2010"/>
    <s v="20100607"/>
    <s v="20100607"/>
    <n v="82"/>
    <n v="6.5"/>
    <m/>
    <s v="CWT"/>
    <s v="B"/>
    <x v="0"/>
    <s v="Y"/>
    <s v="Y"/>
    <s v="Y"/>
    <n v="2.1899999999999999E-2"/>
    <s v="AD Clip"/>
    <n v="44257"/>
    <s v=""/>
    <n v="227453"/>
    <n v="3"/>
    <n v="30445"/>
    <n v="2012"/>
    <m/>
    <m/>
    <m/>
    <m/>
    <m/>
    <m/>
    <m/>
    <m/>
    <m/>
    <m/>
    <m/>
    <m/>
    <m/>
    <m/>
    <m/>
    <m/>
    <m/>
    <m/>
    <m/>
    <m/>
    <m/>
    <m/>
    <m/>
    <m/>
    <m/>
    <m/>
    <m/>
    <m/>
    <m/>
    <m/>
    <m/>
    <m/>
    <m/>
    <m/>
    <n v="4.75"/>
    <m/>
    <m/>
    <m/>
    <m/>
    <m/>
    <m/>
    <m/>
    <m/>
    <m/>
    <m/>
    <m/>
    <m/>
    <m/>
    <m/>
    <n v="8.39"/>
    <m/>
    <m/>
    <m/>
    <m/>
    <m/>
    <m/>
    <m/>
    <m/>
    <m/>
    <m/>
    <m/>
    <m/>
    <m/>
    <n v="14.9"/>
    <m/>
    <m/>
    <m/>
    <m/>
    <m/>
    <m/>
    <m/>
    <m/>
    <m/>
    <m/>
    <m/>
    <m/>
    <m/>
    <m/>
    <m/>
    <m/>
    <m/>
    <m/>
    <m/>
    <m/>
    <m/>
    <m/>
    <m/>
    <m/>
    <m/>
    <m/>
    <m/>
    <m/>
    <m/>
    <m/>
    <m/>
    <m/>
    <m/>
    <m/>
    <m/>
    <m/>
    <m/>
    <m/>
    <m/>
    <m/>
    <m/>
    <m/>
    <m/>
    <m/>
    <m/>
    <m/>
    <m/>
    <m/>
    <m/>
    <m/>
    <m/>
    <m/>
    <m/>
    <m/>
    <m/>
    <m/>
    <m/>
    <m/>
    <m/>
    <m/>
    <m/>
    <m/>
    <m/>
    <m/>
    <m/>
    <m/>
    <m/>
    <m/>
    <m/>
    <m/>
    <m/>
    <m/>
    <m/>
    <m/>
    <m/>
    <m/>
    <m/>
    <m/>
    <m/>
    <m/>
    <m/>
    <m/>
    <m/>
    <m/>
    <m/>
    <m/>
    <m/>
    <m/>
    <m/>
    <m/>
    <m/>
    <m/>
    <m/>
    <m/>
    <m/>
    <n v="1.96"/>
    <m/>
    <m/>
    <m/>
    <m/>
    <n v="6"/>
    <n v="7.38"/>
    <m/>
    <m/>
    <n v="28.04"/>
    <n v="1.96"/>
    <n v="30"/>
    <n v="13.38"/>
    <n v="43.38"/>
    <n v="9.8018392570666793E-4"/>
    <n v="0.69156293222683263"/>
  </r>
  <r>
    <n v="26"/>
    <n v="105"/>
    <s v="Puntledge R"/>
    <s v="OPS"/>
    <s v="124"/>
    <s v="Chinook"/>
    <s v="2"/>
    <x v="1"/>
    <x v="7"/>
    <n v="105"/>
    <x v="10"/>
    <s v="CK-83"/>
    <s v="EAST VANCOUVER ISLAND-GEORGIA STRAIT_SU_0.3"/>
    <s v="M"/>
    <s v="H"/>
    <n v="5679"/>
    <s v="Comox Bay Seapen"/>
    <n v="5679"/>
    <s v="Courtenay Est"/>
    <s v="GSVI"/>
    <s v="S"/>
    <x v="2"/>
    <s v="181578"/>
    <n v="0"/>
    <x v="519"/>
    <n v="2010"/>
    <s v="20100607"/>
    <s v="20100607"/>
    <n v="82"/>
    <n v="6.5"/>
    <m/>
    <s v="CWT"/>
    <s v="B"/>
    <x v="0"/>
    <s v="Y"/>
    <s v="Y"/>
    <s v="Y"/>
    <n v="2.1899999999999999E-2"/>
    <s v="AD Clip"/>
    <n v="44257"/>
    <n v="44257"/>
    <n v="227453"/>
    <n v="4"/>
    <n v="30445"/>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7"/>
    <m/>
    <m/>
    <m/>
    <m/>
    <m/>
    <n v="7.9"/>
    <m/>
    <m/>
    <n v="0"/>
    <n v="3.27"/>
    <n v="3.27"/>
    <n v="7.9"/>
    <n v="11.17"/>
    <n v="2.5238945251598616E-4"/>
    <n v="0.29274843330349148"/>
  </r>
  <r>
    <n v="26"/>
    <n v="105"/>
    <s v="Puntledge R"/>
    <s v="OPS"/>
    <s v="124"/>
    <s v="Chinook"/>
    <s v="2"/>
    <x v="1"/>
    <x v="7"/>
    <n v="105"/>
    <x v="10"/>
    <s v="CK-83"/>
    <s v="EAST VANCOUVER ISLAND-GEORGIA STRAIT_SU_0.3"/>
    <s v="M"/>
    <s v="H"/>
    <n v="105"/>
    <s v="Puntledge River H"/>
    <n v="105"/>
    <s v="Puntledge R"/>
    <s v="GSVI"/>
    <s v="S"/>
    <x v="1"/>
    <s v="181296"/>
    <n v="0"/>
    <x v="520"/>
    <n v="2010"/>
    <s v="20100528"/>
    <s v="20100528"/>
    <m/>
    <m/>
    <m/>
    <s v="CWT"/>
    <s v="P"/>
    <x v="0"/>
    <s v="Y"/>
    <s v="Y"/>
    <s v="Y"/>
    <n v="2.63E-2"/>
    <s v="AD Clip"/>
    <n v="43930"/>
    <s v=""/>
    <n v="234742"/>
    <n v="2"/>
    <n v="30641"/>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
    <n v="16.170000000000002"/>
    <m/>
    <m/>
    <n v="0"/>
    <n v="0"/>
    <n v="0"/>
    <n v="18.97"/>
    <n v="18.970000000000002"/>
    <n v="4.3182335533803782E-4"/>
    <n v="0"/>
  </r>
  <r>
    <n v="26"/>
    <n v="105"/>
    <s v="Puntledge R"/>
    <s v="OPS"/>
    <s v="124"/>
    <s v="Chinook"/>
    <s v="2"/>
    <x v="1"/>
    <x v="7"/>
    <n v="105"/>
    <x v="10"/>
    <s v="CK-83"/>
    <s v="EAST VANCOUVER ISLAND-GEORGIA STRAIT_SU_0.3"/>
    <s v="M"/>
    <s v="H"/>
    <n v="105"/>
    <s v="Puntledge River H"/>
    <n v="105"/>
    <s v="Puntledge R"/>
    <s v="GSVI"/>
    <s v="S"/>
    <x v="1"/>
    <s v="181296"/>
    <n v="0"/>
    <x v="520"/>
    <n v="2010"/>
    <s v="20100528"/>
    <s v="20100528"/>
    <m/>
    <m/>
    <m/>
    <s v="CWT"/>
    <s v="P"/>
    <x v="0"/>
    <s v="Y"/>
    <s v="Y"/>
    <s v="Y"/>
    <n v="2.63E-2"/>
    <s v="AD Clip"/>
    <n v="43930"/>
    <s v=""/>
    <n v="234742"/>
    <n v="3"/>
    <n v="30641"/>
    <n v="2012"/>
    <m/>
    <m/>
    <m/>
    <m/>
    <m/>
    <m/>
    <m/>
    <m/>
    <m/>
    <m/>
    <m/>
    <m/>
    <m/>
    <m/>
    <m/>
    <m/>
    <m/>
    <m/>
    <m/>
    <m/>
    <m/>
    <m/>
    <m/>
    <m/>
    <m/>
    <m/>
    <m/>
    <m/>
    <m/>
    <m/>
    <m/>
    <m/>
    <m/>
    <m/>
    <n v="4.75"/>
    <m/>
    <m/>
    <m/>
    <m/>
    <m/>
    <m/>
    <m/>
    <m/>
    <m/>
    <m/>
    <m/>
    <m/>
    <m/>
    <m/>
    <n v="16.89"/>
    <m/>
    <m/>
    <m/>
    <m/>
    <m/>
    <m/>
    <m/>
    <m/>
    <m/>
    <m/>
    <m/>
    <m/>
    <m/>
    <m/>
    <m/>
    <m/>
    <m/>
    <m/>
    <m/>
    <m/>
    <m/>
    <m/>
    <m/>
    <m/>
    <m/>
    <m/>
    <m/>
    <m/>
    <m/>
    <m/>
    <m/>
    <m/>
    <m/>
    <m/>
    <m/>
    <m/>
    <m/>
    <m/>
    <m/>
    <m/>
    <m/>
    <m/>
    <m/>
    <m/>
    <m/>
    <m/>
    <m/>
    <m/>
    <m/>
    <m/>
    <m/>
    <m/>
    <m/>
    <m/>
    <m/>
    <m/>
    <m/>
    <m/>
    <m/>
    <m/>
    <m/>
    <m/>
    <m/>
    <m/>
    <m/>
    <m/>
    <m/>
    <m/>
    <m/>
    <m/>
    <m/>
    <m/>
    <m/>
    <m/>
    <m/>
    <m/>
    <m/>
    <m/>
    <m/>
    <m/>
    <m/>
    <m/>
    <m/>
    <m/>
    <m/>
    <m/>
    <m/>
    <m/>
    <m/>
    <m/>
    <m/>
    <m/>
    <m/>
    <m/>
    <m/>
    <m/>
    <m/>
    <m/>
    <m/>
    <m/>
    <m/>
    <m/>
    <m/>
    <m/>
    <m/>
    <m/>
    <m/>
    <m/>
    <m/>
    <m/>
    <m/>
    <m/>
    <m/>
    <m/>
    <n v="4"/>
    <n v="4.99"/>
    <m/>
    <m/>
    <n v="21.64"/>
    <n v="0"/>
    <n v="21.64"/>
    <n v="8.99"/>
    <n v="30.630000000000003"/>
    <n v="6.9724561802868203E-4"/>
    <n v="0.70649689846555663"/>
  </r>
  <r>
    <n v="26"/>
    <n v="105"/>
    <s v="Puntledge R"/>
    <s v="OPS"/>
    <s v="124"/>
    <s v="Chinook"/>
    <s v="2"/>
    <x v="1"/>
    <x v="7"/>
    <n v="105"/>
    <x v="10"/>
    <s v="CK-83"/>
    <s v="EAST VANCOUVER ISLAND-GEORGIA STRAIT_SU_0.3"/>
    <s v="M"/>
    <s v="H"/>
    <n v="105"/>
    <s v="Puntledge River H"/>
    <n v="105"/>
    <s v="Puntledge R"/>
    <s v="GSVI"/>
    <s v="S"/>
    <x v="1"/>
    <s v="181296"/>
    <n v="0"/>
    <x v="520"/>
    <n v="2010"/>
    <s v="20100528"/>
    <s v="20100528"/>
    <m/>
    <m/>
    <m/>
    <s v="CWT"/>
    <s v="P"/>
    <x v="0"/>
    <s v="Y"/>
    <s v="Y"/>
    <s v="Y"/>
    <n v="2.63E-2"/>
    <s v="AD Clip"/>
    <n v="43930"/>
    <n v="43930"/>
    <n v="234742"/>
    <n v="4"/>
    <n v="30641"/>
    <n v="2013"/>
    <m/>
    <m/>
    <m/>
    <m/>
    <m/>
    <m/>
    <m/>
    <m/>
    <m/>
    <m/>
    <m/>
    <m/>
    <m/>
    <m/>
    <m/>
    <m/>
    <m/>
    <m/>
    <m/>
    <m/>
    <m/>
    <m/>
    <m/>
    <m/>
    <m/>
    <m/>
    <m/>
    <m/>
    <m/>
    <m/>
    <m/>
    <m/>
    <m/>
    <m/>
    <m/>
    <m/>
    <m/>
    <m/>
    <m/>
    <m/>
    <m/>
    <m/>
    <m/>
    <m/>
    <m/>
    <m/>
    <m/>
    <m/>
    <m/>
    <m/>
    <m/>
    <m/>
    <m/>
    <m/>
    <n v="3.82"/>
    <m/>
    <m/>
    <m/>
    <m/>
    <m/>
    <m/>
    <m/>
    <m/>
    <m/>
    <m/>
    <m/>
    <m/>
    <m/>
    <m/>
    <m/>
    <m/>
    <m/>
    <m/>
    <m/>
    <m/>
    <m/>
    <m/>
    <m/>
    <m/>
    <m/>
    <m/>
    <m/>
    <m/>
    <m/>
    <m/>
    <m/>
    <m/>
    <m/>
    <m/>
    <m/>
    <m/>
    <m/>
    <m/>
    <m/>
    <m/>
    <m/>
    <m/>
    <m/>
    <m/>
    <m/>
    <m/>
    <m/>
    <m/>
    <m/>
    <m/>
    <m/>
    <m/>
    <m/>
    <m/>
    <m/>
    <m/>
    <m/>
    <m/>
    <m/>
    <m/>
    <m/>
    <m/>
    <m/>
    <m/>
    <m/>
    <m/>
    <m/>
    <m/>
    <m/>
    <m/>
    <m/>
    <m/>
    <m/>
    <m/>
    <m/>
    <m/>
    <m/>
    <m/>
    <m/>
    <m/>
    <m/>
    <m/>
    <m/>
    <m/>
    <m/>
    <m/>
    <m/>
    <m/>
    <m/>
    <m/>
    <m/>
    <m/>
    <m/>
    <m/>
    <m/>
    <m/>
    <m/>
    <m/>
    <m/>
    <m/>
    <m/>
    <m/>
    <m/>
    <m/>
    <m/>
    <m/>
    <m/>
    <m/>
    <m/>
    <m/>
    <n v="4.01"/>
    <m/>
    <m/>
    <n v="3.82"/>
    <n v="0"/>
    <n v="3.82"/>
    <n v="4.01"/>
    <n v="7.83"/>
    <n v="1.7823810607785112E-4"/>
    <n v="0.48786717752234993"/>
  </r>
  <r>
    <n v="26"/>
    <n v="105"/>
    <s v="Puntledge R"/>
    <s v="OPS"/>
    <s v="124"/>
    <s v="Chinook"/>
    <s v="2"/>
    <x v="1"/>
    <x v="7"/>
    <n v="105"/>
    <x v="10"/>
    <s v="CK-83"/>
    <s v="EAST VANCOUVER ISLAND-GEORGIA STRAIT_SU_0.3"/>
    <s v="M"/>
    <s v="H"/>
    <n v="105"/>
    <s v="Puntledge River H"/>
    <n v="105"/>
    <s v="Puntledge R"/>
    <s v="GSVI"/>
    <s v="S"/>
    <x v="1"/>
    <s v="181579"/>
    <n v="0"/>
    <x v="521"/>
    <n v="2010"/>
    <s v="20100528"/>
    <s v="20100528"/>
    <m/>
    <m/>
    <m/>
    <s v="CWT"/>
    <s v="P"/>
    <x v="0"/>
    <s v="Y"/>
    <s v="Y"/>
    <s v="Y"/>
    <n v="2.63E-2"/>
    <s v="AD Clip"/>
    <n v="43923"/>
    <s v=""/>
    <n v="231331"/>
    <n v="2"/>
    <n v="30642"/>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
    <n v="7.05"/>
    <m/>
    <m/>
    <n v="0"/>
    <n v="0"/>
    <n v="0"/>
    <n v="8.25"/>
    <n v="8.25"/>
    <n v="1.8782870022539445E-4"/>
    <n v="0"/>
  </r>
  <r>
    <n v="26"/>
    <n v="105"/>
    <s v="Puntledge R"/>
    <s v="OPS"/>
    <s v="124"/>
    <s v="Chinook"/>
    <s v="2"/>
    <x v="1"/>
    <x v="7"/>
    <n v="105"/>
    <x v="10"/>
    <s v="CK-83"/>
    <s v="EAST VANCOUVER ISLAND-GEORGIA STRAIT_SU_0.3"/>
    <s v="M"/>
    <s v="H"/>
    <n v="105"/>
    <s v="Puntledge River H"/>
    <n v="105"/>
    <s v="Puntledge R"/>
    <s v="GSVI"/>
    <s v="S"/>
    <x v="1"/>
    <s v="181579"/>
    <n v="0"/>
    <x v="521"/>
    <n v="2010"/>
    <s v="20100528"/>
    <s v="20100528"/>
    <m/>
    <m/>
    <m/>
    <s v="CWT"/>
    <s v="P"/>
    <x v="0"/>
    <s v="Y"/>
    <s v="Y"/>
    <s v="Y"/>
    <n v="2.63E-2"/>
    <s v="AD Clip"/>
    <n v="43923"/>
    <s v=""/>
    <n v="231331"/>
    <n v="3"/>
    <n v="30642"/>
    <n v="2012"/>
    <m/>
    <m/>
    <m/>
    <m/>
    <m/>
    <m/>
    <m/>
    <m/>
    <m/>
    <m/>
    <m/>
    <m/>
    <m/>
    <m/>
    <m/>
    <m/>
    <m/>
    <m/>
    <m/>
    <m/>
    <m/>
    <m/>
    <m/>
    <m/>
    <m/>
    <m/>
    <m/>
    <m/>
    <m/>
    <m/>
    <m/>
    <m/>
    <m/>
    <m/>
    <m/>
    <m/>
    <m/>
    <m/>
    <m/>
    <m/>
    <m/>
    <m/>
    <m/>
    <m/>
    <m/>
    <m/>
    <m/>
    <m/>
    <m/>
    <m/>
    <m/>
    <m/>
    <m/>
    <m/>
    <n v="8.39"/>
    <m/>
    <m/>
    <m/>
    <m/>
    <m/>
    <m/>
    <m/>
    <m/>
    <m/>
    <m/>
    <m/>
    <m/>
    <m/>
    <m/>
    <m/>
    <m/>
    <m/>
    <m/>
    <m/>
    <m/>
    <m/>
    <m/>
    <m/>
    <m/>
    <m/>
    <m/>
    <m/>
    <m/>
    <m/>
    <m/>
    <m/>
    <m/>
    <m/>
    <m/>
    <m/>
    <m/>
    <m/>
    <m/>
    <m/>
    <m/>
    <m/>
    <m/>
    <m/>
    <m/>
    <m/>
    <m/>
    <m/>
    <m/>
    <m/>
    <m/>
    <m/>
    <m/>
    <m/>
    <m/>
    <m/>
    <m/>
    <m/>
    <m/>
    <m/>
    <m/>
    <m/>
    <m/>
    <m/>
    <m/>
    <m/>
    <m/>
    <m/>
    <m/>
    <m/>
    <m/>
    <m/>
    <m/>
    <m/>
    <m/>
    <m/>
    <m/>
    <m/>
    <m/>
    <m/>
    <m/>
    <m/>
    <m/>
    <m/>
    <m/>
    <m/>
    <m/>
    <m/>
    <m/>
    <m/>
    <m/>
    <m/>
    <m/>
    <m/>
    <m/>
    <m/>
    <m/>
    <m/>
    <m/>
    <m/>
    <m/>
    <m/>
    <m/>
    <m/>
    <m/>
    <m/>
    <m/>
    <m/>
    <m/>
    <m/>
    <n v="2"/>
    <n v="2.39"/>
    <m/>
    <m/>
    <n v="8.39"/>
    <n v="0"/>
    <n v="8.39"/>
    <n v="4.3899999999999997"/>
    <n v="12.780000000000001"/>
    <n v="2.9096373198552014E-4"/>
    <n v="0.65649452269170583"/>
  </r>
  <r>
    <n v="26"/>
    <n v="105"/>
    <s v="Puntledge R"/>
    <s v="OPS"/>
    <s v="124"/>
    <s v="Chinook"/>
    <s v="2"/>
    <x v="1"/>
    <x v="7"/>
    <n v="105"/>
    <x v="10"/>
    <s v="CK-83"/>
    <s v="EAST VANCOUVER ISLAND-GEORGIA STRAIT_SU_0.3"/>
    <s v="M"/>
    <s v="H"/>
    <n v="105"/>
    <s v="Puntledge River H"/>
    <n v="105"/>
    <s v="Puntledge R"/>
    <s v="GSVI"/>
    <s v="S"/>
    <x v="1"/>
    <s v="181579"/>
    <n v="0"/>
    <x v="521"/>
    <n v="2010"/>
    <s v="20100528"/>
    <s v="20100528"/>
    <m/>
    <m/>
    <m/>
    <s v="CWT"/>
    <s v="P"/>
    <x v="0"/>
    <s v="Y"/>
    <s v="Y"/>
    <s v="Y"/>
    <n v="2.63E-2"/>
    <s v="AD Clip"/>
    <n v="43923"/>
    <s v=""/>
    <n v="231331"/>
    <n v="4"/>
    <n v="30642"/>
    <n v="2013"/>
    <m/>
    <m/>
    <m/>
    <m/>
    <m/>
    <m/>
    <m/>
    <m/>
    <m/>
    <m/>
    <m/>
    <m/>
    <m/>
    <n v="2.5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49"/>
    <m/>
    <m/>
    <n v="2.54"/>
    <n v="0"/>
    <n v="2.54"/>
    <n v="10.49"/>
    <n v="13.030000000000001"/>
    <n v="2.9665551078022904E-4"/>
    <n v="0.19493476592478892"/>
  </r>
  <r>
    <n v="26"/>
    <n v="105"/>
    <s v="Puntledge R"/>
    <s v="OPS"/>
    <s v="124"/>
    <s v="Chinook"/>
    <s v="2"/>
    <x v="1"/>
    <x v="7"/>
    <n v="105"/>
    <x v="10"/>
    <s v="CK-83"/>
    <s v="EAST VANCOUVER ISLAND-GEORGIA STRAIT_SU_0.3"/>
    <s v="M"/>
    <s v="H"/>
    <n v="105"/>
    <s v="Puntledge River H"/>
    <n v="105"/>
    <s v="Puntledge R"/>
    <s v="GSVI"/>
    <s v="S"/>
    <x v="1"/>
    <s v="181579"/>
    <n v="0"/>
    <x v="521"/>
    <n v="2010"/>
    <s v="20100528"/>
    <s v="20100528"/>
    <m/>
    <m/>
    <m/>
    <s v="CWT"/>
    <s v="P"/>
    <x v="0"/>
    <s v="Y"/>
    <s v="Y"/>
    <s v="Y"/>
    <n v="2.63E-2"/>
    <s v="AD Clip"/>
    <n v="43923"/>
    <n v="43923"/>
    <n v="231331"/>
    <n v="5"/>
    <n v="30642"/>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
    <n v="1.25"/>
    <m/>
    <m/>
    <n v="0"/>
    <n v="0"/>
    <n v="0"/>
    <n v="2.0499999999999998"/>
    <n v="2.0499999999999998"/>
    <n v="4.667258611661316E-5"/>
    <n v="0"/>
  </r>
  <r>
    <n v="26"/>
    <n v="105"/>
    <s v="Puntledge R"/>
    <s v="OPS"/>
    <s v="124"/>
    <s v="Chinook"/>
    <s v="2"/>
    <x v="1"/>
    <x v="8"/>
    <n v="105"/>
    <x v="10"/>
    <s v="CK-83"/>
    <s v="EAST VANCOUVER ISLAND-GEORGIA STRAIT_SU_0.3"/>
    <s v="M"/>
    <s v="H"/>
    <n v="105"/>
    <s v="Puntledge River H"/>
    <n v="206"/>
    <s v="Comox Lk"/>
    <s v="GSVI"/>
    <s v="F"/>
    <x v="3"/>
    <s v="180465"/>
    <n v="0"/>
    <x v="522"/>
    <n v="2011"/>
    <s v="20110525"/>
    <s v="20110602"/>
    <n v="71"/>
    <n v="4"/>
    <m/>
    <s v="CWT"/>
    <s v="E"/>
    <x v="1"/>
    <s v="N"/>
    <s v="N"/>
    <s v="N"/>
    <n v="1.14E-2"/>
    <s v="No AD Clip"/>
    <n v="29211"/>
    <n v="29211"/>
    <n v="32832"/>
    <n v="2"/>
    <n v="30987"/>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3"/>
    <n v="0.12"/>
    <m/>
    <m/>
    <n v="0"/>
    <n v="0"/>
    <n v="0"/>
    <n v="1.1499999999999999"/>
    <n v="1.1499999999999999"/>
    <n v="3.9368730957515998E-5"/>
    <n v="0"/>
  </r>
  <r>
    <n v="26"/>
    <n v="105"/>
    <s v="Puntledge R"/>
    <s v="OPS"/>
    <s v="124"/>
    <s v="Chinook"/>
    <s v="2"/>
    <x v="1"/>
    <x v="8"/>
    <n v="105"/>
    <x v="10"/>
    <s v="CK-83"/>
    <s v="EAST VANCOUVER ISLAND-GEORGIA STRAIT_SU_0.3"/>
    <s v="M"/>
    <s v="H"/>
    <n v="105"/>
    <s v="Puntledge River H"/>
    <n v="206"/>
    <s v="Comox Lk"/>
    <s v="GSVI"/>
    <s v="F"/>
    <x v="3"/>
    <s v="180466"/>
    <n v="0"/>
    <x v="523"/>
    <n v="2011"/>
    <s v="20110525"/>
    <s v="20110602"/>
    <n v="71"/>
    <n v="4"/>
    <m/>
    <s v="CWT"/>
    <s v="E"/>
    <x v="1"/>
    <s v="N"/>
    <s v="N"/>
    <s v="N"/>
    <n v="1.14E-2"/>
    <s v="No AD Clip"/>
    <n v="29667"/>
    <s v=""/>
    <n v="33344"/>
    <n v="3"/>
    <n v="30986"/>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85"/>
    <m/>
    <m/>
    <m/>
    <m/>
    <m/>
    <m/>
    <m/>
    <m/>
    <n v="0"/>
    <n v="3.85"/>
    <n v="3.85"/>
    <n v="0"/>
    <n v="3.85"/>
    <n v="1.2977382276603634E-4"/>
    <n v="1"/>
  </r>
  <r>
    <n v="26"/>
    <n v="105"/>
    <s v="Puntledge R"/>
    <s v="OPS"/>
    <s v="124"/>
    <s v="Chinook"/>
    <s v="2"/>
    <x v="1"/>
    <x v="8"/>
    <n v="105"/>
    <x v="10"/>
    <s v="CK-83"/>
    <s v="EAST VANCOUVER ISLAND-GEORGIA STRAIT_SU_0.3"/>
    <s v="M"/>
    <s v="H"/>
    <n v="105"/>
    <s v="Puntledge River H"/>
    <n v="206"/>
    <s v="Comox Lk"/>
    <s v="GSVI"/>
    <s v="F"/>
    <x v="3"/>
    <s v="180466"/>
    <n v="0"/>
    <x v="523"/>
    <n v="2011"/>
    <s v="20110525"/>
    <s v="20110602"/>
    <n v="71"/>
    <n v="4"/>
    <m/>
    <s v="CWT"/>
    <s v="E"/>
    <x v="1"/>
    <s v="N"/>
    <s v="N"/>
    <s v="N"/>
    <n v="1.14E-2"/>
    <s v="No AD Clip"/>
    <n v="29667"/>
    <n v="29667"/>
    <n v="33344"/>
    <n v="5"/>
    <n v="30986"/>
    <n v="2015"/>
    <m/>
    <m/>
    <m/>
    <m/>
    <m/>
    <m/>
    <m/>
    <m/>
    <m/>
    <m/>
    <m/>
    <m/>
    <m/>
    <m/>
    <m/>
    <m/>
    <m/>
    <m/>
    <m/>
    <m/>
    <m/>
    <m/>
    <m/>
    <m/>
    <m/>
    <m/>
    <m/>
    <m/>
    <m/>
    <m/>
    <m/>
    <m/>
    <m/>
    <m/>
    <m/>
    <m/>
    <m/>
    <m/>
    <m/>
    <m/>
    <m/>
    <m/>
    <m/>
    <n v="2.65"/>
    <m/>
    <m/>
    <m/>
    <m/>
    <m/>
    <m/>
    <m/>
    <m/>
    <m/>
    <m/>
    <m/>
    <m/>
    <m/>
    <m/>
    <m/>
    <m/>
    <m/>
    <m/>
    <m/>
    <m/>
    <m/>
    <m/>
    <m/>
    <m/>
    <m/>
    <m/>
    <m/>
    <m/>
    <m/>
    <m/>
    <m/>
    <m/>
    <m/>
    <m/>
    <m/>
    <m/>
    <m/>
    <m/>
    <m/>
    <m/>
    <m/>
    <m/>
    <m/>
    <m/>
    <m/>
    <m/>
    <m/>
    <m/>
    <m/>
    <m/>
    <m/>
    <m/>
    <m/>
    <m/>
    <m/>
    <m/>
    <m/>
    <m/>
    <m/>
    <m/>
    <m/>
    <m/>
    <m/>
    <m/>
    <m/>
    <m/>
    <m/>
    <m/>
    <m/>
    <m/>
    <m/>
    <m/>
    <m/>
    <m/>
    <m/>
    <m/>
    <m/>
    <m/>
    <m/>
    <m/>
    <m/>
    <m/>
    <m/>
    <m/>
    <m/>
    <m/>
    <m/>
    <m/>
    <m/>
    <m/>
    <m/>
    <m/>
    <m/>
    <m/>
    <m/>
    <m/>
    <m/>
    <m/>
    <m/>
    <m/>
    <m/>
    <m/>
    <m/>
    <m/>
    <m/>
    <m/>
    <m/>
    <m/>
    <m/>
    <m/>
    <m/>
    <m/>
    <m/>
    <m/>
    <m/>
    <m/>
    <m/>
    <m/>
    <m/>
    <m/>
    <m/>
    <m/>
    <m/>
    <m/>
    <n v="2.65"/>
    <n v="0"/>
    <n v="2.65"/>
    <n v="0"/>
    <n v="2.65"/>
    <n v="8.9324839046752284E-5"/>
    <n v="1"/>
  </r>
  <r>
    <n v="26"/>
    <n v="105"/>
    <s v="Puntledge R"/>
    <s v="OPS"/>
    <s v="124"/>
    <s v="Chinook"/>
    <s v="2"/>
    <x v="1"/>
    <x v="8"/>
    <n v="105"/>
    <x v="10"/>
    <s v="CK-83"/>
    <s v="EAST VANCOUVER ISLAND-GEORGIA STRAIT_SU_0.3"/>
    <s v="M"/>
    <s v="H"/>
    <n v="105"/>
    <s v="Puntledge River H"/>
    <n v="206"/>
    <s v="Comox Lk"/>
    <s v="GSVI"/>
    <s v="F"/>
    <x v="3"/>
    <s v="180467"/>
    <n v="0"/>
    <x v="524"/>
    <n v="2011"/>
    <s v="20110525"/>
    <s v="20110602"/>
    <n v="71"/>
    <n v="4"/>
    <m/>
    <s v="CWT"/>
    <s v="E"/>
    <x v="1"/>
    <s v="N"/>
    <s v="N"/>
    <s v="N"/>
    <n v="1.14E-2"/>
    <s v="No AD Clip"/>
    <n v="29640"/>
    <n v="29640"/>
    <n v="33314"/>
    <n v="2"/>
    <n v="30985"/>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3"/>
    <n v="0.12"/>
    <m/>
    <m/>
    <n v="0"/>
    <n v="0"/>
    <n v="0"/>
    <n v="1.1499999999999999"/>
    <n v="1.1499999999999999"/>
    <n v="3.8798920377867741E-5"/>
    <n v="0"/>
  </r>
  <r>
    <n v="26"/>
    <n v="105"/>
    <s v="Puntledge R"/>
    <s v="OPS"/>
    <s v="124"/>
    <s v="Chinook"/>
    <s v="2"/>
    <x v="1"/>
    <x v="8"/>
    <n v="105"/>
    <x v="10"/>
    <s v="CK-83"/>
    <s v="EAST VANCOUVER ISLAND-GEORGIA STRAIT_SU_0.3"/>
    <s v="M"/>
    <s v="H"/>
    <n v="105"/>
    <s v="Puntledge River H"/>
    <n v="105"/>
    <s v="Puntledge R"/>
    <s v="GSVI"/>
    <s v="S"/>
    <x v="1"/>
    <s v="180296"/>
    <n v="0"/>
    <x v="525"/>
    <n v="2011"/>
    <s v="20110603"/>
    <s v="20110603"/>
    <n v="72"/>
    <n v="4.2"/>
    <s v="Pulse group."/>
    <s v="CWT"/>
    <s v="P"/>
    <x v="0"/>
    <s v="Y"/>
    <s v="Y"/>
    <s v="Y"/>
    <n v="1.8E-3"/>
    <s v="AD Clip"/>
    <n v="19900"/>
    <s v=""/>
    <n v="45495"/>
    <n v="2"/>
    <n v="30996"/>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17"/>
    <n v="1.87"/>
    <m/>
    <m/>
    <n v="0"/>
    <n v="0"/>
    <n v="0"/>
    <n v="8.0399999999999991"/>
    <n v="8.0399999999999991"/>
    <n v="4.0402010050251251E-4"/>
    <n v="0"/>
  </r>
  <r>
    <n v="26"/>
    <n v="105"/>
    <s v="Puntledge R"/>
    <s v="OPS"/>
    <s v="124"/>
    <s v="Chinook"/>
    <s v="2"/>
    <x v="1"/>
    <x v="8"/>
    <n v="105"/>
    <x v="10"/>
    <s v="CK-83"/>
    <s v="EAST VANCOUVER ISLAND-GEORGIA STRAIT_SU_0.3"/>
    <s v="M"/>
    <s v="H"/>
    <n v="105"/>
    <s v="Puntledge River H"/>
    <n v="105"/>
    <s v="Puntledge R"/>
    <s v="GSVI"/>
    <s v="S"/>
    <x v="1"/>
    <s v="180296"/>
    <n v="0"/>
    <x v="525"/>
    <n v="2011"/>
    <s v="20110603"/>
    <s v="20110603"/>
    <n v="72"/>
    <n v="4.2"/>
    <s v="Pulse group."/>
    <s v="CWT"/>
    <s v="P"/>
    <x v="0"/>
    <s v="Y"/>
    <s v="Y"/>
    <s v="Y"/>
    <n v="1.8E-3"/>
    <s v="AD Clip"/>
    <n v="19900"/>
    <s v=""/>
    <n v="45495"/>
    <n v="3"/>
    <n v="30996"/>
    <n v="2013"/>
    <m/>
    <m/>
    <m/>
    <m/>
    <m/>
    <m/>
    <m/>
    <m/>
    <m/>
    <m/>
    <m/>
    <m/>
    <m/>
    <m/>
    <m/>
    <m/>
    <m/>
    <m/>
    <m/>
    <m/>
    <m/>
    <m/>
    <m/>
    <m/>
    <m/>
    <m/>
    <m/>
    <m/>
    <m/>
    <m/>
    <m/>
    <m/>
    <m/>
    <m/>
    <m/>
    <m/>
    <m/>
    <m/>
    <m/>
    <m/>
    <m/>
    <m/>
    <m/>
    <m/>
    <m/>
    <m/>
    <m/>
    <m/>
    <m/>
    <n v="3.82"/>
    <m/>
    <m/>
    <m/>
    <m/>
    <m/>
    <m/>
    <m/>
    <m/>
    <m/>
    <m/>
    <m/>
    <m/>
    <m/>
    <m/>
    <m/>
    <m/>
    <m/>
    <m/>
    <m/>
    <m/>
    <m/>
    <m/>
    <m/>
    <m/>
    <m/>
    <m/>
    <m/>
    <m/>
    <m/>
    <m/>
    <m/>
    <m/>
    <m/>
    <m/>
    <m/>
    <m/>
    <m/>
    <m/>
    <m/>
    <m/>
    <m/>
    <m/>
    <m/>
    <m/>
    <m/>
    <m/>
    <m/>
    <m/>
    <m/>
    <m/>
    <m/>
    <m/>
    <m/>
    <m/>
    <m/>
    <m/>
    <m/>
    <m/>
    <m/>
    <m/>
    <m/>
    <m/>
    <m/>
    <m/>
    <m/>
    <m/>
    <m/>
    <m/>
    <m/>
    <m/>
    <m/>
    <m/>
    <m/>
    <m/>
    <m/>
    <m/>
    <m/>
    <m/>
    <m/>
    <m/>
    <m/>
    <m/>
    <m/>
    <m/>
    <m/>
    <m/>
    <m/>
    <m/>
    <m/>
    <m/>
    <m/>
    <m/>
    <m/>
    <m/>
    <m/>
    <m/>
    <m/>
    <m/>
    <m/>
    <m/>
    <m/>
    <m/>
    <m/>
    <m/>
    <m/>
    <m/>
    <m/>
    <m/>
    <m/>
    <n v="1.73"/>
    <m/>
    <m/>
    <m/>
    <m/>
    <m/>
    <n v="5.69"/>
    <m/>
    <m/>
    <n v="3.82"/>
    <n v="1.73"/>
    <n v="5.55"/>
    <n v="5.69"/>
    <n v="11.24"/>
    <n v="5.6482412060301511E-4"/>
    <n v="0.49377224199288255"/>
  </r>
  <r>
    <n v="26"/>
    <n v="105"/>
    <s v="Puntledge R"/>
    <s v="OPS"/>
    <s v="124"/>
    <s v="Chinook"/>
    <s v="2"/>
    <x v="1"/>
    <x v="8"/>
    <n v="105"/>
    <x v="10"/>
    <s v="CK-83"/>
    <s v="EAST VANCOUVER ISLAND-GEORGIA STRAIT_SU_0.3"/>
    <s v="M"/>
    <s v="H"/>
    <n v="105"/>
    <s v="Puntledge River H"/>
    <n v="105"/>
    <s v="Puntledge R"/>
    <s v="GSVI"/>
    <s v="S"/>
    <x v="1"/>
    <s v="180296"/>
    <n v="0"/>
    <x v="525"/>
    <n v="2011"/>
    <s v="20110603"/>
    <s v="20110603"/>
    <n v="72"/>
    <n v="4.2"/>
    <s v="Pulse group."/>
    <s v="CWT"/>
    <s v="P"/>
    <x v="0"/>
    <s v="Y"/>
    <s v="Y"/>
    <s v="Y"/>
    <n v="1.8E-3"/>
    <s v="AD Clip"/>
    <n v="19900"/>
    <n v="19900"/>
    <n v="45495"/>
    <n v="4"/>
    <n v="30996"/>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6"/>
    <m/>
    <m/>
    <m/>
    <m/>
    <n v="5.0999999999999996"/>
    <n v="8.85"/>
    <m/>
    <m/>
    <n v="0"/>
    <n v="2.76"/>
    <n v="2.76"/>
    <n v="13.95"/>
    <n v="16.71"/>
    <n v="8.3969849246231165E-4"/>
    <n v="0.16517055655296228"/>
  </r>
  <r>
    <n v="26"/>
    <n v="105"/>
    <s v="Puntledge R"/>
    <s v="OPS"/>
    <s v="124"/>
    <s v="Chinook"/>
    <s v="2"/>
    <x v="1"/>
    <x v="8"/>
    <n v="105"/>
    <x v="10"/>
    <s v="CK-83"/>
    <s v="EAST VANCOUVER ISLAND-GEORGIA STRAIT_SU_0.3"/>
    <s v="M"/>
    <s v="H"/>
    <n v="105"/>
    <s v="Puntledge River H"/>
    <n v="105"/>
    <s v="Puntledge R"/>
    <s v="GSVI"/>
    <s v="S"/>
    <x v="1"/>
    <s v="180297"/>
    <n v="0"/>
    <x v="526"/>
    <n v="2011"/>
    <s v="20110603"/>
    <s v="20110603"/>
    <n v="72"/>
    <n v="4.2"/>
    <s v="Pulse group."/>
    <s v="CWT"/>
    <s v="P"/>
    <x v="0"/>
    <s v="Y"/>
    <s v="Y"/>
    <s v="Y"/>
    <n v="1.8E-3"/>
    <s v="AD Clip"/>
    <n v="20035"/>
    <s v=""/>
    <n v="45813"/>
    <n v="3"/>
    <n v="30993"/>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69"/>
    <m/>
    <m/>
    <n v="0"/>
    <n v="0"/>
    <n v="0"/>
    <n v="5.69"/>
    <n v="5.69"/>
    <n v="2.8400299475917146E-4"/>
    <n v="0"/>
  </r>
  <r>
    <n v="26"/>
    <n v="105"/>
    <s v="Puntledge R"/>
    <s v="OPS"/>
    <s v="124"/>
    <s v="Chinook"/>
    <s v="2"/>
    <x v="1"/>
    <x v="8"/>
    <n v="105"/>
    <x v="10"/>
    <s v="CK-83"/>
    <s v="EAST VANCOUVER ISLAND-GEORGIA STRAIT_SU_0.3"/>
    <s v="M"/>
    <s v="H"/>
    <n v="105"/>
    <s v="Puntledge River H"/>
    <n v="105"/>
    <s v="Puntledge R"/>
    <s v="GSVI"/>
    <s v="S"/>
    <x v="1"/>
    <s v="180297"/>
    <n v="0"/>
    <x v="526"/>
    <n v="2011"/>
    <s v="20110603"/>
    <s v="20110603"/>
    <n v="72"/>
    <n v="4.2"/>
    <s v="Pulse group."/>
    <s v="CWT"/>
    <s v="P"/>
    <x v="0"/>
    <s v="Y"/>
    <s v="Y"/>
    <s v="Y"/>
    <n v="1.8E-3"/>
    <s v="AD Clip"/>
    <n v="20035"/>
    <n v="20035"/>
    <n v="45813"/>
    <n v="4"/>
    <n v="30993"/>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25"/>
    <n v="16.739999999999998"/>
    <m/>
    <m/>
    <n v="0"/>
    <n v="0"/>
    <n v="0"/>
    <n v="25.99"/>
    <n v="25.99"/>
    <n v="1.2972298477664087E-3"/>
    <n v="0"/>
  </r>
  <r>
    <n v="26"/>
    <n v="105"/>
    <s v="Puntledge R"/>
    <s v="OPS"/>
    <s v="124"/>
    <s v="Chinook"/>
    <s v="2"/>
    <x v="1"/>
    <x v="8"/>
    <n v="105"/>
    <x v="10"/>
    <s v="CK-83"/>
    <s v="EAST VANCOUVER ISLAND-GEORGIA STRAIT_SU_0.3"/>
    <s v="M"/>
    <s v="H"/>
    <n v="105"/>
    <s v="Puntledge River H"/>
    <n v="105"/>
    <s v="Puntledge R"/>
    <s v="GSVI"/>
    <s v="S"/>
    <x v="1"/>
    <s v="180298"/>
    <n v="0"/>
    <x v="527"/>
    <n v="2011"/>
    <s v="20110603"/>
    <s v="20110603"/>
    <n v="72"/>
    <n v="4.2"/>
    <s v="Pulse group."/>
    <s v="CWT"/>
    <s v="P"/>
    <x v="0"/>
    <s v="Y"/>
    <s v="Y"/>
    <s v="Y"/>
    <n v="1.8E-3"/>
    <s v="AD Clip"/>
    <n v="20030"/>
    <s v=""/>
    <n v="45801"/>
    <n v="2"/>
    <n v="30997"/>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17"/>
    <n v="0.64"/>
    <m/>
    <m/>
    <n v="0"/>
    <n v="0"/>
    <n v="0"/>
    <n v="5.81"/>
    <n v="5.81"/>
    <n v="2.9006490264603092E-4"/>
    <n v="0"/>
  </r>
  <r>
    <n v="26"/>
    <n v="105"/>
    <s v="Puntledge R"/>
    <s v="OPS"/>
    <s v="124"/>
    <s v="Chinook"/>
    <s v="2"/>
    <x v="1"/>
    <x v="8"/>
    <n v="105"/>
    <x v="10"/>
    <s v="CK-83"/>
    <s v="EAST VANCOUVER ISLAND-GEORGIA STRAIT_SU_0.3"/>
    <s v="M"/>
    <s v="H"/>
    <n v="105"/>
    <s v="Puntledge River H"/>
    <n v="105"/>
    <s v="Puntledge R"/>
    <s v="GSVI"/>
    <s v="S"/>
    <x v="1"/>
    <s v="180298"/>
    <n v="0"/>
    <x v="527"/>
    <n v="2011"/>
    <s v="20110603"/>
    <s v="20110603"/>
    <n v="72"/>
    <n v="4.2"/>
    <s v="Pulse group."/>
    <s v="CWT"/>
    <s v="P"/>
    <x v="0"/>
    <s v="Y"/>
    <s v="Y"/>
    <s v="Y"/>
    <n v="1.8E-3"/>
    <s v="AD Clip"/>
    <n v="20030"/>
    <s v=""/>
    <n v="45801"/>
    <n v="3"/>
    <n v="30997"/>
    <n v="2013"/>
    <m/>
    <m/>
    <m/>
    <m/>
    <m/>
    <m/>
    <m/>
    <m/>
    <m/>
    <m/>
    <m/>
    <m/>
    <m/>
    <m/>
    <m/>
    <m/>
    <m/>
    <m/>
    <m/>
    <m/>
    <m/>
    <m/>
    <m/>
    <m/>
    <m/>
    <m/>
    <m/>
    <m/>
    <m/>
    <m/>
    <m/>
    <m/>
    <m/>
    <m/>
    <m/>
    <m/>
    <m/>
    <m/>
    <m/>
    <m/>
    <m/>
    <m/>
    <m/>
    <m/>
    <m/>
    <m/>
    <m/>
    <m/>
    <m/>
    <m/>
    <m/>
    <m/>
    <m/>
    <m/>
    <m/>
    <m/>
    <m/>
    <m/>
    <m/>
    <n v="3.82"/>
    <m/>
    <m/>
    <m/>
    <n v="6.27"/>
    <m/>
    <m/>
    <m/>
    <m/>
    <m/>
    <m/>
    <m/>
    <m/>
    <m/>
    <m/>
    <m/>
    <m/>
    <m/>
    <m/>
    <m/>
    <m/>
    <m/>
    <m/>
    <m/>
    <m/>
    <m/>
    <m/>
    <m/>
    <m/>
    <m/>
    <m/>
    <m/>
    <m/>
    <m/>
    <m/>
    <m/>
    <m/>
    <m/>
    <m/>
    <m/>
    <m/>
    <m/>
    <m/>
    <m/>
    <m/>
    <m/>
    <m/>
    <m/>
    <m/>
    <m/>
    <m/>
    <m/>
    <m/>
    <n v="2.38"/>
    <m/>
    <m/>
    <m/>
    <m/>
    <m/>
    <m/>
    <m/>
    <m/>
    <m/>
    <m/>
    <m/>
    <m/>
    <m/>
    <m/>
    <m/>
    <m/>
    <m/>
    <m/>
    <m/>
    <m/>
    <m/>
    <m/>
    <m/>
    <m/>
    <m/>
    <m/>
    <m/>
    <m/>
    <m/>
    <m/>
    <m/>
    <m/>
    <m/>
    <m/>
    <m/>
    <m/>
    <m/>
    <m/>
    <m/>
    <m/>
    <m/>
    <m/>
    <m/>
    <m/>
    <m/>
    <m/>
    <m/>
    <m/>
    <m/>
    <m/>
    <m/>
    <m/>
    <n v="7.12"/>
    <m/>
    <m/>
    <n v="12.47"/>
    <n v="0"/>
    <n v="12.47"/>
    <n v="7.12"/>
    <n v="19.59"/>
    <n v="9.7803295057413871E-4"/>
    <n v="0.63654925982644206"/>
  </r>
  <r>
    <n v="26"/>
    <n v="105"/>
    <s v="Puntledge R"/>
    <s v="OPS"/>
    <s v="124"/>
    <s v="Chinook"/>
    <s v="2"/>
    <x v="1"/>
    <x v="8"/>
    <n v="105"/>
    <x v="10"/>
    <s v="CK-83"/>
    <s v="EAST VANCOUVER ISLAND-GEORGIA STRAIT_SU_0.3"/>
    <s v="M"/>
    <s v="H"/>
    <n v="105"/>
    <s v="Puntledge River H"/>
    <n v="105"/>
    <s v="Puntledge R"/>
    <s v="GSVI"/>
    <s v="S"/>
    <x v="1"/>
    <s v="180298"/>
    <n v="0"/>
    <x v="527"/>
    <n v="2011"/>
    <s v="20110603"/>
    <s v="20110603"/>
    <n v="72"/>
    <n v="4.2"/>
    <s v="Pulse group."/>
    <s v="CWT"/>
    <s v="P"/>
    <x v="0"/>
    <s v="Y"/>
    <s v="Y"/>
    <s v="Y"/>
    <n v="1.8E-3"/>
    <s v="AD Clip"/>
    <n v="20030"/>
    <s v=""/>
    <n v="45801"/>
    <n v="4"/>
    <n v="30997"/>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100000000000003"/>
    <m/>
    <m/>
    <m/>
    <m/>
    <n v="5.37"/>
    <n v="8.76"/>
    <m/>
    <m/>
    <n v="0"/>
    <n v="4.1100000000000003"/>
    <n v="4.1100000000000003"/>
    <n v="14.13"/>
    <n v="18.240000000000002"/>
    <n v="9.1063404892661017E-4"/>
    <n v="0.22532894736842105"/>
  </r>
  <r>
    <n v="26"/>
    <n v="105"/>
    <s v="Puntledge R"/>
    <s v="OPS"/>
    <s v="124"/>
    <s v="Chinook"/>
    <s v="2"/>
    <x v="1"/>
    <x v="8"/>
    <n v="105"/>
    <x v="10"/>
    <s v="CK-83"/>
    <s v="EAST VANCOUVER ISLAND-GEORGIA STRAIT_SU_0.3"/>
    <s v="M"/>
    <s v="H"/>
    <n v="105"/>
    <s v="Puntledge River H"/>
    <n v="105"/>
    <s v="Puntledge R"/>
    <s v="GSVI"/>
    <s v="S"/>
    <x v="1"/>
    <s v="180298"/>
    <n v="0"/>
    <x v="527"/>
    <n v="2011"/>
    <s v="20110603"/>
    <s v="20110603"/>
    <n v="72"/>
    <n v="4.2"/>
    <s v="Pulse group."/>
    <s v="CWT"/>
    <s v="P"/>
    <x v="0"/>
    <s v="Y"/>
    <s v="Y"/>
    <s v="Y"/>
    <n v="1.8E-3"/>
    <s v="AD Clip"/>
    <n v="20030"/>
    <n v="20030"/>
    <n v="45801"/>
    <n v="5"/>
    <n v="30997"/>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
    <n v="1.44"/>
    <m/>
    <m/>
    <n v="0"/>
    <n v="0"/>
    <n v="0"/>
    <n v="2.14"/>
    <n v="2.1399999999999997"/>
    <n v="1.0683974038941586E-4"/>
    <n v="0"/>
  </r>
  <r>
    <n v="26"/>
    <n v="105"/>
    <s v="Puntledge R"/>
    <s v="OPS"/>
    <s v="124"/>
    <s v="Chinook"/>
    <s v="2"/>
    <x v="1"/>
    <x v="8"/>
    <n v="105"/>
    <x v="10"/>
    <s v="CK-83"/>
    <s v="EAST VANCOUVER ISLAND-GEORGIA STRAIT_SU_0.3"/>
    <s v="M"/>
    <s v="H"/>
    <n v="105"/>
    <s v="Puntledge River H"/>
    <n v="105"/>
    <s v="Puntledge R"/>
    <s v="GSVI"/>
    <s v="S"/>
    <x v="1"/>
    <s v="180299"/>
    <n v="0"/>
    <x v="528"/>
    <n v="2011"/>
    <s v="20110603"/>
    <s v="20110603"/>
    <n v="72"/>
    <n v="4.2"/>
    <s v="Pulse group."/>
    <s v="CWT"/>
    <s v="P"/>
    <x v="0"/>
    <s v="Y"/>
    <s v="Y"/>
    <s v="Y"/>
    <n v="1.8E-3"/>
    <s v="AD Clip"/>
    <n v="18391"/>
    <s v=""/>
    <n v="41931"/>
    <n v="2"/>
    <n v="30994"/>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3"/>
    <n v="0.12"/>
    <m/>
    <m/>
    <n v="0"/>
    <n v="0"/>
    <n v="0"/>
    <n v="1.1499999999999999"/>
    <n v="1.1499999999999999"/>
    <n v="6.2530585612527857E-5"/>
    <n v="0"/>
  </r>
  <r>
    <n v="26"/>
    <n v="105"/>
    <s v="Puntledge R"/>
    <s v="OPS"/>
    <s v="124"/>
    <s v="Chinook"/>
    <s v="2"/>
    <x v="1"/>
    <x v="8"/>
    <n v="105"/>
    <x v="10"/>
    <s v="CK-83"/>
    <s v="EAST VANCOUVER ISLAND-GEORGIA STRAIT_SU_0.3"/>
    <s v="M"/>
    <s v="H"/>
    <n v="105"/>
    <s v="Puntledge River H"/>
    <n v="105"/>
    <s v="Puntledge R"/>
    <s v="GSVI"/>
    <s v="S"/>
    <x v="1"/>
    <s v="180299"/>
    <n v="0"/>
    <x v="528"/>
    <n v="2011"/>
    <s v="20110603"/>
    <s v="20110603"/>
    <n v="72"/>
    <n v="4.2"/>
    <s v="Pulse group."/>
    <s v="CWT"/>
    <s v="P"/>
    <x v="0"/>
    <s v="Y"/>
    <s v="Y"/>
    <s v="Y"/>
    <n v="1.8E-3"/>
    <s v="AD Clip"/>
    <n v="18391"/>
    <s v=""/>
    <n v="41931"/>
    <n v="3"/>
    <n v="30994"/>
    <n v="2013"/>
    <m/>
    <m/>
    <m/>
    <m/>
    <m/>
    <m/>
    <m/>
    <m/>
    <m/>
    <m/>
    <m/>
    <m/>
    <m/>
    <m/>
    <m/>
    <m/>
    <m/>
    <m/>
    <m/>
    <m/>
    <m/>
    <m/>
    <m/>
    <m/>
    <m/>
    <m/>
    <m/>
    <m/>
    <m/>
    <m/>
    <m/>
    <m/>
    <m/>
    <m/>
    <n v="3.49"/>
    <m/>
    <m/>
    <m/>
    <m/>
    <m/>
    <m/>
    <m/>
    <m/>
    <m/>
    <m/>
    <m/>
    <m/>
    <m/>
    <m/>
    <n v="3.82"/>
    <m/>
    <m/>
    <m/>
    <m/>
    <m/>
    <m/>
    <m/>
    <m/>
    <m/>
    <m/>
    <m/>
    <m/>
    <m/>
    <m/>
    <m/>
    <m/>
    <m/>
    <m/>
    <m/>
    <m/>
    <m/>
    <m/>
    <m/>
    <m/>
    <m/>
    <m/>
    <m/>
    <m/>
    <m/>
    <m/>
    <m/>
    <m/>
    <m/>
    <m/>
    <m/>
    <m/>
    <m/>
    <m/>
    <m/>
    <m/>
    <m/>
    <m/>
    <m/>
    <m/>
    <m/>
    <m/>
    <m/>
    <m/>
    <m/>
    <m/>
    <m/>
    <m/>
    <m/>
    <m/>
    <m/>
    <m/>
    <m/>
    <m/>
    <m/>
    <m/>
    <m/>
    <m/>
    <m/>
    <m/>
    <m/>
    <m/>
    <m/>
    <m/>
    <m/>
    <m/>
    <m/>
    <m/>
    <m/>
    <m/>
    <m/>
    <m/>
    <m/>
    <m/>
    <m/>
    <m/>
    <m/>
    <m/>
    <m/>
    <m/>
    <m/>
    <m/>
    <m/>
    <m/>
    <m/>
    <m/>
    <m/>
    <m/>
    <m/>
    <m/>
    <m/>
    <m/>
    <m/>
    <m/>
    <m/>
    <m/>
    <m/>
    <m/>
    <m/>
    <m/>
    <m/>
    <m/>
    <m/>
    <m/>
    <m/>
    <m/>
    <m/>
    <m/>
    <m/>
    <m/>
    <n v="1"/>
    <n v="5.14"/>
    <m/>
    <m/>
    <n v="7.31"/>
    <n v="0"/>
    <n v="7.31"/>
    <n v="6.14"/>
    <n v="13.45"/>
    <n v="7.3133597955521716E-4"/>
    <n v="0.54349442379182156"/>
  </r>
  <r>
    <n v="26"/>
    <n v="105"/>
    <s v="Puntledge R"/>
    <s v="OPS"/>
    <s v="124"/>
    <s v="Chinook"/>
    <s v="2"/>
    <x v="1"/>
    <x v="8"/>
    <n v="105"/>
    <x v="10"/>
    <s v="CK-83"/>
    <s v="EAST VANCOUVER ISLAND-GEORGIA STRAIT_SU_0.3"/>
    <s v="M"/>
    <s v="H"/>
    <n v="105"/>
    <s v="Puntledge River H"/>
    <n v="105"/>
    <s v="Puntledge R"/>
    <s v="GSVI"/>
    <s v="S"/>
    <x v="1"/>
    <s v="180299"/>
    <n v="0"/>
    <x v="528"/>
    <n v="2011"/>
    <s v="20110603"/>
    <s v="20110603"/>
    <n v="72"/>
    <n v="4.2"/>
    <s v="Pulse group."/>
    <s v="CWT"/>
    <s v="P"/>
    <x v="0"/>
    <s v="Y"/>
    <s v="Y"/>
    <s v="Y"/>
    <n v="1.8E-3"/>
    <s v="AD Clip"/>
    <n v="18391"/>
    <n v="18391"/>
    <n v="41931"/>
    <n v="4"/>
    <n v="30994"/>
    <n v="2014"/>
    <m/>
    <m/>
    <m/>
    <m/>
    <m/>
    <m/>
    <m/>
    <m/>
    <m/>
    <m/>
    <m/>
    <m/>
    <m/>
    <m/>
    <m/>
    <m/>
    <m/>
    <m/>
    <m/>
    <m/>
    <m/>
    <m/>
    <m/>
    <m/>
    <m/>
    <m/>
    <m/>
    <m/>
    <m/>
    <m/>
    <m/>
    <m/>
    <m/>
    <m/>
    <m/>
    <m/>
    <m/>
    <m/>
    <m/>
    <m/>
    <m/>
    <m/>
    <m/>
    <m/>
    <m/>
    <m/>
    <m/>
    <m/>
    <m/>
    <n v="5.14"/>
    <m/>
    <m/>
    <m/>
    <m/>
    <m/>
    <m/>
    <m/>
    <m/>
    <m/>
    <m/>
    <m/>
    <m/>
    <m/>
    <m/>
    <m/>
    <m/>
    <m/>
    <m/>
    <m/>
    <m/>
    <m/>
    <m/>
    <m/>
    <m/>
    <m/>
    <m/>
    <m/>
    <m/>
    <m/>
    <m/>
    <m/>
    <m/>
    <m/>
    <m/>
    <m/>
    <m/>
    <m/>
    <m/>
    <m/>
    <m/>
    <m/>
    <m/>
    <m/>
    <m/>
    <m/>
    <m/>
    <m/>
    <m/>
    <m/>
    <m/>
    <m/>
    <m/>
    <m/>
    <m/>
    <m/>
    <m/>
    <m/>
    <m/>
    <m/>
    <m/>
    <m/>
    <m/>
    <m/>
    <m/>
    <m/>
    <m/>
    <m/>
    <m/>
    <m/>
    <m/>
    <m/>
    <m/>
    <m/>
    <m/>
    <m/>
    <m/>
    <m/>
    <m/>
    <m/>
    <m/>
    <m/>
    <m/>
    <m/>
    <m/>
    <m/>
    <m/>
    <m/>
    <m/>
    <m/>
    <m/>
    <m/>
    <m/>
    <m/>
    <m/>
    <m/>
    <m/>
    <m/>
    <m/>
    <m/>
    <m/>
    <m/>
    <m/>
    <m/>
    <m/>
    <m/>
    <m/>
    <m/>
    <m/>
    <m/>
    <m/>
    <m/>
    <m/>
    <m/>
    <m/>
    <n v="7.6"/>
    <n v="12.61"/>
    <m/>
    <m/>
    <n v="5.14"/>
    <n v="0"/>
    <n v="5.14"/>
    <n v="20.21"/>
    <n v="25.349999999999998"/>
    <n v="1.378391604589201E-3"/>
    <n v="0.2027613412228797"/>
  </r>
  <r>
    <n v="26"/>
    <n v="105"/>
    <s v="Puntledge R"/>
    <s v="OPS"/>
    <s v="124"/>
    <s v="Chinook"/>
    <s v="2"/>
    <x v="1"/>
    <x v="8"/>
    <n v="105"/>
    <x v="10"/>
    <s v="CK-83"/>
    <s v="EAST VANCOUVER ISLAND-GEORGIA STRAIT_SU_0.3"/>
    <s v="M"/>
    <s v="H"/>
    <n v="105"/>
    <s v="Puntledge River H"/>
    <n v="105"/>
    <s v="Puntledge R"/>
    <s v="GSVI"/>
    <s v="S"/>
    <x v="1"/>
    <s v="180468"/>
    <n v="0"/>
    <x v="529"/>
    <n v="2011"/>
    <s v="20110607"/>
    <s v="20110607"/>
    <n v="71"/>
    <n v="4"/>
    <s v="Post pulse group."/>
    <s v="CWT"/>
    <s v="P"/>
    <x v="0"/>
    <s v="Y"/>
    <s v="Y"/>
    <s v="Y"/>
    <n v="4.7999999999999996E-3"/>
    <s v="AD Clip"/>
    <n v="29893"/>
    <s v=""/>
    <n v="72486"/>
    <n v="2"/>
    <n v="30988"/>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25"/>
    <n v="2.13"/>
    <m/>
    <m/>
    <n v="0"/>
    <n v="0"/>
    <n v="0"/>
    <n v="10.38"/>
    <n v="10.379999999999999"/>
    <n v="3.4723848392600272E-4"/>
    <n v="0"/>
  </r>
  <r>
    <n v="26"/>
    <n v="105"/>
    <s v="Puntledge R"/>
    <s v="OPS"/>
    <s v="124"/>
    <s v="Chinook"/>
    <s v="2"/>
    <x v="1"/>
    <x v="8"/>
    <n v="105"/>
    <x v="10"/>
    <s v="CK-83"/>
    <s v="EAST VANCOUVER ISLAND-GEORGIA STRAIT_SU_0.3"/>
    <s v="M"/>
    <s v="H"/>
    <n v="105"/>
    <s v="Puntledge River H"/>
    <n v="105"/>
    <s v="Puntledge R"/>
    <s v="GSVI"/>
    <s v="S"/>
    <x v="1"/>
    <s v="180468"/>
    <n v="0"/>
    <x v="529"/>
    <n v="2011"/>
    <s v="20110607"/>
    <s v="20110607"/>
    <n v="71"/>
    <n v="4"/>
    <s v="Post pulse group."/>
    <s v="CWT"/>
    <s v="P"/>
    <x v="0"/>
    <s v="Y"/>
    <s v="Y"/>
    <s v="Y"/>
    <n v="4.7999999999999996E-3"/>
    <s v="AD Clip"/>
    <n v="29893"/>
    <s v=""/>
    <n v="72486"/>
    <n v="3"/>
    <n v="30988"/>
    <n v="2013"/>
    <m/>
    <m/>
    <m/>
    <m/>
    <m/>
    <m/>
    <m/>
    <m/>
    <m/>
    <m/>
    <m/>
    <m/>
    <m/>
    <m/>
    <m/>
    <m/>
    <m/>
    <m/>
    <m/>
    <m/>
    <m/>
    <m/>
    <m/>
    <m/>
    <m/>
    <m/>
    <m/>
    <m/>
    <m/>
    <m/>
    <m/>
    <m/>
    <m/>
    <m/>
    <m/>
    <m/>
    <m/>
    <m/>
    <m/>
    <m/>
    <m/>
    <m/>
    <m/>
    <m/>
    <m/>
    <m/>
    <m/>
    <m/>
    <m/>
    <n v="3.82"/>
    <m/>
    <m/>
    <m/>
    <m/>
    <m/>
    <m/>
    <m/>
    <m/>
    <m/>
    <n v="3.82"/>
    <m/>
    <m/>
    <m/>
    <m/>
    <m/>
    <m/>
    <m/>
    <m/>
    <m/>
    <m/>
    <m/>
    <m/>
    <m/>
    <m/>
    <m/>
    <m/>
    <m/>
    <m/>
    <m/>
    <m/>
    <m/>
    <m/>
    <m/>
    <m/>
    <m/>
    <m/>
    <m/>
    <m/>
    <m/>
    <m/>
    <m/>
    <m/>
    <m/>
    <m/>
    <m/>
    <m/>
    <m/>
    <m/>
    <m/>
    <m/>
    <m/>
    <m/>
    <m/>
    <m/>
    <m/>
    <m/>
    <m/>
    <m/>
    <m/>
    <m/>
    <m/>
    <m/>
    <m/>
    <m/>
    <m/>
    <m/>
    <m/>
    <m/>
    <m/>
    <m/>
    <m/>
    <m/>
    <m/>
    <m/>
    <m/>
    <m/>
    <m/>
    <m/>
    <m/>
    <m/>
    <m/>
    <m/>
    <m/>
    <m/>
    <m/>
    <m/>
    <m/>
    <m/>
    <m/>
    <m/>
    <m/>
    <m/>
    <m/>
    <m/>
    <m/>
    <m/>
    <m/>
    <m/>
    <m/>
    <m/>
    <m/>
    <m/>
    <m/>
    <m/>
    <m/>
    <m/>
    <m/>
    <m/>
    <m/>
    <n v="3.85"/>
    <m/>
    <m/>
    <m/>
    <m/>
    <m/>
    <n v="7.12"/>
    <m/>
    <m/>
    <n v="7.64"/>
    <n v="3.85"/>
    <n v="11.49"/>
    <n v="7.12"/>
    <n v="18.61"/>
    <n v="6.2255377513130167E-4"/>
    <n v="0.61740999462654489"/>
  </r>
  <r>
    <n v="26"/>
    <n v="105"/>
    <s v="Puntledge R"/>
    <s v="OPS"/>
    <s v="124"/>
    <s v="Chinook"/>
    <s v="2"/>
    <x v="1"/>
    <x v="8"/>
    <n v="105"/>
    <x v="10"/>
    <s v="CK-83"/>
    <s v="EAST VANCOUVER ISLAND-GEORGIA STRAIT_SU_0.3"/>
    <s v="M"/>
    <s v="H"/>
    <n v="105"/>
    <s v="Puntledge River H"/>
    <n v="105"/>
    <s v="Puntledge R"/>
    <s v="GSVI"/>
    <s v="S"/>
    <x v="1"/>
    <s v="180468"/>
    <n v="0"/>
    <x v="529"/>
    <n v="2011"/>
    <s v="20110607"/>
    <s v="20110607"/>
    <n v="71"/>
    <n v="4"/>
    <s v="Post pulse group."/>
    <s v="CWT"/>
    <s v="P"/>
    <x v="0"/>
    <s v="Y"/>
    <s v="Y"/>
    <s v="Y"/>
    <n v="4.7999999999999996E-3"/>
    <s v="AD Clip"/>
    <n v="29893"/>
    <n v="29893"/>
    <n v="72486"/>
    <n v="4"/>
    <n v="30988"/>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3699999999999992"/>
    <n v="15.49"/>
    <m/>
    <m/>
    <n v="0"/>
    <n v="0"/>
    <n v="0"/>
    <n v="23.86"/>
    <n v="23.86"/>
    <n v="7.9818017596092726E-4"/>
    <n v="0"/>
  </r>
  <r>
    <n v="26"/>
    <n v="105"/>
    <s v="Puntledge R"/>
    <s v="OPS"/>
    <s v="124"/>
    <s v="Chinook"/>
    <s v="2"/>
    <x v="1"/>
    <x v="8"/>
    <n v="105"/>
    <x v="10"/>
    <s v="CK-83"/>
    <s v="EAST VANCOUVER ISLAND-GEORGIA STRAIT_SU_0.3"/>
    <s v="M"/>
    <s v="H"/>
    <n v="105"/>
    <s v="Puntledge River H"/>
    <n v="105"/>
    <s v="Puntledge R"/>
    <s v="GSVI"/>
    <s v="S"/>
    <x v="1"/>
    <s v="180591"/>
    <n v="0"/>
    <x v="530"/>
    <n v="2011"/>
    <s v="20110607"/>
    <s v="20110607"/>
    <n v="71"/>
    <n v="4"/>
    <s v="Post Pulse group"/>
    <s v="CWT"/>
    <s v="P"/>
    <x v="0"/>
    <s v="Y"/>
    <s v="Y"/>
    <s v="Y"/>
    <n v="4.7999999999999996E-3"/>
    <s v="AD Clip"/>
    <n v="11588"/>
    <s v=""/>
    <n v="26960"/>
    <n v="3"/>
    <n v="30989"/>
    <n v="2013"/>
    <m/>
    <m/>
    <m/>
    <m/>
    <m/>
    <m/>
    <m/>
    <m/>
    <m/>
    <m/>
    <m/>
    <m/>
    <m/>
    <m/>
    <m/>
    <m/>
    <m/>
    <m/>
    <m/>
    <m/>
    <m/>
    <m/>
    <m/>
    <m/>
    <m/>
    <m/>
    <m/>
    <m/>
    <m/>
    <m/>
    <m/>
    <m/>
    <m/>
    <m/>
    <m/>
    <m/>
    <m/>
    <m/>
    <m/>
    <m/>
    <m/>
    <m/>
    <m/>
    <m/>
    <m/>
    <m/>
    <m/>
    <m/>
    <m/>
    <n v="3.82"/>
    <m/>
    <m/>
    <m/>
    <m/>
    <m/>
    <m/>
    <m/>
    <m/>
    <m/>
    <m/>
    <m/>
    <m/>
    <m/>
    <n v="6.33"/>
    <m/>
    <m/>
    <m/>
    <m/>
    <m/>
    <m/>
    <m/>
    <m/>
    <m/>
    <m/>
    <m/>
    <m/>
    <m/>
    <m/>
    <m/>
    <m/>
    <m/>
    <m/>
    <m/>
    <m/>
    <m/>
    <m/>
    <m/>
    <m/>
    <m/>
    <m/>
    <m/>
    <m/>
    <m/>
    <m/>
    <m/>
    <m/>
    <m/>
    <m/>
    <m/>
    <m/>
    <m/>
    <m/>
    <m/>
    <m/>
    <m/>
    <m/>
    <m/>
    <m/>
    <m/>
    <m/>
    <m/>
    <m/>
    <m/>
    <m/>
    <m/>
    <m/>
    <m/>
    <m/>
    <m/>
    <m/>
    <m/>
    <m/>
    <m/>
    <m/>
    <m/>
    <m/>
    <m/>
    <m/>
    <m/>
    <m/>
    <m/>
    <m/>
    <m/>
    <m/>
    <m/>
    <m/>
    <m/>
    <m/>
    <m/>
    <m/>
    <m/>
    <m/>
    <m/>
    <m/>
    <m/>
    <m/>
    <m/>
    <m/>
    <m/>
    <m/>
    <m/>
    <m/>
    <m/>
    <m/>
    <m/>
    <m/>
    <m/>
    <m/>
    <m/>
    <m/>
    <m/>
    <m/>
    <m/>
    <m/>
    <m/>
    <n v="1.42"/>
    <m/>
    <m/>
    <n v="10.15"/>
    <n v="0"/>
    <n v="10.15"/>
    <n v="1.42"/>
    <n v="11.57"/>
    <n v="9.9844666896789784E-4"/>
    <n v="0.87726879861711327"/>
  </r>
  <r>
    <n v="26"/>
    <n v="105"/>
    <s v="Puntledge R"/>
    <s v="OPS"/>
    <s v="124"/>
    <s v="Chinook"/>
    <s v="2"/>
    <x v="1"/>
    <x v="8"/>
    <n v="105"/>
    <x v="10"/>
    <s v="CK-83"/>
    <s v="EAST VANCOUVER ISLAND-GEORGIA STRAIT_SU_0.3"/>
    <s v="M"/>
    <s v="H"/>
    <n v="105"/>
    <s v="Puntledge River H"/>
    <n v="105"/>
    <s v="Puntledge R"/>
    <s v="GSVI"/>
    <s v="S"/>
    <x v="1"/>
    <s v="180591"/>
    <n v="0"/>
    <x v="530"/>
    <n v="2011"/>
    <s v="20110607"/>
    <s v="20110607"/>
    <n v="71"/>
    <n v="4"/>
    <s v="Post Pulse group"/>
    <s v="CWT"/>
    <s v="P"/>
    <x v="0"/>
    <s v="Y"/>
    <s v="Y"/>
    <s v="Y"/>
    <n v="4.7999999999999996E-3"/>
    <s v="AD Clip"/>
    <n v="11588"/>
    <n v="11588"/>
    <n v="26960"/>
    <n v="4"/>
    <n v="30989"/>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56"/>
    <m/>
    <m/>
    <m/>
    <m/>
    <m/>
    <m/>
    <m/>
    <m/>
    <m/>
    <m/>
    <m/>
    <m/>
    <m/>
    <m/>
    <m/>
    <n v="4.55"/>
    <n v="7.6"/>
    <m/>
    <m/>
    <n v="5.56"/>
    <n v="0"/>
    <n v="5.56"/>
    <n v="12.15"/>
    <n v="17.71"/>
    <n v="1.5283051432516397E-3"/>
    <n v="0.31394692264257479"/>
  </r>
  <r>
    <n v="26"/>
    <n v="105"/>
    <s v="Puntledge R"/>
    <s v="OPS"/>
    <s v="124"/>
    <s v="Chinook"/>
    <s v="2"/>
    <x v="1"/>
    <x v="8"/>
    <n v="105"/>
    <x v="10"/>
    <s v="CK-83"/>
    <s v="EAST VANCOUVER ISLAND-GEORGIA STRAIT_SU_0.3"/>
    <s v="M"/>
    <s v="H"/>
    <n v="105"/>
    <s v="Puntledge River H"/>
    <n v="105"/>
    <s v="Puntledge R"/>
    <s v="GSVI"/>
    <s v="S"/>
    <x v="1"/>
    <s v="180592"/>
    <n v="0"/>
    <x v="531"/>
    <n v="2011"/>
    <s v="20110607"/>
    <s v="20110607"/>
    <n v="71"/>
    <n v="4"/>
    <s v="Post pulse group"/>
    <s v="CWT"/>
    <s v="P"/>
    <x v="0"/>
    <s v="Y"/>
    <s v="Y"/>
    <s v="Y"/>
    <n v="4.7999999999999996E-3"/>
    <s v="AD Clip"/>
    <n v="8629"/>
    <s v=""/>
    <n v="19601"/>
    <n v="2"/>
    <n v="30991"/>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3"/>
    <n v="0.12"/>
    <m/>
    <m/>
    <n v="0"/>
    <n v="0"/>
    <n v="0"/>
    <n v="1.1499999999999999"/>
    <n v="1.1499999999999999"/>
    <n v="1.3327152624869625E-4"/>
    <n v="0"/>
  </r>
  <r>
    <n v="26"/>
    <n v="105"/>
    <s v="Puntledge R"/>
    <s v="OPS"/>
    <s v="124"/>
    <s v="Chinook"/>
    <s v="2"/>
    <x v="1"/>
    <x v="8"/>
    <n v="105"/>
    <x v="10"/>
    <s v="CK-83"/>
    <s v="EAST VANCOUVER ISLAND-GEORGIA STRAIT_SU_0.3"/>
    <s v="M"/>
    <s v="H"/>
    <n v="105"/>
    <s v="Puntledge River H"/>
    <n v="105"/>
    <s v="Puntledge R"/>
    <s v="GSVI"/>
    <s v="S"/>
    <x v="1"/>
    <s v="180592"/>
    <n v="0"/>
    <x v="531"/>
    <n v="2011"/>
    <s v="20110607"/>
    <s v="20110607"/>
    <n v="71"/>
    <n v="4"/>
    <s v="Post pulse group"/>
    <s v="CWT"/>
    <s v="P"/>
    <x v="0"/>
    <s v="Y"/>
    <s v="Y"/>
    <s v="Y"/>
    <n v="4.7999999999999996E-3"/>
    <s v="AD Clip"/>
    <n v="8629"/>
    <s v=""/>
    <n v="19601"/>
    <n v="3"/>
    <n v="30991"/>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2.33"/>
    <m/>
    <m/>
    <n v="0"/>
    <n v="0"/>
    <n v="0"/>
    <n v="3.33"/>
    <n v="3.33"/>
    <n v="3.8590798470274654E-4"/>
    <n v="0"/>
  </r>
  <r>
    <n v="26"/>
    <n v="105"/>
    <s v="Puntledge R"/>
    <s v="OPS"/>
    <s v="124"/>
    <s v="Chinook"/>
    <s v="2"/>
    <x v="1"/>
    <x v="8"/>
    <n v="105"/>
    <x v="10"/>
    <s v="CK-83"/>
    <s v="EAST VANCOUVER ISLAND-GEORGIA STRAIT_SU_0.3"/>
    <s v="M"/>
    <s v="H"/>
    <n v="105"/>
    <s v="Puntledge River H"/>
    <n v="105"/>
    <s v="Puntledge R"/>
    <s v="GSVI"/>
    <s v="S"/>
    <x v="1"/>
    <s v="180592"/>
    <n v="0"/>
    <x v="531"/>
    <n v="2011"/>
    <s v="20110607"/>
    <s v="20110607"/>
    <n v="71"/>
    <n v="4"/>
    <s v="Post pulse group"/>
    <s v="CWT"/>
    <s v="P"/>
    <x v="0"/>
    <s v="Y"/>
    <s v="Y"/>
    <s v="Y"/>
    <n v="4.7999999999999996E-3"/>
    <s v="AD Clip"/>
    <n v="8629"/>
    <n v="8629"/>
    <n v="19601"/>
    <n v="4"/>
    <n v="30991"/>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27"/>
    <n v="8.85"/>
    <m/>
    <m/>
    <n v="0"/>
    <n v="0"/>
    <n v="0"/>
    <n v="14.12"/>
    <n v="14.12"/>
    <n v="1.6363425657666009E-3"/>
    <n v="0"/>
  </r>
  <r>
    <n v="26"/>
    <n v="105"/>
    <s v="Puntledge R"/>
    <s v="OPS"/>
    <s v="124"/>
    <s v="Chinook"/>
    <s v="2"/>
    <x v="1"/>
    <x v="8"/>
    <n v="105"/>
    <x v="10"/>
    <s v="CK-83"/>
    <s v="EAST VANCOUVER ISLAND-GEORGIA STRAIT_SU_0.3"/>
    <s v="M"/>
    <s v="H"/>
    <n v="105"/>
    <s v="Puntledge River H"/>
    <n v="105"/>
    <s v="Puntledge R"/>
    <s v="GSVI"/>
    <s v="S"/>
    <x v="1"/>
    <s v="180593"/>
    <n v="0"/>
    <x v="532"/>
    <n v="2011"/>
    <s v="20110607"/>
    <s v="20110607"/>
    <n v="71"/>
    <n v="4"/>
    <s v="Post pulse group."/>
    <s v="CWT"/>
    <s v="P"/>
    <x v="0"/>
    <s v="Y"/>
    <s v="Y"/>
    <s v="Y"/>
    <n v="4.7999999999999996E-3"/>
    <s v="AD Clip"/>
    <n v="11140"/>
    <s v=""/>
    <n v="25845"/>
    <n v="2"/>
    <n v="30992"/>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699999999999998"/>
    <n v="0.25"/>
    <m/>
    <m/>
    <n v="0"/>
    <n v="0"/>
    <n v="0"/>
    <n v="2.3199999999999998"/>
    <n v="2.3199999999999998"/>
    <n v="2.0825852782764811E-4"/>
    <n v="0"/>
  </r>
  <r>
    <n v="26"/>
    <n v="105"/>
    <s v="Puntledge R"/>
    <s v="OPS"/>
    <s v="124"/>
    <s v="Chinook"/>
    <s v="2"/>
    <x v="1"/>
    <x v="8"/>
    <n v="105"/>
    <x v="10"/>
    <s v="CK-83"/>
    <s v="EAST VANCOUVER ISLAND-GEORGIA STRAIT_SU_0.3"/>
    <s v="M"/>
    <s v="H"/>
    <n v="105"/>
    <s v="Puntledge River H"/>
    <n v="105"/>
    <s v="Puntledge R"/>
    <s v="GSVI"/>
    <s v="S"/>
    <x v="1"/>
    <s v="180593"/>
    <n v="0"/>
    <x v="532"/>
    <n v="2011"/>
    <s v="20110607"/>
    <s v="20110607"/>
    <n v="71"/>
    <n v="4"/>
    <s v="Post pulse group."/>
    <s v="CWT"/>
    <s v="P"/>
    <x v="0"/>
    <s v="Y"/>
    <s v="Y"/>
    <s v="Y"/>
    <n v="4.7999999999999996E-3"/>
    <s v="AD Clip"/>
    <n v="11140"/>
    <s v=""/>
    <n v="25845"/>
    <n v="3"/>
    <n v="30992"/>
    <n v="2013"/>
    <m/>
    <m/>
    <m/>
    <m/>
    <m/>
    <m/>
    <m/>
    <m/>
    <m/>
    <m/>
    <m/>
    <m/>
    <m/>
    <m/>
    <m/>
    <m/>
    <m/>
    <m/>
    <m/>
    <m/>
    <m/>
    <m/>
    <m/>
    <m/>
    <m/>
    <m/>
    <m/>
    <m/>
    <m/>
    <m/>
    <m/>
    <m/>
    <m/>
    <m/>
    <m/>
    <m/>
    <m/>
    <m/>
    <m/>
    <m/>
    <m/>
    <m/>
    <m/>
    <m/>
    <m/>
    <m/>
    <m/>
    <m/>
    <m/>
    <m/>
    <m/>
    <m/>
    <m/>
    <m/>
    <m/>
    <m/>
    <m/>
    <m/>
    <m/>
    <m/>
    <m/>
    <m/>
    <m/>
    <m/>
    <m/>
    <m/>
    <m/>
    <m/>
    <m/>
    <m/>
    <m/>
    <m/>
    <m/>
    <m/>
    <m/>
    <m/>
    <m/>
    <m/>
    <m/>
    <m/>
    <m/>
    <m/>
    <m/>
    <m/>
    <m/>
    <m/>
    <m/>
    <m/>
    <m/>
    <m/>
    <m/>
    <m/>
    <m/>
    <m/>
    <m/>
    <m/>
    <m/>
    <m/>
    <m/>
    <m/>
    <m/>
    <m/>
    <m/>
    <m/>
    <m/>
    <m/>
    <m/>
    <m/>
    <m/>
    <m/>
    <m/>
    <m/>
    <m/>
    <m/>
    <m/>
    <m/>
    <m/>
    <m/>
    <m/>
    <m/>
    <m/>
    <m/>
    <m/>
    <n v="2.76"/>
    <m/>
    <m/>
    <m/>
    <m/>
    <m/>
    <m/>
    <m/>
    <m/>
    <m/>
    <m/>
    <m/>
    <m/>
    <m/>
    <m/>
    <m/>
    <m/>
    <m/>
    <m/>
    <m/>
    <m/>
    <m/>
    <m/>
    <m/>
    <m/>
    <m/>
    <m/>
    <m/>
    <m/>
    <m/>
    <m/>
    <m/>
    <m/>
    <m/>
    <m/>
    <m/>
    <m/>
    <m/>
    <m/>
    <m/>
    <m/>
    <m/>
    <m/>
    <m/>
    <m/>
    <n v="2.76"/>
    <n v="0"/>
    <n v="2.76"/>
    <n v="0"/>
    <n v="2.76"/>
    <n v="2.4775583482944342E-4"/>
    <n v="1"/>
  </r>
  <r>
    <n v="26"/>
    <n v="105"/>
    <s v="Puntledge R"/>
    <s v="OPS"/>
    <s v="124"/>
    <s v="Chinook"/>
    <s v="2"/>
    <x v="1"/>
    <x v="8"/>
    <n v="105"/>
    <x v="10"/>
    <s v="CK-83"/>
    <s v="EAST VANCOUVER ISLAND-GEORGIA STRAIT_SU_0.3"/>
    <s v="M"/>
    <s v="H"/>
    <n v="105"/>
    <s v="Puntledge River H"/>
    <n v="105"/>
    <s v="Puntledge R"/>
    <s v="GSVI"/>
    <s v="S"/>
    <x v="1"/>
    <s v="180593"/>
    <n v="0"/>
    <x v="532"/>
    <n v="2011"/>
    <s v="20110607"/>
    <s v="20110607"/>
    <n v="71"/>
    <n v="4"/>
    <s v="Post pulse group."/>
    <s v="CWT"/>
    <s v="P"/>
    <x v="0"/>
    <s v="Y"/>
    <s v="Y"/>
    <s v="Y"/>
    <n v="4.7999999999999996E-3"/>
    <s v="AD Clip"/>
    <n v="11140"/>
    <n v="11140"/>
    <n v="25845"/>
    <n v="4"/>
    <n v="30992"/>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7"/>
    <n v="5.0999999999999996"/>
    <m/>
    <m/>
    <n v="0"/>
    <n v="0"/>
    <n v="0"/>
    <n v="7.87"/>
    <n v="7.8699999999999992"/>
    <n v="7.0646319569120277E-4"/>
    <n v="0"/>
  </r>
  <r>
    <n v="26"/>
    <n v="105"/>
    <s v="Puntledge R"/>
    <s v="OPS"/>
    <s v="124"/>
    <s v="Chinook"/>
    <s v="2"/>
    <x v="1"/>
    <x v="8"/>
    <n v="105"/>
    <x v="10"/>
    <s v="CK-83"/>
    <s v="EAST VANCOUVER ISLAND-GEORGIA STRAIT_SU_0.3"/>
    <s v="M"/>
    <s v="H"/>
    <n v="105"/>
    <s v="Puntledge River H"/>
    <n v="105"/>
    <s v="Puntledge R"/>
    <s v="GSVI"/>
    <s v="S"/>
    <x v="1"/>
    <s v="180894"/>
    <n v="0"/>
    <x v="533"/>
    <n v="2011"/>
    <s v="20110607"/>
    <s v="20110607"/>
    <n v="71"/>
    <n v="4"/>
    <s v="Post pulse group"/>
    <s v="CWT"/>
    <s v="P"/>
    <x v="0"/>
    <s v="Y"/>
    <s v="Y"/>
    <s v="Y"/>
    <n v="4.7999999999999996E-3"/>
    <s v="AD Clip"/>
    <n v="28419"/>
    <s v=""/>
    <n v="68819"/>
    <n v="2"/>
    <n v="30990"/>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0999999999999996"/>
    <n v="1.58"/>
    <m/>
    <m/>
    <n v="0"/>
    <n v="0"/>
    <n v="0"/>
    <n v="5.68"/>
    <n v="5.68"/>
    <n v="1.9986628663922024E-4"/>
    <n v="0"/>
  </r>
  <r>
    <n v="26"/>
    <n v="105"/>
    <s v="Puntledge R"/>
    <s v="OPS"/>
    <s v="124"/>
    <s v="Chinook"/>
    <s v="2"/>
    <x v="1"/>
    <x v="8"/>
    <n v="105"/>
    <x v="10"/>
    <s v="CK-83"/>
    <s v="EAST VANCOUVER ISLAND-GEORGIA STRAIT_SU_0.3"/>
    <s v="M"/>
    <s v="H"/>
    <n v="105"/>
    <s v="Puntledge River H"/>
    <n v="105"/>
    <s v="Puntledge R"/>
    <s v="GSVI"/>
    <s v="S"/>
    <x v="1"/>
    <s v="180894"/>
    <n v="0"/>
    <x v="533"/>
    <n v="2011"/>
    <s v="20110607"/>
    <s v="20110607"/>
    <n v="71"/>
    <n v="4"/>
    <s v="Post pulse group"/>
    <s v="CWT"/>
    <s v="P"/>
    <x v="0"/>
    <s v="Y"/>
    <s v="Y"/>
    <s v="Y"/>
    <n v="4.7999999999999996E-3"/>
    <s v="AD Clip"/>
    <n v="28419"/>
    <s v=""/>
    <n v="68819"/>
    <n v="3"/>
    <n v="30990"/>
    <n v="2013"/>
    <m/>
    <m/>
    <m/>
    <m/>
    <m/>
    <m/>
    <m/>
    <m/>
    <m/>
    <m/>
    <m/>
    <m/>
    <m/>
    <m/>
    <m/>
    <m/>
    <m/>
    <m/>
    <m/>
    <m/>
    <m/>
    <m/>
    <m/>
    <m/>
    <m/>
    <m/>
    <m/>
    <m/>
    <m/>
    <m/>
    <m/>
    <m/>
    <m/>
    <m/>
    <m/>
    <m/>
    <m/>
    <m/>
    <m/>
    <m/>
    <m/>
    <m/>
    <m/>
    <m/>
    <m/>
    <m/>
    <m/>
    <m/>
    <m/>
    <m/>
    <m/>
    <m/>
    <m/>
    <m/>
    <m/>
    <m/>
    <m/>
    <m/>
    <m/>
    <n v="3.82"/>
    <m/>
    <m/>
    <m/>
    <m/>
    <m/>
    <m/>
    <m/>
    <m/>
    <m/>
    <m/>
    <m/>
    <m/>
    <m/>
    <m/>
    <m/>
    <m/>
    <m/>
    <m/>
    <m/>
    <m/>
    <m/>
    <m/>
    <m/>
    <m/>
    <m/>
    <m/>
    <m/>
    <m/>
    <m/>
    <m/>
    <m/>
    <m/>
    <m/>
    <m/>
    <m/>
    <m/>
    <m/>
    <m/>
    <m/>
    <m/>
    <m/>
    <m/>
    <m/>
    <m/>
    <m/>
    <m/>
    <m/>
    <m/>
    <m/>
    <m/>
    <m/>
    <m/>
    <m/>
    <m/>
    <m/>
    <m/>
    <m/>
    <m/>
    <m/>
    <m/>
    <m/>
    <m/>
    <m/>
    <m/>
    <m/>
    <m/>
    <m/>
    <m/>
    <m/>
    <m/>
    <m/>
    <m/>
    <m/>
    <m/>
    <m/>
    <m/>
    <m/>
    <m/>
    <m/>
    <m/>
    <m/>
    <m/>
    <m/>
    <m/>
    <m/>
    <m/>
    <m/>
    <m/>
    <m/>
    <m/>
    <m/>
    <m/>
    <m/>
    <m/>
    <m/>
    <m/>
    <m/>
    <n v="2.54"/>
    <m/>
    <m/>
    <m/>
    <m/>
    <m/>
    <m/>
    <m/>
    <n v="2.84"/>
    <m/>
    <m/>
    <n v="6.36"/>
    <n v="0"/>
    <n v="6.36"/>
    <n v="2.84"/>
    <n v="9.1999999999999993"/>
    <n v="3.2372708399310316E-4"/>
    <n v="0.69130434782608707"/>
  </r>
  <r>
    <n v="26"/>
    <n v="105"/>
    <s v="Puntledge R"/>
    <s v="OPS"/>
    <s v="124"/>
    <s v="Chinook"/>
    <s v="2"/>
    <x v="1"/>
    <x v="8"/>
    <n v="105"/>
    <x v="10"/>
    <s v="CK-83"/>
    <s v="EAST VANCOUVER ISLAND-GEORGIA STRAIT_SU_0.3"/>
    <s v="M"/>
    <s v="H"/>
    <n v="105"/>
    <s v="Puntledge River H"/>
    <n v="105"/>
    <s v="Puntledge R"/>
    <s v="GSVI"/>
    <s v="S"/>
    <x v="1"/>
    <s v="180894"/>
    <n v="0"/>
    <x v="533"/>
    <n v="2011"/>
    <s v="20110607"/>
    <s v="20110607"/>
    <n v="71"/>
    <n v="4"/>
    <s v="Post pulse group"/>
    <s v="CWT"/>
    <s v="P"/>
    <x v="0"/>
    <s v="Y"/>
    <s v="Y"/>
    <s v="Y"/>
    <n v="4.7999999999999996E-3"/>
    <s v="AD Clip"/>
    <n v="28419"/>
    <n v="28419"/>
    <n v="68819"/>
    <n v="4"/>
    <n v="30990"/>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2"/>
    <m/>
    <m/>
    <m/>
    <m/>
    <m/>
    <m/>
    <m/>
    <m/>
    <m/>
    <m/>
    <m/>
    <m/>
    <m/>
    <m/>
    <m/>
    <m/>
    <m/>
    <m/>
    <m/>
    <m/>
    <m/>
    <n v="6.46"/>
    <n v="10.01"/>
    <m/>
    <m/>
    <n v="1.42"/>
    <n v="0"/>
    <n v="1.42"/>
    <n v="16.47"/>
    <n v="17.89"/>
    <n v="6.2950842746050176E-4"/>
    <n v="7.9373951928451647E-2"/>
  </r>
  <r>
    <n v="26"/>
    <n v="105"/>
    <s v="Puntledge R"/>
    <s v="OPS"/>
    <s v="124"/>
    <s v="Chinook"/>
    <s v="2"/>
    <x v="1"/>
    <x v="8"/>
    <n v="105"/>
    <x v="10"/>
    <s v="CK-83"/>
    <s v="EAST VANCOUVER ISLAND-GEORGIA STRAIT_SU_0.3"/>
    <s v="M"/>
    <s v="H"/>
    <n v="105"/>
    <s v="Puntledge River H"/>
    <n v="105"/>
    <s v="Puntledge R"/>
    <s v="GSVI"/>
    <s v="S"/>
    <x v="1"/>
    <s v="186132"/>
    <n v="0"/>
    <x v="534"/>
    <n v="2011"/>
    <s v="20110603"/>
    <s v="20110603"/>
    <n v="72"/>
    <n v="4.2"/>
    <s v="Pulse group."/>
    <s v="CWT"/>
    <s v="P"/>
    <x v="0"/>
    <s v="Y"/>
    <s v="Y"/>
    <s v="Y"/>
    <n v="1.8E-3"/>
    <s v="AD Clip"/>
    <n v="11400"/>
    <s v=""/>
    <n v="25421"/>
    <n v="2"/>
    <n v="30995"/>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699999999999998"/>
    <n v="0.25"/>
    <m/>
    <m/>
    <n v="0"/>
    <n v="0"/>
    <n v="0"/>
    <n v="2.3199999999999998"/>
    <n v="2.3199999999999998"/>
    <n v="2.0350877192982454E-4"/>
    <n v="0"/>
  </r>
  <r>
    <n v="26"/>
    <n v="105"/>
    <s v="Puntledge R"/>
    <s v="OPS"/>
    <s v="124"/>
    <s v="Chinook"/>
    <s v="2"/>
    <x v="1"/>
    <x v="8"/>
    <n v="105"/>
    <x v="10"/>
    <s v="CK-83"/>
    <s v="EAST VANCOUVER ISLAND-GEORGIA STRAIT_SU_0.3"/>
    <s v="M"/>
    <s v="H"/>
    <n v="105"/>
    <s v="Puntledge River H"/>
    <n v="105"/>
    <s v="Puntledge R"/>
    <s v="GSVI"/>
    <s v="S"/>
    <x v="1"/>
    <s v="186132"/>
    <n v="0"/>
    <x v="534"/>
    <n v="2011"/>
    <s v="20110603"/>
    <s v="20110603"/>
    <n v="72"/>
    <n v="4.2"/>
    <s v="Pulse group."/>
    <s v="CWT"/>
    <s v="P"/>
    <x v="0"/>
    <s v="Y"/>
    <s v="Y"/>
    <s v="Y"/>
    <n v="1.8E-3"/>
    <s v="AD Clip"/>
    <n v="11400"/>
    <s v=""/>
    <n v="25421"/>
    <n v="3"/>
    <n v="30995"/>
    <n v="2013"/>
    <m/>
    <m/>
    <m/>
    <m/>
    <m/>
    <m/>
    <m/>
    <m/>
    <m/>
    <m/>
    <m/>
    <m/>
    <m/>
    <m/>
    <m/>
    <m/>
    <m/>
    <m/>
    <m/>
    <m/>
    <m/>
    <m/>
    <m/>
    <m/>
    <m/>
    <m/>
    <m/>
    <m/>
    <m/>
    <m/>
    <m/>
    <m/>
    <m/>
    <m/>
    <n v="3.4"/>
    <m/>
    <m/>
    <m/>
    <m/>
    <m/>
    <m/>
    <m/>
    <m/>
    <m/>
    <m/>
    <m/>
    <m/>
    <m/>
    <m/>
    <n v="3.84"/>
    <m/>
    <m/>
    <m/>
    <m/>
    <m/>
    <m/>
    <m/>
    <m/>
    <m/>
    <m/>
    <m/>
    <m/>
    <m/>
    <m/>
    <m/>
    <m/>
    <m/>
    <m/>
    <m/>
    <m/>
    <m/>
    <m/>
    <m/>
    <m/>
    <m/>
    <m/>
    <m/>
    <m/>
    <m/>
    <m/>
    <m/>
    <m/>
    <m/>
    <m/>
    <m/>
    <m/>
    <m/>
    <m/>
    <m/>
    <m/>
    <m/>
    <m/>
    <m/>
    <m/>
    <m/>
    <m/>
    <m/>
    <m/>
    <m/>
    <m/>
    <m/>
    <m/>
    <m/>
    <m/>
    <m/>
    <m/>
    <m/>
    <m/>
    <m/>
    <m/>
    <m/>
    <m/>
    <m/>
    <m/>
    <m/>
    <m/>
    <m/>
    <m/>
    <m/>
    <m/>
    <m/>
    <m/>
    <m/>
    <m/>
    <m/>
    <m/>
    <m/>
    <m/>
    <m/>
    <m/>
    <m/>
    <m/>
    <m/>
    <m/>
    <m/>
    <m/>
    <m/>
    <m/>
    <m/>
    <m/>
    <m/>
    <m/>
    <m/>
    <m/>
    <m/>
    <m/>
    <m/>
    <m/>
    <m/>
    <m/>
    <m/>
    <m/>
    <m/>
    <m/>
    <m/>
    <m/>
    <m/>
    <m/>
    <m/>
    <m/>
    <m/>
    <m/>
    <m/>
    <m/>
    <m/>
    <n v="2.84"/>
    <m/>
    <m/>
    <n v="7.24"/>
    <n v="0"/>
    <n v="7.24"/>
    <n v="2.84"/>
    <n v="10.08"/>
    <n v="8.8421052631578953E-4"/>
    <n v="0.71825396825396826"/>
  </r>
  <r>
    <n v="26"/>
    <n v="105"/>
    <s v="Puntledge R"/>
    <s v="OPS"/>
    <s v="124"/>
    <s v="Chinook"/>
    <s v="2"/>
    <x v="1"/>
    <x v="8"/>
    <n v="105"/>
    <x v="10"/>
    <s v="CK-83"/>
    <s v="EAST VANCOUVER ISLAND-GEORGIA STRAIT_SU_0.3"/>
    <s v="M"/>
    <s v="H"/>
    <n v="105"/>
    <s v="Puntledge River H"/>
    <n v="105"/>
    <s v="Puntledge R"/>
    <s v="GSVI"/>
    <s v="S"/>
    <x v="1"/>
    <s v="186132"/>
    <n v="0"/>
    <x v="534"/>
    <n v="2011"/>
    <s v="20110603"/>
    <s v="20110603"/>
    <n v="72"/>
    <n v="4.2"/>
    <s v="Pulse group."/>
    <s v="CWT"/>
    <s v="P"/>
    <x v="0"/>
    <s v="Y"/>
    <s v="Y"/>
    <s v="Y"/>
    <n v="1.8E-3"/>
    <s v="AD Clip"/>
    <n v="11400"/>
    <n v="11400"/>
    <n v="25421"/>
    <n v="4"/>
    <n v="30995"/>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7"/>
    <n v="3.85"/>
    <m/>
    <m/>
    <n v="0"/>
    <n v="0"/>
    <n v="0"/>
    <n v="5.72"/>
    <n v="5.7200000000000006"/>
    <n v="5.0175438596491235E-4"/>
    <n v="0"/>
  </r>
  <r>
    <n v="26"/>
    <n v="105"/>
    <s v="Puntledge R"/>
    <s v="OPS"/>
    <s v="124"/>
    <s v="Chinook"/>
    <s v="2"/>
    <x v="1"/>
    <x v="9"/>
    <n v="105"/>
    <x v="10"/>
    <s v="CK-83"/>
    <s v="EAST VANCOUVER ISLAND-GEORGIA STRAIT_SU_0.3"/>
    <s v="M"/>
    <s v="H"/>
    <n v="105"/>
    <s v="Puntledge River H"/>
    <n v="206"/>
    <s v="Comox Lk"/>
    <s v="GSVI"/>
    <s v="F"/>
    <x v="3"/>
    <s v="182769"/>
    <n v="0"/>
    <x v="535"/>
    <n v="2012"/>
    <s v="20120522"/>
    <s v="20120522"/>
    <n v="64"/>
    <n v="2.95"/>
    <m/>
    <s v="CWT"/>
    <s v="E"/>
    <x v="1"/>
    <s v="N"/>
    <s v="N"/>
    <s v="N"/>
    <n v="1.8940000000000001E-3"/>
    <s v="No AD Clip"/>
    <n v="36534"/>
    <s v=""/>
    <n v="49116"/>
    <n v="2"/>
    <n v="32452"/>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87"/>
    <m/>
    <m/>
    <n v="0"/>
    <n v="0"/>
    <n v="0"/>
    <n v="7.87"/>
    <n v="7.87"/>
    <n v="2.1541577708435977E-4"/>
    <n v="0"/>
  </r>
  <r>
    <n v="26"/>
    <n v="105"/>
    <s v="Puntledge R"/>
    <s v="OPS"/>
    <s v="124"/>
    <s v="Chinook"/>
    <s v="2"/>
    <x v="1"/>
    <x v="9"/>
    <n v="105"/>
    <x v="10"/>
    <s v="CK-83"/>
    <s v="EAST VANCOUVER ISLAND-GEORGIA STRAIT_SU_0.3"/>
    <s v="M"/>
    <s v="H"/>
    <n v="105"/>
    <s v="Puntledge River H"/>
    <n v="206"/>
    <s v="Comox Lk"/>
    <s v="GSVI"/>
    <s v="F"/>
    <x v="3"/>
    <s v="182769"/>
    <n v="0"/>
    <x v="535"/>
    <n v="2012"/>
    <s v="20120522"/>
    <s v="20120522"/>
    <n v="64"/>
    <n v="2.95"/>
    <m/>
    <s v="CWT"/>
    <s v="E"/>
    <x v="1"/>
    <s v="N"/>
    <s v="N"/>
    <s v="N"/>
    <n v="1.8940000000000001E-3"/>
    <s v="No AD Clip"/>
    <n v="36534"/>
    <n v="36534"/>
    <n v="49116"/>
    <n v="4"/>
    <n v="32452"/>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5"/>
    <m/>
    <m/>
    <n v="0"/>
    <n v="0"/>
    <n v="0"/>
    <n v="1.55"/>
    <n v="1.55"/>
    <n v="4.2426233097936173E-5"/>
    <n v="0"/>
  </r>
  <r>
    <n v="26"/>
    <n v="105"/>
    <s v="Puntledge R"/>
    <s v="OPS"/>
    <s v="124"/>
    <s v="Chinook"/>
    <s v="2"/>
    <x v="1"/>
    <x v="9"/>
    <n v="105"/>
    <x v="10"/>
    <s v="CK-83"/>
    <s v="EAST VANCOUVER ISLAND-GEORGIA STRAIT_SU_0.3"/>
    <s v="M"/>
    <s v="H"/>
    <n v="105"/>
    <s v="Puntledge River H"/>
    <n v="206"/>
    <s v="Comox Lk"/>
    <s v="GSVI"/>
    <s v="F"/>
    <x v="3"/>
    <s v="182770"/>
    <n v="0"/>
    <x v="536"/>
    <n v="2012"/>
    <s v="20120522"/>
    <s v="20120522"/>
    <n v="64"/>
    <n v="2.95"/>
    <m/>
    <s v="CWT"/>
    <s v="E"/>
    <x v="1"/>
    <s v="N"/>
    <s v="N"/>
    <s v="N"/>
    <n v="7.7999999999999999E-5"/>
    <s v="No AD Clip"/>
    <n v="43788"/>
    <s v=""/>
    <n v="49079"/>
    <n v="2"/>
    <n v="32453"/>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37"/>
    <m/>
    <m/>
    <n v="0"/>
    <n v="0"/>
    <n v="0"/>
    <n v="3.37"/>
    <n v="3.37"/>
    <n v="7.6961724673426515E-5"/>
    <n v="0"/>
  </r>
  <r>
    <n v="26"/>
    <n v="105"/>
    <s v="Puntledge R"/>
    <s v="OPS"/>
    <s v="124"/>
    <s v="Chinook"/>
    <s v="2"/>
    <x v="1"/>
    <x v="9"/>
    <n v="105"/>
    <x v="10"/>
    <s v="CK-83"/>
    <s v="EAST VANCOUVER ISLAND-GEORGIA STRAIT_SU_0.3"/>
    <s v="M"/>
    <s v="H"/>
    <n v="105"/>
    <s v="Puntledge River H"/>
    <n v="206"/>
    <s v="Comox Lk"/>
    <s v="GSVI"/>
    <s v="F"/>
    <x v="3"/>
    <s v="182770"/>
    <n v="0"/>
    <x v="536"/>
    <n v="2012"/>
    <s v="20120522"/>
    <s v="20120522"/>
    <n v="64"/>
    <n v="2.95"/>
    <m/>
    <s v="CWT"/>
    <s v="E"/>
    <x v="1"/>
    <s v="N"/>
    <s v="N"/>
    <s v="N"/>
    <n v="7.7999999999999999E-5"/>
    <s v="No AD Clip"/>
    <n v="43788"/>
    <n v="43788"/>
    <n v="49079"/>
    <n v="4"/>
    <n v="32453"/>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5"/>
    <m/>
    <m/>
    <n v="0"/>
    <n v="0"/>
    <n v="0"/>
    <n v="1.55"/>
    <n v="1.55"/>
    <n v="3.5397825888371242E-5"/>
    <n v="0"/>
  </r>
  <r>
    <n v="26"/>
    <n v="105"/>
    <s v="Puntledge R"/>
    <s v="OPS"/>
    <s v="124"/>
    <s v="Chinook"/>
    <s v="2"/>
    <x v="1"/>
    <x v="9"/>
    <n v="105"/>
    <x v="10"/>
    <s v="CK-83"/>
    <s v="EAST VANCOUVER ISLAND-GEORGIA STRAIT_SU_0.3"/>
    <s v="M"/>
    <s v="H"/>
    <n v="105"/>
    <s v="Puntledge River H"/>
    <n v="105"/>
    <s v="Puntledge R"/>
    <s v="GSVI"/>
    <s v="S"/>
    <x v="1"/>
    <s v="181367"/>
    <n v="0"/>
    <x v="537"/>
    <n v="2012"/>
    <s v="20120601"/>
    <s v="20120601"/>
    <n v="67"/>
    <n v="3.37"/>
    <s v="Pulse flow."/>
    <s v="CWT"/>
    <s v="P"/>
    <x v="0"/>
    <s v="Y"/>
    <s v="Y"/>
    <s v="Y"/>
    <n v="2.2000000000000001E-3"/>
    <s v="AD Clip"/>
    <n v="44912"/>
    <s v=""/>
    <n v="103735"/>
    <n v="2"/>
    <n v="32173"/>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07"/>
    <n v="26.52"/>
    <m/>
    <m/>
    <n v="0"/>
    <n v="0"/>
    <n v="0"/>
    <n v="37.590000000000003"/>
    <n v="37.590000000000003"/>
    <n v="8.369700748129677E-4"/>
    <n v="0"/>
  </r>
  <r>
    <n v="26"/>
    <n v="105"/>
    <s v="Puntledge R"/>
    <s v="OPS"/>
    <s v="124"/>
    <s v="Chinook"/>
    <s v="2"/>
    <x v="1"/>
    <x v="9"/>
    <n v="105"/>
    <x v="10"/>
    <s v="CK-83"/>
    <s v="EAST VANCOUVER ISLAND-GEORGIA STRAIT_SU_0.3"/>
    <s v="M"/>
    <s v="H"/>
    <n v="105"/>
    <s v="Puntledge River H"/>
    <n v="105"/>
    <s v="Puntledge R"/>
    <s v="GSVI"/>
    <s v="S"/>
    <x v="1"/>
    <s v="181367"/>
    <n v="0"/>
    <x v="537"/>
    <n v="2012"/>
    <s v="20120601"/>
    <s v="20120601"/>
    <n v="67"/>
    <n v="3.37"/>
    <s v="Pulse flow."/>
    <s v="CWT"/>
    <s v="P"/>
    <x v="0"/>
    <s v="Y"/>
    <s v="Y"/>
    <s v="Y"/>
    <n v="2.2000000000000001E-3"/>
    <s v="AD Clip"/>
    <n v="44912"/>
    <s v=""/>
    <n v="103735"/>
    <n v="3"/>
    <n v="32173"/>
    <n v="2014"/>
    <m/>
    <m/>
    <m/>
    <m/>
    <m/>
    <m/>
    <m/>
    <m/>
    <m/>
    <m/>
    <m/>
    <m/>
    <m/>
    <m/>
    <m/>
    <m/>
    <m/>
    <m/>
    <m/>
    <m/>
    <m/>
    <m/>
    <m/>
    <m/>
    <m/>
    <m/>
    <m/>
    <m/>
    <m/>
    <m/>
    <m/>
    <m/>
    <m/>
    <m/>
    <m/>
    <m/>
    <m/>
    <m/>
    <m/>
    <m/>
    <m/>
    <m/>
    <m/>
    <m/>
    <m/>
    <m/>
    <m/>
    <m/>
    <m/>
    <n v="30.59"/>
    <m/>
    <m/>
    <m/>
    <m/>
    <m/>
    <m/>
    <m/>
    <m/>
    <m/>
    <n v="5.09"/>
    <m/>
    <n v="5.09"/>
    <m/>
    <m/>
    <m/>
    <m/>
    <m/>
    <m/>
    <m/>
    <m/>
    <m/>
    <m/>
    <m/>
    <m/>
    <m/>
    <m/>
    <m/>
    <m/>
    <m/>
    <m/>
    <m/>
    <m/>
    <m/>
    <m/>
    <m/>
    <m/>
    <m/>
    <m/>
    <m/>
    <m/>
    <m/>
    <m/>
    <m/>
    <m/>
    <m/>
    <m/>
    <m/>
    <m/>
    <m/>
    <m/>
    <m/>
    <m/>
    <m/>
    <m/>
    <m/>
    <m/>
    <m/>
    <m/>
    <m/>
    <m/>
    <m/>
    <m/>
    <m/>
    <m/>
    <m/>
    <m/>
    <m/>
    <m/>
    <m/>
    <m/>
    <m/>
    <m/>
    <m/>
    <m/>
    <m/>
    <m/>
    <m/>
    <m/>
    <m/>
    <m/>
    <m/>
    <m/>
    <m/>
    <m/>
    <m/>
    <m/>
    <m/>
    <m/>
    <m/>
    <m/>
    <m/>
    <m/>
    <m/>
    <m/>
    <m/>
    <m/>
    <m/>
    <m/>
    <m/>
    <m/>
    <m/>
    <m/>
    <m/>
    <m/>
    <m/>
    <m/>
    <m/>
    <m/>
    <m/>
    <n v="12.62"/>
    <m/>
    <m/>
    <m/>
    <m/>
    <n v="14.57"/>
    <n v="30.54"/>
    <m/>
    <m/>
    <n v="40.770000000000003"/>
    <n v="12.62"/>
    <n v="53.39"/>
    <n v="45.11"/>
    <n v="98.5"/>
    <n v="2.1931777698610618E-3"/>
    <n v="0.54203045685279183"/>
  </r>
  <r>
    <n v="26"/>
    <n v="105"/>
    <s v="Puntledge R"/>
    <s v="OPS"/>
    <s v="124"/>
    <s v="Chinook"/>
    <s v="2"/>
    <x v="1"/>
    <x v="9"/>
    <n v="105"/>
    <x v="10"/>
    <s v="CK-83"/>
    <s v="EAST VANCOUVER ISLAND-GEORGIA STRAIT_SU_0.3"/>
    <s v="M"/>
    <s v="H"/>
    <n v="105"/>
    <s v="Puntledge River H"/>
    <n v="105"/>
    <s v="Puntledge R"/>
    <s v="GSVI"/>
    <s v="S"/>
    <x v="1"/>
    <s v="181367"/>
    <n v="0"/>
    <x v="537"/>
    <n v="2012"/>
    <s v="20120601"/>
    <s v="20120601"/>
    <n v="67"/>
    <n v="3.37"/>
    <s v="Pulse flow."/>
    <s v="CWT"/>
    <s v="P"/>
    <x v="0"/>
    <s v="Y"/>
    <s v="Y"/>
    <s v="Y"/>
    <n v="2.2000000000000001E-3"/>
    <s v="AD Clip"/>
    <n v="44912"/>
    <s v=""/>
    <n v="103735"/>
    <n v="4"/>
    <n v="32173"/>
    <n v="2015"/>
    <m/>
    <m/>
    <m/>
    <m/>
    <m/>
    <m/>
    <m/>
    <m/>
    <m/>
    <m/>
    <m/>
    <m/>
    <m/>
    <n v="3.93"/>
    <m/>
    <m/>
    <m/>
    <m/>
    <m/>
    <m/>
    <m/>
    <m/>
    <m/>
    <m/>
    <m/>
    <m/>
    <m/>
    <m/>
    <m/>
    <m/>
    <m/>
    <m/>
    <m/>
    <m/>
    <m/>
    <m/>
    <m/>
    <m/>
    <m/>
    <m/>
    <m/>
    <m/>
    <m/>
    <m/>
    <m/>
    <m/>
    <m/>
    <m/>
    <m/>
    <n v="15.51"/>
    <m/>
    <m/>
    <m/>
    <m/>
    <m/>
    <m/>
    <m/>
    <m/>
    <m/>
    <m/>
    <m/>
    <m/>
    <m/>
    <m/>
    <m/>
    <m/>
    <m/>
    <m/>
    <m/>
    <m/>
    <m/>
    <m/>
    <m/>
    <m/>
    <m/>
    <m/>
    <m/>
    <m/>
    <m/>
    <m/>
    <m/>
    <m/>
    <m/>
    <m/>
    <m/>
    <m/>
    <m/>
    <m/>
    <m/>
    <m/>
    <m/>
    <m/>
    <m/>
    <m/>
    <m/>
    <m/>
    <m/>
    <m/>
    <m/>
    <m/>
    <m/>
    <m/>
    <m/>
    <m/>
    <m/>
    <m/>
    <m/>
    <m/>
    <m/>
    <m/>
    <m/>
    <m/>
    <m/>
    <m/>
    <m/>
    <m/>
    <m/>
    <m/>
    <m/>
    <m/>
    <m/>
    <m/>
    <m/>
    <m/>
    <m/>
    <m/>
    <m/>
    <m/>
    <m/>
    <m/>
    <m/>
    <m/>
    <m/>
    <m/>
    <m/>
    <m/>
    <m/>
    <m/>
    <m/>
    <m/>
    <m/>
    <m/>
    <m/>
    <m/>
    <m/>
    <m/>
    <m/>
    <m/>
    <m/>
    <m/>
    <m/>
    <m/>
    <m/>
    <m/>
    <m/>
    <m/>
    <m/>
    <m/>
    <m/>
    <n v="2.92"/>
    <m/>
    <m/>
    <m/>
    <m/>
    <n v="7.45"/>
    <n v="38.979999999999997"/>
    <m/>
    <m/>
    <n v="19.440000000000001"/>
    <n v="2.92"/>
    <n v="22.36"/>
    <n v="46.43"/>
    <n v="68.789999999999992"/>
    <n v="1.5316619166369789E-3"/>
    <n v="0.32504724523913364"/>
  </r>
  <r>
    <n v="26"/>
    <n v="105"/>
    <s v="Puntledge R"/>
    <s v="OPS"/>
    <s v="124"/>
    <s v="Chinook"/>
    <s v="2"/>
    <x v="1"/>
    <x v="9"/>
    <n v="105"/>
    <x v="10"/>
    <s v="CK-83"/>
    <s v="EAST VANCOUVER ISLAND-GEORGIA STRAIT_SU_0.3"/>
    <s v="M"/>
    <s v="H"/>
    <n v="105"/>
    <s v="Puntledge River H"/>
    <n v="105"/>
    <s v="Puntledge R"/>
    <s v="GSVI"/>
    <s v="S"/>
    <x v="1"/>
    <s v="181367"/>
    <n v="0"/>
    <x v="537"/>
    <n v="2012"/>
    <s v="20120601"/>
    <s v="20120601"/>
    <n v="67"/>
    <n v="3.37"/>
    <s v="Pulse flow."/>
    <s v="CWT"/>
    <s v="P"/>
    <x v="0"/>
    <s v="Y"/>
    <s v="Y"/>
    <s v="Y"/>
    <n v="2.2000000000000001E-3"/>
    <s v="AD Clip"/>
    <n v="44912"/>
    <n v="44912"/>
    <n v="103735"/>
    <n v="5"/>
    <n v="32173"/>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0.49"/>
    <m/>
    <m/>
    <n v="0"/>
    <n v="0"/>
    <n v="0"/>
    <n v="1.49"/>
    <n v="1.49"/>
    <n v="3.3175988599928747E-5"/>
    <n v="0"/>
  </r>
  <r>
    <n v="26"/>
    <n v="105"/>
    <s v="Puntledge R"/>
    <s v="OPS"/>
    <s v="124"/>
    <s v="Chinook"/>
    <s v="2"/>
    <x v="1"/>
    <x v="9"/>
    <n v="105"/>
    <x v="10"/>
    <s v="CK-83"/>
    <s v="EAST VANCOUVER ISLAND-GEORGIA STRAIT_SU_0.3"/>
    <s v="M"/>
    <s v="H"/>
    <n v="105"/>
    <s v="Puntledge River H"/>
    <n v="105"/>
    <s v="Puntledge R"/>
    <s v="GSVI"/>
    <s v="S"/>
    <x v="1"/>
    <s v="181368"/>
    <n v="0"/>
    <x v="538"/>
    <n v="2012"/>
    <s v="20120601"/>
    <s v="20120601"/>
    <n v="67"/>
    <n v="3.37"/>
    <s v="Pulse flow."/>
    <s v="CWT"/>
    <s v="P"/>
    <x v="0"/>
    <s v="Y"/>
    <s v="Y"/>
    <s v="Y"/>
    <n v="2.2000000000000001E-3"/>
    <s v="AD Clip"/>
    <n v="44696"/>
    <s v=""/>
    <n v="103233"/>
    <n v="2"/>
    <n v="32172"/>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099999999999998"/>
    <n v="14.11"/>
    <m/>
    <m/>
    <n v="0"/>
    <n v="0"/>
    <n v="0"/>
    <n v="16.12"/>
    <n v="16.119999999999997"/>
    <n v="3.6065867191695001E-4"/>
    <n v="0"/>
  </r>
  <r>
    <n v="26"/>
    <n v="105"/>
    <s v="Puntledge R"/>
    <s v="OPS"/>
    <s v="124"/>
    <s v="Chinook"/>
    <s v="2"/>
    <x v="1"/>
    <x v="9"/>
    <n v="105"/>
    <x v="10"/>
    <s v="CK-83"/>
    <s v="EAST VANCOUVER ISLAND-GEORGIA STRAIT_SU_0.3"/>
    <s v="M"/>
    <s v="H"/>
    <n v="105"/>
    <s v="Puntledge River H"/>
    <n v="105"/>
    <s v="Puntledge R"/>
    <s v="GSVI"/>
    <s v="S"/>
    <x v="1"/>
    <s v="181368"/>
    <n v="0"/>
    <x v="538"/>
    <n v="2012"/>
    <s v="20120601"/>
    <s v="20120601"/>
    <n v="67"/>
    <n v="3.37"/>
    <s v="Pulse flow."/>
    <s v="CWT"/>
    <s v="P"/>
    <x v="0"/>
    <s v="Y"/>
    <s v="Y"/>
    <s v="Y"/>
    <n v="2.2000000000000001E-3"/>
    <s v="AD Clip"/>
    <n v="44696"/>
    <s v=""/>
    <n v="103233"/>
    <n v="3"/>
    <n v="32172"/>
    <n v="2014"/>
    <m/>
    <m/>
    <m/>
    <m/>
    <m/>
    <m/>
    <m/>
    <m/>
    <m/>
    <m/>
    <m/>
    <m/>
    <m/>
    <m/>
    <m/>
    <m/>
    <m/>
    <m/>
    <m/>
    <m/>
    <m/>
    <m/>
    <m/>
    <m/>
    <m/>
    <m/>
    <m/>
    <m/>
    <m/>
    <m/>
    <m/>
    <m/>
    <m/>
    <m/>
    <m/>
    <m/>
    <m/>
    <m/>
    <m/>
    <m/>
    <m/>
    <m/>
    <m/>
    <m/>
    <m/>
    <m/>
    <m/>
    <m/>
    <m/>
    <n v="35.729999999999997"/>
    <m/>
    <m/>
    <m/>
    <m/>
    <m/>
    <m/>
    <m/>
    <m/>
    <m/>
    <n v="5.09"/>
    <m/>
    <m/>
    <m/>
    <m/>
    <m/>
    <m/>
    <m/>
    <m/>
    <m/>
    <m/>
    <m/>
    <m/>
    <m/>
    <m/>
    <m/>
    <m/>
    <m/>
    <m/>
    <m/>
    <m/>
    <m/>
    <m/>
    <m/>
    <m/>
    <m/>
    <m/>
    <m/>
    <m/>
    <m/>
    <m/>
    <m/>
    <m/>
    <m/>
    <m/>
    <m/>
    <m/>
    <m/>
    <m/>
    <m/>
    <m/>
    <m/>
    <m/>
    <m/>
    <m/>
    <m/>
    <m/>
    <m/>
    <m/>
    <m/>
    <m/>
    <m/>
    <m/>
    <m/>
    <m/>
    <m/>
    <m/>
    <m/>
    <m/>
    <m/>
    <m/>
    <m/>
    <m/>
    <m/>
    <m/>
    <m/>
    <m/>
    <m/>
    <m/>
    <m/>
    <m/>
    <m/>
    <m/>
    <m/>
    <m/>
    <m/>
    <m/>
    <m/>
    <m/>
    <m/>
    <m/>
    <m/>
    <m/>
    <m/>
    <m/>
    <m/>
    <m/>
    <m/>
    <m/>
    <m/>
    <m/>
    <m/>
    <m/>
    <m/>
    <m/>
    <m/>
    <m/>
    <m/>
    <m/>
    <m/>
    <n v="0"/>
    <m/>
    <m/>
    <m/>
    <m/>
    <n v="14.09"/>
    <n v="28.64"/>
    <m/>
    <m/>
    <n v="40.82"/>
    <n v="0"/>
    <n v="40.82"/>
    <n v="42.73"/>
    <n v="83.55"/>
    <n v="1.8692947914802219E-3"/>
    <n v="0.48856971873129862"/>
  </r>
  <r>
    <n v="26"/>
    <n v="105"/>
    <s v="Puntledge R"/>
    <s v="OPS"/>
    <s v="124"/>
    <s v="Chinook"/>
    <s v="2"/>
    <x v="1"/>
    <x v="9"/>
    <n v="105"/>
    <x v="10"/>
    <s v="CK-83"/>
    <s v="EAST VANCOUVER ISLAND-GEORGIA STRAIT_SU_0.3"/>
    <s v="M"/>
    <s v="H"/>
    <n v="105"/>
    <s v="Puntledge River H"/>
    <n v="105"/>
    <s v="Puntledge R"/>
    <s v="GSVI"/>
    <s v="S"/>
    <x v="1"/>
    <s v="181368"/>
    <n v="0"/>
    <x v="538"/>
    <n v="2012"/>
    <s v="20120601"/>
    <s v="20120601"/>
    <n v="67"/>
    <n v="3.37"/>
    <s v="Pulse flow."/>
    <s v="CWT"/>
    <s v="P"/>
    <x v="0"/>
    <s v="Y"/>
    <s v="Y"/>
    <s v="Y"/>
    <n v="2.2000000000000001E-3"/>
    <s v="AD Clip"/>
    <n v="44696"/>
    <n v="44696"/>
    <n v="103233"/>
    <n v="4"/>
    <n v="32172"/>
    <n v="2015"/>
    <m/>
    <m/>
    <m/>
    <m/>
    <m/>
    <m/>
    <m/>
    <m/>
    <m/>
    <m/>
    <m/>
    <m/>
    <m/>
    <m/>
    <m/>
    <m/>
    <m/>
    <m/>
    <m/>
    <m/>
    <m/>
    <m/>
    <m/>
    <m/>
    <m/>
    <m/>
    <m/>
    <m/>
    <n v="3.92"/>
    <m/>
    <m/>
    <m/>
    <m/>
    <m/>
    <n v="4.01"/>
    <m/>
    <m/>
    <m/>
    <m/>
    <m/>
    <m/>
    <m/>
    <m/>
    <m/>
    <m/>
    <m/>
    <m/>
    <n v="2.65"/>
    <m/>
    <m/>
    <m/>
    <m/>
    <m/>
    <m/>
    <m/>
    <m/>
    <m/>
    <m/>
    <m/>
    <m/>
    <m/>
    <m/>
    <m/>
    <m/>
    <m/>
    <m/>
    <m/>
    <m/>
    <m/>
    <m/>
    <m/>
    <m/>
    <m/>
    <m/>
    <m/>
    <m/>
    <m/>
    <m/>
    <m/>
    <m/>
    <m/>
    <m/>
    <m/>
    <m/>
    <m/>
    <m/>
    <m/>
    <m/>
    <m/>
    <m/>
    <m/>
    <m/>
    <m/>
    <m/>
    <m/>
    <m/>
    <m/>
    <m/>
    <m/>
    <m/>
    <m/>
    <m/>
    <m/>
    <m/>
    <m/>
    <m/>
    <m/>
    <m/>
    <m/>
    <m/>
    <m/>
    <m/>
    <m/>
    <m/>
    <m/>
    <m/>
    <m/>
    <m/>
    <m/>
    <m/>
    <m/>
    <m/>
    <m/>
    <m/>
    <m/>
    <m/>
    <m/>
    <m/>
    <m/>
    <m/>
    <m/>
    <m/>
    <m/>
    <m/>
    <m/>
    <m/>
    <m/>
    <m/>
    <m/>
    <m/>
    <m/>
    <m/>
    <m/>
    <m/>
    <m/>
    <m/>
    <m/>
    <n v="8.4"/>
    <m/>
    <m/>
    <m/>
    <m/>
    <m/>
    <m/>
    <m/>
    <m/>
    <m/>
    <m/>
    <m/>
    <n v="1.91"/>
    <m/>
    <m/>
    <m/>
    <m/>
    <n v="0.55000000000000004"/>
    <n v="18.399999999999999"/>
    <m/>
    <m/>
    <n v="18.98"/>
    <n v="1.91"/>
    <n v="20.89"/>
    <n v="18.95"/>
    <n v="39.840000000000003"/>
    <n v="8.9135493109003051E-4"/>
    <n v="0.5243473895582329"/>
  </r>
  <r>
    <n v="26"/>
    <n v="105"/>
    <s v="Puntledge R"/>
    <s v="OPS"/>
    <s v="124"/>
    <s v="Chinook"/>
    <s v="2"/>
    <x v="1"/>
    <x v="9"/>
    <n v="105"/>
    <x v="10"/>
    <s v="CK-83"/>
    <s v="EAST VANCOUVER ISLAND-GEORGIA STRAIT_SU_0.3"/>
    <s v="M"/>
    <s v="H"/>
    <n v="105"/>
    <s v="Puntledge River H"/>
    <n v="105"/>
    <s v="Puntledge R"/>
    <s v="GSVI"/>
    <s v="S"/>
    <x v="1"/>
    <s v="182771"/>
    <n v="0"/>
    <x v="539"/>
    <n v="2012"/>
    <s v="20120606"/>
    <s v="20120606"/>
    <n v="65"/>
    <n v="3.07"/>
    <s v="Non-pulse flow"/>
    <s v="CWT"/>
    <s v="P"/>
    <x v="0"/>
    <s v="Y"/>
    <s v="Y"/>
    <s v="Y"/>
    <n v="2.5999999999999999E-3"/>
    <s v="AD Clip"/>
    <n v="45282"/>
    <s v=""/>
    <n v="104266"/>
    <n v="2"/>
    <n v="32170"/>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03"/>
    <n v="27.4"/>
    <m/>
    <m/>
    <n v="0"/>
    <n v="0"/>
    <n v="0"/>
    <n v="31.43"/>
    <n v="31.43"/>
    <n v="6.9409478379930218E-4"/>
    <n v="0"/>
  </r>
  <r>
    <n v="26"/>
    <n v="105"/>
    <s v="Puntledge R"/>
    <s v="OPS"/>
    <s v="124"/>
    <s v="Chinook"/>
    <s v="2"/>
    <x v="1"/>
    <x v="9"/>
    <n v="105"/>
    <x v="10"/>
    <s v="CK-83"/>
    <s v="EAST VANCOUVER ISLAND-GEORGIA STRAIT_SU_0.3"/>
    <s v="M"/>
    <s v="H"/>
    <n v="105"/>
    <s v="Puntledge River H"/>
    <n v="105"/>
    <s v="Puntledge R"/>
    <s v="GSVI"/>
    <s v="S"/>
    <x v="1"/>
    <s v="182771"/>
    <n v="0"/>
    <x v="539"/>
    <n v="2012"/>
    <s v="20120606"/>
    <s v="20120606"/>
    <n v="65"/>
    <n v="3.07"/>
    <s v="Non-pulse flow"/>
    <s v="CWT"/>
    <s v="P"/>
    <x v="0"/>
    <s v="Y"/>
    <s v="Y"/>
    <s v="Y"/>
    <n v="2.5999999999999999E-3"/>
    <s v="AD Clip"/>
    <n v="45282"/>
    <s v=""/>
    <n v="104266"/>
    <n v="3"/>
    <n v="32170"/>
    <n v="2014"/>
    <m/>
    <m/>
    <m/>
    <m/>
    <m/>
    <m/>
    <m/>
    <m/>
    <m/>
    <m/>
    <m/>
    <m/>
    <m/>
    <m/>
    <m/>
    <m/>
    <m/>
    <m/>
    <m/>
    <m/>
    <m/>
    <m/>
    <m/>
    <m/>
    <m/>
    <m/>
    <m/>
    <m/>
    <m/>
    <m/>
    <m/>
    <m/>
    <m/>
    <m/>
    <m/>
    <m/>
    <m/>
    <m/>
    <m/>
    <m/>
    <m/>
    <m/>
    <m/>
    <m/>
    <m/>
    <m/>
    <m/>
    <m/>
    <m/>
    <n v="5.14"/>
    <m/>
    <m/>
    <m/>
    <m/>
    <m/>
    <m/>
    <m/>
    <m/>
    <m/>
    <n v="5.09"/>
    <m/>
    <n v="5.09"/>
    <m/>
    <m/>
    <m/>
    <m/>
    <m/>
    <m/>
    <m/>
    <m/>
    <m/>
    <m/>
    <m/>
    <m/>
    <m/>
    <m/>
    <m/>
    <m/>
    <m/>
    <m/>
    <m/>
    <m/>
    <m/>
    <m/>
    <m/>
    <m/>
    <m/>
    <m/>
    <m/>
    <m/>
    <m/>
    <m/>
    <m/>
    <m/>
    <m/>
    <m/>
    <m/>
    <m/>
    <m/>
    <m/>
    <m/>
    <m/>
    <m/>
    <m/>
    <m/>
    <m/>
    <m/>
    <m/>
    <m/>
    <m/>
    <m/>
    <m/>
    <m/>
    <m/>
    <m/>
    <m/>
    <m/>
    <m/>
    <m/>
    <m/>
    <m/>
    <m/>
    <m/>
    <m/>
    <m/>
    <m/>
    <m/>
    <m/>
    <m/>
    <m/>
    <m/>
    <m/>
    <m/>
    <m/>
    <m/>
    <m/>
    <m/>
    <m/>
    <m/>
    <m/>
    <m/>
    <m/>
    <m/>
    <m/>
    <m/>
    <m/>
    <m/>
    <m/>
    <n v="5.56"/>
    <m/>
    <m/>
    <m/>
    <m/>
    <m/>
    <m/>
    <m/>
    <m/>
    <m/>
    <m/>
    <n v="3.96"/>
    <m/>
    <m/>
    <m/>
    <m/>
    <n v="26.7"/>
    <n v="51.64"/>
    <m/>
    <m/>
    <n v="20.88"/>
    <n v="3.96"/>
    <n v="24.84"/>
    <n v="78.34"/>
    <n v="103.18"/>
    <n v="2.2786096020493796E-3"/>
    <n v="0.24074433029656908"/>
  </r>
  <r>
    <n v="26"/>
    <n v="105"/>
    <s v="Puntledge R"/>
    <s v="OPS"/>
    <s v="124"/>
    <s v="Chinook"/>
    <s v="2"/>
    <x v="1"/>
    <x v="9"/>
    <n v="105"/>
    <x v="10"/>
    <s v="CK-83"/>
    <s v="EAST VANCOUVER ISLAND-GEORGIA STRAIT_SU_0.3"/>
    <s v="M"/>
    <s v="H"/>
    <n v="105"/>
    <s v="Puntledge River H"/>
    <n v="105"/>
    <s v="Puntledge R"/>
    <s v="GSVI"/>
    <s v="S"/>
    <x v="1"/>
    <s v="182771"/>
    <n v="0"/>
    <x v="539"/>
    <n v="2012"/>
    <s v="20120606"/>
    <s v="20120606"/>
    <n v="65"/>
    <n v="3.07"/>
    <s v="Non-pulse flow"/>
    <s v="CWT"/>
    <s v="P"/>
    <x v="0"/>
    <s v="Y"/>
    <s v="Y"/>
    <s v="Y"/>
    <n v="2.5999999999999999E-3"/>
    <s v="AD Clip"/>
    <n v="45282"/>
    <s v=""/>
    <n v="104266"/>
    <n v="4"/>
    <n v="32170"/>
    <n v="2015"/>
    <m/>
    <m/>
    <m/>
    <m/>
    <m/>
    <m/>
    <m/>
    <m/>
    <m/>
    <m/>
    <m/>
    <m/>
    <m/>
    <m/>
    <m/>
    <m/>
    <m/>
    <m/>
    <m/>
    <m/>
    <m/>
    <m/>
    <m/>
    <m/>
    <m/>
    <m/>
    <m/>
    <m/>
    <m/>
    <m/>
    <m/>
    <m/>
    <m/>
    <m/>
    <m/>
    <m/>
    <m/>
    <m/>
    <m/>
    <m/>
    <m/>
    <m/>
    <m/>
    <m/>
    <m/>
    <m/>
    <m/>
    <m/>
    <m/>
    <n v="5.17"/>
    <m/>
    <m/>
    <m/>
    <m/>
    <n v="5.23"/>
    <m/>
    <m/>
    <m/>
    <m/>
    <n v="5.17"/>
    <m/>
    <m/>
    <m/>
    <m/>
    <m/>
    <m/>
    <m/>
    <m/>
    <m/>
    <m/>
    <m/>
    <m/>
    <m/>
    <m/>
    <m/>
    <m/>
    <m/>
    <m/>
    <m/>
    <m/>
    <m/>
    <m/>
    <m/>
    <m/>
    <m/>
    <m/>
    <m/>
    <m/>
    <m/>
    <m/>
    <m/>
    <m/>
    <m/>
    <m/>
    <m/>
    <m/>
    <m/>
    <m/>
    <m/>
    <m/>
    <m/>
    <m/>
    <m/>
    <m/>
    <m/>
    <m/>
    <m/>
    <m/>
    <m/>
    <m/>
    <m/>
    <m/>
    <m/>
    <m/>
    <m/>
    <m/>
    <m/>
    <m/>
    <m/>
    <m/>
    <m/>
    <m/>
    <m/>
    <m/>
    <m/>
    <m/>
    <m/>
    <m/>
    <m/>
    <m/>
    <m/>
    <m/>
    <m/>
    <m/>
    <m/>
    <m/>
    <m/>
    <m/>
    <m/>
    <m/>
    <m/>
    <m/>
    <m/>
    <m/>
    <m/>
    <m/>
    <m/>
    <m/>
    <m/>
    <m/>
    <m/>
    <m/>
    <m/>
    <m/>
    <m/>
    <m/>
    <m/>
    <m/>
    <m/>
    <n v="5.84"/>
    <m/>
    <m/>
    <m/>
    <m/>
    <n v="1.26"/>
    <n v="24.51"/>
    <m/>
    <m/>
    <n v="15.57"/>
    <n v="5.84"/>
    <n v="21.41"/>
    <n v="25.77"/>
    <n v="47.180000000000007"/>
    <n v="1.0419151097566363E-3"/>
    <n v="0.45379398050021191"/>
  </r>
  <r>
    <n v="26"/>
    <n v="105"/>
    <s v="Puntledge R"/>
    <s v="OPS"/>
    <s v="124"/>
    <s v="Chinook"/>
    <s v="2"/>
    <x v="1"/>
    <x v="9"/>
    <n v="105"/>
    <x v="10"/>
    <s v="CK-83"/>
    <s v="EAST VANCOUVER ISLAND-GEORGIA STRAIT_SU_0.3"/>
    <s v="M"/>
    <s v="H"/>
    <n v="105"/>
    <s v="Puntledge River H"/>
    <n v="105"/>
    <s v="Puntledge R"/>
    <s v="GSVI"/>
    <s v="S"/>
    <x v="1"/>
    <s v="182771"/>
    <n v="0"/>
    <x v="539"/>
    <n v="2012"/>
    <s v="20120606"/>
    <s v="20120606"/>
    <n v="65"/>
    <n v="3.07"/>
    <s v="Non-pulse flow"/>
    <s v="CWT"/>
    <s v="P"/>
    <x v="0"/>
    <s v="Y"/>
    <s v="Y"/>
    <s v="Y"/>
    <n v="2.5999999999999999E-3"/>
    <s v="AD Clip"/>
    <n v="45282"/>
    <n v="45282"/>
    <n v="104266"/>
    <n v="5"/>
    <n v="32170"/>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0.49"/>
    <m/>
    <m/>
    <n v="0"/>
    <n v="0"/>
    <n v="0"/>
    <n v="1.49"/>
    <n v="1.49"/>
    <n v="3.2904907027074774E-5"/>
    <n v="0"/>
  </r>
  <r>
    <n v="26"/>
    <n v="105"/>
    <s v="Puntledge R"/>
    <s v="OPS"/>
    <s v="124"/>
    <s v="Chinook"/>
    <s v="2"/>
    <x v="1"/>
    <x v="9"/>
    <n v="105"/>
    <x v="10"/>
    <s v="CK-83"/>
    <s v="EAST VANCOUVER ISLAND-GEORGIA STRAIT_SU_0.3"/>
    <s v="M"/>
    <s v="H"/>
    <n v="105"/>
    <s v="Puntledge River H"/>
    <n v="105"/>
    <s v="Puntledge R"/>
    <s v="GSVI"/>
    <s v="S"/>
    <x v="1"/>
    <s v="182772"/>
    <n v="0"/>
    <x v="540"/>
    <n v="2012"/>
    <s v="20120606"/>
    <s v="20120606"/>
    <n v="65"/>
    <n v="3.07"/>
    <s v="Non-pulse flow"/>
    <s v="CWT"/>
    <s v="P"/>
    <x v="0"/>
    <s v="Y"/>
    <s v="Y"/>
    <s v="Y"/>
    <n v="2.5000000000000001E-3"/>
    <s v="AD Clip"/>
    <n v="44294"/>
    <s v=""/>
    <n v="101951"/>
    <n v="2"/>
    <n v="32171"/>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03"/>
    <n v="19.23"/>
    <m/>
    <m/>
    <n v="0"/>
    <n v="0"/>
    <n v="0"/>
    <n v="23.26"/>
    <n v="23.26"/>
    <n v="5.2512755677969929E-4"/>
    <n v="0"/>
  </r>
  <r>
    <n v="26"/>
    <n v="105"/>
    <s v="Puntledge R"/>
    <s v="OPS"/>
    <s v="124"/>
    <s v="Chinook"/>
    <s v="2"/>
    <x v="1"/>
    <x v="9"/>
    <n v="105"/>
    <x v="10"/>
    <s v="CK-83"/>
    <s v="EAST VANCOUVER ISLAND-GEORGIA STRAIT_SU_0.3"/>
    <s v="M"/>
    <s v="H"/>
    <n v="105"/>
    <s v="Puntledge River H"/>
    <n v="105"/>
    <s v="Puntledge R"/>
    <s v="GSVI"/>
    <s v="S"/>
    <x v="1"/>
    <s v="182772"/>
    <n v="0"/>
    <x v="540"/>
    <n v="2012"/>
    <s v="20120606"/>
    <s v="20120606"/>
    <n v="65"/>
    <n v="3.07"/>
    <s v="Non-pulse flow"/>
    <s v="CWT"/>
    <s v="P"/>
    <x v="0"/>
    <s v="Y"/>
    <s v="Y"/>
    <s v="Y"/>
    <n v="2.5000000000000001E-3"/>
    <s v="AD Clip"/>
    <n v="44294"/>
    <s v=""/>
    <n v="101951"/>
    <n v="3"/>
    <n v="32171"/>
    <n v="2014"/>
    <m/>
    <m/>
    <m/>
    <m/>
    <m/>
    <m/>
    <m/>
    <m/>
    <m/>
    <m/>
    <m/>
    <m/>
    <m/>
    <m/>
    <m/>
    <m/>
    <n v="4.1100000000000003"/>
    <m/>
    <m/>
    <m/>
    <m/>
    <m/>
    <m/>
    <m/>
    <m/>
    <m/>
    <m/>
    <m/>
    <m/>
    <m/>
    <m/>
    <m/>
    <m/>
    <m/>
    <m/>
    <m/>
    <m/>
    <m/>
    <m/>
    <m/>
    <m/>
    <m/>
    <m/>
    <m/>
    <m/>
    <m/>
    <m/>
    <m/>
    <m/>
    <n v="15.32"/>
    <m/>
    <m/>
    <m/>
    <m/>
    <m/>
    <m/>
    <m/>
    <m/>
    <m/>
    <m/>
    <m/>
    <m/>
    <m/>
    <m/>
    <m/>
    <m/>
    <m/>
    <m/>
    <m/>
    <m/>
    <m/>
    <m/>
    <m/>
    <m/>
    <m/>
    <m/>
    <m/>
    <m/>
    <m/>
    <m/>
    <m/>
    <n v="9.33"/>
    <m/>
    <m/>
    <m/>
    <m/>
    <m/>
    <m/>
    <m/>
    <m/>
    <m/>
    <m/>
    <m/>
    <m/>
    <m/>
    <m/>
    <m/>
    <m/>
    <m/>
    <m/>
    <m/>
    <m/>
    <m/>
    <m/>
    <m/>
    <m/>
    <m/>
    <m/>
    <m/>
    <m/>
    <m/>
    <m/>
    <m/>
    <m/>
    <m/>
    <m/>
    <m/>
    <m/>
    <m/>
    <m/>
    <m/>
    <m/>
    <m/>
    <m/>
    <m/>
    <m/>
    <m/>
    <m/>
    <m/>
    <m/>
    <m/>
    <m/>
    <m/>
    <m/>
    <m/>
    <m/>
    <m/>
    <m/>
    <m/>
    <m/>
    <m/>
    <m/>
    <m/>
    <m/>
    <m/>
    <m/>
    <m/>
    <m/>
    <n v="5.56"/>
    <m/>
    <m/>
    <m/>
    <m/>
    <m/>
    <m/>
    <m/>
    <m/>
    <m/>
    <m/>
    <n v="1.4"/>
    <m/>
    <m/>
    <m/>
    <m/>
    <n v="20.78"/>
    <n v="43.25"/>
    <m/>
    <m/>
    <n v="34.32"/>
    <n v="1.4"/>
    <n v="35.72"/>
    <n v="64.03"/>
    <n v="99.75"/>
    <n v="2.2519980132749357E-3"/>
    <n v="0.35809523809523808"/>
  </r>
  <r>
    <n v="26"/>
    <n v="105"/>
    <s v="Puntledge R"/>
    <s v="OPS"/>
    <s v="124"/>
    <s v="Chinook"/>
    <s v="2"/>
    <x v="1"/>
    <x v="9"/>
    <n v="105"/>
    <x v="10"/>
    <s v="CK-83"/>
    <s v="EAST VANCOUVER ISLAND-GEORGIA STRAIT_SU_0.3"/>
    <s v="M"/>
    <s v="H"/>
    <n v="105"/>
    <s v="Puntledge River H"/>
    <n v="105"/>
    <s v="Puntledge R"/>
    <s v="GSVI"/>
    <s v="S"/>
    <x v="1"/>
    <s v="182772"/>
    <n v="0"/>
    <x v="540"/>
    <n v="2012"/>
    <s v="20120606"/>
    <s v="20120606"/>
    <n v="65"/>
    <n v="3.07"/>
    <s v="Non-pulse flow"/>
    <s v="CWT"/>
    <s v="P"/>
    <x v="0"/>
    <s v="Y"/>
    <s v="Y"/>
    <s v="Y"/>
    <n v="2.5000000000000001E-3"/>
    <s v="AD Clip"/>
    <n v="44294"/>
    <s v=""/>
    <n v="101951"/>
    <n v="4"/>
    <n v="32171"/>
    <n v="2015"/>
    <m/>
    <m/>
    <m/>
    <m/>
    <m/>
    <m/>
    <m/>
    <m/>
    <m/>
    <m/>
    <m/>
    <m/>
    <m/>
    <m/>
    <m/>
    <m/>
    <m/>
    <m/>
    <m/>
    <m/>
    <m/>
    <m/>
    <m/>
    <m/>
    <m/>
    <m/>
    <m/>
    <m/>
    <m/>
    <m/>
    <m/>
    <m/>
    <m/>
    <m/>
    <m/>
    <m/>
    <m/>
    <m/>
    <m/>
    <m/>
    <m/>
    <m/>
    <m/>
    <m/>
    <m/>
    <m/>
    <m/>
    <m/>
    <m/>
    <n v="5.17"/>
    <m/>
    <m/>
    <m/>
    <m/>
    <m/>
    <m/>
    <m/>
    <m/>
    <m/>
    <n v="14.19"/>
    <m/>
    <m/>
    <m/>
    <m/>
    <m/>
    <m/>
    <m/>
    <m/>
    <m/>
    <m/>
    <m/>
    <m/>
    <m/>
    <m/>
    <m/>
    <m/>
    <m/>
    <m/>
    <m/>
    <m/>
    <m/>
    <m/>
    <m/>
    <m/>
    <m/>
    <m/>
    <m/>
    <m/>
    <m/>
    <m/>
    <m/>
    <m/>
    <m/>
    <m/>
    <m/>
    <m/>
    <m/>
    <m/>
    <m/>
    <m/>
    <m/>
    <m/>
    <m/>
    <m/>
    <m/>
    <m/>
    <m/>
    <m/>
    <m/>
    <m/>
    <m/>
    <m/>
    <m/>
    <m/>
    <m/>
    <m/>
    <m/>
    <m/>
    <m/>
    <m/>
    <m/>
    <m/>
    <m/>
    <m/>
    <m/>
    <m/>
    <m/>
    <m/>
    <m/>
    <m/>
    <m/>
    <m/>
    <m/>
    <m/>
    <m/>
    <m/>
    <m/>
    <m/>
    <m/>
    <m/>
    <m/>
    <m/>
    <m/>
    <m/>
    <m/>
    <m/>
    <m/>
    <m/>
    <m/>
    <m/>
    <m/>
    <m/>
    <m/>
    <m/>
    <m/>
    <m/>
    <m/>
    <m/>
    <m/>
    <n v="3.03"/>
    <m/>
    <m/>
    <m/>
    <m/>
    <n v="1.68"/>
    <n v="21.4"/>
    <m/>
    <m/>
    <n v="19.36"/>
    <n v="3.03"/>
    <n v="22.39"/>
    <n v="23.08"/>
    <n v="45.47"/>
    <n v="1.0265498713143992E-3"/>
    <n v="0.49241257972289426"/>
  </r>
  <r>
    <n v="26"/>
    <n v="105"/>
    <s v="Puntledge R"/>
    <s v="OPS"/>
    <s v="124"/>
    <s v="Chinook"/>
    <s v="2"/>
    <x v="1"/>
    <x v="9"/>
    <n v="105"/>
    <x v="10"/>
    <s v="CK-83"/>
    <s v="EAST VANCOUVER ISLAND-GEORGIA STRAIT_SU_0.3"/>
    <s v="M"/>
    <s v="H"/>
    <n v="105"/>
    <s v="Puntledge River H"/>
    <n v="105"/>
    <s v="Puntledge R"/>
    <s v="GSVI"/>
    <s v="S"/>
    <x v="1"/>
    <s v="182772"/>
    <n v="0"/>
    <x v="540"/>
    <n v="2012"/>
    <s v="20120606"/>
    <s v="20120606"/>
    <n v="65"/>
    <n v="3.07"/>
    <s v="Non-pulse flow"/>
    <s v="CWT"/>
    <s v="P"/>
    <x v="0"/>
    <s v="Y"/>
    <s v="Y"/>
    <s v="Y"/>
    <n v="2.5000000000000001E-3"/>
    <s v="AD Clip"/>
    <n v="44294"/>
    <n v="44294"/>
    <n v="101951"/>
    <n v="5"/>
    <n v="32171"/>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4"/>
    <m/>
    <m/>
    <m/>
    <m/>
    <n v="1.96"/>
    <n v="1.88"/>
    <m/>
    <m/>
    <n v="0"/>
    <n v="1.94"/>
    <n v="1.94"/>
    <n v="3.84"/>
    <n v="5.7799999999999994"/>
    <n v="1.3049171445342483E-4"/>
    <n v="0.33564013840830453"/>
  </r>
  <r>
    <n v="26"/>
    <n v="105"/>
    <s v="Puntledge R"/>
    <s v="OPS"/>
    <s v="124"/>
    <s v="Chinook"/>
    <s v="2"/>
    <x v="1"/>
    <x v="10"/>
    <n v="105"/>
    <x v="10"/>
    <s v="CK-83"/>
    <s v="EAST VANCOUVER ISLAND-GEORGIA STRAIT_SU_0.3"/>
    <s v="M"/>
    <s v="H"/>
    <n v="105"/>
    <s v="Puntledge River H"/>
    <n v="105"/>
    <s v="Puntledge R"/>
    <s v="GSVI"/>
    <s v="S"/>
    <x v="1"/>
    <s v="181874"/>
    <n v="0"/>
    <x v="541"/>
    <n v="2013"/>
    <s v="20130607"/>
    <s v="20130607"/>
    <n v="81"/>
    <n v="5.64"/>
    <m/>
    <s v="CWT"/>
    <s v="P"/>
    <x v="0"/>
    <s v="Y"/>
    <s v="Y"/>
    <s v="Y"/>
    <n v="0.29899999999999999"/>
    <s v="AD Clip"/>
    <n v="46526"/>
    <s v=""/>
    <n v="132067"/>
    <n v="2"/>
    <n v="32680"/>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599999999999998"/>
    <n v="1.42"/>
    <m/>
    <m/>
    <n v="0"/>
    <n v="0"/>
    <n v="0"/>
    <n v="3.68"/>
    <n v="3.6799999999999997"/>
    <n v="7.9095559472123103E-5"/>
    <n v="0"/>
  </r>
  <r>
    <n v="26"/>
    <n v="105"/>
    <s v="Puntledge R"/>
    <s v="OPS"/>
    <s v="124"/>
    <s v="Chinook"/>
    <s v="2"/>
    <x v="1"/>
    <x v="10"/>
    <n v="105"/>
    <x v="10"/>
    <s v="CK-83"/>
    <s v="EAST VANCOUVER ISLAND-GEORGIA STRAIT_SU_0.3"/>
    <s v="M"/>
    <s v="H"/>
    <n v="105"/>
    <s v="Puntledge River H"/>
    <n v="105"/>
    <s v="Puntledge R"/>
    <s v="GSVI"/>
    <s v="S"/>
    <x v="1"/>
    <s v="181874"/>
    <n v="0"/>
    <x v="541"/>
    <n v="2013"/>
    <s v="20130607"/>
    <s v="20130607"/>
    <n v="81"/>
    <n v="5.64"/>
    <m/>
    <s v="CWT"/>
    <s v="P"/>
    <x v="0"/>
    <s v="Y"/>
    <s v="Y"/>
    <s v="Y"/>
    <n v="0.29899999999999999"/>
    <s v="AD Clip"/>
    <n v="46526"/>
    <s v=""/>
    <n v="132067"/>
    <n v="3"/>
    <n v="32680"/>
    <n v="2015"/>
    <m/>
    <m/>
    <m/>
    <m/>
    <m/>
    <m/>
    <m/>
    <m/>
    <m/>
    <m/>
    <m/>
    <m/>
    <m/>
    <m/>
    <m/>
    <m/>
    <m/>
    <m/>
    <m/>
    <m/>
    <m/>
    <m/>
    <m/>
    <m/>
    <m/>
    <m/>
    <m/>
    <m/>
    <m/>
    <m/>
    <m/>
    <m/>
    <m/>
    <m/>
    <m/>
    <m/>
    <m/>
    <m/>
    <m/>
    <m/>
    <m/>
    <m/>
    <m/>
    <m/>
    <m/>
    <m/>
    <m/>
    <m/>
    <m/>
    <n v="5.17"/>
    <m/>
    <m/>
    <m/>
    <m/>
    <m/>
    <m/>
    <m/>
    <m/>
    <m/>
    <m/>
    <m/>
    <m/>
    <m/>
    <m/>
    <m/>
    <m/>
    <m/>
    <m/>
    <m/>
    <m/>
    <m/>
    <m/>
    <m/>
    <m/>
    <m/>
    <m/>
    <m/>
    <m/>
    <m/>
    <m/>
    <m/>
    <m/>
    <m/>
    <m/>
    <m/>
    <m/>
    <m/>
    <m/>
    <m/>
    <m/>
    <m/>
    <m/>
    <m/>
    <m/>
    <m/>
    <m/>
    <m/>
    <m/>
    <m/>
    <m/>
    <m/>
    <m/>
    <m/>
    <m/>
    <m/>
    <m/>
    <m/>
    <m/>
    <m/>
    <m/>
    <m/>
    <m/>
    <m/>
    <m/>
    <m/>
    <m/>
    <m/>
    <m/>
    <m/>
    <m/>
    <m/>
    <m/>
    <m/>
    <m/>
    <m/>
    <m/>
    <m/>
    <m/>
    <m/>
    <m/>
    <m/>
    <m/>
    <m/>
    <m/>
    <m/>
    <m/>
    <m/>
    <m/>
    <m/>
    <m/>
    <m/>
    <m/>
    <m/>
    <m/>
    <m/>
    <m/>
    <m/>
    <n v="8.4"/>
    <m/>
    <m/>
    <m/>
    <m/>
    <m/>
    <m/>
    <m/>
    <m/>
    <m/>
    <m/>
    <m/>
    <n v="1.42"/>
    <m/>
    <m/>
    <m/>
    <n v="6.11"/>
    <n v="4.88"/>
    <n v="32.04"/>
    <m/>
    <m/>
    <n v="13.57"/>
    <n v="7.53"/>
    <n v="21.1"/>
    <n v="36.92"/>
    <n v="58.019999999999996"/>
    <n v="1.2470446631990715E-3"/>
    <n v="0.36366770079283012"/>
  </r>
  <r>
    <n v="26"/>
    <n v="105"/>
    <s v="Puntledge R"/>
    <s v="OPS"/>
    <s v="124"/>
    <s v="Chinook"/>
    <s v="2"/>
    <x v="1"/>
    <x v="10"/>
    <n v="105"/>
    <x v="10"/>
    <s v="CK-83"/>
    <s v="EAST VANCOUVER ISLAND-GEORGIA STRAIT_SU_0.3"/>
    <s v="M"/>
    <s v="H"/>
    <n v="105"/>
    <s v="Puntledge River H"/>
    <n v="105"/>
    <s v="Puntledge R"/>
    <s v="GSVI"/>
    <s v="S"/>
    <x v="1"/>
    <s v="181874"/>
    <n v="0"/>
    <x v="541"/>
    <n v="2013"/>
    <s v="20130607"/>
    <s v="20130607"/>
    <n v="81"/>
    <n v="5.64"/>
    <m/>
    <s v="CWT"/>
    <s v="P"/>
    <x v="0"/>
    <s v="Y"/>
    <s v="Y"/>
    <s v="Y"/>
    <n v="0.29899999999999999"/>
    <s v="AD Clip"/>
    <n v="46526"/>
    <n v="46526"/>
    <n v="132067"/>
    <n v="4"/>
    <n v="32680"/>
    <n v="2016"/>
    <m/>
    <m/>
    <m/>
    <m/>
    <m/>
    <m/>
    <m/>
    <m/>
    <m/>
    <m/>
    <m/>
    <m/>
    <m/>
    <m/>
    <m/>
    <m/>
    <m/>
    <m/>
    <m/>
    <m/>
    <m/>
    <m/>
    <m/>
    <m/>
    <m/>
    <m/>
    <n v="4.3899999999999997"/>
    <m/>
    <m/>
    <m/>
    <m/>
    <m/>
    <m/>
    <m/>
    <n v="5.46"/>
    <m/>
    <m/>
    <m/>
    <m/>
    <m/>
    <m/>
    <m/>
    <m/>
    <m/>
    <m/>
    <m/>
    <m/>
    <m/>
    <m/>
    <m/>
    <m/>
    <m/>
    <m/>
    <m/>
    <m/>
    <m/>
    <m/>
    <m/>
    <m/>
    <m/>
    <m/>
    <m/>
    <m/>
    <m/>
    <m/>
    <m/>
    <m/>
    <m/>
    <m/>
    <m/>
    <m/>
    <m/>
    <m/>
    <m/>
    <m/>
    <m/>
    <m/>
    <m/>
    <m/>
    <m/>
    <m/>
    <m/>
    <m/>
    <m/>
    <m/>
    <m/>
    <m/>
    <m/>
    <m/>
    <m/>
    <m/>
    <m/>
    <m/>
    <m/>
    <m/>
    <m/>
    <m/>
    <m/>
    <m/>
    <m/>
    <m/>
    <m/>
    <m/>
    <m/>
    <m/>
    <m/>
    <m/>
    <m/>
    <m/>
    <m/>
    <m/>
    <m/>
    <m/>
    <m/>
    <m/>
    <m/>
    <m/>
    <m/>
    <m/>
    <m/>
    <m/>
    <m/>
    <m/>
    <m/>
    <m/>
    <m/>
    <m/>
    <m/>
    <m/>
    <m/>
    <m/>
    <m/>
    <m/>
    <m/>
    <m/>
    <m/>
    <m/>
    <m/>
    <m/>
    <m/>
    <n v="4.49"/>
    <m/>
    <m/>
    <m/>
    <m/>
    <m/>
    <m/>
    <m/>
    <m/>
    <m/>
    <m/>
    <m/>
    <m/>
    <m/>
    <m/>
    <m/>
    <m/>
    <m/>
    <m/>
    <n v="6.19"/>
    <m/>
    <m/>
    <m/>
    <m/>
    <n v="6.06"/>
    <n v="4.5999999999999996"/>
    <m/>
    <m/>
    <n v="14.34"/>
    <n v="6.19"/>
    <n v="20.53"/>
    <n v="10.66"/>
    <n v="31.189999999999998"/>
    <n v="6.7037785324334772E-4"/>
    <n v="0.65822378967617834"/>
  </r>
  <r>
    <n v="26"/>
    <n v="105"/>
    <s v="Puntledge R"/>
    <s v="OPS"/>
    <s v="124"/>
    <s v="Chinook"/>
    <s v="2"/>
    <x v="1"/>
    <x v="11"/>
    <n v="105"/>
    <x v="10"/>
    <s v="CK-83"/>
    <s v="EAST VANCOUVER ISLAND-GEORGIA STRAIT_SU_0.3"/>
    <s v="M"/>
    <s v="H"/>
    <n v="105"/>
    <s v="Puntledge River H"/>
    <n v="105"/>
    <s v="Puntledge R"/>
    <s v="GSVI"/>
    <s v="S"/>
    <x v="1"/>
    <s v="183481"/>
    <n v="0"/>
    <x v="542"/>
    <n v="2014"/>
    <s v="20140524"/>
    <s v="20140602"/>
    <n v="77"/>
    <n v="5.2"/>
    <m/>
    <s v="CWT"/>
    <s v="P"/>
    <x v="0"/>
    <s v="Y"/>
    <s v="Y"/>
    <s v="Y"/>
    <n v="1.3599999999999999E-2"/>
    <s v="AD Clip"/>
    <n v="73839"/>
    <s v=""/>
    <n v="275917"/>
    <n v="2"/>
    <n v="33667"/>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55"/>
    <n v="64.09"/>
    <m/>
    <m/>
    <n v="0"/>
    <n v="0"/>
    <n v="0"/>
    <n v="68.64"/>
    <n v="68.64"/>
    <n v="9.2959005403648481E-4"/>
    <n v="0"/>
  </r>
  <r>
    <n v="26"/>
    <n v="105"/>
    <s v="Puntledge R"/>
    <s v="OPS"/>
    <s v="124"/>
    <s v="Chinook"/>
    <s v="2"/>
    <x v="1"/>
    <x v="11"/>
    <n v="105"/>
    <x v="10"/>
    <s v="CK-83"/>
    <s v="EAST VANCOUVER ISLAND-GEORGIA STRAIT_SU_0.3"/>
    <s v="M"/>
    <s v="H"/>
    <n v="105"/>
    <s v="Puntledge River H"/>
    <n v="105"/>
    <s v="Puntledge R"/>
    <s v="GSVI"/>
    <s v="S"/>
    <x v="1"/>
    <s v="183481"/>
    <n v="0"/>
    <x v="542"/>
    <n v="2014"/>
    <s v="20140524"/>
    <s v="20140602"/>
    <n v="77"/>
    <n v="5.2"/>
    <m/>
    <s v="CWT"/>
    <s v="P"/>
    <x v="0"/>
    <s v="Y"/>
    <s v="Y"/>
    <s v="Y"/>
    <n v="1.3599999999999999E-2"/>
    <s v="AD Clip"/>
    <n v="73839"/>
    <s v=""/>
    <n v="275917"/>
    <n v="3"/>
    <n v="33667"/>
    <n v="2016"/>
    <m/>
    <m/>
    <m/>
    <m/>
    <m/>
    <m/>
    <m/>
    <m/>
    <m/>
    <m/>
    <m/>
    <m/>
    <m/>
    <m/>
    <m/>
    <m/>
    <n v="4.3899999999999997"/>
    <m/>
    <m/>
    <m/>
    <m/>
    <m/>
    <m/>
    <m/>
    <m/>
    <m/>
    <m/>
    <m/>
    <n v="5.46"/>
    <m/>
    <m/>
    <m/>
    <m/>
    <m/>
    <m/>
    <m/>
    <m/>
    <m/>
    <m/>
    <m/>
    <m/>
    <m/>
    <m/>
    <m/>
    <m/>
    <m/>
    <m/>
    <m/>
    <m/>
    <n v="38.979999999999997"/>
    <m/>
    <m/>
    <m/>
    <m/>
    <n v="5.97"/>
    <m/>
    <m/>
    <m/>
    <m/>
    <n v="5.97"/>
    <m/>
    <m/>
    <m/>
    <m/>
    <m/>
    <m/>
    <m/>
    <m/>
    <m/>
    <m/>
    <m/>
    <m/>
    <m/>
    <m/>
    <m/>
    <m/>
    <m/>
    <m/>
    <m/>
    <m/>
    <m/>
    <m/>
    <m/>
    <m/>
    <m/>
    <m/>
    <m/>
    <m/>
    <m/>
    <m/>
    <m/>
    <m/>
    <m/>
    <m/>
    <m/>
    <m/>
    <m/>
    <m/>
    <m/>
    <m/>
    <m/>
    <m/>
    <m/>
    <m/>
    <m/>
    <m/>
    <m/>
    <m/>
    <m/>
    <m/>
    <m/>
    <m/>
    <m/>
    <m/>
    <m/>
    <m/>
    <m/>
    <m/>
    <m/>
    <m/>
    <m/>
    <m/>
    <m/>
    <m/>
    <m/>
    <m/>
    <m/>
    <m/>
    <m/>
    <m/>
    <m/>
    <m/>
    <m/>
    <m/>
    <m/>
    <m/>
    <n v="4.49"/>
    <m/>
    <m/>
    <m/>
    <m/>
    <m/>
    <m/>
    <m/>
    <m/>
    <m/>
    <m/>
    <m/>
    <m/>
    <m/>
    <m/>
    <m/>
    <m/>
    <m/>
    <m/>
    <m/>
    <m/>
    <m/>
    <m/>
    <n v="28.02"/>
    <m/>
    <m/>
    <m/>
    <m/>
    <n v="50.71"/>
    <n v="33.729999999999997"/>
    <m/>
    <m/>
    <n v="82.59"/>
    <n v="28.02"/>
    <n v="110.61"/>
    <n v="84.44"/>
    <n v="195.04999999999998"/>
    <n v="2.6415579842630587E-3"/>
    <n v="0.56708536272750576"/>
  </r>
  <r>
    <n v="26"/>
    <n v="105"/>
    <s v="Puntledge R"/>
    <s v="OPS"/>
    <s v="124"/>
    <s v="Chinook"/>
    <s v="2"/>
    <x v="1"/>
    <x v="11"/>
    <n v="105"/>
    <x v="10"/>
    <s v="CK-83"/>
    <s v="EAST VANCOUVER ISLAND-GEORGIA STRAIT_SU_0.3"/>
    <s v="M"/>
    <s v="H"/>
    <n v="105"/>
    <s v="Puntledge River H"/>
    <n v="105"/>
    <s v="Puntledge R"/>
    <s v="GSVI"/>
    <s v="S"/>
    <x v="1"/>
    <s v="183481"/>
    <n v="0"/>
    <x v="542"/>
    <n v="2014"/>
    <s v="20140524"/>
    <s v="20140602"/>
    <n v="77"/>
    <n v="5.2"/>
    <m/>
    <s v="CWT"/>
    <s v="P"/>
    <x v="0"/>
    <s v="Y"/>
    <s v="Y"/>
    <s v="Y"/>
    <n v="1.3599999999999999E-2"/>
    <s v="AD Clip"/>
    <n v="73839"/>
    <n v="73839"/>
    <n v="275917"/>
    <n v="4"/>
    <n v="33667"/>
    <n v="2017"/>
    <m/>
    <m/>
    <m/>
    <m/>
    <m/>
    <m/>
    <m/>
    <m/>
    <m/>
    <m/>
    <m/>
    <m/>
    <m/>
    <n v="6.02"/>
    <m/>
    <m/>
    <m/>
    <m/>
    <m/>
    <m/>
    <m/>
    <m/>
    <m/>
    <m/>
    <m/>
    <m/>
    <m/>
    <m/>
    <m/>
    <m/>
    <m/>
    <m/>
    <m/>
    <m/>
    <n v="4.04"/>
    <m/>
    <m/>
    <m/>
    <m/>
    <m/>
    <m/>
    <m/>
    <m/>
    <m/>
    <m/>
    <m/>
    <m/>
    <m/>
    <m/>
    <n v="20.18"/>
    <m/>
    <m/>
    <m/>
    <m/>
    <m/>
    <m/>
    <m/>
    <m/>
    <m/>
    <m/>
    <m/>
    <m/>
    <m/>
    <m/>
    <m/>
    <m/>
    <m/>
    <m/>
    <m/>
    <m/>
    <m/>
    <m/>
    <m/>
    <m/>
    <m/>
    <m/>
    <m/>
    <m/>
    <m/>
    <m/>
    <m/>
    <m/>
    <m/>
    <m/>
    <m/>
    <m/>
    <m/>
    <m/>
    <m/>
    <m/>
    <m/>
    <m/>
    <m/>
    <m/>
    <m/>
    <m/>
    <m/>
    <m/>
    <m/>
    <m/>
    <m/>
    <m/>
    <m/>
    <m/>
    <m/>
    <m/>
    <m/>
    <m/>
    <m/>
    <m/>
    <m/>
    <m/>
    <m/>
    <m/>
    <m/>
    <m/>
    <m/>
    <m/>
    <m/>
    <m/>
    <m/>
    <m/>
    <m/>
    <n v="8.0500000000000007"/>
    <m/>
    <m/>
    <m/>
    <m/>
    <m/>
    <m/>
    <m/>
    <m/>
    <m/>
    <m/>
    <m/>
    <m/>
    <m/>
    <m/>
    <m/>
    <m/>
    <n v="6.96"/>
    <m/>
    <m/>
    <m/>
    <m/>
    <m/>
    <m/>
    <m/>
    <m/>
    <m/>
    <m/>
    <m/>
    <m/>
    <m/>
    <m/>
    <m/>
    <m/>
    <m/>
    <m/>
    <n v="10.28"/>
    <m/>
    <m/>
    <m/>
    <m/>
    <n v="15.92"/>
    <n v="5.34"/>
    <n v="0.2"/>
    <m/>
    <n v="45.25"/>
    <n v="10.28"/>
    <n v="55.53"/>
    <n v="21.46"/>
    <n v="76.989999999999995"/>
    <n v="1.0426739257032192E-3"/>
    <n v="0.72126250162358752"/>
  </r>
  <r>
    <n v="26"/>
    <n v="105"/>
    <s v="Puntledge R"/>
    <s v="OPS"/>
    <s v="124"/>
    <s v="Chinook"/>
    <s v="2"/>
    <x v="1"/>
    <x v="12"/>
    <n v="105"/>
    <x v="10"/>
    <s v="CK-83"/>
    <s v="EAST VANCOUVER ISLAND-GEORGIA STRAIT_SU_0.3"/>
    <s v="M"/>
    <s v="H"/>
    <n v="105"/>
    <s v="Puntledge River H"/>
    <n v="105"/>
    <s v="Puntledge R"/>
    <s v="GSVI"/>
    <s v="S"/>
    <x v="1"/>
    <s v="182765"/>
    <n v="0"/>
    <x v="543"/>
    <n v="2015"/>
    <s v="20150522"/>
    <s v="20150522"/>
    <m/>
    <n v="4.2300000000000004"/>
    <m/>
    <s v="CWT"/>
    <s v="P"/>
    <x v="0"/>
    <s v="Y"/>
    <s v="Y"/>
    <s v="Y"/>
    <n v="0.18149999999999999"/>
    <s v="AD Clip"/>
    <n v="23346"/>
    <s v=""/>
    <n v="41978"/>
    <n v="2"/>
    <n v="34649"/>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6"/>
    <m/>
    <m/>
    <m/>
    <m/>
    <n v="2.4900000000000002"/>
    <n v="8.74"/>
    <m/>
    <m/>
    <n v="0"/>
    <n v="0.06"/>
    <n v="0.06"/>
    <n v="11.23"/>
    <n v="11.290000000000001"/>
    <n v="4.8359462006339419E-4"/>
    <n v="5.3144375553587243E-3"/>
  </r>
  <r>
    <n v="26"/>
    <n v="105"/>
    <s v="Puntledge R"/>
    <s v="OPS"/>
    <s v="124"/>
    <s v="Chinook"/>
    <s v="2"/>
    <x v="1"/>
    <x v="12"/>
    <n v="105"/>
    <x v="10"/>
    <s v="CK-83"/>
    <s v="EAST VANCOUVER ISLAND-GEORGIA STRAIT_SU_0.3"/>
    <s v="M"/>
    <s v="H"/>
    <n v="105"/>
    <s v="Puntledge River H"/>
    <n v="105"/>
    <s v="Puntledge R"/>
    <s v="GSVI"/>
    <s v="S"/>
    <x v="1"/>
    <s v="182765"/>
    <n v="0"/>
    <x v="543"/>
    <n v="2015"/>
    <s v="20150522"/>
    <s v="20150522"/>
    <m/>
    <n v="4.2300000000000004"/>
    <m/>
    <s v="CWT"/>
    <s v="P"/>
    <x v="0"/>
    <s v="Y"/>
    <s v="Y"/>
    <s v="Y"/>
    <n v="0.18149999999999999"/>
    <s v="AD Clip"/>
    <n v="23346"/>
    <s v=""/>
    <n v="41978"/>
    <n v="3"/>
    <n v="34649"/>
    <n v="2017"/>
    <m/>
    <m/>
    <m/>
    <m/>
    <m/>
    <m/>
    <m/>
    <m/>
    <m/>
    <m/>
    <m/>
    <m/>
    <m/>
    <m/>
    <m/>
    <m/>
    <m/>
    <m/>
    <m/>
    <m/>
    <m/>
    <m/>
    <m/>
    <m/>
    <m/>
    <m/>
    <m/>
    <m/>
    <m/>
    <m/>
    <m/>
    <m/>
    <m/>
    <m/>
    <m/>
    <m/>
    <m/>
    <m/>
    <m/>
    <m/>
    <m/>
    <m/>
    <m/>
    <m/>
    <m/>
    <m/>
    <m/>
    <m/>
    <m/>
    <m/>
    <m/>
    <m/>
    <m/>
    <m/>
    <n v="4.3099999999999996"/>
    <m/>
    <m/>
    <m/>
    <m/>
    <m/>
    <m/>
    <m/>
    <m/>
    <m/>
    <m/>
    <m/>
    <m/>
    <m/>
    <m/>
    <m/>
    <m/>
    <m/>
    <m/>
    <m/>
    <m/>
    <m/>
    <m/>
    <m/>
    <m/>
    <m/>
    <m/>
    <m/>
    <m/>
    <m/>
    <m/>
    <m/>
    <m/>
    <m/>
    <m/>
    <m/>
    <m/>
    <m/>
    <m/>
    <m/>
    <m/>
    <m/>
    <m/>
    <m/>
    <m/>
    <m/>
    <m/>
    <m/>
    <m/>
    <m/>
    <m/>
    <m/>
    <m/>
    <m/>
    <m/>
    <m/>
    <m/>
    <m/>
    <m/>
    <m/>
    <m/>
    <m/>
    <m/>
    <m/>
    <m/>
    <m/>
    <m/>
    <m/>
    <m/>
    <m/>
    <m/>
    <m/>
    <m/>
    <m/>
    <m/>
    <m/>
    <m/>
    <m/>
    <m/>
    <m/>
    <m/>
    <m/>
    <m/>
    <m/>
    <m/>
    <m/>
    <m/>
    <m/>
    <m/>
    <m/>
    <m/>
    <m/>
    <m/>
    <m/>
    <m/>
    <m/>
    <m/>
    <m/>
    <m/>
    <m/>
    <m/>
    <m/>
    <m/>
    <m/>
    <m/>
    <m/>
    <m/>
    <m/>
    <m/>
    <m/>
    <n v="4.67"/>
    <n v="4.38"/>
    <n v="0.15"/>
    <m/>
    <n v="4.3099999999999996"/>
    <n v="0"/>
    <n v="4.3099999999999996"/>
    <n v="9.1999999999999993"/>
    <n v="13.51"/>
    <n v="5.7868585624946457E-4"/>
    <n v="0.3190229459659511"/>
  </r>
  <r>
    <n v="26"/>
    <n v="105"/>
    <s v="Puntledge R"/>
    <s v="OPS"/>
    <s v="124"/>
    <s v="Chinook"/>
    <s v="2"/>
    <x v="1"/>
    <x v="12"/>
    <n v="105"/>
    <x v="10"/>
    <s v="CK-83"/>
    <s v="EAST VANCOUVER ISLAND-GEORGIA STRAIT_SU_0.3"/>
    <s v="M"/>
    <s v="H"/>
    <n v="105"/>
    <s v="Puntledge River H"/>
    <n v="105"/>
    <s v="Puntledge R"/>
    <s v="GSVI"/>
    <s v="S"/>
    <x v="1"/>
    <s v="182765"/>
    <n v="0"/>
    <x v="543"/>
    <n v="2015"/>
    <s v="20150522"/>
    <s v="20150522"/>
    <m/>
    <n v="4.2300000000000004"/>
    <m/>
    <s v="CWT"/>
    <s v="P"/>
    <x v="0"/>
    <s v="Y"/>
    <s v="Y"/>
    <s v="Y"/>
    <n v="0.18149999999999999"/>
    <s v="AD Clip"/>
    <n v="23346"/>
    <n v="23346"/>
    <n v="41978"/>
    <n v="4"/>
    <n v="34649"/>
    <n v="2018"/>
    <m/>
    <m/>
    <m/>
    <m/>
    <m/>
    <m/>
    <m/>
    <m/>
    <m/>
    <m/>
    <m/>
    <m/>
    <m/>
    <m/>
    <m/>
    <m/>
    <m/>
    <m/>
    <m/>
    <m/>
    <m/>
    <m/>
    <m/>
    <m/>
    <m/>
    <m/>
    <m/>
    <m/>
    <m/>
    <m/>
    <m/>
    <m/>
    <m/>
    <m/>
    <m/>
    <m/>
    <m/>
    <m/>
    <m/>
    <m/>
    <m/>
    <m/>
    <m/>
    <m/>
    <m/>
    <m/>
    <m/>
    <m/>
    <m/>
    <n v="7.29"/>
    <m/>
    <m/>
    <m/>
    <m/>
    <m/>
    <m/>
    <m/>
    <m/>
    <m/>
    <m/>
    <m/>
    <m/>
    <m/>
    <m/>
    <m/>
    <m/>
    <m/>
    <m/>
    <m/>
    <m/>
    <m/>
    <m/>
    <m/>
    <m/>
    <m/>
    <m/>
    <m/>
    <m/>
    <m/>
    <m/>
    <m/>
    <m/>
    <m/>
    <m/>
    <m/>
    <m/>
    <m/>
    <m/>
    <m/>
    <m/>
    <m/>
    <m/>
    <m/>
    <m/>
    <m/>
    <m/>
    <m/>
    <m/>
    <m/>
    <m/>
    <m/>
    <m/>
    <m/>
    <m/>
    <m/>
    <m/>
    <m/>
    <m/>
    <m/>
    <m/>
    <m/>
    <m/>
    <m/>
    <m/>
    <m/>
    <m/>
    <m/>
    <m/>
    <m/>
    <m/>
    <m/>
    <m/>
    <m/>
    <m/>
    <m/>
    <m/>
    <m/>
    <m/>
    <m/>
    <m/>
    <m/>
    <m/>
    <m/>
    <m/>
    <m/>
    <m/>
    <m/>
    <m/>
    <m/>
    <m/>
    <m/>
    <m/>
    <m/>
    <m/>
    <m/>
    <m/>
    <m/>
    <m/>
    <m/>
    <m/>
    <m/>
    <m/>
    <m/>
    <m/>
    <m/>
    <m/>
    <m/>
    <m/>
    <m/>
    <n v="5.07"/>
    <m/>
    <m/>
    <m/>
    <m/>
    <n v="6.74"/>
    <n v="6.9"/>
    <m/>
    <m/>
    <n v="7.29"/>
    <n v="5.07"/>
    <n v="12.36"/>
    <n v="13.64"/>
    <n v="26"/>
    <n v="1.1136811445215454E-3"/>
    <n v="0.47538461538461535"/>
  </r>
  <r>
    <n v="26"/>
    <n v="105"/>
    <s v="Puntledge R"/>
    <s v="OPS"/>
    <s v="124"/>
    <s v="Chinook"/>
    <s v="2"/>
    <x v="1"/>
    <x v="12"/>
    <n v="105"/>
    <x v="10"/>
    <s v="CK-83"/>
    <s v="EAST VANCOUVER ISLAND-GEORGIA STRAIT_SU_0.3"/>
    <s v="M"/>
    <s v="H"/>
    <n v="105"/>
    <s v="Puntledge River H"/>
    <n v="105"/>
    <s v="Puntledge R"/>
    <s v="GSVI"/>
    <s v="S"/>
    <x v="1"/>
    <s v="183294"/>
    <n v="0"/>
    <x v="544"/>
    <n v="2015"/>
    <s v="20150522"/>
    <s v="20150522"/>
    <m/>
    <n v="4.2300000000000004"/>
    <m/>
    <s v="CWT"/>
    <s v="P"/>
    <x v="0"/>
    <s v="Y"/>
    <s v="Y"/>
    <s v="Y"/>
    <n v="2.9700000000000001E-2"/>
    <s v="AD Clip"/>
    <n v="45919"/>
    <s v=""/>
    <n v="69651"/>
    <n v="2"/>
    <n v="34652"/>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96"/>
    <n v="30.51"/>
    <m/>
    <m/>
    <n v="0"/>
    <n v="0"/>
    <n v="0"/>
    <n v="41.47"/>
    <n v="41.47"/>
    <n v="9.0311200156797835E-4"/>
    <n v="0"/>
  </r>
  <r>
    <n v="26"/>
    <n v="105"/>
    <s v="Puntledge R"/>
    <s v="OPS"/>
    <s v="124"/>
    <s v="Chinook"/>
    <s v="2"/>
    <x v="1"/>
    <x v="12"/>
    <n v="105"/>
    <x v="10"/>
    <s v="CK-83"/>
    <s v="EAST VANCOUVER ISLAND-GEORGIA STRAIT_SU_0.3"/>
    <s v="M"/>
    <s v="H"/>
    <n v="105"/>
    <s v="Puntledge River H"/>
    <n v="105"/>
    <s v="Puntledge R"/>
    <s v="GSVI"/>
    <s v="S"/>
    <x v="1"/>
    <s v="183294"/>
    <n v="0"/>
    <x v="544"/>
    <n v="2015"/>
    <s v="20150522"/>
    <s v="20150522"/>
    <m/>
    <n v="4.2300000000000004"/>
    <m/>
    <s v="CWT"/>
    <s v="P"/>
    <x v="0"/>
    <s v="Y"/>
    <s v="Y"/>
    <s v="Y"/>
    <n v="2.9700000000000001E-2"/>
    <s v="AD Clip"/>
    <n v="45919"/>
    <s v=""/>
    <n v="69651"/>
    <n v="3"/>
    <n v="34652"/>
    <n v="2017"/>
    <m/>
    <m/>
    <m/>
    <m/>
    <m/>
    <m/>
    <m/>
    <m/>
    <m/>
    <m/>
    <m/>
    <m/>
    <m/>
    <m/>
    <m/>
    <m/>
    <m/>
    <m/>
    <m/>
    <m/>
    <m/>
    <m/>
    <m/>
    <m/>
    <m/>
    <m/>
    <m/>
    <m/>
    <m/>
    <m/>
    <m/>
    <m/>
    <m/>
    <m/>
    <n v="3.97"/>
    <m/>
    <m/>
    <m/>
    <m/>
    <m/>
    <m/>
    <m/>
    <m/>
    <m/>
    <m/>
    <m/>
    <m/>
    <n v="3.77"/>
    <m/>
    <n v="4.3099999999999996"/>
    <m/>
    <m/>
    <m/>
    <m/>
    <m/>
    <m/>
    <m/>
    <m/>
    <m/>
    <m/>
    <m/>
    <m/>
    <m/>
    <m/>
    <m/>
    <m/>
    <m/>
    <m/>
    <m/>
    <m/>
    <m/>
    <m/>
    <m/>
    <m/>
    <m/>
    <m/>
    <m/>
    <m/>
    <m/>
    <m/>
    <m/>
    <m/>
    <m/>
    <m/>
    <m/>
    <m/>
    <m/>
    <m/>
    <m/>
    <m/>
    <m/>
    <m/>
    <m/>
    <m/>
    <m/>
    <m/>
    <m/>
    <m/>
    <m/>
    <m/>
    <m/>
    <m/>
    <m/>
    <m/>
    <m/>
    <m/>
    <m/>
    <m/>
    <m/>
    <m/>
    <m/>
    <m/>
    <m/>
    <m/>
    <m/>
    <m/>
    <m/>
    <m/>
    <m/>
    <m/>
    <m/>
    <m/>
    <m/>
    <m/>
    <m/>
    <m/>
    <m/>
    <m/>
    <m/>
    <m/>
    <m/>
    <m/>
    <m/>
    <m/>
    <m/>
    <m/>
    <m/>
    <m/>
    <m/>
    <m/>
    <m/>
    <m/>
    <m/>
    <m/>
    <m/>
    <m/>
    <m/>
    <m/>
    <m/>
    <m/>
    <m/>
    <m/>
    <m/>
    <m/>
    <m/>
    <m/>
    <m/>
    <m/>
    <m/>
    <n v="2.16"/>
    <m/>
    <m/>
    <m/>
    <m/>
    <n v="19.14"/>
    <n v="6.35"/>
    <n v="0.24"/>
    <m/>
    <n v="12.05"/>
    <n v="2.16"/>
    <n v="14.21"/>
    <n v="25.73"/>
    <n v="39.940000000000005"/>
    <n v="8.6979246063720913E-4"/>
    <n v="0.35578367551326989"/>
  </r>
  <r>
    <n v="26"/>
    <n v="105"/>
    <s v="Puntledge R"/>
    <s v="OPS"/>
    <s v="124"/>
    <s v="Chinook"/>
    <s v="2"/>
    <x v="1"/>
    <x v="12"/>
    <n v="105"/>
    <x v="10"/>
    <s v="CK-83"/>
    <s v="EAST VANCOUVER ISLAND-GEORGIA STRAIT_SU_0.3"/>
    <s v="M"/>
    <s v="H"/>
    <n v="105"/>
    <s v="Puntledge River H"/>
    <n v="105"/>
    <s v="Puntledge R"/>
    <s v="GSVI"/>
    <s v="S"/>
    <x v="1"/>
    <s v="183294"/>
    <n v="0"/>
    <x v="544"/>
    <n v="2015"/>
    <s v="20150522"/>
    <s v="20150522"/>
    <m/>
    <n v="4.2300000000000004"/>
    <m/>
    <s v="CWT"/>
    <s v="P"/>
    <x v="0"/>
    <s v="Y"/>
    <s v="Y"/>
    <s v="Y"/>
    <n v="2.9700000000000001E-2"/>
    <s v="AD Clip"/>
    <n v="45919"/>
    <n v="45919"/>
    <n v="69651"/>
    <n v="4"/>
    <n v="34652"/>
    <n v="2018"/>
    <m/>
    <m/>
    <m/>
    <m/>
    <m/>
    <m/>
    <m/>
    <m/>
    <m/>
    <m/>
    <m/>
    <m/>
    <m/>
    <m/>
    <m/>
    <m/>
    <m/>
    <m/>
    <m/>
    <m/>
    <m/>
    <m/>
    <m/>
    <m/>
    <m/>
    <m/>
    <m/>
    <m/>
    <m/>
    <m/>
    <m/>
    <m/>
    <m/>
    <m/>
    <m/>
    <m/>
    <m/>
    <m/>
    <m/>
    <m/>
    <m/>
    <m/>
    <m/>
    <m/>
    <m/>
    <m/>
    <m/>
    <m/>
    <m/>
    <n v="14.53"/>
    <m/>
    <m/>
    <m/>
    <m/>
    <m/>
    <m/>
    <m/>
    <m/>
    <m/>
    <m/>
    <m/>
    <m/>
    <m/>
    <m/>
    <m/>
    <m/>
    <m/>
    <m/>
    <m/>
    <m/>
    <m/>
    <m/>
    <m/>
    <m/>
    <m/>
    <m/>
    <m/>
    <m/>
    <m/>
    <m/>
    <m/>
    <m/>
    <m/>
    <m/>
    <m/>
    <m/>
    <m/>
    <m/>
    <m/>
    <m/>
    <m/>
    <m/>
    <m/>
    <m/>
    <m/>
    <m/>
    <m/>
    <m/>
    <m/>
    <m/>
    <m/>
    <m/>
    <m/>
    <m/>
    <m/>
    <m/>
    <m/>
    <m/>
    <m/>
    <m/>
    <m/>
    <m/>
    <m/>
    <m/>
    <m/>
    <m/>
    <m/>
    <m/>
    <m/>
    <m/>
    <m/>
    <m/>
    <m/>
    <m/>
    <m/>
    <m/>
    <m/>
    <m/>
    <m/>
    <m/>
    <m/>
    <m/>
    <m/>
    <m/>
    <m/>
    <m/>
    <m/>
    <m/>
    <m/>
    <m/>
    <m/>
    <m/>
    <m/>
    <m/>
    <m/>
    <m/>
    <m/>
    <m/>
    <m/>
    <m/>
    <m/>
    <m/>
    <m/>
    <m/>
    <m/>
    <m/>
    <m/>
    <n v="3.03"/>
    <m/>
    <n v="5.07"/>
    <m/>
    <m/>
    <m/>
    <m/>
    <n v="8.65"/>
    <n v="9.9700000000000006"/>
    <m/>
    <m/>
    <n v="17.559999999999999"/>
    <n v="5.07"/>
    <n v="22.63"/>
    <n v="18.62"/>
    <n v="41.25"/>
    <n v="8.9832095646682206E-4"/>
    <n v="0.54860606060606054"/>
  </r>
  <r>
    <n v="26"/>
    <n v="105"/>
    <s v="Puntledge R"/>
    <s v="OPS"/>
    <s v="124"/>
    <s v="Chinook"/>
    <s v="2"/>
    <x v="1"/>
    <x v="12"/>
    <n v="105"/>
    <x v="10"/>
    <s v="CK-83"/>
    <s v="EAST VANCOUVER ISLAND-GEORGIA STRAIT_SU_0.3"/>
    <s v="M"/>
    <s v="H"/>
    <n v="105"/>
    <s v="Puntledge River H"/>
    <n v="105"/>
    <s v="Puntledge R"/>
    <s v="GSVI"/>
    <s v="S"/>
    <x v="1"/>
    <s v="183295"/>
    <n v="0"/>
    <x v="545"/>
    <n v="2015"/>
    <s v="20150522"/>
    <s v="20150522"/>
    <m/>
    <n v="4.2300000000000004"/>
    <m/>
    <s v="CWT"/>
    <s v="P"/>
    <x v="0"/>
    <s v="Y"/>
    <s v="Y"/>
    <s v="Y"/>
    <n v="1.7500000000000002E-2"/>
    <s v="AD Clip"/>
    <n v="46532"/>
    <s v=""/>
    <n v="69706"/>
    <n v="2"/>
    <n v="34651"/>
    <n v="2016"/>
    <m/>
    <m/>
    <m/>
    <m/>
    <m/>
    <m/>
    <m/>
    <m/>
    <m/>
    <m/>
    <m/>
    <m/>
    <m/>
    <m/>
    <m/>
    <m/>
    <m/>
    <m/>
    <m/>
    <m/>
    <m/>
    <m/>
    <m/>
    <m/>
    <m/>
    <m/>
    <m/>
    <m/>
    <m/>
    <m/>
    <m/>
    <m/>
    <m/>
    <m/>
    <m/>
    <m/>
    <m/>
    <m/>
    <m/>
    <m/>
    <m/>
    <m/>
    <m/>
    <m/>
    <m/>
    <m/>
    <m/>
    <m/>
    <m/>
    <m/>
    <m/>
    <m/>
    <m/>
    <m/>
    <n v="5.97"/>
    <m/>
    <m/>
    <m/>
    <m/>
    <m/>
    <m/>
    <m/>
    <m/>
    <m/>
    <m/>
    <m/>
    <m/>
    <m/>
    <m/>
    <m/>
    <m/>
    <m/>
    <m/>
    <m/>
    <m/>
    <m/>
    <m/>
    <m/>
    <m/>
    <m/>
    <m/>
    <m/>
    <m/>
    <m/>
    <m/>
    <m/>
    <m/>
    <m/>
    <m/>
    <m/>
    <m/>
    <m/>
    <m/>
    <m/>
    <m/>
    <m/>
    <m/>
    <m/>
    <m/>
    <m/>
    <m/>
    <m/>
    <m/>
    <m/>
    <m/>
    <m/>
    <m/>
    <m/>
    <m/>
    <m/>
    <m/>
    <m/>
    <m/>
    <m/>
    <m/>
    <m/>
    <m/>
    <m/>
    <m/>
    <m/>
    <m/>
    <m/>
    <m/>
    <m/>
    <m/>
    <m/>
    <m/>
    <m/>
    <m/>
    <m/>
    <m/>
    <m/>
    <m/>
    <m/>
    <m/>
    <m/>
    <m/>
    <m/>
    <m/>
    <m/>
    <m/>
    <m/>
    <m/>
    <m/>
    <m/>
    <m/>
    <m/>
    <m/>
    <m/>
    <m/>
    <m/>
    <m/>
    <m/>
    <m/>
    <m/>
    <m/>
    <m/>
    <m/>
    <m/>
    <m/>
    <m/>
    <m/>
    <m/>
    <m/>
    <n v="10.09"/>
    <n v="14.32"/>
    <m/>
    <m/>
    <n v="5.97"/>
    <n v="0"/>
    <n v="5.97"/>
    <n v="24.41"/>
    <n v="30.38"/>
    <n v="6.5288403679188514E-4"/>
    <n v="0.19651086240947993"/>
  </r>
  <r>
    <n v="26"/>
    <n v="105"/>
    <s v="Puntledge R"/>
    <s v="OPS"/>
    <s v="124"/>
    <s v="Chinook"/>
    <s v="2"/>
    <x v="1"/>
    <x v="12"/>
    <n v="105"/>
    <x v="10"/>
    <s v="CK-83"/>
    <s v="EAST VANCOUVER ISLAND-GEORGIA STRAIT_SU_0.3"/>
    <s v="M"/>
    <s v="H"/>
    <n v="105"/>
    <s v="Puntledge River H"/>
    <n v="105"/>
    <s v="Puntledge R"/>
    <s v="GSVI"/>
    <s v="S"/>
    <x v="1"/>
    <s v="183295"/>
    <n v="0"/>
    <x v="545"/>
    <n v="2015"/>
    <s v="20150522"/>
    <s v="20150522"/>
    <m/>
    <n v="4.2300000000000004"/>
    <m/>
    <s v="CWT"/>
    <s v="P"/>
    <x v="0"/>
    <s v="Y"/>
    <s v="Y"/>
    <s v="Y"/>
    <n v="1.7500000000000002E-2"/>
    <s v="AD Clip"/>
    <n v="46532"/>
    <s v=""/>
    <n v="69706"/>
    <n v="3"/>
    <n v="34651"/>
    <n v="2017"/>
    <m/>
    <m/>
    <m/>
    <m/>
    <m/>
    <m/>
    <m/>
    <m/>
    <m/>
    <m/>
    <m/>
    <m/>
    <m/>
    <m/>
    <m/>
    <m/>
    <m/>
    <m/>
    <m/>
    <m/>
    <m/>
    <m/>
    <m/>
    <m/>
    <m/>
    <m/>
    <m/>
    <m/>
    <m/>
    <m/>
    <m/>
    <m/>
    <m/>
    <m/>
    <m/>
    <m/>
    <m/>
    <m/>
    <m/>
    <m/>
    <m/>
    <m/>
    <m/>
    <m/>
    <m/>
    <m/>
    <m/>
    <m/>
    <m/>
    <n v="4.3099999999999996"/>
    <m/>
    <m/>
    <m/>
    <m/>
    <n v="4.3099999999999996"/>
    <m/>
    <m/>
    <m/>
    <m/>
    <n v="4.3099999999999996"/>
    <m/>
    <m/>
    <m/>
    <m/>
    <m/>
    <m/>
    <m/>
    <m/>
    <m/>
    <m/>
    <m/>
    <m/>
    <m/>
    <m/>
    <m/>
    <m/>
    <m/>
    <m/>
    <m/>
    <m/>
    <m/>
    <m/>
    <m/>
    <m/>
    <m/>
    <m/>
    <m/>
    <m/>
    <m/>
    <m/>
    <m/>
    <m/>
    <m/>
    <m/>
    <m/>
    <m/>
    <m/>
    <m/>
    <m/>
    <m/>
    <m/>
    <m/>
    <m/>
    <m/>
    <m/>
    <m/>
    <m/>
    <m/>
    <m/>
    <m/>
    <m/>
    <m/>
    <m/>
    <m/>
    <m/>
    <m/>
    <m/>
    <m/>
    <m/>
    <m/>
    <m/>
    <m/>
    <m/>
    <m/>
    <m/>
    <m/>
    <m/>
    <m/>
    <m/>
    <m/>
    <m/>
    <m/>
    <m/>
    <m/>
    <m/>
    <m/>
    <m/>
    <m/>
    <m/>
    <m/>
    <m/>
    <m/>
    <m/>
    <m/>
    <m/>
    <m/>
    <m/>
    <n v="6.96"/>
    <m/>
    <m/>
    <m/>
    <m/>
    <m/>
    <m/>
    <m/>
    <m/>
    <m/>
    <m/>
    <m/>
    <n v="0"/>
    <m/>
    <m/>
    <m/>
    <m/>
    <n v="18.96"/>
    <n v="5.89"/>
    <n v="0.14000000000000001"/>
    <m/>
    <n v="19.89"/>
    <n v="0"/>
    <n v="19.89"/>
    <n v="24.99"/>
    <n v="44.88"/>
    <n v="9.6449755007306807E-4"/>
    <n v="0.44318181818181818"/>
  </r>
  <r>
    <n v="26"/>
    <n v="105"/>
    <s v="Puntledge R"/>
    <s v="OPS"/>
    <s v="124"/>
    <s v="Chinook"/>
    <s v="2"/>
    <x v="1"/>
    <x v="12"/>
    <n v="105"/>
    <x v="10"/>
    <s v="CK-83"/>
    <s v="EAST VANCOUVER ISLAND-GEORGIA STRAIT_SU_0.3"/>
    <s v="M"/>
    <s v="H"/>
    <n v="105"/>
    <s v="Puntledge River H"/>
    <n v="105"/>
    <s v="Puntledge R"/>
    <s v="GSVI"/>
    <s v="S"/>
    <x v="1"/>
    <s v="183295"/>
    <n v="0"/>
    <x v="545"/>
    <n v="2015"/>
    <s v="20150522"/>
    <s v="20150522"/>
    <m/>
    <n v="4.2300000000000004"/>
    <m/>
    <s v="CWT"/>
    <s v="P"/>
    <x v="0"/>
    <s v="Y"/>
    <s v="Y"/>
    <s v="Y"/>
    <n v="1.7500000000000002E-2"/>
    <s v="AD Clip"/>
    <n v="46532"/>
    <n v="46532"/>
    <n v="69706"/>
    <n v="4"/>
    <n v="34651"/>
    <n v="2018"/>
    <m/>
    <m/>
    <m/>
    <m/>
    <m/>
    <m/>
    <m/>
    <m/>
    <m/>
    <m/>
    <m/>
    <m/>
    <m/>
    <m/>
    <m/>
    <m/>
    <m/>
    <m/>
    <m/>
    <m/>
    <m/>
    <m/>
    <m/>
    <m/>
    <m/>
    <m/>
    <m/>
    <m/>
    <n v="6.52"/>
    <m/>
    <m/>
    <m/>
    <m/>
    <m/>
    <n v="15"/>
    <m/>
    <m/>
    <m/>
    <m/>
    <m/>
    <m/>
    <m/>
    <m/>
    <m/>
    <m/>
    <m/>
    <m/>
    <m/>
    <m/>
    <n v="14.63"/>
    <m/>
    <m/>
    <m/>
    <m/>
    <m/>
    <m/>
    <m/>
    <m/>
    <m/>
    <m/>
    <m/>
    <m/>
    <m/>
    <m/>
    <m/>
    <m/>
    <m/>
    <m/>
    <m/>
    <m/>
    <m/>
    <m/>
    <m/>
    <m/>
    <m/>
    <m/>
    <m/>
    <m/>
    <m/>
    <m/>
    <m/>
    <m/>
    <m/>
    <m/>
    <m/>
    <m/>
    <m/>
    <m/>
    <m/>
    <m/>
    <m/>
    <m/>
    <m/>
    <m/>
    <m/>
    <m/>
    <m/>
    <m/>
    <m/>
    <m/>
    <m/>
    <m/>
    <m/>
    <m/>
    <m/>
    <m/>
    <m/>
    <m/>
    <m/>
    <m/>
    <m/>
    <m/>
    <m/>
    <m/>
    <m/>
    <m/>
    <m/>
    <m/>
    <m/>
    <m/>
    <m/>
    <m/>
    <m/>
    <n v="6.69"/>
    <m/>
    <m/>
    <m/>
    <m/>
    <m/>
    <m/>
    <m/>
    <m/>
    <m/>
    <m/>
    <m/>
    <m/>
    <m/>
    <m/>
    <m/>
    <m/>
    <m/>
    <m/>
    <m/>
    <m/>
    <m/>
    <m/>
    <m/>
    <m/>
    <m/>
    <m/>
    <m/>
    <m/>
    <m/>
    <m/>
    <m/>
    <m/>
    <m/>
    <m/>
    <m/>
    <n v="1.64"/>
    <m/>
    <m/>
    <m/>
    <m/>
    <n v="22.27"/>
    <n v="21.94"/>
    <m/>
    <m/>
    <n v="42.84"/>
    <n v="1.64"/>
    <n v="44.48"/>
    <n v="44.21"/>
    <n v="88.69"/>
    <n v="1.9060001719246968E-3"/>
    <n v="0.50152215582365545"/>
  </r>
  <r>
    <n v="26"/>
    <n v="105"/>
    <s v="Puntledge R"/>
    <s v="OPS"/>
    <s v="124"/>
    <s v="Chinook"/>
    <s v="2"/>
    <x v="1"/>
    <x v="12"/>
    <n v="105"/>
    <x v="10"/>
    <s v="CK-83"/>
    <s v="EAST VANCOUVER ISLAND-GEORGIA STRAIT_SU_0.3"/>
    <s v="M"/>
    <s v="H"/>
    <n v="105"/>
    <s v="Puntledge River H"/>
    <n v="105"/>
    <s v="Puntledge R"/>
    <s v="GSVI"/>
    <s v="S"/>
    <x v="1"/>
    <s v="183296"/>
    <n v="0"/>
    <x v="546"/>
    <n v="2015"/>
    <s v="20150522"/>
    <s v="20150522"/>
    <m/>
    <n v="4.2300000000000004"/>
    <m/>
    <s v="CWT"/>
    <s v="P"/>
    <x v="0"/>
    <s v="Y"/>
    <s v="Y"/>
    <s v="Y"/>
    <n v="0.1021"/>
    <s v="AD Clip"/>
    <n v="42629"/>
    <s v=""/>
    <n v="69876"/>
    <n v="2"/>
    <n v="34650"/>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3"/>
    <m/>
    <m/>
    <m/>
    <m/>
    <n v="12.77"/>
    <n v="23.64"/>
    <m/>
    <m/>
    <n v="0"/>
    <n v="0.03"/>
    <n v="0.03"/>
    <n v="36.409999999999997"/>
    <n v="36.44"/>
    <n v="8.5481714325928357E-4"/>
    <n v="8.2327113062568603E-4"/>
  </r>
  <r>
    <n v="26"/>
    <n v="105"/>
    <s v="Puntledge R"/>
    <s v="OPS"/>
    <s v="124"/>
    <s v="Chinook"/>
    <s v="2"/>
    <x v="1"/>
    <x v="12"/>
    <n v="105"/>
    <x v="10"/>
    <s v="CK-83"/>
    <s v="EAST VANCOUVER ISLAND-GEORGIA STRAIT_SU_0.3"/>
    <s v="M"/>
    <s v="H"/>
    <n v="105"/>
    <s v="Puntledge River H"/>
    <n v="105"/>
    <s v="Puntledge R"/>
    <s v="GSVI"/>
    <s v="S"/>
    <x v="1"/>
    <s v="183296"/>
    <n v="0"/>
    <x v="546"/>
    <n v="2015"/>
    <s v="20150522"/>
    <s v="20150522"/>
    <m/>
    <n v="4.2300000000000004"/>
    <m/>
    <s v="CWT"/>
    <s v="P"/>
    <x v="0"/>
    <s v="Y"/>
    <s v="Y"/>
    <s v="Y"/>
    <n v="0.1021"/>
    <s v="AD Clip"/>
    <n v="42629"/>
    <s v=""/>
    <n v="69876"/>
    <n v="3"/>
    <n v="34650"/>
    <n v="2017"/>
    <m/>
    <m/>
    <m/>
    <m/>
    <m/>
    <m/>
    <m/>
    <m/>
    <m/>
    <m/>
    <m/>
    <m/>
    <m/>
    <m/>
    <m/>
    <m/>
    <m/>
    <m/>
    <m/>
    <m/>
    <m/>
    <m/>
    <m/>
    <m/>
    <m/>
    <m/>
    <m/>
    <m/>
    <n v="3.97"/>
    <m/>
    <m/>
    <m/>
    <m/>
    <m/>
    <n v="8.01"/>
    <m/>
    <m/>
    <m/>
    <n v="2.3199999999999998"/>
    <m/>
    <m/>
    <m/>
    <m/>
    <m/>
    <m/>
    <m/>
    <m/>
    <m/>
    <m/>
    <n v="12.93"/>
    <m/>
    <m/>
    <m/>
    <m/>
    <m/>
    <m/>
    <m/>
    <m/>
    <m/>
    <n v="12.93"/>
    <m/>
    <n v="6.24"/>
    <m/>
    <m/>
    <m/>
    <m/>
    <m/>
    <m/>
    <m/>
    <m/>
    <m/>
    <m/>
    <m/>
    <m/>
    <m/>
    <m/>
    <m/>
    <m/>
    <m/>
    <m/>
    <m/>
    <m/>
    <m/>
    <m/>
    <m/>
    <m/>
    <m/>
    <m/>
    <m/>
    <m/>
    <m/>
    <m/>
    <m/>
    <m/>
    <m/>
    <m/>
    <m/>
    <m/>
    <m/>
    <m/>
    <m/>
    <m/>
    <m/>
    <m/>
    <m/>
    <m/>
    <m/>
    <m/>
    <m/>
    <m/>
    <m/>
    <m/>
    <m/>
    <m/>
    <m/>
    <m/>
    <m/>
    <m/>
    <m/>
    <m/>
    <m/>
    <m/>
    <n v="1"/>
    <m/>
    <m/>
    <m/>
    <m/>
    <m/>
    <m/>
    <m/>
    <m/>
    <n v="8.0500000000000007"/>
    <m/>
    <m/>
    <m/>
    <m/>
    <m/>
    <m/>
    <m/>
    <m/>
    <m/>
    <m/>
    <m/>
    <m/>
    <m/>
    <m/>
    <m/>
    <m/>
    <m/>
    <m/>
    <m/>
    <m/>
    <m/>
    <m/>
    <m/>
    <m/>
    <m/>
    <m/>
    <m/>
    <m/>
    <m/>
    <m/>
    <m/>
    <m/>
    <n v="18.63"/>
    <n v="12.45"/>
    <n v="0.32"/>
    <m/>
    <n v="55.45"/>
    <n v="0"/>
    <n v="55.45"/>
    <n v="31.4"/>
    <n v="86.850000000000009"/>
    <n v="2.0373454690468932E-3"/>
    <n v="0.63845710995970062"/>
  </r>
  <r>
    <n v="26"/>
    <n v="105"/>
    <s v="Puntledge R"/>
    <s v="OPS"/>
    <s v="124"/>
    <s v="Chinook"/>
    <s v="2"/>
    <x v="1"/>
    <x v="12"/>
    <n v="105"/>
    <x v="10"/>
    <s v="CK-83"/>
    <s v="EAST VANCOUVER ISLAND-GEORGIA STRAIT_SU_0.3"/>
    <s v="M"/>
    <s v="H"/>
    <n v="105"/>
    <s v="Puntledge River H"/>
    <n v="105"/>
    <s v="Puntledge R"/>
    <s v="GSVI"/>
    <s v="S"/>
    <x v="1"/>
    <s v="183296"/>
    <n v="0"/>
    <x v="546"/>
    <n v="2015"/>
    <s v="20150522"/>
    <s v="20150522"/>
    <m/>
    <n v="4.2300000000000004"/>
    <m/>
    <s v="CWT"/>
    <s v="P"/>
    <x v="0"/>
    <s v="Y"/>
    <s v="Y"/>
    <s v="Y"/>
    <n v="0.1021"/>
    <s v="AD Clip"/>
    <n v="42629"/>
    <n v="42629"/>
    <n v="69876"/>
    <n v="4"/>
    <n v="34650"/>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14"/>
    <n v="20.94"/>
    <m/>
    <m/>
    <n v="0"/>
    <n v="0"/>
    <n v="0"/>
    <n v="42.08"/>
    <n v="42.08"/>
    <n v="9.8712144314902993E-4"/>
    <n v="0"/>
  </r>
  <r>
    <n v="26"/>
    <n v="105"/>
    <s v="Puntledge R"/>
    <s v="OPS"/>
    <s v="124"/>
    <s v="Chinook"/>
    <s v="2"/>
    <x v="1"/>
    <x v="0"/>
    <n v="105"/>
    <x v="10"/>
    <s v="CK-83"/>
    <s v="EAST VANCOUVER ISLAND-GEORGIA STRAIT_SU_0.3"/>
    <s v="M"/>
    <s v="H"/>
    <n v="105"/>
    <s v="Puntledge River H"/>
    <n v="105"/>
    <s v="Puntledge R"/>
    <s v="GSVI"/>
    <s v="S"/>
    <x v="1"/>
    <s v="182884"/>
    <n v="0"/>
    <x v="547"/>
    <n v="2016"/>
    <s v="20160528"/>
    <s v="20160528"/>
    <n v="78"/>
    <n v="5.35"/>
    <s v="80 cms when fish were released."/>
    <s v="CWT"/>
    <s v="P"/>
    <x v="0"/>
    <s v="Y"/>
    <s v="Y"/>
    <s v="Y"/>
    <n v="5.2699999999999997E-2"/>
    <s v="AD Clip"/>
    <n v="37214"/>
    <s v=""/>
    <n v="79295"/>
    <n v="2"/>
    <n v="35481"/>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59"/>
    <n v="9.14"/>
    <n v="0.31"/>
    <m/>
    <n v="0"/>
    <n v="0"/>
    <n v="0"/>
    <n v="16.04"/>
    <n v="16.04"/>
    <n v="4.3102058365131402E-4"/>
    <n v="0"/>
  </r>
  <r>
    <n v="26"/>
    <n v="105"/>
    <s v="Puntledge R"/>
    <s v="OPS"/>
    <s v="124"/>
    <s v="Chinook"/>
    <s v="2"/>
    <x v="1"/>
    <x v="0"/>
    <n v="105"/>
    <x v="10"/>
    <s v="CK-83"/>
    <s v="EAST VANCOUVER ISLAND-GEORGIA STRAIT_SU_0.3"/>
    <s v="M"/>
    <s v="H"/>
    <n v="105"/>
    <s v="Puntledge River H"/>
    <n v="105"/>
    <s v="Puntledge R"/>
    <s v="GSVI"/>
    <s v="S"/>
    <x v="1"/>
    <s v="182884"/>
    <n v="0"/>
    <x v="547"/>
    <n v="2016"/>
    <s v="20160528"/>
    <s v="20160528"/>
    <n v="78"/>
    <n v="5.35"/>
    <s v="80 cms when fish were released."/>
    <s v="CWT"/>
    <s v="P"/>
    <x v="0"/>
    <s v="Y"/>
    <s v="Y"/>
    <s v="Y"/>
    <n v="5.2699999999999997E-2"/>
    <s v="AD Clip"/>
    <n v="37214"/>
    <s v=""/>
    <n v="79295"/>
    <n v="3"/>
    <n v="35481"/>
    <n v="2018"/>
    <m/>
    <m/>
    <m/>
    <m/>
    <m/>
    <m/>
    <m/>
    <m/>
    <m/>
    <m/>
    <m/>
    <m/>
    <m/>
    <m/>
    <m/>
    <m/>
    <m/>
    <m/>
    <m/>
    <m/>
    <m/>
    <m/>
    <m/>
    <m/>
    <m/>
    <m/>
    <n v="3"/>
    <m/>
    <m/>
    <m/>
    <m/>
    <m/>
    <m/>
    <m/>
    <m/>
    <m/>
    <m/>
    <m/>
    <m/>
    <m/>
    <m/>
    <m/>
    <m/>
    <m/>
    <m/>
    <m/>
    <m/>
    <m/>
    <m/>
    <n v="21.77"/>
    <m/>
    <m/>
    <m/>
    <m/>
    <n v="7.24"/>
    <m/>
    <m/>
    <m/>
    <m/>
    <m/>
    <m/>
    <m/>
    <m/>
    <m/>
    <m/>
    <m/>
    <m/>
    <m/>
    <m/>
    <m/>
    <m/>
    <m/>
    <m/>
    <m/>
    <m/>
    <m/>
    <m/>
    <m/>
    <m/>
    <m/>
    <m/>
    <m/>
    <m/>
    <m/>
    <m/>
    <m/>
    <m/>
    <m/>
    <m/>
    <m/>
    <m/>
    <m/>
    <m/>
    <m/>
    <m/>
    <m/>
    <m/>
    <m/>
    <m/>
    <m/>
    <m/>
    <m/>
    <m/>
    <m/>
    <m/>
    <m/>
    <m/>
    <m/>
    <m/>
    <m/>
    <m/>
    <m/>
    <m/>
    <m/>
    <m/>
    <m/>
    <m/>
    <m/>
    <m/>
    <m/>
    <m/>
    <m/>
    <m/>
    <m/>
    <m/>
    <m/>
    <m/>
    <m/>
    <m/>
    <m/>
    <m/>
    <m/>
    <m/>
    <m/>
    <m/>
    <m/>
    <m/>
    <m/>
    <m/>
    <m/>
    <m/>
    <m/>
    <m/>
    <m/>
    <m/>
    <m/>
    <m/>
    <m/>
    <m/>
    <m/>
    <m/>
    <m/>
    <m/>
    <m/>
    <m/>
    <m/>
    <m/>
    <m/>
    <m/>
    <n v="5.28"/>
    <m/>
    <m/>
    <m/>
    <m/>
    <n v="20.07"/>
    <n v="19.16"/>
    <m/>
    <m/>
    <n v="32.01"/>
    <n v="5.28"/>
    <n v="37.29"/>
    <n v="39.229999999999997"/>
    <n v="76.52"/>
    <n v="2.0562154028053955E-3"/>
    <n v="0.48732357553580763"/>
  </r>
  <r>
    <n v="26"/>
    <n v="105"/>
    <s v="Puntledge R"/>
    <s v="OPS"/>
    <s v="124"/>
    <s v="Chinook"/>
    <s v="2"/>
    <x v="1"/>
    <x v="0"/>
    <n v="105"/>
    <x v="10"/>
    <s v="CK-83"/>
    <s v="EAST VANCOUVER ISLAND-GEORGIA STRAIT_SU_0.3"/>
    <s v="M"/>
    <s v="H"/>
    <n v="105"/>
    <s v="Puntledge River H"/>
    <n v="105"/>
    <s v="Puntledge R"/>
    <s v="GSVI"/>
    <s v="S"/>
    <x v="1"/>
    <s v="182884"/>
    <n v="0"/>
    <x v="547"/>
    <n v="2016"/>
    <s v="20160528"/>
    <s v="20160528"/>
    <n v="78"/>
    <n v="5.35"/>
    <s v="80 cms when fish were released."/>
    <s v="CWT"/>
    <s v="P"/>
    <x v="0"/>
    <s v="Y"/>
    <s v="Y"/>
    <s v="Y"/>
    <n v="5.2699999999999997E-2"/>
    <s v="AD Clip"/>
    <n v="37214"/>
    <s v=""/>
    <n v="79295"/>
    <n v="4"/>
    <n v="35481"/>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
    <m/>
    <m/>
    <m/>
    <m/>
    <n v="5.23"/>
    <n v="13.84"/>
    <n v="1.21"/>
    <m/>
    <n v="0"/>
    <n v="1.3"/>
    <n v="1.3"/>
    <n v="20.28"/>
    <n v="21.580000000000002"/>
    <n v="5.7988928897726669E-4"/>
    <n v="6.0240963855421686E-2"/>
  </r>
  <r>
    <n v="26"/>
    <n v="105"/>
    <s v="Puntledge R"/>
    <s v="OPS"/>
    <s v="124"/>
    <s v="Chinook"/>
    <s v="2"/>
    <x v="1"/>
    <x v="0"/>
    <n v="105"/>
    <x v="10"/>
    <s v="CK-83"/>
    <s v="EAST VANCOUVER ISLAND-GEORGIA STRAIT_SU_0.3"/>
    <s v="M"/>
    <s v="H"/>
    <n v="105"/>
    <s v="Puntledge River H"/>
    <n v="105"/>
    <s v="Puntledge R"/>
    <s v="GSVI"/>
    <s v="S"/>
    <x v="1"/>
    <s v="182884"/>
    <n v="0"/>
    <x v="547"/>
    <n v="2016"/>
    <s v="20160528"/>
    <s v="20160528"/>
    <n v="78"/>
    <n v="5.35"/>
    <s v="80 cms when fish were released."/>
    <s v="CWT"/>
    <s v="P"/>
    <x v="0"/>
    <s v="Y"/>
    <s v="Y"/>
    <s v="Y"/>
    <n v="5.2699999999999997E-2"/>
    <s v="AD Clip"/>
    <n v="37214"/>
    <n v="37214"/>
    <n v="79295"/>
    <n v="5"/>
    <n v="35481"/>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5"/>
    <m/>
    <m/>
    <m/>
    <m/>
    <m/>
    <m/>
    <m/>
    <m/>
    <n v="0"/>
    <n v="1.25"/>
    <n v="1.25"/>
    <n v="0"/>
    <n v="1.25"/>
    <n v="3.358950932444779E-5"/>
    <n v="1"/>
  </r>
  <r>
    <n v="26"/>
    <n v="105"/>
    <s v="Puntledge R"/>
    <s v="OPS"/>
    <s v="124"/>
    <s v="Chinook"/>
    <s v="2"/>
    <x v="1"/>
    <x v="0"/>
    <n v="105"/>
    <x v="10"/>
    <s v="CK-83"/>
    <s v="EAST VANCOUVER ISLAND-GEORGIA STRAIT_SU_0.3"/>
    <s v="M"/>
    <s v="H"/>
    <n v="105"/>
    <s v="Puntledge River H"/>
    <n v="105"/>
    <s v="Puntledge R"/>
    <s v="GSVI"/>
    <s v="S"/>
    <x v="1"/>
    <s v="182885"/>
    <n v="0"/>
    <x v="548"/>
    <n v="2016"/>
    <s v="20160528"/>
    <s v="20160528"/>
    <n v="78"/>
    <n v="5.35"/>
    <m/>
    <s v="CWT"/>
    <s v="P"/>
    <x v="0"/>
    <s v="Y"/>
    <s v="Y"/>
    <s v="Y"/>
    <n v="4.4299999999999999E-2"/>
    <s v="AD Clip"/>
    <n v="37408"/>
    <s v=""/>
    <n v="79359"/>
    <n v="2"/>
    <n v="35480"/>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1"/>
    <m/>
    <m/>
    <m/>
    <m/>
    <n v="3.26"/>
    <n v="4.0599999999999996"/>
    <n v="0.13"/>
    <m/>
    <n v="0"/>
    <n v="0.91"/>
    <n v="0.91"/>
    <n v="7.45"/>
    <n v="8.3600000000000012"/>
    <n v="2.2348160821214716E-4"/>
    <n v="0.10885167464114831"/>
  </r>
  <r>
    <n v="26"/>
    <n v="105"/>
    <s v="Puntledge R"/>
    <s v="OPS"/>
    <s v="124"/>
    <s v="Chinook"/>
    <s v="2"/>
    <x v="1"/>
    <x v="0"/>
    <n v="105"/>
    <x v="10"/>
    <s v="CK-83"/>
    <s v="EAST VANCOUVER ISLAND-GEORGIA STRAIT_SU_0.3"/>
    <s v="M"/>
    <s v="H"/>
    <n v="105"/>
    <s v="Puntledge River H"/>
    <n v="105"/>
    <s v="Puntledge R"/>
    <s v="GSVI"/>
    <s v="S"/>
    <x v="1"/>
    <s v="182885"/>
    <n v="0"/>
    <x v="548"/>
    <n v="2016"/>
    <s v="20160528"/>
    <s v="20160528"/>
    <n v="78"/>
    <n v="5.35"/>
    <m/>
    <s v="CWT"/>
    <s v="P"/>
    <x v="0"/>
    <s v="Y"/>
    <s v="Y"/>
    <s v="Y"/>
    <n v="4.4299999999999999E-2"/>
    <s v="AD Clip"/>
    <n v="37408"/>
    <s v=""/>
    <n v="79359"/>
    <n v="3"/>
    <n v="35480"/>
    <n v="2018"/>
    <m/>
    <m/>
    <m/>
    <m/>
    <m/>
    <m/>
    <m/>
    <m/>
    <m/>
    <m/>
    <m/>
    <m/>
    <m/>
    <m/>
    <m/>
    <m/>
    <m/>
    <m/>
    <m/>
    <m/>
    <m/>
    <m/>
    <m/>
    <m/>
    <m/>
    <m/>
    <m/>
    <m/>
    <m/>
    <m/>
    <m/>
    <m/>
    <m/>
    <m/>
    <m/>
    <m/>
    <m/>
    <m/>
    <m/>
    <m/>
    <m/>
    <m/>
    <m/>
    <m/>
    <m/>
    <m/>
    <m/>
    <m/>
    <m/>
    <n v="14.48"/>
    <m/>
    <m/>
    <m/>
    <m/>
    <m/>
    <m/>
    <m/>
    <m/>
    <m/>
    <m/>
    <m/>
    <m/>
    <m/>
    <m/>
    <m/>
    <m/>
    <m/>
    <m/>
    <m/>
    <m/>
    <m/>
    <m/>
    <m/>
    <m/>
    <m/>
    <m/>
    <m/>
    <m/>
    <m/>
    <m/>
    <m/>
    <m/>
    <m/>
    <m/>
    <m/>
    <m/>
    <m/>
    <m/>
    <m/>
    <m/>
    <m/>
    <m/>
    <m/>
    <m/>
    <m/>
    <m/>
    <m/>
    <m/>
    <m/>
    <m/>
    <m/>
    <m/>
    <m/>
    <m/>
    <m/>
    <m/>
    <m/>
    <m/>
    <m/>
    <m/>
    <m/>
    <m/>
    <m/>
    <m/>
    <m/>
    <m/>
    <m/>
    <m/>
    <m/>
    <m/>
    <m/>
    <m/>
    <m/>
    <m/>
    <m/>
    <m/>
    <m/>
    <m/>
    <m/>
    <m/>
    <m/>
    <n v="6.69"/>
    <m/>
    <m/>
    <m/>
    <m/>
    <m/>
    <m/>
    <m/>
    <m/>
    <m/>
    <m/>
    <m/>
    <m/>
    <m/>
    <m/>
    <m/>
    <m/>
    <m/>
    <m/>
    <m/>
    <m/>
    <m/>
    <m/>
    <m/>
    <m/>
    <m/>
    <m/>
    <m/>
    <n v="2.09"/>
    <m/>
    <m/>
    <m/>
    <m/>
    <n v="17.29"/>
    <n v="19.11"/>
    <m/>
    <m/>
    <n v="21.17"/>
    <n v="2.09"/>
    <n v="23.26"/>
    <n v="36.4"/>
    <n v="59.66"/>
    <n v="1.5948460222412317E-3"/>
    <n v="0.38987596379483747"/>
  </r>
  <r>
    <n v="26"/>
    <n v="105"/>
    <s v="Puntledge R"/>
    <s v="OPS"/>
    <s v="124"/>
    <s v="Chinook"/>
    <s v="2"/>
    <x v="1"/>
    <x v="0"/>
    <n v="105"/>
    <x v="10"/>
    <s v="CK-83"/>
    <s v="EAST VANCOUVER ISLAND-GEORGIA STRAIT_SU_0.3"/>
    <s v="M"/>
    <s v="H"/>
    <n v="105"/>
    <s v="Puntledge River H"/>
    <n v="105"/>
    <s v="Puntledge R"/>
    <s v="GSVI"/>
    <s v="S"/>
    <x v="1"/>
    <s v="182885"/>
    <n v="0"/>
    <x v="548"/>
    <n v="2016"/>
    <s v="20160528"/>
    <s v="20160528"/>
    <n v="78"/>
    <n v="5.35"/>
    <m/>
    <s v="CWT"/>
    <s v="P"/>
    <x v="0"/>
    <s v="Y"/>
    <s v="Y"/>
    <s v="Y"/>
    <n v="4.4299999999999999E-2"/>
    <s v="AD Clip"/>
    <n v="37408"/>
    <n v="37408"/>
    <n v="79359"/>
    <n v="4"/>
    <n v="35480"/>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
    <m/>
    <m/>
    <m/>
    <m/>
    <n v="11.03"/>
    <n v="27.09"/>
    <n v="0.64"/>
    <m/>
    <n v="0"/>
    <n v="1.3"/>
    <n v="1.3"/>
    <n v="38.76"/>
    <n v="40.06"/>
    <n v="1.0708939264328487E-3"/>
    <n v="3.2451323015476784E-2"/>
  </r>
  <r>
    <n v="26"/>
    <n v="105"/>
    <s v="Puntledge R"/>
    <s v="OPS"/>
    <s v="124"/>
    <s v="Chinook"/>
    <s v="2"/>
    <x v="1"/>
    <x v="0"/>
    <n v="105"/>
    <x v="10"/>
    <s v="CK-83"/>
    <s v="EAST VANCOUVER ISLAND-GEORGIA STRAIT_SU_0.3"/>
    <s v="M"/>
    <s v="H"/>
    <n v="105"/>
    <s v="Puntledge River H"/>
    <n v="105"/>
    <s v="Puntledge R"/>
    <s v="GSVI"/>
    <s v="S"/>
    <x v="1"/>
    <s v="182886"/>
    <n v="0"/>
    <x v="549"/>
    <n v="2016"/>
    <s v="20160528"/>
    <s v="20160528"/>
    <n v="78"/>
    <n v="5.35"/>
    <s v="80 cms at time of release."/>
    <s v="CWT"/>
    <s v="P"/>
    <x v="0"/>
    <s v="Y"/>
    <s v="Y"/>
    <s v="Y"/>
    <n v="2.2599999999999999E-2"/>
    <s v="AD Clip"/>
    <n v="38386"/>
    <s v=""/>
    <n v="80545"/>
    <n v="2"/>
    <n v="35479"/>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9"/>
    <n v="3.04"/>
    <n v="0.1"/>
    <m/>
    <n v="0"/>
    <n v="0"/>
    <n v="0"/>
    <n v="6.33"/>
    <n v="6.33"/>
    <n v="1.6490387120304278E-4"/>
    <n v="0"/>
  </r>
  <r>
    <n v="26"/>
    <n v="105"/>
    <s v="Puntledge R"/>
    <s v="OPS"/>
    <s v="124"/>
    <s v="Chinook"/>
    <s v="2"/>
    <x v="1"/>
    <x v="0"/>
    <n v="105"/>
    <x v="10"/>
    <s v="CK-83"/>
    <s v="EAST VANCOUVER ISLAND-GEORGIA STRAIT_SU_0.3"/>
    <s v="M"/>
    <s v="H"/>
    <n v="105"/>
    <s v="Puntledge River H"/>
    <n v="105"/>
    <s v="Puntledge R"/>
    <s v="GSVI"/>
    <s v="S"/>
    <x v="1"/>
    <s v="182886"/>
    <n v="0"/>
    <x v="549"/>
    <n v="2016"/>
    <s v="20160528"/>
    <s v="20160528"/>
    <n v="78"/>
    <n v="5.35"/>
    <s v="80 cms at time of release."/>
    <s v="CWT"/>
    <s v="P"/>
    <x v="0"/>
    <s v="Y"/>
    <s v="Y"/>
    <s v="Y"/>
    <n v="2.2599999999999999E-2"/>
    <s v="AD Clip"/>
    <n v="38386"/>
    <s v=""/>
    <n v="80545"/>
    <n v="3"/>
    <n v="35479"/>
    <n v="2018"/>
    <m/>
    <m/>
    <m/>
    <m/>
    <m/>
    <m/>
    <m/>
    <m/>
    <m/>
    <m/>
    <m/>
    <m/>
    <m/>
    <m/>
    <m/>
    <m/>
    <m/>
    <m/>
    <m/>
    <m/>
    <m/>
    <m/>
    <m/>
    <m/>
    <m/>
    <m/>
    <m/>
    <m/>
    <m/>
    <m/>
    <m/>
    <m/>
    <m/>
    <m/>
    <n v="6.52"/>
    <m/>
    <m/>
    <m/>
    <m/>
    <m/>
    <m/>
    <m/>
    <m/>
    <m/>
    <m/>
    <m/>
    <m/>
    <m/>
    <m/>
    <n v="21.82"/>
    <m/>
    <m/>
    <m/>
    <m/>
    <n v="7.39"/>
    <m/>
    <m/>
    <m/>
    <m/>
    <n v="14.68"/>
    <m/>
    <m/>
    <m/>
    <m/>
    <m/>
    <m/>
    <m/>
    <m/>
    <m/>
    <m/>
    <m/>
    <m/>
    <m/>
    <m/>
    <m/>
    <m/>
    <m/>
    <m/>
    <m/>
    <m/>
    <m/>
    <m/>
    <m/>
    <m/>
    <m/>
    <m/>
    <m/>
    <m/>
    <m/>
    <m/>
    <m/>
    <m/>
    <m/>
    <m/>
    <m/>
    <m/>
    <m/>
    <m/>
    <m/>
    <m/>
    <m/>
    <m/>
    <m/>
    <m/>
    <m/>
    <m/>
    <m/>
    <m/>
    <m/>
    <m/>
    <m/>
    <m/>
    <m/>
    <m/>
    <m/>
    <m/>
    <m/>
    <m/>
    <m/>
    <m/>
    <m/>
    <m/>
    <m/>
    <m/>
    <m/>
    <m/>
    <m/>
    <m/>
    <m/>
    <m/>
    <m/>
    <m/>
    <m/>
    <m/>
    <m/>
    <m/>
    <m/>
    <m/>
    <m/>
    <m/>
    <m/>
    <m/>
    <m/>
    <m/>
    <m/>
    <m/>
    <m/>
    <m/>
    <m/>
    <m/>
    <m/>
    <m/>
    <m/>
    <m/>
    <m/>
    <m/>
    <m/>
    <m/>
    <m/>
    <n v="2.58"/>
    <m/>
    <m/>
    <m/>
    <m/>
    <n v="16.32"/>
    <n v="16.63"/>
    <m/>
    <m/>
    <n v="50.41"/>
    <n v="2.58"/>
    <n v="52.99"/>
    <n v="32.950000000000003"/>
    <n v="85.94"/>
    <n v="2.238837076017298E-3"/>
    <n v="0.61659297184081918"/>
  </r>
  <r>
    <n v="26"/>
    <n v="105"/>
    <s v="Puntledge R"/>
    <s v="OPS"/>
    <s v="124"/>
    <s v="Chinook"/>
    <s v="2"/>
    <x v="1"/>
    <x v="0"/>
    <n v="105"/>
    <x v="10"/>
    <s v="CK-83"/>
    <s v="EAST VANCOUVER ISLAND-GEORGIA STRAIT_SU_0.3"/>
    <s v="M"/>
    <s v="H"/>
    <n v="105"/>
    <s v="Puntledge River H"/>
    <n v="105"/>
    <s v="Puntledge R"/>
    <s v="GSVI"/>
    <s v="S"/>
    <x v="1"/>
    <s v="182886"/>
    <n v="0"/>
    <x v="549"/>
    <n v="2016"/>
    <s v="20160528"/>
    <s v="20160528"/>
    <n v="78"/>
    <n v="5.35"/>
    <s v="80 cms at time of release."/>
    <s v="CWT"/>
    <s v="P"/>
    <x v="0"/>
    <s v="Y"/>
    <s v="Y"/>
    <s v="Y"/>
    <n v="2.2599999999999999E-2"/>
    <s v="AD Clip"/>
    <n v="38386"/>
    <n v="38386"/>
    <n v="80545"/>
    <n v="4"/>
    <n v="35479"/>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38"/>
    <m/>
    <m/>
    <m/>
    <m/>
    <n v="12.59"/>
    <n v="33.28"/>
    <n v="2.36"/>
    <m/>
    <n v="0"/>
    <n v="3.38"/>
    <n v="3.38"/>
    <n v="48.23"/>
    <n v="51.61"/>
    <n v="1.3445005991767833E-3"/>
    <n v="6.5491183879093195E-2"/>
  </r>
  <r>
    <n v="26"/>
    <n v="105"/>
    <s v="Puntledge R"/>
    <s v="OPS"/>
    <s v="124"/>
    <s v="Chinook"/>
    <s v="2"/>
    <x v="1"/>
    <x v="0"/>
    <n v="105"/>
    <x v="10"/>
    <s v="CK-83"/>
    <s v="EAST VANCOUVER ISLAND-GEORGIA STRAIT_SU_0.3"/>
    <s v="M"/>
    <s v="H"/>
    <n v="105"/>
    <s v="Puntledge River H"/>
    <n v="105"/>
    <s v="Puntledge R"/>
    <s v="GSVI"/>
    <s v="S"/>
    <x v="1"/>
    <s v="182887"/>
    <n v="0"/>
    <x v="550"/>
    <n v="2016"/>
    <s v="20160528"/>
    <s v="20160528"/>
    <n v="78"/>
    <n v="5.35"/>
    <s v="80 cms at time of release."/>
    <s v="CWT"/>
    <s v="P"/>
    <x v="0"/>
    <s v="Y"/>
    <s v="Y"/>
    <s v="Y"/>
    <n v="2.3E-2"/>
    <s v="AD Clip"/>
    <n v="38332"/>
    <s v=""/>
    <n v="80449"/>
    <n v="2"/>
    <n v="35478"/>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199999999999998"/>
    <n v="5.07"/>
    <n v="0.17"/>
    <m/>
    <n v="0"/>
    <n v="0"/>
    <n v="0"/>
    <n v="7.56"/>
    <n v="7.5600000000000005"/>
    <n v="1.9722425127830534E-4"/>
    <n v="0"/>
  </r>
  <r>
    <n v="26"/>
    <n v="105"/>
    <s v="Puntledge R"/>
    <s v="OPS"/>
    <s v="124"/>
    <s v="Chinook"/>
    <s v="2"/>
    <x v="1"/>
    <x v="0"/>
    <n v="105"/>
    <x v="10"/>
    <s v="CK-83"/>
    <s v="EAST VANCOUVER ISLAND-GEORGIA STRAIT_SU_0.3"/>
    <s v="M"/>
    <s v="H"/>
    <n v="105"/>
    <s v="Puntledge River H"/>
    <n v="105"/>
    <s v="Puntledge R"/>
    <s v="GSVI"/>
    <s v="S"/>
    <x v="1"/>
    <s v="182887"/>
    <n v="0"/>
    <x v="550"/>
    <n v="2016"/>
    <s v="20160528"/>
    <s v="20160528"/>
    <n v="78"/>
    <n v="5.35"/>
    <s v="80 cms at time of release."/>
    <s v="CWT"/>
    <s v="P"/>
    <x v="0"/>
    <s v="Y"/>
    <s v="Y"/>
    <s v="Y"/>
    <n v="2.3E-2"/>
    <s v="AD Clip"/>
    <n v="38332"/>
    <s v=""/>
    <n v="80449"/>
    <n v="3"/>
    <n v="35478"/>
    <n v="2018"/>
    <m/>
    <m/>
    <m/>
    <m/>
    <m/>
    <m/>
    <m/>
    <m/>
    <m/>
    <m/>
    <m/>
    <m/>
    <m/>
    <m/>
    <m/>
    <m/>
    <m/>
    <m/>
    <m/>
    <m/>
    <m/>
    <m/>
    <m/>
    <m/>
    <m/>
    <m/>
    <m/>
    <m/>
    <m/>
    <m/>
    <m/>
    <m/>
    <m/>
    <m/>
    <m/>
    <m/>
    <m/>
    <m/>
    <m/>
    <m/>
    <m/>
    <m/>
    <m/>
    <m/>
    <m/>
    <m/>
    <m/>
    <m/>
    <m/>
    <n v="7.24"/>
    <m/>
    <m/>
    <m/>
    <m/>
    <m/>
    <m/>
    <m/>
    <m/>
    <m/>
    <m/>
    <m/>
    <m/>
    <m/>
    <m/>
    <m/>
    <m/>
    <m/>
    <m/>
    <m/>
    <m/>
    <m/>
    <m/>
    <m/>
    <m/>
    <m/>
    <m/>
    <m/>
    <m/>
    <m/>
    <m/>
    <m/>
    <m/>
    <m/>
    <m/>
    <m/>
    <m/>
    <m/>
    <m/>
    <m/>
    <m/>
    <m/>
    <m/>
    <m/>
    <m/>
    <m/>
    <m/>
    <m/>
    <m/>
    <m/>
    <m/>
    <m/>
    <m/>
    <m/>
    <m/>
    <m/>
    <m/>
    <m/>
    <m/>
    <m/>
    <m/>
    <m/>
    <m/>
    <m/>
    <m/>
    <m/>
    <m/>
    <m/>
    <m/>
    <m/>
    <m/>
    <m/>
    <m/>
    <m/>
    <m/>
    <m/>
    <m/>
    <m/>
    <m/>
    <m/>
    <m/>
    <m/>
    <m/>
    <m/>
    <m/>
    <m/>
    <m/>
    <m/>
    <m/>
    <m/>
    <m/>
    <m/>
    <m/>
    <m/>
    <m/>
    <m/>
    <m/>
    <m/>
    <m/>
    <m/>
    <m/>
    <m/>
    <m/>
    <m/>
    <m/>
    <m/>
    <m/>
    <m/>
    <m/>
    <m/>
    <m/>
    <m/>
    <m/>
    <m/>
    <m/>
    <n v="20.64"/>
    <n v="21.29"/>
    <m/>
    <m/>
    <n v="7.24"/>
    <n v="0"/>
    <n v="7.24"/>
    <n v="41.93"/>
    <n v="49.17"/>
    <n v="1.2827402692267558E-3"/>
    <n v="0.14724425462680496"/>
  </r>
  <r>
    <n v="26"/>
    <n v="105"/>
    <s v="Puntledge R"/>
    <s v="OPS"/>
    <s v="124"/>
    <s v="Chinook"/>
    <s v="2"/>
    <x v="1"/>
    <x v="0"/>
    <n v="105"/>
    <x v="10"/>
    <s v="CK-83"/>
    <s v="EAST VANCOUVER ISLAND-GEORGIA STRAIT_SU_0.3"/>
    <s v="M"/>
    <s v="H"/>
    <n v="105"/>
    <s v="Puntledge River H"/>
    <n v="105"/>
    <s v="Puntledge R"/>
    <s v="GSVI"/>
    <s v="S"/>
    <x v="1"/>
    <s v="182887"/>
    <n v="0"/>
    <x v="550"/>
    <n v="2016"/>
    <s v="20160528"/>
    <s v="20160528"/>
    <n v="78"/>
    <n v="5.35"/>
    <s v="80 cms at time of release."/>
    <s v="CWT"/>
    <s v="P"/>
    <x v="0"/>
    <s v="Y"/>
    <s v="Y"/>
    <s v="Y"/>
    <n v="2.3E-2"/>
    <s v="AD Clip"/>
    <n v="38332"/>
    <n v="38332"/>
    <n v="80449"/>
    <n v="4"/>
    <n v="35478"/>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63"/>
    <n v="48.28"/>
    <n v="3"/>
    <m/>
    <n v="0"/>
    <n v="0"/>
    <n v="0"/>
    <n v="69.91"/>
    <n v="69.91"/>
    <n v="1.8238025670458103E-3"/>
    <n v="0"/>
  </r>
  <r>
    <n v="26"/>
    <n v="105"/>
    <s v="Puntledge R"/>
    <s v="OPS"/>
    <s v="124"/>
    <s v="Chinook"/>
    <s v="2"/>
    <x v="1"/>
    <x v="13"/>
    <n v="105"/>
    <x v="10"/>
    <s v="CK-83"/>
    <s v="EAST VANCOUVER ISLAND-GEORGIA STRAIT_SU_0.3"/>
    <s v="M"/>
    <s v="H"/>
    <n v="105"/>
    <s v="Puntledge River H"/>
    <n v="105"/>
    <s v="Puntledge R"/>
    <s v="GSVI"/>
    <s v="S"/>
    <x v="1"/>
    <s v="181673"/>
    <n v="0"/>
    <x v="551"/>
    <n v="2017"/>
    <s v="20170609"/>
    <s v="20170610"/>
    <n v="65"/>
    <n v="3"/>
    <s v="Tag Loss data and Tagged/Shed ratio updated Nov 2024 due to bug in Enpro"/>
    <s v="CWT"/>
    <s v="B"/>
    <x v="0"/>
    <s v="Y"/>
    <s v="Y"/>
    <s v="Y"/>
    <n v="7.0000000000000001E-3"/>
    <s v="AD Clip"/>
    <n v="36043"/>
    <s v=""/>
    <n v="64436"/>
    <n v="2"/>
    <n v="36177"/>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84"/>
    <n v="1.97"/>
    <m/>
    <m/>
    <n v="0"/>
    <n v="0"/>
    <n v="0"/>
    <n v="6.81"/>
    <n v="6.81"/>
    <n v="1.8894098715423242E-4"/>
    <n v="0"/>
  </r>
  <r>
    <n v="26"/>
    <n v="105"/>
    <s v="Puntledge R"/>
    <s v="OPS"/>
    <s v="124"/>
    <s v="Chinook"/>
    <s v="2"/>
    <x v="1"/>
    <x v="13"/>
    <n v="105"/>
    <x v="10"/>
    <s v="CK-83"/>
    <s v="EAST VANCOUVER ISLAND-GEORGIA STRAIT_SU_0.3"/>
    <s v="M"/>
    <s v="H"/>
    <n v="105"/>
    <s v="Puntledge River H"/>
    <n v="105"/>
    <s v="Puntledge R"/>
    <s v="GSVI"/>
    <s v="S"/>
    <x v="1"/>
    <s v="181673"/>
    <n v="0"/>
    <x v="551"/>
    <n v="2017"/>
    <s v="20170609"/>
    <s v="20170610"/>
    <n v="65"/>
    <n v="3"/>
    <s v="Tag Loss data and Tagged/Shed ratio updated Nov 2024 due to bug in Enpro"/>
    <s v="CWT"/>
    <s v="B"/>
    <x v="0"/>
    <s v="Y"/>
    <s v="Y"/>
    <s v="Y"/>
    <n v="7.0000000000000001E-3"/>
    <s v="AD Clip"/>
    <n v="36043"/>
    <s v=""/>
    <n v="64436"/>
    <n v="3"/>
    <n v="36177"/>
    <n v="2019"/>
    <m/>
    <m/>
    <m/>
    <m/>
    <m/>
    <m/>
    <m/>
    <m/>
    <m/>
    <m/>
    <m/>
    <m/>
    <m/>
    <m/>
    <m/>
    <m/>
    <m/>
    <m/>
    <m/>
    <m/>
    <m/>
    <m/>
    <m/>
    <m/>
    <m/>
    <m/>
    <m/>
    <m/>
    <m/>
    <m/>
    <m/>
    <m/>
    <m/>
    <m/>
    <m/>
    <m/>
    <m/>
    <m/>
    <m/>
    <m/>
    <m/>
    <m/>
    <m/>
    <m/>
    <m/>
    <m/>
    <m/>
    <m/>
    <m/>
    <n v="12.72"/>
    <m/>
    <m/>
    <m/>
    <m/>
    <m/>
    <m/>
    <m/>
    <m/>
    <m/>
    <m/>
    <m/>
    <m/>
    <m/>
    <m/>
    <m/>
    <m/>
    <m/>
    <m/>
    <m/>
    <m/>
    <m/>
    <m/>
    <m/>
    <m/>
    <m/>
    <m/>
    <m/>
    <m/>
    <m/>
    <m/>
    <m/>
    <m/>
    <m/>
    <m/>
    <m/>
    <m/>
    <m/>
    <m/>
    <m/>
    <m/>
    <m/>
    <m/>
    <m/>
    <m/>
    <m/>
    <m/>
    <m/>
    <m/>
    <m/>
    <m/>
    <m/>
    <m/>
    <m/>
    <m/>
    <m/>
    <m/>
    <m/>
    <m/>
    <m/>
    <m/>
    <m/>
    <m/>
    <m/>
    <m/>
    <m/>
    <m/>
    <m/>
    <m/>
    <m/>
    <m/>
    <m/>
    <m/>
    <m/>
    <m/>
    <m/>
    <m/>
    <m/>
    <m/>
    <m/>
    <m/>
    <m/>
    <m/>
    <m/>
    <m/>
    <m/>
    <m/>
    <m/>
    <m/>
    <m/>
    <m/>
    <m/>
    <m/>
    <m/>
    <m/>
    <m/>
    <m/>
    <m/>
    <n v="3.9"/>
    <m/>
    <m/>
    <m/>
    <m/>
    <m/>
    <m/>
    <m/>
    <m/>
    <m/>
    <m/>
    <m/>
    <n v="1.21"/>
    <m/>
    <m/>
    <m/>
    <m/>
    <n v="7.18"/>
    <n v="18.670000000000002"/>
    <n v="1.21"/>
    <m/>
    <n v="16.62"/>
    <n v="1.21"/>
    <n v="17.829999999999998"/>
    <n v="27.06"/>
    <n v="44.89"/>
    <n v="1.2454568154704104E-3"/>
    <n v="0.39719313878369344"/>
  </r>
  <r>
    <n v="26"/>
    <n v="105"/>
    <s v="Puntledge R"/>
    <s v="OPS"/>
    <s v="124"/>
    <s v="Chinook"/>
    <s v="2"/>
    <x v="1"/>
    <x v="13"/>
    <n v="105"/>
    <x v="10"/>
    <s v="CK-83"/>
    <s v="EAST VANCOUVER ISLAND-GEORGIA STRAIT_SU_0.3"/>
    <s v="M"/>
    <s v="H"/>
    <n v="105"/>
    <s v="Puntledge River H"/>
    <n v="105"/>
    <s v="Puntledge R"/>
    <s v="GSVI"/>
    <s v="S"/>
    <x v="1"/>
    <s v="181673"/>
    <n v="0"/>
    <x v="551"/>
    <n v="2017"/>
    <s v="20170609"/>
    <s v="20170610"/>
    <n v="65"/>
    <n v="3"/>
    <s v="Tag Loss data and Tagged/Shed ratio updated Nov 2024 due to bug in Enpro"/>
    <s v="CWT"/>
    <s v="B"/>
    <x v="0"/>
    <s v="Y"/>
    <s v="Y"/>
    <s v="Y"/>
    <n v="7.0000000000000001E-3"/>
    <s v="AD Clip"/>
    <n v="36043"/>
    <n v="36043"/>
    <n v="64436"/>
    <n v="4"/>
    <n v="36177"/>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62"/>
    <m/>
    <m/>
    <m/>
    <m/>
    <n v="4"/>
    <n v="11.63"/>
    <m/>
    <m/>
    <n v="0"/>
    <n v="15.62"/>
    <n v="15.62"/>
    <n v="15.63"/>
    <n v="31.25"/>
    <n v="8.670199483949727E-4"/>
    <n v="0.49983999999999995"/>
  </r>
  <r>
    <n v="26"/>
    <n v="105"/>
    <s v="Puntledge R"/>
    <s v="OPS"/>
    <s v="124"/>
    <s v="Chinook"/>
    <s v="2"/>
    <x v="1"/>
    <x v="13"/>
    <n v="105"/>
    <x v="10"/>
    <s v="CK-83"/>
    <s v="EAST VANCOUVER ISLAND-GEORGIA STRAIT_SU_0.3"/>
    <s v="M"/>
    <s v="H"/>
    <n v="105"/>
    <s v="Puntledge River H"/>
    <n v="105"/>
    <s v="Puntledge R"/>
    <s v="GSVI"/>
    <s v="S"/>
    <x v="1"/>
    <s v="186321"/>
    <n v="0"/>
    <x v="552"/>
    <n v="2017"/>
    <s v="20170609"/>
    <s v="20170610"/>
    <n v="65"/>
    <n v="3"/>
    <s v="12000 too small to tag. Loss rate, Tagged/Shed ratio upd Nov 2024 for Enpro bug"/>
    <s v="CWT"/>
    <s v="P"/>
    <x v="0"/>
    <s v="Y"/>
    <s v="Y"/>
    <s v="Y"/>
    <n v="1.54E-2"/>
    <s v="AD Clip"/>
    <n v="14853"/>
    <s v=""/>
    <n v="26977"/>
    <n v="2"/>
    <n v="36175"/>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8"/>
    <n v="0.51"/>
    <m/>
    <m/>
    <n v="0"/>
    <n v="0"/>
    <n v="0"/>
    <n v="3.39"/>
    <n v="3.3899999999999997"/>
    <n v="2.2823671985457481E-4"/>
    <n v="0"/>
  </r>
  <r>
    <n v="26"/>
    <n v="105"/>
    <s v="Puntledge R"/>
    <s v="OPS"/>
    <s v="124"/>
    <s v="Chinook"/>
    <s v="2"/>
    <x v="1"/>
    <x v="13"/>
    <n v="105"/>
    <x v="10"/>
    <s v="CK-83"/>
    <s v="EAST VANCOUVER ISLAND-GEORGIA STRAIT_SU_0.3"/>
    <s v="M"/>
    <s v="H"/>
    <n v="105"/>
    <s v="Puntledge River H"/>
    <n v="105"/>
    <s v="Puntledge R"/>
    <s v="GSVI"/>
    <s v="S"/>
    <x v="1"/>
    <s v="186321"/>
    <n v="0"/>
    <x v="552"/>
    <n v="2017"/>
    <s v="20170609"/>
    <s v="20170610"/>
    <n v="65"/>
    <n v="3"/>
    <s v="12000 too small to tag. Loss rate, Tagged/Shed ratio upd Nov 2024 for Enpro bug"/>
    <s v="CWT"/>
    <s v="P"/>
    <x v="0"/>
    <s v="Y"/>
    <s v="Y"/>
    <s v="Y"/>
    <n v="1.54E-2"/>
    <s v="AD Clip"/>
    <n v="14853"/>
    <s v=""/>
    <n v="26977"/>
    <n v="3"/>
    <n v="36175"/>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
    <m/>
    <m/>
    <m/>
    <m/>
    <m/>
    <m/>
    <m/>
    <m/>
    <m/>
    <m/>
    <m/>
    <n v="6.78"/>
    <m/>
    <m/>
    <m/>
    <m/>
    <n v="8.01"/>
    <n v="19.829999999999998"/>
    <n v="0.64"/>
    <m/>
    <n v="3.9"/>
    <n v="6.78"/>
    <n v="10.68"/>
    <n v="28.48"/>
    <n v="39.159999999999997"/>
    <n v="2.6365044098835251E-3"/>
    <n v="0.27272727272727276"/>
  </r>
  <r>
    <n v="26"/>
    <n v="105"/>
    <s v="Puntledge R"/>
    <s v="OPS"/>
    <s v="124"/>
    <s v="Chinook"/>
    <s v="2"/>
    <x v="1"/>
    <x v="13"/>
    <n v="105"/>
    <x v="10"/>
    <s v="CK-83"/>
    <s v="EAST VANCOUVER ISLAND-GEORGIA STRAIT_SU_0.3"/>
    <s v="M"/>
    <s v="H"/>
    <n v="105"/>
    <s v="Puntledge River H"/>
    <n v="105"/>
    <s v="Puntledge R"/>
    <s v="GSVI"/>
    <s v="S"/>
    <x v="1"/>
    <s v="186321"/>
    <n v="0"/>
    <x v="552"/>
    <n v="2017"/>
    <s v="20170609"/>
    <s v="20170610"/>
    <n v="65"/>
    <n v="3"/>
    <s v="12000 too small to tag. Loss rate, Tagged/Shed ratio upd Nov 2024 for Enpro bug"/>
    <s v="CWT"/>
    <s v="P"/>
    <x v="0"/>
    <s v="Y"/>
    <s v="Y"/>
    <s v="Y"/>
    <n v="1.54E-2"/>
    <s v="AD Clip"/>
    <n v="14853"/>
    <n v="14853"/>
    <n v="26977"/>
    <n v="4"/>
    <n v="36175"/>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5"/>
    <n v="6.86"/>
    <n v="0.37"/>
    <m/>
    <n v="0"/>
    <n v="0"/>
    <n v="0"/>
    <n v="9.48"/>
    <n v="9.4799999999999986"/>
    <n v="6.3825489800040385E-4"/>
    <n v="0"/>
  </r>
  <r>
    <n v="26"/>
    <n v="105"/>
    <s v="Puntledge R"/>
    <s v="OPS"/>
    <s v="124"/>
    <s v="Chinook"/>
    <s v="2"/>
    <x v="1"/>
    <x v="1"/>
    <n v="105"/>
    <x v="10"/>
    <s v="CK-83"/>
    <s v="EAST VANCOUVER ISLAND-GEORGIA STRAIT_SU_0.3"/>
    <s v="M"/>
    <s v="H"/>
    <n v="105"/>
    <s v="Puntledge River H"/>
    <n v="105"/>
    <s v="Puntledge R"/>
    <s v="GSVI"/>
    <s v="F"/>
    <x v="3"/>
    <s v="185889"/>
    <n v="0"/>
    <x v="553"/>
    <n v="2018"/>
    <s v="20180524"/>
    <s v="20180531"/>
    <n v="62"/>
    <n v="2.5"/>
    <m/>
    <s v="CWT"/>
    <s v="B"/>
    <x v="0"/>
    <s v="Y"/>
    <s v="Y"/>
    <s v="Y"/>
    <n v="3.1099999999999999E-2"/>
    <s v="AD Clip"/>
    <n v="71385"/>
    <s v=""/>
    <n v="215740"/>
    <n v="2"/>
    <n v="37059"/>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42"/>
    <n v="12.77"/>
    <n v="7.97"/>
    <m/>
    <n v="0"/>
    <n v="0"/>
    <n v="0"/>
    <n v="30.16"/>
    <n v="30.159999999999997"/>
    <n v="4.2249772361140292E-4"/>
    <n v="0"/>
  </r>
  <r>
    <n v="26"/>
    <n v="105"/>
    <s v="Puntledge R"/>
    <s v="OPS"/>
    <s v="124"/>
    <s v="Chinook"/>
    <s v="2"/>
    <x v="1"/>
    <x v="1"/>
    <n v="105"/>
    <x v="10"/>
    <s v="CK-83"/>
    <s v="EAST VANCOUVER ISLAND-GEORGIA STRAIT_SU_0.3"/>
    <s v="M"/>
    <s v="H"/>
    <n v="105"/>
    <s v="Puntledge River H"/>
    <n v="105"/>
    <s v="Puntledge R"/>
    <s v="GSVI"/>
    <s v="F"/>
    <x v="3"/>
    <s v="185889"/>
    <n v="0"/>
    <x v="553"/>
    <n v="2018"/>
    <s v="20180524"/>
    <s v="20180531"/>
    <n v="62"/>
    <n v="2.5"/>
    <m/>
    <s v="CWT"/>
    <s v="B"/>
    <x v="0"/>
    <s v="Y"/>
    <s v="Y"/>
    <s v="Y"/>
    <n v="3.1099999999999999E-2"/>
    <s v="AD Clip"/>
    <n v="71385"/>
    <s v=""/>
    <n v="215740"/>
    <n v="3"/>
    <n v="37059"/>
    <n v="2020"/>
    <m/>
    <m/>
    <m/>
    <m/>
    <m/>
    <m/>
    <m/>
    <m/>
    <m/>
    <m/>
    <m/>
    <m/>
    <m/>
    <m/>
    <m/>
    <m/>
    <m/>
    <m/>
    <m/>
    <m/>
    <m/>
    <m/>
    <m/>
    <m/>
    <m/>
    <m/>
    <m/>
    <m/>
    <m/>
    <m/>
    <m/>
    <m/>
    <m/>
    <m/>
    <m/>
    <m/>
    <m/>
    <m/>
    <m/>
    <m/>
    <m/>
    <m/>
    <m/>
    <m/>
    <m/>
    <m/>
    <m/>
    <m/>
    <m/>
    <n v="23.97"/>
    <m/>
    <m/>
    <m/>
    <m/>
    <n v="8.06"/>
    <m/>
    <m/>
    <m/>
    <m/>
    <n v="16.12"/>
    <m/>
    <n v="7.99"/>
    <m/>
    <m/>
    <m/>
    <m/>
    <m/>
    <m/>
    <m/>
    <m/>
    <m/>
    <m/>
    <m/>
    <m/>
    <m/>
    <m/>
    <m/>
    <m/>
    <m/>
    <m/>
    <m/>
    <m/>
    <m/>
    <m/>
    <m/>
    <m/>
    <m/>
    <m/>
    <m/>
    <m/>
    <m/>
    <m/>
    <m/>
    <m/>
    <m/>
    <m/>
    <m/>
    <m/>
    <m/>
    <m/>
    <m/>
    <m/>
    <m/>
    <m/>
    <m/>
    <m/>
    <m/>
    <m/>
    <m/>
    <m/>
    <m/>
    <m/>
    <m/>
    <m/>
    <m/>
    <m/>
    <m/>
    <m/>
    <m/>
    <m/>
    <m/>
    <m/>
    <m/>
    <m/>
    <m/>
    <m/>
    <m/>
    <m/>
    <m/>
    <m/>
    <m/>
    <n v="28.22"/>
    <m/>
    <m/>
    <m/>
    <m/>
    <m/>
    <m/>
    <m/>
    <m/>
    <m/>
    <m/>
    <m/>
    <m/>
    <m/>
    <m/>
    <m/>
    <m/>
    <m/>
    <m/>
    <m/>
    <m/>
    <m/>
    <m/>
    <m/>
    <m/>
    <m/>
    <m/>
    <m/>
    <n v="2.4"/>
    <m/>
    <m/>
    <m/>
    <m/>
    <n v="26.96"/>
    <n v="79.84"/>
    <n v="1.5"/>
    <m/>
    <n v="84.36"/>
    <n v="2.4"/>
    <n v="86.76"/>
    <n v="108.3"/>
    <n v="195.06"/>
    <n v="2.7325068291657911E-3"/>
    <n v="0.44478621962473086"/>
  </r>
  <r>
    <n v="26"/>
    <n v="105"/>
    <s v="Puntledge R"/>
    <s v="OPS"/>
    <s v="124"/>
    <s v="Chinook"/>
    <s v="2"/>
    <x v="1"/>
    <x v="1"/>
    <n v="105"/>
    <x v="10"/>
    <s v="CK-83"/>
    <s v="EAST VANCOUVER ISLAND-GEORGIA STRAIT_SU_0.3"/>
    <s v="M"/>
    <s v="H"/>
    <n v="105"/>
    <s v="Puntledge River H"/>
    <n v="105"/>
    <s v="Puntledge R"/>
    <s v="GSVI"/>
    <s v="F"/>
    <x v="3"/>
    <s v="185889"/>
    <n v="0"/>
    <x v="553"/>
    <n v="2018"/>
    <s v="20180524"/>
    <s v="20180531"/>
    <n v="62"/>
    <n v="2.5"/>
    <m/>
    <s v="CWT"/>
    <s v="B"/>
    <x v="0"/>
    <s v="Y"/>
    <s v="Y"/>
    <s v="Y"/>
    <n v="3.1099999999999999E-2"/>
    <s v="AD Clip"/>
    <n v="71385"/>
    <n v="71385"/>
    <n v="215740"/>
    <n v="4"/>
    <n v="37059"/>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n v="4.2"/>
    <m/>
    <m/>
    <m/>
    <m/>
    <m/>
    <m/>
    <m/>
    <m/>
    <m/>
    <m/>
    <n v="4.2"/>
    <m/>
    <m/>
    <m/>
    <m/>
    <m/>
    <m/>
    <m/>
    <m/>
    <m/>
    <m/>
    <m/>
    <n v="1.58"/>
    <m/>
    <m/>
    <m/>
    <m/>
    <n v="9.16"/>
    <n v="16.260000000000002"/>
    <n v="0.48"/>
    <m/>
    <n v="8.4"/>
    <n v="1.58"/>
    <n v="9.98"/>
    <n v="25.9"/>
    <n v="35.880000000000003"/>
    <n v="5.0262660222735874E-4"/>
    <n v="0.27814938684503904"/>
  </r>
  <r>
    <n v="26"/>
    <n v="105"/>
    <s v="Puntledge R"/>
    <s v="OPS"/>
    <s v="124"/>
    <s v="Chinook"/>
    <s v="2"/>
    <x v="1"/>
    <x v="1"/>
    <n v="105"/>
    <x v="10"/>
    <s v="CK-83"/>
    <s v="EAST VANCOUVER ISLAND-GEORGIA STRAIT_SU_0.3"/>
    <s v="M"/>
    <s v="H"/>
    <n v="105"/>
    <s v="Puntledge River H"/>
    <n v="105"/>
    <s v="Puntledge R"/>
    <s v="GSVI"/>
    <s v="F"/>
    <x v="3"/>
    <s v="185890"/>
    <n v="0"/>
    <x v="554"/>
    <n v="2018"/>
    <s v="20180526"/>
    <s v="20180605"/>
    <n v="70"/>
    <n v="3.6"/>
    <s v="Mink ate tag retention check group."/>
    <s v="CWT"/>
    <s v="B"/>
    <x v="0"/>
    <s v="Y"/>
    <s v="Y"/>
    <s v="Y"/>
    <n v="3.1099999999999999E-2"/>
    <s v="AD Clip"/>
    <n v="22255"/>
    <s v=""/>
    <n v="48590"/>
    <n v="2"/>
    <n v="37060"/>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4"/>
    <n v="3.19"/>
    <n v="2.2799999999999998"/>
    <m/>
    <n v="0"/>
    <n v="0"/>
    <n v="0"/>
    <n v="8.61"/>
    <n v="8.61"/>
    <n v="3.8687935295439224E-4"/>
    <n v="0"/>
  </r>
  <r>
    <n v="26"/>
    <n v="105"/>
    <s v="Puntledge R"/>
    <s v="OPS"/>
    <s v="124"/>
    <s v="Chinook"/>
    <s v="2"/>
    <x v="1"/>
    <x v="1"/>
    <n v="105"/>
    <x v="10"/>
    <s v="CK-83"/>
    <s v="EAST VANCOUVER ISLAND-GEORGIA STRAIT_SU_0.3"/>
    <s v="M"/>
    <s v="H"/>
    <n v="105"/>
    <s v="Puntledge River H"/>
    <n v="105"/>
    <s v="Puntledge R"/>
    <s v="GSVI"/>
    <s v="F"/>
    <x v="3"/>
    <s v="185890"/>
    <n v="0"/>
    <x v="554"/>
    <n v="2018"/>
    <s v="20180526"/>
    <s v="20180605"/>
    <n v="70"/>
    <n v="3.6"/>
    <s v="Mink ate tag retention check group."/>
    <s v="CWT"/>
    <s v="B"/>
    <x v="0"/>
    <s v="Y"/>
    <s v="Y"/>
    <s v="Y"/>
    <n v="3.1099999999999999E-2"/>
    <s v="AD Clip"/>
    <n v="22255"/>
    <s v=""/>
    <n v="48590"/>
    <n v="3"/>
    <n v="37060"/>
    <n v="2020"/>
    <m/>
    <m/>
    <m/>
    <m/>
    <m/>
    <m/>
    <m/>
    <m/>
    <m/>
    <m/>
    <m/>
    <m/>
    <m/>
    <m/>
    <m/>
    <m/>
    <m/>
    <m/>
    <m/>
    <m/>
    <m/>
    <m/>
    <m/>
    <m/>
    <m/>
    <m/>
    <m/>
    <m/>
    <m/>
    <m/>
    <m/>
    <m/>
    <m/>
    <m/>
    <m/>
    <m/>
    <m/>
    <m/>
    <m/>
    <m/>
    <m/>
    <m/>
    <m/>
    <m/>
    <m/>
    <m/>
    <m/>
    <m/>
    <m/>
    <n v="16.05"/>
    <m/>
    <m/>
    <m/>
    <m/>
    <m/>
    <m/>
    <m/>
    <m/>
    <m/>
    <m/>
    <m/>
    <m/>
    <m/>
    <m/>
    <m/>
    <m/>
    <m/>
    <m/>
    <m/>
    <m/>
    <m/>
    <m/>
    <m/>
    <m/>
    <m/>
    <m/>
    <m/>
    <m/>
    <m/>
    <m/>
    <m/>
    <m/>
    <m/>
    <m/>
    <m/>
    <m/>
    <m/>
    <m/>
    <m/>
    <m/>
    <m/>
    <m/>
    <m/>
    <m/>
    <m/>
    <m/>
    <m/>
    <m/>
    <m/>
    <m/>
    <m/>
    <m/>
    <m/>
    <m/>
    <m/>
    <m/>
    <m/>
    <m/>
    <m/>
    <m/>
    <m/>
    <m/>
    <m/>
    <m/>
    <m/>
    <m/>
    <m/>
    <m/>
    <m/>
    <m/>
    <m/>
    <m/>
    <m/>
    <m/>
    <m/>
    <m/>
    <m/>
    <m/>
    <m/>
    <m/>
    <m/>
    <m/>
    <m/>
    <m/>
    <m/>
    <m/>
    <m/>
    <m/>
    <m/>
    <m/>
    <m/>
    <m/>
    <m/>
    <m/>
    <m/>
    <m/>
    <m/>
    <m/>
    <m/>
    <m/>
    <m/>
    <m/>
    <m/>
    <m/>
    <m/>
    <m/>
    <m/>
    <m/>
    <m/>
    <m/>
    <m/>
    <m/>
    <m/>
    <m/>
    <n v="6.25"/>
    <n v="19.760000000000002"/>
    <n v="1.88"/>
    <m/>
    <n v="16.05"/>
    <n v="0"/>
    <n v="16.05"/>
    <n v="27.89"/>
    <n v="43.940000000000005"/>
    <n v="1.9743877780274096E-3"/>
    <n v="0.36527082385070547"/>
  </r>
  <r>
    <n v="26"/>
    <n v="105"/>
    <s v="Puntledge R"/>
    <s v="OPS"/>
    <s v="124"/>
    <s v="Chinook"/>
    <s v="2"/>
    <x v="1"/>
    <x v="1"/>
    <n v="105"/>
    <x v="10"/>
    <s v="CK-83"/>
    <s v="EAST VANCOUVER ISLAND-GEORGIA STRAIT_SU_0.3"/>
    <s v="M"/>
    <s v="H"/>
    <n v="105"/>
    <s v="Puntledge River H"/>
    <n v="105"/>
    <s v="Puntledge R"/>
    <s v="GSVI"/>
    <s v="F"/>
    <x v="3"/>
    <s v="185890"/>
    <n v="0"/>
    <x v="554"/>
    <n v="2018"/>
    <s v="20180526"/>
    <s v="20180605"/>
    <n v="70"/>
    <n v="3.6"/>
    <s v="Mink ate tag retention check group."/>
    <s v="CWT"/>
    <s v="B"/>
    <x v="0"/>
    <s v="Y"/>
    <s v="Y"/>
    <s v="Y"/>
    <n v="3.1099999999999999E-2"/>
    <s v="AD Clip"/>
    <n v="22255"/>
    <n v="22255"/>
    <n v="48590"/>
    <n v="4"/>
    <n v="37060"/>
    <n v="2021"/>
    <m/>
    <m/>
    <m/>
    <m/>
    <m/>
    <m/>
    <m/>
    <m/>
    <m/>
    <m/>
    <m/>
    <m/>
    <m/>
    <m/>
    <m/>
    <m/>
    <m/>
    <m/>
    <m/>
    <m/>
    <m/>
    <m/>
    <m/>
    <m/>
    <m/>
    <m/>
    <m/>
    <m/>
    <m/>
    <m/>
    <m/>
    <m/>
    <m/>
    <m/>
    <m/>
    <m/>
    <m/>
    <m/>
    <m/>
    <m/>
    <m/>
    <m/>
    <m/>
    <m/>
    <m/>
    <m/>
    <m/>
    <m/>
    <m/>
    <m/>
    <m/>
    <m/>
    <m/>
    <m/>
    <m/>
    <m/>
    <m/>
    <m/>
    <m/>
    <n v="24"/>
    <m/>
    <m/>
    <m/>
    <m/>
    <m/>
    <m/>
    <m/>
    <m/>
    <m/>
    <m/>
    <m/>
    <m/>
    <m/>
    <m/>
    <m/>
    <m/>
    <m/>
    <m/>
    <m/>
    <m/>
    <m/>
    <m/>
    <m/>
    <m/>
    <m/>
    <m/>
    <m/>
    <m/>
    <m/>
    <m/>
    <m/>
    <m/>
    <m/>
    <m/>
    <m/>
    <m/>
    <m/>
    <m/>
    <m/>
    <m/>
    <m/>
    <m/>
    <m/>
    <m/>
    <m/>
    <m/>
    <m/>
    <m/>
    <m/>
    <m/>
    <m/>
    <m/>
    <m/>
    <m/>
    <m/>
    <m/>
    <m/>
    <m/>
    <m/>
    <m/>
    <m/>
    <m/>
    <m/>
    <m/>
    <m/>
    <m/>
    <m/>
    <m/>
    <m/>
    <m/>
    <m/>
    <m/>
    <m/>
    <m/>
    <m/>
    <m/>
    <m/>
    <m/>
    <m/>
    <m/>
    <m/>
    <m/>
    <m/>
    <m/>
    <m/>
    <m/>
    <m/>
    <n v="4.2"/>
    <m/>
    <m/>
    <m/>
    <m/>
    <m/>
    <m/>
    <m/>
    <m/>
    <m/>
    <m/>
    <m/>
    <n v="4.76"/>
    <m/>
    <m/>
    <m/>
    <m/>
    <n v="3.32"/>
    <n v="5.58"/>
    <n v="0.45"/>
    <m/>
    <n v="28.2"/>
    <n v="4.76"/>
    <n v="32.96"/>
    <n v="9.35"/>
    <n v="42.31"/>
    <n v="1.9011458099303527E-3"/>
    <n v="0.77901205388796968"/>
  </r>
  <r>
    <n v="26"/>
    <n v="105"/>
    <s v="Puntledge R"/>
    <s v="OPS"/>
    <s v="124"/>
    <s v="Chinook"/>
    <s v="2"/>
    <x v="1"/>
    <x v="2"/>
    <n v="105"/>
    <x v="10"/>
    <s v="CK-83"/>
    <s v="EAST VANCOUVER ISLAND-GEORGIA STRAIT_SU_0.3"/>
    <s v="M"/>
    <s v="H"/>
    <n v="105"/>
    <s v="Puntledge River H"/>
    <n v="105"/>
    <s v="Puntledge R"/>
    <s v="GSVI"/>
    <s v="S"/>
    <x v="1"/>
    <s v="183480"/>
    <n v="0"/>
    <x v="555"/>
    <n v="2019"/>
    <s v="20190527"/>
    <s v="20190607"/>
    <n v="73"/>
    <n v="4"/>
    <s v="134,150 Low Positive BKD + 117861 Negative Low BKD"/>
    <s v="CWT"/>
    <s v="P"/>
    <x v="0"/>
    <s v="Y"/>
    <s v="Y"/>
    <s v="Y"/>
    <n v="2.7199999999999998E-2"/>
    <s v="AD Clip"/>
    <n v="102220"/>
    <s v=""/>
    <n v="252011"/>
    <n v="2"/>
    <n v="37743"/>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2"/>
    <m/>
    <m/>
    <m/>
    <m/>
    <n v="3.63"/>
    <n v="5.97"/>
    <n v="1.66"/>
    <m/>
    <n v="0"/>
    <n v="2.62"/>
    <n v="2.62"/>
    <n v="11.26"/>
    <n v="13.879999999999999"/>
    <n v="1.3578556055566425E-4"/>
    <n v="0.18876080691642652"/>
  </r>
  <r>
    <n v="26"/>
    <n v="105"/>
    <s v="Puntledge R"/>
    <s v="OPS"/>
    <s v="124"/>
    <s v="Chinook"/>
    <s v="2"/>
    <x v="1"/>
    <x v="2"/>
    <n v="105"/>
    <x v="10"/>
    <s v="CK-83"/>
    <s v="EAST VANCOUVER ISLAND-GEORGIA STRAIT_SU_0.3"/>
    <s v="M"/>
    <s v="H"/>
    <n v="105"/>
    <s v="Puntledge River H"/>
    <n v="105"/>
    <s v="Puntledge R"/>
    <s v="GSVI"/>
    <s v="S"/>
    <x v="1"/>
    <s v="183480"/>
    <n v="0"/>
    <x v="555"/>
    <n v="2019"/>
    <s v="20190527"/>
    <s v="20190607"/>
    <n v="73"/>
    <n v="4"/>
    <s v="134,150 Low Positive BKD + 117861 Negative Low BKD"/>
    <s v="CWT"/>
    <s v="P"/>
    <x v="0"/>
    <s v="Y"/>
    <s v="Y"/>
    <s v="Y"/>
    <n v="2.7199999999999998E-2"/>
    <s v="AD Clip"/>
    <n v="102220"/>
    <s v=""/>
    <n v="252011"/>
    <n v="3"/>
    <n v="37743"/>
    <n v="2021"/>
    <m/>
    <m/>
    <m/>
    <m/>
    <m/>
    <m/>
    <m/>
    <m/>
    <m/>
    <m/>
    <m/>
    <m/>
    <m/>
    <m/>
    <m/>
    <m/>
    <m/>
    <m/>
    <m/>
    <m/>
    <m/>
    <m/>
    <m/>
    <m/>
    <m/>
    <m/>
    <m/>
    <m/>
    <m/>
    <m/>
    <m/>
    <m/>
    <m/>
    <m/>
    <m/>
    <m/>
    <m/>
    <m/>
    <m/>
    <m/>
    <m/>
    <m/>
    <m/>
    <m/>
    <m/>
    <m/>
    <m/>
    <m/>
    <m/>
    <n v="8.34"/>
    <m/>
    <m/>
    <m/>
    <m/>
    <m/>
    <m/>
    <m/>
    <m/>
    <m/>
    <n v="8.4600000000000009"/>
    <m/>
    <m/>
    <m/>
    <m/>
    <m/>
    <m/>
    <m/>
    <m/>
    <m/>
    <m/>
    <m/>
    <m/>
    <m/>
    <m/>
    <m/>
    <m/>
    <m/>
    <m/>
    <m/>
    <m/>
    <m/>
    <m/>
    <m/>
    <m/>
    <m/>
    <m/>
    <m/>
    <m/>
    <m/>
    <m/>
    <m/>
    <m/>
    <m/>
    <m/>
    <m/>
    <m/>
    <m/>
    <m/>
    <m/>
    <m/>
    <m/>
    <m/>
    <m/>
    <m/>
    <m/>
    <m/>
    <m/>
    <m/>
    <m/>
    <m/>
    <m/>
    <m/>
    <m/>
    <m/>
    <m/>
    <m/>
    <m/>
    <m/>
    <m/>
    <m/>
    <m/>
    <m/>
    <m/>
    <m/>
    <m/>
    <m/>
    <m/>
    <m/>
    <m/>
    <m/>
    <m/>
    <m/>
    <m/>
    <m/>
    <m/>
    <m/>
    <m/>
    <m/>
    <m/>
    <m/>
    <m/>
    <m/>
    <m/>
    <m/>
    <m/>
    <m/>
    <m/>
    <n v="4.24"/>
    <m/>
    <m/>
    <m/>
    <m/>
    <m/>
    <m/>
    <m/>
    <m/>
    <m/>
    <m/>
    <m/>
    <n v="3.7"/>
    <m/>
    <m/>
    <m/>
    <n v="3.3"/>
    <n v="33.04"/>
    <n v="59.84"/>
    <n v="5.7"/>
    <m/>
    <n v="21.04"/>
    <n v="7"/>
    <n v="28.04"/>
    <n v="98.58"/>
    <n v="126.62"/>
    <n v="1.2387008413226376E-3"/>
    <n v="0.22145000789764649"/>
  </r>
  <r>
    <n v="26"/>
    <n v="105"/>
    <s v="Puntledge R"/>
    <s v="OPS"/>
    <s v="124"/>
    <s v="Chinook"/>
    <s v="2"/>
    <x v="1"/>
    <x v="2"/>
    <n v="105"/>
    <x v="10"/>
    <s v="CK-83"/>
    <s v="EAST VANCOUVER ISLAND-GEORGIA STRAIT_SU_0.3"/>
    <s v="M"/>
    <s v="H"/>
    <n v="105"/>
    <s v="Puntledge River H"/>
    <n v="105"/>
    <s v="Puntledge R"/>
    <s v="GSVI"/>
    <s v="S"/>
    <x v="1"/>
    <s v="183480"/>
    <n v="0"/>
    <x v="555"/>
    <n v="2019"/>
    <s v="20190527"/>
    <s v="20190607"/>
    <n v="73"/>
    <n v="4"/>
    <s v="134,150 Low Positive BKD + 117861 Negative Low BKD"/>
    <s v="CWT"/>
    <s v="P"/>
    <x v="0"/>
    <s v="Y"/>
    <s v="Y"/>
    <s v="Y"/>
    <n v="2.7199999999999998E-2"/>
    <s v="AD Clip"/>
    <n v="102220"/>
    <n v="102220"/>
    <n v="252011"/>
    <n v="4"/>
    <n v="37743"/>
    <n v="2022"/>
    <m/>
    <m/>
    <m/>
    <m/>
    <m/>
    <m/>
    <m/>
    <m/>
    <m/>
    <m/>
    <m/>
    <m/>
    <m/>
    <n v="3.22"/>
    <m/>
    <m/>
    <m/>
    <m/>
    <m/>
    <m/>
    <m/>
    <m/>
    <m/>
    <m/>
    <m/>
    <m/>
    <m/>
    <m/>
    <m/>
    <m/>
    <m/>
    <m/>
    <m/>
    <m/>
    <m/>
    <m/>
    <m/>
    <m/>
    <m/>
    <m/>
    <m/>
    <m/>
    <m/>
    <m/>
    <m/>
    <m/>
    <m/>
    <m/>
    <m/>
    <m/>
    <m/>
    <m/>
    <m/>
    <m/>
    <m/>
    <m/>
    <m/>
    <m/>
    <m/>
    <m/>
    <m/>
    <m/>
    <m/>
    <m/>
    <m/>
    <m/>
    <m/>
    <m/>
    <m/>
    <m/>
    <m/>
    <m/>
    <m/>
    <m/>
    <m/>
    <m/>
    <m/>
    <m/>
    <m/>
    <m/>
    <m/>
    <m/>
    <m/>
    <m/>
    <m/>
    <m/>
    <m/>
    <m/>
    <m/>
    <m/>
    <m/>
    <m/>
    <m/>
    <m/>
    <m/>
    <m/>
    <m/>
    <m/>
    <m/>
    <m/>
    <m/>
    <m/>
    <m/>
    <m/>
    <m/>
    <m/>
    <m/>
    <m/>
    <m/>
    <m/>
    <m/>
    <m/>
    <m/>
    <m/>
    <m/>
    <m/>
    <m/>
    <m/>
    <m/>
    <m/>
    <m/>
    <m/>
    <m/>
    <m/>
    <m/>
    <m/>
    <m/>
    <m/>
    <m/>
    <m/>
    <m/>
    <m/>
    <m/>
    <m/>
    <m/>
    <m/>
    <m/>
    <m/>
    <m/>
    <m/>
    <m/>
    <m/>
    <m/>
    <m/>
    <m/>
    <m/>
    <m/>
    <n v="5.76"/>
    <m/>
    <m/>
    <m/>
    <m/>
    <m/>
    <m/>
    <m/>
    <m/>
    <m/>
    <m/>
    <m/>
    <n v="7.96"/>
    <m/>
    <m/>
    <m/>
    <m/>
    <n v="26"/>
    <n v="11.4"/>
    <m/>
    <m/>
    <n v="8.98"/>
    <n v="7.96"/>
    <n v="16.940000000000001"/>
    <n v="37.4"/>
    <n v="54.339999999999996"/>
    <n v="5.3159851301115243E-4"/>
    <n v="0.31174089068825916"/>
  </r>
  <r>
    <n v="26"/>
    <n v="105"/>
    <s v="Puntledge R"/>
    <s v="OPS"/>
    <s v="124"/>
    <s v="Chinook"/>
    <s v="2"/>
    <x v="1"/>
    <x v="2"/>
    <n v="105"/>
    <x v="10"/>
    <s v="CK-83"/>
    <s v="EAST VANCOUVER ISLAND-GEORGIA STRAIT_SU_0.3"/>
    <s v="M"/>
    <s v="H"/>
    <n v="105"/>
    <s v="Puntledge River H"/>
    <n v="105"/>
    <s v="Puntledge R"/>
    <s v="GSVI"/>
    <s v="S"/>
    <x v="1"/>
    <s v="185785"/>
    <n v="0"/>
    <x v="556"/>
    <n v="2019"/>
    <s v="20190607"/>
    <s v="20190621"/>
    <m/>
    <n v="3.71"/>
    <m/>
    <s v="CWT"/>
    <s v="P"/>
    <x v="0"/>
    <s v="Y"/>
    <s v="Y"/>
    <s v="Y"/>
    <n v="3.5000000000000001E-3"/>
    <s v="AD Clip"/>
    <n v="33303"/>
    <s v=""/>
    <n v="87814"/>
    <n v="2"/>
    <n v="37744"/>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7"/>
    <n v="2.09"/>
    <n v="0.71"/>
    <m/>
    <n v="0"/>
    <n v="0"/>
    <n v="0"/>
    <n v="3.07"/>
    <n v="3.07"/>
    <n v="9.2183887337477104E-5"/>
    <n v="0"/>
  </r>
  <r>
    <n v="26"/>
    <n v="105"/>
    <s v="Puntledge R"/>
    <s v="OPS"/>
    <s v="124"/>
    <s v="Chinook"/>
    <s v="2"/>
    <x v="1"/>
    <x v="2"/>
    <n v="105"/>
    <x v="10"/>
    <s v="CK-83"/>
    <s v="EAST VANCOUVER ISLAND-GEORGIA STRAIT_SU_0.3"/>
    <s v="M"/>
    <s v="H"/>
    <n v="105"/>
    <s v="Puntledge River H"/>
    <n v="105"/>
    <s v="Puntledge R"/>
    <s v="GSVI"/>
    <s v="S"/>
    <x v="1"/>
    <s v="185785"/>
    <n v="0"/>
    <x v="556"/>
    <n v="2019"/>
    <s v="20190607"/>
    <s v="20190621"/>
    <m/>
    <n v="3.71"/>
    <m/>
    <s v="CWT"/>
    <s v="P"/>
    <x v="0"/>
    <s v="Y"/>
    <s v="Y"/>
    <s v="Y"/>
    <n v="3.5000000000000001E-3"/>
    <s v="AD Clip"/>
    <n v="33303"/>
    <s v=""/>
    <n v="87814"/>
    <n v="3"/>
    <n v="37744"/>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24"/>
    <m/>
    <m/>
    <m/>
    <m/>
    <m/>
    <m/>
    <m/>
    <m/>
    <m/>
    <m/>
    <m/>
    <m/>
    <m/>
    <m/>
    <m/>
    <m/>
    <n v="10.84"/>
    <n v="19.8"/>
    <n v="2.41"/>
    <m/>
    <n v="4.24"/>
    <n v="0"/>
    <n v="4.24"/>
    <n v="33.049999999999997"/>
    <n v="37.290000000000006"/>
    <n v="1.119718944239258E-3"/>
    <n v="0.11370340573880396"/>
  </r>
  <r>
    <n v="26"/>
    <n v="105"/>
    <s v="Puntledge R"/>
    <s v="OPS"/>
    <s v="124"/>
    <s v="Chinook"/>
    <s v="2"/>
    <x v="1"/>
    <x v="2"/>
    <n v="105"/>
    <x v="10"/>
    <s v="CK-83"/>
    <s v="EAST VANCOUVER ISLAND-GEORGIA STRAIT_SU_0.3"/>
    <s v="M"/>
    <s v="H"/>
    <n v="105"/>
    <s v="Puntledge River H"/>
    <n v="105"/>
    <s v="Puntledge R"/>
    <s v="GSVI"/>
    <s v="S"/>
    <x v="1"/>
    <s v="185785"/>
    <n v="0"/>
    <x v="556"/>
    <n v="2019"/>
    <s v="20190607"/>
    <s v="20190621"/>
    <m/>
    <n v="3.71"/>
    <m/>
    <s v="CWT"/>
    <s v="P"/>
    <x v="0"/>
    <s v="Y"/>
    <s v="Y"/>
    <s v="Y"/>
    <n v="3.5000000000000001E-3"/>
    <s v="AD Clip"/>
    <n v="33303"/>
    <n v="33303"/>
    <n v="87814"/>
    <n v="4"/>
    <n v="37744"/>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
    <n v="2.19"/>
    <m/>
    <m/>
    <n v="0"/>
    <n v="0"/>
    <n v="0"/>
    <n v="7.19"/>
    <n v="7.1899999999999995"/>
    <n v="2.1589646578386331E-4"/>
    <n v="0"/>
  </r>
  <r>
    <n v="26"/>
    <n v="105"/>
    <s v="Puntledge R"/>
    <s v="OPS"/>
    <s v="124"/>
    <s v="Chinook"/>
    <s v="2"/>
    <x v="1"/>
    <x v="14"/>
    <n v="105"/>
    <x v="10"/>
    <s v="CK-83"/>
    <s v="EAST VANCOUVER ISLAND-GEORGIA STRAIT_SU_0.3"/>
    <s v="M"/>
    <s v="H"/>
    <n v="105"/>
    <s v="Puntledge River H"/>
    <n v="105"/>
    <s v="Puntledge R"/>
    <s v="GSVI"/>
    <s v="S"/>
    <x v="1"/>
    <s v="186709"/>
    <n v="0"/>
    <x v="557"/>
    <n v="2021"/>
    <s v="20210525"/>
    <s v="20210610"/>
    <n v="73"/>
    <n v="3.98"/>
    <s v="Unmarked (BKD) = 4,119 LP + 50,007 mixed LPs. 93% of release occurred on May 25"/>
    <s v="CWT"/>
    <s v="P"/>
    <x v="0"/>
    <s v="Y"/>
    <s v="Y"/>
    <s v="Y"/>
    <n v="0.17199999999999999"/>
    <s v="AD Clip"/>
    <n v="16063"/>
    <s v=""/>
    <n v="74453"/>
    <n v="2"/>
    <n v="39227"/>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
    <n v="2.25"/>
    <n v="1"/>
    <m/>
    <n v="0"/>
    <n v="0"/>
    <n v="0"/>
    <n v="9.25"/>
    <n v="9.25"/>
    <n v="5.7585756085413683E-4"/>
    <n v="0"/>
  </r>
  <r>
    <n v="26"/>
    <n v="105"/>
    <s v="Puntledge R"/>
    <s v="OPS"/>
    <s v="124"/>
    <s v="Chinook"/>
    <s v="2"/>
    <x v="1"/>
    <x v="14"/>
    <n v="105"/>
    <x v="10"/>
    <s v="CK-83"/>
    <s v="EAST VANCOUVER ISLAND-GEORGIA STRAIT_SU_0.3"/>
    <s v="M"/>
    <s v="H"/>
    <n v="105"/>
    <s v="Puntledge River H"/>
    <n v="105"/>
    <s v="Puntledge R"/>
    <s v="GSVI"/>
    <s v="S"/>
    <x v="1"/>
    <s v="186709"/>
    <n v="0"/>
    <x v="557"/>
    <n v="2021"/>
    <s v="20210525"/>
    <s v="20210610"/>
    <n v="73"/>
    <n v="3.98"/>
    <s v="Unmarked (BKD) = 4,119 LP + 50,007 mixed LPs. 93% of release occurred on May 25"/>
    <s v="CWT"/>
    <s v="P"/>
    <x v="0"/>
    <s v="Y"/>
    <s v="Y"/>
    <s v="Y"/>
    <n v="0.17199999999999999"/>
    <s v="AD Clip"/>
    <n v="16063"/>
    <s v=""/>
    <n v="74453"/>
    <n v="3"/>
    <n v="39227"/>
    <n v="2023"/>
    <m/>
    <m/>
    <m/>
    <m/>
    <m/>
    <m/>
    <m/>
    <m/>
    <m/>
    <m/>
    <m/>
    <m/>
    <m/>
    <m/>
    <m/>
    <m/>
    <m/>
    <m/>
    <m/>
    <m/>
    <m/>
    <m/>
    <m/>
    <m/>
    <m/>
    <m/>
    <m/>
    <m/>
    <m/>
    <m/>
    <m/>
    <m/>
    <m/>
    <m/>
    <m/>
    <m/>
    <m/>
    <m/>
    <m/>
    <m/>
    <m/>
    <m/>
    <m/>
    <m/>
    <m/>
    <m/>
    <m/>
    <m/>
    <m/>
    <m/>
    <m/>
    <m/>
    <m/>
    <m/>
    <m/>
    <m/>
    <m/>
    <m/>
    <m/>
    <m/>
    <m/>
    <n v="6.87"/>
    <m/>
    <m/>
    <m/>
    <m/>
    <m/>
    <m/>
    <m/>
    <m/>
    <m/>
    <m/>
    <m/>
    <m/>
    <m/>
    <m/>
    <m/>
    <m/>
    <m/>
    <m/>
    <m/>
    <m/>
    <n v="1.9"/>
    <m/>
    <m/>
    <m/>
    <m/>
    <m/>
    <m/>
    <m/>
    <m/>
    <m/>
    <m/>
    <m/>
    <m/>
    <m/>
    <m/>
    <m/>
    <m/>
    <m/>
    <m/>
    <m/>
    <m/>
    <m/>
    <m/>
    <m/>
    <m/>
    <m/>
    <m/>
    <m/>
    <m/>
    <m/>
    <m/>
    <m/>
    <m/>
    <m/>
    <m/>
    <m/>
    <m/>
    <m/>
    <m/>
    <m/>
    <m/>
    <m/>
    <m/>
    <m/>
    <m/>
    <m/>
    <m/>
    <m/>
    <m/>
    <m/>
    <m/>
    <m/>
    <m/>
    <m/>
    <m/>
    <m/>
    <m/>
    <m/>
    <m/>
    <m/>
    <m/>
    <m/>
    <m/>
    <m/>
    <m/>
    <m/>
    <m/>
    <m/>
    <m/>
    <m/>
    <m/>
    <m/>
    <m/>
    <m/>
    <m/>
    <m/>
    <m/>
    <m/>
    <m/>
    <m/>
    <m/>
    <m/>
    <n v="6.78"/>
    <n v="1.46"/>
    <n v="1.1399999999999999"/>
    <m/>
    <n v="8.77"/>
    <n v="0"/>
    <n v="8.77"/>
    <n v="9.3800000000000008"/>
    <n v="18.150000000000002"/>
    <n v="1.1299259167029821E-3"/>
    <n v="0.48319559228650127"/>
  </r>
  <r>
    <n v="26"/>
    <n v="105"/>
    <s v="Puntledge R"/>
    <s v="OPS"/>
    <s v="124"/>
    <s v="Chinook"/>
    <s v="2"/>
    <x v="1"/>
    <x v="14"/>
    <n v="105"/>
    <x v="10"/>
    <s v="CK-83"/>
    <s v="EAST VANCOUVER ISLAND-GEORGIA STRAIT_SU_0.3"/>
    <s v="M"/>
    <s v="H"/>
    <n v="105"/>
    <s v="Puntledge River H"/>
    <n v="105"/>
    <s v="Puntledge R"/>
    <s v="GSVI"/>
    <s v="S"/>
    <x v="1"/>
    <s v="186709"/>
    <n v="0"/>
    <x v="557"/>
    <n v="2021"/>
    <s v="20210525"/>
    <s v="20210610"/>
    <n v="73"/>
    <n v="3.98"/>
    <s v="Unmarked (BKD) = 4,119 LP + 50,007 mixed LPs. 93% of release occurred on May 25"/>
    <s v="CWT"/>
    <s v="P"/>
    <x v="0"/>
    <s v="Y"/>
    <s v="Y"/>
    <s v="Y"/>
    <n v="0.17199999999999999"/>
    <s v="AD Clip"/>
    <n v="16063"/>
    <n v="16063"/>
    <n v="74453"/>
    <n v="4"/>
    <n v="39227"/>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0.05"/>
    <m/>
    <m/>
    <n v="0"/>
    <n v="0"/>
    <n v="0"/>
    <n v="1.05"/>
    <n v="1.05"/>
    <n v="6.5367615015874992E-5"/>
    <n v="0"/>
  </r>
  <r>
    <n v="26"/>
    <n v="105"/>
    <s v="Puntledge R"/>
    <s v="OPS"/>
    <s v="124"/>
    <s v="Chinook"/>
    <s v="2"/>
    <x v="1"/>
    <x v="15"/>
    <n v="105"/>
    <x v="10"/>
    <s v="CK-83"/>
    <s v="EAST VANCOUVER ISLAND-GEORGIA STRAIT_SU_0.3"/>
    <s v="M"/>
    <s v="H"/>
    <n v="105"/>
    <s v="Puntledge River H"/>
    <n v="105"/>
    <s v="Puntledge R"/>
    <s v="GSVI"/>
    <s v="S"/>
    <x v="1"/>
    <s v="186713"/>
    <n v="0"/>
    <x v="558"/>
    <n v="2022"/>
    <s v="20220624"/>
    <s v="20220705"/>
    <n v="76"/>
    <n v="4.7"/>
    <m/>
    <s v="CWT"/>
    <s v="P"/>
    <x v="0"/>
    <s v="Y"/>
    <s v="Y"/>
    <s v="N"/>
    <n v="5.9999999999999995E-4"/>
    <s v="AD Clip"/>
    <n v="24741"/>
    <s v=""/>
    <n v="25022"/>
    <n v="2"/>
    <n v="40197"/>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599999999999999"/>
    <n v="0.09"/>
    <n v="2.15"/>
    <m/>
    <n v="0"/>
    <n v="0"/>
    <n v="0"/>
    <n v="3.4"/>
    <n v="3.4"/>
    <n v="1.3742370963178529E-4"/>
    <n v="0"/>
  </r>
  <r>
    <n v="26"/>
    <n v="105"/>
    <s v="Puntledge R"/>
    <s v="OPS"/>
    <s v="124"/>
    <s v="Chinook"/>
    <s v="2"/>
    <x v="1"/>
    <x v="15"/>
    <n v="105"/>
    <x v="10"/>
    <s v="CK-83"/>
    <s v="EAST VANCOUVER ISLAND-GEORGIA STRAIT_SU_0.3"/>
    <s v="M"/>
    <s v="H"/>
    <n v="105"/>
    <s v="Puntledge River H"/>
    <n v="105"/>
    <s v="Puntledge R"/>
    <s v="GSVI"/>
    <s v="S"/>
    <x v="1"/>
    <s v="186713"/>
    <n v="0"/>
    <x v="558"/>
    <n v="2022"/>
    <s v="20220624"/>
    <s v="20220705"/>
    <n v="76"/>
    <n v="4.7"/>
    <m/>
    <s v="CWT"/>
    <s v="P"/>
    <x v="0"/>
    <s v="Y"/>
    <s v="Y"/>
    <s v="N"/>
    <n v="5.9999999999999995E-4"/>
    <s v="AD Clip"/>
    <n v="24741"/>
    <n v="24741"/>
    <n v="25022"/>
    <n v="3"/>
    <n v="40197"/>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55"/>
    <n v="0.81"/>
    <n v="0.54"/>
    <m/>
    <n v="0"/>
    <n v="0"/>
    <n v="0"/>
    <n v="7.9"/>
    <n v="7.8999999999999995"/>
    <n v="3.193080312032658E-4"/>
    <n v="0"/>
  </r>
  <r>
    <n v="26"/>
    <n v="105"/>
    <s v="Puntledge R"/>
    <s v="OPS"/>
    <s v="124"/>
    <s v="Chinook"/>
    <s v="2"/>
    <x v="1"/>
    <x v="15"/>
    <n v="105"/>
    <x v="10"/>
    <s v="CK-83"/>
    <s v="EAST VANCOUVER ISLAND-GEORGIA STRAIT_SU_0.3"/>
    <s v="M"/>
    <s v="H"/>
    <n v="105"/>
    <s v="Puntledge River H"/>
    <n v="105"/>
    <s v="Puntledge R"/>
    <s v="GSVI"/>
    <s v="S"/>
    <x v="1"/>
    <s v="186714"/>
    <n v="0"/>
    <x v="559"/>
    <n v="2022"/>
    <s v="20220624"/>
    <s v="20220705"/>
    <n v="76"/>
    <n v="4.7"/>
    <m/>
    <s v="CWT"/>
    <s v="P"/>
    <x v="0"/>
    <s v="Y"/>
    <s v="Y"/>
    <s v="N"/>
    <n v="6.9999999999999999E-4"/>
    <s v="AD Clip"/>
    <n v="19424"/>
    <s v=""/>
    <n v="19644"/>
    <n v="2"/>
    <n v="40198"/>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
    <m/>
    <m/>
    <m/>
    <n v="0"/>
    <n v="0"/>
    <n v="0"/>
    <n v="3.5"/>
    <n v="3.5"/>
    <n v="1.8018945634266887E-4"/>
    <n v="0"/>
  </r>
  <r>
    <n v="26"/>
    <n v="105"/>
    <s v="Puntledge R"/>
    <s v="OPS"/>
    <s v="124"/>
    <s v="Chinook"/>
    <s v="2"/>
    <x v="1"/>
    <x v="15"/>
    <n v="105"/>
    <x v="10"/>
    <s v="CK-83"/>
    <s v="EAST VANCOUVER ISLAND-GEORGIA STRAIT_SU_0.3"/>
    <s v="M"/>
    <s v="H"/>
    <n v="105"/>
    <s v="Puntledge River H"/>
    <n v="105"/>
    <s v="Puntledge R"/>
    <s v="GSVI"/>
    <s v="S"/>
    <x v="1"/>
    <s v="186714"/>
    <n v="0"/>
    <x v="559"/>
    <n v="2022"/>
    <s v="20220624"/>
    <s v="20220705"/>
    <n v="76"/>
    <n v="4.7"/>
    <m/>
    <s v="CWT"/>
    <s v="P"/>
    <x v="0"/>
    <s v="Y"/>
    <s v="Y"/>
    <s v="N"/>
    <n v="6.9999999999999999E-4"/>
    <s v="AD Clip"/>
    <n v="19424"/>
    <n v="19424"/>
    <n v="19644"/>
    <n v="3"/>
    <n v="40198"/>
    <n v="2024"/>
    <m/>
    <m/>
    <m/>
    <m/>
    <m/>
    <m/>
    <m/>
    <m/>
    <m/>
    <m/>
    <m/>
    <m/>
    <m/>
    <m/>
    <m/>
    <m/>
    <m/>
    <m/>
    <m/>
    <m/>
    <m/>
    <m/>
    <m/>
    <m/>
    <m/>
    <m/>
    <m/>
    <m/>
    <m/>
    <m/>
    <m/>
    <m/>
    <m/>
    <m/>
    <m/>
    <m/>
    <m/>
    <m/>
    <m/>
    <m/>
    <m/>
    <m/>
    <m/>
    <m/>
    <m/>
    <m/>
    <m/>
    <m/>
    <m/>
    <n v="9.9600000000000009"/>
    <m/>
    <m/>
    <m/>
    <m/>
    <m/>
    <m/>
    <m/>
    <m/>
    <m/>
    <m/>
    <m/>
    <m/>
    <m/>
    <m/>
    <m/>
    <m/>
    <m/>
    <m/>
    <m/>
    <m/>
    <m/>
    <m/>
    <m/>
    <m/>
    <m/>
    <m/>
    <m/>
    <m/>
    <m/>
    <m/>
    <m/>
    <m/>
    <m/>
    <m/>
    <m/>
    <m/>
    <m/>
    <m/>
    <m/>
    <m/>
    <m/>
    <m/>
    <m/>
    <m/>
    <m/>
    <m/>
    <m/>
    <m/>
    <m/>
    <m/>
    <m/>
    <m/>
    <m/>
    <m/>
    <m/>
    <m/>
    <m/>
    <m/>
    <m/>
    <m/>
    <m/>
    <m/>
    <m/>
    <m/>
    <m/>
    <m/>
    <m/>
    <m/>
    <m/>
    <m/>
    <m/>
    <m/>
    <m/>
    <m/>
    <m/>
    <m/>
    <m/>
    <m/>
    <m/>
    <m/>
    <m/>
    <m/>
    <m/>
    <m/>
    <m/>
    <m/>
    <m/>
    <m/>
    <m/>
    <m/>
    <m/>
    <m/>
    <m/>
    <m/>
    <m/>
    <m/>
    <m/>
    <m/>
    <m/>
    <m/>
    <m/>
    <m/>
    <m/>
    <m/>
    <m/>
    <m/>
    <m/>
    <m/>
    <m/>
    <m/>
    <m/>
    <m/>
    <m/>
    <m/>
    <n v="8.5500000000000007"/>
    <n v="0.96"/>
    <n v="0.54"/>
    <m/>
    <n v="9.9600000000000009"/>
    <n v="0"/>
    <n v="9.9600000000000009"/>
    <n v="10.050000000000001"/>
    <n v="20.010000000000002"/>
    <n v="1.0301688632619441E-3"/>
    <n v="0.49775112443778113"/>
  </r>
  <r>
    <n v="26"/>
    <n v="105"/>
    <s v="Puntledge R"/>
    <s v="OPS"/>
    <s v="124"/>
    <s v="Chinook"/>
    <s v="3"/>
    <x v="0"/>
    <x v="3"/>
    <n v="105"/>
    <x v="10"/>
    <s v="CK-27"/>
    <s v="EAST VANCOUVER ISLAND-QUALICUM &amp; PUNTLEDGE_FA_0.x"/>
    <s v="M"/>
    <s v="H"/>
    <n v="105"/>
    <s v="Puntledge River H"/>
    <n v="105"/>
    <s v="Puntledge R"/>
    <s v="GSVI"/>
    <s v="S"/>
    <x v="1"/>
    <s v="185725"/>
    <n v="0"/>
    <x v="560"/>
    <n v="2006"/>
    <s v="20060602"/>
    <s v="20060602"/>
    <n v="8"/>
    <n v="7.1"/>
    <s v="FED EWOS DIET. SEE ALSO 185726 (SKRETTING DIET)."/>
    <s v="CWT"/>
    <s v="P"/>
    <x v="0"/>
    <s v="Y"/>
    <s v="Y"/>
    <s v="Y"/>
    <n v="1.7229999999999999E-3"/>
    <s v="AD Clip"/>
    <n v="30111"/>
    <s v=""/>
    <n v="770602"/>
    <n v="1"/>
    <n v="3068"/>
    <n v="200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n v="0"/>
    <n v="0"/>
    <n v="0"/>
    <n v="1"/>
    <n v="1"/>
    <n v="3.3210454651124171E-5"/>
    <n v="0"/>
  </r>
  <r>
    <n v="26"/>
    <n v="105"/>
    <s v="Puntledge R"/>
    <s v="OPS"/>
    <s v="124"/>
    <s v="Chinook"/>
    <s v="3"/>
    <x v="0"/>
    <x v="3"/>
    <n v="105"/>
    <x v="10"/>
    <s v="CK-27"/>
    <s v="EAST VANCOUVER ISLAND-QUALICUM &amp; PUNTLEDGE_FA_0.x"/>
    <s v="M"/>
    <s v="H"/>
    <n v="105"/>
    <s v="Puntledge River H"/>
    <n v="105"/>
    <s v="Puntledge R"/>
    <s v="GSVI"/>
    <s v="S"/>
    <x v="1"/>
    <s v="185725"/>
    <n v="0"/>
    <x v="560"/>
    <n v="2006"/>
    <s v="20060602"/>
    <s v="20060602"/>
    <n v="8"/>
    <n v="7.1"/>
    <s v="FED EWOS DIET. SEE ALSO 185726 (SKRETTING DIET)."/>
    <s v="CWT"/>
    <s v="P"/>
    <x v="0"/>
    <s v="Y"/>
    <s v="Y"/>
    <s v="Y"/>
    <n v="1.7229999999999999E-3"/>
    <s v="AD Clip"/>
    <n v="30111"/>
    <s v=""/>
    <n v="770602"/>
    <n v="2"/>
    <n v="3068"/>
    <n v="2007"/>
    <m/>
    <m/>
    <m/>
    <m/>
    <m/>
    <m/>
    <m/>
    <m/>
    <m/>
    <m/>
    <m/>
    <m/>
    <m/>
    <m/>
    <m/>
    <m/>
    <m/>
    <m/>
    <m/>
    <m/>
    <m/>
    <m/>
    <m/>
    <m/>
    <m/>
    <m/>
    <m/>
    <m/>
    <m/>
    <m/>
    <m/>
    <m/>
    <m/>
    <m/>
    <m/>
    <m/>
    <m/>
    <m/>
    <m/>
    <m/>
    <m/>
    <m/>
    <m/>
    <m/>
    <m/>
    <m/>
    <m/>
    <m/>
    <m/>
    <m/>
    <m/>
    <m/>
    <m/>
    <m/>
    <m/>
    <m/>
    <m/>
    <m/>
    <m/>
    <m/>
    <m/>
    <m/>
    <m/>
    <m/>
    <m/>
    <m/>
    <m/>
    <m/>
    <m/>
    <m/>
    <m/>
    <m/>
    <m/>
    <m/>
    <m/>
    <m/>
    <m/>
    <m/>
    <m/>
    <m/>
    <m/>
    <m/>
    <m/>
    <m/>
    <m/>
    <m/>
    <m/>
    <m/>
    <m/>
    <m/>
    <m/>
    <m/>
    <m/>
    <m/>
    <m/>
    <m/>
    <m/>
    <m/>
    <m/>
    <m/>
    <m/>
    <m/>
    <m/>
    <m/>
    <m/>
    <m/>
    <m/>
    <m/>
    <m/>
    <m/>
    <m/>
    <m/>
    <m/>
    <m/>
    <m/>
    <m/>
    <m/>
    <m/>
    <m/>
    <m/>
    <m/>
    <m/>
    <m/>
    <m/>
    <n v="3.61"/>
    <m/>
    <m/>
    <m/>
    <m/>
    <m/>
    <m/>
    <m/>
    <m/>
    <m/>
    <m/>
    <m/>
    <m/>
    <m/>
    <m/>
    <m/>
    <m/>
    <m/>
    <m/>
    <m/>
    <m/>
    <m/>
    <m/>
    <m/>
    <m/>
    <m/>
    <m/>
    <m/>
    <m/>
    <m/>
    <m/>
    <m/>
    <m/>
    <m/>
    <m/>
    <n v="0.1"/>
    <m/>
    <m/>
    <m/>
    <m/>
    <n v="19.84"/>
    <n v="64.319999999999993"/>
    <m/>
    <m/>
    <n v="3.61"/>
    <n v="0.1"/>
    <n v="3.71"/>
    <n v="84.16"/>
    <n v="87.86999999999999"/>
    <n v="2.9182026501942807E-3"/>
    <n v="4.2221463525662917E-2"/>
  </r>
  <r>
    <n v="26"/>
    <n v="105"/>
    <s v="Puntledge R"/>
    <s v="OPS"/>
    <s v="124"/>
    <s v="Chinook"/>
    <s v="3"/>
    <x v="0"/>
    <x v="3"/>
    <n v="105"/>
    <x v="10"/>
    <s v="CK-27"/>
    <s v="EAST VANCOUVER ISLAND-QUALICUM &amp; PUNTLEDGE_FA_0.x"/>
    <s v="M"/>
    <s v="H"/>
    <n v="105"/>
    <s v="Puntledge River H"/>
    <n v="105"/>
    <s v="Puntledge R"/>
    <s v="GSVI"/>
    <s v="S"/>
    <x v="1"/>
    <s v="185725"/>
    <n v="0"/>
    <x v="560"/>
    <n v="2006"/>
    <s v="20060602"/>
    <s v="20060602"/>
    <n v="8"/>
    <n v="7.1"/>
    <s v="FED EWOS DIET. SEE ALSO 185726 (SKRETTING DIET)."/>
    <s v="CWT"/>
    <s v="P"/>
    <x v="0"/>
    <s v="Y"/>
    <s v="Y"/>
    <s v="Y"/>
    <n v="1.7229999999999999E-3"/>
    <s v="AD Clip"/>
    <n v="30111"/>
    <s v=""/>
    <n v="770602"/>
    <n v="3"/>
    <n v="3068"/>
    <n v="2008"/>
    <m/>
    <m/>
    <m/>
    <m/>
    <m/>
    <m/>
    <m/>
    <m/>
    <m/>
    <m/>
    <m/>
    <m/>
    <m/>
    <m/>
    <m/>
    <m/>
    <m/>
    <m/>
    <m/>
    <m/>
    <m/>
    <m/>
    <m/>
    <m/>
    <m/>
    <m/>
    <m/>
    <m/>
    <m/>
    <m/>
    <m/>
    <m/>
    <m/>
    <m/>
    <n v="21.96"/>
    <m/>
    <m/>
    <m/>
    <m/>
    <m/>
    <m/>
    <m/>
    <m/>
    <m/>
    <m/>
    <m/>
    <m/>
    <m/>
    <m/>
    <n v="111.94"/>
    <m/>
    <m/>
    <m/>
    <m/>
    <m/>
    <m/>
    <m/>
    <m/>
    <m/>
    <m/>
    <m/>
    <m/>
    <m/>
    <m/>
    <m/>
    <m/>
    <m/>
    <m/>
    <m/>
    <m/>
    <m/>
    <m/>
    <m/>
    <m/>
    <m/>
    <m/>
    <m/>
    <m/>
    <m/>
    <m/>
    <m/>
    <m/>
    <m/>
    <m/>
    <m/>
    <m/>
    <m/>
    <m/>
    <m/>
    <m/>
    <m/>
    <m/>
    <m/>
    <m/>
    <m/>
    <m/>
    <m/>
    <m/>
    <m/>
    <m/>
    <m/>
    <m/>
    <m/>
    <n v="12.04"/>
    <m/>
    <m/>
    <m/>
    <m/>
    <m/>
    <m/>
    <m/>
    <m/>
    <m/>
    <m/>
    <m/>
    <m/>
    <m/>
    <m/>
    <m/>
    <m/>
    <m/>
    <m/>
    <m/>
    <m/>
    <m/>
    <m/>
    <m/>
    <m/>
    <m/>
    <m/>
    <m/>
    <m/>
    <m/>
    <n v="11.2"/>
    <m/>
    <m/>
    <m/>
    <m/>
    <m/>
    <m/>
    <m/>
    <m/>
    <m/>
    <m/>
    <m/>
    <m/>
    <m/>
    <m/>
    <m/>
    <m/>
    <m/>
    <m/>
    <m/>
    <m/>
    <m/>
    <m/>
    <m/>
    <m/>
    <m/>
    <n v="2.97"/>
    <m/>
    <m/>
    <m/>
    <n v="5.87"/>
    <n v="20.190000000000001"/>
    <n v="52.13"/>
    <m/>
    <m/>
    <n v="157.13999999999999"/>
    <n v="8.84"/>
    <n v="165.98"/>
    <n v="72.319999999999993"/>
    <n v="238.29999999999998"/>
    <n v="7.9140513433628903E-3"/>
    <n v="0.69651699538396983"/>
  </r>
  <r>
    <n v="26"/>
    <n v="105"/>
    <s v="Puntledge R"/>
    <s v="OPS"/>
    <s v="124"/>
    <s v="Chinook"/>
    <s v="3"/>
    <x v="0"/>
    <x v="3"/>
    <n v="105"/>
    <x v="10"/>
    <s v="CK-27"/>
    <s v="EAST VANCOUVER ISLAND-QUALICUM &amp; PUNTLEDGE_FA_0.x"/>
    <s v="M"/>
    <s v="H"/>
    <n v="105"/>
    <s v="Puntledge River H"/>
    <n v="105"/>
    <s v="Puntledge R"/>
    <s v="GSVI"/>
    <s v="S"/>
    <x v="1"/>
    <s v="185725"/>
    <n v="0"/>
    <x v="560"/>
    <n v="2006"/>
    <s v="20060602"/>
    <s v="20060602"/>
    <n v="8"/>
    <n v="7.1"/>
    <s v="FED EWOS DIET. SEE ALSO 185726 (SKRETTING DIET)."/>
    <s v="CWT"/>
    <s v="P"/>
    <x v="0"/>
    <s v="Y"/>
    <s v="Y"/>
    <s v="Y"/>
    <n v="1.7229999999999999E-3"/>
    <s v="AD Clip"/>
    <n v="30111"/>
    <s v=""/>
    <n v="770602"/>
    <n v="4"/>
    <n v="3068"/>
    <n v="2009"/>
    <m/>
    <m/>
    <m/>
    <m/>
    <m/>
    <m/>
    <m/>
    <m/>
    <m/>
    <m/>
    <m/>
    <m/>
    <m/>
    <m/>
    <m/>
    <m/>
    <n v="3.09"/>
    <m/>
    <m/>
    <m/>
    <m/>
    <m/>
    <m/>
    <m/>
    <m/>
    <m/>
    <m/>
    <m/>
    <m/>
    <m/>
    <m/>
    <m/>
    <m/>
    <m/>
    <m/>
    <m/>
    <m/>
    <m/>
    <m/>
    <m/>
    <m/>
    <m/>
    <m/>
    <m/>
    <m/>
    <m/>
    <m/>
    <m/>
    <m/>
    <n v="25.08"/>
    <m/>
    <m/>
    <m/>
    <m/>
    <n v="50.16"/>
    <m/>
    <m/>
    <m/>
    <m/>
    <m/>
    <m/>
    <m/>
    <m/>
    <m/>
    <m/>
    <m/>
    <m/>
    <m/>
    <m/>
    <m/>
    <m/>
    <m/>
    <m/>
    <m/>
    <m/>
    <m/>
    <m/>
    <m/>
    <m/>
    <m/>
    <m/>
    <m/>
    <m/>
    <m/>
    <m/>
    <m/>
    <m/>
    <m/>
    <m/>
    <m/>
    <m/>
    <m/>
    <m/>
    <m/>
    <m/>
    <m/>
    <m/>
    <m/>
    <m/>
    <m/>
    <m/>
    <m/>
    <m/>
    <m/>
    <m/>
    <m/>
    <m/>
    <m/>
    <m/>
    <m/>
    <m/>
    <m/>
    <m/>
    <m/>
    <m/>
    <m/>
    <m/>
    <m/>
    <m/>
    <m/>
    <m/>
    <m/>
    <m/>
    <m/>
    <m/>
    <m/>
    <m/>
    <m/>
    <m/>
    <m/>
    <m/>
    <m/>
    <m/>
    <m/>
    <m/>
    <m/>
    <m/>
    <m/>
    <m/>
    <m/>
    <m/>
    <m/>
    <m/>
    <m/>
    <m/>
    <m/>
    <m/>
    <m/>
    <n v="23.63"/>
    <m/>
    <m/>
    <m/>
    <m/>
    <m/>
    <m/>
    <m/>
    <m/>
    <m/>
    <m/>
    <n v="2.0099999999999998"/>
    <m/>
    <m/>
    <m/>
    <m/>
    <n v="9.5399999999999991"/>
    <n v="31.27"/>
    <m/>
    <m/>
    <n v="101.96"/>
    <n v="2.0099999999999998"/>
    <n v="103.97"/>
    <n v="40.81"/>
    <n v="144.78"/>
    <n v="4.8082096243897577E-3"/>
    <n v="0.71812405028318826"/>
  </r>
  <r>
    <n v="26"/>
    <n v="105"/>
    <s v="Puntledge R"/>
    <s v="OPS"/>
    <s v="124"/>
    <s v="Chinook"/>
    <s v="3"/>
    <x v="0"/>
    <x v="3"/>
    <n v="105"/>
    <x v="10"/>
    <s v="CK-27"/>
    <s v="EAST VANCOUVER ISLAND-QUALICUM &amp; PUNTLEDGE_FA_0.x"/>
    <s v="M"/>
    <s v="H"/>
    <n v="105"/>
    <s v="Puntledge River H"/>
    <n v="105"/>
    <s v="Puntledge R"/>
    <s v="GSVI"/>
    <s v="S"/>
    <x v="1"/>
    <s v="185725"/>
    <n v="0"/>
    <x v="560"/>
    <n v="2006"/>
    <s v="20060602"/>
    <s v="20060602"/>
    <n v="8"/>
    <n v="7.1"/>
    <s v="FED EWOS DIET. SEE ALSO 185726 (SKRETTING DIET)."/>
    <s v="CWT"/>
    <s v="P"/>
    <x v="0"/>
    <s v="Y"/>
    <s v="Y"/>
    <s v="Y"/>
    <n v="1.7229999999999999E-3"/>
    <s v="AD Clip"/>
    <n v="30111"/>
    <n v="30111"/>
    <n v="770602"/>
    <n v="5"/>
    <n v="3068"/>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7"/>
    <n v="6.72"/>
    <m/>
    <m/>
    <n v="0"/>
    <n v="0"/>
    <n v="0"/>
    <n v="8.19"/>
    <n v="8.19"/>
    <n v="2.7199362359270698E-4"/>
    <n v="0"/>
  </r>
  <r>
    <n v="26"/>
    <n v="105"/>
    <s v="Puntledge R"/>
    <s v="OPS"/>
    <s v="124"/>
    <s v="Chinook"/>
    <s v="3"/>
    <x v="0"/>
    <x v="3"/>
    <n v="105"/>
    <x v="10"/>
    <s v="CK-27"/>
    <s v="EAST VANCOUVER ISLAND-QUALICUM &amp; PUNTLEDGE_FA_0.x"/>
    <s v="M"/>
    <s v="H"/>
    <n v="105"/>
    <s v="Puntledge River H"/>
    <n v="105"/>
    <s v="Puntledge R"/>
    <s v="GSVI"/>
    <s v="S"/>
    <x v="1"/>
    <s v="185726"/>
    <n v="0"/>
    <x v="561"/>
    <n v="2006"/>
    <s v="20060602"/>
    <s v="20060602"/>
    <n v="80"/>
    <n v="6.2"/>
    <s v="FED SKRETTING DIET. SEE ALSO 185725 (EWOS DIET)."/>
    <s v="CWT"/>
    <s v="P"/>
    <x v="0"/>
    <s v="Y"/>
    <s v="Y"/>
    <s v="Y"/>
    <n v="1.6858999999999999E-2"/>
    <s v="AD Clip"/>
    <n v="32597"/>
    <s v=""/>
    <n v="771649"/>
    <n v="1"/>
    <n v="3069"/>
    <n v="200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n v="0"/>
    <n v="0"/>
    <n v="0"/>
    <n v="1"/>
    <n v="1"/>
    <n v="3.067766972420775E-5"/>
    <n v="0"/>
  </r>
  <r>
    <n v="26"/>
    <n v="105"/>
    <s v="Puntledge R"/>
    <s v="OPS"/>
    <s v="124"/>
    <s v="Chinook"/>
    <s v="3"/>
    <x v="0"/>
    <x v="3"/>
    <n v="105"/>
    <x v="10"/>
    <s v="CK-27"/>
    <s v="EAST VANCOUVER ISLAND-QUALICUM &amp; PUNTLEDGE_FA_0.x"/>
    <s v="M"/>
    <s v="H"/>
    <n v="105"/>
    <s v="Puntledge River H"/>
    <n v="105"/>
    <s v="Puntledge R"/>
    <s v="GSVI"/>
    <s v="S"/>
    <x v="1"/>
    <s v="185726"/>
    <n v="0"/>
    <x v="561"/>
    <n v="2006"/>
    <s v="20060602"/>
    <s v="20060602"/>
    <n v="80"/>
    <n v="6.2"/>
    <s v="FED SKRETTING DIET. SEE ALSO 185725 (EWOS DIET)."/>
    <s v="CWT"/>
    <s v="P"/>
    <x v="0"/>
    <s v="Y"/>
    <s v="Y"/>
    <s v="Y"/>
    <n v="1.6858999999999999E-2"/>
    <s v="AD Clip"/>
    <n v="32597"/>
    <s v=""/>
    <n v="771649"/>
    <n v="2"/>
    <n v="3069"/>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58"/>
    <n v="48.09"/>
    <n v="0.88"/>
    <m/>
    <n v="0"/>
    <n v="0"/>
    <n v="0"/>
    <n v="61.55"/>
    <n v="61.550000000000004"/>
    <n v="1.888210571524987E-3"/>
    <n v="0"/>
  </r>
  <r>
    <n v="26"/>
    <n v="105"/>
    <s v="Puntledge R"/>
    <s v="OPS"/>
    <s v="124"/>
    <s v="Chinook"/>
    <s v="3"/>
    <x v="0"/>
    <x v="3"/>
    <n v="105"/>
    <x v="10"/>
    <s v="CK-27"/>
    <s v="EAST VANCOUVER ISLAND-QUALICUM &amp; PUNTLEDGE_FA_0.x"/>
    <s v="M"/>
    <s v="H"/>
    <n v="105"/>
    <s v="Puntledge River H"/>
    <n v="105"/>
    <s v="Puntledge R"/>
    <s v="GSVI"/>
    <s v="S"/>
    <x v="1"/>
    <s v="185726"/>
    <n v="0"/>
    <x v="561"/>
    <n v="2006"/>
    <s v="20060602"/>
    <s v="20060602"/>
    <n v="80"/>
    <n v="6.2"/>
    <s v="FED SKRETTING DIET. SEE ALSO 185725 (EWOS DIET)."/>
    <s v="CWT"/>
    <s v="P"/>
    <x v="0"/>
    <s v="Y"/>
    <s v="Y"/>
    <s v="Y"/>
    <n v="1.6858999999999999E-2"/>
    <s v="AD Clip"/>
    <n v="32597"/>
    <s v=""/>
    <n v="771649"/>
    <n v="3"/>
    <n v="3069"/>
    <n v="2008"/>
    <m/>
    <m/>
    <m/>
    <m/>
    <m/>
    <m/>
    <m/>
    <m/>
    <m/>
    <m/>
    <m/>
    <m/>
    <m/>
    <m/>
    <m/>
    <m/>
    <m/>
    <m/>
    <m/>
    <m/>
    <m/>
    <m/>
    <m/>
    <m/>
    <m/>
    <m/>
    <m/>
    <m/>
    <m/>
    <m/>
    <m/>
    <m/>
    <m/>
    <m/>
    <m/>
    <m/>
    <m/>
    <m/>
    <m/>
    <m/>
    <m/>
    <m/>
    <m/>
    <m/>
    <m/>
    <m/>
    <m/>
    <m/>
    <m/>
    <n v="74.58"/>
    <m/>
    <m/>
    <m/>
    <m/>
    <m/>
    <m/>
    <m/>
    <m/>
    <m/>
    <m/>
    <m/>
    <m/>
    <m/>
    <m/>
    <m/>
    <m/>
    <m/>
    <m/>
    <m/>
    <m/>
    <m/>
    <m/>
    <m/>
    <m/>
    <m/>
    <m/>
    <m/>
    <m/>
    <m/>
    <m/>
    <m/>
    <m/>
    <m/>
    <m/>
    <m/>
    <m/>
    <m/>
    <m/>
    <m/>
    <m/>
    <m/>
    <m/>
    <m/>
    <m/>
    <m/>
    <m/>
    <m/>
    <m/>
    <m/>
    <m/>
    <m/>
    <m/>
    <m/>
    <m/>
    <m/>
    <m/>
    <m/>
    <m/>
    <m/>
    <m/>
    <m/>
    <m/>
    <m/>
    <m/>
    <m/>
    <m/>
    <m/>
    <m/>
    <m/>
    <m/>
    <m/>
    <m/>
    <m/>
    <m/>
    <m/>
    <m/>
    <m/>
    <m/>
    <m/>
    <m/>
    <m/>
    <m/>
    <m/>
    <m/>
    <m/>
    <m/>
    <m/>
    <m/>
    <m/>
    <m/>
    <m/>
    <m/>
    <m/>
    <m/>
    <m/>
    <m/>
    <m/>
    <m/>
    <m/>
    <m/>
    <m/>
    <m/>
    <m/>
    <m/>
    <m/>
    <m/>
    <m/>
    <m/>
    <m/>
    <n v="6.34"/>
    <m/>
    <m/>
    <m/>
    <n v="1"/>
    <n v="15.4"/>
    <n v="40.619999999999997"/>
    <m/>
    <m/>
    <n v="74.58"/>
    <n v="7.34"/>
    <n v="81.92"/>
    <n v="56.02"/>
    <n v="137.94"/>
    <n v="4.2316777617572169E-3"/>
    <n v="0.59388139770914894"/>
  </r>
  <r>
    <n v="26"/>
    <n v="105"/>
    <s v="Puntledge R"/>
    <s v="OPS"/>
    <s v="124"/>
    <s v="Chinook"/>
    <s v="3"/>
    <x v="0"/>
    <x v="3"/>
    <n v="105"/>
    <x v="10"/>
    <s v="CK-27"/>
    <s v="EAST VANCOUVER ISLAND-QUALICUM &amp; PUNTLEDGE_FA_0.x"/>
    <s v="M"/>
    <s v="H"/>
    <n v="105"/>
    <s v="Puntledge River H"/>
    <n v="105"/>
    <s v="Puntledge R"/>
    <s v="GSVI"/>
    <s v="S"/>
    <x v="1"/>
    <s v="185726"/>
    <n v="0"/>
    <x v="561"/>
    <n v="2006"/>
    <s v="20060602"/>
    <s v="20060602"/>
    <n v="80"/>
    <n v="6.2"/>
    <s v="FED SKRETTING DIET. SEE ALSO 185725 (EWOS DIET)."/>
    <s v="CWT"/>
    <s v="P"/>
    <x v="0"/>
    <s v="Y"/>
    <s v="Y"/>
    <s v="Y"/>
    <n v="1.6858999999999999E-2"/>
    <s v="AD Clip"/>
    <n v="32597"/>
    <n v="32597"/>
    <n v="771649"/>
    <n v="4"/>
    <n v="3069"/>
    <n v="2009"/>
    <m/>
    <m/>
    <m/>
    <m/>
    <m/>
    <m/>
    <m/>
    <m/>
    <m/>
    <m/>
    <m/>
    <m/>
    <m/>
    <m/>
    <m/>
    <m/>
    <n v="6.18"/>
    <m/>
    <m/>
    <m/>
    <m/>
    <m/>
    <m/>
    <m/>
    <m/>
    <m/>
    <m/>
    <m/>
    <m/>
    <m/>
    <m/>
    <m/>
    <m/>
    <m/>
    <m/>
    <m/>
    <m/>
    <m/>
    <m/>
    <m/>
    <m/>
    <m/>
    <m/>
    <m/>
    <m/>
    <m/>
    <m/>
    <m/>
    <m/>
    <n v="25.08"/>
    <m/>
    <m/>
    <m/>
    <m/>
    <m/>
    <m/>
    <m/>
    <m/>
    <m/>
    <m/>
    <m/>
    <m/>
    <m/>
    <m/>
    <m/>
    <m/>
    <m/>
    <m/>
    <m/>
    <m/>
    <m/>
    <m/>
    <m/>
    <m/>
    <m/>
    <m/>
    <m/>
    <m/>
    <m/>
    <m/>
    <m/>
    <m/>
    <m/>
    <m/>
    <m/>
    <m/>
    <m/>
    <m/>
    <m/>
    <m/>
    <m/>
    <m/>
    <m/>
    <m/>
    <m/>
    <m/>
    <m/>
    <m/>
    <m/>
    <m/>
    <m/>
    <m/>
    <m/>
    <m/>
    <m/>
    <m/>
    <m/>
    <m/>
    <m/>
    <m/>
    <m/>
    <m/>
    <m/>
    <m/>
    <m/>
    <m/>
    <m/>
    <m/>
    <m/>
    <m/>
    <m/>
    <m/>
    <m/>
    <m/>
    <m/>
    <m/>
    <m/>
    <m/>
    <m/>
    <m/>
    <m/>
    <m/>
    <m/>
    <m/>
    <m/>
    <m/>
    <m/>
    <m/>
    <m/>
    <m/>
    <m/>
    <m/>
    <m/>
    <m/>
    <m/>
    <m/>
    <m/>
    <m/>
    <m/>
    <m/>
    <m/>
    <m/>
    <m/>
    <m/>
    <m/>
    <m/>
    <m/>
    <m/>
    <m/>
    <n v="24.09"/>
    <m/>
    <m/>
    <m/>
    <m/>
    <n v="7.66"/>
    <n v="23.92"/>
    <m/>
    <m/>
    <n v="31.26"/>
    <n v="24.09"/>
    <n v="55.35"/>
    <n v="31.58"/>
    <n v="86.93"/>
    <n v="2.6668098291253799E-3"/>
    <n v="0.63671919935580346"/>
  </r>
  <r>
    <n v="26"/>
    <n v="105"/>
    <s v="Puntledge R"/>
    <s v="OPS"/>
    <s v="124"/>
    <s v="Chinook"/>
    <s v="3"/>
    <x v="0"/>
    <x v="4"/>
    <n v="105"/>
    <x v="10"/>
    <s v="CK-27"/>
    <s v="EAST VANCOUVER ISLAND-QUALICUM &amp; PUNTLEDGE_FA_0.x"/>
    <s v="M"/>
    <s v="H"/>
    <n v="105"/>
    <s v="Puntledge River H"/>
    <n v="105"/>
    <s v="Puntledge R"/>
    <s v="GSVI"/>
    <s v="S"/>
    <x v="1"/>
    <s v="183637"/>
    <n v="0"/>
    <x v="562"/>
    <n v="2007"/>
    <s v="20070601"/>
    <s v="20070601"/>
    <n v="76"/>
    <n v="4.8"/>
    <m/>
    <s v="CWT"/>
    <s v="P"/>
    <x v="0"/>
    <s v="Y"/>
    <s v="Y"/>
    <s v="Y"/>
    <n v="4.1609999999999998E-3"/>
    <s v="AD Clip"/>
    <n v="9573"/>
    <s v=""/>
    <n v="280118"/>
    <n v="2"/>
    <n v="29025"/>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5"/>
    <n v="3.33"/>
    <m/>
    <m/>
    <n v="0"/>
    <n v="0"/>
    <n v="0"/>
    <n v="5.28"/>
    <n v="5.28"/>
    <n v="5.5155123785647134E-4"/>
    <n v="0"/>
  </r>
  <r>
    <n v="26"/>
    <n v="105"/>
    <s v="Puntledge R"/>
    <s v="OPS"/>
    <s v="124"/>
    <s v="Chinook"/>
    <s v="3"/>
    <x v="0"/>
    <x v="4"/>
    <n v="105"/>
    <x v="10"/>
    <s v="CK-27"/>
    <s v="EAST VANCOUVER ISLAND-QUALICUM &amp; PUNTLEDGE_FA_0.x"/>
    <s v="M"/>
    <s v="H"/>
    <n v="105"/>
    <s v="Puntledge River H"/>
    <n v="105"/>
    <s v="Puntledge R"/>
    <s v="GSVI"/>
    <s v="S"/>
    <x v="1"/>
    <s v="183637"/>
    <n v="0"/>
    <x v="562"/>
    <n v="2007"/>
    <s v="20070601"/>
    <s v="20070601"/>
    <n v="76"/>
    <n v="4.8"/>
    <m/>
    <s v="CWT"/>
    <s v="P"/>
    <x v="0"/>
    <s v="Y"/>
    <s v="Y"/>
    <s v="Y"/>
    <n v="4.1609999999999998E-3"/>
    <s v="AD Clip"/>
    <n v="9573"/>
    <s v=""/>
    <n v="280118"/>
    <n v="3"/>
    <n v="29025"/>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7"/>
    <m/>
    <m/>
    <m/>
    <m/>
    <n v="2.83"/>
    <n v="11.02"/>
    <m/>
    <m/>
    <n v="0"/>
    <n v="3.07"/>
    <n v="3.07"/>
    <n v="13.85"/>
    <n v="16.920000000000002"/>
    <n v="1.7674710122218742E-3"/>
    <n v="0.18144208037825058"/>
  </r>
  <r>
    <n v="26"/>
    <n v="105"/>
    <s v="Puntledge R"/>
    <s v="OPS"/>
    <s v="124"/>
    <s v="Chinook"/>
    <s v="3"/>
    <x v="0"/>
    <x v="4"/>
    <n v="105"/>
    <x v="10"/>
    <s v="CK-27"/>
    <s v="EAST VANCOUVER ISLAND-QUALICUM &amp; PUNTLEDGE_FA_0.x"/>
    <s v="M"/>
    <s v="H"/>
    <n v="105"/>
    <s v="Puntledge River H"/>
    <n v="105"/>
    <s v="Puntledge R"/>
    <s v="GSVI"/>
    <s v="S"/>
    <x v="1"/>
    <s v="183637"/>
    <n v="0"/>
    <x v="562"/>
    <n v="2007"/>
    <s v="20070601"/>
    <s v="20070601"/>
    <n v="76"/>
    <n v="4.8"/>
    <m/>
    <s v="CWT"/>
    <s v="P"/>
    <x v="0"/>
    <s v="Y"/>
    <s v="Y"/>
    <s v="Y"/>
    <n v="4.1609999999999998E-3"/>
    <s v="AD Clip"/>
    <n v="9573"/>
    <n v="9573"/>
    <n v="280118"/>
    <n v="4"/>
    <n v="29025"/>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4"/>
    <n v="3.36"/>
    <m/>
    <m/>
    <n v="0"/>
    <n v="0"/>
    <n v="0"/>
    <n v="4.0999999999999996"/>
    <n v="4.0999999999999996"/>
    <n v="4.2828789303248717E-4"/>
    <n v="0"/>
  </r>
  <r>
    <n v="26"/>
    <n v="105"/>
    <s v="Puntledge R"/>
    <s v="OPS"/>
    <s v="124"/>
    <s v="Chinook"/>
    <s v="3"/>
    <x v="0"/>
    <x v="4"/>
    <n v="105"/>
    <x v="10"/>
    <s v="CK-27"/>
    <s v="EAST VANCOUVER ISLAND-QUALICUM &amp; PUNTLEDGE_FA_0.x"/>
    <s v="M"/>
    <s v="H"/>
    <n v="105"/>
    <s v="Puntledge River H"/>
    <n v="105"/>
    <s v="Puntledge R"/>
    <s v="GSVI"/>
    <s v="S"/>
    <x v="1"/>
    <s v="184826"/>
    <n v="0"/>
    <x v="563"/>
    <n v="2007"/>
    <s v="20070601"/>
    <s v="20070601"/>
    <n v="76"/>
    <n v="4.8"/>
    <m/>
    <s v="CWT"/>
    <s v="P"/>
    <x v="0"/>
    <s v="Y"/>
    <s v="Y"/>
    <s v="Y"/>
    <n v="4.1479999999999998E-3"/>
    <s v="AD Clip"/>
    <n v="9603"/>
    <s v=""/>
    <n v="280991"/>
    <n v="2"/>
    <n v="29045"/>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8"/>
    <n v="3.38"/>
    <m/>
    <m/>
    <n v="0"/>
    <n v="0"/>
    <n v="0"/>
    <n v="4.3600000000000003"/>
    <n v="4.3599999999999994"/>
    <n v="4.540247839216911E-4"/>
    <n v="0"/>
  </r>
  <r>
    <n v="26"/>
    <n v="105"/>
    <s v="Puntledge R"/>
    <s v="OPS"/>
    <s v="124"/>
    <s v="Chinook"/>
    <s v="3"/>
    <x v="0"/>
    <x v="4"/>
    <n v="105"/>
    <x v="10"/>
    <s v="CK-27"/>
    <s v="EAST VANCOUVER ISLAND-QUALICUM &amp; PUNTLEDGE_FA_0.x"/>
    <s v="M"/>
    <s v="H"/>
    <n v="105"/>
    <s v="Puntledge River H"/>
    <n v="105"/>
    <s v="Puntledge R"/>
    <s v="GSVI"/>
    <s v="S"/>
    <x v="1"/>
    <s v="184826"/>
    <n v="0"/>
    <x v="563"/>
    <n v="2007"/>
    <s v="20070601"/>
    <s v="20070601"/>
    <n v="76"/>
    <n v="4.8"/>
    <m/>
    <s v="CWT"/>
    <s v="P"/>
    <x v="0"/>
    <s v="Y"/>
    <s v="Y"/>
    <s v="Y"/>
    <n v="4.1479999999999998E-3"/>
    <s v="AD Clip"/>
    <n v="9603"/>
    <s v=""/>
    <n v="280991"/>
    <n v="3"/>
    <n v="29045"/>
    <n v="2009"/>
    <m/>
    <m/>
    <m/>
    <m/>
    <m/>
    <m/>
    <m/>
    <m/>
    <m/>
    <m/>
    <m/>
    <m/>
    <m/>
    <m/>
    <m/>
    <m/>
    <m/>
    <m/>
    <m/>
    <m/>
    <m/>
    <m/>
    <m/>
    <m/>
    <m/>
    <m/>
    <m/>
    <m/>
    <m/>
    <m/>
    <m/>
    <m/>
    <m/>
    <m/>
    <n v="7.18"/>
    <m/>
    <m/>
    <m/>
    <m/>
    <m/>
    <m/>
    <m/>
    <m/>
    <m/>
    <m/>
    <m/>
    <m/>
    <m/>
    <m/>
    <n v="25.08"/>
    <m/>
    <m/>
    <m/>
    <m/>
    <m/>
    <m/>
    <m/>
    <m/>
    <m/>
    <m/>
    <m/>
    <m/>
    <m/>
    <m/>
    <m/>
    <m/>
    <m/>
    <m/>
    <m/>
    <m/>
    <m/>
    <m/>
    <m/>
    <m/>
    <m/>
    <m/>
    <m/>
    <m/>
    <m/>
    <m/>
    <m/>
    <m/>
    <m/>
    <m/>
    <m/>
    <m/>
    <m/>
    <m/>
    <m/>
    <m/>
    <m/>
    <m/>
    <m/>
    <m/>
    <m/>
    <m/>
    <m/>
    <m/>
    <m/>
    <m/>
    <m/>
    <m/>
    <m/>
    <m/>
    <m/>
    <m/>
    <m/>
    <m/>
    <m/>
    <m/>
    <m/>
    <m/>
    <m/>
    <m/>
    <m/>
    <m/>
    <m/>
    <m/>
    <m/>
    <m/>
    <m/>
    <m/>
    <m/>
    <m/>
    <m/>
    <m/>
    <m/>
    <m/>
    <m/>
    <m/>
    <m/>
    <m/>
    <m/>
    <m/>
    <m/>
    <m/>
    <m/>
    <m/>
    <m/>
    <m/>
    <m/>
    <m/>
    <m/>
    <m/>
    <m/>
    <m/>
    <m/>
    <m/>
    <m/>
    <m/>
    <m/>
    <m/>
    <m/>
    <m/>
    <m/>
    <m/>
    <m/>
    <m/>
    <m/>
    <m/>
    <m/>
    <m/>
    <m/>
    <m/>
    <n v="3.08"/>
    <n v="11.77"/>
    <m/>
    <m/>
    <n v="32.26"/>
    <n v="0"/>
    <n v="32.26"/>
    <n v="14.85"/>
    <n v="47.11"/>
    <n v="4.9057586170988231E-3"/>
    <n v="0.68478030142220336"/>
  </r>
  <r>
    <n v="26"/>
    <n v="105"/>
    <s v="Puntledge R"/>
    <s v="OPS"/>
    <s v="124"/>
    <s v="Chinook"/>
    <s v="3"/>
    <x v="0"/>
    <x v="4"/>
    <n v="105"/>
    <x v="10"/>
    <s v="CK-27"/>
    <s v="EAST VANCOUVER ISLAND-QUALICUM &amp; PUNTLEDGE_FA_0.x"/>
    <s v="M"/>
    <s v="H"/>
    <n v="105"/>
    <s v="Puntledge River H"/>
    <n v="105"/>
    <s v="Puntledge R"/>
    <s v="GSVI"/>
    <s v="S"/>
    <x v="1"/>
    <s v="184826"/>
    <n v="0"/>
    <x v="563"/>
    <n v="2007"/>
    <s v="20070601"/>
    <s v="20070601"/>
    <n v="76"/>
    <n v="4.8"/>
    <m/>
    <s v="CWT"/>
    <s v="P"/>
    <x v="0"/>
    <s v="Y"/>
    <s v="Y"/>
    <s v="Y"/>
    <n v="4.1479999999999998E-3"/>
    <s v="AD Clip"/>
    <n v="9603"/>
    <n v="9603"/>
    <n v="280991"/>
    <n v="4"/>
    <n v="29045"/>
    <n v="2010"/>
    <m/>
    <m/>
    <m/>
    <m/>
    <m/>
    <m/>
    <m/>
    <m/>
    <m/>
    <m/>
    <m/>
    <m/>
    <m/>
    <m/>
    <m/>
    <m/>
    <m/>
    <m/>
    <m/>
    <m/>
    <m/>
    <m/>
    <m/>
    <m/>
    <m/>
    <m/>
    <m/>
    <m/>
    <m/>
    <m/>
    <m/>
    <m/>
    <m/>
    <m/>
    <m/>
    <m/>
    <m/>
    <m/>
    <m/>
    <m/>
    <m/>
    <m/>
    <m/>
    <m/>
    <m/>
    <m/>
    <m/>
    <m/>
    <m/>
    <n v="13.55"/>
    <m/>
    <m/>
    <m/>
    <m/>
    <m/>
    <m/>
    <m/>
    <m/>
    <m/>
    <m/>
    <m/>
    <m/>
    <m/>
    <m/>
    <m/>
    <m/>
    <m/>
    <m/>
    <m/>
    <m/>
    <m/>
    <m/>
    <m/>
    <m/>
    <m/>
    <m/>
    <m/>
    <m/>
    <m/>
    <m/>
    <m/>
    <m/>
    <m/>
    <m/>
    <m/>
    <m/>
    <m/>
    <m/>
    <m/>
    <m/>
    <m/>
    <m/>
    <m/>
    <m/>
    <m/>
    <m/>
    <m/>
    <m/>
    <m/>
    <m/>
    <m/>
    <m/>
    <m/>
    <m/>
    <m/>
    <m/>
    <m/>
    <m/>
    <m/>
    <m/>
    <m/>
    <m/>
    <m/>
    <m/>
    <m/>
    <m/>
    <m/>
    <m/>
    <m/>
    <m/>
    <m/>
    <m/>
    <m/>
    <m/>
    <m/>
    <m/>
    <m/>
    <m/>
    <m/>
    <m/>
    <m/>
    <m/>
    <m/>
    <m/>
    <m/>
    <m/>
    <m/>
    <m/>
    <m/>
    <m/>
    <m/>
    <m/>
    <m/>
    <m/>
    <m/>
    <m/>
    <m/>
    <m/>
    <m/>
    <m/>
    <m/>
    <m/>
    <m/>
    <m/>
    <m/>
    <m/>
    <m/>
    <m/>
    <m/>
    <m/>
    <m/>
    <m/>
    <m/>
    <m/>
    <n v="1.1000000000000001"/>
    <n v="5.04"/>
    <m/>
    <m/>
    <n v="13.55"/>
    <n v="0"/>
    <n v="13.55"/>
    <n v="6.14"/>
    <n v="19.690000000000001"/>
    <n v="2.050400916380298E-3"/>
    <n v="0.68816658202133063"/>
  </r>
  <r>
    <n v="26"/>
    <n v="105"/>
    <s v="Puntledge R"/>
    <s v="OPS"/>
    <s v="124"/>
    <s v="Chinook"/>
    <s v="3"/>
    <x v="0"/>
    <x v="4"/>
    <n v="105"/>
    <x v="10"/>
    <s v="CK-27"/>
    <s v="EAST VANCOUVER ISLAND-QUALICUM &amp; PUNTLEDGE_FA_0.x"/>
    <s v="M"/>
    <s v="H"/>
    <n v="105"/>
    <s v="Puntledge River H"/>
    <n v="105"/>
    <s v="Puntledge R"/>
    <s v="GSVI"/>
    <s v="S"/>
    <x v="1"/>
    <s v="184929"/>
    <n v="0"/>
    <x v="564"/>
    <n v="2007"/>
    <s v="20070601"/>
    <s v="20070601"/>
    <n v="82"/>
    <n v="5.7"/>
    <m/>
    <s v="CWT"/>
    <s v="P"/>
    <x v="0"/>
    <s v="Y"/>
    <s v="Y"/>
    <s v="Y"/>
    <n v="7.8600000000000007E-3"/>
    <s v="AD Clip"/>
    <n v="9719"/>
    <s v=""/>
    <n v="279782"/>
    <n v="2"/>
    <n v="29035"/>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9"/>
    <n v="0.86"/>
    <m/>
    <m/>
    <n v="0"/>
    <n v="0"/>
    <n v="0"/>
    <n v="1.05"/>
    <n v="1.05"/>
    <n v="1.080358061528964E-4"/>
    <n v="0"/>
  </r>
  <r>
    <n v="26"/>
    <n v="105"/>
    <s v="Puntledge R"/>
    <s v="OPS"/>
    <s v="124"/>
    <s v="Chinook"/>
    <s v="3"/>
    <x v="0"/>
    <x v="4"/>
    <n v="105"/>
    <x v="10"/>
    <s v="CK-27"/>
    <s v="EAST VANCOUVER ISLAND-QUALICUM &amp; PUNTLEDGE_FA_0.x"/>
    <s v="M"/>
    <s v="H"/>
    <n v="105"/>
    <s v="Puntledge River H"/>
    <n v="105"/>
    <s v="Puntledge R"/>
    <s v="GSVI"/>
    <s v="S"/>
    <x v="1"/>
    <s v="184929"/>
    <n v="0"/>
    <x v="564"/>
    <n v="2007"/>
    <s v="20070601"/>
    <s v="20070601"/>
    <n v="82"/>
    <n v="5.7"/>
    <m/>
    <s v="CWT"/>
    <s v="P"/>
    <x v="0"/>
    <s v="Y"/>
    <s v="Y"/>
    <s v="Y"/>
    <n v="7.8600000000000007E-3"/>
    <s v="AD Clip"/>
    <n v="9719"/>
    <s v=""/>
    <n v="279782"/>
    <n v="3"/>
    <n v="29035"/>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3.3"/>
    <n v="12.86"/>
    <m/>
    <m/>
    <n v="0"/>
    <n v="0"/>
    <n v="0"/>
    <n v="16.16"/>
    <n v="16.16"/>
    <n v="1.662722502315053E-3"/>
    <n v="0"/>
  </r>
  <r>
    <n v="26"/>
    <n v="105"/>
    <s v="Puntledge R"/>
    <s v="OPS"/>
    <s v="124"/>
    <s v="Chinook"/>
    <s v="3"/>
    <x v="0"/>
    <x v="4"/>
    <n v="105"/>
    <x v="10"/>
    <s v="CK-27"/>
    <s v="EAST VANCOUVER ISLAND-QUALICUM &amp; PUNTLEDGE_FA_0.x"/>
    <s v="M"/>
    <s v="H"/>
    <n v="105"/>
    <s v="Puntledge River H"/>
    <n v="105"/>
    <s v="Puntledge R"/>
    <s v="GSVI"/>
    <s v="S"/>
    <x v="1"/>
    <s v="184929"/>
    <n v="0"/>
    <x v="564"/>
    <n v="2007"/>
    <s v="20070601"/>
    <s v="20070601"/>
    <n v="82"/>
    <n v="5.7"/>
    <m/>
    <s v="CWT"/>
    <s v="P"/>
    <x v="0"/>
    <s v="Y"/>
    <s v="Y"/>
    <s v="Y"/>
    <n v="7.8600000000000007E-3"/>
    <s v="AD Clip"/>
    <n v="9719"/>
    <n v="9719"/>
    <n v="279782"/>
    <n v="4"/>
    <n v="29035"/>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4"/>
    <n v="3.36"/>
    <m/>
    <m/>
    <n v="0"/>
    <n v="0"/>
    <n v="0"/>
    <n v="4.0999999999999996"/>
    <n v="4.0999999999999996"/>
    <n v="4.218541002160716E-4"/>
    <n v="0"/>
  </r>
  <r>
    <n v="26"/>
    <n v="105"/>
    <s v="Puntledge R"/>
    <s v="OPS"/>
    <s v="124"/>
    <s v="Chinook"/>
    <s v="3"/>
    <x v="0"/>
    <x v="4"/>
    <n v="105"/>
    <x v="10"/>
    <s v="CK-27"/>
    <s v="EAST VANCOUVER ISLAND-QUALICUM &amp; PUNTLEDGE_FA_0.x"/>
    <s v="M"/>
    <s v="H"/>
    <n v="105"/>
    <s v="Puntledge River H"/>
    <n v="105"/>
    <s v="Puntledge R"/>
    <s v="GSVI"/>
    <s v="S"/>
    <x v="1"/>
    <s v="184930"/>
    <n v="0"/>
    <x v="565"/>
    <n v="2007"/>
    <s v="20070601"/>
    <s v="20070601"/>
    <n v="82"/>
    <n v="5.7"/>
    <m/>
    <s v="CWT"/>
    <s v="P"/>
    <x v="0"/>
    <s v="Y"/>
    <s v="Y"/>
    <s v="Y"/>
    <n v="7.9290000000000003E-3"/>
    <s v="AD Clip"/>
    <n v="9633"/>
    <s v=""/>
    <n v="277300"/>
    <n v="2"/>
    <n v="29030"/>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8"/>
    <n v="5.05"/>
    <m/>
    <m/>
    <n v="0"/>
    <n v="0"/>
    <n v="0"/>
    <n v="6.63"/>
    <n v="6.63"/>
    <n v="6.8825910931174085E-4"/>
    <n v="0"/>
  </r>
  <r>
    <n v="26"/>
    <n v="105"/>
    <s v="Puntledge R"/>
    <s v="OPS"/>
    <s v="124"/>
    <s v="Chinook"/>
    <s v="3"/>
    <x v="0"/>
    <x v="4"/>
    <n v="105"/>
    <x v="10"/>
    <s v="CK-27"/>
    <s v="EAST VANCOUVER ISLAND-QUALICUM &amp; PUNTLEDGE_FA_0.x"/>
    <s v="M"/>
    <s v="H"/>
    <n v="105"/>
    <s v="Puntledge River H"/>
    <n v="105"/>
    <s v="Puntledge R"/>
    <s v="GSVI"/>
    <s v="S"/>
    <x v="1"/>
    <s v="184930"/>
    <n v="0"/>
    <x v="565"/>
    <n v="2007"/>
    <s v="20070601"/>
    <s v="20070601"/>
    <n v="82"/>
    <n v="5.7"/>
    <m/>
    <s v="CWT"/>
    <s v="P"/>
    <x v="0"/>
    <s v="Y"/>
    <s v="Y"/>
    <s v="Y"/>
    <n v="7.9290000000000003E-3"/>
    <s v="AD Clip"/>
    <n v="9633"/>
    <s v=""/>
    <n v="277300"/>
    <n v="3"/>
    <n v="29030"/>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m/>
    <m/>
    <m/>
    <m/>
    <n v="1.89"/>
    <n v="7.34"/>
    <m/>
    <m/>
    <n v="0"/>
    <n v="2"/>
    <n v="2"/>
    <n v="9.23"/>
    <n v="11.23"/>
    <n v="1.16578428319319E-3"/>
    <n v="0.17809439002671415"/>
  </r>
  <r>
    <n v="26"/>
    <n v="105"/>
    <s v="Puntledge R"/>
    <s v="OPS"/>
    <s v="124"/>
    <s v="Chinook"/>
    <s v="3"/>
    <x v="0"/>
    <x v="4"/>
    <n v="105"/>
    <x v="10"/>
    <s v="CK-27"/>
    <s v="EAST VANCOUVER ISLAND-QUALICUM &amp; PUNTLEDGE_FA_0.x"/>
    <s v="M"/>
    <s v="H"/>
    <n v="105"/>
    <s v="Puntledge River H"/>
    <n v="105"/>
    <s v="Puntledge R"/>
    <s v="GSVI"/>
    <s v="S"/>
    <x v="1"/>
    <s v="184930"/>
    <n v="0"/>
    <x v="565"/>
    <n v="2007"/>
    <s v="20070601"/>
    <s v="20070601"/>
    <n v="82"/>
    <n v="5.7"/>
    <m/>
    <s v="CWT"/>
    <s v="P"/>
    <x v="0"/>
    <s v="Y"/>
    <s v="Y"/>
    <s v="Y"/>
    <n v="7.9290000000000003E-3"/>
    <s v="AD Clip"/>
    <n v="9633"/>
    <n v="9633"/>
    <n v="277300"/>
    <n v="4"/>
    <n v="29030"/>
    <n v="2010"/>
    <m/>
    <m/>
    <m/>
    <m/>
    <m/>
    <m/>
    <m/>
    <m/>
    <m/>
    <m/>
    <m/>
    <m/>
    <m/>
    <m/>
    <m/>
    <m/>
    <m/>
    <m/>
    <m/>
    <m/>
    <m/>
    <m/>
    <m/>
    <m/>
    <m/>
    <m/>
    <m/>
    <m/>
    <m/>
    <m/>
    <m/>
    <m/>
    <m/>
    <m/>
    <n v="12.84"/>
    <m/>
    <m/>
    <m/>
    <m/>
    <m/>
    <m/>
    <m/>
    <m/>
    <m/>
    <m/>
    <m/>
    <m/>
    <m/>
    <m/>
    <m/>
    <m/>
    <m/>
    <m/>
    <m/>
    <m/>
    <m/>
    <m/>
    <m/>
    <m/>
    <m/>
    <m/>
    <m/>
    <m/>
    <m/>
    <m/>
    <m/>
    <m/>
    <m/>
    <m/>
    <m/>
    <m/>
    <m/>
    <m/>
    <m/>
    <m/>
    <m/>
    <m/>
    <m/>
    <m/>
    <m/>
    <m/>
    <m/>
    <m/>
    <m/>
    <m/>
    <m/>
    <m/>
    <m/>
    <m/>
    <m/>
    <m/>
    <m/>
    <m/>
    <m/>
    <m/>
    <m/>
    <m/>
    <m/>
    <m/>
    <m/>
    <m/>
    <m/>
    <m/>
    <m/>
    <m/>
    <m/>
    <m/>
    <m/>
    <m/>
    <m/>
    <m/>
    <m/>
    <m/>
    <m/>
    <m/>
    <m/>
    <m/>
    <m/>
    <m/>
    <m/>
    <m/>
    <m/>
    <m/>
    <m/>
    <m/>
    <m/>
    <m/>
    <m/>
    <m/>
    <m/>
    <m/>
    <m/>
    <m/>
    <m/>
    <m/>
    <m/>
    <m/>
    <m/>
    <m/>
    <m/>
    <m/>
    <m/>
    <m/>
    <m/>
    <m/>
    <m/>
    <m/>
    <m/>
    <m/>
    <m/>
    <m/>
    <m/>
    <m/>
    <m/>
    <m/>
    <m/>
    <m/>
    <m/>
    <m/>
    <m/>
    <m/>
    <m/>
    <m/>
    <m/>
    <n v="2.1"/>
    <n v="7"/>
    <m/>
    <m/>
    <n v="12.84"/>
    <n v="0"/>
    <n v="12.84"/>
    <n v="9.1"/>
    <n v="21.939999999999998"/>
    <n v="2.2775874597736946E-3"/>
    <n v="0.58523245214220609"/>
  </r>
  <r>
    <n v="26"/>
    <n v="105"/>
    <s v="Puntledge R"/>
    <s v="OPS"/>
    <s v="124"/>
    <s v="Chinook"/>
    <s v="3"/>
    <x v="0"/>
    <x v="4"/>
    <n v="105"/>
    <x v="10"/>
    <s v="CK-27"/>
    <s v="EAST VANCOUVER ISLAND-QUALICUM &amp; PUNTLEDGE_FA_0.x"/>
    <s v="M"/>
    <s v="H"/>
    <n v="105"/>
    <s v="Puntledge River H"/>
    <n v="105"/>
    <s v="Puntledge R"/>
    <s v="GSVI"/>
    <s v="S"/>
    <x v="1"/>
    <s v="185749"/>
    <n v="0"/>
    <x v="566"/>
    <n v="2007"/>
    <s v="20070601"/>
    <s v="20070601"/>
    <n v="76"/>
    <n v="4.8"/>
    <m/>
    <s v="CWT"/>
    <s v="P"/>
    <x v="0"/>
    <s v="Y"/>
    <s v="Y"/>
    <s v="Y"/>
    <n v="4.1539999999999997E-3"/>
    <s v="AD Clip"/>
    <n v="9587"/>
    <s v=""/>
    <n v="280526"/>
    <n v="2"/>
    <n v="29037"/>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8"/>
    <n v="1.72"/>
    <m/>
    <m/>
    <n v="0"/>
    <n v="0"/>
    <n v="0"/>
    <n v="2.1"/>
    <n v="2.1"/>
    <n v="2.19046625638886E-4"/>
    <n v="0"/>
  </r>
  <r>
    <n v="26"/>
    <n v="105"/>
    <s v="Puntledge R"/>
    <s v="OPS"/>
    <s v="124"/>
    <s v="Chinook"/>
    <s v="3"/>
    <x v="0"/>
    <x v="4"/>
    <n v="105"/>
    <x v="10"/>
    <s v="CK-27"/>
    <s v="EAST VANCOUVER ISLAND-QUALICUM &amp; PUNTLEDGE_FA_0.x"/>
    <s v="M"/>
    <s v="H"/>
    <n v="105"/>
    <s v="Puntledge River H"/>
    <n v="105"/>
    <s v="Puntledge R"/>
    <s v="GSVI"/>
    <s v="S"/>
    <x v="1"/>
    <s v="185749"/>
    <n v="0"/>
    <x v="566"/>
    <n v="2007"/>
    <s v="20070601"/>
    <s v="20070601"/>
    <n v="76"/>
    <n v="4.8"/>
    <m/>
    <s v="CWT"/>
    <s v="P"/>
    <x v="0"/>
    <s v="Y"/>
    <s v="Y"/>
    <s v="Y"/>
    <n v="4.1539999999999997E-3"/>
    <s v="AD Clip"/>
    <n v="9587"/>
    <s v=""/>
    <n v="280526"/>
    <n v="3"/>
    <n v="29037"/>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6"/>
    <n v="9.18"/>
    <m/>
    <m/>
    <n v="0"/>
    <n v="0"/>
    <n v="0"/>
    <n v="11.54"/>
    <n v="11.54"/>
    <n v="1.2037133618441639E-3"/>
    <n v="0"/>
  </r>
  <r>
    <n v="26"/>
    <n v="105"/>
    <s v="Puntledge R"/>
    <s v="OPS"/>
    <s v="124"/>
    <s v="Chinook"/>
    <s v="3"/>
    <x v="0"/>
    <x v="4"/>
    <n v="105"/>
    <x v="10"/>
    <s v="CK-27"/>
    <s v="EAST VANCOUVER ISLAND-QUALICUM &amp; PUNTLEDGE_FA_0.x"/>
    <s v="M"/>
    <s v="H"/>
    <n v="105"/>
    <s v="Puntledge River H"/>
    <n v="105"/>
    <s v="Puntledge R"/>
    <s v="GSVI"/>
    <s v="S"/>
    <x v="1"/>
    <s v="185749"/>
    <n v="0"/>
    <x v="566"/>
    <n v="2007"/>
    <s v="20070601"/>
    <s v="20070601"/>
    <n v="76"/>
    <n v="4.8"/>
    <m/>
    <s v="CWT"/>
    <s v="P"/>
    <x v="0"/>
    <s v="Y"/>
    <s v="Y"/>
    <s v="Y"/>
    <n v="4.1539999999999997E-3"/>
    <s v="AD Clip"/>
    <n v="9587"/>
    <n v="9587"/>
    <n v="280526"/>
    <n v="4"/>
    <n v="29037"/>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7"/>
    <n v="1.68"/>
    <m/>
    <m/>
    <n v="0"/>
    <n v="0"/>
    <n v="0"/>
    <n v="2.0499999999999998"/>
    <n v="2.0499999999999998"/>
    <n v="2.1383122979034107E-4"/>
    <n v="0"/>
  </r>
  <r>
    <n v="26"/>
    <n v="105"/>
    <s v="Puntledge R"/>
    <s v="OPS"/>
    <s v="124"/>
    <s v="Chinook"/>
    <s v="3"/>
    <x v="0"/>
    <x v="4"/>
    <n v="105"/>
    <x v="10"/>
    <s v="CK-27"/>
    <s v="EAST VANCOUVER ISLAND-QUALICUM &amp; PUNTLEDGE_FA_0.x"/>
    <s v="M"/>
    <s v="H"/>
    <n v="105"/>
    <s v="Puntledge River H"/>
    <n v="105"/>
    <s v="Puntledge R"/>
    <s v="GSVI"/>
    <s v="S"/>
    <x v="1"/>
    <s v="185850"/>
    <n v="0"/>
    <x v="567"/>
    <n v="2007"/>
    <s v="20070601"/>
    <s v="20070601"/>
    <n v="82"/>
    <n v="5.7"/>
    <m/>
    <s v="CWT"/>
    <s v="P"/>
    <x v="0"/>
    <s v="Y"/>
    <s v="Y"/>
    <s v="Y"/>
    <n v="7.9159999999999994E-3"/>
    <s v="AD Clip"/>
    <n v="9650"/>
    <s v=""/>
    <n v="277785"/>
    <n v="2"/>
    <n v="29038"/>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9"/>
    <n v="1.5"/>
    <m/>
    <m/>
    <n v="0"/>
    <n v="0"/>
    <n v="0"/>
    <n v="2.69"/>
    <n v="2.69"/>
    <n v="2.7875647668393783E-4"/>
    <n v="0"/>
  </r>
  <r>
    <n v="26"/>
    <n v="105"/>
    <s v="Puntledge R"/>
    <s v="OPS"/>
    <s v="124"/>
    <s v="Chinook"/>
    <s v="3"/>
    <x v="0"/>
    <x v="4"/>
    <n v="105"/>
    <x v="10"/>
    <s v="CK-27"/>
    <s v="EAST VANCOUVER ISLAND-QUALICUM &amp; PUNTLEDGE_FA_0.x"/>
    <s v="M"/>
    <s v="H"/>
    <n v="105"/>
    <s v="Puntledge River H"/>
    <n v="105"/>
    <s v="Puntledge R"/>
    <s v="GSVI"/>
    <s v="S"/>
    <x v="1"/>
    <s v="185850"/>
    <n v="0"/>
    <x v="567"/>
    <n v="2007"/>
    <s v="20070601"/>
    <s v="20070601"/>
    <n v="82"/>
    <n v="5.7"/>
    <m/>
    <s v="CWT"/>
    <s v="P"/>
    <x v="0"/>
    <s v="Y"/>
    <s v="Y"/>
    <s v="Y"/>
    <n v="7.9159999999999994E-3"/>
    <s v="AD Clip"/>
    <n v="9650"/>
    <s v=""/>
    <n v="277785"/>
    <n v="3"/>
    <n v="29038"/>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9"/>
    <n v="7.34"/>
    <m/>
    <m/>
    <n v="0"/>
    <n v="0"/>
    <n v="0"/>
    <n v="9.23"/>
    <n v="9.23"/>
    <n v="9.5647668393782385E-4"/>
    <n v="0"/>
  </r>
  <r>
    <n v="26"/>
    <n v="105"/>
    <s v="Puntledge R"/>
    <s v="OPS"/>
    <s v="124"/>
    <s v="Chinook"/>
    <s v="3"/>
    <x v="0"/>
    <x v="4"/>
    <n v="105"/>
    <x v="10"/>
    <s v="CK-27"/>
    <s v="EAST VANCOUVER ISLAND-QUALICUM &amp; PUNTLEDGE_FA_0.x"/>
    <s v="M"/>
    <s v="H"/>
    <n v="105"/>
    <s v="Puntledge River H"/>
    <n v="105"/>
    <s v="Puntledge R"/>
    <s v="GSVI"/>
    <s v="S"/>
    <x v="1"/>
    <s v="185850"/>
    <n v="0"/>
    <x v="567"/>
    <n v="2007"/>
    <s v="20070601"/>
    <s v="20070601"/>
    <n v="82"/>
    <n v="5.7"/>
    <m/>
    <s v="CWT"/>
    <s v="P"/>
    <x v="0"/>
    <s v="Y"/>
    <s v="Y"/>
    <s v="Y"/>
    <n v="7.9159999999999994E-3"/>
    <s v="AD Clip"/>
    <n v="9650"/>
    <n v="9650"/>
    <n v="277785"/>
    <n v="4"/>
    <n v="29038"/>
    <n v="2010"/>
    <m/>
    <m/>
    <m/>
    <m/>
    <m/>
    <m/>
    <m/>
    <m/>
    <m/>
    <m/>
    <m/>
    <m/>
    <m/>
    <m/>
    <m/>
    <m/>
    <m/>
    <m/>
    <m/>
    <m/>
    <m/>
    <m/>
    <m/>
    <m/>
    <m/>
    <m/>
    <m/>
    <m/>
    <m/>
    <m/>
    <m/>
    <m/>
    <m/>
    <m/>
    <m/>
    <m/>
    <m/>
    <m/>
    <m/>
    <m/>
    <m/>
    <m/>
    <m/>
    <m/>
    <m/>
    <m/>
    <m/>
    <m/>
    <m/>
    <m/>
    <m/>
    <m/>
    <m/>
    <m/>
    <n v="13.21"/>
    <m/>
    <m/>
    <m/>
    <m/>
    <m/>
    <m/>
    <m/>
    <m/>
    <m/>
    <m/>
    <m/>
    <m/>
    <m/>
    <m/>
    <m/>
    <m/>
    <m/>
    <m/>
    <m/>
    <m/>
    <m/>
    <m/>
    <m/>
    <m/>
    <m/>
    <m/>
    <m/>
    <m/>
    <m/>
    <m/>
    <m/>
    <m/>
    <m/>
    <m/>
    <m/>
    <m/>
    <m/>
    <m/>
    <m/>
    <m/>
    <m/>
    <m/>
    <m/>
    <m/>
    <m/>
    <m/>
    <m/>
    <m/>
    <m/>
    <m/>
    <m/>
    <m/>
    <m/>
    <m/>
    <m/>
    <m/>
    <m/>
    <m/>
    <m/>
    <m/>
    <m/>
    <m/>
    <m/>
    <m/>
    <m/>
    <m/>
    <m/>
    <m/>
    <m/>
    <m/>
    <m/>
    <m/>
    <m/>
    <m/>
    <m/>
    <m/>
    <m/>
    <m/>
    <m/>
    <m/>
    <m/>
    <m/>
    <m/>
    <m/>
    <m/>
    <m/>
    <m/>
    <m/>
    <m/>
    <m/>
    <m/>
    <m/>
    <m/>
    <m/>
    <m/>
    <m/>
    <m/>
    <m/>
    <m/>
    <m/>
    <m/>
    <m/>
    <m/>
    <m/>
    <m/>
    <m/>
    <m/>
    <m/>
    <m/>
    <n v="0.37"/>
    <n v="1.68"/>
    <m/>
    <m/>
    <n v="13.21"/>
    <n v="0"/>
    <n v="13.21"/>
    <n v="2.0499999999999998"/>
    <n v="15.26"/>
    <n v="1.5813471502590674E-3"/>
    <n v="0.86566186107470522"/>
  </r>
  <r>
    <n v="26"/>
    <n v="105"/>
    <s v="Puntledge R"/>
    <s v="OPS"/>
    <s v="124"/>
    <s v="Chinook"/>
    <s v="3"/>
    <x v="0"/>
    <x v="5"/>
    <n v="105"/>
    <x v="10"/>
    <s v="CK-27"/>
    <s v="EAST VANCOUVER ISLAND-QUALICUM &amp; PUNTLEDGE_FA_0.x"/>
    <s v="M"/>
    <s v="H"/>
    <n v="105"/>
    <s v="Puntledge River H"/>
    <n v="105"/>
    <s v="Puntledge R"/>
    <s v="GSVI"/>
    <s v="S"/>
    <x v="1"/>
    <s v="180171"/>
    <n v="0"/>
    <x v="568"/>
    <n v="2008"/>
    <s v="20080529"/>
    <s v="20080529"/>
    <n v="78"/>
    <n v="5.67"/>
    <m/>
    <s v="CWT"/>
    <s v="P"/>
    <x v="0"/>
    <s v="Y"/>
    <s v="Y"/>
    <s v="Y"/>
    <n v="1.0714E-2"/>
    <s v="AD Clip"/>
    <n v="29730"/>
    <s v=""/>
    <n v="653352"/>
    <n v="2"/>
    <n v="29039"/>
    <n v="2009"/>
    <m/>
    <m/>
    <m/>
    <m/>
    <m/>
    <m/>
    <m/>
    <m/>
    <m/>
    <m/>
    <m/>
    <m/>
    <m/>
    <m/>
    <m/>
    <m/>
    <m/>
    <m/>
    <m/>
    <m/>
    <m/>
    <m/>
    <m/>
    <m/>
    <m/>
    <m/>
    <m/>
    <m/>
    <m/>
    <m/>
    <m/>
    <m/>
    <m/>
    <m/>
    <m/>
    <m/>
    <m/>
    <m/>
    <m/>
    <m/>
    <m/>
    <m/>
    <m/>
    <m/>
    <m/>
    <m/>
    <m/>
    <m/>
    <m/>
    <m/>
    <m/>
    <m/>
    <m/>
    <m/>
    <m/>
    <m/>
    <m/>
    <m/>
    <m/>
    <m/>
    <m/>
    <m/>
    <m/>
    <m/>
    <m/>
    <n v="10.1"/>
    <m/>
    <m/>
    <m/>
    <m/>
    <m/>
    <m/>
    <m/>
    <m/>
    <m/>
    <m/>
    <m/>
    <m/>
    <m/>
    <m/>
    <m/>
    <m/>
    <m/>
    <m/>
    <m/>
    <m/>
    <m/>
    <m/>
    <m/>
    <m/>
    <m/>
    <m/>
    <m/>
    <m/>
    <m/>
    <m/>
    <m/>
    <m/>
    <m/>
    <m/>
    <m/>
    <m/>
    <m/>
    <m/>
    <m/>
    <m/>
    <m/>
    <m/>
    <m/>
    <m/>
    <m/>
    <m/>
    <m/>
    <m/>
    <m/>
    <m/>
    <m/>
    <m/>
    <m/>
    <m/>
    <m/>
    <m/>
    <m/>
    <m/>
    <m/>
    <m/>
    <m/>
    <m/>
    <m/>
    <m/>
    <m/>
    <m/>
    <m/>
    <m/>
    <m/>
    <m/>
    <m/>
    <m/>
    <m/>
    <m/>
    <m/>
    <m/>
    <m/>
    <m/>
    <m/>
    <m/>
    <m/>
    <m/>
    <m/>
    <m/>
    <m/>
    <m/>
    <m/>
    <m/>
    <m/>
    <m/>
    <m/>
    <m/>
    <m/>
    <m/>
    <m/>
    <m/>
    <m/>
    <m/>
    <n v="5.64"/>
    <n v="18.899999999999999"/>
    <m/>
    <m/>
    <n v="10.1"/>
    <n v="0"/>
    <n v="10.1"/>
    <n v="24.54"/>
    <n v="34.64"/>
    <n v="1.1651530440632359E-3"/>
    <n v="0.29157043879907618"/>
  </r>
  <r>
    <n v="26"/>
    <n v="105"/>
    <s v="Puntledge R"/>
    <s v="OPS"/>
    <s v="124"/>
    <s v="Chinook"/>
    <s v="3"/>
    <x v="0"/>
    <x v="5"/>
    <n v="105"/>
    <x v="10"/>
    <s v="CK-27"/>
    <s v="EAST VANCOUVER ISLAND-QUALICUM &amp; PUNTLEDGE_FA_0.x"/>
    <s v="M"/>
    <s v="H"/>
    <n v="105"/>
    <s v="Puntledge River H"/>
    <n v="105"/>
    <s v="Puntledge R"/>
    <s v="GSVI"/>
    <s v="S"/>
    <x v="1"/>
    <s v="180171"/>
    <n v="0"/>
    <x v="568"/>
    <n v="2008"/>
    <s v="20080529"/>
    <s v="20080529"/>
    <n v="78"/>
    <n v="5.67"/>
    <m/>
    <s v="CWT"/>
    <s v="P"/>
    <x v="0"/>
    <s v="Y"/>
    <s v="Y"/>
    <s v="Y"/>
    <n v="1.0714E-2"/>
    <s v="AD Clip"/>
    <n v="29730"/>
    <s v=""/>
    <n v="653352"/>
    <n v="3"/>
    <n v="29039"/>
    <n v="2010"/>
    <m/>
    <m/>
    <m/>
    <m/>
    <m/>
    <m/>
    <m/>
    <m/>
    <m/>
    <m/>
    <m/>
    <m/>
    <m/>
    <m/>
    <m/>
    <m/>
    <m/>
    <m/>
    <m/>
    <m/>
    <m/>
    <m/>
    <m/>
    <m/>
    <m/>
    <m/>
    <m/>
    <m/>
    <m/>
    <m/>
    <m/>
    <m/>
    <m/>
    <m/>
    <n v="6.42"/>
    <m/>
    <m/>
    <m/>
    <m/>
    <m/>
    <m/>
    <m/>
    <m/>
    <m/>
    <m/>
    <m/>
    <n v="3.06"/>
    <m/>
    <m/>
    <n v="13.21"/>
    <m/>
    <m/>
    <m/>
    <m/>
    <n v="13.21"/>
    <m/>
    <m/>
    <m/>
    <m/>
    <m/>
    <m/>
    <m/>
    <m/>
    <m/>
    <m/>
    <m/>
    <m/>
    <m/>
    <m/>
    <m/>
    <m/>
    <m/>
    <m/>
    <m/>
    <m/>
    <m/>
    <m/>
    <m/>
    <m/>
    <m/>
    <m/>
    <m/>
    <m/>
    <m/>
    <m/>
    <m/>
    <m/>
    <m/>
    <m/>
    <m/>
    <m/>
    <m/>
    <m/>
    <m/>
    <m/>
    <m/>
    <m/>
    <m/>
    <m/>
    <m/>
    <m/>
    <m/>
    <m/>
    <m/>
    <m/>
    <m/>
    <m/>
    <m/>
    <m/>
    <m/>
    <m/>
    <m/>
    <m/>
    <m/>
    <m/>
    <m/>
    <m/>
    <m/>
    <m/>
    <m/>
    <m/>
    <m/>
    <m/>
    <m/>
    <m/>
    <m/>
    <m/>
    <m/>
    <m/>
    <m/>
    <m/>
    <m/>
    <m/>
    <m/>
    <m/>
    <m/>
    <m/>
    <m/>
    <m/>
    <m/>
    <m/>
    <m/>
    <m/>
    <m/>
    <m/>
    <m/>
    <m/>
    <m/>
    <m/>
    <m/>
    <m/>
    <m/>
    <m/>
    <m/>
    <m/>
    <m/>
    <m/>
    <m/>
    <m/>
    <m/>
    <m/>
    <m/>
    <m/>
    <n v="6.52"/>
    <n v="4.05"/>
    <n v="18.48"/>
    <m/>
    <m/>
    <n v="35.9"/>
    <n v="6.52"/>
    <n v="42.42"/>
    <n v="22.53"/>
    <n v="64.95"/>
    <n v="2.1846619576185674E-3"/>
    <n v="0.65311778290993072"/>
  </r>
  <r>
    <n v="26"/>
    <n v="105"/>
    <s v="Puntledge R"/>
    <s v="OPS"/>
    <s v="124"/>
    <s v="Chinook"/>
    <s v="3"/>
    <x v="0"/>
    <x v="5"/>
    <n v="105"/>
    <x v="10"/>
    <s v="CK-27"/>
    <s v="EAST VANCOUVER ISLAND-QUALICUM &amp; PUNTLEDGE_FA_0.x"/>
    <s v="M"/>
    <s v="H"/>
    <n v="105"/>
    <s v="Puntledge River H"/>
    <n v="105"/>
    <s v="Puntledge R"/>
    <s v="GSVI"/>
    <s v="S"/>
    <x v="1"/>
    <s v="180171"/>
    <n v="0"/>
    <x v="568"/>
    <n v="2008"/>
    <s v="20080529"/>
    <s v="20080529"/>
    <n v="78"/>
    <n v="5.67"/>
    <m/>
    <s v="CWT"/>
    <s v="P"/>
    <x v="0"/>
    <s v="Y"/>
    <s v="Y"/>
    <s v="Y"/>
    <n v="1.0714E-2"/>
    <s v="AD Clip"/>
    <n v="29730"/>
    <n v="29730"/>
    <n v="653352"/>
    <n v="4"/>
    <n v="29039"/>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
    <m/>
    <m/>
    <m/>
    <m/>
    <n v="2.19"/>
    <n v="7.19"/>
    <m/>
    <m/>
    <n v="0"/>
    <n v="2.4"/>
    <n v="2.4"/>
    <n v="9.3800000000000008"/>
    <n v="11.780000000000001"/>
    <n v="3.9623276152034987E-4"/>
    <n v="0.20373514431239387"/>
  </r>
  <r>
    <n v="26"/>
    <n v="105"/>
    <s v="Puntledge R"/>
    <s v="OPS"/>
    <s v="124"/>
    <s v="Chinook"/>
    <s v="3"/>
    <x v="0"/>
    <x v="5"/>
    <n v="105"/>
    <x v="10"/>
    <s v="CK-27"/>
    <s v="EAST VANCOUVER ISLAND-QUALICUM &amp; PUNTLEDGE_FA_0.x"/>
    <s v="M"/>
    <s v="H"/>
    <n v="105"/>
    <s v="Puntledge River H"/>
    <n v="105"/>
    <s v="Puntledge R"/>
    <s v="GSVI"/>
    <s v="S"/>
    <x v="1"/>
    <s v="180172"/>
    <n v="0"/>
    <x v="569"/>
    <n v="2008"/>
    <s v="20080529"/>
    <s v="20080529"/>
    <n v="79"/>
    <n v="5.78"/>
    <s v="RELEASED INTO HIGH FLOW TO COINCIDE WITH CN-SUM RELEASE OVER FOUR DAYS."/>
    <s v="CWT"/>
    <s v="P"/>
    <x v="0"/>
    <s v="Y"/>
    <s v="Y"/>
    <s v="Y"/>
    <n v="2.9840000000000001E-3"/>
    <s v="AD Clip"/>
    <n v="30063"/>
    <s v=""/>
    <n v="876925"/>
    <n v="2"/>
    <n v="29040"/>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9600000000000009"/>
    <n v="30.2"/>
    <m/>
    <m/>
    <n v="0"/>
    <n v="0"/>
    <n v="0"/>
    <n v="40.159999999999997"/>
    <n v="40.159999999999997"/>
    <n v="1.3358613578152545E-3"/>
    <n v="0"/>
  </r>
  <r>
    <n v="26"/>
    <n v="105"/>
    <s v="Puntledge R"/>
    <s v="OPS"/>
    <s v="124"/>
    <s v="Chinook"/>
    <s v="3"/>
    <x v="0"/>
    <x v="5"/>
    <n v="105"/>
    <x v="10"/>
    <s v="CK-27"/>
    <s v="EAST VANCOUVER ISLAND-QUALICUM &amp; PUNTLEDGE_FA_0.x"/>
    <s v="M"/>
    <s v="H"/>
    <n v="105"/>
    <s v="Puntledge River H"/>
    <n v="105"/>
    <s v="Puntledge R"/>
    <s v="GSVI"/>
    <s v="S"/>
    <x v="1"/>
    <s v="180172"/>
    <n v="0"/>
    <x v="569"/>
    <n v="2008"/>
    <s v="20080529"/>
    <s v="20080529"/>
    <n v="79"/>
    <n v="5.78"/>
    <s v="RELEASED INTO HIGH FLOW TO COINCIDE WITH CN-SUM RELEASE OVER FOUR DAYS."/>
    <s v="CWT"/>
    <s v="P"/>
    <x v="0"/>
    <s v="Y"/>
    <s v="Y"/>
    <s v="Y"/>
    <n v="2.9840000000000001E-3"/>
    <s v="AD Clip"/>
    <n v="30063"/>
    <s v=""/>
    <n v="876925"/>
    <n v="3"/>
    <n v="29040"/>
    <n v="2010"/>
    <m/>
    <m/>
    <m/>
    <m/>
    <m/>
    <m/>
    <m/>
    <m/>
    <m/>
    <m/>
    <m/>
    <m/>
    <m/>
    <m/>
    <m/>
    <m/>
    <m/>
    <m/>
    <m/>
    <m/>
    <m/>
    <m/>
    <m/>
    <m/>
    <m/>
    <m/>
    <m/>
    <m/>
    <m/>
    <m/>
    <m/>
    <m/>
    <m/>
    <m/>
    <m/>
    <m/>
    <m/>
    <m/>
    <m/>
    <m/>
    <m/>
    <m/>
    <m/>
    <m/>
    <m/>
    <m/>
    <m/>
    <m/>
    <m/>
    <m/>
    <m/>
    <m/>
    <m/>
    <m/>
    <n v="13.21"/>
    <m/>
    <m/>
    <m/>
    <m/>
    <m/>
    <m/>
    <m/>
    <m/>
    <m/>
    <m/>
    <m/>
    <m/>
    <m/>
    <m/>
    <m/>
    <m/>
    <m/>
    <m/>
    <m/>
    <m/>
    <m/>
    <m/>
    <m/>
    <m/>
    <m/>
    <m/>
    <m/>
    <m/>
    <m/>
    <m/>
    <m/>
    <m/>
    <m/>
    <m/>
    <m/>
    <m/>
    <m/>
    <m/>
    <m/>
    <m/>
    <m/>
    <m/>
    <m/>
    <m/>
    <m/>
    <m/>
    <m/>
    <m/>
    <m/>
    <m/>
    <m/>
    <m/>
    <m/>
    <m/>
    <m/>
    <m/>
    <m/>
    <m/>
    <m/>
    <m/>
    <m/>
    <m/>
    <m/>
    <m/>
    <m/>
    <m/>
    <m/>
    <m/>
    <m/>
    <m/>
    <m/>
    <m/>
    <m/>
    <m/>
    <m/>
    <m/>
    <m/>
    <m/>
    <m/>
    <m/>
    <m/>
    <m/>
    <m/>
    <m/>
    <m/>
    <m/>
    <m/>
    <m/>
    <m/>
    <m/>
    <m/>
    <m/>
    <m/>
    <m/>
    <m/>
    <m/>
    <m/>
    <m/>
    <m/>
    <m/>
    <m/>
    <m/>
    <m/>
    <m/>
    <n v="0.9"/>
    <m/>
    <m/>
    <m/>
    <m/>
    <n v="5.05"/>
    <n v="31.28"/>
    <m/>
    <m/>
    <n v="13.21"/>
    <n v="0.9"/>
    <n v="14.11"/>
    <n v="36.33"/>
    <n v="50.44"/>
    <n v="1.6778099324751355E-3"/>
    <n v="0.27973830293417923"/>
  </r>
  <r>
    <n v="26"/>
    <n v="105"/>
    <s v="Puntledge R"/>
    <s v="OPS"/>
    <s v="124"/>
    <s v="Chinook"/>
    <s v="3"/>
    <x v="0"/>
    <x v="5"/>
    <n v="105"/>
    <x v="10"/>
    <s v="CK-27"/>
    <s v="EAST VANCOUVER ISLAND-QUALICUM &amp; PUNTLEDGE_FA_0.x"/>
    <s v="M"/>
    <s v="H"/>
    <n v="105"/>
    <s v="Puntledge River H"/>
    <n v="105"/>
    <s v="Puntledge R"/>
    <s v="GSVI"/>
    <s v="S"/>
    <x v="1"/>
    <s v="180172"/>
    <n v="0"/>
    <x v="569"/>
    <n v="2008"/>
    <s v="20080529"/>
    <s v="20080529"/>
    <n v="79"/>
    <n v="5.78"/>
    <s v="RELEASED INTO HIGH FLOW TO COINCIDE WITH CN-SUM RELEASE OVER FOUR DAYS."/>
    <s v="CWT"/>
    <s v="P"/>
    <x v="0"/>
    <s v="Y"/>
    <s v="Y"/>
    <s v="Y"/>
    <n v="2.9840000000000001E-3"/>
    <s v="AD Clip"/>
    <n v="30063"/>
    <n v="30063"/>
    <n v="876925"/>
    <n v="4"/>
    <n v="29040"/>
    <n v="2011"/>
    <m/>
    <m/>
    <m/>
    <m/>
    <m/>
    <m/>
    <m/>
    <m/>
    <m/>
    <m/>
    <m/>
    <m/>
    <m/>
    <m/>
    <m/>
    <m/>
    <m/>
    <m/>
    <m/>
    <m/>
    <m/>
    <m/>
    <m/>
    <m/>
    <m/>
    <m/>
    <m/>
    <m/>
    <m/>
    <m/>
    <m/>
    <m/>
    <m/>
    <m/>
    <m/>
    <m/>
    <m/>
    <m/>
    <m/>
    <m/>
    <m/>
    <m/>
    <m/>
    <m/>
    <m/>
    <m/>
    <m/>
    <m/>
    <m/>
    <n v="22.76"/>
    <m/>
    <m/>
    <m/>
    <m/>
    <m/>
    <m/>
    <m/>
    <m/>
    <m/>
    <m/>
    <m/>
    <m/>
    <m/>
    <m/>
    <m/>
    <m/>
    <m/>
    <m/>
    <m/>
    <m/>
    <m/>
    <m/>
    <m/>
    <m/>
    <m/>
    <m/>
    <m/>
    <m/>
    <m/>
    <m/>
    <m/>
    <m/>
    <m/>
    <m/>
    <m/>
    <m/>
    <m/>
    <m/>
    <m/>
    <m/>
    <m/>
    <m/>
    <m/>
    <m/>
    <m/>
    <m/>
    <m/>
    <m/>
    <m/>
    <m/>
    <m/>
    <m/>
    <m/>
    <m/>
    <m/>
    <m/>
    <m/>
    <m/>
    <m/>
    <m/>
    <m/>
    <m/>
    <m/>
    <m/>
    <m/>
    <m/>
    <m/>
    <m/>
    <m/>
    <m/>
    <m/>
    <m/>
    <m/>
    <m/>
    <m/>
    <m/>
    <m/>
    <m/>
    <m/>
    <m/>
    <m/>
    <m/>
    <m/>
    <m/>
    <m/>
    <m/>
    <m/>
    <m/>
    <m/>
    <m/>
    <m/>
    <m/>
    <m/>
    <m/>
    <m/>
    <m/>
    <m/>
    <m/>
    <m/>
    <m/>
    <m/>
    <m/>
    <m/>
    <m/>
    <m/>
    <m/>
    <m/>
    <m/>
    <m/>
    <m/>
    <m/>
    <m/>
    <m/>
    <m/>
    <n v="3.81"/>
    <n v="8.7200000000000006"/>
    <m/>
    <m/>
    <n v="22.76"/>
    <n v="0"/>
    <n v="22.76"/>
    <n v="12.53"/>
    <n v="35.29"/>
    <n v="1.1738682100921399E-3"/>
    <n v="0.64494190988948719"/>
  </r>
  <r>
    <n v="26"/>
    <n v="105"/>
    <s v="Puntledge R"/>
    <s v="OPS"/>
    <s v="124"/>
    <s v="Chinook"/>
    <s v="3"/>
    <x v="0"/>
    <x v="6"/>
    <n v="105"/>
    <x v="10"/>
    <s v="CK-27"/>
    <s v="EAST VANCOUVER ISLAND-QUALICUM &amp; PUNTLEDGE_FA_0.x"/>
    <s v="M"/>
    <s v="H"/>
    <n v="105"/>
    <s v="Puntledge River H"/>
    <n v="105"/>
    <s v="Puntledge R"/>
    <s v="GSVI"/>
    <s v="S"/>
    <x v="1"/>
    <s v="180398"/>
    <n v="0"/>
    <x v="570"/>
    <n v="2009"/>
    <s v="20090526"/>
    <s v="20090526"/>
    <n v="78"/>
    <n v="5.6"/>
    <s v="ALSO SEE TAGCODE 180399."/>
    <s v="CWT"/>
    <s v="P"/>
    <x v="0"/>
    <s v="Y"/>
    <s v="Y"/>
    <s v="Y"/>
    <n v="1.8461000000000002E-2"/>
    <s v="AD Clip"/>
    <n v="29667"/>
    <s v=""/>
    <n v="848609"/>
    <n v="2"/>
    <n v="29041"/>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3"/>
    <n v="12.81"/>
    <m/>
    <m/>
    <n v="0"/>
    <n v="0"/>
    <n v="0"/>
    <n v="17.14"/>
    <n v="17.14"/>
    <n v="5.7774631745710723E-4"/>
    <n v="0"/>
  </r>
  <r>
    <n v="26"/>
    <n v="105"/>
    <s v="Puntledge R"/>
    <s v="OPS"/>
    <s v="124"/>
    <s v="Chinook"/>
    <s v="3"/>
    <x v="0"/>
    <x v="6"/>
    <n v="105"/>
    <x v="10"/>
    <s v="CK-27"/>
    <s v="EAST VANCOUVER ISLAND-QUALICUM &amp; PUNTLEDGE_FA_0.x"/>
    <s v="M"/>
    <s v="H"/>
    <n v="105"/>
    <s v="Puntledge River H"/>
    <n v="105"/>
    <s v="Puntledge R"/>
    <s v="GSVI"/>
    <s v="S"/>
    <x v="1"/>
    <s v="180398"/>
    <n v="0"/>
    <x v="570"/>
    <n v="2009"/>
    <s v="20090526"/>
    <s v="20090526"/>
    <n v="78"/>
    <n v="5.6"/>
    <s v="ALSO SEE TAGCODE 180399."/>
    <s v="CWT"/>
    <s v="P"/>
    <x v="0"/>
    <s v="Y"/>
    <s v="Y"/>
    <s v="Y"/>
    <n v="1.8461000000000002E-2"/>
    <s v="AD Clip"/>
    <n v="29667"/>
    <s v=""/>
    <n v="848609"/>
    <n v="3"/>
    <n v="29041"/>
    <n v="2011"/>
    <m/>
    <m/>
    <m/>
    <m/>
    <m/>
    <m/>
    <m/>
    <m/>
    <m/>
    <m/>
    <m/>
    <m/>
    <m/>
    <m/>
    <m/>
    <m/>
    <m/>
    <m/>
    <m/>
    <m/>
    <m/>
    <m/>
    <m/>
    <m/>
    <m/>
    <m/>
    <m/>
    <m/>
    <m/>
    <m/>
    <m/>
    <m/>
    <m/>
    <m/>
    <n v="6.03"/>
    <m/>
    <m/>
    <m/>
    <m/>
    <m/>
    <m/>
    <m/>
    <m/>
    <m/>
    <m/>
    <m/>
    <m/>
    <m/>
    <m/>
    <n v="22.76"/>
    <m/>
    <m/>
    <m/>
    <m/>
    <n v="11.38"/>
    <m/>
    <m/>
    <m/>
    <m/>
    <m/>
    <m/>
    <m/>
    <m/>
    <m/>
    <m/>
    <m/>
    <m/>
    <m/>
    <m/>
    <m/>
    <m/>
    <m/>
    <m/>
    <m/>
    <m/>
    <m/>
    <m/>
    <m/>
    <m/>
    <m/>
    <m/>
    <m/>
    <m/>
    <m/>
    <m/>
    <m/>
    <m/>
    <m/>
    <m/>
    <m/>
    <m/>
    <m/>
    <m/>
    <m/>
    <m/>
    <m/>
    <m/>
    <m/>
    <m/>
    <m/>
    <m/>
    <m/>
    <m/>
    <m/>
    <m/>
    <m/>
    <m/>
    <m/>
    <m/>
    <m/>
    <m/>
    <m/>
    <m/>
    <m/>
    <m/>
    <m/>
    <m/>
    <m/>
    <m/>
    <m/>
    <m/>
    <m/>
    <m/>
    <m/>
    <m/>
    <n v="13.82"/>
    <m/>
    <m/>
    <m/>
    <m/>
    <m/>
    <m/>
    <m/>
    <m/>
    <m/>
    <m/>
    <m/>
    <m/>
    <m/>
    <m/>
    <m/>
    <m/>
    <m/>
    <m/>
    <m/>
    <m/>
    <m/>
    <m/>
    <m/>
    <m/>
    <m/>
    <m/>
    <m/>
    <m/>
    <m/>
    <m/>
    <m/>
    <m/>
    <m/>
    <n v="2.86"/>
    <m/>
    <m/>
    <m/>
    <m/>
    <n v="9.92"/>
    <n v="32.08"/>
    <m/>
    <m/>
    <n v="53.99"/>
    <n v="2.86"/>
    <n v="56.85"/>
    <n v="42"/>
    <n v="98.85"/>
    <n v="3.3319850338760235E-3"/>
    <n v="0.57511380880121399"/>
  </r>
  <r>
    <n v="26"/>
    <n v="105"/>
    <s v="Puntledge R"/>
    <s v="OPS"/>
    <s v="124"/>
    <s v="Chinook"/>
    <s v="3"/>
    <x v="0"/>
    <x v="6"/>
    <n v="105"/>
    <x v="10"/>
    <s v="CK-27"/>
    <s v="EAST VANCOUVER ISLAND-QUALICUM &amp; PUNTLEDGE_FA_0.x"/>
    <s v="M"/>
    <s v="H"/>
    <n v="105"/>
    <s v="Puntledge River H"/>
    <n v="105"/>
    <s v="Puntledge R"/>
    <s v="GSVI"/>
    <s v="S"/>
    <x v="1"/>
    <s v="180398"/>
    <n v="0"/>
    <x v="570"/>
    <n v="2009"/>
    <s v="20090526"/>
    <s v="20090526"/>
    <n v="78"/>
    <n v="5.6"/>
    <s v="ALSO SEE TAGCODE 180399."/>
    <s v="CWT"/>
    <s v="P"/>
    <x v="0"/>
    <s v="Y"/>
    <s v="Y"/>
    <s v="Y"/>
    <n v="1.8461000000000002E-2"/>
    <s v="AD Clip"/>
    <n v="29667"/>
    <n v="29667"/>
    <n v="848609"/>
    <n v="4"/>
    <n v="29041"/>
    <n v="2012"/>
    <m/>
    <m/>
    <m/>
    <m/>
    <m/>
    <m/>
    <m/>
    <m/>
    <m/>
    <m/>
    <m/>
    <m/>
    <m/>
    <m/>
    <m/>
    <m/>
    <n v="7.89"/>
    <m/>
    <m/>
    <m/>
    <m/>
    <m/>
    <m/>
    <m/>
    <m/>
    <m/>
    <m/>
    <m/>
    <m/>
    <m/>
    <m/>
    <m/>
    <m/>
    <m/>
    <m/>
    <m/>
    <m/>
    <m/>
    <m/>
    <m/>
    <m/>
    <m/>
    <m/>
    <m/>
    <m/>
    <m/>
    <m/>
    <m/>
    <m/>
    <n v="8.39"/>
    <m/>
    <m/>
    <m/>
    <m/>
    <m/>
    <m/>
    <m/>
    <m/>
    <m/>
    <n v="8.39"/>
    <m/>
    <m/>
    <m/>
    <m/>
    <m/>
    <m/>
    <m/>
    <m/>
    <m/>
    <m/>
    <m/>
    <m/>
    <m/>
    <m/>
    <m/>
    <m/>
    <m/>
    <m/>
    <m/>
    <m/>
    <m/>
    <m/>
    <m/>
    <m/>
    <m/>
    <m/>
    <m/>
    <m/>
    <m/>
    <m/>
    <m/>
    <m/>
    <m/>
    <m/>
    <m/>
    <m/>
    <m/>
    <m/>
    <m/>
    <m/>
    <m/>
    <m/>
    <m/>
    <m/>
    <m/>
    <m/>
    <m/>
    <m/>
    <m/>
    <m/>
    <m/>
    <m/>
    <m/>
    <m/>
    <m/>
    <m/>
    <m/>
    <m/>
    <m/>
    <m/>
    <m/>
    <m/>
    <m/>
    <m/>
    <m/>
    <m/>
    <m/>
    <m/>
    <m/>
    <m/>
    <m/>
    <m/>
    <m/>
    <m/>
    <m/>
    <m/>
    <m/>
    <m/>
    <m/>
    <m/>
    <m/>
    <n v="7.82"/>
    <m/>
    <m/>
    <m/>
    <m/>
    <m/>
    <m/>
    <m/>
    <m/>
    <m/>
    <m/>
    <m/>
    <m/>
    <m/>
    <m/>
    <m/>
    <m/>
    <m/>
    <n v="3.5"/>
    <m/>
    <m/>
    <m/>
    <m/>
    <n v="7.2"/>
    <n v="9.84"/>
    <m/>
    <m/>
    <n v="32.49"/>
    <n v="3.5"/>
    <n v="35.99"/>
    <n v="17.04"/>
    <n v="53.03"/>
    <n v="1.7875080055280278E-3"/>
    <n v="0.67867244955685468"/>
  </r>
  <r>
    <n v="26"/>
    <n v="105"/>
    <s v="Puntledge R"/>
    <s v="OPS"/>
    <s v="124"/>
    <s v="Chinook"/>
    <s v="3"/>
    <x v="0"/>
    <x v="6"/>
    <n v="105"/>
    <x v="10"/>
    <s v="CK-27"/>
    <s v="EAST VANCOUVER ISLAND-QUALICUM &amp; PUNTLEDGE_FA_0.x"/>
    <s v="M"/>
    <s v="H"/>
    <n v="105"/>
    <s v="Puntledge River H"/>
    <n v="105"/>
    <s v="Puntledge R"/>
    <s v="GSVI"/>
    <s v="S"/>
    <x v="1"/>
    <s v="180399"/>
    <n v="0"/>
    <x v="571"/>
    <n v="2009"/>
    <s v="20090529"/>
    <s v="20090529"/>
    <n v="75"/>
    <n v="4.9000000000000004"/>
    <s v="ALSO SEE TAGCODE 180398"/>
    <s v="CWT"/>
    <s v="P"/>
    <x v="0"/>
    <s v="Y"/>
    <s v="Y"/>
    <s v="Y"/>
    <n v="8.6180000000000007E-3"/>
    <s v="AD Clip"/>
    <n v="29907"/>
    <s v=""/>
    <n v="635541"/>
    <n v="2"/>
    <n v="29042"/>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84"/>
    <n v="14.21"/>
    <m/>
    <m/>
    <n v="0"/>
    <n v="0"/>
    <n v="0"/>
    <n v="18.05"/>
    <n v="18.05"/>
    <n v="6.0353763332998971E-4"/>
    <n v="0"/>
  </r>
  <r>
    <n v="26"/>
    <n v="105"/>
    <s v="Puntledge R"/>
    <s v="OPS"/>
    <s v="124"/>
    <s v="Chinook"/>
    <s v="3"/>
    <x v="0"/>
    <x v="6"/>
    <n v="105"/>
    <x v="10"/>
    <s v="CK-27"/>
    <s v="EAST VANCOUVER ISLAND-QUALICUM &amp; PUNTLEDGE_FA_0.x"/>
    <s v="M"/>
    <s v="H"/>
    <n v="105"/>
    <s v="Puntledge River H"/>
    <n v="105"/>
    <s v="Puntledge R"/>
    <s v="GSVI"/>
    <s v="S"/>
    <x v="1"/>
    <s v="180399"/>
    <n v="0"/>
    <x v="571"/>
    <n v="2009"/>
    <s v="20090529"/>
    <s v="20090529"/>
    <n v="75"/>
    <n v="4.9000000000000004"/>
    <s v="ALSO SEE TAGCODE 180398"/>
    <s v="CWT"/>
    <s v="P"/>
    <x v="0"/>
    <s v="Y"/>
    <s v="Y"/>
    <s v="Y"/>
    <n v="8.6180000000000007E-3"/>
    <s v="AD Clip"/>
    <n v="29907"/>
    <s v=""/>
    <n v="635541"/>
    <n v="3"/>
    <n v="29042"/>
    <n v="2011"/>
    <m/>
    <m/>
    <m/>
    <m/>
    <m/>
    <m/>
    <m/>
    <m/>
    <m/>
    <m/>
    <m/>
    <m/>
    <m/>
    <m/>
    <m/>
    <m/>
    <m/>
    <m/>
    <m/>
    <m/>
    <m/>
    <m/>
    <m/>
    <m/>
    <m/>
    <m/>
    <m/>
    <m/>
    <m/>
    <m/>
    <m/>
    <m/>
    <m/>
    <m/>
    <m/>
    <m/>
    <m/>
    <m/>
    <m/>
    <m/>
    <m/>
    <m/>
    <m/>
    <m/>
    <m/>
    <m/>
    <m/>
    <m/>
    <m/>
    <n v="22.76"/>
    <m/>
    <m/>
    <m/>
    <m/>
    <n v="11.38"/>
    <m/>
    <m/>
    <m/>
    <m/>
    <n v="12.95"/>
    <m/>
    <m/>
    <m/>
    <m/>
    <m/>
    <m/>
    <m/>
    <m/>
    <m/>
    <m/>
    <m/>
    <m/>
    <m/>
    <m/>
    <m/>
    <m/>
    <m/>
    <m/>
    <m/>
    <m/>
    <m/>
    <m/>
    <m/>
    <m/>
    <m/>
    <m/>
    <m/>
    <m/>
    <m/>
    <m/>
    <m/>
    <m/>
    <m/>
    <m/>
    <m/>
    <m/>
    <m/>
    <m/>
    <m/>
    <m/>
    <m/>
    <m/>
    <m/>
    <m/>
    <m/>
    <m/>
    <m/>
    <m/>
    <m/>
    <m/>
    <m/>
    <m/>
    <m/>
    <m/>
    <m/>
    <m/>
    <m/>
    <m/>
    <m/>
    <m/>
    <m/>
    <m/>
    <m/>
    <m/>
    <m/>
    <m/>
    <m/>
    <m/>
    <m/>
    <m/>
    <m/>
    <m/>
    <m/>
    <m/>
    <m/>
    <m/>
    <m/>
    <m/>
    <m/>
    <m/>
    <m/>
    <m/>
    <m/>
    <m/>
    <m/>
    <m/>
    <m/>
    <m/>
    <n v="9.86"/>
    <m/>
    <m/>
    <m/>
    <m/>
    <m/>
    <m/>
    <m/>
    <m/>
    <m/>
    <m/>
    <m/>
    <m/>
    <m/>
    <m/>
    <m/>
    <n v="9.24"/>
    <n v="28.81"/>
    <m/>
    <m/>
    <n v="56.95"/>
    <n v="0"/>
    <n v="56.95"/>
    <n v="38.049999999999997"/>
    <n v="95"/>
    <n v="3.1765138596315246E-3"/>
    <n v="0.59947368421052638"/>
  </r>
  <r>
    <n v="26"/>
    <n v="105"/>
    <s v="Puntledge R"/>
    <s v="OPS"/>
    <s v="124"/>
    <s v="Chinook"/>
    <s v="3"/>
    <x v="0"/>
    <x v="6"/>
    <n v="105"/>
    <x v="10"/>
    <s v="CK-27"/>
    <s v="EAST VANCOUVER ISLAND-QUALICUM &amp; PUNTLEDGE_FA_0.x"/>
    <s v="M"/>
    <s v="H"/>
    <n v="105"/>
    <s v="Puntledge River H"/>
    <n v="105"/>
    <s v="Puntledge R"/>
    <s v="GSVI"/>
    <s v="S"/>
    <x v="1"/>
    <s v="180399"/>
    <n v="0"/>
    <x v="571"/>
    <n v="2009"/>
    <s v="20090529"/>
    <s v="20090529"/>
    <n v="75"/>
    <n v="4.9000000000000004"/>
    <s v="ALSO SEE TAGCODE 180398"/>
    <s v="CWT"/>
    <s v="P"/>
    <x v="0"/>
    <s v="Y"/>
    <s v="Y"/>
    <s v="Y"/>
    <n v="8.6180000000000007E-3"/>
    <s v="AD Clip"/>
    <n v="29907"/>
    <s v=""/>
    <n v="635541"/>
    <n v="4"/>
    <n v="29042"/>
    <n v="2012"/>
    <m/>
    <m/>
    <m/>
    <m/>
    <m/>
    <m/>
    <m/>
    <m/>
    <m/>
    <m/>
    <m/>
    <m/>
    <m/>
    <m/>
    <m/>
    <m/>
    <m/>
    <n v="2.63"/>
    <m/>
    <m/>
    <m/>
    <m/>
    <m/>
    <m/>
    <m/>
    <m/>
    <m/>
    <m/>
    <m/>
    <m/>
    <m/>
    <m/>
    <m/>
    <m/>
    <n v="9.7799999999999994"/>
    <m/>
    <m/>
    <m/>
    <m/>
    <m/>
    <m/>
    <m/>
    <m/>
    <m/>
    <m/>
    <m/>
    <m/>
    <m/>
    <m/>
    <m/>
    <m/>
    <m/>
    <m/>
    <m/>
    <m/>
    <m/>
    <m/>
    <m/>
    <m/>
    <m/>
    <m/>
    <m/>
    <m/>
    <m/>
    <m/>
    <m/>
    <m/>
    <m/>
    <m/>
    <m/>
    <m/>
    <m/>
    <m/>
    <m/>
    <m/>
    <m/>
    <m/>
    <m/>
    <m/>
    <m/>
    <m/>
    <m/>
    <m/>
    <m/>
    <m/>
    <m/>
    <m/>
    <m/>
    <m/>
    <m/>
    <m/>
    <m/>
    <m/>
    <m/>
    <m/>
    <m/>
    <m/>
    <m/>
    <m/>
    <m/>
    <m/>
    <m/>
    <m/>
    <m/>
    <m/>
    <m/>
    <m/>
    <m/>
    <m/>
    <m/>
    <m/>
    <m/>
    <m/>
    <m/>
    <m/>
    <m/>
    <m/>
    <m/>
    <m/>
    <m/>
    <m/>
    <m/>
    <m/>
    <m/>
    <m/>
    <m/>
    <m/>
    <m/>
    <m/>
    <m/>
    <m/>
    <m/>
    <m/>
    <m/>
    <m/>
    <m/>
    <m/>
    <m/>
    <m/>
    <m/>
    <m/>
    <m/>
    <m/>
    <m/>
    <m/>
    <m/>
    <m/>
    <m/>
    <m/>
    <m/>
    <m/>
    <m/>
    <m/>
    <m/>
    <m/>
    <m/>
    <m/>
    <m/>
    <m/>
    <n v="7.84"/>
    <m/>
    <m/>
    <m/>
    <m/>
    <n v="12.4"/>
    <n v="18.77"/>
    <m/>
    <m/>
    <n v="12.41"/>
    <n v="7.84"/>
    <n v="20.25"/>
    <n v="31.17"/>
    <n v="51.42"/>
    <n v="1.7193299227605578E-3"/>
    <n v="0.39381563593932323"/>
  </r>
  <r>
    <n v="26"/>
    <n v="105"/>
    <s v="Puntledge R"/>
    <s v="OPS"/>
    <s v="124"/>
    <s v="Chinook"/>
    <s v="3"/>
    <x v="0"/>
    <x v="6"/>
    <n v="105"/>
    <x v="10"/>
    <s v="CK-27"/>
    <s v="EAST VANCOUVER ISLAND-QUALICUM &amp; PUNTLEDGE_FA_0.x"/>
    <s v="M"/>
    <s v="H"/>
    <n v="105"/>
    <s v="Puntledge River H"/>
    <n v="105"/>
    <s v="Puntledge R"/>
    <s v="GSVI"/>
    <s v="S"/>
    <x v="1"/>
    <s v="180399"/>
    <n v="0"/>
    <x v="571"/>
    <n v="2009"/>
    <s v="20090529"/>
    <s v="20090529"/>
    <n v="75"/>
    <n v="4.9000000000000004"/>
    <s v="ALSO SEE TAGCODE 180398"/>
    <s v="CWT"/>
    <s v="P"/>
    <x v="0"/>
    <s v="Y"/>
    <s v="Y"/>
    <s v="Y"/>
    <n v="8.6180000000000007E-3"/>
    <s v="AD Clip"/>
    <n v="29907"/>
    <n v="29907"/>
    <n v="635541"/>
    <n v="5"/>
    <n v="29042"/>
    <n v="2013"/>
    <m/>
    <m/>
    <m/>
    <m/>
    <m/>
    <m/>
    <m/>
    <m/>
    <m/>
    <m/>
    <m/>
    <m/>
    <m/>
    <m/>
    <m/>
    <m/>
    <m/>
    <m/>
    <m/>
    <m/>
    <m/>
    <m/>
    <m/>
    <m/>
    <m/>
    <m/>
    <m/>
    <m/>
    <m/>
    <m/>
    <m/>
    <m/>
    <m/>
    <m/>
    <n v="3.49"/>
    <m/>
    <m/>
    <m/>
    <m/>
    <m/>
    <m/>
    <m/>
    <m/>
    <m/>
    <m/>
    <m/>
    <m/>
    <m/>
    <m/>
    <m/>
    <m/>
    <m/>
    <m/>
    <m/>
    <m/>
    <m/>
    <m/>
    <m/>
    <m/>
    <m/>
    <m/>
    <m/>
    <m/>
    <m/>
    <m/>
    <m/>
    <m/>
    <m/>
    <m/>
    <m/>
    <m/>
    <m/>
    <m/>
    <m/>
    <m/>
    <m/>
    <m/>
    <m/>
    <m/>
    <m/>
    <m/>
    <m/>
    <m/>
    <m/>
    <m/>
    <m/>
    <m/>
    <m/>
    <m/>
    <m/>
    <m/>
    <m/>
    <m/>
    <m/>
    <m/>
    <m/>
    <m/>
    <m/>
    <m/>
    <m/>
    <m/>
    <m/>
    <m/>
    <m/>
    <m/>
    <m/>
    <m/>
    <m/>
    <m/>
    <m/>
    <m/>
    <m/>
    <m/>
    <m/>
    <m/>
    <m/>
    <m/>
    <m/>
    <m/>
    <m/>
    <m/>
    <m/>
    <m/>
    <m/>
    <m/>
    <m/>
    <m/>
    <m/>
    <m/>
    <m/>
    <m/>
    <m/>
    <m/>
    <m/>
    <m/>
    <m/>
    <m/>
    <m/>
    <m/>
    <m/>
    <m/>
    <m/>
    <m/>
    <n v="3.53"/>
    <m/>
    <m/>
    <m/>
    <m/>
    <m/>
    <m/>
    <m/>
    <m/>
    <m/>
    <m/>
    <m/>
    <m/>
    <m/>
    <m/>
    <m/>
    <m/>
    <m/>
    <m/>
    <m/>
    <m/>
    <n v="2"/>
    <n v="1.81"/>
    <m/>
    <m/>
    <n v="7.02"/>
    <n v="0"/>
    <n v="7.02"/>
    <n v="3.81"/>
    <n v="10.83"/>
    <n v="3.6212257999799379E-4"/>
    <n v="0.64819944598337942"/>
  </r>
  <r>
    <n v="26"/>
    <n v="105"/>
    <s v="Puntledge R"/>
    <s v="OPS"/>
    <s v="124"/>
    <s v="Chinook"/>
    <s v="3"/>
    <x v="0"/>
    <x v="7"/>
    <n v="105"/>
    <x v="10"/>
    <s v="CK-27"/>
    <s v="EAST VANCOUVER ISLAND-QUALICUM &amp; PUNTLEDGE_FA_0.x"/>
    <s v="M"/>
    <s v="H"/>
    <n v="105"/>
    <s v="Puntledge River H"/>
    <n v="105"/>
    <s v="Puntledge R"/>
    <s v="GSVI"/>
    <s v="S"/>
    <x v="1"/>
    <s v="180173"/>
    <n v="0"/>
    <x v="572"/>
    <n v="2010"/>
    <s v="20100528"/>
    <s v="20100528"/>
    <n v="79"/>
    <n v="5.6"/>
    <m/>
    <s v="CWT"/>
    <s v="P"/>
    <x v="0"/>
    <s v="Y"/>
    <s v="Y"/>
    <s v="Y"/>
    <n v="3.8E-3"/>
    <s v="AD Clip"/>
    <n v="30011"/>
    <s v=""/>
    <n v="704052"/>
    <n v="2"/>
    <n v="30617"/>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3"/>
    <n v="7.01"/>
    <m/>
    <m/>
    <n v="0"/>
    <n v="0"/>
    <n v="0"/>
    <n v="8.44"/>
    <n v="8.44"/>
    <n v="2.8123021558761784E-4"/>
    <n v="0"/>
  </r>
  <r>
    <n v="26"/>
    <n v="105"/>
    <s v="Puntledge R"/>
    <s v="OPS"/>
    <s v="124"/>
    <s v="Chinook"/>
    <s v="3"/>
    <x v="0"/>
    <x v="7"/>
    <n v="105"/>
    <x v="10"/>
    <s v="CK-27"/>
    <s v="EAST VANCOUVER ISLAND-QUALICUM &amp; PUNTLEDGE_FA_0.x"/>
    <s v="M"/>
    <s v="H"/>
    <n v="105"/>
    <s v="Puntledge River H"/>
    <n v="105"/>
    <s v="Puntledge R"/>
    <s v="GSVI"/>
    <s v="S"/>
    <x v="1"/>
    <s v="180173"/>
    <n v="0"/>
    <x v="572"/>
    <n v="2010"/>
    <s v="20100528"/>
    <s v="20100528"/>
    <n v="79"/>
    <n v="5.6"/>
    <m/>
    <s v="CWT"/>
    <s v="P"/>
    <x v="0"/>
    <s v="Y"/>
    <s v="Y"/>
    <s v="Y"/>
    <n v="3.8E-3"/>
    <s v="AD Clip"/>
    <n v="30011"/>
    <s v=""/>
    <n v="704052"/>
    <n v="3"/>
    <n v="30617"/>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
    <n v="8.43"/>
    <m/>
    <m/>
    <n v="0"/>
    <n v="0"/>
    <n v="0"/>
    <n v="14.43"/>
    <n v="14.43"/>
    <n v="4.8082369797740825E-4"/>
    <n v="0"/>
  </r>
  <r>
    <n v="26"/>
    <n v="105"/>
    <s v="Puntledge R"/>
    <s v="OPS"/>
    <s v="124"/>
    <s v="Chinook"/>
    <s v="3"/>
    <x v="0"/>
    <x v="7"/>
    <n v="105"/>
    <x v="10"/>
    <s v="CK-27"/>
    <s v="EAST VANCOUVER ISLAND-QUALICUM &amp; PUNTLEDGE_FA_0.x"/>
    <s v="M"/>
    <s v="H"/>
    <n v="105"/>
    <s v="Puntledge River H"/>
    <n v="105"/>
    <s v="Puntledge R"/>
    <s v="GSVI"/>
    <s v="S"/>
    <x v="1"/>
    <s v="180173"/>
    <n v="0"/>
    <x v="572"/>
    <n v="2010"/>
    <s v="20100528"/>
    <s v="20100528"/>
    <n v="79"/>
    <n v="5.6"/>
    <m/>
    <s v="CWT"/>
    <s v="P"/>
    <x v="0"/>
    <s v="Y"/>
    <s v="Y"/>
    <s v="Y"/>
    <n v="3.8E-3"/>
    <s v="AD Clip"/>
    <n v="30011"/>
    <n v="30011"/>
    <n v="704052"/>
    <n v="4"/>
    <n v="30617"/>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0.9"/>
    <m/>
    <m/>
    <n v="0"/>
    <n v="0"/>
    <n v="0"/>
    <n v="1.9"/>
    <n v="1.9"/>
    <n v="6.3310119622804963E-5"/>
    <n v="0"/>
  </r>
  <r>
    <n v="26"/>
    <n v="105"/>
    <s v="Puntledge R"/>
    <s v="OPS"/>
    <s v="124"/>
    <s v="Chinook"/>
    <s v="3"/>
    <x v="0"/>
    <x v="7"/>
    <n v="105"/>
    <x v="10"/>
    <s v="CK-27"/>
    <s v="EAST VANCOUVER ISLAND-QUALICUM &amp; PUNTLEDGE_FA_0.x"/>
    <s v="M"/>
    <s v="H"/>
    <n v="105"/>
    <s v="Puntledge River H"/>
    <n v="105"/>
    <s v="Puntledge R"/>
    <s v="GSVI"/>
    <s v="S"/>
    <x v="1"/>
    <s v="180464"/>
    <n v="0"/>
    <x v="573"/>
    <n v="2010"/>
    <s v="20100528"/>
    <s v="20100528"/>
    <n v="79"/>
    <n v="5.6"/>
    <m/>
    <s v="CWT"/>
    <s v="P"/>
    <x v="0"/>
    <s v="Y"/>
    <s v="Y"/>
    <s v="Y"/>
    <n v="1.2999999999999999E-3"/>
    <s v="AD Clip"/>
    <n v="30054"/>
    <s v=""/>
    <n v="730990"/>
    <n v="2"/>
    <n v="30616"/>
    <n v="2011"/>
    <m/>
    <m/>
    <m/>
    <m/>
    <m/>
    <m/>
    <m/>
    <m/>
    <m/>
    <m/>
    <m/>
    <n v="1.0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7"/>
    <n v="3.58"/>
    <m/>
    <m/>
    <n v="1.03"/>
    <n v="0"/>
    <n v="1.03"/>
    <n v="4.25"/>
    <n v="5.28"/>
    <n v="1.7568376921541228E-4"/>
    <n v="0.19507575757575757"/>
  </r>
  <r>
    <n v="26"/>
    <n v="105"/>
    <s v="Puntledge R"/>
    <s v="OPS"/>
    <s v="124"/>
    <s v="Chinook"/>
    <s v="3"/>
    <x v="0"/>
    <x v="7"/>
    <n v="105"/>
    <x v="10"/>
    <s v="CK-27"/>
    <s v="EAST VANCOUVER ISLAND-QUALICUM &amp; PUNTLEDGE_FA_0.x"/>
    <s v="M"/>
    <s v="H"/>
    <n v="105"/>
    <s v="Puntledge River H"/>
    <n v="105"/>
    <s v="Puntledge R"/>
    <s v="GSVI"/>
    <s v="S"/>
    <x v="1"/>
    <s v="180464"/>
    <n v="0"/>
    <x v="573"/>
    <n v="2010"/>
    <s v="20100528"/>
    <s v="20100528"/>
    <n v="79"/>
    <n v="5.6"/>
    <m/>
    <s v="CWT"/>
    <s v="P"/>
    <x v="0"/>
    <s v="Y"/>
    <s v="Y"/>
    <s v="Y"/>
    <n v="1.2999999999999999E-3"/>
    <s v="AD Clip"/>
    <n v="30054"/>
    <s v=""/>
    <n v="730990"/>
    <n v="3"/>
    <n v="30616"/>
    <n v="2012"/>
    <m/>
    <m/>
    <m/>
    <m/>
    <m/>
    <m/>
    <m/>
    <m/>
    <m/>
    <m/>
    <m/>
    <m/>
    <m/>
    <m/>
    <m/>
    <n v="2.48"/>
    <n v="1.69"/>
    <m/>
    <m/>
    <m/>
    <m/>
    <m/>
    <m/>
    <m/>
    <m/>
    <m/>
    <m/>
    <m/>
    <m/>
    <m/>
    <m/>
    <m/>
    <m/>
    <m/>
    <n v="4.8899999999999997"/>
    <m/>
    <m/>
    <n v="11.79"/>
    <m/>
    <m/>
    <m/>
    <m/>
    <m/>
    <m/>
    <m/>
    <m/>
    <m/>
    <m/>
    <m/>
    <m/>
    <m/>
    <m/>
    <m/>
    <m/>
    <m/>
    <m/>
    <m/>
    <m/>
    <m/>
    <m/>
    <m/>
    <m/>
    <m/>
    <m/>
    <m/>
    <m/>
    <m/>
    <m/>
    <m/>
    <m/>
    <m/>
    <m/>
    <m/>
    <m/>
    <m/>
    <m/>
    <m/>
    <m/>
    <m/>
    <m/>
    <m/>
    <m/>
    <m/>
    <m/>
    <m/>
    <m/>
    <m/>
    <m/>
    <m/>
    <m/>
    <m/>
    <m/>
    <m/>
    <m/>
    <m/>
    <m/>
    <m/>
    <m/>
    <m/>
    <m/>
    <m/>
    <m/>
    <m/>
    <m/>
    <m/>
    <m/>
    <m/>
    <m/>
    <m/>
    <m/>
    <m/>
    <m/>
    <m/>
    <m/>
    <m/>
    <m/>
    <m/>
    <m/>
    <m/>
    <m/>
    <m/>
    <m/>
    <m/>
    <m/>
    <m/>
    <m/>
    <m/>
    <m/>
    <m/>
    <m/>
    <m/>
    <m/>
    <m/>
    <m/>
    <m/>
    <m/>
    <m/>
    <m/>
    <m/>
    <m/>
    <m/>
    <m/>
    <m/>
    <m/>
    <m/>
    <m/>
    <m/>
    <m/>
    <m/>
    <m/>
    <m/>
    <m/>
    <m/>
    <m/>
    <m/>
    <m/>
    <m/>
    <m/>
    <m/>
    <n v="2.0499999999999998"/>
    <m/>
    <m/>
    <m/>
    <m/>
    <n v="3"/>
    <n v="4.21"/>
    <m/>
    <m/>
    <n v="20.85"/>
    <n v="2.0499999999999998"/>
    <n v="22.9"/>
    <n v="7.21"/>
    <n v="30.11"/>
    <n v="1.0018633127037999E-3"/>
    <n v="0.76054466954500166"/>
  </r>
  <r>
    <n v="26"/>
    <n v="105"/>
    <s v="Puntledge R"/>
    <s v="OPS"/>
    <s v="124"/>
    <s v="Chinook"/>
    <s v="3"/>
    <x v="0"/>
    <x v="7"/>
    <n v="105"/>
    <x v="10"/>
    <s v="CK-27"/>
    <s v="EAST VANCOUVER ISLAND-QUALICUM &amp; PUNTLEDGE_FA_0.x"/>
    <s v="M"/>
    <s v="H"/>
    <n v="105"/>
    <s v="Puntledge River H"/>
    <n v="105"/>
    <s v="Puntledge R"/>
    <s v="GSVI"/>
    <s v="S"/>
    <x v="1"/>
    <s v="180464"/>
    <n v="0"/>
    <x v="573"/>
    <n v="2010"/>
    <s v="20100528"/>
    <s v="20100528"/>
    <n v="79"/>
    <n v="5.6"/>
    <m/>
    <s v="CWT"/>
    <s v="P"/>
    <x v="0"/>
    <s v="Y"/>
    <s v="Y"/>
    <s v="Y"/>
    <n v="1.2999999999999999E-3"/>
    <s v="AD Clip"/>
    <n v="30054"/>
    <n v="30054"/>
    <n v="730990"/>
    <n v="4"/>
    <n v="30616"/>
    <n v="2013"/>
    <m/>
    <m/>
    <m/>
    <m/>
    <m/>
    <m/>
    <m/>
    <m/>
    <m/>
    <m/>
    <m/>
    <m/>
    <m/>
    <m/>
    <m/>
    <m/>
    <m/>
    <m/>
    <m/>
    <m/>
    <m/>
    <m/>
    <m/>
    <m/>
    <m/>
    <m/>
    <m/>
    <m/>
    <m/>
    <m/>
    <m/>
    <m/>
    <m/>
    <m/>
    <n v="3.45"/>
    <m/>
    <m/>
    <m/>
    <m/>
    <m/>
    <m/>
    <m/>
    <m/>
    <m/>
    <m/>
    <m/>
    <m/>
    <m/>
    <m/>
    <m/>
    <m/>
    <m/>
    <m/>
    <m/>
    <m/>
    <m/>
    <m/>
    <m/>
    <m/>
    <m/>
    <m/>
    <m/>
    <m/>
    <m/>
    <m/>
    <m/>
    <m/>
    <m/>
    <m/>
    <m/>
    <m/>
    <m/>
    <m/>
    <m/>
    <m/>
    <m/>
    <m/>
    <m/>
    <m/>
    <m/>
    <m/>
    <m/>
    <m/>
    <m/>
    <m/>
    <m/>
    <m/>
    <m/>
    <m/>
    <m/>
    <m/>
    <m/>
    <m/>
    <m/>
    <m/>
    <m/>
    <m/>
    <m/>
    <m/>
    <m/>
    <m/>
    <m/>
    <m/>
    <m/>
    <m/>
    <m/>
    <m/>
    <m/>
    <m/>
    <m/>
    <m/>
    <m/>
    <m/>
    <m/>
    <m/>
    <m/>
    <m/>
    <m/>
    <m/>
    <m/>
    <m/>
    <m/>
    <m/>
    <m/>
    <m/>
    <m/>
    <m/>
    <m/>
    <m/>
    <m/>
    <m/>
    <m/>
    <m/>
    <m/>
    <m/>
    <m/>
    <m/>
    <m/>
    <m/>
    <m/>
    <m/>
    <m/>
    <m/>
    <m/>
    <m/>
    <m/>
    <m/>
    <m/>
    <m/>
    <m/>
    <m/>
    <m/>
    <m/>
    <m/>
    <m/>
    <m/>
    <m/>
    <m/>
    <m/>
    <m/>
    <m/>
    <m/>
    <m/>
    <m/>
    <n v="1"/>
    <n v="0.9"/>
    <m/>
    <m/>
    <n v="3.45"/>
    <n v="0"/>
    <n v="3.45"/>
    <n v="1.9"/>
    <n v="5.3500000000000005"/>
    <n v="1.7801291009516206E-4"/>
    <n v="0.64485981308411211"/>
  </r>
  <r>
    <n v="26"/>
    <n v="105"/>
    <s v="Puntledge R"/>
    <s v="OPS"/>
    <s v="124"/>
    <s v="Chinook"/>
    <s v="3"/>
    <x v="0"/>
    <x v="8"/>
    <n v="105"/>
    <x v="10"/>
    <s v="CK-27"/>
    <s v="EAST VANCOUVER ISLAND-QUALICUM &amp; PUNTLEDGE_FA_0.x"/>
    <s v="M"/>
    <s v="H"/>
    <n v="105"/>
    <s v="Puntledge River H"/>
    <n v="105"/>
    <s v="Puntledge R"/>
    <s v="GSVI"/>
    <s v="S"/>
    <x v="1"/>
    <s v="180364"/>
    <n v="0"/>
    <x v="574"/>
    <n v="2011"/>
    <s v="20110607"/>
    <s v="20110607"/>
    <n v="79"/>
    <n v="5.6"/>
    <s v="Post pulse release group."/>
    <s v="CWT"/>
    <s v="P"/>
    <x v="0"/>
    <s v="Y"/>
    <s v="Y"/>
    <s v="Y"/>
    <n v="1.1999999999999999E-3"/>
    <s v="AD Clip"/>
    <n v="21771"/>
    <s v=""/>
    <n v="370630"/>
    <n v="2"/>
    <n v="31000"/>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
    <n v="12.63"/>
    <m/>
    <m/>
    <n v="0"/>
    <n v="0"/>
    <n v="0"/>
    <n v="22.63"/>
    <n v="22.630000000000003"/>
    <n v="1.0394561572734373E-3"/>
    <n v="0"/>
  </r>
  <r>
    <n v="26"/>
    <n v="105"/>
    <s v="Puntledge R"/>
    <s v="OPS"/>
    <s v="124"/>
    <s v="Chinook"/>
    <s v="3"/>
    <x v="0"/>
    <x v="8"/>
    <n v="105"/>
    <x v="10"/>
    <s v="CK-27"/>
    <s v="EAST VANCOUVER ISLAND-QUALICUM &amp; PUNTLEDGE_FA_0.x"/>
    <s v="M"/>
    <s v="H"/>
    <n v="105"/>
    <s v="Puntledge River H"/>
    <n v="105"/>
    <s v="Puntledge R"/>
    <s v="GSVI"/>
    <s v="S"/>
    <x v="1"/>
    <s v="180364"/>
    <n v="0"/>
    <x v="574"/>
    <n v="2011"/>
    <s v="20110607"/>
    <s v="20110607"/>
    <n v="79"/>
    <n v="5.6"/>
    <s v="Post pulse release group."/>
    <s v="CWT"/>
    <s v="P"/>
    <x v="0"/>
    <s v="Y"/>
    <s v="Y"/>
    <s v="Y"/>
    <n v="1.1999999999999999E-3"/>
    <s v="AD Clip"/>
    <n v="21771"/>
    <s v=""/>
    <n v="370630"/>
    <n v="3"/>
    <n v="31000"/>
    <n v="2013"/>
    <m/>
    <m/>
    <m/>
    <m/>
    <m/>
    <m/>
    <m/>
    <m/>
    <m/>
    <m/>
    <m/>
    <m/>
    <m/>
    <m/>
    <m/>
    <m/>
    <m/>
    <m/>
    <m/>
    <m/>
    <m/>
    <m/>
    <m/>
    <m/>
    <m/>
    <m/>
    <m/>
    <m/>
    <m/>
    <m/>
    <m/>
    <m/>
    <m/>
    <m/>
    <m/>
    <m/>
    <m/>
    <m/>
    <m/>
    <m/>
    <m/>
    <m/>
    <m/>
    <m/>
    <m/>
    <m/>
    <m/>
    <m/>
    <m/>
    <n v="7.68"/>
    <m/>
    <m/>
    <m/>
    <m/>
    <m/>
    <m/>
    <m/>
    <m/>
    <m/>
    <m/>
    <m/>
    <m/>
    <m/>
    <m/>
    <m/>
    <m/>
    <m/>
    <m/>
    <m/>
    <m/>
    <m/>
    <m/>
    <m/>
    <m/>
    <m/>
    <m/>
    <m/>
    <m/>
    <m/>
    <m/>
    <m/>
    <m/>
    <m/>
    <m/>
    <n v="3.83"/>
    <m/>
    <m/>
    <m/>
    <m/>
    <m/>
    <m/>
    <m/>
    <m/>
    <m/>
    <m/>
    <m/>
    <m/>
    <m/>
    <m/>
    <m/>
    <m/>
    <m/>
    <m/>
    <m/>
    <m/>
    <n v="2.7"/>
    <m/>
    <m/>
    <m/>
    <m/>
    <m/>
    <m/>
    <m/>
    <m/>
    <m/>
    <m/>
    <m/>
    <m/>
    <m/>
    <m/>
    <m/>
    <m/>
    <m/>
    <m/>
    <m/>
    <m/>
    <m/>
    <m/>
    <m/>
    <m/>
    <m/>
    <m/>
    <m/>
    <m/>
    <m/>
    <m/>
    <m/>
    <m/>
    <m/>
    <m/>
    <m/>
    <m/>
    <m/>
    <m/>
    <m/>
    <m/>
    <m/>
    <m/>
    <m/>
    <m/>
    <m/>
    <m/>
    <m/>
    <m/>
    <m/>
    <m/>
    <m/>
    <m/>
    <m/>
    <n v="2.34"/>
    <m/>
    <m/>
    <m/>
    <m/>
    <n v="8"/>
    <n v="7.25"/>
    <m/>
    <m/>
    <n v="14.21"/>
    <n v="2.34"/>
    <n v="16.55"/>
    <n v="15.25"/>
    <n v="31.8"/>
    <n v="1.4606586743833539E-3"/>
    <n v="0.52044025157232709"/>
  </r>
  <r>
    <n v="26"/>
    <n v="105"/>
    <s v="Puntledge R"/>
    <s v="OPS"/>
    <s v="124"/>
    <s v="Chinook"/>
    <s v="3"/>
    <x v="0"/>
    <x v="8"/>
    <n v="105"/>
    <x v="10"/>
    <s v="CK-27"/>
    <s v="EAST VANCOUVER ISLAND-QUALICUM &amp; PUNTLEDGE_FA_0.x"/>
    <s v="M"/>
    <s v="H"/>
    <n v="105"/>
    <s v="Puntledge River H"/>
    <n v="105"/>
    <s v="Puntledge R"/>
    <s v="GSVI"/>
    <s v="S"/>
    <x v="1"/>
    <s v="180364"/>
    <n v="0"/>
    <x v="574"/>
    <n v="2011"/>
    <s v="20110607"/>
    <s v="20110607"/>
    <n v="79"/>
    <n v="5.6"/>
    <s v="Post pulse release group."/>
    <s v="CWT"/>
    <s v="P"/>
    <x v="0"/>
    <s v="Y"/>
    <s v="Y"/>
    <s v="Y"/>
    <n v="1.1999999999999999E-3"/>
    <s v="AD Clip"/>
    <n v="21771"/>
    <s v=""/>
    <n v="370630"/>
    <n v="4"/>
    <n v="31000"/>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69"/>
    <n v="7.98"/>
    <m/>
    <m/>
    <n v="0"/>
    <n v="0"/>
    <n v="0"/>
    <n v="11.67"/>
    <n v="11.67"/>
    <n v="5.3603417390106099E-4"/>
    <n v="0"/>
  </r>
  <r>
    <n v="26"/>
    <n v="105"/>
    <s v="Puntledge R"/>
    <s v="OPS"/>
    <s v="124"/>
    <s v="Chinook"/>
    <s v="3"/>
    <x v="0"/>
    <x v="8"/>
    <n v="105"/>
    <x v="10"/>
    <s v="CK-27"/>
    <s v="EAST VANCOUVER ISLAND-QUALICUM &amp; PUNTLEDGE_FA_0.x"/>
    <s v="M"/>
    <s v="H"/>
    <n v="105"/>
    <s v="Puntledge River H"/>
    <n v="105"/>
    <s v="Puntledge R"/>
    <s v="GSVI"/>
    <s v="S"/>
    <x v="1"/>
    <s v="180364"/>
    <n v="0"/>
    <x v="574"/>
    <n v="2011"/>
    <s v="20110607"/>
    <s v="20110607"/>
    <n v="79"/>
    <n v="5.6"/>
    <s v="Post pulse release group."/>
    <s v="CWT"/>
    <s v="P"/>
    <x v="0"/>
    <s v="Y"/>
    <s v="Y"/>
    <s v="Y"/>
    <n v="1.1999999999999999E-3"/>
    <s v="AD Clip"/>
    <n v="21771"/>
    <n v="21771"/>
    <n v="370630"/>
    <n v="5"/>
    <n v="31000"/>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
    <n v="1.44"/>
    <m/>
    <m/>
    <n v="0"/>
    <n v="0"/>
    <n v="0"/>
    <n v="2.14"/>
    <n v="2.1399999999999997"/>
    <n v="9.8295898213219399E-5"/>
    <n v="0"/>
  </r>
  <r>
    <n v="26"/>
    <n v="105"/>
    <s v="Puntledge R"/>
    <s v="OPS"/>
    <s v="124"/>
    <s v="Chinook"/>
    <s v="3"/>
    <x v="0"/>
    <x v="8"/>
    <n v="105"/>
    <x v="10"/>
    <s v="CK-27"/>
    <s v="EAST VANCOUVER ISLAND-QUALICUM &amp; PUNTLEDGE_FA_0.x"/>
    <s v="M"/>
    <s v="H"/>
    <n v="105"/>
    <s v="Puntledge River H"/>
    <n v="105"/>
    <s v="Puntledge R"/>
    <s v="GSVI"/>
    <s v="S"/>
    <x v="1"/>
    <s v="180365"/>
    <n v="0"/>
    <x v="575"/>
    <n v="2011"/>
    <s v="20110603"/>
    <s v="20110603"/>
    <n v="80"/>
    <n v="5.7"/>
    <s v="Pulse flow release."/>
    <s v="CWT"/>
    <s v="P"/>
    <x v="0"/>
    <s v="Y"/>
    <s v="Y"/>
    <s v="Y"/>
    <n v="4.5999999999999999E-3"/>
    <s v="AD Clip"/>
    <n v="20023"/>
    <s v=""/>
    <n v="523320"/>
    <n v="2"/>
    <n v="31002"/>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
    <n v="13.86"/>
    <m/>
    <m/>
    <n v="0"/>
    <n v="0"/>
    <n v="0"/>
    <n v="24.86"/>
    <n v="24.86"/>
    <n v="1.2415721919792238E-3"/>
    <n v="0"/>
  </r>
  <r>
    <n v="26"/>
    <n v="105"/>
    <s v="Puntledge R"/>
    <s v="OPS"/>
    <s v="124"/>
    <s v="Chinook"/>
    <s v="3"/>
    <x v="0"/>
    <x v="8"/>
    <n v="105"/>
    <x v="10"/>
    <s v="CK-27"/>
    <s v="EAST VANCOUVER ISLAND-QUALICUM &amp; PUNTLEDGE_FA_0.x"/>
    <s v="M"/>
    <s v="H"/>
    <n v="105"/>
    <s v="Puntledge River H"/>
    <n v="105"/>
    <s v="Puntledge R"/>
    <s v="GSVI"/>
    <s v="S"/>
    <x v="1"/>
    <s v="180365"/>
    <n v="0"/>
    <x v="575"/>
    <n v="2011"/>
    <s v="20110603"/>
    <s v="20110603"/>
    <n v="80"/>
    <n v="5.7"/>
    <s v="Pulse flow release."/>
    <s v="CWT"/>
    <s v="P"/>
    <x v="0"/>
    <s v="Y"/>
    <s v="Y"/>
    <s v="Y"/>
    <n v="4.5999999999999999E-3"/>
    <s v="AD Clip"/>
    <n v="20023"/>
    <s v=""/>
    <n v="523320"/>
    <n v="3"/>
    <n v="31002"/>
    <n v="2013"/>
    <m/>
    <m/>
    <m/>
    <m/>
    <m/>
    <m/>
    <m/>
    <m/>
    <m/>
    <m/>
    <m/>
    <m/>
    <m/>
    <m/>
    <m/>
    <m/>
    <m/>
    <m/>
    <m/>
    <m/>
    <m/>
    <m/>
    <m/>
    <m/>
    <m/>
    <m/>
    <m/>
    <m/>
    <m/>
    <m/>
    <m/>
    <m/>
    <m/>
    <m/>
    <m/>
    <m/>
    <m/>
    <m/>
    <m/>
    <m/>
    <n v="2.21"/>
    <m/>
    <m/>
    <m/>
    <m/>
    <m/>
    <m/>
    <m/>
    <m/>
    <m/>
    <m/>
    <m/>
    <m/>
    <m/>
    <n v="3.84"/>
    <m/>
    <m/>
    <m/>
    <m/>
    <m/>
    <m/>
    <n v="3.84"/>
    <m/>
    <m/>
    <m/>
    <m/>
    <m/>
    <m/>
    <m/>
    <m/>
    <m/>
    <m/>
    <m/>
    <m/>
    <m/>
    <m/>
    <m/>
    <m/>
    <m/>
    <m/>
    <m/>
    <m/>
    <m/>
    <m/>
    <m/>
    <m/>
    <m/>
    <m/>
    <m/>
    <m/>
    <m/>
    <m/>
    <n v="3.14"/>
    <m/>
    <m/>
    <m/>
    <m/>
    <m/>
    <m/>
    <m/>
    <m/>
    <m/>
    <m/>
    <m/>
    <m/>
    <m/>
    <m/>
    <m/>
    <m/>
    <m/>
    <m/>
    <m/>
    <m/>
    <m/>
    <m/>
    <m/>
    <m/>
    <m/>
    <m/>
    <m/>
    <m/>
    <m/>
    <m/>
    <m/>
    <m/>
    <m/>
    <m/>
    <m/>
    <m/>
    <m/>
    <m/>
    <m/>
    <m/>
    <m/>
    <m/>
    <m/>
    <m/>
    <m/>
    <m/>
    <m/>
    <m/>
    <m/>
    <m/>
    <m/>
    <m/>
    <m/>
    <m/>
    <m/>
    <m/>
    <m/>
    <m/>
    <m/>
    <m/>
    <m/>
    <m/>
    <m/>
    <m/>
    <m/>
    <m/>
    <m/>
    <m/>
    <m/>
    <m/>
    <m/>
    <n v="6"/>
    <n v="5.44"/>
    <m/>
    <m/>
    <n v="13.03"/>
    <n v="0"/>
    <n v="13.03"/>
    <n v="11.44"/>
    <n v="24.470000000000002"/>
    <n v="1.2220945912200969E-3"/>
    <n v="0.53248876174908044"/>
  </r>
  <r>
    <n v="26"/>
    <n v="105"/>
    <s v="Puntledge R"/>
    <s v="OPS"/>
    <s v="124"/>
    <s v="Chinook"/>
    <s v="3"/>
    <x v="0"/>
    <x v="8"/>
    <n v="105"/>
    <x v="10"/>
    <s v="CK-27"/>
    <s v="EAST VANCOUVER ISLAND-QUALICUM &amp; PUNTLEDGE_FA_0.x"/>
    <s v="M"/>
    <s v="H"/>
    <n v="105"/>
    <s v="Puntledge River H"/>
    <n v="105"/>
    <s v="Puntledge R"/>
    <s v="GSVI"/>
    <s v="S"/>
    <x v="1"/>
    <s v="180365"/>
    <n v="0"/>
    <x v="575"/>
    <n v="2011"/>
    <s v="20110603"/>
    <s v="20110603"/>
    <n v="80"/>
    <n v="5.7"/>
    <s v="Pulse flow release."/>
    <s v="CWT"/>
    <s v="P"/>
    <x v="0"/>
    <s v="Y"/>
    <s v="Y"/>
    <s v="Y"/>
    <n v="4.5999999999999999E-3"/>
    <s v="AD Clip"/>
    <n v="20023"/>
    <n v="20023"/>
    <n v="523320"/>
    <n v="4"/>
    <n v="31002"/>
    <n v="2014"/>
    <m/>
    <m/>
    <m/>
    <m/>
    <m/>
    <m/>
    <m/>
    <m/>
    <m/>
    <m/>
    <m/>
    <m/>
    <m/>
    <m/>
    <m/>
    <m/>
    <m/>
    <m/>
    <m/>
    <m/>
    <m/>
    <m/>
    <m/>
    <m/>
    <m/>
    <m/>
    <n v="5.0199999999999996"/>
    <m/>
    <m/>
    <m/>
    <m/>
    <m/>
    <m/>
    <m/>
    <n v="3.39"/>
    <m/>
    <m/>
    <m/>
    <m/>
    <m/>
    <m/>
    <m/>
    <m/>
    <m/>
    <m/>
    <m/>
    <m/>
    <m/>
    <m/>
    <n v="5.09"/>
    <m/>
    <m/>
    <m/>
    <m/>
    <m/>
    <m/>
    <m/>
    <m/>
    <m/>
    <m/>
    <m/>
    <m/>
    <m/>
    <m/>
    <m/>
    <m/>
    <m/>
    <m/>
    <m/>
    <m/>
    <m/>
    <m/>
    <m/>
    <m/>
    <m/>
    <m/>
    <m/>
    <m/>
    <m/>
    <m/>
    <m/>
    <m/>
    <m/>
    <m/>
    <m/>
    <m/>
    <m/>
    <m/>
    <m/>
    <m/>
    <m/>
    <m/>
    <m/>
    <m/>
    <m/>
    <m/>
    <m/>
    <m/>
    <m/>
    <m/>
    <m/>
    <m/>
    <m/>
    <m/>
    <m/>
    <m/>
    <m/>
    <m/>
    <m/>
    <m/>
    <m/>
    <m/>
    <m/>
    <m/>
    <m/>
    <m/>
    <m/>
    <m/>
    <m/>
    <m/>
    <m/>
    <m/>
    <m/>
    <m/>
    <m/>
    <m/>
    <m/>
    <m/>
    <m/>
    <m/>
    <m/>
    <m/>
    <m/>
    <m/>
    <m/>
    <m/>
    <m/>
    <m/>
    <m/>
    <m/>
    <m/>
    <m/>
    <m/>
    <m/>
    <m/>
    <m/>
    <m/>
    <m/>
    <m/>
    <m/>
    <m/>
    <m/>
    <m/>
    <m/>
    <m/>
    <m/>
    <m/>
    <m/>
    <m/>
    <m/>
    <m/>
    <m/>
    <m/>
    <m/>
    <n v="1.66"/>
    <n v="4.03"/>
    <m/>
    <m/>
    <n v="13.5"/>
    <n v="0"/>
    <n v="13.5"/>
    <n v="5.69"/>
    <n v="19.190000000000001"/>
    <n v="9.5839784248114674E-4"/>
    <n v="0.70349140177175606"/>
  </r>
  <r>
    <n v="26"/>
    <n v="105"/>
    <s v="Puntledge R"/>
    <s v="OPS"/>
    <s v="124"/>
    <s v="Chinook"/>
    <s v="3"/>
    <x v="0"/>
    <x v="8"/>
    <n v="105"/>
    <x v="10"/>
    <s v="CK-27"/>
    <s v="EAST VANCOUVER ISLAND-QUALICUM &amp; PUNTLEDGE_FA_0.x"/>
    <s v="M"/>
    <s v="H"/>
    <n v="105"/>
    <s v="Puntledge River H"/>
    <n v="105"/>
    <s v="Puntledge R"/>
    <s v="GSVI"/>
    <s v="S"/>
    <x v="1"/>
    <s v="186335"/>
    <n v="0"/>
    <x v="576"/>
    <n v="2011"/>
    <s v="20110607"/>
    <s v="20110607"/>
    <n v="79"/>
    <n v="5.6"/>
    <s v="Post pulse flow."/>
    <s v="CWT"/>
    <s v="P"/>
    <x v="0"/>
    <s v="Y"/>
    <s v="Y"/>
    <s v="Y"/>
    <n v="1.1999999999999999E-3"/>
    <s v="AD Clip"/>
    <n v="10043"/>
    <s v=""/>
    <n v="170978"/>
    <n v="2"/>
    <n v="30999"/>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n v="2.63"/>
    <m/>
    <m/>
    <n v="0"/>
    <n v="0"/>
    <n v="0"/>
    <n v="4.63"/>
    <n v="4.63"/>
    <n v="4.6101762421587173E-4"/>
    <n v="0"/>
  </r>
  <r>
    <n v="26"/>
    <n v="105"/>
    <s v="Puntledge R"/>
    <s v="OPS"/>
    <s v="124"/>
    <s v="Chinook"/>
    <s v="3"/>
    <x v="0"/>
    <x v="8"/>
    <n v="105"/>
    <x v="10"/>
    <s v="CK-27"/>
    <s v="EAST VANCOUVER ISLAND-QUALICUM &amp; PUNTLEDGE_FA_0.x"/>
    <s v="M"/>
    <s v="H"/>
    <n v="105"/>
    <s v="Puntledge River H"/>
    <n v="105"/>
    <s v="Puntledge R"/>
    <s v="GSVI"/>
    <s v="S"/>
    <x v="1"/>
    <s v="186335"/>
    <n v="0"/>
    <x v="576"/>
    <n v="2011"/>
    <s v="20110607"/>
    <s v="20110607"/>
    <n v="79"/>
    <n v="5.6"/>
    <s v="Post pulse flow."/>
    <s v="CWT"/>
    <s v="P"/>
    <x v="0"/>
    <s v="Y"/>
    <s v="Y"/>
    <s v="Y"/>
    <n v="1.1999999999999999E-3"/>
    <s v="AD Clip"/>
    <n v="10043"/>
    <s v=""/>
    <n v="170978"/>
    <n v="3"/>
    <n v="30999"/>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n v="1.81"/>
    <m/>
    <m/>
    <n v="0"/>
    <n v="0"/>
    <n v="0"/>
    <n v="3.81"/>
    <n v="3.81"/>
    <n v="3.7936871452753164E-4"/>
    <n v="0"/>
  </r>
  <r>
    <n v="26"/>
    <n v="105"/>
    <s v="Puntledge R"/>
    <s v="OPS"/>
    <s v="124"/>
    <s v="Chinook"/>
    <s v="3"/>
    <x v="0"/>
    <x v="8"/>
    <n v="105"/>
    <x v="10"/>
    <s v="CK-27"/>
    <s v="EAST VANCOUVER ISLAND-QUALICUM &amp; PUNTLEDGE_FA_0.x"/>
    <s v="M"/>
    <s v="H"/>
    <n v="105"/>
    <s v="Puntledge River H"/>
    <n v="105"/>
    <s v="Puntledge R"/>
    <s v="GSVI"/>
    <s v="S"/>
    <x v="1"/>
    <s v="186335"/>
    <n v="0"/>
    <x v="576"/>
    <n v="2011"/>
    <s v="20110607"/>
    <s v="20110607"/>
    <n v="79"/>
    <n v="5.6"/>
    <s v="Post pulse flow."/>
    <s v="CWT"/>
    <s v="P"/>
    <x v="0"/>
    <s v="Y"/>
    <s v="Y"/>
    <s v="Y"/>
    <n v="1.1999999999999999E-3"/>
    <s v="AD Clip"/>
    <n v="10043"/>
    <n v="10043"/>
    <n v="170978"/>
    <n v="4"/>
    <n v="30999"/>
    <n v="2014"/>
    <m/>
    <m/>
    <m/>
    <m/>
    <m/>
    <m/>
    <m/>
    <m/>
    <m/>
    <m/>
    <m/>
    <m/>
    <m/>
    <m/>
    <m/>
    <m/>
    <m/>
    <m/>
    <m/>
    <m/>
    <m/>
    <m/>
    <m/>
    <m/>
    <m/>
    <m/>
    <n v="5.0199999999999996"/>
    <m/>
    <m/>
    <m/>
    <m/>
    <m/>
    <m/>
    <m/>
    <m/>
    <m/>
    <m/>
    <m/>
    <m/>
    <m/>
    <m/>
    <m/>
    <m/>
    <m/>
    <m/>
    <m/>
    <m/>
    <m/>
    <m/>
    <m/>
    <m/>
    <m/>
    <m/>
    <m/>
    <m/>
    <m/>
    <m/>
    <m/>
    <m/>
    <m/>
    <m/>
    <m/>
    <m/>
    <m/>
    <m/>
    <m/>
    <m/>
    <m/>
    <m/>
    <m/>
    <m/>
    <m/>
    <m/>
    <m/>
    <m/>
    <m/>
    <m/>
    <m/>
    <m/>
    <m/>
    <m/>
    <m/>
    <m/>
    <m/>
    <m/>
    <m/>
    <m/>
    <m/>
    <m/>
    <m/>
    <m/>
    <m/>
    <m/>
    <m/>
    <m/>
    <m/>
    <m/>
    <m/>
    <m/>
    <m/>
    <m/>
    <m/>
    <m/>
    <m/>
    <m/>
    <m/>
    <m/>
    <m/>
    <m/>
    <m/>
    <m/>
    <m/>
    <m/>
    <m/>
    <m/>
    <m/>
    <m/>
    <m/>
    <m/>
    <m/>
    <m/>
    <m/>
    <m/>
    <m/>
    <m/>
    <m/>
    <m/>
    <m/>
    <m/>
    <m/>
    <m/>
    <m/>
    <m/>
    <m/>
    <m/>
    <m/>
    <m/>
    <m/>
    <m/>
    <m/>
    <m/>
    <m/>
    <m/>
    <m/>
    <m/>
    <m/>
    <m/>
    <m/>
    <m/>
    <m/>
    <m/>
    <m/>
    <m/>
    <m/>
    <m/>
    <m/>
    <m/>
    <m/>
    <m/>
    <n v="9.35"/>
    <m/>
    <m/>
    <m/>
    <m/>
    <n v="0.89"/>
    <n v="2.69"/>
    <m/>
    <m/>
    <n v="5.0199999999999996"/>
    <n v="9.35"/>
    <n v="14.37"/>
    <n v="3.58"/>
    <n v="17.95"/>
    <n v="1.7873145474459821E-3"/>
    <n v="0.8005571030640668"/>
  </r>
  <r>
    <n v="26"/>
    <n v="105"/>
    <s v="Puntledge R"/>
    <s v="OPS"/>
    <s v="124"/>
    <s v="Chinook"/>
    <s v="3"/>
    <x v="0"/>
    <x v="8"/>
    <n v="105"/>
    <x v="10"/>
    <s v="CK-27"/>
    <s v="EAST VANCOUVER ISLAND-QUALICUM &amp; PUNTLEDGE_FA_0.x"/>
    <s v="M"/>
    <s v="H"/>
    <n v="105"/>
    <s v="Puntledge River H"/>
    <n v="105"/>
    <s v="Puntledge R"/>
    <s v="GSVI"/>
    <s v="S"/>
    <x v="1"/>
    <s v="186336"/>
    <n v="0"/>
    <x v="577"/>
    <n v="2011"/>
    <s v="20110603"/>
    <s v="20110603"/>
    <n v="80"/>
    <n v="5.7"/>
    <s v="Pulse flow release."/>
    <s v="CWT"/>
    <s v="P"/>
    <x v="0"/>
    <s v="Y"/>
    <s v="Y"/>
    <s v="Y"/>
    <n v="4.5999999999999999E-3"/>
    <s v="AD Clip"/>
    <n v="10064"/>
    <s v=""/>
    <n v="263026"/>
    <n v="2"/>
    <n v="31001"/>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
    <n v="8.77"/>
    <m/>
    <m/>
    <n v="0"/>
    <n v="0"/>
    <n v="0"/>
    <n v="15.77"/>
    <n v="15.77"/>
    <n v="1.5669713831478536E-3"/>
    <n v="0"/>
  </r>
  <r>
    <n v="26"/>
    <n v="105"/>
    <s v="Puntledge R"/>
    <s v="OPS"/>
    <s v="124"/>
    <s v="Chinook"/>
    <s v="3"/>
    <x v="0"/>
    <x v="8"/>
    <n v="105"/>
    <x v="10"/>
    <s v="CK-27"/>
    <s v="EAST VANCOUVER ISLAND-QUALICUM &amp; PUNTLEDGE_FA_0.x"/>
    <s v="M"/>
    <s v="H"/>
    <n v="105"/>
    <s v="Puntledge River H"/>
    <n v="105"/>
    <s v="Puntledge R"/>
    <s v="GSVI"/>
    <s v="S"/>
    <x v="1"/>
    <s v="186336"/>
    <n v="0"/>
    <x v="577"/>
    <n v="2011"/>
    <s v="20110603"/>
    <s v="20110603"/>
    <n v="80"/>
    <n v="5.7"/>
    <s v="Pulse flow release."/>
    <s v="CWT"/>
    <s v="P"/>
    <x v="0"/>
    <s v="Y"/>
    <s v="Y"/>
    <s v="Y"/>
    <n v="4.5999999999999999E-3"/>
    <s v="AD Clip"/>
    <n v="10064"/>
    <s v=""/>
    <n v="263026"/>
    <n v="3"/>
    <n v="31001"/>
    <n v="2013"/>
    <m/>
    <m/>
    <m/>
    <m/>
    <m/>
    <m/>
    <m/>
    <m/>
    <m/>
    <m/>
    <m/>
    <m/>
    <m/>
    <m/>
    <m/>
    <m/>
    <m/>
    <m/>
    <m/>
    <m/>
    <m/>
    <m/>
    <m/>
    <m/>
    <m/>
    <m/>
    <m/>
    <m/>
    <m/>
    <m/>
    <m/>
    <m/>
    <m/>
    <m/>
    <n v="3.45"/>
    <m/>
    <m/>
    <m/>
    <m/>
    <m/>
    <m/>
    <m/>
    <m/>
    <m/>
    <m/>
    <m/>
    <m/>
    <m/>
    <m/>
    <m/>
    <m/>
    <m/>
    <m/>
    <m/>
    <m/>
    <m/>
    <m/>
    <m/>
    <m/>
    <m/>
    <m/>
    <m/>
    <m/>
    <m/>
    <m/>
    <m/>
    <m/>
    <m/>
    <m/>
    <m/>
    <m/>
    <m/>
    <m/>
    <m/>
    <m/>
    <m/>
    <m/>
    <m/>
    <m/>
    <m/>
    <m/>
    <m/>
    <m/>
    <m/>
    <m/>
    <m/>
    <m/>
    <m/>
    <m/>
    <m/>
    <m/>
    <m/>
    <m/>
    <m/>
    <m/>
    <m/>
    <m/>
    <m/>
    <m/>
    <m/>
    <m/>
    <m/>
    <m/>
    <m/>
    <m/>
    <m/>
    <m/>
    <m/>
    <m/>
    <m/>
    <m/>
    <m/>
    <m/>
    <m/>
    <m/>
    <m/>
    <m/>
    <m/>
    <m/>
    <m/>
    <m/>
    <m/>
    <m/>
    <m/>
    <m/>
    <m/>
    <m/>
    <m/>
    <m/>
    <m/>
    <m/>
    <m/>
    <m/>
    <m/>
    <m/>
    <m/>
    <m/>
    <m/>
    <m/>
    <m/>
    <m/>
    <m/>
    <m/>
    <m/>
    <m/>
    <m/>
    <m/>
    <n v="3.53"/>
    <m/>
    <m/>
    <m/>
    <m/>
    <m/>
    <m/>
    <m/>
    <m/>
    <m/>
    <m/>
    <m/>
    <m/>
    <m/>
    <m/>
    <m/>
    <m/>
    <n v="2"/>
    <n v="1.81"/>
    <m/>
    <m/>
    <n v="6.98"/>
    <n v="0"/>
    <n v="6.98"/>
    <n v="3.81"/>
    <n v="10.790000000000001"/>
    <n v="1.0721383147853738E-3"/>
    <n v="0.64689527340129749"/>
  </r>
  <r>
    <n v="26"/>
    <n v="105"/>
    <s v="Puntledge R"/>
    <s v="OPS"/>
    <s v="124"/>
    <s v="Chinook"/>
    <s v="3"/>
    <x v="0"/>
    <x v="8"/>
    <n v="105"/>
    <x v="10"/>
    <s v="CK-27"/>
    <s v="EAST VANCOUVER ISLAND-QUALICUM &amp; PUNTLEDGE_FA_0.x"/>
    <s v="M"/>
    <s v="H"/>
    <n v="105"/>
    <s v="Puntledge River H"/>
    <n v="105"/>
    <s v="Puntledge R"/>
    <s v="GSVI"/>
    <s v="S"/>
    <x v="1"/>
    <s v="186336"/>
    <n v="0"/>
    <x v="577"/>
    <n v="2011"/>
    <s v="20110603"/>
    <s v="20110603"/>
    <n v="80"/>
    <n v="5.7"/>
    <s v="Pulse flow release."/>
    <s v="CWT"/>
    <s v="P"/>
    <x v="0"/>
    <s v="Y"/>
    <s v="Y"/>
    <s v="Y"/>
    <n v="4.5999999999999999E-3"/>
    <s v="AD Clip"/>
    <n v="10064"/>
    <s v=""/>
    <n v="263026"/>
    <n v="4"/>
    <n v="31001"/>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2"/>
    <n v="6.73"/>
    <m/>
    <m/>
    <n v="0"/>
    <n v="0"/>
    <n v="0"/>
    <n v="9.4499999999999993"/>
    <n v="9.4500000000000011"/>
    <n v="9.3899046104928469E-4"/>
    <n v="0"/>
  </r>
  <r>
    <n v="26"/>
    <n v="105"/>
    <s v="Puntledge R"/>
    <s v="OPS"/>
    <s v="124"/>
    <s v="Chinook"/>
    <s v="3"/>
    <x v="0"/>
    <x v="8"/>
    <n v="105"/>
    <x v="10"/>
    <s v="CK-27"/>
    <s v="EAST VANCOUVER ISLAND-QUALICUM &amp; PUNTLEDGE_FA_0.x"/>
    <s v="M"/>
    <s v="H"/>
    <n v="105"/>
    <s v="Puntledge River H"/>
    <n v="105"/>
    <s v="Puntledge R"/>
    <s v="GSVI"/>
    <s v="S"/>
    <x v="1"/>
    <s v="186336"/>
    <n v="0"/>
    <x v="577"/>
    <n v="2011"/>
    <s v="20110603"/>
    <s v="20110603"/>
    <n v="80"/>
    <n v="5.7"/>
    <s v="Pulse flow release."/>
    <s v="CWT"/>
    <s v="P"/>
    <x v="0"/>
    <s v="Y"/>
    <s v="Y"/>
    <s v="Y"/>
    <n v="4.5999999999999999E-3"/>
    <s v="AD Clip"/>
    <n v="10064"/>
    <n v="10064"/>
    <n v="263026"/>
    <n v="5"/>
    <n v="31001"/>
    <n v="2015"/>
    <m/>
    <m/>
    <m/>
    <m/>
    <m/>
    <m/>
    <m/>
    <m/>
    <m/>
    <m/>
    <m/>
    <m/>
    <m/>
    <m/>
    <m/>
    <m/>
    <m/>
    <m/>
    <m/>
    <m/>
    <m/>
    <m/>
    <m/>
    <m/>
    <m/>
    <m/>
    <m/>
    <m/>
    <m/>
    <m/>
    <m/>
    <m/>
    <m/>
    <m/>
    <m/>
    <m/>
    <m/>
    <m/>
    <m/>
    <m/>
    <m/>
    <m/>
    <m/>
    <m/>
    <m/>
    <m/>
    <m/>
    <m/>
    <m/>
    <n v="5.17"/>
    <m/>
    <m/>
    <m/>
    <m/>
    <m/>
    <m/>
    <m/>
    <m/>
    <m/>
    <m/>
    <m/>
    <m/>
    <m/>
    <m/>
    <m/>
    <m/>
    <m/>
    <m/>
    <m/>
    <m/>
    <m/>
    <m/>
    <m/>
    <m/>
    <m/>
    <m/>
    <m/>
    <m/>
    <m/>
    <m/>
    <m/>
    <m/>
    <m/>
    <m/>
    <m/>
    <m/>
    <m/>
    <m/>
    <m/>
    <m/>
    <m/>
    <m/>
    <m/>
    <m/>
    <m/>
    <m/>
    <m/>
    <m/>
    <m/>
    <m/>
    <m/>
    <m/>
    <m/>
    <m/>
    <m/>
    <m/>
    <m/>
    <m/>
    <m/>
    <m/>
    <m/>
    <m/>
    <m/>
    <m/>
    <m/>
    <m/>
    <m/>
    <m/>
    <m/>
    <m/>
    <m/>
    <m/>
    <m/>
    <m/>
    <m/>
    <m/>
    <m/>
    <m/>
    <m/>
    <m/>
    <m/>
    <m/>
    <m/>
    <m/>
    <m/>
    <m/>
    <m/>
    <m/>
    <m/>
    <m/>
    <m/>
    <m/>
    <m/>
    <m/>
    <m/>
    <m/>
    <m/>
    <m/>
    <m/>
    <m/>
    <m/>
    <m/>
    <m/>
    <m/>
    <m/>
    <m/>
    <m/>
    <m/>
    <m/>
    <m/>
    <m/>
    <m/>
    <m/>
    <m/>
    <m/>
    <m/>
    <m/>
    <m/>
    <n v="5.17"/>
    <n v="0"/>
    <n v="5.17"/>
    <n v="0"/>
    <n v="5.17"/>
    <n v="5.1371224165341813E-4"/>
    <n v="1"/>
  </r>
  <r>
    <n v="26"/>
    <n v="105"/>
    <s v="Puntledge R"/>
    <s v="OPS"/>
    <s v="124"/>
    <s v="Chinook"/>
    <s v="3"/>
    <x v="0"/>
    <x v="9"/>
    <n v="105"/>
    <x v="10"/>
    <s v="CK-27"/>
    <s v="EAST VANCOUVER ISLAND-QUALICUM &amp; PUNTLEDGE_FA_0.x"/>
    <s v="M"/>
    <s v="H"/>
    <n v="105"/>
    <s v="Puntledge River H"/>
    <n v="105"/>
    <s v="Puntledge R"/>
    <s v="GSVI"/>
    <s v="S"/>
    <x v="1"/>
    <s v="182378"/>
    <n v="0"/>
    <x v="578"/>
    <n v="2012"/>
    <s v="20120604"/>
    <s v="20120604"/>
    <n v="77"/>
    <n v="5.39"/>
    <s v="Released into high pulse flows."/>
    <s v="CWT"/>
    <s v="P"/>
    <x v="0"/>
    <s v="Y"/>
    <s v="Y"/>
    <s v="Y"/>
    <n v="1.6299999999999999E-2"/>
    <s v="AD Clip"/>
    <n v="29496"/>
    <s v=""/>
    <n v="724455"/>
    <n v="2"/>
    <n v="31744"/>
    <n v="2013"/>
    <m/>
    <m/>
    <m/>
    <m/>
    <m/>
    <m/>
    <m/>
    <m/>
    <m/>
    <m/>
    <m/>
    <m/>
    <m/>
    <m/>
    <m/>
    <m/>
    <m/>
    <m/>
    <m/>
    <m/>
    <m/>
    <m/>
    <m/>
    <m/>
    <m/>
    <m/>
    <m/>
    <m/>
    <m/>
    <m/>
    <m/>
    <m/>
    <m/>
    <m/>
    <m/>
    <m/>
    <m/>
    <m/>
    <m/>
    <m/>
    <m/>
    <m/>
    <m/>
    <m/>
    <m/>
    <m/>
    <m/>
    <m/>
    <m/>
    <m/>
    <m/>
    <m/>
    <m/>
    <m/>
    <n v="3.82"/>
    <m/>
    <m/>
    <m/>
    <m/>
    <m/>
    <m/>
    <m/>
    <m/>
    <m/>
    <m/>
    <m/>
    <m/>
    <m/>
    <m/>
    <m/>
    <m/>
    <m/>
    <m/>
    <m/>
    <m/>
    <m/>
    <m/>
    <m/>
    <m/>
    <m/>
    <m/>
    <m/>
    <m/>
    <m/>
    <m/>
    <m/>
    <m/>
    <m/>
    <m/>
    <m/>
    <m/>
    <m/>
    <m/>
    <m/>
    <m/>
    <m/>
    <m/>
    <m/>
    <m/>
    <m/>
    <m/>
    <m/>
    <m/>
    <m/>
    <m/>
    <m/>
    <m/>
    <m/>
    <m/>
    <m/>
    <m/>
    <m/>
    <m/>
    <m/>
    <m/>
    <m/>
    <m/>
    <m/>
    <m/>
    <m/>
    <m/>
    <m/>
    <m/>
    <m/>
    <m/>
    <m/>
    <m/>
    <m/>
    <m/>
    <m/>
    <m/>
    <m/>
    <m/>
    <m/>
    <m/>
    <m/>
    <m/>
    <m/>
    <m/>
    <m/>
    <m/>
    <m/>
    <m/>
    <m/>
    <m/>
    <m/>
    <m/>
    <m/>
    <m/>
    <m/>
    <m/>
    <m/>
    <m/>
    <m/>
    <m/>
    <m/>
    <m/>
    <m/>
    <m/>
    <m/>
    <m/>
    <m/>
    <m/>
    <m/>
    <n v="61.41"/>
    <n v="53.53"/>
    <m/>
    <m/>
    <n v="3.82"/>
    <n v="0"/>
    <n v="3.82"/>
    <n v="114.94"/>
    <n v="118.75999999999999"/>
    <n v="4.026308652020613E-3"/>
    <n v="3.216571236106433E-2"/>
  </r>
  <r>
    <n v="26"/>
    <n v="105"/>
    <s v="Puntledge R"/>
    <s v="OPS"/>
    <s v="124"/>
    <s v="Chinook"/>
    <s v="3"/>
    <x v="0"/>
    <x v="9"/>
    <n v="105"/>
    <x v="10"/>
    <s v="CK-27"/>
    <s v="EAST VANCOUVER ISLAND-QUALICUM &amp; PUNTLEDGE_FA_0.x"/>
    <s v="M"/>
    <s v="H"/>
    <n v="105"/>
    <s v="Puntledge River H"/>
    <n v="105"/>
    <s v="Puntledge R"/>
    <s v="GSVI"/>
    <s v="S"/>
    <x v="1"/>
    <s v="182378"/>
    <n v="0"/>
    <x v="578"/>
    <n v="2012"/>
    <s v="20120604"/>
    <s v="20120604"/>
    <n v="77"/>
    <n v="5.39"/>
    <s v="Released into high pulse flows."/>
    <s v="CWT"/>
    <s v="P"/>
    <x v="0"/>
    <s v="Y"/>
    <s v="Y"/>
    <s v="Y"/>
    <n v="1.6299999999999999E-2"/>
    <s v="AD Clip"/>
    <n v="29496"/>
    <s v=""/>
    <n v="724455"/>
    <n v="3"/>
    <n v="31744"/>
    <n v="2014"/>
    <m/>
    <m/>
    <m/>
    <m/>
    <m/>
    <m/>
    <m/>
    <m/>
    <m/>
    <m/>
    <m/>
    <m/>
    <m/>
    <m/>
    <m/>
    <m/>
    <m/>
    <m/>
    <m/>
    <m/>
    <m/>
    <m/>
    <m/>
    <m/>
    <m/>
    <m/>
    <m/>
    <m/>
    <m/>
    <m/>
    <m/>
    <m/>
    <m/>
    <m/>
    <m/>
    <m/>
    <m/>
    <m/>
    <m/>
    <m/>
    <m/>
    <m/>
    <m/>
    <m/>
    <m/>
    <m/>
    <m/>
    <n v="9.16"/>
    <m/>
    <n v="35.78"/>
    <m/>
    <m/>
    <m/>
    <m/>
    <n v="5.14"/>
    <m/>
    <m/>
    <m/>
    <m/>
    <n v="5.14"/>
    <m/>
    <m/>
    <m/>
    <m/>
    <m/>
    <m/>
    <m/>
    <m/>
    <m/>
    <m/>
    <m/>
    <m/>
    <m/>
    <m/>
    <m/>
    <m/>
    <m/>
    <m/>
    <m/>
    <m/>
    <m/>
    <m/>
    <m/>
    <m/>
    <m/>
    <m/>
    <m/>
    <m/>
    <m/>
    <m/>
    <m/>
    <m/>
    <m/>
    <m/>
    <m/>
    <m/>
    <m/>
    <m/>
    <m/>
    <m/>
    <m/>
    <m/>
    <m/>
    <m/>
    <m/>
    <m/>
    <m/>
    <m/>
    <m/>
    <m/>
    <m/>
    <m/>
    <m/>
    <m/>
    <m/>
    <m/>
    <m/>
    <m/>
    <m/>
    <m/>
    <m/>
    <m/>
    <m/>
    <m/>
    <m/>
    <m/>
    <m/>
    <m/>
    <m/>
    <m/>
    <m/>
    <m/>
    <m/>
    <m/>
    <m/>
    <m/>
    <m/>
    <m/>
    <m/>
    <m/>
    <m/>
    <m/>
    <m/>
    <m/>
    <m/>
    <m/>
    <m/>
    <m/>
    <n v="5.56"/>
    <m/>
    <m/>
    <m/>
    <m/>
    <m/>
    <m/>
    <m/>
    <m/>
    <m/>
    <m/>
    <n v="1.64"/>
    <m/>
    <m/>
    <m/>
    <m/>
    <n v="22.68"/>
    <n v="60.58"/>
    <m/>
    <m/>
    <n v="60.78"/>
    <n v="1.64"/>
    <n v="62.42"/>
    <n v="83.26"/>
    <n v="145.68"/>
    <n v="4.9389747762408464E-3"/>
    <n v="0.42847336628226246"/>
  </r>
  <r>
    <n v="26"/>
    <n v="105"/>
    <s v="Puntledge R"/>
    <s v="OPS"/>
    <s v="124"/>
    <s v="Chinook"/>
    <s v="3"/>
    <x v="0"/>
    <x v="9"/>
    <n v="105"/>
    <x v="10"/>
    <s v="CK-27"/>
    <s v="EAST VANCOUVER ISLAND-QUALICUM &amp; PUNTLEDGE_FA_0.x"/>
    <s v="M"/>
    <s v="H"/>
    <n v="105"/>
    <s v="Puntledge River H"/>
    <n v="105"/>
    <s v="Puntledge R"/>
    <s v="GSVI"/>
    <s v="S"/>
    <x v="1"/>
    <s v="182378"/>
    <n v="0"/>
    <x v="578"/>
    <n v="2012"/>
    <s v="20120604"/>
    <s v="20120604"/>
    <n v="77"/>
    <n v="5.39"/>
    <s v="Released into high pulse flows."/>
    <s v="CWT"/>
    <s v="P"/>
    <x v="0"/>
    <s v="Y"/>
    <s v="Y"/>
    <s v="Y"/>
    <n v="1.6299999999999999E-2"/>
    <s v="AD Clip"/>
    <n v="29496"/>
    <n v="29496"/>
    <n v="724455"/>
    <n v="4"/>
    <n v="31744"/>
    <n v="2015"/>
    <m/>
    <m/>
    <m/>
    <m/>
    <m/>
    <m/>
    <m/>
    <m/>
    <m/>
    <m/>
    <m/>
    <m/>
    <m/>
    <m/>
    <m/>
    <m/>
    <m/>
    <m/>
    <m/>
    <m/>
    <m/>
    <m/>
    <m/>
    <m/>
    <m/>
    <m/>
    <m/>
    <m/>
    <m/>
    <m/>
    <m/>
    <m/>
    <m/>
    <m/>
    <n v="3.92"/>
    <m/>
    <m/>
    <m/>
    <m/>
    <m/>
    <m/>
    <m/>
    <m/>
    <m/>
    <m/>
    <m/>
    <m/>
    <m/>
    <m/>
    <n v="5.17"/>
    <m/>
    <m/>
    <m/>
    <m/>
    <n v="10.34"/>
    <m/>
    <m/>
    <m/>
    <m/>
    <m/>
    <m/>
    <m/>
    <m/>
    <m/>
    <m/>
    <m/>
    <m/>
    <m/>
    <m/>
    <m/>
    <m/>
    <m/>
    <m/>
    <m/>
    <m/>
    <m/>
    <m/>
    <m/>
    <m/>
    <m/>
    <m/>
    <m/>
    <m/>
    <m/>
    <m/>
    <m/>
    <m/>
    <m/>
    <m/>
    <m/>
    <m/>
    <m/>
    <m/>
    <m/>
    <m/>
    <m/>
    <m/>
    <m/>
    <m/>
    <m/>
    <m/>
    <m/>
    <m/>
    <m/>
    <m/>
    <m/>
    <m/>
    <m/>
    <m/>
    <m/>
    <m/>
    <m/>
    <m/>
    <m/>
    <m/>
    <m/>
    <m/>
    <m/>
    <m/>
    <m/>
    <m/>
    <m/>
    <m/>
    <m/>
    <m/>
    <m/>
    <m/>
    <m/>
    <m/>
    <m/>
    <m/>
    <m/>
    <m/>
    <m/>
    <m/>
    <m/>
    <m/>
    <m/>
    <m/>
    <m/>
    <m/>
    <m/>
    <m/>
    <m/>
    <m/>
    <m/>
    <m/>
    <m/>
    <m/>
    <m/>
    <m/>
    <m/>
    <m/>
    <m/>
    <m/>
    <m/>
    <m/>
    <m/>
    <m/>
    <n v="4.91"/>
    <m/>
    <m/>
    <m/>
    <m/>
    <n v="7.59"/>
    <n v="17.37"/>
    <m/>
    <m/>
    <n v="19.43"/>
    <n v="4.91"/>
    <n v="24.34"/>
    <n v="24.96"/>
    <n v="49.3"/>
    <n v="1.6714130729590451E-3"/>
    <n v="0.49371196754563895"/>
  </r>
  <r>
    <n v="26"/>
    <n v="105"/>
    <s v="Puntledge R"/>
    <s v="OPS"/>
    <s v="124"/>
    <s v="Chinook"/>
    <s v="3"/>
    <x v="0"/>
    <x v="9"/>
    <n v="105"/>
    <x v="10"/>
    <s v="CK-27"/>
    <s v="EAST VANCOUVER ISLAND-QUALICUM &amp; PUNTLEDGE_FA_0.x"/>
    <s v="M"/>
    <s v="H"/>
    <n v="105"/>
    <s v="Puntledge River H"/>
    <n v="105"/>
    <s v="Puntledge R"/>
    <s v="GSVI"/>
    <s v="S"/>
    <x v="1"/>
    <s v="182379"/>
    <n v="0"/>
    <x v="579"/>
    <n v="2012"/>
    <s v="20120607"/>
    <s v="20120607"/>
    <n v="79"/>
    <n v="5.69"/>
    <s v="Released into diiminished flows."/>
    <s v="CWT"/>
    <s v="P"/>
    <x v="0"/>
    <s v="Y"/>
    <s v="Y"/>
    <s v="Y"/>
    <n v="1.1599999999999999E-2"/>
    <s v="AD Clip"/>
    <n v="29555"/>
    <s v=""/>
    <n v="723730"/>
    <n v="2"/>
    <n v="31743"/>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31"/>
    <n v="37.630000000000003"/>
    <m/>
    <m/>
    <n v="0"/>
    <n v="0"/>
    <n v="0"/>
    <n v="80.94"/>
    <n v="80.94"/>
    <n v="2.73862290644561E-3"/>
    <n v="0"/>
  </r>
  <r>
    <n v="26"/>
    <n v="105"/>
    <s v="Puntledge R"/>
    <s v="OPS"/>
    <s v="124"/>
    <s v="Chinook"/>
    <s v="3"/>
    <x v="0"/>
    <x v="9"/>
    <n v="105"/>
    <x v="10"/>
    <s v="CK-27"/>
    <s v="EAST VANCOUVER ISLAND-QUALICUM &amp; PUNTLEDGE_FA_0.x"/>
    <s v="M"/>
    <s v="H"/>
    <n v="105"/>
    <s v="Puntledge River H"/>
    <n v="105"/>
    <s v="Puntledge R"/>
    <s v="GSVI"/>
    <s v="S"/>
    <x v="1"/>
    <s v="182379"/>
    <n v="0"/>
    <x v="579"/>
    <n v="2012"/>
    <s v="20120607"/>
    <s v="20120607"/>
    <n v="79"/>
    <n v="5.69"/>
    <s v="Released into diiminished flows."/>
    <s v="CWT"/>
    <s v="P"/>
    <x v="0"/>
    <s v="Y"/>
    <s v="Y"/>
    <s v="Y"/>
    <n v="1.1599999999999999E-2"/>
    <s v="AD Clip"/>
    <n v="29555"/>
    <s v=""/>
    <n v="723730"/>
    <n v="3"/>
    <n v="31743"/>
    <n v="2014"/>
    <m/>
    <m/>
    <m/>
    <m/>
    <m/>
    <m/>
    <m/>
    <m/>
    <m/>
    <m/>
    <m/>
    <m/>
    <m/>
    <m/>
    <m/>
    <m/>
    <m/>
    <m/>
    <m/>
    <m/>
    <m/>
    <m/>
    <m/>
    <m/>
    <m/>
    <m/>
    <m/>
    <m/>
    <m/>
    <m/>
    <m/>
    <m/>
    <m/>
    <m/>
    <n v="3.31"/>
    <m/>
    <m/>
    <m/>
    <m/>
    <m/>
    <m/>
    <m/>
    <m/>
    <m/>
    <m/>
    <m/>
    <m/>
    <m/>
    <m/>
    <n v="35.78"/>
    <m/>
    <m/>
    <m/>
    <m/>
    <m/>
    <m/>
    <m/>
    <m/>
    <m/>
    <m/>
    <m/>
    <m/>
    <m/>
    <m/>
    <m/>
    <m/>
    <m/>
    <m/>
    <m/>
    <m/>
    <m/>
    <m/>
    <m/>
    <m/>
    <m/>
    <m/>
    <m/>
    <m/>
    <m/>
    <m/>
    <m/>
    <m/>
    <m/>
    <m/>
    <m/>
    <m/>
    <m/>
    <m/>
    <m/>
    <m/>
    <m/>
    <m/>
    <m/>
    <m/>
    <m/>
    <m/>
    <m/>
    <m/>
    <m/>
    <m/>
    <m/>
    <m/>
    <m/>
    <m/>
    <m/>
    <m/>
    <m/>
    <m/>
    <m/>
    <m/>
    <m/>
    <m/>
    <m/>
    <m/>
    <m/>
    <m/>
    <m/>
    <m/>
    <m/>
    <m/>
    <m/>
    <m/>
    <m/>
    <m/>
    <m/>
    <m/>
    <m/>
    <m/>
    <m/>
    <m/>
    <m/>
    <m/>
    <m/>
    <m/>
    <m/>
    <m/>
    <m/>
    <m/>
    <m/>
    <m/>
    <m/>
    <m/>
    <m/>
    <m/>
    <m/>
    <m/>
    <m/>
    <m/>
    <n v="5.56"/>
    <m/>
    <m/>
    <m/>
    <m/>
    <m/>
    <m/>
    <m/>
    <m/>
    <m/>
    <m/>
    <n v="4.1100000000000003"/>
    <m/>
    <m/>
    <m/>
    <m/>
    <n v="20.059999999999999"/>
    <n v="51.87"/>
    <m/>
    <m/>
    <n v="44.65"/>
    <n v="4.1100000000000003"/>
    <n v="48.76"/>
    <n v="71.930000000000007"/>
    <n v="120.69"/>
    <n v="4.083572999492472E-3"/>
    <n v="0.40401027425635927"/>
  </r>
  <r>
    <n v="26"/>
    <n v="105"/>
    <s v="Puntledge R"/>
    <s v="OPS"/>
    <s v="124"/>
    <s v="Chinook"/>
    <s v="3"/>
    <x v="0"/>
    <x v="9"/>
    <n v="105"/>
    <x v="10"/>
    <s v="CK-27"/>
    <s v="EAST VANCOUVER ISLAND-QUALICUM &amp; PUNTLEDGE_FA_0.x"/>
    <s v="M"/>
    <s v="H"/>
    <n v="105"/>
    <s v="Puntledge River H"/>
    <n v="105"/>
    <s v="Puntledge R"/>
    <s v="GSVI"/>
    <s v="S"/>
    <x v="1"/>
    <s v="182379"/>
    <n v="0"/>
    <x v="579"/>
    <n v="2012"/>
    <s v="20120607"/>
    <s v="20120607"/>
    <n v="79"/>
    <n v="5.69"/>
    <s v="Released into diiminished flows."/>
    <s v="CWT"/>
    <s v="P"/>
    <x v="0"/>
    <s v="Y"/>
    <s v="Y"/>
    <s v="Y"/>
    <n v="1.1599999999999999E-2"/>
    <s v="AD Clip"/>
    <n v="29555"/>
    <n v="29555"/>
    <n v="723730"/>
    <n v="4"/>
    <n v="31743"/>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4"/>
    <m/>
    <m/>
    <m/>
    <m/>
    <m/>
    <m/>
    <m/>
    <m/>
    <m/>
    <m/>
    <m/>
    <m/>
    <m/>
    <m/>
    <m/>
    <n v="2.94"/>
    <m/>
    <m/>
    <m/>
    <n v="6.11"/>
    <n v="6.74"/>
    <n v="17.37"/>
    <m/>
    <m/>
    <n v="8.4"/>
    <n v="9.0500000000000007"/>
    <n v="17.45"/>
    <n v="24.11"/>
    <n v="41.56"/>
    <n v="1.4061918457113857E-3"/>
    <n v="0.41987487969201148"/>
  </r>
  <r>
    <n v="26"/>
    <n v="105"/>
    <s v="Puntledge R"/>
    <s v="OPS"/>
    <s v="124"/>
    <s v="Chinook"/>
    <s v="3"/>
    <x v="0"/>
    <x v="10"/>
    <n v="105"/>
    <x v="10"/>
    <s v="CK-27"/>
    <s v="EAST VANCOUVER ISLAND-QUALICUM &amp; PUNTLEDGE_FA_0.x"/>
    <s v="M"/>
    <s v="H"/>
    <n v="105"/>
    <s v="Puntledge River H"/>
    <n v="105"/>
    <s v="Puntledge R"/>
    <s v="GSVI"/>
    <s v="S"/>
    <x v="1"/>
    <s v="182687"/>
    <n v="0"/>
    <x v="580"/>
    <n v="2013"/>
    <s v="20130608"/>
    <s v="20130608"/>
    <n v="90"/>
    <n v="7.87"/>
    <m/>
    <s v="CWT"/>
    <s v="P"/>
    <x v="0"/>
    <s v="Y"/>
    <s v="Y"/>
    <s v="Y"/>
    <n v="9.7000000000000003E-3"/>
    <s v="AD Clip"/>
    <n v="29769"/>
    <s v=""/>
    <n v="254568"/>
    <n v="2"/>
    <n v="32677"/>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46"/>
    <n v="13.55"/>
    <m/>
    <m/>
    <n v="0"/>
    <n v="0"/>
    <n v="0"/>
    <n v="20.010000000000002"/>
    <n v="20.010000000000002"/>
    <n v="6.7217575330041327E-4"/>
    <n v="0"/>
  </r>
  <r>
    <n v="26"/>
    <n v="105"/>
    <s v="Puntledge R"/>
    <s v="OPS"/>
    <s v="124"/>
    <s v="Chinook"/>
    <s v="3"/>
    <x v="0"/>
    <x v="10"/>
    <n v="105"/>
    <x v="10"/>
    <s v="CK-27"/>
    <s v="EAST VANCOUVER ISLAND-QUALICUM &amp; PUNTLEDGE_FA_0.x"/>
    <s v="M"/>
    <s v="H"/>
    <n v="105"/>
    <s v="Puntledge River H"/>
    <n v="105"/>
    <s v="Puntledge R"/>
    <s v="GSVI"/>
    <s v="S"/>
    <x v="1"/>
    <s v="182687"/>
    <n v="0"/>
    <x v="580"/>
    <n v="2013"/>
    <s v="20130608"/>
    <s v="20130608"/>
    <n v="90"/>
    <n v="7.87"/>
    <m/>
    <s v="CWT"/>
    <s v="P"/>
    <x v="0"/>
    <s v="Y"/>
    <s v="Y"/>
    <s v="Y"/>
    <n v="9.7000000000000003E-3"/>
    <s v="AD Clip"/>
    <n v="29769"/>
    <s v=""/>
    <n v="254568"/>
    <n v="3"/>
    <n v="32677"/>
    <n v="2015"/>
    <m/>
    <m/>
    <m/>
    <m/>
    <m/>
    <m/>
    <m/>
    <m/>
    <m/>
    <m/>
    <m/>
    <m/>
    <m/>
    <n v="3.93"/>
    <m/>
    <m/>
    <m/>
    <m/>
    <m/>
    <m/>
    <m/>
    <m/>
    <m/>
    <m/>
    <m/>
    <m/>
    <m/>
    <m/>
    <m/>
    <m/>
    <m/>
    <m/>
    <m/>
    <m/>
    <m/>
    <m/>
    <m/>
    <m/>
    <m/>
    <m/>
    <m/>
    <m/>
    <m/>
    <m/>
    <m/>
    <m/>
    <m/>
    <m/>
    <m/>
    <n v="5.17"/>
    <m/>
    <m/>
    <m/>
    <m/>
    <m/>
    <m/>
    <m/>
    <m/>
    <m/>
    <m/>
    <m/>
    <m/>
    <m/>
    <m/>
    <m/>
    <m/>
    <m/>
    <m/>
    <m/>
    <m/>
    <m/>
    <m/>
    <m/>
    <m/>
    <m/>
    <m/>
    <m/>
    <m/>
    <m/>
    <m/>
    <m/>
    <m/>
    <m/>
    <m/>
    <m/>
    <m/>
    <m/>
    <m/>
    <m/>
    <m/>
    <m/>
    <m/>
    <m/>
    <m/>
    <m/>
    <m/>
    <m/>
    <m/>
    <m/>
    <m/>
    <m/>
    <m/>
    <m/>
    <m/>
    <m/>
    <m/>
    <m/>
    <m/>
    <m/>
    <m/>
    <m/>
    <m/>
    <m/>
    <m/>
    <m/>
    <m/>
    <m/>
    <m/>
    <m/>
    <m/>
    <m/>
    <m/>
    <m/>
    <m/>
    <m/>
    <m/>
    <m/>
    <m/>
    <m/>
    <m/>
    <m/>
    <m/>
    <m/>
    <m/>
    <m/>
    <m/>
    <m/>
    <m/>
    <m/>
    <m/>
    <m/>
    <m/>
    <m/>
    <m/>
    <m/>
    <m/>
    <m/>
    <m/>
    <m/>
    <m/>
    <m/>
    <m/>
    <m/>
    <m/>
    <m/>
    <m/>
    <m/>
    <m/>
    <m/>
    <m/>
    <m/>
    <m/>
    <m/>
    <m/>
    <n v="10.199999999999999"/>
    <n v="56.49"/>
    <m/>
    <m/>
    <n v="9.1"/>
    <n v="0"/>
    <n v="9.1"/>
    <n v="66.69"/>
    <n v="75.789999999999992"/>
    <n v="2.5459370486076117E-3"/>
    <n v="0.12006861063464838"/>
  </r>
  <r>
    <n v="26"/>
    <n v="105"/>
    <s v="Puntledge R"/>
    <s v="OPS"/>
    <s v="124"/>
    <s v="Chinook"/>
    <s v="3"/>
    <x v="0"/>
    <x v="10"/>
    <n v="105"/>
    <x v="10"/>
    <s v="CK-27"/>
    <s v="EAST VANCOUVER ISLAND-QUALICUM &amp; PUNTLEDGE_FA_0.x"/>
    <s v="M"/>
    <s v="H"/>
    <n v="105"/>
    <s v="Puntledge River H"/>
    <n v="105"/>
    <s v="Puntledge R"/>
    <s v="GSVI"/>
    <s v="S"/>
    <x v="1"/>
    <s v="182687"/>
    <n v="0"/>
    <x v="580"/>
    <n v="2013"/>
    <s v="20130608"/>
    <s v="20130608"/>
    <n v="90"/>
    <n v="7.87"/>
    <m/>
    <s v="CWT"/>
    <s v="P"/>
    <x v="0"/>
    <s v="Y"/>
    <s v="Y"/>
    <s v="Y"/>
    <n v="9.7000000000000003E-3"/>
    <s v="AD Clip"/>
    <n v="29769"/>
    <n v="29769"/>
    <n v="254568"/>
    <n v="4"/>
    <n v="32677"/>
    <n v="2016"/>
    <m/>
    <m/>
    <m/>
    <m/>
    <m/>
    <m/>
    <m/>
    <m/>
    <m/>
    <m/>
    <m/>
    <m/>
    <m/>
    <n v="4.16"/>
    <m/>
    <m/>
    <m/>
    <m/>
    <m/>
    <m/>
    <m/>
    <m/>
    <m/>
    <m/>
    <m/>
    <m/>
    <m/>
    <m/>
    <m/>
    <m/>
    <m/>
    <m/>
    <m/>
    <m/>
    <m/>
    <m/>
    <m/>
    <m/>
    <m/>
    <m/>
    <m/>
    <m/>
    <m/>
    <m/>
    <m/>
    <m/>
    <m/>
    <m/>
    <m/>
    <m/>
    <m/>
    <m/>
    <m/>
    <m/>
    <m/>
    <m/>
    <m/>
    <m/>
    <m/>
    <m/>
    <m/>
    <m/>
    <m/>
    <m/>
    <m/>
    <m/>
    <m/>
    <m/>
    <m/>
    <m/>
    <m/>
    <m/>
    <m/>
    <m/>
    <m/>
    <m/>
    <m/>
    <m/>
    <m/>
    <m/>
    <m/>
    <m/>
    <m/>
    <m/>
    <m/>
    <m/>
    <m/>
    <m/>
    <m/>
    <m/>
    <m/>
    <m/>
    <m/>
    <m/>
    <m/>
    <m/>
    <m/>
    <m/>
    <m/>
    <m/>
    <m/>
    <m/>
    <m/>
    <m/>
    <m/>
    <m/>
    <m/>
    <m/>
    <m/>
    <m/>
    <m/>
    <m/>
    <m/>
    <m/>
    <m/>
    <m/>
    <m/>
    <m/>
    <m/>
    <m/>
    <m/>
    <m/>
    <m/>
    <m/>
    <m/>
    <m/>
    <m/>
    <m/>
    <m/>
    <m/>
    <m/>
    <n v="6.83"/>
    <m/>
    <m/>
    <m/>
    <m/>
    <m/>
    <m/>
    <m/>
    <m/>
    <m/>
    <m/>
    <m/>
    <m/>
    <m/>
    <m/>
    <m/>
    <n v="8.98"/>
    <m/>
    <m/>
    <m/>
    <m/>
    <m/>
    <m/>
    <m/>
    <m/>
    <m/>
    <m/>
    <m/>
    <n v="7.41"/>
    <m/>
    <m/>
    <m/>
    <m/>
    <n v="7.92"/>
    <n v="12.61"/>
    <m/>
    <m/>
    <n v="19.97"/>
    <n v="7.41"/>
    <n v="27.38"/>
    <n v="20.53"/>
    <n v="47.91"/>
    <n v="1.6093923208707042E-3"/>
    <n v="0.57148820705489456"/>
  </r>
  <r>
    <n v="26"/>
    <n v="105"/>
    <s v="Puntledge R"/>
    <s v="OPS"/>
    <s v="124"/>
    <s v="Chinook"/>
    <s v="3"/>
    <x v="0"/>
    <x v="10"/>
    <n v="105"/>
    <x v="10"/>
    <s v="CK-27"/>
    <s v="EAST VANCOUVER ISLAND-QUALICUM &amp; PUNTLEDGE_FA_0.x"/>
    <s v="M"/>
    <s v="H"/>
    <n v="105"/>
    <s v="Puntledge River H"/>
    <n v="105"/>
    <s v="Puntledge R"/>
    <s v="GSVI"/>
    <s v="S"/>
    <x v="1"/>
    <s v="182688"/>
    <n v="0"/>
    <x v="581"/>
    <n v="2013"/>
    <s v="20130608"/>
    <s v="20130608"/>
    <n v="90"/>
    <n v="7.87"/>
    <s v="Pulse flow."/>
    <s v="CWT"/>
    <s v="P"/>
    <x v="0"/>
    <s v="Y"/>
    <s v="Y"/>
    <s v="Y"/>
    <n v="7.7999999999999996E-3"/>
    <s v="AD Clip"/>
    <n v="29758"/>
    <s v=""/>
    <n v="253924"/>
    <n v="2"/>
    <n v="32676"/>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88"/>
    <n v="26.15"/>
    <m/>
    <m/>
    <n v="0"/>
    <n v="0"/>
    <n v="0"/>
    <n v="38.03"/>
    <n v="38.03"/>
    <n v="1.2779756704079577E-3"/>
    <n v="0"/>
  </r>
  <r>
    <n v="26"/>
    <n v="105"/>
    <s v="Puntledge R"/>
    <s v="OPS"/>
    <s v="124"/>
    <s v="Chinook"/>
    <s v="3"/>
    <x v="0"/>
    <x v="10"/>
    <n v="105"/>
    <x v="10"/>
    <s v="CK-27"/>
    <s v="EAST VANCOUVER ISLAND-QUALICUM &amp; PUNTLEDGE_FA_0.x"/>
    <s v="M"/>
    <s v="H"/>
    <n v="105"/>
    <s v="Puntledge River H"/>
    <n v="105"/>
    <s v="Puntledge R"/>
    <s v="GSVI"/>
    <s v="S"/>
    <x v="1"/>
    <s v="182688"/>
    <n v="0"/>
    <x v="581"/>
    <n v="2013"/>
    <s v="20130608"/>
    <s v="20130608"/>
    <n v="90"/>
    <n v="7.87"/>
    <s v="Pulse flow."/>
    <s v="CWT"/>
    <s v="P"/>
    <x v="0"/>
    <s v="Y"/>
    <s v="Y"/>
    <s v="Y"/>
    <n v="7.7999999999999996E-3"/>
    <s v="AD Clip"/>
    <n v="29758"/>
    <s v=""/>
    <n v="253924"/>
    <n v="3"/>
    <n v="32676"/>
    <n v="2015"/>
    <m/>
    <m/>
    <m/>
    <m/>
    <m/>
    <m/>
    <m/>
    <m/>
    <m/>
    <m/>
    <m/>
    <m/>
    <m/>
    <m/>
    <m/>
    <m/>
    <m/>
    <m/>
    <m/>
    <m/>
    <m/>
    <m/>
    <m/>
    <m/>
    <m/>
    <m/>
    <m/>
    <m/>
    <m/>
    <m/>
    <m/>
    <m/>
    <m/>
    <m/>
    <n v="3.92"/>
    <m/>
    <m/>
    <m/>
    <m/>
    <m/>
    <m/>
    <m/>
    <m/>
    <m/>
    <m/>
    <m/>
    <m/>
    <m/>
    <m/>
    <n v="10.4"/>
    <m/>
    <m/>
    <m/>
    <m/>
    <m/>
    <m/>
    <m/>
    <m/>
    <m/>
    <m/>
    <m/>
    <m/>
    <m/>
    <m/>
    <m/>
    <m/>
    <m/>
    <m/>
    <m/>
    <m/>
    <m/>
    <m/>
    <m/>
    <m/>
    <m/>
    <m/>
    <m/>
    <m/>
    <m/>
    <m/>
    <m/>
    <n v="5.99"/>
    <m/>
    <m/>
    <m/>
    <m/>
    <m/>
    <m/>
    <m/>
    <m/>
    <m/>
    <m/>
    <m/>
    <m/>
    <m/>
    <m/>
    <m/>
    <m/>
    <m/>
    <m/>
    <m/>
    <m/>
    <m/>
    <m/>
    <m/>
    <m/>
    <m/>
    <m/>
    <m/>
    <m/>
    <m/>
    <m/>
    <m/>
    <m/>
    <m/>
    <m/>
    <m/>
    <m/>
    <m/>
    <m/>
    <m/>
    <m/>
    <m/>
    <m/>
    <m/>
    <m/>
    <m/>
    <m/>
    <m/>
    <m/>
    <m/>
    <m/>
    <m/>
    <m/>
    <m/>
    <m/>
    <m/>
    <m/>
    <m/>
    <m/>
    <m/>
    <m/>
    <m/>
    <m/>
    <m/>
    <m/>
    <m/>
    <m/>
    <m/>
    <m/>
    <m/>
    <m/>
    <m/>
    <m/>
    <m/>
    <m/>
    <m/>
    <m/>
    <m/>
    <n v="8.5"/>
    <m/>
    <m/>
    <m/>
    <m/>
    <n v="10.08"/>
    <n v="43.43"/>
    <m/>
    <m/>
    <n v="20.309999999999999"/>
    <n v="8.5"/>
    <n v="28.81"/>
    <n v="53.51"/>
    <n v="82.32"/>
    <n v="2.7663149405201962E-3"/>
    <n v="0.34997570456754129"/>
  </r>
  <r>
    <n v="26"/>
    <n v="105"/>
    <s v="Puntledge R"/>
    <s v="OPS"/>
    <s v="124"/>
    <s v="Chinook"/>
    <s v="3"/>
    <x v="0"/>
    <x v="10"/>
    <n v="105"/>
    <x v="10"/>
    <s v="CK-27"/>
    <s v="EAST VANCOUVER ISLAND-QUALICUM &amp; PUNTLEDGE_FA_0.x"/>
    <s v="M"/>
    <s v="H"/>
    <n v="105"/>
    <s v="Puntledge River H"/>
    <n v="105"/>
    <s v="Puntledge R"/>
    <s v="GSVI"/>
    <s v="S"/>
    <x v="1"/>
    <s v="182688"/>
    <n v="0"/>
    <x v="581"/>
    <n v="2013"/>
    <s v="20130608"/>
    <s v="20130608"/>
    <n v="90"/>
    <n v="7.87"/>
    <s v="Pulse flow."/>
    <s v="CWT"/>
    <s v="P"/>
    <x v="0"/>
    <s v="Y"/>
    <s v="Y"/>
    <s v="Y"/>
    <n v="7.7999999999999996E-3"/>
    <s v="AD Clip"/>
    <n v="29758"/>
    <n v="29758"/>
    <n v="253924"/>
    <n v="4"/>
    <n v="32676"/>
    <n v="2016"/>
    <m/>
    <m/>
    <m/>
    <m/>
    <m/>
    <m/>
    <m/>
    <m/>
    <m/>
    <m/>
    <m/>
    <m/>
    <m/>
    <n v="4.16"/>
    <m/>
    <m/>
    <m/>
    <m/>
    <m/>
    <m/>
    <m/>
    <m/>
    <m/>
    <m/>
    <m/>
    <m/>
    <m/>
    <m/>
    <m/>
    <m/>
    <m/>
    <m/>
    <m/>
    <m/>
    <m/>
    <m/>
    <m/>
    <m/>
    <m/>
    <m/>
    <m/>
    <m/>
    <m/>
    <m/>
    <m/>
    <m/>
    <m/>
    <m/>
    <m/>
    <n v="5.97"/>
    <m/>
    <m/>
    <m/>
    <m/>
    <m/>
    <m/>
    <m/>
    <m/>
    <m/>
    <m/>
    <m/>
    <m/>
    <m/>
    <m/>
    <m/>
    <m/>
    <m/>
    <m/>
    <m/>
    <m/>
    <m/>
    <m/>
    <m/>
    <m/>
    <m/>
    <m/>
    <m/>
    <m/>
    <m/>
    <m/>
    <m/>
    <m/>
    <m/>
    <m/>
    <m/>
    <m/>
    <m/>
    <m/>
    <m/>
    <m/>
    <m/>
    <m/>
    <m/>
    <m/>
    <m/>
    <m/>
    <m/>
    <m/>
    <m/>
    <m/>
    <m/>
    <m/>
    <m/>
    <m/>
    <m/>
    <m/>
    <m/>
    <m/>
    <m/>
    <m/>
    <m/>
    <m/>
    <m/>
    <m/>
    <m/>
    <m/>
    <m/>
    <m/>
    <m/>
    <m/>
    <m/>
    <m/>
    <m/>
    <m/>
    <m/>
    <m/>
    <m/>
    <m/>
    <m/>
    <m/>
    <m/>
    <m/>
    <m/>
    <m/>
    <m/>
    <m/>
    <m/>
    <m/>
    <m/>
    <m/>
    <m/>
    <m/>
    <m/>
    <m/>
    <m/>
    <m/>
    <m/>
    <m/>
    <m/>
    <m/>
    <m/>
    <m/>
    <m/>
    <m/>
    <m/>
    <m/>
    <m/>
    <m/>
    <m/>
    <n v="5.66"/>
    <m/>
    <m/>
    <m/>
    <m/>
    <n v="13.09"/>
    <n v="19.14"/>
    <m/>
    <m/>
    <n v="10.130000000000001"/>
    <n v="5.66"/>
    <n v="15.79"/>
    <n v="32.229999999999997"/>
    <n v="48.019999999999996"/>
    <n v="1.6136837153034476E-3"/>
    <n v="0.3288213244481466"/>
  </r>
  <r>
    <n v="26"/>
    <n v="105"/>
    <s v="Puntledge R"/>
    <s v="OPS"/>
    <s v="124"/>
    <s v="Chinook"/>
    <s v="3"/>
    <x v="0"/>
    <x v="10"/>
    <n v="105"/>
    <x v="10"/>
    <s v="CK-27"/>
    <s v="EAST VANCOUVER ISLAND-QUALICUM &amp; PUNTLEDGE_FA_0.x"/>
    <s v="M"/>
    <s v="H"/>
    <n v="105"/>
    <s v="Puntledge River H"/>
    <n v="105"/>
    <s v="Puntledge R"/>
    <s v="GSVI"/>
    <s v="S"/>
    <x v="1"/>
    <s v="182689"/>
    <n v="0"/>
    <x v="582"/>
    <n v="2013"/>
    <s v="20130523"/>
    <s v="20130523"/>
    <n v="80"/>
    <n v="5.65"/>
    <s v="Pre-pulse."/>
    <s v="CWT"/>
    <s v="P"/>
    <x v="0"/>
    <s v="Y"/>
    <s v="Y"/>
    <s v="Y"/>
    <n v="9.2999999999999992E-3"/>
    <s v="AD Clip"/>
    <n v="29760"/>
    <s v=""/>
    <n v="368783"/>
    <n v="2"/>
    <n v="32674"/>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07"/>
    <n v="11.88"/>
    <m/>
    <m/>
    <n v="0"/>
    <n v="0"/>
    <n v="0"/>
    <n v="16.95"/>
    <n v="16.950000000000003"/>
    <n v="5.6955645161290336E-4"/>
    <n v="0"/>
  </r>
  <r>
    <n v="26"/>
    <n v="105"/>
    <s v="Puntledge R"/>
    <s v="OPS"/>
    <s v="124"/>
    <s v="Chinook"/>
    <s v="3"/>
    <x v="0"/>
    <x v="10"/>
    <n v="105"/>
    <x v="10"/>
    <s v="CK-27"/>
    <s v="EAST VANCOUVER ISLAND-QUALICUM &amp; PUNTLEDGE_FA_0.x"/>
    <s v="M"/>
    <s v="H"/>
    <n v="105"/>
    <s v="Puntledge River H"/>
    <n v="105"/>
    <s v="Puntledge R"/>
    <s v="GSVI"/>
    <s v="S"/>
    <x v="1"/>
    <s v="182689"/>
    <n v="0"/>
    <x v="582"/>
    <n v="2013"/>
    <s v="20130523"/>
    <s v="20130523"/>
    <n v="80"/>
    <n v="5.65"/>
    <s v="Pre-pulse."/>
    <s v="CWT"/>
    <s v="P"/>
    <x v="0"/>
    <s v="Y"/>
    <s v="Y"/>
    <s v="Y"/>
    <n v="9.2999999999999992E-3"/>
    <s v="AD Clip"/>
    <n v="29760"/>
    <s v=""/>
    <n v="368783"/>
    <n v="3"/>
    <n v="32674"/>
    <n v="2015"/>
    <m/>
    <m/>
    <m/>
    <m/>
    <m/>
    <m/>
    <m/>
    <m/>
    <m/>
    <m/>
    <m/>
    <m/>
    <m/>
    <m/>
    <m/>
    <m/>
    <m/>
    <m/>
    <m/>
    <m/>
    <m/>
    <m/>
    <m/>
    <m/>
    <m/>
    <m/>
    <m/>
    <m/>
    <m/>
    <m/>
    <m/>
    <m/>
    <m/>
    <m/>
    <m/>
    <m/>
    <m/>
    <m/>
    <m/>
    <m/>
    <m/>
    <m/>
    <m/>
    <m/>
    <m/>
    <m/>
    <m/>
    <m/>
    <m/>
    <n v="5.17"/>
    <m/>
    <m/>
    <m/>
    <m/>
    <n v="14.19"/>
    <m/>
    <m/>
    <m/>
    <m/>
    <m/>
    <m/>
    <m/>
    <m/>
    <m/>
    <m/>
    <m/>
    <m/>
    <m/>
    <m/>
    <m/>
    <m/>
    <m/>
    <m/>
    <m/>
    <m/>
    <m/>
    <m/>
    <m/>
    <m/>
    <m/>
    <m/>
    <m/>
    <m/>
    <m/>
    <m/>
    <m/>
    <m/>
    <m/>
    <m/>
    <m/>
    <m/>
    <m/>
    <m/>
    <m/>
    <m/>
    <m/>
    <m/>
    <m/>
    <m/>
    <m/>
    <m/>
    <m/>
    <m/>
    <m/>
    <m/>
    <m/>
    <m/>
    <m/>
    <m/>
    <m/>
    <m/>
    <m/>
    <m/>
    <m/>
    <m/>
    <m/>
    <m/>
    <m/>
    <m/>
    <m/>
    <m/>
    <m/>
    <m/>
    <m/>
    <m/>
    <m/>
    <m/>
    <m/>
    <m/>
    <m/>
    <m/>
    <m/>
    <m/>
    <m/>
    <m/>
    <m/>
    <m/>
    <m/>
    <m/>
    <m/>
    <m/>
    <m/>
    <m/>
    <m/>
    <m/>
    <m/>
    <m/>
    <m/>
    <m/>
    <m/>
    <m/>
    <m/>
    <m/>
    <m/>
    <m/>
    <m/>
    <m/>
    <m/>
    <m/>
    <n v="1.42"/>
    <m/>
    <m/>
    <m/>
    <m/>
    <n v="9.51"/>
    <n v="44.87"/>
    <m/>
    <m/>
    <n v="19.36"/>
    <n v="1.42"/>
    <n v="20.78"/>
    <n v="54.38"/>
    <n v="75.16"/>
    <n v="2.525537634408602E-3"/>
    <n v="0.27647684938797235"/>
  </r>
  <r>
    <n v="26"/>
    <n v="105"/>
    <s v="Puntledge R"/>
    <s v="OPS"/>
    <s v="124"/>
    <s v="Chinook"/>
    <s v="3"/>
    <x v="0"/>
    <x v="10"/>
    <n v="105"/>
    <x v="10"/>
    <s v="CK-27"/>
    <s v="EAST VANCOUVER ISLAND-QUALICUM &amp; PUNTLEDGE_FA_0.x"/>
    <s v="M"/>
    <s v="H"/>
    <n v="105"/>
    <s v="Puntledge River H"/>
    <n v="105"/>
    <s v="Puntledge R"/>
    <s v="GSVI"/>
    <s v="S"/>
    <x v="1"/>
    <s v="182689"/>
    <n v="0"/>
    <x v="582"/>
    <n v="2013"/>
    <s v="20130523"/>
    <s v="20130523"/>
    <n v="80"/>
    <n v="5.65"/>
    <s v="Pre-pulse."/>
    <s v="CWT"/>
    <s v="P"/>
    <x v="0"/>
    <s v="Y"/>
    <s v="Y"/>
    <s v="Y"/>
    <n v="9.2999999999999992E-3"/>
    <s v="AD Clip"/>
    <n v="29760"/>
    <n v="29760"/>
    <n v="368783"/>
    <n v="4"/>
    <n v="32674"/>
    <n v="2016"/>
    <m/>
    <m/>
    <m/>
    <m/>
    <m/>
    <m/>
    <m/>
    <m/>
    <m/>
    <m/>
    <m/>
    <m/>
    <m/>
    <m/>
    <m/>
    <m/>
    <m/>
    <m/>
    <m/>
    <m/>
    <m/>
    <m/>
    <m/>
    <m/>
    <m/>
    <m/>
    <n v="4.3899999999999997"/>
    <m/>
    <m/>
    <m/>
    <m/>
    <m/>
    <m/>
    <m/>
    <m/>
    <m/>
    <m/>
    <m/>
    <m/>
    <m/>
    <m/>
    <m/>
    <m/>
    <m/>
    <m/>
    <m/>
    <m/>
    <m/>
    <m/>
    <m/>
    <m/>
    <m/>
    <m/>
    <m/>
    <m/>
    <m/>
    <m/>
    <m/>
    <m/>
    <m/>
    <m/>
    <m/>
    <m/>
    <m/>
    <m/>
    <m/>
    <m/>
    <m/>
    <m/>
    <m/>
    <m/>
    <m/>
    <m/>
    <m/>
    <m/>
    <m/>
    <m/>
    <m/>
    <m/>
    <m/>
    <m/>
    <m/>
    <m/>
    <m/>
    <m/>
    <m/>
    <m/>
    <m/>
    <m/>
    <m/>
    <m/>
    <m/>
    <m/>
    <m/>
    <m/>
    <m/>
    <m/>
    <m/>
    <m/>
    <m/>
    <m/>
    <m/>
    <m/>
    <m/>
    <m/>
    <m/>
    <m/>
    <m/>
    <m/>
    <m/>
    <m/>
    <m/>
    <m/>
    <m/>
    <m/>
    <m/>
    <m/>
    <m/>
    <m/>
    <m/>
    <m/>
    <m/>
    <m/>
    <m/>
    <m/>
    <m/>
    <m/>
    <m/>
    <m/>
    <m/>
    <m/>
    <m/>
    <m/>
    <m/>
    <m/>
    <m/>
    <m/>
    <m/>
    <m/>
    <m/>
    <m/>
    <m/>
    <m/>
    <m/>
    <m/>
    <m/>
    <m/>
    <m/>
    <m/>
    <m/>
    <m/>
    <m/>
    <m/>
    <m/>
    <m/>
    <m/>
    <m/>
    <m/>
    <m/>
    <n v="4.87"/>
    <m/>
    <m/>
    <m/>
    <m/>
    <n v="6.96"/>
    <n v="11.22"/>
    <m/>
    <m/>
    <n v="4.3899999999999997"/>
    <n v="4.87"/>
    <n v="9.26"/>
    <n v="18.18"/>
    <n v="27.439999999999998"/>
    <n v="9.2204301075268812E-4"/>
    <n v="0.33746355685131196"/>
  </r>
  <r>
    <n v="26"/>
    <n v="105"/>
    <s v="Puntledge R"/>
    <s v="OPS"/>
    <s v="124"/>
    <s v="Chinook"/>
    <s v="3"/>
    <x v="0"/>
    <x v="10"/>
    <n v="105"/>
    <x v="10"/>
    <s v="CK-27"/>
    <s v="EAST VANCOUVER ISLAND-QUALICUM &amp; PUNTLEDGE_FA_0.x"/>
    <s v="M"/>
    <s v="H"/>
    <n v="105"/>
    <s v="Puntledge River H"/>
    <n v="105"/>
    <s v="Puntledge R"/>
    <s v="GSVI"/>
    <s v="S"/>
    <x v="1"/>
    <s v="182690"/>
    <n v="0"/>
    <x v="583"/>
    <n v="2013"/>
    <s v="20130523"/>
    <s v="20130523"/>
    <n v="80"/>
    <n v="5.6"/>
    <s v="Prepulse"/>
    <s v="CWT"/>
    <s v="P"/>
    <x v="0"/>
    <s v="Y"/>
    <s v="Y"/>
    <s v="Y"/>
    <n v="9.2999999999999992E-3"/>
    <s v="AD Clip"/>
    <n v="29740"/>
    <s v=""/>
    <n v="368617"/>
    <n v="2"/>
    <n v="32675"/>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61"/>
    <n v="8.4"/>
    <m/>
    <m/>
    <n v="0"/>
    <n v="0"/>
    <n v="0"/>
    <n v="12.01"/>
    <n v="12.01"/>
    <n v="4.038332212508406E-4"/>
    <n v="0"/>
  </r>
  <r>
    <n v="26"/>
    <n v="105"/>
    <s v="Puntledge R"/>
    <s v="OPS"/>
    <s v="124"/>
    <s v="Chinook"/>
    <s v="3"/>
    <x v="0"/>
    <x v="10"/>
    <n v="105"/>
    <x v="10"/>
    <s v="CK-27"/>
    <s v="EAST VANCOUVER ISLAND-QUALICUM &amp; PUNTLEDGE_FA_0.x"/>
    <s v="M"/>
    <s v="H"/>
    <n v="105"/>
    <s v="Puntledge River H"/>
    <n v="105"/>
    <s v="Puntledge R"/>
    <s v="GSVI"/>
    <s v="S"/>
    <x v="1"/>
    <s v="182690"/>
    <n v="0"/>
    <x v="583"/>
    <n v="2013"/>
    <s v="20130523"/>
    <s v="20130523"/>
    <n v="80"/>
    <n v="5.6"/>
    <s v="Prepulse"/>
    <s v="CWT"/>
    <s v="P"/>
    <x v="0"/>
    <s v="Y"/>
    <s v="Y"/>
    <s v="Y"/>
    <n v="9.2999999999999992E-3"/>
    <s v="AD Clip"/>
    <n v="29740"/>
    <s v=""/>
    <n v="368617"/>
    <n v="3"/>
    <n v="32675"/>
    <n v="2015"/>
    <m/>
    <m/>
    <m/>
    <m/>
    <m/>
    <m/>
    <m/>
    <m/>
    <m/>
    <m/>
    <m/>
    <m/>
    <m/>
    <m/>
    <m/>
    <m/>
    <m/>
    <m/>
    <m/>
    <m/>
    <m/>
    <m/>
    <m/>
    <m/>
    <m/>
    <m/>
    <m/>
    <m/>
    <m/>
    <m/>
    <m/>
    <m/>
    <m/>
    <m/>
    <m/>
    <m/>
    <m/>
    <m/>
    <m/>
    <m/>
    <m/>
    <m/>
    <m/>
    <m/>
    <m/>
    <m/>
    <m/>
    <m/>
    <m/>
    <n v="15.57"/>
    <m/>
    <m/>
    <m/>
    <m/>
    <m/>
    <m/>
    <m/>
    <m/>
    <m/>
    <m/>
    <m/>
    <m/>
    <m/>
    <m/>
    <m/>
    <m/>
    <m/>
    <m/>
    <m/>
    <m/>
    <m/>
    <m/>
    <m/>
    <m/>
    <m/>
    <m/>
    <m/>
    <m/>
    <m/>
    <m/>
    <m/>
    <m/>
    <m/>
    <m/>
    <m/>
    <m/>
    <m/>
    <m/>
    <m/>
    <m/>
    <m/>
    <m/>
    <m/>
    <m/>
    <m/>
    <m/>
    <m/>
    <m/>
    <m/>
    <m/>
    <m/>
    <m/>
    <m/>
    <m/>
    <m/>
    <m/>
    <m/>
    <m/>
    <m/>
    <m/>
    <m/>
    <m/>
    <m/>
    <m/>
    <m/>
    <m/>
    <m/>
    <m/>
    <m/>
    <m/>
    <m/>
    <m/>
    <m/>
    <m/>
    <m/>
    <m/>
    <m/>
    <m/>
    <m/>
    <m/>
    <m/>
    <m/>
    <m/>
    <m/>
    <m/>
    <m/>
    <m/>
    <m/>
    <m/>
    <m/>
    <m/>
    <m/>
    <m/>
    <m/>
    <m/>
    <m/>
    <m/>
    <m/>
    <m/>
    <m/>
    <m/>
    <m/>
    <m/>
    <m/>
    <m/>
    <m/>
    <m/>
    <m/>
    <m/>
    <n v="1.87"/>
    <m/>
    <m/>
    <m/>
    <m/>
    <n v="9.7899999999999991"/>
    <n v="35.659999999999997"/>
    <m/>
    <m/>
    <n v="15.57"/>
    <n v="1.87"/>
    <n v="17.440000000000001"/>
    <n v="45.45"/>
    <n v="62.89"/>
    <n v="2.1146603900470745E-3"/>
    <n v="0.27730958816982032"/>
  </r>
  <r>
    <n v="26"/>
    <n v="105"/>
    <s v="Puntledge R"/>
    <s v="OPS"/>
    <s v="124"/>
    <s v="Chinook"/>
    <s v="3"/>
    <x v="0"/>
    <x v="10"/>
    <n v="105"/>
    <x v="10"/>
    <s v="CK-27"/>
    <s v="EAST VANCOUVER ISLAND-QUALICUM &amp; PUNTLEDGE_FA_0.x"/>
    <s v="M"/>
    <s v="H"/>
    <n v="105"/>
    <s v="Puntledge River H"/>
    <n v="105"/>
    <s v="Puntledge R"/>
    <s v="GSVI"/>
    <s v="S"/>
    <x v="1"/>
    <s v="182690"/>
    <n v="0"/>
    <x v="583"/>
    <n v="2013"/>
    <s v="20130523"/>
    <s v="20130523"/>
    <n v="80"/>
    <n v="5.6"/>
    <s v="Prepulse"/>
    <s v="CWT"/>
    <s v="P"/>
    <x v="0"/>
    <s v="Y"/>
    <s v="Y"/>
    <s v="Y"/>
    <n v="9.2999999999999992E-3"/>
    <s v="AD Clip"/>
    <n v="29740"/>
    <s v=""/>
    <n v="368617"/>
    <n v="4"/>
    <n v="32675"/>
    <n v="2016"/>
    <m/>
    <m/>
    <m/>
    <m/>
    <m/>
    <m/>
    <m/>
    <m/>
    <m/>
    <m/>
    <m/>
    <m/>
    <m/>
    <m/>
    <m/>
    <m/>
    <m/>
    <m/>
    <m/>
    <m/>
    <m/>
    <m/>
    <m/>
    <m/>
    <m/>
    <m/>
    <n v="4.3899999999999997"/>
    <m/>
    <m/>
    <m/>
    <m/>
    <m/>
    <m/>
    <m/>
    <n v="5.46"/>
    <m/>
    <m/>
    <m/>
    <m/>
    <m/>
    <m/>
    <m/>
    <m/>
    <m/>
    <m/>
    <m/>
    <m/>
    <m/>
    <m/>
    <n v="5.97"/>
    <m/>
    <m/>
    <m/>
    <m/>
    <m/>
    <m/>
    <m/>
    <m/>
    <m/>
    <m/>
    <m/>
    <m/>
    <m/>
    <m/>
    <m/>
    <m/>
    <m/>
    <m/>
    <m/>
    <m/>
    <m/>
    <m/>
    <m/>
    <m/>
    <m/>
    <m/>
    <m/>
    <m/>
    <m/>
    <m/>
    <m/>
    <m/>
    <m/>
    <m/>
    <m/>
    <m/>
    <m/>
    <m/>
    <m/>
    <m/>
    <m/>
    <m/>
    <m/>
    <m/>
    <m/>
    <m/>
    <m/>
    <m/>
    <m/>
    <m/>
    <m/>
    <m/>
    <m/>
    <m/>
    <m/>
    <m/>
    <m/>
    <m/>
    <m/>
    <m/>
    <m/>
    <m/>
    <m/>
    <m/>
    <m/>
    <m/>
    <m/>
    <m/>
    <m/>
    <m/>
    <m/>
    <m/>
    <m/>
    <m/>
    <m/>
    <m/>
    <m/>
    <m/>
    <m/>
    <m/>
    <m/>
    <m/>
    <m/>
    <m/>
    <m/>
    <m/>
    <m/>
    <m/>
    <m/>
    <m/>
    <m/>
    <m/>
    <m/>
    <m/>
    <m/>
    <m/>
    <m/>
    <m/>
    <m/>
    <m/>
    <m/>
    <m/>
    <m/>
    <m/>
    <m/>
    <m/>
    <m/>
    <m/>
    <m/>
    <n v="7.51"/>
    <m/>
    <m/>
    <m/>
    <m/>
    <n v="7.39"/>
    <n v="11.55"/>
    <m/>
    <m/>
    <n v="15.82"/>
    <n v="7.51"/>
    <n v="23.33"/>
    <n v="18.940000000000001"/>
    <n v="42.269999999999996"/>
    <n v="1.421318090114324E-3"/>
    <n v="0.55192808138159455"/>
  </r>
  <r>
    <n v="26"/>
    <n v="105"/>
    <s v="Puntledge R"/>
    <s v="OPS"/>
    <s v="124"/>
    <s v="Chinook"/>
    <s v="3"/>
    <x v="0"/>
    <x v="10"/>
    <n v="105"/>
    <x v="10"/>
    <s v="CK-27"/>
    <s v="EAST VANCOUVER ISLAND-QUALICUM &amp; PUNTLEDGE_FA_0.x"/>
    <s v="M"/>
    <s v="H"/>
    <n v="105"/>
    <s v="Puntledge River H"/>
    <n v="105"/>
    <s v="Puntledge R"/>
    <s v="GSVI"/>
    <s v="S"/>
    <x v="1"/>
    <s v="182690"/>
    <n v="0"/>
    <x v="583"/>
    <n v="2013"/>
    <s v="20130523"/>
    <s v="20130523"/>
    <n v="80"/>
    <n v="5.6"/>
    <s v="Prepulse"/>
    <s v="CWT"/>
    <s v="P"/>
    <x v="0"/>
    <s v="Y"/>
    <s v="Y"/>
    <s v="Y"/>
    <n v="9.2999999999999992E-3"/>
    <s v="AD Clip"/>
    <n v="29740"/>
    <n v="29740"/>
    <n v="368617"/>
    <n v="5"/>
    <n v="32675"/>
    <n v="2017"/>
    <m/>
    <m/>
    <m/>
    <m/>
    <m/>
    <m/>
    <m/>
    <m/>
    <m/>
    <m/>
    <m/>
    <m/>
    <m/>
    <m/>
    <m/>
    <m/>
    <m/>
    <m/>
    <m/>
    <m/>
    <m/>
    <m/>
    <m/>
    <m/>
    <m/>
    <m/>
    <m/>
    <m/>
    <n v="4.04"/>
    <m/>
    <m/>
    <m/>
    <m/>
    <m/>
    <m/>
    <m/>
    <m/>
    <m/>
    <m/>
    <m/>
    <m/>
    <m/>
    <m/>
    <m/>
    <m/>
    <m/>
    <m/>
    <m/>
    <m/>
    <m/>
    <m/>
    <m/>
    <m/>
    <m/>
    <m/>
    <m/>
    <m/>
    <m/>
    <m/>
    <m/>
    <m/>
    <m/>
    <m/>
    <m/>
    <m/>
    <m/>
    <m/>
    <m/>
    <m/>
    <m/>
    <m/>
    <m/>
    <m/>
    <m/>
    <m/>
    <m/>
    <m/>
    <m/>
    <m/>
    <m/>
    <m/>
    <m/>
    <m/>
    <m/>
    <m/>
    <m/>
    <m/>
    <m/>
    <m/>
    <m/>
    <m/>
    <m/>
    <m/>
    <m/>
    <m/>
    <m/>
    <m/>
    <m/>
    <m/>
    <m/>
    <m/>
    <m/>
    <m/>
    <m/>
    <m/>
    <m/>
    <m/>
    <m/>
    <m/>
    <m/>
    <m/>
    <m/>
    <m/>
    <m/>
    <m/>
    <m/>
    <m/>
    <m/>
    <m/>
    <m/>
    <m/>
    <m/>
    <m/>
    <m/>
    <m/>
    <m/>
    <m/>
    <m/>
    <m/>
    <m/>
    <m/>
    <m/>
    <m/>
    <m/>
    <m/>
    <m/>
    <m/>
    <m/>
    <m/>
    <m/>
    <m/>
    <m/>
    <m/>
    <m/>
    <m/>
    <m/>
    <m/>
    <m/>
    <m/>
    <m/>
    <m/>
    <m/>
    <m/>
    <m/>
    <m/>
    <m/>
    <m/>
    <m/>
    <m/>
    <m/>
    <m/>
    <m/>
    <m/>
    <m/>
    <n v="0.18"/>
    <n v="0.95"/>
    <n v="0.05"/>
    <m/>
    <n v="4.04"/>
    <n v="0"/>
    <n v="4.04"/>
    <n v="1.18"/>
    <n v="5.22"/>
    <n v="1.7552118359112306E-4"/>
    <n v="0.7739463601532568"/>
  </r>
  <r>
    <n v="26"/>
    <n v="105"/>
    <s v="Puntledge R"/>
    <s v="OPS"/>
    <s v="124"/>
    <s v="Chinook"/>
    <s v="3"/>
    <x v="0"/>
    <x v="11"/>
    <n v="105"/>
    <x v="10"/>
    <s v="CK-27"/>
    <s v="EAST VANCOUVER ISLAND-QUALICUM &amp; PUNTLEDGE_FA_0.x"/>
    <s v="M"/>
    <s v="H"/>
    <n v="105"/>
    <s v="Puntledge River H"/>
    <n v="105"/>
    <s v="Puntledge R"/>
    <s v="GSVI"/>
    <s v="S"/>
    <x v="1"/>
    <s v="182577"/>
    <n v="0"/>
    <x v="584"/>
    <n v="2014"/>
    <s v="20140524"/>
    <s v="20140524"/>
    <n v="80"/>
    <n v="6.08"/>
    <m/>
    <s v="CWT"/>
    <s v="P"/>
    <x v="0"/>
    <s v="Y"/>
    <s v="Y"/>
    <s v="Y"/>
    <n v="1.4E-2"/>
    <s v="AD Clip"/>
    <n v="29585"/>
    <s v=""/>
    <n v="326809"/>
    <n v="2"/>
    <n v="33605"/>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
    <n v="68.78"/>
    <n v="1.69"/>
    <m/>
    <n v="0"/>
    <n v="0"/>
    <n v="0"/>
    <n v="81.47"/>
    <n v="81.47"/>
    <n v="2.7537603515294913E-3"/>
    <n v="0"/>
  </r>
  <r>
    <n v="26"/>
    <n v="105"/>
    <s v="Puntledge R"/>
    <s v="OPS"/>
    <s v="124"/>
    <s v="Chinook"/>
    <s v="3"/>
    <x v="0"/>
    <x v="11"/>
    <n v="105"/>
    <x v="10"/>
    <s v="CK-27"/>
    <s v="EAST VANCOUVER ISLAND-QUALICUM &amp; PUNTLEDGE_FA_0.x"/>
    <s v="M"/>
    <s v="H"/>
    <n v="105"/>
    <s v="Puntledge River H"/>
    <n v="105"/>
    <s v="Puntledge R"/>
    <s v="GSVI"/>
    <s v="S"/>
    <x v="1"/>
    <s v="182577"/>
    <n v="0"/>
    <x v="584"/>
    <n v="2014"/>
    <s v="20140524"/>
    <s v="20140524"/>
    <n v="80"/>
    <n v="6.08"/>
    <m/>
    <s v="CWT"/>
    <s v="P"/>
    <x v="0"/>
    <s v="Y"/>
    <s v="Y"/>
    <s v="Y"/>
    <n v="1.4E-2"/>
    <s v="AD Clip"/>
    <n v="29585"/>
    <s v=""/>
    <n v="326809"/>
    <n v="3"/>
    <n v="33605"/>
    <n v="2016"/>
    <m/>
    <m/>
    <m/>
    <m/>
    <m/>
    <m/>
    <m/>
    <m/>
    <m/>
    <m/>
    <m/>
    <m/>
    <m/>
    <m/>
    <m/>
    <m/>
    <m/>
    <m/>
    <m/>
    <m/>
    <m/>
    <m/>
    <m/>
    <m/>
    <m/>
    <m/>
    <m/>
    <m/>
    <m/>
    <m/>
    <m/>
    <m/>
    <m/>
    <m/>
    <m/>
    <m/>
    <m/>
    <m/>
    <m/>
    <m/>
    <m/>
    <m/>
    <m/>
    <m/>
    <m/>
    <m/>
    <m/>
    <m/>
    <m/>
    <n v="53.73"/>
    <m/>
    <m/>
    <m/>
    <m/>
    <n v="21.07"/>
    <m/>
    <m/>
    <m/>
    <m/>
    <n v="11.94"/>
    <m/>
    <m/>
    <m/>
    <n v="17.329999999999998"/>
    <m/>
    <m/>
    <m/>
    <m/>
    <m/>
    <m/>
    <m/>
    <m/>
    <m/>
    <m/>
    <m/>
    <m/>
    <m/>
    <m/>
    <m/>
    <m/>
    <m/>
    <m/>
    <m/>
    <m/>
    <m/>
    <m/>
    <m/>
    <m/>
    <m/>
    <m/>
    <m/>
    <m/>
    <m/>
    <m/>
    <m/>
    <m/>
    <m/>
    <m/>
    <m/>
    <m/>
    <m/>
    <m/>
    <m/>
    <m/>
    <m/>
    <m/>
    <m/>
    <m/>
    <m/>
    <m/>
    <m/>
    <m/>
    <m/>
    <m/>
    <m/>
    <m/>
    <m/>
    <m/>
    <m/>
    <m/>
    <m/>
    <m/>
    <m/>
    <m/>
    <m/>
    <m/>
    <m/>
    <m/>
    <m/>
    <m/>
    <m/>
    <m/>
    <m/>
    <m/>
    <m/>
    <m/>
    <m/>
    <m/>
    <m/>
    <m/>
    <n v="4.49"/>
    <m/>
    <m/>
    <n v="4.49"/>
    <m/>
    <m/>
    <m/>
    <m/>
    <m/>
    <m/>
    <m/>
    <m/>
    <m/>
    <m/>
    <m/>
    <m/>
    <m/>
    <m/>
    <m/>
    <n v="9.73"/>
    <m/>
    <m/>
    <m/>
    <n v="3.95"/>
    <n v="25.21"/>
    <n v="45.64"/>
    <m/>
    <m/>
    <n v="130.38"/>
    <n v="13.68"/>
    <n v="144.06"/>
    <n v="70.849999999999994"/>
    <n v="214.91000000000003"/>
    <n v="7.2641541321615691E-3"/>
    <n v="0.67032711367549203"/>
  </r>
  <r>
    <n v="26"/>
    <n v="105"/>
    <s v="Puntledge R"/>
    <s v="OPS"/>
    <s v="124"/>
    <s v="Chinook"/>
    <s v="3"/>
    <x v="0"/>
    <x v="11"/>
    <n v="105"/>
    <x v="10"/>
    <s v="CK-27"/>
    <s v="EAST VANCOUVER ISLAND-QUALICUM &amp; PUNTLEDGE_FA_0.x"/>
    <s v="M"/>
    <s v="H"/>
    <n v="105"/>
    <s v="Puntledge River H"/>
    <n v="105"/>
    <s v="Puntledge R"/>
    <s v="GSVI"/>
    <s v="S"/>
    <x v="1"/>
    <s v="182577"/>
    <n v="0"/>
    <x v="584"/>
    <n v="2014"/>
    <s v="20140524"/>
    <s v="20140524"/>
    <n v="80"/>
    <n v="6.08"/>
    <m/>
    <s v="CWT"/>
    <s v="P"/>
    <x v="0"/>
    <s v="Y"/>
    <s v="Y"/>
    <s v="Y"/>
    <n v="1.4E-2"/>
    <s v="AD Clip"/>
    <n v="29585"/>
    <n v="29585"/>
    <n v="326809"/>
    <n v="4"/>
    <n v="33605"/>
    <n v="2017"/>
    <m/>
    <m/>
    <m/>
    <m/>
    <m/>
    <m/>
    <m/>
    <m/>
    <m/>
    <m/>
    <m/>
    <m/>
    <m/>
    <n v="6.02"/>
    <m/>
    <m/>
    <m/>
    <m/>
    <m/>
    <m/>
    <m/>
    <m/>
    <m/>
    <m/>
    <m/>
    <m/>
    <n v="7.42"/>
    <m/>
    <m/>
    <m/>
    <m/>
    <m/>
    <m/>
    <m/>
    <n v="4.04"/>
    <m/>
    <m/>
    <m/>
    <m/>
    <m/>
    <m/>
    <m/>
    <m/>
    <m/>
    <m/>
    <m/>
    <m/>
    <m/>
    <m/>
    <m/>
    <m/>
    <m/>
    <m/>
    <m/>
    <m/>
    <m/>
    <m/>
    <m/>
    <m/>
    <n v="4.3099999999999996"/>
    <m/>
    <m/>
    <m/>
    <m/>
    <m/>
    <m/>
    <m/>
    <m/>
    <m/>
    <m/>
    <m/>
    <m/>
    <m/>
    <m/>
    <m/>
    <m/>
    <m/>
    <m/>
    <m/>
    <m/>
    <m/>
    <m/>
    <m/>
    <m/>
    <m/>
    <m/>
    <m/>
    <m/>
    <m/>
    <m/>
    <m/>
    <m/>
    <m/>
    <m/>
    <m/>
    <m/>
    <m/>
    <m/>
    <m/>
    <m/>
    <m/>
    <m/>
    <m/>
    <m/>
    <m/>
    <m/>
    <n v="3.93"/>
    <m/>
    <m/>
    <m/>
    <m/>
    <m/>
    <m/>
    <m/>
    <m/>
    <m/>
    <m/>
    <m/>
    <m/>
    <m/>
    <m/>
    <m/>
    <m/>
    <m/>
    <m/>
    <m/>
    <m/>
    <m/>
    <m/>
    <m/>
    <m/>
    <m/>
    <m/>
    <m/>
    <m/>
    <m/>
    <m/>
    <m/>
    <m/>
    <m/>
    <m/>
    <m/>
    <m/>
    <n v="6.96"/>
    <m/>
    <m/>
    <m/>
    <m/>
    <m/>
    <m/>
    <m/>
    <m/>
    <m/>
    <m/>
    <m/>
    <m/>
    <m/>
    <m/>
    <m/>
    <n v="16.61"/>
    <m/>
    <m/>
    <m/>
    <m/>
    <n v="3.25"/>
    <n v="19.04"/>
    <n v="0.92"/>
    <m/>
    <n v="32.68"/>
    <n v="16.61"/>
    <n v="49.29"/>
    <n v="23.21"/>
    <n v="72.5"/>
    <n v="2.4505661652864628E-3"/>
    <n v="0.67986206896551726"/>
  </r>
  <r>
    <n v="26"/>
    <n v="105"/>
    <s v="Puntledge R"/>
    <s v="OPS"/>
    <s v="124"/>
    <s v="Chinook"/>
    <s v="3"/>
    <x v="0"/>
    <x v="11"/>
    <n v="105"/>
    <x v="10"/>
    <s v="CK-27"/>
    <s v="EAST VANCOUVER ISLAND-QUALICUM &amp; PUNTLEDGE_FA_0.x"/>
    <s v="M"/>
    <s v="H"/>
    <n v="105"/>
    <s v="Puntledge River H"/>
    <n v="105"/>
    <s v="Puntledge R"/>
    <s v="GSVI"/>
    <s v="S"/>
    <x v="1"/>
    <s v="182578"/>
    <n v="0"/>
    <x v="585"/>
    <n v="2014"/>
    <s v="20140524"/>
    <s v="20140524"/>
    <n v="80"/>
    <n v="6.08"/>
    <m/>
    <s v="CWT"/>
    <s v="P"/>
    <x v="0"/>
    <s v="Y"/>
    <s v="Y"/>
    <s v="Y"/>
    <n v="1.6E-2"/>
    <s v="AD Clip"/>
    <n v="29520"/>
    <s v=""/>
    <n v="326743"/>
    <n v="2"/>
    <n v="33606"/>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78"/>
    <n v="73.94"/>
    <m/>
    <m/>
    <n v="0"/>
    <n v="0"/>
    <n v="0"/>
    <n v="84.72"/>
    <n v="84.72"/>
    <n v="2.8699186991869917E-3"/>
    <n v="0"/>
  </r>
  <r>
    <n v="26"/>
    <n v="105"/>
    <s v="Puntledge R"/>
    <s v="OPS"/>
    <s v="124"/>
    <s v="Chinook"/>
    <s v="3"/>
    <x v="0"/>
    <x v="11"/>
    <n v="105"/>
    <x v="10"/>
    <s v="CK-27"/>
    <s v="EAST VANCOUVER ISLAND-QUALICUM &amp; PUNTLEDGE_FA_0.x"/>
    <s v="M"/>
    <s v="H"/>
    <n v="105"/>
    <s v="Puntledge River H"/>
    <n v="105"/>
    <s v="Puntledge R"/>
    <s v="GSVI"/>
    <s v="S"/>
    <x v="1"/>
    <s v="182578"/>
    <n v="0"/>
    <x v="585"/>
    <n v="2014"/>
    <s v="20140524"/>
    <s v="20140524"/>
    <n v="80"/>
    <n v="6.08"/>
    <m/>
    <s v="CWT"/>
    <s v="P"/>
    <x v="0"/>
    <s v="Y"/>
    <s v="Y"/>
    <s v="Y"/>
    <n v="1.6E-2"/>
    <s v="AD Clip"/>
    <n v="29520"/>
    <s v=""/>
    <n v="326743"/>
    <n v="3"/>
    <n v="33606"/>
    <n v="2016"/>
    <m/>
    <m/>
    <m/>
    <m/>
    <m/>
    <m/>
    <m/>
    <m/>
    <m/>
    <m/>
    <m/>
    <m/>
    <m/>
    <m/>
    <m/>
    <m/>
    <m/>
    <m/>
    <m/>
    <m/>
    <m/>
    <n v="4.49"/>
    <m/>
    <m/>
    <m/>
    <m/>
    <m/>
    <m/>
    <m/>
    <m/>
    <m/>
    <m/>
    <m/>
    <m/>
    <n v="5.58"/>
    <m/>
    <m/>
    <m/>
    <n v="2.97"/>
    <m/>
    <m/>
    <m/>
    <m/>
    <m/>
    <m/>
    <m/>
    <m/>
    <m/>
    <m/>
    <n v="17.91"/>
    <m/>
    <m/>
    <m/>
    <m/>
    <n v="5.97"/>
    <m/>
    <m/>
    <m/>
    <m/>
    <m/>
    <m/>
    <m/>
    <m/>
    <m/>
    <m/>
    <m/>
    <m/>
    <m/>
    <m/>
    <m/>
    <m/>
    <m/>
    <m/>
    <m/>
    <m/>
    <m/>
    <m/>
    <m/>
    <m/>
    <m/>
    <m/>
    <m/>
    <m/>
    <m/>
    <m/>
    <m/>
    <m/>
    <m/>
    <m/>
    <m/>
    <m/>
    <m/>
    <m/>
    <m/>
    <m/>
    <m/>
    <m/>
    <m/>
    <m/>
    <m/>
    <m/>
    <m/>
    <m/>
    <m/>
    <m/>
    <m/>
    <m/>
    <m/>
    <m/>
    <m/>
    <m/>
    <m/>
    <n v="3.93"/>
    <m/>
    <m/>
    <m/>
    <m/>
    <m/>
    <m/>
    <m/>
    <m/>
    <m/>
    <m/>
    <m/>
    <m/>
    <m/>
    <m/>
    <m/>
    <m/>
    <m/>
    <m/>
    <m/>
    <m/>
    <m/>
    <m/>
    <m/>
    <m/>
    <m/>
    <m/>
    <m/>
    <m/>
    <m/>
    <m/>
    <m/>
    <m/>
    <m/>
    <m/>
    <m/>
    <m/>
    <m/>
    <m/>
    <m/>
    <m/>
    <m/>
    <m/>
    <m/>
    <m/>
    <m/>
    <m/>
    <n v="5.78"/>
    <m/>
    <m/>
    <m/>
    <n v="3.19"/>
    <n v="28.73"/>
    <n v="51.83"/>
    <m/>
    <m/>
    <n v="40.85"/>
    <n v="8.9700000000000006"/>
    <n v="49.82"/>
    <n v="80.56"/>
    <n v="130.38"/>
    <n v="4.4166666666666668E-3"/>
    <n v="0.38211382113821141"/>
  </r>
  <r>
    <n v="26"/>
    <n v="105"/>
    <s v="Puntledge R"/>
    <s v="OPS"/>
    <s v="124"/>
    <s v="Chinook"/>
    <s v="3"/>
    <x v="0"/>
    <x v="11"/>
    <n v="105"/>
    <x v="10"/>
    <s v="CK-27"/>
    <s v="EAST VANCOUVER ISLAND-QUALICUM &amp; PUNTLEDGE_FA_0.x"/>
    <s v="M"/>
    <s v="H"/>
    <n v="105"/>
    <s v="Puntledge River H"/>
    <n v="105"/>
    <s v="Puntledge R"/>
    <s v="GSVI"/>
    <s v="S"/>
    <x v="1"/>
    <s v="182578"/>
    <n v="0"/>
    <x v="585"/>
    <n v="2014"/>
    <s v="20140524"/>
    <s v="20140524"/>
    <n v="80"/>
    <n v="6.08"/>
    <m/>
    <s v="CWT"/>
    <s v="P"/>
    <x v="0"/>
    <s v="Y"/>
    <s v="Y"/>
    <s v="Y"/>
    <n v="1.6E-2"/>
    <s v="AD Clip"/>
    <n v="29520"/>
    <n v="29520"/>
    <n v="326743"/>
    <n v="4"/>
    <n v="33606"/>
    <n v="2017"/>
    <m/>
    <m/>
    <m/>
    <m/>
    <m/>
    <m/>
    <m/>
    <m/>
    <m/>
    <m/>
    <m/>
    <m/>
    <m/>
    <m/>
    <m/>
    <m/>
    <m/>
    <m/>
    <m/>
    <m/>
    <m/>
    <m/>
    <m/>
    <m/>
    <m/>
    <m/>
    <m/>
    <m/>
    <m/>
    <m/>
    <m/>
    <m/>
    <m/>
    <m/>
    <n v="3.97"/>
    <m/>
    <m/>
    <m/>
    <m/>
    <m/>
    <m/>
    <m/>
    <m/>
    <m/>
    <m/>
    <m/>
    <m/>
    <m/>
    <m/>
    <n v="4.3099999999999996"/>
    <m/>
    <m/>
    <m/>
    <m/>
    <m/>
    <m/>
    <m/>
    <m/>
    <m/>
    <m/>
    <m/>
    <m/>
    <m/>
    <m/>
    <m/>
    <m/>
    <m/>
    <m/>
    <m/>
    <m/>
    <m/>
    <m/>
    <m/>
    <m/>
    <m/>
    <n v="7.18"/>
    <m/>
    <m/>
    <m/>
    <m/>
    <m/>
    <m/>
    <m/>
    <m/>
    <m/>
    <m/>
    <m/>
    <m/>
    <m/>
    <m/>
    <m/>
    <m/>
    <m/>
    <m/>
    <m/>
    <m/>
    <m/>
    <m/>
    <m/>
    <m/>
    <m/>
    <m/>
    <m/>
    <m/>
    <m/>
    <m/>
    <m/>
    <m/>
    <m/>
    <m/>
    <m/>
    <m/>
    <m/>
    <m/>
    <m/>
    <m/>
    <m/>
    <m/>
    <m/>
    <m/>
    <m/>
    <m/>
    <m/>
    <n v="8.0500000000000007"/>
    <m/>
    <m/>
    <m/>
    <m/>
    <m/>
    <m/>
    <m/>
    <m/>
    <m/>
    <m/>
    <m/>
    <m/>
    <n v="6.96"/>
    <m/>
    <m/>
    <m/>
    <m/>
    <m/>
    <m/>
    <m/>
    <m/>
    <m/>
    <m/>
    <m/>
    <m/>
    <m/>
    <m/>
    <m/>
    <m/>
    <m/>
    <m/>
    <m/>
    <m/>
    <m/>
    <m/>
    <n v="12.4"/>
    <m/>
    <m/>
    <m/>
    <n v="2.41"/>
    <n v="2.46"/>
    <n v="15.48"/>
    <n v="0.67"/>
    <m/>
    <n v="30.47"/>
    <n v="14.81"/>
    <n v="45.28"/>
    <n v="18.61"/>
    <n v="63.89"/>
    <n v="2.1642953929539295E-3"/>
    <n v="0.7087181092502739"/>
  </r>
  <r>
    <n v="26"/>
    <n v="105"/>
    <s v="Puntledge R"/>
    <s v="OPS"/>
    <s v="124"/>
    <s v="Chinook"/>
    <s v="3"/>
    <x v="0"/>
    <x v="12"/>
    <n v="105"/>
    <x v="10"/>
    <s v="CK-27"/>
    <s v="EAST VANCOUVER ISLAND-QUALICUM &amp; PUNTLEDGE_FA_0.x"/>
    <s v="M"/>
    <s v="H"/>
    <n v="105"/>
    <s v="Puntledge River H"/>
    <n v="105"/>
    <s v="Puntledge R"/>
    <s v="GSVI"/>
    <s v="S"/>
    <x v="1"/>
    <s v="182698"/>
    <n v="0"/>
    <x v="586"/>
    <n v="2015"/>
    <s v="20150522"/>
    <s v="20150522"/>
    <n v="86"/>
    <n v="7"/>
    <m/>
    <s v="CWT"/>
    <s v="P"/>
    <x v="0"/>
    <s v="Y"/>
    <s v="Y"/>
    <s v="Y"/>
    <n v="1.03E-2"/>
    <s v="AD Clip"/>
    <n v="30020"/>
    <s v=""/>
    <n v="533042"/>
    <n v="2"/>
    <n v="34644"/>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6"/>
    <n v="63"/>
    <n v="0.91"/>
    <m/>
    <n v="0"/>
    <n v="0"/>
    <n v="0"/>
    <n v="72.510000000000005"/>
    <n v="72.509999999999991"/>
    <n v="2.4153897401732174E-3"/>
    <n v="0"/>
  </r>
  <r>
    <n v="26"/>
    <n v="105"/>
    <s v="Puntledge R"/>
    <s v="OPS"/>
    <s v="124"/>
    <s v="Chinook"/>
    <s v="3"/>
    <x v="0"/>
    <x v="12"/>
    <n v="105"/>
    <x v="10"/>
    <s v="CK-27"/>
    <s v="EAST VANCOUVER ISLAND-QUALICUM &amp; PUNTLEDGE_FA_0.x"/>
    <s v="M"/>
    <s v="H"/>
    <n v="105"/>
    <s v="Puntledge River H"/>
    <n v="105"/>
    <s v="Puntledge R"/>
    <s v="GSVI"/>
    <s v="S"/>
    <x v="1"/>
    <s v="182698"/>
    <n v="0"/>
    <x v="586"/>
    <n v="2015"/>
    <s v="20150522"/>
    <s v="20150522"/>
    <n v="86"/>
    <n v="7"/>
    <m/>
    <s v="CWT"/>
    <s v="P"/>
    <x v="0"/>
    <s v="Y"/>
    <s v="Y"/>
    <s v="Y"/>
    <n v="1.03E-2"/>
    <s v="AD Clip"/>
    <n v="30020"/>
    <s v=""/>
    <n v="533042"/>
    <n v="3"/>
    <n v="34644"/>
    <n v="2017"/>
    <m/>
    <m/>
    <m/>
    <m/>
    <m/>
    <m/>
    <m/>
    <m/>
    <m/>
    <m/>
    <m/>
    <m/>
    <m/>
    <m/>
    <m/>
    <m/>
    <m/>
    <m/>
    <m/>
    <m/>
    <m/>
    <m/>
    <m/>
    <m/>
    <m/>
    <m/>
    <m/>
    <m/>
    <m/>
    <m/>
    <m/>
    <m/>
    <m/>
    <m/>
    <n v="3.97"/>
    <m/>
    <m/>
    <m/>
    <m/>
    <m/>
    <m/>
    <m/>
    <m/>
    <m/>
    <m/>
    <n v="1"/>
    <n v="3.93"/>
    <m/>
    <m/>
    <n v="12.93"/>
    <m/>
    <n v="4.3099999999999996"/>
    <m/>
    <m/>
    <n v="4.3099999999999996"/>
    <m/>
    <m/>
    <m/>
    <m/>
    <m/>
    <m/>
    <m/>
    <m/>
    <n v="11.66"/>
    <m/>
    <m/>
    <m/>
    <m/>
    <m/>
    <m/>
    <m/>
    <m/>
    <m/>
    <m/>
    <m/>
    <m/>
    <m/>
    <m/>
    <m/>
    <m/>
    <m/>
    <m/>
    <m/>
    <m/>
    <m/>
    <m/>
    <m/>
    <m/>
    <m/>
    <m/>
    <m/>
    <m/>
    <m/>
    <m/>
    <m/>
    <m/>
    <m/>
    <m/>
    <m/>
    <m/>
    <m/>
    <n v="3.93"/>
    <m/>
    <m/>
    <m/>
    <m/>
    <m/>
    <m/>
    <m/>
    <m/>
    <m/>
    <m/>
    <m/>
    <n v="1"/>
    <m/>
    <m/>
    <m/>
    <m/>
    <m/>
    <m/>
    <m/>
    <m/>
    <m/>
    <m/>
    <m/>
    <m/>
    <m/>
    <m/>
    <m/>
    <m/>
    <m/>
    <m/>
    <m/>
    <m/>
    <m/>
    <m/>
    <m/>
    <m/>
    <m/>
    <m/>
    <m/>
    <m/>
    <m/>
    <m/>
    <m/>
    <m/>
    <m/>
    <n v="27.84"/>
    <m/>
    <m/>
    <m/>
    <m/>
    <m/>
    <m/>
    <m/>
    <m/>
    <m/>
    <m/>
    <m/>
    <n v="3.26"/>
    <m/>
    <m/>
    <m/>
    <m/>
    <n v="9.51"/>
    <n v="75"/>
    <n v="2.34"/>
    <m/>
    <n v="74.88"/>
    <n v="3.26"/>
    <n v="78.14"/>
    <n v="86.85"/>
    <n v="164.99"/>
    <n v="5.4960026648900734E-3"/>
    <n v="0.47360446087641672"/>
  </r>
  <r>
    <n v="26"/>
    <n v="105"/>
    <s v="Puntledge R"/>
    <s v="OPS"/>
    <s v="124"/>
    <s v="Chinook"/>
    <s v="3"/>
    <x v="0"/>
    <x v="12"/>
    <n v="105"/>
    <x v="10"/>
    <s v="CK-27"/>
    <s v="EAST VANCOUVER ISLAND-QUALICUM &amp; PUNTLEDGE_FA_0.x"/>
    <s v="M"/>
    <s v="H"/>
    <n v="105"/>
    <s v="Puntledge River H"/>
    <n v="105"/>
    <s v="Puntledge R"/>
    <s v="GSVI"/>
    <s v="S"/>
    <x v="1"/>
    <s v="182698"/>
    <n v="0"/>
    <x v="586"/>
    <n v="2015"/>
    <s v="20150522"/>
    <s v="20150522"/>
    <n v="86"/>
    <n v="7"/>
    <m/>
    <s v="CWT"/>
    <s v="P"/>
    <x v="0"/>
    <s v="Y"/>
    <s v="Y"/>
    <s v="Y"/>
    <n v="1.03E-2"/>
    <s v="AD Clip"/>
    <n v="30020"/>
    <n v="30020"/>
    <n v="533042"/>
    <n v="4"/>
    <n v="34644"/>
    <n v="2018"/>
    <m/>
    <m/>
    <m/>
    <m/>
    <m/>
    <m/>
    <m/>
    <m/>
    <m/>
    <m/>
    <m/>
    <m/>
    <m/>
    <n v="3.03"/>
    <m/>
    <m/>
    <m/>
    <m/>
    <m/>
    <m/>
    <m/>
    <n v="6.8"/>
    <m/>
    <m/>
    <m/>
    <m/>
    <m/>
    <m/>
    <m/>
    <m/>
    <m/>
    <m/>
    <m/>
    <m/>
    <m/>
    <m/>
    <m/>
    <m/>
    <m/>
    <m/>
    <m/>
    <m/>
    <m/>
    <m/>
    <m/>
    <m/>
    <m/>
    <m/>
    <m/>
    <n v="7.39"/>
    <m/>
    <m/>
    <m/>
    <m/>
    <m/>
    <m/>
    <m/>
    <m/>
    <m/>
    <m/>
    <m/>
    <m/>
    <m/>
    <m/>
    <m/>
    <m/>
    <m/>
    <m/>
    <m/>
    <m/>
    <m/>
    <m/>
    <m/>
    <m/>
    <m/>
    <m/>
    <m/>
    <m/>
    <m/>
    <m/>
    <m/>
    <m/>
    <m/>
    <m/>
    <m/>
    <m/>
    <m/>
    <m/>
    <m/>
    <m/>
    <m/>
    <m/>
    <m/>
    <m/>
    <m/>
    <m/>
    <m/>
    <m/>
    <m/>
    <m/>
    <m/>
    <m/>
    <m/>
    <m/>
    <m/>
    <m/>
    <m/>
    <m/>
    <m/>
    <m/>
    <m/>
    <m/>
    <m/>
    <m/>
    <m/>
    <m/>
    <m/>
    <m/>
    <m/>
    <m/>
    <m/>
    <m/>
    <m/>
    <m/>
    <m/>
    <m/>
    <m/>
    <m/>
    <m/>
    <m/>
    <m/>
    <n v="6.69"/>
    <m/>
    <m/>
    <m/>
    <m/>
    <m/>
    <m/>
    <m/>
    <m/>
    <m/>
    <m/>
    <m/>
    <m/>
    <m/>
    <m/>
    <m/>
    <m/>
    <m/>
    <m/>
    <m/>
    <m/>
    <m/>
    <m/>
    <m/>
    <m/>
    <m/>
    <n v="3.03"/>
    <m/>
    <m/>
    <m/>
    <m/>
    <m/>
    <m/>
    <n v="3.36"/>
    <n v="8.16"/>
    <m/>
    <m/>
    <n v="26.94"/>
    <n v="0"/>
    <n v="26.94"/>
    <n v="11.52"/>
    <n v="38.46"/>
    <n v="1.2811459027315124E-3"/>
    <n v="0.70046801872074882"/>
  </r>
  <r>
    <n v="26"/>
    <n v="105"/>
    <s v="Puntledge R"/>
    <s v="OPS"/>
    <s v="124"/>
    <s v="Chinook"/>
    <s v="3"/>
    <x v="0"/>
    <x v="12"/>
    <n v="105"/>
    <x v="10"/>
    <s v="CK-27"/>
    <s v="EAST VANCOUVER ISLAND-QUALICUM &amp; PUNTLEDGE_FA_0.x"/>
    <s v="M"/>
    <s v="H"/>
    <n v="105"/>
    <s v="Puntledge River H"/>
    <n v="105"/>
    <s v="Puntledge R"/>
    <s v="GSVI"/>
    <s v="S"/>
    <x v="1"/>
    <s v="182699"/>
    <n v="0"/>
    <x v="587"/>
    <n v="2015"/>
    <s v="20150522"/>
    <s v="20150522"/>
    <n v="86"/>
    <n v="7.03"/>
    <m/>
    <s v="CWT"/>
    <s v="P"/>
    <x v="0"/>
    <s v="Y"/>
    <s v="Y"/>
    <s v="Y"/>
    <n v="1.4E-3"/>
    <s v="AD Clip"/>
    <n v="30430"/>
    <s v=""/>
    <n v="534499"/>
    <n v="2"/>
    <n v="34645"/>
    <n v="2016"/>
    <m/>
    <m/>
    <m/>
    <m/>
    <m/>
    <m/>
    <m/>
    <m/>
    <m/>
    <m/>
    <m/>
    <m/>
    <m/>
    <m/>
    <m/>
    <m/>
    <m/>
    <m/>
    <m/>
    <m/>
    <m/>
    <m/>
    <m/>
    <m/>
    <m/>
    <m/>
    <m/>
    <m/>
    <m/>
    <m/>
    <m/>
    <m/>
    <m/>
    <m/>
    <n v="5.58"/>
    <m/>
    <m/>
    <m/>
    <m/>
    <m/>
    <m/>
    <m/>
    <m/>
    <m/>
    <m/>
    <m/>
    <m/>
    <m/>
    <m/>
    <m/>
    <m/>
    <m/>
    <m/>
    <m/>
    <m/>
    <m/>
    <m/>
    <m/>
    <m/>
    <m/>
    <m/>
    <m/>
    <m/>
    <m/>
    <m/>
    <m/>
    <m/>
    <m/>
    <m/>
    <m/>
    <m/>
    <m/>
    <m/>
    <m/>
    <m/>
    <m/>
    <m/>
    <m/>
    <m/>
    <m/>
    <m/>
    <m/>
    <m/>
    <m/>
    <m/>
    <m/>
    <m/>
    <m/>
    <m/>
    <m/>
    <m/>
    <m/>
    <m/>
    <m/>
    <m/>
    <m/>
    <m/>
    <m/>
    <m/>
    <m/>
    <m/>
    <m/>
    <m/>
    <m/>
    <m/>
    <m/>
    <m/>
    <m/>
    <m/>
    <m/>
    <m/>
    <m/>
    <m/>
    <m/>
    <m/>
    <m/>
    <m/>
    <m/>
    <m/>
    <m/>
    <m/>
    <m/>
    <m/>
    <m/>
    <m/>
    <m/>
    <m/>
    <m/>
    <m/>
    <m/>
    <m/>
    <m/>
    <m/>
    <m/>
    <m/>
    <m/>
    <m/>
    <m/>
    <m/>
    <m/>
    <m/>
    <m/>
    <m/>
    <m/>
    <m/>
    <m/>
    <m/>
    <n v="4.49"/>
    <m/>
    <m/>
    <m/>
    <m/>
    <m/>
    <m/>
    <m/>
    <m/>
    <m/>
    <m/>
    <m/>
    <n v="0.03"/>
    <m/>
    <m/>
    <m/>
    <m/>
    <n v="9.99"/>
    <n v="57.91"/>
    <m/>
    <m/>
    <n v="10.07"/>
    <n v="0.03"/>
    <n v="10.1"/>
    <n v="67.900000000000006"/>
    <n v="78"/>
    <n v="2.5632599408478476E-3"/>
    <n v="0.12948717948717947"/>
  </r>
  <r>
    <n v="26"/>
    <n v="105"/>
    <s v="Puntledge R"/>
    <s v="OPS"/>
    <s v="124"/>
    <s v="Chinook"/>
    <s v="3"/>
    <x v="0"/>
    <x v="12"/>
    <n v="105"/>
    <x v="10"/>
    <s v="CK-27"/>
    <s v="EAST VANCOUVER ISLAND-QUALICUM &amp; PUNTLEDGE_FA_0.x"/>
    <s v="M"/>
    <s v="H"/>
    <n v="105"/>
    <s v="Puntledge River H"/>
    <n v="105"/>
    <s v="Puntledge R"/>
    <s v="GSVI"/>
    <s v="S"/>
    <x v="1"/>
    <s v="182699"/>
    <n v="0"/>
    <x v="587"/>
    <n v="2015"/>
    <s v="20150522"/>
    <s v="20150522"/>
    <n v="86"/>
    <n v="7.03"/>
    <m/>
    <s v="CWT"/>
    <s v="P"/>
    <x v="0"/>
    <s v="Y"/>
    <s v="Y"/>
    <s v="Y"/>
    <n v="1.4E-3"/>
    <s v="AD Clip"/>
    <n v="30430"/>
    <s v=""/>
    <n v="534499"/>
    <n v="3"/>
    <n v="34645"/>
    <n v="2017"/>
    <m/>
    <m/>
    <m/>
    <m/>
    <m/>
    <m/>
    <m/>
    <m/>
    <m/>
    <m/>
    <m/>
    <m/>
    <m/>
    <m/>
    <m/>
    <m/>
    <n v="3.71"/>
    <m/>
    <m/>
    <m/>
    <m/>
    <m/>
    <m/>
    <m/>
    <m/>
    <m/>
    <m/>
    <m/>
    <m/>
    <m/>
    <m/>
    <m/>
    <m/>
    <m/>
    <n v="19.850000000000001"/>
    <m/>
    <m/>
    <m/>
    <m/>
    <m/>
    <m/>
    <m/>
    <m/>
    <m/>
    <m/>
    <m/>
    <m/>
    <m/>
    <m/>
    <n v="25.86"/>
    <m/>
    <m/>
    <m/>
    <m/>
    <n v="4.3099999999999996"/>
    <m/>
    <m/>
    <m/>
    <m/>
    <m/>
    <m/>
    <m/>
    <m/>
    <m/>
    <m/>
    <n v="7.18"/>
    <m/>
    <m/>
    <m/>
    <m/>
    <m/>
    <m/>
    <m/>
    <m/>
    <m/>
    <m/>
    <m/>
    <m/>
    <m/>
    <m/>
    <m/>
    <m/>
    <m/>
    <m/>
    <m/>
    <m/>
    <m/>
    <m/>
    <m/>
    <m/>
    <m/>
    <m/>
    <m/>
    <m/>
    <m/>
    <m/>
    <m/>
    <m/>
    <m/>
    <m/>
    <m/>
    <m/>
    <m/>
    <m/>
    <m/>
    <m/>
    <m/>
    <m/>
    <m/>
    <m/>
    <m/>
    <m/>
    <m/>
    <m/>
    <m/>
    <m/>
    <m/>
    <m/>
    <m/>
    <m/>
    <m/>
    <m/>
    <m/>
    <m/>
    <m/>
    <m/>
    <m/>
    <m/>
    <m/>
    <m/>
    <m/>
    <m/>
    <m/>
    <m/>
    <m/>
    <m/>
    <m/>
    <m/>
    <m/>
    <m/>
    <m/>
    <m/>
    <m/>
    <m/>
    <m/>
    <m/>
    <m/>
    <n v="13.92"/>
    <m/>
    <m/>
    <m/>
    <m/>
    <m/>
    <m/>
    <m/>
    <m/>
    <m/>
    <m/>
    <m/>
    <n v="11.5"/>
    <m/>
    <m/>
    <m/>
    <n v="8.58"/>
    <n v="12.09"/>
    <n v="90.42"/>
    <n v="3.04"/>
    <m/>
    <n v="74.83"/>
    <n v="20.079999999999998"/>
    <n v="94.91"/>
    <n v="105.55"/>
    <n v="200.46"/>
    <n v="6.5875780479789682E-3"/>
    <n v="0.47346103960889951"/>
  </r>
  <r>
    <n v="26"/>
    <n v="105"/>
    <s v="Puntledge R"/>
    <s v="OPS"/>
    <s v="124"/>
    <s v="Chinook"/>
    <s v="3"/>
    <x v="0"/>
    <x v="12"/>
    <n v="105"/>
    <x v="10"/>
    <s v="CK-27"/>
    <s v="EAST VANCOUVER ISLAND-QUALICUM &amp; PUNTLEDGE_FA_0.x"/>
    <s v="M"/>
    <s v="H"/>
    <n v="105"/>
    <s v="Puntledge River H"/>
    <n v="105"/>
    <s v="Puntledge R"/>
    <s v="GSVI"/>
    <s v="S"/>
    <x v="1"/>
    <s v="182699"/>
    <n v="0"/>
    <x v="587"/>
    <n v="2015"/>
    <s v="20150522"/>
    <s v="20150522"/>
    <n v="86"/>
    <n v="7.03"/>
    <m/>
    <s v="CWT"/>
    <s v="P"/>
    <x v="0"/>
    <s v="Y"/>
    <s v="Y"/>
    <s v="Y"/>
    <n v="1.4E-3"/>
    <s v="AD Clip"/>
    <n v="30430"/>
    <n v="30430"/>
    <n v="534499"/>
    <n v="4"/>
    <n v="34645"/>
    <n v="2018"/>
    <m/>
    <m/>
    <m/>
    <m/>
    <m/>
    <m/>
    <m/>
    <m/>
    <m/>
    <m/>
    <m/>
    <m/>
    <m/>
    <m/>
    <m/>
    <m/>
    <m/>
    <m/>
    <m/>
    <m/>
    <m/>
    <m/>
    <m/>
    <m/>
    <m/>
    <m/>
    <m/>
    <m/>
    <m/>
    <m/>
    <m/>
    <m/>
    <m/>
    <m/>
    <n v="6.52"/>
    <m/>
    <m/>
    <m/>
    <m/>
    <m/>
    <m/>
    <m/>
    <m/>
    <m/>
    <m/>
    <m/>
    <m/>
    <m/>
    <m/>
    <n v="22.02"/>
    <m/>
    <m/>
    <m/>
    <m/>
    <n v="14.48"/>
    <m/>
    <m/>
    <m/>
    <m/>
    <m/>
    <m/>
    <m/>
    <m/>
    <m/>
    <m/>
    <m/>
    <m/>
    <m/>
    <m/>
    <m/>
    <m/>
    <m/>
    <m/>
    <m/>
    <m/>
    <m/>
    <m/>
    <m/>
    <m/>
    <m/>
    <m/>
    <m/>
    <m/>
    <m/>
    <m/>
    <m/>
    <m/>
    <m/>
    <m/>
    <m/>
    <m/>
    <m/>
    <m/>
    <m/>
    <m/>
    <m/>
    <m/>
    <m/>
    <m/>
    <m/>
    <m/>
    <m/>
    <m/>
    <m/>
    <m/>
    <m/>
    <m/>
    <m/>
    <m/>
    <m/>
    <m/>
    <m/>
    <n v="4.5199999999999996"/>
    <m/>
    <m/>
    <m/>
    <m/>
    <m/>
    <m/>
    <m/>
    <m/>
    <m/>
    <m/>
    <m/>
    <m/>
    <m/>
    <m/>
    <m/>
    <m/>
    <m/>
    <m/>
    <m/>
    <m/>
    <m/>
    <m/>
    <m/>
    <m/>
    <m/>
    <m/>
    <m/>
    <m/>
    <m/>
    <m/>
    <m/>
    <m/>
    <m/>
    <m/>
    <m/>
    <m/>
    <m/>
    <m/>
    <m/>
    <m/>
    <m/>
    <m/>
    <m/>
    <m/>
    <m/>
    <m/>
    <m/>
    <m/>
    <m/>
    <m/>
    <m/>
    <n v="3.78"/>
    <n v="10.29"/>
    <m/>
    <m/>
    <n v="47.54"/>
    <n v="0"/>
    <n v="47.54"/>
    <n v="14.07"/>
    <n v="61.609999999999992"/>
    <n v="2.0246467302004597E-3"/>
    <n v="0.77162798247037823"/>
  </r>
  <r>
    <n v="26"/>
    <n v="105"/>
    <s v="Puntledge R"/>
    <s v="OPS"/>
    <s v="124"/>
    <s v="Chinook"/>
    <s v="3"/>
    <x v="0"/>
    <x v="0"/>
    <n v="105"/>
    <x v="10"/>
    <s v="CK-27"/>
    <s v="EAST VANCOUVER ISLAND-QUALICUM &amp; PUNTLEDGE_FA_0.x"/>
    <s v="M"/>
    <s v="H"/>
    <n v="105"/>
    <s v="Puntledge River H"/>
    <n v="105"/>
    <s v="Puntledge R"/>
    <s v="GSVI"/>
    <s v="S"/>
    <x v="1"/>
    <s v="182766"/>
    <n v="0"/>
    <x v="588"/>
    <n v="2016"/>
    <s v="20160412"/>
    <s v="20160528"/>
    <m/>
    <n v="7.42"/>
    <m/>
    <s v="CWT"/>
    <s v="P"/>
    <x v="0"/>
    <s v="Y"/>
    <s v="Y"/>
    <s v="Y"/>
    <n v="6.6600000000000006E-2"/>
    <s v="AD Clip"/>
    <n v="28090"/>
    <s v=""/>
    <n v="771313"/>
    <n v="2"/>
    <n v="35482"/>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1"/>
    <m/>
    <m/>
    <m/>
    <m/>
    <n v="2.89"/>
    <n v="42.51"/>
    <n v="1.36"/>
    <m/>
    <n v="0"/>
    <n v="0.91"/>
    <n v="0.91"/>
    <n v="46.76"/>
    <n v="47.669999999999995"/>
    <n v="1.6970452118191526E-3"/>
    <n v="1.9089574155653453E-2"/>
  </r>
  <r>
    <n v="26"/>
    <n v="105"/>
    <s v="Puntledge R"/>
    <s v="OPS"/>
    <s v="124"/>
    <s v="Chinook"/>
    <s v="3"/>
    <x v="0"/>
    <x v="0"/>
    <n v="105"/>
    <x v="10"/>
    <s v="CK-27"/>
    <s v="EAST VANCOUVER ISLAND-QUALICUM &amp; PUNTLEDGE_FA_0.x"/>
    <s v="M"/>
    <s v="H"/>
    <n v="105"/>
    <s v="Puntledge River H"/>
    <n v="105"/>
    <s v="Puntledge R"/>
    <s v="GSVI"/>
    <s v="S"/>
    <x v="1"/>
    <s v="182766"/>
    <n v="0"/>
    <x v="588"/>
    <n v="2016"/>
    <s v="20160412"/>
    <s v="20160528"/>
    <m/>
    <n v="7.42"/>
    <m/>
    <s v="CWT"/>
    <s v="P"/>
    <x v="0"/>
    <s v="Y"/>
    <s v="Y"/>
    <s v="Y"/>
    <n v="6.6600000000000006E-2"/>
    <s v="AD Clip"/>
    <n v="28090"/>
    <s v=""/>
    <n v="771313"/>
    <n v="3"/>
    <n v="35482"/>
    <n v="2018"/>
    <m/>
    <m/>
    <m/>
    <m/>
    <m/>
    <m/>
    <m/>
    <m/>
    <m/>
    <m/>
    <m/>
    <m/>
    <m/>
    <m/>
    <m/>
    <m/>
    <m/>
    <m/>
    <m/>
    <m/>
    <m/>
    <m/>
    <m/>
    <m/>
    <m/>
    <m/>
    <n v="3"/>
    <m/>
    <m/>
    <m/>
    <m/>
    <m/>
    <m/>
    <m/>
    <n v="13.04"/>
    <m/>
    <m/>
    <m/>
    <m/>
    <m/>
    <m/>
    <m/>
    <m/>
    <m/>
    <m/>
    <m/>
    <m/>
    <m/>
    <m/>
    <n v="14.58"/>
    <m/>
    <m/>
    <m/>
    <m/>
    <m/>
    <m/>
    <m/>
    <m/>
    <m/>
    <m/>
    <m/>
    <m/>
    <m/>
    <m/>
    <m/>
    <m/>
    <m/>
    <m/>
    <m/>
    <m/>
    <m/>
    <m/>
    <m/>
    <m/>
    <m/>
    <m/>
    <m/>
    <m/>
    <m/>
    <m/>
    <m/>
    <m/>
    <m/>
    <m/>
    <m/>
    <m/>
    <m/>
    <m/>
    <m/>
    <m/>
    <m/>
    <m/>
    <m/>
    <m/>
    <m/>
    <m/>
    <m/>
    <m/>
    <m/>
    <m/>
    <m/>
    <m/>
    <m/>
    <m/>
    <m/>
    <m/>
    <m/>
    <m/>
    <m/>
    <m/>
    <m/>
    <m/>
    <m/>
    <m/>
    <m/>
    <m/>
    <m/>
    <m/>
    <m/>
    <m/>
    <m/>
    <m/>
    <m/>
    <m/>
    <m/>
    <m/>
    <m/>
    <m/>
    <m/>
    <m/>
    <m/>
    <n v="6.69"/>
    <m/>
    <m/>
    <m/>
    <m/>
    <m/>
    <m/>
    <m/>
    <m/>
    <m/>
    <m/>
    <m/>
    <m/>
    <m/>
    <m/>
    <m/>
    <n v="13.6"/>
    <m/>
    <m/>
    <m/>
    <m/>
    <m/>
    <m/>
    <m/>
    <m/>
    <m/>
    <m/>
    <m/>
    <m/>
    <m/>
    <m/>
    <m/>
    <m/>
    <n v="4.55"/>
    <n v="18.45"/>
    <m/>
    <m/>
    <n v="50.91"/>
    <n v="0"/>
    <n v="50.91"/>
    <n v="23"/>
    <n v="73.91"/>
    <n v="2.6311854752580988E-3"/>
    <n v="0.6888107157353538"/>
  </r>
  <r>
    <n v="26"/>
    <n v="105"/>
    <s v="Puntledge R"/>
    <s v="OPS"/>
    <s v="124"/>
    <s v="Chinook"/>
    <s v="3"/>
    <x v="0"/>
    <x v="0"/>
    <n v="105"/>
    <x v="10"/>
    <s v="CK-27"/>
    <s v="EAST VANCOUVER ISLAND-QUALICUM &amp; PUNTLEDGE_FA_0.x"/>
    <s v="M"/>
    <s v="H"/>
    <n v="105"/>
    <s v="Puntledge River H"/>
    <n v="105"/>
    <s v="Puntledge R"/>
    <s v="GSVI"/>
    <s v="S"/>
    <x v="1"/>
    <s v="182766"/>
    <n v="0"/>
    <x v="588"/>
    <n v="2016"/>
    <s v="20160412"/>
    <s v="20160528"/>
    <m/>
    <n v="7.42"/>
    <m/>
    <s v="CWT"/>
    <s v="P"/>
    <x v="0"/>
    <s v="Y"/>
    <s v="Y"/>
    <s v="Y"/>
    <n v="6.6600000000000006E-2"/>
    <s v="AD Clip"/>
    <n v="28090"/>
    <n v="28090"/>
    <n v="771313"/>
    <n v="4"/>
    <n v="35482"/>
    <n v="2019"/>
    <m/>
    <m/>
    <m/>
    <m/>
    <m/>
    <m/>
    <m/>
    <m/>
    <m/>
    <m/>
    <m/>
    <m/>
    <m/>
    <m/>
    <m/>
    <m/>
    <m/>
    <m/>
    <m/>
    <m/>
    <m/>
    <m/>
    <m/>
    <m/>
    <m/>
    <m/>
    <m/>
    <m/>
    <n v="4.82"/>
    <m/>
    <m/>
    <m/>
    <m/>
    <m/>
    <m/>
    <m/>
    <m/>
    <m/>
    <m/>
    <m/>
    <m/>
    <m/>
    <m/>
    <m/>
    <m/>
    <m/>
    <m/>
    <m/>
    <m/>
    <n v="6.31"/>
    <m/>
    <m/>
    <m/>
    <m/>
    <m/>
    <m/>
    <m/>
    <m/>
    <m/>
    <m/>
    <m/>
    <m/>
    <m/>
    <m/>
    <m/>
    <m/>
    <m/>
    <m/>
    <m/>
    <m/>
    <m/>
    <m/>
    <m/>
    <m/>
    <m/>
    <m/>
    <m/>
    <m/>
    <m/>
    <m/>
    <m/>
    <m/>
    <m/>
    <m/>
    <m/>
    <m/>
    <m/>
    <m/>
    <m/>
    <m/>
    <m/>
    <m/>
    <m/>
    <m/>
    <m/>
    <m/>
    <m/>
    <m/>
    <m/>
    <m/>
    <m/>
    <m/>
    <m/>
    <m/>
    <m/>
    <m/>
    <m/>
    <m/>
    <m/>
    <m/>
    <m/>
    <m/>
    <m/>
    <m/>
    <m/>
    <m/>
    <m/>
    <m/>
    <m/>
    <m/>
    <m/>
    <m/>
    <m/>
    <m/>
    <m/>
    <m/>
    <m/>
    <m/>
    <m/>
    <m/>
    <m/>
    <m/>
    <m/>
    <m/>
    <m/>
    <m/>
    <m/>
    <m/>
    <m/>
    <m/>
    <m/>
    <m/>
    <m/>
    <m/>
    <m/>
    <m/>
    <m/>
    <m/>
    <m/>
    <m/>
    <m/>
    <m/>
    <m/>
    <m/>
    <m/>
    <m/>
    <m/>
    <m/>
    <m/>
    <n v="1.69"/>
    <m/>
    <m/>
    <m/>
    <m/>
    <n v="1.04"/>
    <n v="7.26"/>
    <n v="4.1500000000000004"/>
    <m/>
    <n v="11.13"/>
    <n v="1.69"/>
    <n v="12.82"/>
    <n v="12.45"/>
    <n v="25.269999999999996"/>
    <n v="8.9960840156639362E-4"/>
    <n v="0.50732093391373179"/>
  </r>
  <r>
    <n v="26"/>
    <n v="105"/>
    <s v="Puntledge R"/>
    <s v="OPS"/>
    <s v="124"/>
    <s v="Chinook"/>
    <s v="3"/>
    <x v="0"/>
    <x v="0"/>
    <n v="105"/>
    <x v="10"/>
    <s v="CK-27"/>
    <s v="EAST VANCOUVER ISLAND-QUALICUM &amp; PUNTLEDGE_FA_0.x"/>
    <s v="M"/>
    <s v="H"/>
    <n v="105"/>
    <s v="Puntledge River H"/>
    <n v="105"/>
    <s v="Puntledge R"/>
    <s v="GSVI"/>
    <s v="S"/>
    <x v="1"/>
    <s v="182768"/>
    <n v="0"/>
    <x v="589"/>
    <n v="2016"/>
    <s v="20160412"/>
    <s v="20160528"/>
    <m/>
    <n v="7.42"/>
    <m/>
    <s v="CWT"/>
    <s v="P"/>
    <x v="0"/>
    <s v="Y"/>
    <s v="Y"/>
    <s v="Y"/>
    <n v="2.1700000000000001E-2"/>
    <s v="AD Clip"/>
    <n v="29376"/>
    <s v=""/>
    <n v="809790"/>
    <n v="2"/>
    <n v="35483"/>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96"/>
    <m/>
    <m/>
    <m/>
    <m/>
    <m/>
    <m/>
    <m/>
    <m/>
    <m/>
    <m/>
    <m/>
    <m/>
    <m/>
    <m/>
    <m/>
    <m/>
    <n v="2.74"/>
    <n v="39.68"/>
    <n v="1.25"/>
    <m/>
    <n v="6.96"/>
    <n v="0"/>
    <n v="6.96"/>
    <n v="43.67"/>
    <n v="50.629999999999995"/>
    <n v="1.7235157952069716E-3"/>
    <n v="0.13746790440450327"/>
  </r>
  <r>
    <n v="26"/>
    <n v="105"/>
    <s v="Puntledge R"/>
    <s v="OPS"/>
    <s v="124"/>
    <s v="Chinook"/>
    <s v="3"/>
    <x v="0"/>
    <x v="0"/>
    <n v="105"/>
    <x v="10"/>
    <s v="CK-27"/>
    <s v="EAST VANCOUVER ISLAND-QUALICUM &amp; PUNTLEDGE_FA_0.x"/>
    <s v="M"/>
    <s v="H"/>
    <n v="105"/>
    <s v="Puntledge River H"/>
    <n v="105"/>
    <s v="Puntledge R"/>
    <s v="GSVI"/>
    <s v="S"/>
    <x v="1"/>
    <s v="182768"/>
    <n v="0"/>
    <x v="589"/>
    <n v="2016"/>
    <s v="20160412"/>
    <s v="20160528"/>
    <m/>
    <n v="7.42"/>
    <m/>
    <s v="CWT"/>
    <s v="P"/>
    <x v="0"/>
    <s v="Y"/>
    <s v="Y"/>
    <s v="Y"/>
    <n v="2.1700000000000001E-2"/>
    <s v="AD Clip"/>
    <n v="29376"/>
    <s v=""/>
    <n v="809790"/>
    <n v="3"/>
    <n v="35483"/>
    <n v="2018"/>
    <m/>
    <m/>
    <m/>
    <m/>
    <m/>
    <m/>
    <m/>
    <m/>
    <m/>
    <m/>
    <m/>
    <m/>
    <m/>
    <m/>
    <m/>
    <m/>
    <m/>
    <m/>
    <m/>
    <m/>
    <m/>
    <m/>
    <m/>
    <m/>
    <m/>
    <m/>
    <m/>
    <m/>
    <m/>
    <m/>
    <m/>
    <m/>
    <m/>
    <m/>
    <m/>
    <m/>
    <m/>
    <m/>
    <m/>
    <m/>
    <m/>
    <m/>
    <m/>
    <n v="2.89"/>
    <m/>
    <m/>
    <m/>
    <m/>
    <m/>
    <n v="7.24"/>
    <m/>
    <m/>
    <m/>
    <m/>
    <n v="7.24"/>
    <m/>
    <m/>
    <m/>
    <m/>
    <n v="23.96"/>
    <m/>
    <n v="14.78"/>
    <m/>
    <m/>
    <m/>
    <m/>
    <m/>
    <m/>
    <m/>
    <m/>
    <m/>
    <m/>
    <m/>
    <m/>
    <m/>
    <m/>
    <m/>
    <m/>
    <m/>
    <m/>
    <m/>
    <m/>
    <m/>
    <m/>
    <m/>
    <m/>
    <m/>
    <m/>
    <m/>
    <m/>
    <m/>
    <m/>
    <m/>
    <m/>
    <m/>
    <m/>
    <m/>
    <m/>
    <m/>
    <m/>
    <m/>
    <m/>
    <m/>
    <m/>
    <m/>
    <m/>
    <m/>
    <m/>
    <m/>
    <m/>
    <m/>
    <m/>
    <m/>
    <n v="1"/>
    <m/>
    <m/>
    <m/>
    <m/>
    <m/>
    <m/>
    <m/>
    <m/>
    <m/>
    <m/>
    <m/>
    <m/>
    <m/>
    <m/>
    <m/>
    <m/>
    <m/>
    <m/>
    <m/>
    <m/>
    <m/>
    <m/>
    <m/>
    <m/>
    <m/>
    <m/>
    <m/>
    <m/>
    <m/>
    <m/>
    <m/>
    <m/>
    <m/>
    <n v="13.6"/>
    <m/>
    <m/>
    <m/>
    <m/>
    <m/>
    <m/>
    <m/>
    <m/>
    <m/>
    <m/>
    <m/>
    <n v="2.31"/>
    <m/>
    <m/>
    <m/>
    <m/>
    <n v="3.55"/>
    <n v="15.61"/>
    <m/>
    <m/>
    <n v="70.709999999999994"/>
    <n v="2.31"/>
    <n v="73.02"/>
    <n v="19.16"/>
    <n v="92.179999999999993"/>
    <n v="3.1379357298474942E-3"/>
    <n v="0.79214580169234106"/>
  </r>
  <r>
    <n v="26"/>
    <n v="105"/>
    <s v="Puntledge R"/>
    <s v="OPS"/>
    <s v="124"/>
    <s v="Chinook"/>
    <s v="3"/>
    <x v="0"/>
    <x v="0"/>
    <n v="105"/>
    <x v="10"/>
    <s v="CK-27"/>
    <s v="EAST VANCOUVER ISLAND-QUALICUM &amp; PUNTLEDGE_FA_0.x"/>
    <s v="M"/>
    <s v="H"/>
    <n v="105"/>
    <s v="Puntledge River H"/>
    <n v="105"/>
    <s v="Puntledge R"/>
    <s v="GSVI"/>
    <s v="S"/>
    <x v="1"/>
    <s v="182768"/>
    <n v="0"/>
    <x v="589"/>
    <n v="2016"/>
    <s v="20160412"/>
    <s v="20160528"/>
    <m/>
    <n v="7.42"/>
    <m/>
    <s v="CWT"/>
    <s v="P"/>
    <x v="0"/>
    <s v="Y"/>
    <s v="Y"/>
    <s v="Y"/>
    <n v="2.1700000000000001E-2"/>
    <s v="AD Clip"/>
    <n v="29376"/>
    <n v="29376"/>
    <n v="809790"/>
    <n v="4"/>
    <n v="35483"/>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3"/>
    <m/>
    <m/>
    <m/>
    <m/>
    <m/>
    <m/>
    <m/>
    <m/>
    <m/>
    <m/>
    <m/>
    <m/>
    <m/>
    <m/>
    <m/>
    <m/>
    <m/>
    <m/>
    <m/>
    <m/>
    <n v="2.78"/>
    <n v="19.559999999999999"/>
    <n v="10.61"/>
    <m/>
    <n v="3.93"/>
    <n v="0"/>
    <n v="3.93"/>
    <n v="32.950000000000003"/>
    <n v="36.879999999999995"/>
    <n v="1.2554466230936818E-3"/>
    <n v="0.10656182212581347"/>
  </r>
  <r>
    <n v="26"/>
    <n v="105"/>
    <s v="Puntledge R"/>
    <s v="OPS"/>
    <s v="124"/>
    <s v="Chinook"/>
    <s v="3"/>
    <x v="0"/>
    <x v="13"/>
    <n v="105"/>
    <x v="10"/>
    <s v="CK-27"/>
    <s v="EAST VANCOUVER ISLAND-QUALICUM &amp; PUNTLEDGE_FA_0.x"/>
    <s v="M"/>
    <s v="H"/>
    <n v="105"/>
    <s v="Puntledge River H"/>
    <n v="105"/>
    <s v="Puntledge R"/>
    <s v="GSVI"/>
    <s v="S"/>
    <x v="1"/>
    <s v="184169"/>
    <n v="0"/>
    <x v="590"/>
    <n v="2017"/>
    <s v="20170610"/>
    <s v="20170610"/>
    <n v="80"/>
    <n v="5.7"/>
    <m/>
    <s v="CWT"/>
    <s v="P"/>
    <x v="0"/>
    <s v="Y"/>
    <s v="Y"/>
    <s v="Y"/>
    <n v="1.2200000000000001E-2"/>
    <s v="AD Clip"/>
    <n v="28834"/>
    <s v=""/>
    <n v="950078"/>
    <n v="2"/>
    <n v="36169"/>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8"/>
    <n v="38.93"/>
    <m/>
    <m/>
    <n v="0"/>
    <n v="0"/>
    <n v="0"/>
    <n v="40.61"/>
    <n v="40.61"/>
    <n v="1.4084067420406464E-3"/>
    <n v="0"/>
  </r>
  <r>
    <n v="26"/>
    <n v="105"/>
    <s v="Puntledge R"/>
    <s v="OPS"/>
    <s v="124"/>
    <s v="Chinook"/>
    <s v="3"/>
    <x v="0"/>
    <x v="13"/>
    <n v="105"/>
    <x v="10"/>
    <s v="CK-27"/>
    <s v="EAST VANCOUVER ISLAND-QUALICUM &amp; PUNTLEDGE_FA_0.x"/>
    <s v="M"/>
    <s v="H"/>
    <n v="105"/>
    <s v="Puntledge River H"/>
    <n v="105"/>
    <s v="Puntledge R"/>
    <s v="GSVI"/>
    <s v="S"/>
    <x v="1"/>
    <s v="184169"/>
    <n v="0"/>
    <x v="590"/>
    <n v="2017"/>
    <s v="20170610"/>
    <s v="20170610"/>
    <n v="80"/>
    <n v="5.7"/>
    <m/>
    <s v="CWT"/>
    <s v="P"/>
    <x v="0"/>
    <s v="Y"/>
    <s v="Y"/>
    <s v="Y"/>
    <n v="1.2200000000000001E-2"/>
    <s v="AD Clip"/>
    <n v="28834"/>
    <s v=""/>
    <n v="950078"/>
    <n v="3"/>
    <n v="36169"/>
    <n v="2019"/>
    <m/>
    <m/>
    <m/>
    <m/>
    <m/>
    <m/>
    <m/>
    <m/>
    <m/>
    <m/>
    <m/>
    <m/>
    <m/>
    <m/>
    <m/>
    <m/>
    <m/>
    <m/>
    <m/>
    <m/>
    <m/>
    <m/>
    <m/>
    <m/>
    <m/>
    <m/>
    <m/>
    <m/>
    <m/>
    <m/>
    <m/>
    <m/>
    <m/>
    <m/>
    <m/>
    <m/>
    <m/>
    <m/>
    <m/>
    <m/>
    <m/>
    <m/>
    <m/>
    <m/>
    <m/>
    <m/>
    <m/>
    <m/>
    <m/>
    <n v="19.03"/>
    <m/>
    <m/>
    <m/>
    <m/>
    <n v="6.31"/>
    <m/>
    <m/>
    <m/>
    <m/>
    <n v="12.72"/>
    <m/>
    <m/>
    <m/>
    <m/>
    <m/>
    <m/>
    <m/>
    <m/>
    <m/>
    <m/>
    <m/>
    <m/>
    <m/>
    <m/>
    <m/>
    <m/>
    <m/>
    <m/>
    <m/>
    <m/>
    <m/>
    <m/>
    <m/>
    <m/>
    <m/>
    <m/>
    <m/>
    <m/>
    <m/>
    <m/>
    <m/>
    <m/>
    <m/>
    <m/>
    <m/>
    <m/>
    <m/>
    <m/>
    <m/>
    <m/>
    <m/>
    <m/>
    <m/>
    <m/>
    <m/>
    <m/>
    <m/>
    <m/>
    <m/>
    <m/>
    <m/>
    <m/>
    <m/>
    <m/>
    <m/>
    <m/>
    <m/>
    <m/>
    <m/>
    <m/>
    <m/>
    <m/>
    <m/>
    <m/>
    <m/>
    <m/>
    <m/>
    <m/>
    <m/>
    <m/>
    <m/>
    <m/>
    <m/>
    <m/>
    <m/>
    <m/>
    <m/>
    <m/>
    <m/>
    <m/>
    <m/>
    <m/>
    <m/>
    <m/>
    <m/>
    <m/>
    <m/>
    <n v="3.93"/>
    <m/>
    <m/>
    <m/>
    <m/>
    <m/>
    <m/>
    <m/>
    <m/>
    <m/>
    <m/>
    <m/>
    <n v="6.76"/>
    <m/>
    <m/>
    <m/>
    <m/>
    <n v="5.04"/>
    <n v="33.83"/>
    <n v="27.16"/>
    <m/>
    <n v="41.99"/>
    <n v="6.76"/>
    <n v="48.75"/>
    <n v="66.03"/>
    <n v="114.78"/>
    <n v="3.9807172088506624E-3"/>
    <n v="0.42472556194458966"/>
  </r>
  <r>
    <n v="26"/>
    <n v="105"/>
    <s v="Puntledge R"/>
    <s v="OPS"/>
    <s v="124"/>
    <s v="Chinook"/>
    <s v="3"/>
    <x v="0"/>
    <x v="13"/>
    <n v="105"/>
    <x v="10"/>
    <s v="CK-27"/>
    <s v="EAST VANCOUVER ISLAND-QUALICUM &amp; PUNTLEDGE_FA_0.x"/>
    <s v="M"/>
    <s v="H"/>
    <n v="105"/>
    <s v="Puntledge River H"/>
    <n v="105"/>
    <s v="Puntledge R"/>
    <s v="GSVI"/>
    <s v="S"/>
    <x v="1"/>
    <s v="184169"/>
    <n v="0"/>
    <x v="590"/>
    <n v="2017"/>
    <s v="20170610"/>
    <s v="20170610"/>
    <n v="80"/>
    <n v="5.7"/>
    <m/>
    <s v="CWT"/>
    <s v="P"/>
    <x v="0"/>
    <s v="Y"/>
    <s v="Y"/>
    <s v="Y"/>
    <n v="1.2200000000000001E-2"/>
    <s v="AD Clip"/>
    <n v="28834"/>
    <n v="28834"/>
    <n v="950078"/>
    <n v="4"/>
    <n v="36169"/>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83"/>
    <m/>
    <m/>
    <m/>
    <m/>
    <m/>
    <m/>
    <m/>
    <m/>
    <m/>
    <m/>
    <m/>
    <n v="3.95"/>
    <m/>
    <m/>
    <m/>
    <m/>
    <n v="2.87"/>
    <n v="14.04"/>
    <n v="4.82"/>
    <m/>
    <n v="5.83"/>
    <n v="3.95"/>
    <n v="9.7799999999999994"/>
    <n v="21.73"/>
    <n v="31.51"/>
    <n v="1.0928071027259485E-3"/>
    <n v="0.31037765788638522"/>
  </r>
  <r>
    <n v="26"/>
    <n v="105"/>
    <s v="Puntledge R"/>
    <s v="OPS"/>
    <s v="124"/>
    <s v="Chinook"/>
    <s v="3"/>
    <x v="0"/>
    <x v="13"/>
    <n v="105"/>
    <x v="10"/>
    <s v="CK-27"/>
    <s v="EAST VANCOUVER ISLAND-QUALICUM &amp; PUNTLEDGE_FA_0.x"/>
    <s v="M"/>
    <s v="H"/>
    <n v="105"/>
    <s v="Puntledge River H"/>
    <n v="105"/>
    <s v="Puntledge R"/>
    <s v="GSVI"/>
    <s v="S"/>
    <x v="1"/>
    <s v="184170"/>
    <n v="0"/>
    <x v="591"/>
    <n v="2017"/>
    <s v="20170610"/>
    <s v="20170610"/>
    <n v="80"/>
    <n v="5.7"/>
    <m/>
    <s v="CWT"/>
    <s v="P"/>
    <x v="0"/>
    <s v="Y"/>
    <s v="Y"/>
    <s v="Y"/>
    <n v="1.2200000000000001E-2"/>
    <s v="AD Clip"/>
    <n v="28870"/>
    <s v=""/>
    <n v="951281"/>
    <n v="2"/>
    <n v="36168"/>
    <n v="2018"/>
    <m/>
    <m/>
    <m/>
    <m/>
    <m/>
    <m/>
    <m/>
    <m/>
    <m/>
    <m/>
    <m/>
    <m/>
    <m/>
    <m/>
    <m/>
    <m/>
    <m/>
    <m/>
    <m/>
    <m/>
    <m/>
    <m/>
    <m/>
    <m/>
    <m/>
    <m/>
    <m/>
    <m/>
    <m/>
    <m/>
    <m/>
    <m/>
    <m/>
    <m/>
    <m/>
    <m/>
    <m/>
    <m/>
    <m/>
    <m/>
    <m/>
    <m/>
    <m/>
    <m/>
    <m/>
    <m/>
    <m/>
    <m/>
    <m/>
    <n v="7.39"/>
    <m/>
    <m/>
    <m/>
    <m/>
    <m/>
    <m/>
    <m/>
    <m/>
    <m/>
    <m/>
    <m/>
    <m/>
    <m/>
    <m/>
    <m/>
    <m/>
    <m/>
    <m/>
    <m/>
    <m/>
    <m/>
    <m/>
    <m/>
    <m/>
    <m/>
    <m/>
    <m/>
    <m/>
    <m/>
    <m/>
    <m/>
    <m/>
    <m/>
    <m/>
    <m/>
    <m/>
    <m/>
    <m/>
    <m/>
    <m/>
    <m/>
    <m/>
    <m/>
    <m/>
    <m/>
    <m/>
    <m/>
    <m/>
    <m/>
    <m/>
    <m/>
    <m/>
    <m/>
    <m/>
    <m/>
    <m/>
    <m/>
    <m/>
    <m/>
    <m/>
    <m/>
    <m/>
    <m/>
    <m/>
    <m/>
    <m/>
    <m/>
    <m/>
    <m/>
    <m/>
    <m/>
    <m/>
    <m/>
    <m/>
    <m/>
    <m/>
    <m/>
    <m/>
    <m/>
    <m/>
    <m/>
    <m/>
    <m/>
    <m/>
    <m/>
    <m/>
    <m/>
    <m/>
    <m/>
    <m/>
    <m/>
    <m/>
    <m/>
    <m/>
    <m/>
    <m/>
    <m/>
    <m/>
    <m/>
    <m/>
    <m/>
    <m/>
    <m/>
    <m/>
    <m/>
    <m/>
    <m/>
    <m/>
    <m/>
    <n v="0.2"/>
    <m/>
    <m/>
    <m/>
    <m/>
    <n v="1.57"/>
    <n v="41.22"/>
    <m/>
    <m/>
    <n v="7.39"/>
    <n v="0.2"/>
    <n v="7.59"/>
    <n v="42.79"/>
    <n v="50.379999999999995"/>
    <n v="1.7450640803602353E-3"/>
    <n v="0.15065502183406115"/>
  </r>
  <r>
    <n v="26"/>
    <n v="105"/>
    <s v="Puntledge R"/>
    <s v="OPS"/>
    <s v="124"/>
    <s v="Chinook"/>
    <s v="3"/>
    <x v="0"/>
    <x v="13"/>
    <n v="105"/>
    <x v="10"/>
    <s v="CK-27"/>
    <s v="EAST VANCOUVER ISLAND-QUALICUM &amp; PUNTLEDGE_FA_0.x"/>
    <s v="M"/>
    <s v="H"/>
    <n v="105"/>
    <s v="Puntledge River H"/>
    <n v="105"/>
    <s v="Puntledge R"/>
    <s v="GSVI"/>
    <s v="S"/>
    <x v="1"/>
    <s v="184170"/>
    <n v="0"/>
    <x v="591"/>
    <n v="2017"/>
    <s v="20170610"/>
    <s v="20170610"/>
    <n v="80"/>
    <n v="5.7"/>
    <m/>
    <s v="CWT"/>
    <s v="P"/>
    <x v="0"/>
    <s v="Y"/>
    <s v="Y"/>
    <s v="Y"/>
    <n v="1.2200000000000001E-2"/>
    <s v="AD Clip"/>
    <n v="28870"/>
    <s v=""/>
    <n v="951281"/>
    <n v="3"/>
    <n v="36168"/>
    <n v="2019"/>
    <m/>
    <m/>
    <m/>
    <m/>
    <m/>
    <m/>
    <m/>
    <m/>
    <m/>
    <m/>
    <m/>
    <m/>
    <m/>
    <m/>
    <m/>
    <m/>
    <m/>
    <m/>
    <m/>
    <m/>
    <m/>
    <m/>
    <m/>
    <m/>
    <m/>
    <m/>
    <m/>
    <m/>
    <m/>
    <m/>
    <m/>
    <m/>
    <m/>
    <m/>
    <m/>
    <m/>
    <m/>
    <m/>
    <m/>
    <m/>
    <m/>
    <m/>
    <m/>
    <m/>
    <m/>
    <m/>
    <m/>
    <m/>
    <m/>
    <n v="6.31"/>
    <m/>
    <m/>
    <m/>
    <m/>
    <n v="12.62"/>
    <m/>
    <m/>
    <m/>
    <m/>
    <m/>
    <m/>
    <m/>
    <m/>
    <m/>
    <m/>
    <m/>
    <m/>
    <m/>
    <m/>
    <m/>
    <m/>
    <m/>
    <m/>
    <m/>
    <m/>
    <m/>
    <m/>
    <m/>
    <m/>
    <m/>
    <m/>
    <m/>
    <m/>
    <m/>
    <m/>
    <m/>
    <m/>
    <m/>
    <m/>
    <m/>
    <m/>
    <m/>
    <m/>
    <m/>
    <m/>
    <m/>
    <m/>
    <m/>
    <m/>
    <m/>
    <m/>
    <m/>
    <m/>
    <m/>
    <m/>
    <m/>
    <m/>
    <m/>
    <m/>
    <m/>
    <m/>
    <m/>
    <m/>
    <m/>
    <m/>
    <m/>
    <m/>
    <m/>
    <m/>
    <m/>
    <m/>
    <m/>
    <m/>
    <m/>
    <m/>
    <m/>
    <m/>
    <m/>
    <m/>
    <m/>
    <m/>
    <m/>
    <m/>
    <m/>
    <m/>
    <m/>
    <m/>
    <m/>
    <m/>
    <m/>
    <m/>
    <m/>
    <m/>
    <n v="3.9"/>
    <m/>
    <m/>
    <m/>
    <m/>
    <m/>
    <m/>
    <m/>
    <m/>
    <m/>
    <m/>
    <m/>
    <m/>
    <m/>
    <m/>
    <m/>
    <n v="6.4"/>
    <m/>
    <m/>
    <m/>
    <m/>
    <n v="3.95"/>
    <n v="25.73"/>
    <n v="25.14"/>
    <m/>
    <n v="22.83"/>
    <n v="6.4"/>
    <n v="29.23"/>
    <n v="54.82"/>
    <n v="84.05"/>
    <n v="2.9113266366470381E-3"/>
    <n v="0.34776918500892329"/>
  </r>
  <r>
    <n v="26"/>
    <n v="105"/>
    <s v="Puntledge R"/>
    <s v="OPS"/>
    <s v="124"/>
    <s v="Chinook"/>
    <s v="3"/>
    <x v="0"/>
    <x v="13"/>
    <n v="105"/>
    <x v="10"/>
    <s v="CK-27"/>
    <s v="EAST VANCOUVER ISLAND-QUALICUM &amp; PUNTLEDGE_FA_0.x"/>
    <s v="M"/>
    <s v="H"/>
    <n v="105"/>
    <s v="Puntledge River H"/>
    <n v="105"/>
    <s v="Puntledge R"/>
    <s v="GSVI"/>
    <s v="S"/>
    <x v="1"/>
    <s v="184170"/>
    <n v="0"/>
    <x v="591"/>
    <n v="2017"/>
    <s v="20170610"/>
    <s v="20170610"/>
    <n v="80"/>
    <n v="5.7"/>
    <m/>
    <s v="CWT"/>
    <s v="P"/>
    <x v="0"/>
    <s v="Y"/>
    <s v="Y"/>
    <s v="Y"/>
    <n v="1.2200000000000001E-2"/>
    <s v="AD Clip"/>
    <n v="28870"/>
    <n v="28870"/>
    <n v="951281"/>
    <n v="4"/>
    <n v="36168"/>
    <n v="2020"/>
    <m/>
    <m/>
    <m/>
    <m/>
    <m/>
    <m/>
    <m/>
    <m/>
    <m/>
    <m/>
    <m/>
    <m/>
    <m/>
    <m/>
    <m/>
    <m/>
    <m/>
    <m/>
    <m/>
    <m/>
    <m/>
    <m/>
    <m/>
    <m/>
    <m/>
    <m/>
    <m/>
    <m/>
    <m/>
    <m/>
    <m/>
    <m/>
    <m/>
    <m/>
    <m/>
    <m/>
    <m/>
    <m/>
    <m/>
    <m/>
    <m/>
    <m/>
    <m/>
    <m/>
    <m/>
    <m/>
    <m/>
    <m/>
    <m/>
    <n v="16.05"/>
    <m/>
    <m/>
    <m/>
    <m/>
    <m/>
    <m/>
    <m/>
    <m/>
    <m/>
    <m/>
    <m/>
    <m/>
    <m/>
    <m/>
    <m/>
    <m/>
    <m/>
    <m/>
    <m/>
    <m/>
    <m/>
    <m/>
    <m/>
    <m/>
    <m/>
    <m/>
    <m/>
    <m/>
    <m/>
    <m/>
    <m/>
    <m/>
    <m/>
    <m/>
    <m/>
    <m/>
    <m/>
    <m/>
    <m/>
    <m/>
    <m/>
    <m/>
    <m/>
    <m/>
    <m/>
    <m/>
    <m/>
    <m/>
    <m/>
    <m/>
    <m/>
    <m/>
    <m/>
    <m/>
    <m/>
    <m/>
    <m/>
    <m/>
    <m/>
    <m/>
    <m/>
    <m/>
    <m/>
    <m/>
    <m/>
    <m/>
    <m/>
    <m/>
    <m/>
    <m/>
    <m/>
    <m/>
    <m/>
    <m/>
    <m/>
    <m/>
    <m/>
    <m/>
    <m/>
    <m/>
    <m/>
    <m/>
    <m/>
    <m/>
    <m/>
    <m/>
    <m/>
    <m/>
    <m/>
    <m/>
    <m/>
    <m/>
    <m/>
    <m/>
    <m/>
    <m/>
    <m/>
    <n v="5.83"/>
    <m/>
    <m/>
    <m/>
    <m/>
    <m/>
    <m/>
    <m/>
    <m/>
    <m/>
    <m/>
    <m/>
    <n v="1.1599999999999999"/>
    <m/>
    <m/>
    <m/>
    <m/>
    <n v="2.37"/>
    <n v="11.95"/>
    <n v="4.07"/>
    <m/>
    <n v="21.88"/>
    <n v="1.1599999999999999"/>
    <n v="23.04"/>
    <n v="18.39"/>
    <n v="41.43"/>
    <n v="1.4350536889504676E-3"/>
    <n v="0.55611875452570603"/>
  </r>
  <r>
    <n v="26"/>
    <n v="105"/>
    <s v="Puntledge R"/>
    <s v="OPS"/>
    <s v="124"/>
    <s v="Chinook"/>
    <s v="3"/>
    <x v="0"/>
    <x v="1"/>
    <n v="105"/>
    <x v="10"/>
    <s v="CK-27"/>
    <s v="EAST VANCOUVER ISLAND-QUALICUM &amp; PUNTLEDGE_FA_0.x"/>
    <s v="M"/>
    <s v="H"/>
    <n v="105"/>
    <s v="Puntledge River H"/>
    <n v="105"/>
    <s v="Puntledge R"/>
    <s v="GSVI"/>
    <s v="S"/>
    <x v="1"/>
    <s v="185771"/>
    <n v="0"/>
    <x v="592"/>
    <n v="2018"/>
    <s v="20180526"/>
    <s v="20180526"/>
    <n v="83"/>
    <n v="6.51"/>
    <s v="Tag Loss data and Tagged/Shed updated Nov 2024 due to bug in Enpro"/>
    <s v="CWT"/>
    <s v="P"/>
    <x v="0"/>
    <s v="Y"/>
    <s v="Y"/>
    <s v="Y"/>
    <n v="7.8947000000000003E-2"/>
    <s v="AD Clip"/>
    <n v="26810"/>
    <s v=""/>
    <n v="904012"/>
    <n v="2"/>
    <n v="37260"/>
    <n v="2019"/>
    <m/>
    <m/>
    <m/>
    <m/>
    <m/>
    <m/>
    <m/>
    <m/>
    <m/>
    <m/>
    <m/>
    <m/>
    <m/>
    <m/>
    <m/>
    <m/>
    <m/>
    <m/>
    <m/>
    <m/>
    <m/>
    <m/>
    <m/>
    <m/>
    <m/>
    <m/>
    <m/>
    <m/>
    <m/>
    <m/>
    <m/>
    <m/>
    <m/>
    <m/>
    <m/>
    <m/>
    <m/>
    <m/>
    <m/>
    <m/>
    <m/>
    <m/>
    <m/>
    <m/>
    <m/>
    <m/>
    <m/>
    <m/>
    <m/>
    <m/>
    <m/>
    <m/>
    <m/>
    <m/>
    <n v="6.31"/>
    <m/>
    <m/>
    <m/>
    <m/>
    <m/>
    <m/>
    <m/>
    <m/>
    <m/>
    <m/>
    <m/>
    <m/>
    <m/>
    <m/>
    <m/>
    <m/>
    <m/>
    <m/>
    <m/>
    <m/>
    <m/>
    <m/>
    <m/>
    <m/>
    <m/>
    <m/>
    <m/>
    <m/>
    <m/>
    <m/>
    <m/>
    <m/>
    <m/>
    <m/>
    <m/>
    <m/>
    <m/>
    <m/>
    <m/>
    <m/>
    <m/>
    <m/>
    <m/>
    <m/>
    <m/>
    <m/>
    <m/>
    <m/>
    <m/>
    <m/>
    <m/>
    <m/>
    <m/>
    <m/>
    <m/>
    <m/>
    <m/>
    <m/>
    <m/>
    <m/>
    <m/>
    <m/>
    <m/>
    <m/>
    <m/>
    <m/>
    <m/>
    <m/>
    <m/>
    <m/>
    <m/>
    <m/>
    <m/>
    <m/>
    <m/>
    <m/>
    <m/>
    <m/>
    <m/>
    <m/>
    <m/>
    <m/>
    <m/>
    <m/>
    <m/>
    <m/>
    <m/>
    <m/>
    <m/>
    <m/>
    <m/>
    <m/>
    <m/>
    <m/>
    <m/>
    <m/>
    <m/>
    <m/>
    <m/>
    <m/>
    <m/>
    <m/>
    <m/>
    <m/>
    <m/>
    <m/>
    <m/>
    <m/>
    <m/>
    <n v="1.75"/>
    <n v="25.25"/>
    <n v="28.65"/>
    <m/>
    <n v="6.31"/>
    <n v="0"/>
    <n v="6.31"/>
    <n v="55.65"/>
    <n v="61.96"/>
    <n v="2.3110779559865724E-3"/>
    <n v="0.10183989670755325"/>
  </r>
  <r>
    <n v="26"/>
    <n v="105"/>
    <s v="Puntledge R"/>
    <s v="OPS"/>
    <s v="124"/>
    <s v="Chinook"/>
    <s v="3"/>
    <x v="0"/>
    <x v="1"/>
    <n v="105"/>
    <x v="10"/>
    <s v="CK-27"/>
    <s v="EAST VANCOUVER ISLAND-QUALICUM &amp; PUNTLEDGE_FA_0.x"/>
    <s v="M"/>
    <s v="H"/>
    <n v="105"/>
    <s v="Puntledge River H"/>
    <n v="105"/>
    <s v="Puntledge R"/>
    <s v="GSVI"/>
    <s v="S"/>
    <x v="1"/>
    <s v="185771"/>
    <n v="0"/>
    <x v="592"/>
    <n v="2018"/>
    <s v="20180526"/>
    <s v="20180526"/>
    <n v="83"/>
    <n v="6.51"/>
    <s v="Tag Loss data and Tagged/Shed updated Nov 2024 due to bug in Enpro"/>
    <s v="CWT"/>
    <s v="P"/>
    <x v="0"/>
    <s v="Y"/>
    <s v="Y"/>
    <s v="Y"/>
    <n v="7.8947000000000003E-2"/>
    <s v="AD Clip"/>
    <n v="26810"/>
    <s v=""/>
    <n v="904012"/>
    <n v="3"/>
    <n v="37260"/>
    <n v="2020"/>
    <m/>
    <m/>
    <m/>
    <m/>
    <m/>
    <m/>
    <m/>
    <m/>
    <m/>
    <m/>
    <m/>
    <m/>
    <m/>
    <m/>
    <m/>
    <m/>
    <m/>
    <m/>
    <m/>
    <m/>
    <m/>
    <m/>
    <m/>
    <m/>
    <m/>
    <m/>
    <m/>
    <m/>
    <m/>
    <m/>
    <m/>
    <m/>
    <m/>
    <m/>
    <n v="6.82"/>
    <m/>
    <m/>
    <m/>
    <m/>
    <m/>
    <m/>
    <m/>
    <m/>
    <m/>
    <m/>
    <m/>
    <m/>
    <m/>
    <m/>
    <n v="16.12"/>
    <m/>
    <m/>
    <m/>
    <m/>
    <n v="24.11"/>
    <m/>
    <m/>
    <m/>
    <m/>
    <n v="7.99"/>
    <m/>
    <m/>
    <m/>
    <m/>
    <m/>
    <m/>
    <m/>
    <m/>
    <m/>
    <m/>
    <m/>
    <m/>
    <m/>
    <m/>
    <m/>
    <m/>
    <m/>
    <m/>
    <m/>
    <m/>
    <m/>
    <m/>
    <m/>
    <m/>
    <m/>
    <m/>
    <m/>
    <m/>
    <m/>
    <m/>
    <m/>
    <m/>
    <m/>
    <m/>
    <m/>
    <m/>
    <m/>
    <m/>
    <m/>
    <m/>
    <m/>
    <m/>
    <m/>
    <m/>
    <m/>
    <m/>
    <m/>
    <m/>
    <m/>
    <m/>
    <m/>
    <m/>
    <m/>
    <m/>
    <m/>
    <m/>
    <m/>
    <m/>
    <m/>
    <m/>
    <m/>
    <m/>
    <m/>
    <m/>
    <m/>
    <m/>
    <m/>
    <m/>
    <m/>
    <m/>
    <m/>
    <m/>
    <m/>
    <m/>
    <m/>
    <m/>
    <m/>
    <m/>
    <m/>
    <m/>
    <m/>
    <m/>
    <m/>
    <m/>
    <m/>
    <m/>
    <m/>
    <m/>
    <m/>
    <n v="8.83"/>
    <m/>
    <m/>
    <m/>
    <m/>
    <m/>
    <m/>
    <m/>
    <m/>
    <m/>
    <n v="6.91"/>
    <m/>
    <m/>
    <m/>
    <m/>
    <n v="8.81"/>
    <n v="40.57"/>
    <n v="14.18"/>
    <m/>
    <n v="63.87"/>
    <n v="6.91"/>
    <n v="70.78"/>
    <n v="63.56"/>
    <n v="134.34"/>
    <n v="5.0108168593808282E-3"/>
    <n v="0.52687211552776536"/>
  </r>
  <r>
    <n v="26"/>
    <n v="105"/>
    <s v="Puntledge R"/>
    <s v="OPS"/>
    <s v="124"/>
    <s v="Chinook"/>
    <s v="3"/>
    <x v="0"/>
    <x v="1"/>
    <n v="105"/>
    <x v="10"/>
    <s v="CK-27"/>
    <s v="EAST VANCOUVER ISLAND-QUALICUM &amp; PUNTLEDGE_FA_0.x"/>
    <s v="M"/>
    <s v="H"/>
    <n v="105"/>
    <s v="Puntledge River H"/>
    <n v="105"/>
    <s v="Puntledge R"/>
    <s v="GSVI"/>
    <s v="S"/>
    <x v="1"/>
    <s v="185771"/>
    <n v="0"/>
    <x v="592"/>
    <n v="2018"/>
    <s v="20180526"/>
    <s v="20180526"/>
    <n v="83"/>
    <n v="6.51"/>
    <s v="Tag Loss data and Tagged/Shed updated Nov 2024 due to bug in Enpro"/>
    <s v="CWT"/>
    <s v="P"/>
    <x v="0"/>
    <s v="Y"/>
    <s v="Y"/>
    <s v="Y"/>
    <n v="7.8947000000000003E-2"/>
    <s v="AD Clip"/>
    <n v="26810"/>
    <s v=""/>
    <n v="904012"/>
    <n v="4"/>
    <n v="37260"/>
    <n v="2021"/>
    <m/>
    <m/>
    <m/>
    <m/>
    <m/>
    <m/>
    <m/>
    <m/>
    <m/>
    <m/>
    <m/>
    <m/>
    <m/>
    <m/>
    <m/>
    <m/>
    <m/>
    <m/>
    <m/>
    <m/>
    <m/>
    <m/>
    <m/>
    <m/>
    <m/>
    <m/>
    <m/>
    <m/>
    <m/>
    <m/>
    <m/>
    <m/>
    <m/>
    <m/>
    <m/>
    <m/>
    <m/>
    <m/>
    <m/>
    <m/>
    <m/>
    <m/>
    <m/>
    <m/>
    <m/>
    <m/>
    <m/>
    <m/>
    <m/>
    <n v="16.989999999999998"/>
    <m/>
    <m/>
    <m/>
    <m/>
    <m/>
    <m/>
    <m/>
    <m/>
    <m/>
    <m/>
    <m/>
    <m/>
    <m/>
    <m/>
    <m/>
    <m/>
    <m/>
    <m/>
    <m/>
    <m/>
    <m/>
    <m/>
    <m/>
    <m/>
    <m/>
    <m/>
    <m/>
    <m/>
    <m/>
    <m/>
    <m/>
    <m/>
    <m/>
    <m/>
    <m/>
    <m/>
    <m/>
    <m/>
    <m/>
    <m/>
    <m/>
    <m/>
    <m/>
    <m/>
    <m/>
    <m/>
    <m/>
    <m/>
    <m/>
    <m/>
    <m/>
    <m/>
    <m/>
    <m/>
    <m/>
    <m/>
    <m/>
    <m/>
    <m/>
    <m/>
    <m/>
    <m/>
    <n v="5.5"/>
    <m/>
    <m/>
    <m/>
    <m/>
    <m/>
    <m/>
    <m/>
    <m/>
    <m/>
    <m/>
    <m/>
    <m/>
    <m/>
    <m/>
    <m/>
    <m/>
    <m/>
    <m/>
    <m/>
    <m/>
    <m/>
    <m/>
    <m/>
    <m/>
    <m/>
    <m/>
    <m/>
    <m/>
    <m/>
    <m/>
    <m/>
    <m/>
    <m/>
    <m/>
    <n v="4.24"/>
    <m/>
    <n v="7.58"/>
    <m/>
    <m/>
    <m/>
    <m/>
    <m/>
    <m/>
    <m/>
    <m/>
    <m/>
    <n v="9.43"/>
    <m/>
    <m/>
    <m/>
    <m/>
    <n v="1.96"/>
    <n v="1.9"/>
    <n v="2.71"/>
    <m/>
    <n v="34.31"/>
    <n v="9.43"/>
    <n v="43.74"/>
    <n v="6.57"/>
    <n v="50.309999999999995"/>
    <n v="1.8765386049981348E-3"/>
    <n v="0.86940966010733467"/>
  </r>
  <r>
    <n v="26"/>
    <n v="105"/>
    <s v="Puntledge R"/>
    <s v="OPS"/>
    <s v="124"/>
    <s v="Chinook"/>
    <s v="3"/>
    <x v="0"/>
    <x v="1"/>
    <n v="105"/>
    <x v="10"/>
    <s v="CK-27"/>
    <s v="EAST VANCOUVER ISLAND-QUALICUM &amp; PUNTLEDGE_FA_0.x"/>
    <s v="M"/>
    <s v="H"/>
    <n v="105"/>
    <s v="Puntledge River H"/>
    <n v="105"/>
    <s v="Puntledge R"/>
    <s v="GSVI"/>
    <s v="S"/>
    <x v="1"/>
    <s v="185771"/>
    <n v="0"/>
    <x v="592"/>
    <n v="2018"/>
    <s v="20180526"/>
    <s v="20180526"/>
    <n v="83"/>
    <n v="6.51"/>
    <s v="Tag Loss data and Tagged/Shed updated Nov 2024 due to bug in Enpro"/>
    <s v="CWT"/>
    <s v="P"/>
    <x v="0"/>
    <s v="Y"/>
    <s v="Y"/>
    <s v="Y"/>
    <n v="7.8947000000000003E-2"/>
    <s v="AD Clip"/>
    <n v="26810"/>
    <n v="26810"/>
    <n v="904012"/>
    <n v="5"/>
    <n v="37260"/>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2"/>
    <m/>
    <m/>
    <m/>
    <m/>
    <m/>
    <m/>
    <m/>
    <m/>
    <n v="0"/>
    <n v="3.52"/>
    <n v="3.52"/>
    <n v="0"/>
    <n v="3.52"/>
    <n v="1.3129429317418874E-4"/>
    <n v="1"/>
  </r>
  <r>
    <n v="26"/>
    <n v="105"/>
    <s v="Puntledge R"/>
    <s v="OPS"/>
    <s v="124"/>
    <s v="Chinook"/>
    <s v="3"/>
    <x v="0"/>
    <x v="1"/>
    <n v="105"/>
    <x v="10"/>
    <s v="CK-27"/>
    <s v="EAST VANCOUVER ISLAND-QUALICUM &amp; PUNTLEDGE_FA_0.x"/>
    <s v="M"/>
    <s v="H"/>
    <n v="105"/>
    <s v="Puntledge River H"/>
    <n v="105"/>
    <s v="Puntledge R"/>
    <s v="GSVI"/>
    <s v="S"/>
    <x v="1"/>
    <s v="185772"/>
    <n v="0"/>
    <x v="593"/>
    <n v="2018"/>
    <s v="20180526"/>
    <s v="20180526"/>
    <n v="80"/>
    <n v="6.02"/>
    <s v="Tag Loss data and Tagged/Shed ratio updated Nov 2024 due to bug in Enpro"/>
    <s v="CWT"/>
    <s v="P"/>
    <x v="0"/>
    <s v="Y"/>
    <s v="Y"/>
    <s v="Y"/>
    <n v="7.0175000000000001E-2"/>
    <s v="AD Clip"/>
    <n v="27247"/>
    <s v=""/>
    <n v="879568"/>
    <n v="2"/>
    <n v="37259"/>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
    <m/>
    <m/>
    <m/>
    <m/>
    <n v="1.88"/>
    <n v="28.48"/>
    <n v="32.14"/>
    <m/>
    <n v="0"/>
    <n v="0.2"/>
    <n v="0.2"/>
    <n v="62.5"/>
    <n v="62.7"/>
    <n v="2.3011707710940657E-3"/>
    <n v="3.189792663476874E-3"/>
  </r>
  <r>
    <n v="26"/>
    <n v="105"/>
    <s v="Puntledge R"/>
    <s v="OPS"/>
    <s v="124"/>
    <s v="Chinook"/>
    <s v="3"/>
    <x v="0"/>
    <x v="1"/>
    <n v="105"/>
    <x v="10"/>
    <s v="CK-27"/>
    <s v="EAST VANCOUVER ISLAND-QUALICUM &amp; PUNTLEDGE_FA_0.x"/>
    <s v="M"/>
    <s v="H"/>
    <n v="105"/>
    <s v="Puntledge River H"/>
    <n v="105"/>
    <s v="Puntledge R"/>
    <s v="GSVI"/>
    <s v="S"/>
    <x v="1"/>
    <s v="185772"/>
    <n v="0"/>
    <x v="593"/>
    <n v="2018"/>
    <s v="20180526"/>
    <s v="20180526"/>
    <n v="80"/>
    <n v="6.02"/>
    <s v="Tag Loss data and Tagged/Shed ratio updated Nov 2024 due to bug in Enpro"/>
    <s v="CWT"/>
    <s v="P"/>
    <x v="0"/>
    <s v="Y"/>
    <s v="Y"/>
    <s v="Y"/>
    <n v="7.0175000000000001E-2"/>
    <s v="AD Clip"/>
    <n v="27247"/>
    <s v=""/>
    <n v="879568"/>
    <n v="3"/>
    <n v="37259"/>
    <n v="2020"/>
    <m/>
    <m/>
    <m/>
    <m/>
    <m/>
    <m/>
    <m/>
    <m/>
    <m/>
    <m/>
    <m/>
    <m/>
    <m/>
    <m/>
    <m/>
    <m/>
    <m/>
    <m/>
    <m/>
    <m/>
    <m/>
    <m/>
    <m/>
    <m/>
    <m/>
    <m/>
    <m/>
    <m/>
    <n v="3.41"/>
    <m/>
    <m/>
    <m/>
    <m/>
    <m/>
    <n v="3.41"/>
    <m/>
    <m/>
    <m/>
    <m/>
    <m/>
    <m/>
    <m/>
    <m/>
    <m/>
    <m/>
    <m/>
    <m/>
    <m/>
    <m/>
    <n v="24.04"/>
    <m/>
    <m/>
    <m/>
    <m/>
    <n v="4.3600000000000003"/>
    <m/>
    <m/>
    <m/>
    <m/>
    <m/>
    <m/>
    <n v="12.41"/>
    <m/>
    <m/>
    <m/>
    <m/>
    <m/>
    <m/>
    <m/>
    <m/>
    <m/>
    <m/>
    <m/>
    <m/>
    <m/>
    <m/>
    <m/>
    <m/>
    <m/>
    <m/>
    <m/>
    <m/>
    <m/>
    <m/>
    <m/>
    <m/>
    <m/>
    <m/>
    <m/>
    <m/>
    <m/>
    <m/>
    <m/>
    <m/>
    <m/>
    <m/>
    <m/>
    <m/>
    <m/>
    <m/>
    <m/>
    <m/>
    <m/>
    <m/>
    <m/>
    <m/>
    <m/>
    <m/>
    <m/>
    <m/>
    <m/>
    <m/>
    <m/>
    <m/>
    <m/>
    <m/>
    <m/>
    <m/>
    <m/>
    <m/>
    <m/>
    <m/>
    <m/>
    <m/>
    <m/>
    <m/>
    <m/>
    <m/>
    <m/>
    <m/>
    <m/>
    <m/>
    <m/>
    <m/>
    <m/>
    <m/>
    <m/>
    <m/>
    <m/>
    <m/>
    <m/>
    <m/>
    <m/>
    <m/>
    <m/>
    <m/>
    <m/>
    <m/>
    <m/>
    <m/>
    <m/>
    <m/>
    <m/>
    <m/>
    <m/>
    <m/>
    <m/>
    <m/>
    <m/>
    <n v="10.69"/>
    <m/>
    <m/>
    <m/>
    <m/>
    <n v="9.49"/>
    <n v="43.79"/>
    <n v="15.29"/>
    <m/>
    <n v="47.63"/>
    <n v="10.69"/>
    <n v="58.32"/>
    <n v="68.569999999999993"/>
    <n v="126.88999999999999"/>
    <n v="4.6570264616288028E-3"/>
    <n v="0.45961068642130987"/>
  </r>
  <r>
    <n v="26"/>
    <n v="105"/>
    <s v="Puntledge R"/>
    <s v="OPS"/>
    <s v="124"/>
    <s v="Chinook"/>
    <s v="3"/>
    <x v="0"/>
    <x v="1"/>
    <n v="105"/>
    <x v="10"/>
    <s v="CK-27"/>
    <s v="EAST VANCOUVER ISLAND-QUALICUM &amp; PUNTLEDGE_FA_0.x"/>
    <s v="M"/>
    <s v="H"/>
    <n v="105"/>
    <s v="Puntledge River H"/>
    <n v="105"/>
    <s v="Puntledge R"/>
    <s v="GSVI"/>
    <s v="S"/>
    <x v="1"/>
    <s v="185772"/>
    <n v="0"/>
    <x v="593"/>
    <n v="2018"/>
    <s v="20180526"/>
    <s v="20180526"/>
    <n v="80"/>
    <n v="6.02"/>
    <s v="Tag Loss data and Tagged/Shed ratio updated Nov 2024 due to bug in Enpro"/>
    <s v="CWT"/>
    <s v="P"/>
    <x v="0"/>
    <s v="Y"/>
    <s v="Y"/>
    <s v="Y"/>
    <n v="7.0175000000000001E-2"/>
    <s v="AD Clip"/>
    <n v="27247"/>
    <s v=""/>
    <n v="879568"/>
    <n v="4"/>
    <n v="37259"/>
    <n v="2021"/>
    <m/>
    <m/>
    <m/>
    <m/>
    <m/>
    <m/>
    <m/>
    <m/>
    <m/>
    <m/>
    <m/>
    <m/>
    <m/>
    <m/>
    <m/>
    <m/>
    <m/>
    <m/>
    <m/>
    <m/>
    <m/>
    <m/>
    <m/>
    <m/>
    <m/>
    <m/>
    <m/>
    <m/>
    <m/>
    <m/>
    <m/>
    <m/>
    <m/>
    <m/>
    <m/>
    <m/>
    <m/>
    <m/>
    <m/>
    <m/>
    <m/>
    <m/>
    <m/>
    <m/>
    <m/>
    <m/>
    <m/>
    <m/>
    <m/>
    <n v="8.34"/>
    <m/>
    <m/>
    <m/>
    <m/>
    <n v="24"/>
    <m/>
    <m/>
    <m/>
    <m/>
    <m/>
    <m/>
    <m/>
    <m/>
    <m/>
    <m/>
    <m/>
    <m/>
    <m/>
    <m/>
    <m/>
    <m/>
    <m/>
    <m/>
    <m/>
    <m/>
    <m/>
    <m/>
    <m/>
    <m/>
    <m/>
    <m/>
    <m/>
    <m/>
    <m/>
    <m/>
    <m/>
    <m/>
    <m/>
    <m/>
    <m/>
    <m/>
    <m/>
    <m/>
    <m/>
    <m/>
    <m/>
    <m/>
    <m/>
    <m/>
    <m/>
    <m/>
    <n v="5.55"/>
    <m/>
    <m/>
    <m/>
    <m/>
    <m/>
    <m/>
    <m/>
    <m/>
    <m/>
    <m/>
    <m/>
    <m/>
    <m/>
    <m/>
    <m/>
    <m/>
    <m/>
    <m/>
    <m/>
    <m/>
    <m/>
    <m/>
    <m/>
    <m/>
    <m/>
    <m/>
    <m/>
    <m/>
    <m/>
    <n v="9"/>
    <m/>
    <m/>
    <m/>
    <m/>
    <m/>
    <m/>
    <m/>
    <m/>
    <m/>
    <m/>
    <m/>
    <m/>
    <m/>
    <m/>
    <m/>
    <m/>
    <m/>
    <m/>
    <m/>
    <m/>
    <m/>
    <m/>
    <m/>
    <m/>
    <m/>
    <m/>
    <m/>
    <n v="8"/>
    <m/>
    <m/>
    <m/>
    <n v="2.95"/>
    <n v="2.2999999999999998"/>
    <n v="2.79"/>
    <n v="3.67"/>
    <m/>
    <n v="46.89"/>
    <n v="10.95"/>
    <n v="57.84"/>
    <n v="8.76"/>
    <n v="66.599999999999994"/>
    <n v="2.4443057951334091E-3"/>
    <n v="0.86846846846846859"/>
  </r>
  <r>
    <n v="26"/>
    <n v="105"/>
    <s v="Puntledge R"/>
    <s v="OPS"/>
    <s v="124"/>
    <s v="Chinook"/>
    <s v="3"/>
    <x v="0"/>
    <x v="1"/>
    <n v="105"/>
    <x v="10"/>
    <s v="CK-27"/>
    <s v="EAST VANCOUVER ISLAND-QUALICUM &amp; PUNTLEDGE_FA_0.x"/>
    <s v="M"/>
    <s v="H"/>
    <n v="105"/>
    <s v="Puntledge River H"/>
    <n v="105"/>
    <s v="Puntledge R"/>
    <s v="GSVI"/>
    <s v="S"/>
    <x v="1"/>
    <s v="185772"/>
    <n v="0"/>
    <x v="593"/>
    <n v="2018"/>
    <s v="20180526"/>
    <s v="20180526"/>
    <n v="80"/>
    <n v="6.02"/>
    <s v="Tag Loss data and Tagged/Shed ratio updated Nov 2024 due to bug in Enpro"/>
    <s v="CWT"/>
    <s v="P"/>
    <x v="0"/>
    <s v="Y"/>
    <s v="Y"/>
    <s v="Y"/>
    <n v="7.0175000000000001E-2"/>
    <s v="AD Clip"/>
    <n v="27247"/>
    <n v="27247"/>
    <n v="879568"/>
    <n v="5"/>
    <n v="37259"/>
    <n v="2022"/>
    <m/>
    <m/>
    <m/>
    <m/>
    <m/>
    <m/>
    <m/>
    <m/>
    <m/>
    <m/>
    <m/>
    <m/>
    <m/>
    <m/>
    <m/>
    <m/>
    <m/>
    <m/>
    <m/>
    <m/>
    <m/>
    <m/>
    <m/>
    <m/>
    <m/>
    <m/>
    <m/>
    <m/>
    <m/>
    <m/>
    <m/>
    <m/>
    <m/>
    <m/>
    <m/>
    <m/>
    <m/>
    <m/>
    <m/>
    <m/>
    <m/>
    <m/>
    <m/>
    <m/>
    <m/>
    <m/>
    <m/>
    <m/>
    <m/>
    <m/>
    <m/>
    <m/>
    <m/>
    <m/>
    <m/>
    <m/>
    <m/>
    <n v="4.05"/>
    <m/>
    <m/>
    <m/>
    <m/>
    <m/>
    <m/>
    <m/>
    <m/>
    <m/>
    <m/>
    <m/>
    <m/>
    <m/>
    <m/>
    <m/>
    <m/>
    <m/>
    <m/>
    <m/>
    <m/>
    <m/>
    <m/>
    <m/>
    <m/>
    <m/>
    <m/>
    <m/>
    <m/>
    <m/>
    <m/>
    <m/>
    <m/>
    <m/>
    <m/>
    <m/>
    <m/>
    <m/>
    <m/>
    <m/>
    <m/>
    <m/>
    <m/>
    <m/>
    <m/>
    <m/>
    <m/>
    <m/>
    <m/>
    <m/>
    <m/>
    <m/>
    <m/>
    <m/>
    <m/>
    <m/>
    <m/>
    <m/>
    <m/>
    <m/>
    <m/>
    <m/>
    <m/>
    <m/>
    <m/>
    <m/>
    <m/>
    <m/>
    <m/>
    <m/>
    <m/>
    <m/>
    <m/>
    <m/>
    <m/>
    <m/>
    <m/>
    <m/>
    <m/>
    <m/>
    <m/>
    <m/>
    <m/>
    <m/>
    <m/>
    <m/>
    <m/>
    <m/>
    <m/>
    <m/>
    <m/>
    <m/>
    <m/>
    <m/>
    <m/>
    <m/>
    <m/>
    <m/>
    <m/>
    <m/>
    <m/>
    <m/>
    <m/>
    <m/>
    <m/>
    <m/>
    <m/>
    <m/>
    <m/>
    <m/>
    <m/>
    <n v="4.05"/>
    <n v="0"/>
    <n v="4.05"/>
    <n v="0"/>
    <n v="4.05"/>
    <n v="1.4864021727162624E-4"/>
    <n v="1"/>
  </r>
  <r>
    <n v="26"/>
    <n v="105"/>
    <s v="Puntledge R"/>
    <s v="OPS"/>
    <s v="124"/>
    <s v="Chinook"/>
    <s v="3"/>
    <x v="0"/>
    <x v="2"/>
    <n v="105"/>
    <x v="10"/>
    <s v="CK-27"/>
    <s v="EAST VANCOUVER ISLAND-QUALICUM &amp; PUNTLEDGE_FA_0.x"/>
    <s v="M"/>
    <s v="H"/>
    <n v="105"/>
    <s v="Puntledge River H"/>
    <n v="105"/>
    <s v="Puntledge R"/>
    <s v="GSVI"/>
    <s v="S"/>
    <x v="1"/>
    <s v="185783"/>
    <n v="0"/>
    <x v="594"/>
    <n v="2019"/>
    <s v="20190528"/>
    <s v="20190528"/>
    <n v="80"/>
    <n v="5.45"/>
    <m/>
    <s v="CWT"/>
    <s v="P"/>
    <x v="0"/>
    <s v="Y"/>
    <s v="Y"/>
    <s v="Y"/>
    <n v="1.6E-2"/>
    <s v="AD Clip"/>
    <n v="29484"/>
    <s v=""/>
    <n v="779783"/>
    <n v="2"/>
    <n v="37746"/>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2"/>
    <n v="10.11"/>
    <n v="3.47"/>
    <m/>
    <n v="0"/>
    <n v="0"/>
    <n v="0"/>
    <n v="15"/>
    <n v="15"/>
    <n v="5.0875050875050871E-4"/>
    <n v="0"/>
  </r>
  <r>
    <n v="26"/>
    <n v="105"/>
    <s v="Puntledge R"/>
    <s v="OPS"/>
    <s v="124"/>
    <s v="Chinook"/>
    <s v="3"/>
    <x v="0"/>
    <x v="2"/>
    <n v="105"/>
    <x v="10"/>
    <s v="CK-27"/>
    <s v="EAST VANCOUVER ISLAND-QUALICUM &amp; PUNTLEDGE_FA_0.x"/>
    <s v="M"/>
    <s v="H"/>
    <n v="105"/>
    <s v="Puntledge River H"/>
    <n v="105"/>
    <s v="Puntledge R"/>
    <s v="GSVI"/>
    <s v="S"/>
    <x v="1"/>
    <s v="185783"/>
    <n v="0"/>
    <x v="594"/>
    <n v="2019"/>
    <s v="20190528"/>
    <s v="20190528"/>
    <n v="80"/>
    <n v="5.45"/>
    <m/>
    <s v="CWT"/>
    <s v="P"/>
    <x v="0"/>
    <s v="Y"/>
    <s v="Y"/>
    <s v="Y"/>
    <n v="1.6E-2"/>
    <s v="AD Clip"/>
    <n v="29484"/>
    <s v=""/>
    <n v="779783"/>
    <n v="3"/>
    <n v="37746"/>
    <n v="2021"/>
    <m/>
    <m/>
    <m/>
    <m/>
    <m/>
    <m/>
    <m/>
    <m/>
    <m/>
    <m/>
    <m/>
    <m/>
    <m/>
    <m/>
    <m/>
    <m/>
    <m/>
    <m/>
    <m/>
    <m/>
    <m/>
    <m/>
    <m/>
    <m/>
    <m/>
    <m/>
    <m/>
    <m/>
    <m/>
    <m/>
    <m/>
    <m/>
    <m/>
    <m/>
    <n v="3.2"/>
    <m/>
    <m/>
    <m/>
    <m/>
    <m/>
    <m/>
    <m/>
    <m/>
    <m/>
    <m/>
    <m/>
    <m/>
    <m/>
    <m/>
    <n v="8.5299999999999994"/>
    <m/>
    <m/>
    <m/>
    <m/>
    <m/>
    <m/>
    <m/>
    <m/>
    <m/>
    <m/>
    <m/>
    <m/>
    <m/>
    <m/>
    <m/>
    <m/>
    <m/>
    <m/>
    <m/>
    <m/>
    <m/>
    <m/>
    <m/>
    <m/>
    <m/>
    <m/>
    <m/>
    <m/>
    <m/>
    <m/>
    <m/>
    <m/>
    <m/>
    <m/>
    <m/>
    <m/>
    <m/>
    <m/>
    <m/>
    <m/>
    <m/>
    <m/>
    <m/>
    <m/>
    <m/>
    <m/>
    <m/>
    <m/>
    <m/>
    <m/>
    <m/>
    <m/>
    <m/>
    <m/>
    <m/>
    <m/>
    <m/>
    <m/>
    <m/>
    <m/>
    <m/>
    <m/>
    <m/>
    <m/>
    <m/>
    <m/>
    <m/>
    <m/>
    <m/>
    <m/>
    <m/>
    <m/>
    <m/>
    <m/>
    <m/>
    <m/>
    <m/>
    <m/>
    <m/>
    <m/>
    <m/>
    <m/>
    <m/>
    <m/>
    <m/>
    <m/>
    <m/>
    <m/>
    <m/>
    <m/>
    <m/>
    <m/>
    <m/>
    <n v="4.2"/>
    <m/>
    <m/>
    <m/>
    <m/>
    <m/>
    <m/>
    <m/>
    <m/>
    <m/>
    <m/>
    <m/>
    <m/>
    <m/>
    <m/>
    <m/>
    <n v="2.16"/>
    <m/>
    <m/>
    <m/>
    <m/>
    <n v="4.34"/>
    <n v="8.74"/>
    <n v="9.99"/>
    <m/>
    <n v="15.93"/>
    <n v="2.16"/>
    <n v="18.09"/>
    <n v="23.07"/>
    <n v="41.160000000000004"/>
    <n v="1.3960113960113962E-3"/>
    <n v="0.43950437317784252"/>
  </r>
  <r>
    <n v="26"/>
    <n v="105"/>
    <s v="Puntledge R"/>
    <s v="OPS"/>
    <s v="124"/>
    <s v="Chinook"/>
    <s v="3"/>
    <x v="0"/>
    <x v="2"/>
    <n v="105"/>
    <x v="10"/>
    <s v="CK-27"/>
    <s v="EAST VANCOUVER ISLAND-QUALICUM &amp; PUNTLEDGE_FA_0.x"/>
    <s v="M"/>
    <s v="H"/>
    <n v="105"/>
    <s v="Puntledge River H"/>
    <n v="105"/>
    <s v="Puntledge R"/>
    <s v="GSVI"/>
    <s v="S"/>
    <x v="1"/>
    <s v="185783"/>
    <n v="0"/>
    <x v="594"/>
    <n v="2019"/>
    <s v="20190528"/>
    <s v="20190528"/>
    <n v="80"/>
    <n v="5.45"/>
    <m/>
    <s v="CWT"/>
    <s v="P"/>
    <x v="0"/>
    <s v="Y"/>
    <s v="Y"/>
    <s v="Y"/>
    <n v="1.6E-2"/>
    <s v="AD Clip"/>
    <n v="29484"/>
    <n v="29484"/>
    <n v="779783"/>
    <n v="4"/>
    <n v="37746"/>
    <n v="2022"/>
    <m/>
    <m/>
    <m/>
    <m/>
    <m/>
    <m/>
    <m/>
    <m/>
    <m/>
    <m/>
    <m/>
    <m/>
    <m/>
    <m/>
    <m/>
    <m/>
    <m/>
    <m/>
    <m/>
    <n v="4.0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
    <m/>
    <n v="1"/>
    <m/>
    <n v="4.05"/>
    <n v="0"/>
    <n v="4.05"/>
    <n v="9"/>
    <n v="13.05"/>
    <n v="4.4261294261294261E-4"/>
    <n v="0.31034482758620685"/>
  </r>
  <r>
    <n v="26"/>
    <n v="105"/>
    <s v="Puntledge R"/>
    <s v="OPS"/>
    <s v="124"/>
    <s v="Chinook"/>
    <s v="3"/>
    <x v="0"/>
    <x v="2"/>
    <n v="105"/>
    <x v="10"/>
    <s v="CK-27"/>
    <s v="EAST VANCOUVER ISLAND-QUALICUM &amp; PUNTLEDGE_FA_0.x"/>
    <s v="M"/>
    <s v="H"/>
    <n v="105"/>
    <s v="Puntledge River H"/>
    <n v="105"/>
    <s v="Puntledge R"/>
    <s v="GSVI"/>
    <s v="S"/>
    <x v="1"/>
    <s v="185784"/>
    <n v="0"/>
    <x v="595"/>
    <n v="2019"/>
    <s v="20190528"/>
    <s v="20190528"/>
    <n v="80"/>
    <n v="5.45"/>
    <m/>
    <s v="CWT"/>
    <s v="P"/>
    <x v="0"/>
    <s v="Y"/>
    <s v="Y"/>
    <s v="Y"/>
    <n v="8.8999999999999999E-3"/>
    <s v="AD Clip"/>
    <n v="29825"/>
    <s v=""/>
    <n v="783165"/>
    <n v="2"/>
    <n v="37745"/>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5"/>
    <n v="12.55"/>
    <n v="4.33"/>
    <m/>
    <n v="0"/>
    <n v="0"/>
    <n v="0"/>
    <n v="18.73"/>
    <n v="18.73"/>
    <n v="6.2799664710813078E-4"/>
    <n v="0"/>
  </r>
  <r>
    <n v="26"/>
    <n v="105"/>
    <s v="Puntledge R"/>
    <s v="OPS"/>
    <s v="124"/>
    <s v="Chinook"/>
    <s v="3"/>
    <x v="0"/>
    <x v="2"/>
    <n v="105"/>
    <x v="10"/>
    <s v="CK-27"/>
    <s v="EAST VANCOUVER ISLAND-QUALICUM &amp; PUNTLEDGE_FA_0.x"/>
    <s v="M"/>
    <s v="H"/>
    <n v="105"/>
    <s v="Puntledge River H"/>
    <n v="105"/>
    <s v="Puntledge R"/>
    <s v="GSVI"/>
    <s v="S"/>
    <x v="1"/>
    <s v="185784"/>
    <n v="0"/>
    <x v="595"/>
    <n v="2019"/>
    <s v="20190528"/>
    <s v="20190528"/>
    <n v="80"/>
    <n v="5.45"/>
    <m/>
    <s v="CWT"/>
    <s v="P"/>
    <x v="0"/>
    <s v="Y"/>
    <s v="Y"/>
    <s v="Y"/>
    <n v="8.8999999999999999E-3"/>
    <s v="AD Clip"/>
    <n v="29825"/>
    <s v=""/>
    <n v="783165"/>
    <n v="3"/>
    <n v="37745"/>
    <n v="2021"/>
    <m/>
    <m/>
    <m/>
    <m/>
    <m/>
    <m/>
    <m/>
    <m/>
    <m/>
    <m/>
    <m/>
    <m/>
    <m/>
    <m/>
    <m/>
    <m/>
    <m/>
    <m/>
    <m/>
    <m/>
    <m/>
    <m/>
    <m/>
    <m/>
    <m/>
    <m/>
    <m/>
    <m/>
    <n v="3.27"/>
    <m/>
    <m/>
    <m/>
    <m/>
    <m/>
    <n v="3.27"/>
    <m/>
    <m/>
    <m/>
    <m/>
    <m/>
    <m/>
    <m/>
    <m/>
    <m/>
    <m/>
    <m/>
    <m/>
    <m/>
    <m/>
    <n v="16.87"/>
    <m/>
    <m/>
    <m/>
    <m/>
    <m/>
    <m/>
    <m/>
    <m/>
    <m/>
    <m/>
    <m/>
    <m/>
    <m/>
    <m/>
    <m/>
    <m/>
    <m/>
    <m/>
    <m/>
    <n v="2.9"/>
    <m/>
    <m/>
    <m/>
    <m/>
    <m/>
    <m/>
    <m/>
    <m/>
    <m/>
    <m/>
    <m/>
    <m/>
    <m/>
    <m/>
    <m/>
    <m/>
    <m/>
    <m/>
    <m/>
    <m/>
    <m/>
    <m/>
    <m/>
    <m/>
    <m/>
    <m/>
    <m/>
    <m/>
    <m/>
    <m/>
    <m/>
    <m/>
    <m/>
    <m/>
    <m/>
    <m/>
    <m/>
    <m/>
    <m/>
    <m/>
    <m/>
    <m/>
    <m/>
    <m/>
    <m/>
    <m/>
    <m/>
    <m/>
    <m/>
    <m/>
    <m/>
    <m/>
    <m/>
    <m/>
    <m/>
    <m/>
    <m/>
    <m/>
    <m/>
    <m/>
    <m/>
    <m/>
    <m/>
    <m/>
    <m/>
    <m/>
    <m/>
    <m/>
    <m/>
    <m/>
    <m/>
    <m/>
    <m/>
    <m/>
    <m/>
    <m/>
    <m/>
    <m/>
    <m/>
    <m/>
    <m/>
    <m/>
    <m/>
    <m/>
    <m/>
    <m/>
    <m/>
    <m/>
    <m/>
    <n v="2.16"/>
    <m/>
    <m/>
    <m/>
    <m/>
    <n v="8.6300000000000008"/>
    <n v="14.6"/>
    <n v="17.41"/>
    <m/>
    <n v="26.31"/>
    <n v="2.16"/>
    <n v="28.47"/>
    <n v="40.64"/>
    <n v="69.11"/>
    <n v="2.3171835708298409E-3"/>
    <n v="0.41195196064245404"/>
  </r>
  <r>
    <n v="26"/>
    <n v="105"/>
    <s v="Puntledge R"/>
    <s v="OPS"/>
    <s v="124"/>
    <s v="Chinook"/>
    <s v="3"/>
    <x v="0"/>
    <x v="2"/>
    <n v="105"/>
    <x v="10"/>
    <s v="CK-27"/>
    <s v="EAST VANCOUVER ISLAND-QUALICUM &amp; PUNTLEDGE_FA_0.x"/>
    <s v="M"/>
    <s v="H"/>
    <n v="105"/>
    <s v="Puntledge River H"/>
    <n v="105"/>
    <s v="Puntledge R"/>
    <s v="GSVI"/>
    <s v="S"/>
    <x v="1"/>
    <s v="185784"/>
    <n v="0"/>
    <x v="595"/>
    <n v="2019"/>
    <s v="20190528"/>
    <s v="20190528"/>
    <n v="80"/>
    <n v="5.45"/>
    <m/>
    <s v="CWT"/>
    <s v="P"/>
    <x v="0"/>
    <s v="Y"/>
    <s v="Y"/>
    <s v="Y"/>
    <n v="8.8999999999999999E-3"/>
    <s v="AD Clip"/>
    <n v="29825"/>
    <n v="29825"/>
    <n v="783165"/>
    <n v="4"/>
    <n v="37745"/>
    <n v="2022"/>
    <m/>
    <m/>
    <m/>
    <m/>
    <m/>
    <m/>
    <m/>
    <m/>
    <m/>
    <m/>
    <m/>
    <m/>
    <m/>
    <m/>
    <m/>
    <m/>
    <m/>
    <m/>
    <m/>
    <m/>
    <m/>
    <m/>
    <m/>
    <m/>
    <m/>
    <m/>
    <m/>
    <m/>
    <m/>
    <m/>
    <m/>
    <m/>
    <m/>
    <m/>
    <m/>
    <m/>
    <m/>
    <m/>
    <m/>
    <m/>
    <m/>
    <m/>
    <m/>
    <m/>
    <m/>
    <m/>
    <m/>
    <m/>
    <m/>
    <n v="8.8000000000000007"/>
    <m/>
    <m/>
    <m/>
    <m/>
    <n v="4.4000000000000004"/>
    <m/>
    <m/>
    <m/>
    <m/>
    <m/>
    <m/>
    <m/>
    <m/>
    <m/>
    <m/>
    <m/>
    <m/>
    <m/>
    <m/>
    <m/>
    <m/>
    <m/>
    <m/>
    <m/>
    <m/>
    <m/>
    <m/>
    <m/>
    <m/>
    <m/>
    <m/>
    <m/>
    <m/>
    <m/>
    <m/>
    <m/>
    <m/>
    <m/>
    <m/>
    <m/>
    <m/>
    <m/>
    <m/>
    <m/>
    <m/>
    <m/>
    <m/>
    <m/>
    <m/>
    <m/>
    <m/>
    <m/>
    <m/>
    <m/>
    <m/>
    <m/>
    <m/>
    <m/>
    <m/>
    <m/>
    <m/>
    <m/>
    <m/>
    <m/>
    <m/>
    <m/>
    <m/>
    <m/>
    <m/>
    <m/>
    <m/>
    <m/>
    <m/>
    <m/>
    <m/>
    <m/>
    <m/>
    <m/>
    <m/>
    <m/>
    <m/>
    <m/>
    <m/>
    <m/>
    <m/>
    <m/>
    <m/>
    <m/>
    <m/>
    <m/>
    <m/>
    <m/>
    <m/>
    <m/>
    <m/>
    <m/>
    <m/>
    <n v="5.76"/>
    <m/>
    <m/>
    <m/>
    <m/>
    <m/>
    <m/>
    <m/>
    <m/>
    <m/>
    <m/>
    <m/>
    <n v="11.5"/>
    <m/>
    <m/>
    <m/>
    <m/>
    <n v="2"/>
    <m/>
    <n v="1"/>
    <m/>
    <n v="18.96"/>
    <n v="11.5"/>
    <n v="30.46"/>
    <n v="3"/>
    <n v="33.46"/>
    <n v="1.1218776194467728E-3"/>
    <n v="0.91034070531978484"/>
  </r>
  <r>
    <n v="26"/>
    <n v="105"/>
    <s v="Puntledge R"/>
    <s v="OPS"/>
    <s v="124"/>
    <s v="Chinook"/>
    <s v="3"/>
    <x v="0"/>
    <x v="14"/>
    <n v="105"/>
    <x v="10"/>
    <s v="CK-27"/>
    <s v="EAST VANCOUVER ISLAND-QUALICUM &amp; PUNTLEDGE_FA_0.x"/>
    <s v="M"/>
    <s v="H"/>
    <n v="105"/>
    <s v="Puntledge River H"/>
    <n v="105"/>
    <s v="Puntledge R"/>
    <s v="GSVI"/>
    <s v="S"/>
    <x v="1"/>
    <s v="185796"/>
    <n v="0"/>
    <x v="596"/>
    <n v="2021"/>
    <s v="20210528"/>
    <s v="20210528"/>
    <n v="84"/>
    <n v="6.49"/>
    <m/>
    <s v="CWT"/>
    <s v="P"/>
    <x v="0"/>
    <s v="Y"/>
    <s v="Y"/>
    <s v="Y"/>
    <n v="2.2100000000000002E-2"/>
    <s v="AD Clip"/>
    <n v="29645"/>
    <s v=""/>
    <n v="645023"/>
    <n v="1"/>
    <n v="39231"/>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2"/>
    <n v="0.57999999999999996"/>
    <n v="0.42"/>
    <m/>
    <n v="0"/>
    <n v="0"/>
    <n v="0"/>
    <n v="1.02"/>
    <n v="1.02"/>
    <n v="3.4407151290268173E-5"/>
    <n v="0"/>
  </r>
  <r>
    <n v="26"/>
    <n v="105"/>
    <s v="Puntledge R"/>
    <s v="OPS"/>
    <s v="124"/>
    <s v="Chinook"/>
    <s v="3"/>
    <x v="0"/>
    <x v="14"/>
    <n v="105"/>
    <x v="10"/>
    <s v="CK-27"/>
    <s v="EAST VANCOUVER ISLAND-QUALICUM &amp; PUNTLEDGE_FA_0.x"/>
    <s v="M"/>
    <s v="H"/>
    <n v="105"/>
    <s v="Puntledge River H"/>
    <n v="105"/>
    <s v="Puntledge R"/>
    <s v="GSVI"/>
    <s v="S"/>
    <x v="1"/>
    <s v="185796"/>
    <n v="0"/>
    <x v="596"/>
    <n v="2021"/>
    <s v="20210528"/>
    <s v="20210528"/>
    <n v="84"/>
    <n v="6.49"/>
    <m/>
    <s v="CWT"/>
    <s v="P"/>
    <x v="0"/>
    <s v="Y"/>
    <s v="Y"/>
    <s v="Y"/>
    <n v="2.2100000000000002E-2"/>
    <s v="AD Clip"/>
    <n v="29645"/>
    <s v=""/>
    <n v="645023"/>
    <n v="2"/>
    <n v="39231"/>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
    <n v="6.28"/>
    <n v="12"/>
    <m/>
    <n v="0"/>
    <n v="0"/>
    <n v="0"/>
    <n v="23.28"/>
    <n v="23.28"/>
    <n v="7.8529262944847364E-4"/>
    <n v="0"/>
  </r>
  <r>
    <n v="26"/>
    <n v="105"/>
    <s v="Puntledge R"/>
    <s v="OPS"/>
    <s v="124"/>
    <s v="Chinook"/>
    <s v="3"/>
    <x v="0"/>
    <x v="14"/>
    <n v="105"/>
    <x v="10"/>
    <s v="CK-27"/>
    <s v="EAST VANCOUVER ISLAND-QUALICUM &amp; PUNTLEDGE_FA_0.x"/>
    <s v="M"/>
    <s v="H"/>
    <n v="105"/>
    <s v="Puntledge River H"/>
    <n v="105"/>
    <s v="Puntledge R"/>
    <s v="GSVI"/>
    <s v="S"/>
    <x v="1"/>
    <s v="185796"/>
    <n v="0"/>
    <x v="596"/>
    <n v="2021"/>
    <s v="20210528"/>
    <s v="20210528"/>
    <n v="84"/>
    <n v="6.49"/>
    <m/>
    <s v="CWT"/>
    <s v="P"/>
    <x v="0"/>
    <s v="Y"/>
    <s v="Y"/>
    <s v="Y"/>
    <n v="2.2100000000000002E-2"/>
    <s v="AD Clip"/>
    <n v="29645"/>
    <s v=""/>
    <n v="645023"/>
    <n v="3"/>
    <n v="39231"/>
    <n v="2023"/>
    <m/>
    <m/>
    <m/>
    <m/>
    <m/>
    <m/>
    <m/>
    <m/>
    <m/>
    <m/>
    <m/>
    <m/>
    <m/>
    <m/>
    <m/>
    <m/>
    <m/>
    <m/>
    <m/>
    <m/>
    <m/>
    <m/>
    <m/>
    <m/>
    <m/>
    <m/>
    <m/>
    <m/>
    <m/>
    <m/>
    <m/>
    <m/>
    <m/>
    <m/>
    <m/>
    <m/>
    <m/>
    <m/>
    <m/>
    <m/>
    <m/>
    <m/>
    <m/>
    <m/>
    <m/>
    <m/>
    <m/>
    <m/>
    <m/>
    <n v="6.87"/>
    <m/>
    <m/>
    <m/>
    <m/>
    <m/>
    <m/>
    <m/>
    <m/>
    <m/>
    <n v="6.87"/>
    <m/>
    <m/>
    <m/>
    <m/>
    <m/>
    <m/>
    <m/>
    <m/>
    <m/>
    <m/>
    <m/>
    <m/>
    <m/>
    <m/>
    <m/>
    <m/>
    <m/>
    <m/>
    <m/>
    <m/>
    <m/>
    <m/>
    <m/>
    <m/>
    <m/>
    <m/>
    <m/>
    <m/>
    <m/>
    <m/>
    <m/>
    <m/>
    <m/>
    <m/>
    <m/>
    <m/>
    <m/>
    <m/>
    <m/>
    <m/>
    <m/>
    <m/>
    <m/>
    <m/>
    <m/>
    <m/>
    <m/>
    <m/>
    <m/>
    <m/>
    <m/>
    <m/>
    <m/>
    <m/>
    <m/>
    <m/>
    <m/>
    <m/>
    <m/>
    <m/>
    <m/>
    <m/>
    <m/>
    <m/>
    <m/>
    <m/>
    <m/>
    <m/>
    <m/>
    <m/>
    <m/>
    <m/>
    <m/>
    <m/>
    <m/>
    <m/>
    <m/>
    <m/>
    <m/>
    <m/>
    <m/>
    <m/>
    <m/>
    <m/>
    <m/>
    <m/>
    <m/>
    <n v="7.57"/>
    <m/>
    <m/>
    <m/>
    <m/>
    <m/>
    <m/>
    <m/>
    <m/>
    <m/>
    <m/>
    <m/>
    <m/>
    <m/>
    <m/>
    <m/>
    <m/>
    <n v="12.52"/>
    <n v="18.37"/>
    <n v="11.03"/>
    <m/>
    <n v="21.31"/>
    <n v="0"/>
    <n v="21.31"/>
    <n v="41.92"/>
    <n v="63.230000000000004"/>
    <n v="2.1329060549839774E-3"/>
    <n v="0.33702356476356155"/>
  </r>
  <r>
    <n v="26"/>
    <n v="105"/>
    <s v="Puntledge R"/>
    <s v="OPS"/>
    <s v="124"/>
    <s v="Chinook"/>
    <s v="3"/>
    <x v="0"/>
    <x v="14"/>
    <n v="105"/>
    <x v="10"/>
    <s v="CK-27"/>
    <s v="EAST VANCOUVER ISLAND-QUALICUM &amp; PUNTLEDGE_FA_0.x"/>
    <s v="M"/>
    <s v="H"/>
    <n v="105"/>
    <s v="Puntledge River H"/>
    <n v="105"/>
    <s v="Puntledge R"/>
    <s v="GSVI"/>
    <s v="S"/>
    <x v="1"/>
    <s v="185796"/>
    <n v="0"/>
    <x v="596"/>
    <n v="2021"/>
    <s v="20210528"/>
    <s v="20210528"/>
    <n v="84"/>
    <n v="6.49"/>
    <m/>
    <s v="CWT"/>
    <s v="P"/>
    <x v="0"/>
    <s v="Y"/>
    <s v="Y"/>
    <s v="Y"/>
    <n v="2.2100000000000002E-2"/>
    <s v="AD Clip"/>
    <n v="29645"/>
    <n v="29645"/>
    <n v="645023"/>
    <n v="4"/>
    <n v="39231"/>
    <n v="2024"/>
    <m/>
    <m/>
    <m/>
    <m/>
    <m/>
    <m/>
    <m/>
    <m/>
    <m/>
    <m/>
    <m/>
    <m/>
    <m/>
    <m/>
    <m/>
    <m/>
    <m/>
    <m/>
    <m/>
    <m/>
    <m/>
    <m/>
    <m/>
    <m/>
    <m/>
    <m/>
    <m/>
    <m/>
    <m/>
    <m/>
    <m/>
    <m/>
    <m/>
    <m/>
    <m/>
    <m/>
    <m/>
    <m/>
    <m/>
    <m/>
    <m/>
    <m/>
    <m/>
    <m/>
    <m/>
    <m/>
    <m/>
    <m/>
    <m/>
    <m/>
    <m/>
    <m/>
    <m/>
    <m/>
    <m/>
    <m/>
    <m/>
    <n v="4.68"/>
    <m/>
    <m/>
    <m/>
    <m/>
    <m/>
    <m/>
    <m/>
    <m/>
    <m/>
    <m/>
    <m/>
    <m/>
    <m/>
    <m/>
    <m/>
    <m/>
    <m/>
    <m/>
    <m/>
    <m/>
    <m/>
    <m/>
    <m/>
    <m/>
    <m/>
    <m/>
    <m/>
    <m/>
    <m/>
    <m/>
    <m/>
    <m/>
    <m/>
    <m/>
    <m/>
    <m/>
    <m/>
    <m/>
    <m/>
    <m/>
    <m/>
    <m/>
    <m/>
    <m/>
    <m/>
    <m/>
    <m/>
    <m/>
    <m/>
    <m/>
    <m/>
    <m/>
    <m/>
    <m/>
    <m/>
    <m/>
    <m/>
    <m/>
    <m/>
    <m/>
    <m/>
    <m/>
    <m/>
    <m/>
    <m/>
    <m/>
    <m/>
    <m/>
    <m/>
    <m/>
    <m/>
    <m/>
    <m/>
    <m/>
    <m/>
    <m/>
    <m/>
    <m/>
    <m/>
    <m/>
    <m/>
    <m/>
    <m/>
    <m/>
    <m/>
    <m/>
    <m/>
    <m/>
    <m/>
    <m/>
    <m/>
    <m/>
    <m/>
    <m/>
    <m/>
    <m/>
    <m/>
    <m/>
    <m/>
    <m/>
    <m/>
    <n v="16.829999999999998"/>
    <m/>
    <m/>
    <m/>
    <m/>
    <n v="14.16"/>
    <n v="10.93"/>
    <n v="6.66"/>
    <m/>
    <n v="4.68"/>
    <n v="16.829999999999998"/>
    <n v="21.51"/>
    <n v="31.75"/>
    <n v="53.260000000000005"/>
    <n v="1.7965930173722384E-3"/>
    <n v="0.40386781825009388"/>
  </r>
  <r>
    <n v="26"/>
    <n v="105"/>
    <s v="Puntledge R"/>
    <s v="OPS"/>
    <s v="124"/>
    <s v="Chinook"/>
    <s v="3"/>
    <x v="0"/>
    <x v="14"/>
    <n v="105"/>
    <x v="10"/>
    <s v="CK-27"/>
    <s v="EAST VANCOUVER ISLAND-QUALICUM &amp; PUNTLEDGE_FA_0.x"/>
    <s v="M"/>
    <s v="H"/>
    <n v="105"/>
    <s v="Puntledge River H"/>
    <n v="105"/>
    <s v="Puntledge R"/>
    <s v="GSVI"/>
    <s v="S"/>
    <x v="1"/>
    <s v="185797"/>
    <n v="0"/>
    <x v="597"/>
    <n v="2021"/>
    <s v="20210528"/>
    <s v="20210528"/>
    <n v="86"/>
    <n v="6.58"/>
    <m/>
    <s v="CWT"/>
    <s v="P"/>
    <x v="0"/>
    <s v="Y"/>
    <s v="Y"/>
    <s v="Y"/>
    <n v="6.6000000000000003E-2"/>
    <s v="AD Clip"/>
    <n v="28400"/>
    <s v=""/>
    <n v="896882"/>
    <n v="2"/>
    <n v="39232"/>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n v="4.71"/>
    <n v="11"/>
    <m/>
    <n v="0"/>
    <n v="0"/>
    <n v="0"/>
    <n v="17.71"/>
    <n v="17.71"/>
    <n v="6.2359154929577472E-4"/>
    <n v="0"/>
  </r>
  <r>
    <n v="26"/>
    <n v="105"/>
    <s v="Puntledge R"/>
    <s v="OPS"/>
    <s v="124"/>
    <s v="Chinook"/>
    <s v="3"/>
    <x v="0"/>
    <x v="14"/>
    <n v="105"/>
    <x v="10"/>
    <s v="CK-27"/>
    <s v="EAST VANCOUVER ISLAND-QUALICUM &amp; PUNTLEDGE_FA_0.x"/>
    <s v="M"/>
    <s v="H"/>
    <n v="105"/>
    <s v="Puntledge River H"/>
    <n v="105"/>
    <s v="Puntledge R"/>
    <s v="GSVI"/>
    <s v="S"/>
    <x v="1"/>
    <s v="185797"/>
    <n v="0"/>
    <x v="597"/>
    <n v="2021"/>
    <s v="20210528"/>
    <s v="20210528"/>
    <n v="86"/>
    <n v="6.58"/>
    <m/>
    <s v="CWT"/>
    <s v="P"/>
    <x v="0"/>
    <s v="Y"/>
    <s v="Y"/>
    <s v="Y"/>
    <n v="6.6000000000000003E-2"/>
    <s v="AD Clip"/>
    <n v="28400"/>
    <s v=""/>
    <n v="896882"/>
    <n v="3"/>
    <n v="39232"/>
    <n v="2023"/>
    <m/>
    <m/>
    <m/>
    <m/>
    <n v="7.55"/>
    <m/>
    <m/>
    <m/>
    <m/>
    <m/>
    <m/>
    <m/>
    <m/>
    <m/>
    <m/>
    <m/>
    <m/>
    <m/>
    <m/>
    <m/>
    <m/>
    <m/>
    <m/>
    <m/>
    <m/>
    <m/>
    <m/>
    <m/>
    <m/>
    <m/>
    <m/>
    <m/>
    <m/>
    <m/>
    <m/>
    <m/>
    <m/>
    <m/>
    <m/>
    <m/>
    <m/>
    <m/>
    <m/>
    <m/>
    <m/>
    <m/>
    <m/>
    <m/>
    <m/>
    <m/>
    <m/>
    <m/>
    <m/>
    <m/>
    <m/>
    <m/>
    <m/>
    <m/>
    <m/>
    <n v="6.87"/>
    <m/>
    <m/>
    <m/>
    <m/>
    <m/>
    <m/>
    <m/>
    <m/>
    <m/>
    <m/>
    <m/>
    <m/>
    <m/>
    <m/>
    <m/>
    <m/>
    <m/>
    <m/>
    <m/>
    <m/>
    <m/>
    <m/>
    <m/>
    <m/>
    <m/>
    <m/>
    <m/>
    <m/>
    <m/>
    <m/>
    <m/>
    <m/>
    <m/>
    <m/>
    <m/>
    <m/>
    <m/>
    <m/>
    <m/>
    <m/>
    <m/>
    <m/>
    <m/>
    <m/>
    <m/>
    <m/>
    <m/>
    <m/>
    <m/>
    <m/>
    <m/>
    <m/>
    <m/>
    <m/>
    <m/>
    <m/>
    <m/>
    <m/>
    <m/>
    <m/>
    <m/>
    <m/>
    <m/>
    <m/>
    <m/>
    <m/>
    <m/>
    <m/>
    <m/>
    <m/>
    <m/>
    <m/>
    <m/>
    <m/>
    <m/>
    <m/>
    <m/>
    <m/>
    <m/>
    <m/>
    <m/>
    <m/>
    <m/>
    <m/>
    <m/>
    <m/>
    <m/>
    <n v="7.81"/>
    <m/>
    <m/>
    <m/>
    <m/>
    <m/>
    <m/>
    <m/>
    <m/>
    <m/>
    <m/>
    <m/>
    <n v="2.85"/>
    <m/>
    <m/>
    <m/>
    <m/>
    <n v="9.9600000000000009"/>
    <n v="20.99"/>
    <n v="19.059999999999999"/>
    <m/>
    <n v="22.23"/>
    <n v="2.85"/>
    <n v="25.08"/>
    <n v="50.01"/>
    <n v="75.09"/>
    <n v="2.6440140845070425E-3"/>
    <n v="0.33399920095884933"/>
  </r>
  <r>
    <n v="26"/>
    <n v="105"/>
    <s v="Puntledge R"/>
    <s v="OPS"/>
    <s v="124"/>
    <s v="Chinook"/>
    <s v="3"/>
    <x v="0"/>
    <x v="14"/>
    <n v="105"/>
    <x v="10"/>
    <s v="CK-27"/>
    <s v="EAST VANCOUVER ISLAND-QUALICUM &amp; PUNTLEDGE_FA_0.x"/>
    <s v="M"/>
    <s v="H"/>
    <n v="105"/>
    <s v="Puntledge River H"/>
    <n v="105"/>
    <s v="Puntledge R"/>
    <s v="GSVI"/>
    <s v="S"/>
    <x v="1"/>
    <s v="185797"/>
    <n v="0"/>
    <x v="597"/>
    <n v="2021"/>
    <s v="20210528"/>
    <s v="20210528"/>
    <n v="86"/>
    <n v="6.58"/>
    <m/>
    <s v="CWT"/>
    <s v="P"/>
    <x v="0"/>
    <s v="Y"/>
    <s v="Y"/>
    <s v="Y"/>
    <n v="6.6000000000000003E-2"/>
    <s v="AD Clip"/>
    <n v="28400"/>
    <n v="28400"/>
    <n v="896882"/>
    <n v="4"/>
    <n v="39232"/>
    <n v="2024"/>
    <m/>
    <m/>
    <m/>
    <m/>
    <m/>
    <m/>
    <m/>
    <m/>
    <m/>
    <m/>
    <m/>
    <m/>
    <m/>
    <m/>
    <m/>
    <m/>
    <m/>
    <m/>
    <m/>
    <m/>
    <m/>
    <m/>
    <m/>
    <m/>
    <m/>
    <m/>
    <m/>
    <m/>
    <n v="8.8699999999999992"/>
    <m/>
    <m/>
    <m/>
    <m/>
    <m/>
    <m/>
    <m/>
    <m/>
    <m/>
    <m/>
    <m/>
    <m/>
    <m/>
    <m/>
    <m/>
    <m/>
    <m/>
    <m/>
    <m/>
    <m/>
    <n v="9.9600000000000009"/>
    <m/>
    <m/>
    <m/>
    <m/>
    <m/>
    <m/>
    <m/>
    <m/>
    <m/>
    <m/>
    <m/>
    <m/>
    <m/>
    <m/>
    <m/>
    <m/>
    <m/>
    <m/>
    <m/>
    <m/>
    <m/>
    <m/>
    <m/>
    <m/>
    <m/>
    <m/>
    <m/>
    <m/>
    <m/>
    <m/>
    <m/>
    <m/>
    <m/>
    <m/>
    <m/>
    <m/>
    <m/>
    <m/>
    <m/>
    <m/>
    <m/>
    <m/>
    <m/>
    <m/>
    <m/>
    <m/>
    <m/>
    <m/>
    <m/>
    <m/>
    <m/>
    <m/>
    <m/>
    <m/>
    <m/>
    <m/>
    <m/>
    <m/>
    <m/>
    <m/>
    <m/>
    <m/>
    <m/>
    <m/>
    <m/>
    <m/>
    <m/>
    <m/>
    <m/>
    <m/>
    <m/>
    <m/>
    <m/>
    <m/>
    <m/>
    <m/>
    <m/>
    <m/>
    <m/>
    <m/>
    <m/>
    <m/>
    <m/>
    <m/>
    <m/>
    <m/>
    <m/>
    <m/>
    <m/>
    <m/>
    <m/>
    <m/>
    <m/>
    <m/>
    <m/>
    <m/>
    <m/>
    <m/>
    <m/>
    <m/>
    <m/>
    <m/>
    <m/>
    <m/>
    <m/>
    <m/>
    <m/>
    <m/>
    <m/>
    <m/>
    <m/>
    <m/>
    <m/>
    <m/>
    <n v="7.03"/>
    <n v="5.14"/>
    <n v="3.87"/>
    <m/>
    <n v="18.829999999999998"/>
    <n v="0"/>
    <n v="18.829999999999998"/>
    <n v="16.04"/>
    <n v="34.869999999999997"/>
    <n v="1.2278169014084505E-3"/>
    <n v="0.54000573558933185"/>
  </r>
  <r>
    <n v="26"/>
    <n v="105"/>
    <s v="Puntledge R"/>
    <s v="OPS"/>
    <s v="124"/>
    <s v="Chinook"/>
    <s v="3"/>
    <x v="0"/>
    <x v="15"/>
    <n v="105"/>
    <x v="10"/>
    <s v="CK-27"/>
    <s v="EAST VANCOUVER ISLAND-QUALICUM &amp; PUNTLEDGE_FA_0.x"/>
    <s v="M"/>
    <s v="H"/>
    <n v="105"/>
    <s v="Puntledge River H"/>
    <n v="105"/>
    <s v="Puntledge R"/>
    <s v="GSVI"/>
    <s v="S"/>
    <x v="1"/>
    <s v="185798"/>
    <n v="0"/>
    <x v="598"/>
    <n v="2022"/>
    <s v="20220612"/>
    <s v="20220612"/>
    <n v="85"/>
    <n v="6.99"/>
    <m/>
    <s v="CWT"/>
    <s v="P"/>
    <x v="0"/>
    <s v="Y"/>
    <s v="Y"/>
    <s v="Y"/>
    <n v="1.4999999999999999E-2"/>
    <s v="AD Clip"/>
    <n v="32122"/>
    <s v=""/>
    <n v="865361"/>
    <n v="2"/>
    <n v="40200"/>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4"/>
    <n v="15.07"/>
    <m/>
    <n v="0"/>
    <n v="0"/>
    <n v="0"/>
    <n v="15.71"/>
    <n v="15.71"/>
    <n v="4.8907290953240773E-4"/>
    <n v="0"/>
  </r>
  <r>
    <n v="26"/>
    <n v="105"/>
    <s v="Puntledge R"/>
    <s v="OPS"/>
    <s v="124"/>
    <s v="Chinook"/>
    <s v="3"/>
    <x v="0"/>
    <x v="15"/>
    <n v="105"/>
    <x v="10"/>
    <s v="CK-27"/>
    <s v="EAST VANCOUVER ISLAND-QUALICUM &amp; PUNTLEDGE_FA_0.x"/>
    <s v="M"/>
    <s v="H"/>
    <n v="105"/>
    <s v="Puntledge River H"/>
    <n v="105"/>
    <s v="Puntledge R"/>
    <s v="GSVI"/>
    <s v="S"/>
    <x v="1"/>
    <s v="185798"/>
    <n v="0"/>
    <x v="598"/>
    <n v="2022"/>
    <s v="20220612"/>
    <s v="20220612"/>
    <n v="85"/>
    <n v="6.99"/>
    <m/>
    <s v="CWT"/>
    <s v="P"/>
    <x v="0"/>
    <s v="Y"/>
    <s v="Y"/>
    <s v="Y"/>
    <n v="1.4999999999999999E-2"/>
    <s v="AD Clip"/>
    <n v="32122"/>
    <n v="32122"/>
    <n v="865361"/>
    <n v="3"/>
    <n v="40200"/>
    <n v="2024"/>
    <m/>
    <m/>
    <m/>
    <m/>
    <m/>
    <m/>
    <m/>
    <m/>
    <m/>
    <m/>
    <m/>
    <m/>
    <m/>
    <m/>
    <m/>
    <m/>
    <m/>
    <m/>
    <m/>
    <m/>
    <m/>
    <m/>
    <m/>
    <m/>
    <m/>
    <m/>
    <m/>
    <m/>
    <m/>
    <m/>
    <m/>
    <m/>
    <m/>
    <m/>
    <n v="8.8699999999999992"/>
    <m/>
    <m/>
    <m/>
    <m/>
    <m/>
    <m/>
    <m/>
    <m/>
    <m/>
    <m/>
    <m/>
    <m/>
    <m/>
    <m/>
    <n v="9.9600000000000009"/>
    <m/>
    <m/>
    <m/>
    <m/>
    <n v="10.17"/>
    <m/>
    <m/>
    <m/>
    <m/>
    <m/>
    <m/>
    <m/>
    <m/>
    <m/>
    <m/>
    <m/>
    <m/>
    <m/>
    <m/>
    <m/>
    <m/>
    <m/>
    <m/>
    <m/>
    <m/>
    <m/>
    <m/>
    <m/>
    <m/>
    <m/>
    <m/>
    <m/>
    <m/>
    <m/>
    <m/>
    <m/>
    <m/>
    <m/>
    <m/>
    <m/>
    <m/>
    <m/>
    <m/>
    <m/>
    <m/>
    <m/>
    <m/>
    <m/>
    <m/>
    <m/>
    <m/>
    <m/>
    <m/>
    <m/>
    <m/>
    <m/>
    <m/>
    <m/>
    <m/>
    <m/>
    <m/>
    <m/>
    <m/>
    <m/>
    <m/>
    <m/>
    <m/>
    <m/>
    <m/>
    <m/>
    <m/>
    <m/>
    <m/>
    <m/>
    <m/>
    <m/>
    <m/>
    <m/>
    <m/>
    <m/>
    <m/>
    <m/>
    <m/>
    <m/>
    <m/>
    <m/>
    <m/>
    <m/>
    <m/>
    <m/>
    <m/>
    <m/>
    <m/>
    <m/>
    <m/>
    <m/>
    <m/>
    <m/>
    <m/>
    <m/>
    <m/>
    <m/>
    <m/>
    <m/>
    <m/>
    <m/>
    <m/>
    <m/>
    <m/>
    <m/>
    <m/>
    <m/>
    <m/>
    <m/>
    <n v="9.2100000000000009"/>
    <n v="8.1999999999999993"/>
    <n v="8.08"/>
    <m/>
    <n v="29"/>
    <n v="0"/>
    <n v="29"/>
    <n v="25.49"/>
    <n v="54.489999999999995"/>
    <n v="1.6963451839860531E-3"/>
    <n v="0.53220774454028263"/>
  </r>
  <r>
    <n v="26"/>
    <n v="105"/>
    <s v="Puntledge R"/>
    <s v="OPS"/>
    <s v="124"/>
    <s v="Chinook"/>
    <s v="3"/>
    <x v="0"/>
    <x v="15"/>
    <n v="105"/>
    <x v="10"/>
    <s v="CK-27"/>
    <s v="EAST VANCOUVER ISLAND-QUALICUM &amp; PUNTLEDGE_FA_0.x"/>
    <s v="M"/>
    <s v="H"/>
    <n v="105"/>
    <s v="Puntledge River H"/>
    <n v="105"/>
    <s v="Puntledge R"/>
    <s v="GSVI"/>
    <s v="S"/>
    <x v="1"/>
    <s v="185799"/>
    <n v="0"/>
    <x v="599"/>
    <n v="2022"/>
    <s v="20220612"/>
    <s v="20220612"/>
    <n v="82"/>
    <n v="6.37"/>
    <m/>
    <s v="CWT"/>
    <s v="P"/>
    <x v="0"/>
    <s v="Y"/>
    <s v="Y"/>
    <s v="Y"/>
    <n v="1.38E-2"/>
    <s v="AD Clip"/>
    <n v="32308"/>
    <s v=""/>
    <n v="1019260"/>
    <n v="2"/>
    <n v="40199"/>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699999999999998"/>
    <n v="9.83"/>
    <m/>
    <n v="0"/>
    <n v="0"/>
    <n v="0"/>
    <n v="11.9"/>
    <n v="11.9"/>
    <n v="3.6832982543023401E-4"/>
    <n v="0"/>
  </r>
  <r>
    <n v="26"/>
    <n v="105"/>
    <s v="Puntledge R"/>
    <s v="OPS"/>
    <s v="124"/>
    <s v="Chinook"/>
    <s v="3"/>
    <x v="0"/>
    <x v="15"/>
    <n v="105"/>
    <x v="10"/>
    <s v="CK-27"/>
    <s v="EAST VANCOUVER ISLAND-QUALICUM &amp; PUNTLEDGE_FA_0.x"/>
    <s v="M"/>
    <s v="H"/>
    <n v="105"/>
    <s v="Puntledge River H"/>
    <n v="105"/>
    <s v="Puntledge R"/>
    <s v="GSVI"/>
    <s v="S"/>
    <x v="1"/>
    <s v="185799"/>
    <n v="0"/>
    <x v="599"/>
    <n v="2022"/>
    <s v="20220612"/>
    <s v="20220612"/>
    <n v="82"/>
    <n v="6.37"/>
    <m/>
    <s v="CWT"/>
    <s v="P"/>
    <x v="0"/>
    <s v="Y"/>
    <s v="Y"/>
    <s v="Y"/>
    <n v="1.38E-2"/>
    <s v="AD Clip"/>
    <n v="32308"/>
    <n v="32308"/>
    <n v="1019260"/>
    <n v="3"/>
    <n v="40199"/>
    <n v="2024"/>
    <m/>
    <m/>
    <m/>
    <m/>
    <m/>
    <m/>
    <m/>
    <m/>
    <m/>
    <m/>
    <m/>
    <m/>
    <m/>
    <m/>
    <m/>
    <m/>
    <m/>
    <m/>
    <m/>
    <m/>
    <m/>
    <m/>
    <m/>
    <m/>
    <m/>
    <m/>
    <n v="4.68"/>
    <m/>
    <m/>
    <m/>
    <m/>
    <m/>
    <m/>
    <m/>
    <m/>
    <m/>
    <m/>
    <m/>
    <m/>
    <m/>
    <m/>
    <m/>
    <m/>
    <m/>
    <m/>
    <m/>
    <m/>
    <m/>
    <m/>
    <n v="40.29"/>
    <m/>
    <m/>
    <m/>
    <m/>
    <m/>
    <m/>
    <m/>
    <m/>
    <m/>
    <m/>
    <m/>
    <m/>
    <m/>
    <m/>
    <m/>
    <m/>
    <m/>
    <m/>
    <m/>
    <m/>
    <m/>
    <m/>
    <m/>
    <m/>
    <m/>
    <m/>
    <m/>
    <m/>
    <m/>
    <m/>
    <m/>
    <m/>
    <m/>
    <m/>
    <m/>
    <m/>
    <m/>
    <m/>
    <m/>
    <m/>
    <m/>
    <m/>
    <m/>
    <m/>
    <m/>
    <m/>
    <m/>
    <m/>
    <m/>
    <m/>
    <m/>
    <m/>
    <m/>
    <m/>
    <m/>
    <m/>
    <m/>
    <m/>
    <m/>
    <m/>
    <m/>
    <m/>
    <m/>
    <m/>
    <m/>
    <m/>
    <m/>
    <m/>
    <m/>
    <m/>
    <m/>
    <m/>
    <m/>
    <m/>
    <m/>
    <m/>
    <m/>
    <m/>
    <m/>
    <m/>
    <m/>
    <m/>
    <m/>
    <m/>
    <m/>
    <m/>
    <m/>
    <m/>
    <m/>
    <m/>
    <m/>
    <m/>
    <m/>
    <m/>
    <m/>
    <m/>
    <m/>
    <m/>
    <m/>
    <m/>
    <m/>
    <m/>
    <m/>
    <m/>
    <m/>
    <m/>
    <m/>
    <m/>
    <m/>
    <m/>
    <m/>
    <m/>
    <m/>
    <m/>
    <n v="13.35"/>
    <n v="12.57"/>
    <n v="11.81"/>
    <m/>
    <n v="44.97"/>
    <n v="0"/>
    <n v="44.97"/>
    <n v="37.729999999999997"/>
    <n v="82.7"/>
    <n v="2.5597375263092734E-3"/>
    <n v="0.54377267230955262"/>
  </r>
  <r>
    <n v="26"/>
    <n v="105"/>
    <s v="Puntledge R"/>
    <s v="OPS"/>
    <s v="124"/>
    <s v="Chinook"/>
    <s v="3"/>
    <x v="0"/>
    <x v="16"/>
    <n v="105"/>
    <x v="10"/>
    <s v="CK-27"/>
    <s v="EAST VANCOUVER ISLAND-QUALICUM &amp; PUNTLEDGE_FA_0.x"/>
    <s v="M"/>
    <s v="H"/>
    <n v="105"/>
    <s v="Puntledge River H"/>
    <n v="105"/>
    <s v="Puntledge R"/>
    <s v="GSVI"/>
    <s v="S"/>
    <x v="1"/>
    <s v="184776"/>
    <n v="0"/>
    <x v="600"/>
    <n v="2023"/>
    <s v="20230605"/>
    <s v="20230612"/>
    <n v="79"/>
    <n v="5.04"/>
    <m/>
    <s v="CWT"/>
    <s v="P"/>
    <x v="0"/>
    <s v="Y"/>
    <s v="Y"/>
    <s v="Y"/>
    <n v="5.1019999999999998E-3"/>
    <s v="AD Clip"/>
    <n v="4833"/>
    <n v="4833"/>
    <n v="106555"/>
    <n v="2"/>
    <n v="41030"/>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7"/>
    <n v="0"/>
    <n v="1.95"/>
    <m/>
    <n v="0"/>
    <n v="0"/>
    <n v="0"/>
    <n v="2.12"/>
    <n v="2.12"/>
    <n v="4.3865094144423757E-4"/>
    <n v="0"/>
  </r>
  <r>
    <n v="26"/>
    <n v="105"/>
    <s v="Puntledge R"/>
    <s v="OPS"/>
    <s v="124"/>
    <s v="Chinook"/>
    <s v="3"/>
    <x v="0"/>
    <x v="16"/>
    <n v="105"/>
    <x v="10"/>
    <s v="CK-27"/>
    <s v="EAST VANCOUVER ISLAND-QUALICUM &amp; PUNTLEDGE_FA_0.x"/>
    <s v="M"/>
    <s v="H"/>
    <n v="105"/>
    <s v="Puntledge River H"/>
    <n v="105"/>
    <s v="Puntledge R"/>
    <s v="GSVI"/>
    <s v="S"/>
    <x v="1"/>
    <s v="187184"/>
    <n v="0"/>
    <x v="601"/>
    <n v="2023"/>
    <s v="20230605"/>
    <s v="20230613"/>
    <n v="79"/>
    <n v="5.04"/>
    <m/>
    <s v="CWT"/>
    <s v="P"/>
    <x v="0"/>
    <s v="Y"/>
    <s v="Y"/>
    <s v="Y"/>
    <n v="1.4037000000000001E-2"/>
    <s v="AD Clip"/>
    <n v="59372"/>
    <n v="59372"/>
    <n v="1309213"/>
    <n v="2"/>
    <n v="41031"/>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39"/>
    <n v="3.82"/>
    <n v="42.93"/>
    <m/>
    <n v="0"/>
    <n v="0"/>
    <n v="0"/>
    <n v="54.14"/>
    <n v="54.14"/>
    <n v="9.1187765276561344E-4"/>
    <n v="0"/>
  </r>
  <r>
    <n v="26"/>
    <n v="105"/>
    <s v="Puntledge R"/>
    <s v="OPS"/>
    <s v="124"/>
    <s v="Chinook"/>
    <s v="3"/>
    <x v="0"/>
    <x v="17"/>
    <n v="105"/>
    <x v="10"/>
    <s v="CK-27"/>
    <s v="EAST VANCOUVER ISLAND-QUALICUM &amp; PUNTLEDGE_FA_0.x"/>
    <s v="M"/>
    <s v="H"/>
    <n v="105"/>
    <s v="Puntledge River H"/>
    <n v="105"/>
    <s v="Puntledge R"/>
    <s v="GSVI"/>
    <s v="S"/>
    <x v="1"/>
    <s v="186081"/>
    <n v="0"/>
    <x v="602"/>
    <n v="2024"/>
    <s v="20240605"/>
    <s v="20240626"/>
    <n v="87"/>
    <n v="6.33"/>
    <m/>
    <s v="CWT"/>
    <s v="P"/>
    <x v="0"/>
    <s v="Y"/>
    <s v="Y"/>
    <s v="Y"/>
    <n v="1.0699999999999999E-2"/>
    <s v="AD Clip"/>
    <n v="30298"/>
    <n v="30298"/>
    <n v="76997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
    <n v="105"/>
    <s v="Puntledge R"/>
    <s v="OPS"/>
    <s v="124"/>
    <s v="Chinook"/>
    <s v="3"/>
    <x v="0"/>
    <x v="17"/>
    <n v="105"/>
    <x v="10"/>
    <s v="CK-27"/>
    <s v="EAST VANCOUVER ISLAND-QUALICUM &amp; PUNTLEDGE_FA_0.x"/>
    <s v="M"/>
    <s v="H"/>
    <n v="105"/>
    <s v="Puntledge River H"/>
    <n v="105"/>
    <s v="Puntledge R"/>
    <s v="GSVI"/>
    <s v="S"/>
    <x v="1"/>
    <s v="186278"/>
    <n v="0"/>
    <x v="603"/>
    <n v="2024"/>
    <s v="20240619"/>
    <s v="20240619"/>
    <m/>
    <n v="6.55"/>
    <m/>
    <s v="CWT"/>
    <s v="P"/>
    <x v="0"/>
    <s v="Y"/>
    <s v="Y"/>
    <s v="Y"/>
    <n v="0.01"/>
    <s v="AD Clip"/>
    <n v="5054"/>
    <n v="5054"/>
    <n v="772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
    <n v="105"/>
    <s v="Puntledge R"/>
    <s v="OPS"/>
    <s v="124"/>
    <s v="Chinook"/>
    <s v="3"/>
    <x v="0"/>
    <x v="17"/>
    <n v="105"/>
    <x v="10"/>
    <s v="CK-27"/>
    <s v="EAST VANCOUVER ISLAND-QUALICUM &amp; PUNTLEDGE_FA_0.x"/>
    <s v="M"/>
    <s v="H"/>
    <n v="105"/>
    <s v="Puntledge River H"/>
    <n v="105"/>
    <s v="Puntledge R"/>
    <s v="GSVI"/>
    <s v="S"/>
    <x v="1"/>
    <s v="186433"/>
    <n v="0"/>
    <x v="604"/>
    <n v="2024"/>
    <s v="20240610"/>
    <s v="20240626"/>
    <n v="87"/>
    <n v="6.56"/>
    <m/>
    <s v="CWT"/>
    <s v="P"/>
    <x v="0"/>
    <s v="Y"/>
    <s v="Y"/>
    <s v="Y"/>
    <n v="5.5999999999999999E-3"/>
    <s v="AD Clip"/>
    <n v="30376"/>
    <n v="30376"/>
    <n v="70913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n v="106"/>
    <s v="Quinsam R"/>
    <s v="OPS"/>
    <s v="124"/>
    <s v="Chinook"/>
    <s v="3"/>
    <x v="0"/>
    <x v="3"/>
    <n v="106"/>
    <x v="11"/>
    <s v="CK-29"/>
    <s v="EAST VANCOUVER ISLAND-NORTH_FA_0.x"/>
    <s v="M"/>
    <s v="H"/>
    <n v="420"/>
    <s v="Discovery Passage Seapens"/>
    <n v="420"/>
    <s v="Discovery Pass"/>
    <s v="JNST"/>
    <s v="S"/>
    <x v="2"/>
    <s v="185829"/>
    <n v="0"/>
    <x v="605"/>
    <n v="2006"/>
    <s v="20060503"/>
    <s v="20060503"/>
    <n v="85"/>
    <n v="6.9"/>
    <s v="Discovery Inn Seapen"/>
    <s v="CWT"/>
    <s v="B"/>
    <x v="0"/>
    <s v="Y"/>
    <s v="Y"/>
    <s v="Y"/>
    <n v="1.1474E-2"/>
    <s v="AD Clip"/>
    <n v="25759"/>
    <s v=""/>
    <n v="478677"/>
    <n v="1"/>
    <n v="4275"/>
    <n v="200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7"/>
    <n v="1.83"/>
    <m/>
    <m/>
    <n v="0"/>
    <n v="0"/>
    <n v="0"/>
    <n v="3"/>
    <n v="3"/>
    <n v="1.164641484529679E-4"/>
    <n v="0"/>
  </r>
  <r>
    <n v="27"/>
    <n v="106"/>
    <s v="Quinsam R"/>
    <s v="OPS"/>
    <s v="124"/>
    <s v="Chinook"/>
    <s v="3"/>
    <x v="0"/>
    <x v="3"/>
    <n v="106"/>
    <x v="11"/>
    <s v="CK-29"/>
    <s v="EAST VANCOUVER ISLAND-NORTH_FA_0.x"/>
    <s v="M"/>
    <s v="H"/>
    <n v="420"/>
    <s v="Discovery Passage Seapens"/>
    <n v="420"/>
    <s v="Discovery Pass"/>
    <s v="JNST"/>
    <s v="S"/>
    <x v="2"/>
    <s v="185829"/>
    <n v="0"/>
    <x v="605"/>
    <n v="2006"/>
    <s v="20060503"/>
    <s v="20060503"/>
    <n v="85"/>
    <n v="6.9"/>
    <s v="Discovery Inn Seapen"/>
    <s v="CWT"/>
    <s v="B"/>
    <x v="0"/>
    <s v="Y"/>
    <s v="Y"/>
    <s v="Y"/>
    <n v="1.1474E-2"/>
    <s v="AD Clip"/>
    <n v="25759"/>
    <s v=""/>
    <n v="478677"/>
    <n v="2"/>
    <n v="4275"/>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
    <n v="2.2999999999999998"/>
    <m/>
    <m/>
    <n v="0"/>
    <n v="0"/>
    <n v="0"/>
    <n v="3"/>
    <n v="3"/>
    <n v="1.164641484529679E-4"/>
    <n v="0"/>
  </r>
  <r>
    <n v="27"/>
    <n v="106"/>
    <s v="Quinsam R"/>
    <s v="OPS"/>
    <s v="124"/>
    <s v="Chinook"/>
    <s v="3"/>
    <x v="0"/>
    <x v="3"/>
    <n v="106"/>
    <x v="11"/>
    <s v="CK-29"/>
    <s v="EAST VANCOUVER ISLAND-NORTH_FA_0.x"/>
    <s v="M"/>
    <s v="H"/>
    <n v="420"/>
    <s v="Discovery Passage Seapens"/>
    <n v="420"/>
    <s v="Discovery Pass"/>
    <s v="JNST"/>
    <s v="S"/>
    <x v="2"/>
    <s v="185829"/>
    <n v="0"/>
    <x v="605"/>
    <n v="2006"/>
    <s v="20060503"/>
    <s v="20060503"/>
    <n v="85"/>
    <n v="6.9"/>
    <s v="Discovery Inn Seapen"/>
    <s v="CWT"/>
    <s v="B"/>
    <x v="0"/>
    <s v="Y"/>
    <s v="Y"/>
    <s v="Y"/>
    <n v="1.1474E-2"/>
    <s v="AD Clip"/>
    <n v="25759"/>
    <s v=""/>
    <n v="478677"/>
    <n v="3"/>
    <n v="4275"/>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
    <m/>
    <m/>
    <m/>
    <m/>
    <n v="5.65"/>
    <n v="9.4499999999999993"/>
    <m/>
    <m/>
    <n v="0"/>
    <n v="7"/>
    <n v="7"/>
    <n v="15.1"/>
    <n v="22.1"/>
    <n v="8.5795256027019692E-4"/>
    <n v="0.31674208144796379"/>
  </r>
  <r>
    <n v="27"/>
    <n v="106"/>
    <s v="Quinsam R"/>
    <s v="OPS"/>
    <s v="124"/>
    <s v="Chinook"/>
    <s v="3"/>
    <x v="0"/>
    <x v="3"/>
    <n v="106"/>
    <x v="11"/>
    <s v="CK-29"/>
    <s v="EAST VANCOUVER ISLAND-NORTH_FA_0.x"/>
    <s v="M"/>
    <s v="H"/>
    <n v="420"/>
    <s v="Discovery Passage Seapens"/>
    <n v="420"/>
    <s v="Discovery Pass"/>
    <s v="JNST"/>
    <s v="S"/>
    <x v="2"/>
    <s v="185829"/>
    <n v="0"/>
    <x v="605"/>
    <n v="2006"/>
    <s v="20060503"/>
    <s v="20060503"/>
    <n v="85"/>
    <n v="6.9"/>
    <s v="Discovery Inn Seapen"/>
    <s v="CWT"/>
    <s v="B"/>
    <x v="0"/>
    <s v="Y"/>
    <s v="Y"/>
    <s v="Y"/>
    <n v="1.1474E-2"/>
    <s v="AD Clip"/>
    <n v="25759"/>
    <s v=""/>
    <n v="478677"/>
    <n v="4"/>
    <n v="4275"/>
    <n v="2009"/>
    <m/>
    <m/>
    <m/>
    <m/>
    <m/>
    <m/>
    <m/>
    <m/>
    <m/>
    <m/>
    <m/>
    <m/>
    <m/>
    <m/>
    <m/>
    <n v="3.5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
    <m/>
    <m/>
    <m/>
    <m/>
    <n v="3.26"/>
    <n v="7.74"/>
    <m/>
    <m/>
    <n v="3.54"/>
    <n v="7"/>
    <n v="10.54"/>
    <n v="11"/>
    <n v="21.54"/>
    <n v="8.3621258589230941E-4"/>
    <n v="0.48932219127205195"/>
  </r>
  <r>
    <n v="27"/>
    <n v="106"/>
    <s v="Quinsam R"/>
    <s v="OPS"/>
    <s v="124"/>
    <s v="Chinook"/>
    <s v="3"/>
    <x v="0"/>
    <x v="3"/>
    <n v="106"/>
    <x v="11"/>
    <s v="CK-29"/>
    <s v="EAST VANCOUVER ISLAND-NORTH_FA_0.x"/>
    <s v="M"/>
    <s v="H"/>
    <n v="420"/>
    <s v="Discovery Passage Seapens"/>
    <n v="420"/>
    <s v="Discovery Pass"/>
    <s v="JNST"/>
    <s v="S"/>
    <x v="2"/>
    <s v="185829"/>
    <n v="0"/>
    <x v="605"/>
    <n v="2006"/>
    <s v="20060503"/>
    <s v="20060503"/>
    <n v="85"/>
    <n v="6.9"/>
    <s v="Discovery Inn Seapen"/>
    <s v="CWT"/>
    <s v="B"/>
    <x v="0"/>
    <s v="Y"/>
    <s v="Y"/>
    <s v="Y"/>
    <n v="1.1474E-2"/>
    <s v="AD Clip"/>
    <n v="25759"/>
    <s v=""/>
    <n v="478677"/>
    <n v="5"/>
    <n v="4275"/>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08"/>
    <m/>
    <m/>
    <m/>
    <m/>
    <m/>
    <m/>
    <m/>
    <m/>
    <m/>
    <m/>
    <n v="1.62"/>
    <m/>
    <m/>
    <m/>
    <m/>
    <n v="4.95"/>
    <n v="4.3"/>
    <m/>
    <m/>
    <n v="10.08"/>
    <n v="1.62"/>
    <n v="11.7"/>
    <n v="9.25"/>
    <n v="20.95"/>
    <n v="8.1330797002989244E-4"/>
    <n v="0.55847255369928395"/>
  </r>
  <r>
    <n v="27"/>
    <n v="106"/>
    <s v="Quinsam R"/>
    <s v="OPS"/>
    <s v="124"/>
    <s v="Chinook"/>
    <s v="3"/>
    <x v="0"/>
    <x v="3"/>
    <n v="106"/>
    <x v="11"/>
    <s v="CK-29"/>
    <s v="EAST VANCOUVER ISLAND-NORTH_FA_0.x"/>
    <s v="M"/>
    <s v="H"/>
    <n v="420"/>
    <s v="Discovery Passage Seapens"/>
    <n v="420"/>
    <s v="Discovery Pass"/>
    <s v="JNST"/>
    <s v="S"/>
    <x v="2"/>
    <s v="185829"/>
    <n v="0"/>
    <x v="605"/>
    <n v="2006"/>
    <s v="20060503"/>
    <s v="20060503"/>
    <n v="85"/>
    <n v="6.9"/>
    <s v="Discovery Inn Seapen"/>
    <s v="CWT"/>
    <s v="B"/>
    <x v="0"/>
    <s v="Y"/>
    <s v="Y"/>
    <s v="Y"/>
    <n v="1.1474E-2"/>
    <s v="AD Clip"/>
    <n v="25759"/>
    <n v="25759"/>
    <n v="478677"/>
    <n v="6"/>
    <n v="4275"/>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9"/>
    <m/>
    <m/>
    <n v="0"/>
    <n v="0"/>
    <n v="0"/>
    <n v="2.89"/>
    <n v="2.89"/>
    <n v="1.1219379634302574E-4"/>
    <n v="0"/>
  </r>
  <r>
    <n v="27"/>
    <n v="106"/>
    <s v="Quinsam R"/>
    <s v="OPS"/>
    <s v="124"/>
    <s v="Chinook"/>
    <s v="3"/>
    <x v="0"/>
    <x v="3"/>
    <n v="106"/>
    <x v="11"/>
    <s v="CK-29"/>
    <s v="EAST VANCOUVER ISLAND-NORTH_FA_0.x"/>
    <s v="M"/>
    <s v="H"/>
    <n v="420"/>
    <s v="Discovery Passage Seapens"/>
    <n v="420"/>
    <s v="Discovery Pass"/>
    <s v="JNST"/>
    <s v="S"/>
    <x v="2"/>
    <s v="185830"/>
    <n v="0"/>
    <x v="606"/>
    <n v="2006"/>
    <s v="20060504"/>
    <s v="20060504"/>
    <n v="89"/>
    <n v="7.9"/>
    <s v="April Point Seapen"/>
    <s v="CWT"/>
    <s v="B"/>
    <x v="0"/>
    <s v="Y"/>
    <s v="Y"/>
    <s v="Y"/>
    <n v="5.2969999999999996E-3"/>
    <s v="AD Clip"/>
    <n v="27975"/>
    <s v=""/>
    <n v="240558"/>
    <n v="2"/>
    <n v="4274"/>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67"/>
    <m/>
    <m/>
    <m/>
    <m/>
    <m/>
    <m/>
    <m/>
    <m/>
    <n v="0"/>
    <n v="6.67"/>
    <n v="6.67"/>
    <n v="0"/>
    <n v="6.67"/>
    <n v="2.384271671134942E-4"/>
    <n v="1"/>
  </r>
  <r>
    <n v="27"/>
    <n v="106"/>
    <s v="Quinsam R"/>
    <s v="OPS"/>
    <s v="124"/>
    <s v="Chinook"/>
    <s v="3"/>
    <x v="0"/>
    <x v="3"/>
    <n v="106"/>
    <x v="11"/>
    <s v="CK-29"/>
    <s v="EAST VANCOUVER ISLAND-NORTH_FA_0.x"/>
    <s v="M"/>
    <s v="H"/>
    <n v="420"/>
    <s v="Discovery Passage Seapens"/>
    <n v="420"/>
    <s v="Discovery Pass"/>
    <s v="JNST"/>
    <s v="S"/>
    <x v="2"/>
    <s v="185830"/>
    <n v="0"/>
    <x v="606"/>
    <n v="2006"/>
    <s v="20060504"/>
    <s v="20060504"/>
    <n v="89"/>
    <n v="7.9"/>
    <s v="April Point Seapen"/>
    <s v="CWT"/>
    <s v="B"/>
    <x v="0"/>
    <s v="Y"/>
    <s v="Y"/>
    <s v="Y"/>
    <n v="5.2969999999999996E-3"/>
    <s v="AD Clip"/>
    <n v="27975"/>
    <s v=""/>
    <n v="240558"/>
    <n v="3"/>
    <n v="4274"/>
    <n v="2008"/>
    <m/>
    <m/>
    <m/>
    <m/>
    <m/>
    <m/>
    <m/>
    <m/>
    <m/>
    <m/>
    <m/>
    <m/>
    <m/>
    <m/>
    <m/>
    <m/>
    <m/>
    <m/>
    <m/>
    <m/>
    <m/>
    <m/>
    <m/>
    <m/>
    <m/>
    <m/>
    <m/>
    <m/>
    <m/>
    <m/>
    <m/>
    <m/>
    <m/>
    <m/>
    <m/>
    <m/>
    <m/>
    <m/>
    <m/>
    <m/>
    <m/>
    <m/>
    <m/>
    <m/>
    <m/>
    <m/>
    <m/>
    <m/>
    <m/>
    <n v="37.29"/>
    <m/>
    <m/>
    <m/>
    <m/>
    <m/>
    <m/>
    <m/>
    <m/>
    <m/>
    <m/>
    <m/>
    <m/>
    <m/>
    <m/>
    <m/>
    <m/>
    <m/>
    <m/>
    <m/>
    <m/>
    <m/>
    <m/>
    <m/>
    <m/>
    <m/>
    <m/>
    <m/>
    <m/>
    <m/>
    <m/>
    <m/>
    <m/>
    <m/>
    <m/>
    <m/>
    <m/>
    <m/>
    <m/>
    <m/>
    <m/>
    <m/>
    <m/>
    <m/>
    <m/>
    <m/>
    <m/>
    <m/>
    <m/>
    <m/>
    <m/>
    <m/>
    <m/>
    <m/>
    <m/>
    <m/>
    <m/>
    <m/>
    <m/>
    <m/>
    <m/>
    <m/>
    <m/>
    <m/>
    <m/>
    <m/>
    <m/>
    <m/>
    <m/>
    <m/>
    <m/>
    <m/>
    <m/>
    <m/>
    <m/>
    <m/>
    <m/>
    <m/>
    <m/>
    <m/>
    <m/>
    <m/>
    <m/>
    <m/>
    <m/>
    <m/>
    <m/>
    <m/>
    <m/>
    <m/>
    <m/>
    <m/>
    <m/>
    <m/>
    <m/>
    <m/>
    <m/>
    <m/>
    <m/>
    <m/>
    <m/>
    <m/>
    <m/>
    <m/>
    <m/>
    <m/>
    <m/>
    <m/>
    <m/>
    <m/>
    <n v="5.94"/>
    <m/>
    <m/>
    <m/>
    <m/>
    <n v="2.5499999999999998"/>
    <n v="4.49"/>
    <m/>
    <m/>
    <n v="37.29"/>
    <n v="5.94"/>
    <n v="43.23"/>
    <n v="7.04"/>
    <n v="50.269999999999996"/>
    <n v="1.7969615728328863E-3"/>
    <n v="0.85995623632385121"/>
  </r>
  <r>
    <n v="27"/>
    <n v="106"/>
    <s v="Quinsam R"/>
    <s v="OPS"/>
    <s v="124"/>
    <s v="Chinook"/>
    <s v="3"/>
    <x v="0"/>
    <x v="3"/>
    <n v="106"/>
    <x v="11"/>
    <s v="CK-29"/>
    <s v="EAST VANCOUVER ISLAND-NORTH_FA_0.x"/>
    <s v="M"/>
    <s v="H"/>
    <n v="420"/>
    <s v="Discovery Passage Seapens"/>
    <n v="420"/>
    <s v="Discovery Pass"/>
    <s v="JNST"/>
    <s v="S"/>
    <x v="2"/>
    <s v="185830"/>
    <n v="0"/>
    <x v="606"/>
    <n v="2006"/>
    <s v="20060504"/>
    <s v="20060504"/>
    <n v="89"/>
    <n v="7.9"/>
    <s v="April Point Seapen"/>
    <s v="CWT"/>
    <s v="B"/>
    <x v="0"/>
    <s v="Y"/>
    <s v="Y"/>
    <s v="Y"/>
    <n v="5.2969999999999996E-3"/>
    <s v="AD Clip"/>
    <n v="27975"/>
    <s v=""/>
    <n v="240558"/>
    <n v="4"/>
    <n v="4274"/>
    <n v="2009"/>
    <m/>
    <m/>
    <m/>
    <m/>
    <m/>
    <m/>
    <m/>
    <m/>
    <m/>
    <m/>
    <m/>
    <m/>
    <m/>
    <m/>
    <m/>
    <m/>
    <m/>
    <m/>
    <m/>
    <m/>
    <m/>
    <m/>
    <m/>
    <m/>
    <m/>
    <m/>
    <m/>
    <m/>
    <m/>
    <n v="7.18"/>
    <m/>
    <m/>
    <m/>
    <m/>
    <m/>
    <m/>
    <m/>
    <m/>
    <m/>
    <m/>
    <m/>
    <m/>
    <m/>
    <m/>
    <m/>
    <m/>
    <m/>
    <m/>
    <m/>
    <n v="50.16"/>
    <m/>
    <m/>
    <m/>
    <m/>
    <m/>
    <m/>
    <m/>
    <m/>
    <m/>
    <m/>
    <m/>
    <m/>
    <m/>
    <m/>
    <m/>
    <m/>
    <m/>
    <m/>
    <m/>
    <m/>
    <m/>
    <m/>
    <m/>
    <m/>
    <m/>
    <m/>
    <m/>
    <m/>
    <m/>
    <m/>
    <m/>
    <m/>
    <m/>
    <m/>
    <m/>
    <m/>
    <m/>
    <m/>
    <m/>
    <m/>
    <m/>
    <m/>
    <m/>
    <m/>
    <m/>
    <m/>
    <m/>
    <m/>
    <m/>
    <m/>
    <m/>
    <m/>
    <m/>
    <m/>
    <m/>
    <m/>
    <m/>
    <m/>
    <m/>
    <m/>
    <m/>
    <m/>
    <m/>
    <m/>
    <m/>
    <m/>
    <m/>
    <m/>
    <m/>
    <m/>
    <m/>
    <m/>
    <m/>
    <m/>
    <m/>
    <m/>
    <m/>
    <m/>
    <m/>
    <m/>
    <m/>
    <m/>
    <m/>
    <m/>
    <m/>
    <m/>
    <m/>
    <m/>
    <m/>
    <m/>
    <m/>
    <m/>
    <m/>
    <m/>
    <m/>
    <m/>
    <m/>
    <m/>
    <m/>
    <m/>
    <m/>
    <m/>
    <m/>
    <m/>
    <m/>
    <m/>
    <m/>
    <m/>
    <m/>
    <n v="27.43"/>
    <m/>
    <m/>
    <m/>
    <m/>
    <n v="5.63"/>
    <n v="12.31"/>
    <n v="1.19"/>
    <m/>
    <n v="57.34"/>
    <n v="27.43"/>
    <n v="84.77"/>
    <n v="19.13"/>
    <n v="103.89999999999999"/>
    <n v="3.714030384271671E-3"/>
    <n v="0.81588065447545721"/>
  </r>
  <r>
    <n v="27"/>
    <n v="106"/>
    <s v="Quinsam R"/>
    <s v="OPS"/>
    <s v="124"/>
    <s v="Chinook"/>
    <s v="3"/>
    <x v="0"/>
    <x v="3"/>
    <n v="106"/>
    <x v="11"/>
    <s v="CK-29"/>
    <s v="EAST VANCOUVER ISLAND-NORTH_FA_0.x"/>
    <s v="M"/>
    <s v="H"/>
    <n v="420"/>
    <s v="Discovery Passage Seapens"/>
    <n v="420"/>
    <s v="Discovery Pass"/>
    <s v="JNST"/>
    <s v="S"/>
    <x v="2"/>
    <s v="185830"/>
    <n v="0"/>
    <x v="606"/>
    <n v="2006"/>
    <s v="20060504"/>
    <s v="20060504"/>
    <n v="89"/>
    <n v="7.9"/>
    <s v="April Point Seapen"/>
    <s v="CWT"/>
    <s v="B"/>
    <x v="0"/>
    <s v="Y"/>
    <s v="Y"/>
    <s v="Y"/>
    <n v="5.2969999999999996E-3"/>
    <s v="AD Clip"/>
    <n v="27975"/>
    <s v=""/>
    <n v="240558"/>
    <n v="5"/>
    <n v="4274"/>
    <n v="2010"/>
    <m/>
    <m/>
    <m/>
    <m/>
    <m/>
    <m/>
    <m/>
    <m/>
    <m/>
    <m/>
    <m/>
    <m/>
    <m/>
    <m/>
    <m/>
    <n v="2.52"/>
    <m/>
    <m/>
    <m/>
    <m/>
    <m/>
    <m/>
    <m/>
    <m/>
    <m/>
    <m/>
    <m/>
    <m/>
    <m/>
    <n v="6.42"/>
    <m/>
    <m/>
    <m/>
    <m/>
    <m/>
    <m/>
    <m/>
    <m/>
    <m/>
    <m/>
    <m/>
    <m/>
    <m/>
    <m/>
    <m/>
    <m/>
    <m/>
    <m/>
    <m/>
    <m/>
    <m/>
    <m/>
    <m/>
    <m/>
    <m/>
    <m/>
    <m/>
    <m/>
    <m/>
    <m/>
    <m/>
    <m/>
    <m/>
    <m/>
    <m/>
    <m/>
    <m/>
    <m/>
    <m/>
    <m/>
    <m/>
    <m/>
    <m/>
    <m/>
    <m/>
    <m/>
    <m/>
    <m/>
    <m/>
    <m/>
    <m/>
    <m/>
    <m/>
    <m/>
    <m/>
    <m/>
    <m/>
    <m/>
    <m/>
    <m/>
    <m/>
    <m/>
    <m/>
    <m/>
    <m/>
    <m/>
    <m/>
    <m/>
    <m/>
    <m/>
    <m/>
    <m/>
    <m/>
    <m/>
    <m/>
    <m/>
    <m/>
    <m/>
    <m/>
    <m/>
    <m/>
    <m/>
    <m/>
    <m/>
    <m/>
    <m/>
    <m/>
    <m/>
    <m/>
    <m/>
    <m/>
    <m/>
    <m/>
    <m/>
    <m/>
    <m/>
    <m/>
    <m/>
    <m/>
    <m/>
    <m/>
    <m/>
    <m/>
    <m/>
    <m/>
    <m/>
    <m/>
    <m/>
    <m/>
    <m/>
    <m/>
    <m/>
    <m/>
    <m/>
    <m/>
    <m/>
    <m/>
    <m/>
    <m/>
    <m/>
    <m/>
    <m/>
    <m/>
    <m/>
    <m/>
    <m/>
    <m/>
    <m/>
    <m/>
    <n v="6.84"/>
    <m/>
    <m/>
    <m/>
    <m/>
    <n v="0.63"/>
    <n v="0.42"/>
    <m/>
    <m/>
    <n v="8.94"/>
    <n v="6.84"/>
    <n v="15.78"/>
    <n v="1.05"/>
    <n v="16.830000000000002"/>
    <n v="6.0160857908847195E-4"/>
    <n v="0.93761140819964339"/>
  </r>
  <r>
    <n v="27"/>
    <n v="106"/>
    <s v="Quinsam R"/>
    <s v="OPS"/>
    <s v="124"/>
    <s v="Chinook"/>
    <s v="3"/>
    <x v="0"/>
    <x v="3"/>
    <n v="106"/>
    <x v="11"/>
    <s v="CK-29"/>
    <s v="EAST VANCOUVER ISLAND-NORTH_FA_0.x"/>
    <s v="M"/>
    <s v="H"/>
    <n v="420"/>
    <s v="Discovery Passage Seapens"/>
    <n v="420"/>
    <s v="Discovery Pass"/>
    <s v="JNST"/>
    <s v="S"/>
    <x v="2"/>
    <s v="185830"/>
    <n v="0"/>
    <x v="606"/>
    <n v="2006"/>
    <s v="20060504"/>
    <s v="20060504"/>
    <n v="89"/>
    <n v="7.9"/>
    <s v="April Point Seapen"/>
    <s v="CWT"/>
    <s v="B"/>
    <x v="0"/>
    <s v="Y"/>
    <s v="Y"/>
    <s v="Y"/>
    <n v="5.2969999999999996E-3"/>
    <s v="AD Clip"/>
    <n v="27975"/>
    <n v="27975"/>
    <n v="240558"/>
    <n v="6"/>
    <n v="4274"/>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4"/>
    <m/>
    <m/>
    <m/>
    <m/>
    <m/>
    <m/>
    <m/>
    <m/>
    <n v="0"/>
    <n v="1.34"/>
    <n v="1.34"/>
    <n v="0"/>
    <n v="1.34"/>
    <n v="4.7899910634495087E-5"/>
    <n v="1"/>
  </r>
  <r>
    <n v="27"/>
    <n v="106"/>
    <s v="Quinsam R"/>
    <s v="OPS"/>
    <s v="124"/>
    <s v="Chinook"/>
    <s v="3"/>
    <x v="0"/>
    <x v="3"/>
    <n v="106"/>
    <x v="11"/>
    <s v="CK-29"/>
    <s v="EAST VANCOUVER ISLAND-NORTH_FA_0.x"/>
    <s v="M"/>
    <s v="H"/>
    <n v="420"/>
    <s v="Discovery Passage Seapens"/>
    <n v="420"/>
    <s v="Discovery Pass"/>
    <s v="JNST"/>
    <s v="S"/>
    <x v="2"/>
    <s v="185831"/>
    <n v="0"/>
    <x v="607"/>
    <n v="2006"/>
    <s v="20060425"/>
    <s v="20060428"/>
    <n v="81"/>
    <n v="5.7"/>
    <s v="WOODWARDS SEAPEN."/>
    <s v="CWT"/>
    <s v="B"/>
    <x v="0"/>
    <s v="Y"/>
    <s v="Y"/>
    <s v="Y"/>
    <n v="3.8552000000000003E-2"/>
    <s v="AD Clip"/>
    <n v="27308"/>
    <s v=""/>
    <n v="145878"/>
    <n v="1"/>
    <n v="4273"/>
    <n v="200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9"/>
    <n v="0.61"/>
    <m/>
    <m/>
    <n v="0"/>
    <n v="0"/>
    <n v="0"/>
    <n v="1"/>
    <n v="1"/>
    <n v="3.6619305697963968E-5"/>
    <n v="0"/>
  </r>
  <r>
    <n v="27"/>
    <n v="106"/>
    <s v="Quinsam R"/>
    <s v="OPS"/>
    <s v="124"/>
    <s v="Chinook"/>
    <s v="3"/>
    <x v="0"/>
    <x v="3"/>
    <n v="106"/>
    <x v="11"/>
    <s v="CK-29"/>
    <s v="EAST VANCOUVER ISLAND-NORTH_FA_0.x"/>
    <s v="M"/>
    <s v="H"/>
    <n v="420"/>
    <s v="Discovery Passage Seapens"/>
    <n v="420"/>
    <s v="Discovery Pass"/>
    <s v="JNST"/>
    <s v="S"/>
    <x v="2"/>
    <s v="185831"/>
    <n v="0"/>
    <x v="607"/>
    <n v="2006"/>
    <s v="20060425"/>
    <s v="20060428"/>
    <n v="81"/>
    <n v="5.7"/>
    <s v="WOODWARDS SEAPEN."/>
    <s v="CWT"/>
    <s v="B"/>
    <x v="0"/>
    <s v="Y"/>
    <s v="Y"/>
    <s v="Y"/>
    <n v="3.8552000000000003E-2"/>
    <s v="AD Clip"/>
    <n v="27308"/>
    <s v=""/>
    <n v="145878"/>
    <n v="2"/>
    <n v="4273"/>
    <n v="2007"/>
    <m/>
    <m/>
    <m/>
    <m/>
    <m/>
    <m/>
    <m/>
    <m/>
    <m/>
    <m/>
    <m/>
    <m/>
    <m/>
    <m/>
    <m/>
    <m/>
    <m/>
    <m/>
    <m/>
    <m/>
    <m/>
    <m/>
    <m/>
    <m/>
    <m/>
    <m/>
    <m/>
    <m/>
    <m/>
    <m/>
    <m/>
    <m/>
    <m/>
    <m/>
    <m/>
    <m/>
    <m/>
    <m/>
    <m/>
    <m/>
    <m/>
    <m/>
    <m/>
    <m/>
    <m/>
    <m/>
    <m/>
    <m/>
    <m/>
    <m/>
    <m/>
    <m/>
    <m/>
    <m/>
    <n v="15.89"/>
    <m/>
    <m/>
    <m/>
    <m/>
    <m/>
    <m/>
    <m/>
    <m/>
    <m/>
    <m/>
    <m/>
    <m/>
    <m/>
    <m/>
    <m/>
    <m/>
    <m/>
    <m/>
    <m/>
    <m/>
    <m/>
    <m/>
    <m/>
    <m/>
    <m/>
    <m/>
    <m/>
    <m/>
    <m/>
    <m/>
    <m/>
    <m/>
    <m/>
    <m/>
    <m/>
    <m/>
    <m/>
    <m/>
    <m/>
    <m/>
    <m/>
    <m/>
    <m/>
    <m/>
    <m/>
    <m/>
    <m/>
    <m/>
    <m/>
    <m/>
    <m/>
    <m/>
    <m/>
    <m/>
    <m/>
    <m/>
    <m/>
    <m/>
    <m/>
    <m/>
    <m/>
    <m/>
    <m/>
    <m/>
    <m/>
    <m/>
    <m/>
    <m/>
    <m/>
    <m/>
    <m/>
    <m/>
    <m/>
    <m/>
    <m/>
    <m/>
    <m/>
    <m/>
    <m/>
    <m/>
    <m/>
    <m/>
    <m/>
    <m/>
    <m/>
    <m/>
    <m/>
    <m/>
    <m/>
    <m/>
    <m/>
    <m/>
    <m/>
    <m/>
    <m/>
    <m/>
    <m/>
    <m/>
    <m/>
    <m/>
    <m/>
    <m/>
    <m/>
    <m/>
    <m/>
    <m/>
    <m/>
    <m/>
    <m/>
    <n v="0.47"/>
    <n v="1.53"/>
    <m/>
    <m/>
    <n v="15.89"/>
    <n v="0"/>
    <n v="15.89"/>
    <n v="2"/>
    <n v="17.89"/>
    <n v="6.5511937893657538E-4"/>
    <n v="0.88820570150922307"/>
  </r>
  <r>
    <n v="27"/>
    <n v="106"/>
    <s v="Quinsam R"/>
    <s v="OPS"/>
    <s v="124"/>
    <s v="Chinook"/>
    <s v="3"/>
    <x v="0"/>
    <x v="3"/>
    <n v="106"/>
    <x v="11"/>
    <s v="CK-29"/>
    <s v="EAST VANCOUVER ISLAND-NORTH_FA_0.x"/>
    <s v="M"/>
    <s v="H"/>
    <n v="420"/>
    <s v="Discovery Passage Seapens"/>
    <n v="420"/>
    <s v="Discovery Pass"/>
    <s v="JNST"/>
    <s v="S"/>
    <x v="2"/>
    <s v="185831"/>
    <n v="0"/>
    <x v="607"/>
    <n v="2006"/>
    <s v="20060425"/>
    <s v="20060428"/>
    <n v="81"/>
    <n v="5.7"/>
    <s v="WOODWARDS SEAPEN."/>
    <s v="CWT"/>
    <s v="B"/>
    <x v="0"/>
    <s v="Y"/>
    <s v="Y"/>
    <s v="Y"/>
    <n v="3.8552000000000003E-2"/>
    <s v="AD Clip"/>
    <n v="27308"/>
    <s v=""/>
    <n v="145878"/>
    <n v="3"/>
    <n v="4273"/>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7"/>
    <m/>
    <m/>
    <m/>
    <m/>
    <n v="1.56"/>
    <n v="2.68"/>
    <n v="0.52"/>
    <m/>
    <n v="0"/>
    <n v="3.97"/>
    <n v="3.97"/>
    <n v="4.76"/>
    <n v="8.73"/>
    <n v="3.1968653874322545E-4"/>
    <n v="0.4547537227949599"/>
  </r>
  <r>
    <n v="27"/>
    <n v="106"/>
    <s v="Quinsam R"/>
    <s v="OPS"/>
    <s v="124"/>
    <s v="Chinook"/>
    <s v="3"/>
    <x v="0"/>
    <x v="3"/>
    <n v="106"/>
    <x v="11"/>
    <s v="CK-29"/>
    <s v="EAST VANCOUVER ISLAND-NORTH_FA_0.x"/>
    <s v="M"/>
    <s v="H"/>
    <n v="420"/>
    <s v="Discovery Passage Seapens"/>
    <n v="420"/>
    <s v="Discovery Pass"/>
    <s v="JNST"/>
    <s v="S"/>
    <x v="2"/>
    <s v="185831"/>
    <n v="0"/>
    <x v="607"/>
    <n v="2006"/>
    <s v="20060425"/>
    <s v="20060428"/>
    <n v="81"/>
    <n v="5.7"/>
    <s v="WOODWARDS SEAPEN."/>
    <s v="CWT"/>
    <s v="B"/>
    <x v="0"/>
    <s v="Y"/>
    <s v="Y"/>
    <s v="Y"/>
    <n v="3.8552000000000003E-2"/>
    <s v="AD Clip"/>
    <n v="27308"/>
    <s v=""/>
    <n v="145878"/>
    <n v="4"/>
    <n v="4273"/>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499999999999996"/>
    <m/>
    <m/>
    <m/>
    <m/>
    <n v="1.63"/>
    <n v="2.0499999999999998"/>
    <m/>
    <m/>
    <n v="0"/>
    <n v="4.3499999999999996"/>
    <n v="4.3499999999999996"/>
    <n v="3.68"/>
    <n v="8.0299999999999994"/>
    <n v="2.9405302475465065E-4"/>
    <n v="0.5417185554171855"/>
  </r>
  <r>
    <n v="27"/>
    <n v="106"/>
    <s v="Quinsam R"/>
    <s v="OPS"/>
    <s v="124"/>
    <s v="Chinook"/>
    <s v="3"/>
    <x v="0"/>
    <x v="3"/>
    <n v="106"/>
    <x v="11"/>
    <s v="CK-29"/>
    <s v="EAST VANCOUVER ISLAND-NORTH_FA_0.x"/>
    <s v="M"/>
    <s v="H"/>
    <n v="420"/>
    <s v="Discovery Passage Seapens"/>
    <n v="420"/>
    <s v="Discovery Pass"/>
    <s v="JNST"/>
    <s v="S"/>
    <x v="2"/>
    <s v="185831"/>
    <n v="0"/>
    <x v="607"/>
    <n v="2006"/>
    <s v="20060425"/>
    <s v="20060428"/>
    <n v="81"/>
    <n v="5.7"/>
    <s v="WOODWARDS SEAPEN."/>
    <s v="CWT"/>
    <s v="B"/>
    <x v="0"/>
    <s v="Y"/>
    <s v="Y"/>
    <s v="Y"/>
    <n v="3.8552000000000003E-2"/>
    <s v="AD Clip"/>
    <n v="27308"/>
    <n v="27308"/>
    <n v="145878"/>
    <n v="5"/>
    <n v="4273"/>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1"/>
    <m/>
    <m/>
    <m/>
    <m/>
    <n v="1.84"/>
    <n v="0.28999999999999998"/>
    <m/>
    <m/>
    <n v="0"/>
    <n v="3.51"/>
    <n v="3.51"/>
    <n v="2.13"/>
    <n v="5.64"/>
    <n v="2.0653288413651676E-4"/>
    <n v="0.62234042553191493"/>
  </r>
  <r>
    <n v="27"/>
    <n v="106"/>
    <s v="Quinsam R"/>
    <s v="OPS"/>
    <s v="124"/>
    <s v="Chinook"/>
    <s v="3"/>
    <x v="0"/>
    <x v="3"/>
    <n v="106"/>
    <x v="11"/>
    <s v="CK-29"/>
    <s v="EAST VANCOUVER ISLAND-NORTH_FA_0.x"/>
    <s v="M"/>
    <s v="H"/>
    <n v="420"/>
    <s v="Discovery Passage Seapens"/>
    <n v="420"/>
    <s v="Discovery Pass"/>
    <s v="JNST"/>
    <s v="S"/>
    <x v="2"/>
    <s v="185835"/>
    <n v="0"/>
    <x v="608"/>
    <n v="2006"/>
    <s v="20060426"/>
    <s v="20060426"/>
    <n v="86"/>
    <n v="7.6"/>
    <s v="Hidden Harbour Seapen"/>
    <s v="CWT"/>
    <s v="B"/>
    <x v="0"/>
    <s v="Y"/>
    <s v="Y"/>
    <s v="Y"/>
    <n v="4.1658000000000001E-2"/>
    <s v="AD Clip"/>
    <n v="27767"/>
    <s v=""/>
    <n v="202008"/>
    <n v="1"/>
    <n v="4272"/>
    <n v="200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7"/>
    <n v="1.83"/>
    <m/>
    <m/>
    <n v="0"/>
    <n v="0"/>
    <n v="0"/>
    <n v="3"/>
    <n v="3"/>
    <n v="1.0804192026506285E-4"/>
    <n v="0"/>
  </r>
  <r>
    <n v="27"/>
    <n v="106"/>
    <s v="Quinsam R"/>
    <s v="OPS"/>
    <s v="124"/>
    <s v="Chinook"/>
    <s v="3"/>
    <x v="0"/>
    <x v="3"/>
    <n v="106"/>
    <x v="11"/>
    <s v="CK-29"/>
    <s v="EAST VANCOUVER ISLAND-NORTH_FA_0.x"/>
    <s v="M"/>
    <s v="H"/>
    <n v="420"/>
    <s v="Discovery Passage Seapens"/>
    <n v="420"/>
    <s v="Discovery Pass"/>
    <s v="JNST"/>
    <s v="S"/>
    <x v="2"/>
    <s v="185835"/>
    <n v="0"/>
    <x v="608"/>
    <n v="2006"/>
    <s v="20060426"/>
    <s v="20060426"/>
    <n v="86"/>
    <n v="7.6"/>
    <s v="Hidden Harbour Seapen"/>
    <s v="CWT"/>
    <s v="B"/>
    <x v="0"/>
    <s v="Y"/>
    <s v="Y"/>
    <s v="Y"/>
    <n v="4.1658000000000001E-2"/>
    <s v="AD Clip"/>
    <n v="27767"/>
    <s v=""/>
    <n v="202008"/>
    <n v="2"/>
    <n v="4272"/>
    <n v="2007"/>
    <m/>
    <m/>
    <m/>
    <m/>
    <m/>
    <m/>
    <m/>
    <m/>
    <m/>
    <m/>
    <m/>
    <m/>
    <m/>
    <m/>
    <m/>
    <m/>
    <m/>
    <m/>
    <m/>
    <m/>
    <m/>
    <m/>
    <m/>
    <m/>
    <m/>
    <m/>
    <m/>
    <m/>
    <m/>
    <m/>
    <m/>
    <m/>
    <m/>
    <m/>
    <m/>
    <m/>
    <m/>
    <m/>
    <m/>
    <m/>
    <m/>
    <m/>
    <m/>
    <m/>
    <m/>
    <m/>
    <m/>
    <m/>
    <m/>
    <m/>
    <m/>
    <m/>
    <m/>
    <m/>
    <m/>
    <m/>
    <m/>
    <m/>
    <m/>
    <m/>
    <m/>
    <m/>
    <m/>
    <m/>
    <m/>
    <m/>
    <m/>
    <m/>
    <m/>
    <m/>
    <m/>
    <m/>
    <m/>
    <m/>
    <m/>
    <m/>
    <m/>
    <m/>
    <m/>
    <m/>
    <m/>
    <m/>
    <m/>
    <m/>
    <m/>
    <m/>
    <m/>
    <m/>
    <m/>
    <m/>
    <m/>
    <m/>
    <m/>
    <m/>
    <m/>
    <m/>
    <m/>
    <m/>
    <m/>
    <m/>
    <m/>
    <m/>
    <m/>
    <m/>
    <m/>
    <m/>
    <m/>
    <m/>
    <m/>
    <m/>
    <m/>
    <m/>
    <m/>
    <m/>
    <m/>
    <m/>
    <m/>
    <m/>
    <m/>
    <m/>
    <m/>
    <m/>
    <m/>
    <m/>
    <n v="3.61"/>
    <m/>
    <m/>
    <m/>
    <m/>
    <m/>
    <m/>
    <m/>
    <m/>
    <m/>
    <m/>
    <m/>
    <m/>
    <m/>
    <m/>
    <m/>
    <m/>
    <m/>
    <m/>
    <m/>
    <m/>
    <m/>
    <m/>
    <m/>
    <m/>
    <m/>
    <m/>
    <m/>
    <m/>
    <m/>
    <m/>
    <m/>
    <m/>
    <m/>
    <m/>
    <m/>
    <m/>
    <m/>
    <m/>
    <m/>
    <n v="1.17"/>
    <n v="3.83"/>
    <m/>
    <m/>
    <n v="3.61"/>
    <n v="0"/>
    <n v="3.61"/>
    <n v="5"/>
    <n v="8.61"/>
    <n v="3.1008031116073033E-4"/>
    <n v="0.41927990708478513"/>
  </r>
  <r>
    <n v="27"/>
    <n v="106"/>
    <s v="Quinsam R"/>
    <s v="OPS"/>
    <s v="124"/>
    <s v="Chinook"/>
    <s v="3"/>
    <x v="0"/>
    <x v="3"/>
    <n v="106"/>
    <x v="11"/>
    <s v="CK-29"/>
    <s v="EAST VANCOUVER ISLAND-NORTH_FA_0.x"/>
    <s v="M"/>
    <s v="H"/>
    <n v="420"/>
    <s v="Discovery Passage Seapens"/>
    <n v="420"/>
    <s v="Discovery Pass"/>
    <s v="JNST"/>
    <s v="S"/>
    <x v="2"/>
    <s v="185835"/>
    <n v="0"/>
    <x v="608"/>
    <n v="2006"/>
    <s v="20060426"/>
    <s v="20060426"/>
    <n v="86"/>
    <n v="7.6"/>
    <s v="Hidden Harbour Seapen"/>
    <s v="CWT"/>
    <s v="B"/>
    <x v="0"/>
    <s v="Y"/>
    <s v="Y"/>
    <s v="Y"/>
    <n v="4.1658000000000001E-2"/>
    <s v="AD Clip"/>
    <n v="27767"/>
    <s v=""/>
    <n v="202008"/>
    <n v="3"/>
    <n v="4272"/>
    <n v="2008"/>
    <m/>
    <m/>
    <m/>
    <m/>
    <m/>
    <m/>
    <m/>
    <m/>
    <m/>
    <m/>
    <m/>
    <m/>
    <m/>
    <m/>
    <m/>
    <m/>
    <m/>
    <m/>
    <m/>
    <m/>
    <m/>
    <m/>
    <m/>
    <m/>
    <m/>
    <m/>
    <m/>
    <m/>
    <m/>
    <m/>
    <m/>
    <m/>
    <m/>
    <m/>
    <m/>
    <m/>
    <m/>
    <m/>
    <m/>
    <m/>
    <m/>
    <m/>
    <m/>
    <m/>
    <m/>
    <m/>
    <m/>
    <m/>
    <m/>
    <n v="37.29"/>
    <m/>
    <m/>
    <m/>
    <m/>
    <m/>
    <m/>
    <m/>
    <m/>
    <m/>
    <m/>
    <m/>
    <m/>
    <m/>
    <m/>
    <m/>
    <m/>
    <m/>
    <m/>
    <m/>
    <m/>
    <m/>
    <m/>
    <m/>
    <m/>
    <m/>
    <m/>
    <m/>
    <m/>
    <m/>
    <m/>
    <m/>
    <m/>
    <m/>
    <m/>
    <m/>
    <m/>
    <m/>
    <m/>
    <m/>
    <m/>
    <m/>
    <m/>
    <m/>
    <m/>
    <m/>
    <m/>
    <m/>
    <m/>
    <m/>
    <m/>
    <m/>
    <m/>
    <m/>
    <m/>
    <m/>
    <m/>
    <m/>
    <m/>
    <m/>
    <m/>
    <m/>
    <m/>
    <m/>
    <m/>
    <m/>
    <m/>
    <m/>
    <m/>
    <m/>
    <m/>
    <m/>
    <m/>
    <m/>
    <m/>
    <m/>
    <m/>
    <m/>
    <m/>
    <m/>
    <m/>
    <m/>
    <m/>
    <m/>
    <m/>
    <m/>
    <m/>
    <m/>
    <m/>
    <m/>
    <m/>
    <m/>
    <m/>
    <m/>
    <m/>
    <m/>
    <m/>
    <m/>
    <m/>
    <m/>
    <m/>
    <m/>
    <m/>
    <m/>
    <m/>
    <m/>
    <m/>
    <m/>
    <m/>
    <m/>
    <n v="2.97"/>
    <m/>
    <m/>
    <m/>
    <m/>
    <n v="3.28"/>
    <n v="15.53"/>
    <m/>
    <m/>
    <n v="37.29"/>
    <n v="2.97"/>
    <n v="40.26"/>
    <n v="18.809999999999999"/>
    <n v="59.07"/>
    <n v="2.1273454100190874E-3"/>
    <n v="0.68156424581005581"/>
  </r>
  <r>
    <n v="27"/>
    <n v="106"/>
    <s v="Quinsam R"/>
    <s v="OPS"/>
    <s v="124"/>
    <s v="Chinook"/>
    <s v="3"/>
    <x v="0"/>
    <x v="3"/>
    <n v="106"/>
    <x v="11"/>
    <s v="CK-29"/>
    <s v="EAST VANCOUVER ISLAND-NORTH_FA_0.x"/>
    <s v="M"/>
    <s v="H"/>
    <n v="420"/>
    <s v="Discovery Passage Seapens"/>
    <n v="420"/>
    <s v="Discovery Pass"/>
    <s v="JNST"/>
    <s v="S"/>
    <x v="2"/>
    <s v="185835"/>
    <n v="0"/>
    <x v="608"/>
    <n v="2006"/>
    <s v="20060426"/>
    <s v="20060426"/>
    <n v="86"/>
    <n v="7.6"/>
    <s v="Hidden Harbour Seapen"/>
    <s v="CWT"/>
    <s v="B"/>
    <x v="0"/>
    <s v="Y"/>
    <s v="Y"/>
    <s v="Y"/>
    <n v="4.1658000000000001E-2"/>
    <s v="AD Clip"/>
    <n v="27767"/>
    <s v=""/>
    <n v="202008"/>
    <n v="4"/>
    <n v="4272"/>
    <n v="2009"/>
    <m/>
    <m/>
    <m/>
    <m/>
    <m/>
    <m/>
    <m/>
    <m/>
    <m/>
    <m/>
    <m/>
    <m/>
    <m/>
    <m/>
    <m/>
    <m/>
    <m/>
    <m/>
    <m/>
    <m/>
    <m/>
    <m/>
    <m/>
    <m/>
    <m/>
    <m/>
    <m/>
    <m/>
    <m/>
    <n v="7.18"/>
    <m/>
    <m/>
    <m/>
    <m/>
    <m/>
    <m/>
    <m/>
    <m/>
    <m/>
    <m/>
    <m/>
    <m/>
    <m/>
    <m/>
    <m/>
    <m/>
    <m/>
    <m/>
    <m/>
    <m/>
    <m/>
    <m/>
    <m/>
    <m/>
    <m/>
    <m/>
    <m/>
    <m/>
    <m/>
    <m/>
    <m/>
    <m/>
    <m/>
    <m/>
    <m/>
    <m/>
    <m/>
    <m/>
    <m/>
    <m/>
    <m/>
    <m/>
    <m/>
    <m/>
    <m/>
    <m/>
    <m/>
    <m/>
    <m/>
    <m/>
    <m/>
    <m/>
    <m/>
    <m/>
    <m/>
    <m/>
    <m/>
    <m/>
    <m/>
    <m/>
    <m/>
    <m/>
    <m/>
    <m/>
    <m/>
    <m/>
    <m/>
    <m/>
    <m/>
    <m/>
    <m/>
    <m/>
    <m/>
    <m/>
    <m/>
    <m/>
    <m/>
    <m/>
    <m/>
    <m/>
    <m/>
    <m/>
    <m/>
    <m/>
    <m/>
    <m/>
    <m/>
    <m/>
    <m/>
    <m/>
    <m/>
    <m/>
    <m/>
    <m/>
    <m/>
    <m/>
    <m/>
    <m/>
    <m/>
    <m/>
    <m/>
    <m/>
    <m/>
    <m/>
    <m/>
    <m/>
    <m/>
    <m/>
    <m/>
    <m/>
    <m/>
    <m/>
    <m/>
    <m/>
    <m/>
    <m/>
    <m/>
    <m/>
    <n v="24.27"/>
    <m/>
    <m/>
    <m/>
    <m/>
    <m/>
    <m/>
    <m/>
    <m/>
    <m/>
    <m/>
    <n v="15.01"/>
    <m/>
    <m/>
    <m/>
    <m/>
    <n v="3.73"/>
    <n v="13.6"/>
    <n v="1.19"/>
    <m/>
    <n v="31.45"/>
    <n v="15.01"/>
    <n v="46.46"/>
    <n v="18.52"/>
    <n v="64.97999999999999"/>
    <n v="2.340187992941261E-3"/>
    <n v="0.71498922745460158"/>
  </r>
  <r>
    <n v="27"/>
    <n v="106"/>
    <s v="Quinsam R"/>
    <s v="OPS"/>
    <s v="124"/>
    <s v="Chinook"/>
    <s v="3"/>
    <x v="0"/>
    <x v="3"/>
    <n v="106"/>
    <x v="11"/>
    <s v="CK-29"/>
    <s v="EAST VANCOUVER ISLAND-NORTH_FA_0.x"/>
    <s v="M"/>
    <s v="H"/>
    <n v="420"/>
    <s v="Discovery Passage Seapens"/>
    <n v="420"/>
    <s v="Discovery Pass"/>
    <s v="JNST"/>
    <s v="S"/>
    <x v="2"/>
    <s v="185835"/>
    <n v="0"/>
    <x v="608"/>
    <n v="2006"/>
    <s v="20060426"/>
    <s v="20060426"/>
    <n v="86"/>
    <n v="7.6"/>
    <s v="Hidden Harbour Seapen"/>
    <s v="CWT"/>
    <s v="B"/>
    <x v="0"/>
    <s v="Y"/>
    <s v="Y"/>
    <s v="Y"/>
    <n v="4.1658000000000001E-2"/>
    <s v="AD Clip"/>
    <n v="27767"/>
    <n v="27767"/>
    <n v="202008"/>
    <n v="5"/>
    <n v="4272"/>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7"/>
    <n v="2.35"/>
    <m/>
    <m/>
    <n v="0"/>
    <n v="0"/>
    <n v="0"/>
    <n v="5.12"/>
    <n v="5.12"/>
    <n v="1.8439154391904059E-4"/>
    <n v="0"/>
  </r>
  <r>
    <n v="27"/>
    <n v="106"/>
    <s v="Quinsam R"/>
    <s v="OPS"/>
    <s v="124"/>
    <s v="Chinook"/>
    <s v="3"/>
    <x v="0"/>
    <x v="3"/>
    <n v="106"/>
    <x v="11"/>
    <s v="CK-29"/>
    <s v="EAST VANCOUVER ISLAND-NORTH_FA_0.x"/>
    <s v="M"/>
    <s v="H"/>
    <n v="106"/>
    <s v="Quinsam River H"/>
    <n v="291"/>
    <s v="Quinsam Lk"/>
    <s v="JNST"/>
    <s v="F"/>
    <x v="3"/>
    <s v="185233"/>
    <n v="0"/>
    <x v="609"/>
    <n v="2006"/>
    <s v="20060510"/>
    <s v="20060510"/>
    <n v="65"/>
    <n v="2.9"/>
    <m/>
    <s v="CWT"/>
    <s v="B"/>
    <x v="0"/>
    <s v="Y"/>
    <s v="Y"/>
    <s v="N"/>
    <n v="1.3110999999999999E-2"/>
    <s v="AD Clip"/>
    <n v="27172"/>
    <s v=""/>
    <n v="211998"/>
    <n v="2"/>
    <n v="4285"/>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
    <m/>
    <m/>
    <m/>
    <m/>
    <m/>
    <m/>
    <m/>
    <m/>
    <n v="0"/>
    <n v="0.1"/>
    <n v="0.1"/>
    <n v="0"/>
    <n v="0.1"/>
    <n v="3.6802590902399532E-6"/>
    <n v="1"/>
  </r>
  <r>
    <n v="27"/>
    <n v="106"/>
    <s v="Quinsam R"/>
    <s v="OPS"/>
    <s v="124"/>
    <s v="Chinook"/>
    <s v="3"/>
    <x v="0"/>
    <x v="3"/>
    <n v="106"/>
    <x v="11"/>
    <s v="CK-29"/>
    <s v="EAST VANCOUVER ISLAND-NORTH_FA_0.x"/>
    <s v="M"/>
    <s v="H"/>
    <n v="106"/>
    <s v="Quinsam River H"/>
    <n v="291"/>
    <s v="Quinsam Lk"/>
    <s v="JNST"/>
    <s v="F"/>
    <x v="3"/>
    <s v="185233"/>
    <n v="0"/>
    <x v="609"/>
    <n v="2006"/>
    <s v="20060510"/>
    <s v="20060510"/>
    <n v="65"/>
    <n v="2.9"/>
    <m/>
    <s v="CWT"/>
    <s v="B"/>
    <x v="0"/>
    <s v="Y"/>
    <s v="Y"/>
    <s v="N"/>
    <n v="1.3110999999999999E-2"/>
    <s v="AD Clip"/>
    <n v="27172"/>
    <s v=""/>
    <n v="211998"/>
    <n v="3"/>
    <n v="4285"/>
    <n v="2008"/>
    <m/>
    <m/>
    <m/>
    <m/>
    <m/>
    <m/>
    <m/>
    <m/>
    <m/>
    <m/>
    <m/>
    <m/>
    <m/>
    <m/>
    <m/>
    <m/>
    <m/>
    <m/>
    <m/>
    <m/>
    <m/>
    <m/>
    <m/>
    <m/>
    <m/>
    <m/>
    <m/>
    <m/>
    <m/>
    <m/>
    <m/>
    <m/>
    <m/>
    <m/>
    <m/>
    <m/>
    <m/>
    <m/>
    <m/>
    <m/>
    <m/>
    <m/>
    <m/>
    <m/>
    <m/>
    <m/>
    <m/>
    <m/>
    <m/>
    <m/>
    <m/>
    <m/>
    <m/>
    <m/>
    <m/>
    <m/>
    <m/>
    <m/>
    <m/>
    <m/>
    <m/>
    <m/>
    <m/>
    <m/>
    <m/>
    <m/>
    <m/>
    <m/>
    <m/>
    <m/>
    <m/>
    <m/>
    <m/>
    <m/>
    <m/>
    <m/>
    <m/>
    <m/>
    <m/>
    <m/>
    <m/>
    <m/>
    <m/>
    <m/>
    <m/>
    <m/>
    <m/>
    <m/>
    <m/>
    <m/>
    <m/>
    <m/>
    <m/>
    <m/>
    <m/>
    <m/>
    <m/>
    <m/>
    <m/>
    <m/>
    <m/>
    <m/>
    <m/>
    <m/>
    <m/>
    <m/>
    <m/>
    <m/>
    <m/>
    <m/>
    <m/>
    <m/>
    <m/>
    <m/>
    <m/>
    <m/>
    <m/>
    <m/>
    <m/>
    <m/>
    <m/>
    <m/>
    <m/>
    <m/>
    <m/>
    <m/>
    <m/>
    <m/>
    <m/>
    <m/>
    <m/>
    <m/>
    <m/>
    <n v="11.2"/>
    <m/>
    <m/>
    <m/>
    <m/>
    <m/>
    <m/>
    <m/>
    <m/>
    <m/>
    <m/>
    <m/>
    <m/>
    <m/>
    <m/>
    <m/>
    <m/>
    <m/>
    <m/>
    <m/>
    <m/>
    <m/>
    <m/>
    <m/>
    <m/>
    <m/>
    <m/>
    <m/>
    <m/>
    <m/>
    <m/>
    <n v="2.46"/>
    <n v="4.58"/>
    <m/>
    <m/>
    <n v="11.2"/>
    <n v="0"/>
    <n v="11.2"/>
    <n v="7.04"/>
    <n v="18.240000000000002"/>
    <n v="6.7127925805976745E-4"/>
    <n v="0.61403508771929816"/>
  </r>
  <r>
    <n v="27"/>
    <n v="106"/>
    <s v="Quinsam R"/>
    <s v="OPS"/>
    <s v="124"/>
    <s v="Chinook"/>
    <s v="3"/>
    <x v="0"/>
    <x v="3"/>
    <n v="106"/>
    <x v="11"/>
    <s v="CK-29"/>
    <s v="EAST VANCOUVER ISLAND-NORTH_FA_0.x"/>
    <s v="M"/>
    <s v="H"/>
    <n v="106"/>
    <s v="Quinsam River H"/>
    <n v="291"/>
    <s v="Quinsam Lk"/>
    <s v="JNST"/>
    <s v="F"/>
    <x v="3"/>
    <s v="185233"/>
    <n v="0"/>
    <x v="609"/>
    <n v="2006"/>
    <s v="20060510"/>
    <s v="20060510"/>
    <n v="65"/>
    <n v="2.9"/>
    <m/>
    <s v="CWT"/>
    <s v="B"/>
    <x v="0"/>
    <s v="Y"/>
    <s v="Y"/>
    <s v="N"/>
    <n v="1.3110999999999999E-2"/>
    <s v="AD Clip"/>
    <n v="27172"/>
    <s v=""/>
    <n v="211998"/>
    <n v="4"/>
    <n v="4285"/>
    <n v="2009"/>
    <m/>
    <m/>
    <m/>
    <m/>
    <m/>
    <m/>
    <m/>
    <m/>
    <m/>
    <m/>
    <m/>
    <m/>
    <m/>
    <m/>
    <m/>
    <n v="3.54"/>
    <m/>
    <m/>
    <m/>
    <m/>
    <m/>
    <m/>
    <m/>
    <m/>
    <m/>
    <m/>
    <m/>
    <m/>
    <m/>
    <m/>
    <m/>
    <m/>
    <m/>
    <m/>
    <m/>
    <m/>
    <m/>
    <m/>
    <m/>
    <m/>
    <m/>
    <m/>
    <m/>
    <m/>
    <m/>
    <m/>
    <m/>
    <m/>
    <m/>
    <n v="66.58"/>
    <m/>
    <m/>
    <m/>
    <m/>
    <m/>
    <m/>
    <m/>
    <m/>
    <m/>
    <m/>
    <m/>
    <m/>
    <m/>
    <m/>
    <m/>
    <m/>
    <m/>
    <m/>
    <m/>
    <m/>
    <m/>
    <m/>
    <m/>
    <m/>
    <m/>
    <m/>
    <m/>
    <m/>
    <m/>
    <m/>
    <m/>
    <n v="8.67"/>
    <m/>
    <m/>
    <m/>
    <m/>
    <m/>
    <m/>
    <m/>
    <m/>
    <m/>
    <m/>
    <m/>
    <m/>
    <m/>
    <m/>
    <m/>
    <m/>
    <m/>
    <m/>
    <m/>
    <m/>
    <m/>
    <m/>
    <m/>
    <m/>
    <m/>
    <m/>
    <m/>
    <m/>
    <m/>
    <m/>
    <m/>
    <m/>
    <m/>
    <m/>
    <m/>
    <m/>
    <m/>
    <m/>
    <m/>
    <m/>
    <m/>
    <m/>
    <m/>
    <m/>
    <m/>
    <m/>
    <m/>
    <m/>
    <m/>
    <m/>
    <m/>
    <m/>
    <m/>
    <m/>
    <m/>
    <m/>
    <m/>
    <m/>
    <m/>
    <m/>
    <m/>
    <m/>
    <m/>
    <m/>
    <m/>
    <m/>
    <m/>
    <m/>
    <m/>
    <m/>
    <m/>
    <m/>
    <m/>
    <m/>
    <m/>
    <m/>
    <m/>
    <n v="8.51"/>
    <m/>
    <m/>
    <m/>
    <m/>
    <n v="7.54"/>
    <n v="12.39"/>
    <m/>
    <m/>
    <n v="78.790000000000006"/>
    <n v="8.51"/>
    <n v="87.3"/>
    <n v="19.93"/>
    <n v="107.23"/>
    <n v="3.9463418224643014E-3"/>
    <n v="0.81413783456122346"/>
  </r>
  <r>
    <n v="27"/>
    <n v="106"/>
    <s v="Quinsam R"/>
    <s v="OPS"/>
    <s v="124"/>
    <s v="Chinook"/>
    <s v="3"/>
    <x v="0"/>
    <x v="3"/>
    <n v="106"/>
    <x v="11"/>
    <s v="CK-29"/>
    <s v="EAST VANCOUVER ISLAND-NORTH_FA_0.x"/>
    <s v="M"/>
    <s v="H"/>
    <n v="106"/>
    <s v="Quinsam River H"/>
    <n v="291"/>
    <s v="Quinsam Lk"/>
    <s v="JNST"/>
    <s v="F"/>
    <x v="3"/>
    <s v="185233"/>
    <n v="0"/>
    <x v="609"/>
    <n v="2006"/>
    <s v="20060510"/>
    <s v="20060510"/>
    <n v="65"/>
    <n v="2.9"/>
    <m/>
    <s v="CWT"/>
    <s v="B"/>
    <x v="0"/>
    <s v="Y"/>
    <s v="Y"/>
    <s v="N"/>
    <n v="1.3110999999999999E-2"/>
    <s v="AD Clip"/>
    <n v="27172"/>
    <n v="27172"/>
    <n v="211998"/>
    <n v="5"/>
    <n v="4285"/>
    <n v="2010"/>
    <m/>
    <m/>
    <m/>
    <m/>
    <m/>
    <m/>
    <m/>
    <m/>
    <m/>
    <m/>
    <m/>
    <m/>
    <m/>
    <m/>
    <m/>
    <m/>
    <m/>
    <m/>
    <m/>
    <m/>
    <m/>
    <m/>
    <m/>
    <m/>
    <m/>
    <m/>
    <m/>
    <m/>
    <m/>
    <m/>
    <m/>
    <m/>
    <m/>
    <m/>
    <m/>
    <m/>
    <m/>
    <m/>
    <m/>
    <m/>
    <m/>
    <m/>
    <m/>
    <m/>
    <m/>
    <m/>
    <m/>
    <m/>
    <m/>
    <n v="13.21"/>
    <m/>
    <m/>
    <m/>
    <m/>
    <m/>
    <m/>
    <m/>
    <m/>
    <m/>
    <m/>
    <m/>
    <m/>
    <m/>
    <m/>
    <m/>
    <m/>
    <m/>
    <m/>
    <m/>
    <m/>
    <m/>
    <m/>
    <m/>
    <m/>
    <m/>
    <m/>
    <m/>
    <m/>
    <m/>
    <m/>
    <m/>
    <m/>
    <m/>
    <m/>
    <m/>
    <m/>
    <m/>
    <m/>
    <m/>
    <m/>
    <m/>
    <m/>
    <m/>
    <m/>
    <m/>
    <m/>
    <m/>
    <m/>
    <m/>
    <m/>
    <m/>
    <m/>
    <m/>
    <m/>
    <m/>
    <m/>
    <m/>
    <m/>
    <m/>
    <m/>
    <m/>
    <m/>
    <m/>
    <m/>
    <m/>
    <m/>
    <m/>
    <m/>
    <m/>
    <m/>
    <m/>
    <m/>
    <m/>
    <m/>
    <m/>
    <m/>
    <m/>
    <m/>
    <m/>
    <m/>
    <m/>
    <m/>
    <m/>
    <m/>
    <m/>
    <m/>
    <m/>
    <m/>
    <m/>
    <m/>
    <m/>
    <n v="20.16"/>
    <m/>
    <m/>
    <m/>
    <m/>
    <m/>
    <m/>
    <m/>
    <m/>
    <n v="4.62"/>
    <m/>
    <m/>
    <m/>
    <m/>
    <m/>
    <m/>
    <m/>
    <m/>
    <n v="1.33"/>
    <m/>
    <m/>
    <m/>
    <m/>
    <n v="7.14"/>
    <n v="8.2899999999999991"/>
    <m/>
    <m/>
    <n v="37.99"/>
    <n v="1.33"/>
    <n v="39.32"/>
    <n v="15.43"/>
    <n v="54.75"/>
    <n v="2.0149418519063741E-3"/>
    <n v="0.71817351598173518"/>
  </r>
  <r>
    <n v="27"/>
    <n v="106"/>
    <s v="Quinsam R"/>
    <s v="OPS"/>
    <s v="124"/>
    <s v="Chinook"/>
    <s v="3"/>
    <x v="0"/>
    <x v="3"/>
    <n v="106"/>
    <x v="11"/>
    <s v="CK-29"/>
    <s v="EAST VANCOUVER ISLAND-NORTH_FA_0.x"/>
    <s v="M"/>
    <s v="H"/>
    <n v="106"/>
    <s v="Quinsam River H"/>
    <n v="106"/>
    <s v="Quinsam R"/>
    <s v="JNST"/>
    <s v="S"/>
    <x v="1"/>
    <s v="185220"/>
    <n v="0"/>
    <x v="610"/>
    <n v="2006"/>
    <s v="20060504"/>
    <s v="20060504"/>
    <n v="78"/>
    <n v="4.8"/>
    <m/>
    <s v="CWT"/>
    <s v="P"/>
    <x v="0"/>
    <s v="Y"/>
    <s v="Y"/>
    <s v="Y"/>
    <n v="3.6714999999999998E-2"/>
    <s v="AD Clip"/>
    <n v="24111"/>
    <s v=""/>
    <n v="311132"/>
    <n v="2"/>
    <n v="4279"/>
    <n v="2007"/>
    <m/>
    <m/>
    <m/>
    <m/>
    <m/>
    <m/>
    <m/>
    <m/>
    <m/>
    <m/>
    <m/>
    <m/>
    <m/>
    <m/>
    <m/>
    <m/>
    <m/>
    <m/>
    <m/>
    <m/>
    <m/>
    <m/>
    <m/>
    <m/>
    <m/>
    <m/>
    <m/>
    <m/>
    <m/>
    <m/>
    <m/>
    <m/>
    <m/>
    <m/>
    <m/>
    <m/>
    <m/>
    <m/>
    <m/>
    <m/>
    <m/>
    <m/>
    <m/>
    <m/>
    <m/>
    <m/>
    <m/>
    <m/>
    <m/>
    <m/>
    <m/>
    <m/>
    <m/>
    <m/>
    <m/>
    <m/>
    <m/>
    <m/>
    <m/>
    <m/>
    <m/>
    <m/>
    <m/>
    <m/>
    <m/>
    <m/>
    <m/>
    <m/>
    <m/>
    <m/>
    <m/>
    <m/>
    <m/>
    <m/>
    <m/>
    <m/>
    <m/>
    <m/>
    <m/>
    <m/>
    <m/>
    <m/>
    <m/>
    <m/>
    <m/>
    <m/>
    <m/>
    <m/>
    <m/>
    <m/>
    <m/>
    <m/>
    <m/>
    <m/>
    <m/>
    <m/>
    <m/>
    <m/>
    <m/>
    <m/>
    <m/>
    <m/>
    <m/>
    <m/>
    <m/>
    <m/>
    <m/>
    <m/>
    <m/>
    <m/>
    <m/>
    <m/>
    <m/>
    <m/>
    <m/>
    <m/>
    <m/>
    <m/>
    <m/>
    <m/>
    <m/>
    <m/>
    <m/>
    <m/>
    <n v="1"/>
    <m/>
    <m/>
    <m/>
    <m/>
    <m/>
    <m/>
    <m/>
    <m/>
    <m/>
    <m/>
    <m/>
    <m/>
    <m/>
    <m/>
    <m/>
    <m/>
    <m/>
    <m/>
    <m/>
    <m/>
    <m/>
    <m/>
    <m/>
    <m/>
    <m/>
    <m/>
    <m/>
    <m/>
    <m/>
    <m/>
    <m/>
    <m/>
    <m/>
    <m/>
    <m/>
    <m/>
    <m/>
    <m/>
    <m/>
    <m/>
    <m/>
    <m/>
    <m/>
    <n v="1"/>
    <n v="0"/>
    <n v="1"/>
    <n v="0"/>
    <n v="1"/>
    <n v="4.147484550620049E-5"/>
    <n v="1"/>
  </r>
  <r>
    <n v="27"/>
    <n v="106"/>
    <s v="Quinsam R"/>
    <s v="OPS"/>
    <s v="124"/>
    <s v="Chinook"/>
    <s v="3"/>
    <x v="0"/>
    <x v="3"/>
    <n v="106"/>
    <x v="11"/>
    <s v="CK-29"/>
    <s v="EAST VANCOUVER ISLAND-NORTH_FA_0.x"/>
    <s v="M"/>
    <s v="H"/>
    <n v="106"/>
    <s v="Quinsam River H"/>
    <n v="106"/>
    <s v="Quinsam R"/>
    <s v="JNST"/>
    <s v="S"/>
    <x v="1"/>
    <s v="185220"/>
    <n v="0"/>
    <x v="610"/>
    <n v="2006"/>
    <s v="20060504"/>
    <s v="20060504"/>
    <n v="78"/>
    <n v="4.8"/>
    <m/>
    <s v="CWT"/>
    <s v="P"/>
    <x v="0"/>
    <s v="Y"/>
    <s v="Y"/>
    <s v="Y"/>
    <n v="3.6714999999999998E-2"/>
    <s v="AD Clip"/>
    <n v="24111"/>
    <s v=""/>
    <n v="311132"/>
    <n v="3"/>
    <n v="4279"/>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94"/>
    <m/>
    <m/>
    <m/>
    <m/>
    <n v="1.82"/>
    <n v="3.21"/>
    <m/>
    <m/>
    <n v="0"/>
    <n v="5.94"/>
    <n v="5.94"/>
    <n v="5.03"/>
    <n v="10.97"/>
    <n v="4.549790552030194E-4"/>
    <n v="0.54147675478577939"/>
  </r>
  <r>
    <n v="27"/>
    <n v="106"/>
    <s v="Quinsam R"/>
    <s v="OPS"/>
    <s v="124"/>
    <s v="Chinook"/>
    <s v="3"/>
    <x v="0"/>
    <x v="3"/>
    <n v="106"/>
    <x v="11"/>
    <s v="CK-29"/>
    <s v="EAST VANCOUVER ISLAND-NORTH_FA_0.x"/>
    <s v="M"/>
    <s v="H"/>
    <n v="106"/>
    <s v="Quinsam River H"/>
    <n v="106"/>
    <s v="Quinsam R"/>
    <s v="JNST"/>
    <s v="S"/>
    <x v="1"/>
    <s v="185220"/>
    <n v="0"/>
    <x v="610"/>
    <n v="2006"/>
    <s v="20060504"/>
    <s v="20060504"/>
    <n v="78"/>
    <n v="4.8"/>
    <m/>
    <s v="CWT"/>
    <s v="P"/>
    <x v="0"/>
    <s v="Y"/>
    <s v="Y"/>
    <s v="Y"/>
    <n v="3.6714999999999998E-2"/>
    <s v="AD Clip"/>
    <n v="24111"/>
    <s v=""/>
    <n v="311132"/>
    <n v="4"/>
    <n v="4279"/>
    <n v="2009"/>
    <m/>
    <m/>
    <m/>
    <m/>
    <m/>
    <m/>
    <m/>
    <m/>
    <m/>
    <m/>
    <m/>
    <m/>
    <m/>
    <m/>
    <m/>
    <n v="3.54"/>
    <n v="3.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62"/>
    <m/>
    <m/>
    <m/>
    <m/>
    <n v="6.44"/>
    <n v="10.41"/>
    <m/>
    <m/>
    <n v="6.63"/>
    <n v="16.62"/>
    <n v="23.25"/>
    <n v="16.850000000000001"/>
    <n v="40.1"/>
    <n v="1.6631413047986396E-3"/>
    <n v="0.57980049875311723"/>
  </r>
  <r>
    <n v="27"/>
    <n v="106"/>
    <s v="Quinsam R"/>
    <s v="OPS"/>
    <s v="124"/>
    <s v="Chinook"/>
    <s v="3"/>
    <x v="0"/>
    <x v="3"/>
    <n v="106"/>
    <x v="11"/>
    <s v="CK-29"/>
    <s v="EAST VANCOUVER ISLAND-NORTH_FA_0.x"/>
    <s v="M"/>
    <s v="H"/>
    <n v="106"/>
    <s v="Quinsam River H"/>
    <n v="106"/>
    <s v="Quinsam R"/>
    <s v="JNST"/>
    <s v="S"/>
    <x v="1"/>
    <s v="185220"/>
    <n v="0"/>
    <x v="610"/>
    <n v="2006"/>
    <s v="20060504"/>
    <s v="20060504"/>
    <n v="78"/>
    <n v="4.8"/>
    <m/>
    <s v="CWT"/>
    <s v="P"/>
    <x v="0"/>
    <s v="Y"/>
    <s v="Y"/>
    <s v="Y"/>
    <n v="3.6714999999999998E-2"/>
    <s v="AD Clip"/>
    <n v="24111"/>
    <n v="24111"/>
    <n v="311132"/>
    <n v="5"/>
    <n v="4279"/>
    <n v="2010"/>
    <m/>
    <m/>
    <m/>
    <m/>
    <m/>
    <m/>
    <m/>
    <m/>
    <m/>
    <m/>
    <m/>
    <m/>
    <m/>
    <m/>
    <m/>
    <m/>
    <m/>
    <m/>
    <m/>
    <m/>
    <m/>
    <m/>
    <m/>
    <m/>
    <m/>
    <m/>
    <m/>
    <m/>
    <m/>
    <m/>
    <m/>
    <m/>
    <m/>
    <m/>
    <m/>
    <m/>
    <m/>
    <m/>
    <m/>
    <m/>
    <m/>
    <m/>
    <m/>
    <m/>
    <m/>
    <m/>
    <m/>
    <m/>
    <m/>
    <n v="13.21"/>
    <m/>
    <m/>
    <m/>
    <m/>
    <m/>
    <m/>
    <m/>
    <m/>
    <m/>
    <m/>
    <m/>
    <m/>
    <m/>
    <m/>
    <m/>
    <m/>
    <m/>
    <m/>
    <m/>
    <m/>
    <m/>
    <m/>
    <m/>
    <m/>
    <m/>
    <m/>
    <m/>
    <m/>
    <m/>
    <m/>
    <m/>
    <m/>
    <m/>
    <m/>
    <m/>
    <m/>
    <m/>
    <m/>
    <m/>
    <m/>
    <m/>
    <m/>
    <m/>
    <m/>
    <m/>
    <m/>
    <m/>
    <m/>
    <m/>
    <m/>
    <m/>
    <m/>
    <m/>
    <m/>
    <m/>
    <m/>
    <m/>
    <m/>
    <m/>
    <m/>
    <m/>
    <m/>
    <m/>
    <m/>
    <m/>
    <m/>
    <m/>
    <m/>
    <m/>
    <m/>
    <m/>
    <m/>
    <m/>
    <m/>
    <m/>
    <m/>
    <m/>
    <m/>
    <m/>
    <m/>
    <m/>
    <m/>
    <m/>
    <m/>
    <m/>
    <m/>
    <m/>
    <m/>
    <m/>
    <m/>
    <m/>
    <m/>
    <m/>
    <m/>
    <m/>
    <m/>
    <m/>
    <m/>
    <m/>
    <m/>
    <m/>
    <m/>
    <m/>
    <m/>
    <m/>
    <m/>
    <m/>
    <m/>
    <m/>
    <m/>
    <m/>
    <m/>
    <m/>
    <m/>
    <n v="3.4"/>
    <n v="0.87"/>
    <m/>
    <m/>
    <n v="13.21"/>
    <n v="0"/>
    <n v="13.21"/>
    <n v="4.2699999999999996"/>
    <n v="17.48"/>
    <n v="7.2498029944838456E-4"/>
    <n v="0.75572082379862704"/>
  </r>
  <r>
    <n v="27"/>
    <n v="106"/>
    <s v="Quinsam R"/>
    <s v="OPS"/>
    <s v="124"/>
    <s v="Chinook"/>
    <s v="3"/>
    <x v="0"/>
    <x v="3"/>
    <n v="106"/>
    <x v="11"/>
    <s v="CK-29"/>
    <s v="EAST VANCOUVER ISLAND-NORTH_FA_0.x"/>
    <s v="M"/>
    <s v="H"/>
    <n v="106"/>
    <s v="Quinsam River H"/>
    <n v="106"/>
    <s v="Quinsam R"/>
    <s v="JNST"/>
    <s v="S"/>
    <x v="1"/>
    <s v="185226"/>
    <n v="0"/>
    <x v="611"/>
    <n v="2006"/>
    <s v="20060508"/>
    <s v="20060508"/>
    <n v="81"/>
    <n v="5.7"/>
    <m/>
    <s v="CWT"/>
    <s v="P"/>
    <x v="0"/>
    <s v="Y"/>
    <s v="Y"/>
    <s v="Y"/>
    <n v="2.1479000000000002E-2"/>
    <s v="AD Clip"/>
    <n v="27334"/>
    <s v=""/>
    <n v="311060"/>
    <n v="3"/>
    <n v="4281"/>
    <n v="2008"/>
    <m/>
    <m/>
    <m/>
    <m/>
    <m/>
    <m/>
    <m/>
    <m/>
    <m/>
    <m/>
    <m/>
    <m/>
    <m/>
    <m/>
    <m/>
    <m/>
    <m/>
    <m/>
    <m/>
    <m/>
    <m/>
    <m/>
    <m/>
    <m/>
    <m/>
    <m/>
    <m/>
    <m/>
    <m/>
    <m/>
    <m/>
    <m/>
    <m/>
    <m/>
    <n v="21.96"/>
    <m/>
    <m/>
    <m/>
    <m/>
    <m/>
    <m/>
    <m/>
    <m/>
    <m/>
    <m/>
    <m/>
    <m/>
    <m/>
    <m/>
    <m/>
    <m/>
    <m/>
    <m/>
    <m/>
    <m/>
    <m/>
    <m/>
    <m/>
    <m/>
    <m/>
    <m/>
    <m/>
    <m/>
    <m/>
    <m/>
    <m/>
    <m/>
    <m/>
    <m/>
    <m/>
    <m/>
    <m/>
    <m/>
    <m/>
    <m/>
    <m/>
    <m/>
    <m/>
    <m/>
    <m/>
    <m/>
    <m/>
    <m/>
    <m/>
    <m/>
    <m/>
    <m/>
    <m/>
    <m/>
    <m/>
    <m/>
    <m/>
    <m/>
    <m/>
    <m/>
    <m/>
    <m/>
    <m/>
    <m/>
    <m/>
    <m/>
    <m/>
    <m/>
    <m/>
    <m/>
    <m/>
    <m/>
    <m/>
    <m/>
    <m/>
    <m/>
    <m/>
    <m/>
    <m/>
    <m/>
    <m/>
    <m/>
    <m/>
    <m/>
    <m/>
    <m/>
    <m/>
    <m/>
    <m/>
    <m/>
    <m/>
    <m/>
    <m/>
    <m/>
    <m/>
    <m/>
    <m/>
    <m/>
    <m/>
    <m/>
    <m/>
    <m/>
    <m/>
    <m/>
    <m/>
    <m/>
    <m/>
    <m/>
    <m/>
    <m/>
    <m/>
    <m/>
    <m/>
    <m/>
    <m/>
    <m/>
    <m/>
    <m/>
    <m/>
    <m/>
    <m/>
    <m/>
    <m/>
    <m/>
    <m/>
    <m/>
    <m/>
    <m/>
    <m/>
    <n v="2.92"/>
    <n v="5.13"/>
    <m/>
    <m/>
    <n v="21.96"/>
    <n v="0"/>
    <n v="21.96"/>
    <n v="8.0500000000000007"/>
    <n v="30.01"/>
    <n v="1.0979000512182631E-3"/>
    <n v="0.73175608130623127"/>
  </r>
  <r>
    <n v="27"/>
    <n v="106"/>
    <s v="Quinsam R"/>
    <s v="OPS"/>
    <s v="124"/>
    <s v="Chinook"/>
    <s v="3"/>
    <x v="0"/>
    <x v="3"/>
    <n v="106"/>
    <x v="11"/>
    <s v="CK-29"/>
    <s v="EAST VANCOUVER ISLAND-NORTH_FA_0.x"/>
    <s v="M"/>
    <s v="H"/>
    <n v="106"/>
    <s v="Quinsam River H"/>
    <n v="106"/>
    <s v="Quinsam R"/>
    <s v="JNST"/>
    <s v="S"/>
    <x v="1"/>
    <s v="185226"/>
    <n v="0"/>
    <x v="611"/>
    <n v="2006"/>
    <s v="20060508"/>
    <s v="20060508"/>
    <n v="81"/>
    <n v="5.7"/>
    <m/>
    <s v="CWT"/>
    <s v="P"/>
    <x v="0"/>
    <s v="Y"/>
    <s v="Y"/>
    <s v="Y"/>
    <n v="2.1479000000000002E-2"/>
    <s v="AD Clip"/>
    <n v="27334"/>
    <s v=""/>
    <n v="311060"/>
    <n v="4"/>
    <n v="4281"/>
    <n v="2009"/>
    <m/>
    <m/>
    <m/>
    <m/>
    <m/>
    <m/>
    <m/>
    <m/>
    <m/>
    <m/>
    <m/>
    <m/>
    <m/>
    <m/>
    <m/>
    <m/>
    <m/>
    <m/>
    <m/>
    <m/>
    <m/>
    <m/>
    <m/>
    <m/>
    <m/>
    <m/>
    <m/>
    <m/>
    <m/>
    <n v="7.18"/>
    <m/>
    <m/>
    <m/>
    <m/>
    <m/>
    <m/>
    <m/>
    <m/>
    <m/>
    <m/>
    <m/>
    <m/>
    <m/>
    <m/>
    <m/>
    <m/>
    <m/>
    <m/>
    <m/>
    <n v="25.08"/>
    <m/>
    <m/>
    <m/>
    <m/>
    <m/>
    <m/>
    <m/>
    <m/>
    <m/>
    <m/>
    <m/>
    <m/>
    <m/>
    <m/>
    <m/>
    <m/>
    <m/>
    <m/>
    <m/>
    <m/>
    <m/>
    <m/>
    <m/>
    <m/>
    <m/>
    <m/>
    <m/>
    <m/>
    <m/>
    <m/>
    <m/>
    <m/>
    <m/>
    <m/>
    <m/>
    <m/>
    <m/>
    <m/>
    <m/>
    <m/>
    <m/>
    <m/>
    <m/>
    <m/>
    <m/>
    <m/>
    <m/>
    <m/>
    <m/>
    <m/>
    <m/>
    <m/>
    <m/>
    <m/>
    <m/>
    <m/>
    <m/>
    <m/>
    <m/>
    <m/>
    <m/>
    <m/>
    <m/>
    <m/>
    <m/>
    <m/>
    <m/>
    <m/>
    <m/>
    <m/>
    <m/>
    <m/>
    <m/>
    <m/>
    <m/>
    <m/>
    <m/>
    <m/>
    <m/>
    <m/>
    <m/>
    <m/>
    <m/>
    <m/>
    <m/>
    <m/>
    <m/>
    <m/>
    <m/>
    <m/>
    <m/>
    <m/>
    <m/>
    <m/>
    <m/>
    <m/>
    <m/>
    <m/>
    <n v="24.27"/>
    <m/>
    <m/>
    <m/>
    <m/>
    <m/>
    <m/>
    <m/>
    <m/>
    <m/>
    <m/>
    <n v="5.99"/>
    <m/>
    <m/>
    <m/>
    <m/>
    <n v="8.25"/>
    <n v="18.95"/>
    <m/>
    <m/>
    <n v="56.53"/>
    <n v="5.99"/>
    <n v="62.52"/>
    <n v="27.2"/>
    <n v="89.72"/>
    <n v="3.2823589668544671E-3"/>
    <n v="0.69683459652251456"/>
  </r>
  <r>
    <n v="27"/>
    <n v="106"/>
    <s v="Quinsam R"/>
    <s v="OPS"/>
    <s v="124"/>
    <s v="Chinook"/>
    <s v="3"/>
    <x v="0"/>
    <x v="3"/>
    <n v="106"/>
    <x v="11"/>
    <s v="CK-29"/>
    <s v="EAST VANCOUVER ISLAND-NORTH_FA_0.x"/>
    <s v="M"/>
    <s v="H"/>
    <n v="106"/>
    <s v="Quinsam River H"/>
    <n v="106"/>
    <s v="Quinsam R"/>
    <s v="JNST"/>
    <s v="S"/>
    <x v="1"/>
    <s v="185226"/>
    <n v="0"/>
    <x v="611"/>
    <n v="2006"/>
    <s v="20060508"/>
    <s v="20060508"/>
    <n v="81"/>
    <n v="5.7"/>
    <m/>
    <s v="CWT"/>
    <s v="P"/>
    <x v="0"/>
    <s v="Y"/>
    <s v="Y"/>
    <s v="Y"/>
    <n v="2.1479000000000002E-2"/>
    <s v="AD Clip"/>
    <n v="27334"/>
    <n v="27334"/>
    <n v="311060"/>
    <n v="5"/>
    <n v="4281"/>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
    <m/>
    <m/>
    <m/>
    <m/>
    <n v="2.77"/>
    <n v="8.19"/>
    <m/>
    <m/>
    <n v="0"/>
    <n v="2.8"/>
    <n v="2.8"/>
    <n v="10.96"/>
    <n v="13.76"/>
    <n v="5.0340235604009662E-4"/>
    <n v="0.20348837209302326"/>
  </r>
  <r>
    <n v="27"/>
    <n v="106"/>
    <s v="Quinsam R"/>
    <s v="OPS"/>
    <s v="124"/>
    <s v="Chinook"/>
    <s v="3"/>
    <x v="0"/>
    <x v="3"/>
    <n v="106"/>
    <x v="11"/>
    <s v="CK-29"/>
    <s v="EAST VANCOUVER ISLAND-NORTH_FA_0.x"/>
    <s v="M"/>
    <s v="H"/>
    <n v="106"/>
    <s v="Quinsam River H"/>
    <n v="106"/>
    <s v="Quinsam R"/>
    <s v="JNST"/>
    <s v="S"/>
    <x v="1"/>
    <s v="185227"/>
    <n v="0"/>
    <x v="612"/>
    <n v="2006"/>
    <s v="20060504"/>
    <s v="20060504"/>
    <n v="78"/>
    <n v="4.9000000000000004"/>
    <m/>
    <s v="CWT"/>
    <s v="P"/>
    <x v="0"/>
    <s v="Y"/>
    <s v="Y"/>
    <s v="Y"/>
    <n v="1.1323E-2"/>
    <s v="AD Clip"/>
    <n v="25845"/>
    <s v=""/>
    <n v="311762"/>
    <n v="3"/>
    <n v="4280"/>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82"/>
    <m/>
    <m/>
    <m/>
    <m/>
    <n v="2.5499999999999998"/>
    <n v="4.49"/>
    <m/>
    <m/>
    <n v="0"/>
    <n v="4.82"/>
    <n v="4.82"/>
    <n v="7.04"/>
    <n v="11.86"/>
    <n v="4.5888953375894755E-4"/>
    <n v="0.40640809443507592"/>
  </r>
  <r>
    <n v="27"/>
    <n v="106"/>
    <s v="Quinsam R"/>
    <s v="OPS"/>
    <s v="124"/>
    <s v="Chinook"/>
    <s v="3"/>
    <x v="0"/>
    <x v="3"/>
    <n v="106"/>
    <x v="11"/>
    <s v="CK-29"/>
    <s v="EAST VANCOUVER ISLAND-NORTH_FA_0.x"/>
    <s v="M"/>
    <s v="H"/>
    <n v="106"/>
    <s v="Quinsam River H"/>
    <n v="106"/>
    <s v="Quinsam R"/>
    <s v="JNST"/>
    <s v="S"/>
    <x v="1"/>
    <s v="185227"/>
    <n v="0"/>
    <x v="612"/>
    <n v="2006"/>
    <s v="20060504"/>
    <s v="20060504"/>
    <n v="78"/>
    <n v="4.9000000000000004"/>
    <m/>
    <s v="CWT"/>
    <s v="P"/>
    <x v="0"/>
    <s v="Y"/>
    <s v="Y"/>
    <s v="Y"/>
    <n v="1.1323E-2"/>
    <s v="AD Clip"/>
    <n v="25845"/>
    <s v=""/>
    <n v="311762"/>
    <n v="4"/>
    <n v="4280"/>
    <n v="2009"/>
    <m/>
    <m/>
    <m/>
    <m/>
    <m/>
    <m/>
    <m/>
    <m/>
    <m/>
    <m/>
    <m/>
    <m/>
    <m/>
    <m/>
    <m/>
    <m/>
    <m/>
    <m/>
    <m/>
    <m/>
    <m/>
    <m/>
    <m/>
    <m/>
    <m/>
    <m/>
    <m/>
    <m/>
    <m/>
    <m/>
    <m/>
    <m/>
    <m/>
    <m/>
    <n v="7.18"/>
    <m/>
    <m/>
    <m/>
    <m/>
    <m/>
    <m/>
    <m/>
    <m/>
    <m/>
    <m/>
    <m/>
    <m/>
    <m/>
    <m/>
    <n v="50.16"/>
    <m/>
    <m/>
    <m/>
    <m/>
    <m/>
    <m/>
    <m/>
    <m/>
    <m/>
    <m/>
    <m/>
    <m/>
    <m/>
    <m/>
    <m/>
    <m/>
    <m/>
    <m/>
    <m/>
    <m/>
    <m/>
    <m/>
    <m/>
    <m/>
    <m/>
    <m/>
    <m/>
    <m/>
    <m/>
    <m/>
    <m/>
    <m/>
    <m/>
    <m/>
    <m/>
    <m/>
    <m/>
    <m/>
    <m/>
    <m/>
    <m/>
    <m/>
    <m/>
    <m/>
    <m/>
    <m/>
    <m/>
    <m/>
    <m/>
    <m/>
    <m/>
    <m/>
    <m/>
    <m/>
    <m/>
    <m/>
    <m/>
    <m/>
    <m/>
    <m/>
    <m/>
    <m/>
    <m/>
    <m/>
    <m/>
    <m/>
    <m/>
    <m/>
    <m/>
    <m/>
    <m/>
    <m/>
    <m/>
    <m/>
    <m/>
    <m/>
    <m/>
    <m/>
    <m/>
    <m/>
    <m/>
    <m/>
    <m/>
    <m/>
    <m/>
    <m/>
    <m/>
    <m/>
    <m/>
    <m/>
    <m/>
    <m/>
    <m/>
    <m/>
    <m/>
    <m/>
    <m/>
    <m/>
    <m/>
    <m/>
    <m/>
    <m/>
    <m/>
    <m/>
    <m/>
    <m/>
    <m/>
    <m/>
    <m/>
    <n v="2.14"/>
    <m/>
    <m/>
    <m/>
    <m/>
    <n v="6.08"/>
    <n v="11.69"/>
    <m/>
    <m/>
    <n v="57.34"/>
    <n v="2.14"/>
    <n v="59.48"/>
    <n v="17.77"/>
    <n v="77.25"/>
    <n v="2.9889727219965176E-3"/>
    <n v="0.76996763754045305"/>
  </r>
  <r>
    <n v="27"/>
    <n v="106"/>
    <s v="Quinsam R"/>
    <s v="OPS"/>
    <s v="124"/>
    <s v="Chinook"/>
    <s v="3"/>
    <x v="0"/>
    <x v="3"/>
    <n v="106"/>
    <x v="11"/>
    <s v="CK-29"/>
    <s v="EAST VANCOUVER ISLAND-NORTH_FA_0.x"/>
    <s v="M"/>
    <s v="H"/>
    <n v="106"/>
    <s v="Quinsam River H"/>
    <n v="106"/>
    <s v="Quinsam R"/>
    <s v="JNST"/>
    <s v="S"/>
    <x v="1"/>
    <s v="185227"/>
    <n v="0"/>
    <x v="612"/>
    <n v="2006"/>
    <s v="20060504"/>
    <s v="20060504"/>
    <n v="78"/>
    <n v="4.9000000000000004"/>
    <m/>
    <s v="CWT"/>
    <s v="P"/>
    <x v="0"/>
    <s v="Y"/>
    <s v="Y"/>
    <s v="Y"/>
    <n v="1.1323E-2"/>
    <s v="AD Clip"/>
    <n v="25845"/>
    <n v="25845"/>
    <n v="311762"/>
    <n v="5"/>
    <n v="4280"/>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2"/>
    <n v="2.0499999999999998"/>
    <m/>
    <m/>
    <n v="0"/>
    <n v="0"/>
    <n v="0"/>
    <n v="2.97"/>
    <n v="2.9699999999999998"/>
    <n v="1.1491584445734184E-4"/>
    <n v="0"/>
  </r>
  <r>
    <n v="27"/>
    <n v="106"/>
    <s v="Quinsam R"/>
    <s v="OPS"/>
    <s v="124"/>
    <s v="Chinook"/>
    <s v="3"/>
    <x v="0"/>
    <x v="3"/>
    <n v="106"/>
    <x v="11"/>
    <s v="CK-29"/>
    <s v="EAST VANCOUVER ISLAND-NORTH_FA_0.x"/>
    <s v="M"/>
    <s v="H"/>
    <n v="106"/>
    <s v="Quinsam River H"/>
    <n v="106"/>
    <s v="Quinsam R"/>
    <s v="JNST"/>
    <s v="S"/>
    <x v="1"/>
    <s v="185228"/>
    <n v="0"/>
    <x v="613"/>
    <n v="2006"/>
    <s v="20060508"/>
    <s v="20060508"/>
    <n v="79"/>
    <n v="5.3"/>
    <m/>
    <s v="CWT"/>
    <s v="P"/>
    <x v="0"/>
    <s v="Y"/>
    <s v="Y"/>
    <s v="Y"/>
    <n v="4.5356E-2"/>
    <s v="AD Clip"/>
    <n v="24457"/>
    <s v=""/>
    <n v="212739"/>
    <n v="2"/>
    <n v="4276"/>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3"/>
    <n v="0.77"/>
    <m/>
    <m/>
    <n v="0"/>
    <n v="0"/>
    <n v="0"/>
    <n v="1"/>
    <n v="1"/>
    <n v="4.0888089299587031E-5"/>
    <n v="0"/>
  </r>
  <r>
    <n v="27"/>
    <n v="106"/>
    <s v="Quinsam R"/>
    <s v="OPS"/>
    <s v="124"/>
    <s v="Chinook"/>
    <s v="3"/>
    <x v="0"/>
    <x v="3"/>
    <n v="106"/>
    <x v="11"/>
    <s v="CK-29"/>
    <s v="EAST VANCOUVER ISLAND-NORTH_FA_0.x"/>
    <s v="M"/>
    <s v="H"/>
    <n v="106"/>
    <s v="Quinsam River H"/>
    <n v="106"/>
    <s v="Quinsam R"/>
    <s v="JNST"/>
    <s v="S"/>
    <x v="1"/>
    <s v="185228"/>
    <n v="0"/>
    <x v="613"/>
    <n v="2006"/>
    <s v="20060508"/>
    <s v="20060508"/>
    <n v="79"/>
    <n v="5.3"/>
    <m/>
    <s v="CWT"/>
    <s v="P"/>
    <x v="0"/>
    <s v="Y"/>
    <s v="Y"/>
    <s v="Y"/>
    <n v="4.5356E-2"/>
    <s v="AD Clip"/>
    <n v="24457"/>
    <s v=""/>
    <n v="212739"/>
    <n v="3"/>
    <n v="4276"/>
    <n v="2008"/>
    <m/>
    <m/>
    <m/>
    <m/>
    <m/>
    <m/>
    <m/>
    <m/>
    <m/>
    <m/>
    <m/>
    <m/>
    <m/>
    <m/>
    <m/>
    <m/>
    <m/>
    <m/>
    <m/>
    <m/>
    <m/>
    <m/>
    <m/>
    <m/>
    <m/>
    <m/>
    <m/>
    <m/>
    <m/>
    <m/>
    <m/>
    <m/>
    <m/>
    <m/>
    <m/>
    <m/>
    <m/>
    <m/>
    <m/>
    <m/>
    <m/>
    <m/>
    <m/>
    <m/>
    <m/>
    <m/>
    <m/>
    <m/>
    <m/>
    <n v="37.29"/>
    <m/>
    <m/>
    <m/>
    <m/>
    <m/>
    <m/>
    <m/>
    <m/>
    <m/>
    <m/>
    <m/>
    <m/>
    <m/>
    <m/>
    <m/>
    <m/>
    <m/>
    <m/>
    <m/>
    <m/>
    <m/>
    <m/>
    <m/>
    <m/>
    <m/>
    <m/>
    <m/>
    <m/>
    <m/>
    <m/>
    <m/>
    <m/>
    <m/>
    <m/>
    <m/>
    <m/>
    <m/>
    <m/>
    <m/>
    <m/>
    <m/>
    <m/>
    <m/>
    <m/>
    <m/>
    <m/>
    <m/>
    <m/>
    <m/>
    <m/>
    <m/>
    <m/>
    <m/>
    <m/>
    <m/>
    <m/>
    <m/>
    <m/>
    <m/>
    <m/>
    <m/>
    <m/>
    <m/>
    <m/>
    <m/>
    <m/>
    <m/>
    <m/>
    <m/>
    <m/>
    <m/>
    <m/>
    <m/>
    <m/>
    <m/>
    <m/>
    <m/>
    <m/>
    <m/>
    <m/>
    <m/>
    <m/>
    <m/>
    <n v="11.2"/>
    <m/>
    <m/>
    <m/>
    <m/>
    <m/>
    <m/>
    <m/>
    <m/>
    <m/>
    <m/>
    <m/>
    <m/>
    <m/>
    <m/>
    <m/>
    <m/>
    <m/>
    <m/>
    <m/>
    <m/>
    <m/>
    <m/>
    <m/>
    <m/>
    <m/>
    <n v="0.56999999999999995"/>
    <m/>
    <m/>
    <m/>
    <m/>
    <n v="3.28"/>
    <n v="5.77"/>
    <m/>
    <m/>
    <n v="48.49"/>
    <n v="0.56999999999999995"/>
    <n v="49.06"/>
    <n v="9.0500000000000007"/>
    <n v="58.11"/>
    <n v="2.3760068691990022E-3"/>
    <n v="0.844260884529341"/>
  </r>
  <r>
    <n v="27"/>
    <n v="106"/>
    <s v="Quinsam R"/>
    <s v="OPS"/>
    <s v="124"/>
    <s v="Chinook"/>
    <s v="3"/>
    <x v="0"/>
    <x v="3"/>
    <n v="106"/>
    <x v="11"/>
    <s v="CK-29"/>
    <s v="EAST VANCOUVER ISLAND-NORTH_FA_0.x"/>
    <s v="M"/>
    <s v="H"/>
    <n v="106"/>
    <s v="Quinsam River H"/>
    <n v="106"/>
    <s v="Quinsam R"/>
    <s v="JNST"/>
    <s v="S"/>
    <x v="1"/>
    <s v="185228"/>
    <n v="0"/>
    <x v="613"/>
    <n v="2006"/>
    <s v="20060508"/>
    <s v="20060508"/>
    <n v="79"/>
    <n v="5.3"/>
    <m/>
    <s v="CWT"/>
    <s v="P"/>
    <x v="0"/>
    <s v="Y"/>
    <s v="Y"/>
    <s v="Y"/>
    <n v="4.5356E-2"/>
    <s v="AD Clip"/>
    <n v="24457"/>
    <s v=""/>
    <n v="212739"/>
    <n v="4"/>
    <n v="4276"/>
    <n v="2009"/>
    <m/>
    <m/>
    <m/>
    <m/>
    <m/>
    <m/>
    <m/>
    <m/>
    <m/>
    <m/>
    <m/>
    <m/>
    <m/>
    <m/>
    <m/>
    <m/>
    <m/>
    <m/>
    <m/>
    <m/>
    <m/>
    <m/>
    <m/>
    <m/>
    <m/>
    <m/>
    <m/>
    <m/>
    <m/>
    <n v="14.36"/>
    <m/>
    <m/>
    <m/>
    <m/>
    <m/>
    <m/>
    <m/>
    <m/>
    <m/>
    <m/>
    <m/>
    <m/>
    <m/>
    <m/>
    <m/>
    <m/>
    <m/>
    <m/>
    <m/>
    <m/>
    <m/>
    <m/>
    <m/>
    <m/>
    <m/>
    <m/>
    <m/>
    <m/>
    <m/>
    <m/>
    <m/>
    <m/>
    <m/>
    <m/>
    <m/>
    <m/>
    <m/>
    <m/>
    <m/>
    <m/>
    <m/>
    <m/>
    <m/>
    <m/>
    <m/>
    <m/>
    <m/>
    <m/>
    <m/>
    <m/>
    <m/>
    <m/>
    <m/>
    <m/>
    <m/>
    <m/>
    <m/>
    <m/>
    <m/>
    <m/>
    <m/>
    <m/>
    <m/>
    <m/>
    <m/>
    <m/>
    <m/>
    <m/>
    <m/>
    <m/>
    <m/>
    <m/>
    <m/>
    <m/>
    <m/>
    <m/>
    <m/>
    <m/>
    <m/>
    <m/>
    <m/>
    <m/>
    <m/>
    <m/>
    <m/>
    <m/>
    <m/>
    <m/>
    <m/>
    <m/>
    <m/>
    <m/>
    <m/>
    <m/>
    <m/>
    <m/>
    <m/>
    <m/>
    <m/>
    <m/>
    <m/>
    <m/>
    <m/>
    <m/>
    <m/>
    <m/>
    <m/>
    <m/>
    <m/>
    <m/>
    <m/>
    <m/>
    <m/>
    <m/>
    <m/>
    <m/>
    <m/>
    <m/>
    <m/>
    <m/>
    <m/>
    <m/>
    <m/>
    <m/>
    <m/>
    <m/>
    <m/>
    <m/>
    <m/>
    <m/>
    <m/>
    <m/>
    <m/>
    <m/>
    <n v="8.5299999999999994"/>
    <n v="16.059999999999999"/>
    <m/>
    <m/>
    <n v="14.36"/>
    <n v="0"/>
    <n v="14.36"/>
    <n v="24.59"/>
    <n v="38.950000000000003"/>
    <n v="1.592591078218915E-3"/>
    <n v="0.36867779204107826"/>
  </r>
  <r>
    <n v="27"/>
    <n v="106"/>
    <s v="Quinsam R"/>
    <s v="OPS"/>
    <s v="124"/>
    <s v="Chinook"/>
    <s v="3"/>
    <x v="0"/>
    <x v="3"/>
    <n v="106"/>
    <x v="11"/>
    <s v="CK-29"/>
    <s v="EAST VANCOUVER ISLAND-NORTH_FA_0.x"/>
    <s v="M"/>
    <s v="H"/>
    <n v="106"/>
    <s v="Quinsam River H"/>
    <n v="106"/>
    <s v="Quinsam R"/>
    <s v="JNST"/>
    <s v="S"/>
    <x v="1"/>
    <s v="185228"/>
    <n v="0"/>
    <x v="613"/>
    <n v="2006"/>
    <s v="20060508"/>
    <s v="20060508"/>
    <n v="79"/>
    <n v="5.3"/>
    <m/>
    <s v="CWT"/>
    <s v="P"/>
    <x v="0"/>
    <s v="Y"/>
    <s v="Y"/>
    <s v="Y"/>
    <n v="4.5356E-2"/>
    <s v="AD Clip"/>
    <n v="24457"/>
    <s v=""/>
    <n v="212739"/>
    <n v="5"/>
    <n v="4276"/>
    <n v="2010"/>
    <m/>
    <m/>
    <m/>
    <m/>
    <m/>
    <m/>
    <m/>
    <m/>
    <m/>
    <m/>
    <m/>
    <m/>
    <m/>
    <m/>
    <m/>
    <m/>
    <m/>
    <m/>
    <m/>
    <m/>
    <m/>
    <m/>
    <m/>
    <m/>
    <m/>
    <m/>
    <m/>
    <m/>
    <m/>
    <n v="6.42"/>
    <m/>
    <m/>
    <m/>
    <m/>
    <m/>
    <m/>
    <m/>
    <m/>
    <m/>
    <m/>
    <m/>
    <m/>
    <m/>
    <m/>
    <m/>
    <m/>
    <m/>
    <m/>
    <m/>
    <m/>
    <m/>
    <m/>
    <m/>
    <m/>
    <m/>
    <m/>
    <m/>
    <m/>
    <m/>
    <m/>
    <m/>
    <m/>
    <m/>
    <m/>
    <m/>
    <m/>
    <m/>
    <m/>
    <m/>
    <m/>
    <m/>
    <m/>
    <m/>
    <m/>
    <m/>
    <m/>
    <m/>
    <m/>
    <m/>
    <m/>
    <m/>
    <m/>
    <m/>
    <m/>
    <m/>
    <m/>
    <m/>
    <m/>
    <m/>
    <m/>
    <m/>
    <m/>
    <m/>
    <m/>
    <m/>
    <m/>
    <m/>
    <m/>
    <m/>
    <m/>
    <m/>
    <m/>
    <m/>
    <m/>
    <m/>
    <m/>
    <m/>
    <m/>
    <m/>
    <m/>
    <m/>
    <m/>
    <m/>
    <m/>
    <m/>
    <m/>
    <m/>
    <m/>
    <m/>
    <m/>
    <m/>
    <m/>
    <m/>
    <m/>
    <m/>
    <m/>
    <m/>
    <m/>
    <m/>
    <m/>
    <m/>
    <m/>
    <m/>
    <m/>
    <m/>
    <m/>
    <m/>
    <m/>
    <m/>
    <m/>
    <m/>
    <n v="10.08"/>
    <m/>
    <m/>
    <m/>
    <m/>
    <m/>
    <m/>
    <m/>
    <m/>
    <m/>
    <m/>
    <m/>
    <m/>
    <m/>
    <m/>
    <m/>
    <m/>
    <m/>
    <n v="1.43"/>
    <m/>
    <m/>
    <m/>
    <m/>
    <n v="2.77"/>
    <n v="0.44"/>
    <m/>
    <m/>
    <n v="16.5"/>
    <n v="1.43"/>
    <n v="17.93"/>
    <n v="3.21"/>
    <n v="21.14"/>
    <n v="8.643742077932699E-4"/>
    <n v="0.84815515610217596"/>
  </r>
  <r>
    <n v="27"/>
    <n v="106"/>
    <s v="Quinsam R"/>
    <s v="OPS"/>
    <s v="124"/>
    <s v="Chinook"/>
    <s v="3"/>
    <x v="0"/>
    <x v="3"/>
    <n v="106"/>
    <x v="11"/>
    <s v="CK-29"/>
    <s v="EAST VANCOUVER ISLAND-NORTH_FA_0.x"/>
    <s v="M"/>
    <s v="H"/>
    <n v="106"/>
    <s v="Quinsam River H"/>
    <n v="106"/>
    <s v="Quinsam R"/>
    <s v="JNST"/>
    <s v="S"/>
    <x v="1"/>
    <s v="185228"/>
    <n v="0"/>
    <x v="613"/>
    <n v="2006"/>
    <s v="20060508"/>
    <s v="20060508"/>
    <n v="79"/>
    <n v="5.3"/>
    <m/>
    <s v="CWT"/>
    <s v="P"/>
    <x v="0"/>
    <s v="Y"/>
    <s v="Y"/>
    <s v="Y"/>
    <n v="4.5356E-2"/>
    <s v="AD Clip"/>
    <n v="24457"/>
    <n v="24457"/>
    <n v="212739"/>
    <n v="6"/>
    <n v="4276"/>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43"/>
    <m/>
    <m/>
    <m/>
    <m/>
    <m/>
    <m/>
    <m/>
    <m/>
    <n v="0"/>
    <n v="3.43"/>
    <n v="3.43"/>
    <n v="0"/>
    <n v="3.43"/>
    <n v="1.4024614629758352E-4"/>
    <n v="1"/>
  </r>
  <r>
    <n v="27"/>
    <n v="106"/>
    <s v="Quinsam R"/>
    <s v="OPS"/>
    <s v="124"/>
    <s v="Chinook"/>
    <s v="3"/>
    <x v="0"/>
    <x v="3"/>
    <n v="106"/>
    <x v="11"/>
    <s v="CK-29"/>
    <s v="EAST VANCOUVER ISLAND-NORTH_FA_0.x"/>
    <s v="M"/>
    <s v="H"/>
    <n v="106"/>
    <s v="Quinsam River H"/>
    <n v="106"/>
    <s v="Quinsam R"/>
    <s v="JNST"/>
    <s v="S"/>
    <x v="1"/>
    <s v="185229"/>
    <n v="0"/>
    <x v="614"/>
    <n v="2006"/>
    <s v="20060508"/>
    <s v="20060508"/>
    <n v="80"/>
    <n v="5.4"/>
    <m/>
    <s v="CWT"/>
    <s v="P"/>
    <x v="0"/>
    <s v="Y"/>
    <s v="Y"/>
    <s v="Y"/>
    <n v="1.3974E-2"/>
    <s v="AD Clip"/>
    <n v="28082"/>
    <s v=""/>
    <n v="421350"/>
    <n v="2"/>
    <n v="4278"/>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m/>
    <m/>
    <m/>
    <m/>
    <m/>
    <m/>
    <m/>
    <m/>
    <m/>
    <m/>
    <m/>
    <m/>
    <m/>
    <m/>
    <m/>
    <m/>
    <m/>
    <m/>
    <m/>
    <m/>
    <m/>
    <m/>
    <m/>
    <m/>
    <m/>
    <m/>
    <m/>
    <n v="1"/>
    <n v="0"/>
    <n v="1"/>
    <n v="0"/>
    <n v="1"/>
    <n v="3.5609999287800013E-5"/>
    <n v="1"/>
  </r>
  <r>
    <n v="27"/>
    <n v="106"/>
    <s v="Quinsam R"/>
    <s v="OPS"/>
    <s v="124"/>
    <s v="Chinook"/>
    <s v="3"/>
    <x v="0"/>
    <x v="3"/>
    <n v="106"/>
    <x v="11"/>
    <s v="CK-29"/>
    <s v="EAST VANCOUVER ISLAND-NORTH_FA_0.x"/>
    <s v="M"/>
    <s v="H"/>
    <n v="106"/>
    <s v="Quinsam River H"/>
    <n v="106"/>
    <s v="Quinsam R"/>
    <s v="JNST"/>
    <s v="S"/>
    <x v="1"/>
    <s v="185229"/>
    <n v="0"/>
    <x v="614"/>
    <n v="2006"/>
    <s v="20060508"/>
    <s v="20060508"/>
    <n v="80"/>
    <n v="5.4"/>
    <m/>
    <s v="CWT"/>
    <s v="P"/>
    <x v="0"/>
    <s v="Y"/>
    <s v="Y"/>
    <s v="Y"/>
    <n v="1.3974E-2"/>
    <s v="AD Clip"/>
    <n v="28082"/>
    <s v=""/>
    <n v="421350"/>
    <n v="3"/>
    <n v="4278"/>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6"/>
    <m/>
    <m/>
    <m/>
    <m/>
    <n v="2.5499999999999998"/>
    <n v="4.49"/>
    <m/>
    <m/>
    <n v="0"/>
    <n v="3.56"/>
    <n v="3.56"/>
    <n v="7.04"/>
    <n v="10.6"/>
    <n v="3.7746599245068013E-4"/>
    <n v="0.33584905660377362"/>
  </r>
  <r>
    <n v="27"/>
    <n v="106"/>
    <s v="Quinsam R"/>
    <s v="OPS"/>
    <s v="124"/>
    <s v="Chinook"/>
    <s v="3"/>
    <x v="0"/>
    <x v="3"/>
    <n v="106"/>
    <x v="11"/>
    <s v="CK-29"/>
    <s v="EAST VANCOUVER ISLAND-NORTH_FA_0.x"/>
    <s v="M"/>
    <s v="H"/>
    <n v="106"/>
    <s v="Quinsam River H"/>
    <n v="106"/>
    <s v="Quinsam R"/>
    <s v="JNST"/>
    <s v="S"/>
    <x v="1"/>
    <s v="185229"/>
    <n v="0"/>
    <x v="614"/>
    <n v="2006"/>
    <s v="20060508"/>
    <s v="20060508"/>
    <n v="80"/>
    <n v="5.4"/>
    <m/>
    <s v="CWT"/>
    <s v="P"/>
    <x v="0"/>
    <s v="Y"/>
    <s v="Y"/>
    <s v="Y"/>
    <n v="1.3974E-2"/>
    <s v="AD Clip"/>
    <n v="28082"/>
    <s v=""/>
    <n v="421350"/>
    <n v="4"/>
    <n v="4278"/>
    <n v="2009"/>
    <m/>
    <m/>
    <m/>
    <m/>
    <m/>
    <m/>
    <m/>
    <m/>
    <m/>
    <m/>
    <m/>
    <m/>
    <m/>
    <m/>
    <m/>
    <n v="3.54"/>
    <m/>
    <m/>
    <m/>
    <m/>
    <m/>
    <m/>
    <m/>
    <m/>
    <m/>
    <m/>
    <m/>
    <m/>
    <m/>
    <m/>
    <m/>
    <m/>
    <m/>
    <m/>
    <n v="7.18"/>
    <m/>
    <m/>
    <m/>
    <m/>
    <m/>
    <m/>
    <m/>
    <m/>
    <m/>
    <m/>
    <m/>
    <m/>
    <m/>
    <m/>
    <m/>
    <m/>
    <m/>
    <m/>
    <m/>
    <m/>
    <m/>
    <m/>
    <m/>
    <m/>
    <m/>
    <m/>
    <m/>
    <m/>
    <m/>
    <m/>
    <m/>
    <m/>
    <m/>
    <m/>
    <m/>
    <m/>
    <m/>
    <m/>
    <m/>
    <m/>
    <m/>
    <m/>
    <m/>
    <m/>
    <m/>
    <m/>
    <m/>
    <m/>
    <m/>
    <m/>
    <m/>
    <m/>
    <m/>
    <m/>
    <m/>
    <m/>
    <m/>
    <m/>
    <m/>
    <m/>
    <m/>
    <m/>
    <m/>
    <m/>
    <m/>
    <m/>
    <m/>
    <m/>
    <m/>
    <m/>
    <m/>
    <m/>
    <m/>
    <m/>
    <m/>
    <m/>
    <m/>
    <m/>
    <m/>
    <m/>
    <m/>
    <m/>
    <m/>
    <m/>
    <m/>
    <m/>
    <m/>
    <m/>
    <m/>
    <m/>
    <m/>
    <m/>
    <m/>
    <m/>
    <m/>
    <m/>
    <m/>
    <m/>
    <m/>
    <m/>
    <m/>
    <m/>
    <m/>
    <m/>
    <m/>
    <m/>
    <m/>
    <m/>
    <m/>
    <m/>
    <m/>
    <m/>
    <m/>
    <m/>
    <m/>
    <m/>
    <m/>
    <m/>
    <m/>
    <m/>
    <m/>
    <m/>
    <m/>
    <m/>
    <n v="2.73"/>
    <m/>
    <m/>
    <m/>
    <m/>
    <n v="12.52"/>
    <n v="19.03"/>
    <m/>
    <m/>
    <n v="10.72"/>
    <n v="2.73"/>
    <n v="13.45"/>
    <n v="31.55"/>
    <n v="45"/>
    <n v="1.6024499679510005E-3"/>
    <n v="0.29888888888888887"/>
  </r>
  <r>
    <n v="27"/>
    <n v="106"/>
    <s v="Quinsam R"/>
    <s v="OPS"/>
    <s v="124"/>
    <s v="Chinook"/>
    <s v="3"/>
    <x v="0"/>
    <x v="3"/>
    <n v="106"/>
    <x v="11"/>
    <s v="CK-29"/>
    <s v="EAST VANCOUVER ISLAND-NORTH_FA_0.x"/>
    <s v="M"/>
    <s v="H"/>
    <n v="106"/>
    <s v="Quinsam River H"/>
    <n v="106"/>
    <s v="Quinsam R"/>
    <s v="JNST"/>
    <s v="S"/>
    <x v="1"/>
    <s v="185229"/>
    <n v="0"/>
    <x v="614"/>
    <n v="2006"/>
    <s v="20060508"/>
    <s v="20060508"/>
    <n v="80"/>
    <n v="5.4"/>
    <m/>
    <s v="CWT"/>
    <s v="P"/>
    <x v="0"/>
    <s v="Y"/>
    <s v="Y"/>
    <s v="Y"/>
    <n v="1.3974E-2"/>
    <s v="AD Clip"/>
    <n v="28082"/>
    <s v=""/>
    <n v="421350"/>
    <n v="5"/>
    <n v="4278"/>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8699999999999992"/>
    <m/>
    <m/>
    <m/>
    <m/>
    <n v="4.95"/>
    <n v="5.34"/>
    <m/>
    <m/>
    <n v="0"/>
    <n v="9.8699999999999992"/>
    <n v="9.8699999999999992"/>
    <n v="10.29"/>
    <n v="20.16"/>
    <n v="7.1789758564204831E-4"/>
    <n v="0.48958333333333331"/>
  </r>
  <r>
    <n v="27"/>
    <n v="106"/>
    <s v="Quinsam R"/>
    <s v="OPS"/>
    <s v="124"/>
    <s v="Chinook"/>
    <s v="3"/>
    <x v="0"/>
    <x v="3"/>
    <n v="106"/>
    <x v="11"/>
    <s v="CK-29"/>
    <s v="EAST VANCOUVER ISLAND-NORTH_FA_0.x"/>
    <s v="M"/>
    <s v="H"/>
    <n v="106"/>
    <s v="Quinsam River H"/>
    <n v="106"/>
    <s v="Quinsam R"/>
    <s v="JNST"/>
    <s v="S"/>
    <x v="1"/>
    <s v="185229"/>
    <n v="0"/>
    <x v="614"/>
    <n v="2006"/>
    <s v="20060508"/>
    <s v="20060508"/>
    <n v="80"/>
    <n v="5.4"/>
    <m/>
    <s v="CWT"/>
    <s v="P"/>
    <x v="0"/>
    <s v="Y"/>
    <s v="Y"/>
    <s v="Y"/>
    <n v="1.3974E-2"/>
    <s v="AD Clip"/>
    <n v="28082"/>
    <n v="28082"/>
    <n v="421350"/>
    <n v="6"/>
    <n v="4278"/>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9"/>
    <m/>
    <m/>
    <n v="0"/>
    <n v="0"/>
    <n v="0"/>
    <n v="2.89"/>
    <n v="2.89"/>
    <n v="1.0291289794174205E-4"/>
    <n v="0"/>
  </r>
  <r>
    <n v="27"/>
    <n v="106"/>
    <s v="Quinsam R"/>
    <s v="OPS"/>
    <s v="124"/>
    <s v="Chinook"/>
    <s v="3"/>
    <x v="0"/>
    <x v="3"/>
    <n v="106"/>
    <x v="11"/>
    <s v="CK-29"/>
    <s v="EAST VANCOUVER ISLAND-NORTH_FA_0.x"/>
    <s v="M"/>
    <s v="H"/>
    <n v="106"/>
    <s v="Quinsam River H"/>
    <n v="106"/>
    <s v="Quinsam R"/>
    <s v="JNST"/>
    <s v="S"/>
    <x v="1"/>
    <s v="185230"/>
    <n v="0"/>
    <x v="615"/>
    <n v="2006"/>
    <s v="20060515"/>
    <s v="20060515"/>
    <n v="0"/>
    <n v="4.9000000000000004"/>
    <m/>
    <s v="CWT"/>
    <s v="P"/>
    <x v="0"/>
    <s v="Y"/>
    <s v="Y"/>
    <s v="Y"/>
    <n v="2.8769999999999998E-3"/>
    <s v="AD Clip"/>
    <n v="25646"/>
    <s v=""/>
    <n v="203072"/>
    <n v="3"/>
    <n v="4277"/>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9800000000000004"/>
    <m/>
    <m/>
    <m/>
    <m/>
    <n v="1.0900000000000001"/>
    <n v="1.92"/>
    <m/>
    <m/>
    <n v="0"/>
    <n v="4.9800000000000004"/>
    <n v="4.9800000000000004"/>
    <n v="3.01"/>
    <n v="7.99"/>
    <n v="3.1154955938547923E-4"/>
    <n v="0.62327909887359201"/>
  </r>
  <r>
    <n v="27"/>
    <n v="106"/>
    <s v="Quinsam R"/>
    <s v="OPS"/>
    <s v="124"/>
    <s v="Chinook"/>
    <s v="3"/>
    <x v="0"/>
    <x v="3"/>
    <n v="106"/>
    <x v="11"/>
    <s v="CK-29"/>
    <s v="EAST VANCOUVER ISLAND-NORTH_FA_0.x"/>
    <s v="M"/>
    <s v="H"/>
    <n v="106"/>
    <s v="Quinsam River H"/>
    <n v="106"/>
    <s v="Quinsam R"/>
    <s v="JNST"/>
    <s v="S"/>
    <x v="1"/>
    <s v="185230"/>
    <n v="0"/>
    <x v="615"/>
    <n v="2006"/>
    <s v="20060515"/>
    <s v="20060515"/>
    <n v="0"/>
    <n v="4.9000000000000004"/>
    <m/>
    <s v="CWT"/>
    <s v="P"/>
    <x v="0"/>
    <s v="Y"/>
    <s v="Y"/>
    <s v="Y"/>
    <n v="2.8769999999999998E-3"/>
    <s v="AD Clip"/>
    <n v="25646"/>
    <s v=""/>
    <n v="203072"/>
    <n v="4"/>
    <n v="4277"/>
    <n v="2009"/>
    <m/>
    <m/>
    <m/>
    <m/>
    <m/>
    <m/>
    <m/>
    <m/>
    <m/>
    <m/>
    <m/>
    <m/>
    <m/>
    <m/>
    <m/>
    <m/>
    <m/>
    <m/>
    <m/>
    <m/>
    <m/>
    <m/>
    <m/>
    <m/>
    <m/>
    <m/>
    <m/>
    <m/>
    <m/>
    <m/>
    <m/>
    <m/>
    <m/>
    <m/>
    <m/>
    <m/>
    <m/>
    <m/>
    <m/>
    <m/>
    <m/>
    <m/>
    <m/>
    <m/>
    <m/>
    <m/>
    <m/>
    <m/>
    <m/>
    <m/>
    <m/>
    <m/>
    <m/>
    <m/>
    <m/>
    <m/>
    <m/>
    <m/>
    <m/>
    <m/>
    <m/>
    <m/>
    <m/>
    <m/>
    <m/>
    <m/>
    <m/>
    <m/>
    <m/>
    <m/>
    <m/>
    <m/>
    <m/>
    <m/>
    <m/>
    <m/>
    <m/>
    <m/>
    <m/>
    <m/>
    <m/>
    <m/>
    <m/>
    <m/>
    <m/>
    <m/>
    <m/>
    <m/>
    <m/>
    <m/>
    <n v="6.01"/>
    <m/>
    <m/>
    <m/>
    <m/>
    <m/>
    <m/>
    <m/>
    <m/>
    <m/>
    <m/>
    <m/>
    <m/>
    <m/>
    <m/>
    <m/>
    <m/>
    <m/>
    <m/>
    <m/>
    <m/>
    <m/>
    <m/>
    <m/>
    <m/>
    <m/>
    <m/>
    <m/>
    <m/>
    <m/>
    <m/>
    <m/>
    <m/>
    <m/>
    <m/>
    <m/>
    <m/>
    <m/>
    <m/>
    <m/>
    <m/>
    <m/>
    <m/>
    <m/>
    <m/>
    <m/>
    <m/>
    <m/>
    <m/>
    <m/>
    <m/>
    <m/>
    <m/>
    <m/>
    <m/>
    <m/>
    <m/>
    <m/>
    <n v="24.27"/>
    <m/>
    <m/>
    <m/>
    <m/>
    <m/>
    <m/>
    <m/>
    <m/>
    <m/>
    <m/>
    <m/>
    <m/>
    <m/>
    <m/>
    <m/>
    <n v="6.44"/>
    <n v="9.9700000000000006"/>
    <m/>
    <m/>
    <n v="30.28"/>
    <n v="0"/>
    <n v="30.28"/>
    <n v="16.41"/>
    <n v="46.69"/>
    <n v="1.8205568119784761E-3"/>
    <n v="0.64853287641893342"/>
  </r>
  <r>
    <n v="27"/>
    <n v="106"/>
    <s v="Quinsam R"/>
    <s v="OPS"/>
    <s v="124"/>
    <s v="Chinook"/>
    <s v="3"/>
    <x v="0"/>
    <x v="3"/>
    <n v="106"/>
    <x v="11"/>
    <s v="CK-29"/>
    <s v="EAST VANCOUVER ISLAND-NORTH_FA_0.x"/>
    <s v="M"/>
    <s v="H"/>
    <n v="106"/>
    <s v="Quinsam River H"/>
    <n v="106"/>
    <s v="Quinsam R"/>
    <s v="JNST"/>
    <s v="S"/>
    <x v="1"/>
    <s v="185230"/>
    <n v="0"/>
    <x v="615"/>
    <n v="2006"/>
    <s v="20060515"/>
    <s v="20060515"/>
    <n v="0"/>
    <n v="4.9000000000000004"/>
    <m/>
    <s v="CWT"/>
    <s v="P"/>
    <x v="0"/>
    <s v="Y"/>
    <s v="Y"/>
    <s v="Y"/>
    <n v="2.8769999999999998E-3"/>
    <s v="AD Clip"/>
    <n v="25646"/>
    <n v="25646"/>
    <n v="203072"/>
    <n v="5"/>
    <n v="4277"/>
    <n v="2010"/>
    <m/>
    <m/>
    <m/>
    <m/>
    <m/>
    <m/>
    <m/>
    <m/>
    <m/>
    <m/>
    <m/>
    <m/>
    <m/>
    <m/>
    <m/>
    <m/>
    <m/>
    <m/>
    <m/>
    <m/>
    <m/>
    <m/>
    <m/>
    <m/>
    <m/>
    <m/>
    <m/>
    <m/>
    <m/>
    <m/>
    <m/>
    <m/>
    <m/>
    <m/>
    <m/>
    <m/>
    <m/>
    <m/>
    <m/>
    <m/>
    <m/>
    <m/>
    <m/>
    <m/>
    <m/>
    <m/>
    <m/>
    <m/>
    <m/>
    <n v="13.21"/>
    <m/>
    <m/>
    <m/>
    <m/>
    <m/>
    <m/>
    <m/>
    <m/>
    <m/>
    <m/>
    <m/>
    <m/>
    <m/>
    <m/>
    <m/>
    <m/>
    <m/>
    <m/>
    <m/>
    <m/>
    <m/>
    <m/>
    <m/>
    <m/>
    <m/>
    <m/>
    <m/>
    <m/>
    <m/>
    <m/>
    <m/>
    <m/>
    <m/>
    <m/>
    <m/>
    <m/>
    <m/>
    <m/>
    <m/>
    <m/>
    <m/>
    <m/>
    <m/>
    <m/>
    <m/>
    <m/>
    <m/>
    <m/>
    <m/>
    <m/>
    <m/>
    <m/>
    <m/>
    <m/>
    <m/>
    <m/>
    <m/>
    <m/>
    <m/>
    <m/>
    <m/>
    <m/>
    <m/>
    <m/>
    <m/>
    <m/>
    <m/>
    <m/>
    <m/>
    <m/>
    <m/>
    <m/>
    <m/>
    <m/>
    <m/>
    <m/>
    <m/>
    <m/>
    <m/>
    <m/>
    <m/>
    <m/>
    <m/>
    <m/>
    <m/>
    <m/>
    <m/>
    <m/>
    <m/>
    <m/>
    <m/>
    <m/>
    <m/>
    <m/>
    <m/>
    <m/>
    <m/>
    <m/>
    <m/>
    <m/>
    <m/>
    <m/>
    <m/>
    <m/>
    <m/>
    <m/>
    <m/>
    <m/>
    <m/>
    <m/>
    <m/>
    <m/>
    <m/>
    <m/>
    <n v="4.03"/>
    <n v="1.3"/>
    <m/>
    <m/>
    <n v="13.21"/>
    <n v="0"/>
    <n v="13.21"/>
    <n v="5.33"/>
    <n v="18.540000000000003"/>
    <n v="7.2291975356780791E-4"/>
    <n v="0.71251348435814454"/>
  </r>
  <r>
    <n v="27"/>
    <n v="106"/>
    <s v="Quinsam R"/>
    <s v="OPS"/>
    <s v="124"/>
    <s v="Chinook"/>
    <s v="3"/>
    <x v="0"/>
    <x v="3"/>
    <n v="106"/>
    <x v="11"/>
    <s v="CK-29"/>
    <s v="EAST VANCOUVER ISLAND-NORTH_FA_0.x"/>
    <s v="M"/>
    <s v="H"/>
    <n v="106"/>
    <s v="Quinsam River H"/>
    <n v="106"/>
    <s v="Quinsam R"/>
    <s v="JNST"/>
    <s v="S"/>
    <x v="1"/>
    <s v="185231"/>
    <n v="0"/>
    <x v="616"/>
    <n v="2006"/>
    <s v="20060515"/>
    <s v="20060515"/>
    <n v="77"/>
    <n v="4.5999999999999996"/>
    <m/>
    <s v="CWT"/>
    <s v="P"/>
    <x v="0"/>
    <s v="Y"/>
    <s v="Y"/>
    <s v="Y"/>
    <n v="1.168E-3"/>
    <s v="AD Clip"/>
    <n v="25653"/>
    <s v=""/>
    <n v="203243"/>
    <n v="3"/>
    <n v="4271"/>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2"/>
    <m/>
    <m/>
    <m/>
    <m/>
    <n v="1.46"/>
    <n v="2.56"/>
    <m/>
    <m/>
    <n v="0"/>
    <n v="1.72"/>
    <n v="1.72"/>
    <n v="4.0199999999999996"/>
    <n v="5.74"/>
    <n v="2.2375550617861458E-4"/>
    <n v="0.29965156794425085"/>
  </r>
  <r>
    <n v="27"/>
    <n v="106"/>
    <s v="Quinsam R"/>
    <s v="OPS"/>
    <s v="124"/>
    <s v="Chinook"/>
    <s v="3"/>
    <x v="0"/>
    <x v="3"/>
    <n v="106"/>
    <x v="11"/>
    <s v="CK-29"/>
    <s v="EAST VANCOUVER ISLAND-NORTH_FA_0.x"/>
    <s v="M"/>
    <s v="H"/>
    <n v="106"/>
    <s v="Quinsam River H"/>
    <n v="106"/>
    <s v="Quinsam R"/>
    <s v="JNST"/>
    <s v="S"/>
    <x v="1"/>
    <s v="185231"/>
    <n v="0"/>
    <x v="616"/>
    <n v="2006"/>
    <s v="20060515"/>
    <s v="20060515"/>
    <n v="77"/>
    <n v="4.5999999999999996"/>
    <m/>
    <s v="CWT"/>
    <s v="P"/>
    <x v="0"/>
    <s v="Y"/>
    <s v="Y"/>
    <s v="Y"/>
    <n v="1.168E-3"/>
    <s v="AD Clip"/>
    <n v="25653"/>
    <s v=""/>
    <n v="203243"/>
    <n v="4"/>
    <n v="4271"/>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25"/>
    <m/>
    <m/>
    <m/>
    <m/>
    <n v="7.43"/>
    <n v="11.7"/>
    <m/>
    <m/>
    <n v="0"/>
    <n v="4.25"/>
    <n v="4.25"/>
    <n v="19.13"/>
    <n v="23.38"/>
    <n v="9.1139437882508864E-4"/>
    <n v="0.18177929854576563"/>
  </r>
  <r>
    <n v="27"/>
    <n v="106"/>
    <s v="Quinsam R"/>
    <s v="OPS"/>
    <s v="124"/>
    <s v="Chinook"/>
    <s v="3"/>
    <x v="0"/>
    <x v="3"/>
    <n v="106"/>
    <x v="11"/>
    <s v="CK-29"/>
    <s v="EAST VANCOUVER ISLAND-NORTH_FA_0.x"/>
    <s v="M"/>
    <s v="H"/>
    <n v="106"/>
    <s v="Quinsam River H"/>
    <n v="106"/>
    <s v="Quinsam R"/>
    <s v="JNST"/>
    <s v="S"/>
    <x v="1"/>
    <s v="185231"/>
    <n v="0"/>
    <x v="616"/>
    <n v="2006"/>
    <s v="20060515"/>
    <s v="20060515"/>
    <n v="77"/>
    <n v="4.5999999999999996"/>
    <m/>
    <s v="CWT"/>
    <s v="P"/>
    <x v="0"/>
    <s v="Y"/>
    <s v="Y"/>
    <s v="Y"/>
    <n v="1.168E-3"/>
    <s v="AD Clip"/>
    <n v="25653"/>
    <n v="25653"/>
    <n v="203243"/>
    <n v="5"/>
    <n v="4271"/>
    <n v="2010"/>
    <m/>
    <m/>
    <m/>
    <m/>
    <m/>
    <m/>
    <m/>
    <m/>
    <m/>
    <m/>
    <m/>
    <m/>
    <m/>
    <m/>
    <m/>
    <n v="2.52"/>
    <m/>
    <m/>
    <m/>
    <m/>
    <m/>
    <m/>
    <m/>
    <m/>
    <m/>
    <m/>
    <m/>
    <m/>
    <m/>
    <m/>
    <m/>
    <m/>
    <m/>
    <m/>
    <m/>
    <m/>
    <m/>
    <m/>
    <m/>
    <m/>
    <m/>
    <m/>
    <m/>
    <m/>
    <m/>
    <m/>
    <m/>
    <m/>
    <m/>
    <m/>
    <m/>
    <m/>
    <m/>
    <m/>
    <m/>
    <m/>
    <m/>
    <m/>
    <m/>
    <m/>
    <m/>
    <m/>
    <m/>
    <m/>
    <m/>
    <m/>
    <m/>
    <m/>
    <m/>
    <m/>
    <m/>
    <m/>
    <m/>
    <m/>
    <m/>
    <m/>
    <m/>
    <m/>
    <m/>
    <m/>
    <m/>
    <m/>
    <m/>
    <m/>
    <m/>
    <m/>
    <m/>
    <m/>
    <m/>
    <m/>
    <m/>
    <m/>
    <m/>
    <m/>
    <m/>
    <m/>
    <m/>
    <m/>
    <m/>
    <m/>
    <m/>
    <m/>
    <m/>
    <m/>
    <m/>
    <m/>
    <m/>
    <m/>
    <m/>
    <m/>
    <m/>
    <m/>
    <m/>
    <m/>
    <m/>
    <m/>
    <m/>
    <m/>
    <m/>
    <m/>
    <m/>
    <m/>
    <m/>
    <m/>
    <m/>
    <m/>
    <m/>
    <m/>
    <m/>
    <m/>
    <m/>
    <m/>
    <m/>
    <m/>
    <m/>
    <m/>
    <m/>
    <m/>
    <n v="10.08"/>
    <m/>
    <m/>
    <m/>
    <m/>
    <m/>
    <m/>
    <m/>
    <m/>
    <m/>
    <m/>
    <m/>
    <m/>
    <m/>
    <m/>
    <m/>
    <m/>
    <m/>
    <m/>
    <m/>
    <m/>
    <n v="1.1100000000000001"/>
    <m/>
    <m/>
    <m/>
    <m/>
    <n v="3.74"/>
    <n v="6.38"/>
    <m/>
    <m/>
    <n v="12.6"/>
    <n v="1.1100000000000001"/>
    <n v="13.71"/>
    <n v="10.119999999999999"/>
    <n v="23.830000000000002"/>
    <n v="9.2893618680076409E-4"/>
    <n v="0.5753252203105329"/>
  </r>
  <r>
    <n v="27"/>
    <n v="106"/>
    <s v="Quinsam R"/>
    <s v="OPS"/>
    <s v="124"/>
    <s v="Chinook"/>
    <s v="3"/>
    <x v="0"/>
    <x v="4"/>
    <n v="106"/>
    <x v="11"/>
    <s v="CK-29"/>
    <s v="EAST VANCOUVER ISLAND-NORTH_FA_0.x"/>
    <s v="M"/>
    <s v="H"/>
    <n v="420"/>
    <s v="Discovery Passage Seapens"/>
    <n v="420"/>
    <s v="Discovery Pass"/>
    <s v="JNST"/>
    <s v="S"/>
    <x v="2"/>
    <s v="182760"/>
    <n v="0"/>
    <x v="617"/>
    <n v="2007"/>
    <s v="20070427"/>
    <s v="20070427"/>
    <n v="84"/>
    <n v="6.9"/>
    <s v="DISCOVERY HARBOUR SEAPEN H DOCK - LOW MORT (&lt;50), REARED FOR 16 DAYS."/>
    <s v="CWT"/>
    <s v="B"/>
    <x v="0"/>
    <s v="Y"/>
    <s v="Y"/>
    <s v="Y"/>
    <m/>
    <s v="AD Clip"/>
    <n v="561"/>
    <n v="561"/>
    <n v="868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n v="106"/>
    <s v="Quinsam R"/>
    <s v="OPS"/>
    <s v="124"/>
    <s v="Chinook"/>
    <s v="3"/>
    <x v="0"/>
    <x v="4"/>
    <n v="106"/>
    <x v="11"/>
    <s v="CK-29"/>
    <s v="EAST VANCOUVER ISLAND-NORTH_FA_0.x"/>
    <s v="M"/>
    <s v="H"/>
    <n v="420"/>
    <s v="Discovery Passage Seapens"/>
    <n v="420"/>
    <s v="Discovery Pass"/>
    <s v="JNST"/>
    <s v="S"/>
    <x v="2"/>
    <s v="185262"/>
    <n v="0"/>
    <x v="618"/>
    <n v="2007"/>
    <s v="20070427"/>
    <s v="20070502"/>
    <n v="86"/>
    <n v="7.4"/>
    <s v="COAST DISCOVERY SEAPEN - LOW MORTALITY (&lt;50), REARED 20 DAYS."/>
    <s v="CWT"/>
    <s v="B"/>
    <x v="0"/>
    <s v="Y"/>
    <s v="Y"/>
    <s v="Y"/>
    <n v="5.7499999999999999E-4"/>
    <s v="AD Clip"/>
    <n v="29519"/>
    <s v=""/>
    <n v="471909"/>
    <n v="3"/>
    <n v="29448"/>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4"/>
    <n v="0.9"/>
    <m/>
    <m/>
    <n v="0"/>
    <n v="0"/>
    <n v="0"/>
    <n v="1.54"/>
    <n v="1.54"/>
    <n v="5.2169788949490158E-5"/>
    <n v="0"/>
  </r>
  <r>
    <n v="27"/>
    <n v="106"/>
    <s v="Quinsam R"/>
    <s v="OPS"/>
    <s v="124"/>
    <s v="Chinook"/>
    <s v="3"/>
    <x v="0"/>
    <x v="4"/>
    <n v="106"/>
    <x v="11"/>
    <s v="CK-29"/>
    <s v="EAST VANCOUVER ISLAND-NORTH_FA_0.x"/>
    <s v="M"/>
    <s v="H"/>
    <n v="420"/>
    <s v="Discovery Passage Seapens"/>
    <n v="420"/>
    <s v="Discovery Pass"/>
    <s v="JNST"/>
    <s v="S"/>
    <x v="2"/>
    <s v="185262"/>
    <n v="0"/>
    <x v="618"/>
    <n v="2007"/>
    <s v="20070427"/>
    <s v="20070502"/>
    <n v="86"/>
    <n v="7.4"/>
    <s v="COAST DISCOVERY SEAPEN - LOW MORTALITY (&lt;50), REARED 20 DAYS."/>
    <s v="CWT"/>
    <s v="B"/>
    <x v="0"/>
    <s v="Y"/>
    <s v="Y"/>
    <s v="Y"/>
    <n v="5.7499999999999999E-4"/>
    <s v="AD Clip"/>
    <n v="29519"/>
    <s v=""/>
    <n v="471909"/>
    <n v="4"/>
    <n v="29448"/>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4"/>
    <m/>
    <m/>
    <n v="0"/>
    <n v="0"/>
    <n v="0"/>
    <n v="1.94"/>
    <n v="1.94"/>
    <n v="6.5720383481825261E-5"/>
    <n v="0"/>
  </r>
  <r>
    <n v="27"/>
    <n v="106"/>
    <s v="Quinsam R"/>
    <s v="OPS"/>
    <s v="124"/>
    <s v="Chinook"/>
    <s v="3"/>
    <x v="0"/>
    <x v="4"/>
    <n v="106"/>
    <x v="11"/>
    <s v="CK-29"/>
    <s v="EAST VANCOUVER ISLAND-NORTH_FA_0.x"/>
    <s v="M"/>
    <s v="H"/>
    <n v="420"/>
    <s v="Discovery Passage Seapens"/>
    <n v="420"/>
    <s v="Discovery Pass"/>
    <s v="JNST"/>
    <s v="S"/>
    <x v="2"/>
    <s v="185262"/>
    <n v="0"/>
    <x v="618"/>
    <n v="2007"/>
    <s v="20070427"/>
    <s v="20070502"/>
    <n v="86"/>
    <n v="7.4"/>
    <s v="COAST DISCOVERY SEAPEN - LOW MORTALITY (&lt;50), REARED 20 DAYS."/>
    <s v="CWT"/>
    <s v="B"/>
    <x v="0"/>
    <s v="Y"/>
    <s v="Y"/>
    <s v="Y"/>
    <n v="5.7499999999999999E-4"/>
    <s v="AD Clip"/>
    <n v="29519"/>
    <n v="29519"/>
    <n v="471909"/>
    <n v="5"/>
    <n v="29448"/>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9"/>
    <m/>
    <m/>
    <m/>
    <m/>
    <m/>
    <m/>
    <m/>
    <m/>
    <n v="0"/>
    <n v="1.39"/>
    <n v="1.39"/>
    <n v="0"/>
    <n v="1.39"/>
    <n v="4.7088315999864493E-5"/>
    <n v="1"/>
  </r>
  <r>
    <n v="27"/>
    <n v="106"/>
    <s v="Quinsam R"/>
    <s v="OPS"/>
    <s v="124"/>
    <s v="Chinook"/>
    <s v="3"/>
    <x v="0"/>
    <x v="4"/>
    <n v="106"/>
    <x v="11"/>
    <s v="CK-29"/>
    <s v="EAST VANCOUVER ISLAND-NORTH_FA_0.x"/>
    <s v="M"/>
    <s v="H"/>
    <n v="420"/>
    <s v="Discovery Passage Seapens"/>
    <n v="420"/>
    <s v="Discovery Pass"/>
    <s v="JNST"/>
    <s v="S"/>
    <x v="2"/>
    <s v="185307"/>
    <n v="0"/>
    <x v="619"/>
    <n v="2007"/>
    <s v="20070419"/>
    <s v="20070430"/>
    <n v="80"/>
    <n v="5.6"/>
    <s v="PEN #1:STORM-APPROX 1000 DEAD AT RELEASE. PEN #2:LOW MORTS, REARED 6-11 DAYS."/>
    <s v="CWT"/>
    <s v="B"/>
    <x v="0"/>
    <s v="Y"/>
    <s v="Y"/>
    <s v="Y"/>
    <n v="1.403E-3"/>
    <s v="AD Clip"/>
    <n v="29175"/>
    <s v=""/>
    <n v="150255"/>
    <n v="3"/>
    <n v="29452"/>
    <n v="2009"/>
    <m/>
    <m/>
    <m/>
    <m/>
    <m/>
    <m/>
    <m/>
    <m/>
    <m/>
    <m/>
    <m/>
    <m/>
    <m/>
    <m/>
    <m/>
    <m/>
    <m/>
    <m/>
    <m/>
    <m/>
    <m/>
    <m/>
    <m/>
    <m/>
    <m/>
    <m/>
    <m/>
    <m/>
    <m/>
    <m/>
    <m/>
    <m/>
    <m/>
    <m/>
    <m/>
    <m/>
    <m/>
    <m/>
    <m/>
    <m/>
    <m/>
    <m/>
    <m/>
    <m/>
    <m/>
    <m/>
    <m/>
    <m/>
    <m/>
    <n v="25.08"/>
    <m/>
    <m/>
    <m/>
    <m/>
    <m/>
    <m/>
    <m/>
    <m/>
    <m/>
    <m/>
    <m/>
    <m/>
    <m/>
    <m/>
    <m/>
    <m/>
    <m/>
    <m/>
    <m/>
    <m/>
    <m/>
    <m/>
    <m/>
    <m/>
    <m/>
    <m/>
    <m/>
    <m/>
    <m/>
    <m/>
    <m/>
    <m/>
    <m/>
    <m/>
    <m/>
    <m/>
    <m/>
    <m/>
    <m/>
    <m/>
    <m/>
    <m/>
    <m/>
    <m/>
    <m/>
    <m/>
    <m/>
    <m/>
    <m/>
    <m/>
    <m/>
    <m/>
    <m/>
    <m/>
    <m/>
    <m/>
    <m/>
    <m/>
    <m/>
    <m/>
    <m/>
    <m/>
    <m/>
    <m/>
    <m/>
    <m/>
    <m/>
    <m/>
    <m/>
    <m/>
    <m/>
    <m/>
    <m/>
    <m/>
    <m/>
    <m/>
    <m/>
    <m/>
    <m/>
    <m/>
    <m/>
    <m/>
    <m/>
    <m/>
    <m/>
    <m/>
    <m/>
    <m/>
    <m/>
    <m/>
    <m/>
    <m/>
    <m/>
    <m/>
    <m/>
    <m/>
    <m/>
    <m/>
    <m/>
    <m/>
    <m/>
    <m/>
    <m/>
    <m/>
    <m/>
    <m/>
    <m/>
    <m/>
    <m/>
    <m/>
    <m/>
    <m/>
    <m/>
    <m/>
    <m/>
    <n v="0.37"/>
    <m/>
    <m/>
    <n v="25.08"/>
    <n v="0"/>
    <n v="25.08"/>
    <n v="0.37"/>
    <n v="25.45"/>
    <n v="8.7232219365895457E-4"/>
    <n v="0.9854616895874263"/>
  </r>
  <r>
    <n v="27"/>
    <n v="106"/>
    <s v="Quinsam R"/>
    <s v="OPS"/>
    <s v="124"/>
    <s v="Chinook"/>
    <s v="3"/>
    <x v="0"/>
    <x v="4"/>
    <n v="106"/>
    <x v="11"/>
    <s v="CK-29"/>
    <s v="EAST VANCOUVER ISLAND-NORTH_FA_0.x"/>
    <s v="M"/>
    <s v="H"/>
    <n v="420"/>
    <s v="Discovery Passage Seapens"/>
    <n v="420"/>
    <s v="Discovery Pass"/>
    <s v="JNST"/>
    <s v="S"/>
    <x v="2"/>
    <s v="185307"/>
    <n v="0"/>
    <x v="619"/>
    <n v="2007"/>
    <s v="20070419"/>
    <s v="20070430"/>
    <n v="80"/>
    <n v="5.6"/>
    <s v="PEN #1:STORM-APPROX 1000 DEAD AT RELEASE. PEN #2:LOW MORTS, REARED 6-11 DAYS."/>
    <s v="CWT"/>
    <s v="B"/>
    <x v="0"/>
    <s v="Y"/>
    <s v="Y"/>
    <s v="Y"/>
    <n v="1.403E-3"/>
    <s v="AD Clip"/>
    <n v="29175"/>
    <s v=""/>
    <n v="150255"/>
    <n v="4"/>
    <n v="29452"/>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4"/>
    <m/>
    <m/>
    <n v="0"/>
    <n v="0"/>
    <n v="0"/>
    <n v="1.94"/>
    <n v="1.94"/>
    <n v="6.6495287060839759E-5"/>
    <n v="0"/>
  </r>
  <r>
    <n v="27"/>
    <n v="106"/>
    <s v="Quinsam R"/>
    <s v="OPS"/>
    <s v="124"/>
    <s v="Chinook"/>
    <s v="3"/>
    <x v="0"/>
    <x v="4"/>
    <n v="106"/>
    <x v="11"/>
    <s v="CK-29"/>
    <s v="EAST VANCOUVER ISLAND-NORTH_FA_0.x"/>
    <s v="M"/>
    <s v="H"/>
    <n v="420"/>
    <s v="Discovery Passage Seapens"/>
    <n v="420"/>
    <s v="Discovery Pass"/>
    <s v="JNST"/>
    <s v="S"/>
    <x v="2"/>
    <s v="185307"/>
    <n v="0"/>
    <x v="619"/>
    <n v="2007"/>
    <s v="20070419"/>
    <s v="20070430"/>
    <n v="80"/>
    <n v="5.6"/>
    <s v="PEN #1:STORM-APPROX 1000 DEAD AT RELEASE. PEN #2:LOW MORTS, REARED 6-11 DAYS."/>
    <s v="CWT"/>
    <s v="B"/>
    <x v="0"/>
    <s v="Y"/>
    <s v="Y"/>
    <s v="Y"/>
    <n v="1.403E-3"/>
    <s v="AD Clip"/>
    <n v="29175"/>
    <n v="29175"/>
    <n v="150255"/>
    <n v="5"/>
    <n v="29452"/>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9000000000000004"/>
    <m/>
    <m/>
    <m/>
    <m/>
    <m/>
    <m/>
    <m/>
    <m/>
    <n v="0"/>
    <n v="4.9000000000000004"/>
    <n v="4.9000000000000004"/>
    <n v="0"/>
    <n v="4.9000000000000004"/>
    <n v="1.6795201371036847E-4"/>
    <n v="1"/>
  </r>
  <r>
    <n v="27"/>
    <n v="106"/>
    <s v="Quinsam R"/>
    <s v="OPS"/>
    <s v="124"/>
    <s v="Chinook"/>
    <s v="3"/>
    <x v="0"/>
    <x v="4"/>
    <n v="106"/>
    <x v="11"/>
    <s v="CK-29"/>
    <s v="EAST VANCOUVER ISLAND-NORTH_FA_0.x"/>
    <s v="M"/>
    <s v="H"/>
    <n v="420"/>
    <s v="Discovery Passage Seapens"/>
    <n v="420"/>
    <s v="Discovery Pass"/>
    <s v="JNST"/>
    <s v="S"/>
    <x v="2"/>
    <s v="185424"/>
    <n v="0"/>
    <x v="620"/>
    <n v="2007"/>
    <s v="20070503"/>
    <s v="20070503"/>
    <n v="87"/>
    <n v="7.6"/>
    <s v="APRIL POINT SEAPEN - LOW MORTALITY (&lt;50), REARED 15 DAYS."/>
    <s v="CWT"/>
    <s v="B"/>
    <x v="0"/>
    <s v="Y"/>
    <s v="Y"/>
    <s v="Y"/>
    <n v="4.4799999999999996E-3"/>
    <s v="AD Clip"/>
    <n v="28884"/>
    <s v=""/>
    <n v="237592"/>
    <n v="3"/>
    <n v="29458"/>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0.64"/>
    <n v="0.9"/>
    <m/>
    <m/>
    <n v="0"/>
    <n v="0"/>
    <n v="0"/>
    <n v="1.54"/>
    <n v="1.54"/>
    <n v="5.3316715136407702E-5"/>
    <n v="0"/>
  </r>
  <r>
    <n v="27"/>
    <n v="106"/>
    <s v="Quinsam R"/>
    <s v="OPS"/>
    <s v="124"/>
    <s v="Chinook"/>
    <s v="3"/>
    <x v="0"/>
    <x v="4"/>
    <n v="106"/>
    <x v="11"/>
    <s v="CK-29"/>
    <s v="EAST VANCOUVER ISLAND-NORTH_FA_0.x"/>
    <s v="M"/>
    <s v="H"/>
    <n v="420"/>
    <s v="Discovery Passage Seapens"/>
    <n v="420"/>
    <s v="Discovery Pass"/>
    <s v="JNST"/>
    <s v="S"/>
    <x v="2"/>
    <s v="185424"/>
    <n v="0"/>
    <x v="620"/>
    <n v="2007"/>
    <s v="20070503"/>
    <s v="20070503"/>
    <n v="87"/>
    <n v="7.6"/>
    <s v="APRIL POINT SEAPEN - LOW MORTALITY (&lt;50), REARED 15 DAYS."/>
    <s v="CWT"/>
    <s v="B"/>
    <x v="0"/>
    <s v="Y"/>
    <s v="Y"/>
    <s v="Y"/>
    <n v="4.4799999999999996E-3"/>
    <s v="AD Clip"/>
    <n v="28884"/>
    <s v=""/>
    <n v="237592"/>
    <n v="4"/>
    <n v="29458"/>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2"/>
    <m/>
    <m/>
    <m/>
    <m/>
    <n v="0.92"/>
    <n v="0.14000000000000001"/>
    <m/>
    <m/>
    <n v="0"/>
    <n v="1.62"/>
    <n v="1.62"/>
    <n v="1.06"/>
    <n v="2.68"/>
    <n v="9.2784932834787427E-5"/>
    <n v="0.60447761194029848"/>
  </r>
  <r>
    <n v="27"/>
    <n v="106"/>
    <s v="Quinsam R"/>
    <s v="OPS"/>
    <s v="124"/>
    <s v="Chinook"/>
    <s v="3"/>
    <x v="0"/>
    <x v="4"/>
    <n v="106"/>
    <x v="11"/>
    <s v="CK-29"/>
    <s v="EAST VANCOUVER ISLAND-NORTH_FA_0.x"/>
    <s v="M"/>
    <s v="H"/>
    <n v="420"/>
    <s v="Discovery Passage Seapens"/>
    <n v="420"/>
    <s v="Discovery Pass"/>
    <s v="JNST"/>
    <s v="S"/>
    <x v="2"/>
    <s v="185424"/>
    <n v="0"/>
    <x v="620"/>
    <n v="2007"/>
    <s v="20070503"/>
    <s v="20070503"/>
    <n v="87"/>
    <n v="7.6"/>
    <s v="APRIL POINT SEAPEN - LOW MORTALITY (&lt;50), REARED 15 DAYS."/>
    <s v="CWT"/>
    <s v="B"/>
    <x v="0"/>
    <s v="Y"/>
    <s v="Y"/>
    <s v="Y"/>
    <n v="4.4799999999999996E-3"/>
    <s v="AD Clip"/>
    <n v="28884"/>
    <n v="28884"/>
    <n v="237592"/>
    <n v="5"/>
    <n v="29458"/>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2"/>
    <n v="0.69"/>
    <m/>
    <m/>
    <n v="0"/>
    <n v="0"/>
    <n v="0"/>
    <n v="2.0099999999999998"/>
    <n v="2.0099999999999998"/>
    <n v="6.9588699626090567E-5"/>
    <n v="0"/>
  </r>
  <r>
    <n v="27"/>
    <n v="106"/>
    <s v="Quinsam R"/>
    <s v="OPS"/>
    <s v="124"/>
    <s v="Chinook"/>
    <s v="3"/>
    <x v="0"/>
    <x v="4"/>
    <n v="106"/>
    <x v="11"/>
    <s v="CK-29"/>
    <s v="EAST VANCOUVER ISLAND-NORTH_FA_0.x"/>
    <s v="M"/>
    <s v="H"/>
    <n v="420"/>
    <s v="Discovery Passage Seapens"/>
    <n v="420"/>
    <s v="Discovery Pass"/>
    <s v="JNST"/>
    <s v="S"/>
    <x v="2"/>
    <s v="185429"/>
    <n v="0"/>
    <x v="621"/>
    <n v="2007"/>
    <s v="20070424"/>
    <s v="20070502"/>
    <n v="81"/>
    <n v="6.2"/>
    <s v="HIDDEN HARBOUR. REARED FOR 7-8 DAYS. MOST WERE FORCED OUT OF HARBOUR BY SEALS."/>
    <s v="CWT"/>
    <s v="B"/>
    <x v="0"/>
    <s v="Y"/>
    <s v="Y"/>
    <s v="Y"/>
    <n v="2.7520000000000001E-3"/>
    <s v="AD Clip"/>
    <n v="29704"/>
    <s v=""/>
    <n v="200953"/>
    <n v="3"/>
    <n v="29460"/>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7"/>
    <m/>
    <m/>
    <m/>
    <m/>
    <n v="0.64"/>
    <n v="0.9"/>
    <m/>
    <m/>
    <n v="0"/>
    <n v="3.07"/>
    <n v="3.07"/>
    <n v="1.54"/>
    <n v="4.6100000000000003"/>
    <n v="1.5519795313762458E-4"/>
    <n v="0.6659436008676789"/>
  </r>
  <r>
    <n v="27"/>
    <n v="106"/>
    <s v="Quinsam R"/>
    <s v="OPS"/>
    <s v="124"/>
    <s v="Chinook"/>
    <s v="3"/>
    <x v="0"/>
    <x v="4"/>
    <n v="106"/>
    <x v="11"/>
    <s v="CK-29"/>
    <s v="EAST VANCOUVER ISLAND-NORTH_FA_0.x"/>
    <s v="M"/>
    <s v="H"/>
    <n v="420"/>
    <s v="Discovery Passage Seapens"/>
    <n v="420"/>
    <s v="Discovery Pass"/>
    <s v="JNST"/>
    <s v="S"/>
    <x v="2"/>
    <s v="185429"/>
    <n v="0"/>
    <x v="621"/>
    <n v="2007"/>
    <s v="20070424"/>
    <s v="20070502"/>
    <n v="81"/>
    <n v="6.2"/>
    <s v="HIDDEN HARBOUR. REARED FOR 7-8 DAYS. MOST WERE FORCED OUT OF HARBOUR BY SEALS."/>
    <s v="CWT"/>
    <s v="B"/>
    <x v="0"/>
    <s v="Y"/>
    <s v="Y"/>
    <s v="Y"/>
    <n v="2.7520000000000001E-3"/>
    <s v="AD Clip"/>
    <n v="29704"/>
    <s v=""/>
    <n v="200953"/>
    <n v="4"/>
    <n v="29460"/>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3"/>
    <n v="0.42"/>
    <m/>
    <m/>
    <n v="0"/>
    <n v="0"/>
    <n v="0"/>
    <n v="1.05"/>
    <n v="1.05"/>
    <n v="3.5348774575814703E-5"/>
    <n v="0"/>
  </r>
  <r>
    <n v="27"/>
    <n v="106"/>
    <s v="Quinsam R"/>
    <s v="OPS"/>
    <s v="124"/>
    <s v="Chinook"/>
    <s v="3"/>
    <x v="0"/>
    <x v="4"/>
    <n v="106"/>
    <x v="11"/>
    <s v="CK-29"/>
    <s v="EAST VANCOUVER ISLAND-NORTH_FA_0.x"/>
    <s v="M"/>
    <s v="H"/>
    <n v="420"/>
    <s v="Discovery Passage Seapens"/>
    <n v="420"/>
    <s v="Discovery Pass"/>
    <s v="JNST"/>
    <s v="S"/>
    <x v="2"/>
    <s v="185429"/>
    <n v="0"/>
    <x v="621"/>
    <n v="2007"/>
    <s v="20070424"/>
    <s v="20070502"/>
    <n v="81"/>
    <n v="6.2"/>
    <s v="HIDDEN HARBOUR. REARED FOR 7-8 DAYS. MOST WERE FORCED OUT OF HARBOUR BY SEALS."/>
    <s v="CWT"/>
    <s v="B"/>
    <x v="0"/>
    <s v="Y"/>
    <s v="Y"/>
    <s v="Y"/>
    <n v="2.7520000000000001E-3"/>
    <s v="AD Clip"/>
    <n v="29704"/>
    <n v="29704"/>
    <n v="200953"/>
    <n v="5"/>
    <n v="29460"/>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2"/>
    <n v="0.69"/>
    <m/>
    <m/>
    <n v="0"/>
    <n v="0"/>
    <n v="0"/>
    <n v="2.0099999999999998"/>
    <n v="2.0099999999999998"/>
    <n v="6.7667654187988138E-5"/>
    <n v="0"/>
  </r>
  <r>
    <n v="27"/>
    <n v="106"/>
    <s v="Quinsam R"/>
    <s v="OPS"/>
    <s v="124"/>
    <s v="Chinook"/>
    <s v="3"/>
    <x v="0"/>
    <x v="4"/>
    <n v="106"/>
    <x v="11"/>
    <s v="CK-29"/>
    <s v="EAST VANCOUVER ISLAND-NORTH_FA_0.x"/>
    <s v="M"/>
    <s v="H"/>
    <n v="106"/>
    <s v="Quinsam River H"/>
    <n v="291"/>
    <s v="Quinsam Lk"/>
    <s v="JNST"/>
    <s v="S"/>
    <x v="1"/>
    <s v="185560"/>
    <n v="0"/>
    <x v="622"/>
    <n v="2007"/>
    <s v="20070516"/>
    <s v="20070516"/>
    <n v="69"/>
    <n v="3.2"/>
    <s v="RELEASED INTO MIDDLE QUINSAM LAKE - 5 LOADS AT 145 KG EACH."/>
    <s v="CWT"/>
    <s v="P"/>
    <x v="0"/>
    <s v="Y"/>
    <s v="Y"/>
    <s v="N"/>
    <n v="2.2565000000000002E-2"/>
    <s v="AD Clip"/>
    <n v="28675"/>
    <s v=""/>
    <n v="208498"/>
    <n v="3"/>
    <n v="29090"/>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4"/>
    <n v="0.9"/>
    <m/>
    <m/>
    <n v="0"/>
    <n v="0"/>
    <n v="0"/>
    <n v="1.54"/>
    <n v="1.54"/>
    <n v="5.3705318221447255E-5"/>
    <n v="0"/>
  </r>
  <r>
    <n v="27"/>
    <n v="106"/>
    <s v="Quinsam R"/>
    <s v="OPS"/>
    <s v="124"/>
    <s v="Chinook"/>
    <s v="3"/>
    <x v="0"/>
    <x v="4"/>
    <n v="106"/>
    <x v="11"/>
    <s v="CK-29"/>
    <s v="EAST VANCOUVER ISLAND-NORTH_FA_0.x"/>
    <s v="M"/>
    <s v="H"/>
    <n v="106"/>
    <s v="Quinsam River H"/>
    <n v="291"/>
    <s v="Quinsam Lk"/>
    <s v="JNST"/>
    <s v="S"/>
    <x v="1"/>
    <s v="185560"/>
    <n v="0"/>
    <x v="622"/>
    <n v="2007"/>
    <s v="20070516"/>
    <s v="20070516"/>
    <n v="69"/>
    <n v="3.2"/>
    <s v="RELEASED INTO MIDDLE QUINSAM LAKE - 5 LOADS AT 145 KG EACH."/>
    <s v="CWT"/>
    <s v="P"/>
    <x v="0"/>
    <s v="Y"/>
    <s v="Y"/>
    <s v="N"/>
    <n v="2.2565000000000002E-2"/>
    <s v="AD Clip"/>
    <n v="28675"/>
    <s v=""/>
    <n v="208498"/>
    <n v="4"/>
    <n v="29090"/>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499999999999996"/>
    <m/>
    <m/>
    <m/>
    <m/>
    <n v="6.21"/>
    <n v="5.16"/>
    <m/>
    <m/>
    <n v="0"/>
    <n v="4.3499999999999996"/>
    <n v="4.3499999999999996"/>
    <n v="11.37"/>
    <n v="15.719999999999999"/>
    <n v="5.4821272885789013E-4"/>
    <n v="0.27671755725190839"/>
  </r>
  <r>
    <n v="27"/>
    <n v="106"/>
    <s v="Quinsam R"/>
    <s v="OPS"/>
    <s v="124"/>
    <s v="Chinook"/>
    <s v="3"/>
    <x v="0"/>
    <x v="4"/>
    <n v="106"/>
    <x v="11"/>
    <s v="CK-29"/>
    <s v="EAST VANCOUVER ISLAND-NORTH_FA_0.x"/>
    <s v="M"/>
    <s v="H"/>
    <n v="106"/>
    <s v="Quinsam River H"/>
    <n v="291"/>
    <s v="Quinsam Lk"/>
    <s v="JNST"/>
    <s v="S"/>
    <x v="1"/>
    <s v="185560"/>
    <n v="0"/>
    <x v="622"/>
    <n v="2007"/>
    <s v="20070516"/>
    <s v="20070516"/>
    <n v="69"/>
    <n v="3.2"/>
    <s v="RELEASED INTO MIDDLE QUINSAM LAKE - 5 LOADS AT 145 KG EACH."/>
    <s v="CWT"/>
    <s v="P"/>
    <x v="0"/>
    <s v="Y"/>
    <s v="Y"/>
    <s v="N"/>
    <n v="2.2565000000000002E-2"/>
    <s v="AD Clip"/>
    <n v="28675"/>
    <n v="28675"/>
    <n v="208498"/>
    <n v="5"/>
    <n v="29090"/>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7"/>
    <n v="0.22"/>
    <m/>
    <m/>
    <n v="0"/>
    <n v="0"/>
    <n v="0"/>
    <n v="0.99"/>
    <n v="0.99"/>
    <n v="3.4524847428073233E-5"/>
    <n v="0"/>
  </r>
  <r>
    <n v="27"/>
    <n v="106"/>
    <s v="Quinsam R"/>
    <s v="OPS"/>
    <s v="124"/>
    <s v="Chinook"/>
    <s v="3"/>
    <x v="0"/>
    <x v="4"/>
    <n v="106"/>
    <x v="11"/>
    <s v="CK-29"/>
    <s v="EAST VANCOUVER ISLAND-NORTH_FA_0.x"/>
    <s v="M"/>
    <s v="H"/>
    <n v="106"/>
    <s v="Quinsam River H"/>
    <n v="106"/>
    <s v="Quinsam R"/>
    <s v="JNST"/>
    <s v="S"/>
    <x v="1"/>
    <s v="185430"/>
    <n v="0"/>
    <x v="623"/>
    <n v="2007"/>
    <s v="20070510"/>
    <s v="20070510"/>
    <n v="79"/>
    <n v="5.3"/>
    <s v="QUINSAM R BELOW FENCE."/>
    <s v="CWT"/>
    <s v="P"/>
    <x v="0"/>
    <s v="Y"/>
    <s v="Y"/>
    <s v="Y"/>
    <n v="4.921E-3"/>
    <s v="AD Clip"/>
    <n v="26285"/>
    <s v=""/>
    <n v="313750"/>
    <n v="3"/>
    <n v="29100"/>
    <n v="2009"/>
    <m/>
    <m/>
    <m/>
    <m/>
    <m/>
    <m/>
    <m/>
    <m/>
    <m/>
    <m/>
    <m/>
    <m/>
    <m/>
    <m/>
    <m/>
    <n v="3.5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7"/>
    <m/>
    <m/>
    <n v="3.54"/>
    <n v="0"/>
    <n v="3.54"/>
    <n v="0.37"/>
    <n v="3.91"/>
    <n v="1.4875404222940841E-4"/>
    <n v="0.90537084398976975"/>
  </r>
  <r>
    <n v="27"/>
    <n v="106"/>
    <s v="Quinsam R"/>
    <s v="OPS"/>
    <s v="124"/>
    <s v="Chinook"/>
    <s v="3"/>
    <x v="0"/>
    <x v="4"/>
    <n v="106"/>
    <x v="11"/>
    <s v="CK-29"/>
    <s v="EAST VANCOUVER ISLAND-NORTH_FA_0.x"/>
    <s v="M"/>
    <s v="H"/>
    <n v="106"/>
    <s v="Quinsam River H"/>
    <n v="106"/>
    <s v="Quinsam R"/>
    <s v="JNST"/>
    <s v="S"/>
    <x v="1"/>
    <s v="185430"/>
    <n v="0"/>
    <x v="623"/>
    <n v="2007"/>
    <s v="20070510"/>
    <s v="20070510"/>
    <n v="79"/>
    <n v="5.3"/>
    <s v="QUINSAM R BELOW FENCE."/>
    <s v="CWT"/>
    <s v="P"/>
    <x v="0"/>
    <s v="Y"/>
    <s v="Y"/>
    <s v="Y"/>
    <n v="4.921E-3"/>
    <s v="AD Clip"/>
    <n v="26285"/>
    <n v="26285"/>
    <n v="313750"/>
    <n v="4"/>
    <n v="29100"/>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7"/>
    <m/>
    <m/>
    <m/>
    <m/>
    <n v="1.55"/>
    <n v="0.56999999999999995"/>
    <m/>
    <m/>
    <n v="0"/>
    <n v="1.57"/>
    <n v="1.57"/>
    <n v="2.12"/>
    <n v="3.69"/>
    <n v="1.4038424957199923E-4"/>
    <n v="0.42547425474254746"/>
  </r>
  <r>
    <n v="27"/>
    <n v="106"/>
    <s v="Quinsam R"/>
    <s v="OPS"/>
    <s v="124"/>
    <s v="Chinook"/>
    <s v="3"/>
    <x v="0"/>
    <x v="4"/>
    <n v="106"/>
    <x v="11"/>
    <s v="CK-29"/>
    <s v="EAST VANCOUVER ISLAND-NORTH_FA_0.x"/>
    <s v="M"/>
    <s v="H"/>
    <n v="106"/>
    <s v="Quinsam River H"/>
    <n v="106"/>
    <s v="Quinsam R"/>
    <s v="JNST"/>
    <s v="S"/>
    <x v="1"/>
    <s v="185431"/>
    <n v="0"/>
    <x v="624"/>
    <n v="2007"/>
    <s v="20070511"/>
    <s v="20070511"/>
    <n v="77"/>
    <n v="5"/>
    <s v="QUINSAM R BELOW FENCE."/>
    <s v="CWT"/>
    <s v="P"/>
    <x v="0"/>
    <s v="Y"/>
    <s v="Y"/>
    <s v="Y"/>
    <n v="9.3400000000000004E-4"/>
    <s v="AD Clip"/>
    <n v="26732"/>
    <s v=""/>
    <n v="318491"/>
    <n v="3"/>
    <n v="29089"/>
    <n v="2009"/>
    <m/>
    <m/>
    <m/>
    <m/>
    <m/>
    <m/>
    <m/>
    <m/>
    <m/>
    <m/>
    <m/>
    <m/>
    <m/>
    <m/>
    <m/>
    <m/>
    <m/>
    <m/>
    <m/>
    <m/>
    <m/>
    <m/>
    <m/>
    <m/>
    <m/>
    <m/>
    <m/>
    <m/>
    <m/>
    <m/>
    <m/>
    <m/>
    <m/>
    <m/>
    <n v="7.18"/>
    <m/>
    <m/>
    <m/>
    <m/>
    <m/>
    <m/>
    <m/>
    <m/>
    <m/>
    <m/>
    <m/>
    <m/>
    <m/>
    <m/>
    <m/>
    <m/>
    <m/>
    <m/>
    <m/>
    <m/>
    <m/>
    <m/>
    <m/>
    <m/>
    <m/>
    <m/>
    <m/>
    <m/>
    <m/>
    <m/>
    <m/>
    <m/>
    <m/>
    <m/>
    <m/>
    <m/>
    <m/>
    <m/>
    <m/>
    <m/>
    <m/>
    <m/>
    <m/>
    <m/>
    <m/>
    <m/>
    <m/>
    <m/>
    <m/>
    <m/>
    <m/>
    <m/>
    <m/>
    <m/>
    <m/>
    <m/>
    <m/>
    <m/>
    <m/>
    <m/>
    <m/>
    <m/>
    <m/>
    <m/>
    <m/>
    <m/>
    <m/>
    <m/>
    <m/>
    <m/>
    <m/>
    <m/>
    <m/>
    <m/>
    <m/>
    <m/>
    <m/>
    <m/>
    <m/>
    <m/>
    <m/>
    <m/>
    <m/>
    <m/>
    <m/>
    <m/>
    <m/>
    <m/>
    <m/>
    <m/>
    <m/>
    <m/>
    <m/>
    <m/>
    <m/>
    <m/>
    <m/>
    <m/>
    <m/>
    <m/>
    <m/>
    <m/>
    <m/>
    <m/>
    <m/>
    <m/>
    <m/>
    <m/>
    <m/>
    <m/>
    <m/>
    <m/>
    <m/>
    <m/>
    <m/>
    <m/>
    <m/>
    <m/>
    <m/>
    <m/>
    <m/>
    <m/>
    <m/>
    <m/>
    <m/>
    <m/>
    <m/>
    <m/>
    <m/>
    <n v="0.64"/>
    <n v="0.9"/>
    <m/>
    <m/>
    <n v="7.18"/>
    <n v="0"/>
    <n v="7.18"/>
    <n v="1.54"/>
    <n v="8.7199999999999989"/>
    <n v="3.2620080802035008E-4"/>
    <n v="0.82339449541284415"/>
  </r>
  <r>
    <n v="27"/>
    <n v="106"/>
    <s v="Quinsam R"/>
    <s v="OPS"/>
    <s v="124"/>
    <s v="Chinook"/>
    <s v="3"/>
    <x v="0"/>
    <x v="4"/>
    <n v="106"/>
    <x v="11"/>
    <s v="CK-29"/>
    <s v="EAST VANCOUVER ISLAND-NORTH_FA_0.x"/>
    <s v="M"/>
    <s v="H"/>
    <n v="106"/>
    <s v="Quinsam River H"/>
    <n v="106"/>
    <s v="Quinsam R"/>
    <s v="JNST"/>
    <s v="S"/>
    <x v="1"/>
    <s v="185431"/>
    <n v="0"/>
    <x v="624"/>
    <n v="2007"/>
    <s v="20070511"/>
    <s v="20070511"/>
    <n v="77"/>
    <n v="5"/>
    <s v="QUINSAM R BELOW FENCE."/>
    <s v="CWT"/>
    <s v="P"/>
    <x v="0"/>
    <s v="Y"/>
    <s v="Y"/>
    <s v="Y"/>
    <n v="9.3400000000000004E-4"/>
    <s v="AD Clip"/>
    <n v="26732"/>
    <s v=""/>
    <n v="318491"/>
    <n v="4"/>
    <n v="29089"/>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2"/>
    <m/>
    <m/>
    <m/>
    <m/>
    <n v="2.4700000000000002"/>
    <n v="0.72"/>
    <m/>
    <m/>
    <n v="0"/>
    <n v="3.72"/>
    <n v="3.72"/>
    <n v="3.19"/>
    <n v="6.91"/>
    <n v="2.584916953464013E-4"/>
    <n v="0.5383502170767005"/>
  </r>
  <r>
    <n v="27"/>
    <n v="106"/>
    <s v="Quinsam R"/>
    <s v="OPS"/>
    <s v="124"/>
    <s v="Chinook"/>
    <s v="3"/>
    <x v="0"/>
    <x v="4"/>
    <n v="106"/>
    <x v="11"/>
    <s v="CK-29"/>
    <s v="EAST VANCOUVER ISLAND-NORTH_FA_0.x"/>
    <s v="M"/>
    <s v="H"/>
    <n v="106"/>
    <s v="Quinsam River H"/>
    <n v="106"/>
    <s v="Quinsam R"/>
    <s v="JNST"/>
    <s v="S"/>
    <x v="1"/>
    <s v="185431"/>
    <n v="0"/>
    <x v="624"/>
    <n v="2007"/>
    <s v="20070511"/>
    <s v="20070511"/>
    <n v="77"/>
    <n v="5"/>
    <s v="QUINSAM R BELOW FENCE."/>
    <s v="CWT"/>
    <s v="P"/>
    <x v="0"/>
    <s v="Y"/>
    <s v="Y"/>
    <s v="Y"/>
    <n v="9.3400000000000004E-4"/>
    <s v="AD Clip"/>
    <n v="26732"/>
    <n v="26732"/>
    <n v="318491"/>
    <n v="5"/>
    <n v="29089"/>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7"/>
    <n v="6.01"/>
    <m/>
    <m/>
    <n v="0"/>
    <n v="0"/>
    <n v="0"/>
    <n v="6.78"/>
    <n v="6.7799999999999994"/>
    <n v="2.5362860990573095E-4"/>
    <n v="0"/>
  </r>
  <r>
    <n v="27"/>
    <n v="106"/>
    <s v="Quinsam R"/>
    <s v="OPS"/>
    <s v="124"/>
    <s v="Chinook"/>
    <s v="3"/>
    <x v="0"/>
    <x v="4"/>
    <n v="106"/>
    <x v="11"/>
    <s v="CK-29"/>
    <s v="EAST VANCOUVER ISLAND-NORTH_FA_0.x"/>
    <s v="M"/>
    <s v="H"/>
    <n v="106"/>
    <s v="Quinsam River H"/>
    <n v="106"/>
    <s v="Quinsam R"/>
    <s v="JNST"/>
    <s v="S"/>
    <x v="1"/>
    <s v="185559"/>
    <n v="0"/>
    <x v="625"/>
    <n v="2007"/>
    <s v="20070518"/>
    <s v="20070518"/>
    <n v="76"/>
    <n v="4.5999999999999996"/>
    <s v="QUINSAM R BELOW FENCE."/>
    <s v="CWT"/>
    <s v="P"/>
    <x v="0"/>
    <s v="Y"/>
    <s v="Y"/>
    <s v="Y"/>
    <n v="8.7500000000000002E-4"/>
    <s v="AD Clip"/>
    <n v="29665"/>
    <s v=""/>
    <n v="205854"/>
    <n v="3"/>
    <n v="29264"/>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4"/>
    <n v="0.9"/>
    <m/>
    <m/>
    <n v="0"/>
    <n v="0"/>
    <n v="0"/>
    <n v="1.54"/>
    <n v="1.54"/>
    <n v="5.1913028821843928E-5"/>
    <n v="0"/>
  </r>
  <r>
    <n v="27"/>
    <n v="106"/>
    <s v="Quinsam R"/>
    <s v="OPS"/>
    <s v="124"/>
    <s v="Chinook"/>
    <s v="3"/>
    <x v="0"/>
    <x v="4"/>
    <n v="106"/>
    <x v="11"/>
    <s v="CK-29"/>
    <s v="EAST VANCOUVER ISLAND-NORTH_FA_0.x"/>
    <s v="M"/>
    <s v="H"/>
    <n v="106"/>
    <s v="Quinsam River H"/>
    <n v="106"/>
    <s v="Quinsam R"/>
    <s v="JNST"/>
    <s v="S"/>
    <x v="1"/>
    <s v="185559"/>
    <n v="0"/>
    <x v="625"/>
    <n v="2007"/>
    <s v="20070518"/>
    <s v="20070518"/>
    <n v="76"/>
    <n v="4.5999999999999996"/>
    <s v="QUINSAM R BELOW FENCE."/>
    <s v="CWT"/>
    <s v="P"/>
    <x v="0"/>
    <s v="Y"/>
    <s v="Y"/>
    <s v="Y"/>
    <n v="8.7500000000000002E-4"/>
    <s v="AD Clip"/>
    <n v="29665"/>
    <s v=""/>
    <n v="205854"/>
    <n v="4"/>
    <n v="29264"/>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5"/>
    <n v="5.38"/>
    <m/>
    <m/>
    <n v="0"/>
    <n v="0"/>
    <n v="0"/>
    <n v="6.93"/>
    <n v="6.93"/>
    <n v="2.3360862969829766E-4"/>
    <n v="0"/>
  </r>
  <r>
    <n v="27"/>
    <n v="106"/>
    <s v="Quinsam R"/>
    <s v="OPS"/>
    <s v="124"/>
    <s v="Chinook"/>
    <s v="3"/>
    <x v="0"/>
    <x v="4"/>
    <n v="106"/>
    <x v="11"/>
    <s v="CK-29"/>
    <s v="EAST VANCOUVER ISLAND-NORTH_FA_0.x"/>
    <s v="M"/>
    <s v="H"/>
    <n v="106"/>
    <s v="Quinsam River H"/>
    <n v="106"/>
    <s v="Quinsam R"/>
    <s v="JNST"/>
    <s v="S"/>
    <x v="1"/>
    <s v="185559"/>
    <n v="0"/>
    <x v="625"/>
    <n v="2007"/>
    <s v="20070518"/>
    <s v="20070518"/>
    <n v="76"/>
    <n v="4.5999999999999996"/>
    <s v="QUINSAM R BELOW FENCE."/>
    <s v="CWT"/>
    <s v="P"/>
    <x v="0"/>
    <s v="Y"/>
    <s v="Y"/>
    <s v="Y"/>
    <n v="8.7500000000000002E-4"/>
    <s v="AD Clip"/>
    <n v="29665"/>
    <n v="29665"/>
    <n v="205854"/>
    <n v="5"/>
    <n v="29264"/>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9000000000000004"/>
    <m/>
    <m/>
    <m/>
    <m/>
    <n v="0.77"/>
    <n v="0.22"/>
    <m/>
    <m/>
    <n v="0"/>
    <n v="4.9000000000000004"/>
    <n v="4.9000000000000004"/>
    <n v="0.99"/>
    <n v="5.89"/>
    <n v="1.9855048036406539E-4"/>
    <n v="0.83191850594227512"/>
  </r>
  <r>
    <n v="27"/>
    <n v="106"/>
    <s v="Quinsam R"/>
    <s v="OPS"/>
    <s v="124"/>
    <s v="Chinook"/>
    <s v="3"/>
    <x v="0"/>
    <x v="4"/>
    <n v="106"/>
    <x v="11"/>
    <s v="CK-29"/>
    <s v="EAST VANCOUVER ISLAND-NORTH_FA_0.x"/>
    <s v="M"/>
    <s v="H"/>
    <n v="106"/>
    <s v="Quinsam River H"/>
    <n v="106"/>
    <s v="Quinsam R"/>
    <s v="JNST"/>
    <s v="S"/>
    <x v="1"/>
    <s v="185602"/>
    <n v="0"/>
    <x v="626"/>
    <n v="2007"/>
    <s v="20070510"/>
    <s v="20070510"/>
    <n v="76"/>
    <n v="4.5999999999999996"/>
    <s v="QUINSAM R BELOW FENCE."/>
    <s v="CWT"/>
    <s v="P"/>
    <x v="0"/>
    <s v="Y"/>
    <s v="Y"/>
    <s v="Y"/>
    <n v="3.1470000000000001E-3"/>
    <s v="AD Clip"/>
    <n v="29452"/>
    <s v=""/>
    <n v="309383"/>
    <n v="3"/>
    <n v="29218"/>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4"/>
    <n v="0.9"/>
    <m/>
    <m/>
    <n v="0"/>
    <n v="0"/>
    <n v="0"/>
    <n v="1.54"/>
    <n v="1.54"/>
    <n v="5.2288469373896512E-5"/>
    <n v="0"/>
  </r>
  <r>
    <n v="27"/>
    <n v="106"/>
    <s v="Quinsam R"/>
    <s v="OPS"/>
    <s v="124"/>
    <s v="Chinook"/>
    <s v="3"/>
    <x v="0"/>
    <x v="4"/>
    <n v="106"/>
    <x v="11"/>
    <s v="CK-29"/>
    <s v="EAST VANCOUVER ISLAND-NORTH_FA_0.x"/>
    <s v="M"/>
    <s v="H"/>
    <n v="106"/>
    <s v="Quinsam River H"/>
    <n v="106"/>
    <s v="Quinsam R"/>
    <s v="JNST"/>
    <s v="S"/>
    <x v="1"/>
    <s v="185602"/>
    <n v="0"/>
    <x v="626"/>
    <n v="2007"/>
    <s v="20070510"/>
    <s v="20070510"/>
    <n v="76"/>
    <n v="4.5999999999999996"/>
    <s v="QUINSAM R BELOW FENCE."/>
    <s v="CWT"/>
    <s v="P"/>
    <x v="0"/>
    <s v="Y"/>
    <s v="Y"/>
    <s v="Y"/>
    <n v="3.1470000000000001E-3"/>
    <s v="AD Clip"/>
    <n v="29452"/>
    <s v=""/>
    <n v="309383"/>
    <n v="4"/>
    <n v="29218"/>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1"/>
    <m/>
    <m/>
    <m/>
    <m/>
    <n v="1.55"/>
    <n v="0.56999999999999995"/>
    <m/>
    <m/>
    <n v="0"/>
    <n v="3.51"/>
    <n v="3.51"/>
    <n v="2.12"/>
    <n v="5.63"/>
    <n v="1.9115849517859567E-4"/>
    <n v="0.62344582593250442"/>
  </r>
  <r>
    <n v="27"/>
    <n v="106"/>
    <s v="Quinsam R"/>
    <s v="OPS"/>
    <s v="124"/>
    <s v="Chinook"/>
    <s v="3"/>
    <x v="0"/>
    <x v="4"/>
    <n v="106"/>
    <x v="11"/>
    <s v="CK-29"/>
    <s v="EAST VANCOUVER ISLAND-NORTH_FA_0.x"/>
    <s v="M"/>
    <s v="H"/>
    <n v="106"/>
    <s v="Quinsam River H"/>
    <n v="106"/>
    <s v="Quinsam R"/>
    <s v="JNST"/>
    <s v="S"/>
    <x v="1"/>
    <s v="185602"/>
    <n v="0"/>
    <x v="626"/>
    <n v="2007"/>
    <s v="20070510"/>
    <s v="20070510"/>
    <n v="76"/>
    <n v="4.5999999999999996"/>
    <s v="QUINSAM R BELOW FENCE."/>
    <s v="CWT"/>
    <s v="P"/>
    <x v="0"/>
    <s v="Y"/>
    <s v="Y"/>
    <s v="Y"/>
    <n v="3.1470000000000001E-3"/>
    <s v="AD Clip"/>
    <n v="29452"/>
    <n v="29452"/>
    <n v="309383"/>
    <n v="5"/>
    <n v="29218"/>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5"/>
    <n v="6.23"/>
    <m/>
    <m/>
    <n v="0"/>
    <n v="0"/>
    <n v="0"/>
    <n v="7.78"/>
    <n v="7.78"/>
    <n v="2.6415863099280186E-4"/>
    <n v="0"/>
  </r>
  <r>
    <n v="27"/>
    <n v="106"/>
    <s v="Quinsam R"/>
    <s v="OPS"/>
    <s v="124"/>
    <s v="Chinook"/>
    <s v="3"/>
    <x v="0"/>
    <x v="4"/>
    <n v="106"/>
    <x v="11"/>
    <s v="CK-29"/>
    <s v="EAST VANCOUVER ISLAND-NORTH_FA_0.x"/>
    <s v="M"/>
    <s v="H"/>
    <n v="106"/>
    <s v="Quinsam River H"/>
    <n v="106"/>
    <s v="Quinsam R"/>
    <s v="JNST"/>
    <s v="S"/>
    <x v="1"/>
    <s v="185603"/>
    <n v="0"/>
    <x v="627"/>
    <n v="2007"/>
    <s v="20070516"/>
    <s v="20070516"/>
    <n v="78"/>
    <n v="5"/>
    <s v="QUINSAM R BELOW FENCE."/>
    <s v="CWT"/>
    <s v="P"/>
    <x v="0"/>
    <s v="Y"/>
    <s v="Y"/>
    <s v="Y"/>
    <n v="4.2110000000000003E-3"/>
    <s v="AD Clip"/>
    <n v="29080"/>
    <s v=""/>
    <n v="213264"/>
    <n v="4"/>
    <n v="29093"/>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95"/>
    <n v="5.3"/>
    <m/>
    <m/>
    <n v="0"/>
    <n v="0"/>
    <n v="0"/>
    <n v="10.25"/>
    <n v="10.25"/>
    <n v="3.5247592847317745E-4"/>
    <n v="0"/>
  </r>
  <r>
    <n v="27"/>
    <n v="106"/>
    <s v="Quinsam R"/>
    <s v="OPS"/>
    <s v="124"/>
    <s v="Chinook"/>
    <s v="3"/>
    <x v="0"/>
    <x v="4"/>
    <n v="106"/>
    <x v="11"/>
    <s v="CK-29"/>
    <s v="EAST VANCOUVER ISLAND-NORTH_FA_0.x"/>
    <s v="M"/>
    <s v="H"/>
    <n v="106"/>
    <s v="Quinsam River H"/>
    <n v="106"/>
    <s v="Quinsam R"/>
    <s v="JNST"/>
    <s v="S"/>
    <x v="1"/>
    <s v="185603"/>
    <n v="0"/>
    <x v="627"/>
    <n v="2007"/>
    <s v="20070516"/>
    <s v="20070516"/>
    <n v="78"/>
    <n v="5"/>
    <s v="QUINSAM R BELOW FENCE."/>
    <s v="CWT"/>
    <s v="P"/>
    <x v="0"/>
    <s v="Y"/>
    <s v="Y"/>
    <s v="Y"/>
    <n v="4.2110000000000003E-3"/>
    <s v="AD Clip"/>
    <n v="29080"/>
    <n v="29080"/>
    <n v="213264"/>
    <n v="5"/>
    <n v="29093"/>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7"/>
    <n v="0.22"/>
    <m/>
    <m/>
    <n v="0"/>
    <n v="0"/>
    <n v="0"/>
    <n v="0.99"/>
    <n v="0.99"/>
    <n v="3.4044016506189822E-5"/>
    <n v="0"/>
  </r>
  <r>
    <n v="27"/>
    <n v="106"/>
    <s v="Quinsam R"/>
    <s v="OPS"/>
    <s v="124"/>
    <s v="Chinook"/>
    <s v="3"/>
    <x v="0"/>
    <x v="4"/>
    <n v="106"/>
    <x v="11"/>
    <s v="CK-29"/>
    <s v="EAST VANCOUVER ISLAND-NORTH_FA_0.x"/>
    <s v="M"/>
    <s v="H"/>
    <n v="106"/>
    <s v="Quinsam River H"/>
    <n v="106"/>
    <s v="Quinsam R"/>
    <s v="JNST"/>
    <s v="S"/>
    <x v="1"/>
    <s v="185604"/>
    <n v="0"/>
    <x v="628"/>
    <n v="2007"/>
    <s v="20070516"/>
    <s v="20070517"/>
    <n v="78"/>
    <n v="5.05"/>
    <s v="QUINSAM R BELOW FENCE."/>
    <s v="CWT"/>
    <s v="P"/>
    <x v="0"/>
    <s v="Y"/>
    <s v="Y"/>
    <s v="Y"/>
    <n v="8.1999999999999998E-4"/>
    <s v="AD Clip"/>
    <n v="29232"/>
    <s v=""/>
    <n v="422599"/>
    <n v="3"/>
    <n v="29094"/>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
    <m/>
    <m/>
    <m/>
    <m/>
    <n v="0.64"/>
    <n v="0.9"/>
    <m/>
    <m/>
    <n v="0"/>
    <n v="2.8"/>
    <n v="2.8"/>
    <n v="1.54"/>
    <n v="4.34"/>
    <n v="1.4846743295019157E-4"/>
    <n v="0.64516129032258063"/>
  </r>
  <r>
    <n v="27"/>
    <n v="106"/>
    <s v="Quinsam R"/>
    <s v="OPS"/>
    <s v="124"/>
    <s v="Chinook"/>
    <s v="3"/>
    <x v="0"/>
    <x v="4"/>
    <n v="106"/>
    <x v="11"/>
    <s v="CK-29"/>
    <s v="EAST VANCOUVER ISLAND-NORTH_FA_0.x"/>
    <s v="M"/>
    <s v="H"/>
    <n v="106"/>
    <s v="Quinsam River H"/>
    <n v="106"/>
    <s v="Quinsam R"/>
    <s v="JNST"/>
    <s v="S"/>
    <x v="1"/>
    <s v="185604"/>
    <n v="0"/>
    <x v="628"/>
    <n v="2007"/>
    <s v="20070516"/>
    <s v="20070517"/>
    <n v="78"/>
    <n v="5.05"/>
    <s v="QUINSAM R BELOW FENCE."/>
    <s v="CWT"/>
    <s v="P"/>
    <x v="0"/>
    <s v="Y"/>
    <s v="Y"/>
    <s v="Y"/>
    <n v="8.1999999999999998E-4"/>
    <s v="AD Clip"/>
    <n v="29232"/>
    <s v=""/>
    <n v="422599"/>
    <n v="4"/>
    <n v="29094"/>
    <n v="2010"/>
    <m/>
    <m/>
    <m/>
    <m/>
    <m/>
    <m/>
    <m/>
    <m/>
    <m/>
    <m/>
    <m/>
    <m/>
    <m/>
    <m/>
    <m/>
    <m/>
    <m/>
    <m/>
    <m/>
    <m/>
    <m/>
    <m/>
    <m/>
    <m/>
    <m/>
    <m/>
    <m/>
    <m/>
    <m/>
    <n v="6.42"/>
    <m/>
    <m/>
    <m/>
    <m/>
    <m/>
    <m/>
    <m/>
    <m/>
    <m/>
    <m/>
    <m/>
    <m/>
    <m/>
    <m/>
    <m/>
    <m/>
    <m/>
    <m/>
    <m/>
    <m/>
    <m/>
    <m/>
    <m/>
    <m/>
    <m/>
    <m/>
    <m/>
    <m/>
    <m/>
    <m/>
    <m/>
    <m/>
    <m/>
    <m/>
    <m/>
    <m/>
    <m/>
    <m/>
    <m/>
    <m/>
    <m/>
    <m/>
    <m/>
    <m/>
    <m/>
    <m/>
    <m/>
    <m/>
    <m/>
    <m/>
    <m/>
    <m/>
    <m/>
    <m/>
    <m/>
    <m/>
    <m/>
    <m/>
    <m/>
    <m/>
    <m/>
    <m/>
    <m/>
    <m/>
    <m/>
    <m/>
    <m/>
    <m/>
    <m/>
    <m/>
    <m/>
    <m/>
    <m/>
    <m/>
    <m/>
    <m/>
    <m/>
    <m/>
    <m/>
    <m/>
    <m/>
    <m/>
    <m/>
    <m/>
    <m/>
    <m/>
    <m/>
    <m/>
    <m/>
    <m/>
    <m/>
    <m/>
    <m/>
    <m/>
    <m/>
    <m/>
    <m/>
    <m/>
    <m/>
    <m/>
    <m/>
    <m/>
    <m/>
    <m/>
    <m/>
    <m/>
    <m/>
    <m/>
    <m/>
    <m/>
    <m/>
    <m/>
    <m/>
    <m/>
    <m/>
    <m/>
    <m/>
    <m/>
    <m/>
    <m/>
    <m/>
    <m/>
    <m/>
    <m/>
    <m/>
    <m/>
    <m/>
    <m/>
    <m/>
    <m/>
    <m/>
    <m/>
    <m/>
    <m/>
    <n v="2.4700000000000002"/>
    <n v="0.72"/>
    <m/>
    <m/>
    <n v="6.42"/>
    <n v="0"/>
    <n v="6.42"/>
    <n v="3.19"/>
    <n v="9.6100000000000012"/>
    <n v="3.2874931581828139E-4"/>
    <n v="0.66805411030176887"/>
  </r>
  <r>
    <n v="27"/>
    <n v="106"/>
    <s v="Quinsam R"/>
    <s v="OPS"/>
    <s v="124"/>
    <s v="Chinook"/>
    <s v="3"/>
    <x v="0"/>
    <x v="4"/>
    <n v="106"/>
    <x v="11"/>
    <s v="CK-29"/>
    <s v="EAST VANCOUVER ISLAND-NORTH_FA_0.x"/>
    <s v="M"/>
    <s v="H"/>
    <n v="106"/>
    <s v="Quinsam River H"/>
    <n v="106"/>
    <s v="Quinsam R"/>
    <s v="JNST"/>
    <s v="S"/>
    <x v="1"/>
    <s v="185604"/>
    <n v="0"/>
    <x v="628"/>
    <n v="2007"/>
    <s v="20070516"/>
    <s v="20070517"/>
    <n v="78"/>
    <n v="5.05"/>
    <s v="QUINSAM R BELOW FENCE."/>
    <s v="CWT"/>
    <s v="P"/>
    <x v="0"/>
    <s v="Y"/>
    <s v="Y"/>
    <s v="Y"/>
    <n v="8.1999999999999998E-4"/>
    <s v="AD Clip"/>
    <n v="29232"/>
    <n v="29232"/>
    <n v="422599"/>
    <n v="5"/>
    <n v="29094"/>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7"/>
    <n v="0.22"/>
    <m/>
    <m/>
    <n v="0"/>
    <n v="0"/>
    <n v="0"/>
    <n v="0.99"/>
    <n v="0.99"/>
    <n v="3.3866995073891623E-5"/>
    <n v="0"/>
  </r>
  <r>
    <n v="27"/>
    <n v="106"/>
    <s v="Quinsam R"/>
    <s v="OPS"/>
    <s v="124"/>
    <s v="Chinook"/>
    <s v="3"/>
    <x v="0"/>
    <x v="4"/>
    <n v="106"/>
    <x v="11"/>
    <s v="CK-29"/>
    <s v="EAST VANCOUVER ISLAND-NORTH_FA_0.x"/>
    <s v="M"/>
    <s v="H"/>
    <n v="106"/>
    <s v="Quinsam River H"/>
    <n v="106"/>
    <s v="Quinsam R"/>
    <s v="JNST"/>
    <s v="S"/>
    <x v="1"/>
    <s v="185605"/>
    <n v="0"/>
    <x v="629"/>
    <n v="2007"/>
    <s v="20070517"/>
    <s v="20070517"/>
    <n v="78"/>
    <n v="5"/>
    <s v="QUINSAM R BELOW FENCE."/>
    <s v="CWT"/>
    <s v="P"/>
    <x v="0"/>
    <s v="Y"/>
    <s v="Y"/>
    <s v="Y"/>
    <m/>
    <s v="AD Clip"/>
    <n v="29020"/>
    <s v=""/>
    <n v="209251"/>
    <n v="2"/>
    <n v="29095"/>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7"/>
    <n v="0.73"/>
    <m/>
    <m/>
    <n v="0"/>
    <n v="0"/>
    <n v="0"/>
    <n v="1"/>
    <n v="1"/>
    <n v="3.4458993797381113E-5"/>
    <n v="0"/>
  </r>
  <r>
    <n v="27"/>
    <n v="106"/>
    <s v="Quinsam R"/>
    <s v="OPS"/>
    <s v="124"/>
    <s v="Chinook"/>
    <s v="3"/>
    <x v="0"/>
    <x v="4"/>
    <n v="106"/>
    <x v="11"/>
    <s v="CK-29"/>
    <s v="EAST VANCOUVER ISLAND-NORTH_FA_0.x"/>
    <s v="M"/>
    <s v="H"/>
    <n v="106"/>
    <s v="Quinsam River H"/>
    <n v="106"/>
    <s v="Quinsam R"/>
    <s v="JNST"/>
    <s v="S"/>
    <x v="1"/>
    <s v="185605"/>
    <n v="0"/>
    <x v="629"/>
    <n v="2007"/>
    <s v="20070517"/>
    <s v="20070517"/>
    <n v="78"/>
    <n v="5"/>
    <s v="QUINSAM R BELOW FENCE."/>
    <s v="CWT"/>
    <s v="P"/>
    <x v="0"/>
    <s v="Y"/>
    <s v="Y"/>
    <s v="Y"/>
    <m/>
    <s v="AD Clip"/>
    <n v="29020"/>
    <n v="29020"/>
    <n v="209251"/>
    <n v="4"/>
    <n v="29095"/>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5"/>
    <n v="0.56999999999999995"/>
    <m/>
    <m/>
    <n v="0"/>
    <n v="0"/>
    <n v="0"/>
    <n v="2.12"/>
    <n v="2.12"/>
    <n v="7.3053066850447968E-5"/>
    <n v="0"/>
  </r>
  <r>
    <n v="27"/>
    <n v="106"/>
    <s v="Quinsam R"/>
    <s v="OPS"/>
    <s v="124"/>
    <s v="Chinook"/>
    <s v="3"/>
    <x v="0"/>
    <x v="5"/>
    <n v="106"/>
    <x v="11"/>
    <s v="CK-29"/>
    <s v="EAST VANCOUVER ISLAND-NORTH_FA_0.x"/>
    <s v="M"/>
    <s v="H"/>
    <n v="420"/>
    <s v="Discovery Passage Seapens"/>
    <n v="420"/>
    <s v="Discovery Pass"/>
    <s v="JNST"/>
    <s v="S"/>
    <x v="2"/>
    <s v="185748"/>
    <n v="0"/>
    <x v="630"/>
    <n v="2008"/>
    <s v="20080429"/>
    <s v="20080429"/>
    <n v="89"/>
    <n v="8"/>
    <s v="SEAPEN RELEASE"/>
    <s v="CWT"/>
    <s v="B"/>
    <x v="0"/>
    <s v="Y"/>
    <s v="Y"/>
    <s v="Y"/>
    <n v="4.6644999999999999E-2"/>
    <s v="AD Clip"/>
    <n v="28348"/>
    <s v=""/>
    <n v="499472"/>
    <n v="2"/>
    <n v="29506"/>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9"/>
    <m/>
    <m/>
    <m/>
    <m/>
    <n v="0.03"/>
    <n v="0.27"/>
    <n v="0.93"/>
    <m/>
    <n v="0"/>
    <n v="0.49"/>
    <n v="0.49"/>
    <n v="1.23"/>
    <n v="1.7200000000000002"/>
    <n v="6.0674474389727678E-5"/>
    <n v="0.28488372093023251"/>
  </r>
  <r>
    <n v="27"/>
    <n v="106"/>
    <s v="Quinsam R"/>
    <s v="OPS"/>
    <s v="124"/>
    <s v="Chinook"/>
    <s v="3"/>
    <x v="0"/>
    <x v="5"/>
    <n v="106"/>
    <x v="11"/>
    <s v="CK-29"/>
    <s v="EAST VANCOUVER ISLAND-NORTH_FA_0.x"/>
    <s v="M"/>
    <s v="H"/>
    <n v="420"/>
    <s v="Discovery Passage Seapens"/>
    <n v="420"/>
    <s v="Discovery Pass"/>
    <s v="JNST"/>
    <s v="S"/>
    <x v="2"/>
    <s v="185748"/>
    <n v="0"/>
    <x v="630"/>
    <n v="2008"/>
    <s v="20080429"/>
    <s v="20080429"/>
    <n v="89"/>
    <n v="8"/>
    <s v="SEAPEN RELEASE"/>
    <s v="CWT"/>
    <s v="B"/>
    <x v="0"/>
    <s v="Y"/>
    <s v="Y"/>
    <s v="Y"/>
    <n v="4.6644999999999999E-2"/>
    <s v="AD Clip"/>
    <n v="28348"/>
    <s v=""/>
    <n v="499472"/>
    <n v="3"/>
    <n v="29506"/>
    <n v="2010"/>
    <m/>
    <m/>
    <m/>
    <m/>
    <m/>
    <m/>
    <m/>
    <m/>
    <m/>
    <m/>
    <m/>
    <m/>
    <m/>
    <m/>
    <m/>
    <m/>
    <m/>
    <m/>
    <m/>
    <m/>
    <m/>
    <m/>
    <m/>
    <m/>
    <m/>
    <m/>
    <m/>
    <m/>
    <m/>
    <m/>
    <m/>
    <m/>
    <m/>
    <m/>
    <n v="6.42"/>
    <m/>
    <m/>
    <m/>
    <m/>
    <m/>
    <m/>
    <m/>
    <m/>
    <m/>
    <m/>
    <m/>
    <m/>
    <m/>
    <m/>
    <m/>
    <m/>
    <m/>
    <m/>
    <m/>
    <m/>
    <m/>
    <m/>
    <m/>
    <m/>
    <m/>
    <m/>
    <m/>
    <m/>
    <m/>
    <m/>
    <m/>
    <m/>
    <m/>
    <m/>
    <m/>
    <m/>
    <m/>
    <m/>
    <m/>
    <m/>
    <m/>
    <m/>
    <m/>
    <m/>
    <m/>
    <m/>
    <m/>
    <m/>
    <m/>
    <m/>
    <m/>
    <m/>
    <m/>
    <m/>
    <m/>
    <m/>
    <m/>
    <m/>
    <m/>
    <m/>
    <m/>
    <m/>
    <m/>
    <m/>
    <m/>
    <m/>
    <m/>
    <m/>
    <m/>
    <m/>
    <m/>
    <m/>
    <m/>
    <m/>
    <m/>
    <m/>
    <m/>
    <m/>
    <m/>
    <m/>
    <m/>
    <m/>
    <m/>
    <m/>
    <m/>
    <m/>
    <m/>
    <m/>
    <m/>
    <m/>
    <m/>
    <m/>
    <m/>
    <m/>
    <m/>
    <m/>
    <m/>
    <m/>
    <m/>
    <m/>
    <m/>
    <m/>
    <m/>
    <m/>
    <m/>
    <m/>
    <m/>
    <m/>
    <m/>
    <m/>
    <m/>
    <m/>
    <m/>
    <m/>
    <m/>
    <m/>
    <m/>
    <m/>
    <m/>
    <m/>
    <m/>
    <m/>
    <m/>
    <m/>
    <n v="13.05"/>
    <m/>
    <m/>
    <m/>
    <m/>
    <n v="9.2799999999999994"/>
    <n v="5.82"/>
    <n v="0.48"/>
    <m/>
    <n v="6.42"/>
    <n v="13.05"/>
    <n v="19.47"/>
    <n v="15.58"/>
    <n v="35.049999999999997"/>
    <n v="1.2364187949767179E-3"/>
    <n v="0.55549215406562058"/>
  </r>
  <r>
    <n v="27"/>
    <n v="106"/>
    <s v="Quinsam R"/>
    <s v="OPS"/>
    <s v="124"/>
    <s v="Chinook"/>
    <s v="3"/>
    <x v="0"/>
    <x v="5"/>
    <n v="106"/>
    <x v="11"/>
    <s v="CK-29"/>
    <s v="EAST VANCOUVER ISLAND-NORTH_FA_0.x"/>
    <s v="M"/>
    <s v="H"/>
    <n v="420"/>
    <s v="Discovery Passage Seapens"/>
    <n v="420"/>
    <s v="Discovery Pass"/>
    <s v="JNST"/>
    <s v="S"/>
    <x v="2"/>
    <s v="185748"/>
    <n v="0"/>
    <x v="630"/>
    <n v="2008"/>
    <s v="20080429"/>
    <s v="20080429"/>
    <n v="89"/>
    <n v="8"/>
    <s v="SEAPEN RELEASE"/>
    <s v="CWT"/>
    <s v="B"/>
    <x v="0"/>
    <s v="Y"/>
    <s v="Y"/>
    <s v="Y"/>
    <n v="4.6644999999999999E-2"/>
    <s v="AD Clip"/>
    <n v="28348"/>
    <s v=""/>
    <n v="499472"/>
    <n v="4"/>
    <n v="29506"/>
    <n v="2011"/>
    <m/>
    <m/>
    <m/>
    <m/>
    <m/>
    <m/>
    <m/>
    <m/>
    <m/>
    <m/>
    <m/>
    <m/>
    <m/>
    <m/>
    <m/>
    <m/>
    <m/>
    <m/>
    <m/>
    <m/>
    <m/>
    <m/>
    <m/>
    <m/>
    <m/>
    <m/>
    <m/>
    <m/>
    <m/>
    <m/>
    <m/>
    <m/>
    <m/>
    <m/>
    <m/>
    <m/>
    <m/>
    <m/>
    <m/>
    <m/>
    <m/>
    <m/>
    <m/>
    <m/>
    <m/>
    <m/>
    <m/>
    <m/>
    <m/>
    <m/>
    <m/>
    <m/>
    <m/>
    <m/>
    <m/>
    <m/>
    <m/>
    <m/>
    <m/>
    <m/>
    <m/>
    <m/>
    <m/>
    <m/>
    <m/>
    <m/>
    <m/>
    <m/>
    <m/>
    <m/>
    <m/>
    <n v="2.0699999999999998"/>
    <m/>
    <m/>
    <m/>
    <m/>
    <m/>
    <m/>
    <m/>
    <m/>
    <m/>
    <m/>
    <m/>
    <m/>
    <m/>
    <m/>
    <m/>
    <m/>
    <m/>
    <m/>
    <m/>
    <m/>
    <m/>
    <m/>
    <m/>
    <m/>
    <m/>
    <m/>
    <m/>
    <m/>
    <m/>
    <m/>
    <m/>
    <m/>
    <m/>
    <m/>
    <m/>
    <m/>
    <m/>
    <m/>
    <m/>
    <m/>
    <m/>
    <m/>
    <m/>
    <m/>
    <m/>
    <m/>
    <m/>
    <m/>
    <m/>
    <m/>
    <m/>
    <m/>
    <m/>
    <m/>
    <m/>
    <m/>
    <m/>
    <m/>
    <m/>
    <m/>
    <m/>
    <m/>
    <m/>
    <m/>
    <m/>
    <m/>
    <m/>
    <m/>
    <m/>
    <m/>
    <m/>
    <m/>
    <m/>
    <m/>
    <m/>
    <m/>
    <m/>
    <m/>
    <m/>
    <m/>
    <m/>
    <m/>
    <m/>
    <m/>
    <m/>
    <m/>
    <m/>
    <n v="5.76"/>
    <m/>
    <m/>
    <m/>
    <m/>
    <n v="7.55"/>
    <n v="18.43"/>
    <m/>
    <m/>
    <n v="2.0699999999999998"/>
    <n v="5.76"/>
    <n v="7.83"/>
    <n v="25.98"/>
    <n v="33.81"/>
    <n v="1.1926767320445887E-3"/>
    <n v="0.23158828748890858"/>
  </r>
  <r>
    <n v="27"/>
    <n v="106"/>
    <s v="Quinsam R"/>
    <s v="OPS"/>
    <s v="124"/>
    <s v="Chinook"/>
    <s v="3"/>
    <x v="0"/>
    <x v="5"/>
    <n v="106"/>
    <x v="11"/>
    <s v="CK-29"/>
    <s v="EAST VANCOUVER ISLAND-NORTH_FA_0.x"/>
    <s v="M"/>
    <s v="H"/>
    <n v="420"/>
    <s v="Discovery Passage Seapens"/>
    <n v="420"/>
    <s v="Discovery Pass"/>
    <s v="JNST"/>
    <s v="S"/>
    <x v="2"/>
    <s v="185748"/>
    <n v="0"/>
    <x v="630"/>
    <n v="2008"/>
    <s v="20080429"/>
    <s v="20080429"/>
    <n v="89"/>
    <n v="8"/>
    <s v="SEAPEN RELEASE"/>
    <s v="CWT"/>
    <s v="B"/>
    <x v="0"/>
    <s v="Y"/>
    <s v="Y"/>
    <s v="Y"/>
    <n v="4.6644999999999999E-2"/>
    <s v="AD Clip"/>
    <n v="28348"/>
    <n v="28348"/>
    <n v="499472"/>
    <n v="5"/>
    <n v="29506"/>
    <n v="2012"/>
    <m/>
    <m/>
    <m/>
    <m/>
    <m/>
    <m/>
    <m/>
    <m/>
    <m/>
    <m/>
    <m/>
    <m/>
    <m/>
    <m/>
    <m/>
    <m/>
    <m/>
    <m/>
    <m/>
    <m/>
    <m/>
    <m/>
    <m/>
    <m/>
    <m/>
    <m/>
    <m/>
    <m/>
    <m/>
    <m/>
    <m/>
    <m/>
    <m/>
    <m/>
    <m/>
    <m/>
    <m/>
    <m/>
    <m/>
    <m/>
    <m/>
    <m/>
    <m/>
    <m/>
    <m/>
    <m/>
    <m/>
    <m/>
    <m/>
    <n v="8.5"/>
    <m/>
    <m/>
    <m/>
    <m/>
    <m/>
    <m/>
    <m/>
    <m/>
    <m/>
    <m/>
    <m/>
    <m/>
    <m/>
    <m/>
    <m/>
    <m/>
    <m/>
    <m/>
    <m/>
    <m/>
    <m/>
    <m/>
    <m/>
    <m/>
    <m/>
    <m/>
    <m/>
    <m/>
    <m/>
    <m/>
    <m/>
    <m/>
    <m/>
    <m/>
    <m/>
    <m/>
    <m/>
    <m/>
    <m/>
    <m/>
    <m/>
    <m/>
    <m/>
    <m/>
    <m/>
    <m/>
    <m/>
    <m/>
    <m/>
    <m/>
    <m/>
    <m/>
    <m/>
    <m/>
    <m/>
    <m/>
    <m/>
    <m/>
    <m/>
    <m/>
    <m/>
    <m/>
    <m/>
    <m/>
    <m/>
    <m/>
    <m/>
    <m/>
    <m/>
    <m/>
    <m/>
    <m/>
    <m/>
    <m/>
    <m/>
    <m/>
    <m/>
    <m/>
    <m/>
    <m/>
    <m/>
    <m/>
    <m/>
    <m/>
    <m/>
    <m/>
    <m/>
    <m/>
    <m/>
    <m/>
    <m/>
    <m/>
    <m/>
    <m/>
    <m/>
    <m/>
    <m/>
    <m/>
    <m/>
    <m/>
    <m/>
    <m/>
    <m/>
    <m/>
    <m/>
    <m/>
    <m/>
    <m/>
    <m/>
    <m/>
    <m/>
    <m/>
    <m/>
    <m/>
    <m/>
    <m/>
    <m/>
    <m/>
    <n v="8.5"/>
    <n v="0"/>
    <n v="8.5"/>
    <n v="0"/>
    <n v="8.5"/>
    <n v="2.9984478622830534E-4"/>
    <n v="1"/>
  </r>
  <r>
    <n v="27"/>
    <n v="106"/>
    <s v="Quinsam R"/>
    <s v="OPS"/>
    <s v="124"/>
    <s v="Chinook"/>
    <s v="3"/>
    <x v="0"/>
    <x v="5"/>
    <n v="106"/>
    <x v="11"/>
    <s v="CK-29"/>
    <s v="EAST VANCOUVER ISLAND-NORTH_FA_0.x"/>
    <s v="M"/>
    <s v="H"/>
    <n v="420"/>
    <s v="Discovery Passage Seapens"/>
    <n v="420"/>
    <s v="Discovery Pass"/>
    <s v="JNST"/>
    <s v="S"/>
    <x v="2"/>
    <s v="185839"/>
    <n v="0"/>
    <x v="631"/>
    <n v="2008"/>
    <s v="20080501"/>
    <s v="20080501"/>
    <n v="88"/>
    <n v="7.8"/>
    <s v="SEAPEN RELEASE - April Point"/>
    <s v="CWT"/>
    <s v="B"/>
    <x v="0"/>
    <s v="Y"/>
    <s v="Y"/>
    <s v="Y"/>
    <n v="4.0266000000000003E-2"/>
    <s v="AD Clip"/>
    <n v="27553"/>
    <s v=""/>
    <n v="243096"/>
    <n v="2"/>
    <n v="29464"/>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7"/>
    <n v="1.17"/>
    <n v="0.93"/>
    <m/>
    <n v="0"/>
    <n v="0"/>
    <n v="0"/>
    <n v="2.77"/>
    <n v="2.77"/>
    <n v="1.005335172213552E-4"/>
    <n v="0"/>
  </r>
  <r>
    <n v="27"/>
    <n v="106"/>
    <s v="Quinsam R"/>
    <s v="OPS"/>
    <s v="124"/>
    <s v="Chinook"/>
    <s v="3"/>
    <x v="0"/>
    <x v="5"/>
    <n v="106"/>
    <x v="11"/>
    <s v="CK-29"/>
    <s v="EAST VANCOUVER ISLAND-NORTH_FA_0.x"/>
    <s v="M"/>
    <s v="H"/>
    <n v="420"/>
    <s v="Discovery Passage Seapens"/>
    <n v="420"/>
    <s v="Discovery Pass"/>
    <s v="JNST"/>
    <s v="S"/>
    <x v="2"/>
    <s v="185839"/>
    <n v="0"/>
    <x v="631"/>
    <n v="2008"/>
    <s v="20080501"/>
    <s v="20080501"/>
    <n v="88"/>
    <n v="7.8"/>
    <s v="SEAPEN RELEASE - April Point"/>
    <s v="CWT"/>
    <s v="B"/>
    <x v="0"/>
    <s v="Y"/>
    <s v="Y"/>
    <s v="Y"/>
    <n v="4.0266000000000003E-2"/>
    <s v="AD Clip"/>
    <n v="27553"/>
    <s v=""/>
    <n v="243096"/>
    <n v="3"/>
    <n v="29464"/>
    <n v="2010"/>
    <m/>
    <m/>
    <m/>
    <m/>
    <m/>
    <m/>
    <m/>
    <m/>
    <m/>
    <m/>
    <m/>
    <m/>
    <m/>
    <m/>
    <m/>
    <m/>
    <m/>
    <m/>
    <m/>
    <m/>
    <m/>
    <m/>
    <m/>
    <m/>
    <m/>
    <m/>
    <m/>
    <m/>
    <m/>
    <m/>
    <m/>
    <m/>
    <m/>
    <m/>
    <m/>
    <m/>
    <m/>
    <m/>
    <m/>
    <m/>
    <m/>
    <m/>
    <m/>
    <m/>
    <m/>
    <m/>
    <m/>
    <m/>
    <m/>
    <n v="13.21"/>
    <m/>
    <m/>
    <m/>
    <m/>
    <m/>
    <m/>
    <m/>
    <m/>
    <m/>
    <m/>
    <m/>
    <m/>
    <m/>
    <m/>
    <m/>
    <m/>
    <m/>
    <m/>
    <m/>
    <m/>
    <m/>
    <m/>
    <m/>
    <m/>
    <m/>
    <m/>
    <m/>
    <m/>
    <m/>
    <m/>
    <m/>
    <m/>
    <m/>
    <m/>
    <m/>
    <m/>
    <m/>
    <m/>
    <m/>
    <m/>
    <m/>
    <m/>
    <m/>
    <m/>
    <m/>
    <m/>
    <m/>
    <m/>
    <m/>
    <m/>
    <m/>
    <m/>
    <m/>
    <m/>
    <m/>
    <m/>
    <m/>
    <m/>
    <m/>
    <m/>
    <m/>
    <m/>
    <m/>
    <m/>
    <m/>
    <m/>
    <m/>
    <m/>
    <m/>
    <m/>
    <m/>
    <m/>
    <m/>
    <m/>
    <n v="5.0199999999999996"/>
    <m/>
    <m/>
    <m/>
    <m/>
    <m/>
    <m/>
    <m/>
    <m/>
    <m/>
    <m/>
    <m/>
    <m/>
    <m/>
    <m/>
    <m/>
    <m/>
    <m/>
    <m/>
    <m/>
    <m/>
    <m/>
    <m/>
    <m/>
    <m/>
    <m/>
    <m/>
    <m/>
    <m/>
    <m/>
    <m/>
    <m/>
    <m/>
    <m/>
    <m/>
    <m/>
    <m/>
    <m/>
    <m/>
    <m/>
    <n v="3.78"/>
    <n v="5.42"/>
    <m/>
    <m/>
    <n v="18.23"/>
    <n v="0"/>
    <n v="18.23"/>
    <n v="9.1999999999999993"/>
    <n v="27.43"/>
    <n v="9.9553587631110948E-4"/>
    <n v="0.66460080204156036"/>
  </r>
  <r>
    <n v="27"/>
    <n v="106"/>
    <s v="Quinsam R"/>
    <s v="OPS"/>
    <s v="124"/>
    <s v="Chinook"/>
    <s v="3"/>
    <x v="0"/>
    <x v="5"/>
    <n v="106"/>
    <x v="11"/>
    <s v="CK-29"/>
    <s v="EAST VANCOUVER ISLAND-NORTH_FA_0.x"/>
    <s v="M"/>
    <s v="H"/>
    <n v="420"/>
    <s v="Discovery Passage Seapens"/>
    <n v="420"/>
    <s v="Discovery Pass"/>
    <s v="JNST"/>
    <s v="S"/>
    <x v="2"/>
    <s v="185839"/>
    <n v="0"/>
    <x v="631"/>
    <n v="2008"/>
    <s v="20080501"/>
    <s v="20080501"/>
    <n v="88"/>
    <n v="7.8"/>
    <s v="SEAPEN RELEASE - April Point"/>
    <s v="CWT"/>
    <s v="B"/>
    <x v="0"/>
    <s v="Y"/>
    <s v="Y"/>
    <s v="Y"/>
    <n v="4.0266000000000003E-2"/>
    <s v="AD Clip"/>
    <n v="27553"/>
    <s v=""/>
    <n v="243096"/>
    <n v="4"/>
    <n v="29464"/>
    <n v="2011"/>
    <m/>
    <m/>
    <m/>
    <m/>
    <m/>
    <m/>
    <m/>
    <m/>
    <m/>
    <m/>
    <m/>
    <m/>
    <m/>
    <m/>
    <m/>
    <m/>
    <m/>
    <m/>
    <m/>
    <m/>
    <m/>
    <m/>
    <m/>
    <m/>
    <m/>
    <m/>
    <m/>
    <m/>
    <m/>
    <m/>
    <m/>
    <m/>
    <m/>
    <m/>
    <m/>
    <m/>
    <m/>
    <m/>
    <m/>
    <m/>
    <m/>
    <m/>
    <m/>
    <m/>
    <m/>
    <m/>
    <m/>
    <m/>
    <m/>
    <n v="11.38"/>
    <m/>
    <m/>
    <m/>
    <m/>
    <m/>
    <m/>
    <m/>
    <m/>
    <m/>
    <m/>
    <m/>
    <m/>
    <m/>
    <m/>
    <m/>
    <m/>
    <m/>
    <m/>
    <m/>
    <m/>
    <m/>
    <m/>
    <m/>
    <m/>
    <m/>
    <m/>
    <m/>
    <m/>
    <m/>
    <m/>
    <m/>
    <m/>
    <m/>
    <m/>
    <m/>
    <m/>
    <m/>
    <m/>
    <m/>
    <m/>
    <m/>
    <m/>
    <m/>
    <m/>
    <m/>
    <m/>
    <m/>
    <m/>
    <m/>
    <m/>
    <m/>
    <m/>
    <m/>
    <m/>
    <m/>
    <m/>
    <m/>
    <m/>
    <m/>
    <m/>
    <m/>
    <m/>
    <m/>
    <m/>
    <m/>
    <m/>
    <m/>
    <m/>
    <m/>
    <m/>
    <m/>
    <m/>
    <m/>
    <m/>
    <m/>
    <m/>
    <m/>
    <m/>
    <m/>
    <m/>
    <m/>
    <m/>
    <m/>
    <m/>
    <m/>
    <m/>
    <m/>
    <m/>
    <m/>
    <m/>
    <m/>
    <m/>
    <m/>
    <m/>
    <m/>
    <m/>
    <m/>
    <m/>
    <m/>
    <m/>
    <m/>
    <m/>
    <m/>
    <m/>
    <m/>
    <m/>
    <m/>
    <m/>
    <m/>
    <n v="6.59"/>
    <m/>
    <m/>
    <m/>
    <m/>
    <n v="5.36"/>
    <n v="3.7"/>
    <m/>
    <m/>
    <n v="11.38"/>
    <n v="6.59"/>
    <n v="17.97"/>
    <n v="9.06"/>
    <n v="27.029999999999998"/>
    <n v="9.8101840090008348E-4"/>
    <n v="0.66481687014428414"/>
  </r>
  <r>
    <n v="27"/>
    <n v="106"/>
    <s v="Quinsam R"/>
    <s v="OPS"/>
    <s v="124"/>
    <s v="Chinook"/>
    <s v="3"/>
    <x v="0"/>
    <x v="5"/>
    <n v="106"/>
    <x v="11"/>
    <s v="CK-29"/>
    <s v="EAST VANCOUVER ISLAND-NORTH_FA_0.x"/>
    <s v="M"/>
    <s v="H"/>
    <n v="420"/>
    <s v="Discovery Passage Seapens"/>
    <n v="420"/>
    <s v="Discovery Pass"/>
    <s v="JNST"/>
    <s v="S"/>
    <x v="2"/>
    <s v="185839"/>
    <n v="0"/>
    <x v="631"/>
    <n v="2008"/>
    <s v="20080501"/>
    <s v="20080501"/>
    <n v="88"/>
    <n v="7.8"/>
    <s v="SEAPEN RELEASE - April Point"/>
    <s v="CWT"/>
    <s v="B"/>
    <x v="0"/>
    <s v="Y"/>
    <s v="Y"/>
    <s v="Y"/>
    <n v="4.0266000000000003E-2"/>
    <s v="AD Clip"/>
    <n v="27553"/>
    <n v="27553"/>
    <n v="243096"/>
    <n v="5"/>
    <n v="29464"/>
    <n v="2012"/>
    <m/>
    <m/>
    <m/>
    <m/>
    <m/>
    <m/>
    <m/>
    <m/>
    <m/>
    <m/>
    <m/>
    <m/>
    <m/>
    <m/>
    <m/>
    <m/>
    <m/>
    <m/>
    <m/>
    <m/>
    <m/>
    <m/>
    <m/>
    <m/>
    <m/>
    <m/>
    <m/>
    <m/>
    <m/>
    <m/>
    <m/>
    <m/>
    <m/>
    <m/>
    <n v="4.8899999999999997"/>
    <m/>
    <m/>
    <m/>
    <m/>
    <m/>
    <m/>
    <m/>
    <m/>
    <m/>
    <m/>
    <m/>
    <m/>
    <m/>
    <m/>
    <m/>
    <m/>
    <m/>
    <m/>
    <m/>
    <m/>
    <m/>
    <m/>
    <m/>
    <m/>
    <m/>
    <m/>
    <m/>
    <m/>
    <m/>
    <m/>
    <m/>
    <m/>
    <m/>
    <m/>
    <m/>
    <m/>
    <m/>
    <m/>
    <m/>
    <m/>
    <m/>
    <m/>
    <m/>
    <m/>
    <m/>
    <m/>
    <m/>
    <m/>
    <m/>
    <m/>
    <m/>
    <m/>
    <m/>
    <m/>
    <m/>
    <m/>
    <m/>
    <m/>
    <m/>
    <m/>
    <m/>
    <m/>
    <m/>
    <m/>
    <m/>
    <m/>
    <m/>
    <m/>
    <m/>
    <m/>
    <m/>
    <m/>
    <m/>
    <m/>
    <m/>
    <m/>
    <m/>
    <m/>
    <m/>
    <m/>
    <m/>
    <m/>
    <m/>
    <m/>
    <m/>
    <m/>
    <m/>
    <m/>
    <m/>
    <m/>
    <m/>
    <m/>
    <m/>
    <m/>
    <m/>
    <m/>
    <m/>
    <m/>
    <m/>
    <m/>
    <m/>
    <m/>
    <m/>
    <m/>
    <m/>
    <m/>
    <m/>
    <m/>
    <m/>
    <m/>
    <m/>
    <m/>
    <m/>
    <m/>
    <m/>
    <m/>
    <m/>
    <m/>
    <m/>
    <m/>
    <m/>
    <m/>
    <m/>
    <m/>
    <n v="1.47"/>
    <m/>
    <m/>
    <m/>
    <m/>
    <n v="0.88"/>
    <n v="5.43"/>
    <m/>
    <m/>
    <n v="4.8899999999999997"/>
    <n v="1.47"/>
    <n v="6.36"/>
    <n v="6.31"/>
    <n v="12.669999999999998"/>
    <n v="4.5984103364424917E-4"/>
    <n v="0.5019731649565905"/>
  </r>
  <r>
    <n v="27"/>
    <n v="106"/>
    <s v="Quinsam R"/>
    <s v="OPS"/>
    <s v="124"/>
    <s v="Chinook"/>
    <s v="3"/>
    <x v="0"/>
    <x v="5"/>
    <n v="106"/>
    <x v="11"/>
    <s v="CK-29"/>
    <s v="EAST VANCOUVER ISLAND-NORTH_FA_0.x"/>
    <s v="M"/>
    <s v="H"/>
    <n v="420"/>
    <s v="Discovery Passage Seapens"/>
    <n v="420"/>
    <s v="Discovery Pass"/>
    <s v="JNST"/>
    <s v="S"/>
    <x v="2"/>
    <s v="185840"/>
    <n v="0"/>
    <x v="632"/>
    <n v="2008"/>
    <s v="20080423"/>
    <s v="20080513"/>
    <n v="86"/>
    <n v="7.2"/>
    <s v="SEAPEN RELEASE - Woodwards Dock"/>
    <s v="CWT"/>
    <s v="B"/>
    <x v="0"/>
    <s v="Y"/>
    <s v="Y"/>
    <s v="Y"/>
    <n v="0"/>
    <s v="AD Clip"/>
    <n v="28818"/>
    <s v=""/>
    <n v="161703"/>
    <n v="2"/>
    <n v="29504"/>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4"/>
    <n v="0.9"/>
    <m/>
    <m/>
    <n v="0"/>
    <n v="0"/>
    <n v="0"/>
    <n v="1.54"/>
    <n v="1.54"/>
    <n v="5.3438822957873552E-5"/>
    <n v="0"/>
  </r>
  <r>
    <n v="27"/>
    <n v="106"/>
    <s v="Quinsam R"/>
    <s v="OPS"/>
    <s v="124"/>
    <s v="Chinook"/>
    <s v="3"/>
    <x v="0"/>
    <x v="5"/>
    <n v="106"/>
    <x v="11"/>
    <s v="CK-29"/>
    <s v="EAST VANCOUVER ISLAND-NORTH_FA_0.x"/>
    <s v="M"/>
    <s v="H"/>
    <n v="420"/>
    <s v="Discovery Passage Seapens"/>
    <n v="420"/>
    <s v="Discovery Pass"/>
    <s v="JNST"/>
    <s v="S"/>
    <x v="2"/>
    <s v="185840"/>
    <n v="0"/>
    <x v="632"/>
    <n v="2008"/>
    <s v="20080423"/>
    <s v="20080513"/>
    <n v="86"/>
    <n v="7.2"/>
    <s v="SEAPEN RELEASE - Woodwards Dock"/>
    <s v="CWT"/>
    <s v="B"/>
    <x v="0"/>
    <s v="Y"/>
    <s v="Y"/>
    <s v="Y"/>
    <n v="0"/>
    <s v="AD Clip"/>
    <n v="28818"/>
    <s v=""/>
    <n v="161703"/>
    <n v="3"/>
    <n v="29504"/>
    <n v="2010"/>
    <m/>
    <m/>
    <m/>
    <m/>
    <m/>
    <m/>
    <m/>
    <m/>
    <m/>
    <m/>
    <m/>
    <m/>
    <m/>
    <m/>
    <m/>
    <m/>
    <m/>
    <m/>
    <m/>
    <m/>
    <m/>
    <m/>
    <m/>
    <m/>
    <m/>
    <m/>
    <m/>
    <m/>
    <m/>
    <m/>
    <m/>
    <m/>
    <m/>
    <m/>
    <n v="6.42"/>
    <m/>
    <m/>
    <m/>
    <m/>
    <m/>
    <m/>
    <m/>
    <m/>
    <m/>
    <m/>
    <m/>
    <m/>
    <m/>
    <m/>
    <m/>
    <m/>
    <m/>
    <m/>
    <m/>
    <m/>
    <m/>
    <m/>
    <m/>
    <m/>
    <m/>
    <m/>
    <m/>
    <m/>
    <m/>
    <m/>
    <m/>
    <m/>
    <m/>
    <m/>
    <m/>
    <m/>
    <m/>
    <m/>
    <m/>
    <m/>
    <m/>
    <m/>
    <m/>
    <m/>
    <m/>
    <m/>
    <m/>
    <m/>
    <m/>
    <m/>
    <m/>
    <m/>
    <m/>
    <m/>
    <m/>
    <m/>
    <m/>
    <m/>
    <m/>
    <m/>
    <m/>
    <m/>
    <m/>
    <m/>
    <m/>
    <m/>
    <m/>
    <m/>
    <m/>
    <m/>
    <m/>
    <m/>
    <m/>
    <m/>
    <m/>
    <m/>
    <m/>
    <m/>
    <m/>
    <m/>
    <m/>
    <m/>
    <m/>
    <m/>
    <m/>
    <m/>
    <m/>
    <m/>
    <m/>
    <m/>
    <n v="8.1"/>
    <m/>
    <m/>
    <m/>
    <m/>
    <m/>
    <m/>
    <m/>
    <m/>
    <m/>
    <m/>
    <m/>
    <m/>
    <n v="10.08"/>
    <m/>
    <m/>
    <n v="10.08"/>
    <m/>
    <m/>
    <m/>
    <m/>
    <m/>
    <m/>
    <m/>
    <m/>
    <m/>
    <m/>
    <m/>
    <m/>
    <m/>
    <m/>
    <m/>
    <m/>
    <m/>
    <n v="13.08"/>
    <m/>
    <m/>
    <m/>
    <m/>
    <n v="6.89"/>
    <n v="3.71"/>
    <m/>
    <m/>
    <n v="34.68"/>
    <n v="13.08"/>
    <n v="47.76"/>
    <n v="10.6"/>
    <n v="58.36"/>
    <n v="2.0251231868970783E-3"/>
    <n v="0.81836874571624396"/>
  </r>
  <r>
    <n v="27"/>
    <n v="106"/>
    <s v="Quinsam R"/>
    <s v="OPS"/>
    <s v="124"/>
    <s v="Chinook"/>
    <s v="3"/>
    <x v="0"/>
    <x v="5"/>
    <n v="106"/>
    <x v="11"/>
    <s v="CK-29"/>
    <s v="EAST VANCOUVER ISLAND-NORTH_FA_0.x"/>
    <s v="M"/>
    <s v="H"/>
    <n v="420"/>
    <s v="Discovery Passage Seapens"/>
    <n v="420"/>
    <s v="Discovery Pass"/>
    <s v="JNST"/>
    <s v="S"/>
    <x v="2"/>
    <s v="185840"/>
    <n v="0"/>
    <x v="632"/>
    <n v="2008"/>
    <s v="20080423"/>
    <s v="20080513"/>
    <n v="86"/>
    <n v="7.2"/>
    <s v="SEAPEN RELEASE - Woodwards Dock"/>
    <s v="CWT"/>
    <s v="B"/>
    <x v="0"/>
    <s v="Y"/>
    <s v="Y"/>
    <s v="Y"/>
    <n v="0"/>
    <s v="AD Clip"/>
    <n v="28818"/>
    <s v=""/>
    <n v="161703"/>
    <n v="4"/>
    <n v="29504"/>
    <n v="2011"/>
    <m/>
    <m/>
    <m/>
    <m/>
    <m/>
    <m/>
    <m/>
    <m/>
    <m/>
    <m/>
    <m/>
    <m/>
    <m/>
    <m/>
    <m/>
    <n v="2.0699999999999998"/>
    <m/>
    <m/>
    <m/>
    <m/>
    <m/>
    <m/>
    <m/>
    <m/>
    <m/>
    <m/>
    <m/>
    <m/>
    <m/>
    <n v="6.03"/>
    <m/>
    <m/>
    <m/>
    <m/>
    <n v="6.03"/>
    <m/>
    <m/>
    <m/>
    <m/>
    <m/>
    <m/>
    <m/>
    <m/>
    <m/>
    <m/>
    <m/>
    <m/>
    <m/>
    <m/>
    <m/>
    <m/>
    <m/>
    <m/>
    <m/>
    <m/>
    <m/>
    <m/>
    <m/>
    <m/>
    <m/>
    <m/>
    <m/>
    <m/>
    <m/>
    <m/>
    <m/>
    <m/>
    <m/>
    <m/>
    <m/>
    <m/>
    <m/>
    <m/>
    <m/>
    <m/>
    <m/>
    <m/>
    <m/>
    <m/>
    <m/>
    <m/>
    <m/>
    <m/>
    <m/>
    <m/>
    <m/>
    <m/>
    <m/>
    <m/>
    <m/>
    <m/>
    <m/>
    <m/>
    <m/>
    <m/>
    <m/>
    <m/>
    <m/>
    <m/>
    <m/>
    <m/>
    <m/>
    <m/>
    <m/>
    <m/>
    <m/>
    <m/>
    <m/>
    <m/>
    <m/>
    <m/>
    <m/>
    <m/>
    <m/>
    <m/>
    <m/>
    <m/>
    <m/>
    <m/>
    <m/>
    <m/>
    <m/>
    <m/>
    <m/>
    <m/>
    <m/>
    <m/>
    <m/>
    <m/>
    <m/>
    <m/>
    <m/>
    <m/>
    <m/>
    <m/>
    <m/>
    <m/>
    <m/>
    <m/>
    <m/>
    <m/>
    <n v="9.86"/>
    <m/>
    <m/>
    <m/>
    <n v="9.86"/>
    <m/>
    <m/>
    <m/>
    <m/>
    <m/>
    <m/>
    <m/>
    <m/>
    <m/>
    <m/>
    <m/>
    <m/>
    <m/>
    <n v="8.08"/>
    <m/>
    <m/>
    <m/>
    <m/>
    <n v="11.36"/>
    <n v="12.22"/>
    <m/>
    <m/>
    <n v="33.85"/>
    <n v="8.08"/>
    <n v="41.93"/>
    <n v="23.58"/>
    <n v="65.510000000000005"/>
    <n v="2.2732320077729199E-3"/>
    <n v="0.64005495344222252"/>
  </r>
  <r>
    <n v="27"/>
    <n v="106"/>
    <s v="Quinsam R"/>
    <s v="OPS"/>
    <s v="124"/>
    <s v="Chinook"/>
    <s v="3"/>
    <x v="0"/>
    <x v="5"/>
    <n v="106"/>
    <x v="11"/>
    <s v="CK-29"/>
    <s v="EAST VANCOUVER ISLAND-NORTH_FA_0.x"/>
    <s v="M"/>
    <s v="H"/>
    <n v="420"/>
    <s v="Discovery Passage Seapens"/>
    <n v="420"/>
    <s v="Discovery Pass"/>
    <s v="JNST"/>
    <s v="S"/>
    <x v="2"/>
    <s v="185840"/>
    <n v="0"/>
    <x v="632"/>
    <n v="2008"/>
    <s v="20080423"/>
    <s v="20080513"/>
    <n v="86"/>
    <n v="7.2"/>
    <s v="SEAPEN RELEASE - Woodwards Dock"/>
    <s v="CWT"/>
    <s v="B"/>
    <x v="0"/>
    <s v="Y"/>
    <s v="Y"/>
    <s v="Y"/>
    <n v="0"/>
    <s v="AD Clip"/>
    <n v="28818"/>
    <n v="28818"/>
    <n v="161703"/>
    <n v="5"/>
    <n v="29504"/>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8"/>
    <m/>
    <m/>
    <m/>
    <m/>
    <m/>
    <n v="1.73"/>
    <m/>
    <m/>
    <n v="0"/>
    <n v="2.98"/>
    <n v="2.98"/>
    <n v="1.73"/>
    <n v="4.71"/>
    <n v="1.6343951696856131E-4"/>
    <n v="0.63269639065817407"/>
  </r>
  <r>
    <n v="27"/>
    <n v="106"/>
    <s v="Quinsam R"/>
    <s v="OPS"/>
    <s v="124"/>
    <s v="Chinook"/>
    <s v="3"/>
    <x v="0"/>
    <x v="5"/>
    <n v="106"/>
    <x v="11"/>
    <s v="CK-29"/>
    <s v="EAST VANCOUVER ISLAND-NORTH_FA_0.x"/>
    <s v="M"/>
    <s v="H"/>
    <n v="420"/>
    <s v="Discovery Passage Seapens"/>
    <n v="420"/>
    <s v="Discovery Pass"/>
    <s v="JNST"/>
    <s v="S"/>
    <x v="2"/>
    <s v="185841"/>
    <n v="0"/>
    <x v="633"/>
    <n v="2008"/>
    <s v="20080423"/>
    <s v="20080501"/>
    <n v="84"/>
    <n v="6.7"/>
    <s v="SEAPEN RELEASE - Hidden Harbour"/>
    <s v="CWT"/>
    <s v="B"/>
    <x v="0"/>
    <s v="Y"/>
    <s v="Y"/>
    <s v="Y"/>
    <n v="2.8930000000000002E-3"/>
    <s v="AD Clip"/>
    <n v="28951"/>
    <s v=""/>
    <n v="198345"/>
    <n v="2"/>
    <n v="29496"/>
    <n v="2009"/>
    <m/>
    <m/>
    <m/>
    <m/>
    <m/>
    <m/>
    <m/>
    <m/>
    <m/>
    <m/>
    <m/>
    <m/>
    <m/>
    <m/>
    <m/>
    <m/>
    <m/>
    <m/>
    <m/>
    <m/>
    <m/>
    <m/>
    <m/>
    <m/>
    <m/>
    <m/>
    <m/>
    <m/>
    <m/>
    <m/>
    <m/>
    <m/>
    <m/>
    <m/>
    <m/>
    <m/>
    <m/>
    <m/>
    <m/>
    <m/>
    <m/>
    <m/>
    <m/>
    <m/>
    <m/>
    <m/>
    <m/>
    <m/>
    <m/>
    <m/>
    <m/>
    <m/>
    <m/>
    <m/>
    <m/>
    <m/>
    <m/>
    <m/>
    <m/>
    <m/>
    <m/>
    <m/>
    <m/>
    <m/>
    <m/>
    <m/>
    <m/>
    <m/>
    <m/>
    <m/>
    <m/>
    <m/>
    <m/>
    <m/>
    <m/>
    <m/>
    <m/>
    <m/>
    <m/>
    <m/>
    <m/>
    <m/>
    <m/>
    <m/>
    <m/>
    <m/>
    <m/>
    <m/>
    <m/>
    <m/>
    <m/>
    <m/>
    <m/>
    <m/>
    <m/>
    <m/>
    <m/>
    <m/>
    <m/>
    <m/>
    <m/>
    <m/>
    <m/>
    <m/>
    <m/>
    <m/>
    <m/>
    <m/>
    <m/>
    <m/>
    <m/>
    <m/>
    <m/>
    <m/>
    <m/>
    <m/>
    <m/>
    <m/>
    <m/>
    <m/>
    <m/>
    <m/>
    <m/>
    <m/>
    <m/>
    <m/>
    <m/>
    <m/>
    <m/>
    <m/>
    <m/>
    <m/>
    <m/>
    <n v="7.25"/>
    <m/>
    <m/>
    <m/>
    <m/>
    <m/>
    <m/>
    <m/>
    <m/>
    <m/>
    <m/>
    <m/>
    <m/>
    <m/>
    <m/>
    <m/>
    <m/>
    <m/>
    <m/>
    <m/>
    <m/>
    <m/>
    <m/>
    <m/>
    <m/>
    <m/>
    <n v="0.93"/>
    <m/>
    <m/>
    <m/>
    <m/>
    <m/>
    <m/>
    <m/>
    <m/>
    <n v="7.25"/>
    <n v="0.93"/>
    <n v="8.18"/>
    <n v="0"/>
    <n v="8.18"/>
    <n v="2.8254637145521744E-4"/>
    <n v="1"/>
  </r>
  <r>
    <n v="27"/>
    <n v="106"/>
    <s v="Quinsam R"/>
    <s v="OPS"/>
    <s v="124"/>
    <s v="Chinook"/>
    <s v="3"/>
    <x v="0"/>
    <x v="5"/>
    <n v="106"/>
    <x v="11"/>
    <s v="CK-29"/>
    <s v="EAST VANCOUVER ISLAND-NORTH_FA_0.x"/>
    <s v="M"/>
    <s v="H"/>
    <n v="420"/>
    <s v="Discovery Passage Seapens"/>
    <n v="420"/>
    <s v="Discovery Pass"/>
    <s v="JNST"/>
    <s v="S"/>
    <x v="2"/>
    <s v="185841"/>
    <n v="0"/>
    <x v="633"/>
    <n v="2008"/>
    <s v="20080423"/>
    <s v="20080501"/>
    <n v="84"/>
    <n v="6.7"/>
    <s v="SEAPEN RELEASE - Hidden Harbour"/>
    <s v="CWT"/>
    <s v="B"/>
    <x v="0"/>
    <s v="Y"/>
    <s v="Y"/>
    <s v="Y"/>
    <n v="2.8930000000000002E-3"/>
    <s v="AD Clip"/>
    <n v="28951"/>
    <s v=""/>
    <n v="198345"/>
    <n v="3"/>
    <n v="29496"/>
    <n v="2010"/>
    <m/>
    <m/>
    <m/>
    <m/>
    <m/>
    <m/>
    <m/>
    <m/>
    <m/>
    <m/>
    <m/>
    <m/>
    <m/>
    <m/>
    <m/>
    <m/>
    <m/>
    <m/>
    <m/>
    <m/>
    <m/>
    <m/>
    <m/>
    <m/>
    <m/>
    <m/>
    <m/>
    <m/>
    <m/>
    <m/>
    <m/>
    <m/>
    <m/>
    <m/>
    <m/>
    <m/>
    <m/>
    <m/>
    <m/>
    <m/>
    <m/>
    <m/>
    <m/>
    <m/>
    <m/>
    <m/>
    <m/>
    <m/>
    <m/>
    <n v="13.21"/>
    <m/>
    <m/>
    <m/>
    <m/>
    <m/>
    <m/>
    <m/>
    <m/>
    <m/>
    <m/>
    <m/>
    <m/>
    <m/>
    <m/>
    <m/>
    <m/>
    <m/>
    <m/>
    <m/>
    <m/>
    <m/>
    <m/>
    <m/>
    <m/>
    <m/>
    <m/>
    <m/>
    <m/>
    <m/>
    <m/>
    <m/>
    <m/>
    <m/>
    <m/>
    <m/>
    <m/>
    <m/>
    <m/>
    <m/>
    <m/>
    <m/>
    <m/>
    <m/>
    <m/>
    <m/>
    <m/>
    <m/>
    <m/>
    <m/>
    <m/>
    <m/>
    <m/>
    <m/>
    <m/>
    <m/>
    <m/>
    <m/>
    <m/>
    <m/>
    <m/>
    <m/>
    <m/>
    <m/>
    <m/>
    <m/>
    <m/>
    <m/>
    <m/>
    <m/>
    <m/>
    <m/>
    <m/>
    <m/>
    <m/>
    <m/>
    <n v="8.1"/>
    <m/>
    <m/>
    <m/>
    <m/>
    <m/>
    <m/>
    <m/>
    <n v="12.71"/>
    <m/>
    <m/>
    <m/>
    <m/>
    <m/>
    <m/>
    <m/>
    <n v="10.08"/>
    <m/>
    <m/>
    <m/>
    <m/>
    <m/>
    <m/>
    <m/>
    <m/>
    <m/>
    <m/>
    <m/>
    <m/>
    <m/>
    <m/>
    <m/>
    <m/>
    <m/>
    <n v="16.920000000000002"/>
    <m/>
    <m/>
    <m/>
    <m/>
    <n v="4.1500000000000004"/>
    <n v="6.95"/>
    <m/>
    <m/>
    <n v="44.1"/>
    <n v="16.920000000000002"/>
    <n v="61.02"/>
    <n v="11.1"/>
    <n v="72.12"/>
    <n v="2.4911056612897655E-3"/>
    <n v="0.84608985024958405"/>
  </r>
  <r>
    <n v="27"/>
    <n v="106"/>
    <s v="Quinsam R"/>
    <s v="OPS"/>
    <s v="124"/>
    <s v="Chinook"/>
    <s v="3"/>
    <x v="0"/>
    <x v="5"/>
    <n v="106"/>
    <x v="11"/>
    <s v="CK-29"/>
    <s v="EAST VANCOUVER ISLAND-NORTH_FA_0.x"/>
    <s v="M"/>
    <s v="H"/>
    <n v="420"/>
    <s v="Discovery Passage Seapens"/>
    <n v="420"/>
    <s v="Discovery Pass"/>
    <s v="JNST"/>
    <s v="S"/>
    <x v="2"/>
    <s v="185841"/>
    <n v="0"/>
    <x v="633"/>
    <n v="2008"/>
    <s v="20080423"/>
    <s v="20080501"/>
    <n v="84"/>
    <n v="6.7"/>
    <s v="SEAPEN RELEASE - Hidden Harbour"/>
    <s v="CWT"/>
    <s v="B"/>
    <x v="0"/>
    <s v="Y"/>
    <s v="Y"/>
    <s v="Y"/>
    <n v="2.8930000000000002E-3"/>
    <s v="AD Clip"/>
    <n v="28951"/>
    <s v=""/>
    <n v="198345"/>
    <n v="4"/>
    <n v="29496"/>
    <n v="2011"/>
    <m/>
    <m/>
    <m/>
    <m/>
    <m/>
    <m/>
    <m/>
    <m/>
    <m/>
    <m/>
    <m/>
    <m/>
    <m/>
    <m/>
    <m/>
    <m/>
    <m/>
    <m/>
    <m/>
    <m/>
    <m/>
    <m/>
    <m/>
    <m/>
    <m/>
    <m/>
    <m/>
    <m/>
    <m/>
    <m/>
    <m/>
    <m/>
    <m/>
    <m/>
    <n v="6.03"/>
    <m/>
    <m/>
    <m/>
    <m/>
    <m/>
    <m/>
    <m/>
    <m/>
    <m/>
    <m/>
    <m/>
    <m/>
    <m/>
    <m/>
    <n v="11.38"/>
    <m/>
    <m/>
    <m/>
    <m/>
    <m/>
    <m/>
    <m/>
    <m/>
    <m/>
    <m/>
    <m/>
    <m/>
    <m/>
    <m/>
    <m/>
    <m/>
    <m/>
    <m/>
    <m/>
    <m/>
    <m/>
    <m/>
    <m/>
    <m/>
    <m/>
    <m/>
    <m/>
    <m/>
    <m/>
    <m/>
    <m/>
    <m/>
    <m/>
    <m/>
    <m/>
    <m/>
    <m/>
    <m/>
    <m/>
    <m/>
    <m/>
    <m/>
    <m/>
    <m/>
    <m/>
    <m/>
    <m/>
    <m/>
    <m/>
    <m/>
    <m/>
    <m/>
    <m/>
    <m/>
    <m/>
    <m/>
    <m/>
    <m/>
    <m/>
    <m/>
    <m/>
    <m/>
    <m/>
    <m/>
    <m/>
    <m/>
    <m/>
    <m/>
    <m/>
    <m/>
    <m/>
    <m/>
    <m/>
    <m/>
    <m/>
    <m/>
    <m/>
    <m/>
    <m/>
    <m/>
    <m/>
    <m/>
    <m/>
    <m/>
    <m/>
    <m/>
    <m/>
    <m/>
    <n v="29.58"/>
    <m/>
    <m/>
    <m/>
    <m/>
    <m/>
    <m/>
    <m/>
    <m/>
    <m/>
    <m/>
    <m/>
    <m/>
    <m/>
    <m/>
    <m/>
    <m/>
    <m/>
    <m/>
    <m/>
    <m/>
    <n v="17.02"/>
    <m/>
    <m/>
    <m/>
    <m/>
    <n v="8.01"/>
    <n v="7.97"/>
    <m/>
    <m/>
    <n v="46.99"/>
    <n v="17.02"/>
    <n v="64.010000000000005"/>
    <n v="15.98"/>
    <n v="79.989999999999995"/>
    <n v="2.7629442851714965E-3"/>
    <n v="0.80022502812851615"/>
  </r>
  <r>
    <n v="27"/>
    <n v="106"/>
    <s v="Quinsam R"/>
    <s v="OPS"/>
    <s v="124"/>
    <s v="Chinook"/>
    <s v="3"/>
    <x v="0"/>
    <x v="5"/>
    <n v="106"/>
    <x v="11"/>
    <s v="CK-29"/>
    <s v="EAST VANCOUVER ISLAND-NORTH_FA_0.x"/>
    <s v="M"/>
    <s v="H"/>
    <n v="420"/>
    <s v="Discovery Passage Seapens"/>
    <n v="420"/>
    <s v="Discovery Pass"/>
    <s v="JNST"/>
    <s v="S"/>
    <x v="2"/>
    <s v="185841"/>
    <n v="0"/>
    <x v="633"/>
    <n v="2008"/>
    <s v="20080423"/>
    <s v="20080501"/>
    <n v="84"/>
    <n v="6.7"/>
    <s v="SEAPEN RELEASE - Hidden Harbour"/>
    <s v="CWT"/>
    <s v="B"/>
    <x v="0"/>
    <s v="Y"/>
    <s v="Y"/>
    <s v="Y"/>
    <n v="2.8930000000000002E-3"/>
    <s v="AD Clip"/>
    <n v="28951"/>
    <n v="28951"/>
    <n v="198345"/>
    <n v="5"/>
    <n v="29496"/>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
    <m/>
    <m/>
    <m/>
    <m/>
    <m/>
    <m/>
    <m/>
    <m/>
    <n v="0"/>
    <n v="2.9"/>
    <n v="2.9"/>
    <n v="0"/>
    <n v="2.9"/>
    <n v="1.0016925149390348E-4"/>
    <n v="1"/>
  </r>
  <r>
    <n v="27"/>
    <n v="106"/>
    <s v="Quinsam R"/>
    <s v="OPS"/>
    <s v="124"/>
    <s v="Chinook"/>
    <s v="3"/>
    <x v="0"/>
    <x v="5"/>
    <n v="106"/>
    <x v="11"/>
    <s v="CK-29"/>
    <s v="EAST VANCOUVER ISLAND-NORTH_FA_0.x"/>
    <s v="M"/>
    <s v="H"/>
    <n v="106"/>
    <s v="Quinsam River H"/>
    <n v="106"/>
    <s v="Quinsam R"/>
    <s v="JNST"/>
    <s v="S"/>
    <x v="1"/>
    <s v="185538"/>
    <n v="0"/>
    <x v="634"/>
    <n v="2008"/>
    <s v="20080508"/>
    <s v="20080508"/>
    <n v="81"/>
    <n v="5.6"/>
    <m/>
    <s v="CWT"/>
    <s v="P"/>
    <x v="0"/>
    <s v="Y"/>
    <s v="Y"/>
    <s v="Y"/>
    <n v="7.5900000000000002E-4"/>
    <s v="AD Clip"/>
    <n v="53928"/>
    <s v=""/>
    <n v="206674"/>
    <n v="3"/>
    <n v="29099"/>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67"/>
    <n v="3.84"/>
    <m/>
    <m/>
    <n v="0"/>
    <n v="0"/>
    <n v="0"/>
    <n v="9.51"/>
    <n v="9.51"/>
    <n v="1.7634623943035157E-4"/>
    <n v="0"/>
  </r>
  <r>
    <n v="27"/>
    <n v="106"/>
    <s v="Quinsam R"/>
    <s v="OPS"/>
    <s v="124"/>
    <s v="Chinook"/>
    <s v="3"/>
    <x v="0"/>
    <x v="5"/>
    <n v="106"/>
    <x v="11"/>
    <s v="CK-29"/>
    <s v="EAST VANCOUVER ISLAND-NORTH_FA_0.x"/>
    <s v="M"/>
    <s v="H"/>
    <n v="106"/>
    <s v="Quinsam River H"/>
    <n v="106"/>
    <s v="Quinsam R"/>
    <s v="JNST"/>
    <s v="S"/>
    <x v="1"/>
    <s v="185538"/>
    <n v="0"/>
    <x v="634"/>
    <n v="2008"/>
    <s v="20080508"/>
    <s v="20080508"/>
    <n v="81"/>
    <n v="5.6"/>
    <m/>
    <s v="CWT"/>
    <s v="P"/>
    <x v="0"/>
    <s v="Y"/>
    <s v="Y"/>
    <s v="Y"/>
    <n v="7.5900000000000002E-4"/>
    <s v="AD Clip"/>
    <n v="53928"/>
    <s v=""/>
    <n v="206674"/>
    <n v="4"/>
    <n v="29099"/>
    <n v="2011"/>
    <m/>
    <m/>
    <m/>
    <m/>
    <m/>
    <m/>
    <m/>
    <m/>
    <m/>
    <m/>
    <m/>
    <m/>
    <m/>
    <m/>
    <m/>
    <m/>
    <m/>
    <m/>
    <m/>
    <m/>
    <m/>
    <m/>
    <m/>
    <m/>
    <m/>
    <m/>
    <m/>
    <m/>
    <m/>
    <m/>
    <m/>
    <m/>
    <m/>
    <m/>
    <m/>
    <m/>
    <m/>
    <m/>
    <m/>
    <m/>
    <m/>
    <m/>
    <m/>
    <m/>
    <m/>
    <m/>
    <m/>
    <m/>
    <m/>
    <n v="22.76"/>
    <m/>
    <m/>
    <m/>
    <m/>
    <m/>
    <m/>
    <m/>
    <m/>
    <m/>
    <m/>
    <m/>
    <m/>
    <m/>
    <m/>
    <m/>
    <m/>
    <m/>
    <m/>
    <m/>
    <m/>
    <m/>
    <n v="2.06"/>
    <m/>
    <m/>
    <m/>
    <m/>
    <m/>
    <m/>
    <m/>
    <m/>
    <m/>
    <m/>
    <m/>
    <m/>
    <m/>
    <m/>
    <m/>
    <m/>
    <m/>
    <m/>
    <m/>
    <m/>
    <m/>
    <m/>
    <m/>
    <m/>
    <m/>
    <m/>
    <m/>
    <m/>
    <m/>
    <m/>
    <m/>
    <m/>
    <m/>
    <m/>
    <m/>
    <m/>
    <m/>
    <m/>
    <m/>
    <m/>
    <m/>
    <m/>
    <m/>
    <m/>
    <m/>
    <m/>
    <m/>
    <m/>
    <m/>
    <m/>
    <m/>
    <m/>
    <m/>
    <m/>
    <m/>
    <m/>
    <m/>
    <m/>
    <m/>
    <m/>
    <m/>
    <m/>
    <m/>
    <m/>
    <m/>
    <m/>
    <m/>
    <m/>
    <m/>
    <n v="9.86"/>
    <m/>
    <m/>
    <m/>
    <m/>
    <m/>
    <m/>
    <n v="19.72"/>
    <m/>
    <m/>
    <m/>
    <m/>
    <m/>
    <m/>
    <m/>
    <m/>
    <m/>
    <m/>
    <n v="16.41"/>
    <m/>
    <m/>
    <m/>
    <m/>
    <n v="20.54"/>
    <n v="12.53"/>
    <m/>
    <m/>
    <n v="54.4"/>
    <n v="16.41"/>
    <n v="70.81"/>
    <n v="33.07"/>
    <n v="103.88"/>
    <n v="1.9262720664589823E-3"/>
    <n v="0.68165190604543713"/>
  </r>
  <r>
    <n v="27"/>
    <n v="106"/>
    <s v="Quinsam R"/>
    <s v="OPS"/>
    <s v="124"/>
    <s v="Chinook"/>
    <s v="3"/>
    <x v="0"/>
    <x v="5"/>
    <n v="106"/>
    <x v="11"/>
    <s v="CK-29"/>
    <s v="EAST VANCOUVER ISLAND-NORTH_FA_0.x"/>
    <s v="M"/>
    <s v="H"/>
    <n v="106"/>
    <s v="Quinsam River H"/>
    <n v="106"/>
    <s v="Quinsam R"/>
    <s v="JNST"/>
    <s v="S"/>
    <x v="1"/>
    <s v="185538"/>
    <n v="0"/>
    <x v="634"/>
    <n v="2008"/>
    <s v="20080508"/>
    <s v="20080508"/>
    <n v="81"/>
    <n v="5.6"/>
    <m/>
    <s v="CWT"/>
    <s v="P"/>
    <x v="0"/>
    <s v="Y"/>
    <s v="Y"/>
    <s v="Y"/>
    <n v="7.5900000000000002E-4"/>
    <s v="AD Clip"/>
    <n v="53928"/>
    <n v="53928"/>
    <n v="206674"/>
    <n v="5"/>
    <n v="29099"/>
    <n v="2012"/>
    <m/>
    <m/>
    <m/>
    <m/>
    <m/>
    <m/>
    <m/>
    <m/>
    <m/>
    <m/>
    <m/>
    <m/>
    <m/>
    <m/>
    <m/>
    <m/>
    <m/>
    <m/>
    <m/>
    <m/>
    <m/>
    <m/>
    <m/>
    <m/>
    <m/>
    <m/>
    <m/>
    <m/>
    <m/>
    <m/>
    <m/>
    <m/>
    <m/>
    <m/>
    <n v="4.75"/>
    <m/>
    <m/>
    <m/>
    <m/>
    <m/>
    <m/>
    <m/>
    <m/>
    <m/>
    <m/>
    <m/>
    <m/>
    <m/>
    <m/>
    <m/>
    <m/>
    <m/>
    <m/>
    <m/>
    <m/>
    <m/>
    <m/>
    <m/>
    <m/>
    <m/>
    <m/>
    <m/>
    <m/>
    <m/>
    <m/>
    <m/>
    <m/>
    <m/>
    <m/>
    <m/>
    <m/>
    <m/>
    <m/>
    <m/>
    <m/>
    <m/>
    <m/>
    <m/>
    <m/>
    <m/>
    <m/>
    <m/>
    <m/>
    <m/>
    <m/>
    <m/>
    <m/>
    <m/>
    <m/>
    <m/>
    <m/>
    <m/>
    <m/>
    <m/>
    <m/>
    <m/>
    <m/>
    <m/>
    <m/>
    <m/>
    <m/>
    <m/>
    <m/>
    <m/>
    <m/>
    <m/>
    <m/>
    <m/>
    <m/>
    <m/>
    <m/>
    <m/>
    <m/>
    <m/>
    <m/>
    <m/>
    <m/>
    <m/>
    <m/>
    <m/>
    <m/>
    <m/>
    <m/>
    <m/>
    <m/>
    <m/>
    <m/>
    <m/>
    <m/>
    <m/>
    <m/>
    <m/>
    <m/>
    <m/>
    <m/>
    <m/>
    <m/>
    <m/>
    <m/>
    <m/>
    <m/>
    <n v="7.82"/>
    <m/>
    <m/>
    <m/>
    <n v="7.82"/>
    <m/>
    <m/>
    <m/>
    <m/>
    <m/>
    <m/>
    <m/>
    <m/>
    <m/>
    <m/>
    <m/>
    <m/>
    <m/>
    <n v="4.37"/>
    <m/>
    <m/>
    <m/>
    <m/>
    <n v="5.57"/>
    <n v="4.66"/>
    <m/>
    <m/>
    <n v="20.39"/>
    <n v="4.37"/>
    <n v="24.76"/>
    <n v="10.23"/>
    <n v="34.99"/>
    <n v="6.488280670523661E-4"/>
    <n v="0.70763075164332667"/>
  </r>
  <r>
    <n v="27"/>
    <n v="106"/>
    <s v="Quinsam R"/>
    <s v="OPS"/>
    <s v="124"/>
    <s v="Chinook"/>
    <s v="3"/>
    <x v="0"/>
    <x v="5"/>
    <n v="106"/>
    <x v="11"/>
    <s v="CK-29"/>
    <s v="EAST VANCOUVER ISLAND-NORTH_FA_0.x"/>
    <s v="M"/>
    <s v="H"/>
    <n v="106"/>
    <s v="Quinsam River H"/>
    <n v="106"/>
    <s v="Quinsam R"/>
    <s v="JNST"/>
    <s v="S"/>
    <x v="1"/>
    <s v="185610"/>
    <n v="0"/>
    <x v="635"/>
    <n v="2008"/>
    <s v="20080505"/>
    <s v="20080505"/>
    <n v="84"/>
    <n v="6.2"/>
    <m/>
    <s v="CWT"/>
    <s v="P"/>
    <x v="0"/>
    <s v="Y"/>
    <s v="Y"/>
    <s v="Y"/>
    <n v="3.5569999999999998E-3"/>
    <s v="AD Clip"/>
    <n v="28011"/>
    <s v=""/>
    <n v="113936"/>
    <n v="3"/>
    <n v="29104"/>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5"/>
    <m/>
    <m/>
    <m/>
    <m/>
    <n v="2.52"/>
    <n v="1.71"/>
    <m/>
    <m/>
    <n v="0"/>
    <n v="3.25"/>
    <n v="3.25"/>
    <n v="4.2300000000000004"/>
    <n v="7.4799999999999995"/>
    <n v="2.6703794937703041E-4"/>
    <n v="0.43449197860962568"/>
  </r>
  <r>
    <n v="27"/>
    <n v="106"/>
    <s v="Quinsam R"/>
    <s v="OPS"/>
    <s v="124"/>
    <s v="Chinook"/>
    <s v="3"/>
    <x v="0"/>
    <x v="5"/>
    <n v="106"/>
    <x v="11"/>
    <s v="CK-29"/>
    <s v="EAST VANCOUVER ISLAND-NORTH_FA_0.x"/>
    <s v="M"/>
    <s v="H"/>
    <n v="106"/>
    <s v="Quinsam River H"/>
    <n v="106"/>
    <s v="Quinsam R"/>
    <s v="JNST"/>
    <s v="S"/>
    <x v="1"/>
    <s v="185610"/>
    <n v="0"/>
    <x v="635"/>
    <n v="2008"/>
    <s v="20080505"/>
    <s v="20080505"/>
    <n v="84"/>
    <n v="6.2"/>
    <m/>
    <s v="CWT"/>
    <s v="P"/>
    <x v="0"/>
    <s v="Y"/>
    <s v="Y"/>
    <s v="Y"/>
    <n v="3.5569999999999998E-3"/>
    <s v="AD Clip"/>
    <n v="28011"/>
    <s v=""/>
    <n v="113936"/>
    <n v="4"/>
    <n v="29104"/>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42"/>
    <n v="6.7"/>
    <m/>
    <m/>
    <n v="0"/>
    <n v="0"/>
    <n v="0"/>
    <n v="17.12"/>
    <n v="17.12"/>
    <n v="6.1118846167577024E-4"/>
    <n v="0"/>
  </r>
  <r>
    <n v="27"/>
    <n v="106"/>
    <s v="Quinsam R"/>
    <s v="OPS"/>
    <s v="124"/>
    <s v="Chinook"/>
    <s v="3"/>
    <x v="0"/>
    <x v="5"/>
    <n v="106"/>
    <x v="11"/>
    <s v="CK-29"/>
    <s v="EAST VANCOUVER ISLAND-NORTH_FA_0.x"/>
    <s v="M"/>
    <s v="H"/>
    <n v="106"/>
    <s v="Quinsam River H"/>
    <n v="106"/>
    <s v="Quinsam R"/>
    <s v="JNST"/>
    <s v="S"/>
    <x v="1"/>
    <s v="185610"/>
    <n v="0"/>
    <x v="635"/>
    <n v="2008"/>
    <s v="20080505"/>
    <s v="20080505"/>
    <n v="84"/>
    <n v="6.2"/>
    <m/>
    <s v="CWT"/>
    <s v="P"/>
    <x v="0"/>
    <s v="Y"/>
    <s v="Y"/>
    <s v="Y"/>
    <n v="3.5569999999999998E-3"/>
    <s v="AD Clip"/>
    <n v="28011"/>
    <s v=""/>
    <n v="113936"/>
    <n v="5"/>
    <n v="29104"/>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8"/>
    <m/>
    <m/>
    <m/>
    <m/>
    <n v="1.1499999999999999"/>
    <n v="5.56"/>
    <m/>
    <m/>
    <n v="0"/>
    <n v="2.98"/>
    <n v="2.98"/>
    <n v="6.71"/>
    <n v="9.69"/>
    <n v="3.459355253293349E-4"/>
    <n v="0.30753353973168218"/>
  </r>
  <r>
    <n v="27"/>
    <n v="106"/>
    <s v="Quinsam R"/>
    <s v="OPS"/>
    <s v="124"/>
    <s v="Chinook"/>
    <s v="3"/>
    <x v="0"/>
    <x v="5"/>
    <n v="106"/>
    <x v="11"/>
    <s v="CK-29"/>
    <s v="EAST VANCOUVER ISLAND-NORTH_FA_0.x"/>
    <s v="M"/>
    <s v="H"/>
    <n v="106"/>
    <s v="Quinsam River H"/>
    <n v="106"/>
    <s v="Quinsam R"/>
    <s v="JNST"/>
    <s v="S"/>
    <x v="1"/>
    <s v="185610"/>
    <n v="0"/>
    <x v="635"/>
    <n v="2008"/>
    <s v="20080505"/>
    <s v="20080505"/>
    <n v="84"/>
    <n v="6.2"/>
    <m/>
    <s v="CWT"/>
    <s v="P"/>
    <x v="0"/>
    <s v="Y"/>
    <s v="Y"/>
    <s v="Y"/>
    <n v="3.5569999999999998E-3"/>
    <s v="AD Clip"/>
    <n v="28011"/>
    <n v="28011"/>
    <n v="113936"/>
    <n v="6"/>
    <n v="29104"/>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5"/>
    <n v="0.85"/>
    <m/>
    <m/>
    <n v="0"/>
    <n v="0"/>
    <n v="0"/>
    <n v="1.6"/>
    <n v="1.6"/>
    <n v="5.7120416979043954E-5"/>
    <n v="0"/>
  </r>
  <r>
    <n v="27"/>
    <n v="106"/>
    <s v="Quinsam R"/>
    <s v="OPS"/>
    <s v="124"/>
    <s v="Chinook"/>
    <s v="3"/>
    <x v="0"/>
    <x v="5"/>
    <n v="106"/>
    <x v="11"/>
    <s v="CK-29"/>
    <s v="EAST VANCOUVER ISLAND-NORTH_FA_0.x"/>
    <s v="M"/>
    <s v="H"/>
    <n v="106"/>
    <s v="Quinsam River H"/>
    <n v="106"/>
    <s v="Quinsam R"/>
    <s v="JNST"/>
    <s v="S"/>
    <x v="1"/>
    <s v="185611"/>
    <n v="0"/>
    <x v="636"/>
    <n v="2008"/>
    <s v="20080507"/>
    <s v="20080507"/>
    <n v="84"/>
    <n v="6.2"/>
    <m/>
    <s v="CWT"/>
    <s v="P"/>
    <x v="0"/>
    <s v="Y"/>
    <s v="Y"/>
    <s v="Y"/>
    <n v="1.3760000000000001E-3"/>
    <s v="AD Clip"/>
    <n v="29013"/>
    <s v=""/>
    <n v="112515"/>
    <n v="3"/>
    <n v="29091"/>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
    <m/>
    <m/>
    <m/>
    <m/>
    <n v="6.93"/>
    <n v="4.7"/>
    <m/>
    <m/>
    <n v="0"/>
    <n v="3.1"/>
    <n v="3.1"/>
    <n v="11.63"/>
    <n v="14.73"/>
    <n v="5.0770344328404508E-4"/>
    <n v="0.21045485403937542"/>
  </r>
  <r>
    <n v="27"/>
    <n v="106"/>
    <s v="Quinsam R"/>
    <s v="OPS"/>
    <s v="124"/>
    <s v="Chinook"/>
    <s v="3"/>
    <x v="0"/>
    <x v="5"/>
    <n v="106"/>
    <x v="11"/>
    <s v="CK-29"/>
    <s v="EAST VANCOUVER ISLAND-NORTH_FA_0.x"/>
    <s v="M"/>
    <s v="H"/>
    <n v="106"/>
    <s v="Quinsam River H"/>
    <n v="106"/>
    <s v="Quinsam R"/>
    <s v="JNST"/>
    <s v="S"/>
    <x v="1"/>
    <s v="185611"/>
    <n v="0"/>
    <x v="636"/>
    <n v="2008"/>
    <s v="20080507"/>
    <s v="20080507"/>
    <n v="84"/>
    <n v="6.2"/>
    <m/>
    <s v="CWT"/>
    <s v="P"/>
    <x v="0"/>
    <s v="Y"/>
    <s v="Y"/>
    <s v="Y"/>
    <n v="1.3760000000000001E-3"/>
    <s v="AD Clip"/>
    <n v="29013"/>
    <s v=""/>
    <n v="112515"/>
    <n v="4"/>
    <n v="29091"/>
    <n v="2011"/>
    <m/>
    <m/>
    <m/>
    <m/>
    <m/>
    <m/>
    <m/>
    <m/>
    <m/>
    <m/>
    <m/>
    <m/>
    <m/>
    <m/>
    <m/>
    <n v="2.0499999999999998"/>
    <m/>
    <m/>
    <m/>
    <m/>
    <m/>
    <m/>
    <m/>
    <m/>
    <m/>
    <m/>
    <m/>
    <m/>
    <m/>
    <n v="6.03"/>
    <m/>
    <m/>
    <m/>
    <m/>
    <m/>
    <m/>
    <m/>
    <m/>
    <m/>
    <m/>
    <m/>
    <m/>
    <m/>
    <m/>
    <m/>
    <m/>
    <m/>
    <m/>
    <m/>
    <m/>
    <m/>
    <m/>
    <m/>
    <m/>
    <m/>
    <m/>
    <m/>
    <m/>
    <m/>
    <m/>
    <m/>
    <m/>
    <m/>
    <m/>
    <m/>
    <m/>
    <m/>
    <m/>
    <m/>
    <m/>
    <m/>
    <m/>
    <m/>
    <m/>
    <m/>
    <m/>
    <m/>
    <m/>
    <m/>
    <m/>
    <m/>
    <m/>
    <m/>
    <m/>
    <m/>
    <m/>
    <m/>
    <m/>
    <m/>
    <m/>
    <m/>
    <m/>
    <m/>
    <m/>
    <m/>
    <m/>
    <m/>
    <m/>
    <m/>
    <m/>
    <m/>
    <m/>
    <m/>
    <m/>
    <m/>
    <m/>
    <m/>
    <m/>
    <m/>
    <m/>
    <m/>
    <m/>
    <m/>
    <m/>
    <m/>
    <m/>
    <m/>
    <m/>
    <m/>
    <m/>
    <m/>
    <m/>
    <m/>
    <m/>
    <m/>
    <m/>
    <m/>
    <m/>
    <m/>
    <m/>
    <m/>
    <m/>
    <m/>
    <n v="13.82"/>
    <m/>
    <m/>
    <m/>
    <m/>
    <m/>
    <m/>
    <m/>
    <n v="9.86"/>
    <m/>
    <m/>
    <m/>
    <m/>
    <m/>
    <m/>
    <n v="9.86"/>
    <m/>
    <m/>
    <m/>
    <m/>
    <m/>
    <m/>
    <m/>
    <m/>
    <m/>
    <m/>
    <n v="1.99"/>
    <m/>
    <m/>
    <m/>
    <m/>
    <n v="18.98"/>
    <n v="12.24"/>
    <m/>
    <m/>
    <n v="41.62"/>
    <n v="1.99"/>
    <n v="43.61"/>
    <n v="31.22"/>
    <n v="74.83"/>
    <n v="2.5791886395753628E-3"/>
    <n v="0.5827876520112254"/>
  </r>
  <r>
    <n v="27"/>
    <n v="106"/>
    <s v="Quinsam R"/>
    <s v="OPS"/>
    <s v="124"/>
    <s v="Chinook"/>
    <s v="3"/>
    <x v="0"/>
    <x v="5"/>
    <n v="106"/>
    <x v="11"/>
    <s v="CK-29"/>
    <s v="EAST VANCOUVER ISLAND-NORTH_FA_0.x"/>
    <s v="M"/>
    <s v="H"/>
    <n v="106"/>
    <s v="Quinsam River H"/>
    <n v="106"/>
    <s v="Quinsam R"/>
    <s v="JNST"/>
    <s v="S"/>
    <x v="1"/>
    <s v="185611"/>
    <n v="0"/>
    <x v="636"/>
    <n v="2008"/>
    <s v="20080507"/>
    <s v="20080507"/>
    <n v="84"/>
    <n v="6.2"/>
    <m/>
    <s v="CWT"/>
    <s v="P"/>
    <x v="0"/>
    <s v="Y"/>
    <s v="Y"/>
    <s v="Y"/>
    <n v="1.3760000000000001E-3"/>
    <s v="AD Clip"/>
    <n v="29013"/>
    <s v=""/>
    <n v="112515"/>
    <n v="5"/>
    <n v="29091"/>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8"/>
    <m/>
    <m/>
    <m/>
    <m/>
    <n v="2.65"/>
    <m/>
    <m/>
    <m/>
    <n v="0"/>
    <n v="2.98"/>
    <n v="2.98"/>
    <n v="2.65"/>
    <n v="5.63"/>
    <n v="1.940509426808672E-4"/>
    <n v="0.52930728241563052"/>
  </r>
  <r>
    <n v="27"/>
    <n v="106"/>
    <s v="Quinsam R"/>
    <s v="OPS"/>
    <s v="124"/>
    <s v="Chinook"/>
    <s v="3"/>
    <x v="0"/>
    <x v="5"/>
    <n v="106"/>
    <x v="11"/>
    <s v="CK-29"/>
    <s v="EAST VANCOUVER ISLAND-NORTH_FA_0.x"/>
    <s v="M"/>
    <s v="H"/>
    <n v="106"/>
    <s v="Quinsam River H"/>
    <n v="106"/>
    <s v="Quinsam R"/>
    <s v="JNST"/>
    <s v="S"/>
    <x v="1"/>
    <s v="185611"/>
    <n v="0"/>
    <x v="636"/>
    <n v="2008"/>
    <s v="20080507"/>
    <s v="20080507"/>
    <n v="84"/>
    <n v="6.2"/>
    <m/>
    <s v="CWT"/>
    <s v="P"/>
    <x v="0"/>
    <s v="Y"/>
    <s v="Y"/>
    <s v="Y"/>
    <n v="1.3760000000000001E-3"/>
    <s v="AD Clip"/>
    <n v="29013"/>
    <n v="29013"/>
    <n v="112515"/>
    <n v="6"/>
    <n v="29091"/>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5"/>
    <n v="0.85"/>
    <m/>
    <m/>
    <n v="0"/>
    <n v="0"/>
    <n v="0"/>
    <n v="1.6"/>
    <n v="1.6"/>
    <n v="5.5147692413745568E-5"/>
    <n v="0"/>
  </r>
  <r>
    <n v="27"/>
    <n v="106"/>
    <s v="Quinsam R"/>
    <s v="OPS"/>
    <s v="124"/>
    <s v="Chinook"/>
    <s v="3"/>
    <x v="0"/>
    <x v="5"/>
    <n v="106"/>
    <x v="11"/>
    <s v="CK-29"/>
    <s v="EAST VANCOUVER ISLAND-NORTH_FA_0.x"/>
    <s v="M"/>
    <s v="H"/>
    <n v="106"/>
    <s v="Quinsam River H"/>
    <n v="106"/>
    <s v="Quinsam R"/>
    <s v="JNST"/>
    <s v="S"/>
    <x v="1"/>
    <s v="185711"/>
    <n v="0"/>
    <x v="637"/>
    <n v="2008"/>
    <s v="20080508"/>
    <s v="20080508"/>
    <n v="81"/>
    <n v="5.6"/>
    <m/>
    <s v="CWT"/>
    <s v="P"/>
    <x v="0"/>
    <s v="Y"/>
    <s v="Y"/>
    <s v="Y"/>
    <n v="0"/>
    <s v="AD Clip"/>
    <n v="29099"/>
    <s v=""/>
    <n v="111434"/>
    <n v="2"/>
    <n v="29075"/>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4"/>
    <m/>
    <m/>
    <m/>
    <m/>
    <m/>
    <m/>
    <m/>
    <m/>
    <n v="0"/>
    <n v="0.04"/>
    <n v="0.04"/>
    <n v="0"/>
    <n v="0.04"/>
    <n v="1.3746176844565107E-6"/>
    <n v="1"/>
  </r>
  <r>
    <n v="27"/>
    <n v="106"/>
    <s v="Quinsam R"/>
    <s v="OPS"/>
    <s v="124"/>
    <s v="Chinook"/>
    <s v="3"/>
    <x v="0"/>
    <x v="5"/>
    <n v="106"/>
    <x v="11"/>
    <s v="CK-29"/>
    <s v="EAST VANCOUVER ISLAND-NORTH_FA_0.x"/>
    <s v="M"/>
    <s v="H"/>
    <n v="106"/>
    <s v="Quinsam River H"/>
    <n v="106"/>
    <s v="Quinsam R"/>
    <s v="JNST"/>
    <s v="S"/>
    <x v="1"/>
    <s v="185711"/>
    <n v="0"/>
    <x v="637"/>
    <n v="2008"/>
    <s v="20080508"/>
    <s v="20080508"/>
    <n v="81"/>
    <n v="5.6"/>
    <m/>
    <s v="CWT"/>
    <s v="P"/>
    <x v="0"/>
    <s v="Y"/>
    <s v="Y"/>
    <s v="Y"/>
    <n v="0"/>
    <s v="AD Clip"/>
    <n v="29099"/>
    <s v=""/>
    <n v="111434"/>
    <n v="3"/>
    <n v="29075"/>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3"/>
    <m/>
    <m/>
    <m/>
    <m/>
    <n v="3.78"/>
    <n v="2.56"/>
    <m/>
    <m/>
    <n v="0"/>
    <n v="2.33"/>
    <n v="2.33"/>
    <n v="6.34"/>
    <n v="8.67"/>
    <n v="2.9794838310594863E-4"/>
    <n v="0.26874279123414074"/>
  </r>
  <r>
    <n v="27"/>
    <n v="106"/>
    <s v="Quinsam R"/>
    <s v="OPS"/>
    <s v="124"/>
    <s v="Chinook"/>
    <s v="3"/>
    <x v="0"/>
    <x v="5"/>
    <n v="106"/>
    <x v="11"/>
    <s v="CK-29"/>
    <s v="EAST VANCOUVER ISLAND-NORTH_FA_0.x"/>
    <s v="M"/>
    <s v="H"/>
    <n v="106"/>
    <s v="Quinsam River H"/>
    <n v="106"/>
    <s v="Quinsam R"/>
    <s v="JNST"/>
    <s v="S"/>
    <x v="1"/>
    <s v="185711"/>
    <n v="0"/>
    <x v="637"/>
    <n v="2008"/>
    <s v="20080508"/>
    <s v="20080508"/>
    <n v="81"/>
    <n v="5.6"/>
    <m/>
    <s v="CWT"/>
    <s v="P"/>
    <x v="0"/>
    <s v="Y"/>
    <s v="Y"/>
    <s v="Y"/>
    <n v="0"/>
    <s v="AD Clip"/>
    <n v="29099"/>
    <s v=""/>
    <n v="111434"/>
    <n v="4"/>
    <n v="29075"/>
    <n v="2011"/>
    <m/>
    <m/>
    <m/>
    <m/>
    <m/>
    <m/>
    <m/>
    <m/>
    <m/>
    <m/>
    <m/>
    <m/>
    <m/>
    <m/>
    <m/>
    <m/>
    <m/>
    <m/>
    <m/>
    <m/>
    <m/>
    <m/>
    <m/>
    <m/>
    <m/>
    <m/>
    <m/>
    <m/>
    <m/>
    <m/>
    <m/>
    <m/>
    <m/>
    <m/>
    <m/>
    <m/>
    <m/>
    <m/>
    <m/>
    <m/>
    <m/>
    <m/>
    <m/>
    <m/>
    <m/>
    <m/>
    <m/>
    <m/>
    <m/>
    <m/>
    <m/>
    <m/>
    <m/>
    <m/>
    <m/>
    <m/>
    <m/>
    <m/>
    <m/>
    <m/>
    <m/>
    <m/>
    <m/>
    <m/>
    <m/>
    <m/>
    <m/>
    <m/>
    <m/>
    <m/>
    <m/>
    <m/>
    <m/>
    <m/>
    <m/>
    <m/>
    <m/>
    <m/>
    <m/>
    <m/>
    <m/>
    <m/>
    <m/>
    <m/>
    <m/>
    <m/>
    <m/>
    <m/>
    <m/>
    <m/>
    <m/>
    <m/>
    <m/>
    <m/>
    <m/>
    <m/>
    <m/>
    <m/>
    <m/>
    <m/>
    <m/>
    <m/>
    <m/>
    <m/>
    <m/>
    <m/>
    <m/>
    <m/>
    <m/>
    <m/>
    <m/>
    <m/>
    <m/>
    <m/>
    <m/>
    <m/>
    <m/>
    <m/>
    <m/>
    <m/>
    <m/>
    <m/>
    <m/>
    <m/>
    <m/>
    <m/>
    <m/>
    <m/>
    <m/>
    <m/>
    <m/>
    <m/>
    <m/>
    <n v="13.82"/>
    <m/>
    <m/>
    <m/>
    <m/>
    <m/>
    <m/>
    <m/>
    <m/>
    <m/>
    <m/>
    <m/>
    <m/>
    <m/>
    <m/>
    <m/>
    <m/>
    <m/>
    <m/>
    <m/>
    <m/>
    <m/>
    <m/>
    <m/>
    <m/>
    <m/>
    <n v="8.32"/>
    <m/>
    <m/>
    <m/>
    <m/>
    <n v="14"/>
    <n v="7.14"/>
    <m/>
    <m/>
    <n v="13.82"/>
    <n v="8.32"/>
    <n v="22.14"/>
    <n v="21.14"/>
    <n v="43.28"/>
    <n v="1.4873363345819445E-3"/>
    <n v="0.51155268022181144"/>
  </r>
  <r>
    <n v="27"/>
    <n v="106"/>
    <s v="Quinsam R"/>
    <s v="OPS"/>
    <s v="124"/>
    <s v="Chinook"/>
    <s v="3"/>
    <x v="0"/>
    <x v="5"/>
    <n v="106"/>
    <x v="11"/>
    <s v="CK-29"/>
    <s v="EAST VANCOUVER ISLAND-NORTH_FA_0.x"/>
    <s v="M"/>
    <s v="H"/>
    <n v="106"/>
    <s v="Quinsam River H"/>
    <n v="106"/>
    <s v="Quinsam R"/>
    <s v="JNST"/>
    <s v="S"/>
    <x v="1"/>
    <s v="185711"/>
    <n v="0"/>
    <x v="637"/>
    <n v="2008"/>
    <s v="20080508"/>
    <s v="20080508"/>
    <n v="81"/>
    <n v="5.6"/>
    <m/>
    <s v="CWT"/>
    <s v="P"/>
    <x v="0"/>
    <s v="Y"/>
    <s v="Y"/>
    <s v="Y"/>
    <n v="0"/>
    <s v="AD Clip"/>
    <n v="29099"/>
    <n v="29099"/>
    <n v="111434"/>
    <n v="5"/>
    <n v="29075"/>
    <n v="2012"/>
    <m/>
    <m/>
    <m/>
    <m/>
    <m/>
    <m/>
    <m/>
    <m/>
    <m/>
    <m/>
    <m/>
    <m/>
    <m/>
    <m/>
    <m/>
    <m/>
    <m/>
    <m/>
    <m/>
    <m/>
    <m/>
    <m/>
    <m/>
    <m/>
    <m/>
    <m/>
    <m/>
    <m/>
    <m/>
    <m/>
    <m/>
    <m/>
    <m/>
    <m/>
    <m/>
    <m/>
    <m/>
    <m/>
    <m/>
    <m/>
    <m/>
    <m/>
    <m/>
    <m/>
    <m/>
    <m/>
    <m/>
    <m/>
    <m/>
    <n v="8.39"/>
    <m/>
    <m/>
    <m/>
    <m/>
    <m/>
    <m/>
    <m/>
    <m/>
    <m/>
    <m/>
    <m/>
    <m/>
    <m/>
    <m/>
    <m/>
    <m/>
    <m/>
    <m/>
    <m/>
    <m/>
    <m/>
    <m/>
    <m/>
    <m/>
    <m/>
    <m/>
    <m/>
    <m/>
    <m/>
    <m/>
    <m/>
    <m/>
    <m/>
    <m/>
    <m/>
    <m/>
    <m/>
    <m/>
    <m/>
    <m/>
    <m/>
    <m/>
    <m/>
    <m/>
    <m/>
    <m/>
    <m/>
    <m/>
    <m/>
    <m/>
    <m/>
    <m/>
    <m/>
    <m/>
    <m/>
    <m/>
    <m/>
    <m/>
    <m/>
    <m/>
    <m/>
    <m/>
    <m/>
    <m/>
    <m/>
    <m/>
    <m/>
    <m/>
    <m/>
    <m/>
    <m/>
    <m/>
    <m/>
    <m/>
    <m/>
    <m/>
    <m/>
    <m/>
    <m/>
    <m/>
    <m/>
    <m/>
    <m/>
    <m/>
    <m/>
    <m/>
    <m/>
    <m/>
    <m/>
    <m/>
    <m/>
    <m/>
    <m/>
    <m/>
    <m/>
    <m/>
    <m/>
    <m/>
    <m/>
    <m/>
    <m/>
    <m/>
    <m/>
    <m/>
    <m/>
    <m/>
    <m/>
    <m/>
    <m/>
    <m/>
    <m/>
    <m/>
    <m/>
    <m/>
    <n v="0.88"/>
    <n v="2.21"/>
    <m/>
    <m/>
    <n v="8.39"/>
    <n v="0"/>
    <n v="8.39"/>
    <n v="3.09"/>
    <n v="11.48"/>
    <n v="3.9451527543901856E-4"/>
    <n v="0.73083623693379796"/>
  </r>
  <r>
    <n v="27"/>
    <n v="106"/>
    <s v="Quinsam R"/>
    <s v="OPS"/>
    <s v="124"/>
    <s v="Chinook"/>
    <s v="3"/>
    <x v="0"/>
    <x v="5"/>
    <n v="106"/>
    <x v="11"/>
    <s v="CK-29"/>
    <s v="EAST VANCOUVER ISLAND-NORTH_FA_0.x"/>
    <s v="M"/>
    <s v="H"/>
    <n v="106"/>
    <s v="Quinsam River H"/>
    <n v="106"/>
    <s v="Quinsam R"/>
    <s v="JNST"/>
    <s v="S"/>
    <x v="1"/>
    <s v="185712"/>
    <n v="0"/>
    <x v="638"/>
    <n v="2008"/>
    <s v="20080512"/>
    <s v="20080512"/>
    <n v="82"/>
    <n v="5.8"/>
    <m/>
    <s v="CWT"/>
    <s v="P"/>
    <x v="0"/>
    <s v="Y"/>
    <s v="Y"/>
    <s v="Y"/>
    <n v="1.1495999999999999E-2"/>
    <s v="AD Clip"/>
    <n v="28633"/>
    <s v=""/>
    <n v="102271"/>
    <n v="3"/>
    <n v="29087"/>
    <n v="2010"/>
    <m/>
    <m/>
    <m/>
    <m/>
    <m/>
    <m/>
    <m/>
    <m/>
    <m/>
    <m/>
    <m/>
    <m/>
    <m/>
    <m/>
    <m/>
    <n v="2.5299999999999998"/>
    <m/>
    <m/>
    <m/>
    <m/>
    <m/>
    <m/>
    <m/>
    <m/>
    <m/>
    <m/>
    <m/>
    <m/>
    <m/>
    <m/>
    <m/>
    <m/>
    <m/>
    <m/>
    <n v="6.42"/>
    <m/>
    <m/>
    <m/>
    <m/>
    <m/>
    <m/>
    <m/>
    <m/>
    <m/>
    <m/>
    <m/>
    <m/>
    <m/>
    <m/>
    <m/>
    <m/>
    <m/>
    <m/>
    <m/>
    <m/>
    <m/>
    <m/>
    <m/>
    <m/>
    <m/>
    <m/>
    <m/>
    <m/>
    <m/>
    <m/>
    <m/>
    <m/>
    <m/>
    <m/>
    <m/>
    <m/>
    <m/>
    <m/>
    <m/>
    <m/>
    <m/>
    <m/>
    <m/>
    <m/>
    <m/>
    <m/>
    <m/>
    <m/>
    <m/>
    <m/>
    <m/>
    <m/>
    <m/>
    <m/>
    <m/>
    <m/>
    <m/>
    <m/>
    <m/>
    <m/>
    <m/>
    <m/>
    <m/>
    <m/>
    <m/>
    <m/>
    <m/>
    <m/>
    <m/>
    <m/>
    <m/>
    <m/>
    <m/>
    <m/>
    <m/>
    <m/>
    <m/>
    <m/>
    <m/>
    <m/>
    <m/>
    <m/>
    <m/>
    <m/>
    <m/>
    <m/>
    <m/>
    <m/>
    <m/>
    <m/>
    <m/>
    <m/>
    <m/>
    <m/>
    <m/>
    <m/>
    <m/>
    <m/>
    <m/>
    <m/>
    <m/>
    <m/>
    <m/>
    <m/>
    <m/>
    <m/>
    <m/>
    <m/>
    <m/>
    <m/>
    <m/>
    <m/>
    <m/>
    <m/>
    <m/>
    <m/>
    <m/>
    <m/>
    <m/>
    <m/>
    <m/>
    <m/>
    <m/>
    <m/>
    <m/>
    <m/>
    <m/>
    <m/>
    <m/>
    <n v="5.04"/>
    <n v="3.41"/>
    <m/>
    <m/>
    <n v="8.9499999999999993"/>
    <n v="0"/>
    <n v="8.9499999999999993"/>
    <n v="8.4499999999999993"/>
    <n v="17.399999999999999"/>
    <n v="6.0769042712953576E-4"/>
    <n v="0.51436781609195403"/>
  </r>
  <r>
    <n v="27"/>
    <n v="106"/>
    <s v="Quinsam R"/>
    <s v="OPS"/>
    <s v="124"/>
    <s v="Chinook"/>
    <s v="3"/>
    <x v="0"/>
    <x v="5"/>
    <n v="106"/>
    <x v="11"/>
    <s v="CK-29"/>
    <s v="EAST VANCOUVER ISLAND-NORTH_FA_0.x"/>
    <s v="M"/>
    <s v="H"/>
    <n v="106"/>
    <s v="Quinsam River H"/>
    <n v="106"/>
    <s v="Quinsam R"/>
    <s v="JNST"/>
    <s v="S"/>
    <x v="1"/>
    <s v="185712"/>
    <n v="0"/>
    <x v="638"/>
    <n v="2008"/>
    <s v="20080512"/>
    <s v="20080512"/>
    <n v="82"/>
    <n v="5.8"/>
    <m/>
    <s v="CWT"/>
    <s v="P"/>
    <x v="0"/>
    <s v="Y"/>
    <s v="Y"/>
    <s v="Y"/>
    <n v="1.1495999999999999E-2"/>
    <s v="AD Clip"/>
    <n v="28633"/>
    <s v=""/>
    <n v="102271"/>
    <n v="4"/>
    <n v="29087"/>
    <n v="2011"/>
    <m/>
    <m/>
    <m/>
    <m/>
    <m/>
    <m/>
    <m/>
    <m/>
    <m/>
    <m/>
    <m/>
    <m/>
    <m/>
    <m/>
    <m/>
    <m/>
    <m/>
    <m/>
    <m/>
    <m/>
    <m/>
    <m/>
    <m/>
    <m/>
    <m/>
    <m/>
    <m/>
    <m/>
    <m/>
    <m/>
    <m/>
    <m/>
    <m/>
    <m/>
    <n v="6.2"/>
    <m/>
    <m/>
    <m/>
    <m/>
    <m/>
    <m/>
    <m/>
    <m/>
    <m/>
    <m/>
    <m/>
    <m/>
    <m/>
    <m/>
    <m/>
    <m/>
    <m/>
    <m/>
    <m/>
    <m/>
    <m/>
    <m/>
    <m/>
    <m/>
    <m/>
    <m/>
    <m/>
    <m/>
    <m/>
    <m/>
    <m/>
    <m/>
    <m/>
    <m/>
    <m/>
    <m/>
    <m/>
    <m/>
    <m/>
    <m/>
    <m/>
    <m/>
    <m/>
    <m/>
    <m/>
    <m/>
    <m/>
    <m/>
    <m/>
    <m/>
    <m/>
    <m/>
    <m/>
    <m/>
    <m/>
    <m/>
    <m/>
    <m/>
    <m/>
    <m/>
    <m/>
    <m/>
    <m/>
    <m/>
    <m/>
    <m/>
    <m/>
    <m/>
    <m/>
    <m/>
    <m/>
    <m/>
    <m/>
    <m/>
    <m/>
    <m/>
    <m/>
    <m/>
    <m/>
    <m/>
    <m/>
    <m/>
    <m/>
    <m/>
    <m/>
    <m/>
    <m/>
    <m/>
    <m/>
    <m/>
    <m/>
    <m/>
    <m/>
    <m/>
    <m/>
    <m/>
    <m/>
    <m/>
    <m/>
    <m/>
    <m/>
    <m/>
    <m/>
    <n v="9.86"/>
    <m/>
    <m/>
    <m/>
    <m/>
    <m/>
    <m/>
    <m/>
    <m/>
    <m/>
    <m/>
    <m/>
    <m/>
    <m/>
    <m/>
    <m/>
    <m/>
    <m/>
    <m/>
    <m/>
    <m/>
    <n v="12.22"/>
    <m/>
    <m/>
    <m/>
    <m/>
    <n v="12.68"/>
    <n v="6.45"/>
    <m/>
    <m/>
    <n v="16.059999999999999"/>
    <n v="12.22"/>
    <n v="28.28"/>
    <n v="19.13"/>
    <n v="47.410000000000004"/>
    <n v="1.6557817902420285E-3"/>
    <n v="0.59649862898122752"/>
  </r>
  <r>
    <n v="27"/>
    <n v="106"/>
    <s v="Quinsam R"/>
    <s v="OPS"/>
    <s v="124"/>
    <s v="Chinook"/>
    <s v="3"/>
    <x v="0"/>
    <x v="5"/>
    <n v="106"/>
    <x v="11"/>
    <s v="CK-29"/>
    <s v="EAST VANCOUVER ISLAND-NORTH_FA_0.x"/>
    <s v="M"/>
    <s v="H"/>
    <n v="106"/>
    <s v="Quinsam River H"/>
    <n v="106"/>
    <s v="Quinsam R"/>
    <s v="JNST"/>
    <s v="S"/>
    <x v="1"/>
    <s v="185712"/>
    <n v="0"/>
    <x v="638"/>
    <n v="2008"/>
    <s v="20080512"/>
    <s v="20080512"/>
    <n v="82"/>
    <n v="5.8"/>
    <m/>
    <s v="CWT"/>
    <s v="P"/>
    <x v="0"/>
    <s v="Y"/>
    <s v="Y"/>
    <s v="Y"/>
    <n v="1.1495999999999999E-2"/>
    <s v="AD Clip"/>
    <n v="28633"/>
    <s v=""/>
    <n v="102271"/>
    <n v="5"/>
    <n v="29087"/>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8"/>
    <m/>
    <m/>
    <m/>
    <m/>
    <n v="4.1100000000000003"/>
    <n v="4.7"/>
    <m/>
    <m/>
    <n v="0"/>
    <n v="4.18"/>
    <n v="4.18"/>
    <n v="8.81"/>
    <n v="12.989999999999998"/>
    <n v="4.5367233611567069E-4"/>
    <n v="0.32178598922247886"/>
  </r>
  <r>
    <n v="27"/>
    <n v="106"/>
    <s v="Quinsam R"/>
    <s v="OPS"/>
    <s v="124"/>
    <s v="Chinook"/>
    <s v="3"/>
    <x v="0"/>
    <x v="5"/>
    <n v="106"/>
    <x v="11"/>
    <s v="CK-29"/>
    <s v="EAST VANCOUVER ISLAND-NORTH_FA_0.x"/>
    <s v="M"/>
    <s v="H"/>
    <n v="106"/>
    <s v="Quinsam River H"/>
    <n v="106"/>
    <s v="Quinsam R"/>
    <s v="JNST"/>
    <s v="S"/>
    <x v="1"/>
    <s v="185712"/>
    <n v="0"/>
    <x v="638"/>
    <n v="2008"/>
    <s v="20080512"/>
    <s v="20080512"/>
    <n v="82"/>
    <n v="5.8"/>
    <m/>
    <s v="CWT"/>
    <s v="P"/>
    <x v="0"/>
    <s v="Y"/>
    <s v="Y"/>
    <s v="Y"/>
    <n v="1.1495999999999999E-2"/>
    <s v="AD Clip"/>
    <n v="28633"/>
    <n v="28633"/>
    <n v="102271"/>
    <n v="6"/>
    <n v="29087"/>
    <n v="2013"/>
    <m/>
    <m/>
    <m/>
    <m/>
    <m/>
    <m/>
    <m/>
    <m/>
    <m/>
    <m/>
    <m/>
    <m/>
    <m/>
    <m/>
    <m/>
    <m/>
    <m/>
    <m/>
    <m/>
    <m/>
    <m/>
    <m/>
    <m/>
    <m/>
    <m/>
    <m/>
    <m/>
    <m/>
    <m/>
    <m/>
    <m/>
    <m/>
    <m/>
    <m/>
    <n v="3.49"/>
    <m/>
    <m/>
    <m/>
    <m/>
    <m/>
    <m/>
    <m/>
    <m/>
    <m/>
    <m/>
    <m/>
    <m/>
    <m/>
    <m/>
    <m/>
    <m/>
    <m/>
    <m/>
    <m/>
    <m/>
    <m/>
    <m/>
    <m/>
    <m/>
    <m/>
    <m/>
    <m/>
    <m/>
    <m/>
    <m/>
    <m/>
    <m/>
    <m/>
    <m/>
    <m/>
    <m/>
    <m/>
    <m/>
    <m/>
    <m/>
    <m/>
    <m/>
    <m/>
    <m/>
    <m/>
    <m/>
    <m/>
    <m/>
    <m/>
    <m/>
    <m/>
    <m/>
    <m/>
    <m/>
    <m/>
    <m/>
    <m/>
    <m/>
    <m/>
    <m/>
    <m/>
    <m/>
    <m/>
    <m/>
    <m/>
    <m/>
    <m/>
    <m/>
    <m/>
    <m/>
    <m/>
    <m/>
    <m/>
    <m/>
    <m/>
    <m/>
    <m/>
    <m/>
    <m/>
    <m/>
    <m/>
    <m/>
    <m/>
    <m/>
    <m/>
    <m/>
    <m/>
    <m/>
    <m/>
    <m/>
    <m/>
    <m/>
    <m/>
    <m/>
    <m/>
    <m/>
    <m/>
    <m/>
    <m/>
    <m/>
    <m/>
    <m/>
    <m/>
    <m/>
    <m/>
    <m/>
    <m/>
    <m/>
    <m/>
    <m/>
    <m/>
    <m/>
    <m/>
    <m/>
    <m/>
    <m/>
    <m/>
    <m/>
    <m/>
    <m/>
    <m/>
    <m/>
    <m/>
    <m/>
    <m/>
    <m/>
    <m/>
    <m/>
    <m/>
    <m/>
    <m/>
    <m/>
    <m/>
    <n v="3.49"/>
    <n v="0"/>
    <n v="3.49"/>
    <n v="0"/>
    <n v="3.49"/>
    <n v="1.2188733279782071E-4"/>
    <n v="1"/>
  </r>
  <r>
    <n v="27"/>
    <n v="106"/>
    <s v="Quinsam R"/>
    <s v="OPS"/>
    <s v="124"/>
    <s v="Chinook"/>
    <s v="3"/>
    <x v="0"/>
    <x v="5"/>
    <n v="106"/>
    <x v="11"/>
    <s v="CK-29"/>
    <s v="EAST VANCOUVER ISLAND-NORTH_FA_0.x"/>
    <s v="M"/>
    <s v="H"/>
    <n v="106"/>
    <s v="Quinsam River H"/>
    <n v="106"/>
    <s v="Quinsam R"/>
    <s v="JNST"/>
    <s v="S"/>
    <x v="1"/>
    <s v="185735"/>
    <n v="0"/>
    <x v="639"/>
    <n v="2008"/>
    <s v="20080512"/>
    <s v="20080512"/>
    <n v="82"/>
    <n v="5.8"/>
    <m/>
    <s v="CWT"/>
    <s v="P"/>
    <x v="0"/>
    <s v="Y"/>
    <s v="Y"/>
    <s v="Y"/>
    <n v="1.1480000000000001E-2"/>
    <s v="AD Clip"/>
    <n v="28415"/>
    <s v=""/>
    <n v="101492"/>
    <n v="3"/>
    <n v="29085"/>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9"/>
    <n v="1.28"/>
    <m/>
    <m/>
    <n v="0"/>
    <n v="0"/>
    <n v="0"/>
    <n v="3.17"/>
    <n v="3.17"/>
    <n v="1.1156079535456625E-4"/>
    <n v="0"/>
  </r>
  <r>
    <n v="27"/>
    <n v="106"/>
    <s v="Quinsam R"/>
    <s v="OPS"/>
    <s v="124"/>
    <s v="Chinook"/>
    <s v="3"/>
    <x v="0"/>
    <x v="5"/>
    <n v="106"/>
    <x v="11"/>
    <s v="CK-29"/>
    <s v="EAST VANCOUVER ISLAND-NORTH_FA_0.x"/>
    <s v="M"/>
    <s v="H"/>
    <n v="106"/>
    <s v="Quinsam River H"/>
    <n v="106"/>
    <s v="Quinsam R"/>
    <s v="JNST"/>
    <s v="S"/>
    <x v="1"/>
    <s v="185735"/>
    <n v="0"/>
    <x v="639"/>
    <n v="2008"/>
    <s v="20080512"/>
    <s v="20080512"/>
    <n v="82"/>
    <n v="5.8"/>
    <m/>
    <s v="CWT"/>
    <s v="P"/>
    <x v="0"/>
    <s v="Y"/>
    <s v="Y"/>
    <s v="Y"/>
    <n v="1.1480000000000001E-2"/>
    <s v="AD Clip"/>
    <n v="28415"/>
    <s v=""/>
    <n v="101492"/>
    <n v="4"/>
    <n v="29085"/>
    <n v="2011"/>
    <m/>
    <m/>
    <m/>
    <m/>
    <m/>
    <m/>
    <m/>
    <m/>
    <m/>
    <m/>
    <m/>
    <m/>
    <m/>
    <m/>
    <m/>
    <m/>
    <m/>
    <m/>
    <m/>
    <m/>
    <m/>
    <m/>
    <m/>
    <m/>
    <m/>
    <m/>
    <m/>
    <m/>
    <m/>
    <m/>
    <m/>
    <m/>
    <m/>
    <m/>
    <n v="6.03"/>
    <m/>
    <m/>
    <m/>
    <m/>
    <m/>
    <m/>
    <m/>
    <m/>
    <m/>
    <m/>
    <m/>
    <m/>
    <m/>
    <m/>
    <m/>
    <m/>
    <m/>
    <m/>
    <m/>
    <m/>
    <m/>
    <m/>
    <m/>
    <m/>
    <m/>
    <m/>
    <m/>
    <m/>
    <m/>
    <m/>
    <m/>
    <m/>
    <m/>
    <m/>
    <m/>
    <m/>
    <m/>
    <m/>
    <m/>
    <m/>
    <m/>
    <m/>
    <m/>
    <m/>
    <m/>
    <m/>
    <m/>
    <m/>
    <m/>
    <m/>
    <m/>
    <m/>
    <m/>
    <m/>
    <m/>
    <m/>
    <m/>
    <m/>
    <m/>
    <m/>
    <m/>
    <m/>
    <m/>
    <m/>
    <m/>
    <m/>
    <m/>
    <m/>
    <m/>
    <m/>
    <m/>
    <m/>
    <m/>
    <m/>
    <m/>
    <m/>
    <m/>
    <m/>
    <m/>
    <m/>
    <m/>
    <m/>
    <m/>
    <m/>
    <m/>
    <m/>
    <m/>
    <m/>
    <m/>
    <m/>
    <m/>
    <m/>
    <m/>
    <m/>
    <m/>
    <m/>
    <m/>
    <m/>
    <m/>
    <m/>
    <m/>
    <m/>
    <m/>
    <m/>
    <m/>
    <m/>
    <m/>
    <m/>
    <m/>
    <m/>
    <m/>
    <m/>
    <m/>
    <m/>
    <m/>
    <m/>
    <m/>
    <m/>
    <m/>
    <m/>
    <m/>
    <m/>
    <m/>
    <m/>
    <n v="1.94"/>
    <m/>
    <m/>
    <m/>
    <m/>
    <n v="8.6300000000000008"/>
    <n v="16.940000000000001"/>
    <m/>
    <m/>
    <n v="6.03"/>
    <n v="1.94"/>
    <n v="7.97"/>
    <n v="25.57"/>
    <n v="33.540000000000006"/>
    <n v="1.1803624846032027E-3"/>
    <n v="0.23762671437090035"/>
  </r>
  <r>
    <n v="27"/>
    <n v="106"/>
    <s v="Quinsam R"/>
    <s v="OPS"/>
    <s v="124"/>
    <s v="Chinook"/>
    <s v="3"/>
    <x v="0"/>
    <x v="5"/>
    <n v="106"/>
    <x v="11"/>
    <s v="CK-29"/>
    <s v="EAST VANCOUVER ISLAND-NORTH_FA_0.x"/>
    <s v="M"/>
    <s v="H"/>
    <n v="106"/>
    <s v="Quinsam River H"/>
    <n v="106"/>
    <s v="Quinsam R"/>
    <s v="JNST"/>
    <s v="S"/>
    <x v="1"/>
    <s v="185735"/>
    <n v="0"/>
    <x v="639"/>
    <n v="2008"/>
    <s v="20080512"/>
    <s v="20080512"/>
    <n v="82"/>
    <n v="5.8"/>
    <m/>
    <s v="CWT"/>
    <s v="P"/>
    <x v="0"/>
    <s v="Y"/>
    <s v="Y"/>
    <s v="Y"/>
    <n v="1.1480000000000001E-2"/>
    <s v="AD Clip"/>
    <n v="28415"/>
    <n v="28415"/>
    <n v="101492"/>
    <n v="5"/>
    <n v="29085"/>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
    <m/>
    <m/>
    <m/>
    <m/>
    <n v="4.99"/>
    <n v="6.92"/>
    <m/>
    <m/>
    <n v="0"/>
    <n v="2.9"/>
    <n v="2.9"/>
    <n v="11.91"/>
    <n v="14.81"/>
    <n v="5.2120358965335211E-4"/>
    <n v="0.19581363943281566"/>
  </r>
  <r>
    <n v="27"/>
    <n v="106"/>
    <s v="Quinsam R"/>
    <s v="OPS"/>
    <s v="124"/>
    <s v="Chinook"/>
    <s v="3"/>
    <x v="0"/>
    <x v="5"/>
    <n v="106"/>
    <x v="11"/>
    <s v="CK-29"/>
    <s v="EAST VANCOUVER ISLAND-NORTH_FA_0.x"/>
    <s v="M"/>
    <s v="H"/>
    <n v="106"/>
    <s v="Quinsam River H"/>
    <n v="106"/>
    <s v="Quinsam R"/>
    <s v="JNST"/>
    <s v="S"/>
    <x v="1"/>
    <s v="185736"/>
    <n v="0"/>
    <x v="640"/>
    <n v="2008"/>
    <s v="20080512"/>
    <s v="20080512"/>
    <n v="81"/>
    <n v="5.6"/>
    <m/>
    <s v="CWT"/>
    <s v="P"/>
    <x v="0"/>
    <s v="Y"/>
    <s v="Y"/>
    <s v="Y"/>
    <n v="1.3129999999999999E-3"/>
    <s v="AD Clip"/>
    <n v="28896"/>
    <s v=""/>
    <n v="103167"/>
    <n v="3"/>
    <n v="29080"/>
    <n v="2010"/>
    <m/>
    <m/>
    <m/>
    <m/>
    <m/>
    <m/>
    <m/>
    <m/>
    <m/>
    <m/>
    <m/>
    <m/>
    <m/>
    <m/>
    <m/>
    <m/>
    <m/>
    <m/>
    <m/>
    <m/>
    <m/>
    <m/>
    <m/>
    <m/>
    <m/>
    <m/>
    <m/>
    <m/>
    <m/>
    <m/>
    <m/>
    <m/>
    <m/>
    <m/>
    <m/>
    <m/>
    <m/>
    <m/>
    <m/>
    <m/>
    <m/>
    <m/>
    <m/>
    <m/>
    <m/>
    <m/>
    <m/>
    <m/>
    <m/>
    <m/>
    <m/>
    <m/>
    <m/>
    <m/>
    <m/>
    <m/>
    <m/>
    <m/>
    <m/>
    <m/>
    <m/>
    <m/>
    <m/>
    <m/>
    <m/>
    <m/>
    <m/>
    <m/>
    <m/>
    <m/>
    <m/>
    <m/>
    <m/>
    <m/>
    <m/>
    <m/>
    <m/>
    <m/>
    <m/>
    <m/>
    <m/>
    <m/>
    <m/>
    <m/>
    <m/>
    <m/>
    <m/>
    <m/>
    <m/>
    <m/>
    <m/>
    <m/>
    <m/>
    <m/>
    <m/>
    <m/>
    <m/>
    <m/>
    <m/>
    <m/>
    <m/>
    <m/>
    <m/>
    <m/>
    <m/>
    <m/>
    <m/>
    <m/>
    <m/>
    <m/>
    <m/>
    <m/>
    <m/>
    <m/>
    <m/>
    <m/>
    <m/>
    <m/>
    <m/>
    <m/>
    <m/>
    <m/>
    <m/>
    <m/>
    <m/>
    <m/>
    <m/>
    <m/>
    <m/>
    <m/>
    <m/>
    <m/>
    <m/>
    <n v="8.4499999999999993"/>
    <m/>
    <m/>
    <m/>
    <m/>
    <m/>
    <m/>
    <m/>
    <m/>
    <m/>
    <m/>
    <m/>
    <m/>
    <m/>
    <m/>
    <m/>
    <m/>
    <m/>
    <m/>
    <m/>
    <m/>
    <m/>
    <m/>
    <m/>
    <m/>
    <m/>
    <n v="1.57"/>
    <m/>
    <m/>
    <m/>
    <m/>
    <n v="2.52"/>
    <n v="1.71"/>
    <m/>
    <m/>
    <n v="8.4499999999999993"/>
    <n v="1.57"/>
    <n v="10.02"/>
    <n v="4.2300000000000004"/>
    <n v="14.25"/>
    <n v="4.9314784053156144E-4"/>
    <n v="0.70315789473684209"/>
  </r>
  <r>
    <n v="27"/>
    <n v="106"/>
    <s v="Quinsam R"/>
    <s v="OPS"/>
    <s v="124"/>
    <s v="Chinook"/>
    <s v="3"/>
    <x v="0"/>
    <x v="5"/>
    <n v="106"/>
    <x v="11"/>
    <s v="CK-29"/>
    <s v="EAST VANCOUVER ISLAND-NORTH_FA_0.x"/>
    <s v="M"/>
    <s v="H"/>
    <n v="106"/>
    <s v="Quinsam River H"/>
    <n v="106"/>
    <s v="Quinsam R"/>
    <s v="JNST"/>
    <s v="S"/>
    <x v="1"/>
    <s v="185736"/>
    <n v="0"/>
    <x v="640"/>
    <n v="2008"/>
    <s v="20080512"/>
    <s v="20080512"/>
    <n v="81"/>
    <n v="5.6"/>
    <m/>
    <s v="CWT"/>
    <s v="P"/>
    <x v="0"/>
    <s v="Y"/>
    <s v="Y"/>
    <s v="Y"/>
    <n v="1.3129999999999999E-3"/>
    <s v="AD Clip"/>
    <n v="28896"/>
    <s v=""/>
    <n v="103167"/>
    <n v="4"/>
    <n v="29080"/>
    <n v="2011"/>
    <m/>
    <m/>
    <m/>
    <m/>
    <m/>
    <m/>
    <m/>
    <m/>
    <m/>
    <m/>
    <m/>
    <m/>
    <m/>
    <m/>
    <m/>
    <n v="2.06"/>
    <m/>
    <m/>
    <m/>
    <m/>
    <m/>
    <m/>
    <m/>
    <m/>
    <m/>
    <m/>
    <m/>
    <m/>
    <m/>
    <n v="6.03"/>
    <m/>
    <m/>
    <m/>
    <m/>
    <m/>
    <m/>
    <m/>
    <m/>
    <m/>
    <m/>
    <m/>
    <m/>
    <m/>
    <m/>
    <m/>
    <m/>
    <m/>
    <m/>
    <m/>
    <n v="11.38"/>
    <m/>
    <m/>
    <m/>
    <m/>
    <m/>
    <m/>
    <m/>
    <m/>
    <m/>
    <m/>
    <m/>
    <m/>
    <m/>
    <m/>
    <m/>
    <m/>
    <m/>
    <m/>
    <m/>
    <m/>
    <m/>
    <m/>
    <m/>
    <m/>
    <m/>
    <m/>
    <m/>
    <m/>
    <m/>
    <m/>
    <m/>
    <m/>
    <m/>
    <m/>
    <m/>
    <m/>
    <m/>
    <m/>
    <m/>
    <m/>
    <m/>
    <m/>
    <m/>
    <m/>
    <m/>
    <m/>
    <m/>
    <m/>
    <m/>
    <m/>
    <m/>
    <m/>
    <m/>
    <m/>
    <m/>
    <m/>
    <m/>
    <m/>
    <m/>
    <m/>
    <m/>
    <m/>
    <m/>
    <m/>
    <m/>
    <m/>
    <m/>
    <m/>
    <m/>
    <m/>
    <m/>
    <m/>
    <m/>
    <m/>
    <m/>
    <m/>
    <m/>
    <m/>
    <m/>
    <m/>
    <m/>
    <m/>
    <m/>
    <m/>
    <m/>
    <m/>
    <m/>
    <m/>
    <m/>
    <m/>
    <m/>
    <m/>
    <m/>
    <m/>
    <m/>
    <m/>
    <m/>
    <m/>
    <m/>
    <m/>
    <m/>
    <m/>
    <m/>
    <m/>
    <m/>
    <m/>
    <m/>
    <m/>
    <m/>
    <n v="3.09"/>
    <m/>
    <m/>
    <m/>
    <m/>
    <n v="14.39"/>
    <n v="14.56"/>
    <m/>
    <m/>
    <n v="19.47"/>
    <n v="3.09"/>
    <n v="22.56"/>
    <n v="28.95"/>
    <n v="51.510000000000005"/>
    <n v="1.7825996677740866E-3"/>
    <n v="0.43797320908561438"/>
  </r>
  <r>
    <n v="27"/>
    <n v="106"/>
    <s v="Quinsam R"/>
    <s v="OPS"/>
    <s v="124"/>
    <s v="Chinook"/>
    <s v="3"/>
    <x v="0"/>
    <x v="5"/>
    <n v="106"/>
    <x v="11"/>
    <s v="CK-29"/>
    <s v="EAST VANCOUVER ISLAND-NORTH_FA_0.x"/>
    <s v="M"/>
    <s v="H"/>
    <n v="106"/>
    <s v="Quinsam River H"/>
    <n v="106"/>
    <s v="Quinsam R"/>
    <s v="JNST"/>
    <s v="S"/>
    <x v="1"/>
    <s v="185736"/>
    <n v="0"/>
    <x v="640"/>
    <n v="2008"/>
    <s v="20080512"/>
    <s v="20080512"/>
    <n v="81"/>
    <n v="5.6"/>
    <m/>
    <s v="CWT"/>
    <s v="P"/>
    <x v="0"/>
    <s v="Y"/>
    <s v="Y"/>
    <s v="Y"/>
    <n v="1.3129999999999999E-3"/>
    <s v="AD Clip"/>
    <n v="28896"/>
    <n v="28896"/>
    <n v="103167"/>
    <n v="5"/>
    <n v="29080"/>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26"/>
    <n v="2.4900000000000002"/>
    <m/>
    <m/>
    <n v="0"/>
    <n v="0"/>
    <n v="0"/>
    <n v="7.75"/>
    <n v="7.75"/>
    <n v="2.6820321151716501E-4"/>
    <n v="0"/>
  </r>
  <r>
    <n v="27"/>
    <n v="106"/>
    <s v="Quinsam R"/>
    <s v="OPS"/>
    <s v="124"/>
    <s v="Chinook"/>
    <s v="3"/>
    <x v="0"/>
    <x v="5"/>
    <n v="106"/>
    <x v="11"/>
    <s v="CK-29"/>
    <s v="EAST VANCOUVER ISLAND-NORTH_FA_0.x"/>
    <s v="M"/>
    <s v="H"/>
    <n v="106"/>
    <s v="Quinsam River H"/>
    <n v="106"/>
    <s v="Quinsam R"/>
    <s v="JNST"/>
    <s v="S"/>
    <x v="1"/>
    <s v="185737"/>
    <n v="0"/>
    <x v="641"/>
    <n v="2008"/>
    <s v="20080512"/>
    <s v="20080512"/>
    <n v="81"/>
    <n v="5.6"/>
    <m/>
    <s v="CWT"/>
    <s v="P"/>
    <x v="0"/>
    <s v="Y"/>
    <s v="Y"/>
    <s v="Y"/>
    <n v="1.305E-3"/>
    <s v="AD Clip"/>
    <n v="29075"/>
    <s v=""/>
    <n v="103808"/>
    <n v="3"/>
    <n v="29079"/>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38"/>
    <m/>
    <m/>
    <m/>
    <m/>
    <n v="4.41"/>
    <n v="2.99"/>
    <m/>
    <m/>
    <n v="0"/>
    <n v="3.38"/>
    <n v="3.38"/>
    <n v="7.4"/>
    <n v="10.780000000000001"/>
    <n v="3.7076526225279452E-4"/>
    <n v="0.31354359925788494"/>
  </r>
  <r>
    <n v="27"/>
    <n v="106"/>
    <s v="Quinsam R"/>
    <s v="OPS"/>
    <s v="124"/>
    <s v="Chinook"/>
    <s v="3"/>
    <x v="0"/>
    <x v="5"/>
    <n v="106"/>
    <x v="11"/>
    <s v="CK-29"/>
    <s v="EAST VANCOUVER ISLAND-NORTH_FA_0.x"/>
    <s v="M"/>
    <s v="H"/>
    <n v="106"/>
    <s v="Quinsam River H"/>
    <n v="106"/>
    <s v="Quinsam R"/>
    <s v="JNST"/>
    <s v="S"/>
    <x v="1"/>
    <s v="185737"/>
    <n v="0"/>
    <x v="641"/>
    <n v="2008"/>
    <s v="20080512"/>
    <s v="20080512"/>
    <n v="81"/>
    <n v="5.6"/>
    <m/>
    <s v="CWT"/>
    <s v="P"/>
    <x v="0"/>
    <s v="Y"/>
    <s v="Y"/>
    <s v="Y"/>
    <n v="1.305E-3"/>
    <s v="AD Clip"/>
    <n v="29075"/>
    <s v=""/>
    <n v="103808"/>
    <n v="4"/>
    <n v="29079"/>
    <n v="2011"/>
    <m/>
    <m/>
    <m/>
    <m/>
    <m/>
    <m/>
    <m/>
    <m/>
    <m/>
    <m/>
    <m/>
    <m/>
    <m/>
    <m/>
    <m/>
    <m/>
    <m/>
    <m/>
    <m/>
    <m/>
    <m/>
    <m/>
    <m/>
    <m/>
    <m/>
    <m/>
    <m/>
    <m/>
    <m/>
    <m/>
    <m/>
    <m/>
    <m/>
    <m/>
    <n v="6.03"/>
    <m/>
    <m/>
    <m/>
    <m/>
    <m/>
    <m/>
    <m/>
    <m/>
    <m/>
    <m/>
    <m/>
    <m/>
    <m/>
    <m/>
    <m/>
    <m/>
    <m/>
    <m/>
    <m/>
    <m/>
    <m/>
    <m/>
    <m/>
    <m/>
    <m/>
    <m/>
    <m/>
    <m/>
    <m/>
    <m/>
    <m/>
    <m/>
    <m/>
    <m/>
    <m/>
    <m/>
    <m/>
    <m/>
    <m/>
    <m/>
    <m/>
    <m/>
    <m/>
    <m/>
    <m/>
    <m/>
    <m/>
    <m/>
    <m/>
    <m/>
    <m/>
    <m/>
    <m/>
    <m/>
    <m/>
    <m/>
    <m/>
    <m/>
    <m/>
    <m/>
    <m/>
    <m/>
    <m/>
    <m/>
    <m/>
    <m/>
    <m/>
    <m/>
    <m/>
    <m/>
    <m/>
    <m/>
    <m/>
    <m/>
    <m/>
    <m/>
    <m/>
    <m/>
    <m/>
    <m/>
    <m/>
    <m/>
    <m/>
    <m/>
    <m/>
    <m/>
    <m/>
    <m/>
    <m/>
    <m/>
    <m/>
    <m/>
    <m/>
    <m/>
    <m/>
    <m/>
    <m/>
    <m/>
    <m/>
    <m/>
    <m/>
    <m/>
    <m/>
    <m/>
    <m/>
    <m/>
    <m/>
    <m/>
    <m/>
    <m/>
    <m/>
    <m/>
    <m/>
    <m/>
    <m/>
    <m/>
    <m/>
    <m/>
    <m/>
    <m/>
    <m/>
    <m/>
    <m/>
    <m/>
    <n v="10.71"/>
    <m/>
    <m/>
    <m/>
    <m/>
    <n v="10.029999999999999"/>
    <n v="5.07"/>
    <m/>
    <m/>
    <n v="6.03"/>
    <n v="10.71"/>
    <n v="16.739999999999998"/>
    <n v="15.1"/>
    <n v="31.840000000000003"/>
    <n v="1.0950988822012039E-3"/>
    <n v="0.52575376884422098"/>
  </r>
  <r>
    <n v="27"/>
    <n v="106"/>
    <s v="Quinsam R"/>
    <s v="OPS"/>
    <s v="124"/>
    <s v="Chinook"/>
    <s v="3"/>
    <x v="0"/>
    <x v="5"/>
    <n v="106"/>
    <x v="11"/>
    <s v="CK-29"/>
    <s v="EAST VANCOUVER ISLAND-NORTH_FA_0.x"/>
    <s v="M"/>
    <s v="H"/>
    <n v="106"/>
    <s v="Quinsam River H"/>
    <n v="106"/>
    <s v="Quinsam R"/>
    <s v="JNST"/>
    <s v="S"/>
    <x v="1"/>
    <s v="185737"/>
    <n v="0"/>
    <x v="641"/>
    <n v="2008"/>
    <s v="20080512"/>
    <s v="20080512"/>
    <n v="81"/>
    <n v="5.6"/>
    <m/>
    <s v="CWT"/>
    <s v="P"/>
    <x v="0"/>
    <s v="Y"/>
    <s v="Y"/>
    <s v="Y"/>
    <n v="1.305E-3"/>
    <s v="AD Clip"/>
    <n v="29075"/>
    <n v="29075"/>
    <n v="103808"/>
    <n v="5"/>
    <n v="29079"/>
    <n v="2012"/>
    <m/>
    <m/>
    <m/>
    <m/>
    <m/>
    <m/>
    <m/>
    <m/>
    <m/>
    <m/>
    <m/>
    <m/>
    <m/>
    <m/>
    <m/>
    <m/>
    <m/>
    <m/>
    <m/>
    <m/>
    <m/>
    <m/>
    <m/>
    <m/>
    <m/>
    <m/>
    <m/>
    <m/>
    <m/>
    <m/>
    <m/>
    <m/>
    <m/>
    <m/>
    <m/>
    <m/>
    <m/>
    <m/>
    <m/>
    <m/>
    <m/>
    <m/>
    <m/>
    <m/>
    <m/>
    <m/>
    <m/>
    <m/>
    <m/>
    <n v="8.5"/>
    <m/>
    <m/>
    <m/>
    <m/>
    <m/>
    <m/>
    <m/>
    <m/>
    <m/>
    <m/>
    <m/>
    <m/>
    <m/>
    <m/>
    <m/>
    <m/>
    <m/>
    <m/>
    <m/>
    <m/>
    <m/>
    <m/>
    <m/>
    <m/>
    <m/>
    <m/>
    <m/>
    <m/>
    <m/>
    <m/>
    <m/>
    <m/>
    <m/>
    <m/>
    <m/>
    <m/>
    <m/>
    <m/>
    <m/>
    <m/>
    <m/>
    <m/>
    <m/>
    <m/>
    <m/>
    <m/>
    <m/>
    <m/>
    <m/>
    <m/>
    <m/>
    <m/>
    <m/>
    <m/>
    <m/>
    <m/>
    <m/>
    <m/>
    <m/>
    <m/>
    <m/>
    <m/>
    <m/>
    <m/>
    <m/>
    <m/>
    <m/>
    <m/>
    <m/>
    <m/>
    <m/>
    <m/>
    <m/>
    <m/>
    <m/>
    <m/>
    <m/>
    <m/>
    <m/>
    <m/>
    <m/>
    <m/>
    <m/>
    <m/>
    <m/>
    <m/>
    <m/>
    <m/>
    <m/>
    <m/>
    <m/>
    <m/>
    <m/>
    <m/>
    <m/>
    <m/>
    <m/>
    <m/>
    <m/>
    <m/>
    <m/>
    <m/>
    <m/>
    <m/>
    <m/>
    <m/>
    <m/>
    <m/>
    <m/>
    <n v="0.95"/>
    <m/>
    <m/>
    <m/>
    <m/>
    <n v="3.8"/>
    <n v="1.52"/>
    <m/>
    <m/>
    <n v="8.5"/>
    <n v="0.95"/>
    <n v="9.4499999999999993"/>
    <n v="5.32"/>
    <n v="14.77"/>
    <n v="5.0799656061908851E-4"/>
    <n v="0.6398104265402843"/>
  </r>
  <r>
    <n v="27"/>
    <n v="106"/>
    <s v="Quinsam R"/>
    <s v="OPS"/>
    <s v="124"/>
    <s v="Chinook"/>
    <s v="3"/>
    <x v="0"/>
    <x v="5"/>
    <n v="106"/>
    <x v="11"/>
    <s v="CK-29"/>
    <s v="EAST VANCOUVER ISLAND-NORTH_FA_0.x"/>
    <s v="M"/>
    <s v="H"/>
    <n v="106"/>
    <s v="Quinsam River H"/>
    <n v="106"/>
    <s v="Quinsam R"/>
    <s v="JNST"/>
    <s v="S"/>
    <x v="1"/>
    <s v="185740"/>
    <n v="0"/>
    <x v="642"/>
    <n v="2008"/>
    <s v="20080514"/>
    <s v="20080514"/>
    <n v="82"/>
    <n v="5.8"/>
    <m/>
    <s v="CWT"/>
    <s v="P"/>
    <x v="0"/>
    <s v="Y"/>
    <s v="Y"/>
    <s v="Y"/>
    <n v="1.11E-2"/>
    <s v="AD Clip"/>
    <n v="28686"/>
    <s v=""/>
    <n v="106544"/>
    <n v="3"/>
    <n v="29078"/>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5.04"/>
    <n v="6.27"/>
    <m/>
    <m/>
    <n v="0"/>
    <n v="0"/>
    <n v="0"/>
    <n v="11.31"/>
    <n v="11.309999999999999"/>
    <n v="3.9426898138464751E-4"/>
    <n v="0"/>
  </r>
  <r>
    <n v="27"/>
    <n v="106"/>
    <s v="Quinsam R"/>
    <s v="OPS"/>
    <s v="124"/>
    <s v="Chinook"/>
    <s v="3"/>
    <x v="0"/>
    <x v="5"/>
    <n v="106"/>
    <x v="11"/>
    <s v="CK-29"/>
    <s v="EAST VANCOUVER ISLAND-NORTH_FA_0.x"/>
    <s v="M"/>
    <s v="H"/>
    <n v="106"/>
    <s v="Quinsam River H"/>
    <n v="106"/>
    <s v="Quinsam R"/>
    <s v="JNST"/>
    <s v="S"/>
    <x v="1"/>
    <s v="185740"/>
    <n v="0"/>
    <x v="642"/>
    <n v="2008"/>
    <s v="20080514"/>
    <s v="20080514"/>
    <n v="82"/>
    <n v="5.8"/>
    <m/>
    <s v="CWT"/>
    <s v="P"/>
    <x v="0"/>
    <s v="Y"/>
    <s v="Y"/>
    <s v="Y"/>
    <n v="1.11E-2"/>
    <s v="AD Clip"/>
    <n v="28686"/>
    <s v=""/>
    <n v="106544"/>
    <n v="4"/>
    <n v="29078"/>
    <n v="2011"/>
    <m/>
    <m/>
    <m/>
    <m/>
    <m/>
    <m/>
    <m/>
    <m/>
    <m/>
    <m/>
    <m/>
    <m/>
    <m/>
    <m/>
    <m/>
    <n v="2.069999999999999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53"/>
    <n v="7.61"/>
    <m/>
    <m/>
    <n v="2.0699999999999998"/>
    <n v="0"/>
    <n v="2.0699999999999998"/>
    <n v="21.14"/>
    <n v="23.21"/>
    <n v="8.0910548699714147E-4"/>
    <n v="8.9185695820766894E-2"/>
  </r>
  <r>
    <n v="27"/>
    <n v="106"/>
    <s v="Quinsam R"/>
    <s v="OPS"/>
    <s v="124"/>
    <s v="Chinook"/>
    <s v="3"/>
    <x v="0"/>
    <x v="5"/>
    <n v="106"/>
    <x v="11"/>
    <s v="CK-29"/>
    <s v="EAST VANCOUVER ISLAND-NORTH_FA_0.x"/>
    <s v="M"/>
    <s v="H"/>
    <n v="106"/>
    <s v="Quinsam River H"/>
    <n v="106"/>
    <s v="Quinsam R"/>
    <s v="JNST"/>
    <s v="S"/>
    <x v="1"/>
    <s v="185740"/>
    <n v="0"/>
    <x v="642"/>
    <n v="2008"/>
    <s v="20080514"/>
    <s v="20080514"/>
    <n v="82"/>
    <n v="5.8"/>
    <m/>
    <s v="CWT"/>
    <s v="P"/>
    <x v="0"/>
    <s v="Y"/>
    <s v="Y"/>
    <s v="Y"/>
    <n v="1.11E-2"/>
    <s v="AD Clip"/>
    <n v="28686"/>
    <n v="28686"/>
    <n v="106544"/>
    <n v="5"/>
    <n v="29078"/>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7"/>
    <m/>
    <m/>
    <m/>
    <m/>
    <n v="3.53"/>
    <n v="6.44"/>
    <m/>
    <m/>
    <n v="0"/>
    <n v="2.87"/>
    <n v="2.87"/>
    <n v="9.9700000000000006"/>
    <n v="12.84"/>
    <n v="4.4760510353482536E-4"/>
    <n v="0.2235202492211838"/>
  </r>
  <r>
    <n v="27"/>
    <n v="106"/>
    <s v="Quinsam R"/>
    <s v="OPS"/>
    <s v="124"/>
    <s v="Chinook"/>
    <s v="3"/>
    <x v="0"/>
    <x v="5"/>
    <n v="106"/>
    <x v="11"/>
    <s v="CK-29"/>
    <s v="EAST VANCOUVER ISLAND-NORTH_FA_0.x"/>
    <s v="M"/>
    <s v="H"/>
    <n v="106"/>
    <s v="Quinsam River H"/>
    <n v="106"/>
    <s v="Quinsam R"/>
    <s v="JNST"/>
    <s v="S"/>
    <x v="1"/>
    <s v="185741"/>
    <n v="0"/>
    <x v="643"/>
    <n v="2008"/>
    <s v="20080514"/>
    <s v="20080514"/>
    <n v="82"/>
    <n v="5.8"/>
    <m/>
    <s v="CWT"/>
    <s v="P"/>
    <x v="0"/>
    <s v="Y"/>
    <s v="Y"/>
    <s v="Y"/>
    <n v="1.1117999999999999E-2"/>
    <s v="AD Clip"/>
    <n v="25703"/>
    <s v=""/>
    <n v="95466"/>
    <n v="3"/>
    <n v="29077"/>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6"/>
    <m/>
    <m/>
    <m/>
    <m/>
    <n v="1.89"/>
    <n v="1.28"/>
    <m/>
    <m/>
    <n v="0"/>
    <n v="2.66"/>
    <n v="2.66"/>
    <n v="3.17"/>
    <n v="5.83"/>
    <n v="2.2682177177761351E-4"/>
    <n v="0.45626072041166382"/>
  </r>
  <r>
    <n v="27"/>
    <n v="106"/>
    <s v="Quinsam R"/>
    <s v="OPS"/>
    <s v="124"/>
    <s v="Chinook"/>
    <s v="3"/>
    <x v="0"/>
    <x v="5"/>
    <n v="106"/>
    <x v="11"/>
    <s v="CK-29"/>
    <s v="EAST VANCOUVER ISLAND-NORTH_FA_0.x"/>
    <s v="M"/>
    <s v="H"/>
    <n v="106"/>
    <s v="Quinsam River H"/>
    <n v="106"/>
    <s v="Quinsam R"/>
    <s v="JNST"/>
    <s v="S"/>
    <x v="1"/>
    <s v="185741"/>
    <n v="0"/>
    <x v="643"/>
    <n v="2008"/>
    <s v="20080514"/>
    <s v="20080514"/>
    <n v="82"/>
    <n v="5.8"/>
    <m/>
    <s v="CWT"/>
    <s v="P"/>
    <x v="0"/>
    <s v="Y"/>
    <s v="Y"/>
    <s v="Y"/>
    <n v="1.1117999999999999E-2"/>
    <s v="AD Clip"/>
    <n v="25703"/>
    <s v=""/>
    <n v="95466"/>
    <n v="4"/>
    <n v="29077"/>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75"/>
    <m/>
    <m/>
    <m/>
    <m/>
    <n v="9.33"/>
    <n v="11.52"/>
    <m/>
    <m/>
    <n v="0"/>
    <n v="4.75"/>
    <n v="4.75"/>
    <n v="20.85"/>
    <n v="25.6"/>
    <n v="9.9599268567871456E-4"/>
    <n v="0.185546875"/>
  </r>
  <r>
    <n v="27"/>
    <n v="106"/>
    <s v="Quinsam R"/>
    <s v="OPS"/>
    <s v="124"/>
    <s v="Chinook"/>
    <s v="3"/>
    <x v="0"/>
    <x v="5"/>
    <n v="106"/>
    <x v="11"/>
    <s v="CK-29"/>
    <s v="EAST VANCOUVER ISLAND-NORTH_FA_0.x"/>
    <s v="M"/>
    <s v="H"/>
    <n v="106"/>
    <s v="Quinsam River H"/>
    <n v="106"/>
    <s v="Quinsam R"/>
    <s v="JNST"/>
    <s v="S"/>
    <x v="1"/>
    <s v="185741"/>
    <n v="0"/>
    <x v="643"/>
    <n v="2008"/>
    <s v="20080514"/>
    <s v="20080514"/>
    <n v="82"/>
    <n v="5.8"/>
    <m/>
    <s v="CWT"/>
    <s v="P"/>
    <x v="0"/>
    <s v="Y"/>
    <s v="Y"/>
    <s v="Y"/>
    <n v="1.1117999999999999E-2"/>
    <s v="AD Clip"/>
    <n v="25703"/>
    <n v="25703"/>
    <n v="95466"/>
    <n v="5"/>
    <n v="29077"/>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42"/>
    <n v="4.3099999999999996"/>
    <m/>
    <m/>
    <n v="0"/>
    <n v="0"/>
    <n v="0"/>
    <n v="8.73"/>
    <n v="8.73"/>
    <n v="3.3964906820215543E-4"/>
    <n v="0"/>
  </r>
  <r>
    <n v="27"/>
    <n v="106"/>
    <s v="Quinsam R"/>
    <s v="OPS"/>
    <s v="124"/>
    <s v="Chinook"/>
    <s v="3"/>
    <x v="0"/>
    <x v="5"/>
    <n v="106"/>
    <x v="11"/>
    <s v="CK-29"/>
    <s v="EAST VANCOUVER ISLAND-NORTH_FA_0.x"/>
    <s v="M"/>
    <s v="H"/>
    <n v="106"/>
    <s v="Quinsam River H"/>
    <n v="106"/>
    <s v="Quinsam R"/>
    <s v="JNST"/>
    <s v="S"/>
    <x v="1"/>
    <s v="185742"/>
    <n v="0"/>
    <x v="644"/>
    <n v="2008"/>
    <s v="20080514"/>
    <s v="20080514"/>
    <n v="80"/>
    <n v="5.3"/>
    <m/>
    <s v="CWT"/>
    <s v="P"/>
    <x v="0"/>
    <s v="Y"/>
    <s v="Y"/>
    <s v="Y"/>
    <n v="4.2750000000000002E-3"/>
    <s v="AD Clip"/>
    <n v="29345"/>
    <s v=""/>
    <n v="101098"/>
    <n v="3"/>
    <n v="29122"/>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7"/>
    <m/>
    <m/>
    <m/>
    <m/>
    <n v="5.04"/>
    <n v="6.27"/>
    <m/>
    <m/>
    <n v="0"/>
    <n v="2.17"/>
    <n v="2.17"/>
    <n v="11.31"/>
    <n v="13.48"/>
    <n v="4.5936275345033229E-4"/>
    <n v="0.16097922848664686"/>
  </r>
  <r>
    <n v="27"/>
    <n v="106"/>
    <s v="Quinsam R"/>
    <s v="OPS"/>
    <s v="124"/>
    <s v="Chinook"/>
    <s v="3"/>
    <x v="0"/>
    <x v="5"/>
    <n v="106"/>
    <x v="11"/>
    <s v="CK-29"/>
    <s v="EAST VANCOUVER ISLAND-NORTH_FA_0.x"/>
    <s v="M"/>
    <s v="H"/>
    <n v="106"/>
    <s v="Quinsam River H"/>
    <n v="106"/>
    <s v="Quinsam R"/>
    <s v="JNST"/>
    <s v="S"/>
    <x v="1"/>
    <s v="185742"/>
    <n v="0"/>
    <x v="644"/>
    <n v="2008"/>
    <s v="20080514"/>
    <s v="20080514"/>
    <n v="80"/>
    <n v="5.3"/>
    <m/>
    <s v="CWT"/>
    <s v="P"/>
    <x v="0"/>
    <s v="Y"/>
    <s v="Y"/>
    <s v="Y"/>
    <n v="4.2750000000000002E-3"/>
    <s v="AD Clip"/>
    <n v="29345"/>
    <s v=""/>
    <n v="101098"/>
    <n v="4"/>
    <n v="29122"/>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86"/>
    <m/>
    <m/>
    <m/>
    <m/>
    <m/>
    <m/>
    <m/>
    <m/>
    <m/>
    <m/>
    <m/>
    <m/>
    <m/>
    <n v="5.21"/>
    <m/>
    <m/>
    <m/>
    <m/>
    <n v="6.38"/>
    <n v="6.58"/>
    <m/>
    <m/>
    <n v="9.86"/>
    <n v="5.21"/>
    <n v="15.07"/>
    <n v="12.96"/>
    <n v="28.03"/>
    <n v="9.5518827738967464E-4"/>
    <n v="0.53763824473778099"/>
  </r>
  <r>
    <n v="27"/>
    <n v="106"/>
    <s v="Quinsam R"/>
    <s v="OPS"/>
    <s v="124"/>
    <s v="Chinook"/>
    <s v="3"/>
    <x v="0"/>
    <x v="5"/>
    <n v="106"/>
    <x v="11"/>
    <s v="CK-29"/>
    <s v="EAST VANCOUVER ISLAND-NORTH_FA_0.x"/>
    <s v="M"/>
    <s v="H"/>
    <n v="106"/>
    <s v="Quinsam River H"/>
    <n v="106"/>
    <s v="Quinsam R"/>
    <s v="JNST"/>
    <s v="S"/>
    <x v="1"/>
    <s v="185742"/>
    <n v="0"/>
    <x v="644"/>
    <n v="2008"/>
    <s v="20080514"/>
    <s v="20080514"/>
    <n v="80"/>
    <n v="5.3"/>
    <m/>
    <s v="CWT"/>
    <s v="P"/>
    <x v="0"/>
    <s v="Y"/>
    <s v="Y"/>
    <s v="Y"/>
    <n v="4.2750000000000002E-3"/>
    <s v="AD Clip"/>
    <n v="29345"/>
    <n v="29345"/>
    <n v="101098"/>
    <n v="5"/>
    <n v="29122"/>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98"/>
    <m/>
    <m/>
    <m/>
    <m/>
    <n v="0.88"/>
    <m/>
    <m/>
    <m/>
    <n v="0"/>
    <n v="7.98"/>
    <n v="7.98"/>
    <n v="0.88"/>
    <n v="8.8600000000000012"/>
    <n v="3.0192537059124214E-4"/>
    <n v="0.90067720090293446"/>
  </r>
  <r>
    <n v="27"/>
    <n v="106"/>
    <s v="Quinsam R"/>
    <s v="OPS"/>
    <s v="124"/>
    <s v="Chinook"/>
    <s v="3"/>
    <x v="0"/>
    <x v="5"/>
    <n v="106"/>
    <x v="11"/>
    <s v="CK-29"/>
    <s v="EAST VANCOUVER ISLAND-NORTH_FA_0.x"/>
    <s v="M"/>
    <s v="H"/>
    <n v="106"/>
    <s v="Quinsam River H"/>
    <n v="106"/>
    <s v="Quinsam R"/>
    <s v="JNST"/>
    <s v="S"/>
    <x v="1"/>
    <s v="185937"/>
    <n v="0"/>
    <x v="645"/>
    <n v="2008"/>
    <s v="20080505"/>
    <s v="20080505"/>
    <n v="84"/>
    <n v="6.2"/>
    <m/>
    <s v="CWT"/>
    <s v="P"/>
    <x v="0"/>
    <s v="Y"/>
    <s v="Y"/>
    <s v="Y"/>
    <n v="3.2759999999999998E-3"/>
    <s v="AD Clip"/>
    <n v="49883"/>
    <s v=""/>
    <n v="202846"/>
    <n v="2"/>
    <n v="29121"/>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4"/>
    <n v="0.9"/>
    <m/>
    <m/>
    <n v="0"/>
    <n v="0"/>
    <n v="0"/>
    <n v="1.54"/>
    <n v="1.54"/>
    <n v="3.0872241044043061E-5"/>
    <n v="0"/>
  </r>
  <r>
    <n v="27"/>
    <n v="106"/>
    <s v="Quinsam R"/>
    <s v="OPS"/>
    <s v="124"/>
    <s v="Chinook"/>
    <s v="3"/>
    <x v="0"/>
    <x v="5"/>
    <n v="106"/>
    <x v="11"/>
    <s v="CK-29"/>
    <s v="EAST VANCOUVER ISLAND-NORTH_FA_0.x"/>
    <s v="M"/>
    <s v="H"/>
    <n v="106"/>
    <s v="Quinsam River H"/>
    <n v="106"/>
    <s v="Quinsam R"/>
    <s v="JNST"/>
    <s v="S"/>
    <x v="1"/>
    <s v="185937"/>
    <n v="0"/>
    <x v="645"/>
    <n v="2008"/>
    <s v="20080505"/>
    <s v="20080505"/>
    <n v="84"/>
    <n v="6.2"/>
    <m/>
    <s v="CWT"/>
    <s v="P"/>
    <x v="0"/>
    <s v="Y"/>
    <s v="Y"/>
    <s v="Y"/>
    <n v="3.2759999999999998E-3"/>
    <s v="AD Clip"/>
    <n v="49883"/>
    <s v=""/>
    <n v="202846"/>
    <n v="3"/>
    <n v="29121"/>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19"/>
    <m/>
    <m/>
    <m/>
    <m/>
    <n v="4.41"/>
    <n v="4.8899999999999997"/>
    <m/>
    <m/>
    <n v="0"/>
    <n v="8.19"/>
    <n v="8.19"/>
    <n v="9.3000000000000007"/>
    <n v="17.489999999999998"/>
    <n v="3.5062045185734614E-4"/>
    <n v="0.46826758147512865"/>
  </r>
  <r>
    <n v="27"/>
    <n v="106"/>
    <s v="Quinsam R"/>
    <s v="OPS"/>
    <s v="124"/>
    <s v="Chinook"/>
    <s v="3"/>
    <x v="0"/>
    <x v="5"/>
    <n v="106"/>
    <x v="11"/>
    <s v="CK-29"/>
    <s v="EAST VANCOUVER ISLAND-NORTH_FA_0.x"/>
    <s v="M"/>
    <s v="H"/>
    <n v="106"/>
    <s v="Quinsam River H"/>
    <n v="106"/>
    <s v="Quinsam R"/>
    <s v="JNST"/>
    <s v="S"/>
    <x v="1"/>
    <s v="185937"/>
    <n v="0"/>
    <x v="645"/>
    <n v="2008"/>
    <s v="20080505"/>
    <s v="20080505"/>
    <n v="84"/>
    <n v="6.2"/>
    <m/>
    <s v="CWT"/>
    <s v="P"/>
    <x v="0"/>
    <s v="Y"/>
    <s v="Y"/>
    <s v="Y"/>
    <n v="3.2759999999999998E-3"/>
    <s v="AD Clip"/>
    <n v="49883"/>
    <s v=""/>
    <n v="202846"/>
    <n v="4"/>
    <n v="29121"/>
    <n v="2011"/>
    <m/>
    <m/>
    <m/>
    <m/>
    <m/>
    <m/>
    <m/>
    <m/>
    <m/>
    <m/>
    <m/>
    <m/>
    <m/>
    <m/>
    <m/>
    <n v="2.06"/>
    <m/>
    <m/>
    <m/>
    <m/>
    <m/>
    <m/>
    <m/>
    <m/>
    <m/>
    <m/>
    <m/>
    <m/>
    <m/>
    <m/>
    <m/>
    <m/>
    <m/>
    <m/>
    <n v="12.06"/>
    <m/>
    <m/>
    <m/>
    <m/>
    <m/>
    <m/>
    <m/>
    <m/>
    <m/>
    <m/>
    <m/>
    <m/>
    <m/>
    <m/>
    <m/>
    <m/>
    <m/>
    <m/>
    <m/>
    <m/>
    <m/>
    <m/>
    <m/>
    <m/>
    <m/>
    <m/>
    <m/>
    <m/>
    <m/>
    <m/>
    <m/>
    <m/>
    <m/>
    <m/>
    <m/>
    <m/>
    <m/>
    <m/>
    <m/>
    <m/>
    <m/>
    <m/>
    <m/>
    <m/>
    <m/>
    <m/>
    <m/>
    <m/>
    <m/>
    <m/>
    <m/>
    <m/>
    <m/>
    <m/>
    <m/>
    <m/>
    <m/>
    <m/>
    <m/>
    <m/>
    <m/>
    <m/>
    <m/>
    <m/>
    <m/>
    <m/>
    <m/>
    <m/>
    <m/>
    <m/>
    <m/>
    <m/>
    <m/>
    <m/>
    <m/>
    <m/>
    <m/>
    <m/>
    <m/>
    <m/>
    <m/>
    <m/>
    <m/>
    <m/>
    <m/>
    <m/>
    <m/>
    <m/>
    <m/>
    <m/>
    <m/>
    <m/>
    <m/>
    <m/>
    <m/>
    <m/>
    <m/>
    <m/>
    <n v="5.41"/>
    <m/>
    <m/>
    <m/>
    <m/>
    <m/>
    <m/>
    <m/>
    <m/>
    <m/>
    <n v="9.86"/>
    <m/>
    <m/>
    <m/>
    <m/>
    <m/>
    <m/>
    <m/>
    <m/>
    <m/>
    <m/>
    <m/>
    <m/>
    <m/>
    <m/>
    <m/>
    <n v="8.19"/>
    <m/>
    <m/>
    <m/>
    <m/>
    <n v="18.98"/>
    <n v="14.96"/>
    <m/>
    <m/>
    <n v="29.39"/>
    <n v="8.19"/>
    <n v="37.58"/>
    <n v="33.94"/>
    <n v="71.52000000000001"/>
    <n v="1.4337549866688052E-3"/>
    <n v="0.52544742729306482"/>
  </r>
  <r>
    <n v="27"/>
    <n v="106"/>
    <s v="Quinsam R"/>
    <s v="OPS"/>
    <s v="124"/>
    <s v="Chinook"/>
    <s v="3"/>
    <x v="0"/>
    <x v="5"/>
    <n v="106"/>
    <x v="11"/>
    <s v="CK-29"/>
    <s v="EAST VANCOUVER ISLAND-NORTH_FA_0.x"/>
    <s v="M"/>
    <s v="H"/>
    <n v="106"/>
    <s v="Quinsam River H"/>
    <n v="106"/>
    <s v="Quinsam R"/>
    <s v="JNST"/>
    <s v="S"/>
    <x v="1"/>
    <s v="185937"/>
    <n v="0"/>
    <x v="645"/>
    <n v="2008"/>
    <s v="20080505"/>
    <s v="20080505"/>
    <n v="84"/>
    <n v="6.2"/>
    <m/>
    <s v="CWT"/>
    <s v="P"/>
    <x v="0"/>
    <s v="Y"/>
    <s v="Y"/>
    <s v="Y"/>
    <n v="3.2759999999999998E-3"/>
    <s v="AD Clip"/>
    <n v="49883"/>
    <s v=""/>
    <n v="202846"/>
    <n v="5"/>
    <n v="29121"/>
    <n v="2012"/>
    <m/>
    <m/>
    <m/>
    <m/>
    <m/>
    <m/>
    <m/>
    <m/>
    <m/>
    <m/>
    <m/>
    <m/>
    <m/>
    <m/>
    <m/>
    <m/>
    <m/>
    <m/>
    <m/>
    <m/>
    <m/>
    <m/>
    <m/>
    <m/>
    <m/>
    <m/>
    <m/>
    <m/>
    <m/>
    <m/>
    <m/>
    <m/>
    <m/>
    <m/>
    <n v="4.8899999999999997"/>
    <m/>
    <m/>
    <m/>
    <m/>
    <m/>
    <m/>
    <m/>
    <m/>
    <m/>
    <m/>
    <m/>
    <m/>
    <m/>
    <m/>
    <m/>
    <m/>
    <m/>
    <m/>
    <m/>
    <m/>
    <m/>
    <m/>
    <m/>
    <m/>
    <m/>
    <m/>
    <m/>
    <m/>
    <m/>
    <m/>
    <m/>
    <m/>
    <m/>
    <m/>
    <m/>
    <m/>
    <m/>
    <m/>
    <m/>
    <m/>
    <m/>
    <m/>
    <m/>
    <m/>
    <m/>
    <m/>
    <m/>
    <m/>
    <m/>
    <m/>
    <m/>
    <m/>
    <m/>
    <m/>
    <m/>
    <m/>
    <m/>
    <m/>
    <m/>
    <m/>
    <m/>
    <m/>
    <m/>
    <m/>
    <m/>
    <m/>
    <m/>
    <m/>
    <m/>
    <m/>
    <m/>
    <m/>
    <m/>
    <m/>
    <m/>
    <m/>
    <m/>
    <m/>
    <m/>
    <m/>
    <m/>
    <m/>
    <m/>
    <m/>
    <m/>
    <m/>
    <m/>
    <m/>
    <m/>
    <m/>
    <m/>
    <m/>
    <m/>
    <m/>
    <m/>
    <m/>
    <m/>
    <m/>
    <m/>
    <m/>
    <m/>
    <m/>
    <m/>
    <m/>
    <m/>
    <m/>
    <m/>
    <m/>
    <m/>
    <m/>
    <m/>
    <m/>
    <m/>
    <m/>
    <m/>
    <m/>
    <m/>
    <m/>
    <m/>
    <m/>
    <m/>
    <m/>
    <m/>
    <m/>
    <n v="4.38"/>
    <m/>
    <m/>
    <m/>
    <m/>
    <n v="4.99"/>
    <n v="8.26"/>
    <m/>
    <m/>
    <n v="4.8899999999999997"/>
    <n v="4.38"/>
    <n v="9.27"/>
    <n v="13.25"/>
    <n v="22.52"/>
    <n v="4.5145640799470761E-4"/>
    <n v="0.41163410301953818"/>
  </r>
  <r>
    <n v="27"/>
    <n v="106"/>
    <s v="Quinsam R"/>
    <s v="OPS"/>
    <s v="124"/>
    <s v="Chinook"/>
    <s v="3"/>
    <x v="0"/>
    <x v="5"/>
    <n v="106"/>
    <x v="11"/>
    <s v="CK-29"/>
    <s v="EAST VANCOUVER ISLAND-NORTH_FA_0.x"/>
    <s v="M"/>
    <s v="H"/>
    <n v="106"/>
    <s v="Quinsam River H"/>
    <n v="106"/>
    <s v="Quinsam R"/>
    <s v="JNST"/>
    <s v="S"/>
    <x v="1"/>
    <s v="185937"/>
    <n v="0"/>
    <x v="645"/>
    <n v="2008"/>
    <s v="20080505"/>
    <s v="20080505"/>
    <n v="84"/>
    <n v="6.2"/>
    <m/>
    <s v="CWT"/>
    <s v="P"/>
    <x v="0"/>
    <s v="Y"/>
    <s v="Y"/>
    <s v="Y"/>
    <n v="3.2759999999999998E-3"/>
    <s v="AD Clip"/>
    <n v="49883"/>
    <n v="49883"/>
    <n v="202846"/>
    <n v="6"/>
    <n v="29121"/>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5"/>
    <n v="0.85"/>
    <m/>
    <m/>
    <n v="0"/>
    <n v="0"/>
    <n v="0"/>
    <n v="1.6"/>
    <n v="1.6"/>
    <n v="3.2075055630174607E-5"/>
    <n v="0"/>
  </r>
  <r>
    <n v="27"/>
    <n v="106"/>
    <s v="Quinsam R"/>
    <s v="OPS"/>
    <s v="124"/>
    <s v="Chinook"/>
    <s v="3"/>
    <x v="0"/>
    <x v="5"/>
    <n v="106"/>
    <x v="11"/>
    <s v="CK-29"/>
    <s v="EAST VANCOUVER ISLAND-NORTH_FA_0.x"/>
    <s v="M"/>
    <s v="H"/>
    <n v="106"/>
    <s v="Quinsam River H"/>
    <n v="106"/>
    <s v="Quinsam R"/>
    <s v="JNST"/>
    <s v="S"/>
    <x v="1"/>
    <s v="185938"/>
    <n v="0"/>
    <x v="646"/>
    <n v="2008"/>
    <s v="20080507"/>
    <s v="20080507"/>
    <n v="84"/>
    <n v="6.2"/>
    <m/>
    <s v="CWT"/>
    <s v="P"/>
    <x v="0"/>
    <s v="Y"/>
    <s v="Y"/>
    <s v="Y"/>
    <n v="2.4480000000000001E-3"/>
    <s v="AD Clip"/>
    <n v="53768"/>
    <s v=""/>
    <n v="208743"/>
    <n v="2"/>
    <n v="29120"/>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n v="0"/>
    <n v="0"/>
  </r>
  <r>
    <n v="27"/>
    <n v="106"/>
    <s v="Quinsam R"/>
    <s v="OPS"/>
    <s v="124"/>
    <s v="Chinook"/>
    <s v="3"/>
    <x v="0"/>
    <x v="5"/>
    <n v="106"/>
    <x v="11"/>
    <s v="CK-29"/>
    <s v="EAST VANCOUVER ISLAND-NORTH_FA_0.x"/>
    <s v="M"/>
    <s v="H"/>
    <n v="106"/>
    <s v="Quinsam River H"/>
    <n v="106"/>
    <s v="Quinsam R"/>
    <s v="JNST"/>
    <s v="S"/>
    <x v="1"/>
    <s v="185938"/>
    <n v="0"/>
    <x v="646"/>
    <n v="2008"/>
    <s v="20080507"/>
    <s v="20080507"/>
    <n v="84"/>
    <n v="6.2"/>
    <m/>
    <s v="CWT"/>
    <s v="P"/>
    <x v="0"/>
    <s v="Y"/>
    <s v="Y"/>
    <s v="Y"/>
    <n v="2.4480000000000001E-3"/>
    <s v="AD Clip"/>
    <n v="53768"/>
    <s v=""/>
    <n v="208743"/>
    <n v="3"/>
    <n v="29120"/>
    <n v="2010"/>
    <m/>
    <m/>
    <m/>
    <m/>
    <m/>
    <m/>
    <m/>
    <m/>
    <m/>
    <m/>
    <m/>
    <m/>
    <m/>
    <m/>
    <m/>
    <m/>
    <m/>
    <m/>
    <m/>
    <m/>
    <m/>
    <m/>
    <m/>
    <m/>
    <m/>
    <m/>
    <m/>
    <m/>
    <m/>
    <m/>
    <m/>
    <m/>
    <m/>
    <m/>
    <m/>
    <m/>
    <m/>
    <m/>
    <m/>
    <m/>
    <m/>
    <m/>
    <m/>
    <m/>
    <m/>
    <m/>
    <m/>
    <m/>
    <m/>
    <n v="13.21"/>
    <m/>
    <m/>
    <m/>
    <m/>
    <n v="13.21"/>
    <m/>
    <m/>
    <m/>
    <m/>
    <m/>
    <m/>
    <m/>
    <m/>
    <m/>
    <m/>
    <m/>
    <m/>
    <m/>
    <m/>
    <m/>
    <m/>
    <m/>
    <m/>
    <m/>
    <m/>
    <m/>
    <m/>
    <m/>
    <m/>
    <m/>
    <m/>
    <m/>
    <m/>
    <m/>
    <m/>
    <m/>
    <m/>
    <m/>
    <m/>
    <m/>
    <m/>
    <m/>
    <m/>
    <m/>
    <m/>
    <m/>
    <m/>
    <m/>
    <m/>
    <m/>
    <m/>
    <m/>
    <m/>
    <m/>
    <m/>
    <m/>
    <m/>
    <m/>
    <m/>
    <m/>
    <m/>
    <m/>
    <m/>
    <m/>
    <m/>
    <m/>
    <m/>
    <m/>
    <m/>
    <m/>
    <m/>
    <m/>
    <m/>
    <m/>
    <m/>
    <m/>
    <m/>
    <m/>
    <m/>
    <m/>
    <m/>
    <m/>
    <m/>
    <m/>
    <m/>
    <m/>
    <m/>
    <m/>
    <m/>
    <m/>
    <m/>
    <m/>
    <m/>
    <m/>
    <m/>
    <m/>
    <m/>
    <m/>
    <m/>
    <m/>
    <m/>
    <m/>
    <m/>
    <m/>
    <m/>
    <m/>
    <m/>
    <m/>
    <m/>
    <n v="7.35"/>
    <m/>
    <m/>
    <m/>
    <m/>
    <n v="11.98"/>
    <n v="10.97"/>
    <m/>
    <m/>
    <n v="26.42"/>
    <n v="7.35"/>
    <n v="33.770000000000003"/>
    <n v="22.95"/>
    <n v="56.72"/>
    <n v="1.0549025442642464E-3"/>
    <n v="0.59538081805359666"/>
  </r>
  <r>
    <n v="27"/>
    <n v="106"/>
    <s v="Quinsam R"/>
    <s v="OPS"/>
    <s v="124"/>
    <s v="Chinook"/>
    <s v="3"/>
    <x v="0"/>
    <x v="5"/>
    <n v="106"/>
    <x v="11"/>
    <s v="CK-29"/>
    <s v="EAST VANCOUVER ISLAND-NORTH_FA_0.x"/>
    <s v="M"/>
    <s v="H"/>
    <n v="106"/>
    <s v="Quinsam River H"/>
    <n v="106"/>
    <s v="Quinsam R"/>
    <s v="JNST"/>
    <s v="S"/>
    <x v="1"/>
    <s v="185938"/>
    <n v="0"/>
    <x v="646"/>
    <n v="2008"/>
    <s v="20080507"/>
    <s v="20080507"/>
    <n v="84"/>
    <n v="6.2"/>
    <m/>
    <s v="CWT"/>
    <s v="P"/>
    <x v="0"/>
    <s v="Y"/>
    <s v="Y"/>
    <s v="Y"/>
    <n v="2.4480000000000001E-3"/>
    <s v="AD Clip"/>
    <n v="53768"/>
    <s v=""/>
    <n v="208743"/>
    <n v="4"/>
    <n v="29120"/>
    <n v="2011"/>
    <m/>
    <m/>
    <m/>
    <m/>
    <m/>
    <m/>
    <m/>
    <m/>
    <m/>
    <m/>
    <m/>
    <m/>
    <m/>
    <m/>
    <m/>
    <n v="2.0699999999999998"/>
    <m/>
    <m/>
    <m/>
    <m/>
    <m/>
    <m/>
    <m/>
    <m/>
    <m/>
    <m/>
    <m/>
    <m/>
    <m/>
    <m/>
    <m/>
    <m/>
    <m/>
    <m/>
    <n v="6.03"/>
    <m/>
    <m/>
    <m/>
    <m/>
    <m/>
    <m/>
    <m/>
    <m/>
    <m/>
    <m/>
    <m/>
    <m/>
    <m/>
    <m/>
    <m/>
    <m/>
    <m/>
    <m/>
    <m/>
    <m/>
    <m/>
    <m/>
    <m/>
    <m/>
    <m/>
    <m/>
    <m/>
    <m/>
    <m/>
    <m/>
    <m/>
    <m/>
    <m/>
    <m/>
    <m/>
    <m/>
    <m/>
    <m/>
    <m/>
    <m/>
    <m/>
    <m/>
    <m/>
    <m/>
    <m/>
    <m/>
    <m/>
    <m/>
    <m/>
    <m/>
    <m/>
    <m/>
    <m/>
    <m/>
    <m/>
    <m/>
    <m/>
    <m/>
    <m/>
    <m/>
    <m/>
    <m/>
    <m/>
    <m/>
    <m/>
    <m/>
    <m/>
    <m/>
    <m/>
    <m/>
    <m/>
    <m/>
    <m/>
    <m/>
    <m/>
    <m/>
    <m/>
    <m/>
    <m/>
    <m/>
    <m/>
    <m/>
    <m/>
    <m/>
    <m/>
    <m/>
    <m/>
    <m/>
    <m/>
    <m/>
    <n v="13.82"/>
    <m/>
    <m/>
    <m/>
    <m/>
    <m/>
    <m/>
    <m/>
    <m/>
    <m/>
    <m/>
    <m/>
    <m/>
    <m/>
    <m/>
    <m/>
    <n v="9.86"/>
    <m/>
    <m/>
    <m/>
    <m/>
    <m/>
    <m/>
    <m/>
    <m/>
    <m/>
    <m/>
    <m/>
    <m/>
    <m/>
    <m/>
    <m/>
    <m/>
    <m/>
    <n v="13.5"/>
    <m/>
    <m/>
    <m/>
    <m/>
    <n v="23.83"/>
    <n v="16.47"/>
    <m/>
    <m/>
    <n v="31.78"/>
    <n v="13.5"/>
    <n v="45.28"/>
    <n v="40.299999999999997"/>
    <n v="85.58"/>
    <n v="1.5916530278232406E-3"/>
    <n v="0.52909558308015892"/>
  </r>
  <r>
    <n v="27"/>
    <n v="106"/>
    <s v="Quinsam R"/>
    <s v="OPS"/>
    <s v="124"/>
    <s v="Chinook"/>
    <s v="3"/>
    <x v="0"/>
    <x v="5"/>
    <n v="106"/>
    <x v="11"/>
    <s v="CK-29"/>
    <s v="EAST VANCOUVER ISLAND-NORTH_FA_0.x"/>
    <s v="M"/>
    <s v="H"/>
    <n v="106"/>
    <s v="Quinsam River H"/>
    <n v="106"/>
    <s v="Quinsam R"/>
    <s v="JNST"/>
    <s v="S"/>
    <x v="1"/>
    <s v="185938"/>
    <n v="0"/>
    <x v="646"/>
    <n v="2008"/>
    <s v="20080507"/>
    <s v="20080507"/>
    <n v="84"/>
    <n v="6.2"/>
    <m/>
    <s v="CWT"/>
    <s v="P"/>
    <x v="0"/>
    <s v="Y"/>
    <s v="Y"/>
    <s v="Y"/>
    <n v="2.4480000000000001E-3"/>
    <s v="AD Clip"/>
    <n v="53768"/>
    <n v="53768"/>
    <n v="208743"/>
    <n v="5"/>
    <n v="29120"/>
    <n v="2012"/>
    <m/>
    <m/>
    <m/>
    <m/>
    <m/>
    <m/>
    <m/>
    <m/>
    <m/>
    <m/>
    <m/>
    <m/>
    <m/>
    <m/>
    <m/>
    <m/>
    <n v="2.63"/>
    <m/>
    <m/>
    <m/>
    <m/>
    <m/>
    <m/>
    <m/>
    <m/>
    <m/>
    <m/>
    <m/>
    <m/>
    <m/>
    <m/>
    <m/>
    <m/>
    <m/>
    <m/>
    <m/>
    <m/>
    <m/>
    <m/>
    <m/>
    <m/>
    <m/>
    <m/>
    <m/>
    <m/>
    <m/>
    <m/>
    <m/>
    <m/>
    <m/>
    <m/>
    <m/>
    <m/>
    <m/>
    <m/>
    <m/>
    <m/>
    <m/>
    <m/>
    <m/>
    <m/>
    <m/>
    <m/>
    <m/>
    <m/>
    <m/>
    <m/>
    <m/>
    <m/>
    <m/>
    <m/>
    <n v="2.4900000000000002"/>
    <m/>
    <m/>
    <m/>
    <m/>
    <m/>
    <m/>
    <m/>
    <m/>
    <m/>
    <m/>
    <m/>
    <m/>
    <m/>
    <m/>
    <m/>
    <m/>
    <m/>
    <m/>
    <m/>
    <m/>
    <m/>
    <m/>
    <m/>
    <m/>
    <m/>
    <m/>
    <m/>
    <m/>
    <m/>
    <m/>
    <m/>
    <m/>
    <m/>
    <m/>
    <m/>
    <m/>
    <m/>
    <m/>
    <m/>
    <m/>
    <m/>
    <m/>
    <m/>
    <m/>
    <m/>
    <m/>
    <m/>
    <m/>
    <m/>
    <m/>
    <m/>
    <m/>
    <m/>
    <m/>
    <m/>
    <m/>
    <m/>
    <m/>
    <m/>
    <m/>
    <m/>
    <m/>
    <m/>
    <m/>
    <m/>
    <m/>
    <n v="7.82"/>
    <m/>
    <m/>
    <m/>
    <m/>
    <m/>
    <m/>
    <n v="7.82"/>
    <m/>
    <m/>
    <m/>
    <m/>
    <m/>
    <m/>
    <m/>
    <m/>
    <m/>
    <m/>
    <m/>
    <m/>
    <m/>
    <m/>
    <m/>
    <m/>
    <m/>
    <m/>
    <n v="9.1"/>
    <n v="13.54"/>
    <m/>
    <m/>
    <n v="20.76"/>
    <n v="0"/>
    <n v="20.76"/>
    <n v="22.64"/>
    <n v="43.4"/>
    <n v="8.0717155185240294E-4"/>
    <n v="0.47834101382488486"/>
  </r>
  <r>
    <n v="27"/>
    <n v="106"/>
    <s v="Quinsam R"/>
    <s v="OPS"/>
    <s v="124"/>
    <s v="Chinook"/>
    <s v="3"/>
    <x v="0"/>
    <x v="5"/>
    <n v="106"/>
    <x v="11"/>
    <s v="CK-29"/>
    <s v="EAST VANCOUVER ISLAND-NORTH_FA_0.x"/>
    <s v="M"/>
    <s v="H"/>
    <n v="106"/>
    <s v="Quinsam River H"/>
    <n v="106"/>
    <s v="Quinsam R"/>
    <s v="JNST"/>
    <s v="S"/>
    <x v="1"/>
    <s v="186229"/>
    <n v="0"/>
    <x v="647"/>
    <n v="2008"/>
    <s v="20080514"/>
    <s v="20080514"/>
    <n v="80"/>
    <n v="5.3"/>
    <m/>
    <s v="CWT"/>
    <s v="P"/>
    <x v="0"/>
    <s v="Y"/>
    <s v="Y"/>
    <s v="Y"/>
    <n v="3.5829999999999998E-3"/>
    <s v="AD Clip"/>
    <n v="29754"/>
    <s v=""/>
    <n v="102435"/>
    <n v="3"/>
    <n v="29119"/>
    <n v="2010"/>
    <m/>
    <m/>
    <m/>
    <m/>
    <m/>
    <m/>
    <m/>
    <m/>
    <m/>
    <m/>
    <m/>
    <m/>
    <m/>
    <m/>
    <m/>
    <m/>
    <m/>
    <m/>
    <m/>
    <m/>
    <m/>
    <m/>
    <m/>
    <m/>
    <m/>
    <m/>
    <m/>
    <m/>
    <m/>
    <m/>
    <m/>
    <m/>
    <m/>
    <m/>
    <m/>
    <m/>
    <m/>
    <m/>
    <m/>
    <m/>
    <m/>
    <m/>
    <m/>
    <m/>
    <m/>
    <m/>
    <m/>
    <m/>
    <m/>
    <m/>
    <m/>
    <m/>
    <m/>
    <m/>
    <m/>
    <m/>
    <m/>
    <m/>
    <m/>
    <m/>
    <m/>
    <m/>
    <m/>
    <m/>
    <m/>
    <m/>
    <m/>
    <m/>
    <m/>
    <m/>
    <m/>
    <m/>
    <m/>
    <m/>
    <m/>
    <m/>
    <m/>
    <m/>
    <m/>
    <m/>
    <m/>
    <m/>
    <m/>
    <m/>
    <m/>
    <m/>
    <m/>
    <m/>
    <m/>
    <m/>
    <m/>
    <m/>
    <m/>
    <m/>
    <m/>
    <m/>
    <m/>
    <m/>
    <m/>
    <m/>
    <m/>
    <m/>
    <m/>
    <m/>
    <m/>
    <m/>
    <m/>
    <m/>
    <m/>
    <m/>
    <m/>
    <m/>
    <m/>
    <m/>
    <m/>
    <m/>
    <m/>
    <m/>
    <m/>
    <m/>
    <m/>
    <m/>
    <m/>
    <m/>
    <m/>
    <m/>
    <m/>
    <m/>
    <m/>
    <m/>
    <m/>
    <m/>
    <m/>
    <n v="8.4499999999999993"/>
    <m/>
    <m/>
    <m/>
    <m/>
    <m/>
    <m/>
    <m/>
    <m/>
    <m/>
    <m/>
    <m/>
    <m/>
    <m/>
    <m/>
    <m/>
    <m/>
    <m/>
    <m/>
    <m/>
    <m/>
    <m/>
    <m/>
    <m/>
    <m/>
    <m/>
    <n v="3.1"/>
    <m/>
    <m/>
    <m/>
    <m/>
    <n v="2.52"/>
    <n v="1.71"/>
    <m/>
    <m/>
    <n v="8.4499999999999993"/>
    <n v="3.1"/>
    <n v="11.55"/>
    <n v="4.2300000000000004"/>
    <n v="15.779999999999998"/>
    <n v="5.3034886065739056E-4"/>
    <n v="0.73193916349809907"/>
  </r>
  <r>
    <n v="27"/>
    <n v="106"/>
    <s v="Quinsam R"/>
    <s v="OPS"/>
    <s v="124"/>
    <s v="Chinook"/>
    <s v="3"/>
    <x v="0"/>
    <x v="5"/>
    <n v="106"/>
    <x v="11"/>
    <s v="CK-29"/>
    <s v="EAST VANCOUVER ISLAND-NORTH_FA_0.x"/>
    <s v="M"/>
    <s v="H"/>
    <n v="106"/>
    <s v="Quinsam River H"/>
    <n v="106"/>
    <s v="Quinsam R"/>
    <s v="JNST"/>
    <s v="S"/>
    <x v="1"/>
    <s v="186229"/>
    <n v="0"/>
    <x v="647"/>
    <n v="2008"/>
    <s v="20080514"/>
    <s v="20080514"/>
    <n v="80"/>
    <n v="5.3"/>
    <m/>
    <s v="CWT"/>
    <s v="P"/>
    <x v="0"/>
    <s v="Y"/>
    <s v="Y"/>
    <s v="Y"/>
    <n v="3.5829999999999998E-3"/>
    <s v="AD Clip"/>
    <n v="29754"/>
    <s v=""/>
    <n v="102435"/>
    <n v="4"/>
    <n v="29119"/>
    <n v="2011"/>
    <m/>
    <m/>
    <m/>
    <m/>
    <m/>
    <m/>
    <m/>
    <m/>
    <m/>
    <m/>
    <m/>
    <m/>
    <m/>
    <m/>
    <m/>
    <m/>
    <m/>
    <m/>
    <m/>
    <m/>
    <m/>
    <m/>
    <m/>
    <m/>
    <m/>
    <m/>
    <m/>
    <m/>
    <m/>
    <m/>
    <m/>
    <m/>
    <m/>
    <m/>
    <m/>
    <m/>
    <m/>
    <m/>
    <m/>
    <m/>
    <m/>
    <m/>
    <m/>
    <m/>
    <m/>
    <m/>
    <m/>
    <m/>
    <m/>
    <n v="11.38"/>
    <m/>
    <m/>
    <m/>
    <m/>
    <m/>
    <m/>
    <m/>
    <m/>
    <m/>
    <m/>
    <m/>
    <m/>
    <m/>
    <m/>
    <m/>
    <m/>
    <m/>
    <m/>
    <m/>
    <m/>
    <m/>
    <m/>
    <m/>
    <m/>
    <m/>
    <m/>
    <m/>
    <m/>
    <m/>
    <m/>
    <m/>
    <m/>
    <m/>
    <m/>
    <m/>
    <m/>
    <m/>
    <m/>
    <m/>
    <m/>
    <m/>
    <m/>
    <m/>
    <m/>
    <m/>
    <m/>
    <m/>
    <m/>
    <m/>
    <m/>
    <m/>
    <m/>
    <m/>
    <m/>
    <m/>
    <m/>
    <m/>
    <m/>
    <m/>
    <m/>
    <m/>
    <m/>
    <m/>
    <m/>
    <m/>
    <m/>
    <m/>
    <m/>
    <m/>
    <m/>
    <m/>
    <m/>
    <m/>
    <m/>
    <m/>
    <m/>
    <m/>
    <m/>
    <m/>
    <m/>
    <m/>
    <m/>
    <m/>
    <m/>
    <m/>
    <m/>
    <m/>
    <m/>
    <m/>
    <m/>
    <m/>
    <m/>
    <m/>
    <m/>
    <m/>
    <m/>
    <m/>
    <m/>
    <m/>
    <m/>
    <m/>
    <m/>
    <m/>
    <m/>
    <m/>
    <m/>
    <m/>
    <m/>
    <m/>
    <n v="5.3"/>
    <m/>
    <m/>
    <m/>
    <m/>
    <n v="10.96"/>
    <n v="7.16"/>
    <m/>
    <m/>
    <n v="11.38"/>
    <n v="5.3"/>
    <n v="16.68"/>
    <n v="18.12"/>
    <n v="34.799999999999997"/>
    <n v="1.1695906432748536E-3"/>
    <n v="0.47931034482758622"/>
  </r>
  <r>
    <n v="27"/>
    <n v="106"/>
    <s v="Quinsam R"/>
    <s v="OPS"/>
    <s v="124"/>
    <s v="Chinook"/>
    <s v="3"/>
    <x v="0"/>
    <x v="5"/>
    <n v="106"/>
    <x v="11"/>
    <s v="CK-29"/>
    <s v="EAST VANCOUVER ISLAND-NORTH_FA_0.x"/>
    <s v="M"/>
    <s v="H"/>
    <n v="106"/>
    <s v="Quinsam River H"/>
    <n v="106"/>
    <s v="Quinsam R"/>
    <s v="JNST"/>
    <s v="S"/>
    <x v="1"/>
    <s v="186229"/>
    <n v="0"/>
    <x v="647"/>
    <n v="2008"/>
    <s v="20080514"/>
    <s v="20080514"/>
    <n v="80"/>
    <n v="5.3"/>
    <m/>
    <s v="CWT"/>
    <s v="P"/>
    <x v="0"/>
    <s v="Y"/>
    <s v="Y"/>
    <s v="Y"/>
    <n v="3.5829999999999998E-3"/>
    <s v="AD Clip"/>
    <n v="29754"/>
    <n v="29754"/>
    <n v="102435"/>
    <n v="5"/>
    <n v="29119"/>
    <n v="2012"/>
    <m/>
    <m/>
    <m/>
    <m/>
    <m/>
    <m/>
    <m/>
    <m/>
    <m/>
    <m/>
    <m/>
    <m/>
    <m/>
    <m/>
    <m/>
    <m/>
    <m/>
    <m/>
    <m/>
    <m/>
    <m/>
    <m/>
    <m/>
    <m/>
    <m/>
    <m/>
    <m/>
    <m/>
    <m/>
    <n v="4.8899999999999997"/>
    <m/>
    <m/>
    <m/>
    <m/>
    <n v="4.8899999999999997"/>
    <m/>
    <m/>
    <m/>
    <m/>
    <m/>
    <m/>
    <m/>
    <m/>
    <m/>
    <m/>
    <m/>
    <m/>
    <m/>
    <m/>
    <m/>
    <m/>
    <m/>
    <m/>
    <m/>
    <m/>
    <m/>
    <m/>
    <m/>
    <m/>
    <m/>
    <m/>
    <m/>
    <m/>
    <m/>
    <m/>
    <m/>
    <m/>
    <m/>
    <m/>
    <m/>
    <m/>
    <m/>
    <m/>
    <m/>
    <m/>
    <m/>
    <m/>
    <m/>
    <m/>
    <m/>
    <m/>
    <m/>
    <m/>
    <m/>
    <m/>
    <m/>
    <m/>
    <m/>
    <m/>
    <m/>
    <m/>
    <m/>
    <m/>
    <m/>
    <m/>
    <m/>
    <m/>
    <m/>
    <m/>
    <m/>
    <m/>
    <m/>
    <m/>
    <m/>
    <m/>
    <m/>
    <m/>
    <m/>
    <m/>
    <m/>
    <m/>
    <m/>
    <m/>
    <m/>
    <m/>
    <m/>
    <m/>
    <m/>
    <m/>
    <m/>
    <m/>
    <m/>
    <m/>
    <m/>
    <m/>
    <m/>
    <m/>
    <m/>
    <m/>
    <m/>
    <m/>
    <m/>
    <m/>
    <m/>
    <m/>
    <m/>
    <m/>
    <m/>
    <m/>
    <m/>
    <m/>
    <m/>
    <m/>
    <m/>
    <m/>
    <m/>
    <m/>
    <m/>
    <m/>
    <m/>
    <m/>
    <m/>
    <m/>
    <m/>
    <m/>
    <m/>
    <m/>
    <m/>
    <m/>
    <n v="3.92"/>
    <m/>
    <m/>
    <m/>
    <m/>
    <n v="3.8"/>
    <n v="8.91"/>
    <m/>
    <m/>
    <n v="9.7799999999999994"/>
    <n v="3.92"/>
    <n v="13.7"/>
    <n v="12.71"/>
    <n v="26.41"/>
    <n v="8.8761174968071525E-4"/>
    <n v="0.51874290041650883"/>
  </r>
  <r>
    <n v="27"/>
    <n v="106"/>
    <s v="Quinsam R"/>
    <s v="OPS"/>
    <s v="124"/>
    <s v="Chinook"/>
    <s v="3"/>
    <x v="0"/>
    <x v="5"/>
    <n v="106"/>
    <x v="11"/>
    <s v="CK-29"/>
    <s v="EAST VANCOUVER ISLAND-NORTH_FA_0.x"/>
    <s v="M"/>
    <s v="H"/>
    <n v="106"/>
    <s v="Quinsam River H"/>
    <n v="106"/>
    <s v="Quinsam R"/>
    <s v="JNST"/>
    <s v="S"/>
    <x v="1"/>
    <s v="186230"/>
    <n v="0"/>
    <x v="648"/>
    <n v="2008"/>
    <s v="20080515"/>
    <s v="20080515"/>
    <n v="80"/>
    <n v="5.3"/>
    <m/>
    <s v="CWT"/>
    <s v="P"/>
    <x v="0"/>
    <s v="Y"/>
    <s v="Y"/>
    <s v="Y"/>
    <n v="2.3349999999999998E-3"/>
    <s v="AD Clip"/>
    <n v="29907"/>
    <s v=""/>
    <n v="104542"/>
    <n v="3"/>
    <n v="29118"/>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61"/>
    <m/>
    <m/>
    <m/>
    <m/>
    <n v="10.72"/>
    <n v="7.26"/>
    <m/>
    <m/>
    <n v="0"/>
    <n v="5.61"/>
    <n v="5.61"/>
    <n v="17.98"/>
    <n v="23.590000000000003"/>
    <n v="7.8877854682850182E-4"/>
    <n v="0.23781263247138615"/>
  </r>
  <r>
    <n v="27"/>
    <n v="106"/>
    <s v="Quinsam R"/>
    <s v="OPS"/>
    <s v="124"/>
    <s v="Chinook"/>
    <s v="3"/>
    <x v="0"/>
    <x v="5"/>
    <n v="106"/>
    <x v="11"/>
    <s v="CK-29"/>
    <s v="EAST VANCOUVER ISLAND-NORTH_FA_0.x"/>
    <s v="M"/>
    <s v="H"/>
    <n v="106"/>
    <s v="Quinsam River H"/>
    <n v="106"/>
    <s v="Quinsam R"/>
    <s v="JNST"/>
    <s v="S"/>
    <x v="1"/>
    <s v="186230"/>
    <n v="0"/>
    <x v="648"/>
    <n v="2008"/>
    <s v="20080515"/>
    <s v="20080515"/>
    <n v="80"/>
    <n v="5.3"/>
    <m/>
    <s v="CWT"/>
    <s v="P"/>
    <x v="0"/>
    <s v="Y"/>
    <s v="Y"/>
    <s v="Y"/>
    <n v="2.3349999999999998E-3"/>
    <s v="AD Clip"/>
    <n v="29907"/>
    <s v=""/>
    <n v="104542"/>
    <n v="4"/>
    <n v="29118"/>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11"/>
    <m/>
    <m/>
    <m/>
    <m/>
    <n v="7"/>
    <n v="5.08"/>
    <m/>
    <m/>
    <n v="0"/>
    <n v="7.11"/>
    <n v="7.11"/>
    <n v="12.08"/>
    <n v="19.189999999999998"/>
    <n v="6.4165579964556784E-4"/>
    <n v="0.37050547159979164"/>
  </r>
  <r>
    <n v="27"/>
    <n v="106"/>
    <s v="Quinsam R"/>
    <s v="OPS"/>
    <s v="124"/>
    <s v="Chinook"/>
    <s v="3"/>
    <x v="0"/>
    <x v="5"/>
    <n v="106"/>
    <x v="11"/>
    <s v="CK-29"/>
    <s v="EAST VANCOUVER ISLAND-NORTH_FA_0.x"/>
    <s v="M"/>
    <s v="H"/>
    <n v="106"/>
    <s v="Quinsam River H"/>
    <n v="106"/>
    <s v="Quinsam R"/>
    <s v="JNST"/>
    <s v="S"/>
    <x v="1"/>
    <s v="186230"/>
    <n v="0"/>
    <x v="648"/>
    <n v="2008"/>
    <s v="20080515"/>
    <s v="20080515"/>
    <n v="80"/>
    <n v="5.3"/>
    <m/>
    <s v="CWT"/>
    <s v="P"/>
    <x v="0"/>
    <s v="Y"/>
    <s v="Y"/>
    <s v="Y"/>
    <n v="2.3349999999999998E-3"/>
    <s v="AD Clip"/>
    <n v="29907"/>
    <n v="29907"/>
    <n v="104542"/>
    <n v="5"/>
    <n v="29118"/>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6"/>
    <n v="0.48"/>
    <m/>
    <m/>
    <n v="0"/>
    <n v="0"/>
    <n v="0"/>
    <n v="2.2400000000000002"/>
    <n v="2.2400000000000002"/>
    <n v="7.4898853111311737E-5"/>
    <n v="0"/>
  </r>
  <r>
    <n v="27"/>
    <n v="106"/>
    <s v="Quinsam R"/>
    <s v="OPS"/>
    <s v="124"/>
    <s v="Chinook"/>
    <s v="3"/>
    <x v="0"/>
    <x v="5"/>
    <n v="106"/>
    <x v="11"/>
    <s v="CK-29"/>
    <s v="EAST VANCOUVER ISLAND-NORTH_FA_0.x"/>
    <s v="M"/>
    <s v="H"/>
    <n v="106"/>
    <s v="Quinsam River H"/>
    <n v="106"/>
    <s v="Quinsam R"/>
    <s v="JNST"/>
    <s v="S"/>
    <x v="1"/>
    <s v="186231"/>
    <n v="0"/>
    <x v="649"/>
    <n v="2008"/>
    <s v="20080515"/>
    <s v="20080515"/>
    <n v="80"/>
    <n v="5.3"/>
    <m/>
    <s v="CWT"/>
    <s v="P"/>
    <x v="0"/>
    <s v="Y"/>
    <s v="Y"/>
    <s v="Y"/>
    <n v="4.75E-4"/>
    <s v="AD Clip"/>
    <n v="29434"/>
    <s v=""/>
    <n v="102699"/>
    <n v="3"/>
    <n v="29117"/>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8"/>
    <n v="2.56"/>
    <m/>
    <m/>
    <n v="0"/>
    <n v="0"/>
    <n v="0"/>
    <n v="6.34"/>
    <n v="6.34"/>
    <n v="2.1539715974723108E-4"/>
    <n v="0"/>
  </r>
  <r>
    <n v="27"/>
    <n v="106"/>
    <s v="Quinsam R"/>
    <s v="OPS"/>
    <s v="124"/>
    <s v="Chinook"/>
    <s v="3"/>
    <x v="0"/>
    <x v="5"/>
    <n v="106"/>
    <x v="11"/>
    <s v="CK-29"/>
    <s v="EAST VANCOUVER ISLAND-NORTH_FA_0.x"/>
    <s v="M"/>
    <s v="H"/>
    <n v="106"/>
    <s v="Quinsam River H"/>
    <n v="106"/>
    <s v="Quinsam R"/>
    <s v="JNST"/>
    <s v="S"/>
    <x v="1"/>
    <s v="186231"/>
    <n v="0"/>
    <x v="649"/>
    <n v="2008"/>
    <s v="20080515"/>
    <s v="20080515"/>
    <n v="80"/>
    <n v="5.3"/>
    <m/>
    <s v="CWT"/>
    <s v="P"/>
    <x v="0"/>
    <s v="Y"/>
    <s v="Y"/>
    <s v="Y"/>
    <n v="4.75E-4"/>
    <s v="AD Clip"/>
    <n v="29434"/>
    <s v=""/>
    <n v="102699"/>
    <n v="4"/>
    <n v="29117"/>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09"/>
    <m/>
    <m/>
    <m/>
    <m/>
    <n v="12.6"/>
    <n v="8.5500000000000007"/>
    <m/>
    <m/>
    <n v="0"/>
    <n v="22.09"/>
    <n v="22.09"/>
    <n v="21.15"/>
    <n v="43.239999999999995"/>
    <n v="1.469049398654617E-3"/>
    <n v="0.51086956521739135"/>
  </r>
  <r>
    <n v="27"/>
    <n v="106"/>
    <s v="Quinsam R"/>
    <s v="OPS"/>
    <s v="124"/>
    <s v="Chinook"/>
    <s v="3"/>
    <x v="0"/>
    <x v="5"/>
    <n v="106"/>
    <x v="11"/>
    <s v="CK-29"/>
    <s v="EAST VANCOUVER ISLAND-NORTH_FA_0.x"/>
    <s v="M"/>
    <s v="H"/>
    <n v="106"/>
    <s v="Quinsam River H"/>
    <n v="106"/>
    <s v="Quinsam R"/>
    <s v="JNST"/>
    <s v="S"/>
    <x v="1"/>
    <s v="186231"/>
    <n v="0"/>
    <x v="649"/>
    <n v="2008"/>
    <s v="20080515"/>
    <s v="20080515"/>
    <n v="80"/>
    <n v="5.3"/>
    <m/>
    <s v="CWT"/>
    <s v="P"/>
    <x v="0"/>
    <s v="Y"/>
    <s v="Y"/>
    <s v="Y"/>
    <n v="4.75E-4"/>
    <s v="AD Clip"/>
    <n v="29434"/>
    <s v=""/>
    <n v="102699"/>
    <n v="5"/>
    <n v="29117"/>
    <n v="2012"/>
    <m/>
    <m/>
    <m/>
    <m/>
    <m/>
    <m/>
    <m/>
    <m/>
    <m/>
    <m/>
    <m/>
    <m/>
    <m/>
    <m/>
    <m/>
    <m/>
    <m/>
    <m/>
    <m/>
    <m/>
    <m/>
    <m/>
    <m/>
    <m/>
    <m/>
    <m/>
    <m/>
    <m/>
    <m/>
    <m/>
    <m/>
    <m/>
    <m/>
    <m/>
    <m/>
    <m/>
    <m/>
    <m/>
    <m/>
    <m/>
    <m/>
    <m/>
    <m/>
    <m/>
    <m/>
    <m/>
    <m/>
    <m/>
    <m/>
    <n v="8.5"/>
    <m/>
    <m/>
    <m/>
    <m/>
    <m/>
    <m/>
    <m/>
    <m/>
    <m/>
    <m/>
    <m/>
    <m/>
    <m/>
    <m/>
    <m/>
    <m/>
    <m/>
    <m/>
    <m/>
    <m/>
    <m/>
    <m/>
    <m/>
    <m/>
    <m/>
    <m/>
    <m/>
    <m/>
    <m/>
    <m/>
    <m/>
    <m/>
    <m/>
    <m/>
    <m/>
    <m/>
    <m/>
    <m/>
    <m/>
    <m/>
    <m/>
    <m/>
    <m/>
    <m/>
    <m/>
    <m/>
    <m/>
    <m/>
    <m/>
    <m/>
    <m/>
    <m/>
    <m/>
    <m/>
    <m/>
    <m/>
    <m/>
    <m/>
    <m/>
    <m/>
    <m/>
    <m/>
    <m/>
    <m/>
    <m/>
    <m/>
    <m/>
    <m/>
    <m/>
    <m/>
    <m/>
    <m/>
    <m/>
    <m/>
    <m/>
    <m/>
    <m/>
    <m/>
    <m/>
    <m/>
    <m/>
    <m/>
    <m/>
    <m/>
    <m/>
    <m/>
    <m/>
    <m/>
    <m/>
    <m/>
    <m/>
    <m/>
    <m/>
    <m/>
    <m/>
    <m/>
    <m/>
    <m/>
    <m/>
    <m/>
    <m/>
    <m/>
    <m/>
    <m/>
    <m/>
    <m/>
    <m/>
    <m/>
    <m/>
    <n v="4.42"/>
    <m/>
    <m/>
    <m/>
    <m/>
    <n v="2.34"/>
    <n v="8.17"/>
    <m/>
    <m/>
    <n v="8.5"/>
    <n v="4.42"/>
    <n v="12.92"/>
    <n v="10.51"/>
    <n v="23.43"/>
    <n v="7.9601821023306382E-4"/>
    <n v="0.55142979086641064"/>
  </r>
  <r>
    <n v="27"/>
    <n v="106"/>
    <s v="Quinsam R"/>
    <s v="OPS"/>
    <s v="124"/>
    <s v="Chinook"/>
    <s v="3"/>
    <x v="0"/>
    <x v="5"/>
    <n v="106"/>
    <x v="11"/>
    <s v="CK-29"/>
    <s v="EAST VANCOUVER ISLAND-NORTH_FA_0.x"/>
    <s v="M"/>
    <s v="H"/>
    <n v="106"/>
    <s v="Quinsam River H"/>
    <n v="106"/>
    <s v="Quinsam R"/>
    <s v="JNST"/>
    <s v="S"/>
    <x v="1"/>
    <s v="186231"/>
    <n v="0"/>
    <x v="649"/>
    <n v="2008"/>
    <s v="20080515"/>
    <s v="20080515"/>
    <n v="80"/>
    <n v="5.3"/>
    <m/>
    <s v="CWT"/>
    <s v="P"/>
    <x v="0"/>
    <s v="Y"/>
    <s v="Y"/>
    <s v="Y"/>
    <n v="4.75E-4"/>
    <s v="AD Clip"/>
    <n v="29434"/>
    <n v="29434"/>
    <n v="102699"/>
    <n v="6"/>
    <n v="29117"/>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5"/>
    <n v="0.85"/>
    <m/>
    <m/>
    <n v="0"/>
    <n v="0"/>
    <n v="0"/>
    <n v="1.6"/>
    <n v="1.6"/>
    <n v="5.4358904668070942E-5"/>
    <n v="0"/>
  </r>
  <r>
    <n v="27"/>
    <n v="106"/>
    <s v="Quinsam R"/>
    <s v="OPS"/>
    <s v="124"/>
    <s v="Chinook"/>
    <s v="3"/>
    <x v="0"/>
    <x v="6"/>
    <n v="106"/>
    <x v="11"/>
    <s v="CK-29"/>
    <s v="EAST VANCOUVER ISLAND-NORTH_FA_0.x"/>
    <s v="M"/>
    <s v="H"/>
    <n v="420"/>
    <s v="Discovery Passage Seapens"/>
    <n v="420"/>
    <s v="Discovery Pass"/>
    <s v="JNST"/>
    <s v="S"/>
    <x v="2"/>
    <s v="185952"/>
    <n v="0"/>
    <x v="650"/>
    <n v="2009"/>
    <s v="20090429"/>
    <s v="20090429"/>
    <n v="83"/>
    <n v="6.2"/>
    <s v="COAST DISC &amp; DISC HARBOUR."/>
    <s v="CWT"/>
    <s v="B"/>
    <x v="0"/>
    <s v="Y"/>
    <s v="Y"/>
    <s v="Y"/>
    <n v="5.7899999999999998E-4"/>
    <s v="AD Clip"/>
    <n v="29315"/>
    <s v=""/>
    <n v="480294"/>
    <n v="3"/>
    <n v="29466"/>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0399999999999991"/>
    <m/>
    <m/>
    <m/>
    <m/>
    <n v="4.04"/>
    <n v="8.7200000000000006"/>
    <m/>
    <m/>
    <n v="0"/>
    <n v="8.0399999999999991"/>
    <n v="8.0399999999999991"/>
    <n v="12.76"/>
    <n v="20.799999999999997"/>
    <n v="7.0953436807095333E-4"/>
    <n v="0.38653846153846155"/>
  </r>
  <r>
    <n v="27"/>
    <n v="106"/>
    <s v="Quinsam R"/>
    <s v="OPS"/>
    <s v="124"/>
    <s v="Chinook"/>
    <s v="3"/>
    <x v="0"/>
    <x v="6"/>
    <n v="106"/>
    <x v="11"/>
    <s v="CK-29"/>
    <s v="EAST VANCOUVER ISLAND-NORTH_FA_0.x"/>
    <s v="M"/>
    <s v="H"/>
    <n v="420"/>
    <s v="Discovery Passage Seapens"/>
    <n v="420"/>
    <s v="Discovery Pass"/>
    <s v="JNST"/>
    <s v="S"/>
    <x v="2"/>
    <s v="185952"/>
    <n v="0"/>
    <x v="650"/>
    <n v="2009"/>
    <s v="20090429"/>
    <s v="20090429"/>
    <n v="83"/>
    <n v="6.2"/>
    <s v="COAST DISC &amp; DISC HARBOUR."/>
    <s v="CWT"/>
    <s v="B"/>
    <x v="0"/>
    <s v="Y"/>
    <s v="Y"/>
    <s v="Y"/>
    <n v="5.7899999999999998E-4"/>
    <s v="AD Clip"/>
    <n v="29315"/>
    <s v=""/>
    <n v="480294"/>
    <n v="4"/>
    <n v="29466"/>
    <n v="2012"/>
    <m/>
    <m/>
    <m/>
    <m/>
    <m/>
    <m/>
    <m/>
    <m/>
    <m/>
    <m/>
    <m/>
    <m/>
    <m/>
    <m/>
    <m/>
    <m/>
    <m/>
    <m/>
    <m/>
    <m/>
    <m/>
    <m/>
    <m/>
    <m/>
    <m/>
    <n v="2.48"/>
    <m/>
    <m/>
    <m/>
    <m/>
    <m/>
    <m/>
    <m/>
    <m/>
    <m/>
    <m/>
    <m/>
    <m/>
    <m/>
    <m/>
    <m/>
    <m/>
    <m/>
    <m/>
    <m/>
    <m/>
    <m/>
    <m/>
    <m/>
    <n v="8.5"/>
    <m/>
    <m/>
    <m/>
    <m/>
    <m/>
    <m/>
    <m/>
    <m/>
    <m/>
    <m/>
    <m/>
    <m/>
    <m/>
    <m/>
    <m/>
    <m/>
    <m/>
    <m/>
    <m/>
    <m/>
    <m/>
    <m/>
    <m/>
    <m/>
    <m/>
    <m/>
    <m/>
    <m/>
    <m/>
    <m/>
    <m/>
    <m/>
    <m/>
    <m/>
    <m/>
    <m/>
    <m/>
    <m/>
    <m/>
    <m/>
    <m/>
    <m/>
    <m/>
    <m/>
    <m/>
    <m/>
    <m/>
    <m/>
    <m/>
    <m/>
    <m/>
    <m/>
    <m/>
    <m/>
    <m/>
    <m/>
    <m/>
    <m/>
    <m/>
    <m/>
    <m/>
    <m/>
    <m/>
    <m/>
    <m/>
    <m/>
    <m/>
    <m/>
    <m/>
    <m/>
    <m/>
    <m/>
    <m/>
    <m/>
    <m/>
    <m/>
    <m/>
    <m/>
    <m/>
    <m/>
    <m/>
    <m/>
    <m/>
    <m/>
    <m/>
    <m/>
    <m/>
    <m/>
    <m/>
    <m/>
    <m/>
    <m/>
    <m/>
    <m/>
    <m/>
    <m/>
    <m/>
    <m/>
    <m/>
    <m/>
    <m/>
    <m/>
    <m/>
    <m/>
    <m/>
    <m/>
    <m/>
    <m/>
    <m/>
    <n v="12.29"/>
    <m/>
    <m/>
    <m/>
    <m/>
    <n v="6.67"/>
    <n v="13.18"/>
    <m/>
    <m/>
    <n v="10.98"/>
    <n v="12.29"/>
    <n v="23.27"/>
    <n v="19.850000000000001"/>
    <n v="43.12"/>
    <n v="1.4709193245778611E-3"/>
    <n v="0.53965677179962901"/>
  </r>
  <r>
    <n v="27"/>
    <n v="106"/>
    <s v="Quinsam R"/>
    <s v="OPS"/>
    <s v="124"/>
    <s v="Chinook"/>
    <s v="3"/>
    <x v="0"/>
    <x v="6"/>
    <n v="106"/>
    <x v="11"/>
    <s v="CK-29"/>
    <s v="EAST VANCOUVER ISLAND-NORTH_FA_0.x"/>
    <s v="M"/>
    <s v="H"/>
    <n v="420"/>
    <s v="Discovery Passage Seapens"/>
    <n v="420"/>
    <s v="Discovery Pass"/>
    <s v="JNST"/>
    <s v="S"/>
    <x v="2"/>
    <s v="185952"/>
    <n v="0"/>
    <x v="650"/>
    <n v="2009"/>
    <s v="20090429"/>
    <s v="20090429"/>
    <n v="83"/>
    <n v="6.2"/>
    <s v="COAST DISC &amp; DISC HARBOUR."/>
    <s v="CWT"/>
    <s v="B"/>
    <x v="0"/>
    <s v="Y"/>
    <s v="Y"/>
    <s v="Y"/>
    <n v="5.7899999999999998E-4"/>
    <s v="AD Clip"/>
    <n v="29315"/>
    <n v="29315"/>
    <n v="480294"/>
    <n v="5"/>
    <n v="29466"/>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5"/>
    <m/>
    <m/>
    <m/>
    <m/>
    <n v="1.5"/>
    <n v="2.61"/>
    <m/>
    <m/>
    <n v="0"/>
    <n v="3.95"/>
    <n v="3.95"/>
    <n v="4.1100000000000003"/>
    <n v="8.06"/>
    <n v="2.7494456762749449E-4"/>
    <n v="0.49007444168734493"/>
  </r>
  <r>
    <n v="27"/>
    <n v="106"/>
    <s v="Quinsam R"/>
    <s v="OPS"/>
    <s v="124"/>
    <s v="Chinook"/>
    <s v="3"/>
    <x v="0"/>
    <x v="6"/>
    <n v="106"/>
    <x v="11"/>
    <s v="CK-29"/>
    <s v="EAST VANCOUVER ISLAND-NORTH_FA_0.x"/>
    <s v="M"/>
    <s v="H"/>
    <n v="420"/>
    <s v="Discovery Passage Seapens"/>
    <n v="420"/>
    <s v="Discovery Pass"/>
    <s v="JNST"/>
    <s v="S"/>
    <x v="2"/>
    <s v="185953"/>
    <n v="0"/>
    <x v="651"/>
    <n v="2009"/>
    <s v="20090505"/>
    <s v="20090505"/>
    <n v="90"/>
    <n v="8.3000000000000007"/>
    <s v="APRIL POINT SEAPEN."/>
    <s v="CWT"/>
    <s v="B"/>
    <x v="0"/>
    <s v="Y"/>
    <s v="Y"/>
    <s v="Y"/>
    <m/>
    <s v="AD Clip"/>
    <n v="29913"/>
    <s v=""/>
    <n v="241234"/>
    <n v="2"/>
    <n v="29467"/>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5"/>
    <n v="0.64"/>
    <m/>
    <m/>
    <n v="0"/>
    <n v="0"/>
    <n v="0"/>
    <n v="0.99"/>
    <n v="0.99"/>
    <n v="3.3095978337177819E-5"/>
    <n v="0"/>
  </r>
  <r>
    <n v="27"/>
    <n v="106"/>
    <s v="Quinsam R"/>
    <s v="OPS"/>
    <s v="124"/>
    <s v="Chinook"/>
    <s v="3"/>
    <x v="0"/>
    <x v="6"/>
    <n v="106"/>
    <x v="11"/>
    <s v="CK-29"/>
    <s v="EAST VANCOUVER ISLAND-NORTH_FA_0.x"/>
    <s v="M"/>
    <s v="H"/>
    <n v="420"/>
    <s v="Discovery Passage Seapens"/>
    <n v="420"/>
    <s v="Discovery Pass"/>
    <s v="JNST"/>
    <s v="S"/>
    <x v="2"/>
    <s v="185953"/>
    <n v="0"/>
    <x v="651"/>
    <n v="2009"/>
    <s v="20090505"/>
    <s v="20090505"/>
    <n v="90"/>
    <n v="8.3000000000000007"/>
    <s v="APRIL POINT SEAPEN."/>
    <s v="CWT"/>
    <s v="B"/>
    <x v="0"/>
    <s v="Y"/>
    <s v="Y"/>
    <s v="Y"/>
    <m/>
    <s v="AD Clip"/>
    <n v="29913"/>
    <s v=""/>
    <n v="241234"/>
    <n v="3"/>
    <n v="29467"/>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42"/>
    <m/>
    <m/>
    <m/>
    <m/>
    <n v="1.08"/>
    <n v="2.67"/>
    <m/>
    <m/>
    <n v="0"/>
    <n v="4.42"/>
    <n v="4.42"/>
    <n v="3.75"/>
    <n v="8.17"/>
    <n v="2.7312539698458863E-4"/>
    <n v="0.54100367197062427"/>
  </r>
  <r>
    <n v="27"/>
    <n v="106"/>
    <s v="Quinsam R"/>
    <s v="OPS"/>
    <s v="124"/>
    <s v="Chinook"/>
    <s v="3"/>
    <x v="0"/>
    <x v="6"/>
    <n v="106"/>
    <x v="11"/>
    <s v="CK-29"/>
    <s v="EAST VANCOUVER ISLAND-NORTH_FA_0.x"/>
    <s v="M"/>
    <s v="H"/>
    <n v="420"/>
    <s v="Discovery Passage Seapens"/>
    <n v="420"/>
    <s v="Discovery Pass"/>
    <s v="JNST"/>
    <s v="S"/>
    <x v="2"/>
    <s v="185953"/>
    <n v="0"/>
    <x v="651"/>
    <n v="2009"/>
    <s v="20090505"/>
    <s v="20090505"/>
    <n v="90"/>
    <n v="8.3000000000000007"/>
    <s v="APRIL POINT SEAPEN."/>
    <s v="CWT"/>
    <s v="B"/>
    <x v="0"/>
    <s v="Y"/>
    <s v="Y"/>
    <s v="Y"/>
    <m/>
    <s v="AD Clip"/>
    <n v="29913"/>
    <s v=""/>
    <n v="241234"/>
    <n v="4"/>
    <n v="29467"/>
    <n v="2012"/>
    <m/>
    <m/>
    <m/>
    <m/>
    <m/>
    <m/>
    <m/>
    <m/>
    <m/>
    <m/>
    <m/>
    <m/>
    <m/>
    <m/>
    <m/>
    <m/>
    <m/>
    <m/>
    <m/>
    <m/>
    <m/>
    <m/>
    <m/>
    <m/>
    <m/>
    <m/>
    <m/>
    <m/>
    <n v="4.8899999999999997"/>
    <m/>
    <m/>
    <m/>
    <m/>
    <m/>
    <m/>
    <m/>
    <m/>
    <m/>
    <m/>
    <m/>
    <m/>
    <m/>
    <m/>
    <m/>
    <m/>
    <m/>
    <m/>
    <m/>
    <m/>
    <m/>
    <m/>
    <m/>
    <m/>
    <m/>
    <m/>
    <m/>
    <m/>
    <m/>
    <m/>
    <m/>
    <m/>
    <m/>
    <m/>
    <m/>
    <m/>
    <m/>
    <m/>
    <m/>
    <m/>
    <m/>
    <m/>
    <m/>
    <m/>
    <m/>
    <m/>
    <m/>
    <m/>
    <m/>
    <m/>
    <m/>
    <m/>
    <m/>
    <m/>
    <m/>
    <m/>
    <m/>
    <m/>
    <m/>
    <m/>
    <m/>
    <m/>
    <m/>
    <m/>
    <m/>
    <m/>
    <m/>
    <m/>
    <m/>
    <m/>
    <m/>
    <m/>
    <m/>
    <m/>
    <m/>
    <m/>
    <m/>
    <m/>
    <m/>
    <m/>
    <m/>
    <m/>
    <m/>
    <n v="2.91"/>
    <m/>
    <m/>
    <m/>
    <m/>
    <m/>
    <m/>
    <m/>
    <m/>
    <m/>
    <m/>
    <m/>
    <m/>
    <m/>
    <m/>
    <m/>
    <m/>
    <m/>
    <m/>
    <m/>
    <m/>
    <m/>
    <m/>
    <m/>
    <m/>
    <m/>
    <m/>
    <m/>
    <m/>
    <m/>
    <m/>
    <m/>
    <m/>
    <m/>
    <m/>
    <m/>
    <m/>
    <m/>
    <m/>
    <m/>
    <m/>
    <m/>
    <m/>
    <m/>
    <m/>
    <m/>
    <m/>
    <n v="5.44"/>
    <m/>
    <m/>
    <m/>
    <m/>
    <n v="1.72"/>
    <n v="1.04"/>
    <m/>
    <m/>
    <n v="7.8"/>
    <n v="5.44"/>
    <n v="13.24"/>
    <n v="2.76"/>
    <n v="16"/>
    <n v="5.3488449837863134E-4"/>
    <n v="0.82750000000000001"/>
  </r>
  <r>
    <n v="27"/>
    <n v="106"/>
    <s v="Quinsam R"/>
    <s v="OPS"/>
    <s v="124"/>
    <s v="Chinook"/>
    <s v="3"/>
    <x v="0"/>
    <x v="6"/>
    <n v="106"/>
    <x v="11"/>
    <s v="CK-29"/>
    <s v="EAST VANCOUVER ISLAND-NORTH_FA_0.x"/>
    <s v="M"/>
    <s v="H"/>
    <n v="420"/>
    <s v="Discovery Passage Seapens"/>
    <n v="420"/>
    <s v="Discovery Pass"/>
    <s v="JNST"/>
    <s v="S"/>
    <x v="2"/>
    <s v="185953"/>
    <n v="0"/>
    <x v="651"/>
    <n v="2009"/>
    <s v="20090505"/>
    <s v="20090505"/>
    <n v="90"/>
    <n v="8.3000000000000007"/>
    <s v="APRIL POINT SEAPEN."/>
    <s v="CWT"/>
    <s v="B"/>
    <x v="0"/>
    <s v="Y"/>
    <s v="Y"/>
    <s v="Y"/>
    <m/>
    <s v="AD Clip"/>
    <n v="29913"/>
    <n v="29913"/>
    <n v="241234"/>
    <n v="5"/>
    <n v="29467"/>
    <n v="2013"/>
    <m/>
    <m/>
    <m/>
    <m/>
    <m/>
    <m/>
    <m/>
    <m/>
    <m/>
    <m/>
    <m/>
    <m/>
    <m/>
    <m/>
    <m/>
    <n v="2.5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
    <n v="3.07"/>
    <m/>
    <m/>
    <n v="2.54"/>
    <n v="0"/>
    <n v="2.54"/>
    <n v="5.57"/>
    <n v="8.11"/>
    <n v="2.7111958011566878E-4"/>
    <n v="0.31319358816276205"/>
  </r>
  <r>
    <n v="27"/>
    <n v="106"/>
    <s v="Quinsam R"/>
    <s v="OPS"/>
    <s v="124"/>
    <s v="Chinook"/>
    <s v="3"/>
    <x v="0"/>
    <x v="6"/>
    <n v="106"/>
    <x v="11"/>
    <s v="CK-29"/>
    <s v="EAST VANCOUVER ISLAND-NORTH_FA_0.x"/>
    <s v="M"/>
    <s v="H"/>
    <n v="420"/>
    <s v="Discovery Passage Seapens"/>
    <n v="420"/>
    <s v="Discovery Pass"/>
    <s v="JNST"/>
    <s v="S"/>
    <x v="2"/>
    <s v="185954"/>
    <n v="0"/>
    <x v="652"/>
    <n v="2009"/>
    <s v="20090428"/>
    <s v="20090512"/>
    <n v="87"/>
    <n v="7.2"/>
    <s v="WOODWARDS DOCK SEAPEN."/>
    <s v="CWT"/>
    <s v="B"/>
    <x v="0"/>
    <s v="Y"/>
    <s v="Y"/>
    <s v="Y"/>
    <m/>
    <s v="AD Clip"/>
    <n v="28865"/>
    <s v=""/>
    <n v="161948"/>
    <n v="3"/>
    <n v="29470"/>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52"/>
    <m/>
    <m/>
    <m/>
    <m/>
    <n v="3.81"/>
    <n v="3.24"/>
    <m/>
    <m/>
    <n v="0"/>
    <n v="23.52"/>
    <n v="23.52"/>
    <n v="7.05"/>
    <n v="30.57"/>
    <n v="1.059068075523991E-3"/>
    <n v="0.76938174681059857"/>
  </r>
  <r>
    <n v="27"/>
    <n v="106"/>
    <s v="Quinsam R"/>
    <s v="OPS"/>
    <s v="124"/>
    <s v="Chinook"/>
    <s v="3"/>
    <x v="0"/>
    <x v="6"/>
    <n v="106"/>
    <x v="11"/>
    <s v="CK-29"/>
    <s v="EAST VANCOUVER ISLAND-NORTH_FA_0.x"/>
    <s v="M"/>
    <s v="H"/>
    <n v="420"/>
    <s v="Discovery Passage Seapens"/>
    <n v="420"/>
    <s v="Discovery Pass"/>
    <s v="JNST"/>
    <s v="S"/>
    <x v="2"/>
    <s v="185954"/>
    <n v="0"/>
    <x v="652"/>
    <n v="2009"/>
    <s v="20090428"/>
    <s v="20090512"/>
    <n v="87"/>
    <n v="7.2"/>
    <s v="WOODWARDS DOCK SEAPEN."/>
    <s v="CWT"/>
    <s v="B"/>
    <x v="0"/>
    <s v="Y"/>
    <s v="Y"/>
    <s v="Y"/>
    <m/>
    <s v="AD Clip"/>
    <n v="28865"/>
    <s v=""/>
    <n v="161948"/>
    <n v="4"/>
    <n v="29470"/>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64"/>
    <m/>
    <m/>
    <n v="7.82"/>
    <m/>
    <m/>
    <m/>
    <m/>
    <m/>
    <m/>
    <m/>
    <m/>
    <m/>
    <m/>
    <m/>
    <m/>
    <m/>
    <m/>
    <m/>
    <m/>
    <m/>
    <n v="7.02"/>
    <m/>
    <m/>
    <m/>
    <m/>
    <n v="1.72"/>
    <n v="8.25"/>
    <m/>
    <m/>
    <n v="23.46"/>
    <n v="7.02"/>
    <n v="30.48"/>
    <n v="9.9700000000000006"/>
    <n v="40.450000000000003"/>
    <n v="1.4013511172700503E-3"/>
    <n v="0.75352286773794808"/>
  </r>
  <r>
    <n v="27"/>
    <n v="106"/>
    <s v="Quinsam R"/>
    <s v="OPS"/>
    <s v="124"/>
    <s v="Chinook"/>
    <s v="3"/>
    <x v="0"/>
    <x v="6"/>
    <n v="106"/>
    <x v="11"/>
    <s v="CK-29"/>
    <s v="EAST VANCOUVER ISLAND-NORTH_FA_0.x"/>
    <s v="M"/>
    <s v="H"/>
    <n v="420"/>
    <s v="Discovery Passage Seapens"/>
    <n v="420"/>
    <s v="Discovery Pass"/>
    <s v="JNST"/>
    <s v="S"/>
    <x v="2"/>
    <s v="185954"/>
    <n v="0"/>
    <x v="652"/>
    <n v="2009"/>
    <s v="20090428"/>
    <s v="20090512"/>
    <n v="87"/>
    <n v="7.2"/>
    <s v="WOODWARDS DOCK SEAPEN."/>
    <s v="CWT"/>
    <s v="B"/>
    <x v="0"/>
    <s v="Y"/>
    <s v="Y"/>
    <s v="Y"/>
    <m/>
    <s v="AD Clip"/>
    <n v="28865"/>
    <n v="28865"/>
    <n v="161948"/>
    <n v="5"/>
    <n v="29470"/>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5"/>
    <n v="3.15"/>
    <m/>
    <m/>
    <n v="0"/>
    <n v="0"/>
    <n v="0"/>
    <n v="5.4"/>
    <n v="5.4"/>
    <n v="1.8707777585310931E-4"/>
    <n v="0"/>
  </r>
  <r>
    <n v="27"/>
    <n v="106"/>
    <s v="Quinsam R"/>
    <s v="OPS"/>
    <s v="124"/>
    <s v="Chinook"/>
    <s v="3"/>
    <x v="0"/>
    <x v="6"/>
    <n v="106"/>
    <x v="11"/>
    <s v="CK-29"/>
    <s v="EAST VANCOUVER ISLAND-NORTH_FA_0.x"/>
    <s v="M"/>
    <s v="H"/>
    <n v="420"/>
    <s v="Discovery Passage Seapens"/>
    <n v="420"/>
    <s v="Discovery Pass"/>
    <s v="JNST"/>
    <s v="S"/>
    <x v="2"/>
    <s v="185955"/>
    <n v="0"/>
    <x v="653"/>
    <n v="2009"/>
    <s v="20090428"/>
    <s v="20090507"/>
    <n v="81"/>
    <n v="5.5"/>
    <s v="HIDDEN HARBOUR SEAPENS."/>
    <s v="CWT"/>
    <s v="B"/>
    <x v="0"/>
    <s v="Y"/>
    <s v="Y"/>
    <s v="Y"/>
    <n v="5.0100000000000003E-4"/>
    <s v="AD Clip"/>
    <n v="29916"/>
    <s v=""/>
    <n v="186793"/>
    <n v="2"/>
    <n v="29472"/>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1"/>
    <n v="1.28"/>
    <m/>
    <m/>
    <n v="0"/>
    <n v="0"/>
    <n v="0"/>
    <n v="1.99"/>
    <n v="1.99"/>
    <n v="6.6519588180237999E-5"/>
    <n v="0"/>
  </r>
  <r>
    <n v="27"/>
    <n v="106"/>
    <s v="Quinsam R"/>
    <s v="OPS"/>
    <s v="124"/>
    <s v="Chinook"/>
    <s v="3"/>
    <x v="0"/>
    <x v="6"/>
    <n v="106"/>
    <x v="11"/>
    <s v="CK-29"/>
    <s v="EAST VANCOUVER ISLAND-NORTH_FA_0.x"/>
    <s v="M"/>
    <s v="H"/>
    <n v="420"/>
    <s v="Discovery Passage Seapens"/>
    <n v="420"/>
    <s v="Discovery Pass"/>
    <s v="JNST"/>
    <s v="S"/>
    <x v="2"/>
    <s v="185955"/>
    <n v="0"/>
    <x v="653"/>
    <n v="2009"/>
    <s v="20090428"/>
    <s v="20090507"/>
    <n v="81"/>
    <n v="5.5"/>
    <s v="HIDDEN HARBOUR SEAPENS."/>
    <s v="CWT"/>
    <s v="B"/>
    <x v="0"/>
    <s v="Y"/>
    <s v="Y"/>
    <s v="Y"/>
    <n v="5.0100000000000003E-4"/>
    <s v="AD Clip"/>
    <n v="29916"/>
    <s v=""/>
    <n v="186793"/>
    <n v="3"/>
    <n v="29472"/>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9"/>
    <m/>
    <m/>
    <m/>
    <m/>
    <n v="6.53"/>
    <n v="5.55"/>
    <m/>
    <m/>
    <n v="0"/>
    <n v="1.39"/>
    <n v="1.39"/>
    <n v="12.08"/>
    <n v="13.469999999999999"/>
    <n v="4.5026073004412353E-4"/>
    <n v="0.10319227913882703"/>
  </r>
  <r>
    <n v="27"/>
    <n v="106"/>
    <s v="Quinsam R"/>
    <s v="OPS"/>
    <s v="124"/>
    <s v="Chinook"/>
    <s v="3"/>
    <x v="0"/>
    <x v="6"/>
    <n v="106"/>
    <x v="11"/>
    <s v="CK-29"/>
    <s v="EAST VANCOUVER ISLAND-NORTH_FA_0.x"/>
    <s v="M"/>
    <s v="H"/>
    <n v="420"/>
    <s v="Discovery Passage Seapens"/>
    <n v="420"/>
    <s v="Discovery Pass"/>
    <s v="JNST"/>
    <s v="S"/>
    <x v="2"/>
    <s v="185955"/>
    <n v="0"/>
    <x v="653"/>
    <n v="2009"/>
    <s v="20090428"/>
    <s v="20090507"/>
    <n v="81"/>
    <n v="5.5"/>
    <s v="HIDDEN HARBOUR SEAPENS."/>
    <s v="CWT"/>
    <s v="B"/>
    <x v="0"/>
    <s v="Y"/>
    <s v="Y"/>
    <s v="Y"/>
    <n v="5.0100000000000003E-4"/>
    <s v="AD Clip"/>
    <n v="29916"/>
    <s v=""/>
    <n v="186793"/>
    <n v="4"/>
    <n v="29472"/>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2"/>
    <m/>
    <m/>
    <m/>
    <m/>
    <n v="4.96"/>
    <n v="11.69"/>
    <n v="0.09"/>
    <m/>
    <n v="0"/>
    <n v="15.2"/>
    <n v="15.2"/>
    <n v="16.739999999999998"/>
    <n v="31.94"/>
    <n v="1.0676561037571868E-3"/>
    <n v="0.4758922980588603"/>
  </r>
  <r>
    <n v="27"/>
    <n v="106"/>
    <s v="Quinsam R"/>
    <s v="OPS"/>
    <s v="124"/>
    <s v="Chinook"/>
    <s v="3"/>
    <x v="0"/>
    <x v="6"/>
    <n v="106"/>
    <x v="11"/>
    <s v="CK-29"/>
    <s v="EAST VANCOUVER ISLAND-NORTH_FA_0.x"/>
    <s v="M"/>
    <s v="H"/>
    <n v="420"/>
    <s v="Discovery Passage Seapens"/>
    <n v="420"/>
    <s v="Discovery Pass"/>
    <s v="JNST"/>
    <s v="S"/>
    <x v="2"/>
    <s v="185955"/>
    <n v="0"/>
    <x v="653"/>
    <n v="2009"/>
    <s v="20090428"/>
    <s v="20090507"/>
    <n v="81"/>
    <n v="5.5"/>
    <s v="HIDDEN HARBOUR SEAPENS."/>
    <s v="CWT"/>
    <s v="B"/>
    <x v="0"/>
    <s v="Y"/>
    <s v="Y"/>
    <s v="Y"/>
    <n v="5.0100000000000003E-4"/>
    <s v="AD Clip"/>
    <n v="29916"/>
    <n v="29916"/>
    <n v="186793"/>
    <n v="5"/>
    <n v="29472"/>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7"/>
    <m/>
    <m/>
    <m/>
    <m/>
    <n v="0.74"/>
    <n v="5.22"/>
    <m/>
    <m/>
    <n v="0"/>
    <n v="4.37"/>
    <n v="4.37"/>
    <n v="5.96"/>
    <n v="10.33"/>
    <n v="3.4530017382002943E-4"/>
    <n v="0.42303969022265248"/>
  </r>
  <r>
    <n v="27"/>
    <n v="106"/>
    <s v="Quinsam R"/>
    <s v="OPS"/>
    <s v="124"/>
    <s v="Chinook"/>
    <s v="3"/>
    <x v="0"/>
    <x v="6"/>
    <n v="106"/>
    <x v="11"/>
    <s v="CK-29"/>
    <s v="EAST VANCOUVER ISLAND-NORTH_FA_0.x"/>
    <s v="M"/>
    <s v="H"/>
    <n v="106"/>
    <s v="Quinsam River H"/>
    <n v="106"/>
    <s v="Quinsam R"/>
    <s v="JNST"/>
    <s v="S"/>
    <x v="1"/>
    <s v="180369"/>
    <n v="0"/>
    <x v="654"/>
    <n v="2009"/>
    <s v="20090504"/>
    <s v="20090504"/>
    <n v="80"/>
    <n v="5.2"/>
    <m/>
    <s v="CWT"/>
    <s v="P"/>
    <x v="0"/>
    <s v="Y"/>
    <s v="Y"/>
    <s v="Y"/>
    <n v="1.7639999999999999E-3"/>
    <s v="AD Clip"/>
    <n v="29991"/>
    <s v=""/>
    <n v="312102"/>
    <n v="2"/>
    <n v="29114"/>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1"/>
    <n v="1.28"/>
    <m/>
    <m/>
    <n v="0"/>
    <n v="0"/>
    <n v="0"/>
    <n v="1.99"/>
    <n v="1.99"/>
    <n v="6.6353239305124876E-5"/>
    <n v="0"/>
  </r>
  <r>
    <n v="27"/>
    <n v="106"/>
    <s v="Quinsam R"/>
    <s v="OPS"/>
    <s v="124"/>
    <s v="Chinook"/>
    <s v="3"/>
    <x v="0"/>
    <x v="6"/>
    <n v="106"/>
    <x v="11"/>
    <s v="CK-29"/>
    <s v="EAST VANCOUVER ISLAND-NORTH_FA_0.x"/>
    <s v="M"/>
    <s v="H"/>
    <n v="106"/>
    <s v="Quinsam River H"/>
    <n v="106"/>
    <s v="Quinsam R"/>
    <s v="JNST"/>
    <s v="S"/>
    <x v="1"/>
    <s v="180369"/>
    <n v="0"/>
    <x v="654"/>
    <n v="2009"/>
    <s v="20090504"/>
    <s v="20090504"/>
    <n v="80"/>
    <n v="5.2"/>
    <m/>
    <s v="CWT"/>
    <s v="P"/>
    <x v="0"/>
    <s v="Y"/>
    <s v="Y"/>
    <s v="Y"/>
    <n v="1.7639999999999999E-3"/>
    <s v="AD Clip"/>
    <n v="29991"/>
    <s v=""/>
    <n v="312102"/>
    <n v="3"/>
    <n v="29114"/>
    <n v="2011"/>
    <m/>
    <m/>
    <m/>
    <m/>
    <m/>
    <m/>
    <m/>
    <m/>
    <m/>
    <m/>
    <m/>
    <m/>
    <m/>
    <m/>
    <m/>
    <m/>
    <m/>
    <m/>
    <m/>
    <m/>
    <m/>
    <m/>
    <m/>
    <m/>
    <m/>
    <m/>
    <m/>
    <m/>
    <m/>
    <m/>
    <m/>
    <m/>
    <m/>
    <m/>
    <m/>
    <m/>
    <m/>
    <m/>
    <m/>
    <m/>
    <m/>
    <m/>
    <m/>
    <m/>
    <m/>
    <m/>
    <m/>
    <m/>
    <m/>
    <n v="11.38"/>
    <m/>
    <m/>
    <m/>
    <m/>
    <m/>
    <m/>
    <m/>
    <m/>
    <m/>
    <m/>
    <m/>
    <m/>
    <m/>
    <m/>
    <m/>
    <m/>
    <m/>
    <m/>
    <m/>
    <m/>
    <m/>
    <m/>
    <m/>
    <m/>
    <m/>
    <m/>
    <m/>
    <m/>
    <m/>
    <m/>
    <m/>
    <m/>
    <m/>
    <m/>
    <m/>
    <m/>
    <m/>
    <m/>
    <m/>
    <m/>
    <m/>
    <m/>
    <m/>
    <m/>
    <m/>
    <m/>
    <m/>
    <m/>
    <m/>
    <m/>
    <m/>
    <m/>
    <m/>
    <m/>
    <m/>
    <m/>
    <m/>
    <m/>
    <m/>
    <m/>
    <m/>
    <m/>
    <m/>
    <m/>
    <m/>
    <m/>
    <m/>
    <m/>
    <m/>
    <m/>
    <m/>
    <m/>
    <m/>
    <m/>
    <m/>
    <m/>
    <m/>
    <m/>
    <m/>
    <m/>
    <m/>
    <m/>
    <m/>
    <m/>
    <m/>
    <m/>
    <m/>
    <m/>
    <m/>
    <m/>
    <m/>
    <m/>
    <m/>
    <m/>
    <m/>
    <m/>
    <m/>
    <m/>
    <m/>
    <m/>
    <m/>
    <m/>
    <m/>
    <m/>
    <m/>
    <m/>
    <m/>
    <m/>
    <m/>
    <n v="6.15"/>
    <m/>
    <m/>
    <m/>
    <m/>
    <n v="8.16"/>
    <n v="6.94"/>
    <m/>
    <m/>
    <n v="11.38"/>
    <n v="6.15"/>
    <n v="17.53"/>
    <n v="15.1"/>
    <n v="32.630000000000003"/>
    <n v="1.0879930645860427E-3"/>
    <n v="0.53723567269383998"/>
  </r>
  <r>
    <n v="27"/>
    <n v="106"/>
    <s v="Quinsam R"/>
    <s v="OPS"/>
    <s v="124"/>
    <s v="Chinook"/>
    <s v="3"/>
    <x v="0"/>
    <x v="6"/>
    <n v="106"/>
    <x v="11"/>
    <s v="CK-29"/>
    <s v="EAST VANCOUVER ISLAND-NORTH_FA_0.x"/>
    <s v="M"/>
    <s v="H"/>
    <n v="106"/>
    <s v="Quinsam River H"/>
    <n v="106"/>
    <s v="Quinsam R"/>
    <s v="JNST"/>
    <s v="S"/>
    <x v="1"/>
    <s v="180369"/>
    <n v="0"/>
    <x v="654"/>
    <n v="2009"/>
    <s v="20090504"/>
    <s v="20090504"/>
    <n v="80"/>
    <n v="5.2"/>
    <m/>
    <s v="CWT"/>
    <s v="P"/>
    <x v="0"/>
    <s v="Y"/>
    <s v="Y"/>
    <s v="Y"/>
    <n v="1.7639999999999999E-3"/>
    <s v="AD Clip"/>
    <n v="29991"/>
    <s v=""/>
    <n v="312102"/>
    <n v="4"/>
    <n v="29114"/>
    <n v="2012"/>
    <m/>
    <m/>
    <m/>
    <m/>
    <m/>
    <m/>
    <m/>
    <m/>
    <m/>
    <m/>
    <m/>
    <m/>
    <m/>
    <m/>
    <m/>
    <m/>
    <m/>
    <m/>
    <m/>
    <m/>
    <m/>
    <m/>
    <m/>
    <m/>
    <m/>
    <m/>
    <m/>
    <m/>
    <m/>
    <m/>
    <m/>
    <m/>
    <m/>
    <m/>
    <n v="4.8899999999999997"/>
    <m/>
    <m/>
    <m/>
    <m/>
    <m/>
    <m/>
    <m/>
    <m/>
    <m/>
    <m/>
    <m/>
    <m/>
    <m/>
    <m/>
    <m/>
    <m/>
    <m/>
    <m/>
    <m/>
    <m/>
    <m/>
    <m/>
    <m/>
    <m/>
    <m/>
    <m/>
    <m/>
    <m/>
    <m/>
    <m/>
    <m/>
    <m/>
    <m/>
    <m/>
    <m/>
    <m/>
    <m/>
    <m/>
    <m/>
    <m/>
    <m/>
    <m/>
    <m/>
    <m/>
    <m/>
    <m/>
    <m/>
    <m/>
    <m/>
    <m/>
    <m/>
    <m/>
    <m/>
    <m/>
    <m/>
    <m/>
    <m/>
    <m/>
    <m/>
    <m/>
    <m/>
    <m/>
    <m/>
    <m/>
    <m/>
    <m/>
    <m/>
    <m/>
    <m/>
    <m/>
    <m/>
    <m/>
    <m/>
    <m/>
    <m/>
    <m/>
    <m/>
    <m/>
    <m/>
    <m/>
    <m/>
    <m/>
    <m/>
    <m/>
    <m/>
    <m/>
    <m/>
    <m/>
    <m/>
    <m/>
    <m/>
    <m/>
    <m/>
    <m/>
    <m/>
    <m/>
    <m/>
    <m/>
    <m/>
    <m/>
    <m/>
    <m/>
    <m/>
    <n v="7.82"/>
    <m/>
    <m/>
    <m/>
    <m/>
    <m/>
    <m/>
    <m/>
    <m/>
    <m/>
    <m/>
    <m/>
    <m/>
    <m/>
    <m/>
    <m/>
    <m/>
    <m/>
    <m/>
    <m/>
    <m/>
    <n v="11.35"/>
    <m/>
    <m/>
    <m/>
    <m/>
    <n v="10.7"/>
    <n v="7.93"/>
    <m/>
    <m/>
    <n v="12.71"/>
    <n v="11.35"/>
    <n v="24.06"/>
    <n v="18.63"/>
    <n v="42.69"/>
    <n v="1.4234270281084324E-3"/>
    <n v="0.56359803232607164"/>
  </r>
  <r>
    <n v="27"/>
    <n v="106"/>
    <s v="Quinsam R"/>
    <s v="OPS"/>
    <s v="124"/>
    <s v="Chinook"/>
    <s v="3"/>
    <x v="0"/>
    <x v="6"/>
    <n v="106"/>
    <x v="11"/>
    <s v="CK-29"/>
    <s v="EAST VANCOUVER ISLAND-NORTH_FA_0.x"/>
    <s v="M"/>
    <s v="H"/>
    <n v="106"/>
    <s v="Quinsam River H"/>
    <n v="106"/>
    <s v="Quinsam R"/>
    <s v="JNST"/>
    <s v="S"/>
    <x v="1"/>
    <s v="180369"/>
    <n v="0"/>
    <x v="654"/>
    <n v="2009"/>
    <s v="20090504"/>
    <s v="20090504"/>
    <n v="80"/>
    <n v="5.2"/>
    <m/>
    <s v="CWT"/>
    <s v="P"/>
    <x v="0"/>
    <s v="Y"/>
    <s v="Y"/>
    <s v="Y"/>
    <n v="1.7639999999999999E-3"/>
    <s v="AD Clip"/>
    <n v="29991"/>
    <n v="29991"/>
    <n v="312102"/>
    <n v="5"/>
    <n v="29114"/>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51"/>
    <n v="5.42"/>
    <m/>
    <m/>
    <n v="0"/>
    <n v="0"/>
    <n v="0"/>
    <n v="9.93"/>
    <n v="9.93"/>
    <n v="3.3109932979893969E-4"/>
    <n v="0"/>
  </r>
  <r>
    <n v="27"/>
    <n v="106"/>
    <s v="Quinsam R"/>
    <s v="OPS"/>
    <s v="124"/>
    <s v="Chinook"/>
    <s v="3"/>
    <x v="0"/>
    <x v="6"/>
    <n v="106"/>
    <x v="11"/>
    <s v="CK-29"/>
    <s v="EAST VANCOUVER ISLAND-NORTH_FA_0.x"/>
    <s v="M"/>
    <s v="H"/>
    <n v="106"/>
    <s v="Quinsam River H"/>
    <n v="106"/>
    <s v="Quinsam R"/>
    <s v="JNST"/>
    <s v="S"/>
    <x v="1"/>
    <s v="180370"/>
    <n v="0"/>
    <x v="655"/>
    <n v="2009"/>
    <s v="20090506"/>
    <s v="20090506"/>
    <n v="80"/>
    <n v="5.4"/>
    <m/>
    <s v="CWT"/>
    <s v="P"/>
    <x v="0"/>
    <s v="Y"/>
    <s v="Y"/>
    <s v="Y"/>
    <n v="1.5950000000000001E-3"/>
    <s v="AD Clip"/>
    <n v="29412"/>
    <s v=""/>
    <n v="306585"/>
    <n v="2"/>
    <n v="29127"/>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5"/>
    <n v="0.64"/>
    <m/>
    <m/>
    <n v="0"/>
    <n v="0"/>
    <n v="0"/>
    <n v="0.99"/>
    <n v="0.99"/>
    <n v="3.3659730722154224E-5"/>
    <n v="0"/>
  </r>
  <r>
    <n v="27"/>
    <n v="106"/>
    <s v="Quinsam R"/>
    <s v="OPS"/>
    <s v="124"/>
    <s v="Chinook"/>
    <s v="3"/>
    <x v="0"/>
    <x v="6"/>
    <n v="106"/>
    <x v="11"/>
    <s v="CK-29"/>
    <s v="EAST VANCOUVER ISLAND-NORTH_FA_0.x"/>
    <s v="M"/>
    <s v="H"/>
    <n v="106"/>
    <s v="Quinsam River H"/>
    <n v="106"/>
    <s v="Quinsam R"/>
    <s v="JNST"/>
    <s v="S"/>
    <x v="1"/>
    <s v="180370"/>
    <n v="0"/>
    <x v="655"/>
    <n v="2009"/>
    <s v="20090506"/>
    <s v="20090506"/>
    <n v="80"/>
    <n v="5.4"/>
    <m/>
    <s v="CWT"/>
    <s v="P"/>
    <x v="0"/>
    <s v="Y"/>
    <s v="Y"/>
    <s v="Y"/>
    <n v="1.5950000000000001E-3"/>
    <s v="AD Clip"/>
    <n v="29412"/>
    <s v=""/>
    <n v="306585"/>
    <n v="3"/>
    <n v="29127"/>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8000000000000007"/>
    <m/>
    <m/>
    <m/>
    <m/>
    <n v="4.3499999999999996"/>
    <n v="3.7"/>
    <m/>
    <m/>
    <n v="0"/>
    <n v="9.8000000000000007"/>
    <n v="9.8000000000000007"/>
    <n v="8.0500000000000007"/>
    <n v="17.850000000000001"/>
    <n v="6.0689514483884132E-4"/>
    <n v="0.5490196078431373"/>
  </r>
  <r>
    <n v="27"/>
    <n v="106"/>
    <s v="Quinsam R"/>
    <s v="OPS"/>
    <s v="124"/>
    <s v="Chinook"/>
    <s v="3"/>
    <x v="0"/>
    <x v="6"/>
    <n v="106"/>
    <x v="11"/>
    <s v="CK-29"/>
    <s v="EAST VANCOUVER ISLAND-NORTH_FA_0.x"/>
    <s v="M"/>
    <s v="H"/>
    <n v="106"/>
    <s v="Quinsam River H"/>
    <n v="106"/>
    <s v="Quinsam R"/>
    <s v="JNST"/>
    <s v="S"/>
    <x v="1"/>
    <s v="180370"/>
    <n v="0"/>
    <x v="655"/>
    <n v="2009"/>
    <s v="20090506"/>
    <s v="20090506"/>
    <n v="80"/>
    <n v="5.4"/>
    <m/>
    <s v="CWT"/>
    <s v="P"/>
    <x v="0"/>
    <s v="Y"/>
    <s v="Y"/>
    <s v="Y"/>
    <n v="1.5950000000000001E-3"/>
    <s v="AD Clip"/>
    <n v="29412"/>
    <s v=""/>
    <n v="306585"/>
    <n v="4"/>
    <n v="29127"/>
    <n v="2012"/>
    <m/>
    <m/>
    <m/>
    <m/>
    <m/>
    <m/>
    <m/>
    <m/>
    <m/>
    <m/>
    <m/>
    <m/>
    <m/>
    <m/>
    <m/>
    <m/>
    <m/>
    <m/>
    <m/>
    <m/>
    <m/>
    <m/>
    <m/>
    <m/>
    <m/>
    <m/>
    <m/>
    <m/>
    <m/>
    <m/>
    <m/>
    <m/>
    <m/>
    <m/>
    <n v="4.75"/>
    <m/>
    <m/>
    <m/>
    <m/>
    <m/>
    <m/>
    <m/>
    <m/>
    <m/>
    <m/>
    <m/>
    <m/>
    <m/>
    <m/>
    <m/>
    <m/>
    <m/>
    <m/>
    <m/>
    <m/>
    <m/>
    <m/>
    <m/>
    <m/>
    <m/>
    <m/>
    <m/>
    <m/>
    <m/>
    <m/>
    <m/>
    <m/>
    <m/>
    <m/>
    <m/>
    <m/>
    <m/>
    <m/>
    <m/>
    <m/>
    <m/>
    <m/>
    <m/>
    <m/>
    <m/>
    <m/>
    <m/>
    <m/>
    <m/>
    <m/>
    <m/>
    <m/>
    <m/>
    <m/>
    <m/>
    <m/>
    <m/>
    <m/>
    <m/>
    <m/>
    <m/>
    <m/>
    <m/>
    <m/>
    <m/>
    <m/>
    <m/>
    <m/>
    <m/>
    <m/>
    <m/>
    <m/>
    <m/>
    <m/>
    <m/>
    <m/>
    <m/>
    <m/>
    <m/>
    <m/>
    <m/>
    <m/>
    <m/>
    <m/>
    <m/>
    <m/>
    <m/>
    <m/>
    <m/>
    <m/>
    <m/>
    <m/>
    <m/>
    <m/>
    <m/>
    <m/>
    <m/>
    <m/>
    <m/>
    <m/>
    <m/>
    <m/>
    <m/>
    <m/>
    <m/>
    <m/>
    <m/>
    <m/>
    <m/>
    <m/>
    <m/>
    <m/>
    <m/>
    <m/>
    <m/>
    <m/>
    <m/>
    <m/>
    <m/>
    <m/>
    <m/>
    <m/>
    <m/>
    <m/>
    <n v="19.440000000000001"/>
    <m/>
    <m/>
    <m/>
    <m/>
    <n v="11.62"/>
    <n v="10.23"/>
    <m/>
    <m/>
    <n v="4.75"/>
    <n v="19.440000000000001"/>
    <n v="24.19"/>
    <n v="21.85"/>
    <n v="46.040000000000006"/>
    <n v="1.5653474772201823E-3"/>
    <n v="0.52541268462206769"/>
  </r>
  <r>
    <n v="27"/>
    <n v="106"/>
    <s v="Quinsam R"/>
    <s v="OPS"/>
    <s v="124"/>
    <s v="Chinook"/>
    <s v="3"/>
    <x v="0"/>
    <x v="6"/>
    <n v="106"/>
    <x v="11"/>
    <s v="CK-29"/>
    <s v="EAST VANCOUVER ISLAND-NORTH_FA_0.x"/>
    <s v="M"/>
    <s v="H"/>
    <n v="106"/>
    <s v="Quinsam River H"/>
    <n v="106"/>
    <s v="Quinsam R"/>
    <s v="JNST"/>
    <s v="S"/>
    <x v="1"/>
    <s v="180370"/>
    <n v="0"/>
    <x v="655"/>
    <n v="2009"/>
    <s v="20090506"/>
    <s v="20090506"/>
    <n v="80"/>
    <n v="5.4"/>
    <m/>
    <s v="CWT"/>
    <s v="P"/>
    <x v="0"/>
    <s v="Y"/>
    <s v="Y"/>
    <s v="Y"/>
    <n v="1.5950000000000001E-3"/>
    <s v="AD Clip"/>
    <n v="29412"/>
    <s v=""/>
    <n v="306585"/>
    <n v="5"/>
    <n v="29127"/>
    <n v="2013"/>
    <m/>
    <m/>
    <m/>
    <m/>
    <m/>
    <m/>
    <m/>
    <m/>
    <m/>
    <m/>
    <m/>
    <m/>
    <m/>
    <m/>
    <m/>
    <m/>
    <m/>
    <m/>
    <m/>
    <m/>
    <m/>
    <n v="3.53"/>
    <m/>
    <m/>
    <m/>
    <m/>
    <m/>
    <m/>
    <m/>
    <m/>
    <m/>
    <m/>
    <m/>
    <m/>
    <m/>
    <m/>
    <m/>
    <m/>
    <m/>
    <m/>
    <m/>
    <m/>
    <m/>
    <m/>
    <m/>
    <m/>
    <m/>
    <m/>
    <m/>
    <m/>
    <m/>
    <m/>
    <m/>
    <m/>
    <m/>
    <m/>
    <m/>
    <m/>
    <m/>
    <m/>
    <m/>
    <m/>
    <m/>
    <m/>
    <m/>
    <m/>
    <m/>
    <m/>
    <m/>
    <m/>
    <m/>
    <m/>
    <m/>
    <m/>
    <m/>
    <m/>
    <m/>
    <m/>
    <m/>
    <m/>
    <m/>
    <m/>
    <m/>
    <m/>
    <m/>
    <m/>
    <m/>
    <m/>
    <m/>
    <m/>
    <m/>
    <m/>
    <m/>
    <m/>
    <m/>
    <m/>
    <m/>
    <m/>
    <m/>
    <m/>
    <m/>
    <m/>
    <m/>
    <m/>
    <m/>
    <m/>
    <m/>
    <m/>
    <m/>
    <m/>
    <m/>
    <m/>
    <m/>
    <m/>
    <m/>
    <m/>
    <m/>
    <m/>
    <m/>
    <m/>
    <m/>
    <m/>
    <m/>
    <m/>
    <m/>
    <n v="2.76"/>
    <m/>
    <m/>
    <m/>
    <m/>
    <m/>
    <m/>
    <m/>
    <m/>
    <m/>
    <m/>
    <m/>
    <m/>
    <m/>
    <m/>
    <n v="3.53"/>
    <m/>
    <m/>
    <m/>
    <m/>
    <m/>
    <m/>
    <m/>
    <m/>
    <m/>
    <m/>
    <m/>
    <m/>
    <m/>
    <m/>
    <m/>
    <m/>
    <m/>
    <m/>
    <n v="1.2"/>
    <m/>
    <m/>
    <m/>
    <m/>
    <n v="3.75"/>
    <n v="5.23"/>
    <m/>
    <m/>
    <n v="9.82"/>
    <n v="1.2"/>
    <n v="11.02"/>
    <n v="8.98"/>
    <n v="20"/>
    <n v="6.7999456004351965E-4"/>
    <n v="0.55099999999999993"/>
  </r>
  <r>
    <n v="27"/>
    <n v="106"/>
    <s v="Quinsam R"/>
    <s v="OPS"/>
    <s v="124"/>
    <s v="Chinook"/>
    <s v="3"/>
    <x v="0"/>
    <x v="6"/>
    <n v="106"/>
    <x v="11"/>
    <s v="CK-29"/>
    <s v="EAST VANCOUVER ISLAND-NORTH_FA_0.x"/>
    <s v="M"/>
    <s v="H"/>
    <n v="106"/>
    <s v="Quinsam River H"/>
    <n v="106"/>
    <s v="Quinsam R"/>
    <s v="JNST"/>
    <s v="S"/>
    <x v="1"/>
    <s v="180370"/>
    <n v="0"/>
    <x v="655"/>
    <n v="2009"/>
    <s v="20090506"/>
    <s v="20090506"/>
    <n v="80"/>
    <n v="5.4"/>
    <m/>
    <s v="CWT"/>
    <s v="P"/>
    <x v="0"/>
    <s v="Y"/>
    <s v="Y"/>
    <s v="Y"/>
    <n v="1.5950000000000001E-3"/>
    <s v="AD Clip"/>
    <n v="29412"/>
    <n v="29412"/>
    <n v="306585"/>
    <n v="6"/>
    <n v="29127"/>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5"/>
    <m/>
    <m/>
    <n v="0"/>
    <n v="0"/>
    <n v="0"/>
    <n v="2.35"/>
    <n v="2.35"/>
    <n v="7.9899360805113558E-5"/>
    <n v="0"/>
  </r>
  <r>
    <n v="27"/>
    <n v="106"/>
    <s v="Quinsam R"/>
    <s v="OPS"/>
    <s v="124"/>
    <s v="Chinook"/>
    <s v="3"/>
    <x v="0"/>
    <x v="6"/>
    <n v="106"/>
    <x v="11"/>
    <s v="CK-29"/>
    <s v="EAST VANCOUVER ISLAND-NORTH_FA_0.x"/>
    <s v="M"/>
    <s v="H"/>
    <n v="106"/>
    <s v="Quinsam River H"/>
    <n v="106"/>
    <s v="Quinsam R"/>
    <s v="JNST"/>
    <s v="S"/>
    <x v="1"/>
    <s v="180371"/>
    <n v="0"/>
    <x v="656"/>
    <n v="2009"/>
    <s v="20090507"/>
    <s v="20090507"/>
    <n v="79"/>
    <n v="5.2"/>
    <m/>
    <s v="CWT"/>
    <s v="P"/>
    <x v="0"/>
    <s v="Y"/>
    <s v="Y"/>
    <s v="Y"/>
    <n v="8.7900000000000001E-4"/>
    <s v="AD Clip"/>
    <n v="29551"/>
    <s v=""/>
    <n v="317244"/>
    <n v="2"/>
    <n v="29112"/>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5"/>
    <n v="0.64"/>
    <m/>
    <m/>
    <n v="0"/>
    <n v="0"/>
    <n v="0"/>
    <n v="0.99"/>
    <n v="0.99"/>
    <n v="3.3501404351798582E-5"/>
    <n v="0"/>
  </r>
  <r>
    <n v="27"/>
    <n v="106"/>
    <s v="Quinsam R"/>
    <s v="OPS"/>
    <s v="124"/>
    <s v="Chinook"/>
    <s v="3"/>
    <x v="0"/>
    <x v="6"/>
    <n v="106"/>
    <x v="11"/>
    <s v="CK-29"/>
    <s v="EAST VANCOUVER ISLAND-NORTH_FA_0.x"/>
    <s v="M"/>
    <s v="H"/>
    <n v="106"/>
    <s v="Quinsam River H"/>
    <n v="106"/>
    <s v="Quinsam R"/>
    <s v="JNST"/>
    <s v="S"/>
    <x v="1"/>
    <s v="180371"/>
    <n v="0"/>
    <x v="656"/>
    <n v="2009"/>
    <s v="20090507"/>
    <s v="20090507"/>
    <n v="79"/>
    <n v="5.2"/>
    <m/>
    <s v="CWT"/>
    <s v="P"/>
    <x v="0"/>
    <s v="Y"/>
    <s v="Y"/>
    <s v="Y"/>
    <n v="8.7900000000000001E-4"/>
    <s v="AD Clip"/>
    <n v="29551"/>
    <s v=""/>
    <n v="317244"/>
    <n v="3"/>
    <n v="29112"/>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600000000000003"/>
    <m/>
    <m/>
    <m/>
    <m/>
    <n v="1.96"/>
    <n v="1.39"/>
    <m/>
    <m/>
    <n v="0"/>
    <n v="4.3600000000000003"/>
    <n v="4.3600000000000003"/>
    <n v="3.35"/>
    <n v="7.71"/>
    <n v="2.6090487631552232E-4"/>
    <n v="0.56549935149156938"/>
  </r>
  <r>
    <n v="27"/>
    <n v="106"/>
    <s v="Quinsam R"/>
    <s v="OPS"/>
    <s v="124"/>
    <s v="Chinook"/>
    <s v="3"/>
    <x v="0"/>
    <x v="6"/>
    <n v="106"/>
    <x v="11"/>
    <s v="CK-29"/>
    <s v="EAST VANCOUVER ISLAND-NORTH_FA_0.x"/>
    <s v="M"/>
    <s v="H"/>
    <n v="106"/>
    <s v="Quinsam River H"/>
    <n v="106"/>
    <s v="Quinsam R"/>
    <s v="JNST"/>
    <s v="S"/>
    <x v="1"/>
    <s v="180371"/>
    <n v="0"/>
    <x v="656"/>
    <n v="2009"/>
    <s v="20090507"/>
    <s v="20090507"/>
    <n v="79"/>
    <n v="5.2"/>
    <m/>
    <s v="CWT"/>
    <s v="P"/>
    <x v="0"/>
    <s v="Y"/>
    <s v="Y"/>
    <s v="Y"/>
    <n v="8.7900000000000001E-4"/>
    <s v="AD Clip"/>
    <n v="29551"/>
    <s v=""/>
    <n v="317244"/>
    <n v="4"/>
    <n v="29112"/>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38"/>
    <m/>
    <m/>
    <m/>
    <m/>
    <n v="6.36"/>
    <n v="6.36"/>
    <m/>
    <m/>
    <n v="0"/>
    <n v="14.38"/>
    <n v="14.38"/>
    <n v="12.72"/>
    <n v="27.1"/>
    <n v="9.1705864437751684E-4"/>
    <n v="0.53062730627306276"/>
  </r>
  <r>
    <n v="27"/>
    <n v="106"/>
    <s v="Quinsam R"/>
    <s v="OPS"/>
    <s v="124"/>
    <s v="Chinook"/>
    <s v="3"/>
    <x v="0"/>
    <x v="6"/>
    <n v="106"/>
    <x v="11"/>
    <s v="CK-29"/>
    <s v="EAST VANCOUVER ISLAND-NORTH_FA_0.x"/>
    <s v="M"/>
    <s v="H"/>
    <n v="106"/>
    <s v="Quinsam River H"/>
    <n v="106"/>
    <s v="Quinsam R"/>
    <s v="JNST"/>
    <s v="S"/>
    <x v="1"/>
    <s v="180371"/>
    <n v="0"/>
    <x v="656"/>
    <n v="2009"/>
    <s v="20090507"/>
    <s v="20090507"/>
    <n v="79"/>
    <n v="5.2"/>
    <m/>
    <s v="CWT"/>
    <s v="P"/>
    <x v="0"/>
    <s v="Y"/>
    <s v="Y"/>
    <s v="Y"/>
    <n v="8.7900000000000001E-4"/>
    <s v="AD Clip"/>
    <n v="29551"/>
    <n v="29551"/>
    <n v="317244"/>
    <n v="5"/>
    <n v="29112"/>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01"/>
    <n v="8.85"/>
    <m/>
    <m/>
    <n v="0"/>
    <n v="0"/>
    <n v="0"/>
    <n v="14.86"/>
    <n v="14.86"/>
    <n v="5.0285946330073429E-4"/>
    <n v="0"/>
  </r>
  <r>
    <n v="27"/>
    <n v="106"/>
    <s v="Quinsam R"/>
    <s v="OPS"/>
    <s v="124"/>
    <s v="Chinook"/>
    <s v="3"/>
    <x v="0"/>
    <x v="6"/>
    <n v="106"/>
    <x v="11"/>
    <s v="CK-29"/>
    <s v="EAST VANCOUVER ISLAND-NORTH_FA_0.x"/>
    <s v="M"/>
    <s v="H"/>
    <n v="106"/>
    <s v="Quinsam River H"/>
    <n v="106"/>
    <s v="Quinsam R"/>
    <s v="JNST"/>
    <s v="S"/>
    <x v="1"/>
    <s v="180372"/>
    <n v="0"/>
    <x v="657"/>
    <n v="2009"/>
    <s v="20090511"/>
    <s v="20090511"/>
    <n v="81"/>
    <n v="5.5"/>
    <m/>
    <s v="CWT"/>
    <s v="P"/>
    <x v="0"/>
    <s v="Y"/>
    <s v="Y"/>
    <s v="Y"/>
    <n v="8.3600000000000005E-4"/>
    <s v="AD Clip"/>
    <n v="29874"/>
    <s v=""/>
    <n v="209846"/>
    <n v="3"/>
    <n v="29111"/>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52"/>
    <m/>
    <m/>
    <m/>
    <m/>
    <n v="4.8899999999999997"/>
    <n v="4.16"/>
    <m/>
    <m/>
    <n v="0"/>
    <n v="13.52"/>
    <n v="13.52"/>
    <n v="9.0500000000000007"/>
    <n v="22.57"/>
    <n v="7.5550646046729599E-4"/>
    <n v="0.59902525476295965"/>
  </r>
  <r>
    <n v="27"/>
    <n v="106"/>
    <s v="Quinsam R"/>
    <s v="OPS"/>
    <s v="124"/>
    <s v="Chinook"/>
    <s v="3"/>
    <x v="0"/>
    <x v="6"/>
    <n v="106"/>
    <x v="11"/>
    <s v="CK-29"/>
    <s v="EAST VANCOUVER ISLAND-NORTH_FA_0.x"/>
    <s v="M"/>
    <s v="H"/>
    <n v="106"/>
    <s v="Quinsam River H"/>
    <n v="106"/>
    <s v="Quinsam R"/>
    <s v="JNST"/>
    <s v="S"/>
    <x v="1"/>
    <s v="180372"/>
    <n v="0"/>
    <x v="657"/>
    <n v="2009"/>
    <s v="20090511"/>
    <s v="20090511"/>
    <n v="81"/>
    <n v="5.5"/>
    <m/>
    <s v="CWT"/>
    <s v="P"/>
    <x v="0"/>
    <s v="Y"/>
    <s v="Y"/>
    <s v="Y"/>
    <n v="8.3600000000000005E-4"/>
    <s v="AD Clip"/>
    <n v="29874"/>
    <s v=""/>
    <n v="209846"/>
    <n v="4"/>
    <n v="29111"/>
    <n v="2012"/>
    <m/>
    <m/>
    <m/>
    <m/>
    <m/>
    <m/>
    <m/>
    <m/>
    <m/>
    <m/>
    <m/>
    <m/>
    <m/>
    <m/>
    <m/>
    <n v="2.4900000000000002"/>
    <m/>
    <m/>
    <m/>
    <m/>
    <m/>
    <m/>
    <m/>
    <m/>
    <m/>
    <m/>
    <m/>
    <m/>
    <m/>
    <m/>
    <m/>
    <m/>
    <m/>
    <m/>
    <m/>
    <m/>
    <m/>
    <m/>
    <m/>
    <m/>
    <m/>
    <m/>
    <m/>
    <m/>
    <m/>
    <m/>
    <m/>
    <m/>
    <m/>
    <n v="8.39"/>
    <m/>
    <m/>
    <m/>
    <m/>
    <m/>
    <m/>
    <m/>
    <m/>
    <m/>
    <m/>
    <m/>
    <m/>
    <m/>
    <m/>
    <m/>
    <m/>
    <m/>
    <m/>
    <m/>
    <m/>
    <m/>
    <m/>
    <m/>
    <m/>
    <m/>
    <m/>
    <m/>
    <m/>
    <m/>
    <m/>
    <m/>
    <m/>
    <m/>
    <m/>
    <m/>
    <m/>
    <m/>
    <m/>
    <m/>
    <m/>
    <m/>
    <m/>
    <m/>
    <m/>
    <m/>
    <m/>
    <m/>
    <m/>
    <m/>
    <m/>
    <m/>
    <m/>
    <m/>
    <m/>
    <m/>
    <m/>
    <m/>
    <m/>
    <m/>
    <m/>
    <m/>
    <m/>
    <m/>
    <m/>
    <m/>
    <m/>
    <m/>
    <m/>
    <m/>
    <m/>
    <m/>
    <m/>
    <m/>
    <m/>
    <m/>
    <m/>
    <m/>
    <m/>
    <m/>
    <m/>
    <m/>
    <m/>
    <m/>
    <m/>
    <m/>
    <m/>
    <m/>
    <m/>
    <n v="7.82"/>
    <m/>
    <m/>
    <m/>
    <m/>
    <m/>
    <m/>
    <m/>
    <m/>
    <m/>
    <n v="15.64"/>
    <m/>
    <m/>
    <m/>
    <m/>
    <m/>
    <m/>
    <m/>
    <m/>
    <m/>
    <m/>
    <n v="0"/>
    <m/>
    <m/>
    <m/>
    <m/>
    <n v="11.62"/>
    <n v="13.32"/>
    <m/>
    <m/>
    <n v="34.340000000000003"/>
    <n v="0"/>
    <n v="34.340000000000003"/>
    <n v="24.94"/>
    <n v="59.28"/>
    <n v="1.9843342036553525E-3"/>
    <n v="0.57928475033738192"/>
  </r>
  <r>
    <n v="27"/>
    <n v="106"/>
    <s v="Quinsam R"/>
    <s v="OPS"/>
    <s v="124"/>
    <s v="Chinook"/>
    <s v="3"/>
    <x v="0"/>
    <x v="6"/>
    <n v="106"/>
    <x v="11"/>
    <s v="CK-29"/>
    <s v="EAST VANCOUVER ISLAND-NORTH_FA_0.x"/>
    <s v="M"/>
    <s v="H"/>
    <n v="106"/>
    <s v="Quinsam River H"/>
    <n v="106"/>
    <s v="Quinsam R"/>
    <s v="JNST"/>
    <s v="S"/>
    <x v="1"/>
    <s v="180372"/>
    <n v="0"/>
    <x v="657"/>
    <n v="2009"/>
    <s v="20090511"/>
    <s v="20090511"/>
    <n v="81"/>
    <n v="5.5"/>
    <m/>
    <s v="CWT"/>
    <s v="P"/>
    <x v="0"/>
    <s v="Y"/>
    <s v="Y"/>
    <s v="Y"/>
    <n v="8.3600000000000005E-4"/>
    <s v="AD Clip"/>
    <n v="29874"/>
    <s v=""/>
    <n v="209846"/>
    <n v="5"/>
    <n v="29111"/>
    <n v="2013"/>
    <m/>
    <m/>
    <m/>
    <m/>
    <m/>
    <m/>
    <m/>
    <m/>
    <m/>
    <m/>
    <m/>
    <m/>
    <m/>
    <m/>
    <m/>
    <m/>
    <m/>
    <m/>
    <m/>
    <m/>
    <m/>
    <m/>
    <m/>
    <m/>
    <m/>
    <m/>
    <m/>
    <m/>
    <m/>
    <m/>
    <m/>
    <m/>
    <m/>
    <m/>
    <n v="3.49"/>
    <m/>
    <m/>
    <m/>
    <m/>
    <m/>
    <m/>
    <m/>
    <m/>
    <m/>
    <m/>
    <m/>
    <m/>
    <m/>
    <m/>
    <m/>
    <m/>
    <m/>
    <m/>
    <m/>
    <m/>
    <m/>
    <m/>
    <m/>
    <m/>
    <m/>
    <m/>
    <m/>
    <m/>
    <m/>
    <m/>
    <m/>
    <m/>
    <m/>
    <m/>
    <m/>
    <m/>
    <m/>
    <m/>
    <m/>
    <m/>
    <m/>
    <m/>
    <m/>
    <m/>
    <m/>
    <m/>
    <m/>
    <m/>
    <m/>
    <m/>
    <m/>
    <m/>
    <m/>
    <m/>
    <m/>
    <m/>
    <m/>
    <m/>
    <m/>
    <m/>
    <m/>
    <m/>
    <m/>
    <m/>
    <m/>
    <m/>
    <m/>
    <m/>
    <m/>
    <m/>
    <m/>
    <m/>
    <m/>
    <m/>
    <m/>
    <m/>
    <m/>
    <m/>
    <m/>
    <m/>
    <m/>
    <m/>
    <m/>
    <m/>
    <m/>
    <m/>
    <m/>
    <m/>
    <m/>
    <m/>
    <m/>
    <m/>
    <m/>
    <m/>
    <m/>
    <m/>
    <m/>
    <m/>
    <m/>
    <m/>
    <m/>
    <m/>
    <m/>
    <m/>
    <m/>
    <m/>
    <m/>
    <m/>
    <n v="3.53"/>
    <m/>
    <m/>
    <m/>
    <m/>
    <m/>
    <m/>
    <m/>
    <m/>
    <m/>
    <m/>
    <m/>
    <m/>
    <m/>
    <m/>
    <m/>
    <n v="9.16"/>
    <m/>
    <m/>
    <m/>
    <m/>
    <n v="11.27"/>
    <n v="13.14"/>
    <m/>
    <m/>
    <n v="7.02"/>
    <n v="9.16"/>
    <n v="16.18"/>
    <n v="24.41"/>
    <n v="40.590000000000003"/>
    <n v="1.3587065675838522E-3"/>
    <n v="0.398620349839862"/>
  </r>
  <r>
    <n v="27"/>
    <n v="106"/>
    <s v="Quinsam R"/>
    <s v="OPS"/>
    <s v="124"/>
    <s v="Chinook"/>
    <s v="3"/>
    <x v="0"/>
    <x v="6"/>
    <n v="106"/>
    <x v="11"/>
    <s v="CK-29"/>
    <s v="EAST VANCOUVER ISLAND-NORTH_FA_0.x"/>
    <s v="M"/>
    <s v="H"/>
    <n v="106"/>
    <s v="Quinsam River H"/>
    <n v="106"/>
    <s v="Quinsam R"/>
    <s v="JNST"/>
    <s v="S"/>
    <x v="1"/>
    <s v="180372"/>
    <n v="0"/>
    <x v="657"/>
    <n v="2009"/>
    <s v="20090511"/>
    <s v="20090511"/>
    <n v="81"/>
    <n v="5.5"/>
    <m/>
    <s v="CWT"/>
    <s v="P"/>
    <x v="0"/>
    <s v="Y"/>
    <s v="Y"/>
    <s v="Y"/>
    <n v="8.3600000000000005E-4"/>
    <s v="AD Clip"/>
    <n v="29874"/>
    <n v="29874"/>
    <n v="209846"/>
    <n v="6"/>
    <n v="29111"/>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
    <m/>
    <m/>
    <m/>
    <m/>
    <n v="1"/>
    <n v="0.05"/>
    <m/>
    <m/>
    <n v="0"/>
    <n v="3"/>
    <n v="3"/>
    <n v="1.05"/>
    <n v="4.05"/>
    <n v="1.3556939144406506E-4"/>
    <n v="0.74074074074074081"/>
  </r>
  <r>
    <n v="27"/>
    <n v="106"/>
    <s v="Quinsam R"/>
    <s v="OPS"/>
    <s v="124"/>
    <s v="Chinook"/>
    <s v="3"/>
    <x v="0"/>
    <x v="6"/>
    <n v="106"/>
    <x v="11"/>
    <s v="CK-29"/>
    <s v="EAST VANCOUVER ISLAND-NORTH_FA_0.x"/>
    <s v="M"/>
    <s v="H"/>
    <n v="106"/>
    <s v="Quinsam River H"/>
    <n v="106"/>
    <s v="Quinsam R"/>
    <s v="JNST"/>
    <s v="S"/>
    <x v="1"/>
    <s v="180373"/>
    <n v="0"/>
    <x v="658"/>
    <n v="2009"/>
    <s v="20090511"/>
    <s v="20090511"/>
    <n v="78"/>
    <n v="5.0999999999999996"/>
    <m/>
    <s v="CWT"/>
    <s v="P"/>
    <x v="0"/>
    <s v="Y"/>
    <s v="Y"/>
    <s v="Y"/>
    <n v="4.4359999999999998E-3"/>
    <s v="AD Clip"/>
    <n v="29398"/>
    <s v=""/>
    <n v="207660"/>
    <n v="3"/>
    <n v="29110"/>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99"/>
    <m/>
    <m/>
    <m/>
    <m/>
    <n v="3.5"/>
    <n v="2.54"/>
    <m/>
    <m/>
    <n v="0"/>
    <n v="12.99"/>
    <n v="12.99"/>
    <n v="6.04"/>
    <n v="19.03"/>
    <n v="6.4732294713926121E-4"/>
    <n v="0.68260641093011032"/>
  </r>
  <r>
    <n v="27"/>
    <n v="106"/>
    <s v="Quinsam R"/>
    <s v="OPS"/>
    <s v="124"/>
    <s v="Chinook"/>
    <s v="3"/>
    <x v="0"/>
    <x v="6"/>
    <n v="106"/>
    <x v="11"/>
    <s v="CK-29"/>
    <s v="EAST VANCOUVER ISLAND-NORTH_FA_0.x"/>
    <s v="M"/>
    <s v="H"/>
    <n v="106"/>
    <s v="Quinsam River H"/>
    <n v="106"/>
    <s v="Quinsam R"/>
    <s v="JNST"/>
    <s v="S"/>
    <x v="1"/>
    <s v="180373"/>
    <n v="0"/>
    <x v="658"/>
    <n v="2009"/>
    <s v="20090511"/>
    <s v="20090511"/>
    <n v="78"/>
    <n v="5.0999999999999996"/>
    <m/>
    <s v="CWT"/>
    <s v="P"/>
    <x v="0"/>
    <s v="Y"/>
    <s v="Y"/>
    <s v="Y"/>
    <n v="4.4359999999999998E-3"/>
    <s v="AD Clip"/>
    <n v="29398"/>
    <s v=""/>
    <n v="207660"/>
    <n v="4"/>
    <n v="29110"/>
    <n v="2012"/>
    <m/>
    <m/>
    <m/>
    <m/>
    <m/>
    <m/>
    <m/>
    <m/>
    <m/>
    <m/>
    <m/>
    <m/>
    <m/>
    <m/>
    <m/>
    <n v="2.490000000000000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92"/>
    <m/>
    <m/>
    <m/>
    <m/>
    <n v="5.83"/>
    <n v="8.01"/>
    <m/>
    <m/>
    <n v="2.4900000000000002"/>
    <n v="11.92"/>
    <n v="14.41"/>
    <n v="13.84"/>
    <n v="28.25"/>
    <n v="9.6094972447105249E-4"/>
    <n v="0.51008849557522129"/>
  </r>
  <r>
    <n v="27"/>
    <n v="106"/>
    <s v="Quinsam R"/>
    <s v="OPS"/>
    <s v="124"/>
    <s v="Chinook"/>
    <s v="3"/>
    <x v="0"/>
    <x v="6"/>
    <n v="106"/>
    <x v="11"/>
    <s v="CK-29"/>
    <s v="EAST VANCOUVER ISLAND-NORTH_FA_0.x"/>
    <s v="M"/>
    <s v="H"/>
    <n v="106"/>
    <s v="Quinsam River H"/>
    <n v="106"/>
    <s v="Quinsam R"/>
    <s v="JNST"/>
    <s v="S"/>
    <x v="1"/>
    <s v="180373"/>
    <n v="0"/>
    <x v="658"/>
    <n v="2009"/>
    <s v="20090511"/>
    <s v="20090511"/>
    <n v="78"/>
    <n v="5.0999999999999996"/>
    <m/>
    <s v="CWT"/>
    <s v="P"/>
    <x v="0"/>
    <s v="Y"/>
    <s v="Y"/>
    <s v="Y"/>
    <n v="4.4359999999999998E-3"/>
    <s v="AD Clip"/>
    <n v="29398"/>
    <n v="29398"/>
    <n v="207660"/>
    <n v="5"/>
    <n v="29110"/>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5"/>
    <m/>
    <m/>
    <m/>
    <m/>
    <n v="5.26"/>
    <n v="6.02"/>
    <m/>
    <m/>
    <n v="0"/>
    <n v="3.95"/>
    <n v="3.95"/>
    <n v="11.28"/>
    <n v="15.23"/>
    <n v="5.1806245322811076E-4"/>
    <n v="0.25935653315824031"/>
  </r>
  <r>
    <n v="27"/>
    <n v="106"/>
    <s v="Quinsam R"/>
    <s v="OPS"/>
    <s v="124"/>
    <s v="Chinook"/>
    <s v="3"/>
    <x v="0"/>
    <x v="6"/>
    <n v="106"/>
    <x v="11"/>
    <s v="CK-29"/>
    <s v="EAST VANCOUVER ISLAND-NORTH_FA_0.x"/>
    <s v="M"/>
    <s v="H"/>
    <n v="106"/>
    <s v="Quinsam River H"/>
    <n v="106"/>
    <s v="Quinsam R"/>
    <s v="JNST"/>
    <s v="S"/>
    <x v="1"/>
    <s v="180374"/>
    <n v="0"/>
    <x v="659"/>
    <n v="2009"/>
    <s v="20090513"/>
    <s v="20090513"/>
    <n v="81"/>
    <n v="5.6"/>
    <m/>
    <s v="CWT"/>
    <s v="P"/>
    <x v="0"/>
    <s v="Y"/>
    <s v="Y"/>
    <s v="Y"/>
    <n v="5.5579999999999996E-3"/>
    <s v="AD Clip"/>
    <n v="29341"/>
    <s v=""/>
    <n v="205773"/>
    <n v="3"/>
    <n v="29086"/>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3"/>
    <m/>
    <m/>
    <m/>
    <m/>
    <n v="2.17"/>
    <n v="4.71"/>
    <m/>
    <m/>
    <n v="0"/>
    <n v="2.23"/>
    <n v="2.23"/>
    <n v="6.88"/>
    <n v="9.11"/>
    <n v="3.1048703179850721E-4"/>
    <n v="0.24478594950603733"/>
  </r>
  <r>
    <n v="27"/>
    <n v="106"/>
    <s v="Quinsam R"/>
    <s v="OPS"/>
    <s v="124"/>
    <s v="Chinook"/>
    <s v="3"/>
    <x v="0"/>
    <x v="6"/>
    <n v="106"/>
    <x v="11"/>
    <s v="CK-29"/>
    <s v="EAST VANCOUVER ISLAND-NORTH_FA_0.x"/>
    <s v="M"/>
    <s v="H"/>
    <n v="106"/>
    <s v="Quinsam River H"/>
    <n v="106"/>
    <s v="Quinsam R"/>
    <s v="JNST"/>
    <s v="S"/>
    <x v="1"/>
    <s v="180374"/>
    <n v="0"/>
    <x v="659"/>
    <n v="2009"/>
    <s v="20090513"/>
    <s v="20090513"/>
    <n v="81"/>
    <n v="5.6"/>
    <m/>
    <s v="CWT"/>
    <s v="P"/>
    <x v="0"/>
    <s v="Y"/>
    <s v="Y"/>
    <s v="Y"/>
    <n v="5.5579999999999996E-3"/>
    <s v="AD Clip"/>
    <n v="29341"/>
    <s v=""/>
    <n v="205773"/>
    <n v="4"/>
    <n v="29086"/>
    <n v="2012"/>
    <m/>
    <m/>
    <m/>
    <m/>
    <m/>
    <m/>
    <m/>
    <m/>
    <m/>
    <m/>
    <m/>
    <m/>
    <m/>
    <m/>
    <m/>
    <m/>
    <m/>
    <m/>
    <m/>
    <m/>
    <m/>
    <m/>
    <m/>
    <m/>
    <m/>
    <m/>
    <m/>
    <m/>
    <m/>
    <m/>
    <m/>
    <m/>
    <m/>
    <m/>
    <n v="4.75"/>
    <m/>
    <m/>
    <m/>
    <m/>
    <m/>
    <m/>
    <m/>
    <m/>
    <m/>
    <m/>
    <m/>
    <m/>
    <m/>
    <m/>
    <m/>
    <m/>
    <m/>
    <m/>
    <m/>
    <m/>
    <m/>
    <m/>
    <m/>
    <m/>
    <m/>
    <m/>
    <m/>
    <m/>
    <m/>
    <m/>
    <m/>
    <m/>
    <m/>
    <m/>
    <m/>
    <m/>
    <m/>
    <m/>
    <m/>
    <m/>
    <m/>
    <m/>
    <m/>
    <m/>
    <m/>
    <m/>
    <m/>
    <m/>
    <m/>
    <m/>
    <m/>
    <m/>
    <m/>
    <m/>
    <m/>
    <m/>
    <m/>
    <m/>
    <m/>
    <m/>
    <m/>
    <m/>
    <m/>
    <m/>
    <m/>
    <m/>
    <m/>
    <m/>
    <m/>
    <m/>
    <m/>
    <m/>
    <m/>
    <m/>
    <m/>
    <m/>
    <m/>
    <m/>
    <m/>
    <m/>
    <m/>
    <m/>
    <m/>
    <m/>
    <m/>
    <m/>
    <m/>
    <m/>
    <m/>
    <m/>
    <m/>
    <m/>
    <m/>
    <m/>
    <m/>
    <m/>
    <m/>
    <m/>
    <m/>
    <m/>
    <m/>
    <m/>
    <m/>
    <m/>
    <m/>
    <m/>
    <n v="7.82"/>
    <m/>
    <m/>
    <m/>
    <m/>
    <m/>
    <m/>
    <m/>
    <m/>
    <m/>
    <m/>
    <m/>
    <m/>
    <m/>
    <m/>
    <m/>
    <m/>
    <m/>
    <n v="30.39"/>
    <m/>
    <m/>
    <m/>
    <m/>
    <n v="6.94"/>
    <n v="12.36"/>
    <m/>
    <m/>
    <n v="12.57"/>
    <n v="30.39"/>
    <n v="42.96"/>
    <n v="19.3"/>
    <n v="62.26"/>
    <n v="2.121945400633925E-3"/>
    <n v="0.69000963700610352"/>
  </r>
  <r>
    <n v="27"/>
    <n v="106"/>
    <s v="Quinsam R"/>
    <s v="OPS"/>
    <s v="124"/>
    <s v="Chinook"/>
    <s v="3"/>
    <x v="0"/>
    <x v="6"/>
    <n v="106"/>
    <x v="11"/>
    <s v="CK-29"/>
    <s v="EAST VANCOUVER ISLAND-NORTH_FA_0.x"/>
    <s v="M"/>
    <s v="H"/>
    <n v="106"/>
    <s v="Quinsam River H"/>
    <n v="106"/>
    <s v="Quinsam R"/>
    <s v="JNST"/>
    <s v="S"/>
    <x v="1"/>
    <s v="180374"/>
    <n v="0"/>
    <x v="659"/>
    <n v="2009"/>
    <s v="20090513"/>
    <s v="20090513"/>
    <n v="81"/>
    <n v="5.6"/>
    <m/>
    <s v="CWT"/>
    <s v="P"/>
    <x v="0"/>
    <s v="Y"/>
    <s v="Y"/>
    <s v="Y"/>
    <n v="5.5579999999999996E-3"/>
    <s v="AD Clip"/>
    <n v="29341"/>
    <s v=""/>
    <n v="205773"/>
    <n v="5"/>
    <n v="29086"/>
    <n v="2013"/>
    <m/>
    <m/>
    <m/>
    <m/>
    <m/>
    <m/>
    <m/>
    <m/>
    <m/>
    <m/>
    <m/>
    <m/>
    <m/>
    <m/>
    <m/>
    <m/>
    <m/>
    <m/>
    <m/>
    <m/>
    <m/>
    <m/>
    <m/>
    <m/>
    <m/>
    <m/>
    <m/>
    <m/>
    <m/>
    <m/>
    <m/>
    <m/>
    <m/>
    <m/>
    <n v="3.45"/>
    <m/>
    <m/>
    <m/>
    <m/>
    <m/>
    <m/>
    <m/>
    <m/>
    <m/>
    <m/>
    <m/>
    <m/>
    <m/>
    <m/>
    <n v="3.82"/>
    <m/>
    <m/>
    <m/>
    <m/>
    <m/>
    <m/>
    <m/>
    <m/>
    <m/>
    <m/>
    <m/>
    <m/>
    <m/>
    <m/>
    <m/>
    <m/>
    <m/>
    <m/>
    <m/>
    <m/>
    <m/>
    <m/>
    <m/>
    <m/>
    <m/>
    <m/>
    <m/>
    <m/>
    <m/>
    <m/>
    <m/>
    <m/>
    <m/>
    <m/>
    <m/>
    <m/>
    <m/>
    <m/>
    <m/>
    <m/>
    <m/>
    <m/>
    <m/>
    <m/>
    <m/>
    <m/>
    <m/>
    <m/>
    <m/>
    <m/>
    <m/>
    <m/>
    <m/>
    <m/>
    <m/>
    <m/>
    <m/>
    <m/>
    <m/>
    <m/>
    <m/>
    <m/>
    <m/>
    <m/>
    <m/>
    <m/>
    <m/>
    <m/>
    <m/>
    <m/>
    <m/>
    <m/>
    <m/>
    <m/>
    <m/>
    <m/>
    <m/>
    <m/>
    <m/>
    <m/>
    <m/>
    <m/>
    <m/>
    <m/>
    <m/>
    <m/>
    <m/>
    <m/>
    <m/>
    <m/>
    <m/>
    <m/>
    <m/>
    <m/>
    <m/>
    <m/>
    <m/>
    <m/>
    <m/>
    <m/>
    <m/>
    <m/>
    <m/>
    <m/>
    <m/>
    <m/>
    <m/>
    <m/>
    <m/>
    <n v="4.8499999999999996"/>
    <m/>
    <m/>
    <m/>
    <m/>
    <n v="8.27"/>
    <n v="9.44"/>
    <m/>
    <m/>
    <n v="7.27"/>
    <n v="4.8499999999999996"/>
    <n v="12.12"/>
    <n v="17.71"/>
    <n v="29.83"/>
    <n v="1.0166660986333116E-3"/>
    <n v="0.40630238015420717"/>
  </r>
  <r>
    <n v="27"/>
    <n v="106"/>
    <s v="Quinsam R"/>
    <s v="OPS"/>
    <s v="124"/>
    <s v="Chinook"/>
    <s v="3"/>
    <x v="0"/>
    <x v="6"/>
    <n v="106"/>
    <x v="11"/>
    <s v="CK-29"/>
    <s v="EAST VANCOUVER ISLAND-NORTH_FA_0.x"/>
    <s v="M"/>
    <s v="H"/>
    <n v="106"/>
    <s v="Quinsam River H"/>
    <n v="106"/>
    <s v="Quinsam R"/>
    <s v="JNST"/>
    <s v="S"/>
    <x v="1"/>
    <s v="180374"/>
    <n v="0"/>
    <x v="659"/>
    <n v="2009"/>
    <s v="20090513"/>
    <s v="20090513"/>
    <n v="81"/>
    <n v="5.6"/>
    <m/>
    <s v="CWT"/>
    <s v="P"/>
    <x v="0"/>
    <s v="Y"/>
    <s v="Y"/>
    <s v="Y"/>
    <n v="5.5579999999999996E-3"/>
    <s v="AD Clip"/>
    <n v="29341"/>
    <n v="29341"/>
    <n v="205773"/>
    <n v="6"/>
    <n v="29086"/>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
    <n v="0.36"/>
    <m/>
    <m/>
    <n v="0"/>
    <n v="0"/>
    <n v="0"/>
    <n v="1.06"/>
    <n v="1.06"/>
    <n v="3.6126921372823014E-5"/>
    <n v="0"/>
  </r>
  <r>
    <n v="27"/>
    <n v="106"/>
    <s v="Quinsam R"/>
    <s v="OPS"/>
    <s v="124"/>
    <s v="Chinook"/>
    <s v="3"/>
    <x v="0"/>
    <x v="6"/>
    <n v="106"/>
    <x v="11"/>
    <s v="CK-29"/>
    <s v="EAST VANCOUVER ISLAND-NORTH_FA_0.x"/>
    <s v="M"/>
    <s v="H"/>
    <n v="106"/>
    <s v="Quinsam River H"/>
    <n v="106"/>
    <s v="Quinsam R"/>
    <s v="JNST"/>
    <s v="S"/>
    <x v="1"/>
    <s v="180375"/>
    <n v="0"/>
    <x v="660"/>
    <n v="2009"/>
    <s v="20090513"/>
    <s v="20090513"/>
    <n v="81"/>
    <n v="5.5"/>
    <m/>
    <s v="CWT"/>
    <s v="P"/>
    <x v="0"/>
    <s v="Y"/>
    <s v="Y"/>
    <s v="Y"/>
    <n v="2.1789999999999999E-3"/>
    <s v="AD Clip"/>
    <n v="29755"/>
    <s v=""/>
    <n v="207306"/>
    <n v="3"/>
    <n v="29043"/>
    <n v="2011"/>
    <m/>
    <m/>
    <m/>
    <m/>
    <m/>
    <m/>
    <m/>
    <m/>
    <m/>
    <m/>
    <m/>
    <m/>
    <m/>
    <m/>
    <m/>
    <m/>
    <m/>
    <m/>
    <m/>
    <m/>
    <m/>
    <m/>
    <m/>
    <m/>
    <m/>
    <m/>
    <m/>
    <m/>
    <m/>
    <m/>
    <m/>
    <m/>
    <m/>
    <m/>
    <n v="6.03"/>
    <m/>
    <m/>
    <m/>
    <m/>
    <m/>
    <m/>
    <m/>
    <m/>
    <m/>
    <m/>
    <m/>
    <m/>
    <m/>
    <m/>
    <m/>
    <m/>
    <m/>
    <m/>
    <m/>
    <m/>
    <m/>
    <m/>
    <m/>
    <m/>
    <m/>
    <m/>
    <m/>
    <m/>
    <m/>
    <m/>
    <m/>
    <m/>
    <m/>
    <m/>
    <m/>
    <m/>
    <m/>
    <m/>
    <m/>
    <m/>
    <m/>
    <m/>
    <m/>
    <m/>
    <m/>
    <m/>
    <m/>
    <m/>
    <m/>
    <m/>
    <m/>
    <m/>
    <m/>
    <m/>
    <m/>
    <m/>
    <m/>
    <m/>
    <m/>
    <m/>
    <m/>
    <m/>
    <m/>
    <m/>
    <m/>
    <m/>
    <m/>
    <m/>
    <m/>
    <m/>
    <m/>
    <m/>
    <m/>
    <m/>
    <m/>
    <m/>
    <m/>
    <m/>
    <m/>
    <m/>
    <m/>
    <m/>
    <m/>
    <m/>
    <m/>
    <m/>
    <m/>
    <m/>
    <m/>
    <m/>
    <m/>
    <m/>
    <m/>
    <m/>
    <m/>
    <m/>
    <m/>
    <m/>
    <n v="18.5"/>
    <m/>
    <m/>
    <m/>
    <m/>
    <m/>
    <m/>
    <m/>
    <m/>
    <m/>
    <m/>
    <m/>
    <m/>
    <m/>
    <m/>
    <m/>
    <m/>
    <m/>
    <m/>
    <m/>
    <m/>
    <m/>
    <m/>
    <m/>
    <m/>
    <m/>
    <n v="0.3"/>
    <m/>
    <m/>
    <m/>
    <m/>
    <n v="4.3499999999999996"/>
    <n v="3.7"/>
    <m/>
    <m/>
    <n v="24.53"/>
    <n v="0.3"/>
    <n v="24.83"/>
    <n v="8.0500000000000007"/>
    <n v="32.880000000000003"/>
    <n v="1.1050243656528316E-3"/>
    <n v="0.75517031630170306"/>
  </r>
  <r>
    <n v="27"/>
    <n v="106"/>
    <s v="Quinsam R"/>
    <s v="OPS"/>
    <s v="124"/>
    <s v="Chinook"/>
    <s v="3"/>
    <x v="0"/>
    <x v="6"/>
    <n v="106"/>
    <x v="11"/>
    <s v="CK-29"/>
    <s v="EAST VANCOUVER ISLAND-NORTH_FA_0.x"/>
    <s v="M"/>
    <s v="H"/>
    <n v="106"/>
    <s v="Quinsam River H"/>
    <n v="106"/>
    <s v="Quinsam R"/>
    <s v="JNST"/>
    <s v="S"/>
    <x v="1"/>
    <s v="180375"/>
    <n v="0"/>
    <x v="660"/>
    <n v="2009"/>
    <s v="20090513"/>
    <s v="20090513"/>
    <n v="81"/>
    <n v="5.5"/>
    <m/>
    <s v="CWT"/>
    <s v="P"/>
    <x v="0"/>
    <s v="Y"/>
    <s v="Y"/>
    <s v="Y"/>
    <n v="2.1789999999999999E-3"/>
    <s v="AD Clip"/>
    <n v="29755"/>
    <s v=""/>
    <n v="207306"/>
    <n v="4"/>
    <n v="29043"/>
    <n v="2012"/>
    <m/>
    <m/>
    <m/>
    <m/>
    <m/>
    <m/>
    <m/>
    <m/>
    <m/>
    <m/>
    <m/>
    <m/>
    <m/>
    <m/>
    <m/>
    <m/>
    <m/>
    <m/>
    <m/>
    <m/>
    <m/>
    <m/>
    <m/>
    <m/>
    <m/>
    <m/>
    <m/>
    <m/>
    <m/>
    <m/>
    <m/>
    <m/>
    <m/>
    <m/>
    <n v="9.64"/>
    <m/>
    <m/>
    <m/>
    <m/>
    <m/>
    <m/>
    <m/>
    <m/>
    <m/>
    <m/>
    <m/>
    <m/>
    <m/>
    <m/>
    <m/>
    <m/>
    <m/>
    <m/>
    <m/>
    <m/>
    <m/>
    <m/>
    <m/>
    <m/>
    <m/>
    <m/>
    <m/>
    <m/>
    <m/>
    <m/>
    <m/>
    <m/>
    <m/>
    <m/>
    <m/>
    <m/>
    <m/>
    <m/>
    <m/>
    <m/>
    <m/>
    <m/>
    <m/>
    <m/>
    <m/>
    <m/>
    <m/>
    <m/>
    <m/>
    <m/>
    <m/>
    <m/>
    <m/>
    <m/>
    <m/>
    <m/>
    <m/>
    <m/>
    <m/>
    <m/>
    <m/>
    <m/>
    <m/>
    <m/>
    <m/>
    <m/>
    <m/>
    <m/>
    <m/>
    <m/>
    <m/>
    <m/>
    <m/>
    <m/>
    <m/>
    <m/>
    <m/>
    <m/>
    <m/>
    <m/>
    <m/>
    <m/>
    <m/>
    <m/>
    <m/>
    <m/>
    <m/>
    <m/>
    <m/>
    <m/>
    <m/>
    <m/>
    <m/>
    <m/>
    <m/>
    <m/>
    <m/>
    <m/>
    <n v="8.7799999999999994"/>
    <m/>
    <m/>
    <m/>
    <m/>
    <n v="7.82"/>
    <m/>
    <m/>
    <m/>
    <m/>
    <m/>
    <m/>
    <m/>
    <m/>
    <m/>
    <m/>
    <m/>
    <m/>
    <m/>
    <m/>
    <m/>
    <m/>
    <m/>
    <m/>
    <m/>
    <m/>
    <n v="5.44"/>
    <m/>
    <m/>
    <m/>
    <m/>
    <n v="16.8"/>
    <n v="19.559999999999999"/>
    <m/>
    <m/>
    <n v="26.24"/>
    <n v="5.44"/>
    <n v="31.68"/>
    <n v="36.36"/>
    <n v="68.040000000000006"/>
    <n v="2.2866745084859689E-3"/>
    <n v="0.46560846560846558"/>
  </r>
  <r>
    <n v="27"/>
    <n v="106"/>
    <s v="Quinsam R"/>
    <s v="OPS"/>
    <s v="124"/>
    <s v="Chinook"/>
    <s v="3"/>
    <x v="0"/>
    <x v="6"/>
    <n v="106"/>
    <x v="11"/>
    <s v="CK-29"/>
    <s v="EAST VANCOUVER ISLAND-NORTH_FA_0.x"/>
    <s v="M"/>
    <s v="H"/>
    <n v="106"/>
    <s v="Quinsam River H"/>
    <n v="106"/>
    <s v="Quinsam R"/>
    <s v="JNST"/>
    <s v="S"/>
    <x v="1"/>
    <s v="180375"/>
    <n v="0"/>
    <x v="660"/>
    <n v="2009"/>
    <s v="20090513"/>
    <s v="20090513"/>
    <n v="81"/>
    <n v="5.5"/>
    <m/>
    <s v="CWT"/>
    <s v="P"/>
    <x v="0"/>
    <s v="Y"/>
    <s v="Y"/>
    <s v="Y"/>
    <n v="2.1789999999999999E-3"/>
    <s v="AD Clip"/>
    <n v="29755"/>
    <s v=""/>
    <n v="207306"/>
    <n v="5"/>
    <n v="29043"/>
    <n v="2013"/>
    <m/>
    <m/>
    <m/>
    <m/>
    <m/>
    <m/>
    <m/>
    <m/>
    <m/>
    <m/>
    <m/>
    <m/>
    <m/>
    <m/>
    <m/>
    <m/>
    <m/>
    <m/>
    <m/>
    <m/>
    <m/>
    <m/>
    <m/>
    <m/>
    <m/>
    <m/>
    <m/>
    <m/>
    <m/>
    <m/>
    <m/>
    <m/>
    <m/>
    <m/>
    <n v="3.49"/>
    <m/>
    <m/>
    <m/>
    <m/>
    <m/>
    <m/>
    <m/>
    <m/>
    <m/>
    <m/>
    <m/>
    <m/>
    <m/>
    <m/>
    <m/>
    <m/>
    <m/>
    <m/>
    <m/>
    <m/>
    <m/>
    <m/>
    <m/>
    <m/>
    <m/>
    <m/>
    <m/>
    <m/>
    <m/>
    <m/>
    <m/>
    <m/>
    <m/>
    <m/>
    <m/>
    <m/>
    <n v="2.5499999999999998"/>
    <m/>
    <m/>
    <m/>
    <m/>
    <m/>
    <m/>
    <m/>
    <m/>
    <m/>
    <m/>
    <m/>
    <m/>
    <m/>
    <m/>
    <m/>
    <m/>
    <m/>
    <m/>
    <m/>
    <m/>
    <m/>
    <m/>
    <m/>
    <m/>
    <m/>
    <m/>
    <m/>
    <m/>
    <m/>
    <m/>
    <m/>
    <m/>
    <m/>
    <m/>
    <m/>
    <m/>
    <m/>
    <m/>
    <m/>
    <m/>
    <m/>
    <m/>
    <m/>
    <m/>
    <m/>
    <m/>
    <m/>
    <m/>
    <m/>
    <m/>
    <m/>
    <m/>
    <m/>
    <m/>
    <m/>
    <m/>
    <m/>
    <m/>
    <m/>
    <m/>
    <m/>
    <m/>
    <m/>
    <m/>
    <m/>
    <m/>
    <m/>
    <m/>
    <m/>
    <m/>
    <m/>
    <m/>
    <m/>
    <m/>
    <m/>
    <m/>
    <m/>
    <m/>
    <m/>
    <m/>
    <m/>
    <m/>
    <m/>
    <m/>
    <m/>
    <m/>
    <m/>
    <n v="0"/>
    <m/>
    <m/>
    <m/>
    <m/>
    <n v="7.5"/>
    <n v="11.54"/>
    <m/>
    <m/>
    <n v="6.04"/>
    <n v="0"/>
    <n v="6.04"/>
    <n v="19.04"/>
    <n v="25.08"/>
    <n v="8.4288354898336409E-4"/>
    <n v="0.240829346092504"/>
  </r>
  <r>
    <n v="27"/>
    <n v="106"/>
    <s v="Quinsam R"/>
    <s v="OPS"/>
    <s v="124"/>
    <s v="Chinook"/>
    <s v="3"/>
    <x v="0"/>
    <x v="6"/>
    <n v="106"/>
    <x v="11"/>
    <s v="CK-29"/>
    <s v="EAST VANCOUVER ISLAND-NORTH_FA_0.x"/>
    <s v="M"/>
    <s v="H"/>
    <n v="106"/>
    <s v="Quinsam River H"/>
    <n v="106"/>
    <s v="Quinsam R"/>
    <s v="JNST"/>
    <s v="S"/>
    <x v="1"/>
    <s v="180375"/>
    <n v="0"/>
    <x v="660"/>
    <n v="2009"/>
    <s v="20090513"/>
    <s v="20090513"/>
    <n v="81"/>
    <n v="5.5"/>
    <m/>
    <s v="CWT"/>
    <s v="P"/>
    <x v="0"/>
    <s v="Y"/>
    <s v="Y"/>
    <s v="Y"/>
    <n v="2.1789999999999999E-3"/>
    <s v="AD Clip"/>
    <n v="29755"/>
    <n v="29755"/>
    <n v="207306"/>
    <n v="6"/>
    <n v="29043"/>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0.05"/>
    <m/>
    <m/>
    <n v="0"/>
    <n v="0"/>
    <n v="0"/>
    <n v="1.05"/>
    <n v="1.05"/>
    <n v="3.5288186859351368E-5"/>
    <n v="0"/>
  </r>
  <r>
    <n v="27"/>
    <n v="106"/>
    <s v="Quinsam R"/>
    <s v="OPS"/>
    <s v="124"/>
    <s v="Chinook"/>
    <s v="3"/>
    <x v="0"/>
    <x v="6"/>
    <n v="106"/>
    <x v="11"/>
    <s v="CK-29"/>
    <s v="EAST VANCOUVER ISLAND-NORTH_FA_0.x"/>
    <s v="M"/>
    <s v="H"/>
    <n v="106"/>
    <s v="Quinsam River H"/>
    <n v="106"/>
    <s v="Quinsam R"/>
    <s v="JNST"/>
    <s v="S"/>
    <x v="1"/>
    <s v="180376"/>
    <n v="0"/>
    <x v="661"/>
    <n v="2009"/>
    <s v="20090514"/>
    <s v="20090514"/>
    <n v="77"/>
    <n v="4.8"/>
    <m/>
    <s v="CWT"/>
    <s v="P"/>
    <x v="0"/>
    <s v="Y"/>
    <s v="Y"/>
    <s v="Y"/>
    <n v="3.003E-3"/>
    <s v="AD Clip"/>
    <n v="29871"/>
    <s v=""/>
    <n v="203026"/>
    <n v="3"/>
    <n v="29071"/>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3"/>
    <m/>
    <m/>
    <m/>
    <m/>
    <n v="5.98"/>
    <n v="5.09"/>
    <m/>
    <m/>
    <n v="0"/>
    <n v="0.33"/>
    <n v="0.33"/>
    <n v="11.07"/>
    <n v="11.4"/>
    <n v="3.8164105654313552E-4"/>
    <n v="2.8947368421052631E-2"/>
  </r>
  <r>
    <n v="27"/>
    <n v="106"/>
    <s v="Quinsam R"/>
    <s v="OPS"/>
    <s v="124"/>
    <s v="Chinook"/>
    <s v="3"/>
    <x v="0"/>
    <x v="6"/>
    <n v="106"/>
    <x v="11"/>
    <s v="CK-29"/>
    <s v="EAST VANCOUVER ISLAND-NORTH_FA_0.x"/>
    <s v="M"/>
    <s v="H"/>
    <n v="106"/>
    <s v="Quinsam River H"/>
    <n v="106"/>
    <s v="Quinsam R"/>
    <s v="JNST"/>
    <s v="S"/>
    <x v="1"/>
    <s v="180376"/>
    <n v="0"/>
    <x v="661"/>
    <n v="2009"/>
    <s v="20090514"/>
    <s v="20090514"/>
    <n v="77"/>
    <n v="4.8"/>
    <m/>
    <s v="CWT"/>
    <s v="P"/>
    <x v="0"/>
    <s v="Y"/>
    <s v="Y"/>
    <s v="Y"/>
    <n v="3.003E-3"/>
    <s v="AD Clip"/>
    <n v="29871"/>
    <s v=""/>
    <n v="203026"/>
    <n v="4"/>
    <n v="29071"/>
    <n v="2012"/>
    <m/>
    <m/>
    <m/>
    <m/>
    <m/>
    <m/>
    <m/>
    <m/>
    <m/>
    <m/>
    <m/>
    <m/>
    <m/>
    <m/>
    <m/>
    <m/>
    <n v="2.63"/>
    <m/>
    <m/>
    <m/>
    <m/>
    <m/>
    <m/>
    <m/>
    <m/>
    <m/>
    <m/>
    <m/>
    <m/>
    <m/>
    <m/>
    <m/>
    <m/>
    <m/>
    <m/>
    <m/>
    <m/>
    <m/>
    <m/>
    <m/>
    <m/>
    <m/>
    <m/>
    <m/>
    <m/>
    <m/>
    <m/>
    <m/>
    <m/>
    <n v="8.5"/>
    <m/>
    <m/>
    <m/>
    <m/>
    <m/>
    <m/>
    <m/>
    <m/>
    <m/>
    <m/>
    <m/>
    <m/>
    <m/>
    <m/>
    <m/>
    <m/>
    <m/>
    <m/>
    <m/>
    <m/>
    <m/>
    <m/>
    <m/>
    <m/>
    <m/>
    <m/>
    <m/>
    <m/>
    <m/>
    <m/>
    <m/>
    <m/>
    <m/>
    <m/>
    <m/>
    <m/>
    <m/>
    <m/>
    <m/>
    <m/>
    <m/>
    <m/>
    <m/>
    <m/>
    <m/>
    <m/>
    <m/>
    <m/>
    <m/>
    <m/>
    <m/>
    <m/>
    <m/>
    <m/>
    <m/>
    <m/>
    <m/>
    <m/>
    <m/>
    <m/>
    <m/>
    <m/>
    <m/>
    <m/>
    <m/>
    <m/>
    <m/>
    <m/>
    <m/>
    <m/>
    <m/>
    <m/>
    <m/>
    <m/>
    <m/>
    <m/>
    <m/>
    <m/>
    <m/>
    <m/>
    <m/>
    <m/>
    <m/>
    <n v="10.8"/>
    <m/>
    <m/>
    <m/>
    <m/>
    <m/>
    <m/>
    <m/>
    <n v="7.82"/>
    <m/>
    <m/>
    <m/>
    <m/>
    <m/>
    <m/>
    <m/>
    <m/>
    <m/>
    <m/>
    <m/>
    <m/>
    <m/>
    <m/>
    <m/>
    <m/>
    <m/>
    <n v="7.02"/>
    <m/>
    <m/>
    <m/>
    <m/>
    <n v="11.54"/>
    <n v="16.02"/>
    <m/>
    <m/>
    <n v="29.75"/>
    <n v="7.02"/>
    <n v="36.770000000000003"/>
    <n v="27.56"/>
    <n v="64.33"/>
    <n v="2.1535937866157813E-3"/>
    <n v="0.57158401989740404"/>
  </r>
  <r>
    <n v="27"/>
    <n v="106"/>
    <s v="Quinsam R"/>
    <s v="OPS"/>
    <s v="124"/>
    <s v="Chinook"/>
    <s v="3"/>
    <x v="0"/>
    <x v="6"/>
    <n v="106"/>
    <x v="11"/>
    <s v="CK-29"/>
    <s v="EAST VANCOUVER ISLAND-NORTH_FA_0.x"/>
    <s v="M"/>
    <s v="H"/>
    <n v="106"/>
    <s v="Quinsam River H"/>
    <n v="106"/>
    <s v="Quinsam R"/>
    <s v="JNST"/>
    <s v="S"/>
    <x v="1"/>
    <s v="180376"/>
    <n v="0"/>
    <x v="661"/>
    <n v="2009"/>
    <s v="20090514"/>
    <s v="20090514"/>
    <n v="77"/>
    <n v="4.8"/>
    <m/>
    <s v="CWT"/>
    <s v="P"/>
    <x v="0"/>
    <s v="Y"/>
    <s v="Y"/>
    <s v="Y"/>
    <n v="3.003E-3"/>
    <s v="AD Clip"/>
    <n v="29871"/>
    <n v="29871"/>
    <n v="203026"/>
    <n v="5"/>
    <n v="29071"/>
    <n v="2013"/>
    <m/>
    <m/>
    <m/>
    <m/>
    <m/>
    <m/>
    <m/>
    <m/>
    <m/>
    <m/>
    <m/>
    <m/>
    <m/>
    <m/>
    <m/>
    <n v="2.549999999999999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9"/>
    <m/>
    <m/>
    <m/>
    <m/>
    <n v="9.77"/>
    <n v="12.03"/>
    <m/>
    <m/>
    <n v="2.5499999999999998"/>
    <n v="2.39"/>
    <n v="4.9400000000000004"/>
    <n v="21.8"/>
    <n v="26.74"/>
    <n v="8.9518261859328435E-4"/>
    <n v="0.18474195961106959"/>
  </r>
  <r>
    <n v="27"/>
    <n v="106"/>
    <s v="Quinsam R"/>
    <s v="OPS"/>
    <s v="124"/>
    <s v="Chinook"/>
    <s v="3"/>
    <x v="0"/>
    <x v="7"/>
    <n v="106"/>
    <x v="11"/>
    <s v="CK-29"/>
    <s v="EAST VANCOUVER ISLAND-NORTH_FA_0.x"/>
    <s v="M"/>
    <s v="H"/>
    <n v="420"/>
    <s v="Discovery Passage Seapens"/>
    <n v="420"/>
    <s v="Discovery Pass"/>
    <s v="JNST"/>
    <s v="S"/>
    <x v="2"/>
    <s v="180891"/>
    <n v="0"/>
    <x v="662"/>
    <n v="2010"/>
    <s v="20100503"/>
    <s v="20100503"/>
    <n v="89"/>
    <n v="8.3000000000000007"/>
    <m/>
    <s v="CWT"/>
    <s v="B"/>
    <x v="0"/>
    <s v="Y"/>
    <s v="Y"/>
    <s v="Y"/>
    <n v="9.4280000000000006E-3"/>
    <s v="AD Clip"/>
    <n v="28155"/>
    <s v=""/>
    <n v="477696"/>
    <n v="3"/>
    <n v="29945"/>
    <n v="2012"/>
    <m/>
    <m/>
    <m/>
    <m/>
    <m/>
    <m/>
    <m/>
    <m/>
    <m/>
    <m/>
    <m/>
    <m/>
    <m/>
    <m/>
    <m/>
    <n v="2.4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5"/>
    <m/>
    <m/>
    <m/>
    <m/>
    <n v="1.72"/>
    <n v="1.57"/>
    <m/>
    <m/>
    <n v="2.48"/>
    <n v="2.25"/>
    <n v="4.7300000000000004"/>
    <n v="3.29"/>
    <n v="8.02"/>
    <n v="2.8485171372757945E-4"/>
    <n v="0.58977556109725693"/>
  </r>
  <r>
    <n v="27"/>
    <n v="106"/>
    <s v="Quinsam R"/>
    <s v="OPS"/>
    <s v="124"/>
    <s v="Chinook"/>
    <s v="3"/>
    <x v="0"/>
    <x v="7"/>
    <n v="106"/>
    <x v="11"/>
    <s v="CK-29"/>
    <s v="EAST VANCOUVER ISLAND-NORTH_FA_0.x"/>
    <s v="M"/>
    <s v="H"/>
    <n v="420"/>
    <s v="Discovery Passage Seapens"/>
    <n v="420"/>
    <s v="Discovery Pass"/>
    <s v="JNST"/>
    <s v="S"/>
    <x v="2"/>
    <s v="180891"/>
    <n v="0"/>
    <x v="662"/>
    <n v="2010"/>
    <s v="20100503"/>
    <s v="20100503"/>
    <n v="89"/>
    <n v="8.3000000000000007"/>
    <m/>
    <s v="CWT"/>
    <s v="B"/>
    <x v="0"/>
    <s v="Y"/>
    <s v="Y"/>
    <s v="Y"/>
    <n v="9.4280000000000006E-3"/>
    <s v="AD Clip"/>
    <n v="28155"/>
    <n v="28155"/>
    <n v="477696"/>
    <n v="4"/>
    <n v="29945"/>
    <n v="2013"/>
    <m/>
    <m/>
    <m/>
    <m/>
    <m/>
    <m/>
    <m/>
    <m/>
    <m/>
    <m/>
    <m/>
    <m/>
    <m/>
    <m/>
    <m/>
    <m/>
    <m/>
    <m/>
    <m/>
    <m/>
    <m/>
    <m/>
    <m/>
    <m/>
    <m/>
    <m/>
    <m/>
    <m/>
    <m/>
    <m/>
    <m/>
    <m/>
    <m/>
    <m/>
    <m/>
    <m/>
    <m/>
    <m/>
    <m/>
    <m/>
    <m/>
    <m/>
    <m/>
    <m/>
    <m/>
    <m/>
    <m/>
    <m/>
    <m/>
    <n v="3.84"/>
    <m/>
    <m/>
    <m/>
    <m/>
    <m/>
    <m/>
    <m/>
    <m/>
    <m/>
    <m/>
    <m/>
    <m/>
    <m/>
    <m/>
    <m/>
    <m/>
    <m/>
    <m/>
    <m/>
    <m/>
    <m/>
    <m/>
    <m/>
    <m/>
    <m/>
    <m/>
    <m/>
    <m/>
    <m/>
    <m/>
    <m/>
    <m/>
    <m/>
    <m/>
    <m/>
    <m/>
    <m/>
    <m/>
    <m/>
    <m/>
    <m/>
    <m/>
    <m/>
    <m/>
    <m/>
    <m/>
    <m/>
    <m/>
    <m/>
    <m/>
    <m/>
    <m/>
    <m/>
    <m/>
    <m/>
    <m/>
    <m/>
    <m/>
    <m/>
    <m/>
    <m/>
    <m/>
    <m/>
    <m/>
    <m/>
    <m/>
    <m/>
    <m/>
    <m/>
    <m/>
    <m/>
    <m/>
    <m/>
    <m/>
    <m/>
    <m/>
    <m/>
    <m/>
    <m/>
    <m/>
    <m/>
    <m/>
    <m/>
    <m/>
    <m/>
    <m/>
    <m/>
    <m/>
    <m/>
    <m/>
    <m/>
    <m/>
    <m/>
    <n v="3.53"/>
    <m/>
    <m/>
    <m/>
    <m/>
    <m/>
    <m/>
    <m/>
    <m/>
    <m/>
    <m/>
    <m/>
    <m/>
    <m/>
    <m/>
    <m/>
    <m/>
    <m/>
    <m/>
    <m/>
    <m/>
    <n v="0.74"/>
    <n v="6.11"/>
    <m/>
    <m/>
    <n v="7.37"/>
    <n v="0"/>
    <n v="7.37"/>
    <n v="6.85"/>
    <n v="14.219999999999999"/>
    <n v="5.0506126798082038E-4"/>
    <n v="0.5182841068917019"/>
  </r>
  <r>
    <n v="27"/>
    <n v="106"/>
    <s v="Quinsam R"/>
    <s v="OPS"/>
    <s v="124"/>
    <s v="Chinook"/>
    <s v="3"/>
    <x v="0"/>
    <x v="7"/>
    <n v="106"/>
    <x v="11"/>
    <s v="CK-29"/>
    <s v="EAST VANCOUVER ISLAND-NORTH_FA_0.x"/>
    <s v="M"/>
    <s v="H"/>
    <n v="420"/>
    <s v="Discovery Passage Seapens"/>
    <n v="420"/>
    <s v="Discovery Pass"/>
    <s v="JNST"/>
    <s v="S"/>
    <x v="2"/>
    <s v="180892"/>
    <n v="0"/>
    <x v="663"/>
    <n v="2010"/>
    <s v="20100504"/>
    <s v="20100504"/>
    <n v="89"/>
    <n v="7.6"/>
    <m/>
    <s v="CWT"/>
    <s v="B"/>
    <x v="0"/>
    <s v="Y"/>
    <s v="Y"/>
    <s v="Y"/>
    <n v="3.4350000000000001E-3"/>
    <s v="AD Clip"/>
    <n v="29300"/>
    <s v=""/>
    <n v="246273"/>
    <n v="3"/>
    <n v="29944"/>
    <n v="2012"/>
    <m/>
    <m/>
    <m/>
    <m/>
    <m/>
    <m/>
    <m/>
    <m/>
    <m/>
    <m/>
    <m/>
    <m/>
    <m/>
    <m/>
    <m/>
    <m/>
    <m/>
    <m/>
    <m/>
    <m/>
    <m/>
    <m/>
    <m/>
    <m/>
    <m/>
    <m/>
    <m/>
    <m/>
    <m/>
    <m/>
    <m/>
    <m/>
    <m/>
    <m/>
    <m/>
    <m/>
    <m/>
    <m/>
    <m/>
    <m/>
    <m/>
    <m/>
    <m/>
    <m/>
    <m/>
    <m/>
    <m/>
    <m/>
    <m/>
    <n v="8.5"/>
    <m/>
    <m/>
    <m/>
    <m/>
    <m/>
    <m/>
    <m/>
    <m/>
    <m/>
    <m/>
    <m/>
    <m/>
    <m/>
    <m/>
    <m/>
    <m/>
    <m/>
    <m/>
    <m/>
    <m/>
    <m/>
    <m/>
    <m/>
    <m/>
    <m/>
    <m/>
    <m/>
    <m/>
    <m/>
    <m/>
    <m/>
    <m/>
    <m/>
    <m/>
    <m/>
    <m/>
    <m/>
    <m/>
    <m/>
    <m/>
    <m/>
    <m/>
    <m/>
    <m/>
    <m/>
    <m/>
    <m/>
    <m/>
    <m/>
    <m/>
    <m/>
    <m/>
    <m/>
    <m/>
    <m/>
    <m/>
    <m/>
    <m/>
    <m/>
    <m/>
    <m/>
    <m/>
    <m/>
    <m/>
    <m/>
    <m/>
    <m/>
    <m/>
    <m/>
    <m/>
    <m/>
    <m/>
    <m/>
    <m/>
    <m/>
    <m/>
    <m/>
    <m/>
    <m/>
    <m/>
    <m/>
    <m/>
    <m/>
    <m/>
    <m/>
    <m/>
    <m/>
    <m/>
    <m/>
    <m/>
    <m/>
    <m/>
    <m/>
    <m/>
    <m/>
    <m/>
    <m/>
    <m/>
    <m/>
    <m/>
    <m/>
    <m/>
    <m/>
    <m/>
    <m/>
    <m/>
    <m/>
    <m/>
    <m/>
    <m/>
    <m/>
    <m/>
    <m/>
    <m/>
    <n v="2.29"/>
    <n v="1.57"/>
    <m/>
    <m/>
    <n v="8.5"/>
    <n v="0"/>
    <n v="8.5"/>
    <n v="3.86"/>
    <n v="12.36"/>
    <n v="4.2184300341296927E-4"/>
    <n v="0.68770226537216828"/>
  </r>
  <r>
    <n v="27"/>
    <n v="106"/>
    <s v="Quinsam R"/>
    <s v="OPS"/>
    <s v="124"/>
    <s v="Chinook"/>
    <s v="3"/>
    <x v="0"/>
    <x v="7"/>
    <n v="106"/>
    <x v="11"/>
    <s v="CK-29"/>
    <s v="EAST VANCOUVER ISLAND-NORTH_FA_0.x"/>
    <s v="M"/>
    <s v="H"/>
    <n v="420"/>
    <s v="Discovery Passage Seapens"/>
    <n v="420"/>
    <s v="Discovery Pass"/>
    <s v="JNST"/>
    <s v="S"/>
    <x v="2"/>
    <s v="180892"/>
    <n v="0"/>
    <x v="663"/>
    <n v="2010"/>
    <s v="20100504"/>
    <s v="20100504"/>
    <n v="89"/>
    <n v="7.6"/>
    <m/>
    <s v="CWT"/>
    <s v="B"/>
    <x v="0"/>
    <s v="Y"/>
    <s v="Y"/>
    <s v="Y"/>
    <n v="3.4350000000000001E-3"/>
    <s v="AD Clip"/>
    <n v="29300"/>
    <s v=""/>
    <n v="246273"/>
    <n v="4"/>
    <n v="29944"/>
    <n v="2013"/>
    <m/>
    <m/>
    <m/>
    <m/>
    <m/>
    <m/>
    <m/>
    <m/>
    <m/>
    <m/>
    <m/>
    <m/>
    <m/>
    <m/>
    <m/>
    <m/>
    <m/>
    <m/>
    <m/>
    <m/>
    <m/>
    <m/>
    <m/>
    <m/>
    <m/>
    <m/>
    <m/>
    <m/>
    <m/>
    <m/>
    <m/>
    <m/>
    <m/>
    <m/>
    <n v="3.49"/>
    <m/>
    <m/>
    <m/>
    <m/>
    <m/>
    <m/>
    <m/>
    <m/>
    <m/>
    <m/>
    <m/>
    <m/>
    <m/>
    <m/>
    <n v="7.64"/>
    <m/>
    <m/>
    <m/>
    <m/>
    <m/>
    <m/>
    <m/>
    <m/>
    <m/>
    <m/>
    <m/>
    <m/>
    <m/>
    <n v="6.27"/>
    <m/>
    <m/>
    <m/>
    <m/>
    <m/>
    <m/>
    <m/>
    <m/>
    <m/>
    <m/>
    <m/>
    <m/>
    <m/>
    <m/>
    <m/>
    <m/>
    <m/>
    <m/>
    <m/>
    <m/>
    <m/>
    <m/>
    <m/>
    <m/>
    <m/>
    <m/>
    <m/>
    <m/>
    <m/>
    <m/>
    <m/>
    <m/>
    <m/>
    <m/>
    <m/>
    <m/>
    <m/>
    <m/>
    <m/>
    <m/>
    <m/>
    <m/>
    <m/>
    <m/>
    <m/>
    <m/>
    <m/>
    <m/>
    <m/>
    <m/>
    <m/>
    <m/>
    <m/>
    <m/>
    <m/>
    <m/>
    <m/>
    <m/>
    <m/>
    <n v="2.76"/>
    <m/>
    <m/>
    <m/>
    <m/>
    <m/>
    <m/>
    <m/>
    <m/>
    <m/>
    <m/>
    <m/>
    <m/>
    <m/>
    <m/>
    <m/>
    <m/>
    <m/>
    <m/>
    <m/>
    <m/>
    <m/>
    <m/>
    <m/>
    <m/>
    <m/>
    <m/>
    <m/>
    <m/>
    <m/>
    <m/>
    <m/>
    <m/>
    <m/>
    <m/>
    <m/>
    <n v="5.32"/>
    <m/>
    <m/>
    <m/>
    <m/>
    <n v="2.25"/>
    <n v="5.83"/>
    <m/>
    <m/>
    <n v="20.16"/>
    <n v="5.32"/>
    <n v="25.48"/>
    <n v="8.08"/>
    <n v="33.559999999999995"/>
    <n v="1.1453924914675766E-3"/>
    <n v="0.75923718712753285"/>
  </r>
  <r>
    <n v="27"/>
    <n v="106"/>
    <s v="Quinsam R"/>
    <s v="OPS"/>
    <s v="124"/>
    <s v="Chinook"/>
    <s v="3"/>
    <x v="0"/>
    <x v="7"/>
    <n v="106"/>
    <x v="11"/>
    <s v="CK-29"/>
    <s v="EAST VANCOUVER ISLAND-NORTH_FA_0.x"/>
    <s v="M"/>
    <s v="H"/>
    <n v="420"/>
    <s v="Discovery Passage Seapens"/>
    <n v="420"/>
    <s v="Discovery Pass"/>
    <s v="JNST"/>
    <s v="S"/>
    <x v="2"/>
    <s v="180892"/>
    <n v="0"/>
    <x v="663"/>
    <n v="2010"/>
    <s v="20100504"/>
    <s v="20100504"/>
    <n v="89"/>
    <n v="7.6"/>
    <m/>
    <s v="CWT"/>
    <s v="B"/>
    <x v="0"/>
    <s v="Y"/>
    <s v="Y"/>
    <s v="Y"/>
    <n v="3.4350000000000001E-3"/>
    <s v="AD Clip"/>
    <n v="29300"/>
    <n v="29300"/>
    <n v="246273"/>
    <n v="5"/>
    <n v="29944"/>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8"/>
    <m/>
    <m/>
    <m/>
    <m/>
    <m/>
    <m/>
    <m/>
    <m/>
    <n v="0"/>
    <n v="4.18"/>
    <n v="4.18"/>
    <n v="0"/>
    <n v="4.18"/>
    <n v="1.4266211604095562E-4"/>
    <n v="1"/>
  </r>
  <r>
    <n v="27"/>
    <n v="106"/>
    <s v="Quinsam R"/>
    <s v="OPS"/>
    <s v="124"/>
    <s v="Chinook"/>
    <s v="3"/>
    <x v="0"/>
    <x v="7"/>
    <n v="106"/>
    <x v="11"/>
    <s v="CK-29"/>
    <s v="EAST VANCOUVER ISLAND-NORTH_FA_0.x"/>
    <s v="M"/>
    <s v="H"/>
    <n v="420"/>
    <s v="Discovery Passage Seapens"/>
    <n v="420"/>
    <s v="Discovery Pass"/>
    <s v="JNST"/>
    <s v="S"/>
    <x v="2"/>
    <s v="180985"/>
    <n v="0"/>
    <x v="664"/>
    <n v="2010"/>
    <s v="20100428"/>
    <s v="20100506"/>
    <n v="83"/>
    <n v="5.8"/>
    <m/>
    <s v="CWT"/>
    <s v="B"/>
    <x v="0"/>
    <s v="Y"/>
    <s v="Y"/>
    <s v="Y"/>
    <n v="1.351E-3"/>
    <s v="AD Clip"/>
    <n v="29567"/>
    <s v=""/>
    <n v="199142"/>
    <n v="2"/>
    <n v="29946"/>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4"/>
    <n v="0.22"/>
    <m/>
    <m/>
    <n v="0"/>
    <n v="0"/>
    <n v="0"/>
    <n v="2.66"/>
    <n v="2.66"/>
    <n v="8.9965163865119902E-5"/>
    <n v="0"/>
  </r>
  <r>
    <n v="27"/>
    <n v="106"/>
    <s v="Quinsam R"/>
    <s v="OPS"/>
    <s v="124"/>
    <s v="Chinook"/>
    <s v="3"/>
    <x v="0"/>
    <x v="7"/>
    <n v="106"/>
    <x v="11"/>
    <s v="CK-29"/>
    <s v="EAST VANCOUVER ISLAND-NORTH_FA_0.x"/>
    <s v="M"/>
    <s v="H"/>
    <n v="420"/>
    <s v="Discovery Passage Seapens"/>
    <n v="420"/>
    <s v="Discovery Pass"/>
    <s v="JNST"/>
    <s v="S"/>
    <x v="2"/>
    <s v="180985"/>
    <n v="0"/>
    <x v="664"/>
    <n v="2010"/>
    <s v="20100428"/>
    <s v="20100506"/>
    <n v="83"/>
    <n v="5.8"/>
    <m/>
    <s v="CWT"/>
    <s v="B"/>
    <x v="0"/>
    <s v="Y"/>
    <s v="Y"/>
    <s v="Y"/>
    <n v="1.351E-3"/>
    <s v="AD Clip"/>
    <n v="29567"/>
    <s v=""/>
    <n v="199142"/>
    <n v="3"/>
    <n v="29946"/>
    <n v="2012"/>
    <m/>
    <m/>
    <m/>
    <m/>
    <m/>
    <m/>
    <m/>
    <m/>
    <m/>
    <m/>
    <m/>
    <m/>
    <m/>
    <m/>
    <m/>
    <m/>
    <m/>
    <m/>
    <m/>
    <m/>
    <m/>
    <m/>
    <m/>
    <m/>
    <m/>
    <m/>
    <m/>
    <m/>
    <m/>
    <m/>
    <m/>
    <m/>
    <m/>
    <m/>
    <m/>
    <m/>
    <m/>
    <m/>
    <m/>
    <m/>
    <m/>
    <m/>
    <m/>
    <m/>
    <m/>
    <m/>
    <m/>
    <m/>
    <m/>
    <n v="8.39"/>
    <m/>
    <m/>
    <m/>
    <m/>
    <m/>
    <m/>
    <m/>
    <m/>
    <m/>
    <m/>
    <m/>
    <m/>
    <m/>
    <m/>
    <m/>
    <m/>
    <m/>
    <m/>
    <m/>
    <m/>
    <m/>
    <m/>
    <m/>
    <m/>
    <m/>
    <m/>
    <m/>
    <m/>
    <m/>
    <m/>
    <m/>
    <m/>
    <m/>
    <m/>
    <m/>
    <m/>
    <m/>
    <m/>
    <m/>
    <m/>
    <m/>
    <m/>
    <m/>
    <m/>
    <m/>
    <m/>
    <m/>
    <m/>
    <m/>
    <m/>
    <m/>
    <m/>
    <m/>
    <m/>
    <m/>
    <m/>
    <m/>
    <m/>
    <m/>
    <m/>
    <m/>
    <m/>
    <m/>
    <m/>
    <m/>
    <m/>
    <m/>
    <m/>
    <m/>
    <m/>
    <m/>
    <m/>
    <m/>
    <m/>
    <m/>
    <m/>
    <m/>
    <m/>
    <m/>
    <m/>
    <m/>
    <m/>
    <m/>
    <m/>
    <m/>
    <m/>
    <m/>
    <m/>
    <m/>
    <m/>
    <m/>
    <m/>
    <m/>
    <m/>
    <m/>
    <m/>
    <m/>
    <m/>
    <m/>
    <m/>
    <m/>
    <m/>
    <m/>
    <m/>
    <m/>
    <m/>
    <m/>
    <m/>
    <m/>
    <n v="2.67"/>
    <m/>
    <m/>
    <m/>
    <m/>
    <n v="2.87"/>
    <n v="6.69"/>
    <m/>
    <m/>
    <n v="8.39"/>
    <n v="2.67"/>
    <n v="11.06"/>
    <n v="9.56"/>
    <n v="20.62"/>
    <n v="6.9739912740555347E-4"/>
    <n v="0.53637245392822497"/>
  </r>
  <r>
    <n v="27"/>
    <n v="106"/>
    <s v="Quinsam R"/>
    <s v="OPS"/>
    <s v="124"/>
    <s v="Chinook"/>
    <s v="3"/>
    <x v="0"/>
    <x v="7"/>
    <n v="106"/>
    <x v="11"/>
    <s v="CK-29"/>
    <s v="EAST VANCOUVER ISLAND-NORTH_FA_0.x"/>
    <s v="M"/>
    <s v="H"/>
    <n v="420"/>
    <s v="Discovery Passage Seapens"/>
    <n v="420"/>
    <s v="Discovery Pass"/>
    <s v="JNST"/>
    <s v="S"/>
    <x v="2"/>
    <s v="180985"/>
    <n v="0"/>
    <x v="664"/>
    <n v="2010"/>
    <s v="20100428"/>
    <s v="20100506"/>
    <n v="83"/>
    <n v="5.8"/>
    <m/>
    <s v="CWT"/>
    <s v="B"/>
    <x v="0"/>
    <s v="Y"/>
    <s v="Y"/>
    <s v="Y"/>
    <n v="1.351E-3"/>
    <s v="AD Clip"/>
    <n v="29567"/>
    <s v=""/>
    <n v="199142"/>
    <n v="4"/>
    <n v="29946"/>
    <n v="2013"/>
    <m/>
    <m/>
    <m/>
    <m/>
    <m/>
    <m/>
    <m/>
    <m/>
    <m/>
    <m/>
    <m/>
    <m/>
    <m/>
    <m/>
    <m/>
    <m/>
    <m/>
    <m/>
    <m/>
    <m/>
    <m/>
    <m/>
    <m/>
    <m/>
    <m/>
    <m/>
    <m/>
    <m/>
    <m/>
    <m/>
    <m/>
    <m/>
    <m/>
    <m/>
    <m/>
    <m/>
    <m/>
    <m/>
    <m/>
    <m/>
    <m/>
    <m/>
    <m/>
    <m/>
    <m/>
    <m/>
    <m/>
    <m/>
    <m/>
    <n v="3.82"/>
    <m/>
    <m/>
    <m/>
    <m/>
    <m/>
    <m/>
    <m/>
    <m/>
    <m/>
    <m/>
    <m/>
    <m/>
    <m/>
    <m/>
    <m/>
    <m/>
    <m/>
    <m/>
    <m/>
    <m/>
    <m/>
    <m/>
    <m/>
    <m/>
    <m/>
    <m/>
    <m/>
    <m/>
    <m/>
    <m/>
    <m/>
    <m/>
    <m/>
    <m/>
    <m/>
    <m/>
    <m/>
    <m/>
    <m/>
    <m/>
    <m/>
    <m/>
    <m/>
    <m/>
    <m/>
    <m/>
    <m/>
    <m/>
    <m/>
    <m/>
    <m/>
    <m/>
    <m/>
    <m/>
    <m/>
    <m/>
    <m/>
    <m/>
    <m/>
    <m/>
    <m/>
    <m/>
    <m/>
    <m/>
    <m/>
    <m/>
    <m/>
    <m/>
    <m/>
    <m/>
    <m/>
    <m/>
    <m/>
    <m/>
    <m/>
    <m/>
    <m/>
    <m/>
    <m/>
    <m/>
    <m/>
    <m/>
    <m/>
    <m/>
    <m/>
    <m/>
    <m/>
    <m/>
    <m/>
    <m/>
    <m/>
    <m/>
    <m/>
    <m/>
    <m/>
    <m/>
    <m/>
    <m/>
    <m/>
    <m/>
    <m/>
    <m/>
    <m/>
    <m/>
    <m/>
    <m/>
    <m/>
    <m/>
    <m/>
    <n v="3.98"/>
    <m/>
    <m/>
    <m/>
    <m/>
    <n v="5.51"/>
    <n v="9.6999999999999993"/>
    <m/>
    <m/>
    <n v="3.82"/>
    <n v="3.98"/>
    <n v="7.8"/>
    <n v="15.21"/>
    <n v="23.009999999999998"/>
    <n v="7.7823248892346195E-4"/>
    <n v="0.33898305084745767"/>
  </r>
  <r>
    <n v="27"/>
    <n v="106"/>
    <s v="Quinsam R"/>
    <s v="OPS"/>
    <s v="124"/>
    <s v="Chinook"/>
    <s v="3"/>
    <x v="0"/>
    <x v="7"/>
    <n v="106"/>
    <x v="11"/>
    <s v="CK-29"/>
    <s v="EAST VANCOUVER ISLAND-NORTH_FA_0.x"/>
    <s v="M"/>
    <s v="H"/>
    <n v="420"/>
    <s v="Discovery Passage Seapens"/>
    <n v="420"/>
    <s v="Discovery Pass"/>
    <s v="JNST"/>
    <s v="S"/>
    <x v="2"/>
    <s v="180985"/>
    <n v="0"/>
    <x v="664"/>
    <n v="2010"/>
    <s v="20100428"/>
    <s v="20100506"/>
    <n v="83"/>
    <n v="5.8"/>
    <m/>
    <s v="CWT"/>
    <s v="B"/>
    <x v="0"/>
    <s v="Y"/>
    <s v="Y"/>
    <s v="Y"/>
    <n v="1.351E-3"/>
    <s v="AD Clip"/>
    <n v="29567"/>
    <n v="29567"/>
    <n v="199142"/>
    <n v="5"/>
    <n v="29946"/>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5"/>
    <m/>
    <m/>
    <m/>
    <m/>
    <n v="1"/>
    <n v="2.48"/>
    <m/>
    <m/>
    <n v="0"/>
    <n v="2.85"/>
    <n v="2.85"/>
    <n v="3.48"/>
    <n v="6.33"/>
    <n v="2.1409003280684546E-4"/>
    <n v="0.45023696682464454"/>
  </r>
  <r>
    <n v="27"/>
    <n v="106"/>
    <s v="Quinsam R"/>
    <s v="OPS"/>
    <s v="124"/>
    <s v="Chinook"/>
    <s v="3"/>
    <x v="0"/>
    <x v="7"/>
    <n v="106"/>
    <x v="11"/>
    <s v="CK-29"/>
    <s v="EAST VANCOUVER ISLAND-NORTH_FA_0.x"/>
    <s v="M"/>
    <s v="H"/>
    <n v="106"/>
    <s v="Quinsam River H"/>
    <n v="6781"/>
    <s v="Orange Pt"/>
    <s v="JNST"/>
    <s v="S"/>
    <x v="1"/>
    <s v="180893"/>
    <n v="0"/>
    <x v="665"/>
    <n v="2010"/>
    <s v="20100422"/>
    <s v="20100422"/>
    <n v="80"/>
    <n v="5.4"/>
    <s v="Transported to Pulp Mill site and released off the float plane ramp. Sal 29.8 pp"/>
    <s v="CWT"/>
    <s v="B"/>
    <x v="1"/>
    <s v="N"/>
    <s v="N"/>
    <s v="N"/>
    <n v="6.3439999999999998E-3"/>
    <s v="AD Clip"/>
    <n v="29133"/>
    <s v=""/>
    <n v="159977"/>
    <n v="3"/>
    <n v="29947"/>
    <n v="2012"/>
    <m/>
    <m/>
    <m/>
    <m/>
    <m/>
    <m/>
    <m/>
    <m/>
    <m/>
    <m/>
    <m/>
    <m/>
    <m/>
    <m/>
    <m/>
    <m/>
    <m/>
    <m/>
    <m/>
    <m/>
    <m/>
    <m/>
    <m/>
    <m/>
    <m/>
    <m/>
    <m/>
    <m/>
    <m/>
    <m/>
    <m/>
    <m/>
    <m/>
    <m/>
    <n v="4.8899999999999997"/>
    <m/>
    <m/>
    <m/>
    <m/>
    <m/>
    <m/>
    <m/>
    <m/>
    <m/>
    <m/>
    <m/>
    <m/>
    <m/>
    <m/>
    <m/>
    <m/>
    <m/>
    <m/>
    <m/>
    <m/>
    <m/>
    <m/>
    <m/>
    <m/>
    <m/>
    <m/>
    <m/>
    <m/>
    <m/>
    <m/>
    <m/>
    <m/>
    <m/>
    <m/>
    <m/>
    <m/>
    <m/>
    <m/>
    <m/>
    <m/>
    <m/>
    <m/>
    <m/>
    <m/>
    <m/>
    <m/>
    <m/>
    <m/>
    <m/>
    <m/>
    <m/>
    <m/>
    <m/>
    <m/>
    <m/>
    <m/>
    <m/>
    <m/>
    <m/>
    <m/>
    <m/>
    <m/>
    <m/>
    <m/>
    <m/>
    <m/>
    <m/>
    <m/>
    <m/>
    <m/>
    <m/>
    <m/>
    <m/>
    <m/>
    <m/>
    <m/>
    <m/>
    <m/>
    <m/>
    <m/>
    <m/>
    <m/>
    <m/>
    <m/>
    <m/>
    <m/>
    <m/>
    <m/>
    <m/>
    <m/>
    <m/>
    <m/>
    <m/>
    <m/>
    <m/>
    <m/>
    <m/>
    <m/>
    <m/>
    <m/>
    <m/>
    <m/>
    <m/>
    <m/>
    <m/>
    <m/>
    <m/>
    <m/>
    <m/>
    <m/>
    <m/>
    <m/>
    <m/>
    <m/>
    <m/>
    <m/>
    <m/>
    <m/>
    <m/>
    <m/>
    <m/>
    <m/>
    <m/>
    <m/>
    <n v="6.37"/>
    <m/>
    <m/>
    <m/>
    <m/>
    <n v="2.29"/>
    <n v="4.26"/>
    <m/>
    <m/>
    <n v="4.8899999999999997"/>
    <n v="6.37"/>
    <n v="11.26"/>
    <n v="6.55"/>
    <n v="17.810000000000002"/>
    <n v="6.113342257920572E-4"/>
    <n v="0.63222908478382922"/>
  </r>
  <r>
    <n v="27"/>
    <n v="106"/>
    <s v="Quinsam R"/>
    <s v="OPS"/>
    <s v="124"/>
    <s v="Chinook"/>
    <s v="3"/>
    <x v="0"/>
    <x v="7"/>
    <n v="106"/>
    <x v="11"/>
    <s v="CK-29"/>
    <s v="EAST VANCOUVER ISLAND-NORTH_FA_0.x"/>
    <s v="M"/>
    <s v="H"/>
    <n v="106"/>
    <s v="Quinsam River H"/>
    <n v="6781"/>
    <s v="Orange Pt"/>
    <s v="JNST"/>
    <s v="S"/>
    <x v="1"/>
    <s v="180893"/>
    <n v="0"/>
    <x v="665"/>
    <n v="2010"/>
    <s v="20100422"/>
    <s v="20100422"/>
    <n v="80"/>
    <n v="5.4"/>
    <s v="Transported to Pulp Mill site and released off the float plane ramp. Sal 29.8 pp"/>
    <s v="CWT"/>
    <s v="B"/>
    <x v="1"/>
    <s v="N"/>
    <s v="N"/>
    <s v="N"/>
    <n v="6.3439999999999998E-3"/>
    <s v="AD Clip"/>
    <n v="29133"/>
    <s v=""/>
    <n v="159977"/>
    <n v="4"/>
    <n v="29947"/>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3"/>
    <m/>
    <m/>
    <m/>
    <m/>
    <m/>
    <m/>
    <m/>
    <m/>
    <m/>
    <m/>
    <m/>
    <m/>
    <m/>
    <m/>
    <m/>
    <m/>
    <m/>
    <m/>
    <m/>
    <m/>
    <m/>
    <m/>
    <m/>
    <n v="3.22"/>
    <n v="4.25"/>
    <m/>
    <m/>
    <n v="3.53"/>
    <n v="0"/>
    <n v="3.53"/>
    <n v="7.47"/>
    <n v="11"/>
    <n v="3.7757869083170287E-4"/>
    <n v="0.32090909090909087"/>
  </r>
  <r>
    <n v="27"/>
    <n v="106"/>
    <s v="Quinsam R"/>
    <s v="OPS"/>
    <s v="124"/>
    <s v="Chinook"/>
    <s v="3"/>
    <x v="0"/>
    <x v="7"/>
    <n v="106"/>
    <x v="11"/>
    <s v="CK-29"/>
    <s v="EAST VANCOUVER ISLAND-NORTH_FA_0.x"/>
    <s v="M"/>
    <s v="H"/>
    <n v="106"/>
    <s v="Quinsam River H"/>
    <n v="6781"/>
    <s v="Orange Pt"/>
    <s v="JNST"/>
    <s v="S"/>
    <x v="1"/>
    <s v="180893"/>
    <n v="0"/>
    <x v="665"/>
    <n v="2010"/>
    <s v="20100422"/>
    <s v="20100422"/>
    <n v="80"/>
    <n v="5.4"/>
    <s v="Transported to Pulp Mill site and released off the float plane ramp. Sal 29.8 pp"/>
    <s v="CWT"/>
    <s v="B"/>
    <x v="1"/>
    <s v="N"/>
    <s v="N"/>
    <s v="N"/>
    <n v="6.3439999999999998E-3"/>
    <s v="AD Clip"/>
    <n v="29133"/>
    <n v="29133"/>
    <n v="159977"/>
    <n v="5"/>
    <n v="29947"/>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900000000000001"/>
    <m/>
    <m/>
    <m/>
    <m/>
    <m/>
    <n v="2.35"/>
    <m/>
    <m/>
    <n v="0"/>
    <n v="1.0900000000000001"/>
    <n v="1.0900000000000001"/>
    <n v="2.35"/>
    <n v="3.4400000000000004"/>
    <n v="1.1807915422373255E-4"/>
    <n v="0.31686046511627908"/>
  </r>
  <r>
    <n v="27"/>
    <n v="106"/>
    <s v="Quinsam R"/>
    <s v="OPS"/>
    <s v="124"/>
    <s v="Chinook"/>
    <s v="3"/>
    <x v="0"/>
    <x v="7"/>
    <n v="106"/>
    <x v="11"/>
    <s v="CK-29"/>
    <s v="EAST VANCOUVER ISLAND-NORTH_FA_0.x"/>
    <s v="M"/>
    <s v="H"/>
    <n v="106"/>
    <s v="Quinsam River H"/>
    <n v="106"/>
    <s v="Quinsam R"/>
    <s v="JNST"/>
    <s v="S"/>
    <x v="1"/>
    <s v="180479"/>
    <n v="0"/>
    <x v="666"/>
    <n v="2010"/>
    <s v="20100512"/>
    <s v="20100512"/>
    <n v="80"/>
    <n v="5.6"/>
    <m/>
    <s v="CWT"/>
    <s v="P"/>
    <x v="0"/>
    <s v="Y"/>
    <s v="Y"/>
    <s v="Y"/>
    <n v="6.0920000000000002E-3"/>
    <s v="AD Clip"/>
    <n v="57747"/>
    <s v=""/>
    <n v="202381"/>
    <n v="3"/>
    <n v="29952"/>
    <n v="2012"/>
    <m/>
    <m/>
    <m/>
    <m/>
    <m/>
    <m/>
    <m/>
    <m/>
    <m/>
    <m/>
    <m/>
    <m/>
    <m/>
    <m/>
    <m/>
    <m/>
    <m/>
    <m/>
    <m/>
    <m/>
    <m/>
    <m/>
    <m/>
    <m/>
    <m/>
    <m/>
    <m/>
    <m/>
    <m/>
    <n v="4.8899999999999997"/>
    <m/>
    <m/>
    <m/>
    <m/>
    <m/>
    <m/>
    <m/>
    <m/>
    <m/>
    <m/>
    <m/>
    <m/>
    <m/>
    <m/>
    <m/>
    <m/>
    <m/>
    <m/>
    <m/>
    <m/>
    <m/>
    <m/>
    <m/>
    <m/>
    <m/>
    <m/>
    <m/>
    <m/>
    <m/>
    <m/>
    <m/>
    <m/>
    <m/>
    <m/>
    <m/>
    <m/>
    <m/>
    <m/>
    <m/>
    <m/>
    <m/>
    <m/>
    <m/>
    <m/>
    <m/>
    <m/>
    <m/>
    <m/>
    <m/>
    <m/>
    <m/>
    <m/>
    <m/>
    <m/>
    <m/>
    <m/>
    <m/>
    <m/>
    <m/>
    <m/>
    <m/>
    <m/>
    <m/>
    <m/>
    <m/>
    <m/>
    <m/>
    <m/>
    <m/>
    <m/>
    <m/>
    <m/>
    <m/>
    <m/>
    <m/>
    <m/>
    <m/>
    <m/>
    <m/>
    <m/>
    <m/>
    <m/>
    <m/>
    <m/>
    <m/>
    <m/>
    <m/>
    <m/>
    <m/>
    <m/>
    <m/>
    <m/>
    <m/>
    <m/>
    <m/>
    <m/>
    <m/>
    <m/>
    <m/>
    <m/>
    <m/>
    <m/>
    <m/>
    <m/>
    <m/>
    <m/>
    <m/>
    <m/>
    <m/>
    <m/>
    <m/>
    <m/>
    <m/>
    <m/>
    <m/>
    <m/>
    <m/>
    <m/>
    <m/>
    <m/>
    <m/>
    <m/>
    <m/>
    <m/>
    <m/>
    <m/>
    <m/>
    <m/>
    <m/>
    <m/>
    <m/>
    <m/>
    <m/>
    <m/>
    <n v="1.72"/>
    <n v="1.57"/>
    <m/>
    <m/>
    <n v="4.8899999999999997"/>
    <n v="0"/>
    <n v="4.8899999999999997"/>
    <n v="3.29"/>
    <n v="8.18"/>
    <n v="1.4165238021022738E-4"/>
    <n v="0.59779951100244499"/>
  </r>
  <r>
    <n v="27"/>
    <n v="106"/>
    <s v="Quinsam R"/>
    <s v="OPS"/>
    <s v="124"/>
    <s v="Chinook"/>
    <s v="3"/>
    <x v="0"/>
    <x v="7"/>
    <n v="106"/>
    <x v="11"/>
    <s v="CK-29"/>
    <s v="EAST VANCOUVER ISLAND-NORTH_FA_0.x"/>
    <s v="M"/>
    <s v="H"/>
    <n v="106"/>
    <s v="Quinsam River H"/>
    <n v="106"/>
    <s v="Quinsam R"/>
    <s v="JNST"/>
    <s v="S"/>
    <x v="1"/>
    <s v="180479"/>
    <n v="0"/>
    <x v="666"/>
    <n v="2010"/>
    <s v="20100512"/>
    <s v="20100512"/>
    <n v="80"/>
    <n v="5.6"/>
    <m/>
    <s v="CWT"/>
    <s v="P"/>
    <x v="0"/>
    <s v="Y"/>
    <s v="Y"/>
    <s v="Y"/>
    <n v="6.0920000000000002E-3"/>
    <s v="AD Clip"/>
    <n v="57747"/>
    <s v=""/>
    <n v="202381"/>
    <n v="4"/>
    <n v="29952"/>
    <n v="2013"/>
    <m/>
    <m/>
    <m/>
    <m/>
    <m/>
    <m/>
    <m/>
    <m/>
    <m/>
    <m/>
    <m/>
    <m/>
    <m/>
    <m/>
    <m/>
    <m/>
    <m/>
    <m/>
    <m/>
    <m/>
    <m/>
    <m/>
    <m/>
    <m/>
    <m/>
    <m/>
    <m/>
    <m/>
    <m/>
    <m/>
    <m/>
    <m/>
    <m/>
    <m/>
    <n v="3.49"/>
    <m/>
    <m/>
    <m/>
    <m/>
    <m/>
    <m/>
    <m/>
    <m/>
    <m/>
    <m/>
    <m/>
    <m/>
    <m/>
    <m/>
    <m/>
    <m/>
    <m/>
    <m/>
    <m/>
    <m/>
    <m/>
    <m/>
    <m/>
    <m/>
    <m/>
    <m/>
    <m/>
    <m/>
    <m/>
    <m/>
    <m/>
    <m/>
    <m/>
    <m/>
    <m/>
    <m/>
    <m/>
    <m/>
    <m/>
    <m/>
    <m/>
    <m/>
    <m/>
    <m/>
    <m/>
    <m/>
    <m/>
    <m/>
    <m/>
    <m/>
    <m/>
    <m/>
    <m/>
    <m/>
    <m/>
    <m/>
    <m/>
    <m/>
    <m/>
    <m/>
    <m/>
    <m/>
    <m/>
    <m/>
    <m/>
    <m/>
    <m/>
    <m/>
    <m/>
    <m/>
    <m/>
    <m/>
    <m/>
    <m/>
    <m/>
    <m/>
    <m/>
    <m/>
    <m/>
    <m/>
    <m/>
    <m/>
    <m/>
    <m/>
    <m/>
    <m/>
    <m/>
    <m/>
    <m/>
    <m/>
    <m/>
    <m/>
    <m/>
    <m/>
    <m/>
    <m/>
    <m/>
    <m/>
    <m/>
    <m/>
    <m/>
    <m/>
    <m/>
    <m/>
    <m/>
    <m/>
    <m/>
    <m/>
    <m/>
    <m/>
    <m/>
    <m/>
    <m/>
    <m/>
    <m/>
    <m/>
    <m/>
    <m/>
    <m/>
    <m/>
    <m/>
    <m/>
    <m/>
    <m/>
    <n v="16.7"/>
    <m/>
    <m/>
    <m/>
    <m/>
    <n v="17.25"/>
    <n v="17.71"/>
    <m/>
    <m/>
    <n v="3.49"/>
    <n v="16.7"/>
    <n v="20.190000000000001"/>
    <n v="34.96"/>
    <n v="55.15"/>
    <n v="9.5502796682078717E-4"/>
    <n v="0.36609247506799641"/>
  </r>
  <r>
    <n v="27"/>
    <n v="106"/>
    <s v="Quinsam R"/>
    <s v="OPS"/>
    <s v="124"/>
    <s v="Chinook"/>
    <s v="3"/>
    <x v="0"/>
    <x v="7"/>
    <n v="106"/>
    <x v="11"/>
    <s v="CK-29"/>
    <s v="EAST VANCOUVER ISLAND-NORTH_FA_0.x"/>
    <s v="M"/>
    <s v="H"/>
    <n v="106"/>
    <s v="Quinsam River H"/>
    <n v="106"/>
    <s v="Quinsam R"/>
    <s v="JNST"/>
    <s v="S"/>
    <x v="1"/>
    <s v="180479"/>
    <n v="0"/>
    <x v="666"/>
    <n v="2010"/>
    <s v="20100512"/>
    <s v="20100512"/>
    <n v="80"/>
    <n v="5.6"/>
    <m/>
    <s v="CWT"/>
    <s v="P"/>
    <x v="0"/>
    <s v="Y"/>
    <s v="Y"/>
    <s v="Y"/>
    <n v="6.0920000000000002E-3"/>
    <s v="AD Clip"/>
    <n v="57747"/>
    <n v="57747"/>
    <n v="202381"/>
    <n v="5"/>
    <n v="29952"/>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7"/>
    <n v="3.01"/>
    <m/>
    <m/>
    <n v="0"/>
    <n v="0"/>
    <n v="0"/>
    <n v="8.7100000000000009"/>
    <n v="8.7100000000000009"/>
    <n v="1.5083034616516876E-4"/>
    <n v="0"/>
  </r>
  <r>
    <n v="27"/>
    <n v="106"/>
    <s v="Quinsam R"/>
    <s v="OPS"/>
    <s v="124"/>
    <s v="Chinook"/>
    <s v="3"/>
    <x v="0"/>
    <x v="7"/>
    <n v="106"/>
    <x v="11"/>
    <s v="CK-29"/>
    <s v="EAST VANCOUVER ISLAND-NORTH_FA_0.x"/>
    <s v="M"/>
    <s v="H"/>
    <n v="106"/>
    <s v="Quinsam River H"/>
    <n v="106"/>
    <s v="Quinsam R"/>
    <s v="JNST"/>
    <s v="S"/>
    <x v="1"/>
    <s v="180695"/>
    <n v="0"/>
    <x v="667"/>
    <n v="2010"/>
    <s v="20100510"/>
    <s v="20100510"/>
    <n v="80"/>
    <n v="5.5"/>
    <m/>
    <s v="CWT"/>
    <s v="P"/>
    <x v="0"/>
    <s v="Y"/>
    <s v="Y"/>
    <s v="Y"/>
    <m/>
    <s v="AD Clip"/>
    <n v="27698"/>
    <s v=""/>
    <n v="97926"/>
    <n v="3"/>
    <n v="29948"/>
    <n v="2012"/>
    <m/>
    <m/>
    <m/>
    <m/>
    <m/>
    <m/>
    <m/>
    <m/>
    <m/>
    <m/>
    <m/>
    <m/>
    <m/>
    <m/>
    <m/>
    <m/>
    <m/>
    <m/>
    <m/>
    <m/>
    <m/>
    <m/>
    <m/>
    <m/>
    <m/>
    <m/>
    <m/>
    <m/>
    <m/>
    <m/>
    <m/>
    <m/>
    <m/>
    <m/>
    <m/>
    <m/>
    <m/>
    <m/>
    <m/>
    <m/>
    <m/>
    <m/>
    <m/>
    <m/>
    <m/>
    <m/>
    <m/>
    <m/>
    <m/>
    <m/>
    <m/>
    <m/>
    <m/>
    <m/>
    <m/>
    <m/>
    <m/>
    <m/>
    <m/>
    <m/>
    <m/>
    <m/>
    <m/>
    <m/>
    <m/>
    <m/>
    <m/>
    <m/>
    <m/>
    <m/>
    <m/>
    <m/>
    <m/>
    <m/>
    <m/>
    <m/>
    <m/>
    <m/>
    <m/>
    <m/>
    <m/>
    <m/>
    <m/>
    <m/>
    <m/>
    <m/>
    <m/>
    <m/>
    <m/>
    <m/>
    <m/>
    <m/>
    <m/>
    <m/>
    <m/>
    <m/>
    <m/>
    <m/>
    <m/>
    <m/>
    <m/>
    <m/>
    <m/>
    <m/>
    <m/>
    <m/>
    <m/>
    <m/>
    <m/>
    <m/>
    <m/>
    <m/>
    <m/>
    <m/>
    <m/>
    <m/>
    <m/>
    <m/>
    <m/>
    <m/>
    <m/>
    <m/>
    <m/>
    <m/>
    <m/>
    <m/>
    <m/>
    <m/>
    <m/>
    <m/>
    <m/>
    <m/>
    <m/>
    <n v="10.67"/>
    <m/>
    <m/>
    <m/>
    <m/>
    <m/>
    <m/>
    <m/>
    <m/>
    <m/>
    <m/>
    <m/>
    <m/>
    <m/>
    <m/>
    <m/>
    <m/>
    <m/>
    <m/>
    <m/>
    <m/>
    <m/>
    <m/>
    <m/>
    <m/>
    <m/>
    <m/>
    <m/>
    <m/>
    <m/>
    <m/>
    <n v="1.72"/>
    <n v="1.57"/>
    <m/>
    <m/>
    <n v="10.67"/>
    <n v="0"/>
    <n v="10.67"/>
    <n v="3.29"/>
    <n v="13.96"/>
    <n v="5.0400750956747784E-4"/>
    <n v="0.76432664756446989"/>
  </r>
  <r>
    <n v="27"/>
    <n v="106"/>
    <s v="Quinsam R"/>
    <s v="OPS"/>
    <s v="124"/>
    <s v="Chinook"/>
    <s v="3"/>
    <x v="0"/>
    <x v="7"/>
    <n v="106"/>
    <x v="11"/>
    <s v="CK-29"/>
    <s v="EAST VANCOUVER ISLAND-NORTH_FA_0.x"/>
    <s v="M"/>
    <s v="H"/>
    <n v="106"/>
    <s v="Quinsam River H"/>
    <n v="106"/>
    <s v="Quinsam R"/>
    <s v="JNST"/>
    <s v="S"/>
    <x v="1"/>
    <s v="180695"/>
    <n v="0"/>
    <x v="667"/>
    <n v="2010"/>
    <s v="20100510"/>
    <s v="20100510"/>
    <n v="80"/>
    <n v="5.5"/>
    <m/>
    <s v="CWT"/>
    <s v="P"/>
    <x v="0"/>
    <s v="Y"/>
    <s v="Y"/>
    <s v="Y"/>
    <m/>
    <s v="AD Clip"/>
    <n v="27698"/>
    <s v=""/>
    <n v="97926"/>
    <n v="4"/>
    <n v="29948"/>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49"/>
    <n v="4.68"/>
    <m/>
    <m/>
    <n v="0"/>
    <n v="0"/>
    <n v="0"/>
    <n v="9.17"/>
    <n v="9.17"/>
    <n v="3.3107083543938189E-4"/>
    <n v="0"/>
  </r>
  <r>
    <n v="27"/>
    <n v="106"/>
    <s v="Quinsam R"/>
    <s v="OPS"/>
    <s v="124"/>
    <s v="Chinook"/>
    <s v="3"/>
    <x v="0"/>
    <x v="7"/>
    <n v="106"/>
    <x v="11"/>
    <s v="CK-29"/>
    <s v="EAST VANCOUVER ISLAND-NORTH_FA_0.x"/>
    <s v="M"/>
    <s v="H"/>
    <n v="106"/>
    <s v="Quinsam River H"/>
    <n v="106"/>
    <s v="Quinsam R"/>
    <s v="JNST"/>
    <s v="S"/>
    <x v="1"/>
    <s v="180695"/>
    <n v="0"/>
    <x v="667"/>
    <n v="2010"/>
    <s v="20100510"/>
    <s v="20100510"/>
    <n v="80"/>
    <n v="5.5"/>
    <m/>
    <s v="CWT"/>
    <s v="P"/>
    <x v="0"/>
    <s v="Y"/>
    <s v="Y"/>
    <s v="Y"/>
    <m/>
    <s v="AD Clip"/>
    <n v="27698"/>
    <n v="27698"/>
    <n v="97926"/>
    <n v="5"/>
    <n v="29948"/>
    <n v="2014"/>
    <m/>
    <m/>
    <m/>
    <m/>
    <m/>
    <m/>
    <m/>
    <m/>
    <m/>
    <m/>
    <m/>
    <m/>
    <m/>
    <m/>
    <m/>
    <m/>
    <m/>
    <m/>
    <m/>
    <m/>
    <m/>
    <m/>
    <m/>
    <m/>
    <m/>
    <m/>
    <m/>
    <m/>
    <m/>
    <m/>
    <m/>
    <m/>
    <m/>
    <m/>
    <n v="3.31"/>
    <m/>
    <m/>
    <m/>
    <m/>
    <m/>
    <m/>
    <m/>
    <m/>
    <m/>
    <m/>
    <m/>
    <m/>
    <m/>
    <m/>
    <m/>
    <m/>
    <m/>
    <m/>
    <m/>
    <m/>
    <m/>
    <m/>
    <m/>
    <m/>
    <m/>
    <m/>
    <m/>
    <m/>
    <m/>
    <m/>
    <m/>
    <m/>
    <m/>
    <m/>
    <m/>
    <m/>
    <m/>
    <m/>
    <m/>
    <m/>
    <m/>
    <m/>
    <m/>
    <m/>
    <m/>
    <m/>
    <m/>
    <m/>
    <m/>
    <m/>
    <m/>
    <m/>
    <m/>
    <m/>
    <m/>
    <m/>
    <m/>
    <m/>
    <m/>
    <m/>
    <m/>
    <m/>
    <m/>
    <m/>
    <m/>
    <m/>
    <m/>
    <m/>
    <m/>
    <m/>
    <m/>
    <m/>
    <m/>
    <m/>
    <m/>
    <m/>
    <m/>
    <m/>
    <m/>
    <m/>
    <m/>
    <m/>
    <m/>
    <m/>
    <m/>
    <m/>
    <m/>
    <m/>
    <m/>
    <m/>
    <m/>
    <m/>
    <m/>
    <m/>
    <m/>
    <m/>
    <m/>
    <m/>
    <m/>
    <m/>
    <m/>
    <m/>
    <m/>
    <m/>
    <m/>
    <m/>
    <m/>
    <m/>
    <m/>
    <m/>
    <m/>
    <m/>
    <m/>
    <m/>
    <m/>
    <m/>
    <m/>
    <m/>
    <m/>
    <m/>
    <m/>
    <m/>
    <m/>
    <m/>
    <m/>
    <m/>
    <m/>
    <m/>
    <m/>
    <n v="3"/>
    <n v="0.17"/>
    <m/>
    <m/>
    <n v="3.31"/>
    <n v="0"/>
    <n v="3.31"/>
    <n v="3.17"/>
    <n v="6.48"/>
    <n v="2.3395190988519029E-4"/>
    <n v="0.51080246913580241"/>
  </r>
  <r>
    <n v="27"/>
    <n v="106"/>
    <s v="Quinsam R"/>
    <s v="OPS"/>
    <s v="124"/>
    <s v="Chinook"/>
    <s v="3"/>
    <x v="0"/>
    <x v="7"/>
    <n v="106"/>
    <x v="11"/>
    <s v="CK-29"/>
    <s v="EAST VANCOUVER ISLAND-NORTH_FA_0.x"/>
    <s v="M"/>
    <s v="H"/>
    <n v="106"/>
    <s v="Quinsam River H"/>
    <n v="106"/>
    <s v="Quinsam R"/>
    <s v="JNST"/>
    <s v="S"/>
    <x v="1"/>
    <s v="180696"/>
    <n v="0"/>
    <x v="668"/>
    <n v="2010"/>
    <s v="20100510"/>
    <s v="20100510"/>
    <n v="80"/>
    <n v="5.5"/>
    <m/>
    <s v="CWT"/>
    <s v="P"/>
    <x v="0"/>
    <s v="Y"/>
    <s v="Y"/>
    <s v="Y"/>
    <n v="2.5625999999999999E-2"/>
    <s v="AD Clip"/>
    <n v="27832"/>
    <s v=""/>
    <n v="100986"/>
    <n v="2"/>
    <n v="29949"/>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3"/>
    <m/>
    <m/>
    <m/>
    <n v="0"/>
    <n v="0"/>
    <n v="0"/>
    <n v="0.33"/>
    <n v="0.33"/>
    <n v="1.1856855418223627E-5"/>
    <n v="0"/>
  </r>
  <r>
    <n v="27"/>
    <n v="106"/>
    <s v="Quinsam R"/>
    <s v="OPS"/>
    <s v="124"/>
    <s v="Chinook"/>
    <s v="3"/>
    <x v="0"/>
    <x v="7"/>
    <n v="106"/>
    <x v="11"/>
    <s v="CK-29"/>
    <s v="EAST VANCOUVER ISLAND-NORTH_FA_0.x"/>
    <s v="M"/>
    <s v="H"/>
    <n v="106"/>
    <s v="Quinsam River H"/>
    <n v="106"/>
    <s v="Quinsam R"/>
    <s v="JNST"/>
    <s v="S"/>
    <x v="1"/>
    <s v="180696"/>
    <n v="0"/>
    <x v="668"/>
    <n v="2010"/>
    <s v="20100510"/>
    <s v="20100510"/>
    <n v="80"/>
    <n v="5.5"/>
    <m/>
    <s v="CWT"/>
    <s v="P"/>
    <x v="0"/>
    <s v="Y"/>
    <s v="Y"/>
    <s v="Y"/>
    <n v="2.5625999999999999E-2"/>
    <s v="AD Clip"/>
    <n v="27832"/>
    <s v=""/>
    <n v="100986"/>
    <n v="3"/>
    <n v="29949"/>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9"/>
    <n v="1.57"/>
    <m/>
    <m/>
    <n v="0"/>
    <n v="0"/>
    <n v="0"/>
    <n v="3.86"/>
    <n v="3.8600000000000003"/>
    <n v="1.3868927852831275E-4"/>
    <n v="0"/>
  </r>
  <r>
    <n v="27"/>
    <n v="106"/>
    <s v="Quinsam R"/>
    <s v="OPS"/>
    <s v="124"/>
    <s v="Chinook"/>
    <s v="3"/>
    <x v="0"/>
    <x v="7"/>
    <n v="106"/>
    <x v="11"/>
    <s v="CK-29"/>
    <s v="EAST VANCOUVER ISLAND-NORTH_FA_0.x"/>
    <s v="M"/>
    <s v="H"/>
    <n v="106"/>
    <s v="Quinsam River H"/>
    <n v="106"/>
    <s v="Quinsam R"/>
    <s v="JNST"/>
    <s v="S"/>
    <x v="1"/>
    <s v="180696"/>
    <n v="0"/>
    <x v="668"/>
    <n v="2010"/>
    <s v="20100510"/>
    <s v="20100510"/>
    <n v="80"/>
    <n v="5.5"/>
    <m/>
    <s v="CWT"/>
    <s v="P"/>
    <x v="0"/>
    <s v="Y"/>
    <s v="Y"/>
    <s v="Y"/>
    <n v="2.5625999999999999E-2"/>
    <s v="AD Clip"/>
    <n v="27832"/>
    <s v=""/>
    <n v="100986"/>
    <n v="4"/>
    <n v="29949"/>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21"/>
    <m/>
    <m/>
    <m/>
    <m/>
    <n v="10.51"/>
    <n v="10.94"/>
    <m/>
    <m/>
    <n v="0"/>
    <n v="6.21"/>
    <n v="6.21"/>
    <n v="21.45"/>
    <n v="27.659999999999997"/>
    <n v="9.9382006323656211E-4"/>
    <n v="0.22451193058568333"/>
  </r>
  <r>
    <n v="27"/>
    <n v="106"/>
    <s v="Quinsam R"/>
    <s v="OPS"/>
    <s v="124"/>
    <s v="Chinook"/>
    <s v="3"/>
    <x v="0"/>
    <x v="7"/>
    <n v="106"/>
    <x v="11"/>
    <s v="CK-29"/>
    <s v="EAST VANCOUVER ISLAND-NORTH_FA_0.x"/>
    <s v="M"/>
    <s v="H"/>
    <n v="106"/>
    <s v="Quinsam River H"/>
    <n v="106"/>
    <s v="Quinsam R"/>
    <s v="JNST"/>
    <s v="S"/>
    <x v="1"/>
    <s v="180696"/>
    <n v="0"/>
    <x v="668"/>
    <n v="2010"/>
    <s v="20100510"/>
    <s v="20100510"/>
    <n v="80"/>
    <n v="5.5"/>
    <m/>
    <s v="CWT"/>
    <s v="P"/>
    <x v="0"/>
    <s v="Y"/>
    <s v="Y"/>
    <s v="Y"/>
    <n v="2.5625999999999999E-2"/>
    <s v="AD Clip"/>
    <n v="27832"/>
    <n v="27832"/>
    <n v="100986"/>
    <n v="5"/>
    <n v="29949"/>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0.05"/>
    <m/>
    <m/>
    <n v="0"/>
    <n v="0"/>
    <n v="0"/>
    <n v="1.05"/>
    <n v="1.05"/>
    <n v="3.7726358148893359E-5"/>
    <n v="0"/>
  </r>
  <r>
    <n v="27"/>
    <n v="106"/>
    <s v="Quinsam R"/>
    <s v="OPS"/>
    <s v="124"/>
    <s v="Chinook"/>
    <s v="3"/>
    <x v="0"/>
    <x v="7"/>
    <n v="106"/>
    <x v="11"/>
    <s v="CK-29"/>
    <s v="EAST VANCOUVER ISLAND-NORTH_FA_0.x"/>
    <s v="M"/>
    <s v="H"/>
    <n v="106"/>
    <s v="Quinsam River H"/>
    <n v="106"/>
    <s v="Quinsam R"/>
    <s v="JNST"/>
    <s v="S"/>
    <x v="1"/>
    <s v="180697"/>
    <n v="0"/>
    <x v="669"/>
    <n v="2010"/>
    <s v="20100510"/>
    <s v="20100510"/>
    <n v="83"/>
    <n v="6.1"/>
    <m/>
    <s v="CWT"/>
    <s v="P"/>
    <x v="0"/>
    <s v="Y"/>
    <s v="Y"/>
    <s v="Y"/>
    <m/>
    <s v="AD Clip"/>
    <n v="29408"/>
    <s v=""/>
    <n v="104080"/>
    <n v="3"/>
    <n v="29950"/>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89"/>
    <m/>
    <m/>
    <m/>
    <m/>
    <n v="3.44"/>
    <n v="2.61"/>
    <m/>
    <m/>
    <n v="0"/>
    <n v="5.89"/>
    <n v="5.89"/>
    <n v="6.05"/>
    <n v="11.94"/>
    <n v="4.0601196953210007E-4"/>
    <n v="0.49329983249581238"/>
  </r>
  <r>
    <n v="27"/>
    <n v="106"/>
    <s v="Quinsam R"/>
    <s v="OPS"/>
    <s v="124"/>
    <s v="Chinook"/>
    <s v="3"/>
    <x v="0"/>
    <x v="7"/>
    <n v="106"/>
    <x v="11"/>
    <s v="CK-29"/>
    <s v="EAST VANCOUVER ISLAND-NORTH_FA_0.x"/>
    <s v="M"/>
    <s v="H"/>
    <n v="106"/>
    <s v="Quinsam River H"/>
    <n v="106"/>
    <s v="Quinsam R"/>
    <s v="JNST"/>
    <s v="S"/>
    <x v="1"/>
    <s v="180697"/>
    <n v="0"/>
    <x v="669"/>
    <n v="2010"/>
    <s v="20100510"/>
    <s v="20100510"/>
    <n v="83"/>
    <n v="6.1"/>
    <m/>
    <s v="CWT"/>
    <s v="P"/>
    <x v="0"/>
    <s v="Y"/>
    <s v="Y"/>
    <s v="Y"/>
    <m/>
    <s v="AD Clip"/>
    <n v="29408"/>
    <s v=""/>
    <n v="104080"/>
    <n v="4"/>
    <n v="29950"/>
    <n v="2013"/>
    <m/>
    <m/>
    <m/>
    <m/>
    <m/>
    <m/>
    <m/>
    <m/>
    <m/>
    <m/>
    <m/>
    <m/>
    <m/>
    <m/>
    <m/>
    <m/>
    <m/>
    <m/>
    <m/>
    <m/>
    <m/>
    <m/>
    <m/>
    <m/>
    <m/>
    <m/>
    <m/>
    <m/>
    <n v="3.49"/>
    <m/>
    <m/>
    <m/>
    <m/>
    <m/>
    <m/>
    <m/>
    <m/>
    <m/>
    <m/>
    <m/>
    <m/>
    <m/>
    <m/>
    <m/>
    <m/>
    <m/>
    <m/>
    <m/>
    <m/>
    <m/>
    <m/>
    <m/>
    <m/>
    <m/>
    <m/>
    <m/>
    <m/>
    <m/>
    <m/>
    <m/>
    <m/>
    <m/>
    <m/>
    <m/>
    <m/>
    <m/>
    <m/>
    <m/>
    <m/>
    <m/>
    <m/>
    <m/>
    <m/>
    <m/>
    <m/>
    <m/>
    <m/>
    <m/>
    <m/>
    <m/>
    <m/>
    <m/>
    <m/>
    <m/>
    <m/>
    <m/>
    <m/>
    <m/>
    <m/>
    <m/>
    <m/>
    <m/>
    <m/>
    <m/>
    <m/>
    <m/>
    <m/>
    <m/>
    <m/>
    <m/>
    <m/>
    <m/>
    <m/>
    <m/>
    <m/>
    <m/>
    <m/>
    <m/>
    <m/>
    <m/>
    <m/>
    <m/>
    <m/>
    <m/>
    <m/>
    <m/>
    <m/>
    <m/>
    <m/>
    <m/>
    <m/>
    <m/>
    <m/>
    <m/>
    <m/>
    <m/>
    <m/>
    <m/>
    <m/>
    <m/>
    <m/>
    <m/>
    <m/>
    <n v="2.76"/>
    <m/>
    <m/>
    <m/>
    <m/>
    <m/>
    <m/>
    <m/>
    <m/>
    <m/>
    <m/>
    <m/>
    <m/>
    <m/>
    <m/>
    <m/>
    <m/>
    <m/>
    <m/>
    <m/>
    <m/>
    <m/>
    <m/>
    <m/>
    <m/>
    <m/>
    <n v="1.22"/>
    <m/>
    <m/>
    <m/>
    <m/>
    <n v="6.75"/>
    <n v="8.68"/>
    <m/>
    <m/>
    <n v="6.25"/>
    <n v="1.22"/>
    <n v="7.47"/>
    <n v="15.43"/>
    <n v="22.9"/>
    <n v="7.7869967355821538E-4"/>
    <n v="0.32620087336244541"/>
  </r>
  <r>
    <n v="27"/>
    <n v="106"/>
    <s v="Quinsam R"/>
    <s v="OPS"/>
    <s v="124"/>
    <s v="Chinook"/>
    <s v="3"/>
    <x v="0"/>
    <x v="7"/>
    <n v="106"/>
    <x v="11"/>
    <s v="CK-29"/>
    <s v="EAST VANCOUVER ISLAND-NORTH_FA_0.x"/>
    <s v="M"/>
    <s v="H"/>
    <n v="106"/>
    <s v="Quinsam River H"/>
    <n v="106"/>
    <s v="Quinsam R"/>
    <s v="JNST"/>
    <s v="S"/>
    <x v="1"/>
    <s v="180697"/>
    <n v="0"/>
    <x v="669"/>
    <n v="2010"/>
    <s v="20100510"/>
    <s v="20100510"/>
    <n v="83"/>
    <n v="6.1"/>
    <m/>
    <s v="CWT"/>
    <s v="P"/>
    <x v="0"/>
    <s v="Y"/>
    <s v="Y"/>
    <s v="Y"/>
    <m/>
    <s v="AD Clip"/>
    <n v="29408"/>
    <n v="29408"/>
    <n v="104080"/>
    <n v="5"/>
    <n v="29950"/>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
    <n v="2.5299999999999998"/>
    <m/>
    <m/>
    <n v="0"/>
    <n v="0"/>
    <n v="0"/>
    <n v="5.53"/>
    <n v="5.5299999999999994"/>
    <n v="1.8804406964091402E-4"/>
    <n v="0"/>
  </r>
  <r>
    <n v="27"/>
    <n v="106"/>
    <s v="Quinsam R"/>
    <s v="OPS"/>
    <s v="124"/>
    <s v="Chinook"/>
    <s v="3"/>
    <x v="0"/>
    <x v="7"/>
    <n v="106"/>
    <x v="11"/>
    <s v="CK-29"/>
    <s v="EAST VANCOUVER ISLAND-NORTH_FA_0.x"/>
    <s v="M"/>
    <s v="H"/>
    <n v="106"/>
    <s v="Quinsam River H"/>
    <n v="106"/>
    <s v="Quinsam R"/>
    <s v="JNST"/>
    <s v="S"/>
    <x v="1"/>
    <s v="180698"/>
    <n v="0"/>
    <x v="670"/>
    <n v="2010"/>
    <s v="20100510"/>
    <s v="20100510"/>
    <n v="83"/>
    <n v="6.1"/>
    <m/>
    <s v="CWT"/>
    <s v="P"/>
    <x v="0"/>
    <s v="Y"/>
    <s v="Y"/>
    <s v="Y"/>
    <n v="5.9100000000000003E-3"/>
    <s v="AD Clip"/>
    <n v="28760"/>
    <s v=""/>
    <n v="102392"/>
    <n v="3"/>
    <n v="29951"/>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91"/>
    <m/>
    <m/>
    <m/>
    <m/>
    <n v="4.0199999999999996"/>
    <n v="3.66"/>
    <m/>
    <m/>
    <n v="0"/>
    <n v="4.91"/>
    <n v="4.91"/>
    <n v="7.68"/>
    <n v="12.59"/>
    <n v="4.3776077885952709E-4"/>
    <n v="0.38999205718824465"/>
  </r>
  <r>
    <n v="27"/>
    <n v="106"/>
    <s v="Quinsam R"/>
    <s v="OPS"/>
    <s v="124"/>
    <s v="Chinook"/>
    <s v="3"/>
    <x v="0"/>
    <x v="7"/>
    <n v="106"/>
    <x v="11"/>
    <s v="CK-29"/>
    <s v="EAST VANCOUVER ISLAND-NORTH_FA_0.x"/>
    <s v="M"/>
    <s v="H"/>
    <n v="106"/>
    <s v="Quinsam River H"/>
    <n v="106"/>
    <s v="Quinsam R"/>
    <s v="JNST"/>
    <s v="S"/>
    <x v="1"/>
    <s v="180698"/>
    <n v="0"/>
    <x v="670"/>
    <n v="2010"/>
    <s v="20100510"/>
    <s v="20100510"/>
    <n v="83"/>
    <n v="6.1"/>
    <m/>
    <s v="CWT"/>
    <s v="P"/>
    <x v="0"/>
    <s v="Y"/>
    <s v="Y"/>
    <s v="Y"/>
    <n v="5.9100000000000003E-3"/>
    <s v="AD Clip"/>
    <n v="28760"/>
    <s v=""/>
    <n v="102392"/>
    <n v="4"/>
    <n v="29951"/>
    <n v="2013"/>
    <m/>
    <m/>
    <m/>
    <m/>
    <m/>
    <m/>
    <m/>
    <m/>
    <m/>
    <m/>
    <m/>
    <m/>
    <m/>
    <m/>
    <m/>
    <m/>
    <m/>
    <m/>
    <m/>
    <m/>
    <m/>
    <m/>
    <m/>
    <m/>
    <m/>
    <m/>
    <m/>
    <m/>
    <m/>
    <m/>
    <m/>
    <m/>
    <m/>
    <m/>
    <n v="3.45"/>
    <m/>
    <m/>
    <m/>
    <m/>
    <m/>
    <m/>
    <m/>
    <m/>
    <m/>
    <m/>
    <m/>
    <m/>
    <m/>
    <m/>
    <n v="3.82"/>
    <m/>
    <m/>
    <m/>
    <m/>
    <m/>
    <m/>
    <m/>
    <m/>
    <m/>
    <m/>
    <m/>
    <m/>
    <m/>
    <m/>
    <m/>
    <m/>
    <m/>
    <m/>
    <m/>
    <m/>
    <m/>
    <m/>
    <m/>
    <m/>
    <m/>
    <m/>
    <m/>
    <m/>
    <m/>
    <m/>
    <m/>
    <m/>
    <m/>
    <m/>
    <m/>
    <m/>
    <m/>
    <m/>
    <m/>
    <m/>
    <m/>
    <m/>
    <m/>
    <m/>
    <m/>
    <m/>
    <m/>
    <m/>
    <m/>
    <m/>
    <m/>
    <m/>
    <m/>
    <m/>
    <m/>
    <m/>
    <m/>
    <m/>
    <m/>
    <m/>
    <m/>
    <m/>
    <m/>
    <m/>
    <m/>
    <m/>
    <m/>
    <m/>
    <m/>
    <m/>
    <m/>
    <m/>
    <m/>
    <m/>
    <m/>
    <m/>
    <m/>
    <m/>
    <m/>
    <m/>
    <m/>
    <m/>
    <m/>
    <m/>
    <m/>
    <m/>
    <m/>
    <m/>
    <m/>
    <m/>
    <m/>
    <m/>
    <m/>
    <m/>
    <m/>
    <m/>
    <m/>
    <m/>
    <m/>
    <m/>
    <m/>
    <m/>
    <m/>
    <m/>
    <m/>
    <m/>
    <m/>
    <m/>
    <m/>
    <n v="4.1500000000000004"/>
    <m/>
    <m/>
    <m/>
    <m/>
    <n v="9.75"/>
    <n v="9.84"/>
    <m/>
    <m/>
    <n v="7.27"/>
    <n v="4.1500000000000004"/>
    <n v="11.42"/>
    <n v="19.59"/>
    <n v="31.01"/>
    <n v="1.0782336578581363E-3"/>
    <n v="0.36826830054821025"/>
  </r>
  <r>
    <n v="27"/>
    <n v="106"/>
    <s v="Quinsam R"/>
    <s v="OPS"/>
    <s v="124"/>
    <s v="Chinook"/>
    <s v="3"/>
    <x v="0"/>
    <x v="7"/>
    <n v="106"/>
    <x v="11"/>
    <s v="CK-29"/>
    <s v="EAST VANCOUVER ISLAND-NORTH_FA_0.x"/>
    <s v="M"/>
    <s v="H"/>
    <n v="106"/>
    <s v="Quinsam River H"/>
    <n v="106"/>
    <s v="Quinsam R"/>
    <s v="JNST"/>
    <s v="S"/>
    <x v="1"/>
    <s v="180698"/>
    <n v="0"/>
    <x v="670"/>
    <n v="2010"/>
    <s v="20100510"/>
    <s v="20100510"/>
    <n v="83"/>
    <n v="6.1"/>
    <m/>
    <s v="CWT"/>
    <s v="P"/>
    <x v="0"/>
    <s v="Y"/>
    <s v="Y"/>
    <s v="Y"/>
    <n v="5.9100000000000003E-3"/>
    <s v="AD Clip"/>
    <n v="28760"/>
    <n v="28760"/>
    <n v="102392"/>
    <n v="5"/>
    <n v="29951"/>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
    <m/>
    <m/>
    <m/>
    <m/>
    <n v="5"/>
    <n v="2.65"/>
    <m/>
    <m/>
    <n v="0"/>
    <n v="3.7"/>
    <n v="3.7"/>
    <n v="7.65"/>
    <n v="11.35"/>
    <n v="3.946453407510431E-4"/>
    <n v="0.32599118942731281"/>
  </r>
  <r>
    <n v="27"/>
    <n v="106"/>
    <s v="Quinsam R"/>
    <s v="OPS"/>
    <s v="124"/>
    <s v="Chinook"/>
    <s v="3"/>
    <x v="0"/>
    <x v="7"/>
    <n v="106"/>
    <x v="11"/>
    <s v="CK-29"/>
    <s v="EAST VANCOUVER ISLAND-NORTH_FA_0.x"/>
    <s v="M"/>
    <s v="H"/>
    <n v="106"/>
    <s v="Quinsam River H"/>
    <n v="106"/>
    <s v="Quinsam R"/>
    <s v="JNST"/>
    <s v="S"/>
    <x v="1"/>
    <s v="180973"/>
    <n v="0"/>
    <x v="671"/>
    <n v="2010"/>
    <s v="20100512"/>
    <s v="20100512"/>
    <n v="81"/>
    <n v="5.7"/>
    <m/>
    <s v="CWT"/>
    <s v="P"/>
    <x v="0"/>
    <s v="Y"/>
    <s v="Y"/>
    <s v="Y"/>
    <n v="1.9911000000000002E-2"/>
    <s v="AD Clip"/>
    <n v="57246"/>
    <s v=""/>
    <n v="200597"/>
    <n v="2"/>
    <n v="29953"/>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3"/>
    <m/>
    <m/>
    <m/>
    <n v="0"/>
    <n v="0"/>
    <n v="0"/>
    <n v="0.33"/>
    <n v="0.33"/>
    <n v="5.7645949061943193E-6"/>
    <n v="0"/>
  </r>
  <r>
    <n v="27"/>
    <n v="106"/>
    <s v="Quinsam R"/>
    <s v="OPS"/>
    <s v="124"/>
    <s v="Chinook"/>
    <s v="3"/>
    <x v="0"/>
    <x v="7"/>
    <n v="106"/>
    <x v="11"/>
    <s v="CK-29"/>
    <s v="EAST VANCOUVER ISLAND-NORTH_FA_0.x"/>
    <s v="M"/>
    <s v="H"/>
    <n v="106"/>
    <s v="Quinsam River H"/>
    <n v="106"/>
    <s v="Quinsam R"/>
    <s v="JNST"/>
    <s v="S"/>
    <x v="1"/>
    <s v="180973"/>
    <n v="0"/>
    <x v="671"/>
    <n v="2010"/>
    <s v="20100512"/>
    <s v="20100512"/>
    <n v="81"/>
    <n v="5.7"/>
    <m/>
    <s v="CWT"/>
    <s v="P"/>
    <x v="0"/>
    <s v="Y"/>
    <s v="Y"/>
    <s v="Y"/>
    <n v="1.9911000000000002E-2"/>
    <s v="AD Clip"/>
    <n v="57246"/>
    <s v=""/>
    <n v="200597"/>
    <n v="3"/>
    <n v="29953"/>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3"/>
    <m/>
    <m/>
    <m/>
    <m/>
    <n v="2.29"/>
    <n v="2.09"/>
    <m/>
    <m/>
    <n v="0"/>
    <n v="4.13"/>
    <n v="4.13"/>
    <n v="4.38"/>
    <n v="8.51"/>
    <n v="1.486566747021626E-4"/>
    <n v="0.48531139835487663"/>
  </r>
  <r>
    <n v="27"/>
    <n v="106"/>
    <s v="Quinsam R"/>
    <s v="OPS"/>
    <s v="124"/>
    <s v="Chinook"/>
    <s v="3"/>
    <x v="0"/>
    <x v="7"/>
    <n v="106"/>
    <x v="11"/>
    <s v="CK-29"/>
    <s v="EAST VANCOUVER ISLAND-NORTH_FA_0.x"/>
    <s v="M"/>
    <s v="H"/>
    <n v="106"/>
    <s v="Quinsam River H"/>
    <n v="106"/>
    <s v="Quinsam R"/>
    <s v="JNST"/>
    <s v="S"/>
    <x v="1"/>
    <s v="180973"/>
    <n v="0"/>
    <x v="671"/>
    <n v="2010"/>
    <s v="20100512"/>
    <s v="20100512"/>
    <n v="81"/>
    <n v="5.7"/>
    <m/>
    <s v="CWT"/>
    <s v="P"/>
    <x v="0"/>
    <s v="Y"/>
    <s v="Y"/>
    <s v="Y"/>
    <n v="1.9911000000000002E-2"/>
    <s v="AD Clip"/>
    <n v="57246"/>
    <s v=""/>
    <n v="200597"/>
    <n v="4"/>
    <n v="29953"/>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5"/>
    <m/>
    <m/>
    <m/>
    <m/>
    <n v="15.75"/>
    <n v="19.989999999999998"/>
    <m/>
    <m/>
    <n v="0"/>
    <n v="1.75"/>
    <n v="1.75"/>
    <n v="35.74"/>
    <n v="37.489999999999995"/>
    <n v="6.5489291828249997E-4"/>
    <n v="4.6679114430514812E-2"/>
  </r>
  <r>
    <n v="27"/>
    <n v="106"/>
    <s v="Quinsam R"/>
    <s v="OPS"/>
    <s v="124"/>
    <s v="Chinook"/>
    <s v="3"/>
    <x v="0"/>
    <x v="7"/>
    <n v="106"/>
    <x v="11"/>
    <s v="CK-29"/>
    <s v="EAST VANCOUVER ISLAND-NORTH_FA_0.x"/>
    <s v="M"/>
    <s v="H"/>
    <n v="106"/>
    <s v="Quinsam River H"/>
    <n v="106"/>
    <s v="Quinsam R"/>
    <s v="JNST"/>
    <s v="S"/>
    <x v="1"/>
    <s v="180973"/>
    <n v="0"/>
    <x v="671"/>
    <n v="2010"/>
    <s v="20100512"/>
    <s v="20100512"/>
    <n v="81"/>
    <n v="5.7"/>
    <m/>
    <s v="CWT"/>
    <s v="P"/>
    <x v="0"/>
    <s v="Y"/>
    <s v="Y"/>
    <s v="Y"/>
    <n v="1.9911000000000002E-2"/>
    <s v="AD Clip"/>
    <n v="57246"/>
    <s v=""/>
    <n v="200597"/>
    <n v="5"/>
    <n v="29953"/>
    <n v="2014"/>
    <m/>
    <m/>
    <m/>
    <m/>
    <m/>
    <m/>
    <m/>
    <m/>
    <m/>
    <m/>
    <m/>
    <m/>
    <m/>
    <m/>
    <m/>
    <n v="2.8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41"/>
    <n v="3.19"/>
    <m/>
    <m/>
    <n v="2.86"/>
    <n v="0"/>
    <n v="2.86"/>
    <n v="6.6"/>
    <n v="9.4599999999999991"/>
    <n v="1.6525172064423715E-4"/>
    <n v="0.30232558139534887"/>
  </r>
  <r>
    <n v="27"/>
    <n v="106"/>
    <s v="Quinsam R"/>
    <s v="OPS"/>
    <s v="124"/>
    <s v="Chinook"/>
    <s v="3"/>
    <x v="0"/>
    <x v="7"/>
    <n v="106"/>
    <x v="11"/>
    <s v="CK-29"/>
    <s v="EAST VANCOUVER ISLAND-NORTH_FA_0.x"/>
    <s v="M"/>
    <s v="H"/>
    <n v="106"/>
    <s v="Quinsam River H"/>
    <n v="106"/>
    <s v="Quinsam R"/>
    <s v="JNST"/>
    <s v="S"/>
    <x v="1"/>
    <s v="180973"/>
    <n v="0"/>
    <x v="671"/>
    <n v="2010"/>
    <s v="20100512"/>
    <s v="20100512"/>
    <n v="81"/>
    <n v="5.7"/>
    <m/>
    <s v="CWT"/>
    <s v="P"/>
    <x v="0"/>
    <s v="Y"/>
    <s v="Y"/>
    <s v="Y"/>
    <n v="1.9911000000000002E-2"/>
    <s v="AD Clip"/>
    <n v="57246"/>
    <n v="57246"/>
    <n v="200597"/>
    <n v="6"/>
    <n v="29953"/>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299999999999999"/>
    <m/>
    <m/>
    <m/>
    <m/>
    <m/>
    <m/>
    <m/>
    <m/>
    <n v="0"/>
    <n v="1.1299999999999999"/>
    <n v="1.1299999999999999"/>
    <n v="0"/>
    <n v="1.1299999999999999"/>
    <n v="1.9739370436362363E-5"/>
    <n v="1"/>
  </r>
  <r>
    <n v="27"/>
    <n v="106"/>
    <s v="Quinsam R"/>
    <s v="OPS"/>
    <s v="124"/>
    <s v="Chinook"/>
    <s v="3"/>
    <x v="0"/>
    <x v="7"/>
    <n v="106"/>
    <x v="11"/>
    <s v="CK-29"/>
    <s v="EAST VANCOUVER ISLAND-NORTH_FA_0.x"/>
    <s v="M"/>
    <s v="H"/>
    <n v="106"/>
    <s v="Quinsam River H"/>
    <n v="106"/>
    <s v="Quinsam R"/>
    <s v="JNST"/>
    <s v="S"/>
    <x v="1"/>
    <s v="180974"/>
    <n v="0"/>
    <x v="672"/>
    <n v="2010"/>
    <s v="20100503"/>
    <s v="20100503"/>
    <n v="82"/>
    <n v="5.8"/>
    <m/>
    <s v="CWT"/>
    <s v="P"/>
    <x v="0"/>
    <s v="Y"/>
    <s v="Y"/>
    <s v="Y"/>
    <n v="2.0577999999999999E-2"/>
    <s v="AD Clip"/>
    <n v="54448"/>
    <s v=""/>
    <n v="203501"/>
    <n v="3"/>
    <n v="29943"/>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82"/>
    <m/>
    <m/>
    <m/>
    <m/>
    <m/>
    <m/>
    <m/>
    <m/>
    <m/>
    <m/>
    <m/>
    <m/>
    <m/>
    <m/>
    <m/>
    <m/>
    <m/>
    <m/>
    <n v="2.29"/>
    <n v="2.09"/>
    <m/>
    <m/>
    <n v="7.82"/>
    <n v="0"/>
    <n v="7.82"/>
    <n v="4.38"/>
    <n v="12.2"/>
    <n v="2.2406699970614163E-4"/>
    <n v="0.64098360655737707"/>
  </r>
  <r>
    <n v="27"/>
    <n v="106"/>
    <s v="Quinsam R"/>
    <s v="OPS"/>
    <s v="124"/>
    <s v="Chinook"/>
    <s v="3"/>
    <x v="0"/>
    <x v="7"/>
    <n v="106"/>
    <x v="11"/>
    <s v="CK-29"/>
    <s v="EAST VANCOUVER ISLAND-NORTH_FA_0.x"/>
    <s v="M"/>
    <s v="H"/>
    <n v="106"/>
    <s v="Quinsam River H"/>
    <n v="106"/>
    <s v="Quinsam R"/>
    <s v="JNST"/>
    <s v="S"/>
    <x v="1"/>
    <s v="180974"/>
    <n v="0"/>
    <x v="672"/>
    <n v="2010"/>
    <s v="20100503"/>
    <s v="20100503"/>
    <n v="82"/>
    <n v="5.8"/>
    <m/>
    <s v="CWT"/>
    <s v="P"/>
    <x v="0"/>
    <s v="Y"/>
    <s v="Y"/>
    <s v="Y"/>
    <n v="2.0577999999999999E-2"/>
    <s v="AD Clip"/>
    <n v="54448"/>
    <s v=""/>
    <n v="203501"/>
    <n v="4"/>
    <n v="29943"/>
    <n v="2013"/>
    <m/>
    <m/>
    <m/>
    <m/>
    <m/>
    <m/>
    <m/>
    <m/>
    <m/>
    <m/>
    <m/>
    <m/>
    <m/>
    <m/>
    <m/>
    <m/>
    <m/>
    <m/>
    <m/>
    <m/>
    <m/>
    <m/>
    <m/>
    <m/>
    <m/>
    <m/>
    <m/>
    <m/>
    <m/>
    <m/>
    <m/>
    <m/>
    <m/>
    <m/>
    <m/>
    <m/>
    <m/>
    <m/>
    <m/>
    <m/>
    <m/>
    <m/>
    <m/>
    <m/>
    <m/>
    <m/>
    <m/>
    <m/>
    <m/>
    <n v="20.27"/>
    <m/>
    <m/>
    <m/>
    <m/>
    <m/>
    <m/>
    <m/>
    <m/>
    <m/>
    <m/>
    <m/>
    <m/>
    <m/>
    <m/>
    <m/>
    <m/>
    <m/>
    <m/>
    <m/>
    <m/>
    <m/>
    <m/>
    <m/>
    <m/>
    <m/>
    <m/>
    <m/>
    <m/>
    <m/>
    <m/>
    <m/>
    <m/>
    <m/>
    <m/>
    <m/>
    <m/>
    <m/>
    <m/>
    <m/>
    <m/>
    <m/>
    <m/>
    <m/>
    <m/>
    <m/>
    <m/>
    <m/>
    <m/>
    <m/>
    <m/>
    <m/>
    <m/>
    <m/>
    <m/>
    <m/>
    <m/>
    <m/>
    <m/>
    <m/>
    <m/>
    <m/>
    <m/>
    <m/>
    <m/>
    <m/>
    <m/>
    <m/>
    <m/>
    <m/>
    <m/>
    <m/>
    <m/>
    <m/>
    <m/>
    <m/>
    <m/>
    <m/>
    <m/>
    <m/>
    <m/>
    <m/>
    <m/>
    <m/>
    <m/>
    <m/>
    <m/>
    <m/>
    <m/>
    <m/>
    <m/>
    <m/>
    <m/>
    <m/>
    <m/>
    <m/>
    <m/>
    <m/>
    <m/>
    <m/>
    <m/>
    <m/>
    <m/>
    <m/>
    <m/>
    <m/>
    <m/>
    <m/>
    <m/>
    <m/>
    <n v="0.04"/>
    <m/>
    <m/>
    <m/>
    <m/>
    <n v="9"/>
    <n v="9.58"/>
    <m/>
    <m/>
    <n v="20.27"/>
    <n v="0.04"/>
    <n v="20.309999999999999"/>
    <n v="18.579999999999998"/>
    <n v="38.89"/>
    <n v="7.1425947693211876E-4"/>
    <n v="0.52224222165080991"/>
  </r>
  <r>
    <n v="27"/>
    <n v="106"/>
    <s v="Quinsam R"/>
    <s v="OPS"/>
    <s v="124"/>
    <s v="Chinook"/>
    <s v="3"/>
    <x v="0"/>
    <x v="7"/>
    <n v="106"/>
    <x v="11"/>
    <s v="CK-29"/>
    <s v="EAST VANCOUVER ISLAND-NORTH_FA_0.x"/>
    <s v="M"/>
    <s v="H"/>
    <n v="106"/>
    <s v="Quinsam River H"/>
    <n v="106"/>
    <s v="Quinsam R"/>
    <s v="JNST"/>
    <s v="S"/>
    <x v="1"/>
    <s v="180974"/>
    <n v="0"/>
    <x v="672"/>
    <n v="2010"/>
    <s v="20100503"/>
    <s v="20100503"/>
    <n v="82"/>
    <n v="5.8"/>
    <m/>
    <s v="CWT"/>
    <s v="P"/>
    <x v="0"/>
    <s v="Y"/>
    <s v="Y"/>
    <s v="Y"/>
    <n v="2.0577999999999999E-2"/>
    <s v="AD Clip"/>
    <n v="54448"/>
    <n v="54448"/>
    <n v="203501"/>
    <n v="5"/>
    <n v="29943"/>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
    <m/>
    <m/>
    <m/>
    <m/>
    <n v="2"/>
    <n v="0.11"/>
    <m/>
    <m/>
    <n v="0"/>
    <n v="3"/>
    <n v="3"/>
    <n v="2.11"/>
    <n v="5.1100000000000003"/>
    <n v="9.3851013811342945E-5"/>
    <n v="0.58708414872798431"/>
  </r>
  <r>
    <n v="27"/>
    <n v="106"/>
    <s v="Quinsam R"/>
    <s v="OPS"/>
    <s v="124"/>
    <s v="Chinook"/>
    <s v="3"/>
    <x v="0"/>
    <x v="7"/>
    <n v="106"/>
    <x v="11"/>
    <s v="CK-29"/>
    <s v="EAST VANCOUVER ISLAND-NORTH_FA_0.x"/>
    <s v="M"/>
    <s v="H"/>
    <n v="106"/>
    <s v="Quinsam River H"/>
    <n v="106"/>
    <s v="Quinsam R"/>
    <s v="JNST"/>
    <s v="S"/>
    <x v="1"/>
    <s v="180975"/>
    <n v="0"/>
    <x v="673"/>
    <n v="2010"/>
    <s v="20100505"/>
    <s v="20100505"/>
    <n v="81"/>
    <n v="5.7"/>
    <m/>
    <s v="CWT"/>
    <s v="P"/>
    <x v="0"/>
    <s v="Y"/>
    <s v="Y"/>
    <s v="Y"/>
    <n v="5.0200000000000002E-3"/>
    <s v="AD Clip"/>
    <n v="55892"/>
    <s v=""/>
    <n v="203965"/>
    <n v="3"/>
    <n v="29940"/>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499999999999998"/>
    <m/>
    <m/>
    <m/>
    <m/>
    <n v="2.87"/>
    <n v="2.61"/>
    <m/>
    <m/>
    <n v="0"/>
    <n v="2.0499999999999998"/>
    <n v="2.0499999999999998"/>
    <n v="5.48"/>
    <n v="7.5299999999999994"/>
    <n v="1.347241107850855E-4"/>
    <n v="0.27224435590969454"/>
  </r>
  <r>
    <n v="27"/>
    <n v="106"/>
    <s v="Quinsam R"/>
    <s v="OPS"/>
    <s v="124"/>
    <s v="Chinook"/>
    <s v="3"/>
    <x v="0"/>
    <x v="7"/>
    <n v="106"/>
    <x v="11"/>
    <s v="CK-29"/>
    <s v="EAST VANCOUVER ISLAND-NORTH_FA_0.x"/>
    <s v="M"/>
    <s v="H"/>
    <n v="106"/>
    <s v="Quinsam River H"/>
    <n v="106"/>
    <s v="Quinsam R"/>
    <s v="JNST"/>
    <s v="S"/>
    <x v="1"/>
    <s v="180975"/>
    <n v="0"/>
    <x v="673"/>
    <n v="2010"/>
    <s v="20100505"/>
    <s v="20100505"/>
    <n v="81"/>
    <n v="5.7"/>
    <m/>
    <s v="CWT"/>
    <s v="P"/>
    <x v="0"/>
    <s v="Y"/>
    <s v="Y"/>
    <s v="Y"/>
    <n v="5.0200000000000002E-3"/>
    <s v="AD Clip"/>
    <n v="55892"/>
    <s v=""/>
    <n v="203965"/>
    <n v="4"/>
    <n v="29940"/>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7"/>
    <m/>
    <m/>
    <m/>
    <m/>
    <n v="10.5"/>
    <n v="12.47"/>
    <m/>
    <m/>
    <n v="0"/>
    <n v="1.17"/>
    <n v="1.17"/>
    <n v="22.97"/>
    <n v="24.14"/>
    <n v="4.3190438703213344E-4"/>
    <n v="4.8467274233637114E-2"/>
  </r>
  <r>
    <n v="27"/>
    <n v="106"/>
    <s v="Quinsam R"/>
    <s v="OPS"/>
    <s v="124"/>
    <s v="Chinook"/>
    <s v="3"/>
    <x v="0"/>
    <x v="7"/>
    <n v="106"/>
    <x v="11"/>
    <s v="CK-29"/>
    <s v="EAST VANCOUVER ISLAND-NORTH_FA_0.x"/>
    <s v="M"/>
    <s v="H"/>
    <n v="106"/>
    <s v="Quinsam River H"/>
    <n v="106"/>
    <s v="Quinsam R"/>
    <s v="JNST"/>
    <s v="S"/>
    <x v="1"/>
    <s v="180975"/>
    <n v="0"/>
    <x v="673"/>
    <n v="2010"/>
    <s v="20100505"/>
    <s v="20100505"/>
    <n v="81"/>
    <n v="5.7"/>
    <m/>
    <s v="CWT"/>
    <s v="P"/>
    <x v="0"/>
    <s v="Y"/>
    <s v="Y"/>
    <s v="Y"/>
    <n v="5.0200000000000002E-3"/>
    <s v="AD Clip"/>
    <n v="55892"/>
    <n v="55892"/>
    <n v="203965"/>
    <n v="5"/>
    <n v="29940"/>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m/>
    <n v="4.7"/>
    <n v="2.8"/>
    <m/>
    <m/>
    <n v="0"/>
    <n v="1"/>
    <n v="1"/>
    <n v="7.5"/>
    <n v="8.5"/>
    <n v="1.5207900951835684E-4"/>
    <n v="0.11764705882352941"/>
  </r>
  <r>
    <n v="27"/>
    <n v="106"/>
    <s v="Quinsam R"/>
    <s v="OPS"/>
    <s v="124"/>
    <s v="Chinook"/>
    <s v="3"/>
    <x v="0"/>
    <x v="7"/>
    <n v="106"/>
    <x v="11"/>
    <s v="CK-29"/>
    <s v="EAST VANCOUVER ISLAND-NORTH_FA_0.x"/>
    <s v="M"/>
    <s v="H"/>
    <n v="106"/>
    <s v="Quinsam River H"/>
    <n v="106"/>
    <s v="Quinsam R"/>
    <s v="JNST"/>
    <s v="S"/>
    <x v="1"/>
    <s v="180976"/>
    <n v="0"/>
    <x v="674"/>
    <n v="2010"/>
    <s v="20100506"/>
    <s v="20100506"/>
    <n v="80"/>
    <n v="5.6"/>
    <m/>
    <s v="CWT"/>
    <s v="P"/>
    <x v="0"/>
    <s v="Y"/>
    <s v="Y"/>
    <s v="Y"/>
    <n v="6.1066000000000002E-2"/>
    <s v="AD Clip"/>
    <n v="54199"/>
    <s v=""/>
    <n v="206206"/>
    <n v="2"/>
    <n v="29936"/>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2"/>
    <m/>
    <m/>
    <m/>
    <m/>
    <m/>
    <m/>
    <m/>
    <m/>
    <n v="0"/>
    <n v="0.12"/>
    <n v="0.12"/>
    <n v="0"/>
    <n v="0.12"/>
    <n v="2.2140629900920681E-6"/>
    <n v="1"/>
  </r>
  <r>
    <n v="27"/>
    <n v="106"/>
    <s v="Quinsam R"/>
    <s v="OPS"/>
    <s v="124"/>
    <s v="Chinook"/>
    <s v="3"/>
    <x v="0"/>
    <x v="7"/>
    <n v="106"/>
    <x v="11"/>
    <s v="CK-29"/>
    <s v="EAST VANCOUVER ISLAND-NORTH_FA_0.x"/>
    <s v="M"/>
    <s v="H"/>
    <n v="106"/>
    <s v="Quinsam River H"/>
    <n v="106"/>
    <s v="Quinsam R"/>
    <s v="JNST"/>
    <s v="S"/>
    <x v="1"/>
    <s v="180976"/>
    <n v="0"/>
    <x v="674"/>
    <n v="2010"/>
    <s v="20100506"/>
    <s v="20100506"/>
    <n v="80"/>
    <n v="5.6"/>
    <m/>
    <s v="CWT"/>
    <s v="P"/>
    <x v="0"/>
    <s v="Y"/>
    <s v="Y"/>
    <s v="Y"/>
    <n v="6.1066000000000002E-2"/>
    <s v="AD Clip"/>
    <n v="54199"/>
    <s v=""/>
    <n v="206206"/>
    <n v="3"/>
    <n v="29936"/>
    <n v="2012"/>
    <m/>
    <m/>
    <m/>
    <m/>
    <m/>
    <m/>
    <m/>
    <m/>
    <m/>
    <m/>
    <m/>
    <m/>
    <m/>
    <m/>
    <m/>
    <m/>
    <m/>
    <m/>
    <m/>
    <m/>
    <m/>
    <m/>
    <m/>
    <m/>
    <m/>
    <m/>
    <m/>
    <m/>
    <m/>
    <m/>
    <m/>
    <m/>
    <m/>
    <m/>
    <n v="4.8899999999999997"/>
    <m/>
    <m/>
    <m/>
    <m/>
    <m/>
    <m/>
    <m/>
    <m/>
    <m/>
    <m/>
    <m/>
    <m/>
    <m/>
    <m/>
    <m/>
    <m/>
    <m/>
    <m/>
    <m/>
    <m/>
    <m/>
    <m/>
    <m/>
    <m/>
    <m/>
    <m/>
    <m/>
    <m/>
    <m/>
    <m/>
    <m/>
    <m/>
    <m/>
    <m/>
    <m/>
    <m/>
    <m/>
    <m/>
    <m/>
    <m/>
    <m/>
    <m/>
    <m/>
    <m/>
    <m/>
    <m/>
    <m/>
    <m/>
    <m/>
    <m/>
    <m/>
    <m/>
    <m/>
    <m/>
    <m/>
    <m/>
    <m/>
    <m/>
    <m/>
    <m/>
    <m/>
    <m/>
    <m/>
    <m/>
    <m/>
    <m/>
    <m/>
    <m/>
    <m/>
    <m/>
    <m/>
    <m/>
    <m/>
    <m/>
    <m/>
    <m/>
    <m/>
    <m/>
    <m/>
    <m/>
    <m/>
    <m/>
    <m/>
    <m/>
    <m/>
    <m/>
    <m/>
    <m/>
    <m/>
    <m/>
    <m/>
    <m/>
    <m/>
    <m/>
    <m/>
    <m/>
    <m/>
    <m/>
    <n v="10.67"/>
    <m/>
    <m/>
    <m/>
    <m/>
    <m/>
    <m/>
    <m/>
    <m/>
    <m/>
    <m/>
    <m/>
    <m/>
    <m/>
    <m/>
    <m/>
    <m/>
    <m/>
    <m/>
    <m/>
    <m/>
    <m/>
    <m/>
    <m/>
    <m/>
    <m/>
    <m/>
    <m/>
    <m/>
    <m/>
    <m/>
    <n v="1.91"/>
    <n v="0.75"/>
    <m/>
    <m/>
    <n v="15.56"/>
    <n v="0"/>
    <n v="15.56"/>
    <n v="2.66"/>
    <n v="18.22"/>
    <n v="3.3616856399564567E-4"/>
    <n v="0.85400658616904512"/>
  </r>
  <r>
    <n v="27"/>
    <n v="106"/>
    <s v="Quinsam R"/>
    <s v="OPS"/>
    <s v="124"/>
    <s v="Chinook"/>
    <s v="3"/>
    <x v="0"/>
    <x v="7"/>
    <n v="106"/>
    <x v="11"/>
    <s v="CK-29"/>
    <s v="EAST VANCOUVER ISLAND-NORTH_FA_0.x"/>
    <s v="M"/>
    <s v="H"/>
    <n v="106"/>
    <s v="Quinsam River H"/>
    <n v="106"/>
    <s v="Quinsam R"/>
    <s v="JNST"/>
    <s v="S"/>
    <x v="1"/>
    <s v="180976"/>
    <n v="0"/>
    <x v="674"/>
    <n v="2010"/>
    <s v="20100506"/>
    <s v="20100506"/>
    <n v="80"/>
    <n v="5.6"/>
    <m/>
    <s v="CWT"/>
    <s v="P"/>
    <x v="0"/>
    <s v="Y"/>
    <s v="Y"/>
    <s v="Y"/>
    <n v="6.1066000000000002E-2"/>
    <s v="AD Clip"/>
    <n v="54199"/>
    <s v=""/>
    <n v="206206"/>
    <n v="4"/>
    <n v="29936"/>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
    <n v="14.16"/>
    <m/>
    <m/>
    <n v="0"/>
    <n v="0"/>
    <n v="0"/>
    <n v="26.16"/>
    <n v="26.16"/>
    <n v="4.8266573184007087E-4"/>
    <n v="0"/>
  </r>
  <r>
    <n v="27"/>
    <n v="106"/>
    <s v="Quinsam R"/>
    <s v="OPS"/>
    <s v="124"/>
    <s v="Chinook"/>
    <s v="3"/>
    <x v="0"/>
    <x v="7"/>
    <n v="106"/>
    <x v="11"/>
    <s v="CK-29"/>
    <s v="EAST VANCOUVER ISLAND-NORTH_FA_0.x"/>
    <s v="M"/>
    <s v="H"/>
    <n v="106"/>
    <s v="Quinsam River H"/>
    <n v="106"/>
    <s v="Quinsam R"/>
    <s v="JNST"/>
    <s v="S"/>
    <x v="1"/>
    <s v="180976"/>
    <n v="0"/>
    <x v="674"/>
    <n v="2010"/>
    <s v="20100506"/>
    <s v="20100506"/>
    <n v="80"/>
    <n v="5.6"/>
    <m/>
    <s v="CWT"/>
    <s v="P"/>
    <x v="0"/>
    <s v="Y"/>
    <s v="Y"/>
    <s v="Y"/>
    <n v="6.1066000000000002E-2"/>
    <s v="AD Clip"/>
    <n v="54199"/>
    <n v="54199"/>
    <n v="206206"/>
    <n v="5"/>
    <n v="29936"/>
    <n v="2014"/>
    <m/>
    <m/>
    <m/>
    <m/>
    <m/>
    <m/>
    <m/>
    <m/>
    <m/>
    <m/>
    <m/>
    <m/>
    <m/>
    <m/>
    <m/>
    <m/>
    <m/>
    <m/>
    <m/>
    <m/>
    <m/>
    <m/>
    <m/>
    <m/>
    <m/>
    <m/>
    <m/>
    <m/>
    <m/>
    <n v="6.62"/>
    <m/>
    <m/>
    <m/>
    <m/>
    <m/>
    <m/>
    <m/>
    <m/>
    <m/>
    <m/>
    <m/>
    <m/>
    <m/>
    <m/>
    <m/>
    <m/>
    <m/>
    <m/>
    <m/>
    <m/>
    <m/>
    <m/>
    <m/>
    <m/>
    <m/>
    <m/>
    <m/>
    <m/>
    <m/>
    <m/>
    <m/>
    <m/>
    <m/>
    <m/>
    <m/>
    <m/>
    <m/>
    <m/>
    <m/>
    <m/>
    <m/>
    <m/>
    <m/>
    <m/>
    <m/>
    <m/>
    <m/>
    <m/>
    <m/>
    <m/>
    <m/>
    <m/>
    <m/>
    <m/>
    <m/>
    <m/>
    <m/>
    <m/>
    <m/>
    <m/>
    <m/>
    <m/>
    <m/>
    <m/>
    <m/>
    <m/>
    <m/>
    <m/>
    <m/>
    <m/>
    <m/>
    <m/>
    <m/>
    <m/>
    <m/>
    <m/>
    <m/>
    <m/>
    <m/>
    <m/>
    <m/>
    <m/>
    <m/>
    <m/>
    <m/>
    <m/>
    <m/>
    <m/>
    <m/>
    <m/>
    <m/>
    <m/>
    <m/>
    <m/>
    <m/>
    <m/>
    <m/>
    <m/>
    <m/>
    <m/>
    <m/>
    <m/>
    <m/>
    <m/>
    <m/>
    <m/>
    <m/>
    <m/>
    <m/>
    <m/>
    <m/>
    <m/>
    <m/>
    <m/>
    <m/>
    <m/>
    <m/>
    <m/>
    <m/>
    <m/>
    <m/>
    <m/>
    <m/>
    <m/>
    <m/>
    <m/>
    <m/>
    <m/>
    <m/>
    <n v="1.01"/>
    <m/>
    <m/>
    <m/>
    <m/>
    <n v="5"/>
    <n v="2.65"/>
    <m/>
    <m/>
    <n v="6.62"/>
    <n v="1.01"/>
    <n v="7.63"/>
    <n v="7.65"/>
    <n v="15.28"/>
    <n v="2.8192402073838998E-4"/>
    <n v="0.49934554973821993"/>
  </r>
  <r>
    <n v="27"/>
    <n v="106"/>
    <s v="Quinsam R"/>
    <s v="OPS"/>
    <s v="124"/>
    <s v="Chinook"/>
    <s v="3"/>
    <x v="0"/>
    <x v="7"/>
    <n v="106"/>
    <x v="11"/>
    <s v="CK-29"/>
    <s v="EAST VANCOUVER ISLAND-NORTH_FA_0.x"/>
    <s v="M"/>
    <s v="H"/>
    <n v="106"/>
    <s v="Quinsam River H"/>
    <n v="106"/>
    <s v="Quinsam R"/>
    <s v="JNST"/>
    <s v="S"/>
    <x v="1"/>
    <s v="180977"/>
    <n v="0"/>
    <x v="675"/>
    <n v="2010"/>
    <s v="20100513"/>
    <s v="20100513"/>
    <n v="79"/>
    <n v="5.0999999999999996"/>
    <m/>
    <s v="CWT"/>
    <s v="P"/>
    <x v="0"/>
    <s v="Y"/>
    <s v="Y"/>
    <s v="Y"/>
    <n v="1.9650000000000001E-2"/>
    <s v="AD Clip"/>
    <n v="56923"/>
    <s v=""/>
    <n v="199846"/>
    <n v="3"/>
    <n v="29954"/>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499999999999998"/>
    <m/>
    <m/>
    <m/>
    <m/>
    <n v="2.29"/>
    <n v="2.09"/>
    <m/>
    <m/>
    <n v="0"/>
    <n v="2.0499999999999998"/>
    <n v="2.0499999999999998"/>
    <n v="4.38"/>
    <n v="6.43"/>
    <n v="1.1295961210758393E-4"/>
    <n v="0.31881804043545875"/>
  </r>
  <r>
    <n v="27"/>
    <n v="106"/>
    <s v="Quinsam R"/>
    <s v="OPS"/>
    <s v="124"/>
    <s v="Chinook"/>
    <s v="3"/>
    <x v="0"/>
    <x v="7"/>
    <n v="106"/>
    <x v="11"/>
    <s v="CK-29"/>
    <s v="EAST VANCOUVER ISLAND-NORTH_FA_0.x"/>
    <s v="M"/>
    <s v="H"/>
    <n v="106"/>
    <s v="Quinsam River H"/>
    <n v="106"/>
    <s v="Quinsam R"/>
    <s v="JNST"/>
    <s v="S"/>
    <x v="1"/>
    <s v="180977"/>
    <n v="0"/>
    <x v="675"/>
    <n v="2010"/>
    <s v="20100513"/>
    <s v="20100513"/>
    <n v="79"/>
    <n v="5.0999999999999996"/>
    <m/>
    <s v="CWT"/>
    <s v="P"/>
    <x v="0"/>
    <s v="Y"/>
    <s v="Y"/>
    <s v="Y"/>
    <n v="1.9650000000000001E-2"/>
    <s v="AD Clip"/>
    <n v="56923"/>
    <s v=""/>
    <n v="199846"/>
    <n v="4"/>
    <n v="29954"/>
    <n v="2013"/>
    <m/>
    <m/>
    <m/>
    <m/>
    <m/>
    <m/>
    <m/>
    <m/>
    <m/>
    <m/>
    <m/>
    <m/>
    <m/>
    <m/>
    <m/>
    <m/>
    <n v="3.02"/>
    <m/>
    <m/>
    <m/>
    <m/>
    <m/>
    <m/>
    <m/>
    <m/>
    <m/>
    <m/>
    <m/>
    <m/>
    <m/>
    <m/>
    <m/>
    <m/>
    <m/>
    <n v="3.49"/>
    <m/>
    <m/>
    <m/>
    <m/>
    <m/>
    <m/>
    <m/>
    <m/>
    <m/>
    <m/>
    <m/>
    <m/>
    <m/>
    <m/>
    <n v="3.82"/>
    <m/>
    <m/>
    <m/>
    <m/>
    <m/>
    <m/>
    <m/>
    <m/>
    <m/>
    <m/>
    <m/>
    <m/>
    <m/>
    <m/>
    <m/>
    <m/>
    <m/>
    <m/>
    <m/>
    <m/>
    <m/>
    <m/>
    <m/>
    <m/>
    <m/>
    <m/>
    <m/>
    <m/>
    <m/>
    <m/>
    <m/>
    <m/>
    <m/>
    <m/>
    <m/>
    <m/>
    <m/>
    <m/>
    <m/>
    <m/>
    <m/>
    <m/>
    <m/>
    <m/>
    <m/>
    <m/>
    <m/>
    <m/>
    <m/>
    <m/>
    <m/>
    <m/>
    <m/>
    <m/>
    <m/>
    <m/>
    <m/>
    <m/>
    <m/>
    <m/>
    <m/>
    <m/>
    <m/>
    <m/>
    <m/>
    <m/>
    <m/>
    <m/>
    <m/>
    <m/>
    <m/>
    <m/>
    <m/>
    <m/>
    <m/>
    <m/>
    <m/>
    <m/>
    <m/>
    <m/>
    <m/>
    <m/>
    <m/>
    <m/>
    <m/>
    <m/>
    <m/>
    <m/>
    <m/>
    <m/>
    <n v="3.53"/>
    <m/>
    <m/>
    <m/>
    <m/>
    <m/>
    <m/>
    <n v="3.53"/>
    <m/>
    <m/>
    <m/>
    <m/>
    <m/>
    <m/>
    <m/>
    <m/>
    <m/>
    <m/>
    <m/>
    <n v="14.88"/>
    <m/>
    <m/>
    <m/>
    <m/>
    <n v="9.74"/>
    <n v="10.27"/>
    <m/>
    <m/>
    <n v="17.39"/>
    <n v="14.88"/>
    <n v="32.270000000000003"/>
    <n v="20.010000000000002"/>
    <n v="52.28"/>
    <n v="9.1843367355901831E-4"/>
    <n v="0.6172532517214997"/>
  </r>
  <r>
    <n v="27"/>
    <n v="106"/>
    <s v="Quinsam R"/>
    <s v="OPS"/>
    <s v="124"/>
    <s v="Chinook"/>
    <s v="3"/>
    <x v="0"/>
    <x v="7"/>
    <n v="106"/>
    <x v="11"/>
    <s v="CK-29"/>
    <s v="EAST VANCOUVER ISLAND-NORTH_FA_0.x"/>
    <s v="M"/>
    <s v="H"/>
    <n v="106"/>
    <s v="Quinsam River H"/>
    <n v="106"/>
    <s v="Quinsam R"/>
    <s v="JNST"/>
    <s v="S"/>
    <x v="1"/>
    <s v="180977"/>
    <n v="0"/>
    <x v="675"/>
    <n v="2010"/>
    <s v="20100513"/>
    <s v="20100513"/>
    <n v="79"/>
    <n v="5.0999999999999996"/>
    <m/>
    <s v="CWT"/>
    <s v="P"/>
    <x v="0"/>
    <s v="Y"/>
    <s v="Y"/>
    <s v="Y"/>
    <n v="1.9650000000000001E-2"/>
    <s v="AD Clip"/>
    <n v="56923"/>
    <n v="56923"/>
    <n v="199846"/>
    <n v="5"/>
    <n v="29954"/>
    <n v="2014"/>
    <m/>
    <m/>
    <m/>
    <m/>
    <m/>
    <m/>
    <m/>
    <m/>
    <m/>
    <m/>
    <m/>
    <m/>
    <m/>
    <m/>
    <m/>
    <m/>
    <m/>
    <m/>
    <m/>
    <m/>
    <m/>
    <m/>
    <m/>
    <m/>
    <m/>
    <m/>
    <m/>
    <m/>
    <m/>
    <m/>
    <m/>
    <m/>
    <m/>
    <m/>
    <n v="3.39"/>
    <m/>
    <m/>
    <m/>
    <m/>
    <m/>
    <m/>
    <m/>
    <m/>
    <m/>
    <m/>
    <m/>
    <m/>
    <m/>
    <m/>
    <m/>
    <m/>
    <m/>
    <m/>
    <m/>
    <m/>
    <m/>
    <m/>
    <m/>
    <m/>
    <m/>
    <m/>
    <m/>
    <m/>
    <m/>
    <m/>
    <m/>
    <m/>
    <m/>
    <m/>
    <m/>
    <m/>
    <m/>
    <m/>
    <m/>
    <m/>
    <m/>
    <m/>
    <m/>
    <m/>
    <m/>
    <m/>
    <m/>
    <m/>
    <m/>
    <m/>
    <m/>
    <m/>
    <m/>
    <m/>
    <m/>
    <m/>
    <m/>
    <m/>
    <m/>
    <m/>
    <m/>
    <m/>
    <m/>
    <m/>
    <m/>
    <m/>
    <m/>
    <m/>
    <m/>
    <m/>
    <m/>
    <m/>
    <m/>
    <m/>
    <m/>
    <m/>
    <m/>
    <m/>
    <m/>
    <m/>
    <m/>
    <m/>
    <m/>
    <m/>
    <m/>
    <m/>
    <m/>
    <m/>
    <m/>
    <m/>
    <m/>
    <m/>
    <m/>
    <m/>
    <m/>
    <m/>
    <m/>
    <m/>
    <m/>
    <m/>
    <m/>
    <m/>
    <m/>
    <m/>
    <m/>
    <m/>
    <m/>
    <m/>
    <m/>
    <m/>
    <m/>
    <m/>
    <m/>
    <m/>
    <m/>
    <m/>
    <m/>
    <m/>
    <m/>
    <m/>
    <m/>
    <m/>
    <m/>
    <m/>
    <m/>
    <m/>
    <m/>
    <m/>
    <m/>
    <n v="3.41"/>
    <n v="3.19"/>
    <m/>
    <m/>
    <n v="3.39"/>
    <n v="0"/>
    <n v="3.39"/>
    <n v="6.6"/>
    <n v="9.99"/>
    <n v="1.7550023716248264E-4"/>
    <n v="0.33933933933933935"/>
  </r>
  <r>
    <n v="27"/>
    <n v="106"/>
    <s v="Quinsam R"/>
    <s v="OPS"/>
    <s v="124"/>
    <s v="Chinook"/>
    <s v="3"/>
    <x v="0"/>
    <x v="7"/>
    <n v="106"/>
    <x v="11"/>
    <s v="CK-29"/>
    <s v="EAST VANCOUVER ISLAND-NORTH_FA_0.x"/>
    <s v="M"/>
    <s v="H"/>
    <n v="106"/>
    <s v="Quinsam River H"/>
    <n v="106"/>
    <s v="Quinsam R"/>
    <s v="JNST"/>
    <s v="S"/>
    <x v="1"/>
    <s v="180986"/>
    <n v="0"/>
    <x v="676"/>
    <n v="2010"/>
    <s v="20100503"/>
    <s v="20100503"/>
    <n v="82"/>
    <n v="5.8"/>
    <m/>
    <s v="CWT"/>
    <s v="P"/>
    <x v="0"/>
    <s v="Y"/>
    <s v="Y"/>
    <s v="Y"/>
    <n v="9.1739999999999999E-3"/>
    <s v="AD Clip"/>
    <n v="29160"/>
    <s v=""/>
    <n v="107732"/>
    <n v="3"/>
    <n v="29942"/>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499999999999998"/>
    <m/>
    <m/>
    <m/>
    <m/>
    <n v="1.72"/>
    <n v="1.57"/>
    <m/>
    <m/>
    <n v="0"/>
    <n v="2.0499999999999998"/>
    <n v="2.0499999999999998"/>
    <n v="3.29"/>
    <n v="5.34"/>
    <n v="1.8312757201646089E-4"/>
    <n v="0.38389513108614232"/>
  </r>
  <r>
    <n v="27"/>
    <n v="106"/>
    <s v="Quinsam R"/>
    <s v="OPS"/>
    <s v="124"/>
    <s v="Chinook"/>
    <s v="3"/>
    <x v="0"/>
    <x v="7"/>
    <n v="106"/>
    <x v="11"/>
    <s v="CK-29"/>
    <s v="EAST VANCOUVER ISLAND-NORTH_FA_0.x"/>
    <s v="M"/>
    <s v="H"/>
    <n v="106"/>
    <s v="Quinsam River H"/>
    <n v="106"/>
    <s v="Quinsam R"/>
    <s v="JNST"/>
    <s v="S"/>
    <x v="1"/>
    <s v="180986"/>
    <n v="0"/>
    <x v="676"/>
    <n v="2010"/>
    <s v="20100503"/>
    <s v="20100503"/>
    <n v="82"/>
    <n v="5.8"/>
    <m/>
    <s v="CWT"/>
    <s v="P"/>
    <x v="0"/>
    <s v="Y"/>
    <s v="Y"/>
    <s v="Y"/>
    <n v="9.1739999999999999E-3"/>
    <s v="AD Clip"/>
    <n v="29160"/>
    <s v=""/>
    <n v="107732"/>
    <n v="4"/>
    <n v="29942"/>
    <n v="2013"/>
    <m/>
    <m/>
    <m/>
    <m/>
    <m/>
    <m/>
    <m/>
    <m/>
    <m/>
    <m/>
    <m/>
    <m/>
    <m/>
    <n v="2.5499999999999998"/>
    <m/>
    <m/>
    <m/>
    <m/>
    <m/>
    <m/>
    <m/>
    <m/>
    <m/>
    <m/>
    <m/>
    <m/>
    <m/>
    <m/>
    <m/>
    <m/>
    <m/>
    <m/>
    <m/>
    <m/>
    <n v="3.49"/>
    <m/>
    <m/>
    <m/>
    <m/>
    <m/>
    <m/>
    <m/>
    <m/>
    <m/>
    <m/>
    <m/>
    <m/>
    <m/>
    <m/>
    <m/>
    <m/>
    <m/>
    <m/>
    <m/>
    <m/>
    <m/>
    <m/>
    <m/>
    <m/>
    <m/>
    <m/>
    <m/>
    <m/>
    <m/>
    <m/>
    <m/>
    <m/>
    <m/>
    <m/>
    <m/>
    <m/>
    <m/>
    <m/>
    <m/>
    <m/>
    <m/>
    <m/>
    <m/>
    <m/>
    <m/>
    <m/>
    <m/>
    <m/>
    <m/>
    <m/>
    <m/>
    <m/>
    <m/>
    <m/>
    <m/>
    <m/>
    <m/>
    <m/>
    <m/>
    <m/>
    <m/>
    <m/>
    <m/>
    <m/>
    <m/>
    <m/>
    <m/>
    <m/>
    <m/>
    <m/>
    <m/>
    <m/>
    <m/>
    <m/>
    <m/>
    <m/>
    <m/>
    <m/>
    <m/>
    <m/>
    <m/>
    <m/>
    <m/>
    <m/>
    <m/>
    <m/>
    <m/>
    <m/>
    <m/>
    <m/>
    <m/>
    <m/>
    <m/>
    <m/>
    <m/>
    <m/>
    <m/>
    <m/>
    <m/>
    <m/>
    <m/>
    <m/>
    <m/>
    <m/>
    <m/>
    <m/>
    <m/>
    <m/>
    <m/>
    <m/>
    <m/>
    <m/>
    <m/>
    <m/>
    <m/>
    <m/>
    <m/>
    <m/>
    <m/>
    <m/>
    <m/>
    <m/>
    <m/>
    <m/>
    <n v="1.2"/>
    <m/>
    <m/>
    <m/>
    <m/>
    <n v="3"/>
    <n v="2.88"/>
    <m/>
    <m/>
    <n v="6.04"/>
    <n v="1.2"/>
    <n v="7.24"/>
    <n v="5.88"/>
    <n v="13.120000000000001"/>
    <n v="4.499314128943759E-4"/>
    <n v="0.55182926829268286"/>
  </r>
  <r>
    <n v="27"/>
    <n v="106"/>
    <s v="Quinsam R"/>
    <s v="OPS"/>
    <s v="124"/>
    <s v="Chinook"/>
    <s v="3"/>
    <x v="0"/>
    <x v="7"/>
    <n v="106"/>
    <x v="11"/>
    <s v="CK-29"/>
    <s v="EAST VANCOUVER ISLAND-NORTH_FA_0.x"/>
    <s v="M"/>
    <s v="H"/>
    <n v="106"/>
    <s v="Quinsam River H"/>
    <n v="106"/>
    <s v="Quinsam R"/>
    <s v="JNST"/>
    <s v="S"/>
    <x v="1"/>
    <s v="180986"/>
    <n v="0"/>
    <x v="676"/>
    <n v="2010"/>
    <s v="20100503"/>
    <s v="20100503"/>
    <n v="82"/>
    <n v="5.8"/>
    <m/>
    <s v="CWT"/>
    <s v="P"/>
    <x v="0"/>
    <s v="Y"/>
    <s v="Y"/>
    <s v="Y"/>
    <n v="9.1739999999999999E-3"/>
    <s v="AD Clip"/>
    <n v="29160"/>
    <n v="29160"/>
    <n v="107732"/>
    <n v="5"/>
    <n v="29942"/>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
    <n v="0.36"/>
    <m/>
    <m/>
    <n v="0"/>
    <n v="0"/>
    <n v="0"/>
    <n v="1.06"/>
    <n v="1.06"/>
    <n v="3.6351165980795614E-5"/>
    <n v="0"/>
  </r>
  <r>
    <n v="27"/>
    <n v="106"/>
    <s v="Quinsam R"/>
    <s v="OPS"/>
    <s v="124"/>
    <s v="Chinook"/>
    <s v="3"/>
    <x v="0"/>
    <x v="7"/>
    <n v="106"/>
    <x v="11"/>
    <s v="CK-29"/>
    <s v="EAST VANCOUVER ISLAND-NORTH_FA_0.x"/>
    <s v="M"/>
    <s v="H"/>
    <n v="106"/>
    <s v="Quinsam River H"/>
    <n v="106"/>
    <s v="Quinsam R"/>
    <s v="JNST"/>
    <s v="S"/>
    <x v="1"/>
    <s v="180987"/>
    <n v="0"/>
    <x v="677"/>
    <n v="2010"/>
    <s v="20100505"/>
    <s v="20100505"/>
    <n v="80"/>
    <n v="5.7"/>
    <m/>
    <s v="CWT"/>
    <s v="P"/>
    <x v="0"/>
    <s v="Y"/>
    <s v="Y"/>
    <s v="Y"/>
    <n v="2.1359999999999999E-3"/>
    <s v="AD Clip"/>
    <n v="28487"/>
    <s v=""/>
    <n v="103654"/>
    <n v="2"/>
    <n v="29941"/>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6"/>
    <m/>
    <m/>
    <m/>
    <n v="0"/>
    <n v="0"/>
    <n v="0"/>
    <n v="0.66"/>
    <n v="0.66"/>
    <n v="2.3168462807596448E-5"/>
    <n v="0"/>
  </r>
  <r>
    <n v="27"/>
    <n v="106"/>
    <s v="Quinsam R"/>
    <s v="OPS"/>
    <s v="124"/>
    <s v="Chinook"/>
    <s v="3"/>
    <x v="0"/>
    <x v="7"/>
    <n v="106"/>
    <x v="11"/>
    <s v="CK-29"/>
    <s v="EAST VANCOUVER ISLAND-NORTH_FA_0.x"/>
    <s v="M"/>
    <s v="H"/>
    <n v="106"/>
    <s v="Quinsam River H"/>
    <n v="106"/>
    <s v="Quinsam R"/>
    <s v="JNST"/>
    <s v="S"/>
    <x v="1"/>
    <s v="180987"/>
    <n v="0"/>
    <x v="677"/>
    <n v="2010"/>
    <s v="20100505"/>
    <s v="20100505"/>
    <n v="80"/>
    <n v="5.7"/>
    <m/>
    <s v="CWT"/>
    <s v="P"/>
    <x v="0"/>
    <s v="Y"/>
    <s v="Y"/>
    <s v="Y"/>
    <n v="2.1359999999999999E-3"/>
    <s v="AD Clip"/>
    <n v="28487"/>
    <s v=""/>
    <n v="103654"/>
    <n v="3"/>
    <n v="29941"/>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499999999999999"/>
    <n v="1.04"/>
    <m/>
    <m/>
    <n v="0"/>
    <n v="0"/>
    <n v="0"/>
    <n v="2.19"/>
    <n v="2.19"/>
    <n v="7.6877172043388205E-5"/>
    <n v="0"/>
  </r>
  <r>
    <n v="27"/>
    <n v="106"/>
    <s v="Quinsam R"/>
    <s v="OPS"/>
    <s v="124"/>
    <s v="Chinook"/>
    <s v="3"/>
    <x v="0"/>
    <x v="7"/>
    <n v="106"/>
    <x v="11"/>
    <s v="CK-29"/>
    <s v="EAST VANCOUVER ISLAND-NORTH_FA_0.x"/>
    <s v="M"/>
    <s v="H"/>
    <n v="106"/>
    <s v="Quinsam River H"/>
    <n v="106"/>
    <s v="Quinsam R"/>
    <s v="JNST"/>
    <s v="S"/>
    <x v="1"/>
    <s v="180987"/>
    <n v="0"/>
    <x v="677"/>
    <n v="2010"/>
    <s v="20100505"/>
    <s v="20100505"/>
    <n v="80"/>
    <n v="5.7"/>
    <m/>
    <s v="CWT"/>
    <s v="P"/>
    <x v="0"/>
    <s v="Y"/>
    <s v="Y"/>
    <s v="Y"/>
    <n v="2.1359999999999999E-3"/>
    <s v="AD Clip"/>
    <n v="28487"/>
    <s v=""/>
    <n v="103654"/>
    <n v="4"/>
    <n v="29941"/>
    <n v="2013"/>
    <m/>
    <m/>
    <m/>
    <m/>
    <m/>
    <m/>
    <m/>
    <m/>
    <m/>
    <m/>
    <m/>
    <m/>
    <m/>
    <m/>
    <m/>
    <m/>
    <m/>
    <m/>
    <m/>
    <m/>
    <m/>
    <m/>
    <m/>
    <m/>
    <m/>
    <m/>
    <m/>
    <m/>
    <m/>
    <m/>
    <m/>
    <m/>
    <m/>
    <m/>
    <m/>
    <m/>
    <m/>
    <m/>
    <m/>
    <m/>
    <m/>
    <m/>
    <m/>
    <m/>
    <m/>
    <m/>
    <m/>
    <m/>
    <m/>
    <n v="3.82"/>
    <m/>
    <m/>
    <m/>
    <m/>
    <m/>
    <m/>
    <m/>
    <m/>
    <m/>
    <m/>
    <m/>
    <m/>
    <m/>
    <m/>
    <m/>
    <m/>
    <m/>
    <m/>
    <m/>
    <m/>
    <m/>
    <m/>
    <m/>
    <m/>
    <m/>
    <m/>
    <m/>
    <m/>
    <m/>
    <m/>
    <m/>
    <m/>
    <m/>
    <m/>
    <m/>
    <m/>
    <m/>
    <m/>
    <m/>
    <m/>
    <m/>
    <m/>
    <m/>
    <m/>
    <m/>
    <m/>
    <m/>
    <m/>
    <m/>
    <m/>
    <m/>
    <m/>
    <m/>
    <m/>
    <m/>
    <m/>
    <m/>
    <m/>
    <m/>
    <m/>
    <m/>
    <m/>
    <m/>
    <m/>
    <m/>
    <m/>
    <m/>
    <m/>
    <m/>
    <m/>
    <m/>
    <m/>
    <m/>
    <m/>
    <m/>
    <m/>
    <m/>
    <m/>
    <m/>
    <m/>
    <m/>
    <m/>
    <m/>
    <m/>
    <m/>
    <m/>
    <m/>
    <m/>
    <m/>
    <m/>
    <m/>
    <m/>
    <m/>
    <m/>
    <m/>
    <m/>
    <m/>
    <m/>
    <m/>
    <m/>
    <m/>
    <m/>
    <m/>
    <m/>
    <m/>
    <m/>
    <m/>
    <m/>
    <m/>
    <n v="1.03"/>
    <m/>
    <m/>
    <m/>
    <m/>
    <n v="8.25"/>
    <n v="7.81"/>
    <m/>
    <m/>
    <n v="3.82"/>
    <n v="1.03"/>
    <n v="4.8499999999999996"/>
    <n v="16.059999999999999"/>
    <n v="20.91"/>
    <n v="7.3401902622248743E-4"/>
    <n v="0.23194643711142993"/>
  </r>
  <r>
    <n v="27"/>
    <n v="106"/>
    <s v="Quinsam R"/>
    <s v="OPS"/>
    <s v="124"/>
    <s v="Chinook"/>
    <s v="3"/>
    <x v="0"/>
    <x v="7"/>
    <n v="106"/>
    <x v="11"/>
    <s v="CK-29"/>
    <s v="EAST VANCOUVER ISLAND-NORTH_FA_0.x"/>
    <s v="M"/>
    <s v="H"/>
    <n v="106"/>
    <s v="Quinsam River H"/>
    <n v="106"/>
    <s v="Quinsam R"/>
    <s v="JNST"/>
    <s v="S"/>
    <x v="1"/>
    <s v="180987"/>
    <n v="0"/>
    <x v="677"/>
    <n v="2010"/>
    <s v="20100505"/>
    <s v="20100505"/>
    <n v="80"/>
    <n v="5.7"/>
    <m/>
    <s v="CWT"/>
    <s v="P"/>
    <x v="0"/>
    <s v="Y"/>
    <s v="Y"/>
    <s v="Y"/>
    <n v="2.1359999999999999E-3"/>
    <s v="AD Clip"/>
    <n v="28487"/>
    <n v="28487"/>
    <n v="103654"/>
    <n v="5"/>
    <n v="29941"/>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m/>
    <n v="5.7"/>
    <n v="0.65"/>
    <m/>
    <m/>
    <n v="0"/>
    <n v="1"/>
    <n v="1"/>
    <n v="6.35"/>
    <n v="7.3500000000000005"/>
    <n v="2.5801242672096044E-4"/>
    <n v="0.13605442176870747"/>
  </r>
  <r>
    <n v="27"/>
    <n v="106"/>
    <s v="Quinsam R"/>
    <s v="OPS"/>
    <s v="124"/>
    <s v="Chinook"/>
    <s v="3"/>
    <x v="0"/>
    <x v="7"/>
    <n v="106"/>
    <x v="11"/>
    <s v="CK-29"/>
    <s v="EAST VANCOUVER ISLAND-NORTH_FA_0.x"/>
    <s v="M"/>
    <s v="H"/>
    <n v="106"/>
    <s v="Quinsam River H"/>
    <n v="106"/>
    <s v="Quinsam R"/>
    <s v="JNST"/>
    <s v="S"/>
    <x v="1"/>
    <s v="180988"/>
    <n v="0"/>
    <x v="678"/>
    <n v="2010"/>
    <s v="20100506"/>
    <s v="20100506"/>
    <n v="80"/>
    <n v="5.6"/>
    <m/>
    <s v="CWT"/>
    <s v="P"/>
    <x v="0"/>
    <s v="Y"/>
    <s v="Y"/>
    <s v="Y"/>
    <n v="1.0399999999999999E-3"/>
    <s v="AD Clip"/>
    <n v="29775"/>
    <s v=""/>
    <n v="106473"/>
    <n v="3"/>
    <n v="29937"/>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499999999999999"/>
    <n v="1.04"/>
    <m/>
    <m/>
    <n v="0"/>
    <n v="0"/>
    <n v="0"/>
    <n v="2.19"/>
    <n v="2.19"/>
    <n v="7.3551637279596974E-5"/>
    <n v="0"/>
  </r>
  <r>
    <n v="27"/>
    <n v="106"/>
    <s v="Quinsam R"/>
    <s v="OPS"/>
    <s v="124"/>
    <s v="Chinook"/>
    <s v="3"/>
    <x v="0"/>
    <x v="7"/>
    <n v="106"/>
    <x v="11"/>
    <s v="CK-29"/>
    <s v="EAST VANCOUVER ISLAND-NORTH_FA_0.x"/>
    <s v="M"/>
    <s v="H"/>
    <n v="106"/>
    <s v="Quinsam River H"/>
    <n v="106"/>
    <s v="Quinsam R"/>
    <s v="JNST"/>
    <s v="S"/>
    <x v="1"/>
    <s v="180988"/>
    <n v="0"/>
    <x v="678"/>
    <n v="2010"/>
    <s v="20100506"/>
    <s v="20100506"/>
    <n v="80"/>
    <n v="5.6"/>
    <m/>
    <s v="CWT"/>
    <s v="P"/>
    <x v="0"/>
    <s v="Y"/>
    <s v="Y"/>
    <s v="Y"/>
    <n v="1.0399999999999999E-3"/>
    <s v="AD Clip"/>
    <n v="29775"/>
    <s v=""/>
    <n v="106473"/>
    <n v="4"/>
    <n v="29937"/>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06"/>
    <m/>
    <m/>
    <n v="3.53"/>
    <m/>
    <m/>
    <m/>
    <m/>
    <m/>
    <m/>
    <m/>
    <m/>
    <m/>
    <m/>
    <m/>
    <m/>
    <m/>
    <m/>
    <m/>
    <n v="8.08"/>
    <m/>
    <m/>
    <m/>
    <m/>
    <n v="6.75"/>
    <n v="7.26"/>
    <m/>
    <m/>
    <n v="10.59"/>
    <n v="8.08"/>
    <n v="18.670000000000002"/>
    <n v="14.01"/>
    <n v="32.68"/>
    <n v="1.0975650713685979E-3"/>
    <n v="0.57129742962056307"/>
  </r>
  <r>
    <n v="27"/>
    <n v="106"/>
    <s v="Quinsam R"/>
    <s v="OPS"/>
    <s v="124"/>
    <s v="Chinook"/>
    <s v="3"/>
    <x v="0"/>
    <x v="7"/>
    <n v="106"/>
    <x v="11"/>
    <s v="CK-29"/>
    <s v="EAST VANCOUVER ISLAND-NORTH_FA_0.x"/>
    <s v="M"/>
    <s v="H"/>
    <n v="106"/>
    <s v="Quinsam River H"/>
    <n v="106"/>
    <s v="Quinsam R"/>
    <s v="JNST"/>
    <s v="S"/>
    <x v="1"/>
    <s v="180988"/>
    <n v="0"/>
    <x v="678"/>
    <n v="2010"/>
    <s v="20100506"/>
    <s v="20100506"/>
    <n v="80"/>
    <n v="5.6"/>
    <m/>
    <s v="CWT"/>
    <s v="P"/>
    <x v="0"/>
    <s v="Y"/>
    <s v="Y"/>
    <s v="Y"/>
    <n v="1.0399999999999999E-3"/>
    <s v="AD Clip"/>
    <n v="29775"/>
    <n v="29775"/>
    <n v="106473"/>
    <n v="5"/>
    <n v="29937"/>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n v="0.11"/>
    <m/>
    <m/>
    <n v="0"/>
    <n v="0"/>
    <n v="0"/>
    <n v="2.11"/>
    <n v="2.11"/>
    <n v="7.0864819479429049E-5"/>
    <n v="0"/>
  </r>
  <r>
    <n v="27"/>
    <n v="106"/>
    <s v="Quinsam R"/>
    <s v="OPS"/>
    <s v="124"/>
    <s v="Chinook"/>
    <s v="3"/>
    <x v="0"/>
    <x v="8"/>
    <n v="106"/>
    <x v="11"/>
    <s v="CK-29"/>
    <s v="EAST VANCOUVER ISLAND-NORTH_FA_0.x"/>
    <s v="M"/>
    <s v="H"/>
    <n v="420"/>
    <s v="Discovery Passage Seapens"/>
    <n v="420"/>
    <s v="Discovery Pass"/>
    <s v="JNST"/>
    <s v="S"/>
    <x v="2"/>
    <s v="181179"/>
    <n v="0"/>
    <x v="679"/>
    <n v="2011"/>
    <s v="20110429"/>
    <s v="20110429"/>
    <n v="88"/>
    <n v="6.9"/>
    <m/>
    <s v="CWT"/>
    <s v="B"/>
    <x v="0"/>
    <s v="Y"/>
    <s v="Y"/>
    <s v="Y"/>
    <n v="1.8E-3"/>
    <s v="AD Clip"/>
    <n v="28103"/>
    <s v=""/>
    <n v="478184"/>
    <n v="3"/>
    <n v="30857"/>
    <n v="2013"/>
    <m/>
    <m/>
    <m/>
    <m/>
    <m/>
    <m/>
    <m/>
    <m/>
    <m/>
    <m/>
    <m/>
    <m/>
    <m/>
    <n v="2.5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4"/>
    <n v="0.59"/>
    <m/>
    <m/>
    <n v="2.54"/>
    <n v="0"/>
    <n v="2.54"/>
    <n v="1.33"/>
    <n v="3.87"/>
    <n v="1.3770771803722022E-4"/>
    <n v="0.65633074935400515"/>
  </r>
  <r>
    <n v="27"/>
    <n v="106"/>
    <s v="Quinsam R"/>
    <s v="OPS"/>
    <s v="124"/>
    <s v="Chinook"/>
    <s v="3"/>
    <x v="0"/>
    <x v="8"/>
    <n v="106"/>
    <x v="11"/>
    <s v="CK-29"/>
    <s v="EAST VANCOUVER ISLAND-NORTH_FA_0.x"/>
    <s v="M"/>
    <s v="H"/>
    <n v="420"/>
    <s v="Discovery Passage Seapens"/>
    <n v="420"/>
    <s v="Discovery Pass"/>
    <s v="JNST"/>
    <s v="S"/>
    <x v="2"/>
    <s v="181179"/>
    <n v="0"/>
    <x v="679"/>
    <n v="2011"/>
    <s v="20110429"/>
    <s v="20110429"/>
    <n v="88"/>
    <n v="6.9"/>
    <m/>
    <s v="CWT"/>
    <s v="B"/>
    <x v="0"/>
    <s v="Y"/>
    <s v="Y"/>
    <s v="Y"/>
    <n v="1.8E-3"/>
    <s v="AD Clip"/>
    <n v="28103"/>
    <n v="28103"/>
    <n v="478184"/>
    <n v="4"/>
    <n v="30857"/>
    <n v="2014"/>
    <m/>
    <m/>
    <m/>
    <m/>
    <m/>
    <m/>
    <m/>
    <m/>
    <m/>
    <m/>
    <m/>
    <m/>
    <m/>
    <m/>
    <m/>
    <n v="2.8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55"/>
    <m/>
    <m/>
    <m/>
    <m/>
    <n v="3.7"/>
    <n v="0.53"/>
    <m/>
    <m/>
    <n v="2.87"/>
    <n v="6.55"/>
    <n v="9.42"/>
    <n v="4.2300000000000004"/>
    <n v="13.65"/>
    <n v="4.8571326904600935E-4"/>
    <n v="0.6901098901098901"/>
  </r>
  <r>
    <n v="27"/>
    <n v="106"/>
    <s v="Quinsam R"/>
    <s v="OPS"/>
    <s v="124"/>
    <s v="Chinook"/>
    <s v="3"/>
    <x v="0"/>
    <x v="8"/>
    <n v="106"/>
    <x v="11"/>
    <s v="CK-29"/>
    <s v="EAST VANCOUVER ISLAND-NORTH_FA_0.x"/>
    <s v="M"/>
    <s v="H"/>
    <n v="420"/>
    <s v="Discovery Passage Seapens"/>
    <n v="420"/>
    <s v="Discovery Pass"/>
    <s v="JNST"/>
    <s v="S"/>
    <x v="2"/>
    <s v="181180"/>
    <n v="0"/>
    <x v="680"/>
    <n v="2011"/>
    <s v="20110502"/>
    <s v="20110502"/>
    <n v="88"/>
    <n v="7"/>
    <m/>
    <s v="CWT"/>
    <s v="B"/>
    <x v="0"/>
    <s v="Y"/>
    <s v="Y"/>
    <s v="Y"/>
    <n v="2.7000000000000001E-3"/>
    <s v="AD Clip"/>
    <n v="28954"/>
    <s v=""/>
    <n v="241583"/>
    <n v="4"/>
    <n v="30856"/>
    <n v="2014"/>
    <m/>
    <m/>
    <m/>
    <m/>
    <m/>
    <m/>
    <m/>
    <m/>
    <m/>
    <m/>
    <m/>
    <m/>
    <m/>
    <m/>
    <m/>
    <m/>
    <m/>
    <m/>
    <m/>
    <m/>
    <m/>
    <m/>
    <m/>
    <m/>
    <m/>
    <m/>
    <n v="5.019999999999999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0199999999999996"/>
    <n v="0"/>
    <n v="5.0199999999999996"/>
    <n v="0"/>
    <n v="5.0199999999999996"/>
    <n v="1.733784623886164E-4"/>
    <n v="1"/>
  </r>
  <r>
    <n v="27"/>
    <n v="106"/>
    <s v="Quinsam R"/>
    <s v="OPS"/>
    <s v="124"/>
    <s v="Chinook"/>
    <s v="3"/>
    <x v="0"/>
    <x v="8"/>
    <n v="106"/>
    <x v="11"/>
    <s v="CK-29"/>
    <s v="EAST VANCOUVER ISLAND-NORTH_FA_0.x"/>
    <s v="M"/>
    <s v="H"/>
    <n v="420"/>
    <s v="Discovery Passage Seapens"/>
    <n v="420"/>
    <s v="Discovery Pass"/>
    <s v="JNST"/>
    <s v="S"/>
    <x v="2"/>
    <s v="181180"/>
    <n v="0"/>
    <x v="680"/>
    <n v="2011"/>
    <s v="20110502"/>
    <s v="20110502"/>
    <n v="88"/>
    <n v="7"/>
    <m/>
    <s v="CWT"/>
    <s v="B"/>
    <x v="0"/>
    <s v="Y"/>
    <s v="Y"/>
    <s v="Y"/>
    <n v="2.7000000000000001E-3"/>
    <s v="AD Clip"/>
    <n v="28954"/>
    <n v="28954"/>
    <n v="241583"/>
    <n v="5"/>
    <n v="30856"/>
    <n v="2015"/>
    <m/>
    <m/>
    <m/>
    <m/>
    <m/>
    <m/>
    <m/>
    <m/>
    <m/>
    <m/>
    <m/>
    <m/>
    <m/>
    <n v="3.9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3"/>
    <n v="0"/>
    <n v="3.93"/>
    <n v="0"/>
    <n v="3.93"/>
    <n v="1.3573254127236307E-4"/>
    <n v="1"/>
  </r>
  <r>
    <n v="27"/>
    <n v="106"/>
    <s v="Quinsam R"/>
    <s v="OPS"/>
    <s v="124"/>
    <s v="Chinook"/>
    <s v="3"/>
    <x v="0"/>
    <x v="8"/>
    <n v="106"/>
    <x v="11"/>
    <s v="CK-29"/>
    <s v="EAST VANCOUVER ISLAND-NORTH_FA_0.x"/>
    <s v="M"/>
    <s v="H"/>
    <n v="420"/>
    <s v="Discovery Passage Seapens"/>
    <n v="420"/>
    <s v="Discovery Pass"/>
    <s v="JNST"/>
    <s v="S"/>
    <x v="2"/>
    <s v="181181"/>
    <n v="0"/>
    <x v="681"/>
    <n v="2011"/>
    <s v="20110427"/>
    <s v="20110509"/>
    <n v="84"/>
    <n v="6.1"/>
    <m/>
    <s v="CWT"/>
    <s v="B"/>
    <x v="0"/>
    <s v="Y"/>
    <s v="Y"/>
    <s v="Y"/>
    <n v="0"/>
    <s v="AD Clip"/>
    <n v="29257"/>
    <s v=""/>
    <n v="165513"/>
    <n v="3"/>
    <n v="30858"/>
    <n v="2013"/>
    <m/>
    <m/>
    <m/>
    <m/>
    <m/>
    <m/>
    <m/>
    <m/>
    <m/>
    <m/>
    <m/>
    <m/>
    <m/>
    <m/>
    <m/>
    <m/>
    <m/>
    <m/>
    <m/>
    <m/>
    <m/>
    <m/>
    <m/>
    <m/>
    <m/>
    <m/>
    <m/>
    <m/>
    <m/>
    <m/>
    <m/>
    <m/>
    <m/>
    <m/>
    <m/>
    <m/>
    <m/>
    <m/>
    <m/>
    <m/>
    <m/>
    <m/>
    <m/>
    <m/>
    <m/>
    <m/>
    <m/>
    <m/>
    <m/>
    <n v="7.64"/>
    <m/>
    <m/>
    <m/>
    <m/>
    <m/>
    <m/>
    <m/>
    <m/>
    <m/>
    <m/>
    <m/>
    <m/>
    <m/>
    <m/>
    <m/>
    <m/>
    <m/>
    <m/>
    <m/>
    <m/>
    <m/>
    <m/>
    <m/>
    <m/>
    <m/>
    <m/>
    <m/>
    <m/>
    <m/>
    <m/>
    <m/>
    <m/>
    <m/>
    <m/>
    <m/>
    <m/>
    <m/>
    <m/>
    <m/>
    <m/>
    <m/>
    <m/>
    <m/>
    <m/>
    <m/>
    <m/>
    <m/>
    <m/>
    <m/>
    <m/>
    <m/>
    <m/>
    <m/>
    <m/>
    <m/>
    <m/>
    <m/>
    <m/>
    <m/>
    <m/>
    <m/>
    <m/>
    <m/>
    <m/>
    <m/>
    <m/>
    <m/>
    <m/>
    <m/>
    <m/>
    <m/>
    <m/>
    <m/>
    <m/>
    <m/>
    <m/>
    <m/>
    <m/>
    <m/>
    <m/>
    <m/>
    <m/>
    <m/>
    <m/>
    <m/>
    <m/>
    <m/>
    <m/>
    <m/>
    <m/>
    <m/>
    <m/>
    <m/>
    <m/>
    <m/>
    <m/>
    <m/>
    <m/>
    <m/>
    <m/>
    <m/>
    <m/>
    <m/>
    <m/>
    <m/>
    <m/>
    <m/>
    <m/>
    <m/>
    <m/>
    <m/>
    <m/>
    <m/>
    <m/>
    <n v="5.46"/>
    <n v="4.93"/>
    <m/>
    <m/>
    <n v="7.64"/>
    <n v="0"/>
    <n v="7.64"/>
    <n v="10.39"/>
    <n v="18.03"/>
    <n v="6.162627747205797E-4"/>
    <n v="0.42373821408763168"/>
  </r>
  <r>
    <n v="27"/>
    <n v="106"/>
    <s v="Quinsam R"/>
    <s v="OPS"/>
    <s v="124"/>
    <s v="Chinook"/>
    <s v="3"/>
    <x v="0"/>
    <x v="8"/>
    <n v="106"/>
    <x v="11"/>
    <s v="CK-29"/>
    <s v="EAST VANCOUVER ISLAND-NORTH_FA_0.x"/>
    <s v="M"/>
    <s v="H"/>
    <n v="420"/>
    <s v="Discovery Passage Seapens"/>
    <n v="420"/>
    <s v="Discovery Pass"/>
    <s v="JNST"/>
    <s v="S"/>
    <x v="2"/>
    <s v="181181"/>
    <n v="0"/>
    <x v="681"/>
    <n v="2011"/>
    <s v="20110427"/>
    <s v="20110509"/>
    <n v="84"/>
    <n v="6.1"/>
    <m/>
    <s v="CWT"/>
    <s v="B"/>
    <x v="0"/>
    <s v="Y"/>
    <s v="Y"/>
    <s v="Y"/>
    <n v="0"/>
    <s v="AD Clip"/>
    <n v="29257"/>
    <s v=""/>
    <n v="165513"/>
    <n v="4"/>
    <n v="30858"/>
    <n v="2014"/>
    <m/>
    <m/>
    <m/>
    <m/>
    <m/>
    <m/>
    <m/>
    <m/>
    <m/>
    <m/>
    <m/>
    <m/>
    <m/>
    <m/>
    <m/>
    <n v="2.8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
    <m/>
    <m/>
    <m/>
    <m/>
    <n v="12.34"/>
    <n v="3.22"/>
    <n v="1.2"/>
    <m/>
    <n v="2.87"/>
    <n v="3"/>
    <n v="5.87"/>
    <n v="16.760000000000002"/>
    <n v="22.63"/>
    <n v="7.7349010493215297E-4"/>
    <n v="0.25939019001325675"/>
  </r>
  <r>
    <n v="27"/>
    <n v="106"/>
    <s v="Quinsam R"/>
    <s v="OPS"/>
    <s v="124"/>
    <s v="Chinook"/>
    <s v="3"/>
    <x v="0"/>
    <x v="8"/>
    <n v="106"/>
    <x v="11"/>
    <s v="CK-29"/>
    <s v="EAST VANCOUVER ISLAND-NORTH_FA_0.x"/>
    <s v="M"/>
    <s v="H"/>
    <n v="420"/>
    <s v="Discovery Passage Seapens"/>
    <n v="420"/>
    <s v="Discovery Pass"/>
    <s v="JNST"/>
    <s v="S"/>
    <x v="2"/>
    <s v="181181"/>
    <n v="0"/>
    <x v="681"/>
    <n v="2011"/>
    <s v="20110427"/>
    <s v="20110509"/>
    <n v="84"/>
    <n v="6.1"/>
    <m/>
    <s v="CWT"/>
    <s v="B"/>
    <x v="0"/>
    <s v="Y"/>
    <s v="Y"/>
    <s v="Y"/>
    <n v="0"/>
    <s v="AD Clip"/>
    <n v="29257"/>
    <n v="29257"/>
    <n v="165513"/>
    <n v="5"/>
    <n v="30858"/>
    <n v="2015"/>
    <m/>
    <m/>
    <m/>
    <m/>
    <m/>
    <m/>
    <m/>
    <m/>
    <m/>
    <m/>
    <m/>
    <m/>
    <m/>
    <m/>
    <m/>
    <m/>
    <m/>
    <m/>
    <m/>
    <m/>
    <m/>
    <m/>
    <m/>
    <m/>
    <m/>
    <m/>
    <m/>
    <m/>
    <m/>
    <m/>
    <m/>
    <m/>
    <m/>
    <m/>
    <m/>
    <m/>
    <m/>
    <m/>
    <m/>
    <m/>
    <m/>
    <m/>
    <m/>
    <m/>
    <m/>
    <m/>
    <m/>
    <m/>
    <m/>
    <n v="5.17"/>
    <m/>
    <m/>
    <m/>
    <m/>
    <m/>
    <m/>
    <m/>
    <m/>
    <m/>
    <m/>
    <m/>
    <m/>
    <m/>
    <m/>
    <m/>
    <m/>
    <m/>
    <m/>
    <m/>
    <m/>
    <m/>
    <m/>
    <m/>
    <m/>
    <m/>
    <m/>
    <m/>
    <m/>
    <m/>
    <m/>
    <m/>
    <m/>
    <m/>
    <m/>
    <m/>
    <m/>
    <m/>
    <m/>
    <m/>
    <m/>
    <m/>
    <m/>
    <m/>
    <m/>
    <m/>
    <m/>
    <m/>
    <m/>
    <m/>
    <m/>
    <m/>
    <m/>
    <m/>
    <m/>
    <m/>
    <m/>
    <m/>
    <m/>
    <m/>
    <m/>
    <m/>
    <m/>
    <m/>
    <m/>
    <m/>
    <m/>
    <m/>
    <m/>
    <m/>
    <m/>
    <m/>
    <m/>
    <m/>
    <m/>
    <m/>
    <m/>
    <m/>
    <m/>
    <m/>
    <m/>
    <m/>
    <m/>
    <m/>
    <m/>
    <m/>
    <m/>
    <m/>
    <m/>
    <m/>
    <m/>
    <m/>
    <m/>
    <m/>
    <m/>
    <m/>
    <m/>
    <m/>
    <m/>
    <m/>
    <m/>
    <m/>
    <m/>
    <m/>
    <m/>
    <m/>
    <m/>
    <m/>
    <m/>
    <m/>
    <m/>
    <m/>
    <m/>
    <m/>
    <m/>
    <n v="0.96"/>
    <n v="0.46"/>
    <m/>
    <m/>
    <n v="5.17"/>
    <n v="0"/>
    <n v="5.17"/>
    <n v="1.42"/>
    <n v="6.59"/>
    <n v="2.2524524045527565E-4"/>
    <n v="0.78452200303490138"/>
  </r>
  <r>
    <n v="27"/>
    <n v="106"/>
    <s v="Quinsam R"/>
    <s v="OPS"/>
    <s v="124"/>
    <s v="Chinook"/>
    <s v="3"/>
    <x v="0"/>
    <x v="8"/>
    <n v="106"/>
    <x v="11"/>
    <s v="CK-29"/>
    <s v="EAST VANCOUVER ISLAND-NORTH_FA_0.x"/>
    <s v="M"/>
    <s v="H"/>
    <n v="106"/>
    <s v="Quinsam River H"/>
    <n v="6781"/>
    <s v="Orange Pt"/>
    <s v="JNST"/>
    <s v="S"/>
    <x v="1"/>
    <s v="181182"/>
    <n v="0"/>
    <x v="682"/>
    <n v="2011"/>
    <s v="20110421"/>
    <s v="20110421"/>
    <n v="81"/>
    <n v="5.43"/>
    <s v="Transported to Pulp Mill site and released off the floatplane ramp on ebb tide."/>
    <s v="CWT"/>
    <s v="B"/>
    <x v="1"/>
    <s v="N"/>
    <s v="N"/>
    <s v="N"/>
    <n v="0"/>
    <s v="AD Clip"/>
    <n v="29198"/>
    <s v=""/>
    <n v="137896"/>
    <n v="3"/>
    <n v="32824"/>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
    <n v="3.34"/>
    <m/>
    <m/>
    <n v="0"/>
    <n v="0"/>
    <n v="0"/>
    <n v="6.04"/>
    <n v="6.04"/>
    <n v="2.068634838002603E-4"/>
    <n v="0"/>
  </r>
  <r>
    <n v="27"/>
    <n v="106"/>
    <s v="Quinsam R"/>
    <s v="OPS"/>
    <s v="124"/>
    <s v="Chinook"/>
    <s v="3"/>
    <x v="0"/>
    <x v="8"/>
    <n v="106"/>
    <x v="11"/>
    <s v="CK-29"/>
    <s v="EAST VANCOUVER ISLAND-NORTH_FA_0.x"/>
    <s v="M"/>
    <s v="H"/>
    <n v="106"/>
    <s v="Quinsam River H"/>
    <n v="6781"/>
    <s v="Orange Pt"/>
    <s v="JNST"/>
    <s v="S"/>
    <x v="1"/>
    <s v="181182"/>
    <n v="0"/>
    <x v="682"/>
    <n v="2011"/>
    <s v="20110421"/>
    <s v="20110421"/>
    <n v="81"/>
    <n v="5.43"/>
    <s v="Transported to Pulp Mill site and released off the floatplane ramp on ebb tide."/>
    <s v="CWT"/>
    <s v="B"/>
    <x v="1"/>
    <s v="N"/>
    <s v="N"/>
    <s v="N"/>
    <n v="0"/>
    <s v="AD Clip"/>
    <n v="29198"/>
    <n v="29198"/>
    <n v="137896"/>
    <n v="4"/>
    <n v="32824"/>
    <n v="2014"/>
    <m/>
    <m/>
    <m/>
    <m/>
    <m/>
    <m/>
    <m/>
    <m/>
    <m/>
    <m/>
    <m/>
    <m/>
    <m/>
    <m/>
    <m/>
    <m/>
    <m/>
    <m/>
    <m/>
    <m/>
    <m/>
    <m/>
    <m/>
    <m/>
    <m/>
    <m/>
    <m/>
    <m/>
    <m/>
    <m/>
    <m/>
    <m/>
    <m/>
    <m/>
    <m/>
    <m/>
    <m/>
    <m/>
    <m/>
    <m/>
    <m/>
    <m/>
    <m/>
    <m/>
    <m/>
    <m/>
    <m/>
    <m/>
    <m/>
    <n v="5.09"/>
    <m/>
    <m/>
    <m/>
    <m/>
    <m/>
    <m/>
    <m/>
    <m/>
    <m/>
    <m/>
    <m/>
    <m/>
    <m/>
    <m/>
    <m/>
    <m/>
    <m/>
    <m/>
    <m/>
    <m/>
    <m/>
    <m/>
    <m/>
    <m/>
    <m/>
    <m/>
    <m/>
    <m/>
    <m/>
    <m/>
    <m/>
    <m/>
    <m/>
    <m/>
    <m/>
    <m/>
    <m/>
    <m/>
    <m/>
    <m/>
    <m/>
    <m/>
    <m/>
    <m/>
    <m/>
    <m/>
    <m/>
    <m/>
    <m/>
    <m/>
    <m/>
    <m/>
    <m/>
    <m/>
    <m/>
    <m/>
    <m/>
    <m/>
    <m/>
    <m/>
    <m/>
    <m/>
    <m/>
    <m/>
    <m/>
    <m/>
    <m/>
    <m/>
    <m/>
    <m/>
    <m/>
    <m/>
    <m/>
    <m/>
    <m/>
    <m/>
    <m/>
    <m/>
    <m/>
    <m/>
    <m/>
    <m/>
    <m/>
    <m/>
    <m/>
    <m/>
    <m/>
    <m/>
    <m/>
    <m/>
    <m/>
    <m/>
    <m/>
    <m/>
    <m/>
    <m/>
    <m/>
    <m/>
    <m/>
    <m/>
    <m/>
    <m/>
    <m/>
    <m/>
    <m/>
    <m/>
    <m/>
    <m/>
    <m/>
    <m/>
    <m/>
    <m/>
    <m/>
    <m/>
    <n v="1"/>
    <n v="0.05"/>
    <m/>
    <m/>
    <n v="5.09"/>
    <n v="0"/>
    <n v="5.09"/>
    <n v="1.05"/>
    <n v="6.14"/>
    <n v="2.1028837591615862E-4"/>
    <n v="0.82899022801302935"/>
  </r>
  <r>
    <n v="27"/>
    <n v="106"/>
    <s v="Quinsam R"/>
    <s v="OPS"/>
    <s v="124"/>
    <s v="Chinook"/>
    <s v="3"/>
    <x v="0"/>
    <x v="8"/>
    <n v="106"/>
    <x v="11"/>
    <s v="CK-29"/>
    <s v="EAST VANCOUVER ISLAND-NORTH_FA_0.x"/>
    <s v="M"/>
    <s v="H"/>
    <n v="106"/>
    <s v="Quinsam River H"/>
    <n v="106"/>
    <s v="Quinsam R"/>
    <s v="JNST"/>
    <s v="S"/>
    <x v="1"/>
    <s v="181275"/>
    <n v="0"/>
    <x v="683"/>
    <n v="2011"/>
    <s v="20110504"/>
    <s v="20110504"/>
    <n v="80"/>
    <n v="5.6"/>
    <m/>
    <s v="CWT"/>
    <s v="P"/>
    <x v="0"/>
    <s v="Y"/>
    <s v="Y"/>
    <s v="Y"/>
    <n v="8.8999999999999999E-3"/>
    <s v="AD Clip"/>
    <n v="27916"/>
    <s v=""/>
    <n v="110484"/>
    <n v="3"/>
    <n v="30850"/>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3"/>
    <m/>
    <m/>
    <m/>
    <m/>
    <m/>
    <m/>
    <m/>
    <m/>
    <m/>
    <m/>
    <m/>
    <m/>
    <m/>
    <m/>
    <m/>
    <m/>
    <m/>
    <m/>
    <m/>
    <m/>
    <m/>
    <m/>
    <m/>
    <n v="1.49"/>
    <n v="1.18"/>
    <m/>
    <m/>
    <n v="3.53"/>
    <n v="0"/>
    <n v="3.53"/>
    <n v="2.67"/>
    <n v="6.1999999999999993"/>
    <n v="2.2209485599656109E-4"/>
    <n v="0.5693548387096774"/>
  </r>
  <r>
    <n v="27"/>
    <n v="106"/>
    <s v="Quinsam R"/>
    <s v="OPS"/>
    <s v="124"/>
    <s v="Chinook"/>
    <s v="3"/>
    <x v="0"/>
    <x v="8"/>
    <n v="106"/>
    <x v="11"/>
    <s v="CK-29"/>
    <s v="EAST VANCOUVER ISLAND-NORTH_FA_0.x"/>
    <s v="M"/>
    <s v="H"/>
    <n v="106"/>
    <s v="Quinsam River H"/>
    <n v="106"/>
    <s v="Quinsam R"/>
    <s v="JNST"/>
    <s v="S"/>
    <x v="1"/>
    <s v="181275"/>
    <n v="0"/>
    <x v="683"/>
    <n v="2011"/>
    <s v="20110504"/>
    <s v="20110504"/>
    <n v="80"/>
    <n v="5.6"/>
    <m/>
    <s v="CWT"/>
    <s v="P"/>
    <x v="0"/>
    <s v="Y"/>
    <s v="Y"/>
    <s v="Y"/>
    <n v="8.8999999999999999E-3"/>
    <s v="AD Clip"/>
    <n v="27916"/>
    <s v=""/>
    <n v="110484"/>
    <n v="4"/>
    <n v="30850"/>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
    <m/>
    <m/>
    <m/>
    <m/>
    <n v="3.12"/>
    <n v="1.1299999999999999"/>
    <m/>
    <m/>
    <n v="0"/>
    <n v="1.6"/>
    <n v="1.6"/>
    <n v="4.25"/>
    <n v="5.8500000000000005"/>
    <n v="2.0955724315804559E-4"/>
    <n v="0.27350427350427348"/>
  </r>
  <r>
    <n v="27"/>
    <n v="106"/>
    <s v="Quinsam R"/>
    <s v="OPS"/>
    <s v="124"/>
    <s v="Chinook"/>
    <s v="3"/>
    <x v="0"/>
    <x v="8"/>
    <n v="106"/>
    <x v="11"/>
    <s v="CK-29"/>
    <s v="EAST VANCOUVER ISLAND-NORTH_FA_0.x"/>
    <s v="M"/>
    <s v="H"/>
    <n v="106"/>
    <s v="Quinsam River H"/>
    <n v="106"/>
    <s v="Quinsam R"/>
    <s v="JNST"/>
    <s v="S"/>
    <x v="1"/>
    <s v="181275"/>
    <n v="0"/>
    <x v="683"/>
    <n v="2011"/>
    <s v="20110504"/>
    <s v="20110504"/>
    <n v="80"/>
    <n v="5.6"/>
    <m/>
    <s v="CWT"/>
    <s v="P"/>
    <x v="0"/>
    <s v="Y"/>
    <s v="Y"/>
    <s v="Y"/>
    <n v="8.8999999999999999E-3"/>
    <s v="AD Clip"/>
    <n v="27916"/>
    <n v="27916"/>
    <n v="110484"/>
    <n v="5"/>
    <n v="30850"/>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4"/>
    <m/>
    <m/>
    <m/>
    <m/>
    <m/>
    <m/>
    <m/>
    <m/>
    <m/>
    <m/>
    <m/>
    <m/>
    <m/>
    <m/>
    <m/>
    <m/>
    <m/>
    <m/>
    <m/>
    <m/>
    <m/>
    <m/>
    <m/>
    <n v="3.48"/>
    <n v="2.15"/>
    <m/>
    <m/>
    <n v="8.4"/>
    <n v="0"/>
    <n v="8.4"/>
    <n v="5.63"/>
    <n v="14.030000000000001"/>
    <n v="5.0257916606963749E-4"/>
    <n v="0.59871703492516037"/>
  </r>
  <r>
    <n v="27"/>
    <n v="106"/>
    <s v="Quinsam R"/>
    <s v="OPS"/>
    <s v="124"/>
    <s v="Chinook"/>
    <s v="3"/>
    <x v="0"/>
    <x v="8"/>
    <n v="106"/>
    <x v="11"/>
    <s v="CK-29"/>
    <s v="EAST VANCOUVER ISLAND-NORTH_FA_0.x"/>
    <s v="M"/>
    <s v="H"/>
    <n v="106"/>
    <s v="Quinsam River H"/>
    <n v="106"/>
    <s v="Quinsam R"/>
    <s v="JNST"/>
    <s v="S"/>
    <x v="1"/>
    <s v="181276"/>
    <n v="0"/>
    <x v="684"/>
    <n v="2011"/>
    <s v="20110505"/>
    <s v="20110505"/>
    <n v="80"/>
    <n v="5.6"/>
    <m/>
    <s v="CWT"/>
    <s v="P"/>
    <x v="0"/>
    <s v="Y"/>
    <s v="Y"/>
    <s v="Y"/>
    <n v="1.8200000000000001E-2"/>
    <s v="AD Clip"/>
    <n v="25152"/>
    <s v=""/>
    <n v="102629"/>
    <n v="3"/>
    <n v="30846"/>
    <n v="2013"/>
    <m/>
    <m/>
    <m/>
    <m/>
    <m/>
    <m/>
    <m/>
    <m/>
    <m/>
    <m/>
    <m/>
    <m/>
    <m/>
    <m/>
    <m/>
    <m/>
    <m/>
    <m/>
    <m/>
    <m/>
    <m/>
    <m/>
    <m/>
    <m/>
    <m/>
    <m/>
    <m/>
    <m/>
    <m/>
    <m/>
    <m/>
    <m/>
    <m/>
    <m/>
    <m/>
    <m/>
    <m/>
    <m/>
    <m/>
    <m/>
    <m/>
    <m/>
    <m/>
    <m/>
    <m/>
    <m/>
    <m/>
    <m/>
    <m/>
    <m/>
    <m/>
    <m/>
    <m/>
    <m/>
    <m/>
    <m/>
    <m/>
    <m/>
    <m/>
    <m/>
    <m/>
    <m/>
    <m/>
    <m/>
    <m/>
    <m/>
    <m/>
    <m/>
    <m/>
    <m/>
    <m/>
    <m/>
    <m/>
    <m/>
    <m/>
    <m/>
    <m/>
    <m/>
    <m/>
    <m/>
    <m/>
    <m/>
    <m/>
    <m/>
    <m/>
    <m/>
    <m/>
    <m/>
    <m/>
    <m/>
    <m/>
    <m/>
    <m/>
    <m/>
    <m/>
    <m/>
    <m/>
    <m/>
    <m/>
    <m/>
    <m/>
    <m/>
    <m/>
    <m/>
    <m/>
    <m/>
    <m/>
    <m/>
    <m/>
    <m/>
    <m/>
    <m/>
    <m/>
    <m/>
    <m/>
    <m/>
    <m/>
    <m/>
    <m/>
    <m/>
    <m/>
    <m/>
    <m/>
    <m/>
    <m/>
    <m/>
    <m/>
    <m/>
    <m/>
    <m/>
    <m/>
    <n v="4.92"/>
    <m/>
    <m/>
    <m/>
    <m/>
    <m/>
    <m/>
    <m/>
    <m/>
    <m/>
    <m/>
    <m/>
    <m/>
    <m/>
    <m/>
    <m/>
    <m/>
    <m/>
    <m/>
    <m/>
    <m/>
    <m/>
    <m/>
    <m/>
    <m/>
    <m/>
    <m/>
    <m/>
    <m/>
    <m/>
    <m/>
    <m/>
    <m/>
    <n v="1.49"/>
    <n v="1.18"/>
    <m/>
    <m/>
    <n v="4.92"/>
    <n v="0"/>
    <n v="4.92"/>
    <n v="2.67"/>
    <n v="7.59"/>
    <n v="3.0176526717557253E-4"/>
    <n v="0.64822134387351782"/>
  </r>
  <r>
    <n v="27"/>
    <n v="106"/>
    <s v="Quinsam R"/>
    <s v="OPS"/>
    <s v="124"/>
    <s v="Chinook"/>
    <s v="3"/>
    <x v="0"/>
    <x v="8"/>
    <n v="106"/>
    <x v="11"/>
    <s v="CK-29"/>
    <s v="EAST VANCOUVER ISLAND-NORTH_FA_0.x"/>
    <s v="M"/>
    <s v="H"/>
    <n v="106"/>
    <s v="Quinsam River H"/>
    <n v="106"/>
    <s v="Quinsam R"/>
    <s v="JNST"/>
    <s v="S"/>
    <x v="1"/>
    <s v="181276"/>
    <n v="0"/>
    <x v="684"/>
    <n v="2011"/>
    <s v="20110505"/>
    <s v="20110505"/>
    <n v="80"/>
    <n v="5.6"/>
    <m/>
    <s v="CWT"/>
    <s v="P"/>
    <x v="0"/>
    <s v="Y"/>
    <s v="Y"/>
    <s v="Y"/>
    <n v="1.8200000000000001E-2"/>
    <s v="AD Clip"/>
    <n v="25152"/>
    <s v=""/>
    <n v="102629"/>
    <n v="4"/>
    <n v="30846"/>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2"/>
    <n v="1.1299999999999999"/>
    <m/>
    <m/>
    <n v="0"/>
    <n v="0"/>
    <n v="0"/>
    <n v="4.25"/>
    <n v="4.25"/>
    <n v="1.6897264631043256E-4"/>
    <n v="0"/>
  </r>
  <r>
    <n v="27"/>
    <n v="106"/>
    <s v="Quinsam R"/>
    <s v="OPS"/>
    <s v="124"/>
    <s v="Chinook"/>
    <s v="3"/>
    <x v="0"/>
    <x v="8"/>
    <n v="106"/>
    <x v="11"/>
    <s v="CK-29"/>
    <s v="EAST VANCOUVER ISLAND-NORTH_FA_0.x"/>
    <s v="M"/>
    <s v="H"/>
    <n v="106"/>
    <s v="Quinsam River H"/>
    <n v="106"/>
    <s v="Quinsam R"/>
    <s v="JNST"/>
    <s v="S"/>
    <x v="1"/>
    <s v="181276"/>
    <n v="0"/>
    <x v="684"/>
    <n v="2011"/>
    <s v="20110505"/>
    <s v="20110505"/>
    <n v="80"/>
    <n v="5.6"/>
    <m/>
    <s v="CWT"/>
    <s v="P"/>
    <x v="0"/>
    <s v="Y"/>
    <s v="Y"/>
    <s v="Y"/>
    <n v="1.8200000000000001E-2"/>
    <s v="AD Clip"/>
    <n v="25152"/>
    <n v="25152"/>
    <n v="102629"/>
    <n v="5"/>
    <n v="30846"/>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6"/>
    <n v="0.46"/>
    <m/>
    <m/>
    <n v="0"/>
    <n v="0"/>
    <n v="0"/>
    <n v="1.42"/>
    <n v="1.42"/>
    <n v="5.645674300254453E-5"/>
    <n v="0"/>
  </r>
  <r>
    <n v="27"/>
    <n v="106"/>
    <s v="Quinsam R"/>
    <s v="OPS"/>
    <s v="124"/>
    <s v="Chinook"/>
    <s v="3"/>
    <x v="0"/>
    <x v="8"/>
    <n v="106"/>
    <x v="11"/>
    <s v="CK-29"/>
    <s v="EAST VANCOUVER ISLAND-NORTH_FA_0.x"/>
    <s v="M"/>
    <s v="H"/>
    <n v="106"/>
    <s v="Quinsam River H"/>
    <n v="106"/>
    <s v="Quinsam R"/>
    <s v="JNST"/>
    <s v="S"/>
    <x v="1"/>
    <s v="181277"/>
    <n v="0"/>
    <x v="685"/>
    <n v="2011"/>
    <s v="20110505"/>
    <s v="20110505"/>
    <n v="80"/>
    <n v="5.6"/>
    <m/>
    <s v="CWT"/>
    <s v="P"/>
    <x v="0"/>
    <s v="Y"/>
    <s v="Y"/>
    <s v="Y"/>
    <n v="2.5000000000000001E-3"/>
    <s v="AD Clip"/>
    <n v="28515"/>
    <s v=""/>
    <n v="114521"/>
    <n v="3"/>
    <n v="30847"/>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58"/>
    <m/>
    <m/>
    <m/>
    <m/>
    <n v="0.74"/>
    <n v="0.59"/>
    <m/>
    <m/>
    <n v="0"/>
    <n v="5.58"/>
    <n v="5.58"/>
    <n v="1.33"/>
    <n v="6.91"/>
    <n v="2.4232859898299142E-4"/>
    <n v="0.80752532561505064"/>
  </r>
  <r>
    <n v="27"/>
    <n v="106"/>
    <s v="Quinsam R"/>
    <s v="OPS"/>
    <s v="124"/>
    <s v="Chinook"/>
    <s v="3"/>
    <x v="0"/>
    <x v="8"/>
    <n v="106"/>
    <x v="11"/>
    <s v="CK-29"/>
    <s v="EAST VANCOUVER ISLAND-NORTH_FA_0.x"/>
    <s v="M"/>
    <s v="H"/>
    <n v="106"/>
    <s v="Quinsam River H"/>
    <n v="106"/>
    <s v="Quinsam R"/>
    <s v="JNST"/>
    <s v="S"/>
    <x v="1"/>
    <s v="181277"/>
    <n v="0"/>
    <x v="685"/>
    <n v="2011"/>
    <s v="20110505"/>
    <s v="20110505"/>
    <n v="80"/>
    <n v="5.6"/>
    <m/>
    <s v="CWT"/>
    <s v="P"/>
    <x v="0"/>
    <s v="Y"/>
    <s v="Y"/>
    <s v="Y"/>
    <n v="2.5000000000000001E-3"/>
    <s v="AD Clip"/>
    <n v="28515"/>
    <s v=""/>
    <n v="114521"/>
    <n v="4"/>
    <n v="30847"/>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83"/>
    <n v="1.73"/>
    <m/>
    <m/>
    <n v="0"/>
    <n v="0"/>
    <n v="0"/>
    <n v="9.56"/>
    <n v="9.56"/>
    <n v="3.3526214273189549E-4"/>
    <n v="0"/>
  </r>
  <r>
    <n v="27"/>
    <n v="106"/>
    <s v="Quinsam R"/>
    <s v="OPS"/>
    <s v="124"/>
    <s v="Chinook"/>
    <s v="3"/>
    <x v="0"/>
    <x v="8"/>
    <n v="106"/>
    <x v="11"/>
    <s v="CK-29"/>
    <s v="EAST VANCOUVER ISLAND-NORTH_FA_0.x"/>
    <s v="M"/>
    <s v="H"/>
    <n v="106"/>
    <s v="Quinsam River H"/>
    <n v="106"/>
    <s v="Quinsam R"/>
    <s v="JNST"/>
    <s v="S"/>
    <x v="1"/>
    <s v="181277"/>
    <n v="0"/>
    <x v="685"/>
    <n v="2011"/>
    <s v="20110505"/>
    <s v="20110505"/>
    <n v="80"/>
    <n v="5.6"/>
    <m/>
    <s v="CWT"/>
    <s v="P"/>
    <x v="0"/>
    <s v="Y"/>
    <s v="Y"/>
    <s v="Y"/>
    <n v="2.5000000000000001E-3"/>
    <s v="AD Clip"/>
    <n v="28515"/>
    <n v="28515"/>
    <n v="114521"/>
    <n v="5"/>
    <n v="30847"/>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6"/>
    <n v="2.64"/>
    <m/>
    <m/>
    <n v="0"/>
    <n v="0"/>
    <n v="0"/>
    <n v="3.6"/>
    <n v="3.6"/>
    <n v="1.2624934245134139E-4"/>
    <n v="0"/>
  </r>
  <r>
    <n v="27"/>
    <n v="106"/>
    <s v="Quinsam R"/>
    <s v="OPS"/>
    <s v="124"/>
    <s v="Chinook"/>
    <s v="3"/>
    <x v="0"/>
    <x v="8"/>
    <n v="106"/>
    <x v="11"/>
    <s v="CK-29"/>
    <s v="EAST VANCOUVER ISLAND-NORTH_FA_0.x"/>
    <s v="M"/>
    <s v="H"/>
    <n v="106"/>
    <s v="Quinsam River H"/>
    <n v="106"/>
    <s v="Quinsam R"/>
    <s v="JNST"/>
    <s v="S"/>
    <x v="1"/>
    <s v="181278"/>
    <n v="0"/>
    <x v="686"/>
    <n v="2011"/>
    <s v="20110505"/>
    <s v="20110505"/>
    <n v="80"/>
    <n v="5.6"/>
    <m/>
    <s v="CWT"/>
    <s v="P"/>
    <x v="0"/>
    <s v="Y"/>
    <s v="Y"/>
    <s v="Y"/>
    <n v="7.3000000000000001E-3"/>
    <s v="AD Clip"/>
    <n v="25270"/>
    <s v=""/>
    <n v="101980"/>
    <n v="3"/>
    <n v="30848"/>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9"/>
    <n v="2.37"/>
    <m/>
    <m/>
    <n v="0"/>
    <n v="0"/>
    <n v="0"/>
    <n v="5.36"/>
    <n v="5.36"/>
    <n v="2.1210922041946974E-4"/>
    <n v="0"/>
  </r>
  <r>
    <n v="27"/>
    <n v="106"/>
    <s v="Quinsam R"/>
    <s v="OPS"/>
    <s v="124"/>
    <s v="Chinook"/>
    <s v="3"/>
    <x v="0"/>
    <x v="8"/>
    <n v="106"/>
    <x v="11"/>
    <s v="CK-29"/>
    <s v="EAST VANCOUVER ISLAND-NORTH_FA_0.x"/>
    <s v="M"/>
    <s v="H"/>
    <n v="106"/>
    <s v="Quinsam River H"/>
    <n v="106"/>
    <s v="Quinsam R"/>
    <s v="JNST"/>
    <s v="S"/>
    <x v="1"/>
    <s v="181278"/>
    <n v="0"/>
    <x v="686"/>
    <n v="2011"/>
    <s v="20110505"/>
    <s v="20110505"/>
    <n v="80"/>
    <n v="5.6"/>
    <m/>
    <s v="CWT"/>
    <s v="P"/>
    <x v="0"/>
    <s v="Y"/>
    <s v="Y"/>
    <s v="Y"/>
    <n v="7.3000000000000001E-3"/>
    <s v="AD Clip"/>
    <n v="25270"/>
    <s v=""/>
    <n v="101980"/>
    <n v="4"/>
    <n v="30848"/>
    <n v="2014"/>
    <m/>
    <m/>
    <m/>
    <m/>
    <m/>
    <m/>
    <m/>
    <m/>
    <m/>
    <m/>
    <m/>
    <m/>
    <m/>
    <m/>
    <m/>
    <m/>
    <m/>
    <m/>
    <m/>
    <m/>
    <m/>
    <m/>
    <m/>
    <m/>
    <m/>
    <m/>
    <m/>
    <m/>
    <m/>
    <m/>
    <m/>
    <m/>
    <m/>
    <m/>
    <n v="3.31"/>
    <m/>
    <m/>
    <m/>
    <m/>
    <m/>
    <m/>
    <m/>
    <m/>
    <m/>
    <m/>
    <m/>
    <m/>
    <m/>
    <m/>
    <m/>
    <m/>
    <m/>
    <m/>
    <m/>
    <m/>
    <m/>
    <m/>
    <m/>
    <m/>
    <m/>
    <m/>
    <m/>
    <m/>
    <m/>
    <m/>
    <m/>
    <m/>
    <m/>
    <m/>
    <m/>
    <m/>
    <m/>
    <m/>
    <m/>
    <m/>
    <m/>
    <m/>
    <m/>
    <m/>
    <m/>
    <m/>
    <m/>
    <m/>
    <m/>
    <m/>
    <m/>
    <m/>
    <m/>
    <m/>
    <m/>
    <m/>
    <m/>
    <m/>
    <m/>
    <m/>
    <m/>
    <m/>
    <m/>
    <m/>
    <m/>
    <m/>
    <m/>
    <m/>
    <m/>
    <m/>
    <m/>
    <m/>
    <m/>
    <m/>
    <m/>
    <m/>
    <m/>
    <m/>
    <m/>
    <m/>
    <m/>
    <m/>
    <m/>
    <m/>
    <m/>
    <m/>
    <m/>
    <m/>
    <m/>
    <m/>
    <m/>
    <m/>
    <m/>
    <m/>
    <m/>
    <m/>
    <m/>
    <m/>
    <m/>
    <m/>
    <m/>
    <m/>
    <m/>
    <m/>
    <m/>
    <m/>
    <m/>
    <m/>
    <m/>
    <m/>
    <m/>
    <m/>
    <m/>
    <m/>
    <m/>
    <m/>
    <m/>
    <m/>
    <m/>
    <m/>
    <m/>
    <m/>
    <m/>
    <m/>
    <n v="4.03"/>
    <m/>
    <m/>
    <m/>
    <m/>
    <n v="4.7"/>
    <n v="0.59"/>
    <m/>
    <m/>
    <n v="3.31"/>
    <n v="4.03"/>
    <n v="7.34"/>
    <n v="5.29"/>
    <n v="12.629999999999999"/>
    <n v="4.9980213692125042E-4"/>
    <n v="0.58115597783056216"/>
  </r>
  <r>
    <n v="27"/>
    <n v="106"/>
    <s v="Quinsam R"/>
    <s v="OPS"/>
    <s v="124"/>
    <s v="Chinook"/>
    <s v="3"/>
    <x v="0"/>
    <x v="8"/>
    <n v="106"/>
    <x v="11"/>
    <s v="CK-29"/>
    <s v="EAST VANCOUVER ISLAND-NORTH_FA_0.x"/>
    <s v="M"/>
    <s v="H"/>
    <n v="106"/>
    <s v="Quinsam River H"/>
    <n v="106"/>
    <s v="Quinsam R"/>
    <s v="JNST"/>
    <s v="S"/>
    <x v="1"/>
    <s v="181278"/>
    <n v="0"/>
    <x v="686"/>
    <n v="2011"/>
    <s v="20110505"/>
    <s v="20110505"/>
    <n v="80"/>
    <n v="5.6"/>
    <m/>
    <s v="CWT"/>
    <s v="P"/>
    <x v="0"/>
    <s v="Y"/>
    <s v="Y"/>
    <s v="Y"/>
    <n v="7.3000000000000001E-3"/>
    <s v="AD Clip"/>
    <n v="25270"/>
    <n v="25270"/>
    <n v="101980"/>
    <n v="5"/>
    <n v="30848"/>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9"/>
    <m/>
    <m/>
    <m/>
    <m/>
    <n v="0.96"/>
    <n v="0.46"/>
    <m/>
    <m/>
    <n v="0"/>
    <n v="1.99"/>
    <n v="1.99"/>
    <n v="1.42"/>
    <n v="3.41"/>
    <n v="1.3494261970716266E-4"/>
    <n v="0.5835777126099706"/>
  </r>
  <r>
    <n v="27"/>
    <n v="106"/>
    <s v="Quinsam R"/>
    <s v="OPS"/>
    <s v="124"/>
    <s v="Chinook"/>
    <s v="3"/>
    <x v="0"/>
    <x v="8"/>
    <n v="106"/>
    <x v="11"/>
    <s v="CK-29"/>
    <s v="EAST VANCOUVER ISLAND-NORTH_FA_0.x"/>
    <s v="M"/>
    <s v="H"/>
    <n v="106"/>
    <s v="Quinsam River H"/>
    <n v="106"/>
    <s v="Quinsam R"/>
    <s v="JNST"/>
    <s v="S"/>
    <x v="1"/>
    <s v="181388"/>
    <n v="0"/>
    <x v="687"/>
    <n v="2011"/>
    <s v="20110509"/>
    <s v="20110509"/>
    <n v="78"/>
    <n v="5"/>
    <m/>
    <s v="CWT"/>
    <s v="P"/>
    <x v="0"/>
    <s v="Y"/>
    <s v="Y"/>
    <s v="Y"/>
    <n v="7.7999999999999996E-3"/>
    <s v="AD Clip"/>
    <n v="54642"/>
    <s v=""/>
    <n v="210229"/>
    <n v="2"/>
    <n v="30851"/>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6"/>
    <n v="0.23"/>
    <m/>
    <m/>
    <n v="0"/>
    <n v="0"/>
    <n v="0"/>
    <n v="0.99"/>
    <n v="0.99"/>
    <n v="1.8117931261666851E-5"/>
    <n v="0"/>
  </r>
  <r>
    <n v="27"/>
    <n v="106"/>
    <s v="Quinsam R"/>
    <s v="OPS"/>
    <s v="124"/>
    <s v="Chinook"/>
    <s v="3"/>
    <x v="0"/>
    <x v="8"/>
    <n v="106"/>
    <x v="11"/>
    <s v="CK-29"/>
    <s v="EAST VANCOUVER ISLAND-NORTH_FA_0.x"/>
    <s v="M"/>
    <s v="H"/>
    <n v="106"/>
    <s v="Quinsam River H"/>
    <n v="106"/>
    <s v="Quinsam R"/>
    <s v="JNST"/>
    <s v="S"/>
    <x v="1"/>
    <s v="181388"/>
    <n v="0"/>
    <x v="687"/>
    <n v="2011"/>
    <s v="20110509"/>
    <s v="20110509"/>
    <n v="78"/>
    <n v="5"/>
    <m/>
    <s v="CWT"/>
    <s v="P"/>
    <x v="0"/>
    <s v="Y"/>
    <s v="Y"/>
    <s v="Y"/>
    <n v="7.7999999999999996E-3"/>
    <s v="AD Clip"/>
    <n v="54642"/>
    <s v=""/>
    <n v="210229"/>
    <n v="3"/>
    <n v="30851"/>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3"/>
    <m/>
    <m/>
    <m/>
    <m/>
    <n v="11.97"/>
    <n v="9.81"/>
    <m/>
    <m/>
    <n v="0"/>
    <n v="3.03"/>
    <n v="3.03"/>
    <n v="21.78"/>
    <n v="24.810000000000002"/>
    <n v="4.5404633798177229E-4"/>
    <n v="0.12212817412333735"/>
  </r>
  <r>
    <n v="27"/>
    <n v="106"/>
    <s v="Quinsam R"/>
    <s v="OPS"/>
    <s v="124"/>
    <s v="Chinook"/>
    <s v="3"/>
    <x v="0"/>
    <x v="8"/>
    <n v="106"/>
    <x v="11"/>
    <s v="CK-29"/>
    <s v="EAST VANCOUVER ISLAND-NORTH_FA_0.x"/>
    <s v="M"/>
    <s v="H"/>
    <n v="106"/>
    <s v="Quinsam River H"/>
    <n v="106"/>
    <s v="Quinsam R"/>
    <s v="JNST"/>
    <s v="S"/>
    <x v="1"/>
    <s v="181388"/>
    <n v="0"/>
    <x v="687"/>
    <n v="2011"/>
    <s v="20110509"/>
    <s v="20110509"/>
    <n v="78"/>
    <n v="5"/>
    <m/>
    <s v="CWT"/>
    <s v="P"/>
    <x v="0"/>
    <s v="Y"/>
    <s v="Y"/>
    <s v="Y"/>
    <n v="7.7999999999999996E-3"/>
    <s v="AD Clip"/>
    <n v="54642"/>
    <s v=""/>
    <n v="210229"/>
    <n v="4"/>
    <n v="30851"/>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39"/>
    <m/>
    <m/>
    <m/>
    <m/>
    <n v="18.09"/>
    <n v="6.6"/>
    <m/>
    <m/>
    <n v="0"/>
    <n v="5.39"/>
    <n v="5.39"/>
    <n v="24.69"/>
    <n v="30.08"/>
    <n v="5.5049229530397862E-4"/>
    <n v="0.17918882978723405"/>
  </r>
  <r>
    <n v="27"/>
    <n v="106"/>
    <s v="Quinsam R"/>
    <s v="OPS"/>
    <s v="124"/>
    <s v="Chinook"/>
    <s v="3"/>
    <x v="0"/>
    <x v="8"/>
    <n v="106"/>
    <x v="11"/>
    <s v="CK-29"/>
    <s v="EAST VANCOUVER ISLAND-NORTH_FA_0.x"/>
    <s v="M"/>
    <s v="H"/>
    <n v="106"/>
    <s v="Quinsam River H"/>
    <n v="106"/>
    <s v="Quinsam R"/>
    <s v="JNST"/>
    <s v="S"/>
    <x v="1"/>
    <s v="181388"/>
    <n v="0"/>
    <x v="687"/>
    <n v="2011"/>
    <s v="20110509"/>
    <s v="20110509"/>
    <n v="78"/>
    <n v="5"/>
    <m/>
    <s v="CWT"/>
    <s v="P"/>
    <x v="0"/>
    <s v="Y"/>
    <s v="Y"/>
    <s v="Y"/>
    <n v="7.7999999999999996E-3"/>
    <s v="AD Clip"/>
    <n v="54642"/>
    <n v="54642"/>
    <n v="210229"/>
    <n v="5"/>
    <n v="30851"/>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88"/>
    <m/>
    <m/>
    <m/>
    <m/>
    <n v="3.85"/>
    <n v="1.84"/>
    <m/>
    <m/>
    <n v="0"/>
    <n v="10.88"/>
    <n v="10.88"/>
    <n v="5.69"/>
    <n v="16.57"/>
    <n v="3.0324658687456535E-4"/>
    <n v="0.65660832830416416"/>
  </r>
  <r>
    <n v="27"/>
    <n v="106"/>
    <s v="Quinsam R"/>
    <s v="OPS"/>
    <s v="124"/>
    <s v="Chinook"/>
    <s v="3"/>
    <x v="0"/>
    <x v="8"/>
    <n v="106"/>
    <x v="11"/>
    <s v="CK-29"/>
    <s v="EAST VANCOUVER ISLAND-NORTH_FA_0.x"/>
    <s v="M"/>
    <s v="H"/>
    <n v="106"/>
    <s v="Quinsam River H"/>
    <n v="106"/>
    <s v="Quinsam R"/>
    <s v="JNST"/>
    <s v="S"/>
    <x v="1"/>
    <s v="181389"/>
    <n v="0"/>
    <x v="688"/>
    <n v="2011"/>
    <s v="20110509"/>
    <s v="20110509"/>
    <n v="80"/>
    <n v="5.5"/>
    <m/>
    <s v="CWT"/>
    <s v="P"/>
    <x v="0"/>
    <s v="Y"/>
    <s v="Y"/>
    <s v="Y"/>
    <n v="4.4000000000000003E-3"/>
    <s v="AD Clip"/>
    <n v="55689"/>
    <s v=""/>
    <n v="209132"/>
    <n v="2"/>
    <n v="30852"/>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6"/>
    <n v="0.23"/>
    <m/>
    <m/>
    <n v="0"/>
    <n v="0"/>
    <n v="0"/>
    <n v="0.99"/>
    <n v="0.99"/>
    <n v="1.7777298927975004E-5"/>
    <n v="0"/>
  </r>
  <r>
    <n v="27"/>
    <n v="106"/>
    <s v="Quinsam R"/>
    <s v="OPS"/>
    <s v="124"/>
    <s v="Chinook"/>
    <s v="3"/>
    <x v="0"/>
    <x v="8"/>
    <n v="106"/>
    <x v="11"/>
    <s v="CK-29"/>
    <s v="EAST VANCOUVER ISLAND-NORTH_FA_0.x"/>
    <s v="M"/>
    <s v="H"/>
    <n v="106"/>
    <s v="Quinsam River H"/>
    <n v="106"/>
    <s v="Quinsam R"/>
    <s v="JNST"/>
    <s v="S"/>
    <x v="1"/>
    <s v="181389"/>
    <n v="0"/>
    <x v="688"/>
    <n v="2011"/>
    <s v="20110509"/>
    <s v="20110509"/>
    <n v="80"/>
    <n v="5.5"/>
    <m/>
    <s v="CWT"/>
    <s v="P"/>
    <x v="0"/>
    <s v="Y"/>
    <s v="Y"/>
    <s v="Y"/>
    <n v="4.4000000000000003E-3"/>
    <s v="AD Clip"/>
    <n v="55689"/>
    <s v=""/>
    <n v="209132"/>
    <n v="3"/>
    <n v="30852"/>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3"/>
    <m/>
    <m/>
    <m/>
    <m/>
    <m/>
    <m/>
    <m/>
    <m/>
    <m/>
    <m/>
    <m/>
    <m/>
    <m/>
    <m/>
    <m/>
    <m/>
    <m/>
    <m/>
    <n v="0"/>
    <m/>
    <m/>
    <m/>
    <m/>
    <n v="7.48"/>
    <n v="5.94"/>
    <m/>
    <m/>
    <n v="3.53"/>
    <n v="0"/>
    <n v="3.53"/>
    <n v="13.42"/>
    <n v="16.95"/>
    <n v="3.0436890588805685E-4"/>
    <n v="0.20825958702064898"/>
  </r>
  <r>
    <n v="27"/>
    <n v="106"/>
    <s v="Quinsam R"/>
    <s v="OPS"/>
    <s v="124"/>
    <s v="Chinook"/>
    <s v="3"/>
    <x v="0"/>
    <x v="8"/>
    <n v="106"/>
    <x v="11"/>
    <s v="CK-29"/>
    <s v="EAST VANCOUVER ISLAND-NORTH_FA_0.x"/>
    <s v="M"/>
    <s v="H"/>
    <n v="106"/>
    <s v="Quinsam River H"/>
    <n v="106"/>
    <s v="Quinsam R"/>
    <s v="JNST"/>
    <s v="S"/>
    <x v="1"/>
    <s v="181389"/>
    <n v="0"/>
    <x v="688"/>
    <n v="2011"/>
    <s v="20110509"/>
    <s v="20110509"/>
    <n v="80"/>
    <n v="5.5"/>
    <m/>
    <s v="CWT"/>
    <s v="P"/>
    <x v="0"/>
    <s v="Y"/>
    <s v="Y"/>
    <s v="Y"/>
    <n v="4.4000000000000003E-3"/>
    <s v="AD Clip"/>
    <n v="55689"/>
    <s v=""/>
    <n v="209132"/>
    <n v="4"/>
    <n v="30852"/>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
    <m/>
    <m/>
    <m/>
    <m/>
    <n v="12.99"/>
    <n v="4.93"/>
    <m/>
    <m/>
    <n v="0"/>
    <n v="8"/>
    <n v="8"/>
    <n v="17.920000000000002"/>
    <n v="25.92"/>
    <n v="4.6544200829607286E-4"/>
    <n v="0.30864197530864196"/>
  </r>
  <r>
    <n v="27"/>
    <n v="106"/>
    <s v="Quinsam R"/>
    <s v="OPS"/>
    <s v="124"/>
    <s v="Chinook"/>
    <s v="3"/>
    <x v="0"/>
    <x v="8"/>
    <n v="106"/>
    <x v="11"/>
    <s v="CK-29"/>
    <s v="EAST VANCOUVER ISLAND-NORTH_FA_0.x"/>
    <s v="M"/>
    <s v="H"/>
    <n v="106"/>
    <s v="Quinsam River H"/>
    <n v="106"/>
    <s v="Quinsam R"/>
    <s v="JNST"/>
    <s v="S"/>
    <x v="1"/>
    <s v="181389"/>
    <n v="0"/>
    <x v="688"/>
    <n v="2011"/>
    <s v="20110509"/>
    <s v="20110509"/>
    <n v="80"/>
    <n v="5.5"/>
    <m/>
    <s v="CWT"/>
    <s v="P"/>
    <x v="0"/>
    <s v="Y"/>
    <s v="Y"/>
    <s v="Y"/>
    <n v="4.4000000000000003E-3"/>
    <s v="AD Clip"/>
    <n v="55689"/>
    <n v="55689"/>
    <n v="209132"/>
    <n v="5"/>
    <n v="30852"/>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4"/>
    <m/>
    <m/>
    <m/>
    <m/>
    <m/>
    <m/>
    <m/>
    <m/>
    <m/>
    <m/>
    <m/>
    <m/>
    <m/>
    <m/>
    <m/>
    <m/>
    <m/>
    <m/>
    <m/>
    <m/>
    <n v="3.85"/>
    <n v="1.55"/>
    <m/>
    <m/>
    <n v="8.4"/>
    <n v="0"/>
    <n v="8.4"/>
    <n v="5.4"/>
    <n v="13.8"/>
    <n v="2.4780477293540916E-4"/>
    <n v="0.60869565217391308"/>
  </r>
  <r>
    <n v="27"/>
    <n v="106"/>
    <s v="Quinsam R"/>
    <s v="OPS"/>
    <s v="124"/>
    <s v="Chinook"/>
    <s v="3"/>
    <x v="0"/>
    <x v="8"/>
    <n v="106"/>
    <x v="11"/>
    <s v="CK-29"/>
    <s v="EAST VANCOUVER ISLAND-NORTH_FA_0.x"/>
    <s v="M"/>
    <s v="H"/>
    <n v="106"/>
    <s v="Quinsam River H"/>
    <n v="106"/>
    <s v="Quinsam R"/>
    <s v="JNST"/>
    <s v="S"/>
    <x v="1"/>
    <s v="181390"/>
    <n v="0"/>
    <x v="689"/>
    <n v="2011"/>
    <s v="20110511"/>
    <s v="20110511"/>
    <n v="79"/>
    <n v="5.4"/>
    <m/>
    <s v="CWT"/>
    <s v="P"/>
    <x v="0"/>
    <s v="Y"/>
    <s v="Y"/>
    <s v="Y"/>
    <n v="9.5999999999999992E-3"/>
    <s v="AD Clip"/>
    <n v="55887"/>
    <s v=""/>
    <n v="208815"/>
    <n v="2"/>
    <n v="30853"/>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5"/>
    <n v="0.94"/>
    <m/>
    <m/>
    <n v="0"/>
    <n v="0"/>
    <n v="0"/>
    <n v="3.99"/>
    <n v="3.9899999999999998"/>
    <n v="7.1394063020022538E-5"/>
    <n v="0"/>
  </r>
  <r>
    <n v="27"/>
    <n v="106"/>
    <s v="Quinsam R"/>
    <s v="OPS"/>
    <s v="124"/>
    <s v="Chinook"/>
    <s v="3"/>
    <x v="0"/>
    <x v="8"/>
    <n v="106"/>
    <x v="11"/>
    <s v="CK-29"/>
    <s v="EAST VANCOUVER ISLAND-NORTH_FA_0.x"/>
    <s v="M"/>
    <s v="H"/>
    <n v="106"/>
    <s v="Quinsam River H"/>
    <n v="106"/>
    <s v="Quinsam R"/>
    <s v="JNST"/>
    <s v="S"/>
    <x v="1"/>
    <s v="181390"/>
    <n v="0"/>
    <x v="689"/>
    <n v="2011"/>
    <s v="20110511"/>
    <s v="20110511"/>
    <n v="79"/>
    <n v="5.4"/>
    <m/>
    <s v="CWT"/>
    <s v="P"/>
    <x v="0"/>
    <s v="Y"/>
    <s v="Y"/>
    <s v="Y"/>
    <n v="9.5999999999999992E-3"/>
    <s v="AD Clip"/>
    <n v="55887"/>
    <s v=""/>
    <n v="208815"/>
    <n v="3"/>
    <n v="30853"/>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
    <m/>
    <m/>
    <m/>
    <m/>
    <n v="8.23"/>
    <n v="6.53"/>
    <m/>
    <m/>
    <n v="0"/>
    <n v="1.3"/>
    <n v="1.3"/>
    <n v="14.76"/>
    <n v="16.060000000000002"/>
    <n v="2.873655769678101E-4"/>
    <n v="8.0946450809464499E-2"/>
  </r>
  <r>
    <n v="27"/>
    <n v="106"/>
    <s v="Quinsam R"/>
    <s v="OPS"/>
    <s v="124"/>
    <s v="Chinook"/>
    <s v="3"/>
    <x v="0"/>
    <x v="8"/>
    <n v="106"/>
    <x v="11"/>
    <s v="CK-29"/>
    <s v="EAST VANCOUVER ISLAND-NORTH_FA_0.x"/>
    <s v="M"/>
    <s v="H"/>
    <n v="106"/>
    <s v="Quinsam River H"/>
    <n v="106"/>
    <s v="Quinsam R"/>
    <s v="JNST"/>
    <s v="S"/>
    <x v="1"/>
    <s v="181390"/>
    <n v="0"/>
    <x v="689"/>
    <n v="2011"/>
    <s v="20110511"/>
    <s v="20110511"/>
    <n v="79"/>
    <n v="5.4"/>
    <m/>
    <s v="CWT"/>
    <s v="P"/>
    <x v="0"/>
    <s v="Y"/>
    <s v="Y"/>
    <s v="Y"/>
    <n v="9.5999999999999992E-3"/>
    <s v="AD Clip"/>
    <n v="55887"/>
    <s v=""/>
    <n v="208815"/>
    <n v="4"/>
    <n v="30853"/>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37"/>
    <m/>
    <m/>
    <m/>
    <m/>
    <n v="22.64"/>
    <n v="8.31"/>
    <m/>
    <m/>
    <n v="0"/>
    <n v="6.37"/>
    <n v="6.37"/>
    <n v="30.95"/>
    <n v="37.32"/>
    <n v="6.6777604809705295E-4"/>
    <n v="0.17068595927116828"/>
  </r>
  <r>
    <n v="27"/>
    <n v="106"/>
    <s v="Quinsam R"/>
    <s v="OPS"/>
    <s v="124"/>
    <s v="Chinook"/>
    <s v="3"/>
    <x v="0"/>
    <x v="8"/>
    <n v="106"/>
    <x v="11"/>
    <s v="CK-29"/>
    <s v="EAST VANCOUVER ISLAND-NORTH_FA_0.x"/>
    <s v="M"/>
    <s v="H"/>
    <n v="106"/>
    <s v="Quinsam River H"/>
    <n v="106"/>
    <s v="Quinsam R"/>
    <s v="JNST"/>
    <s v="S"/>
    <x v="1"/>
    <s v="181390"/>
    <n v="0"/>
    <x v="689"/>
    <n v="2011"/>
    <s v="20110511"/>
    <s v="20110511"/>
    <n v="79"/>
    <n v="5.4"/>
    <m/>
    <s v="CWT"/>
    <s v="P"/>
    <x v="0"/>
    <s v="Y"/>
    <s v="Y"/>
    <s v="Y"/>
    <n v="9.5999999999999992E-3"/>
    <s v="AD Clip"/>
    <n v="55887"/>
    <n v="55887"/>
    <n v="208815"/>
    <n v="5"/>
    <n v="30853"/>
    <n v="2015"/>
    <m/>
    <m/>
    <m/>
    <m/>
    <m/>
    <m/>
    <m/>
    <m/>
    <m/>
    <m/>
    <m/>
    <m/>
    <m/>
    <n v="3.9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37"/>
    <n v="3.44"/>
    <m/>
    <m/>
    <n v="3.93"/>
    <n v="0"/>
    <n v="3.93"/>
    <n v="9.81"/>
    <n v="13.74"/>
    <n v="2.458532395727092E-4"/>
    <n v="0.28602620087336245"/>
  </r>
  <r>
    <n v="27"/>
    <n v="106"/>
    <s v="Quinsam R"/>
    <s v="OPS"/>
    <s v="124"/>
    <s v="Chinook"/>
    <s v="3"/>
    <x v="0"/>
    <x v="8"/>
    <n v="106"/>
    <x v="11"/>
    <s v="CK-29"/>
    <s v="EAST VANCOUVER ISLAND-NORTH_FA_0.x"/>
    <s v="M"/>
    <s v="H"/>
    <n v="106"/>
    <s v="Quinsam River H"/>
    <n v="106"/>
    <s v="Quinsam R"/>
    <s v="JNST"/>
    <s v="S"/>
    <x v="1"/>
    <s v="181391"/>
    <n v="0"/>
    <x v="690"/>
    <n v="2011"/>
    <s v="20110511"/>
    <s v="20110511"/>
    <n v="78"/>
    <n v="5.2"/>
    <m/>
    <s v="CWT"/>
    <s v="P"/>
    <x v="0"/>
    <s v="Y"/>
    <s v="Y"/>
    <s v="Y"/>
    <n v="4.3E-3"/>
    <s v="AD Clip"/>
    <n v="55731"/>
    <s v=""/>
    <n v="202498"/>
    <n v="3"/>
    <n v="30854"/>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24"/>
    <n v="4.41"/>
    <m/>
    <m/>
    <n v="0"/>
    <n v="0"/>
    <n v="0"/>
    <n v="9.65"/>
    <n v="9.65"/>
    <n v="1.7315318225045307E-4"/>
    <n v="0"/>
  </r>
  <r>
    <n v="27"/>
    <n v="106"/>
    <s v="Quinsam R"/>
    <s v="OPS"/>
    <s v="124"/>
    <s v="Chinook"/>
    <s v="3"/>
    <x v="0"/>
    <x v="8"/>
    <n v="106"/>
    <x v="11"/>
    <s v="CK-29"/>
    <s v="EAST VANCOUVER ISLAND-NORTH_FA_0.x"/>
    <s v="M"/>
    <s v="H"/>
    <n v="106"/>
    <s v="Quinsam River H"/>
    <n v="106"/>
    <s v="Quinsam R"/>
    <s v="JNST"/>
    <s v="S"/>
    <x v="1"/>
    <s v="181391"/>
    <n v="0"/>
    <x v="690"/>
    <n v="2011"/>
    <s v="20110511"/>
    <s v="20110511"/>
    <n v="78"/>
    <n v="5.2"/>
    <m/>
    <s v="CWT"/>
    <s v="P"/>
    <x v="0"/>
    <s v="Y"/>
    <s v="Y"/>
    <s v="Y"/>
    <n v="4.3E-3"/>
    <s v="AD Clip"/>
    <n v="55731"/>
    <s v=""/>
    <n v="202498"/>
    <n v="4"/>
    <n v="30854"/>
    <n v="2014"/>
    <m/>
    <m/>
    <m/>
    <m/>
    <m/>
    <m/>
    <m/>
    <m/>
    <m/>
    <m/>
    <m/>
    <m/>
    <m/>
    <m/>
    <m/>
    <m/>
    <m/>
    <m/>
    <m/>
    <m/>
    <m/>
    <m/>
    <m/>
    <m/>
    <m/>
    <m/>
    <m/>
    <m/>
    <m/>
    <m/>
    <m/>
    <m/>
    <m/>
    <m/>
    <n v="3.31"/>
    <m/>
    <m/>
    <m/>
    <m/>
    <m/>
    <m/>
    <m/>
    <m/>
    <m/>
    <m/>
    <m/>
    <m/>
    <m/>
    <m/>
    <m/>
    <m/>
    <m/>
    <m/>
    <m/>
    <m/>
    <m/>
    <m/>
    <m/>
    <m/>
    <m/>
    <m/>
    <m/>
    <m/>
    <m/>
    <m/>
    <m/>
    <m/>
    <m/>
    <m/>
    <m/>
    <m/>
    <m/>
    <m/>
    <m/>
    <m/>
    <m/>
    <m/>
    <m/>
    <m/>
    <m/>
    <m/>
    <m/>
    <m/>
    <m/>
    <m/>
    <m/>
    <m/>
    <m/>
    <m/>
    <m/>
    <m/>
    <m/>
    <m/>
    <m/>
    <m/>
    <m/>
    <m/>
    <m/>
    <m/>
    <m/>
    <m/>
    <m/>
    <m/>
    <m/>
    <m/>
    <m/>
    <m/>
    <m/>
    <m/>
    <m/>
    <m/>
    <m/>
    <m/>
    <m/>
    <m/>
    <m/>
    <m/>
    <m/>
    <m/>
    <m/>
    <m/>
    <m/>
    <m/>
    <m/>
    <m/>
    <m/>
    <m/>
    <m/>
    <m/>
    <m/>
    <m/>
    <m/>
    <m/>
    <m/>
    <m/>
    <m/>
    <m/>
    <m/>
    <m/>
    <m/>
    <m/>
    <n v="5.56"/>
    <m/>
    <m/>
    <m/>
    <m/>
    <m/>
    <m/>
    <n v="5.56"/>
    <m/>
    <m/>
    <m/>
    <m/>
    <m/>
    <m/>
    <m/>
    <m/>
    <m/>
    <m/>
    <n v="6.3"/>
    <m/>
    <m/>
    <m/>
    <m/>
    <n v="18.510000000000002"/>
    <n v="9.61"/>
    <m/>
    <m/>
    <n v="14.43"/>
    <n v="6.3"/>
    <n v="20.73"/>
    <n v="28.12"/>
    <n v="48.849999999999994"/>
    <n v="8.7653191222120531E-4"/>
    <n v="0.42436028659160702"/>
  </r>
  <r>
    <n v="27"/>
    <n v="106"/>
    <s v="Quinsam R"/>
    <s v="OPS"/>
    <s v="124"/>
    <s v="Chinook"/>
    <s v="3"/>
    <x v="0"/>
    <x v="8"/>
    <n v="106"/>
    <x v="11"/>
    <s v="CK-29"/>
    <s v="EAST VANCOUVER ISLAND-NORTH_FA_0.x"/>
    <s v="M"/>
    <s v="H"/>
    <n v="106"/>
    <s v="Quinsam River H"/>
    <n v="106"/>
    <s v="Quinsam R"/>
    <s v="JNST"/>
    <s v="S"/>
    <x v="1"/>
    <s v="181391"/>
    <n v="0"/>
    <x v="690"/>
    <n v="2011"/>
    <s v="20110511"/>
    <s v="20110511"/>
    <n v="78"/>
    <n v="5.2"/>
    <m/>
    <s v="CWT"/>
    <s v="P"/>
    <x v="0"/>
    <s v="Y"/>
    <s v="Y"/>
    <s v="Y"/>
    <n v="4.3E-3"/>
    <s v="AD Clip"/>
    <n v="55731"/>
    <n v="55731"/>
    <n v="202498"/>
    <n v="5"/>
    <n v="30854"/>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8"/>
    <m/>
    <m/>
    <m/>
    <m/>
    <n v="8.89"/>
    <n v="8.67"/>
    <m/>
    <m/>
    <n v="0"/>
    <n v="2.88"/>
    <n v="2.88"/>
    <n v="17.559999999999999"/>
    <n v="20.439999999999998"/>
    <n v="3.6676176634189224E-4"/>
    <n v="0.14090019569471626"/>
  </r>
  <r>
    <n v="27"/>
    <n v="106"/>
    <s v="Quinsam R"/>
    <s v="OPS"/>
    <s v="124"/>
    <s v="Chinook"/>
    <s v="3"/>
    <x v="0"/>
    <x v="8"/>
    <n v="106"/>
    <x v="11"/>
    <s v="CK-29"/>
    <s v="EAST VANCOUVER ISLAND-NORTH_FA_0.x"/>
    <s v="M"/>
    <s v="H"/>
    <n v="106"/>
    <s v="Quinsam River H"/>
    <n v="106"/>
    <s v="Quinsam R"/>
    <s v="JNST"/>
    <s v="S"/>
    <x v="1"/>
    <s v="181392"/>
    <n v="0"/>
    <x v="691"/>
    <n v="2011"/>
    <s v="20110512"/>
    <s v="20110512"/>
    <n v="78"/>
    <n v="5"/>
    <m/>
    <s v="CWT"/>
    <s v="P"/>
    <x v="0"/>
    <s v="Y"/>
    <s v="Y"/>
    <s v="Y"/>
    <n v="4.0000000000000002E-4"/>
    <s v="AD Clip"/>
    <n v="56269"/>
    <s v=""/>
    <n v="201418"/>
    <n v="2"/>
    <n v="30855"/>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0.76"/>
    <n v="0.23"/>
    <m/>
    <m/>
    <n v="0"/>
    <n v="0"/>
    <n v="0"/>
    <n v="0.99"/>
    <n v="0.99"/>
    <n v="1.7594057118484423E-5"/>
    <n v="0"/>
  </r>
  <r>
    <n v="27"/>
    <n v="106"/>
    <s v="Quinsam R"/>
    <s v="OPS"/>
    <s v="124"/>
    <s v="Chinook"/>
    <s v="3"/>
    <x v="0"/>
    <x v="8"/>
    <n v="106"/>
    <x v="11"/>
    <s v="CK-29"/>
    <s v="EAST VANCOUVER ISLAND-NORTH_FA_0.x"/>
    <s v="M"/>
    <s v="H"/>
    <n v="106"/>
    <s v="Quinsam River H"/>
    <n v="106"/>
    <s v="Quinsam R"/>
    <s v="JNST"/>
    <s v="S"/>
    <x v="1"/>
    <s v="181392"/>
    <n v="0"/>
    <x v="691"/>
    <n v="2011"/>
    <s v="20110512"/>
    <s v="20110512"/>
    <n v="78"/>
    <n v="5"/>
    <m/>
    <s v="CWT"/>
    <s v="P"/>
    <x v="0"/>
    <s v="Y"/>
    <s v="Y"/>
    <s v="Y"/>
    <n v="4.0000000000000002E-4"/>
    <s v="AD Clip"/>
    <n v="56269"/>
    <s v=""/>
    <n v="201418"/>
    <n v="3"/>
    <n v="30855"/>
    <n v="2013"/>
    <m/>
    <m/>
    <m/>
    <m/>
    <m/>
    <m/>
    <m/>
    <m/>
    <m/>
    <m/>
    <m/>
    <m/>
    <m/>
    <m/>
    <m/>
    <m/>
    <m/>
    <m/>
    <m/>
    <m/>
    <m/>
    <m/>
    <m/>
    <m/>
    <m/>
    <m/>
    <m/>
    <m/>
    <m/>
    <m/>
    <m/>
    <m/>
    <m/>
    <m/>
    <m/>
    <m/>
    <m/>
    <m/>
    <m/>
    <m/>
    <m/>
    <m/>
    <m/>
    <m/>
    <m/>
    <m/>
    <m/>
    <m/>
    <m/>
    <n v="3.84"/>
    <m/>
    <m/>
    <m/>
    <m/>
    <m/>
    <m/>
    <m/>
    <m/>
    <m/>
    <m/>
    <m/>
    <m/>
    <m/>
    <m/>
    <m/>
    <m/>
    <m/>
    <m/>
    <m/>
    <m/>
    <m/>
    <m/>
    <m/>
    <m/>
    <m/>
    <m/>
    <m/>
    <m/>
    <m/>
    <m/>
    <m/>
    <m/>
    <m/>
    <m/>
    <m/>
    <m/>
    <m/>
    <m/>
    <m/>
    <m/>
    <m/>
    <m/>
    <m/>
    <m/>
    <m/>
    <m/>
    <m/>
    <m/>
    <m/>
    <m/>
    <m/>
    <m/>
    <m/>
    <m/>
    <m/>
    <m/>
    <m/>
    <m/>
    <m/>
    <m/>
    <m/>
    <m/>
    <m/>
    <m/>
    <m/>
    <m/>
    <m/>
    <m/>
    <m/>
    <m/>
    <m/>
    <m/>
    <m/>
    <m/>
    <m/>
    <m/>
    <m/>
    <m/>
    <m/>
    <m/>
    <m/>
    <m/>
    <m/>
    <m/>
    <m/>
    <m/>
    <m/>
    <m/>
    <m/>
    <m/>
    <m/>
    <m/>
    <m/>
    <m/>
    <m/>
    <m/>
    <m/>
    <m/>
    <m/>
    <m/>
    <m/>
    <m/>
    <m/>
    <m/>
    <m/>
    <m/>
    <m/>
    <m/>
    <m/>
    <m/>
    <m/>
    <m/>
    <m/>
    <m/>
    <n v="3.74"/>
    <n v="3.57"/>
    <m/>
    <m/>
    <n v="3.84"/>
    <n v="0"/>
    <n v="3.84"/>
    <n v="7.31"/>
    <n v="11.15"/>
    <n v="1.9815528976878922E-4"/>
    <n v="0.34439461883408068"/>
  </r>
  <r>
    <n v="27"/>
    <n v="106"/>
    <s v="Quinsam R"/>
    <s v="OPS"/>
    <s v="124"/>
    <s v="Chinook"/>
    <s v="3"/>
    <x v="0"/>
    <x v="8"/>
    <n v="106"/>
    <x v="11"/>
    <s v="CK-29"/>
    <s v="EAST VANCOUVER ISLAND-NORTH_FA_0.x"/>
    <s v="M"/>
    <s v="H"/>
    <n v="106"/>
    <s v="Quinsam River H"/>
    <n v="106"/>
    <s v="Quinsam R"/>
    <s v="JNST"/>
    <s v="S"/>
    <x v="1"/>
    <s v="181392"/>
    <n v="0"/>
    <x v="691"/>
    <n v="2011"/>
    <s v="20110512"/>
    <s v="20110512"/>
    <n v="78"/>
    <n v="5"/>
    <m/>
    <s v="CWT"/>
    <s v="P"/>
    <x v="0"/>
    <s v="Y"/>
    <s v="Y"/>
    <s v="Y"/>
    <n v="4.0000000000000002E-4"/>
    <s v="AD Clip"/>
    <n v="56269"/>
    <s v=""/>
    <n v="201418"/>
    <n v="4"/>
    <n v="30855"/>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48"/>
    <n v="9.9"/>
    <m/>
    <m/>
    <n v="0"/>
    <n v="0"/>
    <n v="0"/>
    <n v="35.380000000000003"/>
    <n v="35.380000000000003"/>
    <n v="6.2876539479997872E-4"/>
    <n v="0"/>
  </r>
  <r>
    <n v="27"/>
    <n v="106"/>
    <s v="Quinsam R"/>
    <s v="OPS"/>
    <s v="124"/>
    <s v="Chinook"/>
    <s v="3"/>
    <x v="0"/>
    <x v="8"/>
    <n v="106"/>
    <x v="11"/>
    <s v="CK-29"/>
    <s v="EAST VANCOUVER ISLAND-NORTH_FA_0.x"/>
    <s v="M"/>
    <s v="H"/>
    <n v="106"/>
    <s v="Quinsam River H"/>
    <n v="106"/>
    <s v="Quinsam R"/>
    <s v="JNST"/>
    <s v="S"/>
    <x v="1"/>
    <s v="181392"/>
    <n v="0"/>
    <x v="691"/>
    <n v="2011"/>
    <s v="20110512"/>
    <s v="20110512"/>
    <n v="78"/>
    <n v="5"/>
    <m/>
    <s v="CWT"/>
    <s v="P"/>
    <x v="0"/>
    <s v="Y"/>
    <s v="Y"/>
    <s v="Y"/>
    <n v="4.0000000000000002E-4"/>
    <s v="AD Clip"/>
    <n v="56269"/>
    <n v="56269"/>
    <n v="201418"/>
    <n v="5"/>
    <n v="30855"/>
    <n v="2015"/>
    <m/>
    <m/>
    <m/>
    <m/>
    <m/>
    <m/>
    <m/>
    <m/>
    <m/>
    <m/>
    <m/>
    <m/>
    <m/>
    <m/>
    <m/>
    <m/>
    <m/>
    <m/>
    <m/>
    <m/>
    <m/>
    <m/>
    <m/>
    <m/>
    <m/>
    <m/>
    <m/>
    <m/>
    <m/>
    <m/>
    <m/>
    <m/>
    <m/>
    <m/>
    <n v="3.92"/>
    <m/>
    <m/>
    <m/>
    <m/>
    <m/>
    <m/>
    <m/>
    <m/>
    <m/>
    <m/>
    <m/>
    <m/>
    <m/>
    <m/>
    <m/>
    <m/>
    <m/>
    <m/>
    <m/>
    <m/>
    <m/>
    <m/>
    <m/>
    <m/>
    <m/>
    <m/>
    <m/>
    <m/>
    <m/>
    <m/>
    <m/>
    <m/>
    <m/>
    <m/>
    <m/>
    <m/>
    <m/>
    <m/>
    <m/>
    <m/>
    <m/>
    <m/>
    <m/>
    <m/>
    <m/>
    <m/>
    <m/>
    <m/>
    <m/>
    <m/>
    <m/>
    <m/>
    <m/>
    <m/>
    <m/>
    <m/>
    <m/>
    <m/>
    <m/>
    <m/>
    <m/>
    <m/>
    <m/>
    <m/>
    <m/>
    <m/>
    <m/>
    <m/>
    <m/>
    <m/>
    <m/>
    <m/>
    <m/>
    <m/>
    <m/>
    <m/>
    <m/>
    <m/>
    <m/>
    <m/>
    <m/>
    <m/>
    <m/>
    <m/>
    <m/>
    <m/>
    <m/>
    <m/>
    <m/>
    <m/>
    <m/>
    <m/>
    <m/>
    <m/>
    <m/>
    <m/>
    <m/>
    <m/>
    <m/>
    <m/>
    <m/>
    <m/>
    <m/>
    <m/>
    <m/>
    <m/>
    <m/>
    <m/>
    <m/>
    <m/>
    <m/>
    <m/>
    <m/>
    <m/>
    <m/>
    <m/>
    <m/>
    <m/>
    <m/>
    <m/>
    <m/>
    <m/>
    <m/>
    <m/>
    <m/>
    <m/>
    <m/>
    <m/>
    <m/>
    <n v="5.4"/>
    <n v="2.61"/>
    <m/>
    <m/>
    <n v="3.92"/>
    <n v="0"/>
    <n v="3.92"/>
    <n v="8.01"/>
    <n v="11.93"/>
    <n v="2.1201727416517087E-4"/>
    <n v="0.32858340318524726"/>
  </r>
  <r>
    <n v="27"/>
    <n v="106"/>
    <s v="Quinsam R"/>
    <s v="OPS"/>
    <s v="124"/>
    <s v="Chinook"/>
    <s v="3"/>
    <x v="0"/>
    <x v="8"/>
    <n v="106"/>
    <x v="11"/>
    <s v="CK-29"/>
    <s v="EAST VANCOUVER ISLAND-NORTH_FA_0.x"/>
    <s v="M"/>
    <s v="H"/>
    <n v="106"/>
    <s v="Quinsam River H"/>
    <n v="106"/>
    <s v="Quinsam R"/>
    <s v="JNST"/>
    <s v="S"/>
    <x v="1"/>
    <s v="181393"/>
    <n v="0"/>
    <x v="692"/>
    <n v="2011"/>
    <s v="20110504"/>
    <s v="20110504"/>
    <n v="80"/>
    <n v="5.6"/>
    <m/>
    <s v="CWT"/>
    <s v="P"/>
    <x v="0"/>
    <s v="Y"/>
    <s v="Y"/>
    <s v="Y"/>
    <n v="9.1999999999999998E-3"/>
    <s v="AD Clip"/>
    <n v="51658"/>
    <s v=""/>
    <n v="204508"/>
    <n v="3"/>
    <n v="30849"/>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98"/>
    <n v="4.75"/>
    <m/>
    <m/>
    <n v="0"/>
    <n v="0"/>
    <n v="0"/>
    <n v="10.73"/>
    <n v="10.73"/>
    <n v="2.0771226141159163E-4"/>
    <n v="0"/>
  </r>
  <r>
    <n v="27"/>
    <n v="106"/>
    <s v="Quinsam R"/>
    <s v="OPS"/>
    <s v="124"/>
    <s v="Chinook"/>
    <s v="3"/>
    <x v="0"/>
    <x v="8"/>
    <n v="106"/>
    <x v="11"/>
    <s v="CK-29"/>
    <s v="EAST VANCOUVER ISLAND-NORTH_FA_0.x"/>
    <s v="M"/>
    <s v="H"/>
    <n v="106"/>
    <s v="Quinsam River H"/>
    <n v="106"/>
    <s v="Quinsam R"/>
    <s v="JNST"/>
    <s v="S"/>
    <x v="1"/>
    <s v="181393"/>
    <n v="0"/>
    <x v="692"/>
    <n v="2011"/>
    <s v="20110504"/>
    <s v="20110504"/>
    <n v="80"/>
    <n v="5.6"/>
    <m/>
    <s v="CWT"/>
    <s v="P"/>
    <x v="0"/>
    <s v="Y"/>
    <s v="Y"/>
    <s v="Y"/>
    <n v="9.1999999999999998E-3"/>
    <s v="AD Clip"/>
    <n v="51658"/>
    <s v=""/>
    <n v="204508"/>
    <n v="4"/>
    <n v="30849"/>
    <n v="2014"/>
    <m/>
    <m/>
    <m/>
    <m/>
    <m/>
    <m/>
    <m/>
    <m/>
    <m/>
    <m/>
    <m/>
    <m/>
    <m/>
    <m/>
    <m/>
    <m/>
    <m/>
    <m/>
    <m/>
    <m/>
    <m/>
    <m/>
    <m/>
    <m/>
    <m/>
    <m/>
    <m/>
    <m/>
    <m/>
    <m/>
    <m/>
    <m/>
    <m/>
    <m/>
    <m/>
    <m/>
    <m/>
    <m/>
    <m/>
    <m/>
    <m/>
    <m/>
    <m/>
    <m/>
    <m/>
    <m/>
    <m/>
    <m/>
    <m/>
    <n v="5.09"/>
    <m/>
    <m/>
    <m/>
    <m/>
    <m/>
    <m/>
    <m/>
    <m/>
    <m/>
    <m/>
    <m/>
    <m/>
    <m/>
    <m/>
    <m/>
    <m/>
    <m/>
    <m/>
    <m/>
    <m/>
    <m/>
    <m/>
    <m/>
    <m/>
    <m/>
    <m/>
    <m/>
    <m/>
    <m/>
    <m/>
    <m/>
    <m/>
    <m/>
    <m/>
    <m/>
    <m/>
    <m/>
    <m/>
    <m/>
    <m/>
    <m/>
    <m/>
    <m/>
    <m/>
    <m/>
    <m/>
    <m/>
    <m/>
    <m/>
    <m/>
    <m/>
    <m/>
    <m/>
    <m/>
    <m/>
    <m/>
    <m/>
    <m/>
    <m/>
    <m/>
    <m/>
    <m/>
    <m/>
    <m/>
    <m/>
    <m/>
    <m/>
    <m/>
    <m/>
    <m/>
    <m/>
    <m/>
    <m/>
    <m/>
    <m/>
    <m/>
    <m/>
    <m/>
    <m/>
    <m/>
    <m/>
    <m/>
    <m/>
    <m/>
    <m/>
    <m/>
    <m/>
    <m/>
    <m/>
    <m/>
    <m/>
    <m/>
    <m/>
    <m/>
    <m/>
    <m/>
    <m/>
    <m/>
    <m/>
    <m/>
    <m/>
    <m/>
    <m/>
    <m/>
    <m/>
    <m/>
    <m/>
    <m/>
    <m/>
    <m/>
    <m/>
    <m/>
    <m/>
    <m/>
    <n v="7.41"/>
    <n v="3.49"/>
    <m/>
    <m/>
    <n v="5.09"/>
    <n v="0"/>
    <n v="5.09"/>
    <n v="10.9"/>
    <n v="15.99"/>
    <n v="3.0953579310077819E-4"/>
    <n v="0.31832395247029394"/>
  </r>
  <r>
    <n v="27"/>
    <n v="106"/>
    <s v="Quinsam R"/>
    <s v="OPS"/>
    <s v="124"/>
    <s v="Chinook"/>
    <s v="3"/>
    <x v="0"/>
    <x v="8"/>
    <n v="106"/>
    <x v="11"/>
    <s v="CK-29"/>
    <s v="EAST VANCOUVER ISLAND-NORTH_FA_0.x"/>
    <s v="M"/>
    <s v="H"/>
    <n v="106"/>
    <s v="Quinsam River H"/>
    <n v="106"/>
    <s v="Quinsam R"/>
    <s v="JNST"/>
    <s v="S"/>
    <x v="1"/>
    <s v="181393"/>
    <n v="0"/>
    <x v="692"/>
    <n v="2011"/>
    <s v="20110504"/>
    <s v="20110504"/>
    <n v="80"/>
    <n v="5.6"/>
    <m/>
    <s v="CWT"/>
    <s v="P"/>
    <x v="0"/>
    <s v="Y"/>
    <s v="Y"/>
    <s v="Y"/>
    <n v="9.1999999999999998E-3"/>
    <s v="AD Clip"/>
    <n v="51658"/>
    <n v="51658"/>
    <n v="204508"/>
    <n v="5"/>
    <n v="30849"/>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6"/>
    <m/>
    <m/>
    <m/>
    <m/>
    <n v="1.55"/>
    <n v="1.23"/>
    <m/>
    <m/>
    <n v="0"/>
    <n v="0.86"/>
    <n v="0.86"/>
    <n v="2.78"/>
    <n v="3.64"/>
    <n v="7.046343257578691E-5"/>
    <n v="0.23626373626373626"/>
  </r>
  <r>
    <n v="27"/>
    <n v="106"/>
    <s v="Quinsam R"/>
    <s v="OPS"/>
    <s v="124"/>
    <s v="Chinook"/>
    <s v="3"/>
    <x v="0"/>
    <x v="8"/>
    <n v="106"/>
    <x v="11"/>
    <s v="CK-29"/>
    <s v="EAST VANCOUVER ISLAND-NORTH_FA_0.x"/>
    <s v="M"/>
    <s v="H"/>
    <n v="106"/>
    <s v="Quinsam River H"/>
    <n v="106"/>
    <s v="Quinsam R"/>
    <s v="JNST"/>
    <s v="S"/>
    <x v="1"/>
    <s v="181676"/>
    <n v="0"/>
    <x v="693"/>
    <n v="2011"/>
    <s v="20110502"/>
    <s v="20110502"/>
    <n v="79"/>
    <n v="5.3"/>
    <m/>
    <s v="CWT"/>
    <s v="P"/>
    <x v="0"/>
    <s v="Y"/>
    <s v="Y"/>
    <s v="Y"/>
    <n v="2.53E-2"/>
    <s v="AD Clip"/>
    <n v="82745"/>
    <s v=""/>
    <n v="316195"/>
    <n v="2"/>
    <n v="30865"/>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6999999999999995"/>
    <n v="0.52"/>
    <m/>
    <m/>
    <n v="0"/>
    <n v="0"/>
    <n v="0"/>
    <n v="1.0900000000000001"/>
    <n v="1.0899999999999999"/>
    <n v="1.3173001389812072E-5"/>
    <n v="0"/>
  </r>
  <r>
    <n v="27"/>
    <n v="106"/>
    <s v="Quinsam R"/>
    <s v="OPS"/>
    <s v="124"/>
    <s v="Chinook"/>
    <s v="3"/>
    <x v="0"/>
    <x v="8"/>
    <n v="106"/>
    <x v="11"/>
    <s v="CK-29"/>
    <s v="EAST VANCOUVER ISLAND-NORTH_FA_0.x"/>
    <s v="M"/>
    <s v="H"/>
    <n v="106"/>
    <s v="Quinsam River H"/>
    <n v="106"/>
    <s v="Quinsam R"/>
    <s v="JNST"/>
    <s v="S"/>
    <x v="1"/>
    <s v="181676"/>
    <n v="0"/>
    <x v="693"/>
    <n v="2011"/>
    <s v="20110502"/>
    <s v="20110502"/>
    <n v="79"/>
    <n v="5.3"/>
    <m/>
    <s v="CWT"/>
    <s v="P"/>
    <x v="0"/>
    <s v="Y"/>
    <s v="Y"/>
    <s v="Y"/>
    <n v="2.53E-2"/>
    <s v="AD Clip"/>
    <n v="82745"/>
    <s v=""/>
    <n v="316195"/>
    <n v="3"/>
    <n v="30865"/>
    <n v="2013"/>
    <m/>
    <m/>
    <m/>
    <m/>
    <m/>
    <m/>
    <m/>
    <m/>
    <m/>
    <m/>
    <m/>
    <m/>
    <m/>
    <m/>
    <m/>
    <n v="2.549999999999999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8"/>
    <m/>
    <m/>
    <m/>
    <m/>
    <n v="4.49"/>
    <n v="3.56"/>
    <m/>
    <m/>
    <n v="2.5499999999999998"/>
    <n v="3.98"/>
    <n v="6.53"/>
    <n v="8.0500000000000007"/>
    <n v="14.58"/>
    <n v="1.7620400024170646E-4"/>
    <n v="0.44787379972565161"/>
  </r>
  <r>
    <n v="27"/>
    <n v="106"/>
    <s v="Quinsam R"/>
    <s v="OPS"/>
    <s v="124"/>
    <s v="Chinook"/>
    <s v="3"/>
    <x v="0"/>
    <x v="8"/>
    <n v="106"/>
    <x v="11"/>
    <s v="CK-29"/>
    <s v="EAST VANCOUVER ISLAND-NORTH_FA_0.x"/>
    <s v="M"/>
    <s v="H"/>
    <n v="106"/>
    <s v="Quinsam River H"/>
    <n v="106"/>
    <s v="Quinsam R"/>
    <s v="JNST"/>
    <s v="S"/>
    <x v="1"/>
    <s v="181676"/>
    <n v="0"/>
    <x v="693"/>
    <n v="2011"/>
    <s v="20110502"/>
    <s v="20110502"/>
    <n v="79"/>
    <n v="5.3"/>
    <m/>
    <s v="CWT"/>
    <s v="P"/>
    <x v="0"/>
    <s v="Y"/>
    <s v="Y"/>
    <s v="Y"/>
    <n v="2.53E-2"/>
    <s v="AD Clip"/>
    <n v="82745"/>
    <s v=""/>
    <n v="316195"/>
    <n v="4"/>
    <n v="30865"/>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56"/>
    <m/>
    <m/>
    <m/>
    <m/>
    <m/>
    <m/>
    <m/>
    <m/>
    <m/>
    <m/>
    <m/>
    <m/>
    <m/>
    <m/>
    <m/>
    <m/>
    <m/>
    <m/>
    <m/>
    <m/>
    <m/>
    <m/>
    <n v="8.83"/>
    <n v="8.3699999999999992"/>
    <m/>
    <m/>
    <n v="5.56"/>
    <n v="0"/>
    <n v="5.56"/>
    <n v="17.2"/>
    <n v="22.759999999999998"/>
    <n v="2.7506193727717683E-4"/>
    <n v="0.24428822495606328"/>
  </r>
  <r>
    <n v="27"/>
    <n v="106"/>
    <s v="Quinsam R"/>
    <s v="OPS"/>
    <s v="124"/>
    <s v="Chinook"/>
    <s v="3"/>
    <x v="0"/>
    <x v="8"/>
    <n v="106"/>
    <x v="11"/>
    <s v="CK-29"/>
    <s v="EAST VANCOUVER ISLAND-NORTH_FA_0.x"/>
    <s v="M"/>
    <s v="H"/>
    <n v="106"/>
    <s v="Quinsam River H"/>
    <n v="106"/>
    <s v="Quinsam R"/>
    <s v="JNST"/>
    <s v="S"/>
    <x v="1"/>
    <s v="181676"/>
    <n v="0"/>
    <x v="693"/>
    <n v="2011"/>
    <s v="20110502"/>
    <s v="20110502"/>
    <n v="79"/>
    <n v="5.3"/>
    <m/>
    <s v="CWT"/>
    <s v="P"/>
    <x v="0"/>
    <s v="Y"/>
    <s v="Y"/>
    <s v="Y"/>
    <n v="2.53E-2"/>
    <s v="AD Clip"/>
    <n v="82745"/>
    <n v="82745"/>
    <n v="316195"/>
    <n v="5"/>
    <n v="30865"/>
    <n v="2015"/>
    <m/>
    <m/>
    <m/>
    <m/>
    <m/>
    <m/>
    <m/>
    <m/>
    <m/>
    <m/>
    <m/>
    <m/>
    <m/>
    <m/>
    <m/>
    <m/>
    <m/>
    <m/>
    <m/>
    <m/>
    <m/>
    <m/>
    <m/>
    <m/>
    <m/>
    <m/>
    <m/>
    <m/>
    <m/>
    <m/>
    <m/>
    <m/>
    <m/>
    <m/>
    <m/>
    <m/>
    <m/>
    <m/>
    <m/>
    <m/>
    <m/>
    <m/>
    <m/>
    <m/>
    <m/>
    <m/>
    <m/>
    <m/>
    <m/>
    <n v="5.17"/>
    <m/>
    <m/>
    <m/>
    <m/>
    <m/>
    <m/>
    <m/>
    <m/>
    <m/>
    <m/>
    <m/>
    <m/>
    <m/>
    <m/>
    <m/>
    <m/>
    <m/>
    <m/>
    <m/>
    <m/>
    <m/>
    <m/>
    <m/>
    <m/>
    <m/>
    <m/>
    <m/>
    <m/>
    <m/>
    <m/>
    <m/>
    <m/>
    <m/>
    <m/>
    <m/>
    <m/>
    <m/>
    <m/>
    <m/>
    <m/>
    <m/>
    <m/>
    <m/>
    <m/>
    <m/>
    <m/>
    <m/>
    <m/>
    <m/>
    <m/>
    <m/>
    <m/>
    <m/>
    <m/>
    <m/>
    <m/>
    <m/>
    <m/>
    <m/>
    <m/>
    <m/>
    <m/>
    <m/>
    <m/>
    <m/>
    <m/>
    <m/>
    <m/>
    <m/>
    <m/>
    <m/>
    <m/>
    <m/>
    <m/>
    <m/>
    <m/>
    <m/>
    <m/>
    <m/>
    <m/>
    <m/>
    <m/>
    <m/>
    <m/>
    <m/>
    <m/>
    <m/>
    <m/>
    <m/>
    <m/>
    <m/>
    <m/>
    <m/>
    <m/>
    <m/>
    <m/>
    <m/>
    <m/>
    <m/>
    <m/>
    <m/>
    <m/>
    <m/>
    <m/>
    <m/>
    <m/>
    <m/>
    <m/>
    <m/>
    <n v="4.49"/>
    <m/>
    <m/>
    <m/>
    <m/>
    <n v="3.85"/>
    <n v="1.84"/>
    <m/>
    <m/>
    <n v="5.17"/>
    <n v="4.49"/>
    <n v="9.66"/>
    <n v="5.69"/>
    <n v="15.35"/>
    <n v="1.8550969847120672E-4"/>
    <n v="0.62931596091205211"/>
  </r>
  <r>
    <n v="27"/>
    <n v="106"/>
    <s v="Quinsam R"/>
    <s v="OPS"/>
    <s v="124"/>
    <s v="Chinook"/>
    <s v="3"/>
    <x v="0"/>
    <x v="9"/>
    <n v="106"/>
    <x v="11"/>
    <s v="CK-29"/>
    <s v="EAST VANCOUVER ISLAND-NORTH_FA_0.x"/>
    <s v="M"/>
    <s v="H"/>
    <n v="420"/>
    <s v="Discovery Passage Seapens"/>
    <n v="420"/>
    <s v="Discovery Pass"/>
    <s v="JNST"/>
    <s v="S"/>
    <x v="2"/>
    <s v="181884"/>
    <n v="0"/>
    <x v="694"/>
    <n v="2012"/>
    <s v="20120427"/>
    <s v="20120427"/>
    <n v="86"/>
    <n v="7.18"/>
    <m/>
    <s v="CWT"/>
    <s v="B"/>
    <x v="0"/>
    <s v="Y"/>
    <s v="Y"/>
    <s v="Y"/>
    <n v="7.4000000000000003E-3"/>
    <s v="AD Clip"/>
    <n v="24910"/>
    <s v=""/>
    <n v="490440"/>
    <n v="2"/>
    <n v="31774"/>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1"/>
    <n v="0.78"/>
    <m/>
    <m/>
    <n v="0"/>
    <n v="0"/>
    <n v="0"/>
    <n v="1.0900000000000001"/>
    <n v="1.0900000000000001"/>
    <n v="4.3757527097551188E-5"/>
    <n v="0"/>
  </r>
  <r>
    <n v="27"/>
    <n v="106"/>
    <s v="Quinsam R"/>
    <s v="OPS"/>
    <s v="124"/>
    <s v="Chinook"/>
    <s v="3"/>
    <x v="0"/>
    <x v="9"/>
    <n v="106"/>
    <x v="11"/>
    <s v="CK-29"/>
    <s v="EAST VANCOUVER ISLAND-NORTH_FA_0.x"/>
    <s v="M"/>
    <s v="H"/>
    <n v="420"/>
    <s v="Discovery Passage Seapens"/>
    <n v="420"/>
    <s v="Discovery Pass"/>
    <s v="JNST"/>
    <s v="S"/>
    <x v="2"/>
    <s v="181884"/>
    <n v="0"/>
    <x v="694"/>
    <n v="2012"/>
    <s v="20120427"/>
    <s v="20120427"/>
    <n v="86"/>
    <n v="7.18"/>
    <m/>
    <s v="CWT"/>
    <s v="B"/>
    <x v="0"/>
    <s v="Y"/>
    <s v="Y"/>
    <s v="Y"/>
    <n v="7.4000000000000003E-3"/>
    <s v="AD Clip"/>
    <n v="24910"/>
    <s v=""/>
    <n v="490440"/>
    <n v="3"/>
    <n v="31774"/>
    <n v="2014"/>
    <m/>
    <m/>
    <m/>
    <m/>
    <m/>
    <m/>
    <m/>
    <m/>
    <m/>
    <m/>
    <m/>
    <m/>
    <m/>
    <m/>
    <m/>
    <m/>
    <m/>
    <m/>
    <m/>
    <m/>
    <m/>
    <m/>
    <m/>
    <m/>
    <m/>
    <m/>
    <m/>
    <m/>
    <m/>
    <m/>
    <m/>
    <m/>
    <m/>
    <m/>
    <n v="3.39"/>
    <m/>
    <m/>
    <m/>
    <m/>
    <m/>
    <m/>
    <m/>
    <m/>
    <m/>
    <m/>
    <m/>
    <m/>
    <m/>
    <m/>
    <m/>
    <m/>
    <m/>
    <m/>
    <m/>
    <m/>
    <m/>
    <m/>
    <m/>
    <m/>
    <m/>
    <m/>
    <m/>
    <m/>
    <m/>
    <m/>
    <m/>
    <m/>
    <m/>
    <m/>
    <m/>
    <m/>
    <m/>
    <m/>
    <m/>
    <m/>
    <m/>
    <m/>
    <m/>
    <m/>
    <m/>
    <m/>
    <m/>
    <m/>
    <m/>
    <m/>
    <m/>
    <m/>
    <m/>
    <m/>
    <m/>
    <m/>
    <m/>
    <m/>
    <m/>
    <m/>
    <m/>
    <m/>
    <m/>
    <m/>
    <m/>
    <m/>
    <m/>
    <m/>
    <m/>
    <m/>
    <m/>
    <m/>
    <m/>
    <m/>
    <m/>
    <m/>
    <m/>
    <m/>
    <m/>
    <m/>
    <m/>
    <m/>
    <m/>
    <m/>
    <m/>
    <m/>
    <m/>
    <m/>
    <m/>
    <m/>
    <m/>
    <m/>
    <m/>
    <m/>
    <m/>
    <m/>
    <m/>
    <m/>
    <m/>
    <m/>
    <m/>
    <m/>
    <m/>
    <m/>
    <m/>
    <m/>
    <n v="5.56"/>
    <m/>
    <m/>
    <m/>
    <m/>
    <m/>
    <m/>
    <m/>
    <m/>
    <m/>
    <m/>
    <m/>
    <m/>
    <m/>
    <m/>
    <m/>
    <m/>
    <m/>
    <n v="3.86"/>
    <m/>
    <m/>
    <m/>
    <m/>
    <n v="2.4500000000000002"/>
    <n v="4.8499999999999996"/>
    <n v="0.67"/>
    <m/>
    <n v="8.9499999999999993"/>
    <n v="3.86"/>
    <n v="12.81"/>
    <n v="7.97"/>
    <n v="20.78"/>
    <n v="8.3420313127258129E-4"/>
    <n v="0.61645813282001927"/>
  </r>
  <r>
    <n v="27"/>
    <n v="106"/>
    <s v="Quinsam R"/>
    <s v="OPS"/>
    <s v="124"/>
    <s v="Chinook"/>
    <s v="3"/>
    <x v="0"/>
    <x v="9"/>
    <n v="106"/>
    <x v="11"/>
    <s v="CK-29"/>
    <s v="EAST VANCOUVER ISLAND-NORTH_FA_0.x"/>
    <s v="M"/>
    <s v="H"/>
    <n v="420"/>
    <s v="Discovery Passage Seapens"/>
    <n v="420"/>
    <s v="Discovery Pass"/>
    <s v="JNST"/>
    <s v="S"/>
    <x v="2"/>
    <s v="181884"/>
    <n v="0"/>
    <x v="694"/>
    <n v="2012"/>
    <s v="20120427"/>
    <s v="20120427"/>
    <n v="86"/>
    <n v="7.18"/>
    <m/>
    <s v="CWT"/>
    <s v="B"/>
    <x v="0"/>
    <s v="Y"/>
    <s v="Y"/>
    <s v="Y"/>
    <n v="7.4000000000000003E-3"/>
    <s v="AD Clip"/>
    <n v="24910"/>
    <n v="24910"/>
    <n v="490440"/>
    <n v="4"/>
    <n v="31774"/>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32"/>
    <m/>
    <m/>
    <m/>
    <m/>
    <n v="3.99"/>
    <n v="4.99"/>
    <n v="0.41"/>
    <m/>
    <n v="0"/>
    <n v="6.32"/>
    <n v="6.32"/>
    <n v="9.39"/>
    <n v="15.71"/>
    <n v="6.3067041348855888E-4"/>
    <n v="0.40229153405474222"/>
  </r>
  <r>
    <n v="27"/>
    <n v="106"/>
    <s v="Quinsam R"/>
    <s v="OPS"/>
    <s v="124"/>
    <s v="Chinook"/>
    <s v="3"/>
    <x v="0"/>
    <x v="9"/>
    <n v="106"/>
    <x v="11"/>
    <s v="CK-29"/>
    <s v="EAST VANCOUVER ISLAND-NORTH_FA_0.x"/>
    <s v="M"/>
    <s v="H"/>
    <n v="420"/>
    <s v="Discovery Passage Seapens"/>
    <n v="420"/>
    <s v="Discovery Pass"/>
    <s v="JNST"/>
    <s v="S"/>
    <x v="2"/>
    <s v="181885"/>
    <n v="0"/>
    <x v="695"/>
    <n v="2012"/>
    <s v="20120501"/>
    <s v="20120501"/>
    <n v="89"/>
    <n v="7.37"/>
    <m/>
    <s v="CWT"/>
    <s v="B"/>
    <x v="0"/>
    <s v="Y"/>
    <s v="Y"/>
    <s v="Y"/>
    <n v="4.82E-2"/>
    <s v="AD Clip"/>
    <n v="23768"/>
    <s v=""/>
    <n v="243584"/>
    <n v="3"/>
    <n v="31773"/>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86"/>
    <m/>
    <m/>
    <m/>
    <m/>
    <n v="2.4500000000000002"/>
    <n v="1.55"/>
    <n v="0.67"/>
    <m/>
    <n v="0"/>
    <n v="3.86"/>
    <n v="3.86"/>
    <n v="4.67"/>
    <n v="8.5300000000000011"/>
    <n v="3.588858970043757E-4"/>
    <n v="0.45252051582649466"/>
  </r>
  <r>
    <n v="27"/>
    <n v="106"/>
    <s v="Quinsam R"/>
    <s v="OPS"/>
    <s v="124"/>
    <s v="Chinook"/>
    <s v="3"/>
    <x v="0"/>
    <x v="9"/>
    <n v="106"/>
    <x v="11"/>
    <s v="CK-29"/>
    <s v="EAST VANCOUVER ISLAND-NORTH_FA_0.x"/>
    <s v="M"/>
    <s v="H"/>
    <n v="420"/>
    <s v="Discovery Passage Seapens"/>
    <n v="420"/>
    <s v="Discovery Pass"/>
    <s v="JNST"/>
    <s v="S"/>
    <x v="2"/>
    <s v="181885"/>
    <n v="0"/>
    <x v="695"/>
    <n v="2012"/>
    <s v="20120501"/>
    <s v="20120501"/>
    <n v="89"/>
    <n v="7.37"/>
    <m/>
    <s v="CWT"/>
    <s v="B"/>
    <x v="0"/>
    <s v="Y"/>
    <s v="Y"/>
    <s v="Y"/>
    <n v="4.82E-2"/>
    <s v="AD Clip"/>
    <n v="23768"/>
    <s v=""/>
    <n v="243584"/>
    <n v="4"/>
    <n v="31773"/>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n v="8.4"/>
    <m/>
    <m/>
    <m/>
    <m/>
    <m/>
    <m/>
    <m/>
    <m/>
    <m/>
    <m/>
    <m/>
    <m/>
    <m/>
    <m/>
    <m/>
    <m/>
    <m/>
    <m/>
    <m/>
    <m/>
    <m/>
    <m/>
    <n v="9.76"/>
    <m/>
    <m/>
    <m/>
    <m/>
    <n v="1.55"/>
    <n v="3.32"/>
    <m/>
    <m/>
    <n v="8.4"/>
    <n v="9.76"/>
    <n v="18.16"/>
    <n v="4.87"/>
    <n v="23.03"/>
    <n v="9.689498485358466E-4"/>
    <n v="0.78853669127225356"/>
  </r>
  <r>
    <n v="27"/>
    <n v="106"/>
    <s v="Quinsam R"/>
    <s v="OPS"/>
    <s v="124"/>
    <s v="Chinook"/>
    <s v="3"/>
    <x v="0"/>
    <x v="9"/>
    <n v="106"/>
    <x v="11"/>
    <s v="CK-29"/>
    <s v="EAST VANCOUVER ISLAND-NORTH_FA_0.x"/>
    <s v="M"/>
    <s v="H"/>
    <n v="420"/>
    <s v="Discovery Passage Seapens"/>
    <n v="420"/>
    <s v="Discovery Pass"/>
    <s v="JNST"/>
    <s v="S"/>
    <x v="2"/>
    <s v="181885"/>
    <n v="0"/>
    <x v="695"/>
    <n v="2012"/>
    <s v="20120501"/>
    <s v="20120501"/>
    <n v="89"/>
    <n v="7.37"/>
    <m/>
    <s v="CWT"/>
    <s v="B"/>
    <x v="0"/>
    <s v="Y"/>
    <s v="Y"/>
    <s v="Y"/>
    <n v="4.82E-2"/>
    <s v="AD Clip"/>
    <n v="23768"/>
    <n v="23768"/>
    <n v="243584"/>
    <n v="5"/>
    <n v="31773"/>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1"/>
    <n v="0.43"/>
    <m/>
    <m/>
    <n v="0"/>
    <n v="0"/>
    <n v="0"/>
    <n v="1.1399999999999999"/>
    <n v="1.1399999999999999"/>
    <n v="4.7963648603163916E-5"/>
    <n v="0"/>
  </r>
  <r>
    <n v="27"/>
    <n v="106"/>
    <s v="Quinsam R"/>
    <s v="OPS"/>
    <s v="124"/>
    <s v="Chinook"/>
    <s v="3"/>
    <x v="0"/>
    <x v="9"/>
    <n v="106"/>
    <x v="11"/>
    <s v="CK-29"/>
    <s v="EAST VANCOUVER ISLAND-NORTH_FA_0.x"/>
    <s v="M"/>
    <s v="H"/>
    <n v="420"/>
    <s v="Discovery Passage Seapens"/>
    <n v="420"/>
    <s v="Discovery Pass"/>
    <s v="JNST"/>
    <s v="S"/>
    <x v="2"/>
    <s v="181887"/>
    <n v="0"/>
    <x v="696"/>
    <n v="2012"/>
    <s v="20120420"/>
    <s v="20120420"/>
    <n v="81"/>
    <n v="5.44"/>
    <m/>
    <s v="CWT"/>
    <s v="B"/>
    <x v="0"/>
    <s v="Y"/>
    <s v="Y"/>
    <s v="Y"/>
    <n v="0"/>
    <s v="AD Clip"/>
    <n v="24587"/>
    <s v=""/>
    <n v="166496"/>
    <n v="2"/>
    <n v="31775"/>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1"/>
    <n v="0.78"/>
    <m/>
    <m/>
    <n v="0"/>
    <n v="0"/>
    <n v="0"/>
    <n v="1.0900000000000001"/>
    <n v="1.0900000000000001"/>
    <n v="4.4332370765038437E-5"/>
    <n v="0"/>
  </r>
  <r>
    <n v="27"/>
    <n v="106"/>
    <s v="Quinsam R"/>
    <s v="OPS"/>
    <s v="124"/>
    <s v="Chinook"/>
    <s v="3"/>
    <x v="0"/>
    <x v="9"/>
    <n v="106"/>
    <x v="11"/>
    <s v="CK-29"/>
    <s v="EAST VANCOUVER ISLAND-NORTH_FA_0.x"/>
    <s v="M"/>
    <s v="H"/>
    <n v="420"/>
    <s v="Discovery Passage Seapens"/>
    <n v="420"/>
    <s v="Discovery Pass"/>
    <s v="JNST"/>
    <s v="S"/>
    <x v="2"/>
    <s v="181887"/>
    <n v="0"/>
    <x v="696"/>
    <n v="2012"/>
    <s v="20120420"/>
    <s v="20120420"/>
    <n v="81"/>
    <n v="5.44"/>
    <m/>
    <s v="CWT"/>
    <s v="B"/>
    <x v="0"/>
    <s v="Y"/>
    <s v="Y"/>
    <s v="Y"/>
    <n v="0"/>
    <s v="AD Clip"/>
    <n v="24587"/>
    <s v=""/>
    <n v="166496"/>
    <n v="3"/>
    <n v="31775"/>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63"/>
    <n v="2.39"/>
    <n v="1.2"/>
    <m/>
    <n v="0"/>
    <n v="0"/>
    <n v="0"/>
    <n v="7.22"/>
    <n v="7.22"/>
    <n v="2.9365111644364907E-4"/>
    <n v="0"/>
  </r>
  <r>
    <n v="27"/>
    <n v="106"/>
    <s v="Quinsam R"/>
    <s v="OPS"/>
    <s v="124"/>
    <s v="Chinook"/>
    <s v="3"/>
    <x v="0"/>
    <x v="9"/>
    <n v="106"/>
    <x v="11"/>
    <s v="CK-29"/>
    <s v="EAST VANCOUVER ISLAND-NORTH_FA_0.x"/>
    <s v="M"/>
    <s v="H"/>
    <n v="420"/>
    <s v="Discovery Passage Seapens"/>
    <n v="420"/>
    <s v="Discovery Pass"/>
    <s v="JNST"/>
    <s v="S"/>
    <x v="2"/>
    <s v="181887"/>
    <n v="0"/>
    <x v="696"/>
    <n v="2012"/>
    <s v="20120420"/>
    <s v="20120420"/>
    <n v="81"/>
    <n v="5.44"/>
    <m/>
    <s v="CWT"/>
    <s v="B"/>
    <x v="0"/>
    <s v="Y"/>
    <s v="Y"/>
    <s v="Y"/>
    <n v="0"/>
    <s v="AD Clip"/>
    <n v="24587"/>
    <s v=""/>
    <n v="166496"/>
    <n v="4"/>
    <n v="31775"/>
    <n v="2015"/>
    <m/>
    <m/>
    <m/>
    <m/>
    <m/>
    <m/>
    <m/>
    <m/>
    <m/>
    <m/>
    <m/>
    <m/>
    <m/>
    <m/>
    <m/>
    <m/>
    <m/>
    <m/>
    <m/>
    <m/>
    <m/>
    <m/>
    <m/>
    <m/>
    <m/>
    <m/>
    <m/>
    <m/>
    <m/>
    <m/>
    <m/>
    <m/>
    <m/>
    <m/>
    <m/>
    <m/>
    <m/>
    <m/>
    <m/>
    <m/>
    <m/>
    <m/>
    <m/>
    <m/>
    <m/>
    <m/>
    <m/>
    <m/>
    <m/>
    <n v="5.17"/>
    <m/>
    <m/>
    <m/>
    <m/>
    <m/>
    <m/>
    <m/>
    <m/>
    <m/>
    <m/>
    <m/>
    <m/>
    <m/>
    <m/>
    <m/>
    <m/>
    <m/>
    <m/>
    <m/>
    <m/>
    <m/>
    <m/>
    <m/>
    <m/>
    <m/>
    <m/>
    <m/>
    <m/>
    <m/>
    <m/>
    <m/>
    <m/>
    <m/>
    <m/>
    <m/>
    <m/>
    <m/>
    <m/>
    <m/>
    <m/>
    <m/>
    <m/>
    <m/>
    <m/>
    <m/>
    <m/>
    <m/>
    <m/>
    <m/>
    <m/>
    <m/>
    <m/>
    <m/>
    <m/>
    <m/>
    <m/>
    <m/>
    <m/>
    <m/>
    <m/>
    <m/>
    <m/>
    <m/>
    <m/>
    <m/>
    <m/>
    <m/>
    <m/>
    <m/>
    <m/>
    <m/>
    <m/>
    <m/>
    <m/>
    <m/>
    <m/>
    <m/>
    <m/>
    <m/>
    <m/>
    <m/>
    <m/>
    <m/>
    <m/>
    <m/>
    <m/>
    <m/>
    <m/>
    <m/>
    <m/>
    <n v="8.4"/>
    <m/>
    <m/>
    <m/>
    <m/>
    <m/>
    <m/>
    <m/>
    <m/>
    <m/>
    <m/>
    <m/>
    <m/>
    <m/>
    <m/>
    <m/>
    <m/>
    <m/>
    <m/>
    <n v="0"/>
    <m/>
    <m/>
    <m/>
    <m/>
    <n v="2.89"/>
    <n v="3.51"/>
    <m/>
    <m/>
    <n v="13.57"/>
    <n v="0"/>
    <n v="13.57"/>
    <n v="6.4"/>
    <n v="19.97"/>
    <n v="8.1221783869524537E-4"/>
    <n v="0.6795192789183776"/>
  </r>
  <r>
    <n v="27"/>
    <n v="106"/>
    <s v="Quinsam R"/>
    <s v="OPS"/>
    <s v="124"/>
    <s v="Chinook"/>
    <s v="3"/>
    <x v="0"/>
    <x v="9"/>
    <n v="106"/>
    <x v="11"/>
    <s v="CK-29"/>
    <s v="EAST VANCOUVER ISLAND-NORTH_FA_0.x"/>
    <s v="M"/>
    <s v="H"/>
    <n v="420"/>
    <s v="Discovery Passage Seapens"/>
    <n v="420"/>
    <s v="Discovery Pass"/>
    <s v="JNST"/>
    <s v="S"/>
    <x v="2"/>
    <s v="181887"/>
    <n v="0"/>
    <x v="696"/>
    <n v="2012"/>
    <s v="20120420"/>
    <s v="20120420"/>
    <n v="81"/>
    <n v="5.44"/>
    <m/>
    <s v="CWT"/>
    <s v="B"/>
    <x v="0"/>
    <s v="Y"/>
    <s v="Y"/>
    <s v="Y"/>
    <n v="0"/>
    <s v="AD Clip"/>
    <n v="24587"/>
    <n v="24587"/>
    <n v="166496"/>
    <n v="5"/>
    <n v="31775"/>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49"/>
    <m/>
    <m/>
    <m/>
    <m/>
    <m/>
    <m/>
    <m/>
    <m/>
    <m/>
    <m/>
    <m/>
    <m/>
    <m/>
    <m/>
    <m/>
    <m/>
    <m/>
    <m/>
    <m/>
    <m/>
    <n v="4.49"/>
    <n v="0"/>
    <n v="4.49"/>
    <n v="0"/>
    <n v="4.49"/>
    <n v="1.8261683003213081E-4"/>
    <n v="1"/>
  </r>
  <r>
    <n v="27"/>
    <n v="106"/>
    <s v="Quinsam R"/>
    <s v="OPS"/>
    <s v="124"/>
    <s v="Chinook"/>
    <s v="3"/>
    <x v="0"/>
    <x v="9"/>
    <n v="106"/>
    <x v="11"/>
    <s v="CK-29"/>
    <s v="EAST VANCOUVER ISLAND-NORTH_FA_0.x"/>
    <s v="M"/>
    <s v="H"/>
    <n v="106"/>
    <s v="Quinsam River H"/>
    <n v="6781"/>
    <s v="Orange Pt"/>
    <s v="JNST"/>
    <s v="S"/>
    <x v="1"/>
    <s v="181886"/>
    <n v="0"/>
    <x v="697"/>
    <n v="2012"/>
    <s v="20120418"/>
    <s v="20120418"/>
    <n v="79"/>
    <n v="5.09"/>
    <s v="Point release."/>
    <s v="CWT"/>
    <s v="B"/>
    <x v="1"/>
    <s v="N"/>
    <s v="N"/>
    <s v="N"/>
    <n v="2.1499999999999998E-2"/>
    <s v="AD Clip"/>
    <n v="24602"/>
    <s v=""/>
    <n v="170292"/>
    <n v="2"/>
    <n v="32823"/>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4"/>
    <m/>
    <m/>
    <n v="0"/>
    <n v="0"/>
    <n v="0"/>
    <n v="0.04"/>
    <n v="0.04"/>
    <n v="1.6258840744654906E-6"/>
    <n v="0"/>
  </r>
  <r>
    <n v="27"/>
    <n v="106"/>
    <s v="Quinsam R"/>
    <s v="OPS"/>
    <s v="124"/>
    <s v="Chinook"/>
    <s v="3"/>
    <x v="0"/>
    <x v="9"/>
    <n v="106"/>
    <x v="11"/>
    <s v="CK-29"/>
    <s v="EAST VANCOUVER ISLAND-NORTH_FA_0.x"/>
    <s v="M"/>
    <s v="H"/>
    <n v="106"/>
    <s v="Quinsam River H"/>
    <n v="6781"/>
    <s v="Orange Pt"/>
    <s v="JNST"/>
    <s v="S"/>
    <x v="1"/>
    <s v="181886"/>
    <n v="0"/>
    <x v="697"/>
    <n v="2012"/>
    <s v="20120418"/>
    <s v="20120418"/>
    <n v="79"/>
    <n v="5.09"/>
    <s v="Point release."/>
    <s v="CWT"/>
    <s v="B"/>
    <x v="1"/>
    <s v="N"/>
    <s v="N"/>
    <s v="N"/>
    <n v="2.1499999999999998E-2"/>
    <s v="AD Clip"/>
    <n v="24602"/>
    <s v=""/>
    <n v="170292"/>
    <n v="3"/>
    <n v="32823"/>
    <n v="2014"/>
    <m/>
    <m/>
    <m/>
    <m/>
    <m/>
    <m/>
    <m/>
    <m/>
    <m/>
    <m/>
    <m/>
    <m/>
    <m/>
    <m/>
    <m/>
    <m/>
    <m/>
    <m/>
    <m/>
    <m/>
    <m/>
    <m/>
    <m/>
    <m/>
    <m/>
    <m/>
    <m/>
    <m/>
    <m/>
    <m/>
    <m/>
    <m/>
    <m/>
    <m/>
    <n v="3.39"/>
    <m/>
    <m/>
    <m/>
    <m/>
    <m/>
    <m/>
    <m/>
    <m/>
    <m/>
    <m/>
    <m/>
    <m/>
    <m/>
    <m/>
    <m/>
    <m/>
    <m/>
    <m/>
    <m/>
    <m/>
    <m/>
    <m/>
    <m/>
    <m/>
    <m/>
    <m/>
    <m/>
    <m/>
    <m/>
    <m/>
    <m/>
    <m/>
    <m/>
    <m/>
    <m/>
    <m/>
    <m/>
    <m/>
    <m/>
    <m/>
    <m/>
    <m/>
    <m/>
    <m/>
    <m/>
    <m/>
    <m/>
    <m/>
    <m/>
    <m/>
    <m/>
    <m/>
    <m/>
    <m/>
    <m/>
    <m/>
    <m/>
    <m/>
    <m/>
    <m/>
    <m/>
    <m/>
    <m/>
    <m/>
    <m/>
    <m/>
    <m/>
    <m/>
    <m/>
    <m/>
    <m/>
    <m/>
    <m/>
    <m/>
    <m/>
    <m/>
    <m/>
    <m/>
    <m/>
    <m/>
    <m/>
    <m/>
    <m/>
    <m/>
    <m/>
    <m/>
    <m/>
    <m/>
    <m/>
    <m/>
    <m/>
    <m/>
    <m/>
    <m/>
    <m/>
    <m/>
    <m/>
    <m/>
    <m/>
    <m/>
    <m/>
    <m/>
    <m/>
    <m/>
    <m/>
    <m/>
    <m/>
    <m/>
    <m/>
    <m/>
    <m/>
    <m/>
    <m/>
    <m/>
    <m/>
    <m/>
    <m/>
    <m/>
    <m/>
    <m/>
    <m/>
    <m/>
    <m/>
    <m/>
    <m/>
    <m/>
    <m/>
    <m/>
    <m/>
    <n v="0.7"/>
    <n v="0.36"/>
    <m/>
    <m/>
    <n v="3.39"/>
    <n v="0"/>
    <n v="3.39"/>
    <n v="1.06"/>
    <n v="4.45"/>
    <n v="1.8087960328428584E-4"/>
    <n v="0.76179775280898876"/>
  </r>
  <r>
    <n v="27"/>
    <n v="106"/>
    <s v="Quinsam R"/>
    <s v="OPS"/>
    <s v="124"/>
    <s v="Chinook"/>
    <s v="3"/>
    <x v="0"/>
    <x v="9"/>
    <n v="106"/>
    <x v="11"/>
    <s v="CK-29"/>
    <s v="EAST VANCOUVER ISLAND-NORTH_FA_0.x"/>
    <s v="M"/>
    <s v="H"/>
    <n v="106"/>
    <s v="Quinsam River H"/>
    <n v="6781"/>
    <s v="Orange Pt"/>
    <s v="JNST"/>
    <s v="S"/>
    <x v="1"/>
    <s v="181886"/>
    <n v="0"/>
    <x v="697"/>
    <n v="2012"/>
    <s v="20120418"/>
    <s v="20120418"/>
    <n v="79"/>
    <n v="5.09"/>
    <s v="Point release."/>
    <s v="CWT"/>
    <s v="B"/>
    <x v="1"/>
    <s v="N"/>
    <s v="N"/>
    <s v="N"/>
    <n v="2.1499999999999998E-2"/>
    <s v="AD Clip"/>
    <n v="24602"/>
    <n v="24602"/>
    <n v="170292"/>
    <n v="4"/>
    <n v="32823"/>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4"/>
    <m/>
    <m/>
    <m/>
    <m/>
    <m/>
    <m/>
    <m/>
    <m/>
    <m/>
    <m/>
    <m/>
    <n v="1.0900000000000001"/>
    <m/>
    <m/>
    <m/>
    <m/>
    <n v="3.25"/>
    <n v="2.52"/>
    <n v="0.41"/>
    <m/>
    <n v="8.4"/>
    <n v="1.0900000000000001"/>
    <n v="9.49"/>
    <n v="6.18"/>
    <n v="15.67"/>
    <n v="6.369400861718559E-4"/>
    <n v="0.60561582641991063"/>
  </r>
  <r>
    <n v="27"/>
    <n v="106"/>
    <s v="Quinsam R"/>
    <s v="OPS"/>
    <s v="124"/>
    <s v="Chinook"/>
    <s v="3"/>
    <x v="0"/>
    <x v="9"/>
    <n v="106"/>
    <x v="11"/>
    <s v="CK-29"/>
    <s v="EAST VANCOUVER ISLAND-NORTH_FA_0.x"/>
    <s v="M"/>
    <s v="H"/>
    <n v="106"/>
    <s v="Quinsam River H"/>
    <n v="106"/>
    <s v="Quinsam R"/>
    <s v="JNST"/>
    <s v="S"/>
    <x v="1"/>
    <s v="181872"/>
    <n v="0"/>
    <x v="698"/>
    <n v="2012"/>
    <s v="20120502"/>
    <s v="20120502"/>
    <n v="79"/>
    <n v="5.23"/>
    <m/>
    <s v="CWT"/>
    <s v="P"/>
    <x v="0"/>
    <s v="Y"/>
    <s v="Y"/>
    <s v="Y"/>
    <n v="5.0000000000000001E-4"/>
    <s v="AD Clip"/>
    <n v="75333"/>
    <s v=""/>
    <n v="316103"/>
    <n v="3"/>
    <n v="31763"/>
    <n v="2014"/>
    <m/>
    <m/>
    <m/>
    <m/>
    <m/>
    <m/>
    <m/>
    <m/>
    <m/>
    <m/>
    <m/>
    <m/>
    <m/>
    <m/>
    <m/>
    <m/>
    <m/>
    <m/>
    <m/>
    <m/>
    <m/>
    <m/>
    <m/>
    <m/>
    <m/>
    <m/>
    <m/>
    <m/>
    <m/>
    <m/>
    <m/>
    <m/>
    <m/>
    <m/>
    <m/>
    <m/>
    <m/>
    <m/>
    <m/>
    <m/>
    <m/>
    <m/>
    <m/>
    <m/>
    <m/>
    <m/>
    <m/>
    <m/>
    <m/>
    <m/>
    <m/>
    <m/>
    <m/>
    <m/>
    <m/>
    <m/>
    <m/>
    <m/>
    <m/>
    <m/>
    <m/>
    <m/>
    <m/>
    <m/>
    <m/>
    <m/>
    <m/>
    <m/>
    <m/>
    <m/>
    <m/>
    <m/>
    <m/>
    <m/>
    <m/>
    <m/>
    <m/>
    <m/>
    <m/>
    <m/>
    <m/>
    <m/>
    <m/>
    <m/>
    <m/>
    <m/>
    <m/>
    <m/>
    <m/>
    <m/>
    <m/>
    <m/>
    <m/>
    <m/>
    <m/>
    <m/>
    <m/>
    <m/>
    <m/>
    <m/>
    <m/>
    <m/>
    <m/>
    <m/>
    <m/>
    <m/>
    <m/>
    <m/>
    <m/>
    <m/>
    <m/>
    <m/>
    <m/>
    <m/>
    <m/>
    <m/>
    <m/>
    <m/>
    <m/>
    <m/>
    <m/>
    <m/>
    <m/>
    <m/>
    <m/>
    <m/>
    <m/>
    <m/>
    <m/>
    <m/>
    <m/>
    <m/>
    <m/>
    <n v="8.01"/>
    <m/>
    <m/>
    <m/>
    <m/>
    <m/>
    <m/>
    <m/>
    <m/>
    <m/>
    <m/>
    <m/>
    <m/>
    <m/>
    <m/>
    <m/>
    <m/>
    <m/>
    <m/>
    <m/>
    <m/>
    <m/>
    <m/>
    <m/>
    <m/>
    <m/>
    <n v="15.04"/>
    <m/>
    <m/>
    <m/>
    <m/>
    <n v="8.09"/>
    <n v="3.65"/>
    <m/>
    <m/>
    <n v="8.01"/>
    <n v="15.04"/>
    <n v="23.05"/>
    <n v="11.74"/>
    <n v="34.79"/>
    <n v="4.6181620272656073E-4"/>
    <n v="0.66254670882437483"/>
  </r>
  <r>
    <n v="27"/>
    <n v="106"/>
    <s v="Quinsam R"/>
    <s v="OPS"/>
    <s v="124"/>
    <s v="Chinook"/>
    <s v="3"/>
    <x v="0"/>
    <x v="9"/>
    <n v="106"/>
    <x v="11"/>
    <s v="CK-29"/>
    <s v="EAST VANCOUVER ISLAND-NORTH_FA_0.x"/>
    <s v="M"/>
    <s v="H"/>
    <n v="106"/>
    <s v="Quinsam River H"/>
    <n v="106"/>
    <s v="Quinsam R"/>
    <s v="JNST"/>
    <s v="S"/>
    <x v="1"/>
    <s v="181872"/>
    <n v="0"/>
    <x v="698"/>
    <n v="2012"/>
    <s v="20120502"/>
    <s v="20120502"/>
    <n v="79"/>
    <n v="5.23"/>
    <m/>
    <s v="CWT"/>
    <s v="P"/>
    <x v="0"/>
    <s v="Y"/>
    <s v="Y"/>
    <s v="Y"/>
    <n v="5.0000000000000001E-4"/>
    <s v="AD Clip"/>
    <n v="75333"/>
    <s v=""/>
    <n v="316103"/>
    <n v="4"/>
    <n v="31763"/>
    <n v="2015"/>
    <m/>
    <m/>
    <m/>
    <m/>
    <m/>
    <m/>
    <m/>
    <m/>
    <m/>
    <m/>
    <m/>
    <m/>
    <m/>
    <m/>
    <m/>
    <m/>
    <m/>
    <m/>
    <m/>
    <m/>
    <m/>
    <m/>
    <m/>
    <m/>
    <m/>
    <m/>
    <m/>
    <m/>
    <m/>
    <m/>
    <m/>
    <m/>
    <m/>
    <m/>
    <m/>
    <m/>
    <m/>
    <m/>
    <m/>
    <m/>
    <m/>
    <m/>
    <m/>
    <m/>
    <m/>
    <m/>
    <m/>
    <m/>
    <m/>
    <n v="15.51"/>
    <m/>
    <m/>
    <m/>
    <m/>
    <m/>
    <m/>
    <m/>
    <m/>
    <m/>
    <m/>
    <m/>
    <m/>
    <m/>
    <m/>
    <m/>
    <m/>
    <m/>
    <m/>
    <m/>
    <m/>
    <m/>
    <m/>
    <m/>
    <m/>
    <m/>
    <m/>
    <m/>
    <m/>
    <m/>
    <m/>
    <m/>
    <m/>
    <m/>
    <m/>
    <m/>
    <m/>
    <m/>
    <m/>
    <m/>
    <m/>
    <m/>
    <m/>
    <m/>
    <m/>
    <m/>
    <m/>
    <m/>
    <m/>
    <m/>
    <m/>
    <m/>
    <m/>
    <m/>
    <m/>
    <m/>
    <m/>
    <m/>
    <m/>
    <m/>
    <m/>
    <m/>
    <m/>
    <m/>
    <m/>
    <m/>
    <m/>
    <m/>
    <m/>
    <m/>
    <m/>
    <m/>
    <m/>
    <m/>
    <m/>
    <m/>
    <m/>
    <m/>
    <m/>
    <m/>
    <m/>
    <m/>
    <n v="3.23"/>
    <m/>
    <m/>
    <m/>
    <m/>
    <m/>
    <m/>
    <m/>
    <m/>
    <m/>
    <m/>
    <m/>
    <m/>
    <m/>
    <m/>
    <m/>
    <m/>
    <m/>
    <m/>
    <m/>
    <m/>
    <m/>
    <m/>
    <m/>
    <m/>
    <m/>
    <m/>
    <m/>
    <n v="11.29"/>
    <m/>
    <m/>
    <m/>
    <m/>
    <n v="14.89"/>
    <n v="9.39"/>
    <n v="0.41"/>
    <m/>
    <n v="18.739999999999998"/>
    <n v="11.29"/>
    <n v="30.03"/>
    <n v="24.69"/>
    <n v="54.72"/>
    <n v="7.2637489546413915E-4"/>
    <n v="0.54879385964912286"/>
  </r>
  <r>
    <n v="27"/>
    <n v="106"/>
    <s v="Quinsam R"/>
    <s v="OPS"/>
    <s v="124"/>
    <s v="Chinook"/>
    <s v="3"/>
    <x v="0"/>
    <x v="9"/>
    <n v="106"/>
    <x v="11"/>
    <s v="CK-29"/>
    <s v="EAST VANCOUVER ISLAND-NORTH_FA_0.x"/>
    <s v="M"/>
    <s v="H"/>
    <n v="106"/>
    <s v="Quinsam River H"/>
    <n v="106"/>
    <s v="Quinsam R"/>
    <s v="JNST"/>
    <s v="S"/>
    <x v="1"/>
    <s v="181872"/>
    <n v="0"/>
    <x v="698"/>
    <n v="2012"/>
    <s v="20120502"/>
    <s v="20120502"/>
    <n v="79"/>
    <n v="5.23"/>
    <m/>
    <s v="CWT"/>
    <s v="P"/>
    <x v="0"/>
    <s v="Y"/>
    <s v="Y"/>
    <s v="Y"/>
    <n v="5.0000000000000001E-4"/>
    <s v="AD Clip"/>
    <n v="75333"/>
    <n v="75333"/>
    <n v="316103"/>
    <n v="5"/>
    <n v="31763"/>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4"/>
    <n v="12.42"/>
    <m/>
    <m/>
    <n v="0"/>
    <n v="0"/>
    <n v="0"/>
    <n v="14.56"/>
    <n v="14.56"/>
    <n v="1.9327519148314815E-4"/>
    <n v="0"/>
  </r>
  <r>
    <n v="27"/>
    <n v="106"/>
    <s v="Quinsam R"/>
    <s v="OPS"/>
    <s v="124"/>
    <s v="Chinook"/>
    <s v="3"/>
    <x v="0"/>
    <x v="9"/>
    <n v="106"/>
    <x v="11"/>
    <s v="CK-29"/>
    <s v="EAST VANCOUVER ISLAND-NORTH_FA_0.x"/>
    <s v="M"/>
    <s v="H"/>
    <n v="106"/>
    <s v="Quinsam River H"/>
    <n v="106"/>
    <s v="Quinsam R"/>
    <s v="JNST"/>
    <s v="S"/>
    <x v="1"/>
    <s v="181873"/>
    <n v="0"/>
    <x v="699"/>
    <n v="2012"/>
    <s v="20120504"/>
    <s v="20120504"/>
    <n v="80"/>
    <n v="5.36"/>
    <m/>
    <s v="CWT"/>
    <s v="P"/>
    <x v="0"/>
    <s v="Y"/>
    <s v="Y"/>
    <s v="Y"/>
    <n v="0"/>
    <s v="AD Clip"/>
    <n v="75493"/>
    <s v=""/>
    <n v="308470"/>
    <n v="2"/>
    <n v="31762"/>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6"/>
    <m/>
    <m/>
    <m/>
    <m/>
    <n v="0.92"/>
    <n v="2.35"/>
    <m/>
    <m/>
    <n v="0"/>
    <n v="0.46"/>
    <n v="0.46"/>
    <n v="3.27"/>
    <n v="3.7300000000000004"/>
    <n v="4.9408554435510583E-5"/>
    <n v="0.12332439678284181"/>
  </r>
  <r>
    <n v="27"/>
    <n v="106"/>
    <s v="Quinsam R"/>
    <s v="OPS"/>
    <s v="124"/>
    <s v="Chinook"/>
    <s v="3"/>
    <x v="0"/>
    <x v="9"/>
    <n v="106"/>
    <x v="11"/>
    <s v="CK-29"/>
    <s v="EAST VANCOUVER ISLAND-NORTH_FA_0.x"/>
    <s v="M"/>
    <s v="H"/>
    <n v="106"/>
    <s v="Quinsam River H"/>
    <n v="106"/>
    <s v="Quinsam R"/>
    <s v="JNST"/>
    <s v="S"/>
    <x v="1"/>
    <s v="181873"/>
    <n v="0"/>
    <x v="699"/>
    <n v="2012"/>
    <s v="20120504"/>
    <s v="20120504"/>
    <n v="80"/>
    <n v="5.36"/>
    <m/>
    <s v="CWT"/>
    <s v="P"/>
    <x v="0"/>
    <s v="Y"/>
    <s v="Y"/>
    <s v="Y"/>
    <n v="0"/>
    <s v="AD Clip"/>
    <n v="75493"/>
    <s v=""/>
    <n v="308470"/>
    <n v="3"/>
    <n v="31762"/>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4"/>
    <m/>
    <m/>
    <m/>
    <m/>
    <n v="9.2200000000000006"/>
    <n v="4.67"/>
    <m/>
    <m/>
    <n v="0"/>
    <n v="1.54"/>
    <n v="1.54"/>
    <n v="13.89"/>
    <n v="15.430000000000001"/>
    <n v="2.0438981097585209E-4"/>
    <n v="9.9805573558003888E-2"/>
  </r>
  <r>
    <n v="27"/>
    <n v="106"/>
    <s v="Quinsam R"/>
    <s v="OPS"/>
    <s v="124"/>
    <s v="Chinook"/>
    <s v="3"/>
    <x v="0"/>
    <x v="9"/>
    <n v="106"/>
    <x v="11"/>
    <s v="CK-29"/>
    <s v="EAST VANCOUVER ISLAND-NORTH_FA_0.x"/>
    <s v="M"/>
    <s v="H"/>
    <n v="106"/>
    <s v="Quinsam River H"/>
    <n v="106"/>
    <s v="Quinsam R"/>
    <s v="JNST"/>
    <s v="S"/>
    <x v="1"/>
    <s v="181873"/>
    <n v="0"/>
    <x v="699"/>
    <n v="2012"/>
    <s v="20120504"/>
    <s v="20120504"/>
    <n v="80"/>
    <n v="5.36"/>
    <m/>
    <s v="CWT"/>
    <s v="P"/>
    <x v="0"/>
    <s v="Y"/>
    <s v="Y"/>
    <s v="Y"/>
    <n v="0"/>
    <s v="AD Clip"/>
    <n v="75493"/>
    <s v=""/>
    <n v="308470"/>
    <n v="4"/>
    <n v="31762"/>
    <n v="2015"/>
    <m/>
    <m/>
    <m/>
    <m/>
    <m/>
    <m/>
    <m/>
    <m/>
    <m/>
    <m/>
    <m/>
    <m/>
    <m/>
    <m/>
    <m/>
    <m/>
    <m/>
    <m/>
    <m/>
    <m/>
    <m/>
    <m/>
    <m/>
    <m/>
    <m/>
    <m/>
    <m/>
    <m/>
    <m/>
    <m/>
    <m/>
    <m/>
    <m/>
    <m/>
    <m/>
    <m/>
    <m/>
    <m/>
    <m/>
    <m/>
    <m/>
    <m/>
    <m/>
    <m/>
    <m/>
    <m/>
    <m/>
    <m/>
    <m/>
    <n v="5.17"/>
    <m/>
    <m/>
    <m/>
    <m/>
    <m/>
    <m/>
    <m/>
    <m/>
    <m/>
    <m/>
    <m/>
    <m/>
    <m/>
    <m/>
    <m/>
    <m/>
    <m/>
    <m/>
    <m/>
    <m/>
    <m/>
    <m/>
    <m/>
    <m/>
    <m/>
    <m/>
    <m/>
    <m/>
    <m/>
    <m/>
    <m/>
    <m/>
    <m/>
    <m/>
    <m/>
    <m/>
    <m/>
    <m/>
    <m/>
    <m/>
    <m/>
    <m/>
    <m/>
    <m/>
    <m/>
    <m/>
    <m/>
    <m/>
    <m/>
    <m/>
    <m/>
    <m/>
    <m/>
    <m/>
    <m/>
    <m/>
    <m/>
    <m/>
    <m/>
    <m/>
    <m/>
    <m/>
    <m/>
    <m/>
    <m/>
    <m/>
    <m/>
    <m/>
    <m/>
    <m/>
    <m/>
    <m/>
    <m/>
    <m/>
    <m/>
    <m/>
    <m/>
    <m/>
    <m/>
    <m/>
    <m/>
    <n v="6.46"/>
    <m/>
    <m/>
    <m/>
    <m/>
    <n v="8.4"/>
    <m/>
    <m/>
    <m/>
    <m/>
    <m/>
    <m/>
    <m/>
    <m/>
    <m/>
    <m/>
    <m/>
    <m/>
    <m/>
    <m/>
    <m/>
    <m/>
    <m/>
    <m/>
    <m/>
    <m/>
    <m/>
    <m/>
    <n v="4.12"/>
    <m/>
    <m/>
    <m/>
    <m/>
    <n v="25.77"/>
    <n v="13.87"/>
    <m/>
    <m/>
    <n v="20.03"/>
    <n v="4.12"/>
    <n v="24.15"/>
    <n v="39.64"/>
    <n v="63.79"/>
    <n v="8.4497900467593026E-4"/>
    <n v="0.378585985264148"/>
  </r>
  <r>
    <n v="27"/>
    <n v="106"/>
    <s v="Quinsam R"/>
    <s v="OPS"/>
    <s v="124"/>
    <s v="Chinook"/>
    <s v="3"/>
    <x v="0"/>
    <x v="9"/>
    <n v="106"/>
    <x v="11"/>
    <s v="CK-29"/>
    <s v="EAST VANCOUVER ISLAND-NORTH_FA_0.x"/>
    <s v="M"/>
    <s v="H"/>
    <n v="106"/>
    <s v="Quinsam River H"/>
    <n v="106"/>
    <s v="Quinsam R"/>
    <s v="JNST"/>
    <s v="S"/>
    <x v="1"/>
    <s v="181873"/>
    <n v="0"/>
    <x v="699"/>
    <n v="2012"/>
    <s v="20120504"/>
    <s v="20120504"/>
    <n v="80"/>
    <n v="5.36"/>
    <m/>
    <s v="CWT"/>
    <s v="P"/>
    <x v="0"/>
    <s v="Y"/>
    <s v="Y"/>
    <s v="Y"/>
    <n v="0"/>
    <s v="AD Clip"/>
    <n v="75493"/>
    <n v="75493"/>
    <n v="308470"/>
    <n v="5"/>
    <n v="31762"/>
    <n v="2016"/>
    <m/>
    <m/>
    <m/>
    <m/>
    <m/>
    <m/>
    <m/>
    <m/>
    <m/>
    <m/>
    <m/>
    <m/>
    <m/>
    <m/>
    <m/>
    <m/>
    <m/>
    <m/>
    <m/>
    <m/>
    <m/>
    <m/>
    <m/>
    <m/>
    <m/>
    <m/>
    <m/>
    <m/>
    <m/>
    <m/>
    <m/>
    <m/>
    <m/>
    <m/>
    <m/>
    <m/>
    <m/>
    <m/>
    <m/>
    <m/>
    <m/>
    <m/>
    <m/>
    <m/>
    <m/>
    <m/>
    <m/>
    <m/>
    <m/>
    <n v="5.97"/>
    <m/>
    <m/>
    <m/>
    <m/>
    <m/>
    <m/>
    <m/>
    <m/>
    <m/>
    <m/>
    <m/>
    <m/>
    <m/>
    <m/>
    <m/>
    <m/>
    <m/>
    <m/>
    <m/>
    <m/>
    <m/>
    <m/>
    <m/>
    <m/>
    <m/>
    <m/>
    <m/>
    <m/>
    <m/>
    <m/>
    <m/>
    <m/>
    <m/>
    <m/>
    <m/>
    <m/>
    <m/>
    <m/>
    <m/>
    <m/>
    <m/>
    <m/>
    <m/>
    <m/>
    <m/>
    <m/>
    <m/>
    <m/>
    <m/>
    <m/>
    <m/>
    <m/>
    <m/>
    <m/>
    <m/>
    <m/>
    <m/>
    <m/>
    <m/>
    <m/>
    <m/>
    <m/>
    <m/>
    <m/>
    <m/>
    <m/>
    <m/>
    <m/>
    <m/>
    <m/>
    <m/>
    <m/>
    <m/>
    <m/>
    <m/>
    <m/>
    <m/>
    <m/>
    <m/>
    <m/>
    <m/>
    <m/>
    <m/>
    <m/>
    <m/>
    <m/>
    <m/>
    <m/>
    <m/>
    <m/>
    <m/>
    <m/>
    <m/>
    <m/>
    <m/>
    <m/>
    <m/>
    <m/>
    <m/>
    <m/>
    <m/>
    <m/>
    <m/>
    <m/>
    <m/>
    <m/>
    <m/>
    <m/>
    <m/>
    <n v="4.41"/>
    <m/>
    <m/>
    <m/>
    <m/>
    <n v="5.72"/>
    <n v="4.37"/>
    <m/>
    <m/>
    <n v="5.97"/>
    <n v="4.41"/>
    <n v="10.38"/>
    <n v="10.09"/>
    <n v="20.47"/>
    <n v="2.7115096763938377E-4"/>
    <n v="0.50708353688324381"/>
  </r>
  <r>
    <n v="27"/>
    <n v="106"/>
    <s v="Quinsam R"/>
    <s v="OPS"/>
    <s v="124"/>
    <s v="Chinook"/>
    <s v="3"/>
    <x v="0"/>
    <x v="9"/>
    <n v="106"/>
    <x v="11"/>
    <s v="CK-29"/>
    <s v="EAST VANCOUVER ISLAND-NORTH_FA_0.x"/>
    <s v="M"/>
    <s v="H"/>
    <n v="106"/>
    <s v="Quinsam River H"/>
    <n v="106"/>
    <s v="Quinsam R"/>
    <s v="JNST"/>
    <s v="S"/>
    <x v="1"/>
    <s v="182074"/>
    <n v="0"/>
    <x v="700"/>
    <n v="2012"/>
    <s v="20120507"/>
    <s v="20120507"/>
    <n v="79"/>
    <n v="5.29"/>
    <m/>
    <s v="CWT"/>
    <s v="P"/>
    <x v="0"/>
    <s v="Y"/>
    <s v="Y"/>
    <s v="Y"/>
    <n v="3.0599999999999999E-2"/>
    <s v="AD Clip"/>
    <n v="45887"/>
    <s v=""/>
    <n v="199388"/>
    <n v="2"/>
    <n v="31766"/>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5"/>
    <m/>
    <m/>
    <m/>
    <m/>
    <m/>
    <m/>
    <m/>
    <m/>
    <n v="0"/>
    <n v="2.75"/>
    <n v="2.75"/>
    <n v="0"/>
    <n v="2.75"/>
    <n v="5.99298276200231E-5"/>
    <n v="1"/>
  </r>
  <r>
    <n v="27"/>
    <n v="106"/>
    <s v="Quinsam R"/>
    <s v="OPS"/>
    <s v="124"/>
    <s v="Chinook"/>
    <s v="3"/>
    <x v="0"/>
    <x v="9"/>
    <n v="106"/>
    <x v="11"/>
    <s v="CK-29"/>
    <s v="EAST VANCOUVER ISLAND-NORTH_FA_0.x"/>
    <s v="M"/>
    <s v="H"/>
    <n v="106"/>
    <s v="Quinsam River H"/>
    <n v="106"/>
    <s v="Quinsam R"/>
    <s v="JNST"/>
    <s v="S"/>
    <x v="1"/>
    <s v="182074"/>
    <n v="0"/>
    <x v="700"/>
    <n v="2012"/>
    <s v="20120507"/>
    <s v="20120507"/>
    <n v="79"/>
    <n v="5.29"/>
    <m/>
    <s v="CWT"/>
    <s v="P"/>
    <x v="0"/>
    <s v="Y"/>
    <s v="Y"/>
    <s v="Y"/>
    <n v="3.0599999999999999E-2"/>
    <s v="AD Clip"/>
    <n v="45887"/>
    <s v=""/>
    <n v="199388"/>
    <n v="3"/>
    <n v="31766"/>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3"/>
    <n v="3.79"/>
    <m/>
    <m/>
    <n v="0"/>
    <n v="0"/>
    <n v="0"/>
    <n v="6.62"/>
    <n v="6.62"/>
    <n v="1.4426743957983743E-4"/>
    <n v="0"/>
  </r>
  <r>
    <n v="27"/>
    <n v="106"/>
    <s v="Quinsam R"/>
    <s v="OPS"/>
    <s v="124"/>
    <s v="Chinook"/>
    <s v="3"/>
    <x v="0"/>
    <x v="9"/>
    <n v="106"/>
    <x v="11"/>
    <s v="CK-29"/>
    <s v="EAST VANCOUVER ISLAND-NORTH_FA_0.x"/>
    <s v="M"/>
    <s v="H"/>
    <n v="106"/>
    <s v="Quinsam River H"/>
    <n v="106"/>
    <s v="Quinsam R"/>
    <s v="JNST"/>
    <s v="S"/>
    <x v="1"/>
    <s v="182074"/>
    <n v="0"/>
    <x v="700"/>
    <n v="2012"/>
    <s v="20120507"/>
    <s v="20120507"/>
    <n v="79"/>
    <n v="5.29"/>
    <m/>
    <s v="CWT"/>
    <s v="P"/>
    <x v="0"/>
    <s v="Y"/>
    <s v="Y"/>
    <s v="Y"/>
    <n v="3.0599999999999999E-2"/>
    <s v="AD Clip"/>
    <n v="45887"/>
    <s v=""/>
    <n v="199388"/>
    <n v="4"/>
    <n v="31766"/>
    <n v="2015"/>
    <m/>
    <m/>
    <m/>
    <m/>
    <m/>
    <m/>
    <m/>
    <m/>
    <m/>
    <m/>
    <m/>
    <m/>
    <m/>
    <m/>
    <m/>
    <m/>
    <m/>
    <m/>
    <m/>
    <m/>
    <m/>
    <m/>
    <m/>
    <m/>
    <m/>
    <m/>
    <m/>
    <m/>
    <m/>
    <m/>
    <m/>
    <m/>
    <m/>
    <m/>
    <m/>
    <m/>
    <m/>
    <m/>
    <m/>
    <m/>
    <m/>
    <m/>
    <m/>
    <m/>
    <m/>
    <m/>
    <m/>
    <m/>
    <m/>
    <n v="5.17"/>
    <m/>
    <m/>
    <m/>
    <m/>
    <m/>
    <m/>
    <m/>
    <m/>
    <m/>
    <m/>
    <m/>
    <m/>
    <m/>
    <m/>
    <m/>
    <m/>
    <m/>
    <m/>
    <m/>
    <m/>
    <m/>
    <m/>
    <m/>
    <m/>
    <m/>
    <m/>
    <m/>
    <m/>
    <m/>
    <m/>
    <m/>
    <m/>
    <m/>
    <m/>
    <m/>
    <m/>
    <m/>
    <m/>
    <m/>
    <m/>
    <m/>
    <m/>
    <m/>
    <m/>
    <m/>
    <m/>
    <m/>
    <m/>
    <m/>
    <m/>
    <m/>
    <m/>
    <m/>
    <m/>
    <m/>
    <m/>
    <m/>
    <m/>
    <m/>
    <m/>
    <m/>
    <m/>
    <m/>
    <m/>
    <m/>
    <m/>
    <m/>
    <m/>
    <m/>
    <m/>
    <m/>
    <m/>
    <m/>
    <m/>
    <m/>
    <m/>
    <m/>
    <m/>
    <m/>
    <m/>
    <m/>
    <m/>
    <m/>
    <m/>
    <m/>
    <m/>
    <m/>
    <m/>
    <m/>
    <m/>
    <m/>
    <m/>
    <m/>
    <m/>
    <m/>
    <m/>
    <m/>
    <m/>
    <m/>
    <m/>
    <m/>
    <m/>
    <m/>
    <m/>
    <m/>
    <m/>
    <m/>
    <m/>
    <m/>
    <n v="5.58"/>
    <m/>
    <m/>
    <m/>
    <m/>
    <n v="10.130000000000001"/>
    <n v="6.99"/>
    <m/>
    <m/>
    <n v="5.17"/>
    <n v="5.58"/>
    <n v="10.75"/>
    <n v="17.12"/>
    <n v="27.870000000000005"/>
    <n v="6.073615620981978E-4"/>
    <n v="0.38571941155364187"/>
  </r>
  <r>
    <n v="27"/>
    <n v="106"/>
    <s v="Quinsam R"/>
    <s v="OPS"/>
    <s v="124"/>
    <s v="Chinook"/>
    <s v="3"/>
    <x v="0"/>
    <x v="9"/>
    <n v="106"/>
    <x v="11"/>
    <s v="CK-29"/>
    <s v="EAST VANCOUVER ISLAND-NORTH_FA_0.x"/>
    <s v="M"/>
    <s v="H"/>
    <n v="106"/>
    <s v="Quinsam River H"/>
    <n v="106"/>
    <s v="Quinsam R"/>
    <s v="JNST"/>
    <s v="S"/>
    <x v="1"/>
    <s v="182074"/>
    <n v="0"/>
    <x v="700"/>
    <n v="2012"/>
    <s v="20120507"/>
    <s v="20120507"/>
    <n v="79"/>
    <n v="5.29"/>
    <m/>
    <s v="CWT"/>
    <s v="P"/>
    <x v="0"/>
    <s v="Y"/>
    <s v="Y"/>
    <s v="Y"/>
    <n v="3.0599999999999999E-2"/>
    <s v="AD Clip"/>
    <n v="45887"/>
    <n v="45887"/>
    <n v="199388"/>
    <n v="5"/>
    <n v="31766"/>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
    <n v="16.77"/>
    <m/>
    <m/>
    <n v="0"/>
    <n v="0"/>
    <n v="0"/>
    <n v="18.670000000000002"/>
    <n v="18.669999999999998"/>
    <n v="4.0686904787848408E-4"/>
    <n v="0"/>
  </r>
  <r>
    <n v="27"/>
    <n v="106"/>
    <s v="Quinsam R"/>
    <s v="OPS"/>
    <s v="124"/>
    <s v="Chinook"/>
    <s v="3"/>
    <x v="0"/>
    <x v="9"/>
    <n v="106"/>
    <x v="11"/>
    <s v="CK-29"/>
    <s v="EAST VANCOUVER ISLAND-NORTH_FA_0.x"/>
    <s v="M"/>
    <s v="H"/>
    <n v="106"/>
    <s v="Quinsam River H"/>
    <n v="106"/>
    <s v="Quinsam R"/>
    <s v="JNST"/>
    <s v="S"/>
    <x v="1"/>
    <s v="182075"/>
    <n v="0"/>
    <x v="701"/>
    <n v="2012"/>
    <s v="20120507"/>
    <s v="20120507"/>
    <n v="78"/>
    <n v="5.07"/>
    <m/>
    <s v="CWT"/>
    <s v="P"/>
    <x v="0"/>
    <s v="Y"/>
    <s v="Y"/>
    <s v="Y"/>
    <n v="1.1000000000000001E-3"/>
    <s v="AD Clip"/>
    <n v="50877"/>
    <s v=""/>
    <n v="210898"/>
    <n v="3"/>
    <n v="31767"/>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56"/>
    <m/>
    <m/>
    <m/>
    <m/>
    <m/>
    <m/>
    <m/>
    <m/>
    <m/>
    <m/>
    <m/>
    <m/>
    <m/>
    <m/>
    <m/>
    <n v="4.96"/>
    <n v="2.5099999999999998"/>
    <m/>
    <m/>
    <n v="5.56"/>
    <n v="0"/>
    <n v="5.56"/>
    <n v="7.47"/>
    <n v="13.03"/>
    <n v="2.5610786799536134E-4"/>
    <n v="0.42670759785111279"/>
  </r>
  <r>
    <n v="27"/>
    <n v="106"/>
    <s v="Quinsam R"/>
    <s v="OPS"/>
    <s v="124"/>
    <s v="Chinook"/>
    <s v="3"/>
    <x v="0"/>
    <x v="9"/>
    <n v="106"/>
    <x v="11"/>
    <s v="CK-29"/>
    <s v="EAST VANCOUVER ISLAND-NORTH_FA_0.x"/>
    <s v="M"/>
    <s v="H"/>
    <n v="106"/>
    <s v="Quinsam River H"/>
    <n v="106"/>
    <s v="Quinsam R"/>
    <s v="JNST"/>
    <s v="S"/>
    <x v="1"/>
    <s v="182075"/>
    <n v="0"/>
    <x v="701"/>
    <n v="2012"/>
    <s v="20120507"/>
    <s v="20120507"/>
    <n v="78"/>
    <n v="5.07"/>
    <m/>
    <s v="CWT"/>
    <s v="P"/>
    <x v="0"/>
    <s v="Y"/>
    <s v="Y"/>
    <s v="Y"/>
    <n v="1.1000000000000001E-3"/>
    <s v="AD Clip"/>
    <n v="50877"/>
    <s v=""/>
    <n v="210898"/>
    <n v="4"/>
    <n v="31767"/>
    <n v="2015"/>
    <m/>
    <m/>
    <m/>
    <m/>
    <m/>
    <m/>
    <m/>
    <m/>
    <m/>
    <m/>
    <m/>
    <m/>
    <m/>
    <m/>
    <m/>
    <m/>
    <m/>
    <m/>
    <m/>
    <m/>
    <m/>
    <m/>
    <m/>
    <m/>
    <m/>
    <m/>
    <m/>
    <m/>
    <m/>
    <m/>
    <m/>
    <m/>
    <m/>
    <m/>
    <n v="3.92"/>
    <m/>
    <m/>
    <m/>
    <m/>
    <m/>
    <m/>
    <m/>
    <m/>
    <m/>
    <m/>
    <m/>
    <m/>
    <m/>
    <m/>
    <m/>
    <m/>
    <m/>
    <m/>
    <m/>
    <m/>
    <m/>
    <m/>
    <m/>
    <m/>
    <m/>
    <m/>
    <m/>
    <m/>
    <m/>
    <m/>
    <m/>
    <m/>
    <m/>
    <m/>
    <m/>
    <m/>
    <m/>
    <m/>
    <m/>
    <m/>
    <m/>
    <m/>
    <m/>
    <m/>
    <m/>
    <m/>
    <m/>
    <m/>
    <m/>
    <m/>
    <m/>
    <m/>
    <m/>
    <m/>
    <m/>
    <m/>
    <m/>
    <m/>
    <m/>
    <m/>
    <m/>
    <m/>
    <m/>
    <m/>
    <m/>
    <m/>
    <m/>
    <m/>
    <m/>
    <m/>
    <m/>
    <m/>
    <m/>
    <m/>
    <m/>
    <m/>
    <m/>
    <m/>
    <m/>
    <m/>
    <m/>
    <m/>
    <m/>
    <m/>
    <m/>
    <m/>
    <m/>
    <m/>
    <m/>
    <m/>
    <m/>
    <m/>
    <m/>
    <m/>
    <m/>
    <m/>
    <m/>
    <m/>
    <m/>
    <m/>
    <m/>
    <m/>
    <m/>
    <m/>
    <m/>
    <m/>
    <m/>
    <m/>
    <m/>
    <m/>
    <m/>
    <m/>
    <m/>
    <m/>
    <m/>
    <m/>
    <m/>
    <m/>
    <m/>
    <m/>
    <m/>
    <m/>
    <m/>
    <m/>
    <n v="12.47"/>
    <m/>
    <m/>
    <m/>
    <m/>
    <n v="19.079999999999998"/>
    <n v="11.41"/>
    <m/>
    <m/>
    <n v="3.92"/>
    <n v="12.47"/>
    <n v="16.39"/>
    <n v="30.49"/>
    <n v="46.879999999999995"/>
    <n v="9.214379778681918E-4"/>
    <n v="0.34961604095563142"/>
  </r>
  <r>
    <n v="27"/>
    <n v="106"/>
    <s v="Quinsam R"/>
    <s v="OPS"/>
    <s v="124"/>
    <s v="Chinook"/>
    <s v="3"/>
    <x v="0"/>
    <x v="9"/>
    <n v="106"/>
    <x v="11"/>
    <s v="CK-29"/>
    <s v="EAST VANCOUVER ISLAND-NORTH_FA_0.x"/>
    <s v="M"/>
    <s v="H"/>
    <n v="106"/>
    <s v="Quinsam River H"/>
    <n v="106"/>
    <s v="Quinsam R"/>
    <s v="JNST"/>
    <s v="S"/>
    <x v="1"/>
    <s v="182075"/>
    <n v="0"/>
    <x v="701"/>
    <n v="2012"/>
    <s v="20120507"/>
    <s v="20120507"/>
    <n v="78"/>
    <n v="5.07"/>
    <m/>
    <s v="CWT"/>
    <s v="P"/>
    <x v="0"/>
    <s v="Y"/>
    <s v="Y"/>
    <s v="Y"/>
    <n v="1.1000000000000001E-3"/>
    <s v="AD Clip"/>
    <n v="50877"/>
    <n v="50877"/>
    <n v="210898"/>
    <n v="5"/>
    <n v="31767"/>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2"/>
    <n v="19.329999999999998"/>
    <m/>
    <m/>
    <n v="0"/>
    <n v="0"/>
    <n v="0"/>
    <n v="21.95"/>
    <n v="21.95"/>
    <n v="4.3143267095151048E-4"/>
    <n v="0"/>
  </r>
  <r>
    <n v="27"/>
    <n v="106"/>
    <s v="Quinsam R"/>
    <s v="OPS"/>
    <s v="124"/>
    <s v="Chinook"/>
    <s v="3"/>
    <x v="0"/>
    <x v="9"/>
    <n v="106"/>
    <x v="11"/>
    <s v="CK-29"/>
    <s v="EAST VANCOUVER ISLAND-NORTH_FA_0.x"/>
    <s v="M"/>
    <s v="H"/>
    <n v="106"/>
    <s v="Quinsam River H"/>
    <n v="106"/>
    <s v="Quinsam R"/>
    <s v="JNST"/>
    <s v="S"/>
    <x v="1"/>
    <s v="182076"/>
    <n v="0"/>
    <x v="702"/>
    <n v="2012"/>
    <s v="20120509"/>
    <s v="20120509"/>
    <n v="79"/>
    <n v="5.19"/>
    <m/>
    <s v="CWT"/>
    <s v="P"/>
    <x v="0"/>
    <s v="Y"/>
    <s v="Y"/>
    <s v="Y"/>
    <n v="0"/>
    <s v="AD Clip"/>
    <n v="50015"/>
    <s v=""/>
    <n v="202067"/>
    <n v="3"/>
    <n v="31768"/>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25"/>
    <m/>
    <m/>
    <m/>
    <m/>
    <n v="3.54"/>
    <n v="1.79"/>
    <m/>
    <m/>
    <n v="0"/>
    <n v="15.25"/>
    <n v="15.25"/>
    <n v="5.33"/>
    <n v="20.58"/>
    <n v="4.1147655703289011E-4"/>
    <n v="0.74101068999028186"/>
  </r>
  <r>
    <n v="27"/>
    <n v="106"/>
    <s v="Quinsam R"/>
    <s v="OPS"/>
    <s v="124"/>
    <s v="Chinook"/>
    <s v="3"/>
    <x v="0"/>
    <x v="9"/>
    <n v="106"/>
    <x v="11"/>
    <s v="CK-29"/>
    <s v="EAST VANCOUVER ISLAND-NORTH_FA_0.x"/>
    <s v="M"/>
    <s v="H"/>
    <n v="106"/>
    <s v="Quinsam River H"/>
    <n v="106"/>
    <s v="Quinsam R"/>
    <s v="JNST"/>
    <s v="S"/>
    <x v="1"/>
    <s v="182076"/>
    <n v="0"/>
    <x v="702"/>
    <n v="2012"/>
    <s v="20120509"/>
    <s v="20120509"/>
    <n v="79"/>
    <n v="5.19"/>
    <m/>
    <s v="CWT"/>
    <s v="P"/>
    <x v="0"/>
    <s v="Y"/>
    <s v="Y"/>
    <s v="Y"/>
    <n v="0"/>
    <s v="AD Clip"/>
    <n v="50015"/>
    <s v=""/>
    <n v="202067"/>
    <n v="4"/>
    <n v="31768"/>
    <n v="2015"/>
    <m/>
    <m/>
    <m/>
    <m/>
    <m/>
    <m/>
    <m/>
    <m/>
    <m/>
    <m/>
    <m/>
    <m/>
    <m/>
    <m/>
    <m/>
    <m/>
    <m/>
    <m/>
    <m/>
    <m/>
    <m/>
    <m/>
    <m/>
    <m/>
    <m/>
    <m/>
    <m/>
    <m/>
    <m/>
    <m/>
    <m/>
    <m/>
    <m/>
    <m/>
    <m/>
    <m/>
    <m/>
    <m/>
    <m/>
    <m/>
    <m/>
    <m/>
    <m/>
    <m/>
    <m/>
    <m/>
    <m/>
    <m/>
    <m/>
    <n v="5.17"/>
    <m/>
    <m/>
    <m/>
    <m/>
    <m/>
    <m/>
    <m/>
    <m/>
    <m/>
    <m/>
    <m/>
    <m/>
    <m/>
    <m/>
    <m/>
    <m/>
    <m/>
    <m/>
    <m/>
    <m/>
    <m/>
    <m/>
    <m/>
    <m/>
    <m/>
    <m/>
    <m/>
    <m/>
    <m/>
    <m/>
    <m/>
    <m/>
    <m/>
    <m/>
    <m/>
    <m/>
    <m/>
    <m/>
    <m/>
    <m/>
    <m/>
    <m/>
    <m/>
    <m/>
    <m/>
    <m/>
    <m/>
    <m/>
    <m/>
    <m/>
    <m/>
    <m/>
    <m/>
    <m/>
    <m/>
    <m/>
    <m/>
    <m/>
    <m/>
    <m/>
    <m/>
    <m/>
    <m/>
    <m/>
    <m/>
    <m/>
    <m/>
    <m/>
    <m/>
    <m/>
    <m/>
    <m/>
    <m/>
    <m/>
    <m/>
    <m/>
    <m/>
    <m/>
    <m/>
    <m/>
    <m/>
    <m/>
    <m/>
    <m/>
    <m/>
    <m/>
    <m/>
    <m/>
    <m/>
    <m/>
    <m/>
    <m/>
    <m/>
    <m/>
    <m/>
    <m/>
    <m/>
    <m/>
    <m/>
    <m/>
    <m/>
    <m/>
    <m/>
    <m/>
    <m/>
    <m/>
    <m/>
    <m/>
    <m/>
    <n v="7.48"/>
    <m/>
    <m/>
    <m/>
    <m/>
    <n v="18.87"/>
    <n v="9.85"/>
    <m/>
    <m/>
    <n v="5.17"/>
    <n v="7.48"/>
    <n v="12.65"/>
    <n v="28.72"/>
    <n v="41.370000000000005"/>
    <n v="8.2715185444366701E-4"/>
    <n v="0.30577713318830069"/>
  </r>
  <r>
    <n v="27"/>
    <n v="106"/>
    <s v="Quinsam R"/>
    <s v="OPS"/>
    <s v="124"/>
    <s v="Chinook"/>
    <s v="3"/>
    <x v="0"/>
    <x v="9"/>
    <n v="106"/>
    <x v="11"/>
    <s v="CK-29"/>
    <s v="EAST VANCOUVER ISLAND-NORTH_FA_0.x"/>
    <s v="M"/>
    <s v="H"/>
    <n v="106"/>
    <s v="Quinsam River H"/>
    <n v="106"/>
    <s v="Quinsam R"/>
    <s v="JNST"/>
    <s v="S"/>
    <x v="1"/>
    <s v="182076"/>
    <n v="0"/>
    <x v="702"/>
    <n v="2012"/>
    <s v="20120509"/>
    <s v="20120509"/>
    <n v="79"/>
    <n v="5.19"/>
    <m/>
    <s v="CWT"/>
    <s v="P"/>
    <x v="0"/>
    <s v="Y"/>
    <s v="Y"/>
    <s v="Y"/>
    <n v="0"/>
    <s v="AD Clip"/>
    <n v="50015"/>
    <n v="50015"/>
    <n v="202067"/>
    <n v="5"/>
    <n v="31768"/>
    <n v="2016"/>
    <m/>
    <m/>
    <m/>
    <m/>
    <m/>
    <m/>
    <m/>
    <m/>
    <m/>
    <m/>
    <m/>
    <m/>
    <m/>
    <n v="4.21"/>
    <m/>
    <m/>
    <m/>
    <m/>
    <m/>
    <m/>
    <m/>
    <n v="4.49"/>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8"/>
    <m/>
    <m/>
    <m/>
    <m/>
    <n v="3.1"/>
    <n v="12.98"/>
    <m/>
    <m/>
    <n v="8.6999999999999993"/>
    <n v="2.68"/>
    <n v="11.38"/>
    <n v="16.079999999999998"/>
    <n v="27.46"/>
    <n v="5.4903528941317606E-4"/>
    <n v="0.41442097596504007"/>
  </r>
  <r>
    <n v="27"/>
    <n v="106"/>
    <s v="Quinsam R"/>
    <s v="OPS"/>
    <s v="124"/>
    <s v="Chinook"/>
    <s v="3"/>
    <x v="0"/>
    <x v="9"/>
    <n v="106"/>
    <x v="11"/>
    <s v="CK-29"/>
    <s v="EAST VANCOUVER ISLAND-NORTH_FA_0.x"/>
    <s v="M"/>
    <s v="H"/>
    <n v="106"/>
    <s v="Quinsam River H"/>
    <n v="106"/>
    <s v="Quinsam R"/>
    <s v="JNST"/>
    <s v="S"/>
    <x v="1"/>
    <s v="182077"/>
    <n v="0"/>
    <x v="703"/>
    <n v="2012"/>
    <s v="20120509"/>
    <s v="20120509"/>
    <n v="78"/>
    <n v="5.19"/>
    <m/>
    <s v="CWT"/>
    <s v="P"/>
    <x v="0"/>
    <s v="Y"/>
    <s v="Y"/>
    <s v="Y"/>
    <n v="4.0000000000000002E-4"/>
    <s v="AD Clip"/>
    <n v="50484"/>
    <s v=""/>
    <n v="207229"/>
    <n v="2"/>
    <n v="31769"/>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1"/>
    <n v="0.78"/>
    <m/>
    <m/>
    <n v="0"/>
    <n v="0"/>
    <n v="0"/>
    <n v="1.0900000000000001"/>
    <n v="1.0900000000000001"/>
    <n v="2.1590999128436735E-5"/>
    <n v="0"/>
  </r>
  <r>
    <n v="27"/>
    <n v="106"/>
    <s v="Quinsam R"/>
    <s v="OPS"/>
    <s v="124"/>
    <s v="Chinook"/>
    <s v="3"/>
    <x v="0"/>
    <x v="9"/>
    <n v="106"/>
    <x v="11"/>
    <s v="CK-29"/>
    <s v="EAST VANCOUVER ISLAND-NORTH_FA_0.x"/>
    <s v="M"/>
    <s v="H"/>
    <n v="106"/>
    <s v="Quinsam River H"/>
    <n v="106"/>
    <s v="Quinsam R"/>
    <s v="JNST"/>
    <s v="S"/>
    <x v="1"/>
    <s v="182077"/>
    <n v="0"/>
    <x v="703"/>
    <n v="2012"/>
    <s v="20120509"/>
    <s v="20120509"/>
    <n v="78"/>
    <n v="5.19"/>
    <m/>
    <s v="CWT"/>
    <s v="P"/>
    <x v="0"/>
    <s v="Y"/>
    <s v="Y"/>
    <s v="Y"/>
    <n v="4.0000000000000002E-4"/>
    <s v="AD Clip"/>
    <n v="50484"/>
    <s v=""/>
    <n v="207229"/>
    <n v="3"/>
    <n v="31769"/>
    <n v="2014"/>
    <m/>
    <m/>
    <m/>
    <m/>
    <m/>
    <m/>
    <m/>
    <m/>
    <m/>
    <m/>
    <m/>
    <m/>
    <m/>
    <m/>
    <m/>
    <m/>
    <m/>
    <m/>
    <m/>
    <m/>
    <m/>
    <m/>
    <m/>
    <m/>
    <m/>
    <m/>
    <m/>
    <m/>
    <m/>
    <m/>
    <m/>
    <m/>
    <m/>
    <m/>
    <n v="3.39"/>
    <m/>
    <m/>
    <m/>
    <m/>
    <m/>
    <m/>
    <m/>
    <m/>
    <m/>
    <m/>
    <m/>
    <m/>
    <m/>
    <m/>
    <m/>
    <m/>
    <m/>
    <m/>
    <m/>
    <m/>
    <m/>
    <m/>
    <m/>
    <m/>
    <m/>
    <m/>
    <m/>
    <m/>
    <m/>
    <m/>
    <m/>
    <m/>
    <m/>
    <m/>
    <m/>
    <m/>
    <m/>
    <m/>
    <m/>
    <m/>
    <m/>
    <m/>
    <m/>
    <m/>
    <m/>
    <m/>
    <m/>
    <m/>
    <m/>
    <m/>
    <m/>
    <m/>
    <m/>
    <m/>
    <m/>
    <m/>
    <m/>
    <m/>
    <m/>
    <m/>
    <m/>
    <m/>
    <m/>
    <m/>
    <m/>
    <m/>
    <m/>
    <m/>
    <m/>
    <m/>
    <m/>
    <m/>
    <m/>
    <m/>
    <m/>
    <m/>
    <m/>
    <m/>
    <m/>
    <m/>
    <m/>
    <m/>
    <m/>
    <m/>
    <m/>
    <m/>
    <m/>
    <m/>
    <m/>
    <m/>
    <m/>
    <m/>
    <m/>
    <m/>
    <m/>
    <m/>
    <m/>
    <m/>
    <m/>
    <m/>
    <m/>
    <m/>
    <m/>
    <m/>
    <m/>
    <m/>
    <n v="5.56"/>
    <m/>
    <m/>
    <m/>
    <m/>
    <m/>
    <m/>
    <m/>
    <m/>
    <m/>
    <m/>
    <m/>
    <m/>
    <m/>
    <m/>
    <m/>
    <m/>
    <m/>
    <n v="7.81"/>
    <m/>
    <m/>
    <m/>
    <m/>
    <n v="6.01"/>
    <n v="3.53"/>
    <m/>
    <m/>
    <n v="8.9499999999999993"/>
    <n v="7.81"/>
    <n v="16.760000000000002"/>
    <n v="9.5399999999999991"/>
    <n v="26.299999999999997"/>
    <n v="5.2095713493384042E-4"/>
    <n v="0.63726235741444881"/>
  </r>
  <r>
    <n v="27"/>
    <n v="106"/>
    <s v="Quinsam R"/>
    <s v="OPS"/>
    <s v="124"/>
    <s v="Chinook"/>
    <s v="3"/>
    <x v="0"/>
    <x v="9"/>
    <n v="106"/>
    <x v="11"/>
    <s v="CK-29"/>
    <s v="EAST VANCOUVER ISLAND-NORTH_FA_0.x"/>
    <s v="M"/>
    <s v="H"/>
    <n v="106"/>
    <s v="Quinsam River H"/>
    <n v="106"/>
    <s v="Quinsam R"/>
    <s v="JNST"/>
    <s v="S"/>
    <x v="1"/>
    <s v="182077"/>
    <n v="0"/>
    <x v="703"/>
    <n v="2012"/>
    <s v="20120509"/>
    <s v="20120509"/>
    <n v="78"/>
    <n v="5.19"/>
    <m/>
    <s v="CWT"/>
    <s v="P"/>
    <x v="0"/>
    <s v="Y"/>
    <s v="Y"/>
    <s v="Y"/>
    <n v="4.0000000000000002E-4"/>
    <s v="AD Clip"/>
    <n v="50484"/>
    <s v=""/>
    <n v="207229"/>
    <n v="4"/>
    <n v="31769"/>
    <n v="2015"/>
    <m/>
    <m/>
    <m/>
    <m/>
    <m/>
    <m/>
    <m/>
    <m/>
    <m/>
    <m/>
    <m/>
    <m/>
    <m/>
    <m/>
    <m/>
    <m/>
    <m/>
    <m/>
    <m/>
    <m/>
    <m/>
    <m/>
    <m/>
    <m/>
    <m/>
    <m/>
    <m/>
    <m/>
    <m/>
    <m/>
    <m/>
    <m/>
    <m/>
    <m/>
    <m/>
    <m/>
    <m/>
    <m/>
    <m/>
    <m/>
    <m/>
    <m/>
    <m/>
    <m/>
    <m/>
    <m/>
    <m/>
    <m/>
    <m/>
    <n v="5.17"/>
    <m/>
    <m/>
    <m/>
    <m/>
    <m/>
    <m/>
    <m/>
    <m/>
    <m/>
    <m/>
    <m/>
    <m/>
    <m/>
    <m/>
    <m/>
    <m/>
    <m/>
    <m/>
    <m/>
    <m/>
    <m/>
    <m/>
    <m/>
    <m/>
    <m/>
    <m/>
    <m/>
    <m/>
    <m/>
    <m/>
    <m/>
    <m/>
    <m/>
    <m/>
    <m/>
    <m/>
    <m/>
    <m/>
    <m/>
    <m/>
    <m/>
    <m/>
    <m/>
    <m/>
    <m/>
    <m/>
    <m/>
    <m/>
    <m/>
    <m/>
    <m/>
    <m/>
    <m/>
    <m/>
    <m/>
    <m/>
    <m/>
    <m/>
    <m/>
    <m/>
    <m/>
    <m/>
    <m/>
    <m/>
    <m/>
    <m/>
    <m/>
    <m/>
    <m/>
    <m/>
    <m/>
    <m/>
    <m/>
    <m/>
    <m/>
    <m/>
    <m/>
    <m/>
    <m/>
    <m/>
    <m/>
    <m/>
    <m/>
    <m/>
    <m/>
    <m/>
    <m/>
    <m/>
    <m/>
    <m/>
    <m/>
    <m/>
    <m/>
    <m/>
    <m/>
    <m/>
    <m/>
    <m/>
    <m/>
    <m/>
    <m/>
    <m/>
    <m/>
    <m/>
    <m/>
    <m/>
    <m/>
    <m/>
    <m/>
    <n v="17.600000000000001"/>
    <m/>
    <m/>
    <m/>
    <m/>
    <n v="19.61"/>
    <n v="10.24"/>
    <m/>
    <m/>
    <n v="5.17"/>
    <n v="17.600000000000001"/>
    <n v="22.77"/>
    <n v="29.85"/>
    <n v="52.620000000000005"/>
    <n v="1.0423104349893035E-3"/>
    <n v="0.4327251995438996"/>
  </r>
  <r>
    <n v="27"/>
    <n v="106"/>
    <s v="Quinsam R"/>
    <s v="OPS"/>
    <s v="124"/>
    <s v="Chinook"/>
    <s v="3"/>
    <x v="0"/>
    <x v="9"/>
    <n v="106"/>
    <x v="11"/>
    <s v="CK-29"/>
    <s v="EAST VANCOUVER ISLAND-NORTH_FA_0.x"/>
    <s v="M"/>
    <s v="H"/>
    <n v="106"/>
    <s v="Quinsam River H"/>
    <n v="106"/>
    <s v="Quinsam R"/>
    <s v="JNST"/>
    <s v="S"/>
    <x v="1"/>
    <s v="182077"/>
    <n v="0"/>
    <x v="703"/>
    <n v="2012"/>
    <s v="20120509"/>
    <s v="20120509"/>
    <n v="78"/>
    <n v="5.19"/>
    <m/>
    <s v="CWT"/>
    <s v="P"/>
    <x v="0"/>
    <s v="Y"/>
    <s v="Y"/>
    <s v="Y"/>
    <n v="4.0000000000000002E-4"/>
    <s v="AD Clip"/>
    <n v="50484"/>
    <n v="50484"/>
    <n v="207229"/>
    <n v="5"/>
    <n v="31769"/>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49"/>
    <m/>
    <m/>
    <m/>
    <m/>
    <m/>
    <m/>
    <m/>
    <m/>
    <m/>
    <m/>
    <m/>
    <m/>
    <m/>
    <m/>
    <m/>
    <m/>
    <m/>
    <m/>
    <n v="5.5"/>
    <m/>
    <m/>
    <m/>
    <m/>
    <n v="2.86"/>
    <n v="9.84"/>
    <m/>
    <m/>
    <n v="4.49"/>
    <n v="5.5"/>
    <n v="9.99"/>
    <n v="12.7"/>
    <n v="22.689999999999998"/>
    <n v="4.4944933048094441E-4"/>
    <n v="0.44028206258263558"/>
  </r>
  <r>
    <n v="27"/>
    <n v="106"/>
    <s v="Quinsam R"/>
    <s v="OPS"/>
    <s v="124"/>
    <s v="Chinook"/>
    <s v="3"/>
    <x v="0"/>
    <x v="9"/>
    <n v="106"/>
    <x v="11"/>
    <s v="CK-29"/>
    <s v="EAST VANCOUVER ISLAND-NORTH_FA_0.x"/>
    <s v="M"/>
    <s v="H"/>
    <n v="106"/>
    <s v="Quinsam River H"/>
    <n v="106"/>
    <s v="Quinsam R"/>
    <s v="JNST"/>
    <s v="S"/>
    <x v="1"/>
    <s v="182078"/>
    <n v="0"/>
    <x v="704"/>
    <n v="2012"/>
    <s v="20120511"/>
    <s v="20120511"/>
    <n v="79"/>
    <n v="5.14"/>
    <m/>
    <s v="CWT"/>
    <s v="P"/>
    <x v="0"/>
    <s v="Y"/>
    <s v="Y"/>
    <s v="Y"/>
    <n v="5.9999999999999995E-4"/>
    <s v="AD Clip"/>
    <n v="49718"/>
    <s v=""/>
    <n v="206521"/>
    <n v="2"/>
    <n v="31770"/>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1"/>
    <n v="0.78"/>
    <m/>
    <m/>
    <n v="0"/>
    <n v="0"/>
    <n v="0"/>
    <n v="1.0900000000000001"/>
    <n v="1.0900000000000001"/>
    <n v="2.1923649382517401E-5"/>
    <n v="0"/>
  </r>
  <r>
    <n v="27"/>
    <n v="106"/>
    <s v="Quinsam R"/>
    <s v="OPS"/>
    <s v="124"/>
    <s v="Chinook"/>
    <s v="3"/>
    <x v="0"/>
    <x v="9"/>
    <n v="106"/>
    <x v="11"/>
    <s v="CK-29"/>
    <s v="EAST VANCOUVER ISLAND-NORTH_FA_0.x"/>
    <s v="M"/>
    <s v="H"/>
    <n v="106"/>
    <s v="Quinsam River H"/>
    <n v="106"/>
    <s v="Quinsam R"/>
    <s v="JNST"/>
    <s v="S"/>
    <x v="1"/>
    <s v="182078"/>
    <n v="0"/>
    <x v="704"/>
    <n v="2012"/>
    <s v="20120511"/>
    <s v="20120511"/>
    <n v="79"/>
    <n v="5.14"/>
    <m/>
    <s v="CWT"/>
    <s v="P"/>
    <x v="0"/>
    <s v="Y"/>
    <s v="Y"/>
    <s v="Y"/>
    <n v="5.9999999999999995E-4"/>
    <s v="AD Clip"/>
    <n v="49718"/>
    <s v=""/>
    <n v="206521"/>
    <n v="3"/>
    <n v="31770"/>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1"/>
    <m/>
    <m/>
    <m/>
    <m/>
    <n v="7.09"/>
    <n v="3.59"/>
    <m/>
    <m/>
    <n v="0"/>
    <n v="0.11"/>
    <n v="0.11"/>
    <n v="10.68"/>
    <n v="10.79"/>
    <n v="2.1702401544712176E-4"/>
    <n v="1.0194624652455979E-2"/>
  </r>
  <r>
    <n v="27"/>
    <n v="106"/>
    <s v="Quinsam R"/>
    <s v="OPS"/>
    <s v="124"/>
    <s v="Chinook"/>
    <s v="3"/>
    <x v="0"/>
    <x v="9"/>
    <n v="106"/>
    <x v="11"/>
    <s v="CK-29"/>
    <s v="EAST VANCOUVER ISLAND-NORTH_FA_0.x"/>
    <s v="M"/>
    <s v="H"/>
    <n v="106"/>
    <s v="Quinsam River H"/>
    <n v="106"/>
    <s v="Quinsam R"/>
    <s v="JNST"/>
    <s v="S"/>
    <x v="1"/>
    <s v="182078"/>
    <n v="0"/>
    <x v="704"/>
    <n v="2012"/>
    <s v="20120511"/>
    <s v="20120511"/>
    <n v="79"/>
    <n v="5.14"/>
    <m/>
    <s v="CWT"/>
    <s v="P"/>
    <x v="0"/>
    <s v="Y"/>
    <s v="Y"/>
    <s v="Y"/>
    <n v="5.9999999999999995E-4"/>
    <s v="AD Clip"/>
    <n v="49718"/>
    <s v=""/>
    <n v="206521"/>
    <n v="4"/>
    <n v="31770"/>
    <n v="2015"/>
    <m/>
    <m/>
    <m/>
    <m/>
    <m/>
    <m/>
    <m/>
    <m/>
    <m/>
    <m/>
    <m/>
    <m/>
    <m/>
    <m/>
    <m/>
    <m/>
    <m/>
    <m/>
    <m/>
    <m/>
    <m/>
    <m/>
    <m/>
    <m/>
    <m/>
    <m/>
    <m/>
    <m/>
    <m/>
    <m/>
    <m/>
    <m/>
    <m/>
    <m/>
    <n v="4.01"/>
    <m/>
    <m/>
    <m/>
    <m/>
    <m/>
    <m/>
    <m/>
    <m/>
    <m/>
    <m/>
    <m/>
    <m/>
    <m/>
    <m/>
    <n v="10.34"/>
    <m/>
    <m/>
    <m/>
    <m/>
    <m/>
    <m/>
    <m/>
    <m/>
    <m/>
    <m/>
    <m/>
    <m/>
    <m/>
    <m/>
    <m/>
    <m/>
    <m/>
    <m/>
    <m/>
    <m/>
    <m/>
    <m/>
    <m/>
    <m/>
    <m/>
    <m/>
    <m/>
    <m/>
    <m/>
    <m/>
    <m/>
    <m/>
    <m/>
    <m/>
    <m/>
    <m/>
    <m/>
    <m/>
    <m/>
    <m/>
    <m/>
    <m/>
    <m/>
    <m/>
    <m/>
    <m/>
    <m/>
    <m/>
    <m/>
    <m/>
    <m/>
    <m/>
    <m/>
    <m/>
    <m/>
    <m/>
    <m/>
    <m/>
    <m/>
    <m/>
    <m/>
    <m/>
    <m/>
    <m/>
    <m/>
    <m/>
    <m/>
    <m/>
    <m/>
    <m/>
    <m/>
    <m/>
    <m/>
    <m/>
    <m/>
    <m/>
    <m/>
    <m/>
    <m/>
    <m/>
    <m/>
    <m/>
    <m/>
    <m/>
    <m/>
    <m/>
    <m/>
    <m/>
    <m/>
    <m/>
    <m/>
    <m/>
    <m/>
    <n v="8.4"/>
    <m/>
    <m/>
    <m/>
    <m/>
    <m/>
    <m/>
    <m/>
    <m/>
    <m/>
    <m/>
    <m/>
    <m/>
    <m/>
    <m/>
    <m/>
    <n v="10.61"/>
    <m/>
    <m/>
    <m/>
    <m/>
    <n v="16.78"/>
    <n v="9.74"/>
    <m/>
    <m/>
    <n v="22.75"/>
    <n v="10.61"/>
    <n v="33.36"/>
    <n v="26.52"/>
    <n v="59.88"/>
    <n v="1.2043927752524238E-3"/>
    <n v="0.55711422845691383"/>
  </r>
  <r>
    <n v="27"/>
    <n v="106"/>
    <s v="Quinsam R"/>
    <s v="OPS"/>
    <s v="124"/>
    <s v="Chinook"/>
    <s v="3"/>
    <x v="0"/>
    <x v="9"/>
    <n v="106"/>
    <x v="11"/>
    <s v="CK-29"/>
    <s v="EAST VANCOUVER ISLAND-NORTH_FA_0.x"/>
    <s v="M"/>
    <s v="H"/>
    <n v="106"/>
    <s v="Quinsam River H"/>
    <n v="106"/>
    <s v="Quinsam R"/>
    <s v="JNST"/>
    <s v="S"/>
    <x v="1"/>
    <s v="182078"/>
    <n v="0"/>
    <x v="704"/>
    <n v="2012"/>
    <s v="20120511"/>
    <s v="20120511"/>
    <n v="79"/>
    <n v="5.14"/>
    <m/>
    <s v="CWT"/>
    <s v="P"/>
    <x v="0"/>
    <s v="Y"/>
    <s v="Y"/>
    <s v="Y"/>
    <n v="5.9999999999999995E-4"/>
    <s v="AD Clip"/>
    <n v="49718"/>
    <n v="49718"/>
    <n v="206521"/>
    <n v="5"/>
    <n v="31770"/>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16"/>
    <m/>
    <m/>
    <m/>
    <m/>
    <n v="5.49"/>
    <n v="18.05"/>
    <m/>
    <m/>
    <n v="0"/>
    <n v="9.16"/>
    <n v="9.16"/>
    <n v="23.54"/>
    <n v="32.700000000000003"/>
    <n v="6.5770948147552202E-4"/>
    <n v="0.28012232415902139"/>
  </r>
  <r>
    <n v="27"/>
    <n v="106"/>
    <s v="Quinsam R"/>
    <s v="OPS"/>
    <s v="124"/>
    <s v="Chinook"/>
    <s v="3"/>
    <x v="0"/>
    <x v="9"/>
    <n v="106"/>
    <x v="11"/>
    <s v="CK-29"/>
    <s v="EAST VANCOUVER ISLAND-NORTH_FA_0.x"/>
    <s v="M"/>
    <s v="H"/>
    <n v="106"/>
    <s v="Quinsam River H"/>
    <n v="106"/>
    <s v="Quinsam R"/>
    <s v="JNST"/>
    <s v="S"/>
    <x v="1"/>
    <s v="182079"/>
    <n v="0"/>
    <x v="705"/>
    <n v="2012"/>
    <s v="20120430"/>
    <s v="20120430"/>
    <n v="78"/>
    <n v="5.0999999999999996"/>
    <m/>
    <s v="CWT"/>
    <s v="P"/>
    <x v="0"/>
    <s v="Y"/>
    <s v="Y"/>
    <s v="Y"/>
    <n v="2.29E-2"/>
    <s v="AD Clip"/>
    <n v="49179"/>
    <s v=""/>
    <n v="207104"/>
    <n v="2"/>
    <n v="31764"/>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1"/>
    <n v="0.78"/>
    <m/>
    <m/>
    <n v="0"/>
    <n v="0"/>
    <n v="0"/>
    <n v="1.0900000000000001"/>
    <n v="1.0900000000000001"/>
    <n v="2.216393175949084E-5"/>
    <n v="0"/>
  </r>
  <r>
    <n v="27"/>
    <n v="106"/>
    <s v="Quinsam R"/>
    <s v="OPS"/>
    <s v="124"/>
    <s v="Chinook"/>
    <s v="3"/>
    <x v="0"/>
    <x v="9"/>
    <n v="106"/>
    <x v="11"/>
    <s v="CK-29"/>
    <s v="EAST VANCOUVER ISLAND-NORTH_FA_0.x"/>
    <s v="M"/>
    <s v="H"/>
    <n v="106"/>
    <s v="Quinsam River H"/>
    <n v="106"/>
    <s v="Quinsam R"/>
    <s v="JNST"/>
    <s v="S"/>
    <x v="1"/>
    <s v="182079"/>
    <n v="0"/>
    <x v="705"/>
    <n v="2012"/>
    <s v="20120430"/>
    <s v="20120430"/>
    <n v="78"/>
    <n v="5.0999999999999996"/>
    <m/>
    <s v="CWT"/>
    <s v="P"/>
    <x v="0"/>
    <s v="Y"/>
    <s v="Y"/>
    <s v="Y"/>
    <n v="2.29E-2"/>
    <s v="AD Clip"/>
    <n v="49179"/>
    <s v=""/>
    <n v="207104"/>
    <n v="3"/>
    <n v="31764"/>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56"/>
    <m/>
    <m/>
    <m/>
    <m/>
    <m/>
    <m/>
    <m/>
    <m/>
    <m/>
    <m/>
    <n v="1.87"/>
    <m/>
    <m/>
    <m/>
    <m/>
    <n v="7.01"/>
    <n v="3.59"/>
    <m/>
    <m/>
    <n v="5.56"/>
    <n v="1.87"/>
    <n v="7.43"/>
    <n v="10.6"/>
    <n v="18.03"/>
    <n v="3.6661989873726592E-4"/>
    <n v="0.41209095951192454"/>
  </r>
  <r>
    <n v="27"/>
    <n v="106"/>
    <s v="Quinsam R"/>
    <s v="OPS"/>
    <s v="124"/>
    <s v="Chinook"/>
    <s v="3"/>
    <x v="0"/>
    <x v="9"/>
    <n v="106"/>
    <x v="11"/>
    <s v="CK-29"/>
    <s v="EAST VANCOUVER ISLAND-NORTH_FA_0.x"/>
    <s v="M"/>
    <s v="H"/>
    <n v="106"/>
    <s v="Quinsam River H"/>
    <n v="106"/>
    <s v="Quinsam R"/>
    <s v="JNST"/>
    <s v="S"/>
    <x v="1"/>
    <s v="182079"/>
    <n v="0"/>
    <x v="705"/>
    <n v="2012"/>
    <s v="20120430"/>
    <s v="20120430"/>
    <n v="78"/>
    <n v="5.0999999999999996"/>
    <m/>
    <s v="CWT"/>
    <s v="P"/>
    <x v="0"/>
    <s v="Y"/>
    <s v="Y"/>
    <s v="Y"/>
    <n v="2.29E-2"/>
    <s v="AD Clip"/>
    <n v="49179"/>
    <s v=""/>
    <n v="207104"/>
    <n v="4"/>
    <n v="31764"/>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n v="8.4"/>
    <m/>
    <m/>
    <m/>
    <m/>
    <m/>
    <m/>
    <m/>
    <m/>
    <m/>
    <m/>
    <m/>
    <m/>
    <m/>
    <m/>
    <m/>
    <m/>
    <m/>
    <m/>
    <m/>
    <m/>
    <m/>
    <m/>
    <n v="4.95"/>
    <m/>
    <m/>
    <m/>
    <m/>
    <n v="2.14"/>
    <n v="1.0900000000000001"/>
    <m/>
    <m/>
    <n v="8.4"/>
    <n v="4.95"/>
    <n v="13.35"/>
    <n v="3.23"/>
    <n v="16.580000000000002"/>
    <n v="3.371357693324387E-4"/>
    <n v="0.80518697225572966"/>
  </r>
  <r>
    <n v="27"/>
    <n v="106"/>
    <s v="Quinsam R"/>
    <s v="OPS"/>
    <s v="124"/>
    <s v="Chinook"/>
    <s v="3"/>
    <x v="0"/>
    <x v="9"/>
    <n v="106"/>
    <x v="11"/>
    <s v="CK-29"/>
    <s v="EAST VANCOUVER ISLAND-NORTH_FA_0.x"/>
    <s v="M"/>
    <s v="H"/>
    <n v="106"/>
    <s v="Quinsam River H"/>
    <n v="106"/>
    <s v="Quinsam R"/>
    <s v="JNST"/>
    <s v="S"/>
    <x v="1"/>
    <s v="182079"/>
    <n v="0"/>
    <x v="705"/>
    <n v="2012"/>
    <s v="20120430"/>
    <s v="20120430"/>
    <n v="78"/>
    <n v="5.0999999999999996"/>
    <m/>
    <s v="CWT"/>
    <s v="P"/>
    <x v="0"/>
    <s v="Y"/>
    <s v="Y"/>
    <s v="Y"/>
    <n v="2.29E-2"/>
    <s v="AD Clip"/>
    <n v="49179"/>
    <n v="49179"/>
    <n v="207104"/>
    <n v="5"/>
    <n v="31764"/>
    <n v="2016"/>
    <m/>
    <m/>
    <m/>
    <m/>
    <m/>
    <m/>
    <m/>
    <m/>
    <m/>
    <m/>
    <m/>
    <m/>
    <m/>
    <m/>
    <m/>
    <m/>
    <m/>
    <m/>
    <m/>
    <m/>
    <m/>
    <m/>
    <m/>
    <m/>
    <m/>
    <m/>
    <m/>
    <m/>
    <m/>
    <m/>
    <m/>
    <m/>
    <m/>
    <m/>
    <m/>
    <m/>
    <m/>
    <m/>
    <m/>
    <m/>
    <m/>
    <m/>
    <m/>
    <m/>
    <m/>
    <m/>
    <m/>
    <m/>
    <m/>
    <n v="5.97"/>
    <m/>
    <m/>
    <m/>
    <m/>
    <m/>
    <m/>
    <m/>
    <m/>
    <m/>
    <m/>
    <m/>
    <m/>
    <m/>
    <m/>
    <m/>
    <m/>
    <m/>
    <m/>
    <m/>
    <m/>
    <m/>
    <m/>
    <m/>
    <m/>
    <m/>
    <m/>
    <m/>
    <m/>
    <m/>
    <m/>
    <m/>
    <m/>
    <m/>
    <m/>
    <m/>
    <m/>
    <m/>
    <m/>
    <m/>
    <m/>
    <m/>
    <m/>
    <m/>
    <m/>
    <m/>
    <m/>
    <m/>
    <m/>
    <m/>
    <m/>
    <m/>
    <m/>
    <m/>
    <m/>
    <m/>
    <m/>
    <m/>
    <m/>
    <m/>
    <m/>
    <m/>
    <m/>
    <m/>
    <m/>
    <m/>
    <m/>
    <m/>
    <m/>
    <m/>
    <m/>
    <m/>
    <m/>
    <m/>
    <m/>
    <m/>
    <m/>
    <m/>
    <m/>
    <m/>
    <m/>
    <m/>
    <m/>
    <m/>
    <m/>
    <m/>
    <m/>
    <m/>
    <m/>
    <m/>
    <m/>
    <m/>
    <m/>
    <m/>
    <m/>
    <m/>
    <m/>
    <m/>
    <m/>
    <m/>
    <m/>
    <m/>
    <m/>
    <m/>
    <m/>
    <m/>
    <m/>
    <m/>
    <m/>
    <m/>
    <n v="4.9000000000000004"/>
    <m/>
    <m/>
    <m/>
    <m/>
    <n v="2.14"/>
    <n v="1.3"/>
    <m/>
    <m/>
    <n v="5.97"/>
    <n v="4.9000000000000004"/>
    <n v="10.87"/>
    <n v="3.44"/>
    <n v="14.310000000000002"/>
    <n v="2.9097785640212293E-4"/>
    <n v="0.75960866526904247"/>
  </r>
  <r>
    <n v="27"/>
    <n v="106"/>
    <s v="Quinsam R"/>
    <s v="OPS"/>
    <s v="124"/>
    <s v="Chinook"/>
    <s v="3"/>
    <x v="0"/>
    <x v="9"/>
    <n v="106"/>
    <x v="11"/>
    <s v="CK-29"/>
    <s v="EAST VANCOUVER ISLAND-NORTH_FA_0.x"/>
    <s v="M"/>
    <s v="H"/>
    <n v="106"/>
    <s v="Quinsam River H"/>
    <n v="106"/>
    <s v="Quinsam R"/>
    <s v="JNST"/>
    <s v="S"/>
    <x v="1"/>
    <s v="182282"/>
    <n v="0"/>
    <x v="706"/>
    <n v="2012"/>
    <s v="20120430"/>
    <s v="20120430"/>
    <n v="78"/>
    <n v="5.0999999999999996"/>
    <m/>
    <s v="CWT"/>
    <s v="P"/>
    <x v="0"/>
    <s v="Y"/>
    <s v="Y"/>
    <s v="Y"/>
    <n v="0"/>
    <s v="AD Clip"/>
    <n v="25385"/>
    <s v=""/>
    <n v="104448"/>
    <n v="2"/>
    <n v="31765"/>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1"/>
    <n v="0.78"/>
    <m/>
    <m/>
    <n v="0"/>
    <n v="0"/>
    <n v="0"/>
    <n v="1.0900000000000001"/>
    <n v="1.0900000000000001"/>
    <n v="4.2938743352373452E-5"/>
    <n v="0"/>
  </r>
  <r>
    <n v="27"/>
    <n v="106"/>
    <s v="Quinsam R"/>
    <s v="OPS"/>
    <s v="124"/>
    <s v="Chinook"/>
    <s v="3"/>
    <x v="0"/>
    <x v="9"/>
    <n v="106"/>
    <x v="11"/>
    <s v="CK-29"/>
    <s v="EAST VANCOUVER ISLAND-NORTH_FA_0.x"/>
    <s v="M"/>
    <s v="H"/>
    <n v="106"/>
    <s v="Quinsam River H"/>
    <n v="106"/>
    <s v="Quinsam R"/>
    <s v="JNST"/>
    <s v="S"/>
    <x v="1"/>
    <s v="182282"/>
    <n v="0"/>
    <x v="706"/>
    <n v="2012"/>
    <s v="20120430"/>
    <s v="20120430"/>
    <n v="78"/>
    <n v="5.0999999999999996"/>
    <m/>
    <s v="CWT"/>
    <s v="P"/>
    <x v="0"/>
    <s v="Y"/>
    <s v="Y"/>
    <s v="Y"/>
    <n v="0"/>
    <s v="AD Clip"/>
    <n v="25385"/>
    <s v=""/>
    <n v="104448"/>
    <n v="4"/>
    <n v="31765"/>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36"/>
    <m/>
    <m/>
    <m/>
    <m/>
    <n v="3.48"/>
    <n v="1.69"/>
    <m/>
    <m/>
    <n v="0"/>
    <n v="3.36"/>
    <n v="3.36"/>
    <n v="5.17"/>
    <n v="8.5299999999999994"/>
    <n v="3.3602521173921605E-4"/>
    <n v="0.39390386869871047"/>
  </r>
  <r>
    <n v="27"/>
    <n v="106"/>
    <s v="Quinsam R"/>
    <s v="OPS"/>
    <s v="124"/>
    <s v="Chinook"/>
    <s v="3"/>
    <x v="0"/>
    <x v="9"/>
    <n v="106"/>
    <x v="11"/>
    <s v="CK-29"/>
    <s v="EAST VANCOUVER ISLAND-NORTH_FA_0.x"/>
    <s v="M"/>
    <s v="H"/>
    <n v="106"/>
    <s v="Quinsam River H"/>
    <n v="106"/>
    <s v="Quinsam R"/>
    <s v="JNST"/>
    <s v="S"/>
    <x v="1"/>
    <s v="182282"/>
    <n v="0"/>
    <x v="706"/>
    <n v="2012"/>
    <s v="20120430"/>
    <s v="20120430"/>
    <n v="78"/>
    <n v="5.0999999999999996"/>
    <m/>
    <s v="CWT"/>
    <s v="P"/>
    <x v="0"/>
    <s v="Y"/>
    <s v="Y"/>
    <s v="Y"/>
    <n v="0"/>
    <s v="AD Clip"/>
    <n v="25385"/>
    <n v="25385"/>
    <n v="104448"/>
    <n v="5"/>
    <n v="31765"/>
    <n v="2016"/>
    <m/>
    <m/>
    <m/>
    <m/>
    <m/>
    <m/>
    <m/>
    <m/>
    <m/>
    <m/>
    <m/>
    <m/>
    <m/>
    <m/>
    <m/>
    <m/>
    <m/>
    <m/>
    <m/>
    <m/>
    <m/>
    <m/>
    <m/>
    <m/>
    <m/>
    <m/>
    <m/>
    <m/>
    <m/>
    <m/>
    <m/>
    <m/>
    <m/>
    <m/>
    <m/>
    <m/>
    <m/>
    <m/>
    <m/>
    <m/>
    <m/>
    <m/>
    <m/>
    <m/>
    <m/>
    <m/>
    <m/>
    <m/>
    <m/>
    <n v="5.97"/>
    <m/>
    <m/>
    <m/>
    <m/>
    <m/>
    <m/>
    <m/>
    <m/>
    <m/>
    <m/>
    <m/>
    <m/>
    <m/>
    <m/>
    <m/>
    <m/>
    <m/>
    <m/>
    <m/>
    <m/>
    <m/>
    <m/>
    <m/>
    <m/>
    <m/>
    <m/>
    <m/>
    <m/>
    <m/>
    <m/>
    <m/>
    <m/>
    <m/>
    <m/>
    <m/>
    <m/>
    <m/>
    <m/>
    <m/>
    <m/>
    <m/>
    <m/>
    <m/>
    <m/>
    <m/>
    <m/>
    <m/>
    <m/>
    <m/>
    <m/>
    <m/>
    <m/>
    <m/>
    <m/>
    <m/>
    <m/>
    <m/>
    <m/>
    <m/>
    <m/>
    <m/>
    <m/>
    <m/>
    <m/>
    <m/>
    <m/>
    <m/>
    <m/>
    <m/>
    <m/>
    <m/>
    <m/>
    <m/>
    <m/>
    <m/>
    <m/>
    <m/>
    <m/>
    <m/>
    <m/>
    <m/>
    <m/>
    <m/>
    <m/>
    <m/>
    <m/>
    <m/>
    <m/>
    <m/>
    <m/>
    <m/>
    <m/>
    <m/>
    <m/>
    <m/>
    <m/>
    <m/>
    <m/>
    <m/>
    <m/>
    <m/>
    <m/>
    <m/>
    <m/>
    <m/>
    <m/>
    <m/>
    <m/>
    <m/>
    <m/>
    <m/>
    <m/>
    <m/>
    <m/>
    <n v="0.95"/>
    <n v="1.17"/>
    <m/>
    <m/>
    <n v="5.97"/>
    <n v="0"/>
    <n v="5.97"/>
    <n v="2.12"/>
    <n v="8.09"/>
    <n v="3.1869214102816623E-4"/>
    <n v="0.73794808405438816"/>
  </r>
  <r>
    <n v="27"/>
    <n v="106"/>
    <s v="Quinsam R"/>
    <s v="OPS"/>
    <s v="124"/>
    <s v="Chinook"/>
    <s v="3"/>
    <x v="0"/>
    <x v="10"/>
    <n v="106"/>
    <x v="11"/>
    <s v="CK-29"/>
    <s v="EAST VANCOUVER ISLAND-NORTH_FA_0.x"/>
    <s v="M"/>
    <s v="H"/>
    <n v="420"/>
    <s v="Discovery Passage Seapens"/>
    <n v="420"/>
    <s v="Discovery Pass"/>
    <s v="JNST"/>
    <s v="S"/>
    <x v="2"/>
    <s v="182276"/>
    <n v="0"/>
    <x v="707"/>
    <n v="2013"/>
    <s v="20130502"/>
    <s v="20130502"/>
    <n v="89"/>
    <n v="7.76"/>
    <m/>
    <s v="CWT"/>
    <s v="B"/>
    <x v="0"/>
    <s v="Y"/>
    <s v="Y"/>
    <s v="Y"/>
    <n v="2.2000000000000001E-3"/>
    <s v="AD Clip"/>
    <n v="22814"/>
    <s v=""/>
    <n v="240155"/>
    <n v="2"/>
    <n v="32528"/>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8"/>
    <n v="1.31"/>
    <m/>
    <m/>
    <n v="0"/>
    <n v="0"/>
    <n v="0"/>
    <n v="1.99"/>
    <n v="1.9900000000000002"/>
    <n v="8.7227141229069885E-5"/>
    <n v="0"/>
  </r>
  <r>
    <n v="27"/>
    <n v="106"/>
    <s v="Quinsam R"/>
    <s v="OPS"/>
    <s v="124"/>
    <s v="Chinook"/>
    <s v="3"/>
    <x v="0"/>
    <x v="10"/>
    <n v="106"/>
    <x v="11"/>
    <s v="CK-29"/>
    <s v="EAST VANCOUVER ISLAND-NORTH_FA_0.x"/>
    <s v="M"/>
    <s v="H"/>
    <n v="420"/>
    <s v="Discovery Passage Seapens"/>
    <n v="420"/>
    <s v="Discovery Pass"/>
    <s v="JNST"/>
    <s v="S"/>
    <x v="2"/>
    <s v="182276"/>
    <n v="0"/>
    <x v="707"/>
    <n v="2013"/>
    <s v="20130502"/>
    <s v="20130502"/>
    <n v="89"/>
    <n v="7.76"/>
    <m/>
    <s v="CWT"/>
    <s v="B"/>
    <x v="0"/>
    <s v="Y"/>
    <s v="Y"/>
    <s v="Y"/>
    <n v="2.2000000000000001E-3"/>
    <s v="AD Clip"/>
    <n v="22814"/>
    <s v=""/>
    <n v="240155"/>
    <n v="3"/>
    <n v="32528"/>
    <n v="2015"/>
    <m/>
    <m/>
    <m/>
    <m/>
    <m/>
    <m/>
    <m/>
    <m/>
    <m/>
    <m/>
    <m/>
    <m/>
    <m/>
    <m/>
    <m/>
    <m/>
    <m/>
    <m/>
    <m/>
    <m/>
    <m/>
    <m/>
    <m/>
    <m/>
    <m/>
    <m/>
    <m/>
    <m/>
    <m/>
    <m/>
    <m/>
    <m/>
    <m/>
    <m/>
    <m/>
    <m/>
    <m/>
    <m/>
    <m/>
    <m/>
    <m/>
    <m/>
    <m/>
    <m/>
    <m/>
    <m/>
    <m/>
    <m/>
    <m/>
    <n v="15.51"/>
    <m/>
    <m/>
    <m/>
    <m/>
    <m/>
    <m/>
    <m/>
    <m/>
    <m/>
    <m/>
    <m/>
    <m/>
    <m/>
    <m/>
    <m/>
    <m/>
    <m/>
    <m/>
    <m/>
    <m/>
    <m/>
    <m/>
    <m/>
    <m/>
    <m/>
    <m/>
    <m/>
    <m/>
    <m/>
    <m/>
    <m/>
    <m/>
    <m/>
    <m/>
    <m/>
    <m/>
    <m/>
    <m/>
    <m/>
    <m/>
    <m/>
    <m/>
    <m/>
    <m/>
    <m/>
    <m/>
    <m/>
    <m/>
    <m/>
    <m/>
    <m/>
    <m/>
    <m/>
    <m/>
    <m/>
    <m/>
    <m/>
    <m/>
    <m/>
    <m/>
    <m/>
    <m/>
    <m/>
    <m/>
    <m/>
    <m/>
    <m/>
    <m/>
    <m/>
    <m/>
    <m/>
    <m/>
    <m/>
    <m/>
    <m/>
    <m/>
    <m/>
    <m/>
    <m/>
    <m/>
    <m/>
    <m/>
    <m/>
    <m/>
    <m/>
    <m/>
    <m/>
    <m/>
    <m/>
    <m/>
    <m/>
    <m/>
    <m/>
    <m/>
    <m/>
    <m/>
    <m/>
    <m/>
    <m/>
    <m/>
    <m/>
    <m/>
    <m/>
    <m/>
    <m/>
    <m/>
    <m/>
    <m/>
    <m/>
    <n v="12.9"/>
    <m/>
    <m/>
    <m/>
    <m/>
    <n v="6.49"/>
    <n v="4.8600000000000003"/>
    <m/>
    <m/>
    <n v="15.51"/>
    <n v="12.9"/>
    <n v="28.41"/>
    <n v="11.35"/>
    <n v="39.76"/>
    <n v="1.7427895152099587E-3"/>
    <n v="0.71453722334004033"/>
  </r>
  <r>
    <n v="27"/>
    <n v="106"/>
    <s v="Quinsam R"/>
    <s v="OPS"/>
    <s v="124"/>
    <s v="Chinook"/>
    <s v="3"/>
    <x v="0"/>
    <x v="10"/>
    <n v="106"/>
    <x v="11"/>
    <s v="CK-29"/>
    <s v="EAST VANCOUVER ISLAND-NORTH_FA_0.x"/>
    <s v="M"/>
    <s v="H"/>
    <n v="420"/>
    <s v="Discovery Passage Seapens"/>
    <n v="420"/>
    <s v="Discovery Pass"/>
    <s v="JNST"/>
    <s v="S"/>
    <x v="2"/>
    <s v="182276"/>
    <n v="0"/>
    <x v="707"/>
    <n v="2013"/>
    <s v="20130502"/>
    <s v="20130502"/>
    <n v="89"/>
    <n v="7.76"/>
    <m/>
    <s v="CWT"/>
    <s v="B"/>
    <x v="0"/>
    <s v="Y"/>
    <s v="Y"/>
    <s v="Y"/>
    <n v="2.2000000000000001E-3"/>
    <s v="AD Clip"/>
    <n v="22814"/>
    <s v=""/>
    <n v="240155"/>
    <n v="4"/>
    <n v="32528"/>
    <n v="2016"/>
    <m/>
    <m/>
    <m/>
    <m/>
    <m/>
    <m/>
    <m/>
    <m/>
    <m/>
    <m/>
    <m/>
    <m/>
    <m/>
    <n v="4.16"/>
    <m/>
    <m/>
    <m/>
    <m/>
    <m/>
    <m/>
    <m/>
    <m/>
    <m/>
    <m/>
    <m/>
    <m/>
    <n v="4.3899999999999997"/>
    <m/>
    <m/>
    <m/>
    <m/>
    <m/>
    <m/>
    <m/>
    <m/>
    <m/>
    <m/>
    <m/>
    <m/>
    <m/>
    <m/>
    <m/>
    <m/>
    <m/>
    <m/>
    <m/>
    <m/>
    <m/>
    <m/>
    <n v="5.97"/>
    <m/>
    <m/>
    <m/>
    <m/>
    <m/>
    <m/>
    <m/>
    <m/>
    <m/>
    <m/>
    <m/>
    <m/>
    <m/>
    <m/>
    <m/>
    <m/>
    <m/>
    <m/>
    <m/>
    <m/>
    <m/>
    <m/>
    <m/>
    <m/>
    <m/>
    <m/>
    <m/>
    <m/>
    <m/>
    <m/>
    <m/>
    <m/>
    <m/>
    <m/>
    <m/>
    <m/>
    <m/>
    <m/>
    <m/>
    <m/>
    <m/>
    <m/>
    <m/>
    <m/>
    <m/>
    <m/>
    <m/>
    <m/>
    <m/>
    <m/>
    <m/>
    <m/>
    <m/>
    <m/>
    <m/>
    <m/>
    <m/>
    <m/>
    <m/>
    <m/>
    <m/>
    <m/>
    <m/>
    <m/>
    <m/>
    <m/>
    <m/>
    <m/>
    <m/>
    <m/>
    <m/>
    <m/>
    <m/>
    <m/>
    <m/>
    <m/>
    <m/>
    <m/>
    <m/>
    <m/>
    <m/>
    <m/>
    <m/>
    <m/>
    <m/>
    <m/>
    <n v="4.49"/>
    <m/>
    <m/>
    <m/>
    <n v="8.98"/>
    <m/>
    <m/>
    <m/>
    <m/>
    <m/>
    <m/>
    <m/>
    <m/>
    <m/>
    <m/>
    <m/>
    <m/>
    <m/>
    <m/>
    <m/>
    <m/>
    <m/>
    <m/>
    <n v="5.75"/>
    <m/>
    <m/>
    <m/>
    <m/>
    <n v="5.48"/>
    <n v="25.04"/>
    <m/>
    <m/>
    <n v="27.99"/>
    <n v="5.75"/>
    <n v="33.74"/>
    <n v="30.52"/>
    <n v="64.259999999999991"/>
    <n v="2.8166915052160952E-3"/>
    <n v="0.52505446623093688"/>
  </r>
  <r>
    <n v="27"/>
    <n v="106"/>
    <s v="Quinsam R"/>
    <s v="OPS"/>
    <s v="124"/>
    <s v="Chinook"/>
    <s v="3"/>
    <x v="0"/>
    <x v="10"/>
    <n v="106"/>
    <x v="11"/>
    <s v="CK-29"/>
    <s v="EAST VANCOUVER ISLAND-NORTH_FA_0.x"/>
    <s v="M"/>
    <s v="H"/>
    <n v="420"/>
    <s v="Discovery Passage Seapens"/>
    <n v="420"/>
    <s v="Discovery Pass"/>
    <s v="JNST"/>
    <s v="S"/>
    <x v="2"/>
    <s v="182276"/>
    <n v="0"/>
    <x v="707"/>
    <n v="2013"/>
    <s v="20130502"/>
    <s v="20130502"/>
    <n v="89"/>
    <n v="7.76"/>
    <m/>
    <s v="CWT"/>
    <s v="B"/>
    <x v="0"/>
    <s v="Y"/>
    <s v="Y"/>
    <s v="Y"/>
    <n v="2.2000000000000001E-3"/>
    <s v="AD Clip"/>
    <n v="22814"/>
    <n v="22814"/>
    <n v="240155"/>
    <n v="5"/>
    <n v="32528"/>
    <n v="2017"/>
    <m/>
    <m/>
    <m/>
    <m/>
    <m/>
    <m/>
    <m/>
    <m/>
    <m/>
    <m/>
    <m/>
    <m/>
    <m/>
    <m/>
    <m/>
    <m/>
    <m/>
    <m/>
    <m/>
    <m/>
    <m/>
    <m/>
    <m/>
    <m/>
    <m/>
    <m/>
    <m/>
    <m/>
    <m/>
    <m/>
    <m/>
    <m/>
    <m/>
    <m/>
    <m/>
    <m/>
    <m/>
    <m/>
    <m/>
    <m/>
    <m/>
    <m/>
    <m/>
    <m/>
    <m/>
    <m/>
    <m/>
    <m/>
    <m/>
    <n v="4.3099999999999996"/>
    <m/>
    <m/>
    <m/>
    <m/>
    <m/>
    <m/>
    <m/>
    <m/>
    <m/>
    <m/>
    <m/>
    <m/>
    <m/>
    <m/>
    <m/>
    <m/>
    <m/>
    <m/>
    <m/>
    <m/>
    <m/>
    <m/>
    <m/>
    <m/>
    <m/>
    <m/>
    <m/>
    <m/>
    <m/>
    <m/>
    <m/>
    <m/>
    <m/>
    <m/>
    <m/>
    <m/>
    <m/>
    <m/>
    <m/>
    <m/>
    <m/>
    <m/>
    <m/>
    <m/>
    <m/>
    <m/>
    <m/>
    <m/>
    <m/>
    <m/>
    <m/>
    <m/>
    <m/>
    <m/>
    <m/>
    <m/>
    <m/>
    <m/>
    <m/>
    <m/>
    <m/>
    <m/>
    <m/>
    <m/>
    <m/>
    <m/>
    <m/>
    <m/>
    <m/>
    <m/>
    <m/>
    <m/>
    <m/>
    <m/>
    <m/>
    <m/>
    <m/>
    <m/>
    <m/>
    <m/>
    <m/>
    <m/>
    <m/>
    <m/>
    <m/>
    <m/>
    <m/>
    <m/>
    <m/>
    <m/>
    <m/>
    <m/>
    <m/>
    <m/>
    <m/>
    <m/>
    <m/>
    <m/>
    <m/>
    <m/>
    <m/>
    <m/>
    <m/>
    <m/>
    <m/>
    <m/>
    <m/>
    <m/>
    <m/>
    <m/>
    <m/>
    <m/>
    <m/>
    <m/>
    <n v="0.92"/>
    <n v="6.45"/>
    <m/>
    <m/>
    <n v="4.3099999999999996"/>
    <n v="0"/>
    <n v="4.3099999999999996"/>
    <n v="7.37"/>
    <n v="11.68"/>
    <n v="5.1196633646006834E-4"/>
    <n v="0.36900684931506844"/>
  </r>
  <r>
    <n v="27"/>
    <n v="106"/>
    <s v="Quinsam R"/>
    <s v="OPS"/>
    <s v="124"/>
    <s v="Chinook"/>
    <s v="3"/>
    <x v="0"/>
    <x v="10"/>
    <n v="106"/>
    <x v="11"/>
    <s v="CK-29"/>
    <s v="EAST VANCOUVER ISLAND-NORTH_FA_0.x"/>
    <s v="M"/>
    <s v="H"/>
    <n v="420"/>
    <s v="Discovery Passage Seapens"/>
    <n v="420"/>
    <s v="Discovery Pass"/>
    <s v="JNST"/>
    <s v="S"/>
    <x v="2"/>
    <s v="182473"/>
    <n v="0"/>
    <x v="708"/>
    <n v="2013"/>
    <s v="20130502"/>
    <s v="20130502"/>
    <n v="89"/>
    <n v="7.68"/>
    <m/>
    <s v="CWT"/>
    <s v="B"/>
    <x v="0"/>
    <s v="Y"/>
    <s v="Y"/>
    <s v="Y"/>
    <n v="1.2999999999999999E-3"/>
    <s v="AD Clip"/>
    <n v="22720"/>
    <s v=""/>
    <n v="237010"/>
    <n v="2"/>
    <n v="32529"/>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4"/>
    <n v="0.65"/>
    <m/>
    <m/>
    <n v="0"/>
    <n v="0"/>
    <n v="0"/>
    <n v="0.99"/>
    <n v="0.99"/>
    <n v="4.3573943661971831E-5"/>
    <n v="0"/>
  </r>
  <r>
    <n v="27"/>
    <n v="106"/>
    <s v="Quinsam R"/>
    <s v="OPS"/>
    <s v="124"/>
    <s v="Chinook"/>
    <s v="3"/>
    <x v="0"/>
    <x v="10"/>
    <n v="106"/>
    <x v="11"/>
    <s v="CK-29"/>
    <s v="EAST VANCOUVER ISLAND-NORTH_FA_0.x"/>
    <s v="M"/>
    <s v="H"/>
    <n v="420"/>
    <s v="Discovery Passage Seapens"/>
    <n v="420"/>
    <s v="Discovery Pass"/>
    <s v="JNST"/>
    <s v="S"/>
    <x v="2"/>
    <s v="182473"/>
    <n v="0"/>
    <x v="708"/>
    <n v="2013"/>
    <s v="20130502"/>
    <s v="20130502"/>
    <n v="89"/>
    <n v="7.68"/>
    <m/>
    <s v="CWT"/>
    <s v="B"/>
    <x v="0"/>
    <s v="Y"/>
    <s v="Y"/>
    <s v="Y"/>
    <n v="1.2999999999999999E-3"/>
    <s v="AD Clip"/>
    <n v="22720"/>
    <s v=""/>
    <n v="237010"/>
    <n v="3"/>
    <n v="32529"/>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n v="8.4"/>
    <m/>
    <m/>
    <m/>
    <m/>
    <m/>
    <m/>
    <m/>
    <m/>
    <m/>
    <m/>
    <m/>
    <m/>
    <m/>
    <m/>
    <m/>
    <m/>
    <m/>
    <m/>
    <m/>
    <m/>
    <m/>
    <m/>
    <n v="9.73"/>
    <m/>
    <m/>
    <m/>
    <m/>
    <n v="7.67"/>
    <n v="7.33"/>
    <m/>
    <m/>
    <n v="8.4"/>
    <n v="9.73"/>
    <n v="18.13"/>
    <n v="15"/>
    <n v="33.130000000000003"/>
    <n v="1.4581866197183101E-3"/>
    <n v="0.5472381527316631"/>
  </r>
  <r>
    <n v="27"/>
    <n v="106"/>
    <s v="Quinsam R"/>
    <s v="OPS"/>
    <s v="124"/>
    <s v="Chinook"/>
    <s v="3"/>
    <x v="0"/>
    <x v="10"/>
    <n v="106"/>
    <x v="11"/>
    <s v="CK-29"/>
    <s v="EAST VANCOUVER ISLAND-NORTH_FA_0.x"/>
    <s v="M"/>
    <s v="H"/>
    <n v="420"/>
    <s v="Discovery Passage Seapens"/>
    <n v="420"/>
    <s v="Discovery Pass"/>
    <s v="JNST"/>
    <s v="S"/>
    <x v="2"/>
    <s v="182473"/>
    <n v="0"/>
    <x v="708"/>
    <n v="2013"/>
    <s v="20130502"/>
    <s v="20130502"/>
    <n v="89"/>
    <n v="7.68"/>
    <m/>
    <s v="CWT"/>
    <s v="B"/>
    <x v="0"/>
    <s v="Y"/>
    <s v="Y"/>
    <s v="Y"/>
    <n v="1.2999999999999999E-3"/>
    <s v="AD Clip"/>
    <n v="22720"/>
    <s v=""/>
    <n v="237010"/>
    <n v="4"/>
    <n v="32529"/>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n v="4.49"/>
    <m/>
    <m/>
    <m/>
    <m/>
    <m/>
    <m/>
    <m/>
    <m/>
    <m/>
    <m/>
    <m/>
    <m/>
    <m/>
    <m/>
    <m/>
    <m/>
    <m/>
    <m/>
    <m/>
    <m/>
    <m/>
    <m/>
    <n v="25.19"/>
    <m/>
    <m/>
    <m/>
    <m/>
    <n v="3.81"/>
    <n v="3.8"/>
    <m/>
    <m/>
    <n v="4.49"/>
    <n v="25.19"/>
    <n v="29.68"/>
    <n v="7.61"/>
    <n v="37.29"/>
    <n v="1.6412852112676055E-3"/>
    <n v="0.79592384017162776"/>
  </r>
  <r>
    <n v="27"/>
    <n v="106"/>
    <s v="Quinsam R"/>
    <s v="OPS"/>
    <s v="124"/>
    <s v="Chinook"/>
    <s v="3"/>
    <x v="0"/>
    <x v="10"/>
    <n v="106"/>
    <x v="11"/>
    <s v="CK-29"/>
    <s v="EAST VANCOUVER ISLAND-NORTH_FA_0.x"/>
    <s v="M"/>
    <s v="H"/>
    <n v="420"/>
    <s v="Discovery Passage Seapens"/>
    <n v="420"/>
    <s v="Discovery Pass"/>
    <s v="JNST"/>
    <s v="S"/>
    <x v="2"/>
    <s v="182473"/>
    <n v="0"/>
    <x v="708"/>
    <n v="2013"/>
    <s v="20130502"/>
    <s v="20130502"/>
    <n v="89"/>
    <n v="7.68"/>
    <m/>
    <s v="CWT"/>
    <s v="B"/>
    <x v="0"/>
    <s v="Y"/>
    <s v="Y"/>
    <s v="Y"/>
    <n v="1.2999999999999999E-3"/>
    <s v="AD Clip"/>
    <n v="22720"/>
    <n v="22720"/>
    <n v="237010"/>
    <n v="5"/>
    <n v="32529"/>
    <n v="2017"/>
    <m/>
    <m/>
    <m/>
    <m/>
    <m/>
    <m/>
    <m/>
    <m/>
    <m/>
    <m/>
    <m/>
    <m/>
    <m/>
    <m/>
    <m/>
    <m/>
    <m/>
    <m/>
    <m/>
    <m/>
    <m/>
    <m/>
    <m/>
    <m/>
    <m/>
    <m/>
    <m/>
    <m/>
    <m/>
    <m/>
    <m/>
    <m/>
    <m/>
    <m/>
    <m/>
    <m/>
    <m/>
    <m/>
    <m/>
    <m/>
    <m/>
    <m/>
    <m/>
    <m/>
    <m/>
    <m/>
    <m/>
    <m/>
    <m/>
    <n v="4.3099999999999996"/>
    <m/>
    <m/>
    <m/>
    <m/>
    <m/>
    <m/>
    <m/>
    <m/>
    <m/>
    <m/>
    <m/>
    <m/>
    <m/>
    <m/>
    <m/>
    <m/>
    <m/>
    <m/>
    <m/>
    <m/>
    <m/>
    <m/>
    <m/>
    <m/>
    <m/>
    <m/>
    <m/>
    <m/>
    <m/>
    <m/>
    <m/>
    <m/>
    <m/>
    <m/>
    <m/>
    <m/>
    <m/>
    <m/>
    <m/>
    <m/>
    <m/>
    <m/>
    <m/>
    <m/>
    <m/>
    <m/>
    <m/>
    <m/>
    <m/>
    <m/>
    <m/>
    <m/>
    <m/>
    <m/>
    <m/>
    <m/>
    <m/>
    <m/>
    <m/>
    <m/>
    <m/>
    <m/>
    <m/>
    <m/>
    <m/>
    <m/>
    <m/>
    <m/>
    <m/>
    <m/>
    <m/>
    <m/>
    <m/>
    <m/>
    <m/>
    <m/>
    <m/>
    <m/>
    <m/>
    <m/>
    <m/>
    <m/>
    <m/>
    <m/>
    <m/>
    <m/>
    <m/>
    <m/>
    <m/>
    <m/>
    <m/>
    <m/>
    <m/>
    <m/>
    <m/>
    <m/>
    <m/>
    <m/>
    <m/>
    <m/>
    <m/>
    <m/>
    <m/>
    <m/>
    <m/>
    <m/>
    <m/>
    <m/>
    <m/>
    <n v="0"/>
    <m/>
    <m/>
    <m/>
    <m/>
    <m/>
    <m/>
    <m/>
    <m/>
    <n v="4.3099999999999996"/>
    <n v="0"/>
    <n v="4.3099999999999996"/>
    <n v="0"/>
    <n v="4.3099999999999996"/>
    <n v="1.8970070422535211E-4"/>
    <n v="1"/>
  </r>
  <r>
    <n v="27"/>
    <n v="106"/>
    <s v="Quinsam R"/>
    <s v="OPS"/>
    <s v="124"/>
    <s v="Chinook"/>
    <s v="3"/>
    <x v="0"/>
    <x v="10"/>
    <n v="106"/>
    <x v="11"/>
    <s v="CK-29"/>
    <s v="EAST VANCOUVER ISLAND-NORTH_FA_0.x"/>
    <s v="M"/>
    <s v="H"/>
    <n v="420"/>
    <s v="Discovery Passage Seapens"/>
    <n v="420"/>
    <s v="Discovery Pass"/>
    <s v="JNST"/>
    <s v="S"/>
    <x v="2"/>
    <s v="182474"/>
    <n v="0"/>
    <x v="709"/>
    <n v="2013"/>
    <s v="20130503"/>
    <s v="20130503"/>
    <n v="89"/>
    <n v="7.75"/>
    <m/>
    <s v="CWT"/>
    <s v="B"/>
    <x v="0"/>
    <s v="Y"/>
    <s v="Y"/>
    <s v="Y"/>
    <n v="4.4999999999999997E-3"/>
    <s v="AD Clip"/>
    <n v="22713"/>
    <s v=""/>
    <n v="231337"/>
    <n v="2"/>
    <n v="32518"/>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4000000000000001"/>
    <m/>
    <m/>
    <m/>
    <m/>
    <m/>
    <m/>
    <m/>
    <m/>
    <n v="0"/>
    <n v="0.14000000000000001"/>
    <n v="0.14000000000000001"/>
    <n v="0"/>
    <n v="0.14000000000000001"/>
    <n v="6.1638709109320659E-6"/>
    <n v="1"/>
  </r>
  <r>
    <n v="27"/>
    <n v="106"/>
    <s v="Quinsam R"/>
    <s v="OPS"/>
    <s v="124"/>
    <s v="Chinook"/>
    <s v="3"/>
    <x v="0"/>
    <x v="10"/>
    <n v="106"/>
    <x v="11"/>
    <s v="CK-29"/>
    <s v="EAST VANCOUVER ISLAND-NORTH_FA_0.x"/>
    <s v="M"/>
    <s v="H"/>
    <n v="420"/>
    <s v="Discovery Passage Seapens"/>
    <n v="420"/>
    <s v="Discovery Pass"/>
    <s v="JNST"/>
    <s v="S"/>
    <x v="2"/>
    <s v="182474"/>
    <n v="0"/>
    <x v="709"/>
    <n v="2013"/>
    <s v="20130503"/>
    <s v="20130503"/>
    <n v="89"/>
    <n v="7.75"/>
    <m/>
    <s v="CWT"/>
    <s v="B"/>
    <x v="0"/>
    <s v="Y"/>
    <s v="Y"/>
    <s v="Y"/>
    <n v="4.4999999999999997E-3"/>
    <s v="AD Clip"/>
    <n v="22713"/>
    <s v=""/>
    <n v="231337"/>
    <n v="3"/>
    <n v="32518"/>
    <n v="2015"/>
    <m/>
    <m/>
    <m/>
    <m/>
    <m/>
    <m/>
    <m/>
    <m/>
    <m/>
    <m/>
    <m/>
    <m/>
    <m/>
    <n v="3.93"/>
    <m/>
    <m/>
    <m/>
    <m/>
    <m/>
    <m/>
    <m/>
    <m/>
    <m/>
    <m/>
    <m/>
    <m/>
    <m/>
    <m/>
    <n v="3.92"/>
    <m/>
    <m/>
    <m/>
    <m/>
    <m/>
    <m/>
    <m/>
    <m/>
    <m/>
    <m/>
    <m/>
    <m/>
    <m/>
    <m/>
    <m/>
    <m/>
    <m/>
    <m/>
    <m/>
    <m/>
    <m/>
    <m/>
    <m/>
    <m/>
    <m/>
    <m/>
    <m/>
    <m/>
    <m/>
    <m/>
    <m/>
    <m/>
    <m/>
    <m/>
    <m/>
    <m/>
    <m/>
    <m/>
    <m/>
    <m/>
    <m/>
    <m/>
    <m/>
    <m/>
    <m/>
    <m/>
    <m/>
    <m/>
    <m/>
    <m/>
    <m/>
    <m/>
    <m/>
    <m/>
    <m/>
    <m/>
    <m/>
    <m/>
    <m/>
    <m/>
    <m/>
    <m/>
    <m/>
    <m/>
    <m/>
    <m/>
    <m/>
    <m/>
    <m/>
    <m/>
    <m/>
    <m/>
    <m/>
    <m/>
    <m/>
    <m/>
    <m/>
    <m/>
    <m/>
    <m/>
    <m/>
    <m/>
    <m/>
    <m/>
    <m/>
    <m/>
    <m/>
    <m/>
    <m/>
    <m/>
    <m/>
    <m/>
    <m/>
    <m/>
    <m/>
    <m/>
    <m/>
    <m/>
    <m/>
    <m/>
    <m/>
    <m/>
    <n v="3.23"/>
    <m/>
    <m/>
    <m/>
    <m/>
    <m/>
    <m/>
    <m/>
    <m/>
    <m/>
    <m/>
    <m/>
    <m/>
    <m/>
    <m/>
    <m/>
    <m/>
    <m/>
    <m/>
    <m/>
    <m/>
    <m/>
    <m/>
    <m/>
    <m/>
    <m/>
    <m/>
    <m/>
    <n v="19.14"/>
    <m/>
    <m/>
    <m/>
    <m/>
    <n v="3.54"/>
    <n v="2.82"/>
    <m/>
    <m/>
    <n v="11.08"/>
    <n v="19.14"/>
    <n v="30.22"/>
    <n v="6.36"/>
    <n v="36.580000000000005"/>
    <n v="1.6105314137278212E-3"/>
    <n v="0.82613449972662645"/>
  </r>
  <r>
    <n v="27"/>
    <n v="106"/>
    <s v="Quinsam R"/>
    <s v="OPS"/>
    <s v="124"/>
    <s v="Chinook"/>
    <s v="3"/>
    <x v="0"/>
    <x v="10"/>
    <n v="106"/>
    <x v="11"/>
    <s v="CK-29"/>
    <s v="EAST VANCOUVER ISLAND-NORTH_FA_0.x"/>
    <s v="M"/>
    <s v="H"/>
    <n v="420"/>
    <s v="Discovery Passage Seapens"/>
    <n v="420"/>
    <s v="Discovery Pass"/>
    <s v="JNST"/>
    <s v="S"/>
    <x v="2"/>
    <s v="182474"/>
    <n v="0"/>
    <x v="709"/>
    <n v="2013"/>
    <s v="20130503"/>
    <s v="20130503"/>
    <n v="89"/>
    <n v="7.75"/>
    <m/>
    <s v="CWT"/>
    <s v="B"/>
    <x v="0"/>
    <s v="Y"/>
    <s v="Y"/>
    <s v="Y"/>
    <n v="4.4999999999999997E-3"/>
    <s v="AD Clip"/>
    <n v="22713"/>
    <s v=""/>
    <n v="231337"/>
    <n v="4"/>
    <n v="32518"/>
    <n v="2016"/>
    <m/>
    <m/>
    <m/>
    <m/>
    <m/>
    <m/>
    <m/>
    <m/>
    <m/>
    <m/>
    <m/>
    <m/>
    <m/>
    <n v="8.3699999999999992"/>
    <m/>
    <m/>
    <m/>
    <m/>
    <m/>
    <m/>
    <m/>
    <m/>
    <m/>
    <m/>
    <m/>
    <m/>
    <m/>
    <m/>
    <m/>
    <m/>
    <m/>
    <m/>
    <m/>
    <m/>
    <n v="5.58"/>
    <m/>
    <m/>
    <m/>
    <m/>
    <m/>
    <m/>
    <m/>
    <m/>
    <m/>
    <m/>
    <m/>
    <m/>
    <m/>
    <m/>
    <n v="5.97"/>
    <m/>
    <m/>
    <m/>
    <m/>
    <m/>
    <m/>
    <m/>
    <m/>
    <m/>
    <m/>
    <m/>
    <m/>
    <m/>
    <m/>
    <m/>
    <m/>
    <m/>
    <m/>
    <m/>
    <m/>
    <m/>
    <m/>
    <m/>
    <m/>
    <m/>
    <m/>
    <m/>
    <m/>
    <m/>
    <m/>
    <m/>
    <m/>
    <m/>
    <m/>
    <m/>
    <m/>
    <m/>
    <m/>
    <m/>
    <m/>
    <m/>
    <m/>
    <m/>
    <m/>
    <m/>
    <m/>
    <m/>
    <m/>
    <m/>
    <m/>
    <m/>
    <m/>
    <m/>
    <m/>
    <m/>
    <m/>
    <m/>
    <m/>
    <m/>
    <m/>
    <m/>
    <m/>
    <m/>
    <m/>
    <m/>
    <m/>
    <m/>
    <m/>
    <m/>
    <m/>
    <m/>
    <m/>
    <m/>
    <n v="6.83"/>
    <m/>
    <m/>
    <m/>
    <m/>
    <m/>
    <m/>
    <m/>
    <m/>
    <m/>
    <m/>
    <m/>
    <m/>
    <m/>
    <m/>
    <m/>
    <m/>
    <m/>
    <m/>
    <m/>
    <m/>
    <m/>
    <m/>
    <m/>
    <m/>
    <m/>
    <m/>
    <m/>
    <m/>
    <m/>
    <m/>
    <m/>
    <m/>
    <m/>
    <m/>
    <m/>
    <n v="24.89"/>
    <m/>
    <m/>
    <m/>
    <n v="1.72"/>
    <n v="5.24"/>
    <n v="3.78"/>
    <m/>
    <m/>
    <n v="26.75"/>
    <n v="26.61"/>
    <n v="53.36"/>
    <n v="9.02"/>
    <n v="62.379999999999995"/>
    <n v="2.7464447673138728E-3"/>
    <n v="0.85540237255530627"/>
  </r>
  <r>
    <n v="27"/>
    <n v="106"/>
    <s v="Quinsam R"/>
    <s v="OPS"/>
    <s v="124"/>
    <s v="Chinook"/>
    <s v="3"/>
    <x v="0"/>
    <x v="10"/>
    <n v="106"/>
    <x v="11"/>
    <s v="CK-29"/>
    <s v="EAST VANCOUVER ISLAND-NORTH_FA_0.x"/>
    <s v="M"/>
    <s v="H"/>
    <n v="420"/>
    <s v="Discovery Passage Seapens"/>
    <n v="420"/>
    <s v="Discovery Pass"/>
    <s v="JNST"/>
    <s v="S"/>
    <x v="2"/>
    <s v="182474"/>
    <n v="0"/>
    <x v="709"/>
    <n v="2013"/>
    <s v="20130503"/>
    <s v="20130503"/>
    <n v="89"/>
    <n v="7.75"/>
    <m/>
    <s v="CWT"/>
    <s v="B"/>
    <x v="0"/>
    <s v="Y"/>
    <s v="Y"/>
    <s v="Y"/>
    <n v="4.4999999999999997E-3"/>
    <s v="AD Clip"/>
    <n v="22713"/>
    <n v="22713"/>
    <n v="231337"/>
    <n v="5"/>
    <n v="32518"/>
    <n v="2017"/>
    <m/>
    <m/>
    <m/>
    <m/>
    <m/>
    <m/>
    <m/>
    <m/>
    <m/>
    <m/>
    <m/>
    <m/>
    <m/>
    <m/>
    <m/>
    <m/>
    <m/>
    <m/>
    <m/>
    <m/>
    <m/>
    <m/>
    <m/>
    <m/>
    <m/>
    <m/>
    <m/>
    <m/>
    <m/>
    <m/>
    <m/>
    <m/>
    <m/>
    <m/>
    <m/>
    <m/>
    <m/>
    <m/>
    <m/>
    <m/>
    <m/>
    <m/>
    <m/>
    <m/>
    <m/>
    <m/>
    <m/>
    <m/>
    <m/>
    <m/>
    <m/>
    <m/>
    <m/>
    <m/>
    <m/>
    <m/>
    <m/>
    <m/>
    <m/>
    <m/>
    <m/>
    <m/>
    <m/>
    <m/>
    <m/>
    <m/>
    <m/>
    <m/>
    <m/>
    <m/>
    <m/>
    <m/>
    <m/>
    <m/>
    <m/>
    <m/>
    <m/>
    <m/>
    <m/>
    <m/>
    <m/>
    <m/>
    <m/>
    <m/>
    <m/>
    <m/>
    <m/>
    <m/>
    <m/>
    <m/>
    <m/>
    <m/>
    <m/>
    <m/>
    <m/>
    <m/>
    <m/>
    <m/>
    <m/>
    <m/>
    <m/>
    <m/>
    <m/>
    <m/>
    <m/>
    <m/>
    <m/>
    <m/>
    <m/>
    <m/>
    <m/>
    <m/>
    <m/>
    <m/>
    <m/>
    <m/>
    <m/>
    <m/>
    <m/>
    <m/>
    <m/>
    <m/>
    <m/>
    <n v="8.0500000000000007"/>
    <m/>
    <m/>
    <m/>
    <m/>
    <m/>
    <m/>
    <m/>
    <m/>
    <m/>
    <m/>
    <m/>
    <m/>
    <m/>
    <m/>
    <m/>
    <m/>
    <m/>
    <m/>
    <m/>
    <m/>
    <m/>
    <m/>
    <m/>
    <m/>
    <m/>
    <m/>
    <m/>
    <m/>
    <m/>
    <m/>
    <m/>
    <m/>
    <m/>
    <m/>
    <m/>
    <m/>
    <m/>
    <m/>
    <m/>
    <m/>
    <m/>
    <m/>
    <m/>
    <m/>
    <n v="8.0500000000000007"/>
    <n v="0"/>
    <n v="8.0500000000000007"/>
    <n v="0"/>
    <n v="8.0500000000000007"/>
    <n v="3.5442257737859379E-4"/>
    <n v="1"/>
  </r>
  <r>
    <n v="27"/>
    <n v="106"/>
    <s v="Quinsam R"/>
    <s v="OPS"/>
    <s v="124"/>
    <s v="Chinook"/>
    <s v="3"/>
    <x v="0"/>
    <x v="10"/>
    <n v="106"/>
    <x v="11"/>
    <s v="CK-29"/>
    <s v="EAST VANCOUVER ISLAND-NORTH_FA_0.x"/>
    <s v="M"/>
    <s v="H"/>
    <n v="420"/>
    <s v="Discovery Passage Seapens"/>
    <n v="420"/>
    <s v="Discovery Pass"/>
    <s v="JNST"/>
    <s v="S"/>
    <x v="2"/>
    <s v="186342"/>
    <n v="0"/>
    <x v="710"/>
    <n v="2013"/>
    <s v="20130430"/>
    <s v="20130507"/>
    <n v="90"/>
    <n v="7.6"/>
    <m/>
    <s v="CWT"/>
    <s v="B"/>
    <x v="0"/>
    <s v="Y"/>
    <s v="Y"/>
    <s v="Y"/>
    <n v="1.6000000000000001E-3"/>
    <s v="AD Clip"/>
    <n v="22892"/>
    <s v=""/>
    <n v="154377"/>
    <n v="2"/>
    <n v="32530"/>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0.68"/>
    <n v="1.31"/>
    <m/>
    <m/>
    <n v="0"/>
    <n v="0"/>
    <n v="0"/>
    <n v="1.99"/>
    <n v="1.9900000000000002"/>
    <n v="8.6929931853922782E-5"/>
    <n v="0"/>
  </r>
  <r>
    <n v="27"/>
    <n v="106"/>
    <s v="Quinsam R"/>
    <s v="OPS"/>
    <s v="124"/>
    <s v="Chinook"/>
    <s v="3"/>
    <x v="0"/>
    <x v="10"/>
    <n v="106"/>
    <x v="11"/>
    <s v="CK-29"/>
    <s v="EAST VANCOUVER ISLAND-NORTH_FA_0.x"/>
    <s v="M"/>
    <s v="H"/>
    <n v="420"/>
    <s v="Discovery Passage Seapens"/>
    <n v="420"/>
    <s v="Discovery Pass"/>
    <s v="JNST"/>
    <s v="S"/>
    <x v="2"/>
    <s v="186342"/>
    <n v="0"/>
    <x v="710"/>
    <n v="2013"/>
    <s v="20130430"/>
    <s v="20130507"/>
    <n v="90"/>
    <n v="7.6"/>
    <m/>
    <s v="CWT"/>
    <s v="B"/>
    <x v="0"/>
    <s v="Y"/>
    <s v="Y"/>
    <s v="Y"/>
    <n v="1.6000000000000001E-3"/>
    <s v="AD Clip"/>
    <n v="22892"/>
    <s v=""/>
    <n v="154377"/>
    <n v="3"/>
    <n v="32530"/>
    <n v="2015"/>
    <m/>
    <m/>
    <m/>
    <m/>
    <m/>
    <m/>
    <m/>
    <m/>
    <m/>
    <m/>
    <m/>
    <m/>
    <m/>
    <m/>
    <m/>
    <m/>
    <m/>
    <m/>
    <m/>
    <m/>
    <m/>
    <m/>
    <m/>
    <m/>
    <m/>
    <m/>
    <n v="3.08"/>
    <m/>
    <m/>
    <m/>
    <m/>
    <m/>
    <m/>
    <m/>
    <m/>
    <m/>
    <m/>
    <m/>
    <m/>
    <m/>
    <m/>
    <m/>
    <m/>
    <m/>
    <m/>
    <m/>
    <m/>
    <m/>
    <m/>
    <n v="25.91"/>
    <m/>
    <m/>
    <m/>
    <m/>
    <m/>
    <m/>
    <m/>
    <m/>
    <m/>
    <m/>
    <m/>
    <m/>
    <m/>
    <m/>
    <m/>
    <m/>
    <m/>
    <n v="13.2"/>
    <m/>
    <m/>
    <m/>
    <m/>
    <m/>
    <m/>
    <m/>
    <m/>
    <m/>
    <m/>
    <m/>
    <m/>
    <m/>
    <m/>
    <m/>
    <m/>
    <m/>
    <m/>
    <m/>
    <m/>
    <m/>
    <m/>
    <m/>
    <m/>
    <m/>
    <m/>
    <m/>
    <m/>
    <m/>
    <m/>
    <m/>
    <m/>
    <m/>
    <m/>
    <m/>
    <m/>
    <m/>
    <m/>
    <m/>
    <m/>
    <m/>
    <m/>
    <m/>
    <m/>
    <m/>
    <m/>
    <m/>
    <m/>
    <m/>
    <m/>
    <m/>
    <m/>
    <m/>
    <m/>
    <m/>
    <m/>
    <m/>
    <m/>
    <m/>
    <m/>
    <m/>
    <m/>
    <m/>
    <n v="3.23"/>
    <m/>
    <m/>
    <m/>
    <m/>
    <m/>
    <m/>
    <m/>
    <m/>
    <m/>
    <m/>
    <m/>
    <m/>
    <m/>
    <m/>
    <m/>
    <m/>
    <m/>
    <m/>
    <m/>
    <m/>
    <m/>
    <m/>
    <m/>
    <m/>
    <m/>
    <m/>
    <m/>
    <n v="8.61"/>
    <m/>
    <m/>
    <m/>
    <m/>
    <n v="4.47"/>
    <n v="2.92"/>
    <m/>
    <m/>
    <n v="45.42"/>
    <n v="8.61"/>
    <n v="54.03"/>
    <n v="7.39"/>
    <n v="61.419999999999995"/>
    <n v="2.6830333741044905E-3"/>
    <n v="0.87968088570498215"/>
  </r>
  <r>
    <n v="27"/>
    <n v="106"/>
    <s v="Quinsam R"/>
    <s v="OPS"/>
    <s v="124"/>
    <s v="Chinook"/>
    <s v="3"/>
    <x v="0"/>
    <x v="10"/>
    <n v="106"/>
    <x v="11"/>
    <s v="CK-29"/>
    <s v="EAST VANCOUVER ISLAND-NORTH_FA_0.x"/>
    <s v="M"/>
    <s v="H"/>
    <n v="420"/>
    <s v="Discovery Passage Seapens"/>
    <n v="420"/>
    <s v="Discovery Pass"/>
    <s v="JNST"/>
    <s v="S"/>
    <x v="2"/>
    <s v="186342"/>
    <n v="0"/>
    <x v="710"/>
    <n v="2013"/>
    <s v="20130430"/>
    <s v="20130507"/>
    <n v="90"/>
    <n v="7.6"/>
    <m/>
    <s v="CWT"/>
    <s v="B"/>
    <x v="0"/>
    <s v="Y"/>
    <s v="Y"/>
    <s v="Y"/>
    <n v="1.6000000000000001E-3"/>
    <s v="AD Clip"/>
    <n v="22892"/>
    <n v="22892"/>
    <n v="154377"/>
    <n v="4"/>
    <n v="32530"/>
    <n v="2016"/>
    <m/>
    <m/>
    <m/>
    <m/>
    <m/>
    <m/>
    <m/>
    <m/>
    <m/>
    <m/>
    <m/>
    <m/>
    <m/>
    <n v="4.16"/>
    <m/>
    <m/>
    <m/>
    <m/>
    <m/>
    <m/>
    <m/>
    <n v="4.49"/>
    <m/>
    <m/>
    <m/>
    <m/>
    <m/>
    <m/>
    <m/>
    <m/>
    <m/>
    <m/>
    <m/>
    <m/>
    <m/>
    <m/>
    <m/>
    <m/>
    <m/>
    <m/>
    <m/>
    <m/>
    <m/>
    <m/>
    <m/>
    <m/>
    <m/>
    <m/>
    <m/>
    <n v="17.91"/>
    <m/>
    <m/>
    <m/>
    <m/>
    <m/>
    <m/>
    <m/>
    <m/>
    <m/>
    <m/>
    <m/>
    <m/>
    <m/>
    <m/>
    <m/>
    <m/>
    <m/>
    <m/>
    <m/>
    <m/>
    <m/>
    <m/>
    <m/>
    <m/>
    <m/>
    <m/>
    <m/>
    <m/>
    <m/>
    <m/>
    <m/>
    <m/>
    <m/>
    <m/>
    <m/>
    <m/>
    <m/>
    <m/>
    <m/>
    <m/>
    <m/>
    <m/>
    <m/>
    <m/>
    <m/>
    <m/>
    <m/>
    <m/>
    <m/>
    <m/>
    <m/>
    <m/>
    <m/>
    <m/>
    <m/>
    <m/>
    <m/>
    <m/>
    <m/>
    <m/>
    <m/>
    <m/>
    <m/>
    <m/>
    <m/>
    <m/>
    <m/>
    <m/>
    <m/>
    <m/>
    <m/>
    <m/>
    <m/>
    <m/>
    <m/>
    <m/>
    <m/>
    <m/>
    <m/>
    <m/>
    <m/>
    <m/>
    <m/>
    <m/>
    <m/>
    <m/>
    <n v="8.98"/>
    <m/>
    <m/>
    <m/>
    <m/>
    <m/>
    <m/>
    <m/>
    <m/>
    <m/>
    <m/>
    <m/>
    <m/>
    <m/>
    <m/>
    <m/>
    <m/>
    <m/>
    <m/>
    <m/>
    <m/>
    <m/>
    <m/>
    <n v="14.19"/>
    <m/>
    <m/>
    <m/>
    <m/>
    <n v="5.96"/>
    <n v="5.1100000000000003"/>
    <m/>
    <m/>
    <n v="35.54"/>
    <n v="14.19"/>
    <n v="49.73"/>
    <n v="11.07"/>
    <n v="60.800000000000004"/>
    <n v="2.6559496767429671E-3"/>
    <n v="0.81792763157894721"/>
  </r>
  <r>
    <n v="27"/>
    <n v="106"/>
    <s v="Quinsam R"/>
    <s v="OPS"/>
    <s v="124"/>
    <s v="Chinook"/>
    <s v="3"/>
    <x v="0"/>
    <x v="10"/>
    <n v="106"/>
    <x v="11"/>
    <s v="CK-29"/>
    <s v="EAST VANCOUVER ISLAND-NORTH_FA_0.x"/>
    <s v="M"/>
    <s v="H"/>
    <n v="106"/>
    <s v="Quinsam River H"/>
    <n v="6781"/>
    <s v="Orange Pt"/>
    <s v="JNST"/>
    <s v="S"/>
    <x v="1"/>
    <s v="180964"/>
    <n v="0"/>
    <x v="711"/>
    <n v="2013"/>
    <s v="20130411"/>
    <s v="20130411"/>
    <n v="76"/>
    <n v="4.46"/>
    <m/>
    <s v="CWT"/>
    <s v="B"/>
    <x v="1"/>
    <s v="N"/>
    <s v="N"/>
    <s v="N"/>
    <n v="3.8999999999999998E-3"/>
    <s v="AD Clip"/>
    <n v="22920"/>
    <s v=""/>
    <n v="153579"/>
    <n v="3"/>
    <n v="32531"/>
    <n v="2015"/>
    <m/>
    <m/>
    <m/>
    <m/>
    <m/>
    <m/>
    <m/>
    <m/>
    <m/>
    <m/>
    <m/>
    <m/>
    <m/>
    <m/>
    <m/>
    <m/>
    <m/>
    <m/>
    <m/>
    <m/>
    <m/>
    <m/>
    <m/>
    <m/>
    <m/>
    <m/>
    <m/>
    <m/>
    <m/>
    <m/>
    <m/>
    <m/>
    <m/>
    <m/>
    <m/>
    <m/>
    <m/>
    <m/>
    <m/>
    <m/>
    <m/>
    <m/>
    <m/>
    <m/>
    <m/>
    <m/>
    <m/>
    <m/>
    <m/>
    <n v="5.17"/>
    <m/>
    <m/>
    <m/>
    <m/>
    <m/>
    <m/>
    <m/>
    <m/>
    <m/>
    <m/>
    <m/>
    <m/>
    <m/>
    <m/>
    <m/>
    <m/>
    <m/>
    <m/>
    <m/>
    <m/>
    <m/>
    <m/>
    <m/>
    <m/>
    <m/>
    <m/>
    <m/>
    <m/>
    <m/>
    <m/>
    <m/>
    <m/>
    <m/>
    <m/>
    <m/>
    <m/>
    <m/>
    <m/>
    <m/>
    <m/>
    <m/>
    <m/>
    <m/>
    <m/>
    <m/>
    <m/>
    <m/>
    <m/>
    <m/>
    <m/>
    <m/>
    <m/>
    <m/>
    <m/>
    <m/>
    <m/>
    <m/>
    <m/>
    <m/>
    <m/>
    <m/>
    <m/>
    <m/>
    <m/>
    <m/>
    <m/>
    <m/>
    <m/>
    <m/>
    <m/>
    <m/>
    <m/>
    <m/>
    <m/>
    <m/>
    <m/>
    <m/>
    <m/>
    <m/>
    <m/>
    <m/>
    <m/>
    <m/>
    <m/>
    <m/>
    <m/>
    <m/>
    <m/>
    <m/>
    <m/>
    <m/>
    <m/>
    <m/>
    <m/>
    <m/>
    <m/>
    <m/>
    <m/>
    <m/>
    <m/>
    <m/>
    <m/>
    <m/>
    <m/>
    <m/>
    <m/>
    <m/>
    <m/>
    <m/>
    <n v="2.2599999999999998"/>
    <m/>
    <m/>
    <m/>
    <m/>
    <n v="1.69"/>
    <n v="4.4400000000000004"/>
    <n v="0.41"/>
    <m/>
    <n v="5.17"/>
    <n v="2.2599999999999998"/>
    <n v="7.43"/>
    <n v="6.54"/>
    <n v="13.969999999999999"/>
    <n v="6.0951134380453744E-4"/>
    <n v="0.53185397279885471"/>
  </r>
  <r>
    <n v="27"/>
    <n v="106"/>
    <s v="Quinsam R"/>
    <s v="OPS"/>
    <s v="124"/>
    <s v="Chinook"/>
    <s v="3"/>
    <x v="0"/>
    <x v="10"/>
    <n v="106"/>
    <x v="11"/>
    <s v="CK-29"/>
    <s v="EAST VANCOUVER ISLAND-NORTH_FA_0.x"/>
    <s v="M"/>
    <s v="H"/>
    <n v="106"/>
    <s v="Quinsam River H"/>
    <n v="6781"/>
    <s v="Orange Pt"/>
    <s v="JNST"/>
    <s v="S"/>
    <x v="1"/>
    <s v="180964"/>
    <n v="0"/>
    <x v="711"/>
    <n v="2013"/>
    <s v="20130411"/>
    <s v="20130411"/>
    <n v="76"/>
    <n v="4.46"/>
    <m/>
    <s v="CWT"/>
    <s v="B"/>
    <x v="1"/>
    <s v="N"/>
    <s v="N"/>
    <s v="N"/>
    <n v="3.8999999999999998E-3"/>
    <s v="AD Clip"/>
    <n v="22920"/>
    <s v=""/>
    <n v="153579"/>
    <n v="4"/>
    <n v="32531"/>
    <n v="2016"/>
    <m/>
    <m/>
    <m/>
    <m/>
    <m/>
    <m/>
    <m/>
    <m/>
    <m/>
    <m/>
    <m/>
    <m/>
    <m/>
    <m/>
    <m/>
    <m/>
    <m/>
    <m/>
    <m/>
    <m/>
    <m/>
    <m/>
    <m/>
    <m/>
    <m/>
    <m/>
    <m/>
    <m/>
    <n v="5.58"/>
    <m/>
    <m/>
    <m/>
    <m/>
    <m/>
    <m/>
    <m/>
    <m/>
    <m/>
    <m/>
    <m/>
    <m/>
    <m/>
    <m/>
    <m/>
    <m/>
    <m/>
    <m/>
    <m/>
    <m/>
    <m/>
    <m/>
    <m/>
    <m/>
    <m/>
    <m/>
    <m/>
    <m/>
    <m/>
    <m/>
    <m/>
    <m/>
    <m/>
    <m/>
    <m/>
    <m/>
    <m/>
    <m/>
    <m/>
    <m/>
    <m/>
    <m/>
    <m/>
    <m/>
    <m/>
    <m/>
    <m/>
    <m/>
    <m/>
    <m/>
    <m/>
    <m/>
    <m/>
    <m/>
    <m/>
    <m/>
    <m/>
    <m/>
    <m/>
    <m/>
    <m/>
    <m/>
    <m/>
    <m/>
    <m/>
    <m/>
    <m/>
    <m/>
    <m/>
    <m/>
    <m/>
    <m/>
    <m/>
    <m/>
    <m/>
    <m/>
    <m/>
    <m/>
    <m/>
    <m/>
    <m/>
    <m/>
    <m/>
    <m/>
    <m/>
    <m/>
    <m/>
    <m/>
    <m/>
    <m/>
    <m/>
    <m/>
    <m/>
    <m/>
    <m/>
    <m/>
    <m/>
    <m/>
    <m/>
    <m/>
    <m/>
    <m/>
    <m/>
    <m/>
    <m/>
    <m/>
    <m/>
    <m/>
    <m/>
    <m/>
    <m/>
    <m/>
    <m/>
    <m/>
    <m/>
    <m/>
    <m/>
    <m/>
    <m/>
    <m/>
    <m/>
    <m/>
    <m/>
    <m/>
    <m/>
    <m/>
    <m/>
    <m/>
    <m/>
    <m/>
    <n v="7.06"/>
    <m/>
    <m/>
    <m/>
    <m/>
    <n v="1.66"/>
    <n v="16.03"/>
    <m/>
    <m/>
    <n v="5.58"/>
    <n v="7.06"/>
    <n v="12.64"/>
    <n v="17.690000000000001"/>
    <n v="30.330000000000002"/>
    <n v="1.3232984293193718E-3"/>
    <n v="0.41674909330695681"/>
  </r>
  <r>
    <n v="27"/>
    <n v="106"/>
    <s v="Quinsam R"/>
    <s v="OPS"/>
    <s v="124"/>
    <s v="Chinook"/>
    <s v="3"/>
    <x v="0"/>
    <x v="10"/>
    <n v="106"/>
    <x v="11"/>
    <s v="CK-29"/>
    <s v="EAST VANCOUVER ISLAND-NORTH_FA_0.x"/>
    <s v="M"/>
    <s v="H"/>
    <n v="106"/>
    <s v="Quinsam River H"/>
    <n v="6781"/>
    <s v="Orange Pt"/>
    <s v="JNST"/>
    <s v="S"/>
    <x v="1"/>
    <s v="180964"/>
    <n v="0"/>
    <x v="711"/>
    <n v="2013"/>
    <s v="20130411"/>
    <s v="20130411"/>
    <n v="76"/>
    <n v="4.46"/>
    <m/>
    <s v="CWT"/>
    <s v="B"/>
    <x v="1"/>
    <s v="N"/>
    <s v="N"/>
    <s v="N"/>
    <n v="3.8999999999999998E-3"/>
    <s v="AD Clip"/>
    <n v="22920"/>
    <n v="22920"/>
    <n v="153579"/>
    <n v="5"/>
    <n v="32531"/>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0.39"/>
    <n v="0.69"/>
    <m/>
    <m/>
    <n v="0"/>
    <n v="0"/>
    <n v="0"/>
    <n v="1.08"/>
    <n v="1.08"/>
    <n v="4.7120418848167544E-5"/>
    <n v="0"/>
  </r>
  <r>
    <n v="27"/>
    <n v="106"/>
    <s v="Quinsam R"/>
    <s v="OPS"/>
    <s v="124"/>
    <s v="Chinook"/>
    <s v="3"/>
    <x v="0"/>
    <x v="10"/>
    <n v="106"/>
    <x v="11"/>
    <s v="CK-29"/>
    <s v="EAST VANCOUVER ISLAND-NORTH_FA_0.x"/>
    <s v="M"/>
    <s v="H"/>
    <n v="106"/>
    <s v="Quinsam River H"/>
    <n v="106"/>
    <s v="Quinsam R"/>
    <s v="JNST"/>
    <s v="S"/>
    <x v="1"/>
    <s v="181565"/>
    <n v="0"/>
    <x v="712"/>
    <n v="2013"/>
    <s v="20130513"/>
    <s v="20130513"/>
    <n v="82"/>
    <n v="5.86"/>
    <m/>
    <s v="CWT"/>
    <s v="P"/>
    <x v="0"/>
    <s v="Y"/>
    <s v="Y"/>
    <s v="Y"/>
    <n v="4.1000000000000003E-3"/>
    <s v="AD Clip"/>
    <n v="55932"/>
    <s v=""/>
    <n v="196948"/>
    <n v="3"/>
    <n v="32523"/>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0500000000000007"/>
    <m/>
    <m/>
    <m/>
    <m/>
    <n v="8.86"/>
    <n v="7.51"/>
    <m/>
    <m/>
    <n v="0"/>
    <n v="9.0500000000000007"/>
    <n v="9.0500000000000007"/>
    <n v="16.37"/>
    <n v="25.42"/>
    <n v="4.544804405349353E-4"/>
    <n v="0.35601888276947286"/>
  </r>
  <r>
    <n v="27"/>
    <n v="106"/>
    <s v="Quinsam R"/>
    <s v="OPS"/>
    <s v="124"/>
    <s v="Chinook"/>
    <s v="3"/>
    <x v="0"/>
    <x v="10"/>
    <n v="106"/>
    <x v="11"/>
    <s v="CK-29"/>
    <s v="EAST VANCOUVER ISLAND-NORTH_FA_0.x"/>
    <s v="M"/>
    <s v="H"/>
    <n v="106"/>
    <s v="Quinsam River H"/>
    <n v="106"/>
    <s v="Quinsam R"/>
    <s v="JNST"/>
    <s v="S"/>
    <x v="1"/>
    <s v="181565"/>
    <n v="0"/>
    <x v="712"/>
    <n v="2013"/>
    <s v="20130513"/>
    <s v="20130513"/>
    <n v="82"/>
    <n v="5.86"/>
    <m/>
    <s v="CWT"/>
    <s v="P"/>
    <x v="0"/>
    <s v="Y"/>
    <s v="Y"/>
    <s v="Y"/>
    <n v="4.1000000000000003E-3"/>
    <s v="AD Clip"/>
    <n v="55932"/>
    <s v=""/>
    <n v="196948"/>
    <n v="4"/>
    <n v="32523"/>
    <n v="2016"/>
    <m/>
    <m/>
    <m/>
    <m/>
    <m/>
    <m/>
    <m/>
    <m/>
    <m/>
    <m/>
    <m/>
    <m/>
    <m/>
    <n v="4.21"/>
    <m/>
    <m/>
    <m/>
    <m/>
    <m/>
    <m/>
    <m/>
    <m/>
    <m/>
    <m/>
    <m/>
    <m/>
    <m/>
    <m/>
    <n v="11.16"/>
    <m/>
    <m/>
    <m/>
    <m/>
    <m/>
    <n v="5.46"/>
    <m/>
    <m/>
    <m/>
    <m/>
    <m/>
    <m/>
    <m/>
    <m/>
    <m/>
    <m/>
    <m/>
    <m/>
    <m/>
    <m/>
    <n v="11.94"/>
    <m/>
    <m/>
    <m/>
    <m/>
    <m/>
    <m/>
    <m/>
    <m/>
    <m/>
    <m/>
    <m/>
    <m/>
    <m/>
    <m/>
    <m/>
    <m/>
    <m/>
    <m/>
    <m/>
    <m/>
    <m/>
    <m/>
    <m/>
    <m/>
    <m/>
    <m/>
    <m/>
    <m/>
    <m/>
    <m/>
    <m/>
    <m/>
    <m/>
    <m/>
    <m/>
    <m/>
    <m/>
    <m/>
    <m/>
    <m/>
    <m/>
    <m/>
    <m/>
    <m/>
    <m/>
    <m/>
    <m/>
    <m/>
    <m/>
    <m/>
    <m/>
    <m/>
    <m/>
    <m/>
    <m/>
    <m/>
    <m/>
    <m/>
    <m/>
    <m/>
    <m/>
    <m/>
    <m/>
    <m/>
    <m/>
    <m/>
    <m/>
    <m/>
    <m/>
    <m/>
    <m/>
    <m/>
    <m/>
    <m/>
    <m/>
    <m/>
    <m/>
    <m/>
    <m/>
    <m/>
    <m/>
    <m/>
    <m/>
    <m/>
    <m/>
    <m/>
    <m/>
    <m/>
    <m/>
    <m/>
    <m/>
    <m/>
    <m/>
    <m/>
    <m/>
    <m/>
    <m/>
    <m/>
    <m/>
    <m/>
    <m/>
    <m/>
    <m/>
    <m/>
    <m/>
    <m/>
    <m/>
    <m/>
    <m/>
    <n v="50.53"/>
    <m/>
    <m/>
    <m/>
    <m/>
    <n v="35.729999999999997"/>
    <n v="37.51"/>
    <m/>
    <m/>
    <n v="32.770000000000003"/>
    <n v="50.53"/>
    <n v="83.3"/>
    <n v="73.239999999999995"/>
    <n v="156.54"/>
    <n v="2.7987556318386612E-3"/>
    <n v="0.53213236233550532"/>
  </r>
  <r>
    <n v="27"/>
    <n v="106"/>
    <s v="Quinsam R"/>
    <s v="OPS"/>
    <s v="124"/>
    <s v="Chinook"/>
    <s v="3"/>
    <x v="0"/>
    <x v="10"/>
    <n v="106"/>
    <x v="11"/>
    <s v="CK-29"/>
    <s v="EAST VANCOUVER ISLAND-NORTH_FA_0.x"/>
    <s v="M"/>
    <s v="H"/>
    <n v="106"/>
    <s v="Quinsam River H"/>
    <n v="106"/>
    <s v="Quinsam R"/>
    <s v="JNST"/>
    <s v="S"/>
    <x v="1"/>
    <s v="181565"/>
    <n v="0"/>
    <x v="712"/>
    <n v="2013"/>
    <s v="20130513"/>
    <s v="20130513"/>
    <n v="82"/>
    <n v="5.86"/>
    <m/>
    <s v="CWT"/>
    <s v="P"/>
    <x v="0"/>
    <s v="Y"/>
    <s v="Y"/>
    <s v="Y"/>
    <n v="4.1000000000000003E-3"/>
    <s v="AD Clip"/>
    <n v="55932"/>
    <n v="55932"/>
    <n v="196948"/>
    <n v="5"/>
    <n v="32523"/>
    <n v="2017"/>
    <m/>
    <m/>
    <m/>
    <m/>
    <m/>
    <m/>
    <m/>
    <m/>
    <m/>
    <m/>
    <m/>
    <m/>
    <m/>
    <m/>
    <m/>
    <m/>
    <m/>
    <m/>
    <m/>
    <m/>
    <m/>
    <m/>
    <m/>
    <m/>
    <m/>
    <m/>
    <m/>
    <m/>
    <m/>
    <m/>
    <m/>
    <m/>
    <m/>
    <m/>
    <m/>
    <m/>
    <m/>
    <m/>
    <m/>
    <m/>
    <m/>
    <m/>
    <m/>
    <m/>
    <m/>
    <m/>
    <m/>
    <m/>
    <m/>
    <n v="4.3099999999999996"/>
    <m/>
    <m/>
    <m/>
    <m/>
    <m/>
    <m/>
    <m/>
    <m/>
    <m/>
    <m/>
    <m/>
    <m/>
    <m/>
    <m/>
    <m/>
    <m/>
    <m/>
    <m/>
    <m/>
    <m/>
    <m/>
    <m/>
    <m/>
    <m/>
    <m/>
    <m/>
    <m/>
    <m/>
    <m/>
    <m/>
    <m/>
    <m/>
    <m/>
    <m/>
    <m/>
    <m/>
    <m/>
    <m/>
    <m/>
    <m/>
    <m/>
    <m/>
    <m/>
    <m/>
    <m/>
    <m/>
    <m/>
    <m/>
    <m/>
    <m/>
    <m/>
    <m/>
    <m/>
    <m/>
    <m/>
    <m/>
    <m/>
    <m/>
    <m/>
    <m/>
    <m/>
    <m/>
    <m/>
    <m/>
    <m/>
    <m/>
    <m/>
    <m/>
    <m/>
    <m/>
    <m/>
    <m/>
    <m/>
    <m/>
    <m/>
    <m/>
    <m/>
    <m/>
    <m/>
    <m/>
    <m/>
    <m/>
    <m/>
    <m/>
    <m/>
    <m/>
    <m/>
    <m/>
    <m/>
    <m/>
    <m/>
    <m/>
    <m/>
    <m/>
    <m/>
    <m/>
    <m/>
    <m/>
    <m/>
    <m/>
    <m/>
    <m/>
    <m/>
    <m/>
    <m/>
    <m/>
    <m/>
    <m/>
    <m/>
    <m/>
    <m/>
    <m/>
    <m/>
    <m/>
    <n v="2.89"/>
    <n v="19.940000000000001"/>
    <m/>
    <m/>
    <n v="4.3099999999999996"/>
    <n v="0"/>
    <n v="4.3099999999999996"/>
    <n v="22.83"/>
    <n v="27.14"/>
    <n v="4.8523206751054852E-4"/>
    <n v="0.15880619012527633"/>
  </r>
  <r>
    <n v="27"/>
    <n v="106"/>
    <s v="Quinsam R"/>
    <s v="OPS"/>
    <s v="124"/>
    <s v="Chinook"/>
    <s v="3"/>
    <x v="0"/>
    <x v="10"/>
    <n v="106"/>
    <x v="11"/>
    <s v="CK-29"/>
    <s v="EAST VANCOUVER ISLAND-NORTH_FA_0.x"/>
    <s v="M"/>
    <s v="H"/>
    <n v="106"/>
    <s v="Quinsam River H"/>
    <n v="106"/>
    <s v="Quinsam R"/>
    <s v="JNST"/>
    <s v="S"/>
    <x v="1"/>
    <s v="181571"/>
    <n v="0"/>
    <x v="713"/>
    <n v="2013"/>
    <s v="20130509"/>
    <s v="20130509"/>
    <n v="82"/>
    <n v="5.76"/>
    <m/>
    <s v="CWT"/>
    <s v="P"/>
    <x v="0"/>
    <s v="Y"/>
    <s v="Y"/>
    <s v="Y"/>
    <n v="3.0000000000000001E-3"/>
    <s v="AD Clip"/>
    <n v="56055"/>
    <s v=""/>
    <n v="196151"/>
    <n v="3"/>
    <n v="32524"/>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86"/>
    <m/>
    <m/>
    <m/>
    <m/>
    <n v="6.49"/>
    <n v="5.78"/>
    <m/>
    <m/>
    <n v="0"/>
    <n v="5.86"/>
    <n v="5.86"/>
    <n v="12.27"/>
    <n v="18.130000000000003"/>
    <n v="3.2343234323432347E-4"/>
    <n v="0.32322118036403746"/>
  </r>
  <r>
    <n v="27"/>
    <n v="106"/>
    <s v="Quinsam R"/>
    <s v="OPS"/>
    <s v="124"/>
    <s v="Chinook"/>
    <s v="3"/>
    <x v="0"/>
    <x v="10"/>
    <n v="106"/>
    <x v="11"/>
    <s v="CK-29"/>
    <s v="EAST VANCOUVER ISLAND-NORTH_FA_0.x"/>
    <s v="M"/>
    <s v="H"/>
    <n v="106"/>
    <s v="Quinsam River H"/>
    <n v="106"/>
    <s v="Quinsam R"/>
    <s v="JNST"/>
    <s v="S"/>
    <x v="1"/>
    <s v="181571"/>
    <n v="0"/>
    <x v="713"/>
    <n v="2013"/>
    <s v="20130509"/>
    <s v="20130509"/>
    <n v="82"/>
    <n v="5.76"/>
    <m/>
    <s v="CWT"/>
    <s v="P"/>
    <x v="0"/>
    <s v="Y"/>
    <s v="Y"/>
    <s v="Y"/>
    <n v="3.0000000000000001E-3"/>
    <s v="AD Clip"/>
    <n v="56055"/>
    <s v=""/>
    <n v="196151"/>
    <n v="4"/>
    <n v="32524"/>
    <n v="2016"/>
    <m/>
    <m/>
    <m/>
    <m/>
    <m/>
    <m/>
    <m/>
    <m/>
    <m/>
    <m/>
    <m/>
    <m/>
    <m/>
    <n v="4.16"/>
    <m/>
    <m/>
    <m/>
    <m/>
    <m/>
    <m/>
    <m/>
    <m/>
    <m/>
    <m/>
    <m/>
    <m/>
    <m/>
    <m/>
    <n v="11.04"/>
    <m/>
    <m/>
    <m/>
    <m/>
    <m/>
    <n v="5.58"/>
    <m/>
    <m/>
    <m/>
    <m/>
    <m/>
    <m/>
    <m/>
    <m/>
    <m/>
    <m/>
    <m/>
    <m/>
    <m/>
    <m/>
    <n v="11.94"/>
    <m/>
    <m/>
    <m/>
    <m/>
    <m/>
    <m/>
    <m/>
    <m/>
    <m/>
    <m/>
    <m/>
    <m/>
    <m/>
    <m/>
    <m/>
    <m/>
    <m/>
    <m/>
    <m/>
    <m/>
    <m/>
    <m/>
    <m/>
    <m/>
    <m/>
    <m/>
    <m/>
    <m/>
    <m/>
    <m/>
    <m/>
    <m/>
    <m/>
    <m/>
    <m/>
    <m/>
    <m/>
    <m/>
    <m/>
    <m/>
    <m/>
    <m/>
    <m/>
    <m/>
    <m/>
    <m/>
    <m/>
    <m/>
    <m/>
    <m/>
    <m/>
    <m/>
    <m/>
    <m/>
    <m/>
    <m/>
    <m/>
    <m/>
    <m/>
    <m/>
    <m/>
    <m/>
    <m/>
    <m/>
    <m/>
    <m/>
    <m/>
    <m/>
    <m/>
    <m/>
    <m/>
    <m/>
    <m/>
    <m/>
    <m/>
    <m/>
    <m/>
    <m/>
    <m/>
    <m/>
    <m/>
    <m/>
    <m/>
    <m/>
    <m/>
    <m/>
    <n v="8.98"/>
    <m/>
    <m/>
    <m/>
    <n v="13.47"/>
    <m/>
    <m/>
    <m/>
    <m/>
    <m/>
    <m/>
    <m/>
    <m/>
    <m/>
    <m/>
    <m/>
    <m/>
    <m/>
    <m/>
    <m/>
    <m/>
    <m/>
    <m/>
    <n v="29.63"/>
    <m/>
    <m/>
    <m/>
    <m/>
    <n v="30.52"/>
    <n v="47.96"/>
    <m/>
    <m/>
    <n v="55.17"/>
    <n v="29.63"/>
    <n v="84.8"/>
    <n v="78.48"/>
    <n v="163.28"/>
    <n v="2.912853447506913E-3"/>
    <n v="0.51935325820676137"/>
  </r>
  <r>
    <n v="27"/>
    <n v="106"/>
    <s v="Quinsam R"/>
    <s v="OPS"/>
    <s v="124"/>
    <s v="Chinook"/>
    <s v="3"/>
    <x v="0"/>
    <x v="10"/>
    <n v="106"/>
    <x v="11"/>
    <s v="CK-29"/>
    <s v="EAST VANCOUVER ISLAND-NORTH_FA_0.x"/>
    <s v="M"/>
    <s v="H"/>
    <n v="106"/>
    <s v="Quinsam River H"/>
    <n v="106"/>
    <s v="Quinsam R"/>
    <s v="JNST"/>
    <s v="S"/>
    <x v="1"/>
    <s v="181571"/>
    <n v="0"/>
    <x v="713"/>
    <n v="2013"/>
    <s v="20130509"/>
    <s v="20130509"/>
    <n v="82"/>
    <n v="5.76"/>
    <m/>
    <s v="CWT"/>
    <s v="P"/>
    <x v="0"/>
    <s v="Y"/>
    <s v="Y"/>
    <s v="Y"/>
    <n v="3.0000000000000001E-3"/>
    <s v="AD Clip"/>
    <n v="56055"/>
    <n v="56055"/>
    <n v="196151"/>
    <n v="5"/>
    <n v="32524"/>
    <n v="2017"/>
    <m/>
    <m/>
    <m/>
    <m/>
    <m/>
    <m/>
    <m/>
    <m/>
    <m/>
    <m/>
    <m/>
    <m/>
    <m/>
    <m/>
    <m/>
    <m/>
    <m/>
    <m/>
    <m/>
    <m/>
    <m/>
    <m/>
    <m/>
    <m/>
    <m/>
    <m/>
    <m/>
    <m/>
    <n v="4.04"/>
    <m/>
    <m/>
    <m/>
    <m/>
    <m/>
    <m/>
    <m/>
    <m/>
    <m/>
    <m/>
    <m/>
    <m/>
    <m/>
    <m/>
    <m/>
    <m/>
    <m/>
    <m/>
    <m/>
    <m/>
    <m/>
    <m/>
    <m/>
    <m/>
    <m/>
    <m/>
    <m/>
    <m/>
    <m/>
    <m/>
    <m/>
    <m/>
    <m/>
    <m/>
    <m/>
    <m/>
    <m/>
    <m/>
    <m/>
    <m/>
    <m/>
    <m/>
    <m/>
    <m/>
    <m/>
    <m/>
    <m/>
    <m/>
    <m/>
    <m/>
    <m/>
    <m/>
    <m/>
    <m/>
    <m/>
    <m/>
    <m/>
    <m/>
    <m/>
    <m/>
    <m/>
    <m/>
    <m/>
    <m/>
    <m/>
    <m/>
    <m/>
    <m/>
    <m/>
    <m/>
    <m/>
    <m/>
    <m/>
    <m/>
    <m/>
    <m/>
    <m/>
    <m/>
    <m/>
    <m/>
    <m/>
    <m/>
    <m/>
    <m/>
    <m/>
    <m/>
    <m/>
    <m/>
    <m/>
    <m/>
    <m/>
    <m/>
    <m/>
    <m/>
    <m/>
    <m/>
    <m/>
    <m/>
    <m/>
    <m/>
    <m/>
    <m/>
    <m/>
    <m/>
    <m/>
    <m/>
    <m/>
    <m/>
    <m/>
    <m/>
    <m/>
    <m/>
    <m/>
    <m/>
    <m/>
    <m/>
    <m/>
    <m/>
    <n v="6.96"/>
    <m/>
    <m/>
    <m/>
    <m/>
    <m/>
    <m/>
    <m/>
    <m/>
    <m/>
    <m/>
    <m/>
    <n v="1.68"/>
    <m/>
    <m/>
    <m/>
    <m/>
    <n v="5.91"/>
    <n v="11.36"/>
    <m/>
    <m/>
    <n v="11"/>
    <n v="1.68"/>
    <n v="12.68"/>
    <n v="17.27"/>
    <n v="29.95"/>
    <n v="5.3429667291053434E-4"/>
    <n v="0.42337228714524205"/>
  </r>
  <r>
    <n v="27"/>
    <n v="106"/>
    <s v="Quinsam R"/>
    <s v="OPS"/>
    <s v="124"/>
    <s v="Chinook"/>
    <s v="3"/>
    <x v="0"/>
    <x v="10"/>
    <n v="106"/>
    <x v="11"/>
    <s v="CK-29"/>
    <s v="EAST VANCOUVER ISLAND-NORTH_FA_0.x"/>
    <s v="M"/>
    <s v="H"/>
    <n v="106"/>
    <s v="Quinsam River H"/>
    <n v="106"/>
    <s v="Quinsam R"/>
    <s v="JNST"/>
    <s v="S"/>
    <x v="1"/>
    <s v="181572"/>
    <n v="0"/>
    <x v="714"/>
    <n v="2013"/>
    <s v="20130508"/>
    <s v="20130508"/>
    <n v="77"/>
    <n v="4.97"/>
    <m/>
    <s v="CWT"/>
    <s v="P"/>
    <x v="0"/>
    <s v="Y"/>
    <s v="Y"/>
    <s v="Y"/>
    <n v="2.8999999999999998E-3"/>
    <s v="AD Clip"/>
    <n v="55923"/>
    <s v=""/>
    <n v="199708"/>
    <n v="2"/>
    <n v="32525"/>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4"/>
    <n v="0.65"/>
    <m/>
    <m/>
    <n v="0"/>
    <n v="0"/>
    <n v="0"/>
    <n v="0.99"/>
    <n v="0.99"/>
    <n v="1.770291293385548E-5"/>
    <n v="0"/>
  </r>
  <r>
    <n v="27"/>
    <n v="106"/>
    <s v="Quinsam R"/>
    <s v="OPS"/>
    <s v="124"/>
    <s v="Chinook"/>
    <s v="3"/>
    <x v="0"/>
    <x v="10"/>
    <n v="106"/>
    <x v="11"/>
    <s v="CK-29"/>
    <s v="EAST VANCOUVER ISLAND-NORTH_FA_0.x"/>
    <s v="M"/>
    <s v="H"/>
    <n v="106"/>
    <s v="Quinsam River H"/>
    <n v="106"/>
    <s v="Quinsam R"/>
    <s v="JNST"/>
    <s v="S"/>
    <x v="1"/>
    <s v="181572"/>
    <n v="0"/>
    <x v="714"/>
    <n v="2013"/>
    <s v="20130508"/>
    <s v="20130508"/>
    <n v="77"/>
    <n v="4.97"/>
    <m/>
    <s v="CWT"/>
    <s v="P"/>
    <x v="0"/>
    <s v="Y"/>
    <s v="Y"/>
    <s v="Y"/>
    <n v="2.8999999999999998E-3"/>
    <s v="AD Clip"/>
    <n v="55923"/>
    <s v=""/>
    <n v="199708"/>
    <n v="3"/>
    <n v="32525"/>
    <n v="2015"/>
    <m/>
    <m/>
    <m/>
    <m/>
    <m/>
    <m/>
    <m/>
    <m/>
    <m/>
    <m/>
    <m/>
    <m/>
    <m/>
    <m/>
    <m/>
    <m/>
    <m/>
    <m/>
    <m/>
    <m/>
    <m/>
    <m/>
    <m/>
    <m/>
    <m/>
    <m/>
    <m/>
    <m/>
    <m/>
    <m/>
    <m/>
    <m/>
    <m/>
    <m/>
    <m/>
    <m/>
    <m/>
    <m/>
    <m/>
    <m/>
    <m/>
    <m/>
    <m/>
    <m/>
    <m/>
    <m/>
    <m/>
    <m/>
    <m/>
    <m/>
    <m/>
    <m/>
    <m/>
    <m/>
    <m/>
    <m/>
    <m/>
    <m/>
    <m/>
    <m/>
    <m/>
    <m/>
    <m/>
    <m/>
    <m/>
    <m/>
    <m/>
    <m/>
    <m/>
    <m/>
    <m/>
    <m/>
    <m/>
    <m/>
    <m/>
    <m/>
    <m/>
    <m/>
    <m/>
    <m/>
    <m/>
    <m/>
    <m/>
    <m/>
    <m/>
    <m/>
    <m/>
    <m/>
    <m/>
    <m/>
    <m/>
    <m/>
    <m/>
    <m/>
    <m/>
    <m/>
    <m/>
    <m/>
    <m/>
    <m/>
    <m/>
    <m/>
    <m/>
    <m/>
    <m/>
    <m/>
    <m/>
    <m/>
    <m/>
    <m/>
    <m/>
    <m/>
    <m/>
    <m/>
    <m/>
    <m/>
    <m/>
    <m/>
    <m/>
    <m/>
    <m/>
    <m/>
    <m/>
    <n v="3.23"/>
    <m/>
    <m/>
    <m/>
    <m/>
    <m/>
    <m/>
    <m/>
    <m/>
    <m/>
    <m/>
    <m/>
    <m/>
    <m/>
    <m/>
    <m/>
    <m/>
    <m/>
    <m/>
    <m/>
    <m/>
    <m/>
    <m/>
    <m/>
    <m/>
    <m/>
    <m/>
    <m/>
    <m/>
    <m/>
    <m/>
    <m/>
    <m/>
    <m/>
    <m/>
    <m/>
    <n v="0"/>
    <m/>
    <m/>
    <m/>
    <m/>
    <n v="6.24"/>
    <n v="3.87"/>
    <m/>
    <m/>
    <n v="3.23"/>
    <n v="0"/>
    <n v="3.23"/>
    <n v="10.11"/>
    <n v="13.34"/>
    <n v="2.3854228135114354E-4"/>
    <n v="0.24212893553223389"/>
  </r>
  <r>
    <n v="27"/>
    <n v="106"/>
    <s v="Quinsam R"/>
    <s v="OPS"/>
    <s v="124"/>
    <s v="Chinook"/>
    <s v="3"/>
    <x v="0"/>
    <x v="10"/>
    <n v="106"/>
    <x v="11"/>
    <s v="CK-29"/>
    <s v="EAST VANCOUVER ISLAND-NORTH_FA_0.x"/>
    <s v="M"/>
    <s v="H"/>
    <n v="106"/>
    <s v="Quinsam River H"/>
    <n v="106"/>
    <s v="Quinsam R"/>
    <s v="JNST"/>
    <s v="S"/>
    <x v="1"/>
    <s v="181572"/>
    <n v="0"/>
    <x v="714"/>
    <n v="2013"/>
    <s v="20130508"/>
    <s v="20130508"/>
    <n v="77"/>
    <n v="4.97"/>
    <m/>
    <s v="CWT"/>
    <s v="P"/>
    <x v="0"/>
    <s v="Y"/>
    <s v="Y"/>
    <s v="Y"/>
    <n v="2.8999999999999998E-3"/>
    <s v="AD Clip"/>
    <n v="55923"/>
    <s v=""/>
    <n v="199708"/>
    <n v="4"/>
    <n v="32525"/>
    <n v="2016"/>
    <m/>
    <m/>
    <m/>
    <m/>
    <m/>
    <m/>
    <m/>
    <m/>
    <m/>
    <m/>
    <m/>
    <m/>
    <m/>
    <m/>
    <m/>
    <m/>
    <m/>
    <m/>
    <m/>
    <m/>
    <m/>
    <m/>
    <m/>
    <m/>
    <m/>
    <m/>
    <m/>
    <m/>
    <n v="5.58"/>
    <m/>
    <m/>
    <m/>
    <m/>
    <m/>
    <m/>
    <m/>
    <m/>
    <m/>
    <m/>
    <m/>
    <m/>
    <m/>
    <m/>
    <m/>
    <m/>
    <m/>
    <m/>
    <m/>
    <m/>
    <n v="11.94"/>
    <m/>
    <m/>
    <m/>
    <m/>
    <m/>
    <m/>
    <m/>
    <m/>
    <m/>
    <m/>
    <m/>
    <m/>
    <m/>
    <m/>
    <m/>
    <m/>
    <m/>
    <m/>
    <m/>
    <m/>
    <m/>
    <m/>
    <m/>
    <m/>
    <m/>
    <m/>
    <m/>
    <m/>
    <m/>
    <m/>
    <m/>
    <m/>
    <m/>
    <m/>
    <m/>
    <m/>
    <m/>
    <m/>
    <m/>
    <m/>
    <m/>
    <m/>
    <m/>
    <m/>
    <m/>
    <m/>
    <m/>
    <m/>
    <m/>
    <m/>
    <m/>
    <m/>
    <m/>
    <m/>
    <m/>
    <m/>
    <m/>
    <m/>
    <m/>
    <m/>
    <m/>
    <m/>
    <m/>
    <m/>
    <m/>
    <m/>
    <m/>
    <m/>
    <m/>
    <m/>
    <m/>
    <m/>
    <m/>
    <m/>
    <m/>
    <m/>
    <m/>
    <m/>
    <m/>
    <m/>
    <m/>
    <m/>
    <m/>
    <m/>
    <m/>
    <m/>
    <n v="4.49"/>
    <m/>
    <m/>
    <m/>
    <m/>
    <m/>
    <m/>
    <n v="4.49"/>
    <m/>
    <m/>
    <m/>
    <m/>
    <m/>
    <m/>
    <m/>
    <m/>
    <m/>
    <m/>
    <m/>
    <m/>
    <m/>
    <m/>
    <m/>
    <n v="22.08"/>
    <m/>
    <m/>
    <m/>
    <m/>
    <n v="24.29"/>
    <n v="44.16"/>
    <m/>
    <m/>
    <n v="26.5"/>
    <n v="22.08"/>
    <n v="48.58"/>
    <n v="68.45"/>
    <n v="117.03"/>
    <n v="2.0926988895445522E-3"/>
    <n v="0.41510723746048023"/>
  </r>
  <r>
    <n v="27"/>
    <n v="106"/>
    <s v="Quinsam R"/>
    <s v="OPS"/>
    <s v="124"/>
    <s v="Chinook"/>
    <s v="3"/>
    <x v="0"/>
    <x v="10"/>
    <n v="106"/>
    <x v="11"/>
    <s v="CK-29"/>
    <s v="EAST VANCOUVER ISLAND-NORTH_FA_0.x"/>
    <s v="M"/>
    <s v="H"/>
    <n v="106"/>
    <s v="Quinsam River H"/>
    <n v="106"/>
    <s v="Quinsam R"/>
    <s v="JNST"/>
    <s v="S"/>
    <x v="1"/>
    <s v="181572"/>
    <n v="0"/>
    <x v="714"/>
    <n v="2013"/>
    <s v="20130508"/>
    <s v="20130508"/>
    <n v="77"/>
    <n v="4.97"/>
    <m/>
    <s v="CWT"/>
    <s v="P"/>
    <x v="0"/>
    <s v="Y"/>
    <s v="Y"/>
    <s v="Y"/>
    <n v="2.8999999999999998E-3"/>
    <s v="AD Clip"/>
    <n v="55923"/>
    <n v="55923"/>
    <n v="199708"/>
    <n v="5"/>
    <n v="32525"/>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49"/>
    <m/>
    <m/>
    <m/>
    <m/>
    <n v="2.36"/>
    <n v="9.25"/>
    <m/>
    <m/>
    <n v="0"/>
    <n v="4.49"/>
    <n v="4.49"/>
    <n v="11.61"/>
    <n v="16.100000000000001"/>
    <n v="2.878958568031043E-4"/>
    <n v="0.27888198757763977"/>
  </r>
  <r>
    <n v="27"/>
    <n v="106"/>
    <s v="Quinsam R"/>
    <s v="OPS"/>
    <s v="124"/>
    <s v="Chinook"/>
    <s v="3"/>
    <x v="0"/>
    <x v="10"/>
    <n v="106"/>
    <x v="11"/>
    <s v="CK-29"/>
    <s v="EAST VANCOUVER ISLAND-NORTH_FA_0.x"/>
    <s v="M"/>
    <s v="H"/>
    <n v="106"/>
    <s v="Quinsam River H"/>
    <n v="106"/>
    <s v="Quinsam R"/>
    <s v="JNST"/>
    <s v="S"/>
    <x v="1"/>
    <s v="181573"/>
    <n v="0"/>
    <x v="715"/>
    <n v="2013"/>
    <s v="20130510"/>
    <s v="20130510"/>
    <n v="77"/>
    <n v="4.96"/>
    <m/>
    <s v="CWT"/>
    <s v="P"/>
    <x v="0"/>
    <s v="Y"/>
    <s v="Y"/>
    <s v="Y"/>
    <n v="2.5999999999999999E-3"/>
    <s v="AD Clip"/>
    <n v="56855"/>
    <s v=""/>
    <n v="197023"/>
    <n v="2"/>
    <n v="32526"/>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8"/>
    <n v="1.31"/>
    <m/>
    <m/>
    <n v="0"/>
    <n v="0"/>
    <n v="0"/>
    <n v="1.99"/>
    <n v="1.9900000000000002"/>
    <n v="3.5001319145193921E-5"/>
    <n v="0"/>
  </r>
  <r>
    <n v="27"/>
    <n v="106"/>
    <s v="Quinsam R"/>
    <s v="OPS"/>
    <s v="124"/>
    <s v="Chinook"/>
    <s v="3"/>
    <x v="0"/>
    <x v="10"/>
    <n v="106"/>
    <x v="11"/>
    <s v="CK-29"/>
    <s v="EAST VANCOUVER ISLAND-NORTH_FA_0.x"/>
    <s v="M"/>
    <s v="H"/>
    <n v="106"/>
    <s v="Quinsam River H"/>
    <n v="106"/>
    <s v="Quinsam R"/>
    <s v="JNST"/>
    <s v="S"/>
    <x v="1"/>
    <s v="181573"/>
    <n v="0"/>
    <x v="715"/>
    <n v="2013"/>
    <s v="20130510"/>
    <s v="20130510"/>
    <n v="77"/>
    <n v="4.96"/>
    <m/>
    <s v="CWT"/>
    <s v="P"/>
    <x v="0"/>
    <s v="Y"/>
    <s v="Y"/>
    <s v="Y"/>
    <n v="2.5999999999999999E-3"/>
    <s v="AD Clip"/>
    <n v="56855"/>
    <s v=""/>
    <n v="197023"/>
    <n v="3"/>
    <n v="32526"/>
    <n v="2015"/>
    <m/>
    <m/>
    <m/>
    <m/>
    <m/>
    <m/>
    <m/>
    <m/>
    <m/>
    <m/>
    <m/>
    <m/>
    <m/>
    <m/>
    <m/>
    <m/>
    <m/>
    <m/>
    <m/>
    <m/>
    <m/>
    <m/>
    <m/>
    <m/>
    <m/>
    <m/>
    <m/>
    <m/>
    <m/>
    <m/>
    <m/>
    <m/>
    <m/>
    <m/>
    <m/>
    <m/>
    <m/>
    <m/>
    <m/>
    <m/>
    <m/>
    <m/>
    <m/>
    <m/>
    <m/>
    <m/>
    <m/>
    <m/>
    <m/>
    <n v="5.17"/>
    <m/>
    <m/>
    <m/>
    <m/>
    <m/>
    <m/>
    <m/>
    <m/>
    <m/>
    <m/>
    <m/>
    <m/>
    <m/>
    <m/>
    <m/>
    <m/>
    <m/>
    <m/>
    <m/>
    <m/>
    <m/>
    <m/>
    <m/>
    <m/>
    <m/>
    <m/>
    <m/>
    <m/>
    <m/>
    <m/>
    <m/>
    <m/>
    <m/>
    <m/>
    <m/>
    <m/>
    <m/>
    <m/>
    <m/>
    <m/>
    <m/>
    <m/>
    <m/>
    <m/>
    <m/>
    <m/>
    <m/>
    <m/>
    <m/>
    <m/>
    <m/>
    <m/>
    <m/>
    <m/>
    <m/>
    <m/>
    <m/>
    <m/>
    <m/>
    <m/>
    <m/>
    <m/>
    <m/>
    <m/>
    <m/>
    <m/>
    <m/>
    <m/>
    <m/>
    <m/>
    <m/>
    <m/>
    <m/>
    <n v="3.23"/>
    <m/>
    <m/>
    <m/>
    <m/>
    <m/>
    <m/>
    <m/>
    <n v="7.33"/>
    <m/>
    <m/>
    <m/>
    <m/>
    <m/>
    <m/>
    <m/>
    <m/>
    <m/>
    <m/>
    <m/>
    <n v="8.4"/>
    <m/>
    <m/>
    <m/>
    <n v="8.4"/>
    <m/>
    <m/>
    <m/>
    <m/>
    <m/>
    <m/>
    <m/>
    <m/>
    <m/>
    <m/>
    <m/>
    <n v="2.92"/>
    <m/>
    <m/>
    <m/>
    <m/>
    <n v="6.83"/>
    <n v="5.57"/>
    <m/>
    <m/>
    <n v="32.53"/>
    <n v="2.92"/>
    <n v="35.450000000000003"/>
    <n v="12.4"/>
    <n v="47.849999999999994"/>
    <n v="8.4161463371735102E-4"/>
    <n v="0.74085684430512033"/>
  </r>
  <r>
    <n v="27"/>
    <n v="106"/>
    <s v="Quinsam R"/>
    <s v="OPS"/>
    <s v="124"/>
    <s v="Chinook"/>
    <s v="3"/>
    <x v="0"/>
    <x v="10"/>
    <n v="106"/>
    <x v="11"/>
    <s v="CK-29"/>
    <s v="EAST VANCOUVER ISLAND-NORTH_FA_0.x"/>
    <s v="M"/>
    <s v="H"/>
    <n v="106"/>
    <s v="Quinsam River H"/>
    <n v="106"/>
    <s v="Quinsam R"/>
    <s v="JNST"/>
    <s v="S"/>
    <x v="1"/>
    <s v="181573"/>
    <n v="0"/>
    <x v="715"/>
    <n v="2013"/>
    <s v="20130510"/>
    <s v="20130510"/>
    <n v="77"/>
    <n v="4.96"/>
    <m/>
    <s v="CWT"/>
    <s v="P"/>
    <x v="0"/>
    <s v="Y"/>
    <s v="Y"/>
    <s v="Y"/>
    <n v="2.5999999999999999E-3"/>
    <s v="AD Clip"/>
    <n v="56855"/>
    <s v=""/>
    <n v="197023"/>
    <n v="4"/>
    <n v="32526"/>
    <n v="2016"/>
    <m/>
    <m/>
    <m/>
    <m/>
    <m/>
    <m/>
    <m/>
    <m/>
    <m/>
    <m/>
    <m/>
    <m/>
    <m/>
    <n v="4.21"/>
    <m/>
    <m/>
    <m/>
    <m/>
    <m/>
    <m/>
    <m/>
    <m/>
    <m/>
    <m/>
    <m/>
    <m/>
    <m/>
    <m/>
    <n v="5.58"/>
    <m/>
    <m/>
    <m/>
    <m/>
    <m/>
    <m/>
    <m/>
    <m/>
    <m/>
    <m/>
    <m/>
    <m/>
    <m/>
    <m/>
    <m/>
    <m/>
    <m/>
    <m/>
    <m/>
    <m/>
    <m/>
    <m/>
    <m/>
    <m/>
    <m/>
    <m/>
    <m/>
    <m/>
    <m/>
    <m/>
    <m/>
    <m/>
    <m/>
    <m/>
    <m/>
    <m/>
    <m/>
    <m/>
    <m/>
    <m/>
    <m/>
    <m/>
    <m/>
    <m/>
    <m/>
    <m/>
    <m/>
    <m/>
    <m/>
    <m/>
    <m/>
    <m/>
    <m/>
    <m/>
    <m/>
    <m/>
    <m/>
    <m/>
    <m/>
    <m/>
    <m/>
    <m/>
    <m/>
    <m/>
    <m/>
    <m/>
    <m/>
    <m/>
    <m/>
    <m/>
    <m/>
    <m/>
    <m/>
    <m/>
    <m/>
    <m/>
    <m/>
    <m/>
    <m/>
    <m/>
    <m/>
    <m/>
    <m/>
    <m/>
    <m/>
    <m/>
    <m/>
    <m/>
    <m/>
    <m/>
    <m/>
    <m/>
    <m/>
    <m/>
    <m/>
    <m/>
    <m/>
    <m/>
    <m/>
    <m/>
    <m/>
    <m/>
    <m/>
    <m/>
    <m/>
    <m/>
    <m/>
    <n v="13.47"/>
    <m/>
    <m/>
    <m/>
    <n v="4.49"/>
    <m/>
    <m/>
    <m/>
    <m/>
    <m/>
    <m/>
    <n v="4.49"/>
    <m/>
    <m/>
    <m/>
    <m/>
    <m/>
    <m/>
    <m/>
    <m/>
    <m/>
    <m/>
    <m/>
    <n v="12.94"/>
    <m/>
    <m/>
    <m/>
    <m/>
    <n v="24.05"/>
    <n v="58.73"/>
    <m/>
    <m/>
    <n v="32.24"/>
    <n v="12.94"/>
    <n v="45.18"/>
    <n v="82.78"/>
    <n v="127.96000000000001"/>
    <n v="2.2506375868437253E-3"/>
    <n v="0.35307908721475456"/>
  </r>
  <r>
    <n v="27"/>
    <n v="106"/>
    <s v="Quinsam R"/>
    <s v="OPS"/>
    <s v="124"/>
    <s v="Chinook"/>
    <s v="3"/>
    <x v="0"/>
    <x v="10"/>
    <n v="106"/>
    <x v="11"/>
    <s v="CK-29"/>
    <s v="EAST VANCOUVER ISLAND-NORTH_FA_0.x"/>
    <s v="M"/>
    <s v="H"/>
    <n v="106"/>
    <s v="Quinsam River H"/>
    <n v="106"/>
    <s v="Quinsam R"/>
    <s v="JNST"/>
    <s v="S"/>
    <x v="1"/>
    <s v="181573"/>
    <n v="0"/>
    <x v="715"/>
    <n v="2013"/>
    <s v="20130510"/>
    <s v="20130510"/>
    <n v="77"/>
    <n v="4.96"/>
    <m/>
    <s v="CWT"/>
    <s v="P"/>
    <x v="0"/>
    <s v="Y"/>
    <s v="Y"/>
    <s v="Y"/>
    <n v="2.5999999999999999E-3"/>
    <s v="AD Clip"/>
    <n v="56855"/>
    <n v="56855"/>
    <n v="197023"/>
    <n v="5"/>
    <n v="32526"/>
    <n v="2017"/>
    <m/>
    <m/>
    <m/>
    <m/>
    <m/>
    <m/>
    <m/>
    <m/>
    <m/>
    <m/>
    <m/>
    <m/>
    <m/>
    <n v="6.02"/>
    <m/>
    <m/>
    <m/>
    <m/>
    <m/>
    <m/>
    <m/>
    <m/>
    <m/>
    <m/>
    <m/>
    <m/>
    <m/>
    <m/>
    <m/>
    <m/>
    <m/>
    <m/>
    <m/>
    <m/>
    <m/>
    <m/>
    <m/>
    <m/>
    <m/>
    <m/>
    <m/>
    <m/>
    <m/>
    <m/>
    <m/>
    <m/>
    <m/>
    <m/>
    <m/>
    <n v="8.6199999999999992"/>
    <m/>
    <m/>
    <m/>
    <m/>
    <m/>
    <m/>
    <m/>
    <m/>
    <m/>
    <m/>
    <m/>
    <m/>
    <m/>
    <m/>
    <m/>
    <m/>
    <m/>
    <m/>
    <m/>
    <m/>
    <m/>
    <m/>
    <m/>
    <m/>
    <m/>
    <m/>
    <m/>
    <m/>
    <m/>
    <m/>
    <m/>
    <m/>
    <m/>
    <m/>
    <m/>
    <m/>
    <m/>
    <m/>
    <m/>
    <m/>
    <m/>
    <m/>
    <m/>
    <m/>
    <m/>
    <m/>
    <m/>
    <m/>
    <m/>
    <m/>
    <m/>
    <m/>
    <m/>
    <m/>
    <m/>
    <m/>
    <m/>
    <m/>
    <m/>
    <m/>
    <m/>
    <m/>
    <m/>
    <m/>
    <m/>
    <m/>
    <m/>
    <m/>
    <m/>
    <m/>
    <m/>
    <m/>
    <m/>
    <m/>
    <m/>
    <m/>
    <m/>
    <m/>
    <m/>
    <m/>
    <m/>
    <m/>
    <m/>
    <m/>
    <m/>
    <m/>
    <m/>
    <m/>
    <m/>
    <m/>
    <n v="6.96"/>
    <m/>
    <m/>
    <m/>
    <m/>
    <m/>
    <m/>
    <m/>
    <m/>
    <m/>
    <m/>
    <m/>
    <m/>
    <m/>
    <m/>
    <m/>
    <m/>
    <m/>
    <m/>
    <m/>
    <m/>
    <m/>
    <m/>
    <m/>
    <n v="6.04"/>
    <n v="15.4"/>
    <m/>
    <m/>
    <n v="21.6"/>
    <n v="0"/>
    <n v="21.6"/>
    <n v="21.44"/>
    <n v="43.04"/>
    <n v="7.5701345528097791E-4"/>
    <n v="0.50185873605947962"/>
  </r>
  <r>
    <n v="27"/>
    <n v="106"/>
    <s v="Quinsam R"/>
    <s v="OPS"/>
    <s v="124"/>
    <s v="Chinook"/>
    <s v="3"/>
    <x v="0"/>
    <x v="10"/>
    <n v="106"/>
    <x v="11"/>
    <s v="CK-29"/>
    <s v="EAST VANCOUVER ISLAND-NORTH_FA_0.x"/>
    <s v="M"/>
    <s v="H"/>
    <n v="106"/>
    <s v="Quinsam River H"/>
    <n v="106"/>
    <s v="Quinsam R"/>
    <s v="JNST"/>
    <s v="S"/>
    <x v="1"/>
    <s v="181665"/>
    <n v="0"/>
    <x v="716"/>
    <n v="2013"/>
    <s v="20130508"/>
    <s v="20130508"/>
    <n v="83"/>
    <n v="5.98"/>
    <m/>
    <s v="CWT"/>
    <s v="P"/>
    <x v="0"/>
    <s v="Y"/>
    <s v="Y"/>
    <s v="Y"/>
    <n v="4.3E-3"/>
    <s v="AD Clip"/>
    <n v="85349"/>
    <s v=""/>
    <n v="305317"/>
    <n v="2"/>
    <n v="32521"/>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8"/>
    <n v="1.31"/>
    <m/>
    <m/>
    <n v="0"/>
    <n v="0"/>
    <n v="0"/>
    <n v="1.99"/>
    <n v="1.9900000000000002"/>
    <n v="2.3316031822282631E-5"/>
    <n v="0"/>
  </r>
  <r>
    <n v="27"/>
    <n v="106"/>
    <s v="Quinsam R"/>
    <s v="OPS"/>
    <s v="124"/>
    <s v="Chinook"/>
    <s v="3"/>
    <x v="0"/>
    <x v="10"/>
    <n v="106"/>
    <x v="11"/>
    <s v="CK-29"/>
    <s v="EAST VANCOUVER ISLAND-NORTH_FA_0.x"/>
    <s v="M"/>
    <s v="H"/>
    <n v="106"/>
    <s v="Quinsam River H"/>
    <n v="106"/>
    <s v="Quinsam R"/>
    <s v="JNST"/>
    <s v="S"/>
    <x v="1"/>
    <s v="181665"/>
    <n v="0"/>
    <x v="716"/>
    <n v="2013"/>
    <s v="20130508"/>
    <s v="20130508"/>
    <n v="83"/>
    <n v="5.98"/>
    <m/>
    <s v="CWT"/>
    <s v="P"/>
    <x v="0"/>
    <s v="Y"/>
    <s v="Y"/>
    <s v="Y"/>
    <n v="4.3E-3"/>
    <s v="AD Clip"/>
    <n v="85349"/>
    <s v=""/>
    <n v="305317"/>
    <n v="3"/>
    <n v="32521"/>
    <n v="2015"/>
    <m/>
    <m/>
    <m/>
    <m/>
    <m/>
    <m/>
    <m/>
    <m/>
    <m/>
    <m/>
    <m/>
    <m/>
    <m/>
    <n v="3.9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05"/>
    <m/>
    <m/>
    <m/>
    <m/>
    <n v="16.28"/>
    <n v="14.17"/>
    <m/>
    <m/>
    <n v="3.93"/>
    <n v="20.05"/>
    <n v="23.98"/>
    <n v="30.45"/>
    <n v="54.430000000000007"/>
    <n v="6.3773447843559978E-4"/>
    <n v="0.44056586441300749"/>
  </r>
  <r>
    <n v="27"/>
    <n v="106"/>
    <s v="Quinsam R"/>
    <s v="OPS"/>
    <s v="124"/>
    <s v="Chinook"/>
    <s v="3"/>
    <x v="0"/>
    <x v="10"/>
    <n v="106"/>
    <x v="11"/>
    <s v="CK-29"/>
    <s v="EAST VANCOUVER ISLAND-NORTH_FA_0.x"/>
    <s v="M"/>
    <s v="H"/>
    <n v="106"/>
    <s v="Quinsam River H"/>
    <n v="106"/>
    <s v="Quinsam R"/>
    <s v="JNST"/>
    <s v="S"/>
    <x v="1"/>
    <s v="181665"/>
    <n v="0"/>
    <x v="716"/>
    <n v="2013"/>
    <s v="20130508"/>
    <s v="20130508"/>
    <n v="83"/>
    <n v="5.98"/>
    <m/>
    <s v="CWT"/>
    <s v="P"/>
    <x v="0"/>
    <s v="Y"/>
    <s v="Y"/>
    <s v="Y"/>
    <n v="4.3E-3"/>
    <s v="AD Clip"/>
    <n v="85349"/>
    <s v=""/>
    <n v="305317"/>
    <n v="4"/>
    <n v="32521"/>
    <n v="2016"/>
    <m/>
    <m/>
    <m/>
    <m/>
    <m/>
    <m/>
    <m/>
    <m/>
    <m/>
    <m/>
    <m/>
    <m/>
    <m/>
    <m/>
    <m/>
    <m/>
    <m/>
    <m/>
    <m/>
    <m/>
    <m/>
    <m/>
    <m/>
    <m/>
    <m/>
    <m/>
    <m/>
    <m/>
    <n v="11.04"/>
    <m/>
    <m/>
    <m/>
    <m/>
    <m/>
    <n v="5.58"/>
    <m/>
    <m/>
    <m/>
    <m/>
    <m/>
    <m/>
    <m/>
    <m/>
    <m/>
    <m/>
    <m/>
    <m/>
    <m/>
    <m/>
    <n v="17.91"/>
    <m/>
    <m/>
    <m/>
    <m/>
    <m/>
    <m/>
    <m/>
    <m/>
    <m/>
    <m/>
    <m/>
    <m/>
    <m/>
    <m/>
    <m/>
    <m/>
    <m/>
    <m/>
    <m/>
    <m/>
    <m/>
    <m/>
    <m/>
    <m/>
    <m/>
    <m/>
    <m/>
    <m/>
    <m/>
    <m/>
    <m/>
    <m/>
    <m/>
    <m/>
    <m/>
    <m/>
    <m/>
    <m/>
    <m/>
    <m/>
    <m/>
    <m/>
    <m/>
    <m/>
    <m/>
    <m/>
    <m/>
    <m/>
    <m/>
    <m/>
    <m/>
    <m/>
    <m/>
    <m/>
    <m/>
    <m/>
    <m/>
    <m/>
    <m/>
    <m/>
    <m/>
    <m/>
    <m/>
    <m/>
    <m/>
    <m/>
    <m/>
    <m/>
    <m/>
    <m/>
    <m/>
    <m/>
    <m/>
    <n v="6.64"/>
    <m/>
    <m/>
    <m/>
    <m/>
    <m/>
    <m/>
    <m/>
    <n v="6.64"/>
    <m/>
    <m/>
    <m/>
    <m/>
    <n v="4.49"/>
    <m/>
    <m/>
    <m/>
    <n v="4.49"/>
    <m/>
    <m/>
    <m/>
    <m/>
    <m/>
    <m/>
    <n v="8.98"/>
    <m/>
    <m/>
    <m/>
    <m/>
    <m/>
    <m/>
    <m/>
    <m/>
    <m/>
    <m/>
    <m/>
    <n v="34.4"/>
    <m/>
    <m/>
    <m/>
    <m/>
    <n v="39.79"/>
    <n v="98.92"/>
    <m/>
    <m/>
    <n v="65.77"/>
    <n v="34.4"/>
    <n v="100.17"/>
    <n v="138.71"/>
    <n v="238.88"/>
    <n v="2.7988611465863691E-3"/>
    <n v="0.41933188211654387"/>
  </r>
  <r>
    <n v="27"/>
    <n v="106"/>
    <s v="Quinsam R"/>
    <s v="OPS"/>
    <s v="124"/>
    <s v="Chinook"/>
    <s v="3"/>
    <x v="0"/>
    <x v="10"/>
    <n v="106"/>
    <x v="11"/>
    <s v="CK-29"/>
    <s v="EAST VANCOUVER ISLAND-NORTH_FA_0.x"/>
    <s v="M"/>
    <s v="H"/>
    <n v="106"/>
    <s v="Quinsam River H"/>
    <n v="106"/>
    <s v="Quinsam R"/>
    <s v="JNST"/>
    <s v="S"/>
    <x v="1"/>
    <s v="181665"/>
    <n v="0"/>
    <x v="716"/>
    <n v="2013"/>
    <s v="20130508"/>
    <s v="20130508"/>
    <n v="83"/>
    <n v="5.98"/>
    <m/>
    <s v="CWT"/>
    <s v="P"/>
    <x v="0"/>
    <s v="Y"/>
    <s v="Y"/>
    <s v="Y"/>
    <n v="4.3E-3"/>
    <s v="AD Clip"/>
    <n v="85349"/>
    <n v="85349"/>
    <n v="305317"/>
    <n v="5"/>
    <n v="32521"/>
    <n v="2017"/>
    <m/>
    <m/>
    <m/>
    <m/>
    <m/>
    <m/>
    <m/>
    <m/>
    <m/>
    <m/>
    <m/>
    <m/>
    <m/>
    <m/>
    <m/>
    <m/>
    <m/>
    <m/>
    <m/>
    <m/>
    <m/>
    <m/>
    <m/>
    <m/>
    <m/>
    <m/>
    <m/>
    <m/>
    <m/>
    <m/>
    <m/>
    <m/>
    <m/>
    <m/>
    <n v="3.97"/>
    <m/>
    <m/>
    <m/>
    <m/>
    <m/>
    <m/>
    <m/>
    <m/>
    <m/>
    <m/>
    <m/>
    <m/>
    <m/>
    <m/>
    <m/>
    <m/>
    <m/>
    <m/>
    <m/>
    <m/>
    <m/>
    <m/>
    <m/>
    <m/>
    <m/>
    <m/>
    <m/>
    <m/>
    <m/>
    <m/>
    <m/>
    <m/>
    <m/>
    <m/>
    <m/>
    <m/>
    <m/>
    <m/>
    <m/>
    <m/>
    <m/>
    <m/>
    <m/>
    <m/>
    <m/>
    <m/>
    <m/>
    <m/>
    <m/>
    <m/>
    <m/>
    <m/>
    <m/>
    <m/>
    <m/>
    <m/>
    <m/>
    <m/>
    <m/>
    <m/>
    <m/>
    <m/>
    <m/>
    <m/>
    <m/>
    <m/>
    <m/>
    <m/>
    <m/>
    <m/>
    <m/>
    <m/>
    <m/>
    <m/>
    <m/>
    <m/>
    <m/>
    <m/>
    <m/>
    <m/>
    <m/>
    <m/>
    <m/>
    <m/>
    <m/>
    <m/>
    <m/>
    <m/>
    <m/>
    <m/>
    <m/>
    <m/>
    <m/>
    <m/>
    <m/>
    <m/>
    <m/>
    <m/>
    <m/>
    <m/>
    <m/>
    <m/>
    <m/>
    <m/>
    <m/>
    <m/>
    <m/>
    <m/>
    <m/>
    <m/>
    <m/>
    <m/>
    <m/>
    <m/>
    <m/>
    <m/>
    <m/>
    <m/>
    <m/>
    <m/>
    <m/>
    <m/>
    <m/>
    <m/>
    <n v="4.62"/>
    <m/>
    <m/>
    <m/>
    <m/>
    <n v="4.5999999999999996"/>
    <n v="17.670000000000002"/>
    <m/>
    <m/>
    <n v="3.97"/>
    <n v="4.62"/>
    <n v="8.59"/>
    <n v="22.27"/>
    <n v="30.86"/>
    <n v="3.6157424222896576E-4"/>
    <n v="0.27835385612443292"/>
  </r>
  <r>
    <n v="27"/>
    <n v="106"/>
    <s v="Quinsam R"/>
    <s v="OPS"/>
    <s v="124"/>
    <s v="Chinook"/>
    <s v="3"/>
    <x v="0"/>
    <x v="10"/>
    <n v="106"/>
    <x v="11"/>
    <s v="CK-29"/>
    <s v="EAST VANCOUVER ISLAND-NORTH_FA_0.x"/>
    <s v="M"/>
    <s v="H"/>
    <n v="106"/>
    <s v="Quinsam River H"/>
    <n v="106"/>
    <s v="Quinsam R"/>
    <s v="JNST"/>
    <s v="S"/>
    <x v="1"/>
    <s v="181674"/>
    <n v="0"/>
    <x v="717"/>
    <n v="2013"/>
    <s v="20130509"/>
    <s v="20130509"/>
    <n v="86"/>
    <n v="6.17"/>
    <m/>
    <s v="CWT"/>
    <s v="P"/>
    <x v="0"/>
    <s v="Y"/>
    <s v="Y"/>
    <s v="Y"/>
    <n v="1.6999999999999999E-3"/>
    <s v="AD Clip"/>
    <n v="86290"/>
    <s v=""/>
    <n v="306687"/>
    <n v="2"/>
    <n v="32520"/>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4"/>
    <n v="0.65"/>
    <m/>
    <m/>
    <n v="0"/>
    <n v="0"/>
    <n v="0"/>
    <n v="0.99"/>
    <n v="0.99"/>
    <n v="1.147294008575733E-5"/>
    <n v="0"/>
  </r>
  <r>
    <n v="27"/>
    <n v="106"/>
    <s v="Quinsam R"/>
    <s v="OPS"/>
    <s v="124"/>
    <s v="Chinook"/>
    <s v="3"/>
    <x v="0"/>
    <x v="10"/>
    <n v="106"/>
    <x v="11"/>
    <s v="CK-29"/>
    <s v="EAST VANCOUVER ISLAND-NORTH_FA_0.x"/>
    <s v="M"/>
    <s v="H"/>
    <n v="106"/>
    <s v="Quinsam River H"/>
    <n v="106"/>
    <s v="Quinsam R"/>
    <s v="JNST"/>
    <s v="S"/>
    <x v="1"/>
    <s v="181674"/>
    <n v="0"/>
    <x v="717"/>
    <n v="2013"/>
    <s v="20130509"/>
    <s v="20130509"/>
    <n v="86"/>
    <n v="6.17"/>
    <m/>
    <s v="CWT"/>
    <s v="P"/>
    <x v="0"/>
    <s v="Y"/>
    <s v="Y"/>
    <s v="Y"/>
    <n v="1.6999999999999999E-3"/>
    <s v="AD Clip"/>
    <n v="86290"/>
    <s v=""/>
    <n v="306687"/>
    <n v="3"/>
    <n v="32520"/>
    <n v="2015"/>
    <m/>
    <m/>
    <m/>
    <m/>
    <m/>
    <m/>
    <m/>
    <m/>
    <m/>
    <m/>
    <m/>
    <m/>
    <m/>
    <m/>
    <m/>
    <m/>
    <m/>
    <m/>
    <m/>
    <m/>
    <m/>
    <m/>
    <m/>
    <m/>
    <m/>
    <m/>
    <m/>
    <m/>
    <m/>
    <m/>
    <m/>
    <m/>
    <m/>
    <m/>
    <n v="7.84"/>
    <m/>
    <m/>
    <m/>
    <m/>
    <m/>
    <m/>
    <m/>
    <m/>
    <m/>
    <m/>
    <m/>
    <m/>
    <m/>
    <m/>
    <n v="20.68"/>
    <m/>
    <m/>
    <m/>
    <m/>
    <m/>
    <m/>
    <m/>
    <m/>
    <m/>
    <m/>
    <m/>
    <m/>
    <m/>
    <m/>
    <m/>
    <m/>
    <m/>
    <m/>
    <m/>
    <m/>
    <m/>
    <m/>
    <m/>
    <m/>
    <m/>
    <m/>
    <m/>
    <m/>
    <m/>
    <m/>
    <m/>
    <m/>
    <m/>
    <m/>
    <m/>
    <m/>
    <m/>
    <m/>
    <m/>
    <m/>
    <m/>
    <m/>
    <m/>
    <m/>
    <m/>
    <m/>
    <m/>
    <m/>
    <m/>
    <m/>
    <m/>
    <m/>
    <m/>
    <m/>
    <m/>
    <m/>
    <m/>
    <m/>
    <m/>
    <m/>
    <m/>
    <m/>
    <m/>
    <m/>
    <m/>
    <m/>
    <m/>
    <m/>
    <m/>
    <m/>
    <m/>
    <m/>
    <m/>
    <n v="3.23"/>
    <m/>
    <m/>
    <m/>
    <m/>
    <m/>
    <m/>
    <m/>
    <n v="3.23"/>
    <m/>
    <m/>
    <m/>
    <m/>
    <m/>
    <m/>
    <m/>
    <m/>
    <m/>
    <m/>
    <m/>
    <m/>
    <m/>
    <m/>
    <m/>
    <m/>
    <m/>
    <m/>
    <m/>
    <m/>
    <m/>
    <m/>
    <m/>
    <m/>
    <m/>
    <m/>
    <m/>
    <n v="20.27"/>
    <m/>
    <m/>
    <m/>
    <m/>
    <n v="24.38"/>
    <n v="20.39"/>
    <m/>
    <m/>
    <n v="34.979999999999997"/>
    <n v="20.27"/>
    <n v="55.25"/>
    <n v="44.77"/>
    <n v="100.02"/>
    <n v="1.1591146135125738E-3"/>
    <n v="0.5523895220955809"/>
  </r>
  <r>
    <n v="27"/>
    <n v="106"/>
    <s v="Quinsam R"/>
    <s v="OPS"/>
    <s v="124"/>
    <s v="Chinook"/>
    <s v="3"/>
    <x v="0"/>
    <x v="10"/>
    <n v="106"/>
    <x v="11"/>
    <s v="CK-29"/>
    <s v="EAST VANCOUVER ISLAND-NORTH_FA_0.x"/>
    <s v="M"/>
    <s v="H"/>
    <n v="106"/>
    <s v="Quinsam River H"/>
    <n v="106"/>
    <s v="Quinsam R"/>
    <s v="JNST"/>
    <s v="S"/>
    <x v="1"/>
    <s v="181674"/>
    <n v="0"/>
    <x v="717"/>
    <n v="2013"/>
    <s v="20130509"/>
    <s v="20130509"/>
    <n v="86"/>
    <n v="6.17"/>
    <m/>
    <s v="CWT"/>
    <s v="P"/>
    <x v="0"/>
    <s v="Y"/>
    <s v="Y"/>
    <s v="Y"/>
    <n v="1.6999999999999999E-3"/>
    <s v="AD Clip"/>
    <n v="86290"/>
    <s v=""/>
    <n v="306687"/>
    <n v="4"/>
    <n v="32520"/>
    <n v="2016"/>
    <m/>
    <m/>
    <m/>
    <m/>
    <m/>
    <m/>
    <m/>
    <m/>
    <m/>
    <m/>
    <m/>
    <m/>
    <m/>
    <n v="16.739999999999998"/>
    <m/>
    <m/>
    <m/>
    <m/>
    <m/>
    <m/>
    <m/>
    <m/>
    <m/>
    <m/>
    <m/>
    <m/>
    <m/>
    <m/>
    <m/>
    <m/>
    <m/>
    <m/>
    <m/>
    <m/>
    <n v="5.46"/>
    <m/>
    <m/>
    <m/>
    <m/>
    <m/>
    <m/>
    <m/>
    <m/>
    <m/>
    <m/>
    <m/>
    <m/>
    <m/>
    <m/>
    <n v="23.97"/>
    <m/>
    <m/>
    <m/>
    <m/>
    <m/>
    <m/>
    <m/>
    <m/>
    <m/>
    <m/>
    <m/>
    <m/>
    <m/>
    <m/>
    <m/>
    <m/>
    <m/>
    <m/>
    <m/>
    <m/>
    <m/>
    <m/>
    <m/>
    <m/>
    <m/>
    <m/>
    <m/>
    <m/>
    <m/>
    <m/>
    <m/>
    <m/>
    <m/>
    <m/>
    <m/>
    <m/>
    <m/>
    <m/>
    <m/>
    <m/>
    <m/>
    <m/>
    <m/>
    <m/>
    <m/>
    <m/>
    <m/>
    <m/>
    <m/>
    <m/>
    <m/>
    <m/>
    <m/>
    <m/>
    <m/>
    <m/>
    <m/>
    <m/>
    <m/>
    <m/>
    <m/>
    <m/>
    <m/>
    <m/>
    <m/>
    <m/>
    <m/>
    <m/>
    <m/>
    <m/>
    <m/>
    <m/>
    <m/>
    <m/>
    <m/>
    <m/>
    <m/>
    <m/>
    <m/>
    <m/>
    <m/>
    <m/>
    <m/>
    <m/>
    <m/>
    <m/>
    <n v="4.49"/>
    <m/>
    <m/>
    <m/>
    <m/>
    <m/>
    <m/>
    <n v="4.49"/>
    <m/>
    <m/>
    <m/>
    <n v="8.98"/>
    <m/>
    <m/>
    <m/>
    <m/>
    <m/>
    <m/>
    <m/>
    <m/>
    <m/>
    <n v="4.16"/>
    <m/>
    <n v="67.180000000000007"/>
    <m/>
    <m/>
    <m/>
    <m/>
    <n v="54.57"/>
    <n v="91.07"/>
    <m/>
    <m/>
    <n v="68.290000000000006"/>
    <n v="67.180000000000007"/>
    <n v="135.47"/>
    <n v="145.63999999999999"/>
    <n v="281.10999999999996"/>
    <n v="3.2577355429366088E-3"/>
    <n v="0.48191099569563522"/>
  </r>
  <r>
    <n v="27"/>
    <n v="106"/>
    <s v="Quinsam R"/>
    <s v="OPS"/>
    <s v="124"/>
    <s v="Chinook"/>
    <s v="3"/>
    <x v="0"/>
    <x v="10"/>
    <n v="106"/>
    <x v="11"/>
    <s v="CK-29"/>
    <s v="EAST VANCOUVER ISLAND-NORTH_FA_0.x"/>
    <s v="M"/>
    <s v="H"/>
    <n v="106"/>
    <s v="Quinsam River H"/>
    <n v="106"/>
    <s v="Quinsam R"/>
    <s v="JNST"/>
    <s v="S"/>
    <x v="1"/>
    <s v="181674"/>
    <n v="0"/>
    <x v="717"/>
    <n v="2013"/>
    <s v="20130509"/>
    <s v="20130509"/>
    <n v="86"/>
    <n v="6.17"/>
    <m/>
    <s v="CWT"/>
    <s v="P"/>
    <x v="0"/>
    <s v="Y"/>
    <s v="Y"/>
    <s v="Y"/>
    <n v="1.6999999999999999E-3"/>
    <s v="AD Clip"/>
    <n v="86290"/>
    <n v="86290"/>
    <n v="306687"/>
    <n v="5"/>
    <n v="32520"/>
    <n v="2017"/>
    <m/>
    <m/>
    <m/>
    <m/>
    <m/>
    <m/>
    <m/>
    <m/>
    <m/>
    <m/>
    <m/>
    <m/>
    <m/>
    <m/>
    <m/>
    <m/>
    <m/>
    <m/>
    <m/>
    <m/>
    <m/>
    <m/>
    <m/>
    <m/>
    <m/>
    <m/>
    <n v="3.71"/>
    <m/>
    <m/>
    <m/>
    <m/>
    <m/>
    <m/>
    <m/>
    <m/>
    <m/>
    <m/>
    <m/>
    <m/>
    <m/>
    <m/>
    <m/>
    <m/>
    <m/>
    <m/>
    <m/>
    <m/>
    <m/>
    <m/>
    <n v="8.6199999999999992"/>
    <m/>
    <m/>
    <m/>
    <m/>
    <m/>
    <m/>
    <m/>
    <m/>
    <m/>
    <m/>
    <m/>
    <m/>
    <m/>
    <m/>
    <m/>
    <m/>
    <m/>
    <m/>
    <m/>
    <m/>
    <m/>
    <m/>
    <m/>
    <m/>
    <m/>
    <m/>
    <m/>
    <m/>
    <m/>
    <m/>
    <m/>
    <m/>
    <m/>
    <m/>
    <m/>
    <m/>
    <m/>
    <m/>
    <m/>
    <m/>
    <m/>
    <m/>
    <m/>
    <m/>
    <m/>
    <m/>
    <m/>
    <m/>
    <m/>
    <m/>
    <m/>
    <m/>
    <m/>
    <m/>
    <m/>
    <m/>
    <m/>
    <m/>
    <m/>
    <m/>
    <m/>
    <m/>
    <m/>
    <m/>
    <m/>
    <m/>
    <m/>
    <m/>
    <m/>
    <m/>
    <m/>
    <m/>
    <m/>
    <m/>
    <m/>
    <m/>
    <m/>
    <m/>
    <m/>
    <m/>
    <m/>
    <m/>
    <m/>
    <m/>
    <m/>
    <m/>
    <m/>
    <m/>
    <m/>
    <m/>
    <m/>
    <m/>
    <m/>
    <m/>
    <m/>
    <m/>
    <m/>
    <n v="6.96"/>
    <m/>
    <m/>
    <m/>
    <m/>
    <m/>
    <m/>
    <m/>
    <m/>
    <m/>
    <m/>
    <m/>
    <n v="10.01"/>
    <m/>
    <m/>
    <m/>
    <m/>
    <n v="13.15"/>
    <n v="38.99"/>
    <m/>
    <m/>
    <n v="19.29"/>
    <n v="10.01"/>
    <n v="29.3"/>
    <n v="52.14"/>
    <n v="81.44"/>
    <n v="9.4379418240815853E-4"/>
    <n v="0.35977406679764246"/>
  </r>
  <r>
    <n v="27"/>
    <n v="106"/>
    <s v="Quinsam R"/>
    <s v="OPS"/>
    <s v="124"/>
    <s v="Chinook"/>
    <s v="3"/>
    <x v="0"/>
    <x v="10"/>
    <n v="106"/>
    <x v="11"/>
    <s v="CK-29"/>
    <s v="EAST VANCOUVER ISLAND-NORTH_FA_0.x"/>
    <s v="M"/>
    <s v="H"/>
    <n v="106"/>
    <s v="Quinsam River H"/>
    <n v="106"/>
    <s v="Quinsam R"/>
    <s v="JNST"/>
    <s v="S"/>
    <x v="1"/>
    <s v="182466"/>
    <n v="0"/>
    <x v="718"/>
    <n v="2013"/>
    <s v="20130506"/>
    <s v="20130506"/>
    <n v="82"/>
    <n v="5.6"/>
    <m/>
    <s v="CWT"/>
    <s v="P"/>
    <x v="0"/>
    <s v="Y"/>
    <s v="Y"/>
    <s v="Y"/>
    <n v="5.4000000000000003E-3"/>
    <s v="AD Clip"/>
    <n v="84095"/>
    <s v=""/>
    <n v="302145"/>
    <n v="2"/>
    <n v="32522"/>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4"/>
    <m/>
    <m/>
    <m/>
    <m/>
    <n v="2.38"/>
    <n v="4.6100000000000003"/>
    <m/>
    <m/>
    <n v="0"/>
    <n v="0.44"/>
    <n v="0.44"/>
    <n v="6.99"/>
    <n v="7.43"/>
    <n v="8.8352458529044524E-5"/>
    <n v="5.9219380888290714E-2"/>
  </r>
  <r>
    <n v="27"/>
    <n v="106"/>
    <s v="Quinsam R"/>
    <s v="OPS"/>
    <s v="124"/>
    <s v="Chinook"/>
    <s v="3"/>
    <x v="0"/>
    <x v="10"/>
    <n v="106"/>
    <x v="11"/>
    <s v="CK-29"/>
    <s v="EAST VANCOUVER ISLAND-NORTH_FA_0.x"/>
    <s v="M"/>
    <s v="H"/>
    <n v="106"/>
    <s v="Quinsam River H"/>
    <n v="106"/>
    <s v="Quinsam R"/>
    <s v="JNST"/>
    <s v="S"/>
    <x v="1"/>
    <s v="182466"/>
    <n v="0"/>
    <x v="718"/>
    <n v="2013"/>
    <s v="20130506"/>
    <s v="20130506"/>
    <n v="82"/>
    <n v="5.6"/>
    <m/>
    <s v="CWT"/>
    <s v="P"/>
    <x v="0"/>
    <s v="Y"/>
    <s v="Y"/>
    <s v="Y"/>
    <n v="5.4000000000000003E-3"/>
    <s v="AD Clip"/>
    <n v="84095"/>
    <s v=""/>
    <n v="302145"/>
    <n v="3"/>
    <n v="32522"/>
    <n v="2015"/>
    <m/>
    <m/>
    <m/>
    <m/>
    <m/>
    <m/>
    <m/>
    <m/>
    <m/>
    <m/>
    <m/>
    <m/>
    <m/>
    <m/>
    <m/>
    <m/>
    <m/>
    <m/>
    <m/>
    <m/>
    <m/>
    <m/>
    <m/>
    <m/>
    <m/>
    <m/>
    <m/>
    <m/>
    <m/>
    <m/>
    <m/>
    <m/>
    <m/>
    <m/>
    <m/>
    <m/>
    <m/>
    <m/>
    <m/>
    <m/>
    <m/>
    <m/>
    <m/>
    <m/>
    <m/>
    <m/>
    <m/>
    <m/>
    <m/>
    <n v="5.17"/>
    <m/>
    <m/>
    <m/>
    <m/>
    <m/>
    <m/>
    <m/>
    <m/>
    <m/>
    <m/>
    <m/>
    <m/>
    <m/>
    <m/>
    <m/>
    <m/>
    <m/>
    <m/>
    <m/>
    <m/>
    <m/>
    <m/>
    <m/>
    <m/>
    <m/>
    <m/>
    <m/>
    <m/>
    <m/>
    <m/>
    <m/>
    <m/>
    <m/>
    <m/>
    <m/>
    <m/>
    <m/>
    <m/>
    <m/>
    <m/>
    <m/>
    <m/>
    <m/>
    <m/>
    <m/>
    <m/>
    <m/>
    <m/>
    <m/>
    <m/>
    <m/>
    <m/>
    <m/>
    <m/>
    <m/>
    <m/>
    <m/>
    <m/>
    <m/>
    <m/>
    <m/>
    <m/>
    <m/>
    <m/>
    <m/>
    <m/>
    <m/>
    <m/>
    <m/>
    <m/>
    <m/>
    <m/>
    <m/>
    <m/>
    <m/>
    <m/>
    <m/>
    <m/>
    <m/>
    <m/>
    <m/>
    <n v="3.23"/>
    <m/>
    <m/>
    <m/>
    <m/>
    <m/>
    <m/>
    <m/>
    <m/>
    <m/>
    <m/>
    <m/>
    <m/>
    <m/>
    <m/>
    <m/>
    <m/>
    <m/>
    <m/>
    <m/>
    <m/>
    <m/>
    <m/>
    <m/>
    <m/>
    <m/>
    <m/>
    <m/>
    <n v="13.06"/>
    <m/>
    <m/>
    <m/>
    <m/>
    <n v="22.09"/>
    <n v="16.75"/>
    <m/>
    <m/>
    <n v="8.4"/>
    <n v="13.06"/>
    <n v="21.46"/>
    <n v="38.840000000000003"/>
    <n v="60.3"/>
    <n v="7.1704619775254171E-4"/>
    <n v="0.35588723051409621"/>
  </r>
  <r>
    <n v="27"/>
    <n v="106"/>
    <s v="Quinsam R"/>
    <s v="OPS"/>
    <s v="124"/>
    <s v="Chinook"/>
    <s v="3"/>
    <x v="0"/>
    <x v="10"/>
    <n v="106"/>
    <x v="11"/>
    <s v="CK-29"/>
    <s v="EAST VANCOUVER ISLAND-NORTH_FA_0.x"/>
    <s v="M"/>
    <s v="H"/>
    <n v="106"/>
    <s v="Quinsam River H"/>
    <n v="106"/>
    <s v="Quinsam R"/>
    <s v="JNST"/>
    <s v="S"/>
    <x v="1"/>
    <s v="182466"/>
    <n v="0"/>
    <x v="718"/>
    <n v="2013"/>
    <s v="20130506"/>
    <s v="20130506"/>
    <n v="82"/>
    <n v="5.6"/>
    <m/>
    <s v="CWT"/>
    <s v="P"/>
    <x v="0"/>
    <s v="Y"/>
    <s v="Y"/>
    <s v="Y"/>
    <n v="5.4000000000000003E-3"/>
    <s v="AD Clip"/>
    <n v="84095"/>
    <s v=""/>
    <n v="302145"/>
    <n v="4"/>
    <n v="32522"/>
    <n v="2016"/>
    <m/>
    <m/>
    <m/>
    <m/>
    <m/>
    <m/>
    <m/>
    <m/>
    <m/>
    <m/>
    <m/>
    <m/>
    <m/>
    <n v="8.3699999999999992"/>
    <m/>
    <m/>
    <m/>
    <m/>
    <m/>
    <m/>
    <m/>
    <n v="4.49"/>
    <m/>
    <m/>
    <m/>
    <m/>
    <n v="4.3899999999999997"/>
    <m/>
    <n v="16.62"/>
    <m/>
    <m/>
    <m/>
    <m/>
    <m/>
    <n v="22.2"/>
    <m/>
    <m/>
    <m/>
    <m/>
    <m/>
    <m/>
    <m/>
    <m/>
    <m/>
    <m/>
    <m/>
    <m/>
    <m/>
    <m/>
    <n v="17.91"/>
    <m/>
    <m/>
    <m/>
    <m/>
    <m/>
    <m/>
    <m/>
    <m/>
    <m/>
    <m/>
    <m/>
    <m/>
    <m/>
    <m/>
    <m/>
    <m/>
    <m/>
    <m/>
    <m/>
    <m/>
    <m/>
    <m/>
    <m/>
    <m/>
    <m/>
    <m/>
    <m/>
    <m/>
    <m/>
    <m/>
    <m/>
    <m/>
    <m/>
    <m/>
    <m/>
    <m/>
    <m/>
    <m/>
    <m/>
    <m/>
    <m/>
    <m/>
    <m/>
    <m/>
    <m/>
    <m/>
    <m/>
    <m/>
    <m/>
    <m/>
    <m/>
    <m/>
    <m/>
    <m/>
    <m/>
    <m/>
    <m/>
    <m/>
    <m/>
    <m/>
    <m/>
    <m/>
    <m/>
    <m/>
    <m/>
    <m/>
    <m/>
    <m/>
    <m/>
    <m/>
    <m/>
    <m/>
    <m/>
    <m/>
    <m/>
    <m/>
    <m/>
    <m/>
    <m/>
    <m/>
    <m/>
    <m/>
    <m/>
    <m/>
    <m/>
    <m/>
    <n v="13.47"/>
    <m/>
    <m/>
    <m/>
    <n v="8.98"/>
    <m/>
    <m/>
    <m/>
    <m/>
    <m/>
    <m/>
    <n v="4.49"/>
    <m/>
    <m/>
    <m/>
    <m/>
    <m/>
    <m/>
    <m/>
    <m/>
    <m/>
    <m/>
    <m/>
    <n v="45.35"/>
    <m/>
    <m/>
    <m/>
    <m/>
    <n v="38.61"/>
    <n v="160.75"/>
    <m/>
    <m/>
    <n v="100.92"/>
    <n v="45.35"/>
    <n v="146.27000000000001"/>
    <n v="199.36"/>
    <n v="345.63"/>
    <n v="4.1099946489089722E-3"/>
    <n v="0.42319821774730204"/>
  </r>
  <r>
    <n v="27"/>
    <n v="106"/>
    <s v="Quinsam R"/>
    <s v="OPS"/>
    <s v="124"/>
    <s v="Chinook"/>
    <s v="3"/>
    <x v="0"/>
    <x v="10"/>
    <n v="106"/>
    <x v="11"/>
    <s v="CK-29"/>
    <s v="EAST VANCOUVER ISLAND-NORTH_FA_0.x"/>
    <s v="M"/>
    <s v="H"/>
    <n v="106"/>
    <s v="Quinsam River H"/>
    <n v="106"/>
    <s v="Quinsam R"/>
    <s v="JNST"/>
    <s v="S"/>
    <x v="1"/>
    <s v="182466"/>
    <n v="0"/>
    <x v="718"/>
    <n v="2013"/>
    <s v="20130506"/>
    <s v="20130506"/>
    <n v="82"/>
    <n v="5.6"/>
    <m/>
    <s v="CWT"/>
    <s v="P"/>
    <x v="0"/>
    <s v="Y"/>
    <s v="Y"/>
    <s v="Y"/>
    <n v="5.4000000000000003E-3"/>
    <s v="AD Clip"/>
    <n v="84095"/>
    <n v="84095"/>
    <n v="302145"/>
    <n v="5"/>
    <n v="32522"/>
    <n v="2017"/>
    <m/>
    <m/>
    <m/>
    <m/>
    <m/>
    <m/>
    <m/>
    <m/>
    <m/>
    <m/>
    <m/>
    <m/>
    <m/>
    <m/>
    <m/>
    <m/>
    <m/>
    <m/>
    <m/>
    <m/>
    <m/>
    <m/>
    <m/>
    <m/>
    <m/>
    <m/>
    <m/>
    <m/>
    <n v="3.97"/>
    <m/>
    <m/>
    <m/>
    <m/>
    <m/>
    <m/>
    <m/>
    <m/>
    <m/>
    <m/>
    <m/>
    <m/>
    <m/>
    <m/>
    <m/>
    <m/>
    <m/>
    <m/>
    <m/>
    <m/>
    <m/>
    <m/>
    <m/>
    <m/>
    <m/>
    <m/>
    <m/>
    <m/>
    <m/>
    <m/>
    <m/>
    <m/>
    <m/>
    <m/>
    <m/>
    <m/>
    <m/>
    <m/>
    <m/>
    <m/>
    <m/>
    <m/>
    <m/>
    <m/>
    <m/>
    <m/>
    <m/>
    <m/>
    <m/>
    <m/>
    <m/>
    <m/>
    <m/>
    <m/>
    <m/>
    <m/>
    <m/>
    <m/>
    <m/>
    <m/>
    <m/>
    <m/>
    <m/>
    <m/>
    <m/>
    <m/>
    <m/>
    <m/>
    <m/>
    <m/>
    <m/>
    <m/>
    <m/>
    <m/>
    <m/>
    <m/>
    <m/>
    <m/>
    <m/>
    <m/>
    <m/>
    <m/>
    <m/>
    <m/>
    <m/>
    <m/>
    <m/>
    <m/>
    <m/>
    <m/>
    <m/>
    <m/>
    <m/>
    <m/>
    <m/>
    <m/>
    <m/>
    <m/>
    <m/>
    <m/>
    <m/>
    <m/>
    <n v="8.0500000000000007"/>
    <m/>
    <m/>
    <m/>
    <m/>
    <m/>
    <m/>
    <m/>
    <m/>
    <m/>
    <m/>
    <m/>
    <m/>
    <m/>
    <m/>
    <m/>
    <n v="6.96"/>
    <m/>
    <m/>
    <m/>
    <m/>
    <m/>
    <m/>
    <m/>
    <m/>
    <m/>
    <m/>
    <m/>
    <n v="4.18"/>
    <m/>
    <m/>
    <m/>
    <m/>
    <n v="6.83"/>
    <n v="14.71"/>
    <m/>
    <m/>
    <n v="18.98"/>
    <n v="4.18"/>
    <n v="23.16"/>
    <n v="21.54"/>
    <n v="44.7"/>
    <n v="5.3154170878173498E-4"/>
    <n v="0.51812080536912752"/>
  </r>
  <r>
    <n v="27"/>
    <n v="106"/>
    <s v="Quinsam R"/>
    <s v="OPS"/>
    <s v="124"/>
    <s v="Chinook"/>
    <s v="3"/>
    <x v="0"/>
    <x v="10"/>
    <n v="106"/>
    <x v="11"/>
    <s v="CK-29"/>
    <s v="EAST VANCOUVER ISLAND-NORTH_FA_0.x"/>
    <s v="M"/>
    <s v="H"/>
    <n v="106"/>
    <s v="Quinsam River H"/>
    <n v="106"/>
    <s v="Quinsam R"/>
    <s v="JNST"/>
    <s v="S"/>
    <x v="1"/>
    <s v="182489"/>
    <n v="0"/>
    <x v="719"/>
    <n v="2013"/>
    <s v="20130513"/>
    <s v="20130513"/>
    <n v="83"/>
    <n v="5.94"/>
    <m/>
    <s v="CWT"/>
    <s v="P"/>
    <x v="0"/>
    <s v="Y"/>
    <s v="Y"/>
    <s v="Y"/>
    <n v="5.1000000000000004E-3"/>
    <s v="AD Clip"/>
    <n v="52661"/>
    <s v=""/>
    <n v="198258"/>
    <n v="2"/>
    <n v="32527"/>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2"/>
    <n v="1.97"/>
    <m/>
    <m/>
    <n v="0"/>
    <n v="0"/>
    <n v="0"/>
    <n v="2.99"/>
    <n v="2.99"/>
    <n v="5.6778260952127763E-5"/>
    <n v="0"/>
  </r>
  <r>
    <n v="27"/>
    <n v="106"/>
    <s v="Quinsam R"/>
    <s v="OPS"/>
    <s v="124"/>
    <s v="Chinook"/>
    <s v="3"/>
    <x v="0"/>
    <x v="10"/>
    <n v="106"/>
    <x v="11"/>
    <s v="CK-29"/>
    <s v="EAST VANCOUVER ISLAND-NORTH_FA_0.x"/>
    <s v="M"/>
    <s v="H"/>
    <n v="106"/>
    <s v="Quinsam River H"/>
    <n v="106"/>
    <s v="Quinsam R"/>
    <s v="JNST"/>
    <s v="S"/>
    <x v="1"/>
    <s v="182489"/>
    <n v="0"/>
    <x v="719"/>
    <n v="2013"/>
    <s v="20130513"/>
    <s v="20130513"/>
    <n v="83"/>
    <n v="5.94"/>
    <m/>
    <s v="CWT"/>
    <s v="P"/>
    <x v="0"/>
    <s v="Y"/>
    <s v="Y"/>
    <s v="Y"/>
    <n v="5.1000000000000004E-3"/>
    <s v="AD Clip"/>
    <n v="52661"/>
    <s v=""/>
    <n v="198258"/>
    <n v="3"/>
    <n v="32527"/>
    <n v="2015"/>
    <m/>
    <m/>
    <m/>
    <m/>
    <m/>
    <m/>
    <m/>
    <m/>
    <m/>
    <m/>
    <m/>
    <m/>
    <m/>
    <m/>
    <m/>
    <m/>
    <m/>
    <m/>
    <m/>
    <m/>
    <m/>
    <m/>
    <m/>
    <m/>
    <m/>
    <m/>
    <m/>
    <m/>
    <m/>
    <m/>
    <m/>
    <m/>
    <m/>
    <m/>
    <m/>
    <m/>
    <m/>
    <m/>
    <m/>
    <n v="5.99"/>
    <m/>
    <m/>
    <m/>
    <m/>
    <m/>
    <m/>
    <m/>
    <m/>
    <m/>
    <m/>
    <m/>
    <m/>
    <m/>
    <m/>
    <m/>
    <m/>
    <m/>
    <m/>
    <m/>
    <m/>
    <m/>
    <m/>
    <m/>
    <m/>
    <m/>
    <m/>
    <m/>
    <m/>
    <m/>
    <m/>
    <m/>
    <m/>
    <m/>
    <m/>
    <m/>
    <m/>
    <m/>
    <m/>
    <m/>
    <m/>
    <m/>
    <m/>
    <m/>
    <m/>
    <m/>
    <m/>
    <m/>
    <m/>
    <m/>
    <m/>
    <m/>
    <m/>
    <m/>
    <m/>
    <m/>
    <m/>
    <m/>
    <m/>
    <m/>
    <m/>
    <m/>
    <m/>
    <m/>
    <m/>
    <m/>
    <m/>
    <m/>
    <m/>
    <m/>
    <m/>
    <m/>
    <m/>
    <m/>
    <m/>
    <m/>
    <m/>
    <m/>
    <m/>
    <m/>
    <m/>
    <m/>
    <m/>
    <m/>
    <m/>
    <m/>
    <m/>
    <m/>
    <m/>
    <m/>
    <m/>
    <m/>
    <m/>
    <m/>
    <m/>
    <m/>
    <m/>
    <m/>
    <m/>
    <m/>
    <m/>
    <m/>
    <m/>
    <m/>
    <n v="8.4"/>
    <m/>
    <m/>
    <m/>
    <n v="8.4"/>
    <m/>
    <m/>
    <m/>
    <m/>
    <m/>
    <m/>
    <m/>
    <m/>
    <m/>
    <m/>
    <m/>
    <n v="15.77"/>
    <m/>
    <m/>
    <m/>
    <m/>
    <n v="7.6"/>
    <n v="7.99"/>
    <n v="0.41"/>
    <m/>
    <n v="22.79"/>
    <n v="15.77"/>
    <n v="38.56"/>
    <n v="16"/>
    <n v="54.559999999999995"/>
    <n v="1.036060841989328E-3"/>
    <n v="0.70674486803519077"/>
  </r>
  <r>
    <n v="27"/>
    <n v="106"/>
    <s v="Quinsam R"/>
    <s v="OPS"/>
    <s v="124"/>
    <s v="Chinook"/>
    <s v="3"/>
    <x v="0"/>
    <x v="10"/>
    <n v="106"/>
    <x v="11"/>
    <s v="CK-29"/>
    <s v="EAST VANCOUVER ISLAND-NORTH_FA_0.x"/>
    <s v="M"/>
    <s v="H"/>
    <n v="106"/>
    <s v="Quinsam River H"/>
    <n v="106"/>
    <s v="Quinsam R"/>
    <s v="JNST"/>
    <s v="S"/>
    <x v="1"/>
    <s v="182489"/>
    <n v="0"/>
    <x v="719"/>
    <n v="2013"/>
    <s v="20130513"/>
    <s v="20130513"/>
    <n v="83"/>
    <n v="5.94"/>
    <m/>
    <s v="CWT"/>
    <s v="P"/>
    <x v="0"/>
    <s v="Y"/>
    <s v="Y"/>
    <s v="Y"/>
    <n v="5.1000000000000004E-3"/>
    <s v="AD Clip"/>
    <n v="52661"/>
    <s v=""/>
    <n v="198258"/>
    <n v="4"/>
    <n v="32527"/>
    <n v="2016"/>
    <m/>
    <m/>
    <m/>
    <m/>
    <m/>
    <m/>
    <m/>
    <m/>
    <m/>
    <m/>
    <m/>
    <m/>
    <m/>
    <m/>
    <m/>
    <m/>
    <m/>
    <m/>
    <m/>
    <m/>
    <m/>
    <n v="4.49"/>
    <m/>
    <m/>
    <m/>
    <m/>
    <m/>
    <m/>
    <n v="5.58"/>
    <m/>
    <m/>
    <m/>
    <m/>
    <m/>
    <n v="5.58"/>
    <m/>
    <m/>
    <m/>
    <m/>
    <m/>
    <m/>
    <m/>
    <m/>
    <m/>
    <m/>
    <m/>
    <m/>
    <m/>
    <m/>
    <n v="17.91"/>
    <m/>
    <m/>
    <m/>
    <m/>
    <m/>
    <m/>
    <m/>
    <m/>
    <m/>
    <m/>
    <m/>
    <m/>
    <m/>
    <m/>
    <m/>
    <m/>
    <m/>
    <m/>
    <m/>
    <m/>
    <m/>
    <m/>
    <m/>
    <m/>
    <m/>
    <m/>
    <m/>
    <m/>
    <m/>
    <m/>
    <m/>
    <m/>
    <m/>
    <m/>
    <m/>
    <m/>
    <m/>
    <m/>
    <m/>
    <m/>
    <m/>
    <m/>
    <m/>
    <m/>
    <m/>
    <m/>
    <m/>
    <m/>
    <m/>
    <m/>
    <m/>
    <m/>
    <m/>
    <m/>
    <m/>
    <m/>
    <m/>
    <m/>
    <m/>
    <m/>
    <m/>
    <m/>
    <m/>
    <m/>
    <m/>
    <m/>
    <m/>
    <m/>
    <m/>
    <m/>
    <m/>
    <m/>
    <m/>
    <m/>
    <m/>
    <m/>
    <m/>
    <m/>
    <m/>
    <m/>
    <m/>
    <m/>
    <m/>
    <m/>
    <m/>
    <m/>
    <n v="4.49"/>
    <m/>
    <m/>
    <m/>
    <n v="4.49"/>
    <m/>
    <m/>
    <n v="4.49"/>
    <m/>
    <m/>
    <m/>
    <n v="4.49"/>
    <m/>
    <m/>
    <m/>
    <m/>
    <m/>
    <m/>
    <m/>
    <m/>
    <m/>
    <m/>
    <m/>
    <n v="33.74"/>
    <m/>
    <m/>
    <m/>
    <m/>
    <n v="30.24"/>
    <n v="57.65"/>
    <m/>
    <m/>
    <n v="51.52"/>
    <n v="33.74"/>
    <n v="85.26"/>
    <n v="87.89"/>
    <n v="173.14999999999998"/>
    <n v="3.2880120012912777E-3"/>
    <n v="0.49240542881894322"/>
  </r>
  <r>
    <n v="27"/>
    <n v="106"/>
    <s v="Quinsam R"/>
    <s v="OPS"/>
    <s v="124"/>
    <s v="Chinook"/>
    <s v="3"/>
    <x v="0"/>
    <x v="10"/>
    <n v="106"/>
    <x v="11"/>
    <s v="CK-29"/>
    <s v="EAST VANCOUVER ISLAND-NORTH_FA_0.x"/>
    <s v="M"/>
    <s v="H"/>
    <n v="106"/>
    <s v="Quinsam River H"/>
    <n v="106"/>
    <s v="Quinsam R"/>
    <s v="JNST"/>
    <s v="S"/>
    <x v="1"/>
    <s v="182489"/>
    <n v="0"/>
    <x v="719"/>
    <n v="2013"/>
    <s v="20130513"/>
    <s v="20130513"/>
    <n v="83"/>
    <n v="5.94"/>
    <m/>
    <s v="CWT"/>
    <s v="P"/>
    <x v="0"/>
    <s v="Y"/>
    <s v="Y"/>
    <s v="Y"/>
    <n v="5.1000000000000004E-3"/>
    <s v="AD Clip"/>
    <n v="52661"/>
    <n v="52661"/>
    <n v="198258"/>
    <n v="5"/>
    <n v="32527"/>
    <n v="2017"/>
    <m/>
    <m/>
    <m/>
    <m/>
    <m/>
    <m/>
    <m/>
    <m/>
    <m/>
    <m/>
    <m/>
    <m/>
    <m/>
    <m/>
    <m/>
    <m/>
    <m/>
    <m/>
    <m/>
    <m/>
    <m/>
    <m/>
    <m/>
    <m/>
    <m/>
    <m/>
    <n v="3.71"/>
    <m/>
    <m/>
    <m/>
    <m/>
    <m/>
    <m/>
    <m/>
    <m/>
    <m/>
    <m/>
    <m/>
    <m/>
    <m/>
    <m/>
    <m/>
    <m/>
    <m/>
    <m/>
    <m/>
    <m/>
    <m/>
    <m/>
    <m/>
    <m/>
    <m/>
    <m/>
    <m/>
    <m/>
    <m/>
    <m/>
    <m/>
    <m/>
    <m/>
    <m/>
    <m/>
    <m/>
    <m/>
    <m/>
    <m/>
    <m/>
    <m/>
    <m/>
    <m/>
    <m/>
    <m/>
    <m/>
    <m/>
    <m/>
    <m/>
    <m/>
    <m/>
    <m/>
    <m/>
    <m/>
    <m/>
    <m/>
    <m/>
    <m/>
    <m/>
    <m/>
    <m/>
    <m/>
    <m/>
    <m/>
    <m/>
    <m/>
    <m/>
    <m/>
    <m/>
    <m/>
    <m/>
    <m/>
    <m/>
    <m/>
    <m/>
    <m/>
    <m/>
    <m/>
    <m/>
    <m/>
    <m/>
    <m/>
    <m/>
    <m/>
    <m/>
    <m/>
    <m/>
    <m/>
    <m/>
    <m/>
    <m/>
    <m/>
    <m/>
    <m/>
    <m/>
    <m/>
    <m/>
    <m/>
    <m/>
    <m/>
    <m/>
    <m/>
    <m/>
    <m/>
    <m/>
    <m/>
    <m/>
    <m/>
    <m/>
    <m/>
    <m/>
    <m/>
    <m/>
    <m/>
    <m/>
    <m/>
    <m/>
    <m/>
    <m/>
    <m/>
    <m/>
    <m/>
    <m/>
    <m/>
    <m/>
    <m/>
    <m/>
    <m/>
    <m/>
    <m/>
    <m/>
    <m/>
    <n v="8.91"/>
    <m/>
    <m/>
    <m/>
    <m/>
    <n v="5.52"/>
    <n v="12.69"/>
    <m/>
    <m/>
    <n v="3.71"/>
    <n v="8.91"/>
    <n v="12.62"/>
    <n v="18.21"/>
    <n v="30.83"/>
    <n v="5.8544273750973203E-4"/>
    <n v="0.40934155043788517"/>
  </r>
  <r>
    <n v="27"/>
    <n v="106"/>
    <s v="Quinsam R"/>
    <s v="OPS"/>
    <s v="124"/>
    <s v="Chinook"/>
    <s v="3"/>
    <x v="0"/>
    <x v="11"/>
    <n v="106"/>
    <x v="11"/>
    <s v="CK-29"/>
    <s v="EAST VANCOUVER ISLAND-NORTH_FA_0.x"/>
    <s v="M"/>
    <s v="H"/>
    <n v="420"/>
    <s v="Discovery Passage Seapens"/>
    <n v="420"/>
    <s v="Discovery Pass"/>
    <s v="JNST"/>
    <s v="S"/>
    <x v="2"/>
    <s v="183564"/>
    <n v="0"/>
    <x v="720"/>
    <n v="2014"/>
    <s v="20140506"/>
    <s v="20140506"/>
    <n v="92"/>
    <n v="8.93"/>
    <m/>
    <s v="CWT"/>
    <s v="B"/>
    <x v="0"/>
    <s v="Y"/>
    <s v="Y"/>
    <s v="Y"/>
    <n v="9.9000000000000008E-3"/>
    <s v="AD Clip"/>
    <n v="21899"/>
    <s v=""/>
    <n v="219597"/>
    <n v="2"/>
    <n v="33637"/>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9"/>
    <n v="0.77"/>
    <m/>
    <m/>
    <n v="0"/>
    <n v="0"/>
    <n v="0"/>
    <n v="1.36"/>
    <n v="1.3599999999999999"/>
    <n v="6.2103292387780259E-5"/>
    <n v="0"/>
  </r>
  <r>
    <n v="27"/>
    <n v="106"/>
    <s v="Quinsam R"/>
    <s v="OPS"/>
    <s v="124"/>
    <s v="Chinook"/>
    <s v="3"/>
    <x v="0"/>
    <x v="11"/>
    <n v="106"/>
    <x v="11"/>
    <s v="CK-29"/>
    <s v="EAST VANCOUVER ISLAND-NORTH_FA_0.x"/>
    <s v="M"/>
    <s v="H"/>
    <n v="420"/>
    <s v="Discovery Passage Seapens"/>
    <n v="420"/>
    <s v="Discovery Pass"/>
    <s v="JNST"/>
    <s v="S"/>
    <x v="2"/>
    <s v="183564"/>
    <n v="0"/>
    <x v="720"/>
    <n v="2014"/>
    <s v="20140506"/>
    <s v="20140506"/>
    <n v="92"/>
    <n v="8.93"/>
    <m/>
    <s v="CWT"/>
    <s v="B"/>
    <x v="0"/>
    <s v="Y"/>
    <s v="Y"/>
    <s v="Y"/>
    <n v="9.9000000000000008E-3"/>
    <s v="AD Clip"/>
    <n v="21899"/>
    <s v=""/>
    <n v="219597"/>
    <n v="3"/>
    <n v="33637"/>
    <n v="2016"/>
    <m/>
    <m/>
    <m/>
    <m/>
    <m/>
    <m/>
    <m/>
    <m/>
    <m/>
    <m/>
    <m/>
    <m/>
    <m/>
    <m/>
    <m/>
    <m/>
    <m/>
    <m/>
    <m/>
    <m/>
    <m/>
    <n v="4.49"/>
    <m/>
    <m/>
    <m/>
    <m/>
    <m/>
    <m/>
    <m/>
    <m/>
    <m/>
    <m/>
    <m/>
    <m/>
    <m/>
    <m/>
    <m/>
    <m/>
    <m/>
    <m/>
    <m/>
    <m/>
    <m/>
    <m/>
    <m/>
    <m/>
    <m/>
    <m/>
    <m/>
    <n v="5.97"/>
    <m/>
    <m/>
    <m/>
    <m/>
    <m/>
    <m/>
    <m/>
    <m/>
    <m/>
    <m/>
    <m/>
    <m/>
    <m/>
    <m/>
    <m/>
    <m/>
    <m/>
    <m/>
    <m/>
    <m/>
    <m/>
    <m/>
    <m/>
    <m/>
    <m/>
    <m/>
    <m/>
    <m/>
    <m/>
    <m/>
    <m/>
    <m/>
    <m/>
    <m/>
    <m/>
    <m/>
    <m/>
    <m/>
    <m/>
    <m/>
    <m/>
    <m/>
    <m/>
    <m/>
    <m/>
    <m/>
    <m/>
    <m/>
    <m/>
    <m/>
    <m/>
    <m/>
    <m/>
    <m/>
    <m/>
    <m/>
    <m/>
    <m/>
    <m/>
    <m/>
    <m/>
    <m/>
    <m/>
    <m/>
    <m/>
    <m/>
    <m/>
    <m/>
    <m/>
    <m/>
    <m/>
    <m/>
    <m/>
    <m/>
    <m/>
    <m/>
    <m/>
    <m/>
    <m/>
    <m/>
    <m/>
    <m/>
    <m/>
    <m/>
    <m/>
    <m/>
    <m/>
    <m/>
    <m/>
    <m/>
    <m/>
    <m/>
    <m/>
    <m/>
    <m/>
    <m/>
    <m/>
    <m/>
    <m/>
    <m/>
    <m/>
    <m/>
    <m/>
    <m/>
    <m/>
    <m/>
    <m/>
    <m/>
    <m/>
    <m/>
    <m/>
    <m/>
    <m/>
    <m/>
    <n v="1.42"/>
    <n v="1.76"/>
    <m/>
    <m/>
    <n v="10.46"/>
    <n v="0"/>
    <n v="10.46"/>
    <n v="3.18"/>
    <n v="13.64"/>
    <n v="6.2285949130097269E-4"/>
    <n v="0.76686217008797652"/>
  </r>
  <r>
    <n v="27"/>
    <n v="106"/>
    <s v="Quinsam R"/>
    <s v="OPS"/>
    <s v="124"/>
    <s v="Chinook"/>
    <s v="3"/>
    <x v="0"/>
    <x v="11"/>
    <n v="106"/>
    <x v="11"/>
    <s v="CK-29"/>
    <s v="EAST VANCOUVER ISLAND-NORTH_FA_0.x"/>
    <s v="M"/>
    <s v="H"/>
    <n v="420"/>
    <s v="Discovery Passage Seapens"/>
    <n v="420"/>
    <s v="Discovery Pass"/>
    <s v="JNST"/>
    <s v="S"/>
    <x v="2"/>
    <s v="183564"/>
    <n v="0"/>
    <x v="720"/>
    <n v="2014"/>
    <s v="20140506"/>
    <s v="20140506"/>
    <n v="92"/>
    <n v="8.93"/>
    <m/>
    <s v="CWT"/>
    <s v="B"/>
    <x v="0"/>
    <s v="Y"/>
    <s v="Y"/>
    <s v="Y"/>
    <n v="9.9000000000000008E-3"/>
    <s v="AD Clip"/>
    <n v="21899"/>
    <s v=""/>
    <n v="219597"/>
    <n v="4"/>
    <n v="33637"/>
    <n v="2017"/>
    <m/>
    <m/>
    <m/>
    <m/>
    <m/>
    <m/>
    <m/>
    <m/>
    <m/>
    <m/>
    <m/>
    <m/>
    <m/>
    <m/>
    <m/>
    <m/>
    <m/>
    <m/>
    <m/>
    <m/>
    <m/>
    <m/>
    <m/>
    <m/>
    <m/>
    <m/>
    <m/>
    <m/>
    <m/>
    <m/>
    <m/>
    <m/>
    <m/>
    <m/>
    <m/>
    <m/>
    <m/>
    <m/>
    <m/>
    <m/>
    <m/>
    <m/>
    <m/>
    <m/>
    <m/>
    <m/>
    <m/>
    <m/>
    <m/>
    <n v="4.3099999999999996"/>
    <m/>
    <m/>
    <m/>
    <m/>
    <m/>
    <m/>
    <m/>
    <m/>
    <m/>
    <m/>
    <m/>
    <m/>
    <m/>
    <m/>
    <m/>
    <m/>
    <m/>
    <m/>
    <m/>
    <m/>
    <m/>
    <m/>
    <m/>
    <m/>
    <m/>
    <m/>
    <m/>
    <m/>
    <m/>
    <m/>
    <m/>
    <m/>
    <m/>
    <m/>
    <m/>
    <m/>
    <m/>
    <m/>
    <m/>
    <m/>
    <m/>
    <m/>
    <m/>
    <m/>
    <m/>
    <m/>
    <m/>
    <m/>
    <m/>
    <m/>
    <m/>
    <m/>
    <m/>
    <m/>
    <m/>
    <m/>
    <m/>
    <m/>
    <m/>
    <m/>
    <m/>
    <m/>
    <m/>
    <m/>
    <m/>
    <m/>
    <m/>
    <m/>
    <m/>
    <m/>
    <m/>
    <m/>
    <m/>
    <m/>
    <m/>
    <m/>
    <m/>
    <m/>
    <m/>
    <m/>
    <m/>
    <m/>
    <m/>
    <m/>
    <m/>
    <m/>
    <m/>
    <m/>
    <m/>
    <m/>
    <m/>
    <m/>
    <m/>
    <m/>
    <m/>
    <m/>
    <m/>
    <m/>
    <m/>
    <m/>
    <m/>
    <m/>
    <m/>
    <m/>
    <m/>
    <m/>
    <m/>
    <m/>
    <m/>
    <n v="5.67"/>
    <m/>
    <m/>
    <m/>
    <m/>
    <n v="4.47"/>
    <n v="14.73"/>
    <m/>
    <m/>
    <n v="4.3099999999999996"/>
    <n v="5.67"/>
    <n v="9.98"/>
    <n v="19.2"/>
    <n v="29.18"/>
    <n v="1.3324809352025207E-3"/>
    <n v="0.34201507882111037"/>
  </r>
  <r>
    <n v="27"/>
    <n v="106"/>
    <s v="Quinsam R"/>
    <s v="OPS"/>
    <s v="124"/>
    <s v="Chinook"/>
    <s v="3"/>
    <x v="0"/>
    <x v="11"/>
    <n v="106"/>
    <x v="11"/>
    <s v="CK-29"/>
    <s v="EAST VANCOUVER ISLAND-NORTH_FA_0.x"/>
    <s v="M"/>
    <s v="H"/>
    <n v="420"/>
    <s v="Discovery Passage Seapens"/>
    <n v="420"/>
    <s v="Discovery Pass"/>
    <s v="JNST"/>
    <s v="S"/>
    <x v="2"/>
    <s v="183564"/>
    <n v="0"/>
    <x v="720"/>
    <n v="2014"/>
    <s v="20140506"/>
    <s v="20140506"/>
    <n v="92"/>
    <n v="8.93"/>
    <m/>
    <s v="CWT"/>
    <s v="B"/>
    <x v="0"/>
    <s v="Y"/>
    <s v="Y"/>
    <s v="Y"/>
    <n v="9.9000000000000008E-3"/>
    <s v="AD Clip"/>
    <n v="21899"/>
    <n v="21899"/>
    <n v="219597"/>
    <n v="5"/>
    <n v="33637"/>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2"/>
    <n v="0.48"/>
    <m/>
    <m/>
    <n v="0"/>
    <n v="0"/>
    <n v="0"/>
    <n v="1"/>
    <n v="1"/>
    <n v="4.5664185579250191E-5"/>
    <n v="0"/>
  </r>
  <r>
    <n v="27"/>
    <n v="106"/>
    <s v="Quinsam R"/>
    <s v="OPS"/>
    <s v="124"/>
    <s v="Chinook"/>
    <s v="3"/>
    <x v="0"/>
    <x v="11"/>
    <n v="106"/>
    <x v="11"/>
    <s v="CK-29"/>
    <s v="EAST VANCOUVER ISLAND-NORTH_FA_0.x"/>
    <s v="M"/>
    <s v="H"/>
    <n v="420"/>
    <s v="Discovery Passage Seapens"/>
    <n v="420"/>
    <s v="Discovery Pass"/>
    <s v="JNST"/>
    <s v="S"/>
    <x v="2"/>
    <s v="183565"/>
    <n v="0"/>
    <x v="721"/>
    <n v="2014"/>
    <s v="20140506"/>
    <s v="20140506"/>
    <n v="90"/>
    <n v="8.18"/>
    <m/>
    <s v="CWT"/>
    <s v="B"/>
    <x v="0"/>
    <s v="Y"/>
    <s v="Y"/>
    <s v="Y"/>
    <n v="7.1999999999999998E-3"/>
    <s v="AD Clip"/>
    <n v="22785"/>
    <s v=""/>
    <n v="239745"/>
    <n v="2"/>
    <n v="33638"/>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0.92"/>
    <n v="0.1"/>
    <m/>
    <m/>
    <n v="0"/>
    <n v="0"/>
    <n v="0"/>
    <n v="1.02"/>
    <n v="1.02"/>
    <n v="4.4766293614219883E-5"/>
    <n v="0"/>
  </r>
  <r>
    <n v="27"/>
    <n v="106"/>
    <s v="Quinsam R"/>
    <s v="OPS"/>
    <s v="124"/>
    <s v="Chinook"/>
    <s v="3"/>
    <x v="0"/>
    <x v="11"/>
    <n v="106"/>
    <x v="11"/>
    <s v="CK-29"/>
    <s v="EAST VANCOUVER ISLAND-NORTH_FA_0.x"/>
    <s v="M"/>
    <s v="H"/>
    <n v="420"/>
    <s v="Discovery Passage Seapens"/>
    <n v="420"/>
    <s v="Discovery Pass"/>
    <s v="JNST"/>
    <s v="S"/>
    <x v="2"/>
    <s v="183565"/>
    <n v="0"/>
    <x v="721"/>
    <n v="2014"/>
    <s v="20140506"/>
    <s v="20140506"/>
    <n v="90"/>
    <n v="8.18"/>
    <m/>
    <s v="CWT"/>
    <s v="B"/>
    <x v="0"/>
    <s v="Y"/>
    <s v="Y"/>
    <s v="Y"/>
    <n v="7.1999999999999998E-3"/>
    <s v="AD Clip"/>
    <n v="22785"/>
    <s v=""/>
    <n v="239745"/>
    <n v="3"/>
    <n v="33638"/>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
    <m/>
    <m/>
    <m/>
    <m/>
    <n v="1.42"/>
    <n v="1.76"/>
    <m/>
    <m/>
    <n v="0"/>
    <n v="1.7"/>
    <n v="1.7"/>
    <n v="3.18"/>
    <n v="4.88"/>
    <n v="2.1417599297783628E-4"/>
    <n v="0.34836065573770492"/>
  </r>
  <r>
    <n v="27"/>
    <n v="106"/>
    <s v="Quinsam R"/>
    <s v="OPS"/>
    <s v="124"/>
    <s v="Chinook"/>
    <s v="3"/>
    <x v="0"/>
    <x v="11"/>
    <n v="106"/>
    <x v="11"/>
    <s v="CK-29"/>
    <s v="EAST VANCOUVER ISLAND-NORTH_FA_0.x"/>
    <s v="M"/>
    <s v="H"/>
    <n v="420"/>
    <s v="Discovery Passage Seapens"/>
    <n v="420"/>
    <s v="Discovery Pass"/>
    <s v="JNST"/>
    <s v="S"/>
    <x v="2"/>
    <s v="183565"/>
    <n v="0"/>
    <x v="721"/>
    <n v="2014"/>
    <s v="20140506"/>
    <s v="20140506"/>
    <n v="90"/>
    <n v="8.18"/>
    <m/>
    <s v="CWT"/>
    <s v="B"/>
    <x v="0"/>
    <s v="Y"/>
    <s v="Y"/>
    <s v="Y"/>
    <n v="7.1999999999999998E-3"/>
    <s v="AD Clip"/>
    <n v="22785"/>
    <s v=""/>
    <n v="239745"/>
    <n v="4"/>
    <n v="33638"/>
    <n v="2017"/>
    <m/>
    <m/>
    <m/>
    <m/>
    <m/>
    <m/>
    <m/>
    <m/>
    <m/>
    <m/>
    <m/>
    <m/>
    <m/>
    <m/>
    <m/>
    <m/>
    <m/>
    <m/>
    <m/>
    <m/>
    <m/>
    <m/>
    <m/>
    <m/>
    <m/>
    <m/>
    <m/>
    <m/>
    <n v="4.04"/>
    <m/>
    <m/>
    <m/>
    <m/>
    <m/>
    <m/>
    <m/>
    <m/>
    <m/>
    <m/>
    <m/>
    <m/>
    <m/>
    <m/>
    <m/>
    <m/>
    <m/>
    <m/>
    <m/>
    <m/>
    <n v="4.3099999999999996"/>
    <m/>
    <m/>
    <m/>
    <m/>
    <m/>
    <m/>
    <m/>
    <m/>
    <m/>
    <m/>
    <m/>
    <m/>
    <m/>
    <m/>
    <m/>
    <m/>
    <m/>
    <m/>
    <m/>
    <m/>
    <m/>
    <m/>
    <m/>
    <m/>
    <m/>
    <m/>
    <m/>
    <m/>
    <m/>
    <m/>
    <m/>
    <m/>
    <m/>
    <m/>
    <m/>
    <m/>
    <m/>
    <m/>
    <m/>
    <m/>
    <m/>
    <m/>
    <m/>
    <m/>
    <m/>
    <m/>
    <m/>
    <m/>
    <m/>
    <m/>
    <m/>
    <m/>
    <m/>
    <m/>
    <m/>
    <m/>
    <m/>
    <m/>
    <m/>
    <m/>
    <m/>
    <m/>
    <m/>
    <m/>
    <m/>
    <m/>
    <m/>
    <m/>
    <m/>
    <m/>
    <m/>
    <m/>
    <m/>
    <m/>
    <m/>
    <m/>
    <m/>
    <m/>
    <m/>
    <m/>
    <m/>
    <n v="8.85"/>
    <m/>
    <m/>
    <m/>
    <m/>
    <m/>
    <m/>
    <m/>
    <m/>
    <m/>
    <m/>
    <m/>
    <m/>
    <m/>
    <m/>
    <m/>
    <m/>
    <m/>
    <m/>
    <m/>
    <m/>
    <m/>
    <m/>
    <m/>
    <m/>
    <m/>
    <m/>
    <m/>
    <n v="4.72"/>
    <m/>
    <m/>
    <m/>
    <m/>
    <n v="1.84"/>
    <n v="8.67"/>
    <m/>
    <m/>
    <n v="17.2"/>
    <n v="4.72"/>
    <n v="21.92"/>
    <n v="10.51"/>
    <n v="32.43"/>
    <n v="1.423304805793285E-3"/>
    <n v="0.67591736046870188"/>
  </r>
  <r>
    <n v="27"/>
    <n v="106"/>
    <s v="Quinsam R"/>
    <s v="OPS"/>
    <s v="124"/>
    <s v="Chinook"/>
    <s v="3"/>
    <x v="0"/>
    <x v="11"/>
    <n v="106"/>
    <x v="11"/>
    <s v="CK-29"/>
    <s v="EAST VANCOUVER ISLAND-NORTH_FA_0.x"/>
    <s v="M"/>
    <s v="H"/>
    <n v="420"/>
    <s v="Discovery Passage Seapens"/>
    <n v="420"/>
    <s v="Discovery Pass"/>
    <s v="JNST"/>
    <s v="S"/>
    <x v="2"/>
    <s v="183565"/>
    <n v="0"/>
    <x v="721"/>
    <n v="2014"/>
    <s v="20140506"/>
    <s v="20140506"/>
    <n v="90"/>
    <n v="8.18"/>
    <m/>
    <s v="CWT"/>
    <s v="B"/>
    <x v="0"/>
    <s v="Y"/>
    <s v="Y"/>
    <s v="Y"/>
    <n v="7.1999999999999998E-3"/>
    <s v="AD Clip"/>
    <n v="22785"/>
    <n v="22785"/>
    <n v="239745"/>
    <n v="5"/>
    <n v="33638"/>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n v="13.6"/>
    <m/>
    <m/>
    <m/>
    <m/>
    <m/>
    <m/>
    <m/>
    <m/>
    <m/>
    <m/>
    <m/>
    <m/>
    <m/>
    <m/>
    <m/>
    <m/>
    <m/>
    <m/>
    <m/>
    <m/>
    <m/>
    <m/>
    <m/>
    <m/>
    <m/>
    <m/>
    <m/>
    <m/>
    <m/>
    <m/>
    <m/>
    <n v="13.6"/>
    <n v="0"/>
    <n v="13.6"/>
    <n v="0"/>
    <n v="13.6"/>
    <n v="5.9688391485626506E-4"/>
    <n v="1"/>
  </r>
  <r>
    <n v="27"/>
    <n v="106"/>
    <s v="Quinsam R"/>
    <s v="OPS"/>
    <s v="124"/>
    <s v="Chinook"/>
    <s v="3"/>
    <x v="0"/>
    <x v="11"/>
    <n v="106"/>
    <x v="11"/>
    <s v="CK-29"/>
    <s v="EAST VANCOUVER ISLAND-NORTH_FA_0.x"/>
    <s v="M"/>
    <s v="H"/>
    <n v="420"/>
    <s v="Discovery Passage Seapens"/>
    <n v="420"/>
    <s v="Discovery Pass"/>
    <s v="JNST"/>
    <s v="S"/>
    <x v="2"/>
    <s v="183566"/>
    <n v="0"/>
    <x v="722"/>
    <n v="2014"/>
    <s v="20140507"/>
    <s v="20140507"/>
    <n v="90"/>
    <n v="7.45"/>
    <m/>
    <s v="CWT"/>
    <s v="B"/>
    <x v="0"/>
    <s v="Y"/>
    <s v="Y"/>
    <s v="Y"/>
    <n v="9.9000000000000008E-3"/>
    <s v="AD Clip"/>
    <n v="22515"/>
    <s v=""/>
    <n v="228652"/>
    <n v="3"/>
    <n v="33636"/>
    <n v="2016"/>
    <m/>
    <m/>
    <m/>
    <m/>
    <m/>
    <m/>
    <m/>
    <m/>
    <m/>
    <m/>
    <m/>
    <m/>
    <m/>
    <m/>
    <m/>
    <m/>
    <m/>
    <m/>
    <m/>
    <m/>
    <m/>
    <m/>
    <m/>
    <m/>
    <m/>
    <m/>
    <m/>
    <m/>
    <m/>
    <m/>
    <m/>
    <m/>
    <m/>
    <m/>
    <m/>
    <m/>
    <m/>
    <m/>
    <m/>
    <m/>
    <m/>
    <m/>
    <m/>
    <m/>
    <m/>
    <m/>
    <m/>
    <m/>
    <m/>
    <m/>
    <m/>
    <m/>
    <m/>
    <m/>
    <m/>
    <m/>
    <m/>
    <m/>
    <m/>
    <m/>
    <m/>
    <m/>
    <m/>
    <m/>
    <m/>
    <m/>
    <m/>
    <m/>
    <m/>
    <m/>
    <m/>
    <m/>
    <m/>
    <m/>
    <m/>
    <m/>
    <m/>
    <m/>
    <m/>
    <m/>
    <m/>
    <m/>
    <m/>
    <m/>
    <m/>
    <m/>
    <m/>
    <m/>
    <m/>
    <m/>
    <m/>
    <m/>
    <m/>
    <m/>
    <m/>
    <m/>
    <m/>
    <m/>
    <m/>
    <m/>
    <m/>
    <m/>
    <m/>
    <m/>
    <m/>
    <m/>
    <m/>
    <m/>
    <m/>
    <m/>
    <m/>
    <m/>
    <m/>
    <m/>
    <m/>
    <m/>
    <m/>
    <m/>
    <m/>
    <m/>
    <m/>
    <m/>
    <m/>
    <m/>
    <m/>
    <m/>
    <m/>
    <m/>
    <m/>
    <m/>
    <m/>
    <n v="6.64"/>
    <m/>
    <m/>
    <m/>
    <m/>
    <m/>
    <m/>
    <m/>
    <m/>
    <m/>
    <m/>
    <m/>
    <m/>
    <m/>
    <m/>
    <m/>
    <m/>
    <m/>
    <m/>
    <m/>
    <m/>
    <m/>
    <m/>
    <m/>
    <m/>
    <m/>
    <m/>
    <m/>
    <n v="2.19"/>
    <m/>
    <m/>
    <m/>
    <m/>
    <m/>
    <m/>
    <m/>
    <m/>
    <n v="6.64"/>
    <n v="2.19"/>
    <n v="8.83"/>
    <n v="0"/>
    <n v="8.83"/>
    <n v="3.9218298911836553E-4"/>
    <n v="1"/>
  </r>
  <r>
    <n v="27"/>
    <n v="106"/>
    <s v="Quinsam R"/>
    <s v="OPS"/>
    <s v="124"/>
    <s v="Chinook"/>
    <s v="3"/>
    <x v="0"/>
    <x v="11"/>
    <n v="106"/>
    <x v="11"/>
    <s v="CK-29"/>
    <s v="EAST VANCOUVER ISLAND-NORTH_FA_0.x"/>
    <s v="M"/>
    <s v="H"/>
    <n v="420"/>
    <s v="Discovery Passage Seapens"/>
    <n v="420"/>
    <s v="Discovery Pass"/>
    <s v="JNST"/>
    <s v="S"/>
    <x v="2"/>
    <s v="183566"/>
    <n v="0"/>
    <x v="722"/>
    <n v="2014"/>
    <s v="20140507"/>
    <s v="20140507"/>
    <n v="90"/>
    <n v="7.45"/>
    <m/>
    <s v="CWT"/>
    <s v="B"/>
    <x v="0"/>
    <s v="Y"/>
    <s v="Y"/>
    <s v="Y"/>
    <n v="9.9000000000000008E-3"/>
    <s v="AD Clip"/>
    <n v="22515"/>
    <s v=""/>
    <n v="228652"/>
    <n v="4"/>
    <n v="33636"/>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73"/>
    <m/>
    <m/>
    <m/>
    <m/>
    <n v="2.23"/>
    <n v="3.24"/>
    <m/>
    <m/>
    <n v="0"/>
    <n v="5.73"/>
    <n v="5.73"/>
    <n v="5.47"/>
    <n v="11.200000000000001"/>
    <n v="4.9744614701310245E-4"/>
    <n v="0.51160714285714282"/>
  </r>
  <r>
    <n v="27"/>
    <n v="106"/>
    <s v="Quinsam R"/>
    <s v="OPS"/>
    <s v="124"/>
    <s v="Chinook"/>
    <s v="3"/>
    <x v="0"/>
    <x v="11"/>
    <n v="106"/>
    <x v="11"/>
    <s v="CK-29"/>
    <s v="EAST VANCOUVER ISLAND-NORTH_FA_0.x"/>
    <s v="M"/>
    <s v="H"/>
    <n v="420"/>
    <s v="Discovery Passage Seapens"/>
    <n v="420"/>
    <s v="Discovery Pass"/>
    <s v="JNST"/>
    <s v="S"/>
    <x v="2"/>
    <s v="183566"/>
    <n v="0"/>
    <x v="722"/>
    <n v="2014"/>
    <s v="20140507"/>
    <s v="20140507"/>
    <n v="90"/>
    <n v="7.45"/>
    <m/>
    <s v="CWT"/>
    <s v="B"/>
    <x v="0"/>
    <s v="Y"/>
    <s v="Y"/>
    <s v="Y"/>
    <n v="9.9000000000000008E-3"/>
    <s v="AD Clip"/>
    <n v="22515"/>
    <n v="22515"/>
    <n v="228652"/>
    <n v="5"/>
    <n v="33636"/>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199999999999998"/>
    <m/>
    <m/>
    <m/>
    <m/>
    <m/>
    <m/>
    <m/>
    <m/>
    <n v="0"/>
    <n v="2.3199999999999998"/>
    <n v="2.3199999999999998"/>
    <n v="0"/>
    <n v="2.3199999999999998"/>
    <n v="1.0304241616699977E-4"/>
    <n v="1"/>
  </r>
  <r>
    <n v="27"/>
    <n v="106"/>
    <s v="Quinsam R"/>
    <s v="OPS"/>
    <s v="124"/>
    <s v="Chinook"/>
    <s v="3"/>
    <x v="0"/>
    <x v="11"/>
    <n v="106"/>
    <x v="11"/>
    <s v="CK-29"/>
    <s v="EAST VANCOUVER ISLAND-NORTH_FA_0.x"/>
    <s v="M"/>
    <s v="H"/>
    <n v="420"/>
    <s v="Discovery Passage Seapens"/>
    <n v="420"/>
    <s v="Discovery Pass"/>
    <s v="JNST"/>
    <s v="S"/>
    <x v="2"/>
    <s v="183568"/>
    <n v="0"/>
    <x v="723"/>
    <n v="2014"/>
    <s v="20140509"/>
    <s v="20140509"/>
    <n v="87"/>
    <n v="6.93"/>
    <m/>
    <s v="CWT"/>
    <s v="B"/>
    <x v="0"/>
    <s v="Y"/>
    <s v="Y"/>
    <s v="Y"/>
    <n v="1.0699999999999999E-2"/>
    <s v="AD Clip"/>
    <n v="22476"/>
    <s v=""/>
    <n v="189540"/>
    <n v="2"/>
    <n v="33639"/>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5"/>
    <n v="0.2"/>
    <m/>
    <m/>
    <n v="0"/>
    <n v="0"/>
    <n v="0"/>
    <n v="2.0499999999999998"/>
    <n v="2.0500000000000003"/>
    <n v="9.120840007118706E-5"/>
    <n v="0"/>
  </r>
  <r>
    <n v="27"/>
    <n v="106"/>
    <s v="Quinsam R"/>
    <s v="OPS"/>
    <s v="124"/>
    <s v="Chinook"/>
    <s v="3"/>
    <x v="0"/>
    <x v="11"/>
    <n v="106"/>
    <x v="11"/>
    <s v="CK-29"/>
    <s v="EAST VANCOUVER ISLAND-NORTH_FA_0.x"/>
    <s v="M"/>
    <s v="H"/>
    <n v="420"/>
    <s v="Discovery Passage Seapens"/>
    <n v="420"/>
    <s v="Discovery Pass"/>
    <s v="JNST"/>
    <s v="S"/>
    <x v="2"/>
    <s v="183568"/>
    <n v="0"/>
    <x v="723"/>
    <n v="2014"/>
    <s v="20140509"/>
    <s v="20140509"/>
    <n v="87"/>
    <n v="6.93"/>
    <m/>
    <s v="CWT"/>
    <s v="B"/>
    <x v="0"/>
    <s v="Y"/>
    <s v="Y"/>
    <s v="Y"/>
    <n v="1.0699999999999999E-2"/>
    <s v="AD Clip"/>
    <n v="22476"/>
    <s v=""/>
    <n v="189540"/>
    <n v="3"/>
    <n v="33639"/>
    <n v="2016"/>
    <m/>
    <m/>
    <m/>
    <m/>
    <m/>
    <m/>
    <m/>
    <m/>
    <m/>
    <m/>
    <m/>
    <m/>
    <m/>
    <m/>
    <n v="4.3899999999999997"/>
    <m/>
    <m/>
    <m/>
    <m/>
    <m/>
    <m/>
    <m/>
    <m/>
    <m/>
    <m/>
    <m/>
    <m/>
    <m/>
    <m/>
    <m/>
    <m/>
    <m/>
    <m/>
    <m/>
    <m/>
    <m/>
    <m/>
    <m/>
    <m/>
    <m/>
    <m/>
    <m/>
    <m/>
    <m/>
    <m/>
    <m/>
    <m/>
    <m/>
    <m/>
    <n v="5.97"/>
    <m/>
    <m/>
    <m/>
    <m/>
    <m/>
    <m/>
    <m/>
    <m/>
    <m/>
    <m/>
    <m/>
    <m/>
    <m/>
    <m/>
    <m/>
    <m/>
    <m/>
    <m/>
    <m/>
    <m/>
    <m/>
    <m/>
    <m/>
    <m/>
    <m/>
    <m/>
    <m/>
    <m/>
    <m/>
    <m/>
    <m/>
    <m/>
    <m/>
    <m/>
    <m/>
    <m/>
    <m/>
    <m/>
    <m/>
    <m/>
    <m/>
    <m/>
    <m/>
    <m/>
    <m/>
    <m/>
    <m/>
    <m/>
    <m/>
    <m/>
    <m/>
    <m/>
    <m/>
    <m/>
    <m/>
    <m/>
    <m/>
    <m/>
    <m/>
    <m/>
    <m/>
    <m/>
    <m/>
    <m/>
    <m/>
    <m/>
    <m/>
    <m/>
    <m/>
    <m/>
    <m/>
    <m/>
    <m/>
    <m/>
    <m/>
    <m/>
    <m/>
    <m/>
    <m/>
    <m/>
    <m/>
    <m/>
    <m/>
    <m/>
    <m/>
    <m/>
    <m/>
    <m/>
    <m/>
    <m/>
    <m/>
    <m/>
    <m/>
    <m/>
    <m/>
    <m/>
    <m/>
    <m/>
    <m/>
    <m/>
    <m/>
    <m/>
    <m/>
    <m/>
    <m/>
    <m/>
    <m/>
    <m/>
    <m/>
    <n v="2.92"/>
    <m/>
    <m/>
    <m/>
    <m/>
    <n v="4.75"/>
    <n v="16.100000000000001"/>
    <m/>
    <m/>
    <n v="10.36"/>
    <n v="2.92"/>
    <n v="13.28"/>
    <n v="20.85"/>
    <n v="34.130000000000003"/>
    <n v="1.51850863142908E-3"/>
    <n v="0.38910049809551711"/>
  </r>
  <r>
    <n v="27"/>
    <n v="106"/>
    <s v="Quinsam R"/>
    <s v="OPS"/>
    <s v="124"/>
    <s v="Chinook"/>
    <s v="3"/>
    <x v="0"/>
    <x v="11"/>
    <n v="106"/>
    <x v="11"/>
    <s v="CK-29"/>
    <s v="EAST VANCOUVER ISLAND-NORTH_FA_0.x"/>
    <s v="M"/>
    <s v="H"/>
    <n v="420"/>
    <s v="Discovery Passage Seapens"/>
    <n v="420"/>
    <s v="Discovery Pass"/>
    <s v="JNST"/>
    <s v="S"/>
    <x v="2"/>
    <s v="183568"/>
    <n v="0"/>
    <x v="723"/>
    <n v="2014"/>
    <s v="20140509"/>
    <s v="20140509"/>
    <n v="87"/>
    <n v="6.93"/>
    <m/>
    <s v="CWT"/>
    <s v="B"/>
    <x v="0"/>
    <s v="Y"/>
    <s v="Y"/>
    <s v="Y"/>
    <n v="1.0699999999999999E-2"/>
    <s v="AD Clip"/>
    <n v="22476"/>
    <s v=""/>
    <n v="189540"/>
    <n v="4"/>
    <n v="33639"/>
    <n v="2017"/>
    <m/>
    <m/>
    <m/>
    <m/>
    <m/>
    <m/>
    <m/>
    <m/>
    <m/>
    <m/>
    <m/>
    <m/>
    <m/>
    <m/>
    <m/>
    <m/>
    <m/>
    <m/>
    <m/>
    <m/>
    <m/>
    <m/>
    <m/>
    <m/>
    <m/>
    <m/>
    <m/>
    <m/>
    <m/>
    <m/>
    <m/>
    <m/>
    <m/>
    <m/>
    <n v="3.97"/>
    <m/>
    <m/>
    <m/>
    <m/>
    <m/>
    <m/>
    <m/>
    <m/>
    <m/>
    <m/>
    <m/>
    <m/>
    <m/>
    <m/>
    <n v="12.93"/>
    <m/>
    <m/>
    <m/>
    <m/>
    <m/>
    <m/>
    <m/>
    <m/>
    <m/>
    <m/>
    <m/>
    <m/>
    <m/>
    <m/>
    <m/>
    <m/>
    <m/>
    <m/>
    <m/>
    <m/>
    <m/>
    <m/>
    <m/>
    <m/>
    <m/>
    <m/>
    <m/>
    <m/>
    <m/>
    <m/>
    <m/>
    <m/>
    <m/>
    <m/>
    <m/>
    <m/>
    <m/>
    <m/>
    <m/>
    <m/>
    <m/>
    <m/>
    <m/>
    <m/>
    <m/>
    <m/>
    <m/>
    <m/>
    <m/>
    <m/>
    <m/>
    <m/>
    <m/>
    <m/>
    <m/>
    <m/>
    <m/>
    <m/>
    <m/>
    <m/>
    <m/>
    <m/>
    <n v="3.93"/>
    <m/>
    <m/>
    <m/>
    <m/>
    <m/>
    <m/>
    <m/>
    <m/>
    <m/>
    <m/>
    <m/>
    <m/>
    <m/>
    <m/>
    <m/>
    <m/>
    <m/>
    <m/>
    <m/>
    <m/>
    <m/>
    <m/>
    <m/>
    <m/>
    <m/>
    <m/>
    <m/>
    <n v="6.96"/>
    <m/>
    <m/>
    <m/>
    <m/>
    <m/>
    <m/>
    <m/>
    <m/>
    <m/>
    <m/>
    <m/>
    <m/>
    <m/>
    <m/>
    <m/>
    <m/>
    <m/>
    <m/>
    <n v="8.4600000000000009"/>
    <m/>
    <m/>
    <m/>
    <m/>
    <n v="5.86"/>
    <n v="12.6"/>
    <n v="1.1100000000000001"/>
    <m/>
    <n v="27.79"/>
    <n v="8.4600000000000009"/>
    <n v="36.25"/>
    <n v="19.57"/>
    <n v="55.82"/>
    <n v="2.4835379960847126E-3"/>
    <n v="0.64940881404514506"/>
  </r>
  <r>
    <n v="27"/>
    <n v="106"/>
    <s v="Quinsam R"/>
    <s v="OPS"/>
    <s v="124"/>
    <s v="Chinook"/>
    <s v="3"/>
    <x v="0"/>
    <x v="11"/>
    <n v="106"/>
    <x v="11"/>
    <s v="CK-29"/>
    <s v="EAST VANCOUVER ISLAND-NORTH_FA_0.x"/>
    <s v="M"/>
    <s v="H"/>
    <n v="420"/>
    <s v="Discovery Passage Seapens"/>
    <n v="420"/>
    <s v="Discovery Pass"/>
    <s v="JNST"/>
    <s v="S"/>
    <x v="2"/>
    <s v="183568"/>
    <n v="0"/>
    <x v="723"/>
    <n v="2014"/>
    <s v="20140509"/>
    <s v="20140509"/>
    <n v="87"/>
    <n v="6.93"/>
    <m/>
    <s v="CWT"/>
    <s v="B"/>
    <x v="0"/>
    <s v="Y"/>
    <s v="Y"/>
    <s v="Y"/>
    <n v="1.0699999999999999E-2"/>
    <s v="AD Clip"/>
    <n v="22476"/>
    <n v="22476"/>
    <n v="189540"/>
    <n v="5"/>
    <n v="33639"/>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3"/>
    <n v="3.74"/>
    <m/>
    <m/>
    <n v="0"/>
    <n v="0"/>
    <n v="0"/>
    <n v="4.17"/>
    <n v="4.17"/>
    <n v="1.8553123331553658E-4"/>
    <n v="0"/>
  </r>
  <r>
    <n v="27"/>
    <n v="106"/>
    <s v="Quinsam R"/>
    <s v="OPS"/>
    <s v="124"/>
    <s v="Chinook"/>
    <s v="3"/>
    <x v="0"/>
    <x v="11"/>
    <n v="106"/>
    <x v="11"/>
    <s v="CK-29"/>
    <s v="EAST VANCOUVER ISLAND-NORTH_FA_0.x"/>
    <s v="M"/>
    <s v="H"/>
    <n v="106"/>
    <s v="Quinsam River H"/>
    <n v="6781"/>
    <s v="Orange Pt"/>
    <s v="JNST"/>
    <s v="S"/>
    <x v="1"/>
    <s v="183567"/>
    <n v="0"/>
    <x v="724"/>
    <n v="2014"/>
    <s v="20140429"/>
    <s v="20140429"/>
    <n v="85"/>
    <n v="6.52"/>
    <m/>
    <s v="CWT"/>
    <s v="B"/>
    <x v="1"/>
    <s v="N"/>
    <s v="N"/>
    <s v="N"/>
    <n v="1.54E-2"/>
    <s v="AD Clip"/>
    <n v="22309"/>
    <s v=""/>
    <n v="201563"/>
    <n v="3"/>
    <n v="33641"/>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6"/>
    <m/>
    <m/>
    <m/>
    <m/>
    <n v="1.42"/>
    <n v="1.76"/>
    <m/>
    <m/>
    <n v="0"/>
    <n v="2.56"/>
    <n v="2.56"/>
    <n v="3.18"/>
    <n v="5.74"/>
    <n v="2.5729526200188264E-4"/>
    <n v="0.44599303135888502"/>
  </r>
  <r>
    <n v="27"/>
    <n v="106"/>
    <s v="Quinsam R"/>
    <s v="OPS"/>
    <s v="124"/>
    <s v="Chinook"/>
    <s v="3"/>
    <x v="0"/>
    <x v="11"/>
    <n v="106"/>
    <x v="11"/>
    <s v="CK-29"/>
    <s v="EAST VANCOUVER ISLAND-NORTH_FA_0.x"/>
    <s v="M"/>
    <s v="H"/>
    <n v="106"/>
    <s v="Quinsam River H"/>
    <n v="6781"/>
    <s v="Orange Pt"/>
    <s v="JNST"/>
    <s v="S"/>
    <x v="1"/>
    <s v="183567"/>
    <n v="0"/>
    <x v="724"/>
    <n v="2014"/>
    <s v="20140429"/>
    <s v="20140429"/>
    <n v="85"/>
    <n v="6.52"/>
    <m/>
    <s v="CWT"/>
    <s v="B"/>
    <x v="1"/>
    <s v="N"/>
    <s v="N"/>
    <s v="N"/>
    <n v="1.54E-2"/>
    <s v="AD Clip"/>
    <n v="22309"/>
    <n v="22309"/>
    <n v="201563"/>
    <n v="4"/>
    <n v="33641"/>
    <n v="2017"/>
    <m/>
    <m/>
    <m/>
    <m/>
    <m/>
    <m/>
    <m/>
    <m/>
    <m/>
    <m/>
    <m/>
    <m/>
    <m/>
    <m/>
    <m/>
    <m/>
    <m/>
    <m/>
    <m/>
    <m/>
    <m/>
    <m/>
    <m/>
    <m/>
    <m/>
    <m/>
    <m/>
    <m/>
    <m/>
    <m/>
    <m/>
    <m/>
    <m/>
    <m/>
    <m/>
    <m/>
    <m/>
    <m/>
    <m/>
    <m/>
    <m/>
    <m/>
    <m/>
    <m/>
    <m/>
    <m/>
    <m/>
    <m/>
    <m/>
    <n v="4.3099999999999996"/>
    <m/>
    <m/>
    <m/>
    <m/>
    <m/>
    <m/>
    <m/>
    <m/>
    <m/>
    <m/>
    <m/>
    <m/>
    <m/>
    <m/>
    <m/>
    <m/>
    <m/>
    <m/>
    <m/>
    <m/>
    <m/>
    <m/>
    <m/>
    <m/>
    <m/>
    <m/>
    <m/>
    <m/>
    <m/>
    <m/>
    <m/>
    <m/>
    <m/>
    <m/>
    <m/>
    <m/>
    <m/>
    <m/>
    <m/>
    <m/>
    <m/>
    <m/>
    <m/>
    <m/>
    <m/>
    <m/>
    <m/>
    <m/>
    <m/>
    <m/>
    <m/>
    <m/>
    <m/>
    <m/>
    <m/>
    <m/>
    <m/>
    <m/>
    <m/>
    <m/>
    <m/>
    <m/>
    <m/>
    <m/>
    <m/>
    <m/>
    <m/>
    <m/>
    <m/>
    <m/>
    <m/>
    <m/>
    <m/>
    <m/>
    <m/>
    <m/>
    <m/>
    <m/>
    <m/>
    <m/>
    <m/>
    <m/>
    <m/>
    <m/>
    <m/>
    <m/>
    <m/>
    <m/>
    <m/>
    <m/>
    <m/>
    <m/>
    <m/>
    <m/>
    <m/>
    <m/>
    <m/>
    <n v="6.96"/>
    <m/>
    <m/>
    <m/>
    <m/>
    <m/>
    <m/>
    <m/>
    <m/>
    <m/>
    <m/>
    <m/>
    <n v="1.68"/>
    <m/>
    <m/>
    <m/>
    <m/>
    <n v="1.31"/>
    <n v="3.99"/>
    <m/>
    <m/>
    <n v="11.27"/>
    <n v="1.68"/>
    <n v="12.95"/>
    <n v="5.3"/>
    <n v="18.25"/>
    <n v="8.1805549329866866E-4"/>
    <n v="0.70958904109589038"/>
  </r>
  <r>
    <n v="27"/>
    <n v="106"/>
    <s v="Quinsam R"/>
    <s v="OPS"/>
    <s v="124"/>
    <s v="Chinook"/>
    <s v="3"/>
    <x v="0"/>
    <x v="11"/>
    <n v="106"/>
    <x v="11"/>
    <s v="CK-29"/>
    <s v="EAST VANCOUVER ISLAND-NORTH_FA_0.x"/>
    <s v="M"/>
    <s v="H"/>
    <n v="106"/>
    <s v="Quinsam River H"/>
    <n v="106"/>
    <s v="Quinsam R"/>
    <s v="JNST"/>
    <s v="S"/>
    <x v="1"/>
    <s v="180693"/>
    <n v="0"/>
    <x v="725"/>
    <n v="2014"/>
    <s v="20140506"/>
    <s v="20140506"/>
    <n v="82"/>
    <n v="5.79"/>
    <m/>
    <s v="CWT"/>
    <s v="P"/>
    <x v="0"/>
    <s v="Y"/>
    <s v="Y"/>
    <s v="Y"/>
    <n v="2.1399999999999999E-2"/>
    <s v="AD Clip"/>
    <n v="21759"/>
    <s v=""/>
    <n v="87827"/>
    <n v="2"/>
    <n v="33647"/>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n v="0"/>
    <n v="0"/>
    <n v="0"/>
    <n v="0"/>
  </r>
  <r>
    <n v="27"/>
    <n v="106"/>
    <s v="Quinsam R"/>
    <s v="OPS"/>
    <s v="124"/>
    <s v="Chinook"/>
    <s v="3"/>
    <x v="0"/>
    <x v="11"/>
    <n v="106"/>
    <x v="11"/>
    <s v="CK-29"/>
    <s v="EAST VANCOUVER ISLAND-NORTH_FA_0.x"/>
    <s v="M"/>
    <s v="H"/>
    <n v="106"/>
    <s v="Quinsam River H"/>
    <n v="106"/>
    <s v="Quinsam R"/>
    <s v="JNST"/>
    <s v="S"/>
    <x v="1"/>
    <s v="180693"/>
    <n v="0"/>
    <x v="725"/>
    <n v="2014"/>
    <s v="20140506"/>
    <s v="20140506"/>
    <n v="82"/>
    <n v="5.79"/>
    <m/>
    <s v="CWT"/>
    <s v="P"/>
    <x v="0"/>
    <s v="Y"/>
    <s v="Y"/>
    <s v="Y"/>
    <n v="2.1399999999999999E-2"/>
    <s v="AD Clip"/>
    <n v="21759"/>
    <s v=""/>
    <n v="87827"/>
    <n v="3"/>
    <n v="33647"/>
    <n v="2016"/>
    <m/>
    <m/>
    <m/>
    <m/>
    <m/>
    <m/>
    <m/>
    <m/>
    <m/>
    <m/>
    <m/>
    <m/>
    <m/>
    <m/>
    <m/>
    <m/>
    <m/>
    <m/>
    <m/>
    <m/>
    <m/>
    <m/>
    <m/>
    <m/>
    <m/>
    <m/>
    <m/>
    <m/>
    <m/>
    <m/>
    <m/>
    <m/>
    <m/>
    <m/>
    <m/>
    <m/>
    <m/>
    <m/>
    <m/>
    <m/>
    <m/>
    <m/>
    <m/>
    <m/>
    <m/>
    <m/>
    <m/>
    <m/>
    <m/>
    <n v="5.97"/>
    <m/>
    <m/>
    <m/>
    <m/>
    <m/>
    <m/>
    <m/>
    <m/>
    <m/>
    <m/>
    <m/>
    <m/>
    <m/>
    <m/>
    <m/>
    <m/>
    <m/>
    <m/>
    <m/>
    <m/>
    <m/>
    <m/>
    <m/>
    <m/>
    <m/>
    <m/>
    <m/>
    <m/>
    <m/>
    <m/>
    <m/>
    <m/>
    <m/>
    <m/>
    <m/>
    <m/>
    <m/>
    <m/>
    <m/>
    <m/>
    <m/>
    <m/>
    <m/>
    <m/>
    <m/>
    <m/>
    <m/>
    <m/>
    <m/>
    <m/>
    <m/>
    <m/>
    <m/>
    <m/>
    <m/>
    <m/>
    <m/>
    <m/>
    <m/>
    <m/>
    <m/>
    <m/>
    <m/>
    <m/>
    <m/>
    <m/>
    <m/>
    <m/>
    <m/>
    <m/>
    <m/>
    <m/>
    <m/>
    <m/>
    <m/>
    <m/>
    <m/>
    <m/>
    <m/>
    <m/>
    <m/>
    <m/>
    <m/>
    <m/>
    <m/>
    <m/>
    <m/>
    <m/>
    <m/>
    <m/>
    <m/>
    <m/>
    <m/>
    <m/>
    <m/>
    <m/>
    <m/>
    <m/>
    <m/>
    <m/>
    <m/>
    <m/>
    <m/>
    <m/>
    <m/>
    <m/>
    <m/>
    <m/>
    <m/>
    <n v="9.56"/>
    <m/>
    <m/>
    <m/>
    <m/>
    <n v="8.08"/>
    <n v="9.9700000000000006"/>
    <m/>
    <m/>
    <n v="5.97"/>
    <n v="9.56"/>
    <n v="15.53"/>
    <n v="18.05"/>
    <n v="33.58"/>
    <n v="1.5432694517211268E-3"/>
    <n v="0.46247766527695056"/>
  </r>
  <r>
    <n v="27"/>
    <n v="106"/>
    <s v="Quinsam R"/>
    <s v="OPS"/>
    <s v="124"/>
    <s v="Chinook"/>
    <s v="3"/>
    <x v="0"/>
    <x v="11"/>
    <n v="106"/>
    <x v="11"/>
    <s v="CK-29"/>
    <s v="EAST VANCOUVER ISLAND-NORTH_FA_0.x"/>
    <s v="M"/>
    <s v="H"/>
    <n v="106"/>
    <s v="Quinsam River H"/>
    <n v="106"/>
    <s v="Quinsam R"/>
    <s v="JNST"/>
    <s v="S"/>
    <x v="1"/>
    <s v="180693"/>
    <n v="0"/>
    <x v="725"/>
    <n v="2014"/>
    <s v="20140506"/>
    <s v="20140506"/>
    <n v="82"/>
    <n v="5.79"/>
    <m/>
    <s v="CWT"/>
    <s v="P"/>
    <x v="0"/>
    <s v="Y"/>
    <s v="Y"/>
    <s v="Y"/>
    <n v="2.1399999999999999E-2"/>
    <s v="AD Clip"/>
    <n v="21759"/>
    <s v=""/>
    <n v="87827"/>
    <n v="4"/>
    <n v="33647"/>
    <n v="2017"/>
    <m/>
    <m/>
    <m/>
    <m/>
    <m/>
    <m/>
    <m/>
    <m/>
    <m/>
    <m/>
    <m/>
    <m/>
    <m/>
    <m/>
    <m/>
    <m/>
    <m/>
    <m/>
    <m/>
    <m/>
    <m/>
    <m/>
    <m/>
    <m/>
    <m/>
    <m/>
    <m/>
    <m/>
    <m/>
    <m/>
    <m/>
    <m/>
    <m/>
    <m/>
    <m/>
    <m/>
    <m/>
    <m/>
    <m/>
    <m/>
    <m/>
    <m/>
    <m/>
    <m/>
    <m/>
    <m/>
    <m/>
    <m/>
    <m/>
    <n v="4.3099999999999996"/>
    <m/>
    <m/>
    <m/>
    <m/>
    <m/>
    <m/>
    <m/>
    <m/>
    <m/>
    <n v="4.3099999999999996"/>
    <m/>
    <m/>
    <m/>
    <m/>
    <m/>
    <m/>
    <m/>
    <m/>
    <m/>
    <m/>
    <m/>
    <m/>
    <m/>
    <m/>
    <m/>
    <m/>
    <m/>
    <m/>
    <m/>
    <m/>
    <m/>
    <m/>
    <m/>
    <m/>
    <m/>
    <m/>
    <m/>
    <m/>
    <m/>
    <m/>
    <m/>
    <m/>
    <m/>
    <m/>
    <m/>
    <m/>
    <m/>
    <m/>
    <m/>
    <m/>
    <m/>
    <m/>
    <m/>
    <m/>
    <m/>
    <m/>
    <m/>
    <m/>
    <m/>
    <m/>
    <m/>
    <m/>
    <m/>
    <m/>
    <m/>
    <m/>
    <m/>
    <m/>
    <m/>
    <m/>
    <m/>
    <m/>
    <m/>
    <m/>
    <m/>
    <m/>
    <m/>
    <m/>
    <m/>
    <m/>
    <m/>
    <m/>
    <m/>
    <m/>
    <m/>
    <m/>
    <m/>
    <m/>
    <m/>
    <m/>
    <n v="13.92"/>
    <m/>
    <m/>
    <m/>
    <m/>
    <m/>
    <m/>
    <m/>
    <m/>
    <m/>
    <m/>
    <m/>
    <m/>
    <m/>
    <m/>
    <m/>
    <m/>
    <m/>
    <m/>
    <n v="3.71"/>
    <m/>
    <m/>
    <m/>
    <m/>
    <n v="9.76"/>
    <n v="21.51"/>
    <m/>
    <m/>
    <n v="22.54"/>
    <n v="3.71"/>
    <n v="26.25"/>
    <n v="31.27"/>
    <n v="57.519999999999996"/>
    <n v="2.6435038374925317E-3"/>
    <n v="0.45636300417246178"/>
  </r>
  <r>
    <n v="27"/>
    <n v="106"/>
    <s v="Quinsam R"/>
    <s v="OPS"/>
    <s v="124"/>
    <s v="Chinook"/>
    <s v="3"/>
    <x v="0"/>
    <x v="11"/>
    <n v="106"/>
    <x v="11"/>
    <s v="CK-29"/>
    <s v="EAST VANCOUVER ISLAND-NORTH_FA_0.x"/>
    <s v="M"/>
    <s v="H"/>
    <n v="106"/>
    <s v="Quinsam River H"/>
    <n v="106"/>
    <s v="Quinsam R"/>
    <s v="JNST"/>
    <s v="S"/>
    <x v="1"/>
    <s v="180693"/>
    <n v="0"/>
    <x v="725"/>
    <n v="2014"/>
    <s v="20140506"/>
    <s v="20140506"/>
    <n v="82"/>
    <n v="5.79"/>
    <m/>
    <s v="CWT"/>
    <s v="P"/>
    <x v="0"/>
    <s v="Y"/>
    <s v="Y"/>
    <s v="Y"/>
    <n v="2.1399999999999999E-2"/>
    <s v="AD Clip"/>
    <n v="21759"/>
    <n v="21759"/>
    <n v="87827"/>
    <n v="5"/>
    <n v="33647"/>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n v="6.8"/>
    <m/>
    <m/>
    <m/>
    <m/>
    <m/>
    <m/>
    <m/>
    <m/>
    <m/>
    <m/>
    <m/>
    <m/>
    <m/>
    <m/>
    <m/>
    <m/>
    <m/>
    <m/>
    <m/>
    <m/>
    <n v="3.03"/>
    <m/>
    <m/>
    <m/>
    <m/>
    <m/>
    <m/>
    <n v="2.5099999999999998"/>
    <n v="5.78"/>
    <m/>
    <m/>
    <n v="9.83"/>
    <n v="0"/>
    <n v="9.83"/>
    <n v="8.2899999999999991"/>
    <n v="18.12"/>
    <n v="8.3275885840341927E-4"/>
    <n v="0.54249448123620303"/>
  </r>
  <r>
    <n v="27"/>
    <n v="106"/>
    <s v="Quinsam R"/>
    <s v="OPS"/>
    <s v="124"/>
    <s v="Chinook"/>
    <s v="3"/>
    <x v="0"/>
    <x v="11"/>
    <n v="106"/>
    <x v="11"/>
    <s v="CK-29"/>
    <s v="EAST VANCOUVER ISLAND-NORTH_FA_0.x"/>
    <s v="M"/>
    <s v="H"/>
    <n v="106"/>
    <s v="Quinsam River H"/>
    <n v="106"/>
    <s v="Quinsam R"/>
    <s v="JNST"/>
    <s v="S"/>
    <x v="1"/>
    <s v="180694"/>
    <n v="0"/>
    <x v="726"/>
    <n v="2014"/>
    <s v="20140506"/>
    <s v="20140506"/>
    <n v="82"/>
    <n v="5.79"/>
    <m/>
    <s v="CWT"/>
    <s v="P"/>
    <x v="0"/>
    <s v="Y"/>
    <s v="Y"/>
    <s v="Y"/>
    <n v="1.72E-2"/>
    <s v="AD Clip"/>
    <n v="24643"/>
    <s v=""/>
    <n v="99043"/>
    <n v="2"/>
    <n v="33646"/>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2"/>
    <n v="0.1"/>
    <m/>
    <m/>
    <n v="0"/>
    <n v="0"/>
    <n v="0"/>
    <n v="1.02"/>
    <n v="1.02"/>
    <n v="4.1391064399626667E-5"/>
    <n v="0"/>
  </r>
  <r>
    <n v="27"/>
    <n v="106"/>
    <s v="Quinsam R"/>
    <s v="OPS"/>
    <s v="124"/>
    <s v="Chinook"/>
    <s v="3"/>
    <x v="0"/>
    <x v="11"/>
    <n v="106"/>
    <x v="11"/>
    <s v="CK-29"/>
    <s v="EAST VANCOUVER ISLAND-NORTH_FA_0.x"/>
    <s v="M"/>
    <s v="H"/>
    <n v="106"/>
    <s v="Quinsam River H"/>
    <n v="106"/>
    <s v="Quinsam R"/>
    <s v="JNST"/>
    <s v="S"/>
    <x v="1"/>
    <s v="180694"/>
    <n v="0"/>
    <x v="726"/>
    <n v="2014"/>
    <s v="20140506"/>
    <s v="20140506"/>
    <n v="82"/>
    <n v="5.79"/>
    <m/>
    <s v="CWT"/>
    <s v="P"/>
    <x v="0"/>
    <s v="Y"/>
    <s v="Y"/>
    <s v="Y"/>
    <n v="1.72E-2"/>
    <s v="AD Clip"/>
    <n v="24643"/>
    <s v=""/>
    <n v="99043"/>
    <n v="3"/>
    <n v="33646"/>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63"/>
    <m/>
    <m/>
    <m/>
    <m/>
    <n v="4.28"/>
    <n v="5.28"/>
    <m/>
    <m/>
    <n v="0"/>
    <n v="6.63"/>
    <n v="6.63"/>
    <n v="9.56"/>
    <n v="16.190000000000001"/>
    <n v="6.5698169865681941E-4"/>
    <n v="0.40951204447189621"/>
  </r>
  <r>
    <n v="27"/>
    <n v="106"/>
    <s v="Quinsam R"/>
    <s v="OPS"/>
    <s v="124"/>
    <s v="Chinook"/>
    <s v="3"/>
    <x v="0"/>
    <x v="11"/>
    <n v="106"/>
    <x v="11"/>
    <s v="CK-29"/>
    <s v="EAST VANCOUVER ISLAND-NORTH_FA_0.x"/>
    <s v="M"/>
    <s v="H"/>
    <n v="106"/>
    <s v="Quinsam River H"/>
    <n v="106"/>
    <s v="Quinsam R"/>
    <s v="JNST"/>
    <s v="S"/>
    <x v="1"/>
    <s v="180694"/>
    <n v="0"/>
    <x v="726"/>
    <n v="2014"/>
    <s v="20140506"/>
    <s v="20140506"/>
    <n v="82"/>
    <n v="5.79"/>
    <m/>
    <s v="CWT"/>
    <s v="P"/>
    <x v="0"/>
    <s v="Y"/>
    <s v="Y"/>
    <s v="Y"/>
    <n v="1.72E-2"/>
    <s v="AD Clip"/>
    <n v="24643"/>
    <s v=""/>
    <n v="99043"/>
    <n v="4"/>
    <n v="33646"/>
    <n v="2017"/>
    <m/>
    <m/>
    <m/>
    <m/>
    <m/>
    <m/>
    <m/>
    <m/>
    <m/>
    <m/>
    <m/>
    <m/>
    <m/>
    <n v="6.02"/>
    <m/>
    <m/>
    <m/>
    <m/>
    <m/>
    <m/>
    <m/>
    <m/>
    <m/>
    <m/>
    <m/>
    <m/>
    <m/>
    <m/>
    <m/>
    <m/>
    <m/>
    <m/>
    <m/>
    <m/>
    <m/>
    <m/>
    <m/>
    <m/>
    <m/>
    <m/>
    <m/>
    <m/>
    <m/>
    <m/>
    <m/>
    <m/>
    <m/>
    <m/>
    <m/>
    <m/>
    <m/>
    <m/>
    <m/>
    <m/>
    <m/>
    <m/>
    <m/>
    <m/>
    <m/>
    <m/>
    <m/>
    <m/>
    <m/>
    <m/>
    <m/>
    <m/>
    <m/>
    <m/>
    <m/>
    <m/>
    <m/>
    <m/>
    <m/>
    <m/>
    <m/>
    <m/>
    <m/>
    <m/>
    <m/>
    <m/>
    <m/>
    <m/>
    <m/>
    <m/>
    <m/>
    <m/>
    <m/>
    <m/>
    <m/>
    <m/>
    <m/>
    <m/>
    <m/>
    <m/>
    <m/>
    <m/>
    <m/>
    <m/>
    <m/>
    <m/>
    <m/>
    <m/>
    <m/>
    <m/>
    <m/>
    <m/>
    <m/>
    <m/>
    <m/>
    <m/>
    <m/>
    <m/>
    <m/>
    <m/>
    <m/>
    <m/>
    <m/>
    <m/>
    <m/>
    <m/>
    <m/>
    <m/>
    <m/>
    <m/>
    <m/>
    <m/>
    <m/>
    <m/>
    <m/>
    <m/>
    <m/>
    <m/>
    <m/>
    <m/>
    <m/>
    <m/>
    <n v="6.96"/>
    <m/>
    <m/>
    <m/>
    <m/>
    <m/>
    <m/>
    <m/>
    <m/>
    <m/>
    <m/>
    <n v="6.96"/>
    <m/>
    <m/>
    <m/>
    <m/>
    <m/>
    <m/>
    <m/>
    <m/>
    <m/>
    <m/>
    <m/>
    <n v="12.68"/>
    <m/>
    <m/>
    <m/>
    <m/>
    <n v="11.19"/>
    <n v="24.31"/>
    <m/>
    <m/>
    <n v="19.940000000000001"/>
    <n v="12.68"/>
    <n v="32.619999999999997"/>
    <n v="35.5"/>
    <n v="68.11999999999999"/>
    <n v="2.7642738302966355E-3"/>
    <n v="0.47886083382266592"/>
  </r>
  <r>
    <n v="27"/>
    <n v="106"/>
    <s v="Quinsam R"/>
    <s v="OPS"/>
    <s v="124"/>
    <s v="Chinook"/>
    <s v="3"/>
    <x v="0"/>
    <x v="11"/>
    <n v="106"/>
    <x v="11"/>
    <s v="CK-29"/>
    <s v="EAST VANCOUVER ISLAND-NORTH_FA_0.x"/>
    <s v="M"/>
    <s v="H"/>
    <n v="106"/>
    <s v="Quinsam River H"/>
    <n v="106"/>
    <s v="Quinsam R"/>
    <s v="JNST"/>
    <s v="S"/>
    <x v="1"/>
    <s v="180694"/>
    <n v="0"/>
    <x v="726"/>
    <n v="2014"/>
    <s v="20140506"/>
    <s v="20140506"/>
    <n v="82"/>
    <n v="5.79"/>
    <m/>
    <s v="CWT"/>
    <s v="P"/>
    <x v="0"/>
    <s v="Y"/>
    <s v="Y"/>
    <s v="Y"/>
    <n v="1.72E-2"/>
    <s v="AD Clip"/>
    <n v="24643"/>
    <n v="24643"/>
    <n v="99043"/>
    <n v="5"/>
    <n v="33646"/>
    <n v="2018"/>
    <m/>
    <m/>
    <m/>
    <m/>
    <m/>
    <m/>
    <m/>
    <m/>
    <m/>
    <m/>
    <m/>
    <m/>
    <m/>
    <n v="3.03"/>
    <m/>
    <m/>
    <m/>
    <m/>
    <m/>
    <m/>
    <m/>
    <m/>
    <m/>
    <m/>
    <m/>
    <m/>
    <m/>
    <m/>
    <m/>
    <m/>
    <m/>
    <m/>
    <m/>
    <m/>
    <m/>
    <m/>
    <m/>
    <m/>
    <m/>
    <m/>
    <m/>
    <m/>
    <m/>
    <m/>
    <m/>
    <m/>
    <m/>
    <m/>
    <m/>
    <m/>
    <m/>
    <m/>
    <m/>
    <m/>
    <m/>
    <m/>
    <m/>
    <m/>
    <m/>
    <m/>
    <m/>
    <m/>
    <m/>
    <m/>
    <m/>
    <m/>
    <m/>
    <m/>
    <m/>
    <m/>
    <m/>
    <m/>
    <m/>
    <m/>
    <m/>
    <m/>
    <m/>
    <m/>
    <m/>
    <m/>
    <m/>
    <m/>
    <m/>
    <m/>
    <m/>
    <m/>
    <m/>
    <m/>
    <m/>
    <m/>
    <m/>
    <m/>
    <m/>
    <m/>
    <m/>
    <m/>
    <m/>
    <m/>
    <m/>
    <m/>
    <m/>
    <m/>
    <m/>
    <m/>
    <m/>
    <m/>
    <m/>
    <m/>
    <m/>
    <m/>
    <m/>
    <m/>
    <m/>
    <m/>
    <m/>
    <m/>
    <m/>
    <m/>
    <m/>
    <m/>
    <m/>
    <m/>
    <m/>
    <m/>
    <m/>
    <m/>
    <m/>
    <m/>
    <m/>
    <m/>
    <m/>
    <m/>
    <m/>
    <m/>
    <m/>
    <m/>
    <m/>
    <m/>
    <m/>
    <m/>
    <m/>
    <m/>
    <m/>
    <n v="6.8"/>
    <m/>
    <m/>
    <m/>
    <m/>
    <m/>
    <m/>
    <m/>
    <m/>
    <m/>
    <m/>
    <m/>
    <m/>
    <m/>
    <m/>
    <m/>
    <m/>
    <m/>
    <m/>
    <m/>
    <m/>
    <n v="2.94"/>
    <n v="3.07"/>
    <m/>
    <m/>
    <n v="9.83"/>
    <n v="0"/>
    <n v="9.83"/>
    <n v="6.01"/>
    <n v="15.84"/>
    <n v="6.4277888244126122E-4"/>
    <n v="0.62058080808080807"/>
  </r>
  <r>
    <n v="27"/>
    <n v="106"/>
    <s v="Quinsam R"/>
    <s v="OPS"/>
    <s v="124"/>
    <s v="Chinook"/>
    <s v="3"/>
    <x v="0"/>
    <x v="11"/>
    <n v="106"/>
    <x v="11"/>
    <s v="CK-29"/>
    <s v="EAST VANCOUVER ISLAND-NORTH_FA_0.x"/>
    <s v="M"/>
    <s v="H"/>
    <n v="106"/>
    <s v="Quinsam River H"/>
    <n v="106"/>
    <s v="Quinsam R"/>
    <s v="JNST"/>
    <s v="S"/>
    <x v="1"/>
    <s v="182477"/>
    <n v="0"/>
    <x v="727"/>
    <n v="2014"/>
    <s v="20140508"/>
    <s v="20140508"/>
    <n v="84"/>
    <n v="6.31"/>
    <m/>
    <s v="CWT"/>
    <s v="P"/>
    <x v="0"/>
    <s v="Y"/>
    <s v="Y"/>
    <s v="Y"/>
    <n v="1.9E-3"/>
    <s v="AD Clip"/>
    <n v="30065"/>
    <s v=""/>
    <n v="125520"/>
    <n v="3"/>
    <n v="33643"/>
    <n v="2016"/>
    <m/>
    <m/>
    <m/>
    <m/>
    <m/>
    <m/>
    <m/>
    <m/>
    <m/>
    <m/>
    <m/>
    <m/>
    <m/>
    <m/>
    <m/>
    <m/>
    <m/>
    <m/>
    <m/>
    <m/>
    <m/>
    <m/>
    <m/>
    <m/>
    <m/>
    <m/>
    <m/>
    <m/>
    <m/>
    <m/>
    <m/>
    <m/>
    <m/>
    <m/>
    <m/>
    <m/>
    <m/>
    <m/>
    <m/>
    <m/>
    <m/>
    <m/>
    <m/>
    <m/>
    <m/>
    <m/>
    <m/>
    <m/>
    <m/>
    <m/>
    <m/>
    <m/>
    <m/>
    <m/>
    <m/>
    <m/>
    <m/>
    <m/>
    <m/>
    <m/>
    <m/>
    <m/>
    <m/>
    <m/>
    <m/>
    <m/>
    <m/>
    <m/>
    <m/>
    <m/>
    <m/>
    <m/>
    <m/>
    <m/>
    <m/>
    <m/>
    <m/>
    <m/>
    <m/>
    <m/>
    <m/>
    <m/>
    <m/>
    <m/>
    <m/>
    <m/>
    <m/>
    <m/>
    <m/>
    <m/>
    <m/>
    <m/>
    <m/>
    <m/>
    <m/>
    <m/>
    <m/>
    <m/>
    <m/>
    <m/>
    <m/>
    <m/>
    <m/>
    <m/>
    <m/>
    <m/>
    <m/>
    <m/>
    <m/>
    <m/>
    <m/>
    <m/>
    <m/>
    <m/>
    <m/>
    <m/>
    <m/>
    <m/>
    <m/>
    <m/>
    <m/>
    <m/>
    <m/>
    <m/>
    <m/>
    <m/>
    <m/>
    <m/>
    <m/>
    <m/>
    <m/>
    <n v="6.64"/>
    <m/>
    <m/>
    <m/>
    <m/>
    <m/>
    <m/>
    <m/>
    <m/>
    <n v="4.49"/>
    <m/>
    <m/>
    <m/>
    <m/>
    <m/>
    <m/>
    <m/>
    <m/>
    <m/>
    <m/>
    <m/>
    <m/>
    <m/>
    <m/>
    <m/>
    <m/>
    <m/>
    <m/>
    <n v="6.06"/>
    <m/>
    <m/>
    <m/>
    <m/>
    <n v="6.65"/>
    <n v="8.2100000000000009"/>
    <m/>
    <m/>
    <n v="11.13"/>
    <n v="6.06"/>
    <n v="17.190000000000001"/>
    <n v="14.86"/>
    <n v="32.049999999999997"/>
    <n v="1.0660236154997505E-3"/>
    <n v="0.53634945397815925"/>
  </r>
  <r>
    <n v="27"/>
    <n v="106"/>
    <s v="Quinsam R"/>
    <s v="OPS"/>
    <s v="124"/>
    <s v="Chinook"/>
    <s v="3"/>
    <x v="0"/>
    <x v="11"/>
    <n v="106"/>
    <x v="11"/>
    <s v="CK-29"/>
    <s v="EAST VANCOUVER ISLAND-NORTH_FA_0.x"/>
    <s v="M"/>
    <s v="H"/>
    <n v="106"/>
    <s v="Quinsam River H"/>
    <n v="106"/>
    <s v="Quinsam R"/>
    <s v="JNST"/>
    <s v="S"/>
    <x v="1"/>
    <s v="182477"/>
    <n v="0"/>
    <x v="727"/>
    <n v="2014"/>
    <s v="20140508"/>
    <s v="20140508"/>
    <n v="84"/>
    <n v="6.31"/>
    <m/>
    <s v="CWT"/>
    <s v="P"/>
    <x v="0"/>
    <s v="Y"/>
    <s v="Y"/>
    <s v="Y"/>
    <n v="1.9E-3"/>
    <s v="AD Clip"/>
    <n v="30065"/>
    <s v=""/>
    <n v="125520"/>
    <n v="4"/>
    <n v="33643"/>
    <n v="2017"/>
    <m/>
    <m/>
    <m/>
    <m/>
    <m/>
    <m/>
    <m/>
    <m/>
    <m/>
    <m/>
    <m/>
    <m/>
    <m/>
    <n v="12.04"/>
    <m/>
    <m/>
    <m/>
    <m/>
    <m/>
    <m/>
    <m/>
    <m/>
    <m/>
    <m/>
    <m/>
    <m/>
    <m/>
    <m/>
    <m/>
    <m/>
    <m/>
    <m/>
    <m/>
    <m/>
    <m/>
    <m/>
    <m/>
    <m/>
    <m/>
    <m/>
    <m/>
    <m/>
    <m/>
    <m/>
    <m/>
    <m/>
    <m/>
    <m/>
    <m/>
    <m/>
    <m/>
    <m/>
    <m/>
    <m/>
    <m/>
    <m/>
    <m/>
    <m/>
    <m/>
    <m/>
    <m/>
    <m/>
    <m/>
    <m/>
    <m/>
    <m/>
    <m/>
    <m/>
    <m/>
    <m/>
    <m/>
    <m/>
    <m/>
    <m/>
    <m/>
    <m/>
    <m/>
    <m/>
    <m/>
    <m/>
    <m/>
    <m/>
    <m/>
    <m/>
    <m/>
    <m/>
    <m/>
    <m/>
    <m/>
    <m/>
    <m/>
    <m/>
    <m/>
    <m/>
    <m/>
    <m/>
    <m/>
    <m/>
    <m/>
    <m/>
    <m/>
    <m/>
    <m/>
    <m/>
    <m/>
    <m/>
    <m/>
    <m/>
    <m/>
    <m/>
    <m/>
    <m/>
    <m/>
    <m/>
    <m/>
    <m/>
    <m/>
    <m/>
    <m/>
    <m/>
    <m/>
    <m/>
    <m/>
    <m/>
    <m/>
    <m/>
    <m/>
    <m/>
    <m/>
    <m/>
    <m/>
    <m/>
    <m/>
    <m/>
    <m/>
    <m/>
    <m/>
    <m/>
    <m/>
    <m/>
    <m/>
    <m/>
    <m/>
    <n v="6.96"/>
    <m/>
    <m/>
    <m/>
    <m/>
    <m/>
    <m/>
    <m/>
    <m/>
    <m/>
    <m/>
    <m/>
    <m/>
    <m/>
    <m/>
    <m/>
    <n v="7.56"/>
    <m/>
    <m/>
    <m/>
    <m/>
    <n v="13.69"/>
    <n v="37.44"/>
    <m/>
    <m/>
    <n v="19"/>
    <n v="7.56"/>
    <n v="26.56"/>
    <n v="51.13"/>
    <n v="77.69"/>
    <n v="2.5840678529851988E-3"/>
    <n v="0.3418715407388338"/>
  </r>
  <r>
    <n v="27"/>
    <n v="106"/>
    <s v="Quinsam R"/>
    <s v="OPS"/>
    <s v="124"/>
    <s v="Chinook"/>
    <s v="3"/>
    <x v="0"/>
    <x v="11"/>
    <n v="106"/>
    <x v="11"/>
    <s v="CK-29"/>
    <s v="EAST VANCOUVER ISLAND-NORTH_FA_0.x"/>
    <s v="M"/>
    <s v="H"/>
    <n v="106"/>
    <s v="Quinsam River H"/>
    <n v="106"/>
    <s v="Quinsam R"/>
    <s v="JNST"/>
    <s v="S"/>
    <x v="1"/>
    <s v="182477"/>
    <n v="0"/>
    <x v="727"/>
    <n v="2014"/>
    <s v="20140508"/>
    <s v="20140508"/>
    <n v="84"/>
    <n v="6.31"/>
    <m/>
    <s v="CWT"/>
    <s v="P"/>
    <x v="0"/>
    <s v="Y"/>
    <s v="Y"/>
    <s v="Y"/>
    <n v="1.9E-3"/>
    <s v="AD Clip"/>
    <n v="30065"/>
    <s v=""/>
    <n v="125520"/>
    <n v="5"/>
    <n v="33643"/>
    <n v="2018"/>
    <m/>
    <m/>
    <m/>
    <m/>
    <m/>
    <m/>
    <m/>
    <m/>
    <m/>
    <m/>
    <m/>
    <m/>
    <m/>
    <n v="3.03"/>
    <m/>
    <m/>
    <m/>
    <m/>
    <m/>
    <m/>
    <m/>
    <m/>
    <m/>
    <m/>
    <m/>
    <m/>
    <m/>
    <m/>
    <m/>
    <m/>
    <m/>
    <m/>
    <m/>
    <m/>
    <m/>
    <m/>
    <m/>
    <m/>
    <m/>
    <m/>
    <m/>
    <m/>
    <m/>
    <m/>
    <m/>
    <m/>
    <m/>
    <m/>
    <m/>
    <m/>
    <m/>
    <m/>
    <m/>
    <m/>
    <m/>
    <m/>
    <m/>
    <m/>
    <m/>
    <m/>
    <m/>
    <m/>
    <m/>
    <m/>
    <m/>
    <m/>
    <m/>
    <m/>
    <m/>
    <m/>
    <m/>
    <m/>
    <m/>
    <m/>
    <m/>
    <m/>
    <m/>
    <m/>
    <m/>
    <m/>
    <m/>
    <m/>
    <m/>
    <m/>
    <m/>
    <m/>
    <m/>
    <m/>
    <m/>
    <m/>
    <m/>
    <m/>
    <m/>
    <m/>
    <m/>
    <m/>
    <m/>
    <m/>
    <m/>
    <m/>
    <m/>
    <m/>
    <m/>
    <m/>
    <m/>
    <m/>
    <m/>
    <m/>
    <m/>
    <m/>
    <m/>
    <m/>
    <m/>
    <m/>
    <m/>
    <m/>
    <m/>
    <m/>
    <m/>
    <m/>
    <m/>
    <m/>
    <m/>
    <n v="6.69"/>
    <m/>
    <m/>
    <m/>
    <m/>
    <m/>
    <m/>
    <m/>
    <m/>
    <m/>
    <m/>
    <m/>
    <m/>
    <m/>
    <m/>
    <m/>
    <m/>
    <m/>
    <m/>
    <m/>
    <m/>
    <m/>
    <m/>
    <m/>
    <m/>
    <m/>
    <m/>
    <m/>
    <m/>
    <m/>
    <m/>
    <m/>
    <m/>
    <m/>
    <m/>
    <m/>
    <m/>
    <m/>
    <m/>
    <m/>
    <m/>
    <n v="3.03"/>
    <n v="6.15"/>
    <m/>
    <m/>
    <n v="9.7200000000000006"/>
    <n v="0"/>
    <n v="9.7200000000000006"/>
    <n v="9.18"/>
    <n v="18.899999999999999"/>
    <n v="6.286379511059371E-4"/>
    <n v="0.51428571428571435"/>
  </r>
  <r>
    <n v="27"/>
    <n v="106"/>
    <s v="Quinsam R"/>
    <s v="OPS"/>
    <s v="124"/>
    <s v="Chinook"/>
    <s v="3"/>
    <x v="0"/>
    <x v="11"/>
    <n v="106"/>
    <x v="11"/>
    <s v="CK-29"/>
    <s v="EAST VANCOUVER ISLAND-NORTH_FA_0.x"/>
    <s v="M"/>
    <s v="H"/>
    <n v="106"/>
    <s v="Quinsam River H"/>
    <n v="106"/>
    <s v="Quinsam R"/>
    <s v="JNST"/>
    <s v="S"/>
    <x v="1"/>
    <s v="182477"/>
    <n v="0"/>
    <x v="727"/>
    <n v="2014"/>
    <s v="20140508"/>
    <s v="20140508"/>
    <n v="84"/>
    <n v="6.31"/>
    <m/>
    <s v="CWT"/>
    <s v="P"/>
    <x v="0"/>
    <s v="Y"/>
    <s v="Y"/>
    <s v="Y"/>
    <n v="1.9E-3"/>
    <s v="AD Clip"/>
    <n v="30065"/>
    <n v="30065"/>
    <n v="125520"/>
    <n v="6"/>
    <n v="33643"/>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3"/>
    <n v="0.56999999999999995"/>
    <m/>
    <m/>
    <n v="0"/>
    <n v="0"/>
    <n v="0"/>
    <n v="1"/>
    <n v="1"/>
    <n v="3.326126725428239E-5"/>
    <n v="0"/>
  </r>
  <r>
    <n v="27"/>
    <n v="106"/>
    <s v="Quinsam R"/>
    <s v="OPS"/>
    <s v="124"/>
    <s v="Chinook"/>
    <s v="3"/>
    <x v="0"/>
    <x v="11"/>
    <n v="106"/>
    <x v="11"/>
    <s v="CK-29"/>
    <s v="EAST VANCOUVER ISLAND-NORTH_FA_0.x"/>
    <s v="M"/>
    <s v="H"/>
    <n v="106"/>
    <s v="Quinsam River H"/>
    <n v="106"/>
    <s v="Quinsam R"/>
    <s v="JNST"/>
    <s v="S"/>
    <x v="1"/>
    <s v="182569"/>
    <n v="0"/>
    <x v="728"/>
    <n v="2014"/>
    <s v="20140512"/>
    <s v="20140512"/>
    <n v="84"/>
    <n v="6.41"/>
    <m/>
    <s v="CWT"/>
    <s v="P"/>
    <x v="0"/>
    <s v="Y"/>
    <s v="Y"/>
    <s v="Y"/>
    <n v="1.8E-3"/>
    <s v="AD Clip"/>
    <n v="52355"/>
    <s v=""/>
    <n v="235613"/>
    <n v="2"/>
    <n v="33649"/>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6"/>
    <m/>
    <m/>
    <m/>
    <m/>
    <m/>
    <m/>
    <m/>
    <m/>
    <n v="0"/>
    <n v="1.36"/>
    <n v="1.36"/>
    <n v="0"/>
    <n v="1.36"/>
    <n v="2.5976506541877569E-5"/>
    <n v="1"/>
  </r>
  <r>
    <n v="27"/>
    <n v="106"/>
    <s v="Quinsam R"/>
    <s v="OPS"/>
    <s v="124"/>
    <s v="Chinook"/>
    <s v="3"/>
    <x v="0"/>
    <x v="11"/>
    <n v="106"/>
    <x v="11"/>
    <s v="CK-29"/>
    <s v="EAST VANCOUVER ISLAND-NORTH_FA_0.x"/>
    <s v="M"/>
    <s v="H"/>
    <n v="106"/>
    <s v="Quinsam River H"/>
    <n v="106"/>
    <s v="Quinsam R"/>
    <s v="JNST"/>
    <s v="S"/>
    <x v="1"/>
    <s v="182569"/>
    <n v="0"/>
    <x v="728"/>
    <n v="2014"/>
    <s v="20140512"/>
    <s v="20140512"/>
    <n v="84"/>
    <n v="6.41"/>
    <m/>
    <s v="CWT"/>
    <s v="P"/>
    <x v="0"/>
    <s v="Y"/>
    <s v="Y"/>
    <s v="Y"/>
    <n v="1.8E-3"/>
    <s v="AD Clip"/>
    <n v="52355"/>
    <s v=""/>
    <n v="235613"/>
    <n v="3"/>
    <n v="33649"/>
    <n v="2016"/>
    <m/>
    <m/>
    <m/>
    <m/>
    <m/>
    <m/>
    <m/>
    <m/>
    <m/>
    <m/>
    <m/>
    <m/>
    <m/>
    <m/>
    <m/>
    <m/>
    <m/>
    <m/>
    <m/>
    <m/>
    <m/>
    <m/>
    <m/>
    <m/>
    <m/>
    <m/>
    <m/>
    <m/>
    <m/>
    <m/>
    <m/>
    <m/>
    <m/>
    <m/>
    <m/>
    <m/>
    <m/>
    <m/>
    <m/>
    <m/>
    <m/>
    <m/>
    <m/>
    <m/>
    <m/>
    <m/>
    <m/>
    <m/>
    <m/>
    <n v="5.97"/>
    <m/>
    <m/>
    <m/>
    <m/>
    <m/>
    <m/>
    <m/>
    <m/>
    <m/>
    <m/>
    <m/>
    <m/>
    <m/>
    <m/>
    <m/>
    <m/>
    <m/>
    <m/>
    <m/>
    <m/>
    <m/>
    <m/>
    <m/>
    <m/>
    <m/>
    <m/>
    <m/>
    <m/>
    <m/>
    <m/>
    <m/>
    <m/>
    <m/>
    <m/>
    <m/>
    <m/>
    <m/>
    <m/>
    <m/>
    <m/>
    <m/>
    <m/>
    <m/>
    <m/>
    <m/>
    <m/>
    <m/>
    <m/>
    <m/>
    <m/>
    <m/>
    <m/>
    <m/>
    <m/>
    <m/>
    <m/>
    <m/>
    <m/>
    <m/>
    <m/>
    <m/>
    <m/>
    <m/>
    <m/>
    <m/>
    <m/>
    <m/>
    <m/>
    <m/>
    <m/>
    <m/>
    <m/>
    <m/>
    <m/>
    <m/>
    <m/>
    <m/>
    <m/>
    <m/>
    <m/>
    <m/>
    <n v="13.47"/>
    <m/>
    <m/>
    <m/>
    <m/>
    <n v="4.49"/>
    <m/>
    <m/>
    <m/>
    <m/>
    <m/>
    <m/>
    <m/>
    <m/>
    <m/>
    <m/>
    <m/>
    <m/>
    <m/>
    <m/>
    <m/>
    <m/>
    <m/>
    <m/>
    <m/>
    <m/>
    <m/>
    <m/>
    <n v="16.96"/>
    <m/>
    <m/>
    <m/>
    <m/>
    <n v="15.92"/>
    <n v="46.85"/>
    <m/>
    <m/>
    <n v="23.93"/>
    <n v="16.96"/>
    <n v="40.89"/>
    <n v="62.77"/>
    <n v="103.66"/>
    <n v="1.9799446089198737E-3"/>
    <n v="0.39446266640941541"/>
  </r>
  <r>
    <n v="27"/>
    <n v="106"/>
    <s v="Quinsam R"/>
    <s v="OPS"/>
    <s v="124"/>
    <s v="Chinook"/>
    <s v="3"/>
    <x v="0"/>
    <x v="11"/>
    <n v="106"/>
    <x v="11"/>
    <s v="CK-29"/>
    <s v="EAST VANCOUVER ISLAND-NORTH_FA_0.x"/>
    <s v="M"/>
    <s v="H"/>
    <n v="106"/>
    <s v="Quinsam River H"/>
    <n v="106"/>
    <s v="Quinsam R"/>
    <s v="JNST"/>
    <s v="S"/>
    <x v="1"/>
    <s v="182569"/>
    <n v="0"/>
    <x v="728"/>
    <n v="2014"/>
    <s v="20140512"/>
    <s v="20140512"/>
    <n v="84"/>
    <n v="6.41"/>
    <m/>
    <s v="CWT"/>
    <s v="P"/>
    <x v="0"/>
    <s v="Y"/>
    <s v="Y"/>
    <s v="Y"/>
    <n v="1.8E-3"/>
    <s v="AD Clip"/>
    <n v="52355"/>
    <s v=""/>
    <n v="235613"/>
    <n v="4"/>
    <n v="33649"/>
    <n v="2017"/>
    <m/>
    <m/>
    <m/>
    <m/>
    <m/>
    <m/>
    <m/>
    <m/>
    <m/>
    <m/>
    <m/>
    <m/>
    <m/>
    <n v="6.02"/>
    <m/>
    <m/>
    <m/>
    <m/>
    <m/>
    <m/>
    <m/>
    <m/>
    <m/>
    <m/>
    <m/>
    <m/>
    <m/>
    <m/>
    <n v="3.97"/>
    <m/>
    <m/>
    <m/>
    <m/>
    <m/>
    <n v="3.97"/>
    <m/>
    <m/>
    <m/>
    <m/>
    <m/>
    <m/>
    <m/>
    <m/>
    <m/>
    <m/>
    <m/>
    <m/>
    <m/>
    <m/>
    <n v="12.93"/>
    <m/>
    <m/>
    <m/>
    <m/>
    <m/>
    <m/>
    <m/>
    <m/>
    <m/>
    <m/>
    <m/>
    <m/>
    <m/>
    <m/>
    <m/>
    <m/>
    <m/>
    <m/>
    <m/>
    <m/>
    <m/>
    <m/>
    <m/>
    <m/>
    <m/>
    <m/>
    <m/>
    <m/>
    <m/>
    <m/>
    <m/>
    <m/>
    <m/>
    <m/>
    <m/>
    <m/>
    <m/>
    <m/>
    <m/>
    <m/>
    <m/>
    <m/>
    <m/>
    <m/>
    <m/>
    <m/>
    <m/>
    <m/>
    <m/>
    <m/>
    <m/>
    <m/>
    <m/>
    <m/>
    <m/>
    <m/>
    <m/>
    <m/>
    <m/>
    <m/>
    <m/>
    <m/>
    <m/>
    <m/>
    <m/>
    <m/>
    <m/>
    <m/>
    <m/>
    <m/>
    <m/>
    <m/>
    <m/>
    <m/>
    <m/>
    <m/>
    <m/>
    <m/>
    <m/>
    <m/>
    <m/>
    <m/>
    <m/>
    <m/>
    <m/>
    <m/>
    <n v="6.96"/>
    <m/>
    <m/>
    <m/>
    <m/>
    <m/>
    <m/>
    <m/>
    <m/>
    <m/>
    <m/>
    <n v="20.88"/>
    <m/>
    <m/>
    <m/>
    <m/>
    <m/>
    <m/>
    <m/>
    <m/>
    <m/>
    <m/>
    <m/>
    <n v="27.01"/>
    <m/>
    <m/>
    <m/>
    <m/>
    <n v="33.840000000000003"/>
    <n v="75.790000000000006"/>
    <m/>
    <m/>
    <n v="54.73"/>
    <n v="27.01"/>
    <n v="81.739999999999995"/>
    <n v="109.63"/>
    <n v="191.37"/>
    <n v="3.6552382771464042E-3"/>
    <n v="0.42713068924073783"/>
  </r>
  <r>
    <n v="27"/>
    <n v="106"/>
    <s v="Quinsam R"/>
    <s v="OPS"/>
    <s v="124"/>
    <s v="Chinook"/>
    <s v="3"/>
    <x v="0"/>
    <x v="11"/>
    <n v="106"/>
    <x v="11"/>
    <s v="CK-29"/>
    <s v="EAST VANCOUVER ISLAND-NORTH_FA_0.x"/>
    <s v="M"/>
    <s v="H"/>
    <n v="106"/>
    <s v="Quinsam River H"/>
    <n v="106"/>
    <s v="Quinsam R"/>
    <s v="JNST"/>
    <s v="S"/>
    <x v="1"/>
    <s v="182569"/>
    <n v="0"/>
    <x v="728"/>
    <n v="2014"/>
    <s v="20140512"/>
    <s v="20140512"/>
    <n v="84"/>
    <n v="6.41"/>
    <m/>
    <s v="CWT"/>
    <s v="P"/>
    <x v="0"/>
    <s v="Y"/>
    <s v="Y"/>
    <s v="Y"/>
    <n v="1.8E-3"/>
    <s v="AD Clip"/>
    <n v="52355"/>
    <n v="52355"/>
    <n v="235613"/>
    <n v="5"/>
    <n v="33649"/>
    <n v="2018"/>
    <m/>
    <m/>
    <m/>
    <m/>
    <m/>
    <m/>
    <m/>
    <m/>
    <m/>
    <m/>
    <m/>
    <m/>
    <m/>
    <m/>
    <m/>
    <m/>
    <m/>
    <m/>
    <m/>
    <m/>
    <m/>
    <m/>
    <m/>
    <m/>
    <m/>
    <m/>
    <m/>
    <m/>
    <n v="6.52"/>
    <m/>
    <m/>
    <m/>
    <m/>
    <m/>
    <m/>
    <m/>
    <m/>
    <m/>
    <m/>
    <m/>
    <m/>
    <m/>
    <m/>
    <m/>
    <m/>
    <m/>
    <m/>
    <m/>
    <m/>
    <n v="14.48"/>
    <m/>
    <m/>
    <m/>
    <m/>
    <m/>
    <m/>
    <m/>
    <m/>
    <m/>
    <m/>
    <m/>
    <m/>
    <m/>
    <m/>
    <m/>
    <m/>
    <m/>
    <m/>
    <m/>
    <m/>
    <m/>
    <m/>
    <m/>
    <m/>
    <m/>
    <m/>
    <m/>
    <m/>
    <m/>
    <m/>
    <m/>
    <m/>
    <m/>
    <m/>
    <m/>
    <m/>
    <m/>
    <m/>
    <m/>
    <m/>
    <m/>
    <m/>
    <m/>
    <m/>
    <m/>
    <m/>
    <m/>
    <m/>
    <m/>
    <m/>
    <m/>
    <m/>
    <m/>
    <m/>
    <m/>
    <m/>
    <m/>
    <m/>
    <m/>
    <m/>
    <m/>
    <m/>
    <m/>
    <m/>
    <m/>
    <m/>
    <m/>
    <m/>
    <m/>
    <m/>
    <m/>
    <m/>
    <m/>
    <m/>
    <m/>
    <m/>
    <m/>
    <m/>
    <m/>
    <m/>
    <m/>
    <m/>
    <m/>
    <m/>
    <m/>
    <m/>
    <m/>
    <m/>
    <m/>
    <m/>
    <m/>
    <m/>
    <m/>
    <m/>
    <m/>
    <m/>
    <m/>
    <m/>
    <m/>
    <m/>
    <m/>
    <m/>
    <m/>
    <m/>
    <m/>
    <m/>
    <m/>
    <m/>
    <m/>
    <n v="5.83"/>
    <m/>
    <m/>
    <m/>
    <m/>
    <n v="3.9"/>
    <n v="20.239999999999998"/>
    <m/>
    <m/>
    <n v="21"/>
    <n v="5.83"/>
    <n v="26.83"/>
    <n v="24.14"/>
    <n v="50.97"/>
    <n v="9.7354598414669082E-4"/>
    <n v="0.52638807141455757"/>
  </r>
  <r>
    <n v="27"/>
    <n v="106"/>
    <s v="Quinsam R"/>
    <s v="OPS"/>
    <s v="124"/>
    <s v="Chinook"/>
    <s v="3"/>
    <x v="0"/>
    <x v="11"/>
    <n v="106"/>
    <x v="11"/>
    <s v="CK-29"/>
    <s v="EAST VANCOUVER ISLAND-NORTH_FA_0.x"/>
    <s v="M"/>
    <s v="H"/>
    <n v="106"/>
    <s v="Quinsam River H"/>
    <n v="106"/>
    <s v="Quinsam R"/>
    <s v="JNST"/>
    <s v="S"/>
    <x v="1"/>
    <s v="182570"/>
    <n v="0"/>
    <x v="729"/>
    <n v="2014"/>
    <s v="20140512"/>
    <s v="20140512"/>
    <n v="84"/>
    <n v="6.29"/>
    <m/>
    <s v="CWT"/>
    <s v="P"/>
    <x v="0"/>
    <s v="Y"/>
    <s v="Y"/>
    <s v="Y"/>
    <n v="1.6999999999999999E-3"/>
    <s v="AD Clip"/>
    <n v="50237"/>
    <s v=""/>
    <n v="232992"/>
    <n v="3"/>
    <n v="33650"/>
    <n v="2016"/>
    <m/>
    <m/>
    <m/>
    <m/>
    <m/>
    <m/>
    <m/>
    <m/>
    <m/>
    <m/>
    <m/>
    <m/>
    <m/>
    <m/>
    <m/>
    <m/>
    <m/>
    <m/>
    <m/>
    <m/>
    <m/>
    <m/>
    <m/>
    <m/>
    <m/>
    <m/>
    <m/>
    <m/>
    <m/>
    <m/>
    <m/>
    <m/>
    <m/>
    <m/>
    <m/>
    <m/>
    <m/>
    <m/>
    <m/>
    <m/>
    <m/>
    <m/>
    <m/>
    <m/>
    <m/>
    <m/>
    <m/>
    <m/>
    <m/>
    <m/>
    <m/>
    <m/>
    <m/>
    <m/>
    <m/>
    <m/>
    <m/>
    <m/>
    <m/>
    <m/>
    <m/>
    <m/>
    <m/>
    <m/>
    <m/>
    <m/>
    <m/>
    <m/>
    <m/>
    <m/>
    <m/>
    <m/>
    <m/>
    <m/>
    <m/>
    <m/>
    <m/>
    <m/>
    <m/>
    <m/>
    <m/>
    <m/>
    <m/>
    <m/>
    <m/>
    <m/>
    <m/>
    <m/>
    <m/>
    <m/>
    <m/>
    <m/>
    <m/>
    <m/>
    <m/>
    <m/>
    <m/>
    <m/>
    <m/>
    <m/>
    <m/>
    <m/>
    <m/>
    <m/>
    <m/>
    <m/>
    <m/>
    <m/>
    <m/>
    <m/>
    <m/>
    <m/>
    <m/>
    <m/>
    <m/>
    <m/>
    <m/>
    <m/>
    <m/>
    <m/>
    <m/>
    <m/>
    <m/>
    <m/>
    <m/>
    <m/>
    <m/>
    <m/>
    <m/>
    <m/>
    <m/>
    <n v="10.18"/>
    <m/>
    <m/>
    <m/>
    <m/>
    <m/>
    <m/>
    <m/>
    <m/>
    <m/>
    <m/>
    <m/>
    <m/>
    <m/>
    <m/>
    <m/>
    <m/>
    <m/>
    <m/>
    <m/>
    <m/>
    <m/>
    <m/>
    <m/>
    <m/>
    <m/>
    <m/>
    <m/>
    <n v="31.38"/>
    <m/>
    <m/>
    <m/>
    <m/>
    <n v="20.68"/>
    <n v="35.31"/>
    <m/>
    <m/>
    <n v="10.18"/>
    <n v="31.38"/>
    <n v="41.56"/>
    <n v="55.99"/>
    <n v="97.550000000000011"/>
    <n v="1.9417958874932821E-3"/>
    <n v="0.42603792926704254"/>
  </r>
  <r>
    <n v="27"/>
    <n v="106"/>
    <s v="Quinsam R"/>
    <s v="OPS"/>
    <s v="124"/>
    <s v="Chinook"/>
    <s v="3"/>
    <x v="0"/>
    <x v="11"/>
    <n v="106"/>
    <x v="11"/>
    <s v="CK-29"/>
    <s v="EAST VANCOUVER ISLAND-NORTH_FA_0.x"/>
    <s v="M"/>
    <s v="H"/>
    <n v="106"/>
    <s v="Quinsam River H"/>
    <n v="106"/>
    <s v="Quinsam R"/>
    <s v="JNST"/>
    <s v="S"/>
    <x v="1"/>
    <s v="182570"/>
    <n v="0"/>
    <x v="729"/>
    <n v="2014"/>
    <s v="20140512"/>
    <s v="20140512"/>
    <n v="84"/>
    <n v="6.29"/>
    <m/>
    <s v="CWT"/>
    <s v="P"/>
    <x v="0"/>
    <s v="Y"/>
    <s v="Y"/>
    <s v="Y"/>
    <n v="1.6999999999999999E-3"/>
    <s v="AD Clip"/>
    <n v="50237"/>
    <s v=""/>
    <n v="232992"/>
    <n v="4"/>
    <n v="33650"/>
    <n v="2017"/>
    <m/>
    <m/>
    <m/>
    <m/>
    <m/>
    <m/>
    <m/>
    <m/>
    <m/>
    <m/>
    <m/>
    <m/>
    <m/>
    <n v="18.059999999999999"/>
    <m/>
    <m/>
    <m/>
    <m/>
    <m/>
    <m/>
    <m/>
    <n v="6.96"/>
    <m/>
    <m/>
    <m/>
    <m/>
    <m/>
    <m/>
    <m/>
    <m/>
    <m/>
    <m/>
    <m/>
    <m/>
    <n v="7.94"/>
    <m/>
    <m/>
    <m/>
    <m/>
    <m/>
    <m/>
    <m/>
    <m/>
    <m/>
    <m/>
    <m/>
    <m/>
    <m/>
    <m/>
    <n v="12.93"/>
    <m/>
    <m/>
    <m/>
    <m/>
    <m/>
    <m/>
    <m/>
    <m/>
    <m/>
    <m/>
    <m/>
    <m/>
    <m/>
    <m/>
    <m/>
    <m/>
    <m/>
    <m/>
    <m/>
    <m/>
    <m/>
    <m/>
    <m/>
    <m/>
    <m/>
    <m/>
    <m/>
    <m/>
    <m/>
    <m/>
    <m/>
    <m/>
    <m/>
    <m/>
    <m/>
    <m/>
    <m/>
    <m/>
    <m/>
    <m/>
    <m/>
    <m/>
    <m/>
    <m/>
    <m/>
    <m/>
    <m/>
    <m/>
    <m/>
    <m/>
    <m/>
    <m/>
    <m/>
    <m/>
    <m/>
    <m/>
    <m/>
    <m/>
    <m/>
    <m/>
    <m/>
    <m/>
    <m/>
    <m/>
    <m/>
    <m/>
    <m/>
    <m/>
    <m/>
    <m/>
    <m/>
    <m/>
    <m/>
    <m/>
    <m/>
    <m/>
    <m/>
    <m/>
    <m/>
    <m/>
    <m/>
    <m/>
    <m/>
    <m/>
    <m/>
    <m/>
    <n v="6.96"/>
    <m/>
    <m/>
    <m/>
    <m/>
    <m/>
    <m/>
    <m/>
    <m/>
    <m/>
    <m/>
    <m/>
    <m/>
    <m/>
    <m/>
    <m/>
    <m/>
    <m/>
    <m/>
    <m/>
    <m/>
    <m/>
    <m/>
    <n v="25.93"/>
    <m/>
    <m/>
    <m/>
    <m/>
    <n v="31.6"/>
    <n v="52.38"/>
    <m/>
    <m/>
    <n v="52.85"/>
    <n v="25.93"/>
    <n v="78.78"/>
    <n v="83.98"/>
    <n v="162.76"/>
    <n v="3.2398431434998106E-3"/>
    <n v="0.48402555910543132"/>
  </r>
  <r>
    <n v="27"/>
    <n v="106"/>
    <s v="Quinsam R"/>
    <s v="OPS"/>
    <s v="124"/>
    <s v="Chinook"/>
    <s v="3"/>
    <x v="0"/>
    <x v="11"/>
    <n v="106"/>
    <x v="11"/>
    <s v="CK-29"/>
    <s v="EAST VANCOUVER ISLAND-NORTH_FA_0.x"/>
    <s v="M"/>
    <s v="H"/>
    <n v="106"/>
    <s v="Quinsam River H"/>
    <n v="106"/>
    <s v="Quinsam R"/>
    <s v="JNST"/>
    <s v="S"/>
    <x v="1"/>
    <s v="182570"/>
    <n v="0"/>
    <x v="729"/>
    <n v="2014"/>
    <s v="20140512"/>
    <s v="20140512"/>
    <n v="84"/>
    <n v="6.29"/>
    <m/>
    <s v="CWT"/>
    <s v="P"/>
    <x v="0"/>
    <s v="Y"/>
    <s v="Y"/>
    <s v="Y"/>
    <n v="1.6999999999999999E-3"/>
    <s v="AD Clip"/>
    <n v="50237"/>
    <n v="50237"/>
    <n v="232992"/>
    <n v="5"/>
    <n v="33650"/>
    <n v="2018"/>
    <m/>
    <m/>
    <m/>
    <m/>
    <m/>
    <m/>
    <m/>
    <m/>
    <m/>
    <m/>
    <m/>
    <m/>
    <m/>
    <m/>
    <m/>
    <m/>
    <m/>
    <m/>
    <m/>
    <m/>
    <m/>
    <m/>
    <m/>
    <m/>
    <m/>
    <m/>
    <m/>
    <m/>
    <m/>
    <m/>
    <m/>
    <m/>
    <m/>
    <m/>
    <m/>
    <m/>
    <m/>
    <m/>
    <m/>
    <m/>
    <m/>
    <m/>
    <m/>
    <m/>
    <m/>
    <m/>
    <m/>
    <m/>
    <m/>
    <n v="7.24"/>
    <m/>
    <m/>
    <m/>
    <m/>
    <m/>
    <m/>
    <m/>
    <m/>
    <m/>
    <m/>
    <m/>
    <m/>
    <m/>
    <m/>
    <m/>
    <m/>
    <m/>
    <m/>
    <m/>
    <m/>
    <m/>
    <m/>
    <m/>
    <m/>
    <m/>
    <m/>
    <m/>
    <m/>
    <m/>
    <m/>
    <m/>
    <m/>
    <m/>
    <m/>
    <m/>
    <m/>
    <m/>
    <m/>
    <m/>
    <m/>
    <m/>
    <m/>
    <m/>
    <m/>
    <m/>
    <m/>
    <m/>
    <m/>
    <m/>
    <m/>
    <m/>
    <m/>
    <m/>
    <m/>
    <m/>
    <m/>
    <m/>
    <m/>
    <m/>
    <m/>
    <m/>
    <m/>
    <m/>
    <m/>
    <m/>
    <m/>
    <m/>
    <m/>
    <m/>
    <m/>
    <m/>
    <m/>
    <m/>
    <m/>
    <m/>
    <m/>
    <m/>
    <m/>
    <m/>
    <m/>
    <m/>
    <m/>
    <m/>
    <m/>
    <m/>
    <m/>
    <m/>
    <m/>
    <m/>
    <m/>
    <m/>
    <m/>
    <m/>
    <m/>
    <m/>
    <m/>
    <m/>
    <m/>
    <m/>
    <m/>
    <m/>
    <m/>
    <m/>
    <m/>
    <m/>
    <m/>
    <m/>
    <m/>
    <m/>
    <n v="2.3199999999999998"/>
    <m/>
    <m/>
    <m/>
    <m/>
    <n v="4.07"/>
    <n v="10.28"/>
    <m/>
    <m/>
    <n v="7.24"/>
    <n v="2.3199999999999998"/>
    <n v="9.56"/>
    <n v="14.35"/>
    <n v="23.91"/>
    <n v="4.7594402531998326E-4"/>
    <n v="0.3998327059807612"/>
  </r>
  <r>
    <n v="27"/>
    <n v="106"/>
    <s v="Quinsam R"/>
    <s v="OPS"/>
    <s v="124"/>
    <s v="Chinook"/>
    <s v="3"/>
    <x v="0"/>
    <x v="11"/>
    <n v="106"/>
    <x v="11"/>
    <s v="CK-29"/>
    <s v="EAST VANCOUVER ISLAND-NORTH_FA_0.x"/>
    <s v="M"/>
    <s v="H"/>
    <n v="106"/>
    <s v="Quinsam River H"/>
    <n v="106"/>
    <s v="Quinsam R"/>
    <s v="JNST"/>
    <s v="S"/>
    <x v="1"/>
    <s v="182571"/>
    <n v="0"/>
    <x v="730"/>
    <n v="2014"/>
    <s v="20140514"/>
    <s v="20140514"/>
    <n v="83"/>
    <n v="5.96"/>
    <m/>
    <s v="CWT"/>
    <s v="P"/>
    <x v="0"/>
    <s v="Y"/>
    <s v="Y"/>
    <s v="Y"/>
    <n v="5.0000000000000001E-3"/>
    <s v="AD Clip"/>
    <n v="49872"/>
    <s v=""/>
    <n v="234987"/>
    <n v="2"/>
    <n v="33651"/>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8"/>
    <n v="0.14000000000000001"/>
    <m/>
    <m/>
    <n v="0"/>
    <n v="0"/>
    <n v="0"/>
    <n v="2.92"/>
    <n v="2.92"/>
    <n v="5.854988771254411E-5"/>
    <n v="0"/>
  </r>
  <r>
    <n v="27"/>
    <n v="106"/>
    <s v="Quinsam R"/>
    <s v="OPS"/>
    <s v="124"/>
    <s v="Chinook"/>
    <s v="3"/>
    <x v="0"/>
    <x v="11"/>
    <n v="106"/>
    <x v="11"/>
    <s v="CK-29"/>
    <s v="EAST VANCOUVER ISLAND-NORTH_FA_0.x"/>
    <s v="M"/>
    <s v="H"/>
    <n v="106"/>
    <s v="Quinsam River H"/>
    <n v="106"/>
    <s v="Quinsam R"/>
    <s v="JNST"/>
    <s v="S"/>
    <x v="1"/>
    <s v="182571"/>
    <n v="0"/>
    <x v="730"/>
    <n v="2014"/>
    <s v="20140514"/>
    <s v="20140514"/>
    <n v="83"/>
    <n v="5.96"/>
    <m/>
    <s v="CWT"/>
    <s v="P"/>
    <x v="0"/>
    <s v="Y"/>
    <s v="Y"/>
    <s v="Y"/>
    <n v="5.0000000000000001E-3"/>
    <s v="AD Clip"/>
    <n v="49872"/>
    <s v=""/>
    <n v="234987"/>
    <n v="3"/>
    <n v="33651"/>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44"/>
    <m/>
    <m/>
    <m/>
    <m/>
    <n v="19.02"/>
    <n v="23.47"/>
    <m/>
    <m/>
    <n v="0"/>
    <n v="14.44"/>
    <n v="14.44"/>
    <n v="42.49"/>
    <n v="56.93"/>
    <n v="1.141522297080526E-3"/>
    <n v="0.25364482698050239"/>
  </r>
  <r>
    <n v="27"/>
    <n v="106"/>
    <s v="Quinsam R"/>
    <s v="OPS"/>
    <s v="124"/>
    <s v="Chinook"/>
    <s v="3"/>
    <x v="0"/>
    <x v="11"/>
    <n v="106"/>
    <x v="11"/>
    <s v="CK-29"/>
    <s v="EAST VANCOUVER ISLAND-NORTH_FA_0.x"/>
    <s v="M"/>
    <s v="H"/>
    <n v="106"/>
    <s v="Quinsam River H"/>
    <n v="106"/>
    <s v="Quinsam R"/>
    <s v="JNST"/>
    <s v="S"/>
    <x v="1"/>
    <s v="182571"/>
    <n v="0"/>
    <x v="730"/>
    <n v="2014"/>
    <s v="20140514"/>
    <s v="20140514"/>
    <n v="83"/>
    <n v="5.96"/>
    <m/>
    <s v="CWT"/>
    <s v="P"/>
    <x v="0"/>
    <s v="Y"/>
    <s v="Y"/>
    <s v="Y"/>
    <n v="5.0000000000000001E-3"/>
    <s v="AD Clip"/>
    <n v="49872"/>
    <s v=""/>
    <n v="234987"/>
    <n v="4"/>
    <n v="33651"/>
    <n v="2017"/>
    <m/>
    <m/>
    <m/>
    <m/>
    <m/>
    <m/>
    <m/>
    <m/>
    <m/>
    <m/>
    <m/>
    <m/>
    <m/>
    <m/>
    <m/>
    <m/>
    <m/>
    <m/>
    <m/>
    <m/>
    <m/>
    <m/>
    <m/>
    <m/>
    <m/>
    <m/>
    <m/>
    <m/>
    <m/>
    <m/>
    <m/>
    <m/>
    <m/>
    <m/>
    <n v="3.97"/>
    <m/>
    <m/>
    <m/>
    <m/>
    <m/>
    <m/>
    <m/>
    <m/>
    <m/>
    <m/>
    <m/>
    <m/>
    <m/>
    <m/>
    <n v="25.86"/>
    <m/>
    <m/>
    <m/>
    <m/>
    <m/>
    <m/>
    <m/>
    <m/>
    <m/>
    <m/>
    <m/>
    <m/>
    <m/>
    <m/>
    <m/>
    <m/>
    <m/>
    <m/>
    <m/>
    <m/>
    <m/>
    <m/>
    <m/>
    <m/>
    <m/>
    <m/>
    <m/>
    <m/>
    <m/>
    <m/>
    <m/>
    <m/>
    <m/>
    <m/>
    <m/>
    <m/>
    <m/>
    <m/>
    <m/>
    <m/>
    <m/>
    <m/>
    <m/>
    <m/>
    <m/>
    <m/>
    <m/>
    <m/>
    <m/>
    <m/>
    <m/>
    <m/>
    <m/>
    <m/>
    <m/>
    <m/>
    <m/>
    <m/>
    <m/>
    <m/>
    <m/>
    <m/>
    <m/>
    <m/>
    <m/>
    <m/>
    <m/>
    <m/>
    <m/>
    <m/>
    <m/>
    <m/>
    <m/>
    <m/>
    <m/>
    <m/>
    <m/>
    <m/>
    <m/>
    <m/>
    <m/>
    <m/>
    <m/>
    <m/>
    <m/>
    <m/>
    <n v="6.96"/>
    <m/>
    <m/>
    <m/>
    <m/>
    <m/>
    <m/>
    <n v="13.92"/>
    <m/>
    <m/>
    <m/>
    <n v="6.96"/>
    <m/>
    <m/>
    <m/>
    <m/>
    <m/>
    <m/>
    <m/>
    <m/>
    <m/>
    <m/>
    <m/>
    <n v="38.14"/>
    <m/>
    <m/>
    <m/>
    <m/>
    <n v="44.24"/>
    <n v="70.47"/>
    <m/>
    <m/>
    <n v="57.67"/>
    <n v="38.14"/>
    <n v="95.81"/>
    <n v="114.71"/>
    <n v="210.51999999999998"/>
    <n v="4.2212062880975293E-3"/>
    <n v="0.45511115333460006"/>
  </r>
  <r>
    <n v="27"/>
    <n v="106"/>
    <s v="Quinsam R"/>
    <s v="OPS"/>
    <s v="124"/>
    <s v="Chinook"/>
    <s v="3"/>
    <x v="0"/>
    <x v="11"/>
    <n v="106"/>
    <x v="11"/>
    <s v="CK-29"/>
    <s v="EAST VANCOUVER ISLAND-NORTH_FA_0.x"/>
    <s v="M"/>
    <s v="H"/>
    <n v="106"/>
    <s v="Quinsam River H"/>
    <n v="106"/>
    <s v="Quinsam R"/>
    <s v="JNST"/>
    <s v="S"/>
    <x v="1"/>
    <s v="182571"/>
    <n v="0"/>
    <x v="730"/>
    <n v="2014"/>
    <s v="20140514"/>
    <s v="20140514"/>
    <n v="83"/>
    <n v="5.96"/>
    <m/>
    <s v="CWT"/>
    <s v="P"/>
    <x v="0"/>
    <s v="Y"/>
    <s v="Y"/>
    <s v="Y"/>
    <n v="5.0000000000000001E-3"/>
    <s v="AD Clip"/>
    <n v="49872"/>
    <n v="49872"/>
    <n v="234987"/>
    <n v="5"/>
    <n v="33651"/>
    <n v="2018"/>
    <m/>
    <m/>
    <m/>
    <m/>
    <m/>
    <m/>
    <m/>
    <m/>
    <m/>
    <m/>
    <m/>
    <m/>
    <m/>
    <m/>
    <m/>
    <m/>
    <m/>
    <m/>
    <m/>
    <m/>
    <m/>
    <m/>
    <m/>
    <m/>
    <m/>
    <m/>
    <n v="3"/>
    <m/>
    <m/>
    <m/>
    <m/>
    <m/>
    <m/>
    <m/>
    <m/>
    <m/>
    <m/>
    <m/>
    <m/>
    <m/>
    <m/>
    <m/>
    <m/>
    <m/>
    <m/>
    <m/>
    <m/>
    <m/>
    <m/>
    <m/>
    <m/>
    <m/>
    <m/>
    <m/>
    <m/>
    <m/>
    <m/>
    <m/>
    <m/>
    <m/>
    <m/>
    <m/>
    <m/>
    <m/>
    <m/>
    <m/>
    <m/>
    <m/>
    <m/>
    <m/>
    <m/>
    <m/>
    <m/>
    <m/>
    <m/>
    <m/>
    <m/>
    <m/>
    <m/>
    <m/>
    <m/>
    <m/>
    <m/>
    <m/>
    <m/>
    <m/>
    <m/>
    <m/>
    <m/>
    <m/>
    <m/>
    <m/>
    <m/>
    <m/>
    <m/>
    <m/>
    <m/>
    <m/>
    <m/>
    <m/>
    <m/>
    <m/>
    <m/>
    <m/>
    <m/>
    <m/>
    <m/>
    <m/>
    <m/>
    <m/>
    <m/>
    <m/>
    <m/>
    <m/>
    <m/>
    <m/>
    <m/>
    <m/>
    <m/>
    <m/>
    <m/>
    <m/>
    <m/>
    <m/>
    <m/>
    <m/>
    <m/>
    <m/>
    <m/>
    <m/>
    <m/>
    <m/>
    <m/>
    <m/>
    <m/>
    <m/>
    <m/>
    <m/>
    <m/>
    <m/>
    <n v="6.8"/>
    <m/>
    <m/>
    <m/>
    <m/>
    <m/>
    <m/>
    <m/>
    <m/>
    <m/>
    <m/>
    <m/>
    <m/>
    <m/>
    <m/>
    <m/>
    <m/>
    <m/>
    <m/>
    <n v="2.94"/>
    <m/>
    <m/>
    <m/>
    <m/>
    <n v="6.84"/>
    <n v="13.55"/>
    <m/>
    <m/>
    <n v="9.8000000000000007"/>
    <n v="2.94"/>
    <n v="12.74"/>
    <n v="20.39"/>
    <n v="33.129999999999995"/>
    <n v="6.6430060956047473E-4"/>
    <n v="0.38454572894657418"/>
  </r>
  <r>
    <n v="27"/>
    <n v="106"/>
    <s v="Quinsam R"/>
    <s v="OPS"/>
    <s v="124"/>
    <s v="Chinook"/>
    <s v="3"/>
    <x v="0"/>
    <x v="11"/>
    <n v="106"/>
    <x v="11"/>
    <s v="CK-29"/>
    <s v="EAST VANCOUVER ISLAND-NORTH_FA_0.x"/>
    <s v="M"/>
    <s v="H"/>
    <n v="106"/>
    <s v="Quinsam River H"/>
    <n v="106"/>
    <s v="Quinsam R"/>
    <s v="JNST"/>
    <s v="S"/>
    <x v="1"/>
    <s v="182572"/>
    <n v="0"/>
    <x v="731"/>
    <n v="2014"/>
    <s v="20140514"/>
    <s v="20140514"/>
    <n v="81"/>
    <n v="5.71"/>
    <m/>
    <s v="CWT"/>
    <s v="P"/>
    <x v="0"/>
    <s v="Y"/>
    <s v="Y"/>
    <s v="Y"/>
    <n v="6.4000000000000003E-3"/>
    <s v="AD Clip"/>
    <n v="49816"/>
    <s v=""/>
    <n v="231083"/>
    <n v="2"/>
    <n v="33652"/>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2"/>
    <n v="0.1"/>
    <m/>
    <m/>
    <n v="0"/>
    <n v="0"/>
    <n v="0"/>
    <n v="1.02"/>
    <n v="1.02"/>
    <n v="2.0475349285370161E-5"/>
    <n v="0"/>
  </r>
  <r>
    <n v="27"/>
    <n v="106"/>
    <s v="Quinsam R"/>
    <s v="OPS"/>
    <s v="124"/>
    <s v="Chinook"/>
    <s v="3"/>
    <x v="0"/>
    <x v="11"/>
    <n v="106"/>
    <x v="11"/>
    <s v="CK-29"/>
    <s v="EAST VANCOUVER ISLAND-NORTH_FA_0.x"/>
    <s v="M"/>
    <s v="H"/>
    <n v="106"/>
    <s v="Quinsam River H"/>
    <n v="106"/>
    <s v="Quinsam R"/>
    <s v="JNST"/>
    <s v="S"/>
    <x v="1"/>
    <s v="182572"/>
    <n v="0"/>
    <x v="731"/>
    <n v="2014"/>
    <s v="20140514"/>
    <s v="20140514"/>
    <n v="81"/>
    <n v="5.71"/>
    <m/>
    <s v="CWT"/>
    <s v="P"/>
    <x v="0"/>
    <s v="Y"/>
    <s v="Y"/>
    <s v="Y"/>
    <n v="6.4000000000000003E-3"/>
    <s v="AD Clip"/>
    <n v="49816"/>
    <s v=""/>
    <n v="231083"/>
    <n v="3"/>
    <n v="33652"/>
    <n v="2016"/>
    <m/>
    <m/>
    <m/>
    <m/>
    <m/>
    <m/>
    <m/>
    <m/>
    <m/>
    <m/>
    <m/>
    <m/>
    <m/>
    <m/>
    <m/>
    <m/>
    <m/>
    <m/>
    <m/>
    <m/>
    <m/>
    <m/>
    <m/>
    <m/>
    <m/>
    <m/>
    <m/>
    <m/>
    <n v="5.58"/>
    <m/>
    <m/>
    <m/>
    <m/>
    <m/>
    <m/>
    <m/>
    <m/>
    <m/>
    <m/>
    <m/>
    <m/>
    <m/>
    <m/>
    <m/>
    <m/>
    <m/>
    <m/>
    <m/>
    <m/>
    <m/>
    <m/>
    <m/>
    <m/>
    <m/>
    <m/>
    <m/>
    <m/>
    <m/>
    <m/>
    <m/>
    <m/>
    <m/>
    <m/>
    <m/>
    <m/>
    <m/>
    <m/>
    <m/>
    <m/>
    <m/>
    <m/>
    <m/>
    <m/>
    <m/>
    <m/>
    <m/>
    <m/>
    <m/>
    <m/>
    <m/>
    <m/>
    <m/>
    <m/>
    <m/>
    <m/>
    <m/>
    <m/>
    <m/>
    <m/>
    <m/>
    <m/>
    <m/>
    <m/>
    <m/>
    <m/>
    <m/>
    <m/>
    <m/>
    <m/>
    <m/>
    <m/>
    <m/>
    <m/>
    <m/>
    <m/>
    <m/>
    <m/>
    <m/>
    <m/>
    <m/>
    <m/>
    <m/>
    <m/>
    <m/>
    <m/>
    <m/>
    <m/>
    <m/>
    <m/>
    <m/>
    <m/>
    <m/>
    <m/>
    <m/>
    <m/>
    <m/>
    <m/>
    <m/>
    <m/>
    <m/>
    <m/>
    <m/>
    <m/>
    <m/>
    <m/>
    <m/>
    <n v="4.49"/>
    <m/>
    <m/>
    <m/>
    <m/>
    <m/>
    <m/>
    <m/>
    <m/>
    <m/>
    <m/>
    <m/>
    <m/>
    <m/>
    <m/>
    <m/>
    <m/>
    <m/>
    <m/>
    <m/>
    <m/>
    <m/>
    <m/>
    <n v="11.69"/>
    <m/>
    <m/>
    <m/>
    <m/>
    <n v="23.77"/>
    <n v="29.34"/>
    <m/>
    <m/>
    <n v="10.07"/>
    <n v="11.69"/>
    <n v="21.76"/>
    <n v="53.11"/>
    <n v="74.87"/>
    <n v="1.5029307852898667E-3"/>
    <n v="0.29063710431414452"/>
  </r>
  <r>
    <n v="27"/>
    <n v="106"/>
    <s v="Quinsam R"/>
    <s v="OPS"/>
    <s v="124"/>
    <s v="Chinook"/>
    <s v="3"/>
    <x v="0"/>
    <x v="11"/>
    <n v="106"/>
    <x v="11"/>
    <s v="CK-29"/>
    <s v="EAST VANCOUVER ISLAND-NORTH_FA_0.x"/>
    <s v="M"/>
    <s v="H"/>
    <n v="106"/>
    <s v="Quinsam River H"/>
    <n v="106"/>
    <s v="Quinsam R"/>
    <s v="JNST"/>
    <s v="S"/>
    <x v="1"/>
    <s v="182572"/>
    <n v="0"/>
    <x v="731"/>
    <n v="2014"/>
    <s v="20140514"/>
    <s v="20140514"/>
    <n v="81"/>
    <n v="5.71"/>
    <m/>
    <s v="CWT"/>
    <s v="P"/>
    <x v="0"/>
    <s v="Y"/>
    <s v="Y"/>
    <s v="Y"/>
    <n v="6.4000000000000003E-3"/>
    <s v="AD Clip"/>
    <n v="49816"/>
    <s v=""/>
    <n v="231083"/>
    <n v="4"/>
    <n v="33652"/>
    <n v="2017"/>
    <m/>
    <m/>
    <m/>
    <m/>
    <m/>
    <m/>
    <m/>
    <m/>
    <m/>
    <m/>
    <m/>
    <m/>
    <m/>
    <m/>
    <m/>
    <m/>
    <m/>
    <m/>
    <m/>
    <m/>
    <m/>
    <n v="6.96"/>
    <m/>
    <m/>
    <m/>
    <m/>
    <m/>
    <m/>
    <m/>
    <m/>
    <m/>
    <m/>
    <m/>
    <m/>
    <n v="3.97"/>
    <m/>
    <m/>
    <m/>
    <m/>
    <m/>
    <m/>
    <m/>
    <m/>
    <m/>
    <m/>
    <m/>
    <m/>
    <m/>
    <m/>
    <n v="25.86"/>
    <m/>
    <m/>
    <m/>
    <m/>
    <m/>
    <m/>
    <m/>
    <m/>
    <m/>
    <m/>
    <m/>
    <m/>
    <m/>
    <m/>
    <m/>
    <m/>
    <m/>
    <m/>
    <m/>
    <m/>
    <m/>
    <m/>
    <m/>
    <m/>
    <m/>
    <m/>
    <m/>
    <m/>
    <m/>
    <m/>
    <m/>
    <m/>
    <m/>
    <m/>
    <m/>
    <m/>
    <m/>
    <m/>
    <m/>
    <m/>
    <m/>
    <m/>
    <m/>
    <m/>
    <m/>
    <m/>
    <m/>
    <m/>
    <m/>
    <m/>
    <m/>
    <m/>
    <m/>
    <m/>
    <m/>
    <m/>
    <m/>
    <m/>
    <m/>
    <m/>
    <m/>
    <m/>
    <m/>
    <m/>
    <m/>
    <m/>
    <m/>
    <m/>
    <m/>
    <m/>
    <m/>
    <m/>
    <m/>
    <n v="32.200000000000003"/>
    <m/>
    <m/>
    <m/>
    <m/>
    <m/>
    <m/>
    <m/>
    <m/>
    <m/>
    <m/>
    <m/>
    <m/>
    <n v="6.96"/>
    <m/>
    <m/>
    <m/>
    <n v="6.96"/>
    <m/>
    <m/>
    <n v="6.96"/>
    <m/>
    <m/>
    <m/>
    <m/>
    <m/>
    <m/>
    <m/>
    <m/>
    <m/>
    <m/>
    <m/>
    <m/>
    <m/>
    <m/>
    <m/>
    <n v="21.66"/>
    <m/>
    <m/>
    <m/>
    <m/>
    <n v="29.64"/>
    <n v="74.44"/>
    <m/>
    <m/>
    <n v="89.87"/>
    <n v="21.66"/>
    <n v="111.53"/>
    <n v="104.08"/>
    <n v="215.60999999999999"/>
    <n v="4.3281275092339807E-3"/>
    <n v="0.51727656416678269"/>
  </r>
  <r>
    <n v="27"/>
    <n v="106"/>
    <s v="Quinsam R"/>
    <s v="OPS"/>
    <s v="124"/>
    <s v="Chinook"/>
    <s v="3"/>
    <x v="0"/>
    <x v="11"/>
    <n v="106"/>
    <x v="11"/>
    <s v="CK-29"/>
    <s v="EAST VANCOUVER ISLAND-NORTH_FA_0.x"/>
    <s v="M"/>
    <s v="H"/>
    <n v="106"/>
    <s v="Quinsam River H"/>
    <n v="106"/>
    <s v="Quinsam R"/>
    <s v="JNST"/>
    <s v="S"/>
    <x v="1"/>
    <s v="182572"/>
    <n v="0"/>
    <x v="731"/>
    <n v="2014"/>
    <s v="20140514"/>
    <s v="20140514"/>
    <n v="81"/>
    <n v="5.71"/>
    <m/>
    <s v="CWT"/>
    <s v="P"/>
    <x v="0"/>
    <s v="Y"/>
    <s v="Y"/>
    <s v="Y"/>
    <n v="6.4000000000000003E-3"/>
    <s v="AD Clip"/>
    <n v="49816"/>
    <s v=""/>
    <n v="231083"/>
    <n v="5"/>
    <n v="33652"/>
    <n v="2018"/>
    <m/>
    <m/>
    <m/>
    <m/>
    <m/>
    <m/>
    <m/>
    <m/>
    <m/>
    <m/>
    <m/>
    <m/>
    <m/>
    <m/>
    <m/>
    <m/>
    <m/>
    <m/>
    <m/>
    <m/>
    <m/>
    <m/>
    <m/>
    <m/>
    <m/>
    <m/>
    <m/>
    <m/>
    <m/>
    <m/>
    <m/>
    <m/>
    <m/>
    <m/>
    <m/>
    <m/>
    <m/>
    <m/>
    <m/>
    <m/>
    <m/>
    <m/>
    <m/>
    <m/>
    <m/>
    <m/>
    <m/>
    <m/>
    <m/>
    <n v="28.96"/>
    <m/>
    <m/>
    <m/>
    <m/>
    <m/>
    <m/>
    <m/>
    <m/>
    <m/>
    <m/>
    <m/>
    <m/>
    <m/>
    <m/>
    <m/>
    <m/>
    <m/>
    <m/>
    <m/>
    <m/>
    <m/>
    <m/>
    <m/>
    <m/>
    <m/>
    <m/>
    <m/>
    <m/>
    <m/>
    <m/>
    <m/>
    <m/>
    <m/>
    <m/>
    <m/>
    <m/>
    <m/>
    <m/>
    <m/>
    <m/>
    <m/>
    <m/>
    <m/>
    <m/>
    <m/>
    <m/>
    <m/>
    <m/>
    <m/>
    <m/>
    <m/>
    <m/>
    <m/>
    <m/>
    <m/>
    <m/>
    <m/>
    <m/>
    <m/>
    <m/>
    <m/>
    <m/>
    <m/>
    <m/>
    <m/>
    <m/>
    <m/>
    <m/>
    <m/>
    <m/>
    <m/>
    <m/>
    <m/>
    <m/>
    <m/>
    <m/>
    <m/>
    <m/>
    <m/>
    <m/>
    <m/>
    <m/>
    <m/>
    <m/>
    <m/>
    <m/>
    <m/>
    <m/>
    <m/>
    <m/>
    <n v="6.8"/>
    <m/>
    <m/>
    <m/>
    <m/>
    <m/>
    <m/>
    <m/>
    <m/>
    <m/>
    <m/>
    <m/>
    <m/>
    <m/>
    <m/>
    <m/>
    <m/>
    <n v="3.03"/>
    <m/>
    <n v="6.96"/>
    <m/>
    <m/>
    <m/>
    <m/>
    <n v="7.8"/>
    <n v="11.55"/>
    <m/>
    <m/>
    <n v="38.79"/>
    <n v="6.96"/>
    <n v="45.75"/>
    <n v="19.350000000000001"/>
    <n v="65.099999999999994"/>
    <n v="1.3068090573309778E-3"/>
    <n v="0.70276497695852536"/>
  </r>
  <r>
    <n v="27"/>
    <n v="106"/>
    <s v="Quinsam R"/>
    <s v="OPS"/>
    <s v="124"/>
    <s v="Chinook"/>
    <s v="3"/>
    <x v="0"/>
    <x v="11"/>
    <n v="106"/>
    <x v="11"/>
    <s v="CK-29"/>
    <s v="EAST VANCOUVER ISLAND-NORTH_FA_0.x"/>
    <s v="M"/>
    <s v="H"/>
    <n v="106"/>
    <s v="Quinsam River H"/>
    <n v="106"/>
    <s v="Quinsam R"/>
    <s v="JNST"/>
    <s v="S"/>
    <x v="1"/>
    <s v="182572"/>
    <n v="0"/>
    <x v="731"/>
    <n v="2014"/>
    <s v="20140514"/>
    <s v="20140514"/>
    <n v="81"/>
    <n v="5.71"/>
    <m/>
    <s v="CWT"/>
    <s v="P"/>
    <x v="0"/>
    <s v="Y"/>
    <s v="Y"/>
    <s v="Y"/>
    <n v="6.4000000000000003E-3"/>
    <s v="AD Clip"/>
    <n v="49816"/>
    <n v="49816"/>
    <n v="231083"/>
    <n v="6"/>
    <n v="33652"/>
    <n v="2019"/>
    <m/>
    <m/>
    <m/>
    <m/>
    <m/>
    <m/>
    <m/>
    <m/>
    <m/>
    <m/>
    <m/>
    <m/>
    <m/>
    <m/>
    <m/>
    <m/>
    <m/>
    <m/>
    <m/>
    <m/>
    <m/>
    <m/>
    <m/>
    <m/>
    <m/>
    <m/>
    <m/>
    <m/>
    <m/>
    <m/>
    <m/>
    <m/>
    <m/>
    <m/>
    <m/>
    <m/>
    <m/>
    <m/>
    <m/>
    <m/>
    <m/>
    <m/>
    <m/>
    <m/>
    <m/>
    <m/>
    <m/>
    <m/>
    <m/>
    <m/>
    <m/>
    <m/>
    <m/>
    <m/>
    <m/>
    <m/>
    <m/>
    <n v="2.92"/>
    <m/>
    <m/>
    <m/>
    <m/>
    <m/>
    <m/>
    <m/>
    <m/>
    <m/>
    <m/>
    <m/>
    <m/>
    <m/>
    <m/>
    <m/>
    <m/>
    <m/>
    <m/>
    <m/>
    <m/>
    <m/>
    <m/>
    <m/>
    <m/>
    <m/>
    <m/>
    <m/>
    <m/>
    <m/>
    <m/>
    <m/>
    <m/>
    <m/>
    <m/>
    <m/>
    <m/>
    <m/>
    <m/>
    <m/>
    <m/>
    <m/>
    <m/>
    <m/>
    <m/>
    <m/>
    <m/>
    <m/>
    <m/>
    <m/>
    <m/>
    <m/>
    <m/>
    <m/>
    <m/>
    <m/>
    <m/>
    <m/>
    <m/>
    <m/>
    <m/>
    <m/>
    <m/>
    <m/>
    <m/>
    <m/>
    <m/>
    <m/>
    <m/>
    <m/>
    <m/>
    <m/>
    <m/>
    <m/>
    <m/>
    <m/>
    <m/>
    <m/>
    <m/>
    <m/>
    <m/>
    <m/>
    <m/>
    <m/>
    <m/>
    <m/>
    <m/>
    <m/>
    <m/>
    <m/>
    <m/>
    <m/>
    <m/>
    <m/>
    <m/>
    <m/>
    <m/>
    <m/>
    <m/>
    <m/>
    <m/>
    <m/>
    <m/>
    <m/>
    <m/>
    <m/>
    <m/>
    <m/>
    <m/>
    <m/>
    <m/>
    <n v="2.92"/>
    <n v="0"/>
    <n v="2.92"/>
    <n v="0"/>
    <n v="2.92"/>
    <n v="5.8615705797334186E-5"/>
    <n v="1"/>
  </r>
  <r>
    <n v="27"/>
    <n v="106"/>
    <s v="Quinsam R"/>
    <s v="OPS"/>
    <s v="124"/>
    <s v="Chinook"/>
    <s v="3"/>
    <x v="0"/>
    <x v="11"/>
    <n v="106"/>
    <x v="11"/>
    <s v="CK-29"/>
    <s v="EAST VANCOUVER ISLAND-NORTH_FA_0.x"/>
    <s v="M"/>
    <s v="H"/>
    <n v="106"/>
    <s v="Quinsam River H"/>
    <n v="106"/>
    <s v="Quinsam R"/>
    <s v="JNST"/>
    <s v="S"/>
    <x v="1"/>
    <s v="182573"/>
    <n v="0"/>
    <x v="732"/>
    <n v="2014"/>
    <s v="20140516"/>
    <s v="20140516"/>
    <n v="79"/>
    <n v="5.31"/>
    <m/>
    <s v="CWT"/>
    <s v="P"/>
    <x v="0"/>
    <s v="Y"/>
    <s v="Y"/>
    <s v="Y"/>
    <n v="5.7999999999999996E-3"/>
    <s v="AD Clip"/>
    <n v="50164"/>
    <s v=""/>
    <n v="233837"/>
    <n v="2"/>
    <n v="33653"/>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8"/>
    <n v="0.31"/>
    <m/>
    <m/>
    <n v="0"/>
    <n v="0"/>
    <n v="0"/>
    <n v="3.09"/>
    <n v="3.09"/>
    <n v="6.1597958695478825E-5"/>
    <n v="0"/>
  </r>
  <r>
    <n v="27"/>
    <n v="106"/>
    <s v="Quinsam R"/>
    <s v="OPS"/>
    <s v="124"/>
    <s v="Chinook"/>
    <s v="3"/>
    <x v="0"/>
    <x v="11"/>
    <n v="106"/>
    <x v="11"/>
    <s v="CK-29"/>
    <s v="EAST VANCOUVER ISLAND-NORTH_FA_0.x"/>
    <s v="M"/>
    <s v="H"/>
    <n v="106"/>
    <s v="Quinsam River H"/>
    <n v="106"/>
    <s v="Quinsam R"/>
    <s v="JNST"/>
    <s v="S"/>
    <x v="1"/>
    <s v="182573"/>
    <n v="0"/>
    <x v="732"/>
    <n v="2014"/>
    <s v="20140516"/>
    <s v="20140516"/>
    <n v="79"/>
    <n v="5.31"/>
    <m/>
    <s v="CWT"/>
    <s v="P"/>
    <x v="0"/>
    <s v="Y"/>
    <s v="Y"/>
    <s v="Y"/>
    <n v="5.7999999999999996E-3"/>
    <s v="AD Clip"/>
    <n v="50164"/>
    <s v=""/>
    <n v="233837"/>
    <n v="3"/>
    <n v="33653"/>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8"/>
    <m/>
    <m/>
    <m/>
    <m/>
    <n v="19.489999999999998"/>
    <n v="24.06"/>
    <m/>
    <m/>
    <n v="0"/>
    <n v="18.8"/>
    <n v="18.8"/>
    <n v="43.55"/>
    <n v="62.349999999999994"/>
    <n v="1.2429232118650825E-3"/>
    <n v="0.30152365677626308"/>
  </r>
  <r>
    <n v="27"/>
    <n v="106"/>
    <s v="Quinsam R"/>
    <s v="OPS"/>
    <s v="124"/>
    <s v="Chinook"/>
    <s v="3"/>
    <x v="0"/>
    <x v="11"/>
    <n v="106"/>
    <x v="11"/>
    <s v="CK-29"/>
    <s v="EAST VANCOUVER ISLAND-NORTH_FA_0.x"/>
    <s v="M"/>
    <s v="H"/>
    <n v="106"/>
    <s v="Quinsam River H"/>
    <n v="106"/>
    <s v="Quinsam R"/>
    <s v="JNST"/>
    <s v="S"/>
    <x v="1"/>
    <s v="182573"/>
    <n v="0"/>
    <x v="732"/>
    <n v="2014"/>
    <s v="20140516"/>
    <s v="20140516"/>
    <n v="79"/>
    <n v="5.31"/>
    <m/>
    <s v="CWT"/>
    <s v="P"/>
    <x v="0"/>
    <s v="Y"/>
    <s v="Y"/>
    <s v="Y"/>
    <n v="5.7999999999999996E-3"/>
    <s v="AD Clip"/>
    <n v="50164"/>
    <s v=""/>
    <n v="233837"/>
    <n v="4"/>
    <n v="33653"/>
    <n v="2017"/>
    <m/>
    <m/>
    <m/>
    <m/>
    <m/>
    <m/>
    <m/>
    <m/>
    <m/>
    <m/>
    <m/>
    <m/>
    <m/>
    <m/>
    <m/>
    <m/>
    <m/>
    <m/>
    <m/>
    <m/>
    <m/>
    <m/>
    <m/>
    <m/>
    <m/>
    <m/>
    <n v="3.71"/>
    <m/>
    <m/>
    <m/>
    <m/>
    <m/>
    <m/>
    <m/>
    <n v="7.94"/>
    <m/>
    <m/>
    <m/>
    <m/>
    <m/>
    <m/>
    <m/>
    <m/>
    <m/>
    <m/>
    <m/>
    <m/>
    <m/>
    <m/>
    <n v="30.17"/>
    <m/>
    <m/>
    <m/>
    <m/>
    <m/>
    <m/>
    <m/>
    <m/>
    <m/>
    <m/>
    <m/>
    <m/>
    <m/>
    <m/>
    <m/>
    <m/>
    <m/>
    <m/>
    <m/>
    <m/>
    <m/>
    <m/>
    <m/>
    <m/>
    <m/>
    <m/>
    <m/>
    <m/>
    <m/>
    <m/>
    <m/>
    <m/>
    <m/>
    <m/>
    <m/>
    <m/>
    <m/>
    <m/>
    <m/>
    <m/>
    <m/>
    <m/>
    <m/>
    <m/>
    <m/>
    <m/>
    <m/>
    <m/>
    <m/>
    <m/>
    <m/>
    <m/>
    <m/>
    <m/>
    <m/>
    <m/>
    <m/>
    <m/>
    <m/>
    <m/>
    <m/>
    <m/>
    <m/>
    <m/>
    <m/>
    <m/>
    <m/>
    <m/>
    <m/>
    <m/>
    <m/>
    <m/>
    <m/>
    <m/>
    <m/>
    <m/>
    <m/>
    <m/>
    <m/>
    <m/>
    <m/>
    <n v="8.0500000000000007"/>
    <m/>
    <m/>
    <m/>
    <m/>
    <m/>
    <m/>
    <m/>
    <m/>
    <n v="13.92"/>
    <m/>
    <m/>
    <m/>
    <m/>
    <m/>
    <m/>
    <n v="6.96"/>
    <m/>
    <m/>
    <m/>
    <m/>
    <m/>
    <m/>
    <m/>
    <m/>
    <m/>
    <m/>
    <m/>
    <n v="35.47"/>
    <m/>
    <m/>
    <m/>
    <m/>
    <n v="40.69"/>
    <n v="89.71"/>
    <m/>
    <m/>
    <n v="70.75"/>
    <n v="35.47"/>
    <n v="106.22"/>
    <n v="130.4"/>
    <n v="236.61999999999995"/>
    <n v="4.7169284746032998E-3"/>
    <n v="0.44890541796974059"/>
  </r>
  <r>
    <n v="27"/>
    <n v="106"/>
    <s v="Quinsam R"/>
    <s v="OPS"/>
    <s v="124"/>
    <s v="Chinook"/>
    <s v="3"/>
    <x v="0"/>
    <x v="11"/>
    <n v="106"/>
    <x v="11"/>
    <s v="CK-29"/>
    <s v="EAST VANCOUVER ISLAND-NORTH_FA_0.x"/>
    <s v="M"/>
    <s v="H"/>
    <n v="106"/>
    <s v="Quinsam River H"/>
    <n v="106"/>
    <s v="Quinsam R"/>
    <s v="JNST"/>
    <s v="S"/>
    <x v="1"/>
    <s v="182573"/>
    <n v="0"/>
    <x v="732"/>
    <n v="2014"/>
    <s v="20140516"/>
    <s v="20140516"/>
    <n v="79"/>
    <n v="5.31"/>
    <m/>
    <s v="CWT"/>
    <s v="P"/>
    <x v="0"/>
    <s v="Y"/>
    <s v="Y"/>
    <s v="Y"/>
    <n v="5.7999999999999996E-3"/>
    <s v="AD Clip"/>
    <n v="50164"/>
    <n v="50164"/>
    <n v="233837"/>
    <n v="5"/>
    <n v="33653"/>
    <n v="2018"/>
    <m/>
    <m/>
    <m/>
    <m/>
    <m/>
    <m/>
    <m/>
    <m/>
    <m/>
    <m/>
    <m/>
    <m/>
    <m/>
    <n v="6.06"/>
    <m/>
    <m/>
    <m/>
    <m/>
    <m/>
    <m/>
    <m/>
    <m/>
    <m/>
    <m/>
    <m/>
    <m/>
    <n v="3"/>
    <m/>
    <m/>
    <m/>
    <m/>
    <m/>
    <m/>
    <m/>
    <m/>
    <m/>
    <m/>
    <m/>
    <m/>
    <m/>
    <m/>
    <m/>
    <m/>
    <m/>
    <m/>
    <m/>
    <m/>
    <m/>
    <m/>
    <m/>
    <m/>
    <m/>
    <m/>
    <m/>
    <m/>
    <m/>
    <m/>
    <m/>
    <m/>
    <m/>
    <m/>
    <m/>
    <m/>
    <m/>
    <m/>
    <m/>
    <m/>
    <m/>
    <m/>
    <m/>
    <m/>
    <m/>
    <m/>
    <m/>
    <m/>
    <m/>
    <m/>
    <m/>
    <m/>
    <m/>
    <m/>
    <m/>
    <m/>
    <m/>
    <m/>
    <m/>
    <m/>
    <m/>
    <m/>
    <m/>
    <m/>
    <m/>
    <m/>
    <m/>
    <m/>
    <m/>
    <m/>
    <m/>
    <m/>
    <m/>
    <m/>
    <m/>
    <m/>
    <m/>
    <m/>
    <m/>
    <m/>
    <m/>
    <m/>
    <m/>
    <m/>
    <m/>
    <m/>
    <m/>
    <m/>
    <m/>
    <m/>
    <m/>
    <m/>
    <m/>
    <m/>
    <m/>
    <m/>
    <m/>
    <m/>
    <m/>
    <m/>
    <m/>
    <m/>
    <m/>
    <m/>
    <m/>
    <m/>
    <m/>
    <m/>
    <m/>
    <n v="6.8"/>
    <m/>
    <m/>
    <m/>
    <m/>
    <m/>
    <m/>
    <m/>
    <m/>
    <m/>
    <m/>
    <m/>
    <m/>
    <m/>
    <m/>
    <m/>
    <m/>
    <m/>
    <m/>
    <m/>
    <m/>
    <m/>
    <m/>
    <n v="3.62"/>
    <m/>
    <m/>
    <m/>
    <m/>
    <n v="5.37"/>
    <n v="15.44"/>
    <m/>
    <m/>
    <n v="15.86"/>
    <n v="3.62"/>
    <n v="19.48"/>
    <n v="20.81"/>
    <n v="40.29"/>
    <n v="8.0316561677697151E-4"/>
    <n v="0.48349466368826016"/>
  </r>
  <r>
    <n v="27"/>
    <n v="106"/>
    <s v="Quinsam R"/>
    <s v="OPS"/>
    <s v="124"/>
    <s v="Chinook"/>
    <s v="3"/>
    <x v="0"/>
    <x v="11"/>
    <n v="106"/>
    <x v="11"/>
    <s v="CK-29"/>
    <s v="EAST VANCOUVER ISLAND-NORTH_FA_0.x"/>
    <s v="M"/>
    <s v="H"/>
    <n v="106"/>
    <s v="Quinsam River H"/>
    <n v="106"/>
    <s v="Quinsam R"/>
    <s v="JNST"/>
    <s v="S"/>
    <x v="1"/>
    <s v="182773"/>
    <n v="0"/>
    <x v="733"/>
    <n v="2014"/>
    <s v="20140508"/>
    <s v="20140508"/>
    <n v="84"/>
    <n v="6.31"/>
    <m/>
    <s v="CWT"/>
    <s v="P"/>
    <x v="0"/>
    <s v="Y"/>
    <s v="Y"/>
    <s v="Y"/>
    <n v="3.8E-3"/>
    <s v="AD Clip"/>
    <n v="50104"/>
    <s v=""/>
    <n v="209597"/>
    <n v="2"/>
    <n v="33642"/>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5"/>
    <n v="0.12"/>
    <m/>
    <m/>
    <n v="0"/>
    <n v="0"/>
    <n v="0"/>
    <n v="1.97"/>
    <n v="1.9700000000000002"/>
    <n v="3.9318218106338822E-5"/>
    <n v="0"/>
  </r>
  <r>
    <n v="27"/>
    <n v="106"/>
    <s v="Quinsam R"/>
    <s v="OPS"/>
    <s v="124"/>
    <s v="Chinook"/>
    <s v="3"/>
    <x v="0"/>
    <x v="11"/>
    <n v="106"/>
    <x v="11"/>
    <s v="CK-29"/>
    <s v="EAST VANCOUVER ISLAND-NORTH_FA_0.x"/>
    <s v="M"/>
    <s v="H"/>
    <n v="106"/>
    <s v="Quinsam River H"/>
    <n v="106"/>
    <s v="Quinsam R"/>
    <s v="JNST"/>
    <s v="S"/>
    <x v="1"/>
    <s v="182773"/>
    <n v="0"/>
    <x v="733"/>
    <n v="2014"/>
    <s v="20140508"/>
    <s v="20140508"/>
    <n v="84"/>
    <n v="6.31"/>
    <m/>
    <s v="CWT"/>
    <s v="P"/>
    <x v="0"/>
    <s v="Y"/>
    <s v="Y"/>
    <s v="Y"/>
    <n v="3.8E-3"/>
    <s v="AD Clip"/>
    <n v="50104"/>
    <s v=""/>
    <n v="209597"/>
    <n v="3"/>
    <n v="33642"/>
    <n v="2016"/>
    <m/>
    <m/>
    <m/>
    <m/>
    <m/>
    <m/>
    <m/>
    <m/>
    <m/>
    <m/>
    <m/>
    <m/>
    <m/>
    <m/>
    <m/>
    <m/>
    <m/>
    <m/>
    <m/>
    <m/>
    <m/>
    <m/>
    <m/>
    <m/>
    <m/>
    <m/>
    <m/>
    <m/>
    <m/>
    <m/>
    <m/>
    <m/>
    <m/>
    <m/>
    <m/>
    <m/>
    <m/>
    <m/>
    <m/>
    <m/>
    <m/>
    <m/>
    <m/>
    <m/>
    <m/>
    <m/>
    <m/>
    <m/>
    <m/>
    <n v="5.97"/>
    <m/>
    <m/>
    <m/>
    <m/>
    <m/>
    <m/>
    <m/>
    <m/>
    <m/>
    <m/>
    <m/>
    <m/>
    <m/>
    <m/>
    <m/>
    <m/>
    <m/>
    <m/>
    <m/>
    <m/>
    <m/>
    <m/>
    <m/>
    <m/>
    <m/>
    <m/>
    <m/>
    <m/>
    <m/>
    <m/>
    <m/>
    <m/>
    <m/>
    <m/>
    <m/>
    <m/>
    <m/>
    <m/>
    <m/>
    <m/>
    <m/>
    <m/>
    <m/>
    <m/>
    <m/>
    <m/>
    <m/>
    <m/>
    <m/>
    <m/>
    <m/>
    <m/>
    <m/>
    <m/>
    <m/>
    <m/>
    <m/>
    <m/>
    <m/>
    <m/>
    <m/>
    <m/>
    <m/>
    <m/>
    <m/>
    <m/>
    <m/>
    <m/>
    <m/>
    <m/>
    <m/>
    <m/>
    <m/>
    <m/>
    <m/>
    <m/>
    <m/>
    <m/>
    <m/>
    <m/>
    <m/>
    <n v="10.18"/>
    <m/>
    <m/>
    <m/>
    <m/>
    <n v="4.49"/>
    <m/>
    <m/>
    <m/>
    <m/>
    <m/>
    <m/>
    <m/>
    <m/>
    <m/>
    <m/>
    <m/>
    <m/>
    <m/>
    <m/>
    <m/>
    <m/>
    <m/>
    <m/>
    <m/>
    <m/>
    <m/>
    <m/>
    <n v="10.51"/>
    <m/>
    <m/>
    <m/>
    <m/>
    <n v="13.31"/>
    <n v="16.43"/>
    <m/>
    <m/>
    <n v="20.64"/>
    <n v="10.51"/>
    <n v="31.15"/>
    <n v="29.74"/>
    <n v="60.89"/>
    <n v="1.215272233753792E-3"/>
    <n v="0.51157825587124317"/>
  </r>
  <r>
    <n v="27"/>
    <n v="106"/>
    <s v="Quinsam R"/>
    <s v="OPS"/>
    <s v="124"/>
    <s v="Chinook"/>
    <s v="3"/>
    <x v="0"/>
    <x v="11"/>
    <n v="106"/>
    <x v="11"/>
    <s v="CK-29"/>
    <s v="EAST VANCOUVER ISLAND-NORTH_FA_0.x"/>
    <s v="M"/>
    <s v="H"/>
    <n v="106"/>
    <s v="Quinsam River H"/>
    <n v="106"/>
    <s v="Quinsam R"/>
    <s v="JNST"/>
    <s v="S"/>
    <x v="1"/>
    <s v="182773"/>
    <n v="0"/>
    <x v="733"/>
    <n v="2014"/>
    <s v="20140508"/>
    <s v="20140508"/>
    <n v="84"/>
    <n v="6.31"/>
    <m/>
    <s v="CWT"/>
    <s v="P"/>
    <x v="0"/>
    <s v="Y"/>
    <s v="Y"/>
    <s v="Y"/>
    <n v="3.8E-3"/>
    <s v="AD Clip"/>
    <n v="50104"/>
    <s v=""/>
    <n v="209597"/>
    <n v="4"/>
    <n v="33642"/>
    <n v="2017"/>
    <m/>
    <m/>
    <m/>
    <m/>
    <m/>
    <m/>
    <m/>
    <m/>
    <m/>
    <m/>
    <m/>
    <m/>
    <m/>
    <m/>
    <m/>
    <m/>
    <m/>
    <m/>
    <m/>
    <m/>
    <m/>
    <m/>
    <m/>
    <m/>
    <m/>
    <m/>
    <m/>
    <m/>
    <m/>
    <m/>
    <m/>
    <m/>
    <m/>
    <m/>
    <n v="7.94"/>
    <m/>
    <m/>
    <m/>
    <m/>
    <m/>
    <m/>
    <m/>
    <m/>
    <m/>
    <m/>
    <m/>
    <m/>
    <m/>
    <m/>
    <n v="8.6199999999999992"/>
    <m/>
    <m/>
    <m/>
    <m/>
    <m/>
    <m/>
    <m/>
    <m/>
    <m/>
    <m/>
    <m/>
    <m/>
    <m/>
    <m/>
    <m/>
    <m/>
    <m/>
    <m/>
    <m/>
    <m/>
    <m/>
    <m/>
    <m/>
    <m/>
    <m/>
    <m/>
    <m/>
    <m/>
    <m/>
    <m/>
    <m/>
    <m/>
    <m/>
    <m/>
    <m/>
    <m/>
    <m/>
    <m/>
    <m/>
    <m/>
    <m/>
    <m/>
    <m/>
    <m/>
    <m/>
    <m/>
    <m/>
    <m/>
    <m/>
    <m/>
    <m/>
    <m/>
    <m/>
    <m/>
    <m/>
    <m/>
    <m/>
    <m/>
    <m/>
    <m/>
    <m/>
    <m/>
    <m/>
    <m/>
    <m/>
    <m/>
    <m/>
    <m/>
    <m/>
    <m/>
    <m/>
    <m/>
    <m/>
    <n v="8.0500000000000007"/>
    <m/>
    <m/>
    <m/>
    <m/>
    <m/>
    <m/>
    <m/>
    <m/>
    <m/>
    <m/>
    <m/>
    <m/>
    <n v="6.96"/>
    <m/>
    <m/>
    <m/>
    <m/>
    <m/>
    <m/>
    <n v="6.96"/>
    <m/>
    <m/>
    <m/>
    <m/>
    <m/>
    <m/>
    <m/>
    <m/>
    <m/>
    <m/>
    <m/>
    <m/>
    <m/>
    <n v="6.02"/>
    <m/>
    <n v="24.83"/>
    <m/>
    <m/>
    <m/>
    <m/>
    <n v="25.7"/>
    <n v="53.18"/>
    <m/>
    <m/>
    <n v="44.55"/>
    <n v="24.83"/>
    <n v="69.38"/>
    <n v="78.88"/>
    <n v="148.26"/>
    <n v="2.9590451860130925E-3"/>
    <n v="0.46796168892486173"/>
  </r>
  <r>
    <n v="27"/>
    <n v="106"/>
    <s v="Quinsam R"/>
    <s v="OPS"/>
    <s v="124"/>
    <s v="Chinook"/>
    <s v="3"/>
    <x v="0"/>
    <x v="11"/>
    <n v="106"/>
    <x v="11"/>
    <s v="CK-29"/>
    <s v="EAST VANCOUVER ISLAND-NORTH_FA_0.x"/>
    <s v="M"/>
    <s v="H"/>
    <n v="106"/>
    <s v="Quinsam River H"/>
    <n v="106"/>
    <s v="Quinsam R"/>
    <s v="JNST"/>
    <s v="S"/>
    <x v="1"/>
    <s v="182773"/>
    <n v="0"/>
    <x v="733"/>
    <n v="2014"/>
    <s v="20140508"/>
    <s v="20140508"/>
    <n v="84"/>
    <n v="6.31"/>
    <m/>
    <s v="CWT"/>
    <s v="P"/>
    <x v="0"/>
    <s v="Y"/>
    <s v="Y"/>
    <s v="Y"/>
    <n v="3.8E-3"/>
    <s v="AD Clip"/>
    <n v="50104"/>
    <n v="50104"/>
    <n v="209597"/>
    <n v="5"/>
    <n v="33642"/>
    <n v="2018"/>
    <m/>
    <m/>
    <m/>
    <m/>
    <m/>
    <m/>
    <m/>
    <m/>
    <m/>
    <m/>
    <m/>
    <m/>
    <m/>
    <n v="12.12"/>
    <m/>
    <m/>
    <m/>
    <m/>
    <m/>
    <m/>
    <m/>
    <m/>
    <m/>
    <m/>
    <m/>
    <m/>
    <m/>
    <m/>
    <m/>
    <m/>
    <m/>
    <m/>
    <m/>
    <m/>
    <m/>
    <m/>
    <m/>
    <m/>
    <m/>
    <m/>
    <m/>
    <m/>
    <m/>
    <m/>
    <m/>
    <m/>
    <m/>
    <m/>
    <m/>
    <n v="7.39"/>
    <m/>
    <m/>
    <m/>
    <m/>
    <m/>
    <m/>
    <m/>
    <m/>
    <m/>
    <m/>
    <m/>
    <m/>
    <m/>
    <m/>
    <m/>
    <m/>
    <m/>
    <m/>
    <m/>
    <m/>
    <m/>
    <m/>
    <m/>
    <m/>
    <m/>
    <m/>
    <m/>
    <m/>
    <m/>
    <m/>
    <m/>
    <m/>
    <m/>
    <m/>
    <m/>
    <m/>
    <m/>
    <m/>
    <m/>
    <m/>
    <m/>
    <m/>
    <m/>
    <m/>
    <m/>
    <m/>
    <m/>
    <m/>
    <m/>
    <m/>
    <m/>
    <m/>
    <m/>
    <m/>
    <m/>
    <m/>
    <m/>
    <m/>
    <m/>
    <m/>
    <m/>
    <m/>
    <m/>
    <m/>
    <m/>
    <m/>
    <m/>
    <m/>
    <m/>
    <m/>
    <m/>
    <m/>
    <m/>
    <m/>
    <m/>
    <m/>
    <m/>
    <m/>
    <m/>
    <m/>
    <m/>
    <m/>
    <m/>
    <m/>
    <m/>
    <m/>
    <m/>
    <m/>
    <m/>
    <m/>
    <m/>
    <m/>
    <m/>
    <m/>
    <m/>
    <m/>
    <m/>
    <m/>
    <m/>
    <m/>
    <m/>
    <m/>
    <m/>
    <m/>
    <m/>
    <m/>
    <m/>
    <m/>
    <m/>
    <n v="1.98"/>
    <m/>
    <m/>
    <m/>
    <m/>
    <n v="5.98"/>
    <n v="6.06"/>
    <m/>
    <m/>
    <n v="19.510000000000002"/>
    <n v="1.98"/>
    <n v="21.49"/>
    <n v="12.04"/>
    <n v="33.53"/>
    <n v="6.6920804726169566E-4"/>
    <n v="0.64091858037578286"/>
  </r>
  <r>
    <n v="27"/>
    <n v="106"/>
    <s v="Quinsam R"/>
    <s v="OPS"/>
    <s v="124"/>
    <s v="Chinook"/>
    <s v="3"/>
    <x v="0"/>
    <x v="11"/>
    <n v="106"/>
    <x v="11"/>
    <s v="CK-29"/>
    <s v="EAST VANCOUVER ISLAND-NORTH_FA_0.x"/>
    <s v="M"/>
    <s v="H"/>
    <n v="106"/>
    <s v="Quinsam River H"/>
    <n v="106"/>
    <s v="Quinsam R"/>
    <s v="JNST"/>
    <s v="S"/>
    <x v="1"/>
    <s v="182888"/>
    <n v="0"/>
    <x v="734"/>
    <n v="2014"/>
    <s v="20140507"/>
    <s v="20140507"/>
    <n v="83"/>
    <n v="6.12"/>
    <m/>
    <s v="CWT"/>
    <s v="P"/>
    <x v="0"/>
    <s v="Y"/>
    <s v="Y"/>
    <s v="Y"/>
    <n v="1.3100000000000001E-2"/>
    <s v="AD Clip"/>
    <n v="57229"/>
    <s v=""/>
    <n v="226292"/>
    <n v="2"/>
    <n v="33644"/>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8"/>
    <m/>
    <m/>
    <m/>
    <m/>
    <n v="2.78"/>
    <n v="0.31"/>
    <m/>
    <m/>
    <n v="0"/>
    <n v="0.68"/>
    <n v="0.68"/>
    <n v="3.09"/>
    <n v="3.77"/>
    <n v="6.5875692393716474E-5"/>
    <n v="0.18037135278514591"/>
  </r>
  <r>
    <n v="27"/>
    <n v="106"/>
    <s v="Quinsam R"/>
    <s v="OPS"/>
    <s v="124"/>
    <s v="Chinook"/>
    <s v="3"/>
    <x v="0"/>
    <x v="11"/>
    <n v="106"/>
    <x v="11"/>
    <s v="CK-29"/>
    <s v="EAST VANCOUVER ISLAND-NORTH_FA_0.x"/>
    <s v="M"/>
    <s v="H"/>
    <n v="106"/>
    <s v="Quinsam River H"/>
    <n v="106"/>
    <s v="Quinsam R"/>
    <s v="JNST"/>
    <s v="S"/>
    <x v="1"/>
    <s v="182888"/>
    <n v="0"/>
    <x v="734"/>
    <n v="2014"/>
    <s v="20140507"/>
    <s v="20140507"/>
    <n v="83"/>
    <n v="6.12"/>
    <m/>
    <s v="CWT"/>
    <s v="P"/>
    <x v="0"/>
    <s v="Y"/>
    <s v="Y"/>
    <s v="Y"/>
    <n v="1.3100000000000001E-2"/>
    <s v="AD Clip"/>
    <n v="57229"/>
    <s v=""/>
    <n v="226292"/>
    <n v="3"/>
    <n v="33644"/>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27"/>
    <m/>
    <m/>
    <m/>
    <m/>
    <n v="12.12"/>
    <n v="14.52"/>
    <m/>
    <m/>
    <n v="0"/>
    <n v="11.27"/>
    <n v="11.27"/>
    <n v="26.64"/>
    <n v="37.909999999999997"/>
    <n v="6.6242639221373776E-4"/>
    <n v="0.29728303877604856"/>
  </r>
  <r>
    <n v="27"/>
    <n v="106"/>
    <s v="Quinsam R"/>
    <s v="OPS"/>
    <s v="124"/>
    <s v="Chinook"/>
    <s v="3"/>
    <x v="0"/>
    <x v="11"/>
    <n v="106"/>
    <x v="11"/>
    <s v="CK-29"/>
    <s v="EAST VANCOUVER ISLAND-NORTH_FA_0.x"/>
    <s v="M"/>
    <s v="H"/>
    <n v="106"/>
    <s v="Quinsam River H"/>
    <n v="106"/>
    <s v="Quinsam R"/>
    <s v="JNST"/>
    <s v="S"/>
    <x v="1"/>
    <s v="182888"/>
    <n v="0"/>
    <x v="734"/>
    <n v="2014"/>
    <s v="20140507"/>
    <s v="20140507"/>
    <n v="83"/>
    <n v="6.12"/>
    <m/>
    <s v="CWT"/>
    <s v="P"/>
    <x v="0"/>
    <s v="Y"/>
    <s v="Y"/>
    <s v="Y"/>
    <n v="1.3100000000000001E-2"/>
    <s v="AD Clip"/>
    <n v="57229"/>
    <s v=""/>
    <n v="226292"/>
    <n v="4"/>
    <n v="33644"/>
    <n v="2017"/>
    <m/>
    <m/>
    <m/>
    <m/>
    <m/>
    <m/>
    <m/>
    <m/>
    <m/>
    <m/>
    <m/>
    <m/>
    <m/>
    <n v="6.02"/>
    <m/>
    <m/>
    <m/>
    <m/>
    <m/>
    <m/>
    <m/>
    <m/>
    <m/>
    <m/>
    <m/>
    <m/>
    <n v="3.71"/>
    <m/>
    <m/>
    <m/>
    <m/>
    <m/>
    <m/>
    <m/>
    <m/>
    <m/>
    <m/>
    <m/>
    <m/>
    <m/>
    <m/>
    <m/>
    <m/>
    <m/>
    <m/>
    <m/>
    <m/>
    <m/>
    <m/>
    <n v="17.239999999999998"/>
    <m/>
    <m/>
    <m/>
    <m/>
    <m/>
    <m/>
    <m/>
    <m/>
    <m/>
    <m/>
    <m/>
    <m/>
    <m/>
    <m/>
    <m/>
    <m/>
    <m/>
    <m/>
    <m/>
    <m/>
    <m/>
    <m/>
    <m/>
    <m/>
    <m/>
    <m/>
    <m/>
    <m/>
    <m/>
    <m/>
    <m/>
    <m/>
    <m/>
    <m/>
    <m/>
    <m/>
    <m/>
    <m/>
    <m/>
    <m/>
    <m/>
    <m/>
    <m/>
    <m/>
    <m/>
    <m/>
    <m/>
    <m/>
    <m/>
    <m/>
    <m/>
    <m/>
    <m/>
    <m/>
    <m/>
    <m/>
    <m/>
    <m/>
    <m/>
    <m/>
    <m/>
    <m/>
    <m/>
    <m/>
    <m/>
    <m/>
    <m/>
    <m/>
    <m/>
    <m/>
    <m/>
    <m/>
    <m/>
    <m/>
    <m/>
    <m/>
    <m/>
    <m/>
    <m/>
    <m/>
    <m/>
    <n v="8.0500000000000007"/>
    <m/>
    <m/>
    <m/>
    <m/>
    <m/>
    <m/>
    <m/>
    <m/>
    <m/>
    <m/>
    <m/>
    <m/>
    <m/>
    <m/>
    <m/>
    <n v="6.96"/>
    <m/>
    <m/>
    <m/>
    <m/>
    <m/>
    <m/>
    <m/>
    <m/>
    <m/>
    <m/>
    <m/>
    <n v="33.49"/>
    <m/>
    <m/>
    <m/>
    <m/>
    <n v="35.72"/>
    <n v="74.42"/>
    <m/>
    <m/>
    <n v="41.98"/>
    <n v="33.49"/>
    <n v="75.47"/>
    <n v="110.14"/>
    <n v="185.60999999999999"/>
    <n v="3.2432857467367942E-3"/>
    <n v="0.4066052475620926"/>
  </r>
  <r>
    <n v="27"/>
    <n v="106"/>
    <s v="Quinsam R"/>
    <s v="OPS"/>
    <s v="124"/>
    <s v="Chinook"/>
    <s v="3"/>
    <x v="0"/>
    <x v="11"/>
    <n v="106"/>
    <x v="11"/>
    <s v="CK-29"/>
    <s v="EAST VANCOUVER ISLAND-NORTH_FA_0.x"/>
    <s v="M"/>
    <s v="H"/>
    <n v="106"/>
    <s v="Quinsam River H"/>
    <n v="106"/>
    <s v="Quinsam R"/>
    <s v="JNST"/>
    <s v="S"/>
    <x v="1"/>
    <s v="182888"/>
    <n v="0"/>
    <x v="734"/>
    <n v="2014"/>
    <s v="20140507"/>
    <s v="20140507"/>
    <n v="83"/>
    <n v="6.12"/>
    <m/>
    <s v="CWT"/>
    <s v="P"/>
    <x v="0"/>
    <s v="Y"/>
    <s v="Y"/>
    <s v="Y"/>
    <n v="1.3100000000000001E-2"/>
    <s v="AD Clip"/>
    <n v="57229"/>
    <n v="57229"/>
    <n v="226292"/>
    <n v="5"/>
    <n v="33644"/>
    <n v="2018"/>
    <m/>
    <m/>
    <m/>
    <m/>
    <m/>
    <m/>
    <m/>
    <m/>
    <m/>
    <m/>
    <m/>
    <m/>
    <m/>
    <n v="3.0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2"/>
    <m/>
    <m/>
    <m/>
    <m/>
    <n v="4.42"/>
    <n v="4.6100000000000003"/>
    <m/>
    <m/>
    <n v="3.03"/>
    <n v="3.52"/>
    <n v="6.55"/>
    <n v="9.0299999999999994"/>
    <n v="15.579999999999998"/>
    <n v="2.7223959880480172E-4"/>
    <n v="0.42041078305519902"/>
  </r>
  <r>
    <n v="27"/>
    <n v="106"/>
    <s v="Quinsam R"/>
    <s v="OPS"/>
    <s v="124"/>
    <s v="Chinook"/>
    <s v="3"/>
    <x v="0"/>
    <x v="11"/>
    <n v="106"/>
    <x v="11"/>
    <s v="CK-29"/>
    <s v="EAST VANCOUVER ISLAND-NORTH_FA_0.x"/>
    <s v="M"/>
    <s v="H"/>
    <n v="106"/>
    <s v="Quinsam River H"/>
    <n v="106"/>
    <s v="Quinsam R"/>
    <s v="JNST"/>
    <s v="S"/>
    <x v="1"/>
    <s v="182894"/>
    <n v="0"/>
    <x v="735"/>
    <n v="2014"/>
    <s v="20140506"/>
    <s v="20140506"/>
    <n v="82"/>
    <n v="5.79"/>
    <m/>
    <s v="CWT"/>
    <s v="P"/>
    <x v="0"/>
    <s v="Y"/>
    <s v="Y"/>
    <s v="Y"/>
    <n v="2.1600000000000001E-2"/>
    <s v="AD Clip"/>
    <n v="24032"/>
    <s v=""/>
    <n v="97019"/>
    <n v="3"/>
    <n v="33648"/>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9"/>
    <m/>
    <m/>
    <m/>
    <m/>
    <n v="5.23"/>
    <n v="6.45"/>
    <m/>
    <m/>
    <n v="0"/>
    <n v="2.19"/>
    <n v="2.19"/>
    <n v="11.68"/>
    <n v="13.870000000000001"/>
    <n v="5.7714713715046608E-4"/>
    <n v="0.15789473684210525"/>
  </r>
  <r>
    <n v="27"/>
    <n v="106"/>
    <s v="Quinsam R"/>
    <s v="OPS"/>
    <s v="124"/>
    <s v="Chinook"/>
    <s v="3"/>
    <x v="0"/>
    <x v="11"/>
    <n v="106"/>
    <x v="11"/>
    <s v="CK-29"/>
    <s v="EAST VANCOUVER ISLAND-NORTH_FA_0.x"/>
    <s v="M"/>
    <s v="H"/>
    <n v="106"/>
    <s v="Quinsam River H"/>
    <n v="106"/>
    <s v="Quinsam R"/>
    <s v="JNST"/>
    <s v="S"/>
    <x v="1"/>
    <s v="182894"/>
    <n v="0"/>
    <x v="735"/>
    <n v="2014"/>
    <s v="20140506"/>
    <s v="20140506"/>
    <n v="82"/>
    <n v="5.79"/>
    <m/>
    <s v="CWT"/>
    <s v="P"/>
    <x v="0"/>
    <s v="Y"/>
    <s v="Y"/>
    <s v="Y"/>
    <n v="2.1600000000000001E-2"/>
    <s v="AD Clip"/>
    <n v="24032"/>
    <s v=""/>
    <n v="97019"/>
    <n v="4"/>
    <n v="33648"/>
    <n v="2017"/>
    <m/>
    <m/>
    <m/>
    <m/>
    <m/>
    <m/>
    <m/>
    <m/>
    <m/>
    <m/>
    <m/>
    <m/>
    <m/>
    <m/>
    <m/>
    <m/>
    <m/>
    <m/>
    <m/>
    <m/>
    <m/>
    <m/>
    <m/>
    <m/>
    <m/>
    <m/>
    <n v="3.71"/>
    <m/>
    <m/>
    <m/>
    <m/>
    <m/>
    <m/>
    <m/>
    <m/>
    <m/>
    <m/>
    <m/>
    <m/>
    <m/>
    <m/>
    <m/>
    <m/>
    <m/>
    <m/>
    <m/>
    <m/>
    <m/>
    <m/>
    <n v="4.3099999999999996"/>
    <m/>
    <m/>
    <m/>
    <m/>
    <m/>
    <m/>
    <m/>
    <m/>
    <m/>
    <m/>
    <m/>
    <m/>
    <m/>
    <m/>
    <m/>
    <m/>
    <m/>
    <m/>
    <m/>
    <m/>
    <m/>
    <m/>
    <m/>
    <m/>
    <m/>
    <m/>
    <m/>
    <m/>
    <m/>
    <m/>
    <m/>
    <m/>
    <m/>
    <m/>
    <m/>
    <m/>
    <m/>
    <m/>
    <m/>
    <m/>
    <m/>
    <m/>
    <m/>
    <m/>
    <m/>
    <m/>
    <m/>
    <m/>
    <m/>
    <m/>
    <m/>
    <m/>
    <m/>
    <m/>
    <m/>
    <m/>
    <m/>
    <m/>
    <m/>
    <m/>
    <m/>
    <m/>
    <m/>
    <m/>
    <m/>
    <m/>
    <m/>
    <m/>
    <m/>
    <m/>
    <m/>
    <m/>
    <m/>
    <m/>
    <m/>
    <m/>
    <m/>
    <m/>
    <m/>
    <m/>
    <m/>
    <m/>
    <m/>
    <m/>
    <m/>
    <m/>
    <m/>
    <m/>
    <m/>
    <m/>
    <m/>
    <m/>
    <m/>
    <m/>
    <m/>
    <m/>
    <m/>
    <m/>
    <m/>
    <m/>
    <m/>
    <m/>
    <m/>
    <m/>
    <m/>
    <m/>
    <m/>
    <m/>
    <m/>
    <n v="14.56"/>
    <m/>
    <m/>
    <m/>
    <m/>
    <n v="12.64"/>
    <n v="22.13"/>
    <m/>
    <m/>
    <n v="8.02"/>
    <n v="14.56"/>
    <n v="22.58"/>
    <n v="34.770000000000003"/>
    <n v="57.349999999999994"/>
    <n v="2.3864014647137148E-3"/>
    <n v="0.39372275501307763"/>
  </r>
  <r>
    <n v="27"/>
    <n v="106"/>
    <s v="Quinsam R"/>
    <s v="OPS"/>
    <s v="124"/>
    <s v="Chinook"/>
    <s v="3"/>
    <x v="0"/>
    <x v="11"/>
    <n v="106"/>
    <x v="11"/>
    <s v="CK-29"/>
    <s v="EAST VANCOUVER ISLAND-NORTH_FA_0.x"/>
    <s v="M"/>
    <s v="H"/>
    <n v="106"/>
    <s v="Quinsam River H"/>
    <n v="106"/>
    <s v="Quinsam R"/>
    <s v="JNST"/>
    <s v="S"/>
    <x v="1"/>
    <s v="182894"/>
    <n v="0"/>
    <x v="735"/>
    <n v="2014"/>
    <s v="20140506"/>
    <s v="20140506"/>
    <n v="82"/>
    <n v="5.79"/>
    <m/>
    <s v="CWT"/>
    <s v="P"/>
    <x v="0"/>
    <s v="Y"/>
    <s v="Y"/>
    <s v="Y"/>
    <n v="2.1600000000000001E-2"/>
    <s v="AD Clip"/>
    <n v="24032"/>
    <n v="24032"/>
    <n v="97019"/>
    <n v="5"/>
    <n v="33648"/>
    <n v="2018"/>
    <m/>
    <m/>
    <m/>
    <m/>
    <m/>
    <m/>
    <m/>
    <m/>
    <m/>
    <m/>
    <m/>
    <m/>
    <m/>
    <m/>
    <m/>
    <m/>
    <m/>
    <m/>
    <m/>
    <m/>
    <m/>
    <m/>
    <m/>
    <m/>
    <m/>
    <m/>
    <m/>
    <m/>
    <m/>
    <m/>
    <m/>
    <m/>
    <m/>
    <m/>
    <m/>
    <m/>
    <m/>
    <m/>
    <m/>
    <m/>
    <m/>
    <m/>
    <m/>
    <m/>
    <m/>
    <m/>
    <m/>
    <m/>
    <m/>
    <n v="7.24"/>
    <m/>
    <m/>
    <m/>
    <m/>
    <m/>
    <m/>
    <m/>
    <m/>
    <m/>
    <m/>
    <m/>
    <m/>
    <m/>
    <m/>
    <m/>
    <m/>
    <m/>
    <m/>
    <m/>
    <m/>
    <m/>
    <m/>
    <m/>
    <m/>
    <m/>
    <m/>
    <m/>
    <m/>
    <m/>
    <m/>
    <m/>
    <m/>
    <m/>
    <m/>
    <m/>
    <m/>
    <m/>
    <m/>
    <m/>
    <m/>
    <m/>
    <m/>
    <m/>
    <m/>
    <m/>
    <m/>
    <m/>
    <m/>
    <m/>
    <m/>
    <m/>
    <m/>
    <m/>
    <m/>
    <m/>
    <m/>
    <m/>
    <m/>
    <n v="4.5199999999999996"/>
    <m/>
    <m/>
    <m/>
    <m/>
    <m/>
    <m/>
    <m/>
    <m/>
    <m/>
    <m/>
    <m/>
    <m/>
    <m/>
    <m/>
    <m/>
    <m/>
    <m/>
    <m/>
    <m/>
    <m/>
    <m/>
    <m/>
    <m/>
    <m/>
    <m/>
    <m/>
    <m/>
    <m/>
    <m/>
    <m/>
    <m/>
    <m/>
    <m/>
    <m/>
    <m/>
    <m/>
    <m/>
    <m/>
    <m/>
    <m/>
    <m/>
    <m/>
    <m/>
    <m/>
    <m/>
    <m/>
    <m/>
    <m/>
    <m/>
    <m/>
    <m/>
    <m/>
    <m/>
    <m/>
    <m/>
    <n v="0.52"/>
    <n v="3.65"/>
    <m/>
    <m/>
    <n v="11.76"/>
    <n v="0"/>
    <n v="11.76"/>
    <n v="4.17"/>
    <n v="15.93"/>
    <n v="6.6286617842876159E-4"/>
    <n v="0.73822975517890776"/>
  </r>
  <r>
    <n v="27"/>
    <n v="106"/>
    <s v="Quinsam R"/>
    <s v="OPS"/>
    <s v="124"/>
    <s v="Chinook"/>
    <s v="3"/>
    <x v="0"/>
    <x v="11"/>
    <n v="106"/>
    <x v="11"/>
    <s v="CK-29"/>
    <s v="EAST VANCOUVER ISLAND-NORTH_FA_0.x"/>
    <s v="M"/>
    <s v="H"/>
    <n v="106"/>
    <s v="Quinsam River H"/>
    <n v="106"/>
    <s v="Quinsam R"/>
    <s v="JNST"/>
    <s v="S"/>
    <x v="1"/>
    <s v="182895"/>
    <n v="0"/>
    <x v="736"/>
    <n v="2014"/>
    <s v="20140507"/>
    <s v="20140507"/>
    <n v="83"/>
    <n v="6.12"/>
    <m/>
    <s v="CWT"/>
    <s v="P"/>
    <x v="0"/>
    <s v="Y"/>
    <s v="Y"/>
    <s v="Y"/>
    <n v="6.1999999999999998E-3"/>
    <s v="AD Clip"/>
    <n v="28158"/>
    <s v=""/>
    <n v="110567"/>
    <n v="2"/>
    <n v="33645"/>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2"/>
    <n v="0.1"/>
    <m/>
    <m/>
    <n v="0"/>
    <n v="0"/>
    <n v="0"/>
    <n v="1.02"/>
    <n v="1.02"/>
    <n v="3.6224163647986361E-5"/>
    <n v="0"/>
  </r>
  <r>
    <n v="27"/>
    <n v="106"/>
    <s v="Quinsam R"/>
    <s v="OPS"/>
    <s v="124"/>
    <s v="Chinook"/>
    <s v="3"/>
    <x v="0"/>
    <x v="11"/>
    <n v="106"/>
    <x v="11"/>
    <s v="CK-29"/>
    <s v="EAST VANCOUVER ISLAND-NORTH_FA_0.x"/>
    <s v="M"/>
    <s v="H"/>
    <n v="106"/>
    <s v="Quinsam River H"/>
    <n v="106"/>
    <s v="Quinsam R"/>
    <s v="JNST"/>
    <s v="S"/>
    <x v="1"/>
    <s v="182895"/>
    <n v="0"/>
    <x v="736"/>
    <n v="2014"/>
    <s v="20140507"/>
    <s v="20140507"/>
    <n v="83"/>
    <n v="6.12"/>
    <m/>
    <s v="CWT"/>
    <s v="P"/>
    <x v="0"/>
    <s v="Y"/>
    <s v="Y"/>
    <s v="Y"/>
    <n v="6.1999999999999998E-3"/>
    <s v="AD Clip"/>
    <n v="28158"/>
    <s v=""/>
    <n v="110567"/>
    <n v="3"/>
    <n v="33645"/>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09"/>
    <m/>
    <m/>
    <m/>
    <m/>
    <n v="6.18"/>
    <n v="7.63"/>
    <m/>
    <m/>
    <n v="0"/>
    <n v="9.09"/>
    <n v="9.09"/>
    <n v="13.81"/>
    <n v="22.9"/>
    <n v="8.1326798778322317E-4"/>
    <n v="0.39694323144104804"/>
  </r>
  <r>
    <n v="27"/>
    <n v="106"/>
    <s v="Quinsam R"/>
    <s v="OPS"/>
    <s v="124"/>
    <s v="Chinook"/>
    <s v="3"/>
    <x v="0"/>
    <x v="11"/>
    <n v="106"/>
    <x v="11"/>
    <s v="CK-29"/>
    <s v="EAST VANCOUVER ISLAND-NORTH_FA_0.x"/>
    <s v="M"/>
    <s v="H"/>
    <n v="106"/>
    <s v="Quinsam River H"/>
    <n v="106"/>
    <s v="Quinsam R"/>
    <s v="JNST"/>
    <s v="S"/>
    <x v="1"/>
    <s v="182895"/>
    <n v="0"/>
    <x v="736"/>
    <n v="2014"/>
    <s v="20140507"/>
    <s v="20140507"/>
    <n v="83"/>
    <n v="6.12"/>
    <m/>
    <s v="CWT"/>
    <s v="P"/>
    <x v="0"/>
    <s v="Y"/>
    <s v="Y"/>
    <s v="Y"/>
    <n v="6.1999999999999998E-3"/>
    <s v="AD Clip"/>
    <n v="28158"/>
    <s v=""/>
    <n v="110567"/>
    <n v="4"/>
    <n v="33645"/>
    <n v="2017"/>
    <m/>
    <m/>
    <m/>
    <m/>
    <m/>
    <m/>
    <m/>
    <m/>
    <m/>
    <m/>
    <m/>
    <m/>
    <m/>
    <m/>
    <m/>
    <m/>
    <m/>
    <m/>
    <m/>
    <m/>
    <m/>
    <m/>
    <m/>
    <m/>
    <m/>
    <m/>
    <m/>
    <m/>
    <m/>
    <m/>
    <m/>
    <m/>
    <m/>
    <m/>
    <n v="3.97"/>
    <m/>
    <m/>
    <m/>
    <m/>
    <m/>
    <m/>
    <m/>
    <m/>
    <m/>
    <m/>
    <m/>
    <m/>
    <m/>
    <m/>
    <n v="17.239999999999998"/>
    <m/>
    <m/>
    <m/>
    <m/>
    <m/>
    <m/>
    <m/>
    <m/>
    <m/>
    <m/>
    <m/>
    <m/>
    <m/>
    <m/>
    <m/>
    <m/>
    <m/>
    <m/>
    <m/>
    <m/>
    <m/>
    <m/>
    <m/>
    <m/>
    <m/>
    <m/>
    <m/>
    <m/>
    <m/>
    <m/>
    <m/>
    <m/>
    <m/>
    <m/>
    <m/>
    <m/>
    <m/>
    <m/>
    <m/>
    <m/>
    <m/>
    <m/>
    <m/>
    <m/>
    <m/>
    <m/>
    <m/>
    <m/>
    <m/>
    <m/>
    <m/>
    <m/>
    <m/>
    <m/>
    <m/>
    <m/>
    <m/>
    <m/>
    <m/>
    <m/>
    <m/>
    <m/>
    <m/>
    <m/>
    <m/>
    <m/>
    <m/>
    <m/>
    <m/>
    <m/>
    <m/>
    <m/>
    <m/>
    <n v="8.0500000000000007"/>
    <m/>
    <m/>
    <m/>
    <m/>
    <m/>
    <m/>
    <m/>
    <m/>
    <m/>
    <m/>
    <m/>
    <m/>
    <m/>
    <m/>
    <m/>
    <m/>
    <m/>
    <m/>
    <m/>
    <m/>
    <m/>
    <m/>
    <m/>
    <m/>
    <m/>
    <m/>
    <m/>
    <m/>
    <m/>
    <m/>
    <m/>
    <m/>
    <m/>
    <m/>
    <m/>
    <n v="2.94"/>
    <m/>
    <m/>
    <m/>
    <m/>
    <n v="13.04"/>
    <n v="31.01"/>
    <m/>
    <m/>
    <n v="29.26"/>
    <n v="2.94"/>
    <n v="32.200000000000003"/>
    <n v="44.05"/>
    <n v="76.25"/>
    <n v="2.7079338021166275E-3"/>
    <n v="0.42229508196721316"/>
  </r>
  <r>
    <n v="27"/>
    <n v="106"/>
    <s v="Quinsam R"/>
    <s v="OPS"/>
    <s v="124"/>
    <s v="Chinook"/>
    <s v="3"/>
    <x v="0"/>
    <x v="11"/>
    <n v="106"/>
    <x v="11"/>
    <s v="CK-29"/>
    <s v="EAST VANCOUVER ISLAND-NORTH_FA_0.x"/>
    <s v="M"/>
    <s v="H"/>
    <n v="106"/>
    <s v="Quinsam River H"/>
    <n v="106"/>
    <s v="Quinsam R"/>
    <s v="JNST"/>
    <s v="S"/>
    <x v="1"/>
    <s v="182895"/>
    <n v="0"/>
    <x v="736"/>
    <n v="2014"/>
    <s v="20140507"/>
    <s v="20140507"/>
    <n v="83"/>
    <n v="6.12"/>
    <m/>
    <s v="CWT"/>
    <s v="P"/>
    <x v="0"/>
    <s v="Y"/>
    <s v="Y"/>
    <s v="Y"/>
    <n v="6.1999999999999998E-3"/>
    <s v="AD Clip"/>
    <n v="28158"/>
    <n v="28158"/>
    <n v="110567"/>
    <n v="5"/>
    <n v="33645"/>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8"/>
    <m/>
    <m/>
    <m/>
    <m/>
    <m/>
    <m/>
    <m/>
    <m/>
    <m/>
    <m/>
    <m/>
    <m/>
    <m/>
    <m/>
    <m/>
    <m/>
    <m/>
    <m/>
    <m/>
    <m/>
    <n v="1.56"/>
    <n v="1.44"/>
    <m/>
    <m/>
    <n v="6.8"/>
    <n v="0"/>
    <n v="6.8"/>
    <n v="3"/>
    <n v="9.7999999999999989"/>
    <n v="3.4803608210810425E-4"/>
    <n v="0.69387755102040827"/>
  </r>
  <r>
    <n v="27"/>
    <n v="106"/>
    <s v="Quinsam R"/>
    <s v="OPS"/>
    <s v="124"/>
    <s v="Chinook"/>
    <s v="3"/>
    <x v="0"/>
    <x v="12"/>
    <n v="106"/>
    <x v="11"/>
    <s v="CK-29"/>
    <s v="EAST VANCOUVER ISLAND-NORTH_FA_0.x"/>
    <s v="M"/>
    <s v="H"/>
    <n v="420"/>
    <s v="Discovery Passage Seapens"/>
    <n v="420"/>
    <s v="Discovery Pass"/>
    <s v="JNST"/>
    <s v="S"/>
    <x v="2"/>
    <s v="183581"/>
    <n v="0"/>
    <x v="737"/>
    <n v="2015"/>
    <s v="20150505"/>
    <s v="20150505"/>
    <n v="96"/>
    <n v="9.6199999999999992"/>
    <m/>
    <s v="CWT"/>
    <s v="B"/>
    <x v="0"/>
    <s v="Y"/>
    <s v="Y"/>
    <s v="Y"/>
    <n v="1.18E-2"/>
    <s v="AD Clip"/>
    <n v="19526"/>
    <s v=""/>
    <n v="191612"/>
    <n v="2"/>
    <n v="34580"/>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6"/>
    <n v="0.54"/>
    <m/>
    <m/>
    <n v="0"/>
    <n v="0"/>
    <n v="0"/>
    <n v="1"/>
    <n v="1"/>
    <n v="5.1213766260370787E-5"/>
    <n v="0"/>
  </r>
  <r>
    <n v="27"/>
    <n v="106"/>
    <s v="Quinsam R"/>
    <s v="OPS"/>
    <s v="124"/>
    <s v="Chinook"/>
    <s v="3"/>
    <x v="0"/>
    <x v="12"/>
    <n v="106"/>
    <x v="11"/>
    <s v="CK-29"/>
    <s v="EAST VANCOUVER ISLAND-NORTH_FA_0.x"/>
    <s v="M"/>
    <s v="H"/>
    <n v="420"/>
    <s v="Discovery Passage Seapens"/>
    <n v="420"/>
    <s v="Discovery Pass"/>
    <s v="JNST"/>
    <s v="S"/>
    <x v="2"/>
    <s v="183581"/>
    <n v="0"/>
    <x v="737"/>
    <n v="2015"/>
    <s v="20150505"/>
    <s v="20150505"/>
    <n v="96"/>
    <n v="9.6199999999999992"/>
    <m/>
    <s v="CWT"/>
    <s v="B"/>
    <x v="0"/>
    <s v="Y"/>
    <s v="Y"/>
    <s v="Y"/>
    <n v="1.18E-2"/>
    <s v="AD Clip"/>
    <n v="19526"/>
    <s v=""/>
    <n v="191612"/>
    <n v="3"/>
    <n v="34580"/>
    <n v="2017"/>
    <m/>
    <m/>
    <m/>
    <m/>
    <m/>
    <m/>
    <m/>
    <m/>
    <m/>
    <m/>
    <m/>
    <m/>
    <m/>
    <m/>
    <m/>
    <m/>
    <m/>
    <m/>
    <m/>
    <m/>
    <m/>
    <m/>
    <m/>
    <m/>
    <m/>
    <m/>
    <m/>
    <m/>
    <m/>
    <m/>
    <m/>
    <m/>
    <m/>
    <m/>
    <m/>
    <m/>
    <m/>
    <m/>
    <m/>
    <m/>
    <m/>
    <m/>
    <m/>
    <m/>
    <m/>
    <m/>
    <m/>
    <m/>
    <m/>
    <n v="4.3099999999999996"/>
    <m/>
    <m/>
    <m/>
    <m/>
    <m/>
    <m/>
    <m/>
    <n v="3.71"/>
    <m/>
    <m/>
    <m/>
    <m/>
    <m/>
    <m/>
    <m/>
    <m/>
    <m/>
    <m/>
    <m/>
    <m/>
    <m/>
    <m/>
    <m/>
    <m/>
    <m/>
    <m/>
    <m/>
    <m/>
    <m/>
    <m/>
    <m/>
    <m/>
    <m/>
    <m/>
    <m/>
    <m/>
    <m/>
    <m/>
    <m/>
    <m/>
    <m/>
    <m/>
    <m/>
    <m/>
    <m/>
    <m/>
    <m/>
    <m/>
    <m/>
    <m/>
    <m/>
    <m/>
    <m/>
    <m/>
    <m/>
    <m/>
    <m/>
    <m/>
    <m/>
    <m/>
    <m/>
    <m/>
    <m/>
    <m/>
    <m/>
    <m/>
    <m/>
    <m/>
    <m/>
    <m/>
    <m/>
    <m/>
    <m/>
    <m/>
    <m/>
    <m/>
    <m/>
    <m/>
    <m/>
    <m/>
    <m/>
    <m/>
    <m/>
    <m/>
    <m/>
    <m/>
    <m/>
    <m/>
    <m/>
    <m/>
    <m/>
    <m/>
    <m/>
    <m/>
    <m/>
    <m/>
    <m/>
    <m/>
    <m/>
    <m/>
    <m/>
    <m/>
    <m/>
    <m/>
    <m/>
    <m/>
    <m/>
    <n v="6.02"/>
    <m/>
    <n v="1.88"/>
    <m/>
    <m/>
    <m/>
    <m/>
    <n v="4.4800000000000004"/>
    <n v="13.74"/>
    <m/>
    <m/>
    <n v="14.04"/>
    <n v="1.88"/>
    <n v="15.92"/>
    <n v="18.22"/>
    <n v="34.14"/>
    <n v="1.7484379801290587E-3"/>
    <n v="0.46631517281780899"/>
  </r>
  <r>
    <n v="27"/>
    <n v="106"/>
    <s v="Quinsam R"/>
    <s v="OPS"/>
    <s v="124"/>
    <s v="Chinook"/>
    <s v="3"/>
    <x v="0"/>
    <x v="12"/>
    <n v="106"/>
    <x v="11"/>
    <s v="CK-29"/>
    <s v="EAST VANCOUVER ISLAND-NORTH_FA_0.x"/>
    <s v="M"/>
    <s v="H"/>
    <n v="420"/>
    <s v="Discovery Passage Seapens"/>
    <n v="420"/>
    <s v="Discovery Pass"/>
    <s v="JNST"/>
    <s v="S"/>
    <x v="2"/>
    <s v="183581"/>
    <n v="0"/>
    <x v="737"/>
    <n v="2015"/>
    <s v="20150505"/>
    <s v="20150505"/>
    <n v="96"/>
    <n v="9.6199999999999992"/>
    <m/>
    <s v="CWT"/>
    <s v="B"/>
    <x v="0"/>
    <s v="Y"/>
    <s v="Y"/>
    <s v="Y"/>
    <n v="1.18E-2"/>
    <s v="AD Clip"/>
    <n v="19526"/>
    <n v="19526"/>
    <n v="191612"/>
    <n v="4"/>
    <n v="34580"/>
    <n v="2018"/>
    <m/>
    <m/>
    <m/>
    <m/>
    <m/>
    <m/>
    <m/>
    <m/>
    <m/>
    <m/>
    <m/>
    <m/>
    <m/>
    <n v="3.03"/>
    <m/>
    <m/>
    <m/>
    <m/>
    <m/>
    <m/>
    <m/>
    <m/>
    <m/>
    <m/>
    <m/>
    <m/>
    <m/>
    <m/>
    <m/>
    <m/>
    <m/>
    <m/>
    <m/>
    <m/>
    <m/>
    <m/>
    <m/>
    <m/>
    <m/>
    <m/>
    <m/>
    <m/>
    <m/>
    <m/>
    <m/>
    <m/>
    <m/>
    <m/>
    <m/>
    <m/>
    <m/>
    <m/>
    <m/>
    <m/>
    <m/>
    <m/>
    <m/>
    <m/>
    <m/>
    <m/>
    <m/>
    <m/>
    <m/>
    <m/>
    <m/>
    <m/>
    <m/>
    <m/>
    <m/>
    <m/>
    <m/>
    <m/>
    <m/>
    <m/>
    <m/>
    <m/>
    <m/>
    <m/>
    <m/>
    <m/>
    <m/>
    <m/>
    <m/>
    <m/>
    <m/>
    <m/>
    <m/>
    <m/>
    <m/>
    <m/>
    <m/>
    <m/>
    <m/>
    <m/>
    <m/>
    <m/>
    <m/>
    <m/>
    <m/>
    <m/>
    <m/>
    <m/>
    <m/>
    <m/>
    <m/>
    <m/>
    <m/>
    <m/>
    <m/>
    <m/>
    <m/>
    <m/>
    <m/>
    <m/>
    <m/>
    <m/>
    <m/>
    <m/>
    <m/>
    <m/>
    <m/>
    <m/>
    <m/>
    <m/>
    <m/>
    <m/>
    <m/>
    <m/>
    <m/>
    <m/>
    <m/>
    <m/>
    <m/>
    <m/>
    <m/>
    <m/>
    <m/>
    <m/>
    <m/>
    <m/>
    <m/>
    <m/>
    <m/>
    <m/>
    <m/>
    <m/>
    <m/>
    <n v="6.8"/>
    <m/>
    <m/>
    <m/>
    <m/>
    <m/>
    <m/>
    <m/>
    <m/>
    <m/>
    <m/>
    <m/>
    <n v="1.3"/>
    <m/>
    <m/>
    <m/>
    <m/>
    <n v="1.38"/>
    <n v="11.4"/>
    <m/>
    <m/>
    <n v="9.83"/>
    <n v="1.3"/>
    <n v="11.13"/>
    <n v="12.78"/>
    <n v="23.909999999999997"/>
    <n v="1.2245211512854654E-3"/>
    <n v="0.46549560853199506"/>
  </r>
  <r>
    <n v="27"/>
    <n v="106"/>
    <s v="Quinsam R"/>
    <s v="OPS"/>
    <s v="124"/>
    <s v="Chinook"/>
    <s v="3"/>
    <x v="0"/>
    <x v="12"/>
    <n v="106"/>
    <x v="11"/>
    <s v="CK-29"/>
    <s v="EAST VANCOUVER ISLAND-NORTH_FA_0.x"/>
    <s v="M"/>
    <s v="H"/>
    <n v="420"/>
    <s v="Discovery Passage Seapens"/>
    <n v="420"/>
    <s v="Discovery Pass"/>
    <s v="JNST"/>
    <s v="S"/>
    <x v="2"/>
    <s v="183582"/>
    <n v="0"/>
    <x v="738"/>
    <n v="2015"/>
    <s v="20150506"/>
    <s v="20150506"/>
    <n v="94"/>
    <n v="9.39"/>
    <m/>
    <s v="CWT"/>
    <s v="B"/>
    <x v="0"/>
    <s v="Y"/>
    <s v="Y"/>
    <s v="Y"/>
    <n v="1.2200000000000001E-2"/>
    <s v="AD Clip"/>
    <n v="19322"/>
    <s v=""/>
    <n v="193715"/>
    <n v="2"/>
    <n v="34975"/>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6"/>
    <n v="0.54"/>
    <m/>
    <m/>
    <n v="0"/>
    <n v="0"/>
    <n v="0"/>
    <n v="1"/>
    <n v="1"/>
    <n v="5.1754476762239936E-5"/>
    <n v="0"/>
  </r>
  <r>
    <n v="27"/>
    <n v="106"/>
    <s v="Quinsam R"/>
    <s v="OPS"/>
    <s v="124"/>
    <s v="Chinook"/>
    <s v="3"/>
    <x v="0"/>
    <x v="12"/>
    <n v="106"/>
    <x v="11"/>
    <s v="CK-29"/>
    <s v="EAST VANCOUVER ISLAND-NORTH_FA_0.x"/>
    <s v="M"/>
    <s v="H"/>
    <n v="420"/>
    <s v="Discovery Passage Seapens"/>
    <n v="420"/>
    <s v="Discovery Pass"/>
    <s v="JNST"/>
    <s v="S"/>
    <x v="2"/>
    <s v="183582"/>
    <n v="0"/>
    <x v="738"/>
    <n v="2015"/>
    <s v="20150506"/>
    <s v="20150506"/>
    <n v="94"/>
    <n v="9.39"/>
    <m/>
    <s v="CWT"/>
    <s v="B"/>
    <x v="0"/>
    <s v="Y"/>
    <s v="Y"/>
    <s v="Y"/>
    <n v="1.2200000000000001E-2"/>
    <s v="AD Clip"/>
    <n v="19322"/>
    <s v=""/>
    <n v="193715"/>
    <n v="3"/>
    <n v="34975"/>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
    <m/>
    <m/>
    <m/>
    <m/>
    <n v="3.17"/>
    <n v="5.55"/>
    <m/>
    <m/>
    <n v="0"/>
    <n v="2.6"/>
    <n v="2.6"/>
    <n v="8.7200000000000006"/>
    <n v="11.32"/>
    <n v="5.8586067694855603E-4"/>
    <n v="0.22968197879858657"/>
  </r>
  <r>
    <n v="27"/>
    <n v="106"/>
    <s v="Quinsam R"/>
    <s v="OPS"/>
    <s v="124"/>
    <s v="Chinook"/>
    <s v="3"/>
    <x v="0"/>
    <x v="12"/>
    <n v="106"/>
    <x v="11"/>
    <s v="CK-29"/>
    <s v="EAST VANCOUVER ISLAND-NORTH_FA_0.x"/>
    <s v="M"/>
    <s v="H"/>
    <n v="420"/>
    <s v="Discovery Passage Seapens"/>
    <n v="420"/>
    <s v="Discovery Pass"/>
    <s v="JNST"/>
    <s v="S"/>
    <x v="2"/>
    <s v="183582"/>
    <n v="0"/>
    <x v="738"/>
    <n v="2015"/>
    <s v="20150506"/>
    <s v="20150506"/>
    <n v="94"/>
    <n v="9.39"/>
    <m/>
    <s v="CWT"/>
    <s v="B"/>
    <x v="0"/>
    <s v="Y"/>
    <s v="Y"/>
    <s v="Y"/>
    <n v="1.2200000000000001E-2"/>
    <s v="AD Clip"/>
    <n v="19322"/>
    <s v=""/>
    <n v="193715"/>
    <n v="4"/>
    <n v="34975"/>
    <n v="2018"/>
    <m/>
    <m/>
    <m/>
    <m/>
    <m/>
    <m/>
    <m/>
    <m/>
    <m/>
    <m/>
    <m/>
    <m/>
    <m/>
    <n v="6.06"/>
    <m/>
    <m/>
    <m/>
    <m/>
    <m/>
    <m/>
    <m/>
    <m/>
    <m/>
    <m/>
    <m/>
    <m/>
    <m/>
    <m/>
    <m/>
    <m/>
    <m/>
    <m/>
    <m/>
    <m/>
    <m/>
    <m/>
    <m/>
    <m/>
    <m/>
    <m/>
    <m/>
    <m/>
    <m/>
    <m/>
    <m/>
    <m/>
    <m/>
    <m/>
    <m/>
    <m/>
    <m/>
    <m/>
    <m/>
    <m/>
    <m/>
    <m/>
    <m/>
    <m/>
    <m/>
    <m/>
    <m/>
    <m/>
    <m/>
    <m/>
    <m/>
    <m/>
    <m/>
    <m/>
    <m/>
    <m/>
    <m/>
    <m/>
    <m/>
    <m/>
    <m/>
    <m/>
    <m/>
    <m/>
    <m/>
    <m/>
    <m/>
    <m/>
    <m/>
    <m/>
    <m/>
    <m/>
    <m/>
    <m/>
    <m/>
    <m/>
    <m/>
    <m/>
    <m/>
    <m/>
    <m/>
    <m/>
    <m/>
    <m/>
    <m/>
    <m/>
    <m/>
    <m/>
    <m/>
    <m/>
    <m/>
    <m/>
    <m/>
    <m/>
    <m/>
    <m/>
    <m/>
    <m/>
    <m/>
    <m/>
    <m/>
    <m/>
    <m/>
    <m/>
    <m/>
    <m/>
    <m/>
    <m/>
    <m/>
    <m/>
    <m/>
    <m/>
    <m/>
    <m/>
    <m/>
    <m/>
    <m/>
    <m/>
    <m/>
    <m/>
    <m/>
    <m/>
    <m/>
    <m/>
    <m/>
    <m/>
    <m/>
    <m/>
    <m/>
    <n v="6.8"/>
    <m/>
    <m/>
    <m/>
    <m/>
    <m/>
    <m/>
    <m/>
    <m/>
    <m/>
    <m/>
    <m/>
    <m/>
    <m/>
    <m/>
    <m/>
    <n v="4.82"/>
    <m/>
    <m/>
    <m/>
    <m/>
    <n v="2.08"/>
    <n v="1.93"/>
    <m/>
    <m/>
    <n v="12.86"/>
    <n v="4.82"/>
    <n v="17.68"/>
    <n v="4.01"/>
    <n v="21.689999999999998"/>
    <n v="1.1225546009729841E-3"/>
    <n v="0.81512217611802684"/>
  </r>
  <r>
    <n v="27"/>
    <n v="106"/>
    <s v="Quinsam R"/>
    <s v="OPS"/>
    <s v="124"/>
    <s v="Chinook"/>
    <s v="3"/>
    <x v="0"/>
    <x v="12"/>
    <n v="106"/>
    <x v="11"/>
    <s v="CK-29"/>
    <s v="EAST VANCOUVER ISLAND-NORTH_FA_0.x"/>
    <s v="M"/>
    <s v="H"/>
    <n v="420"/>
    <s v="Discovery Passage Seapens"/>
    <n v="420"/>
    <s v="Discovery Pass"/>
    <s v="JNST"/>
    <s v="S"/>
    <x v="2"/>
    <s v="183582"/>
    <n v="0"/>
    <x v="738"/>
    <n v="2015"/>
    <s v="20150506"/>
    <s v="20150506"/>
    <n v="94"/>
    <n v="9.39"/>
    <m/>
    <s v="CWT"/>
    <s v="B"/>
    <x v="0"/>
    <s v="Y"/>
    <s v="Y"/>
    <s v="Y"/>
    <n v="1.2200000000000001E-2"/>
    <s v="AD Clip"/>
    <n v="19322"/>
    <n v="19322"/>
    <n v="193715"/>
    <n v="5"/>
    <n v="34975"/>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1100000000000003"/>
    <m/>
    <m/>
    <n v="0"/>
    <n v="0"/>
    <n v="0"/>
    <n v="5.1100000000000003"/>
    <n v="5.1100000000000003"/>
    <n v="2.6446537625504608E-4"/>
    <n v="0"/>
  </r>
  <r>
    <n v="27"/>
    <n v="106"/>
    <s v="Quinsam R"/>
    <s v="OPS"/>
    <s v="124"/>
    <s v="Chinook"/>
    <s v="3"/>
    <x v="0"/>
    <x v="12"/>
    <n v="106"/>
    <x v="11"/>
    <s v="CK-29"/>
    <s v="EAST VANCOUVER ISLAND-NORTH_FA_0.x"/>
    <s v="M"/>
    <s v="H"/>
    <n v="420"/>
    <s v="Discovery Passage Seapens"/>
    <n v="420"/>
    <s v="Discovery Pass"/>
    <s v="JNST"/>
    <s v="S"/>
    <x v="2"/>
    <s v="183583"/>
    <n v="0"/>
    <x v="739"/>
    <n v="2015"/>
    <s v="20150501"/>
    <s v="20150501"/>
    <n v="88"/>
    <n v="7.37"/>
    <m/>
    <s v="CWT"/>
    <s v="B"/>
    <x v="0"/>
    <s v="Y"/>
    <s v="Y"/>
    <s v="Y"/>
    <n v="6.8999999999999999E-3"/>
    <s v="AD Clip"/>
    <n v="20146"/>
    <s v=""/>
    <n v="100080"/>
    <n v="3"/>
    <n v="34976"/>
    <n v="2017"/>
    <m/>
    <m/>
    <m/>
    <m/>
    <m/>
    <m/>
    <m/>
    <m/>
    <m/>
    <m/>
    <m/>
    <m/>
    <m/>
    <m/>
    <m/>
    <m/>
    <m/>
    <m/>
    <m/>
    <m/>
    <m/>
    <m/>
    <m/>
    <m/>
    <m/>
    <m/>
    <m/>
    <m/>
    <m/>
    <m/>
    <m/>
    <m/>
    <m/>
    <m/>
    <n v="3.97"/>
    <m/>
    <m/>
    <m/>
    <m/>
    <m/>
    <m/>
    <m/>
    <m/>
    <m/>
    <m/>
    <m/>
    <m/>
    <m/>
    <m/>
    <n v="4.3099999999999996"/>
    <m/>
    <m/>
    <m/>
    <m/>
    <m/>
    <m/>
    <m/>
    <m/>
    <m/>
    <m/>
    <m/>
    <m/>
    <m/>
    <m/>
    <m/>
    <m/>
    <m/>
    <m/>
    <m/>
    <m/>
    <m/>
    <m/>
    <m/>
    <m/>
    <m/>
    <m/>
    <m/>
    <m/>
    <m/>
    <m/>
    <m/>
    <m/>
    <m/>
    <m/>
    <m/>
    <m/>
    <m/>
    <m/>
    <m/>
    <m/>
    <m/>
    <m/>
    <m/>
    <m/>
    <m/>
    <m/>
    <m/>
    <m/>
    <m/>
    <m/>
    <m/>
    <m/>
    <m/>
    <m/>
    <m/>
    <m/>
    <m/>
    <m/>
    <m/>
    <m/>
    <m/>
    <m/>
    <m/>
    <m/>
    <m/>
    <m/>
    <m/>
    <m/>
    <m/>
    <m/>
    <m/>
    <m/>
    <m/>
    <m/>
    <m/>
    <m/>
    <m/>
    <m/>
    <m/>
    <m/>
    <m/>
    <m/>
    <m/>
    <m/>
    <m/>
    <m/>
    <m/>
    <m/>
    <m/>
    <m/>
    <m/>
    <m/>
    <m/>
    <m/>
    <m/>
    <m/>
    <m/>
    <m/>
    <m/>
    <m/>
    <m/>
    <m/>
    <m/>
    <m/>
    <m/>
    <m/>
    <m/>
    <m/>
    <m/>
    <n v="8.02"/>
    <m/>
    <m/>
    <m/>
    <m/>
    <n v="0.79"/>
    <n v="1.38"/>
    <m/>
    <m/>
    <n v="8.2799999999999994"/>
    <n v="8.02"/>
    <n v="16.3"/>
    <n v="2.17"/>
    <n v="18.47"/>
    <n v="9.1680730666137192E-4"/>
    <n v="0.88251218191662162"/>
  </r>
  <r>
    <n v="27"/>
    <n v="106"/>
    <s v="Quinsam R"/>
    <s v="OPS"/>
    <s v="124"/>
    <s v="Chinook"/>
    <s v="3"/>
    <x v="0"/>
    <x v="12"/>
    <n v="106"/>
    <x v="11"/>
    <s v="CK-29"/>
    <s v="EAST VANCOUVER ISLAND-NORTH_FA_0.x"/>
    <s v="M"/>
    <s v="H"/>
    <n v="420"/>
    <s v="Discovery Passage Seapens"/>
    <n v="420"/>
    <s v="Discovery Pass"/>
    <s v="JNST"/>
    <s v="S"/>
    <x v="2"/>
    <s v="183583"/>
    <n v="0"/>
    <x v="739"/>
    <n v="2015"/>
    <s v="20150501"/>
    <s v="20150501"/>
    <n v="88"/>
    <n v="7.37"/>
    <m/>
    <s v="CWT"/>
    <s v="B"/>
    <x v="0"/>
    <s v="Y"/>
    <s v="Y"/>
    <s v="Y"/>
    <n v="6.8999999999999999E-3"/>
    <s v="AD Clip"/>
    <n v="20146"/>
    <s v=""/>
    <n v="100080"/>
    <n v="4"/>
    <n v="34976"/>
    <n v="2018"/>
    <m/>
    <m/>
    <m/>
    <m/>
    <m/>
    <m/>
    <m/>
    <m/>
    <m/>
    <m/>
    <m/>
    <m/>
    <m/>
    <n v="3.03"/>
    <m/>
    <m/>
    <m/>
    <m/>
    <m/>
    <m/>
    <m/>
    <m/>
    <m/>
    <m/>
    <m/>
    <m/>
    <m/>
    <m/>
    <m/>
    <m/>
    <m/>
    <m/>
    <m/>
    <m/>
    <m/>
    <m/>
    <m/>
    <m/>
    <m/>
    <m/>
    <m/>
    <m/>
    <m/>
    <m/>
    <m/>
    <m/>
    <m/>
    <m/>
    <m/>
    <n v="7.24"/>
    <m/>
    <m/>
    <m/>
    <m/>
    <m/>
    <m/>
    <m/>
    <m/>
    <m/>
    <m/>
    <m/>
    <m/>
    <m/>
    <m/>
    <m/>
    <m/>
    <m/>
    <m/>
    <m/>
    <m/>
    <m/>
    <m/>
    <m/>
    <m/>
    <m/>
    <m/>
    <m/>
    <m/>
    <m/>
    <m/>
    <m/>
    <m/>
    <m/>
    <m/>
    <m/>
    <m/>
    <m/>
    <m/>
    <m/>
    <m/>
    <m/>
    <m/>
    <m/>
    <m/>
    <m/>
    <m/>
    <m/>
    <m/>
    <m/>
    <m/>
    <m/>
    <m/>
    <m/>
    <m/>
    <m/>
    <m/>
    <m/>
    <m/>
    <m/>
    <m/>
    <m/>
    <m/>
    <m/>
    <m/>
    <m/>
    <m/>
    <m/>
    <m/>
    <m/>
    <m/>
    <m/>
    <m/>
    <m/>
    <m/>
    <m/>
    <m/>
    <m/>
    <m/>
    <m/>
    <m/>
    <m/>
    <m/>
    <m/>
    <m/>
    <m/>
    <m/>
    <m/>
    <m/>
    <m/>
    <m/>
    <m/>
    <m/>
    <m/>
    <m/>
    <m/>
    <m/>
    <m/>
    <m/>
    <m/>
    <m/>
    <m/>
    <m/>
    <m/>
    <m/>
    <m/>
    <m/>
    <m/>
    <m/>
    <m/>
    <n v="7.94"/>
    <m/>
    <m/>
    <m/>
    <m/>
    <n v="3.81"/>
    <n v="4.22"/>
    <m/>
    <m/>
    <n v="10.27"/>
    <n v="7.94"/>
    <n v="18.21"/>
    <n v="8.0299999999999994"/>
    <n v="26.24"/>
    <n v="1.3024918097885435E-3"/>
    <n v="0.69397865853658547"/>
  </r>
  <r>
    <n v="27"/>
    <n v="106"/>
    <s v="Quinsam R"/>
    <s v="OPS"/>
    <s v="124"/>
    <s v="Chinook"/>
    <s v="3"/>
    <x v="0"/>
    <x v="12"/>
    <n v="106"/>
    <x v="11"/>
    <s v="CK-29"/>
    <s v="EAST VANCOUVER ISLAND-NORTH_FA_0.x"/>
    <s v="M"/>
    <s v="H"/>
    <n v="420"/>
    <s v="Discovery Passage Seapens"/>
    <n v="420"/>
    <s v="Discovery Pass"/>
    <s v="JNST"/>
    <s v="S"/>
    <x v="2"/>
    <s v="183583"/>
    <n v="0"/>
    <x v="739"/>
    <n v="2015"/>
    <s v="20150501"/>
    <s v="20150501"/>
    <n v="88"/>
    <n v="7.37"/>
    <m/>
    <s v="CWT"/>
    <s v="B"/>
    <x v="0"/>
    <s v="Y"/>
    <s v="Y"/>
    <s v="Y"/>
    <n v="6.8999999999999999E-3"/>
    <s v="AD Clip"/>
    <n v="20146"/>
    <n v="20146"/>
    <n v="100080"/>
    <n v="5"/>
    <n v="34976"/>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
    <m/>
    <m/>
    <m/>
    <m/>
    <m/>
    <m/>
    <m/>
    <m/>
    <m/>
    <m/>
    <m/>
    <m/>
    <m/>
    <m/>
    <m/>
    <m/>
    <m/>
    <m/>
    <m/>
    <m/>
    <m/>
    <m/>
    <m/>
    <m/>
    <n v="3.9"/>
    <n v="0"/>
    <n v="3.9"/>
    <n v="0"/>
    <n v="3.9"/>
    <n v="1.9358681624143749E-4"/>
    <n v="1"/>
  </r>
  <r>
    <n v="27"/>
    <n v="106"/>
    <s v="Quinsam R"/>
    <s v="OPS"/>
    <s v="124"/>
    <s v="Chinook"/>
    <s v="3"/>
    <x v="0"/>
    <x v="12"/>
    <n v="106"/>
    <x v="11"/>
    <s v="CK-29"/>
    <s v="EAST VANCOUVER ISLAND-NORTH_FA_0.x"/>
    <s v="M"/>
    <s v="H"/>
    <n v="106"/>
    <s v="Quinsam River H"/>
    <n v="291"/>
    <s v="Quinsam Lk"/>
    <s v="JNST"/>
    <s v="F"/>
    <x v="3"/>
    <s v="181789"/>
    <n v="0"/>
    <x v="740"/>
    <n v="2015"/>
    <s v="20150513"/>
    <s v="20150513"/>
    <m/>
    <n v="3.44"/>
    <s v="Delayed lake release."/>
    <s v="CWT"/>
    <s v="B"/>
    <x v="0"/>
    <s v="Y"/>
    <s v="Y"/>
    <s v="N"/>
    <n v="1.2200000000000001E-2"/>
    <s v="AD Clip"/>
    <n v="43599"/>
    <s v=""/>
    <n v="217603"/>
    <n v="2"/>
    <n v="34981"/>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3"/>
    <m/>
    <m/>
    <m/>
    <m/>
    <m/>
    <m/>
    <m/>
    <m/>
    <n v="0"/>
    <n v="0.03"/>
    <n v="0.03"/>
    <n v="0"/>
    <n v="0.03"/>
    <n v="6.8808917635725588E-7"/>
    <n v="1"/>
  </r>
  <r>
    <n v="27"/>
    <n v="106"/>
    <s v="Quinsam R"/>
    <s v="OPS"/>
    <s v="124"/>
    <s v="Chinook"/>
    <s v="3"/>
    <x v="0"/>
    <x v="12"/>
    <n v="106"/>
    <x v="11"/>
    <s v="CK-29"/>
    <s v="EAST VANCOUVER ISLAND-NORTH_FA_0.x"/>
    <s v="M"/>
    <s v="H"/>
    <n v="106"/>
    <s v="Quinsam River H"/>
    <n v="291"/>
    <s v="Quinsam Lk"/>
    <s v="JNST"/>
    <s v="F"/>
    <x v="3"/>
    <s v="181789"/>
    <n v="0"/>
    <x v="740"/>
    <n v="2015"/>
    <s v="20150513"/>
    <s v="20150513"/>
    <m/>
    <n v="3.44"/>
    <s v="Delayed lake release."/>
    <s v="CWT"/>
    <s v="B"/>
    <x v="0"/>
    <s v="Y"/>
    <s v="Y"/>
    <s v="N"/>
    <n v="1.2200000000000001E-2"/>
    <s v="AD Clip"/>
    <n v="43599"/>
    <s v=""/>
    <n v="217603"/>
    <n v="3"/>
    <n v="34981"/>
    <n v="2017"/>
    <m/>
    <m/>
    <m/>
    <m/>
    <m/>
    <m/>
    <m/>
    <m/>
    <m/>
    <m/>
    <m/>
    <m/>
    <m/>
    <m/>
    <m/>
    <m/>
    <m/>
    <m/>
    <m/>
    <m/>
    <m/>
    <m/>
    <m/>
    <m/>
    <m/>
    <m/>
    <m/>
    <m/>
    <m/>
    <m/>
    <m/>
    <m/>
    <m/>
    <m/>
    <m/>
    <m/>
    <m/>
    <m/>
    <m/>
    <m/>
    <m/>
    <m/>
    <m/>
    <m/>
    <m/>
    <m/>
    <m/>
    <m/>
    <m/>
    <m/>
    <m/>
    <m/>
    <m/>
    <m/>
    <m/>
    <m/>
    <m/>
    <m/>
    <m/>
    <m/>
    <m/>
    <m/>
    <m/>
    <m/>
    <m/>
    <m/>
    <m/>
    <m/>
    <m/>
    <m/>
    <m/>
    <m/>
    <m/>
    <m/>
    <m/>
    <m/>
    <m/>
    <m/>
    <m/>
    <m/>
    <m/>
    <m/>
    <m/>
    <m/>
    <m/>
    <m/>
    <m/>
    <m/>
    <m/>
    <m/>
    <m/>
    <m/>
    <m/>
    <m/>
    <m/>
    <m/>
    <m/>
    <m/>
    <m/>
    <m/>
    <m/>
    <m/>
    <m/>
    <m/>
    <m/>
    <m/>
    <m/>
    <m/>
    <m/>
    <m/>
    <m/>
    <m/>
    <m/>
    <m/>
    <m/>
    <m/>
    <m/>
    <m/>
    <m/>
    <m/>
    <m/>
    <m/>
    <m/>
    <m/>
    <m/>
    <m/>
    <m/>
    <m/>
    <m/>
    <m/>
    <m/>
    <n v="8.0500000000000007"/>
    <m/>
    <m/>
    <m/>
    <m/>
    <m/>
    <m/>
    <m/>
    <m/>
    <m/>
    <m/>
    <m/>
    <m/>
    <m/>
    <m/>
    <m/>
    <m/>
    <m/>
    <m/>
    <m/>
    <m/>
    <m/>
    <m/>
    <m/>
    <m/>
    <m/>
    <m/>
    <m/>
    <n v="2.16"/>
    <m/>
    <m/>
    <m/>
    <m/>
    <n v="3.56"/>
    <n v="6.24"/>
    <m/>
    <m/>
    <n v="8.0500000000000007"/>
    <n v="2.16"/>
    <n v="10.210000000000001"/>
    <n v="9.8000000000000007"/>
    <n v="20.010000000000002"/>
    <n v="4.5895548063028973E-4"/>
    <n v="0.51024487756121939"/>
  </r>
  <r>
    <n v="27"/>
    <n v="106"/>
    <s v="Quinsam R"/>
    <s v="OPS"/>
    <s v="124"/>
    <s v="Chinook"/>
    <s v="3"/>
    <x v="0"/>
    <x v="12"/>
    <n v="106"/>
    <x v="11"/>
    <s v="CK-29"/>
    <s v="EAST VANCOUVER ISLAND-NORTH_FA_0.x"/>
    <s v="M"/>
    <s v="H"/>
    <n v="106"/>
    <s v="Quinsam River H"/>
    <n v="291"/>
    <s v="Quinsam Lk"/>
    <s v="JNST"/>
    <s v="F"/>
    <x v="3"/>
    <s v="181789"/>
    <n v="0"/>
    <x v="740"/>
    <n v="2015"/>
    <s v="20150513"/>
    <s v="20150513"/>
    <m/>
    <n v="3.44"/>
    <s v="Delayed lake release."/>
    <s v="CWT"/>
    <s v="B"/>
    <x v="0"/>
    <s v="Y"/>
    <s v="Y"/>
    <s v="N"/>
    <n v="1.2200000000000001E-2"/>
    <s v="AD Clip"/>
    <n v="43599"/>
    <s v=""/>
    <n v="217603"/>
    <n v="4"/>
    <n v="34981"/>
    <n v="2018"/>
    <m/>
    <m/>
    <m/>
    <m/>
    <m/>
    <m/>
    <m/>
    <m/>
    <m/>
    <m/>
    <m/>
    <m/>
    <m/>
    <n v="3.03"/>
    <m/>
    <m/>
    <m/>
    <m/>
    <m/>
    <m/>
    <m/>
    <m/>
    <m/>
    <m/>
    <m/>
    <m/>
    <m/>
    <m/>
    <m/>
    <m/>
    <m/>
    <m/>
    <m/>
    <m/>
    <m/>
    <m/>
    <m/>
    <m/>
    <m/>
    <m/>
    <m/>
    <m/>
    <m/>
    <m/>
    <m/>
    <m/>
    <m/>
    <m/>
    <m/>
    <n v="14.48"/>
    <m/>
    <m/>
    <m/>
    <m/>
    <m/>
    <m/>
    <m/>
    <m/>
    <m/>
    <m/>
    <m/>
    <m/>
    <m/>
    <m/>
    <m/>
    <m/>
    <m/>
    <m/>
    <m/>
    <m/>
    <m/>
    <m/>
    <m/>
    <m/>
    <m/>
    <m/>
    <m/>
    <m/>
    <m/>
    <m/>
    <m/>
    <m/>
    <m/>
    <m/>
    <m/>
    <m/>
    <m/>
    <m/>
    <m/>
    <m/>
    <m/>
    <m/>
    <m/>
    <m/>
    <m/>
    <m/>
    <m/>
    <m/>
    <m/>
    <m/>
    <m/>
    <m/>
    <m/>
    <m/>
    <m/>
    <m/>
    <m/>
    <m/>
    <m/>
    <m/>
    <m/>
    <m/>
    <m/>
    <m/>
    <m/>
    <m/>
    <m/>
    <m/>
    <m/>
    <m/>
    <m/>
    <m/>
    <m/>
    <n v="6.69"/>
    <m/>
    <m/>
    <m/>
    <m/>
    <m/>
    <m/>
    <m/>
    <m/>
    <m/>
    <m/>
    <m/>
    <m/>
    <m/>
    <m/>
    <m/>
    <m/>
    <m/>
    <m/>
    <m/>
    <n v="6.8"/>
    <m/>
    <m/>
    <m/>
    <n v="6.8"/>
    <m/>
    <m/>
    <m/>
    <m/>
    <m/>
    <m/>
    <m/>
    <m/>
    <m/>
    <m/>
    <m/>
    <n v="13.59"/>
    <m/>
    <m/>
    <m/>
    <m/>
    <n v="14.72"/>
    <n v="24.06"/>
    <m/>
    <m/>
    <n v="37.799999999999997"/>
    <n v="13.59"/>
    <n v="51.39"/>
    <n v="38.78"/>
    <n v="90.17"/>
    <n v="2.0681667010711254E-3"/>
    <n v="0.56992347787512476"/>
  </r>
  <r>
    <n v="27"/>
    <n v="106"/>
    <s v="Quinsam R"/>
    <s v="OPS"/>
    <s v="124"/>
    <s v="Chinook"/>
    <s v="3"/>
    <x v="0"/>
    <x v="12"/>
    <n v="106"/>
    <x v="11"/>
    <s v="CK-29"/>
    <s v="EAST VANCOUVER ISLAND-NORTH_FA_0.x"/>
    <s v="M"/>
    <s v="H"/>
    <n v="106"/>
    <s v="Quinsam River H"/>
    <n v="291"/>
    <s v="Quinsam Lk"/>
    <s v="JNST"/>
    <s v="F"/>
    <x v="3"/>
    <s v="181789"/>
    <n v="0"/>
    <x v="740"/>
    <n v="2015"/>
    <s v="20150513"/>
    <s v="20150513"/>
    <m/>
    <n v="3.44"/>
    <s v="Delayed lake release."/>
    <s v="CWT"/>
    <s v="B"/>
    <x v="0"/>
    <s v="Y"/>
    <s v="Y"/>
    <s v="N"/>
    <n v="1.2200000000000001E-2"/>
    <s v="AD Clip"/>
    <n v="43599"/>
    <n v="43599"/>
    <n v="217603"/>
    <n v="5"/>
    <n v="34981"/>
    <n v="2019"/>
    <m/>
    <m/>
    <m/>
    <m/>
    <m/>
    <m/>
    <m/>
    <m/>
    <m/>
    <m/>
    <m/>
    <m/>
    <m/>
    <n v="5.71"/>
    <m/>
    <m/>
    <m/>
    <m/>
    <m/>
    <m/>
    <m/>
    <m/>
    <m/>
    <m/>
    <m/>
    <m/>
    <m/>
    <m/>
    <m/>
    <m/>
    <m/>
    <m/>
    <m/>
    <m/>
    <m/>
    <m/>
    <m/>
    <m/>
    <m/>
    <m/>
    <m/>
    <m/>
    <m/>
    <m/>
    <m/>
    <m/>
    <m/>
    <m/>
    <m/>
    <m/>
    <m/>
    <m/>
    <m/>
    <m/>
    <m/>
    <m/>
    <m/>
    <m/>
    <m/>
    <m/>
    <m/>
    <m/>
    <m/>
    <m/>
    <m/>
    <m/>
    <m/>
    <m/>
    <m/>
    <m/>
    <m/>
    <m/>
    <m/>
    <m/>
    <m/>
    <m/>
    <m/>
    <m/>
    <m/>
    <m/>
    <m/>
    <m/>
    <m/>
    <m/>
    <m/>
    <m/>
    <m/>
    <m/>
    <m/>
    <m/>
    <m/>
    <m/>
    <m/>
    <m/>
    <m/>
    <m/>
    <m/>
    <m/>
    <m/>
    <m/>
    <m/>
    <m/>
    <m/>
    <m/>
    <m/>
    <m/>
    <m/>
    <m/>
    <m/>
    <m/>
    <m/>
    <m/>
    <m/>
    <m/>
    <m/>
    <m/>
    <m/>
    <m/>
    <m/>
    <m/>
    <m/>
    <m/>
    <m/>
    <m/>
    <m/>
    <m/>
    <m/>
    <m/>
    <m/>
    <m/>
    <m/>
    <n v="6.58"/>
    <m/>
    <m/>
    <m/>
    <m/>
    <m/>
    <m/>
    <m/>
    <m/>
    <m/>
    <m/>
    <m/>
    <m/>
    <m/>
    <m/>
    <m/>
    <n v="3.93"/>
    <m/>
    <m/>
    <m/>
    <m/>
    <m/>
    <m/>
    <m/>
    <m/>
    <m/>
    <m/>
    <m/>
    <n v="2.19"/>
    <m/>
    <m/>
    <m/>
    <m/>
    <n v="1.39"/>
    <n v="6.78"/>
    <m/>
    <m/>
    <n v="16.22"/>
    <n v="2.19"/>
    <n v="18.41"/>
    <n v="8.17"/>
    <n v="26.580000000000002"/>
    <n v="6.0964701025252881E-4"/>
    <n v="0.6926260346124905"/>
  </r>
  <r>
    <n v="27"/>
    <n v="106"/>
    <s v="Quinsam R"/>
    <s v="OPS"/>
    <s v="124"/>
    <s v="Chinook"/>
    <s v="3"/>
    <x v="0"/>
    <x v="12"/>
    <n v="106"/>
    <x v="11"/>
    <s v="CK-29"/>
    <s v="EAST VANCOUVER ISLAND-NORTH_FA_0.x"/>
    <s v="M"/>
    <s v="H"/>
    <n v="106"/>
    <s v="Quinsam River H"/>
    <n v="106"/>
    <s v="Quinsam R"/>
    <s v="JNST"/>
    <s v="S"/>
    <x v="1"/>
    <s v="181666"/>
    <n v="0"/>
    <x v="741"/>
    <n v="2015"/>
    <s v="20150504"/>
    <s v="20150504"/>
    <n v="86"/>
    <n v="6.75"/>
    <m/>
    <s v="CWT"/>
    <s v="P"/>
    <x v="0"/>
    <s v="Y"/>
    <s v="Y"/>
    <s v="Y"/>
    <n v="6.7999999999999996E-3"/>
    <s v="AD Clip"/>
    <n v="66558"/>
    <s v=""/>
    <n v="261944"/>
    <n v="2"/>
    <n v="34977"/>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
    <m/>
    <m/>
    <m/>
    <m/>
    <n v="2.78"/>
    <n v="3.27"/>
    <m/>
    <m/>
    <n v="0"/>
    <n v="0.1"/>
    <n v="0.1"/>
    <n v="6.05"/>
    <n v="6.15"/>
    <n v="9.2400612999188678E-5"/>
    <n v="1.6260162601626015E-2"/>
  </r>
  <r>
    <n v="27"/>
    <n v="106"/>
    <s v="Quinsam R"/>
    <s v="OPS"/>
    <s v="124"/>
    <s v="Chinook"/>
    <s v="3"/>
    <x v="0"/>
    <x v="12"/>
    <n v="106"/>
    <x v="11"/>
    <s v="CK-29"/>
    <s v="EAST VANCOUVER ISLAND-NORTH_FA_0.x"/>
    <s v="M"/>
    <s v="H"/>
    <n v="106"/>
    <s v="Quinsam River H"/>
    <n v="106"/>
    <s v="Quinsam R"/>
    <s v="JNST"/>
    <s v="S"/>
    <x v="1"/>
    <s v="181666"/>
    <n v="0"/>
    <x v="741"/>
    <n v="2015"/>
    <s v="20150504"/>
    <s v="20150504"/>
    <n v="86"/>
    <n v="6.75"/>
    <m/>
    <s v="CWT"/>
    <s v="P"/>
    <x v="0"/>
    <s v="Y"/>
    <s v="Y"/>
    <s v="Y"/>
    <n v="6.7999999999999996E-3"/>
    <s v="AD Clip"/>
    <n v="66558"/>
    <s v=""/>
    <n v="261944"/>
    <n v="3"/>
    <n v="34977"/>
    <n v="2017"/>
    <m/>
    <m/>
    <m/>
    <m/>
    <m/>
    <m/>
    <m/>
    <m/>
    <m/>
    <m/>
    <m/>
    <m/>
    <m/>
    <m/>
    <m/>
    <m/>
    <m/>
    <m/>
    <m/>
    <m/>
    <m/>
    <m/>
    <m/>
    <m/>
    <m/>
    <m/>
    <m/>
    <m/>
    <m/>
    <m/>
    <m/>
    <m/>
    <m/>
    <m/>
    <m/>
    <m/>
    <m/>
    <m/>
    <m/>
    <m/>
    <m/>
    <m/>
    <m/>
    <m/>
    <m/>
    <m/>
    <n v="3.93"/>
    <m/>
    <m/>
    <n v="8.6199999999999992"/>
    <m/>
    <m/>
    <m/>
    <m/>
    <m/>
    <m/>
    <m/>
    <m/>
    <m/>
    <m/>
    <m/>
    <m/>
    <m/>
    <m/>
    <m/>
    <m/>
    <m/>
    <m/>
    <m/>
    <m/>
    <m/>
    <m/>
    <m/>
    <m/>
    <m/>
    <m/>
    <m/>
    <m/>
    <m/>
    <m/>
    <m/>
    <m/>
    <m/>
    <m/>
    <m/>
    <m/>
    <m/>
    <m/>
    <m/>
    <m/>
    <m/>
    <m/>
    <m/>
    <m/>
    <m/>
    <m/>
    <m/>
    <m/>
    <m/>
    <m/>
    <m/>
    <m/>
    <m/>
    <m/>
    <m/>
    <m/>
    <m/>
    <m/>
    <m/>
    <m/>
    <m/>
    <m/>
    <m/>
    <m/>
    <m/>
    <m/>
    <m/>
    <m/>
    <m/>
    <m/>
    <m/>
    <m/>
    <m/>
    <m/>
    <m/>
    <m/>
    <m/>
    <m/>
    <n v="8.0500000000000007"/>
    <m/>
    <m/>
    <n v="8.0500000000000007"/>
    <m/>
    <m/>
    <m/>
    <m/>
    <m/>
    <m/>
    <m/>
    <m/>
    <m/>
    <m/>
    <m/>
    <m/>
    <m/>
    <m/>
    <m/>
    <m/>
    <m/>
    <m/>
    <m/>
    <m/>
    <m/>
    <m/>
    <m/>
    <m/>
    <m/>
    <m/>
    <m/>
    <n v="2.16"/>
    <m/>
    <m/>
    <m/>
    <m/>
    <n v="13.47"/>
    <n v="23.59"/>
    <m/>
    <m/>
    <n v="28.65"/>
    <n v="2.16"/>
    <n v="30.81"/>
    <n v="37.06"/>
    <n v="67.87"/>
    <n v="1.0197121307731604E-3"/>
    <n v="0.45395609252983643"/>
  </r>
  <r>
    <n v="27"/>
    <n v="106"/>
    <s v="Quinsam R"/>
    <s v="OPS"/>
    <s v="124"/>
    <s v="Chinook"/>
    <s v="3"/>
    <x v="0"/>
    <x v="12"/>
    <n v="106"/>
    <x v="11"/>
    <s v="CK-29"/>
    <s v="EAST VANCOUVER ISLAND-NORTH_FA_0.x"/>
    <s v="M"/>
    <s v="H"/>
    <n v="106"/>
    <s v="Quinsam River H"/>
    <n v="106"/>
    <s v="Quinsam R"/>
    <s v="JNST"/>
    <s v="S"/>
    <x v="1"/>
    <s v="181666"/>
    <n v="0"/>
    <x v="741"/>
    <n v="2015"/>
    <s v="20150504"/>
    <s v="20150504"/>
    <n v="86"/>
    <n v="6.75"/>
    <m/>
    <s v="CWT"/>
    <s v="P"/>
    <x v="0"/>
    <s v="Y"/>
    <s v="Y"/>
    <s v="Y"/>
    <n v="6.7999999999999996E-3"/>
    <s v="AD Clip"/>
    <n v="66558"/>
    <s v=""/>
    <n v="261944"/>
    <n v="4"/>
    <n v="34977"/>
    <n v="2018"/>
    <m/>
    <m/>
    <m/>
    <m/>
    <m/>
    <m/>
    <m/>
    <m/>
    <m/>
    <m/>
    <m/>
    <m/>
    <m/>
    <n v="6.06"/>
    <m/>
    <m/>
    <m/>
    <m/>
    <m/>
    <m/>
    <m/>
    <m/>
    <m/>
    <m/>
    <m/>
    <m/>
    <m/>
    <m/>
    <m/>
    <m/>
    <m/>
    <m/>
    <m/>
    <m/>
    <m/>
    <m/>
    <m/>
    <m/>
    <m/>
    <m/>
    <m/>
    <m/>
    <m/>
    <m/>
    <m/>
    <m/>
    <m/>
    <m/>
    <m/>
    <m/>
    <m/>
    <m/>
    <m/>
    <m/>
    <m/>
    <m/>
    <m/>
    <m/>
    <m/>
    <m/>
    <m/>
    <m/>
    <m/>
    <m/>
    <m/>
    <m/>
    <m/>
    <m/>
    <m/>
    <m/>
    <m/>
    <m/>
    <m/>
    <m/>
    <m/>
    <m/>
    <m/>
    <m/>
    <m/>
    <m/>
    <m/>
    <m/>
    <m/>
    <m/>
    <m/>
    <m/>
    <m/>
    <m/>
    <m/>
    <m/>
    <m/>
    <m/>
    <m/>
    <m/>
    <m/>
    <m/>
    <m/>
    <m/>
    <m/>
    <m/>
    <m/>
    <m/>
    <m/>
    <m/>
    <m/>
    <m/>
    <m/>
    <m/>
    <m/>
    <m/>
    <m/>
    <m/>
    <m/>
    <m/>
    <m/>
    <m/>
    <m/>
    <m/>
    <m/>
    <m/>
    <m/>
    <m/>
    <m/>
    <n v="6.69"/>
    <m/>
    <m/>
    <m/>
    <m/>
    <m/>
    <m/>
    <m/>
    <m/>
    <m/>
    <m/>
    <m/>
    <m/>
    <n v="6.8"/>
    <m/>
    <m/>
    <m/>
    <m/>
    <m/>
    <m/>
    <m/>
    <m/>
    <m/>
    <m/>
    <m/>
    <m/>
    <m/>
    <m/>
    <m/>
    <m/>
    <m/>
    <m/>
    <m/>
    <m/>
    <n v="3.03"/>
    <m/>
    <n v="4.87"/>
    <m/>
    <m/>
    <m/>
    <m/>
    <n v="22.36"/>
    <n v="33.619999999999997"/>
    <m/>
    <m/>
    <n v="22.58"/>
    <n v="4.87"/>
    <n v="27.45"/>
    <n v="55.98"/>
    <n v="83.43"/>
    <n v="1.253493193906067E-3"/>
    <n v="0.32901833872707653"/>
  </r>
  <r>
    <n v="27"/>
    <n v="106"/>
    <s v="Quinsam R"/>
    <s v="OPS"/>
    <s v="124"/>
    <s v="Chinook"/>
    <s v="3"/>
    <x v="0"/>
    <x v="12"/>
    <n v="106"/>
    <x v="11"/>
    <s v="CK-29"/>
    <s v="EAST VANCOUVER ISLAND-NORTH_FA_0.x"/>
    <s v="M"/>
    <s v="H"/>
    <n v="106"/>
    <s v="Quinsam River H"/>
    <n v="106"/>
    <s v="Quinsam R"/>
    <s v="JNST"/>
    <s v="S"/>
    <x v="1"/>
    <s v="181666"/>
    <n v="0"/>
    <x v="741"/>
    <n v="2015"/>
    <s v="20150504"/>
    <s v="20150504"/>
    <n v="86"/>
    <n v="6.75"/>
    <m/>
    <s v="CWT"/>
    <s v="P"/>
    <x v="0"/>
    <s v="Y"/>
    <s v="Y"/>
    <s v="Y"/>
    <n v="6.7999999999999996E-3"/>
    <s v="AD Clip"/>
    <n v="66558"/>
    <n v="66558"/>
    <n v="261944"/>
    <n v="5"/>
    <n v="34977"/>
    <n v="2019"/>
    <m/>
    <m/>
    <m/>
    <m/>
    <m/>
    <m/>
    <m/>
    <m/>
    <m/>
    <m/>
    <m/>
    <m/>
    <m/>
    <m/>
    <m/>
    <m/>
    <m/>
    <m/>
    <m/>
    <m/>
    <m/>
    <m/>
    <m/>
    <m/>
    <m/>
    <m/>
    <m/>
    <m/>
    <m/>
    <m/>
    <m/>
    <m/>
    <m/>
    <m/>
    <m/>
    <m/>
    <m/>
    <m/>
    <m/>
    <m/>
    <m/>
    <m/>
    <m/>
    <m/>
    <m/>
    <m/>
    <m/>
    <m/>
    <m/>
    <n v="12.62"/>
    <m/>
    <m/>
    <m/>
    <m/>
    <m/>
    <m/>
    <m/>
    <m/>
    <m/>
    <m/>
    <m/>
    <m/>
    <m/>
    <m/>
    <m/>
    <m/>
    <m/>
    <m/>
    <m/>
    <m/>
    <m/>
    <m/>
    <m/>
    <m/>
    <m/>
    <m/>
    <m/>
    <m/>
    <m/>
    <m/>
    <m/>
    <m/>
    <m/>
    <m/>
    <m/>
    <m/>
    <m/>
    <m/>
    <m/>
    <m/>
    <m/>
    <m/>
    <m/>
    <m/>
    <m/>
    <m/>
    <m/>
    <m/>
    <m/>
    <m/>
    <m/>
    <m/>
    <m/>
    <m/>
    <m/>
    <m/>
    <m/>
    <m/>
    <m/>
    <m/>
    <m/>
    <m/>
    <m/>
    <m/>
    <m/>
    <m/>
    <m/>
    <m/>
    <m/>
    <m/>
    <m/>
    <m/>
    <m/>
    <m/>
    <m/>
    <m/>
    <m/>
    <m/>
    <m/>
    <m/>
    <m/>
    <m/>
    <m/>
    <m/>
    <m/>
    <m/>
    <m/>
    <m/>
    <m/>
    <m/>
    <n v="3.93"/>
    <m/>
    <m/>
    <m/>
    <m/>
    <m/>
    <m/>
    <m/>
    <m/>
    <m/>
    <m/>
    <m/>
    <m/>
    <m/>
    <m/>
    <m/>
    <m/>
    <m/>
    <m/>
    <n v="1.05"/>
    <m/>
    <m/>
    <m/>
    <m/>
    <n v="1.57"/>
    <n v="1.52"/>
    <m/>
    <m/>
    <n v="16.55"/>
    <n v="1.05"/>
    <n v="17.600000000000001"/>
    <n v="3.09"/>
    <n v="20.69"/>
    <n v="3.1085669641515675E-4"/>
    <n v="0.85065248912518121"/>
  </r>
  <r>
    <n v="27"/>
    <n v="106"/>
    <s v="Quinsam R"/>
    <s v="OPS"/>
    <s v="124"/>
    <s v="Chinook"/>
    <s v="3"/>
    <x v="0"/>
    <x v="12"/>
    <n v="106"/>
    <x v="11"/>
    <s v="CK-29"/>
    <s v="EAST VANCOUVER ISLAND-NORTH_FA_0.x"/>
    <s v="M"/>
    <s v="H"/>
    <n v="106"/>
    <s v="Quinsam River H"/>
    <n v="106"/>
    <s v="Quinsam R"/>
    <s v="JNST"/>
    <s v="S"/>
    <x v="1"/>
    <s v="181667"/>
    <n v="0"/>
    <x v="742"/>
    <n v="2015"/>
    <s v="20150505"/>
    <s v="20150505"/>
    <n v="86"/>
    <n v="6.95"/>
    <m/>
    <s v="CWT"/>
    <s v="P"/>
    <x v="0"/>
    <s v="Y"/>
    <s v="Y"/>
    <s v="Y"/>
    <n v="1.03E-2"/>
    <s v="AD Clip"/>
    <n v="73626"/>
    <s v=""/>
    <n v="312382"/>
    <n v="2"/>
    <n v="34576"/>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6"/>
    <n v="0.54"/>
    <m/>
    <m/>
    <n v="0"/>
    <n v="0"/>
    <n v="0"/>
    <n v="1"/>
    <n v="1"/>
    <n v="1.3582158476625106E-5"/>
    <n v="0"/>
  </r>
  <r>
    <n v="27"/>
    <n v="106"/>
    <s v="Quinsam R"/>
    <s v="OPS"/>
    <s v="124"/>
    <s v="Chinook"/>
    <s v="3"/>
    <x v="0"/>
    <x v="12"/>
    <n v="106"/>
    <x v="11"/>
    <s v="CK-29"/>
    <s v="EAST VANCOUVER ISLAND-NORTH_FA_0.x"/>
    <s v="M"/>
    <s v="H"/>
    <n v="106"/>
    <s v="Quinsam River H"/>
    <n v="106"/>
    <s v="Quinsam R"/>
    <s v="JNST"/>
    <s v="S"/>
    <x v="1"/>
    <s v="181667"/>
    <n v="0"/>
    <x v="742"/>
    <n v="2015"/>
    <s v="20150505"/>
    <s v="20150505"/>
    <n v="86"/>
    <n v="6.95"/>
    <m/>
    <s v="CWT"/>
    <s v="P"/>
    <x v="0"/>
    <s v="Y"/>
    <s v="Y"/>
    <s v="Y"/>
    <n v="1.03E-2"/>
    <s v="AD Clip"/>
    <n v="73626"/>
    <s v=""/>
    <n v="312382"/>
    <n v="3"/>
    <n v="34576"/>
    <n v="2017"/>
    <m/>
    <m/>
    <m/>
    <m/>
    <m/>
    <m/>
    <m/>
    <m/>
    <m/>
    <m/>
    <m/>
    <m/>
    <m/>
    <m/>
    <m/>
    <m/>
    <m/>
    <m/>
    <m/>
    <m/>
    <m/>
    <m/>
    <m/>
    <m/>
    <m/>
    <m/>
    <m/>
    <m/>
    <m/>
    <m/>
    <m/>
    <m/>
    <m/>
    <m/>
    <m/>
    <m/>
    <m/>
    <m/>
    <m/>
    <m/>
    <m/>
    <m/>
    <m/>
    <m/>
    <m/>
    <m/>
    <m/>
    <m/>
    <m/>
    <n v="4.3099999999999996"/>
    <m/>
    <m/>
    <m/>
    <m/>
    <m/>
    <m/>
    <m/>
    <m/>
    <m/>
    <m/>
    <m/>
    <m/>
    <m/>
    <m/>
    <m/>
    <m/>
    <m/>
    <m/>
    <m/>
    <m/>
    <m/>
    <m/>
    <m/>
    <m/>
    <m/>
    <m/>
    <m/>
    <m/>
    <m/>
    <m/>
    <m/>
    <m/>
    <m/>
    <m/>
    <m/>
    <m/>
    <m/>
    <m/>
    <m/>
    <m/>
    <m/>
    <m/>
    <m/>
    <m/>
    <m/>
    <m/>
    <m/>
    <m/>
    <m/>
    <m/>
    <m/>
    <m/>
    <m/>
    <m/>
    <m/>
    <m/>
    <m/>
    <m/>
    <m/>
    <m/>
    <m/>
    <m/>
    <m/>
    <m/>
    <m/>
    <m/>
    <m/>
    <m/>
    <m/>
    <m/>
    <m/>
    <m/>
    <m/>
    <m/>
    <m/>
    <m/>
    <m/>
    <m/>
    <m/>
    <m/>
    <m/>
    <n v="8.0500000000000007"/>
    <m/>
    <m/>
    <m/>
    <m/>
    <m/>
    <m/>
    <m/>
    <m/>
    <n v="6.96"/>
    <m/>
    <m/>
    <m/>
    <m/>
    <m/>
    <m/>
    <m/>
    <m/>
    <m/>
    <m/>
    <m/>
    <m/>
    <m/>
    <m/>
    <m/>
    <m/>
    <m/>
    <m/>
    <n v="15.26"/>
    <m/>
    <m/>
    <m/>
    <m/>
    <n v="20.07"/>
    <n v="40.69"/>
    <m/>
    <m/>
    <n v="19.32"/>
    <n v="15.26"/>
    <n v="34.58"/>
    <n v="60.76"/>
    <n v="95.34"/>
    <n v="1.2949229891614377E-3"/>
    <n v="0.36270190895741555"/>
  </r>
  <r>
    <n v="27"/>
    <n v="106"/>
    <s v="Quinsam R"/>
    <s v="OPS"/>
    <s v="124"/>
    <s v="Chinook"/>
    <s v="3"/>
    <x v="0"/>
    <x v="12"/>
    <n v="106"/>
    <x v="11"/>
    <s v="CK-29"/>
    <s v="EAST VANCOUVER ISLAND-NORTH_FA_0.x"/>
    <s v="M"/>
    <s v="H"/>
    <n v="106"/>
    <s v="Quinsam River H"/>
    <n v="106"/>
    <s v="Quinsam R"/>
    <s v="JNST"/>
    <s v="S"/>
    <x v="1"/>
    <s v="181667"/>
    <n v="0"/>
    <x v="742"/>
    <n v="2015"/>
    <s v="20150505"/>
    <s v="20150505"/>
    <n v="86"/>
    <n v="6.95"/>
    <m/>
    <s v="CWT"/>
    <s v="P"/>
    <x v="0"/>
    <s v="Y"/>
    <s v="Y"/>
    <s v="Y"/>
    <n v="1.03E-2"/>
    <s v="AD Clip"/>
    <n v="73626"/>
    <s v=""/>
    <n v="312382"/>
    <n v="4"/>
    <n v="34576"/>
    <n v="2018"/>
    <m/>
    <m/>
    <m/>
    <m/>
    <m/>
    <m/>
    <m/>
    <m/>
    <m/>
    <m/>
    <m/>
    <m/>
    <m/>
    <n v="9.09"/>
    <m/>
    <m/>
    <m/>
    <m/>
    <m/>
    <m/>
    <m/>
    <m/>
    <m/>
    <m/>
    <m/>
    <m/>
    <n v="3"/>
    <m/>
    <m/>
    <m/>
    <m/>
    <m/>
    <m/>
    <m/>
    <n v="13.04"/>
    <m/>
    <m/>
    <m/>
    <m/>
    <m/>
    <m/>
    <m/>
    <m/>
    <m/>
    <m/>
    <m/>
    <m/>
    <m/>
    <m/>
    <n v="28.96"/>
    <m/>
    <m/>
    <m/>
    <m/>
    <m/>
    <m/>
    <m/>
    <m/>
    <m/>
    <m/>
    <m/>
    <m/>
    <m/>
    <m/>
    <m/>
    <m/>
    <m/>
    <m/>
    <m/>
    <m/>
    <m/>
    <m/>
    <m/>
    <m/>
    <m/>
    <m/>
    <m/>
    <m/>
    <m/>
    <m/>
    <m/>
    <m/>
    <m/>
    <m/>
    <m/>
    <m/>
    <m/>
    <m/>
    <m/>
    <m/>
    <m/>
    <m/>
    <m/>
    <m/>
    <m/>
    <m/>
    <m/>
    <m/>
    <m/>
    <m/>
    <m/>
    <m/>
    <m/>
    <m/>
    <m/>
    <m/>
    <m/>
    <m/>
    <m/>
    <m/>
    <m/>
    <m/>
    <m/>
    <m/>
    <m/>
    <m/>
    <m/>
    <m/>
    <m/>
    <m/>
    <m/>
    <m/>
    <m/>
    <m/>
    <m/>
    <m/>
    <m/>
    <m/>
    <m/>
    <m/>
    <m/>
    <m/>
    <m/>
    <m/>
    <m/>
    <m/>
    <m/>
    <m/>
    <m/>
    <m/>
    <n v="13.6"/>
    <m/>
    <m/>
    <n v="6.8"/>
    <m/>
    <m/>
    <m/>
    <m/>
    <m/>
    <m/>
    <m/>
    <m/>
    <m/>
    <m/>
    <m/>
    <m/>
    <m/>
    <m/>
    <m/>
    <n v="16.010000000000002"/>
    <m/>
    <m/>
    <m/>
    <m/>
    <n v="20.53"/>
    <n v="41.86"/>
    <m/>
    <m/>
    <n v="74.489999999999995"/>
    <n v="16.010000000000002"/>
    <n v="90.5"/>
    <n v="62.39"/>
    <n v="152.88999999999999"/>
    <n v="2.0765762094912123E-3"/>
    <n v="0.59192883772647009"/>
  </r>
  <r>
    <n v="27"/>
    <n v="106"/>
    <s v="Quinsam R"/>
    <s v="OPS"/>
    <s v="124"/>
    <s v="Chinook"/>
    <s v="3"/>
    <x v="0"/>
    <x v="12"/>
    <n v="106"/>
    <x v="11"/>
    <s v="CK-29"/>
    <s v="EAST VANCOUVER ISLAND-NORTH_FA_0.x"/>
    <s v="M"/>
    <s v="H"/>
    <n v="106"/>
    <s v="Quinsam River H"/>
    <n v="106"/>
    <s v="Quinsam R"/>
    <s v="JNST"/>
    <s v="S"/>
    <x v="1"/>
    <s v="181667"/>
    <n v="0"/>
    <x v="742"/>
    <n v="2015"/>
    <s v="20150505"/>
    <s v="20150505"/>
    <n v="86"/>
    <n v="6.95"/>
    <m/>
    <s v="CWT"/>
    <s v="P"/>
    <x v="0"/>
    <s v="Y"/>
    <s v="Y"/>
    <s v="Y"/>
    <n v="1.03E-2"/>
    <s v="AD Clip"/>
    <n v="73626"/>
    <n v="73626"/>
    <n v="312382"/>
    <n v="5"/>
    <n v="34576"/>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3"/>
    <m/>
    <m/>
    <m/>
    <m/>
    <m/>
    <m/>
    <m/>
    <m/>
    <m/>
    <m/>
    <m/>
    <m/>
    <m/>
    <m/>
    <m/>
    <m/>
    <n v="5.66"/>
    <m/>
    <n v="5.31"/>
    <m/>
    <m/>
    <m/>
    <m/>
    <n v="2.62"/>
    <n v="7.65"/>
    <m/>
    <m/>
    <n v="9.59"/>
    <n v="5.31"/>
    <n v="14.9"/>
    <n v="10.27"/>
    <n v="25.17"/>
    <n v="3.4186292885665393E-4"/>
    <n v="0.59197457290425104"/>
  </r>
  <r>
    <n v="27"/>
    <n v="106"/>
    <s v="Quinsam R"/>
    <s v="OPS"/>
    <s v="124"/>
    <s v="Chinook"/>
    <s v="3"/>
    <x v="0"/>
    <x v="12"/>
    <n v="106"/>
    <x v="11"/>
    <s v="CK-29"/>
    <s v="EAST VANCOUVER ISLAND-NORTH_FA_0.x"/>
    <s v="M"/>
    <s v="H"/>
    <n v="106"/>
    <s v="Quinsam River H"/>
    <n v="106"/>
    <s v="Quinsam R"/>
    <s v="JNST"/>
    <s v="S"/>
    <x v="1"/>
    <s v="181668"/>
    <n v="0"/>
    <x v="743"/>
    <n v="2015"/>
    <s v="20150506"/>
    <s v="20150506"/>
    <n v="83"/>
    <n v="6.04"/>
    <m/>
    <s v="CWT"/>
    <s v="P"/>
    <x v="0"/>
    <s v="Y"/>
    <s v="Y"/>
    <s v="Y"/>
    <n v="1.2999999999999999E-2"/>
    <s v="AD Clip"/>
    <n v="73410"/>
    <s v=""/>
    <n v="309863"/>
    <n v="3"/>
    <n v="34582"/>
    <n v="2017"/>
    <m/>
    <m/>
    <m/>
    <m/>
    <m/>
    <m/>
    <m/>
    <m/>
    <m/>
    <m/>
    <m/>
    <m/>
    <m/>
    <n v="6.02"/>
    <m/>
    <m/>
    <m/>
    <m/>
    <m/>
    <m/>
    <m/>
    <m/>
    <m/>
    <m/>
    <m/>
    <m/>
    <n v="3.71"/>
    <m/>
    <m/>
    <m/>
    <m/>
    <m/>
    <m/>
    <m/>
    <m/>
    <m/>
    <m/>
    <m/>
    <m/>
    <m/>
    <m/>
    <m/>
    <m/>
    <m/>
    <m/>
    <m/>
    <m/>
    <m/>
    <m/>
    <n v="4.3099999999999996"/>
    <m/>
    <m/>
    <m/>
    <m/>
    <m/>
    <m/>
    <m/>
    <m/>
    <m/>
    <m/>
    <m/>
    <m/>
    <m/>
    <m/>
    <m/>
    <m/>
    <m/>
    <m/>
    <m/>
    <m/>
    <m/>
    <m/>
    <m/>
    <m/>
    <m/>
    <m/>
    <m/>
    <m/>
    <m/>
    <m/>
    <m/>
    <m/>
    <m/>
    <m/>
    <m/>
    <m/>
    <m/>
    <m/>
    <m/>
    <m/>
    <m/>
    <m/>
    <m/>
    <m/>
    <m/>
    <m/>
    <m/>
    <m/>
    <m/>
    <m/>
    <m/>
    <m/>
    <m/>
    <m/>
    <m/>
    <m/>
    <m/>
    <m/>
    <m/>
    <m/>
    <m/>
    <m/>
    <m/>
    <m/>
    <m/>
    <m/>
    <m/>
    <m/>
    <m/>
    <m/>
    <m/>
    <m/>
    <m/>
    <m/>
    <m/>
    <m/>
    <m/>
    <m/>
    <m/>
    <m/>
    <m/>
    <m/>
    <m/>
    <m/>
    <m/>
    <m/>
    <m/>
    <m/>
    <m/>
    <m/>
    <m/>
    <m/>
    <m/>
    <m/>
    <m/>
    <m/>
    <m/>
    <n v="6.96"/>
    <m/>
    <m/>
    <m/>
    <m/>
    <m/>
    <m/>
    <m/>
    <m/>
    <m/>
    <m/>
    <m/>
    <n v="13.99"/>
    <m/>
    <m/>
    <m/>
    <m/>
    <n v="12.81"/>
    <n v="26.24"/>
    <m/>
    <m/>
    <n v="21"/>
    <n v="13.99"/>
    <n v="34.99"/>
    <n v="39.049999999999997"/>
    <n v="74.039999999999992"/>
    <n v="1.0085819370657947E-3"/>
    <n v="0.47258238789843338"/>
  </r>
  <r>
    <n v="27"/>
    <n v="106"/>
    <s v="Quinsam R"/>
    <s v="OPS"/>
    <s v="124"/>
    <s v="Chinook"/>
    <s v="3"/>
    <x v="0"/>
    <x v="12"/>
    <n v="106"/>
    <x v="11"/>
    <s v="CK-29"/>
    <s v="EAST VANCOUVER ISLAND-NORTH_FA_0.x"/>
    <s v="M"/>
    <s v="H"/>
    <n v="106"/>
    <s v="Quinsam River H"/>
    <n v="106"/>
    <s v="Quinsam R"/>
    <s v="JNST"/>
    <s v="S"/>
    <x v="1"/>
    <s v="181668"/>
    <n v="0"/>
    <x v="743"/>
    <n v="2015"/>
    <s v="20150506"/>
    <s v="20150506"/>
    <n v="83"/>
    <n v="6.04"/>
    <m/>
    <s v="CWT"/>
    <s v="P"/>
    <x v="0"/>
    <s v="Y"/>
    <s v="Y"/>
    <s v="Y"/>
    <n v="1.2999999999999999E-2"/>
    <s v="AD Clip"/>
    <n v="73410"/>
    <s v=""/>
    <n v="309863"/>
    <n v="4"/>
    <n v="34582"/>
    <n v="2018"/>
    <m/>
    <m/>
    <m/>
    <m/>
    <m/>
    <m/>
    <m/>
    <m/>
    <m/>
    <m/>
    <m/>
    <m/>
    <m/>
    <n v="6.06"/>
    <m/>
    <m/>
    <m/>
    <m/>
    <m/>
    <m/>
    <m/>
    <n v="6.8"/>
    <m/>
    <m/>
    <m/>
    <m/>
    <n v="3"/>
    <m/>
    <m/>
    <m/>
    <m/>
    <m/>
    <m/>
    <m/>
    <m/>
    <m/>
    <m/>
    <m/>
    <m/>
    <m/>
    <m/>
    <m/>
    <m/>
    <m/>
    <m/>
    <m/>
    <m/>
    <m/>
    <m/>
    <n v="21.72"/>
    <m/>
    <m/>
    <n v="7.39"/>
    <m/>
    <m/>
    <m/>
    <m/>
    <m/>
    <m/>
    <m/>
    <m/>
    <m/>
    <m/>
    <m/>
    <m/>
    <m/>
    <m/>
    <m/>
    <m/>
    <m/>
    <m/>
    <m/>
    <m/>
    <m/>
    <m/>
    <m/>
    <m/>
    <m/>
    <m/>
    <m/>
    <m/>
    <m/>
    <m/>
    <m/>
    <m/>
    <m/>
    <m/>
    <m/>
    <m/>
    <m/>
    <m/>
    <m/>
    <m/>
    <m/>
    <m/>
    <m/>
    <m/>
    <m/>
    <m/>
    <m/>
    <m/>
    <m/>
    <m/>
    <m/>
    <m/>
    <m/>
    <m/>
    <m/>
    <m/>
    <m/>
    <m/>
    <m/>
    <m/>
    <m/>
    <m/>
    <m/>
    <m/>
    <m/>
    <m/>
    <m/>
    <m/>
    <m/>
    <m/>
    <m/>
    <m/>
    <m/>
    <m/>
    <m/>
    <m/>
    <m/>
    <m/>
    <m/>
    <m/>
    <m/>
    <m/>
    <m/>
    <m/>
    <m/>
    <m/>
    <m/>
    <n v="6.8"/>
    <m/>
    <m/>
    <m/>
    <m/>
    <m/>
    <m/>
    <m/>
    <m/>
    <m/>
    <m/>
    <m/>
    <m/>
    <m/>
    <m/>
    <m/>
    <m/>
    <m/>
    <m/>
    <n v="20.93"/>
    <m/>
    <m/>
    <m/>
    <m/>
    <n v="24.77"/>
    <n v="51.49"/>
    <m/>
    <m/>
    <n v="51.77"/>
    <n v="20.93"/>
    <n v="72.7"/>
    <n v="76.260000000000005"/>
    <n v="148.96"/>
    <n v="2.0291513417790494E-3"/>
    <n v="0.48805048335123524"/>
  </r>
  <r>
    <n v="27"/>
    <n v="106"/>
    <s v="Quinsam R"/>
    <s v="OPS"/>
    <s v="124"/>
    <s v="Chinook"/>
    <s v="3"/>
    <x v="0"/>
    <x v="12"/>
    <n v="106"/>
    <x v="11"/>
    <s v="CK-29"/>
    <s v="EAST VANCOUVER ISLAND-NORTH_FA_0.x"/>
    <s v="M"/>
    <s v="H"/>
    <n v="106"/>
    <s v="Quinsam River H"/>
    <n v="106"/>
    <s v="Quinsam R"/>
    <s v="JNST"/>
    <s v="S"/>
    <x v="1"/>
    <s v="181668"/>
    <n v="0"/>
    <x v="743"/>
    <n v="2015"/>
    <s v="20150506"/>
    <s v="20150506"/>
    <n v="83"/>
    <n v="6.04"/>
    <m/>
    <s v="CWT"/>
    <s v="P"/>
    <x v="0"/>
    <s v="Y"/>
    <s v="Y"/>
    <s v="Y"/>
    <n v="1.2999999999999999E-2"/>
    <s v="AD Clip"/>
    <n v="73410"/>
    <n v="73410"/>
    <n v="309863"/>
    <n v="5"/>
    <n v="34582"/>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
    <m/>
    <m/>
    <m/>
    <m/>
    <n v="3.58"/>
    <n v="8.74"/>
    <m/>
    <m/>
    <n v="0"/>
    <n v="1.3"/>
    <n v="1.3"/>
    <n v="12.32"/>
    <n v="13.620000000000001"/>
    <n v="1.8553330608908869E-4"/>
    <n v="9.5447870778267246E-2"/>
  </r>
  <r>
    <n v="27"/>
    <n v="106"/>
    <s v="Quinsam R"/>
    <s v="OPS"/>
    <s v="124"/>
    <s v="Chinook"/>
    <s v="3"/>
    <x v="0"/>
    <x v="12"/>
    <n v="106"/>
    <x v="11"/>
    <s v="CK-29"/>
    <s v="EAST VANCOUVER ISLAND-NORTH_FA_0.x"/>
    <s v="M"/>
    <s v="H"/>
    <n v="106"/>
    <s v="Quinsam River H"/>
    <n v="106"/>
    <s v="Quinsam R"/>
    <s v="JNST"/>
    <s v="S"/>
    <x v="1"/>
    <s v="181669"/>
    <n v="0"/>
    <x v="744"/>
    <n v="2015"/>
    <s v="20150511"/>
    <s v="20150511"/>
    <n v="83"/>
    <n v="6.15"/>
    <m/>
    <s v="CWT"/>
    <s v="P"/>
    <x v="0"/>
    <s v="Y"/>
    <s v="Y"/>
    <s v="Y"/>
    <n v="9.5999999999999992E-3"/>
    <s v="AD Clip"/>
    <n v="74165"/>
    <s v=""/>
    <n v="206126"/>
    <n v="2"/>
    <n v="34577"/>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4.6500000000000004"/>
    <n v="5.5"/>
    <m/>
    <m/>
    <n v="0"/>
    <n v="0"/>
    <n v="0"/>
    <n v="10.15"/>
    <n v="10.15"/>
    <n v="1.368570080226522E-4"/>
    <n v="0"/>
  </r>
  <r>
    <n v="27"/>
    <n v="106"/>
    <s v="Quinsam R"/>
    <s v="OPS"/>
    <s v="124"/>
    <s v="Chinook"/>
    <s v="3"/>
    <x v="0"/>
    <x v="12"/>
    <n v="106"/>
    <x v="11"/>
    <s v="CK-29"/>
    <s v="EAST VANCOUVER ISLAND-NORTH_FA_0.x"/>
    <s v="M"/>
    <s v="H"/>
    <n v="106"/>
    <s v="Quinsam River H"/>
    <n v="106"/>
    <s v="Quinsam R"/>
    <s v="JNST"/>
    <s v="S"/>
    <x v="1"/>
    <s v="181669"/>
    <n v="0"/>
    <x v="744"/>
    <n v="2015"/>
    <s v="20150511"/>
    <s v="20150511"/>
    <n v="83"/>
    <n v="6.15"/>
    <m/>
    <s v="CWT"/>
    <s v="P"/>
    <x v="0"/>
    <s v="Y"/>
    <s v="Y"/>
    <s v="Y"/>
    <n v="9.5999999999999992E-3"/>
    <s v="AD Clip"/>
    <n v="74165"/>
    <s v=""/>
    <n v="206126"/>
    <n v="3"/>
    <n v="34577"/>
    <n v="2017"/>
    <m/>
    <m/>
    <m/>
    <m/>
    <m/>
    <m/>
    <m/>
    <m/>
    <m/>
    <m/>
    <m/>
    <m/>
    <m/>
    <m/>
    <m/>
    <m/>
    <m/>
    <m/>
    <m/>
    <m/>
    <m/>
    <m/>
    <m/>
    <m/>
    <m/>
    <m/>
    <m/>
    <m/>
    <m/>
    <m/>
    <m/>
    <m/>
    <m/>
    <m/>
    <n v="4.04"/>
    <m/>
    <m/>
    <m/>
    <m/>
    <m/>
    <m/>
    <m/>
    <m/>
    <m/>
    <m/>
    <m/>
    <m/>
    <m/>
    <m/>
    <n v="12.93"/>
    <m/>
    <m/>
    <m/>
    <m/>
    <m/>
    <m/>
    <m/>
    <m/>
    <m/>
    <n v="4.3099999999999996"/>
    <m/>
    <m/>
    <m/>
    <m/>
    <m/>
    <m/>
    <m/>
    <m/>
    <m/>
    <m/>
    <m/>
    <m/>
    <m/>
    <m/>
    <m/>
    <m/>
    <m/>
    <m/>
    <m/>
    <m/>
    <m/>
    <m/>
    <m/>
    <m/>
    <m/>
    <m/>
    <m/>
    <m/>
    <m/>
    <m/>
    <m/>
    <m/>
    <m/>
    <m/>
    <m/>
    <m/>
    <m/>
    <m/>
    <m/>
    <m/>
    <m/>
    <m/>
    <m/>
    <m/>
    <m/>
    <m/>
    <m/>
    <m/>
    <m/>
    <m/>
    <m/>
    <m/>
    <m/>
    <m/>
    <m/>
    <m/>
    <m/>
    <m/>
    <m/>
    <m/>
    <m/>
    <m/>
    <m/>
    <m/>
    <m/>
    <m/>
    <m/>
    <m/>
    <m/>
    <m/>
    <m/>
    <m/>
    <m/>
    <m/>
    <m/>
    <m/>
    <m/>
    <m/>
    <m/>
    <m/>
    <n v="6.96"/>
    <m/>
    <m/>
    <m/>
    <m/>
    <m/>
    <m/>
    <n v="6.96"/>
    <m/>
    <m/>
    <m/>
    <m/>
    <m/>
    <m/>
    <m/>
    <m/>
    <m/>
    <m/>
    <m/>
    <n v="20.83"/>
    <m/>
    <m/>
    <m/>
    <m/>
    <n v="18.41"/>
    <n v="35.78"/>
    <m/>
    <m/>
    <n v="35.200000000000003"/>
    <n v="20.83"/>
    <n v="56.03"/>
    <n v="54.19"/>
    <n v="110.22"/>
    <n v="1.4861457560844064E-3"/>
    <n v="0.50834694247867906"/>
  </r>
  <r>
    <n v="27"/>
    <n v="106"/>
    <s v="Quinsam R"/>
    <s v="OPS"/>
    <s v="124"/>
    <s v="Chinook"/>
    <s v="3"/>
    <x v="0"/>
    <x v="12"/>
    <n v="106"/>
    <x v="11"/>
    <s v="CK-29"/>
    <s v="EAST VANCOUVER ISLAND-NORTH_FA_0.x"/>
    <s v="M"/>
    <s v="H"/>
    <n v="106"/>
    <s v="Quinsam River H"/>
    <n v="106"/>
    <s v="Quinsam R"/>
    <s v="JNST"/>
    <s v="S"/>
    <x v="1"/>
    <s v="181669"/>
    <n v="0"/>
    <x v="744"/>
    <n v="2015"/>
    <s v="20150511"/>
    <s v="20150511"/>
    <n v="83"/>
    <n v="6.15"/>
    <m/>
    <s v="CWT"/>
    <s v="P"/>
    <x v="0"/>
    <s v="Y"/>
    <s v="Y"/>
    <s v="Y"/>
    <n v="9.5999999999999992E-3"/>
    <s v="AD Clip"/>
    <n v="74165"/>
    <s v=""/>
    <n v="206126"/>
    <n v="4"/>
    <n v="34577"/>
    <n v="2018"/>
    <m/>
    <m/>
    <m/>
    <m/>
    <m/>
    <m/>
    <m/>
    <m/>
    <m/>
    <m/>
    <m/>
    <m/>
    <m/>
    <n v="6.06"/>
    <m/>
    <m/>
    <m/>
    <m/>
    <m/>
    <m/>
    <m/>
    <m/>
    <m/>
    <m/>
    <m/>
    <m/>
    <m/>
    <m/>
    <m/>
    <m/>
    <m/>
    <m/>
    <m/>
    <m/>
    <n v="6.52"/>
    <m/>
    <m/>
    <m/>
    <m/>
    <m/>
    <m/>
    <m/>
    <m/>
    <m/>
    <m/>
    <m/>
    <m/>
    <m/>
    <m/>
    <n v="7.24"/>
    <m/>
    <m/>
    <m/>
    <m/>
    <m/>
    <m/>
    <m/>
    <m/>
    <m/>
    <m/>
    <m/>
    <m/>
    <m/>
    <m/>
    <m/>
    <m/>
    <m/>
    <m/>
    <m/>
    <m/>
    <m/>
    <m/>
    <m/>
    <m/>
    <m/>
    <m/>
    <m/>
    <m/>
    <m/>
    <m/>
    <m/>
    <m/>
    <m/>
    <m/>
    <m/>
    <m/>
    <m/>
    <m/>
    <m/>
    <m/>
    <m/>
    <m/>
    <m/>
    <m/>
    <m/>
    <m/>
    <m/>
    <m/>
    <m/>
    <m/>
    <m/>
    <m/>
    <m/>
    <m/>
    <m/>
    <m/>
    <m/>
    <m/>
    <m/>
    <m/>
    <m/>
    <m/>
    <m/>
    <m/>
    <m/>
    <m/>
    <m/>
    <m/>
    <m/>
    <m/>
    <m/>
    <m/>
    <m/>
    <m/>
    <m/>
    <m/>
    <m/>
    <m/>
    <m/>
    <m/>
    <m/>
    <m/>
    <m/>
    <m/>
    <m/>
    <m/>
    <n v="6.8"/>
    <m/>
    <m/>
    <m/>
    <m/>
    <m/>
    <m/>
    <n v="6.8"/>
    <m/>
    <m/>
    <m/>
    <n v="6.8"/>
    <m/>
    <m/>
    <m/>
    <m/>
    <m/>
    <m/>
    <m/>
    <m/>
    <m/>
    <m/>
    <m/>
    <n v="32.1"/>
    <m/>
    <m/>
    <m/>
    <m/>
    <n v="29.19"/>
    <n v="55.22"/>
    <m/>
    <m/>
    <n v="40.22"/>
    <n v="32.1"/>
    <n v="72.319999999999993"/>
    <n v="84.41"/>
    <n v="156.73000000000002"/>
    <n v="2.1132609721566781E-3"/>
    <n v="0.46143048554839522"/>
  </r>
  <r>
    <n v="27"/>
    <n v="106"/>
    <s v="Quinsam R"/>
    <s v="OPS"/>
    <s v="124"/>
    <s v="Chinook"/>
    <s v="3"/>
    <x v="0"/>
    <x v="12"/>
    <n v="106"/>
    <x v="11"/>
    <s v="CK-29"/>
    <s v="EAST VANCOUVER ISLAND-NORTH_FA_0.x"/>
    <s v="M"/>
    <s v="H"/>
    <n v="106"/>
    <s v="Quinsam River H"/>
    <n v="106"/>
    <s v="Quinsam R"/>
    <s v="JNST"/>
    <s v="S"/>
    <x v="1"/>
    <s v="181669"/>
    <n v="0"/>
    <x v="744"/>
    <n v="2015"/>
    <s v="20150511"/>
    <s v="20150511"/>
    <n v="83"/>
    <n v="6.15"/>
    <m/>
    <s v="CWT"/>
    <s v="P"/>
    <x v="0"/>
    <s v="Y"/>
    <s v="Y"/>
    <s v="Y"/>
    <n v="9.5999999999999992E-3"/>
    <s v="AD Clip"/>
    <n v="74165"/>
    <n v="74165"/>
    <n v="206126"/>
    <n v="5"/>
    <n v="34577"/>
    <n v="2019"/>
    <m/>
    <m/>
    <m/>
    <m/>
    <m/>
    <m/>
    <m/>
    <m/>
    <m/>
    <m/>
    <m/>
    <m/>
    <m/>
    <m/>
    <m/>
    <m/>
    <m/>
    <m/>
    <m/>
    <m/>
    <m/>
    <m/>
    <m/>
    <m/>
    <m/>
    <m/>
    <m/>
    <m/>
    <m/>
    <m/>
    <m/>
    <m/>
    <m/>
    <m/>
    <m/>
    <m/>
    <m/>
    <m/>
    <m/>
    <m/>
    <m/>
    <m/>
    <m/>
    <m/>
    <m/>
    <m/>
    <m/>
    <m/>
    <m/>
    <m/>
    <m/>
    <m/>
    <m/>
    <m/>
    <m/>
    <m/>
    <m/>
    <n v="2.92"/>
    <m/>
    <m/>
    <m/>
    <m/>
    <m/>
    <m/>
    <m/>
    <m/>
    <m/>
    <m/>
    <m/>
    <m/>
    <m/>
    <m/>
    <m/>
    <m/>
    <m/>
    <m/>
    <n v="7.87"/>
    <m/>
    <m/>
    <m/>
    <m/>
    <m/>
    <m/>
    <m/>
    <m/>
    <m/>
    <m/>
    <m/>
    <m/>
    <m/>
    <m/>
    <m/>
    <m/>
    <m/>
    <m/>
    <m/>
    <m/>
    <m/>
    <m/>
    <m/>
    <m/>
    <m/>
    <m/>
    <m/>
    <m/>
    <m/>
    <m/>
    <m/>
    <m/>
    <m/>
    <m/>
    <m/>
    <m/>
    <m/>
    <m/>
    <m/>
    <m/>
    <m/>
    <m/>
    <m/>
    <m/>
    <m/>
    <m/>
    <m/>
    <m/>
    <m/>
    <m/>
    <m/>
    <m/>
    <m/>
    <m/>
    <m/>
    <m/>
    <m/>
    <m/>
    <m/>
    <m/>
    <m/>
    <m/>
    <m/>
    <m/>
    <m/>
    <m/>
    <m/>
    <m/>
    <m/>
    <m/>
    <m/>
    <m/>
    <m/>
    <m/>
    <m/>
    <m/>
    <m/>
    <m/>
    <m/>
    <m/>
    <m/>
    <m/>
    <n v="3.16"/>
    <m/>
    <m/>
    <m/>
    <m/>
    <n v="3.49"/>
    <n v="11.23"/>
    <m/>
    <m/>
    <n v="10.79"/>
    <n v="3.16"/>
    <n v="13.95"/>
    <n v="14.72"/>
    <n v="28.67"/>
    <n v="3.8657048472999397E-4"/>
    <n v="0.48657132891524235"/>
  </r>
  <r>
    <n v="27"/>
    <n v="106"/>
    <s v="Quinsam R"/>
    <s v="OPS"/>
    <s v="124"/>
    <s v="Chinook"/>
    <s v="3"/>
    <x v="0"/>
    <x v="12"/>
    <n v="106"/>
    <x v="11"/>
    <s v="CK-29"/>
    <s v="EAST VANCOUVER ISLAND-NORTH_FA_0.x"/>
    <s v="M"/>
    <s v="H"/>
    <n v="106"/>
    <s v="Quinsam River H"/>
    <n v="106"/>
    <s v="Quinsam R"/>
    <s v="JNST"/>
    <s v="S"/>
    <x v="1"/>
    <s v="181670"/>
    <n v="0"/>
    <x v="745"/>
    <n v="2015"/>
    <s v="20150511"/>
    <s v="20150511"/>
    <n v="82"/>
    <n v="5.78"/>
    <m/>
    <s v="CWT"/>
    <s v="P"/>
    <x v="0"/>
    <s v="Y"/>
    <s v="Y"/>
    <s v="Y"/>
    <n v="3.7000000000000002E-3"/>
    <s v="AD Clip"/>
    <n v="73992"/>
    <s v=""/>
    <n v="204284"/>
    <n v="2"/>
    <n v="34578"/>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5"/>
    <m/>
    <m/>
    <m/>
    <m/>
    <n v="2.78"/>
    <n v="3.27"/>
    <m/>
    <m/>
    <n v="0"/>
    <n v="0.15"/>
    <n v="0.15"/>
    <n v="6.05"/>
    <n v="6.1999999999999993"/>
    <n v="8.3792842469456149E-5"/>
    <n v="2.4193548387096777E-2"/>
  </r>
  <r>
    <n v="27"/>
    <n v="106"/>
    <s v="Quinsam R"/>
    <s v="OPS"/>
    <s v="124"/>
    <s v="Chinook"/>
    <s v="3"/>
    <x v="0"/>
    <x v="12"/>
    <n v="106"/>
    <x v="11"/>
    <s v="CK-29"/>
    <s v="EAST VANCOUVER ISLAND-NORTH_FA_0.x"/>
    <s v="M"/>
    <s v="H"/>
    <n v="106"/>
    <s v="Quinsam River H"/>
    <n v="106"/>
    <s v="Quinsam R"/>
    <s v="JNST"/>
    <s v="S"/>
    <x v="1"/>
    <s v="181670"/>
    <n v="0"/>
    <x v="745"/>
    <n v="2015"/>
    <s v="20150511"/>
    <s v="20150511"/>
    <n v="82"/>
    <n v="5.78"/>
    <m/>
    <s v="CWT"/>
    <s v="P"/>
    <x v="0"/>
    <s v="Y"/>
    <s v="Y"/>
    <s v="Y"/>
    <n v="3.7000000000000002E-3"/>
    <s v="AD Clip"/>
    <n v="73992"/>
    <s v=""/>
    <n v="204284"/>
    <n v="3"/>
    <n v="34578"/>
    <n v="2017"/>
    <m/>
    <m/>
    <m/>
    <m/>
    <m/>
    <m/>
    <m/>
    <m/>
    <m/>
    <m/>
    <m/>
    <m/>
    <m/>
    <m/>
    <m/>
    <m/>
    <m/>
    <m/>
    <m/>
    <m/>
    <m/>
    <m/>
    <m/>
    <m/>
    <m/>
    <m/>
    <n v="2.39"/>
    <m/>
    <m/>
    <m/>
    <m/>
    <m/>
    <m/>
    <m/>
    <m/>
    <m/>
    <m/>
    <m/>
    <m/>
    <m/>
    <m/>
    <m/>
    <m/>
    <m/>
    <m/>
    <m/>
    <m/>
    <m/>
    <m/>
    <n v="4.3099999999999996"/>
    <m/>
    <m/>
    <m/>
    <m/>
    <m/>
    <m/>
    <m/>
    <m/>
    <m/>
    <m/>
    <m/>
    <m/>
    <m/>
    <m/>
    <m/>
    <m/>
    <m/>
    <m/>
    <m/>
    <m/>
    <m/>
    <m/>
    <m/>
    <m/>
    <m/>
    <m/>
    <m/>
    <m/>
    <m/>
    <m/>
    <m/>
    <m/>
    <m/>
    <m/>
    <m/>
    <m/>
    <m/>
    <m/>
    <m/>
    <m/>
    <m/>
    <m/>
    <m/>
    <m/>
    <m/>
    <m/>
    <m/>
    <m/>
    <m/>
    <m/>
    <m/>
    <m/>
    <m/>
    <m/>
    <m/>
    <m/>
    <m/>
    <m/>
    <m/>
    <m/>
    <m/>
    <m/>
    <m/>
    <m/>
    <m/>
    <m/>
    <m/>
    <m/>
    <m/>
    <m/>
    <m/>
    <m/>
    <m/>
    <m/>
    <m/>
    <m/>
    <m/>
    <m/>
    <m/>
    <m/>
    <m/>
    <n v="8.0500000000000007"/>
    <m/>
    <m/>
    <m/>
    <m/>
    <m/>
    <m/>
    <m/>
    <m/>
    <m/>
    <m/>
    <m/>
    <m/>
    <m/>
    <m/>
    <m/>
    <m/>
    <m/>
    <m/>
    <m/>
    <m/>
    <m/>
    <m/>
    <m/>
    <m/>
    <m/>
    <m/>
    <m/>
    <n v="2.16"/>
    <m/>
    <m/>
    <m/>
    <m/>
    <n v="17.63"/>
    <n v="30.51"/>
    <n v="1.1100000000000001"/>
    <m/>
    <n v="14.75"/>
    <n v="2.16"/>
    <n v="16.91"/>
    <n v="49.25"/>
    <n v="66.16"/>
    <n v="8.9415071899664827E-4"/>
    <n v="0.25559250302297465"/>
  </r>
  <r>
    <n v="27"/>
    <n v="106"/>
    <s v="Quinsam R"/>
    <s v="OPS"/>
    <s v="124"/>
    <s v="Chinook"/>
    <s v="3"/>
    <x v="0"/>
    <x v="12"/>
    <n v="106"/>
    <x v="11"/>
    <s v="CK-29"/>
    <s v="EAST VANCOUVER ISLAND-NORTH_FA_0.x"/>
    <s v="M"/>
    <s v="H"/>
    <n v="106"/>
    <s v="Quinsam River H"/>
    <n v="106"/>
    <s v="Quinsam R"/>
    <s v="JNST"/>
    <s v="S"/>
    <x v="1"/>
    <s v="181670"/>
    <n v="0"/>
    <x v="745"/>
    <n v="2015"/>
    <s v="20150511"/>
    <s v="20150511"/>
    <n v="82"/>
    <n v="5.78"/>
    <m/>
    <s v="CWT"/>
    <s v="P"/>
    <x v="0"/>
    <s v="Y"/>
    <s v="Y"/>
    <s v="Y"/>
    <n v="3.7000000000000002E-3"/>
    <s v="AD Clip"/>
    <n v="73992"/>
    <s v=""/>
    <n v="204284"/>
    <n v="4"/>
    <n v="34578"/>
    <n v="2018"/>
    <m/>
    <m/>
    <m/>
    <m/>
    <m/>
    <m/>
    <m/>
    <m/>
    <m/>
    <m/>
    <m/>
    <m/>
    <m/>
    <n v="3.03"/>
    <n v="3"/>
    <m/>
    <m/>
    <m/>
    <m/>
    <m/>
    <m/>
    <m/>
    <m/>
    <m/>
    <m/>
    <m/>
    <m/>
    <m/>
    <n v="6.52"/>
    <m/>
    <m/>
    <m/>
    <m/>
    <m/>
    <n v="6.52"/>
    <m/>
    <m/>
    <m/>
    <m/>
    <m/>
    <m/>
    <m/>
    <m/>
    <m/>
    <m/>
    <m/>
    <m/>
    <m/>
    <m/>
    <n v="28.96"/>
    <m/>
    <m/>
    <m/>
    <m/>
    <m/>
    <m/>
    <m/>
    <m/>
    <m/>
    <m/>
    <m/>
    <m/>
    <m/>
    <m/>
    <m/>
    <m/>
    <m/>
    <m/>
    <m/>
    <m/>
    <m/>
    <m/>
    <m/>
    <m/>
    <m/>
    <m/>
    <m/>
    <m/>
    <m/>
    <m/>
    <m/>
    <m/>
    <m/>
    <m/>
    <m/>
    <m/>
    <m/>
    <m/>
    <m/>
    <m/>
    <m/>
    <m/>
    <m/>
    <m/>
    <m/>
    <m/>
    <m/>
    <m/>
    <m/>
    <m/>
    <m/>
    <m/>
    <m/>
    <m/>
    <m/>
    <m/>
    <m/>
    <m/>
    <m/>
    <m/>
    <m/>
    <m/>
    <m/>
    <m/>
    <m/>
    <m/>
    <m/>
    <m/>
    <m/>
    <m/>
    <m/>
    <m/>
    <m/>
    <m/>
    <m/>
    <m/>
    <m/>
    <m/>
    <m/>
    <m/>
    <m/>
    <n v="22.33"/>
    <m/>
    <m/>
    <m/>
    <m/>
    <n v="6.8"/>
    <m/>
    <m/>
    <m/>
    <n v="6.8"/>
    <m/>
    <m/>
    <m/>
    <m/>
    <m/>
    <m/>
    <m/>
    <m/>
    <m/>
    <m/>
    <m/>
    <m/>
    <m/>
    <m/>
    <m/>
    <m/>
    <n v="3.03"/>
    <m/>
    <n v="8.19"/>
    <m/>
    <m/>
    <m/>
    <m/>
    <n v="24.43"/>
    <n v="42.59"/>
    <m/>
    <m/>
    <n v="86.99"/>
    <n v="8.19"/>
    <n v="95.18"/>
    <n v="67.02"/>
    <n v="162.19999999999999"/>
    <n v="2.1921288787977076E-3"/>
    <n v="0.58680641183723803"/>
  </r>
  <r>
    <n v="27"/>
    <n v="106"/>
    <s v="Quinsam R"/>
    <s v="OPS"/>
    <s v="124"/>
    <s v="Chinook"/>
    <s v="3"/>
    <x v="0"/>
    <x v="12"/>
    <n v="106"/>
    <x v="11"/>
    <s v="CK-29"/>
    <s v="EAST VANCOUVER ISLAND-NORTH_FA_0.x"/>
    <s v="M"/>
    <s v="H"/>
    <n v="106"/>
    <s v="Quinsam River H"/>
    <n v="106"/>
    <s v="Quinsam R"/>
    <s v="JNST"/>
    <s v="S"/>
    <x v="1"/>
    <s v="181670"/>
    <n v="0"/>
    <x v="745"/>
    <n v="2015"/>
    <s v="20150511"/>
    <s v="20150511"/>
    <n v="82"/>
    <n v="5.78"/>
    <m/>
    <s v="CWT"/>
    <s v="P"/>
    <x v="0"/>
    <s v="Y"/>
    <s v="Y"/>
    <s v="Y"/>
    <n v="3.7000000000000002E-3"/>
    <s v="AD Clip"/>
    <n v="73992"/>
    <n v="73992"/>
    <n v="204284"/>
    <n v="5"/>
    <n v="34578"/>
    <n v="2019"/>
    <m/>
    <m/>
    <m/>
    <m/>
    <m/>
    <m/>
    <m/>
    <m/>
    <m/>
    <m/>
    <m/>
    <m/>
    <m/>
    <m/>
    <m/>
    <m/>
    <m/>
    <m/>
    <m/>
    <m/>
    <m/>
    <m/>
    <m/>
    <m/>
    <m/>
    <m/>
    <m/>
    <m/>
    <m/>
    <m/>
    <m/>
    <m/>
    <m/>
    <m/>
    <m/>
    <m/>
    <m/>
    <m/>
    <m/>
    <m/>
    <m/>
    <m/>
    <m/>
    <m/>
    <m/>
    <m/>
    <m/>
    <m/>
    <m/>
    <n v="6.31"/>
    <m/>
    <m/>
    <m/>
    <m/>
    <m/>
    <m/>
    <m/>
    <m/>
    <m/>
    <m/>
    <m/>
    <m/>
    <m/>
    <m/>
    <m/>
    <m/>
    <m/>
    <m/>
    <m/>
    <m/>
    <m/>
    <m/>
    <m/>
    <m/>
    <m/>
    <m/>
    <m/>
    <m/>
    <m/>
    <m/>
    <m/>
    <m/>
    <m/>
    <m/>
    <m/>
    <m/>
    <m/>
    <m/>
    <m/>
    <m/>
    <m/>
    <m/>
    <m/>
    <m/>
    <m/>
    <m/>
    <m/>
    <m/>
    <m/>
    <m/>
    <m/>
    <m/>
    <m/>
    <m/>
    <m/>
    <m/>
    <m/>
    <m/>
    <m/>
    <m/>
    <m/>
    <m/>
    <m/>
    <m/>
    <m/>
    <m/>
    <m/>
    <m/>
    <m/>
    <m/>
    <m/>
    <m/>
    <m/>
    <m/>
    <m/>
    <m/>
    <m/>
    <m/>
    <m/>
    <m/>
    <m/>
    <m/>
    <m/>
    <m/>
    <m/>
    <m/>
    <m/>
    <m/>
    <m/>
    <m/>
    <n v="3.93"/>
    <m/>
    <m/>
    <m/>
    <m/>
    <m/>
    <m/>
    <m/>
    <m/>
    <m/>
    <m/>
    <m/>
    <m/>
    <m/>
    <m/>
    <m/>
    <m/>
    <m/>
    <m/>
    <n v="7.81"/>
    <m/>
    <m/>
    <m/>
    <m/>
    <n v="2"/>
    <n v="9.2899999999999991"/>
    <m/>
    <m/>
    <n v="10.24"/>
    <n v="7.81"/>
    <n v="18.05"/>
    <n v="11.29"/>
    <n v="29.34"/>
    <n v="3.9652935452481349E-4"/>
    <n v="0.61520109066121342"/>
  </r>
  <r>
    <n v="27"/>
    <n v="106"/>
    <s v="Quinsam R"/>
    <s v="OPS"/>
    <s v="124"/>
    <s v="Chinook"/>
    <s v="3"/>
    <x v="0"/>
    <x v="12"/>
    <n v="106"/>
    <x v="11"/>
    <s v="CK-29"/>
    <s v="EAST VANCOUVER ISLAND-NORTH_FA_0.x"/>
    <s v="M"/>
    <s v="H"/>
    <n v="106"/>
    <s v="Quinsam River H"/>
    <n v="106"/>
    <s v="Quinsam R"/>
    <s v="JNST"/>
    <s v="S"/>
    <x v="1"/>
    <s v="182997"/>
    <n v="0"/>
    <x v="746"/>
    <n v="2015"/>
    <s v="20150617"/>
    <s v="20150617"/>
    <n v="99"/>
    <n v="10.5"/>
    <s v="Delayed release group."/>
    <s v="CWT"/>
    <s v="B"/>
    <x v="0"/>
    <s v="Y"/>
    <s v="Y"/>
    <s v="N"/>
    <n v="4.0000000000000001E-3"/>
    <s v="AD Clip"/>
    <n v="27602"/>
    <s v=""/>
    <n v="61270"/>
    <n v="2"/>
    <n v="34979"/>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1"/>
    <m/>
    <m/>
    <m/>
    <m/>
    <n v="1.87"/>
    <n v="2.4"/>
    <n v="0.91"/>
    <m/>
    <n v="0"/>
    <n v="1.21"/>
    <n v="1.21"/>
    <n v="5.18"/>
    <n v="6.3900000000000006"/>
    <n v="2.3150496340844869E-4"/>
    <n v="0.18935837245696399"/>
  </r>
  <r>
    <n v="27"/>
    <n v="106"/>
    <s v="Quinsam R"/>
    <s v="OPS"/>
    <s v="124"/>
    <s v="Chinook"/>
    <s v="3"/>
    <x v="0"/>
    <x v="12"/>
    <n v="106"/>
    <x v="11"/>
    <s v="CK-29"/>
    <s v="EAST VANCOUVER ISLAND-NORTH_FA_0.x"/>
    <s v="M"/>
    <s v="H"/>
    <n v="106"/>
    <s v="Quinsam River H"/>
    <n v="106"/>
    <s v="Quinsam R"/>
    <s v="JNST"/>
    <s v="S"/>
    <x v="1"/>
    <s v="182997"/>
    <n v="0"/>
    <x v="746"/>
    <n v="2015"/>
    <s v="20150617"/>
    <s v="20150617"/>
    <n v="99"/>
    <n v="10.5"/>
    <s v="Delayed release group."/>
    <s v="CWT"/>
    <s v="B"/>
    <x v="0"/>
    <s v="Y"/>
    <s v="Y"/>
    <s v="N"/>
    <n v="4.0000000000000001E-3"/>
    <s v="AD Clip"/>
    <n v="27602"/>
    <s v=""/>
    <n v="61270"/>
    <n v="3"/>
    <n v="34979"/>
    <n v="2017"/>
    <m/>
    <m/>
    <m/>
    <m/>
    <m/>
    <m/>
    <m/>
    <m/>
    <m/>
    <m/>
    <m/>
    <m/>
    <m/>
    <m/>
    <m/>
    <m/>
    <m/>
    <m/>
    <m/>
    <m/>
    <m/>
    <m/>
    <m/>
    <m/>
    <m/>
    <m/>
    <m/>
    <m/>
    <m/>
    <m/>
    <m/>
    <m/>
    <m/>
    <m/>
    <m/>
    <m/>
    <m/>
    <m/>
    <m/>
    <m/>
    <m/>
    <m/>
    <m/>
    <m/>
    <m/>
    <m/>
    <m/>
    <n v="3.77"/>
    <m/>
    <m/>
    <m/>
    <m/>
    <m/>
    <m/>
    <m/>
    <m/>
    <m/>
    <m/>
    <m/>
    <m/>
    <m/>
    <m/>
    <m/>
    <m/>
    <m/>
    <m/>
    <m/>
    <m/>
    <m/>
    <m/>
    <m/>
    <m/>
    <m/>
    <m/>
    <m/>
    <m/>
    <m/>
    <m/>
    <m/>
    <m/>
    <m/>
    <m/>
    <m/>
    <m/>
    <m/>
    <m/>
    <m/>
    <m/>
    <m/>
    <m/>
    <m/>
    <m/>
    <m/>
    <m/>
    <m/>
    <m/>
    <m/>
    <m/>
    <m/>
    <m/>
    <m/>
    <m/>
    <m/>
    <m/>
    <m/>
    <m/>
    <m/>
    <m/>
    <m/>
    <m/>
    <m/>
    <m/>
    <m/>
    <m/>
    <m/>
    <m/>
    <m/>
    <m/>
    <m/>
    <m/>
    <m/>
    <m/>
    <m/>
    <m/>
    <m/>
    <m/>
    <m/>
    <m/>
    <m/>
    <m/>
    <m/>
    <m/>
    <m/>
    <m/>
    <m/>
    <m/>
    <n v="6.96"/>
    <m/>
    <m/>
    <m/>
    <m/>
    <m/>
    <m/>
    <m/>
    <m/>
    <m/>
    <m/>
    <n v="6.96"/>
    <m/>
    <m/>
    <m/>
    <m/>
    <m/>
    <m/>
    <m/>
    <m/>
    <m/>
    <m/>
    <m/>
    <n v="3.76"/>
    <m/>
    <m/>
    <m/>
    <m/>
    <n v="9.77"/>
    <n v="16.43"/>
    <m/>
    <m/>
    <n v="17.690000000000001"/>
    <n v="3.76"/>
    <n v="21.45"/>
    <n v="26.2"/>
    <n v="47.65"/>
    <n v="1.7263241794072894E-3"/>
    <n v="0.45015739769150054"/>
  </r>
  <r>
    <n v="27"/>
    <n v="106"/>
    <s v="Quinsam R"/>
    <s v="OPS"/>
    <s v="124"/>
    <s v="Chinook"/>
    <s v="3"/>
    <x v="0"/>
    <x v="12"/>
    <n v="106"/>
    <x v="11"/>
    <s v="CK-29"/>
    <s v="EAST VANCOUVER ISLAND-NORTH_FA_0.x"/>
    <s v="M"/>
    <s v="H"/>
    <n v="106"/>
    <s v="Quinsam River H"/>
    <n v="106"/>
    <s v="Quinsam R"/>
    <s v="JNST"/>
    <s v="S"/>
    <x v="1"/>
    <s v="182997"/>
    <n v="0"/>
    <x v="746"/>
    <n v="2015"/>
    <s v="20150617"/>
    <s v="20150617"/>
    <n v="99"/>
    <n v="10.5"/>
    <s v="Delayed release group."/>
    <s v="CWT"/>
    <s v="B"/>
    <x v="0"/>
    <s v="Y"/>
    <s v="Y"/>
    <s v="N"/>
    <n v="4.0000000000000001E-3"/>
    <s v="AD Clip"/>
    <n v="27602"/>
    <s v=""/>
    <n v="61270"/>
    <n v="4"/>
    <n v="34979"/>
    <n v="2018"/>
    <m/>
    <m/>
    <m/>
    <m/>
    <m/>
    <m/>
    <m/>
    <m/>
    <m/>
    <m/>
    <m/>
    <m/>
    <m/>
    <n v="3.03"/>
    <m/>
    <m/>
    <m/>
    <m/>
    <m/>
    <m/>
    <m/>
    <m/>
    <m/>
    <m/>
    <m/>
    <m/>
    <n v="3"/>
    <m/>
    <n v="6.52"/>
    <m/>
    <m/>
    <m/>
    <m/>
    <m/>
    <m/>
    <m/>
    <m/>
    <m/>
    <m/>
    <m/>
    <m/>
    <m/>
    <m/>
    <m/>
    <m/>
    <m/>
    <m/>
    <m/>
    <m/>
    <n v="7.24"/>
    <m/>
    <m/>
    <m/>
    <m/>
    <m/>
    <m/>
    <m/>
    <m/>
    <m/>
    <m/>
    <m/>
    <m/>
    <m/>
    <m/>
    <m/>
    <m/>
    <m/>
    <m/>
    <m/>
    <m/>
    <m/>
    <m/>
    <m/>
    <m/>
    <m/>
    <m/>
    <m/>
    <m/>
    <m/>
    <m/>
    <m/>
    <m/>
    <m/>
    <m/>
    <m/>
    <m/>
    <m/>
    <m/>
    <m/>
    <m/>
    <m/>
    <m/>
    <m/>
    <m/>
    <m/>
    <m/>
    <m/>
    <m/>
    <m/>
    <m/>
    <m/>
    <m/>
    <m/>
    <m/>
    <m/>
    <m/>
    <m/>
    <m/>
    <m/>
    <m/>
    <m/>
    <m/>
    <m/>
    <m/>
    <m/>
    <m/>
    <m/>
    <m/>
    <m/>
    <m/>
    <m/>
    <m/>
    <m/>
    <n v="6.69"/>
    <m/>
    <m/>
    <m/>
    <m/>
    <m/>
    <m/>
    <m/>
    <n v="6.69"/>
    <m/>
    <m/>
    <m/>
    <m/>
    <m/>
    <m/>
    <m/>
    <m/>
    <m/>
    <m/>
    <m/>
    <n v="13.6"/>
    <m/>
    <m/>
    <m/>
    <n v="13.6"/>
    <m/>
    <m/>
    <m/>
    <m/>
    <m/>
    <m/>
    <m/>
    <m/>
    <m/>
    <m/>
    <m/>
    <n v="6.53"/>
    <m/>
    <m/>
    <m/>
    <m/>
    <n v="19.57"/>
    <n v="51.48"/>
    <m/>
    <m/>
    <n v="60.37"/>
    <n v="6.53"/>
    <n v="66.900000000000006"/>
    <n v="71.05"/>
    <n v="137.94999999999999"/>
    <n v="4.9978262444750378E-3"/>
    <n v="0.4849583182312433"/>
  </r>
  <r>
    <n v="27"/>
    <n v="106"/>
    <s v="Quinsam R"/>
    <s v="OPS"/>
    <s v="124"/>
    <s v="Chinook"/>
    <s v="3"/>
    <x v="0"/>
    <x v="12"/>
    <n v="106"/>
    <x v="11"/>
    <s v="CK-29"/>
    <s v="EAST VANCOUVER ISLAND-NORTH_FA_0.x"/>
    <s v="M"/>
    <s v="H"/>
    <n v="106"/>
    <s v="Quinsam River H"/>
    <n v="106"/>
    <s v="Quinsam R"/>
    <s v="JNST"/>
    <s v="S"/>
    <x v="1"/>
    <s v="182997"/>
    <n v="0"/>
    <x v="746"/>
    <n v="2015"/>
    <s v="20150617"/>
    <s v="20150617"/>
    <n v="99"/>
    <n v="10.5"/>
    <s v="Delayed release group."/>
    <s v="CWT"/>
    <s v="B"/>
    <x v="0"/>
    <s v="Y"/>
    <s v="Y"/>
    <s v="N"/>
    <n v="4.0000000000000001E-3"/>
    <s v="AD Clip"/>
    <n v="27602"/>
    <n v="27602"/>
    <n v="61270"/>
    <n v="5"/>
    <n v="34979"/>
    <n v="2019"/>
    <m/>
    <m/>
    <m/>
    <m/>
    <m/>
    <m/>
    <m/>
    <m/>
    <m/>
    <m/>
    <m/>
    <m/>
    <m/>
    <n v="5.66"/>
    <m/>
    <m/>
    <m/>
    <m/>
    <m/>
    <m/>
    <m/>
    <m/>
    <m/>
    <m/>
    <m/>
    <m/>
    <m/>
    <m/>
    <n v="4.82"/>
    <m/>
    <m/>
    <m/>
    <m/>
    <m/>
    <m/>
    <m/>
    <m/>
    <m/>
    <m/>
    <m/>
    <m/>
    <m/>
    <m/>
    <m/>
    <m/>
    <m/>
    <m/>
    <m/>
    <m/>
    <m/>
    <m/>
    <m/>
    <m/>
    <m/>
    <m/>
    <m/>
    <m/>
    <m/>
    <m/>
    <m/>
    <m/>
    <m/>
    <m/>
    <m/>
    <m/>
    <m/>
    <m/>
    <m/>
    <m/>
    <m/>
    <m/>
    <m/>
    <m/>
    <m/>
    <m/>
    <m/>
    <m/>
    <m/>
    <m/>
    <m/>
    <m/>
    <m/>
    <m/>
    <m/>
    <m/>
    <m/>
    <m/>
    <m/>
    <m/>
    <m/>
    <m/>
    <m/>
    <m/>
    <m/>
    <m/>
    <m/>
    <m/>
    <m/>
    <m/>
    <m/>
    <m/>
    <m/>
    <m/>
    <m/>
    <m/>
    <m/>
    <m/>
    <m/>
    <m/>
    <m/>
    <m/>
    <m/>
    <m/>
    <m/>
    <m/>
    <m/>
    <m/>
    <m/>
    <m/>
    <m/>
    <m/>
    <m/>
    <m/>
    <m/>
    <m/>
    <m/>
    <m/>
    <m/>
    <m/>
    <m/>
    <m/>
    <m/>
    <m/>
    <m/>
    <m/>
    <m/>
    <m/>
    <m/>
    <m/>
    <m/>
    <m/>
    <m/>
    <m/>
    <m/>
    <m/>
    <m/>
    <m/>
    <m/>
    <m/>
    <m/>
    <m/>
    <m/>
    <m/>
    <m/>
    <m/>
    <m/>
    <m/>
    <m/>
    <m/>
    <m/>
    <m/>
    <m/>
    <m/>
    <m/>
    <n v="0.43"/>
    <n v="0.56999999999999995"/>
    <m/>
    <m/>
    <n v="10.48"/>
    <n v="0"/>
    <n v="10.48"/>
    <n v="1"/>
    <n v="11.48"/>
    <n v="4.1591189044272155E-4"/>
    <n v="0.91289198606271782"/>
  </r>
  <r>
    <n v="27"/>
    <n v="106"/>
    <s v="Quinsam R"/>
    <s v="OPS"/>
    <s v="124"/>
    <s v="Chinook"/>
    <s v="3"/>
    <x v="0"/>
    <x v="12"/>
    <n v="106"/>
    <x v="11"/>
    <s v="CK-29"/>
    <s v="EAST VANCOUVER ISLAND-NORTH_FA_0.x"/>
    <s v="M"/>
    <s v="H"/>
    <n v="106"/>
    <s v="Quinsam River H"/>
    <n v="106"/>
    <s v="Quinsam R"/>
    <s v="JNST"/>
    <s v="S"/>
    <x v="1"/>
    <s v="182998"/>
    <n v="0"/>
    <x v="747"/>
    <n v="2015"/>
    <s v="20150617"/>
    <s v="20150617"/>
    <n v="99"/>
    <n v="10.5"/>
    <s v="Delayed release group."/>
    <s v="CWT"/>
    <s v="B"/>
    <x v="0"/>
    <s v="Y"/>
    <s v="Y"/>
    <s v="N"/>
    <n v="4.0000000000000001E-3"/>
    <s v="AD Clip"/>
    <n v="28323"/>
    <s v=""/>
    <n v="62869"/>
    <n v="2"/>
    <n v="34980"/>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6"/>
    <n v="0.54"/>
    <m/>
    <m/>
    <n v="0"/>
    <n v="0"/>
    <n v="0"/>
    <n v="1"/>
    <n v="1"/>
    <n v="3.5306994315573918E-5"/>
    <n v="0"/>
  </r>
  <r>
    <n v="27"/>
    <n v="106"/>
    <s v="Quinsam R"/>
    <s v="OPS"/>
    <s v="124"/>
    <s v="Chinook"/>
    <s v="3"/>
    <x v="0"/>
    <x v="12"/>
    <n v="106"/>
    <x v="11"/>
    <s v="CK-29"/>
    <s v="EAST VANCOUVER ISLAND-NORTH_FA_0.x"/>
    <s v="M"/>
    <s v="H"/>
    <n v="106"/>
    <s v="Quinsam River H"/>
    <n v="106"/>
    <s v="Quinsam R"/>
    <s v="JNST"/>
    <s v="S"/>
    <x v="1"/>
    <s v="182998"/>
    <n v="0"/>
    <x v="747"/>
    <n v="2015"/>
    <s v="20150617"/>
    <s v="20150617"/>
    <n v="99"/>
    <n v="10.5"/>
    <s v="Delayed release group."/>
    <s v="CWT"/>
    <s v="B"/>
    <x v="0"/>
    <s v="Y"/>
    <s v="Y"/>
    <s v="N"/>
    <n v="4.0000000000000001E-3"/>
    <s v="AD Clip"/>
    <n v="28323"/>
    <s v=""/>
    <n v="62869"/>
    <n v="3"/>
    <n v="34980"/>
    <n v="2017"/>
    <m/>
    <m/>
    <m/>
    <m/>
    <m/>
    <m/>
    <m/>
    <m/>
    <m/>
    <m/>
    <m/>
    <m/>
    <m/>
    <n v="6.02"/>
    <m/>
    <m/>
    <m/>
    <m/>
    <m/>
    <m/>
    <m/>
    <m/>
    <m/>
    <m/>
    <m/>
    <m/>
    <n v="3.71"/>
    <m/>
    <m/>
    <m/>
    <m/>
    <m/>
    <m/>
    <m/>
    <n v="3.97"/>
    <m/>
    <m/>
    <m/>
    <m/>
    <m/>
    <m/>
    <m/>
    <m/>
    <m/>
    <m/>
    <m/>
    <m/>
    <m/>
    <m/>
    <n v="8.6199999999999992"/>
    <m/>
    <m/>
    <m/>
    <m/>
    <m/>
    <m/>
    <m/>
    <m/>
    <m/>
    <m/>
    <m/>
    <m/>
    <m/>
    <m/>
    <m/>
    <m/>
    <m/>
    <m/>
    <m/>
    <m/>
    <m/>
    <m/>
    <m/>
    <m/>
    <m/>
    <m/>
    <m/>
    <m/>
    <m/>
    <m/>
    <m/>
    <m/>
    <m/>
    <m/>
    <m/>
    <m/>
    <m/>
    <m/>
    <m/>
    <m/>
    <m/>
    <m/>
    <m/>
    <m/>
    <m/>
    <m/>
    <m/>
    <m/>
    <m/>
    <m/>
    <m/>
    <m/>
    <m/>
    <m/>
    <m/>
    <m/>
    <m/>
    <m/>
    <m/>
    <m/>
    <m/>
    <m/>
    <m/>
    <n v="1"/>
    <m/>
    <m/>
    <m/>
    <m/>
    <n v="11.66"/>
    <m/>
    <m/>
    <m/>
    <m/>
    <m/>
    <m/>
    <m/>
    <m/>
    <m/>
    <m/>
    <m/>
    <m/>
    <n v="8.0500000000000007"/>
    <m/>
    <m/>
    <m/>
    <m/>
    <n v="6.96"/>
    <m/>
    <m/>
    <m/>
    <m/>
    <m/>
    <m/>
    <m/>
    <m/>
    <m/>
    <m/>
    <m/>
    <m/>
    <m/>
    <m/>
    <m/>
    <m/>
    <m/>
    <m/>
    <m/>
    <m/>
    <m/>
    <m/>
    <n v="2.44"/>
    <m/>
    <m/>
    <m/>
    <m/>
    <n v="7.31"/>
    <n v="12.25"/>
    <m/>
    <m/>
    <n v="49.99"/>
    <n v="2.44"/>
    <n v="52.43"/>
    <n v="19.559999999999999"/>
    <n v="71.989999999999995"/>
    <n v="2.541750520778166E-3"/>
    <n v="0.72829559661064036"/>
  </r>
  <r>
    <n v="27"/>
    <n v="106"/>
    <s v="Quinsam R"/>
    <s v="OPS"/>
    <s v="124"/>
    <s v="Chinook"/>
    <s v="3"/>
    <x v="0"/>
    <x v="12"/>
    <n v="106"/>
    <x v="11"/>
    <s v="CK-29"/>
    <s v="EAST VANCOUVER ISLAND-NORTH_FA_0.x"/>
    <s v="M"/>
    <s v="H"/>
    <n v="106"/>
    <s v="Quinsam River H"/>
    <n v="106"/>
    <s v="Quinsam R"/>
    <s v="JNST"/>
    <s v="S"/>
    <x v="1"/>
    <s v="182998"/>
    <n v="0"/>
    <x v="747"/>
    <n v="2015"/>
    <s v="20150617"/>
    <s v="20150617"/>
    <n v="99"/>
    <n v="10.5"/>
    <s v="Delayed release group."/>
    <s v="CWT"/>
    <s v="B"/>
    <x v="0"/>
    <s v="Y"/>
    <s v="Y"/>
    <s v="N"/>
    <n v="4.0000000000000001E-3"/>
    <s v="AD Clip"/>
    <n v="28323"/>
    <s v=""/>
    <n v="62869"/>
    <n v="4"/>
    <n v="34980"/>
    <n v="2018"/>
    <m/>
    <m/>
    <m/>
    <m/>
    <m/>
    <m/>
    <m/>
    <m/>
    <m/>
    <m/>
    <m/>
    <m/>
    <m/>
    <n v="3.03"/>
    <m/>
    <m/>
    <m/>
    <m/>
    <m/>
    <m/>
    <m/>
    <m/>
    <m/>
    <m/>
    <m/>
    <m/>
    <m/>
    <m/>
    <n v="6.52"/>
    <m/>
    <m/>
    <m/>
    <m/>
    <m/>
    <n v="6.52"/>
    <m/>
    <m/>
    <m/>
    <m/>
    <m/>
    <m/>
    <m/>
    <m/>
    <m/>
    <m/>
    <m/>
    <m/>
    <m/>
    <m/>
    <n v="14.48"/>
    <m/>
    <m/>
    <m/>
    <m/>
    <m/>
    <m/>
    <m/>
    <m/>
    <m/>
    <m/>
    <m/>
    <m/>
    <m/>
    <m/>
    <m/>
    <m/>
    <m/>
    <m/>
    <m/>
    <m/>
    <m/>
    <m/>
    <m/>
    <m/>
    <m/>
    <m/>
    <m/>
    <m/>
    <m/>
    <m/>
    <m/>
    <m/>
    <m/>
    <m/>
    <m/>
    <m/>
    <m/>
    <m/>
    <m/>
    <m/>
    <m/>
    <m/>
    <m/>
    <m/>
    <m/>
    <m/>
    <m/>
    <m/>
    <m/>
    <m/>
    <m/>
    <m/>
    <m/>
    <m/>
    <m/>
    <m/>
    <m/>
    <m/>
    <m/>
    <m/>
    <m/>
    <m/>
    <m/>
    <m/>
    <m/>
    <m/>
    <m/>
    <m/>
    <m/>
    <m/>
    <m/>
    <m/>
    <m/>
    <m/>
    <m/>
    <m/>
    <m/>
    <m/>
    <m/>
    <m/>
    <m/>
    <m/>
    <m/>
    <m/>
    <m/>
    <m/>
    <n v="6.8"/>
    <m/>
    <m/>
    <m/>
    <n v="6.8"/>
    <m/>
    <m/>
    <m/>
    <m/>
    <m/>
    <m/>
    <m/>
    <m/>
    <m/>
    <m/>
    <m/>
    <m/>
    <m/>
    <m/>
    <m/>
    <m/>
    <n v="3.03"/>
    <m/>
    <n v="4.2699999999999996"/>
    <m/>
    <m/>
    <m/>
    <m/>
    <n v="18.45"/>
    <n v="46.89"/>
    <m/>
    <m/>
    <n v="47.18"/>
    <n v="4.2699999999999996"/>
    <n v="51.45"/>
    <n v="65.34"/>
    <n v="116.78999999999999"/>
    <n v="4.1235038661158775E-3"/>
    <n v="0.44053429231954794"/>
  </r>
  <r>
    <n v="27"/>
    <n v="106"/>
    <s v="Quinsam R"/>
    <s v="OPS"/>
    <s v="124"/>
    <s v="Chinook"/>
    <s v="3"/>
    <x v="0"/>
    <x v="12"/>
    <n v="106"/>
    <x v="11"/>
    <s v="CK-29"/>
    <s v="EAST VANCOUVER ISLAND-NORTH_FA_0.x"/>
    <s v="M"/>
    <s v="H"/>
    <n v="106"/>
    <s v="Quinsam River H"/>
    <n v="106"/>
    <s v="Quinsam R"/>
    <s v="JNST"/>
    <s v="S"/>
    <x v="1"/>
    <s v="182998"/>
    <n v="0"/>
    <x v="747"/>
    <n v="2015"/>
    <s v="20150617"/>
    <s v="20150617"/>
    <n v="99"/>
    <n v="10.5"/>
    <s v="Delayed release group."/>
    <s v="CWT"/>
    <s v="B"/>
    <x v="0"/>
    <s v="Y"/>
    <s v="Y"/>
    <s v="N"/>
    <n v="4.0000000000000001E-3"/>
    <s v="AD Clip"/>
    <n v="28323"/>
    <n v="28323"/>
    <n v="62869"/>
    <n v="5"/>
    <n v="34980"/>
    <n v="2019"/>
    <m/>
    <m/>
    <m/>
    <m/>
    <m/>
    <m/>
    <m/>
    <m/>
    <m/>
    <m/>
    <m/>
    <m/>
    <m/>
    <m/>
    <m/>
    <m/>
    <m/>
    <m/>
    <m/>
    <m/>
    <m/>
    <m/>
    <m/>
    <m/>
    <m/>
    <m/>
    <m/>
    <m/>
    <m/>
    <m/>
    <m/>
    <m/>
    <m/>
    <m/>
    <m/>
    <m/>
    <m/>
    <m/>
    <m/>
    <m/>
    <m/>
    <m/>
    <m/>
    <m/>
    <m/>
    <m/>
    <m/>
    <m/>
    <m/>
    <n v="6.31"/>
    <m/>
    <m/>
    <m/>
    <m/>
    <m/>
    <m/>
    <m/>
    <m/>
    <m/>
    <m/>
    <m/>
    <m/>
    <m/>
    <m/>
    <m/>
    <m/>
    <m/>
    <m/>
    <m/>
    <m/>
    <m/>
    <m/>
    <m/>
    <m/>
    <m/>
    <m/>
    <m/>
    <m/>
    <m/>
    <m/>
    <m/>
    <m/>
    <m/>
    <m/>
    <m/>
    <m/>
    <m/>
    <m/>
    <m/>
    <m/>
    <m/>
    <m/>
    <m/>
    <m/>
    <m/>
    <m/>
    <m/>
    <m/>
    <m/>
    <m/>
    <m/>
    <m/>
    <m/>
    <m/>
    <m/>
    <m/>
    <m/>
    <m/>
    <m/>
    <m/>
    <m/>
    <m/>
    <m/>
    <m/>
    <m/>
    <m/>
    <m/>
    <m/>
    <m/>
    <m/>
    <m/>
    <m/>
    <m/>
    <m/>
    <m/>
    <m/>
    <m/>
    <m/>
    <m/>
    <m/>
    <m/>
    <m/>
    <m/>
    <m/>
    <m/>
    <m/>
    <m/>
    <m/>
    <m/>
    <m/>
    <m/>
    <m/>
    <m/>
    <m/>
    <m/>
    <m/>
    <m/>
    <m/>
    <m/>
    <m/>
    <m/>
    <m/>
    <m/>
    <m/>
    <m/>
    <m/>
    <m/>
    <m/>
    <m/>
    <m/>
    <m/>
    <m/>
    <m/>
    <m/>
    <n v="0.95"/>
    <n v="3.15"/>
    <m/>
    <m/>
    <n v="6.31"/>
    <n v="0"/>
    <n v="6.31"/>
    <n v="4.0999999999999996"/>
    <n v="10.41"/>
    <n v="3.6754581082512448E-4"/>
    <n v="0.60614793467819394"/>
  </r>
  <r>
    <n v="27"/>
    <n v="106"/>
    <s v="Quinsam R"/>
    <s v="OPS"/>
    <s v="124"/>
    <s v="Chinook"/>
    <s v="3"/>
    <x v="0"/>
    <x v="12"/>
    <n v="106"/>
    <x v="11"/>
    <s v="CK-29"/>
    <s v="EAST VANCOUVER ISLAND-NORTH_FA_0.x"/>
    <s v="M"/>
    <s v="H"/>
    <n v="106"/>
    <s v="Quinsam River H"/>
    <n v="106"/>
    <s v="Quinsam R"/>
    <s v="JNST"/>
    <s v="S"/>
    <x v="1"/>
    <s v="182999"/>
    <n v="0"/>
    <x v="748"/>
    <n v="2015"/>
    <s v="20150617"/>
    <s v="20150617"/>
    <n v="99"/>
    <n v="10.5"/>
    <s v="Delayed release group."/>
    <s v="CWT"/>
    <s v="B"/>
    <x v="0"/>
    <s v="Y"/>
    <s v="Y"/>
    <s v="N"/>
    <n v="4.0000000000000001E-3"/>
    <s v="AD Clip"/>
    <n v="28562"/>
    <s v=""/>
    <n v="63399"/>
    <n v="2"/>
    <n v="34978"/>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6"/>
    <n v="0.54"/>
    <m/>
    <m/>
    <n v="0"/>
    <n v="0"/>
    <n v="0"/>
    <n v="1"/>
    <n v="1"/>
    <n v="3.5011553812758213E-5"/>
    <n v="0"/>
  </r>
  <r>
    <n v="27"/>
    <n v="106"/>
    <s v="Quinsam R"/>
    <s v="OPS"/>
    <s v="124"/>
    <s v="Chinook"/>
    <s v="3"/>
    <x v="0"/>
    <x v="12"/>
    <n v="106"/>
    <x v="11"/>
    <s v="CK-29"/>
    <s v="EAST VANCOUVER ISLAND-NORTH_FA_0.x"/>
    <s v="M"/>
    <s v="H"/>
    <n v="106"/>
    <s v="Quinsam River H"/>
    <n v="106"/>
    <s v="Quinsam R"/>
    <s v="JNST"/>
    <s v="S"/>
    <x v="1"/>
    <s v="182999"/>
    <n v="0"/>
    <x v="748"/>
    <n v="2015"/>
    <s v="20150617"/>
    <s v="20150617"/>
    <n v="99"/>
    <n v="10.5"/>
    <s v="Delayed release group."/>
    <s v="CWT"/>
    <s v="B"/>
    <x v="0"/>
    <s v="Y"/>
    <s v="Y"/>
    <s v="N"/>
    <n v="4.0000000000000001E-3"/>
    <s v="AD Clip"/>
    <n v="28562"/>
    <s v=""/>
    <n v="63399"/>
    <n v="3"/>
    <n v="34978"/>
    <n v="2017"/>
    <m/>
    <m/>
    <m/>
    <m/>
    <m/>
    <m/>
    <m/>
    <m/>
    <m/>
    <m/>
    <m/>
    <m/>
    <m/>
    <m/>
    <m/>
    <m/>
    <m/>
    <m/>
    <m/>
    <m/>
    <m/>
    <m/>
    <m/>
    <m/>
    <m/>
    <m/>
    <m/>
    <m/>
    <m/>
    <m/>
    <m/>
    <m/>
    <m/>
    <m/>
    <m/>
    <m/>
    <m/>
    <m/>
    <m/>
    <m/>
    <m/>
    <m/>
    <m/>
    <m/>
    <m/>
    <m/>
    <m/>
    <m/>
    <m/>
    <m/>
    <m/>
    <m/>
    <m/>
    <m/>
    <m/>
    <m/>
    <m/>
    <m/>
    <m/>
    <m/>
    <m/>
    <m/>
    <m/>
    <m/>
    <m/>
    <m/>
    <m/>
    <m/>
    <m/>
    <m/>
    <m/>
    <m/>
    <m/>
    <m/>
    <m/>
    <m/>
    <m/>
    <m/>
    <m/>
    <m/>
    <m/>
    <m/>
    <m/>
    <m/>
    <m/>
    <m/>
    <m/>
    <m/>
    <m/>
    <m/>
    <m/>
    <m/>
    <m/>
    <m/>
    <m/>
    <m/>
    <m/>
    <m/>
    <m/>
    <m/>
    <m/>
    <m/>
    <m/>
    <m/>
    <m/>
    <m/>
    <m/>
    <m/>
    <m/>
    <m/>
    <m/>
    <m/>
    <m/>
    <m/>
    <m/>
    <m/>
    <m/>
    <m/>
    <m/>
    <m/>
    <m/>
    <m/>
    <m/>
    <m/>
    <m/>
    <m/>
    <m/>
    <m/>
    <m/>
    <m/>
    <m/>
    <n v="8.0500000000000007"/>
    <m/>
    <m/>
    <m/>
    <m/>
    <n v="6.96"/>
    <m/>
    <m/>
    <m/>
    <m/>
    <m/>
    <m/>
    <m/>
    <m/>
    <m/>
    <m/>
    <m/>
    <m/>
    <m/>
    <m/>
    <m/>
    <m/>
    <m/>
    <m/>
    <m/>
    <m/>
    <m/>
    <m/>
    <n v="9.24"/>
    <m/>
    <m/>
    <m/>
    <m/>
    <n v="8.84"/>
    <n v="17.170000000000002"/>
    <m/>
    <m/>
    <n v="15.01"/>
    <n v="9.24"/>
    <n v="24.25"/>
    <n v="26.01"/>
    <n v="50.260000000000005"/>
    <n v="1.7596806946292278E-3"/>
    <n v="0.48249104655789887"/>
  </r>
  <r>
    <n v="27"/>
    <n v="106"/>
    <s v="Quinsam R"/>
    <s v="OPS"/>
    <s v="124"/>
    <s v="Chinook"/>
    <s v="3"/>
    <x v="0"/>
    <x v="12"/>
    <n v="106"/>
    <x v="11"/>
    <s v="CK-29"/>
    <s v="EAST VANCOUVER ISLAND-NORTH_FA_0.x"/>
    <s v="M"/>
    <s v="H"/>
    <n v="106"/>
    <s v="Quinsam River H"/>
    <n v="106"/>
    <s v="Quinsam R"/>
    <s v="JNST"/>
    <s v="S"/>
    <x v="1"/>
    <s v="182999"/>
    <n v="0"/>
    <x v="748"/>
    <n v="2015"/>
    <s v="20150617"/>
    <s v="20150617"/>
    <n v="99"/>
    <n v="10.5"/>
    <s v="Delayed release group."/>
    <s v="CWT"/>
    <s v="B"/>
    <x v="0"/>
    <s v="Y"/>
    <s v="Y"/>
    <s v="N"/>
    <n v="4.0000000000000001E-3"/>
    <s v="AD Clip"/>
    <n v="28562"/>
    <s v=""/>
    <n v="63399"/>
    <n v="4"/>
    <n v="34978"/>
    <n v="2018"/>
    <m/>
    <m/>
    <m/>
    <m/>
    <m/>
    <m/>
    <m/>
    <m/>
    <m/>
    <m/>
    <m/>
    <m/>
    <m/>
    <n v="3.03"/>
    <m/>
    <m/>
    <m/>
    <m/>
    <m/>
    <m/>
    <m/>
    <m/>
    <m/>
    <m/>
    <m/>
    <m/>
    <m/>
    <m/>
    <n v="6.52"/>
    <m/>
    <m/>
    <m/>
    <m/>
    <m/>
    <m/>
    <m/>
    <m/>
    <m/>
    <m/>
    <m/>
    <m/>
    <m/>
    <m/>
    <m/>
    <m/>
    <m/>
    <m/>
    <m/>
    <m/>
    <n v="7.24"/>
    <m/>
    <m/>
    <m/>
    <m/>
    <m/>
    <m/>
    <m/>
    <m/>
    <m/>
    <m/>
    <m/>
    <m/>
    <m/>
    <m/>
    <m/>
    <m/>
    <m/>
    <m/>
    <m/>
    <m/>
    <m/>
    <m/>
    <m/>
    <m/>
    <m/>
    <m/>
    <m/>
    <m/>
    <m/>
    <m/>
    <m/>
    <m/>
    <m/>
    <m/>
    <m/>
    <m/>
    <m/>
    <m/>
    <m/>
    <m/>
    <m/>
    <m/>
    <m/>
    <m/>
    <m/>
    <m/>
    <m/>
    <m/>
    <m/>
    <m/>
    <m/>
    <m/>
    <m/>
    <m/>
    <m/>
    <m/>
    <n v="4.57"/>
    <m/>
    <m/>
    <m/>
    <m/>
    <m/>
    <m/>
    <m/>
    <m/>
    <m/>
    <m/>
    <m/>
    <m/>
    <m/>
    <m/>
    <m/>
    <m/>
    <n v="6.69"/>
    <m/>
    <m/>
    <m/>
    <m/>
    <m/>
    <m/>
    <m/>
    <n v="35.71"/>
    <m/>
    <m/>
    <m/>
    <m/>
    <m/>
    <m/>
    <m/>
    <m/>
    <n v="6.8"/>
    <m/>
    <m/>
    <n v="6.8"/>
    <m/>
    <m/>
    <m/>
    <n v="6.8"/>
    <m/>
    <m/>
    <m/>
    <m/>
    <m/>
    <m/>
    <m/>
    <m/>
    <m/>
    <m/>
    <m/>
    <n v="15.74"/>
    <m/>
    <m/>
    <m/>
    <m/>
    <n v="18.96"/>
    <n v="31.88"/>
    <m/>
    <m/>
    <n v="84.16"/>
    <n v="15.74"/>
    <n v="99.9"/>
    <n v="50.84"/>
    <n v="150.73999999999998"/>
    <n v="5.2776416217351716E-3"/>
    <n v="0.66273052938835098"/>
  </r>
  <r>
    <n v="27"/>
    <n v="106"/>
    <s v="Quinsam R"/>
    <s v="OPS"/>
    <s v="124"/>
    <s v="Chinook"/>
    <s v="3"/>
    <x v="0"/>
    <x v="12"/>
    <n v="106"/>
    <x v="11"/>
    <s v="CK-29"/>
    <s v="EAST VANCOUVER ISLAND-NORTH_FA_0.x"/>
    <s v="M"/>
    <s v="H"/>
    <n v="106"/>
    <s v="Quinsam River H"/>
    <n v="106"/>
    <s v="Quinsam R"/>
    <s v="JNST"/>
    <s v="S"/>
    <x v="1"/>
    <s v="182999"/>
    <n v="0"/>
    <x v="748"/>
    <n v="2015"/>
    <s v="20150617"/>
    <s v="20150617"/>
    <n v="99"/>
    <n v="10.5"/>
    <s v="Delayed release group."/>
    <s v="CWT"/>
    <s v="B"/>
    <x v="0"/>
    <s v="Y"/>
    <s v="Y"/>
    <s v="N"/>
    <n v="4.0000000000000001E-3"/>
    <s v="AD Clip"/>
    <n v="28562"/>
    <n v="28562"/>
    <n v="63399"/>
    <n v="5"/>
    <n v="34978"/>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n v="3.93"/>
    <m/>
    <m/>
    <m/>
    <m/>
    <m/>
    <m/>
    <m/>
    <m/>
    <m/>
    <m/>
    <m/>
    <m/>
    <m/>
    <m/>
    <m/>
    <m/>
    <m/>
    <m/>
    <m/>
    <m/>
    <m/>
    <m/>
    <m/>
    <m/>
    <m/>
    <m/>
    <m/>
    <n v="1.05"/>
    <n v="6.13"/>
    <m/>
    <m/>
    <n v="3.93"/>
    <n v="0"/>
    <n v="3.93"/>
    <n v="7.18"/>
    <n v="11.11"/>
    <n v="3.8897836285974372E-4"/>
    <n v="0.35373537353735379"/>
  </r>
  <r>
    <n v="27"/>
    <n v="106"/>
    <s v="Quinsam R"/>
    <s v="OPS"/>
    <s v="124"/>
    <s v="Chinook"/>
    <s v="3"/>
    <x v="0"/>
    <x v="12"/>
    <n v="106"/>
    <x v="11"/>
    <s v="CK-29"/>
    <s v="EAST VANCOUVER ISLAND-NORTH_FA_0.x"/>
    <s v="M"/>
    <s v="H"/>
    <n v="106"/>
    <s v="Quinsam River H"/>
    <n v="106"/>
    <s v="Quinsam R"/>
    <s v="JNST"/>
    <s v="S"/>
    <x v="1"/>
    <s v="183369"/>
    <n v="0"/>
    <x v="749"/>
    <n v="2015"/>
    <s v="20150512"/>
    <s v="20150512"/>
    <n v="79"/>
    <n v="5.41"/>
    <m/>
    <s v="CWT"/>
    <s v="P"/>
    <x v="0"/>
    <s v="Y"/>
    <s v="Y"/>
    <s v="Y"/>
    <n v="5.5999999999999999E-3"/>
    <s v="AD Clip"/>
    <n v="108737"/>
    <s v=""/>
    <n v="394971"/>
    <n v="2"/>
    <n v="34579"/>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3.71"/>
    <n v="4.37"/>
    <m/>
    <m/>
    <n v="0"/>
    <n v="0"/>
    <n v="0"/>
    <n v="8.08"/>
    <n v="8.08"/>
    <n v="7.4307733338238135E-5"/>
    <n v="0"/>
  </r>
  <r>
    <n v="27"/>
    <n v="106"/>
    <s v="Quinsam R"/>
    <s v="OPS"/>
    <s v="124"/>
    <s v="Chinook"/>
    <s v="3"/>
    <x v="0"/>
    <x v="12"/>
    <n v="106"/>
    <x v="11"/>
    <s v="CK-29"/>
    <s v="EAST VANCOUVER ISLAND-NORTH_FA_0.x"/>
    <s v="M"/>
    <s v="H"/>
    <n v="106"/>
    <s v="Quinsam River H"/>
    <n v="106"/>
    <s v="Quinsam R"/>
    <s v="JNST"/>
    <s v="S"/>
    <x v="1"/>
    <s v="183369"/>
    <n v="0"/>
    <x v="749"/>
    <n v="2015"/>
    <s v="20150512"/>
    <s v="20150512"/>
    <n v="79"/>
    <n v="5.41"/>
    <m/>
    <s v="CWT"/>
    <s v="P"/>
    <x v="0"/>
    <s v="Y"/>
    <s v="Y"/>
    <s v="Y"/>
    <n v="5.5999999999999999E-3"/>
    <s v="AD Clip"/>
    <n v="108737"/>
    <s v=""/>
    <n v="394971"/>
    <n v="3"/>
    <n v="34579"/>
    <n v="2017"/>
    <m/>
    <m/>
    <m/>
    <m/>
    <m/>
    <m/>
    <m/>
    <m/>
    <m/>
    <m/>
    <m/>
    <m/>
    <m/>
    <m/>
    <m/>
    <m/>
    <m/>
    <m/>
    <m/>
    <m/>
    <m/>
    <m/>
    <m/>
    <m/>
    <m/>
    <m/>
    <m/>
    <m/>
    <m/>
    <m/>
    <m/>
    <m/>
    <m/>
    <m/>
    <n v="11.91"/>
    <m/>
    <m/>
    <m/>
    <m/>
    <m/>
    <m/>
    <m/>
    <m/>
    <m/>
    <m/>
    <m/>
    <m/>
    <m/>
    <m/>
    <m/>
    <m/>
    <m/>
    <m/>
    <m/>
    <m/>
    <m/>
    <m/>
    <m/>
    <m/>
    <m/>
    <m/>
    <m/>
    <m/>
    <m/>
    <m/>
    <m/>
    <m/>
    <m/>
    <m/>
    <m/>
    <m/>
    <m/>
    <m/>
    <m/>
    <m/>
    <m/>
    <m/>
    <m/>
    <m/>
    <m/>
    <m/>
    <m/>
    <m/>
    <m/>
    <m/>
    <m/>
    <m/>
    <m/>
    <m/>
    <m/>
    <m/>
    <m/>
    <m/>
    <m/>
    <m/>
    <m/>
    <m/>
    <m/>
    <m/>
    <m/>
    <m/>
    <m/>
    <m/>
    <m/>
    <m/>
    <m/>
    <m/>
    <m/>
    <m/>
    <m/>
    <m/>
    <m/>
    <m/>
    <m/>
    <m/>
    <m/>
    <m/>
    <m/>
    <m/>
    <m/>
    <m/>
    <m/>
    <m/>
    <m/>
    <m/>
    <m/>
    <m/>
    <m/>
    <m/>
    <m/>
    <m/>
    <m/>
    <m/>
    <m/>
    <m/>
    <m/>
    <m/>
    <m/>
    <m/>
    <m/>
    <m/>
    <m/>
    <m/>
    <m/>
    <m/>
    <m/>
    <m/>
    <m/>
    <m/>
    <m/>
    <m/>
    <m/>
    <m/>
    <m/>
    <m/>
    <m/>
    <m/>
    <m/>
    <m/>
    <n v="13.59"/>
    <m/>
    <m/>
    <m/>
    <m/>
    <n v="19.73"/>
    <n v="33.65"/>
    <m/>
    <m/>
    <n v="11.91"/>
    <n v="13.59"/>
    <n v="25.5"/>
    <n v="53.38"/>
    <n v="78.88"/>
    <n v="7.25420050212899E-4"/>
    <n v="0.32327586206896552"/>
  </r>
  <r>
    <n v="27"/>
    <n v="106"/>
    <s v="Quinsam R"/>
    <s v="OPS"/>
    <s v="124"/>
    <s v="Chinook"/>
    <s v="3"/>
    <x v="0"/>
    <x v="12"/>
    <n v="106"/>
    <x v="11"/>
    <s v="CK-29"/>
    <s v="EAST VANCOUVER ISLAND-NORTH_FA_0.x"/>
    <s v="M"/>
    <s v="H"/>
    <n v="106"/>
    <s v="Quinsam River H"/>
    <n v="106"/>
    <s v="Quinsam R"/>
    <s v="JNST"/>
    <s v="S"/>
    <x v="1"/>
    <s v="183369"/>
    <n v="0"/>
    <x v="749"/>
    <n v="2015"/>
    <s v="20150512"/>
    <s v="20150512"/>
    <n v="79"/>
    <n v="5.41"/>
    <m/>
    <s v="CWT"/>
    <s v="P"/>
    <x v="0"/>
    <s v="Y"/>
    <s v="Y"/>
    <s v="Y"/>
    <n v="5.5999999999999999E-3"/>
    <s v="AD Clip"/>
    <n v="108737"/>
    <s v=""/>
    <n v="394971"/>
    <n v="4"/>
    <n v="34579"/>
    <n v="2018"/>
    <m/>
    <m/>
    <m/>
    <m/>
    <m/>
    <m/>
    <m/>
    <m/>
    <m/>
    <m/>
    <m/>
    <m/>
    <m/>
    <n v="3.03"/>
    <n v="3"/>
    <m/>
    <n v="3"/>
    <m/>
    <m/>
    <m/>
    <m/>
    <m/>
    <m/>
    <m/>
    <m/>
    <m/>
    <n v="6"/>
    <m/>
    <n v="6.52"/>
    <m/>
    <m/>
    <m/>
    <m/>
    <m/>
    <n v="13.04"/>
    <m/>
    <m/>
    <m/>
    <m/>
    <m/>
    <m/>
    <m/>
    <m/>
    <m/>
    <m/>
    <m/>
    <m/>
    <m/>
    <m/>
    <n v="14.48"/>
    <m/>
    <m/>
    <m/>
    <m/>
    <m/>
    <m/>
    <m/>
    <m/>
    <m/>
    <m/>
    <m/>
    <m/>
    <m/>
    <m/>
    <m/>
    <m/>
    <m/>
    <m/>
    <m/>
    <m/>
    <m/>
    <m/>
    <m/>
    <m/>
    <m/>
    <m/>
    <m/>
    <m/>
    <m/>
    <m/>
    <m/>
    <m/>
    <m/>
    <m/>
    <m/>
    <m/>
    <m/>
    <m/>
    <m/>
    <m/>
    <m/>
    <m/>
    <m/>
    <m/>
    <m/>
    <m/>
    <m/>
    <m/>
    <m/>
    <m/>
    <m/>
    <m/>
    <m/>
    <m/>
    <m/>
    <m/>
    <m/>
    <m/>
    <m/>
    <m/>
    <m/>
    <m/>
    <m/>
    <m/>
    <m/>
    <m/>
    <m/>
    <m/>
    <m/>
    <m/>
    <m/>
    <m/>
    <m/>
    <n v="20.07"/>
    <m/>
    <m/>
    <m/>
    <m/>
    <m/>
    <m/>
    <m/>
    <m/>
    <m/>
    <m/>
    <m/>
    <m/>
    <n v="6.8"/>
    <m/>
    <m/>
    <m/>
    <m/>
    <m/>
    <m/>
    <n v="13.6"/>
    <m/>
    <m/>
    <m/>
    <m/>
    <m/>
    <m/>
    <m/>
    <m/>
    <m/>
    <m/>
    <m/>
    <m/>
    <m/>
    <n v="3.03"/>
    <m/>
    <n v="37.19"/>
    <m/>
    <m/>
    <m/>
    <m/>
    <n v="49.34"/>
    <n v="81.069999999999993"/>
    <m/>
    <m/>
    <n v="92.57"/>
    <n v="37.19"/>
    <n v="129.76"/>
    <n v="130.41"/>
    <n v="260.16999999999996"/>
    <n v="2.3926538344813627E-3"/>
    <n v="0.49875081677364802"/>
  </r>
  <r>
    <n v="27"/>
    <n v="106"/>
    <s v="Quinsam R"/>
    <s v="OPS"/>
    <s v="124"/>
    <s v="Chinook"/>
    <s v="3"/>
    <x v="0"/>
    <x v="12"/>
    <n v="106"/>
    <x v="11"/>
    <s v="CK-29"/>
    <s v="EAST VANCOUVER ISLAND-NORTH_FA_0.x"/>
    <s v="M"/>
    <s v="H"/>
    <n v="106"/>
    <s v="Quinsam River H"/>
    <n v="106"/>
    <s v="Quinsam R"/>
    <s v="JNST"/>
    <s v="S"/>
    <x v="1"/>
    <s v="183369"/>
    <n v="0"/>
    <x v="749"/>
    <n v="2015"/>
    <s v="20150512"/>
    <s v="20150512"/>
    <n v="79"/>
    <n v="5.41"/>
    <m/>
    <s v="CWT"/>
    <s v="P"/>
    <x v="0"/>
    <s v="Y"/>
    <s v="Y"/>
    <s v="Y"/>
    <n v="5.5999999999999999E-3"/>
    <s v="AD Clip"/>
    <n v="108737"/>
    <n v="108737"/>
    <n v="394971"/>
    <n v="5"/>
    <n v="34579"/>
    <n v="2019"/>
    <m/>
    <m/>
    <m/>
    <m/>
    <m/>
    <m/>
    <m/>
    <m/>
    <m/>
    <m/>
    <m/>
    <m/>
    <m/>
    <n v="5.66"/>
    <m/>
    <m/>
    <m/>
    <m/>
    <m/>
    <m/>
    <m/>
    <m/>
    <m/>
    <m/>
    <m/>
    <m/>
    <m/>
    <m/>
    <m/>
    <m/>
    <m/>
    <m/>
    <m/>
    <m/>
    <m/>
    <m/>
    <m/>
    <m/>
    <m/>
    <m/>
    <m/>
    <m/>
    <m/>
    <m/>
    <m/>
    <m/>
    <m/>
    <m/>
    <m/>
    <m/>
    <m/>
    <m/>
    <m/>
    <m/>
    <m/>
    <m/>
    <m/>
    <m/>
    <m/>
    <m/>
    <m/>
    <m/>
    <m/>
    <m/>
    <m/>
    <m/>
    <m/>
    <m/>
    <m/>
    <m/>
    <m/>
    <m/>
    <m/>
    <m/>
    <m/>
    <m/>
    <m/>
    <m/>
    <m/>
    <m/>
    <m/>
    <m/>
    <m/>
    <m/>
    <m/>
    <m/>
    <m/>
    <m/>
    <m/>
    <m/>
    <m/>
    <m/>
    <m/>
    <m/>
    <m/>
    <m/>
    <m/>
    <m/>
    <m/>
    <m/>
    <m/>
    <m/>
    <m/>
    <m/>
    <m/>
    <m/>
    <m/>
    <m/>
    <m/>
    <m/>
    <m/>
    <m/>
    <m/>
    <m/>
    <m/>
    <m/>
    <m/>
    <m/>
    <m/>
    <m/>
    <m/>
    <m/>
    <m/>
    <m/>
    <m/>
    <m/>
    <m/>
    <m/>
    <m/>
    <m/>
    <m/>
    <n v="6.9"/>
    <m/>
    <m/>
    <m/>
    <m/>
    <m/>
    <m/>
    <m/>
    <m/>
    <m/>
    <m/>
    <m/>
    <m/>
    <m/>
    <m/>
    <m/>
    <m/>
    <m/>
    <m/>
    <m/>
    <m/>
    <m/>
    <m/>
    <m/>
    <m/>
    <m/>
    <m/>
    <m/>
    <n v="1.69"/>
    <m/>
    <m/>
    <m/>
    <m/>
    <n v="4.97"/>
    <n v="10.4"/>
    <m/>
    <m/>
    <n v="12.56"/>
    <n v="1.69"/>
    <n v="14.25"/>
    <n v="15.37"/>
    <n v="29.619999999999997"/>
    <n v="2.7240037889586798E-4"/>
    <n v="0.48109385550303851"/>
  </r>
  <r>
    <n v="27"/>
    <n v="106"/>
    <s v="Quinsam R"/>
    <s v="OPS"/>
    <s v="124"/>
    <s v="Chinook"/>
    <s v="3"/>
    <x v="0"/>
    <x v="0"/>
    <n v="106"/>
    <x v="11"/>
    <s v="CK-29"/>
    <s v="EAST VANCOUVER ISLAND-NORTH_FA_0.x"/>
    <s v="M"/>
    <s v="H"/>
    <n v="420"/>
    <s v="Discovery Passage Seapens"/>
    <n v="420"/>
    <s v="Discovery Pass"/>
    <s v="JNST"/>
    <s v="S"/>
    <x v="2"/>
    <s v="183767"/>
    <n v="0"/>
    <x v="750"/>
    <n v="2016"/>
    <s v="20160503"/>
    <s v="20160503"/>
    <n v="94"/>
    <n v="8.5299999999999994"/>
    <m/>
    <s v="CWT"/>
    <s v="B"/>
    <x v="0"/>
    <s v="Y"/>
    <s v="Y"/>
    <s v="Y"/>
    <n v="3.8E-3"/>
    <s v="AD Clip"/>
    <n v="19706"/>
    <s v=""/>
    <n v="224036"/>
    <n v="2"/>
    <n v="35362"/>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4"/>
    <n v="2.74"/>
    <m/>
    <m/>
    <n v="0"/>
    <n v="0"/>
    <n v="0"/>
    <n v="4.08"/>
    <n v="4.08"/>
    <n v="2.0704354003856694E-4"/>
    <n v="0"/>
  </r>
  <r>
    <n v="27"/>
    <n v="106"/>
    <s v="Quinsam R"/>
    <s v="OPS"/>
    <s v="124"/>
    <s v="Chinook"/>
    <s v="3"/>
    <x v="0"/>
    <x v="0"/>
    <n v="106"/>
    <x v="11"/>
    <s v="CK-29"/>
    <s v="EAST VANCOUVER ISLAND-NORTH_FA_0.x"/>
    <s v="M"/>
    <s v="H"/>
    <n v="420"/>
    <s v="Discovery Passage Seapens"/>
    <n v="420"/>
    <s v="Discovery Pass"/>
    <s v="JNST"/>
    <s v="S"/>
    <x v="2"/>
    <s v="183767"/>
    <n v="0"/>
    <x v="750"/>
    <n v="2016"/>
    <s v="20160503"/>
    <s v="20160503"/>
    <n v="94"/>
    <n v="8.5299999999999994"/>
    <m/>
    <s v="CWT"/>
    <s v="B"/>
    <x v="0"/>
    <s v="Y"/>
    <s v="Y"/>
    <s v="Y"/>
    <n v="3.8E-3"/>
    <s v="AD Clip"/>
    <n v="19706"/>
    <s v=""/>
    <n v="224036"/>
    <n v="3"/>
    <n v="35362"/>
    <n v="2018"/>
    <m/>
    <m/>
    <m/>
    <m/>
    <m/>
    <m/>
    <m/>
    <m/>
    <m/>
    <m/>
    <m/>
    <m/>
    <m/>
    <m/>
    <m/>
    <m/>
    <m/>
    <m/>
    <m/>
    <m/>
    <m/>
    <m/>
    <m/>
    <m/>
    <m/>
    <m/>
    <n v="3"/>
    <m/>
    <n v="6.52"/>
    <m/>
    <m/>
    <m/>
    <m/>
    <m/>
    <m/>
    <m/>
    <m/>
    <m/>
    <m/>
    <m/>
    <m/>
    <m/>
    <m/>
    <m/>
    <m/>
    <m/>
    <m/>
    <m/>
    <m/>
    <n v="7.24"/>
    <m/>
    <m/>
    <m/>
    <m/>
    <m/>
    <m/>
    <m/>
    <m/>
    <m/>
    <m/>
    <m/>
    <m/>
    <m/>
    <m/>
    <m/>
    <m/>
    <m/>
    <m/>
    <m/>
    <m/>
    <m/>
    <m/>
    <m/>
    <m/>
    <m/>
    <m/>
    <m/>
    <m/>
    <m/>
    <m/>
    <m/>
    <m/>
    <m/>
    <m/>
    <m/>
    <m/>
    <m/>
    <m/>
    <m/>
    <m/>
    <m/>
    <m/>
    <m/>
    <m/>
    <m/>
    <m/>
    <m/>
    <m/>
    <m/>
    <m/>
    <m/>
    <m/>
    <m/>
    <m/>
    <m/>
    <m/>
    <m/>
    <m/>
    <m/>
    <m/>
    <m/>
    <m/>
    <m/>
    <m/>
    <m/>
    <m/>
    <m/>
    <m/>
    <m/>
    <m/>
    <m/>
    <m/>
    <m/>
    <m/>
    <m/>
    <m/>
    <m/>
    <m/>
    <m/>
    <m/>
    <m/>
    <m/>
    <m/>
    <m/>
    <m/>
    <m/>
    <m/>
    <m/>
    <m/>
    <m/>
    <m/>
    <m/>
    <m/>
    <m/>
    <m/>
    <m/>
    <m/>
    <m/>
    <m/>
    <m/>
    <m/>
    <m/>
    <m/>
    <m/>
    <m/>
    <m/>
    <m/>
    <m/>
    <m/>
    <n v="3.78"/>
    <m/>
    <m/>
    <m/>
    <m/>
    <n v="9.26"/>
    <n v="15.05"/>
    <m/>
    <m/>
    <n v="16.760000000000002"/>
    <n v="3.78"/>
    <n v="20.54"/>
    <n v="24.31"/>
    <n v="44.849999999999994"/>
    <n v="2.2759565614533643E-3"/>
    <n v="0.45797101449275368"/>
  </r>
  <r>
    <n v="27"/>
    <n v="106"/>
    <s v="Quinsam R"/>
    <s v="OPS"/>
    <s v="124"/>
    <s v="Chinook"/>
    <s v="3"/>
    <x v="0"/>
    <x v="0"/>
    <n v="106"/>
    <x v="11"/>
    <s v="CK-29"/>
    <s v="EAST VANCOUVER ISLAND-NORTH_FA_0.x"/>
    <s v="M"/>
    <s v="H"/>
    <n v="420"/>
    <s v="Discovery Passage Seapens"/>
    <n v="420"/>
    <s v="Discovery Pass"/>
    <s v="JNST"/>
    <s v="S"/>
    <x v="2"/>
    <s v="183767"/>
    <n v="0"/>
    <x v="750"/>
    <n v="2016"/>
    <s v="20160503"/>
    <s v="20160503"/>
    <n v="94"/>
    <n v="8.5299999999999994"/>
    <m/>
    <s v="CWT"/>
    <s v="B"/>
    <x v="0"/>
    <s v="Y"/>
    <s v="Y"/>
    <s v="Y"/>
    <n v="3.8E-3"/>
    <s v="AD Clip"/>
    <n v="19706"/>
    <s v=""/>
    <n v="224036"/>
    <n v="4"/>
    <n v="35362"/>
    <n v="2019"/>
    <m/>
    <m/>
    <m/>
    <m/>
    <m/>
    <m/>
    <m/>
    <m/>
    <m/>
    <m/>
    <m/>
    <m/>
    <m/>
    <n v="5.66"/>
    <m/>
    <m/>
    <m/>
    <m/>
    <m/>
    <m/>
    <m/>
    <m/>
    <m/>
    <m/>
    <m/>
    <m/>
    <m/>
    <m/>
    <m/>
    <m/>
    <m/>
    <m/>
    <m/>
    <m/>
    <m/>
    <m/>
    <m/>
    <m/>
    <m/>
    <m/>
    <m/>
    <m/>
    <m/>
    <m/>
    <m/>
    <m/>
    <m/>
    <m/>
    <m/>
    <n v="18.93"/>
    <m/>
    <m/>
    <m/>
    <m/>
    <m/>
    <m/>
    <m/>
    <m/>
    <m/>
    <m/>
    <m/>
    <m/>
    <m/>
    <m/>
    <m/>
    <m/>
    <m/>
    <m/>
    <m/>
    <m/>
    <m/>
    <m/>
    <m/>
    <m/>
    <m/>
    <m/>
    <m/>
    <m/>
    <m/>
    <m/>
    <m/>
    <m/>
    <m/>
    <m/>
    <m/>
    <m/>
    <m/>
    <m/>
    <m/>
    <m/>
    <m/>
    <m/>
    <m/>
    <m/>
    <m/>
    <m/>
    <m/>
    <m/>
    <m/>
    <m/>
    <m/>
    <m/>
    <m/>
    <m/>
    <m/>
    <m/>
    <m/>
    <m/>
    <m/>
    <m/>
    <m/>
    <m/>
    <m/>
    <m/>
    <m/>
    <m/>
    <m/>
    <m/>
    <m/>
    <m/>
    <m/>
    <m/>
    <m/>
    <n v="13.48"/>
    <m/>
    <m/>
    <m/>
    <m/>
    <m/>
    <m/>
    <m/>
    <m/>
    <m/>
    <m/>
    <m/>
    <m/>
    <m/>
    <m/>
    <m/>
    <m/>
    <m/>
    <m/>
    <m/>
    <m/>
    <m/>
    <m/>
    <m/>
    <m/>
    <m/>
    <m/>
    <m/>
    <m/>
    <m/>
    <m/>
    <m/>
    <m/>
    <m/>
    <m/>
    <m/>
    <n v="12.19"/>
    <m/>
    <m/>
    <m/>
    <m/>
    <n v="8.43"/>
    <n v="25.72"/>
    <m/>
    <m/>
    <n v="38.07"/>
    <n v="12.19"/>
    <n v="50.26"/>
    <n v="34.15"/>
    <n v="84.41"/>
    <n v="4.2834669643763319E-3"/>
    <n v="0.59542708209927731"/>
  </r>
  <r>
    <n v="27"/>
    <n v="106"/>
    <s v="Quinsam R"/>
    <s v="OPS"/>
    <s v="124"/>
    <s v="Chinook"/>
    <s v="3"/>
    <x v="0"/>
    <x v="0"/>
    <n v="106"/>
    <x v="11"/>
    <s v="CK-29"/>
    <s v="EAST VANCOUVER ISLAND-NORTH_FA_0.x"/>
    <s v="M"/>
    <s v="H"/>
    <n v="420"/>
    <s v="Discovery Passage Seapens"/>
    <n v="420"/>
    <s v="Discovery Pass"/>
    <s v="JNST"/>
    <s v="S"/>
    <x v="2"/>
    <s v="183767"/>
    <n v="0"/>
    <x v="750"/>
    <n v="2016"/>
    <s v="20160503"/>
    <s v="20160503"/>
    <n v="94"/>
    <n v="8.5299999999999994"/>
    <m/>
    <s v="CWT"/>
    <s v="B"/>
    <x v="0"/>
    <s v="Y"/>
    <s v="Y"/>
    <s v="Y"/>
    <n v="3.8E-3"/>
    <s v="AD Clip"/>
    <n v="19706"/>
    <n v="19706"/>
    <n v="224036"/>
    <n v="5"/>
    <n v="35362"/>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6000000000000005"/>
    <n v="0.63"/>
    <m/>
    <m/>
    <n v="0"/>
    <n v="0"/>
    <n v="0"/>
    <n v="1.19"/>
    <n v="1.19"/>
    <n v="6.0387699177915356E-5"/>
    <n v="0"/>
  </r>
  <r>
    <n v="27"/>
    <n v="106"/>
    <s v="Quinsam R"/>
    <s v="OPS"/>
    <s v="124"/>
    <s v="Chinook"/>
    <s v="3"/>
    <x v="0"/>
    <x v="0"/>
    <n v="106"/>
    <x v="11"/>
    <s v="CK-29"/>
    <s v="EAST VANCOUVER ISLAND-NORTH_FA_0.x"/>
    <s v="M"/>
    <s v="H"/>
    <n v="420"/>
    <s v="Discovery Passage Seapens"/>
    <n v="420"/>
    <s v="Discovery Pass"/>
    <s v="JNST"/>
    <s v="S"/>
    <x v="2"/>
    <s v="183768"/>
    <n v="0"/>
    <x v="751"/>
    <n v="2016"/>
    <s v="20160503"/>
    <s v="20160503"/>
    <n v="92"/>
    <n v="8.31"/>
    <m/>
    <s v="CWT"/>
    <s v="B"/>
    <x v="0"/>
    <s v="Y"/>
    <s v="Y"/>
    <s v="Y"/>
    <n v="4.8999999999999998E-3"/>
    <s v="AD Clip"/>
    <n v="19781"/>
    <s v=""/>
    <n v="223163"/>
    <n v="2"/>
    <n v="35363"/>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96"/>
    <m/>
    <m/>
    <m/>
    <m/>
    <m/>
    <m/>
    <m/>
    <m/>
    <m/>
    <m/>
    <m/>
    <m/>
    <m/>
    <m/>
    <m/>
    <m/>
    <m/>
    <m/>
    <m/>
    <m/>
    <n v="6.96"/>
    <n v="0"/>
    <n v="6.96"/>
    <n v="0"/>
    <n v="6.96"/>
    <n v="3.5185278802891663E-4"/>
    <n v="1"/>
  </r>
  <r>
    <n v="27"/>
    <n v="106"/>
    <s v="Quinsam R"/>
    <s v="OPS"/>
    <s v="124"/>
    <s v="Chinook"/>
    <s v="3"/>
    <x v="0"/>
    <x v="0"/>
    <n v="106"/>
    <x v="11"/>
    <s v="CK-29"/>
    <s v="EAST VANCOUVER ISLAND-NORTH_FA_0.x"/>
    <s v="M"/>
    <s v="H"/>
    <n v="420"/>
    <s v="Discovery Passage Seapens"/>
    <n v="420"/>
    <s v="Discovery Pass"/>
    <s v="JNST"/>
    <s v="S"/>
    <x v="2"/>
    <s v="183768"/>
    <n v="0"/>
    <x v="751"/>
    <n v="2016"/>
    <s v="20160503"/>
    <s v="20160503"/>
    <n v="92"/>
    <n v="8.31"/>
    <m/>
    <s v="CWT"/>
    <s v="B"/>
    <x v="0"/>
    <s v="Y"/>
    <s v="Y"/>
    <s v="Y"/>
    <n v="4.8999999999999998E-3"/>
    <s v="AD Clip"/>
    <n v="19781"/>
    <s v=""/>
    <n v="223163"/>
    <n v="3"/>
    <n v="35363"/>
    <n v="2018"/>
    <m/>
    <m/>
    <m/>
    <m/>
    <m/>
    <m/>
    <m/>
    <m/>
    <m/>
    <m/>
    <m/>
    <m/>
    <m/>
    <n v="3.03"/>
    <m/>
    <m/>
    <m/>
    <m/>
    <m/>
    <m/>
    <m/>
    <m/>
    <m/>
    <m/>
    <m/>
    <m/>
    <n v="3"/>
    <m/>
    <m/>
    <m/>
    <m/>
    <m/>
    <m/>
    <m/>
    <m/>
    <m/>
    <m/>
    <n v="10.14"/>
    <m/>
    <m/>
    <m/>
    <m/>
    <m/>
    <m/>
    <m/>
    <m/>
    <m/>
    <m/>
    <m/>
    <n v="7.24"/>
    <m/>
    <m/>
    <m/>
    <m/>
    <m/>
    <m/>
    <m/>
    <m/>
    <m/>
    <m/>
    <m/>
    <m/>
    <m/>
    <m/>
    <m/>
    <m/>
    <m/>
    <m/>
    <m/>
    <m/>
    <m/>
    <m/>
    <m/>
    <m/>
    <m/>
    <m/>
    <m/>
    <m/>
    <m/>
    <m/>
    <m/>
    <m/>
    <m/>
    <m/>
    <m/>
    <m/>
    <m/>
    <m/>
    <m/>
    <m/>
    <m/>
    <m/>
    <m/>
    <m/>
    <m/>
    <m/>
    <m/>
    <m/>
    <m/>
    <m/>
    <m/>
    <m/>
    <m/>
    <m/>
    <m/>
    <m/>
    <m/>
    <m/>
    <m/>
    <m/>
    <m/>
    <m/>
    <m/>
    <m/>
    <m/>
    <m/>
    <m/>
    <m/>
    <m/>
    <m/>
    <m/>
    <m/>
    <m/>
    <m/>
    <m/>
    <m/>
    <m/>
    <m/>
    <m/>
    <m/>
    <m/>
    <m/>
    <m/>
    <m/>
    <m/>
    <m/>
    <m/>
    <m/>
    <m/>
    <m/>
    <m/>
    <m/>
    <m/>
    <n v="6.8"/>
    <m/>
    <m/>
    <m/>
    <m/>
    <m/>
    <m/>
    <m/>
    <m/>
    <m/>
    <m/>
    <m/>
    <m/>
    <m/>
    <m/>
    <m/>
    <n v="9.51"/>
    <m/>
    <m/>
    <m/>
    <m/>
    <n v="5.62"/>
    <n v="7.47"/>
    <m/>
    <m/>
    <n v="30.21"/>
    <n v="9.51"/>
    <n v="39.72"/>
    <n v="13.09"/>
    <n v="52.809999999999995"/>
    <n v="2.6697335827309031E-3"/>
    <n v="0.75213027835637192"/>
  </r>
  <r>
    <n v="27"/>
    <n v="106"/>
    <s v="Quinsam R"/>
    <s v="OPS"/>
    <s v="124"/>
    <s v="Chinook"/>
    <s v="3"/>
    <x v="0"/>
    <x v="0"/>
    <n v="106"/>
    <x v="11"/>
    <s v="CK-29"/>
    <s v="EAST VANCOUVER ISLAND-NORTH_FA_0.x"/>
    <s v="M"/>
    <s v="H"/>
    <n v="420"/>
    <s v="Discovery Passage Seapens"/>
    <n v="420"/>
    <s v="Discovery Pass"/>
    <s v="JNST"/>
    <s v="S"/>
    <x v="2"/>
    <s v="183768"/>
    <n v="0"/>
    <x v="751"/>
    <n v="2016"/>
    <s v="20160503"/>
    <s v="20160503"/>
    <n v="92"/>
    <n v="8.31"/>
    <m/>
    <s v="CWT"/>
    <s v="B"/>
    <x v="0"/>
    <s v="Y"/>
    <s v="Y"/>
    <s v="Y"/>
    <n v="4.8999999999999998E-3"/>
    <s v="AD Clip"/>
    <n v="19781"/>
    <s v=""/>
    <n v="223163"/>
    <n v="4"/>
    <n v="35363"/>
    <n v="2019"/>
    <m/>
    <m/>
    <m/>
    <m/>
    <m/>
    <m/>
    <m/>
    <m/>
    <m/>
    <m/>
    <m/>
    <m/>
    <m/>
    <m/>
    <m/>
    <m/>
    <m/>
    <m/>
    <m/>
    <m/>
    <m/>
    <m/>
    <m/>
    <m/>
    <m/>
    <m/>
    <m/>
    <m/>
    <m/>
    <m/>
    <m/>
    <m/>
    <m/>
    <m/>
    <m/>
    <m/>
    <m/>
    <m/>
    <m/>
    <m/>
    <m/>
    <m/>
    <m/>
    <m/>
    <m/>
    <m/>
    <m/>
    <m/>
    <m/>
    <n v="6.31"/>
    <m/>
    <m/>
    <m/>
    <m/>
    <m/>
    <m/>
    <m/>
    <m/>
    <m/>
    <m/>
    <m/>
    <m/>
    <m/>
    <m/>
    <m/>
    <m/>
    <m/>
    <m/>
    <m/>
    <m/>
    <m/>
    <m/>
    <m/>
    <m/>
    <m/>
    <m/>
    <m/>
    <m/>
    <m/>
    <m/>
    <m/>
    <m/>
    <m/>
    <m/>
    <m/>
    <m/>
    <m/>
    <m/>
    <m/>
    <m/>
    <m/>
    <m/>
    <m/>
    <m/>
    <m/>
    <m/>
    <m/>
    <m/>
    <m/>
    <m/>
    <m/>
    <m/>
    <m/>
    <m/>
    <m/>
    <m/>
    <m/>
    <m/>
    <m/>
    <m/>
    <m/>
    <m/>
    <n v="5.26"/>
    <m/>
    <m/>
    <m/>
    <m/>
    <m/>
    <m/>
    <m/>
    <m/>
    <m/>
    <m/>
    <n v="6.58"/>
    <m/>
    <m/>
    <m/>
    <m/>
    <m/>
    <m/>
    <m/>
    <m/>
    <m/>
    <m/>
    <m/>
    <m/>
    <n v="7.8"/>
    <m/>
    <m/>
    <m/>
    <m/>
    <m/>
    <m/>
    <m/>
    <m/>
    <m/>
    <m/>
    <m/>
    <m/>
    <m/>
    <m/>
    <m/>
    <m/>
    <m/>
    <m/>
    <m/>
    <m/>
    <m/>
    <m/>
    <n v="31.19"/>
    <m/>
    <m/>
    <m/>
    <m/>
    <n v="9.86"/>
    <n v="18.11"/>
    <m/>
    <m/>
    <n v="25.95"/>
    <n v="31.19"/>
    <n v="57.14"/>
    <n v="27.97"/>
    <n v="85.11"/>
    <n v="4.3026136191294676E-3"/>
    <n v="0.67136646692515567"/>
  </r>
  <r>
    <n v="27"/>
    <n v="106"/>
    <s v="Quinsam R"/>
    <s v="OPS"/>
    <s v="124"/>
    <s v="Chinook"/>
    <s v="3"/>
    <x v="0"/>
    <x v="0"/>
    <n v="106"/>
    <x v="11"/>
    <s v="CK-29"/>
    <s v="EAST VANCOUVER ISLAND-NORTH_FA_0.x"/>
    <s v="M"/>
    <s v="H"/>
    <n v="420"/>
    <s v="Discovery Passage Seapens"/>
    <n v="420"/>
    <s v="Discovery Pass"/>
    <s v="JNST"/>
    <s v="S"/>
    <x v="2"/>
    <s v="183768"/>
    <n v="0"/>
    <x v="751"/>
    <n v="2016"/>
    <s v="20160503"/>
    <s v="20160503"/>
    <n v="92"/>
    <n v="8.31"/>
    <m/>
    <s v="CWT"/>
    <s v="B"/>
    <x v="0"/>
    <s v="Y"/>
    <s v="Y"/>
    <s v="Y"/>
    <n v="4.8999999999999998E-3"/>
    <s v="AD Clip"/>
    <n v="19781"/>
    <n v="19781"/>
    <n v="223163"/>
    <n v="5"/>
    <n v="35363"/>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6"/>
    <m/>
    <m/>
    <m/>
    <m/>
    <m/>
    <n v="4.92"/>
    <m/>
    <m/>
    <n v="0"/>
    <n v="1.56"/>
    <n v="1.56"/>
    <n v="4.92"/>
    <n v="6.48"/>
    <n v="3.2758707850968102E-4"/>
    <n v="0.24074074074074073"/>
  </r>
  <r>
    <n v="27"/>
    <n v="106"/>
    <s v="Quinsam R"/>
    <s v="OPS"/>
    <s v="124"/>
    <s v="Chinook"/>
    <s v="3"/>
    <x v="0"/>
    <x v="0"/>
    <n v="106"/>
    <x v="11"/>
    <s v="CK-29"/>
    <s v="EAST VANCOUVER ISLAND-NORTH_FA_0.x"/>
    <s v="M"/>
    <s v="H"/>
    <n v="420"/>
    <s v="Discovery Passage Seapens"/>
    <n v="420"/>
    <s v="Discovery Pass"/>
    <s v="JNST"/>
    <s v="S"/>
    <x v="2"/>
    <s v="183769"/>
    <n v="0"/>
    <x v="752"/>
    <n v="2016"/>
    <s v="20160511"/>
    <s v="20160511"/>
    <n v="96"/>
    <n v="8.9700000000000006"/>
    <m/>
    <s v="CWT"/>
    <s v="B"/>
    <x v="0"/>
    <s v="Y"/>
    <s v="Y"/>
    <s v="Y"/>
    <n v="1.8599999999999998E-2"/>
    <s v="AD Clip"/>
    <n v="19789"/>
    <s v=""/>
    <n v="172354"/>
    <n v="2"/>
    <n v="35361"/>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1"/>
    <m/>
    <m/>
    <m/>
    <m/>
    <n v="0.63"/>
    <n v="1.36"/>
    <m/>
    <m/>
    <n v="0"/>
    <n v="1.31"/>
    <n v="1.31"/>
    <n v="1.99"/>
    <n v="3.3"/>
    <n v="1.6675931072818233E-4"/>
    <n v="0.39696969696969703"/>
  </r>
  <r>
    <n v="27"/>
    <n v="106"/>
    <s v="Quinsam R"/>
    <s v="OPS"/>
    <s v="124"/>
    <s v="Chinook"/>
    <s v="3"/>
    <x v="0"/>
    <x v="0"/>
    <n v="106"/>
    <x v="11"/>
    <s v="CK-29"/>
    <s v="EAST VANCOUVER ISLAND-NORTH_FA_0.x"/>
    <s v="M"/>
    <s v="H"/>
    <n v="420"/>
    <s v="Discovery Passage Seapens"/>
    <n v="420"/>
    <s v="Discovery Pass"/>
    <s v="JNST"/>
    <s v="S"/>
    <x v="2"/>
    <s v="183769"/>
    <n v="0"/>
    <x v="752"/>
    <n v="2016"/>
    <s v="20160511"/>
    <s v="20160511"/>
    <n v="96"/>
    <n v="8.9700000000000006"/>
    <m/>
    <s v="CWT"/>
    <s v="B"/>
    <x v="0"/>
    <s v="Y"/>
    <s v="Y"/>
    <s v="Y"/>
    <n v="1.8599999999999998E-2"/>
    <s v="AD Clip"/>
    <n v="19789"/>
    <s v=""/>
    <n v="172354"/>
    <n v="3"/>
    <n v="35361"/>
    <n v="2018"/>
    <m/>
    <m/>
    <m/>
    <m/>
    <m/>
    <m/>
    <m/>
    <m/>
    <m/>
    <m/>
    <m/>
    <m/>
    <m/>
    <n v="3.03"/>
    <m/>
    <m/>
    <m/>
    <m/>
    <m/>
    <m/>
    <m/>
    <m/>
    <m/>
    <m/>
    <m/>
    <m/>
    <n v="6"/>
    <m/>
    <m/>
    <m/>
    <m/>
    <m/>
    <m/>
    <m/>
    <m/>
    <m/>
    <m/>
    <m/>
    <m/>
    <m/>
    <m/>
    <m/>
    <m/>
    <m/>
    <m/>
    <m/>
    <m/>
    <m/>
    <m/>
    <n v="14.63"/>
    <m/>
    <m/>
    <m/>
    <m/>
    <m/>
    <m/>
    <m/>
    <m/>
    <m/>
    <m/>
    <m/>
    <m/>
    <m/>
    <m/>
    <m/>
    <m/>
    <m/>
    <m/>
    <m/>
    <m/>
    <m/>
    <m/>
    <m/>
    <m/>
    <m/>
    <m/>
    <m/>
    <m/>
    <m/>
    <m/>
    <m/>
    <m/>
    <m/>
    <m/>
    <m/>
    <m/>
    <m/>
    <m/>
    <m/>
    <m/>
    <m/>
    <m/>
    <m/>
    <m/>
    <m/>
    <m/>
    <m/>
    <m/>
    <m/>
    <m/>
    <m/>
    <m/>
    <m/>
    <m/>
    <m/>
    <m/>
    <m/>
    <m/>
    <m/>
    <m/>
    <m/>
    <m/>
    <m/>
    <m/>
    <m/>
    <m/>
    <m/>
    <m/>
    <m/>
    <m/>
    <m/>
    <m/>
    <m/>
    <m/>
    <m/>
    <m/>
    <m/>
    <m/>
    <m/>
    <m/>
    <m/>
    <m/>
    <m/>
    <m/>
    <m/>
    <m/>
    <m/>
    <m/>
    <m/>
    <m/>
    <m/>
    <m/>
    <m/>
    <m/>
    <m/>
    <m/>
    <m/>
    <n v="13.6"/>
    <m/>
    <m/>
    <m/>
    <m/>
    <m/>
    <m/>
    <m/>
    <m/>
    <m/>
    <m/>
    <m/>
    <n v="18.3"/>
    <m/>
    <m/>
    <m/>
    <m/>
    <n v="6.57"/>
    <n v="8.52"/>
    <m/>
    <m/>
    <n v="37.26"/>
    <n v="18.3"/>
    <n v="55.56"/>
    <n v="15.09"/>
    <n v="70.650000000000006"/>
    <n v="3.5701652433169947E-3"/>
    <n v="0.78641188959660291"/>
  </r>
  <r>
    <n v="27"/>
    <n v="106"/>
    <s v="Quinsam R"/>
    <s v="OPS"/>
    <s v="124"/>
    <s v="Chinook"/>
    <s v="3"/>
    <x v="0"/>
    <x v="0"/>
    <n v="106"/>
    <x v="11"/>
    <s v="CK-29"/>
    <s v="EAST VANCOUVER ISLAND-NORTH_FA_0.x"/>
    <s v="M"/>
    <s v="H"/>
    <n v="420"/>
    <s v="Discovery Passage Seapens"/>
    <n v="420"/>
    <s v="Discovery Pass"/>
    <s v="JNST"/>
    <s v="S"/>
    <x v="2"/>
    <s v="183769"/>
    <n v="0"/>
    <x v="752"/>
    <n v="2016"/>
    <s v="20160511"/>
    <s v="20160511"/>
    <n v="96"/>
    <n v="8.9700000000000006"/>
    <m/>
    <s v="CWT"/>
    <s v="B"/>
    <x v="0"/>
    <s v="Y"/>
    <s v="Y"/>
    <s v="Y"/>
    <n v="1.8599999999999998E-2"/>
    <s v="AD Clip"/>
    <n v="19789"/>
    <s v=""/>
    <n v="172354"/>
    <n v="4"/>
    <n v="35361"/>
    <n v="2019"/>
    <m/>
    <m/>
    <m/>
    <m/>
    <m/>
    <m/>
    <m/>
    <m/>
    <m/>
    <m/>
    <m/>
    <m/>
    <m/>
    <n v="5.66"/>
    <m/>
    <m/>
    <m/>
    <m/>
    <m/>
    <m/>
    <m/>
    <m/>
    <m/>
    <m/>
    <m/>
    <m/>
    <m/>
    <m/>
    <m/>
    <m/>
    <m/>
    <m/>
    <m/>
    <m/>
    <n v="9.64"/>
    <m/>
    <m/>
    <m/>
    <m/>
    <m/>
    <m/>
    <m/>
    <m/>
    <m/>
    <m/>
    <m/>
    <m/>
    <m/>
    <m/>
    <n v="18.93"/>
    <m/>
    <m/>
    <m/>
    <m/>
    <m/>
    <m/>
    <m/>
    <n v="2.92"/>
    <m/>
    <m/>
    <m/>
    <m/>
    <m/>
    <m/>
    <m/>
    <m/>
    <m/>
    <m/>
    <m/>
    <m/>
    <m/>
    <m/>
    <m/>
    <m/>
    <m/>
    <m/>
    <m/>
    <m/>
    <m/>
    <m/>
    <m/>
    <m/>
    <m/>
    <m/>
    <m/>
    <m/>
    <m/>
    <m/>
    <m/>
    <m/>
    <m/>
    <m/>
    <m/>
    <m/>
    <m/>
    <m/>
    <m/>
    <m/>
    <m/>
    <m/>
    <m/>
    <m/>
    <m/>
    <m/>
    <m/>
    <m/>
    <m/>
    <m/>
    <m/>
    <m/>
    <m/>
    <m/>
    <m/>
    <m/>
    <m/>
    <m/>
    <m/>
    <m/>
    <m/>
    <m/>
    <m/>
    <m/>
    <m/>
    <m/>
    <m/>
    <m/>
    <m/>
    <m/>
    <m/>
    <m/>
    <m/>
    <m/>
    <m/>
    <m/>
    <m/>
    <m/>
    <n v="15.63"/>
    <m/>
    <m/>
    <m/>
    <m/>
    <m/>
    <m/>
    <m/>
    <m/>
    <m/>
    <m/>
    <n v="7.8"/>
    <m/>
    <m/>
    <m/>
    <m/>
    <m/>
    <m/>
    <m/>
    <m/>
    <m/>
    <m/>
    <m/>
    <n v="16.739999999999998"/>
    <m/>
    <m/>
    <m/>
    <m/>
    <n v="4.79"/>
    <n v="7.49"/>
    <m/>
    <m/>
    <n v="60.58"/>
    <n v="16.739999999999998"/>
    <n v="77.319999999999993"/>
    <n v="12.28"/>
    <n v="89.6"/>
    <n v="4.5277679518924653E-3"/>
    <n v="0.86294642857142856"/>
  </r>
  <r>
    <n v="27"/>
    <n v="106"/>
    <s v="Quinsam R"/>
    <s v="OPS"/>
    <s v="124"/>
    <s v="Chinook"/>
    <s v="3"/>
    <x v="0"/>
    <x v="0"/>
    <n v="106"/>
    <x v="11"/>
    <s v="CK-29"/>
    <s v="EAST VANCOUVER ISLAND-NORTH_FA_0.x"/>
    <s v="M"/>
    <s v="H"/>
    <n v="420"/>
    <s v="Discovery Passage Seapens"/>
    <n v="420"/>
    <s v="Discovery Pass"/>
    <s v="JNST"/>
    <s v="S"/>
    <x v="2"/>
    <s v="183769"/>
    <n v="0"/>
    <x v="752"/>
    <n v="2016"/>
    <s v="20160511"/>
    <s v="20160511"/>
    <n v="96"/>
    <n v="8.9700000000000006"/>
    <m/>
    <s v="CWT"/>
    <s v="B"/>
    <x v="0"/>
    <s v="Y"/>
    <s v="Y"/>
    <s v="Y"/>
    <n v="1.8599999999999998E-2"/>
    <s v="AD Clip"/>
    <n v="19789"/>
    <n v="19789"/>
    <n v="172354"/>
    <n v="5"/>
    <n v="35361"/>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18"/>
    <m/>
    <m/>
    <m/>
    <m/>
    <n v="0.56000000000000005"/>
    <n v="3.42"/>
    <m/>
    <m/>
    <n v="0"/>
    <n v="11.18"/>
    <n v="11.18"/>
    <n v="3.98"/>
    <n v="15.16"/>
    <n v="7.6608216686037693E-4"/>
    <n v="0.73746701846965701"/>
  </r>
  <r>
    <n v="27"/>
    <n v="106"/>
    <s v="Quinsam R"/>
    <s v="OPS"/>
    <s v="124"/>
    <s v="Chinook"/>
    <s v="3"/>
    <x v="0"/>
    <x v="0"/>
    <n v="106"/>
    <x v="11"/>
    <s v="CK-29"/>
    <s v="EAST VANCOUVER ISLAND-NORTH_FA_0.x"/>
    <s v="M"/>
    <s v="H"/>
    <n v="420"/>
    <s v="Discovery Passage Seapens"/>
    <n v="420"/>
    <s v="Discovery Pass"/>
    <s v="JNST"/>
    <s v="S"/>
    <x v="2"/>
    <s v="183770"/>
    <n v="0"/>
    <x v="753"/>
    <n v="2016"/>
    <s v="20160420"/>
    <s v="20160428"/>
    <n v="84"/>
    <n v="6.62"/>
    <m/>
    <s v="CWT"/>
    <s v="B"/>
    <x v="0"/>
    <s v="Y"/>
    <s v="Y"/>
    <s v="Y"/>
    <n v="8.77E-2"/>
    <s v="AD Clip"/>
    <n v="18382"/>
    <s v=""/>
    <n v="155043"/>
    <n v="3"/>
    <n v="35364"/>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6"/>
    <n v="1.1399999999999999"/>
    <m/>
    <m/>
    <n v="0"/>
    <n v="0"/>
    <n v="0"/>
    <n v="2"/>
    <n v="2"/>
    <n v="1.088020890001088E-4"/>
    <n v="0"/>
  </r>
  <r>
    <n v="27"/>
    <n v="106"/>
    <s v="Quinsam R"/>
    <s v="OPS"/>
    <s v="124"/>
    <s v="Chinook"/>
    <s v="3"/>
    <x v="0"/>
    <x v="0"/>
    <n v="106"/>
    <x v="11"/>
    <s v="CK-29"/>
    <s v="EAST VANCOUVER ISLAND-NORTH_FA_0.x"/>
    <s v="M"/>
    <s v="H"/>
    <n v="420"/>
    <s v="Discovery Passage Seapens"/>
    <n v="420"/>
    <s v="Discovery Pass"/>
    <s v="JNST"/>
    <s v="S"/>
    <x v="2"/>
    <s v="183770"/>
    <n v="0"/>
    <x v="753"/>
    <n v="2016"/>
    <s v="20160420"/>
    <s v="20160428"/>
    <n v="84"/>
    <n v="6.62"/>
    <m/>
    <s v="CWT"/>
    <s v="B"/>
    <x v="0"/>
    <s v="Y"/>
    <s v="Y"/>
    <s v="Y"/>
    <n v="8.77E-2"/>
    <s v="AD Clip"/>
    <n v="18382"/>
    <s v=""/>
    <n v="155043"/>
    <n v="4"/>
    <n v="35364"/>
    <n v="2019"/>
    <m/>
    <m/>
    <m/>
    <m/>
    <m/>
    <m/>
    <m/>
    <m/>
    <m/>
    <m/>
    <m/>
    <m/>
    <m/>
    <m/>
    <m/>
    <m/>
    <m/>
    <m/>
    <m/>
    <m/>
    <m/>
    <m/>
    <m/>
    <m/>
    <m/>
    <m/>
    <m/>
    <m/>
    <m/>
    <m/>
    <m/>
    <m/>
    <m/>
    <m/>
    <m/>
    <m/>
    <m/>
    <m/>
    <m/>
    <m/>
    <m/>
    <m/>
    <m/>
    <m/>
    <m/>
    <m/>
    <m/>
    <m/>
    <m/>
    <n v="6.31"/>
    <m/>
    <m/>
    <m/>
    <m/>
    <m/>
    <m/>
    <m/>
    <m/>
    <m/>
    <m/>
    <m/>
    <m/>
    <m/>
    <m/>
    <m/>
    <m/>
    <m/>
    <m/>
    <m/>
    <m/>
    <m/>
    <m/>
    <m/>
    <m/>
    <m/>
    <m/>
    <m/>
    <m/>
    <m/>
    <m/>
    <m/>
    <m/>
    <m/>
    <m/>
    <m/>
    <m/>
    <m/>
    <m/>
    <m/>
    <m/>
    <m/>
    <m/>
    <m/>
    <m/>
    <m/>
    <m/>
    <m/>
    <m/>
    <m/>
    <m/>
    <m/>
    <m/>
    <m/>
    <m/>
    <m/>
    <m/>
    <m/>
    <m/>
    <m/>
    <m/>
    <m/>
    <m/>
    <m/>
    <m/>
    <m/>
    <m/>
    <m/>
    <m/>
    <m/>
    <m/>
    <m/>
    <m/>
    <m/>
    <n v="6.9"/>
    <m/>
    <m/>
    <m/>
    <m/>
    <m/>
    <m/>
    <m/>
    <m/>
    <m/>
    <m/>
    <m/>
    <m/>
    <m/>
    <m/>
    <m/>
    <m/>
    <m/>
    <m/>
    <m/>
    <m/>
    <m/>
    <m/>
    <m/>
    <m/>
    <m/>
    <m/>
    <m/>
    <m/>
    <m/>
    <m/>
    <m/>
    <m/>
    <m/>
    <m/>
    <m/>
    <m/>
    <m/>
    <m/>
    <m/>
    <m/>
    <m/>
    <m/>
    <m/>
    <m/>
    <n v="13.21"/>
    <n v="0"/>
    <n v="13.21"/>
    <n v="0"/>
    <n v="13.21"/>
    <n v="7.1863779784571869E-4"/>
    <n v="1"/>
  </r>
  <r>
    <n v="27"/>
    <n v="106"/>
    <s v="Quinsam R"/>
    <s v="OPS"/>
    <s v="124"/>
    <s v="Chinook"/>
    <s v="3"/>
    <x v="0"/>
    <x v="0"/>
    <n v="106"/>
    <x v="11"/>
    <s v="CK-29"/>
    <s v="EAST VANCOUVER ISLAND-NORTH_FA_0.x"/>
    <s v="M"/>
    <s v="H"/>
    <n v="420"/>
    <s v="Discovery Passage Seapens"/>
    <n v="420"/>
    <s v="Discovery Pass"/>
    <s v="JNST"/>
    <s v="S"/>
    <x v="2"/>
    <s v="183770"/>
    <n v="0"/>
    <x v="753"/>
    <n v="2016"/>
    <s v="20160420"/>
    <s v="20160428"/>
    <n v="84"/>
    <n v="6.62"/>
    <m/>
    <s v="CWT"/>
    <s v="B"/>
    <x v="0"/>
    <s v="Y"/>
    <s v="Y"/>
    <s v="Y"/>
    <n v="8.77E-2"/>
    <s v="AD Clip"/>
    <n v="18382"/>
    <n v="18382"/>
    <n v="155043"/>
    <n v="5"/>
    <n v="35364"/>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4"/>
    <m/>
    <m/>
    <n v="0"/>
    <n v="0"/>
    <n v="0"/>
    <n v="2.34"/>
    <n v="2.34"/>
    <n v="1.2729844413012729E-4"/>
    <n v="0"/>
  </r>
  <r>
    <n v="27"/>
    <n v="106"/>
    <s v="Quinsam R"/>
    <s v="OPS"/>
    <s v="124"/>
    <s v="Chinook"/>
    <s v="3"/>
    <x v="0"/>
    <x v="0"/>
    <n v="106"/>
    <x v="11"/>
    <s v="CK-29"/>
    <s v="EAST VANCOUVER ISLAND-NORTH_FA_0.x"/>
    <s v="M"/>
    <s v="H"/>
    <n v="106"/>
    <s v="Quinsam River H"/>
    <n v="291"/>
    <s v="Quinsam Lk"/>
    <s v="JNST"/>
    <s v="F"/>
    <x v="3"/>
    <s v="183771"/>
    <n v="0"/>
    <x v="754"/>
    <n v="2016"/>
    <s v="20160512"/>
    <s v="20160513"/>
    <n v="72"/>
    <n v="3.77"/>
    <m/>
    <s v="CWT"/>
    <s v="B"/>
    <x v="0"/>
    <s v="Y"/>
    <s v="Y"/>
    <s v="N"/>
    <n v="3.5000000000000001E-3"/>
    <s v="AD Clip"/>
    <n v="20444"/>
    <s v=""/>
    <n v="73518"/>
    <n v="3"/>
    <n v="35359"/>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1"/>
    <m/>
    <m/>
    <m/>
    <m/>
    <n v="3.46"/>
    <n v="4.59"/>
    <m/>
    <m/>
    <n v="0"/>
    <n v="7.1"/>
    <n v="7.1"/>
    <n v="8.0500000000000007"/>
    <n v="15.149999999999999"/>
    <n v="7.4104871845040107E-4"/>
    <n v="0.46864686468646866"/>
  </r>
  <r>
    <n v="27"/>
    <n v="106"/>
    <s v="Quinsam R"/>
    <s v="OPS"/>
    <s v="124"/>
    <s v="Chinook"/>
    <s v="3"/>
    <x v="0"/>
    <x v="0"/>
    <n v="106"/>
    <x v="11"/>
    <s v="CK-29"/>
    <s v="EAST VANCOUVER ISLAND-NORTH_FA_0.x"/>
    <s v="M"/>
    <s v="H"/>
    <n v="106"/>
    <s v="Quinsam River H"/>
    <n v="291"/>
    <s v="Quinsam Lk"/>
    <s v="JNST"/>
    <s v="F"/>
    <x v="3"/>
    <s v="183771"/>
    <n v="0"/>
    <x v="754"/>
    <n v="2016"/>
    <s v="20160512"/>
    <s v="20160513"/>
    <n v="72"/>
    <n v="3.77"/>
    <m/>
    <s v="CWT"/>
    <s v="B"/>
    <x v="0"/>
    <s v="Y"/>
    <s v="Y"/>
    <s v="N"/>
    <n v="3.5000000000000001E-3"/>
    <s v="AD Clip"/>
    <n v="20444"/>
    <s v=""/>
    <n v="73518"/>
    <n v="4"/>
    <n v="35359"/>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2699999999999996"/>
    <m/>
    <m/>
    <m/>
    <m/>
    <n v="3.21"/>
    <n v="3.9"/>
    <m/>
    <m/>
    <n v="0"/>
    <n v="4.2699999999999996"/>
    <n v="4.2699999999999996"/>
    <n v="7.11"/>
    <n v="11.379999999999999"/>
    <n v="5.5664253570729795E-4"/>
    <n v="0.37521968365553604"/>
  </r>
  <r>
    <n v="27"/>
    <n v="106"/>
    <s v="Quinsam R"/>
    <s v="OPS"/>
    <s v="124"/>
    <s v="Chinook"/>
    <s v="3"/>
    <x v="0"/>
    <x v="0"/>
    <n v="106"/>
    <x v="11"/>
    <s v="CK-29"/>
    <s v="EAST VANCOUVER ISLAND-NORTH_FA_0.x"/>
    <s v="M"/>
    <s v="H"/>
    <n v="106"/>
    <s v="Quinsam River H"/>
    <n v="291"/>
    <s v="Quinsam Lk"/>
    <s v="JNST"/>
    <s v="F"/>
    <x v="3"/>
    <s v="183771"/>
    <n v="0"/>
    <x v="754"/>
    <n v="2016"/>
    <s v="20160512"/>
    <s v="20160513"/>
    <n v="72"/>
    <n v="3.77"/>
    <m/>
    <s v="CWT"/>
    <s v="B"/>
    <x v="0"/>
    <s v="Y"/>
    <s v="Y"/>
    <s v="N"/>
    <n v="3.5000000000000001E-3"/>
    <s v="AD Clip"/>
    <n v="20444"/>
    <n v="20444"/>
    <n v="73518"/>
    <n v="5"/>
    <n v="35359"/>
    <n v="2020"/>
    <m/>
    <m/>
    <m/>
    <m/>
    <m/>
    <m/>
    <m/>
    <m/>
    <m/>
    <m/>
    <m/>
    <m/>
    <m/>
    <n v="5.71"/>
    <m/>
    <m/>
    <m/>
    <m/>
    <m/>
    <m/>
    <m/>
    <m/>
    <m/>
    <m/>
    <m/>
    <m/>
    <m/>
    <m/>
    <n v="3.41"/>
    <m/>
    <m/>
    <m/>
    <m/>
    <m/>
    <m/>
    <m/>
    <m/>
    <m/>
    <m/>
    <m/>
    <m/>
    <m/>
    <m/>
    <m/>
    <m/>
    <m/>
    <m/>
    <m/>
    <m/>
    <n v="16.12"/>
    <m/>
    <m/>
    <m/>
    <m/>
    <m/>
    <m/>
    <m/>
    <m/>
    <m/>
    <m/>
    <m/>
    <m/>
    <m/>
    <m/>
    <m/>
    <m/>
    <m/>
    <m/>
    <m/>
    <m/>
    <m/>
    <m/>
    <m/>
    <m/>
    <m/>
    <m/>
    <m/>
    <m/>
    <m/>
    <m/>
    <m/>
    <m/>
    <m/>
    <m/>
    <m/>
    <m/>
    <m/>
    <m/>
    <m/>
    <m/>
    <m/>
    <m/>
    <m/>
    <m/>
    <m/>
    <m/>
    <m/>
    <m/>
    <m/>
    <m/>
    <m/>
    <m/>
    <m/>
    <m/>
    <m/>
    <m/>
    <m/>
    <m/>
    <m/>
    <m/>
    <m/>
    <m/>
    <m/>
    <m/>
    <m/>
    <m/>
    <m/>
    <m/>
    <m/>
    <m/>
    <m/>
    <m/>
    <m/>
    <m/>
    <m/>
    <m/>
    <m/>
    <m/>
    <m/>
    <m/>
    <m/>
    <m/>
    <m/>
    <m/>
    <m/>
    <m/>
    <m/>
    <m/>
    <m/>
    <m/>
    <m/>
    <m/>
    <m/>
    <m/>
    <m/>
    <m/>
    <m/>
    <m/>
    <m/>
    <m/>
    <m/>
    <m/>
    <m/>
    <m/>
    <m/>
    <m/>
    <m/>
    <m/>
    <m/>
    <m/>
    <m/>
    <m/>
    <m/>
    <m/>
    <n v="3.38"/>
    <n v="6.59"/>
    <m/>
    <m/>
    <n v="25.24"/>
    <n v="0"/>
    <n v="25.24"/>
    <n v="9.9700000000000006"/>
    <n v="35.21"/>
    <n v="1.7222657014282919E-3"/>
    <n v="0.71684180630502692"/>
  </r>
  <r>
    <n v="27"/>
    <n v="106"/>
    <s v="Quinsam R"/>
    <s v="OPS"/>
    <s v="124"/>
    <s v="Chinook"/>
    <s v="3"/>
    <x v="0"/>
    <x v="0"/>
    <n v="106"/>
    <x v="11"/>
    <s v="CK-29"/>
    <s v="EAST VANCOUVER ISLAND-NORTH_FA_0.x"/>
    <s v="M"/>
    <s v="H"/>
    <n v="106"/>
    <s v="Quinsam River H"/>
    <n v="291"/>
    <s v="Quinsam Lk"/>
    <s v="JNST"/>
    <s v="F"/>
    <x v="3"/>
    <s v="183772"/>
    <n v="0"/>
    <x v="755"/>
    <n v="2016"/>
    <s v="20160512"/>
    <s v="20160513"/>
    <n v="72"/>
    <n v="3.77"/>
    <m/>
    <s v="CWT"/>
    <s v="B"/>
    <x v="0"/>
    <s v="Y"/>
    <s v="Y"/>
    <s v="N"/>
    <n v="4.8999999999999998E-3"/>
    <s v="AD Clip"/>
    <n v="20558"/>
    <s v=""/>
    <n v="74031"/>
    <n v="3"/>
    <n v="35360"/>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1"/>
    <m/>
    <m/>
    <m/>
    <m/>
    <n v="3.89"/>
    <n v="5.17"/>
    <m/>
    <m/>
    <n v="0"/>
    <n v="2.31"/>
    <n v="2.31"/>
    <n v="9.06"/>
    <n v="11.370000000000001"/>
    <n v="5.5306936472419496E-4"/>
    <n v="0.20316622691292874"/>
  </r>
  <r>
    <n v="27"/>
    <n v="106"/>
    <s v="Quinsam R"/>
    <s v="OPS"/>
    <s v="124"/>
    <s v="Chinook"/>
    <s v="3"/>
    <x v="0"/>
    <x v="0"/>
    <n v="106"/>
    <x v="11"/>
    <s v="CK-29"/>
    <s v="EAST VANCOUVER ISLAND-NORTH_FA_0.x"/>
    <s v="M"/>
    <s v="H"/>
    <n v="106"/>
    <s v="Quinsam River H"/>
    <n v="291"/>
    <s v="Quinsam Lk"/>
    <s v="JNST"/>
    <s v="F"/>
    <x v="3"/>
    <s v="183772"/>
    <n v="0"/>
    <x v="755"/>
    <n v="2016"/>
    <s v="20160512"/>
    <s v="20160513"/>
    <n v="72"/>
    <n v="3.77"/>
    <m/>
    <s v="CWT"/>
    <s v="B"/>
    <x v="0"/>
    <s v="Y"/>
    <s v="Y"/>
    <s v="N"/>
    <n v="4.8999999999999998E-3"/>
    <s v="AD Clip"/>
    <n v="20558"/>
    <s v=""/>
    <n v="74031"/>
    <n v="4"/>
    <n v="35360"/>
    <n v="2019"/>
    <m/>
    <m/>
    <m/>
    <m/>
    <m/>
    <m/>
    <m/>
    <m/>
    <m/>
    <m/>
    <m/>
    <m/>
    <m/>
    <m/>
    <m/>
    <m/>
    <m/>
    <m/>
    <m/>
    <m/>
    <m/>
    <m/>
    <m/>
    <m/>
    <m/>
    <m/>
    <m/>
    <m/>
    <m/>
    <m/>
    <m/>
    <m/>
    <m/>
    <m/>
    <m/>
    <m/>
    <m/>
    <m/>
    <m/>
    <m/>
    <m/>
    <m/>
    <m/>
    <m/>
    <m/>
    <m/>
    <m/>
    <m/>
    <m/>
    <n v="18.93"/>
    <m/>
    <m/>
    <m/>
    <m/>
    <m/>
    <m/>
    <m/>
    <m/>
    <m/>
    <m/>
    <m/>
    <m/>
    <m/>
    <m/>
    <m/>
    <m/>
    <m/>
    <m/>
    <m/>
    <m/>
    <m/>
    <m/>
    <m/>
    <m/>
    <m/>
    <m/>
    <m/>
    <m/>
    <m/>
    <m/>
    <m/>
    <m/>
    <m/>
    <m/>
    <m/>
    <m/>
    <m/>
    <m/>
    <m/>
    <m/>
    <m/>
    <m/>
    <m/>
    <m/>
    <m/>
    <m/>
    <m/>
    <m/>
    <m/>
    <m/>
    <m/>
    <m/>
    <m/>
    <m/>
    <m/>
    <m/>
    <m/>
    <m/>
    <m/>
    <m/>
    <m/>
    <m/>
    <m/>
    <m/>
    <m/>
    <m/>
    <m/>
    <m/>
    <m/>
    <m/>
    <m/>
    <m/>
    <m/>
    <m/>
    <m/>
    <m/>
    <m/>
    <m/>
    <m/>
    <m/>
    <m/>
    <m/>
    <m/>
    <m/>
    <m/>
    <m/>
    <n v="3.9"/>
    <m/>
    <m/>
    <m/>
    <m/>
    <m/>
    <m/>
    <m/>
    <m/>
    <m/>
    <m/>
    <m/>
    <m/>
    <m/>
    <m/>
    <m/>
    <m/>
    <m/>
    <m/>
    <m/>
    <m/>
    <m/>
    <m/>
    <n v="13.06"/>
    <m/>
    <m/>
    <m/>
    <m/>
    <n v="4.3499999999999996"/>
    <n v="4.84"/>
    <m/>
    <m/>
    <n v="22.83"/>
    <n v="13.06"/>
    <n v="35.89"/>
    <n v="9.19"/>
    <n v="45.08"/>
    <n v="2.1928203132600445E-3"/>
    <n v="0.7961401952085182"/>
  </r>
  <r>
    <n v="27"/>
    <n v="106"/>
    <s v="Quinsam R"/>
    <s v="OPS"/>
    <s v="124"/>
    <s v="Chinook"/>
    <s v="3"/>
    <x v="0"/>
    <x v="0"/>
    <n v="106"/>
    <x v="11"/>
    <s v="CK-29"/>
    <s v="EAST VANCOUVER ISLAND-NORTH_FA_0.x"/>
    <s v="M"/>
    <s v="H"/>
    <n v="106"/>
    <s v="Quinsam River H"/>
    <n v="291"/>
    <s v="Quinsam Lk"/>
    <s v="JNST"/>
    <s v="F"/>
    <x v="3"/>
    <s v="183772"/>
    <n v="0"/>
    <x v="755"/>
    <n v="2016"/>
    <s v="20160512"/>
    <s v="20160513"/>
    <n v="72"/>
    <n v="3.77"/>
    <m/>
    <s v="CWT"/>
    <s v="B"/>
    <x v="0"/>
    <s v="Y"/>
    <s v="Y"/>
    <s v="N"/>
    <n v="4.8999999999999998E-3"/>
    <s v="AD Clip"/>
    <n v="20558"/>
    <n v="20558"/>
    <n v="74031"/>
    <n v="5"/>
    <n v="35360"/>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299999999999998"/>
    <n v="3.17"/>
    <m/>
    <m/>
    <n v="0"/>
    <n v="0"/>
    <n v="0"/>
    <n v="5.7"/>
    <n v="5.6999999999999993"/>
    <n v="2.7726432532347502E-4"/>
    <n v="0"/>
  </r>
  <r>
    <n v="27"/>
    <n v="106"/>
    <s v="Quinsam R"/>
    <s v="OPS"/>
    <s v="124"/>
    <s v="Chinook"/>
    <s v="3"/>
    <x v="0"/>
    <x v="0"/>
    <n v="106"/>
    <x v="11"/>
    <s v="CK-29"/>
    <s v="EAST VANCOUVER ISLAND-NORTH_FA_0.x"/>
    <s v="M"/>
    <s v="H"/>
    <n v="106"/>
    <s v="Quinsam River H"/>
    <n v="106"/>
    <s v="Quinsam R"/>
    <s v="JNST"/>
    <s v="S"/>
    <x v="1"/>
    <s v="181987"/>
    <n v="0"/>
    <x v="756"/>
    <n v="2016"/>
    <s v="20160516"/>
    <s v="20160516"/>
    <n v="85"/>
    <n v="6.25"/>
    <m/>
    <s v="CWT"/>
    <s v="P"/>
    <x v="0"/>
    <s v="Y"/>
    <s v="Y"/>
    <s v="Y"/>
    <n v="1.21E-2"/>
    <s v="AD Clip"/>
    <n v="25859"/>
    <s v=""/>
    <n v="66281"/>
    <n v="2"/>
    <n v="35353"/>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5"/>
    <n v="2.0499999999999998"/>
    <m/>
    <m/>
    <n v="0"/>
    <n v="0"/>
    <n v="0"/>
    <n v="3"/>
    <n v="3"/>
    <n v="1.1601376696701342E-4"/>
    <n v="0"/>
  </r>
  <r>
    <n v="27"/>
    <n v="106"/>
    <s v="Quinsam R"/>
    <s v="OPS"/>
    <s v="124"/>
    <s v="Chinook"/>
    <s v="3"/>
    <x v="0"/>
    <x v="0"/>
    <n v="106"/>
    <x v="11"/>
    <s v="CK-29"/>
    <s v="EAST VANCOUVER ISLAND-NORTH_FA_0.x"/>
    <s v="M"/>
    <s v="H"/>
    <n v="106"/>
    <s v="Quinsam River H"/>
    <n v="106"/>
    <s v="Quinsam R"/>
    <s v="JNST"/>
    <s v="S"/>
    <x v="1"/>
    <s v="181987"/>
    <n v="0"/>
    <x v="756"/>
    <n v="2016"/>
    <s v="20160516"/>
    <s v="20160516"/>
    <n v="85"/>
    <n v="6.25"/>
    <m/>
    <s v="CWT"/>
    <s v="P"/>
    <x v="0"/>
    <s v="Y"/>
    <s v="Y"/>
    <s v="Y"/>
    <n v="1.21E-2"/>
    <s v="AD Clip"/>
    <n v="25859"/>
    <s v=""/>
    <n v="66281"/>
    <n v="3"/>
    <n v="35353"/>
    <n v="2018"/>
    <m/>
    <m/>
    <m/>
    <m/>
    <m/>
    <m/>
    <m/>
    <m/>
    <m/>
    <m/>
    <m/>
    <m/>
    <m/>
    <m/>
    <m/>
    <m/>
    <m/>
    <m/>
    <m/>
    <m/>
    <m/>
    <m/>
    <m/>
    <m/>
    <m/>
    <m/>
    <m/>
    <m/>
    <m/>
    <m/>
    <m/>
    <m/>
    <m/>
    <m/>
    <m/>
    <m/>
    <m/>
    <m/>
    <m/>
    <m/>
    <m/>
    <m/>
    <m/>
    <m/>
    <m/>
    <m/>
    <m/>
    <m/>
    <m/>
    <n v="21.72"/>
    <m/>
    <m/>
    <m/>
    <m/>
    <m/>
    <m/>
    <m/>
    <m/>
    <m/>
    <m/>
    <m/>
    <m/>
    <m/>
    <m/>
    <m/>
    <m/>
    <m/>
    <m/>
    <m/>
    <m/>
    <m/>
    <m/>
    <m/>
    <m/>
    <m/>
    <m/>
    <m/>
    <m/>
    <m/>
    <m/>
    <m/>
    <m/>
    <m/>
    <m/>
    <m/>
    <m/>
    <m/>
    <m/>
    <m/>
    <m/>
    <m/>
    <m/>
    <m/>
    <m/>
    <m/>
    <m/>
    <m/>
    <m/>
    <m/>
    <m/>
    <m/>
    <m/>
    <m/>
    <m/>
    <m/>
    <m/>
    <m/>
    <m/>
    <m/>
    <m/>
    <m/>
    <m/>
    <m/>
    <m/>
    <m/>
    <m/>
    <m/>
    <m/>
    <m/>
    <m/>
    <m/>
    <m/>
    <m/>
    <m/>
    <m/>
    <m/>
    <m/>
    <m/>
    <m/>
    <m/>
    <m/>
    <m/>
    <m/>
    <m/>
    <m/>
    <m/>
    <m/>
    <m/>
    <m/>
    <m/>
    <m/>
    <m/>
    <m/>
    <m/>
    <m/>
    <m/>
    <m/>
    <m/>
    <m/>
    <m/>
    <m/>
    <m/>
    <m/>
    <m/>
    <m/>
    <m/>
    <m/>
    <m/>
    <m/>
    <n v="1.55"/>
    <m/>
    <m/>
    <m/>
    <m/>
    <n v="9.49"/>
    <n v="12.66"/>
    <m/>
    <m/>
    <n v="21.72"/>
    <n v="1.55"/>
    <n v="23.27"/>
    <n v="22.15"/>
    <n v="45.42"/>
    <n v="1.7564484318805832E-3"/>
    <n v="0.51232937032144432"/>
  </r>
  <r>
    <n v="27"/>
    <n v="106"/>
    <s v="Quinsam R"/>
    <s v="OPS"/>
    <s v="124"/>
    <s v="Chinook"/>
    <s v="3"/>
    <x v="0"/>
    <x v="0"/>
    <n v="106"/>
    <x v="11"/>
    <s v="CK-29"/>
    <s v="EAST VANCOUVER ISLAND-NORTH_FA_0.x"/>
    <s v="M"/>
    <s v="H"/>
    <n v="106"/>
    <s v="Quinsam River H"/>
    <n v="106"/>
    <s v="Quinsam R"/>
    <s v="JNST"/>
    <s v="S"/>
    <x v="1"/>
    <s v="181987"/>
    <n v="0"/>
    <x v="756"/>
    <n v="2016"/>
    <s v="20160516"/>
    <s v="20160516"/>
    <n v="85"/>
    <n v="6.25"/>
    <m/>
    <s v="CWT"/>
    <s v="P"/>
    <x v="0"/>
    <s v="Y"/>
    <s v="Y"/>
    <s v="Y"/>
    <n v="1.21E-2"/>
    <s v="AD Clip"/>
    <n v="25859"/>
    <s v=""/>
    <n v="66281"/>
    <n v="4"/>
    <n v="35353"/>
    <n v="2019"/>
    <m/>
    <m/>
    <m/>
    <m/>
    <m/>
    <m/>
    <m/>
    <m/>
    <m/>
    <m/>
    <m/>
    <m/>
    <m/>
    <n v="5.66"/>
    <m/>
    <m/>
    <m/>
    <m/>
    <m/>
    <m/>
    <m/>
    <m/>
    <m/>
    <m/>
    <m/>
    <m/>
    <m/>
    <m/>
    <m/>
    <m/>
    <m/>
    <m/>
    <m/>
    <m/>
    <m/>
    <m/>
    <m/>
    <m/>
    <m/>
    <m/>
    <m/>
    <m/>
    <m/>
    <m/>
    <m/>
    <m/>
    <m/>
    <m/>
    <m/>
    <n v="12.62"/>
    <m/>
    <m/>
    <m/>
    <m/>
    <m/>
    <m/>
    <m/>
    <m/>
    <m/>
    <m/>
    <m/>
    <m/>
    <m/>
    <m/>
    <m/>
    <m/>
    <m/>
    <m/>
    <m/>
    <m/>
    <m/>
    <m/>
    <m/>
    <m/>
    <m/>
    <m/>
    <m/>
    <m/>
    <m/>
    <m/>
    <m/>
    <m/>
    <m/>
    <m/>
    <m/>
    <m/>
    <m/>
    <m/>
    <m/>
    <m/>
    <m/>
    <m/>
    <m/>
    <m/>
    <m/>
    <m/>
    <m/>
    <m/>
    <m/>
    <m/>
    <m/>
    <m/>
    <m/>
    <m/>
    <m/>
    <m/>
    <m/>
    <m/>
    <m/>
    <m/>
    <m/>
    <m/>
    <m/>
    <m/>
    <m/>
    <m/>
    <m/>
    <m/>
    <m/>
    <m/>
    <m/>
    <m/>
    <m/>
    <m/>
    <m/>
    <m/>
    <m/>
    <m/>
    <m/>
    <m/>
    <m/>
    <m/>
    <m/>
    <m/>
    <m/>
    <m/>
    <n v="7.86"/>
    <m/>
    <m/>
    <m/>
    <n v="3.93"/>
    <m/>
    <m/>
    <n v="3.93"/>
    <m/>
    <m/>
    <m/>
    <n v="3.9"/>
    <m/>
    <m/>
    <m/>
    <m/>
    <m/>
    <m/>
    <m/>
    <m/>
    <m/>
    <m/>
    <m/>
    <n v="25.26"/>
    <m/>
    <m/>
    <m/>
    <m/>
    <n v="13.75"/>
    <n v="28.48"/>
    <m/>
    <m/>
    <n v="37.9"/>
    <n v="25.26"/>
    <n v="63.16"/>
    <n v="42.23"/>
    <n v="105.39"/>
    <n v="4.0755636335511811E-3"/>
    <n v="0.59929784609545489"/>
  </r>
  <r>
    <n v="27"/>
    <n v="106"/>
    <s v="Quinsam R"/>
    <s v="OPS"/>
    <s v="124"/>
    <s v="Chinook"/>
    <s v="3"/>
    <x v="0"/>
    <x v="0"/>
    <n v="106"/>
    <x v="11"/>
    <s v="CK-29"/>
    <s v="EAST VANCOUVER ISLAND-NORTH_FA_0.x"/>
    <s v="M"/>
    <s v="H"/>
    <n v="106"/>
    <s v="Quinsam River H"/>
    <n v="106"/>
    <s v="Quinsam R"/>
    <s v="JNST"/>
    <s v="S"/>
    <x v="1"/>
    <s v="181987"/>
    <n v="0"/>
    <x v="756"/>
    <n v="2016"/>
    <s v="20160516"/>
    <s v="20160516"/>
    <n v="85"/>
    <n v="6.25"/>
    <m/>
    <s v="CWT"/>
    <s v="P"/>
    <x v="0"/>
    <s v="Y"/>
    <s v="Y"/>
    <s v="Y"/>
    <n v="1.21E-2"/>
    <s v="AD Clip"/>
    <n v="25859"/>
    <n v="25859"/>
    <n v="66281"/>
    <n v="5"/>
    <n v="35353"/>
    <n v="2020"/>
    <m/>
    <m/>
    <m/>
    <m/>
    <m/>
    <m/>
    <m/>
    <m/>
    <m/>
    <m/>
    <m/>
    <m/>
    <m/>
    <m/>
    <m/>
    <m/>
    <m/>
    <m/>
    <m/>
    <m/>
    <m/>
    <m/>
    <m/>
    <m/>
    <m/>
    <m/>
    <m/>
    <m/>
    <m/>
    <m/>
    <m/>
    <m/>
    <m/>
    <m/>
    <m/>
    <m/>
    <m/>
    <m/>
    <m/>
    <m/>
    <m/>
    <m/>
    <m/>
    <m/>
    <m/>
    <m/>
    <m/>
    <m/>
    <m/>
    <m/>
    <m/>
    <m/>
    <m/>
    <m/>
    <m/>
    <m/>
    <m/>
    <m/>
    <m/>
    <m/>
    <m/>
    <m/>
    <m/>
    <m/>
    <m/>
    <m/>
    <m/>
    <m/>
    <m/>
    <m/>
    <m/>
    <m/>
    <m/>
    <m/>
    <m/>
    <m/>
    <m/>
    <m/>
    <m/>
    <m/>
    <m/>
    <m/>
    <m/>
    <m/>
    <m/>
    <m/>
    <m/>
    <m/>
    <m/>
    <m/>
    <m/>
    <m/>
    <m/>
    <m/>
    <m/>
    <m/>
    <m/>
    <m/>
    <m/>
    <m/>
    <m/>
    <m/>
    <m/>
    <m/>
    <m/>
    <m/>
    <m/>
    <m/>
    <m/>
    <m/>
    <m/>
    <m/>
    <m/>
    <m/>
    <m/>
    <m/>
    <m/>
    <m/>
    <m/>
    <m/>
    <m/>
    <m/>
    <m/>
    <n v="14.11"/>
    <m/>
    <m/>
    <m/>
    <m/>
    <m/>
    <m/>
    <m/>
    <m/>
    <m/>
    <m/>
    <m/>
    <m/>
    <m/>
    <m/>
    <m/>
    <m/>
    <m/>
    <m/>
    <m/>
    <m/>
    <m/>
    <m/>
    <m/>
    <m/>
    <m/>
    <m/>
    <m/>
    <m/>
    <m/>
    <m/>
    <m/>
    <m/>
    <m/>
    <m/>
    <m/>
    <n v="1.56"/>
    <m/>
    <m/>
    <m/>
    <m/>
    <n v="1.69"/>
    <n v="7.47"/>
    <m/>
    <m/>
    <n v="14.11"/>
    <n v="1.56"/>
    <n v="15.67"/>
    <n v="9.16"/>
    <n v="24.83"/>
    <n v="9.6020727793031432E-4"/>
    <n v="0.63109142166733789"/>
  </r>
  <r>
    <n v="27"/>
    <n v="106"/>
    <s v="Quinsam R"/>
    <s v="OPS"/>
    <s v="124"/>
    <s v="Chinook"/>
    <s v="3"/>
    <x v="0"/>
    <x v="0"/>
    <n v="106"/>
    <x v="11"/>
    <s v="CK-29"/>
    <s v="EAST VANCOUVER ISLAND-NORTH_FA_0.x"/>
    <s v="M"/>
    <s v="H"/>
    <n v="106"/>
    <s v="Quinsam River H"/>
    <n v="106"/>
    <s v="Quinsam R"/>
    <s v="JNST"/>
    <s v="S"/>
    <x v="1"/>
    <s v="182066"/>
    <n v="0"/>
    <x v="757"/>
    <n v="2016"/>
    <s v="20160505"/>
    <s v="20160505"/>
    <n v="85"/>
    <n v="6.34"/>
    <m/>
    <s v="CWT"/>
    <s v="P"/>
    <x v="0"/>
    <s v="Y"/>
    <s v="Y"/>
    <s v="Y"/>
    <n v="1.2E-2"/>
    <s v="AD Clip"/>
    <n v="26029"/>
    <s v=""/>
    <n v="99377"/>
    <n v="2"/>
    <n v="35346"/>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6"/>
    <n v="2.73"/>
    <m/>
    <m/>
    <n v="0"/>
    <n v="0"/>
    <n v="0"/>
    <n v="3.99"/>
    <n v="3.99"/>
    <n v="1.5329056052864113E-4"/>
    <n v="0"/>
  </r>
  <r>
    <n v="27"/>
    <n v="106"/>
    <s v="Quinsam R"/>
    <s v="OPS"/>
    <s v="124"/>
    <s v="Chinook"/>
    <s v="3"/>
    <x v="0"/>
    <x v="0"/>
    <n v="106"/>
    <x v="11"/>
    <s v="CK-29"/>
    <s v="EAST VANCOUVER ISLAND-NORTH_FA_0.x"/>
    <s v="M"/>
    <s v="H"/>
    <n v="106"/>
    <s v="Quinsam River H"/>
    <n v="106"/>
    <s v="Quinsam R"/>
    <s v="JNST"/>
    <s v="S"/>
    <x v="1"/>
    <s v="182066"/>
    <n v="0"/>
    <x v="757"/>
    <n v="2016"/>
    <s v="20160505"/>
    <s v="20160505"/>
    <n v="85"/>
    <n v="6.34"/>
    <m/>
    <s v="CWT"/>
    <s v="P"/>
    <x v="0"/>
    <s v="Y"/>
    <s v="Y"/>
    <s v="Y"/>
    <n v="1.2E-2"/>
    <s v="AD Clip"/>
    <n v="26029"/>
    <s v=""/>
    <n v="99377"/>
    <n v="3"/>
    <n v="35346"/>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81"/>
    <m/>
    <m/>
    <m/>
    <m/>
    <n v="6.7"/>
    <n v="9.68"/>
    <m/>
    <m/>
    <n v="0"/>
    <n v="7.81"/>
    <n v="7.81"/>
    <n v="16.38"/>
    <n v="24.189999999999998"/>
    <n v="9.2934803488416758E-4"/>
    <n v="0.32286068623398101"/>
  </r>
  <r>
    <n v="27"/>
    <n v="106"/>
    <s v="Quinsam R"/>
    <s v="OPS"/>
    <s v="124"/>
    <s v="Chinook"/>
    <s v="3"/>
    <x v="0"/>
    <x v="0"/>
    <n v="106"/>
    <x v="11"/>
    <s v="CK-29"/>
    <s v="EAST VANCOUVER ISLAND-NORTH_FA_0.x"/>
    <s v="M"/>
    <s v="H"/>
    <n v="106"/>
    <s v="Quinsam River H"/>
    <n v="106"/>
    <s v="Quinsam R"/>
    <s v="JNST"/>
    <s v="S"/>
    <x v="1"/>
    <s v="182066"/>
    <n v="0"/>
    <x v="757"/>
    <n v="2016"/>
    <s v="20160505"/>
    <s v="20160505"/>
    <n v="85"/>
    <n v="6.34"/>
    <m/>
    <s v="CWT"/>
    <s v="P"/>
    <x v="0"/>
    <s v="Y"/>
    <s v="Y"/>
    <s v="Y"/>
    <n v="1.2E-2"/>
    <s v="AD Clip"/>
    <n v="26029"/>
    <s v=""/>
    <n v="99377"/>
    <n v="4"/>
    <n v="35346"/>
    <n v="2019"/>
    <m/>
    <m/>
    <m/>
    <m/>
    <m/>
    <m/>
    <m/>
    <m/>
    <m/>
    <m/>
    <m/>
    <m/>
    <m/>
    <m/>
    <m/>
    <m/>
    <m/>
    <m/>
    <m/>
    <m/>
    <m/>
    <m/>
    <m/>
    <m/>
    <m/>
    <m/>
    <m/>
    <m/>
    <m/>
    <m/>
    <m/>
    <m/>
    <m/>
    <m/>
    <m/>
    <m/>
    <m/>
    <m/>
    <m/>
    <m/>
    <m/>
    <m/>
    <m/>
    <m/>
    <m/>
    <m/>
    <m/>
    <m/>
    <m/>
    <n v="6.31"/>
    <m/>
    <m/>
    <m/>
    <m/>
    <m/>
    <m/>
    <m/>
    <m/>
    <m/>
    <m/>
    <m/>
    <m/>
    <m/>
    <m/>
    <m/>
    <m/>
    <m/>
    <m/>
    <m/>
    <m/>
    <m/>
    <m/>
    <m/>
    <m/>
    <m/>
    <m/>
    <m/>
    <m/>
    <m/>
    <m/>
    <m/>
    <m/>
    <m/>
    <m/>
    <m/>
    <m/>
    <n v="3.26"/>
    <m/>
    <m/>
    <m/>
    <m/>
    <m/>
    <m/>
    <m/>
    <m/>
    <m/>
    <m/>
    <m/>
    <m/>
    <m/>
    <m/>
    <m/>
    <m/>
    <m/>
    <m/>
    <m/>
    <m/>
    <m/>
    <m/>
    <m/>
    <m/>
    <m/>
    <m/>
    <m/>
    <m/>
    <m/>
    <m/>
    <m/>
    <m/>
    <m/>
    <m/>
    <m/>
    <m/>
    <m/>
    <m/>
    <m/>
    <m/>
    <m/>
    <m/>
    <m/>
    <m/>
    <m/>
    <m/>
    <m/>
    <m/>
    <m/>
    <m/>
    <m/>
    <m/>
    <m/>
    <m/>
    <m/>
    <m/>
    <m/>
    <m/>
    <m/>
    <m/>
    <n v="3.9"/>
    <m/>
    <m/>
    <m/>
    <m/>
    <m/>
    <m/>
    <m/>
    <m/>
    <m/>
    <m/>
    <m/>
    <n v="10.88"/>
    <m/>
    <m/>
    <m/>
    <m/>
    <n v="10.63"/>
    <n v="11.86"/>
    <m/>
    <m/>
    <n v="13.47"/>
    <n v="10.88"/>
    <n v="24.35"/>
    <n v="22.49"/>
    <n v="46.839999999999996"/>
    <n v="1.7995312920204387E-3"/>
    <n v="0.51985482493595225"/>
  </r>
  <r>
    <n v="27"/>
    <n v="106"/>
    <s v="Quinsam R"/>
    <s v="OPS"/>
    <s v="124"/>
    <s v="Chinook"/>
    <s v="3"/>
    <x v="0"/>
    <x v="0"/>
    <n v="106"/>
    <x v="11"/>
    <s v="CK-29"/>
    <s v="EAST VANCOUVER ISLAND-NORTH_FA_0.x"/>
    <s v="M"/>
    <s v="H"/>
    <n v="106"/>
    <s v="Quinsam River H"/>
    <n v="106"/>
    <s v="Quinsam R"/>
    <s v="JNST"/>
    <s v="S"/>
    <x v="1"/>
    <s v="182066"/>
    <n v="0"/>
    <x v="757"/>
    <n v="2016"/>
    <s v="20160505"/>
    <s v="20160505"/>
    <n v="85"/>
    <n v="6.34"/>
    <m/>
    <s v="CWT"/>
    <s v="P"/>
    <x v="0"/>
    <s v="Y"/>
    <s v="Y"/>
    <s v="Y"/>
    <n v="1.2E-2"/>
    <s v="AD Clip"/>
    <n v="26029"/>
    <n v="26029"/>
    <n v="99377"/>
    <n v="5"/>
    <n v="35346"/>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9"/>
    <n v="1.9"/>
    <m/>
    <m/>
    <n v="0"/>
    <n v="0"/>
    <n v="0"/>
    <n v="3.59"/>
    <n v="3.59"/>
    <n v="1.3792308578892772E-4"/>
    <n v="0"/>
  </r>
  <r>
    <n v="27"/>
    <n v="106"/>
    <s v="Quinsam R"/>
    <s v="OPS"/>
    <s v="124"/>
    <s v="Chinook"/>
    <s v="3"/>
    <x v="0"/>
    <x v="0"/>
    <n v="106"/>
    <x v="11"/>
    <s v="CK-29"/>
    <s v="EAST VANCOUVER ISLAND-NORTH_FA_0.x"/>
    <s v="M"/>
    <s v="H"/>
    <n v="106"/>
    <s v="Quinsam River H"/>
    <n v="106"/>
    <s v="Quinsam R"/>
    <s v="JNST"/>
    <s v="S"/>
    <x v="1"/>
    <s v="182470"/>
    <n v="0"/>
    <x v="758"/>
    <n v="2016"/>
    <s v="20160629"/>
    <s v="20160629"/>
    <m/>
    <n v="14.21"/>
    <s v="Delayed release."/>
    <s v="CWT"/>
    <s v="B"/>
    <x v="0"/>
    <s v="Y"/>
    <s v="Y"/>
    <s v="N"/>
    <n v="2.0999999999999999E-3"/>
    <s v="AD Clip"/>
    <n v="102806"/>
    <s v=""/>
    <n v="104078"/>
    <n v="2"/>
    <n v="35351"/>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n v="6.96"/>
    <m/>
    <m/>
    <m/>
    <m/>
    <m/>
    <m/>
    <m/>
    <m/>
    <m/>
    <m/>
    <m/>
    <m/>
    <m/>
    <m/>
    <m/>
    <m/>
    <m/>
    <m/>
    <m/>
    <m/>
    <m/>
    <m/>
    <n v="0.1"/>
    <m/>
    <m/>
    <m/>
    <m/>
    <n v="4.1900000000000004"/>
    <n v="8.89"/>
    <m/>
    <m/>
    <n v="6.96"/>
    <n v="0.1"/>
    <n v="7.06"/>
    <n v="13.08"/>
    <n v="20.14"/>
    <n v="1.9590296286208978E-4"/>
    <n v="0.35054617676266137"/>
  </r>
  <r>
    <n v="27"/>
    <n v="106"/>
    <s v="Quinsam R"/>
    <s v="OPS"/>
    <s v="124"/>
    <s v="Chinook"/>
    <s v="3"/>
    <x v="0"/>
    <x v="0"/>
    <n v="106"/>
    <x v="11"/>
    <s v="CK-29"/>
    <s v="EAST VANCOUVER ISLAND-NORTH_FA_0.x"/>
    <s v="M"/>
    <s v="H"/>
    <n v="106"/>
    <s v="Quinsam River H"/>
    <n v="106"/>
    <s v="Quinsam R"/>
    <s v="JNST"/>
    <s v="S"/>
    <x v="1"/>
    <s v="182470"/>
    <n v="0"/>
    <x v="758"/>
    <n v="2016"/>
    <s v="20160629"/>
    <s v="20160629"/>
    <m/>
    <n v="14.21"/>
    <s v="Delayed release."/>
    <s v="CWT"/>
    <s v="B"/>
    <x v="0"/>
    <s v="Y"/>
    <s v="Y"/>
    <s v="N"/>
    <n v="2.0999999999999999E-3"/>
    <s v="AD Clip"/>
    <n v="102806"/>
    <s v=""/>
    <n v="104078"/>
    <n v="3"/>
    <n v="35351"/>
    <n v="2018"/>
    <m/>
    <m/>
    <m/>
    <m/>
    <m/>
    <m/>
    <m/>
    <m/>
    <m/>
    <m/>
    <m/>
    <m/>
    <m/>
    <n v="3.03"/>
    <m/>
    <m/>
    <m/>
    <m/>
    <m/>
    <m/>
    <m/>
    <m/>
    <m/>
    <m/>
    <m/>
    <m/>
    <m/>
    <m/>
    <m/>
    <m/>
    <m/>
    <m/>
    <m/>
    <m/>
    <n v="6.52"/>
    <m/>
    <m/>
    <m/>
    <m/>
    <m/>
    <m/>
    <m/>
    <m/>
    <m/>
    <m/>
    <m/>
    <m/>
    <m/>
    <m/>
    <m/>
    <m/>
    <m/>
    <m/>
    <m/>
    <m/>
    <m/>
    <m/>
    <m/>
    <m/>
    <m/>
    <m/>
    <m/>
    <m/>
    <m/>
    <m/>
    <m/>
    <m/>
    <m/>
    <m/>
    <m/>
    <m/>
    <m/>
    <m/>
    <m/>
    <m/>
    <m/>
    <m/>
    <m/>
    <m/>
    <m/>
    <m/>
    <m/>
    <m/>
    <m/>
    <m/>
    <m/>
    <m/>
    <m/>
    <m/>
    <m/>
    <m/>
    <m/>
    <m/>
    <m/>
    <m/>
    <m/>
    <m/>
    <m/>
    <m/>
    <m/>
    <m/>
    <m/>
    <m/>
    <m/>
    <m/>
    <m/>
    <m/>
    <m/>
    <m/>
    <m/>
    <m/>
    <m/>
    <m/>
    <m/>
    <m/>
    <m/>
    <m/>
    <m/>
    <m/>
    <m/>
    <m/>
    <m/>
    <m/>
    <m/>
    <m/>
    <m/>
    <m/>
    <m/>
    <m/>
    <m/>
    <m/>
    <m/>
    <m/>
    <m/>
    <m/>
    <m/>
    <m/>
    <m/>
    <m/>
    <m/>
    <n v="6.8"/>
    <m/>
    <m/>
    <m/>
    <m/>
    <m/>
    <m/>
    <n v="13.6"/>
    <m/>
    <m/>
    <m/>
    <m/>
    <m/>
    <m/>
    <m/>
    <m/>
    <m/>
    <m/>
    <m/>
    <n v="32.520000000000003"/>
    <m/>
    <m/>
    <m/>
    <m/>
    <n v="39.06"/>
    <n v="51.56"/>
    <m/>
    <m/>
    <n v="29.95"/>
    <n v="32.520000000000003"/>
    <n v="62.47"/>
    <n v="90.62"/>
    <n v="153.09"/>
    <n v="1.4891154212789137E-3"/>
    <n v="0.40806061793716114"/>
  </r>
  <r>
    <n v="27"/>
    <n v="106"/>
    <s v="Quinsam R"/>
    <s v="OPS"/>
    <s v="124"/>
    <s v="Chinook"/>
    <s v="3"/>
    <x v="0"/>
    <x v="0"/>
    <n v="106"/>
    <x v="11"/>
    <s v="CK-29"/>
    <s v="EAST VANCOUVER ISLAND-NORTH_FA_0.x"/>
    <s v="M"/>
    <s v="H"/>
    <n v="106"/>
    <s v="Quinsam River H"/>
    <n v="106"/>
    <s v="Quinsam R"/>
    <s v="JNST"/>
    <s v="S"/>
    <x v="1"/>
    <s v="182470"/>
    <n v="0"/>
    <x v="758"/>
    <n v="2016"/>
    <s v="20160629"/>
    <s v="20160629"/>
    <m/>
    <n v="14.21"/>
    <s v="Delayed release."/>
    <s v="CWT"/>
    <s v="B"/>
    <x v="0"/>
    <s v="Y"/>
    <s v="Y"/>
    <s v="N"/>
    <n v="2.0999999999999999E-3"/>
    <s v="AD Clip"/>
    <n v="102806"/>
    <s v=""/>
    <n v="104078"/>
    <n v="4"/>
    <n v="35351"/>
    <n v="2019"/>
    <m/>
    <m/>
    <m/>
    <m/>
    <m/>
    <m/>
    <m/>
    <m/>
    <m/>
    <m/>
    <m/>
    <m/>
    <m/>
    <n v="5.66"/>
    <m/>
    <m/>
    <m/>
    <m/>
    <m/>
    <m/>
    <m/>
    <n v="3.9"/>
    <m/>
    <m/>
    <m/>
    <m/>
    <m/>
    <m/>
    <n v="9.64"/>
    <m/>
    <m/>
    <m/>
    <m/>
    <m/>
    <n v="14.46"/>
    <m/>
    <m/>
    <m/>
    <m/>
    <m/>
    <m/>
    <m/>
    <m/>
    <m/>
    <m/>
    <n v="2.25"/>
    <m/>
    <m/>
    <m/>
    <n v="56.79"/>
    <m/>
    <m/>
    <m/>
    <m/>
    <m/>
    <m/>
    <m/>
    <m/>
    <m/>
    <m/>
    <m/>
    <m/>
    <m/>
    <m/>
    <m/>
    <m/>
    <m/>
    <m/>
    <m/>
    <m/>
    <m/>
    <m/>
    <m/>
    <m/>
    <m/>
    <m/>
    <m/>
    <m/>
    <m/>
    <m/>
    <m/>
    <m/>
    <m/>
    <m/>
    <m/>
    <m/>
    <m/>
    <m/>
    <m/>
    <m/>
    <m/>
    <m/>
    <m/>
    <m/>
    <m/>
    <m/>
    <m/>
    <m/>
    <m/>
    <m/>
    <m/>
    <m/>
    <m/>
    <m/>
    <m/>
    <m/>
    <m/>
    <m/>
    <m/>
    <m/>
    <m/>
    <m/>
    <m/>
    <m/>
    <m/>
    <m/>
    <m/>
    <m/>
    <m/>
    <m/>
    <m/>
    <m/>
    <m/>
    <n v="20.059999999999999"/>
    <m/>
    <m/>
    <m/>
    <m/>
    <m/>
    <m/>
    <m/>
    <n v="29.25"/>
    <m/>
    <m/>
    <m/>
    <m/>
    <n v="23.4"/>
    <m/>
    <m/>
    <m/>
    <n v="11.7"/>
    <m/>
    <m/>
    <n v="3.9"/>
    <m/>
    <m/>
    <m/>
    <n v="27.36"/>
    <m/>
    <m/>
    <m/>
    <m/>
    <m/>
    <m/>
    <m/>
    <m/>
    <m/>
    <m/>
    <m/>
    <n v="59.06"/>
    <m/>
    <m/>
    <m/>
    <m/>
    <n v="99.22"/>
    <n v="159.93"/>
    <m/>
    <m/>
    <n v="208.37"/>
    <n v="59.06"/>
    <n v="267.43"/>
    <n v="259.14999999999998"/>
    <n v="526.57999999999993"/>
    <n v="5.122074587086356E-3"/>
    <n v="0.50786205324926892"/>
  </r>
  <r>
    <n v="27"/>
    <n v="106"/>
    <s v="Quinsam R"/>
    <s v="OPS"/>
    <s v="124"/>
    <s v="Chinook"/>
    <s v="3"/>
    <x v="0"/>
    <x v="0"/>
    <n v="106"/>
    <x v="11"/>
    <s v="CK-29"/>
    <s v="EAST VANCOUVER ISLAND-NORTH_FA_0.x"/>
    <s v="M"/>
    <s v="H"/>
    <n v="106"/>
    <s v="Quinsam River H"/>
    <n v="106"/>
    <s v="Quinsam R"/>
    <s v="JNST"/>
    <s v="S"/>
    <x v="1"/>
    <s v="182470"/>
    <n v="0"/>
    <x v="758"/>
    <n v="2016"/>
    <s v="20160629"/>
    <s v="20160629"/>
    <m/>
    <n v="14.21"/>
    <s v="Delayed release."/>
    <s v="CWT"/>
    <s v="B"/>
    <x v="0"/>
    <s v="Y"/>
    <s v="Y"/>
    <s v="N"/>
    <n v="2.0999999999999999E-3"/>
    <s v="AD Clip"/>
    <n v="102806"/>
    <n v="102806"/>
    <n v="104078"/>
    <n v="5"/>
    <n v="35351"/>
    <n v="2020"/>
    <m/>
    <m/>
    <m/>
    <m/>
    <m/>
    <m/>
    <m/>
    <m/>
    <m/>
    <m/>
    <m/>
    <m/>
    <m/>
    <m/>
    <m/>
    <m/>
    <m/>
    <m/>
    <m/>
    <m/>
    <m/>
    <n v="5.83"/>
    <m/>
    <m/>
    <m/>
    <m/>
    <m/>
    <m/>
    <m/>
    <m/>
    <m/>
    <m/>
    <m/>
    <m/>
    <m/>
    <m/>
    <m/>
    <m/>
    <m/>
    <m/>
    <m/>
    <m/>
    <m/>
    <m/>
    <m/>
    <m/>
    <m/>
    <m/>
    <m/>
    <n v="8.06"/>
    <m/>
    <m/>
    <m/>
    <m/>
    <m/>
    <m/>
    <m/>
    <m/>
    <m/>
    <m/>
    <m/>
    <m/>
    <m/>
    <m/>
    <m/>
    <m/>
    <m/>
    <m/>
    <m/>
    <m/>
    <m/>
    <m/>
    <m/>
    <m/>
    <m/>
    <m/>
    <m/>
    <m/>
    <m/>
    <m/>
    <m/>
    <m/>
    <m/>
    <m/>
    <m/>
    <m/>
    <m/>
    <m/>
    <m/>
    <m/>
    <m/>
    <m/>
    <m/>
    <m/>
    <m/>
    <m/>
    <m/>
    <m/>
    <m/>
    <m/>
    <m/>
    <m/>
    <m/>
    <m/>
    <m/>
    <m/>
    <m/>
    <m/>
    <m/>
    <m/>
    <m/>
    <m/>
    <m/>
    <m/>
    <m/>
    <n v="4.3099999999999996"/>
    <m/>
    <m/>
    <m/>
    <m/>
    <m/>
    <m/>
    <m/>
    <m/>
    <m/>
    <m/>
    <m/>
    <m/>
    <m/>
    <m/>
    <m/>
    <m/>
    <m/>
    <m/>
    <m/>
    <m/>
    <m/>
    <m/>
    <m/>
    <m/>
    <m/>
    <m/>
    <m/>
    <m/>
    <m/>
    <m/>
    <m/>
    <m/>
    <m/>
    <m/>
    <m/>
    <m/>
    <m/>
    <m/>
    <m/>
    <m/>
    <m/>
    <m/>
    <m/>
    <n v="4.33"/>
    <m/>
    <m/>
    <m/>
    <m/>
    <n v="10.29"/>
    <n v="44.2"/>
    <m/>
    <m/>
    <n v="18.2"/>
    <n v="4.33"/>
    <n v="22.53"/>
    <n v="54.49"/>
    <n v="77.02"/>
    <n v="7.4917806353714763E-4"/>
    <n v="0.29252142300701117"/>
  </r>
  <r>
    <n v="27"/>
    <n v="106"/>
    <s v="Quinsam R"/>
    <s v="OPS"/>
    <s v="124"/>
    <s v="Chinook"/>
    <s v="3"/>
    <x v="0"/>
    <x v="0"/>
    <n v="106"/>
    <x v="11"/>
    <s v="CK-29"/>
    <s v="EAST VANCOUVER ISLAND-NORTH_FA_0.x"/>
    <s v="M"/>
    <s v="H"/>
    <n v="106"/>
    <s v="Quinsam River H"/>
    <n v="106"/>
    <s v="Quinsam R"/>
    <s v="JNST"/>
    <s v="S"/>
    <x v="1"/>
    <s v="182485"/>
    <n v="0"/>
    <x v="759"/>
    <n v="2016"/>
    <s v="20160505"/>
    <s v="20160505"/>
    <n v="85"/>
    <n v="6.34"/>
    <m/>
    <s v="CWT"/>
    <s v="P"/>
    <x v="0"/>
    <s v="Y"/>
    <s v="Y"/>
    <s v="Y"/>
    <n v="1.6899999999999998E-2"/>
    <s v="AD Clip"/>
    <n v="25957"/>
    <s v=""/>
    <n v="99604"/>
    <n v="2"/>
    <n v="35344"/>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3"/>
    <n v="1.36"/>
    <m/>
    <m/>
    <n v="0"/>
    <n v="0"/>
    <n v="0"/>
    <n v="1.99"/>
    <n v="1.9900000000000002"/>
    <n v="7.6665254074045547E-5"/>
    <n v="0"/>
  </r>
  <r>
    <n v="27"/>
    <n v="106"/>
    <s v="Quinsam R"/>
    <s v="OPS"/>
    <s v="124"/>
    <s v="Chinook"/>
    <s v="3"/>
    <x v="0"/>
    <x v="0"/>
    <n v="106"/>
    <x v="11"/>
    <s v="CK-29"/>
    <s v="EAST VANCOUVER ISLAND-NORTH_FA_0.x"/>
    <s v="M"/>
    <s v="H"/>
    <n v="106"/>
    <s v="Quinsam River H"/>
    <n v="106"/>
    <s v="Quinsam R"/>
    <s v="JNST"/>
    <s v="S"/>
    <x v="1"/>
    <s v="182485"/>
    <n v="0"/>
    <x v="759"/>
    <n v="2016"/>
    <s v="20160505"/>
    <s v="20160505"/>
    <n v="85"/>
    <n v="6.34"/>
    <m/>
    <s v="CWT"/>
    <s v="P"/>
    <x v="0"/>
    <s v="Y"/>
    <s v="Y"/>
    <s v="Y"/>
    <n v="1.6899999999999998E-2"/>
    <s v="AD Clip"/>
    <n v="25957"/>
    <s v=""/>
    <n v="99604"/>
    <n v="3"/>
    <n v="35344"/>
    <n v="2018"/>
    <m/>
    <m/>
    <m/>
    <m/>
    <m/>
    <m/>
    <m/>
    <m/>
    <m/>
    <m/>
    <m/>
    <m/>
    <m/>
    <n v="3.03"/>
    <m/>
    <m/>
    <m/>
    <m/>
    <m/>
    <m/>
    <m/>
    <m/>
    <m/>
    <m/>
    <m/>
    <m/>
    <m/>
    <m/>
    <m/>
    <m/>
    <m/>
    <m/>
    <m/>
    <m/>
    <n v="13.04"/>
    <m/>
    <m/>
    <m/>
    <m/>
    <m/>
    <m/>
    <m/>
    <m/>
    <m/>
    <m/>
    <m/>
    <m/>
    <m/>
    <m/>
    <n v="7.24"/>
    <m/>
    <m/>
    <m/>
    <m/>
    <m/>
    <m/>
    <m/>
    <m/>
    <m/>
    <m/>
    <m/>
    <m/>
    <m/>
    <m/>
    <m/>
    <m/>
    <m/>
    <m/>
    <m/>
    <m/>
    <m/>
    <m/>
    <m/>
    <m/>
    <m/>
    <m/>
    <m/>
    <m/>
    <m/>
    <m/>
    <m/>
    <m/>
    <m/>
    <m/>
    <m/>
    <m/>
    <m/>
    <m/>
    <m/>
    <m/>
    <m/>
    <m/>
    <m/>
    <m/>
    <m/>
    <m/>
    <m/>
    <m/>
    <m/>
    <m/>
    <m/>
    <m/>
    <m/>
    <m/>
    <m/>
    <m/>
    <m/>
    <m/>
    <m/>
    <m/>
    <m/>
    <m/>
    <m/>
    <m/>
    <m/>
    <m/>
    <m/>
    <m/>
    <m/>
    <m/>
    <m/>
    <m/>
    <m/>
    <n v="6.69"/>
    <m/>
    <m/>
    <m/>
    <m/>
    <m/>
    <m/>
    <m/>
    <m/>
    <m/>
    <m/>
    <m/>
    <m/>
    <m/>
    <m/>
    <m/>
    <m/>
    <m/>
    <m/>
    <m/>
    <m/>
    <m/>
    <m/>
    <m/>
    <m/>
    <m/>
    <m/>
    <m/>
    <m/>
    <m/>
    <m/>
    <m/>
    <m/>
    <m/>
    <m/>
    <m/>
    <m/>
    <m/>
    <m/>
    <m/>
    <m/>
    <n v="5.62"/>
    <n v="7.47"/>
    <m/>
    <m/>
    <n v="30"/>
    <n v="0"/>
    <n v="30"/>
    <n v="13.09"/>
    <n v="43.09"/>
    <n v="1.660053164849559E-3"/>
    <n v="0.69621721977256901"/>
  </r>
  <r>
    <n v="27"/>
    <n v="106"/>
    <s v="Quinsam R"/>
    <s v="OPS"/>
    <s v="124"/>
    <s v="Chinook"/>
    <s v="3"/>
    <x v="0"/>
    <x v="0"/>
    <n v="106"/>
    <x v="11"/>
    <s v="CK-29"/>
    <s v="EAST VANCOUVER ISLAND-NORTH_FA_0.x"/>
    <s v="M"/>
    <s v="H"/>
    <n v="106"/>
    <s v="Quinsam River H"/>
    <n v="106"/>
    <s v="Quinsam R"/>
    <s v="JNST"/>
    <s v="S"/>
    <x v="1"/>
    <s v="182485"/>
    <n v="0"/>
    <x v="759"/>
    <n v="2016"/>
    <s v="20160505"/>
    <s v="20160505"/>
    <n v="85"/>
    <n v="6.34"/>
    <m/>
    <s v="CWT"/>
    <s v="P"/>
    <x v="0"/>
    <s v="Y"/>
    <s v="Y"/>
    <s v="Y"/>
    <n v="1.6899999999999998E-2"/>
    <s v="AD Clip"/>
    <n v="25957"/>
    <s v=""/>
    <n v="99604"/>
    <n v="4"/>
    <n v="35344"/>
    <n v="2019"/>
    <m/>
    <m/>
    <m/>
    <m/>
    <m/>
    <m/>
    <m/>
    <m/>
    <m/>
    <m/>
    <m/>
    <m/>
    <m/>
    <m/>
    <m/>
    <m/>
    <m/>
    <m/>
    <m/>
    <m/>
    <m/>
    <m/>
    <m/>
    <m/>
    <m/>
    <m/>
    <m/>
    <m/>
    <n v="4.82"/>
    <m/>
    <m/>
    <m/>
    <m/>
    <m/>
    <m/>
    <m/>
    <m/>
    <m/>
    <m/>
    <m/>
    <m/>
    <m/>
    <m/>
    <m/>
    <m/>
    <m/>
    <m/>
    <m/>
    <m/>
    <n v="6.31"/>
    <m/>
    <m/>
    <m/>
    <m/>
    <m/>
    <m/>
    <m/>
    <m/>
    <m/>
    <m/>
    <m/>
    <m/>
    <m/>
    <m/>
    <m/>
    <m/>
    <m/>
    <m/>
    <m/>
    <m/>
    <m/>
    <m/>
    <m/>
    <m/>
    <m/>
    <m/>
    <m/>
    <m/>
    <m/>
    <m/>
    <m/>
    <m/>
    <m/>
    <m/>
    <m/>
    <m/>
    <m/>
    <m/>
    <m/>
    <m/>
    <m/>
    <m/>
    <m/>
    <m/>
    <m/>
    <m/>
    <m/>
    <m/>
    <m/>
    <m/>
    <m/>
    <m/>
    <m/>
    <m/>
    <m/>
    <m/>
    <m/>
    <m/>
    <m/>
    <m/>
    <m/>
    <m/>
    <m/>
    <m/>
    <m/>
    <m/>
    <m/>
    <m/>
    <m/>
    <m/>
    <m/>
    <m/>
    <m/>
    <m/>
    <m/>
    <m/>
    <m/>
    <m/>
    <m/>
    <m/>
    <m/>
    <n v="6.58"/>
    <m/>
    <m/>
    <m/>
    <m/>
    <m/>
    <m/>
    <m/>
    <m/>
    <m/>
    <m/>
    <m/>
    <m/>
    <m/>
    <m/>
    <m/>
    <n v="7.8"/>
    <m/>
    <m/>
    <m/>
    <m/>
    <m/>
    <m/>
    <m/>
    <m/>
    <m/>
    <m/>
    <m/>
    <n v="6.14"/>
    <m/>
    <m/>
    <m/>
    <m/>
    <n v="10.78"/>
    <n v="17.760000000000002"/>
    <m/>
    <m/>
    <n v="25.51"/>
    <n v="6.14"/>
    <n v="31.65"/>
    <n v="28.54"/>
    <n v="60.19"/>
    <n v="2.3188349963401008E-3"/>
    <n v="0.52583485628841997"/>
  </r>
  <r>
    <n v="27"/>
    <n v="106"/>
    <s v="Quinsam R"/>
    <s v="OPS"/>
    <s v="124"/>
    <s v="Chinook"/>
    <s v="3"/>
    <x v="0"/>
    <x v="0"/>
    <n v="106"/>
    <x v="11"/>
    <s v="CK-29"/>
    <s v="EAST VANCOUVER ISLAND-NORTH_FA_0.x"/>
    <s v="M"/>
    <s v="H"/>
    <n v="106"/>
    <s v="Quinsam River H"/>
    <n v="106"/>
    <s v="Quinsam R"/>
    <s v="JNST"/>
    <s v="S"/>
    <x v="1"/>
    <s v="182485"/>
    <n v="0"/>
    <x v="759"/>
    <n v="2016"/>
    <s v="20160505"/>
    <s v="20160505"/>
    <n v="85"/>
    <n v="6.34"/>
    <m/>
    <s v="CWT"/>
    <s v="P"/>
    <x v="0"/>
    <s v="Y"/>
    <s v="Y"/>
    <s v="Y"/>
    <n v="1.6899999999999998E-2"/>
    <s v="AD Clip"/>
    <n v="25957"/>
    <n v="25957"/>
    <n v="99604"/>
    <n v="5"/>
    <n v="35344"/>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6000000000000005"/>
    <n v="3.42"/>
    <m/>
    <m/>
    <n v="0"/>
    <n v="0"/>
    <n v="0"/>
    <n v="3.98"/>
    <n v="3.98"/>
    <n v="1.5333050814809107E-4"/>
    <n v="0"/>
  </r>
  <r>
    <n v="27"/>
    <n v="106"/>
    <s v="Quinsam R"/>
    <s v="OPS"/>
    <s v="124"/>
    <s v="Chinook"/>
    <s v="3"/>
    <x v="0"/>
    <x v="0"/>
    <n v="106"/>
    <x v="11"/>
    <s v="CK-29"/>
    <s v="EAST VANCOUVER ISLAND-NORTH_FA_0.x"/>
    <s v="M"/>
    <s v="H"/>
    <n v="106"/>
    <s v="Quinsam River H"/>
    <n v="106"/>
    <s v="Quinsam R"/>
    <s v="JNST"/>
    <s v="S"/>
    <x v="1"/>
    <s v="182486"/>
    <n v="0"/>
    <x v="760"/>
    <n v="2016"/>
    <s v="20160505"/>
    <s v="20160505"/>
    <n v="85"/>
    <n v="6.34"/>
    <m/>
    <s v="CWT"/>
    <s v="P"/>
    <x v="0"/>
    <s v="Y"/>
    <s v="Y"/>
    <s v="Y"/>
    <n v="1.0200000000000001E-2"/>
    <s v="AD Clip"/>
    <n v="26233"/>
    <s v=""/>
    <n v="99975"/>
    <n v="2"/>
    <n v="35345"/>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3"/>
    <n v="1.36"/>
    <m/>
    <m/>
    <n v="0"/>
    <n v="0"/>
    <n v="0"/>
    <n v="1.99"/>
    <n v="1.9900000000000002"/>
    <n v="7.5858651317043421E-5"/>
    <n v="0"/>
  </r>
  <r>
    <n v="27"/>
    <n v="106"/>
    <s v="Quinsam R"/>
    <s v="OPS"/>
    <s v="124"/>
    <s v="Chinook"/>
    <s v="3"/>
    <x v="0"/>
    <x v="0"/>
    <n v="106"/>
    <x v="11"/>
    <s v="CK-29"/>
    <s v="EAST VANCOUVER ISLAND-NORTH_FA_0.x"/>
    <s v="M"/>
    <s v="H"/>
    <n v="106"/>
    <s v="Quinsam River H"/>
    <n v="106"/>
    <s v="Quinsam R"/>
    <s v="JNST"/>
    <s v="S"/>
    <x v="1"/>
    <s v="182486"/>
    <n v="0"/>
    <x v="760"/>
    <n v="2016"/>
    <s v="20160505"/>
    <s v="20160505"/>
    <n v="85"/>
    <n v="6.34"/>
    <m/>
    <s v="CWT"/>
    <s v="P"/>
    <x v="0"/>
    <s v="Y"/>
    <s v="Y"/>
    <s v="Y"/>
    <n v="1.0200000000000001E-2"/>
    <s v="AD Clip"/>
    <n v="26233"/>
    <s v=""/>
    <n v="99975"/>
    <n v="3"/>
    <n v="35345"/>
    <n v="2018"/>
    <m/>
    <m/>
    <m/>
    <m/>
    <m/>
    <m/>
    <m/>
    <m/>
    <m/>
    <m/>
    <m/>
    <m/>
    <m/>
    <n v="3.03"/>
    <m/>
    <m/>
    <m/>
    <m/>
    <m/>
    <m/>
    <m/>
    <m/>
    <m/>
    <m/>
    <m/>
    <m/>
    <m/>
    <m/>
    <m/>
    <m/>
    <m/>
    <m/>
    <m/>
    <m/>
    <m/>
    <m/>
    <m/>
    <m/>
    <m/>
    <m/>
    <m/>
    <m/>
    <m/>
    <m/>
    <m/>
    <m/>
    <m/>
    <m/>
    <m/>
    <m/>
    <m/>
    <m/>
    <m/>
    <m/>
    <m/>
    <m/>
    <m/>
    <m/>
    <m/>
    <m/>
    <m/>
    <m/>
    <m/>
    <m/>
    <m/>
    <m/>
    <m/>
    <m/>
    <m/>
    <m/>
    <m/>
    <m/>
    <m/>
    <m/>
    <m/>
    <m/>
    <m/>
    <m/>
    <m/>
    <m/>
    <m/>
    <m/>
    <m/>
    <m/>
    <m/>
    <m/>
    <m/>
    <m/>
    <m/>
    <m/>
    <m/>
    <m/>
    <m/>
    <m/>
    <m/>
    <m/>
    <m/>
    <m/>
    <m/>
    <m/>
    <m/>
    <m/>
    <m/>
    <m/>
    <m/>
    <m/>
    <m/>
    <m/>
    <m/>
    <m/>
    <m/>
    <m/>
    <m/>
    <m/>
    <m/>
    <m/>
    <m/>
    <m/>
    <m/>
    <m/>
    <m/>
    <m/>
    <m/>
    <n v="6.69"/>
    <m/>
    <m/>
    <m/>
    <m/>
    <m/>
    <m/>
    <m/>
    <m/>
    <m/>
    <m/>
    <m/>
    <m/>
    <m/>
    <m/>
    <m/>
    <m/>
    <m/>
    <m/>
    <m/>
    <m/>
    <m/>
    <m/>
    <m/>
    <m/>
    <m/>
    <m/>
    <m/>
    <m/>
    <m/>
    <m/>
    <m/>
    <m/>
    <m/>
    <m/>
    <m/>
    <n v="3.29"/>
    <m/>
    <m/>
    <m/>
    <m/>
    <n v="7.35"/>
    <n v="9.76"/>
    <m/>
    <m/>
    <n v="9.7200000000000006"/>
    <n v="3.29"/>
    <n v="13.01"/>
    <n v="17.11"/>
    <n v="30.119999999999997"/>
    <n v="1.1481721495825868E-3"/>
    <n v="0.43193891102257637"/>
  </r>
  <r>
    <n v="27"/>
    <n v="106"/>
    <s v="Quinsam R"/>
    <s v="OPS"/>
    <s v="124"/>
    <s v="Chinook"/>
    <s v="3"/>
    <x v="0"/>
    <x v="0"/>
    <n v="106"/>
    <x v="11"/>
    <s v="CK-29"/>
    <s v="EAST VANCOUVER ISLAND-NORTH_FA_0.x"/>
    <s v="M"/>
    <s v="H"/>
    <n v="106"/>
    <s v="Quinsam River H"/>
    <n v="106"/>
    <s v="Quinsam R"/>
    <s v="JNST"/>
    <s v="S"/>
    <x v="1"/>
    <s v="182486"/>
    <n v="0"/>
    <x v="760"/>
    <n v="2016"/>
    <s v="20160505"/>
    <s v="20160505"/>
    <n v="85"/>
    <n v="6.34"/>
    <m/>
    <s v="CWT"/>
    <s v="P"/>
    <x v="0"/>
    <s v="Y"/>
    <s v="Y"/>
    <s v="Y"/>
    <n v="1.0200000000000001E-2"/>
    <s v="AD Clip"/>
    <n v="26233"/>
    <s v=""/>
    <n v="99975"/>
    <n v="4"/>
    <n v="35345"/>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n v="3.93"/>
    <m/>
    <m/>
    <m/>
    <m/>
    <m/>
    <m/>
    <m/>
    <m/>
    <m/>
    <m/>
    <m/>
    <m/>
    <m/>
    <m/>
    <m/>
    <m/>
    <m/>
    <m/>
    <m/>
    <m/>
    <m/>
    <m/>
    <n v="14.2"/>
    <m/>
    <m/>
    <m/>
    <m/>
    <n v="11.25"/>
    <n v="22.42"/>
    <m/>
    <m/>
    <n v="3.93"/>
    <n v="14.2"/>
    <n v="18.13"/>
    <n v="33.67"/>
    <n v="51.8"/>
    <n v="1.9746121297602257E-3"/>
    <n v="0.35"/>
  </r>
  <r>
    <n v="27"/>
    <n v="106"/>
    <s v="Quinsam R"/>
    <s v="OPS"/>
    <s v="124"/>
    <s v="Chinook"/>
    <s v="3"/>
    <x v="0"/>
    <x v="0"/>
    <n v="106"/>
    <x v="11"/>
    <s v="CK-29"/>
    <s v="EAST VANCOUVER ISLAND-NORTH_FA_0.x"/>
    <s v="M"/>
    <s v="H"/>
    <n v="106"/>
    <s v="Quinsam River H"/>
    <n v="106"/>
    <s v="Quinsam R"/>
    <s v="JNST"/>
    <s v="S"/>
    <x v="1"/>
    <s v="182486"/>
    <n v="0"/>
    <x v="760"/>
    <n v="2016"/>
    <s v="20160505"/>
    <s v="20160505"/>
    <n v="85"/>
    <n v="6.34"/>
    <m/>
    <s v="CWT"/>
    <s v="P"/>
    <x v="0"/>
    <s v="Y"/>
    <s v="Y"/>
    <s v="Y"/>
    <n v="1.0200000000000001E-2"/>
    <s v="AD Clip"/>
    <n v="26233"/>
    <n v="26233"/>
    <n v="99975"/>
    <n v="5"/>
    <n v="35345"/>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8"/>
    <m/>
    <m/>
    <n v="0"/>
    <n v="0"/>
    <n v="0"/>
    <n v="2.78"/>
    <n v="2.78"/>
    <n v="1.059733922921511E-4"/>
    <n v="0"/>
  </r>
  <r>
    <n v="27"/>
    <n v="106"/>
    <s v="Quinsam R"/>
    <s v="OPS"/>
    <s v="124"/>
    <s v="Chinook"/>
    <s v="3"/>
    <x v="0"/>
    <x v="0"/>
    <n v="106"/>
    <x v="11"/>
    <s v="CK-29"/>
    <s v="EAST VANCOUVER ISLAND-NORTH_FA_0.x"/>
    <s v="M"/>
    <s v="H"/>
    <n v="106"/>
    <s v="Quinsam River H"/>
    <n v="106"/>
    <s v="Quinsam R"/>
    <s v="JNST"/>
    <s v="S"/>
    <x v="1"/>
    <s v="183168"/>
    <n v="0"/>
    <x v="761"/>
    <n v="2016"/>
    <s v="20160516"/>
    <s v="20160516"/>
    <n v="81"/>
    <n v="5.28"/>
    <m/>
    <s v="CWT"/>
    <s v="P"/>
    <x v="0"/>
    <s v="Y"/>
    <s v="Y"/>
    <s v="Y"/>
    <n v="1.0500000000000001E-2"/>
    <s v="AD Clip"/>
    <n v="26111"/>
    <s v=""/>
    <n v="66736"/>
    <n v="2"/>
    <n v="35355"/>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1"/>
    <m/>
    <m/>
    <m/>
    <m/>
    <n v="0.95"/>
    <n v="2.0499999999999998"/>
    <m/>
    <m/>
    <n v="0"/>
    <n v="0.91"/>
    <n v="0.91"/>
    <n v="3"/>
    <n v="3.9099999999999997"/>
    <n v="1.4974531806518325E-4"/>
    <n v="0.23273657289002561"/>
  </r>
  <r>
    <n v="27"/>
    <n v="106"/>
    <s v="Quinsam R"/>
    <s v="OPS"/>
    <s v="124"/>
    <s v="Chinook"/>
    <s v="3"/>
    <x v="0"/>
    <x v="0"/>
    <n v="106"/>
    <x v="11"/>
    <s v="CK-29"/>
    <s v="EAST VANCOUVER ISLAND-NORTH_FA_0.x"/>
    <s v="M"/>
    <s v="H"/>
    <n v="106"/>
    <s v="Quinsam River H"/>
    <n v="106"/>
    <s v="Quinsam R"/>
    <s v="JNST"/>
    <s v="S"/>
    <x v="1"/>
    <s v="183168"/>
    <n v="0"/>
    <x v="761"/>
    <n v="2016"/>
    <s v="20160516"/>
    <s v="20160516"/>
    <n v="81"/>
    <n v="5.28"/>
    <m/>
    <s v="CWT"/>
    <s v="P"/>
    <x v="0"/>
    <s v="Y"/>
    <s v="Y"/>
    <s v="Y"/>
    <n v="1.0500000000000001E-2"/>
    <s v="AD Clip"/>
    <n v="26111"/>
    <s v=""/>
    <n v="66736"/>
    <n v="3"/>
    <n v="35355"/>
    <n v="2018"/>
    <m/>
    <m/>
    <m/>
    <m/>
    <m/>
    <m/>
    <m/>
    <m/>
    <m/>
    <m/>
    <m/>
    <m/>
    <m/>
    <m/>
    <m/>
    <m/>
    <m/>
    <m/>
    <m/>
    <m/>
    <m/>
    <m/>
    <m/>
    <m/>
    <m/>
    <m/>
    <m/>
    <m/>
    <m/>
    <m/>
    <m/>
    <m/>
    <m/>
    <m/>
    <m/>
    <m/>
    <m/>
    <m/>
    <m/>
    <m/>
    <m/>
    <m/>
    <m/>
    <m/>
    <m/>
    <m/>
    <m/>
    <m/>
    <m/>
    <n v="7.24"/>
    <m/>
    <m/>
    <m/>
    <m/>
    <m/>
    <m/>
    <m/>
    <m/>
    <m/>
    <m/>
    <m/>
    <m/>
    <m/>
    <m/>
    <m/>
    <m/>
    <m/>
    <m/>
    <m/>
    <m/>
    <m/>
    <m/>
    <m/>
    <m/>
    <m/>
    <m/>
    <m/>
    <m/>
    <m/>
    <m/>
    <m/>
    <m/>
    <m/>
    <m/>
    <m/>
    <m/>
    <m/>
    <m/>
    <m/>
    <m/>
    <m/>
    <m/>
    <m/>
    <m/>
    <m/>
    <m/>
    <m/>
    <m/>
    <m/>
    <m/>
    <m/>
    <m/>
    <m/>
    <m/>
    <m/>
    <m/>
    <m/>
    <m/>
    <m/>
    <m/>
    <m/>
    <m/>
    <m/>
    <m/>
    <m/>
    <m/>
    <m/>
    <m/>
    <m/>
    <m/>
    <m/>
    <m/>
    <m/>
    <m/>
    <m/>
    <m/>
    <m/>
    <m/>
    <m/>
    <m/>
    <m/>
    <m/>
    <m/>
    <m/>
    <m/>
    <m/>
    <m/>
    <m/>
    <m/>
    <m/>
    <m/>
    <m/>
    <m/>
    <m/>
    <m/>
    <m/>
    <m/>
    <n v="6.8"/>
    <m/>
    <m/>
    <m/>
    <m/>
    <m/>
    <m/>
    <m/>
    <m/>
    <m/>
    <m/>
    <m/>
    <n v="3.85"/>
    <m/>
    <m/>
    <m/>
    <m/>
    <n v="8.2200000000000006"/>
    <n v="14.35"/>
    <m/>
    <m/>
    <n v="14.04"/>
    <n v="3.85"/>
    <n v="17.89"/>
    <n v="22.57"/>
    <n v="40.46"/>
    <n v="1.5495385086745051E-3"/>
    <n v="0.44216510133465153"/>
  </r>
  <r>
    <n v="27"/>
    <n v="106"/>
    <s v="Quinsam R"/>
    <s v="OPS"/>
    <s v="124"/>
    <s v="Chinook"/>
    <s v="3"/>
    <x v="0"/>
    <x v="0"/>
    <n v="106"/>
    <x v="11"/>
    <s v="CK-29"/>
    <s v="EAST VANCOUVER ISLAND-NORTH_FA_0.x"/>
    <s v="M"/>
    <s v="H"/>
    <n v="106"/>
    <s v="Quinsam River H"/>
    <n v="106"/>
    <s v="Quinsam R"/>
    <s v="JNST"/>
    <s v="S"/>
    <x v="1"/>
    <s v="183168"/>
    <n v="0"/>
    <x v="761"/>
    <n v="2016"/>
    <s v="20160516"/>
    <s v="20160516"/>
    <n v="81"/>
    <n v="5.28"/>
    <m/>
    <s v="CWT"/>
    <s v="P"/>
    <x v="0"/>
    <s v="Y"/>
    <s v="Y"/>
    <s v="Y"/>
    <n v="1.0500000000000001E-2"/>
    <s v="AD Clip"/>
    <n v="26111"/>
    <s v=""/>
    <n v="66736"/>
    <n v="4"/>
    <n v="35355"/>
    <n v="2019"/>
    <m/>
    <m/>
    <m/>
    <m/>
    <m/>
    <m/>
    <m/>
    <m/>
    <m/>
    <m/>
    <m/>
    <m/>
    <m/>
    <m/>
    <m/>
    <m/>
    <m/>
    <m/>
    <m/>
    <m/>
    <m/>
    <m/>
    <m/>
    <m/>
    <m/>
    <m/>
    <m/>
    <m/>
    <m/>
    <m/>
    <m/>
    <m/>
    <m/>
    <m/>
    <m/>
    <m/>
    <m/>
    <m/>
    <m/>
    <m/>
    <m/>
    <m/>
    <m/>
    <m/>
    <m/>
    <m/>
    <m/>
    <m/>
    <m/>
    <n v="6.31"/>
    <m/>
    <m/>
    <m/>
    <m/>
    <m/>
    <m/>
    <m/>
    <m/>
    <m/>
    <m/>
    <m/>
    <m/>
    <m/>
    <m/>
    <m/>
    <m/>
    <m/>
    <m/>
    <m/>
    <m/>
    <m/>
    <m/>
    <m/>
    <m/>
    <m/>
    <m/>
    <m/>
    <m/>
    <m/>
    <m/>
    <m/>
    <n v="7.92"/>
    <m/>
    <m/>
    <m/>
    <m/>
    <m/>
    <m/>
    <m/>
    <m/>
    <m/>
    <m/>
    <m/>
    <m/>
    <m/>
    <m/>
    <m/>
    <m/>
    <m/>
    <m/>
    <m/>
    <m/>
    <m/>
    <m/>
    <m/>
    <m/>
    <m/>
    <m/>
    <m/>
    <m/>
    <m/>
    <m/>
    <m/>
    <m/>
    <m/>
    <m/>
    <m/>
    <m/>
    <m/>
    <m/>
    <m/>
    <m/>
    <m/>
    <m/>
    <m/>
    <m/>
    <m/>
    <m/>
    <m/>
    <m/>
    <m/>
    <m/>
    <m/>
    <m/>
    <m/>
    <m/>
    <m/>
    <m/>
    <m/>
    <m/>
    <m/>
    <m/>
    <m/>
    <m/>
    <m/>
    <m/>
    <m/>
    <n v="3.9"/>
    <m/>
    <m/>
    <m/>
    <m/>
    <m/>
    <m/>
    <m/>
    <m/>
    <m/>
    <m/>
    <m/>
    <n v="10.33"/>
    <m/>
    <m/>
    <m/>
    <m/>
    <n v="16.34"/>
    <n v="26.42"/>
    <m/>
    <m/>
    <n v="18.13"/>
    <n v="10.33"/>
    <n v="28.46"/>
    <n v="42.76"/>
    <n v="71.22"/>
    <n v="2.7275860748343611E-3"/>
    <n v="0.399606852007863"/>
  </r>
  <r>
    <n v="27"/>
    <n v="106"/>
    <s v="Quinsam R"/>
    <s v="OPS"/>
    <s v="124"/>
    <s v="Chinook"/>
    <s v="3"/>
    <x v="0"/>
    <x v="0"/>
    <n v="106"/>
    <x v="11"/>
    <s v="CK-29"/>
    <s v="EAST VANCOUVER ISLAND-NORTH_FA_0.x"/>
    <s v="M"/>
    <s v="H"/>
    <n v="106"/>
    <s v="Quinsam River H"/>
    <n v="106"/>
    <s v="Quinsam R"/>
    <s v="JNST"/>
    <s v="S"/>
    <x v="1"/>
    <s v="183168"/>
    <n v="0"/>
    <x v="761"/>
    <n v="2016"/>
    <s v="20160516"/>
    <s v="20160516"/>
    <n v="81"/>
    <n v="5.28"/>
    <m/>
    <s v="CWT"/>
    <s v="P"/>
    <x v="0"/>
    <s v="Y"/>
    <s v="Y"/>
    <s v="Y"/>
    <n v="1.0500000000000001E-2"/>
    <s v="AD Clip"/>
    <n v="26111"/>
    <n v="26111"/>
    <n v="66736"/>
    <n v="5"/>
    <n v="35355"/>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4"/>
    <m/>
    <m/>
    <m/>
    <m/>
    <n v="2.25"/>
    <n v="8.11"/>
    <m/>
    <m/>
    <n v="0"/>
    <n v="1.64"/>
    <n v="1.64"/>
    <n v="10.36"/>
    <n v="12"/>
    <n v="4.5957642372946266E-4"/>
    <n v="0.13666666666666666"/>
  </r>
  <r>
    <n v="27"/>
    <n v="106"/>
    <s v="Quinsam R"/>
    <s v="OPS"/>
    <s v="124"/>
    <s v="Chinook"/>
    <s v="3"/>
    <x v="0"/>
    <x v="0"/>
    <n v="106"/>
    <x v="11"/>
    <s v="CK-29"/>
    <s v="EAST VANCOUVER ISLAND-NORTH_FA_0.x"/>
    <s v="M"/>
    <s v="H"/>
    <n v="106"/>
    <s v="Quinsam River H"/>
    <n v="106"/>
    <s v="Quinsam R"/>
    <s v="JNST"/>
    <s v="S"/>
    <x v="1"/>
    <s v="183177"/>
    <n v="0"/>
    <x v="762"/>
    <n v="2016"/>
    <s v="20160516"/>
    <s v="20160516"/>
    <n v="84"/>
    <n v="6.01"/>
    <m/>
    <s v="CWT"/>
    <s v="P"/>
    <x v="0"/>
    <s v="Y"/>
    <s v="Y"/>
    <s v="Y"/>
    <n v="3.2000000000000002E-3"/>
    <s v="AD Clip"/>
    <n v="54152"/>
    <s v=""/>
    <n v="200821"/>
    <n v="2"/>
    <n v="35356"/>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1"/>
    <m/>
    <m/>
    <m/>
    <m/>
    <n v="2.84"/>
    <n v="6.15"/>
    <m/>
    <m/>
    <n v="0"/>
    <n v="0.91"/>
    <n v="0.91"/>
    <n v="8.99"/>
    <n v="9.9"/>
    <n v="1.8281873245678829E-4"/>
    <n v="9.1919191919191914E-2"/>
  </r>
  <r>
    <n v="27"/>
    <n v="106"/>
    <s v="Quinsam R"/>
    <s v="OPS"/>
    <s v="124"/>
    <s v="Chinook"/>
    <s v="3"/>
    <x v="0"/>
    <x v="0"/>
    <n v="106"/>
    <x v="11"/>
    <s v="CK-29"/>
    <s v="EAST VANCOUVER ISLAND-NORTH_FA_0.x"/>
    <s v="M"/>
    <s v="H"/>
    <n v="106"/>
    <s v="Quinsam River H"/>
    <n v="106"/>
    <s v="Quinsam R"/>
    <s v="JNST"/>
    <s v="S"/>
    <x v="1"/>
    <s v="183177"/>
    <n v="0"/>
    <x v="762"/>
    <n v="2016"/>
    <s v="20160516"/>
    <s v="20160516"/>
    <n v="84"/>
    <n v="6.01"/>
    <m/>
    <s v="CWT"/>
    <s v="P"/>
    <x v="0"/>
    <s v="Y"/>
    <s v="Y"/>
    <s v="Y"/>
    <n v="3.2000000000000002E-3"/>
    <s v="AD Clip"/>
    <n v="54152"/>
    <s v=""/>
    <n v="200821"/>
    <n v="3"/>
    <n v="35356"/>
    <n v="2018"/>
    <m/>
    <m/>
    <m/>
    <m/>
    <m/>
    <m/>
    <m/>
    <m/>
    <m/>
    <m/>
    <m/>
    <m/>
    <m/>
    <m/>
    <n v="3"/>
    <m/>
    <m/>
    <m/>
    <m/>
    <m/>
    <m/>
    <m/>
    <m/>
    <m/>
    <m/>
    <m/>
    <m/>
    <m/>
    <m/>
    <m/>
    <m/>
    <m/>
    <m/>
    <m/>
    <n v="6.52"/>
    <m/>
    <m/>
    <m/>
    <m/>
    <m/>
    <m/>
    <m/>
    <m/>
    <m/>
    <m/>
    <m/>
    <m/>
    <m/>
    <m/>
    <m/>
    <m/>
    <m/>
    <m/>
    <m/>
    <m/>
    <m/>
    <m/>
    <m/>
    <m/>
    <m/>
    <m/>
    <m/>
    <m/>
    <m/>
    <m/>
    <m/>
    <m/>
    <m/>
    <m/>
    <m/>
    <m/>
    <m/>
    <m/>
    <m/>
    <m/>
    <m/>
    <m/>
    <m/>
    <m/>
    <m/>
    <m/>
    <m/>
    <m/>
    <m/>
    <m/>
    <m/>
    <m/>
    <m/>
    <m/>
    <m/>
    <m/>
    <m/>
    <m/>
    <m/>
    <m/>
    <m/>
    <m/>
    <m/>
    <m/>
    <m/>
    <m/>
    <m/>
    <m/>
    <m/>
    <m/>
    <m/>
    <m/>
    <m/>
    <m/>
    <m/>
    <m/>
    <m/>
    <m/>
    <m/>
    <m/>
    <m/>
    <m/>
    <m/>
    <m/>
    <m/>
    <m/>
    <m/>
    <m/>
    <n v="6.69"/>
    <m/>
    <m/>
    <m/>
    <m/>
    <m/>
    <m/>
    <m/>
    <n v="6.69"/>
    <m/>
    <m/>
    <m/>
    <m/>
    <m/>
    <m/>
    <m/>
    <m/>
    <m/>
    <m/>
    <m/>
    <m/>
    <m/>
    <m/>
    <m/>
    <m/>
    <m/>
    <m/>
    <m/>
    <m/>
    <m/>
    <m/>
    <m/>
    <m/>
    <m/>
    <m/>
    <m/>
    <n v="28.1"/>
    <m/>
    <m/>
    <m/>
    <m/>
    <n v="19.12"/>
    <n v="25.19"/>
    <m/>
    <m/>
    <n v="22.9"/>
    <n v="28.1"/>
    <n v="51"/>
    <n v="44.31"/>
    <n v="95.31"/>
    <n v="1.7600457970158073E-3"/>
    <n v="0.53509600251809886"/>
  </r>
  <r>
    <n v="27"/>
    <n v="106"/>
    <s v="Quinsam R"/>
    <s v="OPS"/>
    <s v="124"/>
    <s v="Chinook"/>
    <s v="3"/>
    <x v="0"/>
    <x v="0"/>
    <n v="106"/>
    <x v="11"/>
    <s v="CK-29"/>
    <s v="EAST VANCOUVER ISLAND-NORTH_FA_0.x"/>
    <s v="M"/>
    <s v="H"/>
    <n v="106"/>
    <s v="Quinsam River H"/>
    <n v="106"/>
    <s v="Quinsam R"/>
    <s v="JNST"/>
    <s v="S"/>
    <x v="1"/>
    <s v="183177"/>
    <n v="0"/>
    <x v="762"/>
    <n v="2016"/>
    <s v="20160516"/>
    <s v="20160516"/>
    <n v="84"/>
    <n v="6.01"/>
    <m/>
    <s v="CWT"/>
    <s v="P"/>
    <x v="0"/>
    <s v="Y"/>
    <s v="Y"/>
    <s v="Y"/>
    <n v="3.2000000000000002E-3"/>
    <s v="AD Clip"/>
    <n v="54152"/>
    <s v=""/>
    <n v="200821"/>
    <n v="4"/>
    <n v="35356"/>
    <n v="2019"/>
    <m/>
    <m/>
    <m/>
    <m/>
    <m/>
    <m/>
    <m/>
    <m/>
    <m/>
    <m/>
    <m/>
    <m/>
    <m/>
    <m/>
    <m/>
    <m/>
    <m/>
    <m/>
    <m/>
    <m/>
    <m/>
    <m/>
    <m/>
    <m/>
    <m/>
    <m/>
    <m/>
    <m/>
    <m/>
    <m/>
    <m/>
    <m/>
    <m/>
    <m/>
    <n v="24.1"/>
    <m/>
    <m/>
    <m/>
    <m/>
    <m/>
    <m/>
    <m/>
    <m/>
    <m/>
    <m/>
    <m/>
    <m/>
    <m/>
    <m/>
    <n v="12.62"/>
    <m/>
    <m/>
    <m/>
    <m/>
    <m/>
    <m/>
    <m/>
    <m/>
    <m/>
    <m/>
    <m/>
    <m/>
    <m/>
    <m/>
    <m/>
    <m/>
    <m/>
    <m/>
    <m/>
    <m/>
    <m/>
    <m/>
    <m/>
    <m/>
    <m/>
    <m/>
    <m/>
    <m/>
    <m/>
    <m/>
    <m/>
    <m/>
    <m/>
    <m/>
    <m/>
    <m/>
    <m/>
    <m/>
    <m/>
    <m/>
    <m/>
    <m/>
    <m/>
    <m/>
    <m/>
    <m/>
    <m/>
    <m/>
    <m/>
    <m/>
    <m/>
    <m/>
    <m/>
    <m/>
    <m/>
    <m/>
    <m/>
    <m/>
    <m/>
    <m/>
    <m/>
    <m/>
    <m/>
    <m/>
    <m/>
    <m/>
    <m/>
    <m/>
    <m/>
    <m/>
    <m/>
    <m/>
    <m/>
    <n v="13.16"/>
    <m/>
    <m/>
    <m/>
    <m/>
    <m/>
    <m/>
    <m/>
    <n v="3.17"/>
    <m/>
    <m/>
    <m/>
    <m/>
    <n v="11.73"/>
    <m/>
    <m/>
    <m/>
    <m/>
    <m/>
    <m/>
    <m/>
    <m/>
    <m/>
    <m/>
    <n v="7.8"/>
    <m/>
    <m/>
    <m/>
    <m/>
    <m/>
    <m/>
    <m/>
    <m/>
    <m/>
    <m/>
    <m/>
    <n v="22.06"/>
    <m/>
    <m/>
    <m/>
    <n v="4.3899999999999997"/>
    <n v="36.159999999999997"/>
    <n v="55.74"/>
    <m/>
    <m/>
    <n v="72.58"/>
    <n v="26.45"/>
    <n v="99.03"/>
    <n v="91.9"/>
    <n v="190.93"/>
    <n v="3.5258162210075345E-3"/>
    <n v="0.51867176452102859"/>
  </r>
  <r>
    <n v="27"/>
    <n v="106"/>
    <s v="Quinsam R"/>
    <s v="OPS"/>
    <s v="124"/>
    <s v="Chinook"/>
    <s v="3"/>
    <x v="0"/>
    <x v="0"/>
    <n v="106"/>
    <x v="11"/>
    <s v="CK-29"/>
    <s v="EAST VANCOUVER ISLAND-NORTH_FA_0.x"/>
    <s v="M"/>
    <s v="H"/>
    <n v="106"/>
    <s v="Quinsam River H"/>
    <n v="106"/>
    <s v="Quinsam R"/>
    <s v="JNST"/>
    <s v="S"/>
    <x v="1"/>
    <s v="183177"/>
    <n v="0"/>
    <x v="762"/>
    <n v="2016"/>
    <s v="20160516"/>
    <s v="20160516"/>
    <n v="84"/>
    <n v="6.01"/>
    <m/>
    <s v="CWT"/>
    <s v="P"/>
    <x v="0"/>
    <s v="Y"/>
    <s v="Y"/>
    <s v="Y"/>
    <n v="3.2000000000000002E-3"/>
    <s v="AD Clip"/>
    <n v="54152"/>
    <n v="54152"/>
    <n v="200821"/>
    <n v="5"/>
    <n v="35356"/>
    <n v="2020"/>
    <m/>
    <m/>
    <m/>
    <m/>
    <m/>
    <m/>
    <m/>
    <m/>
    <m/>
    <m/>
    <m/>
    <m/>
    <m/>
    <m/>
    <m/>
    <m/>
    <m/>
    <m/>
    <m/>
    <m/>
    <m/>
    <m/>
    <m/>
    <m/>
    <m/>
    <m/>
    <m/>
    <m/>
    <n v="3.41"/>
    <m/>
    <m/>
    <m/>
    <m/>
    <m/>
    <m/>
    <m/>
    <m/>
    <m/>
    <m/>
    <m/>
    <m/>
    <m/>
    <m/>
    <m/>
    <m/>
    <m/>
    <m/>
    <m/>
    <m/>
    <m/>
    <m/>
    <m/>
    <m/>
    <m/>
    <m/>
    <m/>
    <m/>
    <m/>
    <m/>
    <m/>
    <m/>
    <m/>
    <m/>
    <m/>
    <m/>
    <m/>
    <m/>
    <m/>
    <m/>
    <m/>
    <m/>
    <m/>
    <m/>
    <m/>
    <m/>
    <m/>
    <m/>
    <m/>
    <m/>
    <m/>
    <m/>
    <m/>
    <m/>
    <m/>
    <m/>
    <m/>
    <m/>
    <m/>
    <m/>
    <m/>
    <m/>
    <m/>
    <m/>
    <m/>
    <m/>
    <m/>
    <m/>
    <m/>
    <m/>
    <m/>
    <m/>
    <m/>
    <m/>
    <m/>
    <m/>
    <m/>
    <m/>
    <m/>
    <m/>
    <m/>
    <m/>
    <m/>
    <m/>
    <m/>
    <m/>
    <m/>
    <m/>
    <m/>
    <m/>
    <m/>
    <m/>
    <m/>
    <m/>
    <m/>
    <m/>
    <m/>
    <m/>
    <m/>
    <m/>
    <m/>
    <m/>
    <m/>
    <m/>
    <m/>
    <m/>
    <m/>
    <m/>
    <m/>
    <m/>
    <m/>
    <m/>
    <m/>
    <m/>
    <m/>
    <m/>
    <m/>
    <m/>
    <m/>
    <m/>
    <m/>
    <m/>
    <m/>
    <m/>
    <m/>
    <m/>
    <m/>
    <m/>
    <m/>
    <m/>
    <n v="1.79"/>
    <m/>
    <m/>
    <m/>
    <m/>
    <n v="5.63"/>
    <n v="12.55"/>
    <m/>
    <m/>
    <n v="3.41"/>
    <n v="1.79"/>
    <n v="5.2"/>
    <n v="18.18"/>
    <n v="23.380000000000003"/>
    <n v="4.3174767321613243E-4"/>
    <n v="0.22241231822070143"/>
  </r>
  <r>
    <n v="27"/>
    <n v="106"/>
    <s v="Quinsam R"/>
    <s v="OPS"/>
    <s v="124"/>
    <s v="Chinook"/>
    <s v="3"/>
    <x v="0"/>
    <x v="0"/>
    <n v="106"/>
    <x v="11"/>
    <s v="CK-29"/>
    <s v="EAST VANCOUVER ISLAND-NORTH_FA_0.x"/>
    <s v="M"/>
    <s v="H"/>
    <n v="106"/>
    <s v="Quinsam River H"/>
    <n v="106"/>
    <s v="Quinsam R"/>
    <s v="JNST"/>
    <s v="S"/>
    <x v="1"/>
    <s v="183178"/>
    <n v="0"/>
    <x v="763"/>
    <n v="2016"/>
    <s v="20160516"/>
    <s v="20160516"/>
    <n v="82"/>
    <n v="5.44"/>
    <m/>
    <s v="CWT"/>
    <s v="P"/>
    <x v="0"/>
    <s v="Y"/>
    <s v="Y"/>
    <s v="Y"/>
    <n v="6.0000000000000001E-3"/>
    <s v="AD Clip"/>
    <n v="53976"/>
    <s v=""/>
    <n v="203730"/>
    <n v="2"/>
    <n v="35357"/>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1"/>
    <n v="4.78"/>
    <m/>
    <m/>
    <n v="0"/>
    <n v="0"/>
    <n v="0"/>
    <n v="6.99"/>
    <n v="6.99"/>
    <n v="1.2950200088928412E-4"/>
    <n v="0"/>
  </r>
  <r>
    <n v="27"/>
    <n v="106"/>
    <s v="Quinsam R"/>
    <s v="OPS"/>
    <s v="124"/>
    <s v="Chinook"/>
    <s v="3"/>
    <x v="0"/>
    <x v="0"/>
    <n v="106"/>
    <x v="11"/>
    <s v="CK-29"/>
    <s v="EAST VANCOUVER ISLAND-NORTH_FA_0.x"/>
    <s v="M"/>
    <s v="H"/>
    <n v="106"/>
    <s v="Quinsam River H"/>
    <n v="106"/>
    <s v="Quinsam R"/>
    <s v="JNST"/>
    <s v="S"/>
    <x v="1"/>
    <s v="183178"/>
    <n v="0"/>
    <x v="763"/>
    <n v="2016"/>
    <s v="20160516"/>
    <s v="20160516"/>
    <n v="82"/>
    <n v="5.44"/>
    <m/>
    <s v="CWT"/>
    <s v="P"/>
    <x v="0"/>
    <s v="Y"/>
    <s v="Y"/>
    <s v="Y"/>
    <n v="6.0000000000000001E-3"/>
    <s v="AD Clip"/>
    <n v="53976"/>
    <s v=""/>
    <n v="203730"/>
    <n v="3"/>
    <n v="35357"/>
    <n v="2018"/>
    <m/>
    <m/>
    <m/>
    <m/>
    <m/>
    <m/>
    <m/>
    <m/>
    <m/>
    <m/>
    <m/>
    <m/>
    <m/>
    <m/>
    <m/>
    <m/>
    <m/>
    <m/>
    <m/>
    <m/>
    <m/>
    <m/>
    <m/>
    <m/>
    <m/>
    <m/>
    <n v="3"/>
    <m/>
    <m/>
    <m/>
    <m/>
    <m/>
    <m/>
    <m/>
    <n v="19.559999999999999"/>
    <m/>
    <m/>
    <m/>
    <m/>
    <m/>
    <m/>
    <m/>
    <m/>
    <m/>
    <m/>
    <m/>
    <m/>
    <m/>
    <m/>
    <n v="7.29"/>
    <m/>
    <m/>
    <m/>
    <m/>
    <m/>
    <m/>
    <m/>
    <m/>
    <m/>
    <m/>
    <m/>
    <m/>
    <m/>
    <m/>
    <m/>
    <m/>
    <m/>
    <m/>
    <m/>
    <m/>
    <m/>
    <m/>
    <m/>
    <m/>
    <m/>
    <m/>
    <m/>
    <m/>
    <m/>
    <m/>
    <m/>
    <m/>
    <m/>
    <m/>
    <m/>
    <m/>
    <m/>
    <m/>
    <m/>
    <m/>
    <m/>
    <m/>
    <m/>
    <m/>
    <m/>
    <m/>
    <m/>
    <m/>
    <m/>
    <m/>
    <m/>
    <m/>
    <m/>
    <m/>
    <m/>
    <m/>
    <m/>
    <m/>
    <m/>
    <m/>
    <m/>
    <m/>
    <m/>
    <m/>
    <m/>
    <m/>
    <m/>
    <m/>
    <m/>
    <m/>
    <m/>
    <m/>
    <n v="1"/>
    <m/>
    <m/>
    <m/>
    <m/>
    <m/>
    <m/>
    <m/>
    <m/>
    <n v="6.69"/>
    <m/>
    <m/>
    <m/>
    <m/>
    <m/>
    <m/>
    <m/>
    <m/>
    <m/>
    <m/>
    <m/>
    <m/>
    <m/>
    <m/>
    <m/>
    <n v="6.8"/>
    <m/>
    <m/>
    <m/>
    <m/>
    <m/>
    <m/>
    <m/>
    <m/>
    <m/>
    <m/>
    <m/>
    <n v="14.56"/>
    <m/>
    <m/>
    <m/>
    <m/>
    <n v="15.17"/>
    <n v="23.49"/>
    <m/>
    <m/>
    <n v="44.34"/>
    <n v="14.56"/>
    <n v="58.9"/>
    <n v="38.659999999999997"/>
    <n v="97.559999999999988"/>
    <n v="1.8074699866607378E-3"/>
    <n v="0.60373103731037314"/>
  </r>
  <r>
    <n v="27"/>
    <n v="106"/>
    <s v="Quinsam R"/>
    <s v="OPS"/>
    <s v="124"/>
    <s v="Chinook"/>
    <s v="3"/>
    <x v="0"/>
    <x v="0"/>
    <n v="106"/>
    <x v="11"/>
    <s v="CK-29"/>
    <s v="EAST VANCOUVER ISLAND-NORTH_FA_0.x"/>
    <s v="M"/>
    <s v="H"/>
    <n v="106"/>
    <s v="Quinsam River H"/>
    <n v="106"/>
    <s v="Quinsam R"/>
    <s v="JNST"/>
    <s v="S"/>
    <x v="1"/>
    <s v="183178"/>
    <n v="0"/>
    <x v="763"/>
    <n v="2016"/>
    <s v="20160516"/>
    <s v="20160516"/>
    <n v="82"/>
    <n v="5.44"/>
    <m/>
    <s v="CWT"/>
    <s v="P"/>
    <x v="0"/>
    <s v="Y"/>
    <s v="Y"/>
    <s v="Y"/>
    <n v="6.0000000000000001E-3"/>
    <s v="AD Clip"/>
    <n v="53976"/>
    <s v=""/>
    <n v="203730"/>
    <n v="4"/>
    <n v="35357"/>
    <n v="2019"/>
    <m/>
    <m/>
    <m/>
    <m/>
    <m/>
    <m/>
    <m/>
    <m/>
    <m/>
    <m/>
    <m/>
    <m/>
    <m/>
    <m/>
    <m/>
    <m/>
    <m/>
    <m/>
    <m/>
    <m/>
    <m/>
    <m/>
    <m/>
    <m/>
    <m/>
    <m/>
    <m/>
    <m/>
    <m/>
    <m/>
    <m/>
    <m/>
    <m/>
    <m/>
    <m/>
    <m/>
    <m/>
    <m/>
    <m/>
    <m/>
    <m/>
    <m/>
    <m/>
    <m/>
    <m/>
    <m/>
    <m/>
    <m/>
    <m/>
    <n v="6.31"/>
    <m/>
    <m/>
    <m/>
    <m/>
    <m/>
    <m/>
    <m/>
    <m/>
    <m/>
    <m/>
    <m/>
    <m/>
    <m/>
    <m/>
    <m/>
    <m/>
    <m/>
    <m/>
    <m/>
    <m/>
    <m/>
    <m/>
    <m/>
    <m/>
    <m/>
    <m/>
    <m/>
    <m/>
    <m/>
    <m/>
    <m/>
    <n v="7.87"/>
    <m/>
    <m/>
    <m/>
    <m/>
    <m/>
    <m/>
    <m/>
    <m/>
    <m/>
    <m/>
    <m/>
    <m/>
    <m/>
    <m/>
    <m/>
    <m/>
    <m/>
    <m/>
    <m/>
    <m/>
    <m/>
    <m/>
    <m/>
    <m/>
    <m/>
    <m/>
    <m/>
    <m/>
    <m/>
    <m/>
    <m/>
    <m/>
    <m/>
    <m/>
    <m/>
    <m/>
    <m/>
    <m/>
    <m/>
    <m/>
    <m/>
    <n v="6.58"/>
    <m/>
    <m/>
    <m/>
    <m/>
    <m/>
    <m/>
    <m/>
    <n v="10.07"/>
    <m/>
    <m/>
    <m/>
    <m/>
    <n v="11.7"/>
    <m/>
    <m/>
    <m/>
    <m/>
    <m/>
    <m/>
    <n v="3.9"/>
    <m/>
    <m/>
    <m/>
    <n v="7.83"/>
    <m/>
    <m/>
    <m/>
    <m/>
    <m/>
    <m/>
    <m/>
    <m/>
    <m/>
    <m/>
    <m/>
    <n v="21.02"/>
    <m/>
    <m/>
    <m/>
    <m/>
    <n v="33.53"/>
    <n v="50.26"/>
    <m/>
    <m/>
    <n v="54.26"/>
    <n v="21.02"/>
    <n v="75.28"/>
    <n v="83.79"/>
    <n v="159.07"/>
    <n v="2.9470505409811766E-3"/>
    <n v="0.4732507701012133"/>
  </r>
  <r>
    <n v="27"/>
    <n v="106"/>
    <s v="Quinsam R"/>
    <s v="OPS"/>
    <s v="124"/>
    <s v="Chinook"/>
    <s v="3"/>
    <x v="0"/>
    <x v="0"/>
    <n v="106"/>
    <x v="11"/>
    <s v="CK-29"/>
    <s v="EAST VANCOUVER ISLAND-NORTH_FA_0.x"/>
    <s v="M"/>
    <s v="H"/>
    <n v="106"/>
    <s v="Quinsam River H"/>
    <n v="106"/>
    <s v="Quinsam R"/>
    <s v="JNST"/>
    <s v="S"/>
    <x v="1"/>
    <s v="183178"/>
    <n v="0"/>
    <x v="763"/>
    <n v="2016"/>
    <s v="20160516"/>
    <s v="20160516"/>
    <n v="82"/>
    <n v="5.44"/>
    <m/>
    <s v="CWT"/>
    <s v="P"/>
    <x v="0"/>
    <s v="Y"/>
    <s v="Y"/>
    <s v="Y"/>
    <n v="6.0000000000000001E-3"/>
    <s v="AD Clip"/>
    <n v="53976"/>
    <n v="53976"/>
    <n v="203730"/>
    <n v="5"/>
    <n v="35357"/>
    <n v="2020"/>
    <m/>
    <m/>
    <m/>
    <m/>
    <m/>
    <m/>
    <m/>
    <m/>
    <m/>
    <m/>
    <m/>
    <m/>
    <m/>
    <m/>
    <m/>
    <m/>
    <m/>
    <m/>
    <m/>
    <m/>
    <m/>
    <m/>
    <m/>
    <m/>
    <m/>
    <m/>
    <m/>
    <m/>
    <m/>
    <m/>
    <m/>
    <m/>
    <m/>
    <m/>
    <m/>
    <m/>
    <m/>
    <m/>
    <m/>
    <m/>
    <m/>
    <m/>
    <m/>
    <m/>
    <m/>
    <m/>
    <m/>
    <m/>
    <m/>
    <n v="16.12"/>
    <m/>
    <m/>
    <m/>
    <m/>
    <m/>
    <m/>
    <m/>
    <m/>
    <m/>
    <m/>
    <m/>
    <m/>
    <m/>
    <m/>
    <m/>
    <m/>
    <m/>
    <m/>
    <m/>
    <m/>
    <m/>
    <m/>
    <m/>
    <m/>
    <m/>
    <m/>
    <m/>
    <m/>
    <m/>
    <m/>
    <m/>
    <m/>
    <m/>
    <m/>
    <m/>
    <m/>
    <m/>
    <m/>
    <m/>
    <m/>
    <m/>
    <m/>
    <m/>
    <m/>
    <m/>
    <m/>
    <m/>
    <m/>
    <m/>
    <m/>
    <m/>
    <m/>
    <m/>
    <m/>
    <m/>
    <m/>
    <m/>
    <m/>
    <m/>
    <m/>
    <m/>
    <m/>
    <m/>
    <m/>
    <m/>
    <m/>
    <m/>
    <m/>
    <m/>
    <m/>
    <m/>
    <m/>
    <m/>
    <m/>
    <m/>
    <m/>
    <m/>
    <m/>
    <m/>
    <m/>
    <m/>
    <m/>
    <m/>
    <m/>
    <m/>
    <m/>
    <m/>
    <m/>
    <m/>
    <m/>
    <m/>
    <m/>
    <m/>
    <m/>
    <m/>
    <m/>
    <m/>
    <m/>
    <m/>
    <m/>
    <m/>
    <m/>
    <m/>
    <m/>
    <m/>
    <m/>
    <m/>
    <m/>
    <m/>
    <n v="4.1399999999999997"/>
    <m/>
    <m/>
    <m/>
    <m/>
    <n v="2.25"/>
    <n v="16.78"/>
    <m/>
    <m/>
    <n v="16.12"/>
    <n v="4.1399999999999997"/>
    <n v="20.260000000000002"/>
    <n v="19.03"/>
    <n v="39.290000000000006"/>
    <n v="7.2791611086408788E-4"/>
    <n v="0.51565283787223204"/>
  </r>
  <r>
    <n v="27"/>
    <n v="106"/>
    <s v="Quinsam R"/>
    <s v="OPS"/>
    <s v="124"/>
    <s v="Chinook"/>
    <s v="3"/>
    <x v="0"/>
    <x v="0"/>
    <n v="106"/>
    <x v="11"/>
    <s v="CK-29"/>
    <s v="EAST VANCOUVER ISLAND-NORTH_FA_0.x"/>
    <s v="M"/>
    <s v="H"/>
    <n v="106"/>
    <s v="Quinsam River H"/>
    <n v="106"/>
    <s v="Quinsam R"/>
    <s v="JNST"/>
    <s v="S"/>
    <x v="1"/>
    <s v="183471"/>
    <n v="0"/>
    <x v="764"/>
    <n v="2016"/>
    <s v="20160516"/>
    <s v="20160516"/>
    <n v="81"/>
    <n v="5.28"/>
    <m/>
    <s v="CWT"/>
    <s v="P"/>
    <x v="0"/>
    <s v="Y"/>
    <s v="Y"/>
    <s v="Y"/>
    <n v="6.7999999999999996E-3"/>
    <s v="AD Clip"/>
    <n v="52304"/>
    <s v=""/>
    <n v="133485"/>
    <n v="2"/>
    <n v="35354"/>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299999999999998"/>
    <n v="5.46"/>
    <m/>
    <m/>
    <n v="0"/>
    <n v="0"/>
    <n v="0"/>
    <n v="7.99"/>
    <n v="7.99"/>
    <n v="1.5276078311410218E-4"/>
    <n v="0"/>
  </r>
  <r>
    <n v="27"/>
    <n v="106"/>
    <s v="Quinsam R"/>
    <s v="OPS"/>
    <s v="124"/>
    <s v="Chinook"/>
    <s v="3"/>
    <x v="0"/>
    <x v="0"/>
    <n v="106"/>
    <x v="11"/>
    <s v="CK-29"/>
    <s v="EAST VANCOUVER ISLAND-NORTH_FA_0.x"/>
    <s v="M"/>
    <s v="H"/>
    <n v="106"/>
    <s v="Quinsam River H"/>
    <n v="106"/>
    <s v="Quinsam R"/>
    <s v="JNST"/>
    <s v="S"/>
    <x v="1"/>
    <s v="183471"/>
    <n v="0"/>
    <x v="764"/>
    <n v="2016"/>
    <s v="20160516"/>
    <s v="20160516"/>
    <n v="81"/>
    <n v="5.28"/>
    <m/>
    <s v="CWT"/>
    <s v="P"/>
    <x v="0"/>
    <s v="Y"/>
    <s v="Y"/>
    <s v="Y"/>
    <n v="6.7999999999999996E-3"/>
    <s v="AD Clip"/>
    <n v="52304"/>
    <s v=""/>
    <n v="133485"/>
    <n v="3"/>
    <n v="35354"/>
    <n v="2018"/>
    <m/>
    <m/>
    <m/>
    <m/>
    <m/>
    <m/>
    <m/>
    <m/>
    <m/>
    <m/>
    <m/>
    <m/>
    <m/>
    <m/>
    <m/>
    <m/>
    <m/>
    <m/>
    <m/>
    <m/>
    <m/>
    <m/>
    <m/>
    <m/>
    <m/>
    <m/>
    <m/>
    <m/>
    <m/>
    <m/>
    <m/>
    <m/>
    <m/>
    <m/>
    <n v="13.04"/>
    <m/>
    <m/>
    <m/>
    <m/>
    <m/>
    <m/>
    <m/>
    <m/>
    <m/>
    <m/>
    <m/>
    <m/>
    <m/>
    <m/>
    <m/>
    <m/>
    <m/>
    <m/>
    <m/>
    <m/>
    <m/>
    <m/>
    <m/>
    <m/>
    <m/>
    <m/>
    <m/>
    <m/>
    <m/>
    <m/>
    <m/>
    <m/>
    <m/>
    <m/>
    <m/>
    <m/>
    <m/>
    <m/>
    <m/>
    <m/>
    <m/>
    <m/>
    <m/>
    <m/>
    <m/>
    <m/>
    <m/>
    <m/>
    <m/>
    <m/>
    <m/>
    <m/>
    <m/>
    <m/>
    <m/>
    <m/>
    <m/>
    <m/>
    <m/>
    <m/>
    <m/>
    <m/>
    <m/>
    <m/>
    <m/>
    <m/>
    <m/>
    <m/>
    <m/>
    <m/>
    <m/>
    <m/>
    <m/>
    <m/>
    <m/>
    <m/>
    <m/>
    <m/>
    <m/>
    <m/>
    <m/>
    <m/>
    <m/>
    <m/>
    <m/>
    <m/>
    <m/>
    <m/>
    <m/>
    <m/>
    <m/>
    <m/>
    <m/>
    <m/>
    <m/>
    <m/>
    <m/>
    <m/>
    <m/>
    <m/>
    <m/>
    <m/>
    <m/>
    <m/>
    <m/>
    <m/>
    <m/>
    <m/>
    <m/>
    <m/>
    <m/>
    <m/>
    <n v="13.6"/>
    <m/>
    <m/>
    <m/>
    <m/>
    <m/>
    <m/>
    <m/>
    <m/>
    <m/>
    <n v="3.03"/>
    <m/>
    <n v="14.71"/>
    <m/>
    <m/>
    <m/>
    <m/>
    <n v="13.41"/>
    <n v="17.809999999999999"/>
    <m/>
    <m/>
    <n v="29.67"/>
    <n v="14.71"/>
    <n v="44.38"/>
    <n v="31.22"/>
    <n v="75.600000000000009"/>
    <n v="1.4453961456102784E-3"/>
    <n v="0.58703703703703702"/>
  </r>
  <r>
    <n v="27"/>
    <n v="106"/>
    <s v="Quinsam R"/>
    <s v="OPS"/>
    <s v="124"/>
    <s v="Chinook"/>
    <s v="3"/>
    <x v="0"/>
    <x v="0"/>
    <n v="106"/>
    <x v="11"/>
    <s v="CK-29"/>
    <s v="EAST VANCOUVER ISLAND-NORTH_FA_0.x"/>
    <s v="M"/>
    <s v="H"/>
    <n v="106"/>
    <s v="Quinsam River H"/>
    <n v="106"/>
    <s v="Quinsam R"/>
    <s v="JNST"/>
    <s v="S"/>
    <x v="1"/>
    <s v="183471"/>
    <n v="0"/>
    <x v="764"/>
    <n v="2016"/>
    <s v="20160516"/>
    <s v="20160516"/>
    <n v="81"/>
    <n v="5.28"/>
    <m/>
    <s v="CWT"/>
    <s v="P"/>
    <x v="0"/>
    <s v="Y"/>
    <s v="Y"/>
    <s v="Y"/>
    <n v="6.7999999999999996E-3"/>
    <s v="AD Clip"/>
    <n v="52304"/>
    <s v=""/>
    <n v="133485"/>
    <n v="4"/>
    <n v="35354"/>
    <n v="2019"/>
    <m/>
    <m/>
    <m/>
    <m/>
    <m/>
    <m/>
    <m/>
    <m/>
    <m/>
    <m/>
    <m/>
    <m/>
    <m/>
    <n v="5.66"/>
    <m/>
    <m/>
    <m/>
    <m/>
    <m/>
    <m/>
    <m/>
    <m/>
    <m/>
    <m/>
    <m/>
    <m/>
    <m/>
    <m/>
    <m/>
    <m/>
    <m/>
    <m/>
    <m/>
    <m/>
    <n v="4.82"/>
    <m/>
    <m/>
    <m/>
    <m/>
    <m/>
    <m/>
    <m/>
    <m/>
    <m/>
    <m/>
    <m/>
    <m/>
    <m/>
    <m/>
    <n v="25.24"/>
    <m/>
    <m/>
    <m/>
    <m/>
    <m/>
    <m/>
    <m/>
    <m/>
    <m/>
    <m/>
    <m/>
    <m/>
    <m/>
    <m/>
    <m/>
    <m/>
    <m/>
    <m/>
    <m/>
    <m/>
    <m/>
    <m/>
    <m/>
    <m/>
    <m/>
    <m/>
    <m/>
    <m/>
    <m/>
    <m/>
    <m/>
    <m/>
    <m/>
    <m/>
    <m/>
    <m/>
    <m/>
    <m/>
    <m/>
    <m/>
    <m/>
    <m/>
    <m/>
    <m/>
    <m/>
    <m/>
    <m/>
    <m/>
    <m/>
    <m/>
    <m/>
    <m/>
    <m/>
    <m/>
    <m/>
    <m/>
    <m/>
    <m/>
    <m/>
    <m/>
    <m/>
    <m/>
    <m/>
    <m/>
    <m/>
    <m/>
    <m/>
    <m/>
    <m/>
    <m/>
    <m/>
    <m/>
    <m/>
    <n v="6.58"/>
    <m/>
    <m/>
    <m/>
    <m/>
    <m/>
    <m/>
    <m/>
    <m/>
    <m/>
    <m/>
    <m/>
    <m/>
    <n v="7.83"/>
    <m/>
    <m/>
    <m/>
    <m/>
    <m/>
    <m/>
    <n v="3.93"/>
    <m/>
    <m/>
    <m/>
    <n v="7.83"/>
    <m/>
    <m/>
    <m/>
    <m/>
    <m/>
    <m/>
    <m/>
    <m/>
    <m/>
    <m/>
    <m/>
    <n v="27.55"/>
    <m/>
    <m/>
    <m/>
    <m/>
    <n v="36.89"/>
    <n v="68.180000000000007"/>
    <m/>
    <m/>
    <n v="61.89"/>
    <n v="27.55"/>
    <n v="89.44"/>
    <n v="105.07"/>
    <n v="194.51"/>
    <n v="3.7188360354848578E-3"/>
    <n v="0.45982211711480131"/>
  </r>
  <r>
    <n v="27"/>
    <n v="106"/>
    <s v="Quinsam R"/>
    <s v="OPS"/>
    <s v="124"/>
    <s v="Chinook"/>
    <s v="3"/>
    <x v="0"/>
    <x v="0"/>
    <n v="106"/>
    <x v="11"/>
    <s v="CK-29"/>
    <s v="EAST VANCOUVER ISLAND-NORTH_FA_0.x"/>
    <s v="M"/>
    <s v="H"/>
    <n v="106"/>
    <s v="Quinsam River H"/>
    <n v="106"/>
    <s v="Quinsam R"/>
    <s v="JNST"/>
    <s v="S"/>
    <x v="1"/>
    <s v="183471"/>
    <n v="0"/>
    <x v="764"/>
    <n v="2016"/>
    <s v="20160516"/>
    <s v="20160516"/>
    <n v="81"/>
    <n v="5.28"/>
    <m/>
    <s v="CWT"/>
    <s v="P"/>
    <x v="0"/>
    <s v="Y"/>
    <s v="Y"/>
    <s v="Y"/>
    <n v="6.7999999999999996E-3"/>
    <s v="AD Clip"/>
    <n v="52304"/>
    <n v="52304"/>
    <n v="133485"/>
    <n v="5"/>
    <n v="35354"/>
    <n v="2020"/>
    <m/>
    <m/>
    <m/>
    <m/>
    <m/>
    <m/>
    <m/>
    <m/>
    <m/>
    <m/>
    <m/>
    <m/>
    <m/>
    <m/>
    <m/>
    <m/>
    <m/>
    <m/>
    <m/>
    <m/>
    <m/>
    <m/>
    <m/>
    <m/>
    <m/>
    <m/>
    <m/>
    <m/>
    <m/>
    <m/>
    <m/>
    <m/>
    <m/>
    <m/>
    <m/>
    <m/>
    <m/>
    <m/>
    <m/>
    <m/>
    <m/>
    <m/>
    <m/>
    <m/>
    <m/>
    <m/>
    <m/>
    <m/>
    <m/>
    <n v="8.06"/>
    <m/>
    <m/>
    <m/>
    <m/>
    <m/>
    <m/>
    <m/>
    <m/>
    <m/>
    <m/>
    <m/>
    <m/>
    <m/>
    <m/>
    <m/>
    <m/>
    <m/>
    <m/>
    <m/>
    <m/>
    <m/>
    <m/>
    <m/>
    <m/>
    <m/>
    <m/>
    <m/>
    <m/>
    <m/>
    <m/>
    <m/>
    <m/>
    <m/>
    <m/>
    <m/>
    <m/>
    <m/>
    <m/>
    <m/>
    <m/>
    <m/>
    <m/>
    <m/>
    <m/>
    <m/>
    <m/>
    <m/>
    <m/>
    <m/>
    <m/>
    <m/>
    <m/>
    <m/>
    <m/>
    <m/>
    <m/>
    <m/>
    <m/>
    <m/>
    <m/>
    <m/>
    <m/>
    <m/>
    <m/>
    <m/>
    <m/>
    <m/>
    <m/>
    <m/>
    <m/>
    <m/>
    <m/>
    <m/>
    <m/>
    <m/>
    <m/>
    <m/>
    <m/>
    <m/>
    <m/>
    <m/>
    <m/>
    <m/>
    <m/>
    <m/>
    <m/>
    <m/>
    <m/>
    <m/>
    <m/>
    <m/>
    <m/>
    <m/>
    <m/>
    <m/>
    <m/>
    <m/>
    <m/>
    <m/>
    <m/>
    <m/>
    <m/>
    <m/>
    <m/>
    <m/>
    <m/>
    <m/>
    <m/>
    <m/>
    <m/>
    <m/>
    <m/>
    <m/>
    <m/>
    <n v="5.35"/>
    <n v="21.98"/>
    <m/>
    <m/>
    <n v="8.06"/>
    <n v="0"/>
    <n v="8.06"/>
    <n v="27.33"/>
    <n v="35.39"/>
    <n v="6.766212909146528E-4"/>
    <n v="0.22774795139870022"/>
  </r>
  <r>
    <n v="27"/>
    <n v="106"/>
    <s v="Quinsam R"/>
    <s v="OPS"/>
    <s v="124"/>
    <s v="Chinook"/>
    <s v="3"/>
    <x v="0"/>
    <x v="0"/>
    <n v="106"/>
    <x v="11"/>
    <s v="CK-29"/>
    <s v="EAST VANCOUVER ISLAND-NORTH_FA_0.x"/>
    <s v="M"/>
    <s v="H"/>
    <n v="106"/>
    <s v="Quinsam River H"/>
    <n v="106"/>
    <s v="Quinsam R"/>
    <s v="JNST"/>
    <s v="S"/>
    <x v="1"/>
    <s v="183677"/>
    <n v="0"/>
    <x v="765"/>
    <n v="2016"/>
    <s v="20160502"/>
    <s v="20160502"/>
    <n v="84"/>
    <n v="6.22"/>
    <m/>
    <s v="CWT"/>
    <s v="P"/>
    <x v="0"/>
    <s v="Y"/>
    <s v="Y"/>
    <s v="Y"/>
    <n v="1.9E-2"/>
    <s v="AD Clip"/>
    <n v="76884"/>
    <s v=""/>
    <n v="302801"/>
    <n v="2"/>
    <n v="35350"/>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n v="6.96"/>
    <m/>
    <m/>
    <m/>
    <m/>
    <m/>
    <m/>
    <m/>
    <m/>
    <m/>
    <m/>
    <m/>
    <m/>
    <m/>
    <m/>
    <m/>
    <m/>
    <m/>
    <m/>
    <m/>
    <m/>
    <m/>
    <m/>
    <m/>
    <m/>
    <m/>
    <m/>
    <m/>
    <n v="3.48"/>
    <n v="7.51"/>
    <m/>
    <m/>
    <n v="6.96"/>
    <n v="0"/>
    <n v="6.96"/>
    <n v="10.99"/>
    <n v="17.95"/>
    <n v="2.3346860204984132E-4"/>
    <n v="0.38774373259052924"/>
  </r>
  <r>
    <n v="27"/>
    <n v="106"/>
    <s v="Quinsam R"/>
    <s v="OPS"/>
    <s v="124"/>
    <s v="Chinook"/>
    <s v="3"/>
    <x v="0"/>
    <x v="0"/>
    <n v="106"/>
    <x v="11"/>
    <s v="CK-29"/>
    <s v="EAST VANCOUVER ISLAND-NORTH_FA_0.x"/>
    <s v="M"/>
    <s v="H"/>
    <n v="106"/>
    <s v="Quinsam River H"/>
    <n v="106"/>
    <s v="Quinsam R"/>
    <s v="JNST"/>
    <s v="S"/>
    <x v="1"/>
    <s v="183677"/>
    <n v="0"/>
    <x v="765"/>
    <n v="2016"/>
    <s v="20160502"/>
    <s v="20160502"/>
    <n v="84"/>
    <n v="6.22"/>
    <m/>
    <s v="CWT"/>
    <s v="P"/>
    <x v="0"/>
    <s v="Y"/>
    <s v="Y"/>
    <s v="Y"/>
    <n v="1.9E-2"/>
    <s v="AD Clip"/>
    <n v="76884"/>
    <s v=""/>
    <n v="302801"/>
    <n v="3"/>
    <n v="35350"/>
    <n v="2018"/>
    <m/>
    <m/>
    <m/>
    <m/>
    <m/>
    <m/>
    <m/>
    <m/>
    <m/>
    <m/>
    <m/>
    <m/>
    <m/>
    <n v="3.03"/>
    <m/>
    <m/>
    <n v="3"/>
    <m/>
    <m/>
    <m/>
    <m/>
    <m/>
    <m/>
    <m/>
    <m/>
    <m/>
    <n v="3"/>
    <m/>
    <m/>
    <m/>
    <m/>
    <m/>
    <m/>
    <m/>
    <n v="6.52"/>
    <m/>
    <m/>
    <m/>
    <m/>
    <m/>
    <m/>
    <m/>
    <m/>
    <m/>
    <m/>
    <m/>
    <m/>
    <m/>
    <m/>
    <m/>
    <m/>
    <m/>
    <m/>
    <m/>
    <m/>
    <m/>
    <m/>
    <m/>
    <m/>
    <m/>
    <m/>
    <m/>
    <m/>
    <m/>
    <m/>
    <m/>
    <m/>
    <m/>
    <m/>
    <m/>
    <m/>
    <m/>
    <m/>
    <m/>
    <m/>
    <m/>
    <m/>
    <m/>
    <m/>
    <m/>
    <m/>
    <m/>
    <m/>
    <m/>
    <m/>
    <m/>
    <m/>
    <m/>
    <m/>
    <m/>
    <m/>
    <m/>
    <m/>
    <m/>
    <m/>
    <m/>
    <m/>
    <m/>
    <m/>
    <m/>
    <m/>
    <m/>
    <m/>
    <m/>
    <m/>
    <m/>
    <m/>
    <m/>
    <m/>
    <m/>
    <m/>
    <m/>
    <m/>
    <m/>
    <m/>
    <m/>
    <m/>
    <m/>
    <m/>
    <m/>
    <m/>
    <m/>
    <m/>
    <m/>
    <m/>
    <m/>
    <m/>
    <m/>
    <m/>
    <m/>
    <m/>
    <m/>
    <m/>
    <m/>
    <m/>
    <m/>
    <m/>
    <m/>
    <m/>
    <m/>
    <m/>
    <m/>
    <m/>
    <m/>
    <m/>
    <m/>
    <m/>
    <m/>
    <m/>
    <m/>
    <m/>
    <m/>
    <m/>
    <m/>
    <m/>
    <m/>
    <m/>
    <m/>
    <m/>
    <n v="13.38"/>
    <m/>
    <m/>
    <m/>
    <m/>
    <n v="22.49"/>
    <n v="33.31"/>
    <m/>
    <m/>
    <n v="15.55"/>
    <n v="13.38"/>
    <n v="28.93"/>
    <n v="55.8"/>
    <n v="84.73"/>
    <n v="1.1020498413193904E-3"/>
    <n v="0.34143750737637196"/>
  </r>
  <r>
    <n v="27"/>
    <n v="106"/>
    <s v="Quinsam R"/>
    <s v="OPS"/>
    <s v="124"/>
    <s v="Chinook"/>
    <s v="3"/>
    <x v="0"/>
    <x v="0"/>
    <n v="106"/>
    <x v="11"/>
    <s v="CK-29"/>
    <s v="EAST VANCOUVER ISLAND-NORTH_FA_0.x"/>
    <s v="M"/>
    <s v="H"/>
    <n v="106"/>
    <s v="Quinsam River H"/>
    <n v="106"/>
    <s v="Quinsam R"/>
    <s v="JNST"/>
    <s v="S"/>
    <x v="1"/>
    <s v="183677"/>
    <n v="0"/>
    <x v="765"/>
    <n v="2016"/>
    <s v="20160502"/>
    <s v="20160502"/>
    <n v="84"/>
    <n v="6.22"/>
    <m/>
    <s v="CWT"/>
    <s v="P"/>
    <x v="0"/>
    <s v="Y"/>
    <s v="Y"/>
    <s v="Y"/>
    <n v="1.9E-2"/>
    <s v="AD Clip"/>
    <n v="76884"/>
    <s v=""/>
    <n v="302801"/>
    <n v="4"/>
    <n v="35350"/>
    <n v="2019"/>
    <m/>
    <m/>
    <m/>
    <m/>
    <m/>
    <m/>
    <m/>
    <m/>
    <m/>
    <m/>
    <m/>
    <m/>
    <m/>
    <m/>
    <m/>
    <m/>
    <m/>
    <m/>
    <m/>
    <m/>
    <m/>
    <n v="3.9"/>
    <m/>
    <m/>
    <m/>
    <m/>
    <m/>
    <m/>
    <m/>
    <m/>
    <m/>
    <m/>
    <m/>
    <m/>
    <m/>
    <m/>
    <m/>
    <m/>
    <m/>
    <m/>
    <m/>
    <m/>
    <m/>
    <m/>
    <m/>
    <m/>
    <m/>
    <m/>
    <m/>
    <n v="12.62"/>
    <m/>
    <m/>
    <m/>
    <m/>
    <m/>
    <m/>
    <m/>
    <m/>
    <m/>
    <m/>
    <m/>
    <m/>
    <m/>
    <m/>
    <m/>
    <m/>
    <m/>
    <m/>
    <m/>
    <m/>
    <m/>
    <m/>
    <m/>
    <m/>
    <m/>
    <m/>
    <m/>
    <m/>
    <m/>
    <m/>
    <m/>
    <m/>
    <m/>
    <m/>
    <m/>
    <m/>
    <m/>
    <m/>
    <m/>
    <m/>
    <m/>
    <m/>
    <m/>
    <m/>
    <m/>
    <m/>
    <m/>
    <m/>
    <m/>
    <m/>
    <m/>
    <m/>
    <m/>
    <m/>
    <m/>
    <m/>
    <m/>
    <m/>
    <m/>
    <m/>
    <m/>
    <m/>
    <m/>
    <m/>
    <m/>
    <m/>
    <m/>
    <m/>
    <m/>
    <m/>
    <m/>
    <m/>
    <m/>
    <m/>
    <m/>
    <m/>
    <m/>
    <m/>
    <m/>
    <m/>
    <m/>
    <m/>
    <m/>
    <m/>
    <m/>
    <m/>
    <m/>
    <m/>
    <m/>
    <m/>
    <n v="3.93"/>
    <m/>
    <m/>
    <m/>
    <m/>
    <m/>
    <m/>
    <n v="7.83"/>
    <m/>
    <m/>
    <m/>
    <m/>
    <m/>
    <m/>
    <m/>
    <m/>
    <m/>
    <m/>
    <m/>
    <n v="21.96"/>
    <m/>
    <m/>
    <m/>
    <m/>
    <n v="40.4"/>
    <n v="65.02"/>
    <n v="0.33"/>
    <m/>
    <n v="28.28"/>
    <n v="21.96"/>
    <n v="50.24"/>
    <n v="105.75"/>
    <n v="155.98999999999998"/>
    <n v="2.0289006815462254E-3"/>
    <n v="0.32207192768767234"/>
  </r>
  <r>
    <n v="27"/>
    <n v="106"/>
    <s v="Quinsam R"/>
    <s v="OPS"/>
    <s v="124"/>
    <s v="Chinook"/>
    <s v="3"/>
    <x v="0"/>
    <x v="0"/>
    <n v="106"/>
    <x v="11"/>
    <s v="CK-29"/>
    <s v="EAST VANCOUVER ISLAND-NORTH_FA_0.x"/>
    <s v="M"/>
    <s v="H"/>
    <n v="106"/>
    <s v="Quinsam River H"/>
    <n v="106"/>
    <s v="Quinsam R"/>
    <s v="JNST"/>
    <s v="S"/>
    <x v="1"/>
    <s v="183677"/>
    <n v="0"/>
    <x v="765"/>
    <n v="2016"/>
    <s v="20160502"/>
    <s v="20160502"/>
    <n v="84"/>
    <n v="6.22"/>
    <m/>
    <s v="CWT"/>
    <s v="P"/>
    <x v="0"/>
    <s v="Y"/>
    <s v="Y"/>
    <s v="Y"/>
    <n v="1.9E-2"/>
    <s v="AD Clip"/>
    <n v="76884"/>
    <s v=""/>
    <n v="302801"/>
    <n v="5"/>
    <n v="35350"/>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5"/>
    <m/>
    <m/>
    <m/>
    <m/>
    <n v="2.67"/>
    <n v="13.02"/>
    <m/>
    <m/>
    <n v="0"/>
    <n v="1.25"/>
    <n v="1.25"/>
    <n v="15.69"/>
    <n v="16.939999999999998"/>
    <n v="2.2033192861973879E-4"/>
    <n v="7.3789846517119256E-2"/>
  </r>
  <r>
    <n v="27"/>
    <n v="106"/>
    <s v="Quinsam R"/>
    <s v="OPS"/>
    <s v="124"/>
    <s v="Chinook"/>
    <s v="3"/>
    <x v="0"/>
    <x v="0"/>
    <n v="106"/>
    <x v="11"/>
    <s v="CK-29"/>
    <s v="EAST VANCOUVER ISLAND-NORTH_FA_0.x"/>
    <s v="M"/>
    <s v="H"/>
    <n v="106"/>
    <s v="Quinsam River H"/>
    <n v="106"/>
    <s v="Quinsam R"/>
    <s v="JNST"/>
    <s v="S"/>
    <x v="1"/>
    <s v="183677"/>
    <n v="0"/>
    <x v="765"/>
    <n v="2016"/>
    <s v="20160502"/>
    <s v="20160502"/>
    <n v="84"/>
    <n v="6.22"/>
    <m/>
    <s v="CWT"/>
    <s v="P"/>
    <x v="0"/>
    <s v="Y"/>
    <s v="Y"/>
    <s v="Y"/>
    <n v="1.9E-2"/>
    <s v="AD Clip"/>
    <n v="76884"/>
    <n v="76884"/>
    <n v="302801"/>
    <n v="8"/>
    <n v="35350"/>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n v="0"/>
    <n v="0"/>
    <n v="0"/>
    <n v="0"/>
  </r>
  <r>
    <n v="27"/>
    <n v="106"/>
    <s v="Quinsam R"/>
    <s v="OPS"/>
    <s v="124"/>
    <s v="Chinook"/>
    <s v="3"/>
    <x v="0"/>
    <x v="0"/>
    <n v="106"/>
    <x v="11"/>
    <s v="CK-29"/>
    <s v="EAST VANCOUVER ISLAND-NORTH_FA_0.x"/>
    <s v="M"/>
    <s v="H"/>
    <n v="106"/>
    <s v="Quinsam River H"/>
    <n v="106"/>
    <s v="Quinsam R"/>
    <s v="JNST"/>
    <s v="S"/>
    <x v="1"/>
    <s v="183899"/>
    <n v="0"/>
    <x v="766"/>
    <n v="2016"/>
    <s v="20160516"/>
    <s v="20160516"/>
    <n v="85"/>
    <n v="6.25"/>
    <m/>
    <s v="CWT"/>
    <s v="P"/>
    <x v="0"/>
    <s v="Y"/>
    <s v="Y"/>
    <s v="Y"/>
    <n v="5.7999999999999996E-3"/>
    <s v="AD Clip"/>
    <n v="52574"/>
    <s v=""/>
    <n v="133909"/>
    <n v="2"/>
    <n v="35352"/>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1.26"/>
    <n v="2.73"/>
    <m/>
    <m/>
    <n v="0"/>
    <n v="0"/>
    <n v="0"/>
    <n v="3.99"/>
    <n v="3.99"/>
    <n v="7.5893026971506829E-5"/>
    <n v="0"/>
  </r>
  <r>
    <n v="27"/>
    <n v="106"/>
    <s v="Quinsam R"/>
    <s v="OPS"/>
    <s v="124"/>
    <s v="Chinook"/>
    <s v="3"/>
    <x v="0"/>
    <x v="0"/>
    <n v="106"/>
    <x v="11"/>
    <s v="CK-29"/>
    <s v="EAST VANCOUVER ISLAND-NORTH_FA_0.x"/>
    <s v="M"/>
    <s v="H"/>
    <n v="106"/>
    <s v="Quinsam River H"/>
    <n v="106"/>
    <s v="Quinsam R"/>
    <s v="JNST"/>
    <s v="S"/>
    <x v="1"/>
    <s v="183899"/>
    <n v="0"/>
    <x v="766"/>
    <n v="2016"/>
    <s v="20160516"/>
    <s v="20160516"/>
    <n v="85"/>
    <n v="6.25"/>
    <m/>
    <s v="CWT"/>
    <s v="P"/>
    <x v="0"/>
    <s v="Y"/>
    <s v="Y"/>
    <s v="Y"/>
    <n v="5.7999999999999996E-3"/>
    <s v="AD Clip"/>
    <n v="52574"/>
    <s v=""/>
    <n v="133909"/>
    <n v="3"/>
    <n v="35352"/>
    <n v="2018"/>
    <m/>
    <m/>
    <m/>
    <m/>
    <m/>
    <m/>
    <m/>
    <m/>
    <m/>
    <m/>
    <m/>
    <m/>
    <m/>
    <n v="12.12"/>
    <m/>
    <m/>
    <m/>
    <m/>
    <m/>
    <m/>
    <m/>
    <m/>
    <m/>
    <m/>
    <m/>
    <m/>
    <m/>
    <m/>
    <m/>
    <m/>
    <m/>
    <m/>
    <m/>
    <m/>
    <m/>
    <m/>
    <m/>
    <m/>
    <m/>
    <m/>
    <m/>
    <m/>
    <m/>
    <m/>
    <m/>
    <m/>
    <m/>
    <m/>
    <m/>
    <n v="7.24"/>
    <m/>
    <m/>
    <m/>
    <m/>
    <m/>
    <m/>
    <m/>
    <m/>
    <m/>
    <m/>
    <m/>
    <m/>
    <m/>
    <m/>
    <m/>
    <m/>
    <m/>
    <m/>
    <m/>
    <m/>
    <m/>
    <m/>
    <m/>
    <m/>
    <m/>
    <m/>
    <m/>
    <m/>
    <m/>
    <m/>
    <m/>
    <m/>
    <m/>
    <m/>
    <m/>
    <m/>
    <m/>
    <m/>
    <m/>
    <m/>
    <m/>
    <m/>
    <m/>
    <m/>
    <m/>
    <m/>
    <m/>
    <m/>
    <m/>
    <m/>
    <m/>
    <m/>
    <m/>
    <m/>
    <m/>
    <m/>
    <m/>
    <m/>
    <m/>
    <m/>
    <m/>
    <m/>
    <m/>
    <m/>
    <m/>
    <m/>
    <m/>
    <m/>
    <m/>
    <m/>
    <m/>
    <m/>
    <m/>
    <m/>
    <m/>
    <m/>
    <m/>
    <m/>
    <m/>
    <m/>
    <m/>
    <m/>
    <m/>
    <m/>
    <m/>
    <m/>
    <m/>
    <m/>
    <m/>
    <m/>
    <m/>
    <m/>
    <m/>
    <n v="6.8"/>
    <m/>
    <m/>
    <m/>
    <m/>
    <m/>
    <m/>
    <m/>
    <m/>
    <m/>
    <m/>
    <m/>
    <m/>
    <m/>
    <m/>
    <m/>
    <n v="7.74"/>
    <m/>
    <m/>
    <m/>
    <m/>
    <n v="20.74"/>
    <n v="27.6"/>
    <m/>
    <m/>
    <n v="26.16"/>
    <n v="7.74"/>
    <n v="33.9"/>
    <n v="48.34"/>
    <n v="82.240000000000009"/>
    <n v="1.5642713128162212E-3"/>
    <n v="0.4122081712062256"/>
  </r>
  <r>
    <n v="27"/>
    <n v="106"/>
    <s v="Quinsam R"/>
    <s v="OPS"/>
    <s v="124"/>
    <s v="Chinook"/>
    <s v="3"/>
    <x v="0"/>
    <x v="0"/>
    <n v="106"/>
    <x v="11"/>
    <s v="CK-29"/>
    <s v="EAST VANCOUVER ISLAND-NORTH_FA_0.x"/>
    <s v="M"/>
    <s v="H"/>
    <n v="106"/>
    <s v="Quinsam River H"/>
    <n v="106"/>
    <s v="Quinsam R"/>
    <s v="JNST"/>
    <s v="S"/>
    <x v="1"/>
    <s v="183899"/>
    <n v="0"/>
    <x v="766"/>
    <n v="2016"/>
    <s v="20160516"/>
    <s v="20160516"/>
    <n v="85"/>
    <n v="6.25"/>
    <m/>
    <s v="CWT"/>
    <s v="P"/>
    <x v="0"/>
    <s v="Y"/>
    <s v="Y"/>
    <s v="Y"/>
    <n v="5.7999999999999996E-3"/>
    <s v="AD Clip"/>
    <n v="52574"/>
    <s v=""/>
    <n v="133909"/>
    <n v="4"/>
    <n v="35352"/>
    <n v="2019"/>
    <m/>
    <m/>
    <m/>
    <m/>
    <m/>
    <m/>
    <m/>
    <m/>
    <m/>
    <m/>
    <m/>
    <m/>
    <m/>
    <n v="5.66"/>
    <m/>
    <m/>
    <m/>
    <m/>
    <m/>
    <m/>
    <m/>
    <m/>
    <m/>
    <m/>
    <m/>
    <m/>
    <m/>
    <m/>
    <m/>
    <m/>
    <m/>
    <m/>
    <m/>
    <m/>
    <m/>
    <m/>
    <m/>
    <m/>
    <m/>
    <m/>
    <m/>
    <m/>
    <m/>
    <m/>
    <m/>
    <m/>
    <m/>
    <m/>
    <m/>
    <n v="18.93"/>
    <m/>
    <m/>
    <m/>
    <m/>
    <m/>
    <m/>
    <m/>
    <m/>
    <m/>
    <m/>
    <m/>
    <m/>
    <m/>
    <m/>
    <m/>
    <m/>
    <m/>
    <m/>
    <m/>
    <m/>
    <m/>
    <m/>
    <m/>
    <m/>
    <m/>
    <m/>
    <m/>
    <m/>
    <m/>
    <m/>
    <m/>
    <m/>
    <m/>
    <m/>
    <m/>
    <m/>
    <m/>
    <m/>
    <m/>
    <m/>
    <m/>
    <m/>
    <m/>
    <m/>
    <m/>
    <m/>
    <m/>
    <m/>
    <m/>
    <m/>
    <m/>
    <m/>
    <m/>
    <m/>
    <m/>
    <m/>
    <m/>
    <m/>
    <m/>
    <m/>
    <m/>
    <m/>
    <m/>
    <m/>
    <m/>
    <m/>
    <m/>
    <m/>
    <m/>
    <m/>
    <m/>
    <m/>
    <m/>
    <m/>
    <m/>
    <m/>
    <m/>
    <m/>
    <m/>
    <m/>
    <m/>
    <n v="3.17"/>
    <m/>
    <m/>
    <m/>
    <m/>
    <n v="15.66"/>
    <m/>
    <m/>
    <m/>
    <m/>
    <m/>
    <m/>
    <n v="3.93"/>
    <m/>
    <m/>
    <m/>
    <n v="3.9"/>
    <m/>
    <m/>
    <m/>
    <m/>
    <m/>
    <m/>
    <m/>
    <m/>
    <m/>
    <m/>
    <m/>
    <n v="44.87"/>
    <m/>
    <m/>
    <m/>
    <n v="1.45"/>
    <n v="29.72"/>
    <n v="42.93"/>
    <m/>
    <m/>
    <n v="51.25"/>
    <n v="46.32"/>
    <n v="97.57"/>
    <n v="72.650000000000006"/>
    <n v="170.22"/>
    <n v="3.237722067942329E-3"/>
    <n v="0.57319938902596634"/>
  </r>
  <r>
    <n v="27"/>
    <n v="106"/>
    <s v="Quinsam R"/>
    <s v="OPS"/>
    <s v="124"/>
    <s v="Chinook"/>
    <s v="3"/>
    <x v="0"/>
    <x v="0"/>
    <n v="106"/>
    <x v="11"/>
    <s v="CK-29"/>
    <s v="EAST VANCOUVER ISLAND-NORTH_FA_0.x"/>
    <s v="M"/>
    <s v="H"/>
    <n v="106"/>
    <s v="Quinsam River H"/>
    <n v="106"/>
    <s v="Quinsam R"/>
    <s v="JNST"/>
    <s v="S"/>
    <x v="1"/>
    <s v="183899"/>
    <n v="0"/>
    <x v="766"/>
    <n v="2016"/>
    <s v="20160516"/>
    <s v="20160516"/>
    <n v="85"/>
    <n v="6.25"/>
    <m/>
    <s v="CWT"/>
    <s v="P"/>
    <x v="0"/>
    <s v="Y"/>
    <s v="Y"/>
    <s v="Y"/>
    <n v="5.7999999999999996E-3"/>
    <s v="AD Clip"/>
    <n v="52574"/>
    <n v="52574"/>
    <n v="133909"/>
    <n v="5"/>
    <n v="35352"/>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5"/>
    <m/>
    <m/>
    <m/>
    <m/>
    <n v="3.09"/>
    <n v="11.52"/>
    <m/>
    <m/>
    <n v="0"/>
    <n v="1.25"/>
    <n v="1.25"/>
    <n v="14.61"/>
    <n v="15.86"/>
    <n v="3.0167002700954844E-4"/>
    <n v="7.8814627994955866E-2"/>
  </r>
  <r>
    <n v="27"/>
    <n v="106"/>
    <s v="Quinsam R"/>
    <s v="OPS"/>
    <s v="124"/>
    <s v="Chinook"/>
    <s v="3"/>
    <x v="0"/>
    <x v="0"/>
    <n v="106"/>
    <x v="11"/>
    <s v="CK-29"/>
    <s v="EAST VANCOUVER ISLAND-NORTH_FA_0.x"/>
    <s v="M"/>
    <s v="H"/>
    <n v="106"/>
    <s v="Quinsam River H"/>
    <n v="106"/>
    <s v="Quinsam R"/>
    <s v="JNST"/>
    <s v="S"/>
    <x v="1"/>
    <s v="184066"/>
    <n v="0"/>
    <x v="767"/>
    <n v="2016"/>
    <s v="20160504"/>
    <s v="20160504"/>
    <n v="85"/>
    <n v="6.36"/>
    <m/>
    <s v="CWT"/>
    <s v="P"/>
    <x v="0"/>
    <s v="Y"/>
    <s v="Y"/>
    <s v="Y"/>
    <n v="1.17E-2"/>
    <s v="AD Clip"/>
    <n v="25997"/>
    <s v=""/>
    <n v="100280"/>
    <n v="2"/>
    <n v="35347"/>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1"/>
    <n v="0.68"/>
    <m/>
    <m/>
    <n v="0"/>
    <n v="0"/>
    <n v="0"/>
    <n v="0.99"/>
    <n v="0.99"/>
    <n v="3.8081317075047123E-5"/>
    <n v="0"/>
  </r>
  <r>
    <n v="27"/>
    <n v="106"/>
    <s v="Quinsam R"/>
    <s v="OPS"/>
    <s v="124"/>
    <s v="Chinook"/>
    <s v="3"/>
    <x v="0"/>
    <x v="0"/>
    <n v="106"/>
    <x v="11"/>
    <s v="CK-29"/>
    <s v="EAST VANCOUVER ISLAND-NORTH_FA_0.x"/>
    <s v="M"/>
    <s v="H"/>
    <n v="106"/>
    <s v="Quinsam River H"/>
    <n v="106"/>
    <s v="Quinsam R"/>
    <s v="JNST"/>
    <s v="S"/>
    <x v="1"/>
    <s v="184066"/>
    <n v="0"/>
    <x v="767"/>
    <n v="2016"/>
    <s v="20160504"/>
    <s v="20160504"/>
    <n v="85"/>
    <n v="6.36"/>
    <m/>
    <s v="CWT"/>
    <s v="P"/>
    <x v="0"/>
    <s v="Y"/>
    <s v="Y"/>
    <s v="Y"/>
    <n v="1.17E-2"/>
    <s v="AD Clip"/>
    <n v="25997"/>
    <s v=""/>
    <n v="100280"/>
    <n v="3"/>
    <n v="35347"/>
    <n v="2018"/>
    <m/>
    <m/>
    <m/>
    <m/>
    <m/>
    <m/>
    <m/>
    <m/>
    <m/>
    <m/>
    <m/>
    <m/>
    <m/>
    <m/>
    <m/>
    <m/>
    <m/>
    <m/>
    <m/>
    <m/>
    <m/>
    <m/>
    <m/>
    <m/>
    <m/>
    <m/>
    <m/>
    <m/>
    <m/>
    <m/>
    <m/>
    <m/>
    <m/>
    <m/>
    <m/>
    <m/>
    <m/>
    <m/>
    <m/>
    <m/>
    <m/>
    <m/>
    <m/>
    <m/>
    <m/>
    <m/>
    <m/>
    <m/>
    <m/>
    <n v="7.24"/>
    <m/>
    <m/>
    <m/>
    <m/>
    <m/>
    <m/>
    <m/>
    <m/>
    <m/>
    <m/>
    <m/>
    <m/>
    <m/>
    <m/>
    <m/>
    <m/>
    <m/>
    <m/>
    <m/>
    <m/>
    <m/>
    <m/>
    <m/>
    <m/>
    <m/>
    <m/>
    <m/>
    <m/>
    <m/>
    <m/>
    <m/>
    <m/>
    <m/>
    <m/>
    <m/>
    <m/>
    <m/>
    <m/>
    <m/>
    <m/>
    <m/>
    <m/>
    <m/>
    <m/>
    <m/>
    <m/>
    <m/>
    <m/>
    <m/>
    <m/>
    <m/>
    <m/>
    <m/>
    <m/>
    <m/>
    <m/>
    <m/>
    <m/>
    <m/>
    <m/>
    <m/>
    <m/>
    <m/>
    <m/>
    <m/>
    <m/>
    <m/>
    <m/>
    <m/>
    <m/>
    <m/>
    <m/>
    <n v="1"/>
    <m/>
    <m/>
    <m/>
    <m/>
    <m/>
    <m/>
    <m/>
    <m/>
    <m/>
    <m/>
    <m/>
    <m/>
    <m/>
    <m/>
    <m/>
    <m/>
    <m/>
    <m/>
    <m/>
    <m/>
    <m/>
    <m/>
    <m/>
    <m/>
    <m/>
    <m/>
    <m/>
    <m/>
    <m/>
    <m/>
    <m/>
    <m/>
    <m/>
    <m/>
    <m/>
    <m/>
    <m/>
    <m/>
    <m/>
    <m/>
    <m/>
    <n v="5.62"/>
    <n v="13.98"/>
    <m/>
    <m/>
    <n v="8.24"/>
    <n v="0"/>
    <n v="8.24"/>
    <n v="19.600000000000001"/>
    <n v="27.84"/>
    <n v="1.0708927953225371E-3"/>
    <n v="0.29597701149425287"/>
  </r>
  <r>
    <n v="27"/>
    <n v="106"/>
    <s v="Quinsam R"/>
    <s v="OPS"/>
    <s v="124"/>
    <s v="Chinook"/>
    <s v="3"/>
    <x v="0"/>
    <x v="0"/>
    <n v="106"/>
    <x v="11"/>
    <s v="CK-29"/>
    <s v="EAST VANCOUVER ISLAND-NORTH_FA_0.x"/>
    <s v="M"/>
    <s v="H"/>
    <n v="106"/>
    <s v="Quinsam River H"/>
    <n v="106"/>
    <s v="Quinsam R"/>
    <s v="JNST"/>
    <s v="S"/>
    <x v="1"/>
    <s v="184066"/>
    <n v="0"/>
    <x v="767"/>
    <n v="2016"/>
    <s v="20160504"/>
    <s v="20160504"/>
    <n v="85"/>
    <n v="6.36"/>
    <m/>
    <s v="CWT"/>
    <s v="P"/>
    <x v="0"/>
    <s v="Y"/>
    <s v="Y"/>
    <s v="Y"/>
    <n v="1.17E-2"/>
    <s v="AD Clip"/>
    <n v="25997"/>
    <s v=""/>
    <n v="100280"/>
    <n v="4"/>
    <n v="35347"/>
    <n v="2019"/>
    <m/>
    <m/>
    <m/>
    <m/>
    <m/>
    <m/>
    <m/>
    <m/>
    <m/>
    <m/>
    <m/>
    <m/>
    <m/>
    <n v="5.71"/>
    <m/>
    <m/>
    <m/>
    <m/>
    <m/>
    <m/>
    <m/>
    <m/>
    <m/>
    <m/>
    <m/>
    <m/>
    <m/>
    <m/>
    <n v="4.82"/>
    <m/>
    <m/>
    <m/>
    <m/>
    <m/>
    <m/>
    <m/>
    <m/>
    <m/>
    <m/>
    <m/>
    <m/>
    <m/>
    <m/>
    <m/>
    <m/>
    <m/>
    <m/>
    <m/>
    <m/>
    <m/>
    <m/>
    <m/>
    <m/>
    <m/>
    <m/>
    <m/>
    <m/>
    <m/>
    <m/>
    <m/>
    <m/>
    <m/>
    <m/>
    <m/>
    <m/>
    <m/>
    <m/>
    <m/>
    <m/>
    <m/>
    <m/>
    <m/>
    <m/>
    <m/>
    <m/>
    <m/>
    <m/>
    <m/>
    <m/>
    <m/>
    <m/>
    <m/>
    <m/>
    <m/>
    <m/>
    <m/>
    <m/>
    <m/>
    <m/>
    <m/>
    <m/>
    <m/>
    <m/>
    <m/>
    <m/>
    <m/>
    <m/>
    <m/>
    <m/>
    <m/>
    <m/>
    <m/>
    <m/>
    <m/>
    <m/>
    <m/>
    <m/>
    <m/>
    <m/>
    <m/>
    <m/>
    <m/>
    <m/>
    <m/>
    <m/>
    <m/>
    <m/>
    <m/>
    <m/>
    <m/>
    <m/>
    <m/>
    <m/>
    <m/>
    <m/>
    <m/>
    <m/>
    <m/>
    <m/>
    <m/>
    <m/>
    <n v="6.58"/>
    <m/>
    <m/>
    <m/>
    <m/>
    <m/>
    <m/>
    <m/>
    <m/>
    <m/>
    <m/>
    <m/>
    <m/>
    <m/>
    <m/>
    <m/>
    <n v="3.9"/>
    <m/>
    <m/>
    <m/>
    <m/>
    <m/>
    <m/>
    <m/>
    <m/>
    <m/>
    <m/>
    <m/>
    <n v="3.06"/>
    <m/>
    <m/>
    <m/>
    <m/>
    <n v="9.48"/>
    <n v="16.03"/>
    <m/>
    <m/>
    <n v="21.01"/>
    <n v="3.06"/>
    <n v="24.07"/>
    <n v="25.51"/>
    <n v="49.58"/>
    <n v="1.9071431318998346E-3"/>
    <n v="0.48547801532876161"/>
  </r>
  <r>
    <n v="27"/>
    <n v="106"/>
    <s v="Quinsam R"/>
    <s v="OPS"/>
    <s v="124"/>
    <s v="Chinook"/>
    <s v="3"/>
    <x v="0"/>
    <x v="0"/>
    <n v="106"/>
    <x v="11"/>
    <s v="CK-29"/>
    <s v="EAST VANCOUVER ISLAND-NORTH_FA_0.x"/>
    <s v="M"/>
    <s v="H"/>
    <n v="106"/>
    <s v="Quinsam River H"/>
    <n v="106"/>
    <s v="Quinsam R"/>
    <s v="JNST"/>
    <s v="S"/>
    <x v="1"/>
    <s v="184066"/>
    <n v="0"/>
    <x v="767"/>
    <n v="2016"/>
    <s v="20160504"/>
    <s v="20160504"/>
    <n v="85"/>
    <n v="6.36"/>
    <m/>
    <s v="CWT"/>
    <s v="P"/>
    <x v="0"/>
    <s v="Y"/>
    <s v="Y"/>
    <s v="Y"/>
    <n v="1.17E-2"/>
    <s v="AD Clip"/>
    <n v="25997"/>
    <n v="25997"/>
    <n v="100280"/>
    <n v="5"/>
    <n v="35347"/>
    <n v="2020"/>
    <m/>
    <m/>
    <m/>
    <m/>
    <m/>
    <m/>
    <m/>
    <m/>
    <m/>
    <m/>
    <m/>
    <m/>
    <m/>
    <m/>
    <m/>
    <m/>
    <m/>
    <m/>
    <m/>
    <m/>
    <m/>
    <m/>
    <m/>
    <m/>
    <m/>
    <m/>
    <m/>
    <m/>
    <m/>
    <m/>
    <m/>
    <m/>
    <m/>
    <m/>
    <n v="3.41"/>
    <m/>
    <m/>
    <m/>
    <m/>
    <m/>
    <m/>
    <m/>
    <m/>
    <m/>
    <m/>
    <m/>
    <m/>
    <m/>
    <m/>
    <m/>
    <m/>
    <m/>
    <m/>
    <m/>
    <m/>
    <m/>
    <m/>
    <m/>
    <m/>
    <m/>
    <m/>
    <m/>
    <m/>
    <m/>
    <m/>
    <m/>
    <m/>
    <m/>
    <m/>
    <m/>
    <m/>
    <m/>
    <m/>
    <m/>
    <m/>
    <m/>
    <m/>
    <m/>
    <m/>
    <m/>
    <m/>
    <m/>
    <m/>
    <m/>
    <m/>
    <m/>
    <m/>
    <m/>
    <m/>
    <m/>
    <m/>
    <m/>
    <m/>
    <m/>
    <m/>
    <m/>
    <m/>
    <m/>
    <m/>
    <m/>
    <m/>
    <m/>
    <m/>
    <m/>
    <m/>
    <m/>
    <m/>
    <m/>
    <m/>
    <m/>
    <m/>
    <m/>
    <m/>
    <m/>
    <m/>
    <m/>
    <m/>
    <m/>
    <m/>
    <m/>
    <m/>
    <m/>
    <m/>
    <m/>
    <m/>
    <m/>
    <m/>
    <m/>
    <m/>
    <m/>
    <m/>
    <m/>
    <m/>
    <m/>
    <m/>
    <m/>
    <m/>
    <m/>
    <m/>
    <m/>
    <m/>
    <m/>
    <m/>
    <m/>
    <m/>
    <m/>
    <m/>
    <m/>
    <m/>
    <m/>
    <m/>
    <m/>
    <m/>
    <m/>
    <m/>
    <m/>
    <m/>
    <m/>
    <m/>
    <m/>
    <m/>
    <m/>
    <m/>
    <m/>
    <n v="1.96"/>
    <n v="7.77"/>
    <m/>
    <m/>
    <n v="3.41"/>
    <n v="0"/>
    <n v="3.41"/>
    <n v="9.73"/>
    <n v="13.14"/>
    <n v="5.0544293572335269E-4"/>
    <n v="0.25951293759512939"/>
  </r>
  <r>
    <n v="27"/>
    <n v="106"/>
    <s v="Quinsam R"/>
    <s v="OPS"/>
    <s v="124"/>
    <s v="Chinook"/>
    <s v="3"/>
    <x v="0"/>
    <x v="0"/>
    <n v="106"/>
    <x v="11"/>
    <s v="CK-29"/>
    <s v="EAST VANCOUVER ISLAND-NORTH_FA_0.x"/>
    <s v="M"/>
    <s v="H"/>
    <n v="106"/>
    <s v="Quinsam River H"/>
    <n v="106"/>
    <s v="Quinsam R"/>
    <s v="JNST"/>
    <s v="S"/>
    <x v="1"/>
    <s v="184067"/>
    <n v="0"/>
    <x v="768"/>
    <n v="2016"/>
    <s v="20160504"/>
    <s v="20160504"/>
    <n v="85"/>
    <n v="6.36"/>
    <m/>
    <s v="CWT"/>
    <s v="P"/>
    <x v="0"/>
    <s v="Y"/>
    <s v="Y"/>
    <s v="Y"/>
    <n v="1.7899999999999999E-2"/>
    <s v="AD Clip"/>
    <n v="25851"/>
    <s v=""/>
    <n v="100342"/>
    <n v="2"/>
    <n v="35348"/>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6"/>
    <n v="2.73"/>
    <m/>
    <m/>
    <n v="0"/>
    <n v="0"/>
    <n v="0"/>
    <n v="3.99"/>
    <n v="3.99"/>
    <n v="1.5434606011372869E-4"/>
    <n v="0"/>
  </r>
  <r>
    <n v="27"/>
    <n v="106"/>
    <s v="Quinsam R"/>
    <s v="OPS"/>
    <s v="124"/>
    <s v="Chinook"/>
    <s v="3"/>
    <x v="0"/>
    <x v="0"/>
    <n v="106"/>
    <x v="11"/>
    <s v="CK-29"/>
    <s v="EAST VANCOUVER ISLAND-NORTH_FA_0.x"/>
    <s v="M"/>
    <s v="H"/>
    <n v="106"/>
    <s v="Quinsam River H"/>
    <n v="106"/>
    <s v="Quinsam R"/>
    <s v="JNST"/>
    <s v="S"/>
    <x v="1"/>
    <s v="184067"/>
    <n v="0"/>
    <x v="768"/>
    <n v="2016"/>
    <s v="20160504"/>
    <s v="20160504"/>
    <n v="85"/>
    <n v="6.36"/>
    <m/>
    <s v="CWT"/>
    <s v="P"/>
    <x v="0"/>
    <s v="Y"/>
    <s v="Y"/>
    <s v="Y"/>
    <n v="1.7899999999999999E-2"/>
    <s v="AD Clip"/>
    <n v="25851"/>
    <s v=""/>
    <n v="100342"/>
    <n v="3"/>
    <n v="35348"/>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9"/>
    <m/>
    <m/>
    <m/>
    <m/>
    <n v="8.65"/>
    <n v="11.49"/>
    <m/>
    <m/>
    <n v="0"/>
    <n v="2.29"/>
    <n v="2.29"/>
    <n v="20.14"/>
    <n v="22.43"/>
    <n v="8.6766469382228931E-4"/>
    <n v="0.10209540793580027"/>
  </r>
  <r>
    <n v="27"/>
    <n v="106"/>
    <s v="Quinsam R"/>
    <s v="OPS"/>
    <s v="124"/>
    <s v="Chinook"/>
    <s v="3"/>
    <x v="0"/>
    <x v="0"/>
    <n v="106"/>
    <x v="11"/>
    <s v="CK-29"/>
    <s v="EAST VANCOUVER ISLAND-NORTH_FA_0.x"/>
    <s v="M"/>
    <s v="H"/>
    <n v="106"/>
    <s v="Quinsam River H"/>
    <n v="106"/>
    <s v="Quinsam R"/>
    <s v="JNST"/>
    <s v="S"/>
    <x v="1"/>
    <s v="184067"/>
    <n v="0"/>
    <x v="768"/>
    <n v="2016"/>
    <s v="20160504"/>
    <s v="20160504"/>
    <n v="85"/>
    <n v="6.36"/>
    <m/>
    <s v="CWT"/>
    <s v="P"/>
    <x v="0"/>
    <s v="Y"/>
    <s v="Y"/>
    <s v="Y"/>
    <n v="1.7899999999999999E-2"/>
    <s v="AD Clip"/>
    <n v="25851"/>
    <s v=""/>
    <n v="100342"/>
    <n v="4"/>
    <n v="35348"/>
    <n v="2019"/>
    <m/>
    <m/>
    <m/>
    <m/>
    <m/>
    <m/>
    <m/>
    <m/>
    <m/>
    <m/>
    <m/>
    <m/>
    <m/>
    <m/>
    <m/>
    <m/>
    <m/>
    <m/>
    <m/>
    <m/>
    <m/>
    <m/>
    <m/>
    <m/>
    <m/>
    <m/>
    <m/>
    <m/>
    <n v="4.82"/>
    <m/>
    <m/>
    <m/>
    <m/>
    <m/>
    <m/>
    <m/>
    <m/>
    <m/>
    <m/>
    <m/>
    <m/>
    <m/>
    <m/>
    <m/>
    <m/>
    <m/>
    <m/>
    <m/>
    <m/>
    <m/>
    <m/>
    <m/>
    <m/>
    <m/>
    <m/>
    <m/>
    <m/>
    <m/>
    <m/>
    <m/>
    <m/>
    <m/>
    <m/>
    <m/>
    <m/>
    <m/>
    <m/>
    <m/>
    <m/>
    <m/>
    <m/>
    <m/>
    <m/>
    <m/>
    <m/>
    <m/>
    <m/>
    <m/>
    <m/>
    <m/>
    <m/>
    <m/>
    <m/>
    <m/>
    <m/>
    <m/>
    <m/>
    <m/>
    <m/>
    <m/>
    <m/>
    <m/>
    <m/>
    <m/>
    <m/>
    <m/>
    <m/>
    <m/>
    <m/>
    <m/>
    <m/>
    <m/>
    <m/>
    <m/>
    <m/>
    <m/>
    <m/>
    <m/>
    <m/>
    <m/>
    <m/>
    <m/>
    <m/>
    <m/>
    <m/>
    <m/>
    <m/>
    <m/>
    <m/>
    <m/>
    <m/>
    <m/>
    <m/>
    <n v="6.9"/>
    <m/>
    <m/>
    <m/>
    <m/>
    <m/>
    <m/>
    <m/>
    <m/>
    <m/>
    <m/>
    <m/>
    <m/>
    <m/>
    <m/>
    <m/>
    <m/>
    <m/>
    <m/>
    <m/>
    <m/>
    <m/>
    <m/>
    <m/>
    <n v="3.9"/>
    <m/>
    <m/>
    <m/>
    <m/>
    <m/>
    <m/>
    <m/>
    <m/>
    <m/>
    <m/>
    <m/>
    <n v="20.7"/>
    <m/>
    <m/>
    <m/>
    <m/>
    <n v="15.66"/>
    <n v="30.25"/>
    <m/>
    <m/>
    <n v="15.62"/>
    <n v="20.7"/>
    <n v="36.32"/>
    <n v="45.91"/>
    <n v="82.23"/>
    <n v="3.180921434373912E-3"/>
    <n v="0.44168794843730996"/>
  </r>
  <r>
    <n v="27"/>
    <n v="106"/>
    <s v="Quinsam R"/>
    <s v="OPS"/>
    <s v="124"/>
    <s v="Chinook"/>
    <s v="3"/>
    <x v="0"/>
    <x v="0"/>
    <n v="106"/>
    <x v="11"/>
    <s v="CK-29"/>
    <s v="EAST VANCOUVER ISLAND-NORTH_FA_0.x"/>
    <s v="M"/>
    <s v="H"/>
    <n v="106"/>
    <s v="Quinsam River H"/>
    <n v="106"/>
    <s v="Quinsam R"/>
    <s v="JNST"/>
    <s v="S"/>
    <x v="1"/>
    <s v="184067"/>
    <n v="0"/>
    <x v="768"/>
    <n v="2016"/>
    <s v="20160504"/>
    <s v="20160504"/>
    <n v="85"/>
    <n v="6.36"/>
    <m/>
    <s v="CWT"/>
    <s v="P"/>
    <x v="0"/>
    <s v="Y"/>
    <s v="Y"/>
    <s v="Y"/>
    <n v="1.7899999999999999E-2"/>
    <s v="AD Clip"/>
    <n v="25851"/>
    <n v="25851"/>
    <n v="100342"/>
    <n v="5"/>
    <n v="35348"/>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6"/>
    <n v="8.42"/>
    <m/>
    <m/>
    <n v="0"/>
    <n v="0"/>
    <n v="0"/>
    <n v="10.38"/>
    <n v="10.379999999999999"/>
    <n v="4.0153185563421138E-4"/>
    <n v="0"/>
  </r>
  <r>
    <n v="27"/>
    <n v="106"/>
    <s v="Quinsam R"/>
    <s v="OPS"/>
    <s v="124"/>
    <s v="Chinook"/>
    <s v="3"/>
    <x v="0"/>
    <x v="0"/>
    <n v="106"/>
    <x v="11"/>
    <s v="CK-29"/>
    <s v="EAST VANCOUVER ISLAND-NORTH_FA_0.x"/>
    <s v="M"/>
    <s v="H"/>
    <n v="106"/>
    <s v="Quinsam River H"/>
    <n v="106"/>
    <s v="Quinsam R"/>
    <s v="JNST"/>
    <s v="S"/>
    <x v="1"/>
    <s v="184068"/>
    <n v="0"/>
    <x v="769"/>
    <n v="2016"/>
    <s v="20160504"/>
    <s v="20160504"/>
    <n v="85"/>
    <n v="6.36"/>
    <m/>
    <s v="CWT"/>
    <s v="P"/>
    <x v="0"/>
    <s v="Y"/>
    <s v="Y"/>
    <s v="Y"/>
    <n v="4.6699999999999998E-2"/>
    <s v="AD Clip"/>
    <n v="25234"/>
    <s v=""/>
    <n v="100908"/>
    <n v="2"/>
    <n v="35349"/>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1"/>
    <n v="0.68"/>
    <m/>
    <m/>
    <n v="0"/>
    <n v="0"/>
    <n v="0"/>
    <n v="0.99"/>
    <n v="0.99"/>
    <n v="3.9232781168265036E-5"/>
    <n v="0"/>
  </r>
  <r>
    <n v="27"/>
    <n v="106"/>
    <s v="Quinsam R"/>
    <s v="OPS"/>
    <s v="124"/>
    <s v="Chinook"/>
    <s v="3"/>
    <x v="0"/>
    <x v="0"/>
    <n v="106"/>
    <x v="11"/>
    <s v="CK-29"/>
    <s v="EAST VANCOUVER ISLAND-NORTH_FA_0.x"/>
    <s v="M"/>
    <s v="H"/>
    <n v="106"/>
    <s v="Quinsam River H"/>
    <n v="106"/>
    <s v="Quinsam R"/>
    <s v="JNST"/>
    <s v="S"/>
    <x v="1"/>
    <s v="184068"/>
    <n v="0"/>
    <x v="769"/>
    <n v="2016"/>
    <s v="20160504"/>
    <s v="20160504"/>
    <n v="85"/>
    <n v="6.36"/>
    <m/>
    <s v="CWT"/>
    <s v="P"/>
    <x v="0"/>
    <s v="Y"/>
    <s v="Y"/>
    <s v="Y"/>
    <n v="4.6699999999999998E-2"/>
    <s v="AD Clip"/>
    <n v="25234"/>
    <s v=""/>
    <n v="100908"/>
    <n v="3"/>
    <n v="35349"/>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8"/>
    <m/>
    <m/>
    <m/>
    <m/>
    <m/>
    <m/>
    <m/>
    <m/>
    <m/>
    <m/>
    <m/>
    <m/>
    <m/>
    <m/>
    <m/>
    <n v="2.14"/>
    <m/>
    <m/>
    <m/>
    <m/>
    <n v="3.98"/>
    <n v="5.08"/>
    <m/>
    <m/>
    <n v="6.8"/>
    <n v="2.14"/>
    <n v="8.94"/>
    <n v="9.06"/>
    <n v="18"/>
    <n v="7.1332329396845524E-4"/>
    <n v="0.49666666666666665"/>
  </r>
  <r>
    <n v="27"/>
    <n v="106"/>
    <s v="Quinsam R"/>
    <s v="OPS"/>
    <s v="124"/>
    <s v="Chinook"/>
    <s v="3"/>
    <x v="0"/>
    <x v="0"/>
    <n v="106"/>
    <x v="11"/>
    <s v="CK-29"/>
    <s v="EAST VANCOUVER ISLAND-NORTH_FA_0.x"/>
    <s v="M"/>
    <s v="H"/>
    <n v="106"/>
    <s v="Quinsam River H"/>
    <n v="106"/>
    <s v="Quinsam R"/>
    <s v="JNST"/>
    <s v="S"/>
    <x v="1"/>
    <s v="184068"/>
    <n v="0"/>
    <x v="769"/>
    <n v="2016"/>
    <s v="20160504"/>
    <s v="20160504"/>
    <n v="85"/>
    <n v="6.36"/>
    <m/>
    <s v="CWT"/>
    <s v="P"/>
    <x v="0"/>
    <s v="Y"/>
    <s v="Y"/>
    <s v="Y"/>
    <n v="4.6699999999999998E-2"/>
    <s v="AD Clip"/>
    <n v="25234"/>
    <s v=""/>
    <n v="100908"/>
    <n v="4"/>
    <n v="35349"/>
    <n v="2019"/>
    <m/>
    <m/>
    <m/>
    <m/>
    <m/>
    <m/>
    <m/>
    <m/>
    <m/>
    <m/>
    <m/>
    <m/>
    <m/>
    <m/>
    <m/>
    <m/>
    <m/>
    <m/>
    <m/>
    <m/>
    <m/>
    <m/>
    <m/>
    <m/>
    <m/>
    <m/>
    <m/>
    <m/>
    <m/>
    <m/>
    <m/>
    <m/>
    <m/>
    <m/>
    <m/>
    <m/>
    <m/>
    <m/>
    <m/>
    <m/>
    <m/>
    <m/>
    <m/>
    <m/>
    <m/>
    <m/>
    <m/>
    <m/>
    <m/>
    <m/>
    <m/>
    <m/>
    <m/>
    <m/>
    <m/>
    <m/>
    <m/>
    <m/>
    <m/>
    <m/>
    <m/>
    <m/>
    <m/>
    <m/>
    <m/>
    <m/>
    <m/>
    <m/>
    <m/>
    <m/>
    <m/>
    <m/>
    <m/>
    <m/>
    <m/>
    <m/>
    <m/>
    <m/>
    <m/>
    <m/>
    <m/>
    <m/>
    <m/>
    <m/>
    <m/>
    <m/>
    <m/>
    <m/>
    <m/>
    <m/>
    <m/>
    <m/>
    <m/>
    <m/>
    <m/>
    <m/>
    <m/>
    <m/>
    <m/>
    <m/>
    <m/>
    <m/>
    <m/>
    <m/>
    <m/>
    <m/>
    <m/>
    <m/>
    <m/>
    <m/>
    <m/>
    <m/>
    <m/>
    <m/>
    <m/>
    <m/>
    <m/>
    <m/>
    <m/>
    <m/>
    <m/>
    <m/>
    <m/>
    <m/>
    <m/>
    <m/>
    <m/>
    <m/>
    <m/>
    <m/>
    <m/>
    <n v="6.58"/>
    <m/>
    <m/>
    <m/>
    <m/>
    <m/>
    <m/>
    <m/>
    <m/>
    <m/>
    <m/>
    <m/>
    <m/>
    <m/>
    <m/>
    <m/>
    <n v="3.9"/>
    <m/>
    <m/>
    <m/>
    <m/>
    <m/>
    <m/>
    <m/>
    <m/>
    <m/>
    <m/>
    <m/>
    <n v="8.07"/>
    <m/>
    <m/>
    <m/>
    <m/>
    <n v="12.96"/>
    <n v="15.16"/>
    <n v="0.64"/>
    <m/>
    <n v="10.48"/>
    <n v="8.07"/>
    <n v="18.55"/>
    <n v="28.76"/>
    <n v="47.31"/>
    <n v="1.8748513909804232E-3"/>
    <n v="0.39209469456774465"/>
  </r>
  <r>
    <n v="27"/>
    <n v="106"/>
    <s v="Quinsam R"/>
    <s v="OPS"/>
    <s v="124"/>
    <s v="Chinook"/>
    <s v="3"/>
    <x v="0"/>
    <x v="0"/>
    <n v="106"/>
    <x v="11"/>
    <s v="CK-29"/>
    <s v="EAST VANCOUVER ISLAND-NORTH_FA_0.x"/>
    <s v="M"/>
    <s v="H"/>
    <n v="106"/>
    <s v="Quinsam River H"/>
    <n v="106"/>
    <s v="Quinsam R"/>
    <s v="JNST"/>
    <s v="S"/>
    <x v="1"/>
    <s v="184068"/>
    <n v="0"/>
    <x v="769"/>
    <n v="2016"/>
    <s v="20160504"/>
    <s v="20160504"/>
    <n v="85"/>
    <n v="6.36"/>
    <m/>
    <s v="CWT"/>
    <s v="P"/>
    <x v="0"/>
    <s v="Y"/>
    <s v="Y"/>
    <s v="Y"/>
    <n v="4.6699999999999998E-2"/>
    <s v="AD Clip"/>
    <n v="25234"/>
    <n v="25234"/>
    <n v="100908"/>
    <n v="5"/>
    <n v="35349"/>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1"/>
    <n v="5.32"/>
    <m/>
    <m/>
    <n v="0"/>
    <n v="0"/>
    <n v="0"/>
    <n v="7.43"/>
    <n v="7.43"/>
    <n v="2.9444400412142346E-4"/>
    <n v="0"/>
  </r>
  <r>
    <n v="27"/>
    <n v="106"/>
    <s v="Quinsam R"/>
    <s v="OPS"/>
    <s v="124"/>
    <s v="Chinook"/>
    <s v="3"/>
    <x v="0"/>
    <x v="13"/>
    <n v="106"/>
    <x v="11"/>
    <s v="CK-29"/>
    <s v="EAST VANCOUVER ISLAND-NORTH_FA_0.x"/>
    <s v="M"/>
    <s v="H"/>
    <n v="420"/>
    <s v="Discovery Passage Seapens"/>
    <n v="420"/>
    <s v="Discovery Pass"/>
    <s v="JNST"/>
    <s v="S"/>
    <x v="2"/>
    <s v="184467"/>
    <n v="0"/>
    <x v="770"/>
    <n v="2017"/>
    <s v="20170503"/>
    <s v="20170503"/>
    <n v="90"/>
    <n v="7.77"/>
    <m/>
    <s v="CWT"/>
    <s v="B"/>
    <x v="0"/>
    <s v="Y"/>
    <s v="Y"/>
    <s v="Y"/>
    <n v="9.9000000000000008E-3"/>
    <s v="AD Clip"/>
    <n v="19764"/>
    <s v=""/>
    <n v="234475"/>
    <n v="2"/>
    <n v="36108"/>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
    <n v="0.59"/>
    <m/>
    <m/>
    <n v="0"/>
    <n v="0"/>
    <n v="0"/>
    <n v="0.99"/>
    <n v="0.99"/>
    <n v="5.0091074681238616E-5"/>
    <n v="0"/>
  </r>
  <r>
    <n v="27"/>
    <n v="106"/>
    <s v="Quinsam R"/>
    <s v="OPS"/>
    <s v="124"/>
    <s v="Chinook"/>
    <s v="3"/>
    <x v="0"/>
    <x v="13"/>
    <n v="106"/>
    <x v="11"/>
    <s v="CK-29"/>
    <s v="EAST VANCOUVER ISLAND-NORTH_FA_0.x"/>
    <s v="M"/>
    <s v="H"/>
    <n v="420"/>
    <s v="Discovery Passage Seapens"/>
    <n v="420"/>
    <s v="Discovery Pass"/>
    <s v="JNST"/>
    <s v="S"/>
    <x v="2"/>
    <s v="184467"/>
    <n v="0"/>
    <x v="770"/>
    <n v="2017"/>
    <s v="20170503"/>
    <s v="20170503"/>
    <n v="90"/>
    <n v="7.77"/>
    <m/>
    <s v="CWT"/>
    <s v="B"/>
    <x v="0"/>
    <s v="Y"/>
    <s v="Y"/>
    <s v="Y"/>
    <n v="9.9000000000000008E-3"/>
    <s v="AD Clip"/>
    <n v="19764"/>
    <s v=""/>
    <n v="234475"/>
    <n v="3"/>
    <n v="36108"/>
    <n v="2019"/>
    <m/>
    <m/>
    <m/>
    <m/>
    <m/>
    <m/>
    <m/>
    <m/>
    <m/>
    <m/>
    <m/>
    <m/>
    <m/>
    <m/>
    <m/>
    <m/>
    <m/>
    <m/>
    <m/>
    <m/>
    <m/>
    <m/>
    <m/>
    <m/>
    <m/>
    <m/>
    <m/>
    <m/>
    <m/>
    <m/>
    <m/>
    <m/>
    <m/>
    <m/>
    <m/>
    <m/>
    <m/>
    <m/>
    <m/>
    <m/>
    <m/>
    <m/>
    <m/>
    <m/>
    <m/>
    <m/>
    <m/>
    <m/>
    <m/>
    <m/>
    <m/>
    <m/>
    <m/>
    <m/>
    <m/>
    <m/>
    <m/>
    <m/>
    <m/>
    <m/>
    <m/>
    <m/>
    <m/>
    <m/>
    <m/>
    <m/>
    <m/>
    <m/>
    <m/>
    <m/>
    <m/>
    <m/>
    <m/>
    <m/>
    <m/>
    <m/>
    <m/>
    <m/>
    <m/>
    <m/>
    <m/>
    <m/>
    <m/>
    <m/>
    <m/>
    <m/>
    <m/>
    <m/>
    <m/>
    <m/>
    <m/>
    <m/>
    <m/>
    <m/>
    <m/>
    <m/>
    <m/>
    <m/>
    <m/>
    <m/>
    <m/>
    <m/>
    <m/>
    <m/>
    <m/>
    <m/>
    <m/>
    <m/>
    <m/>
    <m/>
    <m/>
    <m/>
    <n v="5.26"/>
    <m/>
    <m/>
    <m/>
    <m/>
    <m/>
    <m/>
    <m/>
    <m/>
    <m/>
    <m/>
    <m/>
    <m/>
    <m/>
    <m/>
    <m/>
    <m/>
    <m/>
    <m/>
    <m/>
    <m/>
    <m/>
    <m/>
    <m/>
    <n v="3.9"/>
    <m/>
    <m/>
    <m/>
    <m/>
    <m/>
    <m/>
    <m/>
    <m/>
    <m/>
    <m/>
    <m/>
    <m/>
    <m/>
    <m/>
    <m/>
    <m/>
    <m/>
    <m/>
    <m/>
    <m/>
    <m/>
    <m/>
    <m/>
    <m/>
    <m/>
    <m/>
    <m/>
    <n v="2.59"/>
    <n v="5.88"/>
    <m/>
    <m/>
    <n v="9.16"/>
    <n v="0"/>
    <n v="9.16"/>
    <n v="8.4700000000000006"/>
    <n v="17.63"/>
    <n v="8.9202590568710784E-4"/>
    <n v="0.51956891661939875"/>
  </r>
  <r>
    <n v="27"/>
    <n v="106"/>
    <s v="Quinsam R"/>
    <s v="OPS"/>
    <s v="124"/>
    <s v="Chinook"/>
    <s v="3"/>
    <x v="0"/>
    <x v="13"/>
    <n v="106"/>
    <x v="11"/>
    <s v="CK-29"/>
    <s v="EAST VANCOUVER ISLAND-NORTH_FA_0.x"/>
    <s v="M"/>
    <s v="H"/>
    <n v="420"/>
    <s v="Discovery Passage Seapens"/>
    <n v="420"/>
    <s v="Discovery Pass"/>
    <s v="JNST"/>
    <s v="S"/>
    <x v="2"/>
    <s v="184467"/>
    <n v="0"/>
    <x v="770"/>
    <n v="2017"/>
    <s v="20170503"/>
    <s v="20170503"/>
    <n v="90"/>
    <n v="7.77"/>
    <m/>
    <s v="CWT"/>
    <s v="B"/>
    <x v="0"/>
    <s v="Y"/>
    <s v="Y"/>
    <s v="Y"/>
    <n v="9.9000000000000008E-3"/>
    <s v="AD Clip"/>
    <n v="19764"/>
    <n v="19764"/>
    <n v="234475"/>
    <n v="4"/>
    <n v="36108"/>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4"/>
    <m/>
    <m/>
    <m/>
    <m/>
    <n v="1.4"/>
    <n v="4.25"/>
    <m/>
    <m/>
    <n v="0"/>
    <n v="1.94"/>
    <n v="1.94"/>
    <n v="5.65"/>
    <n v="7.59"/>
    <n v="3.840315725561627E-4"/>
    <n v="0.25559947299077734"/>
  </r>
  <r>
    <n v="27"/>
    <n v="106"/>
    <s v="Quinsam R"/>
    <s v="OPS"/>
    <s v="124"/>
    <s v="Chinook"/>
    <s v="3"/>
    <x v="0"/>
    <x v="13"/>
    <n v="106"/>
    <x v="11"/>
    <s v="CK-29"/>
    <s v="EAST VANCOUVER ISLAND-NORTH_FA_0.x"/>
    <s v="M"/>
    <s v="H"/>
    <n v="420"/>
    <s v="Discovery Passage Seapens"/>
    <n v="420"/>
    <s v="Discovery Pass"/>
    <s v="JNST"/>
    <s v="S"/>
    <x v="2"/>
    <s v="184468"/>
    <n v="0"/>
    <x v="771"/>
    <n v="2017"/>
    <s v="20170504"/>
    <s v="20170504"/>
    <n v="94"/>
    <n v="9.4"/>
    <m/>
    <s v="CWT"/>
    <s v="B"/>
    <x v="0"/>
    <s v="Y"/>
    <s v="Y"/>
    <s v="Y"/>
    <n v="3.3E-3"/>
    <s v="AD Clip"/>
    <n v="19764"/>
    <s v=""/>
    <n v="230330"/>
    <n v="2"/>
    <n v="36107"/>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1"/>
    <m/>
    <m/>
    <m/>
    <m/>
    <n v="0.4"/>
    <n v="0.59"/>
    <m/>
    <m/>
    <n v="0"/>
    <n v="0.31"/>
    <n v="0.31"/>
    <n v="0.99"/>
    <n v="1.2999999999999998"/>
    <n v="6.5776158672333521E-5"/>
    <n v="0.2384615384615385"/>
  </r>
  <r>
    <n v="27"/>
    <n v="106"/>
    <s v="Quinsam R"/>
    <s v="OPS"/>
    <s v="124"/>
    <s v="Chinook"/>
    <s v="3"/>
    <x v="0"/>
    <x v="13"/>
    <n v="106"/>
    <x v="11"/>
    <s v="CK-29"/>
    <s v="EAST VANCOUVER ISLAND-NORTH_FA_0.x"/>
    <s v="M"/>
    <s v="H"/>
    <n v="420"/>
    <s v="Discovery Passage Seapens"/>
    <n v="420"/>
    <s v="Discovery Pass"/>
    <s v="JNST"/>
    <s v="S"/>
    <x v="2"/>
    <s v="184468"/>
    <n v="0"/>
    <x v="771"/>
    <n v="2017"/>
    <s v="20170504"/>
    <s v="20170504"/>
    <n v="94"/>
    <n v="9.4"/>
    <m/>
    <s v="CWT"/>
    <s v="B"/>
    <x v="0"/>
    <s v="Y"/>
    <s v="Y"/>
    <s v="Y"/>
    <n v="3.3E-3"/>
    <s v="AD Clip"/>
    <n v="19764"/>
    <s v=""/>
    <n v="230330"/>
    <n v="3"/>
    <n v="36107"/>
    <n v="2019"/>
    <m/>
    <m/>
    <m/>
    <m/>
    <m/>
    <m/>
    <m/>
    <m/>
    <m/>
    <m/>
    <m/>
    <m/>
    <m/>
    <m/>
    <m/>
    <m/>
    <m/>
    <m/>
    <m/>
    <m/>
    <m/>
    <m/>
    <m/>
    <m/>
    <m/>
    <m/>
    <m/>
    <m/>
    <m/>
    <m/>
    <m/>
    <m/>
    <m/>
    <m/>
    <m/>
    <m/>
    <m/>
    <m/>
    <m/>
    <m/>
    <m/>
    <m/>
    <m/>
    <m/>
    <m/>
    <m/>
    <m/>
    <m/>
    <m/>
    <n v="6.31"/>
    <m/>
    <m/>
    <m/>
    <m/>
    <m/>
    <m/>
    <m/>
    <m/>
    <m/>
    <m/>
    <m/>
    <m/>
    <m/>
    <m/>
    <m/>
    <m/>
    <m/>
    <m/>
    <m/>
    <m/>
    <m/>
    <m/>
    <m/>
    <m/>
    <m/>
    <m/>
    <m/>
    <m/>
    <m/>
    <m/>
    <m/>
    <m/>
    <m/>
    <m/>
    <m/>
    <m/>
    <m/>
    <m/>
    <m/>
    <m/>
    <m/>
    <m/>
    <m/>
    <m/>
    <m/>
    <m/>
    <m/>
    <m/>
    <m/>
    <m/>
    <m/>
    <m/>
    <m/>
    <m/>
    <m/>
    <m/>
    <m/>
    <m/>
    <m/>
    <m/>
    <m/>
    <m/>
    <m/>
    <m/>
    <m/>
    <m/>
    <m/>
    <m/>
    <m/>
    <m/>
    <m/>
    <m/>
    <m/>
    <m/>
    <m/>
    <m/>
    <m/>
    <m/>
    <m/>
    <m/>
    <m/>
    <m/>
    <m/>
    <m/>
    <m/>
    <m/>
    <n v="3.9"/>
    <m/>
    <m/>
    <m/>
    <m/>
    <m/>
    <m/>
    <m/>
    <m/>
    <m/>
    <m/>
    <m/>
    <m/>
    <m/>
    <m/>
    <m/>
    <m/>
    <m/>
    <m/>
    <m/>
    <m/>
    <m/>
    <m/>
    <n v="7.96"/>
    <m/>
    <m/>
    <m/>
    <m/>
    <n v="1.39"/>
    <n v="1.66"/>
    <m/>
    <m/>
    <n v="10.210000000000001"/>
    <n v="7.96"/>
    <n v="18.170000000000002"/>
    <n v="3.05"/>
    <n v="21.22"/>
    <n v="1.0736692977130135E-3"/>
    <n v="0.85626767200754017"/>
  </r>
  <r>
    <n v="27"/>
    <n v="106"/>
    <s v="Quinsam R"/>
    <s v="OPS"/>
    <s v="124"/>
    <s v="Chinook"/>
    <s v="3"/>
    <x v="0"/>
    <x v="13"/>
    <n v="106"/>
    <x v="11"/>
    <s v="CK-29"/>
    <s v="EAST VANCOUVER ISLAND-NORTH_FA_0.x"/>
    <s v="M"/>
    <s v="H"/>
    <n v="420"/>
    <s v="Discovery Passage Seapens"/>
    <n v="420"/>
    <s v="Discovery Pass"/>
    <s v="JNST"/>
    <s v="S"/>
    <x v="2"/>
    <s v="184468"/>
    <n v="0"/>
    <x v="771"/>
    <n v="2017"/>
    <s v="20170504"/>
    <s v="20170504"/>
    <n v="94"/>
    <n v="9.4"/>
    <m/>
    <s v="CWT"/>
    <s v="B"/>
    <x v="0"/>
    <s v="Y"/>
    <s v="Y"/>
    <s v="Y"/>
    <n v="3.3E-3"/>
    <s v="AD Clip"/>
    <n v="19764"/>
    <n v="19764"/>
    <n v="230330"/>
    <n v="4"/>
    <n v="36107"/>
    <n v="2020"/>
    <m/>
    <m/>
    <m/>
    <m/>
    <m/>
    <m/>
    <m/>
    <m/>
    <m/>
    <m/>
    <m/>
    <m/>
    <m/>
    <m/>
    <m/>
    <m/>
    <m/>
    <m/>
    <m/>
    <m/>
    <m/>
    <m/>
    <m/>
    <m/>
    <m/>
    <m/>
    <m/>
    <m/>
    <m/>
    <m/>
    <m/>
    <m/>
    <m/>
    <m/>
    <m/>
    <m/>
    <m/>
    <m/>
    <m/>
    <m/>
    <m/>
    <m/>
    <m/>
    <m/>
    <m/>
    <m/>
    <m/>
    <m/>
    <m/>
    <n v="7.99"/>
    <m/>
    <m/>
    <m/>
    <m/>
    <m/>
    <m/>
    <m/>
    <m/>
    <m/>
    <m/>
    <m/>
    <m/>
    <m/>
    <m/>
    <m/>
    <m/>
    <m/>
    <m/>
    <m/>
    <m/>
    <m/>
    <m/>
    <m/>
    <m/>
    <m/>
    <m/>
    <m/>
    <m/>
    <m/>
    <m/>
    <m/>
    <m/>
    <m/>
    <m/>
    <m/>
    <m/>
    <m/>
    <m/>
    <m/>
    <m/>
    <m/>
    <m/>
    <m/>
    <m/>
    <m/>
    <m/>
    <m/>
    <m/>
    <m/>
    <m/>
    <m/>
    <m/>
    <m/>
    <m/>
    <m/>
    <m/>
    <m/>
    <m/>
    <m/>
    <m/>
    <m/>
    <m/>
    <m/>
    <m/>
    <m/>
    <m/>
    <m/>
    <m/>
    <m/>
    <m/>
    <m/>
    <m/>
    <m/>
    <m/>
    <m/>
    <m/>
    <m/>
    <m/>
    <m/>
    <m/>
    <m/>
    <m/>
    <m/>
    <m/>
    <m/>
    <m/>
    <m/>
    <m/>
    <m/>
    <m/>
    <m/>
    <m/>
    <m/>
    <m/>
    <m/>
    <m/>
    <m/>
    <n v="5.83"/>
    <m/>
    <m/>
    <m/>
    <m/>
    <m/>
    <m/>
    <m/>
    <m/>
    <m/>
    <m/>
    <m/>
    <n v="7.69"/>
    <m/>
    <m/>
    <m/>
    <m/>
    <n v="3.64"/>
    <n v="27.53"/>
    <m/>
    <m/>
    <n v="13.82"/>
    <n v="7.69"/>
    <n v="21.51"/>
    <n v="31.17"/>
    <n v="52.68"/>
    <n v="2.665452337583485E-3"/>
    <n v="0.40831435079726652"/>
  </r>
  <r>
    <n v="27"/>
    <n v="106"/>
    <s v="Quinsam R"/>
    <s v="OPS"/>
    <s v="124"/>
    <s v="Chinook"/>
    <s v="3"/>
    <x v="0"/>
    <x v="13"/>
    <n v="106"/>
    <x v="11"/>
    <s v="CK-29"/>
    <s v="EAST VANCOUVER ISLAND-NORTH_FA_0.x"/>
    <s v="M"/>
    <s v="H"/>
    <n v="420"/>
    <s v="Discovery Passage Seapens"/>
    <n v="420"/>
    <s v="Discovery Pass"/>
    <s v="JNST"/>
    <s v="S"/>
    <x v="2"/>
    <s v="184469"/>
    <n v="0"/>
    <x v="772"/>
    <n v="2017"/>
    <s v="20170424"/>
    <s v="20170501"/>
    <n v="86"/>
    <n v="6.72"/>
    <m/>
    <s v="CWT"/>
    <s v="B"/>
    <x v="0"/>
    <s v="Y"/>
    <s v="Y"/>
    <s v="Y"/>
    <n v="1.77E-2"/>
    <s v="AD Clip"/>
    <n v="19817"/>
    <s v=""/>
    <n v="158782"/>
    <n v="2"/>
    <n v="36109"/>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
    <n v="0.59"/>
    <m/>
    <m/>
    <n v="0"/>
    <n v="0"/>
    <n v="0"/>
    <n v="0.99"/>
    <n v="0.99"/>
    <n v="4.9957107533935508E-5"/>
    <n v="0"/>
  </r>
  <r>
    <n v="27"/>
    <n v="106"/>
    <s v="Quinsam R"/>
    <s v="OPS"/>
    <s v="124"/>
    <s v="Chinook"/>
    <s v="3"/>
    <x v="0"/>
    <x v="13"/>
    <n v="106"/>
    <x v="11"/>
    <s v="CK-29"/>
    <s v="EAST VANCOUVER ISLAND-NORTH_FA_0.x"/>
    <s v="M"/>
    <s v="H"/>
    <n v="420"/>
    <s v="Discovery Passage Seapens"/>
    <n v="420"/>
    <s v="Discovery Pass"/>
    <s v="JNST"/>
    <s v="S"/>
    <x v="2"/>
    <s v="184469"/>
    <n v="0"/>
    <x v="772"/>
    <n v="2017"/>
    <s v="20170424"/>
    <s v="20170501"/>
    <n v="86"/>
    <n v="6.72"/>
    <m/>
    <s v="CWT"/>
    <s v="B"/>
    <x v="0"/>
    <s v="Y"/>
    <s v="Y"/>
    <s v="Y"/>
    <n v="1.77E-2"/>
    <s v="AD Clip"/>
    <n v="19817"/>
    <s v=""/>
    <n v="158782"/>
    <n v="3"/>
    <n v="36109"/>
    <n v="2019"/>
    <m/>
    <m/>
    <m/>
    <m/>
    <m/>
    <m/>
    <m/>
    <m/>
    <m/>
    <m/>
    <m/>
    <m/>
    <m/>
    <m/>
    <m/>
    <m/>
    <m/>
    <m/>
    <m/>
    <m/>
    <m/>
    <m/>
    <m/>
    <m/>
    <m/>
    <m/>
    <m/>
    <m/>
    <n v="4.82"/>
    <m/>
    <m/>
    <m/>
    <m/>
    <m/>
    <m/>
    <m/>
    <m/>
    <m/>
    <m/>
    <m/>
    <m/>
    <m/>
    <m/>
    <m/>
    <m/>
    <m/>
    <m/>
    <m/>
    <m/>
    <n v="6.31"/>
    <m/>
    <m/>
    <m/>
    <m/>
    <m/>
    <m/>
    <m/>
    <m/>
    <m/>
    <m/>
    <m/>
    <m/>
    <m/>
    <m/>
    <m/>
    <m/>
    <m/>
    <m/>
    <m/>
    <m/>
    <m/>
    <m/>
    <m/>
    <m/>
    <m/>
    <m/>
    <m/>
    <m/>
    <m/>
    <m/>
    <m/>
    <m/>
    <m/>
    <m/>
    <m/>
    <m/>
    <m/>
    <m/>
    <m/>
    <m/>
    <m/>
    <m/>
    <m/>
    <m/>
    <m/>
    <m/>
    <m/>
    <m/>
    <m/>
    <m/>
    <m/>
    <m/>
    <m/>
    <m/>
    <m/>
    <m/>
    <m/>
    <m/>
    <m/>
    <m/>
    <m/>
    <m/>
    <m/>
    <m/>
    <m/>
    <m/>
    <m/>
    <m/>
    <m/>
    <m/>
    <m/>
    <m/>
    <m/>
    <m/>
    <m/>
    <m/>
    <m/>
    <m/>
    <m/>
    <m/>
    <m/>
    <m/>
    <m/>
    <m/>
    <m/>
    <m/>
    <n v="3.9"/>
    <m/>
    <m/>
    <m/>
    <m/>
    <m/>
    <m/>
    <m/>
    <m/>
    <m/>
    <m/>
    <n v="7.86"/>
    <m/>
    <m/>
    <m/>
    <m/>
    <m/>
    <m/>
    <m/>
    <m/>
    <m/>
    <m/>
    <m/>
    <n v="5.19"/>
    <m/>
    <m/>
    <m/>
    <m/>
    <n v="4.41"/>
    <n v="5.7"/>
    <m/>
    <m/>
    <n v="22.89"/>
    <n v="5.19"/>
    <n v="28.08"/>
    <n v="10.11"/>
    <n v="38.19"/>
    <n v="1.9271332694151485E-3"/>
    <n v="0.73527101335428124"/>
  </r>
  <r>
    <n v="27"/>
    <n v="106"/>
    <s v="Quinsam R"/>
    <s v="OPS"/>
    <s v="124"/>
    <s v="Chinook"/>
    <s v="3"/>
    <x v="0"/>
    <x v="13"/>
    <n v="106"/>
    <x v="11"/>
    <s v="CK-29"/>
    <s v="EAST VANCOUVER ISLAND-NORTH_FA_0.x"/>
    <s v="M"/>
    <s v="H"/>
    <n v="420"/>
    <s v="Discovery Passage Seapens"/>
    <n v="420"/>
    <s v="Discovery Pass"/>
    <s v="JNST"/>
    <s v="S"/>
    <x v="2"/>
    <s v="184469"/>
    <n v="0"/>
    <x v="772"/>
    <n v="2017"/>
    <s v="20170424"/>
    <s v="20170501"/>
    <n v="86"/>
    <n v="6.72"/>
    <m/>
    <s v="CWT"/>
    <s v="B"/>
    <x v="0"/>
    <s v="Y"/>
    <s v="Y"/>
    <s v="Y"/>
    <n v="1.77E-2"/>
    <s v="AD Clip"/>
    <n v="19817"/>
    <n v="19817"/>
    <n v="158782"/>
    <n v="4"/>
    <n v="36109"/>
    <n v="2020"/>
    <m/>
    <m/>
    <m/>
    <m/>
    <m/>
    <m/>
    <m/>
    <m/>
    <m/>
    <m/>
    <m/>
    <m/>
    <m/>
    <m/>
    <m/>
    <m/>
    <m/>
    <m/>
    <m/>
    <m/>
    <m/>
    <m/>
    <m/>
    <m/>
    <m/>
    <m/>
    <m/>
    <m/>
    <m/>
    <m/>
    <m/>
    <m/>
    <m/>
    <m/>
    <m/>
    <m/>
    <m/>
    <m/>
    <m/>
    <m/>
    <m/>
    <m/>
    <m/>
    <m/>
    <m/>
    <m/>
    <m/>
    <m/>
    <m/>
    <n v="8.06"/>
    <m/>
    <m/>
    <m/>
    <m/>
    <m/>
    <m/>
    <m/>
    <m/>
    <m/>
    <m/>
    <m/>
    <m/>
    <m/>
    <m/>
    <m/>
    <m/>
    <m/>
    <m/>
    <m/>
    <m/>
    <m/>
    <m/>
    <m/>
    <m/>
    <m/>
    <m/>
    <m/>
    <m/>
    <m/>
    <m/>
    <m/>
    <m/>
    <m/>
    <m/>
    <m/>
    <m/>
    <m/>
    <m/>
    <m/>
    <m/>
    <m/>
    <m/>
    <m/>
    <m/>
    <m/>
    <m/>
    <m/>
    <m/>
    <m/>
    <m/>
    <m/>
    <m/>
    <m/>
    <m/>
    <m/>
    <m/>
    <m/>
    <m/>
    <m/>
    <m/>
    <m/>
    <m/>
    <m/>
    <m/>
    <m/>
    <m/>
    <m/>
    <m/>
    <m/>
    <m/>
    <m/>
    <m/>
    <m/>
    <m/>
    <m/>
    <m/>
    <m/>
    <m/>
    <m/>
    <m/>
    <m/>
    <m/>
    <m/>
    <m/>
    <m/>
    <m/>
    <m/>
    <m/>
    <m/>
    <m/>
    <m/>
    <m/>
    <m/>
    <m/>
    <m/>
    <m/>
    <m/>
    <m/>
    <m/>
    <m/>
    <m/>
    <m/>
    <m/>
    <m/>
    <m/>
    <m/>
    <m/>
    <m/>
    <m/>
    <n v="3.12"/>
    <m/>
    <m/>
    <m/>
    <m/>
    <n v="2.33"/>
    <n v="12.18"/>
    <n v="0.56999999999999995"/>
    <m/>
    <n v="8.06"/>
    <n v="3.12"/>
    <n v="11.18"/>
    <n v="15.08"/>
    <n v="26.259999999999998"/>
    <n v="1.3251248927688348E-3"/>
    <n v="0.42574257425742579"/>
  </r>
  <r>
    <n v="27"/>
    <n v="106"/>
    <s v="Quinsam R"/>
    <s v="OPS"/>
    <s v="124"/>
    <s v="Chinook"/>
    <s v="3"/>
    <x v="0"/>
    <x v="13"/>
    <n v="106"/>
    <x v="11"/>
    <s v="CK-29"/>
    <s v="EAST VANCOUVER ISLAND-NORTH_FA_0.x"/>
    <s v="M"/>
    <s v="H"/>
    <n v="106"/>
    <s v="Quinsam River H"/>
    <n v="291"/>
    <s v="Quinsam Lk"/>
    <s v="JNST"/>
    <s v="F"/>
    <x v="3"/>
    <s v="184494"/>
    <n v="0"/>
    <x v="773"/>
    <n v="2017"/>
    <s v="20170508"/>
    <s v="20170508"/>
    <n v="73"/>
    <n v="4.29"/>
    <m/>
    <s v="CWT"/>
    <s v="B"/>
    <x v="0"/>
    <s v="Y"/>
    <s v="Y"/>
    <s v="N"/>
    <m/>
    <s v="AD Clip"/>
    <n v="20243"/>
    <s v=""/>
    <n v="102954"/>
    <n v="2"/>
    <n v="36104"/>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
    <n v="0.59"/>
    <m/>
    <m/>
    <n v="0"/>
    <n v="0"/>
    <n v="0"/>
    <n v="0.99"/>
    <n v="0.99"/>
    <n v="4.8905794595662698E-5"/>
    <n v="0"/>
  </r>
  <r>
    <n v="27"/>
    <n v="106"/>
    <s v="Quinsam R"/>
    <s v="OPS"/>
    <s v="124"/>
    <s v="Chinook"/>
    <s v="3"/>
    <x v="0"/>
    <x v="13"/>
    <n v="106"/>
    <x v="11"/>
    <s v="CK-29"/>
    <s v="EAST VANCOUVER ISLAND-NORTH_FA_0.x"/>
    <s v="M"/>
    <s v="H"/>
    <n v="106"/>
    <s v="Quinsam River H"/>
    <n v="291"/>
    <s v="Quinsam Lk"/>
    <s v="JNST"/>
    <s v="F"/>
    <x v="3"/>
    <s v="184494"/>
    <n v="0"/>
    <x v="773"/>
    <n v="2017"/>
    <s v="20170508"/>
    <s v="20170508"/>
    <n v="73"/>
    <n v="4.29"/>
    <m/>
    <s v="CWT"/>
    <s v="B"/>
    <x v="0"/>
    <s v="Y"/>
    <s v="Y"/>
    <s v="N"/>
    <m/>
    <s v="AD Clip"/>
    <n v="20243"/>
    <s v=""/>
    <n v="102954"/>
    <n v="3"/>
    <n v="36104"/>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400000000000002"/>
    <m/>
    <m/>
    <m/>
    <m/>
    <n v="4.32"/>
    <n v="5.76"/>
    <m/>
    <m/>
    <n v="0"/>
    <n v="2.2400000000000002"/>
    <n v="2.2400000000000002"/>
    <n v="10.08"/>
    <n v="12.32"/>
    <n v="6.0860544385713585E-4"/>
    <n v="0.18181818181818182"/>
  </r>
  <r>
    <n v="27"/>
    <n v="106"/>
    <s v="Quinsam R"/>
    <s v="OPS"/>
    <s v="124"/>
    <s v="Chinook"/>
    <s v="3"/>
    <x v="0"/>
    <x v="13"/>
    <n v="106"/>
    <x v="11"/>
    <s v="CK-29"/>
    <s v="EAST VANCOUVER ISLAND-NORTH_FA_0.x"/>
    <s v="M"/>
    <s v="H"/>
    <n v="106"/>
    <s v="Quinsam River H"/>
    <n v="291"/>
    <s v="Quinsam Lk"/>
    <s v="JNST"/>
    <s v="F"/>
    <x v="3"/>
    <s v="184494"/>
    <n v="0"/>
    <x v="773"/>
    <n v="2017"/>
    <s v="20170508"/>
    <s v="20170508"/>
    <n v="73"/>
    <n v="4.29"/>
    <m/>
    <s v="CWT"/>
    <s v="B"/>
    <x v="0"/>
    <s v="Y"/>
    <s v="Y"/>
    <s v="N"/>
    <m/>
    <s v="AD Clip"/>
    <n v="20243"/>
    <s v=""/>
    <n v="102954"/>
    <n v="4"/>
    <n v="36104"/>
    <n v="2020"/>
    <m/>
    <m/>
    <m/>
    <m/>
    <n v="8.83"/>
    <m/>
    <m/>
    <m/>
    <m/>
    <m/>
    <m/>
    <m/>
    <m/>
    <m/>
    <m/>
    <m/>
    <m/>
    <m/>
    <m/>
    <m/>
    <m/>
    <m/>
    <m/>
    <m/>
    <m/>
    <m/>
    <m/>
    <m/>
    <m/>
    <m/>
    <m/>
    <m/>
    <m/>
    <m/>
    <m/>
    <m/>
    <m/>
    <m/>
    <m/>
    <m/>
    <m/>
    <m/>
    <m/>
    <m/>
    <m/>
    <m/>
    <m/>
    <m/>
    <m/>
    <m/>
    <m/>
    <m/>
    <m/>
    <m/>
    <m/>
    <m/>
    <m/>
    <m/>
    <m/>
    <n v="7.99"/>
    <m/>
    <m/>
    <m/>
    <m/>
    <m/>
    <m/>
    <m/>
    <m/>
    <m/>
    <m/>
    <m/>
    <m/>
    <m/>
    <m/>
    <m/>
    <m/>
    <m/>
    <m/>
    <m/>
    <m/>
    <m/>
    <m/>
    <m/>
    <m/>
    <m/>
    <m/>
    <m/>
    <m/>
    <m/>
    <m/>
    <m/>
    <m/>
    <m/>
    <m/>
    <m/>
    <m/>
    <m/>
    <m/>
    <m/>
    <m/>
    <m/>
    <m/>
    <m/>
    <m/>
    <m/>
    <m/>
    <m/>
    <m/>
    <m/>
    <m/>
    <m/>
    <m/>
    <m/>
    <m/>
    <m/>
    <m/>
    <m/>
    <m/>
    <m/>
    <m/>
    <m/>
    <m/>
    <m/>
    <m/>
    <m/>
    <m/>
    <m/>
    <m/>
    <m/>
    <m/>
    <m/>
    <m/>
    <m/>
    <m/>
    <m/>
    <m/>
    <m/>
    <m/>
    <m/>
    <m/>
    <m/>
    <m/>
    <m/>
    <m/>
    <m/>
    <m/>
    <m/>
    <n v="5.83"/>
    <m/>
    <m/>
    <m/>
    <m/>
    <m/>
    <m/>
    <m/>
    <m/>
    <m/>
    <m/>
    <m/>
    <n v="9.49"/>
    <m/>
    <m/>
    <m/>
    <m/>
    <n v="22.32"/>
    <n v="35.42"/>
    <m/>
    <m/>
    <n v="22.65"/>
    <n v="9.49"/>
    <n v="32.14"/>
    <n v="57.74"/>
    <n v="89.88"/>
    <n v="4.440053351775922E-3"/>
    <n v="0.35758789497107257"/>
  </r>
  <r>
    <n v="27"/>
    <n v="106"/>
    <s v="Quinsam R"/>
    <s v="OPS"/>
    <s v="124"/>
    <s v="Chinook"/>
    <s v="3"/>
    <x v="0"/>
    <x v="13"/>
    <n v="106"/>
    <x v="11"/>
    <s v="CK-29"/>
    <s v="EAST VANCOUVER ISLAND-NORTH_FA_0.x"/>
    <s v="M"/>
    <s v="H"/>
    <n v="106"/>
    <s v="Quinsam River H"/>
    <n v="291"/>
    <s v="Quinsam Lk"/>
    <s v="JNST"/>
    <s v="F"/>
    <x v="3"/>
    <s v="184494"/>
    <n v="0"/>
    <x v="773"/>
    <n v="2017"/>
    <s v="20170508"/>
    <s v="20170508"/>
    <n v="73"/>
    <n v="4.29"/>
    <m/>
    <s v="CWT"/>
    <s v="B"/>
    <x v="0"/>
    <s v="Y"/>
    <s v="Y"/>
    <s v="N"/>
    <m/>
    <s v="AD Clip"/>
    <n v="20243"/>
    <n v="20243"/>
    <n v="102954"/>
    <n v="5"/>
    <n v="36104"/>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
    <m/>
    <m/>
    <m/>
    <m/>
    <n v="5.29"/>
    <n v="2.44"/>
    <m/>
    <m/>
    <n v="0"/>
    <n v="1.4"/>
    <n v="1.4"/>
    <n v="7.73"/>
    <n v="9.129999999999999"/>
    <n v="4.5102010571555594E-4"/>
    <n v="0.15334063526834613"/>
  </r>
  <r>
    <n v="27"/>
    <n v="106"/>
    <s v="Quinsam R"/>
    <s v="OPS"/>
    <s v="124"/>
    <s v="Chinook"/>
    <s v="3"/>
    <x v="0"/>
    <x v="13"/>
    <n v="106"/>
    <x v="11"/>
    <s v="CK-29"/>
    <s v="EAST VANCOUVER ISLAND-NORTH_FA_0.x"/>
    <s v="M"/>
    <s v="H"/>
    <n v="106"/>
    <s v="Quinsam River H"/>
    <n v="291"/>
    <s v="Quinsam Lk"/>
    <s v="JNST"/>
    <s v="F"/>
    <x v="3"/>
    <s v="184495"/>
    <n v="0"/>
    <x v="774"/>
    <n v="2017"/>
    <s v="20170508"/>
    <s v="20170508"/>
    <n v="73"/>
    <n v="4.29"/>
    <m/>
    <s v="CWT"/>
    <s v="B"/>
    <x v="0"/>
    <s v="Y"/>
    <s v="Y"/>
    <s v="N"/>
    <m/>
    <s v="AD Clip"/>
    <n v="20520"/>
    <s v=""/>
    <n v="104365"/>
    <n v="2"/>
    <n v="36105"/>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
    <m/>
    <m/>
    <m/>
    <m/>
    <n v="0.4"/>
    <n v="0.59"/>
    <m/>
    <m/>
    <n v="0"/>
    <n v="0.2"/>
    <n v="0.2"/>
    <n v="0.99"/>
    <n v="1.19"/>
    <n v="5.7992202729044831E-5"/>
    <n v="0.16806722689075632"/>
  </r>
  <r>
    <n v="27"/>
    <n v="106"/>
    <s v="Quinsam R"/>
    <s v="OPS"/>
    <s v="124"/>
    <s v="Chinook"/>
    <s v="3"/>
    <x v="0"/>
    <x v="13"/>
    <n v="106"/>
    <x v="11"/>
    <s v="CK-29"/>
    <s v="EAST VANCOUVER ISLAND-NORTH_FA_0.x"/>
    <s v="M"/>
    <s v="H"/>
    <n v="106"/>
    <s v="Quinsam River H"/>
    <n v="291"/>
    <s v="Quinsam Lk"/>
    <s v="JNST"/>
    <s v="F"/>
    <x v="3"/>
    <s v="184495"/>
    <n v="0"/>
    <x v="774"/>
    <n v="2017"/>
    <s v="20170508"/>
    <s v="20170508"/>
    <n v="73"/>
    <n v="4.29"/>
    <m/>
    <s v="CWT"/>
    <s v="B"/>
    <x v="0"/>
    <s v="Y"/>
    <s v="Y"/>
    <s v="N"/>
    <m/>
    <s v="AD Clip"/>
    <n v="20520"/>
    <s v=""/>
    <n v="104365"/>
    <n v="3"/>
    <n v="36105"/>
    <n v="2019"/>
    <m/>
    <m/>
    <m/>
    <m/>
    <m/>
    <m/>
    <m/>
    <m/>
    <m/>
    <m/>
    <m/>
    <m/>
    <m/>
    <m/>
    <m/>
    <m/>
    <m/>
    <m/>
    <m/>
    <m/>
    <m/>
    <m/>
    <m/>
    <m/>
    <m/>
    <m/>
    <m/>
    <m/>
    <m/>
    <m/>
    <m/>
    <m/>
    <m/>
    <m/>
    <n v="4.82"/>
    <m/>
    <m/>
    <m/>
    <m/>
    <m/>
    <m/>
    <m/>
    <m/>
    <m/>
    <m/>
    <m/>
    <m/>
    <m/>
    <m/>
    <m/>
    <m/>
    <m/>
    <m/>
    <m/>
    <m/>
    <m/>
    <m/>
    <m/>
    <m/>
    <m/>
    <m/>
    <m/>
    <m/>
    <m/>
    <m/>
    <m/>
    <m/>
    <m/>
    <m/>
    <m/>
    <m/>
    <m/>
    <m/>
    <m/>
    <m/>
    <m/>
    <m/>
    <m/>
    <m/>
    <m/>
    <m/>
    <m/>
    <m/>
    <m/>
    <m/>
    <m/>
    <m/>
    <m/>
    <m/>
    <m/>
    <m/>
    <m/>
    <m/>
    <m/>
    <m/>
    <m/>
    <m/>
    <m/>
    <m/>
    <m/>
    <m/>
    <m/>
    <m/>
    <m/>
    <m/>
    <m/>
    <m/>
    <m/>
    <m/>
    <m/>
    <m/>
    <m/>
    <m/>
    <m/>
    <m/>
    <m/>
    <m/>
    <m/>
    <m/>
    <m/>
    <m/>
    <m/>
    <m/>
    <m/>
    <m/>
    <m/>
    <m/>
    <m/>
    <m/>
    <m/>
    <m/>
    <m/>
    <m/>
    <m/>
    <m/>
    <m/>
    <m/>
    <m/>
    <m/>
    <m/>
    <m/>
    <m/>
    <m/>
    <m/>
    <m/>
    <m/>
    <m/>
    <m/>
    <m/>
    <m/>
    <m/>
    <m/>
    <m/>
    <m/>
    <m/>
    <m/>
    <m/>
    <m/>
    <m/>
    <n v="12.49"/>
    <m/>
    <m/>
    <m/>
    <m/>
    <n v="5.18"/>
    <n v="6.92"/>
    <m/>
    <m/>
    <n v="4.82"/>
    <n v="12.49"/>
    <n v="17.309999999999999"/>
    <n v="12.1"/>
    <n v="29.410000000000004"/>
    <n v="1.4332358674463939E-3"/>
    <n v="0.58857531451887102"/>
  </r>
  <r>
    <n v="27"/>
    <n v="106"/>
    <s v="Quinsam R"/>
    <s v="OPS"/>
    <s v="124"/>
    <s v="Chinook"/>
    <s v="3"/>
    <x v="0"/>
    <x v="13"/>
    <n v="106"/>
    <x v="11"/>
    <s v="CK-29"/>
    <s v="EAST VANCOUVER ISLAND-NORTH_FA_0.x"/>
    <s v="M"/>
    <s v="H"/>
    <n v="106"/>
    <s v="Quinsam River H"/>
    <n v="291"/>
    <s v="Quinsam Lk"/>
    <s v="JNST"/>
    <s v="F"/>
    <x v="3"/>
    <s v="184495"/>
    <n v="0"/>
    <x v="774"/>
    <n v="2017"/>
    <s v="20170508"/>
    <s v="20170508"/>
    <n v="73"/>
    <n v="4.29"/>
    <m/>
    <s v="CWT"/>
    <s v="B"/>
    <x v="0"/>
    <s v="Y"/>
    <s v="Y"/>
    <s v="N"/>
    <m/>
    <s v="AD Clip"/>
    <n v="20520"/>
    <s v=""/>
    <n v="104365"/>
    <n v="4"/>
    <n v="36105"/>
    <n v="2020"/>
    <m/>
    <m/>
    <m/>
    <m/>
    <m/>
    <m/>
    <m/>
    <m/>
    <m/>
    <m/>
    <m/>
    <m/>
    <m/>
    <m/>
    <m/>
    <m/>
    <m/>
    <m/>
    <m/>
    <m/>
    <m/>
    <m/>
    <m/>
    <m/>
    <m/>
    <m/>
    <m/>
    <m/>
    <n v="3.41"/>
    <m/>
    <m/>
    <m/>
    <m/>
    <m/>
    <m/>
    <m/>
    <m/>
    <m/>
    <m/>
    <m/>
    <m/>
    <m/>
    <m/>
    <m/>
    <m/>
    <m/>
    <m/>
    <m/>
    <m/>
    <m/>
    <m/>
    <m/>
    <m/>
    <m/>
    <m/>
    <m/>
    <m/>
    <m/>
    <m/>
    <m/>
    <m/>
    <m/>
    <m/>
    <m/>
    <m/>
    <m/>
    <m/>
    <m/>
    <m/>
    <m/>
    <m/>
    <m/>
    <m/>
    <m/>
    <m/>
    <m/>
    <m/>
    <m/>
    <m/>
    <m/>
    <m/>
    <m/>
    <m/>
    <m/>
    <m/>
    <m/>
    <m/>
    <m/>
    <m/>
    <m/>
    <m/>
    <m/>
    <m/>
    <m/>
    <m/>
    <m/>
    <m/>
    <m/>
    <m/>
    <m/>
    <m/>
    <m/>
    <m/>
    <m/>
    <m/>
    <m/>
    <m/>
    <m/>
    <m/>
    <m/>
    <m/>
    <m/>
    <m/>
    <m/>
    <m/>
    <m/>
    <m/>
    <m/>
    <m/>
    <m/>
    <m/>
    <m/>
    <m/>
    <m/>
    <m/>
    <m/>
    <m/>
    <m/>
    <m/>
    <m/>
    <m/>
    <n v="14.11"/>
    <m/>
    <m/>
    <m/>
    <m/>
    <m/>
    <m/>
    <m/>
    <m/>
    <m/>
    <m/>
    <m/>
    <m/>
    <m/>
    <m/>
    <m/>
    <n v="5.83"/>
    <m/>
    <m/>
    <m/>
    <m/>
    <m/>
    <m/>
    <m/>
    <m/>
    <m/>
    <m/>
    <m/>
    <n v="15.61"/>
    <m/>
    <m/>
    <m/>
    <m/>
    <n v="12.06"/>
    <n v="27.04"/>
    <n v="0.67"/>
    <m/>
    <n v="23.35"/>
    <n v="15.61"/>
    <n v="38.96"/>
    <n v="39.770000000000003"/>
    <n v="78.73"/>
    <n v="3.8367446393762186E-3"/>
    <n v="0.49485583640289593"/>
  </r>
  <r>
    <n v="27"/>
    <n v="106"/>
    <s v="Quinsam R"/>
    <s v="OPS"/>
    <s v="124"/>
    <s v="Chinook"/>
    <s v="3"/>
    <x v="0"/>
    <x v="13"/>
    <n v="106"/>
    <x v="11"/>
    <s v="CK-29"/>
    <s v="EAST VANCOUVER ISLAND-NORTH_FA_0.x"/>
    <s v="M"/>
    <s v="H"/>
    <n v="106"/>
    <s v="Quinsam River H"/>
    <n v="291"/>
    <s v="Quinsam Lk"/>
    <s v="JNST"/>
    <s v="F"/>
    <x v="3"/>
    <s v="184495"/>
    <n v="0"/>
    <x v="774"/>
    <n v="2017"/>
    <s v="20170508"/>
    <s v="20170508"/>
    <n v="73"/>
    <n v="4.29"/>
    <m/>
    <s v="CWT"/>
    <s v="B"/>
    <x v="0"/>
    <s v="Y"/>
    <s v="Y"/>
    <s v="N"/>
    <m/>
    <s v="AD Clip"/>
    <n v="20520"/>
    <n v="20520"/>
    <n v="104365"/>
    <n v="5"/>
    <n v="36105"/>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6"/>
    <m/>
    <m/>
    <m/>
    <m/>
    <n v="2.96"/>
    <n v="1.5"/>
    <m/>
    <m/>
    <n v="0"/>
    <n v="2.76"/>
    <n v="2.76"/>
    <n v="4.46"/>
    <n v="7.22"/>
    <n v="3.5185185185185184E-4"/>
    <n v="0.38227146814404428"/>
  </r>
  <r>
    <n v="27"/>
    <n v="106"/>
    <s v="Quinsam R"/>
    <s v="OPS"/>
    <s v="124"/>
    <s v="Chinook"/>
    <s v="3"/>
    <x v="0"/>
    <x v="13"/>
    <n v="106"/>
    <x v="11"/>
    <s v="CK-29"/>
    <s v="EAST VANCOUVER ISLAND-NORTH_FA_0.x"/>
    <s v="M"/>
    <s v="H"/>
    <n v="106"/>
    <s v="Quinsam River H"/>
    <n v="106"/>
    <s v="Quinsam R"/>
    <s v="JNST"/>
    <s v="S"/>
    <x v="1"/>
    <s v="181671"/>
    <n v="0"/>
    <x v="775"/>
    <n v="2017"/>
    <s v="20170502"/>
    <s v="20170502"/>
    <n v="84"/>
    <n v="6.01"/>
    <m/>
    <s v="CWT"/>
    <s v="P"/>
    <x v="0"/>
    <s v="Y"/>
    <s v="Y"/>
    <s v="Y"/>
    <n v="6.1000000000000004E-3"/>
    <s v="AD Clip"/>
    <n v="78787"/>
    <s v=""/>
    <n v="318954"/>
    <n v="2"/>
    <n v="36111"/>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9"/>
    <m/>
    <m/>
    <m/>
    <m/>
    <m/>
    <m/>
    <m/>
    <m/>
    <n v="0"/>
    <n v="1.39"/>
    <n v="1.39"/>
    <n v="0"/>
    <n v="1.39"/>
    <n v="1.7642504474088362E-5"/>
    <n v="1"/>
  </r>
  <r>
    <n v="27"/>
    <n v="106"/>
    <s v="Quinsam R"/>
    <s v="OPS"/>
    <s v="124"/>
    <s v="Chinook"/>
    <s v="3"/>
    <x v="0"/>
    <x v="13"/>
    <n v="106"/>
    <x v="11"/>
    <s v="CK-29"/>
    <s v="EAST VANCOUVER ISLAND-NORTH_FA_0.x"/>
    <s v="M"/>
    <s v="H"/>
    <n v="106"/>
    <s v="Quinsam River H"/>
    <n v="106"/>
    <s v="Quinsam R"/>
    <s v="JNST"/>
    <s v="S"/>
    <x v="1"/>
    <s v="181671"/>
    <n v="0"/>
    <x v="775"/>
    <n v="2017"/>
    <s v="20170502"/>
    <s v="20170502"/>
    <n v="84"/>
    <n v="6.01"/>
    <m/>
    <s v="CWT"/>
    <s v="P"/>
    <x v="0"/>
    <s v="Y"/>
    <s v="Y"/>
    <s v="Y"/>
    <n v="6.1000000000000004E-3"/>
    <s v="AD Clip"/>
    <n v="78787"/>
    <s v=""/>
    <n v="318954"/>
    <n v="3"/>
    <n v="36111"/>
    <n v="2019"/>
    <m/>
    <m/>
    <m/>
    <m/>
    <m/>
    <m/>
    <m/>
    <m/>
    <m/>
    <m/>
    <m/>
    <m/>
    <m/>
    <m/>
    <m/>
    <m/>
    <m/>
    <m/>
    <m/>
    <m/>
    <m/>
    <m/>
    <m/>
    <m/>
    <m/>
    <m/>
    <m/>
    <m/>
    <n v="4.82"/>
    <m/>
    <m/>
    <m/>
    <m/>
    <m/>
    <m/>
    <m/>
    <m/>
    <m/>
    <m/>
    <m/>
    <m/>
    <m/>
    <m/>
    <m/>
    <m/>
    <m/>
    <m/>
    <m/>
    <m/>
    <m/>
    <m/>
    <m/>
    <m/>
    <m/>
    <m/>
    <m/>
    <m/>
    <m/>
    <m/>
    <m/>
    <m/>
    <m/>
    <m/>
    <m/>
    <m/>
    <m/>
    <m/>
    <m/>
    <m/>
    <m/>
    <m/>
    <m/>
    <m/>
    <m/>
    <m/>
    <m/>
    <m/>
    <m/>
    <m/>
    <m/>
    <m/>
    <m/>
    <m/>
    <m/>
    <m/>
    <m/>
    <m/>
    <m/>
    <m/>
    <m/>
    <m/>
    <m/>
    <m/>
    <m/>
    <m/>
    <m/>
    <m/>
    <m/>
    <m/>
    <m/>
    <m/>
    <m/>
    <m/>
    <m/>
    <m/>
    <m/>
    <m/>
    <m/>
    <m/>
    <m/>
    <m/>
    <m/>
    <m/>
    <m/>
    <m/>
    <m/>
    <m/>
    <m/>
    <m/>
    <m/>
    <m/>
    <m/>
    <m/>
    <m/>
    <m/>
    <m/>
    <m/>
    <m/>
    <m/>
    <m/>
    <m/>
    <n v="6.9"/>
    <m/>
    <m/>
    <m/>
    <m/>
    <n v="3.93"/>
    <m/>
    <m/>
    <m/>
    <m/>
    <m/>
    <m/>
    <m/>
    <m/>
    <m/>
    <m/>
    <n v="3.9"/>
    <m/>
    <m/>
    <m/>
    <m/>
    <m/>
    <m/>
    <m/>
    <m/>
    <m/>
    <m/>
    <m/>
    <n v="13.97"/>
    <m/>
    <m/>
    <m/>
    <m/>
    <n v="14.69"/>
    <n v="22.03"/>
    <m/>
    <m/>
    <n v="19.55"/>
    <n v="13.97"/>
    <n v="33.520000000000003"/>
    <n v="36.72"/>
    <n v="70.239999999999995"/>
    <n v="8.9151763615824943E-4"/>
    <n v="0.47722095671981785"/>
  </r>
  <r>
    <n v="27"/>
    <n v="106"/>
    <s v="Quinsam R"/>
    <s v="OPS"/>
    <s v="124"/>
    <s v="Chinook"/>
    <s v="3"/>
    <x v="0"/>
    <x v="13"/>
    <n v="106"/>
    <x v="11"/>
    <s v="CK-29"/>
    <s v="EAST VANCOUVER ISLAND-NORTH_FA_0.x"/>
    <s v="M"/>
    <s v="H"/>
    <n v="106"/>
    <s v="Quinsam River H"/>
    <n v="106"/>
    <s v="Quinsam R"/>
    <s v="JNST"/>
    <s v="S"/>
    <x v="1"/>
    <s v="181671"/>
    <n v="0"/>
    <x v="775"/>
    <n v="2017"/>
    <s v="20170502"/>
    <s v="20170502"/>
    <n v="84"/>
    <n v="6.01"/>
    <m/>
    <s v="CWT"/>
    <s v="P"/>
    <x v="0"/>
    <s v="Y"/>
    <s v="Y"/>
    <s v="Y"/>
    <n v="6.1000000000000004E-3"/>
    <s v="AD Clip"/>
    <n v="78787"/>
    <s v=""/>
    <n v="318954"/>
    <n v="4"/>
    <n v="36111"/>
    <n v="2020"/>
    <m/>
    <m/>
    <m/>
    <m/>
    <n v="8.83"/>
    <m/>
    <m/>
    <m/>
    <m/>
    <m/>
    <m/>
    <m/>
    <m/>
    <n v="5.71"/>
    <m/>
    <m/>
    <m/>
    <m/>
    <m/>
    <m/>
    <m/>
    <m/>
    <m/>
    <m/>
    <m/>
    <m/>
    <m/>
    <m/>
    <n v="3.41"/>
    <m/>
    <m/>
    <m/>
    <m/>
    <m/>
    <m/>
    <m/>
    <m/>
    <m/>
    <m/>
    <m/>
    <m/>
    <m/>
    <m/>
    <m/>
    <m/>
    <m/>
    <m/>
    <m/>
    <m/>
    <n v="15.98"/>
    <m/>
    <m/>
    <m/>
    <m/>
    <m/>
    <m/>
    <m/>
    <m/>
    <m/>
    <m/>
    <m/>
    <m/>
    <m/>
    <m/>
    <m/>
    <m/>
    <m/>
    <m/>
    <m/>
    <m/>
    <m/>
    <m/>
    <m/>
    <m/>
    <m/>
    <m/>
    <m/>
    <m/>
    <m/>
    <m/>
    <m/>
    <m/>
    <m/>
    <m/>
    <m/>
    <m/>
    <m/>
    <m/>
    <m/>
    <m/>
    <m/>
    <m/>
    <m/>
    <m/>
    <m/>
    <m/>
    <m/>
    <m/>
    <m/>
    <m/>
    <m/>
    <m/>
    <m/>
    <m/>
    <m/>
    <m/>
    <m/>
    <m/>
    <m/>
    <m/>
    <m/>
    <m/>
    <m/>
    <m/>
    <m/>
    <m/>
    <m/>
    <m/>
    <m/>
    <m/>
    <m/>
    <m/>
    <m/>
    <m/>
    <m/>
    <m/>
    <m/>
    <m/>
    <m/>
    <m/>
    <m/>
    <m/>
    <m/>
    <m/>
    <m/>
    <m/>
    <m/>
    <m/>
    <m/>
    <m/>
    <m/>
    <m/>
    <m/>
    <m/>
    <m/>
    <m/>
    <m/>
    <m/>
    <m/>
    <m/>
    <m/>
    <m/>
    <m/>
    <m/>
    <m/>
    <m/>
    <m/>
    <m/>
    <m/>
    <n v="20.3"/>
    <m/>
    <m/>
    <m/>
    <m/>
    <n v="15.45"/>
    <n v="34.869999999999997"/>
    <m/>
    <m/>
    <n v="33.93"/>
    <n v="20.3"/>
    <n v="54.23"/>
    <n v="50.32"/>
    <n v="104.55000000000001"/>
    <n v="1.3269955703352077E-3"/>
    <n v="0.51869918699186979"/>
  </r>
  <r>
    <n v="27"/>
    <n v="106"/>
    <s v="Quinsam R"/>
    <s v="OPS"/>
    <s v="124"/>
    <s v="Chinook"/>
    <s v="3"/>
    <x v="0"/>
    <x v="13"/>
    <n v="106"/>
    <x v="11"/>
    <s v="CK-29"/>
    <s v="EAST VANCOUVER ISLAND-NORTH_FA_0.x"/>
    <s v="M"/>
    <s v="H"/>
    <n v="106"/>
    <s v="Quinsam River H"/>
    <n v="106"/>
    <s v="Quinsam R"/>
    <s v="JNST"/>
    <s v="S"/>
    <x v="1"/>
    <s v="181671"/>
    <n v="0"/>
    <x v="775"/>
    <n v="2017"/>
    <s v="20170502"/>
    <s v="20170502"/>
    <n v="84"/>
    <n v="6.01"/>
    <m/>
    <s v="CWT"/>
    <s v="P"/>
    <x v="0"/>
    <s v="Y"/>
    <s v="Y"/>
    <s v="Y"/>
    <n v="6.1000000000000004E-3"/>
    <s v="AD Clip"/>
    <n v="78787"/>
    <n v="78787"/>
    <n v="318954"/>
    <n v="5"/>
    <n v="36111"/>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6"/>
    <m/>
    <m/>
    <m/>
    <m/>
    <n v="1.25"/>
    <n v="7.31"/>
    <m/>
    <m/>
    <n v="0"/>
    <n v="4.16"/>
    <n v="4.16"/>
    <n v="8.56"/>
    <n v="12.719999999999999"/>
    <n v="1.6144795461180142E-4"/>
    <n v="0.32704402515723274"/>
  </r>
  <r>
    <n v="27"/>
    <n v="106"/>
    <s v="Quinsam R"/>
    <s v="OPS"/>
    <s v="124"/>
    <s v="Chinook"/>
    <s v="3"/>
    <x v="0"/>
    <x v="13"/>
    <n v="106"/>
    <x v="11"/>
    <s v="CK-29"/>
    <s v="EAST VANCOUVER ISLAND-NORTH_FA_0.x"/>
    <s v="M"/>
    <s v="H"/>
    <n v="106"/>
    <s v="Quinsam River H"/>
    <n v="106"/>
    <s v="Quinsam R"/>
    <s v="JNST"/>
    <s v="S"/>
    <x v="1"/>
    <s v="181672"/>
    <n v="0"/>
    <x v="776"/>
    <n v="2017"/>
    <s v="20170504"/>
    <s v="20170504"/>
    <n v="85"/>
    <n v="6.63"/>
    <m/>
    <s v="CWT"/>
    <s v="P"/>
    <x v="0"/>
    <s v="Y"/>
    <s v="Y"/>
    <s v="Y"/>
    <n v="1.8E-3"/>
    <s v="AD Clip"/>
    <n v="79281"/>
    <s v=""/>
    <n v="323078"/>
    <n v="2"/>
    <n v="36110"/>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4"/>
    <n v="1.1599999999999999"/>
    <m/>
    <m/>
    <n v="0"/>
    <n v="0"/>
    <n v="0"/>
    <n v="2"/>
    <n v="2"/>
    <n v="2.5226725192669115E-5"/>
    <n v="0"/>
  </r>
  <r>
    <n v="27"/>
    <n v="106"/>
    <s v="Quinsam R"/>
    <s v="OPS"/>
    <s v="124"/>
    <s v="Chinook"/>
    <s v="3"/>
    <x v="0"/>
    <x v="13"/>
    <n v="106"/>
    <x v="11"/>
    <s v="CK-29"/>
    <s v="EAST VANCOUVER ISLAND-NORTH_FA_0.x"/>
    <s v="M"/>
    <s v="H"/>
    <n v="106"/>
    <s v="Quinsam River H"/>
    <n v="106"/>
    <s v="Quinsam R"/>
    <s v="JNST"/>
    <s v="S"/>
    <x v="1"/>
    <s v="181672"/>
    <n v="0"/>
    <x v="776"/>
    <n v="2017"/>
    <s v="20170504"/>
    <s v="20170504"/>
    <n v="85"/>
    <n v="6.63"/>
    <m/>
    <s v="CWT"/>
    <s v="P"/>
    <x v="0"/>
    <s v="Y"/>
    <s v="Y"/>
    <s v="Y"/>
    <n v="1.8E-3"/>
    <s v="AD Clip"/>
    <n v="79281"/>
    <s v=""/>
    <n v="323078"/>
    <n v="3"/>
    <n v="36110"/>
    <n v="2019"/>
    <m/>
    <m/>
    <m/>
    <m/>
    <m/>
    <m/>
    <m/>
    <m/>
    <m/>
    <m/>
    <m/>
    <m/>
    <m/>
    <m/>
    <m/>
    <m/>
    <m/>
    <m/>
    <m/>
    <m/>
    <m/>
    <m/>
    <m/>
    <m/>
    <m/>
    <m/>
    <n v="2.92"/>
    <m/>
    <m/>
    <m/>
    <m/>
    <m/>
    <m/>
    <m/>
    <m/>
    <m/>
    <m/>
    <m/>
    <m/>
    <m/>
    <m/>
    <m/>
    <m/>
    <m/>
    <m/>
    <m/>
    <m/>
    <m/>
    <m/>
    <m/>
    <m/>
    <m/>
    <m/>
    <m/>
    <m/>
    <m/>
    <m/>
    <m/>
    <m/>
    <m/>
    <m/>
    <m/>
    <m/>
    <m/>
    <m/>
    <m/>
    <m/>
    <m/>
    <m/>
    <m/>
    <m/>
    <m/>
    <m/>
    <m/>
    <m/>
    <m/>
    <m/>
    <m/>
    <m/>
    <m/>
    <m/>
    <m/>
    <m/>
    <m/>
    <m/>
    <m/>
    <m/>
    <m/>
    <m/>
    <m/>
    <m/>
    <m/>
    <m/>
    <m/>
    <m/>
    <m/>
    <m/>
    <m/>
    <m/>
    <m/>
    <m/>
    <m/>
    <m/>
    <m/>
    <m/>
    <m/>
    <m/>
    <m/>
    <m/>
    <m/>
    <m/>
    <m/>
    <m/>
    <m/>
    <m/>
    <m/>
    <m/>
    <m/>
    <m/>
    <m/>
    <m/>
    <m/>
    <m/>
    <m/>
    <m/>
    <m/>
    <m/>
    <m/>
    <m/>
    <m/>
    <m/>
    <n v="6.58"/>
    <m/>
    <m/>
    <m/>
    <m/>
    <m/>
    <m/>
    <m/>
    <m/>
    <m/>
    <m/>
    <m/>
    <m/>
    <m/>
    <m/>
    <n v="3.93"/>
    <m/>
    <m/>
    <m/>
    <m/>
    <m/>
    <m/>
    <m/>
    <m/>
    <m/>
    <m/>
    <m/>
    <m/>
    <n v="9.02"/>
    <m/>
    <m/>
    <m/>
    <m/>
    <n v="13.61"/>
    <n v="32.770000000000003"/>
    <n v="0.53"/>
    <m/>
    <n v="13.43"/>
    <n v="9.02"/>
    <n v="22.45"/>
    <n v="46.91"/>
    <n v="69.360000000000014"/>
    <n v="8.7486282968176504E-4"/>
    <n v="0.32367358708189153"/>
  </r>
  <r>
    <n v="27"/>
    <n v="106"/>
    <s v="Quinsam R"/>
    <s v="OPS"/>
    <s v="124"/>
    <s v="Chinook"/>
    <s v="3"/>
    <x v="0"/>
    <x v="13"/>
    <n v="106"/>
    <x v="11"/>
    <s v="CK-29"/>
    <s v="EAST VANCOUVER ISLAND-NORTH_FA_0.x"/>
    <s v="M"/>
    <s v="H"/>
    <n v="106"/>
    <s v="Quinsam River H"/>
    <n v="106"/>
    <s v="Quinsam R"/>
    <s v="JNST"/>
    <s v="S"/>
    <x v="1"/>
    <s v="181672"/>
    <n v="0"/>
    <x v="776"/>
    <n v="2017"/>
    <s v="20170504"/>
    <s v="20170504"/>
    <n v="85"/>
    <n v="6.63"/>
    <m/>
    <s v="CWT"/>
    <s v="P"/>
    <x v="0"/>
    <s v="Y"/>
    <s v="Y"/>
    <s v="Y"/>
    <n v="1.8E-3"/>
    <s v="AD Clip"/>
    <n v="79281"/>
    <s v=""/>
    <n v="323078"/>
    <n v="4"/>
    <n v="36110"/>
    <n v="2020"/>
    <m/>
    <m/>
    <m/>
    <m/>
    <m/>
    <m/>
    <m/>
    <m/>
    <m/>
    <m/>
    <m/>
    <m/>
    <m/>
    <n v="11.42"/>
    <m/>
    <m/>
    <m/>
    <m/>
    <m/>
    <m/>
    <m/>
    <m/>
    <m/>
    <m/>
    <m/>
    <m/>
    <m/>
    <m/>
    <m/>
    <m/>
    <m/>
    <m/>
    <m/>
    <m/>
    <n v="3.41"/>
    <m/>
    <m/>
    <m/>
    <m/>
    <m/>
    <m/>
    <m/>
    <m/>
    <m/>
    <m/>
    <m/>
    <m/>
    <m/>
    <m/>
    <n v="24.11"/>
    <m/>
    <m/>
    <m/>
    <m/>
    <m/>
    <m/>
    <m/>
    <n v="5.52"/>
    <m/>
    <m/>
    <m/>
    <m/>
    <m/>
    <m/>
    <m/>
    <m/>
    <m/>
    <m/>
    <m/>
    <m/>
    <m/>
    <m/>
    <m/>
    <m/>
    <m/>
    <m/>
    <m/>
    <m/>
    <m/>
    <m/>
    <m/>
    <m/>
    <m/>
    <m/>
    <m/>
    <m/>
    <m/>
    <n v="10.67"/>
    <m/>
    <m/>
    <m/>
    <m/>
    <m/>
    <m/>
    <m/>
    <m/>
    <m/>
    <m/>
    <m/>
    <m/>
    <m/>
    <m/>
    <m/>
    <m/>
    <m/>
    <m/>
    <m/>
    <m/>
    <m/>
    <m/>
    <m/>
    <m/>
    <m/>
    <m/>
    <m/>
    <m/>
    <m/>
    <m/>
    <m/>
    <m/>
    <m/>
    <m/>
    <m/>
    <m/>
    <m/>
    <m/>
    <m/>
    <m/>
    <m/>
    <m/>
    <m/>
    <m/>
    <m/>
    <m/>
    <m/>
    <m/>
    <m/>
    <m/>
    <m/>
    <m/>
    <m/>
    <m/>
    <m/>
    <m/>
    <m/>
    <m/>
    <m/>
    <m/>
    <m/>
    <m/>
    <m/>
    <m/>
    <m/>
    <m/>
    <m/>
    <m/>
    <m/>
    <m/>
    <m/>
    <n v="20.88"/>
    <m/>
    <m/>
    <m/>
    <m/>
    <n v="18.36"/>
    <n v="49.68"/>
    <n v="0.37"/>
    <m/>
    <n v="55.13"/>
    <n v="20.88"/>
    <n v="76.010000000000005"/>
    <n v="68.41"/>
    <n v="144.41999999999999"/>
    <n v="1.8216218261626366E-3"/>
    <n v="0.52631214513225322"/>
  </r>
  <r>
    <n v="27"/>
    <n v="106"/>
    <s v="Quinsam R"/>
    <s v="OPS"/>
    <s v="124"/>
    <s v="Chinook"/>
    <s v="3"/>
    <x v="0"/>
    <x v="13"/>
    <n v="106"/>
    <x v="11"/>
    <s v="CK-29"/>
    <s v="EAST VANCOUVER ISLAND-NORTH_FA_0.x"/>
    <s v="M"/>
    <s v="H"/>
    <n v="106"/>
    <s v="Quinsam River H"/>
    <n v="106"/>
    <s v="Quinsam R"/>
    <s v="JNST"/>
    <s v="S"/>
    <x v="1"/>
    <s v="181672"/>
    <n v="0"/>
    <x v="776"/>
    <n v="2017"/>
    <s v="20170504"/>
    <s v="20170504"/>
    <n v="85"/>
    <n v="6.63"/>
    <m/>
    <s v="CWT"/>
    <s v="P"/>
    <x v="0"/>
    <s v="Y"/>
    <s v="Y"/>
    <s v="Y"/>
    <n v="1.8E-3"/>
    <s v="AD Clip"/>
    <n v="79281"/>
    <n v="79281"/>
    <n v="323078"/>
    <n v="5"/>
    <n v="36110"/>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1.55"/>
    <n v="13.62"/>
    <m/>
    <m/>
    <n v="0"/>
    <n v="0"/>
    <n v="0"/>
    <n v="15.17"/>
    <n v="15.17"/>
    <n v="1.9134471058639523E-4"/>
    <n v="0"/>
  </r>
  <r>
    <n v="27"/>
    <n v="106"/>
    <s v="Quinsam R"/>
    <s v="OPS"/>
    <s v="124"/>
    <s v="Chinook"/>
    <s v="3"/>
    <x v="0"/>
    <x v="13"/>
    <n v="106"/>
    <x v="11"/>
    <s v="CK-29"/>
    <s v="EAST VANCOUVER ISLAND-NORTH_FA_0.x"/>
    <s v="M"/>
    <s v="H"/>
    <n v="106"/>
    <s v="Quinsam River H"/>
    <n v="106"/>
    <s v="Quinsam R"/>
    <s v="JNST"/>
    <s v="S"/>
    <x v="1"/>
    <s v="182785"/>
    <n v="0"/>
    <x v="777"/>
    <n v="2017"/>
    <s v="20170508"/>
    <s v="20170508"/>
    <n v="86"/>
    <n v="6.77"/>
    <m/>
    <s v="CWT"/>
    <s v="P"/>
    <x v="0"/>
    <s v="Y"/>
    <s v="Y"/>
    <s v="Y"/>
    <n v="6.7000000000000002E-3"/>
    <s v="AD Clip"/>
    <n v="53974"/>
    <s v=""/>
    <n v="203222"/>
    <n v="2"/>
    <n v="36116"/>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
    <m/>
    <m/>
    <m/>
    <m/>
    <n v="2.0299999999999998"/>
    <n v="2.96"/>
    <m/>
    <m/>
    <n v="0"/>
    <n v="0.2"/>
    <n v="0.2"/>
    <n v="4.99"/>
    <n v="5.1899999999999995"/>
    <n v="9.6157409122911026E-5"/>
    <n v="3.8535645472061661E-2"/>
  </r>
  <r>
    <n v="27"/>
    <n v="106"/>
    <s v="Quinsam R"/>
    <s v="OPS"/>
    <s v="124"/>
    <s v="Chinook"/>
    <s v="3"/>
    <x v="0"/>
    <x v="13"/>
    <n v="106"/>
    <x v="11"/>
    <s v="CK-29"/>
    <s v="EAST VANCOUVER ISLAND-NORTH_FA_0.x"/>
    <s v="M"/>
    <s v="H"/>
    <n v="106"/>
    <s v="Quinsam River H"/>
    <n v="106"/>
    <s v="Quinsam R"/>
    <s v="JNST"/>
    <s v="S"/>
    <x v="1"/>
    <s v="182785"/>
    <n v="0"/>
    <x v="777"/>
    <n v="2017"/>
    <s v="20170508"/>
    <s v="20170508"/>
    <n v="86"/>
    <n v="6.77"/>
    <m/>
    <s v="CWT"/>
    <s v="P"/>
    <x v="0"/>
    <s v="Y"/>
    <s v="Y"/>
    <s v="Y"/>
    <n v="6.7000000000000002E-3"/>
    <s v="AD Clip"/>
    <n v="53974"/>
    <s v=""/>
    <n v="203222"/>
    <n v="3"/>
    <n v="36116"/>
    <n v="2019"/>
    <m/>
    <m/>
    <m/>
    <m/>
    <m/>
    <m/>
    <m/>
    <m/>
    <m/>
    <m/>
    <m/>
    <m/>
    <m/>
    <m/>
    <m/>
    <m/>
    <m/>
    <m/>
    <m/>
    <m/>
    <m/>
    <m/>
    <m/>
    <m/>
    <m/>
    <m/>
    <m/>
    <m/>
    <m/>
    <m/>
    <m/>
    <m/>
    <m/>
    <m/>
    <n v="9.64"/>
    <m/>
    <m/>
    <m/>
    <m/>
    <m/>
    <m/>
    <m/>
    <m/>
    <m/>
    <m/>
    <m/>
    <m/>
    <m/>
    <m/>
    <m/>
    <m/>
    <m/>
    <m/>
    <m/>
    <m/>
    <m/>
    <m/>
    <m/>
    <m/>
    <m/>
    <m/>
    <m/>
    <m/>
    <m/>
    <m/>
    <m/>
    <m/>
    <m/>
    <m/>
    <m/>
    <m/>
    <m/>
    <m/>
    <m/>
    <m/>
    <m/>
    <m/>
    <m/>
    <m/>
    <m/>
    <m/>
    <m/>
    <m/>
    <m/>
    <m/>
    <m/>
    <m/>
    <m/>
    <m/>
    <m/>
    <m/>
    <m/>
    <m/>
    <m/>
    <m/>
    <m/>
    <m/>
    <m/>
    <m/>
    <m/>
    <m/>
    <m/>
    <m/>
    <m/>
    <m/>
    <m/>
    <m/>
    <m/>
    <m/>
    <m/>
    <m/>
    <m/>
    <m/>
    <m/>
    <m/>
    <m/>
    <m/>
    <m/>
    <m/>
    <m/>
    <m/>
    <m/>
    <m/>
    <n v="6.58"/>
    <m/>
    <m/>
    <m/>
    <m/>
    <m/>
    <m/>
    <m/>
    <m/>
    <m/>
    <m/>
    <m/>
    <m/>
    <n v="7.86"/>
    <m/>
    <m/>
    <m/>
    <m/>
    <m/>
    <m/>
    <n v="7.86"/>
    <m/>
    <m/>
    <m/>
    <n v="7.83"/>
    <m/>
    <m/>
    <m/>
    <m/>
    <m/>
    <m/>
    <m/>
    <m/>
    <m/>
    <m/>
    <m/>
    <n v="20.83"/>
    <m/>
    <m/>
    <m/>
    <m/>
    <n v="22.14"/>
    <n v="29.35"/>
    <m/>
    <m/>
    <n v="39.770000000000003"/>
    <n v="20.83"/>
    <n v="60.6"/>
    <n v="51.49"/>
    <n v="112.09"/>
    <n v="2.0767406529069552E-3"/>
    <n v="0.54063698813453476"/>
  </r>
  <r>
    <n v="27"/>
    <n v="106"/>
    <s v="Quinsam R"/>
    <s v="OPS"/>
    <s v="124"/>
    <s v="Chinook"/>
    <s v="3"/>
    <x v="0"/>
    <x v="13"/>
    <n v="106"/>
    <x v="11"/>
    <s v="CK-29"/>
    <s v="EAST VANCOUVER ISLAND-NORTH_FA_0.x"/>
    <s v="M"/>
    <s v="H"/>
    <n v="106"/>
    <s v="Quinsam River H"/>
    <n v="106"/>
    <s v="Quinsam R"/>
    <s v="JNST"/>
    <s v="S"/>
    <x v="1"/>
    <s v="182785"/>
    <n v="0"/>
    <x v="777"/>
    <n v="2017"/>
    <s v="20170508"/>
    <s v="20170508"/>
    <n v="86"/>
    <n v="6.77"/>
    <m/>
    <s v="CWT"/>
    <s v="P"/>
    <x v="0"/>
    <s v="Y"/>
    <s v="Y"/>
    <s v="Y"/>
    <n v="6.7000000000000002E-3"/>
    <s v="AD Clip"/>
    <n v="53974"/>
    <s v=""/>
    <n v="203222"/>
    <n v="4"/>
    <n v="36116"/>
    <n v="2020"/>
    <m/>
    <m/>
    <m/>
    <m/>
    <n v="8.83"/>
    <m/>
    <m/>
    <m/>
    <m/>
    <m/>
    <m/>
    <m/>
    <m/>
    <m/>
    <m/>
    <m/>
    <m/>
    <m/>
    <m/>
    <m/>
    <m/>
    <m/>
    <m/>
    <m/>
    <m/>
    <m/>
    <m/>
    <m/>
    <m/>
    <m/>
    <m/>
    <m/>
    <m/>
    <m/>
    <n v="3.41"/>
    <m/>
    <m/>
    <m/>
    <m/>
    <m/>
    <m/>
    <m/>
    <m/>
    <m/>
    <m/>
    <m/>
    <m/>
    <m/>
    <m/>
    <n v="7.99"/>
    <m/>
    <m/>
    <m/>
    <m/>
    <m/>
    <m/>
    <m/>
    <m/>
    <m/>
    <m/>
    <m/>
    <m/>
    <m/>
    <m/>
    <m/>
    <m/>
    <m/>
    <m/>
    <m/>
    <m/>
    <m/>
    <m/>
    <m/>
    <m/>
    <m/>
    <m/>
    <m/>
    <m/>
    <m/>
    <m/>
    <m/>
    <m/>
    <m/>
    <m/>
    <m/>
    <m/>
    <m/>
    <m/>
    <m/>
    <m/>
    <m/>
    <m/>
    <m/>
    <m/>
    <m/>
    <m/>
    <m/>
    <m/>
    <m/>
    <m/>
    <m/>
    <m/>
    <m/>
    <m/>
    <m/>
    <m/>
    <m/>
    <m/>
    <m/>
    <m/>
    <m/>
    <m/>
    <m/>
    <m/>
    <m/>
    <m/>
    <m/>
    <m/>
    <m/>
    <m/>
    <m/>
    <m/>
    <m/>
    <m/>
    <m/>
    <m/>
    <m/>
    <m/>
    <m/>
    <m/>
    <m/>
    <m/>
    <m/>
    <m/>
    <m/>
    <m/>
    <m/>
    <m/>
    <m/>
    <m/>
    <m/>
    <m/>
    <m/>
    <m/>
    <m/>
    <m/>
    <m/>
    <n v="11.66"/>
    <m/>
    <m/>
    <m/>
    <m/>
    <m/>
    <m/>
    <m/>
    <m/>
    <m/>
    <m/>
    <m/>
    <n v="16.649999999999999"/>
    <m/>
    <m/>
    <m/>
    <m/>
    <n v="19.350000000000001"/>
    <n v="57.51"/>
    <m/>
    <m/>
    <n v="31.89"/>
    <n v="16.649999999999999"/>
    <n v="48.54"/>
    <n v="76.86"/>
    <n v="125.39999999999998"/>
    <n v="2.3233408678252489E-3"/>
    <n v="0.38708133971291875"/>
  </r>
  <r>
    <n v="27"/>
    <n v="106"/>
    <s v="Quinsam R"/>
    <s v="OPS"/>
    <s v="124"/>
    <s v="Chinook"/>
    <s v="3"/>
    <x v="0"/>
    <x v="13"/>
    <n v="106"/>
    <x v="11"/>
    <s v="CK-29"/>
    <s v="EAST VANCOUVER ISLAND-NORTH_FA_0.x"/>
    <s v="M"/>
    <s v="H"/>
    <n v="106"/>
    <s v="Quinsam River H"/>
    <n v="106"/>
    <s v="Quinsam R"/>
    <s v="JNST"/>
    <s v="S"/>
    <x v="1"/>
    <s v="182785"/>
    <n v="0"/>
    <x v="777"/>
    <n v="2017"/>
    <s v="20170508"/>
    <s v="20170508"/>
    <n v="86"/>
    <n v="6.77"/>
    <m/>
    <s v="CWT"/>
    <s v="P"/>
    <x v="0"/>
    <s v="Y"/>
    <s v="Y"/>
    <s v="Y"/>
    <n v="6.7000000000000002E-3"/>
    <s v="AD Clip"/>
    <n v="53974"/>
    <n v="53974"/>
    <n v="203222"/>
    <n v="5"/>
    <n v="36116"/>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9"/>
    <m/>
    <m/>
    <m/>
    <m/>
    <n v="2.34"/>
    <n v="11.36"/>
    <n v="0.76"/>
    <m/>
    <n v="0"/>
    <n v="2.69"/>
    <n v="2.69"/>
    <n v="14.46"/>
    <n v="17.150000000000002"/>
    <n v="3.1774558120576578E-4"/>
    <n v="0.15685131195335275"/>
  </r>
  <r>
    <n v="27"/>
    <n v="106"/>
    <s v="Quinsam R"/>
    <s v="OPS"/>
    <s v="124"/>
    <s v="Chinook"/>
    <s v="3"/>
    <x v="0"/>
    <x v="13"/>
    <n v="106"/>
    <x v="11"/>
    <s v="CK-29"/>
    <s v="EAST VANCOUVER ISLAND-NORTH_FA_0.x"/>
    <s v="M"/>
    <s v="H"/>
    <n v="106"/>
    <s v="Quinsam River H"/>
    <n v="106"/>
    <s v="Quinsam R"/>
    <s v="JNST"/>
    <s v="S"/>
    <x v="1"/>
    <s v="183179"/>
    <n v="0"/>
    <x v="778"/>
    <n v="2017"/>
    <s v="20170508"/>
    <s v="20170508"/>
    <n v="84"/>
    <n v="6.09"/>
    <m/>
    <s v="CWT"/>
    <s v="P"/>
    <x v="0"/>
    <s v="Y"/>
    <s v="Y"/>
    <s v="Y"/>
    <n v="1.4E-2"/>
    <s v="AD Clip"/>
    <n v="54048"/>
    <s v=""/>
    <n v="201074"/>
    <n v="2"/>
    <n v="36117"/>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1"/>
    <m/>
    <m/>
    <m/>
    <m/>
    <n v="0.84"/>
    <n v="1.1599999999999999"/>
    <m/>
    <m/>
    <n v="0"/>
    <n v="0.31"/>
    <n v="0.31"/>
    <n v="2"/>
    <n v="2.3099999999999996"/>
    <n v="4.2739786856127881E-5"/>
    <n v="0.13419913419913423"/>
  </r>
  <r>
    <n v="27"/>
    <n v="106"/>
    <s v="Quinsam R"/>
    <s v="OPS"/>
    <s v="124"/>
    <s v="Chinook"/>
    <s v="3"/>
    <x v="0"/>
    <x v="13"/>
    <n v="106"/>
    <x v="11"/>
    <s v="CK-29"/>
    <s v="EAST VANCOUVER ISLAND-NORTH_FA_0.x"/>
    <s v="M"/>
    <s v="H"/>
    <n v="106"/>
    <s v="Quinsam River H"/>
    <n v="106"/>
    <s v="Quinsam R"/>
    <s v="JNST"/>
    <s v="S"/>
    <x v="1"/>
    <s v="183179"/>
    <n v="0"/>
    <x v="778"/>
    <n v="2017"/>
    <s v="20170508"/>
    <s v="20170508"/>
    <n v="84"/>
    <n v="6.09"/>
    <m/>
    <s v="CWT"/>
    <s v="P"/>
    <x v="0"/>
    <s v="Y"/>
    <s v="Y"/>
    <s v="Y"/>
    <n v="1.4E-2"/>
    <s v="AD Clip"/>
    <n v="54048"/>
    <s v=""/>
    <n v="201074"/>
    <n v="3"/>
    <n v="36117"/>
    <n v="2019"/>
    <m/>
    <m/>
    <m/>
    <m/>
    <m/>
    <m/>
    <m/>
    <m/>
    <m/>
    <m/>
    <m/>
    <m/>
    <m/>
    <n v="5.66"/>
    <m/>
    <m/>
    <m/>
    <m/>
    <m/>
    <m/>
    <m/>
    <m/>
    <m/>
    <m/>
    <m/>
    <m/>
    <m/>
    <m/>
    <m/>
    <m/>
    <m/>
    <n v="4.82"/>
    <m/>
    <m/>
    <m/>
    <m/>
    <m/>
    <m/>
    <m/>
    <m/>
    <m/>
    <m/>
    <m/>
    <m/>
    <m/>
    <m/>
    <m/>
    <m/>
    <m/>
    <n v="6.31"/>
    <m/>
    <m/>
    <m/>
    <m/>
    <m/>
    <m/>
    <m/>
    <m/>
    <m/>
    <m/>
    <m/>
    <m/>
    <m/>
    <m/>
    <m/>
    <m/>
    <m/>
    <m/>
    <m/>
    <m/>
    <m/>
    <m/>
    <m/>
    <m/>
    <m/>
    <m/>
    <m/>
    <m/>
    <m/>
    <m/>
    <m/>
    <m/>
    <m/>
    <m/>
    <m/>
    <m/>
    <m/>
    <m/>
    <m/>
    <m/>
    <m/>
    <m/>
    <m/>
    <m/>
    <m/>
    <m/>
    <m/>
    <m/>
    <m/>
    <m/>
    <m/>
    <m/>
    <m/>
    <m/>
    <m/>
    <m/>
    <m/>
    <m/>
    <m/>
    <m/>
    <m/>
    <m/>
    <m/>
    <m/>
    <m/>
    <m/>
    <m/>
    <m/>
    <m/>
    <m/>
    <m/>
    <m/>
    <m/>
    <n v="13.48"/>
    <m/>
    <m/>
    <m/>
    <m/>
    <m/>
    <m/>
    <m/>
    <m/>
    <m/>
    <m/>
    <m/>
    <m/>
    <n v="3.93"/>
    <m/>
    <m/>
    <m/>
    <m/>
    <m/>
    <m/>
    <m/>
    <m/>
    <m/>
    <m/>
    <m/>
    <m/>
    <m/>
    <m/>
    <m/>
    <m/>
    <m/>
    <m/>
    <m/>
    <m/>
    <m/>
    <m/>
    <n v="16.940000000000001"/>
    <m/>
    <m/>
    <m/>
    <m/>
    <n v="21.71"/>
    <n v="28.76"/>
    <m/>
    <m/>
    <n v="34.200000000000003"/>
    <n v="16.940000000000001"/>
    <n v="51.14"/>
    <n v="50.47"/>
    <n v="101.61000000000001"/>
    <n v="1.8799955595026647E-3"/>
    <n v="0.50329691959452805"/>
  </r>
  <r>
    <n v="27"/>
    <n v="106"/>
    <s v="Quinsam R"/>
    <s v="OPS"/>
    <s v="124"/>
    <s v="Chinook"/>
    <s v="3"/>
    <x v="0"/>
    <x v="13"/>
    <n v="106"/>
    <x v="11"/>
    <s v="CK-29"/>
    <s v="EAST VANCOUVER ISLAND-NORTH_FA_0.x"/>
    <s v="M"/>
    <s v="H"/>
    <n v="106"/>
    <s v="Quinsam River H"/>
    <n v="106"/>
    <s v="Quinsam R"/>
    <s v="JNST"/>
    <s v="S"/>
    <x v="1"/>
    <s v="183179"/>
    <n v="0"/>
    <x v="778"/>
    <n v="2017"/>
    <s v="20170508"/>
    <s v="20170508"/>
    <n v="84"/>
    <n v="6.09"/>
    <m/>
    <s v="CWT"/>
    <s v="P"/>
    <x v="0"/>
    <s v="Y"/>
    <s v="Y"/>
    <s v="Y"/>
    <n v="1.4E-2"/>
    <s v="AD Clip"/>
    <n v="54048"/>
    <s v=""/>
    <n v="201074"/>
    <n v="4"/>
    <n v="36117"/>
    <n v="2020"/>
    <m/>
    <m/>
    <m/>
    <m/>
    <m/>
    <m/>
    <m/>
    <m/>
    <m/>
    <m/>
    <m/>
    <m/>
    <m/>
    <m/>
    <m/>
    <m/>
    <m/>
    <m/>
    <m/>
    <m/>
    <m/>
    <m/>
    <m/>
    <m/>
    <m/>
    <m/>
    <m/>
    <m/>
    <n v="3.41"/>
    <m/>
    <m/>
    <m/>
    <m/>
    <m/>
    <m/>
    <m/>
    <m/>
    <m/>
    <m/>
    <m/>
    <m/>
    <m/>
    <m/>
    <m/>
    <m/>
    <m/>
    <m/>
    <m/>
    <m/>
    <m/>
    <m/>
    <m/>
    <m/>
    <m/>
    <m/>
    <m/>
    <m/>
    <m/>
    <m/>
    <m/>
    <m/>
    <m/>
    <m/>
    <m/>
    <m/>
    <m/>
    <m/>
    <m/>
    <m/>
    <m/>
    <m/>
    <m/>
    <m/>
    <m/>
    <m/>
    <m/>
    <m/>
    <m/>
    <m/>
    <m/>
    <m/>
    <m/>
    <m/>
    <m/>
    <m/>
    <m/>
    <m/>
    <m/>
    <m/>
    <m/>
    <m/>
    <m/>
    <m/>
    <m/>
    <m/>
    <m/>
    <m/>
    <m/>
    <m/>
    <m/>
    <m/>
    <m/>
    <m/>
    <m/>
    <m/>
    <m/>
    <m/>
    <m/>
    <m/>
    <m/>
    <m/>
    <m/>
    <m/>
    <m/>
    <m/>
    <m/>
    <m/>
    <m/>
    <m/>
    <m/>
    <m/>
    <m/>
    <m/>
    <m/>
    <m/>
    <m/>
    <m/>
    <m/>
    <m/>
    <m/>
    <m/>
    <m/>
    <m/>
    <m/>
    <m/>
    <m/>
    <m/>
    <m/>
    <m/>
    <m/>
    <m/>
    <m/>
    <m/>
    <m/>
    <m/>
    <m/>
    <m/>
    <m/>
    <m/>
    <m/>
    <m/>
    <m/>
    <m/>
    <m/>
    <m/>
    <m/>
    <m/>
    <m/>
    <m/>
    <n v="16.88"/>
    <m/>
    <m/>
    <m/>
    <m/>
    <n v="18.98"/>
    <n v="46.02"/>
    <n v="1.04"/>
    <m/>
    <n v="3.41"/>
    <n v="16.88"/>
    <n v="20.29"/>
    <n v="66.040000000000006"/>
    <n v="86.33"/>
    <n v="1.5972838957963292E-3"/>
    <n v="0.23502837947411095"/>
  </r>
  <r>
    <n v="27"/>
    <n v="106"/>
    <s v="Quinsam R"/>
    <s v="OPS"/>
    <s v="124"/>
    <s v="Chinook"/>
    <s v="3"/>
    <x v="0"/>
    <x v="13"/>
    <n v="106"/>
    <x v="11"/>
    <s v="CK-29"/>
    <s v="EAST VANCOUVER ISLAND-NORTH_FA_0.x"/>
    <s v="M"/>
    <s v="H"/>
    <n v="106"/>
    <s v="Quinsam River H"/>
    <n v="106"/>
    <s v="Quinsam R"/>
    <s v="JNST"/>
    <s v="S"/>
    <x v="1"/>
    <s v="183179"/>
    <n v="0"/>
    <x v="778"/>
    <n v="2017"/>
    <s v="20170508"/>
    <s v="20170508"/>
    <n v="84"/>
    <n v="6.09"/>
    <m/>
    <s v="CWT"/>
    <s v="P"/>
    <x v="0"/>
    <s v="Y"/>
    <s v="Y"/>
    <s v="Y"/>
    <n v="1.4E-2"/>
    <s v="AD Clip"/>
    <n v="54048"/>
    <n v="54048"/>
    <n v="201074"/>
    <n v="5"/>
    <n v="36117"/>
    <n v="2021"/>
    <m/>
    <m/>
    <m/>
    <m/>
    <m/>
    <m/>
    <m/>
    <m/>
    <m/>
    <m/>
    <m/>
    <m/>
    <m/>
    <m/>
    <m/>
    <m/>
    <m/>
    <m/>
    <m/>
    <m/>
    <m/>
    <m/>
    <m/>
    <m/>
    <m/>
    <m/>
    <m/>
    <m/>
    <n v="3.27"/>
    <m/>
    <m/>
    <m/>
    <m/>
    <m/>
    <m/>
    <m/>
    <m/>
    <m/>
    <m/>
    <m/>
    <m/>
    <m/>
    <m/>
    <m/>
    <m/>
    <m/>
    <m/>
    <m/>
    <m/>
    <m/>
    <m/>
    <m/>
    <m/>
    <m/>
    <m/>
    <m/>
    <m/>
    <m/>
    <m/>
    <m/>
    <m/>
    <m/>
    <m/>
    <m/>
    <m/>
    <m/>
    <m/>
    <m/>
    <m/>
    <m/>
    <m/>
    <m/>
    <m/>
    <m/>
    <m/>
    <m/>
    <m/>
    <m/>
    <m/>
    <m/>
    <m/>
    <m/>
    <m/>
    <m/>
    <m/>
    <m/>
    <m/>
    <m/>
    <m/>
    <m/>
    <m/>
    <m/>
    <m/>
    <m/>
    <m/>
    <m/>
    <m/>
    <m/>
    <m/>
    <m/>
    <m/>
    <m/>
    <m/>
    <m/>
    <m/>
    <m/>
    <m/>
    <m/>
    <m/>
    <m/>
    <m/>
    <m/>
    <m/>
    <m/>
    <m/>
    <m/>
    <m/>
    <m/>
    <m/>
    <m/>
    <m/>
    <m/>
    <m/>
    <m/>
    <m/>
    <m/>
    <m/>
    <m/>
    <m/>
    <m/>
    <m/>
    <m/>
    <m/>
    <m/>
    <m/>
    <m/>
    <m/>
    <m/>
    <m/>
    <m/>
    <m/>
    <m/>
    <m/>
    <m/>
    <m/>
    <m/>
    <m/>
    <m/>
    <m/>
    <m/>
    <m/>
    <m/>
    <m/>
    <m/>
    <m/>
    <m/>
    <m/>
    <m/>
    <m/>
    <m/>
    <m/>
    <m/>
    <m/>
    <m/>
    <n v="3.89"/>
    <n v="20.59"/>
    <m/>
    <m/>
    <n v="3.27"/>
    <n v="0"/>
    <n v="3.27"/>
    <n v="24.48"/>
    <n v="27.75"/>
    <n v="5.1343250444049738E-4"/>
    <n v="0.11783783783783784"/>
  </r>
  <r>
    <n v="27"/>
    <n v="106"/>
    <s v="Quinsam R"/>
    <s v="OPS"/>
    <s v="124"/>
    <s v="Chinook"/>
    <s v="3"/>
    <x v="0"/>
    <x v="13"/>
    <n v="106"/>
    <x v="11"/>
    <s v="CK-29"/>
    <s v="EAST VANCOUVER ISLAND-NORTH_FA_0.x"/>
    <s v="M"/>
    <s v="H"/>
    <n v="106"/>
    <s v="Quinsam River H"/>
    <n v="106"/>
    <s v="Quinsam R"/>
    <s v="JNST"/>
    <s v="S"/>
    <x v="1"/>
    <s v="183477"/>
    <n v="0"/>
    <x v="779"/>
    <n v="2017"/>
    <s v="20170509"/>
    <s v="20170509"/>
    <n v="86"/>
    <n v="6.61"/>
    <m/>
    <s v="CWT"/>
    <s v="P"/>
    <x v="0"/>
    <s v="Y"/>
    <s v="Y"/>
    <s v="Y"/>
    <n v="2.8999999999999998E-3"/>
    <s v="AD Clip"/>
    <n v="52727"/>
    <s v=""/>
    <n v="200765"/>
    <n v="2"/>
    <n v="36118"/>
    <n v="2018"/>
    <m/>
    <m/>
    <m/>
    <m/>
    <m/>
    <m/>
    <m/>
    <m/>
    <m/>
    <m/>
    <m/>
    <m/>
    <m/>
    <m/>
    <m/>
    <m/>
    <m/>
    <m/>
    <m/>
    <m/>
    <m/>
    <m/>
    <m/>
    <m/>
    <m/>
    <m/>
    <m/>
    <m/>
    <m/>
    <m/>
    <m/>
    <m/>
    <m/>
    <m/>
    <m/>
    <m/>
    <m/>
    <m/>
    <m/>
    <m/>
    <m/>
    <m/>
    <m/>
    <m/>
    <m/>
    <m/>
    <m/>
    <m/>
    <m/>
    <m/>
    <m/>
    <m/>
    <m/>
    <m/>
    <m/>
    <m/>
    <m/>
    <m/>
    <m/>
    <m/>
    <m/>
    <m/>
    <m/>
    <m/>
    <m/>
    <m/>
    <m/>
    <m/>
    <m/>
    <m/>
    <m/>
    <m/>
    <m/>
    <m/>
    <m/>
    <m/>
    <m/>
    <m/>
    <m/>
    <m/>
    <m/>
    <m/>
    <m/>
    <m/>
    <m/>
    <m/>
    <m/>
    <m/>
    <m/>
    <m/>
    <m/>
    <m/>
    <m/>
    <m/>
    <m/>
    <m/>
    <m/>
    <m/>
    <m/>
    <m/>
    <m/>
    <m/>
    <m/>
    <m/>
    <m/>
    <m/>
    <m/>
    <m/>
    <m/>
    <m/>
    <m/>
    <m/>
    <m/>
    <m/>
    <m/>
    <m/>
    <m/>
    <m/>
    <m/>
    <m/>
    <m/>
    <m/>
    <m/>
    <m/>
    <m/>
    <m/>
    <m/>
    <m/>
    <m/>
    <m/>
    <m/>
    <n v="6.69"/>
    <m/>
    <m/>
    <m/>
    <m/>
    <m/>
    <m/>
    <m/>
    <m/>
    <m/>
    <m/>
    <m/>
    <m/>
    <m/>
    <m/>
    <m/>
    <m/>
    <m/>
    <m/>
    <m/>
    <m/>
    <m/>
    <m/>
    <m/>
    <m/>
    <m/>
    <m/>
    <m/>
    <m/>
    <m/>
    <m/>
    <m/>
    <m/>
    <n v="2.44"/>
    <n v="3.55"/>
    <m/>
    <m/>
    <n v="6.69"/>
    <n v="0"/>
    <n v="6.69"/>
    <n v="5.99"/>
    <n v="12.68"/>
    <n v="2.4048400250346121E-4"/>
    <n v="0.52760252365930604"/>
  </r>
  <r>
    <n v="27"/>
    <n v="106"/>
    <s v="Quinsam R"/>
    <s v="OPS"/>
    <s v="124"/>
    <s v="Chinook"/>
    <s v="3"/>
    <x v="0"/>
    <x v="13"/>
    <n v="106"/>
    <x v="11"/>
    <s v="CK-29"/>
    <s v="EAST VANCOUVER ISLAND-NORTH_FA_0.x"/>
    <s v="M"/>
    <s v="H"/>
    <n v="106"/>
    <s v="Quinsam River H"/>
    <n v="106"/>
    <s v="Quinsam R"/>
    <s v="JNST"/>
    <s v="S"/>
    <x v="1"/>
    <s v="183477"/>
    <n v="0"/>
    <x v="779"/>
    <n v="2017"/>
    <s v="20170509"/>
    <s v="20170509"/>
    <n v="86"/>
    <n v="6.61"/>
    <m/>
    <s v="CWT"/>
    <s v="P"/>
    <x v="0"/>
    <s v="Y"/>
    <s v="Y"/>
    <s v="Y"/>
    <n v="2.8999999999999998E-3"/>
    <s v="AD Clip"/>
    <n v="52727"/>
    <s v=""/>
    <n v="200765"/>
    <n v="3"/>
    <n v="36118"/>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69"/>
    <m/>
    <m/>
    <m/>
    <m/>
    <n v="14.36"/>
    <n v="18.95"/>
    <m/>
    <m/>
    <n v="0"/>
    <n v="5.69"/>
    <n v="5.69"/>
    <n v="33.31"/>
    <n v="39"/>
    <n v="7.3965899823619772E-4"/>
    <n v="0.1458974358974359"/>
  </r>
  <r>
    <n v="27"/>
    <n v="106"/>
    <s v="Quinsam R"/>
    <s v="OPS"/>
    <s v="124"/>
    <s v="Chinook"/>
    <s v="3"/>
    <x v="0"/>
    <x v="13"/>
    <n v="106"/>
    <x v="11"/>
    <s v="CK-29"/>
    <s v="EAST VANCOUVER ISLAND-NORTH_FA_0.x"/>
    <s v="M"/>
    <s v="H"/>
    <n v="106"/>
    <s v="Quinsam River H"/>
    <n v="106"/>
    <s v="Quinsam R"/>
    <s v="JNST"/>
    <s v="S"/>
    <x v="1"/>
    <s v="183477"/>
    <n v="0"/>
    <x v="779"/>
    <n v="2017"/>
    <s v="20170509"/>
    <s v="20170509"/>
    <n v="86"/>
    <n v="6.61"/>
    <m/>
    <s v="CWT"/>
    <s v="P"/>
    <x v="0"/>
    <s v="Y"/>
    <s v="Y"/>
    <s v="Y"/>
    <n v="2.8999999999999998E-3"/>
    <s v="AD Clip"/>
    <n v="52727"/>
    <s v=""/>
    <n v="200765"/>
    <n v="4"/>
    <n v="36118"/>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83"/>
    <m/>
    <m/>
    <m/>
    <m/>
    <m/>
    <m/>
    <m/>
    <m/>
    <m/>
    <m/>
    <m/>
    <n v="9.58"/>
    <m/>
    <m/>
    <m/>
    <m/>
    <n v="19.79"/>
    <n v="49.25"/>
    <m/>
    <m/>
    <n v="5.83"/>
    <n v="9.58"/>
    <n v="15.41"/>
    <n v="69.040000000000006"/>
    <n v="84.45"/>
    <n v="1.601646215411459E-3"/>
    <n v="0.18247483718176435"/>
  </r>
  <r>
    <n v="27"/>
    <n v="106"/>
    <s v="Quinsam R"/>
    <s v="OPS"/>
    <s v="124"/>
    <s v="Chinook"/>
    <s v="3"/>
    <x v="0"/>
    <x v="13"/>
    <n v="106"/>
    <x v="11"/>
    <s v="CK-29"/>
    <s v="EAST VANCOUVER ISLAND-NORTH_FA_0.x"/>
    <s v="M"/>
    <s v="H"/>
    <n v="106"/>
    <s v="Quinsam River H"/>
    <n v="106"/>
    <s v="Quinsam R"/>
    <s v="JNST"/>
    <s v="S"/>
    <x v="1"/>
    <s v="183477"/>
    <n v="0"/>
    <x v="779"/>
    <n v="2017"/>
    <s v="20170509"/>
    <s v="20170509"/>
    <n v="86"/>
    <n v="6.61"/>
    <m/>
    <s v="CWT"/>
    <s v="P"/>
    <x v="0"/>
    <s v="Y"/>
    <s v="Y"/>
    <s v="Y"/>
    <n v="2.8999999999999998E-3"/>
    <s v="AD Clip"/>
    <n v="52727"/>
    <n v="52727"/>
    <n v="200765"/>
    <n v="5"/>
    <n v="36118"/>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99"/>
    <m/>
    <m/>
    <m/>
    <m/>
    <n v="1.4"/>
    <n v="0.87"/>
    <m/>
    <m/>
    <n v="0"/>
    <n v="6.99"/>
    <n v="6.99"/>
    <n v="2.27"/>
    <n v="9.26"/>
    <n v="1.7562159804274851E-4"/>
    <n v="0.75485961123110157"/>
  </r>
  <r>
    <n v="27"/>
    <n v="106"/>
    <s v="Quinsam R"/>
    <s v="OPS"/>
    <s v="124"/>
    <s v="Chinook"/>
    <s v="3"/>
    <x v="0"/>
    <x v="13"/>
    <n v="106"/>
    <x v="11"/>
    <s v="CK-29"/>
    <s v="EAST VANCOUVER ISLAND-NORTH_FA_0.x"/>
    <s v="M"/>
    <s v="H"/>
    <n v="106"/>
    <s v="Quinsam River H"/>
    <n v="106"/>
    <s v="Quinsam R"/>
    <s v="JNST"/>
    <s v="S"/>
    <x v="1"/>
    <s v="183678"/>
    <n v="0"/>
    <x v="780"/>
    <n v="2017"/>
    <s v="20170501"/>
    <s v="20170501"/>
    <n v="85"/>
    <n v="6.39"/>
    <m/>
    <s v="CWT"/>
    <s v="P"/>
    <x v="0"/>
    <s v="Y"/>
    <s v="Y"/>
    <s v="Y"/>
    <n v="1.3299999999999999E-2"/>
    <s v="AD Clip"/>
    <n v="78227"/>
    <s v=""/>
    <n v="322590"/>
    <n v="2"/>
    <n v="36112"/>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2.06"/>
    <n v="2.94"/>
    <m/>
    <m/>
    <n v="0"/>
    <n v="0"/>
    <n v="0"/>
    <n v="5"/>
    <n v="5"/>
    <n v="6.3916550551599836E-5"/>
    <n v="0"/>
  </r>
  <r>
    <n v="27"/>
    <n v="106"/>
    <s v="Quinsam R"/>
    <s v="OPS"/>
    <s v="124"/>
    <s v="Chinook"/>
    <s v="3"/>
    <x v="0"/>
    <x v="13"/>
    <n v="106"/>
    <x v="11"/>
    <s v="CK-29"/>
    <s v="EAST VANCOUVER ISLAND-NORTH_FA_0.x"/>
    <s v="M"/>
    <s v="H"/>
    <n v="106"/>
    <s v="Quinsam River H"/>
    <n v="106"/>
    <s v="Quinsam R"/>
    <s v="JNST"/>
    <s v="S"/>
    <x v="1"/>
    <s v="183678"/>
    <n v="0"/>
    <x v="780"/>
    <n v="2017"/>
    <s v="20170501"/>
    <s v="20170501"/>
    <n v="85"/>
    <n v="6.39"/>
    <m/>
    <s v="CWT"/>
    <s v="P"/>
    <x v="0"/>
    <s v="Y"/>
    <s v="Y"/>
    <s v="Y"/>
    <n v="1.3299999999999999E-2"/>
    <s v="AD Clip"/>
    <n v="78227"/>
    <s v=""/>
    <n v="322590"/>
    <n v="3"/>
    <n v="36112"/>
    <n v="2019"/>
    <m/>
    <m/>
    <m/>
    <m/>
    <m/>
    <m/>
    <m/>
    <m/>
    <m/>
    <m/>
    <m/>
    <m/>
    <m/>
    <n v="11.32"/>
    <m/>
    <m/>
    <m/>
    <m/>
    <m/>
    <m/>
    <m/>
    <m/>
    <m/>
    <m/>
    <m/>
    <m/>
    <m/>
    <m/>
    <m/>
    <m/>
    <m/>
    <m/>
    <m/>
    <m/>
    <m/>
    <m/>
    <m/>
    <m/>
    <m/>
    <m/>
    <m/>
    <m/>
    <m/>
    <m/>
    <m/>
    <m/>
    <m/>
    <m/>
    <m/>
    <n v="12.62"/>
    <m/>
    <m/>
    <m/>
    <m/>
    <m/>
    <m/>
    <m/>
    <n v="2.92"/>
    <m/>
    <m/>
    <m/>
    <m/>
    <m/>
    <m/>
    <m/>
    <m/>
    <m/>
    <m/>
    <m/>
    <m/>
    <m/>
    <m/>
    <m/>
    <m/>
    <m/>
    <m/>
    <m/>
    <m/>
    <m/>
    <m/>
    <m/>
    <m/>
    <m/>
    <m/>
    <m/>
    <m/>
    <m/>
    <m/>
    <m/>
    <m/>
    <m/>
    <m/>
    <m/>
    <m/>
    <m/>
    <m/>
    <m/>
    <m/>
    <m/>
    <m/>
    <m/>
    <m/>
    <m/>
    <m/>
    <m/>
    <m/>
    <m/>
    <m/>
    <m/>
    <m/>
    <m/>
    <m/>
    <m/>
    <m/>
    <m/>
    <m/>
    <m/>
    <m/>
    <m/>
    <m/>
    <m/>
    <m/>
    <m/>
    <n v="6.58"/>
    <m/>
    <m/>
    <m/>
    <m/>
    <m/>
    <m/>
    <m/>
    <m/>
    <m/>
    <m/>
    <m/>
    <m/>
    <m/>
    <m/>
    <m/>
    <m/>
    <m/>
    <m/>
    <m/>
    <m/>
    <m/>
    <m/>
    <m/>
    <n v="3.9"/>
    <m/>
    <m/>
    <m/>
    <m/>
    <m/>
    <m/>
    <m/>
    <m/>
    <m/>
    <m/>
    <m/>
    <n v="11.4"/>
    <m/>
    <m/>
    <m/>
    <m/>
    <n v="12.19"/>
    <n v="16.079999999999998"/>
    <m/>
    <m/>
    <n v="37.340000000000003"/>
    <n v="11.4"/>
    <n v="48.74"/>
    <n v="28.27"/>
    <n v="77.009999999999991"/>
    <n v="9.8444271159574053E-4"/>
    <n v="0.63290481755616168"/>
  </r>
  <r>
    <n v="27"/>
    <n v="106"/>
    <s v="Quinsam R"/>
    <s v="OPS"/>
    <s v="124"/>
    <s v="Chinook"/>
    <s v="3"/>
    <x v="0"/>
    <x v="13"/>
    <n v="106"/>
    <x v="11"/>
    <s v="CK-29"/>
    <s v="EAST VANCOUVER ISLAND-NORTH_FA_0.x"/>
    <s v="M"/>
    <s v="H"/>
    <n v="106"/>
    <s v="Quinsam River H"/>
    <n v="106"/>
    <s v="Quinsam R"/>
    <s v="JNST"/>
    <s v="S"/>
    <x v="1"/>
    <s v="183678"/>
    <n v="0"/>
    <x v="780"/>
    <n v="2017"/>
    <s v="20170501"/>
    <s v="20170501"/>
    <n v="85"/>
    <n v="6.39"/>
    <m/>
    <s v="CWT"/>
    <s v="P"/>
    <x v="0"/>
    <s v="Y"/>
    <s v="Y"/>
    <s v="Y"/>
    <n v="1.3299999999999999E-2"/>
    <s v="AD Clip"/>
    <n v="78227"/>
    <s v=""/>
    <n v="322590"/>
    <n v="4"/>
    <n v="36112"/>
    <n v="2020"/>
    <m/>
    <m/>
    <m/>
    <m/>
    <m/>
    <m/>
    <m/>
    <m/>
    <m/>
    <m/>
    <m/>
    <m/>
    <m/>
    <m/>
    <m/>
    <m/>
    <m/>
    <m/>
    <m/>
    <m/>
    <m/>
    <m/>
    <m/>
    <m/>
    <m/>
    <m/>
    <m/>
    <m/>
    <n v="3.41"/>
    <m/>
    <m/>
    <m/>
    <m/>
    <m/>
    <m/>
    <m/>
    <m/>
    <m/>
    <m/>
    <m/>
    <m/>
    <m/>
    <m/>
    <m/>
    <m/>
    <m/>
    <m/>
    <m/>
    <m/>
    <m/>
    <m/>
    <m/>
    <m/>
    <m/>
    <m/>
    <m/>
    <m/>
    <m/>
    <m/>
    <m/>
    <m/>
    <m/>
    <m/>
    <m/>
    <m/>
    <m/>
    <m/>
    <m/>
    <m/>
    <m/>
    <m/>
    <m/>
    <m/>
    <m/>
    <m/>
    <m/>
    <m/>
    <m/>
    <m/>
    <m/>
    <m/>
    <m/>
    <m/>
    <m/>
    <m/>
    <m/>
    <m/>
    <m/>
    <m/>
    <m/>
    <m/>
    <m/>
    <m/>
    <m/>
    <m/>
    <m/>
    <m/>
    <m/>
    <m/>
    <m/>
    <m/>
    <m/>
    <m/>
    <m/>
    <m/>
    <m/>
    <m/>
    <m/>
    <m/>
    <m/>
    <m/>
    <m/>
    <m/>
    <m/>
    <m/>
    <m/>
    <m/>
    <m/>
    <m/>
    <m/>
    <m/>
    <m/>
    <m/>
    <m/>
    <m/>
    <m/>
    <m/>
    <m/>
    <m/>
    <m/>
    <m/>
    <m/>
    <m/>
    <m/>
    <m/>
    <m/>
    <m/>
    <m/>
    <m/>
    <m/>
    <m/>
    <m/>
    <m/>
    <m/>
    <m/>
    <m/>
    <m/>
    <m/>
    <m/>
    <m/>
    <m/>
    <m/>
    <m/>
    <m/>
    <m/>
    <m/>
    <m/>
    <m/>
    <m/>
    <n v="10.99"/>
    <m/>
    <m/>
    <m/>
    <m/>
    <n v="18.11"/>
    <n v="40.82"/>
    <m/>
    <m/>
    <n v="3.41"/>
    <n v="10.99"/>
    <n v="14.4"/>
    <n v="58.93"/>
    <n v="73.33"/>
    <n v="9.3740013038976313E-4"/>
    <n v="0.19637256238919951"/>
  </r>
  <r>
    <n v="27"/>
    <n v="106"/>
    <s v="Quinsam R"/>
    <s v="OPS"/>
    <s v="124"/>
    <s v="Chinook"/>
    <s v="3"/>
    <x v="0"/>
    <x v="13"/>
    <n v="106"/>
    <x v="11"/>
    <s v="CK-29"/>
    <s v="EAST VANCOUVER ISLAND-NORTH_FA_0.x"/>
    <s v="M"/>
    <s v="H"/>
    <n v="106"/>
    <s v="Quinsam River H"/>
    <n v="106"/>
    <s v="Quinsam R"/>
    <s v="JNST"/>
    <s v="S"/>
    <x v="1"/>
    <s v="183678"/>
    <n v="0"/>
    <x v="780"/>
    <n v="2017"/>
    <s v="20170501"/>
    <s v="20170501"/>
    <n v="85"/>
    <n v="6.39"/>
    <m/>
    <s v="CWT"/>
    <s v="P"/>
    <x v="0"/>
    <s v="Y"/>
    <s v="Y"/>
    <s v="Y"/>
    <n v="1.3299999999999999E-2"/>
    <s v="AD Clip"/>
    <n v="78227"/>
    <n v="78227"/>
    <n v="322590"/>
    <n v="5"/>
    <n v="36112"/>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82"/>
    <m/>
    <m/>
    <m/>
    <m/>
    <n v="2.1800000000000002"/>
    <n v="4.28"/>
    <m/>
    <m/>
    <n v="0"/>
    <n v="9.82"/>
    <n v="9.82"/>
    <n v="6.46"/>
    <n v="16.28"/>
    <n v="2.0811228859600906E-4"/>
    <n v="0.60319410319410316"/>
  </r>
  <r>
    <n v="27"/>
    <n v="106"/>
    <s v="Quinsam R"/>
    <s v="OPS"/>
    <s v="124"/>
    <s v="Chinook"/>
    <s v="3"/>
    <x v="0"/>
    <x v="13"/>
    <n v="106"/>
    <x v="11"/>
    <s v="CK-29"/>
    <s v="EAST VANCOUVER ISLAND-NORTH_FA_0.x"/>
    <s v="M"/>
    <s v="H"/>
    <n v="106"/>
    <s v="Quinsam River H"/>
    <n v="106"/>
    <s v="Quinsam R"/>
    <s v="JNST"/>
    <s v="S"/>
    <x v="1"/>
    <s v="183866"/>
    <n v="0"/>
    <x v="781"/>
    <n v="2017"/>
    <s v="20170623"/>
    <s v="20170623"/>
    <n v="106"/>
    <n v="13.27"/>
    <m/>
    <s v="CWT"/>
    <s v="B"/>
    <x v="0"/>
    <s v="Y"/>
    <s v="Y"/>
    <s v="N"/>
    <m/>
    <s v="AD Clip"/>
    <n v="90995"/>
    <s v=""/>
    <n v="91492"/>
    <n v="2"/>
    <n v="36113"/>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7"/>
    <m/>
    <m/>
    <m/>
    <m/>
    <n v="7.32"/>
    <n v="10.67"/>
    <m/>
    <m/>
    <n v="0"/>
    <n v="1.87"/>
    <n v="1.87"/>
    <n v="17.989999999999998"/>
    <n v="19.86"/>
    <n v="2.1825375020605528E-4"/>
    <n v="9.4159113796576044E-2"/>
  </r>
  <r>
    <n v="27"/>
    <n v="106"/>
    <s v="Quinsam R"/>
    <s v="OPS"/>
    <s v="124"/>
    <s v="Chinook"/>
    <s v="3"/>
    <x v="0"/>
    <x v="13"/>
    <n v="106"/>
    <x v="11"/>
    <s v="CK-29"/>
    <s v="EAST VANCOUVER ISLAND-NORTH_FA_0.x"/>
    <s v="M"/>
    <s v="H"/>
    <n v="106"/>
    <s v="Quinsam River H"/>
    <n v="106"/>
    <s v="Quinsam R"/>
    <s v="JNST"/>
    <s v="S"/>
    <x v="1"/>
    <s v="183866"/>
    <n v="0"/>
    <x v="781"/>
    <n v="2017"/>
    <s v="20170623"/>
    <s v="20170623"/>
    <n v="106"/>
    <n v="13.27"/>
    <m/>
    <s v="CWT"/>
    <s v="B"/>
    <x v="0"/>
    <s v="Y"/>
    <s v="Y"/>
    <s v="N"/>
    <m/>
    <s v="AD Clip"/>
    <n v="90995"/>
    <s v=""/>
    <n v="91492"/>
    <n v="3"/>
    <n v="36113"/>
    <n v="2019"/>
    <m/>
    <m/>
    <m/>
    <m/>
    <m/>
    <m/>
    <m/>
    <m/>
    <m/>
    <m/>
    <m/>
    <m/>
    <m/>
    <m/>
    <m/>
    <m/>
    <m/>
    <m/>
    <m/>
    <m/>
    <m/>
    <m/>
    <m/>
    <m/>
    <m/>
    <m/>
    <m/>
    <m/>
    <m/>
    <m/>
    <m/>
    <m/>
    <m/>
    <m/>
    <n v="14.46"/>
    <m/>
    <m/>
    <m/>
    <m/>
    <m/>
    <m/>
    <m/>
    <m/>
    <m/>
    <m/>
    <m/>
    <m/>
    <m/>
    <m/>
    <m/>
    <m/>
    <m/>
    <m/>
    <m/>
    <m/>
    <m/>
    <m/>
    <n v="5.84"/>
    <m/>
    <m/>
    <m/>
    <m/>
    <m/>
    <m/>
    <m/>
    <m/>
    <m/>
    <m/>
    <m/>
    <m/>
    <m/>
    <m/>
    <m/>
    <m/>
    <m/>
    <m/>
    <m/>
    <m/>
    <m/>
    <m/>
    <m/>
    <m/>
    <m/>
    <m/>
    <m/>
    <m/>
    <m/>
    <m/>
    <m/>
    <m/>
    <m/>
    <m/>
    <m/>
    <m/>
    <m/>
    <m/>
    <m/>
    <m/>
    <m/>
    <m/>
    <m/>
    <m/>
    <m/>
    <m/>
    <m/>
    <m/>
    <m/>
    <m/>
    <m/>
    <m/>
    <m/>
    <m/>
    <m/>
    <m/>
    <m/>
    <m/>
    <m/>
    <m/>
    <m/>
    <m/>
    <m/>
    <m/>
    <m/>
    <m/>
    <m/>
    <m/>
    <m/>
    <m/>
    <m/>
    <m/>
    <m/>
    <n v="6.58"/>
    <m/>
    <m/>
    <m/>
    <m/>
    <m/>
    <m/>
    <m/>
    <m/>
    <n v="3.9"/>
    <m/>
    <m/>
    <m/>
    <m/>
    <m/>
    <m/>
    <n v="7.8"/>
    <m/>
    <m/>
    <m/>
    <m/>
    <m/>
    <m/>
    <m/>
    <m/>
    <m/>
    <m/>
    <m/>
    <n v="46.36"/>
    <m/>
    <m/>
    <m/>
    <m/>
    <n v="63.5"/>
    <n v="89.5"/>
    <n v="0.64"/>
    <m/>
    <n v="38.58"/>
    <n v="46.36"/>
    <n v="84.94"/>
    <n v="153.63999999999999"/>
    <n v="238.57999999999998"/>
    <n v="2.6219023023243034E-3"/>
    <n v="0.3560231368932853"/>
  </r>
  <r>
    <n v="27"/>
    <n v="106"/>
    <s v="Quinsam R"/>
    <s v="OPS"/>
    <s v="124"/>
    <s v="Chinook"/>
    <s v="3"/>
    <x v="0"/>
    <x v="13"/>
    <n v="106"/>
    <x v="11"/>
    <s v="CK-29"/>
    <s v="EAST VANCOUVER ISLAND-NORTH_FA_0.x"/>
    <s v="M"/>
    <s v="H"/>
    <n v="106"/>
    <s v="Quinsam River H"/>
    <n v="106"/>
    <s v="Quinsam R"/>
    <s v="JNST"/>
    <s v="S"/>
    <x v="1"/>
    <s v="183866"/>
    <n v="0"/>
    <x v="781"/>
    <n v="2017"/>
    <s v="20170623"/>
    <s v="20170623"/>
    <n v="106"/>
    <n v="13.27"/>
    <m/>
    <s v="CWT"/>
    <s v="B"/>
    <x v="0"/>
    <s v="Y"/>
    <s v="Y"/>
    <s v="N"/>
    <m/>
    <s v="AD Clip"/>
    <n v="90995"/>
    <s v=""/>
    <n v="91492"/>
    <n v="4"/>
    <n v="36113"/>
    <n v="2020"/>
    <m/>
    <m/>
    <m/>
    <m/>
    <n v="8.83"/>
    <m/>
    <m/>
    <m/>
    <m/>
    <m/>
    <m/>
    <m/>
    <m/>
    <n v="5.71"/>
    <m/>
    <m/>
    <m/>
    <m/>
    <m/>
    <m/>
    <m/>
    <m/>
    <m/>
    <m/>
    <m/>
    <m/>
    <n v="2.76"/>
    <m/>
    <n v="3.41"/>
    <m/>
    <m/>
    <m/>
    <m/>
    <m/>
    <n v="3.41"/>
    <m/>
    <m/>
    <m/>
    <m/>
    <m/>
    <m/>
    <m/>
    <m/>
    <m/>
    <m/>
    <m/>
    <m/>
    <m/>
    <m/>
    <n v="48.15"/>
    <m/>
    <m/>
    <m/>
    <m/>
    <m/>
    <m/>
    <m/>
    <m/>
    <m/>
    <m/>
    <m/>
    <m/>
    <m/>
    <m/>
    <m/>
    <m/>
    <m/>
    <m/>
    <m/>
    <m/>
    <m/>
    <m/>
    <m/>
    <m/>
    <m/>
    <m/>
    <m/>
    <m/>
    <m/>
    <m/>
    <m/>
    <m/>
    <m/>
    <m/>
    <m/>
    <m/>
    <m/>
    <m/>
    <m/>
    <m/>
    <m/>
    <m/>
    <m/>
    <m/>
    <m/>
    <m/>
    <m/>
    <m/>
    <m/>
    <m/>
    <m/>
    <m/>
    <m/>
    <m/>
    <m/>
    <m/>
    <m/>
    <m/>
    <m/>
    <m/>
    <m/>
    <m/>
    <m/>
    <m/>
    <m/>
    <m/>
    <m/>
    <m/>
    <m/>
    <m/>
    <m/>
    <m/>
    <m/>
    <m/>
    <m/>
    <m/>
    <m/>
    <m/>
    <m/>
    <m/>
    <m/>
    <m/>
    <m/>
    <m/>
    <m/>
    <m/>
    <m/>
    <m/>
    <m/>
    <m/>
    <m/>
    <m/>
    <m/>
    <m/>
    <m/>
    <m/>
    <m/>
    <n v="23.32"/>
    <m/>
    <m/>
    <m/>
    <m/>
    <m/>
    <m/>
    <m/>
    <m/>
    <m/>
    <m/>
    <m/>
    <n v="78.2"/>
    <m/>
    <m/>
    <m/>
    <m/>
    <n v="130.55000000000001"/>
    <n v="255.38"/>
    <m/>
    <m/>
    <n v="95.59"/>
    <n v="78.2"/>
    <n v="173.79"/>
    <n v="385.93"/>
    <n v="559.72"/>
    <n v="6.1511072036925111E-3"/>
    <n v="0.31049453298077606"/>
  </r>
  <r>
    <n v="27"/>
    <n v="106"/>
    <s v="Quinsam R"/>
    <s v="OPS"/>
    <s v="124"/>
    <s v="Chinook"/>
    <s v="3"/>
    <x v="0"/>
    <x v="13"/>
    <n v="106"/>
    <x v="11"/>
    <s v="CK-29"/>
    <s v="EAST VANCOUVER ISLAND-NORTH_FA_0.x"/>
    <s v="M"/>
    <s v="H"/>
    <n v="106"/>
    <s v="Quinsam River H"/>
    <n v="106"/>
    <s v="Quinsam R"/>
    <s v="JNST"/>
    <s v="S"/>
    <x v="1"/>
    <s v="183866"/>
    <n v="0"/>
    <x v="781"/>
    <n v="2017"/>
    <s v="20170623"/>
    <s v="20170623"/>
    <n v="106"/>
    <n v="13.27"/>
    <m/>
    <s v="CWT"/>
    <s v="B"/>
    <x v="0"/>
    <s v="Y"/>
    <s v="Y"/>
    <s v="N"/>
    <m/>
    <s v="AD Clip"/>
    <n v="90995"/>
    <n v="90995"/>
    <n v="91492"/>
    <n v="5"/>
    <n v="36113"/>
    <n v="2021"/>
    <m/>
    <m/>
    <m/>
    <m/>
    <m/>
    <m/>
    <m/>
    <m/>
    <m/>
    <m/>
    <m/>
    <m/>
    <m/>
    <n v="5.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22"/>
    <m/>
    <m/>
    <m/>
    <m/>
    <n v="12.3"/>
    <n v="58.16"/>
    <m/>
    <m/>
    <n v="5.17"/>
    <n v="23.22"/>
    <n v="28.39"/>
    <n v="70.459999999999994"/>
    <n v="98.85"/>
    <n v="1.086323424363976E-3"/>
    <n v="0.28720283257460799"/>
  </r>
  <r>
    <n v="27"/>
    <n v="106"/>
    <s v="Quinsam R"/>
    <s v="OPS"/>
    <s v="124"/>
    <s v="Chinook"/>
    <s v="3"/>
    <x v="0"/>
    <x v="13"/>
    <n v="106"/>
    <x v="11"/>
    <s v="CK-29"/>
    <s v="EAST VANCOUVER ISLAND-NORTH_FA_0.x"/>
    <s v="M"/>
    <s v="H"/>
    <n v="106"/>
    <s v="Quinsam River H"/>
    <n v="106"/>
    <s v="Quinsam R"/>
    <s v="JNST"/>
    <s v="S"/>
    <x v="1"/>
    <s v="184391"/>
    <n v="0"/>
    <x v="782"/>
    <n v="2017"/>
    <s v="20170509"/>
    <s v="20170509"/>
    <n v="86"/>
    <n v="6.56"/>
    <m/>
    <s v="CWT"/>
    <s v="P"/>
    <x v="0"/>
    <s v="Y"/>
    <s v="Y"/>
    <s v="Y"/>
    <n v="5.3E-3"/>
    <s v="AD Clip"/>
    <n v="28618"/>
    <s v=""/>
    <n v="106228"/>
    <n v="2"/>
    <n v="36119"/>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1"/>
    <n v="1.18"/>
    <m/>
    <m/>
    <n v="0"/>
    <n v="0"/>
    <n v="0"/>
    <n v="1.99"/>
    <n v="1.99"/>
    <n v="6.9536655251939343E-5"/>
    <n v="0"/>
  </r>
  <r>
    <n v="27"/>
    <n v="106"/>
    <s v="Quinsam R"/>
    <s v="OPS"/>
    <s v="124"/>
    <s v="Chinook"/>
    <s v="3"/>
    <x v="0"/>
    <x v="13"/>
    <n v="106"/>
    <x v="11"/>
    <s v="CK-29"/>
    <s v="EAST VANCOUVER ISLAND-NORTH_FA_0.x"/>
    <s v="M"/>
    <s v="H"/>
    <n v="106"/>
    <s v="Quinsam River H"/>
    <n v="106"/>
    <s v="Quinsam R"/>
    <s v="JNST"/>
    <s v="S"/>
    <x v="1"/>
    <s v="184391"/>
    <n v="0"/>
    <x v="782"/>
    <n v="2017"/>
    <s v="20170509"/>
    <s v="20170509"/>
    <n v="86"/>
    <n v="6.56"/>
    <m/>
    <s v="CWT"/>
    <s v="P"/>
    <x v="0"/>
    <s v="Y"/>
    <s v="Y"/>
    <s v="Y"/>
    <n v="5.3E-3"/>
    <s v="AD Clip"/>
    <n v="28618"/>
    <s v=""/>
    <n v="106228"/>
    <n v="3"/>
    <n v="36119"/>
    <n v="2019"/>
    <m/>
    <m/>
    <m/>
    <m/>
    <m/>
    <m/>
    <m/>
    <m/>
    <m/>
    <m/>
    <m/>
    <m/>
    <m/>
    <m/>
    <m/>
    <m/>
    <m/>
    <m/>
    <m/>
    <m/>
    <m/>
    <m/>
    <m/>
    <m/>
    <m/>
    <m/>
    <m/>
    <m/>
    <n v="4.82"/>
    <m/>
    <m/>
    <m/>
    <m/>
    <m/>
    <m/>
    <m/>
    <m/>
    <m/>
    <m/>
    <m/>
    <m/>
    <m/>
    <m/>
    <m/>
    <m/>
    <m/>
    <m/>
    <m/>
    <m/>
    <m/>
    <m/>
    <m/>
    <m/>
    <m/>
    <m/>
    <m/>
    <m/>
    <m/>
    <m/>
    <m/>
    <m/>
    <m/>
    <m/>
    <m/>
    <m/>
    <m/>
    <m/>
    <m/>
    <m/>
    <m/>
    <m/>
    <m/>
    <m/>
    <m/>
    <m/>
    <m/>
    <m/>
    <m/>
    <m/>
    <m/>
    <m/>
    <m/>
    <m/>
    <m/>
    <m/>
    <m/>
    <m/>
    <m/>
    <m/>
    <m/>
    <m/>
    <m/>
    <m/>
    <m/>
    <m/>
    <m/>
    <m/>
    <m/>
    <m/>
    <m/>
    <m/>
    <m/>
    <m/>
    <m/>
    <m/>
    <m/>
    <m/>
    <m/>
    <m/>
    <m/>
    <m/>
    <m/>
    <m/>
    <m/>
    <m/>
    <m/>
    <m/>
    <m/>
    <m/>
    <m/>
    <m/>
    <m/>
    <m/>
    <m/>
    <m/>
    <m/>
    <m/>
    <m/>
    <m/>
    <m/>
    <m/>
    <m/>
    <m/>
    <m/>
    <m/>
    <m/>
    <m/>
    <m/>
    <m/>
    <m/>
    <m/>
    <m/>
    <m/>
    <m/>
    <m/>
    <m/>
    <m/>
    <m/>
    <m/>
    <m/>
    <m/>
    <m/>
    <m/>
    <m/>
    <m/>
    <m/>
    <m/>
    <m/>
    <m/>
    <n v="4.9800000000000004"/>
    <m/>
    <m/>
    <m/>
    <m/>
    <n v="7.35"/>
    <n v="9.8000000000000007"/>
    <m/>
    <m/>
    <n v="4.82"/>
    <n v="4.9800000000000004"/>
    <n v="9.8000000000000007"/>
    <n v="17.149999999999999"/>
    <n v="26.95"/>
    <n v="9.4171500454259555E-4"/>
    <n v="0.36363636363636365"/>
  </r>
  <r>
    <n v="27"/>
    <n v="106"/>
    <s v="Quinsam R"/>
    <s v="OPS"/>
    <s v="124"/>
    <s v="Chinook"/>
    <s v="3"/>
    <x v="0"/>
    <x v="13"/>
    <n v="106"/>
    <x v="11"/>
    <s v="CK-29"/>
    <s v="EAST VANCOUVER ISLAND-NORTH_FA_0.x"/>
    <s v="M"/>
    <s v="H"/>
    <n v="106"/>
    <s v="Quinsam River H"/>
    <n v="106"/>
    <s v="Quinsam R"/>
    <s v="JNST"/>
    <s v="S"/>
    <x v="1"/>
    <s v="184391"/>
    <n v="0"/>
    <x v="782"/>
    <n v="2017"/>
    <s v="20170509"/>
    <s v="20170509"/>
    <n v="86"/>
    <n v="6.56"/>
    <m/>
    <s v="CWT"/>
    <s v="P"/>
    <x v="0"/>
    <s v="Y"/>
    <s v="Y"/>
    <s v="Y"/>
    <n v="5.3E-3"/>
    <s v="AD Clip"/>
    <n v="28618"/>
    <s v=""/>
    <n v="106228"/>
    <n v="4"/>
    <n v="36119"/>
    <n v="2020"/>
    <m/>
    <m/>
    <m/>
    <m/>
    <m/>
    <m/>
    <m/>
    <m/>
    <m/>
    <m/>
    <m/>
    <m/>
    <m/>
    <n v="5.71"/>
    <m/>
    <m/>
    <m/>
    <m/>
    <m/>
    <m/>
    <m/>
    <m/>
    <m/>
    <m/>
    <m/>
    <m/>
    <m/>
    <m/>
    <m/>
    <m/>
    <m/>
    <m/>
    <m/>
    <m/>
    <m/>
    <m/>
    <m/>
    <m/>
    <m/>
    <m/>
    <m/>
    <m/>
    <m/>
    <m/>
    <m/>
    <m/>
    <m/>
    <m/>
    <m/>
    <m/>
    <m/>
    <m/>
    <m/>
    <m/>
    <m/>
    <m/>
    <m/>
    <n v="2.76"/>
    <m/>
    <m/>
    <m/>
    <m/>
    <m/>
    <m/>
    <m/>
    <m/>
    <m/>
    <m/>
    <m/>
    <m/>
    <m/>
    <m/>
    <m/>
    <m/>
    <m/>
    <m/>
    <m/>
    <m/>
    <m/>
    <m/>
    <m/>
    <m/>
    <m/>
    <m/>
    <m/>
    <m/>
    <m/>
    <m/>
    <m/>
    <m/>
    <m/>
    <m/>
    <m/>
    <m/>
    <m/>
    <m/>
    <m/>
    <m/>
    <m/>
    <m/>
    <m/>
    <m/>
    <m/>
    <m/>
    <m/>
    <m/>
    <m/>
    <m/>
    <m/>
    <m/>
    <m/>
    <m/>
    <m/>
    <m/>
    <m/>
    <m/>
    <m/>
    <m/>
    <m/>
    <m/>
    <m/>
    <m/>
    <m/>
    <m/>
    <m/>
    <m/>
    <m/>
    <m/>
    <m/>
    <m/>
    <m/>
    <m/>
    <m/>
    <m/>
    <m/>
    <m/>
    <m/>
    <m/>
    <m/>
    <m/>
    <m/>
    <m/>
    <m/>
    <m/>
    <m/>
    <m/>
    <m/>
    <m/>
    <m/>
    <m/>
    <m/>
    <m/>
    <m/>
    <m/>
    <m/>
    <m/>
    <m/>
    <m/>
    <m/>
    <n v="6.46"/>
    <m/>
    <m/>
    <m/>
    <m/>
    <n v="7.59"/>
    <n v="37.99"/>
    <m/>
    <m/>
    <n v="8.4700000000000006"/>
    <n v="6.46"/>
    <n v="14.93"/>
    <n v="45.58"/>
    <n v="60.510000000000005"/>
    <n v="2.1144035222587184E-3"/>
    <n v="0.24673607668154021"/>
  </r>
  <r>
    <n v="27"/>
    <n v="106"/>
    <s v="Quinsam R"/>
    <s v="OPS"/>
    <s v="124"/>
    <s v="Chinook"/>
    <s v="3"/>
    <x v="0"/>
    <x v="13"/>
    <n v="106"/>
    <x v="11"/>
    <s v="CK-29"/>
    <s v="EAST VANCOUVER ISLAND-NORTH_FA_0.x"/>
    <s v="M"/>
    <s v="H"/>
    <n v="106"/>
    <s v="Quinsam River H"/>
    <n v="106"/>
    <s v="Quinsam R"/>
    <s v="JNST"/>
    <s v="S"/>
    <x v="1"/>
    <s v="184391"/>
    <n v="0"/>
    <x v="782"/>
    <n v="2017"/>
    <s v="20170509"/>
    <s v="20170509"/>
    <n v="86"/>
    <n v="6.56"/>
    <m/>
    <s v="CWT"/>
    <s v="P"/>
    <x v="0"/>
    <s v="Y"/>
    <s v="Y"/>
    <s v="Y"/>
    <n v="5.3E-3"/>
    <s v="AD Clip"/>
    <n v="28618"/>
    <n v="28618"/>
    <n v="106228"/>
    <n v="5"/>
    <n v="36119"/>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49"/>
    <m/>
    <m/>
    <m/>
    <m/>
    <n v="0.62"/>
    <n v="0.56000000000000005"/>
    <m/>
    <m/>
    <n v="0"/>
    <n v="3.49"/>
    <n v="3.49"/>
    <n v="1.18"/>
    <n v="4.67"/>
    <n v="1.6318401006359633E-4"/>
    <n v="0.74732334047109217"/>
  </r>
  <r>
    <n v="27"/>
    <n v="106"/>
    <s v="Quinsam R"/>
    <s v="OPS"/>
    <s v="124"/>
    <s v="Chinook"/>
    <s v="3"/>
    <x v="0"/>
    <x v="13"/>
    <n v="106"/>
    <x v="11"/>
    <s v="CK-29"/>
    <s v="EAST VANCOUVER ISLAND-NORTH_FA_0.x"/>
    <s v="M"/>
    <s v="H"/>
    <n v="106"/>
    <s v="Quinsam River H"/>
    <n v="106"/>
    <s v="Quinsam R"/>
    <s v="JNST"/>
    <s v="S"/>
    <x v="1"/>
    <s v="184392"/>
    <n v="0"/>
    <x v="783"/>
    <n v="2017"/>
    <s v="20170509"/>
    <s v="20170509"/>
    <n v="86"/>
    <n v="6.56"/>
    <m/>
    <s v="CWT"/>
    <s v="P"/>
    <x v="0"/>
    <s v="Y"/>
    <s v="Y"/>
    <s v="Y"/>
    <n v="2.5000000000000001E-3"/>
    <s v="AD Clip"/>
    <n v="26635"/>
    <s v=""/>
    <n v="98583"/>
    <n v="2"/>
    <n v="36120"/>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4"/>
    <n v="1.76"/>
    <m/>
    <m/>
    <n v="0"/>
    <n v="0"/>
    <n v="0"/>
    <n v="3"/>
    <n v="3"/>
    <n v="1.1263375258119016E-4"/>
    <n v="0"/>
  </r>
  <r>
    <n v="27"/>
    <n v="106"/>
    <s v="Quinsam R"/>
    <s v="OPS"/>
    <s v="124"/>
    <s v="Chinook"/>
    <s v="3"/>
    <x v="0"/>
    <x v="13"/>
    <n v="106"/>
    <x v="11"/>
    <s v="CK-29"/>
    <s v="EAST VANCOUVER ISLAND-NORTH_FA_0.x"/>
    <s v="M"/>
    <s v="H"/>
    <n v="106"/>
    <s v="Quinsam River H"/>
    <n v="106"/>
    <s v="Quinsam R"/>
    <s v="JNST"/>
    <s v="S"/>
    <x v="1"/>
    <s v="184392"/>
    <n v="0"/>
    <x v="783"/>
    <n v="2017"/>
    <s v="20170509"/>
    <s v="20170509"/>
    <n v="86"/>
    <n v="6.56"/>
    <m/>
    <s v="CWT"/>
    <s v="P"/>
    <x v="0"/>
    <s v="Y"/>
    <s v="Y"/>
    <s v="Y"/>
    <n v="2.5000000000000001E-3"/>
    <s v="AD Clip"/>
    <n v="26635"/>
    <s v=""/>
    <n v="98583"/>
    <n v="3"/>
    <n v="36120"/>
    <n v="2019"/>
    <m/>
    <m/>
    <m/>
    <m/>
    <m/>
    <m/>
    <m/>
    <m/>
    <m/>
    <m/>
    <m/>
    <m/>
    <m/>
    <m/>
    <m/>
    <m/>
    <m/>
    <m/>
    <m/>
    <m/>
    <m/>
    <m/>
    <m/>
    <m/>
    <m/>
    <m/>
    <m/>
    <m/>
    <m/>
    <m/>
    <m/>
    <m/>
    <m/>
    <m/>
    <n v="4.82"/>
    <m/>
    <m/>
    <m/>
    <m/>
    <m/>
    <m/>
    <m/>
    <m/>
    <m/>
    <m/>
    <m/>
    <m/>
    <m/>
    <m/>
    <m/>
    <m/>
    <m/>
    <m/>
    <m/>
    <m/>
    <m/>
    <m/>
    <m/>
    <m/>
    <m/>
    <m/>
    <m/>
    <m/>
    <m/>
    <m/>
    <m/>
    <m/>
    <m/>
    <m/>
    <m/>
    <m/>
    <m/>
    <m/>
    <m/>
    <m/>
    <m/>
    <m/>
    <m/>
    <m/>
    <m/>
    <m/>
    <m/>
    <m/>
    <m/>
    <m/>
    <m/>
    <m/>
    <m/>
    <m/>
    <m/>
    <m/>
    <m/>
    <m/>
    <m/>
    <m/>
    <m/>
    <m/>
    <m/>
    <m/>
    <m/>
    <m/>
    <m/>
    <m/>
    <m/>
    <m/>
    <m/>
    <m/>
    <m/>
    <m/>
    <m/>
    <m/>
    <m/>
    <m/>
    <m/>
    <m/>
    <m/>
    <m/>
    <m/>
    <m/>
    <m/>
    <m/>
    <m/>
    <m/>
    <m/>
    <m/>
    <m/>
    <m/>
    <m/>
    <m/>
    <m/>
    <m/>
    <n v="6.9"/>
    <m/>
    <m/>
    <m/>
    <m/>
    <m/>
    <m/>
    <m/>
    <m/>
    <m/>
    <m/>
    <m/>
    <m/>
    <m/>
    <m/>
    <m/>
    <n v="3.9"/>
    <m/>
    <m/>
    <m/>
    <m/>
    <m/>
    <m/>
    <m/>
    <m/>
    <m/>
    <n v="5.66"/>
    <m/>
    <n v="3.71"/>
    <m/>
    <m/>
    <m/>
    <m/>
    <n v="5.28"/>
    <n v="6.85"/>
    <m/>
    <m/>
    <n v="21.28"/>
    <n v="3.71"/>
    <n v="24.99"/>
    <n v="12.13"/>
    <n v="37.120000000000005"/>
    <n v="1.3936549652712599E-3"/>
    <n v="0.67322198275862055"/>
  </r>
  <r>
    <n v="27"/>
    <n v="106"/>
    <s v="Quinsam R"/>
    <s v="OPS"/>
    <s v="124"/>
    <s v="Chinook"/>
    <s v="3"/>
    <x v="0"/>
    <x v="13"/>
    <n v="106"/>
    <x v="11"/>
    <s v="CK-29"/>
    <s v="EAST VANCOUVER ISLAND-NORTH_FA_0.x"/>
    <s v="M"/>
    <s v="H"/>
    <n v="106"/>
    <s v="Quinsam River H"/>
    <n v="106"/>
    <s v="Quinsam R"/>
    <s v="JNST"/>
    <s v="S"/>
    <x v="1"/>
    <s v="184392"/>
    <n v="0"/>
    <x v="783"/>
    <n v="2017"/>
    <s v="20170509"/>
    <s v="20170509"/>
    <n v="86"/>
    <n v="6.56"/>
    <m/>
    <s v="CWT"/>
    <s v="P"/>
    <x v="0"/>
    <s v="Y"/>
    <s v="Y"/>
    <s v="Y"/>
    <n v="2.5000000000000001E-3"/>
    <s v="AD Clip"/>
    <n v="26635"/>
    <s v=""/>
    <n v="98583"/>
    <n v="4"/>
    <n v="36120"/>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83"/>
    <m/>
    <n v="8.83"/>
    <m/>
    <m/>
    <m/>
    <m/>
    <m/>
    <m/>
    <m/>
    <m/>
    <m/>
    <n v="11.14"/>
    <m/>
    <m/>
    <m/>
    <m/>
    <n v="8.5"/>
    <n v="17.46"/>
    <n v="0.37"/>
    <m/>
    <n v="14.66"/>
    <n v="11.14"/>
    <n v="25.8"/>
    <n v="26.33"/>
    <n v="52.129999999999995"/>
    <n v="1.9571991740191474E-3"/>
    <n v="0.49491655476692886"/>
  </r>
  <r>
    <n v="27"/>
    <n v="106"/>
    <s v="Quinsam R"/>
    <s v="OPS"/>
    <s v="124"/>
    <s v="Chinook"/>
    <s v="3"/>
    <x v="0"/>
    <x v="13"/>
    <n v="106"/>
    <x v="11"/>
    <s v="CK-29"/>
    <s v="EAST VANCOUVER ISLAND-NORTH_FA_0.x"/>
    <s v="M"/>
    <s v="H"/>
    <n v="106"/>
    <s v="Quinsam River H"/>
    <n v="106"/>
    <s v="Quinsam R"/>
    <s v="JNST"/>
    <s v="S"/>
    <x v="1"/>
    <s v="184392"/>
    <n v="0"/>
    <x v="783"/>
    <n v="2017"/>
    <s v="20170509"/>
    <s v="20170509"/>
    <n v="86"/>
    <n v="6.56"/>
    <m/>
    <s v="CWT"/>
    <s v="P"/>
    <x v="0"/>
    <s v="Y"/>
    <s v="Y"/>
    <s v="Y"/>
    <n v="2.5000000000000001E-3"/>
    <s v="AD Clip"/>
    <n v="26635"/>
    <n v="26635"/>
    <n v="98583"/>
    <n v="5"/>
    <n v="36120"/>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3"/>
    <n v="0.93"/>
    <m/>
    <m/>
    <n v="0"/>
    <n v="0"/>
    <n v="0"/>
    <n v="3.26"/>
    <n v="3.2600000000000002"/>
    <n v="1.2239534447156E-4"/>
    <n v="0"/>
  </r>
  <r>
    <n v="27"/>
    <n v="106"/>
    <s v="Quinsam R"/>
    <s v="OPS"/>
    <s v="124"/>
    <s v="Chinook"/>
    <s v="3"/>
    <x v="0"/>
    <x v="13"/>
    <n v="106"/>
    <x v="11"/>
    <s v="CK-29"/>
    <s v="EAST VANCOUVER ISLAND-NORTH_FA_0.x"/>
    <s v="M"/>
    <s v="H"/>
    <n v="106"/>
    <s v="Quinsam River H"/>
    <n v="106"/>
    <s v="Quinsam R"/>
    <s v="JNST"/>
    <s v="S"/>
    <x v="1"/>
    <s v="184393"/>
    <n v="0"/>
    <x v="784"/>
    <n v="2017"/>
    <s v="20170511"/>
    <s v="20170511"/>
    <n v="82"/>
    <n v="5.54"/>
    <m/>
    <s v="CWT"/>
    <s v="P"/>
    <x v="0"/>
    <s v="Y"/>
    <s v="Y"/>
    <s v="Y"/>
    <m/>
    <s v="AD Clip"/>
    <n v="27481"/>
    <s v=""/>
    <n v="100521"/>
    <n v="2"/>
    <n v="36114"/>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1"/>
    <n v="1.18"/>
    <m/>
    <m/>
    <n v="0"/>
    <n v="0"/>
    <n v="0"/>
    <n v="1.99"/>
    <n v="1.99"/>
    <n v="7.2413667624904483E-5"/>
    <n v="0"/>
  </r>
  <r>
    <n v="27"/>
    <n v="106"/>
    <s v="Quinsam R"/>
    <s v="OPS"/>
    <s v="124"/>
    <s v="Chinook"/>
    <s v="3"/>
    <x v="0"/>
    <x v="13"/>
    <n v="106"/>
    <x v="11"/>
    <s v="CK-29"/>
    <s v="EAST VANCOUVER ISLAND-NORTH_FA_0.x"/>
    <s v="M"/>
    <s v="H"/>
    <n v="106"/>
    <s v="Quinsam River H"/>
    <n v="106"/>
    <s v="Quinsam R"/>
    <s v="JNST"/>
    <s v="S"/>
    <x v="1"/>
    <s v="184393"/>
    <n v="0"/>
    <x v="784"/>
    <n v="2017"/>
    <s v="20170511"/>
    <s v="20170511"/>
    <n v="82"/>
    <n v="5.54"/>
    <m/>
    <s v="CWT"/>
    <s v="P"/>
    <x v="0"/>
    <s v="Y"/>
    <s v="Y"/>
    <s v="Y"/>
    <m/>
    <s v="AD Clip"/>
    <n v="27481"/>
    <s v=""/>
    <n v="100521"/>
    <n v="3"/>
    <n v="36114"/>
    <n v="2019"/>
    <m/>
    <m/>
    <m/>
    <m/>
    <m/>
    <m/>
    <m/>
    <m/>
    <m/>
    <m/>
    <m/>
    <m/>
    <m/>
    <m/>
    <m/>
    <m/>
    <m/>
    <m/>
    <m/>
    <m/>
    <m/>
    <m/>
    <m/>
    <m/>
    <m/>
    <m/>
    <m/>
    <m/>
    <m/>
    <m/>
    <m/>
    <m/>
    <m/>
    <m/>
    <m/>
    <m/>
    <m/>
    <m/>
    <m/>
    <m/>
    <m/>
    <m/>
    <m/>
    <m/>
    <m/>
    <m/>
    <m/>
    <m/>
    <m/>
    <n v="6.31"/>
    <m/>
    <m/>
    <m/>
    <m/>
    <m/>
    <m/>
    <m/>
    <m/>
    <m/>
    <m/>
    <m/>
    <m/>
    <m/>
    <m/>
    <m/>
    <m/>
    <m/>
    <m/>
    <m/>
    <m/>
    <m/>
    <m/>
    <m/>
    <m/>
    <m/>
    <m/>
    <m/>
    <m/>
    <m/>
    <m/>
    <m/>
    <m/>
    <m/>
    <m/>
    <m/>
    <m/>
    <m/>
    <m/>
    <m/>
    <m/>
    <m/>
    <m/>
    <m/>
    <m/>
    <m/>
    <m/>
    <m/>
    <m/>
    <m/>
    <m/>
    <m/>
    <m/>
    <m/>
    <m/>
    <m/>
    <m/>
    <m/>
    <m/>
    <m/>
    <m/>
    <m/>
    <m/>
    <m/>
    <m/>
    <m/>
    <m/>
    <m/>
    <m/>
    <m/>
    <m/>
    <m/>
    <m/>
    <m/>
    <m/>
    <m/>
    <m/>
    <m/>
    <m/>
    <m/>
    <m/>
    <m/>
    <m/>
    <m/>
    <m/>
    <m/>
    <m/>
    <m/>
    <m/>
    <m/>
    <m/>
    <m/>
    <m/>
    <m/>
    <m/>
    <m/>
    <m/>
    <m/>
    <m/>
    <m/>
    <m/>
    <m/>
    <m/>
    <m/>
    <m/>
    <m/>
    <m/>
    <m/>
    <m/>
    <m/>
    <n v="11.62"/>
    <m/>
    <m/>
    <m/>
    <m/>
    <n v="5.28"/>
    <n v="6.85"/>
    <m/>
    <m/>
    <n v="6.31"/>
    <n v="11.62"/>
    <n v="17.93"/>
    <n v="12.13"/>
    <n v="30.060000000000002"/>
    <n v="1.0938466576907683E-3"/>
    <n v="0.59647371922821024"/>
  </r>
  <r>
    <n v="27"/>
    <n v="106"/>
    <s v="Quinsam R"/>
    <s v="OPS"/>
    <s v="124"/>
    <s v="Chinook"/>
    <s v="3"/>
    <x v="0"/>
    <x v="13"/>
    <n v="106"/>
    <x v="11"/>
    <s v="CK-29"/>
    <s v="EAST VANCOUVER ISLAND-NORTH_FA_0.x"/>
    <s v="M"/>
    <s v="H"/>
    <n v="106"/>
    <s v="Quinsam River H"/>
    <n v="106"/>
    <s v="Quinsam R"/>
    <s v="JNST"/>
    <s v="S"/>
    <x v="1"/>
    <s v="184393"/>
    <n v="0"/>
    <x v="784"/>
    <n v="2017"/>
    <s v="20170511"/>
    <s v="20170511"/>
    <n v="82"/>
    <n v="5.54"/>
    <m/>
    <s v="CWT"/>
    <s v="P"/>
    <x v="0"/>
    <s v="Y"/>
    <s v="Y"/>
    <s v="Y"/>
    <m/>
    <s v="AD Clip"/>
    <n v="27481"/>
    <s v=""/>
    <n v="100521"/>
    <n v="4"/>
    <n v="36114"/>
    <n v="2020"/>
    <m/>
    <m/>
    <m/>
    <m/>
    <m/>
    <m/>
    <m/>
    <m/>
    <m/>
    <m/>
    <m/>
    <m/>
    <m/>
    <m/>
    <m/>
    <m/>
    <m/>
    <m/>
    <m/>
    <m/>
    <m/>
    <m/>
    <m/>
    <m/>
    <m/>
    <m/>
    <m/>
    <m/>
    <m/>
    <m/>
    <m/>
    <m/>
    <m/>
    <m/>
    <m/>
    <m/>
    <m/>
    <m/>
    <m/>
    <m/>
    <m/>
    <m/>
    <m/>
    <m/>
    <m/>
    <m/>
    <m/>
    <m/>
    <m/>
    <m/>
    <m/>
    <m/>
    <m/>
    <m/>
    <m/>
    <m/>
    <m/>
    <n v="2.76"/>
    <m/>
    <m/>
    <m/>
    <m/>
    <m/>
    <m/>
    <m/>
    <m/>
    <m/>
    <m/>
    <m/>
    <m/>
    <m/>
    <m/>
    <m/>
    <m/>
    <m/>
    <m/>
    <m/>
    <m/>
    <m/>
    <m/>
    <m/>
    <m/>
    <m/>
    <m/>
    <m/>
    <m/>
    <m/>
    <m/>
    <m/>
    <m/>
    <m/>
    <m/>
    <m/>
    <m/>
    <m/>
    <m/>
    <m/>
    <m/>
    <m/>
    <m/>
    <m/>
    <m/>
    <m/>
    <m/>
    <m/>
    <m/>
    <m/>
    <m/>
    <m/>
    <m/>
    <m/>
    <m/>
    <m/>
    <m/>
    <m/>
    <m/>
    <m/>
    <m/>
    <m/>
    <m/>
    <m/>
    <m/>
    <m/>
    <m/>
    <m/>
    <m/>
    <m/>
    <m/>
    <m/>
    <m/>
    <m/>
    <m/>
    <m/>
    <m/>
    <m/>
    <m/>
    <m/>
    <m/>
    <m/>
    <m/>
    <m/>
    <m/>
    <m/>
    <m/>
    <m/>
    <m/>
    <m/>
    <m/>
    <m/>
    <m/>
    <m/>
    <m/>
    <m/>
    <m/>
    <m/>
    <m/>
    <m/>
    <m/>
    <m/>
    <n v="12.54"/>
    <m/>
    <m/>
    <m/>
    <m/>
    <n v="10.97"/>
    <n v="25.43"/>
    <m/>
    <m/>
    <n v="2.76"/>
    <n v="12.54"/>
    <n v="15.3"/>
    <n v="36.4"/>
    <n v="51.7"/>
    <n v="1.8812998071394782E-3"/>
    <n v="0.29593810444874274"/>
  </r>
  <r>
    <n v="27"/>
    <n v="106"/>
    <s v="Quinsam R"/>
    <s v="OPS"/>
    <s v="124"/>
    <s v="Chinook"/>
    <s v="3"/>
    <x v="0"/>
    <x v="13"/>
    <n v="106"/>
    <x v="11"/>
    <s v="CK-29"/>
    <s v="EAST VANCOUVER ISLAND-NORTH_FA_0.x"/>
    <s v="M"/>
    <s v="H"/>
    <n v="106"/>
    <s v="Quinsam River H"/>
    <n v="106"/>
    <s v="Quinsam R"/>
    <s v="JNST"/>
    <s v="S"/>
    <x v="1"/>
    <s v="184393"/>
    <n v="0"/>
    <x v="784"/>
    <n v="2017"/>
    <s v="20170511"/>
    <s v="20170511"/>
    <n v="82"/>
    <n v="5.54"/>
    <m/>
    <s v="CWT"/>
    <s v="P"/>
    <x v="0"/>
    <s v="Y"/>
    <s v="Y"/>
    <s v="Y"/>
    <m/>
    <s v="AD Clip"/>
    <n v="27481"/>
    <n v="27481"/>
    <n v="100521"/>
    <n v="5"/>
    <n v="36114"/>
    <n v="2021"/>
    <m/>
    <m/>
    <m/>
    <m/>
    <m/>
    <m/>
    <m/>
    <m/>
    <m/>
    <m/>
    <m/>
    <m/>
    <m/>
    <m/>
    <m/>
    <m/>
    <m/>
    <m/>
    <m/>
    <m/>
    <m/>
    <m/>
    <m/>
    <m/>
    <m/>
    <m/>
    <m/>
    <m/>
    <m/>
    <m/>
    <m/>
    <m/>
    <m/>
    <m/>
    <m/>
    <m/>
    <m/>
    <m/>
    <m/>
    <m/>
    <m/>
    <m/>
    <m/>
    <m/>
    <m/>
    <m/>
    <m/>
    <m/>
    <m/>
    <n v="8.34"/>
    <m/>
    <m/>
    <m/>
    <m/>
    <m/>
    <m/>
    <m/>
    <m/>
    <m/>
    <m/>
    <m/>
    <m/>
    <m/>
    <m/>
    <m/>
    <m/>
    <m/>
    <m/>
    <m/>
    <m/>
    <m/>
    <m/>
    <m/>
    <m/>
    <m/>
    <m/>
    <m/>
    <m/>
    <m/>
    <m/>
    <m/>
    <m/>
    <m/>
    <m/>
    <m/>
    <m/>
    <m/>
    <m/>
    <m/>
    <m/>
    <m/>
    <m/>
    <m/>
    <m/>
    <m/>
    <m/>
    <m/>
    <m/>
    <m/>
    <m/>
    <m/>
    <m/>
    <m/>
    <m/>
    <m/>
    <m/>
    <m/>
    <m/>
    <m/>
    <m/>
    <m/>
    <m/>
    <m/>
    <m/>
    <m/>
    <m/>
    <m/>
    <m/>
    <m/>
    <m/>
    <m/>
    <m/>
    <m/>
    <m/>
    <m/>
    <m/>
    <m/>
    <m/>
    <m/>
    <m/>
    <m/>
    <m/>
    <m/>
    <m/>
    <m/>
    <m/>
    <m/>
    <m/>
    <m/>
    <m/>
    <m/>
    <m/>
    <m/>
    <m/>
    <m/>
    <m/>
    <m/>
    <m/>
    <m/>
    <m/>
    <m/>
    <m/>
    <m/>
    <m/>
    <m/>
    <m/>
    <m/>
    <m/>
    <m/>
    <m/>
    <m/>
    <m/>
    <m/>
    <m/>
    <n v="1.55"/>
    <n v="5.73"/>
    <m/>
    <m/>
    <n v="8.34"/>
    <n v="0"/>
    <n v="8.34"/>
    <n v="7.28"/>
    <n v="15.620000000000001"/>
    <n v="5.6839270768894881E-4"/>
    <n v="0.53393085787451977"/>
  </r>
  <r>
    <n v="27"/>
    <n v="106"/>
    <s v="Quinsam R"/>
    <s v="OPS"/>
    <s v="124"/>
    <s v="Chinook"/>
    <s v="3"/>
    <x v="0"/>
    <x v="13"/>
    <n v="106"/>
    <x v="11"/>
    <s v="CK-29"/>
    <s v="EAST VANCOUVER ISLAND-NORTH_FA_0.x"/>
    <s v="M"/>
    <s v="H"/>
    <n v="106"/>
    <s v="Quinsam River H"/>
    <n v="106"/>
    <s v="Quinsam R"/>
    <s v="JNST"/>
    <s v="S"/>
    <x v="1"/>
    <s v="184394"/>
    <n v="0"/>
    <x v="785"/>
    <n v="2017"/>
    <s v="20170511"/>
    <s v="20170511"/>
    <n v="82"/>
    <n v="5.54"/>
    <m/>
    <s v="CWT"/>
    <s v="P"/>
    <x v="0"/>
    <s v="Y"/>
    <s v="Y"/>
    <s v="Y"/>
    <m/>
    <s v="AD Clip"/>
    <n v="27591"/>
    <s v=""/>
    <n v="100925"/>
    <n v="1"/>
    <n v="36115"/>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9"/>
    <n v="0.69"/>
    <m/>
    <m/>
    <n v="0"/>
    <n v="0"/>
    <n v="0"/>
    <n v="1.08"/>
    <n v="1.08"/>
    <n v="3.9143198869196482E-5"/>
    <n v="0"/>
  </r>
  <r>
    <n v="27"/>
    <n v="106"/>
    <s v="Quinsam R"/>
    <s v="OPS"/>
    <s v="124"/>
    <s v="Chinook"/>
    <s v="3"/>
    <x v="0"/>
    <x v="13"/>
    <n v="106"/>
    <x v="11"/>
    <s v="CK-29"/>
    <s v="EAST VANCOUVER ISLAND-NORTH_FA_0.x"/>
    <s v="M"/>
    <s v="H"/>
    <n v="106"/>
    <s v="Quinsam River H"/>
    <n v="106"/>
    <s v="Quinsam R"/>
    <s v="JNST"/>
    <s v="S"/>
    <x v="1"/>
    <s v="184394"/>
    <n v="0"/>
    <x v="785"/>
    <n v="2017"/>
    <s v="20170511"/>
    <s v="20170511"/>
    <n v="82"/>
    <n v="5.54"/>
    <m/>
    <s v="CWT"/>
    <s v="P"/>
    <x v="0"/>
    <s v="Y"/>
    <s v="Y"/>
    <s v="Y"/>
    <m/>
    <s v="AD Clip"/>
    <n v="27591"/>
    <s v=""/>
    <n v="100925"/>
    <n v="2"/>
    <n v="36115"/>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
    <n v="0.59"/>
    <m/>
    <m/>
    <n v="0"/>
    <n v="0"/>
    <n v="0"/>
    <n v="0.99"/>
    <n v="0.99"/>
    <n v="3.5881265630096773E-5"/>
    <n v="0"/>
  </r>
  <r>
    <n v="27"/>
    <n v="106"/>
    <s v="Quinsam R"/>
    <s v="OPS"/>
    <s v="124"/>
    <s v="Chinook"/>
    <s v="3"/>
    <x v="0"/>
    <x v="13"/>
    <n v="106"/>
    <x v="11"/>
    <s v="CK-29"/>
    <s v="EAST VANCOUVER ISLAND-NORTH_FA_0.x"/>
    <s v="M"/>
    <s v="H"/>
    <n v="106"/>
    <s v="Quinsam River H"/>
    <n v="106"/>
    <s v="Quinsam R"/>
    <s v="JNST"/>
    <s v="S"/>
    <x v="1"/>
    <s v="184394"/>
    <n v="0"/>
    <x v="785"/>
    <n v="2017"/>
    <s v="20170511"/>
    <s v="20170511"/>
    <n v="82"/>
    <n v="5.54"/>
    <m/>
    <s v="CWT"/>
    <s v="P"/>
    <x v="0"/>
    <s v="Y"/>
    <s v="Y"/>
    <s v="Y"/>
    <m/>
    <s v="AD Clip"/>
    <n v="27591"/>
    <s v=""/>
    <n v="100925"/>
    <n v="3"/>
    <n v="36115"/>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89"/>
    <n v="5.19"/>
    <m/>
    <m/>
    <n v="0"/>
    <n v="0"/>
    <n v="0"/>
    <n v="9.08"/>
    <n v="9.08"/>
    <n v="3.2909282012250372E-4"/>
    <n v="0"/>
  </r>
  <r>
    <n v="27"/>
    <n v="106"/>
    <s v="Quinsam R"/>
    <s v="OPS"/>
    <s v="124"/>
    <s v="Chinook"/>
    <s v="3"/>
    <x v="0"/>
    <x v="13"/>
    <n v="106"/>
    <x v="11"/>
    <s v="CK-29"/>
    <s v="EAST VANCOUVER ISLAND-NORTH_FA_0.x"/>
    <s v="M"/>
    <s v="H"/>
    <n v="106"/>
    <s v="Quinsam River H"/>
    <n v="106"/>
    <s v="Quinsam R"/>
    <s v="JNST"/>
    <s v="S"/>
    <x v="1"/>
    <s v="184394"/>
    <n v="0"/>
    <x v="785"/>
    <n v="2017"/>
    <s v="20170511"/>
    <s v="20170511"/>
    <n v="82"/>
    <n v="5.54"/>
    <m/>
    <s v="CWT"/>
    <s v="P"/>
    <x v="0"/>
    <s v="Y"/>
    <s v="Y"/>
    <s v="Y"/>
    <m/>
    <s v="AD Clip"/>
    <n v="27591"/>
    <s v=""/>
    <n v="100925"/>
    <n v="4"/>
    <n v="36115"/>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6"/>
    <m/>
    <m/>
    <m/>
    <m/>
    <n v="12.86"/>
    <n v="19.73"/>
    <n v="0.37"/>
    <m/>
    <n v="0"/>
    <n v="1.96"/>
    <n v="1.96"/>
    <n v="32.96"/>
    <n v="34.919999999999995"/>
    <n v="1.2656300967706859E-3"/>
    <n v="5.6128293241695312E-2"/>
  </r>
  <r>
    <n v="27"/>
    <n v="106"/>
    <s v="Quinsam R"/>
    <s v="OPS"/>
    <s v="124"/>
    <s v="Chinook"/>
    <s v="3"/>
    <x v="0"/>
    <x v="13"/>
    <n v="106"/>
    <x v="11"/>
    <s v="CK-29"/>
    <s v="EAST VANCOUVER ISLAND-NORTH_FA_0.x"/>
    <s v="M"/>
    <s v="H"/>
    <n v="106"/>
    <s v="Quinsam River H"/>
    <n v="106"/>
    <s v="Quinsam R"/>
    <s v="JNST"/>
    <s v="S"/>
    <x v="1"/>
    <s v="184394"/>
    <n v="0"/>
    <x v="785"/>
    <n v="2017"/>
    <s v="20170511"/>
    <s v="20170511"/>
    <n v="82"/>
    <n v="5.54"/>
    <m/>
    <s v="CWT"/>
    <s v="P"/>
    <x v="0"/>
    <s v="Y"/>
    <s v="Y"/>
    <s v="Y"/>
    <m/>
    <s v="AD Clip"/>
    <n v="27591"/>
    <n v="27591"/>
    <n v="100925"/>
    <n v="5"/>
    <n v="36115"/>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5"/>
    <n v="0.62"/>
    <m/>
    <m/>
    <n v="0"/>
    <n v="0"/>
    <n v="0"/>
    <n v="2.17"/>
    <n v="2.17"/>
    <n v="7.8648834764959586E-5"/>
    <n v="0"/>
  </r>
  <r>
    <n v="27"/>
    <n v="106"/>
    <s v="Quinsam R"/>
    <s v="OPS"/>
    <s v="124"/>
    <s v="Chinook"/>
    <s v="3"/>
    <x v="0"/>
    <x v="1"/>
    <n v="106"/>
    <x v="11"/>
    <s v="CK-29"/>
    <s v="EAST VANCOUVER ISLAND-NORTH_FA_0.x"/>
    <s v="M"/>
    <s v="H"/>
    <n v="420"/>
    <s v="Discovery Passage Seapens"/>
    <n v="420"/>
    <s v="Discovery Pass"/>
    <s v="JNST"/>
    <s v="S"/>
    <x v="2"/>
    <s v="184874"/>
    <n v="0"/>
    <x v="786"/>
    <n v="2018"/>
    <s v="20180501"/>
    <s v="20180501"/>
    <n v="94"/>
    <n v="8.4"/>
    <m/>
    <s v="CWT"/>
    <s v="B"/>
    <x v="0"/>
    <s v="Y"/>
    <s v="Y"/>
    <s v="Y"/>
    <n v="2.5999999999999999E-3"/>
    <s v="AD Clip"/>
    <n v="20150"/>
    <s v=""/>
    <n v="221279"/>
    <n v="2"/>
    <n v="37008"/>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7"/>
    <n v="1.1200000000000001"/>
    <m/>
    <m/>
    <n v="0"/>
    <n v="0"/>
    <n v="0"/>
    <n v="1.99"/>
    <n v="1.9900000000000002"/>
    <n v="9.8759305210918124E-5"/>
    <n v="0"/>
  </r>
  <r>
    <n v="27"/>
    <n v="106"/>
    <s v="Quinsam R"/>
    <s v="OPS"/>
    <s v="124"/>
    <s v="Chinook"/>
    <s v="3"/>
    <x v="0"/>
    <x v="1"/>
    <n v="106"/>
    <x v="11"/>
    <s v="CK-29"/>
    <s v="EAST VANCOUVER ISLAND-NORTH_FA_0.x"/>
    <s v="M"/>
    <s v="H"/>
    <n v="420"/>
    <s v="Discovery Passage Seapens"/>
    <n v="420"/>
    <s v="Discovery Pass"/>
    <s v="JNST"/>
    <s v="S"/>
    <x v="2"/>
    <s v="184874"/>
    <n v="0"/>
    <x v="786"/>
    <n v="2018"/>
    <s v="20180501"/>
    <s v="20180501"/>
    <n v="94"/>
    <n v="8.4"/>
    <m/>
    <s v="CWT"/>
    <s v="B"/>
    <x v="0"/>
    <s v="Y"/>
    <s v="Y"/>
    <s v="Y"/>
    <n v="2.5999999999999999E-3"/>
    <s v="AD Clip"/>
    <n v="20150"/>
    <s v=""/>
    <n v="221279"/>
    <n v="3"/>
    <n v="37008"/>
    <n v="2020"/>
    <m/>
    <m/>
    <m/>
    <m/>
    <m/>
    <m/>
    <m/>
    <m/>
    <m/>
    <m/>
    <m/>
    <m/>
    <m/>
    <m/>
    <m/>
    <m/>
    <m/>
    <m/>
    <m/>
    <m/>
    <m/>
    <m/>
    <m/>
    <m/>
    <m/>
    <m/>
    <m/>
    <m/>
    <m/>
    <m/>
    <m/>
    <m/>
    <m/>
    <m/>
    <m/>
    <m/>
    <m/>
    <m/>
    <m/>
    <m/>
    <m/>
    <m/>
    <m/>
    <m/>
    <m/>
    <m/>
    <m/>
    <m/>
    <m/>
    <n v="16.12"/>
    <m/>
    <m/>
    <m/>
    <m/>
    <m/>
    <m/>
    <m/>
    <m/>
    <m/>
    <m/>
    <m/>
    <m/>
    <m/>
    <m/>
    <m/>
    <m/>
    <m/>
    <m/>
    <m/>
    <m/>
    <m/>
    <m/>
    <m/>
    <m/>
    <m/>
    <m/>
    <m/>
    <m/>
    <m/>
    <m/>
    <m/>
    <m/>
    <m/>
    <m/>
    <m/>
    <m/>
    <m/>
    <m/>
    <m/>
    <m/>
    <m/>
    <m/>
    <m/>
    <m/>
    <m/>
    <m/>
    <m/>
    <m/>
    <m/>
    <m/>
    <m/>
    <m/>
    <m/>
    <m/>
    <m/>
    <m/>
    <m/>
    <m/>
    <m/>
    <m/>
    <m/>
    <m/>
    <m/>
    <m/>
    <m/>
    <m/>
    <m/>
    <m/>
    <m/>
    <m/>
    <m/>
    <m/>
    <m/>
    <m/>
    <m/>
    <m/>
    <m/>
    <m/>
    <m/>
    <m/>
    <m/>
    <m/>
    <m/>
    <m/>
    <m/>
    <m/>
    <m/>
    <m/>
    <m/>
    <m/>
    <m/>
    <m/>
    <m/>
    <m/>
    <m/>
    <m/>
    <m/>
    <m/>
    <m/>
    <m/>
    <m/>
    <m/>
    <m/>
    <m/>
    <m/>
    <m/>
    <m/>
    <m/>
    <m/>
    <n v="5.28"/>
    <m/>
    <m/>
    <m/>
    <m/>
    <n v="3.5"/>
    <n v="8.17"/>
    <m/>
    <m/>
    <n v="16.12"/>
    <n v="5.28"/>
    <n v="21.4"/>
    <n v="11.67"/>
    <n v="33.07"/>
    <n v="1.6411910669975186E-3"/>
    <n v="0.64711218627154521"/>
  </r>
  <r>
    <n v="27"/>
    <n v="106"/>
    <s v="Quinsam R"/>
    <s v="OPS"/>
    <s v="124"/>
    <s v="Chinook"/>
    <s v="3"/>
    <x v="0"/>
    <x v="1"/>
    <n v="106"/>
    <x v="11"/>
    <s v="CK-29"/>
    <s v="EAST VANCOUVER ISLAND-NORTH_FA_0.x"/>
    <s v="M"/>
    <s v="H"/>
    <n v="420"/>
    <s v="Discovery Passage Seapens"/>
    <n v="420"/>
    <s v="Discovery Pass"/>
    <s v="JNST"/>
    <s v="S"/>
    <x v="2"/>
    <s v="184874"/>
    <n v="0"/>
    <x v="786"/>
    <n v="2018"/>
    <s v="20180501"/>
    <s v="20180501"/>
    <n v="94"/>
    <n v="8.4"/>
    <m/>
    <s v="CWT"/>
    <s v="B"/>
    <x v="0"/>
    <s v="Y"/>
    <s v="Y"/>
    <s v="Y"/>
    <n v="2.5999999999999999E-3"/>
    <s v="AD Clip"/>
    <n v="20150"/>
    <s v=""/>
    <n v="221279"/>
    <n v="4"/>
    <n v="37008"/>
    <n v="2021"/>
    <m/>
    <m/>
    <m/>
    <m/>
    <m/>
    <m/>
    <m/>
    <m/>
    <m/>
    <m/>
    <m/>
    <m/>
    <m/>
    <m/>
    <m/>
    <m/>
    <m/>
    <m/>
    <m/>
    <m/>
    <m/>
    <m/>
    <m/>
    <m/>
    <m/>
    <m/>
    <m/>
    <m/>
    <m/>
    <m/>
    <m/>
    <m/>
    <m/>
    <m/>
    <m/>
    <m/>
    <m/>
    <m/>
    <m/>
    <m/>
    <m/>
    <m/>
    <m/>
    <m/>
    <m/>
    <m/>
    <m/>
    <m/>
    <m/>
    <n v="8.4600000000000009"/>
    <m/>
    <m/>
    <m/>
    <m/>
    <m/>
    <m/>
    <m/>
    <m/>
    <m/>
    <m/>
    <m/>
    <m/>
    <m/>
    <m/>
    <m/>
    <m/>
    <m/>
    <m/>
    <m/>
    <m/>
    <m/>
    <m/>
    <m/>
    <m/>
    <m/>
    <m/>
    <m/>
    <m/>
    <m/>
    <m/>
    <m/>
    <m/>
    <m/>
    <m/>
    <m/>
    <m/>
    <m/>
    <m/>
    <m/>
    <m/>
    <m/>
    <m/>
    <m/>
    <m/>
    <m/>
    <m/>
    <m/>
    <m/>
    <m/>
    <m/>
    <m/>
    <m/>
    <m/>
    <m/>
    <m/>
    <m/>
    <n v="5.5"/>
    <m/>
    <m/>
    <m/>
    <m/>
    <m/>
    <m/>
    <m/>
    <m/>
    <m/>
    <m/>
    <m/>
    <m/>
    <m/>
    <m/>
    <m/>
    <m/>
    <m/>
    <m/>
    <m/>
    <m/>
    <m/>
    <m/>
    <m/>
    <m/>
    <m/>
    <m/>
    <m/>
    <m/>
    <m/>
    <m/>
    <m/>
    <m/>
    <m/>
    <m/>
    <m/>
    <m/>
    <m/>
    <m/>
    <m/>
    <m/>
    <n v="4.2"/>
    <m/>
    <m/>
    <m/>
    <m/>
    <m/>
    <m/>
    <m/>
    <m/>
    <m/>
    <m/>
    <m/>
    <n v="1.58"/>
    <m/>
    <m/>
    <m/>
    <m/>
    <n v="6.24"/>
    <n v="13.04"/>
    <m/>
    <m/>
    <n v="18.16"/>
    <n v="1.58"/>
    <n v="19.739999999999998"/>
    <n v="19.28"/>
    <n v="39.020000000000003"/>
    <n v="1.9364764267990075E-3"/>
    <n v="0.50589441312147609"/>
  </r>
  <r>
    <n v="27"/>
    <n v="106"/>
    <s v="Quinsam R"/>
    <s v="OPS"/>
    <s v="124"/>
    <s v="Chinook"/>
    <s v="3"/>
    <x v="0"/>
    <x v="1"/>
    <n v="106"/>
    <x v="11"/>
    <s v="CK-29"/>
    <s v="EAST VANCOUVER ISLAND-NORTH_FA_0.x"/>
    <s v="M"/>
    <s v="H"/>
    <n v="420"/>
    <s v="Discovery Passage Seapens"/>
    <n v="420"/>
    <s v="Discovery Pass"/>
    <s v="JNST"/>
    <s v="S"/>
    <x v="2"/>
    <s v="184874"/>
    <n v="0"/>
    <x v="786"/>
    <n v="2018"/>
    <s v="20180501"/>
    <s v="20180501"/>
    <n v="94"/>
    <n v="8.4"/>
    <m/>
    <s v="CWT"/>
    <s v="B"/>
    <x v="0"/>
    <s v="Y"/>
    <s v="Y"/>
    <s v="Y"/>
    <n v="2.5999999999999999E-3"/>
    <s v="AD Clip"/>
    <n v="20150"/>
    <n v="20150"/>
    <n v="221279"/>
    <n v="5"/>
    <n v="37008"/>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n v="0"/>
    <n v="0"/>
    <n v="0"/>
    <n v="1"/>
    <n v="1"/>
    <n v="4.9627791563275434E-5"/>
    <n v="0"/>
  </r>
  <r>
    <n v="27"/>
    <n v="106"/>
    <s v="Quinsam R"/>
    <s v="OPS"/>
    <s v="124"/>
    <s v="Chinook"/>
    <s v="3"/>
    <x v="0"/>
    <x v="1"/>
    <n v="106"/>
    <x v="11"/>
    <s v="CK-29"/>
    <s v="EAST VANCOUVER ISLAND-NORTH_FA_0.x"/>
    <s v="M"/>
    <s v="H"/>
    <n v="420"/>
    <s v="Discovery Passage Seapens"/>
    <n v="420"/>
    <s v="Discovery Pass"/>
    <s v="JNST"/>
    <s v="S"/>
    <x v="2"/>
    <s v="184875"/>
    <n v="0"/>
    <x v="787"/>
    <n v="2018"/>
    <s v="20180426"/>
    <s v="20180426"/>
    <n v="88"/>
    <n v="7.35"/>
    <m/>
    <s v="CWT"/>
    <s v="B"/>
    <x v="0"/>
    <s v="Y"/>
    <s v="Y"/>
    <s v="Y"/>
    <n v="3.5000000000000001E-3"/>
    <s v="AD Clip"/>
    <n v="20203"/>
    <s v=""/>
    <n v="226241"/>
    <n v="2"/>
    <n v="37009"/>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
    <m/>
    <m/>
    <m/>
    <m/>
    <n v="0.87"/>
    <n v="1.1200000000000001"/>
    <m/>
    <m/>
    <n v="0"/>
    <n v="1.7"/>
    <n v="1.7"/>
    <n v="1.99"/>
    <n v="3.69"/>
    <n v="1.8264614166212939E-4"/>
    <n v="0.46070460704607047"/>
  </r>
  <r>
    <n v="27"/>
    <n v="106"/>
    <s v="Quinsam R"/>
    <s v="OPS"/>
    <s v="124"/>
    <s v="Chinook"/>
    <s v="3"/>
    <x v="0"/>
    <x v="1"/>
    <n v="106"/>
    <x v="11"/>
    <s v="CK-29"/>
    <s v="EAST VANCOUVER ISLAND-NORTH_FA_0.x"/>
    <s v="M"/>
    <s v="H"/>
    <n v="420"/>
    <s v="Discovery Passage Seapens"/>
    <n v="420"/>
    <s v="Discovery Pass"/>
    <s v="JNST"/>
    <s v="S"/>
    <x v="2"/>
    <s v="184875"/>
    <n v="0"/>
    <x v="787"/>
    <n v="2018"/>
    <s v="20180426"/>
    <s v="20180426"/>
    <n v="88"/>
    <n v="7.35"/>
    <m/>
    <s v="CWT"/>
    <s v="B"/>
    <x v="0"/>
    <s v="Y"/>
    <s v="Y"/>
    <s v="Y"/>
    <n v="3.5000000000000001E-3"/>
    <s v="AD Clip"/>
    <n v="20203"/>
    <s v=""/>
    <n v="226241"/>
    <n v="3"/>
    <n v="37009"/>
    <n v="2020"/>
    <m/>
    <m/>
    <m/>
    <m/>
    <m/>
    <m/>
    <m/>
    <m/>
    <m/>
    <m/>
    <m/>
    <m/>
    <m/>
    <m/>
    <m/>
    <m/>
    <m/>
    <m/>
    <m/>
    <m/>
    <m/>
    <m/>
    <m/>
    <m/>
    <m/>
    <m/>
    <m/>
    <m/>
    <m/>
    <m/>
    <m/>
    <m/>
    <m/>
    <m/>
    <n v="3.41"/>
    <m/>
    <m/>
    <m/>
    <m/>
    <m/>
    <m/>
    <m/>
    <m/>
    <m/>
    <m/>
    <m/>
    <m/>
    <m/>
    <m/>
    <m/>
    <m/>
    <m/>
    <m/>
    <m/>
    <m/>
    <m/>
    <m/>
    <m/>
    <m/>
    <m/>
    <m/>
    <m/>
    <m/>
    <m/>
    <m/>
    <m/>
    <m/>
    <m/>
    <m/>
    <m/>
    <m/>
    <m/>
    <m/>
    <m/>
    <m/>
    <m/>
    <m/>
    <m/>
    <m/>
    <m/>
    <m/>
    <m/>
    <m/>
    <m/>
    <m/>
    <m/>
    <m/>
    <m/>
    <m/>
    <m/>
    <m/>
    <m/>
    <m/>
    <m/>
    <m/>
    <m/>
    <m/>
    <m/>
    <m/>
    <m/>
    <m/>
    <m/>
    <m/>
    <m/>
    <m/>
    <m/>
    <m/>
    <m/>
    <m/>
    <m/>
    <m/>
    <m/>
    <m/>
    <m/>
    <m/>
    <m/>
    <m/>
    <m/>
    <m/>
    <m/>
    <m/>
    <m/>
    <m/>
    <m/>
    <m/>
    <m/>
    <m/>
    <m/>
    <m/>
    <m/>
    <m/>
    <m/>
    <m/>
    <m/>
    <m/>
    <m/>
    <m/>
    <m/>
    <m/>
    <m/>
    <m/>
    <m/>
    <m/>
    <m/>
    <m/>
    <m/>
    <m/>
    <n v="5.83"/>
    <m/>
    <m/>
    <m/>
    <m/>
    <m/>
    <m/>
    <m/>
    <m/>
    <m/>
    <m/>
    <m/>
    <n v="14.14"/>
    <m/>
    <m/>
    <m/>
    <m/>
    <n v="3.18"/>
    <n v="5.49"/>
    <n v="0.37"/>
    <m/>
    <n v="9.24"/>
    <n v="14.14"/>
    <n v="23.38"/>
    <n v="9.0399999999999991"/>
    <n v="32.42"/>
    <n v="1.6047121714596842E-3"/>
    <n v="0.72115977791486729"/>
  </r>
  <r>
    <n v="27"/>
    <n v="106"/>
    <s v="Quinsam R"/>
    <s v="OPS"/>
    <s v="124"/>
    <s v="Chinook"/>
    <s v="3"/>
    <x v="0"/>
    <x v="1"/>
    <n v="106"/>
    <x v="11"/>
    <s v="CK-29"/>
    <s v="EAST VANCOUVER ISLAND-NORTH_FA_0.x"/>
    <s v="M"/>
    <s v="H"/>
    <n v="420"/>
    <s v="Discovery Passage Seapens"/>
    <n v="420"/>
    <s v="Discovery Pass"/>
    <s v="JNST"/>
    <s v="S"/>
    <x v="2"/>
    <s v="184875"/>
    <n v="0"/>
    <x v="787"/>
    <n v="2018"/>
    <s v="20180426"/>
    <s v="20180426"/>
    <n v="88"/>
    <n v="7.35"/>
    <m/>
    <s v="CWT"/>
    <s v="B"/>
    <x v="0"/>
    <s v="Y"/>
    <s v="Y"/>
    <s v="Y"/>
    <n v="3.5000000000000001E-3"/>
    <s v="AD Clip"/>
    <n v="20203"/>
    <s v=""/>
    <n v="226241"/>
    <n v="4"/>
    <n v="37009"/>
    <n v="2021"/>
    <m/>
    <m/>
    <m/>
    <m/>
    <m/>
    <m/>
    <m/>
    <m/>
    <m/>
    <m/>
    <m/>
    <m/>
    <m/>
    <m/>
    <m/>
    <m/>
    <m/>
    <m/>
    <m/>
    <m/>
    <m/>
    <m/>
    <m/>
    <m/>
    <m/>
    <m/>
    <m/>
    <m/>
    <m/>
    <m/>
    <m/>
    <m/>
    <m/>
    <m/>
    <m/>
    <m/>
    <m/>
    <m/>
    <m/>
    <m/>
    <m/>
    <m/>
    <m/>
    <m/>
    <m/>
    <m/>
    <m/>
    <m/>
    <m/>
    <n v="8.34"/>
    <m/>
    <m/>
    <m/>
    <m/>
    <m/>
    <m/>
    <m/>
    <m/>
    <m/>
    <m/>
    <m/>
    <m/>
    <m/>
    <m/>
    <m/>
    <m/>
    <m/>
    <m/>
    <m/>
    <m/>
    <m/>
    <m/>
    <m/>
    <m/>
    <m/>
    <m/>
    <m/>
    <m/>
    <m/>
    <m/>
    <m/>
    <m/>
    <m/>
    <m/>
    <m/>
    <m/>
    <m/>
    <m/>
    <m/>
    <m/>
    <m/>
    <m/>
    <m/>
    <m/>
    <m/>
    <m/>
    <m/>
    <m/>
    <m/>
    <m/>
    <m/>
    <m/>
    <m/>
    <m/>
    <m/>
    <m/>
    <m/>
    <m/>
    <m/>
    <m/>
    <m/>
    <m/>
    <m/>
    <m/>
    <m/>
    <m/>
    <m/>
    <m/>
    <m/>
    <m/>
    <m/>
    <m/>
    <m/>
    <n v="9"/>
    <m/>
    <m/>
    <m/>
    <m/>
    <m/>
    <m/>
    <m/>
    <m/>
    <m/>
    <m/>
    <m/>
    <m/>
    <m/>
    <m/>
    <m/>
    <m/>
    <m/>
    <m/>
    <m/>
    <m/>
    <m/>
    <m/>
    <m/>
    <m/>
    <m/>
    <m/>
    <m/>
    <m/>
    <m/>
    <m/>
    <m/>
    <m/>
    <m/>
    <m/>
    <m/>
    <n v="8.15"/>
    <m/>
    <m/>
    <m/>
    <m/>
    <n v="2.8"/>
    <n v="7.93"/>
    <m/>
    <m/>
    <n v="17.34"/>
    <n v="8.15"/>
    <n v="25.49"/>
    <n v="10.73"/>
    <n v="36.22"/>
    <n v="1.792803049052121E-3"/>
    <n v="0.70375483158475982"/>
  </r>
  <r>
    <n v="27"/>
    <n v="106"/>
    <s v="Quinsam R"/>
    <s v="OPS"/>
    <s v="124"/>
    <s v="Chinook"/>
    <s v="3"/>
    <x v="0"/>
    <x v="1"/>
    <n v="106"/>
    <x v="11"/>
    <s v="CK-29"/>
    <s v="EAST VANCOUVER ISLAND-NORTH_FA_0.x"/>
    <s v="M"/>
    <s v="H"/>
    <n v="420"/>
    <s v="Discovery Passage Seapens"/>
    <n v="420"/>
    <s v="Discovery Pass"/>
    <s v="JNST"/>
    <s v="S"/>
    <x v="2"/>
    <s v="184875"/>
    <n v="0"/>
    <x v="787"/>
    <n v="2018"/>
    <s v="20180426"/>
    <s v="20180426"/>
    <n v="88"/>
    <n v="7.35"/>
    <m/>
    <s v="CWT"/>
    <s v="B"/>
    <x v="0"/>
    <s v="Y"/>
    <s v="Y"/>
    <s v="Y"/>
    <n v="3.5000000000000001E-3"/>
    <s v="AD Clip"/>
    <n v="20203"/>
    <n v="20203"/>
    <n v="226241"/>
    <n v="5"/>
    <n v="37009"/>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1"/>
    <n v="0.39"/>
    <m/>
    <m/>
    <n v="0"/>
    <n v="0"/>
    <n v="0"/>
    <n v="1.4"/>
    <n v="1.4"/>
    <n v="6.9296639113003021E-5"/>
    <n v="0"/>
  </r>
  <r>
    <n v="27"/>
    <n v="106"/>
    <s v="Quinsam R"/>
    <s v="OPS"/>
    <s v="124"/>
    <s v="Chinook"/>
    <s v="3"/>
    <x v="0"/>
    <x v="1"/>
    <n v="106"/>
    <x v="11"/>
    <s v="CK-29"/>
    <s v="EAST VANCOUVER ISLAND-NORTH_FA_0.x"/>
    <s v="M"/>
    <s v="H"/>
    <n v="420"/>
    <s v="Discovery Passage Seapens"/>
    <n v="420"/>
    <s v="Discovery Pass"/>
    <s v="JNST"/>
    <s v="S"/>
    <x v="2"/>
    <s v="184876"/>
    <n v="0"/>
    <x v="788"/>
    <n v="2018"/>
    <s v="20180423"/>
    <s v="20180423"/>
    <n v="84"/>
    <n v="6.55"/>
    <m/>
    <s v="CWT"/>
    <s v="B"/>
    <x v="0"/>
    <s v="Y"/>
    <s v="Y"/>
    <s v="Y"/>
    <n v="4.1000000000000003E-3"/>
    <s v="AD Clip"/>
    <n v="20155"/>
    <s v=""/>
    <n v="144841"/>
    <n v="2"/>
    <n v="37010"/>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1"/>
    <n v="1.68"/>
    <m/>
    <m/>
    <n v="0"/>
    <n v="0"/>
    <n v="0"/>
    <n v="2.99"/>
    <n v="2.99"/>
    <n v="1.4835028528901019E-4"/>
    <n v="0"/>
  </r>
  <r>
    <n v="27"/>
    <n v="106"/>
    <s v="Quinsam R"/>
    <s v="OPS"/>
    <s v="124"/>
    <s v="Chinook"/>
    <s v="3"/>
    <x v="0"/>
    <x v="1"/>
    <n v="106"/>
    <x v="11"/>
    <s v="CK-29"/>
    <s v="EAST VANCOUVER ISLAND-NORTH_FA_0.x"/>
    <s v="M"/>
    <s v="H"/>
    <n v="420"/>
    <s v="Discovery Passage Seapens"/>
    <n v="420"/>
    <s v="Discovery Pass"/>
    <s v="JNST"/>
    <s v="S"/>
    <x v="2"/>
    <s v="184876"/>
    <n v="0"/>
    <x v="788"/>
    <n v="2018"/>
    <s v="20180423"/>
    <s v="20180423"/>
    <n v="84"/>
    <n v="6.55"/>
    <m/>
    <s v="CWT"/>
    <s v="B"/>
    <x v="0"/>
    <s v="Y"/>
    <s v="Y"/>
    <s v="Y"/>
    <n v="4.1000000000000003E-3"/>
    <s v="AD Clip"/>
    <n v="20155"/>
    <s v=""/>
    <n v="144841"/>
    <n v="3"/>
    <n v="37010"/>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83"/>
    <m/>
    <m/>
    <m/>
    <m/>
    <m/>
    <m/>
    <m/>
    <m/>
    <m/>
    <m/>
    <m/>
    <n v="2.04"/>
    <m/>
    <m/>
    <m/>
    <m/>
    <n v="2.93"/>
    <n v="4.4400000000000004"/>
    <m/>
    <m/>
    <n v="5.83"/>
    <n v="2.04"/>
    <n v="7.87"/>
    <n v="7.37"/>
    <n v="15.240000000000002"/>
    <n v="7.5613991565368402E-4"/>
    <n v="0.51640419947506555"/>
  </r>
  <r>
    <n v="27"/>
    <n v="106"/>
    <s v="Quinsam R"/>
    <s v="OPS"/>
    <s v="124"/>
    <s v="Chinook"/>
    <s v="3"/>
    <x v="0"/>
    <x v="1"/>
    <n v="106"/>
    <x v="11"/>
    <s v="CK-29"/>
    <s v="EAST VANCOUVER ISLAND-NORTH_FA_0.x"/>
    <s v="M"/>
    <s v="H"/>
    <n v="420"/>
    <s v="Discovery Passage Seapens"/>
    <n v="420"/>
    <s v="Discovery Pass"/>
    <s v="JNST"/>
    <s v="S"/>
    <x v="2"/>
    <s v="184876"/>
    <n v="0"/>
    <x v="788"/>
    <n v="2018"/>
    <s v="20180423"/>
    <s v="20180423"/>
    <n v="84"/>
    <n v="6.55"/>
    <m/>
    <s v="CWT"/>
    <s v="B"/>
    <x v="0"/>
    <s v="Y"/>
    <s v="Y"/>
    <s v="Y"/>
    <n v="4.1000000000000003E-3"/>
    <s v="AD Clip"/>
    <n v="20155"/>
    <n v="20155"/>
    <n v="144841"/>
    <n v="4"/>
    <n v="37010"/>
    <n v="2021"/>
    <m/>
    <m/>
    <m/>
    <m/>
    <m/>
    <m/>
    <m/>
    <m/>
    <m/>
    <m/>
    <m/>
    <m/>
    <m/>
    <m/>
    <m/>
    <m/>
    <m/>
    <m/>
    <m/>
    <m/>
    <m/>
    <m/>
    <m/>
    <m/>
    <m/>
    <m/>
    <m/>
    <m/>
    <m/>
    <m/>
    <m/>
    <m/>
    <m/>
    <m/>
    <m/>
    <m/>
    <m/>
    <m/>
    <m/>
    <m/>
    <m/>
    <m/>
    <m/>
    <m/>
    <m/>
    <m/>
    <m/>
    <m/>
    <m/>
    <n v="8.34"/>
    <m/>
    <m/>
    <m/>
    <m/>
    <m/>
    <m/>
    <m/>
    <m/>
    <m/>
    <m/>
    <m/>
    <m/>
    <m/>
    <m/>
    <m/>
    <m/>
    <m/>
    <m/>
    <m/>
    <m/>
    <m/>
    <m/>
    <m/>
    <m/>
    <m/>
    <m/>
    <m/>
    <m/>
    <m/>
    <m/>
    <m/>
    <m/>
    <m/>
    <m/>
    <m/>
    <m/>
    <m/>
    <m/>
    <m/>
    <m/>
    <m/>
    <m/>
    <m/>
    <m/>
    <m/>
    <m/>
    <m/>
    <m/>
    <m/>
    <m/>
    <m/>
    <m/>
    <m/>
    <m/>
    <m/>
    <m/>
    <m/>
    <m/>
    <m/>
    <m/>
    <m/>
    <m/>
    <m/>
    <m/>
    <m/>
    <m/>
    <m/>
    <m/>
    <m/>
    <m/>
    <m/>
    <m/>
    <m/>
    <m/>
    <m/>
    <m/>
    <m/>
    <m/>
    <m/>
    <m/>
    <m/>
    <m/>
    <m/>
    <m/>
    <m/>
    <m/>
    <m/>
    <m/>
    <m/>
    <m/>
    <m/>
    <m/>
    <m/>
    <m/>
    <m/>
    <m/>
    <m/>
    <m/>
    <m/>
    <m/>
    <m/>
    <m/>
    <m/>
    <m/>
    <m/>
    <m/>
    <m/>
    <m/>
    <m/>
    <n v="3.3"/>
    <m/>
    <m/>
    <m/>
    <m/>
    <n v="1.55"/>
    <n v="19.96"/>
    <m/>
    <m/>
    <n v="8.34"/>
    <n v="3.3"/>
    <n v="11.64"/>
    <n v="21.51"/>
    <n v="33.150000000000006"/>
    <n v="1.6447531629868522E-3"/>
    <n v="0.35113122171945699"/>
  </r>
  <r>
    <n v="27"/>
    <n v="106"/>
    <s v="Quinsam R"/>
    <s v="OPS"/>
    <s v="124"/>
    <s v="Chinook"/>
    <s v="3"/>
    <x v="0"/>
    <x v="1"/>
    <n v="106"/>
    <x v="11"/>
    <s v="CK-29"/>
    <s v="EAST VANCOUVER ISLAND-NORTH_FA_0.x"/>
    <s v="M"/>
    <s v="H"/>
    <n v="106"/>
    <s v="Quinsam River H"/>
    <n v="291"/>
    <s v="Quinsam Lk"/>
    <s v="JNST"/>
    <s v="F"/>
    <x v="3"/>
    <s v="184877"/>
    <n v="0"/>
    <x v="789"/>
    <n v="2018"/>
    <s v="20180508"/>
    <s v="20180508"/>
    <n v="76"/>
    <n v="4.1399999999999997"/>
    <m/>
    <s v="CWT"/>
    <s v="B"/>
    <x v="0"/>
    <s v="Y"/>
    <s v="Y"/>
    <s v="N"/>
    <n v="7.3000000000000001E-3"/>
    <s v="AD Clip"/>
    <n v="20003"/>
    <s v=""/>
    <n v="107684"/>
    <n v="2"/>
    <n v="37007"/>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7"/>
    <m/>
    <m/>
    <m/>
    <m/>
    <m/>
    <m/>
    <m/>
    <m/>
    <n v="0"/>
    <n v="0.47"/>
    <n v="0.47"/>
    <n v="0"/>
    <n v="0.47"/>
    <n v="2.3496475528670697E-5"/>
    <n v="1"/>
  </r>
  <r>
    <n v="27"/>
    <n v="106"/>
    <s v="Quinsam R"/>
    <s v="OPS"/>
    <s v="124"/>
    <s v="Chinook"/>
    <s v="3"/>
    <x v="0"/>
    <x v="1"/>
    <n v="106"/>
    <x v="11"/>
    <s v="CK-29"/>
    <s v="EAST VANCOUVER ISLAND-NORTH_FA_0.x"/>
    <s v="M"/>
    <s v="H"/>
    <n v="106"/>
    <s v="Quinsam River H"/>
    <n v="291"/>
    <s v="Quinsam Lk"/>
    <s v="JNST"/>
    <s v="F"/>
    <x v="3"/>
    <s v="184877"/>
    <n v="0"/>
    <x v="789"/>
    <n v="2018"/>
    <s v="20180508"/>
    <s v="20180508"/>
    <n v="76"/>
    <n v="4.1399999999999997"/>
    <m/>
    <s v="CWT"/>
    <s v="B"/>
    <x v="0"/>
    <s v="Y"/>
    <s v="Y"/>
    <s v="N"/>
    <n v="7.3000000000000001E-3"/>
    <s v="AD Clip"/>
    <n v="20003"/>
    <s v=""/>
    <n v="107684"/>
    <n v="3"/>
    <n v="37007"/>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6999999999999995"/>
    <m/>
    <m/>
    <m/>
    <m/>
    <n v="2.93"/>
    <n v="4.4400000000000004"/>
    <m/>
    <m/>
    <n v="0"/>
    <n v="0.56999999999999995"/>
    <n v="0.56999999999999995"/>
    <n v="7.37"/>
    <n v="7.94"/>
    <n v="3.9694045893116036E-4"/>
    <n v="7.1788413098236761E-2"/>
  </r>
  <r>
    <n v="27"/>
    <n v="106"/>
    <s v="Quinsam R"/>
    <s v="OPS"/>
    <s v="124"/>
    <s v="Chinook"/>
    <s v="3"/>
    <x v="0"/>
    <x v="1"/>
    <n v="106"/>
    <x v="11"/>
    <s v="CK-29"/>
    <s v="EAST VANCOUVER ISLAND-NORTH_FA_0.x"/>
    <s v="M"/>
    <s v="H"/>
    <n v="106"/>
    <s v="Quinsam River H"/>
    <n v="291"/>
    <s v="Quinsam Lk"/>
    <s v="JNST"/>
    <s v="F"/>
    <x v="3"/>
    <s v="184877"/>
    <n v="0"/>
    <x v="789"/>
    <n v="2018"/>
    <s v="20180508"/>
    <s v="20180508"/>
    <n v="76"/>
    <n v="4.1399999999999997"/>
    <m/>
    <s v="CWT"/>
    <s v="B"/>
    <x v="0"/>
    <s v="Y"/>
    <s v="Y"/>
    <s v="N"/>
    <n v="7.3000000000000001E-3"/>
    <s v="AD Clip"/>
    <n v="20003"/>
    <s v=""/>
    <n v="107684"/>
    <n v="4"/>
    <n v="37007"/>
    <n v="2021"/>
    <m/>
    <m/>
    <m/>
    <m/>
    <m/>
    <m/>
    <m/>
    <m/>
    <m/>
    <m/>
    <m/>
    <m/>
    <m/>
    <m/>
    <m/>
    <m/>
    <m/>
    <m/>
    <m/>
    <m/>
    <m/>
    <m/>
    <m/>
    <m/>
    <m/>
    <m/>
    <n v="4.3099999999999996"/>
    <m/>
    <n v="3.27"/>
    <m/>
    <m/>
    <m/>
    <m/>
    <m/>
    <m/>
    <m/>
    <m/>
    <m/>
    <m/>
    <m/>
    <m/>
    <m/>
    <m/>
    <m/>
    <m/>
    <m/>
    <m/>
    <m/>
    <m/>
    <m/>
    <m/>
    <m/>
    <m/>
    <m/>
    <m/>
    <m/>
    <m/>
    <m/>
    <m/>
    <m/>
    <m/>
    <m/>
    <m/>
    <m/>
    <m/>
    <m/>
    <m/>
    <m/>
    <m/>
    <m/>
    <m/>
    <m/>
    <m/>
    <m/>
    <m/>
    <m/>
    <m/>
    <m/>
    <m/>
    <m/>
    <m/>
    <m/>
    <m/>
    <m/>
    <m/>
    <m/>
    <m/>
    <m/>
    <m/>
    <m/>
    <m/>
    <m/>
    <m/>
    <m/>
    <m/>
    <m/>
    <m/>
    <m/>
    <m/>
    <m/>
    <m/>
    <m/>
    <m/>
    <m/>
    <m/>
    <m/>
    <m/>
    <m/>
    <m/>
    <m/>
    <m/>
    <m/>
    <m/>
    <m/>
    <m/>
    <m/>
    <m/>
    <m/>
    <m/>
    <m/>
    <m/>
    <m/>
    <m/>
    <m/>
    <m/>
    <m/>
    <m/>
    <m/>
    <m/>
    <m/>
    <m/>
    <m/>
    <m/>
    <m/>
    <m/>
    <m/>
    <m/>
    <m/>
    <m/>
    <m/>
    <m/>
    <m/>
    <m/>
    <m/>
    <m/>
    <m/>
    <m/>
    <n v="4.2"/>
    <m/>
    <m/>
    <m/>
    <m/>
    <m/>
    <m/>
    <m/>
    <m/>
    <m/>
    <m/>
    <m/>
    <n v="13.21"/>
    <m/>
    <m/>
    <m/>
    <n v="1.78"/>
    <n v="11.85"/>
    <n v="16.41"/>
    <m/>
    <m/>
    <n v="11.78"/>
    <n v="14.99"/>
    <n v="26.77"/>
    <n v="28.26"/>
    <n v="55.03"/>
    <n v="2.7510873368994651E-3"/>
    <n v="0.48646192985644193"/>
  </r>
  <r>
    <n v="27"/>
    <n v="106"/>
    <s v="Quinsam R"/>
    <s v="OPS"/>
    <s v="124"/>
    <s v="Chinook"/>
    <s v="3"/>
    <x v="0"/>
    <x v="1"/>
    <n v="106"/>
    <x v="11"/>
    <s v="CK-29"/>
    <s v="EAST VANCOUVER ISLAND-NORTH_FA_0.x"/>
    <s v="M"/>
    <s v="H"/>
    <n v="106"/>
    <s v="Quinsam River H"/>
    <n v="291"/>
    <s v="Quinsam Lk"/>
    <s v="JNST"/>
    <s v="F"/>
    <x v="3"/>
    <s v="184877"/>
    <n v="0"/>
    <x v="789"/>
    <n v="2018"/>
    <s v="20180508"/>
    <s v="20180508"/>
    <n v="76"/>
    <n v="4.1399999999999997"/>
    <m/>
    <s v="CWT"/>
    <s v="B"/>
    <x v="0"/>
    <s v="Y"/>
    <s v="Y"/>
    <s v="N"/>
    <n v="7.3000000000000001E-3"/>
    <s v="AD Clip"/>
    <n v="20003"/>
    <n v="20003"/>
    <n v="107684"/>
    <n v="5"/>
    <n v="37007"/>
    <n v="2022"/>
    <m/>
    <m/>
    <m/>
    <m/>
    <m/>
    <m/>
    <m/>
    <m/>
    <m/>
    <m/>
    <m/>
    <m/>
    <m/>
    <m/>
    <m/>
    <m/>
    <m/>
    <m/>
    <m/>
    <m/>
    <m/>
    <m/>
    <m/>
    <m/>
    <m/>
    <m/>
    <m/>
    <m/>
    <n v="4.0999999999999996"/>
    <m/>
    <m/>
    <m/>
    <m/>
    <m/>
    <m/>
    <m/>
    <m/>
    <m/>
    <m/>
    <m/>
    <m/>
    <m/>
    <m/>
    <m/>
    <m/>
    <m/>
    <m/>
    <m/>
    <m/>
    <m/>
    <m/>
    <m/>
    <m/>
    <m/>
    <m/>
    <m/>
    <m/>
    <m/>
    <m/>
    <m/>
    <m/>
    <m/>
    <m/>
    <m/>
    <m/>
    <m/>
    <m/>
    <m/>
    <m/>
    <m/>
    <m/>
    <m/>
    <m/>
    <m/>
    <m/>
    <m/>
    <m/>
    <m/>
    <m/>
    <m/>
    <m/>
    <m/>
    <m/>
    <m/>
    <m/>
    <m/>
    <m/>
    <m/>
    <m/>
    <m/>
    <m/>
    <m/>
    <m/>
    <m/>
    <m/>
    <m/>
    <m/>
    <m/>
    <m/>
    <m/>
    <m/>
    <m/>
    <m/>
    <m/>
    <m/>
    <m/>
    <m/>
    <m/>
    <m/>
    <m/>
    <m/>
    <m/>
    <m/>
    <m/>
    <m/>
    <m/>
    <m/>
    <m/>
    <m/>
    <m/>
    <m/>
    <m/>
    <m/>
    <m/>
    <m/>
    <m/>
    <m/>
    <m/>
    <m/>
    <m/>
    <m/>
    <m/>
    <m/>
    <m/>
    <m/>
    <m/>
    <m/>
    <m/>
    <m/>
    <m/>
    <m/>
    <m/>
    <m/>
    <m/>
    <m/>
    <m/>
    <m/>
    <m/>
    <m/>
    <m/>
    <m/>
    <m/>
    <m/>
    <m/>
    <m/>
    <m/>
    <m/>
    <m/>
    <m/>
    <m/>
    <m/>
    <m/>
    <m/>
    <m/>
    <n v="4.04"/>
    <n v="3.32"/>
    <n v="1"/>
    <m/>
    <n v="4.0999999999999996"/>
    <n v="0"/>
    <n v="4.0999999999999996"/>
    <n v="8.36"/>
    <n v="12.46"/>
    <n v="6.2290656401539776E-4"/>
    <n v="0.32905296950240764"/>
  </r>
  <r>
    <n v="27"/>
    <n v="106"/>
    <s v="Quinsam R"/>
    <s v="OPS"/>
    <s v="124"/>
    <s v="Chinook"/>
    <s v="3"/>
    <x v="0"/>
    <x v="1"/>
    <n v="106"/>
    <x v="11"/>
    <s v="CK-29"/>
    <s v="EAST VANCOUVER ISLAND-NORTH_FA_0.x"/>
    <s v="M"/>
    <s v="H"/>
    <n v="106"/>
    <s v="Quinsam River H"/>
    <n v="291"/>
    <s v="Quinsam Lk"/>
    <s v="JNST"/>
    <s v="F"/>
    <x v="3"/>
    <s v="184878"/>
    <n v="0"/>
    <x v="790"/>
    <n v="2018"/>
    <s v="20180508"/>
    <s v="20180508"/>
    <n v="76"/>
    <n v="4.1399999999999997"/>
    <m/>
    <s v="CWT"/>
    <s v="B"/>
    <x v="0"/>
    <s v="Y"/>
    <s v="Y"/>
    <s v="N"/>
    <n v="5.8999999999999999E-3"/>
    <s v="AD Clip"/>
    <n v="20141"/>
    <s v=""/>
    <n v="108268"/>
    <n v="3"/>
    <n v="37006"/>
    <n v="2020"/>
    <m/>
    <m/>
    <m/>
    <m/>
    <m/>
    <m/>
    <m/>
    <m/>
    <m/>
    <m/>
    <m/>
    <m/>
    <m/>
    <m/>
    <m/>
    <m/>
    <m/>
    <m/>
    <m/>
    <m/>
    <m/>
    <m/>
    <m/>
    <m/>
    <m/>
    <m/>
    <m/>
    <m/>
    <m/>
    <m/>
    <m/>
    <m/>
    <m/>
    <m/>
    <m/>
    <m/>
    <m/>
    <m/>
    <m/>
    <m/>
    <m/>
    <m/>
    <m/>
    <m/>
    <m/>
    <m/>
    <m/>
    <m/>
    <m/>
    <n v="7.99"/>
    <m/>
    <m/>
    <m/>
    <m/>
    <m/>
    <m/>
    <m/>
    <m/>
    <m/>
    <m/>
    <m/>
    <m/>
    <m/>
    <m/>
    <m/>
    <m/>
    <m/>
    <m/>
    <m/>
    <m/>
    <m/>
    <m/>
    <m/>
    <m/>
    <m/>
    <m/>
    <m/>
    <m/>
    <m/>
    <m/>
    <m/>
    <m/>
    <m/>
    <m/>
    <m/>
    <m/>
    <m/>
    <m/>
    <m/>
    <m/>
    <m/>
    <m/>
    <m/>
    <m/>
    <m/>
    <m/>
    <m/>
    <m/>
    <m/>
    <m/>
    <m/>
    <m/>
    <m/>
    <m/>
    <m/>
    <m/>
    <m/>
    <m/>
    <m/>
    <m/>
    <m/>
    <m/>
    <m/>
    <m/>
    <m/>
    <m/>
    <m/>
    <m/>
    <m/>
    <m/>
    <m/>
    <m/>
    <m/>
    <m/>
    <m/>
    <m/>
    <m/>
    <m/>
    <m/>
    <m/>
    <m/>
    <m/>
    <m/>
    <m/>
    <m/>
    <m/>
    <m/>
    <m/>
    <m/>
    <m/>
    <m/>
    <m/>
    <m/>
    <m/>
    <m/>
    <m/>
    <m/>
    <m/>
    <m/>
    <m/>
    <m/>
    <m/>
    <m/>
    <m/>
    <m/>
    <m/>
    <m/>
    <m/>
    <m/>
    <m/>
    <m/>
    <m/>
    <m/>
    <m/>
    <n v="2.93"/>
    <n v="4.4400000000000004"/>
    <m/>
    <m/>
    <n v="7.99"/>
    <n v="0"/>
    <n v="7.99"/>
    <n v="7.37"/>
    <n v="15.36"/>
    <n v="7.6262350429472223E-4"/>
    <n v="0.52018229166666674"/>
  </r>
  <r>
    <n v="27"/>
    <n v="106"/>
    <s v="Quinsam R"/>
    <s v="OPS"/>
    <s v="124"/>
    <s v="Chinook"/>
    <s v="3"/>
    <x v="0"/>
    <x v="1"/>
    <n v="106"/>
    <x v="11"/>
    <s v="CK-29"/>
    <s v="EAST VANCOUVER ISLAND-NORTH_FA_0.x"/>
    <s v="M"/>
    <s v="H"/>
    <n v="106"/>
    <s v="Quinsam River H"/>
    <n v="291"/>
    <s v="Quinsam Lk"/>
    <s v="JNST"/>
    <s v="F"/>
    <x v="3"/>
    <s v="184878"/>
    <n v="0"/>
    <x v="790"/>
    <n v="2018"/>
    <s v="20180508"/>
    <s v="20180508"/>
    <n v="76"/>
    <n v="4.1399999999999997"/>
    <m/>
    <s v="CWT"/>
    <s v="B"/>
    <x v="0"/>
    <s v="Y"/>
    <s v="Y"/>
    <s v="N"/>
    <n v="5.8999999999999999E-3"/>
    <s v="AD Clip"/>
    <n v="20141"/>
    <s v=""/>
    <n v="108268"/>
    <n v="4"/>
    <n v="37006"/>
    <n v="2021"/>
    <m/>
    <m/>
    <m/>
    <m/>
    <m/>
    <m/>
    <m/>
    <m/>
    <m/>
    <m/>
    <m/>
    <m/>
    <m/>
    <m/>
    <m/>
    <m/>
    <m/>
    <m/>
    <m/>
    <m/>
    <m/>
    <m/>
    <m/>
    <m/>
    <m/>
    <m/>
    <m/>
    <m/>
    <m/>
    <m/>
    <m/>
    <m/>
    <m/>
    <m/>
    <m/>
    <m/>
    <m/>
    <m/>
    <m/>
    <m/>
    <m/>
    <m/>
    <m/>
    <m/>
    <m/>
    <m/>
    <m/>
    <m/>
    <m/>
    <n v="8.4600000000000009"/>
    <m/>
    <m/>
    <m/>
    <m/>
    <m/>
    <m/>
    <m/>
    <m/>
    <m/>
    <m/>
    <m/>
    <m/>
    <m/>
    <m/>
    <m/>
    <m/>
    <m/>
    <m/>
    <m/>
    <m/>
    <m/>
    <m/>
    <m/>
    <m/>
    <m/>
    <m/>
    <m/>
    <m/>
    <m/>
    <m/>
    <m/>
    <m/>
    <m/>
    <m/>
    <m/>
    <m/>
    <m/>
    <m/>
    <m/>
    <m/>
    <m/>
    <m/>
    <m/>
    <m/>
    <m/>
    <m/>
    <m/>
    <m/>
    <m/>
    <m/>
    <m/>
    <m/>
    <m/>
    <m/>
    <m/>
    <m/>
    <m/>
    <m/>
    <m/>
    <m/>
    <m/>
    <m/>
    <m/>
    <m/>
    <m/>
    <m/>
    <m/>
    <m/>
    <m/>
    <m/>
    <m/>
    <m/>
    <m/>
    <m/>
    <m/>
    <m/>
    <m/>
    <m/>
    <m/>
    <m/>
    <m/>
    <m/>
    <m/>
    <m/>
    <m/>
    <m/>
    <n v="4.24"/>
    <m/>
    <m/>
    <m/>
    <m/>
    <m/>
    <m/>
    <m/>
    <m/>
    <m/>
    <m/>
    <m/>
    <m/>
    <m/>
    <m/>
    <m/>
    <m/>
    <m/>
    <m/>
    <m/>
    <m/>
    <m/>
    <m/>
    <n v="10.44"/>
    <m/>
    <m/>
    <m/>
    <m/>
    <n v="12.17"/>
    <n v="11.76"/>
    <m/>
    <m/>
    <n v="12.7"/>
    <n v="10.44"/>
    <n v="23.14"/>
    <n v="23.93"/>
    <n v="47.07"/>
    <n v="2.3370239809344124E-3"/>
    <n v="0.49160824304227746"/>
  </r>
  <r>
    <n v="27"/>
    <n v="106"/>
    <s v="Quinsam R"/>
    <s v="OPS"/>
    <s v="124"/>
    <s v="Chinook"/>
    <s v="3"/>
    <x v="0"/>
    <x v="1"/>
    <n v="106"/>
    <x v="11"/>
    <s v="CK-29"/>
    <s v="EAST VANCOUVER ISLAND-NORTH_FA_0.x"/>
    <s v="M"/>
    <s v="H"/>
    <n v="106"/>
    <s v="Quinsam River H"/>
    <n v="291"/>
    <s v="Quinsam Lk"/>
    <s v="JNST"/>
    <s v="F"/>
    <x v="3"/>
    <s v="184878"/>
    <n v="0"/>
    <x v="790"/>
    <n v="2018"/>
    <s v="20180508"/>
    <s v="20180508"/>
    <n v="76"/>
    <n v="4.1399999999999997"/>
    <m/>
    <s v="CWT"/>
    <s v="B"/>
    <x v="0"/>
    <s v="Y"/>
    <s v="Y"/>
    <s v="N"/>
    <n v="5.8999999999999999E-3"/>
    <s v="AD Clip"/>
    <n v="20141"/>
    <n v="20141"/>
    <n v="108268"/>
    <n v="5"/>
    <n v="37006"/>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4"/>
    <m/>
    <m/>
    <m/>
    <m/>
    <n v="1"/>
    <n v="1.61"/>
    <n v="1"/>
    <m/>
    <n v="0"/>
    <n v="3.14"/>
    <n v="3.14"/>
    <n v="3.61"/>
    <n v="6.7500000000000009"/>
    <n v="3.3513728216076665E-4"/>
    <n v="0.46518518518518515"/>
  </r>
  <r>
    <n v="27"/>
    <n v="106"/>
    <s v="Quinsam R"/>
    <s v="OPS"/>
    <s v="124"/>
    <s v="Chinook"/>
    <s v="3"/>
    <x v="0"/>
    <x v="1"/>
    <n v="106"/>
    <x v="11"/>
    <s v="CK-29"/>
    <s v="EAST VANCOUVER ISLAND-NORTH_FA_0.x"/>
    <s v="M"/>
    <s v="H"/>
    <n v="106"/>
    <s v="Quinsam River H"/>
    <n v="106"/>
    <s v="Quinsam R"/>
    <s v="JNST"/>
    <s v="S"/>
    <x v="1"/>
    <s v="181598"/>
    <n v="0"/>
    <x v="791"/>
    <n v="2018"/>
    <s v="20180502"/>
    <s v="20180502"/>
    <m/>
    <n v="5.65"/>
    <m/>
    <s v="CWT"/>
    <s v="P"/>
    <x v="0"/>
    <s v="Y"/>
    <s v="Y"/>
    <s v="Y"/>
    <n v="4.7000000000000002E-3"/>
    <s v="AD Clip"/>
    <n v="74664"/>
    <s v=""/>
    <n v="330755"/>
    <n v="2"/>
    <n v="37013"/>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7"/>
    <n v="1.1200000000000001"/>
    <m/>
    <m/>
    <n v="0"/>
    <n v="0"/>
    <n v="0"/>
    <n v="1.99"/>
    <n v="1.9900000000000002"/>
    <n v="2.6652737597771352E-5"/>
    <n v="0"/>
  </r>
  <r>
    <n v="27"/>
    <n v="106"/>
    <s v="Quinsam R"/>
    <s v="OPS"/>
    <s v="124"/>
    <s v="Chinook"/>
    <s v="3"/>
    <x v="0"/>
    <x v="1"/>
    <n v="106"/>
    <x v="11"/>
    <s v="CK-29"/>
    <s v="EAST VANCOUVER ISLAND-NORTH_FA_0.x"/>
    <s v="M"/>
    <s v="H"/>
    <n v="106"/>
    <s v="Quinsam River H"/>
    <n v="106"/>
    <s v="Quinsam R"/>
    <s v="JNST"/>
    <s v="S"/>
    <x v="1"/>
    <s v="181598"/>
    <n v="0"/>
    <x v="791"/>
    <n v="2018"/>
    <s v="20180502"/>
    <s v="20180502"/>
    <m/>
    <n v="5.65"/>
    <m/>
    <s v="CWT"/>
    <s v="P"/>
    <x v="0"/>
    <s v="Y"/>
    <s v="Y"/>
    <s v="Y"/>
    <n v="4.7000000000000002E-3"/>
    <s v="AD Clip"/>
    <n v="74664"/>
    <s v=""/>
    <n v="330755"/>
    <n v="3"/>
    <n v="37013"/>
    <n v="2020"/>
    <m/>
    <m/>
    <m/>
    <m/>
    <m/>
    <m/>
    <m/>
    <m/>
    <m/>
    <m/>
    <m/>
    <m/>
    <m/>
    <m/>
    <m/>
    <m/>
    <m/>
    <m/>
    <m/>
    <m/>
    <m/>
    <m/>
    <m/>
    <m/>
    <m/>
    <m/>
    <m/>
    <m/>
    <m/>
    <m/>
    <m/>
    <m/>
    <m/>
    <m/>
    <m/>
    <m/>
    <m/>
    <m/>
    <m/>
    <m/>
    <m/>
    <m/>
    <m/>
    <m/>
    <m/>
    <m/>
    <m/>
    <m/>
    <m/>
    <m/>
    <m/>
    <m/>
    <m/>
    <m/>
    <m/>
    <m/>
    <m/>
    <m/>
    <m/>
    <m/>
    <m/>
    <m/>
    <m/>
    <m/>
    <m/>
    <m/>
    <m/>
    <m/>
    <m/>
    <m/>
    <m/>
    <m/>
    <m/>
    <m/>
    <m/>
    <m/>
    <m/>
    <m/>
    <m/>
    <m/>
    <m/>
    <m/>
    <m/>
    <m/>
    <m/>
    <m/>
    <m/>
    <m/>
    <m/>
    <m/>
    <m/>
    <m/>
    <m/>
    <m/>
    <m/>
    <m/>
    <m/>
    <m/>
    <m/>
    <m/>
    <m/>
    <m/>
    <m/>
    <m/>
    <m/>
    <m/>
    <m/>
    <m/>
    <m/>
    <m/>
    <m/>
    <m/>
    <m/>
    <m/>
    <m/>
    <m/>
    <m/>
    <m/>
    <m/>
    <m/>
    <m/>
    <m/>
    <m/>
    <n v="14.11"/>
    <m/>
    <m/>
    <m/>
    <m/>
    <m/>
    <m/>
    <m/>
    <n v="14.11"/>
    <m/>
    <m/>
    <m/>
    <m/>
    <m/>
    <m/>
    <m/>
    <m/>
    <m/>
    <m/>
    <m/>
    <m/>
    <m/>
    <m/>
    <m/>
    <n v="5.83"/>
    <m/>
    <m/>
    <m/>
    <m/>
    <m/>
    <m/>
    <m/>
    <m/>
    <m/>
    <m/>
    <m/>
    <n v="8.2899999999999991"/>
    <m/>
    <m/>
    <m/>
    <m/>
    <n v="14.26"/>
    <n v="21.59"/>
    <m/>
    <m/>
    <n v="34.049999999999997"/>
    <n v="8.2899999999999991"/>
    <n v="42.34"/>
    <n v="35.85"/>
    <n v="78.19"/>
    <n v="1.0472249008893174E-3"/>
    <n v="0.54150147077631416"/>
  </r>
  <r>
    <n v="27"/>
    <n v="106"/>
    <s v="Quinsam R"/>
    <s v="OPS"/>
    <s v="124"/>
    <s v="Chinook"/>
    <s v="3"/>
    <x v="0"/>
    <x v="1"/>
    <n v="106"/>
    <x v="11"/>
    <s v="CK-29"/>
    <s v="EAST VANCOUVER ISLAND-NORTH_FA_0.x"/>
    <s v="M"/>
    <s v="H"/>
    <n v="106"/>
    <s v="Quinsam River H"/>
    <n v="106"/>
    <s v="Quinsam R"/>
    <s v="JNST"/>
    <s v="S"/>
    <x v="1"/>
    <s v="181598"/>
    <n v="0"/>
    <x v="791"/>
    <n v="2018"/>
    <s v="20180502"/>
    <s v="20180502"/>
    <m/>
    <n v="5.65"/>
    <m/>
    <s v="CWT"/>
    <s v="P"/>
    <x v="0"/>
    <s v="Y"/>
    <s v="Y"/>
    <s v="Y"/>
    <n v="4.7000000000000002E-3"/>
    <s v="AD Clip"/>
    <n v="74664"/>
    <s v=""/>
    <n v="330755"/>
    <n v="4"/>
    <n v="37013"/>
    <n v="2021"/>
    <m/>
    <m/>
    <m/>
    <m/>
    <m/>
    <m/>
    <m/>
    <m/>
    <m/>
    <m/>
    <m/>
    <m/>
    <m/>
    <n v="5.17"/>
    <n v="2.9"/>
    <m/>
    <m/>
    <m/>
    <m/>
    <m/>
    <m/>
    <m/>
    <m/>
    <m/>
    <m/>
    <m/>
    <m/>
    <m/>
    <m/>
    <m/>
    <m/>
    <m/>
    <m/>
    <m/>
    <m/>
    <m/>
    <m/>
    <m/>
    <m/>
    <m/>
    <m/>
    <m/>
    <m/>
    <m/>
    <m/>
    <m/>
    <m/>
    <m/>
    <m/>
    <n v="16.68"/>
    <m/>
    <m/>
    <m/>
    <m/>
    <m/>
    <m/>
    <m/>
    <m/>
    <m/>
    <m/>
    <m/>
    <m/>
    <m/>
    <m/>
    <m/>
    <m/>
    <m/>
    <m/>
    <m/>
    <m/>
    <m/>
    <m/>
    <m/>
    <m/>
    <m/>
    <m/>
    <m/>
    <m/>
    <m/>
    <m/>
    <m/>
    <m/>
    <m/>
    <m/>
    <m/>
    <m/>
    <m/>
    <m/>
    <m/>
    <m/>
    <m/>
    <m/>
    <m/>
    <m/>
    <m/>
    <m/>
    <m/>
    <m/>
    <m/>
    <m/>
    <m/>
    <m/>
    <m/>
    <m/>
    <m/>
    <m/>
    <m/>
    <m/>
    <m/>
    <m/>
    <m/>
    <m/>
    <m/>
    <m/>
    <m/>
    <m/>
    <m/>
    <m/>
    <m/>
    <m/>
    <m/>
    <m/>
    <m/>
    <m/>
    <m/>
    <m/>
    <m/>
    <m/>
    <m/>
    <m/>
    <m/>
    <m/>
    <m/>
    <m/>
    <m/>
    <m/>
    <n v="4.24"/>
    <m/>
    <m/>
    <m/>
    <m/>
    <m/>
    <m/>
    <m/>
    <m/>
    <m/>
    <m/>
    <m/>
    <m/>
    <m/>
    <m/>
    <m/>
    <m/>
    <m/>
    <m/>
    <m/>
    <m/>
    <m/>
    <m/>
    <n v="7.16"/>
    <m/>
    <m/>
    <m/>
    <m/>
    <n v="22.77"/>
    <n v="67.39"/>
    <m/>
    <m/>
    <n v="28.99"/>
    <n v="7.16"/>
    <n v="36.15"/>
    <n v="90.16"/>
    <n v="126.31"/>
    <n v="1.6917122040072861E-3"/>
    <n v="0.28620061752830339"/>
  </r>
  <r>
    <n v="27"/>
    <n v="106"/>
    <s v="Quinsam R"/>
    <s v="OPS"/>
    <s v="124"/>
    <s v="Chinook"/>
    <s v="3"/>
    <x v="0"/>
    <x v="1"/>
    <n v="106"/>
    <x v="11"/>
    <s v="CK-29"/>
    <s v="EAST VANCOUVER ISLAND-NORTH_FA_0.x"/>
    <s v="M"/>
    <s v="H"/>
    <n v="106"/>
    <s v="Quinsam River H"/>
    <n v="106"/>
    <s v="Quinsam R"/>
    <s v="JNST"/>
    <s v="S"/>
    <x v="1"/>
    <s v="181598"/>
    <n v="0"/>
    <x v="791"/>
    <n v="2018"/>
    <s v="20180502"/>
    <s v="20180502"/>
    <m/>
    <n v="5.65"/>
    <m/>
    <s v="CWT"/>
    <s v="P"/>
    <x v="0"/>
    <s v="Y"/>
    <s v="Y"/>
    <s v="Y"/>
    <n v="4.7000000000000002E-3"/>
    <s v="AD Clip"/>
    <n v="74664"/>
    <n v="74664"/>
    <n v="330755"/>
    <n v="5"/>
    <n v="37013"/>
    <n v="2022"/>
    <m/>
    <m/>
    <m/>
    <m/>
    <m/>
    <m/>
    <m/>
    <m/>
    <m/>
    <m/>
    <m/>
    <m/>
    <m/>
    <n v="3.22"/>
    <m/>
    <m/>
    <m/>
    <m/>
    <m/>
    <m/>
    <m/>
    <m/>
    <m/>
    <m/>
    <m/>
    <m/>
    <m/>
    <m/>
    <m/>
    <m/>
    <m/>
    <m/>
    <m/>
    <m/>
    <n v="4.0999999999999996"/>
    <m/>
    <m/>
    <m/>
    <m/>
    <m/>
    <m/>
    <m/>
    <m/>
    <m/>
    <m/>
    <m/>
    <m/>
    <m/>
    <m/>
    <m/>
    <m/>
    <m/>
    <m/>
    <m/>
    <m/>
    <m/>
    <m/>
    <m/>
    <m/>
    <m/>
    <m/>
    <m/>
    <m/>
    <m/>
    <m/>
    <m/>
    <m/>
    <m/>
    <m/>
    <m/>
    <m/>
    <m/>
    <m/>
    <m/>
    <m/>
    <m/>
    <m/>
    <m/>
    <m/>
    <m/>
    <m/>
    <m/>
    <m/>
    <m/>
    <m/>
    <m/>
    <m/>
    <m/>
    <m/>
    <m/>
    <m/>
    <m/>
    <m/>
    <m/>
    <m/>
    <m/>
    <m/>
    <m/>
    <m/>
    <m/>
    <m/>
    <m/>
    <m/>
    <m/>
    <m/>
    <m/>
    <m/>
    <m/>
    <m/>
    <m/>
    <m/>
    <m/>
    <m/>
    <m/>
    <m/>
    <m/>
    <m/>
    <m/>
    <m/>
    <m/>
    <m/>
    <m/>
    <m/>
    <m/>
    <m/>
    <m/>
    <m/>
    <m/>
    <m/>
    <m/>
    <m/>
    <m/>
    <m/>
    <m/>
    <m/>
    <m/>
    <m/>
    <m/>
    <m/>
    <m/>
    <m/>
    <m/>
    <m/>
    <m/>
    <m/>
    <m/>
    <m/>
    <m/>
    <m/>
    <m/>
    <m/>
    <m/>
    <m/>
    <m/>
    <m/>
    <m/>
    <m/>
    <m/>
    <m/>
    <n v="1.43"/>
    <m/>
    <m/>
    <m/>
    <m/>
    <n v="7.05"/>
    <n v="5.72"/>
    <m/>
    <m/>
    <n v="7.32"/>
    <n v="1.43"/>
    <n v="8.75"/>
    <n v="12.77"/>
    <n v="21.52"/>
    <n v="2.8822457944926603E-4"/>
    <n v="0.40659851301115241"/>
  </r>
  <r>
    <n v="27"/>
    <n v="106"/>
    <s v="Quinsam R"/>
    <s v="OPS"/>
    <s v="124"/>
    <s v="Chinook"/>
    <s v="3"/>
    <x v="0"/>
    <x v="1"/>
    <n v="106"/>
    <x v="11"/>
    <s v="CK-29"/>
    <s v="EAST VANCOUVER ISLAND-NORTH_FA_0.x"/>
    <s v="M"/>
    <s v="H"/>
    <n v="106"/>
    <s v="Quinsam River H"/>
    <n v="106"/>
    <s v="Quinsam R"/>
    <s v="JNST"/>
    <s v="S"/>
    <x v="1"/>
    <s v="181599"/>
    <n v="0"/>
    <x v="792"/>
    <n v="2018"/>
    <s v="20180502"/>
    <s v="20180502"/>
    <m/>
    <n v="5.61"/>
    <m/>
    <s v="CWT"/>
    <s v="P"/>
    <x v="0"/>
    <s v="Y"/>
    <s v="Y"/>
    <s v="Y"/>
    <n v="2.5000000000000001E-3"/>
    <s v="AD Clip"/>
    <n v="74831"/>
    <s v=""/>
    <n v="335015"/>
    <n v="2"/>
    <n v="37012"/>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7"/>
    <m/>
    <m/>
    <m/>
    <m/>
    <n v="0.43"/>
    <n v="0.56999999999999995"/>
    <m/>
    <m/>
    <n v="0"/>
    <n v="0.47"/>
    <n v="0.47"/>
    <n v="1"/>
    <n v="1.4699999999999998"/>
    <n v="1.964426507730753E-5"/>
    <n v="0.31972789115646261"/>
  </r>
  <r>
    <n v="27"/>
    <n v="106"/>
    <s v="Quinsam R"/>
    <s v="OPS"/>
    <s v="124"/>
    <s v="Chinook"/>
    <s v="3"/>
    <x v="0"/>
    <x v="1"/>
    <n v="106"/>
    <x v="11"/>
    <s v="CK-29"/>
    <s v="EAST VANCOUVER ISLAND-NORTH_FA_0.x"/>
    <s v="M"/>
    <s v="H"/>
    <n v="106"/>
    <s v="Quinsam River H"/>
    <n v="106"/>
    <s v="Quinsam R"/>
    <s v="JNST"/>
    <s v="S"/>
    <x v="1"/>
    <s v="181599"/>
    <n v="0"/>
    <x v="792"/>
    <n v="2018"/>
    <s v="20180502"/>
    <s v="20180502"/>
    <m/>
    <n v="5.61"/>
    <m/>
    <s v="CWT"/>
    <s v="P"/>
    <x v="0"/>
    <s v="Y"/>
    <s v="Y"/>
    <s v="Y"/>
    <n v="2.5000000000000001E-3"/>
    <s v="AD Clip"/>
    <n v="74831"/>
    <s v=""/>
    <n v="335015"/>
    <n v="3"/>
    <n v="37012"/>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02"/>
    <m/>
    <m/>
    <m/>
    <m/>
    <n v="11.57"/>
    <n v="26.73"/>
    <n v="0.37"/>
    <m/>
    <n v="0"/>
    <n v="9.02"/>
    <n v="9.02"/>
    <n v="38.67"/>
    <n v="47.69"/>
    <n v="6.3730272213387501E-4"/>
    <n v="0.18913818410568253"/>
  </r>
  <r>
    <n v="27"/>
    <n v="106"/>
    <s v="Quinsam R"/>
    <s v="OPS"/>
    <s v="124"/>
    <s v="Chinook"/>
    <s v="3"/>
    <x v="0"/>
    <x v="1"/>
    <n v="106"/>
    <x v="11"/>
    <s v="CK-29"/>
    <s v="EAST VANCOUVER ISLAND-NORTH_FA_0.x"/>
    <s v="M"/>
    <s v="H"/>
    <n v="106"/>
    <s v="Quinsam River H"/>
    <n v="106"/>
    <s v="Quinsam R"/>
    <s v="JNST"/>
    <s v="S"/>
    <x v="1"/>
    <s v="181599"/>
    <n v="0"/>
    <x v="792"/>
    <n v="2018"/>
    <s v="20180502"/>
    <s v="20180502"/>
    <m/>
    <n v="5.61"/>
    <m/>
    <s v="CWT"/>
    <s v="P"/>
    <x v="0"/>
    <s v="Y"/>
    <s v="Y"/>
    <s v="Y"/>
    <n v="2.5000000000000001E-3"/>
    <s v="AD Clip"/>
    <n v="74831"/>
    <s v=""/>
    <n v="335015"/>
    <n v="4"/>
    <n v="37012"/>
    <n v="2021"/>
    <m/>
    <m/>
    <m/>
    <m/>
    <m/>
    <m/>
    <m/>
    <m/>
    <m/>
    <m/>
    <m/>
    <m/>
    <m/>
    <n v="5.17"/>
    <m/>
    <m/>
    <m/>
    <m/>
    <m/>
    <m/>
    <m/>
    <m/>
    <m/>
    <m/>
    <m/>
    <m/>
    <m/>
    <m/>
    <n v="6.54"/>
    <m/>
    <m/>
    <m/>
    <m/>
    <m/>
    <m/>
    <m/>
    <m/>
    <m/>
    <m/>
    <m/>
    <m/>
    <m/>
    <m/>
    <m/>
    <m/>
    <m/>
    <m/>
    <m/>
    <m/>
    <n v="25.02"/>
    <m/>
    <m/>
    <m/>
    <m/>
    <m/>
    <m/>
    <m/>
    <m/>
    <m/>
    <m/>
    <m/>
    <m/>
    <m/>
    <m/>
    <m/>
    <m/>
    <m/>
    <m/>
    <m/>
    <m/>
    <m/>
    <m/>
    <m/>
    <m/>
    <m/>
    <m/>
    <m/>
    <m/>
    <m/>
    <m/>
    <m/>
    <m/>
    <m/>
    <m/>
    <m/>
    <m/>
    <m/>
    <m/>
    <m/>
    <m/>
    <m/>
    <m/>
    <m/>
    <m/>
    <m/>
    <m/>
    <m/>
    <m/>
    <m/>
    <m/>
    <m/>
    <m/>
    <m/>
    <m/>
    <m/>
    <m/>
    <m/>
    <m/>
    <m/>
    <m/>
    <m/>
    <m/>
    <m/>
    <m/>
    <m/>
    <m/>
    <m/>
    <m/>
    <m/>
    <m/>
    <m/>
    <m/>
    <m/>
    <m/>
    <m/>
    <m/>
    <m/>
    <m/>
    <m/>
    <m/>
    <m/>
    <n v="9"/>
    <m/>
    <m/>
    <m/>
    <m/>
    <m/>
    <m/>
    <m/>
    <m/>
    <m/>
    <m/>
    <m/>
    <m/>
    <m/>
    <m/>
    <m/>
    <n v="8.4"/>
    <m/>
    <m/>
    <m/>
    <m/>
    <m/>
    <m/>
    <m/>
    <m/>
    <m/>
    <m/>
    <m/>
    <n v="19.43"/>
    <m/>
    <m/>
    <m/>
    <m/>
    <n v="27.94"/>
    <n v="66.62"/>
    <m/>
    <m/>
    <n v="54.13"/>
    <n v="19.43"/>
    <n v="73.56"/>
    <n v="94.56"/>
    <n v="168.12"/>
    <n v="2.2466624794537024E-3"/>
    <n v="0.43754461099214847"/>
  </r>
  <r>
    <n v="27"/>
    <n v="106"/>
    <s v="Quinsam R"/>
    <s v="OPS"/>
    <s v="124"/>
    <s v="Chinook"/>
    <s v="3"/>
    <x v="0"/>
    <x v="1"/>
    <n v="106"/>
    <x v="11"/>
    <s v="CK-29"/>
    <s v="EAST VANCOUVER ISLAND-NORTH_FA_0.x"/>
    <s v="M"/>
    <s v="H"/>
    <n v="106"/>
    <s v="Quinsam River H"/>
    <n v="106"/>
    <s v="Quinsam R"/>
    <s v="JNST"/>
    <s v="S"/>
    <x v="1"/>
    <s v="181599"/>
    <n v="0"/>
    <x v="792"/>
    <n v="2018"/>
    <s v="20180502"/>
    <s v="20180502"/>
    <m/>
    <n v="5.61"/>
    <m/>
    <s v="CWT"/>
    <s v="P"/>
    <x v="0"/>
    <s v="Y"/>
    <s v="Y"/>
    <s v="Y"/>
    <n v="2.5000000000000001E-3"/>
    <s v="AD Clip"/>
    <n v="74831"/>
    <n v="74831"/>
    <n v="335015"/>
    <n v="5"/>
    <n v="37012"/>
    <n v="2022"/>
    <m/>
    <m/>
    <m/>
    <m/>
    <m/>
    <m/>
    <m/>
    <m/>
    <m/>
    <m/>
    <m/>
    <m/>
    <m/>
    <m/>
    <m/>
    <m/>
    <m/>
    <m/>
    <m/>
    <m/>
    <m/>
    <m/>
    <m/>
    <m/>
    <m/>
    <m/>
    <m/>
    <m/>
    <n v="4.0999999999999996"/>
    <m/>
    <m/>
    <m/>
    <m/>
    <m/>
    <m/>
    <m/>
    <m/>
    <m/>
    <m/>
    <m/>
    <m/>
    <m/>
    <m/>
    <m/>
    <m/>
    <m/>
    <m/>
    <m/>
    <m/>
    <m/>
    <m/>
    <m/>
    <m/>
    <m/>
    <m/>
    <m/>
    <m/>
    <m/>
    <m/>
    <m/>
    <m/>
    <m/>
    <m/>
    <m/>
    <m/>
    <m/>
    <m/>
    <m/>
    <m/>
    <m/>
    <m/>
    <m/>
    <m/>
    <m/>
    <m/>
    <m/>
    <m/>
    <m/>
    <m/>
    <m/>
    <m/>
    <m/>
    <m/>
    <m/>
    <m/>
    <m/>
    <m/>
    <m/>
    <m/>
    <m/>
    <m/>
    <m/>
    <m/>
    <m/>
    <m/>
    <m/>
    <m/>
    <m/>
    <m/>
    <m/>
    <m/>
    <m/>
    <m/>
    <m/>
    <m/>
    <m/>
    <m/>
    <m/>
    <m/>
    <m/>
    <m/>
    <m/>
    <m/>
    <m/>
    <m/>
    <m/>
    <m/>
    <m/>
    <m/>
    <m/>
    <m/>
    <m/>
    <m/>
    <m/>
    <m/>
    <m/>
    <m/>
    <m/>
    <m/>
    <m/>
    <m/>
    <m/>
    <m/>
    <m/>
    <m/>
    <m/>
    <m/>
    <m/>
    <m/>
    <m/>
    <m/>
    <m/>
    <m/>
    <m/>
    <m/>
    <m/>
    <m/>
    <m/>
    <m/>
    <m/>
    <m/>
    <m/>
    <m/>
    <m/>
    <m/>
    <m/>
    <m/>
    <m/>
    <m/>
    <m/>
    <m/>
    <m/>
    <m/>
    <m/>
    <n v="4.0199999999999996"/>
    <n v="2.1800000000000002"/>
    <m/>
    <m/>
    <n v="4.0999999999999996"/>
    <n v="0"/>
    <n v="4.0999999999999996"/>
    <n v="6.2"/>
    <n v="10.299999999999999"/>
    <n v="1.3764348999746094E-4"/>
    <n v="0.39805825242718446"/>
  </r>
  <r>
    <n v="27"/>
    <n v="106"/>
    <s v="Quinsam R"/>
    <s v="OPS"/>
    <s v="124"/>
    <s v="Chinook"/>
    <s v="3"/>
    <x v="0"/>
    <x v="1"/>
    <n v="106"/>
    <x v="11"/>
    <s v="CK-29"/>
    <s v="EAST VANCOUVER ISLAND-NORTH_FA_0.x"/>
    <s v="M"/>
    <s v="H"/>
    <n v="106"/>
    <s v="Quinsam River H"/>
    <n v="106"/>
    <s v="Quinsam R"/>
    <s v="JNST"/>
    <s v="S"/>
    <x v="1"/>
    <s v="181664"/>
    <n v="0"/>
    <x v="793"/>
    <n v="2018"/>
    <s v="20180502"/>
    <s v="20180502"/>
    <n v="85"/>
    <n v="6.24"/>
    <m/>
    <s v="CWT"/>
    <s v="P"/>
    <x v="0"/>
    <s v="Y"/>
    <s v="Y"/>
    <s v="Y"/>
    <n v="4.7000000000000002E-3"/>
    <s v="AD Clip"/>
    <n v="74969"/>
    <s v=""/>
    <n v="323325"/>
    <n v="2"/>
    <n v="37011"/>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7"/>
    <m/>
    <m/>
    <m/>
    <m/>
    <n v="4.37"/>
    <n v="5.63"/>
    <m/>
    <m/>
    <n v="0"/>
    <n v="0.47"/>
    <n v="0.47"/>
    <n v="10"/>
    <n v="10.469999999999999"/>
    <n v="1.396577251930798E-4"/>
    <n v="4.4890162368672402E-2"/>
  </r>
  <r>
    <n v="27"/>
    <n v="106"/>
    <s v="Quinsam R"/>
    <s v="OPS"/>
    <s v="124"/>
    <s v="Chinook"/>
    <s v="3"/>
    <x v="0"/>
    <x v="1"/>
    <n v="106"/>
    <x v="11"/>
    <s v="CK-29"/>
    <s v="EAST VANCOUVER ISLAND-NORTH_FA_0.x"/>
    <s v="M"/>
    <s v="H"/>
    <n v="106"/>
    <s v="Quinsam River H"/>
    <n v="106"/>
    <s v="Quinsam R"/>
    <s v="JNST"/>
    <s v="S"/>
    <x v="1"/>
    <s v="181664"/>
    <n v="0"/>
    <x v="793"/>
    <n v="2018"/>
    <s v="20180502"/>
    <s v="20180502"/>
    <n v="85"/>
    <n v="6.24"/>
    <m/>
    <s v="CWT"/>
    <s v="P"/>
    <x v="0"/>
    <s v="Y"/>
    <s v="Y"/>
    <s v="Y"/>
    <n v="4.7000000000000002E-3"/>
    <s v="AD Clip"/>
    <n v="74969"/>
    <s v=""/>
    <n v="323325"/>
    <n v="3"/>
    <n v="37011"/>
    <n v="2020"/>
    <m/>
    <m/>
    <m/>
    <m/>
    <m/>
    <m/>
    <m/>
    <m/>
    <m/>
    <m/>
    <m/>
    <m/>
    <m/>
    <m/>
    <m/>
    <m/>
    <m/>
    <m/>
    <m/>
    <m/>
    <m/>
    <m/>
    <m/>
    <m/>
    <m/>
    <m/>
    <n v="2.76"/>
    <m/>
    <m/>
    <m/>
    <m/>
    <m/>
    <m/>
    <m/>
    <m/>
    <m/>
    <m/>
    <m/>
    <m/>
    <m/>
    <m/>
    <m/>
    <m/>
    <m/>
    <m/>
    <m/>
    <m/>
    <m/>
    <m/>
    <m/>
    <m/>
    <m/>
    <m/>
    <m/>
    <m/>
    <m/>
    <m/>
    <m/>
    <m/>
    <m/>
    <m/>
    <m/>
    <m/>
    <m/>
    <m/>
    <m/>
    <m/>
    <m/>
    <m/>
    <m/>
    <m/>
    <m/>
    <m/>
    <m/>
    <m/>
    <m/>
    <m/>
    <m/>
    <m/>
    <m/>
    <m/>
    <m/>
    <m/>
    <m/>
    <m/>
    <m/>
    <m/>
    <m/>
    <m/>
    <m/>
    <m/>
    <m/>
    <m/>
    <m/>
    <m/>
    <m/>
    <m/>
    <m/>
    <m/>
    <m/>
    <m/>
    <m/>
    <m/>
    <m/>
    <m/>
    <m/>
    <m/>
    <m/>
    <m/>
    <m/>
    <m/>
    <m/>
    <m/>
    <m/>
    <m/>
    <m/>
    <m/>
    <m/>
    <m/>
    <m/>
    <m/>
    <m/>
    <m/>
    <m/>
    <m/>
    <m/>
    <m/>
    <m/>
    <m/>
    <m/>
    <m/>
    <m/>
    <m/>
    <m/>
    <m/>
    <m/>
    <m/>
    <m/>
    <m/>
    <m/>
    <m/>
    <m/>
    <m/>
    <m/>
    <m/>
    <m/>
    <m/>
    <m/>
    <m/>
    <m/>
    <m/>
    <m/>
    <m/>
    <m/>
    <m/>
    <m/>
    <m/>
    <m/>
    <m/>
    <n v="26.49"/>
    <m/>
    <m/>
    <m/>
    <m/>
    <n v="14.26"/>
    <n v="23.93"/>
    <m/>
    <m/>
    <n v="2.76"/>
    <n v="26.49"/>
    <n v="29.25"/>
    <n v="38.19"/>
    <n v="67.44"/>
    <n v="8.9957182302018168E-4"/>
    <n v="0.43371886120996445"/>
  </r>
  <r>
    <n v="27"/>
    <n v="106"/>
    <s v="Quinsam R"/>
    <s v="OPS"/>
    <s v="124"/>
    <s v="Chinook"/>
    <s v="3"/>
    <x v="0"/>
    <x v="1"/>
    <n v="106"/>
    <x v="11"/>
    <s v="CK-29"/>
    <s v="EAST VANCOUVER ISLAND-NORTH_FA_0.x"/>
    <s v="M"/>
    <s v="H"/>
    <n v="106"/>
    <s v="Quinsam River H"/>
    <n v="106"/>
    <s v="Quinsam R"/>
    <s v="JNST"/>
    <s v="S"/>
    <x v="1"/>
    <s v="181664"/>
    <n v="0"/>
    <x v="793"/>
    <n v="2018"/>
    <s v="20180502"/>
    <s v="20180502"/>
    <n v="85"/>
    <n v="6.24"/>
    <m/>
    <s v="CWT"/>
    <s v="P"/>
    <x v="0"/>
    <s v="Y"/>
    <s v="Y"/>
    <s v="Y"/>
    <n v="4.7000000000000002E-3"/>
    <s v="AD Clip"/>
    <n v="74969"/>
    <s v=""/>
    <n v="323325"/>
    <n v="4"/>
    <n v="37011"/>
    <n v="2021"/>
    <m/>
    <m/>
    <m/>
    <m/>
    <m/>
    <m/>
    <m/>
    <m/>
    <m/>
    <m/>
    <m/>
    <m/>
    <m/>
    <n v="5.17"/>
    <m/>
    <m/>
    <m/>
    <m/>
    <m/>
    <m/>
    <m/>
    <m/>
    <m/>
    <m/>
    <m/>
    <m/>
    <m/>
    <m/>
    <n v="3.27"/>
    <m/>
    <m/>
    <m/>
    <m/>
    <m/>
    <m/>
    <m/>
    <m/>
    <m/>
    <m/>
    <m/>
    <m/>
    <m/>
    <m/>
    <m/>
    <m/>
    <m/>
    <m/>
    <m/>
    <m/>
    <n v="25.26"/>
    <m/>
    <m/>
    <m/>
    <m/>
    <m/>
    <m/>
    <m/>
    <m/>
    <m/>
    <m/>
    <m/>
    <m/>
    <m/>
    <m/>
    <m/>
    <m/>
    <m/>
    <m/>
    <m/>
    <m/>
    <m/>
    <m/>
    <m/>
    <m/>
    <m/>
    <m/>
    <m/>
    <m/>
    <m/>
    <m/>
    <m/>
    <m/>
    <m/>
    <m/>
    <m/>
    <m/>
    <m/>
    <m/>
    <m/>
    <m/>
    <m/>
    <m/>
    <m/>
    <m/>
    <m/>
    <m/>
    <m/>
    <m/>
    <m/>
    <m/>
    <m/>
    <m/>
    <m/>
    <m/>
    <m/>
    <m/>
    <m/>
    <m/>
    <m/>
    <m/>
    <m/>
    <m/>
    <m/>
    <m/>
    <m/>
    <m/>
    <m/>
    <m/>
    <m/>
    <m/>
    <m/>
    <m/>
    <m/>
    <m/>
    <m/>
    <m/>
    <m/>
    <m/>
    <m/>
    <m/>
    <m/>
    <m/>
    <m/>
    <m/>
    <m/>
    <m/>
    <m/>
    <m/>
    <m/>
    <m/>
    <m/>
    <m/>
    <m/>
    <m/>
    <m/>
    <m/>
    <m/>
    <n v="8.4"/>
    <m/>
    <m/>
    <m/>
    <m/>
    <m/>
    <m/>
    <m/>
    <m/>
    <m/>
    <m/>
    <m/>
    <n v="51.58"/>
    <m/>
    <m/>
    <m/>
    <m/>
    <n v="34.01"/>
    <n v="57.78"/>
    <n v="0.76"/>
    <m/>
    <n v="42.1"/>
    <n v="51.58"/>
    <n v="93.68"/>
    <n v="92.55"/>
    <n v="186.23"/>
    <n v="2.48409342528245E-3"/>
    <n v="0.50303388283305595"/>
  </r>
  <r>
    <n v="27"/>
    <n v="106"/>
    <s v="Quinsam R"/>
    <s v="OPS"/>
    <s v="124"/>
    <s v="Chinook"/>
    <s v="3"/>
    <x v="0"/>
    <x v="1"/>
    <n v="106"/>
    <x v="11"/>
    <s v="CK-29"/>
    <s v="EAST VANCOUVER ISLAND-NORTH_FA_0.x"/>
    <s v="M"/>
    <s v="H"/>
    <n v="106"/>
    <s v="Quinsam River H"/>
    <n v="106"/>
    <s v="Quinsam R"/>
    <s v="JNST"/>
    <s v="S"/>
    <x v="1"/>
    <s v="181664"/>
    <n v="0"/>
    <x v="793"/>
    <n v="2018"/>
    <s v="20180502"/>
    <s v="20180502"/>
    <n v="85"/>
    <n v="6.24"/>
    <m/>
    <s v="CWT"/>
    <s v="P"/>
    <x v="0"/>
    <s v="Y"/>
    <s v="Y"/>
    <s v="Y"/>
    <n v="4.7000000000000002E-3"/>
    <s v="AD Clip"/>
    <n v="74969"/>
    <n v="74969"/>
    <n v="323325"/>
    <n v="5"/>
    <n v="37011"/>
    <n v="2022"/>
    <m/>
    <m/>
    <m/>
    <m/>
    <m/>
    <m/>
    <m/>
    <m/>
    <m/>
    <m/>
    <m/>
    <m/>
    <m/>
    <n v="3.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04"/>
    <n v="6.93"/>
    <m/>
    <m/>
    <n v="3.22"/>
    <n v="0"/>
    <n v="3.22"/>
    <n v="12.97"/>
    <n v="16.189999999999998"/>
    <n v="2.1595592845042615E-4"/>
    <n v="0.19888820259419399"/>
  </r>
  <r>
    <n v="27"/>
    <n v="106"/>
    <s v="Quinsam R"/>
    <s v="OPS"/>
    <s v="124"/>
    <s v="Chinook"/>
    <s v="3"/>
    <x v="0"/>
    <x v="1"/>
    <n v="106"/>
    <x v="11"/>
    <s v="CK-29"/>
    <s v="EAST VANCOUVER ISLAND-NORTH_FA_0.x"/>
    <s v="M"/>
    <s v="H"/>
    <n v="106"/>
    <s v="Quinsam River H"/>
    <n v="106"/>
    <s v="Quinsam R"/>
    <s v="JNST"/>
    <s v="S"/>
    <x v="1"/>
    <s v="183673"/>
    <n v="0"/>
    <x v="794"/>
    <n v="2018"/>
    <s v="20180509"/>
    <s v="20180509"/>
    <n v="85"/>
    <n v="6.2"/>
    <m/>
    <s v="CWT"/>
    <s v="P"/>
    <x v="0"/>
    <s v="Y"/>
    <s v="Y"/>
    <s v="Y"/>
    <n v="5.5999999999999999E-3"/>
    <s v="AD Clip"/>
    <n v="64802"/>
    <s v=""/>
    <n v="212138"/>
    <n v="2"/>
    <n v="37016"/>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
    <m/>
    <m/>
    <m/>
    <m/>
    <m/>
    <m/>
    <m/>
    <m/>
    <m/>
    <m/>
    <m/>
    <m/>
    <m/>
    <m/>
    <m/>
    <m/>
    <n v="2.1800000000000002"/>
    <n v="2.82"/>
    <m/>
    <m/>
    <n v="3.9"/>
    <n v="0"/>
    <n v="3.9"/>
    <n v="5"/>
    <n v="8.9"/>
    <n v="1.3734144007900991E-4"/>
    <n v="0.4382022471910112"/>
  </r>
  <r>
    <n v="27"/>
    <n v="106"/>
    <s v="Quinsam R"/>
    <s v="OPS"/>
    <s v="124"/>
    <s v="Chinook"/>
    <s v="3"/>
    <x v="0"/>
    <x v="1"/>
    <n v="106"/>
    <x v="11"/>
    <s v="CK-29"/>
    <s v="EAST VANCOUVER ISLAND-NORTH_FA_0.x"/>
    <s v="M"/>
    <s v="H"/>
    <n v="106"/>
    <s v="Quinsam River H"/>
    <n v="106"/>
    <s v="Quinsam R"/>
    <s v="JNST"/>
    <s v="S"/>
    <x v="1"/>
    <s v="183673"/>
    <n v="0"/>
    <x v="794"/>
    <n v="2018"/>
    <s v="20180509"/>
    <s v="20180509"/>
    <n v="85"/>
    <n v="6.2"/>
    <m/>
    <s v="CWT"/>
    <s v="P"/>
    <x v="0"/>
    <s v="Y"/>
    <s v="Y"/>
    <s v="Y"/>
    <n v="5.5999999999999999E-3"/>
    <s v="AD Clip"/>
    <n v="64802"/>
    <s v=""/>
    <n v="212138"/>
    <n v="3"/>
    <n v="37016"/>
    <n v="2020"/>
    <m/>
    <m/>
    <m/>
    <m/>
    <m/>
    <m/>
    <m/>
    <m/>
    <m/>
    <m/>
    <m/>
    <m/>
    <m/>
    <m/>
    <m/>
    <m/>
    <m/>
    <n v="2.76"/>
    <m/>
    <m/>
    <m/>
    <m/>
    <m/>
    <m/>
    <m/>
    <m/>
    <m/>
    <m/>
    <n v="3.41"/>
    <m/>
    <m/>
    <m/>
    <m/>
    <m/>
    <n v="26.48"/>
    <m/>
    <m/>
    <m/>
    <m/>
    <m/>
    <m/>
    <m/>
    <m/>
    <m/>
    <m/>
    <m/>
    <m/>
    <m/>
    <m/>
    <n v="16.05"/>
    <m/>
    <m/>
    <m/>
    <m/>
    <m/>
    <m/>
    <m/>
    <n v="2.76"/>
    <m/>
    <m/>
    <m/>
    <m/>
    <m/>
    <m/>
    <m/>
    <m/>
    <m/>
    <m/>
    <m/>
    <m/>
    <m/>
    <m/>
    <m/>
    <m/>
    <m/>
    <m/>
    <m/>
    <m/>
    <m/>
    <m/>
    <m/>
    <m/>
    <m/>
    <m/>
    <m/>
    <m/>
    <m/>
    <m/>
    <m/>
    <m/>
    <m/>
    <m/>
    <m/>
    <m/>
    <m/>
    <m/>
    <m/>
    <m/>
    <m/>
    <m/>
    <m/>
    <m/>
    <m/>
    <m/>
    <m/>
    <m/>
    <m/>
    <m/>
    <m/>
    <m/>
    <m/>
    <m/>
    <m/>
    <m/>
    <m/>
    <m/>
    <m/>
    <m/>
    <m/>
    <m/>
    <m/>
    <m/>
    <m/>
    <m/>
    <m/>
    <m/>
    <m/>
    <m/>
    <m/>
    <m/>
    <m/>
    <n v="14.11"/>
    <m/>
    <m/>
    <m/>
    <m/>
    <m/>
    <m/>
    <m/>
    <m/>
    <m/>
    <m/>
    <m/>
    <m/>
    <m/>
    <m/>
    <m/>
    <n v="5.83"/>
    <m/>
    <m/>
    <m/>
    <m/>
    <m/>
    <m/>
    <m/>
    <m/>
    <m/>
    <m/>
    <m/>
    <n v="25.09"/>
    <m/>
    <m/>
    <m/>
    <m/>
    <n v="18.59"/>
    <n v="36.479999999999997"/>
    <m/>
    <m/>
    <n v="71.400000000000006"/>
    <n v="25.09"/>
    <n v="96.49"/>
    <n v="55.07"/>
    <n v="151.56"/>
    <n v="2.3388167031881731E-3"/>
    <n v="0.63664555291633673"/>
  </r>
  <r>
    <n v="27"/>
    <n v="106"/>
    <s v="Quinsam R"/>
    <s v="OPS"/>
    <s v="124"/>
    <s v="Chinook"/>
    <s v="3"/>
    <x v="0"/>
    <x v="1"/>
    <n v="106"/>
    <x v="11"/>
    <s v="CK-29"/>
    <s v="EAST VANCOUVER ISLAND-NORTH_FA_0.x"/>
    <s v="M"/>
    <s v="H"/>
    <n v="106"/>
    <s v="Quinsam River H"/>
    <n v="106"/>
    <s v="Quinsam R"/>
    <s v="JNST"/>
    <s v="S"/>
    <x v="1"/>
    <s v="183673"/>
    <n v="0"/>
    <x v="794"/>
    <n v="2018"/>
    <s v="20180509"/>
    <s v="20180509"/>
    <n v="85"/>
    <n v="6.2"/>
    <m/>
    <s v="CWT"/>
    <s v="P"/>
    <x v="0"/>
    <s v="Y"/>
    <s v="Y"/>
    <s v="Y"/>
    <n v="5.5999999999999999E-3"/>
    <s v="AD Clip"/>
    <n v="64802"/>
    <s v=""/>
    <n v="212138"/>
    <n v="4"/>
    <n v="37016"/>
    <n v="2021"/>
    <m/>
    <m/>
    <m/>
    <m/>
    <m/>
    <m/>
    <m/>
    <m/>
    <m/>
    <m/>
    <m/>
    <m/>
    <m/>
    <m/>
    <m/>
    <m/>
    <m/>
    <m/>
    <m/>
    <m/>
    <m/>
    <m/>
    <m/>
    <m/>
    <m/>
    <m/>
    <m/>
    <m/>
    <n v="3.27"/>
    <m/>
    <m/>
    <m/>
    <m/>
    <m/>
    <n v="3.27"/>
    <m/>
    <m/>
    <m/>
    <m/>
    <m/>
    <m/>
    <m/>
    <m/>
    <m/>
    <m/>
    <m/>
    <m/>
    <m/>
    <m/>
    <n v="50.28"/>
    <m/>
    <m/>
    <m/>
    <m/>
    <m/>
    <m/>
    <m/>
    <m/>
    <m/>
    <m/>
    <m/>
    <m/>
    <m/>
    <m/>
    <m/>
    <m/>
    <m/>
    <m/>
    <m/>
    <m/>
    <m/>
    <m/>
    <m/>
    <m/>
    <m/>
    <m/>
    <m/>
    <m/>
    <m/>
    <m/>
    <m/>
    <m/>
    <m/>
    <m/>
    <m/>
    <m/>
    <m/>
    <m/>
    <m/>
    <m/>
    <m/>
    <m/>
    <m/>
    <m/>
    <m/>
    <m/>
    <m/>
    <m/>
    <m/>
    <m/>
    <m/>
    <m/>
    <m/>
    <m/>
    <m/>
    <m/>
    <m/>
    <m/>
    <m/>
    <m/>
    <m/>
    <m/>
    <m/>
    <m/>
    <m/>
    <m/>
    <m/>
    <m/>
    <m/>
    <m/>
    <m/>
    <m/>
    <m/>
    <n v="9"/>
    <m/>
    <m/>
    <m/>
    <m/>
    <m/>
    <m/>
    <m/>
    <m/>
    <m/>
    <m/>
    <m/>
    <m/>
    <m/>
    <m/>
    <m/>
    <m/>
    <m/>
    <m/>
    <m/>
    <m/>
    <m/>
    <m/>
    <m/>
    <n v="8.4"/>
    <m/>
    <m/>
    <m/>
    <m/>
    <m/>
    <m/>
    <m/>
    <m/>
    <m/>
    <m/>
    <m/>
    <n v="61.02"/>
    <m/>
    <m/>
    <m/>
    <m/>
    <n v="57.87"/>
    <n v="92.17"/>
    <m/>
    <m/>
    <n v="74.22"/>
    <n v="61.02"/>
    <n v="135.24"/>
    <n v="150.04"/>
    <n v="285.28000000000003"/>
    <n v="4.4023332613190953E-3"/>
    <n v="0.47406057206954572"/>
  </r>
  <r>
    <n v="27"/>
    <n v="106"/>
    <s v="Quinsam R"/>
    <s v="OPS"/>
    <s v="124"/>
    <s v="Chinook"/>
    <s v="3"/>
    <x v="0"/>
    <x v="1"/>
    <n v="106"/>
    <x v="11"/>
    <s v="CK-29"/>
    <s v="EAST VANCOUVER ISLAND-NORTH_FA_0.x"/>
    <s v="M"/>
    <s v="H"/>
    <n v="106"/>
    <s v="Quinsam River H"/>
    <n v="106"/>
    <s v="Quinsam R"/>
    <s v="JNST"/>
    <s v="S"/>
    <x v="1"/>
    <s v="183673"/>
    <n v="0"/>
    <x v="794"/>
    <n v="2018"/>
    <s v="20180509"/>
    <s v="20180509"/>
    <n v="85"/>
    <n v="6.2"/>
    <m/>
    <s v="CWT"/>
    <s v="P"/>
    <x v="0"/>
    <s v="Y"/>
    <s v="Y"/>
    <s v="Y"/>
    <n v="5.5999999999999999E-3"/>
    <s v="AD Clip"/>
    <n v="64802"/>
    <n v="64802"/>
    <n v="212138"/>
    <n v="5"/>
    <n v="37016"/>
    <n v="2022"/>
    <m/>
    <m/>
    <m/>
    <m/>
    <m/>
    <m/>
    <m/>
    <m/>
    <m/>
    <m/>
    <m/>
    <m/>
    <m/>
    <n v="3.22"/>
    <m/>
    <m/>
    <m/>
    <m/>
    <m/>
    <m/>
    <m/>
    <m/>
    <m/>
    <m/>
    <m/>
    <m/>
    <m/>
    <m/>
    <m/>
    <m/>
    <m/>
    <m/>
    <m/>
    <m/>
    <m/>
    <m/>
    <m/>
    <m/>
    <m/>
    <m/>
    <m/>
    <m/>
    <m/>
    <m/>
    <m/>
    <m/>
    <m/>
    <m/>
    <m/>
    <m/>
    <m/>
    <m/>
    <m/>
    <m/>
    <m/>
    <m/>
    <m/>
    <m/>
    <m/>
    <m/>
    <m/>
    <m/>
    <m/>
    <m/>
    <m/>
    <m/>
    <m/>
    <m/>
    <m/>
    <m/>
    <m/>
    <m/>
    <m/>
    <m/>
    <m/>
    <m/>
    <m/>
    <m/>
    <m/>
    <m/>
    <m/>
    <m/>
    <m/>
    <m/>
    <m/>
    <m/>
    <m/>
    <m/>
    <m/>
    <m/>
    <m/>
    <m/>
    <m/>
    <m/>
    <m/>
    <m/>
    <m/>
    <m/>
    <m/>
    <m/>
    <m/>
    <m/>
    <m/>
    <m/>
    <m/>
    <m/>
    <m/>
    <m/>
    <m/>
    <m/>
    <m/>
    <m/>
    <m/>
    <m/>
    <m/>
    <m/>
    <m/>
    <m/>
    <m/>
    <m/>
    <m/>
    <m/>
    <m/>
    <m/>
    <m/>
    <m/>
    <m/>
    <m/>
    <m/>
    <m/>
    <m/>
    <m/>
    <m/>
    <m/>
    <m/>
    <m/>
    <n v="5.76"/>
    <m/>
    <m/>
    <m/>
    <m/>
    <m/>
    <m/>
    <m/>
    <m/>
    <m/>
    <m/>
    <m/>
    <m/>
    <m/>
    <m/>
    <m/>
    <m/>
    <m/>
    <m/>
    <m/>
    <m/>
    <m/>
    <m/>
    <n v="11.25"/>
    <m/>
    <m/>
    <m/>
    <m/>
    <n v="9.0500000000000007"/>
    <n v="7.52"/>
    <n v="1"/>
    <m/>
    <n v="8.98"/>
    <n v="11.25"/>
    <n v="20.23"/>
    <n v="17.57"/>
    <n v="37.799999999999997"/>
    <n v="5.8331532977377236E-4"/>
    <n v="0.53518518518518521"/>
  </r>
  <r>
    <n v="27"/>
    <n v="106"/>
    <s v="Quinsam R"/>
    <s v="OPS"/>
    <s v="124"/>
    <s v="Chinook"/>
    <s v="3"/>
    <x v="0"/>
    <x v="1"/>
    <n v="106"/>
    <x v="11"/>
    <s v="CK-29"/>
    <s v="EAST VANCOUVER ISLAND-NORTH_FA_0.x"/>
    <s v="M"/>
    <s v="H"/>
    <n v="106"/>
    <s v="Quinsam River H"/>
    <n v="106"/>
    <s v="Quinsam R"/>
    <s v="JNST"/>
    <s v="S"/>
    <x v="1"/>
    <s v="183674"/>
    <n v="0"/>
    <x v="795"/>
    <n v="2018"/>
    <s v="20180509"/>
    <s v="20180509"/>
    <n v="85"/>
    <n v="6"/>
    <m/>
    <s v="CWT"/>
    <s v="P"/>
    <x v="0"/>
    <s v="Y"/>
    <s v="Y"/>
    <s v="Y"/>
    <n v="4.4000000000000003E-3"/>
    <s v="AD Clip"/>
    <n v="65076"/>
    <s v=""/>
    <n v="213481"/>
    <n v="2"/>
    <n v="37017"/>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1"/>
    <n v="1.68"/>
    <m/>
    <m/>
    <n v="0"/>
    <n v="0"/>
    <n v="0"/>
    <n v="2.99"/>
    <n v="2.99"/>
    <n v="4.5946278197799497E-5"/>
    <n v="0"/>
  </r>
  <r>
    <n v="27"/>
    <n v="106"/>
    <s v="Quinsam R"/>
    <s v="OPS"/>
    <s v="124"/>
    <s v="Chinook"/>
    <s v="3"/>
    <x v="0"/>
    <x v="1"/>
    <n v="106"/>
    <x v="11"/>
    <s v="CK-29"/>
    <s v="EAST VANCOUVER ISLAND-NORTH_FA_0.x"/>
    <s v="M"/>
    <s v="H"/>
    <n v="106"/>
    <s v="Quinsam River H"/>
    <n v="106"/>
    <s v="Quinsam R"/>
    <s v="JNST"/>
    <s v="S"/>
    <x v="1"/>
    <s v="183674"/>
    <n v="0"/>
    <x v="795"/>
    <n v="2018"/>
    <s v="20180509"/>
    <s v="20180509"/>
    <n v="85"/>
    <n v="6"/>
    <m/>
    <s v="CWT"/>
    <s v="P"/>
    <x v="0"/>
    <s v="Y"/>
    <s v="Y"/>
    <s v="Y"/>
    <n v="4.4000000000000003E-3"/>
    <s v="AD Clip"/>
    <n v="65076"/>
    <s v=""/>
    <n v="213481"/>
    <n v="3"/>
    <n v="37017"/>
    <n v="2020"/>
    <m/>
    <m/>
    <m/>
    <m/>
    <m/>
    <m/>
    <m/>
    <m/>
    <m/>
    <m/>
    <m/>
    <m/>
    <m/>
    <m/>
    <m/>
    <m/>
    <m/>
    <m/>
    <m/>
    <m/>
    <m/>
    <m/>
    <m/>
    <m/>
    <m/>
    <m/>
    <m/>
    <m/>
    <m/>
    <m/>
    <m/>
    <m/>
    <m/>
    <m/>
    <m/>
    <m/>
    <m/>
    <m/>
    <m/>
    <m/>
    <m/>
    <m/>
    <m/>
    <m/>
    <m/>
    <m/>
    <m/>
    <m/>
    <m/>
    <n v="8.06"/>
    <m/>
    <m/>
    <m/>
    <m/>
    <m/>
    <m/>
    <m/>
    <m/>
    <m/>
    <m/>
    <m/>
    <m/>
    <m/>
    <m/>
    <m/>
    <m/>
    <m/>
    <m/>
    <m/>
    <m/>
    <m/>
    <m/>
    <m/>
    <m/>
    <m/>
    <m/>
    <m/>
    <m/>
    <m/>
    <m/>
    <m/>
    <m/>
    <m/>
    <m/>
    <m/>
    <m/>
    <m/>
    <m/>
    <m/>
    <m/>
    <m/>
    <m/>
    <m/>
    <m/>
    <m/>
    <m/>
    <m/>
    <m/>
    <m/>
    <m/>
    <m/>
    <m/>
    <m/>
    <m/>
    <m/>
    <m/>
    <m/>
    <m/>
    <m/>
    <m/>
    <m/>
    <m/>
    <m/>
    <m/>
    <m/>
    <m/>
    <m/>
    <m/>
    <m/>
    <m/>
    <m/>
    <m/>
    <m/>
    <m/>
    <m/>
    <m/>
    <m/>
    <m/>
    <m/>
    <m/>
    <m/>
    <m/>
    <m/>
    <m/>
    <m/>
    <m/>
    <m/>
    <m/>
    <m/>
    <m/>
    <m/>
    <m/>
    <m/>
    <m/>
    <m/>
    <m/>
    <m/>
    <m/>
    <m/>
    <m/>
    <m/>
    <m/>
    <m/>
    <m/>
    <m/>
    <m/>
    <m/>
    <m/>
    <m/>
    <n v="42.72"/>
    <m/>
    <m/>
    <m/>
    <m/>
    <n v="18.18"/>
    <n v="30.4"/>
    <m/>
    <m/>
    <n v="8.06"/>
    <n v="42.72"/>
    <n v="50.78"/>
    <n v="48.58"/>
    <n v="99.360000000000014"/>
    <n v="1.5268301678037989E-3"/>
    <n v="0.51107085346215775"/>
  </r>
  <r>
    <n v="27"/>
    <n v="106"/>
    <s v="Quinsam R"/>
    <s v="OPS"/>
    <s v="124"/>
    <s v="Chinook"/>
    <s v="3"/>
    <x v="0"/>
    <x v="1"/>
    <n v="106"/>
    <x v="11"/>
    <s v="CK-29"/>
    <s v="EAST VANCOUVER ISLAND-NORTH_FA_0.x"/>
    <s v="M"/>
    <s v="H"/>
    <n v="106"/>
    <s v="Quinsam River H"/>
    <n v="106"/>
    <s v="Quinsam R"/>
    <s v="JNST"/>
    <s v="S"/>
    <x v="1"/>
    <s v="183674"/>
    <n v="0"/>
    <x v="795"/>
    <n v="2018"/>
    <s v="20180509"/>
    <s v="20180509"/>
    <n v="85"/>
    <n v="6"/>
    <m/>
    <s v="CWT"/>
    <s v="P"/>
    <x v="0"/>
    <s v="Y"/>
    <s v="Y"/>
    <s v="Y"/>
    <n v="4.4000000000000003E-3"/>
    <s v="AD Clip"/>
    <n v="65076"/>
    <s v=""/>
    <n v="213481"/>
    <n v="4"/>
    <n v="37017"/>
    <n v="2021"/>
    <m/>
    <m/>
    <m/>
    <m/>
    <m/>
    <m/>
    <m/>
    <m/>
    <m/>
    <m/>
    <m/>
    <m/>
    <m/>
    <m/>
    <m/>
    <m/>
    <m/>
    <m/>
    <m/>
    <m/>
    <m/>
    <m/>
    <m/>
    <m/>
    <m/>
    <m/>
    <n v="4.24"/>
    <m/>
    <m/>
    <m/>
    <m/>
    <m/>
    <m/>
    <m/>
    <m/>
    <m/>
    <m/>
    <m/>
    <m/>
    <m/>
    <m/>
    <m/>
    <m/>
    <m/>
    <m/>
    <m/>
    <m/>
    <m/>
    <m/>
    <n v="33.72"/>
    <m/>
    <m/>
    <m/>
    <m/>
    <m/>
    <m/>
    <m/>
    <m/>
    <m/>
    <m/>
    <m/>
    <m/>
    <m/>
    <m/>
    <m/>
    <m/>
    <m/>
    <m/>
    <m/>
    <m/>
    <m/>
    <m/>
    <m/>
    <m/>
    <m/>
    <m/>
    <m/>
    <m/>
    <m/>
    <m/>
    <m/>
    <m/>
    <m/>
    <m/>
    <m/>
    <m/>
    <m/>
    <m/>
    <m/>
    <m/>
    <m/>
    <m/>
    <m/>
    <m/>
    <m/>
    <m/>
    <m/>
    <m/>
    <m/>
    <m/>
    <m/>
    <m/>
    <m/>
    <m/>
    <m/>
    <m/>
    <m/>
    <m/>
    <m/>
    <m/>
    <m/>
    <m/>
    <m/>
    <m/>
    <m/>
    <m/>
    <m/>
    <m/>
    <m/>
    <m/>
    <m/>
    <m/>
    <m/>
    <m/>
    <m/>
    <m/>
    <m/>
    <m/>
    <m/>
    <m/>
    <m/>
    <m/>
    <m/>
    <m/>
    <m/>
    <m/>
    <m/>
    <m/>
    <m/>
    <m/>
    <m/>
    <m/>
    <m/>
    <m/>
    <m/>
    <m/>
    <m/>
    <n v="4.2"/>
    <m/>
    <m/>
    <m/>
    <m/>
    <m/>
    <m/>
    <m/>
    <m/>
    <m/>
    <m/>
    <m/>
    <n v="61.98"/>
    <m/>
    <m/>
    <m/>
    <m/>
    <n v="32.69"/>
    <n v="65.53"/>
    <m/>
    <m/>
    <n v="42.16"/>
    <n v="61.98"/>
    <n v="104.14"/>
    <n v="98.22"/>
    <n v="202.35999999999999"/>
    <n v="3.1095949351527441E-3"/>
    <n v="0.51462739671871915"/>
  </r>
  <r>
    <n v="27"/>
    <n v="106"/>
    <s v="Quinsam R"/>
    <s v="OPS"/>
    <s v="124"/>
    <s v="Chinook"/>
    <s v="3"/>
    <x v="0"/>
    <x v="1"/>
    <n v="106"/>
    <x v="11"/>
    <s v="CK-29"/>
    <s v="EAST VANCOUVER ISLAND-NORTH_FA_0.x"/>
    <s v="M"/>
    <s v="H"/>
    <n v="106"/>
    <s v="Quinsam River H"/>
    <n v="106"/>
    <s v="Quinsam R"/>
    <s v="JNST"/>
    <s v="S"/>
    <x v="1"/>
    <s v="183674"/>
    <n v="0"/>
    <x v="795"/>
    <n v="2018"/>
    <s v="20180509"/>
    <s v="20180509"/>
    <n v="85"/>
    <n v="6"/>
    <m/>
    <s v="CWT"/>
    <s v="P"/>
    <x v="0"/>
    <s v="Y"/>
    <s v="Y"/>
    <s v="Y"/>
    <n v="4.4000000000000003E-3"/>
    <s v="AD Clip"/>
    <n v="65076"/>
    <n v="65076"/>
    <n v="213481"/>
    <n v="5"/>
    <n v="37017"/>
    <n v="2022"/>
    <m/>
    <m/>
    <m/>
    <m/>
    <m/>
    <m/>
    <m/>
    <m/>
    <m/>
    <m/>
    <m/>
    <m/>
    <m/>
    <m/>
    <m/>
    <m/>
    <m/>
    <m/>
    <m/>
    <m/>
    <m/>
    <m/>
    <m/>
    <m/>
    <m/>
    <m/>
    <m/>
    <m/>
    <n v="4.0999999999999996"/>
    <m/>
    <m/>
    <m/>
    <m/>
    <m/>
    <m/>
    <m/>
    <m/>
    <m/>
    <m/>
    <m/>
    <m/>
    <m/>
    <m/>
    <m/>
    <m/>
    <m/>
    <m/>
    <m/>
    <m/>
    <m/>
    <m/>
    <m/>
    <m/>
    <m/>
    <m/>
    <m/>
    <m/>
    <m/>
    <m/>
    <m/>
    <m/>
    <m/>
    <m/>
    <m/>
    <m/>
    <m/>
    <m/>
    <m/>
    <m/>
    <m/>
    <m/>
    <m/>
    <m/>
    <m/>
    <m/>
    <m/>
    <m/>
    <m/>
    <m/>
    <m/>
    <m/>
    <m/>
    <m/>
    <m/>
    <m/>
    <m/>
    <m/>
    <m/>
    <m/>
    <m/>
    <m/>
    <m/>
    <m/>
    <m/>
    <m/>
    <m/>
    <m/>
    <m/>
    <m/>
    <m/>
    <m/>
    <m/>
    <m/>
    <m/>
    <m/>
    <m/>
    <m/>
    <m/>
    <m/>
    <m/>
    <m/>
    <m/>
    <m/>
    <m/>
    <m/>
    <m/>
    <m/>
    <m/>
    <m/>
    <m/>
    <m/>
    <m/>
    <m/>
    <m/>
    <m/>
    <m/>
    <m/>
    <m/>
    <m/>
    <m/>
    <m/>
    <m/>
    <m/>
    <m/>
    <m/>
    <m/>
    <m/>
    <m/>
    <m/>
    <m/>
    <m/>
    <m/>
    <m/>
    <m/>
    <m/>
    <m/>
    <m/>
    <m/>
    <m/>
    <m/>
    <m/>
    <m/>
    <m/>
    <m/>
    <m/>
    <m/>
    <m/>
    <m/>
    <m/>
    <m/>
    <m/>
    <m/>
    <m/>
    <m/>
    <n v="7.05"/>
    <n v="9.36"/>
    <m/>
    <m/>
    <n v="4.0999999999999996"/>
    <n v="0"/>
    <n v="4.0999999999999996"/>
    <n v="16.41"/>
    <n v="20.509999999999998"/>
    <n v="3.1516995512938717E-4"/>
    <n v="0.19990248659190638"/>
  </r>
  <r>
    <n v="27"/>
    <n v="106"/>
    <s v="Quinsam R"/>
    <s v="OPS"/>
    <s v="124"/>
    <s v="Chinook"/>
    <s v="3"/>
    <x v="0"/>
    <x v="1"/>
    <n v="106"/>
    <x v="11"/>
    <s v="CK-29"/>
    <s v="EAST VANCOUVER ISLAND-NORTH_FA_0.x"/>
    <s v="M"/>
    <s v="H"/>
    <n v="106"/>
    <s v="Quinsam River H"/>
    <n v="106"/>
    <s v="Quinsam R"/>
    <s v="JNST"/>
    <s v="S"/>
    <x v="1"/>
    <s v="184991"/>
    <n v="0"/>
    <x v="796"/>
    <n v="2018"/>
    <s v="20180509"/>
    <s v="20180509"/>
    <n v="87"/>
    <n v="6.6"/>
    <m/>
    <s v="CWT"/>
    <s v="P"/>
    <x v="0"/>
    <s v="Y"/>
    <s v="Y"/>
    <s v="Y"/>
    <n v="2.5000000000000001E-3"/>
    <s v="AD Clip"/>
    <n v="32476"/>
    <s v=""/>
    <n v="106381"/>
    <n v="2"/>
    <n v="37019"/>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6"/>
    <n v="1.1399999999999999"/>
    <m/>
    <m/>
    <n v="0"/>
    <n v="0"/>
    <n v="0"/>
    <n v="2"/>
    <n v="2"/>
    <n v="6.1583938908732605E-5"/>
    <n v="0"/>
  </r>
  <r>
    <n v="27"/>
    <n v="106"/>
    <s v="Quinsam R"/>
    <s v="OPS"/>
    <s v="124"/>
    <s v="Chinook"/>
    <s v="3"/>
    <x v="0"/>
    <x v="1"/>
    <n v="106"/>
    <x v="11"/>
    <s v="CK-29"/>
    <s v="EAST VANCOUVER ISLAND-NORTH_FA_0.x"/>
    <s v="M"/>
    <s v="H"/>
    <n v="106"/>
    <s v="Quinsam River H"/>
    <n v="106"/>
    <s v="Quinsam R"/>
    <s v="JNST"/>
    <s v="S"/>
    <x v="1"/>
    <s v="184991"/>
    <n v="0"/>
    <x v="796"/>
    <n v="2018"/>
    <s v="20180509"/>
    <s v="20180509"/>
    <n v="87"/>
    <n v="6.6"/>
    <m/>
    <s v="CWT"/>
    <s v="P"/>
    <x v="0"/>
    <s v="Y"/>
    <s v="Y"/>
    <s v="Y"/>
    <n v="2.5000000000000001E-3"/>
    <s v="AD Clip"/>
    <n v="32476"/>
    <s v=""/>
    <n v="106381"/>
    <n v="3"/>
    <n v="37019"/>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82"/>
    <m/>
    <m/>
    <m/>
    <m/>
    <n v="10.63"/>
    <n v="24.41"/>
    <m/>
    <m/>
    <n v="0"/>
    <n v="5.82"/>
    <n v="5.82"/>
    <n v="35.04"/>
    <n v="40.86"/>
    <n v="1.258159871905407E-3"/>
    <n v="0.14243759177679882"/>
  </r>
  <r>
    <n v="27"/>
    <n v="106"/>
    <s v="Quinsam R"/>
    <s v="OPS"/>
    <s v="124"/>
    <s v="Chinook"/>
    <s v="3"/>
    <x v="0"/>
    <x v="1"/>
    <n v="106"/>
    <x v="11"/>
    <s v="CK-29"/>
    <s v="EAST VANCOUVER ISLAND-NORTH_FA_0.x"/>
    <s v="M"/>
    <s v="H"/>
    <n v="106"/>
    <s v="Quinsam River H"/>
    <n v="106"/>
    <s v="Quinsam R"/>
    <s v="JNST"/>
    <s v="S"/>
    <x v="1"/>
    <s v="184991"/>
    <n v="0"/>
    <x v="796"/>
    <n v="2018"/>
    <s v="20180509"/>
    <s v="20180509"/>
    <n v="87"/>
    <n v="6.6"/>
    <m/>
    <s v="CWT"/>
    <s v="P"/>
    <x v="0"/>
    <s v="Y"/>
    <s v="Y"/>
    <s v="Y"/>
    <n v="2.5000000000000001E-3"/>
    <s v="AD Clip"/>
    <n v="32476"/>
    <s v=""/>
    <n v="106381"/>
    <n v="4"/>
    <n v="37019"/>
    <n v="2021"/>
    <m/>
    <m/>
    <m/>
    <m/>
    <m/>
    <m/>
    <m/>
    <m/>
    <m/>
    <m/>
    <m/>
    <m/>
    <m/>
    <n v="10.34"/>
    <m/>
    <m/>
    <m/>
    <m/>
    <m/>
    <m/>
    <m/>
    <m/>
    <m/>
    <m/>
    <m/>
    <m/>
    <m/>
    <m/>
    <n v="3.27"/>
    <m/>
    <m/>
    <n v="3.27"/>
    <m/>
    <m/>
    <n v="3.27"/>
    <m/>
    <m/>
    <m/>
    <m/>
    <m/>
    <m/>
    <m/>
    <m/>
    <m/>
    <m/>
    <m/>
    <m/>
    <m/>
    <m/>
    <n v="33.6"/>
    <m/>
    <m/>
    <m/>
    <m/>
    <m/>
    <m/>
    <m/>
    <m/>
    <m/>
    <m/>
    <m/>
    <m/>
    <m/>
    <m/>
    <m/>
    <m/>
    <m/>
    <m/>
    <m/>
    <m/>
    <m/>
    <m/>
    <m/>
    <m/>
    <m/>
    <m/>
    <m/>
    <m/>
    <m/>
    <m/>
    <m/>
    <m/>
    <m/>
    <m/>
    <m/>
    <m/>
    <m/>
    <m/>
    <m/>
    <m/>
    <m/>
    <m/>
    <m/>
    <m/>
    <m/>
    <m/>
    <m/>
    <m/>
    <m/>
    <m/>
    <m/>
    <m/>
    <m/>
    <m/>
    <m/>
    <m/>
    <m/>
    <m/>
    <m/>
    <m/>
    <m/>
    <m/>
    <m/>
    <m/>
    <m/>
    <m/>
    <m/>
    <m/>
    <m/>
    <m/>
    <m/>
    <m/>
    <m/>
    <m/>
    <m/>
    <m/>
    <m/>
    <m/>
    <m/>
    <m/>
    <m/>
    <m/>
    <m/>
    <m/>
    <m/>
    <m/>
    <m/>
    <m/>
    <m/>
    <m/>
    <m/>
    <m/>
    <m/>
    <m/>
    <m/>
    <m/>
    <m/>
    <n v="8.4"/>
    <m/>
    <m/>
    <m/>
    <m/>
    <m/>
    <m/>
    <m/>
    <m/>
    <m/>
    <m/>
    <m/>
    <n v="7.92"/>
    <m/>
    <m/>
    <m/>
    <m/>
    <n v="18.11"/>
    <n v="26.26"/>
    <m/>
    <m/>
    <n v="62.15"/>
    <n v="7.92"/>
    <n v="70.069999999999993"/>
    <n v="44.37"/>
    <n v="114.44000000000001"/>
    <n v="3.5238329843576797E-3"/>
    <n v="0.61228591401607813"/>
  </r>
  <r>
    <n v="27"/>
    <n v="106"/>
    <s v="Quinsam R"/>
    <s v="OPS"/>
    <s v="124"/>
    <s v="Chinook"/>
    <s v="3"/>
    <x v="0"/>
    <x v="1"/>
    <n v="106"/>
    <x v="11"/>
    <s v="CK-29"/>
    <s v="EAST VANCOUVER ISLAND-NORTH_FA_0.x"/>
    <s v="M"/>
    <s v="H"/>
    <n v="106"/>
    <s v="Quinsam River H"/>
    <n v="106"/>
    <s v="Quinsam R"/>
    <s v="JNST"/>
    <s v="S"/>
    <x v="1"/>
    <s v="184991"/>
    <n v="0"/>
    <x v="796"/>
    <n v="2018"/>
    <s v="20180509"/>
    <s v="20180509"/>
    <n v="87"/>
    <n v="6.6"/>
    <m/>
    <s v="CWT"/>
    <s v="P"/>
    <x v="0"/>
    <s v="Y"/>
    <s v="Y"/>
    <s v="Y"/>
    <n v="2.5000000000000001E-3"/>
    <s v="AD Clip"/>
    <n v="32476"/>
    <n v="32476"/>
    <n v="106381"/>
    <n v="5"/>
    <n v="37019"/>
    <n v="2022"/>
    <m/>
    <m/>
    <m/>
    <m/>
    <m/>
    <m/>
    <m/>
    <m/>
    <m/>
    <m/>
    <m/>
    <m/>
    <m/>
    <n v="3.22"/>
    <m/>
    <m/>
    <m/>
    <m/>
    <m/>
    <m/>
    <m/>
    <m/>
    <m/>
    <m/>
    <m/>
    <m/>
    <m/>
    <m/>
    <m/>
    <m/>
    <m/>
    <m/>
    <m/>
    <m/>
    <m/>
    <m/>
    <m/>
    <m/>
    <m/>
    <m/>
    <m/>
    <m/>
    <m/>
    <m/>
    <m/>
    <m/>
    <m/>
    <m/>
    <m/>
    <n v="4.4000000000000004"/>
    <m/>
    <m/>
    <m/>
    <m/>
    <m/>
    <m/>
    <m/>
    <m/>
    <m/>
    <m/>
    <m/>
    <m/>
    <m/>
    <m/>
    <m/>
    <m/>
    <m/>
    <m/>
    <m/>
    <m/>
    <m/>
    <m/>
    <m/>
    <m/>
    <m/>
    <m/>
    <m/>
    <m/>
    <m/>
    <m/>
    <m/>
    <m/>
    <m/>
    <m/>
    <m/>
    <m/>
    <m/>
    <m/>
    <m/>
    <m/>
    <m/>
    <m/>
    <m/>
    <m/>
    <m/>
    <m/>
    <m/>
    <m/>
    <m/>
    <m/>
    <m/>
    <m/>
    <m/>
    <m/>
    <m/>
    <m/>
    <m/>
    <m/>
    <m/>
    <m/>
    <m/>
    <m/>
    <m/>
    <m/>
    <m/>
    <m/>
    <m/>
    <m/>
    <m/>
    <m/>
    <m/>
    <m/>
    <m/>
    <m/>
    <m/>
    <m/>
    <m/>
    <m/>
    <m/>
    <m/>
    <m/>
    <m/>
    <m/>
    <m/>
    <m/>
    <m/>
    <m/>
    <m/>
    <m/>
    <m/>
    <m/>
    <m/>
    <m/>
    <m/>
    <m/>
    <m/>
    <m/>
    <m/>
    <m/>
    <m/>
    <m/>
    <m/>
    <m/>
    <m/>
    <m/>
    <m/>
    <m/>
    <m/>
    <m/>
    <m/>
    <m/>
    <m/>
    <m/>
    <m/>
    <n v="5.03"/>
    <n v="5.21"/>
    <m/>
    <m/>
    <n v="7.62"/>
    <n v="0"/>
    <n v="7.62"/>
    <n v="10.24"/>
    <n v="17.860000000000003"/>
    <n v="5.4994457445498219E-4"/>
    <n v="0.42665173572228438"/>
  </r>
  <r>
    <n v="27"/>
    <n v="106"/>
    <s v="Quinsam R"/>
    <s v="OPS"/>
    <s v="124"/>
    <s v="Chinook"/>
    <s v="3"/>
    <x v="0"/>
    <x v="1"/>
    <n v="106"/>
    <x v="11"/>
    <s v="CK-29"/>
    <s v="EAST VANCOUVER ISLAND-NORTH_FA_0.x"/>
    <s v="M"/>
    <s v="H"/>
    <n v="106"/>
    <s v="Quinsam River H"/>
    <n v="106"/>
    <s v="Quinsam R"/>
    <s v="JNST"/>
    <s v="S"/>
    <x v="1"/>
    <s v="184992"/>
    <n v="0"/>
    <x v="797"/>
    <n v="2018"/>
    <s v="20180509"/>
    <s v="20180509"/>
    <n v="87"/>
    <n v="6.6"/>
    <m/>
    <s v="CWT"/>
    <s v="P"/>
    <x v="0"/>
    <s v="Y"/>
    <s v="Y"/>
    <s v="Y"/>
    <n v="3.0000000000000001E-3"/>
    <s v="AD Clip"/>
    <n v="32473"/>
    <s v=""/>
    <n v="106420"/>
    <n v="2"/>
    <n v="37020"/>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1"/>
    <n v="1.68"/>
    <m/>
    <m/>
    <n v="0"/>
    <n v="0"/>
    <n v="0"/>
    <n v="2.99"/>
    <n v="2.99"/>
    <n v="9.20764943183568E-5"/>
    <n v="0"/>
  </r>
  <r>
    <n v="27"/>
    <n v="106"/>
    <s v="Quinsam R"/>
    <s v="OPS"/>
    <s v="124"/>
    <s v="Chinook"/>
    <s v="3"/>
    <x v="0"/>
    <x v="1"/>
    <n v="106"/>
    <x v="11"/>
    <s v="CK-29"/>
    <s v="EAST VANCOUVER ISLAND-NORTH_FA_0.x"/>
    <s v="M"/>
    <s v="H"/>
    <n v="106"/>
    <s v="Quinsam River H"/>
    <n v="106"/>
    <s v="Quinsam R"/>
    <s v="JNST"/>
    <s v="S"/>
    <x v="1"/>
    <s v="184992"/>
    <n v="0"/>
    <x v="797"/>
    <n v="2018"/>
    <s v="20180509"/>
    <s v="20180509"/>
    <n v="87"/>
    <n v="6.6"/>
    <m/>
    <s v="CWT"/>
    <s v="P"/>
    <x v="0"/>
    <s v="Y"/>
    <s v="Y"/>
    <s v="Y"/>
    <n v="3.0000000000000001E-3"/>
    <s v="AD Clip"/>
    <n v="32473"/>
    <s v=""/>
    <n v="106420"/>
    <n v="3"/>
    <n v="37020"/>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93"/>
    <m/>
    <m/>
    <m/>
    <m/>
    <n v="10.9"/>
    <n v="19.600000000000001"/>
    <m/>
    <m/>
    <n v="0"/>
    <n v="14.93"/>
    <n v="14.93"/>
    <n v="30.5"/>
    <n v="45.43"/>
    <n v="1.3990084069842638E-3"/>
    <n v="0.32863746423068457"/>
  </r>
  <r>
    <n v="27"/>
    <n v="106"/>
    <s v="Quinsam R"/>
    <s v="OPS"/>
    <s v="124"/>
    <s v="Chinook"/>
    <s v="3"/>
    <x v="0"/>
    <x v="1"/>
    <n v="106"/>
    <x v="11"/>
    <s v="CK-29"/>
    <s v="EAST VANCOUVER ISLAND-NORTH_FA_0.x"/>
    <s v="M"/>
    <s v="H"/>
    <n v="106"/>
    <s v="Quinsam River H"/>
    <n v="106"/>
    <s v="Quinsam R"/>
    <s v="JNST"/>
    <s v="S"/>
    <x v="1"/>
    <s v="184992"/>
    <n v="0"/>
    <x v="797"/>
    <n v="2018"/>
    <s v="20180509"/>
    <s v="20180509"/>
    <n v="87"/>
    <n v="6.6"/>
    <m/>
    <s v="CWT"/>
    <s v="P"/>
    <x v="0"/>
    <s v="Y"/>
    <s v="Y"/>
    <s v="Y"/>
    <n v="3.0000000000000001E-3"/>
    <s v="AD Clip"/>
    <n v="32473"/>
    <s v=""/>
    <n v="106420"/>
    <n v="4"/>
    <n v="37020"/>
    <n v="2021"/>
    <m/>
    <m/>
    <m/>
    <m/>
    <m/>
    <m/>
    <m/>
    <m/>
    <m/>
    <m/>
    <m/>
    <m/>
    <m/>
    <m/>
    <m/>
    <m/>
    <m/>
    <m/>
    <m/>
    <m/>
    <m/>
    <m/>
    <m/>
    <m/>
    <m/>
    <m/>
    <m/>
    <m/>
    <m/>
    <m/>
    <m/>
    <n v="3.27"/>
    <m/>
    <m/>
    <n v="3.27"/>
    <m/>
    <m/>
    <m/>
    <m/>
    <m/>
    <m/>
    <m/>
    <m/>
    <m/>
    <m/>
    <m/>
    <m/>
    <m/>
    <m/>
    <n v="33.6"/>
    <m/>
    <m/>
    <m/>
    <m/>
    <m/>
    <m/>
    <m/>
    <m/>
    <m/>
    <m/>
    <m/>
    <m/>
    <m/>
    <m/>
    <m/>
    <m/>
    <m/>
    <m/>
    <m/>
    <m/>
    <m/>
    <m/>
    <m/>
    <m/>
    <m/>
    <m/>
    <m/>
    <m/>
    <m/>
    <m/>
    <m/>
    <m/>
    <m/>
    <m/>
    <m/>
    <m/>
    <m/>
    <m/>
    <m/>
    <m/>
    <m/>
    <m/>
    <m/>
    <m/>
    <m/>
    <m/>
    <m/>
    <m/>
    <m/>
    <m/>
    <m/>
    <m/>
    <m/>
    <m/>
    <m/>
    <m/>
    <m/>
    <m/>
    <m/>
    <m/>
    <m/>
    <m/>
    <m/>
    <m/>
    <m/>
    <m/>
    <m/>
    <m/>
    <m/>
    <m/>
    <m/>
    <m/>
    <m/>
    <m/>
    <m/>
    <m/>
    <m/>
    <m/>
    <m/>
    <m/>
    <m/>
    <m/>
    <m/>
    <m/>
    <m/>
    <m/>
    <m/>
    <m/>
    <m/>
    <m/>
    <m/>
    <m/>
    <m/>
    <m/>
    <m/>
    <m/>
    <m/>
    <n v="4.2"/>
    <m/>
    <m/>
    <m/>
    <m/>
    <m/>
    <m/>
    <m/>
    <m/>
    <m/>
    <m/>
    <m/>
    <n v="16.440000000000001"/>
    <m/>
    <m/>
    <m/>
    <m/>
    <n v="21.53"/>
    <n v="60.26"/>
    <m/>
    <m/>
    <n v="44.34"/>
    <n v="16.440000000000001"/>
    <n v="60.78"/>
    <n v="81.790000000000006"/>
    <n v="142.57"/>
    <n v="4.3904166538354938E-3"/>
    <n v="0.42631689696289543"/>
  </r>
  <r>
    <n v="27"/>
    <n v="106"/>
    <s v="Quinsam R"/>
    <s v="OPS"/>
    <s v="124"/>
    <s v="Chinook"/>
    <s v="3"/>
    <x v="0"/>
    <x v="1"/>
    <n v="106"/>
    <x v="11"/>
    <s v="CK-29"/>
    <s v="EAST VANCOUVER ISLAND-NORTH_FA_0.x"/>
    <s v="M"/>
    <s v="H"/>
    <n v="106"/>
    <s v="Quinsam River H"/>
    <n v="106"/>
    <s v="Quinsam R"/>
    <s v="JNST"/>
    <s v="S"/>
    <x v="1"/>
    <s v="184992"/>
    <n v="0"/>
    <x v="797"/>
    <n v="2018"/>
    <s v="20180509"/>
    <s v="20180509"/>
    <n v="87"/>
    <n v="6.6"/>
    <m/>
    <s v="CWT"/>
    <s v="P"/>
    <x v="0"/>
    <s v="Y"/>
    <s v="Y"/>
    <s v="Y"/>
    <n v="3.0000000000000001E-3"/>
    <s v="AD Clip"/>
    <n v="32473"/>
    <n v="32473"/>
    <n v="106420"/>
    <n v="5"/>
    <n v="37020"/>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76"/>
    <m/>
    <m/>
    <m/>
    <m/>
    <m/>
    <m/>
    <m/>
    <m/>
    <m/>
    <m/>
    <m/>
    <n v="2.8"/>
    <m/>
    <m/>
    <m/>
    <m/>
    <n v="4.0199999999999996"/>
    <n v="3.58"/>
    <n v="1"/>
    <m/>
    <n v="5.76"/>
    <n v="2.8"/>
    <n v="8.56"/>
    <n v="8.6"/>
    <n v="17.159999999999997"/>
    <n v="5.2843901087056932E-4"/>
    <n v="0.49883449883449898"/>
  </r>
  <r>
    <n v="27"/>
    <n v="106"/>
    <s v="Quinsam R"/>
    <s v="OPS"/>
    <s v="124"/>
    <s v="Chinook"/>
    <s v="3"/>
    <x v="0"/>
    <x v="1"/>
    <n v="106"/>
    <x v="11"/>
    <s v="CK-29"/>
    <s v="EAST VANCOUVER ISLAND-NORTH_FA_0.x"/>
    <s v="M"/>
    <s v="H"/>
    <n v="106"/>
    <s v="Quinsam River H"/>
    <n v="106"/>
    <s v="Quinsam R"/>
    <s v="JNST"/>
    <s v="S"/>
    <x v="1"/>
    <s v="184993"/>
    <n v="0"/>
    <x v="798"/>
    <n v="2018"/>
    <s v="20180509"/>
    <s v="20180509"/>
    <n v="85"/>
    <n v="6.2"/>
    <m/>
    <s v="CWT"/>
    <s v="P"/>
    <x v="0"/>
    <s v="Y"/>
    <s v="Y"/>
    <s v="Y"/>
    <n v="1.6999999999999999E-3"/>
    <s v="AD Clip"/>
    <n v="32500"/>
    <s v=""/>
    <n v="99937"/>
    <n v="2"/>
    <n v="37021"/>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7"/>
    <n v="1.1200000000000001"/>
    <m/>
    <m/>
    <n v="0"/>
    <n v="0"/>
    <n v="0"/>
    <n v="1.99"/>
    <n v="1.9900000000000002"/>
    <n v="6.1230769230769232E-5"/>
    <n v="0"/>
  </r>
  <r>
    <n v="27"/>
    <n v="106"/>
    <s v="Quinsam R"/>
    <s v="OPS"/>
    <s v="124"/>
    <s v="Chinook"/>
    <s v="3"/>
    <x v="0"/>
    <x v="1"/>
    <n v="106"/>
    <x v="11"/>
    <s v="CK-29"/>
    <s v="EAST VANCOUVER ISLAND-NORTH_FA_0.x"/>
    <s v="M"/>
    <s v="H"/>
    <n v="106"/>
    <s v="Quinsam River H"/>
    <n v="106"/>
    <s v="Quinsam R"/>
    <s v="JNST"/>
    <s v="S"/>
    <x v="1"/>
    <s v="184993"/>
    <n v="0"/>
    <x v="798"/>
    <n v="2018"/>
    <s v="20180509"/>
    <s v="20180509"/>
    <n v="85"/>
    <n v="6.2"/>
    <m/>
    <s v="CWT"/>
    <s v="P"/>
    <x v="0"/>
    <s v="Y"/>
    <s v="Y"/>
    <s v="Y"/>
    <n v="1.6999999999999999E-3"/>
    <s v="AD Clip"/>
    <n v="32500"/>
    <s v=""/>
    <n v="99937"/>
    <n v="3"/>
    <n v="37021"/>
    <n v="2020"/>
    <m/>
    <m/>
    <m/>
    <m/>
    <m/>
    <m/>
    <m/>
    <m/>
    <m/>
    <m/>
    <m/>
    <m/>
    <m/>
    <m/>
    <m/>
    <m/>
    <m/>
    <m/>
    <m/>
    <m/>
    <m/>
    <m/>
    <m/>
    <m/>
    <m/>
    <m/>
    <m/>
    <m/>
    <n v="3.41"/>
    <m/>
    <m/>
    <m/>
    <m/>
    <m/>
    <m/>
    <m/>
    <m/>
    <m/>
    <m/>
    <m/>
    <m/>
    <m/>
    <m/>
    <m/>
    <m/>
    <m/>
    <m/>
    <m/>
    <m/>
    <m/>
    <m/>
    <m/>
    <m/>
    <m/>
    <m/>
    <m/>
    <m/>
    <m/>
    <m/>
    <m/>
    <m/>
    <m/>
    <m/>
    <m/>
    <m/>
    <m/>
    <m/>
    <m/>
    <m/>
    <m/>
    <m/>
    <m/>
    <m/>
    <m/>
    <m/>
    <m/>
    <m/>
    <m/>
    <m/>
    <m/>
    <m/>
    <m/>
    <m/>
    <m/>
    <m/>
    <m/>
    <m/>
    <m/>
    <m/>
    <m/>
    <m/>
    <m/>
    <m/>
    <m/>
    <m/>
    <m/>
    <m/>
    <m/>
    <m/>
    <m/>
    <m/>
    <m/>
    <m/>
    <m/>
    <m/>
    <m/>
    <m/>
    <m/>
    <m/>
    <m/>
    <m/>
    <m/>
    <m/>
    <m/>
    <m/>
    <m/>
    <m/>
    <m/>
    <m/>
    <m/>
    <m/>
    <m/>
    <m/>
    <m/>
    <m/>
    <m/>
    <m/>
    <m/>
    <m/>
    <m/>
    <m/>
    <m/>
    <m/>
    <m/>
    <m/>
    <m/>
    <m/>
    <m/>
    <m/>
    <m/>
    <m/>
    <m/>
    <m/>
    <m/>
    <m/>
    <m/>
    <m/>
    <m/>
    <m/>
    <m/>
    <m/>
    <m/>
    <m/>
    <m/>
    <m/>
    <m/>
    <m/>
    <m/>
    <m/>
    <n v="18.510000000000002"/>
    <m/>
    <m/>
    <m/>
    <m/>
    <n v="10.48"/>
    <n v="18.97"/>
    <m/>
    <m/>
    <n v="3.41"/>
    <n v="18.510000000000002"/>
    <n v="21.92"/>
    <n v="29.45"/>
    <n v="51.370000000000005"/>
    <n v="1.5806153846153847E-3"/>
    <n v="0.42670819544481214"/>
  </r>
  <r>
    <n v="27"/>
    <n v="106"/>
    <s v="Quinsam R"/>
    <s v="OPS"/>
    <s v="124"/>
    <s v="Chinook"/>
    <s v="3"/>
    <x v="0"/>
    <x v="1"/>
    <n v="106"/>
    <x v="11"/>
    <s v="CK-29"/>
    <s v="EAST VANCOUVER ISLAND-NORTH_FA_0.x"/>
    <s v="M"/>
    <s v="H"/>
    <n v="106"/>
    <s v="Quinsam River H"/>
    <n v="106"/>
    <s v="Quinsam R"/>
    <s v="JNST"/>
    <s v="S"/>
    <x v="1"/>
    <s v="184993"/>
    <n v="0"/>
    <x v="798"/>
    <n v="2018"/>
    <s v="20180509"/>
    <s v="20180509"/>
    <n v="85"/>
    <n v="6.2"/>
    <m/>
    <s v="CWT"/>
    <s v="P"/>
    <x v="0"/>
    <s v="Y"/>
    <s v="Y"/>
    <s v="Y"/>
    <n v="1.6999999999999999E-3"/>
    <s v="AD Clip"/>
    <n v="32500"/>
    <s v=""/>
    <n v="99937"/>
    <n v="4"/>
    <n v="37021"/>
    <n v="2021"/>
    <m/>
    <m/>
    <m/>
    <m/>
    <m/>
    <m/>
    <m/>
    <m/>
    <m/>
    <m/>
    <m/>
    <m/>
    <m/>
    <m/>
    <m/>
    <m/>
    <m/>
    <m/>
    <m/>
    <m/>
    <m/>
    <m/>
    <m/>
    <m/>
    <m/>
    <m/>
    <m/>
    <m/>
    <n v="3.27"/>
    <m/>
    <m/>
    <m/>
    <m/>
    <m/>
    <m/>
    <m/>
    <m/>
    <m/>
    <m/>
    <m/>
    <m/>
    <m/>
    <m/>
    <m/>
    <m/>
    <m/>
    <m/>
    <m/>
    <m/>
    <n v="8.34"/>
    <m/>
    <m/>
    <m/>
    <m/>
    <m/>
    <m/>
    <m/>
    <m/>
    <m/>
    <m/>
    <m/>
    <m/>
    <m/>
    <m/>
    <m/>
    <m/>
    <m/>
    <m/>
    <m/>
    <m/>
    <m/>
    <m/>
    <m/>
    <m/>
    <m/>
    <m/>
    <m/>
    <m/>
    <m/>
    <m/>
    <m/>
    <m/>
    <m/>
    <m/>
    <m/>
    <m/>
    <m/>
    <m/>
    <m/>
    <m/>
    <m/>
    <m/>
    <m/>
    <m/>
    <m/>
    <m/>
    <m/>
    <m/>
    <m/>
    <m/>
    <m/>
    <m/>
    <m/>
    <m/>
    <m/>
    <m/>
    <m/>
    <m/>
    <m/>
    <m/>
    <m/>
    <m/>
    <m/>
    <m/>
    <m/>
    <m/>
    <m/>
    <m/>
    <m/>
    <m/>
    <m/>
    <m/>
    <m/>
    <m/>
    <m/>
    <m/>
    <m/>
    <m/>
    <m/>
    <m/>
    <m/>
    <m/>
    <m/>
    <m/>
    <m/>
    <m/>
    <m/>
    <m/>
    <m/>
    <m/>
    <m/>
    <m/>
    <m/>
    <m/>
    <m/>
    <m/>
    <m/>
    <n v="8.44"/>
    <m/>
    <m/>
    <m/>
    <m/>
    <m/>
    <m/>
    <m/>
    <m/>
    <m/>
    <m/>
    <m/>
    <n v="11.45"/>
    <m/>
    <m/>
    <m/>
    <m/>
    <n v="19.04"/>
    <n v="42.56"/>
    <m/>
    <m/>
    <n v="20.05"/>
    <n v="11.45"/>
    <n v="31.5"/>
    <n v="61.6"/>
    <n v="93.1"/>
    <n v="2.8646153846153843E-3"/>
    <n v="0.33834586466165417"/>
  </r>
  <r>
    <n v="27"/>
    <n v="106"/>
    <s v="Quinsam R"/>
    <s v="OPS"/>
    <s v="124"/>
    <s v="Chinook"/>
    <s v="3"/>
    <x v="0"/>
    <x v="1"/>
    <n v="106"/>
    <x v="11"/>
    <s v="CK-29"/>
    <s v="EAST VANCOUVER ISLAND-NORTH_FA_0.x"/>
    <s v="M"/>
    <s v="H"/>
    <n v="106"/>
    <s v="Quinsam River H"/>
    <n v="106"/>
    <s v="Quinsam R"/>
    <s v="JNST"/>
    <s v="S"/>
    <x v="1"/>
    <s v="184993"/>
    <n v="0"/>
    <x v="798"/>
    <n v="2018"/>
    <s v="20180509"/>
    <s v="20180509"/>
    <n v="85"/>
    <n v="6.2"/>
    <m/>
    <s v="CWT"/>
    <s v="P"/>
    <x v="0"/>
    <s v="Y"/>
    <s v="Y"/>
    <s v="Y"/>
    <n v="1.6999999999999999E-3"/>
    <s v="AD Clip"/>
    <n v="32500"/>
    <s v=""/>
    <n v="99937"/>
    <n v="5"/>
    <n v="37021"/>
    <n v="2022"/>
    <m/>
    <m/>
    <m/>
    <m/>
    <m/>
    <m/>
    <m/>
    <m/>
    <m/>
    <m/>
    <m/>
    <m/>
    <m/>
    <m/>
    <m/>
    <m/>
    <m/>
    <m/>
    <m/>
    <m/>
    <m/>
    <m/>
    <m/>
    <m/>
    <m/>
    <m/>
    <m/>
    <m/>
    <m/>
    <m/>
    <m/>
    <m/>
    <m/>
    <m/>
    <m/>
    <m/>
    <m/>
    <m/>
    <m/>
    <m/>
    <m/>
    <m/>
    <m/>
    <m/>
    <m/>
    <m/>
    <m/>
    <m/>
    <m/>
    <n v="4.4000000000000004"/>
    <m/>
    <m/>
    <m/>
    <m/>
    <m/>
    <m/>
    <m/>
    <m/>
    <m/>
    <m/>
    <m/>
    <m/>
    <m/>
    <m/>
    <m/>
    <m/>
    <m/>
    <m/>
    <m/>
    <m/>
    <m/>
    <m/>
    <m/>
    <m/>
    <m/>
    <m/>
    <m/>
    <m/>
    <m/>
    <m/>
    <m/>
    <m/>
    <m/>
    <m/>
    <m/>
    <m/>
    <m/>
    <m/>
    <m/>
    <m/>
    <m/>
    <m/>
    <m/>
    <m/>
    <m/>
    <m/>
    <m/>
    <m/>
    <m/>
    <m/>
    <m/>
    <m/>
    <m/>
    <m/>
    <m/>
    <m/>
    <m/>
    <m/>
    <m/>
    <m/>
    <m/>
    <m/>
    <m/>
    <m/>
    <m/>
    <m/>
    <m/>
    <m/>
    <m/>
    <m/>
    <m/>
    <m/>
    <m/>
    <m/>
    <m/>
    <m/>
    <m/>
    <m/>
    <m/>
    <m/>
    <m/>
    <m/>
    <m/>
    <m/>
    <m/>
    <m/>
    <m/>
    <m/>
    <m/>
    <m/>
    <m/>
    <m/>
    <m/>
    <m/>
    <m/>
    <m/>
    <m/>
    <m/>
    <m/>
    <m/>
    <m/>
    <m/>
    <m/>
    <m/>
    <m/>
    <m/>
    <m/>
    <m/>
    <m/>
    <n v="1.94"/>
    <m/>
    <m/>
    <m/>
    <m/>
    <n v="4.03"/>
    <n v="9.1"/>
    <m/>
    <m/>
    <n v="4.4000000000000004"/>
    <n v="1.94"/>
    <n v="6.34"/>
    <n v="13.13"/>
    <n v="19.47"/>
    <n v="5.9907692307692309E-4"/>
    <n v="0.32562917308680023"/>
  </r>
  <r>
    <n v="27"/>
    <n v="106"/>
    <s v="Quinsam R"/>
    <s v="OPS"/>
    <s v="124"/>
    <s v="Chinook"/>
    <s v="3"/>
    <x v="0"/>
    <x v="1"/>
    <n v="106"/>
    <x v="11"/>
    <s v="CK-29"/>
    <s v="EAST VANCOUVER ISLAND-NORTH_FA_0.x"/>
    <s v="M"/>
    <s v="H"/>
    <n v="106"/>
    <s v="Quinsam River H"/>
    <n v="106"/>
    <s v="Quinsam R"/>
    <s v="JNST"/>
    <s v="S"/>
    <x v="1"/>
    <s v="184993"/>
    <n v="0"/>
    <x v="798"/>
    <n v="2018"/>
    <s v="20180509"/>
    <s v="20180509"/>
    <n v="85"/>
    <n v="6.2"/>
    <m/>
    <s v="CWT"/>
    <s v="P"/>
    <x v="0"/>
    <s v="Y"/>
    <s v="Y"/>
    <s v="Y"/>
    <n v="1.6999999999999999E-3"/>
    <s v="AD Clip"/>
    <n v="32500"/>
    <n v="32500"/>
    <n v="99937"/>
    <n v="6"/>
    <n v="37021"/>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0.2"/>
    <m/>
    <m/>
    <n v="0"/>
    <n v="0"/>
    <n v="0"/>
    <n v="1.2"/>
    <n v="1.2"/>
    <n v="3.6923076923076922E-5"/>
    <n v="0"/>
  </r>
  <r>
    <n v="27"/>
    <n v="106"/>
    <s v="Quinsam R"/>
    <s v="OPS"/>
    <s v="124"/>
    <s v="Chinook"/>
    <s v="3"/>
    <x v="0"/>
    <x v="1"/>
    <n v="106"/>
    <x v="11"/>
    <s v="CK-29"/>
    <s v="EAST VANCOUVER ISLAND-NORTH_FA_0.x"/>
    <s v="M"/>
    <s v="H"/>
    <n v="106"/>
    <s v="Quinsam River H"/>
    <n v="106"/>
    <s v="Quinsam R"/>
    <s v="JNST"/>
    <s v="S"/>
    <x v="1"/>
    <s v="184994"/>
    <n v="0"/>
    <x v="799"/>
    <n v="2018"/>
    <s v="20180509"/>
    <s v="20180509"/>
    <n v="85"/>
    <n v="6.2"/>
    <m/>
    <s v="CWT"/>
    <s v="P"/>
    <x v="0"/>
    <s v="Y"/>
    <s v="Y"/>
    <s v="Y"/>
    <n v="5.9999999999999995E-4"/>
    <s v="AD Clip"/>
    <n v="32601"/>
    <s v=""/>
    <n v="100133"/>
    <n v="2"/>
    <n v="37023"/>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6"/>
    <m/>
    <m/>
    <m/>
    <m/>
    <n v="1.31"/>
    <n v="1.68"/>
    <m/>
    <m/>
    <n v="0"/>
    <n v="0.16"/>
    <n v="0.16"/>
    <n v="2.99"/>
    <n v="3.15"/>
    <n v="9.6622802981503634E-5"/>
    <n v="5.0793650793650794E-2"/>
  </r>
  <r>
    <n v="27"/>
    <n v="106"/>
    <s v="Quinsam R"/>
    <s v="OPS"/>
    <s v="124"/>
    <s v="Chinook"/>
    <s v="3"/>
    <x v="0"/>
    <x v="1"/>
    <n v="106"/>
    <x v="11"/>
    <s v="CK-29"/>
    <s v="EAST VANCOUVER ISLAND-NORTH_FA_0.x"/>
    <s v="M"/>
    <s v="H"/>
    <n v="106"/>
    <s v="Quinsam River H"/>
    <n v="106"/>
    <s v="Quinsam R"/>
    <s v="JNST"/>
    <s v="S"/>
    <x v="1"/>
    <s v="184994"/>
    <n v="0"/>
    <x v="799"/>
    <n v="2018"/>
    <s v="20180509"/>
    <s v="20180509"/>
    <n v="85"/>
    <n v="6.2"/>
    <m/>
    <s v="CWT"/>
    <s v="P"/>
    <x v="0"/>
    <s v="Y"/>
    <s v="Y"/>
    <s v="Y"/>
    <n v="5.9999999999999995E-4"/>
    <s v="AD Clip"/>
    <n v="32601"/>
    <s v=""/>
    <n v="100133"/>
    <n v="3"/>
    <n v="37023"/>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57"/>
    <m/>
    <m/>
    <m/>
    <m/>
    <n v="9.64"/>
    <n v="17.7"/>
    <m/>
    <m/>
    <n v="0"/>
    <n v="12.57"/>
    <n v="12.57"/>
    <n v="27.34"/>
    <n v="39.909999999999997"/>
    <n v="1.2241955768227967E-3"/>
    <n v="0.31495865697820097"/>
  </r>
  <r>
    <n v="27"/>
    <n v="106"/>
    <s v="Quinsam R"/>
    <s v="OPS"/>
    <s v="124"/>
    <s v="Chinook"/>
    <s v="3"/>
    <x v="0"/>
    <x v="1"/>
    <n v="106"/>
    <x v="11"/>
    <s v="CK-29"/>
    <s v="EAST VANCOUVER ISLAND-NORTH_FA_0.x"/>
    <s v="M"/>
    <s v="H"/>
    <n v="106"/>
    <s v="Quinsam River H"/>
    <n v="106"/>
    <s v="Quinsam R"/>
    <s v="JNST"/>
    <s v="S"/>
    <x v="1"/>
    <s v="184994"/>
    <n v="0"/>
    <x v="799"/>
    <n v="2018"/>
    <s v="20180509"/>
    <s v="20180509"/>
    <n v="85"/>
    <n v="6.2"/>
    <m/>
    <s v="CWT"/>
    <s v="P"/>
    <x v="0"/>
    <s v="Y"/>
    <s v="Y"/>
    <s v="Y"/>
    <n v="5.9999999999999995E-4"/>
    <s v="AD Clip"/>
    <n v="32601"/>
    <s v=""/>
    <n v="100133"/>
    <n v="4"/>
    <n v="37023"/>
    <n v="2021"/>
    <m/>
    <m/>
    <m/>
    <m/>
    <m/>
    <m/>
    <m/>
    <m/>
    <m/>
    <m/>
    <m/>
    <m/>
    <m/>
    <m/>
    <m/>
    <m/>
    <m/>
    <m/>
    <m/>
    <m/>
    <m/>
    <m/>
    <m/>
    <m/>
    <m/>
    <m/>
    <m/>
    <m/>
    <n v="3.27"/>
    <m/>
    <m/>
    <m/>
    <m/>
    <m/>
    <m/>
    <m/>
    <m/>
    <m/>
    <m/>
    <m/>
    <m/>
    <m/>
    <m/>
    <m/>
    <m/>
    <m/>
    <m/>
    <m/>
    <m/>
    <m/>
    <m/>
    <m/>
    <m/>
    <m/>
    <m/>
    <m/>
    <m/>
    <m/>
    <m/>
    <m/>
    <m/>
    <m/>
    <m/>
    <m/>
    <m/>
    <m/>
    <m/>
    <m/>
    <m/>
    <m/>
    <m/>
    <m/>
    <m/>
    <m/>
    <m/>
    <m/>
    <m/>
    <m/>
    <m/>
    <m/>
    <m/>
    <m/>
    <m/>
    <m/>
    <m/>
    <m/>
    <m/>
    <m/>
    <m/>
    <m/>
    <m/>
    <m/>
    <m/>
    <m/>
    <m/>
    <m/>
    <m/>
    <m/>
    <m/>
    <m/>
    <m/>
    <m/>
    <m/>
    <m/>
    <m/>
    <m/>
    <m/>
    <m/>
    <m/>
    <m/>
    <m/>
    <m/>
    <m/>
    <m/>
    <m/>
    <m/>
    <m/>
    <m/>
    <m/>
    <m/>
    <m/>
    <m/>
    <m/>
    <m/>
    <m/>
    <m/>
    <m/>
    <m/>
    <m/>
    <m/>
    <m/>
    <m/>
    <m/>
    <m/>
    <m/>
    <m/>
    <m/>
    <m/>
    <m/>
    <m/>
    <m/>
    <m/>
    <m/>
    <m/>
    <m/>
    <m/>
    <m/>
    <n v="8.44"/>
    <m/>
    <m/>
    <m/>
    <m/>
    <m/>
    <m/>
    <m/>
    <m/>
    <m/>
    <m/>
    <m/>
    <n v="25.78"/>
    <m/>
    <m/>
    <m/>
    <m/>
    <n v="23.87"/>
    <n v="25.92"/>
    <m/>
    <m/>
    <n v="11.71"/>
    <n v="25.78"/>
    <n v="37.49"/>
    <n v="49.79"/>
    <n v="87.28"/>
    <n v="2.677218490230361E-3"/>
    <n v="0.42953712190650783"/>
  </r>
  <r>
    <n v="27"/>
    <n v="106"/>
    <s v="Quinsam R"/>
    <s v="OPS"/>
    <s v="124"/>
    <s v="Chinook"/>
    <s v="3"/>
    <x v="0"/>
    <x v="1"/>
    <n v="106"/>
    <x v="11"/>
    <s v="CK-29"/>
    <s v="EAST VANCOUVER ISLAND-NORTH_FA_0.x"/>
    <s v="M"/>
    <s v="H"/>
    <n v="106"/>
    <s v="Quinsam River H"/>
    <n v="106"/>
    <s v="Quinsam R"/>
    <s v="JNST"/>
    <s v="S"/>
    <x v="1"/>
    <s v="184994"/>
    <n v="0"/>
    <x v="799"/>
    <n v="2018"/>
    <s v="20180509"/>
    <s v="20180509"/>
    <n v="85"/>
    <n v="6.2"/>
    <m/>
    <s v="CWT"/>
    <s v="P"/>
    <x v="0"/>
    <s v="Y"/>
    <s v="Y"/>
    <s v="Y"/>
    <n v="5.9999999999999995E-4"/>
    <s v="AD Clip"/>
    <n v="32601"/>
    <n v="32601"/>
    <n v="100133"/>
    <n v="5"/>
    <n v="37023"/>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08"/>
    <m/>
    <m/>
    <m/>
    <m/>
    <n v="4.0199999999999996"/>
    <n v="3.43"/>
    <m/>
    <m/>
    <n v="0"/>
    <n v="4.08"/>
    <n v="4.08"/>
    <n v="7.45"/>
    <n v="11.53"/>
    <n v="3.5367013281801168E-4"/>
    <n v="0.35385949696444063"/>
  </r>
  <r>
    <n v="27"/>
    <n v="106"/>
    <s v="Quinsam R"/>
    <s v="OPS"/>
    <s v="124"/>
    <s v="Chinook"/>
    <s v="3"/>
    <x v="0"/>
    <x v="1"/>
    <n v="106"/>
    <x v="11"/>
    <s v="CK-29"/>
    <s v="EAST VANCOUVER ISLAND-NORTH_FA_0.x"/>
    <s v="M"/>
    <s v="H"/>
    <n v="106"/>
    <s v="Quinsam River H"/>
    <n v="106"/>
    <s v="Quinsam R"/>
    <s v="JNST"/>
    <s v="S"/>
    <x v="1"/>
    <s v="184995"/>
    <n v="0"/>
    <x v="800"/>
    <n v="2018"/>
    <s v="20180509"/>
    <s v="20180509"/>
    <m/>
    <n v="4.5999999999999996"/>
    <m/>
    <s v="CWT"/>
    <s v="P"/>
    <x v="0"/>
    <s v="Y"/>
    <s v="Y"/>
    <s v="Y"/>
    <n v="2.5999999999999999E-3"/>
    <s v="AD Clip"/>
    <n v="32478"/>
    <s v=""/>
    <n v="108014"/>
    <n v="2"/>
    <n v="37015"/>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4"/>
    <n v="2.2599999999999998"/>
    <m/>
    <m/>
    <n v="0"/>
    <n v="0"/>
    <n v="0"/>
    <n v="4"/>
    <n v="4"/>
    <n v="1.2316029312149762E-4"/>
    <n v="0"/>
  </r>
  <r>
    <n v="27"/>
    <n v="106"/>
    <s v="Quinsam R"/>
    <s v="OPS"/>
    <s v="124"/>
    <s v="Chinook"/>
    <s v="3"/>
    <x v="0"/>
    <x v="1"/>
    <n v="106"/>
    <x v="11"/>
    <s v="CK-29"/>
    <s v="EAST VANCOUVER ISLAND-NORTH_FA_0.x"/>
    <s v="M"/>
    <s v="H"/>
    <n v="106"/>
    <s v="Quinsam River H"/>
    <n v="106"/>
    <s v="Quinsam R"/>
    <s v="JNST"/>
    <s v="S"/>
    <x v="1"/>
    <s v="184995"/>
    <n v="0"/>
    <x v="800"/>
    <n v="2018"/>
    <s v="20180509"/>
    <s v="20180509"/>
    <m/>
    <n v="4.5999999999999996"/>
    <m/>
    <s v="CWT"/>
    <s v="P"/>
    <x v="0"/>
    <s v="Y"/>
    <s v="Y"/>
    <s v="Y"/>
    <n v="2.5999999999999999E-3"/>
    <s v="AD Clip"/>
    <n v="32478"/>
    <s v=""/>
    <n v="108014"/>
    <n v="3"/>
    <n v="37015"/>
    <n v="2020"/>
    <m/>
    <m/>
    <m/>
    <m/>
    <m/>
    <m/>
    <m/>
    <m/>
    <m/>
    <m/>
    <m/>
    <m/>
    <m/>
    <m/>
    <m/>
    <m/>
    <m/>
    <m/>
    <m/>
    <m/>
    <m/>
    <m/>
    <m/>
    <m/>
    <m/>
    <m/>
    <m/>
    <m/>
    <m/>
    <m/>
    <m/>
    <m/>
    <m/>
    <m/>
    <n v="3.41"/>
    <m/>
    <m/>
    <m/>
    <m/>
    <m/>
    <m/>
    <m/>
    <m/>
    <m/>
    <m/>
    <m/>
    <m/>
    <m/>
    <m/>
    <n v="7.99"/>
    <m/>
    <m/>
    <m/>
    <m/>
    <m/>
    <m/>
    <m/>
    <m/>
    <m/>
    <m/>
    <m/>
    <m/>
    <m/>
    <m/>
    <m/>
    <m/>
    <m/>
    <m/>
    <m/>
    <m/>
    <m/>
    <m/>
    <m/>
    <m/>
    <m/>
    <m/>
    <m/>
    <m/>
    <m/>
    <m/>
    <m/>
    <m/>
    <m/>
    <m/>
    <m/>
    <m/>
    <m/>
    <m/>
    <m/>
    <m/>
    <m/>
    <m/>
    <m/>
    <m/>
    <m/>
    <m/>
    <m/>
    <m/>
    <m/>
    <m/>
    <m/>
    <m/>
    <m/>
    <m/>
    <m/>
    <m/>
    <m/>
    <m/>
    <m/>
    <m/>
    <m/>
    <m/>
    <m/>
    <m/>
    <m/>
    <m/>
    <m/>
    <m/>
    <m/>
    <m/>
    <m/>
    <m/>
    <m/>
    <m/>
    <m/>
    <m/>
    <m/>
    <m/>
    <m/>
    <m/>
    <m/>
    <m/>
    <m/>
    <m/>
    <m/>
    <m/>
    <m/>
    <m/>
    <m/>
    <m/>
    <m/>
    <m/>
    <m/>
    <m/>
    <m/>
    <m/>
    <m/>
    <m/>
    <m/>
    <m/>
    <m/>
    <m/>
    <m/>
    <m/>
    <m/>
    <m/>
    <m/>
    <m/>
    <m/>
    <m/>
    <m/>
    <m/>
    <m/>
    <m/>
    <n v="9.59"/>
    <n v="17.420000000000002"/>
    <n v="0.67"/>
    <m/>
    <n v="11.4"/>
    <n v="0"/>
    <n v="11.4"/>
    <n v="27.68"/>
    <n v="39.080000000000005"/>
    <n v="1.203276063797032E-3"/>
    <n v="0.29170931422722618"/>
  </r>
  <r>
    <n v="27"/>
    <n v="106"/>
    <s v="Quinsam R"/>
    <s v="OPS"/>
    <s v="124"/>
    <s v="Chinook"/>
    <s v="3"/>
    <x v="0"/>
    <x v="1"/>
    <n v="106"/>
    <x v="11"/>
    <s v="CK-29"/>
    <s v="EAST VANCOUVER ISLAND-NORTH_FA_0.x"/>
    <s v="M"/>
    <s v="H"/>
    <n v="106"/>
    <s v="Quinsam River H"/>
    <n v="106"/>
    <s v="Quinsam R"/>
    <s v="JNST"/>
    <s v="S"/>
    <x v="1"/>
    <s v="184995"/>
    <n v="0"/>
    <x v="800"/>
    <n v="2018"/>
    <s v="20180509"/>
    <s v="20180509"/>
    <m/>
    <n v="4.5999999999999996"/>
    <m/>
    <s v="CWT"/>
    <s v="P"/>
    <x v="0"/>
    <s v="Y"/>
    <s v="Y"/>
    <s v="Y"/>
    <n v="2.5999999999999999E-3"/>
    <s v="AD Clip"/>
    <n v="32478"/>
    <s v=""/>
    <n v="108014"/>
    <n v="4"/>
    <n v="37015"/>
    <n v="2021"/>
    <m/>
    <m/>
    <m/>
    <m/>
    <m/>
    <m/>
    <m/>
    <m/>
    <m/>
    <m/>
    <m/>
    <m/>
    <m/>
    <m/>
    <m/>
    <m/>
    <m/>
    <m/>
    <m/>
    <m/>
    <m/>
    <m/>
    <m/>
    <m/>
    <m/>
    <m/>
    <m/>
    <m/>
    <m/>
    <m/>
    <m/>
    <m/>
    <m/>
    <m/>
    <m/>
    <m/>
    <m/>
    <n v="8.44"/>
    <m/>
    <m/>
    <m/>
    <m/>
    <m/>
    <m/>
    <m/>
    <m/>
    <m/>
    <m/>
    <m/>
    <n v="50.64"/>
    <m/>
    <m/>
    <m/>
    <m/>
    <m/>
    <m/>
    <m/>
    <m/>
    <m/>
    <m/>
    <m/>
    <m/>
    <m/>
    <m/>
    <m/>
    <m/>
    <m/>
    <m/>
    <m/>
    <m/>
    <m/>
    <m/>
    <m/>
    <m/>
    <m/>
    <m/>
    <m/>
    <m/>
    <m/>
    <m/>
    <m/>
    <m/>
    <m/>
    <m/>
    <m/>
    <m/>
    <m/>
    <m/>
    <m/>
    <m/>
    <m/>
    <m/>
    <m/>
    <m/>
    <m/>
    <m/>
    <m/>
    <m/>
    <m/>
    <m/>
    <m/>
    <m/>
    <m/>
    <m/>
    <m/>
    <m/>
    <m/>
    <m/>
    <m/>
    <m/>
    <m/>
    <m/>
    <n v="5.5"/>
    <m/>
    <m/>
    <m/>
    <m/>
    <m/>
    <m/>
    <m/>
    <m/>
    <m/>
    <m/>
    <m/>
    <m/>
    <m/>
    <m/>
    <m/>
    <m/>
    <m/>
    <m/>
    <n v="9"/>
    <m/>
    <m/>
    <m/>
    <m/>
    <m/>
    <m/>
    <m/>
    <m/>
    <m/>
    <m/>
    <m/>
    <m/>
    <m/>
    <m/>
    <m/>
    <n v="4.2"/>
    <m/>
    <m/>
    <m/>
    <m/>
    <m/>
    <m/>
    <m/>
    <m/>
    <m/>
    <m/>
    <m/>
    <n v="14.95"/>
    <m/>
    <m/>
    <m/>
    <m/>
    <n v="31.53"/>
    <n v="61.56"/>
    <m/>
    <m/>
    <n v="77.78"/>
    <n v="14.95"/>
    <n v="92.73"/>
    <n v="93.09"/>
    <n v="185.82"/>
    <n v="5.7214114169591721E-3"/>
    <n v="0.49903132063287053"/>
  </r>
  <r>
    <n v="27"/>
    <n v="106"/>
    <s v="Quinsam R"/>
    <s v="OPS"/>
    <s v="124"/>
    <s v="Chinook"/>
    <s v="3"/>
    <x v="0"/>
    <x v="1"/>
    <n v="106"/>
    <x v="11"/>
    <s v="CK-29"/>
    <s v="EAST VANCOUVER ISLAND-NORTH_FA_0.x"/>
    <s v="M"/>
    <s v="H"/>
    <n v="106"/>
    <s v="Quinsam River H"/>
    <n v="106"/>
    <s v="Quinsam R"/>
    <s v="JNST"/>
    <s v="S"/>
    <x v="1"/>
    <s v="184995"/>
    <n v="0"/>
    <x v="800"/>
    <n v="2018"/>
    <s v="20180509"/>
    <s v="20180509"/>
    <m/>
    <n v="4.5999999999999996"/>
    <m/>
    <s v="CWT"/>
    <s v="P"/>
    <x v="0"/>
    <s v="Y"/>
    <s v="Y"/>
    <s v="Y"/>
    <n v="2.5999999999999999E-3"/>
    <s v="AD Clip"/>
    <n v="32478"/>
    <n v="32478"/>
    <n v="108014"/>
    <n v="5"/>
    <n v="37015"/>
    <n v="2022"/>
    <m/>
    <m/>
    <m/>
    <m/>
    <m/>
    <m/>
    <m/>
    <m/>
    <m/>
    <m/>
    <m/>
    <m/>
    <m/>
    <m/>
    <m/>
    <m/>
    <m/>
    <m/>
    <m/>
    <m/>
    <m/>
    <m/>
    <m/>
    <m/>
    <m/>
    <m/>
    <m/>
    <m/>
    <n v="4.0999999999999996"/>
    <m/>
    <m/>
    <m/>
    <m/>
    <m/>
    <m/>
    <m/>
    <m/>
    <m/>
    <m/>
    <m/>
    <m/>
    <m/>
    <m/>
    <m/>
    <m/>
    <m/>
    <m/>
    <m/>
    <m/>
    <m/>
    <m/>
    <m/>
    <m/>
    <m/>
    <m/>
    <m/>
    <m/>
    <m/>
    <m/>
    <m/>
    <m/>
    <m/>
    <m/>
    <m/>
    <m/>
    <m/>
    <m/>
    <m/>
    <m/>
    <m/>
    <m/>
    <m/>
    <m/>
    <m/>
    <m/>
    <m/>
    <m/>
    <m/>
    <m/>
    <m/>
    <m/>
    <m/>
    <m/>
    <m/>
    <m/>
    <m/>
    <m/>
    <m/>
    <m/>
    <m/>
    <m/>
    <m/>
    <m/>
    <m/>
    <m/>
    <m/>
    <m/>
    <m/>
    <m/>
    <m/>
    <m/>
    <m/>
    <m/>
    <m/>
    <m/>
    <m/>
    <m/>
    <m/>
    <m/>
    <m/>
    <m/>
    <m/>
    <m/>
    <m/>
    <m/>
    <m/>
    <m/>
    <m/>
    <m/>
    <m/>
    <m/>
    <m/>
    <m/>
    <m/>
    <m/>
    <m/>
    <m/>
    <m/>
    <m/>
    <m/>
    <m/>
    <m/>
    <m/>
    <m/>
    <m/>
    <m/>
    <m/>
    <m/>
    <m/>
    <m/>
    <m/>
    <m/>
    <m/>
    <m/>
    <m/>
    <m/>
    <m/>
    <m/>
    <m/>
    <m/>
    <m/>
    <m/>
    <m/>
    <m/>
    <m/>
    <m/>
    <m/>
    <m/>
    <m/>
    <n v="1.41"/>
    <m/>
    <m/>
    <m/>
    <m/>
    <m/>
    <n v="7.81"/>
    <m/>
    <m/>
    <n v="4.0999999999999996"/>
    <n v="1.41"/>
    <n v="5.51"/>
    <n v="7.81"/>
    <n v="13.32"/>
    <n v="4.1012377609458712E-4"/>
    <n v="0.41366366366366364"/>
  </r>
  <r>
    <n v="27"/>
    <n v="106"/>
    <s v="Quinsam R"/>
    <s v="OPS"/>
    <s v="124"/>
    <s v="Chinook"/>
    <s v="3"/>
    <x v="0"/>
    <x v="1"/>
    <n v="106"/>
    <x v="11"/>
    <s v="CK-29"/>
    <s v="EAST VANCOUVER ISLAND-NORTH_FA_0.x"/>
    <s v="M"/>
    <s v="H"/>
    <n v="106"/>
    <s v="Quinsam River H"/>
    <n v="106"/>
    <s v="Quinsam R"/>
    <s v="JNST"/>
    <s v="S"/>
    <x v="1"/>
    <s v="185269"/>
    <n v="0"/>
    <x v="801"/>
    <n v="2018"/>
    <s v="20180508"/>
    <s v="20180508"/>
    <m/>
    <n v="4.5999999999999996"/>
    <m/>
    <s v="CWT"/>
    <s v="P"/>
    <x v="0"/>
    <s v="Y"/>
    <s v="Y"/>
    <s v="Y"/>
    <n v="2.2000000000000001E-3"/>
    <s v="AD Clip"/>
    <n v="32690"/>
    <s v=""/>
    <n v="108683"/>
    <n v="2"/>
    <n v="37014"/>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3"/>
    <m/>
    <m/>
    <m/>
    <m/>
    <m/>
    <m/>
    <m/>
    <m/>
    <m/>
    <m/>
    <m/>
    <m/>
    <m/>
    <m/>
    <m/>
    <m/>
    <n v="1.31"/>
    <n v="1.68"/>
    <m/>
    <m/>
    <n v="3.93"/>
    <n v="0"/>
    <n v="3.93"/>
    <n v="2.99"/>
    <n v="6.92"/>
    <n v="2.1168553074334657E-4"/>
    <n v="0.56791907514450868"/>
  </r>
  <r>
    <n v="27"/>
    <n v="106"/>
    <s v="Quinsam R"/>
    <s v="OPS"/>
    <s v="124"/>
    <s v="Chinook"/>
    <s v="3"/>
    <x v="0"/>
    <x v="1"/>
    <n v="106"/>
    <x v="11"/>
    <s v="CK-29"/>
    <s v="EAST VANCOUVER ISLAND-NORTH_FA_0.x"/>
    <s v="M"/>
    <s v="H"/>
    <n v="106"/>
    <s v="Quinsam River H"/>
    <n v="106"/>
    <s v="Quinsam R"/>
    <s v="JNST"/>
    <s v="S"/>
    <x v="1"/>
    <s v="185269"/>
    <n v="0"/>
    <x v="801"/>
    <n v="2018"/>
    <s v="20180508"/>
    <s v="20180508"/>
    <m/>
    <n v="4.5999999999999996"/>
    <m/>
    <s v="CWT"/>
    <s v="P"/>
    <x v="0"/>
    <s v="Y"/>
    <s v="Y"/>
    <s v="Y"/>
    <n v="2.2000000000000001E-3"/>
    <s v="AD Clip"/>
    <n v="32690"/>
    <s v=""/>
    <n v="108683"/>
    <n v="3"/>
    <n v="37014"/>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3"/>
    <m/>
    <m/>
    <m/>
    <m/>
    <n v="8.8699999999999992"/>
    <n v="13.3"/>
    <m/>
    <m/>
    <n v="0"/>
    <n v="10.3"/>
    <n v="10.3"/>
    <n v="22.17"/>
    <n v="32.47"/>
    <n v="9.9327011318445994E-4"/>
    <n v="0.31721589159223901"/>
  </r>
  <r>
    <n v="27"/>
    <n v="106"/>
    <s v="Quinsam R"/>
    <s v="OPS"/>
    <s v="124"/>
    <s v="Chinook"/>
    <s v="3"/>
    <x v="0"/>
    <x v="1"/>
    <n v="106"/>
    <x v="11"/>
    <s v="CK-29"/>
    <s v="EAST VANCOUVER ISLAND-NORTH_FA_0.x"/>
    <s v="M"/>
    <s v="H"/>
    <n v="106"/>
    <s v="Quinsam River H"/>
    <n v="106"/>
    <s v="Quinsam R"/>
    <s v="JNST"/>
    <s v="S"/>
    <x v="1"/>
    <s v="185269"/>
    <n v="0"/>
    <x v="801"/>
    <n v="2018"/>
    <s v="20180508"/>
    <s v="20180508"/>
    <m/>
    <n v="4.5999999999999996"/>
    <m/>
    <s v="CWT"/>
    <s v="P"/>
    <x v="0"/>
    <s v="Y"/>
    <s v="Y"/>
    <s v="Y"/>
    <n v="2.2000000000000001E-3"/>
    <s v="AD Clip"/>
    <n v="32690"/>
    <s v=""/>
    <n v="108683"/>
    <n v="4"/>
    <n v="37014"/>
    <n v="2021"/>
    <m/>
    <m/>
    <m/>
    <m/>
    <m/>
    <m/>
    <m/>
    <m/>
    <m/>
    <m/>
    <m/>
    <m/>
    <m/>
    <m/>
    <m/>
    <m/>
    <m/>
    <m/>
    <m/>
    <m/>
    <m/>
    <m/>
    <m/>
    <m/>
    <m/>
    <m/>
    <m/>
    <m/>
    <m/>
    <m/>
    <m/>
    <m/>
    <m/>
    <m/>
    <m/>
    <m/>
    <m/>
    <m/>
    <m/>
    <m/>
    <m/>
    <m/>
    <m/>
    <m/>
    <m/>
    <m/>
    <m/>
    <m/>
    <m/>
    <n v="25.14"/>
    <m/>
    <m/>
    <m/>
    <m/>
    <m/>
    <m/>
    <m/>
    <m/>
    <m/>
    <m/>
    <m/>
    <m/>
    <m/>
    <m/>
    <m/>
    <m/>
    <m/>
    <m/>
    <m/>
    <m/>
    <m/>
    <m/>
    <m/>
    <m/>
    <m/>
    <m/>
    <m/>
    <m/>
    <m/>
    <m/>
    <m/>
    <m/>
    <m/>
    <m/>
    <m/>
    <m/>
    <m/>
    <m/>
    <m/>
    <m/>
    <m/>
    <m/>
    <m/>
    <m/>
    <m/>
    <m/>
    <m/>
    <m/>
    <m/>
    <m/>
    <m/>
    <m/>
    <m/>
    <m/>
    <m/>
    <m/>
    <m/>
    <m/>
    <m/>
    <m/>
    <m/>
    <m/>
    <m/>
    <m/>
    <m/>
    <m/>
    <m/>
    <m/>
    <m/>
    <m/>
    <m/>
    <m/>
    <m/>
    <m/>
    <m/>
    <m/>
    <m/>
    <m/>
    <m/>
    <m/>
    <m/>
    <n v="9"/>
    <m/>
    <m/>
    <m/>
    <m/>
    <m/>
    <m/>
    <m/>
    <m/>
    <m/>
    <m/>
    <m/>
    <m/>
    <m/>
    <m/>
    <m/>
    <n v="4.24"/>
    <m/>
    <m/>
    <m/>
    <m/>
    <m/>
    <m/>
    <m/>
    <m/>
    <m/>
    <m/>
    <m/>
    <n v="5.52"/>
    <m/>
    <m/>
    <m/>
    <m/>
    <n v="25.74"/>
    <n v="34.74"/>
    <m/>
    <m/>
    <n v="38.380000000000003"/>
    <n v="5.52"/>
    <n v="43.9"/>
    <n v="60.48"/>
    <n v="104.38"/>
    <n v="3.193025390027531E-3"/>
    <n v="0.42057865491473462"/>
  </r>
  <r>
    <n v="27"/>
    <n v="106"/>
    <s v="Quinsam R"/>
    <s v="OPS"/>
    <s v="124"/>
    <s v="Chinook"/>
    <s v="3"/>
    <x v="0"/>
    <x v="1"/>
    <n v="106"/>
    <x v="11"/>
    <s v="CK-29"/>
    <s v="EAST VANCOUVER ISLAND-NORTH_FA_0.x"/>
    <s v="M"/>
    <s v="H"/>
    <n v="106"/>
    <s v="Quinsam River H"/>
    <n v="106"/>
    <s v="Quinsam R"/>
    <s v="JNST"/>
    <s v="S"/>
    <x v="1"/>
    <s v="185269"/>
    <n v="0"/>
    <x v="801"/>
    <n v="2018"/>
    <s v="20180508"/>
    <s v="20180508"/>
    <m/>
    <n v="4.5999999999999996"/>
    <m/>
    <s v="CWT"/>
    <s v="P"/>
    <x v="0"/>
    <s v="Y"/>
    <s v="Y"/>
    <s v="Y"/>
    <n v="2.2000000000000001E-3"/>
    <s v="AD Clip"/>
    <n v="32690"/>
    <n v="32690"/>
    <n v="108683"/>
    <n v="5"/>
    <n v="37014"/>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4"/>
    <m/>
    <m/>
    <m/>
    <m/>
    <m/>
    <n v="3.68"/>
    <m/>
    <m/>
    <n v="0"/>
    <n v="1.74"/>
    <n v="1.74"/>
    <n v="3.68"/>
    <n v="5.42"/>
    <n v="1.6579993881921077E-4"/>
    <n v="0.3210332103321033"/>
  </r>
  <r>
    <n v="27"/>
    <n v="106"/>
    <s v="Quinsam R"/>
    <s v="OPS"/>
    <s v="124"/>
    <s v="Chinook"/>
    <s v="3"/>
    <x v="0"/>
    <x v="2"/>
    <n v="106"/>
    <x v="11"/>
    <s v="CK-29"/>
    <s v="EAST VANCOUVER ISLAND-NORTH_FA_0.x"/>
    <s v="M"/>
    <s v="H"/>
    <n v="420"/>
    <s v="Discovery Passage Seapens"/>
    <n v="420"/>
    <s v="Discovery Pass"/>
    <s v="JNST"/>
    <s v="S"/>
    <x v="2"/>
    <s v="184870"/>
    <n v="0"/>
    <x v="802"/>
    <n v="2019"/>
    <s v="20190425"/>
    <s v="20190425"/>
    <n v="89"/>
    <n v="7.44"/>
    <m/>
    <s v="CWT"/>
    <s v="B"/>
    <x v="0"/>
    <s v="Y"/>
    <s v="Y"/>
    <s v="Y"/>
    <n v="8.8999999999999999E-3"/>
    <s v="AD Clip"/>
    <n v="15585"/>
    <s v=""/>
    <n v="119351"/>
    <n v="3"/>
    <n v="37687"/>
    <n v="2021"/>
    <m/>
    <m/>
    <m/>
    <m/>
    <m/>
    <m/>
    <m/>
    <m/>
    <m/>
    <m/>
    <m/>
    <m/>
    <m/>
    <m/>
    <m/>
    <m/>
    <m/>
    <m/>
    <m/>
    <m/>
    <m/>
    <m/>
    <m/>
    <m/>
    <m/>
    <m/>
    <m/>
    <m/>
    <m/>
    <m/>
    <m/>
    <m/>
    <m/>
    <m/>
    <n v="3.27"/>
    <m/>
    <m/>
    <m/>
    <m/>
    <m/>
    <m/>
    <m/>
    <m/>
    <m/>
    <m/>
    <m/>
    <m/>
    <m/>
    <m/>
    <m/>
    <m/>
    <m/>
    <m/>
    <m/>
    <m/>
    <m/>
    <m/>
    <m/>
    <m/>
    <m/>
    <m/>
    <m/>
    <m/>
    <m/>
    <m/>
    <m/>
    <m/>
    <m/>
    <m/>
    <m/>
    <m/>
    <m/>
    <m/>
    <m/>
    <m/>
    <m/>
    <m/>
    <m/>
    <m/>
    <m/>
    <m/>
    <m/>
    <m/>
    <m/>
    <m/>
    <m/>
    <m/>
    <m/>
    <m/>
    <m/>
    <m/>
    <m/>
    <m/>
    <m/>
    <m/>
    <m/>
    <m/>
    <m/>
    <m/>
    <m/>
    <m/>
    <m/>
    <m/>
    <m/>
    <m/>
    <m/>
    <m/>
    <m/>
    <m/>
    <m/>
    <m/>
    <m/>
    <m/>
    <m/>
    <m/>
    <m/>
    <m/>
    <m/>
    <m/>
    <m/>
    <m/>
    <m/>
    <m/>
    <m/>
    <m/>
    <m/>
    <m/>
    <m/>
    <m/>
    <m/>
    <m/>
    <m/>
    <m/>
    <m/>
    <m/>
    <m/>
    <m/>
    <m/>
    <m/>
    <m/>
    <m/>
    <m/>
    <m/>
    <m/>
    <m/>
    <m/>
    <m/>
    <m/>
    <m/>
    <m/>
    <m/>
    <m/>
    <m/>
    <m/>
    <m/>
    <m/>
    <m/>
    <m/>
    <m/>
    <n v="1.46"/>
    <m/>
    <m/>
    <m/>
    <m/>
    <n v="1.25"/>
    <n v="1.1299999999999999"/>
    <m/>
    <m/>
    <n v="3.27"/>
    <n v="1.46"/>
    <n v="4.7300000000000004"/>
    <n v="2.38"/>
    <n v="7.11"/>
    <n v="4.5620789220404239E-4"/>
    <n v="0.66526019690576654"/>
  </r>
  <r>
    <n v="27"/>
    <n v="106"/>
    <s v="Quinsam R"/>
    <s v="OPS"/>
    <s v="124"/>
    <s v="Chinook"/>
    <s v="3"/>
    <x v="0"/>
    <x v="2"/>
    <n v="106"/>
    <x v="11"/>
    <s v="CK-29"/>
    <s v="EAST VANCOUVER ISLAND-NORTH_FA_0.x"/>
    <s v="M"/>
    <s v="H"/>
    <n v="420"/>
    <s v="Discovery Passage Seapens"/>
    <n v="420"/>
    <s v="Discovery Pass"/>
    <s v="JNST"/>
    <s v="S"/>
    <x v="2"/>
    <s v="184870"/>
    <n v="0"/>
    <x v="802"/>
    <n v="2019"/>
    <s v="20190425"/>
    <s v="20190425"/>
    <n v="89"/>
    <n v="7.44"/>
    <m/>
    <s v="CWT"/>
    <s v="B"/>
    <x v="0"/>
    <s v="Y"/>
    <s v="Y"/>
    <s v="Y"/>
    <n v="8.8999999999999999E-3"/>
    <s v="AD Clip"/>
    <n v="15585"/>
    <n v="15585"/>
    <n v="119351"/>
    <n v="4"/>
    <n v="37687"/>
    <n v="2022"/>
    <m/>
    <m/>
    <m/>
    <m/>
    <m/>
    <m/>
    <m/>
    <m/>
    <m/>
    <m/>
    <m/>
    <m/>
    <m/>
    <m/>
    <m/>
    <m/>
    <m/>
    <m/>
    <m/>
    <m/>
    <m/>
    <m/>
    <m/>
    <m/>
    <m/>
    <m/>
    <m/>
    <m/>
    <m/>
    <m/>
    <m/>
    <m/>
    <m/>
    <m/>
    <m/>
    <m/>
    <m/>
    <m/>
    <m/>
    <m/>
    <m/>
    <m/>
    <m/>
    <m/>
    <m/>
    <m/>
    <m/>
    <m/>
    <m/>
    <n v="4.4000000000000004"/>
    <m/>
    <m/>
    <m/>
    <m/>
    <m/>
    <m/>
    <m/>
    <m/>
    <m/>
    <m/>
    <m/>
    <m/>
    <m/>
    <m/>
    <m/>
    <m/>
    <m/>
    <m/>
    <m/>
    <m/>
    <m/>
    <m/>
    <m/>
    <m/>
    <m/>
    <m/>
    <m/>
    <m/>
    <m/>
    <m/>
    <m/>
    <m/>
    <m/>
    <m/>
    <m/>
    <m/>
    <m/>
    <m/>
    <m/>
    <m/>
    <m/>
    <m/>
    <m/>
    <m/>
    <m/>
    <m/>
    <m/>
    <m/>
    <m/>
    <m/>
    <m/>
    <m/>
    <m/>
    <m/>
    <m/>
    <m/>
    <m/>
    <m/>
    <m/>
    <m/>
    <m/>
    <m/>
    <m/>
    <m/>
    <m/>
    <m/>
    <m/>
    <m/>
    <m/>
    <m/>
    <m/>
    <m/>
    <m/>
    <m/>
    <m/>
    <m/>
    <m/>
    <m/>
    <m/>
    <m/>
    <m/>
    <m/>
    <m/>
    <m/>
    <m/>
    <m/>
    <m/>
    <m/>
    <m/>
    <m/>
    <m/>
    <m/>
    <m/>
    <m/>
    <m/>
    <m/>
    <m/>
    <m/>
    <m/>
    <m/>
    <m/>
    <m/>
    <m/>
    <m/>
    <m/>
    <m/>
    <m/>
    <m/>
    <m/>
    <n v="9.82"/>
    <m/>
    <m/>
    <m/>
    <m/>
    <n v="0.25"/>
    <n v="1.89"/>
    <n v="2.8"/>
    <m/>
    <n v="4.4000000000000004"/>
    <n v="9.82"/>
    <n v="14.22"/>
    <n v="4.9400000000000004"/>
    <n v="19.16"/>
    <n v="1.2293872313121591E-3"/>
    <n v="0.74217118997912324"/>
  </r>
  <r>
    <n v="27"/>
    <n v="106"/>
    <s v="Quinsam R"/>
    <s v="OPS"/>
    <s v="124"/>
    <s v="Chinook"/>
    <s v="3"/>
    <x v="0"/>
    <x v="2"/>
    <n v="106"/>
    <x v="11"/>
    <s v="CK-29"/>
    <s v="EAST VANCOUVER ISLAND-NORTH_FA_0.x"/>
    <s v="M"/>
    <s v="H"/>
    <n v="420"/>
    <s v="Discovery Passage Seapens"/>
    <n v="420"/>
    <s v="Discovery Pass"/>
    <s v="JNST"/>
    <s v="S"/>
    <x v="2"/>
    <s v="185684"/>
    <n v="0"/>
    <x v="803"/>
    <n v="2019"/>
    <s v="20190430"/>
    <s v="20190430"/>
    <n v="94"/>
    <n v="8.6999999999999993"/>
    <m/>
    <s v="CWT"/>
    <s v="B"/>
    <x v="0"/>
    <s v="Y"/>
    <s v="Y"/>
    <s v="Y"/>
    <n v="8.5000000000000006E-3"/>
    <s v="AD Clip"/>
    <n v="20062"/>
    <s v=""/>
    <n v="219899"/>
    <n v="1"/>
    <n v="37685"/>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2"/>
    <n v="0.77"/>
    <m/>
    <m/>
    <n v="0"/>
    <n v="0"/>
    <n v="0"/>
    <n v="0.99"/>
    <n v="0.99"/>
    <n v="4.9347024224902798E-5"/>
    <n v="0"/>
  </r>
  <r>
    <n v="27"/>
    <n v="106"/>
    <s v="Quinsam R"/>
    <s v="OPS"/>
    <s v="124"/>
    <s v="Chinook"/>
    <s v="3"/>
    <x v="0"/>
    <x v="2"/>
    <n v="106"/>
    <x v="11"/>
    <s v="CK-29"/>
    <s v="EAST VANCOUVER ISLAND-NORTH_FA_0.x"/>
    <s v="M"/>
    <s v="H"/>
    <n v="420"/>
    <s v="Discovery Passage Seapens"/>
    <n v="420"/>
    <s v="Discovery Pass"/>
    <s v="JNST"/>
    <s v="S"/>
    <x v="2"/>
    <s v="185684"/>
    <n v="0"/>
    <x v="803"/>
    <n v="2019"/>
    <s v="20190430"/>
    <s v="20190430"/>
    <n v="94"/>
    <n v="8.6999999999999993"/>
    <m/>
    <s v="CWT"/>
    <s v="B"/>
    <x v="0"/>
    <s v="Y"/>
    <s v="Y"/>
    <s v="Y"/>
    <n v="8.5000000000000006E-3"/>
    <s v="AD Clip"/>
    <n v="20062"/>
    <s v=""/>
    <n v="219899"/>
    <n v="3"/>
    <n v="37685"/>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
    <m/>
    <m/>
    <m/>
    <m/>
    <n v="1.87"/>
    <n v="1.69"/>
    <m/>
    <m/>
    <n v="0"/>
    <n v="1.3"/>
    <n v="1.3"/>
    <n v="3.56"/>
    <n v="4.8599999999999994"/>
    <n v="2.4224902801315917E-4"/>
    <n v="0.26748971193415644"/>
  </r>
  <r>
    <n v="27"/>
    <n v="106"/>
    <s v="Quinsam R"/>
    <s v="OPS"/>
    <s v="124"/>
    <s v="Chinook"/>
    <s v="3"/>
    <x v="0"/>
    <x v="2"/>
    <n v="106"/>
    <x v="11"/>
    <s v="CK-29"/>
    <s v="EAST VANCOUVER ISLAND-NORTH_FA_0.x"/>
    <s v="M"/>
    <s v="H"/>
    <n v="420"/>
    <s v="Discovery Passage Seapens"/>
    <n v="420"/>
    <s v="Discovery Pass"/>
    <s v="JNST"/>
    <s v="S"/>
    <x v="2"/>
    <s v="185684"/>
    <n v="0"/>
    <x v="803"/>
    <n v="2019"/>
    <s v="20190430"/>
    <s v="20190430"/>
    <n v="94"/>
    <n v="8.6999999999999993"/>
    <m/>
    <s v="CWT"/>
    <s v="B"/>
    <x v="0"/>
    <s v="Y"/>
    <s v="Y"/>
    <s v="Y"/>
    <n v="8.5000000000000006E-3"/>
    <s v="AD Clip"/>
    <n v="20062"/>
    <s v=""/>
    <n v="219899"/>
    <n v="4"/>
    <n v="37685"/>
    <n v="2022"/>
    <m/>
    <m/>
    <m/>
    <m/>
    <m/>
    <m/>
    <m/>
    <m/>
    <m/>
    <m/>
    <m/>
    <m/>
    <m/>
    <n v="3.22"/>
    <m/>
    <m/>
    <m/>
    <m/>
    <m/>
    <m/>
    <m/>
    <m/>
    <m/>
    <m/>
    <m/>
    <m/>
    <m/>
    <m/>
    <m/>
    <m/>
    <m/>
    <m/>
    <m/>
    <m/>
    <m/>
    <m/>
    <m/>
    <m/>
    <m/>
    <m/>
    <m/>
    <m/>
    <m/>
    <m/>
    <m/>
    <m/>
    <m/>
    <m/>
    <m/>
    <m/>
    <m/>
    <m/>
    <m/>
    <m/>
    <m/>
    <m/>
    <m/>
    <m/>
    <m/>
    <m/>
    <m/>
    <m/>
    <m/>
    <m/>
    <m/>
    <m/>
    <m/>
    <m/>
    <m/>
    <m/>
    <m/>
    <m/>
    <m/>
    <m/>
    <m/>
    <m/>
    <m/>
    <m/>
    <m/>
    <m/>
    <m/>
    <m/>
    <m/>
    <m/>
    <m/>
    <m/>
    <m/>
    <m/>
    <m/>
    <m/>
    <m/>
    <m/>
    <m/>
    <m/>
    <m/>
    <m/>
    <m/>
    <m/>
    <m/>
    <m/>
    <m/>
    <m/>
    <m/>
    <m/>
    <m/>
    <m/>
    <m/>
    <m/>
    <m/>
    <m/>
    <m/>
    <m/>
    <m/>
    <m/>
    <m/>
    <m/>
    <m/>
    <m/>
    <m/>
    <m/>
    <m/>
    <m/>
    <m/>
    <m/>
    <m/>
    <m/>
    <m/>
    <m/>
    <m/>
    <m/>
    <m/>
    <m/>
    <m/>
    <m/>
    <m/>
    <m/>
    <n v="5.76"/>
    <m/>
    <m/>
    <m/>
    <m/>
    <m/>
    <m/>
    <m/>
    <m/>
    <m/>
    <m/>
    <m/>
    <m/>
    <m/>
    <m/>
    <m/>
    <m/>
    <m/>
    <m/>
    <m/>
    <m/>
    <m/>
    <m/>
    <n v="13.03"/>
    <m/>
    <m/>
    <m/>
    <m/>
    <n v="4.03"/>
    <n v="5.07"/>
    <n v="2"/>
    <m/>
    <n v="8.98"/>
    <n v="13.03"/>
    <n v="22.01"/>
    <n v="11.1"/>
    <n v="33.11"/>
    <n v="1.650383810188416E-3"/>
    <n v="0.66475385080036253"/>
  </r>
  <r>
    <n v="27"/>
    <n v="106"/>
    <s v="Quinsam R"/>
    <s v="OPS"/>
    <s v="124"/>
    <s v="Chinook"/>
    <s v="3"/>
    <x v="0"/>
    <x v="2"/>
    <n v="106"/>
    <x v="11"/>
    <s v="CK-29"/>
    <s v="EAST VANCOUVER ISLAND-NORTH_FA_0.x"/>
    <s v="M"/>
    <s v="H"/>
    <n v="420"/>
    <s v="Discovery Passage Seapens"/>
    <n v="420"/>
    <s v="Discovery Pass"/>
    <s v="JNST"/>
    <s v="S"/>
    <x v="2"/>
    <s v="185684"/>
    <n v="0"/>
    <x v="803"/>
    <n v="2019"/>
    <s v="20190430"/>
    <s v="20190430"/>
    <n v="94"/>
    <n v="8.6999999999999993"/>
    <m/>
    <s v="CWT"/>
    <s v="B"/>
    <x v="0"/>
    <s v="Y"/>
    <s v="Y"/>
    <s v="Y"/>
    <n v="8.5000000000000006E-3"/>
    <s v="AD Clip"/>
    <n v="20062"/>
    <n v="20062"/>
    <n v="219899"/>
    <n v="5"/>
    <n v="37685"/>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0.2"/>
    <m/>
    <m/>
    <n v="0"/>
    <n v="0"/>
    <n v="0"/>
    <n v="1.2"/>
    <n v="1.2"/>
    <n v="5.9814574818063997E-5"/>
    <n v="0"/>
  </r>
  <r>
    <n v="27"/>
    <n v="106"/>
    <s v="Quinsam R"/>
    <s v="OPS"/>
    <s v="124"/>
    <s v="Chinook"/>
    <s v="3"/>
    <x v="0"/>
    <x v="2"/>
    <n v="106"/>
    <x v="11"/>
    <s v="CK-29"/>
    <s v="EAST VANCOUVER ISLAND-NORTH_FA_0.x"/>
    <s v="M"/>
    <s v="H"/>
    <n v="420"/>
    <s v="Discovery Passage Seapens"/>
    <n v="420"/>
    <s v="Discovery Pass"/>
    <s v="JNST"/>
    <s v="S"/>
    <x v="2"/>
    <s v="185685"/>
    <n v="0"/>
    <x v="804"/>
    <n v="2019"/>
    <s v="20190501"/>
    <s v="20190501"/>
    <n v="91"/>
    <n v="7.78"/>
    <m/>
    <s v="CWT"/>
    <s v="B"/>
    <x v="0"/>
    <s v="Y"/>
    <s v="Y"/>
    <s v="Y"/>
    <n v="5.7999999999999996E-3"/>
    <s v="AD Clip"/>
    <n v="20157"/>
    <s v=""/>
    <n v="222365"/>
    <n v="3"/>
    <n v="37686"/>
    <n v="2021"/>
    <m/>
    <m/>
    <m/>
    <m/>
    <m/>
    <m/>
    <m/>
    <m/>
    <m/>
    <m/>
    <m/>
    <m/>
    <m/>
    <m/>
    <m/>
    <m/>
    <m/>
    <m/>
    <m/>
    <m/>
    <m/>
    <m/>
    <m/>
    <m/>
    <m/>
    <m/>
    <m/>
    <m/>
    <m/>
    <m/>
    <m/>
    <m/>
    <m/>
    <m/>
    <m/>
    <m/>
    <m/>
    <m/>
    <m/>
    <m/>
    <m/>
    <m/>
    <m/>
    <m/>
    <m/>
    <m/>
    <m/>
    <m/>
    <m/>
    <n v="16.920000000000002"/>
    <m/>
    <m/>
    <m/>
    <m/>
    <m/>
    <m/>
    <m/>
    <m/>
    <m/>
    <m/>
    <m/>
    <m/>
    <m/>
    <m/>
    <m/>
    <m/>
    <m/>
    <m/>
    <m/>
    <m/>
    <m/>
    <m/>
    <m/>
    <m/>
    <m/>
    <m/>
    <m/>
    <m/>
    <m/>
    <m/>
    <m/>
    <m/>
    <m/>
    <m/>
    <m/>
    <m/>
    <m/>
    <m/>
    <m/>
    <m/>
    <m/>
    <m/>
    <m/>
    <m/>
    <m/>
    <m/>
    <m/>
    <m/>
    <m/>
    <m/>
    <m/>
    <m/>
    <m/>
    <m/>
    <m/>
    <m/>
    <m/>
    <m/>
    <m/>
    <m/>
    <m/>
    <m/>
    <m/>
    <m/>
    <m/>
    <m/>
    <m/>
    <m/>
    <m/>
    <m/>
    <m/>
    <m/>
    <m/>
    <m/>
    <m/>
    <m/>
    <m/>
    <m/>
    <m/>
    <m/>
    <m/>
    <m/>
    <m/>
    <m/>
    <m/>
    <m/>
    <m/>
    <m/>
    <m/>
    <m/>
    <m/>
    <m/>
    <m/>
    <m/>
    <m/>
    <m/>
    <m/>
    <n v="4.24"/>
    <m/>
    <m/>
    <m/>
    <m/>
    <m/>
    <m/>
    <m/>
    <m/>
    <m/>
    <m/>
    <m/>
    <n v="5.41"/>
    <m/>
    <m/>
    <m/>
    <m/>
    <n v="2.5099999999999998"/>
    <n v="2.2200000000000002"/>
    <n v="0.76"/>
    <m/>
    <n v="21.16"/>
    <n v="5.41"/>
    <n v="26.57"/>
    <n v="5.49"/>
    <n v="32.059999999999995"/>
    <n v="1.5905144614774022E-3"/>
    <n v="0.82875857766687477"/>
  </r>
  <r>
    <n v="27"/>
    <n v="106"/>
    <s v="Quinsam R"/>
    <s v="OPS"/>
    <s v="124"/>
    <s v="Chinook"/>
    <s v="3"/>
    <x v="0"/>
    <x v="2"/>
    <n v="106"/>
    <x v="11"/>
    <s v="CK-29"/>
    <s v="EAST VANCOUVER ISLAND-NORTH_FA_0.x"/>
    <s v="M"/>
    <s v="H"/>
    <n v="420"/>
    <s v="Discovery Passage Seapens"/>
    <n v="420"/>
    <s v="Discovery Pass"/>
    <s v="JNST"/>
    <s v="S"/>
    <x v="2"/>
    <s v="185685"/>
    <n v="0"/>
    <x v="804"/>
    <n v="2019"/>
    <s v="20190501"/>
    <s v="20190501"/>
    <n v="91"/>
    <n v="7.78"/>
    <m/>
    <s v="CWT"/>
    <s v="B"/>
    <x v="0"/>
    <s v="Y"/>
    <s v="Y"/>
    <s v="Y"/>
    <n v="5.7999999999999996E-3"/>
    <s v="AD Clip"/>
    <n v="20157"/>
    <s v=""/>
    <n v="222365"/>
    <n v="4"/>
    <n v="37686"/>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76"/>
    <m/>
    <m/>
    <m/>
    <m/>
    <m/>
    <m/>
    <m/>
    <m/>
    <m/>
    <m/>
    <m/>
    <m/>
    <m/>
    <m/>
    <m/>
    <m/>
    <m/>
    <m/>
    <n v="20.05"/>
    <m/>
    <m/>
    <m/>
    <m/>
    <n v="3.02"/>
    <n v="6.76"/>
    <n v="1"/>
    <m/>
    <n v="5.76"/>
    <n v="20.05"/>
    <n v="25.81"/>
    <n v="10.78"/>
    <n v="36.590000000000003"/>
    <n v="1.8152502852607038E-3"/>
    <n v="0.70538398469527186"/>
  </r>
  <r>
    <n v="27"/>
    <n v="106"/>
    <s v="Quinsam R"/>
    <s v="OPS"/>
    <s v="124"/>
    <s v="Chinook"/>
    <s v="3"/>
    <x v="0"/>
    <x v="2"/>
    <n v="106"/>
    <x v="11"/>
    <s v="CK-29"/>
    <s v="EAST VANCOUVER ISLAND-NORTH_FA_0.x"/>
    <s v="M"/>
    <s v="H"/>
    <n v="420"/>
    <s v="Discovery Passage Seapens"/>
    <n v="420"/>
    <s v="Discovery Pass"/>
    <s v="JNST"/>
    <s v="S"/>
    <x v="2"/>
    <s v="185685"/>
    <n v="0"/>
    <x v="804"/>
    <n v="2019"/>
    <s v="20190501"/>
    <s v="20190501"/>
    <n v="91"/>
    <n v="7.78"/>
    <m/>
    <s v="CWT"/>
    <s v="B"/>
    <x v="0"/>
    <s v="Y"/>
    <s v="Y"/>
    <s v="Y"/>
    <n v="5.7999999999999996E-3"/>
    <s v="AD Clip"/>
    <n v="20157"/>
    <n v="20157"/>
    <n v="222365"/>
    <n v="5"/>
    <n v="37686"/>
    <n v="2023"/>
    <m/>
    <m/>
    <m/>
    <m/>
    <m/>
    <m/>
    <m/>
    <m/>
    <m/>
    <m/>
    <m/>
    <m/>
    <m/>
    <m/>
    <m/>
    <m/>
    <m/>
    <m/>
    <m/>
    <m/>
    <m/>
    <m/>
    <m/>
    <m/>
    <m/>
    <m/>
    <m/>
    <m/>
    <n v="5.5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59"/>
    <n v="0"/>
    <n v="5.59"/>
    <n v="0"/>
    <n v="5.59"/>
    <n v="2.7732301433745099E-4"/>
    <n v="1"/>
  </r>
  <r>
    <n v="27"/>
    <n v="106"/>
    <s v="Quinsam R"/>
    <s v="OPS"/>
    <s v="124"/>
    <s v="Chinook"/>
    <s v="3"/>
    <x v="0"/>
    <x v="2"/>
    <n v="106"/>
    <x v="11"/>
    <s v="CK-29"/>
    <s v="EAST VANCOUVER ISLAND-NORTH_FA_0.x"/>
    <s v="M"/>
    <s v="H"/>
    <n v="106"/>
    <s v="Quinsam River H"/>
    <n v="106"/>
    <s v="Quinsam R"/>
    <s v="JNST"/>
    <s v="S"/>
    <x v="1"/>
    <s v="184386"/>
    <n v="0"/>
    <x v="805"/>
    <n v="2019"/>
    <s v="20190513"/>
    <s v="20190513"/>
    <n v="86"/>
    <n v="6.47"/>
    <m/>
    <s v="CWT"/>
    <s v="P"/>
    <x v="0"/>
    <s v="Y"/>
    <s v="Y"/>
    <s v="Y"/>
    <n v="6.3E-3"/>
    <s v="AD Clip"/>
    <n v="86884"/>
    <s v=""/>
    <n v="190674"/>
    <n v="2"/>
    <n v="37690"/>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7"/>
    <n v="2.4300000000000002"/>
    <m/>
    <m/>
    <n v="0"/>
    <n v="0"/>
    <n v="0"/>
    <n v="4.3"/>
    <n v="4.3000000000000007"/>
    <n v="4.9491275723953785E-5"/>
    <n v="0"/>
  </r>
  <r>
    <n v="27"/>
    <n v="106"/>
    <s v="Quinsam R"/>
    <s v="OPS"/>
    <s v="124"/>
    <s v="Chinook"/>
    <s v="3"/>
    <x v="0"/>
    <x v="2"/>
    <n v="106"/>
    <x v="11"/>
    <s v="CK-29"/>
    <s v="EAST VANCOUVER ISLAND-NORTH_FA_0.x"/>
    <s v="M"/>
    <s v="H"/>
    <n v="106"/>
    <s v="Quinsam River H"/>
    <n v="106"/>
    <s v="Quinsam R"/>
    <s v="JNST"/>
    <s v="S"/>
    <x v="1"/>
    <s v="184386"/>
    <n v="0"/>
    <x v="805"/>
    <n v="2019"/>
    <s v="20190513"/>
    <s v="20190513"/>
    <n v="86"/>
    <n v="6.47"/>
    <m/>
    <s v="CWT"/>
    <s v="P"/>
    <x v="0"/>
    <s v="Y"/>
    <s v="Y"/>
    <s v="Y"/>
    <n v="6.3E-3"/>
    <s v="AD Clip"/>
    <n v="86884"/>
    <s v=""/>
    <n v="190674"/>
    <n v="3"/>
    <n v="37690"/>
    <n v="2021"/>
    <m/>
    <m/>
    <m/>
    <m/>
    <m/>
    <m/>
    <m/>
    <m/>
    <m/>
    <m/>
    <m/>
    <m/>
    <m/>
    <m/>
    <m/>
    <m/>
    <m/>
    <m/>
    <m/>
    <m/>
    <m/>
    <m/>
    <m/>
    <m/>
    <m/>
    <m/>
    <m/>
    <m/>
    <m/>
    <m/>
    <m/>
    <m/>
    <m/>
    <m/>
    <n v="3.2"/>
    <m/>
    <m/>
    <m/>
    <n v="2.65"/>
    <m/>
    <m/>
    <m/>
    <m/>
    <m/>
    <m/>
    <m/>
    <m/>
    <m/>
    <m/>
    <n v="8.4600000000000009"/>
    <m/>
    <m/>
    <m/>
    <m/>
    <m/>
    <m/>
    <m/>
    <m/>
    <m/>
    <m/>
    <m/>
    <m/>
    <m/>
    <m/>
    <m/>
    <m/>
    <m/>
    <m/>
    <m/>
    <m/>
    <m/>
    <m/>
    <m/>
    <m/>
    <m/>
    <m/>
    <m/>
    <m/>
    <m/>
    <m/>
    <m/>
    <m/>
    <m/>
    <m/>
    <m/>
    <m/>
    <m/>
    <m/>
    <m/>
    <m/>
    <m/>
    <m/>
    <m/>
    <m/>
    <m/>
    <m/>
    <m/>
    <m/>
    <m/>
    <m/>
    <m/>
    <m/>
    <m/>
    <m/>
    <m/>
    <m/>
    <m/>
    <m/>
    <m/>
    <m/>
    <m/>
    <m/>
    <m/>
    <m/>
    <m/>
    <m/>
    <m/>
    <m/>
    <m/>
    <m/>
    <m/>
    <m/>
    <m/>
    <m/>
    <m/>
    <m/>
    <m/>
    <m/>
    <m/>
    <m/>
    <m/>
    <m/>
    <m/>
    <m/>
    <m/>
    <m/>
    <m/>
    <m/>
    <m/>
    <m/>
    <m/>
    <m/>
    <m/>
    <m/>
    <m/>
    <m/>
    <m/>
    <n v="8.4"/>
    <m/>
    <m/>
    <m/>
    <m/>
    <m/>
    <m/>
    <m/>
    <m/>
    <m/>
    <m/>
    <m/>
    <n v="9.4600000000000009"/>
    <m/>
    <m/>
    <m/>
    <m/>
    <n v="20.95"/>
    <n v="27.52"/>
    <n v="0.76"/>
    <m/>
    <n v="22.71"/>
    <n v="9.4600000000000009"/>
    <n v="32.17"/>
    <n v="49.23"/>
    <n v="81.400000000000006"/>
    <n v="9.3688135905345069E-4"/>
    <n v="0.39520884520884519"/>
  </r>
  <r>
    <n v="27"/>
    <n v="106"/>
    <s v="Quinsam R"/>
    <s v="OPS"/>
    <s v="124"/>
    <s v="Chinook"/>
    <s v="3"/>
    <x v="0"/>
    <x v="2"/>
    <n v="106"/>
    <x v="11"/>
    <s v="CK-29"/>
    <s v="EAST VANCOUVER ISLAND-NORTH_FA_0.x"/>
    <s v="M"/>
    <s v="H"/>
    <n v="106"/>
    <s v="Quinsam River H"/>
    <n v="106"/>
    <s v="Quinsam R"/>
    <s v="JNST"/>
    <s v="S"/>
    <x v="1"/>
    <s v="184386"/>
    <n v="0"/>
    <x v="805"/>
    <n v="2019"/>
    <s v="20190513"/>
    <s v="20190513"/>
    <n v="86"/>
    <n v="6.47"/>
    <m/>
    <s v="CWT"/>
    <s v="P"/>
    <x v="0"/>
    <s v="Y"/>
    <s v="Y"/>
    <s v="Y"/>
    <n v="6.3E-3"/>
    <s v="AD Clip"/>
    <n v="86884"/>
    <s v=""/>
    <n v="190674"/>
    <n v="4"/>
    <n v="37690"/>
    <n v="2022"/>
    <m/>
    <m/>
    <m/>
    <m/>
    <m/>
    <m/>
    <m/>
    <m/>
    <m/>
    <m/>
    <m/>
    <m/>
    <m/>
    <n v="3.22"/>
    <m/>
    <m/>
    <m/>
    <m/>
    <m/>
    <m/>
    <m/>
    <m/>
    <m/>
    <m/>
    <m/>
    <m/>
    <m/>
    <m/>
    <m/>
    <m/>
    <m/>
    <m/>
    <m/>
    <m/>
    <m/>
    <m/>
    <m/>
    <m/>
    <m/>
    <m/>
    <m/>
    <m/>
    <m/>
    <m/>
    <m/>
    <m/>
    <m/>
    <m/>
    <m/>
    <n v="8.8000000000000007"/>
    <m/>
    <m/>
    <m/>
    <m/>
    <m/>
    <m/>
    <m/>
    <n v="4.47"/>
    <m/>
    <m/>
    <m/>
    <m/>
    <m/>
    <m/>
    <m/>
    <m/>
    <m/>
    <m/>
    <m/>
    <m/>
    <m/>
    <m/>
    <m/>
    <m/>
    <m/>
    <m/>
    <m/>
    <m/>
    <m/>
    <m/>
    <m/>
    <m/>
    <m/>
    <m/>
    <m/>
    <m/>
    <m/>
    <m/>
    <m/>
    <m/>
    <m/>
    <m/>
    <m/>
    <m/>
    <m/>
    <m/>
    <m/>
    <m/>
    <m/>
    <m/>
    <m/>
    <m/>
    <m/>
    <m/>
    <m/>
    <m/>
    <m/>
    <m/>
    <m/>
    <m/>
    <m/>
    <m/>
    <m/>
    <m/>
    <m/>
    <m/>
    <m/>
    <m/>
    <m/>
    <m/>
    <m/>
    <m/>
    <m/>
    <m/>
    <m/>
    <m/>
    <m/>
    <m/>
    <m/>
    <m/>
    <m/>
    <m/>
    <m/>
    <m/>
    <m/>
    <m/>
    <n v="17.28"/>
    <m/>
    <m/>
    <m/>
    <m/>
    <m/>
    <m/>
    <m/>
    <m/>
    <m/>
    <m/>
    <m/>
    <m/>
    <m/>
    <m/>
    <m/>
    <m/>
    <m/>
    <m/>
    <m/>
    <m/>
    <m/>
    <m/>
    <n v="27.23"/>
    <m/>
    <m/>
    <m/>
    <m/>
    <n v="35.28"/>
    <n v="34.5"/>
    <n v="10"/>
    <m/>
    <n v="33.770000000000003"/>
    <n v="27.23"/>
    <n v="61"/>
    <n v="79.78"/>
    <n v="140.78"/>
    <n v="1.6203213480042355E-3"/>
    <n v="0.43330018468532461"/>
  </r>
  <r>
    <n v="27"/>
    <n v="106"/>
    <s v="Quinsam R"/>
    <s v="OPS"/>
    <s v="124"/>
    <s v="Chinook"/>
    <s v="3"/>
    <x v="0"/>
    <x v="2"/>
    <n v="106"/>
    <x v="11"/>
    <s v="CK-29"/>
    <s v="EAST VANCOUVER ISLAND-NORTH_FA_0.x"/>
    <s v="M"/>
    <s v="H"/>
    <n v="106"/>
    <s v="Quinsam River H"/>
    <n v="106"/>
    <s v="Quinsam R"/>
    <s v="JNST"/>
    <s v="S"/>
    <x v="1"/>
    <s v="184386"/>
    <n v="0"/>
    <x v="805"/>
    <n v="2019"/>
    <s v="20190513"/>
    <s v="20190513"/>
    <n v="86"/>
    <n v="6.47"/>
    <m/>
    <s v="CWT"/>
    <s v="P"/>
    <x v="0"/>
    <s v="Y"/>
    <s v="Y"/>
    <s v="Y"/>
    <n v="6.3E-3"/>
    <s v="AD Clip"/>
    <n v="86884"/>
    <n v="86884"/>
    <n v="190674"/>
    <n v="5"/>
    <n v="37690"/>
    <n v="2023"/>
    <m/>
    <m/>
    <m/>
    <m/>
    <m/>
    <m/>
    <m/>
    <m/>
    <m/>
    <m/>
    <m/>
    <m/>
    <m/>
    <m/>
    <m/>
    <m/>
    <m/>
    <m/>
    <m/>
    <m/>
    <m/>
    <m/>
    <m/>
    <m/>
    <m/>
    <m/>
    <m/>
    <m/>
    <m/>
    <m/>
    <m/>
    <m/>
    <m/>
    <m/>
    <m/>
    <m/>
    <m/>
    <m/>
    <m/>
    <m/>
    <m/>
    <m/>
    <m/>
    <m/>
    <m/>
    <m/>
    <m/>
    <m/>
    <m/>
    <n v="13.74"/>
    <m/>
    <m/>
    <m/>
    <m/>
    <m/>
    <m/>
    <m/>
    <m/>
    <m/>
    <m/>
    <m/>
    <m/>
    <m/>
    <m/>
    <m/>
    <m/>
    <m/>
    <m/>
    <m/>
    <m/>
    <m/>
    <m/>
    <m/>
    <m/>
    <m/>
    <m/>
    <m/>
    <m/>
    <m/>
    <m/>
    <m/>
    <m/>
    <m/>
    <m/>
    <m/>
    <m/>
    <m/>
    <m/>
    <m/>
    <m/>
    <m/>
    <m/>
    <m/>
    <m/>
    <m/>
    <m/>
    <m/>
    <m/>
    <m/>
    <m/>
    <m/>
    <m/>
    <m/>
    <m/>
    <m/>
    <m/>
    <m/>
    <m/>
    <m/>
    <m/>
    <m/>
    <m/>
    <m/>
    <m/>
    <m/>
    <m/>
    <m/>
    <m/>
    <m/>
    <m/>
    <m/>
    <m/>
    <m/>
    <m/>
    <m/>
    <m/>
    <m/>
    <m/>
    <m/>
    <m/>
    <m/>
    <m/>
    <m/>
    <m/>
    <m/>
    <m/>
    <m/>
    <m/>
    <m/>
    <m/>
    <m/>
    <m/>
    <m/>
    <m/>
    <m/>
    <m/>
    <m/>
    <m/>
    <m/>
    <m/>
    <m/>
    <m/>
    <m/>
    <m/>
    <m/>
    <m/>
    <m/>
    <m/>
    <m/>
    <m/>
    <m/>
    <m/>
    <m/>
    <m/>
    <n v="6"/>
    <n v="0.94"/>
    <m/>
    <m/>
    <n v="13.74"/>
    <n v="0"/>
    <n v="13.74"/>
    <n v="6.94"/>
    <n v="20.680000000000003"/>
    <n v="2.3801850743520101E-4"/>
    <n v="0.6644100580270792"/>
  </r>
  <r>
    <n v="27"/>
    <n v="106"/>
    <s v="Quinsam R"/>
    <s v="OPS"/>
    <s v="124"/>
    <s v="Chinook"/>
    <s v="3"/>
    <x v="0"/>
    <x v="2"/>
    <n v="106"/>
    <x v="11"/>
    <s v="CK-29"/>
    <s v="EAST VANCOUVER ISLAND-NORTH_FA_0.x"/>
    <s v="M"/>
    <s v="H"/>
    <n v="106"/>
    <s v="Quinsam River H"/>
    <n v="106"/>
    <s v="Quinsam R"/>
    <s v="JNST"/>
    <s v="S"/>
    <x v="1"/>
    <s v="184387"/>
    <n v="0"/>
    <x v="806"/>
    <n v="2019"/>
    <s v="20190513"/>
    <s v="20190513"/>
    <n v="89"/>
    <n v="7.24"/>
    <m/>
    <s v="CWT"/>
    <s v="P"/>
    <x v="0"/>
    <s v="Y"/>
    <s v="Y"/>
    <s v="Y"/>
    <n v="1.9E-3"/>
    <s v="AD Clip"/>
    <n v="82874"/>
    <s v=""/>
    <n v="191824"/>
    <n v="2"/>
    <n v="37691"/>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7"/>
    <m/>
    <m/>
    <m/>
    <m/>
    <n v="1.45"/>
    <n v="1.8"/>
    <m/>
    <m/>
    <n v="0"/>
    <n v="1.47"/>
    <n v="1.47"/>
    <n v="3.25"/>
    <n v="4.72"/>
    <n v="5.6953930062504525E-5"/>
    <n v="0.3114406779661017"/>
  </r>
  <r>
    <n v="27"/>
    <n v="106"/>
    <s v="Quinsam R"/>
    <s v="OPS"/>
    <s v="124"/>
    <s v="Chinook"/>
    <s v="3"/>
    <x v="0"/>
    <x v="2"/>
    <n v="106"/>
    <x v="11"/>
    <s v="CK-29"/>
    <s v="EAST VANCOUVER ISLAND-NORTH_FA_0.x"/>
    <s v="M"/>
    <s v="H"/>
    <n v="106"/>
    <s v="Quinsam River H"/>
    <n v="106"/>
    <s v="Quinsam R"/>
    <s v="JNST"/>
    <s v="S"/>
    <x v="1"/>
    <s v="184387"/>
    <n v="0"/>
    <x v="806"/>
    <n v="2019"/>
    <s v="20190513"/>
    <s v="20190513"/>
    <n v="89"/>
    <n v="7.24"/>
    <m/>
    <s v="CWT"/>
    <s v="P"/>
    <x v="0"/>
    <s v="Y"/>
    <s v="Y"/>
    <s v="Y"/>
    <n v="1.9E-3"/>
    <s v="AD Clip"/>
    <n v="82874"/>
    <s v=""/>
    <n v="191824"/>
    <n v="3"/>
    <n v="37691"/>
    <n v="2021"/>
    <m/>
    <m/>
    <m/>
    <m/>
    <m/>
    <m/>
    <m/>
    <m/>
    <m/>
    <m/>
    <m/>
    <m/>
    <m/>
    <m/>
    <m/>
    <m/>
    <m/>
    <m/>
    <m/>
    <m/>
    <m/>
    <m/>
    <m/>
    <m/>
    <m/>
    <m/>
    <m/>
    <m/>
    <m/>
    <m/>
    <m/>
    <m/>
    <m/>
    <m/>
    <m/>
    <m/>
    <m/>
    <m/>
    <m/>
    <m/>
    <m/>
    <m/>
    <m/>
    <m/>
    <m/>
    <m/>
    <m/>
    <m/>
    <m/>
    <n v="33.479999999999997"/>
    <m/>
    <m/>
    <m/>
    <m/>
    <m/>
    <m/>
    <m/>
    <m/>
    <m/>
    <m/>
    <m/>
    <m/>
    <m/>
    <n v="10.01"/>
    <m/>
    <m/>
    <m/>
    <m/>
    <m/>
    <m/>
    <m/>
    <m/>
    <m/>
    <m/>
    <m/>
    <n v="7.64"/>
    <m/>
    <m/>
    <m/>
    <m/>
    <m/>
    <m/>
    <m/>
    <m/>
    <m/>
    <m/>
    <m/>
    <m/>
    <m/>
    <m/>
    <m/>
    <m/>
    <m/>
    <m/>
    <m/>
    <m/>
    <m/>
    <m/>
    <m/>
    <m/>
    <m/>
    <m/>
    <m/>
    <m/>
    <m/>
    <m/>
    <m/>
    <m/>
    <m/>
    <m/>
    <m/>
    <m/>
    <m/>
    <m/>
    <m/>
    <m/>
    <m/>
    <m/>
    <m/>
    <m/>
    <m/>
    <m/>
    <m/>
    <m/>
    <m/>
    <m/>
    <m/>
    <m/>
    <m/>
    <m/>
    <m/>
    <m/>
    <m/>
    <m/>
    <m/>
    <m/>
    <m/>
    <m/>
    <m/>
    <m/>
    <m/>
    <m/>
    <m/>
    <n v="4.2"/>
    <m/>
    <m/>
    <m/>
    <m/>
    <m/>
    <m/>
    <m/>
    <m/>
    <m/>
    <m/>
    <m/>
    <m/>
    <m/>
    <m/>
    <m/>
    <n v="3.43"/>
    <m/>
    <m/>
    <m/>
    <m/>
    <n v="14.54"/>
    <n v="12.77"/>
    <m/>
    <m/>
    <n v="55.33"/>
    <n v="3.43"/>
    <n v="58.76"/>
    <n v="27.31"/>
    <n v="86.07"/>
    <n v="1.0385645678982552E-3"/>
    <n v="0.68270012780295108"/>
  </r>
  <r>
    <n v="27"/>
    <n v="106"/>
    <s v="Quinsam R"/>
    <s v="OPS"/>
    <s v="124"/>
    <s v="Chinook"/>
    <s v="3"/>
    <x v="0"/>
    <x v="2"/>
    <n v="106"/>
    <x v="11"/>
    <s v="CK-29"/>
    <s v="EAST VANCOUVER ISLAND-NORTH_FA_0.x"/>
    <s v="M"/>
    <s v="H"/>
    <n v="106"/>
    <s v="Quinsam River H"/>
    <n v="106"/>
    <s v="Quinsam R"/>
    <s v="JNST"/>
    <s v="S"/>
    <x v="1"/>
    <s v="184387"/>
    <n v="0"/>
    <x v="806"/>
    <n v="2019"/>
    <s v="20190513"/>
    <s v="20190513"/>
    <n v="89"/>
    <n v="7.24"/>
    <m/>
    <s v="CWT"/>
    <s v="P"/>
    <x v="0"/>
    <s v="Y"/>
    <s v="Y"/>
    <s v="Y"/>
    <n v="1.9E-3"/>
    <s v="AD Clip"/>
    <n v="82874"/>
    <s v=""/>
    <n v="191824"/>
    <n v="4"/>
    <n v="37691"/>
    <n v="2022"/>
    <m/>
    <m/>
    <m/>
    <m/>
    <m/>
    <m/>
    <m/>
    <m/>
    <m/>
    <m/>
    <m/>
    <m/>
    <m/>
    <m/>
    <m/>
    <m/>
    <m/>
    <m/>
    <m/>
    <m/>
    <m/>
    <m/>
    <m/>
    <m/>
    <m/>
    <m/>
    <m/>
    <m/>
    <n v="4.0999999999999996"/>
    <m/>
    <m/>
    <m/>
    <m/>
    <m/>
    <m/>
    <m/>
    <m/>
    <m/>
    <m/>
    <m/>
    <m/>
    <m/>
    <m/>
    <m/>
    <m/>
    <m/>
    <m/>
    <m/>
    <m/>
    <n v="4.4000000000000004"/>
    <m/>
    <m/>
    <m/>
    <m/>
    <m/>
    <m/>
    <m/>
    <m/>
    <m/>
    <m/>
    <m/>
    <m/>
    <m/>
    <m/>
    <m/>
    <m/>
    <m/>
    <m/>
    <m/>
    <m/>
    <m/>
    <m/>
    <m/>
    <m/>
    <m/>
    <m/>
    <m/>
    <m/>
    <m/>
    <m/>
    <m/>
    <m/>
    <m/>
    <m/>
    <m/>
    <m/>
    <m/>
    <m/>
    <m/>
    <m/>
    <m/>
    <m/>
    <m/>
    <m/>
    <m/>
    <m/>
    <m/>
    <m/>
    <m/>
    <m/>
    <m/>
    <m/>
    <m/>
    <m/>
    <m/>
    <m/>
    <m/>
    <m/>
    <m/>
    <m/>
    <m/>
    <m/>
    <n v="4.8499999999999996"/>
    <m/>
    <m/>
    <m/>
    <m/>
    <m/>
    <m/>
    <m/>
    <m/>
    <m/>
    <m/>
    <m/>
    <m/>
    <m/>
    <m/>
    <m/>
    <m/>
    <m/>
    <m/>
    <m/>
    <m/>
    <m/>
    <m/>
    <m/>
    <m/>
    <m/>
    <m/>
    <m/>
    <m/>
    <m/>
    <m/>
    <m/>
    <m/>
    <m/>
    <m/>
    <m/>
    <m/>
    <m/>
    <m/>
    <m/>
    <m/>
    <m/>
    <m/>
    <m/>
    <m/>
    <m/>
    <m/>
    <n v="33.51"/>
    <m/>
    <m/>
    <m/>
    <m/>
    <n v="25.22"/>
    <n v="42.72"/>
    <n v="11"/>
    <m/>
    <n v="13.35"/>
    <n v="33.51"/>
    <n v="46.86"/>
    <n v="78.94"/>
    <n v="125.8"/>
    <n v="1.5179670342930231E-3"/>
    <n v="0.37249602543720189"/>
  </r>
  <r>
    <n v="27"/>
    <n v="106"/>
    <s v="Quinsam R"/>
    <s v="OPS"/>
    <s v="124"/>
    <s v="Chinook"/>
    <s v="3"/>
    <x v="0"/>
    <x v="2"/>
    <n v="106"/>
    <x v="11"/>
    <s v="CK-29"/>
    <s v="EAST VANCOUVER ISLAND-NORTH_FA_0.x"/>
    <s v="M"/>
    <s v="H"/>
    <n v="106"/>
    <s v="Quinsam River H"/>
    <n v="106"/>
    <s v="Quinsam R"/>
    <s v="JNST"/>
    <s v="S"/>
    <x v="1"/>
    <s v="184387"/>
    <n v="0"/>
    <x v="806"/>
    <n v="2019"/>
    <s v="20190513"/>
    <s v="20190513"/>
    <n v="89"/>
    <n v="7.24"/>
    <m/>
    <s v="CWT"/>
    <s v="P"/>
    <x v="0"/>
    <s v="Y"/>
    <s v="Y"/>
    <s v="Y"/>
    <n v="1.9E-3"/>
    <s v="AD Clip"/>
    <n v="82874"/>
    <n v="82874"/>
    <n v="191824"/>
    <n v="5"/>
    <n v="37691"/>
    <n v="2023"/>
    <m/>
    <m/>
    <m/>
    <m/>
    <m/>
    <m/>
    <m/>
    <m/>
    <m/>
    <m/>
    <m/>
    <m/>
    <m/>
    <m/>
    <m/>
    <m/>
    <m/>
    <m/>
    <m/>
    <m/>
    <m/>
    <m/>
    <m/>
    <m/>
    <m/>
    <m/>
    <m/>
    <m/>
    <m/>
    <m/>
    <m/>
    <m/>
    <m/>
    <m/>
    <m/>
    <m/>
    <m/>
    <m/>
    <m/>
    <m/>
    <m/>
    <m/>
    <m/>
    <m/>
    <m/>
    <m/>
    <m/>
    <m/>
    <m/>
    <n v="6.87"/>
    <m/>
    <m/>
    <m/>
    <m/>
    <m/>
    <m/>
    <m/>
    <m/>
    <m/>
    <m/>
    <m/>
    <m/>
    <m/>
    <m/>
    <m/>
    <m/>
    <m/>
    <m/>
    <m/>
    <m/>
    <m/>
    <m/>
    <m/>
    <m/>
    <m/>
    <m/>
    <m/>
    <m/>
    <m/>
    <m/>
    <m/>
    <m/>
    <m/>
    <m/>
    <m/>
    <m/>
    <m/>
    <m/>
    <m/>
    <m/>
    <m/>
    <m/>
    <m/>
    <m/>
    <m/>
    <m/>
    <m/>
    <m/>
    <m/>
    <m/>
    <m/>
    <m/>
    <m/>
    <m/>
    <m/>
    <m/>
    <m/>
    <m/>
    <m/>
    <m/>
    <m/>
    <m/>
    <m/>
    <m/>
    <m/>
    <m/>
    <m/>
    <m/>
    <m/>
    <m/>
    <m/>
    <m/>
    <m/>
    <m/>
    <m/>
    <m/>
    <m/>
    <m/>
    <m/>
    <m/>
    <m/>
    <m/>
    <m/>
    <m/>
    <m/>
    <m/>
    <m/>
    <m/>
    <m/>
    <m/>
    <m/>
    <m/>
    <m/>
    <m/>
    <m/>
    <m/>
    <m/>
    <m/>
    <m/>
    <m/>
    <m/>
    <m/>
    <m/>
    <m/>
    <m/>
    <m/>
    <m/>
    <m/>
    <m/>
    <m/>
    <m/>
    <m/>
    <m/>
    <m/>
    <n v="8"/>
    <n v="1.18"/>
    <m/>
    <m/>
    <n v="6.87"/>
    <n v="0"/>
    <n v="6.87"/>
    <n v="9.18"/>
    <n v="16.05"/>
    <n v="1.9366749523372831E-4"/>
    <n v="0.42803738317757006"/>
  </r>
  <r>
    <n v="27"/>
    <n v="106"/>
    <s v="Quinsam R"/>
    <s v="OPS"/>
    <s v="124"/>
    <s v="Chinook"/>
    <s v="3"/>
    <x v="0"/>
    <x v="2"/>
    <n v="106"/>
    <x v="11"/>
    <s v="CK-29"/>
    <s v="EAST VANCOUVER ISLAND-NORTH_FA_0.x"/>
    <s v="M"/>
    <s v="H"/>
    <n v="106"/>
    <s v="Quinsam River H"/>
    <n v="106"/>
    <s v="Quinsam R"/>
    <s v="JNST"/>
    <s v="S"/>
    <x v="1"/>
    <s v="185064"/>
    <n v="0"/>
    <x v="807"/>
    <n v="2019"/>
    <s v="20190613"/>
    <s v="20190613"/>
    <n v="99"/>
    <n v="9.89"/>
    <s v="Delayed release."/>
    <s v="CWT"/>
    <s v="B"/>
    <x v="0"/>
    <s v="Y"/>
    <s v="Y"/>
    <s v="N"/>
    <n v="2.5999999999999999E-3"/>
    <s v="AD Clip"/>
    <n v="46366"/>
    <s v=""/>
    <n v="102295"/>
    <n v="2"/>
    <n v="37696"/>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27"/>
    <m/>
    <m/>
    <m/>
    <m/>
    <n v="1.39"/>
    <n v="1.83"/>
    <m/>
    <m/>
    <n v="0"/>
    <n v="6.27"/>
    <n v="6.27"/>
    <n v="3.22"/>
    <n v="9.4899999999999984"/>
    <n v="2.0467584005521284E-4"/>
    <n v="0.66069546891464703"/>
  </r>
  <r>
    <n v="27"/>
    <n v="106"/>
    <s v="Quinsam R"/>
    <s v="OPS"/>
    <s v="124"/>
    <s v="Chinook"/>
    <s v="3"/>
    <x v="0"/>
    <x v="2"/>
    <n v="106"/>
    <x v="11"/>
    <s v="CK-29"/>
    <s v="EAST VANCOUVER ISLAND-NORTH_FA_0.x"/>
    <s v="M"/>
    <s v="H"/>
    <n v="106"/>
    <s v="Quinsam River H"/>
    <n v="106"/>
    <s v="Quinsam R"/>
    <s v="JNST"/>
    <s v="S"/>
    <x v="1"/>
    <s v="185064"/>
    <n v="0"/>
    <x v="807"/>
    <n v="2019"/>
    <s v="20190613"/>
    <s v="20190613"/>
    <n v="99"/>
    <n v="9.89"/>
    <s v="Delayed release."/>
    <s v="CWT"/>
    <s v="B"/>
    <x v="0"/>
    <s v="Y"/>
    <s v="Y"/>
    <s v="N"/>
    <n v="2.5999999999999999E-3"/>
    <s v="AD Clip"/>
    <n v="46366"/>
    <s v=""/>
    <n v="102295"/>
    <n v="3"/>
    <n v="37696"/>
    <n v="2021"/>
    <m/>
    <m/>
    <m/>
    <m/>
    <m/>
    <m/>
    <m/>
    <m/>
    <m/>
    <m/>
    <m/>
    <m/>
    <m/>
    <m/>
    <m/>
    <m/>
    <m/>
    <m/>
    <m/>
    <m/>
    <m/>
    <m/>
    <m/>
    <m/>
    <m/>
    <m/>
    <m/>
    <m/>
    <n v="3.27"/>
    <m/>
    <m/>
    <m/>
    <m/>
    <m/>
    <m/>
    <m/>
    <m/>
    <m/>
    <m/>
    <m/>
    <m/>
    <m/>
    <m/>
    <m/>
    <m/>
    <m/>
    <m/>
    <m/>
    <m/>
    <m/>
    <m/>
    <m/>
    <m/>
    <m/>
    <m/>
    <m/>
    <m/>
    <m/>
    <m/>
    <m/>
    <m/>
    <m/>
    <m/>
    <m/>
    <m/>
    <m/>
    <m/>
    <m/>
    <m/>
    <m/>
    <m/>
    <m/>
    <m/>
    <m/>
    <m/>
    <m/>
    <m/>
    <m/>
    <m/>
    <m/>
    <m/>
    <m/>
    <m/>
    <m/>
    <m/>
    <m/>
    <m/>
    <m/>
    <m/>
    <m/>
    <m/>
    <m/>
    <m/>
    <m/>
    <m/>
    <m/>
    <m/>
    <m/>
    <m/>
    <m/>
    <m/>
    <m/>
    <m/>
    <m/>
    <m/>
    <m/>
    <m/>
    <m/>
    <m/>
    <m/>
    <m/>
    <m/>
    <m/>
    <m/>
    <m/>
    <m/>
    <m/>
    <m/>
    <m/>
    <m/>
    <m/>
    <m/>
    <m/>
    <m/>
    <m/>
    <m/>
    <m/>
    <m/>
    <m/>
    <m/>
    <m/>
    <m/>
    <m/>
    <m/>
    <m/>
    <m/>
    <m/>
    <m/>
    <m/>
    <m/>
    <m/>
    <m/>
    <m/>
    <m/>
    <m/>
    <m/>
    <m/>
    <m/>
    <m/>
    <m/>
    <m/>
    <m/>
    <m/>
    <m/>
    <m/>
    <m/>
    <m/>
    <m/>
    <m/>
    <n v="14.19"/>
    <m/>
    <m/>
    <m/>
    <m/>
    <n v="19.55"/>
    <n v="20.079999999999998"/>
    <m/>
    <m/>
    <n v="3.27"/>
    <n v="14.19"/>
    <n v="17.46"/>
    <n v="39.630000000000003"/>
    <n v="57.09"/>
    <n v="1.2312901695207695E-3"/>
    <n v="0.30583289542827113"/>
  </r>
  <r>
    <n v="27"/>
    <n v="106"/>
    <s v="Quinsam R"/>
    <s v="OPS"/>
    <s v="124"/>
    <s v="Chinook"/>
    <s v="3"/>
    <x v="0"/>
    <x v="2"/>
    <n v="106"/>
    <x v="11"/>
    <s v="CK-29"/>
    <s v="EAST VANCOUVER ISLAND-NORTH_FA_0.x"/>
    <s v="M"/>
    <s v="H"/>
    <n v="106"/>
    <s v="Quinsam River H"/>
    <n v="106"/>
    <s v="Quinsam R"/>
    <s v="JNST"/>
    <s v="S"/>
    <x v="1"/>
    <s v="185064"/>
    <n v="0"/>
    <x v="807"/>
    <n v="2019"/>
    <s v="20190613"/>
    <s v="20190613"/>
    <n v="99"/>
    <n v="9.89"/>
    <s v="Delayed release."/>
    <s v="CWT"/>
    <s v="B"/>
    <x v="0"/>
    <s v="Y"/>
    <s v="Y"/>
    <s v="N"/>
    <n v="2.5999999999999999E-3"/>
    <s v="AD Clip"/>
    <n v="46366"/>
    <s v=""/>
    <n v="102295"/>
    <n v="4"/>
    <n v="37696"/>
    <n v="2022"/>
    <m/>
    <m/>
    <m/>
    <m/>
    <m/>
    <m/>
    <m/>
    <m/>
    <m/>
    <m/>
    <m/>
    <m/>
    <m/>
    <m/>
    <m/>
    <m/>
    <m/>
    <m/>
    <m/>
    <m/>
    <m/>
    <m/>
    <m/>
    <m/>
    <m/>
    <m/>
    <m/>
    <m/>
    <n v="8.1999999999999993"/>
    <m/>
    <m/>
    <m/>
    <m/>
    <m/>
    <m/>
    <m/>
    <m/>
    <m/>
    <m/>
    <m/>
    <m/>
    <m/>
    <m/>
    <m/>
    <m/>
    <m/>
    <m/>
    <m/>
    <m/>
    <n v="10.9"/>
    <m/>
    <m/>
    <m/>
    <m/>
    <m/>
    <m/>
    <m/>
    <m/>
    <m/>
    <n v="4.4000000000000004"/>
    <m/>
    <m/>
    <m/>
    <m/>
    <m/>
    <m/>
    <m/>
    <m/>
    <m/>
    <m/>
    <m/>
    <m/>
    <m/>
    <m/>
    <m/>
    <m/>
    <m/>
    <m/>
    <m/>
    <m/>
    <m/>
    <m/>
    <m/>
    <m/>
    <m/>
    <m/>
    <m/>
    <m/>
    <m/>
    <m/>
    <m/>
    <m/>
    <m/>
    <m/>
    <m/>
    <m/>
    <m/>
    <m/>
    <m/>
    <m/>
    <m/>
    <m/>
    <m/>
    <m/>
    <m/>
    <m/>
    <m/>
    <m/>
    <m/>
    <m/>
    <m/>
    <m/>
    <m/>
    <m/>
    <m/>
    <m/>
    <m/>
    <m/>
    <m/>
    <m/>
    <m/>
    <m/>
    <m/>
    <n v="6.19"/>
    <m/>
    <m/>
    <m/>
    <m/>
    <m/>
    <m/>
    <m/>
    <m/>
    <m/>
    <m/>
    <m/>
    <m/>
    <m/>
    <m/>
    <m/>
    <m/>
    <n v="5.76"/>
    <m/>
    <m/>
    <m/>
    <m/>
    <m/>
    <m/>
    <n v="17.28"/>
    <m/>
    <m/>
    <m/>
    <m/>
    <m/>
    <m/>
    <m/>
    <m/>
    <m/>
    <m/>
    <m/>
    <n v="27.51"/>
    <m/>
    <m/>
    <m/>
    <m/>
    <n v="39.36"/>
    <n v="68.52"/>
    <n v="8"/>
    <m/>
    <n v="52.73"/>
    <n v="27.51"/>
    <n v="80.239999999999995"/>
    <n v="115.88"/>
    <n v="196.12"/>
    <n v="4.2298235776215328E-3"/>
    <n v="0.40913726290026509"/>
  </r>
  <r>
    <n v="27"/>
    <n v="106"/>
    <s v="Quinsam R"/>
    <s v="OPS"/>
    <s v="124"/>
    <s v="Chinook"/>
    <s v="3"/>
    <x v="0"/>
    <x v="2"/>
    <n v="106"/>
    <x v="11"/>
    <s v="CK-29"/>
    <s v="EAST VANCOUVER ISLAND-NORTH_FA_0.x"/>
    <s v="M"/>
    <s v="H"/>
    <n v="106"/>
    <s v="Quinsam River H"/>
    <n v="106"/>
    <s v="Quinsam R"/>
    <s v="JNST"/>
    <s v="S"/>
    <x v="1"/>
    <s v="185064"/>
    <n v="0"/>
    <x v="807"/>
    <n v="2019"/>
    <s v="20190613"/>
    <s v="20190613"/>
    <n v="99"/>
    <n v="9.89"/>
    <s v="Delayed release."/>
    <s v="CWT"/>
    <s v="B"/>
    <x v="0"/>
    <s v="Y"/>
    <s v="Y"/>
    <s v="N"/>
    <n v="2.5999999999999999E-3"/>
    <s v="AD Clip"/>
    <n v="46366"/>
    <n v="46366"/>
    <n v="102295"/>
    <n v="5"/>
    <n v="37696"/>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1300000000000008"/>
    <m/>
    <m/>
    <m/>
    <m/>
    <n v="11"/>
    <n v="2.1800000000000002"/>
    <n v="3.53"/>
    <m/>
    <n v="0"/>
    <n v="8.1300000000000008"/>
    <n v="8.1300000000000008"/>
    <n v="16.71"/>
    <n v="24.840000000000003"/>
    <n v="5.3573739377992501E-4"/>
    <n v="0.32729468599033817"/>
  </r>
  <r>
    <n v="27"/>
    <n v="106"/>
    <s v="Quinsam R"/>
    <s v="OPS"/>
    <s v="124"/>
    <s v="Chinook"/>
    <s v="3"/>
    <x v="0"/>
    <x v="2"/>
    <n v="106"/>
    <x v="11"/>
    <s v="CK-29"/>
    <s v="EAST VANCOUVER ISLAND-NORTH_FA_0.x"/>
    <s v="M"/>
    <s v="H"/>
    <n v="106"/>
    <s v="Quinsam River H"/>
    <n v="106"/>
    <s v="Quinsam R"/>
    <s v="JNST"/>
    <s v="S"/>
    <x v="1"/>
    <s v="185065"/>
    <n v="0"/>
    <x v="808"/>
    <n v="2019"/>
    <s v="20190508"/>
    <s v="20190510"/>
    <n v="76"/>
    <n v="4.3600000000000003"/>
    <m/>
    <s v="CWT"/>
    <s v="P"/>
    <x v="0"/>
    <s v="Y"/>
    <s v="Y"/>
    <s v="Y"/>
    <n v="1E-3"/>
    <s v="AD Clip"/>
    <n v="40438"/>
    <s v=""/>
    <n v="207777"/>
    <n v="2"/>
    <n v="37689"/>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8"/>
    <n v="0.6"/>
    <m/>
    <m/>
    <n v="0"/>
    <n v="0"/>
    <n v="0"/>
    <n v="1.08"/>
    <n v="1.08"/>
    <n v="2.6707552302289928E-5"/>
    <n v="0"/>
  </r>
  <r>
    <n v="27"/>
    <n v="106"/>
    <s v="Quinsam R"/>
    <s v="OPS"/>
    <s v="124"/>
    <s v="Chinook"/>
    <s v="3"/>
    <x v="0"/>
    <x v="2"/>
    <n v="106"/>
    <x v="11"/>
    <s v="CK-29"/>
    <s v="EAST VANCOUVER ISLAND-NORTH_FA_0.x"/>
    <s v="M"/>
    <s v="H"/>
    <n v="106"/>
    <s v="Quinsam River H"/>
    <n v="106"/>
    <s v="Quinsam R"/>
    <s v="JNST"/>
    <s v="S"/>
    <x v="1"/>
    <s v="185065"/>
    <n v="0"/>
    <x v="808"/>
    <n v="2019"/>
    <s v="20190508"/>
    <s v="20190510"/>
    <n v="76"/>
    <n v="4.3600000000000003"/>
    <m/>
    <s v="CWT"/>
    <s v="P"/>
    <x v="0"/>
    <s v="Y"/>
    <s v="Y"/>
    <s v="Y"/>
    <n v="1E-3"/>
    <s v="AD Clip"/>
    <n v="40438"/>
    <s v=""/>
    <n v="207777"/>
    <n v="3"/>
    <n v="37689"/>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
    <n v="4.53"/>
    <m/>
    <m/>
    <n v="0"/>
    <n v="0"/>
    <n v="0"/>
    <n v="9.5299999999999994"/>
    <n v="9.5300000000000011"/>
    <n v="2.3566941985261389E-4"/>
    <n v="0"/>
  </r>
  <r>
    <n v="27"/>
    <n v="106"/>
    <s v="Quinsam R"/>
    <s v="OPS"/>
    <s v="124"/>
    <s v="Chinook"/>
    <s v="3"/>
    <x v="0"/>
    <x v="2"/>
    <n v="106"/>
    <x v="11"/>
    <s v="CK-29"/>
    <s v="EAST VANCOUVER ISLAND-NORTH_FA_0.x"/>
    <s v="M"/>
    <s v="H"/>
    <n v="106"/>
    <s v="Quinsam River H"/>
    <n v="106"/>
    <s v="Quinsam R"/>
    <s v="JNST"/>
    <s v="S"/>
    <x v="1"/>
    <s v="185065"/>
    <n v="0"/>
    <x v="808"/>
    <n v="2019"/>
    <s v="20190508"/>
    <s v="20190510"/>
    <n v="76"/>
    <n v="4.3600000000000003"/>
    <m/>
    <s v="CWT"/>
    <s v="P"/>
    <x v="0"/>
    <s v="Y"/>
    <s v="Y"/>
    <s v="Y"/>
    <n v="1E-3"/>
    <s v="AD Clip"/>
    <n v="40438"/>
    <s v=""/>
    <n v="207777"/>
    <n v="4"/>
    <n v="37689"/>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2"/>
    <m/>
    <m/>
    <m/>
    <m/>
    <n v="15.15"/>
    <n v="19.91"/>
    <n v="8"/>
    <m/>
    <n v="0"/>
    <n v="4.2"/>
    <n v="4.2"/>
    <n v="43.06"/>
    <n v="47.260000000000005"/>
    <n v="1.1687027053761314E-3"/>
    <n v="8.8870080406263222E-2"/>
  </r>
  <r>
    <n v="27"/>
    <n v="106"/>
    <s v="Quinsam R"/>
    <s v="OPS"/>
    <s v="124"/>
    <s v="Chinook"/>
    <s v="3"/>
    <x v="0"/>
    <x v="2"/>
    <n v="106"/>
    <x v="11"/>
    <s v="CK-29"/>
    <s v="EAST VANCOUVER ISLAND-NORTH_FA_0.x"/>
    <s v="M"/>
    <s v="H"/>
    <n v="106"/>
    <s v="Quinsam River H"/>
    <n v="106"/>
    <s v="Quinsam R"/>
    <s v="JNST"/>
    <s v="S"/>
    <x v="1"/>
    <s v="185065"/>
    <n v="0"/>
    <x v="808"/>
    <n v="2019"/>
    <s v="20190508"/>
    <s v="20190510"/>
    <n v="76"/>
    <n v="4.3600000000000003"/>
    <m/>
    <s v="CWT"/>
    <s v="P"/>
    <x v="0"/>
    <s v="Y"/>
    <s v="Y"/>
    <s v="Y"/>
    <n v="1E-3"/>
    <s v="AD Clip"/>
    <n v="40438"/>
    <n v="40438"/>
    <n v="207777"/>
    <n v="5"/>
    <n v="37689"/>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n v="7.57"/>
    <m/>
    <m/>
    <m/>
    <m/>
    <m/>
    <m/>
    <m/>
    <m/>
    <m/>
    <m/>
    <m/>
    <m/>
    <m/>
    <m/>
    <m/>
    <m/>
    <m/>
    <m/>
    <m/>
    <m/>
    <m/>
    <m/>
    <n v="4.3099999999999996"/>
    <m/>
    <m/>
    <m/>
    <m/>
    <n v="7"/>
    <n v="0.94"/>
    <m/>
    <m/>
    <n v="7.57"/>
    <n v="4.3099999999999996"/>
    <n v="11.88"/>
    <n v="7.94"/>
    <n v="19.82"/>
    <n v="4.9013304317720955E-4"/>
    <n v="0.5993945509586277"/>
  </r>
  <r>
    <n v="27"/>
    <n v="106"/>
    <s v="Quinsam R"/>
    <s v="OPS"/>
    <s v="124"/>
    <s v="Chinook"/>
    <s v="3"/>
    <x v="0"/>
    <x v="2"/>
    <n v="106"/>
    <x v="11"/>
    <s v="CK-29"/>
    <s v="EAST VANCOUVER ISLAND-NORTH_FA_0.x"/>
    <s v="M"/>
    <s v="H"/>
    <n v="106"/>
    <s v="Quinsam River H"/>
    <n v="106"/>
    <s v="Quinsam R"/>
    <s v="JNST"/>
    <s v="S"/>
    <x v="1"/>
    <s v="185174"/>
    <n v="0"/>
    <x v="809"/>
    <n v="2019"/>
    <s v="20190513"/>
    <s v="20190513"/>
    <n v="87"/>
    <n v="6.64"/>
    <m/>
    <s v="CWT"/>
    <s v="P"/>
    <x v="0"/>
    <s v="Y"/>
    <s v="Y"/>
    <s v="Y"/>
    <n v="2.5000000000000001E-3"/>
    <s v="AD Clip"/>
    <n v="56008"/>
    <s v=""/>
    <n v="186793"/>
    <n v="2"/>
    <n v="37692"/>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8"/>
    <n v="0.6"/>
    <m/>
    <m/>
    <n v="0"/>
    <n v="0"/>
    <n v="0"/>
    <n v="1.08"/>
    <n v="1.08"/>
    <n v="1.9282959577203259E-5"/>
    <n v="0"/>
  </r>
  <r>
    <n v="27"/>
    <n v="106"/>
    <s v="Quinsam R"/>
    <s v="OPS"/>
    <s v="124"/>
    <s v="Chinook"/>
    <s v="3"/>
    <x v="0"/>
    <x v="2"/>
    <n v="106"/>
    <x v="11"/>
    <s v="CK-29"/>
    <s v="EAST VANCOUVER ISLAND-NORTH_FA_0.x"/>
    <s v="M"/>
    <s v="H"/>
    <n v="106"/>
    <s v="Quinsam River H"/>
    <n v="106"/>
    <s v="Quinsam R"/>
    <s v="JNST"/>
    <s v="S"/>
    <x v="1"/>
    <s v="185174"/>
    <n v="0"/>
    <x v="809"/>
    <n v="2019"/>
    <s v="20190513"/>
    <s v="20190513"/>
    <n v="87"/>
    <n v="6.64"/>
    <m/>
    <s v="CWT"/>
    <s v="P"/>
    <x v="0"/>
    <s v="Y"/>
    <s v="Y"/>
    <s v="Y"/>
    <n v="2.5000000000000001E-3"/>
    <s v="AD Clip"/>
    <n v="56008"/>
    <s v=""/>
    <n v="186793"/>
    <n v="3"/>
    <n v="37692"/>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4"/>
    <m/>
    <m/>
    <m/>
    <m/>
    <m/>
    <m/>
    <m/>
    <m/>
    <m/>
    <m/>
    <m/>
    <n v="15.71"/>
    <m/>
    <m/>
    <m/>
    <m/>
    <n v="15.32"/>
    <n v="20.97"/>
    <m/>
    <m/>
    <n v="8.4"/>
    <n v="15.71"/>
    <n v="24.11"/>
    <n v="36.29"/>
    <n v="60.4"/>
    <n v="1.0784173689472932E-3"/>
    <n v="0.39917218543046357"/>
  </r>
  <r>
    <n v="27"/>
    <n v="106"/>
    <s v="Quinsam R"/>
    <s v="OPS"/>
    <s v="124"/>
    <s v="Chinook"/>
    <s v="3"/>
    <x v="0"/>
    <x v="2"/>
    <n v="106"/>
    <x v="11"/>
    <s v="CK-29"/>
    <s v="EAST VANCOUVER ISLAND-NORTH_FA_0.x"/>
    <s v="M"/>
    <s v="H"/>
    <n v="106"/>
    <s v="Quinsam River H"/>
    <n v="106"/>
    <s v="Quinsam R"/>
    <s v="JNST"/>
    <s v="S"/>
    <x v="1"/>
    <s v="185174"/>
    <n v="0"/>
    <x v="809"/>
    <n v="2019"/>
    <s v="20190513"/>
    <s v="20190513"/>
    <n v="87"/>
    <n v="6.64"/>
    <m/>
    <s v="CWT"/>
    <s v="P"/>
    <x v="0"/>
    <s v="Y"/>
    <s v="Y"/>
    <s v="Y"/>
    <n v="2.5000000000000001E-3"/>
    <s v="AD Clip"/>
    <n v="56008"/>
    <s v=""/>
    <n v="186793"/>
    <n v="4"/>
    <n v="37692"/>
    <n v="2022"/>
    <m/>
    <m/>
    <m/>
    <m/>
    <m/>
    <m/>
    <m/>
    <m/>
    <m/>
    <m/>
    <m/>
    <m/>
    <m/>
    <m/>
    <m/>
    <m/>
    <m/>
    <m/>
    <m/>
    <m/>
    <m/>
    <m/>
    <m/>
    <m/>
    <m/>
    <m/>
    <m/>
    <m/>
    <m/>
    <m/>
    <m/>
    <m/>
    <m/>
    <m/>
    <m/>
    <m/>
    <m/>
    <m/>
    <m/>
    <m/>
    <m/>
    <m/>
    <m/>
    <m/>
    <m/>
    <m/>
    <m/>
    <m/>
    <m/>
    <n v="4.4000000000000004"/>
    <m/>
    <m/>
    <m/>
    <m/>
    <m/>
    <m/>
    <m/>
    <m/>
    <m/>
    <m/>
    <m/>
    <m/>
    <m/>
    <m/>
    <m/>
    <m/>
    <m/>
    <m/>
    <m/>
    <m/>
    <m/>
    <m/>
    <m/>
    <m/>
    <m/>
    <m/>
    <m/>
    <m/>
    <m/>
    <m/>
    <m/>
    <m/>
    <m/>
    <m/>
    <m/>
    <m/>
    <m/>
    <m/>
    <m/>
    <m/>
    <m/>
    <m/>
    <m/>
    <m/>
    <m/>
    <m/>
    <m/>
    <m/>
    <m/>
    <m/>
    <m/>
    <m/>
    <m/>
    <m/>
    <m/>
    <m/>
    <m/>
    <m/>
    <m/>
    <m/>
    <m/>
    <m/>
    <m/>
    <m/>
    <m/>
    <m/>
    <m/>
    <m/>
    <m/>
    <m/>
    <m/>
    <m/>
    <m/>
    <m/>
    <m/>
    <m/>
    <m/>
    <m/>
    <m/>
    <m/>
    <m/>
    <m/>
    <m/>
    <m/>
    <m/>
    <m/>
    <n v="17.28"/>
    <m/>
    <m/>
    <m/>
    <m/>
    <m/>
    <m/>
    <m/>
    <m/>
    <m/>
    <m/>
    <n v="11.52"/>
    <m/>
    <m/>
    <m/>
    <m/>
    <m/>
    <m/>
    <m/>
    <m/>
    <m/>
    <m/>
    <m/>
    <n v="8.3800000000000008"/>
    <m/>
    <m/>
    <m/>
    <m/>
    <n v="19.170000000000002"/>
    <n v="31.06"/>
    <n v="7"/>
    <m/>
    <n v="33.200000000000003"/>
    <n v="8.3800000000000008"/>
    <n v="41.58"/>
    <n v="57.23"/>
    <n v="98.81"/>
    <n v="1.7642122553920868E-3"/>
    <n v="0.42080761056573218"/>
  </r>
  <r>
    <n v="27"/>
    <n v="106"/>
    <s v="Quinsam R"/>
    <s v="OPS"/>
    <s v="124"/>
    <s v="Chinook"/>
    <s v="3"/>
    <x v="0"/>
    <x v="2"/>
    <n v="106"/>
    <x v="11"/>
    <s v="CK-29"/>
    <s v="EAST VANCOUVER ISLAND-NORTH_FA_0.x"/>
    <s v="M"/>
    <s v="H"/>
    <n v="106"/>
    <s v="Quinsam River H"/>
    <n v="106"/>
    <s v="Quinsam R"/>
    <s v="JNST"/>
    <s v="S"/>
    <x v="1"/>
    <s v="185174"/>
    <n v="0"/>
    <x v="809"/>
    <n v="2019"/>
    <s v="20190513"/>
    <s v="20190513"/>
    <n v="87"/>
    <n v="6.64"/>
    <m/>
    <s v="CWT"/>
    <s v="P"/>
    <x v="0"/>
    <s v="Y"/>
    <s v="Y"/>
    <s v="Y"/>
    <n v="2.5000000000000001E-3"/>
    <s v="AD Clip"/>
    <n v="56008"/>
    <s v=""/>
    <n v="186793"/>
    <n v="5"/>
    <n v="37692"/>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
    <n v="0.51"/>
    <m/>
    <m/>
    <n v="0"/>
    <n v="0"/>
    <n v="0"/>
    <n v="4.51"/>
    <n v="4.51"/>
    <n v="8.0524210827024706E-5"/>
    <n v="0"/>
  </r>
  <r>
    <n v="27"/>
    <n v="106"/>
    <s v="Quinsam R"/>
    <s v="OPS"/>
    <s v="124"/>
    <s v="Chinook"/>
    <s v="3"/>
    <x v="0"/>
    <x v="2"/>
    <n v="106"/>
    <x v="11"/>
    <s v="CK-29"/>
    <s v="EAST VANCOUVER ISLAND-NORTH_FA_0.x"/>
    <s v="M"/>
    <s v="H"/>
    <n v="106"/>
    <s v="Quinsam River H"/>
    <n v="106"/>
    <s v="Quinsam R"/>
    <s v="JNST"/>
    <s v="S"/>
    <x v="1"/>
    <s v="185174"/>
    <n v="0"/>
    <x v="809"/>
    <n v="2019"/>
    <s v="20190513"/>
    <s v="20190513"/>
    <n v="87"/>
    <n v="6.64"/>
    <m/>
    <s v="CWT"/>
    <s v="P"/>
    <x v="0"/>
    <s v="Y"/>
    <s v="Y"/>
    <s v="Y"/>
    <n v="2.5000000000000001E-3"/>
    <s v="AD Clip"/>
    <n v="56008"/>
    <n v="56008"/>
    <n v="186793"/>
    <n v="6"/>
    <n v="37692"/>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0.37"/>
    <m/>
    <m/>
    <n v="0"/>
    <n v="0"/>
    <n v="0"/>
    <n v="1.37"/>
    <n v="1.37"/>
    <n v="2.4460791315526356E-5"/>
    <n v="0"/>
  </r>
  <r>
    <n v="27"/>
    <n v="106"/>
    <s v="Quinsam R"/>
    <s v="OPS"/>
    <s v="124"/>
    <s v="Chinook"/>
    <s v="3"/>
    <x v="0"/>
    <x v="2"/>
    <n v="106"/>
    <x v="11"/>
    <s v="CK-29"/>
    <s v="EAST VANCOUVER ISLAND-NORTH_FA_0.x"/>
    <s v="M"/>
    <s v="H"/>
    <n v="106"/>
    <s v="Quinsam River H"/>
    <n v="106"/>
    <s v="Quinsam R"/>
    <s v="JNST"/>
    <s v="S"/>
    <x v="1"/>
    <s v="185175"/>
    <n v="0"/>
    <x v="810"/>
    <n v="2019"/>
    <s v="20190513"/>
    <s v="20190513"/>
    <n v="87"/>
    <n v="6.8"/>
    <m/>
    <s v="CWT"/>
    <s v="P"/>
    <x v="0"/>
    <s v="Y"/>
    <s v="Y"/>
    <s v="Y"/>
    <n v="9.4000000000000004E-3"/>
    <s v="AD Clip"/>
    <n v="54688"/>
    <s v=""/>
    <n v="190209"/>
    <n v="2"/>
    <n v="37693"/>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9"/>
    <n v="1.83"/>
    <m/>
    <m/>
    <n v="0"/>
    <n v="0"/>
    <n v="0"/>
    <n v="3.22"/>
    <n v="3.2199999999999998"/>
    <n v="5.8879461673493268E-5"/>
    <n v="0"/>
  </r>
  <r>
    <n v="27"/>
    <n v="106"/>
    <s v="Quinsam R"/>
    <s v="OPS"/>
    <s v="124"/>
    <s v="Chinook"/>
    <s v="3"/>
    <x v="0"/>
    <x v="2"/>
    <n v="106"/>
    <x v="11"/>
    <s v="CK-29"/>
    <s v="EAST VANCOUVER ISLAND-NORTH_FA_0.x"/>
    <s v="M"/>
    <s v="H"/>
    <n v="106"/>
    <s v="Quinsam River H"/>
    <n v="106"/>
    <s v="Quinsam R"/>
    <s v="JNST"/>
    <s v="S"/>
    <x v="1"/>
    <s v="185175"/>
    <n v="0"/>
    <x v="810"/>
    <n v="2019"/>
    <s v="20190513"/>
    <s v="20190513"/>
    <n v="87"/>
    <n v="6.8"/>
    <m/>
    <s v="CWT"/>
    <s v="P"/>
    <x v="0"/>
    <s v="Y"/>
    <s v="Y"/>
    <s v="Y"/>
    <n v="9.4000000000000004E-3"/>
    <s v="AD Clip"/>
    <n v="54688"/>
    <s v=""/>
    <n v="190209"/>
    <n v="3"/>
    <n v="37693"/>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44"/>
    <m/>
    <m/>
    <m/>
    <m/>
    <m/>
    <m/>
    <m/>
    <m/>
    <m/>
    <m/>
    <m/>
    <n v="6.21"/>
    <m/>
    <m/>
    <m/>
    <m/>
    <n v="10.01"/>
    <n v="14.17"/>
    <m/>
    <m/>
    <n v="8.44"/>
    <n v="6.21"/>
    <n v="14.65"/>
    <n v="24.18"/>
    <n v="38.83"/>
    <n v="7.1002779403159743E-4"/>
    <n v="0.37728560391449911"/>
  </r>
  <r>
    <n v="27"/>
    <n v="106"/>
    <s v="Quinsam R"/>
    <s v="OPS"/>
    <s v="124"/>
    <s v="Chinook"/>
    <s v="3"/>
    <x v="0"/>
    <x v="2"/>
    <n v="106"/>
    <x v="11"/>
    <s v="CK-29"/>
    <s v="EAST VANCOUVER ISLAND-NORTH_FA_0.x"/>
    <s v="M"/>
    <s v="H"/>
    <n v="106"/>
    <s v="Quinsam River H"/>
    <n v="106"/>
    <s v="Quinsam R"/>
    <s v="JNST"/>
    <s v="S"/>
    <x v="1"/>
    <s v="185175"/>
    <n v="0"/>
    <x v="810"/>
    <n v="2019"/>
    <s v="20190513"/>
    <s v="20190513"/>
    <n v="87"/>
    <n v="6.8"/>
    <m/>
    <s v="CWT"/>
    <s v="P"/>
    <x v="0"/>
    <s v="Y"/>
    <s v="Y"/>
    <s v="Y"/>
    <n v="9.4000000000000004E-3"/>
    <s v="AD Clip"/>
    <n v="54688"/>
    <s v=""/>
    <n v="190209"/>
    <n v="4"/>
    <n v="37693"/>
    <n v="2022"/>
    <m/>
    <m/>
    <m/>
    <m/>
    <m/>
    <m/>
    <m/>
    <m/>
    <m/>
    <m/>
    <m/>
    <m/>
    <m/>
    <n v="3.22"/>
    <m/>
    <m/>
    <m/>
    <m/>
    <m/>
    <m/>
    <m/>
    <m/>
    <m/>
    <m/>
    <m/>
    <m/>
    <m/>
    <m/>
    <n v="4.0999999999999996"/>
    <m/>
    <m/>
    <m/>
    <m/>
    <m/>
    <m/>
    <m/>
    <m/>
    <m/>
    <m/>
    <m/>
    <m/>
    <m/>
    <m/>
    <m/>
    <m/>
    <m/>
    <m/>
    <m/>
    <m/>
    <n v="4.4000000000000004"/>
    <m/>
    <m/>
    <m/>
    <m/>
    <m/>
    <m/>
    <m/>
    <m/>
    <m/>
    <m/>
    <m/>
    <m/>
    <m/>
    <m/>
    <m/>
    <m/>
    <m/>
    <m/>
    <m/>
    <m/>
    <m/>
    <m/>
    <m/>
    <m/>
    <m/>
    <m/>
    <m/>
    <m/>
    <m/>
    <m/>
    <m/>
    <m/>
    <m/>
    <m/>
    <m/>
    <m/>
    <m/>
    <m/>
    <m/>
    <m/>
    <m/>
    <m/>
    <m/>
    <m/>
    <m/>
    <m/>
    <m/>
    <m/>
    <m/>
    <m/>
    <m/>
    <m/>
    <m/>
    <m/>
    <m/>
    <m/>
    <m/>
    <m/>
    <m/>
    <m/>
    <m/>
    <m/>
    <m/>
    <m/>
    <m/>
    <m/>
    <m/>
    <m/>
    <m/>
    <m/>
    <m/>
    <m/>
    <m/>
    <m/>
    <m/>
    <m/>
    <m/>
    <m/>
    <m/>
    <m/>
    <m/>
    <m/>
    <m/>
    <m/>
    <m/>
    <m/>
    <n v="5.76"/>
    <m/>
    <m/>
    <m/>
    <m/>
    <m/>
    <m/>
    <m/>
    <m/>
    <m/>
    <m/>
    <m/>
    <m/>
    <m/>
    <m/>
    <m/>
    <m/>
    <m/>
    <m/>
    <m/>
    <m/>
    <m/>
    <m/>
    <n v="7.27"/>
    <m/>
    <m/>
    <m/>
    <m/>
    <n v="28.22"/>
    <n v="23.46"/>
    <n v="5"/>
    <m/>
    <n v="17.48"/>
    <n v="7.27"/>
    <n v="24.75"/>
    <n v="56.68"/>
    <n v="81.430000000000007"/>
    <n v="1.4889921006436514E-3"/>
    <n v="0.30394203610462972"/>
  </r>
  <r>
    <n v="27"/>
    <n v="106"/>
    <s v="Quinsam R"/>
    <s v="OPS"/>
    <s v="124"/>
    <s v="Chinook"/>
    <s v="3"/>
    <x v="0"/>
    <x v="2"/>
    <n v="106"/>
    <x v="11"/>
    <s v="CK-29"/>
    <s v="EAST VANCOUVER ISLAND-NORTH_FA_0.x"/>
    <s v="M"/>
    <s v="H"/>
    <n v="106"/>
    <s v="Quinsam River H"/>
    <n v="106"/>
    <s v="Quinsam R"/>
    <s v="JNST"/>
    <s v="S"/>
    <x v="1"/>
    <s v="185175"/>
    <n v="0"/>
    <x v="810"/>
    <n v="2019"/>
    <s v="20190513"/>
    <s v="20190513"/>
    <n v="87"/>
    <n v="6.8"/>
    <m/>
    <s v="CWT"/>
    <s v="P"/>
    <x v="0"/>
    <s v="Y"/>
    <s v="Y"/>
    <s v="Y"/>
    <n v="9.4000000000000004E-3"/>
    <s v="AD Clip"/>
    <n v="54688"/>
    <n v="54688"/>
    <n v="190209"/>
    <n v="5"/>
    <n v="37693"/>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54"/>
    <m/>
    <m/>
    <m/>
    <m/>
    <n v="4"/>
    <n v="0.81"/>
    <m/>
    <m/>
    <n v="0"/>
    <n v="5.54"/>
    <n v="5.54"/>
    <n v="4.8099999999999996"/>
    <n v="10.35"/>
    <n v="1.8925541252194265E-4"/>
    <n v="0.53526570048309186"/>
  </r>
  <r>
    <n v="27"/>
    <n v="106"/>
    <s v="Quinsam R"/>
    <s v="OPS"/>
    <s v="124"/>
    <s v="Chinook"/>
    <s v="3"/>
    <x v="0"/>
    <x v="2"/>
    <n v="106"/>
    <x v="11"/>
    <s v="CK-29"/>
    <s v="EAST VANCOUVER ISLAND-NORTH_FA_0.x"/>
    <s v="M"/>
    <s v="H"/>
    <n v="106"/>
    <s v="Quinsam River H"/>
    <n v="106"/>
    <s v="Quinsam R"/>
    <s v="JNST"/>
    <s v="S"/>
    <x v="1"/>
    <s v="185176"/>
    <n v="0"/>
    <x v="811"/>
    <n v="2019"/>
    <s v="20190513"/>
    <s v="20190513"/>
    <n v="87"/>
    <n v="6.7"/>
    <m/>
    <s v="CWT"/>
    <s v="P"/>
    <x v="0"/>
    <s v="Y"/>
    <s v="Y"/>
    <s v="Y"/>
    <n v="1.0500000000000001E-2"/>
    <s v="AD Clip"/>
    <n v="54805"/>
    <s v=""/>
    <n v="188159"/>
    <n v="3"/>
    <n v="37694"/>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5"/>
    <m/>
    <m/>
    <m/>
    <m/>
    <n v="6.88"/>
    <n v="6.23"/>
    <m/>
    <m/>
    <n v="0"/>
    <n v="4.5"/>
    <n v="4.5"/>
    <n v="13.11"/>
    <n v="17.61"/>
    <n v="3.2132104734969438E-4"/>
    <n v="0.25553662691652473"/>
  </r>
  <r>
    <n v="27"/>
    <n v="106"/>
    <s v="Quinsam R"/>
    <s v="OPS"/>
    <s v="124"/>
    <s v="Chinook"/>
    <s v="3"/>
    <x v="0"/>
    <x v="2"/>
    <n v="106"/>
    <x v="11"/>
    <s v="CK-29"/>
    <s v="EAST VANCOUVER ISLAND-NORTH_FA_0.x"/>
    <s v="M"/>
    <s v="H"/>
    <n v="106"/>
    <s v="Quinsam River H"/>
    <n v="106"/>
    <s v="Quinsam R"/>
    <s v="JNST"/>
    <s v="S"/>
    <x v="1"/>
    <s v="185176"/>
    <n v="0"/>
    <x v="811"/>
    <n v="2019"/>
    <s v="20190513"/>
    <s v="20190513"/>
    <n v="87"/>
    <n v="6.7"/>
    <m/>
    <s v="CWT"/>
    <s v="P"/>
    <x v="0"/>
    <s v="Y"/>
    <s v="Y"/>
    <s v="Y"/>
    <n v="1.0500000000000001E-2"/>
    <s v="AD Clip"/>
    <n v="54805"/>
    <s v=""/>
    <n v="188159"/>
    <n v="4"/>
    <n v="37694"/>
    <n v="2022"/>
    <m/>
    <m/>
    <m/>
    <m/>
    <m/>
    <m/>
    <m/>
    <m/>
    <m/>
    <m/>
    <m/>
    <m/>
    <m/>
    <n v="6.44"/>
    <m/>
    <m/>
    <m/>
    <m/>
    <m/>
    <m/>
    <m/>
    <m/>
    <m/>
    <m/>
    <m/>
    <m/>
    <m/>
    <m/>
    <m/>
    <m/>
    <m/>
    <m/>
    <m/>
    <m/>
    <m/>
    <m/>
    <m/>
    <m/>
    <m/>
    <m/>
    <m/>
    <m/>
    <m/>
    <m/>
    <m/>
    <m/>
    <m/>
    <m/>
    <m/>
    <m/>
    <m/>
    <m/>
    <m/>
    <m/>
    <m/>
    <m/>
    <m/>
    <m/>
    <m/>
    <m/>
    <m/>
    <m/>
    <m/>
    <m/>
    <m/>
    <m/>
    <m/>
    <m/>
    <n v="3.22"/>
    <m/>
    <m/>
    <m/>
    <m/>
    <m/>
    <m/>
    <m/>
    <m/>
    <m/>
    <m/>
    <m/>
    <m/>
    <m/>
    <m/>
    <m/>
    <m/>
    <m/>
    <m/>
    <m/>
    <m/>
    <m/>
    <m/>
    <m/>
    <m/>
    <m/>
    <m/>
    <m/>
    <m/>
    <m/>
    <m/>
    <m/>
    <m/>
    <m/>
    <m/>
    <m/>
    <m/>
    <m/>
    <m/>
    <m/>
    <m/>
    <m/>
    <m/>
    <m/>
    <m/>
    <m/>
    <m/>
    <m/>
    <m/>
    <m/>
    <m/>
    <m/>
    <m/>
    <m/>
    <m/>
    <m/>
    <m/>
    <m/>
    <m/>
    <m/>
    <m/>
    <m/>
    <m/>
    <m/>
    <m/>
    <m/>
    <m/>
    <m/>
    <m/>
    <m/>
    <m/>
    <m/>
    <m/>
    <m/>
    <m/>
    <m/>
    <m/>
    <m/>
    <m/>
    <n v="5.76"/>
    <m/>
    <m/>
    <m/>
    <m/>
    <m/>
    <m/>
    <m/>
    <m/>
    <m/>
    <m/>
    <m/>
    <n v="22.76"/>
    <m/>
    <m/>
    <m/>
    <m/>
    <n v="22.19"/>
    <n v="17.34"/>
    <n v="8"/>
    <m/>
    <n v="15.42"/>
    <n v="22.76"/>
    <n v="38.18"/>
    <n v="47.53"/>
    <n v="85.710000000000008"/>
    <n v="1.5639084025180186E-3"/>
    <n v="0.44545560611363899"/>
  </r>
  <r>
    <n v="27"/>
    <n v="106"/>
    <s v="Quinsam R"/>
    <s v="OPS"/>
    <s v="124"/>
    <s v="Chinook"/>
    <s v="3"/>
    <x v="0"/>
    <x v="2"/>
    <n v="106"/>
    <x v="11"/>
    <s v="CK-29"/>
    <s v="EAST VANCOUVER ISLAND-NORTH_FA_0.x"/>
    <s v="M"/>
    <s v="H"/>
    <n v="106"/>
    <s v="Quinsam River H"/>
    <n v="106"/>
    <s v="Quinsam R"/>
    <s v="JNST"/>
    <s v="S"/>
    <x v="1"/>
    <s v="185176"/>
    <n v="0"/>
    <x v="811"/>
    <n v="2019"/>
    <s v="20190513"/>
    <s v="20190513"/>
    <n v="87"/>
    <n v="6.7"/>
    <m/>
    <s v="CWT"/>
    <s v="P"/>
    <x v="0"/>
    <s v="Y"/>
    <s v="Y"/>
    <s v="Y"/>
    <n v="1.0500000000000001E-2"/>
    <s v="AD Clip"/>
    <n v="54805"/>
    <s v=""/>
    <n v="188159"/>
    <n v="5"/>
    <n v="37694"/>
    <n v="2023"/>
    <m/>
    <m/>
    <m/>
    <m/>
    <m/>
    <m/>
    <m/>
    <m/>
    <m/>
    <m/>
    <m/>
    <m/>
    <m/>
    <m/>
    <m/>
    <m/>
    <m/>
    <m/>
    <m/>
    <m/>
    <m/>
    <m/>
    <m/>
    <m/>
    <m/>
    <m/>
    <m/>
    <m/>
    <m/>
    <m/>
    <m/>
    <m/>
    <m/>
    <m/>
    <n v="5.59"/>
    <m/>
    <m/>
    <m/>
    <m/>
    <m/>
    <m/>
    <m/>
    <m/>
    <m/>
    <m/>
    <m/>
    <m/>
    <m/>
    <m/>
    <m/>
    <m/>
    <m/>
    <m/>
    <m/>
    <m/>
    <m/>
    <m/>
    <m/>
    <m/>
    <m/>
    <m/>
    <m/>
    <m/>
    <m/>
    <m/>
    <m/>
    <m/>
    <m/>
    <m/>
    <m/>
    <m/>
    <m/>
    <m/>
    <m/>
    <m/>
    <m/>
    <m/>
    <m/>
    <m/>
    <m/>
    <m/>
    <m/>
    <m/>
    <m/>
    <m/>
    <m/>
    <m/>
    <m/>
    <m/>
    <m/>
    <m/>
    <m/>
    <m/>
    <m/>
    <m/>
    <m/>
    <m/>
    <m/>
    <m/>
    <m/>
    <m/>
    <m/>
    <m/>
    <m/>
    <m/>
    <m/>
    <m/>
    <m/>
    <m/>
    <m/>
    <m/>
    <m/>
    <m/>
    <m/>
    <m/>
    <m/>
    <m/>
    <m/>
    <m/>
    <m/>
    <m/>
    <m/>
    <m/>
    <m/>
    <m/>
    <m/>
    <m/>
    <m/>
    <m/>
    <m/>
    <m/>
    <m/>
    <m/>
    <m/>
    <m/>
    <m/>
    <m/>
    <m/>
    <m/>
    <m/>
    <m/>
    <m/>
    <m/>
    <m/>
    <m/>
    <m/>
    <m/>
    <m/>
    <m/>
    <m/>
    <m/>
    <m/>
    <m/>
    <m/>
    <m/>
    <m/>
    <m/>
    <m/>
    <m/>
    <m/>
    <m/>
    <m/>
    <m/>
    <m/>
    <n v="9"/>
    <n v="1.61"/>
    <n v="2.29"/>
    <m/>
    <n v="5.59"/>
    <n v="0"/>
    <n v="5.59"/>
    <n v="12.9"/>
    <n v="18.489999999999998"/>
    <n v="3.3737797646200162E-4"/>
    <n v="0.30232558139534887"/>
  </r>
  <r>
    <n v="27"/>
    <n v="106"/>
    <s v="Quinsam R"/>
    <s v="OPS"/>
    <s v="124"/>
    <s v="Chinook"/>
    <s v="3"/>
    <x v="0"/>
    <x v="2"/>
    <n v="106"/>
    <x v="11"/>
    <s v="CK-29"/>
    <s v="EAST VANCOUVER ISLAND-NORTH_FA_0.x"/>
    <s v="M"/>
    <s v="H"/>
    <n v="106"/>
    <s v="Quinsam River H"/>
    <n v="106"/>
    <s v="Quinsam R"/>
    <s v="JNST"/>
    <s v="S"/>
    <x v="1"/>
    <s v="185176"/>
    <n v="0"/>
    <x v="811"/>
    <n v="2019"/>
    <s v="20190513"/>
    <s v="20190513"/>
    <n v="87"/>
    <n v="6.7"/>
    <m/>
    <s v="CWT"/>
    <s v="P"/>
    <x v="0"/>
    <s v="Y"/>
    <s v="Y"/>
    <s v="Y"/>
    <n v="1.0500000000000001E-2"/>
    <s v="AD Clip"/>
    <n v="54805"/>
    <n v="54805"/>
    <n v="188159"/>
    <n v="6"/>
    <n v="37694"/>
    <n v="2024"/>
    <m/>
    <m/>
    <m/>
    <m/>
    <m/>
    <m/>
    <m/>
    <m/>
    <m/>
    <m/>
    <m/>
    <m/>
    <m/>
    <m/>
    <m/>
    <m/>
    <m/>
    <m/>
    <m/>
    <m/>
    <m/>
    <m/>
    <m/>
    <m/>
    <m/>
    <m/>
    <m/>
    <m/>
    <n v="8.869999999999999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8699999999999992"/>
    <n v="0"/>
    <n v="8.8699999999999992"/>
    <n v="0"/>
    <n v="8.8699999999999992"/>
    <n v="1.6184654684791533E-4"/>
    <n v="1"/>
  </r>
  <r>
    <n v="27"/>
    <n v="106"/>
    <s v="Quinsam R"/>
    <s v="OPS"/>
    <s v="124"/>
    <s v="Chinook"/>
    <s v="3"/>
    <x v="0"/>
    <x v="2"/>
    <n v="106"/>
    <x v="11"/>
    <s v="CK-29"/>
    <s v="EAST VANCOUVER ISLAND-NORTH_FA_0.x"/>
    <s v="M"/>
    <s v="H"/>
    <n v="106"/>
    <s v="Quinsam River H"/>
    <n v="106"/>
    <s v="Quinsam R"/>
    <s v="JNST"/>
    <s v="S"/>
    <x v="1"/>
    <s v="185891"/>
    <n v="0"/>
    <x v="812"/>
    <n v="2019"/>
    <s v="20190506"/>
    <s v="20190506"/>
    <n v="88"/>
    <n v="6.87"/>
    <m/>
    <s v="CWT"/>
    <s v="P"/>
    <x v="0"/>
    <s v="Y"/>
    <s v="Y"/>
    <s v="Y"/>
    <n v="4.7000000000000002E-3"/>
    <s v="AD Clip"/>
    <n v="74662"/>
    <s v=""/>
    <n v="272498"/>
    <n v="2"/>
    <n v="37684"/>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34"/>
    <m/>
    <m/>
    <m/>
    <m/>
    <n v="1.39"/>
    <n v="1.83"/>
    <m/>
    <m/>
    <n v="0"/>
    <n v="3.34"/>
    <n v="3.34"/>
    <n v="3.22"/>
    <n v="6.56"/>
    <n v="8.786263427178484E-5"/>
    <n v="0.50914634146341464"/>
  </r>
  <r>
    <n v="27"/>
    <n v="106"/>
    <s v="Quinsam R"/>
    <s v="OPS"/>
    <s v="124"/>
    <s v="Chinook"/>
    <s v="3"/>
    <x v="0"/>
    <x v="2"/>
    <n v="106"/>
    <x v="11"/>
    <s v="CK-29"/>
    <s v="EAST VANCOUVER ISLAND-NORTH_FA_0.x"/>
    <s v="M"/>
    <s v="H"/>
    <n v="106"/>
    <s v="Quinsam River H"/>
    <n v="106"/>
    <s v="Quinsam R"/>
    <s v="JNST"/>
    <s v="S"/>
    <x v="1"/>
    <s v="185891"/>
    <n v="0"/>
    <x v="812"/>
    <n v="2019"/>
    <s v="20190506"/>
    <s v="20190506"/>
    <n v="88"/>
    <n v="6.87"/>
    <m/>
    <s v="CWT"/>
    <s v="P"/>
    <x v="0"/>
    <s v="Y"/>
    <s v="Y"/>
    <s v="Y"/>
    <n v="4.7000000000000002E-3"/>
    <s v="AD Clip"/>
    <n v="74662"/>
    <s v=""/>
    <n v="272498"/>
    <n v="3"/>
    <n v="37684"/>
    <n v="2021"/>
    <m/>
    <m/>
    <m/>
    <m/>
    <m/>
    <m/>
    <m/>
    <m/>
    <m/>
    <m/>
    <m/>
    <m/>
    <m/>
    <m/>
    <m/>
    <m/>
    <m/>
    <m/>
    <m/>
    <m/>
    <m/>
    <m/>
    <m/>
    <m/>
    <m/>
    <m/>
    <m/>
    <m/>
    <n v="3.27"/>
    <m/>
    <m/>
    <m/>
    <m/>
    <m/>
    <m/>
    <m/>
    <m/>
    <m/>
    <m/>
    <m/>
    <m/>
    <m/>
    <m/>
    <m/>
    <m/>
    <m/>
    <m/>
    <m/>
    <m/>
    <m/>
    <m/>
    <m/>
    <m/>
    <m/>
    <m/>
    <m/>
    <m/>
    <m/>
    <m/>
    <m/>
    <m/>
    <m/>
    <m/>
    <m/>
    <m/>
    <m/>
    <m/>
    <m/>
    <m/>
    <m/>
    <m/>
    <m/>
    <m/>
    <m/>
    <m/>
    <m/>
    <m/>
    <m/>
    <m/>
    <m/>
    <m/>
    <m/>
    <m/>
    <m/>
    <m/>
    <m/>
    <m/>
    <m/>
    <m/>
    <m/>
    <m/>
    <m/>
    <m/>
    <m/>
    <m/>
    <m/>
    <m/>
    <m/>
    <m/>
    <m/>
    <m/>
    <m/>
    <m/>
    <m/>
    <m/>
    <m/>
    <m/>
    <m/>
    <m/>
    <m/>
    <m/>
    <m/>
    <m/>
    <m/>
    <m/>
    <m/>
    <m/>
    <m/>
    <m/>
    <m/>
    <m/>
    <m/>
    <m/>
    <m/>
    <m/>
    <m/>
    <m/>
    <m/>
    <m/>
    <m/>
    <m/>
    <m/>
    <m/>
    <m/>
    <m/>
    <m/>
    <m/>
    <m/>
    <m/>
    <m/>
    <m/>
    <m/>
    <m/>
    <m/>
    <m/>
    <m/>
    <m/>
    <m/>
    <m/>
    <m/>
    <m/>
    <m/>
    <m/>
    <m/>
    <m/>
    <m/>
    <m/>
    <m/>
    <m/>
    <n v="4.0199999999999996"/>
    <m/>
    <m/>
    <m/>
    <m/>
    <n v="22.32"/>
    <n v="19.77"/>
    <n v="0.76"/>
    <m/>
    <n v="3.27"/>
    <n v="4.0199999999999996"/>
    <n v="7.29"/>
    <n v="42.85"/>
    <n v="50.139999999999993"/>
    <n v="6.7155982963220903E-4"/>
    <n v="0.14539289988033507"/>
  </r>
  <r>
    <n v="27"/>
    <n v="106"/>
    <s v="Quinsam R"/>
    <s v="OPS"/>
    <s v="124"/>
    <s v="Chinook"/>
    <s v="3"/>
    <x v="0"/>
    <x v="2"/>
    <n v="106"/>
    <x v="11"/>
    <s v="CK-29"/>
    <s v="EAST VANCOUVER ISLAND-NORTH_FA_0.x"/>
    <s v="M"/>
    <s v="H"/>
    <n v="106"/>
    <s v="Quinsam River H"/>
    <n v="106"/>
    <s v="Quinsam R"/>
    <s v="JNST"/>
    <s v="S"/>
    <x v="1"/>
    <s v="185891"/>
    <n v="0"/>
    <x v="812"/>
    <n v="2019"/>
    <s v="20190506"/>
    <s v="20190506"/>
    <n v="88"/>
    <n v="6.87"/>
    <m/>
    <s v="CWT"/>
    <s v="P"/>
    <x v="0"/>
    <s v="Y"/>
    <s v="Y"/>
    <s v="Y"/>
    <n v="4.7000000000000002E-3"/>
    <s v="AD Clip"/>
    <n v="74662"/>
    <s v=""/>
    <n v="272498"/>
    <n v="4"/>
    <n v="37684"/>
    <n v="2022"/>
    <m/>
    <m/>
    <m/>
    <m/>
    <m/>
    <m/>
    <m/>
    <m/>
    <m/>
    <m/>
    <m/>
    <m/>
    <m/>
    <n v="3.22"/>
    <m/>
    <m/>
    <m/>
    <m/>
    <m/>
    <m/>
    <m/>
    <m/>
    <m/>
    <m/>
    <m/>
    <m/>
    <n v="4.05"/>
    <m/>
    <n v="4.0999999999999996"/>
    <m/>
    <m/>
    <m/>
    <m/>
    <m/>
    <n v="8.1999999999999993"/>
    <m/>
    <m/>
    <m/>
    <m/>
    <m/>
    <m/>
    <m/>
    <m/>
    <m/>
    <m/>
    <m/>
    <m/>
    <m/>
    <m/>
    <m/>
    <m/>
    <m/>
    <m/>
    <m/>
    <m/>
    <m/>
    <m/>
    <m/>
    <m/>
    <m/>
    <m/>
    <m/>
    <m/>
    <m/>
    <m/>
    <m/>
    <m/>
    <m/>
    <m/>
    <m/>
    <m/>
    <m/>
    <m/>
    <m/>
    <m/>
    <m/>
    <m/>
    <m/>
    <m/>
    <m/>
    <m/>
    <m/>
    <m/>
    <m/>
    <m/>
    <m/>
    <m/>
    <m/>
    <m/>
    <m/>
    <m/>
    <m/>
    <m/>
    <m/>
    <m/>
    <m/>
    <m/>
    <m/>
    <m/>
    <m/>
    <m/>
    <m/>
    <m/>
    <m/>
    <m/>
    <m/>
    <m/>
    <m/>
    <m/>
    <m/>
    <m/>
    <m/>
    <m/>
    <m/>
    <m/>
    <m/>
    <m/>
    <m/>
    <m/>
    <m/>
    <m/>
    <m/>
    <m/>
    <m/>
    <m/>
    <m/>
    <m/>
    <m/>
    <m/>
    <m/>
    <m/>
    <m/>
    <m/>
    <m/>
    <m/>
    <m/>
    <m/>
    <m/>
    <m/>
    <m/>
    <n v="5.76"/>
    <m/>
    <m/>
    <m/>
    <m/>
    <m/>
    <m/>
    <n v="11.52"/>
    <m/>
    <m/>
    <m/>
    <m/>
    <m/>
    <m/>
    <m/>
    <m/>
    <m/>
    <m/>
    <m/>
    <n v="42.82"/>
    <m/>
    <m/>
    <m/>
    <m/>
    <n v="23.21"/>
    <n v="32.03"/>
    <n v="8"/>
    <m/>
    <n v="36.85"/>
    <n v="42.82"/>
    <n v="79.67"/>
    <n v="63.24"/>
    <n v="142.91"/>
    <n v="1.9140928450885322E-3"/>
    <n v="0.55748373101952275"/>
  </r>
  <r>
    <n v="27"/>
    <n v="106"/>
    <s v="Quinsam R"/>
    <s v="OPS"/>
    <s v="124"/>
    <s v="Chinook"/>
    <s v="3"/>
    <x v="0"/>
    <x v="2"/>
    <n v="106"/>
    <x v="11"/>
    <s v="CK-29"/>
    <s v="EAST VANCOUVER ISLAND-NORTH_FA_0.x"/>
    <s v="M"/>
    <s v="H"/>
    <n v="106"/>
    <s v="Quinsam River H"/>
    <n v="106"/>
    <s v="Quinsam R"/>
    <s v="JNST"/>
    <s v="S"/>
    <x v="1"/>
    <s v="185891"/>
    <n v="0"/>
    <x v="812"/>
    <n v="2019"/>
    <s v="20190506"/>
    <s v="20190506"/>
    <n v="88"/>
    <n v="6.87"/>
    <m/>
    <s v="CWT"/>
    <s v="P"/>
    <x v="0"/>
    <s v="Y"/>
    <s v="Y"/>
    <s v="Y"/>
    <n v="4.7000000000000002E-3"/>
    <s v="AD Clip"/>
    <n v="74662"/>
    <n v="74662"/>
    <n v="272498"/>
    <n v="5"/>
    <n v="37684"/>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81"/>
    <m/>
    <m/>
    <m/>
    <m/>
    <m/>
    <m/>
    <m/>
    <m/>
    <m/>
    <m/>
    <m/>
    <m/>
    <m/>
    <m/>
    <m/>
    <m/>
    <n v="13"/>
    <n v="2.57"/>
    <n v="2.4700000000000002"/>
    <m/>
    <n v="7.81"/>
    <n v="0"/>
    <n v="7.81"/>
    <n v="18.04"/>
    <n v="25.849999999999998"/>
    <n v="3.4622699633012776E-4"/>
    <n v="0.30212765957446808"/>
  </r>
  <r>
    <n v="27"/>
    <n v="106"/>
    <s v="Quinsam R"/>
    <s v="OPS"/>
    <s v="124"/>
    <s v="Chinook"/>
    <s v="3"/>
    <x v="0"/>
    <x v="2"/>
    <n v="106"/>
    <x v="11"/>
    <s v="CK-29"/>
    <s v="EAST VANCOUVER ISLAND-NORTH_FA_0.x"/>
    <s v="M"/>
    <s v="H"/>
    <n v="106"/>
    <s v="Quinsam River H"/>
    <n v="106"/>
    <s v="Quinsam R"/>
    <s v="JNST"/>
    <s v="S"/>
    <x v="1"/>
    <s v="185892"/>
    <n v="0"/>
    <x v="813"/>
    <n v="2019"/>
    <s v="20190506"/>
    <s v="20190506"/>
    <n v="87"/>
    <n v="6.58"/>
    <m/>
    <s v="CWT"/>
    <s v="P"/>
    <x v="0"/>
    <s v="Y"/>
    <s v="Y"/>
    <s v="Y"/>
    <n v="9.1999999999999998E-3"/>
    <s v="AD Clip"/>
    <n v="74334"/>
    <s v=""/>
    <n v="276390"/>
    <n v="2"/>
    <n v="37683"/>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3"/>
    <n v="1.27"/>
    <m/>
    <m/>
    <n v="0"/>
    <n v="0"/>
    <n v="0"/>
    <n v="2.1"/>
    <n v="2.1"/>
    <n v="2.8250867705222377E-5"/>
    <n v="0"/>
  </r>
  <r>
    <n v="27"/>
    <n v="106"/>
    <s v="Quinsam R"/>
    <s v="OPS"/>
    <s v="124"/>
    <s v="Chinook"/>
    <s v="3"/>
    <x v="0"/>
    <x v="2"/>
    <n v="106"/>
    <x v="11"/>
    <s v="CK-29"/>
    <s v="EAST VANCOUVER ISLAND-NORTH_FA_0.x"/>
    <s v="M"/>
    <s v="H"/>
    <n v="106"/>
    <s v="Quinsam River H"/>
    <n v="106"/>
    <s v="Quinsam R"/>
    <s v="JNST"/>
    <s v="S"/>
    <x v="1"/>
    <s v="185892"/>
    <n v="0"/>
    <x v="813"/>
    <n v="2019"/>
    <s v="20190506"/>
    <s v="20190506"/>
    <n v="87"/>
    <n v="6.58"/>
    <m/>
    <s v="CWT"/>
    <s v="P"/>
    <x v="0"/>
    <s v="Y"/>
    <s v="Y"/>
    <s v="Y"/>
    <n v="9.1999999999999998E-3"/>
    <s v="AD Clip"/>
    <n v="74334"/>
    <s v=""/>
    <n v="276390"/>
    <n v="3"/>
    <n v="37683"/>
    <n v="2021"/>
    <m/>
    <m/>
    <m/>
    <m/>
    <m/>
    <m/>
    <m/>
    <m/>
    <m/>
    <m/>
    <m/>
    <m/>
    <m/>
    <m/>
    <m/>
    <m/>
    <m/>
    <m/>
    <m/>
    <m/>
    <m/>
    <m/>
    <m/>
    <m/>
    <m/>
    <m/>
    <m/>
    <m/>
    <n v="3.27"/>
    <m/>
    <m/>
    <m/>
    <m/>
    <m/>
    <m/>
    <m/>
    <m/>
    <m/>
    <m/>
    <m/>
    <m/>
    <m/>
    <m/>
    <m/>
    <m/>
    <m/>
    <m/>
    <m/>
    <m/>
    <m/>
    <m/>
    <m/>
    <m/>
    <m/>
    <m/>
    <m/>
    <m/>
    <m/>
    <m/>
    <m/>
    <m/>
    <m/>
    <m/>
    <m/>
    <m/>
    <m/>
    <m/>
    <m/>
    <m/>
    <m/>
    <m/>
    <m/>
    <m/>
    <m/>
    <m/>
    <m/>
    <m/>
    <m/>
    <m/>
    <m/>
    <m/>
    <m/>
    <m/>
    <m/>
    <m/>
    <m/>
    <m/>
    <m/>
    <m/>
    <m/>
    <m/>
    <m/>
    <m/>
    <m/>
    <m/>
    <m/>
    <m/>
    <m/>
    <m/>
    <m/>
    <m/>
    <m/>
    <m/>
    <m/>
    <m/>
    <m/>
    <m/>
    <m/>
    <m/>
    <m/>
    <m/>
    <m/>
    <m/>
    <m/>
    <m/>
    <m/>
    <m/>
    <m/>
    <m/>
    <m/>
    <m/>
    <m/>
    <m/>
    <m/>
    <m/>
    <m/>
    <m/>
    <m/>
    <m/>
    <m/>
    <m/>
    <m/>
    <m/>
    <m/>
    <m/>
    <m/>
    <m/>
    <m/>
    <m/>
    <m/>
    <m/>
    <m/>
    <m/>
    <m/>
    <m/>
    <m/>
    <m/>
    <n v="8.4"/>
    <m/>
    <m/>
    <m/>
    <m/>
    <m/>
    <m/>
    <m/>
    <m/>
    <m/>
    <m/>
    <m/>
    <n v="21.26"/>
    <m/>
    <m/>
    <m/>
    <m/>
    <n v="25.24"/>
    <n v="23.44"/>
    <m/>
    <m/>
    <n v="11.67"/>
    <n v="21.26"/>
    <n v="32.93"/>
    <n v="48.68"/>
    <n v="81.61"/>
    <n v="1.0978825302015228E-3"/>
    <n v="0.40350447249111626"/>
  </r>
  <r>
    <n v="27"/>
    <n v="106"/>
    <s v="Quinsam R"/>
    <s v="OPS"/>
    <s v="124"/>
    <s v="Chinook"/>
    <s v="3"/>
    <x v="0"/>
    <x v="2"/>
    <n v="106"/>
    <x v="11"/>
    <s v="CK-29"/>
    <s v="EAST VANCOUVER ISLAND-NORTH_FA_0.x"/>
    <s v="M"/>
    <s v="H"/>
    <n v="106"/>
    <s v="Quinsam River H"/>
    <n v="106"/>
    <s v="Quinsam R"/>
    <s v="JNST"/>
    <s v="S"/>
    <x v="1"/>
    <s v="185892"/>
    <n v="0"/>
    <x v="813"/>
    <n v="2019"/>
    <s v="20190506"/>
    <s v="20190506"/>
    <n v="87"/>
    <n v="6.58"/>
    <m/>
    <s v="CWT"/>
    <s v="P"/>
    <x v="0"/>
    <s v="Y"/>
    <s v="Y"/>
    <s v="Y"/>
    <n v="9.1999999999999998E-3"/>
    <s v="AD Clip"/>
    <n v="74334"/>
    <s v=""/>
    <n v="276390"/>
    <n v="4"/>
    <n v="37683"/>
    <n v="2022"/>
    <m/>
    <m/>
    <m/>
    <m/>
    <m/>
    <m/>
    <m/>
    <m/>
    <m/>
    <m/>
    <m/>
    <m/>
    <m/>
    <m/>
    <m/>
    <m/>
    <m/>
    <m/>
    <m/>
    <m/>
    <m/>
    <m/>
    <m/>
    <m/>
    <m/>
    <m/>
    <m/>
    <m/>
    <n v="4.0999999999999996"/>
    <m/>
    <m/>
    <m/>
    <m/>
    <m/>
    <m/>
    <m/>
    <m/>
    <m/>
    <m/>
    <m/>
    <m/>
    <m/>
    <m/>
    <m/>
    <m/>
    <m/>
    <m/>
    <m/>
    <m/>
    <m/>
    <m/>
    <m/>
    <m/>
    <m/>
    <m/>
    <m/>
    <m/>
    <m/>
    <m/>
    <m/>
    <m/>
    <m/>
    <m/>
    <m/>
    <m/>
    <m/>
    <m/>
    <m/>
    <m/>
    <m/>
    <m/>
    <m/>
    <m/>
    <m/>
    <m/>
    <m/>
    <m/>
    <m/>
    <m/>
    <m/>
    <m/>
    <m/>
    <m/>
    <m/>
    <m/>
    <m/>
    <m/>
    <m/>
    <m/>
    <m/>
    <m/>
    <m/>
    <m/>
    <m/>
    <m/>
    <m/>
    <m/>
    <m/>
    <m/>
    <m/>
    <m/>
    <m/>
    <m/>
    <m/>
    <m/>
    <m/>
    <m/>
    <m/>
    <m/>
    <m/>
    <m/>
    <m/>
    <m/>
    <m/>
    <m/>
    <m/>
    <m/>
    <m/>
    <m/>
    <m/>
    <m/>
    <m/>
    <m/>
    <m/>
    <m/>
    <m/>
    <m/>
    <m/>
    <m/>
    <m/>
    <m/>
    <m/>
    <m/>
    <m/>
    <m/>
    <m/>
    <m/>
    <m/>
    <m/>
    <m/>
    <m/>
    <m/>
    <m/>
    <m/>
    <m/>
    <m/>
    <m/>
    <m/>
    <m/>
    <m/>
    <m/>
    <m/>
    <m/>
    <m/>
    <m/>
    <m/>
    <m/>
    <m/>
    <m/>
    <n v="25.44"/>
    <m/>
    <m/>
    <m/>
    <m/>
    <n v="34.29"/>
    <n v="31.85"/>
    <n v="8"/>
    <m/>
    <n v="4.0999999999999996"/>
    <n v="25.44"/>
    <n v="29.54"/>
    <n v="74.14"/>
    <n v="103.68"/>
    <n v="1.3947856969892649E-3"/>
    <n v="0.2849151234567901"/>
  </r>
  <r>
    <n v="27"/>
    <n v="106"/>
    <s v="Quinsam R"/>
    <s v="OPS"/>
    <s v="124"/>
    <s v="Chinook"/>
    <s v="3"/>
    <x v="0"/>
    <x v="2"/>
    <n v="106"/>
    <x v="11"/>
    <s v="CK-29"/>
    <s v="EAST VANCOUVER ISLAND-NORTH_FA_0.x"/>
    <s v="M"/>
    <s v="H"/>
    <n v="106"/>
    <s v="Quinsam River H"/>
    <n v="106"/>
    <s v="Quinsam R"/>
    <s v="JNST"/>
    <s v="S"/>
    <x v="1"/>
    <s v="185892"/>
    <n v="0"/>
    <x v="813"/>
    <n v="2019"/>
    <s v="20190506"/>
    <s v="20190506"/>
    <n v="87"/>
    <n v="6.58"/>
    <m/>
    <s v="CWT"/>
    <s v="P"/>
    <x v="0"/>
    <s v="Y"/>
    <s v="Y"/>
    <s v="Y"/>
    <n v="9.1999999999999998E-3"/>
    <s v="AD Clip"/>
    <n v="74334"/>
    <s v=""/>
    <n v="276390"/>
    <n v="5"/>
    <n v="37683"/>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n v="7.57"/>
    <m/>
    <m/>
    <m/>
    <m/>
    <m/>
    <m/>
    <m/>
    <m/>
    <m/>
    <m/>
    <m/>
    <m/>
    <m/>
    <m/>
    <m/>
    <m/>
    <m/>
    <m/>
    <m/>
    <m/>
    <m/>
    <m/>
    <n v="1.59"/>
    <m/>
    <m/>
    <m/>
    <m/>
    <n v="13"/>
    <n v="2.27"/>
    <n v="1.05"/>
    <m/>
    <n v="7.57"/>
    <n v="1.59"/>
    <n v="9.16"/>
    <n v="16.32"/>
    <n v="25.48"/>
    <n v="3.427771948233648E-4"/>
    <n v="0.35949764521193095"/>
  </r>
  <r>
    <n v="27"/>
    <n v="106"/>
    <s v="Quinsam R"/>
    <s v="OPS"/>
    <s v="124"/>
    <s v="Chinook"/>
    <s v="3"/>
    <x v="0"/>
    <x v="2"/>
    <n v="106"/>
    <x v="11"/>
    <s v="CK-29"/>
    <s v="EAST VANCOUVER ISLAND-NORTH_FA_0.x"/>
    <s v="M"/>
    <s v="H"/>
    <n v="106"/>
    <s v="Quinsam River H"/>
    <n v="106"/>
    <s v="Quinsam R"/>
    <s v="JNST"/>
    <s v="S"/>
    <x v="1"/>
    <s v="185892"/>
    <n v="0"/>
    <x v="813"/>
    <n v="2019"/>
    <s v="20190506"/>
    <s v="20190506"/>
    <n v="87"/>
    <n v="6.58"/>
    <m/>
    <s v="CWT"/>
    <s v="P"/>
    <x v="0"/>
    <s v="Y"/>
    <s v="Y"/>
    <s v="Y"/>
    <n v="9.1999999999999998E-3"/>
    <s v="AD Clip"/>
    <n v="74334"/>
    <n v="74334"/>
    <n v="276390"/>
    <n v="6"/>
    <n v="37683"/>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0.23"/>
    <m/>
    <m/>
    <n v="0"/>
    <n v="0"/>
    <n v="0"/>
    <n v="1.23"/>
    <n v="1.23"/>
    <n v="1.6546936798773104E-5"/>
    <n v="0"/>
  </r>
  <r>
    <n v="27"/>
    <n v="106"/>
    <s v="Quinsam R"/>
    <s v="OPS"/>
    <s v="124"/>
    <s v="Chinook"/>
    <s v="3"/>
    <x v="0"/>
    <x v="2"/>
    <n v="106"/>
    <x v="11"/>
    <s v="CK-29"/>
    <s v="EAST VANCOUVER ISLAND-NORTH_FA_0.x"/>
    <s v="M"/>
    <s v="H"/>
    <n v="106"/>
    <s v="Quinsam River H"/>
    <n v="106"/>
    <s v="Quinsam R"/>
    <s v="JNST"/>
    <s v="S"/>
    <x v="1"/>
    <s v="185893"/>
    <n v="0"/>
    <x v="814"/>
    <n v="2019"/>
    <s v="20190506"/>
    <s v="20190506"/>
    <n v="87"/>
    <n v="6.63"/>
    <m/>
    <s v="CWT"/>
    <s v="P"/>
    <x v="0"/>
    <s v="Y"/>
    <s v="Y"/>
    <s v="Y"/>
    <n v="5.4999999999999997E-3"/>
    <s v="AD Clip"/>
    <n v="74479"/>
    <s v=""/>
    <n v="275156"/>
    <n v="1"/>
    <n v="37682"/>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2"/>
    <n v="0.77"/>
    <m/>
    <m/>
    <n v="0"/>
    <n v="0"/>
    <n v="0"/>
    <n v="0.99"/>
    <n v="0.99"/>
    <n v="1.3292337437398462E-5"/>
    <n v="0"/>
  </r>
  <r>
    <n v="27"/>
    <n v="106"/>
    <s v="Quinsam R"/>
    <s v="OPS"/>
    <s v="124"/>
    <s v="Chinook"/>
    <s v="3"/>
    <x v="0"/>
    <x v="2"/>
    <n v="106"/>
    <x v="11"/>
    <s v="CK-29"/>
    <s v="EAST VANCOUVER ISLAND-NORTH_FA_0.x"/>
    <s v="M"/>
    <s v="H"/>
    <n v="106"/>
    <s v="Quinsam River H"/>
    <n v="106"/>
    <s v="Quinsam R"/>
    <s v="JNST"/>
    <s v="S"/>
    <x v="1"/>
    <s v="185893"/>
    <n v="0"/>
    <x v="814"/>
    <n v="2019"/>
    <s v="20190506"/>
    <s v="20190506"/>
    <n v="87"/>
    <n v="6.63"/>
    <m/>
    <s v="CWT"/>
    <s v="P"/>
    <x v="0"/>
    <s v="Y"/>
    <s v="Y"/>
    <s v="Y"/>
    <n v="5.4999999999999997E-3"/>
    <s v="AD Clip"/>
    <n v="74479"/>
    <s v=""/>
    <n v="275156"/>
    <n v="2"/>
    <n v="37682"/>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8"/>
    <n v="0.6"/>
    <m/>
    <m/>
    <n v="0"/>
    <n v="0"/>
    <n v="0"/>
    <n v="1.08"/>
    <n v="1.08"/>
    <n v="1.4500731749889232E-5"/>
    <n v="0"/>
  </r>
  <r>
    <n v="27"/>
    <n v="106"/>
    <s v="Quinsam R"/>
    <s v="OPS"/>
    <s v="124"/>
    <s v="Chinook"/>
    <s v="3"/>
    <x v="0"/>
    <x v="2"/>
    <n v="106"/>
    <x v="11"/>
    <s v="CK-29"/>
    <s v="EAST VANCOUVER ISLAND-NORTH_FA_0.x"/>
    <s v="M"/>
    <s v="H"/>
    <n v="106"/>
    <s v="Quinsam River H"/>
    <n v="106"/>
    <s v="Quinsam R"/>
    <s v="JNST"/>
    <s v="S"/>
    <x v="1"/>
    <s v="185893"/>
    <n v="0"/>
    <x v="814"/>
    <n v="2019"/>
    <s v="20190506"/>
    <s v="20190506"/>
    <n v="87"/>
    <n v="6.63"/>
    <m/>
    <s v="CWT"/>
    <s v="P"/>
    <x v="0"/>
    <s v="Y"/>
    <s v="Y"/>
    <s v="Y"/>
    <n v="5.4999999999999997E-3"/>
    <s v="AD Clip"/>
    <n v="74479"/>
    <s v=""/>
    <n v="275156"/>
    <n v="3"/>
    <n v="37682"/>
    <n v="2021"/>
    <m/>
    <m/>
    <m/>
    <m/>
    <m/>
    <m/>
    <m/>
    <m/>
    <m/>
    <m/>
    <m/>
    <m/>
    <m/>
    <m/>
    <m/>
    <m/>
    <m/>
    <m/>
    <m/>
    <m/>
    <m/>
    <m/>
    <m/>
    <m/>
    <m/>
    <m/>
    <n v="8.89"/>
    <m/>
    <m/>
    <m/>
    <m/>
    <m/>
    <m/>
    <m/>
    <n v="3.2"/>
    <m/>
    <m/>
    <m/>
    <m/>
    <m/>
    <m/>
    <m/>
    <m/>
    <m/>
    <m/>
    <m/>
    <m/>
    <m/>
    <m/>
    <m/>
    <m/>
    <m/>
    <m/>
    <m/>
    <m/>
    <m/>
    <m/>
    <m/>
    <m/>
    <m/>
    <m/>
    <m/>
    <m/>
    <m/>
    <m/>
    <m/>
    <m/>
    <m/>
    <m/>
    <m/>
    <m/>
    <m/>
    <m/>
    <m/>
    <m/>
    <m/>
    <m/>
    <m/>
    <m/>
    <m/>
    <m/>
    <m/>
    <m/>
    <m/>
    <m/>
    <m/>
    <m/>
    <m/>
    <m/>
    <m/>
    <m/>
    <m/>
    <m/>
    <m/>
    <m/>
    <m/>
    <m/>
    <m/>
    <m/>
    <m/>
    <m/>
    <m/>
    <m/>
    <m/>
    <m/>
    <m/>
    <m/>
    <m/>
    <m/>
    <m/>
    <m/>
    <m/>
    <m/>
    <m/>
    <m/>
    <m/>
    <m/>
    <m/>
    <m/>
    <m/>
    <m/>
    <m/>
    <m/>
    <m/>
    <m/>
    <m/>
    <m/>
    <m/>
    <m/>
    <m/>
    <m/>
    <m/>
    <m/>
    <m/>
    <m/>
    <m/>
    <m/>
    <m/>
    <m/>
    <m/>
    <m/>
    <m/>
    <m/>
    <m/>
    <m/>
    <m/>
    <m/>
    <m/>
    <m/>
    <m/>
    <m/>
    <m/>
    <m/>
    <m/>
    <m/>
    <m/>
    <m/>
    <m/>
    <m/>
    <n v="1.54"/>
    <m/>
    <m/>
    <m/>
    <n v="2.5499999999999998"/>
    <n v="18.14"/>
    <n v="19.2"/>
    <m/>
    <m/>
    <n v="12.09"/>
    <n v="4.09"/>
    <n v="16.18"/>
    <n v="37.340000000000003"/>
    <n v="53.519999999999996"/>
    <n v="7.1859181782784405E-4"/>
    <n v="0.30231689088191332"/>
  </r>
  <r>
    <n v="27"/>
    <n v="106"/>
    <s v="Quinsam R"/>
    <s v="OPS"/>
    <s v="124"/>
    <s v="Chinook"/>
    <s v="3"/>
    <x v="0"/>
    <x v="2"/>
    <n v="106"/>
    <x v="11"/>
    <s v="CK-29"/>
    <s v="EAST VANCOUVER ISLAND-NORTH_FA_0.x"/>
    <s v="M"/>
    <s v="H"/>
    <n v="106"/>
    <s v="Quinsam River H"/>
    <n v="106"/>
    <s v="Quinsam R"/>
    <s v="JNST"/>
    <s v="S"/>
    <x v="1"/>
    <s v="185893"/>
    <n v="0"/>
    <x v="814"/>
    <n v="2019"/>
    <s v="20190506"/>
    <s v="20190506"/>
    <n v="87"/>
    <n v="6.63"/>
    <m/>
    <s v="CWT"/>
    <s v="P"/>
    <x v="0"/>
    <s v="Y"/>
    <s v="Y"/>
    <s v="Y"/>
    <n v="5.4999999999999997E-3"/>
    <s v="AD Clip"/>
    <n v="74479"/>
    <s v=""/>
    <n v="275156"/>
    <n v="4"/>
    <n v="37682"/>
    <n v="2022"/>
    <m/>
    <m/>
    <m/>
    <m/>
    <m/>
    <m/>
    <m/>
    <m/>
    <m/>
    <m/>
    <m/>
    <m/>
    <m/>
    <m/>
    <m/>
    <m/>
    <m/>
    <m/>
    <m/>
    <m/>
    <m/>
    <m/>
    <m/>
    <m/>
    <m/>
    <m/>
    <m/>
    <m/>
    <m/>
    <m/>
    <m/>
    <m/>
    <m/>
    <m/>
    <n v="4.0999999999999996"/>
    <m/>
    <m/>
    <m/>
    <m/>
    <m/>
    <m/>
    <m/>
    <m/>
    <m/>
    <m/>
    <m/>
    <m/>
    <m/>
    <m/>
    <n v="8.8000000000000007"/>
    <m/>
    <m/>
    <m/>
    <m/>
    <m/>
    <m/>
    <m/>
    <m/>
    <m/>
    <m/>
    <m/>
    <m/>
    <m/>
    <m/>
    <m/>
    <m/>
    <m/>
    <m/>
    <m/>
    <m/>
    <m/>
    <m/>
    <m/>
    <m/>
    <m/>
    <m/>
    <m/>
    <m/>
    <m/>
    <m/>
    <m/>
    <m/>
    <m/>
    <m/>
    <m/>
    <m/>
    <m/>
    <m/>
    <m/>
    <m/>
    <m/>
    <m/>
    <m/>
    <m/>
    <m/>
    <m/>
    <m/>
    <m/>
    <m/>
    <m/>
    <m/>
    <m/>
    <m/>
    <m/>
    <m/>
    <m/>
    <m/>
    <m/>
    <m/>
    <m/>
    <m/>
    <m/>
    <m/>
    <m/>
    <m/>
    <m/>
    <m/>
    <m/>
    <m/>
    <m/>
    <m/>
    <m/>
    <m/>
    <m/>
    <m/>
    <m/>
    <m/>
    <m/>
    <m/>
    <m/>
    <m/>
    <n v="6.76"/>
    <m/>
    <m/>
    <m/>
    <m/>
    <n v="23.04"/>
    <m/>
    <m/>
    <m/>
    <m/>
    <m/>
    <m/>
    <m/>
    <m/>
    <m/>
    <m/>
    <n v="5.76"/>
    <m/>
    <m/>
    <m/>
    <m/>
    <m/>
    <m/>
    <m/>
    <m/>
    <m/>
    <m/>
    <m/>
    <n v="34.950000000000003"/>
    <m/>
    <m/>
    <m/>
    <m/>
    <n v="27.22"/>
    <n v="24.29"/>
    <n v="5"/>
    <m/>
    <n v="48.46"/>
    <n v="34.950000000000003"/>
    <n v="83.41"/>
    <n v="56.51"/>
    <n v="139.92000000000002"/>
    <n v="1.8786503578189827E-3"/>
    <n v="0.59612635791881063"/>
  </r>
  <r>
    <n v="27"/>
    <n v="106"/>
    <s v="Quinsam R"/>
    <s v="OPS"/>
    <s v="124"/>
    <s v="Chinook"/>
    <s v="3"/>
    <x v="0"/>
    <x v="2"/>
    <n v="106"/>
    <x v="11"/>
    <s v="CK-29"/>
    <s v="EAST VANCOUVER ISLAND-NORTH_FA_0.x"/>
    <s v="M"/>
    <s v="H"/>
    <n v="106"/>
    <s v="Quinsam River H"/>
    <n v="106"/>
    <s v="Quinsam R"/>
    <s v="JNST"/>
    <s v="S"/>
    <x v="1"/>
    <s v="185893"/>
    <n v="0"/>
    <x v="814"/>
    <n v="2019"/>
    <s v="20190506"/>
    <s v="20190506"/>
    <n v="87"/>
    <n v="6.63"/>
    <m/>
    <s v="CWT"/>
    <s v="P"/>
    <x v="0"/>
    <s v="Y"/>
    <s v="Y"/>
    <s v="Y"/>
    <n v="5.4999999999999997E-3"/>
    <s v="AD Clip"/>
    <n v="74479"/>
    <n v="74479"/>
    <n v="275156"/>
    <n v="5"/>
    <n v="37682"/>
    <n v="2023"/>
    <m/>
    <m/>
    <m/>
    <m/>
    <m/>
    <m/>
    <m/>
    <m/>
    <m/>
    <m/>
    <m/>
    <m/>
    <m/>
    <m/>
    <m/>
    <m/>
    <m/>
    <m/>
    <m/>
    <m/>
    <m/>
    <m/>
    <m/>
    <m/>
    <m/>
    <m/>
    <m/>
    <m/>
    <m/>
    <m/>
    <m/>
    <m/>
    <m/>
    <m/>
    <m/>
    <m/>
    <m/>
    <m/>
    <m/>
    <m/>
    <m/>
    <m/>
    <m/>
    <m/>
    <m/>
    <m/>
    <m/>
    <m/>
    <m/>
    <n v="6.87"/>
    <m/>
    <m/>
    <m/>
    <m/>
    <m/>
    <m/>
    <m/>
    <m/>
    <m/>
    <m/>
    <m/>
    <m/>
    <m/>
    <m/>
    <m/>
    <m/>
    <m/>
    <m/>
    <m/>
    <m/>
    <m/>
    <m/>
    <m/>
    <m/>
    <m/>
    <m/>
    <m/>
    <m/>
    <m/>
    <m/>
    <m/>
    <m/>
    <m/>
    <m/>
    <m/>
    <m/>
    <m/>
    <m/>
    <m/>
    <m/>
    <m/>
    <m/>
    <m/>
    <m/>
    <m/>
    <m/>
    <m/>
    <m/>
    <m/>
    <m/>
    <m/>
    <m/>
    <m/>
    <m/>
    <m/>
    <m/>
    <m/>
    <m/>
    <m/>
    <m/>
    <m/>
    <m/>
    <m/>
    <m/>
    <m/>
    <m/>
    <m/>
    <m/>
    <m/>
    <m/>
    <m/>
    <m/>
    <m/>
    <m/>
    <m/>
    <m/>
    <m/>
    <m/>
    <m/>
    <m/>
    <m/>
    <m/>
    <m/>
    <m/>
    <m/>
    <m/>
    <m/>
    <m/>
    <m/>
    <m/>
    <m/>
    <m/>
    <m/>
    <m/>
    <m/>
    <m/>
    <m/>
    <m/>
    <m/>
    <m/>
    <m/>
    <m/>
    <m/>
    <m/>
    <m/>
    <m/>
    <m/>
    <m/>
    <m/>
    <m/>
    <m/>
    <m/>
    <m/>
    <m/>
    <n v="9"/>
    <n v="1.27"/>
    <n v="1.23"/>
    <m/>
    <n v="6.87"/>
    <n v="0"/>
    <n v="6.87"/>
    <n v="11.5"/>
    <n v="18.37"/>
    <n v="2.4664670578283815E-4"/>
    <n v="0.37397931409907459"/>
  </r>
  <r>
    <n v="27"/>
    <n v="106"/>
    <s v="Quinsam R"/>
    <s v="OPS"/>
    <s v="124"/>
    <s v="Chinook"/>
    <s v="3"/>
    <x v="0"/>
    <x v="18"/>
    <n v="106"/>
    <x v="11"/>
    <s v="CK-29"/>
    <s v="EAST VANCOUVER ISLAND-NORTH_FA_0.x"/>
    <s v="M"/>
    <s v="H"/>
    <n v="106"/>
    <s v="Quinsam River H"/>
    <n v="106"/>
    <s v="Quinsam R"/>
    <s v="JNST"/>
    <s v="S"/>
    <x v="1"/>
    <s v="184388"/>
    <n v="0"/>
    <x v="815"/>
    <n v="2020"/>
    <s v="20200512"/>
    <s v="20200512"/>
    <m/>
    <n v="7.02"/>
    <m/>
    <s v="CWT"/>
    <s v="P"/>
    <x v="0"/>
    <s v="Y"/>
    <s v="Y"/>
    <s v="Y"/>
    <n v="3.8999999999999998E-3"/>
    <s v="AD Clip"/>
    <n v="81955"/>
    <s v=""/>
    <n v="874737"/>
    <n v="2"/>
    <n v="38482"/>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4"/>
    <n v="2.35"/>
    <m/>
    <m/>
    <n v="0"/>
    <n v="0"/>
    <n v="0"/>
    <n v="2.99"/>
    <n v="2.99"/>
    <n v="3.6483436031968767E-5"/>
    <n v="0"/>
  </r>
  <r>
    <n v="27"/>
    <n v="106"/>
    <s v="Quinsam R"/>
    <s v="OPS"/>
    <s v="124"/>
    <s v="Chinook"/>
    <s v="3"/>
    <x v="0"/>
    <x v="18"/>
    <n v="106"/>
    <x v="11"/>
    <s v="CK-29"/>
    <s v="EAST VANCOUVER ISLAND-NORTH_FA_0.x"/>
    <s v="M"/>
    <s v="H"/>
    <n v="106"/>
    <s v="Quinsam River H"/>
    <n v="106"/>
    <s v="Quinsam R"/>
    <s v="JNST"/>
    <s v="S"/>
    <x v="1"/>
    <s v="184388"/>
    <n v="0"/>
    <x v="815"/>
    <n v="2020"/>
    <s v="20200512"/>
    <s v="20200512"/>
    <m/>
    <n v="7.02"/>
    <m/>
    <s v="CWT"/>
    <s v="P"/>
    <x v="0"/>
    <s v="Y"/>
    <s v="Y"/>
    <s v="Y"/>
    <n v="3.8999999999999998E-3"/>
    <s v="AD Clip"/>
    <n v="81955"/>
    <s v=""/>
    <n v="874737"/>
    <n v="3"/>
    <n v="38482"/>
    <n v="2022"/>
    <m/>
    <m/>
    <m/>
    <m/>
    <m/>
    <m/>
    <m/>
    <m/>
    <m/>
    <m/>
    <m/>
    <m/>
    <m/>
    <m/>
    <m/>
    <m/>
    <m/>
    <m/>
    <m/>
    <m/>
    <m/>
    <m/>
    <m/>
    <m/>
    <m/>
    <m/>
    <m/>
    <m/>
    <m/>
    <m/>
    <m/>
    <m/>
    <m/>
    <m/>
    <m/>
    <m/>
    <m/>
    <m/>
    <m/>
    <m/>
    <m/>
    <m/>
    <m/>
    <m/>
    <m/>
    <m/>
    <m/>
    <m/>
    <m/>
    <m/>
    <m/>
    <m/>
    <m/>
    <m/>
    <m/>
    <m/>
    <m/>
    <m/>
    <m/>
    <m/>
    <m/>
    <m/>
    <m/>
    <m/>
    <m/>
    <m/>
    <m/>
    <m/>
    <m/>
    <m/>
    <m/>
    <m/>
    <m/>
    <m/>
    <m/>
    <m/>
    <m/>
    <m/>
    <m/>
    <m/>
    <m/>
    <m/>
    <m/>
    <m/>
    <m/>
    <m/>
    <m/>
    <m/>
    <m/>
    <m/>
    <m/>
    <m/>
    <m/>
    <m/>
    <m/>
    <m/>
    <m/>
    <m/>
    <m/>
    <m/>
    <m/>
    <m/>
    <m/>
    <m/>
    <m/>
    <m/>
    <m/>
    <m/>
    <m/>
    <m/>
    <m/>
    <m/>
    <n v="4.8499999999999996"/>
    <m/>
    <m/>
    <m/>
    <m/>
    <m/>
    <m/>
    <m/>
    <m/>
    <m/>
    <m/>
    <m/>
    <m/>
    <m/>
    <m/>
    <m/>
    <m/>
    <m/>
    <m/>
    <m/>
    <m/>
    <m/>
    <m/>
    <m/>
    <m/>
    <m/>
    <m/>
    <m/>
    <m/>
    <m/>
    <m/>
    <m/>
    <m/>
    <m/>
    <m/>
    <m/>
    <m/>
    <m/>
    <m/>
    <m/>
    <m/>
    <m/>
    <m/>
    <m/>
    <m/>
    <m/>
    <m/>
    <n v="1.99"/>
    <m/>
    <m/>
    <m/>
    <m/>
    <n v="2.02"/>
    <n v="14.02"/>
    <n v="22"/>
    <m/>
    <n v="4.8499999999999996"/>
    <n v="1.99"/>
    <n v="6.84"/>
    <n v="38.04"/>
    <n v="44.879999999999995"/>
    <n v="5.4761759502165816E-4"/>
    <n v="0.15240641711229946"/>
  </r>
  <r>
    <n v="27"/>
    <n v="106"/>
    <s v="Quinsam R"/>
    <s v="OPS"/>
    <s v="124"/>
    <s v="Chinook"/>
    <s v="3"/>
    <x v="0"/>
    <x v="18"/>
    <n v="106"/>
    <x v="11"/>
    <s v="CK-29"/>
    <s v="EAST VANCOUVER ISLAND-NORTH_FA_0.x"/>
    <s v="M"/>
    <s v="H"/>
    <n v="106"/>
    <s v="Quinsam River H"/>
    <n v="106"/>
    <s v="Quinsam R"/>
    <s v="JNST"/>
    <s v="S"/>
    <x v="1"/>
    <s v="184388"/>
    <n v="0"/>
    <x v="815"/>
    <n v="2020"/>
    <s v="20200512"/>
    <s v="20200512"/>
    <m/>
    <n v="7.02"/>
    <m/>
    <s v="CWT"/>
    <s v="P"/>
    <x v="0"/>
    <s v="Y"/>
    <s v="Y"/>
    <s v="Y"/>
    <n v="3.8999999999999998E-3"/>
    <s v="AD Clip"/>
    <n v="81955"/>
    <s v=""/>
    <n v="874737"/>
    <n v="4"/>
    <n v="38482"/>
    <n v="2023"/>
    <m/>
    <m/>
    <m/>
    <m/>
    <m/>
    <m/>
    <m/>
    <m/>
    <m/>
    <m/>
    <m/>
    <m/>
    <m/>
    <m/>
    <m/>
    <m/>
    <m/>
    <m/>
    <m/>
    <m/>
    <m/>
    <m/>
    <m/>
    <m/>
    <m/>
    <m/>
    <m/>
    <m/>
    <m/>
    <m/>
    <m/>
    <m/>
    <m/>
    <m/>
    <m/>
    <m/>
    <m/>
    <m/>
    <m/>
    <m/>
    <m/>
    <m/>
    <m/>
    <m/>
    <m/>
    <m/>
    <m/>
    <n v="3.84"/>
    <m/>
    <n v="13.74"/>
    <m/>
    <m/>
    <m/>
    <m/>
    <m/>
    <m/>
    <m/>
    <m/>
    <m/>
    <m/>
    <m/>
    <m/>
    <m/>
    <m/>
    <m/>
    <m/>
    <m/>
    <m/>
    <m/>
    <m/>
    <m/>
    <m/>
    <m/>
    <m/>
    <m/>
    <m/>
    <m/>
    <m/>
    <m/>
    <m/>
    <m/>
    <m/>
    <m/>
    <m/>
    <m/>
    <m/>
    <m/>
    <m/>
    <m/>
    <m/>
    <m/>
    <m/>
    <m/>
    <m/>
    <m/>
    <m/>
    <m/>
    <m/>
    <m/>
    <m/>
    <m/>
    <m/>
    <m/>
    <m/>
    <m/>
    <m/>
    <m/>
    <m/>
    <m/>
    <m/>
    <m/>
    <m/>
    <m/>
    <m/>
    <m/>
    <m/>
    <m/>
    <m/>
    <m/>
    <m/>
    <m/>
    <m/>
    <m/>
    <m/>
    <m/>
    <m/>
    <m/>
    <m/>
    <m/>
    <m/>
    <m/>
    <m/>
    <m/>
    <m/>
    <m/>
    <m/>
    <n v="7.57"/>
    <m/>
    <m/>
    <m/>
    <m/>
    <m/>
    <m/>
    <n v="7.81"/>
    <m/>
    <m/>
    <m/>
    <m/>
    <m/>
    <m/>
    <m/>
    <m/>
    <m/>
    <m/>
    <m/>
    <m/>
    <m/>
    <m/>
    <m/>
    <n v="24.09"/>
    <m/>
    <m/>
    <m/>
    <m/>
    <n v="46"/>
    <n v="5.69"/>
    <n v="16.059999999999999"/>
    <m/>
    <n v="32.96"/>
    <n v="24.09"/>
    <n v="57.05"/>
    <n v="67.75"/>
    <n v="124.8"/>
    <n v="1.5227868952473918E-3"/>
    <n v="0.45713141025641024"/>
  </r>
  <r>
    <n v="27"/>
    <n v="106"/>
    <s v="Quinsam R"/>
    <s v="OPS"/>
    <s v="124"/>
    <s v="Chinook"/>
    <s v="3"/>
    <x v="0"/>
    <x v="18"/>
    <n v="106"/>
    <x v="11"/>
    <s v="CK-29"/>
    <s v="EAST VANCOUVER ISLAND-NORTH_FA_0.x"/>
    <s v="M"/>
    <s v="H"/>
    <n v="106"/>
    <s v="Quinsam River H"/>
    <n v="106"/>
    <s v="Quinsam R"/>
    <s v="JNST"/>
    <s v="S"/>
    <x v="1"/>
    <s v="184388"/>
    <n v="0"/>
    <x v="815"/>
    <n v="2020"/>
    <s v="20200512"/>
    <s v="20200512"/>
    <m/>
    <n v="7.02"/>
    <m/>
    <s v="CWT"/>
    <s v="P"/>
    <x v="0"/>
    <s v="Y"/>
    <s v="Y"/>
    <s v="Y"/>
    <n v="3.8999999999999998E-3"/>
    <s v="AD Clip"/>
    <n v="81955"/>
    <n v="81955"/>
    <n v="874737"/>
    <n v="5"/>
    <n v="38482"/>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04"/>
    <m/>
    <m/>
    <m/>
    <m/>
    <n v="4"/>
    <n v="1.44"/>
    <m/>
    <m/>
    <n v="0"/>
    <n v="5.04"/>
    <n v="5.04"/>
    <n v="5.44"/>
    <n v="10.479999999999999"/>
    <n v="1.2787505338295404E-4"/>
    <n v="0.48091603053435122"/>
  </r>
  <r>
    <n v="27"/>
    <n v="106"/>
    <s v="Quinsam R"/>
    <s v="OPS"/>
    <s v="124"/>
    <s v="Chinook"/>
    <s v="3"/>
    <x v="0"/>
    <x v="18"/>
    <n v="106"/>
    <x v="11"/>
    <s v="CK-29"/>
    <s v="EAST VANCOUVER ISLAND-NORTH_FA_0.x"/>
    <s v="M"/>
    <s v="H"/>
    <n v="106"/>
    <s v="Quinsam River H"/>
    <n v="106"/>
    <s v="Quinsam R"/>
    <s v="JNST"/>
    <s v="S"/>
    <x v="1"/>
    <s v="184389"/>
    <n v="0"/>
    <x v="816"/>
    <n v="2020"/>
    <s v="20200512"/>
    <s v="20200512"/>
    <m/>
    <n v="6.62"/>
    <m/>
    <s v="CWT"/>
    <s v="P"/>
    <x v="0"/>
    <s v="Y"/>
    <s v="Y"/>
    <s v="Y"/>
    <n v="3.0999999999999999E-3"/>
    <s v="AD Clip"/>
    <n v="81849"/>
    <s v=""/>
    <n v="873630"/>
    <n v="2"/>
    <n v="38481"/>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3"/>
    <m/>
    <m/>
    <m/>
    <m/>
    <n v="0.43"/>
    <n v="1.56"/>
    <m/>
    <m/>
    <n v="0"/>
    <n v="1.73"/>
    <n v="1.73"/>
    <n v="1.99"/>
    <n v="3.72"/>
    <n v="4.5449547337169672E-5"/>
    <n v="0.46505376344086019"/>
  </r>
  <r>
    <n v="27"/>
    <n v="106"/>
    <s v="Quinsam R"/>
    <s v="OPS"/>
    <s v="124"/>
    <s v="Chinook"/>
    <s v="3"/>
    <x v="0"/>
    <x v="18"/>
    <n v="106"/>
    <x v="11"/>
    <s v="CK-29"/>
    <s v="EAST VANCOUVER ISLAND-NORTH_FA_0.x"/>
    <s v="M"/>
    <s v="H"/>
    <n v="106"/>
    <s v="Quinsam River H"/>
    <n v="106"/>
    <s v="Quinsam R"/>
    <s v="JNST"/>
    <s v="S"/>
    <x v="1"/>
    <s v="184389"/>
    <n v="0"/>
    <x v="816"/>
    <n v="2020"/>
    <s v="20200512"/>
    <s v="20200512"/>
    <m/>
    <n v="6.62"/>
    <m/>
    <s v="CWT"/>
    <s v="P"/>
    <x v="0"/>
    <s v="Y"/>
    <s v="Y"/>
    <s v="Y"/>
    <n v="3.0999999999999999E-3"/>
    <s v="AD Clip"/>
    <n v="81849"/>
    <s v=""/>
    <n v="873630"/>
    <n v="3"/>
    <n v="38481"/>
    <n v="2022"/>
    <m/>
    <m/>
    <m/>
    <m/>
    <m/>
    <m/>
    <m/>
    <m/>
    <m/>
    <m/>
    <m/>
    <m/>
    <m/>
    <n v="3.22"/>
    <m/>
    <m/>
    <m/>
    <m/>
    <m/>
    <m/>
    <m/>
    <m/>
    <m/>
    <m/>
    <m/>
    <m/>
    <n v="4.21"/>
    <m/>
    <m/>
    <m/>
    <m/>
    <m/>
    <m/>
    <m/>
    <m/>
    <m/>
    <m/>
    <n v="11.47"/>
    <m/>
    <m/>
    <m/>
    <m/>
    <m/>
    <m/>
    <m/>
    <m/>
    <m/>
    <m/>
    <m/>
    <m/>
    <m/>
    <m/>
    <m/>
    <m/>
    <m/>
    <m/>
    <m/>
    <n v="4.47"/>
    <m/>
    <m/>
    <m/>
    <m/>
    <m/>
    <m/>
    <m/>
    <m/>
    <m/>
    <m/>
    <m/>
    <m/>
    <m/>
    <m/>
    <m/>
    <m/>
    <m/>
    <m/>
    <m/>
    <m/>
    <m/>
    <m/>
    <m/>
    <m/>
    <m/>
    <m/>
    <m/>
    <m/>
    <m/>
    <m/>
    <m/>
    <m/>
    <m/>
    <m/>
    <m/>
    <m/>
    <m/>
    <m/>
    <m/>
    <m/>
    <m/>
    <m/>
    <m/>
    <m/>
    <m/>
    <m/>
    <m/>
    <m/>
    <m/>
    <m/>
    <m/>
    <m/>
    <m/>
    <m/>
    <m/>
    <m/>
    <m/>
    <m/>
    <m/>
    <m/>
    <m/>
    <m/>
    <m/>
    <m/>
    <m/>
    <m/>
    <m/>
    <m/>
    <m/>
    <m/>
    <m/>
    <m/>
    <m/>
    <m/>
    <m/>
    <m/>
    <m/>
    <m/>
    <m/>
    <m/>
    <m/>
    <m/>
    <m/>
    <m/>
    <m/>
    <m/>
    <m/>
    <m/>
    <m/>
    <n v="5.76"/>
    <m/>
    <m/>
    <m/>
    <m/>
    <m/>
    <m/>
    <m/>
    <m/>
    <m/>
    <m/>
    <m/>
    <n v="13.68"/>
    <m/>
    <m/>
    <m/>
    <m/>
    <n v="2.02"/>
    <n v="10.6"/>
    <n v="25"/>
    <m/>
    <n v="29.13"/>
    <n v="13.68"/>
    <n v="42.81"/>
    <n v="37.619999999999997"/>
    <n v="80.430000000000007"/>
    <n v="9.8266319686251516E-4"/>
    <n v="0.53226408056695262"/>
  </r>
  <r>
    <n v="27"/>
    <n v="106"/>
    <s v="Quinsam R"/>
    <s v="OPS"/>
    <s v="124"/>
    <s v="Chinook"/>
    <s v="3"/>
    <x v="0"/>
    <x v="18"/>
    <n v="106"/>
    <x v="11"/>
    <s v="CK-29"/>
    <s v="EAST VANCOUVER ISLAND-NORTH_FA_0.x"/>
    <s v="M"/>
    <s v="H"/>
    <n v="106"/>
    <s v="Quinsam River H"/>
    <n v="106"/>
    <s v="Quinsam R"/>
    <s v="JNST"/>
    <s v="S"/>
    <x v="1"/>
    <s v="184389"/>
    <n v="0"/>
    <x v="816"/>
    <n v="2020"/>
    <s v="20200512"/>
    <s v="20200512"/>
    <m/>
    <n v="6.62"/>
    <m/>
    <s v="CWT"/>
    <s v="P"/>
    <x v="0"/>
    <s v="Y"/>
    <s v="Y"/>
    <s v="Y"/>
    <n v="3.0999999999999999E-3"/>
    <s v="AD Clip"/>
    <n v="81849"/>
    <s v=""/>
    <n v="873630"/>
    <n v="4"/>
    <n v="38481"/>
    <n v="2023"/>
    <m/>
    <m/>
    <m/>
    <m/>
    <m/>
    <m/>
    <m/>
    <m/>
    <m/>
    <m/>
    <m/>
    <m/>
    <m/>
    <n v="5.81"/>
    <m/>
    <m/>
    <m/>
    <m/>
    <m/>
    <m/>
    <m/>
    <m/>
    <m/>
    <m/>
    <m/>
    <m/>
    <m/>
    <m/>
    <n v="5.59"/>
    <m/>
    <m/>
    <m/>
    <m/>
    <m/>
    <m/>
    <m/>
    <m/>
    <m/>
    <m/>
    <m/>
    <m/>
    <m/>
    <m/>
    <m/>
    <m/>
    <m/>
    <m/>
    <m/>
    <m/>
    <n v="13.74"/>
    <m/>
    <m/>
    <m/>
    <m/>
    <m/>
    <m/>
    <m/>
    <m/>
    <m/>
    <m/>
    <m/>
    <m/>
    <m/>
    <m/>
    <m/>
    <m/>
    <m/>
    <m/>
    <m/>
    <m/>
    <m/>
    <m/>
    <m/>
    <m/>
    <m/>
    <m/>
    <m/>
    <m/>
    <m/>
    <m/>
    <m/>
    <m/>
    <m/>
    <m/>
    <m/>
    <m/>
    <m/>
    <m/>
    <m/>
    <m/>
    <m/>
    <m/>
    <m/>
    <m/>
    <m/>
    <m/>
    <m/>
    <m/>
    <m/>
    <m/>
    <m/>
    <m/>
    <m/>
    <m/>
    <m/>
    <m/>
    <m/>
    <m/>
    <m/>
    <m/>
    <m/>
    <m/>
    <m/>
    <m/>
    <m/>
    <m/>
    <m/>
    <m/>
    <m/>
    <m/>
    <m/>
    <m/>
    <m/>
    <m/>
    <m/>
    <m/>
    <m/>
    <m/>
    <m/>
    <m/>
    <m/>
    <n v="8.6999999999999993"/>
    <m/>
    <m/>
    <m/>
    <m/>
    <m/>
    <m/>
    <m/>
    <m/>
    <m/>
    <m/>
    <m/>
    <m/>
    <m/>
    <m/>
    <m/>
    <m/>
    <m/>
    <m/>
    <m/>
    <m/>
    <m/>
    <m/>
    <m/>
    <m/>
    <m/>
    <m/>
    <m/>
    <n v="12.21"/>
    <m/>
    <m/>
    <m/>
    <m/>
    <n v="39"/>
    <n v="6.41"/>
    <n v="26.32"/>
    <m/>
    <n v="33.840000000000003"/>
    <n v="12.21"/>
    <n v="46.05"/>
    <n v="71.73"/>
    <n v="117.78"/>
    <n v="1.4389913132720009E-3"/>
    <n v="0.39098318899643403"/>
  </r>
  <r>
    <n v="27"/>
    <n v="106"/>
    <s v="Quinsam R"/>
    <s v="OPS"/>
    <s v="124"/>
    <s v="Chinook"/>
    <s v="3"/>
    <x v="0"/>
    <x v="18"/>
    <n v="106"/>
    <x v="11"/>
    <s v="CK-29"/>
    <s v="EAST VANCOUVER ISLAND-NORTH_FA_0.x"/>
    <s v="M"/>
    <s v="H"/>
    <n v="106"/>
    <s v="Quinsam River H"/>
    <n v="106"/>
    <s v="Quinsam R"/>
    <s v="JNST"/>
    <s v="S"/>
    <x v="1"/>
    <s v="184389"/>
    <n v="0"/>
    <x v="816"/>
    <n v="2020"/>
    <s v="20200512"/>
    <s v="20200512"/>
    <m/>
    <n v="6.62"/>
    <m/>
    <s v="CWT"/>
    <s v="P"/>
    <x v="0"/>
    <s v="Y"/>
    <s v="Y"/>
    <s v="Y"/>
    <n v="3.0999999999999999E-3"/>
    <s v="AD Clip"/>
    <n v="81849"/>
    <n v="81849"/>
    <n v="873630"/>
    <n v="5"/>
    <n v="38481"/>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01"/>
    <m/>
    <m/>
    <m/>
    <m/>
    <n v="4.01"/>
    <n v="1.35"/>
    <m/>
    <m/>
    <n v="0"/>
    <n v="11.01"/>
    <n v="11.01"/>
    <n v="5.36"/>
    <n v="16.37"/>
    <n v="2.000024435240504E-4"/>
    <n v="0.67257177764202802"/>
  </r>
  <r>
    <n v="27"/>
    <n v="106"/>
    <s v="Quinsam R"/>
    <s v="OPS"/>
    <s v="124"/>
    <s v="Chinook"/>
    <s v="3"/>
    <x v="0"/>
    <x v="18"/>
    <n v="106"/>
    <x v="11"/>
    <s v="CK-29"/>
    <s v="EAST VANCOUVER ISLAND-NORTH_FA_0.x"/>
    <s v="M"/>
    <s v="H"/>
    <n v="106"/>
    <s v="Quinsam River H"/>
    <n v="106"/>
    <s v="Quinsam R"/>
    <s v="JNST"/>
    <s v="S"/>
    <x v="1"/>
    <s v="184390"/>
    <n v="0"/>
    <x v="817"/>
    <n v="2020"/>
    <s v="20200512"/>
    <s v="20200512"/>
    <m/>
    <n v="6.74"/>
    <m/>
    <s v="CWT"/>
    <s v="P"/>
    <x v="0"/>
    <s v="Y"/>
    <s v="Y"/>
    <s v="Y"/>
    <n v="0"/>
    <s v="AD Clip"/>
    <n v="11965"/>
    <s v=""/>
    <n v="354936"/>
    <n v="3"/>
    <n v="38480"/>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6"/>
    <n v="5"/>
    <m/>
    <n v="0"/>
    <n v="0"/>
    <n v="0"/>
    <n v="6.96"/>
    <n v="6.96"/>
    <n v="5.8169661512745508E-4"/>
    <n v="0"/>
  </r>
  <r>
    <n v="27"/>
    <n v="106"/>
    <s v="Quinsam R"/>
    <s v="OPS"/>
    <s v="124"/>
    <s v="Chinook"/>
    <s v="3"/>
    <x v="0"/>
    <x v="18"/>
    <n v="106"/>
    <x v="11"/>
    <s v="CK-29"/>
    <s v="EAST VANCOUVER ISLAND-NORTH_FA_0.x"/>
    <s v="M"/>
    <s v="H"/>
    <n v="106"/>
    <s v="Quinsam River H"/>
    <n v="106"/>
    <s v="Quinsam R"/>
    <s v="JNST"/>
    <s v="S"/>
    <x v="1"/>
    <s v="184390"/>
    <n v="0"/>
    <x v="817"/>
    <n v="2020"/>
    <s v="20200512"/>
    <s v="20200512"/>
    <m/>
    <n v="6.74"/>
    <m/>
    <s v="CWT"/>
    <s v="P"/>
    <x v="0"/>
    <s v="Y"/>
    <s v="Y"/>
    <s v="Y"/>
    <n v="0"/>
    <s v="AD Clip"/>
    <n v="11965"/>
    <n v="11965"/>
    <n v="354936"/>
    <n v="4"/>
    <n v="38480"/>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81"/>
    <m/>
    <m/>
    <m/>
    <m/>
    <m/>
    <m/>
    <m/>
    <m/>
    <m/>
    <m/>
    <m/>
    <n v="2.48"/>
    <m/>
    <m/>
    <m/>
    <m/>
    <n v="2"/>
    <n v="0.47"/>
    <n v="2.29"/>
    <m/>
    <n v="7.81"/>
    <n v="2.48"/>
    <n v="10.29"/>
    <n v="4.76"/>
    <n v="15.05"/>
    <n v="1.2578353531132471E-3"/>
    <n v="0.68372093023255809"/>
  </r>
  <r>
    <n v="27"/>
    <n v="106"/>
    <s v="Quinsam R"/>
    <s v="OPS"/>
    <s v="124"/>
    <s v="Chinook"/>
    <s v="3"/>
    <x v="0"/>
    <x v="18"/>
    <n v="106"/>
    <x v="11"/>
    <s v="CK-29"/>
    <s v="EAST VANCOUVER ISLAND-NORTH_FA_0.x"/>
    <s v="M"/>
    <s v="H"/>
    <n v="106"/>
    <s v="Quinsam River H"/>
    <n v="106"/>
    <s v="Quinsam R"/>
    <s v="JNST"/>
    <s v="S"/>
    <x v="1"/>
    <s v="185691"/>
    <n v="0"/>
    <x v="818"/>
    <n v="2020"/>
    <s v="20200414"/>
    <s v="20200414"/>
    <m/>
    <n v="5.05"/>
    <m/>
    <s v="CWT"/>
    <s v="P"/>
    <x v="0"/>
    <s v="Y"/>
    <s v="Y"/>
    <s v="Y"/>
    <n v="0.01"/>
    <s v="AD Clip"/>
    <n v="20112"/>
    <n v="20112"/>
    <n v="159514"/>
    <n v="4"/>
    <n v="38484"/>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7.0000000000000007E-2"/>
    <n v="1.05"/>
    <m/>
    <n v="0"/>
    <n v="0"/>
    <n v="0"/>
    <n v="2.12"/>
    <n v="2.12"/>
    <n v="1.0540970564836914E-4"/>
    <n v="0"/>
  </r>
  <r>
    <n v="27"/>
    <n v="106"/>
    <s v="Quinsam R"/>
    <s v="OPS"/>
    <s v="124"/>
    <s v="Chinook"/>
    <s v="3"/>
    <x v="0"/>
    <x v="18"/>
    <n v="106"/>
    <x v="11"/>
    <s v="CK-29"/>
    <s v="EAST VANCOUVER ISLAND-NORTH_FA_0.x"/>
    <s v="M"/>
    <s v="H"/>
    <n v="106"/>
    <s v="Quinsam River H"/>
    <n v="106"/>
    <s v="Quinsam R"/>
    <s v="JNST"/>
    <s v="S"/>
    <x v="1"/>
    <s v="185692"/>
    <n v="0"/>
    <x v="819"/>
    <n v="2020"/>
    <s v="20200414"/>
    <s v="20200414"/>
    <m/>
    <n v="5.17"/>
    <m/>
    <s v="CWT"/>
    <s v="P"/>
    <x v="0"/>
    <s v="Y"/>
    <s v="Y"/>
    <s v="Y"/>
    <n v="9.4999999999999998E-3"/>
    <s v="AD Clip"/>
    <n v="20175"/>
    <s v=""/>
    <n v="215688"/>
    <n v="3"/>
    <n v="38485"/>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2"/>
    <n v="2.78"/>
    <n v="1"/>
    <m/>
    <n v="0"/>
    <n v="0"/>
    <n v="0"/>
    <n v="5.8"/>
    <n v="5.8"/>
    <n v="2.8748451053283765E-4"/>
    <n v="0"/>
  </r>
  <r>
    <n v="27"/>
    <n v="106"/>
    <s v="Quinsam R"/>
    <s v="OPS"/>
    <s v="124"/>
    <s v="Chinook"/>
    <s v="3"/>
    <x v="0"/>
    <x v="18"/>
    <n v="106"/>
    <x v="11"/>
    <s v="CK-29"/>
    <s v="EAST VANCOUVER ISLAND-NORTH_FA_0.x"/>
    <s v="M"/>
    <s v="H"/>
    <n v="106"/>
    <s v="Quinsam River H"/>
    <n v="106"/>
    <s v="Quinsam R"/>
    <s v="JNST"/>
    <s v="S"/>
    <x v="1"/>
    <s v="185692"/>
    <n v="0"/>
    <x v="819"/>
    <n v="2020"/>
    <s v="20200414"/>
    <s v="20200414"/>
    <m/>
    <n v="5.17"/>
    <m/>
    <s v="CWT"/>
    <s v="P"/>
    <x v="0"/>
    <s v="Y"/>
    <s v="Y"/>
    <s v="Y"/>
    <n v="9.4999999999999998E-3"/>
    <s v="AD Clip"/>
    <n v="20175"/>
    <n v="20175"/>
    <n v="215688"/>
    <n v="4"/>
    <n v="38485"/>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
    <n v="0.51"/>
    <m/>
    <m/>
    <n v="0"/>
    <n v="0"/>
    <n v="0"/>
    <n v="4.51"/>
    <n v="4.51"/>
    <n v="2.2354399008674101E-4"/>
    <n v="0"/>
  </r>
  <r>
    <n v="27"/>
    <n v="106"/>
    <s v="Quinsam R"/>
    <s v="OPS"/>
    <s v="124"/>
    <s v="Chinook"/>
    <s v="3"/>
    <x v="0"/>
    <x v="18"/>
    <n v="106"/>
    <x v="11"/>
    <s v="CK-29"/>
    <s v="EAST VANCOUVER ISLAND-NORTH_FA_0.x"/>
    <s v="M"/>
    <s v="H"/>
    <n v="106"/>
    <s v="Quinsam River H"/>
    <n v="106"/>
    <s v="Quinsam R"/>
    <s v="JNST"/>
    <s v="S"/>
    <x v="1"/>
    <s v="185693"/>
    <n v="0"/>
    <x v="820"/>
    <n v="2020"/>
    <s v="20200414"/>
    <s v="20200414"/>
    <m/>
    <n v="4.96"/>
    <m/>
    <s v="CWT"/>
    <s v="P"/>
    <x v="0"/>
    <s v="Y"/>
    <s v="Y"/>
    <s v="Y"/>
    <n v="0.13200000000000001"/>
    <s v="AD Clip"/>
    <n v="17699"/>
    <s v=""/>
    <n v="216361"/>
    <n v="4"/>
    <n v="38486"/>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9"/>
    <m/>
    <m/>
    <m/>
    <m/>
    <n v="1"/>
    <n v="0.05"/>
    <m/>
    <m/>
    <n v="0"/>
    <n v="1.89"/>
    <n v="1.89"/>
    <n v="1.05"/>
    <n v="2.9399999999999995"/>
    <n v="1.6611107972201817E-4"/>
    <n v="0.6428571428571429"/>
  </r>
  <r>
    <n v="27"/>
    <n v="106"/>
    <s v="Quinsam R"/>
    <s v="OPS"/>
    <s v="124"/>
    <s v="Chinook"/>
    <s v="3"/>
    <x v="0"/>
    <x v="18"/>
    <n v="106"/>
    <x v="11"/>
    <s v="CK-29"/>
    <s v="EAST VANCOUVER ISLAND-NORTH_FA_0.x"/>
    <s v="M"/>
    <s v="H"/>
    <n v="106"/>
    <s v="Quinsam River H"/>
    <n v="106"/>
    <s v="Quinsam R"/>
    <s v="JNST"/>
    <s v="S"/>
    <x v="1"/>
    <s v="185693"/>
    <n v="0"/>
    <x v="820"/>
    <n v="2020"/>
    <s v="20200414"/>
    <s v="20200414"/>
    <m/>
    <n v="4.96"/>
    <m/>
    <s v="CWT"/>
    <s v="P"/>
    <x v="0"/>
    <s v="Y"/>
    <s v="Y"/>
    <s v="Y"/>
    <n v="0.13200000000000001"/>
    <s v="AD Clip"/>
    <n v="17699"/>
    <n v="17699"/>
    <n v="216361"/>
    <n v="5"/>
    <n v="38486"/>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0.37"/>
    <m/>
    <m/>
    <n v="0"/>
    <n v="0"/>
    <n v="0"/>
    <n v="1.37"/>
    <n v="1.37"/>
    <n v="7.7405503135770387E-5"/>
    <n v="0"/>
  </r>
  <r>
    <n v="27"/>
    <n v="106"/>
    <s v="Quinsam R"/>
    <s v="OPS"/>
    <s v="124"/>
    <s v="Chinook"/>
    <s v="3"/>
    <x v="0"/>
    <x v="14"/>
    <n v="106"/>
    <x v="11"/>
    <s v="CK-29"/>
    <s v="EAST VANCOUVER ISLAND-NORTH_FA_0.x"/>
    <s v="M"/>
    <s v="H"/>
    <n v="420"/>
    <s v="Discovery Passage Seapens"/>
    <n v="420"/>
    <s v="Discovery Pass"/>
    <s v="JNST"/>
    <s v="S"/>
    <x v="2"/>
    <s v="185696"/>
    <n v="0"/>
    <x v="821"/>
    <n v="2021"/>
    <s v="20210506"/>
    <s v="20210506"/>
    <n v="91"/>
    <n v="8.3000000000000007"/>
    <m/>
    <s v="CWT"/>
    <s v="B"/>
    <x v="0"/>
    <s v="Y"/>
    <s v="Y"/>
    <s v="Y"/>
    <n v="1.2999999999999999E-3"/>
    <s v="AD Clip"/>
    <n v="20157"/>
    <s v=""/>
    <n v="192437"/>
    <n v="2"/>
    <n v="39433"/>
    <n v="2022"/>
    <m/>
    <m/>
    <m/>
    <m/>
    <m/>
    <m/>
    <m/>
    <m/>
    <m/>
    <m/>
    <m/>
    <m/>
    <m/>
    <m/>
    <m/>
    <m/>
    <m/>
    <m/>
    <m/>
    <m/>
    <m/>
    <m/>
    <m/>
    <m/>
    <m/>
    <m/>
    <m/>
    <m/>
    <m/>
    <m/>
    <m/>
    <m/>
    <m/>
    <m/>
    <m/>
    <m/>
    <m/>
    <m/>
    <m/>
    <m/>
    <m/>
    <m/>
    <m/>
    <m/>
    <m/>
    <m/>
    <m/>
    <m/>
    <m/>
    <m/>
    <m/>
    <m/>
    <m/>
    <m/>
    <m/>
    <m/>
    <m/>
    <m/>
    <m/>
    <m/>
    <m/>
    <m/>
    <m/>
    <m/>
    <m/>
    <m/>
    <m/>
    <m/>
    <m/>
    <m/>
    <m/>
    <m/>
    <m/>
    <m/>
    <m/>
    <m/>
    <m/>
    <m/>
    <m/>
    <m/>
    <m/>
    <m/>
    <m/>
    <m/>
    <m/>
    <m/>
    <m/>
    <m/>
    <m/>
    <m/>
    <m/>
    <m/>
    <m/>
    <m/>
    <m/>
    <m/>
    <m/>
    <m/>
    <m/>
    <m/>
    <m/>
    <m/>
    <m/>
    <m/>
    <m/>
    <m/>
    <m/>
    <m/>
    <m/>
    <m/>
    <m/>
    <m/>
    <m/>
    <m/>
    <m/>
    <m/>
    <m/>
    <m/>
    <m/>
    <m/>
    <m/>
    <m/>
    <m/>
    <m/>
    <m/>
    <m/>
    <m/>
    <m/>
    <m/>
    <m/>
    <m/>
    <n v="7.72"/>
    <m/>
    <m/>
    <m/>
    <m/>
    <m/>
    <m/>
    <m/>
    <m/>
    <m/>
    <m/>
    <m/>
    <m/>
    <m/>
    <m/>
    <m/>
    <m/>
    <m/>
    <m/>
    <m/>
    <m/>
    <m/>
    <m/>
    <m/>
    <m/>
    <m/>
    <m/>
    <m/>
    <m/>
    <m/>
    <m/>
    <m/>
    <m/>
    <m/>
    <m/>
    <m/>
    <m/>
    <n v="7.72"/>
    <n v="0"/>
    <n v="7.72"/>
    <n v="0"/>
    <n v="7.72"/>
    <n v="3.8299350101701643E-4"/>
    <n v="1"/>
  </r>
  <r>
    <n v="27"/>
    <n v="106"/>
    <s v="Quinsam R"/>
    <s v="OPS"/>
    <s v="124"/>
    <s v="Chinook"/>
    <s v="3"/>
    <x v="0"/>
    <x v="14"/>
    <n v="106"/>
    <x v="11"/>
    <s v="CK-29"/>
    <s v="EAST VANCOUVER ISLAND-NORTH_FA_0.x"/>
    <s v="M"/>
    <s v="H"/>
    <n v="420"/>
    <s v="Discovery Passage Seapens"/>
    <n v="420"/>
    <s v="Discovery Pass"/>
    <s v="JNST"/>
    <s v="S"/>
    <x v="2"/>
    <s v="185696"/>
    <n v="0"/>
    <x v="821"/>
    <n v="2021"/>
    <s v="20210506"/>
    <s v="20210506"/>
    <n v="91"/>
    <n v="8.3000000000000007"/>
    <m/>
    <s v="CWT"/>
    <s v="B"/>
    <x v="0"/>
    <s v="Y"/>
    <s v="Y"/>
    <s v="Y"/>
    <n v="1.2999999999999999E-3"/>
    <s v="AD Clip"/>
    <n v="20157"/>
    <s v=""/>
    <n v="192437"/>
    <n v="3"/>
    <n v="39433"/>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5"/>
    <n v="1.05"/>
    <m/>
    <n v="0"/>
    <n v="0"/>
    <n v="0"/>
    <n v="1.1000000000000001"/>
    <n v="1.1000000000000001"/>
    <n v="5.4571612839212188E-5"/>
    <n v="0"/>
  </r>
  <r>
    <n v="27"/>
    <n v="106"/>
    <s v="Quinsam R"/>
    <s v="OPS"/>
    <s v="124"/>
    <s v="Chinook"/>
    <s v="3"/>
    <x v="0"/>
    <x v="14"/>
    <n v="106"/>
    <x v="11"/>
    <s v="CK-29"/>
    <s v="EAST VANCOUVER ISLAND-NORTH_FA_0.x"/>
    <s v="M"/>
    <s v="H"/>
    <n v="420"/>
    <s v="Discovery Passage Seapens"/>
    <n v="420"/>
    <s v="Discovery Pass"/>
    <s v="JNST"/>
    <s v="S"/>
    <x v="2"/>
    <s v="185696"/>
    <n v="0"/>
    <x v="821"/>
    <n v="2021"/>
    <s v="20210506"/>
    <s v="20210506"/>
    <n v="91"/>
    <n v="8.3000000000000007"/>
    <m/>
    <s v="CWT"/>
    <s v="B"/>
    <x v="0"/>
    <s v="Y"/>
    <s v="Y"/>
    <s v="Y"/>
    <n v="1.2999999999999999E-3"/>
    <s v="AD Clip"/>
    <n v="20157"/>
    <n v="20157"/>
    <n v="192437"/>
    <n v="4"/>
    <n v="39433"/>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64"/>
    <m/>
    <m/>
    <m/>
    <m/>
    <n v="3.01"/>
    <n v="0.69"/>
    <m/>
    <m/>
    <n v="0"/>
    <n v="6.64"/>
    <n v="6.64"/>
    <n v="3.7"/>
    <n v="10.339999999999998"/>
    <n v="5.1297316068859438E-4"/>
    <n v="0.64216634429400399"/>
  </r>
  <r>
    <n v="27"/>
    <n v="106"/>
    <s v="Quinsam R"/>
    <s v="OPS"/>
    <s v="124"/>
    <s v="Chinook"/>
    <s v="3"/>
    <x v="0"/>
    <x v="14"/>
    <n v="106"/>
    <x v="11"/>
    <s v="CK-29"/>
    <s v="EAST VANCOUVER ISLAND-NORTH_FA_0.x"/>
    <s v="M"/>
    <s v="H"/>
    <n v="420"/>
    <s v="Discovery Passage Seapens"/>
    <n v="420"/>
    <s v="Discovery Pass"/>
    <s v="JNST"/>
    <s v="S"/>
    <x v="2"/>
    <s v="185697"/>
    <n v="0"/>
    <x v="822"/>
    <n v="2021"/>
    <s v="20210420"/>
    <s v="20210420"/>
    <n v="92"/>
    <n v="6.42"/>
    <m/>
    <s v="CWT"/>
    <s v="B"/>
    <x v="0"/>
    <s v="Y"/>
    <s v="Y"/>
    <s v="Y"/>
    <n v="4.0099999999999997E-2"/>
    <s v="AD Clip"/>
    <n v="19232"/>
    <s v=""/>
    <n v="177729"/>
    <n v="3"/>
    <n v="39434"/>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5"/>
    <m/>
    <m/>
    <m/>
    <m/>
    <m/>
    <n v="0.23"/>
    <n v="5.29"/>
    <m/>
    <n v="0"/>
    <n v="2.85"/>
    <n v="2.85"/>
    <n v="5.52"/>
    <n v="8.370000000000001"/>
    <n v="4.3521214642262899E-4"/>
    <n v="0.34050179211469533"/>
  </r>
  <r>
    <n v="27"/>
    <n v="106"/>
    <s v="Quinsam R"/>
    <s v="OPS"/>
    <s v="124"/>
    <s v="Chinook"/>
    <s v="3"/>
    <x v="0"/>
    <x v="14"/>
    <n v="106"/>
    <x v="11"/>
    <s v="CK-29"/>
    <s v="EAST VANCOUVER ISLAND-NORTH_FA_0.x"/>
    <s v="M"/>
    <s v="H"/>
    <n v="420"/>
    <s v="Discovery Passage Seapens"/>
    <n v="420"/>
    <s v="Discovery Pass"/>
    <s v="JNST"/>
    <s v="S"/>
    <x v="2"/>
    <s v="185697"/>
    <n v="0"/>
    <x v="822"/>
    <n v="2021"/>
    <s v="20210420"/>
    <s v="20210420"/>
    <n v="92"/>
    <n v="6.42"/>
    <m/>
    <s v="CWT"/>
    <s v="B"/>
    <x v="0"/>
    <s v="Y"/>
    <s v="Y"/>
    <s v="Y"/>
    <n v="4.0099999999999997E-2"/>
    <s v="AD Clip"/>
    <n v="19232"/>
    <n v="19232"/>
    <n v="177729"/>
    <n v="4"/>
    <n v="39434"/>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24"/>
    <m/>
    <m/>
    <m/>
    <m/>
    <n v="5.01"/>
    <n v="1.96"/>
    <m/>
    <m/>
    <n v="0"/>
    <n v="7.24"/>
    <n v="7.24"/>
    <n v="6.97"/>
    <n v="14.21"/>
    <n v="7.3887271214642268E-4"/>
    <n v="0.50950035186488385"/>
  </r>
  <r>
    <n v="27"/>
    <n v="106"/>
    <s v="Quinsam R"/>
    <s v="OPS"/>
    <s v="124"/>
    <s v="Chinook"/>
    <s v="3"/>
    <x v="0"/>
    <x v="14"/>
    <n v="106"/>
    <x v="11"/>
    <s v="CK-29"/>
    <s v="EAST VANCOUVER ISLAND-NORTH_FA_0.x"/>
    <s v="M"/>
    <s v="H"/>
    <n v="420"/>
    <s v="Discovery Passage Seapens"/>
    <n v="420"/>
    <s v="Discovery Pass"/>
    <s v="JNST"/>
    <s v="S"/>
    <x v="2"/>
    <s v="186385"/>
    <n v="0"/>
    <x v="823"/>
    <n v="2021"/>
    <s v="20210421"/>
    <s v="20210421"/>
    <n v="85"/>
    <n v="6.5"/>
    <m/>
    <s v="CWT"/>
    <s v="B"/>
    <x v="0"/>
    <s v="Y"/>
    <s v="Y"/>
    <s v="Y"/>
    <n v="3.5999999999999997E-2"/>
    <s v="AD Clip"/>
    <n v="19800"/>
    <s v=""/>
    <n v="215144"/>
    <n v="3"/>
    <n v="39432"/>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57"/>
    <m/>
    <m/>
    <m/>
    <m/>
    <m/>
    <m/>
    <m/>
    <m/>
    <m/>
    <m/>
    <m/>
    <n v="2.06"/>
    <m/>
    <m/>
    <m/>
    <m/>
    <n v="1"/>
    <n v="0.11"/>
    <n v="4.2300000000000004"/>
    <m/>
    <n v="7.57"/>
    <n v="2.06"/>
    <n v="9.6300000000000008"/>
    <n v="5.34"/>
    <n v="14.97"/>
    <n v="7.5606060606060613E-4"/>
    <n v="0.64328657314629256"/>
  </r>
  <r>
    <n v="27"/>
    <n v="106"/>
    <s v="Quinsam R"/>
    <s v="OPS"/>
    <s v="124"/>
    <s v="Chinook"/>
    <s v="3"/>
    <x v="0"/>
    <x v="14"/>
    <n v="106"/>
    <x v="11"/>
    <s v="CK-29"/>
    <s v="EAST VANCOUVER ISLAND-NORTH_FA_0.x"/>
    <s v="M"/>
    <s v="H"/>
    <n v="420"/>
    <s v="Discovery Passage Seapens"/>
    <n v="420"/>
    <s v="Discovery Pass"/>
    <s v="JNST"/>
    <s v="S"/>
    <x v="2"/>
    <s v="186385"/>
    <n v="0"/>
    <x v="823"/>
    <n v="2021"/>
    <s v="20210421"/>
    <s v="20210421"/>
    <n v="85"/>
    <n v="6.5"/>
    <m/>
    <s v="CWT"/>
    <s v="B"/>
    <x v="0"/>
    <s v="Y"/>
    <s v="Y"/>
    <s v="Y"/>
    <n v="3.5999999999999997E-2"/>
    <s v="AD Clip"/>
    <n v="19800"/>
    <n v="19800"/>
    <n v="215144"/>
    <n v="4"/>
    <n v="39432"/>
    <n v="2024"/>
    <m/>
    <m/>
    <m/>
    <m/>
    <m/>
    <m/>
    <m/>
    <m/>
    <m/>
    <m/>
    <m/>
    <m/>
    <m/>
    <m/>
    <m/>
    <m/>
    <m/>
    <m/>
    <m/>
    <m/>
    <m/>
    <m/>
    <m/>
    <m/>
    <m/>
    <m/>
    <m/>
    <m/>
    <m/>
    <m/>
    <n v="8.8699999999999992"/>
    <m/>
    <m/>
    <m/>
    <m/>
    <m/>
    <m/>
    <m/>
    <m/>
    <m/>
    <m/>
    <m/>
    <m/>
    <m/>
    <m/>
    <m/>
    <m/>
    <m/>
    <m/>
    <m/>
    <m/>
    <m/>
    <m/>
    <m/>
    <m/>
    <m/>
    <m/>
    <m/>
    <m/>
    <m/>
    <m/>
    <m/>
    <m/>
    <m/>
    <m/>
    <m/>
    <m/>
    <m/>
    <m/>
    <m/>
    <m/>
    <m/>
    <m/>
    <m/>
    <m/>
    <m/>
    <m/>
    <m/>
    <m/>
    <m/>
    <m/>
    <m/>
    <m/>
    <m/>
    <m/>
    <m/>
    <m/>
    <m/>
    <m/>
    <m/>
    <m/>
    <m/>
    <m/>
    <m/>
    <m/>
    <m/>
    <m/>
    <m/>
    <m/>
    <m/>
    <m/>
    <m/>
    <m/>
    <m/>
    <m/>
    <m/>
    <m/>
    <m/>
    <m/>
    <m/>
    <m/>
    <m/>
    <m/>
    <m/>
    <m/>
    <m/>
    <m/>
    <m/>
    <m/>
    <m/>
    <m/>
    <m/>
    <m/>
    <m/>
    <m/>
    <m/>
    <m/>
    <m/>
    <m/>
    <m/>
    <m/>
    <m/>
    <m/>
    <m/>
    <m/>
    <m/>
    <m/>
    <m/>
    <m/>
    <m/>
    <m/>
    <m/>
    <m/>
    <m/>
    <m/>
    <m/>
    <m/>
    <m/>
    <m/>
    <m/>
    <m/>
    <m/>
    <m/>
    <m/>
    <m/>
    <m/>
    <m/>
    <m/>
    <m/>
    <n v="4.8499999999999996"/>
    <m/>
    <m/>
    <m/>
    <m/>
    <n v="6.03"/>
    <n v="1.96"/>
    <m/>
    <m/>
    <n v="8.8699999999999992"/>
    <n v="4.8499999999999996"/>
    <n v="13.72"/>
    <n v="7.99"/>
    <n v="21.71"/>
    <n v="1.0964646464646465E-3"/>
    <n v="0.63196683555964994"/>
  </r>
  <r>
    <n v="27"/>
    <n v="106"/>
    <s v="Quinsam R"/>
    <s v="OPS"/>
    <s v="124"/>
    <s v="Chinook"/>
    <s v="3"/>
    <x v="0"/>
    <x v="14"/>
    <n v="106"/>
    <x v="11"/>
    <s v="CK-29"/>
    <s v="EAST VANCOUVER ISLAND-NORTH_FA_0.x"/>
    <s v="M"/>
    <s v="H"/>
    <n v="106"/>
    <s v="Quinsam River H"/>
    <n v="65"/>
    <s v="Cold Cr"/>
    <s v="JNST"/>
    <s v="S"/>
    <x v="1"/>
    <s v="186453"/>
    <n v="0"/>
    <x v="824"/>
    <n v="2021"/>
    <s v="20210621"/>
    <s v="20210621"/>
    <n v="100"/>
    <n v="9.9700000000000006"/>
    <m/>
    <s v="CWT"/>
    <s v="B"/>
    <x v="0"/>
    <s v="Y"/>
    <s v="Y"/>
    <s v="N"/>
    <n v="7.7999999999999996E-3"/>
    <s v="AD Clip"/>
    <n v="41009"/>
    <s v=""/>
    <n v="100271"/>
    <n v="2"/>
    <n v="39439"/>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2"/>
    <n v="1"/>
    <m/>
    <n v="0"/>
    <n v="0"/>
    <n v="0"/>
    <n v="1.42"/>
    <n v="1.42"/>
    <n v="3.4626545392474818E-5"/>
    <n v="0"/>
  </r>
  <r>
    <n v="27"/>
    <n v="106"/>
    <s v="Quinsam R"/>
    <s v="OPS"/>
    <s v="124"/>
    <s v="Chinook"/>
    <s v="3"/>
    <x v="0"/>
    <x v="14"/>
    <n v="106"/>
    <x v="11"/>
    <s v="CK-29"/>
    <s v="EAST VANCOUVER ISLAND-NORTH_FA_0.x"/>
    <s v="M"/>
    <s v="H"/>
    <n v="106"/>
    <s v="Quinsam River H"/>
    <n v="65"/>
    <s v="Cold Cr"/>
    <s v="JNST"/>
    <s v="S"/>
    <x v="1"/>
    <s v="186453"/>
    <n v="0"/>
    <x v="824"/>
    <n v="2021"/>
    <s v="20210621"/>
    <s v="20210621"/>
    <n v="100"/>
    <n v="9.9700000000000006"/>
    <m/>
    <s v="CWT"/>
    <s v="B"/>
    <x v="0"/>
    <s v="Y"/>
    <s v="Y"/>
    <s v="N"/>
    <n v="7.7999999999999996E-3"/>
    <s v="AD Clip"/>
    <n v="41009"/>
    <s v=""/>
    <n v="100271"/>
    <n v="3"/>
    <n v="39439"/>
    <n v="2023"/>
    <m/>
    <m/>
    <m/>
    <m/>
    <m/>
    <m/>
    <m/>
    <m/>
    <m/>
    <m/>
    <m/>
    <m/>
    <m/>
    <m/>
    <m/>
    <m/>
    <m/>
    <m/>
    <m/>
    <m/>
    <m/>
    <m/>
    <m/>
    <m/>
    <m/>
    <m/>
    <m/>
    <m/>
    <m/>
    <m/>
    <m/>
    <m/>
    <m/>
    <m/>
    <m/>
    <m/>
    <m/>
    <m/>
    <m/>
    <m/>
    <m/>
    <m/>
    <m/>
    <m/>
    <m/>
    <m/>
    <m/>
    <m/>
    <m/>
    <n v="6.87"/>
    <m/>
    <m/>
    <m/>
    <m/>
    <m/>
    <m/>
    <m/>
    <m/>
    <m/>
    <n v="6.97"/>
    <m/>
    <m/>
    <m/>
    <m/>
    <m/>
    <m/>
    <m/>
    <m/>
    <m/>
    <m/>
    <m/>
    <m/>
    <m/>
    <m/>
    <m/>
    <m/>
    <m/>
    <m/>
    <m/>
    <m/>
    <m/>
    <m/>
    <m/>
    <m/>
    <m/>
    <m/>
    <m/>
    <m/>
    <m/>
    <m/>
    <m/>
    <m/>
    <m/>
    <m/>
    <m/>
    <m/>
    <m/>
    <m/>
    <m/>
    <m/>
    <m/>
    <m/>
    <m/>
    <m/>
    <m/>
    <m/>
    <m/>
    <m/>
    <m/>
    <m/>
    <m/>
    <m/>
    <m/>
    <m/>
    <m/>
    <m/>
    <m/>
    <m/>
    <m/>
    <m/>
    <m/>
    <m/>
    <m/>
    <n v="8.6999999999999993"/>
    <m/>
    <m/>
    <m/>
    <m/>
    <m/>
    <m/>
    <m/>
    <m/>
    <m/>
    <m/>
    <m/>
    <m/>
    <m/>
    <m/>
    <m/>
    <m/>
    <m/>
    <m/>
    <m/>
    <m/>
    <m/>
    <m/>
    <m/>
    <m/>
    <m/>
    <m/>
    <m/>
    <m/>
    <m/>
    <m/>
    <m/>
    <m/>
    <m/>
    <m/>
    <m/>
    <n v="3.68"/>
    <m/>
    <m/>
    <m/>
    <m/>
    <m/>
    <n v="0.39"/>
    <n v="21.35"/>
    <m/>
    <n v="22.54"/>
    <n v="3.68"/>
    <n v="26.22"/>
    <n v="21.74"/>
    <n v="47.96"/>
    <n v="1.1694993781852763E-3"/>
    <n v="0.54670558798999158"/>
  </r>
  <r>
    <n v="27"/>
    <n v="106"/>
    <s v="Quinsam R"/>
    <s v="OPS"/>
    <s v="124"/>
    <s v="Chinook"/>
    <s v="3"/>
    <x v="0"/>
    <x v="14"/>
    <n v="106"/>
    <x v="11"/>
    <s v="CK-29"/>
    <s v="EAST VANCOUVER ISLAND-NORTH_FA_0.x"/>
    <s v="M"/>
    <s v="H"/>
    <n v="106"/>
    <s v="Quinsam River H"/>
    <n v="65"/>
    <s v="Cold Cr"/>
    <s v="JNST"/>
    <s v="S"/>
    <x v="1"/>
    <s v="186453"/>
    <n v="0"/>
    <x v="824"/>
    <n v="2021"/>
    <s v="20210621"/>
    <s v="20210621"/>
    <n v="100"/>
    <n v="9.9700000000000006"/>
    <m/>
    <s v="CWT"/>
    <s v="B"/>
    <x v="0"/>
    <s v="Y"/>
    <s v="Y"/>
    <s v="N"/>
    <n v="7.7999999999999996E-3"/>
    <s v="AD Clip"/>
    <n v="41009"/>
    <n v="41009"/>
    <n v="100271"/>
    <n v="4"/>
    <n v="39439"/>
    <n v="2024"/>
    <m/>
    <m/>
    <m/>
    <m/>
    <m/>
    <m/>
    <m/>
    <m/>
    <m/>
    <m/>
    <m/>
    <m/>
    <m/>
    <m/>
    <n v="4.68"/>
    <m/>
    <m/>
    <m/>
    <m/>
    <m/>
    <m/>
    <m/>
    <m/>
    <m/>
    <m/>
    <m/>
    <m/>
    <m/>
    <m/>
    <m/>
    <m/>
    <m/>
    <m/>
    <m/>
    <n v="8.8699999999999992"/>
    <m/>
    <m/>
    <m/>
    <m/>
    <m/>
    <m/>
    <m/>
    <m/>
    <m/>
    <m/>
    <m/>
    <m/>
    <m/>
    <m/>
    <n v="29.88"/>
    <m/>
    <m/>
    <m/>
    <m/>
    <m/>
    <m/>
    <m/>
    <m/>
    <m/>
    <m/>
    <m/>
    <m/>
    <m/>
    <m/>
    <m/>
    <m/>
    <m/>
    <m/>
    <m/>
    <m/>
    <m/>
    <m/>
    <m/>
    <m/>
    <m/>
    <m/>
    <m/>
    <m/>
    <m/>
    <m/>
    <m/>
    <m/>
    <m/>
    <m/>
    <m/>
    <m/>
    <m/>
    <m/>
    <m/>
    <m/>
    <m/>
    <m/>
    <m/>
    <m/>
    <m/>
    <m/>
    <m/>
    <m/>
    <m/>
    <m/>
    <m/>
    <m/>
    <m/>
    <m/>
    <m/>
    <m/>
    <m/>
    <m/>
    <m/>
    <m/>
    <m/>
    <m/>
    <m/>
    <m/>
    <m/>
    <m/>
    <m/>
    <m/>
    <m/>
    <m/>
    <m/>
    <m/>
    <m/>
    <m/>
    <m/>
    <m/>
    <m/>
    <m/>
    <m/>
    <m/>
    <m/>
    <m/>
    <m/>
    <m/>
    <m/>
    <m/>
    <n v="5.84"/>
    <m/>
    <m/>
    <m/>
    <m/>
    <m/>
    <m/>
    <n v="5.84"/>
    <m/>
    <m/>
    <m/>
    <m/>
    <m/>
    <m/>
    <m/>
    <m/>
    <m/>
    <m/>
    <m/>
    <m/>
    <m/>
    <m/>
    <m/>
    <n v="80.91"/>
    <m/>
    <m/>
    <m/>
    <m/>
    <n v="40.229999999999997"/>
    <n v="12.99"/>
    <m/>
    <m/>
    <n v="55.11"/>
    <n v="80.91"/>
    <n v="136.02000000000001"/>
    <n v="53.22"/>
    <n v="189.24"/>
    <n v="4.614596795825307E-3"/>
    <n v="0.71876981610653146"/>
  </r>
  <r>
    <n v="27"/>
    <n v="106"/>
    <s v="Quinsam R"/>
    <s v="OPS"/>
    <s v="124"/>
    <s v="Chinook"/>
    <s v="3"/>
    <x v="0"/>
    <x v="14"/>
    <n v="106"/>
    <x v="11"/>
    <s v="CK-29"/>
    <s v="EAST VANCOUVER ISLAND-NORTH_FA_0.x"/>
    <s v="M"/>
    <s v="H"/>
    <n v="106"/>
    <s v="Quinsam River H"/>
    <n v="291"/>
    <s v="Quinsam Lk"/>
    <s v="JNST"/>
    <s v="F"/>
    <x v="3"/>
    <s v="185363"/>
    <n v="0"/>
    <x v="825"/>
    <n v="2021"/>
    <s v="20210504"/>
    <s v="20210504"/>
    <n v="71"/>
    <n v="3.33"/>
    <m/>
    <s v="CWT"/>
    <s v="B"/>
    <x v="0"/>
    <s v="Y"/>
    <s v="Y"/>
    <s v="Y"/>
    <n v="1.95E-2"/>
    <s v="AD Clip"/>
    <n v="40151"/>
    <s v=""/>
    <n v="224130"/>
    <n v="3"/>
    <n v="39435"/>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5"/>
    <m/>
    <m/>
    <m/>
    <m/>
    <n v="1.05"/>
    <n v="0.21"/>
    <n v="11.64"/>
    <m/>
    <n v="0"/>
    <n v="1.55"/>
    <n v="1.55"/>
    <n v="12.9"/>
    <n v="14.450000000000001"/>
    <n v="3.5989140992752361E-4"/>
    <n v="0.10726643598615916"/>
  </r>
  <r>
    <n v="27"/>
    <n v="106"/>
    <s v="Quinsam R"/>
    <s v="OPS"/>
    <s v="124"/>
    <s v="Chinook"/>
    <s v="3"/>
    <x v="0"/>
    <x v="14"/>
    <n v="106"/>
    <x v="11"/>
    <s v="CK-29"/>
    <s v="EAST VANCOUVER ISLAND-NORTH_FA_0.x"/>
    <s v="M"/>
    <s v="H"/>
    <n v="106"/>
    <s v="Quinsam River H"/>
    <n v="291"/>
    <s v="Quinsam Lk"/>
    <s v="JNST"/>
    <s v="F"/>
    <x v="3"/>
    <s v="185363"/>
    <n v="0"/>
    <x v="825"/>
    <n v="2021"/>
    <s v="20210504"/>
    <s v="20210504"/>
    <n v="71"/>
    <n v="3.33"/>
    <m/>
    <s v="CWT"/>
    <s v="B"/>
    <x v="0"/>
    <s v="Y"/>
    <s v="Y"/>
    <s v="Y"/>
    <n v="1.95E-2"/>
    <s v="AD Clip"/>
    <n v="40151"/>
    <n v="40151"/>
    <n v="224130"/>
    <n v="4"/>
    <n v="39435"/>
    <n v="2024"/>
    <m/>
    <m/>
    <m/>
    <m/>
    <m/>
    <m/>
    <m/>
    <m/>
    <m/>
    <m/>
    <m/>
    <m/>
    <m/>
    <m/>
    <m/>
    <m/>
    <m/>
    <m/>
    <m/>
    <m/>
    <m/>
    <m/>
    <m/>
    <m/>
    <m/>
    <m/>
    <m/>
    <m/>
    <m/>
    <m/>
    <m/>
    <m/>
    <m/>
    <m/>
    <m/>
    <m/>
    <m/>
    <m/>
    <m/>
    <m/>
    <m/>
    <m/>
    <m/>
    <m/>
    <m/>
    <m/>
    <m/>
    <m/>
    <m/>
    <m/>
    <m/>
    <m/>
    <m/>
    <m/>
    <m/>
    <m/>
    <m/>
    <m/>
    <m/>
    <m/>
    <m/>
    <m/>
    <m/>
    <m/>
    <m/>
    <m/>
    <m/>
    <m/>
    <m/>
    <m/>
    <m/>
    <m/>
    <m/>
    <m/>
    <m/>
    <m/>
    <m/>
    <m/>
    <m/>
    <m/>
    <m/>
    <m/>
    <m/>
    <m/>
    <m/>
    <m/>
    <m/>
    <m/>
    <m/>
    <m/>
    <m/>
    <m/>
    <m/>
    <m/>
    <m/>
    <m/>
    <m/>
    <m/>
    <m/>
    <m/>
    <m/>
    <m/>
    <m/>
    <m/>
    <m/>
    <m/>
    <m/>
    <m/>
    <m/>
    <m/>
    <m/>
    <m/>
    <m/>
    <m/>
    <m/>
    <m/>
    <m/>
    <m/>
    <m/>
    <m/>
    <m/>
    <m/>
    <m/>
    <n v="8.2799999999999994"/>
    <m/>
    <m/>
    <m/>
    <m/>
    <m/>
    <m/>
    <m/>
    <m/>
    <m/>
    <m/>
    <m/>
    <m/>
    <n v="11.68"/>
    <m/>
    <m/>
    <m/>
    <m/>
    <m/>
    <m/>
    <m/>
    <m/>
    <m/>
    <m/>
    <n v="5.84"/>
    <m/>
    <m/>
    <m/>
    <m/>
    <m/>
    <m/>
    <m/>
    <m/>
    <m/>
    <m/>
    <m/>
    <n v="15.63"/>
    <m/>
    <m/>
    <m/>
    <m/>
    <n v="7.03"/>
    <n v="2.33"/>
    <m/>
    <m/>
    <n v="25.8"/>
    <n v="15.63"/>
    <n v="41.43"/>
    <n v="9.36"/>
    <n v="50.790000000000006"/>
    <n v="1.2649747204303754E-3"/>
    <n v="0.81571175428233889"/>
  </r>
  <r>
    <n v="27"/>
    <n v="106"/>
    <s v="Quinsam R"/>
    <s v="OPS"/>
    <s v="124"/>
    <s v="Chinook"/>
    <s v="3"/>
    <x v="0"/>
    <x v="14"/>
    <n v="106"/>
    <x v="11"/>
    <s v="CK-29"/>
    <s v="EAST VANCOUVER ISLAND-NORTH_FA_0.x"/>
    <s v="M"/>
    <s v="H"/>
    <n v="106"/>
    <s v="Quinsam River H"/>
    <n v="106"/>
    <s v="Quinsam R"/>
    <s v="JNST"/>
    <s v="S"/>
    <x v="1"/>
    <s v="186542"/>
    <n v="0"/>
    <x v="826"/>
    <n v="2021"/>
    <s v="20210517"/>
    <s v="20210517"/>
    <n v="85"/>
    <n v="5.89"/>
    <m/>
    <s v="CWT"/>
    <s v="P"/>
    <x v="0"/>
    <s v="Y"/>
    <s v="Y"/>
    <s v="Y"/>
    <n v="9.4999999999999998E-3"/>
    <s v="AD Clip"/>
    <n v="61042"/>
    <s v=""/>
    <n v="198754"/>
    <n v="3"/>
    <n v="39440"/>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86"/>
    <m/>
    <m/>
    <m/>
    <m/>
    <m/>
    <n v="0.49"/>
    <n v="26.64"/>
    <m/>
    <n v="0"/>
    <n v="6.86"/>
    <n v="6.86"/>
    <n v="27.13"/>
    <n v="33.99"/>
    <n v="5.5682972379673013E-4"/>
    <n v="0.20182406590173579"/>
  </r>
  <r>
    <n v="27"/>
    <n v="106"/>
    <s v="Quinsam R"/>
    <s v="OPS"/>
    <s v="124"/>
    <s v="Chinook"/>
    <s v="3"/>
    <x v="0"/>
    <x v="14"/>
    <n v="106"/>
    <x v="11"/>
    <s v="CK-29"/>
    <s v="EAST VANCOUVER ISLAND-NORTH_FA_0.x"/>
    <s v="M"/>
    <s v="H"/>
    <n v="106"/>
    <s v="Quinsam River H"/>
    <n v="106"/>
    <s v="Quinsam R"/>
    <s v="JNST"/>
    <s v="S"/>
    <x v="1"/>
    <s v="186542"/>
    <n v="0"/>
    <x v="826"/>
    <n v="2021"/>
    <s v="20210517"/>
    <s v="20210517"/>
    <n v="85"/>
    <n v="5.89"/>
    <m/>
    <s v="CWT"/>
    <s v="P"/>
    <x v="0"/>
    <s v="Y"/>
    <s v="Y"/>
    <s v="Y"/>
    <n v="9.4999999999999998E-3"/>
    <s v="AD Clip"/>
    <n v="61042"/>
    <n v="61042"/>
    <n v="198754"/>
    <n v="4"/>
    <n v="39440"/>
    <n v="2024"/>
    <m/>
    <m/>
    <m/>
    <m/>
    <m/>
    <m/>
    <m/>
    <m/>
    <m/>
    <m/>
    <m/>
    <m/>
    <m/>
    <m/>
    <m/>
    <m/>
    <m/>
    <m/>
    <m/>
    <m/>
    <m/>
    <m/>
    <m/>
    <m/>
    <m/>
    <m/>
    <m/>
    <m/>
    <n v="8.8699999999999992"/>
    <m/>
    <m/>
    <m/>
    <m/>
    <m/>
    <m/>
    <m/>
    <m/>
    <m/>
    <m/>
    <m/>
    <m/>
    <m/>
    <m/>
    <m/>
    <m/>
    <m/>
    <m/>
    <m/>
    <m/>
    <n v="10.17"/>
    <m/>
    <m/>
    <m/>
    <m/>
    <m/>
    <m/>
    <m/>
    <m/>
    <m/>
    <m/>
    <m/>
    <m/>
    <m/>
    <m/>
    <m/>
    <m/>
    <m/>
    <m/>
    <m/>
    <m/>
    <m/>
    <m/>
    <m/>
    <m/>
    <m/>
    <m/>
    <m/>
    <m/>
    <m/>
    <m/>
    <m/>
    <m/>
    <m/>
    <m/>
    <m/>
    <m/>
    <m/>
    <m/>
    <m/>
    <m/>
    <m/>
    <m/>
    <m/>
    <m/>
    <m/>
    <m/>
    <m/>
    <m/>
    <m/>
    <m/>
    <m/>
    <m/>
    <m/>
    <m/>
    <m/>
    <m/>
    <m/>
    <m/>
    <m/>
    <m/>
    <m/>
    <m/>
    <m/>
    <m/>
    <m/>
    <m/>
    <m/>
    <m/>
    <m/>
    <m/>
    <m/>
    <m/>
    <m/>
    <m/>
    <m/>
    <m/>
    <m/>
    <m/>
    <m/>
    <m/>
    <m/>
    <m/>
    <m/>
    <m/>
    <m/>
    <m/>
    <n v="5.84"/>
    <m/>
    <m/>
    <m/>
    <m/>
    <m/>
    <m/>
    <m/>
    <m/>
    <m/>
    <m/>
    <m/>
    <m/>
    <m/>
    <m/>
    <m/>
    <m/>
    <m/>
    <m/>
    <m/>
    <m/>
    <m/>
    <m/>
    <n v="29.17"/>
    <m/>
    <m/>
    <m/>
    <m/>
    <n v="37.17"/>
    <n v="10.63"/>
    <m/>
    <m/>
    <n v="24.88"/>
    <n v="29.17"/>
    <n v="54.05"/>
    <n v="47.8"/>
    <n v="101.85"/>
    <n v="1.6685233118180923E-3"/>
    <n v="0.53068237604320079"/>
  </r>
  <r>
    <n v="27"/>
    <n v="106"/>
    <s v="Quinsam R"/>
    <s v="OPS"/>
    <s v="124"/>
    <s v="Chinook"/>
    <s v="3"/>
    <x v="0"/>
    <x v="14"/>
    <n v="106"/>
    <x v="11"/>
    <s v="CK-29"/>
    <s v="EAST VANCOUVER ISLAND-NORTH_FA_0.x"/>
    <s v="M"/>
    <s v="H"/>
    <n v="106"/>
    <s v="Quinsam River H"/>
    <n v="106"/>
    <s v="Quinsam R"/>
    <s v="JNST"/>
    <s v="S"/>
    <x v="1"/>
    <s v="186543"/>
    <n v="0"/>
    <x v="827"/>
    <n v="2021"/>
    <s v="20210517"/>
    <s v="20210517"/>
    <n v="85"/>
    <n v="5.96"/>
    <m/>
    <s v="CWT"/>
    <s v="P"/>
    <x v="0"/>
    <s v="Y"/>
    <s v="Y"/>
    <s v="Y"/>
    <n v="1.6199999999999999E-2"/>
    <s v="AD Clip"/>
    <n v="60374"/>
    <s v=""/>
    <n v="195175"/>
    <n v="2"/>
    <n v="39444"/>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n v="0"/>
    <n v="0"/>
    <n v="0"/>
    <n v="0"/>
  </r>
  <r>
    <n v="27"/>
    <n v="106"/>
    <s v="Quinsam R"/>
    <s v="OPS"/>
    <s v="124"/>
    <s v="Chinook"/>
    <s v="3"/>
    <x v="0"/>
    <x v="14"/>
    <n v="106"/>
    <x v="11"/>
    <s v="CK-29"/>
    <s v="EAST VANCOUVER ISLAND-NORTH_FA_0.x"/>
    <s v="M"/>
    <s v="H"/>
    <n v="106"/>
    <s v="Quinsam River H"/>
    <n v="106"/>
    <s v="Quinsam R"/>
    <s v="JNST"/>
    <s v="S"/>
    <x v="1"/>
    <s v="186543"/>
    <n v="0"/>
    <x v="827"/>
    <n v="2021"/>
    <s v="20210517"/>
    <s v="20210517"/>
    <n v="85"/>
    <n v="5.96"/>
    <m/>
    <s v="CWT"/>
    <s v="P"/>
    <x v="0"/>
    <s v="Y"/>
    <s v="Y"/>
    <s v="Y"/>
    <n v="1.6199999999999999E-2"/>
    <s v="AD Clip"/>
    <n v="60374"/>
    <s v=""/>
    <n v="195175"/>
    <n v="3"/>
    <n v="39444"/>
    <n v="2023"/>
    <m/>
    <m/>
    <m/>
    <m/>
    <m/>
    <m/>
    <m/>
    <m/>
    <m/>
    <m/>
    <m/>
    <m/>
    <m/>
    <m/>
    <m/>
    <m/>
    <m/>
    <m/>
    <m/>
    <m/>
    <m/>
    <m/>
    <m/>
    <m/>
    <m/>
    <m/>
    <m/>
    <m/>
    <m/>
    <m/>
    <m/>
    <m/>
    <m/>
    <m/>
    <m/>
    <m/>
    <m/>
    <m/>
    <m/>
    <m/>
    <m/>
    <m/>
    <m/>
    <m/>
    <m/>
    <m/>
    <m/>
    <m/>
    <m/>
    <m/>
    <m/>
    <m/>
    <m/>
    <m/>
    <m/>
    <m/>
    <m/>
    <m/>
    <m/>
    <n v="6.87"/>
    <m/>
    <m/>
    <m/>
    <m/>
    <m/>
    <m/>
    <m/>
    <m/>
    <m/>
    <m/>
    <m/>
    <m/>
    <m/>
    <m/>
    <m/>
    <m/>
    <m/>
    <m/>
    <m/>
    <m/>
    <m/>
    <m/>
    <m/>
    <m/>
    <m/>
    <m/>
    <m/>
    <m/>
    <m/>
    <m/>
    <m/>
    <m/>
    <m/>
    <m/>
    <m/>
    <m/>
    <m/>
    <m/>
    <m/>
    <m/>
    <m/>
    <m/>
    <m/>
    <m/>
    <m/>
    <m/>
    <m/>
    <m/>
    <m/>
    <m/>
    <m/>
    <m/>
    <m/>
    <m/>
    <m/>
    <m/>
    <m/>
    <m/>
    <m/>
    <m/>
    <m/>
    <m/>
    <m/>
    <m/>
    <m/>
    <m/>
    <m/>
    <m/>
    <m/>
    <m/>
    <m/>
    <m/>
    <m/>
    <m/>
    <m/>
    <m/>
    <m/>
    <m/>
    <m/>
    <m/>
    <m/>
    <m/>
    <m/>
    <m/>
    <m/>
    <m/>
    <m/>
    <m/>
    <m/>
    <m/>
    <m/>
    <m/>
    <m/>
    <m/>
    <m/>
    <m/>
    <m/>
    <m/>
    <m/>
    <n v="4.68"/>
    <m/>
    <m/>
    <m/>
    <m/>
    <n v="2.2200000000000002"/>
    <n v="0.87"/>
    <n v="32.04"/>
    <m/>
    <n v="6.87"/>
    <n v="4.68"/>
    <n v="11.55"/>
    <n v="35.130000000000003"/>
    <n v="46.68"/>
    <n v="7.7318050816576668E-4"/>
    <n v="0.24742930591259643"/>
  </r>
  <r>
    <n v="27"/>
    <n v="106"/>
    <s v="Quinsam R"/>
    <s v="OPS"/>
    <s v="124"/>
    <s v="Chinook"/>
    <s v="3"/>
    <x v="0"/>
    <x v="14"/>
    <n v="106"/>
    <x v="11"/>
    <s v="CK-29"/>
    <s v="EAST VANCOUVER ISLAND-NORTH_FA_0.x"/>
    <s v="M"/>
    <s v="H"/>
    <n v="106"/>
    <s v="Quinsam River H"/>
    <n v="106"/>
    <s v="Quinsam R"/>
    <s v="JNST"/>
    <s v="S"/>
    <x v="1"/>
    <s v="186543"/>
    <n v="0"/>
    <x v="827"/>
    <n v="2021"/>
    <s v="20210517"/>
    <s v="20210517"/>
    <n v="85"/>
    <n v="5.96"/>
    <m/>
    <s v="CWT"/>
    <s v="P"/>
    <x v="0"/>
    <s v="Y"/>
    <s v="Y"/>
    <s v="Y"/>
    <n v="1.6199999999999999E-2"/>
    <s v="AD Clip"/>
    <n v="60374"/>
    <n v="60374"/>
    <n v="195175"/>
    <n v="4"/>
    <n v="39444"/>
    <n v="2024"/>
    <m/>
    <m/>
    <m/>
    <m/>
    <m/>
    <m/>
    <m/>
    <m/>
    <m/>
    <m/>
    <m/>
    <m/>
    <m/>
    <n v="2.34"/>
    <m/>
    <m/>
    <m/>
    <m/>
    <m/>
    <m/>
    <m/>
    <m/>
    <m/>
    <m/>
    <m/>
    <m/>
    <m/>
    <m/>
    <m/>
    <m/>
    <m/>
    <m/>
    <m/>
    <m/>
    <m/>
    <m/>
    <m/>
    <m/>
    <m/>
    <m/>
    <m/>
    <m/>
    <m/>
    <m/>
    <m/>
    <m/>
    <m/>
    <m/>
    <m/>
    <m/>
    <m/>
    <m/>
    <m/>
    <m/>
    <m/>
    <m/>
    <m/>
    <m/>
    <m/>
    <m/>
    <m/>
    <m/>
    <m/>
    <m/>
    <m/>
    <m/>
    <m/>
    <m/>
    <m/>
    <m/>
    <m/>
    <m/>
    <m/>
    <m/>
    <m/>
    <m/>
    <m/>
    <m/>
    <m/>
    <m/>
    <m/>
    <m/>
    <m/>
    <m/>
    <m/>
    <m/>
    <m/>
    <m/>
    <m/>
    <m/>
    <m/>
    <m/>
    <m/>
    <m/>
    <m/>
    <m/>
    <m/>
    <m/>
    <m/>
    <m/>
    <m/>
    <m/>
    <m/>
    <m/>
    <m/>
    <m/>
    <m/>
    <m/>
    <m/>
    <m/>
    <m/>
    <m/>
    <m/>
    <m/>
    <m/>
    <m/>
    <m/>
    <m/>
    <m/>
    <m/>
    <m/>
    <m/>
    <m/>
    <n v="8.2799999999999994"/>
    <m/>
    <m/>
    <m/>
    <m/>
    <m/>
    <m/>
    <m/>
    <m/>
    <m/>
    <m/>
    <m/>
    <m/>
    <n v="11.81"/>
    <m/>
    <m/>
    <m/>
    <n v="5.84"/>
    <m/>
    <m/>
    <n v="5.84"/>
    <m/>
    <m/>
    <m/>
    <m/>
    <m/>
    <m/>
    <m/>
    <m/>
    <m/>
    <m/>
    <m/>
    <m/>
    <m/>
    <m/>
    <m/>
    <n v="12.74"/>
    <m/>
    <m/>
    <m/>
    <m/>
    <n v="38.229999999999997"/>
    <n v="11.81"/>
    <m/>
    <m/>
    <n v="34.11"/>
    <n v="12.74"/>
    <n v="46.85"/>
    <n v="50.04"/>
    <n v="96.890000000000015"/>
    <n v="1.6048298936628352E-3"/>
    <n v="0.48353803282072449"/>
  </r>
  <r>
    <n v="27"/>
    <n v="106"/>
    <s v="Quinsam R"/>
    <s v="OPS"/>
    <s v="124"/>
    <s v="Chinook"/>
    <s v="3"/>
    <x v="0"/>
    <x v="14"/>
    <n v="106"/>
    <x v="11"/>
    <s v="CK-29"/>
    <s v="EAST VANCOUVER ISLAND-NORTH_FA_0.x"/>
    <s v="M"/>
    <s v="H"/>
    <n v="106"/>
    <s v="Quinsam River H"/>
    <n v="106"/>
    <s v="Quinsam R"/>
    <s v="JNST"/>
    <s v="S"/>
    <x v="1"/>
    <s v="186544"/>
    <n v="0"/>
    <x v="828"/>
    <n v="2021"/>
    <s v="20210517"/>
    <s v="20210517"/>
    <n v="88"/>
    <n v="6.62"/>
    <m/>
    <s v="CWT"/>
    <s v="P"/>
    <x v="0"/>
    <s v="Y"/>
    <s v="Y"/>
    <s v="Y"/>
    <n v="7.4000000000000003E-3"/>
    <s v="AD Clip"/>
    <n v="60868"/>
    <s v=""/>
    <n v="187390"/>
    <n v="3"/>
    <n v="39441"/>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13"/>
    <m/>
    <m/>
    <m/>
    <m/>
    <m/>
    <n v="0.12"/>
    <n v="8.4700000000000006"/>
    <m/>
    <n v="0"/>
    <n v="18.13"/>
    <n v="18.13"/>
    <n v="8.59"/>
    <n v="26.72"/>
    <n v="4.3898271669842937E-4"/>
    <n v="0.67851796407185627"/>
  </r>
  <r>
    <n v="27"/>
    <n v="106"/>
    <s v="Quinsam R"/>
    <s v="OPS"/>
    <s v="124"/>
    <s v="Chinook"/>
    <s v="3"/>
    <x v="0"/>
    <x v="14"/>
    <n v="106"/>
    <x v="11"/>
    <s v="CK-29"/>
    <s v="EAST VANCOUVER ISLAND-NORTH_FA_0.x"/>
    <s v="M"/>
    <s v="H"/>
    <n v="106"/>
    <s v="Quinsam River H"/>
    <n v="106"/>
    <s v="Quinsam R"/>
    <s v="JNST"/>
    <s v="S"/>
    <x v="1"/>
    <s v="186544"/>
    <n v="0"/>
    <x v="828"/>
    <n v="2021"/>
    <s v="20210517"/>
    <s v="20210517"/>
    <n v="88"/>
    <n v="6.62"/>
    <m/>
    <s v="CWT"/>
    <s v="P"/>
    <x v="0"/>
    <s v="Y"/>
    <s v="Y"/>
    <s v="Y"/>
    <n v="7.4000000000000003E-3"/>
    <s v="AD Clip"/>
    <n v="60868"/>
    <n v="60868"/>
    <n v="187390"/>
    <n v="4"/>
    <n v="39441"/>
    <n v="2024"/>
    <m/>
    <m/>
    <m/>
    <m/>
    <m/>
    <m/>
    <m/>
    <m/>
    <m/>
    <m/>
    <m/>
    <m/>
    <m/>
    <m/>
    <m/>
    <m/>
    <m/>
    <m/>
    <m/>
    <m/>
    <m/>
    <n v="5.84"/>
    <m/>
    <m/>
    <m/>
    <m/>
    <m/>
    <m/>
    <m/>
    <m/>
    <m/>
    <m/>
    <m/>
    <m/>
    <m/>
    <m/>
    <m/>
    <m/>
    <m/>
    <m/>
    <m/>
    <m/>
    <m/>
    <m/>
    <m/>
    <m/>
    <m/>
    <m/>
    <m/>
    <m/>
    <m/>
    <m/>
    <m/>
    <m/>
    <m/>
    <m/>
    <m/>
    <n v="4.68"/>
    <m/>
    <m/>
    <m/>
    <m/>
    <m/>
    <m/>
    <m/>
    <m/>
    <m/>
    <m/>
    <m/>
    <m/>
    <m/>
    <m/>
    <m/>
    <m/>
    <m/>
    <m/>
    <m/>
    <m/>
    <m/>
    <m/>
    <m/>
    <m/>
    <m/>
    <m/>
    <m/>
    <m/>
    <m/>
    <m/>
    <m/>
    <m/>
    <m/>
    <m/>
    <m/>
    <m/>
    <m/>
    <m/>
    <m/>
    <m/>
    <m/>
    <m/>
    <m/>
    <m/>
    <m/>
    <m/>
    <m/>
    <m/>
    <m/>
    <m/>
    <m/>
    <m/>
    <m/>
    <m/>
    <m/>
    <m/>
    <m/>
    <m/>
    <m/>
    <m/>
    <m/>
    <m/>
    <m/>
    <m/>
    <m/>
    <m/>
    <m/>
    <m/>
    <m/>
    <m/>
    <m/>
    <m/>
    <m/>
    <m/>
    <m/>
    <m/>
    <m/>
    <m/>
    <m/>
    <m/>
    <m/>
    <m/>
    <m/>
    <m/>
    <m/>
    <m/>
    <m/>
    <m/>
    <m/>
    <n v="17.52"/>
    <m/>
    <m/>
    <m/>
    <m/>
    <m/>
    <m/>
    <m/>
    <m/>
    <m/>
    <m/>
    <m/>
    <n v="24.66"/>
    <m/>
    <m/>
    <m/>
    <m/>
    <n v="24.11"/>
    <n v="6.68"/>
    <m/>
    <m/>
    <n v="28.04"/>
    <n v="24.66"/>
    <n v="52.7"/>
    <n v="30.79"/>
    <n v="83.490000000000009"/>
    <n v="1.3716566997437078E-3"/>
    <n v="0.63121331896035449"/>
  </r>
  <r>
    <n v="27"/>
    <n v="106"/>
    <s v="Quinsam R"/>
    <s v="OPS"/>
    <s v="124"/>
    <s v="Chinook"/>
    <s v="3"/>
    <x v="0"/>
    <x v="14"/>
    <n v="106"/>
    <x v="11"/>
    <s v="CK-29"/>
    <s v="EAST VANCOUVER ISLAND-NORTH_FA_0.x"/>
    <s v="M"/>
    <s v="H"/>
    <n v="106"/>
    <s v="Quinsam River H"/>
    <n v="106"/>
    <s v="Quinsam R"/>
    <s v="JNST"/>
    <s v="S"/>
    <x v="1"/>
    <s v="186552"/>
    <n v="0"/>
    <x v="829"/>
    <n v="2021"/>
    <s v="20210517"/>
    <s v="20210517"/>
    <n v="86"/>
    <n v="6.05"/>
    <m/>
    <s v="CWT"/>
    <s v="P"/>
    <x v="0"/>
    <s v="Y"/>
    <s v="Y"/>
    <s v="Y"/>
    <n v="2.6800000000000001E-2"/>
    <s v="AD Clip"/>
    <n v="70690"/>
    <s v=""/>
    <n v="186579"/>
    <n v="3"/>
    <n v="39443"/>
    <n v="2023"/>
    <m/>
    <m/>
    <m/>
    <m/>
    <m/>
    <m/>
    <m/>
    <m/>
    <m/>
    <m/>
    <m/>
    <m/>
    <m/>
    <m/>
    <m/>
    <m/>
    <m/>
    <m/>
    <m/>
    <m/>
    <m/>
    <m/>
    <m/>
    <m/>
    <m/>
    <m/>
    <m/>
    <m/>
    <m/>
    <m/>
    <m/>
    <m/>
    <m/>
    <m/>
    <n v="5.59"/>
    <m/>
    <m/>
    <m/>
    <m/>
    <m/>
    <m/>
    <m/>
    <m/>
    <m/>
    <m/>
    <m/>
    <m/>
    <m/>
    <m/>
    <m/>
    <m/>
    <m/>
    <m/>
    <m/>
    <m/>
    <m/>
    <m/>
    <m/>
    <m/>
    <m/>
    <m/>
    <m/>
    <m/>
    <m/>
    <m/>
    <m/>
    <m/>
    <m/>
    <m/>
    <m/>
    <m/>
    <m/>
    <m/>
    <m/>
    <m/>
    <m/>
    <m/>
    <m/>
    <m/>
    <m/>
    <m/>
    <m/>
    <m/>
    <m/>
    <m/>
    <m/>
    <m/>
    <m/>
    <m/>
    <m/>
    <m/>
    <m/>
    <m/>
    <m/>
    <m/>
    <m/>
    <m/>
    <m/>
    <m/>
    <m/>
    <m/>
    <m/>
    <m/>
    <m/>
    <m/>
    <m/>
    <m/>
    <m/>
    <m/>
    <m/>
    <m/>
    <m/>
    <m/>
    <m/>
    <m/>
    <m/>
    <m/>
    <m/>
    <m/>
    <m/>
    <m/>
    <m/>
    <m/>
    <m/>
    <m/>
    <m/>
    <m/>
    <m/>
    <m/>
    <m/>
    <m/>
    <m/>
    <m/>
    <m/>
    <m/>
    <m/>
    <m/>
    <m/>
    <m/>
    <m/>
    <m/>
    <m/>
    <m/>
    <m/>
    <m/>
    <m/>
    <m/>
    <n v="15.62"/>
    <m/>
    <m/>
    <m/>
    <m/>
    <m/>
    <m/>
    <m/>
    <m/>
    <m/>
    <m/>
    <m/>
    <n v="9"/>
    <m/>
    <m/>
    <m/>
    <m/>
    <n v="1.05"/>
    <n v="0.49"/>
    <n v="30.7"/>
    <m/>
    <n v="21.21"/>
    <n v="9"/>
    <n v="30.21"/>
    <n v="32.24"/>
    <n v="62.45"/>
    <n v="8.8343471495261003E-4"/>
    <n v="0.48374699759807843"/>
  </r>
  <r>
    <n v="27"/>
    <n v="106"/>
    <s v="Quinsam R"/>
    <s v="OPS"/>
    <s v="124"/>
    <s v="Chinook"/>
    <s v="3"/>
    <x v="0"/>
    <x v="14"/>
    <n v="106"/>
    <x v="11"/>
    <s v="CK-29"/>
    <s v="EAST VANCOUVER ISLAND-NORTH_FA_0.x"/>
    <s v="M"/>
    <s v="H"/>
    <n v="106"/>
    <s v="Quinsam River H"/>
    <n v="106"/>
    <s v="Quinsam R"/>
    <s v="JNST"/>
    <s v="S"/>
    <x v="1"/>
    <s v="186552"/>
    <n v="0"/>
    <x v="829"/>
    <n v="2021"/>
    <s v="20210517"/>
    <s v="20210517"/>
    <n v="86"/>
    <n v="6.05"/>
    <m/>
    <s v="CWT"/>
    <s v="P"/>
    <x v="0"/>
    <s v="Y"/>
    <s v="Y"/>
    <s v="Y"/>
    <n v="2.6800000000000001E-2"/>
    <s v="AD Clip"/>
    <n v="70690"/>
    <n v="70690"/>
    <n v="186579"/>
    <n v="4"/>
    <n v="39443"/>
    <n v="2024"/>
    <m/>
    <m/>
    <m/>
    <m/>
    <m/>
    <m/>
    <m/>
    <m/>
    <m/>
    <m/>
    <m/>
    <m/>
    <m/>
    <n v="2.33"/>
    <m/>
    <m/>
    <m/>
    <m/>
    <m/>
    <m/>
    <m/>
    <m/>
    <m/>
    <m/>
    <m/>
    <m/>
    <m/>
    <m/>
    <n v="8.8699999999999992"/>
    <m/>
    <m/>
    <m/>
    <m/>
    <m/>
    <m/>
    <m/>
    <m/>
    <m/>
    <m/>
    <m/>
    <m/>
    <m/>
    <m/>
    <m/>
    <m/>
    <m/>
    <m/>
    <m/>
    <m/>
    <m/>
    <m/>
    <m/>
    <m/>
    <m/>
    <m/>
    <m/>
    <m/>
    <m/>
    <m/>
    <m/>
    <m/>
    <m/>
    <m/>
    <m/>
    <m/>
    <m/>
    <m/>
    <m/>
    <m/>
    <m/>
    <m/>
    <m/>
    <m/>
    <m/>
    <m/>
    <m/>
    <m/>
    <m/>
    <m/>
    <m/>
    <m/>
    <m/>
    <m/>
    <m/>
    <m/>
    <m/>
    <m/>
    <m/>
    <m/>
    <m/>
    <m/>
    <m/>
    <m/>
    <m/>
    <m/>
    <m/>
    <m/>
    <m/>
    <m/>
    <m/>
    <m/>
    <m/>
    <m/>
    <m/>
    <m/>
    <m/>
    <m/>
    <m/>
    <m/>
    <m/>
    <m/>
    <m/>
    <m/>
    <m/>
    <m/>
    <m/>
    <m/>
    <m/>
    <m/>
    <m/>
    <m/>
    <m/>
    <m/>
    <m/>
    <m/>
    <m/>
    <m/>
    <m/>
    <m/>
    <m/>
    <m/>
    <m/>
    <m/>
    <m/>
    <m/>
    <m/>
    <n v="5.84"/>
    <m/>
    <m/>
    <m/>
    <m/>
    <m/>
    <m/>
    <m/>
    <m/>
    <m/>
    <m/>
    <n v="5.84"/>
    <m/>
    <m/>
    <m/>
    <m/>
    <m/>
    <m/>
    <m/>
    <m/>
    <m/>
    <m/>
    <m/>
    <n v="33.93"/>
    <m/>
    <m/>
    <m/>
    <m/>
    <n v="55.32"/>
    <n v="17.14"/>
    <m/>
    <m/>
    <n v="22.88"/>
    <n v="33.93"/>
    <n v="56.81"/>
    <n v="72.459999999999994"/>
    <n v="129.26999999999998"/>
    <n v="1.8286886405432165E-3"/>
    <n v="0.43946778061421837"/>
  </r>
  <r>
    <n v="27"/>
    <n v="106"/>
    <s v="Quinsam R"/>
    <s v="OPS"/>
    <s v="124"/>
    <s v="Chinook"/>
    <s v="3"/>
    <x v="0"/>
    <x v="14"/>
    <n v="106"/>
    <x v="11"/>
    <s v="CK-29"/>
    <s v="EAST VANCOUVER ISLAND-NORTH_FA_0.x"/>
    <s v="M"/>
    <s v="H"/>
    <n v="106"/>
    <s v="Quinsam River H"/>
    <n v="106"/>
    <s v="Quinsam R"/>
    <s v="JNST"/>
    <s v="S"/>
    <x v="1"/>
    <s v="186553"/>
    <n v="0"/>
    <x v="830"/>
    <n v="2021"/>
    <s v="20210517"/>
    <s v="20210517"/>
    <n v="87"/>
    <n v="6.31"/>
    <m/>
    <s v="CWT"/>
    <s v="P"/>
    <x v="0"/>
    <s v="Y"/>
    <s v="Y"/>
    <s v="Y"/>
    <n v="0"/>
    <s v="AD Clip"/>
    <n v="74227"/>
    <s v=""/>
    <n v="188547"/>
    <n v="2"/>
    <n v="39442"/>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n v="0"/>
    <n v="0"/>
    <n v="0"/>
    <n v="0"/>
  </r>
  <r>
    <n v="27"/>
    <n v="106"/>
    <s v="Quinsam R"/>
    <s v="OPS"/>
    <s v="124"/>
    <s v="Chinook"/>
    <s v="3"/>
    <x v="0"/>
    <x v="14"/>
    <n v="106"/>
    <x v="11"/>
    <s v="CK-29"/>
    <s v="EAST VANCOUVER ISLAND-NORTH_FA_0.x"/>
    <s v="M"/>
    <s v="H"/>
    <n v="106"/>
    <s v="Quinsam River H"/>
    <n v="106"/>
    <s v="Quinsam R"/>
    <s v="JNST"/>
    <s v="S"/>
    <x v="1"/>
    <s v="186553"/>
    <n v="0"/>
    <x v="830"/>
    <n v="2021"/>
    <s v="20210517"/>
    <s v="20210517"/>
    <n v="87"/>
    <n v="6.31"/>
    <m/>
    <s v="CWT"/>
    <s v="P"/>
    <x v="0"/>
    <s v="Y"/>
    <s v="Y"/>
    <s v="Y"/>
    <n v="0"/>
    <s v="AD Clip"/>
    <n v="74227"/>
    <s v=""/>
    <n v="188547"/>
    <n v="3"/>
    <n v="39442"/>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57"/>
    <m/>
    <m/>
    <m/>
    <m/>
    <m/>
    <m/>
    <m/>
    <m/>
    <m/>
    <m/>
    <m/>
    <n v="7.18"/>
    <m/>
    <m/>
    <m/>
    <m/>
    <n v="1"/>
    <n v="0.45"/>
    <n v="21.17"/>
    <m/>
    <n v="7.57"/>
    <n v="7.18"/>
    <n v="14.75"/>
    <n v="22.62"/>
    <n v="37.370000000000005"/>
    <n v="5.0345561588101371E-4"/>
    <n v="0.39470163232539468"/>
  </r>
  <r>
    <n v="27"/>
    <n v="106"/>
    <s v="Quinsam R"/>
    <s v="OPS"/>
    <s v="124"/>
    <s v="Chinook"/>
    <s v="3"/>
    <x v="0"/>
    <x v="14"/>
    <n v="106"/>
    <x v="11"/>
    <s v="CK-29"/>
    <s v="EAST VANCOUVER ISLAND-NORTH_FA_0.x"/>
    <s v="M"/>
    <s v="H"/>
    <n v="106"/>
    <s v="Quinsam River H"/>
    <n v="106"/>
    <s v="Quinsam R"/>
    <s v="JNST"/>
    <s v="S"/>
    <x v="1"/>
    <s v="186553"/>
    <n v="0"/>
    <x v="830"/>
    <n v="2021"/>
    <s v="20210517"/>
    <s v="20210517"/>
    <n v="87"/>
    <n v="6.31"/>
    <m/>
    <s v="CWT"/>
    <s v="P"/>
    <x v="0"/>
    <s v="Y"/>
    <s v="Y"/>
    <s v="Y"/>
    <n v="0"/>
    <s v="AD Clip"/>
    <n v="74227"/>
    <n v="74227"/>
    <n v="188547"/>
    <n v="4"/>
    <n v="39442"/>
    <n v="2024"/>
    <m/>
    <m/>
    <m/>
    <m/>
    <m/>
    <m/>
    <m/>
    <m/>
    <m/>
    <m/>
    <m/>
    <m/>
    <m/>
    <n v="2.34"/>
    <m/>
    <m/>
    <m/>
    <m/>
    <m/>
    <m/>
    <m/>
    <m/>
    <m/>
    <m/>
    <m/>
    <m/>
    <m/>
    <m/>
    <m/>
    <m/>
    <m/>
    <m/>
    <m/>
    <m/>
    <m/>
    <m/>
    <m/>
    <m/>
    <m/>
    <m/>
    <m/>
    <m/>
    <m/>
    <m/>
    <m/>
    <m/>
    <m/>
    <m/>
    <m/>
    <m/>
    <m/>
    <m/>
    <m/>
    <m/>
    <m/>
    <m/>
    <m/>
    <m/>
    <m/>
    <m/>
    <m/>
    <m/>
    <m/>
    <m/>
    <m/>
    <m/>
    <m/>
    <m/>
    <m/>
    <m/>
    <m/>
    <m/>
    <m/>
    <m/>
    <m/>
    <m/>
    <m/>
    <m/>
    <m/>
    <m/>
    <m/>
    <m/>
    <m/>
    <m/>
    <m/>
    <m/>
    <m/>
    <m/>
    <m/>
    <m/>
    <m/>
    <m/>
    <m/>
    <m/>
    <m/>
    <m/>
    <m/>
    <m/>
    <m/>
    <m/>
    <m/>
    <m/>
    <m/>
    <m/>
    <m/>
    <m/>
    <m/>
    <m/>
    <m/>
    <m/>
    <m/>
    <m/>
    <m/>
    <m/>
    <m/>
    <m/>
    <m/>
    <m/>
    <m/>
    <m/>
    <m/>
    <m/>
    <m/>
    <m/>
    <m/>
    <m/>
    <m/>
    <m/>
    <m/>
    <m/>
    <m/>
    <m/>
    <m/>
    <m/>
    <m/>
    <m/>
    <n v="5.84"/>
    <m/>
    <m/>
    <m/>
    <m/>
    <m/>
    <m/>
    <m/>
    <m/>
    <m/>
    <m/>
    <m/>
    <m/>
    <m/>
    <m/>
    <m/>
    <m/>
    <m/>
    <m/>
    <m/>
    <m/>
    <m/>
    <m/>
    <n v="26.58"/>
    <m/>
    <m/>
    <m/>
    <m/>
    <n v="44.22"/>
    <n v="13.97"/>
    <m/>
    <m/>
    <n v="8.18"/>
    <n v="26.58"/>
    <n v="34.76"/>
    <n v="58.19"/>
    <n v="92.949999999999989"/>
    <n v="1.2522397510339902E-3"/>
    <n v="0.37396449704142015"/>
  </r>
  <r>
    <n v="27"/>
    <n v="106"/>
    <s v="Quinsam R"/>
    <s v="OPS"/>
    <s v="124"/>
    <s v="Chinook"/>
    <s v="3"/>
    <x v="0"/>
    <x v="14"/>
    <n v="106"/>
    <x v="11"/>
    <s v="CK-29"/>
    <s v="EAST VANCOUVER ISLAND-NORTH_FA_0.x"/>
    <s v="M"/>
    <s v="H"/>
    <n v="106"/>
    <s v="Quinsam River H"/>
    <n v="106"/>
    <s v="Quinsam R"/>
    <s v="JNST"/>
    <s v="S"/>
    <x v="1"/>
    <s v="186567"/>
    <n v="0"/>
    <x v="831"/>
    <n v="2021"/>
    <s v="20210510"/>
    <s v="20210510"/>
    <n v="89"/>
    <n v="7.48"/>
    <m/>
    <s v="CWT"/>
    <s v="P"/>
    <x v="0"/>
    <s v="Y"/>
    <s v="Y"/>
    <s v="Y"/>
    <n v="1.6500000000000001E-2"/>
    <s v="AD Clip"/>
    <n v="76492"/>
    <s v=""/>
    <n v="257625"/>
    <n v="2"/>
    <n v="39438"/>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2"/>
    <n v="1"/>
    <m/>
    <n v="0"/>
    <n v="0"/>
    <n v="0"/>
    <n v="1.42"/>
    <n v="1.42"/>
    <n v="1.8564032840035559E-5"/>
    <n v="0"/>
  </r>
  <r>
    <n v="27"/>
    <n v="106"/>
    <s v="Quinsam R"/>
    <s v="OPS"/>
    <s v="124"/>
    <s v="Chinook"/>
    <s v="3"/>
    <x v="0"/>
    <x v="14"/>
    <n v="106"/>
    <x v="11"/>
    <s v="CK-29"/>
    <s v="EAST VANCOUVER ISLAND-NORTH_FA_0.x"/>
    <s v="M"/>
    <s v="H"/>
    <n v="106"/>
    <s v="Quinsam River H"/>
    <n v="106"/>
    <s v="Quinsam R"/>
    <s v="JNST"/>
    <s v="S"/>
    <x v="1"/>
    <s v="186567"/>
    <n v="0"/>
    <x v="831"/>
    <n v="2021"/>
    <s v="20210510"/>
    <s v="20210510"/>
    <n v="89"/>
    <n v="7.48"/>
    <m/>
    <s v="CWT"/>
    <s v="P"/>
    <x v="0"/>
    <s v="Y"/>
    <s v="Y"/>
    <s v="Y"/>
    <n v="1.6500000000000001E-2"/>
    <s v="AD Clip"/>
    <n v="76492"/>
    <s v=""/>
    <n v="257625"/>
    <n v="3"/>
    <n v="39438"/>
    <n v="2023"/>
    <m/>
    <m/>
    <m/>
    <m/>
    <m/>
    <m/>
    <m/>
    <m/>
    <m/>
    <m/>
    <m/>
    <m/>
    <m/>
    <n v="5.81"/>
    <m/>
    <m/>
    <n v="2.96"/>
    <m/>
    <m/>
    <m/>
    <m/>
    <m/>
    <m/>
    <m/>
    <m/>
    <m/>
    <m/>
    <m/>
    <m/>
    <m/>
    <m/>
    <m/>
    <m/>
    <m/>
    <m/>
    <m/>
    <m/>
    <m/>
    <m/>
    <m/>
    <m/>
    <m/>
    <m/>
    <m/>
    <m/>
    <m/>
    <m/>
    <m/>
    <m/>
    <n v="6.87"/>
    <m/>
    <m/>
    <m/>
    <m/>
    <m/>
    <m/>
    <m/>
    <m/>
    <m/>
    <m/>
    <m/>
    <m/>
    <m/>
    <m/>
    <m/>
    <m/>
    <m/>
    <m/>
    <m/>
    <m/>
    <m/>
    <m/>
    <m/>
    <m/>
    <m/>
    <m/>
    <m/>
    <m/>
    <m/>
    <m/>
    <m/>
    <m/>
    <m/>
    <m/>
    <m/>
    <m/>
    <m/>
    <m/>
    <m/>
    <m/>
    <m/>
    <m/>
    <m/>
    <m/>
    <m/>
    <m/>
    <m/>
    <m/>
    <m/>
    <m/>
    <m/>
    <m/>
    <m/>
    <m/>
    <m/>
    <m/>
    <m/>
    <m/>
    <m/>
    <m/>
    <m/>
    <m/>
    <m/>
    <m/>
    <m/>
    <m/>
    <m/>
    <m/>
    <m/>
    <m/>
    <m/>
    <m/>
    <m/>
    <m/>
    <m/>
    <m/>
    <m/>
    <m/>
    <m/>
    <m/>
    <m/>
    <m/>
    <m/>
    <m/>
    <m/>
    <m/>
    <m/>
    <m/>
    <m/>
    <m/>
    <m/>
    <m/>
    <m/>
    <m/>
    <m/>
    <m/>
    <m/>
    <n v="7.57"/>
    <m/>
    <m/>
    <m/>
    <m/>
    <m/>
    <m/>
    <m/>
    <m/>
    <m/>
    <m/>
    <m/>
    <n v="4.3099999999999996"/>
    <m/>
    <m/>
    <m/>
    <m/>
    <n v="3"/>
    <n v="0.64"/>
    <n v="20.11"/>
    <m/>
    <n v="23.21"/>
    <n v="4.3099999999999996"/>
    <n v="27.52"/>
    <n v="23.75"/>
    <n v="51.269999999999996"/>
    <n v="6.7026617162579093E-4"/>
    <n v="0.53676614004291012"/>
  </r>
  <r>
    <n v="27"/>
    <n v="106"/>
    <s v="Quinsam R"/>
    <s v="OPS"/>
    <s v="124"/>
    <s v="Chinook"/>
    <s v="3"/>
    <x v="0"/>
    <x v="14"/>
    <n v="106"/>
    <x v="11"/>
    <s v="CK-29"/>
    <s v="EAST VANCOUVER ISLAND-NORTH_FA_0.x"/>
    <s v="M"/>
    <s v="H"/>
    <n v="106"/>
    <s v="Quinsam River H"/>
    <n v="106"/>
    <s v="Quinsam R"/>
    <s v="JNST"/>
    <s v="S"/>
    <x v="1"/>
    <s v="186567"/>
    <n v="0"/>
    <x v="831"/>
    <n v="2021"/>
    <s v="20210510"/>
    <s v="20210510"/>
    <n v="89"/>
    <n v="7.48"/>
    <m/>
    <s v="CWT"/>
    <s v="P"/>
    <x v="0"/>
    <s v="Y"/>
    <s v="Y"/>
    <s v="Y"/>
    <n v="1.6500000000000001E-2"/>
    <s v="AD Clip"/>
    <n v="76492"/>
    <n v="76492"/>
    <n v="257625"/>
    <n v="4"/>
    <n v="39438"/>
    <n v="2024"/>
    <m/>
    <m/>
    <m/>
    <m/>
    <m/>
    <m/>
    <m/>
    <m/>
    <m/>
    <m/>
    <m/>
    <m/>
    <m/>
    <m/>
    <m/>
    <m/>
    <m/>
    <m/>
    <m/>
    <m/>
    <m/>
    <m/>
    <m/>
    <m/>
    <m/>
    <m/>
    <m/>
    <m/>
    <m/>
    <m/>
    <m/>
    <m/>
    <m/>
    <m/>
    <m/>
    <m/>
    <m/>
    <m/>
    <m/>
    <m/>
    <m/>
    <m/>
    <m/>
    <m/>
    <m/>
    <m/>
    <m/>
    <m/>
    <m/>
    <m/>
    <m/>
    <m/>
    <m/>
    <m/>
    <m/>
    <m/>
    <m/>
    <m/>
    <m/>
    <m/>
    <m/>
    <m/>
    <m/>
    <m/>
    <m/>
    <m/>
    <m/>
    <m/>
    <m/>
    <n v="4.68"/>
    <m/>
    <m/>
    <m/>
    <m/>
    <m/>
    <m/>
    <m/>
    <m/>
    <m/>
    <m/>
    <m/>
    <m/>
    <m/>
    <m/>
    <m/>
    <m/>
    <m/>
    <m/>
    <m/>
    <m/>
    <m/>
    <m/>
    <m/>
    <m/>
    <m/>
    <m/>
    <m/>
    <m/>
    <m/>
    <m/>
    <m/>
    <m/>
    <m/>
    <m/>
    <m/>
    <m/>
    <m/>
    <m/>
    <m/>
    <m/>
    <m/>
    <m/>
    <m/>
    <m/>
    <m/>
    <m/>
    <m/>
    <m/>
    <m/>
    <m/>
    <m/>
    <m/>
    <m/>
    <n v="8.2799999999999994"/>
    <m/>
    <m/>
    <m/>
    <m/>
    <m/>
    <m/>
    <m/>
    <m/>
    <m/>
    <m/>
    <m/>
    <m/>
    <n v="5.84"/>
    <m/>
    <m/>
    <m/>
    <m/>
    <m/>
    <m/>
    <m/>
    <m/>
    <m/>
    <m/>
    <n v="17.649999999999999"/>
    <m/>
    <m/>
    <m/>
    <m/>
    <m/>
    <m/>
    <m/>
    <m/>
    <m/>
    <m/>
    <m/>
    <n v="27.69"/>
    <m/>
    <m/>
    <m/>
    <m/>
    <n v="33.130000000000003"/>
    <n v="9.77"/>
    <m/>
    <m/>
    <n v="36.450000000000003"/>
    <n v="27.69"/>
    <n v="64.14"/>
    <n v="42.9"/>
    <n v="107.04"/>
    <n v="1.3993620247869059E-3"/>
    <n v="0.59921524663677128"/>
  </r>
  <r>
    <n v="27"/>
    <n v="106"/>
    <s v="Quinsam R"/>
    <s v="OPS"/>
    <s v="124"/>
    <s v="Chinook"/>
    <s v="3"/>
    <x v="0"/>
    <x v="14"/>
    <n v="106"/>
    <x v="11"/>
    <s v="CK-29"/>
    <s v="EAST VANCOUVER ISLAND-NORTH_FA_0.x"/>
    <s v="M"/>
    <s v="H"/>
    <n v="106"/>
    <s v="Quinsam River H"/>
    <n v="106"/>
    <s v="Quinsam R"/>
    <s v="JNST"/>
    <s v="S"/>
    <x v="1"/>
    <s v="186569"/>
    <n v="0"/>
    <x v="832"/>
    <n v="2021"/>
    <s v="20210510"/>
    <s v="20210510"/>
    <n v="86"/>
    <n v="6.68"/>
    <m/>
    <s v="CWT"/>
    <s v="P"/>
    <x v="0"/>
    <s v="Y"/>
    <s v="Y"/>
    <s v="Y"/>
    <n v="1.0699999999999999E-2"/>
    <s v="AD Clip"/>
    <n v="78898"/>
    <s v=""/>
    <n v="275653"/>
    <n v="2"/>
    <n v="39436"/>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2"/>
    <m/>
    <m/>
    <m/>
    <m/>
    <m/>
    <n v="0.84"/>
    <n v="2"/>
    <m/>
    <n v="0"/>
    <n v="1.72"/>
    <n v="1.72"/>
    <n v="2.84"/>
    <n v="4.5600000000000005"/>
    <n v="5.77961418540394E-5"/>
    <n v="0.3771929824561403"/>
  </r>
  <r>
    <n v="27"/>
    <n v="106"/>
    <s v="Quinsam R"/>
    <s v="OPS"/>
    <s v="124"/>
    <s v="Chinook"/>
    <s v="3"/>
    <x v="0"/>
    <x v="14"/>
    <n v="106"/>
    <x v="11"/>
    <s v="CK-29"/>
    <s v="EAST VANCOUVER ISLAND-NORTH_FA_0.x"/>
    <s v="M"/>
    <s v="H"/>
    <n v="106"/>
    <s v="Quinsam River H"/>
    <n v="106"/>
    <s v="Quinsam R"/>
    <s v="JNST"/>
    <s v="S"/>
    <x v="1"/>
    <s v="186569"/>
    <n v="0"/>
    <x v="832"/>
    <n v="2021"/>
    <s v="20210510"/>
    <s v="20210510"/>
    <n v="86"/>
    <n v="6.68"/>
    <m/>
    <s v="CWT"/>
    <s v="P"/>
    <x v="0"/>
    <s v="Y"/>
    <s v="Y"/>
    <s v="Y"/>
    <n v="1.0699999999999999E-2"/>
    <s v="AD Clip"/>
    <n v="78898"/>
    <s v=""/>
    <n v="275653"/>
    <n v="3"/>
    <n v="39436"/>
    <n v="2023"/>
    <m/>
    <m/>
    <m/>
    <m/>
    <m/>
    <m/>
    <m/>
    <m/>
    <m/>
    <m/>
    <m/>
    <m/>
    <m/>
    <m/>
    <m/>
    <m/>
    <m/>
    <m/>
    <m/>
    <m/>
    <m/>
    <m/>
    <m/>
    <m/>
    <m/>
    <m/>
    <m/>
    <m/>
    <m/>
    <m/>
    <m/>
    <m/>
    <m/>
    <m/>
    <m/>
    <m/>
    <m/>
    <m/>
    <m/>
    <m/>
    <m/>
    <m/>
    <m/>
    <m/>
    <m/>
    <m/>
    <m/>
    <m/>
    <m/>
    <n v="6.87"/>
    <m/>
    <m/>
    <m/>
    <m/>
    <m/>
    <m/>
    <m/>
    <m/>
    <m/>
    <m/>
    <m/>
    <m/>
    <m/>
    <m/>
    <m/>
    <m/>
    <m/>
    <m/>
    <m/>
    <m/>
    <m/>
    <m/>
    <m/>
    <m/>
    <m/>
    <m/>
    <m/>
    <m/>
    <m/>
    <m/>
    <m/>
    <m/>
    <m/>
    <m/>
    <m/>
    <m/>
    <m/>
    <m/>
    <m/>
    <m/>
    <m/>
    <m/>
    <m/>
    <m/>
    <m/>
    <m/>
    <m/>
    <m/>
    <m/>
    <m/>
    <m/>
    <m/>
    <m/>
    <m/>
    <m/>
    <m/>
    <m/>
    <m/>
    <m/>
    <m/>
    <m/>
    <m/>
    <m/>
    <m/>
    <m/>
    <m/>
    <m/>
    <m/>
    <m/>
    <m/>
    <m/>
    <m/>
    <m/>
    <n v="8.6999999999999993"/>
    <m/>
    <m/>
    <m/>
    <m/>
    <m/>
    <m/>
    <m/>
    <m/>
    <m/>
    <m/>
    <m/>
    <m/>
    <m/>
    <m/>
    <m/>
    <m/>
    <m/>
    <m/>
    <m/>
    <m/>
    <m/>
    <m/>
    <m/>
    <m/>
    <m/>
    <m/>
    <m/>
    <m/>
    <m/>
    <m/>
    <m/>
    <m/>
    <m/>
    <m/>
    <m/>
    <n v="15"/>
    <m/>
    <m/>
    <m/>
    <m/>
    <n v="2.0499999999999998"/>
    <n v="0.49"/>
    <n v="21.17"/>
    <m/>
    <n v="15.57"/>
    <n v="15"/>
    <n v="30.57"/>
    <n v="23.71"/>
    <n v="54.28"/>
    <n v="6.879768815432584E-4"/>
    <n v="0.56319086219602066"/>
  </r>
  <r>
    <n v="27"/>
    <n v="106"/>
    <s v="Quinsam R"/>
    <s v="OPS"/>
    <s v="124"/>
    <s v="Chinook"/>
    <s v="3"/>
    <x v="0"/>
    <x v="14"/>
    <n v="106"/>
    <x v="11"/>
    <s v="CK-29"/>
    <s v="EAST VANCOUVER ISLAND-NORTH_FA_0.x"/>
    <s v="M"/>
    <s v="H"/>
    <n v="106"/>
    <s v="Quinsam River H"/>
    <n v="106"/>
    <s v="Quinsam R"/>
    <s v="JNST"/>
    <s v="S"/>
    <x v="1"/>
    <s v="186569"/>
    <n v="0"/>
    <x v="832"/>
    <n v="2021"/>
    <s v="20210510"/>
    <s v="20210510"/>
    <n v="86"/>
    <n v="6.68"/>
    <m/>
    <s v="CWT"/>
    <s v="P"/>
    <x v="0"/>
    <s v="Y"/>
    <s v="Y"/>
    <s v="Y"/>
    <n v="1.0699999999999999E-2"/>
    <s v="AD Clip"/>
    <n v="78898"/>
    <n v="78898"/>
    <n v="275653"/>
    <n v="4"/>
    <n v="39436"/>
    <n v="2024"/>
    <m/>
    <m/>
    <m/>
    <m/>
    <m/>
    <m/>
    <m/>
    <m/>
    <m/>
    <m/>
    <m/>
    <m/>
    <m/>
    <m/>
    <m/>
    <m/>
    <m/>
    <m/>
    <m/>
    <m/>
    <m/>
    <m/>
    <m/>
    <m/>
    <m/>
    <m/>
    <m/>
    <m/>
    <m/>
    <m/>
    <m/>
    <m/>
    <m/>
    <m/>
    <n v="8.8699999999999992"/>
    <m/>
    <m/>
    <m/>
    <m/>
    <m/>
    <m/>
    <m/>
    <m/>
    <m/>
    <m/>
    <m/>
    <m/>
    <m/>
    <m/>
    <n v="9.9600000000000009"/>
    <m/>
    <m/>
    <m/>
    <m/>
    <m/>
    <m/>
    <m/>
    <n v="4.68"/>
    <m/>
    <m/>
    <m/>
    <m/>
    <m/>
    <m/>
    <m/>
    <m/>
    <m/>
    <m/>
    <m/>
    <m/>
    <m/>
    <m/>
    <m/>
    <m/>
    <m/>
    <m/>
    <m/>
    <m/>
    <m/>
    <m/>
    <m/>
    <m/>
    <m/>
    <m/>
    <m/>
    <m/>
    <m/>
    <m/>
    <m/>
    <m/>
    <m/>
    <m/>
    <m/>
    <m/>
    <m/>
    <m/>
    <m/>
    <m/>
    <m/>
    <m/>
    <m/>
    <m/>
    <m/>
    <m/>
    <m/>
    <m/>
    <m/>
    <m/>
    <m/>
    <m/>
    <m/>
    <m/>
    <m/>
    <m/>
    <m/>
    <m/>
    <m/>
    <m/>
    <m/>
    <m/>
    <m/>
    <m/>
    <m/>
    <m/>
    <m/>
    <m/>
    <m/>
    <m/>
    <m/>
    <m/>
    <m/>
    <m/>
    <m/>
    <m/>
    <m/>
    <m/>
    <m/>
    <m/>
    <m/>
    <m/>
    <m/>
    <m/>
    <m/>
    <m/>
    <m/>
    <m/>
    <m/>
    <n v="11.68"/>
    <m/>
    <m/>
    <m/>
    <m/>
    <m/>
    <m/>
    <m/>
    <m/>
    <m/>
    <m/>
    <m/>
    <n v="12.06"/>
    <m/>
    <m/>
    <m/>
    <m/>
    <n v="45.24"/>
    <n v="13.83"/>
    <m/>
    <m/>
    <n v="35.19"/>
    <n v="12.06"/>
    <n v="47.25"/>
    <n v="59.07"/>
    <n v="106.32000000000001"/>
    <n v="1.3475626758599711E-3"/>
    <n v="0.44441309255079003"/>
  </r>
  <r>
    <n v="27"/>
    <n v="106"/>
    <s v="Quinsam R"/>
    <s v="OPS"/>
    <s v="124"/>
    <s v="Chinook"/>
    <s v="3"/>
    <x v="0"/>
    <x v="14"/>
    <n v="106"/>
    <x v="11"/>
    <s v="CK-29"/>
    <s v="EAST VANCOUVER ISLAND-NORTH_FA_0.x"/>
    <s v="M"/>
    <s v="H"/>
    <n v="106"/>
    <s v="Quinsam River H"/>
    <n v="106"/>
    <s v="Quinsam R"/>
    <s v="JNST"/>
    <s v="S"/>
    <x v="1"/>
    <s v="186697"/>
    <n v="0"/>
    <x v="833"/>
    <n v="2021"/>
    <s v="20210510"/>
    <s v="20210510"/>
    <n v="86"/>
    <n v="6.52"/>
    <m/>
    <s v="CWT"/>
    <s v="P"/>
    <x v="0"/>
    <s v="Y"/>
    <s v="Y"/>
    <s v="Y"/>
    <n v="1.15E-2"/>
    <s v="AD Clip"/>
    <n v="74216"/>
    <s v=""/>
    <n v="271831"/>
    <n v="2"/>
    <n v="39437"/>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
    <m/>
    <m/>
    <m/>
    <m/>
    <m/>
    <m/>
    <m/>
    <m/>
    <n v="0"/>
    <n v="0.5"/>
    <n v="0.5"/>
    <n v="0"/>
    <n v="0.5"/>
    <n v="6.7370917322410261E-6"/>
    <n v="1"/>
  </r>
  <r>
    <n v="27"/>
    <n v="106"/>
    <s v="Quinsam R"/>
    <s v="OPS"/>
    <s v="124"/>
    <s v="Chinook"/>
    <s v="3"/>
    <x v="0"/>
    <x v="14"/>
    <n v="106"/>
    <x v="11"/>
    <s v="CK-29"/>
    <s v="EAST VANCOUVER ISLAND-NORTH_FA_0.x"/>
    <s v="M"/>
    <s v="H"/>
    <n v="106"/>
    <s v="Quinsam River H"/>
    <n v="106"/>
    <s v="Quinsam R"/>
    <s v="JNST"/>
    <s v="S"/>
    <x v="1"/>
    <s v="186697"/>
    <n v="0"/>
    <x v="833"/>
    <n v="2021"/>
    <s v="20210510"/>
    <s v="20210510"/>
    <n v="86"/>
    <n v="6.52"/>
    <m/>
    <s v="CWT"/>
    <s v="P"/>
    <x v="0"/>
    <s v="Y"/>
    <s v="Y"/>
    <s v="Y"/>
    <n v="1.15E-2"/>
    <s v="AD Clip"/>
    <n v="74216"/>
    <s v=""/>
    <n v="271831"/>
    <n v="3"/>
    <n v="39437"/>
    <n v="2023"/>
    <m/>
    <m/>
    <m/>
    <m/>
    <m/>
    <m/>
    <m/>
    <m/>
    <m/>
    <m/>
    <m/>
    <m/>
    <m/>
    <m/>
    <m/>
    <m/>
    <m/>
    <m/>
    <m/>
    <m/>
    <m/>
    <m/>
    <m/>
    <m/>
    <m/>
    <m/>
    <m/>
    <m/>
    <m/>
    <m/>
    <m/>
    <m/>
    <m/>
    <m/>
    <n v="5.59"/>
    <m/>
    <m/>
    <m/>
    <m/>
    <m/>
    <m/>
    <m/>
    <m/>
    <m/>
    <m/>
    <m/>
    <m/>
    <m/>
    <m/>
    <m/>
    <m/>
    <m/>
    <m/>
    <m/>
    <m/>
    <m/>
    <m/>
    <m/>
    <m/>
    <m/>
    <m/>
    <m/>
    <m/>
    <m/>
    <m/>
    <m/>
    <m/>
    <m/>
    <m/>
    <m/>
    <m/>
    <m/>
    <m/>
    <m/>
    <m/>
    <m/>
    <m/>
    <m/>
    <m/>
    <m/>
    <m/>
    <m/>
    <m/>
    <m/>
    <m/>
    <m/>
    <m/>
    <m/>
    <m/>
    <m/>
    <m/>
    <m/>
    <m/>
    <m/>
    <m/>
    <m/>
    <m/>
    <m/>
    <m/>
    <m/>
    <m/>
    <m/>
    <m/>
    <m/>
    <m/>
    <m/>
    <m/>
    <m/>
    <m/>
    <m/>
    <m/>
    <m/>
    <m/>
    <m/>
    <m/>
    <m/>
    <m/>
    <m/>
    <m/>
    <m/>
    <m/>
    <m/>
    <m/>
    <m/>
    <m/>
    <m/>
    <m/>
    <m/>
    <m/>
    <m/>
    <m/>
    <n v="8.6999999999999993"/>
    <m/>
    <m/>
    <m/>
    <m/>
    <m/>
    <m/>
    <m/>
    <m/>
    <m/>
    <m/>
    <m/>
    <m/>
    <m/>
    <m/>
    <m/>
    <n v="7.81"/>
    <m/>
    <m/>
    <m/>
    <m/>
    <m/>
    <m/>
    <m/>
    <m/>
    <m/>
    <m/>
    <m/>
    <n v="2.5099999999999998"/>
    <m/>
    <m/>
    <m/>
    <m/>
    <m/>
    <n v="0.23"/>
    <n v="15.88"/>
    <m/>
    <n v="22.1"/>
    <n v="2.5099999999999998"/>
    <n v="24.61"/>
    <n v="16.11"/>
    <n v="40.72"/>
    <n v="5.4866875067370916E-4"/>
    <n v="0.60437131630648333"/>
  </r>
  <r>
    <n v="27"/>
    <n v="106"/>
    <s v="Quinsam R"/>
    <s v="OPS"/>
    <s v="124"/>
    <s v="Chinook"/>
    <s v="3"/>
    <x v="0"/>
    <x v="14"/>
    <n v="106"/>
    <x v="11"/>
    <s v="CK-29"/>
    <s v="EAST VANCOUVER ISLAND-NORTH_FA_0.x"/>
    <s v="M"/>
    <s v="H"/>
    <n v="106"/>
    <s v="Quinsam River H"/>
    <n v="106"/>
    <s v="Quinsam R"/>
    <s v="JNST"/>
    <s v="S"/>
    <x v="1"/>
    <s v="186697"/>
    <n v="0"/>
    <x v="833"/>
    <n v="2021"/>
    <s v="20210510"/>
    <s v="20210510"/>
    <n v="86"/>
    <n v="6.52"/>
    <m/>
    <s v="CWT"/>
    <s v="P"/>
    <x v="0"/>
    <s v="Y"/>
    <s v="Y"/>
    <s v="Y"/>
    <n v="1.15E-2"/>
    <s v="AD Clip"/>
    <n v="74216"/>
    <n v="74216"/>
    <n v="271831"/>
    <n v="4"/>
    <n v="39437"/>
    <n v="2024"/>
    <m/>
    <m/>
    <m/>
    <m/>
    <m/>
    <m/>
    <m/>
    <m/>
    <m/>
    <m/>
    <m/>
    <m/>
    <m/>
    <m/>
    <m/>
    <m/>
    <m/>
    <m/>
    <m/>
    <m/>
    <m/>
    <m/>
    <m/>
    <m/>
    <m/>
    <m/>
    <m/>
    <m/>
    <m/>
    <m/>
    <m/>
    <m/>
    <m/>
    <m/>
    <m/>
    <m/>
    <m/>
    <m/>
    <m/>
    <m/>
    <m/>
    <m/>
    <m/>
    <m/>
    <m/>
    <m/>
    <m/>
    <m/>
    <m/>
    <n v="9.9600000000000009"/>
    <m/>
    <m/>
    <m/>
    <m/>
    <m/>
    <m/>
    <m/>
    <m/>
    <m/>
    <m/>
    <m/>
    <m/>
    <m/>
    <m/>
    <m/>
    <m/>
    <m/>
    <m/>
    <m/>
    <m/>
    <m/>
    <m/>
    <m/>
    <m/>
    <m/>
    <m/>
    <m/>
    <m/>
    <m/>
    <m/>
    <m/>
    <m/>
    <m/>
    <m/>
    <m/>
    <m/>
    <m/>
    <m/>
    <m/>
    <m/>
    <m/>
    <m/>
    <m/>
    <m/>
    <m/>
    <m/>
    <m/>
    <m/>
    <m/>
    <m/>
    <m/>
    <m/>
    <m/>
    <m/>
    <m/>
    <m/>
    <m/>
    <m/>
    <m/>
    <m/>
    <m/>
    <m/>
    <m/>
    <m/>
    <m/>
    <m/>
    <m/>
    <m/>
    <m/>
    <m/>
    <m/>
    <m/>
    <m/>
    <m/>
    <m/>
    <m/>
    <m/>
    <m/>
    <m/>
    <m/>
    <m/>
    <m/>
    <m/>
    <m/>
    <m/>
    <m/>
    <m/>
    <m/>
    <m/>
    <m/>
    <m/>
    <m/>
    <m/>
    <m/>
    <m/>
    <m/>
    <m/>
    <n v="5.84"/>
    <m/>
    <m/>
    <m/>
    <m/>
    <m/>
    <m/>
    <m/>
    <m/>
    <m/>
    <m/>
    <m/>
    <n v="22.55"/>
    <m/>
    <m/>
    <m/>
    <m/>
    <n v="45.2"/>
    <n v="14.06"/>
    <m/>
    <m/>
    <n v="15.8"/>
    <n v="22.55"/>
    <n v="38.35"/>
    <n v="59.26"/>
    <n v="97.610000000000014"/>
    <n v="1.3152150479680933E-3"/>
    <n v="0.39289007273844889"/>
  </r>
  <r>
    <n v="27"/>
    <n v="106"/>
    <s v="Quinsam R"/>
    <s v="OPS"/>
    <s v="124"/>
    <s v="Chinook"/>
    <s v="3"/>
    <x v="0"/>
    <x v="15"/>
    <n v="106"/>
    <x v="11"/>
    <s v="CK-29"/>
    <s v="EAST VANCOUVER ISLAND-NORTH_FA_0.x"/>
    <s v="M"/>
    <s v="H"/>
    <n v="420"/>
    <s v="Discovery Passage Seapens"/>
    <n v="420"/>
    <s v="Discovery Pass"/>
    <s v="JNST"/>
    <s v="S"/>
    <x v="2"/>
    <s v="183773"/>
    <n v="0"/>
    <x v="834"/>
    <n v="2022"/>
    <s v="20220419"/>
    <s v="20220419"/>
    <m/>
    <n v="6.36"/>
    <m/>
    <s v="CWT"/>
    <s v="B"/>
    <x v="2"/>
    <s v="N"/>
    <s v="N"/>
    <s v="N"/>
    <n v="1.7600000000000001E-2"/>
    <s v="AD Clip"/>
    <n v="22770"/>
    <s v=""/>
    <n v="218910"/>
    <n v="2"/>
    <n v="40142"/>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5"/>
    <m/>
    <m/>
    <m/>
    <n v="0"/>
    <n v="0"/>
    <n v="0"/>
    <n v="1.05"/>
    <n v="1.05"/>
    <n v="4.6113306982872205E-5"/>
    <n v="0"/>
  </r>
  <r>
    <n v="27"/>
    <n v="106"/>
    <s v="Quinsam R"/>
    <s v="OPS"/>
    <s v="124"/>
    <s v="Chinook"/>
    <s v="3"/>
    <x v="0"/>
    <x v="15"/>
    <n v="106"/>
    <x v="11"/>
    <s v="CK-29"/>
    <s v="EAST VANCOUVER ISLAND-NORTH_FA_0.x"/>
    <s v="M"/>
    <s v="H"/>
    <n v="420"/>
    <s v="Discovery Passage Seapens"/>
    <n v="420"/>
    <s v="Discovery Pass"/>
    <s v="JNST"/>
    <s v="S"/>
    <x v="2"/>
    <s v="183773"/>
    <n v="0"/>
    <x v="834"/>
    <n v="2022"/>
    <s v="20220419"/>
    <s v="20220419"/>
    <m/>
    <n v="6.36"/>
    <m/>
    <s v="CWT"/>
    <s v="B"/>
    <x v="2"/>
    <s v="N"/>
    <s v="N"/>
    <s v="N"/>
    <n v="1.7600000000000001E-2"/>
    <s v="AD Clip"/>
    <n v="22770"/>
    <n v="22770"/>
    <n v="218910"/>
    <n v="3"/>
    <n v="40142"/>
    <n v="2024"/>
    <m/>
    <m/>
    <m/>
    <m/>
    <m/>
    <m/>
    <m/>
    <m/>
    <m/>
    <m/>
    <m/>
    <m/>
    <m/>
    <m/>
    <m/>
    <m/>
    <m/>
    <m/>
    <m/>
    <m/>
    <m/>
    <m/>
    <m/>
    <m/>
    <m/>
    <m/>
    <n v="4.68"/>
    <m/>
    <m/>
    <m/>
    <m/>
    <m/>
    <m/>
    <m/>
    <m/>
    <m/>
    <m/>
    <m/>
    <m/>
    <m/>
    <m/>
    <m/>
    <m/>
    <m/>
    <m/>
    <m/>
    <m/>
    <m/>
    <m/>
    <m/>
    <m/>
    <m/>
    <m/>
    <m/>
    <m/>
    <m/>
    <m/>
    <m/>
    <m/>
    <m/>
    <m/>
    <m/>
    <m/>
    <m/>
    <m/>
    <m/>
    <m/>
    <m/>
    <m/>
    <m/>
    <m/>
    <m/>
    <m/>
    <m/>
    <m/>
    <m/>
    <m/>
    <m/>
    <m/>
    <m/>
    <m/>
    <m/>
    <m/>
    <m/>
    <m/>
    <m/>
    <m/>
    <m/>
    <m/>
    <m/>
    <m/>
    <m/>
    <m/>
    <m/>
    <m/>
    <m/>
    <m/>
    <m/>
    <m/>
    <m/>
    <m/>
    <m/>
    <m/>
    <m/>
    <m/>
    <m/>
    <m/>
    <m/>
    <m/>
    <m/>
    <m/>
    <m/>
    <m/>
    <m/>
    <m/>
    <m/>
    <m/>
    <m/>
    <m/>
    <m/>
    <m/>
    <m/>
    <m/>
    <m/>
    <m/>
    <m/>
    <m/>
    <m/>
    <m/>
    <m/>
    <m/>
    <m/>
    <m/>
    <m/>
    <m/>
    <m/>
    <m/>
    <m/>
    <m/>
    <m/>
    <m/>
    <m/>
    <m/>
    <m/>
    <m/>
    <m/>
    <m/>
    <m/>
    <m/>
    <m/>
    <m/>
    <m/>
    <m/>
    <m/>
    <m/>
    <m/>
    <m/>
    <m/>
    <m/>
    <n v="14.08"/>
    <m/>
    <m/>
    <m/>
    <m/>
    <n v="1"/>
    <n v="0.23"/>
    <m/>
    <m/>
    <n v="4.68"/>
    <n v="14.08"/>
    <n v="18.760000000000002"/>
    <n v="1.23"/>
    <n v="19.989999999999998"/>
    <n v="8.7790953008344303E-4"/>
    <n v="0.9384692346173088"/>
  </r>
  <r>
    <n v="27"/>
    <n v="106"/>
    <s v="Quinsam R"/>
    <s v="OPS"/>
    <s v="124"/>
    <s v="Chinook"/>
    <s v="3"/>
    <x v="0"/>
    <x v="15"/>
    <n v="106"/>
    <x v="11"/>
    <s v="CK-29"/>
    <s v="EAST VANCOUVER ISLAND-NORTH_FA_0.x"/>
    <s v="M"/>
    <s v="H"/>
    <n v="420"/>
    <s v="Discovery Passage Seapens"/>
    <n v="420"/>
    <s v="Discovery Pass"/>
    <s v="JNST"/>
    <s v="S"/>
    <x v="2"/>
    <s v="186077"/>
    <n v="0"/>
    <x v="835"/>
    <n v="2022"/>
    <s v="20220504"/>
    <s v="20220504"/>
    <n v="94"/>
    <n v="8.5"/>
    <m/>
    <s v="CWT"/>
    <s v="B"/>
    <x v="2"/>
    <s v="N"/>
    <s v="N"/>
    <s v="N"/>
    <n v="3.3999999999999998E-3"/>
    <s v="AD Clip"/>
    <n v="20066"/>
    <n v="20066"/>
    <n v="221989"/>
    <n v="2"/>
    <n v="40141"/>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9"/>
    <m/>
    <m/>
    <m/>
    <m/>
    <m/>
    <m/>
    <m/>
    <m/>
    <n v="0"/>
    <n v="0.69"/>
    <n v="0.69"/>
    <n v="0"/>
    <n v="0.69"/>
    <n v="3.4386524469251468E-5"/>
    <n v="1"/>
  </r>
  <r>
    <n v="27"/>
    <n v="106"/>
    <s v="Quinsam R"/>
    <s v="OPS"/>
    <s v="124"/>
    <s v="Chinook"/>
    <s v="3"/>
    <x v="0"/>
    <x v="15"/>
    <n v="106"/>
    <x v="11"/>
    <s v="CK-29"/>
    <s v="EAST VANCOUVER ISLAND-NORTH_FA_0.x"/>
    <s v="M"/>
    <s v="H"/>
    <n v="420"/>
    <s v="Discovery Passage Seapens"/>
    <n v="420"/>
    <s v="Discovery Pass"/>
    <s v="JNST"/>
    <s v="S"/>
    <x v="2"/>
    <s v="186382"/>
    <n v="0"/>
    <x v="836"/>
    <n v="2022"/>
    <s v="20220427"/>
    <s v="20220427"/>
    <n v="89"/>
    <n v="6.82"/>
    <m/>
    <s v="CWT"/>
    <s v="B"/>
    <x v="2"/>
    <s v="N"/>
    <s v="N"/>
    <s v="N"/>
    <n v="1.18E-2"/>
    <s v="AD Clip"/>
    <n v="23137"/>
    <s v=""/>
    <n v="155943"/>
    <n v="2"/>
    <n v="40143"/>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5"/>
    <m/>
    <m/>
    <m/>
    <n v="0"/>
    <n v="0"/>
    <n v="0"/>
    <n v="1.05"/>
    <n v="1.05"/>
    <n v="4.5381855901802311E-5"/>
    <n v="0"/>
  </r>
  <r>
    <n v="27"/>
    <n v="106"/>
    <s v="Quinsam R"/>
    <s v="OPS"/>
    <s v="124"/>
    <s v="Chinook"/>
    <s v="3"/>
    <x v="0"/>
    <x v="15"/>
    <n v="106"/>
    <x v="11"/>
    <s v="CK-29"/>
    <s v="EAST VANCOUVER ISLAND-NORTH_FA_0.x"/>
    <s v="M"/>
    <s v="H"/>
    <n v="420"/>
    <s v="Discovery Passage Seapens"/>
    <n v="420"/>
    <s v="Discovery Pass"/>
    <s v="JNST"/>
    <s v="S"/>
    <x v="2"/>
    <s v="186382"/>
    <n v="0"/>
    <x v="836"/>
    <n v="2022"/>
    <s v="20220427"/>
    <s v="20220427"/>
    <n v="89"/>
    <n v="6.82"/>
    <m/>
    <s v="CWT"/>
    <s v="B"/>
    <x v="2"/>
    <s v="N"/>
    <s v="N"/>
    <s v="N"/>
    <n v="1.18E-2"/>
    <s v="AD Clip"/>
    <n v="23137"/>
    <n v="23137"/>
    <n v="155943"/>
    <n v="3"/>
    <n v="40143"/>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0.46"/>
    <m/>
    <m/>
    <n v="0"/>
    <n v="0"/>
    <n v="0"/>
    <n v="1.46"/>
    <n v="1.46"/>
    <n v="6.3102390111077495E-5"/>
    <n v="0"/>
  </r>
  <r>
    <n v="27"/>
    <n v="106"/>
    <s v="Quinsam R"/>
    <s v="OPS"/>
    <s v="124"/>
    <s v="Chinook"/>
    <s v="3"/>
    <x v="0"/>
    <x v="15"/>
    <n v="106"/>
    <x v="11"/>
    <s v="CK-29"/>
    <s v="EAST VANCOUVER ISLAND-NORTH_FA_0.x"/>
    <s v="M"/>
    <s v="H"/>
    <n v="106"/>
    <s v="Quinsam River H"/>
    <n v="65"/>
    <s v="Cold Cr"/>
    <s v="JNST"/>
    <s v="S"/>
    <x v="1"/>
    <s v="184489"/>
    <n v="0"/>
    <x v="837"/>
    <n v="2022"/>
    <s v="20220620"/>
    <s v="20220621"/>
    <n v="105"/>
    <n v="12.4"/>
    <m/>
    <s v="CWT"/>
    <s v="P"/>
    <x v="0"/>
    <s v="Y"/>
    <s v="Y"/>
    <s v="N"/>
    <n v="1.3899999999999999E-2"/>
    <s v="AD Clip"/>
    <n v="38762"/>
    <s v=""/>
    <n v="194611"/>
    <n v="2"/>
    <n v="40136"/>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5"/>
    <m/>
    <m/>
    <m/>
    <n v="0"/>
    <n v="0"/>
    <n v="0"/>
    <n v="3.15"/>
    <n v="3.15"/>
    <n v="8.1265156596666842E-5"/>
    <n v="0"/>
  </r>
  <r>
    <n v="27"/>
    <n v="106"/>
    <s v="Quinsam R"/>
    <s v="OPS"/>
    <s v="124"/>
    <s v="Chinook"/>
    <s v="3"/>
    <x v="0"/>
    <x v="15"/>
    <n v="106"/>
    <x v="11"/>
    <s v="CK-29"/>
    <s v="EAST VANCOUVER ISLAND-NORTH_FA_0.x"/>
    <s v="M"/>
    <s v="H"/>
    <n v="106"/>
    <s v="Quinsam River H"/>
    <n v="65"/>
    <s v="Cold Cr"/>
    <s v="JNST"/>
    <s v="S"/>
    <x v="1"/>
    <s v="184489"/>
    <n v="0"/>
    <x v="837"/>
    <n v="2022"/>
    <s v="20220620"/>
    <s v="20220621"/>
    <n v="105"/>
    <n v="12.4"/>
    <m/>
    <s v="CWT"/>
    <s v="P"/>
    <x v="0"/>
    <s v="Y"/>
    <s v="Y"/>
    <s v="N"/>
    <n v="1.3899999999999999E-2"/>
    <s v="AD Clip"/>
    <n v="38762"/>
    <n v="38762"/>
    <n v="194611"/>
    <n v="3"/>
    <n v="40136"/>
    <n v="2024"/>
    <m/>
    <m/>
    <m/>
    <m/>
    <m/>
    <m/>
    <m/>
    <m/>
    <m/>
    <m/>
    <m/>
    <m/>
    <m/>
    <m/>
    <m/>
    <m/>
    <m/>
    <m/>
    <m/>
    <m/>
    <m/>
    <m/>
    <m/>
    <m/>
    <m/>
    <m/>
    <m/>
    <m/>
    <m/>
    <m/>
    <m/>
    <m/>
    <m/>
    <m/>
    <m/>
    <m/>
    <m/>
    <m/>
    <m/>
    <m/>
    <m/>
    <m/>
    <m/>
    <m/>
    <m/>
    <m/>
    <m/>
    <m/>
    <m/>
    <m/>
    <m/>
    <m/>
    <m/>
    <m/>
    <m/>
    <m/>
    <m/>
    <m/>
    <m/>
    <m/>
    <m/>
    <m/>
    <m/>
    <m/>
    <m/>
    <m/>
    <m/>
    <m/>
    <m/>
    <n v="4.68"/>
    <m/>
    <m/>
    <m/>
    <m/>
    <m/>
    <m/>
    <m/>
    <m/>
    <m/>
    <m/>
    <m/>
    <m/>
    <m/>
    <m/>
    <m/>
    <m/>
    <m/>
    <m/>
    <m/>
    <m/>
    <m/>
    <m/>
    <m/>
    <m/>
    <m/>
    <m/>
    <m/>
    <m/>
    <m/>
    <m/>
    <m/>
    <m/>
    <m/>
    <m/>
    <m/>
    <m/>
    <m/>
    <m/>
    <m/>
    <m/>
    <m/>
    <m/>
    <m/>
    <m/>
    <m/>
    <m/>
    <m/>
    <m/>
    <m/>
    <m/>
    <m/>
    <m/>
    <m/>
    <m/>
    <m/>
    <m/>
    <m/>
    <m/>
    <m/>
    <m/>
    <m/>
    <m/>
    <m/>
    <m/>
    <m/>
    <m/>
    <n v="5.84"/>
    <m/>
    <m/>
    <m/>
    <m/>
    <m/>
    <m/>
    <m/>
    <m/>
    <m/>
    <m/>
    <m/>
    <m/>
    <m/>
    <m/>
    <m/>
    <m/>
    <m/>
    <m/>
    <m/>
    <m/>
    <m/>
    <m/>
    <n v="11.53"/>
    <m/>
    <m/>
    <m/>
    <m/>
    <n v="23.19"/>
    <n v="5.07"/>
    <m/>
    <m/>
    <n v="10.52"/>
    <n v="11.53"/>
    <n v="22.05"/>
    <n v="28.26"/>
    <n v="50.309999999999995"/>
    <n v="1.2979206439296216E-3"/>
    <n v="0.43828264758497321"/>
  </r>
  <r>
    <n v="27"/>
    <n v="106"/>
    <s v="Quinsam R"/>
    <s v="OPS"/>
    <s v="124"/>
    <s v="Chinook"/>
    <s v="3"/>
    <x v="0"/>
    <x v="15"/>
    <n v="106"/>
    <x v="11"/>
    <s v="CK-29"/>
    <s v="EAST VANCOUVER ISLAND-NORTH_FA_0.x"/>
    <s v="M"/>
    <s v="H"/>
    <n v="106"/>
    <s v="Quinsam River H"/>
    <n v="291"/>
    <s v="Quinsam Lk"/>
    <s v="JNST"/>
    <s v="F"/>
    <x v="3"/>
    <s v="185273"/>
    <n v="0"/>
    <x v="838"/>
    <n v="2022"/>
    <s v="20220505"/>
    <s v="20220506"/>
    <n v="74"/>
    <n v="4.2300000000000004"/>
    <m/>
    <s v="CWT"/>
    <s v="P"/>
    <x v="0"/>
    <s v="Y"/>
    <s v="N"/>
    <s v="N"/>
    <n v="3.3E-3"/>
    <s v="AD Clip"/>
    <n v="41300"/>
    <n v="41300"/>
    <n v="221955"/>
    <n v="3"/>
    <n v="40135"/>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04"/>
    <m/>
    <m/>
    <m/>
    <m/>
    <n v="5.04"/>
    <n v="1.1499999999999999"/>
    <m/>
    <m/>
    <n v="0"/>
    <n v="5.04"/>
    <n v="5.04"/>
    <n v="6.19"/>
    <n v="11.23"/>
    <n v="2.7191283292978208E-4"/>
    <n v="0.44879786286731965"/>
  </r>
  <r>
    <n v="27"/>
    <n v="106"/>
    <s v="Quinsam R"/>
    <s v="OPS"/>
    <s v="124"/>
    <s v="Chinook"/>
    <s v="3"/>
    <x v="0"/>
    <x v="15"/>
    <n v="106"/>
    <x v="11"/>
    <s v="CK-29"/>
    <s v="EAST VANCOUVER ISLAND-NORTH_FA_0.x"/>
    <s v="M"/>
    <s v="H"/>
    <n v="106"/>
    <s v="Quinsam River H"/>
    <n v="106"/>
    <s v="Quinsam R"/>
    <s v="JNST"/>
    <s v="S"/>
    <x v="1"/>
    <s v="186333"/>
    <n v="0"/>
    <x v="839"/>
    <n v="2022"/>
    <s v="20220517"/>
    <s v="20220517"/>
    <n v="93"/>
    <n v="8.1"/>
    <m/>
    <s v="CWT"/>
    <s v="P"/>
    <x v="0"/>
    <s v="Y"/>
    <s v="Y"/>
    <s v="Y"/>
    <n v="4.4000000000000003E-3"/>
    <s v="AD Clip"/>
    <n v="10885"/>
    <n v="10885"/>
    <n v="38221"/>
    <n v="3"/>
    <n v="40138"/>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6"/>
    <m/>
    <m/>
    <m/>
    <m/>
    <n v="2.0099999999999998"/>
    <n v="0.46"/>
    <m/>
    <m/>
    <n v="0"/>
    <n v="3.06"/>
    <n v="3.06"/>
    <n v="2.4700000000000002"/>
    <n v="5.53"/>
    <n v="5.0803858520900326E-4"/>
    <n v="0.55334538878842676"/>
  </r>
  <r>
    <n v="27"/>
    <n v="106"/>
    <s v="Quinsam R"/>
    <s v="OPS"/>
    <s v="124"/>
    <s v="Chinook"/>
    <s v="3"/>
    <x v="0"/>
    <x v="15"/>
    <n v="106"/>
    <x v="11"/>
    <s v="CK-29"/>
    <s v="EAST VANCOUVER ISLAND-NORTH_FA_0.x"/>
    <s v="M"/>
    <s v="H"/>
    <n v="106"/>
    <s v="Quinsam River H"/>
    <n v="106"/>
    <s v="Quinsam R"/>
    <s v="JNST"/>
    <s v="S"/>
    <x v="1"/>
    <s v="186821"/>
    <n v="0"/>
    <x v="840"/>
    <n v="2022"/>
    <s v="20220517"/>
    <s v="20220517"/>
    <n v="91"/>
    <n v="7.6"/>
    <m/>
    <s v="CWT"/>
    <s v="P"/>
    <x v="0"/>
    <s v="Y"/>
    <s v="Y"/>
    <s v="Y"/>
    <n v="4.0000000000000002E-4"/>
    <s v="AD Clip"/>
    <n v="220998"/>
    <s v=""/>
    <n v="771859"/>
    <n v="2"/>
    <n v="40137"/>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7"/>
    <m/>
    <m/>
    <m/>
    <m/>
    <n v="5.25"/>
    <n v="0.03"/>
    <n v="2.11"/>
    <m/>
    <n v="0"/>
    <n v="1.37"/>
    <n v="1.37"/>
    <n v="7.39"/>
    <n v="8.76"/>
    <n v="3.96383677680341E-5"/>
    <n v="0.15639269406392695"/>
  </r>
  <r>
    <n v="27"/>
    <n v="106"/>
    <s v="Quinsam R"/>
    <s v="OPS"/>
    <s v="124"/>
    <s v="Chinook"/>
    <s v="3"/>
    <x v="0"/>
    <x v="15"/>
    <n v="106"/>
    <x v="11"/>
    <s v="CK-29"/>
    <s v="EAST VANCOUVER ISLAND-NORTH_FA_0.x"/>
    <s v="M"/>
    <s v="H"/>
    <n v="106"/>
    <s v="Quinsam River H"/>
    <n v="106"/>
    <s v="Quinsam R"/>
    <s v="JNST"/>
    <s v="S"/>
    <x v="1"/>
    <s v="186821"/>
    <n v="0"/>
    <x v="840"/>
    <n v="2022"/>
    <s v="20220517"/>
    <s v="20220517"/>
    <n v="91"/>
    <n v="7.6"/>
    <m/>
    <s v="CWT"/>
    <s v="P"/>
    <x v="0"/>
    <s v="Y"/>
    <s v="Y"/>
    <s v="Y"/>
    <n v="4.0000000000000002E-4"/>
    <s v="AD Clip"/>
    <n v="220998"/>
    <n v="220998"/>
    <n v="771859"/>
    <n v="3"/>
    <n v="40137"/>
    <n v="2024"/>
    <m/>
    <m/>
    <m/>
    <m/>
    <m/>
    <m/>
    <m/>
    <m/>
    <m/>
    <m/>
    <m/>
    <m/>
    <m/>
    <n v="4.67"/>
    <n v="4.68"/>
    <m/>
    <m/>
    <m/>
    <m/>
    <m/>
    <m/>
    <m/>
    <m/>
    <m/>
    <m/>
    <m/>
    <m/>
    <m/>
    <m/>
    <m/>
    <m/>
    <m/>
    <m/>
    <m/>
    <m/>
    <m/>
    <m/>
    <m/>
    <m/>
    <m/>
    <m/>
    <m/>
    <m/>
    <m/>
    <m/>
    <m/>
    <m/>
    <m/>
    <m/>
    <n v="10.17"/>
    <m/>
    <m/>
    <m/>
    <m/>
    <m/>
    <m/>
    <m/>
    <m/>
    <m/>
    <m/>
    <m/>
    <m/>
    <m/>
    <m/>
    <m/>
    <m/>
    <m/>
    <m/>
    <m/>
    <m/>
    <m/>
    <m/>
    <m/>
    <m/>
    <m/>
    <m/>
    <m/>
    <m/>
    <m/>
    <m/>
    <m/>
    <m/>
    <m/>
    <m/>
    <m/>
    <m/>
    <m/>
    <m/>
    <m/>
    <m/>
    <m/>
    <m/>
    <m/>
    <m/>
    <m/>
    <m/>
    <m/>
    <m/>
    <m/>
    <m/>
    <m/>
    <m/>
    <m/>
    <m/>
    <m/>
    <m/>
    <m/>
    <m/>
    <m/>
    <m/>
    <m/>
    <m/>
    <m/>
    <m/>
    <m/>
    <m/>
    <m/>
    <m/>
    <m/>
    <m/>
    <m/>
    <m/>
    <m/>
    <m/>
    <m/>
    <m/>
    <m/>
    <m/>
    <m/>
    <m/>
    <m/>
    <m/>
    <m/>
    <m/>
    <m/>
    <m/>
    <m/>
    <m/>
    <m/>
    <m/>
    <m/>
    <m/>
    <m/>
    <m/>
    <m/>
    <m/>
    <m/>
    <n v="5.84"/>
    <m/>
    <m/>
    <m/>
    <m/>
    <m/>
    <m/>
    <m/>
    <m/>
    <m/>
    <m/>
    <m/>
    <n v="21.52"/>
    <m/>
    <m/>
    <m/>
    <m/>
    <n v="43.35"/>
    <n v="11.01"/>
    <m/>
    <m/>
    <n v="25.36"/>
    <n v="21.52"/>
    <n v="46.88"/>
    <n v="54.36"/>
    <n v="101.24000000000001"/>
    <n v="4.5810369324609276E-4"/>
    <n v="0.46305807981035163"/>
  </r>
  <r>
    <n v="27"/>
    <n v="106"/>
    <s v="Quinsam R"/>
    <s v="OPS"/>
    <s v="124"/>
    <s v="Chinook"/>
    <s v="3"/>
    <x v="0"/>
    <x v="15"/>
    <n v="106"/>
    <x v="11"/>
    <s v="CK-29"/>
    <s v="EAST VANCOUVER ISLAND-NORTH_FA_0.x"/>
    <s v="M"/>
    <s v="H"/>
    <n v="106"/>
    <s v="Quinsam River H"/>
    <n v="106"/>
    <s v="Quinsam R"/>
    <s v="JNST"/>
    <s v="S"/>
    <x v="1"/>
    <s v="186825"/>
    <n v="0"/>
    <x v="841"/>
    <n v="2022"/>
    <s v="20220506"/>
    <s v="20220506"/>
    <n v="82"/>
    <n v="5.6"/>
    <m/>
    <s v="CWT"/>
    <s v="P"/>
    <x v="0"/>
    <s v="Y"/>
    <s v="Y"/>
    <s v="N"/>
    <n v="6.1000000000000004E-3"/>
    <s v="AD Clip"/>
    <n v="322438"/>
    <s v=""/>
    <n v="820026"/>
    <n v="2"/>
    <n v="40139"/>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4"/>
    <m/>
    <m/>
    <m/>
    <m/>
    <n v="2.1"/>
    <m/>
    <m/>
    <m/>
    <n v="0"/>
    <n v="1.74"/>
    <n v="1.74"/>
    <n v="2.1"/>
    <n v="3.84"/>
    <n v="1.1909266277547931E-5"/>
    <n v="0.453125"/>
  </r>
  <r>
    <n v="27"/>
    <n v="106"/>
    <s v="Quinsam R"/>
    <s v="OPS"/>
    <s v="124"/>
    <s v="Chinook"/>
    <s v="3"/>
    <x v="0"/>
    <x v="15"/>
    <n v="106"/>
    <x v="11"/>
    <s v="CK-29"/>
    <s v="EAST VANCOUVER ISLAND-NORTH_FA_0.x"/>
    <s v="M"/>
    <s v="H"/>
    <n v="106"/>
    <s v="Quinsam River H"/>
    <n v="106"/>
    <s v="Quinsam R"/>
    <s v="JNST"/>
    <s v="S"/>
    <x v="1"/>
    <s v="186825"/>
    <n v="0"/>
    <x v="841"/>
    <n v="2022"/>
    <s v="20220506"/>
    <s v="20220506"/>
    <n v="82"/>
    <n v="5.6"/>
    <m/>
    <s v="CWT"/>
    <s v="P"/>
    <x v="0"/>
    <s v="Y"/>
    <s v="Y"/>
    <s v="N"/>
    <n v="6.1000000000000004E-3"/>
    <s v="AD Clip"/>
    <n v="322438"/>
    <n v="322438"/>
    <n v="820026"/>
    <n v="3"/>
    <n v="40139"/>
    <n v="2024"/>
    <m/>
    <m/>
    <m/>
    <m/>
    <m/>
    <m/>
    <m/>
    <m/>
    <m/>
    <m/>
    <m/>
    <m/>
    <m/>
    <m/>
    <m/>
    <m/>
    <m/>
    <m/>
    <m/>
    <m/>
    <m/>
    <m/>
    <m/>
    <m/>
    <m/>
    <m/>
    <m/>
    <m/>
    <m/>
    <m/>
    <m/>
    <m/>
    <m/>
    <m/>
    <m/>
    <m/>
    <m/>
    <m/>
    <m/>
    <m/>
    <m/>
    <m/>
    <m/>
    <m/>
    <m/>
    <m/>
    <m/>
    <m/>
    <m/>
    <m/>
    <m/>
    <m/>
    <m/>
    <m/>
    <m/>
    <m/>
    <m/>
    <m/>
    <m/>
    <n v="9.9600000000000009"/>
    <m/>
    <m/>
    <m/>
    <m/>
    <m/>
    <m/>
    <m/>
    <m/>
    <m/>
    <m/>
    <m/>
    <m/>
    <m/>
    <m/>
    <m/>
    <m/>
    <m/>
    <m/>
    <m/>
    <m/>
    <m/>
    <m/>
    <m/>
    <m/>
    <m/>
    <m/>
    <m/>
    <m/>
    <m/>
    <m/>
    <m/>
    <m/>
    <m/>
    <m/>
    <m/>
    <m/>
    <m/>
    <m/>
    <m/>
    <m/>
    <m/>
    <m/>
    <m/>
    <m/>
    <m/>
    <m/>
    <m/>
    <m/>
    <m/>
    <m/>
    <m/>
    <m/>
    <m/>
    <m/>
    <m/>
    <m/>
    <m/>
    <m/>
    <m/>
    <m/>
    <m/>
    <m/>
    <m/>
    <m/>
    <m/>
    <m/>
    <m/>
    <m/>
    <m/>
    <m/>
    <m/>
    <n v="8.2799999999999994"/>
    <m/>
    <m/>
    <m/>
    <m/>
    <n v="5.84"/>
    <m/>
    <m/>
    <m/>
    <m/>
    <m/>
    <m/>
    <n v="11.68"/>
    <m/>
    <m/>
    <m/>
    <n v="5.84"/>
    <m/>
    <m/>
    <m/>
    <m/>
    <m/>
    <m/>
    <m/>
    <m/>
    <m/>
    <m/>
    <m/>
    <n v="6.43"/>
    <m/>
    <m/>
    <m/>
    <m/>
    <n v="26.23"/>
    <n v="6.14"/>
    <m/>
    <m/>
    <n v="41.6"/>
    <n v="6.43"/>
    <n v="48.03"/>
    <n v="32.369999999999997"/>
    <n v="80.400000000000006"/>
    <n v="2.4935026268615984E-4"/>
    <n v="0.59738805970149256"/>
  </r>
  <r>
    <n v="27"/>
    <n v="106"/>
    <s v="Quinsam R"/>
    <s v="OPS"/>
    <s v="124"/>
    <s v="Chinook"/>
    <s v="3"/>
    <x v="0"/>
    <x v="16"/>
    <n v="106"/>
    <x v="11"/>
    <s v="CK-29"/>
    <s v="EAST VANCOUVER ISLAND-NORTH_FA_0.x"/>
    <s v="M"/>
    <s v="H"/>
    <n v="420"/>
    <s v="Discovery Passage Seapens"/>
    <n v="420"/>
    <s v="Discovery Pass"/>
    <s v="JNST"/>
    <s v="S"/>
    <x v="2"/>
    <s v="186387"/>
    <n v="0"/>
    <x v="842"/>
    <n v="2023"/>
    <s v="20230417"/>
    <s v="20230417"/>
    <m/>
    <n v="5"/>
    <m/>
    <s v="CWT"/>
    <s v="B"/>
    <x v="0"/>
    <s v="Y"/>
    <s v="Y"/>
    <s v="Y"/>
    <n v="1.0463E-2"/>
    <s v="AD Clip"/>
    <n v="20428"/>
    <n v="20428"/>
    <n v="21026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n v="106"/>
    <s v="Quinsam R"/>
    <s v="OPS"/>
    <s v="124"/>
    <s v="Chinook"/>
    <s v="3"/>
    <x v="0"/>
    <x v="16"/>
    <n v="106"/>
    <x v="11"/>
    <s v="CK-29"/>
    <s v="EAST VANCOUVER ISLAND-NORTH_FA_0.x"/>
    <s v="M"/>
    <s v="H"/>
    <n v="420"/>
    <s v="Discovery Passage Seapens"/>
    <n v="420"/>
    <s v="Discovery Pass"/>
    <s v="JNST"/>
    <s v="S"/>
    <x v="2"/>
    <s v="186388"/>
    <n v="0"/>
    <x v="843"/>
    <n v="2023"/>
    <s v="20230418"/>
    <s v="20230418"/>
    <n v="82"/>
    <n v="6.15"/>
    <m/>
    <s v="CWT"/>
    <s v="B"/>
    <x v="0"/>
    <s v="Y"/>
    <s v="Y"/>
    <s v="Y"/>
    <n v="7.4790000000000004E-3"/>
    <s v="AD Clip"/>
    <n v="20357"/>
    <n v="20357"/>
    <n v="21507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n v="106"/>
    <s v="Quinsam R"/>
    <s v="OPS"/>
    <s v="124"/>
    <s v="Chinook"/>
    <s v="3"/>
    <x v="0"/>
    <x v="16"/>
    <n v="106"/>
    <x v="11"/>
    <s v="CK-29"/>
    <s v="EAST VANCOUVER ISLAND-NORTH_FA_0.x"/>
    <s v="M"/>
    <s v="H"/>
    <n v="420"/>
    <s v="Discovery Passage Seapens"/>
    <n v="420"/>
    <s v="Discovery Pass"/>
    <s v="JNST"/>
    <s v="S"/>
    <x v="2"/>
    <s v="186389"/>
    <n v="0"/>
    <x v="844"/>
    <n v="2023"/>
    <s v="20230424"/>
    <s v="20230424"/>
    <n v="86"/>
    <n v="6.95"/>
    <m/>
    <s v="CWT"/>
    <s v="B"/>
    <x v="0"/>
    <s v="Y"/>
    <s v="Y"/>
    <s v="Y"/>
    <n v="4.6369999999999996E-3"/>
    <s v="AD Clip"/>
    <n v="20266"/>
    <n v="20266"/>
    <n v="15985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n v="106"/>
    <s v="Quinsam R"/>
    <s v="OPS"/>
    <s v="124"/>
    <s v="Chinook"/>
    <s v="3"/>
    <x v="0"/>
    <x v="16"/>
    <n v="106"/>
    <x v="11"/>
    <s v="CK-29"/>
    <s v="EAST VANCOUVER ISLAND-NORTH_FA_0.x"/>
    <s v="M"/>
    <s v="H"/>
    <n v="106"/>
    <s v="Quinsam River H"/>
    <n v="692"/>
    <s v="Campbell Est"/>
    <s v="JNST"/>
    <s v="S"/>
    <x v="1"/>
    <s v="185066"/>
    <n v="0"/>
    <x v="845"/>
    <n v="2023"/>
    <s v="20230619"/>
    <s v="20230619"/>
    <n v="106"/>
    <n v="12.48"/>
    <m/>
    <s v="CWT"/>
    <s v="B"/>
    <x v="0"/>
    <s v="Y"/>
    <s v="Y"/>
    <s v="Y"/>
    <n v="1.626E-2"/>
    <s v="AD Clip"/>
    <n v="37162"/>
    <n v="37162"/>
    <n v="161095"/>
    <n v="2"/>
    <n v="41151"/>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8"/>
    <m/>
    <m/>
    <m/>
    <m/>
    <n v="2"/>
    <n v="0"/>
    <m/>
    <m/>
    <n v="0"/>
    <n v="1.98"/>
    <n v="1.98"/>
    <n v="2"/>
    <n v="3.98"/>
    <n v="1.0709864915774177E-4"/>
    <n v="0.49748743718592964"/>
  </r>
  <r>
    <n v="27"/>
    <n v="106"/>
    <s v="Quinsam R"/>
    <s v="OPS"/>
    <s v="124"/>
    <s v="Chinook"/>
    <s v="3"/>
    <x v="0"/>
    <x v="16"/>
    <n v="106"/>
    <x v="11"/>
    <s v="CK-29"/>
    <s v="EAST VANCOUVER ISLAND-NORTH_FA_0.x"/>
    <s v="M"/>
    <s v="H"/>
    <n v="106"/>
    <s v="Quinsam River H"/>
    <n v="291"/>
    <s v="Quinsam Lk"/>
    <s v="JNST"/>
    <s v="F"/>
    <x v="3"/>
    <s v="184697"/>
    <n v="0"/>
    <x v="846"/>
    <n v="2023"/>
    <s v="20230503"/>
    <s v="20230503"/>
    <n v="71"/>
    <n v="3.82"/>
    <m/>
    <s v="CWT"/>
    <s v="B"/>
    <x v="0"/>
    <s v="Y"/>
    <s v="Y"/>
    <s v="Y"/>
    <n v="8.5210000000000008E-3"/>
    <s v="AD Clip"/>
    <n v="41009"/>
    <n v="41009"/>
    <n v="13606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n v="106"/>
    <s v="Quinsam R"/>
    <s v="OPS"/>
    <s v="124"/>
    <s v="Chinook"/>
    <s v="3"/>
    <x v="0"/>
    <x v="16"/>
    <n v="106"/>
    <x v="11"/>
    <s v="CK-29"/>
    <s v="EAST VANCOUVER ISLAND-NORTH_FA_0.x"/>
    <s v="M"/>
    <s v="H"/>
    <n v="106"/>
    <s v="Quinsam River H"/>
    <n v="106"/>
    <s v="Quinsam R"/>
    <s v="JNST"/>
    <s v="S"/>
    <x v="1"/>
    <s v="186398"/>
    <n v="0"/>
    <x v="847"/>
    <n v="2023"/>
    <s v="20230518"/>
    <s v="20230518"/>
    <n v="88"/>
    <n v="7.51"/>
    <m/>
    <s v="CWT"/>
    <s v="P"/>
    <x v="0"/>
    <s v="Y"/>
    <s v="Y"/>
    <s v="Y"/>
    <n v="1.8120000000000001E-2"/>
    <s v="AD Clip"/>
    <n v="11079"/>
    <n v="11079"/>
    <n v="33093"/>
    <n v="2"/>
    <n v="41147"/>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0"/>
    <m/>
    <m/>
    <n v="0"/>
    <n v="0"/>
    <n v="0"/>
    <n v="1"/>
    <n v="1"/>
    <n v="9.0260853867677593E-5"/>
    <n v="0"/>
  </r>
  <r>
    <n v="27"/>
    <n v="106"/>
    <s v="Quinsam R"/>
    <s v="OPS"/>
    <s v="124"/>
    <s v="Chinook"/>
    <s v="3"/>
    <x v="0"/>
    <x v="16"/>
    <n v="106"/>
    <x v="11"/>
    <s v="CK-29"/>
    <s v="EAST VANCOUVER ISLAND-NORTH_FA_0.x"/>
    <s v="M"/>
    <s v="H"/>
    <n v="106"/>
    <s v="Quinsam River H"/>
    <n v="106"/>
    <s v="Quinsam R"/>
    <s v="JNST"/>
    <s v="S"/>
    <x v="1"/>
    <s v="186824"/>
    <n v="0"/>
    <x v="848"/>
    <n v="2023"/>
    <s v="20230518"/>
    <s v="20230518"/>
    <n v="89"/>
    <n v="7.39"/>
    <m/>
    <s v="CWT"/>
    <s v="P"/>
    <x v="0"/>
    <s v="Y"/>
    <s v="Y"/>
    <s v="Y"/>
    <n v="1.9220999999999999E-2"/>
    <s v="AD Clip"/>
    <n v="299315"/>
    <s v=""/>
    <n v="812923"/>
    <n v="1"/>
    <n v="41148"/>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6"/>
    <n v="1"/>
    <m/>
    <n v="0"/>
    <n v="0"/>
    <n v="0"/>
    <n v="1.46"/>
    <n v="1.46"/>
    <n v="4.8778043198636884E-6"/>
    <n v="0"/>
  </r>
  <r>
    <n v="27"/>
    <n v="106"/>
    <s v="Quinsam R"/>
    <s v="OPS"/>
    <s v="124"/>
    <s v="Chinook"/>
    <s v="3"/>
    <x v="0"/>
    <x v="16"/>
    <n v="106"/>
    <x v="11"/>
    <s v="CK-29"/>
    <s v="EAST VANCOUVER ISLAND-NORTH_FA_0.x"/>
    <s v="M"/>
    <s v="H"/>
    <n v="106"/>
    <s v="Quinsam River H"/>
    <n v="106"/>
    <s v="Quinsam R"/>
    <s v="JNST"/>
    <s v="S"/>
    <x v="1"/>
    <s v="186824"/>
    <n v="0"/>
    <x v="848"/>
    <n v="2023"/>
    <s v="20230518"/>
    <s v="20230518"/>
    <n v="89"/>
    <n v="7.39"/>
    <m/>
    <s v="CWT"/>
    <s v="P"/>
    <x v="0"/>
    <s v="Y"/>
    <s v="Y"/>
    <s v="Y"/>
    <n v="1.9220999999999999E-2"/>
    <s v="AD Clip"/>
    <n v="299315"/>
    <n v="299315"/>
    <n v="812923"/>
    <n v="2"/>
    <n v="41148"/>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59"/>
    <m/>
    <m/>
    <m/>
    <m/>
    <n v="26"/>
    <n v="0.23"/>
    <m/>
    <m/>
    <n v="0"/>
    <n v="17.59"/>
    <n v="17.59"/>
    <n v="26.23"/>
    <n v="43.82"/>
    <n v="1.4640094883316908E-4"/>
    <n v="0.40141487905066181"/>
  </r>
  <r>
    <n v="27"/>
    <n v="106"/>
    <s v="Quinsam R"/>
    <s v="OPS"/>
    <s v="124"/>
    <s v="Chinook"/>
    <s v="3"/>
    <x v="0"/>
    <x v="16"/>
    <n v="106"/>
    <x v="11"/>
    <s v="CK-29"/>
    <s v="EAST VANCOUVER ISLAND-NORTH_FA_0.x"/>
    <s v="M"/>
    <s v="H"/>
    <n v="106"/>
    <s v="Quinsam River H"/>
    <n v="106"/>
    <s v="Quinsam R"/>
    <s v="JNST"/>
    <s v="S"/>
    <x v="1"/>
    <s v="187081"/>
    <n v="0"/>
    <x v="849"/>
    <n v="2023"/>
    <s v="20230510"/>
    <s v="20230510"/>
    <n v="92"/>
    <n v="8.39"/>
    <m/>
    <s v="CWT"/>
    <s v="P"/>
    <x v="0"/>
    <s v="Y"/>
    <s v="Y"/>
    <s v="Y"/>
    <n v="8.7320000000000002E-3"/>
    <s v="AD Clip"/>
    <n v="109406"/>
    <s v=""/>
    <n v="388733"/>
    <n v="1"/>
    <n v="41149"/>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6"/>
    <n v="1"/>
    <m/>
    <n v="0"/>
    <n v="0"/>
    <n v="0"/>
    <n v="1.46"/>
    <n v="1.46"/>
    <n v="1.3344789134051149E-5"/>
    <n v="0"/>
  </r>
  <r>
    <n v="27"/>
    <n v="106"/>
    <s v="Quinsam R"/>
    <s v="OPS"/>
    <s v="124"/>
    <s v="Chinook"/>
    <s v="3"/>
    <x v="0"/>
    <x v="16"/>
    <n v="106"/>
    <x v="11"/>
    <s v="CK-29"/>
    <s v="EAST VANCOUVER ISLAND-NORTH_FA_0.x"/>
    <s v="M"/>
    <s v="H"/>
    <n v="106"/>
    <s v="Quinsam River H"/>
    <n v="106"/>
    <s v="Quinsam R"/>
    <s v="JNST"/>
    <s v="S"/>
    <x v="1"/>
    <s v="187081"/>
    <n v="0"/>
    <x v="849"/>
    <n v="2023"/>
    <s v="20230510"/>
    <s v="20230510"/>
    <n v="92"/>
    <n v="8.39"/>
    <m/>
    <s v="CWT"/>
    <s v="P"/>
    <x v="0"/>
    <s v="Y"/>
    <s v="Y"/>
    <s v="Y"/>
    <n v="8.7320000000000002E-3"/>
    <s v="AD Clip"/>
    <n v="109406"/>
    <n v="109406"/>
    <n v="388733"/>
    <n v="2"/>
    <n v="41149"/>
    <n v="2024"/>
    <m/>
    <m/>
    <m/>
    <m/>
    <m/>
    <m/>
    <m/>
    <m/>
    <m/>
    <m/>
    <m/>
    <m/>
    <m/>
    <m/>
    <m/>
    <m/>
    <m/>
    <m/>
    <m/>
    <m/>
    <m/>
    <m/>
    <m/>
    <m/>
    <m/>
    <m/>
    <m/>
    <m/>
    <m/>
    <m/>
    <m/>
    <m/>
    <m/>
    <m/>
    <m/>
    <m/>
    <m/>
    <m/>
    <m/>
    <m/>
    <m/>
    <m/>
    <m/>
    <m/>
    <m/>
    <m/>
    <m/>
    <m/>
    <m/>
    <n v="9.9600000000000009"/>
    <m/>
    <m/>
    <m/>
    <m/>
    <m/>
    <m/>
    <m/>
    <m/>
    <m/>
    <m/>
    <m/>
    <m/>
    <m/>
    <m/>
    <m/>
    <m/>
    <m/>
    <m/>
    <m/>
    <m/>
    <m/>
    <m/>
    <m/>
    <m/>
    <m/>
    <m/>
    <m/>
    <m/>
    <m/>
    <m/>
    <m/>
    <m/>
    <m/>
    <m/>
    <m/>
    <m/>
    <m/>
    <m/>
    <m/>
    <m/>
    <m/>
    <m/>
    <m/>
    <m/>
    <m/>
    <m/>
    <m/>
    <m/>
    <m/>
    <m/>
    <m/>
    <m/>
    <m/>
    <m/>
    <m/>
    <m/>
    <m/>
    <m/>
    <m/>
    <m/>
    <m/>
    <m/>
    <m/>
    <m/>
    <m/>
    <m/>
    <m/>
    <m/>
    <m/>
    <m/>
    <m/>
    <m/>
    <m/>
    <m/>
    <m/>
    <m/>
    <m/>
    <m/>
    <m/>
    <m/>
    <m/>
    <m/>
    <m/>
    <m/>
    <m/>
    <m/>
    <m/>
    <m/>
    <m/>
    <m/>
    <m/>
    <m/>
    <m/>
    <m/>
    <m/>
    <m/>
    <m/>
    <m/>
    <m/>
    <m/>
    <m/>
    <m/>
    <m/>
    <m/>
    <m/>
    <m/>
    <m/>
    <m/>
    <m/>
    <n v="3.66"/>
    <m/>
    <m/>
    <m/>
    <m/>
    <n v="16.02"/>
    <n v="0.92"/>
    <m/>
    <m/>
    <n v="9.9600000000000009"/>
    <n v="3.66"/>
    <n v="13.62"/>
    <n v="16.940000000000001"/>
    <n v="30.560000000000002"/>
    <n v="2.7932654516205692E-4"/>
    <n v="0.44568062827225124"/>
  </r>
  <r>
    <n v="27"/>
    <n v="106"/>
    <s v="Quinsam R"/>
    <s v="OPS"/>
    <s v="124"/>
    <s v="Chinook"/>
    <s v="3"/>
    <x v="0"/>
    <x v="16"/>
    <n v="106"/>
    <x v="11"/>
    <s v="CK-29"/>
    <s v="EAST VANCOUVER ISLAND-NORTH_FA_0.x"/>
    <s v="M"/>
    <s v="H"/>
    <n v="106"/>
    <s v="Quinsam River H"/>
    <n v="106"/>
    <s v="Quinsam R"/>
    <s v="JNST"/>
    <s v="S"/>
    <x v="1"/>
    <s v="187083"/>
    <n v="0"/>
    <x v="850"/>
    <n v="2023"/>
    <s v="20230510"/>
    <s v="20230510"/>
    <n v="90"/>
    <n v="8.08"/>
    <m/>
    <s v="CWT"/>
    <s v="P"/>
    <x v="0"/>
    <s v="Y"/>
    <s v="Y"/>
    <s v="Y"/>
    <n v="1.372E-2"/>
    <s v="AD Clip"/>
    <n v="121132"/>
    <s v=""/>
    <n v="443369"/>
    <n v="1"/>
    <n v="41150"/>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6"/>
    <n v="1"/>
    <m/>
    <n v="0"/>
    <n v="0"/>
    <n v="0"/>
    <n v="1.46"/>
    <n v="1.46"/>
    <n v="1.2052967011194399E-5"/>
    <n v="0"/>
  </r>
  <r>
    <n v="27"/>
    <n v="106"/>
    <s v="Quinsam R"/>
    <s v="OPS"/>
    <s v="124"/>
    <s v="Chinook"/>
    <s v="3"/>
    <x v="0"/>
    <x v="16"/>
    <n v="106"/>
    <x v="11"/>
    <s v="CK-29"/>
    <s v="EAST VANCOUVER ISLAND-NORTH_FA_0.x"/>
    <s v="M"/>
    <s v="H"/>
    <n v="106"/>
    <s v="Quinsam River H"/>
    <n v="106"/>
    <s v="Quinsam R"/>
    <s v="JNST"/>
    <s v="S"/>
    <x v="1"/>
    <s v="187083"/>
    <n v="0"/>
    <x v="850"/>
    <n v="2023"/>
    <s v="20230510"/>
    <s v="20230510"/>
    <n v="90"/>
    <n v="8.08"/>
    <m/>
    <s v="CWT"/>
    <s v="P"/>
    <x v="0"/>
    <s v="Y"/>
    <s v="Y"/>
    <s v="Y"/>
    <n v="1.372E-2"/>
    <s v="AD Clip"/>
    <n v="121132"/>
    <n v="121132"/>
    <n v="443369"/>
    <n v="2"/>
    <n v="41150"/>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
    <n v="0.23"/>
    <m/>
    <m/>
    <n v="0"/>
    <n v="0"/>
    <n v="0"/>
    <n v="13.23"/>
    <n v="13.23"/>
    <n v="1.0921969421787802E-4"/>
    <n v="0"/>
  </r>
  <r>
    <n v="27"/>
    <n v="106"/>
    <s v="Quinsam R"/>
    <s v="OPS"/>
    <s v="124"/>
    <s v="Chinook"/>
    <s v="3"/>
    <x v="0"/>
    <x v="17"/>
    <n v="106"/>
    <x v="11"/>
    <s v="CK-29"/>
    <s v="EAST VANCOUVER ISLAND-NORTH_FA_0.x"/>
    <s v="M"/>
    <s v="H"/>
    <n v="420"/>
    <s v="Discovery Passage Seapens"/>
    <n v="420"/>
    <s v="Discovery Pass"/>
    <s v="JNST"/>
    <s v="S"/>
    <x v="2"/>
    <s v="186978"/>
    <n v="0"/>
    <x v="851"/>
    <n v="2024"/>
    <s v="20240424"/>
    <s v="20240424"/>
    <m/>
    <n v="8.1999999999999993"/>
    <m/>
    <s v="CWT"/>
    <s v="B"/>
    <x v="0"/>
    <s v="Y"/>
    <s v="Y"/>
    <s v="Y"/>
    <n v="0"/>
    <s v="AD Clip"/>
    <n v="41719"/>
    <n v="41719"/>
    <n v="2186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n v="106"/>
    <s v="Quinsam R"/>
    <s v="OPS"/>
    <s v="124"/>
    <s v="Chinook"/>
    <s v="3"/>
    <x v="0"/>
    <x v="17"/>
    <n v="106"/>
    <x v="11"/>
    <s v="CK-29"/>
    <s v="EAST VANCOUVER ISLAND-NORTH_FA_0.x"/>
    <s v="M"/>
    <s v="H"/>
    <n v="106"/>
    <s v="Quinsam River H"/>
    <n v="291"/>
    <s v="Quinsam Lk"/>
    <s v="JNST"/>
    <s v="F"/>
    <x v="3"/>
    <s v="186990"/>
    <n v="0"/>
    <x v="852"/>
    <n v="2024"/>
    <s v="20240430"/>
    <s v="20240430"/>
    <n v="72"/>
    <n v="3.53"/>
    <m/>
    <s v="CWT"/>
    <s v="B"/>
    <x v="0"/>
    <s v="Y"/>
    <s v="Y"/>
    <s v="Y"/>
    <n v="0"/>
    <s v="AD Clip"/>
    <n v="50045"/>
    <n v="50045"/>
    <n v="260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n v="106"/>
    <s v="Quinsam R"/>
    <s v="OPS"/>
    <s v="124"/>
    <s v="Chinook"/>
    <s v="3"/>
    <x v="0"/>
    <x v="17"/>
    <n v="106"/>
    <x v="11"/>
    <s v="CK-29"/>
    <s v="EAST VANCOUVER ISLAND-NORTH_FA_0.x"/>
    <s v="M"/>
    <s v="H"/>
    <n v="106"/>
    <s v="Quinsam River H"/>
    <n v="106"/>
    <s v="Quinsam R"/>
    <s v="JNST"/>
    <s v="S"/>
    <x v="1"/>
    <s v="180013"/>
    <n v="0"/>
    <x v="853"/>
    <n v="2024"/>
    <s v="20240510"/>
    <s v="20240510"/>
    <n v="89"/>
    <n v="7.46"/>
    <m/>
    <s v="CWT"/>
    <s v="P"/>
    <x v="0"/>
    <s v="Y"/>
    <s v="Y"/>
    <s v="Y"/>
    <n v="1.8E-3"/>
    <s v="AD Clip"/>
    <n v="294891"/>
    <n v="294891"/>
    <n v="896304"/>
    <n v="1"/>
    <n v="42067"/>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0"/>
    <m/>
    <m/>
    <n v="0"/>
    <n v="0"/>
    <n v="0"/>
    <n v="1"/>
    <n v="1"/>
    <n v="3.3910834850843193E-6"/>
    <n v="0"/>
  </r>
  <r>
    <n v="27"/>
    <n v="106"/>
    <s v="Quinsam R"/>
    <s v="OPS"/>
    <s v="124"/>
    <s v="Chinook"/>
    <s v="3"/>
    <x v="0"/>
    <x v="17"/>
    <n v="106"/>
    <x v="11"/>
    <s v="CK-29"/>
    <s v="EAST VANCOUVER ISLAND-NORTH_FA_0.x"/>
    <s v="M"/>
    <s v="H"/>
    <n v="106"/>
    <s v="Quinsam River H"/>
    <n v="106"/>
    <s v="Quinsam R"/>
    <s v="JNST"/>
    <s v="S"/>
    <x v="1"/>
    <s v="180020"/>
    <n v="0"/>
    <x v="854"/>
    <n v="2024"/>
    <s v="20240515"/>
    <s v="20240515"/>
    <n v="87"/>
    <n v="7.16"/>
    <m/>
    <s v="CWT"/>
    <s v="P"/>
    <x v="0"/>
    <s v="Y"/>
    <s v="Y"/>
    <s v="Y"/>
    <n v="4.0000000000000002E-4"/>
    <s v="AD Clip"/>
    <n v="205611"/>
    <n v="205611"/>
    <n v="874097"/>
    <n v="1"/>
    <n v="42068"/>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
    <n v="0"/>
    <m/>
    <m/>
    <n v="0"/>
    <n v="0"/>
    <n v="0"/>
    <n v="3"/>
    <n v="3"/>
    <n v="1.4590659060069744E-5"/>
    <n v="0"/>
  </r>
  <r>
    <n v="27"/>
    <n v="106"/>
    <s v="Quinsam R"/>
    <s v="OPS"/>
    <s v="124"/>
    <s v="Chinook"/>
    <s v="3"/>
    <x v="0"/>
    <x v="17"/>
    <n v="106"/>
    <x v="11"/>
    <s v="CK-29"/>
    <s v="EAST VANCOUVER ISLAND-NORTH_FA_0.x"/>
    <s v="M"/>
    <s v="H"/>
    <n v="106"/>
    <s v="Quinsam River H"/>
    <n v="106"/>
    <s v="Quinsam R"/>
    <s v="JNST"/>
    <s v="S"/>
    <x v="1"/>
    <s v="186464"/>
    <n v="0"/>
    <x v="855"/>
    <n v="2024"/>
    <s v="20240419"/>
    <s v="20240419"/>
    <n v="84"/>
    <n v="7.12"/>
    <m/>
    <s v="CWT"/>
    <s v="P"/>
    <x v="0"/>
    <s v="Y"/>
    <s v="Y"/>
    <s v="Y"/>
    <n v="0"/>
    <s v="AD Clip"/>
    <n v="165402"/>
    <n v="165402"/>
    <n v="2057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n v="106"/>
    <s v="Quinsam R"/>
    <s v="OPS"/>
    <s v="124"/>
    <s v="Chinook"/>
    <s v="3"/>
    <x v="0"/>
    <x v="17"/>
    <n v="106"/>
    <x v="11"/>
    <s v="CK-29"/>
    <s v="EAST VANCOUVER ISLAND-NORTH_FA_0.x"/>
    <s v="M"/>
    <s v="H"/>
    <n v="106"/>
    <s v="Quinsam River H"/>
    <n v="106"/>
    <s v="Quinsam R"/>
    <s v="JNST"/>
    <s v="S"/>
    <x v="1"/>
    <s v="187186"/>
    <n v="0"/>
    <x v="856"/>
    <n v="2024"/>
    <s v="20240620"/>
    <s v="20240620"/>
    <n v="107"/>
    <n v="14.06"/>
    <m/>
    <s v="CWT"/>
    <s v="P"/>
    <x v="0"/>
    <s v="Y"/>
    <s v="Y"/>
    <s v="Y"/>
    <n v="1.6000000000000001E-3"/>
    <s v="AD Clip"/>
    <n v="59773"/>
    <n v="59773"/>
    <n v="27885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
    <n v="104"/>
    <s v="Robertson Cr"/>
    <s v="OPS"/>
    <s v="124"/>
    <s v="Chinook"/>
    <s v="3"/>
    <x v="0"/>
    <x v="3"/>
    <n v="104"/>
    <x v="0"/>
    <s v="CK-31"/>
    <s v="WEST VANCOUVER ISLAND-SOUTH_FA_0.x"/>
    <s v="M"/>
    <s v="H"/>
    <n v="104"/>
    <s v="Robertson Creek H"/>
    <n v="104"/>
    <s v="Robertson Cr"/>
    <s v="SWVI"/>
    <s v="S"/>
    <x v="1"/>
    <s v="185257"/>
    <n v="0"/>
    <x v="857"/>
    <n v="2006"/>
    <s v="20060518"/>
    <s v="20060528"/>
    <n v="76"/>
    <n v="5.36"/>
    <s v="SEE 185258-60 &amp; 185948-51."/>
    <s v="CWT"/>
    <s v="P"/>
    <x v="0"/>
    <s v="Y"/>
    <s v="Y"/>
    <s v="Y"/>
    <m/>
    <s v="AD Clip"/>
    <n v="25145"/>
    <s v=""/>
    <n v="717913"/>
    <n v="2"/>
    <n v="2298"/>
    <n v="2007"/>
    <m/>
    <m/>
    <m/>
    <m/>
    <m/>
    <m/>
    <m/>
    <m/>
    <m/>
    <m/>
    <m/>
    <m/>
    <m/>
    <m/>
    <m/>
    <m/>
    <m/>
    <m/>
    <m/>
    <m/>
    <m/>
    <m/>
    <m/>
    <m/>
    <m/>
    <m/>
    <m/>
    <m/>
    <m/>
    <m/>
    <m/>
    <m/>
    <m/>
    <m/>
    <m/>
    <m/>
    <m/>
    <m/>
    <m/>
    <m/>
    <m/>
    <m/>
    <m/>
    <m/>
    <m/>
    <m/>
    <m/>
    <m/>
    <m/>
    <m/>
    <m/>
    <m/>
    <m/>
    <m/>
    <m/>
    <m/>
    <m/>
    <m/>
    <m/>
    <m/>
    <m/>
    <m/>
    <m/>
    <m/>
    <m/>
    <m/>
    <m/>
    <m/>
    <m/>
    <m/>
    <m/>
    <m/>
    <m/>
    <m/>
    <m/>
    <m/>
    <m/>
    <m/>
    <m/>
    <m/>
    <m/>
    <n v="15.6"/>
    <m/>
    <m/>
    <m/>
    <m/>
    <m/>
    <m/>
    <m/>
    <m/>
    <m/>
    <m/>
    <m/>
    <m/>
    <m/>
    <m/>
    <m/>
    <m/>
    <m/>
    <m/>
    <m/>
    <m/>
    <m/>
    <m/>
    <m/>
    <m/>
    <m/>
    <m/>
    <m/>
    <m/>
    <m/>
    <m/>
    <m/>
    <m/>
    <m/>
    <m/>
    <m/>
    <m/>
    <m/>
    <m/>
    <m/>
    <m/>
    <m/>
    <m/>
    <m/>
    <m/>
    <m/>
    <m/>
    <m/>
    <m/>
    <m/>
    <m/>
    <m/>
    <m/>
    <m/>
    <m/>
    <m/>
    <m/>
    <m/>
    <m/>
    <m/>
    <m/>
    <m/>
    <m/>
    <m/>
    <m/>
    <m/>
    <m/>
    <m/>
    <m/>
    <m/>
    <m/>
    <m/>
    <m/>
    <m/>
    <m/>
    <m/>
    <m/>
    <m/>
    <m/>
    <m/>
    <m/>
    <m/>
    <m/>
    <n v="2.81"/>
    <m/>
    <n v="1.19"/>
    <m/>
    <n v="15.6"/>
    <n v="0"/>
    <n v="15.6"/>
    <n v="4"/>
    <n v="19.600000000000001"/>
    <n v="7.7947902167428923E-4"/>
    <n v="0.79591836734693866"/>
  </r>
  <r>
    <n v="25"/>
    <n v="104"/>
    <s v="Robertson Cr"/>
    <s v="OPS"/>
    <s v="124"/>
    <s v="Chinook"/>
    <s v="3"/>
    <x v="0"/>
    <x v="3"/>
    <n v="104"/>
    <x v="0"/>
    <s v="CK-31"/>
    <s v="WEST VANCOUVER ISLAND-SOUTH_FA_0.x"/>
    <s v="M"/>
    <s v="H"/>
    <n v="104"/>
    <s v="Robertson Creek H"/>
    <n v="104"/>
    <s v="Robertson Cr"/>
    <s v="SWVI"/>
    <s v="S"/>
    <x v="1"/>
    <s v="185257"/>
    <n v="0"/>
    <x v="857"/>
    <n v="2006"/>
    <s v="20060518"/>
    <s v="20060528"/>
    <n v="76"/>
    <n v="5.36"/>
    <s v="SEE 185258-60 &amp; 185948-51."/>
    <s v="CWT"/>
    <s v="P"/>
    <x v="0"/>
    <s v="Y"/>
    <s v="Y"/>
    <s v="Y"/>
    <m/>
    <s v="AD Clip"/>
    <n v="25145"/>
    <s v=""/>
    <n v="717913"/>
    <n v="3"/>
    <n v="2298"/>
    <n v="2008"/>
    <m/>
    <m/>
    <m/>
    <m/>
    <m/>
    <m/>
    <m/>
    <m/>
    <m/>
    <m/>
    <m/>
    <m/>
    <m/>
    <m/>
    <m/>
    <m/>
    <m/>
    <m/>
    <m/>
    <m/>
    <m/>
    <m/>
    <m/>
    <m/>
    <m/>
    <m/>
    <m/>
    <m/>
    <m/>
    <m/>
    <m/>
    <m/>
    <m/>
    <m/>
    <m/>
    <m/>
    <m/>
    <m/>
    <m/>
    <m/>
    <m/>
    <m/>
    <m/>
    <m/>
    <m/>
    <m/>
    <m/>
    <m/>
    <m/>
    <m/>
    <m/>
    <m/>
    <m/>
    <m/>
    <m/>
    <m/>
    <m/>
    <m/>
    <m/>
    <m/>
    <m/>
    <m/>
    <m/>
    <m/>
    <m/>
    <m/>
    <m/>
    <m/>
    <m/>
    <m/>
    <m/>
    <n v="12.04"/>
    <m/>
    <m/>
    <m/>
    <m/>
    <m/>
    <m/>
    <m/>
    <m/>
    <m/>
    <n v="23.84"/>
    <m/>
    <m/>
    <m/>
    <m/>
    <n v="29.92"/>
    <n v="5.96"/>
    <m/>
    <m/>
    <n v="31.08"/>
    <m/>
    <m/>
    <m/>
    <m/>
    <m/>
    <m/>
    <m/>
    <m/>
    <m/>
    <m/>
    <m/>
    <m/>
    <m/>
    <m/>
    <m/>
    <m/>
    <m/>
    <m/>
    <m/>
    <m/>
    <m/>
    <m/>
    <m/>
    <m/>
    <m/>
    <m/>
    <m/>
    <m/>
    <m/>
    <m/>
    <m/>
    <m/>
    <m/>
    <m/>
    <m/>
    <m/>
    <m/>
    <m/>
    <m/>
    <m/>
    <m/>
    <m/>
    <m/>
    <m/>
    <m/>
    <m/>
    <m/>
    <m/>
    <m/>
    <m/>
    <m/>
    <m/>
    <m/>
    <m/>
    <m/>
    <m/>
    <m/>
    <m/>
    <m/>
    <m/>
    <m/>
    <m/>
    <m/>
    <m/>
    <m/>
    <m/>
    <m/>
    <m/>
    <n v="15.33"/>
    <m/>
    <m/>
    <m/>
    <m/>
    <n v="19.57"/>
    <n v="52.88"/>
    <n v="29.62"/>
    <m/>
    <n v="102.84"/>
    <n v="15.33"/>
    <n v="118.17"/>
    <n v="102.07"/>
    <n v="220.24"/>
    <n v="8.7587989659972162E-3"/>
    <n v="0.53655103523428982"/>
  </r>
  <r>
    <n v="25"/>
    <n v="104"/>
    <s v="Robertson Cr"/>
    <s v="OPS"/>
    <s v="124"/>
    <s v="Chinook"/>
    <s v="3"/>
    <x v="0"/>
    <x v="3"/>
    <n v="104"/>
    <x v="0"/>
    <s v="CK-31"/>
    <s v="WEST VANCOUVER ISLAND-SOUTH_FA_0.x"/>
    <s v="M"/>
    <s v="H"/>
    <n v="104"/>
    <s v="Robertson Creek H"/>
    <n v="104"/>
    <s v="Robertson Cr"/>
    <s v="SWVI"/>
    <s v="S"/>
    <x v="1"/>
    <s v="185257"/>
    <n v="0"/>
    <x v="857"/>
    <n v="2006"/>
    <s v="20060518"/>
    <s v="20060528"/>
    <n v="76"/>
    <n v="5.36"/>
    <s v="SEE 185258-60 &amp; 185948-51."/>
    <s v="CWT"/>
    <s v="P"/>
    <x v="0"/>
    <s v="Y"/>
    <s v="Y"/>
    <s v="Y"/>
    <m/>
    <s v="AD Clip"/>
    <n v="25145"/>
    <s v=""/>
    <n v="717913"/>
    <n v="4"/>
    <n v="2298"/>
    <n v="2009"/>
    <m/>
    <m/>
    <m/>
    <m/>
    <m/>
    <m/>
    <m/>
    <m/>
    <m/>
    <m/>
    <m/>
    <m/>
    <m/>
    <m/>
    <m/>
    <n v="7.08"/>
    <n v="3.09"/>
    <m/>
    <m/>
    <m/>
    <m/>
    <m/>
    <m/>
    <m/>
    <m/>
    <m/>
    <m/>
    <m/>
    <m/>
    <n v="7.18"/>
    <m/>
    <m/>
    <m/>
    <m/>
    <n v="7.18"/>
    <m/>
    <m/>
    <m/>
    <m/>
    <m/>
    <m/>
    <n v="7.56"/>
    <m/>
    <m/>
    <m/>
    <m/>
    <m/>
    <m/>
    <m/>
    <m/>
    <m/>
    <m/>
    <m/>
    <m/>
    <m/>
    <m/>
    <m/>
    <m/>
    <m/>
    <m/>
    <m/>
    <m/>
    <m/>
    <m/>
    <m/>
    <m/>
    <m/>
    <m/>
    <m/>
    <m/>
    <m/>
    <m/>
    <m/>
    <m/>
    <m/>
    <m/>
    <m/>
    <m/>
    <m/>
    <m/>
    <m/>
    <n v="43.24"/>
    <m/>
    <m/>
    <m/>
    <m/>
    <n v="8.76"/>
    <m/>
    <m/>
    <m/>
    <n v="12.6"/>
    <m/>
    <m/>
    <m/>
    <m/>
    <m/>
    <m/>
    <m/>
    <m/>
    <m/>
    <m/>
    <m/>
    <m/>
    <m/>
    <m/>
    <m/>
    <m/>
    <m/>
    <m/>
    <m/>
    <m/>
    <m/>
    <n v="7.56"/>
    <m/>
    <m/>
    <m/>
    <m/>
    <m/>
    <m/>
    <m/>
    <m/>
    <m/>
    <m/>
    <m/>
    <m/>
    <m/>
    <m/>
    <m/>
    <m/>
    <m/>
    <m/>
    <m/>
    <m/>
    <m/>
    <m/>
    <m/>
    <m/>
    <m/>
    <m/>
    <m/>
    <m/>
    <n v="24.27"/>
    <m/>
    <m/>
    <m/>
    <m/>
    <m/>
    <m/>
    <m/>
    <m/>
    <m/>
    <m/>
    <m/>
    <m/>
    <m/>
    <m/>
    <m/>
    <m/>
    <m/>
    <n v="152.36000000000001"/>
    <m/>
    <m/>
    <m/>
    <m/>
    <n v="15.4"/>
    <n v="61.66"/>
    <n v="1.66"/>
    <m/>
    <n v="128.52000000000001"/>
    <n v="152.36000000000001"/>
    <n v="280.88"/>
    <n v="78.72"/>
    <n v="359.59999999999997"/>
    <n v="1.4301053887452772E-2"/>
    <n v="0.78109010011123481"/>
  </r>
  <r>
    <n v="25"/>
    <n v="104"/>
    <s v="Robertson Cr"/>
    <s v="OPS"/>
    <s v="124"/>
    <s v="Chinook"/>
    <s v="3"/>
    <x v="0"/>
    <x v="3"/>
    <n v="104"/>
    <x v="0"/>
    <s v="CK-31"/>
    <s v="WEST VANCOUVER ISLAND-SOUTH_FA_0.x"/>
    <s v="M"/>
    <s v="H"/>
    <n v="104"/>
    <s v="Robertson Creek H"/>
    <n v="104"/>
    <s v="Robertson Cr"/>
    <s v="SWVI"/>
    <s v="S"/>
    <x v="1"/>
    <s v="185257"/>
    <n v="0"/>
    <x v="857"/>
    <n v="2006"/>
    <s v="20060518"/>
    <s v="20060528"/>
    <n v="76"/>
    <n v="5.36"/>
    <s v="SEE 185258-60 &amp; 185948-51."/>
    <s v="CWT"/>
    <s v="P"/>
    <x v="0"/>
    <s v="Y"/>
    <s v="Y"/>
    <s v="Y"/>
    <m/>
    <s v="AD Clip"/>
    <n v="25145"/>
    <n v="25145"/>
    <n v="717913"/>
    <n v="5"/>
    <n v="2298"/>
    <n v="2010"/>
    <m/>
    <m/>
    <m/>
    <m/>
    <m/>
    <m/>
    <m/>
    <m/>
    <m/>
    <m/>
    <m/>
    <m/>
    <m/>
    <m/>
    <m/>
    <n v="2.5299999999999998"/>
    <m/>
    <m/>
    <m/>
    <m/>
    <m/>
    <m/>
    <m/>
    <m/>
    <m/>
    <m/>
    <m/>
    <m/>
    <m/>
    <m/>
    <m/>
    <m/>
    <m/>
    <m/>
    <m/>
    <m/>
    <m/>
    <m/>
    <m/>
    <m/>
    <m/>
    <m/>
    <m/>
    <m/>
    <m/>
    <m/>
    <m/>
    <m/>
    <m/>
    <m/>
    <m/>
    <m/>
    <m/>
    <m/>
    <m/>
    <m/>
    <m/>
    <m/>
    <m/>
    <m/>
    <m/>
    <m/>
    <m/>
    <m/>
    <m/>
    <m/>
    <m/>
    <m/>
    <m/>
    <m/>
    <m/>
    <m/>
    <m/>
    <m/>
    <m/>
    <n v="5.5"/>
    <m/>
    <m/>
    <m/>
    <m/>
    <m/>
    <m/>
    <m/>
    <m/>
    <m/>
    <m/>
    <m/>
    <m/>
    <m/>
    <m/>
    <m/>
    <m/>
    <m/>
    <m/>
    <m/>
    <m/>
    <m/>
    <m/>
    <m/>
    <m/>
    <m/>
    <m/>
    <m/>
    <m/>
    <m/>
    <m/>
    <m/>
    <m/>
    <m/>
    <m/>
    <m/>
    <m/>
    <m/>
    <m/>
    <m/>
    <m/>
    <m/>
    <m/>
    <m/>
    <m/>
    <m/>
    <m/>
    <m/>
    <m/>
    <m/>
    <m/>
    <m/>
    <m/>
    <m/>
    <m/>
    <m/>
    <m/>
    <m/>
    <m/>
    <m/>
    <m/>
    <m/>
    <m/>
    <m/>
    <m/>
    <m/>
    <m/>
    <m/>
    <m/>
    <m/>
    <m/>
    <m/>
    <m/>
    <m/>
    <m/>
    <m/>
    <m/>
    <m/>
    <m/>
    <m/>
    <m/>
    <m/>
    <m/>
    <m/>
    <n v="3.15"/>
    <m/>
    <m/>
    <m/>
    <m/>
    <n v="2"/>
    <m/>
    <m/>
    <n v="0.26"/>
    <n v="8.0299999999999994"/>
    <n v="3.15"/>
    <n v="11.18"/>
    <n v="2.2599999999999998"/>
    <n v="13.44"/>
    <n v="5.3449990057665537E-4"/>
    <n v="0.83184523809523814"/>
  </r>
  <r>
    <n v="25"/>
    <n v="104"/>
    <s v="Robertson Cr"/>
    <s v="OPS"/>
    <s v="124"/>
    <s v="Chinook"/>
    <s v="3"/>
    <x v="0"/>
    <x v="3"/>
    <n v="104"/>
    <x v="0"/>
    <s v="CK-31"/>
    <s v="WEST VANCOUVER ISLAND-SOUTH_FA_0.x"/>
    <s v="M"/>
    <s v="H"/>
    <n v="104"/>
    <s v="Robertson Creek H"/>
    <n v="104"/>
    <s v="Robertson Cr"/>
    <s v="SWVI"/>
    <s v="S"/>
    <x v="1"/>
    <s v="185258"/>
    <n v="0"/>
    <x v="858"/>
    <n v="2006"/>
    <s v="20060523"/>
    <s v="20060527"/>
    <n v="75"/>
    <n v="4.92"/>
    <s v="SEE 185257, 185259-60 &amp; 185948-51."/>
    <s v="CWT"/>
    <s v="P"/>
    <x v="0"/>
    <s v="Y"/>
    <s v="Y"/>
    <s v="Y"/>
    <m/>
    <s v="AD Clip"/>
    <n v="25022"/>
    <s v=""/>
    <n v="726765"/>
    <n v="2"/>
    <n v="2297"/>
    <n v="2007"/>
    <m/>
    <m/>
    <m/>
    <m/>
    <m/>
    <m/>
    <m/>
    <m/>
    <m/>
    <m/>
    <m/>
    <m/>
    <m/>
    <m/>
    <m/>
    <m/>
    <m/>
    <m/>
    <m/>
    <m/>
    <m/>
    <m/>
    <m/>
    <m/>
    <m/>
    <m/>
    <m/>
    <m/>
    <m/>
    <m/>
    <m/>
    <m/>
    <m/>
    <m/>
    <m/>
    <m/>
    <m/>
    <m/>
    <m/>
    <m/>
    <m/>
    <m/>
    <m/>
    <m/>
    <m/>
    <m/>
    <m/>
    <m/>
    <m/>
    <m/>
    <m/>
    <m/>
    <m/>
    <m/>
    <m/>
    <m/>
    <m/>
    <m/>
    <m/>
    <m/>
    <m/>
    <m/>
    <m/>
    <m/>
    <m/>
    <m/>
    <m/>
    <m/>
    <m/>
    <m/>
    <m/>
    <m/>
    <m/>
    <m/>
    <m/>
    <m/>
    <m/>
    <m/>
    <m/>
    <m/>
    <m/>
    <n v="7.8"/>
    <m/>
    <m/>
    <m/>
    <m/>
    <m/>
    <m/>
    <m/>
    <m/>
    <m/>
    <m/>
    <m/>
    <m/>
    <m/>
    <m/>
    <m/>
    <m/>
    <m/>
    <m/>
    <m/>
    <m/>
    <m/>
    <m/>
    <m/>
    <m/>
    <m/>
    <m/>
    <m/>
    <m/>
    <m/>
    <m/>
    <m/>
    <m/>
    <m/>
    <m/>
    <m/>
    <m/>
    <m/>
    <m/>
    <m/>
    <m/>
    <m/>
    <m/>
    <m/>
    <m/>
    <m/>
    <m/>
    <m/>
    <m/>
    <m/>
    <m/>
    <m/>
    <m/>
    <m/>
    <m/>
    <m/>
    <m/>
    <m/>
    <m/>
    <m/>
    <m/>
    <m/>
    <m/>
    <m/>
    <m/>
    <m/>
    <m/>
    <m/>
    <m/>
    <m/>
    <m/>
    <m/>
    <m/>
    <m/>
    <m/>
    <m/>
    <m/>
    <m/>
    <m/>
    <m/>
    <m/>
    <m/>
    <m/>
    <n v="1.4"/>
    <m/>
    <n v="0.6"/>
    <m/>
    <n v="7.8"/>
    <n v="0"/>
    <n v="7.8"/>
    <n v="2"/>
    <n v="9.7999999999999989"/>
    <n v="3.9165534329789779E-4"/>
    <n v="0.79591836734693888"/>
  </r>
  <r>
    <n v="25"/>
    <n v="104"/>
    <s v="Robertson Cr"/>
    <s v="OPS"/>
    <s v="124"/>
    <s v="Chinook"/>
    <s v="3"/>
    <x v="0"/>
    <x v="3"/>
    <n v="104"/>
    <x v="0"/>
    <s v="CK-31"/>
    <s v="WEST VANCOUVER ISLAND-SOUTH_FA_0.x"/>
    <s v="M"/>
    <s v="H"/>
    <n v="104"/>
    <s v="Robertson Creek H"/>
    <n v="104"/>
    <s v="Robertson Cr"/>
    <s v="SWVI"/>
    <s v="S"/>
    <x v="1"/>
    <s v="185258"/>
    <n v="0"/>
    <x v="858"/>
    <n v="2006"/>
    <s v="20060523"/>
    <s v="20060527"/>
    <n v="75"/>
    <n v="4.92"/>
    <s v="SEE 185257, 185259-60 &amp; 185948-51."/>
    <s v="CWT"/>
    <s v="P"/>
    <x v="0"/>
    <s v="Y"/>
    <s v="Y"/>
    <s v="Y"/>
    <m/>
    <s v="AD Clip"/>
    <n v="25022"/>
    <s v=""/>
    <n v="726765"/>
    <n v="3"/>
    <n v="2297"/>
    <n v="2008"/>
    <m/>
    <m/>
    <m/>
    <m/>
    <m/>
    <m/>
    <m/>
    <m/>
    <m/>
    <m/>
    <m/>
    <m/>
    <m/>
    <m/>
    <m/>
    <m/>
    <m/>
    <m/>
    <m/>
    <m/>
    <m/>
    <m/>
    <m/>
    <m/>
    <m/>
    <m/>
    <m/>
    <m/>
    <m/>
    <m/>
    <m/>
    <m/>
    <m/>
    <m/>
    <m/>
    <m/>
    <m/>
    <m/>
    <m/>
    <m/>
    <m/>
    <m/>
    <m/>
    <m/>
    <m/>
    <m/>
    <m/>
    <m/>
    <m/>
    <m/>
    <m/>
    <m/>
    <m/>
    <m/>
    <m/>
    <m/>
    <m/>
    <m/>
    <m/>
    <m/>
    <m/>
    <m/>
    <m/>
    <m/>
    <m/>
    <m/>
    <m/>
    <m/>
    <m/>
    <m/>
    <m/>
    <m/>
    <m/>
    <m/>
    <m/>
    <m/>
    <m/>
    <m/>
    <m/>
    <m/>
    <m/>
    <n v="11.92"/>
    <m/>
    <m/>
    <m/>
    <m/>
    <m/>
    <n v="17.88"/>
    <m/>
    <m/>
    <n v="5.25"/>
    <m/>
    <m/>
    <m/>
    <m/>
    <m/>
    <m/>
    <m/>
    <m/>
    <m/>
    <m/>
    <m/>
    <m/>
    <m/>
    <m/>
    <m/>
    <m/>
    <m/>
    <m/>
    <m/>
    <m/>
    <m/>
    <m/>
    <m/>
    <m/>
    <m/>
    <m/>
    <m/>
    <m/>
    <m/>
    <m/>
    <m/>
    <m/>
    <m/>
    <m/>
    <m/>
    <m/>
    <m/>
    <m/>
    <m/>
    <m/>
    <m/>
    <m/>
    <m/>
    <m/>
    <m/>
    <m/>
    <m/>
    <m/>
    <m/>
    <m/>
    <m/>
    <m/>
    <m/>
    <m/>
    <m/>
    <m/>
    <m/>
    <m/>
    <m/>
    <m/>
    <m/>
    <m/>
    <m/>
    <m/>
    <m/>
    <m/>
    <m/>
    <m/>
    <n v="4.82"/>
    <m/>
    <m/>
    <m/>
    <m/>
    <n v="6.03"/>
    <n v="33.22"/>
    <n v="14.07"/>
    <m/>
    <n v="35.049999999999997"/>
    <n v="4.82"/>
    <n v="39.869999999999997"/>
    <n v="53.32"/>
    <n v="93.19"/>
    <n v="3.7243225961154183E-3"/>
    <n v="0.42783560467861359"/>
  </r>
  <r>
    <n v="25"/>
    <n v="104"/>
    <s v="Robertson Cr"/>
    <s v="OPS"/>
    <s v="124"/>
    <s v="Chinook"/>
    <s v="3"/>
    <x v="0"/>
    <x v="3"/>
    <n v="104"/>
    <x v="0"/>
    <s v="CK-31"/>
    <s v="WEST VANCOUVER ISLAND-SOUTH_FA_0.x"/>
    <s v="M"/>
    <s v="H"/>
    <n v="104"/>
    <s v="Robertson Creek H"/>
    <n v="104"/>
    <s v="Robertson Cr"/>
    <s v="SWVI"/>
    <s v="S"/>
    <x v="1"/>
    <s v="185258"/>
    <n v="0"/>
    <x v="858"/>
    <n v="2006"/>
    <s v="20060523"/>
    <s v="20060527"/>
    <n v="75"/>
    <n v="4.92"/>
    <s v="SEE 185257, 185259-60 &amp; 185948-51."/>
    <s v="CWT"/>
    <s v="P"/>
    <x v="0"/>
    <s v="Y"/>
    <s v="Y"/>
    <s v="Y"/>
    <m/>
    <s v="AD Clip"/>
    <n v="25022"/>
    <s v=""/>
    <n v="726765"/>
    <n v="4"/>
    <n v="2297"/>
    <n v="2009"/>
    <m/>
    <m/>
    <m/>
    <m/>
    <m/>
    <m/>
    <m/>
    <m/>
    <m/>
    <m/>
    <m/>
    <m/>
    <m/>
    <m/>
    <m/>
    <n v="3.58"/>
    <m/>
    <m/>
    <m/>
    <m/>
    <m/>
    <m/>
    <m/>
    <m/>
    <m/>
    <m/>
    <m/>
    <m/>
    <m/>
    <n v="7.18"/>
    <m/>
    <m/>
    <m/>
    <m/>
    <m/>
    <m/>
    <m/>
    <m/>
    <m/>
    <m/>
    <m/>
    <m/>
    <m/>
    <m/>
    <m/>
    <m/>
    <m/>
    <m/>
    <m/>
    <m/>
    <m/>
    <m/>
    <m/>
    <m/>
    <m/>
    <m/>
    <m/>
    <m/>
    <m/>
    <m/>
    <m/>
    <m/>
    <m/>
    <m/>
    <m/>
    <m/>
    <m/>
    <m/>
    <m/>
    <m/>
    <m/>
    <n v="3.54"/>
    <m/>
    <m/>
    <m/>
    <m/>
    <m/>
    <m/>
    <m/>
    <m/>
    <m/>
    <m/>
    <m/>
    <m/>
    <m/>
    <m/>
    <n v="4.38"/>
    <n v="17.3"/>
    <m/>
    <m/>
    <n v="2.52"/>
    <m/>
    <m/>
    <m/>
    <m/>
    <m/>
    <m/>
    <m/>
    <m/>
    <m/>
    <m/>
    <m/>
    <m/>
    <m/>
    <m/>
    <m/>
    <m/>
    <m/>
    <m/>
    <m/>
    <m/>
    <m/>
    <m/>
    <m/>
    <m/>
    <m/>
    <m/>
    <m/>
    <m/>
    <m/>
    <m/>
    <m/>
    <m/>
    <m/>
    <m/>
    <m/>
    <m/>
    <m/>
    <m/>
    <m/>
    <m/>
    <m/>
    <m/>
    <m/>
    <m/>
    <m/>
    <m/>
    <m/>
    <m/>
    <m/>
    <m/>
    <m/>
    <m/>
    <m/>
    <m/>
    <m/>
    <m/>
    <m/>
    <m/>
    <m/>
    <m/>
    <m/>
    <m/>
    <m/>
    <m/>
    <m/>
    <m/>
    <m/>
    <m/>
    <n v="17.5"/>
    <m/>
    <m/>
    <m/>
    <m/>
    <n v="3.73"/>
    <n v="37.85"/>
    <n v="0.28000000000000003"/>
    <m/>
    <n v="38.5"/>
    <n v="17.5"/>
    <n v="56"/>
    <n v="41.86"/>
    <n v="97.86"/>
    <n v="3.9109583566461509E-3"/>
    <n v="0.57224606580829762"/>
  </r>
  <r>
    <n v="25"/>
    <n v="104"/>
    <s v="Robertson Cr"/>
    <s v="OPS"/>
    <s v="124"/>
    <s v="Chinook"/>
    <s v="3"/>
    <x v="0"/>
    <x v="3"/>
    <n v="104"/>
    <x v="0"/>
    <s v="CK-31"/>
    <s v="WEST VANCOUVER ISLAND-SOUTH_FA_0.x"/>
    <s v="M"/>
    <s v="H"/>
    <n v="104"/>
    <s v="Robertson Creek H"/>
    <n v="104"/>
    <s v="Robertson Cr"/>
    <s v="SWVI"/>
    <s v="S"/>
    <x v="1"/>
    <s v="185258"/>
    <n v="0"/>
    <x v="858"/>
    <n v="2006"/>
    <s v="20060523"/>
    <s v="20060527"/>
    <n v="75"/>
    <n v="4.92"/>
    <s v="SEE 185257, 185259-60 &amp; 185948-51."/>
    <s v="CWT"/>
    <s v="P"/>
    <x v="0"/>
    <s v="Y"/>
    <s v="Y"/>
    <s v="Y"/>
    <m/>
    <s v="AD Clip"/>
    <n v="25022"/>
    <n v="25022"/>
    <n v="726765"/>
    <n v="5"/>
    <n v="2297"/>
    <n v="2010"/>
    <m/>
    <m/>
    <m/>
    <m/>
    <m/>
    <m/>
    <m/>
    <m/>
    <m/>
    <m/>
    <m/>
    <m/>
    <m/>
    <m/>
    <m/>
    <m/>
    <m/>
    <m/>
    <m/>
    <m/>
    <m/>
    <m/>
    <m/>
    <m/>
    <m/>
    <m/>
    <m/>
    <m/>
    <m/>
    <m/>
    <m/>
    <m/>
    <m/>
    <m/>
    <m/>
    <m/>
    <m/>
    <m/>
    <m/>
    <m/>
    <m/>
    <m/>
    <m/>
    <m/>
    <m/>
    <m/>
    <m/>
    <m/>
    <m/>
    <m/>
    <m/>
    <m/>
    <m/>
    <m/>
    <m/>
    <m/>
    <m/>
    <m/>
    <m/>
    <m/>
    <m/>
    <m/>
    <m/>
    <m/>
    <m/>
    <m/>
    <m/>
    <m/>
    <m/>
    <m/>
    <m/>
    <m/>
    <m/>
    <m/>
    <m/>
    <m/>
    <m/>
    <m/>
    <m/>
    <m/>
    <m/>
    <m/>
    <m/>
    <m/>
    <m/>
    <m/>
    <m/>
    <m/>
    <m/>
    <m/>
    <m/>
    <m/>
    <m/>
    <m/>
    <m/>
    <m/>
    <m/>
    <m/>
    <m/>
    <m/>
    <m/>
    <m/>
    <m/>
    <m/>
    <m/>
    <m/>
    <m/>
    <m/>
    <m/>
    <m/>
    <m/>
    <m/>
    <n v="3.06"/>
    <m/>
    <m/>
    <m/>
    <m/>
    <m/>
    <m/>
    <m/>
    <m/>
    <m/>
    <m/>
    <m/>
    <m/>
    <m/>
    <m/>
    <m/>
    <m/>
    <m/>
    <m/>
    <m/>
    <m/>
    <m/>
    <m/>
    <m/>
    <m/>
    <m/>
    <m/>
    <m/>
    <m/>
    <m/>
    <m/>
    <m/>
    <m/>
    <m/>
    <m/>
    <m/>
    <m/>
    <m/>
    <m/>
    <m/>
    <m/>
    <m/>
    <m/>
    <m/>
    <m/>
    <m/>
    <m/>
    <m/>
    <m/>
    <m/>
    <m/>
    <m/>
    <n v="1.08"/>
    <n v="10.65"/>
    <n v="0.92"/>
    <n v="0.39"/>
    <n v="3.06"/>
    <n v="0"/>
    <n v="3.06"/>
    <n v="13.04"/>
    <n v="16.100000000000001"/>
    <n v="6.4343377827511797E-4"/>
    <n v="0.19006211180124222"/>
  </r>
  <r>
    <n v="25"/>
    <n v="104"/>
    <s v="Robertson Cr"/>
    <s v="OPS"/>
    <s v="124"/>
    <s v="Chinook"/>
    <s v="3"/>
    <x v="0"/>
    <x v="3"/>
    <n v="104"/>
    <x v="0"/>
    <s v="CK-31"/>
    <s v="WEST VANCOUVER ISLAND-SOUTH_FA_0.x"/>
    <s v="M"/>
    <s v="H"/>
    <n v="104"/>
    <s v="Robertson Creek H"/>
    <n v="104"/>
    <s v="Robertson Cr"/>
    <s v="SWVI"/>
    <s v="S"/>
    <x v="1"/>
    <s v="185259"/>
    <n v="0"/>
    <x v="859"/>
    <n v="2006"/>
    <s v="20060519"/>
    <s v="20060528"/>
    <n v="72"/>
    <n v="4.78"/>
    <s v="SEE 185257-58, 185260 &amp; 185948-51."/>
    <s v="CWT"/>
    <s v="P"/>
    <x v="0"/>
    <s v="Y"/>
    <s v="Y"/>
    <s v="Y"/>
    <m/>
    <s v="AD Clip"/>
    <n v="25085"/>
    <s v=""/>
    <n v="1237291"/>
    <n v="2"/>
    <n v="2296"/>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6"/>
    <m/>
    <m/>
    <m/>
    <m/>
    <m/>
    <n v="10.52"/>
    <m/>
    <m/>
    <n v="0"/>
    <n v="0.66"/>
    <n v="0.66"/>
    <n v="10.52"/>
    <n v="11.18"/>
    <n v="4.4568467211480962E-4"/>
    <n v="5.9033989266547411E-2"/>
  </r>
  <r>
    <n v="25"/>
    <n v="104"/>
    <s v="Robertson Cr"/>
    <s v="OPS"/>
    <s v="124"/>
    <s v="Chinook"/>
    <s v="3"/>
    <x v="0"/>
    <x v="3"/>
    <n v="104"/>
    <x v="0"/>
    <s v="CK-31"/>
    <s v="WEST VANCOUVER ISLAND-SOUTH_FA_0.x"/>
    <s v="M"/>
    <s v="H"/>
    <n v="104"/>
    <s v="Robertson Creek H"/>
    <n v="104"/>
    <s v="Robertson Cr"/>
    <s v="SWVI"/>
    <s v="S"/>
    <x v="1"/>
    <s v="185259"/>
    <n v="0"/>
    <x v="859"/>
    <n v="2006"/>
    <s v="20060519"/>
    <s v="20060528"/>
    <n v="72"/>
    <n v="4.78"/>
    <s v="SEE 185257-58, 185260 &amp; 185948-51."/>
    <s v="CWT"/>
    <s v="P"/>
    <x v="0"/>
    <s v="Y"/>
    <s v="Y"/>
    <s v="Y"/>
    <m/>
    <s v="AD Clip"/>
    <n v="25085"/>
    <s v=""/>
    <n v="1237291"/>
    <n v="3"/>
    <n v="2296"/>
    <n v="2008"/>
    <m/>
    <m/>
    <m/>
    <m/>
    <m/>
    <m/>
    <m/>
    <m/>
    <m/>
    <m/>
    <m/>
    <m/>
    <m/>
    <m/>
    <m/>
    <m/>
    <m/>
    <m/>
    <m/>
    <m/>
    <m/>
    <m/>
    <m/>
    <m/>
    <m/>
    <m/>
    <m/>
    <m/>
    <m/>
    <m/>
    <m/>
    <m/>
    <m/>
    <m/>
    <m/>
    <m/>
    <m/>
    <m/>
    <m/>
    <m/>
    <m/>
    <m/>
    <m/>
    <m/>
    <m/>
    <m/>
    <m/>
    <m/>
    <m/>
    <m/>
    <m/>
    <m/>
    <m/>
    <m/>
    <m/>
    <m/>
    <m/>
    <m/>
    <m/>
    <m/>
    <m/>
    <m/>
    <m/>
    <m/>
    <m/>
    <m/>
    <m/>
    <m/>
    <m/>
    <m/>
    <m/>
    <m/>
    <m/>
    <m/>
    <m/>
    <m/>
    <m/>
    <m/>
    <m/>
    <m/>
    <m/>
    <m/>
    <m/>
    <m/>
    <m/>
    <m/>
    <m/>
    <n v="11.92"/>
    <m/>
    <m/>
    <n v="18.8"/>
    <m/>
    <m/>
    <m/>
    <m/>
    <m/>
    <m/>
    <m/>
    <m/>
    <m/>
    <m/>
    <m/>
    <m/>
    <m/>
    <m/>
    <m/>
    <m/>
    <m/>
    <m/>
    <m/>
    <m/>
    <m/>
    <m/>
    <m/>
    <m/>
    <m/>
    <m/>
    <m/>
    <m/>
    <m/>
    <m/>
    <m/>
    <m/>
    <m/>
    <m/>
    <m/>
    <m/>
    <m/>
    <m/>
    <m/>
    <m/>
    <m/>
    <m/>
    <m/>
    <m/>
    <m/>
    <m/>
    <m/>
    <m/>
    <m/>
    <m/>
    <n v="12.05"/>
    <m/>
    <m/>
    <m/>
    <m/>
    <m/>
    <m/>
    <m/>
    <m/>
    <m/>
    <m/>
    <m/>
    <m/>
    <m/>
    <m/>
    <m/>
    <m/>
    <m/>
    <n v="9.1300000000000008"/>
    <m/>
    <m/>
    <m/>
    <m/>
    <n v="2.91"/>
    <n v="26.21"/>
    <n v="8.14"/>
    <m/>
    <n v="42.77"/>
    <n v="9.1300000000000008"/>
    <n v="51.9"/>
    <n v="37.26"/>
    <n v="89.160000000000011"/>
    <n v="3.554315327885191E-3"/>
    <n v="0.58209959623149388"/>
  </r>
  <r>
    <n v="25"/>
    <n v="104"/>
    <s v="Robertson Cr"/>
    <s v="OPS"/>
    <s v="124"/>
    <s v="Chinook"/>
    <s v="3"/>
    <x v="0"/>
    <x v="3"/>
    <n v="104"/>
    <x v="0"/>
    <s v="CK-31"/>
    <s v="WEST VANCOUVER ISLAND-SOUTH_FA_0.x"/>
    <s v="M"/>
    <s v="H"/>
    <n v="104"/>
    <s v="Robertson Creek H"/>
    <n v="104"/>
    <s v="Robertson Cr"/>
    <s v="SWVI"/>
    <s v="S"/>
    <x v="1"/>
    <s v="185259"/>
    <n v="0"/>
    <x v="859"/>
    <n v="2006"/>
    <s v="20060519"/>
    <s v="20060528"/>
    <n v="72"/>
    <n v="4.78"/>
    <s v="SEE 185257-58, 185260 &amp; 185948-51."/>
    <s v="CWT"/>
    <s v="P"/>
    <x v="0"/>
    <s v="Y"/>
    <s v="Y"/>
    <s v="Y"/>
    <m/>
    <s v="AD Clip"/>
    <n v="25085"/>
    <s v=""/>
    <n v="1237291"/>
    <n v="4"/>
    <n v="2296"/>
    <n v="2009"/>
    <m/>
    <m/>
    <m/>
    <m/>
    <m/>
    <m/>
    <m/>
    <m/>
    <m/>
    <m/>
    <m/>
    <m/>
    <m/>
    <m/>
    <m/>
    <n v="3.54"/>
    <m/>
    <m/>
    <m/>
    <m/>
    <m/>
    <m/>
    <m/>
    <m/>
    <m/>
    <m/>
    <m/>
    <m/>
    <m/>
    <m/>
    <m/>
    <m/>
    <m/>
    <m/>
    <m/>
    <m/>
    <m/>
    <m/>
    <m/>
    <m/>
    <m/>
    <m/>
    <m/>
    <m/>
    <m/>
    <m/>
    <m/>
    <m/>
    <m/>
    <m/>
    <m/>
    <m/>
    <m/>
    <m/>
    <m/>
    <m/>
    <m/>
    <m/>
    <m/>
    <m/>
    <m/>
    <m/>
    <m/>
    <m/>
    <m/>
    <m/>
    <m/>
    <m/>
    <m/>
    <m/>
    <m/>
    <m/>
    <m/>
    <m/>
    <m/>
    <m/>
    <m/>
    <m/>
    <m/>
    <m/>
    <m/>
    <m/>
    <m/>
    <m/>
    <m/>
    <m/>
    <n v="2.19"/>
    <n v="8.65"/>
    <m/>
    <m/>
    <n v="7.56"/>
    <m/>
    <m/>
    <m/>
    <m/>
    <m/>
    <m/>
    <m/>
    <m/>
    <m/>
    <m/>
    <m/>
    <m/>
    <m/>
    <m/>
    <m/>
    <m/>
    <m/>
    <m/>
    <m/>
    <m/>
    <m/>
    <m/>
    <m/>
    <m/>
    <m/>
    <m/>
    <m/>
    <m/>
    <m/>
    <m/>
    <m/>
    <m/>
    <m/>
    <m/>
    <n v="11.26"/>
    <m/>
    <m/>
    <m/>
    <m/>
    <m/>
    <m/>
    <m/>
    <n v="11.26"/>
    <m/>
    <m/>
    <m/>
    <m/>
    <m/>
    <m/>
    <m/>
    <m/>
    <m/>
    <m/>
    <m/>
    <m/>
    <m/>
    <m/>
    <m/>
    <m/>
    <m/>
    <m/>
    <m/>
    <m/>
    <m/>
    <m/>
    <m/>
    <m/>
    <m/>
    <n v="23.9"/>
    <m/>
    <m/>
    <m/>
    <m/>
    <n v="5.93"/>
    <n v="51.88"/>
    <n v="1.1100000000000001"/>
    <m/>
    <n v="44.46"/>
    <n v="23.9"/>
    <n v="68.36"/>
    <n v="58.92"/>
    <n v="127.27999999999999"/>
    <n v="5.0739485748455245E-3"/>
    <n v="0.53708359522313021"/>
  </r>
  <r>
    <n v="25"/>
    <n v="104"/>
    <s v="Robertson Cr"/>
    <s v="OPS"/>
    <s v="124"/>
    <s v="Chinook"/>
    <s v="3"/>
    <x v="0"/>
    <x v="3"/>
    <n v="104"/>
    <x v="0"/>
    <s v="CK-31"/>
    <s v="WEST VANCOUVER ISLAND-SOUTH_FA_0.x"/>
    <s v="M"/>
    <s v="H"/>
    <n v="104"/>
    <s v="Robertson Creek H"/>
    <n v="104"/>
    <s v="Robertson Cr"/>
    <s v="SWVI"/>
    <s v="S"/>
    <x v="1"/>
    <s v="185259"/>
    <n v="0"/>
    <x v="859"/>
    <n v="2006"/>
    <s v="20060519"/>
    <s v="20060528"/>
    <n v="72"/>
    <n v="4.78"/>
    <s v="SEE 185257-58, 185260 &amp; 185948-51."/>
    <s v="CWT"/>
    <s v="P"/>
    <x v="0"/>
    <s v="Y"/>
    <s v="Y"/>
    <s v="Y"/>
    <m/>
    <s v="AD Clip"/>
    <n v="25085"/>
    <n v="25085"/>
    <n v="1237291"/>
    <n v="5"/>
    <n v="2296"/>
    <n v="2010"/>
    <m/>
    <m/>
    <m/>
    <m/>
    <m/>
    <m/>
    <m/>
    <m/>
    <m/>
    <m/>
    <m/>
    <m/>
    <m/>
    <m/>
    <m/>
    <n v="5.05"/>
    <m/>
    <m/>
    <m/>
    <m/>
    <m/>
    <m/>
    <m/>
    <m/>
    <m/>
    <m/>
    <m/>
    <m/>
    <m/>
    <m/>
    <m/>
    <m/>
    <m/>
    <m/>
    <m/>
    <m/>
    <m/>
    <m/>
    <m/>
    <m/>
    <m/>
    <m/>
    <m/>
    <m/>
    <m/>
    <m/>
    <m/>
    <m/>
    <m/>
    <m/>
    <m/>
    <m/>
    <m/>
    <m/>
    <m/>
    <m/>
    <m/>
    <m/>
    <m/>
    <m/>
    <m/>
    <m/>
    <m/>
    <m/>
    <m/>
    <m/>
    <m/>
    <m/>
    <m/>
    <m/>
    <m/>
    <n v="2.5299999999999998"/>
    <m/>
    <m/>
    <m/>
    <m/>
    <m/>
    <m/>
    <m/>
    <m/>
    <m/>
    <m/>
    <m/>
    <m/>
    <m/>
    <m/>
    <m/>
    <m/>
    <m/>
    <m/>
    <m/>
    <m/>
    <m/>
    <m/>
    <m/>
    <m/>
    <m/>
    <m/>
    <m/>
    <m/>
    <m/>
    <m/>
    <m/>
    <m/>
    <m/>
    <m/>
    <m/>
    <m/>
    <m/>
    <m/>
    <m/>
    <m/>
    <m/>
    <m/>
    <m/>
    <m/>
    <m/>
    <m/>
    <m/>
    <m/>
    <m/>
    <m/>
    <m/>
    <m/>
    <m/>
    <m/>
    <m/>
    <m/>
    <m/>
    <m/>
    <m/>
    <m/>
    <m/>
    <m/>
    <m/>
    <m/>
    <m/>
    <m/>
    <m/>
    <m/>
    <m/>
    <m/>
    <m/>
    <m/>
    <m/>
    <m/>
    <m/>
    <m/>
    <m/>
    <m/>
    <m/>
    <m/>
    <m/>
    <m/>
    <m/>
    <m/>
    <m/>
    <m/>
    <m/>
    <n v="3.51"/>
    <m/>
    <m/>
    <m/>
    <m/>
    <n v="1"/>
    <n v="5.33"/>
    <m/>
    <n v="0.26"/>
    <n v="7.58"/>
    <n v="3.51"/>
    <n v="11.09"/>
    <n v="6.59"/>
    <n v="17.68"/>
    <n v="7.0480366753039668E-4"/>
    <n v="0.62726244343891402"/>
  </r>
  <r>
    <n v="25"/>
    <n v="104"/>
    <s v="Robertson Cr"/>
    <s v="OPS"/>
    <s v="124"/>
    <s v="Chinook"/>
    <s v="3"/>
    <x v="0"/>
    <x v="3"/>
    <n v="104"/>
    <x v="0"/>
    <s v="CK-31"/>
    <s v="WEST VANCOUVER ISLAND-SOUTH_FA_0.x"/>
    <s v="M"/>
    <s v="H"/>
    <n v="104"/>
    <s v="Robertson Creek H"/>
    <n v="104"/>
    <s v="Robertson Cr"/>
    <s v="SWVI"/>
    <s v="S"/>
    <x v="1"/>
    <s v="185260"/>
    <n v="0"/>
    <x v="860"/>
    <n v="2006"/>
    <s v="20060519"/>
    <s v="20060528"/>
    <n v="70"/>
    <n v="4.46"/>
    <s v="SEE 185257-59 &amp; 185948-51."/>
    <s v="CWT"/>
    <s v="P"/>
    <x v="0"/>
    <s v="Y"/>
    <s v="Y"/>
    <s v="Y"/>
    <n v="5.0090000000000004E-3"/>
    <s v="AD Clip"/>
    <n v="25027"/>
    <s v=""/>
    <n v="1216601"/>
    <n v="2"/>
    <n v="2295"/>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
    <n v="10.52"/>
    <n v="0.6"/>
    <m/>
    <n v="0"/>
    <n v="0"/>
    <n v="0"/>
    <n v="12.52"/>
    <n v="12.52"/>
    <n v="5.002597195029368E-4"/>
    <n v="0"/>
  </r>
  <r>
    <n v="25"/>
    <n v="104"/>
    <s v="Robertson Cr"/>
    <s v="OPS"/>
    <s v="124"/>
    <s v="Chinook"/>
    <s v="3"/>
    <x v="0"/>
    <x v="3"/>
    <n v="104"/>
    <x v="0"/>
    <s v="CK-31"/>
    <s v="WEST VANCOUVER ISLAND-SOUTH_FA_0.x"/>
    <s v="M"/>
    <s v="H"/>
    <n v="104"/>
    <s v="Robertson Creek H"/>
    <n v="104"/>
    <s v="Robertson Cr"/>
    <s v="SWVI"/>
    <s v="S"/>
    <x v="1"/>
    <s v="185260"/>
    <n v="0"/>
    <x v="860"/>
    <n v="2006"/>
    <s v="20060519"/>
    <s v="20060528"/>
    <n v="70"/>
    <n v="4.46"/>
    <s v="SEE 185257-59 &amp; 185948-51."/>
    <s v="CWT"/>
    <s v="P"/>
    <x v="0"/>
    <s v="Y"/>
    <s v="Y"/>
    <s v="Y"/>
    <n v="5.0090000000000004E-3"/>
    <s v="AD Clip"/>
    <n v="25027"/>
    <s v=""/>
    <n v="1216601"/>
    <n v="3"/>
    <n v="2295"/>
    <n v="2008"/>
    <m/>
    <m/>
    <m/>
    <m/>
    <m/>
    <m/>
    <m/>
    <m/>
    <m/>
    <m/>
    <m/>
    <m/>
    <m/>
    <m/>
    <m/>
    <m/>
    <m/>
    <m/>
    <m/>
    <m/>
    <m/>
    <m/>
    <m/>
    <m/>
    <m/>
    <m/>
    <m/>
    <m/>
    <m/>
    <m/>
    <m/>
    <m/>
    <m/>
    <m/>
    <m/>
    <m/>
    <m/>
    <m/>
    <m/>
    <m/>
    <m/>
    <m/>
    <m/>
    <m/>
    <m/>
    <m/>
    <m/>
    <m/>
    <m/>
    <m/>
    <m/>
    <m/>
    <m/>
    <m/>
    <m/>
    <m/>
    <m/>
    <m/>
    <m/>
    <m/>
    <m/>
    <m/>
    <m/>
    <m/>
    <m/>
    <m/>
    <m/>
    <m/>
    <m/>
    <m/>
    <m/>
    <m/>
    <m/>
    <m/>
    <m/>
    <n v="11.59"/>
    <m/>
    <m/>
    <m/>
    <m/>
    <m/>
    <n v="5.96"/>
    <m/>
    <m/>
    <m/>
    <m/>
    <n v="3.74"/>
    <n v="5.96"/>
    <m/>
    <m/>
    <n v="6.83"/>
    <m/>
    <m/>
    <m/>
    <m/>
    <m/>
    <m/>
    <m/>
    <m/>
    <m/>
    <m/>
    <m/>
    <m/>
    <m/>
    <m/>
    <m/>
    <m/>
    <m/>
    <m/>
    <m/>
    <m/>
    <m/>
    <m/>
    <m/>
    <m/>
    <m/>
    <m/>
    <m/>
    <m/>
    <m/>
    <m/>
    <m/>
    <m/>
    <m/>
    <m/>
    <m/>
    <m/>
    <m/>
    <m/>
    <m/>
    <m/>
    <m/>
    <m/>
    <m/>
    <m/>
    <m/>
    <m/>
    <m/>
    <m/>
    <m/>
    <m/>
    <m/>
    <m/>
    <m/>
    <m/>
    <m/>
    <m/>
    <m/>
    <m/>
    <m/>
    <m/>
    <m/>
    <m/>
    <m/>
    <m/>
    <m/>
    <m/>
    <m/>
    <m/>
    <n v="10.9"/>
    <m/>
    <m/>
    <m/>
    <m/>
    <n v="10.35"/>
    <n v="6.55"/>
    <n v="17.77"/>
    <m/>
    <n v="34.08"/>
    <n v="10.9"/>
    <n v="44.98"/>
    <n v="34.67"/>
    <n v="79.650000000000006"/>
    <n v="3.1825628321412876E-3"/>
    <n v="0.56472065285624595"/>
  </r>
  <r>
    <n v="25"/>
    <n v="104"/>
    <s v="Robertson Cr"/>
    <s v="OPS"/>
    <s v="124"/>
    <s v="Chinook"/>
    <s v="3"/>
    <x v="0"/>
    <x v="3"/>
    <n v="104"/>
    <x v="0"/>
    <s v="CK-31"/>
    <s v="WEST VANCOUVER ISLAND-SOUTH_FA_0.x"/>
    <s v="M"/>
    <s v="H"/>
    <n v="104"/>
    <s v="Robertson Creek H"/>
    <n v="104"/>
    <s v="Robertson Cr"/>
    <s v="SWVI"/>
    <s v="S"/>
    <x v="1"/>
    <s v="185260"/>
    <n v="0"/>
    <x v="860"/>
    <n v="2006"/>
    <s v="20060519"/>
    <s v="20060528"/>
    <n v="70"/>
    <n v="4.46"/>
    <s v="SEE 185257-59 &amp; 185948-51."/>
    <s v="CWT"/>
    <s v="P"/>
    <x v="0"/>
    <s v="Y"/>
    <s v="Y"/>
    <s v="Y"/>
    <n v="5.0090000000000004E-3"/>
    <s v="AD Clip"/>
    <n v="25027"/>
    <s v=""/>
    <n v="1216601"/>
    <n v="4"/>
    <n v="2295"/>
    <n v="2009"/>
    <m/>
    <m/>
    <m/>
    <m/>
    <m/>
    <m/>
    <m/>
    <m/>
    <m/>
    <m/>
    <m/>
    <m/>
    <m/>
    <m/>
    <m/>
    <n v="17.739999999999998"/>
    <n v="3.09"/>
    <m/>
    <m/>
    <m/>
    <m/>
    <m/>
    <m/>
    <m/>
    <m/>
    <m/>
    <m/>
    <m/>
    <m/>
    <m/>
    <m/>
    <m/>
    <m/>
    <m/>
    <m/>
    <m/>
    <m/>
    <m/>
    <m/>
    <m/>
    <m/>
    <m/>
    <m/>
    <m/>
    <m/>
    <m/>
    <m/>
    <m/>
    <m/>
    <m/>
    <m/>
    <m/>
    <m/>
    <m/>
    <m/>
    <m/>
    <m/>
    <m/>
    <m/>
    <m/>
    <m/>
    <m/>
    <m/>
    <m/>
    <m/>
    <m/>
    <m/>
    <m/>
    <m/>
    <m/>
    <m/>
    <n v="3.58"/>
    <m/>
    <m/>
    <m/>
    <n v="9.84"/>
    <m/>
    <m/>
    <m/>
    <m/>
    <m/>
    <n v="8.65"/>
    <m/>
    <m/>
    <m/>
    <m/>
    <n v="2.19"/>
    <n v="43.24"/>
    <m/>
    <m/>
    <n v="8.5299999999999994"/>
    <m/>
    <m/>
    <m/>
    <m/>
    <m/>
    <m/>
    <m/>
    <m/>
    <m/>
    <m/>
    <m/>
    <m/>
    <m/>
    <m/>
    <m/>
    <m/>
    <m/>
    <m/>
    <m/>
    <m/>
    <m/>
    <m/>
    <m/>
    <m/>
    <m/>
    <m/>
    <m/>
    <m/>
    <m/>
    <m/>
    <m/>
    <m/>
    <m/>
    <m/>
    <m/>
    <m/>
    <m/>
    <m/>
    <m/>
    <m/>
    <m/>
    <m/>
    <m/>
    <m/>
    <m/>
    <m/>
    <m/>
    <m/>
    <m/>
    <m/>
    <m/>
    <m/>
    <m/>
    <m/>
    <m/>
    <m/>
    <m/>
    <m/>
    <m/>
    <m/>
    <m/>
    <m/>
    <m/>
    <m/>
    <m/>
    <m/>
    <m/>
    <m/>
    <n v="34.67"/>
    <m/>
    <m/>
    <m/>
    <m/>
    <n v="9.67"/>
    <n v="61.66"/>
    <n v="1.38"/>
    <m/>
    <n v="96.86"/>
    <n v="34.67"/>
    <n v="131.53"/>
    <n v="72.709999999999994"/>
    <n v="204.23999999999998"/>
    <n v="8.160786350741198E-3"/>
    <n v="0.64399725812769293"/>
  </r>
  <r>
    <n v="25"/>
    <n v="104"/>
    <s v="Robertson Cr"/>
    <s v="OPS"/>
    <s v="124"/>
    <s v="Chinook"/>
    <s v="3"/>
    <x v="0"/>
    <x v="3"/>
    <n v="104"/>
    <x v="0"/>
    <s v="CK-31"/>
    <s v="WEST VANCOUVER ISLAND-SOUTH_FA_0.x"/>
    <s v="M"/>
    <s v="H"/>
    <n v="104"/>
    <s v="Robertson Creek H"/>
    <n v="104"/>
    <s v="Robertson Cr"/>
    <s v="SWVI"/>
    <s v="S"/>
    <x v="1"/>
    <s v="185260"/>
    <n v="0"/>
    <x v="860"/>
    <n v="2006"/>
    <s v="20060519"/>
    <s v="20060528"/>
    <n v="70"/>
    <n v="4.46"/>
    <s v="SEE 185257-59 &amp; 185948-51."/>
    <s v="CWT"/>
    <s v="P"/>
    <x v="0"/>
    <s v="Y"/>
    <s v="Y"/>
    <s v="Y"/>
    <n v="5.0090000000000004E-3"/>
    <s v="AD Clip"/>
    <n v="25027"/>
    <n v="25027"/>
    <n v="1216601"/>
    <n v="5"/>
    <n v="2295"/>
    <n v="2010"/>
    <m/>
    <m/>
    <m/>
    <m/>
    <m/>
    <m/>
    <m/>
    <m/>
    <m/>
    <m/>
    <m/>
    <m/>
    <m/>
    <m/>
    <m/>
    <n v="2.5299999999999998"/>
    <n v="2.77"/>
    <m/>
    <m/>
    <m/>
    <m/>
    <m/>
    <m/>
    <m/>
    <m/>
    <m/>
    <m/>
    <m/>
    <m/>
    <m/>
    <m/>
    <m/>
    <m/>
    <m/>
    <m/>
    <m/>
    <m/>
    <m/>
    <m/>
    <m/>
    <m/>
    <n v="3.06"/>
    <m/>
    <m/>
    <m/>
    <m/>
    <m/>
    <m/>
    <m/>
    <m/>
    <m/>
    <m/>
    <m/>
    <m/>
    <m/>
    <m/>
    <m/>
    <m/>
    <m/>
    <m/>
    <m/>
    <m/>
    <m/>
    <m/>
    <m/>
    <m/>
    <m/>
    <m/>
    <m/>
    <m/>
    <m/>
    <m/>
    <m/>
    <m/>
    <m/>
    <m/>
    <m/>
    <m/>
    <m/>
    <m/>
    <m/>
    <m/>
    <m/>
    <m/>
    <m/>
    <m/>
    <m/>
    <m/>
    <m/>
    <m/>
    <m/>
    <m/>
    <m/>
    <m/>
    <m/>
    <m/>
    <m/>
    <m/>
    <m/>
    <m/>
    <m/>
    <m/>
    <m/>
    <m/>
    <m/>
    <m/>
    <m/>
    <m/>
    <m/>
    <m/>
    <m/>
    <m/>
    <m/>
    <m/>
    <m/>
    <m/>
    <m/>
    <m/>
    <m/>
    <m/>
    <m/>
    <m/>
    <m/>
    <m/>
    <m/>
    <m/>
    <m/>
    <m/>
    <m/>
    <m/>
    <m/>
    <m/>
    <m/>
    <m/>
    <m/>
    <m/>
    <m/>
    <m/>
    <m/>
    <m/>
    <m/>
    <m/>
    <m/>
    <m/>
    <m/>
    <m/>
    <m/>
    <m/>
    <m/>
    <m/>
    <m/>
    <m/>
    <m/>
    <m/>
    <m/>
    <m/>
    <m/>
    <m/>
    <m/>
    <m/>
    <m/>
    <m/>
    <m/>
    <m/>
    <m/>
    <n v="5.33"/>
    <m/>
    <n v="0.13"/>
    <n v="8.36"/>
    <n v="0"/>
    <n v="8.36"/>
    <n v="5.46"/>
    <n v="13.82"/>
    <n v="5.5220362009030248E-4"/>
    <n v="0.60492040520984081"/>
  </r>
  <r>
    <n v="25"/>
    <n v="104"/>
    <s v="Robertson Cr"/>
    <s v="OPS"/>
    <s v="124"/>
    <s v="Chinook"/>
    <s v="3"/>
    <x v="0"/>
    <x v="3"/>
    <n v="104"/>
    <x v="0"/>
    <s v="CK-31"/>
    <s v="WEST VANCOUVER ISLAND-SOUTH_FA_0.x"/>
    <s v="M"/>
    <s v="H"/>
    <n v="104"/>
    <s v="Robertson Creek H"/>
    <n v="104"/>
    <s v="Robertson Cr"/>
    <s v="SWVI"/>
    <s v="S"/>
    <x v="1"/>
    <s v="185948"/>
    <n v="0"/>
    <x v="861"/>
    <n v="2006"/>
    <s v="20060525"/>
    <s v="20060529"/>
    <n v="78"/>
    <n v="5.4"/>
    <s v="SEE 185257-60 &amp; 185949-51."/>
    <s v="CWT"/>
    <s v="P"/>
    <x v="0"/>
    <s v="Y"/>
    <s v="Y"/>
    <s v="Y"/>
    <m/>
    <s v="AD Clip"/>
    <n v="25323"/>
    <s v=""/>
    <n v="1004432"/>
    <n v="2"/>
    <n v="2294"/>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1"/>
    <n v="21.04"/>
    <n v="0.89"/>
    <m/>
    <n v="0"/>
    <n v="0"/>
    <n v="0"/>
    <n v="24.04"/>
    <n v="24.04"/>
    <n v="9.4933459700667373E-4"/>
    <n v="0"/>
  </r>
  <r>
    <n v="25"/>
    <n v="104"/>
    <s v="Robertson Cr"/>
    <s v="OPS"/>
    <s v="124"/>
    <s v="Chinook"/>
    <s v="3"/>
    <x v="0"/>
    <x v="3"/>
    <n v="104"/>
    <x v="0"/>
    <s v="CK-31"/>
    <s v="WEST VANCOUVER ISLAND-SOUTH_FA_0.x"/>
    <s v="M"/>
    <s v="H"/>
    <n v="104"/>
    <s v="Robertson Creek H"/>
    <n v="104"/>
    <s v="Robertson Cr"/>
    <s v="SWVI"/>
    <s v="S"/>
    <x v="1"/>
    <s v="185948"/>
    <n v="0"/>
    <x v="861"/>
    <n v="2006"/>
    <s v="20060525"/>
    <s v="20060529"/>
    <n v="78"/>
    <n v="5.4"/>
    <s v="SEE 185257-60 &amp; 185949-51."/>
    <s v="CWT"/>
    <s v="P"/>
    <x v="0"/>
    <s v="Y"/>
    <s v="Y"/>
    <s v="Y"/>
    <m/>
    <s v="AD Clip"/>
    <n v="25323"/>
    <s v=""/>
    <n v="1004432"/>
    <n v="3"/>
    <n v="2294"/>
    <n v="2008"/>
    <m/>
    <m/>
    <m/>
    <m/>
    <m/>
    <m/>
    <m/>
    <m/>
    <m/>
    <m/>
    <m/>
    <m/>
    <m/>
    <m/>
    <m/>
    <m/>
    <n v="6.07"/>
    <m/>
    <m/>
    <m/>
    <m/>
    <m/>
    <m/>
    <m/>
    <m/>
    <m/>
    <m/>
    <m/>
    <m/>
    <m/>
    <m/>
    <m/>
    <m/>
    <m/>
    <m/>
    <m/>
    <m/>
    <m/>
    <m/>
    <n v="5.96"/>
    <m/>
    <m/>
    <m/>
    <m/>
    <m/>
    <m/>
    <m/>
    <m/>
    <m/>
    <m/>
    <m/>
    <m/>
    <m/>
    <m/>
    <m/>
    <m/>
    <m/>
    <m/>
    <m/>
    <m/>
    <m/>
    <m/>
    <m/>
    <m/>
    <m/>
    <m/>
    <m/>
    <m/>
    <m/>
    <m/>
    <m/>
    <m/>
    <m/>
    <m/>
    <m/>
    <m/>
    <m/>
    <m/>
    <m/>
    <m/>
    <m/>
    <n v="5.96"/>
    <m/>
    <m/>
    <m/>
    <m/>
    <n v="7.48"/>
    <m/>
    <m/>
    <m/>
    <n v="18.489999999999998"/>
    <m/>
    <m/>
    <m/>
    <m/>
    <m/>
    <m/>
    <m/>
    <m/>
    <m/>
    <m/>
    <m/>
    <m/>
    <m/>
    <m/>
    <m/>
    <m/>
    <m/>
    <m/>
    <m/>
    <m/>
    <m/>
    <m/>
    <m/>
    <m/>
    <m/>
    <m/>
    <m/>
    <m/>
    <m/>
    <m/>
    <m/>
    <m/>
    <m/>
    <m/>
    <m/>
    <m/>
    <m/>
    <m/>
    <m/>
    <m/>
    <m/>
    <m/>
    <m/>
    <m/>
    <m/>
    <m/>
    <m/>
    <m/>
    <m/>
    <m/>
    <m/>
    <m/>
    <m/>
    <m/>
    <m/>
    <m/>
    <m/>
    <m/>
    <m/>
    <m/>
    <m/>
    <m/>
    <m/>
    <m/>
    <m/>
    <m/>
    <m/>
    <m/>
    <n v="1.68"/>
    <m/>
    <m/>
    <m/>
    <m/>
    <n v="5.82"/>
    <n v="19.66"/>
    <n v="16.29"/>
    <m/>
    <n v="43.96"/>
    <n v="1.68"/>
    <n v="45.64"/>
    <n v="41.77"/>
    <n v="87.41"/>
    <n v="3.4518027089997234E-3"/>
    <n v="0.52213705525683562"/>
  </r>
  <r>
    <n v="25"/>
    <n v="104"/>
    <s v="Robertson Cr"/>
    <s v="OPS"/>
    <s v="124"/>
    <s v="Chinook"/>
    <s v="3"/>
    <x v="0"/>
    <x v="3"/>
    <n v="104"/>
    <x v="0"/>
    <s v="CK-31"/>
    <s v="WEST VANCOUVER ISLAND-SOUTH_FA_0.x"/>
    <s v="M"/>
    <s v="H"/>
    <n v="104"/>
    <s v="Robertson Creek H"/>
    <n v="104"/>
    <s v="Robertson Cr"/>
    <s v="SWVI"/>
    <s v="S"/>
    <x v="1"/>
    <s v="185948"/>
    <n v="0"/>
    <x v="861"/>
    <n v="2006"/>
    <s v="20060525"/>
    <s v="20060529"/>
    <n v="78"/>
    <n v="5.4"/>
    <s v="SEE 185257-60 &amp; 185949-51."/>
    <s v="CWT"/>
    <s v="P"/>
    <x v="0"/>
    <s v="Y"/>
    <s v="Y"/>
    <s v="Y"/>
    <m/>
    <s v="AD Clip"/>
    <n v="25323"/>
    <s v=""/>
    <n v="1004432"/>
    <n v="4"/>
    <n v="2294"/>
    <n v="2009"/>
    <m/>
    <m/>
    <m/>
    <m/>
    <m/>
    <m/>
    <m/>
    <m/>
    <m/>
    <m/>
    <m/>
    <m/>
    <m/>
    <m/>
    <m/>
    <n v="7.08"/>
    <n v="3.09"/>
    <m/>
    <m/>
    <m/>
    <m/>
    <m/>
    <m/>
    <m/>
    <m/>
    <m/>
    <m/>
    <m/>
    <m/>
    <n v="7.18"/>
    <m/>
    <m/>
    <m/>
    <m/>
    <m/>
    <m/>
    <m/>
    <m/>
    <m/>
    <m/>
    <m/>
    <m/>
    <m/>
    <m/>
    <m/>
    <m/>
    <n v="7.56"/>
    <m/>
    <m/>
    <m/>
    <m/>
    <m/>
    <m/>
    <m/>
    <m/>
    <m/>
    <m/>
    <m/>
    <m/>
    <m/>
    <m/>
    <m/>
    <m/>
    <m/>
    <m/>
    <m/>
    <m/>
    <m/>
    <m/>
    <m/>
    <m/>
    <m/>
    <m/>
    <m/>
    <m/>
    <m/>
    <m/>
    <m/>
    <m/>
    <m/>
    <m/>
    <m/>
    <m/>
    <m/>
    <m/>
    <m/>
    <n v="2.19"/>
    <n v="8.65"/>
    <m/>
    <m/>
    <n v="2.52"/>
    <m/>
    <m/>
    <m/>
    <m/>
    <m/>
    <m/>
    <m/>
    <m/>
    <m/>
    <m/>
    <m/>
    <m/>
    <m/>
    <m/>
    <m/>
    <m/>
    <m/>
    <m/>
    <m/>
    <m/>
    <m/>
    <m/>
    <m/>
    <m/>
    <m/>
    <m/>
    <m/>
    <m/>
    <m/>
    <m/>
    <m/>
    <m/>
    <m/>
    <m/>
    <m/>
    <m/>
    <m/>
    <m/>
    <m/>
    <m/>
    <m/>
    <m/>
    <m/>
    <m/>
    <m/>
    <m/>
    <m/>
    <m/>
    <m/>
    <m/>
    <m/>
    <m/>
    <m/>
    <m/>
    <m/>
    <m/>
    <m/>
    <n v="23.63"/>
    <m/>
    <m/>
    <m/>
    <m/>
    <m/>
    <m/>
    <m/>
    <m/>
    <m/>
    <m/>
    <n v="18.61"/>
    <m/>
    <m/>
    <m/>
    <m/>
    <n v="13.4"/>
    <m/>
    <n v="1.66"/>
    <m/>
    <n v="61.9"/>
    <n v="18.61"/>
    <n v="80.510000000000005"/>
    <n v="15.06"/>
    <n v="95.570000000000007"/>
    <n v="3.7740394108123055E-3"/>
    <n v="0.8424191691953542"/>
  </r>
  <r>
    <n v="25"/>
    <n v="104"/>
    <s v="Robertson Cr"/>
    <s v="OPS"/>
    <s v="124"/>
    <s v="Chinook"/>
    <s v="3"/>
    <x v="0"/>
    <x v="3"/>
    <n v="104"/>
    <x v="0"/>
    <s v="CK-31"/>
    <s v="WEST VANCOUVER ISLAND-SOUTH_FA_0.x"/>
    <s v="M"/>
    <s v="H"/>
    <n v="104"/>
    <s v="Robertson Creek H"/>
    <n v="104"/>
    <s v="Robertson Cr"/>
    <s v="SWVI"/>
    <s v="S"/>
    <x v="1"/>
    <s v="185948"/>
    <n v="0"/>
    <x v="861"/>
    <n v="2006"/>
    <s v="20060525"/>
    <s v="20060529"/>
    <n v="78"/>
    <n v="5.4"/>
    <s v="SEE 185257-60 &amp; 185949-51."/>
    <s v="CWT"/>
    <s v="P"/>
    <x v="0"/>
    <s v="Y"/>
    <s v="Y"/>
    <s v="Y"/>
    <m/>
    <s v="AD Clip"/>
    <n v="25323"/>
    <n v="25323"/>
    <n v="1004432"/>
    <n v="5"/>
    <n v="2294"/>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130000000000001"/>
    <m/>
    <m/>
    <m/>
    <m/>
    <n v="2"/>
    <n v="5.33"/>
    <m/>
    <n v="0.39"/>
    <n v="0"/>
    <n v="10.130000000000001"/>
    <n v="10.130000000000001"/>
    <n v="7.72"/>
    <n v="17.850000000000001"/>
    <n v="7.0489278521502195E-4"/>
    <n v="0.56750700280112043"/>
  </r>
  <r>
    <n v="25"/>
    <n v="104"/>
    <s v="Robertson Cr"/>
    <s v="OPS"/>
    <s v="124"/>
    <s v="Chinook"/>
    <s v="3"/>
    <x v="0"/>
    <x v="3"/>
    <n v="104"/>
    <x v="0"/>
    <s v="CK-31"/>
    <s v="WEST VANCOUVER ISLAND-SOUTH_FA_0.x"/>
    <s v="M"/>
    <s v="H"/>
    <n v="104"/>
    <s v="Robertson Creek H"/>
    <n v="104"/>
    <s v="Robertson Cr"/>
    <s v="SWVI"/>
    <s v="S"/>
    <x v="1"/>
    <s v="185949"/>
    <n v="0"/>
    <x v="862"/>
    <n v="2006"/>
    <s v="20060525"/>
    <s v="20060529"/>
    <n v="0"/>
    <n v="5.4"/>
    <s v="SEE 185257-60, 185948 &amp; 185950-51."/>
    <s v="CWT"/>
    <s v="P"/>
    <x v="0"/>
    <s v="Y"/>
    <s v="Y"/>
    <s v="Y"/>
    <n v="5.0159999999999996E-3"/>
    <s v="AD Clip"/>
    <n v="24991"/>
    <s v=""/>
    <n v="25117"/>
    <n v="2"/>
    <n v="2293"/>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8"/>
    <m/>
    <m/>
    <m/>
    <m/>
    <n v="0.7"/>
    <m/>
    <n v="0.3"/>
    <m/>
    <n v="0"/>
    <n v="0.38"/>
    <n v="0.38"/>
    <n v="1"/>
    <n v="1.3800000000000001"/>
    <n v="5.5219879156496343E-5"/>
    <n v="0.27536231884057971"/>
  </r>
  <r>
    <n v="25"/>
    <n v="104"/>
    <s v="Robertson Cr"/>
    <s v="OPS"/>
    <s v="124"/>
    <s v="Chinook"/>
    <s v="3"/>
    <x v="0"/>
    <x v="3"/>
    <n v="104"/>
    <x v="0"/>
    <s v="CK-31"/>
    <s v="WEST VANCOUVER ISLAND-SOUTH_FA_0.x"/>
    <s v="M"/>
    <s v="H"/>
    <n v="104"/>
    <s v="Robertson Creek H"/>
    <n v="104"/>
    <s v="Robertson Cr"/>
    <s v="SWVI"/>
    <s v="S"/>
    <x v="1"/>
    <s v="185949"/>
    <n v="0"/>
    <x v="862"/>
    <n v="2006"/>
    <s v="20060525"/>
    <s v="20060529"/>
    <n v="0"/>
    <n v="5.4"/>
    <s v="SEE 185257-60, 185948 &amp; 185950-51."/>
    <s v="CWT"/>
    <s v="P"/>
    <x v="0"/>
    <s v="Y"/>
    <s v="Y"/>
    <s v="Y"/>
    <n v="5.0159999999999996E-3"/>
    <s v="AD Clip"/>
    <n v="24991"/>
    <s v=""/>
    <n v="25117"/>
    <n v="3"/>
    <n v="2293"/>
    <n v="2008"/>
    <m/>
    <m/>
    <m/>
    <m/>
    <m/>
    <m/>
    <m/>
    <m/>
    <m/>
    <m/>
    <m/>
    <m/>
    <m/>
    <m/>
    <m/>
    <m/>
    <m/>
    <m/>
    <m/>
    <m/>
    <m/>
    <m/>
    <m/>
    <m/>
    <m/>
    <m/>
    <m/>
    <m/>
    <m/>
    <m/>
    <m/>
    <m/>
    <m/>
    <m/>
    <m/>
    <m/>
    <m/>
    <m/>
    <m/>
    <m/>
    <m/>
    <m/>
    <m/>
    <m/>
    <m/>
    <m/>
    <m/>
    <m/>
    <m/>
    <m/>
    <m/>
    <m/>
    <m/>
    <m/>
    <m/>
    <m/>
    <m/>
    <m/>
    <m/>
    <m/>
    <m/>
    <m/>
    <m/>
    <m/>
    <m/>
    <m/>
    <m/>
    <m/>
    <m/>
    <m/>
    <m/>
    <m/>
    <m/>
    <m/>
    <m/>
    <m/>
    <m/>
    <m/>
    <m/>
    <m/>
    <m/>
    <n v="5.96"/>
    <m/>
    <m/>
    <m/>
    <m/>
    <m/>
    <n v="5.96"/>
    <m/>
    <m/>
    <n v="3.16"/>
    <m/>
    <m/>
    <m/>
    <m/>
    <m/>
    <m/>
    <m/>
    <m/>
    <m/>
    <m/>
    <m/>
    <m/>
    <m/>
    <m/>
    <m/>
    <m/>
    <m/>
    <m/>
    <m/>
    <m/>
    <m/>
    <m/>
    <m/>
    <m/>
    <m/>
    <m/>
    <m/>
    <m/>
    <m/>
    <m/>
    <m/>
    <m/>
    <m/>
    <m/>
    <m/>
    <m/>
    <m/>
    <m/>
    <m/>
    <m/>
    <m/>
    <m/>
    <m/>
    <m/>
    <m/>
    <m/>
    <m/>
    <m/>
    <m/>
    <m/>
    <m/>
    <m/>
    <m/>
    <m/>
    <m/>
    <m/>
    <m/>
    <m/>
    <m/>
    <m/>
    <m/>
    <m/>
    <m/>
    <m/>
    <m/>
    <m/>
    <m/>
    <m/>
    <n v="2.52"/>
    <m/>
    <m/>
    <m/>
    <m/>
    <n v="7.29"/>
    <n v="16.62"/>
    <n v="14.81"/>
    <m/>
    <n v="15.08"/>
    <n v="2.52"/>
    <n v="17.600000000000001"/>
    <n v="38.72"/>
    <n v="56.320000000000007"/>
    <n v="2.2536113000680247E-3"/>
    <n v="0.3125"/>
  </r>
  <r>
    <n v="25"/>
    <n v="104"/>
    <s v="Robertson Cr"/>
    <s v="OPS"/>
    <s v="124"/>
    <s v="Chinook"/>
    <s v="3"/>
    <x v="0"/>
    <x v="3"/>
    <n v="104"/>
    <x v="0"/>
    <s v="CK-31"/>
    <s v="WEST VANCOUVER ISLAND-SOUTH_FA_0.x"/>
    <s v="M"/>
    <s v="H"/>
    <n v="104"/>
    <s v="Robertson Creek H"/>
    <n v="104"/>
    <s v="Robertson Cr"/>
    <s v="SWVI"/>
    <s v="S"/>
    <x v="1"/>
    <s v="185949"/>
    <n v="0"/>
    <x v="862"/>
    <n v="2006"/>
    <s v="20060525"/>
    <s v="20060529"/>
    <n v="0"/>
    <n v="5.4"/>
    <s v="SEE 185257-60, 185948 &amp; 185950-51."/>
    <s v="CWT"/>
    <s v="P"/>
    <x v="0"/>
    <s v="Y"/>
    <s v="Y"/>
    <s v="Y"/>
    <n v="5.0159999999999996E-3"/>
    <s v="AD Clip"/>
    <n v="24991"/>
    <s v=""/>
    <n v="25117"/>
    <n v="4"/>
    <n v="2293"/>
    <n v="2009"/>
    <m/>
    <m/>
    <m/>
    <m/>
    <m/>
    <m/>
    <m/>
    <m/>
    <m/>
    <m/>
    <m/>
    <m/>
    <m/>
    <m/>
    <m/>
    <n v="3.54"/>
    <n v="3.09"/>
    <m/>
    <m/>
    <m/>
    <m/>
    <m/>
    <m/>
    <m/>
    <m/>
    <m/>
    <m/>
    <m/>
    <m/>
    <n v="7.18"/>
    <m/>
    <m/>
    <m/>
    <m/>
    <m/>
    <m/>
    <m/>
    <m/>
    <m/>
    <m/>
    <m/>
    <m/>
    <m/>
    <m/>
    <m/>
    <m/>
    <m/>
    <m/>
    <m/>
    <m/>
    <m/>
    <m/>
    <m/>
    <m/>
    <m/>
    <m/>
    <m/>
    <m/>
    <m/>
    <m/>
    <m/>
    <m/>
    <m/>
    <m/>
    <m/>
    <m/>
    <m/>
    <m/>
    <m/>
    <m/>
    <m/>
    <m/>
    <m/>
    <m/>
    <m/>
    <m/>
    <m/>
    <m/>
    <m/>
    <m/>
    <m/>
    <m/>
    <m/>
    <m/>
    <m/>
    <m/>
    <n v="6.57"/>
    <m/>
    <m/>
    <m/>
    <n v="7.56"/>
    <m/>
    <m/>
    <m/>
    <m/>
    <m/>
    <m/>
    <m/>
    <m/>
    <m/>
    <m/>
    <m/>
    <m/>
    <m/>
    <m/>
    <m/>
    <m/>
    <m/>
    <m/>
    <m/>
    <m/>
    <m/>
    <n v="7.56"/>
    <m/>
    <m/>
    <m/>
    <m/>
    <m/>
    <m/>
    <m/>
    <m/>
    <m/>
    <m/>
    <m/>
    <m/>
    <m/>
    <m/>
    <m/>
    <m/>
    <m/>
    <m/>
    <m/>
    <m/>
    <m/>
    <m/>
    <m/>
    <m/>
    <m/>
    <n v="23.63"/>
    <m/>
    <m/>
    <m/>
    <m/>
    <m/>
    <m/>
    <m/>
    <m/>
    <m/>
    <m/>
    <m/>
    <m/>
    <m/>
    <m/>
    <m/>
    <m/>
    <m/>
    <m/>
    <m/>
    <m/>
    <n v="26.57"/>
    <m/>
    <m/>
    <m/>
    <m/>
    <n v="8.1999999999999993"/>
    <n v="26.58"/>
    <n v="0.83"/>
    <m/>
    <n v="59.13"/>
    <n v="26.57"/>
    <n v="85.7"/>
    <n v="35.61"/>
    <n v="121.31"/>
    <n v="4.8541474930975156E-3"/>
    <n v="0.70645453796059687"/>
  </r>
  <r>
    <n v="25"/>
    <n v="104"/>
    <s v="Robertson Cr"/>
    <s v="OPS"/>
    <s v="124"/>
    <s v="Chinook"/>
    <s v="3"/>
    <x v="0"/>
    <x v="3"/>
    <n v="104"/>
    <x v="0"/>
    <s v="CK-31"/>
    <s v="WEST VANCOUVER ISLAND-SOUTH_FA_0.x"/>
    <s v="M"/>
    <s v="H"/>
    <n v="104"/>
    <s v="Robertson Creek H"/>
    <n v="104"/>
    <s v="Robertson Cr"/>
    <s v="SWVI"/>
    <s v="S"/>
    <x v="1"/>
    <s v="185949"/>
    <n v="0"/>
    <x v="862"/>
    <n v="2006"/>
    <s v="20060525"/>
    <s v="20060529"/>
    <n v="0"/>
    <n v="5.4"/>
    <s v="SEE 185257-60, 185948 &amp; 185950-51."/>
    <s v="CWT"/>
    <s v="P"/>
    <x v="0"/>
    <s v="Y"/>
    <s v="Y"/>
    <s v="Y"/>
    <n v="5.0159999999999996E-3"/>
    <s v="AD Clip"/>
    <n v="24991"/>
    <n v="24991"/>
    <n v="25117"/>
    <n v="5"/>
    <n v="2293"/>
    <n v="2010"/>
    <m/>
    <m/>
    <m/>
    <m/>
    <m/>
    <m/>
    <m/>
    <m/>
    <m/>
    <m/>
    <m/>
    <m/>
    <m/>
    <m/>
    <m/>
    <n v="5.0599999999999996"/>
    <m/>
    <m/>
    <m/>
    <m/>
    <m/>
    <m/>
    <m/>
    <m/>
    <m/>
    <m/>
    <m/>
    <m/>
    <m/>
    <m/>
    <m/>
    <m/>
    <m/>
    <m/>
    <m/>
    <m/>
    <m/>
    <m/>
    <m/>
    <m/>
    <m/>
    <m/>
    <m/>
    <m/>
    <m/>
    <m/>
    <m/>
    <m/>
    <m/>
    <m/>
    <m/>
    <m/>
    <m/>
    <m/>
    <m/>
    <m/>
    <m/>
    <m/>
    <m/>
    <m/>
    <m/>
    <m/>
    <m/>
    <m/>
    <m/>
    <m/>
    <m/>
    <m/>
    <m/>
    <m/>
    <m/>
    <m/>
    <n v="2.77"/>
    <m/>
    <m/>
    <m/>
    <m/>
    <m/>
    <m/>
    <m/>
    <m/>
    <m/>
    <m/>
    <m/>
    <m/>
    <m/>
    <m/>
    <m/>
    <m/>
    <m/>
    <m/>
    <m/>
    <m/>
    <m/>
    <m/>
    <m/>
    <m/>
    <m/>
    <m/>
    <m/>
    <m/>
    <m/>
    <m/>
    <m/>
    <m/>
    <m/>
    <m/>
    <m/>
    <m/>
    <m/>
    <m/>
    <m/>
    <m/>
    <m/>
    <m/>
    <m/>
    <m/>
    <m/>
    <m/>
    <m/>
    <m/>
    <m/>
    <m/>
    <m/>
    <m/>
    <m/>
    <m/>
    <m/>
    <m/>
    <m/>
    <m/>
    <m/>
    <m/>
    <m/>
    <m/>
    <m/>
    <m/>
    <m/>
    <m/>
    <m/>
    <m/>
    <m/>
    <m/>
    <m/>
    <m/>
    <m/>
    <m/>
    <m/>
    <m/>
    <m/>
    <m/>
    <m/>
    <m/>
    <m/>
    <m/>
    <m/>
    <m/>
    <m/>
    <m/>
    <m/>
    <m/>
    <m/>
    <m/>
    <m/>
    <n v="3"/>
    <m/>
    <m/>
    <n v="0.39"/>
    <n v="7.83"/>
    <n v="0"/>
    <n v="7.83"/>
    <n v="3.39"/>
    <n v="11.22"/>
    <n v="4.4896162618542675E-4"/>
    <n v="0.69786096256684493"/>
  </r>
  <r>
    <n v="25"/>
    <n v="104"/>
    <s v="Robertson Cr"/>
    <s v="OPS"/>
    <s v="124"/>
    <s v="Chinook"/>
    <s v="3"/>
    <x v="0"/>
    <x v="3"/>
    <n v="104"/>
    <x v="0"/>
    <s v="CK-31"/>
    <s v="WEST VANCOUVER ISLAND-SOUTH_FA_0.x"/>
    <s v="M"/>
    <s v="H"/>
    <n v="104"/>
    <s v="Robertson Creek H"/>
    <n v="104"/>
    <s v="Robertson Cr"/>
    <s v="SWVI"/>
    <s v="S"/>
    <x v="1"/>
    <s v="185950"/>
    <n v="0"/>
    <x v="863"/>
    <n v="2006"/>
    <s v="20060525"/>
    <s v="20060529"/>
    <n v="75"/>
    <n v="4.93"/>
    <s v="SEE 185257-60, 185948-49 &amp; 185951."/>
    <s v="CWT"/>
    <s v="P"/>
    <x v="0"/>
    <s v="Y"/>
    <s v="Y"/>
    <s v="Y"/>
    <m/>
    <s v="AD Clip"/>
    <n v="25228"/>
    <s v=""/>
    <n v="1189365"/>
    <n v="2"/>
    <n v="2292"/>
    <n v="2007"/>
    <m/>
    <m/>
    <m/>
    <m/>
    <m/>
    <m/>
    <m/>
    <m/>
    <m/>
    <m/>
    <m/>
    <m/>
    <m/>
    <m/>
    <m/>
    <m/>
    <m/>
    <m/>
    <m/>
    <m/>
    <m/>
    <m/>
    <m/>
    <m/>
    <m/>
    <m/>
    <m/>
    <m/>
    <m/>
    <m/>
    <m/>
    <m/>
    <m/>
    <m/>
    <m/>
    <m/>
    <m/>
    <m/>
    <m/>
    <m/>
    <m/>
    <m/>
    <m/>
    <m/>
    <m/>
    <m/>
    <m/>
    <m/>
    <m/>
    <m/>
    <m/>
    <m/>
    <m/>
    <m/>
    <m/>
    <m/>
    <m/>
    <m/>
    <m/>
    <m/>
    <m/>
    <m/>
    <m/>
    <m/>
    <m/>
    <m/>
    <m/>
    <m/>
    <m/>
    <m/>
    <m/>
    <m/>
    <m/>
    <m/>
    <m/>
    <m/>
    <m/>
    <m/>
    <m/>
    <m/>
    <m/>
    <m/>
    <m/>
    <m/>
    <m/>
    <m/>
    <n v="3.57"/>
    <m/>
    <m/>
    <m/>
    <n v="3.57"/>
    <m/>
    <m/>
    <m/>
    <m/>
    <m/>
    <m/>
    <m/>
    <m/>
    <m/>
    <m/>
    <m/>
    <m/>
    <m/>
    <m/>
    <m/>
    <m/>
    <m/>
    <m/>
    <m/>
    <m/>
    <m/>
    <m/>
    <m/>
    <m/>
    <m/>
    <m/>
    <m/>
    <m/>
    <m/>
    <m/>
    <m/>
    <m/>
    <m/>
    <m/>
    <m/>
    <m/>
    <m/>
    <m/>
    <m/>
    <m/>
    <m/>
    <m/>
    <m/>
    <m/>
    <m/>
    <m/>
    <m/>
    <m/>
    <m/>
    <m/>
    <m/>
    <m/>
    <m/>
    <m/>
    <m/>
    <m/>
    <m/>
    <m/>
    <m/>
    <m/>
    <m/>
    <m/>
    <m/>
    <m/>
    <m/>
    <m/>
    <m/>
    <m/>
    <m/>
    <m/>
    <m/>
    <m/>
    <m/>
    <n v="0.7"/>
    <m/>
    <n v="0.3"/>
    <m/>
    <n v="7.14"/>
    <n v="0"/>
    <n v="7.14"/>
    <n v="1"/>
    <n v="8.14"/>
    <n v="3.2265736483272556E-4"/>
    <n v="0.87714987714987702"/>
  </r>
  <r>
    <n v="25"/>
    <n v="104"/>
    <s v="Robertson Cr"/>
    <s v="OPS"/>
    <s v="124"/>
    <s v="Chinook"/>
    <s v="3"/>
    <x v="0"/>
    <x v="3"/>
    <n v="104"/>
    <x v="0"/>
    <s v="CK-31"/>
    <s v="WEST VANCOUVER ISLAND-SOUTH_FA_0.x"/>
    <s v="M"/>
    <s v="H"/>
    <n v="104"/>
    <s v="Robertson Creek H"/>
    <n v="104"/>
    <s v="Robertson Cr"/>
    <s v="SWVI"/>
    <s v="S"/>
    <x v="1"/>
    <s v="185950"/>
    <n v="0"/>
    <x v="863"/>
    <n v="2006"/>
    <s v="20060525"/>
    <s v="20060529"/>
    <n v="75"/>
    <n v="4.93"/>
    <s v="SEE 185257-60, 185948-49 &amp; 185951."/>
    <s v="CWT"/>
    <s v="P"/>
    <x v="0"/>
    <s v="Y"/>
    <s v="Y"/>
    <s v="Y"/>
    <m/>
    <s v="AD Clip"/>
    <n v="25228"/>
    <s v=""/>
    <n v="1189365"/>
    <n v="3"/>
    <n v="2292"/>
    <n v="2008"/>
    <m/>
    <m/>
    <m/>
    <m/>
    <m/>
    <m/>
    <m/>
    <m/>
    <m/>
    <m/>
    <m/>
    <m/>
    <m/>
    <m/>
    <m/>
    <m/>
    <m/>
    <m/>
    <m/>
    <m/>
    <m/>
    <m/>
    <m/>
    <m/>
    <m/>
    <m/>
    <m/>
    <m/>
    <m/>
    <m/>
    <m/>
    <m/>
    <m/>
    <m/>
    <m/>
    <m/>
    <m/>
    <m/>
    <m/>
    <m/>
    <m/>
    <m/>
    <m/>
    <m/>
    <m/>
    <m/>
    <m/>
    <m/>
    <m/>
    <m/>
    <m/>
    <m/>
    <m/>
    <m/>
    <m/>
    <m/>
    <m/>
    <m/>
    <m/>
    <m/>
    <m/>
    <m/>
    <m/>
    <m/>
    <m/>
    <m/>
    <m/>
    <m/>
    <m/>
    <m/>
    <m/>
    <m/>
    <m/>
    <m/>
    <m/>
    <m/>
    <m/>
    <m/>
    <m/>
    <m/>
    <m/>
    <m/>
    <m/>
    <m/>
    <m/>
    <m/>
    <n v="11.22"/>
    <n v="5.96"/>
    <m/>
    <m/>
    <n v="6.32"/>
    <m/>
    <m/>
    <m/>
    <m/>
    <m/>
    <m/>
    <m/>
    <m/>
    <m/>
    <m/>
    <m/>
    <m/>
    <m/>
    <m/>
    <m/>
    <m/>
    <m/>
    <m/>
    <m/>
    <m/>
    <m/>
    <m/>
    <m/>
    <m/>
    <m/>
    <m/>
    <m/>
    <m/>
    <m/>
    <m/>
    <m/>
    <m/>
    <m/>
    <m/>
    <m/>
    <m/>
    <m/>
    <m/>
    <m/>
    <m/>
    <m/>
    <m/>
    <m/>
    <m/>
    <m/>
    <m/>
    <m/>
    <m/>
    <m/>
    <m/>
    <m/>
    <m/>
    <m/>
    <m/>
    <m/>
    <m/>
    <m/>
    <m/>
    <m/>
    <m/>
    <m/>
    <m/>
    <m/>
    <m/>
    <m/>
    <m/>
    <m/>
    <m/>
    <n v="14.73"/>
    <m/>
    <m/>
    <m/>
    <m/>
    <n v="5.5"/>
    <n v="39.32"/>
    <n v="12.58"/>
    <m/>
    <n v="23.5"/>
    <n v="14.73"/>
    <n v="38.229999999999997"/>
    <n v="57.4"/>
    <n v="95.63000000000001"/>
    <n v="3.7906294593309025E-3"/>
    <n v="0.39976994666945515"/>
  </r>
  <r>
    <n v="25"/>
    <n v="104"/>
    <s v="Robertson Cr"/>
    <s v="OPS"/>
    <s v="124"/>
    <s v="Chinook"/>
    <s v="3"/>
    <x v="0"/>
    <x v="3"/>
    <n v="104"/>
    <x v="0"/>
    <s v="CK-31"/>
    <s v="WEST VANCOUVER ISLAND-SOUTH_FA_0.x"/>
    <s v="M"/>
    <s v="H"/>
    <n v="104"/>
    <s v="Robertson Creek H"/>
    <n v="104"/>
    <s v="Robertson Cr"/>
    <s v="SWVI"/>
    <s v="S"/>
    <x v="1"/>
    <s v="185950"/>
    <n v="0"/>
    <x v="863"/>
    <n v="2006"/>
    <s v="20060525"/>
    <s v="20060529"/>
    <n v="75"/>
    <n v="4.93"/>
    <s v="SEE 185257-60, 185948-49 &amp; 185951."/>
    <s v="CWT"/>
    <s v="P"/>
    <x v="0"/>
    <s v="Y"/>
    <s v="Y"/>
    <s v="Y"/>
    <m/>
    <s v="AD Clip"/>
    <n v="25228"/>
    <s v=""/>
    <n v="1189365"/>
    <n v="4"/>
    <n v="2292"/>
    <n v="2009"/>
    <m/>
    <m/>
    <m/>
    <m/>
    <m/>
    <m/>
    <m/>
    <m/>
    <m/>
    <m/>
    <m/>
    <m/>
    <m/>
    <m/>
    <m/>
    <n v="3.54"/>
    <n v="3.09"/>
    <m/>
    <m/>
    <m/>
    <m/>
    <m/>
    <m/>
    <m/>
    <m/>
    <m/>
    <m/>
    <m/>
    <m/>
    <n v="7.18"/>
    <m/>
    <m/>
    <m/>
    <m/>
    <m/>
    <m/>
    <m/>
    <m/>
    <m/>
    <m/>
    <m/>
    <m/>
    <m/>
    <m/>
    <m/>
    <m/>
    <m/>
    <m/>
    <m/>
    <m/>
    <m/>
    <m/>
    <m/>
    <m/>
    <m/>
    <m/>
    <m/>
    <m/>
    <m/>
    <m/>
    <m/>
    <m/>
    <m/>
    <m/>
    <m/>
    <m/>
    <m/>
    <m/>
    <m/>
    <m/>
    <m/>
    <n v="7.08"/>
    <m/>
    <m/>
    <m/>
    <m/>
    <m/>
    <m/>
    <m/>
    <m/>
    <m/>
    <n v="17.29"/>
    <m/>
    <m/>
    <m/>
    <m/>
    <m/>
    <n v="8.65"/>
    <m/>
    <m/>
    <n v="2.52"/>
    <m/>
    <m/>
    <m/>
    <m/>
    <m/>
    <m/>
    <m/>
    <m/>
    <m/>
    <m/>
    <n v="7.56"/>
    <m/>
    <m/>
    <m/>
    <m/>
    <m/>
    <m/>
    <m/>
    <m/>
    <m/>
    <m/>
    <m/>
    <m/>
    <m/>
    <m/>
    <m/>
    <m/>
    <m/>
    <m/>
    <m/>
    <m/>
    <m/>
    <m/>
    <m/>
    <m/>
    <m/>
    <m/>
    <m/>
    <m/>
    <m/>
    <m/>
    <m/>
    <m/>
    <m/>
    <m/>
    <m/>
    <m/>
    <m/>
    <m/>
    <m/>
    <m/>
    <m/>
    <m/>
    <m/>
    <n v="48.54"/>
    <m/>
    <m/>
    <m/>
    <m/>
    <m/>
    <m/>
    <m/>
    <m/>
    <m/>
    <m/>
    <m/>
    <m/>
    <m/>
    <n v="15.3"/>
    <m/>
    <m/>
    <m/>
    <m/>
    <n v="7.93"/>
    <n v="16.8"/>
    <n v="1.1100000000000001"/>
    <m/>
    <n v="105.45"/>
    <n v="15.3"/>
    <n v="120.75"/>
    <n v="25.84"/>
    <n v="146.59000000000003"/>
    <n v="5.8106072617726346E-3"/>
    <n v="0.82372603861109195"/>
  </r>
  <r>
    <n v="25"/>
    <n v="104"/>
    <s v="Robertson Cr"/>
    <s v="OPS"/>
    <s v="124"/>
    <s v="Chinook"/>
    <s v="3"/>
    <x v="0"/>
    <x v="3"/>
    <n v="104"/>
    <x v="0"/>
    <s v="CK-31"/>
    <s v="WEST VANCOUVER ISLAND-SOUTH_FA_0.x"/>
    <s v="M"/>
    <s v="H"/>
    <n v="104"/>
    <s v="Robertson Creek H"/>
    <n v="104"/>
    <s v="Robertson Cr"/>
    <s v="SWVI"/>
    <s v="S"/>
    <x v="1"/>
    <s v="185950"/>
    <n v="0"/>
    <x v="863"/>
    <n v="2006"/>
    <s v="20060525"/>
    <s v="20060529"/>
    <n v="75"/>
    <n v="4.93"/>
    <s v="SEE 185257-60, 185948-49 &amp; 185951."/>
    <s v="CWT"/>
    <s v="P"/>
    <x v="0"/>
    <s v="Y"/>
    <s v="Y"/>
    <s v="Y"/>
    <m/>
    <s v="AD Clip"/>
    <n v="25228"/>
    <n v="25228"/>
    <n v="1189365"/>
    <n v="5"/>
    <n v="2292"/>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n v="0.13"/>
    <n v="0"/>
    <n v="0"/>
    <n v="0"/>
    <n v="1.1299999999999999"/>
    <n v="1.1299999999999999"/>
    <n v="4.4791501506262881E-5"/>
    <n v="0"/>
  </r>
  <r>
    <n v="25"/>
    <n v="104"/>
    <s v="Robertson Cr"/>
    <s v="OPS"/>
    <s v="124"/>
    <s v="Chinook"/>
    <s v="3"/>
    <x v="0"/>
    <x v="3"/>
    <n v="104"/>
    <x v="0"/>
    <s v="CK-31"/>
    <s v="WEST VANCOUVER ISLAND-SOUTH_FA_0.x"/>
    <s v="M"/>
    <s v="H"/>
    <n v="104"/>
    <s v="Robertson Creek H"/>
    <n v="104"/>
    <s v="Robertson Cr"/>
    <s v="SWVI"/>
    <s v="S"/>
    <x v="1"/>
    <s v="185951"/>
    <n v="0"/>
    <x v="864"/>
    <n v="2006"/>
    <s v="20060525"/>
    <s v="20060529"/>
    <n v="75"/>
    <n v="4.93"/>
    <s v="SEE 185257-60 &amp; 185948-50."/>
    <s v="CWT"/>
    <s v="P"/>
    <x v="0"/>
    <s v="Y"/>
    <s v="Y"/>
    <s v="Y"/>
    <m/>
    <s v="AD Clip"/>
    <n v="25192"/>
    <s v=""/>
    <n v="25192"/>
    <n v="2"/>
    <n v="2299"/>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1"/>
    <m/>
    <n v="0.89"/>
    <m/>
    <n v="0"/>
    <n v="0"/>
    <n v="0"/>
    <n v="3"/>
    <n v="3"/>
    <n v="1.1908542394410924E-4"/>
    <n v="0"/>
  </r>
  <r>
    <n v="25"/>
    <n v="104"/>
    <s v="Robertson Cr"/>
    <s v="OPS"/>
    <s v="124"/>
    <s v="Chinook"/>
    <s v="3"/>
    <x v="0"/>
    <x v="3"/>
    <n v="104"/>
    <x v="0"/>
    <s v="CK-31"/>
    <s v="WEST VANCOUVER ISLAND-SOUTH_FA_0.x"/>
    <s v="M"/>
    <s v="H"/>
    <n v="104"/>
    <s v="Robertson Creek H"/>
    <n v="104"/>
    <s v="Robertson Cr"/>
    <s v="SWVI"/>
    <s v="S"/>
    <x v="1"/>
    <s v="185951"/>
    <n v="0"/>
    <x v="864"/>
    <n v="2006"/>
    <s v="20060525"/>
    <s v="20060529"/>
    <n v="75"/>
    <n v="4.93"/>
    <s v="SEE 185257-60 &amp; 185948-50."/>
    <s v="CWT"/>
    <s v="P"/>
    <x v="0"/>
    <s v="Y"/>
    <s v="Y"/>
    <s v="Y"/>
    <m/>
    <s v="AD Clip"/>
    <n v="25192"/>
    <s v=""/>
    <n v="25192"/>
    <n v="3"/>
    <n v="2299"/>
    <n v="2008"/>
    <m/>
    <m/>
    <m/>
    <m/>
    <m/>
    <m/>
    <m/>
    <m/>
    <m/>
    <m/>
    <m/>
    <m/>
    <m/>
    <m/>
    <m/>
    <m/>
    <n v="2.99"/>
    <m/>
    <m/>
    <m/>
    <m/>
    <m/>
    <m/>
    <m/>
    <m/>
    <m/>
    <m/>
    <m/>
    <m/>
    <m/>
    <m/>
    <m/>
    <m/>
    <m/>
    <m/>
    <m/>
    <m/>
    <m/>
    <m/>
    <m/>
    <m/>
    <m/>
    <m/>
    <m/>
    <m/>
    <m/>
    <m/>
    <m/>
    <m/>
    <m/>
    <m/>
    <m/>
    <m/>
    <m/>
    <m/>
    <m/>
    <m/>
    <m/>
    <m/>
    <m/>
    <m/>
    <m/>
    <m/>
    <m/>
    <m/>
    <m/>
    <m/>
    <m/>
    <m/>
    <m/>
    <m/>
    <m/>
    <m/>
    <m/>
    <m/>
    <m/>
    <m/>
    <m/>
    <m/>
    <m/>
    <m/>
    <m/>
    <m/>
    <m/>
    <m/>
    <m/>
    <n v="14.96"/>
    <m/>
    <m/>
    <m/>
    <n v="6.52"/>
    <m/>
    <m/>
    <m/>
    <m/>
    <m/>
    <m/>
    <m/>
    <m/>
    <m/>
    <m/>
    <m/>
    <m/>
    <m/>
    <m/>
    <m/>
    <m/>
    <m/>
    <m/>
    <m/>
    <m/>
    <m/>
    <m/>
    <m/>
    <m/>
    <m/>
    <m/>
    <m/>
    <m/>
    <m/>
    <m/>
    <m/>
    <m/>
    <m/>
    <m/>
    <m/>
    <m/>
    <m/>
    <m/>
    <m/>
    <m/>
    <m/>
    <m/>
    <m/>
    <m/>
    <m/>
    <m/>
    <m/>
    <m/>
    <m/>
    <m/>
    <m/>
    <m/>
    <m/>
    <m/>
    <m/>
    <m/>
    <m/>
    <m/>
    <m/>
    <m/>
    <m/>
    <m/>
    <m/>
    <m/>
    <m/>
    <m/>
    <m/>
    <m/>
    <m/>
    <m/>
    <m/>
    <m/>
    <m/>
    <n v="3.97"/>
    <n v="16.62"/>
    <n v="11.1"/>
    <m/>
    <n v="24.47"/>
    <n v="0"/>
    <n v="24.47"/>
    <n v="31.69"/>
    <n v="56.160000000000004"/>
    <n v="2.2292791362337251E-3"/>
    <n v="0.43571937321937315"/>
  </r>
  <r>
    <n v="25"/>
    <n v="104"/>
    <s v="Robertson Cr"/>
    <s v="OPS"/>
    <s v="124"/>
    <s v="Chinook"/>
    <s v="3"/>
    <x v="0"/>
    <x v="3"/>
    <n v="104"/>
    <x v="0"/>
    <s v="CK-31"/>
    <s v="WEST VANCOUVER ISLAND-SOUTH_FA_0.x"/>
    <s v="M"/>
    <s v="H"/>
    <n v="104"/>
    <s v="Robertson Creek H"/>
    <n v="104"/>
    <s v="Robertson Cr"/>
    <s v="SWVI"/>
    <s v="S"/>
    <x v="1"/>
    <s v="185951"/>
    <n v="0"/>
    <x v="864"/>
    <n v="2006"/>
    <s v="20060525"/>
    <s v="20060529"/>
    <n v="75"/>
    <n v="4.93"/>
    <s v="SEE 185257-60 &amp; 185948-50."/>
    <s v="CWT"/>
    <s v="P"/>
    <x v="0"/>
    <s v="Y"/>
    <s v="Y"/>
    <s v="Y"/>
    <m/>
    <s v="AD Clip"/>
    <n v="25192"/>
    <s v=""/>
    <n v="25192"/>
    <n v="4"/>
    <n v="2299"/>
    <n v="2009"/>
    <m/>
    <m/>
    <n v="7.54"/>
    <m/>
    <m/>
    <m/>
    <m/>
    <m/>
    <m/>
    <m/>
    <m/>
    <m/>
    <m/>
    <m/>
    <m/>
    <m/>
    <n v="5.6"/>
    <m/>
    <m/>
    <m/>
    <m/>
    <m/>
    <m/>
    <m/>
    <m/>
    <m/>
    <m/>
    <m/>
    <m/>
    <m/>
    <m/>
    <m/>
    <m/>
    <m/>
    <n v="7.18"/>
    <m/>
    <m/>
    <m/>
    <m/>
    <m/>
    <m/>
    <m/>
    <m/>
    <m/>
    <m/>
    <m/>
    <m/>
    <m/>
    <m/>
    <m/>
    <m/>
    <m/>
    <m/>
    <m/>
    <m/>
    <m/>
    <m/>
    <m/>
    <m/>
    <m/>
    <m/>
    <m/>
    <m/>
    <m/>
    <m/>
    <m/>
    <m/>
    <m/>
    <m/>
    <m/>
    <m/>
    <m/>
    <m/>
    <m/>
    <m/>
    <m/>
    <m/>
    <m/>
    <m/>
    <m/>
    <m/>
    <n v="8.65"/>
    <m/>
    <m/>
    <m/>
    <m/>
    <m/>
    <m/>
    <m/>
    <m/>
    <n v="2.52"/>
    <m/>
    <m/>
    <m/>
    <m/>
    <m/>
    <m/>
    <m/>
    <m/>
    <m/>
    <m/>
    <m/>
    <m/>
    <m/>
    <m/>
    <m/>
    <m/>
    <m/>
    <m/>
    <m/>
    <m/>
    <m/>
    <m/>
    <m/>
    <m/>
    <m/>
    <m/>
    <m/>
    <m/>
    <m/>
    <m/>
    <m/>
    <m/>
    <m/>
    <m/>
    <m/>
    <m/>
    <m/>
    <m/>
    <m/>
    <m/>
    <m/>
    <m/>
    <m/>
    <m/>
    <m/>
    <m/>
    <m/>
    <m/>
    <m/>
    <m/>
    <n v="23.63"/>
    <m/>
    <m/>
    <m/>
    <m/>
    <m/>
    <m/>
    <m/>
    <m/>
    <m/>
    <m/>
    <m/>
    <m/>
    <m/>
    <m/>
    <m/>
    <m/>
    <m/>
    <n v="24.32"/>
    <m/>
    <m/>
    <m/>
    <m/>
    <n v="7.47"/>
    <n v="54.64"/>
    <n v="0.55000000000000004"/>
    <m/>
    <n v="55.12"/>
    <n v="24.32"/>
    <n v="79.44"/>
    <n v="62.66"/>
    <n v="142.10000000000002"/>
    <n v="5.6406795808193085E-3"/>
    <n v="0.55904292751583384"/>
  </r>
  <r>
    <n v="25"/>
    <n v="104"/>
    <s v="Robertson Cr"/>
    <s v="OPS"/>
    <s v="124"/>
    <s v="Chinook"/>
    <s v="3"/>
    <x v="0"/>
    <x v="3"/>
    <n v="104"/>
    <x v="0"/>
    <s v="CK-31"/>
    <s v="WEST VANCOUVER ISLAND-SOUTH_FA_0.x"/>
    <s v="M"/>
    <s v="H"/>
    <n v="104"/>
    <s v="Robertson Creek H"/>
    <n v="104"/>
    <s v="Robertson Cr"/>
    <s v="SWVI"/>
    <s v="S"/>
    <x v="1"/>
    <s v="185951"/>
    <n v="0"/>
    <x v="864"/>
    <n v="2006"/>
    <s v="20060525"/>
    <s v="20060529"/>
    <n v="75"/>
    <n v="4.93"/>
    <s v="SEE 185257-60 &amp; 185948-50."/>
    <s v="CWT"/>
    <s v="P"/>
    <x v="0"/>
    <s v="Y"/>
    <s v="Y"/>
    <s v="Y"/>
    <m/>
    <s v="AD Clip"/>
    <n v="25192"/>
    <n v="25192"/>
    <n v="25192"/>
    <n v="5"/>
    <n v="2299"/>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6"/>
    <m/>
    <m/>
    <m/>
    <m/>
    <m/>
    <m/>
    <m/>
    <m/>
    <n v="0"/>
    <n v="5.6"/>
    <n v="5.6"/>
    <n v="0"/>
    <n v="5.6"/>
    <n v="2.2229279136233722E-4"/>
    <n v="1"/>
  </r>
  <r>
    <n v="25"/>
    <n v="104"/>
    <s v="Robertson Cr"/>
    <s v="OPS"/>
    <s v="124"/>
    <s v="Chinook"/>
    <s v="3"/>
    <x v="0"/>
    <x v="3"/>
    <n v="104"/>
    <x v="0"/>
    <s v="CK-31"/>
    <s v="WEST VANCOUVER ISLAND-SOUTH_FA_0.x"/>
    <s v="M"/>
    <s v="H"/>
    <n v="104"/>
    <s v="Robertson Creek H"/>
    <n v="104"/>
    <s v="Robertson Cr"/>
    <s v="SWVI"/>
    <s v="S"/>
    <x v="0"/>
    <s v="184219"/>
    <n v="0"/>
    <x v="865"/>
    <n v="2007"/>
    <s v="20070501"/>
    <s v="20070501"/>
    <n v="133"/>
    <n v="25.97"/>
    <s v="YEARLING; SEE 184259 (YEAR) &amp; 185257-60 &amp; 185948-51 (REG PRODUCTION)."/>
    <s v="CWT"/>
    <s v="B"/>
    <x v="0"/>
    <s v="Y"/>
    <s v="Y"/>
    <s v="N"/>
    <m/>
    <s v="AD Clip"/>
    <n v="9865"/>
    <s v=""/>
    <n v="9865"/>
    <n v="2"/>
    <n v="2290"/>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
    <n v="10.52"/>
    <n v="0.3"/>
    <m/>
    <n v="0"/>
    <n v="0"/>
    <n v="0"/>
    <n v="11.52"/>
    <n v="11.52"/>
    <n v="1.1677648251393817E-3"/>
    <n v="0"/>
  </r>
  <r>
    <n v="25"/>
    <n v="104"/>
    <s v="Robertson Cr"/>
    <s v="OPS"/>
    <s v="124"/>
    <s v="Chinook"/>
    <s v="3"/>
    <x v="0"/>
    <x v="3"/>
    <n v="104"/>
    <x v="0"/>
    <s v="CK-31"/>
    <s v="WEST VANCOUVER ISLAND-SOUTH_FA_0.x"/>
    <s v="M"/>
    <s v="H"/>
    <n v="104"/>
    <s v="Robertson Creek H"/>
    <n v="104"/>
    <s v="Robertson Cr"/>
    <s v="SWVI"/>
    <s v="S"/>
    <x v="0"/>
    <s v="184219"/>
    <n v="0"/>
    <x v="865"/>
    <n v="2007"/>
    <s v="20070501"/>
    <s v="20070501"/>
    <n v="133"/>
    <n v="25.97"/>
    <s v="YEARLING; SEE 184259 (YEAR) &amp; 185257-60 &amp; 185948-51 (REG PRODUCTION)."/>
    <s v="CWT"/>
    <s v="B"/>
    <x v="0"/>
    <s v="Y"/>
    <s v="Y"/>
    <s v="N"/>
    <m/>
    <s v="AD Clip"/>
    <n v="9865"/>
    <s v=""/>
    <n v="9865"/>
    <n v="3"/>
    <n v="2290"/>
    <n v="2008"/>
    <m/>
    <m/>
    <m/>
    <m/>
    <m/>
    <m/>
    <m/>
    <m/>
    <m/>
    <m/>
    <m/>
    <m/>
    <m/>
    <m/>
    <m/>
    <m/>
    <m/>
    <m/>
    <m/>
    <m/>
    <m/>
    <m/>
    <m/>
    <m/>
    <m/>
    <m/>
    <m/>
    <m/>
    <m/>
    <m/>
    <m/>
    <m/>
    <m/>
    <m/>
    <m/>
    <m/>
    <m/>
    <m/>
    <m/>
    <m/>
    <m/>
    <m/>
    <m/>
    <m/>
    <m/>
    <m/>
    <m/>
    <m/>
    <m/>
    <m/>
    <m/>
    <m/>
    <m/>
    <m/>
    <m/>
    <m/>
    <m/>
    <m/>
    <m/>
    <m/>
    <m/>
    <m/>
    <m/>
    <m/>
    <m/>
    <m/>
    <m/>
    <m/>
    <m/>
    <m/>
    <m/>
    <m/>
    <m/>
    <m/>
    <m/>
    <m/>
    <m/>
    <m/>
    <m/>
    <m/>
    <m/>
    <m/>
    <m/>
    <m/>
    <m/>
    <m/>
    <n v="3.74"/>
    <m/>
    <m/>
    <m/>
    <n v="4.9400000000000004"/>
    <m/>
    <m/>
    <m/>
    <m/>
    <m/>
    <m/>
    <m/>
    <m/>
    <m/>
    <m/>
    <m/>
    <m/>
    <m/>
    <m/>
    <m/>
    <m/>
    <m/>
    <m/>
    <m/>
    <m/>
    <m/>
    <m/>
    <m/>
    <m/>
    <m/>
    <m/>
    <m/>
    <m/>
    <m/>
    <m/>
    <m/>
    <m/>
    <m/>
    <m/>
    <m/>
    <m/>
    <m/>
    <m/>
    <m/>
    <m/>
    <m/>
    <m/>
    <m/>
    <m/>
    <m/>
    <m/>
    <m/>
    <m/>
    <m/>
    <m/>
    <m/>
    <m/>
    <m/>
    <m/>
    <m/>
    <m/>
    <m/>
    <m/>
    <m/>
    <m/>
    <m/>
    <m/>
    <m/>
    <m/>
    <m/>
    <m/>
    <m/>
    <m/>
    <m/>
    <m/>
    <m/>
    <m/>
    <m/>
    <n v="4.5199999999999996"/>
    <n v="13.11"/>
    <n v="13.56"/>
    <m/>
    <n v="8.68"/>
    <n v="0"/>
    <n v="8.68"/>
    <n v="31.19"/>
    <n v="39.869999999999997"/>
    <n v="4.0415610745058285E-3"/>
    <n v="0.21770754953599197"/>
  </r>
  <r>
    <n v="25"/>
    <n v="104"/>
    <s v="Robertson Cr"/>
    <s v="OPS"/>
    <s v="124"/>
    <s v="Chinook"/>
    <s v="3"/>
    <x v="0"/>
    <x v="3"/>
    <n v="104"/>
    <x v="0"/>
    <s v="CK-31"/>
    <s v="WEST VANCOUVER ISLAND-SOUTH_FA_0.x"/>
    <s v="M"/>
    <s v="H"/>
    <n v="104"/>
    <s v="Robertson Creek H"/>
    <n v="104"/>
    <s v="Robertson Cr"/>
    <s v="SWVI"/>
    <s v="S"/>
    <x v="0"/>
    <s v="184219"/>
    <n v="0"/>
    <x v="865"/>
    <n v="2007"/>
    <s v="20070501"/>
    <s v="20070501"/>
    <n v="133"/>
    <n v="25.97"/>
    <s v="YEARLING; SEE 184259 (YEAR) &amp; 185257-60 &amp; 185948-51 (REG PRODUCTION)."/>
    <s v="CWT"/>
    <s v="B"/>
    <x v="0"/>
    <s v="Y"/>
    <s v="Y"/>
    <s v="N"/>
    <m/>
    <s v="AD Clip"/>
    <n v="9865"/>
    <s v=""/>
    <n v="9865"/>
    <n v="4"/>
    <n v="2290"/>
    <n v="2009"/>
    <m/>
    <m/>
    <m/>
    <m/>
    <m/>
    <m/>
    <m/>
    <m/>
    <m/>
    <m/>
    <m/>
    <m/>
    <m/>
    <m/>
    <m/>
    <n v="3.54"/>
    <m/>
    <m/>
    <m/>
    <m/>
    <m/>
    <m/>
    <m/>
    <m/>
    <m/>
    <m/>
    <m/>
    <m/>
    <m/>
    <m/>
    <m/>
    <m/>
    <m/>
    <m/>
    <m/>
    <m/>
    <m/>
    <m/>
    <m/>
    <m/>
    <m/>
    <m/>
    <m/>
    <m/>
    <m/>
    <m/>
    <m/>
    <m/>
    <m/>
    <m/>
    <m/>
    <m/>
    <m/>
    <m/>
    <m/>
    <m/>
    <m/>
    <m/>
    <m/>
    <m/>
    <m/>
    <m/>
    <m/>
    <m/>
    <m/>
    <m/>
    <m/>
    <m/>
    <m/>
    <m/>
    <m/>
    <m/>
    <m/>
    <m/>
    <m/>
    <m/>
    <m/>
    <m/>
    <m/>
    <m/>
    <m/>
    <n v="17.29"/>
    <m/>
    <m/>
    <m/>
    <m/>
    <n v="2.19"/>
    <n v="8.65"/>
    <m/>
    <m/>
    <m/>
    <m/>
    <m/>
    <m/>
    <m/>
    <m/>
    <m/>
    <m/>
    <m/>
    <m/>
    <m/>
    <n v="7.56"/>
    <m/>
    <m/>
    <m/>
    <m/>
    <m/>
    <m/>
    <m/>
    <m/>
    <m/>
    <m/>
    <m/>
    <m/>
    <m/>
    <m/>
    <m/>
    <m/>
    <m/>
    <m/>
    <m/>
    <m/>
    <m/>
    <m/>
    <m/>
    <m/>
    <m/>
    <m/>
    <m/>
    <m/>
    <m/>
    <m/>
    <m/>
    <m/>
    <m/>
    <m/>
    <m/>
    <m/>
    <m/>
    <m/>
    <m/>
    <m/>
    <m/>
    <m/>
    <m/>
    <m/>
    <m/>
    <m/>
    <m/>
    <m/>
    <m/>
    <m/>
    <m/>
    <m/>
    <m/>
    <m/>
    <m/>
    <m/>
    <m/>
    <n v="22.91"/>
    <m/>
    <m/>
    <m/>
    <m/>
    <n v="12.54"/>
    <n v="60.17"/>
    <n v="3.59"/>
    <m/>
    <n v="39.229999999999997"/>
    <n v="22.91"/>
    <n v="62.14"/>
    <n v="76.3"/>
    <n v="138.44000000000003"/>
    <n v="1.4033451596553474E-2"/>
    <n v="0.44885871135509958"/>
  </r>
  <r>
    <n v="25"/>
    <n v="104"/>
    <s v="Robertson Cr"/>
    <s v="OPS"/>
    <s v="124"/>
    <s v="Chinook"/>
    <s v="3"/>
    <x v="0"/>
    <x v="3"/>
    <n v="104"/>
    <x v="0"/>
    <s v="CK-31"/>
    <s v="WEST VANCOUVER ISLAND-SOUTH_FA_0.x"/>
    <s v="M"/>
    <s v="H"/>
    <n v="104"/>
    <s v="Robertson Creek H"/>
    <n v="104"/>
    <s v="Robertson Cr"/>
    <s v="SWVI"/>
    <s v="S"/>
    <x v="0"/>
    <s v="184219"/>
    <n v="0"/>
    <x v="865"/>
    <n v="2007"/>
    <s v="20070501"/>
    <s v="20070501"/>
    <n v="133"/>
    <n v="25.97"/>
    <s v="YEARLING; SEE 184259 (YEAR) &amp; 185257-60 &amp; 185948-51 (REG PRODUCTION)."/>
    <s v="CWT"/>
    <s v="B"/>
    <x v="0"/>
    <s v="Y"/>
    <s v="Y"/>
    <s v="N"/>
    <m/>
    <s v="AD Clip"/>
    <n v="9865"/>
    <n v="9865"/>
    <n v="9865"/>
    <n v="5"/>
    <n v="2290"/>
    <n v="2010"/>
    <m/>
    <m/>
    <m/>
    <m/>
    <m/>
    <m/>
    <m/>
    <m/>
    <m/>
    <m/>
    <m/>
    <m/>
    <m/>
    <m/>
    <m/>
    <n v="7.59"/>
    <m/>
    <m/>
    <m/>
    <m/>
    <m/>
    <m/>
    <m/>
    <m/>
    <m/>
    <m/>
    <m/>
    <m/>
    <m/>
    <m/>
    <m/>
    <m/>
    <m/>
    <m/>
    <m/>
    <m/>
    <m/>
    <m/>
    <m/>
    <m/>
    <m/>
    <m/>
    <m/>
    <m/>
    <m/>
    <m/>
    <m/>
    <m/>
    <m/>
    <m/>
    <m/>
    <m/>
    <m/>
    <m/>
    <m/>
    <m/>
    <m/>
    <m/>
    <m/>
    <m/>
    <m/>
    <m/>
    <m/>
    <m/>
    <m/>
    <m/>
    <m/>
    <m/>
    <m/>
    <m/>
    <m/>
    <n v="2.5299999999999998"/>
    <n v="2.77"/>
    <m/>
    <m/>
    <m/>
    <m/>
    <m/>
    <m/>
    <m/>
    <m/>
    <m/>
    <m/>
    <m/>
    <m/>
    <m/>
    <m/>
    <m/>
    <m/>
    <m/>
    <m/>
    <m/>
    <m/>
    <m/>
    <m/>
    <m/>
    <m/>
    <m/>
    <m/>
    <m/>
    <m/>
    <m/>
    <m/>
    <m/>
    <m/>
    <m/>
    <m/>
    <m/>
    <m/>
    <m/>
    <m/>
    <m/>
    <m/>
    <m/>
    <m/>
    <m/>
    <m/>
    <m/>
    <m/>
    <m/>
    <m/>
    <m/>
    <m/>
    <m/>
    <m/>
    <m/>
    <m/>
    <m/>
    <m/>
    <m/>
    <m/>
    <m/>
    <m/>
    <m/>
    <m/>
    <m/>
    <m/>
    <m/>
    <m/>
    <m/>
    <m/>
    <m/>
    <m/>
    <m/>
    <m/>
    <m/>
    <m/>
    <m/>
    <m/>
    <m/>
    <m/>
    <m/>
    <m/>
    <m/>
    <m/>
    <m/>
    <m/>
    <m/>
    <m/>
    <n v="7.95"/>
    <m/>
    <m/>
    <m/>
    <m/>
    <n v="11.08"/>
    <n v="10.66"/>
    <n v="0.92"/>
    <n v="1.84"/>
    <n v="12.89"/>
    <n v="7.95"/>
    <n v="20.84"/>
    <n v="24.5"/>
    <n v="45.34"/>
    <n v="4.5960466294982264E-3"/>
    <n v="0.45963828848698718"/>
  </r>
  <r>
    <n v="25"/>
    <n v="104"/>
    <s v="Robertson Cr"/>
    <s v="OPS"/>
    <s v="124"/>
    <s v="Chinook"/>
    <s v="3"/>
    <x v="0"/>
    <x v="3"/>
    <n v="104"/>
    <x v="0"/>
    <s v="CK-31"/>
    <s v="WEST VANCOUVER ISLAND-SOUTH_FA_0.x"/>
    <s v="M"/>
    <s v="H"/>
    <n v="104"/>
    <s v="Robertson Creek H"/>
    <n v="104"/>
    <s v="Robertson Cr"/>
    <s v="SWVI"/>
    <s v="S"/>
    <x v="0"/>
    <s v="184259"/>
    <n v="0"/>
    <x v="866"/>
    <n v="2007"/>
    <s v="20070501"/>
    <s v="20070501"/>
    <n v="132"/>
    <n v="25.82"/>
    <s v="YEARLING;  SEE 184219 (YEAR) &amp; 185257-60 &amp; 185948-51 (REG PRODUCTION)."/>
    <s v="CWT"/>
    <s v="B"/>
    <x v="0"/>
    <s v="Y"/>
    <s v="Y"/>
    <s v="N"/>
    <m/>
    <s v="AD Clip"/>
    <n v="9966"/>
    <s v=""/>
    <n v="9966"/>
    <n v="2"/>
    <n v="2291"/>
    <n v="2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1"/>
    <m/>
    <n v="1.49"/>
    <m/>
    <n v="0"/>
    <n v="0"/>
    <n v="0"/>
    <n v="5"/>
    <n v="5"/>
    <n v="5.0170579971904475E-4"/>
    <n v="0"/>
  </r>
  <r>
    <n v="25"/>
    <n v="104"/>
    <s v="Robertson Cr"/>
    <s v="OPS"/>
    <s v="124"/>
    <s v="Chinook"/>
    <s v="3"/>
    <x v="0"/>
    <x v="3"/>
    <n v="104"/>
    <x v="0"/>
    <s v="CK-31"/>
    <s v="WEST VANCOUVER ISLAND-SOUTH_FA_0.x"/>
    <s v="M"/>
    <s v="H"/>
    <n v="104"/>
    <s v="Robertson Creek H"/>
    <n v="104"/>
    <s v="Robertson Cr"/>
    <s v="SWVI"/>
    <s v="S"/>
    <x v="0"/>
    <s v="184259"/>
    <n v="0"/>
    <x v="866"/>
    <n v="2007"/>
    <s v="20070501"/>
    <s v="20070501"/>
    <n v="132"/>
    <n v="25.82"/>
    <s v="YEARLING;  SEE 184219 (YEAR) &amp; 185257-60 &amp; 185948-51 (REG PRODUCTION)."/>
    <s v="CWT"/>
    <s v="B"/>
    <x v="0"/>
    <s v="Y"/>
    <s v="Y"/>
    <s v="N"/>
    <m/>
    <s v="AD Clip"/>
    <n v="9966"/>
    <s v=""/>
    <n v="9966"/>
    <n v="3"/>
    <n v="2291"/>
    <n v="2008"/>
    <m/>
    <m/>
    <m/>
    <m/>
    <m/>
    <m/>
    <m/>
    <m/>
    <m/>
    <m/>
    <m/>
    <m/>
    <m/>
    <m/>
    <m/>
    <m/>
    <m/>
    <m/>
    <m/>
    <m/>
    <m/>
    <m/>
    <m/>
    <m/>
    <m/>
    <m/>
    <m/>
    <m/>
    <m/>
    <m/>
    <m/>
    <m/>
    <m/>
    <m/>
    <m/>
    <m/>
    <m/>
    <m/>
    <m/>
    <m/>
    <m/>
    <m/>
    <m/>
    <m/>
    <m/>
    <m/>
    <m/>
    <m/>
    <m/>
    <m/>
    <m/>
    <m/>
    <m/>
    <m/>
    <m/>
    <m/>
    <m/>
    <m/>
    <m/>
    <m/>
    <m/>
    <m/>
    <m/>
    <m/>
    <m/>
    <m/>
    <m/>
    <m/>
    <m/>
    <m/>
    <m/>
    <m/>
    <m/>
    <m/>
    <m/>
    <m/>
    <m/>
    <m/>
    <m/>
    <m/>
    <m/>
    <m/>
    <m/>
    <m/>
    <m/>
    <m/>
    <m/>
    <m/>
    <m/>
    <m/>
    <n v="3.16"/>
    <m/>
    <m/>
    <m/>
    <m/>
    <m/>
    <m/>
    <m/>
    <m/>
    <m/>
    <m/>
    <m/>
    <m/>
    <m/>
    <m/>
    <m/>
    <m/>
    <m/>
    <m/>
    <m/>
    <m/>
    <m/>
    <m/>
    <m/>
    <m/>
    <m/>
    <m/>
    <m/>
    <m/>
    <m/>
    <m/>
    <m/>
    <m/>
    <m/>
    <m/>
    <m/>
    <m/>
    <m/>
    <m/>
    <m/>
    <m/>
    <m/>
    <m/>
    <m/>
    <m/>
    <m/>
    <m/>
    <m/>
    <m/>
    <m/>
    <m/>
    <m/>
    <m/>
    <m/>
    <m/>
    <m/>
    <m/>
    <m/>
    <m/>
    <m/>
    <m/>
    <m/>
    <m/>
    <m/>
    <m/>
    <m/>
    <m/>
    <m/>
    <m/>
    <m/>
    <m/>
    <m/>
    <m/>
    <m/>
    <n v="1.85"/>
    <n v="16.62"/>
    <n v="5.18"/>
    <m/>
    <n v="3.16"/>
    <n v="0"/>
    <n v="3.16"/>
    <n v="23.65"/>
    <n v="26.810000000000002"/>
    <n v="2.6901464980935183E-3"/>
    <n v="0.11786646773591943"/>
  </r>
  <r>
    <n v="25"/>
    <n v="104"/>
    <s v="Robertson Cr"/>
    <s v="OPS"/>
    <s v="124"/>
    <s v="Chinook"/>
    <s v="3"/>
    <x v="0"/>
    <x v="3"/>
    <n v="104"/>
    <x v="0"/>
    <s v="CK-31"/>
    <s v="WEST VANCOUVER ISLAND-SOUTH_FA_0.x"/>
    <s v="M"/>
    <s v="H"/>
    <n v="104"/>
    <s v="Robertson Creek H"/>
    <n v="104"/>
    <s v="Robertson Cr"/>
    <s v="SWVI"/>
    <s v="S"/>
    <x v="0"/>
    <s v="184259"/>
    <n v="0"/>
    <x v="866"/>
    <n v="2007"/>
    <s v="20070501"/>
    <s v="20070501"/>
    <n v="132"/>
    <n v="25.82"/>
    <s v="YEARLING;  SEE 184219 (YEAR) &amp; 185257-60 &amp; 185948-51 (REG PRODUCTION)."/>
    <s v="CWT"/>
    <s v="B"/>
    <x v="0"/>
    <s v="Y"/>
    <s v="Y"/>
    <s v="N"/>
    <m/>
    <s v="AD Clip"/>
    <n v="9966"/>
    <s v=""/>
    <n v="9966"/>
    <n v="4"/>
    <n v="2291"/>
    <n v="2009"/>
    <m/>
    <m/>
    <m/>
    <m/>
    <m/>
    <m/>
    <m/>
    <m/>
    <m/>
    <m/>
    <m/>
    <m/>
    <m/>
    <m/>
    <m/>
    <m/>
    <n v="6.18"/>
    <m/>
    <m/>
    <m/>
    <m/>
    <m/>
    <m/>
    <m/>
    <m/>
    <m/>
    <m/>
    <m/>
    <m/>
    <m/>
    <m/>
    <m/>
    <m/>
    <m/>
    <m/>
    <m/>
    <m/>
    <m/>
    <m/>
    <m/>
    <m/>
    <m/>
    <m/>
    <m/>
    <m/>
    <m/>
    <m/>
    <m/>
    <m/>
    <n v="25.08"/>
    <m/>
    <m/>
    <m/>
    <m/>
    <m/>
    <m/>
    <m/>
    <m/>
    <m/>
    <m/>
    <m/>
    <m/>
    <m/>
    <m/>
    <m/>
    <m/>
    <m/>
    <m/>
    <m/>
    <m/>
    <m/>
    <m/>
    <m/>
    <m/>
    <m/>
    <m/>
    <m/>
    <m/>
    <m/>
    <m/>
    <m/>
    <m/>
    <m/>
    <m/>
    <m/>
    <m/>
    <m/>
    <n v="17.29"/>
    <m/>
    <m/>
    <n v="8.5299999999999994"/>
    <m/>
    <m/>
    <m/>
    <m/>
    <m/>
    <m/>
    <m/>
    <m/>
    <m/>
    <m/>
    <m/>
    <m/>
    <m/>
    <m/>
    <m/>
    <m/>
    <m/>
    <m/>
    <m/>
    <m/>
    <m/>
    <m/>
    <m/>
    <m/>
    <m/>
    <m/>
    <m/>
    <m/>
    <m/>
    <m/>
    <m/>
    <m/>
    <m/>
    <m/>
    <m/>
    <m/>
    <m/>
    <m/>
    <m/>
    <m/>
    <m/>
    <m/>
    <m/>
    <m/>
    <m/>
    <m/>
    <m/>
    <m/>
    <m/>
    <m/>
    <m/>
    <m/>
    <m/>
    <m/>
    <m/>
    <m/>
    <m/>
    <m/>
    <m/>
    <m/>
    <m/>
    <m/>
    <m/>
    <m/>
    <m/>
    <m/>
    <m/>
    <n v="1.01"/>
    <n v="17.510000000000002"/>
    <m/>
    <m/>
    <m/>
    <m/>
    <n v="10.8"/>
    <n v="58.68"/>
    <n v="3.32"/>
    <m/>
    <n v="57.08"/>
    <n v="18.52"/>
    <n v="75.599999999999994"/>
    <n v="72.8"/>
    <n v="148.39999999999998"/>
    <n v="1.4890628135661246E-2"/>
    <n v="0.50943396226415094"/>
  </r>
  <r>
    <n v="25"/>
    <n v="104"/>
    <s v="Robertson Cr"/>
    <s v="OPS"/>
    <s v="124"/>
    <s v="Chinook"/>
    <s v="3"/>
    <x v="0"/>
    <x v="3"/>
    <n v="104"/>
    <x v="0"/>
    <s v="CK-31"/>
    <s v="WEST VANCOUVER ISLAND-SOUTH_FA_0.x"/>
    <s v="M"/>
    <s v="H"/>
    <n v="104"/>
    <s v="Robertson Creek H"/>
    <n v="104"/>
    <s v="Robertson Cr"/>
    <s v="SWVI"/>
    <s v="S"/>
    <x v="0"/>
    <s v="184259"/>
    <n v="0"/>
    <x v="866"/>
    <n v="2007"/>
    <s v="20070501"/>
    <s v="20070501"/>
    <n v="132"/>
    <n v="25.82"/>
    <s v="YEARLING;  SEE 184219 (YEAR) &amp; 185257-60 &amp; 185948-51 (REG PRODUCTION)."/>
    <s v="CWT"/>
    <s v="B"/>
    <x v="0"/>
    <s v="Y"/>
    <s v="Y"/>
    <s v="N"/>
    <m/>
    <s v="AD Clip"/>
    <n v="9966"/>
    <n v="9966"/>
    <n v="9966"/>
    <n v="5"/>
    <n v="2291"/>
    <n v="2010"/>
    <m/>
    <m/>
    <m/>
    <m/>
    <m/>
    <m/>
    <m/>
    <m/>
    <m/>
    <m/>
    <m/>
    <m/>
    <m/>
    <m/>
    <m/>
    <m/>
    <m/>
    <m/>
    <m/>
    <m/>
    <m/>
    <m/>
    <m/>
    <m/>
    <m/>
    <m/>
    <m/>
    <m/>
    <m/>
    <m/>
    <m/>
    <m/>
    <m/>
    <m/>
    <m/>
    <m/>
    <m/>
    <m/>
    <m/>
    <m/>
    <m/>
    <m/>
    <m/>
    <m/>
    <m/>
    <m/>
    <m/>
    <m/>
    <m/>
    <m/>
    <m/>
    <m/>
    <m/>
    <m/>
    <m/>
    <m/>
    <m/>
    <m/>
    <m/>
    <m/>
    <m/>
    <m/>
    <m/>
    <m/>
    <m/>
    <m/>
    <m/>
    <m/>
    <m/>
    <m/>
    <m/>
    <n v="2.5299999999999998"/>
    <m/>
    <m/>
    <m/>
    <m/>
    <m/>
    <m/>
    <m/>
    <m/>
    <m/>
    <n v="3.65"/>
    <m/>
    <m/>
    <m/>
    <m/>
    <m/>
    <m/>
    <m/>
    <m/>
    <m/>
    <m/>
    <m/>
    <m/>
    <m/>
    <m/>
    <m/>
    <m/>
    <m/>
    <m/>
    <m/>
    <n v="3.06"/>
    <m/>
    <m/>
    <m/>
    <m/>
    <m/>
    <m/>
    <m/>
    <m/>
    <m/>
    <m/>
    <m/>
    <m/>
    <m/>
    <m/>
    <m/>
    <m/>
    <m/>
    <m/>
    <m/>
    <m/>
    <m/>
    <m/>
    <m/>
    <m/>
    <m/>
    <m/>
    <m/>
    <m/>
    <m/>
    <m/>
    <m/>
    <m/>
    <m/>
    <m/>
    <m/>
    <m/>
    <m/>
    <m/>
    <m/>
    <m/>
    <m/>
    <m/>
    <m/>
    <m/>
    <m/>
    <m/>
    <m/>
    <m/>
    <m/>
    <m/>
    <m/>
    <m/>
    <m/>
    <m/>
    <m/>
    <m/>
    <m/>
    <n v="1.86"/>
    <m/>
    <m/>
    <m/>
    <m/>
    <n v="6"/>
    <n v="21.33"/>
    <m/>
    <n v="1.31"/>
    <n v="9.24"/>
    <n v="1.86"/>
    <n v="11.1"/>
    <n v="28.64"/>
    <n v="39.74"/>
    <n v="3.9875576961669679E-3"/>
    <n v="0.27931555108203321"/>
  </r>
  <r>
    <n v="25"/>
    <n v="104"/>
    <s v="Robertson Cr"/>
    <s v="OPS"/>
    <s v="124"/>
    <s v="Chinook"/>
    <s v="3"/>
    <x v="0"/>
    <x v="4"/>
    <n v="413"/>
    <x v="8"/>
    <s v="CK-31"/>
    <s v="WEST VANCOUVER ISLAND-SOUTH_FA_0.x"/>
    <s v="M"/>
    <s v="H"/>
    <n v="2143"/>
    <s v="Nahmint Est Seapen"/>
    <n v="2143"/>
    <s v="Nahmint Est"/>
    <s v="SWVI"/>
    <s v="S"/>
    <x v="2"/>
    <s v="185836"/>
    <n v="0"/>
    <x v="867"/>
    <n v="2007"/>
    <s v="20070517"/>
    <s v="20070517"/>
    <n v="69"/>
    <n v="3"/>
    <s v="SEE ALSO 185837 &amp; 185838 (FRESHWATER RELEASES)"/>
    <s v="CWT"/>
    <s v="B"/>
    <x v="2"/>
    <s v="N"/>
    <s v="Y"/>
    <s v="N"/>
    <m/>
    <s v="AD Clip"/>
    <n v="25060"/>
    <s v=""/>
    <n v="59517"/>
    <n v="3"/>
    <n v="29515"/>
    <n v="2009"/>
    <m/>
    <m/>
    <m/>
    <m/>
    <m/>
    <m/>
    <m/>
    <m/>
    <m/>
    <m/>
    <m/>
    <m/>
    <m/>
    <m/>
    <m/>
    <m/>
    <m/>
    <m/>
    <m/>
    <m/>
    <m/>
    <m/>
    <m/>
    <m/>
    <m/>
    <m/>
    <m/>
    <m/>
    <m/>
    <m/>
    <m/>
    <m/>
    <m/>
    <m/>
    <m/>
    <m/>
    <m/>
    <m/>
    <m/>
    <m/>
    <m/>
    <m/>
    <m/>
    <m/>
    <m/>
    <m/>
    <m/>
    <m/>
    <m/>
    <m/>
    <m/>
    <m/>
    <m/>
    <m/>
    <m/>
    <m/>
    <m/>
    <m/>
    <m/>
    <m/>
    <m/>
    <m/>
    <m/>
    <m/>
    <m/>
    <m/>
    <m/>
    <m/>
    <m/>
    <m/>
    <m/>
    <m/>
    <m/>
    <m/>
    <m/>
    <m/>
    <m/>
    <m/>
    <m/>
    <m/>
    <m/>
    <n v="8.65"/>
    <m/>
    <m/>
    <m/>
    <m/>
    <m/>
    <n v="8.65"/>
    <m/>
    <m/>
    <m/>
    <m/>
    <m/>
    <m/>
    <m/>
    <m/>
    <m/>
    <m/>
    <m/>
    <m/>
    <m/>
    <m/>
    <m/>
    <m/>
    <m/>
    <m/>
    <m/>
    <m/>
    <m/>
    <m/>
    <m/>
    <m/>
    <m/>
    <m/>
    <m/>
    <m/>
    <m/>
    <m/>
    <m/>
    <m/>
    <m/>
    <m/>
    <m/>
    <m/>
    <m/>
    <m/>
    <m/>
    <m/>
    <m/>
    <m/>
    <m/>
    <m/>
    <m/>
    <m/>
    <m/>
    <m/>
    <m/>
    <m/>
    <m/>
    <m/>
    <m/>
    <m/>
    <m/>
    <m/>
    <m/>
    <m/>
    <m/>
    <m/>
    <m/>
    <m/>
    <m/>
    <m/>
    <m/>
    <m/>
    <m/>
    <m/>
    <m/>
    <m/>
    <m/>
    <n v="2.76"/>
    <n v="0"/>
    <m/>
    <m/>
    <m/>
    <m/>
    <m/>
    <m/>
    <m/>
    <n v="17.3"/>
    <n v="2.76"/>
    <n v="20.059999999999999"/>
    <n v="0"/>
    <n v="20.060000000000002"/>
    <n v="8.0047885075818046E-4"/>
    <n v="0.99999999999999978"/>
  </r>
  <r>
    <n v="25"/>
    <n v="104"/>
    <s v="Robertson Cr"/>
    <s v="OPS"/>
    <s v="124"/>
    <s v="Chinook"/>
    <s v="3"/>
    <x v="0"/>
    <x v="4"/>
    <n v="413"/>
    <x v="8"/>
    <s v="CK-31"/>
    <s v="WEST VANCOUVER ISLAND-SOUTH_FA_0.x"/>
    <s v="M"/>
    <s v="H"/>
    <n v="2143"/>
    <s v="Nahmint Est Seapen"/>
    <n v="2143"/>
    <s v="Nahmint Est"/>
    <s v="SWVI"/>
    <s v="S"/>
    <x v="2"/>
    <s v="185836"/>
    <n v="0"/>
    <x v="867"/>
    <n v="2007"/>
    <s v="20070517"/>
    <s v="20070517"/>
    <n v="69"/>
    <n v="3"/>
    <s v="SEE ALSO 185837 &amp; 185838 (FRESHWATER RELEASES)"/>
    <s v="CWT"/>
    <s v="B"/>
    <x v="2"/>
    <s v="N"/>
    <s v="Y"/>
    <s v="N"/>
    <m/>
    <s v="AD Clip"/>
    <n v="25060"/>
    <s v=""/>
    <n v="59517"/>
    <n v="4"/>
    <n v="29515"/>
    <n v="2010"/>
    <m/>
    <m/>
    <m/>
    <m/>
    <m/>
    <m/>
    <m/>
    <m/>
    <m/>
    <m/>
    <m/>
    <m/>
    <m/>
    <m/>
    <m/>
    <n v="2.5299999999999998"/>
    <m/>
    <m/>
    <m/>
    <m/>
    <m/>
    <m/>
    <m/>
    <m/>
    <m/>
    <m/>
    <m/>
    <m/>
    <m/>
    <m/>
    <m/>
    <m/>
    <m/>
    <m/>
    <m/>
    <m/>
    <m/>
    <m/>
    <m/>
    <m/>
    <m/>
    <m/>
    <m/>
    <m/>
    <m/>
    <m/>
    <m/>
    <m/>
    <m/>
    <m/>
    <m/>
    <m/>
    <m/>
    <m/>
    <m/>
    <m/>
    <m/>
    <m/>
    <m/>
    <m/>
    <m/>
    <m/>
    <m/>
    <m/>
    <m/>
    <m/>
    <m/>
    <m/>
    <m/>
    <m/>
    <m/>
    <m/>
    <m/>
    <m/>
    <m/>
    <m/>
    <m/>
    <m/>
    <m/>
    <m/>
    <m/>
    <m/>
    <m/>
    <m/>
    <m/>
    <m/>
    <m/>
    <m/>
    <m/>
    <m/>
    <m/>
    <m/>
    <m/>
    <m/>
    <m/>
    <m/>
    <m/>
    <m/>
    <m/>
    <m/>
    <m/>
    <n v="3.06"/>
    <m/>
    <m/>
    <m/>
    <m/>
    <m/>
    <m/>
    <m/>
    <m/>
    <m/>
    <m/>
    <m/>
    <m/>
    <m/>
    <m/>
    <m/>
    <m/>
    <m/>
    <m/>
    <m/>
    <m/>
    <m/>
    <m/>
    <m/>
    <m/>
    <m/>
    <m/>
    <m/>
    <m/>
    <m/>
    <m/>
    <m/>
    <n v="17.13"/>
    <m/>
    <m/>
    <m/>
    <m/>
    <m/>
    <m/>
    <m/>
    <m/>
    <m/>
    <m/>
    <m/>
    <m/>
    <m/>
    <m/>
    <n v="10.08"/>
    <m/>
    <m/>
    <m/>
    <m/>
    <m/>
    <m/>
    <m/>
    <m/>
    <m/>
    <m/>
    <n v="13.69"/>
    <m/>
    <m/>
    <m/>
    <m/>
    <m/>
    <m/>
    <m/>
    <m/>
    <n v="32.799999999999997"/>
    <n v="13.69"/>
    <n v="46.49"/>
    <n v="0"/>
    <n v="46.489999999999995"/>
    <n v="1.8551476456504388E-3"/>
    <n v="1.0000000000000002"/>
  </r>
  <r>
    <n v="25"/>
    <n v="104"/>
    <s v="Robertson Cr"/>
    <s v="OPS"/>
    <s v="124"/>
    <s v="Chinook"/>
    <s v="3"/>
    <x v="0"/>
    <x v="4"/>
    <n v="413"/>
    <x v="8"/>
    <s v="CK-31"/>
    <s v="WEST VANCOUVER ISLAND-SOUTH_FA_0.x"/>
    <s v="M"/>
    <s v="H"/>
    <n v="2143"/>
    <s v="Nahmint Est Seapen"/>
    <n v="2143"/>
    <s v="Nahmint Est"/>
    <s v="SWVI"/>
    <s v="S"/>
    <x v="2"/>
    <s v="185836"/>
    <n v="0"/>
    <x v="867"/>
    <n v="2007"/>
    <s v="20070517"/>
    <s v="20070517"/>
    <n v="69"/>
    <n v="3"/>
    <s v="SEE ALSO 185837 &amp; 185838 (FRESHWATER RELEASES)"/>
    <s v="CWT"/>
    <s v="B"/>
    <x v="2"/>
    <s v="N"/>
    <s v="Y"/>
    <s v="N"/>
    <m/>
    <s v="AD Clip"/>
    <n v="25060"/>
    <n v="25060"/>
    <n v="59517"/>
    <n v="5"/>
    <n v="29515"/>
    <n v="2011"/>
    <m/>
    <m/>
    <m/>
    <m/>
    <m/>
    <m/>
    <m/>
    <m/>
    <m/>
    <m/>
    <m/>
    <m/>
    <m/>
    <m/>
    <m/>
    <m/>
    <n v="7.9"/>
    <m/>
    <m/>
    <m/>
    <m/>
    <m/>
    <m/>
    <m/>
    <m/>
    <m/>
    <m/>
    <m/>
    <m/>
    <m/>
    <m/>
    <m/>
    <m/>
    <m/>
    <m/>
    <m/>
    <m/>
    <m/>
    <m/>
    <m/>
    <m/>
    <m/>
    <m/>
    <m/>
    <m/>
    <m/>
    <m/>
    <m/>
    <m/>
    <m/>
    <m/>
    <m/>
    <m/>
    <m/>
    <m/>
    <m/>
    <m/>
    <m/>
    <m/>
    <m/>
    <m/>
    <m/>
    <m/>
    <m/>
    <m/>
    <m/>
    <m/>
    <m/>
    <m/>
    <m/>
    <m/>
    <m/>
    <m/>
    <m/>
    <m/>
    <m/>
    <m/>
    <m/>
    <m/>
    <m/>
    <m/>
    <m/>
    <m/>
    <m/>
    <m/>
    <m/>
    <m/>
    <n v="14.9"/>
    <m/>
    <m/>
    <m/>
    <m/>
    <m/>
    <m/>
    <m/>
    <m/>
    <m/>
    <m/>
    <m/>
    <m/>
    <m/>
    <m/>
    <m/>
    <m/>
    <m/>
    <m/>
    <m/>
    <m/>
    <m/>
    <m/>
    <m/>
    <m/>
    <m/>
    <m/>
    <m/>
    <m/>
    <m/>
    <m/>
    <m/>
    <m/>
    <m/>
    <m/>
    <m/>
    <m/>
    <m/>
    <m/>
    <m/>
    <m/>
    <m/>
    <m/>
    <m/>
    <m/>
    <m/>
    <m/>
    <m/>
    <m/>
    <m/>
    <m/>
    <m/>
    <m/>
    <m/>
    <m/>
    <m/>
    <m/>
    <m/>
    <m/>
    <m/>
    <m/>
    <m/>
    <m/>
    <m/>
    <m/>
    <m/>
    <m/>
    <m/>
    <m/>
    <m/>
    <m/>
    <m/>
    <m/>
    <m/>
    <m/>
    <m/>
    <m/>
    <m/>
    <m/>
    <m/>
    <m/>
    <n v="22.8"/>
    <n v="0"/>
    <n v="22.8"/>
    <n v="0"/>
    <n v="22.8"/>
    <n v="9.0981644054269751E-4"/>
    <n v="1"/>
  </r>
  <r>
    <n v="25"/>
    <n v="104"/>
    <s v="Robertson Cr"/>
    <s v="OPS"/>
    <s v="124"/>
    <s v="Chinook"/>
    <s v="3"/>
    <x v="0"/>
    <x v="4"/>
    <n v="413"/>
    <x v="8"/>
    <s v="CK-31"/>
    <s v="WEST VANCOUVER ISLAND-SOUTH_FA_0.x"/>
    <s v="M"/>
    <s v="H"/>
    <n v="104"/>
    <s v="Robertson Creek H"/>
    <n v="413"/>
    <s v="Nahmint R"/>
    <s v="SWVI"/>
    <s v="S"/>
    <x v="1"/>
    <s v="185837"/>
    <n v="0"/>
    <x v="868"/>
    <n v="2007"/>
    <s v="20070507"/>
    <s v="20070510"/>
    <n v="62"/>
    <n v="2.66"/>
    <s v="SEE ALSO 185836 (SEAPEN) &amp; 185838 (FRESHWATER)"/>
    <s v="CWT"/>
    <s v="P"/>
    <x v="2"/>
    <s v="N"/>
    <s v="Y"/>
    <s v="N"/>
    <m/>
    <s v="AD Clip"/>
    <n v="25143"/>
    <s v=""/>
    <n v="106776"/>
    <n v="3"/>
    <n v="29058"/>
    <n v="2009"/>
    <m/>
    <m/>
    <m/>
    <m/>
    <m/>
    <m/>
    <m/>
    <m/>
    <m/>
    <m/>
    <m/>
    <m/>
    <m/>
    <m/>
    <m/>
    <n v="3.54"/>
    <m/>
    <m/>
    <m/>
    <m/>
    <m/>
    <m/>
    <m/>
    <m/>
    <m/>
    <m/>
    <m/>
    <m/>
    <m/>
    <m/>
    <m/>
    <m/>
    <m/>
    <m/>
    <m/>
    <m/>
    <m/>
    <n v="8.64"/>
    <m/>
    <m/>
    <m/>
    <m/>
    <m/>
    <m/>
    <m/>
    <m/>
    <m/>
    <m/>
    <m/>
    <m/>
    <m/>
    <m/>
    <m/>
    <m/>
    <m/>
    <m/>
    <m/>
    <m/>
    <m/>
    <m/>
    <m/>
    <m/>
    <m/>
    <m/>
    <m/>
    <m/>
    <m/>
    <m/>
    <m/>
    <m/>
    <m/>
    <m/>
    <m/>
    <m/>
    <m/>
    <m/>
    <m/>
    <m/>
    <m/>
    <m/>
    <m/>
    <m/>
    <m/>
    <m/>
    <m/>
    <m/>
    <m/>
    <n v="8.64"/>
    <m/>
    <m/>
    <m/>
    <m/>
    <m/>
    <m/>
    <m/>
    <m/>
    <m/>
    <m/>
    <m/>
    <m/>
    <m/>
    <m/>
    <m/>
    <m/>
    <m/>
    <m/>
    <m/>
    <m/>
    <m/>
    <m/>
    <m/>
    <m/>
    <m/>
    <m/>
    <m/>
    <m/>
    <m/>
    <m/>
    <m/>
    <m/>
    <m/>
    <m/>
    <m/>
    <m/>
    <m/>
    <m/>
    <m/>
    <m/>
    <m/>
    <m/>
    <m/>
    <m/>
    <m/>
    <m/>
    <m/>
    <m/>
    <m/>
    <m/>
    <m/>
    <m/>
    <m/>
    <m/>
    <m/>
    <m/>
    <m/>
    <n v="24.27"/>
    <m/>
    <m/>
    <m/>
    <m/>
    <m/>
    <m/>
    <m/>
    <m/>
    <m/>
    <m/>
    <m/>
    <m/>
    <m/>
    <m/>
    <m/>
    <m/>
    <m/>
    <m/>
    <m/>
    <m/>
    <m/>
    <m/>
    <n v="45.09"/>
    <n v="0"/>
    <n v="45.09"/>
    <n v="0"/>
    <n v="45.09"/>
    <n v="1.7933420832836179E-3"/>
    <n v="1"/>
  </r>
  <r>
    <n v="25"/>
    <n v="104"/>
    <s v="Robertson Cr"/>
    <s v="OPS"/>
    <s v="124"/>
    <s v="Chinook"/>
    <s v="3"/>
    <x v="0"/>
    <x v="4"/>
    <n v="413"/>
    <x v="8"/>
    <s v="CK-31"/>
    <s v="WEST VANCOUVER ISLAND-SOUTH_FA_0.x"/>
    <s v="M"/>
    <s v="H"/>
    <n v="104"/>
    <s v="Robertson Creek H"/>
    <n v="413"/>
    <s v="Nahmint R"/>
    <s v="SWVI"/>
    <s v="S"/>
    <x v="1"/>
    <s v="185837"/>
    <n v="0"/>
    <x v="868"/>
    <n v="2007"/>
    <s v="20070507"/>
    <s v="20070510"/>
    <n v="62"/>
    <n v="2.66"/>
    <s v="SEE ALSO 185836 (SEAPEN) &amp; 185838 (FRESHWATER)"/>
    <s v="CWT"/>
    <s v="P"/>
    <x v="2"/>
    <s v="N"/>
    <s v="Y"/>
    <s v="N"/>
    <m/>
    <s v="AD Clip"/>
    <n v="25143"/>
    <n v="25143"/>
    <n v="106776"/>
    <n v="4"/>
    <n v="29058"/>
    <n v="2010"/>
    <m/>
    <m/>
    <m/>
    <m/>
    <m/>
    <m/>
    <m/>
    <m/>
    <m/>
    <m/>
    <m/>
    <m/>
    <m/>
    <m/>
    <m/>
    <m/>
    <m/>
    <m/>
    <m/>
    <m/>
    <m/>
    <m/>
    <m/>
    <m/>
    <m/>
    <m/>
    <m/>
    <m/>
    <m/>
    <m/>
    <m/>
    <m/>
    <m/>
    <m/>
    <m/>
    <m/>
    <m/>
    <m/>
    <m/>
    <m/>
    <m/>
    <m/>
    <m/>
    <m/>
    <m/>
    <m/>
    <m/>
    <m/>
    <m/>
    <m/>
    <m/>
    <m/>
    <m/>
    <m/>
    <m/>
    <m/>
    <m/>
    <m/>
    <m/>
    <m/>
    <m/>
    <m/>
    <m/>
    <m/>
    <m/>
    <m/>
    <m/>
    <m/>
    <m/>
    <m/>
    <m/>
    <n v="2.5299999999999998"/>
    <m/>
    <m/>
    <m/>
    <m/>
    <m/>
    <m/>
    <m/>
    <m/>
    <m/>
    <m/>
    <m/>
    <m/>
    <m/>
    <m/>
    <m/>
    <m/>
    <m/>
    <m/>
    <m/>
    <m/>
    <m/>
    <m/>
    <m/>
    <m/>
    <m/>
    <m/>
    <m/>
    <m/>
    <m/>
    <m/>
    <m/>
    <m/>
    <m/>
    <m/>
    <m/>
    <m/>
    <m/>
    <m/>
    <m/>
    <m/>
    <m/>
    <m/>
    <m/>
    <m/>
    <m/>
    <m/>
    <m/>
    <m/>
    <m/>
    <m/>
    <m/>
    <m/>
    <m/>
    <m/>
    <m/>
    <m/>
    <m/>
    <m/>
    <m/>
    <m/>
    <m/>
    <m/>
    <m/>
    <m/>
    <m/>
    <m/>
    <m/>
    <m/>
    <m/>
    <m/>
    <m/>
    <m/>
    <m/>
    <m/>
    <m/>
    <m/>
    <n v="10.08"/>
    <m/>
    <m/>
    <m/>
    <m/>
    <m/>
    <m/>
    <m/>
    <m/>
    <m/>
    <m/>
    <n v="9.8000000000000007"/>
    <m/>
    <m/>
    <m/>
    <m/>
    <m/>
    <n v="26.11"/>
    <m/>
    <m/>
    <n v="12.61"/>
    <n v="9.8000000000000007"/>
    <n v="22.41"/>
    <n v="26.11"/>
    <n v="48.519999999999996"/>
    <n v="1.9297617627172571E-3"/>
    <n v="0.46187139323990112"/>
  </r>
  <r>
    <n v="25"/>
    <n v="104"/>
    <s v="Robertson Cr"/>
    <s v="OPS"/>
    <s v="124"/>
    <s v="Chinook"/>
    <s v="3"/>
    <x v="0"/>
    <x v="4"/>
    <n v="413"/>
    <x v="8"/>
    <s v="CK-31"/>
    <s v="WEST VANCOUVER ISLAND-SOUTH_FA_0.x"/>
    <s v="M"/>
    <s v="H"/>
    <n v="104"/>
    <s v="Robertson Creek H"/>
    <n v="413"/>
    <s v="Nahmint R"/>
    <s v="SWVI"/>
    <s v="S"/>
    <x v="1"/>
    <s v="185838"/>
    <n v="0"/>
    <x v="869"/>
    <n v="2007"/>
    <s v="20070507"/>
    <s v="20070510"/>
    <n v="62"/>
    <n v="2.66"/>
    <s v="SEE ALSO 185836 (SEAPEN) &amp; 185837 (FRESHWATER)"/>
    <s v="CWT"/>
    <s v="P"/>
    <x v="2"/>
    <s v="N"/>
    <s v="Y"/>
    <s v="N"/>
    <m/>
    <s v="AD Clip"/>
    <n v="25116"/>
    <s v=""/>
    <n v="106662"/>
    <n v="4"/>
    <n v="29074"/>
    <n v="2010"/>
    <m/>
    <m/>
    <m/>
    <m/>
    <m/>
    <m/>
    <m/>
    <m/>
    <m/>
    <m/>
    <m/>
    <m/>
    <m/>
    <m/>
    <m/>
    <m/>
    <n v="5.54"/>
    <n v="2.77"/>
    <m/>
    <m/>
    <m/>
    <m/>
    <m/>
    <m/>
    <m/>
    <m/>
    <m/>
    <m/>
    <m/>
    <m/>
    <m/>
    <m/>
    <m/>
    <m/>
    <m/>
    <m/>
    <m/>
    <m/>
    <m/>
    <m/>
    <m/>
    <m/>
    <m/>
    <m/>
    <m/>
    <m/>
    <m/>
    <m/>
    <m/>
    <m/>
    <m/>
    <m/>
    <m/>
    <m/>
    <m/>
    <m/>
    <m/>
    <m/>
    <m/>
    <m/>
    <m/>
    <m/>
    <m/>
    <m/>
    <m/>
    <m/>
    <m/>
    <m/>
    <m/>
    <m/>
    <m/>
    <m/>
    <m/>
    <m/>
    <m/>
    <m/>
    <m/>
    <m/>
    <m/>
    <m/>
    <m/>
    <m/>
    <m/>
    <m/>
    <m/>
    <m/>
    <m/>
    <n v="7.3"/>
    <m/>
    <m/>
    <m/>
    <m/>
    <m/>
    <m/>
    <m/>
    <m/>
    <m/>
    <m/>
    <m/>
    <m/>
    <m/>
    <m/>
    <m/>
    <m/>
    <m/>
    <m/>
    <m/>
    <m/>
    <m/>
    <m/>
    <m/>
    <m/>
    <m/>
    <m/>
    <m/>
    <m/>
    <m/>
    <m/>
    <m/>
    <m/>
    <m/>
    <m/>
    <m/>
    <m/>
    <m/>
    <m/>
    <m/>
    <m/>
    <m/>
    <m/>
    <m/>
    <m/>
    <m/>
    <m/>
    <m/>
    <m/>
    <m/>
    <m/>
    <m/>
    <m/>
    <m/>
    <m/>
    <m/>
    <m/>
    <m/>
    <m/>
    <m/>
    <m/>
    <m/>
    <m/>
    <m/>
    <m/>
    <m/>
    <m/>
    <m/>
    <m/>
    <m/>
    <m/>
    <m/>
    <n v="9.36"/>
    <m/>
    <m/>
    <m/>
    <m/>
    <m/>
    <m/>
    <m/>
    <m/>
    <n v="15.61"/>
    <n v="9.36"/>
    <n v="24.97"/>
    <n v="0"/>
    <n v="24.97"/>
    <n v="9.9418697244784207E-4"/>
    <n v="1"/>
  </r>
  <r>
    <n v="25"/>
    <n v="104"/>
    <s v="Robertson Cr"/>
    <s v="OPS"/>
    <s v="124"/>
    <s v="Chinook"/>
    <s v="3"/>
    <x v="0"/>
    <x v="4"/>
    <n v="413"/>
    <x v="8"/>
    <s v="CK-31"/>
    <s v="WEST VANCOUVER ISLAND-SOUTH_FA_0.x"/>
    <s v="M"/>
    <s v="H"/>
    <n v="104"/>
    <s v="Robertson Creek H"/>
    <n v="413"/>
    <s v="Nahmint R"/>
    <s v="SWVI"/>
    <s v="S"/>
    <x v="1"/>
    <s v="185838"/>
    <n v="0"/>
    <x v="869"/>
    <n v="2007"/>
    <s v="20070507"/>
    <s v="20070510"/>
    <n v="62"/>
    <n v="2.66"/>
    <s v="SEE ALSO 185836 (SEAPEN) &amp; 185837 (FRESHWATER)"/>
    <s v="CWT"/>
    <s v="P"/>
    <x v="2"/>
    <s v="N"/>
    <s v="Y"/>
    <s v="N"/>
    <m/>
    <s v="AD Clip"/>
    <n v="25116"/>
    <n v="25116"/>
    <n v="106662"/>
    <n v="5"/>
    <n v="29074"/>
    <n v="2011"/>
    <m/>
    <m/>
    <m/>
    <m/>
    <m/>
    <m/>
    <m/>
    <m/>
    <m/>
    <m/>
    <m/>
    <m/>
    <m/>
    <m/>
    <m/>
    <m/>
    <m/>
    <m/>
    <m/>
    <m/>
    <m/>
    <m/>
    <m/>
    <m/>
    <m/>
    <m/>
    <m/>
    <m/>
    <m/>
    <m/>
    <m/>
    <m/>
    <m/>
    <m/>
    <m/>
    <m/>
    <m/>
    <m/>
    <m/>
    <m/>
    <m/>
    <m/>
    <m/>
    <m/>
    <m/>
    <m/>
    <m/>
    <m/>
    <m/>
    <m/>
    <m/>
    <m/>
    <m/>
    <m/>
    <m/>
    <m/>
    <m/>
    <m/>
    <m/>
    <m/>
    <m/>
    <m/>
    <m/>
    <m/>
    <m/>
    <m/>
    <m/>
    <m/>
    <m/>
    <m/>
    <m/>
    <n v="2.0499999999999998"/>
    <m/>
    <m/>
    <m/>
    <m/>
    <m/>
    <m/>
    <m/>
    <m/>
    <m/>
    <m/>
    <m/>
    <m/>
    <m/>
    <m/>
    <m/>
    <m/>
    <m/>
    <m/>
    <m/>
    <m/>
    <m/>
    <m/>
    <m/>
    <m/>
    <m/>
    <m/>
    <m/>
    <m/>
    <m/>
    <m/>
    <m/>
    <m/>
    <m/>
    <m/>
    <m/>
    <m/>
    <m/>
    <m/>
    <m/>
    <m/>
    <m/>
    <m/>
    <m/>
    <m/>
    <m/>
    <m/>
    <m/>
    <m/>
    <m/>
    <m/>
    <m/>
    <m/>
    <m/>
    <m/>
    <m/>
    <m/>
    <m/>
    <m/>
    <m/>
    <m/>
    <m/>
    <m/>
    <m/>
    <m/>
    <m/>
    <m/>
    <m/>
    <m/>
    <m/>
    <m/>
    <m/>
    <m/>
    <m/>
    <m/>
    <m/>
    <m/>
    <m/>
    <m/>
    <m/>
    <m/>
    <m/>
    <m/>
    <m/>
    <m/>
    <m/>
    <m/>
    <m/>
    <m/>
    <m/>
    <m/>
    <m/>
    <m/>
    <m/>
    <m/>
    <m/>
    <m/>
    <n v="2.0499999999999998"/>
    <n v="0"/>
    <n v="2.0499999999999998"/>
    <n v="0"/>
    <n v="2.0499999999999998"/>
    <n v="8.1621277273451185E-5"/>
    <n v="1"/>
  </r>
  <r>
    <n v="25"/>
    <n v="104"/>
    <s v="Robertson Cr"/>
    <s v="OPS"/>
    <s v="124"/>
    <s v="Chinook"/>
    <s v="3"/>
    <x v="0"/>
    <x v="4"/>
    <n v="104"/>
    <x v="0"/>
    <s v="CK-31"/>
    <s v="WEST VANCOUVER ISLAND-SOUTH_FA_0.x"/>
    <s v="M"/>
    <s v="H"/>
    <n v="104"/>
    <s v="Robertson Creek H"/>
    <n v="104"/>
    <s v="Robertson Cr"/>
    <s v="SWVI"/>
    <s v="S"/>
    <x v="1"/>
    <s v="185821"/>
    <n v="0"/>
    <x v="870"/>
    <n v="2007"/>
    <s v="20070528"/>
    <s v="20070602"/>
    <n v="77"/>
    <n v="5.41"/>
    <m/>
    <s v="CWT"/>
    <s v="P"/>
    <x v="0"/>
    <s v="Y"/>
    <s v="Y"/>
    <s v="Y"/>
    <m/>
    <s v="AD Clip"/>
    <n v="25174"/>
    <s v=""/>
    <n v="763718"/>
    <n v="2"/>
    <n v="29199"/>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2"/>
    <m/>
    <n v="0.98"/>
    <m/>
    <n v="0"/>
    <n v="0"/>
    <n v="0"/>
    <n v="1"/>
    <n v="1"/>
    <n v="3.9723524271073331E-5"/>
    <n v="0"/>
  </r>
  <r>
    <n v="25"/>
    <n v="104"/>
    <s v="Robertson Cr"/>
    <s v="OPS"/>
    <s v="124"/>
    <s v="Chinook"/>
    <s v="3"/>
    <x v="0"/>
    <x v="4"/>
    <n v="104"/>
    <x v="0"/>
    <s v="CK-31"/>
    <s v="WEST VANCOUVER ISLAND-SOUTH_FA_0.x"/>
    <s v="M"/>
    <s v="H"/>
    <n v="104"/>
    <s v="Robertson Creek H"/>
    <n v="104"/>
    <s v="Robertson Cr"/>
    <s v="SWVI"/>
    <s v="S"/>
    <x v="1"/>
    <s v="185821"/>
    <n v="0"/>
    <x v="870"/>
    <n v="2007"/>
    <s v="20070528"/>
    <s v="20070602"/>
    <n v="77"/>
    <n v="5.41"/>
    <m/>
    <s v="CWT"/>
    <s v="P"/>
    <x v="0"/>
    <s v="Y"/>
    <s v="Y"/>
    <s v="Y"/>
    <m/>
    <s v="AD Clip"/>
    <n v="25174"/>
    <s v=""/>
    <n v="763718"/>
    <n v="3"/>
    <n v="29199"/>
    <n v="2009"/>
    <m/>
    <m/>
    <m/>
    <m/>
    <m/>
    <m/>
    <m/>
    <m/>
    <m/>
    <m/>
    <m/>
    <m/>
    <m/>
    <m/>
    <m/>
    <m/>
    <n v="2.5099999999999998"/>
    <m/>
    <m/>
    <m/>
    <m/>
    <m/>
    <m/>
    <m/>
    <m/>
    <m/>
    <m/>
    <m/>
    <m/>
    <m/>
    <m/>
    <m/>
    <m/>
    <m/>
    <m/>
    <m/>
    <m/>
    <m/>
    <m/>
    <m/>
    <m/>
    <m/>
    <m/>
    <m/>
    <m/>
    <m/>
    <m/>
    <m/>
    <m/>
    <m/>
    <m/>
    <m/>
    <m/>
    <m/>
    <m/>
    <m/>
    <m/>
    <m/>
    <m/>
    <m/>
    <m/>
    <m/>
    <m/>
    <m/>
    <m/>
    <m/>
    <m/>
    <m/>
    <m/>
    <m/>
    <m/>
    <m/>
    <m/>
    <m/>
    <m/>
    <m/>
    <m/>
    <m/>
    <m/>
    <m/>
    <m/>
    <m/>
    <m/>
    <m/>
    <m/>
    <m/>
    <m/>
    <m/>
    <m/>
    <m/>
    <n v="2.52"/>
    <m/>
    <m/>
    <m/>
    <m/>
    <m/>
    <m/>
    <m/>
    <m/>
    <m/>
    <m/>
    <n v="7.56"/>
    <m/>
    <m/>
    <m/>
    <m/>
    <m/>
    <m/>
    <m/>
    <m/>
    <m/>
    <m/>
    <m/>
    <m/>
    <m/>
    <m/>
    <m/>
    <m/>
    <m/>
    <m/>
    <m/>
    <m/>
    <m/>
    <m/>
    <m/>
    <m/>
    <m/>
    <m/>
    <m/>
    <m/>
    <m/>
    <m/>
    <m/>
    <n v="11.26"/>
    <m/>
    <m/>
    <m/>
    <m/>
    <m/>
    <m/>
    <m/>
    <m/>
    <m/>
    <m/>
    <m/>
    <m/>
    <m/>
    <m/>
    <m/>
    <m/>
    <m/>
    <m/>
    <m/>
    <m/>
    <m/>
    <m/>
    <m/>
    <m/>
    <m/>
    <n v="5.88"/>
    <m/>
    <m/>
    <m/>
    <m/>
    <n v="6.6"/>
    <m/>
    <n v="2.4900000000000002"/>
    <m/>
    <n v="23.85"/>
    <n v="5.88"/>
    <n v="29.73"/>
    <n v="9.09"/>
    <n v="38.82"/>
    <n v="1.5420672122030666E-3"/>
    <n v="0.76584234930448225"/>
  </r>
  <r>
    <n v="25"/>
    <n v="104"/>
    <s v="Robertson Cr"/>
    <s v="OPS"/>
    <s v="124"/>
    <s v="Chinook"/>
    <s v="3"/>
    <x v="0"/>
    <x v="4"/>
    <n v="104"/>
    <x v="0"/>
    <s v="CK-31"/>
    <s v="WEST VANCOUVER ISLAND-SOUTH_FA_0.x"/>
    <s v="M"/>
    <s v="H"/>
    <n v="104"/>
    <s v="Robertson Creek H"/>
    <n v="104"/>
    <s v="Robertson Cr"/>
    <s v="SWVI"/>
    <s v="S"/>
    <x v="1"/>
    <s v="185821"/>
    <n v="0"/>
    <x v="870"/>
    <n v="2007"/>
    <s v="20070528"/>
    <s v="20070602"/>
    <n v="77"/>
    <n v="5.41"/>
    <m/>
    <s v="CWT"/>
    <s v="P"/>
    <x v="0"/>
    <s v="Y"/>
    <s v="Y"/>
    <s v="Y"/>
    <m/>
    <s v="AD Clip"/>
    <n v="25174"/>
    <s v=""/>
    <n v="763718"/>
    <n v="4"/>
    <n v="29199"/>
    <n v="2010"/>
    <m/>
    <m/>
    <m/>
    <m/>
    <m/>
    <m/>
    <m/>
    <m/>
    <m/>
    <m/>
    <m/>
    <m/>
    <m/>
    <m/>
    <m/>
    <n v="2.52"/>
    <m/>
    <m/>
    <m/>
    <m/>
    <m/>
    <m/>
    <m/>
    <m/>
    <m/>
    <m/>
    <m/>
    <m/>
    <m/>
    <n v="6.42"/>
    <m/>
    <m/>
    <m/>
    <m/>
    <m/>
    <m/>
    <m/>
    <m/>
    <m/>
    <m/>
    <m/>
    <m/>
    <m/>
    <m/>
    <m/>
    <m/>
    <m/>
    <m/>
    <m/>
    <m/>
    <m/>
    <m/>
    <m/>
    <m/>
    <m/>
    <m/>
    <m/>
    <m/>
    <m/>
    <m/>
    <m/>
    <m/>
    <m/>
    <m/>
    <m/>
    <m/>
    <m/>
    <m/>
    <m/>
    <m/>
    <m/>
    <n v="2.5299999999999998"/>
    <m/>
    <m/>
    <m/>
    <n v="5.5"/>
    <m/>
    <m/>
    <m/>
    <m/>
    <m/>
    <m/>
    <m/>
    <m/>
    <m/>
    <m/>
    <m/>
    <m/>
    <m/>
    <m/>
    <m/>
    <m/>
    <m/>
    <m/>
    <m/>
    <m/>
    <m/>
    <m/>
    <m/>
    <m/>
    <m/>
    <m/>
    <m/>
    <m/>
    <m/>
    <m/>
    <m/>
    <m/>
    <m/>
    <m/>
    <m/>
    <m/>
    <m/>
    <m/>
    <m/>
    <m/>
    <m/>
    <m/>
    <m/>
    <m/>
    <m/>
    <m/>
    <m/>
    <m/>
    <m/>
    <m/>
    <m/>
    <m/>
    <m/>
    <m/>
    <m/>
    <m/>
    <m/>
    <m/>
    <m/>
    <m/>
    <m/>
    <m/>
    <m/>
    <m/>
    <m/>
    <m/>
    <m/>
    <m/>
    <m/>
    <m/>
    <m/>
    <m/>
    <m/>
    <m/>
    <m/>
    <m/>
    <n v="3.63"/>
    <m/>
    <m/>
    <m/>
    <m/>
    <m/>
    <m/>
    <n v="12.63"/>
    <m/>
    <m/>
    <m/>
    <n v="2.2400000000000002"/>
    <n v="6.32"/>
    <n v="31.98"/>
    <n v="3.69"/>
    <n v="1.97"/>
    <n v="20.6"/>
    <n v="14.87"/>
    <n v="35.47"/>
    <n v="43.96"/>
    <n v="79.430000000000007"/>
    <n v="3.1552395328513548E-3"/>
    <n v="0.44655671660581642"/>
  </r>
  <r>
    <n v="25"/>
    <n v="104"/>
    <s v="Robertson Cr"/>
    <s v="OPS"/>
    <s v="124"/>
    <s v="Chinook"/>
    <s v="3"/>
    <x v="0"/>
    <x v="4"/>
    <n v="104"/>
    <x v="0"/>
    <s v="CK-31"/>
    <s v="WEST VANCOUVER ISLAND-SOUTH_FA_0.x"/>
    <s v="M"/>
    <s v="H"/>
    <n v="104"/>
    <s v="Robertson Creek H"/>
    <n v="104"/>
    <s v="Robertson Cr"/>
    <s v="SWVI"/>
    <s v="S"/>
    <x v="1"/>
    <s v="185821"/>
    <n v="0"/>
    <x v="870"/>
    <n v="2007"/>
    <s v="20070528"/>
    <s v="20070602"/>
    <n v="77"/>
    <n v="5.41"/>
    <m/>
    <s v="CWT"/>
    <s v="P"/>
    <x v="0"/>
    <s v="Y"/>
    <s v="Y"/>
    <s v="Y"/>
    <m/>
    <s v="AD Clip"/>
    <n v="25174"/>
    <n v="25174"/>
    <n v="763718"/>
    <n v="5"/>
    <n v="29199"/>
    <n v="2011"/>
    <m/>
    <m/>
    <m/>
    <m/>
    <m/>
    <m/>
    <m/>
    <m/>
    <m/>
    <m/>
    <m/>
    <m/>
    <m/>
    <m/>
    <m/>
    <m/>
    <m/>
    <m/>
    <m/>
    <m/>
    <m/>
    <m/>
    <m/>
    <m/>
    <m/>
    <m/>
    <m/>
    <m/>
    <m/>
    <m/>
    <m/>
    <m/>
    <m/>
    <m/>
    <n v="6.03"/>
    <m/>
    <m/>
    <m/>
    <m/>
    <m/>
    <m/>
    <m/>
    <m/>
    <m/>
    <m/>
    <m/>
    <m/>
    <m/>
    <m/>
    <m/>
    <m/>
    <m/>
    <m/>
    <m/>
    <m/>
    <m/>
    <m/>
    <m/>
    <m/>
    <m/>
    <m/>
    <m/>
    <m/>
    <m/>
    <m/>
    <m/>
    <m/>
    <m/>
    <m/>
    <m/>
    <m/>
    <m/>
    <m/>
    <m/>
    <m/>
    <m/>
    <m/>
    <m/>
    <m/>
    <m/>
    <m/>
    <m/>
    <m/>
    <m/>
    <m/>
    <m/>
    <m/>
    <m/>
    <m/>
    <m/>
    <m/>
    <m/>
    <m/>
    <m/>
    <m/>
    <m/>
    <m/>
    <m/>
    <m/>
    <m/>
    <m/>
    <m/>
    <m/>
    <m/>
    <m/>
    <m/>
    <m/>
    <m/>
    <m/>
    <m/>
    <m/>
    <m/>
    <m/>
    <m/>
    <m/>
    <m/>
    <m/>
    <m/>
    <m/>
    <m/>
    <m/>
    <m/>
    <m/>
    <m/>
    <m/>
    <m/>
    <m/>
    <m/>
    <m/>
    <m/>
    <m/>
    <m/>
    <m/>
    <m/>
    <m/>
    <m/>
    <m/>
    <m/>
    <n v="9.86"/>
    <m/>
    <m/>
    <m/>
    <m/>
    <m/>
    <m/>
    <m/>
    <m/>
    <m/>
    <m/>
    <m/>
    <m/>
    <m/>
    <m/>
    <m/>
    <m/>
    <m/>
    <m/>
    <m/>
    <m/>
    <n v="6.88"/>
    <m/>
    <m/>
    <m/>
    <m/>
    <m/>
    <m/>
    <m/>
    <m/>
    <n v="15.89"/>
    <n v="6.88"/>
    <n v="22.77"/>
    <n v="0"/>
    <n v="22.77"/>
    <n v="9.0450464765233973E-4"/>
    <n v="1"/>
  </r>
  <r>
    <n v="25"/>
    <n v="104"/>
    <s v="Robertson Cr"/>
    <s v="OPS"/>
    <s v="124"/>
    <s v="Chinook"/>
    <s v="3"/>
    <x v="0"/>
    <x v="4"/>
    <n v="104"/>
    <x v="0"/>
    <s v="CK-31"/>
    <s v="WEST VANCOUVER ISLAND-SOUTH_FA_0.x"/>
    <s v="M"/>
    <s v="H"/>
    <n v="104"/>
    <s v="Robertson Creek H"/>
    <n v="104"/>
    <s v="Robertson Cr"/>
    <s v="SWVI"/>
    <s v="S"/>
    <x v="1"/>
    <s v="185822"/>
    <n v="0"/>
    <x v="871"/>
    <n v="2007"/>
    <s v="20070528"/>
    <s v="20070602"/>
    <n v="77"/>
    <n v="5.41"/>
    <m/>
    <s v="CWT"/>
    <s v="P"/>
    <x v="0"/>
    <s v="Y"/>
    <s v="Y"/>
    <s v="Y"/>
    <m/>
    <s v="AD Clip"/>
    <n v="25159"/>
    <s v=""/>
    <n v="763263"/>
    <n v="2"/>
    <n v="29198"/>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4"/>
    <m/>
    <n v="1.96"/>
    <m/>
    <n v="0"/>
    <n v="0"/>
    <n v="0"/>
    <n v="2"/>
    <n v="2"/>
    <n v="7.9494415517309913E-5"/>
    <n v="0"/>
  </r>
  <r>
    <n v="25"/>
    <n v="104"/>
    <s v="Robertson Cr"/>
    <s v="OPS"/>
    <s v="124"/>
    <s v="Chinook"/>
    <s v="3"/>
    <x v="0"/>
    <x v="4"/>
    <n v="104"/>
    <x v="0"/>
    <s v="CK-31"/>
    <s v="WEST VANCOUVER ISLAND-SOUTH_FA_0.x"/>
    <s v="M"/>
    <s v="H"/>
    <n v="104"/>
    <s v="Robertson Creek H"/>
    <n v="104"/>
    <s v="Robertson Cr"/>
    <s v="SWVI"/>
    <s v="S"/>
    <x v="1"/>
    <s v="185822"/>
    <n v="0"/>
    <x v="871"/>
    <n v="2007"/>
    <s v="20070528"/>
    <s v="20070602"/>
    <n v="77"/>
    <n v="5.41"/>
    <m/>
    <s v="CWT"/>
    <s v="P"/>
    <x v="0"/>
    <s v="Y"/>
    <s v="Y"/>
    <s v="Y"/>
    <m/>
    <s v="AD Clip"/>
    <n v="25159"/>
    <s v=""/>
    <n v="763263"/>
    <n v="3"/>
    <n v="29198"/>
    <n v="2009"/>
    <m/>
    <m/>
    <m/>
    <m/>
    <m/>
    <m/>
    <m/>
    <m/>
    <m/>
    <m/>
    <m/>
    <m/>
    <m/>
    <m/>
    <m/>
    <m/>
    <m/>
    <m/>
    <m/>
    <m/>
    <m/>
    <m/>
    <m/>
    <m/>
    <m/>
    <m/>
    <m/>
    <m/>
    <m/>
    <m/>
    <m/>
    <m/>
    <m/>
    <m/>
    <m/>
    <m/>
    <m/>
    <m/>
    <m/>
    <m/>
    <m/>
    <m/>
    <m/>
    <m/>
    <m/>
    <m/>
    <m/>
    <m/>
    <m/>
    <m/>
    <m/>
    <m/>
    <m/>
    <m/>
    <m/>
    <m/>
    <m/>
    <m/>
    <m/>
    <m/>
    <m/>
    <m/>
    <m/>
    <m/>
    <m/>
    <m/>
    <m/>
    <m/>
    <m/>
    <m/>
    <m/>
    <m/>
    <m/>
    <m/>
    <m/>
    <m/>
    <m/>
    <m/>
    <m/>
    <m/>
    <m/>
    <m/>
    <m/>
    <m/>
    <m/>
    <m/>
    <n v="2.19"/>
    <n v="8.65"/>
    <m/>
    <m/>
    <m/>
    <m/>
    <m/>
    <m/>
    <m/>
    <m/>
    <m/>
    <m/>
    <m/>
    <m/>
    <m/>
    <n v="7.56"/>
    <m/>
    <m/>
    <m/>
    <m/>
    <m/>
    <m/>
    <m/>
    <m/>
    <m/>
    <m/>
    <m/>
    <m/>
    <m/>
    <m/>
    <m/>
    <m/>
    <m/>
    <m/>
    <m/>
    <m/>
    <m/>
    <m/>
    <m/>
    <m/>
    <m/>
    <m/>
    <m/>
    <m/>
    <m/>
    <m/>
    <m/>
    <m/>
    <m/>
    <m/>
    <m/>
    <m/>
    <m/>
    <m/>
    <m/>
    <m/>
    <m/>
    <m/>
    <m/>
    <m/>
    <m/>
    <m/>
    <m/>
    <m/>
    <m/>
    <m/>
    <m/>
    <m/>
    <m/>
    <m/>
    <m/>
    <m/>
    <m/>
    <m/>
    <m/>
    <m/>
    <m/>
    <m/>
    <n v="6.6"/>
    <n v="9.7799999999999994"/>
    <n v="2.4900000000000002"/>
    <m/>
    <n v="18.399999999999999"/>
    <n v="0"/>
    <n v="18.399999999999999"/>
    <n v="18.87"/>
    <n v="37.270000000000003"/>
    <n v="1.4813784331650702E-3"/>
    <n v="0.49369466058492079"/>
  </r>
  <r>
    <n v="25"/>
    <n v="104"/>
    <s v="Robertson Cr"/>
    <s v="OPS"/>
    <s v="124"/>
    <s v="Chinook"/>
    <s v="3"/>
    <x v="0"/>
    <x v="4"/>
    <n v="104"/>
    <x v="0"/>
    <s v="CK-31"/>
    <s v="WEST VANCOUVER ISLAND-SOUTH_FA_0.x"/>
    <s v="M"/>
    <s v="H"/>
    <n v="104"/>
    <s v="Robertson Creek H"/>
    <n v="104"/>
    <s v="Robertson Cr"/>
    <s v="SWVI"/>
    <s v="S"/>
    <x v="1"/>
    <s v="185822"/>
    <n v="0"/>
    <x v="871"/>
    <n v="2007"/>
    <s v="20070528"/>
    <s v="20070602"/>
    <n v="77"/>
    <n v="5.41"/>
    <m/>
    <s v="CWT"/>
    <s v="P"/>
    <x v="0"/>
    <s v="Y"/>
    <s v="Y"/>
    <s v="Y"/>
    <m/>
    <s v="AD Clip"/>
    <n v="25159"/>
    <n v="25159"/>
    <n v="763263"/>
    <n v="4"/>
    <n v="29198"/>
    <n v="2010"/>
    <m/>
    <m/>
    <m/>
    <m/>
    <m/>
    <m/>
    <m/>
    <m/>
    <m/>
    <m/>
    <m/>
    <m/>
    <m/>
    <m/>
    <m/>
    <m/>
    <n v="2.77"/>
    <m/>
    <m/>
    <m/>
    <m/>
    <m/>
    <m/>
    <m/>
    <m/>
    <m/>
    <m/>
    <m/>
    <m/>
    <m/>
    <m/>
    <m/>
    <m/>
    <m/>
    <m/>
    <m/>
    <m/>
    <m/>
    <m/>
    <m/>
    <m/>
    <m/>
    <m/>
    <m/>
    <n v="3.06"/>
    <m/>
    <m/>
    <m/>
    <m/>
    <m/>
    <m/>
    <m/>
    <m/>
    <m/>
    <m/>
    <m/>
    <m/>
    <m/>
    <m/>
    <m/>
    <m/>
    <m/>
    <m/>
    <m/>
    <m/>
    <m/>
    <m/>
    <m/>
    <m/>
    <m/>
    <m/>
    <n v="5.05"/>
    <m/>
    <m/>
    <m/>
    <m/>
    <m/>
    <m/>
    <m/>
    <m/>
    <m/>
    <m/>
    <m/>
    <m/>
    <m/>
    <m/>
    <m/>
    <n v="7.3"/>
    <m/>
    <m/>
    <m/>
    <m/>
    <m/>
    <m/>
    <m/>
    <m/>
    <m/>
    <m/>
    <m/>
    <m/>
    <m/>
    <m/>
    <m/>
    <m/>
    <m/>
    <m/>
    <m/>
    <m/>
    <m/>
    <m/>
    <m/>
    <m/>
    <m/>
    <m/>
    <m/>
    <m/>
    <m/>
    <m/>
    <m/>
    <m/>
    <m/>
    <m/>
    <m/>
    <m/>
    <m/>
    <m/>
    <m/>
    <m/>
    <m/>
    <m/>
    <m/>
    <m/>
    <m/>
    <m/>
    <m/>
    <m/>
    <m/>
    <m/>
    <m/>
    <m/>
    <m/>
    <m/>
    <m/>
    <m/>
    <m/>
    <m/>
    <m/>
    <m/>
    <m/>
    <m/>
    <m/>
    <m/>
    <m/>
    <m/>
    <m/>
    <m/>
    <m/>
    <m/>
    <m/>
    <n v="4.74"/>
    <m/>
    <m/>
    <m/>
    <m/>
    <n v="5.08"/>
    <n v="21.31"/>
    <n v="0.92"/>
    <n v="1.05"/>
    <n v="18.18"/>
    <n v="4.74"/>
    <n v="22.92"/>
    <n v="28.36"/>
    <n v="51.28"/>
    <n v="2.0382368138638263E-3"/>
    <n v="0.44695787831513262"/>
  </r>
  <r>
    <n v="25"/>
    <n v="104"/>
    <s v="Robertson Cr"/>
    <s v="OPS"/>
    <s v="124"/>
    <s v="Chinook"/>
    <s v="3"/>
    <x v="0"/>
    <x v="4"/>
    <n v="104"/>
    <x v="0"/>
    <s v="CK-31"/>
    <s v="WEST VANCOUVER ISLAND-SOUTH_FA_0.x"/>
    <s v="M"/>
    <s v="H"/>
    <n v="104"/>
    <s v="Robertson Creek H"/>
    <n v="104"/>
    <s v="Robertson Cr"/>
    <s v="SWVI"/>
    <s v="S"/>
    <x v="1"/>
    <s v="185823"/>
    <n v="0"/>
    <x v="872"/>
    <n v="2007"/>
    <s v="20070528"/>
    <s v="20070602"/>
    <n v="77"/>
    <n v="5.41"/>
    <m/>
    <s v="CWT"/>
    <s v="P"/>
    <x v="0"/>
    <s v="Y"/>
    <s v="Y"/>
    <s v="Y"/>
    <m/>
    <s v="AD Clip"/>
    <n v="25200"/>
    <s v=""/>
    <n v="764507"/>
    <n v="2"/>
    <n v="29197"/>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16"/>
    <m/>
    <m/>
    <n v="0"/>
    <n v="0"/>
    <n v="0"/>
    <n v="21.16"/>
    <n v="21.16"/>
    <n v="8.3968253968253967E-4"/>
    <n v="0"/>
  </r>
  <r>
    <n v="25"/>
    <n v="104"/>
    <s v="Robertson Cr"/>
    <s v="OPS"/>
    <s v="124"/>
    <s v="Chinook"/>
    <s v="3"/>
    <x v="0"/>
    <x v="4"/>
    <n v="104"/>
    <x v="0"/>
    <s v="CK-31"/>
    <s v="WEST VANCOUVER ISLAND-SOUTH_FA_0.x"/>
    <s v="M"/>
    <s v="H"/>
    <n v="104"/>
    <s v="Robertson Creek H"/>
    <n v="104"/>
    <s v="Robertson Cr"/>
    <s v="SWVI"/>
    <s v="S"/>
    <x v="1"/>
    <s v="185823"/>
    <n v="0"/>
    <x v="872"/>
    <n v="2007"/>
    <s v="20070528"/>
    <s v="20070602"/>
    <n v="77"/>
    <n v="5.41"/>
    <m/>
    <s v="CWT"/>
    <s v="P"/>
    <x v="0"/>
    <s v="Y"/>
    <s v="Y"/>
    <s v="Y"/>
    <m/>
    <s v="AD Clip"/>
    <n v="25200"/>
    <s v=""/>
    <n v="764507"/>
    <n v="3"/>
    <n v="29197"/>
    <n v="2009"/>
    <m/>
    <m/>
    <m/>
    <m/>
    <m/>
    <m/>
    <m/>
    <m/>
    <m/>
    <m/>
    <m/>
    <m/>
    <m/>
    <m/>
    <m/>
    <m/>
    <m/>
    <m/>
    <m/>
    <m/>
    <m/>
    <m/>
    <m/>
    <m/>
    <m/>
    <m/>
    <m/>
    <m/>
    <m/>
    <m/>
    <m/>
    <m/>
    <m/>
    <m/>
    <m/>
    <m/>
    <m/>
    <m/>
    <m/>
    <m/>
    <m/>
    <m/>
    <m/>
    <m/>
    <m/>
    <m/>
    <m/>
    <m/>
    <m/>
    <m/>
    <m/>
    <m/>
    <m/>
    <m/>
    <m/>
    <m/>
    <m/>
    <m/>
    <m/>
    <m/>
    <m/>
    <m/>
    <m/>
    <m/>
    <m/>
    <m/>
    <m/>
    <m/>
    <m/>
    <m/>
    <m/>
    <m/>
    <m/>
    <m/>
    <m/>
    <m/>
    <m/>
    <m/>
    <m/>
    <m/>
    <m/>
    <m/>
    <m/>
    <m/>
    <m/>
    <m/>
    <n v="2.19"/>
    <m/>
    <m/>
    <m/>
    <m/>
    <m/>
    <m/>
    <m/>
    <m/>
    <m/>
    <m/>
    <m/>
    <m/>
    <m/>
    <m/>
    <m/>
    <m/>
    <m/>
    <m/>
    <m/>
    <m/>
    <m/>
    <m/>
    <m/>
    <m/>
    <m/>
    <m/>
    <m/>
    <m/>
    <m/>
    <m/>
    <m/>
    <m/>
    <m/>
    <m/>
    <m/>
    <m/>
    <m/>
    <m/>
    <m/>
    <m/>
    <m/>
    <m/>
    <m/>
    <m/>
    <m/>
    <m/>
    <m/>
    <m/>
    <m/>
    <m/>
    <m/>
    <m/>
    <m/>
    <m/>
    <m/>
    <m/>
    <m/>
    <m/>
    <m/>
    <m/>
    <m/>
    <m/>
    <m/>
    <m/>
    <m/>
    <m/>
    <m/>
    <m/>
    <m/>
    <m/>
    <m/>
    <m/>
    <m/>
    <m/>
    <m/>
    <m/>
    <m/>
    <n v="1.47"/>
    <m/>
    <n v="0.55000000000000004"/>
    <m/>
    <n v="2.19"/>
    <n v="0"/>
    <n v="2.19"/>
    <n v="2.02"/>
    <n v="4.21"/>
    <n v="1.6706349206349207E-4"/>
    <n v="0.52019002375296908"/>
  </r>
  <r>
    <n v="25"/>
    <n v="104"/>
    <s v="Robertson Cr"/>
    <s v="OPS"/>
    <s v="124"/>
    <s v="Chinook"/>
    <s v="3"/>
    <x v="0"/>
    <x v="4"/>
    <n v="104"/>
    <x v="0"/>
    <s v="CK-31"/>
    <s v="WEST VANCOUVER ISLAND-SOUTH_FA_0.x"/>
    <s v="M"/>
    <s v="H"/>
    <n v="104"/>
    <s v="Robertson Creek H"/>
    <n v="104"/>
    <s v="Robertson Cr"/>
    <s v="SWVI"/>
    <s v="S"/>
    <x v="1"/>
    <s v="185823"/>
    <n v="0"/>
    <x v="872"/>
    <n v="2007"/>
    <s v="20070528"/>
    <s v="20070602"/>
    <n v="77"/>
    <n v="5.41"/>
    <m/>
    <s v="CWT"/>
    <s v="P"/>
    <x v="0"/>
    <s v="Y"/>
    <s v="Y"/>
    <s v="Y"/>
    <m/>
    <s v="AD Clip"/>
    <n v="25200"/>
    <s v=""/>
    <n v="764507"/>
    <n v="4"/>
    <n v="29197"/>
    <n v="2010"/>
    <m/>
    <m/>
    <m/>
    <m/>
    <m/>
    <m/>
    <m/>
    <m/>
    <m/>
    <m/>
    <m/>
    <m/>
    <m/>
    <m/>
    <m/>
    <m/>
    <m/>
    <m/>
    <m/>
    <m/>
    <m/>
    <m/>
    <m/>
    <m/>
    <m/>
    <m/>
    <m/>
    <m/>
    <m/>
    <m/>
    <m/>
    <m/>
    <m/>
    <m/>
    <m/>
    <m/>
    <m/>
    <m/>
    <m/>
    <m/>
    <m/>
    <m/>
    <m/>
    <m/>
    <m/>
    <m/>
    <m/>
    <m/>
    <m/>
    <m/>
    <m/>
    <m/>
    <m/>
    <m/>
    <m/>
    <m/>
    <m/>
    <m/>
    <m/>
    <m/>
    <m/>
    <m/>
    <m/>
    <m/>
    <m/>
    <m/>
    <m/>
    <m/>
    <m/>
    <m/>
    <m/>
    <m/>
    <m/>
    <m/>
    <m/>
    <m/>
    <m/>
    <m/>
    <m/>
    <m/>
    <m/>
    <n v="3.65"/>
    <m/>
    <m/>
    <m/>
    <m/>
    <m/>
    <m/>
    <m/>
    <m/>
    <m/>
    <m/>
    <m/>
    <n v="4.53"/>
    <m/>
    <m/>
    <m/>
    <m/>
    <m/>
    <m/>
    <m/>
    <m/>
    <m/>
    <m/>
    <m/>
    <m/>
    <m/>
    <m/>
    <m/>
    <m/>
    <m/>
    <m/>
    <m/>
    <m/>
    <m/>
    <m/>
    <m/>
    <m/>
    <m/>
    <m/>
    <m/>
    <m/>
    <m/>
    <m/>
    <m/>
    <m/>
    <m/>
    <m/>
    <m/>
    <m/>
    <m/>
    <m/>
    <m/>
    <m/>
    <m/>
    <m/>
    <m/>
    <m/>
    <m/>
    <m/>
    <m/>
    <n v="10.08"/>
    <m/>
    <m/>
    <m/>
    <m/>
    <m/>
    <m/>
    <m/>
    <m/>
    <m/>
    <m/>
    <m/>
    <m/>
    <m/>
    <m/>
    <m/>
    <m/>
    <m/>
    <n v="5.64"/>
    <m/>
    <m/>
    <m/>
    <m/>
    <n v="3.24"/>
    <n v="16"/>
    <n v="2.77"/>
    <n v="1.18"/>
    <n v="18.260000000000002"/>
    <n v="5.64"/>
    <n v="23.9"/>
    <n v="23.19"/>
    <n v="47.09"/>
    <n v="1.8686507936507939E-3"/>
    <n v="0.50753875557443184"/>
  </r>
  <r>
    <n v="25"/>
    <n v="104"/>
    <s v="Robertson Cr"/>
    <s v="OPS"/>
    <s v="124"/>
    <s v="Chinook"/>
    <s v="3"/>
    <x v="0"/>
    <x v="4"/>
    <n v="104"/>
    <x v="0"/>
    <s v="CK-31"/>
    <s v="WEST VANCOUVER ISLAND-SOUTH_FA_0.x"/>
    <s v="M"/>
    <s v="H"/>
    <n v="104"/>
    <s v="Robertson Creek H"/>
    <n v="104"/>
    <s v="Robertson Cr"/>
    <s v="SWVI"/>
    <s v="S"/>
    <x v="1"/>
    <s v="185823"/>
    <n v="0"/>
    <x v="872"/>
    <n v="2007"/>
    <s v="20070528"/>
    <s v="20070602"/>
    <n v="77"/>
    <n v="5.41"/>
    <m/>
    <s v="CWT"/>
    <s v="P"/>
    <x v="0"/>
    <s v="Y"/>
    <s v="Y"/>
    <s v="Y"/>
    <m/>
    <s v="AD Clip"/>
    <n v="25200"/>
    <n v="25200"/>
    <n v="764507"/>
    <n v="5"/>
    <n v="29197"/>
    <n v="2011"/>
    <m/>
    <m/>
    <m/>
    <m/>
    <m/>
    <m/>
    <m/>
    <m/>
    <m/>
    <m/>
    <m/>
    <m/>
    <m/>
    <m/>
    <m/>
    <m/>
    <m/>
    <m/>
    <m/>
    <m/>
    <m/>
    <m/>
    <m/>
    <m/>
    <m/>
    <m/>
    <m/>
    <m/>
    <m/>
    <m/>
    <m/>
    <m/>
    <m/>
    <m/>
    <m/>
    <m/>
    <m/>
    <m/>
    <m/>
    <m/>
    <m/>
    <m/>
    <m/>
    <m/>
    <m/>
    <m/>
    <m/>
    <m/>
    <m/>
    <m/>
    <m/>
    <m/>
    <m/>
    <m/>
    <m/>
    <m/>
    <m/>
    <m/>
    <m/>
    <m/>
    <m/>
    <m/>
    <m/>
    <m/>
    <m/>
    <m/>
    <m/>
    <m/>
    <m/>
    <m/>
    <m/>
    <m/>
    <m/>
    <m/>
    <m/>
    <m/>
    <m/>
    <m/>
    <m/>
    <m/>
    <m/>
    <m/>
    <m/>
    <m/>
    <m/>
    <m/>
    <n v="3.25"/>
    <m/>
    <m/>
    <m/>
    <m/>
    <m/>
    <m/>
    <m/>
    <m/>
    <m/>
    <m/>
    <m/>
    <m/>
    <m/>
    <m/>
    <m/>
    <m/>
    <m/>
    <m/>
    <m/>
    <m/>
    <m/>
    <m/>
    <m/>
    <m/>
    <m/>
    <m/>
    <m/>
    <m/>
    <m/>
    <m/>
    <m/>
    <m/>
    <m/>
    <m/>
    <m/>
    <m/>
    <m/>
    <m/>
    <m/>
    <m/>
    <m/>
    <m/>
    <m/>
    <m/>
    <m/>
    <m/>
    <m/>
    <m/>
    <m/>
    <m/>
    <m/>
    <n v="9.86"/>
    <m/>
    <m/>
    <m/>
    <m/>
    <m/>
    <m/>
    <m/>
    <m/>
    <m/>
    <m/>
    <m/>
    <m/>
    <m/>
    <m/>
    <m/>
    <m/>
    <m/>
    <m/>
    <m/>
    <m/>
    <n v="2.64"/>
    <m/>
    <m/>
    <m/>
    <m/>
    <n v="1"/>
    <m/>
    <m/>
    <m/>
    <n v="13.11"/>
    <n v="2.64"/>
    <n v="15.75"/>
    <n v="1"/>
    <n v="16.75"/>
    <n v="6.6468253968253964E-4"/>
    <n v="0.94029850746268662"/>
  </r>
  <r>
    <n v="25"/>
    <n v="104"/>
    <s v="Robertson Cr"/>
    <s v="OPS"/>
    <s v="124"/>
    <s v="Chinook"/>
    <s v="3"/>
    <x v="0"/>
    <x v="4"/>
    <n v="104"/>
    <x v="0"/>
    <s v="CK-31"/>
    <s v="WEST VANCOUVER ISLAND-SOUTH_FA_0.x"/>
    <s v="M"/>
    <s v="H"/>
    <n v="104"/>
    <s v="Robertson Creek H"/>
    <n v="104"/>
    <s v="Robertson Cr"/>
    <s v="SWVI"/>
    <s v="S"/>
    <x v="1"/>
    <s v="185824"/>
    <n v="0"/>
    <x v="873"/>
    <n v="2007"/>
    <s v="20070528"/>
    <s v="20070602"/>
    <n v="75"/>
    <n v="4.88"/>
    <m/>
    <s v="CWT"/>
    <s v="P"/>
    <x v="0"/>
    <s v="Y"/>
    <s v="Y"/>
    <s v="Y"/>
    <m/>
    <s v="AD Clip"/>
    <n v="25161"/>
    <s v=""/>
    <n v="681810"/>
    <n v="2"/>
    <n v="29196"/>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2"/>
    <m/>
    <n v="0.98"/>
    <m/>
    <n v="0"/>
    <n v="0"/>
    <n v="0"/>
    <n v="1"/>
    <n v="1"/>
    <n v="3.9744048328762769E-5"/>
    <n v="0"/>
  </r>
  <r>
    <n v="25"/>
    <n v="104"/>
    <s v="Robertson Cr"/>
    <s v="OPS"/>
    <s v="124"/>
    <s v="Chinook"/>
    <s v="3"/>
    <x v="0"/>
    <x v="4"/>
    <n v="104"/>
    <x v="0"/>
    <s v="CK-31"/>
    <s v="WEST VANCOUVER ISLAND-SOUTH_FA_0.x"/>
    <s v="M"/>
    <s v="H"/>
    <n v="104"/>
    <s v="Robertson Creek H"/>
    <n v="104"/>
    <s v="Robertson Cr"/>
    <s v="SWVI"/>
    <s v="S"/>
    <x v="1"/>
    <s v="185824"/>
    <n v="0"/>
    <x v="873"/>
    <n v="2007"/>
    <s v="20070528"/>
    <s v="20070602"/>
    <n v="75"/>
    <n v="4.88"/>
    <m/>
    <s v="CWT"/>
    <s v="P"/>
    <x v="0"/>
    <s v="Y"/>
    <s v="Y"/>
    <s v="Y"/>
    <m/>
    <s v="AD Clip"/>
    <n v="25161"/>
    <s v=""/>
    <n v="681810"/>
    <n v="3"/>
    <n v="29196"/>
    <n v="2009"/>
    <m/>
    <m/>
    <m/>
    <m/>
    <m/>
    <m/>
    <m/>
    <m/>
    <m/>
    <m/>
    <m/>
    <m/>
    <m/>
    <m/>
    <m/>
    <m/>
    <n v="3.09"/>
    <m/>
    <m/>
    <m/>
    <m/>
    <m/>
    <m/>
    <m/>
    <m/>
    <m/>
    <m/>
    <m/>
    <m/>
    <m/>
    <m/>
    <m/>
    <m/>
    <m/>
    <m/>
    <m/>
    <m/>
    <m/>
    <m/>
    <m/>
    <m/>
    <m/>
    <m/>
    <m/>
    <m/>
    <m/>
    <m/>
    <m/>
    <m/>
    <m/>
    <m/>
    <m/>
    <m/>
    <m/>
    <m/>
    <m/>
    <m/>
    <m/>
    <m/>
    <m/>
    <m/>
    <m/>
    <m/>
    <m/>
    <m/>
    <m/>
    <m/>
    <m/>
    <m/>
    <m/>
    <m/>
    <m/>
    <m/>
    <m/>
    <m/>
    <m/>
    <m/>
    <m/>
    <m/>
    <m/>
    <m/>
    <n v="8.65"/>
    <m/>
    <m/>
    <m/>
    <m/>
    <m/>
    <m/>
    <m/>
    <m/>
    <m/>
    <m/>
    <m/>
    <m/>
    <m/>
    <m/>
    <m/>
    <m/>
    <m/>
    <m/>
    <m/>
    <m/>
    <m/>
    <m/>
    <m/>
    <m/>
    <m/>
    <m/>
    <m/>
    <m/>
    <m/>
    <m/>
    <m/>
    <m/>
    <m/>
    <m/>
    <m/>
    <m/>
    <m/>
    <m/>
    <m/>
    <m/>
    <m/>
    <m/>
    <m/>
    <m/>
    <m/>
    <m/>
    <m/>
    <m/>
    <m/>
    <m/>
    <m/>
    <m/>
    <m/>
    <m/>
    <m/>
    <m/>
    <m/>
    <m/>
    <m/>
    <m/>
    <m/>
    <m/>
    <m/>
    <m/>
    <m/>
    <m/>
    <m/>
    <m/>
    <m/>
    <m/>
    <m/>
    <m/>
    <m/>
    <m/>
    <m/>
    <m/>
    <m/>
    <n v="2.2400000000000002"/>
    <m/>
    <m/>
    <m/>
    <m/>
    <n v="2.2000000000000002"/>
    <m/>
    <n v="0.83"/>
    <m/>
    <n v="11.74"/>
    <n v="2.2400000000000002"/>
    <n v="13.98"/>
    <n v="3.03"/>
    <n v="17.009999999999998"/>
    <n v="6.7604626207225455E-4"/>
    <n v="0.82186948853615538"/>
  </r>
  <r>
    <n v="25"/>
    <n v="104"/>
    <s v="Robertson Cr"/>
    <s v="OPS"/>
    <s v="124"/>
    <s v="Chinook"/>
    <s v="3"/>
    <x v="0"/>
    <x v="4"/>
    <n v="104"/>
    <x v="0"/>
    <s v="CK-31"/>
    <s v="WEST VANCOUVER ISLAND-SOUTH_FA_0.x"/>
    <s v="M"/>
    <s v="H"/>
    <n v="104"/>
    <s v="Robertson Creek H"/>
    <n v="104"/>
    <s v="Robertson Cr"/>
    <s v="SWVI"/>
    <s v="S"/>
    <x v="1"/>
    <s v="185824"/>
    <n v="0"/>
    <x v="873"/>
    <n v="2007"/>
    <s v="20070528"/>
    <s v="20070602"/>
    <n v="75"/>
    <n v="4.88"/>
    <m/>
    <s v="CWT"/>
    <s v="P"/>
    <x v="0"/>
    <s v="Y"/>
    <s v="Y"/>
    <s v="Y"/>
    <m/>
    <s v="AD Clip"/>
    <n v="25161"/>
    <s v=""/>
    <n v="681810"/>
    <n v="4"/>
    <n v="29196"/>
    <n v="2010"/>
    <m/>
    <m/>
    <m/>
    <m/>
    <m/>
    <m/>
    <m/>
    <m/>
    <m/>
    <m/>
    <m/>
    <m/>
    <m/>
    <m/>
    <m/>
    <m/>
    <m/>
    <m/>
    <m/>
    <m/>
    <m/>
    <m/>
    <m/>
    <m/>
    <m/>
    <m/>
    <m/>
    <m/>
    <m/>
    <m/>
    <m/>
    <m/>
    <m/>
    <m/>
    <m/>
    <m/>
    <m/>
    <m/>
    <m/>
    <m/>
    <m/>
    <m/>
    <m/>
    <m/>
    <m/>
    <m/>
    <m/>
    <m/>
    <m/>
    <m/>
    <m/>
    <m/>
    <m/>
    <m/>
    <m/>
    <m/>
    <m/>
    <m/>
    <m/>
    <m/>
    <m/>
    <m/>
    <m/>
    <m/>
    <m/>
    <m/>
    <m/>
    <m/>
    <m/>
    <m/>
    <m/>
    <n v="2.5299999999999998"/>
    <m/>
    <m/>
    <m/>
    <m/>
    <m/>
    <m/>
    <m/>
    <m/>
    <m/>
    <m/>
    <m/>
    <m/>
    <m/>
    <m/>
    <m/>
    <m/>
    <m/>
    <m/>
    <m/>
    <m/>
    <m/>
    <m/>
    <m/>
    <m/>
    <m/>
    <m/>
    <m/>
    <m/>
    <m/>
    <m/>
    <m/>
    <m/>
    <m/>
    <m/>
    <m/>
    <m/>
    <m/>
    <m/>
    <m/>
    <m/>
    <m/>
    <m/>
    <m/>
    <m/>
    <m/>
    <m/>
    <m/>
    <m/>
    <m/>
    <m/>
    <m/>
    <m/>
    <m/>
    <m/>
    <m/>
    <m/>
    <m/>
    <m/>
    <m/>
    <m/>
    <m/>
    <m/>
    <m/>
    <m/>
    <m/>
    <m/>
    <m/>
    <m/>
    <m/>
    <n v="10.08"/>
    <m/>
    <m/>
    <m/>
    <m/>
    <m/>
    <m/>
    <m/>
    <m/>
    <m/>
    <m/>
    <m/>
    <m/>
    <m/>
    <m/>
    <m/>
    <m/>
    <m/>
    <n v="4.1900000000000004"/>
    <m/>
    <m/>
    <m/>
    <m/>
    <n v="2.3199999999999998"/>
    <n v="10.66"/>
    <n v="3.69"/>
    <n v="1.05"/>
    <n v="12.61"/>
    <n v="4.1900000000000004"/>
    <n v="16.8"/>
    <n v="17.72"/>
    <n v="34.519999999999996"/>
    <n v="1.3719645483088905E-3"/>
    <n v="0.48667439165701049"/>
  </r>
  <r>
    <n v="25"/>
    <n v="104"/>
    <s v="Robertson Cr"/>
    <s v="OPS"/>
    <s v="124"/>
    <s v="Chinook"/>
    <s v="3"/>
    <x v="0"/>
    <x v="4"/>
    <n v="104"/>
    <x v="0"/>
    <s v="CK-31"/>
    <s v="WEST VANCOUVER ISLAND-SOUTH_FA_0.x"/>
    <s v="M"/>
    <s v="H"/>
    <n v="104"/>
    <s v="Robertson Creek H"/>
    <n v="104"/>
    <s v="Robertson Cr"/>
    <s v="SWVI"/>
    <s v="S"/>
    <x v="1"/>
    <s v="185824"/>
    <n v="0"/>
    <x v="873"/>
    <n v="2007"/>
    <s v="20070528"/>
    <s v="20070602"/>
    <n v="75"/>
    <n v="4.88"/>
    <m/>
    <s v="CWT"/>
    <s v="P"/>
    <x v="0"/>
    <s v="Y"/>
    <s v="Y"/>
    <s v="Y"/>
    <m/>
    <s v="AD Clip"/>
    <n v="25161"/>
    <n v="25161"/>
    <n v="681810"/>
    <n v="5"/>
    <n v="29196"/>
    <n v="2011"/>
    <m/>
    <m/>
    <m/>
    <m/>
    <m/>
    <m/>
    <m/>
    <m/>
    <m/>
    <m/>
    <m/>
    <m/>
    <m/>
    <m/>
    <m/>
    <m/>
    <m/>
    <m/>
    <m/>
    <m/>
    <m/>
    <m/>
    <m/>
    <m/>
    <m/>
    <m/>
    <m/>
    <m/>
    <m/>
    <m/>
    <m/>
    <m/>
    <m/>
    <m/>
    <m/>
    <m/>
    <m/>
    <m/>
    <m/>
    <m/>
    <m/>
    <m/>
    <m/>
    <m/>
    <m/>
    <m/>
    <m/>
    <m/>
    <m/>
    <m/>
    <m/>
    <m/>
    <m/>
    <m/>
    <m/>
    <m/>
    <m/>
    <m/>
    <m/>
    <m/>
    <m/>
    <m/>
    <m/>
    <m/>
    <m/>
    <m/>
    <m/>
    <m/>
    <m/>
    <m/>
    <m/>
    <n v="2.0499999999999998"/>
    <m/>
    <m/>
    <m/>
    <m/>
    <m/>
    <m/>
    <m/>
    <m/>
    <m/>
    <m/>
    <m/>
    <m/>
    <m/>
    <m/>
    <m/>
    <m/>
    <m/>
    <m/>
    <m/>
    <m/>
    <m/>
    <m/>
    <m/>
    <m/>
    <m/>
    <m/>
    <m/>
    <m/>
    <m/>
    <m/>
    <m/>
    <m/>
    <m/>
    <m/>
    <m/>
    <m/>
    <m/>
    <m/>
    <m/>
    <m/>
    <m/>
    <m/>
    <m/>
    <m/>
    <m/>
    <m/>
    <m/>
    <m/>
    <m/>
    <m/>
    <m/>
    <m/>
    <m/>
    <m/>
    <m/>
    <m/>
    <m/>
    <m/>
    <m/>
    <m/>
    <m/>
    <m/>
    <m/>
    <m/>
    <m/>
    <m/>
    <m/>
    <m/>
    <m/>
    <m/>
    <m/>
    <m/>
    <m/>
    <m/>
    <m/>
    <m/>
    <m/>
    <m/>
    <m/>
    <m/>
    <m/>
    <m/>
    <m/>
    <m/>
    <m/>
    <m/>
    <m/>
    <n v="2.38"/>
    <m/>
    <m/>
    <m/>
    <m/>
    <m/>
    <m/>
    <m/>
    <m/>
    <n v="2.0499999999999998"/>
    <n v="2.38"/>
    <n v="4.43"/>
    <n v="0"/>
    <n v="4.43"/>
    <n v="1.7606613409641906E-4"/>
    <n v="1"/>
  </r>
  <r>
    <n v="25"/>
    <n v="104"/>
    <s v="Robertson Cr"/>
    <s v="OPS"/>
    <s v="124"/>
    <s v="Chinook"/>
    <s v="3"/>
    <x v="0"/>
    <x v="4"/>
    <n v="104"/>
    <x v="0"/>
    <s v="CK-31"/>
    <s v="WEST VANCOUVER ISLAND-SOUTH_FA_0.x"/>
    <s v="M"/>
    <s v="H"/>
    <n v="104"/>
    <s v="Robertson Creek H"/>
    <n v="104"/>
    <s v="Robertson Cr"/>
    <s v="SWVI"/>
    <s v="S"/>
    <x v="1"/>
    <s v="185825"/>
    <n v="0"/>
    <x v="874"/>
    <n v="2007"/>
    <s v="20070528"/>
    <s v="20070602"/>
    <n v="72"/>
    <n v="4.24"/>
    <m/>
    <s v="CWT"/>
    <s v="P"/>
    <x v="0"/>
    <s v="Y"/>
    <s v="Y"/>
    <s v="Y"/>
    <m/>
    <s v="AD Clip"/>
    <n v="25156"/>
    <s v=""/>
    <n v="683944"/>
    <n v="2"/>
    <n v="29195"/>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2"/>
    <m/>
    <n v="0.98"/>
    <m/>
    <n v="0"/>
    <n v="0"/>
    <n v="0"/>
    <n v="1"/>
    <n v="1"/>
    <n v="3.9751947845444425E-5"/>
    <n v="0"/>
  </r>
  <r>
    <n v="25"/>
    <n v="104"/>
    <s v="Robertson Cr"/>
    <s v="OPS"/>
    <s v="124"/>
    <s v="Chinook"/>
    <s v="3"/>
    <x v="0"/>
    <x v="4"/>
    <n v="104"/>
    <x v="0"/>
    <s v="CK-31"/>
    <s v="WEST VANCOUVER ISLAND-SOUTH_FA_0.x"/>
    <s v="M"/>
    <s v="H"/>
    <n v="104"/>
    <s v="Robertson Creek H"/>
    <n v="104"/>
    <s v="Robertson Cr"/>
    <s v="SWVI"/>
    <s v="S"/>
    <x v="1"/>
    <s v="185825"/>
    <n v="0"/>
    <x v="874"/>
    <n v="2007"/>
    <s v="20070528"/>
    <s v="20070602"/>
    <n v="72"/>
    <n v="4.24"/>
    <m/>
    <s v="CWT"/>
    <s v="P"/>
    <x v="0"/>
    <s v="Y"/>
    <s v="Y"/>
    <s v="Y"/>
    <m/>
    <s v="AD Clip"/>
    <n v="25156"/>
    <s v=""/>
    <n v="683944"/>
    <n v="3"/>
    <n v="29195"/>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000000000000002"/>
    <m/>
    <n v="0.83"/>
    <m/>
    <n v="0"/>
    <n v="0"/>
    <n v="0"/>
    <n v="3.03"/>
    <n v="3.0300000000000002"/>
    <n v="1.2044840197169662E-4"/>
    <n v="0"/>
  </r>
  <r>
    <n v="25"/>
    <n v="104"/>
    <s v="Robertson Cr"/>
    <s v="OPS"/>
    <s v="124"/>
    <s v="Chinook"/>
    <s v="3"/>
    <x v="0"/>
    <x v="4"/>
    <n v="104"/>
    <x v="0"/>
    <s v="CK-31"/>
    <s v="WEST VANCOUVER ISLAND-SOUTH_FA_0.x"/>
    <s v="M"/>
    <s v="H"/>
    <n v="104"/>
    <s v="Robertson Creek H"/>
    <n v="104"/>
    <s v="Robertson Cr"/>
    <s v="SWVI"/>
    <s v="S"/>
    <x v="1"/>
    <s v="185825"/>
    <n v="0"/>
    <x v="874"/>
    <n v="2007"/>
    <s v="20070528"/>
    <s v="20070602"/>
    <n v="72"/>
    <n v="4.24"/>
    <m/>
    <s v="CWT"/>
    <s v="P"/>
    <x v="0"/>
    <s v="Y"/>
    <s v="Y"/>
    <s v="Y"/>
    <m/>
    <s v="AD Clip"/>
    <n v="25156"/>
    <s v=""/>
    <n v="683944"/>
    <n v="4"/>
    <n v="29195"/>
    <n v="2010"/>
    <m/>
    <m/>
    <m/>
    <m/>
    <m/>
    <m/>
    <m/>
    <m/>
    <m/>
    <m/>
    <m/>
    <m/>
    <m/>
    <m/>
    <m/>
    <n v="2.5299999999999998"/>
    <m/>
    <m/>
    <m/>
    <m/>
    <m/>
    <m/>
    <m/>
    <m/>
    <m/>
    <m/>
    <m/>
    <m/>
    <m/>
    <m/>
    <m/>
    <m/>
    <m/>
    <m/>
    <m/>
    <m/>
    <m/>
    <m/>
    <m/>
    <m/>
    <m/>
    <m/>
    <m/>
    <m/>
    <m/>
    <m/>
    <m/>
    <m/>
    <m/>
    <m/>
    <m/>
    <m/>
    <m/>
    <m/>
    <m/>
    <m/>
    <m/>
    <m/>
    <m/>
    <m/>
    <m/>
    <m/>
    <m/>
    <m/>
    <m/>
    <m/>
    <m/>
    <m/>
    <m/>
    <m/>
    <m/>
    <m/>
    <m/>
    <m/>
    <m/>
    <m/>
    <m/>
    <m/>
    <m/>
    <m/>
    <m/>
    <m/>
    <m/>
    <m/>
    <m/>
    <m/>
    <m/>
    <m/>
    <m/>
    <m/>
    <m/>
    <m/>
    <m/>
    <m/>
    <m/>
    <m/>
    <m/>
    <m/>
    <m/>
    <m/>
    <m/>
    <m/>
    <m/>
    <m/>
    <m/>
    <m/>
    <m/>
    <m/>
    <m/>
    <m/>
    <m/>
    <m/>
    <m/>
    <m/>
    <m/>
    <m/>
    <m/>
    <m/>
    <m/>
    <m/>
    <m/>
    <m/>
    <m/>
    <m/>
    <m/>
    <m/>
    <m/>
    <m/>
    <m/>
    <m/>
    <m/>
    <m/>
    <m/>
    <n v="17.36"/>
    <m/>
    <m/>
    <m/>
    <m/>
    <m/>
    <m/>
    <m/>
    <m/>
    <m/>
    <m/>
    <m/>
    <m/>
    <m/>
    <m/>
    <m/>
    <m/>
    <m/>
    <m/>
    <m/>
    <m/>
    <m/>
    <m/>
    <m/>
    <m/>
    <m/>
    <n v="11.12"/>
    <m/>
    <m/>
    <m/>
    <m/>
    <n v="1.1599999999999999"/>
    <m/>
    <n v="1.85"/>
    <n v="0.39"/>
    <n v="19.89"/>
    <n v="11.12"/>
    <n v="31.01"/>
    <n v="3.4"/>
    <n v="34.409999999999997"/>
    <n v="1.3678645253617425E-3"/>
    <n v="0.90119151409474008"/>
  </r>
  <r>
    <n v="25"/>
    <n v="104"/>
    <s v="Robertson Cr"/>
    <s v="OPS"/>
    <s v="124"/>
    <s v="Chinook"/>
    <s v="3"/>
    <x v="0"/>
    <x v="4"/>
    <n v="104"/>
    <x v="0"/>
    <s v="CK-31"/>
    <s v="WEST VANCOUVER ISLAND-SOUTH_FA_0.x"/>
    <s v="M"/>
    <s v="H"/>
    <n v="104"/>
    <s v="Robertson Creek H"/>
    <n v="104"/>
    <s v="Robertson Cr"/>
    <s v="SWVI"/>
    <s v="S"/>
    <x v="1"/>
    <s v="185825"/>
    <n v="0"/>
    <x v="874"/>
    <n v="2007"/>
    <s v="20070528"/>
    <s v="20070602"/>
    <n v="72"/>
    <n v="4.24"/>
    <m/>
    <s v="CWT"/>
    <s v="P"/>
    <x v="0"/>
    <s v="Y"/>
    <s v="Y"/>
    <s v="Y"/>
    <m/>
    <s v="AD Clip"/>
    <n v="25156"/>
    <n v="25156"/>
    <n v="683944"/>
    <n v="5"/>
    <n v="29195"/>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4.57"/>
    <m/>
    <m/>
    <n v="0"/>
    <n v="0"/>
    <n v="0"/>
    <n v="5.57"/>
    <n v="5.57"/>
    <n v="2.2141834949912547E-4"/>
    <n v="0"/>
  </r>
  <r>
    <n v="25"/>
    <n v="104"/>
    <s v="Robertson Cr"/>
    <s v="OPS"/>
    <s v="124"/>
    <s v="Chinook"/>
    <s v="3"/>
    <x v="0"/>
    <x v="4"/>
    <n v="104"/>
    <x v="0"/>
    <s v="CK-31"/>
    <s v="WEST VANCOUVER ISLAND-SOUTH_FA_0.x"/>
    <s v="M"/>
    <s v="H"/>
    <n v="104"/>
    <s v="Robertson Creek H"/>
    <n v="104"/>
    <s v="Robertson Cr"/>
    <s v="SWVI"/>
    <s v="S"/>
    <x v="1"/>
    <s v="185826"/>
    <n v="0"/>
    <x v="875"/>
    <n v="2007"/>
    <s v="20070528"/>
    <s v="20070602"/>
    <n v="73"/>
    <n v="5.17"/>
    <m/>
    <s v="CWT"/>
    <s v="P"/>
    <x v="0"/>
    <s v="Y"/>
    <s v="Y"/>
    <s v="Y"/>
    <m/>
    <s v="AD Clip"/>
    <n v="25233"/>
    <s v=""/>
    <n v="704600"/>
    <n v="2"/>
    <n v="29217"/>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2"/>
    <m/>
    <n v="0.98"/>
    <m/>
    <n v="0"/>
    <n v="0"/>
    <n v="0"/>
    <n v="1"/>
    <n v="1"/>
    <n v="3.9630642412713512E-5"/>
    <n v="0"/>
  </r>
  <r>
    <n v="25"/>
    <n v="104"/>
    <s v="Robertson Cr"/>
    <s v="OPS"/>
    <s v="124"/>
    <s v="Chinook"/>
    <s v="3"/>
    <x v="0"/>
    <x v="4"/>
    <n v="104"/>
    <x v="0"/>
    <s v="CK-31"/>
    <s v="WEST VANCOUVER ISLAND-SOUTH_FA_0.x"/>
    <s v="M"/>
    <s v="H"/>
    <n v="104"/>
    <s v="Robertson Creek H"/>
    <n v="104"/>
    <s v="Robertson Cr"/>
    <s v="SWVI"/>
    <s v="S"/>
    <x v="1"/>
    <s v="185826"/>
    <n v="0"/>
    <x v="875"/>
    <n v="2007"/>
    <s v="20070528"/>
    <s v="20070602"/>
    <n v="73"/>
    <n v="5.17"/>
    <m/>
    <s v="CWT"/>
    <s v="P"/>
    <x v="0"/>
    <s v="Y"/>
    <s v="Y"/>
    <s v="Y"/>
    <m/>
    <s v="AD Clip"/>
    <n v="25233"/>
    <s v=""/>
    <n v="704600"/>
    <n v="3"/>
    <n v="29217"/>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14"/>
    <m/>
    <n v="1.94"/>
    <m/>
    <n v="0"/>
    <n v="0"/>
    <n v="0"/>
    <n v="7.08"/>
    <n v="7.08"/>
    <n v="2.8058494828201168E-4"/>
    <n v="0"/>
  </r>
  <r>
    <n v="25"/>
    <n v="104"/>
    <s v="Robertson Cr"/>
    <s v="OPS"/>
    <s v="124"/>
    <s v="Chinook"/>
    <s v="3"/>
    <x v="0"/>
    <x v="4"/>
    <n v="104"/>
    <x v="0"/>
    <s v="CK-31"/>
    <s v="WEST VANCOUVER ISLAND-SOUTH_FA_0.x"/>
    <s v="M"/>
    <s v="H"/>
    <n v="104"/>
    <s v="Robertson Creek H"/>
    <n v="104"/>
    <s v="Robertson Cr"/>
    <s v="SWVI"/>
    <s v="S"/>
    <x v="1"/>
    <s v="185826"/>
    <n v="0"/>
    <x v="875"/>
    <n v="2007"/>
    <s v="20070528"/>
    <s v="20070602"/>
    <n v="73"/>
    <n v="5.17"/>
    <m/>
    <s v="CWT"/>
    <s v="P"/>
    <x v="0"/>
    <s v="Y"/>
    <s v="Y"/>
    <s v="Y"/>
    <m/>
    <s v="AD Clip"/>
    <n v="25233"/>
    <s v=""/>
    <n v="704600"/>
    <n v="4"/>
    <n v="29217"/>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93"/>
    <m/>
    <m/>
    <m/>
    <m/>
    <n v="9.24"/>
    <n v="15.98"/>
    <n v="2.77"/>
    <n v="1.84"/>
    <n v="0"/>
    <n v="21.93"/>
    <n v="21.93"/>
    <n v="29.83"/>
    <n v="51.760000000000012"/>
    <n v="2.0512820512820517E-3"/>
    <n v="0.42368624420401846"/>
  </r>
  <r>
    <n v="25"/>
    <n v="104"/>
    <s v="Robertson Cr"/>
    <s v="OPS"/>
    <s v="124"/>
    <s v="Chinook"/>
    <s v="3"/>
    <x v="0"/>
    <x v="4"/>
    <n v="104"/>
    <x v="0"/>
    <s v="CK-31"/>
    <s v="WEST VANCOUVER ISLAND-SOUTH_FA_0.x"/>
    <s v="M"/>
    <s v="H"/>
    <n v="104"/>
    <s v="Robertson Creek H"/>
    <n v="104"/>
    <s v="Robertson Cr"/>
    <s v="SWVI"/>
    <s v="S"/>
    <x v="1"/>
    <s v="185826"/>
    <n v="0"/>
    <x v="875"/>
    <n v="2007"/>
    <s v="20070528"/>
    <s v="20070602"/>
    <n v="73"/>
    <n v="5.17"/>
    <m/>
    <s v="CWT"/>
    <s v="P"/>
    <x v="0"/>
    <s v="Y"/>
    <s v="Y"/>
    <s v="Y"/>
    <m/>
    <s v="AD Clip"/>
    <n v="25233"/>
    <n v="25233"/>
    <n v="704600"/>
    <n v="5"/>
    <n v="29217"/>
    <n v="2011"/>
    <m/>
    <m/>
    <m/>
    <m/>
    <m/>
    <m/>
    <m/>
    <m/>
    <m/>
    <m/>
    <m/>
    <m/>
    <m/>
    <m/>
    <m/>
    <m/>
    <m/>
    <m/>
    <m/>
    <m/>
    <m/>
    <m/>
    <m/>
    <m/>
    <m/>
    <m/>
    <m/>
    <m/>
    <m/>
    <m/>
    <m/>
    <m/>
    <m/>
    <m/>
    <m/>
    <m/>
    <m/>
    <m/>
    <m/>
    <m/>
    <m/>
    <m/>
    <m/>
    <m/>
    <m/>
    <m/>
    <m/>
    <m/>
    <m/>
    <m/>
    <m/>
    <m/>
    <m/>
    <m/>
    <m/>
    <m/>
    <m/>
    <m/>
    <m/>
    <m/>
    <m/>
    <m/>
    <m/>
    <m/>
    <m/>
    <m/>
    <m/>
    <m/>
    <m/>
    <m/>
    <m/>
    <m/>
    <m/>
    <m/>
    <m/>
    <m/>
    <m/>
    <m/>
    <m/>
    <m/>
    <m/>
    <m/>
    <m/>
    <m/>
    <m/>
    <m/>
    <m/>
    <n v="7.35"/>
    <m/>
    <m/>
    <m/>
    <m/>
    <m/>
    <m/>
    <m/>
    <m/>
    <m/>
    <m/>
    <m/>
    <m/>
    <m/>
    <m/>
    <m/>
    <m/>
    <m/>
    <n v="5.36"/>
    <m/>
    <m/>
    <m/>
    <m/>
    <m/>
    <m/>
    <m/>
    <m/>
    <m/>
    <m/>
    <m/>
    <m/>
    <m/>
    <m/>
    <m/>
    <m/>
    <m/>
    <m/>
    <m/>
    <m/>
    <m/>
    <m/>
    <m/>
    <m/>
    <m/>
    <m/>
    <m/>
    <m/>
    <m/>
    <m/>
    <m/>
    <m/>
    <m/>
    <m/>
    <m/>
    <m/>
    <m/>
    <m/>
    <m/>
    <m/>
    <m/>
    <m/>
    <m/>
    <m/>
    <m/>
    <m/>
    <m/>
    <m/>
    <m/>
    <m/>
    <m/>
    <m/>
    <m/>
    <m/>
    <m/>
    <m/>
    <m/>
    <m/>
    <n v="2"/>
    <m/>
    <m/>
    <m/>
    <n v="12.71"/>
    <n v="0"/>
    <n v="12.71"/>
    <n v="2"/>
    <n v="14.71"/>
    <n v="5.8296674989101579E-4"/>
    <n v="0.86403806934058469"/>
  </r>
  <r>
    <n v="25"/>
    <n v="104"/>
    <s v="Robertson Cr"/>
    <s v="OPS"/>
    <s v="124"/>
    <s v="Chinook"/>
    <s v="3"/>
    <x v="0"/>
    <x v="4"/>
    <n v="104"/>
    <x v="0"/>
    <s v="CK-31"/>
    <s v="WEST VANCOUVER ISLAND-SOUTH_FA_0.x"/>
    <s v="M"/>
    <s v="H"/>
    <n v="104"/>
    <s v="Robertson Creek H"/>
    <n v="104"/>
    <s v="Robertson Cr"/>
    <s v="SWVI"/>
    <s v="S"/>
    <x v="1"/>
    <s v="185827"/>
    <n v="0"/>
    <x v="876"/>
    <n v="2007"/>
    <s v="20070528"/>
    <s v="20070602"/>
    <n v="74"/>
    <n v="4.83"/>
    <m/>
    <s v="CWT"/>
    <s v="P"/>
    <x v="0"/>
    <s v="Y"/>
    <s v="Y"/>
    <s v="Y"/>
    <m/>
    <s v="AD Clip"/>
    <n v="25200"/>
    <s v=""/>
    <n v="701189"/>
    <n v="2"/>
    <n v="29219"/>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2"/>
    <m/>
    <n v="0.98"/>
    <m/>
    <n v="0"/>
    <n v="0"/>
    <n v="0"/>
    <n v="1"/>
    <n v="1"/>
    <n v="3.9682539682539683E-5"/>
    <n v="0"/>
  </r>
  <r>
    <n v="25"/>
    <n v="104"/>
    <s v="Robertson Cr"/>
    <s v="OPS"/>
    <s v="124"/>
    <s v="Chinook"/>
    <s v="3"/>
    <x v="0"/>
    <x v="4"/>
    <n v="104"/>
    <x v="0"/>
    <s v="CK-31"/>
    <s v="WEST VANCOUVER ISLAND-SOUTH_FA_0.x"/>
    <s v="M"/>
    <s v="H"/>
    <n v="104"/>
    <s v="Robertson Creek H"/>
    <n v="104"/>
    <s v="Robertson Cr"/>
    <s v="SWVI"/>
    <s v="S"/>
    <x v="1"/>
    <s v="185827"/>
    <n v="0"/>
    <x v="876"/>
    <n v="2007"/>
    <s v="20070528"/>
    <s v="20070602"/>
    <n v="74"/>
    <n v="4.83"/>
    <m/>
    <s v="CWT"/>
    <s v="P"/>
    <x v="0"/>
    <s v="Y"/>
    <s v="Y"/>
    <s v="Y"/>
    <m/>
    <s v="AD Clip"/>
    <n v="25200"/>
    <s v=""/>
    <n v="701189"/>
    <n v="3"/>
    <n v="29219"/>
    <n v="2009"/>
    <m/>
    <m/>
    <m/>
    <m/>
    <m/>
    <m/>
    <m/>
    <m/>
    <m/>
    <m/>
    <m/>
    <m/>
    <m/>
    <m/>
    <m/>
    <n v="3.5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000000000000002"/>
    <m/>
    <n v="0.83"/>
    <m/>
    <n v="3.54"/>
    <n v="0"/>
    <n v="3.54"/>
    <n v="3.03"/>
    <n v="6.57"/>
    <n v="2.6071428571428572E-4"/>
    <n v="0.53881278538812782"/>
  </r>
  <r>
    <n v="25"/>
    <n v="104"/>
    <s v="Robertson Cr"/>
    <s v="OPS"/>
    <s v="124"/>
    <s v="Chinook"/>
    <s v="3"/>
    <x v="0"/>
    <x v="4"/>
    <n v="104"/>
    <x v="0"/>
    <s v="CK-31"/>
    <s v="WEST VANCOUVER ISLAND-SOUTH_FA_0.x"/>
    <s v="M"/>
    <s v="H"/>
    <n v="104"/>
    <s v="Robertson Creek H"/>
    <n v="104"/>
    <s v="Robertson Cr"/>
    <s v="SWVI"/>
    <s v="S"/>
    <x v="1"/>
    <s v="185827"/>
    <n v="0"/>
    <x v="876"/>
    <n v="2007"/>
    <s v="20070528"/>
    <s v="20070602"/>
    <n v="74"/>
    <n v="4.83"/>
    <m/>
    <s v="CWT"/>
    <s v="P"/>
    <x v="0"/>
    <s v="Y"/>
    <s v="Y"/>
    <s v="Y"/>
    <m/>
    <s v="AD Clip"/>
    <n v="25200"/>
    <s v=""/>
    <n v="701189"/>
    <n v="4"/>
    <n v="29219"/>
    <n v="2010"/>
    <m/>
    <m/>
    <m/>
    <m/>
    <m/>
    <m/>
    <m/>
    <m/>
    <m/>
    <m/>
    <m/>
    <m/>
    <m/>
    <m/>
    <m/>
    <n v="2.529999999999999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05"/>
    <m/>
    <m/>
    <m/>
    <m/>
    <n v="1.56"/>
    <m/>
    <n v="6.46"/>
    <n v="1.05"/>
    <n v="2.5299999999999998"/>
    <n v="22.05"/>
    <n v="24.58"/>
    <n v="9.07"/>
    <n v="33.65"/>
    <n v="1.3353174603174603E-3"/>
    <n v="0.7304606240713224"/>
  </r>
  <r>
    <n v="25"/>
    <n v="104"/>
    <s v="Robertson Cr"/>
    <s v="OPS"/>
    <s v="124"/>
    <s v="Chinook"/>
    <s v="3"/>
    <x v="0"/>
    <x v="4"/>
    <n v="104"/>
    <x v="0"/>
    <s v="CK-31"/>
    <s v="WEST VANCOUVER ISLAND-SOUTH_FA_0.x"/>
    <s v="M"/>
    <s v="H"/>
    <n v="104"/>
    <s v="Robertson Creek H"/>
    <n v="104"/>
    <s v="Robertson Cr"/>
    <s v="SWVI"/>
    <s v="S"/>
    <x v="1"/>
    <s v="185827"/>
    <n v="0"/>
    <x v="876"/>
    <n v="2007"/>
    <s v="20070528"/>
    <s v="20070602"/>
    <n v="74"/>
    <n v="4.83"/>
    <m/>
    <s v="CWT"/>
    <s v="P"/>
    <x v="0"/>
    <s v="Y"/>
    <s v="Y"/>
    <s v="Y"/>
    <m/>
    <s v="AD Clip"/>
    <n v="25200"/>
    <n v="25200"/>
    <n v="701189"/>
    <n v="5"/>
    <n v="29219"/>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n v="0"/>
    <n v="0"/>
    <n v="0"/>
    <n v="1"/>
    <n v="1"/>
    <n v="3.9682539682539683E-5"/>
    <n v="0"/>
  </r>
  <r>
    <n v="25"/>
    <n v="104"/>
    <s v="Robertson Cr"/>
    <s v="OPS"/>
    <s v="124"/>
    <s v="Chinook"/>
    <s v="3"/>
    <x v="0"/>
    <x v="4"/>
    <n v="104"/>
    <x v="0"/>
    <s v="CK-31"/>
    <s v="WEST VANCOUVER ISLAND-SOUTH_FA_0.x"/>
    <s v="M"/>
    <s v="H"/>
    <n v="104"/>
    <s v="Robertson Creek H"/>
    <n v="104"/>
    <s v="Robertson Cr"/>
    <s v="SWVI"/>
    <s v="S"/>
    <x v="1"/>
    <s v="185828"/>
    <n v="0"/>
    <x v="877"/>
    <n v="2007"/>
    <s v="20070528"/>
    <s v="20070602"/>
    <n v="73"/>
    <n v="4.6100000000000003"/>
    <m/>
    <s v="CWT"/>
    <s v="P"/>
    <x v="0"/>
    <s v="Y"/>
    <s v="Y"/>
    <s v="Y"/>
    <m/>
    <s v="AD Clip"/>
    <n v="25241"/>
    <s v=""/>
    <n v="1186961"/>
    <n v="3"/>
    <n v="29202"/>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7"/>
    <n v="9.7799999999999994"/>
    <n v="0.55000000000000004"/>
    <m/>
    <n v="0"/>
    <n v="0"/>
    <n v="0"/>
    <n v="11.8"/>
    <n v="11.8"/>
    <n v="4.6749336397131655E-4"/>
    <n v="0"/>
  </r>
  <r>
    <n v="25"/>
    <n v="104"/>
    <s v="Robertson Cr"/>
    <s v="OPS"/>
    <s v="124"/>
    <s v="Chinook"/>
    <s v="3"/>
    <x v="0"/>
    <x v="4"/>
    <n v="104"/>
    <x v="0"/>
    <s v="CK-31"/>
    <s v="WEST VANCOUVER ISLAND-SOUTH_FA_0.x"/>
    <s v="M"/>
    <s v="H"/>
    <n v="104"/>
    <s v="Robertson Creek H"/>
    <n v="104"/>
    <s v="Robertson Cr"/>
    <s v="SWVI"/>
    <s v="S"/>
    <x v="1"/>
    <s v="185828"/>
    <n v="0"/>
    <x v="877"/>
    <n v="2007"/>
    <s v="20070528"/>
    <s v="20070602"/>
    <n v="73"/>
    <n v="4.6100000000000003"/>
    <m/>
    <s v="CWT"/>
    <s v="P"/>
    <x v="0"/>
    <s v="Y"/>
    <s v="Y"/>
    <s v="Y"/>
    <m/>
    <s v="AD Clip"/>
    <n v="25241"/>
    <s v=""/>
    <n v="1186961"/>
    <n v="4"/>
    <n v="29202"/>
    <n v="2010"/>
    <m/>
    <m/>
    <m/>
    <m/>
    <m/>
    <m/>
    <m/>
    <m/>
    <m/>
    <m/>
    <m/>
    <m/>
    <m/>
    <m/>
    <m/>
    <n v="2.5299999999999998"/>
    <m/>
    <m/>
    <m/>
    <m/>
    <m/>
    <m/>
    <m/>
    <m/>
    <m/>
    <m/>
    <m/>
    <m/>
    <m/>
    <m/>
    <m/>
    <m/>
    <m/>
    <m/>
    <n v="6.42"/>
    <m/>
    <m/>
    <m/>
    <m/>
    <m/>
    <m/>
    <m/>
    <m/>
    <m/>
    <m/>
    <m/>
    <m/>
    <m/>
    <m/>
    <m/>
    <m/>
    <m/>
    <m/>
    <m/>
    <m/>
    <m/>
    <m/>
    <m/>
    <m/>
    <m/>
    <m/>
    <m/>
    <m/>
    <m/>
    <m/>
    <m/>
    <m/>
    <m/>
    <m/>
    <m/>
    <m/>
    <m/>
    <m/>
    <m/>
    <m/>
    <m/>
    <m/>
    <m/>
    <m/>
    <m/>
    <m/>
    <m/>
    <m/>
    <m/>
    <m/>
    <m/>
    <m/>
    <m/>
    <m/>
    <m/>
    <m/>
    <m/>
    <m/>
    <m/>
    <m/>
    <m/>
    <m/>
    <m/>
    <m/>
    <m/>
    <m/>
    <m/>
    <m/>
    <m/>
    <m/>
    <m/>
    <m/>
    <m/>
    <m/>
    <m/>
    <m/>
    <m/>
    <m/>
    <m/>
    <m/>
    <m/>
    <m/>
    <m/>
    <m/>
    <m/>
    <m/>
    <m/>
    <m/>
    <m/>
    <m/>
    <m/>
    <m/>
    <m/>
    <m/>
    <m/>
    <m/>
    <m/>
    <m/>
    <m/>
    <m/>
    <m/>
    <m/>
    <m/>
    <m/>
    <m/>
    <m/>
    <m/>
    <m/>
    <m/>
    <m/>
    <m/>
    <m/>
    <m/>
    <m/>
    <m/>
    <m/>
    <m/>
    <m/>
    <m/>
    <m/>
    <m/>
    <m/>
    <m/>
    <m/>
    <n v="1.33"/>
    <m/>
    <m/>
    <m/>
    <m/>
    <n v="2"/>
    <n v="10.65"/>
    <m/>
    <n v="0.39"/>
    <n v="8.9499999999999993"/>
    <n v="1.33"/>
    <n v="10.28"/>
    <n v="13.04"/>
    <n v="23.32"/>
    <n v="9.2389366506873735E-4"/>
    <n v="0.44082332761578041"/>
  </r>
  <r>
    <n v="25"/>
    <n v="104"/>
    <s v="Robertson Cr"/>
    <s v="OPS"/>
    <s v="124"/>
    <s v="Chinook"/>
    <s v="3"/>
    <x v="0"/>
    <x v="4"/>
    <n v="104"/>
    <x v="0"/>
    <s v="CK-31"/>
    <s v="WEST VANCOUVER ISLAND-SOUTH_FA_0.x"/>
    <s v="M"/>
    <s v="H"/>
    <n v="104"/>
    <s v="Robertson Creek H"/>
    <n v="104"/>
    <s v="Robertson Cr"/>
    <s v="SWVI"/>
    <s v="S"/>
    <x v="1"/>
    <s v="185828"/>
    <n v="0"/>
    <x v="877"/>
    <n v="2007"/>
    <s v="20070528"/>
    <s v="20070602"/>
    <n v="73"/>
    <n v="4.6100000000000003"/>
    <m/>
    <s v="CWT"/>
    <s v="P"/>
    <x v="0"/>
    <s v="Y"/>
    <s v="Y"/>
    <s v="Y"/>
    <m/>
    <s v="AD Clip"/>
    <n v="25241"/>
    <n v="25241"/>
    <n v="1186961"/>
    <n v="5"/>
    <n v="29202"/>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9"/>
    <m/>
    <m/>
    <m/>
    <m/>
    <n v="1"/>
    <m/>
    <m/>
    <m/>
    <n v="0"/>
    <n v="1.99"/>
    <n v="1.99"/>
    <n v="1"/>
    <n v="2.99"/>
    <n v="1.1845806426052851E-4"/>
    <n v="0.66555183946488294"/>
  </r>
  <r>
    <n v="25"/>
    <n v="104"/>
    <s v="Robertson Cr"/>
    <s v="OPS"/>
    <s v="124"/>
    <s v="Chinook"/>
    <s v="3"/>
    <x v="0"/>
    <x v="5"/>
    <n v="104"/>
    <x v="0"/>
    <s v="CK-31"/>
    <s v="WEST VANCOUVER ISLAND-SOUTH_FA_0.x"/>
    <s v="M"/>
    <s v="H"/>
    <n v="104"/>
    <s v="Robertson Creek H"/>
    <n v="104"/>
    <s v="Robertson Cr"/>
    <s v="SWVI"/>
    <s v="S"/>
    <x v="1"/>
    <s v="186134"/>
    <n v="0"/>
    <x v="878"/>
    <n v="2008"/>
    <s v="20080526"/>
    <s v="20080601"/>
    <n v="78"/>
    <n v="5.45"/>
    <s v="ALSO SEE TAGCODES 1863-05,06,03,04,02,43,44,01."/>
    <s v="CWT"/>
    <s v="P"/>
    <x v="0"/>
    <s v="Y"/>
    <s v="Y"/>
    <s v="Y"/>
    <m/>
    <s v="AD Clip"/>
    <n v="15105"/>
    <s v=""/>
    <n v="388540"/>
    <n v="2"/>
    <n v="29224"/>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1"/>
    <n v="18.559999999999999"/>
    <n v="1.79"/>
    <m/>
    <n v="0"/>
    <n v="0"/>
    <n v="0"/>
    <n v="20.56"/>
    <n v="20.56"/>
    <n v="1.3611386957960939E-3"/>
    <n v="0"/>
  </r>
  <r>
    <n v="25"/>
    <n v="104"/>
    <s v="Robertson Cr"/>
    <s v="OPS"/>
    <s v="124"/>
    <s v="Chinook"/>
    <s v="3"/>
    <x v="0"/>
    <x v="5"/>
    <n v="104"/>
    <x v="0"/>
    <s v="CK-31"/>
    <s v="WEST VANCOUVER ISLAND-SOUTH_FA_0.x"/>
    <s v="M"/>
    <s v="H"/>
    <n v="104"/>
    <s v="Robertson Creek H"/>
    <n v="104"/>
    <s v="Robertson Cr"/>
    <s v="SWVI"/>
    <s v="S"/>
    <x v="1"/>
    <s v="186134"/>
    <n v="0"/>
    <x v="878"/>
    <n v="2008"/>
    <s v="20080526"/>
    <s v="20080601"/>
    <n v="78"/>
    <n v="5.45"/>
    <s v="ALSO SEE TAGCODES 1863-05,06,03,04,02,43,44,01."/>
    <s v="CWT"/>
    <s v="P"/>
    <x v="0"/>
    <s v="Y"/>
    <s v="Y"/>
    <s v="Y"/>
    <m/>
    <s v="AD Clip"/>
    <n v="15105"/>
    <s v=""/>
    <n v="388540"/>
    <n v="3"/>
    <n v="29224"/>
    <n v="2010"/>
    <m/>
    <m/>
    <m/>
    <m/>
    <m/>
    <m/>
    <m/>
    <m/>
    <m/>
    <m/>
    <m/>
    <m/>
    <m/>
    <m/>
    <m/>
    <m/>
    <m/>
    <m/>
    <m/>
    <m/>
    <m/>
    <m/>
    <m/>
    <m/>
    <m/>
    <m/>
    <m/>
    <m/>
    <m/>
    <m/>
    <m/>
    <m/>
    <m/>
    <m/>
    <m/>
    <m/>
    <m/>
    <m/>
    <m/>
    <m/>
    <m/>
    <m/>
    <m/>
    <m/>
    <m/>
    <m/>
    <m/>
    <m/>
    <m/>
    <m/>
    <m/>
    <m/>
    <m/>
    <m/>
    <m/>
    <m/>
    <m/>
    <m/>
    <m/>
    <m/>
    <m/>
    <m/>
    <m/>
    <m/>
    <m/>
    <m/>
    <m/>
    <m/>
    <m/>
    <m/>
    <m/>
    <m/>
    <n v="2.77"/>
    <m/>
    <m/>
    <m/>
    <m/>
    <m/>
    <m/>
    <m/>
    <m/>
    <n v="3.65"/>
    <m/>
    <m/>
    <m/>
    <m/>
    <m/>
    <m/>
    <m/>
    <m/>
    <m/>
    <m/>
    <m/>
    <m/>
    <m/>
    <m/>
    <m/>
    <m/>
    <m/>
    <m/>
    <m/>
    <n v="6.12"/>
    <m/>
    <m/>
    <m/>
    <m/>
    <m/>
    <m/>
    <m/>
    <m/>
    <m/>
    <m/>
    <m/>
    <m/>
    <m/>
    <m/>
    <m/>
    <m/>
    <m/>
    <m/>
    <m/>
    <m/>
    <m/>
    <m/>
    <m/>
    <m/>
    <m/>
    <m/>
    <m/>
    <m/>
    <m/>
    <m/>
    <m/>
    <m/>
    <m/>
    <m/>
    <m/>
    <m/>
    <m/>
    <m/>
    <m/>
    <m/>
    <m/>
    <m/>
    <m/>
    <m/>
    <m/>
    <m/>
    <m/>
    <m/>
    <m/>
    <m/>
    <m/>
    <m/>
    <m/>
    <m/>
    <m/>
    <m/>
    <m/>
    <n v="2.15"/>
    <m/>
    <m/>
    <m/>
    <m/>
    <n v="4.0599999999999996"/>
    <m/>
    <n v="47.06"/>
    <n v="6.72"/>
    <n v="12.54"/>
    <n v="2.15"/>
    <n v="14.69"/>
    <n v="57.84"/>
    <n v="72.53"/>
    <n v="4.801721284342933E-3"/>
    <n v="0.20253688129050046"/>
  </r>
  <r>
    <n v="25"/>
    <n v="104"/>
    <s v="Robertson Cr"/>
    <s v="OPS"/>
    <s v="124"/>
    <s v="Chinook"/>
    <s v="3"/>
    <x v="0"/>
    <x v="5"/>
    <n v="104"/>
    <x v="0"/>
    <s v="CK-31"/>
    <s v="WEST VANCOUVER ISLAND-SOUTH_FA_0.x"/>
    <s v="M"/>
    <s v="H"/>
    <n v="104"/>
    <s v="Robertson Creek H"/>
    <n v="104"/>
    <s v="Robertson Cr"/>
    <s v="SWVI"/>
    <s v="S"/>
    <x v="1"/>
    <s v="186134"/>
    <n v="0"/>
    <x v="878"/>
    <n v="2008"/>
    <s v="20080526"/>
    <s v="20080601"/>
    <n v="78"/>
    <n v="5.45"/>
    <s v="ALSO SEE TAGCODES 1863-05,06,03,04,02,43,44,01."/>
    <s v="CWT"/>
    <s v="P"/>
    <x v="0"/>
    <s v="Y"/>
    <s v="Y"/>
    <s v="Y"/>
    <m/>
    <s v="AD Clip"/>
    <n v="15105"/>
    <s v=""/>
    <n v="388540"/>
    <n v="4"/>
    <n v="29224"/>
    <n v="2011"/>
    <m/>
    <m/>
    <m/>
    <m/>
    <m/>
    <m/>
    <m/>
    <m/>
    <m/>
    <m/>
    <m/>
    <m/>
    <m/>
    <m/>
    <m/>
    <n v="4.1100000000000003"/>
    <m/>
    <m/>
    <m/>
    <m/>
    <m/>
    <m/>
    <m/>
    <m/>
    <m/>
    <m/>
    <m/>
    <m/>
    <m/>
    <m/>
    <m/>
    <m/>
    <m/>
    <m/>
    <n v="6.2"/>
    <m/>
    <m/>
    <m/>
    <m/>
    <m/>
    <m/>
    <m/>
    <m/>
    <m/>
    <n v="4.53"/>
    <m/>
    <m/>
    <m/>
    <m/>
    <m/>
    <m/>
    <m/>
    <m/>
    <m/>
    <n v="11.38"/>
    <m/>
    <m/>
    <m/>
    <m/>
    <m/>
    <m/>
    <m/>
    <m/>
    <m/>
    <m/>
    <m/>
    <m/>
    <m/>
    <m/>
    <m/>
    <m/>
    <m/>
    <m/>
    <m/>
    <m/>
    <n v="4.97"/>
    <m/>
    <m/>
    <m/>
    <m/>
    <m/>
    <n v="22.05"/>
    <m/>
    <m/>
    <m/>
    <m/>
    <n v="32.5"/>
    <n v="22.05"/>
    <m/>
    <m/>
    <m/>
    <m/>
    <m/>
    <m/>
    <m/>
    <m/>
    <m/>
    <m/>
    <m/>
    <m/>
    <m/>
    <m/>
    <m/>
    <n v="4.53"/>
    <m/>
    <m/>
    <m/>
    <m/>
    <m/>
    <m/>
    <m/>
    <m/>
    <m/>
    <m/>
    <m/>
    <m/>
    <m/>
    <m/>
    <m/>
    <m/>
    <m/>
    <m/>
    <m/>
    <m/>
    <m/>
    <m/>
    <m/>
    <m/>
    <m/>
    <m/>
    <m/>
    <m/>
    <m/>
    <m/>
    <m/>
    <m/>
    <m/>
    <m/>
    <n v="19.72"/>
    <m/>
    <m/>
    <m/>
    <m/>
    <m/>
    <m/>
    <m/>
    <m/>
    <m/>
    <n v="19.72"/>
    <m/>
    <m/>
    <m/>
    <m/>
    <m/>
    <m/>
    <m/>
    <m/>
    <m/>
    <m/>
    <n v="36.17"/>
    <m/>
    <m/>
    <m/>
    <m/>
    <n v="8.7200000000000006"/>
    <n v="4.57"/>
    <n v="6.27"/>
    <m/>
    <n v="151.76"/>
    <n v="36.17"/>
    <n v="187.93"/>
    <n v="19.559999999999999"/>
    <n v="207.49"/>
    <n v="1.3736511089043365E-2"/>
    <n v="0.90573039664562149"/>
  </r>
  <r>
    <n v="25"/>
    <n v="104"/>
    <s v="Robertson Cr"/>
    <s v="OPS"/>
    <s v="124"/>
    <s v="Chinook"/>
    <s v="3"/>
    <x v="0"/>
    <x v="5"/>
    <n v="104"/>
    <x v="0"/>
    <s v="CK-31"/>
    <s v="WEST VANCOUVER ISLAND-SOUTH_FA_0.x"/>
    <s v="M"/>
    <s v="H"/>
    <n v="104"/>
    <s v="Robertson Creek H"/>
    <n v="104"/>
    <s v="Robertson Cr"/>
    <s v="SWVI"/>
    <s v="S"/>
    <x v="1"/>
    <s v="186134"/>
    <n v="0"/>
    <x v="878"/>
    <n v="2008"/>
    <s v="20080526"/>
    <s v="20080601"/>
    <n v="78"/>
    <n v="5.45"/>
    <s v="ALSO SEE TAGCODES 1863-05,06,03,04,02,43,44,01."/>
    <s v="CWT"/>
    <s v="P"/>
    <x v="0"/>
    <s v="Y"/>
    <s v="Y"/>
    <s v="Y"/>
    <m/>
    <s v="AD Clip"/>
    <n v="15105"/>
    <n v="15105"/>
    <n v="388540"/>
    <n v="5"/>
    <n v="29224"/>
    <n v="2012"/>
    <m/>
    <m/>
    <m/>
    <m/>
    <m/>
    <m/>
    <m/>
    <m/>
    <m/>
    <m/>
    <m/>
    <m/>
    <m/>
    <m/>
    <m/>
    <m/>
    <n v="2.63"/>
    <m/>
    <m/>
    <m/>
    <m/>
    <m/>
    <m/>
    <m/>
    <m/>
    <m/>
    <m/>
    <m/>
    <m/>
    <m/>
    <m/>
    <m/>
    <m/>
    <m/>
    <m/>
    <m/>
    <m/>
    <m/>
    <m/>
    <m/>
    <m/>
    <m/>
    <m/>
    <m/>
    <m/>
    <m/>
    <m/>
    <m/>
    <m/>
    <m/>
    <m/>
    <m/>
    <m/>
    <m/>
    <m/>
    <m/>
    <m/>
    <m/>
    <m/>
    <m/>
    <m/>
    <m/>
    <m/>
    <m/>
    <m/>
    <m/>
    <m/>
    <m/>
    <m/>
    <m/>
    <m/>
    <m/>
    <m/>
    <m/>
    <m/>
    <m/>
    <m/>
    <m/>
    <m/>
    <m/>
    <m/>
    <m/>
    <m/>
    <m/>
    <m/>
    <m/>
    <n v="48.72"/>
    <n v="58.95"/>
    <m/>
    <m/>
    <m/>
    <m/>
    <m/>
    <m/>
    <m/>
    <m/>
    <m/>
    <m/>
    <m/>
    <m/>
    <m/>
    <m/>
    <m/>
    <m/>
    <m/>
    <m/>
    <m/>
    <m/>
    <m/>
    <m/>
    <m/>
    <m/>
    <m/>
    <m/>
    <m/>
    <m/>
    <m/>
    <m/>
    <m/>
    <m/>
    <m/>
    <m/>
    <m/>
    <m/>
    <m/>
    <m/>
    <m/>
    <m/>
    <m/>
    <m/>
    <m/>
    <m/>
    <m/>
    <m/>
    <m/>
    <m/>
    <m/>
    <m/>
    <m/>
    <m/>
    <m/>
    <m/>
    <m/>
    <m/>
    <m/>
    <m/>
    <m/>
    <m/>
    <m/>
    <m/>
    <m/>
    <n v="1.97"/>
    <m/>
    <m/>
    <m/>
    <m/>
    <m/>
    <m/>
    <m/>
    <n v="6.76"/>
    <m/>
    <m/>
    <m/>
    <m/>
    <n v="4.04"/>
    <n v="6.17"/>
    <m/>
    <m/>
    <n v="112.27"/>
    <n v="6.76"/>
    <n v="119.03"/>
    <n v="10.210000000000001"/>
    <n v="129.24"/>
    <n v="8.556107249255214E-3"/>
    <n v="0.92099969049829766"/>
  </r>
  <r>
    <n v="25"/>
    <n v="104"/>
    <s v="Robertson Cr"/>
    <s v="OPS"/>
    <s v="124"/>
    <s v="Chinook"/>
    <s v="3"/>
    <x v="0"/>
    <x v="5"/>
    <n v="104"/>
    <x v="0"/>
    <s v="CK-31"/>
    <s v="WEST VANCOUVER ISLAND-SOUTH_FA_0.x"/>
    <s v="M"/>
    <s v="H"/>
    <n v="104"/>
    <s v="Robertson Creek H"/>
    <n v="104"/>
    <s v="Robertson Cr"/>
    <s v="SWVI"/>
    <s v="S"/>
    <x v="1"/>
    <s v="186301"/>
    <n v="0"/>
    <x v="879"/>
    <n v="2008"/>
    <s v="20080526"/>
    <s v="20080601"/>
    <n v="78"/>
    <n v="5.45"/>
    <s v="ALSO SEE TAGCODES 1863-05,06,03,04,02,43,44 &amp; 186134."/>
    <s v="CWT"/>
    <s v="P"/>
    <x v="0"/>
    <s v="Y"/>
    <s v="Y"/>
    <s v="Y"/>
    <m/>
    <s v="AD Clip"/>
    <n v="25161"/>
    <s v=""/>
    <n v="647207"/>
    <n v="2"/>
    <n v="29223"/>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1"/>
    <m/>
    <n v="1.79"/>
    <m/>
    <n v="0"/>
    <n v="0"/>
    <n v="0"/>
    <n v="2"/>
    <n v="2"/>
    <n v="7.9488096657525539E-5"/>
    <n v="0"/>
  </r>
  <r>
    <n v="25"/>
    <n v="104"/>
    <s v="Robertson Cr"/>
    <s v="OPS"/>
    <s v="124"/>
    <s v="Chinook"/>
    <s v="3"/>
    <x v="0"/>
    <x v="5"/>
    <n v="104"/>
    <x v="0"/>
    <s v="CK-31"/>
    <s v="WEST VANCOUVER ISLAND-SOUTH_FA_0.x"/>
    <s v="M"/>
    <s v="H"/>
    <n v="104"/>
    <s v="Robertson Creek H"/>
    <n v="104"/>
    <s v="Robertson Cr"/>
    <s v="SWVI"/>
    <s v="S"/>
    <x v="1"/>
    <s v="186301"/>
    <n v="0"/>
    <x v="879"/>
    <n v="2008"/>
    <s v="20080526"/>
    <s v="20080601"/>
    <n v="78"/>
    <n v="5.45"/>
    <s v="ALSO SEE TAGCODES 1863-05,06,03,04,02,43,44 &amp; 186134."/>
    <s v="CWT"/>
    <s v="P"/>
    <x v="0"/>
    <s v="Y"/>
    <s v="Y"/>
    <s v="Y"/>
    <m/>
    <s v="AD Clip"/>
    <n v="25161"/>
    <s v=""/>
    <n v="647207"/>
    <n v="3"/>
    <n v="29223"/>
    <n v="2010"/>
    <m/>
    <m/>
    <m/>
    <m/>
    <m/>
    <m/>
    <m/>
    <m/>
    <m/>
    <m/>
    <m/>
    <m/>
    <m/>
    <m/>
    <m/>
    <m/>
    <n v="2.77"/>
    <m/>
    <m/>
    <m/>
    <m/>
    <m/>
    <m/>
    <m/>
    <m/>
    <m/>
    <m/>
    <m/>
    <m/>
    <m/>
    <m/>
    <m/>
    <m/>
    <m/>
    <m/>
    <m/>
    <m/>
    <m/>
    <m/>
    <m/>
    <m/>
    <n v="3.06"/>
    <m/>
    <m/>
    <m/>
    <m/>
    <m/>
    <m/>
    <m/>
    <m/>
    <m/>
    <m/>
    <m/>
    <m/>
    <m/>
    <m/>
    <m/>
    <m/>
    <m/>
    <m/>
    <m/>
    <m/>
    <m/>
    <m/>
    <m/>
    <m/>
    <m/>
    <m/>
    <m/>
    <m/>
    <m/>
    <n v="2.5299999999999998"/>
    <m/>
    <m/>
    <m/>
    <n v="5.5"/>
    <m/>
    <m/>
    <m/>
    <m/>
    <m/>
    <n v="10.95"/>
    <m/>
    <m/>
    <m/>
    <m/>
    <m/>
    <n v="3.65"/>
    <m/>
    <m/>
    <m/>
    <m/>
    <m/>
    <m/>
    <m/>
    <m/>
    <m/>
    <m/>
    <m/>
    <m/>
    <m/>
    <m/>
    <m/>
    <m/>
    <m/>
    <m/>
    <m/>
    <m/>
    <m/>
    <m/>
    <m/>
    <m/>
    <m/>
    <m/>
    <m/>
    <m/>
    <m/>
    <m/>
    <m/>
    <m/>
    <m/>
    <m/>
    <m/>
    <m/>
    <m/>
    <m/>
    <m/>
    <m/>
    <m/>
    <m/>
    <m/>
    <m/>
    <m/>
    <n v="8.4499999999999993"/>
    <m/>
    <m/>
    <m/>
    <m/>
    <m/>
    <m/>
    <m/>
    <m/>
    <m/>
    <m/>
    <m/>
    <m/>
    <m/>
    <m/>
    <m/>
    <m/>
    <m/>
    <m/>
    <n v="3.63"/>
    <m/>
    <m/>
    <m/>
    <m/>
    <m/>
    <m/>
    <n v="7.7"/>
    <m/>
    <m/>
    <m/>
    <m/>
    <n v="9.81"/>
    <n v="21.31"/>
    <n v="67.36"/>
    <n v="10.41"/>
    <n v="40.54"/>
    <n v="7.7"/>
    <n v="48.24"/>
    <n v="108.89"/>
    <n v="157.13000000000002"/>
    <n v="6.2449823138984945E-3"/>
    <n v="0.30700693693120346"/>
  </r>
  <r>
    <n v="25"/>
    <n v="104"/>
    <s v="Robertson Cr"/>
    <s v="OPS"/>
    <s v="124"/>
    <s v="Chinook"/>
    <s v="3"/>
    <x v="0"/>
    <x v="5"/>
    <n v="104"/>
    <x v="0"/>
    <s v="CK-31"/>
    <s v="WEST VANCOUVER ISLAND-SOUTH_FA_0.x"/>
    <s v="M"/>
    <s v="H"/>
    <n v="104"/>
    <s v="Robertson Creek H"/>
    <n v="104"/>
    <s v="Robertson Cr"/>
    <s v="SWVI"/>
    <s v="S"/>
    <x v="1"/>
    <s v="186301"/>
    <n v="0"/>
    <x v="879"/>
    <n v="2008"/>
    <s v="20080526"/>
    <s v="20080601"/>
    <n v="78"/>
    <n v="5.45"/>
    <s v="ALSO SEE TAGCODES 1863-05,06,03,04,02,43,44 &amp; 186134."/>
    <s v="CWT"/>
    <s v="P"/>
    <x v="0"/>
    <s v="Y"/>
    <s v="Y"/>
    <s v="Y"/>
    <m/>
    <s v="AD Clip"/>
    <n v="25161"/>
    <s v=""/>
    <n v="647207"/>
    <n v="4"/>
    <n v="29223"/>
    <n v="2011"/>
    <m/>
    <m/>
    <m/>
    <m/>
    <m/>
    <m/>
    <m/>
    <m/>
    <m/>
    <m/>
    <m/>
    <m/>
    <m/>
    <m/>
    <m/>
    <n v="6.21"/>
    <n v="11.85"/>
    <m/>
    <m/>
    <m/>
    <m/>
    <m/>
    <m/>
    <m/>
    <m/>
    <m/>
    <m/>
    <m/>
    <m/>
    <m/>
    <m/>
    <m/>
    <m/>
    <m/>
    <m/>
    <m/>
    <m/>
    <m/>
    <m/>
    <m/>
    <m/>
    <n v="9.06"/>
    <m/>
    <m/>
    <m/>
    <m/>
    <n v="4.53"/>
    <m/>
    <m/>
    <m/>
    <m/>
    <m/>
    <m/>
    <m/>
    <m/>
    <m/>
    <m/>
    <m/>
    <m/>
    <m/>
    <m/>
    <m/>
    <m/>
    <m/>
    <m/>
    <m/>
    <m/>
    <m/>
    <m/>
    <m/>
    <m/>
    <n v="4.13"/>
    <m/>
    <m/>
    <m/>
    <n v="4.97"/>
    <m/>
    <m/>
    <m/>
    <m/>
    <m/>
    <n v="22.05"/>
    <m/>
    <m/>
    <m/>
    <m/>
    <n v="54.51"/>
    <n v="44.1"/>
    <n v="7.35"/>
    <m/>
    <m/>
    <m/>
    <m/>
    <m/>
    <m/>
    <m/>
    <m/>
    <m/>
    <m/>
    <m/>
    <m/>
    <m/>
    <m/>
    <m/>
    <m/>
    <m/>
    <m/>
    <m/>
    <m/>
    <m/>
    <m/>
    <m/>
    <m/>
    <m/>
    <m/>
    <m/>
    <m/>
    <m/>
    <m/>
    <m/>
    <m/>
    <m/>
    <m/>
    <m/>
    <m/>
    <m/>
    <m/>
    <m/>
    <m/>
    <m/>
    <m/>
    <m/>
    <m/>
    <n v="13.82"/>
    <m/>
    <m/>
    <m/>
    <m/>
    <n v="9.86"/>
    <m/>
    <m/>
    <m/>
    <m/>
    <m/>
    <m/>
    <m/>
    <m/>
    <m/>
    <m/>
    <m/>
    <m/>
    <m/>
    <m/>
    <m/>
    <m/>
    <m/>
    <m/>
    <m/>
    <m/>
    <n v="58.8"/>
    <m/>
    <m/>
    <m/>
    <m/>
    <n v="22.17"/>
    <n v="25.58"/>
    <n v="18.809999999999999"/>
    <m/>
    <n v="192.44"/>
    <n v="58.8"/>
    <n v="251.24"/>
    <n v="66.56"/>
    <n v="317.79999999999995"/>
    <n v="1.2630658558880806E-2"/>
    <n v="0.79056010069225946"/>
  </r>
  <r>
    <n v="25"/>
    <n v="104"/>
    <s v="Robertson Cr"/>
    <s v="OPS"/>
    <s v="124"/>
    <s v="Chinook"/>
    <s v="3"/>
    <x v="0"/>
    <x v="5"/>
    <n v="104"/>
    <x v="0"/>
    <s v="CK-31"/>
    <s v="WEST VANCOUVER ISLAND-SOUTH_FA_0.x"/>
    <s v="M"/>
    <s v="H"/>
    <n v="104"/>
    <s v="Robertson Creek H"/>
    <n v="104"/>
    <s v="Robertson Cr"/>
    <s v="SWVI"/>
    <s v="S"/>
    <x v="1"/>
    <s v="186301"/>
    <n v="0"/>
    <x v="879"/>
    <n v="2008"/>
    <s v="20080526"/>
    <s v="20080601"/>
    <n v="78"/>
    <n v="5.45"/>
    <s v="ALSO SEE TAGCODES 1863-05,06,03,04,02,43,44 &amp; 186134."/>
    <s v="CWT"/>
    <s v="P"/>
    <x v="0"/>
    <s v="Y"/>
    <s v="Y"/>
    <s v="Y"/>
    <m/>
    <s v="AD Clip"/>
    <n v="25161"/>
    <s v=""/>
    <n v="647207"/>
    <n v="5"/>
    <n v="29223"/>
    <n v="2012"/>
    <m/>
    <m/>
    <m/>
    <m/>
    <m/>
    <m/>
    <m/>
    <m/>
    <m/>
    <m/>
    <m/>
    <m/>
    <m/>
    <m/>
    <m/>
    <m/>
    <m/>
    <m/>
    <m/>
    <m/>
    <m/>
    <m/>
    <m/>
    <m/>
    <m/>
    <m/>
    <m/>
    <m/>
    <m/>
    <m/>
    <m/>
    <m/>
    <m/>
    <m/>
    <n v="4.75"/>
    <m/>
    <m/>
    <m/>
    <m/>
    <m/>
    <m/>
    <n v="2.91"/>
    <m/>
    <m/>
    <m/>
    <m/>
    <m/>
    <m/>
    <m/>
    <m/>
    <m/>
    <m/>
    <m/>
    <m/>
    <m/>
    <m/>
    <m/>
    <m/>
    <m/>
    <m/>
    <m/>
    <m/>
    <m/>
    <m/>
    <m/>
    <m/>
    <m/>
    <m/>
    <m/>
    <m/>
    <m/>
    <m/>
    <n v="2.63"/>
    <m/>
    <m/>
    <m/>
    <m/>
    <m/>
    <m/>
    <m/>
    <m/>
    <n v="23.58"/>
    <m/>
    <m/>
    <m/>
    <m/>
    <m/>
    <n v="11.79"/>
    <m/>
    <m/>
    <m/>
    <m/>
    <m/>
    <m/>
    <m/>
    <m/>
    <m/>
    <m/>
    <m/>
    <m/>
    <m/>
    <m/>
    <m/>
    <m/>
    <m/>
    <m/>
    <m/>
    <m/>
    <m/>
    <m/>
    <m/>
    <m/>
    <m/>
    <m/>
    <m/>
    <m/>
    <m/>
    <m/>
    <m/>
    <m/>
    <m/>
    <m/>
    <m/>
    <m/>
    <m/>
    <m/>
    <m/>
    <m/>
    <m/>
    <m/>
    <m/>
    <m/>
    <m/>
    <m/>
    <m/>
    <m/>
    <m/>
    <m/>
    <m/>
    <m/>
    <m/>
    <m/>
    <m/>
    <m/>
    <m/>
    <m/>
    <m/>
    <m/>
    <m/>
    <m/>
    <m/>
    <n v="1.97"/>
    <m/>
    <m/>
    <m/>
    <m/>
    <m/>
    <m/>
    <m/>
    <n v="18.64"/>
    <m/>
    <m/>
    <m/>
    <m/>
    <n v="6.02"/>
    <n v="6.17"/>
    <m/>
    <m/>
    <n v="47.63"/>
    <n v="18.64"/>
    <n v="66.27"/>
    <n v="12.19"/>
    <n v="78.459999999999994"/>
    <n v="3.1183180318747265E-3"/>
    <n v="0.84463420851389248"/>
  </r>
  <r>
    <n v="25"/>
    <n v="104"/>
    <s v="Robertson Cr"/>
    <s v="OPS"/>
    <s v="124"/>
    <s v="Chinook"/>
    <s v="3"/>
    <x v="0"/>
    <x v="5"/>
    <n v="104"/>
    <x v="0"/>
    <s v="CK-31"/>
    <s v="WEST VANCOUVER ISLAND-SOUTH_FA_0.x"/>
    <s v="M"/>
    <s v="H"/>
    <n v="104"/>
    <s v="Robertson Creek H"/>
    <n v="104"/>
    <s v="Robertson Cr"/>
    <s v="SWVI"/>
    <s v="S"/>
    <x v="1"/>
    <s v="186301"/>
    <n v="0"/>
    <x v="879"/>
    <n v="2008"/>
    <s v="20080526"/>
    <s v="20080601"/>
    <n v="78"/>
    <n v="5.45"/>
    <s v="ALSO SEE TAGCODES 1863-05,06,03,04,02,43,44 &amp; 186134."/>
    <s v="CWT"/>
    <s v="P"/>
    <x v="0"/>
    <s v="Y"/>
    <s v="Y"/>
    <s v="Y"/>
    <m/>
    <s v="AD Clip"/>
    <n v="25161"/>
    <n v="25161"/>
    <n v="647207"/>
    <n v="6"/>
    <n v="29223"/>
    <n v="2013"/>
    <m/>
    <m/>
    <m/>
    <m/>
    <m/>
    <m/>
    <m/>
    <m/>
    <m/>
    <m/>
    <m/>
    <m/>
    <m/>
    <m/>
    <m/>
    <m/>
    <n v="3.0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2"/>
    <n v="0"/>
    <n v="3.02"/>
    <n v="0"/>
    <n v="3.02"/>
    <n v="1.2002702595286356E-4"/>
    <n v="1"/>
  </r>
  <r>
    <n v="25"/>
    <n v="104"/>
    <s v="Robertson Cr"/>
    <s v="OPS"/>
    <s v="124"/>
    <s v="Chinook"/>
    <s v="3"/>
    <x v="0"/>
    <x v="5"/>
    <n v="104"/>
    <x v="0"/>
    <s v="CK-31"/>
    <s v="WEST VANCOUVER ISLAND-SOUTH_FA_0.x"/>
    <s v="M"/>
    <s v="H"/>
    <n v="104"/>
    <s v="Robertson Creek H"/>
    <n v="104"/>
    <s v="Robertson Cr"/>
    <s v="SWVI"/>
    <s v="S"/>
    <x v="1"/>
    <s v="186302"/>
    <n v="0"/>
    <x v="880"/>
    <n v="2008"/>
    <s v="20080526"/>
    <s v="20080601"/>
    <n v="74"/>
    <n v="5.09"/>
    <s v="ALSO SEE TAGCODES 1863-05,06,03,04,43,44,01 &amp; 186134."/>
    <s v="CWT"/>
    <s v="P"/>
    <x v="0"/>
    <s v="Y"/>
    <s v="Y"/>
    <s v="Y"/>
    <n v="4.993E-3"/>
    <s v="AD Clip"/>
    <n v="25108"/>
    <s v=""/>
    <n v="1101121"/>
    <n v="2"/>
    <n v="29222"/>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2"/>
    <m/>
    <n v="3.58"/>
    <m/>
    <n v="0"/>
    <n v="0"/>
    <n v="0"/>
    <n v="4"/>
    <n v="4"/>
    <n v="1.5931177314003505E-4"/>
    <n v="0"/>
  </r>
  <r>
    <n v="25"/>
    <n v="104"/>
    <s v="Robertson Cr"/>
    <s v="OPS"/>
    <s v="124"/>
    <s v="Chinook"/>
    <s v="3"/>
    <x v="0"/>
    <x v="5"/>
    <n v="104"/>
    <x v="0"/>
    <s v="CK-31"/>
    <s v="WEST VANCOUVER ISLAND-SOUTH_FA_0.x"/>
    <s v="M"/>
    <s v="H"/>
    <n v="104"/>
    <s v="Robertson Creek H"/>
    <n v="104"/>
    <s v="Robertson Cr"/>
    <s v="SWVI"/>
    <s v="S"/>
    <x v="1"/>
    <s v="186302"/>
    <n v="0"/>
    <x v="880"/>
    <n v="2008"/>
    <s v="20080526"/>
    <s v="20080601"/>
    <n v="74"/>
    <n v="5.09"/>
    <s v="ALSO SEE TAGCODES 1863-05,06,03,04,43,44,01 &amp; 186134."/>
    <s v="CWT"/>
    <s v="P"/>
    <x v="0"/>
    <s v="Y"/>
    <s v="Y"/>
    <s v="Y"/>
    <n v="4.993E-3"/>
    <s v="AD Clip"/>
    <n v="25108"/>
    <s v=""/>
    <n v="1101121"/>
    <n v="3"/>
    <n v="29222"/>
    <n v="2010"/>
    <m/>
    <m/>
    <n v="3.63"/>
    <m/>
    <m/>
    <m/>
    <m/>
    <m/>
    <m/>
    <m/>
    <m/>
    <m/>
    <m/>
    <m/>
    <m/>
    <m/>
    <n v="2.77"/>
    <m/>
    <m/>
    <m/>
    <m/>
    <m/>
    <m/>
    <m/>
    <m/>
    <m/>
    <m/>
    <m/>
    <m/>
    <m/>
    <m/>
    <m/>
    <m/>
    <m/>
    <m/>
    <m/>
    <m/>
    <m/>
    <m/>
    <m/>
    <m/>
    <m/>
    <m/>
    <m/>
    <m/>
    <m/>
    <m/>
    <m/>
    <m/>
    <m/>
    <m/>
    <m/>
    <m/>
    <m/>
    <m/>
    <m/>
    <m/>
    <m/>
    <m/>
    <m/>
    <m/>
    <m/>
    <m/>
    <m/>
    <m/>
    <m/>
    <m/>
    <m/>
    <m/>
    <m/>
    <n v="2.52"/>
    <m/>
    <m/>
    <m/>
    <m/>
    <m/>
    <m/>
    <m/>
    <m/>
    <m/>
    <m/>
    <n v="3.65"/>
    <m/>
    <m/>
    <m/>
    <m/>
    <m/>
    <m/>
    <m/>
    <m/>
    <m/>
    <m/>
    <m/>
    <m/>
    <m/>
    <m/>
    <m/>
    <m/>
    <m/>
    <m/>
    <m/>
    <m/>
    <m/>
    <m/>
    <m/>
    <m/>
    <m/>
    <m/>
    <m/>
    <m/>
    <m/>
    <m/>
    <m/>
    <m/>
    <m/>
    <m/>
    <m/>
    <m/>
    <m/>
    <m/>
    <m/>
    <m/>
    <m/>
    <m/>
    <m/>
    <m/>
    <m/>
    <m/>
    <m/>
    <m/>
    <m/>
    <m/>
    <m/>
    <m/>
    <m/>
    <m/>
    <m/>
    <m/>
    <m/>
    <m/>
    <m/>
    <m/>
    <m/>
    <m/>
    <m/>
    <m/>
    <m/>
    <m/>
    <m/>
    <m/>
    <m/>
    <m/>
    <m/>
    <m/>
    <m/>
    <m/>
    <m/>
    <m/>
    <m/>
    <m/>
    <m/>
    <m/>
    <m/>
    <m/>
    <n v="3.34"/>
    <n v="63.92"/>
    <n v="38.76"/>
    <n v="6.32"/>
    <n v="12.57"/>
    <n v="0"/>
    <n v="12.57"/>
    <n v="112.34"/>
    <n v="124.91"/>
    <n v="4.9749083957304442E-3"/>
    <n v="0.10063245536786487"/>
  </r>
  <r>
    <n v="25"/>
    <n v="104"/>
    <s v="Robertson Cr"/>
    <s v="OPS"/>
    <s v="124"/>
    <s v="Chinook"/>
    <s v="3"/>
    <x v="0"/>
    <x v="5"/>
    <n v="104"/>
    <x v="0"/>
    <s v="CK-31"/>
    <s v="WEST VANCOUVER ISLAND-SOUTH_FA_0.x"/>
    <s v="M"/>
    <s v="H"/>
    <n v="104"/>
    <s v="Robertson Creek H"/>
    <n v="104"/>
    <s v="Robertson Cr"/>
    <s v="SWVI"/>
    <s v="S"/>
    <x v="1"/>
    <s v="186302"/>
    <n v="0"/>
    <x v="880"/>
    <n v="2008"/>
    <s v="20080526"/>
    <s v="20080601"/>
    <n v="74"/>
    <n v="5.09"/>
    <s v="ALSO SEE TAGCODES 1863-05,06,03,04,43,44,01 &amp; 186134."/>
    <s v="CWT"/>
    <s v="P"/>
    <x v="0"/>
    <s v="Y"/>
    <s v="Y"/>
    <s v="Y"/>
    <n v="4.993E-3"/>
    <s v="AD Clip"/>
    <n v="25108"/>
    <s v=""/>
    <n v="1101121"/>
    <n v="4"/>
    <n v="29222"/>
    <n v="2011"/>
    <m/>
    <m/>
    <m/>
    <m/>
    <m/>
    <m/>
    <m/>
    <m/>
    <m/>
    <m/>
    <m/>
    <m/>
    <m/>
    <m/>
    <m/>
    <n v="6.19"/>
    <n v="15.8"/>
    <m/>
    <m/>
    <m/>
    <m/>
    <m/>
    <m/>
    <m/>
    <m/>
    <m/>
    <m/>
    <m/>
    <m/>
    <m/>
    <m/>
    <m/>
    <m/>
    <m/>
    <n v="6.03"/>
    <m/>
    <m/>
    <m/>
    <m/>
    <m/>
    <m/>
    <m/>
    <m/>
    <m/>
    <m/>
    <m/>
    <n v="4.53"/>
    <m/>
    <m/>
    <m/>
    <m/>
    <m/>
    <m/>
    <m/>
    <m/>
    <m/>
    <m/>
    <m/>
    <m/>
    <m/>
    <m/>
    <m/>
    <m/>
    <m/>
    <m/>
    <m/>
    <m/>
    <m/>
    <m/>
    <m/>
    <m/>
    <n v="4.13"/>
    <m/>
    <m/>
    <m/>
    <n v="4.97"/>
    <m/>
    <m/>
    <m/>
    <m/>
    <m/>
    <m/>
    <m/>
    <m/>
    <m/>
    <m/>
    <n v="19.5"/>
    <n v="29.6"/>
    <m/>
    <m/>
    <m/>
    <m/>
    <m/>
    <m/>
    <m/>
    <m/>
    <m/>
    <m/>
    <m/>
    <m/>
    <m/>
    <m/>
    <m/>
    <m/>
    <m/>
    <m/>
    <m/>
    <m/>
    <m/>
    <m/>
    <m/>
    <m/>
    <n v="9.06"/>
    <m/>
    <m/>
    <m/>
    <m/>
    <m/>
    <m/>
    <m/>
    <m/>
    <m/>
    <m/>
    <m/>
    <m/>
    <m/>
    <m/>
    <m/>
    <m/>
    <m/>
    <m/>
    <m/>
    <m/>
    <m/>
    <m/>
    <m/>
    <m/>
    <m/>
    <m/>
    <m/>
    <m/>
    <n v="9.86"/>
    <m/>
    <m/>
    <m/>
    <m/>
    <m/>
    <m/>
    <m/>
    <m/>
    <m/>
    <m/>
    <m/>
    <m/>
    <m/>
    <m/>
    <m/>
    <m/>
    <m/>
    <n v="43.44"/>
    <m/>
    <m/>
    <m/>
    <m/>
    <n v="20.9"/>
    <n v="34.729999999999997"/>
    <n v="10.09"/>
    <m/>
    <n v="109.67"/>
    <n v="43.44"/>
    <n v="153.11000000000001"/>
    <n v="65.72"/>
    <n v="218.83"/>
    <n v="8.7155488290584678E-3"/>
    <n v="0.69967554722844216"/>
  </r>
  <r>
    <n v="25"/>
    <n v="104"/>
    <s v="Robertson Cr"/>
    <s v="OPS"/>
    <s v="124"/>
    <s v="Chinook"/>
    <s v="3"/>
    <x v="0"/>
    <x v="5"/>
    <n v="104"/>
    <x v="0"/>
    <s v="CK-31"/>
    <s v="WEST VANCOUVER ISLAND-SOUTH_FA_0.x"/>
    <s v="M"/>
    <s v="H"/>
    <n v="104"/>
    <s v="Robertson Creek H"/>
    <n v="104"/>
    <s v="Robertson Cr"/>
    <s v="SWVI"/>
    <s v="S"/>
    <x v="1"/>
    <s v="186302"/>
    <n v="0"/>
    <x v="880"/>
    <n v="2008"/>
    <s v="20080526"/>
    <s v="20080601"/>
    <n v="74"/>
    <n v="5.09"/>
    <s v="ALSO SEE TAGCODES 1863-05,06,03,04,43,44,01 &amp; 186134."/>
    <s v="CWT"/>
    <s v="P"/>
    <x v="0"/>
    <s v="Y"/>
    <s v="Y"/>
    <s v="Y"/>
    <n v="4.993E-3"/>
    <s v="AD Clip"/>
    <n v="25108"/>
    <n v="25108"/>
    <n v="1101121"/>
    <n v="5"/>
    <n v="29222"/>
    <n v="2012"/>
    <m/>
    <m/>
    <m/>
    <m/>
    <m/>
    <m/>
    <m/>
    <m/>
    <m/>
    <m/>
    <m/>
    <m/>
    <m/>
    <m/>
    <m/>
    <m/>
    <m/>
    <m/>
    <m/>
    <m/>
    <m/>
    <m/>
    <m/>
    <m/>
    <m/>
    <m/>
    <m/>
    <m/>
    <m/>
    <m/>
    <m/>
    <m/>
    <m/>
    <m/>
    <n v="9.5"/>
    <m/>
    <m/>
    <m/>
    <m/>
    <m/>
    <m/>
    <m/>
    <m/>
    <m/>
    <m/>
    <m/>
    <m/>
    <m/>
    <m/>
    <m/>
    <m/>
    <m/>
    <m/>
    <m/>
    <m/>
    <m/>
    <m/>
    <m/>
    <m/>
    <m/>
    <m/>
    <m/>
    <m/>
    <m/>
    <m/>
    <m/>
    <m/>
    <m/>
    <m/>
    <m/>
    <m/>
    <m/>
    <m/>
    <m/>
    <m/>
    <m/>
    <m/>
    <m/>
    <m/>
    <m/>
    <m/>
    <n v="23.58"/>
    <m/>
    <m/>
    <m/>
    <m/>
    <n v="16.239999999999998"/>
    <n v="11.79"/>
    <m/>
    <m/>
    <m/>
    <m/>
    <m/>
    <m/>
    <m/>
    <m/>
    <m/>
    <m/>
    <m/>
    <m/>
    <m/>
    <m/>
    <m/>
    <m/>
    <m/>
    <m/>
    <m/>
    <m/>
    <m/>
    <m/>
    <m/>
    <m/>
    <m/>
    <m/>
    <m/>
    <m/>
    <m/>
    <m/>
    <m/>
    <m/>
    <m/>
    <m/>
    <m/>
    <m/>
    <m/>
    <m/>
    <m/>
    <m/>
    <m/>
    <m/>
    <m/>
    <m/>
    <m/>
    <m/>
    <m/>
    <m/>
    <m/>
    <m/>
    <m/>
    <m/>
    <m/>
    <n v="7.82"/>
    <m/>
    <m/>
    <m/>
    <m/>
    <m/>
    <m/>
    <m/>
    <m/>
    <m/>
    <n v="1.97"/>
    <m/>
    <m/>
    <m/>
    <m/>
    <m/>
    <m/>
    <m/>
    <n v="16.89"/>
    <m/>
    <m/>
    <m/>
    <m/>
    <n v="7.02"/>
    <m/>
    <m/>
    <m/>
    <n v="70.900000000000006"/>
    <n v="16.89"/>
    <n v="87.79"/>
    <n v="7.02"/>
    <n v="94.809999999999988"/>
    <n v="3.7760873028516804E-3"/>
    <n v="0.92595717751292073"/>
  </r>
  <r>
    <n v="25"/>
    <n v="104"/>
    <s v="Robertson Cr"/>
    <s v="OPS"/>
    <s v="124"/>
    <s v="Chinook"/>
    <s v="3"/>
    <x v="0"/>
    <x v="5"/>
    <n v="104"/>
    <x v="0"/>
    <s v="CK-31"/>
    <s v="WEST VANCOUVER ISLAND-SOUTH_FA_0.x"/>
    <s v="M"/>
    <s v="H"/>
    <n v="104"/>
    <s v="Robertson Creek H"/>
    <n v="104"/>
    <s v="Robertson Cr"/>
    <s v="SWVI"/>
    <s v="S"/>
    <x v="1"/>
    <s v="186303"/>
    <n v="0"/>
    <x v="881"/>
    <n v="2008"/>
    <s v="20080529"/>
    <s v="20080603"/>
    <n v="75"/>
    <n v="5.0999999999999996"/>
    <s v="ALSO SEE TAGCODES 1863-05,06,04,02,43,44,01 &amp; 186134."/>
    <s v="CWT"/>
    <s v="P"/>
    <x v="0"/>
    <s v="Y"/>
    <s v="Y"/>
    <s v="Y"/>
    <m/>
    <s v="AD Clip"/>
    <n v="25190"/>
    <s v=""/>
    <n v="668852"/>
    <n v="2"/>
    <n v="29221"/>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0.42"/>
    <n v="18.559999999999999"/>
    <n v="3.58"/>
    <m/>
    <n v="0"/>
    <n v="0"/>
    <n v="0"/>
    <n v="22.56"/>
    <n v="22.560000000000002"/>
    <n v="8.9559348947995242E-4"/>
    <n v="0"/>
  </r>
  <r>
    <n v="25"/>
    <n v="104"/>
    <s v="Robertson Cr"/>
    <s v="OPS"/>
    <s v="124"/>
    <s v="Chinook"/>
    <s v="3"/>
    <x v="0"/>
    <x v="5"/>
    <n v="104"/>
    <x v="0"/>
    <s v="CK-31"/>
    <s v="WEST VANCOUVER ISLAND-SOUTH_FA_0.x"/>
    <s v="M"/>
    <s v="H"/>
    <n v="104"/>
    <s v="Robertson Creek H"/>
    <n v="104"/>
    <s v="Robertson Cr"/>
    <s v="SWVI"/>
    <s v="S"/>
    <x v="1"/>
    <s v="186303"/>
    <n v="0"/>
    <x v="881"/>
    <n v="2008"/>
    <s v="20080529"/>
    <s v="20080603"/>
    <n v="75"/>
    <n v="5.0999999999999996"/>
    <s v="ALSO SEE TAGCODES 1863-05,06,04,02,43,44,01 &amp; 186134."/>
    <s v="CWT"/>
    <s v="P"/>
    <x v="0"/>
    <s v="Y"/>
    <s v="Y"/>
    <s v="Y"/>
    <m/>
    <s v="AD Clip"/>
    <n v="25190"/>
    <s v=""/>
    <n v="668852"/>
    <n v="3"/>
    <n v="29221"/>
    <n v="2010"/>
    <m/>
    <m/>
    <m/>
    <m/>
    <m/>
    <m/>
    <m/>
    <m/>
    <m/>
    <m/>
    <m/>
    <m/>
    <m/>
    <m/>
    <m/>
    <m/>
    <n v="5.54"/>
    <m/>
    <m/>
    <m/>
    <m/>
    <m/>
    <m/>
    <m/>
    <m/>
    <m/>
    <m/>
    <m/>
    <m/>
    <m/>
    <m/>
    <m/>
    <m/>
    <m/>
    <m/>
    <m/>
    <m/>
    <m/>
    <m/>
    <m/>
    <m/>
    <m/>
    <m/>
    <m/>
    <n v="3.06"/>
    <m/>
    <m/>
    <m/>
    <m/>
    <m/>
    <m/>
    <m/>
    <m/>
    <m/>
    <m/>
    <m/>
    <m/>
    <m/>
    <m/>
    <m/>
    <m/>
    <m/>
    <m/>
    <m/>
    <m/>
    <m/>
    <m/>
    <m/>
    <m/>
    <m/>
    <m/>
    <n v="2.5299999999999998"/>
    <m/>
    <m/>
    <m/>
    <m/>
    <m/>
    <m/>
    <m/>
    <m/>
    <m/>
    <n v="3.65"/>
    <m/>
    <m/>
    <m/>
    <m/>
    <m/>
    <m/>
    <m/>
    <m/>
    <m/>
    <m/>
    <m/>
    <m/>
    <m/>
    <m/>
    <m/>
    <m/>
    <m/>
    <m/>
    <m/>
    <m/>
    <m/>
    <m/>
    <m/>
    <m/>
    <m/>
    <m/>
    <m/>
    <m/>
    <m/>
    <m/>
    <m/>
    <m/>
    <m/>
    <m/>
    <m/>
    <m/>
    <m/>
    <m/>
    <m/>
    <m/>
    <m/>
    <m/>
    <m/>
    <m/>
    <m/>
    <m/>
    <m/>
    <m/>
    <m/>
    <m/>
    <m/>
    <m/>
    <m/>
    <m/>
    <m/>
    <m/>
    <m/>
    <m/>
    <m/>
    <m/>
    <m/>
    <m/>
    <m/>
    <m/>
    <m/>
    <m/>
    <m/>
    <m/>
    <m/>
    <m/>
    <m/>
    <m/>
    <m/>
    <m/>
    <m/>
    <m/>
    <m/>
    <n v="5.07"/>
    <m/>
    <m/>
    <m/>
    <m/>
    <n v="2.5499999999999998"/>
    <n v="31.97"/>
    <n v="29.53"/>
    <n v="4.74"/>
    <n v="14.78"/>
    <n v="5.07"/>
    <n v="19.850000000000001"/>
    <n v="68.790000000000006"/>
    <n v="88.64"/>
    <n v="3.518856689162366E-3"/>
    <n v="0.2239395306859206"/>
  </r>
  <r>
    <n v="25"/>
    <n v="104"/>
    <s v="Robertson Cr"/>
    <s v="OPS"/>
    <s v="124"/>
    <s v="Chinook"/>
    <s v="3"/>
    <x v="0"/>
    <x v="5"/>
    <n v="104"/>
    <x v="0"/>
    <s v="CK-31"/>
    <s v="WEST VANCOUVER ISLAND-SOUTH_FA_0.x"/>
    <s v="M"/>
    <s v="H"/>
    <n v="104"/>
    <s v="Robertson Creek H"/>
    <n v="104"/>
    <s v="Robertson Cr"/>
    <s v="SWVI"/>
    <s v="S"/>
    <x v="1"/>
    <s v="186303"/>
    <n v="0"/>
    <x v="881"/>
    <n v="2008"/>
    <s v="20080529"/>
    <s v="20080603"/>
    <n v="75"/>
    <n v="5.0999999999999996"/>
    <s v="ALSO SEE TAGCODES 1863-05,06,04,02,43,44,01 &amp; 186134."/>
    <s v="CWT"/>
    <s v="P"/>
    <x v="0"/>
    <s v="Y"/>
    <s v="Y"/>
    <s v="Y"/>
    <m/>
    <s v="AD Clip"/>
    <n v="25190"/>
    <s v=""/>
    <n v="668852"/>
    <n v="4"/>
    <n v="29221"/>
    <n v="2011"/>
    <m/>
    <m/>
    <m/>
    <m/>
    <m/>
    <m/>
    <m/>
    <m/>
    <m/>
    <m/>
    <m/>
    <m/>
    <m/>
    <m/>
    <m/>
    <n v="6.17"/>
    <n v="3.95"/>
    <m/>
    <m/>
    <m/>
    <m/>
    <m/>
    <m/>
    <m/>
    <m/>
    <m/>
    <m/>
    <m/>
    <m/>
    <m/>
    <m/>
    <m/>
    <m/>
    <m/>
    <n v="6.2"/>
    <m/>
    <m/>
    <m/>
    <m/>
    <m/>
    <m/>
    <m/>
    <m/>
    <m/>
    <m/>
    <m/>
    <m/>
    <m/>
    <m/>
    <m/>
    <m/>
    <m/>
    <m/>
    <m/>
    <m/>
    <m/>
    <m/>
    <m/>
    <m/>
    <m/>
    <m/>
    <m/>
    <m/>
    <m/>
    <m/>
    <m/>
    <m/>
    <m/>
    <m/>
    <m/>
    <m/>
    <m/>
    <m/>
    <m/>
    <m/>
    <m/>
    <m/>
    <m/>
    <m/>
    <m/>
    <m/>
    <n v="7.35"/>
    <m/>
    <m/>
    <m/>
    <m/>
    <n v="26"/>
    <n v="36.75"/>
    <m/>
    <m/>
    <m/>
    <m/>
    <m/>
    <m/>
    <m/>
    <m/>
    <m/>
    <m/>
    <m/>
    <m/>
    <m/>
    <m/>
    <m/>
    <m/>
    <m/>
    <m/>
    <m/>
    <m/>
    <m/>
    <m/>
    <m/>
    <m/>
    <m/>
    <m/>
    <m/>
    <m/>
    <m/>
    <m/>
    <m/>
    <m/>
    <m/>
    <m/>
    <m/>
    <m/>
    <m/>
    <m/>
    <m/>
    <m/>
    <m/>
    <m/>
    <m/>
    <m/>
    <m/>
    <m/>
    <m/>
    <m/>
    <m/>
    <m/>
    <m/>
    <m/>
    <m/>
    <n v="9.86"/>
    <m/>
    <m/>
    <m/>
    <m/>
    <m/>
    <m/>
    <m/>
    <m/>
    <m/>
    <m/>
    <m/>
    <m/>
    <m/>
    <m/>
    <m/>
    <m/>
    <m/>
    <n v="58.06"/>
    <m/>
    <m/>
    <m/>
    <m/>
    <n v="16.96"/>
    <n v="49.28"/>
    <n v="10.029999999999999"/>
    <m/>
    <n v="96.28"/>
    <n v="58.06"/>
    <n v="154.34"/>
    <n v="76.27"/>
    <n v="230.60999999999999"/>
    <n v="9.1548233425962685E-3"/>
    <n v="0.66926846190538147"/>
  </r>
  <r>
    <n v="25"/>
    <n v="104"/>
    <s v="Robertson Cr"/>
    <s v="OPS"/>
    <s v="124"/>
    <s v="Chinook"/>
    <s v="3"/>
    <x v="0"/>
    <x v="5"/>
    <n v="104"/>
    <x v="0"/>
    <s v="CK-31"/>
    <s v="WEST VANCOUVER ISLAND-SOUTH_FA_0.x"/>
    <s v="M"/>
    <s v="H"/>
    <n v="104"/>
    <s v="Robertson Creek H"/>
    <n v="104"/>
    <s v="Robertson Cr"/>
    <s v="SWVI"/>
    <s v="S"/>
    <x v="1"/>
    <s v="186303"/>
    <n v="0"/>
    <x v="881"/>
    <n v="2008"/>
    <s v="20080529"/>
    <s v="20080603"/>
    <n v="75"/>
    <n v="5.0999999999999996"/>
    <s v="ALSO SEE TAGCODES 1863-05,06,04,02,43,44,01 &amp; 186134."/>
    <s v="CWT"/>
    <s v="P"/>
    <x v="0"/>
    <s v="Y"/>
    <s v="Y"/>
    <s v="Y"/>
    <m/>
    <s v="AD Clip"/>
    <n v="25190"/>
    <n v="25190"/>
    <n v="668852"/>
    <n v="5"/>
    <n v="29221"/>
    <n v="2012"/>
    <m/>
    <m/>
    <m/>
    <m/>
    <m/>
    <m/>
    <m/>
    <m/>
    <m/>
    <m/>
    <m/>
    <m/>
    <m/>
    <m/>
    <m/>
    <n v="2.4900000000000002"/>
    <m/>
    <m/>
    <m/>
    <m/>
    <m/>
    <m/>
    <m/>
    <m/>
    <m/>
    <m/>
    <m/>
    <m/>
    <m/>
    <m/>
    <m/>
    <m/>
    <m/>
    <m/>
    <m/>
    <m/>
    <m/>
    <m/>
    <m/>
    <m/>
    <m/>
    <m/>
    <m/>
    <m/>
    <m/>
    <m/>
    <m/>
    <m/>
    <m/>
    <m/>
    <m/>
    <m/>
    <m/>
    <m/>
    <m/>
    <m/>
    <m/>
    <m/>
    <m/>
    <m/>
    <m/>
    <m/>
    <m/>
    <m/>
    <m/>
    <m/>
    <m/>
    <m/>
    <m/>
    <m/>
    <m/>
    <m/>
    <m/>
    <m/>
    <m/>
    <m/>
    <m/>
    <m/>
    <m/>
    <m/>
    <m/>
    <m/>
    <m/>
    <m/>
    <m/>
    <m/>
    <n v="16.239999999999998"/>
    <n v="23.58"/>
    <m/>
    <m/>
    <m/>
    <m/>
    <m/>
    <m/>
    <m/>
    <m/>
    <m/>
    <m/>
    <m/>
    <m/>
    <m/>
    <m/>
    <m/>
    <m/>
    <m/>
    <m/>
    <m/>
    <m/>
    <m/>
    <m/>
    <m/>
    <m/>
    <m/>
    <m/>
    <m/>
    <m/>
    <m/>
    <m/>
    <m/>
    <m/>
    <m/>
    <m/>
    <m/>
    <m/>
    <m/>
    <m/>
    <m/>
    <m/>
    <m/>
    <m/>
    <m/>
    <m/>
    <m/>
    <m/>
    <m/>
    <m/>
    <m/>
    <m/>
    <n v="7.82"/>
    <m/>
    <m/>
    <m/>
    <m/>
    <m/>
    <m/>
    <m/>
    <m/>
    <m/>
    <m/>
    <m/>
    <m/>
    <m/>
    <m/>
    <m/>
    <m/>
    <m/>
    <m/>
    <m/>
    <m/>
    <n v="10.34"/>
    <m/>
    <m/>
    <m/>
    <m/>
    <n v="4.04"/>
    <n v="22.59"/>
    <m/>
    <m/>
    <n v="50.13"/>
    <n v="10.34"/>
    <n v="60.47"/>
    <n v="26.63"/>
    <n v="87.100000000000009"/>
    <n v="3.4577213179833271E-3"/>
    <n v="0.69425947187141213"/>
  </r>
  <r>
    <n v="25"/>
    <n v="104"/>
    <s v="Robertson Cr"/>
    <s v="OPS"/>
    <s v="124"/>
    <s v="Chinook"/>
    <s v="3"/>
    <x v="0"/>
    <x v="5"/>
    <n v="104"/>
    <x v="0"/>
    <s v="CK-31"/>
    <s v="WEST VANCOUVER ISLAND-SOUTH_FA_0.x"/>
    <s v="M"/>
    <s v="H"/>
    <n v="104"/>
    <s v="Robertson Creek H"/>
    <n v="104"/>
    <s v="Robertson Cr"/>
    <s v="SWVI"/>
    <s v="S"/>
    <x v="1"/>
    <s v="186304"/>
    <n v="0"/>
    <x v="882"/>
    <n v="2008"/>
    <s v="20080529"/>
    <s v="20080603"/>
    <n v="75"/>
    <n v="5.0999999999999996"/>
    <s v="ALSO SEE TAGCODES 1863-05,06,03,02,43,44,01 &amp; 186134."/>
    <s v="CWT"/>
    <s v="P"/>
    <x v="0"/>
    <s v="Y"/>
    <s v="Y"/>
    <s v="Y"/>
    <m/>
    <s v="AD Clip"/>
    <n v="25083"/>
    <s v=""/>
    <n v="666011"/>
    <n v="2"/>
    <n v="29220"/>
    <n v="2009"/>
    <m/>
    <m/>
    <m/>
    <m/>
    <m/>
    <m/>
    <m/>
    <m/>
    <m/>
    <m/>
    <m/>
    <m/>
    <m/>
    <m/>
    <m/>
    <m/>
    <m/>
    <m/>
    <m/>
    <m/>
    <m/>
    <m/>
    <m/>
    <m/>
    <m/>
    <m/>
    <m/>
    <m/>
    <m/>
    <m/>
    <m/>
    <m/>
    <m/>
    <m/>
    <m/>
    <m/>
    <m/>
    <m/>
    <m/>
    <m/>
    <m/>
    <m/>
    <m/>
    <m/>
    <m/>
    <m/>
    <m/>
    <m/>
    <m/>
    <m/>
    <m/>
    <m/>
    <m/>
    <m/>
    <m/>
    <m/>
    <m/>
    <m/>
    <m/>
    <m/>
    <m/>
    <m/>
    <m/>
    <m/>
    <m/>
    <m/>
    <m/>
    <m/>
    <m/>
    <m/>
    <m/>
    <m/>
    <m/>
    <m/>
    <m/>
    <n v="9.7899999999999991"/>
    <m/>
    <m/>
    <m/>
    <m/>
    <m/>
    <m/>
    <m/>
    <m/>
    <m/>
    <m/>
    <m/>
    <m/>
    <m/>
    <m/>
    <m/>
    <m/>
    <m/>
    <m/>
    <m/>
    <m/>
    <m/>
    <m/>
    <m/>
    <m/>
    <m/>
    <m/>
    <m/>
    <m/>
    <m/>
    <m/>
    <m/>
    <m/>
    <m/>
    <m/>
    <m/>
    <m/>
    <m/>
    <m/>
    <m/>
    <m/>
    <m/>
    <m/>
    <m/>
    <m/>
    <m/>
    <m/>
    <m/>
    <m/>
    <m/>
    <m/>
    <m/>
    <m/>
    <m/>
    <m/>
    <m/>
    <m/>
    <m/>
    <m/>
    <m/>
    <m/>
    <m/>
    <m/>
    <m/>
    <m/>
    <m/>
    <m/>
    <m/>
    <m/>
    <m/>
    <m/>
    <m/>
    <m/>
    <m/>
    <m/>
    <m/>
    <m/>
    <m/>
    <m/>
    <m/>
    <m/>
    <m/>
    <m/>
    <m/>
    <m/>
    <m/>
    <m/>
    <m/>
    <m/>
    <m/>
    <m/>
    <m/>
    <m/>
    <n v="9.7899999999999991"/>
    <n v="0"/>
    <n v="9.7899999999999991"/>
    <n v="0"/>
    <n v="9.7899999999999991"/>
    <n v="3.903041900889048E-4"/>
    <n v="1"/>
  </r>
  <r>
    <n v="25"/>
    <n v="104"/>
    <s v="Robertson Cr"/>
    <s v="OPS"/>
    <s v="124"/>
    <s v="Chinook"/>
    <s v="3"/>
    <x v="0"/>
    <x v="5"/>
    <n v="104"/>
    <x v="0"/>
    <s v="CK-31"/>
    <s v="WEST VANCOUVER ISLAND-SOUTH_FA_0.x"/>
    <s v="M"/>
    <s v="H"/>
    <n v="104"/>
    <s v="Robertson Creek H"/>
    <n v="104"/>
    <s v="Robertson Cr"/>
    <s v="SWVI"/>
    <s v="S"/>
    <x v="1"/>
    <s v="186304"/>
    <n v="0"/>
    <x v="882"/>
    <n v="2008"/>
    <s v="20080529"/>
    <s v="20080603"/>
    <n v="75"/>
    <n v="5.0999999999999996"/>
    <s v="ALSO SEE TAGCODES 1863-05,06,03,02,43,44,01 &amp; 186134."/>
    <s v="CWT"/>
    <s v="P"/>
    <x v="0"/>
    <s v="Y"/>
    <s v="Y"/>
    <s v="Y"/>
    <m/>
    <s v="AD Clip"/>
    <n v="25083"/>
    <s v=""/>
    <n v="666011"/>
    <n v="3"/>
    <n v="29220"/>
    <n v="2010"/>
    <m/>
    <m/>
    <m/>
    <m/>
    <m/>
    <m/>
    <m/>
    <m/>
    <m/>
    <m/>
    <m/>
    <m/>
    <m/>
    <m/>
    <m/>
    <n v="2.5299999999999998"/>
    <n v="2.77"/>
    <m/>
    <m/>
    <m/>
    <m/>
    <m/>
    <m/>
    <m/>
    <m/>
    <m/>
    <m/>
    <m/>
    <m/>
    <m/>
    <m/>
    <m/>
    <m/>
    <m/>
    <m/>
    <m/>
    <m/>
    <m/>
    <m/>
    <m/>
    <m/>
    <m/>
    <m/>
    <m/>
    <m/>
    <m/>
    <m/>
    <m/>
    <m/>
    <m/>
    <m/>
    <m/>
    <m/>
    <m/>
    <m/>
    <m/>
    <m/>
    <m/>
    <m/>
    <m/>
    <m/>
    <m/>
    <m/>
    <m/>
    <m/>
    <m/>
    <m/>
    <m/>
    <m/>
    <m/>
    <m/>
    <m/>
    <m/>
    <m/>
    <m/>
    <m/>
    <m/>
    <m/>
    <m/>
    <m/>
    <m/>
    <m/>
    <m/>
    <m/>
    <m/>
    <m/>
    <m/>
    <m/>
    <m/>
    <m/>
    <m/>
    <m/>
    <m/>
    <m/>
    <m/>
    <m/>
    <m/>
    <m/>
    <m/>
    <m/>
    <m/>
    <m/>
    <m/>
    <m/>
    <m/>
    <m/>
    <m/>
    <m/>
    <m/>
    <m/>
    <m/>
    <m/>
    <m/>
    <m/>
    <m/>
    <m/>
    <m/>
    <m/>
    <m/>
    <m/>
    <m/>
    <m/>
    <m/>
    <m/>
    <m/>
    <m/>
    <m/>
    <m/>
    <m/>
    <m/>
    <m/>
    <m/>
    <m/>
    <n v="8.1"/>
    <m/>
    <m/>
    <m/>
    <m/>
    <m/>
    <m/>
    <m/>
    <m/>
    <m/>
    <m/>
    <m/>
    <m/>
    <m/>
    <m/>
    <m/>
    <m/>
    <m/>
    <m/>
    <m/>
    <m/>
    <m/>
    <m/>
    <m/>
    <m/>
    <m/>
    <n v="9.74"/>
    <n v="0"/>
    <m/>
    <m/>
    <m/>
    <n v="5.26"/>
    <m/>
    <n v="37.83"/>
    <n v="5.67"/>
    <n v="13.4"/>
    <n v="9.74"/>
    <n v="23.14"/>
    <n v="48.76"/>
    <n v="71.899999999999991"/>
    <n v="2.8664832755252558E-3"/>
    <n v="0.32183588317107098"/>
  </r>
  <r>
    <n v="25"/>
    <n v="104"/>
    <s v="Robertson Cr"/>
    <s v="OPS"/>
    <s v="124"/>
    <s v="Chinook"/>
    <s v="3"/>
    <x v="0"/>
    <x v="5"/>
    <n v="104"/>
    <x v="0"/>
    <s v="CK-31"/>
    <s v="WEST VANCOUVER ISLAND-SOUTH_FA_0.x"/>
    <s v="M"/>
    <s v="H"/>
    <n v="104"/>
    <s v="Robertson Creek H"/>
    <n v="104"/>
    <s v="Robertson Cr"/>
    <s v="SWVI"/>
    <s v="S"/>
    <x v="1"/>
    <s v="186304"/>
    <n v="0"/>
    <x v="882"/>
    <n v="2008"/>
    <s v="20080529"/>
    <s v="20080603"/>
    <n v="75"/>
    <n v="5.0999999999999996"/>
    <s v="ALSO SEE TAGCODES 1863-05,06,03,02,43,44,01 &amp; 186134."/>
    <s v="CWT"/>
    <s v="P"/>
    <x v="0"/>
    <s v="Y"/>
    <s v="Y"/>
    <s v="Y"/>
    <m/>
    <s v="AD Clip"/>
    <n v="25083"/>
    <s v=""/>
    <n v="666011"/>
    <n v="4"/>
    <n v="29220"/>
    <n v="2011"/>
    <m/>
    <m/>
    <m/>
    <m/>
    <m/>
    <m/>
    <m/>
    <m/>
    <m/>
    <m/>
    <m/>
    <m/>
    <m/>
    <m/>
    <m/>
    <m/>
    <n v="3.95"/>
    <m/>
    <m/>
    <m/>
    <m/>
    <m/>
    <m/>
    <m/>
    <m/>
    <m/>
    <m/>
    <m/>
    <m/>
    <n v="6.03"/>
    <m/>
    <m/>
    <m/>
    <m/>
    <m/>
    <m/>
    <m/>
    <m/>
    <m/>
    <m/>
    <m/>
    <n v="13.59"/>
    <m/>
    <m/>
    <m/>
    <m/>
    <m/>
    <m/>
    <m/>
    <m/>
    <m/>
    <m/>
    <m/>
    <m/>
    <m/>
    <m/>
    <m/>
    <m/>
    <m/>
    <m/>
    <m/>
    <m/>
    <m/>
    <m/>
    <m/>
    <m/>
    <m/>
    <m/>
    <m/>
    <m/>
    <m/>
    <m/>
    <m/>
    <m/>
    <m/>
    <m/>
    <m/>
    <m/>
    <m/>
    <m/>
    <m/>
    <n v="14.7"/>
    <m/>
    <m/>
    <m/>
    <m/>
    <n v="29.25"/>
    <n v="29.6"/>
    <m/>
    <m/>
    <m/>
    <m/>
    <m/>
    <m/>
    <m/>
    <m/>
    <m/>
    <m/>
    <m/>
    <m/>
    <m/>
    <m/>
    <m/>
    <m/>
    <m/>
    <m/>
    <m/>
    <m/>
    <m/>
    <m/>
    <m/>
    <m/>
    <m/>
    <m/>
    <m/>
    <m/>
    <m/>
    <m/>
    <m/>
    <m/>
    <m/>
    <m/>
    <m/>
    <m/>
    <m/>
    <m/>
    <m/>
    <m/>
    <m/>
    <m/>
    <m/>
    <m/>
    <m/>
    <m/>
    <m/>
    <m/>
    <m/>
    <m/>
    <n v="9.86"/>
    <m/>
    <m/>
    <m/>
    <m/>
    <m/>
    <m/>
    <m/>
    <m/>
    <m/>
    <m/>
    <m/>
    <m/>
    <n v="18.760000000000002"/>
    <m/>
    <m/>
    <m/>
    <m/>
    <m/>
    <m/>
    <m/>
    <n v="44.81"/>
    <m/>
    <m/>
    <m/>
    <m/>
    <n v="13.07"/>
    <n v="18.3"/>
    <n v="11.91"/>
    <m/>
    <n v="125.74"/>
    <n v="44.81"/>
    <n v="170.55"/>
    <n v="43.28"/>
    <n v="213.83"/>
    <n v="8.5248973408284506E-3"/>
    <n v="0.79759622129729224"/>
  </r>
  <r>
    <n v="25"/>
    <n v="104"/>
    <s v="Robertson Cr"/>
    <s v="OPS"/>
    <s v="124"/>
    <s v="Chinook"/>
    <s v="3"/>
    <x v="0"/>
    <x v="5"/>
    <n v="104"/>
    <x v="0"/>
    <s v="CK-31"/>
    <s v="WEST VANCOUVER ISLAND-SOUTH_FA_0.x"/>
    <s v="M"/>
    <s v="H"/>
    <n v="104"/>
    <s v="Robertson Creek H"/>
    <n v="104"/>
    <s v="Robertson Cr"/>
    <s v="SWVI"/>
    <s v="S"/>
    <x v="1"/>
    <s v="186304"/>
    <n v="0"/>
    <x v="882"/>
    <n v="2008"/>
    <s v="20080529"/>
    <s v="20080603"/>
    <n v="75"/>
    <n v="5.0999999999999996"/>
    <s v="ALSO SEE TAGCODES 1863-05,06,03,02,43,44,01 &amp; 186134."/>
    <s v="CWT"/>
    <s v="P"/>
    <x v="0"/>
    <s v="Y"/>
    <s v="Y"/>
    <s v="Y"/>
    <m/>
    <s v="AD Clip"/>
    <n v="25083"/>
    <n v="25083"/>
    <n v="666011"/>
    <n v="5"/>
    <n v="29220"/>
    <n v="2012"/>
    <m/>
    <m/>
    <m/>
    <m/>
    <m/>
    <m/>
    <m/>
    <m/>
    <m/>
    <m/>
    <m/>
    <m/>
    <m/>
    <m/>
    <m/>
    <n v="4.97"/>
    <m/>
    <m/>
    <m/>
    <m/>
    <m/>
    <m/>
    <m/>
    <m/>
    <m/>
    <m/>
    <m/>
    <m/>
    <m/>
    <m/>
    <m/>
    <m/>
    <m/>
    <m/>
    <m/>
    <m/>
    <m/>
    <m/>
    <m/>
    <m/>
    <m/>
    <n v="2.91"/>
    <m/>
    <m/>
    <m/>
    <m/>
    <m/>
    <m/>
    <m/>
    <m/>
    <m/>
    <m/>
    <m/>
    <m/>
    <m/>
    <m/>
    <m/>
    <m/>
    <m/>
    <m/>
    <m/>
    <m/>
    <m/>
    <m/>
    <m/>
    <m/>
    <m/>
    <m/>
    <m/>
    <m/>
    <m/>
    <m/>
    <m/>
    <m/>
    <m/>
    <m/>
    <m/>
    <m/>
    <m/>
    <m/>
    <m/>
    <m/>
    <m/>
    <m/>
    <m/>
    <m/>
    <m/>
    <n v="35.369999999999997"/>
    <m/>
    <m/>
    <m/>
    <m/>
    <m/>
    <m/>
    <m/>
    <m/>
    <m/>
    <m/>
    <m/>
    <m/>
    <m/>
    <m/>
    <m/>
    <m/>
    <m/>
    <m/>
    <m/>
    <m/>
    <m/>
    <m/>
    <m/>
    <m/>
    <m/>
    <m/>
    <m/>
    <n v="2.91"/>
    <m/>
    <m/>
    <m/>
    <m/>
    <m/>
    <m/>
    <m/>
    <m/>
    <m/>
    <m/>
    <m/>
    <m/>
    <m/>
    <m/>
    <m/>
    <m/>
    <m/>
    <m/>
    <m/>
    <m/>
    <m/>
    <m/>
    <m/>
    <m/>
    <m/>
    <m/>
    <m/>
    <m/>
    <m/>
    <m/>
    <m/>
    <m/>
    <m/>
    <m/>
    <m/>
    <m/>
    <m/>
    <m/>
    <m/>
    <m/>
    <m/>
    <m/>
    <m/>
    <n v="16.190000000000001"/>
    <m/>
    <m/>
    <m/>
    <m/>
    <n v="4.04"/>
    <n v="30.87"/>
    <m/>
    <m/>
    <n v="46.16"/>
    <n v="16.190000000000001"/>
    <n v="62.35"/>
    <n v="34.909999999999997"/>
    <n v="97.26"/>
    <n v="3.8775266116493246E-3"/>
    <n v="0.64106518609911578"/>
  </r>
  <r>
    <n v="25"/>
    <n v="104"/>
    <s v="Robertson Cr"/>
    <s v="OPS"/>
    <s v="124"/>
    <s v="Chinook"/>
    <s v="3"/>
    <x v="0"/>
    <x v="5"/>
    <n v="104"/>
    <x v="0"/>
    <s v="CK-31"/>
    <s v="WEST VANCOUVER ISLAND-SOUTH_FA_0.x"/>
    <s v="M"/>
    <s v="H"/>
    <n v="104"/>
    <s v="Robertson Creek H"/>
    <n v="104"/>
    <s v="Robertson Cr"/>
    <s v="SWVI"/>
    <s v="S"/>
    <x v="1"/>
    <s v="186305"/>
    <n v="0"/>
    <x v="883"/>
    <n v="2008"/>
    <s v="20080529"/>
    <s v="20080603"/>
    <n v="73"/>
    <n v="4.54"/>
    <s v="ALSO SEE TAGCODES 1863-06,03,04,02,43,44,01 &amp; 186134."/>
    <s v="CWT"/>
    <s v="P"/>
    <x v="0"/>
    <s v="Y"/>
    <s v="Y"/>
    <s v="Y"/>
    <m/>
    <s v="AD Clip"/>
    <n v="25153"/>
    <s v=""/>
    <n v="736115"/>
    <n v="2"/>
    <n v="29210"/>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1"/>
    <m/>
    <n v="0.89"/>
    <m/>
    <n v="0"/>
    <n v="0"/>
    <n v="0"/>
    <n v="1"/>
    <n v="1"/>
    <n v="3.9756689062934841E-5"/>
    <n v="0"/>
  </r>
  <r>
    <n v="25"/>
    <n v="104"/>
    <s v="Robertson Cr"/>
    <s v="OPS"/>
    <s v="124"/>
    <s v="Chinook"/>
    <s v="3"/>
    <x v="0"/>
    <x v="5"/>
    <n v="104"/>
    <x v="0"/>
    <s v="CK-31"/>
    <s v="WEST VANCOUVER ISLAND-SOUTH_FA_0.x"/>
    <s v="M"/>
    <s v="H"/>
    <n v="104"/>
    <s v="Robertson Creek H"/>
    <n v="104"/>
    <s v="Robertson Cr"/>
    <s v="SWVI"/>
    <s v="S"/>
    <x v="1"/>
    <s v="186305"/>
    <n v="0"/>
    <x v="883"/>
    <n v="2008"/>
    <s v="20080529"/>
    <s v="20080603"/>
    <n v="73"/>
    <n v="4.54"/>
    <s v="ALSO SEE TAGCODES 1863-06,03,04,02,43,44,01 &amp; 186134."/>
    <s v="CWT"/>
    <s v="P"/>
    <x v="0"/>
    <s v="Y"/>
    <s v="Y"/>
    <s v="Y"/>
    <m/>
    <s v="AD Clip"/>
    <n v="25153"/>
    <s v=""/>
    <n v="736115"/>
    <n v="3"/>
    <n v="29210"/>
    <n v="2010"/>
    <m/>
    <m/>
    <m/>
    <m/>
    <m/>
    <m/>
    <m/>
    <m/>
    <m/>
    <m/>
    <m/>
    <m/>
    <m/>
    <m/>
    <m/>
    <m/>
    <n v="2.77"/>
    <m/>
    <m/>
    <m/>
    <m/>
    <m/>
    <m/>
    <m/>
    <m/>
    <m/>
    <m/>
    <m/>
    <m/>
    <m/>
    <m/>
    <m/>
    <m/>
    <m/>
    <m/>
    <m/>
    <m/>
    <m/>
    <m/>
    <m/>
    <m/>
    <n v="3.06"/>
    <m/>
    <m/>
    <m/>
    <m/>
    <m/>
    <m/>
    <m/>
    <m/>
    <m/>
    <m/>
    <m/>
    <m/>
    <m/>
    <m/>
    <m/>
    <m/>
    <m/>
    <m/>
    <m/>
    <m/>
    <m/>
    <m/>
    <m/>
    <m/>
    <m/>
    <m/>
    <m/>
    <m/>
    <m/>
    <m/>
    <m/>
    <m/>
    <m/>
    <m/>
    <m/>
    <m/>
    <m/>
    <m/>
    <m/>
    <n v="3.65"/>
    <m/>
    <m/>
    <m/>
    <m/>
    <m/>
    <m/>
    <m/>
    <m/>
    <m/>
    <m/>
    <m/>
    <m/>
    <m/>
    <m/>
    <m/>
    <m/>
    <m/>
    <m/>
    <m/>
    <m/>
    <m/>
    <m/>
    <m/>
    <m/>
    <m/>
    <m/>
    <m/>
    <m/>
    <m/>
    <m/>
    <m/>
    <m/>
    <m/>
    <m/>
    <n v="5.48"/>
    <m/>
    <m/>
    <m/>
    <m/>
    <m/>
    <m/>
    <m/>
    <m/>
    <m/>
    <m/>
    <m/>
    <m/>
    <m/>
    <m/>
    <m/>
    <m/>
    <m/>
    <m/>
    <m/>
    <m/>
    <m/>
    <m/>
    <m/>
    <m/>
    <m/>
    <m/>
    <m/>
    <m/>
    <m/>
    <m/>
    <m/>
    <m/>
    <m/>
    <m/>
    <m/>
    <m/>
    <m/>
    <m/>
    <m/>
    <m/>
    <m/>
    <m/>
    <n v="2.59"/>
    <m/>
    <m/>
    <m/>
    <m/>
    <n v="4.0199999999999996"/>
    <n v="21.31"/>
    <n v="35.06"/>
    <n v="5.4"/>
    <n v="14.96"/>
    <n v="2.59"/>
    <n v="17.55"/>
    <n v="65.790000000000006"/>
    <n v="83.34"/>
    <n v="3.3133224665049896E-3"/>
    <n v="0.21058315334773217"/>
  </r>
  <r>
    <n v="25"/>
    <n v="104"/>
    <s v="Robertson Cr"/>
    <s v="OPS"/>
    <s v="124"/>
    <s v="Chinook"/>
    <s v="3"/>
    <x v="0"/>
    <x v="5"/>
    <n v="104"/>
    <x v="0"/>
    <s v="CK-31"/>
    <s v="WEST VANCOUVER ISLAND-SOUTH_FA_0.x"/>
    <s v="M"/>
    <s v="H"/>
    <n v="104"/>
    <s v="Robertson Creek H"/>
    <n v="104"/>
    <s v="Robertson Cr"/>
    <s v="SWVI"/>
    <s v="S"/>
    <x v="1"/>
    <s v="186305"/>
    <n v="0"/>
    <x v="883"/>
    <n v="2008"/>
    <s v="20080529"/>
    <s v="20080603"/>
    <n v="73"/>
    <n v="4.54"/>
    <s v="ALSO SEE TAGCODES 1863-06,03,04,02,43,44,01 &amp; 186134."/>
    <s v="CWT"/>
    <s v="P"/>
    <x v="0"/>
    <s v="Y"/>
    <s v="Y"/>
    <s v="Y"/>
    <m/>
    <s v="AD Clip"/>
    <n v="25153"/>
    <s v=""/>
    <n v="736115"/>
    <n v="4"/>
    <n v="29210"/>
    <n v="2011"/>
    <m/>
    <m/>
    <m/>
    <m/>
    <m/>
    <m/>
    <m/>
    <m/>
    <m/>
    <m/>
    <m/>
    <m/>
    <m/>
    <m/>
    <m/>
    <m/>
    <n v="3.95"/>
    <m/>
    <m/>
    <m/>
    <m/>
    <m/>
    <m/>
    <m/>
    <m/>
    <m/>
    <m/>
    <m/>
    <m/>
    <m/>
    <m/>
    <m/>
    <m/>
    <m/>
    <m/>
    <m/>
    <m/>
    <m/>
    <m/>
    <m/>
    <m/>
    <n v="4.53"/>
    <m/>
    <m/>
    <m/>
    <m/>
    <m/>
    <m/>
    <m/>
    <m/>
    <m/>
    <m/>
    <m/>
    <m/>
    <m/>
    <m/>
    <m/>
    <m/>
    <m/>
    <m/>
    <m/>
    <m/>
    <m/>
    <m/>
    <m/>
    <m/>
    <m/>
    <m/>
    <m/>
    <m/>
    <m/>
    <m/>
    <m/>
    <m/>
    <m/>
    <n v="4.97"/>
    <m/>
    <m/>
    <m/>
    <m/>
    <m/>
    <n v="7.35"/>
    <m/>
    <m/>
    <m/>
    <m/>
    <n v="44.76"/>
    <n v="22.05"/>
    <m/>
    <m/>
    <m/>
    <m/>
    <m/>
    <m/>
    <m/>
    <m/>
    <m/>
    <m/>
    <m/>
    <m/>
    <m/>
    <m/>
    <m/>
    <m/>
    <m/>
    <m/>
    <m/>
    <m/>
    <m/>
    <m/>
    <m/>
    <m/>
    <m/>
    <m/>
    <m/>
    <m/>
    <m/>
    <m/>
    <m/>
    <m/>
    <m/>
    <m/>
    <m/>
    <m/>
    <m/>
    <m/>
    <m/>
    <m/>
    <m/>
    <m/>
    <m/>
    <m/>
    <m/>
    <m/>
    <m/>
    <m/>
    <m/>
    <m/>
    <n v="9.86"/>
    <m/>
    <m/>
    <m/>
    <m/>
    <m/>
    <m/>
    <n v="9.86"/>
    <m/>
    <m/>
    <n v="9.86"/>
    <m/>
    <m/>
    <n v="18.760000000000002"/>
    <m/>
    <m/>
    <m/>
    <m/>
    <m/>
    <m/>
    <m/>
    <n v="25.52"/>
    <m/>
    <m/>
    <m/>
    <m/>
    <n v="17.07"/>
    <n v="11.85"/>
    <n v="11.91"/>
    <m/>
    <n v="135.94999999999999"/>
    <n v="25.52"/>
    <n v="161.47"/>
    <n v="40.83"/>
    <n v="202.3"/>
    <n v="8.042778197431719E-3"/>
    <n v="0.79817103311912996"/>
  </r>
  <r>
    <n v="25"/>
    <n v="104"/>
    <s v="Robertson Cr"/>
    <s v="OPS"/>
    <s v="124"/>
    <s v="Chinook"/>
    <s v="3"/>
    <x v="0"/>
    <x v="5"/>
    <n v="104"/>
    <x v="0"/>
    <s v="CK-31"/>
    <s v="WEST VANCOUVER ISLAND-SOUTH_FA_0.x"/>
    <s v="M"/>
    <s v="H"/>
    <n v="104"/>
    <s v="Robertson Creek H"/>
    <n v="104"/>
    <s v="Robertson Cr"/>
    <s v="SWVI"/>
    <s v="S"/>
    <x v="1"/>
    <s v="186305"/>
    <n v="0"/>
    <x v="883"/>
    <n v="2008"/>
    <s v="20080529"/>
    <s v="20080603"/>
    <n v="73"/>
    <n v="4.54"/>
    <s v="ALSO SEE TAGCODES 1863-06,03,04,02,43,44,01 &amp; 186134."/>
    <s v="CWT"/>
    <s v="P"/>
    <x v="0"/>
    <s v="Y"/>
    <s v="Y"/>
    <s v="Y"/>
    <m/>
    <s v="AD Clip"/>
    <n v="25153"/>
    <n v="25153"/>
    <n v="736115"/>
    <n v="5"/>
    <n v="29210"/>
    <n v="2012"/>
    <m/>
    <m/>
    <m/>
    <m/>
    <m/>
    <m/>
    <m/>
    <m/>
    <m/>
    <m/>
    <m/>
    <m/>
    <m/>
    <m/>
    <m/>
    <m/>
    <n v="2.63"/>
    <m/>
    <m/>
    <m/>
    <m/>
    <m/>
    <m/>
    <m/>
    <m/>
    <m/>
    <m/>
    <m/>
    <m/>
    <m/>
    <m/>
    <m/>
    <m/>
    <m/>
    <m/>
    <m/>
    <m/>
    <m/>
    <m/>
    <m/>
    <m/>
    <m/>
    <m/>
    <m/>
    <m/>
    <m/>
    <m/>
    <m/>
    <m/>
    <m/>
    <m/>
    <m/>
    <m/>
    <m/>
    <m/>
    <m/>
    <m/>
    <m/>
    <m/>
    <m/>
    <m/>
    <m/>
    <m/>
    <m/>
    <m/>
    <m/>
    <m/>
    <m/>
    <m/>
    <m/>
    <m/>
    <n v="2.48"/>
    <m/>
    <m/>
    <m/>
    <m/>
    <m/>
    <m/>
    <m/>
    <m/>
    <m/>
    <m/>
    <m/>
    <m/>
    <m/>
    <m/>
    <m/>
    <m/>
    <m/>
    <m/>
    <m/>
    <m/>
    <m/>
    <m/>
    <m/>
    <m/>
    <m/>
    <m/>
    <m/>
    <m/>
    <m/>
    <m/>
    <m/>
    <m/>
    <m/>
    <n v="2.88"/>
    <m/>
    <m/>
    <m/>
    <m/>
    <m/>
    <m/>
    <m/>
    <m/>
    <m/>
    <n v="2.96"/>
    <m/>
    <m/>
    <m/>
    <m/>
    <m/>
    <m/>
    <m/>
    <m/>
    <m/>
    <m/>
    <m/>
    <m/>
    <m/>
    <m/>
    <m/>
    <m/>
    <m/>
    <m/>
    <m/>
    <m/>
    <m/>
    <m/>
    <m/>
    <m/>
    <m/>
    <m/>
    <m/>
    <m/>
    <m/>
    <m/>
    <m/>
    <m/>
    <m/>
    <m/>
    <m/>
    <m/>
    <m/>
    <m/>
    <m/>
    <m/>
    <m/>
    <m/>
    <m/>
    <n v="3.67"/>
    <m/>
    <m/>
    <m/>
    <m/>
    <n v="11.06"/>
    <n v="16.41"/>
    <m/>
    <m/>
    <n v="10.95"/>
    <n v="3.67"/>
    <n v="14.62"/>
    <n v="27.47"/>
    <n v="42.09"/>
    <n v="1.6733590426589275E-3"/>
    <n v="0.34735091470658108"/>
  </r>
  <r>
    <n v="25"/>
    <n v="104"/>
    <s v="Robertson Cr"/>
    <s v="OPS"/>
    <s v="124"/>
    <s v="Chinook"/>
    <s v="3"/>
    <x v="0"/>
    <x v="5"/>
    <n v="104"/>
    <x v="0"/>
    <s v="CK-31"/>
    <s v="WEST VANCOUVER ISLAND-SOUTH_FA_0.x"/>
    <s v="M"/>
    <s v="H"/>
    <n v="104"/>
    <s v="Robertson Creek H"/>
    <n v="104"/>
    <s v="Robertson Cr"/>
    <s v="SWVI"/>
    <s v="S"/>
    <x v="1"/>
    <s v="186306"/>
    <n v="0"/>
    <x v="884"/>
    <n v="2008"/>
    <s v="20080529"/>
    <s v="20080603"/>
    <n v="74"/>
    <n v="4.82"/>
    <s v="ALSO SEE TAGCODES 1863-05,03,04,02,43,44,01 &amp; 186134."/>
    <s v="CWT"/>
    <s v="P"/>
    <x v="0"/>
    <s v="Y"/>
    <s v="Y"/>
    <s v="Y"/>
    <m/>
    <s v="AD Clip"/>
    <n v="25168"/>
    <s v=""/>
    <n v="711027"/>
    <n v="2"/>
    <n v="29116"/>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1"/>
    <m/>
    <n v="0.89"/>
    <m/>
    <n v="0"/>
    <n v="0"/>
    <n v="0"/>
    <n v="1"/>
    <n v="1"/>
    <n v="3.9732994278448824E-5"/>
    <n v="0"/>
  </r>
  <r>
    <n v="25"/>
    <n v="104"/>
    <s v="Robertson Cr"/>
    <s v="OPS"/>
    <s v="124"/>
    <s v="Chinook"/>
    <s v="3"/>
    <x v="0"/>
    <x v="5"/>
    <n v="104"/>
    <x v="0"/>
    <s v="CK-31"/>
    <s v="WEST VANCOUVER ISLAND-SOUTH_FA_0.x"/>
    <s v="M"/>
    <s v="H"/>
    <n v="104"/>
    <s v="Robertson Creek H"/>
    <n v="104"/>
    <s v="Robertson Cr"/>
    <s v="SWVI"/>
    <s v="S"/>
    <x v="1"/>
    <s v="186306"/>
    <n v="0"/>
    <x v="884"/>
    <n v="2008"/>
    <s v="20080529"/>
    <s v="20080603"/>
    <n v="74"/>
    <n v="4.82"/>
    <s v="ALSO SEE TAGCODES 1863-05,03,04,02,43,44,01 &amp; 186134."/>
    <s v="CWT"/>
    <s v="P"/>
    <x v="0"/>
    <s v="Y"/>
    <s v="Y"/>
    <s v="Y"/>
    <m/>
    <s v="AD Clip"/>
    <n v="25168"/>
    <s v=""/>
    <n v="711027"/>
    <n v="3"/>
    <n v="29116"/>
    <n v="2010"/>
    <m/>
    <m/>
    <m/>
    <m/>
    <m/>
    <m/>
    <m/>
    <m/>
    <m/>
    <m/>
    <m/>
    <m/>
    <m/>
    <m/>
    <m/>
    <n v="2.52"/>
    <m/>
    <m/>
    <m/>
    <m/>
    <m/>
    <m/>
    <m/>
    <m/>
    <m/>
    <m/>
    <m/>
    <m/>
    <m/>
    <m/>
    <m/>
    <m/>
    <m/>
    <m/>
    <m/>
    <m/>
    <m/>
    <m/>
    <m/>
    <m/>
    <m/>
    <m/>
    <m/>
    <m/>
    <m/>
    <m/>
    <n v="3.06"/>
    <m/>
    <m/>
    <m/>
    <m/>
    <m/>
    <m/>
    <m/>
    <m/>
    <m/>
    <m/>
    <m/>
    <m/>
    <m/>
    <m/>
    <m/>
    <m/>
    <m/>
    <m/>
    <m/>
    <m/>
    <m/>
    <m/>
    <m/>
    <m/>
    <m/>
    <m/>
    <m/>
    <m/>
    <m/>
    <m/>
    <m/>
    <m/>
    <m/>
    <m/>
    <m/>
    <m/>
    <m/>
    <m/>
    <m/>
    <m/>
    <m/>
    <m/>
    <m/>
    <m/>
    <m/>
    <m/>
    <m/>
    <m/>
    <m/>
    <m/>
    <m/>
    <m/>
    <m/>
    <m/>
    <m/>
    <m/>
    <m/>
    <m/>
    <m/>
    <m/>
    <m/>
    <m/>
    <m/>
    <m/>
    <m/>
    <m/>
    <m/>
    <m/>
    <m/>
    <m/>
    <m/>
    <m/>
    <m/>
    <m/>
    <m/>
    <m/>
    <m/>
    <m/>
    <m/>
    <m/>
    <m/>
    <m/>
    <m/>
    <m/>
    <m/>
    <m/>
    <m/>
    <m/>
    <m/>
    <m/>
    <m/>
    <m/>
    <m/>
    <m/>
    <m/>
    <m/>
    <m/>
    <m/>
    <m/>
    <m/>
    <m/>
    <m/>
    <m/>
    <m/>
    <m/>
    <m/>
    <m/>
    <m/>
    <m/>
    <m/>
    <m/>
    <m/>
    <m/>
    <m/>
    <m/>
    <m/>
    <m/>
    <n v="2.63"/>
    <n v="10.65"/>
    <n v="30.45"/>
    <n v="4.4800000000000004"/>
    <n v="5.58"/>
    <n v="0"/>
    <n v="5.58"/>
    <n v="48.21"/>
    <n v="53.790000000000006"/>
    <n v="2.1372377622377627E-3"/>
    <n v="0.10373675404350249"/>
  </r>
  <r>
    <n v="25"/>
    <n v="104"/>
    <s v="Robertson Cr"/>
    <s v="OPS"/>
    <s v="124"/>
    <s v="Chinook"/>
    <s v="3"/>
    <x v="0"/>
    <x v="5"/>
    <n v="104"/>
    <x v="0"/>
    <s v="CK-31"/>
    <s v="WEST VANCOUVER ISLAND-SOUTH_FA_0.x"/>
    <s v="M"/>
    <s v="H"/>
    <n v="104"/>
    <s v="Robertson Creek H"/>
    <n v="104"/>
    <s v="Robertson Cr"/>
    <s v="SWVI"/>
    <s v="S"/>
    <x v="1"/>
    <s v="186306"/>
    <n v="0"/>
    <x v="884"/>
    <n v="2008"/>
    <s v="20080529"/>
    <s v="20080603"/>
    <n v="74"/>
    <n v="4.82"/>
    <s v="ALSO SEE TAGCODES 1863-05,03,04,02,43,44,01 &amp; 186134."/>
    <s v="CWT"/>
    <s v="P"/>
    <x v="0"/>
    <s v="Y"/>
    <s v="Y"/>
    <s v="Y"/>
    <m/>
    <s v="AD Clip"/>
    <n v="25168"/>
    <s v=""/>
    <n v="711027"/>
    <n v="4"/>
    <n v="29116"/>
    <n v="2011"/>
    <m/>
    <m/>
    <m/>
    <m/>
    <m/>
    <m/>
    <m/>
    <m/>
    <m/>
    <m/>
    <m/>
    <m/>
    <m/>
    <m/>
    <m/>
    <n v="6.21"/>
    <m/>
    <m/>
    <m/>
    <m/>
    <m/>
    <m/>
    <m/>
    <m/>
    <m/>
    <m/>
    <m/>
    <m/>
    <m/>
    <m/>
    <m/>
    <m/>
    <m/>
    <m/>
    <n v="6.03"/>
    <m/>
    <m/>
    <m/>
    <m/>
    <m/>
    <m/>
    <n v="4.53"/>
    <m/>
    <m/>
    <m/>
    <m/>
    <m/>
    <m/>
    <m/>
    <m/>
    <m/>
    <m/>
    <m/>
    <m/>
    <m/>
    <m/>
    <m/>
    <m/>
    <m/>
    <m/>
    <m/>
    <m/>
    <m/>
    <m/>
    <m/>
    <m/>
    <m/>
    <m/>
    <m/>
    <m/>
    <m/>
    <n v="8.26"/>
    <m/>
    <m/>
    <m/>
    <m/>
    <m/>
    <m/>
    <m/>
    <m/>
    <m/>
    <m/>
    <m/>
    <m/>
    <m/>
    <m/>
    <n v="26"/>
    <n v="7.35"/>
    <m/>
    <m/>
    <m/>
    <m/>
    <m/>
    <m/>
    <m/>
    <m/>
    <m/>
    <m/>
    <m/>
    <m/>
    <m/>
    <m/>
    <m/>
    <m/>
    <m/>
    <m/>
    <n v="4.53"/>
    <m/>
    <m/>
    <m/>
    <m/>
    <m/>
    <m/>
    <m/>
    <m/>
    <m/>
    <m/>
    <m/>
    <m/>
    <m/>
    <m/>
    <m/>
    <m/>
    <m/>
    <m/>
    <m/>
    <m/>
    <m/>
    <m/>
    <m/>
    <m/>
    <m/>
    <m/>
    <m/>
    <m/>
    <m/>
    <m/>
    <m/>
    <m/>
    <m/>
    <m/>
    <m/>
    <m/>
    <m/>
    <m/>
    <m/>
    <m/>
    <m/>
    <m/>
    <m/>
    <m/>
    <m/>
    <m/>
    <m/>
    <m/>
    <m/>
    <m/>
    <m/>
    <m/>
    <n v="25.2"/>
    <m/>
    <m/>
    <m/>
    <n v="14"/>
    <n v="10.72"/>
    <n v="16.420000000000002"/>
    <n v="6.27"/>
    <m/>
    <n v="62.91"/>
    <n v="39.200000000000003"/>
    <n v="102.11"/>
    <n v="33.409999999999997"/>
    <n v="135.52000000000001"/>
    <n v="5.3846153846153853E-3"/>
    <n v="0.75346812278630459"/>
  </r>
  <r>
    <n v="25"/>
    <n v="104"/>
    <s v="Robertson Cr"/>
    <s v="OPS"/>
    <s v="124"/>
    <s v="Chinook"/>
    <s v="3"/>
    <x v="0"/>
    <x v="5"/>
    <n v="104"/>
    <x v="0"/>
    <s v="CK-31"/>
    <s v="WEST VANCOUVER ISLAND-SOUTH_FA_0.x"/>
    <s v="M"/>
    <s v="H"/>
    <n v="104"/>
    <s v="Robertson Creek H"/>
    <n v="104"/>
    <s v="Robertson Cr"/>
    <s v="SWVI"/>
    <s v="S"/>
    <x v="1"/>
    <s v="186306"/>
    <n v="0"/>
    <x v="884"/>
    <n v="2008"/>
    <s v="20080529"/>
    <s v="20080603"/>
    <n v="74"/>
    <n v="4.82"/>
    <s v="ALSO SEE TAGCODES 1863-05,03,04,02,43,44,01 &amp; 186134."/>
    <s v="CWT"/>
    <s v="P"/>
    <x v="0"/>
    <s v="Y"/>
    <s v="Y"/>
    <s v="Y"/>
    <m/>
    <s v="AD Clip"/>
    <n v="25168"/>
    <n v="25168"/>
    <n v="711027"/>
    <n v="5"/>
    <n v="29116"/>
    <n v="2012"/>
    <m/>
    <m/>
    <m/>
    <m/>
    <m/>
    <m/>
    <m/>
    <m/>
    <m/>
    <m/>
    <m/>
    <m/>
    <m/>
    <m/>
    <m/>
    <m/>
    <n v="5.26"/>
    <m/>
    <m/>
    <m/>
    <m/>
    <m/>
    <m/>
    <m/>
    <m/>
    <m/>
    <m/>
    <m/>
    <m/>
    <m/>
    <m/>
    <m/>
    <m/>
    <m/>
    <m/>
    <m/>
    <m/>
    <m/>
    <m/>
    <m/>
    <m/>
    <m/>
    <m/>
    <m/>
    <m/>
    <m/>
    <m/>
    <m/>
    <m/>
    <m/>
    <m/>
    <m/>
    <m/>
    <m/>
    <m/>
    <m/>
    <m/>
    <m/>
    <m/>
    <m/>
    <m/>
    <m/>
    <m/>
    <m/>
    <m/>
    <m/>
    <m/>
    <m/>
    <m/>
    <m/>
    <m/>
    <n v="2.4900000000000002"/>
    <m/>
    <m/>
    <m/>
    <m/>
    <m/>
    <m/>
    <m/>
    <m/>
    <m/>
    <m/>
    <m/>
    <m/>
    <m/>
    <m/>
    <m/>
    <n v="11.79"/>
    <m/>
    <m/>
    <m/>
    <m/>
    <m/>
    <m/>
    <m/>
    <m/>
    <m/>
    <m/>
    <m/>
    <m/>
    <m/>
    <m/>
    <m/>
    <m/>
    <m/>
    <m/>
    <m/>
    <m/>
    <m/>
    <m/>
    <m/>
    <m/>
    <m/>
    <m/>
    <m/>
    <m/>
    <m/>
    <m/>
    <m/>
    <m/>
    <m/>
    <m/>
    <m/>
    <m/>
    <m/>
    <m/>
    <m/>
    <m/>
    <m/>
    <m/>
    <m/>
    <m/>
    <m/>
    <m/>
    <m/>
    <m/>
    <m/>
    <m/>
    <m/>
    <m/>
    <m/>
    <m/>
    <m/>
    <m/>
    <m/>
    <m/>
    <m/>
    <m/>
    <m/>
    <m/>
    <m/>
    <m/>
    <m/>
    <m/>
    <m/>
    <m/>
    <m/>
    <m/>
    <m/>
    <n v="20.86"/>
    <m/>
    <m/>
    <m/>
    <m/>
    <n v="4"/>
    <n v="6.17"/>
    <m/>
    <m/>
    <n v="19.54"/>
    <n v="20.86"/>
    <n v="40.4"/>
    <n v="10.17"/>
    <n v="50.57"/>
    <n v="2.0092975206611571E-3"/>
    <n v="0.79889262408542616"/>
  </r>
  <r>
    <n v="25"/>
    <n v="104"/>
    <s v="Robertson Cr"/>
    <s v="OPS"/>
    <s v="124"/>
    <s v="Chinook"/>
    <s v="3"/>
    <x v="0"/>
    <x v="5"/>
    <n v="104"/>
    <x v="0"/>
    <s v="CK-31"/>
    <s v="WEST VANCOUVER ISLAND-SOUTH_FA_0.x"/>
    <s v="M"/>
    <s v="H"/>
    <n v="104"/>
    <s v="Robertson Creek H"/>
    <n v="104"/>
    <s v="Robertson Cr"/>
    <s v="SWVI"/>
    <s v="S"/>
    <x v="1"/>
    <s v="186343"/>
    <n v="0"/>
    <x v="885"/>
    <n v="2008"/>
    <s v="20080526"/>
    <s v="20080601"/>
    <n v="72"/>
    <n v="4.4000000000000004"/>
    <s v="ALSO SEE TAGCODES 1863-05,06,03,04,02,44,01 &amp; 186134."/>
    <s v="CWT"/>
    <s v="P"/>
    <x v="0"/>
    <s v="Y"/>
    <s v="Y"/>
    <s v="Y"/>
    <m/>
    <s v="AD Clip"/>
    <n v="25258"/>
    <s v=""/>
    <n v="662612"/>
    <n v="2"/>
    <n v="29226"/>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2"/>
    <m/>
    <n v="2.68"/>
    <m/>
    <n v="0"/>
    <n v="0"/>
    <n v="0"/>
    <n v="3"/>
    <n v="3"/>
    <n v="1.1877424974265579E-4"/>
    <n v="0"/>
  </r>
  <r>
    <n v="25"/>
    <n v="104"/>
    <s v="Robertson Cr"/>
    <s v="OPS"/>
    <s v="124"/>
    <s v="Chinook"/>
    <s v="3"/>
    <x v="0"/>
    <x v="5"/>
    <n v="104"/>
    <x v="0"/>
    <s v="CK-31"/>
    <s v="WEST VANCOUVER ISLAND-SOUTH_FA_0.x"/>
    <s v="M"/>
    <s v="H"/>
    <n v="104"/>
    <s v="Robertson Creek H"/>
    <n v="104"/>
    <s v="Robertson Cr"/>
    <s v="SWVI"/>
    <s v="S"/>
    <x v="1"/>
    <s v="186343"/>
    <n v="0"/>
    <x v="885"/>
    <n v="2008"/>
    <s v="20080526"/>
    <s v="20080601"/>
    <n v="72"/>
    <n v="4.4000000000000004"/>
    <s v="ALSO SEE TAGCODES 1863-05,06,03,04,02,44,01 &amp; 186134."/>
    <s v="CWT"/>
    <s v="P"/>
    <x v="0"/>
    <s v="Y"/>
    <s v="Y"/>
    <s v="Y"/>
    <m/>
    <s v="AD Clip"/>
    <n v="25258"/>
    <s v=""/>
    <n v="662612"/>
    <n v="3"/>
    <n v="29226"/>
    <n v="2010"/>
    <m/>
    <m/>
    <m/>
    <m/>
    <m/>
    <m/>
    <m/>
    <m/>
    <m/>
    <m/>
    <m/>
    <m/>
    <m/>
    <m/>
    <m/>
    <n v="2.52"/>
    <n v="2.77"/>
    <m/>
    <m/>
    <m/>
    <m/>
    <m/>
    <m/>
    <m/>
    <m/>
    <m/>
    <m/>
    <m/>
    <m/>
    <m/>
    <m/>
    <m/>
    <m/>
    <m/>
    <m/>
    <m/>
    <m/>
    <m/>
    <m/>
    <m/>
    <m/>
    <m/>
    <m/>
    <m/>
    <m/>
    <m/>
    <m/>
    <m/>
    <m/>
    <m/>
    <m/>
    <m/>
    <m/>
    <m/>
    <m/>
    <m/>
    <m/>
    <m/>
    <m/>
    <m/>
    <m/>
    <m/>
    <m/>
    <m/>
    <m/>
    <m/>
    <m/>
    <m/>
    <m/>
    <m/>
    <m/>
    <m/>
    <m/>
    <m/>
    <m/>
    <m/>
    <m/>
    <m/>
    <m/>
    <m/>
    <m/>
    <n v="3.65"/>
    <m/>
    <m/>
    <m/>
    <m/>
    <m/>
    <m/>
    <m/>
    <m/>
    <m/>
    <m/>
    <m/>
    <m/>
    <m/>
    <m/>
    <m/>
    <m/>
    <m/>
    <m/>
    <m/>
    <m/>
    <m/>
    <m/>
    <m/>
    <m/>
    <m/>
    <m/>
    <m/>
    <m/>
    <m/>
    <m/>
    <m/>
    <m/>
    <m/>
    <m/>
    <m/>
    <m/>
    <m/>
    <m/>
    <m/>
    <m/>
    <m/>
    <m/>
    <m/>
    <m/>
    <n v="2.77"/>
    <m/>
    <m/>
    <m/>
    <m/>
    <m/>
    <m/>
    <m/>
    <m/>
    <m/>
    <m/>
    <m/>
    <n v="10.08"/>
    <m/>
    <m/>
    <m/>
    <m/>
    <m/>
    <m/>
    <m/>
    <m/>
    <m/>
    <m/>
    <m/>
    <m/>
    <m/>
    <m/>
    <m/>
    <m/>
    <m/>
    <m/>
    <m/>
    <m/>
    <n v="2.4900000000000002"/>
    <m/>
    <m/>
    <m/>
    <m/>
    <n v="3.34"/>
    <n v="10.65"/>
    <n v="38.76"/>
    <n v="5.67"/>
    <n v="21.79"/>
    <n v="2.4900000000000002"/>
    <n v="24.28"/>
    <n v="58.42"/>
    <n v="82.7"/>
    <n v="3.2742101512392113E-3"/>
    <n v="0.29359129383313182"/>
  </r>
  <r>
    <n v="25"/>
    <n v="104"/>
    <s v="Robertson Cr"/>
    <s v="OPS"/>
    <s v="124"/>
    <s v="Chinook"/>
    <s v="3"/>
    <x v="0"/>
    <x v="5"/>
    <n v="104"/>
    <x v="0"/>
    <s v="CK-31"/>
    <s v="WEST VANCOUVER ISLAND-SOUTH_FA_0.x"/>
    <s v="M"/>
    <s v="H"/>
    <n v="104"/>
    <s v="Robertson Creek H"/>
    <n v="104"/>
    <s v="Robertson Cr"/>
    <s v="SWVI"/>
    <s v="S"/>
    <x v="1"/>
    <s v="186343"/>
    <n v="0"/>
    <x v="885"/>
    <n v="2008"/>
    <s v="20080526"/>
    <s v="20080601"/>
    <n v="72"/>
    <n v="4.4000000000000004"/>
    <s v="ALSO SEE TAGCODES 1863-05,06,03,04,02,44,01 &amp; 186134."/>
    <s v="CWT"/>
    <s v="P"/>
    <x v="0"/>
    <s v="Y"/>
    <s v="Y"/>
    <s v="Y"/>
    <m/>
    <s v="AD Clip"/>
    <n v="25258"/>
    <s v=""/>
    <n v="662612"/>
    <n v="4"/>
    <n v="29226"/>
    <n v="2011"/>
    <m/>
    <m/>
    <m/>
    <m/>
    <m/>
    <m/>
    <m/>
    <m/>
    <m/>
    <m/>
    <m/>
    <m/>
    <m/>
    <m/>
    <m/>
    <n v="6.18"/>
    <n v="19.75"/>
    <m/>
    <m/>
    <m/>
    <m/>
    <m/>
    <m/>
    <m/>
    <m/>
    <m/>
    <m/>
    <m/>
    <m/>
    <n v="6.03"/>
    <m/>
    <m/>
    <m/>
    <m/>
    <m/>
    <m/>
    <m/>
    <m/>
    <m/>
    <n v="14.7"/>
    <m/>
    <m/>
    <m/>
    <m/>
    <n v="9.06"/>
    <m/>
    <m/>
    <m/>
    <m/>
    <m/>
    <m/>
    <m/>
    <m/>
    <m/>
    <m/>
    <m/>
    <m/>
    <m/>
    <m/>
    <m/>
    <m/>
    <m/>
    <m/>
    <m/>
    <m/>
    <m/>
    <m/>
    <m/>
    <m/>
    <m/>
    <m/>
    <n v="2.0499999999999998"/>
    <m/>
    <m/>
    <m/>
    <m/>
    <m/>
    <m/>
    <m/>
    <m/>
    <m/>
    <n v="29.64"/>
    <m/>
    <m/>
    <m/>
    <m/>
    <n v="57.76"/>
    <n v="7.35"/>
    <m/>
    <m/>
    <m/>
    <m/>
    <m/>
    <m/>
    <m/>
    <m/>
    <m/>
    <m/>
    <m/>
    <m/>
    <m/>
    <n v="4.53"/>
    <m/>
    <m/>
    <m/>
    <m/>
    <m/>
    <m/>
    <m/>
    <m/>
    <m/>
    <m/>
    <m/>
    <m/>
    <m/>
    <m/>
    <m/>
    <m/>
    <m/>
    <m/>
    <m/>
    <m/>
    <m/>
    <m/>
    <m/>
    <m/>
    <m/>
    <m/>
    <m/>
    <m/>
    <m/>
    <m/>
    <m/>
    <m/>
    <m/>
    <m/>
    <m/>
    <m/>
    <n v="9.86"/>
    <m/>
    <m/>
    <m/>
    <m/>
    <m/>
    <m/>
    <m/>
    <m/>
    <m/>
    <m/>
    <m/>
    <m/>
    <m/>
    <m/>
    <m/>
    <m/>
    <m/>
    <m/>
    <m/>
    <m/>
    <n v="39.85"/>
    <n v="0"/>
    <m/>
    <m/>
    <m/>
    <n v="23"/>
    <n v="23.7"/>
    <n v="16.98"/>
    <m/>
    <n v="166.91"/>
    <n v="39.85"/>
    <n v="206.76"/>
    <n v="63.68"/>
    <n v="270.44"/>
    <n v="1.0707102700134611E-2"/>
    <n v="0.7645318739831386"/>
  </r>
  <r>
    <n v="25"/>
    <n v="104"/>
    <s v="Robertson Cr"/>
    <s v="OPS"/>
    <s v="124"/>
    <s v="Chinook"/>
    <s v="3"/>
    <x v="0"/>
    <x v="5"/>
    <n v="104"/>
    <x v="0"/>
    <s v="CK-31"/>
    <s v="WEST VANCOUVER ISLAND-SOUTH_FA_0.x"/>
    <s v="M"/>
    <s v="H"/>
    <n v="104"/>
    <s v="Robertson Creek H"/>
    <n v="104"/>
    <s v="Robertson Cr"/>
    <s v="SWVI"/>
    <s v="S"/>
    <x v="1"/>
    <s v="186343"/>
    <n v="0"/>
    <x v="885"/>
    <n v="2008"/>
    <s v="20080526"/>
    <s v="20080601"/>
    <n v="72"/>
    <n v="4.4000000000000004"/>
    <s v="ALSO SEE TAGCODES 1863-05,06,03,04,02,44,01 &amp; 186134."/>
    <s v="CWT"/>
    <s v="P"/>
    <x v="0"/>
    <s v="Y"/>
    <s v="Y"/>
    <s v="Y"/>
    <m/>
    <s v="AD Clip"/>
    <n v="25258"/>
    <s v=""/>
    <n v="662612"/>
    <n v="5"/>
    <n v="29226"/>
    <n v="2012"/>
    <m/>
    <m/>
    <m/>
    <m/>
    <m/>
    <m/>
    <m/>
    <m/>
    <m/>
    <m/>
    <m/>
    <m/>
    <m/>
    <m/>
    <m/>
    <n v="4.97"/>
    <m/>
    <m/>
    <m/>
    <m/>
    <m/>
    <m/>
    <m/>
    <m/>
    <m/>
    <m/>
    <m/>
    <m/>
    <m/>
    <m/>
    <m/>
    <m/>
    <m/>
    <m/>
    <m/>
    <m/>
    <m/>
    <m/>
    <m/>
    <m/>
    <m/>
    <m/>
    <m/>
    <m/>
    <m/>
    <m/>
    <m/>
    <m/>
    <m/>
    <m/>
    <m/>
    <m/>
    <m/>
    <m/>
    <m/>
    <m/>
    <m/>
    <m/>
    <m/>
    <m/>
    <m/>
    <m/>
    <m/>
    <n v="14.9"/>
    <m/>
    <m/>
    <m/>
    <m/>
    <m/>
    <m/>
    <m/>
    <m/>
    <m/>
    <m/>
    <m/>
    <m/>
    <m/>
    <m/>
    <m/>
    <m/>
    <m/>
    <n v="11.79"/>
    <m/>
    <m/>
    <m/>
    <m/>
    <m/>
    <m/>
    <m/>
    <m/>
    <m/>
    <m/>
    <m/>
    <m/>
    <m/>
    <m/>
    <m/>
    <m/>
    <m/>
    <m/>
    <m/>
    <m/>
    <m/>
    <m/>
    <m/>
    <m/>
    <m/>
    <m/>
    <m/>
    <m/>
    <m/>
    <m/>
    <m/>
    <m/>
    <m/>
    <m/>
    <m/>
    <m/>
    <m/>
    <m/>
    <m/>
    <m/>
    <m/>
    <m/>
    <m/>
    <m/>
    <m/>
    <m/>
    <m/>
    <m/>
    <m/>
    <m/>
    <m/>
    <m/>
    <m/>
    <m/>
    <m/>
    <m/>
    <n v="7.82"/>
    <m/>
    <m/>
    <m/>
    <m/>
    <m/>
    <m/>
    <m/>
    <m/>
    <m/>
    <m/>
    <m/>
    <m/>
    <m/>
    <m/>
    <m/>
    <m/>
    <m/>
    <m/>
    <m/>
    <m/>
    <n v="5.63"/>
    <m/>
    <m/>
    <m/>
    <m/>
    <n v="10.039999999999999"/>
    <n v="12.35"/>
    <m/>
    <m/>
    <n v="39.479999999999997"/>
    <n v="5.63"/>
    <n v="45.11"/>
    <n v="22.39"/>
    <n v="67.5"/>
    <n v="2.6724206192097555E-3"/>
    <n v="0.66829629629629628"/>
  </r>
  <r>
    <n v="25"/>
    <n v="104"/>
    <s v="Robertson Cr"/>
    <s v="OPS"/>
    <s v="124"/>
    <s v="Chinook"/>
    <s v="3"/>
    <x v="0"/>
    <x v="5"/>
    <n v="104"/>
    <x v="0"/>
    <s v="CK-31"/>
    <s v="WEST VANCOUVER ISLAND-SOUTH_FA_0.x"/>
    <s v="M"/>
    <s v="H"/>
    <n v="104"/>
    <s v="Robertson Creek H"/>
    <n v="104"/>
    <s v="Robertson Cr"/>
    <s v="SWVI"/>
    <s v="S"/>
    <x v="1"/>
    <s v="186343"/>
    <n v="0"/>
    <x v="885"/>
    <n v="2008"/>
    <s v="20080526"/>
    <s v="20080601"/>
    <n v="72"/>
    <n v="4.4000000000000004"/>
    <s v="ALSO SEE TAGCODES 1863-05,06,03,04,02,44,01 &amp; 186134."/>
    <s v="CWT"/>
    <s v="P"/>
    <x v="0"/>
    <s v="Y"/>
    <s v="Y"/>
    <s v="Y"/>
    <m/>
    <s v="AD Clip"/>
    <n v="25258"/>
    <n v="25258"/>
    <n v="662612"/>
    <n v="6"/>
    <n v="29226"/>
    <n v="2013"/>
    <m/>
    <m/>
    <m/>
    <m/>
    <m/>
    <m/>
    <m/>
    <m/>
    <m/>
    <m/>
    <m/>
    <m/>
    <m/>
    <m/>
    <m/>
    <m/>
    <m/>
    <m/>
    <m/>
    <m/>
    <m/>
    <m/>
    <m/>
    <m/>
    <m/>
    <m/>
    <m/>
    <m/>
    <m/>
    <m/>
    <m/>
    <m/>
    <m/>
    <m/>
    <n v="3.4"/>
    <m/>
    <m/>
    <m/>
    <m/>
    <m/>
    <m/>
    <m/>
    <m/>
    <m/>
    <m/>
    <m/>
    <m/>
    <m/>
    <m/>
    <m/>
    <m/>
    <m/>
    <m/>
    <m/>
    <m/>
    <m/>
    <m/>
    <m/>
    <m/>
    <m/>
    <m/>
    <m/>
    <m/>
    <m/>
    <m/>
    <m/>
    <m/>
    <m/>
    <m/>
    <m/>
    <m/>
    <m/>
    <m/>
    <m/>
    <m/>
    <m/>
    <m/>
    <m/>
    <m/>
    <m/>
    <m/>
    <m/>
    <m/>
    <m/>
    <m/>
    <m/>
    <m/>
    <m/>
    <m/>
    <m/>
    <m/>
    <m/>
    <m/>
    <m/>
    <m/>
    <m/>
    <m/>
    <m/>
    <m/>
    <m/>
    <m/>
    <m/>
    <m/>
    <m/>
    <m/>
    <m/>
    <m/>
    <m/>
    <m/>
    <m/>
    <m/>
    <m/>
    <m/>
    <m/>
    <m/>
    <m/>
    <m/>
    <m/>
    <m/>
    <m/>
    <m/>
    <m/>
    <m/>
    <m/>
    <m/>
    <m/>
    <m/>
    <m/>
    <m/>
    <m/>
    <m/>
    <m/>
    <m/>
    <m/>
    <m/>
    <m/>
    <m/>
    <m/>
    <m/>
    <m/>
    <m/>
    <m/>
    <m/>
    <m/>
    <m/>
    <m/>
    <m/>
    <m/>
    <m/>
    <m/>
    <m/>
    <m/>
    <m/>
    <m/>
    <m/>
    <m/>
    <m/>
    <m/>
    <m/>
    <m/>
    <m/>
    <m/>
    <m/>
    <m/>
    <m/>
    <m/>
    <m/>
    <m/>
    <n v="3.4"/>
    <n v="0"/>
    <n v="3.4"/>
    <n v="0"/>
    <n v="3.4"/>
    <n v="1.346108163750099E-4"/>
    <n v="1"/>
  </r>
  <r>
    <n v="25"/>
    <n v="104"/>
    <s v="Robertson Cr"/>
    <s v="OPS"/>
    <s v="124"/>
    <s v="Chinook"/>
    <s v="3"/>
    <x v="0"/>
    <x v="5"/>
    <n v="104"/>
    <x v="0"/>
    <s v="CK-31"/>
    <s v="WEST VANCOUVER ISLAND-SOUTH_FA_0.x"/>
    <s v="M"/>
    <s v="H"/>
    <n v="104"/>
    <s v="Robertson Creek H"/>
    <n v="104"/>
    <s v="Robertson Cr"/>
    <s v="SWVI"/>
    <s v="S"/>
    <x v="1"/>
    <s v="186344"/>
    <n v="0"/>
    <x v="886"/>
    <n v="2008"/>
    <s v="20080526"/>
    <s v="20080601"/>
    <n v="72"/>
    <n v="4.4000000000000004"/>
    <s v="ALSO SEE TAGCODES 1863-05,06,03,04,02,43,01 &amp; 186134."/>
    <s v="CWT"/>
    <s v="P"/>
    <x v="0"/>
    <s v="Y"/>
    <s v="Y"/>
    <s v="Y"/>
    <m/>
    <s v="AD Clip"/>
    <n v="25216"/>
    <s v=""/>
    <n v="661510"/>
    <n v="2"/>
    <n v="29145"/>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1"/>
    <m/>
    <n v="1.79"/>
    <m/>
    <n v="0"/>
    <n v="0"/>
    <n v="0"/>
    <n v="2"/>
    <n v="2"/>
    <n v="7.9314720812182735E-5"/>
    <n v="0"/>
  </r>
  <r>
    <n v="25"/>
    <n v="104"/>
    <s v="Robertson Cr"/>
    <s v="OPS"/>
    <s v="124"/>
    <s v="Chinook"/>
    <s v="3"/>
    <x v="0"/>
    <x v="5"/>
    <n v="104"/>
    <x v="0"/>
    <s v="CK-31"/>
    <s v="WEST VANCOUVER ISLAND-SOUTH_FA_0.x"/>
    <s v="M"/>
    <s v="H"/>
    <n v="104"/>
    <s v="Robertson Creek H"/>
    <n v="104"/>
    <s v="Robertson Cr"/>
    <s v="SWVI"/>
    <s v="S"/>
    <x v="1"/>
    <s v="186344"/>
    <n v="0"/>
    <x v="886"/>
    <n v="2008"/>
    <s v="20080526"/>
    <s v="20080601"/>
    <n v="72"/>
    <n v="4.4000000000000004"/>
    <s v="ALSO SEE TAGCODES 1863-05,06,03,04,02,43,01 &amp; 186134."/>
    <s v="CWT"/>
    <s v="P"/>
    <x v="0"/>
    <s v="Y"/>
    <s v="Y"/>
    <s v="Y"/>
    <m/>
    <s v="AD Clip"/>
    <n v="25216"/>
    <s v=""/>
    <n v="661510"/>
    <n v="3"/>
    <n v="29145"/>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3"/>
    <m/>
    <m/>
    <m/>
    <m/>
    <n v="6.1"/>
    <n v="10.65"/>
    <n v="35.99"/>
    <n v="5.67"/>
    <n v="0"/>
    <n v="1.53"/>
    <n v="1.53"/>
    <n v="58.41"/>
    <n v="59.940000000000005"/>
    <n v="2.377062182741117E-3"/>
    <n v="2.5525525525525523E-2"/>
  </r>
  <r>
    <n v="25"/>
    <n v="104"/>
    <s v="Robertson Cr"/>
    <s v="OPS"/>
    <s v="124"/>
    <s v="Chinook"/>
    <s v="3"/>
    <x v="0"/>
    <x v="5"/>
    <n v="104"/>
    <x v="0"/>
    <s v="CK-31"/>
    <s v="WEST VANCOUVER ISLAND-SOUTH_FA_0.x"/>
    <s v="M"/>
    <s v="H"/>
    <n v="104"/>
    <s v="Robertson Creek H"/>
    <n v="104"/>
    <s v="Robertson Cr"/>
    <s v="SWVI"/>
    <s v="S"/>
    <x v="1"/>
    <s v="186344"/>
    <n v="0"/>
    <x v="886"/>
    <n v="2008"/>
    <s v="20080526"/>
    <s v="20080601"/>
    <n v="72"/>
    <n v="4.4000000000000004"/>
    <s v="ALSO SEE TAGCODES 1863-05,06,03,04,02,43,01 &amp; 186134."/>
    <s v="CWT"/>
    <s v="P"/>
    <x v="0"/>
    <s v="Y"/>
    <s v="Y"/>
    <s v="Y"/>
    <m/>
    <s v="AD Clip"/>
    <n v="25216"/>
    <s v=""/>
    <n v="661510"/>
    <n v="4"/>
    <n v="29145"/>
    <n v="2011"/>
    <m/>
    <m/>
    <m/>
    <m/>
    <m/>
    <m/>
    <m/>
    <m/>
    <m/>
    <m/>
    <m/>
    <m/>
    <m/>
    <m/>
    <m/>
    <n v="6.19"/>
    <n v="7.9"/>
    <m/>
    <m/>
    <m/>
    <m/>
    <m/>
    <m/>
    <m/>
    <m/>
    <m/>
    <m/>
    <m/>
    <m/>
    <m/>
    <m/>
    <m/>
    <m/>
    <m/>
    <n v="6.03"/>
    <m/>
    <m/>
    <m/>
    <m/>
    <m/>
    <m/>
    <m/>
    <m/>
    <m/>
    <m/>
    <m/>
    <m/>
    <m/>
    <m/>
    <m/>
    <m/>
    <m/>
    <m/>
    <m/>
    <m/>
    <m/>
    <m/>
    <m/>
    <m/>
    <m/>
    <m/>
    <m/>
    <m/>
    <m/>
    <m/>
    <m/>
    <m/>
    <m/>
    <m/>
    <m/>
    <m/>
    <m/>
    <m/>
    <m/>
    <m/>
    <m/>
    <m/>
    <m/>
    <m/>
    <m/>
    <m/>
    <m/>
    <m/>
    <m/>
    <m/>
    <m/>
    <n v="41.51"/>
    <n v="22.25"/>
    <m/>
    <m/>
    <m/>
    <m/>
    <m/>
    <m/>
    <n v="7.39"/>
    <m/>
    <m/>
    <m/>
    <m/>
    <m/>
    <m/>
    <m/>
    <m/>
    <m/>
    <m/>
    <m/>
    <m/>
    <m/>
    <m/>
    <m/>
    <m/>
    <m/>
    <m/>
    <m/>
    <m/>
    <m/>
    <m/>
    <m/>
    <m/>
    <m/>
    <m/>
    <m/>
    <m/>
    <m/>
    <m/>
    <m/>
    <m/>
    <m/>
    <m/>
    <m/>
    <m/>
    <m/>
    <m/>
    <m/>
    <m/>
    <m/>
    <m/>
    <m/>
    <m/>
    <m/>
    <m/>
    <n v="9.86"/>
    <m/>
    <m/>
    <m/>
    <m/>
    <m/>
    <m/>
    <m/>
    <m/>
    <m/>
    <n v="18.760000000000002"/>
    <m/>
    <m/>
    <m/>
    <m/>
    <m/>
    <m/>
    <m/>
    <n v="37.67"/>
    <m/>
    <m/>
    <m/>
    <m/>
    <n v="24.07"/>
    <n v="16.420000000000002"/>
    <n v="11.91"/>
    <m/>
    <n v="119.89"/>
    <n v="37.67"/>
    <n v="157.56"/>
    <n v="52.4"/>
    <n v="209.96"/>
    <n v="8.326459390862944E-3"/>
    <n v="0.75042865307677653"/>
  </r>
  <r>
    <n v="25"/>
    <n v="104"/>
    <s v="Robertson Cr"/>
    <s v="OPS"/>
    <s v="124"/>
    <s v="Chinook"/>
    <s v="3"/>
    <x v="0"/>
    <x v="5"/>
    <n v="104"/>
    <x v="0"/>
    <s v="CK-31"/>
    <s v="WEST VANCOUVER ISLAND-SOUTH_FA_0.x"/>
    <s v="M"/>
    <s v="H"/>
    <n v="104"/>
    <s v="Robertson Creek H"/>
    <n v="104"/>
    <s v="Robertson Cr"/>
    <s v="SWVI"/>
    <s v="S"/>
    <x v="1"/>
    <s v="186344"/>
    <n v="0"/>
    <x v="886"/>
    <n v="2008"/>
    <s v="20080526"/>
    <s v="20080601"/>
    <n v="72"/>
    <n v="4.4000000000000004"/>
    <s v="ALSO SEE TAGCODES 1863-05,06,03,04,02,43,01 &amp; 186134."/>
    <s v="CWT"/>
    <s v="P"/>
    <x v="0"/>
    <s v="Y"/>
    <s v="Y"/>
    <s v="Y"/>
    <m/>
    <s v="AD Clip"/>
    <n v="25216"/>
    <n v="25216"/>
    <n v="661510"/>
    <n v="5"/>
    <n v="29145"/>
    <n v="2012"/>
    <m/>
    <m/>
    <m/>
    <m/>
    <m/>
    <m/>
    <m/>
    <m/>
    <m/>
    <m/>
    <m/>
    <m/>
    <m/>
    <m/>
    <m/>
    <m/>
    <n v="2.63"/>
    <m/>
    <m/>
    <m/>
    <m/>
    <m/>
    <m/>
    <m/>
    <m/>
    <m/>
    <m/>
    <m/>
    <m/>
    <m/>
    <m/>
    <m/>
    <m/>
    <m/>
    <m/>
    <m/>
    <m/>
    <m/>
    <m/>
    <m/>
    <m/>
    <m/>
    <m/>
    <m/>
    <m/>
    <m/>
    <m/>
    <m/>
    <m/>
    <m/>
    <m/>
    <m/>
    <m/>
    <m/>
    <m/>
    <m/>
    <m/>
    <m/>
    <m/>
    <m/>
    <m/>
    <m/>
    <m/>
    <m/>
    <m/>
    <m/>
    <m/>
    <m/>
    <m/>
    <m/>
    <m/>
    <m/>
    <m/>
    <m/>
    <m/>
    <m/>
    <m/>
    <m/>
    <m/>
    <m/>
    <m/>
    <m/>
    <m/>
    <m/>
    <m/>
    <m/>
    <m/>
    <n v="35.369999999999997"/>
    <m/>
    <m/>
    <m/>
    <m/>
    <m/>
    <m/>
    <m/>
    <m/>
    <m/>
    <m/>
    <m/>
    <m/>
    <m/>
    <m/>
    <m/>
    <m/>
    <m/>
    <m/>
    <m/>
    <m/>
    <m/>
    <m/>
    <m/>
    <m/>
    <m/>
    <m/>
    <m/>
    <m/>
    <m/>
    <m/>
    <m/>
    <m/>
    <m/>
    <m/>
    <m/>
    <m/>
    <m/>
    <m/>
    <m/>
    <m/>
    <m/>
    <m/>
    <m/>
    <m/>
    <m/>
    <m/>
    <m/>
    <m/>
    <m/>
    <m/>
    <m/>
    <m/>
    <m/>
    <m/>
    <m/>
    <m/>
    <m/>
    <m/>
    <m/>
    <m/>
    <m/>
    <m/>
    <m/>
    <m/>
    <m/>
    <m/>
    <m/>
    <m/>
    <m/>
    <m/>
    <m/>
    <n v="13.94"/>
    <m/>
    <m/>
    <m/>
    <m/>
    <n v="10.06"/>
    <n v="6.17"/>
    <m/>
    <m/>
    <n v="38"/>
    <n v="13.94"/>
    <n v="51.94"/>
    <n v="16.23"/>
    <n v="68.17"/>
    <n v="2.703442258883249E-3"/>
    <n v="0.76191873258031384"/>
  </r>
  <r>
    <n v="25"/>
    <n v="104"/>
    <s v="Robertson Cr"/>
    <s v="OPS"/>
    <s v="124"/>
    <s v="Chinook"/>
    <s v="3"/>
    <x v="0"/>
    <x v="6"/>
    <n v="413"/>
    <x v="8"/>
    <s v="CK-31"/>
    <s v="WEST VANCOUVER ISLAND-SOUTH_FA_0.x"/>
    <s v="M"/>
    <s v="H"/>
    <n v="104"/>
    <s v="Robertson Creek H"/>
    <n v="413"/>
    <s v="Nahmint R"/>
    <s v="SWVI"/>
    <s v="S"/>
    <x v="1"/>
    <s v="180397"/>
    <n v="0"/>
    <x v="887"/>
    <n v="2009"/>
    <s v="20090526"/>
    <s v="20090526"/>
    <n v="72"/>
    <n v="4.0999999999999996"/>
    <m/>
    <s v="CWT"/>
    <s v="P"/>
    <x v="2"/>
    <s v="N"/>
    <s v="Y"/>
    <s v="N"/>
    <m/>
    <s v="AD Clip"/>
    <n v="31936"/>
    <s v=""/>
    <n v="32704"/>
    <n v="3"/>
    <n v="29060"/>
    <n v="2011"/>
    <m/>
    <m/>
    <m/>
    <m/>
    <m/>
    <m/>
    <m/>
    <m/>
    <m/>
    <m/>
    <m/>
    <m/>
    <m/>
    <m/>
    <m/>
    <m/>
    <m/>
    <m/>
    <m/>
    <m/>
    <m/>
    <m/>
    <m/>
    <m/>
    <m/>
    <m/>
    <m/>
    <m/>
    <m/>
    <m/>
    <m/>
    <m/>
    <m/>
    <m/>
    <m/>
    <m/>
    <m/>
    <m/>
    <m/>
    <m/>
    <m/>
    <m/>
    <m/>
    <m/>
    <m/>
    <m/>
    <m/>
    <m/>
    <m/>
    <m/>
    <m/>
    <m/>
    <m/>
    <m/>
    <m/>
    <m/>
    <m/>
    <m/>
    <m/>
    <m/>
    <m/>
    <m/>
    <m/>
    <m/>
    <m/>
    <m/>
    <m/>
    <m/>
    <m/>
    <m/>
    <m/>
    <m/>
    <m/>
    <m/>
    <m/>
    <m/>
    <m/>
    <m/>
    <m/>
    <m/>
    <m/>
    <n v="7.35"/>
    <m/>
    <m/>
    <m/>
    <m/>
    <m/>
    <m/>
    <m/>
    <m/>
    <m/>
    <m/>
    <m/>
    <m/>
    <m/>
    <m/>
    <m/>
    <m/>
    <m/>
    <m/>
    <m/>
    <m/>
    <m/>
    <m/>
    <m/>
    <m/>
    <m/>
    <m/>
    <m/>
    <m/>
    <m/>
    <m/>
    <m/>
    <m/>
    <m/>
    <m/>
    <m/>
    <m/>
    <m/>
    <m/>
    <m/>
    <m/>
    <m/>
    <m/>
    <m/>
    <m/>
    <m/>
    <m/>
    <m/>
    <m/>
    <m/>
    <m/>
    <m/>
    <m/>
    <m/>
    <m/>
    <m/>
    <m/>
    <m/>
    <m/>
    <m/>
    <m/>
    <m/>
    <m/>
    <m/>
    <m/>
    <m/>
    <m/>
    <m/>
    <m/>
    <m/>
    <m/>
    <m/>
    <m/>
    <m/>
    <m/>
    <m/>
    <m/>
    <m/>
    <m/>
    <m/>
    <m/>
    <m/>
    <m/>
    <m/>
    <m/>
    <m/>
    <m/>
    <n v="7.35"/>
    <n v="0"/>
    <n v="7.35"/>
    <n v="0"/>
    <n v="7.35"/>
    <n v="2.3014779559118236E-4"/>
    <n v="1"/>
  </r>
  <r>
    <n v="25"/>
    <n v="104"/>
    <s v="Robertson Cr"/>
    <s v="OPS"/>
    <s v="124"/>
    <s v="Chinook"/>
    <s v="3"/>
    <x v="0"/>
    <x v="6"/>
    <n v="413"/>
    <x v="8"/>
    <s v="CK-31"/>
    <s v="WEST VANCOUVER ISLAND-SOUTH_FA_0.x"/>
    <s v="M"/>
    <s v="H"/>
    <n v="104"/>
    <s v="Robertson Creek H"/>
    <n v="413"/>
    <s v="Nahmint R"/>
    <s v="SWVI"/>
    <s v="S"/>
    <x v="1"/>
    <s v="180397"/>
    <n v="0"/>
    <x v="887"/>
    <n v="2009"/>
    <s v="20090526"/>
    <s v="20090526"/>
    <n v="72"/>
    <n v="4.0999999999999996"/>
    <m/>
    <s v="CWT"/>
    <s v="P"/>
    <x v="2"/>
    <s v="N"/>
    <s v="Y"/>
    <s v="N"/>
    <m/>
    <s v="AD Clip"/>
    <n v="31936"/>
    <s v=""/>
    <n v="32704"/>
    <n v="4"/>
    <n v="29060"/>
    <n v="2012"/>
    <m/>
    <m/>
    <m/>
    <m/>
    <m/>
    <m/>
    <m/>
    <m/>
    <m/>
    <m/>
    <m/>
    <m/>
    <m/>
    <m/>
    <m/>
    <m/>
    <m/>
    <m/>
    <m/>
    <m/>
    <m/>
    <m/>
    <m/>
    <m/>
    <m/>
    <m/>
    <m/>
    <m/>
    <m/>
    <m/>
    <m/>
    <m/>
    <m/>
    <m/>
    <m/>
    <m/>
    <m/>
    <n v="11.79"/>
    <m/>
    <m/>
    <m/>
    <n v="2.96"/>
    <m/>
    <m/>
    <m/>
    <m/>
    <m/>
    <m/>
    <m/>
    <m/>
    <m/>
    <m/>
    <m/>
    <m/>
    <m/>
    <m/>
    <m/>
    <m/>
    <m/>
    <m/>
    <m/>
    <m/>
    <m/>
    <m/>
    <m/>
    <m/>
    <m/>
    <m/>
    <m/>
    <m/>
    <m/>
    <n v="2.4900000000000002"/>
    <m/>
    <m/>
    <m/>
    <m/>
    <m/>
    <m/>
    <m/>
    <m/>
    <m/>
    <m/>
    <m/>
    <m/>
    <m/>
    <m/>
    <n v="32.479999999999997"/>
    <n v="35.369999999999997"/>
    <m/>
    <m/>
    <m/>
    <m/>
    <m/>
    <m/>
    <m/>
    <m/>
    <m/>
    <m/>
    <m/>
    <m/>
    <m/>
    <m/>
    <m/>
    <m/>
    <m/>
    <m/>
    <m/>
    <m/>
    <m/>
    <m/>
    <m/>
    <m/>
    <m/>
    <m/>
    <m/>
    <m/>
    <m/>
    <m/>
    <m/>
    <m/>
    <m/>
    <m/>
    <m/>
    <m/>
    <m/>
    <m/>
    <m/>
    <m/>
    <m/>
    <m/>
    <m/>
    <m/>
    <m/>
    <m/>
    <m/>
    <m/>
    <m/>
    <m/>
    <n v="7.82"/>
    <m/>
    <m/>
    <m/>
    <m/>
    <m/>
    <m/>
    <m/>
    <m/>
    <m/>
    <m/>
    <m/>
    <m/>
    <m/>
    <m/>
    <m/>
    <m/>
    <m/>
    <m/>
    <m/>
    <m/>
    <n v="12.01"/>
    <m/>
    <m/>
    <m/>
    <m/>
    <m/>
    <n v="38.15"/>
    <m/>
    <m/>
    <n v="92.91"/>
    <n v="12.01"/>
    <n v="104.92"/>
    <n v="38.15"/>
    <n v="143.07"/>
    <n v="4.4798972945891778E-3"/>
    <n v="0.73334731250436858"/>
  </r>
  <r>
    <n v="25"/>
    <n v="104"/>
    <s v="Robertson Cr"/>
    <s v="OPS"/>
    <s v="124"/>
    <s v="Chinook"/>
    <s v="3"/>
    <x v="0"/>
    <x v="6"/>
    <n v="413"/>
    <x v="8"/>
    <s v="CK-31"/>
    <s v="WEST VANCOUVER ISLAND-SOUTH_FA_0.x"/>
    <s v="M"/>
    <s v="H"/>
    <n v="104"/>
    <s v="Robertson Creek H"/>
    <n v="413"/>
    <s v="Nahmint R"/>
    <s v="SWVI"/>
    <s v="S"/>
    <x v="1"/>
    <s v="180397"/>
    <n v="0"/>
    <x v="887"/>
    <n v="2009"/>
    <s v="20090526"/>
    <s v="20090526"/>
    <n v="72"/>
    <n v="4.0999999999999996"/>
    <m/>
    <s v="CWT"/>
    <s v="P"/>
    <x v="2"/>
    <s v="N"/>
    <s v="Y"/>
    <s v="N"/>
    <m/>
    <s v="AD Clip"/>
    <n v="31936"/>
    <n v="31936"/>
    <n v="32704"/>
    <n v="5"/>
    <n v="29060"/>
    <n v="2013"/>
    <m/>
    <m/>
    <m/>
    <m/>
    <m/>
    <m/>
    <m/>
    <m/>
    <m/>
    <m/>
    <m/>
    <m/>
    <m/>
    <n v="2.54"/>
    <m/>
    <n v="2.54"/>
    <m/>
    <m/>
    <m/>
    <m/>
    <m/>
    <m/>
    <m/>
    <m/>
    <m/>
    <m/>
    <m/>
    <m/>
    <m/>
    <m/>
    <m/>
    <m/>
    <m/>
    <m/>
    <n v="3.45"/>
    <m/>
    <m/>
    <m/>
    <m/>
    <m/>
    <m/>
    <m/>
    <m/>
    <m/>
    <m/>
    <m/>
    <m/>
    <m/>
    <m/>
    <m/>
    <m/>
    <m/>
    <m/>
    <m/>
    <m/>
    <m/>
    <m/>
    <m/>
    <m/>
    <m/>
    <m/>
    <m/>
    <m/>
    <m/>
    <m/>
    <m/>
    <m/>
    <m/>
    <m/>
    <m/>
    <m/>
    <m/>
    <m/>
    <m/>
    <m/>
    <m/>
    <m/>
    <m/>
    <m/>
    <m/>
    <m/>
    <m/>
    <m/>
    <m/>
    <m/>
    <m/>
    <m/>
    <m/>
    <m/>
    <m/>
    <m/>
    <m/>
    <m/>
    <m/>
    <m/>
    <m/>
    <m/>
    <m/>
    <m/>
    <m/>
    <m/>
    <m/>
    <m/>
    <m/>
    <m/>
    <m/>
    <m/>
    <m/>
    <m/>
    <m/>
    <m/>
    <m/>
    <m/>
    <m/>
    <m/>
    <m/>
    <m/>
    <m/>
    <m/>
    <m/>
    <m/>
    <m/>
    <m/>
    <m/>
    <m/>
    <m/>
    <m/>
    <m/>
    <m/>
    <m/>
    <m/>
    <m/>
    <m/>
    <m/>
    <m/>
    <m/>
    <m/>
    <m/>
    <m/>
    <m/>
    <n v="3.53"/>
    <m/>
    <m/>
    <m/>
    <m/>
    <m/>
    <m/>
    <m/>
    <m/>
    <m/>
    <m/>
    <m/>
    <m/>
    <m/>
    <m/>
    <m/>
    <m/>
    <m/>
    <m/>
    <n v="4.3"/>
    <m/>
    <m/>
    <m/>
    <m/>
    <n v="1.61"/>
    <n v="9.6"/>
    <m/>
    <m/>
    <n v="12.06"/>
    <n v="4.3"/>
    <n v="16.36"/>
    <n v="11.21"/>
    <n v="27.57"/>
    <n v="8.6328907815631263E-4"/>
    <n v="0.59339862169024304"/>
  </r>
  <r>
    <n v="25"/>
    <n v="104"/>
    <s v="Robertson Cr"/>
    <s v="OPS"/>
    <s v="124"/>
    <s v="Chinook"/>
    <s v="3"/>
    <x v="0"/>
    <x v="6"/>
    <n v="104"/>
    <x v="0"/>
    <s v="CK-31"/>
    <s v="WEST VANCOUVER ISLAND-SOUTH_FA_0.x"/>
    <s v="M"/>
    <s v="H"/>
    <n v="104"/>
    <s v="Robertson Creek H"/>
    <n v="104"/>
    <s v="Robertson Cr"/>
    <s v="SWVI"/>
    <s v="S"/>
    <x v="1"/>
    <s v="180386"/>
    <n v="0"/>
    <x v="888"/>
    <n v="2009"/>
    <s v="20090525"/>
    <s v="20090525"/>
    <n v="74"/>
    <n v="4.8"/>
    <s v="ALSO SEE 180387-94, 180881-85, 185960-62 &amp; 180685."/>
    <s v="CWT"/>
    <s v="P"/>
    <x v="0"/>
    <s v="Y"/>
    <s v="Y"/>
    <s v="Y"/>
    <n v="6.2529999999999999E-3"/>
    <s v="AD Clip"/>
    <n v="26221"/>
    <s v=""/>
    <n v="395625"/>
    <n v="2"/>
    <n v="29215"/>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6"/>
    <n v="1.77"/>
    <n v="1.78"/>
    <m/>
    <n v="0"/>
    <n v="0"/>
    <n v="0"/>
    <n v="3.81"/>
    <n v="3.8100000000000005"/>
    <n v="1.4530338278479084E-4"/>
    <n v="0"/>
  </r>
  <r>
    <n v="25"/>
    <n v="104"/>
    <s v="Robertson Cr"/>
    <s v="OPS"/>
    <s v="124"/>
    <s v="Chinook"/>
    <s v="3"/>
    <x v="0"/>
    <x v="6"/>
    <n v="104"/>
    <x v="0"/>
    <s v="CK-31"/>
    <s v="WEST VANCOUVER ISLAND-SOUTH_FA_0.x"/>
    <s v="M"/>
    <s v="H"/>
    <n v="104"/>
    <s v="Robertson Creek H"/>
    <n v="104"/>
    <s v="Robertson Cr"/>
    <s v="SWVI"/>
    <s v="S"/>
    <x v="1"/>
    <s v="180386"/>
    <n v="0"/>
    <x v="888"/>
    <n v="2009"/>
    <s v="20090525"/>
    <s v="20090525"/>
    <n v="74"/>
    <n v="4.8"/>
    <s v="ALSO SEE 180387-94, 180881-85, 185960-62 &amp; 180685."/>
    <s v="CWT"/>
    <s v="P"/>
    <x v="0"/>
    <s v="Y"/>
    <s v="Y"/>
    <s v="Y"/>
    <n v="6.2529999999999999E-3"/>
    <s v="AD Clip"/>
    <n v="26221"/>
    <s v=""/>
    <n v="395625"/>
    <n v="3"/>
    <n v="29215"/>
    <n v="2011"/>
    <m/>
    <m/>
    <m/>
    <m/>
    <m/>
    <m/>
    <m/>
    <m/>
    <m/>
    <m/>
    <m/>
    <m/>
    <m/>
    <m/>
    <m/>
    <m/>
    <m/>
    <m/>
    <m/>
    <m/>
    <m/>
    <m/>
    <m/>
    <m/>
    <m/>
    <m/>
    <m/>
    <m/>
    <m/>
    <m/>
    <m/>
    <m/>
    <m/>
    <m/>
    <m/>
    <m/>
    <m/>
    <m/>
    <m/>
    <m/>
    <m/>
    <m/>
    <m/>
    <m/>
    <m/>
    <m/>
    <m/>
    <m/>
    <m/>
    <m/>
    <m/>
    <m/>
    <m/>
    <m/>
    <m/>
    <m/>
    <m/>
    <m/>
    <m/>
    <m/>
    <m/>
    <m/>
    <m/>
    <m/>
    <m/>
    <m/>
    <m/>
    <m/>
    <m/>
    <m/>
    <m/>
    <m/>
    <m/>
    <m/>
    <m/>
    <m/>
    <m/>
    <m/>
    <m/>
    <m/>
    <m/>
    <n v="7.55"/>
    <m/>
    <m/>
    <m/>
    <m/>
    <m/>
    <m/>
    <m/>
    <m/>
    <m/>
    <m/>
    <m/>
    <m/>
    <m/>
    <m/>
    <m/>
    <m/>
    <m/>
    <m/>
    <m/>
    <m/>
    <m/>
    <m/>
    <m/>
    <m/>
    <m/>
    <m/>
    <m/>
    <m/>
    <m/>
    <m/>
    <m/>
    <m/>
    <m/>
    <m/>
    <m/>
    <m/>
    <m/>
    <m/>
    <m/>
    <m/>
    <m/>
    <m/>
    <m/>
    <m/>
    <m/>
    <m/>
    <m/>
    <m/>
    <m/>
    <m/>
    <m/>
    <m/>
    <m/>
    <m/>
    <m/>
    <m/>
    <m/>
    <m/>
    <m/>
    <m/>
    <m/>
    <m/>
    <m/>
    <m/>
    <m/>
    <m/>
    <m/>
    <m/>
    <m/>
    <m/>
    <m/>
    <m/>
    <m/>
    <m/>
    <m/>
    <m/>
    <m/>
    <n v="3.43"/>
    <m/>
    <m/>
    <m/>
    <m/>
    <n v="4.47"/>
    <n v="7.27"/>
    <n v="7.52"/>
    <m/>
    <n v="7.55"/>
    <n v="3.43"/>
    <n v="10.98"/>
    <n v="19.260000000000002"/>
    <n v="30.24"/>
    <n v="1.1532740932840089E-3"/>
    <n v="0.36309523809523814"/>
  </r>
  <r>
    <n v="25"/>
    <n v="104"/>
    <s v="Robertson Cr"/>
    <s v="OPS"/>
    <s v="124"/>
    <s v="Chinook"/>
    <s v="3"/>
    <x v="0"/>
    <x v="6"/>
    <n v="104"/>
    <x v="0"/>
    <s v="CK-31"/>
    <s v="WEST VANCOUVER ISLAND-SOUTH_FA_0.x"/>
    <s v="M"/>
    <s v="H"/>
    <n v="104"/>
    <s v="Robertson Creek H"/>
    <n v="104"/>
    <s v="Robertson Cr"/>
    <s v="SWVI"/>
    <s v="S"/>
    <x v="1"/>
    <s v="180386"/>
    <n v="0"/>
    <x v="888"/>
    <n v="2009"/>
    <s v="20090525"/>
    <s v="20090525"/>
    <n v="74"/>
    <n v="4.8"/>
    <s v="ALSO SEE 180387-94, 180881-85, 185960-62 &amp; 180685."/>
    <s v="CWT"/>
    <s v="P"/>
    <x v="0"/>
    <s v="Y"/>
    <s v="Y"/>
    <s v="Y"/>
    <n v="6.2529999999999999E-3"/>
    <s v="AD Clip"/>
    <n v="26221"/>
    <s v=""/>
    <n v="395625"/>
    <n v="4"/>
    <n v="29215"/>
    <n v="2012"/>
    <m/>
    <m/>
    <m/>
    <m/>
    <m/>
    <m/>
    <m/>
    <m/>
    <m/>
    <m/>
    <m/>
    <m/>
    <m/>
    <m/>
    <m/>
    <n v="2.4900000000000002"/>
    <m/>
    <m/>
    <m/>
    <m/>
    <m/>
    <m/>
    <m/>
    <m/>
    <m/>
    <m/>
    <m/>
    <m/>
    <m/>
    <m/>
    <m/>
    <m/>
    <m/>
    <m/>
    <m/>
    <m/>
    <m/>
    <m/>
    <m/>
    <m/>
    <m/>
    <m/>
    <m/>
    <m/>
    <m/>
    <m/>
    <m/>
    <m/>
    <m/>
    <m/>
    <m/>
    <m/>
    <m/>
    <m/>
    <m/>
    <m/>
    <m/>
    <m/>
    <m/>
    <m/>
    <m/>
    <m/>
    <m/>
    <m/>
    <m/>
    <m/>
    <m/>
    <m/>
    <m/>
    <m/>
    <m/>
    <m/>
    <m/>
    <m/>
    <m/>
    <m/>
    <m/>
    <m/>
    <m/>
    <m/>
    <m/>
    <m/>
    <m/>
    <m/>
    <m/>
    <m/>
    <n v="16.239999999999998"/>
    <n v="23.58"/>
    <m/>
    <m/>
    <m/>
    <m/>
    <m/>
    <m/>
    <m/>
    <m/>
    <m/>
    <m/>
    <m/>
    <m/>
    <m/>
    <m/>
    <m/>
    <m/>
    <m/>
    <m/>
    <m/>
    <m/>
    <m/>
    <m/>
    <m/>
    <m/>
    <m/>
    <m/>
    <m/>
    <m/>
    <m/>
    <m/>
    <m/>
    <m/>
    <m/>
    <m/>
    <m/>
    <m/>
    <m/>
    <m/>
    <m/>
    <m/>
    <m/>
    <m/>
    <m/>
    <m/>
    <m/>
    <m/>
    <m/>
    <m/>
    <m/>
    <m/>
    <n v="7.82"/>
    <m/>
    <m/>
    <m/>
    <m/>
    <m/>
    <m/>
    <m/>
    <m/>
    <m/>
    <m/>
    <m/>
    <m/>
    <n v="1.97"/>
    <m/>
    <m/>
    <m/>
    <m/>
    <m/>
    <m/>
    <m/>
    <n v="25.89"/>
    <m/>
    <m/>
    <m/>
    <m/>
    <n v="9.1199999999999992"/>
    <n v="12.35"/>
    <m/>
    <m/>
    <n v="52.1"/>
    <n v="25.89"/>
    <n v="77.989999999999995"/>
    <n v="21.47"/>
    <n v="99.45999999999998"/>
    <n v="3.7931429007284231E-3"/>
    <n v="0.78413432535692751"/>
  </r>
  <r>
    <n v="25"/>
    <n v="104"/>
    <s v="Robertson Cr"/>
    <s v="OPS"/>
    <s v="124"/>
    <s v="Chinook"/>
    <s v="3"/>
    <x v="0"/>
    <x v="6"/>
    <n v="104"/>
    <x v="0"/>
    <s v="CK-31"/>
    <s v="WEST VANCOUVER ISLAND-SOUTH_FA_0.x"/>
    <s v="M"/>
    <s v="H"/>
    <n v="104"/>
    <s v="Robertson Creek H"/>
    <n v="104"/>
    <s v="Robertson Cr"/>
    <s v="SWVI"/>
    <s v="S"/>
    <x v="1"/>
    <s v="180386"/>
    <n v="0"/>
    <x v="888"/>
    <n v="2009"/>
    <s v="20090525"/>
    <s v="20090525"/>
    <n v="74"/>
    <n v="4.8"/>
    <s v="ALSO SEE 180387-94, 180881-85, 185960-62 &amp; 180685."/>
    <s v="CWT"/>
    <s v="P"/>
    <x v="0"/>
    <s v="Y"/>
    <s v="Y"/>
    <s v="Y"/>
    <n v="6.2529999999999999E-3"/>
    <s v="AD Clip"/>
    <n v="26221"/>
    <n v="26221"/>
    <n v="395625"/>
    <n v="5"/>
    <n v="29215"/>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900000000000001"/>
    <m/>
    <n v="0.9"/>
    <m/>
    <n v="0"/>
    <n v="0"/>
    <n v="0"/>
    <n v="1.99"/>
    <n v="1.9900000000000002"/>
    <n v="7.5893367911216209E-5"/>
    <n v="0"/>
  </r>
  <r>
    <n v="25"/>
    <n v="104"/>
    <s v="Robertson Cr"/>
    <s v="OPS"/>
    <s v="124"/>
    <s v="Chinook"/>
    <s v="3"/>
    <x v="0"/>
    <x v="6"/>
    <n v="104"/>
    <x v="0"/>
    <s v="CK-31"/>
    <s v="WEST VANCOUVER ISLAND-SOUTH_FA_0.x"/>
    <s v="M"/>
    <s v="H"/>
    <n v="104"/>
    <s v="Robertson Creek H"/>
    <n v="104"/>
    <s v="Robertson Cr"/>
    <s v="SWVI"/>
    <s v="S"/>
    <x v="1"/>
    <s v="180387"/>
    <n v="0"/>
    <x v="889"/>
    <n v="2009"/>
    <s v="20090525"/>
    <s v="20090525"/>
    <n v="74"/>
    <n v="4.8"/>
    <s v="ALSO SEE 180386,88-94, 180881-85, 185960-62 &amp; 180685."/>
    <s v="CWT"/>
    <s v="P"/>
    <x v="0"/>
    <s v="Y"/>
    <s v="Y"/>
    <s v="Y"/>
    <n v="6.2480000000000001E-3"/>
    <s v="AD Clip"/>
    <n v="25287"/>
    <s v=""/>
    <n v="381524"/>
    <n v="2"/>
    <n v="29214"/>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2"/>
    <n v="3.54"/>
    <n v="3.57"/>
    <m/>
    <n v="0"/>
    <n v="0"/>
    <n v="0"/>
    <n v="7.63"/>
    <n v="7.6300000000000008"/>
    <n v="3.0173606991734886E-4"/>
    <n v="0"/>
  </r>
  <r>
    <n v="25"/>
    <n v="104"/>
    <s v="Robertson Cr"/>
    <s v="OPS"/>
    <s v="124"/>
    <s v="Chinook"/>
    <s v="3"/>
    <x v="0"/>
    <x v="6"/>
    <n v="104"/>
    <x v="0"/>
    <s v="CK-31"/>
    <s v="WEST VANCOUVER ISLAND-SOUTH_FA_0.x"/>
    <s v="M"/>
    <s v="H"/>
    <n v="104"/>
    <s v="Robertson Creek H"/>
    <n v="104"/>
    <s v="Robertson Cr"/>
    <s v="SWVI"/>
    <s v="S"/>
    <x v="1"/>
    <s v="180387"/>
    <n v="0"/>
    <x v="889"/>
    <n v="2009"/>
    <s v="20090525"/>
    <s v="20090525"/>
    <n v="74"/>
    <n v="4.8"/>
    <s v="ALSO SEE 180386,88-94, 180881-85, 185960-62 &amp; 180685."/>
    <s v="CWT"/>
    <s v="P"/>
    <x v="0"/>
    <s v="Y"/>
    <s v="Y"/>
    <s v="Y"/>
    <n v="6.2480000000000001E-3"/>
    <s v="AD Clip"/>
    <n v="25287"/>
    <s v=""/>
    <n v="381524"/>
    <n v="3"/>
    <n v="29214"/>
    <n v="2011"/>
    <m/>
    <m/>
    <m/>
    <m/>
    <m/>
    <m/>
    <m/>
    <m/>
    <m/>
    <m/>
    <m/>
    <m/>
    <m/>
    <m/>
    <m/>
    <m/>
    <m/>
    <m/>
    <m/>
    <m/>
    <m/>
    <m/>
    <m/>
    <m/>
    <m/>
    <m/>
    <m/>
    <m/>
    <m/>
    <m/>
    <m/>
    <m/>
    <m/>
    <m/>
    <m/>
    <m/>
    <m/>
    <m/>
    <m/>
    <m/>
    <m/>
    <m/>
    <m/>
    <m/>
    <m/>
    <m/>
    <m/>
    <m/>
    <m/>
    <m/>
    <m/>
    <m/>
    <m/>
    <m/>
    <m/>
    <m/>
    <m/>
    <m/>
    <m/>
    <m/>
    <m/>
    <m/>
    <m/>
    <m/>
    <m/>
    <m/>
    <m/>
    <m/>
    <m/>
    <m/>
    <m/>
    <m/>
    <m/>
    <m/>
    <m/>
    <n v="4.97"/>
    <m/>
    <m/>
    <m/>
    <m/>
    <m/>
    <m/>
    <m/>
    <m/>
    <m/>
    <m/>
    <m/>
    <m/>
    <m/>
    <m/>
    <m/>
    <m/>
    <m/>
    <m/>
    <m/>
    <m/>
    <m/>
    <m/>
    <m/>
    <m/>
    <m/>
    <m/>
    <m/>
    <m/>
    <m/>
    <m/>
    <m/>
    <m/>
    <m/>
    <m/>
    <m/>
    <m/>
    <m/>
    <m/>
    <m/>
    <m/>
    <m/>
    <m/>
    <m/>
    <m/>
    <m/>
    <m/>
    <m/>
    <m/>
    <m/>
    <m/>
    <m/>
    <m/>
    <m/>
    <m/>
    <m/>
    <m/>
    <m/>
    <m/>
    <m/>
    <m/>
    <m/>
    <m/>
    <m/>
    <m/>
    <m/>
    <m/>
    <m/>
    <m/>
    <m/>
    <m/>
    <m/>
    <m/>
    <m/>
    <m/>
    <m/>
    <m/>
    <m/>
    <m/>
    <m/>
    <m/>
    <m/>
    <m/>
    <m/>
    <m/>
    <m/>
    <m/>
    <m/>
    <m/>
    <n v="3.72"/>
    <n v="11.85"/>
    <n v="6.27"/>
    <m/>
    <n v="4.97"/>
    <n v="0"/>
    <n v="4.97"/>
    <n v="21.84"/>
    <n v="26.81"/>
    <n v="1.0602285759481157E-3"/>
    <n v="0.18537859007832899"/>
  </r>
  <r>
    <n v="25"/>
    <n v="104"/>
    <s v="Robertson Cr"/>
    <s v="OPS"/>
    <s v="124"/>
    <s v="Chinook"/>
    <s v="3"/>
    <x v="0"/>
    <x v="6"/>
    <n v="104"/>
    <x v="0"/>
    <s v="CK-31"/>
    <s v="WEST VANCOUVER ISLAND-SOUTH_FA_0.x"/>
    <s v="M"/>
    <s v="H"/>
    <n v="104"/>
    <s v="Robertson Creek H"/>
    <n v="104"/>
    <s v="Robertson Cr"/>
    <s v="SWVI"/>
    <s v="S"/>
    <x v="1"/>
    <s v="180387"/>
    <n v="0"/>
    <x v="889"/>
    <n v="2009"/>
    <s v="20090525"/>
    <s v="20090525"/>
    <n v="74"/>
    <n v="4.8"/>
    <s v="ALSO SEE 180386,88-94, 180881-85, 185960-62 &amp; 180685."/>
    <s v="CWT"/>
    <s v="P"/>
    <x v="0"/>
    <s v="Y"/>
    <s v="Y"/>
    <s v="Y"/>
    <n v="6.2480000000000001E-3"/>
    <s v="AD Clip"/>
    <n v="25287"/>
    <s v=""/>
    <n v="381524"/>
    <n v="4"/>
    <n v="29214"/>
    <n v="2012"/>
    <m/>
    <m/>
    <m/>
    <m/>
    <m/>
    <m/>
    <m/>
    <m/>
    <m/>
    <m/>
    <m/>
    <m/>
    <m/>
    <m/>
    <m/>
    <n v="2.4900000000000002"/>
    <m/>
    <m/>
    <m/>
    <m/>
    <m/>
    <m/>
    <m/>
    <m/>
    <m/>
    <m/>
    <m/>
    <m/>
    <m/>
    <m/>
    <m/>
    <m/>
    <m/>
    <m/>
    <m/>
    <m/>
    <m/>
    <m/>
    <m/>
    <m/>
    <m/>
    <n v="2.91"/>
    <m/>
    <m/>
    <m/>
    <m/>
    <m/>
    <m/>
    <m/>
    <m/>
    <m/>
    <m/>
    <m/>
    <m/>
    <m/>
    <m/>
    <m/>
    <m/>
    <m/>
    <m/>
    <m/>
    <m/>
    <m/>
    <m/>
    <m/>
    <m/>
    <m/>
    <m/>
    <m/>
    <m/>
    <m/>
    <m/>
    <m/>
    <m/>
    <m/>
    <m/>
    <m/>
    <m/>
    <m/>
    <m/>
    <m/>
    <m/>
    <m/>
    <m/>
    <m/>
    <m/>
    <m/>
    <n v="47.16"/>
    <m/>
    <m/>
    <m/>
    <m/>
    <m/>
    <m/>
    <m/>
    <m/>
    <m/>
    <m/>
    <m/>
    <m/>
    <m/>
    <n v="2.91"/>
    <m/>
    <m/>
    <m/>
    <m/>
    <m/>
    <m/>
    <m/>
    <m/>
    <m/>
    <m/>
    <m/>
    <m/>
    <m/>
    <m/>
    <m/>
    <m/>
    <m/>
    <m/>
    <m/>
    <m/>
    <m/>
    <m/>
    <m/>
    <m/>
    <m/>
    <m/>
    <m/>
    <m/>
    <m/>
    <m/>
    <m/>
    <m/>
    <m/>
    <m/>
    <m/>
    <m/>
    <m/>
    <m/>
    <m/>
    <m/>
    <m/>
    <m/>
    <m/>
    <n v="7.82"/>
    <m/>
    <m/>
    <m/>
    <m/>
    <m/>
    <n v="1.97"/>
    <m/>
    <m/>
    <m/>
    <m/>
    <m/>
    <m/>
    <m/>
    <n v="2.65"/>
    <m/>
    <m/>
    <m/>
    <m/>
    <n v="11.1"/>
    <n v="16.41"/>
    <m/>
    <m/>
    <n v="65.260000000000005"/>
    <n v="2.65"/>
    <n v="67.91"/>
    <n v="27.51"/>
    <n v="95.419999999999987"/>
    <n v="3.7734804444971718E-3"/>
    <n v="0.71169566128694195"/>
  </r>
  <r>
    <n v="25"/>
    <n v="104"/>
    <s v="Robertson Cr"/>
    <s v="OPS"/>
    <s v="124"/>
    <s v="Chinook"/>
    <s v="3"/>
    <x v="0"/>
    <x v="6"/>
    <n v="104"/>
    <x v="0"/>
    <s v="CK-31"/>
    <s v="WEST VANCOUVER ISLAND-SOUTH_FA_0.x"/>
    <s v="M"/>
    <s v="H"/>
    <n v="104"/>
    <s v="Robertson Creek H"/>
    <n v="104"/>
    <s v="Robertson Cr"/>
    <s v="SWVI"/>
    <s v="S"/>
    <x v="1"/>
    <s v="180387"/>
    <n v="0"/>
    <x v="889"/>
    <n v="2009"/>
    <s v="20090525"/>
    <s v="20090525"/>
    <n v="74"/>
    <n v="4.8"/>
    <s v="ALSO SEE 180386,88-94, 180881-85, 185960-62 &amp; 180685."/>
    <s v="CWT"/>
    <s v="P"/>
    <x v="0"/>
    <s v="Y"/>
    <s v="Y"/>
    <s v="Y"/>
    <n v="6.2480000000000001E-3"/>
    <s v="AD Clip"/>
    <n v="25287"/>
    <n v="25287"/>
    <n v="381524"/>
    <n v="5"/>
    <n v="29214"/>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84"/>
    <m/>
    <m/>
    <m/>
    <m/>
    <n v="1.99"/>
    <m/>
    <n v="0"/>
    <m/>
    <n v="0"/>
    <n v="5.84"/>
    <n v="5.84"/>
    <n v="1.99"/>
    <n v="7.83"/>
    <n v="3.0964527227429116E-4"/>
    <n v="0.74584929757343543"/>
  </r>
  <r>
    <n v="25"/>
    <n v="104"/>
    <s v="Robertson Cr"/>
    <s v="OPS"/>
    <s v="124"/>
    <s v="Chinook"/>
    <s v="3"/>
    <x v="0"/>
    <x v="6"/>
    <n v="104"/>
    <x v="0"/>
    <s v="CK-31"/>
    <s v="WEST VANCOUVER ISLAND-SOUTH_FA_0.x"/>
    <s v="M"/>
    <s v="H"/>
    <n v="104"/>
    <s v="Robertson Creek H"/>
    <n v="104"/>
    <s v="Robertson Cr"/>
    <s v="SWVI"/>
    <s v="S"/>
    <x v="1"/>
    <s v="180388"/>
    <n v="0"/>
    <x v="890"/>
    <n v="2009"/>
    <s v="20090525"/>
    <s v="20090525"/>
    <n v="74"/>
    <n v="4.8"/>
    <s v="ALSO SEE 180386-87,89-94, 180881-85, 185960-62 &amp; 180685."/>
    <s v="CWT"/>
    <s v="P"/>
    <x v="0"/>
    <s v="Y"/>
    <s v="Y"/>
    <s v="Y"/>
    <n v="6.2389999999999998E-3"/>
    <s v="AD Clip"/>
    <n v="25004"/>
    <s v=""/>
    <n v="377259"/>
    <n v="2"/>
    <n v="29213"/>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6"/>
    <n v="1.77"/>
    <n v="1.78"/>
    <m/>
    <n v="0"/>
    <n v="0"/>
    <n v="0"/>
    <n v="3.81"/>
    <n v="3.8100000000000005"/>
    <n v="1.5237561990081588E-4"/>
    <n v="0"/>
  </r>
  <r>
    <n v="25"/>
    <n v="104"/>
    <s v="Robertson Cr"/>
    <s v="OPS"/>
    <s v="124"/>
    <s v="Chinook"/>
    <s v="3"/>
    <x v="0"/>
    <x v="6"/>
    <n v="104"/>
    <x v="0"/>
    <s v="CK-31"/>
    <s v="WEST VANCOUVER ISLAND-SOUTH_FA_0.x"/>
    <s v="M"/>
    <s v="H"/>
    <n v="104"/>
    <s v="Robertson Creek H"/>
    <n v="104"/>
    <s v="Robertson Cr"/>
    <s v="SWVI"/>
    <s v="S"/>
    <x v="1"/>
    <s v="180388"/>
    <n v="0"/>
    <x v="890"/>
    <n v="2009"/>
    <s v="20090525"/>
    <s v="20090525"/>
    <n v="74"/>
    <n v="4.8"/>
    <s v="ALSO SEE 180386-87,89-94, 180881-85, 185960-62 &amp; 180685."/>
    <s v="CWT"/>
    <s v="P"/>
    <x v="0"/>
    <s v="Y"/>
    <s v="Y"/>
    <s v="Y"/>
    <n v="6.2389999999999998E-3"/>
    <s v="AD Clip"/>
    <n v="25004"/>
    <s v=""/>
    <n v="377259"/>
    <n v="3"/>
    <n v="29213"/>
    <n v="2011"/>
    <m/>
    <m/>
    <m/>
    <m/>
    <m/>
    <m/>
    <m/>
    <m/>
    <m/>
    <m/>
    <m/>
    <m/>
    <m/>
    <m/>
    <m/>
    <m/>
    <m/>
    <m/>
    <m/>
    <m/>
    <m/>
    <m/>
    <m/>
    <m/>
    <m/>
    <m/>
    <m/>
    <m/>
    <m/>
    <m/>
    <m/>
    <m/>
    <m/>
    <m/>
    <m/>
    <m/>
    <m/>
    <m/>
    <m/>
    <m/>
    <m/>
    <m/>
    <m/>
    <m/>
    <m/>
    <m/>
    <m/>
    <m/>
    <m/>
    <m/>
    <m/>
    <m/>
    <m/>
    <m/>
    <m/>
    <m/>
    <m/>
    <m/>
    <m/>
    <m/>
    <m/>
    <m/>
    <m/>
    <m/>
    <m/>
    <m/>
    <m/>
    <m/>
    <m/>
    <m/>
    <m/>
    <m/>
    <m/>
    <m/>
    <m/>
    <m/>
    <m/>
    <m/>
    <m/>
    <m/>
    <m/>
    <m/>
    <m/>
    <m/>
    <m/>
    <m/>
    <m/>
    <n v="7.35"/>
    <m/>
    <m/>
    <m/>
    <m/>
    <m/>
    <m/>
    <m/>
    <m/>
    <m/>
    <m/>
    <m/>
    <m/>
    <m/>
    <m/>
    <m/>
    <m/>
    <m/>
    <m/>
    <m/>
    <m/>
    <m/>
    <m/>
    <m/>
    <m/>
    <m/>
    <m/>
    <m/>
    <m/>
    <m/>
    <m/>
    <m/>
    <m/>
    <m/>
    <m/>
    <m/>
    <m/>
    <m/>
    <m/>
    <m/>
    <m/>
    <m/>
    <m/>
    <m/>
    <m/>
    <m/>
    <m/>
    <m/>
    <m/>
    <m/>
    <m/>
    <m/>
    <m/>
    <m/>
    <m/>
    <m/>
    <m/>
    <m/>
    <m/>
    <m/>
    <m/>
    <m/>
    <m/>
    <m/>
    <m/>
    <m/>
    <m/>
    <m/>
    <m/>
    <m/>
    <m/>
    <m/>
    <m/>
    <m/>
    <m/>
    <m/>
    <m/>
    <n v="2.23"/>
    <m/>
    <n v="3.76"/>
    <m/>
    <n v="7.35"/>
    <n v="0"/>
    <n v="7.35"/>
    <n v="5.99"/>
    <n v="13.34"/>
    <n v="5.3351463765797472E-4"/>
    <n v="0.55097451274362819"/>
  </r>
  <r>
    <n v="25"/>
    <n v="104"/>
    <s v="Robertson Cr"/>
    <s v="OPS"/>
    <s v="124"/>
    <s v="Chinook"/>
    <s v="3"/>
    <x v="0"/>
    <x v="6"/>
    <n v="104"/>
    <x v="0"/>
    <s v="CK-31"/>
    <s v="WEST VANCOUVER ISLAND-SOUTH_FA_0.x"/>
    <s v="M"/>
    <s v="H"/>
    <n v="104"/>
    <s v="Robertson Creek H"/>
    <n v="104"/>
    <s v="Robertson Cr"/>
    <s v="SWVI"/>
    <s v="S"/>
    <x v="1"/>
    <s v="180388"/>
    <n v="0"/>
    <x v="890"/>
    <n v="2009"/>
    <s v="20090525"/>
    <s v="20090525"/>
    <n v="74"/>
    <n v="4.8"/>
    <s v="ALSO SEE 180386-87,89-94, 180881-85, 185960-62 &amp; 180685."/>
    <s v="CWT"/>
    <s v="P"/>
    <x v="0"/>
    <s v="Y"/>
    <s v="Y"/>
    <s v="Y"/>
    <n v="6.2389999999999998E-3"/>
    <s v="AD Clip"/>
    <n v="25004"/>
    <s v=""/>
    <n v="377259"/>
    <n v="4"/>
    <n v="29213"/>
    <n v="2012"/>
    <m/>
    <m/>
    <m/>
    <m/>
    <m/>
    <m/>
    <m/>
    <m/>
    <m/>
    <m/>
    <m/>
    <m/>
    <m/>
    <m/>
    <m/>
    <m/>
    <n v="2.63"/>
    <m/>
    <m/>
    <m/>
    <m/>
    <m/>
    <m/>
    <m/>
    <m/>
    <m/>
    <m/>
    <m/>
    <m/>
    <m/>
    <m/>
    <m/>
    <m/>
    <m/>
    <m/>
    <m/>
    <m/>
    <m/>
    <m/>
    <m/>
    <m/>
    <m/>
    <m/>
    <m/>
    <m/>
    <m/>
    <m/>
    <m/>
    <m/>
    <m/>
    <m/>
    <m/>
    <m/>
    <m/>
    <m/>
    <m/>
    <m/>
    <m/>
    <m/>
    <m/>
    <m/>
    <m/>
    <m/>
    <m/>
    <m/>
    <m/>
    <m/>
    <m/>
    <m/>
    <m/>
    <m/>
    <m/>
    <m/>
    <m/>
    <m/>
    <m/>
    <m/>
    <m/>
    <m/>
    <m/>
    <m/>
    <m/>
    <m/>
    <m/>
    <m/>
    <m/>
    <n v="16.239999999999998"/>
    <n v="47.16"/>
    <m/>
    <m/>
    <m/>
    <m/>
    <m/>
    <m/>
    <m/>
    <m/>
    <m/>
    <m/>
    <m/>
    <m/>
    <m/>
    <m/>
    <m/>
    <m/>
    <m/>
    <m/>
    <m/>
    <m/>
    <m/>
    <m/>
    <m/>
    <m/>
    <m/>
    <m/>
    <m/>
    <m/>
    <m/>
    <m/>
    <m/>
    <m/>
    <m/>
    <m/>
    <m/>
    <m/>
    <m/>
    <m/>
    <m/>
    <m/>
    <m/>
    <m/>
    <m/>
    <m/>
    <m/>
    <m/>
    <m/>
    <m/>
    <m/>
    <m/>
    <m/>
    <m/>
    <m/>
    <m/>
    <m/>
    <m/>
    <m/>
    <m/>
    <m/>
    <m/>
    <m/>
    <m/>
    <m/>
    <n v="1.97"/>
    <m/>
    <m/>
    <m/>
    <m/>
    <m/>
    <m/>
    <m/>
    <n v="9.19"/>
    <m/>
    <m/>
    <m/>
    <m/>
    <n v="4.04"/>
    <n v="6.17"/>
    <m/>
    <m/>
    <n v="68"/>
    <n v="9.19"/>
    <n v="77.19"/>
    <n v="10.210000000000001"/>
    <n v="87.4"/>
    <n v="3.4954407294832831E-3"/>
    <n v="0.88318077803203654"/>
  </r>
  <r>
    <n v="25"/>
    <n v="104"/>
    <s v="Robertson Cr"/>
    <s v="OPS"/>
    <s v="124"/>
    <s v="Chinook"/>
    <s v="3"/>
    <x v="0"/>
    <x v="6"/>
    <n v="104"/>
    <x v="0"/>
    <s v="CK-31"/>
    <s v="WEST VANCOUVER ISLAND-SOUTH_FA_0.x"/>
    <s v="M"/>
    <s v="H"/>
    <n v="104"/>
    <s v="Robertson Creek H"/>
    <n v="104"/>
    <s v="Robertson Cr"/>
    <s v="SWVI"/>
    <s v="S"/>
    <x v="1"/>
    <s v="180388"/>
    <n v="0"/>
    <x v="890"/>
    <n v="2009"/>
    <s v="20090525"/>
    <s v="20090525"/>
    <n v="74"/>
    <n v="4.8"/>
    <s v="ALSO SEE 180386-87,89-94, 180881-85, 185960-62 &amp; 180685."/>
    <s v="CWT"/>
    <s v="P"/>
    <x v="0"/>
    <s v="Y"/>
    <s v="Y"/>
    <s v="Y"/>
    <n v="6.2389999999999998E-3"/>
    <s v="AD Clip"/>
    <n v="25004"/>
    <n v="25004"/>
    <n v="377259"/>
    <n v="5"/>
    <n v="29213"/>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2799999999999994"/>
    <m/>
    <m/>
    <m/>
    <m/>
    <n v="1.99"/>
    <m/>
    <n v="0"/>
    <m/>
    <n v="0"/>
    <n v="9.2799999999999994"/>
    <n v="9.2799999999999994"/>
    <n v="1.99"/>
    <n v="11.27"/>
    <n v="4.507278835386338E-4"/>
    <n v="0.82342502218278613"/>
  </r>
  <r>
    <n v="25"/>
    <n v="104"/>
    <s v="Robertson Cr"/>
    <s v="OPS"/>
    <s v="124"/>
    <s v="Chinook"/>
    <s v="3"/>
    <x v="0"/>
    <x v="6"/>
    <n v="104"/>
    <x v="0"/>
    <s v="CK-31"/>
    <s v="WEST VANCOUVER ISLAND-SOUTH_FA_0.x"/>
    <s v="M"/>
    <s v="H"/>
    <n v="104"/>
    <s v="Robertson Creek H"/>
    <n v="104"/>
    <s v="Robertson Cr"/>
    <s v="SWVI"/>
    <s v="S"/>
    <x v="1"/>
    <s v="180389"/>
    <n v="0"/>
    <x v="891"/>
    <n v="2009"/>
    <s v="20090525"/>
    <s v="20090525"/>
    <n v="74"/>
    <n v="4.8"/>
    <s v="ALSO SEE 180386-88,90-94, 180881-85, 185960-62 &amp; 180685"/>
    <s v="CWT"/>
    <s v="P"/>
    <x v="0"/>
    <s v="Y"/>
    <s v="Y"/>
    <s v="Y"/>
    <n v="6.2300000000000003E-3"/>
    <s v="AD Clip"/>
    <n v="23286"/>
    <s v=""/>
    <n v="351334"/>
    <n v="2"/>
    <n v="29212"/>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6"/>
    <n v="1.77"/>
    <n v="1.78"/>
    <m/>
    <n v="0"/>
    <n v="0"/>
    <n v="0"/>
    <n v="3.81"/>
    <n v="3.8100000000000005"/>
    <n v="1.6361762432362794E-4"/>
    <n v="0"/>
  </r>
  <r>
    <n v="25"/>
    <n v="104"/>
    <s v="Robertson Cr"/>
    <s v="OPS"/>
    <s v="124"/>
    <s v="Chinook"/>
    <s v="3"/>
    <x v="0"/>
    <x v="6"/>
    <n v="104"/>
    <x v="0"/>
    <s v="CK-31"/>
    <s v="WEST VANCOUVER ISLAND-SOUTH_FA_0.x"/>
    <s v="M"/>
    <s v="H"/>
    <n v="104"/>
    <s v="Robertson Creek H"/>
    <n v="104"/>
    <s v="Robertson Cr"/>
    <s v="SWVI"/>
    <s v="S"/>
    <x v="1"/>
    <s v="180389"/>
    <n v="0"/>
    <x v="891"/>
    <n v="2009"/>
    <s v="20090525"/>
    <s v="20090525"/>
    <n v="74"/>
    <n v="4.8"/>
    <s v="ALSO SEE 180386-88,90-94, 180881-85, 185960-62 &amp; 180685"/>
    <s v="CWT"/>
    <s v="P"/>
    <x v="0"/>
    <s v="Y"/>
    <s v="Y"/>
    <s v="Y"/>
    <n v="6.2300000000000003E-3"/>
    <s v="AD Clip"/>
    <n v="23286"/>
    <s v=""/>
    <n v="351334"/>
    <n v="3"/>
    <n v="29212"/>
    <n v="2011"/>
    <m/>
    <m/>
    <m/>
    <m/>
    <m/>
    <m/>
    <m/>
    <m/>
    <m/>
    <m/>
    <m/>
    <m/>
    <m/>
    <m/>
    <m/>
    <m/>
    <m/>
    <m/>
    <m/>
    <m/>
    <m/>
    <m/>
    <m/>
    <m/>
    <m/>
    <m/>
    <m/>
    <m/>
    <m/>
    <m/>
    <m/>
    <m/>
    <m/>
    <m/>
    <m/>
    <m/>
    <m/>
    <m/>
    <m/>
    <m/>
    <m/>
    <m/>
    <m/>
    <m/>
    <m/>
    <m/>
    <m/>
    <m/>
    <m/>
    <m/>
    <m/>
    <m/>
    <m/>
    <m/>
    <m/>
    <m/>
    <m/>
    <m/>
    <m/>
    <m/>
    <m/>
    <m/>
    <m/>
    <m/>
    <m/>
    <m/>
    <m/>
    <m/>
    <m/>
    <m/>
    <m/>
    <m/>
    <m/>
    <m/>
    <m/>
    <m/>
    <m/>
    <m/>
    <m/>
    <m/>
    <m/>
    <m/>
    <m/>
    <m/>
    <m/>
    <m/>
    <m/>
    <n v="7.55"/>
    <m/>
    <m/>
    <m/>
    <m/>
    <m/>
    <m/>
    <m/>
    <m/>
    <m/>
    <m/>
    <m/>
    <m/>
    <m/>
    <m/>
    <m/>
    <m/>
    <m/>
    <m/>
    <m/>
    <m/>
    <m/>
    <m/>
    <m/>
    <m/>
    <m/>
    <m/>
    <m/>
    <m/>
    <m/>
    <m/>
    <m/>
    <m/>
    <m/>
    <m/>
    <m/>
    <m/>
    <m/>
    <m/>
    <m/>
    <m/>
    <m/>
    <m/>
    <m/>
    <m/>
    <m/>
    <m/>
    <m/>
    <m/>
    <m/>
    <m/>
    <m/>
    <m/>
    <m/>
    <m/>
    <m/>
    <m/>
    <m/>
    <m/>
    <m/>
    <m/>
    <m/>
    <m/>
    <m/>
    <m/>
    <m/>
    <m/>
    <m/>
    <m/>
    <m/>
    <m/>
    <m/>
    <m/>
    <m/>
    <m/>
    <m/>
    <m/>
    <n v="1.86"/>
    <n v="7.27"/>
    <n v="3.13"/>
    <m/>
    <n v="7.55"/>
    <n v="0"/>
    <n v="7.55"/>
    <n v="12.26"/>
    <n v="19.809999999999999"/>
    <n v="8.5072575796615987E-4"/>
    <n v="0.38112064613831398"/>
  </r>
  <r>
    <n v="25"/>
    <n v="104"/>
    <s v="Robertson Cr"/>
    <s v="OPS"/>
    <s v="124"/>
    <s v="Chinook"/>
    <s v="3"/>
    <x v="0"/>
    <x v="6"/>
    <n v="104"/>
    <x v="0"/>
    <s v="CK-31"/>
    <s v="WEST VANCOUVER ISLAND-SOUTH_FA_0.x"/>
    <s v="M"/>
    <s v="H"/>
    <n v="104"/>
    <s v="Robertson Creek H"/>
    <n v="104"/>
    <s v="Robertson Cr"/>
    <s v="SWVI"/>
    <s v="S"/>
    <x v="1"/>
    <s v="180389"/>
    <n v="0"/>
    <x v="891"/>
    <n v="2009"/>
    <s v="20090525"/>
    <s v="20090525"/>
    <n v="74"/>
    <n v="4.8"/>
    <s v="ALSO SEE 180386-88,90-94, 180881-85, 185960-62 &amp; 180685"/>
    <s v="CWT"/>
    <s v="P"/>
    <x v="0"/>
    <s v="Y"/>
    <s v="Y"/>
    <s v="Y"/>
    <n v="6.2300000000000003E-3"/>
    <s v="AD Clip"/>
    <n v="23286"/>
    <s v=""/>
    <n v="351334"/>
    <n v="4"/>
    <n v="29212"/>
    <n v="2012"/>
    <m/>
    <m/>
    <m/>
    <m/>
    <m/>
    <m/>
    <m/>
    <m/>
    <m/>
    <m/>
    <m/>
    <m/>
    <m/>
    <m/>
    <m/>
    <m/>
    <m/>
    <m/>
    <m/>
    <m/>
    <m/>
    <m/>
    <m/>
    <m/>
    <m/>
    <m/>
    <m/>
    <m/>
    <m/>
    <m/>
    <m/>
    <m/>
    <m/>
    <m/>
    <m/>
    <m/>
    <m/>
    <m/>
    <m/>
    <m/>
    <m/>
    <m/>
    <m/>
    <m/>
    <m/>
    <m/>
    <m/>
    <m/>
    <m/>
    <m/>
    <m/>
    <m/>
    <m/>
    <m/>
    <m/>
    <m/>
    <m/>
    <m/>
    <m/>
    <m/>
    <m/>
    <m/>
    <m/>
    <m/>
    <m/>
    <m/>
    <m/>
    <m/>
    <m/>
    <m/>
    <m/>
    <n v="4.97"/>
    <m/>
    <m/>
    <m/>
    <m/>
    <m/>
    <m/>
    <m/>
    <m/>
    <m/>
    <m/>
    <m/>
    <m/>
    <m/>
    <m/>
    <n v="48.72"/>
    <n v="11.79"/>
    <m/>
    <m/>
    <m/>
    <m/>
    <m/>
    <m/>
    <m/>
    <m/>
    <m/>
    <m/>
    <m/>
    <m/>
    <m/>
    <m/>
    <m/>
    <m/>
    <m/>
    <m/>
    <m/>
    <m/>
    <m/>
    <m/>
    <m/>
    <m/>
    <m/>
    <m/>
    <m/>
    <m/>
    <m/>
    <m/>
    <m/>
    <m/>
    <m/>
    <m/>
    <m/>
    <m/>
    <m/>
    <m/>
    <m/>
    <m/>
    <m/>
    <m/>
    <m/>
    <m/>
    <m/>
    <m/>
    <m/>
    <m/>
    <m/>
    <m/>
    <m/>
    <m/>
    <m/>
    <n v="7.82"/>
    <m/>
    <m/>
    <m/>
    <m/>
    <m/>
    <m/>
    <m/>
    <m/>
    <m/>
    <m/>
    <m/>
    <m/>
    <m/>
    <m/>
    <m/>
    <m/>
    <m/>
    <n v="9.35"/>
    <m/>
    <m/>
    <m/>
    <n v="1"/>
    <n v="4.08"/>
    <n v="18.52"/>
    <m/>
    <m/>
    <n v="73.3"/>
    <n v="10.35"/>
    <n v="83.65"/>
    <n v="22.6"/>
    <n v="106.25"/>
    <n v="4.5628274499699391E-3"/>
    <n v="0.78729411764705892"/>
  </r>
  <r>
    <n v="25"/>
    <n v="104"/>
    <s v="Robertson Cr"/>
    <s v="OPS"/>
    <s v="124"/>
    <s v="Chinook"/>
    <s v="3"/>
    <x v="0"/>
    <x v="6"/>
    <n v="104"/>
    <x v="0"/>
    <s v="CK-31"/>
    <s v="WEST VANCOUVER ISLAND-SOUTH_FA_0.x"/>
    <s v="M"/>
    <s v="H"/>
    <n v="104"/>
    <s v="Robertson Creek H"/>
    <n v="104"/>
    <s v="Robertson Cr"/>
    <s v="SWVI"/>
    <s v="S"/>
    <x v="1"/>
    <s v="180389"/>
    <n v="0"/>
    <x v="891"/>
    <n v="2009"/>
    <s v="20090525"/>
    <s v="20090525"/>
    <n v="74"/>
    <n v="4.8"/>
    <s v="ALSO SEE 180386-88,90-94, 180881-85, 185960-62 &amp; 180685"/>
    <s v="CWT"/>
    <s v="P"/>
    <x v="0"/>
    <s v="Y"/>
    <s v="Y"/>
    <s v="Y"/>
    <n v="6.2300000000000003E-3"/>
    <s v="AD Clip"/>
    <n v="23286"/>
    <n v="23286"/>
    <n v="351334"/>
    <n v="5"/>
    <n v="29212"/>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01"/>
    <m/>
    <m/>
    <m/>
    <m/>
    <n v="4.9800000000000004"/>
    <n v="11.46"/>
    <n v="0.01"/>
    <m/>
    <n v="0"/>
    <n v="5.01"/>
    <n v="5.01"/>
    <n v="16.45"/>
    <n v="21.460000000000004"/>
    <n v="9.2158378424804619E-4"/>
    <n v="0.23345759552656098"/>
  </r>
  <r>
    <n v="25"/>
    <n v="104"/>
    <s v="Robertson Cr"/>
    <s v="OPS"/>
    <s v="124"/>
    <s v="Chinook"/>
    <s v="3"/>
    <x v="0"/>
    <x v="6"/>
    <n v="104"/>
    <x v="0"/>
    <s v="CK-31"/>
    <s v="WEST VANCOUVER ISLAND-SOUTH_FA_0.x"/>
    <s v="M"/>
    <s v="H"/>
    <n v="104"/>
    <s v="Robertson Creek H"/>
    <n v="104"/>
    <s v="Robertson Cr"/>
    <s v="SWVI"/>
    <s v="S"/>
    <x v="1"/>
    <s v="180390"/>
    <n v="0"/>
    <x v="892"/>
    <n v="2009"/>
    <s v="20090528"/>
    <s v="20090528"/>
    <n v="72"/>
    <n v="4.7"/>
    <s v="ALSO SEE 180386-89,91-94, 180881-85, 185960-62 &amp; 180685."/>
    <s v="CWT"/>
    <s v="P"/>
    <x v="0"/>
    <s v="Y"/>
    <s v="Y"/>
    <s v="Y"/>
    <n v="5.0000000000000001E-3"/>
    <s v="AD Clip"/>
    <n v="25272"/>
    <s v=""/>
    <n v="309027"/>
    <n v="2"/>
    <n v="29211"/>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6"/>
    <n v="1.77"/>
    <n v="1.78"/>
    <m/>
    <n v="0"/>
    <n v="0"/>
    <n v="0"/>
    <n v="3.81"/>
    <n v="3.8100000000000005"/>
    <n v="1.5075973409306746E-4"/>
    <n v="0"/>
  </r>
  <r>
    <n v="25"/>
    <n v="104"/>
    <s v="Robertson Cr"/>
    <s v="OPS"/>
    <s v="124"/>
    <s v="Chinook"/>
    <s v="3"/>
    <x v="0"/>
    <x v="6"/>
    <n v="104"/>
    <x v="0"/>
    <s v="CK-31"/>
    <s v="WEST VANCOUVER ISLAND-SOUTH_FA_0.x"/>
    <s v="M"/>
    <s v="H"/>
    <n v="104"/>
    <s v="Robertson Creek H"/>
    <n v="104"/>
    <s v="Robertson Cr"/>
    <s v="SWVI"/>
    <s v="S"/>
    <x v="1"/>
    <s v="180390"/>
    <n v="0"/>
    <x v="892"/>
    <n v="2009"/>
    <s v="20090528"/>
    <s v="20090528"/>
    <n v="72"/>
    <n v="4.7"/>
    <s v="ALSO SEE 180386-89,91-94, 180881-85, 185960-62 &amp; 180685."/>
    <s v="CWT"/>
    <s v="P"/>
    <x v="0"/>
    <s v="Y"/>
    <s v="Y"/>
    <s v="Y"/>
    <n v="5.0000000000000001E-3"/>
    <s v="AD Clip"/>
    <n v="25272"/>
    <s v=""/>
    <n v="309027"/>
    <n v="3"/>
    <n v="29211"/>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800000000000002"/>
    <m/>
    <n v="3.81"/>
    <m/>
    <n v="0"/>
    <n v="0"/>
    <n v="0"/>
    <n v="5.99"/>
    <n v="5.99"/>
    <n v="2.3702120924343147E-4"/>
    <n v="0"/>
  </r>
  <r>
    <n v="25"/>
    <n v="104"/>
    <s v="Robertson Cr"/>
    <s v="OPS"/>
    <s v="124"/>
    <s v="Chinook"/>
    <s v="3"/>
    <x v="0"/>
    <x v="6"/>
    <n v="104"/>
    <x v="0"/>
    <s v="CK-31"/>
    <s v="WEST VANCOUVER ISLAND-SOUTH_FA_0.x"/>
    <s v="M"/>
    <s v="H"/>
    <n v="104"/>
    <s v="Robertson Creek H"/>
    <n v="104"/>
    <s v="Robertson Cr"/>
    <s v="SWVI"/>
    <s v="S"/>
    <x v="1"/>
    <s v="180390"/>
    <n v="0"/>
    <x v="892"/>
    <n v="2009"/>
    <s v="20090528"/>
    <s v="20090528"/>
    <n v="72"/>
    <n v="4.7"/>
    <s v="ALSO SEE 180386-89,91-94, 180881-85, 185960-62 &amp; 180685."/>
    <s v="CWT"/>
    <s v="P"/>
    <x v="0"/>
    <s v="Y"/>
    <s v="Y"/>
    <s v="Y"/>
    <n v="5.0000000000000001E-3"/>
    <s v="AD Clip"/>
    <n v="25272"/>
    <s v=""/>
    <n v="309027"/>
    <n v="4"/>
    <n v="29211"/>
    <n v="2012"/>
    <m/>
    <m/>
    <m/>
    <m/>
    <m/>
    <m/>
    <m/>
    <m/>
    <m/>
    <m/>
    <m/>
    <m/>
    <m/>
    <m/>
    <m/>
    <m/>
    <n v="2.63"/>
    <m/>
    <m/>
    <m/>
    <m/>
    <m/>
    <m/>
    <m/>
    <m/>
    <m/>
    <m/>
    <m/>
    <m/>
    <m/>
    <m/>
    <m/>
    <m/>
    <m/>
    <m/>
    <m/>
    <m/>
    <m/>
    <m/>
    <m/>
    <m/>
    <n v="2.91"/>
    <m/>
    <m/>
    <m/>
    <m/>
    <m/>
    <m/>
    <m/>
    <m/>
    <m/>
    <m/>
    <m/>
    <m/>
    <m/>
    <m/>
    <m/>
    <m/>
    <m/>
    <m/>
    <m/>
    <m/>
    <m/>
    <m/>
    <m/>
    <m/>
    <m/>
    <m/>
    <m/>
    <m/>
    <m/>
    <m/>
    <m/>
    <m/>
    <m/>
    <m/>
    <m/>
    <m/>
    <m/>
    <m/>
    <m/>
    <m/>
    <m/>
    <m/>
    <m/>
    <m/>
    <n v="16.239999999999998"/>
    <n v="23.58"/>
    <m/>
    <m/>
    <m/>
    <m/>
    <m/>
    <m/>
    <m/>
    <m/>
    <m/>
    <m/>
    <m/>
    <m/>
    <m/>
    <m/>
    <m/>
    <m/>
    <m/>
    <m/>
    <m/>
    <m/>
    <m/>
    <m/>
    <m/>
    <m/>
    <m/>
    <m/>
    <m/>
    <m/>
    <m/>
    <m/>
    <m/>
    <m/>
    <m/>
    <m/>
    <m/>
    <m/>
    <m/>
    <m/>
    <m/>
    <m/>
    <m/>
    <m/>
    <m/>
    <m/>
    <m/>
    <m/>
    <m/>
    <m/>
    <m/>
    <m/>
    <n v="7.82"/>
    <m/>
    <m/>
    <m/>
    <m/>
    <m/>
    <m/>
    <m/>
    <m/>
    <m/>
    <m/>
    <m/>
    <m/>
    <m/>
    <m/>
    <m/>
    <m/>
    <m/>
    <m/>
    <m/>
    <m/>
    <n v="9.68"/>
    <m/>
    <m/>
    <m/>
    <m/>
    <n v="6.06"/>
    <n v="24.7"/>
    <m/>
    <m/>
    <n v="53.18"/>
    <n v="9.68"/>
    <n v="62.86"/>
    <n v="30.76"/>
    <n v="93.62"/>
    <n v="3.7044950933839823E-3"/>
    <n v="0.67143772698141424"/>
  </r>
  <r>
    <n v="25"/>
    <n v="104"/>
    <s v="Robertson Cr"/>
    <s v="OPS"/>
    <s v="124"/>
    <s v="Chinook"/>
    <s v="3"/>
    <x v="0"/>
    <x v="6"/>
    <n v="104"/>
    <x v="0"/>
    <s v="CK-31"/>
    <s v="WEST VANCOUVER ISLAND-SOUTH_FA_0.x"/>
    <s v="M"/>
    <s v="H"/>
    <n v="104"/>
    <s v="Robertson Creek H"/>
    <n v="104"/>
    <s v="Robertson Cr"/>
    <s v="SWVI"/>
    <s v="S"/>
    <x v="1"/>
    <s v="180390"/>
    <n v="0"/>
    <x v="892"/>
    <n v="2009"/>
    <s v="20090528"/>
    <s v="20090528"/>
    <n v="72"/>
    <n v="4.7"/>
    <s v="ALSO SEE 180386-89,91-94, 180881-85, 185960-62 &amp; 180685."/>
    <s v="CWT"/>
    <s v="P"/>
    <x v="0"/>
    <s v="Y"/>
    <s v="Y"/>
    <s v="Y"/>
    <n v="5.0000000000000001E-3"/>
    <s v="AD Clip"/>
    <n v="25272"/>
    <n v="25272"/>
    <n v="309027"/>
    <n v="5"/>
    <n v="29211"/>
    <n v="2013"/>
    <m/>
    <m/>
    <m/>
    <m/>
    <m/>
    <m/>
    <m/>
    <m/>
    <m/>
    <m/>
    <m/>
    <m/>
    <m/>
    <n v="2.549999999999999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9"/>
    <m/>
    <m/>
    <m/>
    <m/>
    <n v="2.99"/>
    <m/>
    <n v="0"/>
    <m/>
    <n v="2.5499999999999998"/>
    <n v="2.59"/>
    <n v="5.14"/>
    <n v="2.99"/>
    <n v="8.129999999999999"/>
    <n v="3.2169990503323835E-4"/>
    <n v="0.63222632226322262"/>
  </r>
  <r>
    <n v="25"/>
    <n v="104"/>
    <s v="Robertson Cr"/>
    <s v="OPS"/>
    <s v="124"/>
    <s v="Chinook"/>
    <s v="3"/>
    <x v="0"/>
    <x v="6"/>
    <n v="104"/>
    <x v="0"/>
    <s v="CK-31"/>
    <s v="WEST VANCOUVER ISLAND-SOUTH_FA_0.x"/>
    <s v="M"/>
    <s v="H"/>
    <n v="104"/>
    <s v="Robertson Creek H"/>
    <n v="104"/>
    <s v="Robertson Cr"/>
    <s v="SWVI"/>
    <s v="S"/>
    <x v="1"/>
    <s v="180391"/>
    <n v="0"/>
    <x v="893"/>
    <n v="2009"/>
    <s v="20090528"/>
    <s v="20090528"/>
    <n v="72"/>
    <n v="4.7"/>
    <s v="ALSO SEE 180386-90,92-94, 180881-85, 185960-62 &amp; 180685."/>
    <s v="CWT"/>
    <s v="P"/>
    <x v="0"/>
    <s v="Y"/>
    <s v="Y"/>
    <s v="Y"/>
    <n v="5.0130000000000001E-3"/>
    <s v="AD Clip"/>
    <n v="25005"/>
    <s v=""/>
    <n v="305758"/>
    <n v="2"/>
    <n v="29258"/>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3"/>
    <n v="0.89"/>
    <n v="0.89"/>
    <m/>
    <n v="0"/>
    <n v="0"/>
    <n v="0"/>
    <n v="1.91"/>
    <n v="1.9100000000000001"/>
    <n v="7.6384723055388925E-5"/>
    <n v="0"/>
  </r>
  <r>
    <n v="25"/>
    <n v="104"/>
    <s v="Robertson Cr"/>
    <s v="OPS"/>
    <s v="124"/>
    <s v="Chinook"/>
    <s v="3"/>
    <x v="0"/>
    <x v="6"/>
    <n v="104"/>
    <x v="0"/>
    <s v="CK-31"/>
    <s v="WEST VANCOUVER ISLAND-SOUTH_FA_0.x"/>
    <s v="M"/>
    <s v="H"/>
    <n v="104"/>
    <s v="Robertson Creek H"/>
    <n v="104"/>
    <s v="Robertson Cr"/>
    <s v="SWVI"/>
    <s v="S"/>
    <x v="1"/>
    <s v="180391"/>
    <n v="0"/>
    <x v="893"/>
    <n v="2009"/>
    <s v="20090528"/>
    <s v="20090528"/>
    <n v="72"/>
    <n v="4.7"/>
    <s v="ALSO SEE 180386-90,92-94, 180881-85, 185960-62 &amp; 180685."/>
    <s v="CWT"/>
    <s v="P"/>
    <x v="0"/>
    <s v="Y"/>
    <s v="Y"/>
    <s v="Y"/>
    <n v="5.0130000000000001E-3"/>
    <s v="AD Clip"/>
    <n v="25005"/>
    <s v=""/>
    <n v="305758"/>
    <n v="3"/>
    <n v="29258"/>
    <n v="2011"/>
    <m/>
    <m/>
    <m/>
    <m/>
    <m/>
    <m/>
    <m/>
    <m/>
    <m/>
    <m/>
    <m/>
    <m/>
    <m/>
    <m/>
    <m/>
    <m/>
    <m/>
    <m/>
    <m/>
    <m/>
    <m/>
    <m/>
    <m/>
    <m/>
    <m/>
    <m/>
    <m/>
    <m/>
    <m/>
    <m/>
    <m/>
    <m/>
    <m/>
    <m/>
    <m/>
    <m/>
    <m/>
    <m/>
    <m/>
    <m/>
    <m/>
    <m/>
    <m/>
    <m/>
    <m/>
    <m/>
    <m/>
    <m/>
    <m/>
    <m/>
    <m/>
    <m/>
    <m/>
    <m/>
    <m/>
    <m/>
    <m/>
    <m/>
    <m/>
    <m/>
    <m/>
    <m/>
    <m/>
    <m/>
    <m/>
    <m/>
    <m/>
    <m/>
    <m/>
    <m/>
    <m/>
    <m/>
    <m/>
    <m/>
    <m/>
    <m/>
    <m/>
    <m/>
    <m/>
    <m/>
    <m/>
    <m/>
    <m/>
    <m/>
    <m/>
    <m/>
    <m/>
    <n v="14.9"/>
    <m/>
    <m/>
    <m/>
    <m/>
    <m/>
    <m/>
    <m/>
    <m/>
    <m/>
    <m/>
    <m/>
    <m/>
    <m/>
    <m/>
    <m/>
    <m/>
    <m/>
    <m/>
    <m/>
    <m/>
    <m/>
    <m/>
    <m/>
    <m/>
    <m/>
    <m/>
    <m/>
    <m/>
    <m/>
    <m/>
    <m/>
    <m/>
    <m/>
    <m/>
    <m/>
    <m/>
    <m/>
    <m/>
    <m/>
    <m/>
    <m/>
    <m/>
    <m/>
    <m/>
    <m/>
    <m/>
    <m/>
    <m/>
    <m/>
    <m/>
    <m/>
    <m/>
    <m/>
    <m/>
    <m/>
    <m/>
    <m/>
    <m/>
    <m/>
    <m/>
    <m/>
    <m/>
    <m/>
    <m/>
    <m/>
    <m/>
    <m/>
    <m/>
    <m/>
    <m/>
    <m/>
    <m/>
    <m/>
    <m/>
    <m/>
    <m/>
    <n v="2.5499999999999998"/>
    <n v="7.27"/>
    <n v="4.4400000000000004"/>
    <m/>
    <n v="14.9"/>
    <n v="0"/>
    <n v="14.9"/>
    <n v="14.26"/>
    <n v="29.16"/>
    <n v="1.1661667666466706E-3"/>
    <n v="0.51097393689986281"/>
  </r>
  <r>
    <n v="25"/>
    <n v="104"/>
    <s v="Robertson Cr"/>
    <s v="OPS"/>
    <s v="124"/>
    <s v="Chinook"/>
    <s v="3"/>
    <x v="0"/>
    <x v="6"/>
    <n v="104"/>
    <x v="0"/>
    <s v="CK-31"/>
    <s v="WEST VANCOUVER ISLAND-SOUTH_FA_0.x"/>
    <s v="M"/>
    <s v="H"/>
    <n v="104"/>
    <s v="Robertson Creek H"/>
    <n v="104"/>
    <s v="Robertson Cr"/>
    <s v="SWVI"/>
    <s v="S"/>
    <x v="1"/>
    <s v="180391"/>
    <n v="0"/>
    <x v="893"/>
    <n v="2009"/>
    <s v="20090528"/>
    <s v="20090528"/>
    <n v="72"/>
    <n v="4.7"/>
    <s v="ALSO SEE 180386-90,92-94, 180881-85, 185960-62 &amp; 180685."/>
    <s v="CWT"/>
    <s v="P"/>
    <x v="0"/>
    <s v="Y"/>
    <s v="Y"/>
    <s v="Y"/>
    <n v="5.0130000000000001E-3"/>
    <s v="AD Clip"/>
    <n v="25005"/>
    <s v=""/>
    <n v="305758"/>
    <n v="4"/>
    <n v="29258"/>
    <n v="2012"/>
    <m/>
    <m/>
    <m/>
    <m/>
    <m/>
    <m/>
    <m/>
    <m/>
    <m/>
    <m/>
    <m/>
    <m/>
    <m/>
    <m/>
    <m/>
    <m/>
    <m/>
    <n v="2.63"/>
    <m/>
    <m/>
    <m/>
    <m/>
    <m/>
    <m/>
    <m/>
    <m/>
    <m/>
    <m/>
    <m/>
    <m/>
    <m/>
    <m/>
    <m/>
    <m/>
    <m/>
    <m/>
    <m/>
    <m/>
    <m/>
    <m/>
    <m/>
    <m/>
    <m/>
    <m/>
    <m/>
    <m/>
    <m/>
    <m/>
    <m/>
    <m/>
    <m/>
    <m/>
    <m/>
    <m/>
    <m/>
    <m/>
    <m/>
    <m/>
    <m/>
    <m/>
    <m/>
    <m/>
    <m/>
    <m/>
    <m/>
    <m/>
    <m/>
    <m/>
    <m/>
    <m/>
    <m/>
    <n v="2.4900000000000002"/>
    <m/>
    <m/>
    <m/>
    <m/>
    <m/>
    <m/>
    <m/>
    <m/>
    <m/>
    <m/>
    <m/>
    <m/>
    <m/>
    <m/>
    <m/>
    <n v="11.79"/>
    <m/>
    <m/>
    <m/>
    <m/>
    <m/>
    <m/>
    <m/>
    <m/>
    <m/>
    <m/>
    <m/>
    <m/>
    <m/>
    <m/>
    <m/>
    <m/>
    <m/>
    <m/>
    <m/>
    <m/>
    <m/>
    <m/>
    <m/>
    <m/>
    <m/>
    <m/>
    <m/>
    <m/>
    <m/>
    <m/>
    <m/>
    <m/>
    <m/>
    <m/>
    <m/>
    <m/>
    <m/>
    <m/>
    <m/>
    <m/>
    <m/>
    <m/>
    <m/>
    <m/>
    <m/>
    <m/>
    <m/>
    <m/>
    <m/>
    <m/>
    <n v="7.82"/>
    <m/>
    <m/>
    <m/>
    <m/>
    <m/>
    <m/>
    <m/>
    <m/>
    <m/>
    <m/>
    <m/>
    <m/>
    <m/>
    <m/>
    <m/>
    <m/>
    <m/>
    <m/>
    <m/>
    <m/>
    <n v="21.92"/>
    <m/>
    <m/>
    <m/>
    <m/>
    <n v="9.08"/>
    <n v="22.59"/>
    <m/>
    <m/>
    <n v="24.73"/>
    <n v="21.92"/>
    <n v="46.65"/>
    <n v="31.67"/>
    <n v="78.320000000000007"/>
    <n v="3.1321735652869429E-3"/>
    <n v="0.59563329928498465"/>
  </r>
  <r>
    <n v="25"/>
    <n v="104"/>
    <s v="Robertson Cr"/>
    <s v="OPS"/>
    <s v="124"/>
    <s v="Chinook"/>
    <s v="3"/>
    <x v="0"/>
    <x v="6"/>
    <n v="104"/>
    <x v="0"/>
    <s v="CK-31"/>
    <s v="WEST VANCOUVER ISLAND-SOUTH_FA_0.x"/>
    <s v="M"/>
    <s v="H"/>
    <n v="104"/>
    <s v="Robertson Creek H"/>
    <n v="104"/>
    <s v="Robertson Cr"/>
    <s v="SWVI"/>
    <s v="S"/>
    <x v="1"/>
    <s v="180391"/>
    <n v="0"/>
    <x v="893"/>
    <n v="2009"/>
    <s v="20090528"/>
    <s v="20090528"/>
    <n v="72"/>
    <n v="4.7"/>
    <s v="ALSO SEE 180386-90,92-94, 180881-85, 185960-62 &amp; 180685."/>
    <s v="CWT"/>
    <s v="P"/>
    <x v="0"/>
    <s v="Y"/>
    <s v="Y"/>
    <s v="Y"/>
    <n v="5.0130000000000001E-3"/>
    <s v="AD Clip"/>
    <n v="25005"/>
    <n v="25005"/>
    <n v="305758"/>
    <n v="5"/>
    <n v="29258"/>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09"/>
    <m/>
    <n v="0.91"/>
    <m/>
    <n v="0"/>
    <n v="0"/>
    <n v="0"/>
    <n v="6"/>
    <n v="6"/>
    <n v="2.399520095980804E-4"/>
    <n v="0"/>
  </r>
  <r>
    <n v="25"/>
    <n v="104"/>
    <s v="Robertson Cr"/>
    <s v="OPS"/>
    <s v="124"/>
    <s v="Chinook"/>
    <s v="3"/>
    <x v="0"/>
    <x v="6"/>
    <n v="104"/>
    <x v="0"/>
    <s v="CK-31"/>
    <s v="WEST VANCOUVER ISLAND-SOUTH_FA_0.x"/>
    <s v="M"/>
    <s v="H"/>
    <n v="104"/>
    <s v="Robertson Creek H"/>
    <n v="104"/>
    <s v="Robertson Cr"/>
    <s v="SWVI"/>
    <s v="S"/>
    <x v="1"/>
    <s v="180392"/>
    <n v="0"/>
    <x v="894"/>
    <n v="2009"/>
    <s v="20090528"/>
    <s v="20090528"/>
    <n v="72"/>
    <n v="4.7"/>
    <s v="ALSO SEE 180386-91,93-94, 180881-85, 185960-62 &amp; 180685."/>
    <s v="CWT"/>
    <s v="P"/>
    <x v="0"/>
    <s v="Y"/>
    <s v="Y"/>
    <s v="Y"/>
    <n v="5.0109999999999998E-3"/>
    <s v="AD Clip"/>
    <n v="24620"/>
    <s v=""/>
    <n v="301054"/>
    <n v="2"/>
    <n v="29101"/>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9"/>
    <n v="2.66"/>
    <n v="2.67"/>
    <m/>
    <n v="0"/>
    <n v="0"/>
    <n v="0"/>
    <n v="5.72"/>
    <n v="5.7200000000000006"/>
    <n v="2.3233143785540215E-4"/>
    <n v="0"/>
  </r>
  <r>
    <n v="25"/>
    <n v="104"/>
    <s v="Robertson Cr"/>
    <s v="OPS"/>
    <s v="124"/>
    <s v="Chinook"/>
    <s v="3"/>
    <x v="0"/>
    <x v="6"/>
    <n v="104"/>
    <x v="0"/>
    <s v="CK-31"/>
    <s v="WEST VANCOUVER ISLAND-SOUTH_FA_0.x"/>
    <s v="M"/>
    <s v="H"/>
    <n v="104"/>
    <s v="Robertson Creek H"/>
    <n v="104"/>
    <s v="Robertson Cr"/>
    <s v="SWVI"/>
    <s v="S"/>
    <x v="1"/>
    <s v="180392"/>
    <n v="0"/>
    <x v="894"/>
    <n v="2009"/>
    <s v="20090528"/>
    <s v="20090528"/>
    <n v="72"/>
    <n v="4.7"/>
    <s v="ALSO SEE 180386-91,93-94, 180881-85, 185960-62 &amp; 180685."/>
    <s v="CWT"/>
    <s v="P"/>
    <x v="0"/>
    <s v="Y"/>
    <s v="Y"/>
    <s v="Y"/>
    <n v="5.0109999999999998E-3"/>
    <s v="AD Clip"/>
    <n v="24620"/>
    <s v=""/>
    <n v="301054"/>
    <n v="3"/>
    <n v="29101"/>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86"/>
    <m/>
    <m/>
    <m/>
    <m/>
    <m/>
    <m/>
    <m/>
    <m/>
    <m/>
    <m/>
    <m/>
    <m/>
    <m/>
    <m/>
    <m/>
    <m/>
    <m/>
    <m/>
    <m/>
    <m/>
    <m/>
    <m/>
    <m/>
    <m/>
    <m/>
    <n v="1.49"/>
    <m/>
    <n v="2.5"/>
    <m/>
    <n v="9.86"/>
    <n v="0"/>
    <n v="9.86"/>
    <n v="3.99"/>
    <n v="13.85"/>
    <n v="5.6255077173030053E-4"/>
    <n v="0.71191335740072204"/>
  </r>
  <r>
    <n v="25"/>
    <n v="104"/>
    <s v="Robertson Cr"/>
    <s v="OPS"/>
    <s v="124"/>
    <s v="Chinook"/>
    <s v="3"/>
    <x v="0"/>
    <x v="6"/>
    <n v="104"/>
    <x v="0"/>
    <s v="CK-31"/>
    <s v="WEST VANCOUVER ISLAND-SOUTH_FA_0.x"/>
    <s v="M"/>
    <s v="H"/>
    <n v="104"/>
    <s v="Robertson Creek H"/>
    <n v="104"/>
    <s v="Robertson Cr"/>
    <s v="SWVI"/>
    <s v="S"/>
    <x v="1"/>
    <s v="180392"/>
    <n v="0"/>
    <x v="894"/>
    <n v="2009"/>
    <s v="20090528"/>
    <s v="20090528"/>
    <n v="72"/>
    <n v="4.7"/>
    <s v="ALSO SEE 180386-91,93-94, 180881-85, 185960-62 &amp; 180685."/>
    <s v="CWT"/>
    <s v="P"/>
    <x v="0"/>
    <s v="Y"/>
    <s v="Y"/>
    <s v="Y"/>
    <n v="5.0109999999999998E-3"/>
    <s v="AD Clip"/>
    <n v="24620"/>
    <s v=""/>
    <n v="301054"/>
    <n v="4"/>
    <n v="29101"/>
    <n v="2012"/>
    <m/>
    <m/>
    <m/>
    <m/>
    <m/>
    <m/>
    <m/>
    <m/>
    <m/>
    <m/>
    <m/>
    <m/>
    <m/>
    <m/>
    <m/>
    <n v="2.4900000000000002"/>
    <m/>
    <m/>
    <m/>
    <m/>
    <m/>
    <m/>
    <m/>
    <m/>
    <m/>
    <m/>
    <m/>
    <m/>
    <m/>
    <m/>
    <m/>
    <m/>
    <m/>
    <m/>
    <m/>
    <m/>
    <m/>
    <m/>
    <m/>
    <m/>
    <m/>
    <m/>
    <m/>
    <m/>
    <m/>
    <m/>
    <m/>
    <m/>
    <m/>
    <m/>
    <m/>
    <m/>
    <m/>
    <m/>
    <m/>
    <m/>
    <m/>
    <m/>
    <m/>
    <m/>
    <m/>
    <m/>
    <m/>
    <m/>
    <m/>
    <m/>
    <m/>
    <m/>
    <m/>
    <m/>
    <m/>
    <m/>
    <m/>
    <m/>
    <m/>
    <n v="4.7699999999999996"/>
    <m/>
    <m/>
    <m/>
    <m/>
    <m/>
    <m/>
    <m/>
    <m/>
    <m/>
    <m/>
    <n v="16.239999999999998"/>
    <n v="11.79"/>
    <m/>
    <m/>
    <m/>
    <m/>
    <m/>
    <m/>
    <m/>
    <m/>
    <m/>
    <m/>
    <m/>
    <m/>
    <m/>
    <m/>
    <m/>
    <m/>
    <m/>
    <m/>
    <m/>
    <m/>
    <m/>
    <m/>
    <m/>
    <m/>
    <m/>
    <m/>
    <m/>
    <m/>
    <m/>
    <m/>
    <m/>
    <m/>
    <m/>
    <m/>
    <m/>
    <m/>
    <m/>
    <m/>
    <m/>
    <m/>
    <m/>
    <m/>
    <m/>
    <m/>
    <m/>
    <m/>
    <m/>
    <m/>
    <m/>
    <m/>
    <m/>
    <m/>
    <m/>
    <n v="7.82"/>
    <m/>
    <m/>
    <m/>
    <m/>
    <m/>
    <m/>
    <m/>
    <m/>
    <m/>
    <m/>
    <m/>
    <m/>
    <m/>
    <m/>
    <m/>
    <m/>
    <m/>
    <n v="4.18"/>
    <m/>
    <m/>
    <m/>
    <m/>
    <n v="5.0999999999999996"/>
    <n v="20.48"/>
    <m/>
    <m/>
    <n v="43.11"/>
    <n v="4.18"/>
    <n v="47.29"/>
    <n v="25.58"/>
    <n v="72.87"/>
    <n v="2.9597887896019499E-3"/>
    <n v="0.64896390832990247"/>
  </r>
  <r>
    <n v="25"/>
    <n v="104"/>
    <s v="Robertson Cr"/>
    <s v="OPS"/>
    <s v="124"/>
    <s v="Chinook"/>
    <s v="3"/>
    <x v="0"/>
    <x v="6"/>
    <n v="104"/>
    <x v="0"/>
    <s v="CK-31"/>
    <s v="WEST VANCOUVER ISLAND-SOUTH_FA_0.x"/>
    <s v="M"/>
    <s v="H"/>
    <n v="104"/>
    <s v="Robertson Creek H"/>
    <n v="104"/>
    <s v="Robertson Cr"/>
    <s v="SWVI"/>
    <s v="S"/>
    <x v="1"/>
    <s v="180392"/>
    <n v="0"/>
    <x v="894"/>
    <n v="2009"/>
    <s v="20090528"/>
    <s v="20090528"/>
    <n v="72"/>
    <n v="4.7"/>
    <s v="ALSO SEE 180386-91,93-94, 180881-85, 185960-62 &amp; 180685."/>
    <s v="CWT"/>
    <s v="P"/>
    <x v="0"/>
    <s v="Y"/>
    <s v="Y"/>
    <s v="Y"/>
    <n v="5.0109999999999998E-3"/>
    <s v="AD Clip"/>
    <n v="24620"/>
    <n v="24620"/>
    <n v="301054"/>
    <n v="5"/>
    <n v="29101"/>
    <n v="2013"/>
    <m/>
    <m/>
    <m/>
    <m/>
    <m/>
    <m/>
    <m/>
    <m/>
    <m/>
    <m/>
    <m/>
    <m/>
    <m/>
    <m/>
    <m/>
    <m/>
    <m/>
    <m/>
    <m/>
    <m/>
    <m/>
    <m/>
    <m/>
    <m/>
    <m/>
    <m/>
    <m/>
    <m/>
    <m/>
    <m/>
    <m/>
    <m/>
    <m/>
    <m/>
    <m/>
    <m/>
    <m/>
    <m/>
    <m/>
    <m/>
    <m/>
    <m/>
    <m/>
    <m/>
    <m/>
    <m/>
    <m/>
    <m/>
    <m/>
    <m/>
    <m/>
    <m/>
    <m/>
    <m/>
    <m/>
    <m/>
    <m/>
    <m/>
    <m/>
    <m/>
    <m/>
    <m/>
    <m/>
    <m/>
    <m/>
    <m/>
    <m/>
    <m/>
    <m/>
    <m/>
    <m/>
    <m/>
    <m/>
    <m/>
    <m/>
    <n v="6.88"/>
    <m/>
    <m/>
    <m/>
    <m/>
    <m/>
    <m/>
    <m/>
    <m/>
    <m/>
    <m/>
    <m/>
    <m/>
    <m/>
    <m/>
    <m/>
    <m/>
    <m/>
    <m/>
    <m/>
    <m/>
    <m/>
    <m/>
    <m/>
    <m/>
    <m/>
    <n v="2.37"/>
    <m/>
    <m/>
    <m/>
    <m/>
    <m/>
    <m/>
    <m/>
    <m/>
    <m/>
    <m/>
    <m/>
    <m/>
    <m/>
    <m/>
    <m/>
    <m/>
    <m/>
    <m/>
    <m/>
    <m/>
    <m/>
    <m/>
    <m/>
    <m/>
    <m/>
    <m/>
    <m/>
    <m/>
    <m/>
    <m/>
    <m/>
    <m/>
    <m/>
    <m/>
    <m/>
    <m/>
    <m/>
    <m/>
    <m/>
    <m/>
    <m/>
    <m/>
    <m/>
    <m/>
    <m/>
    <m/>
    <m/>
    <m/>
    <m/>
    <m/>
    <m/>
    <m/>
    <m/>
    <m/>
    <m/>
    <m/>
    <m/>
    <n v="7.25"/>
    <m/>
    <m/>
    <m/>
    <m/>
    <n v="2.19"/>
    <m/>
    <n v="1.8"/>
    <m/>
    <n v="9.25"/>
    <n v="7.25"/>
    <n v="16.5"/>
    <n v="3.99"/>
    <n v="20.490000000000002"/>
    <n v="8.3225020308692129E-4"/>
    <n v="0.80527086383601754"/>
  </r>
  <r>
    <n v="25"/>
    <n v="104"/>
    <s v="Robertson Cr"/>
    <s v="OPS"/>
    <s v="124"/>
    <s v="Chinook"/>
    <s v="3"/>
    <x v="0"/>
    <x v="6"/>
    <n v="104"/>
    <x v="0"/>
    <s v="CK-31"/>
    <s v="WEST VANCOUVER ISLAND-SOUTH_FA_0.x"/>
    <s v="M"/>
    <s v="H"/>
    <n v="104"/>
    <s v="Robertson Creek H"/>
    <n v="104"/>
    <s v="Robertson Cr"/>
    <s v="SWVI"/>
    <s v="S"/>
    <x v="1"/>
    <s v="180393"/>
    <n v="0"/>
    <x v="895"/>
    <n v="2009"/>
    <s v="20090528"/>
    <s v="20090528"/>
    <n v="72"/>
    <n v="4.7"/>
    <s v="ALSO SEE 180386-92,94, 180881-85, 185960-62 &amp; 180685."/>
    <s v="CWT"/>
    <s v="P"/>
    <x v="0"/>
    <s v="Y"/>
    <s v="Y"/>
    <s v="Y"/>
    <n v="4.9849999999999998E-3"/>
    <s v="AD Clip"/>
    <n v="25148"/>
    <s v=""/>
    <n v="307505"/>
    <n v="2"/>
    <n v="29047"/>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2"/>
    <n v="3.54"/>
    <n v="3.57"/>
    <m/>
    <n v="0"/>
    <n v="0"/>
    <n v="0"/>
    <n v="7.63"/>
    <n v="7.6300000000000008"/>
    <n v="3.0340384921266107E-4"/>
    <n v="0"/>
  </r>
  <r>
    <n v="25"/>
    <n v="104"/>
    <s v="Robertson Cr"/>
    <s v="OPS"/>
    <s v="124"/>
    <s v="Chinook"/>
    <s v="3"/>
    <x v="0"/>
    <x v="6"/>
    <n v="104"/>
    <x v="0"/>
    <s v="CK-31"/>
    <s v="WEST VANCOUVER ISLAND-SOUTH_FA_0.x"/>
    <s v="M"/>
    <s v="H"/>
    <n v="104"/>
    <s v="Robertson Creek H"/>
    <n v="104"/>
    <s v="Robertson Cr"/>
    <s v="SWVI"/>
    <s v="S"/>
    <x v="1"/>
    <s v="180393"/>
    <n v="0"/>
    <x v="895"/>
    <n v="2009"/>
    <s v="20090528"/>
    <s v="20090528"/>
    <n v="72"/>
    <n v="4.7"/>
    <s v="ALSO SEE 180386-92,94, 180881-85, 185960-62 &amp; 180685."/>
    <s v="CWT"/>
    <s v="P"/>
    <x v="0"/>
    <s v="Y"/>
    <s v="Y"/>
    <s v="Y"/>
    <n v="4.9849999999999998E-3"/>
    <s v="AD Clip"/>
    <n v="25148"/>
    <s v=""/>
    <n v="307505"/>
    <n v="3"/>
    <n v="29047"/>
    <n v="2011"/>
    <m/>
    <m/>
    <m/>
    <m/>
    <m/>
    <m/>
    <m/>
    <m/>
    <m/>
    <m/>
    <m/>
    <m/>
    <m/>
    <m/>
    <m/>
    <m/>
    <m/>
    <m/>
    <m/>
    <m/>
    <m/>
    <m/>
    <m/>
    <m/>
    <m/>
    <m/>
    <m/>
    <m/>
    <m/>
    <m/>
    <m/>
    <m/>
    <m/>
    <m/>
    <m/>
    <m/>
    <m/>
    <m/>
    <m/>
    <m/>
    <m/>
    <m/>
    <m/>
    <m/>
    <m/>
    <m/>
    <m/>
    <m/>
    <m/>
    <m/>
    <m/>
    <m/>
    <m/>
    <m/>
    <m/>
    <m/>
    <m/>
    <m/>
    <m/>
    <m/>
    <m/>
    <m/>
    <m/>
    <m/>
    <m/>
    <m/>
    <m/>
    <m/>
    <m/>
    <m/>
    <m/>
    <m/>
    <m/>
    <m/>
    <m/>
    <m/>
    <m/>
    <m/>
    <m/>
    <m/>
    <m/>
    <n v="7.35"/>
    <m/>
    <m/>
    <m/>
    <m/>
    <m/>
    <m/>
    <m/>
    <m/>
    <m/>
    <m/>
    <m/>
    <m/>
    <m/>
    <m/>
    <m/>
    <m/>
    <m/>
    <m/>
    <m/>
    <m/>
    <m/>
    <m/>
    <m/>
    <m/>
    <m/>
    <m/>
    <m/>
    <m/>
    <m/>
    <m/>
    <m/>
    <m/>
    <m/>
    <m/>
    <m/>
    <m/>
    <m/>
    <m/>
    <m/>
    <m/>
    <m/>
    <m/>
    <m/>
    <m/>
    <m/>
    <m/>
    <m/>
    <m/>
    <m/>
    <m/>
    <m/>
    <m/>
    <m/>
    <m/>
    <m/>
    <m/>
    <m/>
    <m/>
    <m/>
    <m/>
    <m/>
    <m/>
    <m/>
    <m/>
    <m/>
    <m/>
    <m/>
    <m/>
    <m/>
    <m/>
    <m/>
    <m/>
    <m/>
    <m/>
    <m/>
    <m/>
    <m/>
    <m/>
    <m/>
    <m/>
    <m/>
    <m/>
    <n v="3.67"/>
    <m/>
    <n v="6.32"/>
    <m/>
    <n v="7.35"/>
    <n v="0"/>
    <n v="7.35"/>
    <n v="9.99"/>
    <n v="17.34"/>
    <n v="6.8951805312549702E-4"/>
    <n v="0.42387543252595156"/>
  </r>
  <r>
    <n v="25"/>
    <n v="104"/>
    <s v="Robertson Cr"/>
    <s v="OPS"/>
    <s v="124"/>
    <s v="Chinook"/>
    <s v="3"/>
    <x v="0"/>
    <x v="6"/>
    <n v="104"/>
    <x v="0"/>
    <s v="CK-31"/>
    <s v="WEST VANCOUVER ISLAND-SOUTH_FA_0.x"/>
    <s v="M"/>
    <s v="H"/>
    <n v="104"/>
    <s v="Robertson Creek H"/>
    <n v="104"/>
    <s v="Robertson Cr"/>
    <s v="SWVI"/>
    <s v="S"/>
    <x v="1"/>
    <s v="180393"/>
    <n v="0"/>
    <x v="895"/>
    <n v="2009"/>
    <s v="20090528"/>
    <s v="20090528"/>
    <n v="72"/>
    <n v="4.7"/>
    <s v="ALSO SEE 180386-92,94, 180881-85, 185960-62 &amp; 180685."/>
    <s v="CWT"/>
    <s v="P"/>
    <x v="0"/>
    <s v="Y"/>
    <s v="Y"/>
    <s v="Y"/>
    <n v="4.9849999999999998E-3"/>
    <s v="AD Clip"/>
    <n v="25148"/>
    <s v=""/>
    <n v="307505"/>
    <n v="4"/>
    <n v="29047"/>
    <n v="2012"/>
    <m/>
    <m/>
    <m/>
    <m/>
    <m/>
    <m/>
    <m/>
    <m/>
    <m/>
    <m/>
    <m/>
    <m/>
    <m/>
    <m/>
    <m/>
    <n v="2.4900000000000002"/>
    <m/>
    <m/>
    <m/>
    <m/>
    <m/>
    <m/>
    <m/>
    <m/>
    <m/>
    <m/>
    <m/>
    <m/>
    <m/>
    <m/>
    <m/>
    <m/>
    <m/>
    <m/>
    <m/>
    <m/>
    <m/>
    <m/>
    <m/>
    <m/>
    <m/>
    <m/>
    <m/>
    <m/>
    <m/>
    <m/>
    <m/>
    <m/>
    <m/>
    <m/>
    <m/>
    <m/>
    <m/>
    <m/>
    <m/>
    <m/>
    <m/>
    <m/>
    <m/>
    <m/>
    <m/>
    <m/>
    <m/>
    <m/>
    <m/>
    <m/>
    <m/>
    <m/>
    <m/>
    <m/>
    <m/>
    <n v="2.4900000000000002"/>
    <n v="2.63"/>
    <m/>
    <m/>
    <m/>
    <m/>
    <m/>
    <m/>
    <m/>
    <m/>
    <m/>
    <m/>
    <m/>
    <m/>
    <m/>
    <m/>
    <n v="11.79"/>
    <m/>
    <m/>
    <m/>
    <m/>
    <m/>
    <m/>
    <m/>
    <m/>
    <m/>
    <m/>
    <m/>
    <m/>
    <m/>
    <m/>
    <m/>
    <m/>
    <m/>
    <m/>
    <m/>
    <m/>
    <m/>
    <m/>
    <m/>
    <m/>
    <m/>
    <m/>
    <m/>
    <m/>
    <m/>
    <m/>
    <m/>
    <m/>
    <m/>
    <m/>
    <m/>
    <m/>
    <m/>
    <m/>
    <m/>
    <m/>
    <m/>
    <m/>
    <m/>
    <m/>
    <m/>
    <m/>
    <m/>
    <m/>
    <m/>
    <m/>
    <m/>
    <m/>
    <m/>
    <m/>
    <m/>
    <m/>
    <m/>
    <m/>
    <m/>
    <m/>
    <m/>
    <m/>
    <m/>
    <m/>
    <m/>
    <m/>
    <m/>
    <m/>
    <m/>
    <m/>
    <m/>
    <n v="5.8"/>
    <m/>
    <m/>
    <m/>
    <m/>
    <n v="5.0599999999999996"/>
    <n v="6.17"/>
    <m/>
    <m/>
    <n v="19.399999999999999"/>
    <n v="5.8"/>
    <n v="25.2"/>
    <n v="11.23"/>
    <n v="36.43"/>
    <n v="1.4486241450612375E-3"/>
    <n v="0.69173757891847376"/>
  </r>
  <r>
    <n v="25"/>
    <n v="104"/>
    <s v="Robertson Cr"/>
    <s v="OPS"/>
    <s v="124"/>
    <s v="Chinook"/>
    <s v="3"/>
    <x v="0"/>
    <x v="6"/>
    <n v="104"/>
    <x v="0"/>
    <s v="CK-31"/>
    <s v="WEST VANCOUVER ISLAND-SOUTH_FA_0.x"/>
    <s v="M"/>
    <s v="H"/>
    <n v="104"/>
    <s v="Robertson Creek H"/>
    <n v="104"/>
    <s v="Robertson Cr"/>
    <s v="SWVI"/>
    <s v="S"/>
    <x v="1"/>
    <s v="180393"/>
    <n v="0"/>
    <x v="895"/>
    <n v="2009"/>
    <s v="20090528"/>
    <s v="20090528"/>
    <n v="72"/>
    <n v="4.7"/>
    <s v="ALSO SEE 180386-92,94, 180881-85, 185960-62 &amp; 180685."/>
    <s v="CWT"/>
    <s v="P"/>
    <x v="0"/>
    <s v="Y"/>
    <s v="Y"/>
    <s v="Y"/>
    <n v="4.9849999999999998E-3"/>
    <s v="AD Clip"/>
    <n v="25148"/>
    <n v="25148"/>
    <n v="307505"/>
    <n v="5"/>
    <n v="29047"/>
    <n v="2013"/>
    <m/>
    <m/>
    <m/>
    <m/>
    <m/>
    <m/>
    <m/>
    <m/>
    <m/>
    <m/>
    <m/>
    <m/>
    <m/>
    <m/>
    <m/>
    <n v="5.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
    <n v="6.01"/>
    <n v="0.9"/>
    <m/>
    <n v="5.09"/>
    <n v="0"/>
    <n v="5.09"/>
    <n v="7.01"/>
    <n v="12.1"/>
    <n v="4.811515826308255E-4"/>
    <n v="0.4206611570247934"/>
  </r>
  <r>
    <n v="25"/>
    <n v="104"/>
    <s v="Robertson Cr"/>
    <s v="OPS"/>
    <s v="124"/>
    <s v="Chinook"/>
    <s v="3"/>
    <x v="0"/>
    <x v="6"/>
    <n v="104"/>
    <x v="0"/>
    <s v="CK-31"/>
    <s v="WEST VANCOUVER ISLAND-SOUTH_FA_0.x"/>
    <s v="M"/>
    <s v="H"/>
    <n v="104"/>
    <s v="Robertson Creek H"/>
    <n v="104"/>
    <s v="Robertson Cr"/>
    <s v="SWVI"/>
    <s v="S"/>
    <x v="1"/>
    <s v="180394"/>
    <n v="0"/>
    <x v="896"/>
    <n v="2009"/>
    <s v="20090601"/>
    <s v="20090601"/>
    <n v="75"/>
    <n v="5"/>
    <s v="ALSO SEE 180386-93, 180881-85, 185960-62 &amp; 180685."/>
    <s v="CWT"/>
    <s v="P"/>
    <x v="0"/>
    <s v="Y"/>
    <s v="Y"/>
    <s v="Y"/>
    <n v="1.714E-3"/>
    <s v="AD Clip"/>
    <n v="29703"/>
    <s v=""/>
    <n v="303390"/>
    <n v="2"/>
    <n v="29048"/>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3"/>
    <n v="0.89"/>
    <n v="0.89"/>
    <m/>
    <n v="0"/>
    <n v="0"/>
    <n v="0"/>
    <n v="1.91"/>
    <n v="1.9100000000000001"/>
    <n v="6.430326903006431E-5"/>
    <n v="0"/>
  </r>
  <r>
    <n v="25"/>
    <n v="104"/>
    <s v="Robertson Cr"/>
    <s v="OPS"/>
    <s v="124"/>
    <s v="Chinook"/>
    <s v="3"/>
    <x v="0"/>
    <x v="6"/>
    <n v="104"/>
    <x v="0"/>
    <s v="CK-31"/>
    <s v="WEST VANCOUVER ISLAND-SOUTH_FA_0.x"/>
    <s v="M"/>
    <s v="H"/>
    <n v="104"/>
    <s v="Robertson Creek H"/>
    <n v="104"/>
    <s v="Robertson Cr"/>
    <s v="SWVI"/>
    <s v="S"/>
    <x v="1"/>
    <s v="180394"/>
    <n v="0"/>
    <x v="896"/>
    <n v="2009"/>
    <s v="20090601"/>
    <s v="20090601"/>
    <n v="75"/>
    <n v="5"/>
    <s v="ALSO SEE 180386-93, 180881-85, 185960-62 &amp; 180685."/>
    <s v="CWT"/>
    <s v="P"/>
    <x v="0"/>
    <s v="Y"/>
    <s v="Y"/>
    <s v="Y"/>
    <n v="1.714E-3"/>
    <s v="AD Clip"/>
    <n v="29703"/>
    <s v=""/>
    <n v="303390"/>
    <n v="3"/>
    <n v="29048"/>
    <n v="2011"/>
    <m/>
    <m/>
    <m/>
    <m/>
    <m/>
    <m/>
    <m/>
    <m/>
    <m/>
    <m/>
    <m/>
    <m/>
    <m/>
    <m/>
    <m/>
    <m/>
    <m/>
    <m/>
    <m/>
    <m/>
    <m/>
    <m/>
    <m/>
    <m/>
    <m/>
    <m/>
    <m/>
    <m/>
    <m/>
    <m/>
    <m/>
    <m/>
    <m/>
    <m/>
    <m/>
    <m/>
    <m/>
    <m/>
    <m/>
    <m/>
    <m/>
    <m/>
    <m/>
    <m/>
    <m/>
    <m/>
    <m/>
    <m/>
    <m/>
    <m/>
    <m/>
    <m/>
    <m/>
    <m/>
    <m/>
    <m/>
    <m/>
    <m/>
    <m/>
    <m/>
    <m/>
    <m/>
    <m/>
    <m/>
    <m/>
    <m/>
    <m/>
    <m/>
    <m/>
    <m/>
    <m/>
    <m/>
    <m/>
    <m/>
    <m/>
    <m/>
    <m/>
    <m/>
    <m/>
    <m/>
    <m/>
    <m/>
    <m/>
    <m/>
    <m/>
    <m/>
    <m/>
    <n v="14.9"/>
    <m/>
    <m/>
    <m/>
    <m/>
    <m/>
    <m/>
    <m/>
    <m/>
    <m/>
    <m/>
    <m/>
    <m/>
    <m/>
    <m/>
    <m/>
    <m/>
    <m/>
    <m/>
    <m/>
    <m/>
    <m/>
    <m/>
    <m/>
    <m/>
    <m/>
    <m/>
    <m/>
    <m/>
    <m/>
    <m/>
    <m/>
    <m/>
    <m/>
    <m/>
    <m/>
    <m/>
    <m/>
    <m/>
    <m/>
    <m/>
    <m/>
    <m/>
    <m/>
    <m/>
    <m/>
    <m/>
    <m/>
    <m/>
    <m/>
    <m/>
    <n v="9.86"/>
    <m/>
    <m/>
    <m/>
    <m/>
    <m/>
    <m/>
    <m/>
    <m/>
    <m/>
    <m/>
    <m/>
    <m/>
    <m/>
    <m/>
    <m/>
    <m/>
    <m/>
    <m/>
    <m/>
    <m/>
    <m/>
    <m/>
    <m/>
    <m/>
    <m/>
    <n v="2.5499999999999998"/>
    <n v="7.27"/>
    <n v="4.4400000000000004"/>
    <m/>
    <n v="24.76"/>
    <n v="0"/>
    <n v="24.76"/>
    <n v="14.26"/>
    <n v="39.019999999999996"/>
    <n v="1.3136720196613135E-3"/>
    <n v="0.63454638646847783"/>
  </r>
  <r>
    <n v="25"/>
    <n v="104"/>
    <s v="Robertson Cr"/>
    <s v="OPS"/>
    <s v="124"/>
    <s v="Chinook"/>
    <s v="3"/>
    <x v="0"/>
    <x v="6"/>
    <n v="104"/>
    <x v="0"/>
    <s v="CK-31"/>
    <s v="WEST VANCOUVER ISLAND-SOUTH_FA_0.x"/>
    <s v="M"/>
    <s v="H"/>
    <n v="104"/>
    <s v="Robertson Creek H"/>
    <n v="104"/>
    <s v="Robertson Cr"/>
    <s v="SWVI"/>
    <s v="S"/>
    <x v="1"/>
    <s v="180394"/>
    <n v="0"/>
    <x v="896"/>
    <n v="2009"/>
    <s v="20090601"/>
    <s v="20090601"/>
    <n v="75"/>
    <n v="5"/>
    <s v="ALSO SEE 180386-93, 180881-85, 185960-62 &amp; 180685."/>
    <s v="CWT"/>
    <s v="P"/>
    <x v="0"/>
    <s v="Y"/>
    <s v="Y"/>
    <s v="Y"/>
    <n v="1.714E-3"/>
    <s v="AD Clip"/>
    <n v="29703"/>
    <s v=""/>
    <n v="303390"/>
    <n v="4"/>
    <n v="29048"/>
    <n v="2012"/>
    <m/>
    <m/>
    <m/>
    <m/>
    <m/>
    <m/>
    <m/>
    <m/>
    <m/>
    <m/>
    <m/>
    <m/>
    <m/>
    <m/>
    <m/>
    <n v="4.9800000000000004"/>
    <n v="2.63"/>
    <m/>
    <m/>
    <m/>
    <m/>
    <m/>
    <m/>
    <m/>
    <m/>
    <m/>
    <m/>
    <m/>
    <m/>
    <m/>
    <m/>
    <m/>
    <m/>
    <m/>
    <m/>
    <m/>
    <m/>
    <m/>
    <m/>
    <m/>
    <m/>
    <n v="8.73"/>
    <m/>
    <m/>
    <m/>
    <m/>
    <m/>
    <m/>
    <m/>
    <m/>
    <m/>
    <m/>
    <m/>
    <m/>
    <m/>
    <m/>
    <m/>
    <m/>
    <m/>
    <m/>
    <m/>
    <m/>
    <m/>
    <m/>
    <m/>
    <m/>
    <m/>
    <m/>
    <m/>
    <m/>
    <m/>
    <m/>
    <m/>
    <m/>
    <m/>
    <m/>
    <m/>
    <m/>
    <m/>
    <m/>
    <m/>
    <m/>
    <m/>
    <m/>
    <m/>
    <m/>
    <n v="16.239999999999998"/>
    <n v="23.58"/>
    <m/>
    <m/>
    <m/>
    <m/>
    <m/>
    <m/>
    <m/>
    <m/>
    <m/>
    <m/>
    <m/>
    <m/>
    <m/>
    <m/>
    <m/>
    <m/>
    <m/>
    <m/>
    <m/>
    <m/>
    <m/>
    <m/>
    <m/>
    <m/>
    <m/>
    <m/>
    <m/>
    <m/>
    <m/>
    <m/>
    <m/>
    <m/>
    <m/>
    <m/>
    <m/>
    <m/>
    <m/>
    <m/>
    <m/>
    <m/>
    <m/>
    <m/>
    <m/>
    <m/>
    <m/>
    <m/>
    <m/>
    <m/>
    <m/>
    <m/>
    <m/>
    <m/>
    <m/>
    <m/>
    <m/>
    <m/>
    <m/>
    <m/>
    <m/>
    <m/>
    <m/>
    <m/>
    <m/>
    <m/>
    <m/>
    <m/>
    <m/>
    <m/>
    <m/>
    <m/>
    <m/>
    <n v="10.08"/>
    <m/>
    <m/>
    <m/>
    <m/>
    <n v="7.12"/>
    <n v="28.76"/>
    <m/>
    <m/>
    <n v="56.16"/>
    <n v="10.08"/>
    <n v="66.239999999999995"/>
    <n v="35.880000000000003"/>
    <n v="102.12"/>
    <n v="3.4380365619634382E-3"/>
    <n v="0.64864864864864857"/>
  </r>
  <r>
    <n v="25"/>
    <n v="104"/>
    <s v="Robertson Cr"/>
    <s v="OPS"/>
    <s v="124"/>
    <s v="Chinook"/>
    <s v="3"/>
    <x v="0"/>
    <x v="6"/>
    <n v="104"/>
    <x v="0"/>
    <s v="CK-31"/>
    <s v="WEST VANCOUVER ISLAND-SOUTH_FA_0.x"/>
    <s v="M"/>
    <s v="H"/>
    <n v="104"/>
    <s v="Robertson Creek H"/>
    <n v="104"/>
    <s v="Robertson Cr"/>
    <s v="SWVI"/>
    <s v="S"/>
    <x v="1"/>
    <s v="180394"/>
    <n v="0"/>
    <x v="896"/>
    <n v="2009"/>
    <s v="20090601"/>
    <s v="20090601"/>
    <n v="75"/>
    <n v="5"/>
    <s v="ALSO SEE 180386-93, 180881-85, 185960-62 &amp; 180685."/>
    <s v="CWT"/>
    <s v="P"/>
    <x v="0"/>
    <s v="Y"/>
    <s v="Y"/>
    <s v="Y"/>
    <n v="1.714E-3"/>
    <s v="AD Clip"/>
    <n v="29703"/>
    <n v="29703"/>
    <n v="303390"/>
    <n v="5"/>
    <n v="29048"/>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9"/>
    <m/>
    <n v="0.9"/>
    <m/>
    <n v="0"/>
    <n v="0"/>
    <n v="0"/>
    <n v="2.99"/>
    <n v="2.9899999999999998"/>
    <n v="1.0066323267010066E-4"/>
    <n v="0"/>
  </r>
  <r>
    <n v="25"/>
    <n v="104"/>
    <s v="Robertson Cr"/>
    <s v="OPS"/>
    <s v="124"/>
    <s v="Chinook"/>
    <s v="3"/>
    <x v="0"/>
    <x v="6"/>
    <n v="104"/>
    <x v="0"/>
    <s v="CK-31"/>
    <s v="WEST VANCOUVER ISLAND-SOUTH_FA_0.x"/>
    <s v="M"/>
    <s v="H"/>
    <n v="104"/>
    <s v="Robertson Creek H"/>
    <n v="104"/>
    <s v="Robertson Cr"/>
    <s v="SWVI"/>
    <s v="S"/>
    <x v="1"/>
    <s v="180685"/>
    <n v="0"/>
    <x v="897"/>
    <n v="2009"/>
    <s v="20090601"/>
    <s v="20090601"/>
    <n v="75"/>
    <n v="5"/>
    <s v="ALSO SEE 180386-94, 180881-85, 185960-62."/>
    <s v="CWT"/>
    <s v="P"/>
    <x v="0"/>
    <s v="Y"/>
    <s v="Y"/>
    <s v="Y"/>
    <n v="1.712E-3"/>
    <s v="AD Clip"/>
    <n v="29723"/>
    <s v=""/>
    <n v="303595"/>
    <n v="2"/>
    <n v="29049"/>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1"/>
    <n v="6.2"/>
    <n v="6.24"/>
    <m/>
    <n v="0"/>
    <n v="0"/>
    <n v="0"/>
    <n v="13.35"/>
    <n v="13.350000000000001"/>
    <n v="4.4914712512195945E-4"/>
    <n v="0"/>
  </r>
  <r>
    <n v="25"/>
    <n v="104"/>
    <s v="Robertson Cr"/>
    <s v="OPS"/>
    <s v="124"/>
    <s v="Chinook"/>
    <s v="3"/>
    <x v="0"/>
    <x v="6"/>
    <n v="104"/>
    <x v="0"/>
    <s v="CK-31"/>
    <s v="WEST VANCOUVER ISLAND-SOUTH_FA_0.x"/>
    <s v="M"/>
    <s v="H"/>
    <n v="104"/>
    <s v="Robertson Creek H"/>
    <n v="104"/>
    <s v="Robertson Cr"/>
    <s v="SWVI"/>
    <s v="S"/>
    <x v="1"/>
    <s v="180685"/>
    <n v="0"/>
    <x v="897"/>
    <n v="2009"/>
    <s v="20090601"/>
    <s v="20090601"/>
    <n v="75"/>
    <n v="5"/>
    <s v="ALSO SEE 180386-94, 180881-85, 185960-62."/>
    <s v="CWT"/>
    <s v="P"/>
    <x v="0"/>
    <s v="Y"/>
    <s v="Y"/>
    <s v="Y"/>
    <n v="1.712E-3"/>
    <s v="AD Clip"/>
    <n v="29723"/>
    <s v=""/>
    <n v="303595"/>
    <n v="3"/>
    <n v="29049"/>
    <n v="2011"/>
    <m/>
    <m/>
    <m/>
    <m/>
    <m/>
    <m/>
    <m/>
    <m/>
    <m/>
    <m/>
    <m/>
    <m/>
    <m/>
    <m/>
    <m/>
    <n v="2.0699999999999998"/>
    <m/>
    <m/>
    <m/>
    <m/>
    <m/>
    <m/>
    <m/>
    <m/>
    <m/>
    <m/>
    <m/>
    <m/>
    <m/>
    <m/>
    <m/>
    <m/>
    <m/>
    <m/>
    <m/>
    <m/>
    <m/>
    <m/>
    <m/>
    <m/>
    <m/>
    <m/>
    <m/>
    <m/>
    <m/>
    <m/>
    <m/>
    <m/>
    <m/>
    <m/>
    <m/>
    <m/>
    <m/>
    <m/>
    <m/>
    <m/>
    <m/>
    <m/>
    <m/>
    <m/>
    <m/>
    <m/>
    <m/>
    <m/>
    <m/>
    <m/>
    <m/>
    <m/>
    <m/>
    <m/>
    <m/>
    <m/>
    <m/>
    <m/>
    <m/>
    <m/>
    <m/>
    <m/>
    <m/>
    <m/>
    <m/>
    <n v="7.35"/>
    <m/>
    <m/>
    <m/>
    <m/>
    <m/>
    <m/>
    <m/>
    <m/>
    <m/>
    <m/>
    <m/>
    <m/>
    <m/>
    <m/>
    <m/>
    <m/>
    <m/>
    <m/>
    <m/>
    <m/>
    <m/>
    <m/>
    <m/>
    <m/>
    <m/>
    <m/>
    <m/>
    <m/>
    <m/>
    <m/>
    <m/>
    <m/>
    <m/>
    <m/>
    <m/>
    <m/>
    <m/>
    <m/>
    <m/>
    <m/>
    <m/>
    <m/>
    <m/>
    <m/>
    <m/>
    <m/>
    <m/>
    <m/>
    <m/>
    <m/>
    <m/>
    <m/>
    <m/>
    <m/>
    <m/>
    <m/>
    <m/>
    <m/>
    <m/>
    <m/>
    <m/>
    <m/>
    <m/>
    <m/>
    <m/>
    <m/>
    <m/>
    <m/>
    <m/>
    <m/>
    <m/>
    <m/>
    <m/>
    <m/>
    <m/>
    <m/>
    <m/>
    <m/>
    <m/>
    <m/>
    <m/>
    <m/>
    <n v="1.1100000000000001"/>
    <n v="36.369999999999997"/>
    <n v="1.88"/>
    <m/>
    <n v="9.42"/>
    <n v="0"/>
    <n v="9.42"/>
    <n v="39.36"/>
    <n v="48.78"/>
    <n v="1.6411533156141709E-3"/>
    <n v="0.19311193111931119"/>
  </r>
  <r>
    <n v="25"/>
    <n v="104"/>
    <s v="Robertson Cr"/>
    <s v="OPS"/>
    <s v="124"/>
    <s v="Chinook"/>
    <s v="3"/>
    <x v="0"/>
    <x v="6"/>
    <n v="104"/>
    <x v="0"/>
    <s v="CK-31"/>
    <s v="WEST VANCOUVER ISLAND-SOUTH_FA_0.x"/>
    <s v="M"/>
    <s v="H"/>
    <n v="104"/>
    <s v="Robertson Creek H"/>
    <n v="104"/>
    <s v="Robertson Cr"/>
    <s v="SWVI"/>
    <s v="S"/>
    <x v="1"/>
    <s v="180685"/>
    <n v="0"/>
    <x v="897"/>
    <n v="2009"/>
    <s v="20090601"/>
    <s v="20090601"/>
    <n v="75"/>
    <n v="5"/>
    <s v="ALSO SEE 180386-94, 180881-85, 185960-62."/>
    <s v="CWT"/>
    <s v="P"/>
    <x v="0"/>
    <s v="Y"/>
    <s v="Y"/>
    <s v="Y"/>
    <n v="1.712E-3"/>
    <s v="AD Clip"/>
    <n v="29723"/>
    <s v=""/>
    <n v="303595"/>
    <n v="4"/>
    <n v="29049"/>
    <n v="2012"/>
    <m/>
    <m/>
    <m/>
    <m/>
    <m/>
    <m/>
    <m/>
    <m/>
    <m/>
    <m/>
    <m/>
    <m/>
    <m/>
    <m/>
    <m/>
    <m/>
    <m/>
    <m/>
    <m/>
    <m/>
    <m/>
    <m/>
    <m/>
    <m/>
    <m/>
    <m/>
    <m/>
    <m/>
    <m/>
    <m/>
    <m/>
    <m/>
    <m/>
    <m/>
    <m/>
    <m/>
    <m/>
    <m/>
    <m/>
    <m/>
    <m/>
    <m/>
    <m/>
    <m/>
    <m/>
    <m/>
    <m/>
    <m/>
    <m/>
    <m/>
    <m/>
    <m/>
    <m/>
    <m/>
    <m/>
    <m/>
    <m/>
    <m/>
    <m/>
    <m/>
    <m/>
    <m/>
    <m/>
    <m/>
    <m/>
    <m/>
    <m/>
    <m/>
    <m/>
    <m/>
    <m/>
    <m/>
    <m/>
    <m/>
    <m/>
    <m/>
    <m/>
    <m/>
    <m/>
    <m/>
    <m/>
    <m/>
    <m/>
    <m/>
    <m/>
    <m/>
    <m/>
    <n v="11.79"/>
    <m/>
    <m/>
    <m/>
    <m/>
    <m/>
    <m/>
    <m/>
    <m/>
    <m/>
    <m/>
    <m/>
    <m/>
    <m/>
    <m/>
    <m/>
    <m/>
    <m/>
    <m/>
    <m/>
    <m/>
    <m/>
    <m/>
    <m/>
    <m/>
    <m/>
    <m/>
    <m/>
    <m/>
    <m/>
    <m/>
    <m/>
    <m/>
    <m/>
    <m/>
    <m/>
    <m/>
    <m/>
    <m/>
    <m/>
    <m/>
    <m/>
    <m/>
    <m/>
    <m/>
    <m/>
    <m/>
    <m/>
    <m/>
    <m/>
    <m/>
    <m/>
    <m/>
    <m/>
    <m/>
    <m/>
    <m/>
    <m/>
    <m/>
    <m/>
    <m/>
    <m/>
    <m/>
    <m/>
    <m/>
    <m/>
    <m/>
    <m/>
    <m/>
    <m/>
    <m/>
    <m/>
    <n v="25.32"/>
    <m/>
    <m/>
    <m/>
    <m/>
    <n v="8.1"/>
    <n v="34.94"/>
    <m/>
    <m/>
    <n v="11.79"/>
    <n v="25.32"/>
    <n v="37.11"/>
    <n v="43.04"/>
    <n v="80.150000000000006"/>
    <n v="2.6965649497022511E-3"/>
    <n v="0.46300686213349967"/>
  </r>
  <r>
    <n v="25"/>
    <n v="104"/>
    <s v="Robertson Cr"/>
    <s v="OPS"/>
    <s v="124"/>
    <s v="Chinook"/>
    <s v="3"/>
    <x v="0"/>
    <x v="6"/>
    <n v="104"/>
    <x v="0"/>
    <s v="CK-31"/>
    <s v="WEST VANCOUVER ISLAND-SOUTH_FA_0.x"/>
    <s v="M"/>
    <s v="H"/>
    <n v="104"/>
    <s v="Robertson Creek H"/>
    <n v="104"/>
    <s v="Robertson Cr"/>
    <s v="SWVI"/>
    <s v="S"/>
    <x v="1"/>
    <s v="180685"/>
    <n v="0"/>
    <x v="897"/>
    <n v="2009"/>
    <s v="20090601"/>
    <s v="20090601"/>
    <n v="75"/>
    <n v="5"/>
    <s v="ALSO SEE 180386-94, 180881-85, 185960-62."/>
    <s v="CWT"/>
    <s v="P"/>
    <x v="0"/>
    <s v="Y"/>
    <s v="Y"/>
    <s v="Y"/>
    <n v="1.712E-3"/>
    <s v="AD Clip"/>
    <n v="29723"/>
    <n v="29723"/>
    <n v="303595"/>
    <n v="5"/>
    <n v="29049"/>
    <n v="2013"/>
    <m/>
    <m/>
    <m/>
    <m/>
    <m/>
    <m/>
    <m/>
    <m/>
    <m/>
    <m/>
    <m/>
    <m/>
    <m/>
    <m/>
    <m/>
    <n v="2.5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9"/>
    <n v="6.01"/>
    <n v="1.8"/>
    <m/>
    <n v="2.54"/>
    <n v="0"/>
    <n v="2.54"/>
    <n v="11"/>
    <n v="13.540000000000001"/>
    <n v="4.5553948120983752E-4"/>
    <n v="0.18759231905465287"/>
  </r>
  <r>
    <n v="25"/>
    <n v="104"/>
    <s v="Robertson Cr"/>
    <s v="OPS"/>
    <s v="124"/>
    <s v="Chinook"/>
    <s v="3"/>
    <x v="0"/>
    <x v="6"/>
    <n v="104"/>
    <x v="0"/>
    <s v="CK-31"/>
    <s v="WEST VANCOUVER ISLAND-SOUTH_FA_0.x"/>
    <s v="M"/>
    <s v="H"/>
    <n v="104"/>
    <s v="Robertson Creek H"/>
    <n v="104"/>
    <s v="Robertson Cr"/>
    <s v="SWVI"/>
    <s v="S"/>
    <x v="1"/>
    <s v="180881"/>
    <n v="0"/>
    <x v="898"/>
    <n v="2009"/>
    <s v="20090601"/>
    <s v="20090601"/>
    <n v="75"/>
    <n v="5"/>
    <s v="ALSO SEE 180386-94, 180882-85, 185960-62 &amp; 180685."/>
    <s v="CWT"/>
    <s v="P"/>
    <x v="0"/>
    <s v="Y"/>
    <s v="Y"/>
    <s v="Y"/>
    <n v="1.7340000000000001E-3"/>
    <s v="AD Clip"/>
    <n v="29929"/>
    <s v=""/>
    <n v="305700"/>
    <n v="2"/>
    <n v="29050"/>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5"/>
    <n v="4.43"/>
    <n v="4.46"/>
    <m/>
    <n v="0"/>
    <n v="0"/>
    <n v="0"/>
    <n v="9.5399999999999991"/>
    <n v="9.5399999999999991"/>
    <n v="3.1875438537872961E-4"/>
    <n v="0"/>
  </r>
  <r>
    <n v="25"/>
    <n v="104"/>
    <s v="Robertson Cr"/>
    <s v="OPS"/>
    <s v="124"/>
    <s v="Chinook"/>
    <s v="3"/>
    <x v="0"/>
    <x v="6"/>
    <n v="104"/>
    <x v="0"/>
    <s v="CK-31"/>
    <s v="WEST VANCOUVER ISLAND-SOUTH_FA_0.x"/>
    <s v="M"/>
    <s v="H"/>
    <n v="104"/>
    <s v="Robertson Creek H"/>
    <n v="104"/>
    <s v="Robertson Cr"/>
    <s v="SWVI"/>
    <s v="S"/>
    <x v="1"/>
    <s v="180881"/>
    <n v="0"/>
    <x v="898"/>
    <n v="2009"/>
    <s v="20090601"/>
    <s v="20090601"/>
    <n v="75"/>
    <n v="5"/>
    <s v="ALSO SEE 180386-94, 180882-85, 185960-62 &amp; 180685."/>
    <s v="CWT"/>
    <s v="P"/>
    <x v="0"/>
    <s v="Y"/>
    <s v="Y"/>
    <s v="Y"/>
    <n v="1.7340000000000001E-3"/>
    <s v="AD Clip"/>
    <n v="29929"/>
    <s v=""/>
    <n v="305700"/>
    <n v="3"/>
    <n v="29050"/>
    <n v="2011"/>
    <m/>
    <m/>
    <m/>
    <m/>
    <m/>
    <m/>
    <m/>
    <m/>
    <m/>
    <m/>
    <m/>
    <m/>
    <m/>
    <m/>
    <m/>
    <m/>
    <m/>
    <m/>
    <m/>
    <m/>
    <m/>
    <m/>
    <m/>
    <m/>
    <m/>
    <m/>
    <m/>
    <m/>
    <m/>
    <m/>
    <m/>
    <m/>
    <m/>
    <m/>
    <m/>
    <m/>
    <m/>
    <n v="7.36"/>
    <m/>
    <m/>
    <m/>
    <m/>
    <m/>
    <m/>
    <m/>
    <m/>
    <m/>
    <m/>
    <m/>
    <m/>
    <m/>
    <m/>
    <m/>
    <m/>
    <m/>
    <m/>
    <m/>
    <m/>
    <m/>
    <m/>
    <m/>
    <m/>
    <m/>
    <m/>
    <m/>
    <m/>
    <m/>
    <m/>
    <m/>
    <m/>
    <m/>
    <m/>
    <m/>
    <m/>
    <m/>
    <m/>
    <m/>
    <m/>
    <m/>
    <m/>
    <m/>
    <n v="7.55"/>
    <m/>
    <m/>
    <m/>
    <m/>
    <m/>
    <m/>
    <m/>
    <m/>
    <m/>
    <m/>
    <m/>
    <m/>
    <m/>
    <m/>
    <m/>
    <m/>
    <m/>
    <m/>
    <m/>
    <m/>
    <m/>
    <m/>
    <m/>
    <m/>
    <m/>
    <m/>
    <m/>
    <m/>
    <m/>
    <m/>
    <m/>
    <m/>
    <m/>
    <m/>
    <m/>
    <m/>
    <m/>
    <m/>
    <m/>
    <m/>
    <m/>
    <m/>
    <m/>
    <m/>
    <m/>
    <m/>
    <m/>
    <m/>
    <m/>
    <m/>
    <m/>
    <m/>
    <m/>
    <m/>
    <m/>
    <m/>
    <m/>
    <m/>
    <m/>
    <m/>
    <m/>
    <m/>
    <m/>
    <m/>
    <m/>
    <m/>
    <m/>
    <m/>
    <m/>
    <m/>
    <m/>
    <m/>
    <m/>
    <m/>
    <m/>
    <m/>
    <m/>
    <m/>
    <m/>
    <m/>
    <m/>
    <m/>
    <n v="2.23"/>
    <n v="14.55"/>
    <n v="3.76"/>
    <m/>
    <n v="14.91"/>
    <n v="0"/>
    <n v="14.91"/>
    <n v="20.54"/>
    <n v="35.450000000000003"/>
    <n v="1.1844699121253634E-3"/>
    <n v="0.42059238363892804"/>
  </r>
  <r>
    <n v="25"/>
    <n v="104"/>
    <s v="Robertson Cr"/>
    <s v="OPS"/>
    <s v="124"/>
    <s v="Chinook"/>
    <s v="3"/>
    <x v="0"/>
    <x v="6"/>
    <n v="104"/>
    <x v="0"/>
    <s v="CK-31"/>
    <s v="WEST VANCOUVER ISLAND-SOUTH_FA_0.x"/>
    <s v="M"/>
    <s v="H"/>
    <n v="104"/>
    <s v="Robertson Creek H"/>
    <n v="104"/>
    <s v="Robertson Cr"/>
    <s v="SWVI"/>
    <s v="S"/>
    <x v="1"/>
    <s v="180881"/>
    <n v="0"/>
    <x v="898"/>
    <n v="2009"/>
    <s v="20090601"/>
    <s v="20090601"/>
    <n v="75"/>
    <n v="5"/>
    <s v="ALSO SEE 180386-94, 180882-85, 185960-62 &amp; 180685."/>
    <s v="CWT"/>
    <s v="P"/>
    <x v="0"/>
    <s v="Y"/>
    <s v="Y"/>
    <s v="Y"/>
    <n v="1.7340000000000001E-3"/>
    <s v="AD Clip"/>
    <n v="29929"/>
    <s v=""/>
    <n v="305700"/>
    <n v="4"/>
    <n v="29050"/>
    <n v="2012"/>
    <m/>
    <m/>
    <m/>
    <m/>
    <m/>
    <m/>
    <m/>
    <m/>
    <m/>
    <m/>
    <m/>
    <m/>
    <m/>
    <m/>
    <m/>
    <n v="2.48"/>
    <m/>
    <m/>
    <m/>
    <m/>
    <m/>
    <m/>
    <m/>
    <m/>
    <m/>
    <m/>
    <m/>
    <m/>
    <m/>
    <m/>
    <m/>
    <m/>
    <m/>
    <m/>
    <m/>
    <m/>
    <m/>
    <m/>
    <m/>
    <m/>
    <m/>
    <m/>
    <m/>
    <m/>
    <m/>
    <m/>
    <m/>
    <m/>
    <m/>
    <m/>
    <m/>
    <m/>
    <m/>
    <m/>
    <m/>
    <m/>
    <m/>
    <m/>
    <m/>
    <m/>
    <m/>
    <m/>
    <m/>
    <m/>
    <m/>
    <m/>
    <m/>
    <m/>
    <m/>
    <m/>
    <m/>
    <m/>
    <m/>
    <m/>
    <m/>
    <m/>
    <m/>
    <m/>
    <m/>
    <m/>
    <m/>
    <m/>
    <m/>
    <m/>
    <m/>
    <m/>
    <m/>
    <n v="11.79"/>
    <m/>
    <m/>
    <m/>
    <m/>
    <m/>
    <m/>
    <m/>
    <m/>
    <m/>
    <m/>
    <m/>
    <m/>
    <m/>
    <n v="2.91"/>
    <m/>
    <m/>
    <m/>
    <m/>
    <m/>
    <m/>
    <m/>
    <m/>
    <m/>
    <m/>
    <m/>
    <m/>
    <m/>
    <m/>
    <m/>
    <m/>
    <m/>
    <m/>
    <m/>
    <m/>
    <m/>
    <m/>
    <m/>
    <m/>
    <m/>
    <m/>
    <m/>
    <m/>
    <m/>
    <m/>
    <m/>
    <m/>
    <m/>
    <m/>
    <m/>
    <m/>
    <m/>
    <m/>
    <m/>
    <n v="7.82"/>
    <m/>
    <m/>
    <m/>
    <m/>
    <m/>
    <m/>
    <m/>
    <m/>
    <m/>
    <m/>
    <m/>
    <m/>
    <m/>
    <m/>
    <m/>
    <m/>
    <m/>
    <n v="11.69"/>
    <m/>
    <m/>
    <m/>
    <m/>
    <n v="1"/>
    <n v="6.17"/>
    <m/>
    <m/>
    <n v="25"/>
    <n v="11.69"/>
    <n v="36.69"/>
    <n v="7.17"/>
    <n v="43.86"/>
    <n v="1.4654682749173044E-3"/>
    <n v="0.83652530779753753"/>
  </r>
  <r>
    <n v="25"/>
    <n v="104"/>
    <s v="Robertson Cr"/>
    <s v="OPS"/>
    <s v="124"/>
    <s v="Chinook"/>
    <s v="3"/>
    <x v="0"/>
    <x v="6"/>
    <n v="104"/>
    <x v="0"/>
    <s v="CK-31"/>
    <s v="WEST VANCOUVER ISLAND-SOUTH_FA_0.x"/>
    <s v="M"/>
    <s v="H"/>
    <n v="104"/>
    <s v="Robertson Creek H"/>
    <n v="104"/>
    <s v="Robertson Cr"/>
    <s v="SWVI"/>
    <s v="S"/>
    <x v="1"/>
    <s v="180881"/>
    <n v="0"/>
    <x v="898"/>
    <n v="2009"/>
    <s v="20090601"/>
    <s v="20090601"/>
    <n v="75"/>
    <n v="5"/>
    <s v="ALSO SEE 180386-94, 180882-85, 185960-62 &amp; 180685."/>
    <s v="CWT"/>
    <s v="P"/>
    <x v="0"/>
    <s v="Y"/>
    <s v="Y"/>
    <s v="Y"/>
    <n v="1.7340000000000001E-3"/>
    <s v="AD Clip"/>
    <n v="29929"/>
    <n v="29929"/>
    <n v="305700"/>
    <n v="5"/>
    <n v="29050"/>
    <n v="2013"/>
    <m/>
    <m/>
    <m/>
    <m/>
    <m/>
    <m/>
    <m/>
    <m/>
    <m/>
    <m/>
    <m/>
    <m/>
    <m/>
    <m/>
    <m/>
    <m/>
    <m/>
    <m/>
    <m/>
    <m/>
    <m/>
    <m/>
    <m/>
    <m/>
    <m/>
    <m/>
    <m/>
    <m/>
    <m/>
    <m/>
    <m/>
    <m/>
    <m/>
    <m/>
    <m/>
    <m/>
    <m/>
    <m/>
    <m/>
    <m/>
    <m/>
    <m/>
    <m/>
    <m/>
    <m/>
    <m/>
    <m/>
    <m/>
    <m/>
    <m/>
    <m/>
    <m/>
    <m/>
    <m/>
    <m/>
    <m/>
    <m/>
    <m/>
    <m/>
    <m/>
    <m/>
    <m/>
    <m/>
    <m/>
    <m/>
    <m/>
    <m/>
    <m/>
    <m/>
    <m/>
    <m/>
    <m/>
    <m/>
    <m/>
    <m/>
    <m/>
    <m/>
    <m/>
    <m/>
    <m/>
    <m/>
    <m/>
    <m/>
    <m/>
    <m/>
    <m/>
    <m/>
    <m/>
    <m/>
    <m/>
    <m/>
    <m/>
    <m/>
    <m/>
    <m/>
    <m/>
    <m/>
    <m/>
    <m/>
    <m/>
    <m/>
    <m/>
    <m/>
    <m/>
    <m/>
    <m/>
    <m/>
    <m/>
    <m/>
    <m/>
    <m/>
    <m/>
    <m/>
    <m/>
    <m/>
    <m/>
    <m/>
    <m/>
    <m/>
    <m/>
    <m/>
    <m/>
    <m/>
    <m/>
    <m/>
    <m/>
    <m/>
    <m/>
    <m/>
    <m/>
    <m/>
    <n v="2.76"/>
    <m/>
    <m/>
    <m/>
    <m/>
    <m/>
    <m/>
    <m/>
    <m/>
    <m/>
    <m/>
    <m/>
    <m/>
    <m/>
    <m/>
    <m/>
    <m/>
    <m/>
    <m/>
    <m/>
    <m/>
    <m/>
    <m/>
    <m/>
    <m/>
    <m/>
    <m/>
    <m/>
    <n v="13.48"/>
    <m/>
    <m/>
    <m/>
    <m/>
    <n v="5.19"/>
    <m/>
    <n v="1.81"/>
    <m/>
    <n v="2.76"/>
    <n v="13.48"/>
    <n v="16.239999999999998"/>
    <n v="7"/>
    <n v="23.240000000000002"/>
    <n v="7.765043937318321E-4"/>
    <n v="0.69879518072289148"/>
  </r>
  <r>
    <n v="25"/>
    <n v="104"/>
    <s v="Robertson Cr"/>
    <s v="OPS"/>
    <s v="124"/>
    <s v="Chinook"/>
    <s v="3"/>
    <x v="0"/>
    <x v="6"/>
    <n v="104"/>
    <x v="0"/>
    <s v="CK-31"/>
    <s v="WEST VANCOUVER ISLAND-SOUTH_FA_0.x"/>
    <s v="M"/>
    <s v="H"/>
    <n v="104"/>
    <s v="Robertson Creek H"/>
    <n v="104"/>
    <s v="Robertson Cr"/>
    <s v="SWVI"/>
    <s v="S"/>
    <x v="1"/>
    <s v="180882"/>
    <n v="0"/>
    <x v="899"/>
    <n v="2009"/>
    <s v="20090601"/>
    <s v="20090601"/>
    <n v="75"/>
    <n v="4.8"/>
    <s v="ALSO SEE 180386-94, 180881,83-85, 185960-62 &amp; 180685."/>
    <s v="CWT"/>
    <s v="P"/>
    <x v="0"/>
    <s v="Y"/>
    <s v="Y"/>
    <s v="Y"/>
    <n v="2E-3"/>
    <s v="AD Clip"/>
    <n v="29937"/>
    <s v=""/>
    <n v="375336"/>
    <n v="2"/>
    <n v="29051"/>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9"/>
    <n v="2.66"/>
    <n v="2.67"/>
    <m/>
    <n v="0"/>
    <n v="0"/>
    <n v="0"/>
    <n v="5.72"/>
    <n v="5.7200000000000006"/>
    <n v="1.910679092761466E-4"/>
    <n v="0"/>
  </r>
  <r>
    <n v="25"/>
    <n v="104"/>
    <s v="Robertson Cr"/>
    <s v="OPS"/>
    <s v="124"/>
    <s v="Chinook"/>
    <s v="3"/>
    <x v="0"/>
    <x v="6"/>
    <n v="104"/>
    <x v="0"/>
    <s v="CK-31"/>
    <s v="WEST VANCOUVER ISLAND-SOUTH_FA_0.x"/>
    <s v="M"/>
    <s v="H"/>
    <n v="104"/>
    <s v="Robertson Creek H"/>
    <n v="104"/>
    <s v="Robertson Cr"/>
    <s v="SWVI"/>
    <s v="S"/>
    <x v="1"/>
    <s v="180882"/>
    <n v="0"/>
    <x v="899"/>
    <n v="2009"/>
    <s v="20090601"/>
    <s v="20090601"/>
    <n v="75"/>
    <n v="4.8"/>
    <s v="ALSO SEE 180386-94, 180881,83-85, 185960-62 &amp; 180685."/>
    <s v="CWT"/>
    <s v="P"/>
    <x v="0"/>
    <s v="Y"/>
    <s v="Y"/>
    <s v="Y"/>
    <n v="2E-3"/>
    <s v="AD Clip"/>
    <n v="29937"/>
    <s v=""/>
    <n v="375336"/>
    <n v="3"/>
    <n v="29051"/>
    <n v="2011"/>
    <m/>
    <m/>
    <m/>
    <m/>
    <m/>
    <m/>
    <m/>
    <m/>
    <m/>
    <m/>
    <m/>
    <m/>
    <m/>
    <m/>
    <m/>
    <m/>
    <m/>
    <m/>
    <m/>
    <m/>
    <m/>
    <m/>
    <m/>
    <m/>
    <m/>
    <m/>
    <m/>
    <m/>
    <m/>
    <m/>
    <m/>
    <m/>
    <m/>
    <m/>
    <m/>
    <m/>
    <m/>
    <m/>
    <m/>
    <m/>
    <m/>
    <m/>
    <m/>
    <m/>
    <m/>
    <m/>
    <m/>
    <m/>
    <m/>
    <m/>
    <m/>
    <m/>
    <m/>
    <m/>
    <m/>
    <m/>
    <m/>
    <m/>
    <m/>
    <m/>
    <m/>
    <m/>
    <m/>
    <m/>
    <m/>
    <m/>
    <m/>
    <m/>
    <m/>
    <m/>
    <m/>
    <m/>
    <m/>
    <m/>
    <m/>
    <m/>
    <m/>
    <m/>
    <m/>
    <m/>
    <m/>
    <m/>
    <m/>
    <m/>
    <m/>
    <m/>
    <m/>
    <n v="7.35"/>
    <m/>
    <m/>
    <m/>
    <m/>
    <m/>
    <m/>
    <m/>
    <m/>
    <m/>
    <m/>
    <m/>
    <m/>
    <m/>
    <m/>
    <m/>
    <m/>
    <m/>
    <m/>
    <m/>
    <m/>
    <m/>
    <m/>
    <m/>
    <m/>
    <m/>
    <m/>
    <m/>
    <m/>
    <m/>
    <m/>
    <m/>
    <m/>
    <m/>
    <m/>
    <m/>
    <m/>
    <m/>
    <m/>
    <m/>
    <m/>
    <m/>
    <m/>
    <m/>
    <m/>
    <m/>
    <m/>
    <m/>
    <m/>
    <m/>
    <m/>
    <m/>
    <m/>
    <m/>
    <m/>
    <m/>
    <m/>
    <m/>
    <m/>
    <m/>
    <m/>
    <m/>
    <m/>
    <m/>
    <m/>
    <m/>
    <m/>
    <m/>
    <m/>
    <m/>
    <m/>
    <m/>
    <m/>
    <m/>
    <m/>
    <m/>
    <m/>
    <n v="1.1100000000000001"/>
    <m/>
    <n v="1.88"/>
    <m/>
    <n v="7.35"/>
    <n v="0"/>
    <n v="7.35"/>
    <n v="2.99"/>
    <n v="10.34"/>
    <n v="3.4539198984534188E-4"/>
    <n v="0.71083172147001927"/>
  </r>
  <r>
    <n v="25"/>
    <n v="104"/>
    <s v="Robertson Cr"/>
    <s v="OPS"/>
    <s v="124"/>
    <s v="Chinook"/>
    <s v="3"/>
    <x v="0"/>
    <x v="6"/>
    <n v="104"/>
    <x v="0"/>
    <s v="CK-31"/>
    <s v="WEST VANCOUVER ISLAND-SOUTH_FA_0.x"/>
    <s v="M"/>
    <s v="H"/>
    <n v="104"/>
    <s v="Robertson Creek H"/>
    <n v="104"/>
    <s v="Robertson Cr"/>
    <s v="SWVI"/>
    <s v="S"/>
    <x v="1"/>
    <s v="180882"/>
    <n v="0"/>
    <x v="899"/>
    <n v="2009"/>
    <s v="20090601"/>
    <s v="20090601"/>
    <n v="75"/>
    <n v="4.8"/>
    <s v="ALSO SEE 180386-94, 180881,83-85, 185960-62 &amp; 180685."/>
    <s v="CWT"/>
    <s v="P"/>
    <x v="0"/>
    <s v="Y"/>
    <s v="Y"/>
    <s v="Y"/>
    <n v="2E-3"/>
    <s v="AD Clip"/>
    <n v="29937"/>
    <s v=""/>
    <n v="375336"/>
    <n v="4"/>
    <n v="29051"/>
    <n v="2012"/>
    <m/>
    <m/>
    <m/>
    <m/>
    <m/>
    <m/>
    <m/>
    <m/>
    <m/>
    <m/>
    <m/>
    <m/>
    <m/>
    <m/>
    <m/>
    <m/>
    <m/>
    <m/>
    <m/>
    <m/>
    <m/>
    <m/>
    <m/>
    <m/>
    <m/>
    <m/>
    <m/>
    <m/>
    <m/>
    <m/>
    <m/>
    <m/>
    <m/>
    <m/>
    <m/>
    <m/>
    <m/>
    <m/>
    <m/>
    <m/>
    <m/>
    <m/>
    <m/>
    <m/>
    <m/>
    <m/>
    <m/>
    <m/>
    <m/>
    <m/>
    <m/>
    <m/>
    <m/>
    <m/>
    <m/>
    <m/>
    <m/>
    <m/>
    <m/>
    <m/>
    <m/>
    <m/>
    <m/>
    <m/>
    <m/>
    <m/>
    <m/>
    <m/>
    <m/>
    <m/>
    <m/>
    <m/>
    <m/>
    <m/>
    <m/>
    <n v="4.7699999999999996"/>
    <m/>
    <m/>
    <m/>
    <m/>
    <m/>
    <m/>
    <m/>
    <m/>
    <m/>
    <m/>
    <n v="16.239999999999998"/>
    <n v="35.369999999999997"/>
    <m/>
    <m/>
    <m/>
    <m/>
    <m/>
    <m/>
    <m/>
    <m/>
    <m/>
    <m/>
    <m/>
    <m/>
    <m/>
    <m/>
    <m/>
    <m/>
    <m/>
    <m/>
    <m/>
    <m/>
    <m/>
    <m/>
    <m/>
    <m/>
    <m/>
    <m/>
    <m/>
    <m/>
    <m/>
    <m/>
    <m/>
    <m/>
    <m/>
    <m/>
    <m/>
    <m/>
    <m/>
    <m/>
    <m/>
    <m/>
    <m/>
    <m/>
    <m/>
    <m/>
    <m/>
    <m/>
    <m/>
    <m/>
    <m/>
    <m/>
    <m/>
    <m/>
    <m/>
    <m/>
    <m/>
    <m/>
    <m/>
    <m/>
    <m/>
    <m/>
    <m/>
    <m/>
    <m/>
    <m/>
    <m/>
    <m/>
    <m/>
    <m/>
    <m/>
    <m/>
    <m/>
    <n v="6.66"/>
    <m/>
    <m/>
    <m/>
    <m/>
    <n v="8.06"/>
    <m/>
    <m/>
    <m/>
    <n v="56.38"/>
    <n v="6.66"/>
    <n v="63.04"/>
    <n v="8.06"/>
    <n v="71.099999999999994"/>
    <n v="2.3749874736947586E-3"/>
    <n v="0.8866385372714487"/>
  </r>
  <r>
    <n v="25"/>
    <n v="104"/>
    <s v="Robertson Cr"/>
    <s v="OPS"/>
    <s v="124"/>
    <s v="Chinook"/>
    <s v="3"/>
    <x v="0"/>
    <x v="6"/>
    <n v="104"/>
    <x v="0"/>
    <s v="CK-31"/>
    <s v="WEST VANCOUVER ISLAND-SOUTH_FA_0.x"/>
    <s v="M"/>
    <s v="H"/>
    <n v="104"/>
    <s v="Robertson Creek H"/>
    <n v="104"/>
    <s v="Robertson Cr"/>
    <s v="SWVI"/>
    <s v="S"/>
    <x v="1"/>
    <s v="180882"/>
    <n v="0"/>
    <x v="899"/>
    <n v="2009"/>
    <s v="20090601"/>
    <s v="20090601"/>
    <n v="75"/>
    <n v="4.8"/>
    <s v="ALSO SEE 180386-94, 180881,83-85, 185960-62 &amp; 180685."/>
    <s v="CWT"/>
    <s v="P"/>
    <x v="0"/>
    <s v="Y"/>
    <s v="Y"/>
    <s v="Y"/>
    <n v="2E-3"/>
    <s v="AD Clip"/>
    <n v="29937"/>
    <n v="29937"/>
    <n v="375336"/>
    <n v="5"/>
    <n v="29051"/>
    <n v="2013"/>
    <m/>
    <m/>
    <m/>
    <m/>
    <m/>
    <m/>
    <m/>
    <m/>
    <m/>
    <m/>
    <m/>
    <m/>
    <m/>
    <m/>
    <m/>
    <n v="2.5499999999999998"/>
    <m/>
    <m/>
    <m/>
    <m/>
    <m/>
    <m/>
    <m/>
    <m/>
    <m/>
    <m/>
    <m/>
    <m/>
    <m/>
    <m/>
    <m/>
    <n v="3.45"/>
    <m/>
    <m/>
    <m/>
    <m/>
    <m/>
    <m/>
    <m/>
    <m/>
    <m/>
    <m/>
    <m/>
    <m/>
    <m/>
    <m/>
    <m/>
    <m/>
    <m/>
    <m/>
    <m/>
    <m/>
    <m/>
    <m/>
    <m/>
    <m/>
    <m/>
    <m/>
    <m/>
    <m/>
    <m/>
    <m/>
    <m/>
    <m/>
    <m/>
    <m/>
    <m/>
    <m/>
    <m/>
    <m/>
    <m/>
    <m/>
    <m/>
    <m/>
    <m/>
    <m/>
    <m/>
    <m/>
    <m/>
    <m/>
    <m/>
    <m/>
    <m/>
    <m/>
    <m/>
    <m/>
    <m/>
    <m/>
    <m/>
    <m/>
    <m/>
    <m/>
    <m/>
    <m/>
    <m/>
    <m/>
    <m/>
    <m/>
    <m/>
    <m/>
    <m/>
    <m/>
    <m/>
    <m/>
    <m/>
    <m/>
    <m/>
    <m/>
    <m/>
    <m/>
    <m/>
    <m/>
    <m/>
    <m/>
    <m/>
    <m/>
    <m/>
    <m/>
    <m/>
    <m/>
    <m/>
    <m/>
    <m/>
    <m/>
    <m/>
    <m/>
    <m/>
    <m/>
    <m/>
    <m/>
    <m/>
    <m/>
    <m/>
    <m/>
    <m/>
    <m/>
    <m/>
    <m/>
    <m/>
    <m/>
    <m/>
    <m/>
    <m/>
    <m/>
    <m/>
    <m/>
    <m/>
    <m/>
    <m/>
    <m/>
    <m/>
    <m/>
    <m/>
    <m/>
    <m/>
    <m/>
    <m/>
    <m/>
    <m/>
    <n v="7.31"/>
    <m/>
    <m/>
    <m/>
    <m/>
    <n v="3.29"/>
    <n v="6.01"/>
    <n v="2.7"/>
    <m/>
    <n v="6"/>
    <n v="7.31"/>
    <n v="13.31"/>
    <n v="12"/>
    <n v="25.31"/>
    <n v="8.4544209506630592E-4"/>
    <n v="0.52587909917028852"/>
  </r>
  <r>
    <n v="25"/>
    <n v="104"/>
    <s v="Robertson Cr"/>
    <s v="OPS"/>
    <s v="124"/>
    <s v="Chinook"/>
    <s v="3"/>
    <x v="0"/>
    <x v="6"/>
    <n v="104"/>
    <x v="0"/>
    <s v="CK-31"/>
    <s v="WEST VANCOUVER ISLAND-SOUTH_FA_0.x"/>
    <s v="M"/>
    <s v="H"/>
    <n v="104"/>
    <s v="Robertson Creek H"/>
    <n v="104"/>
    <s v="Robertson Cr"/>
    <s v="SWVI"/>
    <s v="S"/>
    <x v="1"/>
    <s v="180883"/>
    <n v="0"/>
    <x v="900"/>
    <n v="2009"/>
    <s v="20090601"/>
    <s v="20090601"/>
    <n v="75"/>
    <n v="4.8"/>
    <s v="ALSO SEE 180386-94, 180881-82,84-85, 1805960-62 &amp; 180685."/>
    <s v="CWT"/>
    <s v="P"/>
    <x v="0"/>
    <s v="Y"/>
    <s v="Y"/>
    <s v="Y"/>
    <n v="2.0070000000000001E-3"/>
    <s v="AD Clip"/>
    <n v="29337"/>
    <s v=""/>
    <n v="367817"/>
    <n v="2"/>
    <n v="29052"/>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2"/>
    <n v="3.54"/>
    <n v="3.57"/>
    <m/>
    <n v="0"/>
    <n v="0"/>
    <n v="0"/>
    <n v="7.63"/>
    <n v="7.6300000000000008"/>
    <n v="2.6008112622285856E-4"/>
    <n v="0"/>
  </r>
  <r>
    <n v="25"/>
    <n v="104"/>
    <s v="Robertson Cr"/>
    <s v="OPS"/>
    <s v="124"/>
    <s v="Chinook"/>
    <s v="3"/>
    <x v="0"/>
    <x v="6"/>
    <n v="104"/>
    <x v="0"/>
    <s v="CK-31"/>
    <s v="WEST VANCOUVER ISLAND-SOUTH_FA_0.x"/>
    <s v="M"/>
    <s v="H"/>
    <n v="104"/>
    <s v="Robertson Creek H"/>
    <n v="104"/>
    <s v="Robertson Cr"/>
    <s v="SWVI"/>
    <s v="S"/>
    <x v="1"/>
    <s v="180883"/>
    <n v="0"/>
    <x v="900"/>
    <n v="2009"/>
    <s v="20090601"/>
    <s v="20090601"/>
    <n v="75"/>
    <n v="4.8"/>
    <s v="ALSO SEE 180386-94, 180881-82,84-85, 1805960-62 &amp; 180685."/>
    <s v="CWT"/>
    <s v="P"/>
    <x v="0"/>
    <s v="Y"/>
    <s v="Y"/>
    <s v="Y"/>
    <n v="2.0070000000000001E-3"/>
    <s v="AD Clip"/>
    <n v="29337"/>
    <s v=""/>
    <n v="367817"/>
    <n v="3"/>
    <n v="29052"/>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2"/>
    <n v="7.27"/>
    <n v="6.27"/>
    <m/>
    <n v="0"/>
    <n v="0"/>
    <n v="0"/>
    <n v="17.260000000000002"/>
    <n v="17.259999999999998"/>
    <n v="5.8833554896547014E-4"/>
    <n v="0"/>
  </r>
  <r>
    <n v="25"/>
    <n v="104"/>
    <s v="Robertson Cr"/>
    <s v="OPS"/>
    <s v="124"/>
    <s v="Chinook"/>
    <s v="3"/>
    <x v="0"/>
    <x v="6"/>
    <n v="104"/>
    <x v="0"/>
    <s v="CK-31"/>
    <s v="WEST VANCOUVER ISLAND-SOUTH_FA_0.x"/>
    <s v="M"/>
    <s v="H"/>
    <n v="104"/>
    <s v="Robertson Creek H"/>
    <n v="104"/>
    <s v="Robertson Cr"/>
    <s v="SWVI"/>
    <s v="S"/>
    <x v="1"/>
    <s v="180883"/>
    <n v="0"/>
    <x v="900"/>
    <n v="2009"/>
    <s v="20090601"/>
    <s v="20090601"/>
    <n v="75"/>
    <n v="4.8"/>
    <s v="ALSO SEE 180386-94, 180881-82,84-85, 1805960-62 &amp; 180685."/>
    <s v="CWT"/>
    <s v="P"/>
    <x v="0"/>
    <s v="Y"/>
    <s v="Y"/>
    <s v="Y"/>
    <n v="2.0070000000000001E-3"/>
    <s v="AD Clip"/>
    <n v="29337"/>
    <s v=""/>
    <n v="367817"/>
    <n v="4"/>
    <n v="29052"/>
    <n v="2012"/>
    <m/>
    <m/>
    <m/>
    <m/>
    <m/>
    <m/>
    <m/>
    <m/>
    <m/>
    <m/>
    <m/>
    <m/>
    <m/>
    <m/>
    <m/>
    <m/>
    <n v="2.63"/>
    <m/>
    <m/>
    <m/>
    <m/>
    <m/>
    <m/>
    <m/>
    <m/>
    <m/>
    <m/>
    <m/>
    <m/>
    <m/>
    <m/>
    <m/>
    <m/>
    <m/>
    <m/>
    <m/>
    <m/>
    <m/>
    <m/>
    <m/>
    <m/>
    <m/>
    <m/>
    <m/>
    <m/>
    <m/>
    <m/>
    <m/>
    <m/>
    <m/>
    <m/>
    <m/>
    <m/>
    <m/>
    <m/>
    <m/>
    <m/>
    <m/>
    <m/>
    <m/>
    <m/>
    <m/>
    <m/>
    <m/>
    <m/>
    <m/>
    <m/>
    <m/>
    <m/>
    <m/>
    <m/>
    <n v="2.48"/>
    <m/>
    <m/>
    <m/>
    <m/>
    <m/>
    <m/>
    <m/>
    <m/>
    <m/>
    <m/>
    <m/>
    <m/>
    <m/>
    <m/>
    <m/>
    <n v="35.369999999999997"/>
    <m/>
    <m/>
    <m/>
    <m/>
    <m/>
    <m/>
    <m/>
    <m/>
    <m/>
    <m/>
    <m/>
    <m/>
    <m/>
    <m/>
    <m/>
    <m/>
    <m/>
    <m/>
    <m/>
    <m/>
    <m/>
    <m/>
    <m/>
    <m/>
    <m/>
    <m/>
    <m/>
    <m/>
    <m/>
    <m/>
    <m/>
    <m/>
    <m/>
    <m/>
    <m/>
    <m/>
    <m/>
    <m/>
    <m/>
    <m/>
    <m/>
    <m/>
    <m/>
    <m/>
    <m/>
    <m/>
    <m/>
    <m/>
    <m/>
    <m/>
    <m/>
    <m/>
    <m/>
    <m/>
    <m/>
    <m/>
    <m/>
    <m/>
    <m/>
    <m/>
    <m/>
    <m/>
    <m/>
    <m/>
    <m/>
    <m/>
    <m/>
    <m/>
    <m/>
    <m/>
    <m/>
    <n v="12.96"/>
    <m/>
    <m/>
    <m/>
    <m/>
    <n v="3.04"/>
    <n v="18.52"/>
    <m/>
    <m/>
    <n v="40.479999999999997"/>
    <n v="12.96"/>
    <n v="53.44"/>
    <n v="21.56"/>
    <n v="75"/>
    <n v="2.5564986194907455E-3"/>
    <n v="0.71253333333333335"/>
  </r>
  <r>
    <n v="25"/>
    <n v="104"/>
    <s v="Robertson Cr"/>
    <s v="OPS"/>
    <s v="124"/>
    <s v="Chinook"/>
    <s v="3"/>
    <x v="0"/>
    <x v="6"/>
    <n v="104"/>
    <x v="0"/>
    <s v="CK-31"/>
    <s v="WEST VANCOUVER ISLAND-SOUTH_FA_0.x"/>
    <s v="M"/>
    <s v="H"/>
    <n v="104"/>
    <s v="Robertson Creek H"/>
    <n v="104"/>
    <s v="Robertson Cr"/>
    <s v="SWVI"/>
    <s v="S"/>
    <x v="1"/>
    <s v="180883"/>
    <n v="0"/>
    <x v="900"/>
    <n v="2009"/>
    <s v="20090601"/>
    <s v="20090601"/>
    <n v="75"/>
    <n v="4.8"/>
    <s v="ALSO SEE 180386-94, 180881-82,84-85, 1805960-62 &amp; 180685."/>
    <s v="CWT"/>
    <s v="P"/>
    <x v="0"/>
    <s v="Y"/>
    <s v="Y"/>
    <s v="Y"/>
    <n v="2.0070000000000001E-3"/>
    <s v="AD Clip"/>
    <n v="29337"/>
    <n v="29337"/>
    <n v="367817"/>
    <n v="5"/>
    <n v="29052"/>
    <n v="2013"/>
    <m/>
    <m/>
    <m/>
    <m/>
    <m/>
    <m/>
    <m/>
    <m/>
    <m/>
    <m/>
    <m/>
    <m/>
    <m/>
    <m/>
    <m/>
    <n v="2.5499999999999998"/>
    <m/>
    <m/>
    <m/>
    <m/>
    <m/>
    <m/>
    <m/>
    <m/>
    <m/>
    <m/>
    <m/>
    <m/>
    <m/>
    <m/>
    <m/>
    <m/>
    <m/>
    <m/>
    <m/>
    <m/>
    <m/>
    <m/>
    <m/>
    <m/>
    <m/>
    <m/>
    <m/>
    <m/>
    <m/>
    <m/>
    <m/>
    <m/>
    <m/>
    <m/>
    <m/>
    <m/>
    <m/>
    <m/>
    <m/>
    <m/>
    <m/>
    <m/>
    <m/>
    <m/>
    <m/>
    <m/>
    <m/>
    <m/>
    <m/>
    <m/>
    <m/>
    <m/>
    <m/>
    <m/>
    <m/>
    <m/>
    <m/>
    <m/>
    <m/>
    <n v="6.88"/>
    <m/>
    <m/>
    <m/>
    <m/>
    <m/>
    <m/>
    <m/>
    <m/>
    <m/>
    <m/>
    <m/>
    <m/>
    <m/>
    <m/>
    <m/>
    <m/>
    <m/>
    <m/>
    <m/>
    <m/>
    <m/>
    <m/>
    <m/>
    <m/>
    <m/>
    <m/>
    <m/>
    <m/>
    <m/>
    <m/>
    <m/>
    <m/>
    <m/>
    <m/>
    <m/>
    <m/>
    <m/>
    <m/>
    <m/>
    <m/>
    <m/>
    <m/>
    <m/>
    <m/>
    <m/>
    <m/>
    <m/>
    <m/>
    <m/>
    <m/>
    <m/>
    <m/>
    <m/>
    <m/>
    <m/>
    <m/>
    <m/>
    <m/>
    <m/>
    <m/>
    <m/>
    <m/>
    <m/>
    <m/>
    <n v="3.53"/>
    <m/>
    <m/>
    <m/>
    <m/>
    <m/>
    <m/>
    <m/>
    <m/>
    <m/>
    <m/>
    <m/>
    <m/>
    <m/>
    <m/>
    <m/>
    <m/>
    <m/>
    <m/>
    <n v="3.98"/>
    <m/>
    <m/>
    <m/>
    <m/>
    <n v="1.99"/>
    <m/>
    <n v="0"/>
    <m/>
    <n v="12.96"/>
    <n v="3.98"/>
    <n v="16.940000000000001"/>
    <n v="1.99"/>
    <n v="18.93"/>
    <n v="6.4526025155946416E-4"/>
    <n v="0.89487585842577921"/>
  </r>
  <r>
    <n v="25"/>
    <n v="104"/>
    <s v="Robertson Cr"/>
    <s v="OPS"/>
    <s v="124"/>
    <s v="Chinook"/>
    <s v="3"/>
    <x v="0"/>
    <x v="6"/>
    <n v="104"/>
    <x v="0"/>
    <s v="CK-31"/>
    <s v="WEST VANCOUVER ISLAND-SOUTH_FA_0.x"/>
    <s v="M"/>
    <s v="H"/>
    <n v="104"/>
    <s v="Robertson Creek H"/>
    <n v="104"/>
    <s v="Robertson Cr"/>
    <s v="SWVI"/>
    <s v="S"/>
    <x v="1"/>
    <s v="180884"/>
    <n v="0"/>
    <x v="901"/>
    <n v="2009"/>
    <s v="20090601"/>
    <s v="20090601"/>
    <n v="73"/>
    <n v="4.4000000000000004"/>
    <s v="ALSO SEE 180386-94, 180881-83,85, 185960-62 &amp; 180685."/>
    <s v="CWT"/>
    <s v="P"/>
    <x v="0"/>
    <s v="Y"/>
    <s v="Y"/>
    <s v="Y"/>
    <n v="2E-3"/>
    <s v="AD Clip"/>
    <n v="29936"/>
    <s v=""/>
    <n v="372078"/>
    <n v="2"/>
    <n v="29053"/>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3"/>
    <n v="0.89"/>
    <n v="0.89"/>
    <m/>
    <n v="0"/>
    <n v="0"/>
    <n v="0"/>
    <n v="1.91"/>
    <n v="1.9100000000000001"/>
    <n v="6.3802779262426515E-5"/>
    <n v="0"/>
  </r>
  <r>
    <n v="25"/>
    <n v="104"/>
    <s v="Robertson Cr"/>
    <s v="OPS"/>
    <s v="124"/>
    <s v="Chinook"/>
    <s v="3"/>
    <x v="0"/>
    <x v="6"/>
    <n v="104"/>
    <x v="0"/>
    <s v="CK-31"/>
    <s v="WEST VANCOUVER ISLAND-SOUTH_FA_0.x"/>
    <s v="M"/>
    <s v="H"/>
    <n v="104"/>
    <s v="Robertson Creek H"/>
    <n v="104"/>
    <s v="Robertson Cr"/>
    <s v="SWVI"/>
    <s v="S"/>
    <x v="1"/>
    <s v="180884"/>
    <n v="0"/>
    <x v="901"/>
    <n v="2009"/>
    <s v="20090601"/>
    <s v="20090601"/>
    <n v="73"/>
    <n v="4.4000000000000004"/>
    <s v="ALSO SEE 180386-94, 180881-83,85, 185960-62 &amp; 180685."/>
    <s v="CWT"/>
    <s v="P"/>
    <x v="0"/>
    <s v="Y"/>
    <s v="Y"/>
    <s v="Y"/>
    <n v="2E-3"/>
    <s v="AD Clip"/>
    <n v="29936"/>
    <s v=""/>
    <n v="372078"/>
    <n v="3"/>
    <n v="29053"/>
    <n v="2011"/>
    <m/>
    <m/>
    <m/>
    <m/>
    <m/>
    <m/>
    <m/>
    <m/>
    <m/>
    <m/>
    <m/>
    <m/>
    <m/>
    <m/>
    <m/>
    <m/>
    <m/>
    <m/>
    <m/>
    <m/>
    <m/>
    <m/>
    <m/>
    <m/>
    <m/>
    <m/>
    <m/>
    <m/>
    <m/>
    <m/>
    <m/>
    <m/>
    <m/>
    <m/>
    <m/>
    <m/>
    <m/>
    <m/>
    <m/>
    <m/>
    <m/>
    <m/>
    <m/>
    <m/>
    <m/>
    <m/>
    <m/>
    <m/>
    <m/>
    <m/>
    <m/>
    <m/>
    <m/>
    <m/>
    <m/>
    <m/>
    <m/>
    <m/>
    <m/>
    <m/>
    <m/>
    <m/>
    <m/>
    <m/>
    <m/>
    <m/>
    <m/>
    <m/>
    <m/>
    <m/>
    <m/>
    <m/>
    <m/>
    <m/>
    <m/>
    <m/>
    <m/>
    <m/>
    <m/>
    <m/>
    <m/>
    <m/>
    <m/>
    <m/>
    <m/>
    <m/>
    <m/>
    <n v="7.35"/>
    <m/>
    <m/>
    <m/>
    <m/>
    <m/>
    <m/>
    <m/>
    <m/>
    <m/>
    <m/>
    <m/>
    <m/>
    <m/>
    <m/>
    <m/>
    <m/>
    <m/>
    <m/>
    <m/>
    <m/>
    <m/>
    <m/>
    <m/>
    <m/>
    <m/>
    <m/>
    <m/>
    <m/>
    <m/>
    <m/>
    <m/>
    <m/>
    <m/>
    <m/>
    <m/>
    <m/>
    <m/>
    <m/>
    <m/>
    <m/>
    <m/>
    <m/>
    <m/>
    <m/>
    <m/>
    <m/>
    <m/>
    <m/>
    <m/>
    <m/>
    <m/>
    <m/>
    <m/>
    <m/>
    <m/>
    <m/>
    <m/>
    <m/>
    <m/>
    <m/>
    <m/>
    <m/>
    <m/>
    <m/>
    <m/>
    <m/>
    <m/>
    <m/>
    <m/>
    <m/>
    <m/>
    <m/>
    <m/>
    <m/>
    <m/>
    <m/>
    <n v="1.1100000000000001"/>
    <m/>
    <n v="1.88"/>
    <m/>
    <n v="7.35"/>
    <n v="0"/>
    <n v="7.35"/>
    <n v="2.99"/>
    <n v="10.34"/>
    <n v="3.4540352752538751E-4"/>
    <n v="0.71083172147001927"/>
  </r>
  <r>
    <n v="25"/>
    <n v="104"/>
    <s v="Robertson Cr"/>
    <s v="OPS"/>
    <s v="124"/>
    <s v="Chinook"/>
    <s v="3"/>
    <x v="0"/>
    <x v="6"/>
    <n v="104"/>
    <x v="0"/>
    <s v="CK-31"/>
    <s v="WEST VANCOUVER ISLAND-SOUTH_FA_0.x"/>
    <s v="M"/>
    <s v="H"/>
    <n v="104"/>
    <s v="Robertson Creek H"/>
    <n v="104"/>
    <s v="Robertson Cr"/>
    <s v="SWVI"/>
    <s v="S"/>
    <x v="1"/>
    <s v="180884"/>
    <n v="0"/>
    <x v="901"/>
    <n v="2009"/>
    <s v="20090601"/>
    <s v="20090601"/>
    <n v="73"/>
    <n v="4.4000000000000004"/>
    <s v="ALSO SEE 180386-94, 180881-83,85, 185960-62 &amp; 180685."/>
    <s v="CWT"/>
    <s v="P"/>
    <x v="0"/>
    <s v="Y"/>
    <s v="Y"/>
    <s v="Y"/>
    <n v="2E-3"/>
    <s v="AD Clip"/>
    <n v="29936"/>
    <s v=""/>
    <n v="372078"/>
    <n v="4"/>
    <n v="29053"/>
    <n v="2012"/>
    <m/>
    <m/>
    <m/>
    <m/>
    <m/>
    <m/>
    <m/>
    <m/>
    <m/>
    <m/>
    <m/>
    <m/>
    <m/>
    <m/>
    <m/>
    <n v="2.4900000000000002"/>
    <m/>
    <m/>
    <m/>
    <m/>
    <m/>
    <m/>
    <m/>
    <m/>
    <m/>
    <m/>
    <m/>
    <m/>
    <m/>
    <m/>
    <m/>
    <m/>
    <m/>
    <m/>
    <m/>
    <m/>
    <m/>
    <m/>
    <m/>
    <m/>
    <m/>
    <m/>
    <m/>
    <m/>
    <m/>
    <m/>
    <m/>
    <m/>
    <m/>
    <m/>
    <m/>
    <m/>
    <m/>
    <m/>
    <m/>
    <m/>
    <m/>
    <m/>
    <m/>
    <m/>
    <m/>
    <m/>
    <m/>
    <m/>
    <m/>
    <m/>
    <m/>
    <m/>
    <m/>
    <m/>
    <m/>
    <m/>
    <n v="2.63"/>
    <m/>
    <m/>
    <m/>
    <m/>
    <m/>
    <m/>
    <m/>
    <m/>
    <m/>
    <m/>
    <m/>
    <m/>
    <m/>
    <m/>
    <m/>
    <m/>
    <m/>
    <m/>
    <m/>
    <m/>
    <m/>
    <m/>
    <m/>
    <m/>
    <m/>
    <m/>
    <m/>
    <m/>
    <m/>
    <m/>
    <m/>
    <m/>
    <m/>
    <m/>
    <m/>
    <m/>
    <m/>
    <m/>
    <m/>
    <m/>
    <m/>
    <m/>
    <m/>
    <m/>
    <m/>
    <m/>
    <m/>
    <m/>
    <m/>
    <m/>
    <m/>
    <m/>
    <m/>
    <m/>
    <m/>
    <m/>
    <m/>
    <m/>
    <m/>
    <m/>
    <m/>
    <m/>
    <m/>
    <m/>
    <m/>
    <m/>
    <m/>
    <m/>
    <m/>
    <m/>
    <m/>
    <m/>
    <m/>
    <m/>
    <m/>
    <m/>
    <m/>
    <m/>
    <m/>
    <m/>
    <m/>
    <m/>
    <m/>
    <m/>
    <m/>
    <m/>
    <n v="10.52"/>
    <m/>
    <m/>
    <m/>
    <m/>
    <n v="3.02"/>
    <n v="12.35"/>
    <m/>
    <m/>
    <n v="5.12"/>
    <n v="10.52"/>
    <n v="15.64"/>
    <n v="15.37"/>
    <n v="31.009999999999998"/>
    <n v="1.0358765366114376E-3"/>
    <n v="0.50435343437600777"/>
  </r>
  <r>
    <n v="25"/>
    <n v="104"/>
    <s v="Robertson Cr"/>
    <s v="OPS"/>
    <s v="124"/>
    <s v="Chinook"/>
    <s v="3"/>
    <x v="0"/>
    <x v="6"/>
    <n v="104"/>
    <x v="0"/>
    <s v="CK-31"/>
    <s v="WEST VANCOUVER ISLAND-SOUTH_FA_0.x"/>
    <s v="M"/>
    <s v="H"/>
    <n v="104"/>
    <s v="Robertson Creek H"/>
    <n v="104"/>
    <s v="Robertson Cr"/>
    <s v="SWVI"/>
    <s v="S"/>
    <x v="1"/>
    <s v="180884"/>
    <n v="0"/>
    <x v="901"/>
    <n v="2009"/>
    <s v="20090601"/>
    <s v="20090601"/>
    <n v="73"/>
    <n v="4.4000000000000004"/>
    <s v="ALSO SEE 180386-94, 180881-83,85, 185960-62 &amp; 180685."/>
    <s v="CWT"/>
    <s v="P"/>
    <x v="0"/>
    <s v="Y"/>
    <s v="Y"/>
    <s v="Y"/>
    <n v="2E-3"/>
    <s v="AD Clip"/>
    <n v="29936"/>
    <n v="29936"/>
    <n v="372078"/>
    <n v="5"/>
    <n v="29053"/>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92"/>
    <m/>
    <m/>
    <m/>
    <m/>
    <n v="0.99"/>
    <m/>
    <n v="0"/>
    <m/>
    <n v="0"/>
    <n v="7.92"/>
    <n v="7.92"/>
    <n v="0.99"/>
    <n v="8.91"/>
    <n v="2.9763495456974878E-4"/>
    <n v="0.88888888888888884"/>
  </r>
  <r>
    <n v="25"/>
    <n v="104"/>
    <s v="Robertson Cr"/>
    <s v="OPS"/>
    <s v="124"/>
    <s v="Chinook"/>
    <s v="3"/>
    <x v="0"/>
    <x v="6"/>
    <n v="104"/>
    <x v="0"/>
    <s v="CK-31"/>
    <s v="WEST VANCOUVER ISLAND-SOUTH_FA_0.x"/>
    <s v="M"/>
    <s v="H"/>
    <n v="104"/>
    <s v="Robertson Creek H"/>
    <n v="104"/>
    <s v="Robertson Cr"/>
    <s v="SWVI"/>
    <s v="S"/>
    <x v="1"/>
    <s v="180885"/>
    <n v="0"/>
    <x v="902"/>
    <n v="2009"/>
    <s v="20090601"/>
    <s v="20090601"/>
    <n v="73"/>
    <n v="4.4000000000000004"/>
    <s v="ALSO SEE 180386-94, 180881-84, 185960-62 &amp; 180685."/>
    <s v="CWT"/>
    <s v="P"/>
    <x v="0"/>
    <s v="Y"/>
    <s v="Y"/>
    <s v="Y"/>
    <n v="1.9919999999999998E-3"/>
    <s v="AD Clip"/>
    <n v="30052"/>
    <s v=""/>
    <n v="373525"/>
    <n v="2"/>
    <n v="29054"/>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3"/>
    <n v="0.89"/>
    <n v="0.89"/>
    <m/>
    <n v="0"/>
    <n v="0"/>
    <n v="0"/>
    <n v="1.91"/>
    <n v="1.9100000000000001"/>
    <n v="6.3556502063090645E-5"/>
    <n v="0"/>
  </r>
  <r>
    <n v="25"/>
    <n v="104"/>
    <s v="Robertson Cr"/>
    <s v="OPS"/>
    <s v="124"/>
    <s v="Chinook"/>
    <s v="3"/>
    <x v="0"/>
    <x v="6"/>
    <n v="104"/>
    <x v="0"/>
    <s v="CK-31"/>
    <s v="WEST VANCOUVER ISLAND-SOUTH_FA_0.x"/>
    <s v="M"/>
    <s v="H"/>
    <n v="104"/>
    <s v="Robertson Creek H"/>
    <n v="104"/>
    <s v="Robertson Cr"/>
    <s v="SWVI"/>
    <s v="S"/>
    <x v="1"/>
    <s v="180885"/>
    <n v="0"/>
    <x v="902"/>
    <n v="2009"/>
    <s v="20090601"/>
    <s v="20090601"/>
    <n v="73"/>
    <n v="4.4000000000000004"/>
    <s v="ALSO SEE 180386-94, 180881-84, 185960-62 &amp; 180685."/>
    <s v="CWT"/>
    <s v="P"/>
    <x v="0"/>
    <s v="Y"/>
    <s v="Y"/>
    <s v="Y"/>
    <n v="1.9919999999999998E-3"/>
    <s v="AD Clip"/>
    <n v="30052"/>
    <s v=""/>
    <n v="373525"/>
    <n v="3"/>
    <n v="29054"/>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3"/>
    <m/>
    <n v="3.76"/>
    <m/>
    <n v="0"/>
    <n v="0"/>
    <n v="0"/>
    <n v="5.99"/>
    <n v="5.99"/>
    <n v="1.9932117662717957E-4"/>
    <n v="0"/>
  </r>
  <r>
    <n v="25"/>
    <n v="104"/>
    <s v="Robertson Cr"/>
    <s v="OPS"/>
    <s v="124"/>
    <s v="Chinook"/>
    <s v="3"/>
    <x v="0"/>
    <x v="6"/>
    <n v="104"/>
    <x v="0"/>
    <s v="CK-31"/>
    <s v="WEST VANCOUVER ISLAND-SOUTH_FA_0.x"/>
    <s v="M"/>
    <s v="H"/>
    <n v="104"/>
    <s v="Robertson Creek H"/>
    <n v="104"/>
    <s v="Robertson Cr"/>
    <s v="SWVI"/>
    <s v="S"/>
    <x v="1"/>
    <s v="180885"/>
    <n v="0"/>
    <x v="902"/>
    <n v="2009"/>
    <s v="20090601"/>
    <s v="20090601"/>
    <n v="73"/>
    <n v="4.4000000000000004"/>
    <s v="ALSO SEE 180386-94, 180881-84, 185960-62 &amp; 180685."/>
    <s v="CWT"/>
    <s v="P"/>
    <x v="0"/>
    <s v="Y"/>
    <s v="Y"/>
    <s v="Y"/>
    <n v="1.9919999999999998E-3"/>
    <s v="AD Clip"/>
    <n v="30052"/>
    <s v=""/>
    <n v="373525"/>
    <n v="4"/>
    <n v="29054"/>
    <n v="2012"/>
    <m/>
    <m/>
    <m/>
    <m/>
    <m/>
    <m/>
    <m/>
    <m/>
    <m/>
    <m/>
    <m/>
    <m/>
    <m/>
    <m/>
    <m/>
    <m/>
    <m/>
    <m/>
    <m/>
    <m/>
    <m/>
    <m/>
    <m/>
    <m/>
    <m/>
    <m/>
    <m/>
    <m/>
    <m/>
    <m/>
    <m/>
    <m/>
    <m/>
    <m/>
    <m/>
    <m/>
    <m/>
    <m/>
    <m/>
    <m/>
    <m/>
    <m/>
    <m/>
    <m/>
    <m/>
    <m/>
    <m/>
    <m/>
    <m/>
    <m/>
    <m/>
    <m/>
    <m/>
    <m/>
    <m/>
    <m/>
    <m/>
    <m/>
    <m/>
    <m/>
    <m/>
    <m/>
    <m/>
    <m/>
    <m/>
    <m/>
    <m/>
    <m/>
    <m/>
    <m/>
    <m/>
    <m/>
    <m/>
    <m/>
    <m/>
    <m/>
    <m/>
    <m/>
    <m/>
    <m/>
    <m/>
    <m/>
    <m/>
    <m/>
    <m/>
    <m/>
    <n v="16.239999999999998"/>
    <n v="47.16"/>
    <m/>
    <m/>
    <m/>
    <m/>
    <m/>
    <m/>
    <m/>
    <m/>
    <m/>
    <m/>
    <m/>
    <m/>
    <m/>
    <m/>
    <m/>
    <m/>
    <m/>
    <m/>
    <m/>
    <m/>
    <m/>
    <m/>
    <m/>
    <m/>
    <m/>
    <m/>
    <m/>
    <m/>
    <m/>
    <m/>
    <m/>
    <m/>
    <m/>
    <m/>
    <m/>
    <m/>
    <m/>
    <m/>
    <m/>
    <m/>
    <m/>
    <m/>
    <m/>
    <m/>
    <m/>
    <m/>
    <m/>
    <m/>
    <m/>
    <m/>
    <n v="7.82"/>
    <m/>
    <m/>
    <m/>
    <m/>
    <m/>
    <m/>
    <m/>
    <m/>
    <m/>
    <m/>
    <m/>
    <m/>
    <m/>
    <m/>
    <m/>
    <m/>
    <m/>
    <m/>
    <m/>
    <m/>
    <n v="6.06"/>
    <m/>
    <m/>
    <m/>
    <m/>
    <n v="6.08"/>
    <n v="6.17"/>
    <m/>
    <m/>
    <n v="71.22"/>
    <n v="6.06"/>
    <n v="77.28"/>
    <n v="12.25"/>
    <n v="89.53"/>
    <n v="2.9791694396379608E-3"/>
    <n v="0.86317435496481631"/>
  </r>
  <r>
    <n v="25"/>
    <n v="104"/>
    <s v="Robertson Cr"/>
    <s v="OPS"/>
    <s v="124"/>
    <s v="Chinook"/>
    <s v="3"/>
    <x v="0"/>
    <x v="6"/>
    <n v="104"/>
    <x v="0"/>
    <s v="CK-31"/>
    <s v="WEST VANCOUVER ISLAND-SOUTH_FA_0.x"/>
    <s v="M"/>
    <s v="H"/>
    <n v="104"/>
    <s v="Robertson Creek H"/>
    <n v="104"/>
    <s v="Robertson Cr"/>
    <s v="SWVI"/>
    <s v="S"/>
    <x v="1"/>
    <s v="180885"/>
    <n v="0"/>
    <x v="902"/>
    <n v="2009"/>
    <s v="20090601"/>
    <s v="20090601"/>
    <n v="73"/>
    <n v="4.4000000000000004"/>
    <s v="ALSO SEE 180386-94, 180881-84, 185960-62 &amp; 180685."/>
    <s v="CWT"/>
    <s v="P"/>
    <x v="0"/>
    <s v="Y"/>
    <s v="Y"/>
    <s v="Y"/>
    <n v="1.9919999999999998E-3"/>
    <s v="AD Clip"/>
    <n v="30052"/>
    <n v="30052"/>
    <n v="373525"/>
    <n v="5"/>
    <n v="29054"/>
    <n v="2013"/>
    <m/>
    <m/>
    <m/>
    <m/>
    <m/>
    <m/>
    <m/>
    <m/>
    <m/>
    <m/>
    <m/>
    <m/>
    <m/>
    <m/>
    <m/>
    <m/>
    <m/>
    <m/>
    <m/>
    <m/>
    <m/>
    <m/>
    <m/>
    <m/>
    <m/>
    <m/>
    <m/>
    <m/>
    <m/>
    <m/>
    <m/>
    <m/>
    <m/>
    <m/>
    <m/>
    <m/>
    <m/>
    <n v="6.29"/>
    <m/>
    <m/>
    <m/>
    <m/>
    <m/>
    <m/>
    <m/>
    <m/>
    <m/>
    <m/>
    <m/>
    <m/>
    <m/>
    <m/>
    <m/>
    <m/>
    <m/>
    <m/>
    <m/>
    <m/>
    <m/>
    <m/>
    <m/>
    <m/>
    <m/>
    <m/>
    <m/>
    <m/>
    <m/>
    <m/>
    <m/>
    <m/>
    <m/>
    <m/>
    <m/>
    <m/>
    <m/>
    <m/>
    <m/>
    <m/>
    <m/>
    <m/>
    <m/>
    <m/>
    <m/>
    <m/>
    <m/>
    <m/>
    <m/>
    <m/>
    <m/>
    <m/>
    <m/>
    <m/>
    <m/>
    <m/>
    <m/>
    <m/>
    <m/>
    <m/>
    <m/>
    <m/>
    <m/>
    <n v="2.38"/>
    <m/>
    <m/>
    <m/>
    <m/>
    <m/>
    <m/>
    <m/>
    <m/>
    <m/>
    <m/>
    <m/>
    <m/>
    <m/>
    <m/>
    <m/>
    <m/>
    <m/>
    <m/>
    <m/>
    <m/>
    <m/>
    <m/>
    <m/>
    <m/>
    <m/>
    <m/>
    <m/>
    <m/>
    <m/>
    <m/>
    <m/>
    <m/>
    <m/>
    <m/>
    <m/>
    <m/>
    <m/>
    <m/>
    <m/>
    <m/>
    <m/>
    <m/>
    <m/>
    <m/>
    <m/>
    <m/>
    <m/>
    <m/>
    <m/>
    <m/>
    <m/>
    <m/>
    <m/>
    <m/>
    <m/>
    <m/>
    <m/>
    <n v="1.72"/>
    <m/>
    <m/>
    <m/>
    <m/>
    <n v="1.99"/>
    <m/>
    <n v="0"/>
    <m/>
    <n v="8.67"/>
    <n v="1.72"/>
    <n v="10.39"/>
    <n v="1.99"/>
    <n v="12.38"/>
    <n v="4.1195261546652474E-4"/>
    <n v="0.8392568659127625"/>
  </r>
  <r>
    <n v="25"/>
    <n v="104"/>
    <s v="Robertson Cr"/>
    <s v="OPS"/>
    <s v="124"/>
    <s v="Chinook"/>
    <s v="3"/>
    <x v="0"/>
    <x v="6"/>
    <n v="104"/>
    <x v="0"/>
    <s v="CK-31"/>
    <s v="WEST VANCOUVER ISLAND-SOUTH_FA_0.x"/>
    <s v="M"/>
    <s v="H"/>
    <n v="104"/>
    <s v="Robertson Creek H"/>
    <n v="104"/>
    <s v="Robertson Cr"/>
    <s v="SWVI"/>
    <s v="S"/>
    <x v="1"/>
    <s v="185960"/>
    <n v="0"/>
    <x v="903"/>
    <n v="2009"/>
    <s v="20090601"/>
    <s v="20090601"/>
    <n v="73"/>
    <n v="4.5"/>
    <s v="ALSO SEE 180386-94, 180881-85, 185961-62 &amp; 180685."/>
    <s v="CWT"/>
    <s v="P"/>
    <x v="0"/>
    <s v="Y"/>
    <s v="Y"/>
    <s v="Y"/>
    <n v="1.2650000000000001E-3"/>
    <s v="AD Clip"/>
    <n v="29990"/>
    <s v=""/>
    <n v="340343"/>
    <n v="2"/>
    <n v="29055"/>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8"/>
    <m/>
    <m/>
    <m/>
    <m/>
    <n v="0.26"/>
    <n v="1.77"/>
    <n v="1.78"/>
    <m/>
    <n v="0"/>
    <n v="0.68"/>
    <n v="0.68"/>
    <n v="3.81"/>
    <n v="4.49"/>
    <n v="1.4971657219073025E-4"/>
    <n v="0.15144766146993319"/>
  </r>
  <r>
    <n v="25"/>
    <n v="104"/>
    <s v="Robertson Cr"/>
    <s v="OPS"/>
    <s v="124"/>
    <s v="Chinook"/>
    <s v="3"/>
    <x v="0"/>
    <x v="6"/>
    <n v="104"/>
    <x v="0"/>
    <s v="CK-31"/>
    <s v="WEST VANCOUVER ISLAND-SOUTH_FA_0.x"/>
    <s v="M"/>
    <s v="H"/>
    <n v="104"/>
    <s v="Robertson Creek H"/>
    <n v="104"/>
    <s v="Robertson Cr"/>
    <s v="SWVI"/>
    <s v="S"/>
    <x v="1"/>
    <s v="185960"/>
    <n v="0"/>
    <x v="903"/>
    <n v="2009"/>
    <s v="20090601"/>
    <s v="20090601"/>
    <n v="73"/>
    <n v="4.5"/>
    <s v="ALSO SEE 180386-94, 180881-85, 185961-62 &amp; 180685."/>
    <s v="CWT"/>
    <s v="P"/>
    <x v="0"/>
    <s v="Y"/>
    <s v="Y"/>
    <s v="Y"/>
    <n v="1.2650000000000001E-3"/>
    <s v="AD Clip"/>
    <n v="29990"/>
    <s v=""/>
    <n v="340343"/>
    <n v="3"/>
    <n v="29055"/>
    <n v="2011"/>
    <m/>
    <m/>
    <m/>
    <m/>
    <m/>
    <m/>
    <m/>
    <m/>
    <m/>
    <m/>
    <m/>
    <m/>
    <m/>
    <m/>
    <m/>
    <m/>
    <m/>
    <m/>
    <m/>
    <m/>
    <m/>
    <m/>
    <m/>
    <m/>
    <m/>
    <m/>
    <m/>
    <m/>
    <m/>
    <m/>
    <m/>
    <m/>
    <m/>
    <m/>
    <m/>
    <m/>
    <m/>
    <m/>
    <m/>
    <m/>
    <m/>
    <m/>
    <m/>
    <m/>
    <m/>
    <m/>
    <m/>
    <m/>
    <m/>
    <m/>
    <m/>
    <m/>
    <m/>
    <m/>
    <m/>
    <m/>
    <m/>
    <m/>
    <m/>
    <m/>
    <m/>
    <m/>
    <m/>
    <m/>
    <m/>
    <m/>
    <m/>
    <m/>
    <m/>
    <m/>
    <m/>
    <m/>
    <m/>
    <m/>
    <m/>
    <m/>
    <m/>
    <m/>
    <m/>
    <m/>
    <m/>
    <n v="7.35"/>
    <m/>
    <m/>
    <m/>
    <m/>
    <n v="3.25"/>
    <n v="7.35"/>
    <m/>
    <m/>
    <m/>
    <m/>
    <m/>
    <m/>
    <m/>
    <m/>
    <m/>
    <m/>
    <m/>
    <m/>
    <m/>
    <m/>
    <m/>
    <m/>
    <m/>
    <m/>
    <m/>
    <m/>
    <m/>
    <m/>
    <m/>
    <m/>
    <m/>
    <m/>
    <m/>
    <m/>
    <m/>
    <m/>
    <m/>
    <m/>
    <m/>
    <m/>
    <m/>
    <m/>
    <m/>
    <m/>
    <m/>
    <m/>
    <m/>
    <m/>
    <m/>
    <m/>
    <m/>
    <m/>
    <m/>
    <m/>
    <m/>
    <m/>
    <m/>
    <m/>
    <m/>
    <m/>
    <m/>
    <m/>
    <m/>
    <m/>
    <m/>
    <m/>
    <m/>
    <m/>
    <m/>
    <m/>
    <m/>
    <m/>
    <m/>
    <m/>
    <m/>
    <m/>
    <m/>
    <m/>
    <m/>
    <m/>
    <m/>
    <m/>
    <n v="3.61"/>
    <n v="14.55"/>
    <n v="6.38"/>
    <m/>
    <n v="17.95"/>
    <n v="0"/>
    <n v="17.95"/>
    <n v="24.54"/>
    <n v="42.49"/>
    <n v="1.4168056018672892E-3"/>
    <n v="0.42245234172746526"/>
  </r>
  <r>
    <n v="25"/>
    <n v="104"/>
    <s v="Robertson Cr"/>
    <s v="OPS"/>
    <s v="124"/>
    <s v="Chinook"/>
    <s v="3"/>
    <x v="0"/>
    <x v="6"/>
    <n v="104"/>
    <x v="0"/>
    <s v="CK-31"/>
    <s v="WEST VANCOUVER ISLAND-SOUTH_FA_0.x"/>
    <s v="M"/>
    <s v="H"/>
    <n v="104"/>
    <s v="Robertson Creek H"/>
    <n v="104"/>
    <s v="Robertson Cr"/>
    <s v="SWVI"/>
    <s v="S"/>
    <x v="1"/>
    <s v="185960"/>
    <n v="0"/>
    <x v="903"/>
    <n v="2009"/>
    <s v="20090601"/>
    <s v="20090601"/>
    <n v="73"/>
    <n v="4.5"/>
    <s v="ALSO SEE 180386-94, 180881-85, 185961-62 &amp; 180685."/>
    <s v="CWT"/>
    <s v="P"/>
    <x v="0"/>
    <s v="Y"/>
    <s v="Y"/>
    <s v="Y"/>
    <n v="1.2650000000000001E-3"/>
    <s v="AD Clip"/>
    <n v="29990"/>
    <s v=""/>
    <n v="340343"/>
    <n v="4"/>
    <n v="29055"/>
    <n v="2012"/>
    <m/>
    <m/>
    <m/>
    <m/>
    <m/>
    <m/>
    <m/>
    <m/>
    <m/>
    <m/>
    <m/>
    <m/>
    <m/>
    <m/>
    <m/>
    <m/>
    <m/>
    <m/>
    <m/>
    <m/>
    <m/>
    <m/>
    <m/>
    <m/>
    <m/>
    <m/>
    <m/>
    <m/>
    <m/>
    <m/>
    <m/>
    <m/>
    <m/>
    <m/>
    <m/>
    <m/>
    <m/>
    <m/>
    <m/>
    <m/>
    <m/>
    <m/>
    <m/>
    <m/>
    <m/>
    <m/>
    <m/>
    <m/>
    <m/>
    <m/>
    <m/>
    <m/>
    <m/>
    <m/>
    <m/>
    <m/>
    <m/>
    <m/>
    <m/>
    <m/>
    <m/>
    <m/>
    <m/>
    <m/>
    <m/>
    <m/>
    <m/>
    <m/>
    <m/>
    <m/>
    <m/>
    <m/>
    <m/>
    <m/>
    <m/>
    <m/>
    <m/>
    <m/>
    <m/>
    <m/>
    <m/>
    <m/>
    <m/>
    <m/>
    <m/>
    <m/>
    <m/>
    <n v="11.79"/>
    <m/>
    <m/>
    <m/>
    <m/>
    <m/>
    <m/>
    <m/>
    <m/>
    <m/>
    <m/>
    <m/>
    <m/>
    <m/>
    <m/>
    <m/>
    <m/>
    <m/>
    <m/>
    <m/>
    <m/>
    <m/>
    <m/>
    <m/>
    <m/>
    <m/>
    <m/>
    <m/>
    <m/>
    <m/>
    <m/>
    <m/>
    <m/>
    <m/>
    <m/>
    <m/>
    <m/>
    <m/>
    <m/>
    <m/>
    <m/>
    <m/>
    <m/>
    <m/>
    <m/>
    <m/>
    <m/>
    <m/>
    <m/>
    <m/>
    <m/>
    <n v="7.82"/>
    <m/>
    <m/>
    <m/>
    <m/>
    <m/>
    <m/>
    <m/>
    <m/>
    <m/>
    <m/>
    <m/>
    <m/>
    <m/>
    <m/>
    <m/>
    <m/>
    <m/>
    <m/>
    <m/>
    <m/>
    <n v="9.43"/>
    <m/>
    <m/>
    <m/>
    <m/>
    <n v="7.12"/>
    <n v="32.83"/>
    <m/>
    <m/>
    <n v="19.61"/>
    <n v="9.43"/>
    <n v="29.04"/>
    <n v="39.950000000000003"/>
    <n v="68.989999999999995"/>
    <n v="2.3004334778259417E-3"/>
    <n v="0.42093056964777503"/>
  </r>
  <r>
    <n v="25"/>
    <n v="104"/>
    <s v="Robertson Cr"/>
    <s v="OPS"/>
    <s v="124"/>
    <s v="Chinook"/>
    <s v="3"/>
    <x v="0"/>
    <x v="6"/>
    <n v="104"/>
    <x v="0"/>
    <s v="CK-31"/>
    <s v="WEST VANCOUVER ISLAND-SOUTH_FA_0.x"/>
    <s v="M"/>
    <s v="H"/>
    <n v="104"/>
    <s v="Robertson Creek H"/>
    <n v="104"/>
    <s v="Robertson Cr"/>
    <s v="SWVI"/>
    <s v="S"/>
    <x v="1"/>
    <s v="185960"/>
    <n v="0"/>
    <x v="903"/>
    <n v="2009"/>
    <s v="20090601"/>
    <s v="20090601"/>
    <n v="73"/>
    <n v="4.5"/>
    <s v="ALSO SEE 180386-94, 180881-85, 185961-62 &amp; 180685."/>
    <s v="CWT"/>
    <s v="P"/>
    <x v="0"/>
    <s v="Y"/>
    <s v="Y"/>
    <s v="Y"/>
    <n v="1.2650000000000001E-3"/>
    <s v="AD Clip"/>
    <n v="29990"/>
    <n v="29990"/>
    <n v="340343"/>
    <n v="5"/>
    <n v="29055"/>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3"/>
    <m/>
    <m/>
    <m/>
    <m/>
    <m/>
    <m/>
    <m/>
    <m/>
    <m/>
    <m/>
    <m/>
    <m/>
    <m/>
    <m/>
    <m/>
    <m/>
    <m/>
    <m/>
    <m/>
    <m/>
    <m/>
    <m/>
    <m/>
    <n v="1.99"/>
    <m/>
    <n v="0"/>
    <m/>
    <n v="3.53"/>
    <n v="0"/>
    <n v="3.53"/>
    <n v="1.99"/>
    <n v="5.52"/>
    <n v="1.8406135378459484E-4"/>
    <n v="0.63949275362318847"/>
  </r>
  <r>
    <n v="25"/>
    <n v="104"/>
    <s v="Robertson Cr"/>
    <s v="OPS"/>
    <s v="124"/>
    <s v="Chinook"/>
    <s v="3"/>
    <x v="0"/>
    <x v="6"/>
    <n v="104"/>
    <x v="0"/>
    <s v="CK-31"/>
    <s v="WEST VANCOUVER ISLAND-SOUTH_FA_0.x"/>
    <s v="M"/>
    <s v="H"/>
    <n v="104"/>
    <s v="Robertson Creek H"/>
    <n v="104"/>
    <s v="Robertson Cr"/>
    <s v="SWVI"/>
    <s v="S"/>
    <x v="1"/>
    <s v="185961"/>
    <n v="0"/>
    <x v="904"/>
    <n v="2009"/>
    <s v="20090601"/>
    <s v="20090601"/>
    <n v="73"/>
    <n v="4.5"/>
    <s v="ALSO SEE 180386-94, 180881-85, 185960,62, &amp; 180685."/>
    <s v="CWT"/>
    <s v="P"/>
    <x v="0"/>
    <s v="Y"/>
    <s v="Y"/>
    <s v="Y"/>
    <n v="1.2620000000000001E-3"/>
    <s v="AD Clip"/>
    <n v="30058"/>
    <s v=""/>
    <n v="341113"/>
    <n v="3"/>
    <n v="29056"/>
    <n v="2011"/>
    <m/>
    <m/>
    <m/>
    <m/>
    <m/>
    <m/>
    <m/>
    <m/>
    <m/>
    <m/>
    <m/>
    <m/>
    <m/>
    <m/>
    <m/>
    <m/>
    <m/>
    <m/>
    <m/>
    <m/>
    <m/>
    <m/>
    <m/>
    <m/>
    <m/>
    <m/>
    <m/>
    <m/>
    <m/>
    <m/>
    <m/>
    <m/>
    <m/>
    <m/>
    <m/>
    <m/>
    <m/>
    <m/>
    <m/>
    <m/>
    <m/>
    <m/>
    <m/>
    <m/>
    <m/>
    <m/>
    <m/>
    <m/>
    <m/>
    <m/>
    <m/>
    <m/>
    <m/>
    <m/>
    <m/>
    <m/>
    <m/>
    <m/>
    <m/>
    <m/>
    <m/>
    <m/>
    <m/>
    <m/>
    <m/>
    <m/>
    <m/>
    <m/>
    <m/>
    <m/>
    <m/>
    <m/>
    <m/>
    <m/>
    <m/>
    <m/>
    <m/>
    <m/>
    <m/>
    <m/>
    <m/>
    <n v="14.7"/>
    <m/>
    <m/>
    <m/>
    <m/>
    <m/>
    <n v="7.35"/>
    <m/>
    <m/>
    <m/>
    <m/>
    <m/>
    <m/>
    <m/>
    <m/>
    <m/>
    <m/>
    <m/>
    <m/>
    <m/>
    <m/>
    <m/>
    <m/>
    <m/>
    <m/>
    <m/>
    <m/>
    <m/>
    <m/>
    <m/>
    <m/>
    <m/>
    <m/>
    <m/>
    <m/>
    <m/>
    <m/>
    <m/>
    <m/>
    <m/>
    <m/>
    <m/>
    <m/>
    <m/>
    <m/>
    <m/>
    <m/>
    <m/>
    <m/>
    <m/>
    <m/>
    <m/>
    <m/>
    <m/>
    <m/>
    <m/>
    <m/>
    <m/>
    <m/>
    <m/>
    <m/>
    <m/>
    <m/>
    <m/>
    <m/>
    <m/>
    <m/>
    <m/>
    <m/>
    <m/>
    <m/>
    <m/>
    <m/>
    <m/>
    <m/>
    <m/>
    <m/>
    <m/>
    <m/>
    <m/>
    <m/>
    <m/>
    <m/>
    <n v="2.5499999999999998"/>
    <n v="7.27"/>
    <n v="4.4400000000000004"/>
    <m/>
    <n v="22.05"/>
    <n v="0"/>
    <n v="22.05"/>
    <n v="14.26"/>
    <n v="36.309999999999995"/>
    <n v="1.2079978707831523E-3"/>
    <n v="0.6072707243183697"/>
  </r>
  <r>
    <n v="25"/>
    <n v="104"/>
    <s v="Robertson Cr"/>
    <s v="OPS"/>
    <s v="124"/>
    <s v="Chinook"/>
    <s v="3"/>
    <x v="0"/>
    <x v="6"/>
    <n v="104"/>
    <x v="0"/>
    <s v="CK-31"/>
    <s v="WEST VANCOUVER ISLAND-SOUTH_FA_0.x"/>
    <s v="M"/>
    <s v="H"/>
    <n v="104"/>
    <s v="Robertson Creek H"/>
    <n v="104"/>
    <s v="Robertson Cr"/>
    <s v="SWVI"/>
    <s v="S"/>
    <x v="1"/>
    <s v="185961"/>
    <n v="0"/>
    <x v="904"/>
    <n v="2009"/>
    <s v="20090601"/>
    <s v="20090601"/>
    <n v="73"/>
    <n v="4.5"/>
    <s v="ALSO SEE 180386-94, 180881-85, 185960,62, &amp; 180685."/>
    <s v="CWT"/>
    <s v="P"/>
    <x v="0"/>
    <s v="Y"/>
    <s v="Y"/>
    <s v="Y"/>
    <n v="1.2620000000000001E-3"/>
    <s v="AD Clip"/>
    <n v="30058"/>
    <s v=""/>
    <n v="341113"/>
    <n v="4"/>
    <n v="29056"/>
    <n v="2012"/>
    <m/>
    <m/>
    <m/>
    <m/>
    <m/>
    <m/>
    <m/>
    <m/>
    <m/>
    <m/>
    <m/>
    <m/>
    <m/>
    <m/>
    <m/>
    <m/>
    <n v="2.63"/>
    <m/>
    <m/>
    <m/>
    <m/>
    <m/>
    <m/>
    <m/>
    <m/>
    <m/>
    <m/>
    <m/>
    <m/>
    <m/>
    <m/>
    <m/>
    <m/>
    <m/>
    <m/>
    <m/>
    <m/>
    <m/>
    <m/>
    <m/>
    <m/>
    <m/>
    <m/>
    <m/>
    <m/>
    <m/>
    <m/>
    <m/>
    <m/>
    <m/>
    <m/>
    <m/>
    <m/>
    <m/>
    <m/>
    <m/>
    <m/>
    <m/>
    <m/>
    <m/>
    <m/>
    <m/>
    <m/>
    <m/>
    <m/>
    <m/>
    <m/>
    <m/>
    <m/>
    <m/>
    <m/>
    <n v="2.4900000000000002"/>
    <m/>
    <m/>
    <m/>
    <m/>
    <m/>
    <m/>
    <m/>
    <m/>
    <m/>
    <m/>
    <m/>
    <m/>
    <m/>
    <m/>
    <m/>
    <n v="11.79"/>
    <m/>
    <m/>
    <m/>
    <m/>
    <m/>
    <m/>
    <m/>
    <m/>
    <m/>
    <m/>
    <m/>
    <m/>
    <m/>
    <m/>
    <m/>
    <m/>
    <m/>
    <m/>
    <m/>
    <m/>
    <m/>
    <m/>
    <m/>
    <m/>
    <m/>
    <m/>
    <m/>
    <n v="2.96"/>
    <m/>
    <m/>
    <m/>
    <m/>
    <m/>
    <m/>
    <m/>
    <m/>
    <m/>
    <m/>
    <m/>
    <m/>
    <m/>
    <m/>
    <m/>
    <m/>
    <m/>
    <m/>
    <m/>
    <m/>
    <m/>
    <m/>
    <m/>
    <m/>
    <m/>
    <m/>
    <m/>
    <m/>
    <m/>
    <m/>
    <m/>
    <m/>
    <m/>
    <m/>
    <m/>
    <m/>
    <m/>
    <m/>
    <m/>
    <m/>
    <m/>
    <m/>
    <m/>
    <n v="7.35"/>
    <m/>
    <m/>
    <m/>
    <m/>
    <n v="4.04"/>
    <n v="16.41"/>
    <m/>
    <m/>
    <n v="19.87"/>
    <n v="7.35"/>
    <n v="27.22"/>
    <n v="20.45"/>
    <n v="47.67"/>
    <n v="1.5859338612016769E-3"/>
    <n v="0.57100902034822731"/>
  </r>
  <r>
    <n v="25"/>
    <n v="104"/>
    <s v="Robertson Cr"/>
    <s v="OPS"/>
    <s v="124"/>
    <s v="Chinook"/>
    <s v="3"/>
    <x v="0"/>
    <x v="6"/>
    <n v="104"/>
    <x v="0"/>
    <s v="CK-31"/>
    <s v="WEST VANCOUVER ISLAND-SOUTH_FA_0.x"/>
    <s v="M"/>
    <s v="H"/>
    <n v="104"/>
    <s v="Robertson Creek H"/>
    <n v="104"/>
    <s v="Robertson Cr"/>
    <s v="SWVI"/>
    <s v="S"/>
    <x v="1"/>
    <s v="185961"/>
    <n v="0"/>
    <x v="904"/>
    <n v="2009"/>
    <s v="20090601"/>
    <s v="20090601"/>
    <n v="73"/>
    <n v="4.5"/>
    <s v="ALSO SEE 180386-94, 180881-85, 185960,62, &amp; 180685."/>
    <s v="CWT"/>
    <s v="P"/>
    <x v="0"/>
    <s v="Y"/>
    <s v="Y"/>
    <s v="Y"/>
    <n v="1.2620000000000001E-3"/>
    <s v="AD Clip"/>
    <n v="30058"/>
    <n v="30058"/>
    <n v="341113"/>
    <n v="5"/>
    <n v="29056"/>
    <n v="2013"/>
    <m/>
    <m/>
    <m/>
    <m/>
    <m/>
    <m/>
    <m/>
    <m/>
    <m/>
    <m/>
    <m/>
    <m/>
    <m/>
    <m/>
    <m/>
    <m/>
    <n v="3.0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3"/>
    <m/>
    <m/>
    <m/>
    <m/>
    <n v="4.09"/>
    <m/>
    <n v="0.91"/>
    <m/>
    <n v="3.02"/>
    <n v="1.53"/>
    <n v="4.55"/>
    <n v="5"/>
    <n v="9.5500000000000007"/>
    <n v="3.1771907645219245E-4"/>
    <n v="0.47643979057591618"/>
  </r>
  <r>
    <n v="25"/>
    <n v="104"/>
    <s v="Robertson Cr"/>
    <s v="OPS"/>
    <s v="124"/>
    <s v="Chinook"/>
    <s v="3"/>
    <x v="0"/>
    <x v="6"/>
    <n v="104"/>
    <x v="0"/>
    <s v="CK-31"/>
    <s v="WEST VANCOUVER ISLAND-SOUTH_FA_0.x"/>
    <s v="M"/>
    <s v="H"/>
    <n v="104"/>
    <s v="Robertson Creek H"/>
    <n v="104"/>
    <s v="Robertson Cr"/>
    <s v="SWVI"/>
    <s v="S"/>
    <x v="1"/>
    <s v="185962"/>
    <n v="0"/>
    <x v="905"/>
    <n v="2009"/>
    <s v="20090601"/>
    <s v="20090601"/>
    <n v="73"/>
    <n v="4.5"/>
    <s v="ALSO SEE 180386-94, 180881-85, 185960-61 &amp; 180685."/>
    <s v="CWT"/>
    <s v="P"/>
    <x v="0"/>
    <s v="Y"/>
    <s v="Y"/>
    <s v="Y"/>
    <n v="1.25E-3"/>
    <s v="AD Clip"/>
    <n v="29546"/>
    <s v=""/>
    <n v="335306"/>
    <n v="3"/>
    <n v="29057"/>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100000000000001"/>
    <m/>
    <n v="1.88"/>
    <m/>
    <n v="0"/>
    <n v="0"/>
    <n v="0"/>
    <n v="2.99"/>
    <n v="2.99"/>
    <n v="1.0119813172679889E-4"/>
    <n v="0"/>
  </r>
  <r>
    <n v="25"/>
    <n v="104"/>
    <s v="Robertson Cr"/>
    <s v="OPS"/>
    <s v="124"/>
    <s v="Chinook"/>
    <s v="3"/>
    <x v="0"/>
    <x v="6"/>
    <n v="104"/>
    <x v="0"/>
    <s v="CK-31"/>
    <s v="WEST VANCOUVER ISLAND-SOUTH_FA_0.x"/>
    <s v="M"/>
    <s v="H"/>
    <n v="104"/>
    <s v="Robertson Creek H"/>
    <n v="104"/>
    <s v="Robertson Cr"/>
    <s v="SWVI"/>
    <s v="S"/>
    <x v="1"/>
    <s v="185962"/>
    <n v="0"/>
    <x v="905"/>
    <n v="2009"/>
    <s v="20090601"/>
    <s v="20090601"/>
    <n v="73"/>
    <n v="4.5"/>
    <s v="ALSO SEE 180386-94, 180881-85, 185960-61 &amp; 180685."/>
    <s v="CWT"/>
    <s v="P"/>
    <x v="0"/>
    <s v="Y"/>
    <s v="Y"/>
    <s v="Y"/>
    <n v="1.25E-3"/>
    <s v="AD Clip"/>
    <n v="29546"/>
    <s v=""/>
    <n v="335306"/>
    <n v="4"/>
    <n v="29057"/>
    <n v="2012"/>
    <m/>
    <m/>
    <m/>
    <m/>
    <m/>
    <m/>
    <m/>
    <m/>
    <m/>
    <m/>
    <m/>
    <m/>
    <m/>
    <m/>
    <m/>
    <m/>
    <m/>
    <m/>
    <m/>
    <m/>
    <m/>
    <m/>
    <m/>
    <m/>
    <m/>
    <m/>
    <m/>
    <m/>
    <m/>
    <m/>
    <m/>
    <m/>
    <m/>
    <m/>
    <m/>
    <m/>
    <m/>
    <m/>
    <m/>
    <m/>
    <m/>
    <m/>
    <m/>
    <m/>
    <m/>
    <m/>
    <m/>
    <m/>
    <m/>
    <m/>
    <m/>
    <m/>
    <m/>
    <m/>
    <m/>
    <m/>
    <m/>
    <m/>
    <m/>
    <m/>
    <m/>
    <m/>
    <m/>
    <m/>
    <m/>
    <m/>
    <m/>
    <m/>
    <m/>
    <m/>
    <m/>
    <m/>
    <m/>
    <m/>
    <m/>
    <m/>
    <m/>
    <m/>
    <m/>
    <m/>
    <m/>
    <m/>
    <m/>
    <m/>
    <m/>
    <m/>
    <n v="16.239999999999998"/>
    <m/>
    <m/>
    <m/>
    <m/>
    <m/>
    <m/>
    <m/>
    <m/>
    <m/>
    <m/>
    <m/>
    <m/>
    <m/>
    <m/>
    <m/>
    <m/>
    <m/>
    <m/>
    <m/>
    <m/>
    <m/>
    <m/>
    <m/>
    <m/>
    <m/>
    <m/>
    <m/>
    <m/>
    <n v="2.96"/>
    <m/>
    <m/>
    <m/>
    <m/>
    <m/>
    <m/>
    <m/>
    <m/>
    <m/>
    <m/>
    <m/>
    <m/>
    <m/>
    <m/>
    <m/>
    <m/>
    <m/>
    <m/>
    <m/>
    <m/>
    <m/>
    <m/>
    <m/>
    <m/>
    <m/>
    <n v="7.82"/>
    <m/>
    <m/>
    <m/>
    <m/>
    <m/>
    <m/>
    <m/>
    <m/>
    <m/>
    <m/>
    <m/>
    <m/>
    <m/>
    <m/>
    <m/>
    <m/>
    <m/>
    <n v="16.670000000000002"/>
    <m/>
    <m/>
    <m/>
    <m/>
    <n v="2.04"/>
    <m/>
    <m/>
    <m/>
    <n v="27.02"/>
    <n v="16.670000000000002"/>
    <n v="43.69"/>
    <n v="2.04"/>
    <n v="45.73"/>
    <n v="1.5477560414269274E-3"/>
    <n v="0.95539033457249067"/>
  </r>
  <r>
    <n v="25"/>
    <n v="104"/>
    <s v="Robertson Cr"/>
    <s v="OPS"/>
    <s v="124"/>
    <s v="Chinook"/>
    <s v="3"/>
    <x v="0"/>
    <x v="6"/>
    <n v="104"/>
    <x v="0"/>
    <s v="CK-31"/>
    <s v="WEST VANCOUVER ISLAND-SOUTH_FA_0.x"/>
    <s v="M"/>
    <s v="H"/>
    <n v="104"/>
    <s v="Robertson Creek H"/>
    <n v="104"/>
    <s v="Robertson Cr"/>
    <s v="SWVI"/>
    <s v="S"/>
    <x v="1"/>
    <s v="185962"/>
    <n v="0"/>
    <x v="905"/>
    <n v="2009"/>
    <s v="20090601"/>
    <s v="20090601"/>
    <n v="73"/>
    <n v="4.5"/>
    <s v="ALSO SEE 180386-94, 180881-85, 185960-61 &amp; 180685."/>
    <s v="CWT"/>
    <s v="P"/>
    <x v="0"/>
    <s v="Y"/>
    <s v="Y"/>
    <s v="Y"/>
    <n v="1.25E-3"/>
    <s v="AD Clip"/>
    <n v="29546"/>
    <n v="29546"/>
    <n v="335306"/>
    <n v="5"/>
    <n v="29057"/>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9"/>
    <m/>
    <n v="0"/>
    <m/>
    <n v="0"/>
    <n v="0"/>
    <n v="0"/>
    <n v="2.99"/>
    <n v="2.99"/>
    <n v="1.0119813172679889E-4"/>
    <n v="0"/>
  </r>
  <r>
    <n v="25"/>
    <n v="104"/>
    <s v="Robertson Cr"/>
    <s v="OPS"/>
    <s v="124"/>
    <s v="Chinook"/>
    <s v="3"/>
    <x v="0"/>
    <x v="7"/>
    <n v="104"/>
    <x v="0"/>
    <s v="CK-31"/>
    <s v="WEST VANCOUVER ISLAND-SOUTH_FA_0.x"/>
    <s v="M"/>
    <s v="H"/>
    <n v="104"/>
    <s v="Robertson Creek H"/>
    <n v="104"/>
    <s v="Robertson Cr"/>
    <s v="SWVI"/>
    <s v="S"/>
    <x v="1"/>
    <s v="180174"/>
    <n v="0"/>
    <x v="906"/>
    <n v="2010"/>
    <s v="20100528"/>
    <s v="20100528"/>
    <m/>
    <n v="4.8"/>
    <m/>
    <s v="CWT"/>
    <s v="P"/>
    <x v="0"/>
    <s v="Y"/>
    <s v="Y"/>
    <s v="Y"/>
    <m/>
    <s v="AD Clip"/>
    <n v="34613"/>
    <s v=""/>
    <n v="507224"/>
    <n v="3"/>
    <n v="29972"/>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4"/>
    <n v="20.48"/>
    <m/>
    <m/>
    <n v="0"/>
    <n v="0"/>
    <n v="0"/>
    <n v="22.52"/>
    <n v="22.52"/>
    <n v="6.5062259844567074E-4"/>
    <n v="0"/>
  </r>
  <r>
    <n v="25"/>
    <n v="104"/>
    <s v="Robertson Cr"/>
    <s v="OPS"/>
    <s v="124"/>
    <s v="Chinook"/>
    <s v="3"/>
    <x v="0"/>
    <x v="7"/>
    <n v="104"/>
    <x v="0"/>
    <s v="CK-31"/>
    <s v="WEST VANCOUVER ISLAND-SOUTH_FA_0.x"/>
    <s v="M"/>
    <s v="H"/>
    <n v="104"/>
    <s v="Robertson Creek H"/>
    <n v="104"/>
    <s v="Robertson Cr"/>
    <s v="SWVI"/>
    <s v="S"/>
    <x v="1"/>
    <s v="180174"/>
    <n v="0"/>
    <x v="906"/>
    <n v="2010"/>
    <s v="20100528"/>
    <s v="20100528"/>
    <m/>
    <n v="4.8"/>
    <m/>
    <s v="CWT"/>
    <s v="P"/>
    <x v="0"/>
    <s v="Y"/>
    <s v="Y"/>
    <s v="Y"/>
    <m/>
    <s v="AD Clip"/>
    <n v="34613"/>
    <n v="34613"/>
    <n v="507224"/>
    <n v="4"/>
    <n v="29972"/>
    <n v="2013"/>
    <m/>
    <m/>
    <m/>
    <m/>
    <m/>
    <m/>
    <m/>
    <m/>
    <m/>
    <m/>
    <m/>
    <m/>
    <m/>
    <m/>
    <m/>
    <m/>
    <m/>
    <m/>
    <m/>
    <m/>
    <m/>
    <m/>
    <m/>
    <m/>
    <m/>
    <m/>
    <m/>
    <m/>
    <m/>
    <m/>
    <m/>
    <m/>
    <m/>
    <m/>
    <m/>
    <m/>
    <m/>
    <m/>
    <m/>
    <m/>
    <m/>
    <m/>
    <m/>
    <m/>
    <m/>
    <m/>
    <n v="2.38"/>
    <m/>
    <m/>
    <m/>
    <m/>
    <m/>
    <m/>
    <m/>
    <m/>
    <m/>
    <m/>
    <m/>
    <m/>
    <m/>
    <m/>
    <m/>
    <m/>
    <m/>
    <m/>
    <m/>
    <m/>
    <m/>
    <m/>
    <m/>
    <m/>
    <m/>
    <m/>
    <m/>
    <m/>
    <m/>
    <m/>
    <m/>
    <m/>
    <m/>
    <m/>
    <m/>
    <m/>
    <m/>
    <m/>
    <m/>
    <m/>
    <m/>
    <m/>
    <m/>
    <m/>
    <m/>
    <m/>
    <m/>
    <m/>
    <m/>
    <m/>
    <m/>
    <m/>
    <m/>
    <m/>
    <m/>
    <m/>
    <m/>
    <m/>
    <m/>
    <m/>
    <m/>
    <m/>
    <m/>
    <m/>
    <m/>
    <m/>
    <m/>
    <m/>
    <m/>
    <m/>
    <m/>
    <m/>
    <m/>
    <m/>
    <m/>
    <m/>
    <m/>
    <m/>
    <m/>
    <m/>
    <m/>
    <m/>
    <m/>
    <m/>
    <m/>
    <m/>
    <m/>
    <m/>
    <m/>
    <m/>
    <m/>
    <m/>
    <m/>
    <m/>
    <m/>
    <m/>
    <m/>
    <m/>
    <m/>
    <m/>
    <m/>
    <m/>
    <m/>
    <m/>
    <m/>
    <m/>
    <m/>
    <m/>
    <m/>
    <m/>
    <m/>
    <m/>
    <n v="3.11"/>
    <m/>
    <m/>
    <m/>
    <m/>
    <n v="5.79"/>
    <n v="11.46"/>
    <n v="7.21"/>
    <m/>
    <n v="2.38"/>
    <n v="3.11"/>
    <n v="5.49"/>
    <n v="24.46"/>
    <n v="29.950000000000003"/>
    <n v="8.6528183052610294E-4"/>
    <n v="0.18330550918196994"/>
  </r>
  <r>
    <n v="25"/>
    <n v="104"/>
    <s v="Robertson Cr"/>
    <s v="OPS"/>
    <s v="124"/>
    <s v="Chinook"/>
    <s v="3"/>
    <x v="0"/>
    <x v="7"/>
    <n v="104"/>
    <x v="0"/>
    <s v="CK-31"/>
    <s v="WEST VANCOUVER ISLAND-SOUTH_FA_0.x"/>
    <s v="M"/>
    <s v="H"/>
    <n v="104"/>
    <s v="Robertson Creek H"/>
    <n v="104"/>
    <s v="Robertson Cr"/>
    <s v="SWVI"/>
    <s v="S"/>
    <x v="1"/>
    <s v="180175"/>
    <n v="0"/>
    <x v="907"/>
    <n v="2010"/>
    <s v="20100528"/>
    <s v="20100528"/>
    <m/>
    <n v="4.9000000000000004"/>
    <m/>
    <s v="CWT"/>
    <s v="P"/>
    <x v="0"/>
    <s v="Y"/>
    <s v="Y"/>
    <s v="Y"/>
    <n v="4.9890000000000004E-3"/>
    <s v="AD Clip"/>
    <n v="34299"/>
    <s v=""/>
    <n v="508135"/>
    <n v="3"/>
    <n v="29986"/>
    <n v="2012"/>
    <m/>
    <m/>
    <m/>
    <m/>
    <m/>
    <m/>
    <m/>
    <m/>
    <m/>
    <m/>
    <m/>
    <m/>
    <m/>
    <m/>
    <m/>
    <m/>
    <m/>
    <m/>
    <m/>
    <m/>
    <m/>
    <m/>
    <m/>
    <m/>
    <m/>
    <m/>
    <m/>
    <m/>
    <m/>
    <m/>
    <m/>
    <m/>
    <m/>
    <m/>
    <m/>
    <m/>
    <m/>
    <m/>
    <m/>
    <m/>
    <m/>
    <m/>
    <m/>
    <m/>
    <m/>
    <m/>
    <m/>
    <m/>
    <m/>
    <m/>
    <m/>
    <m/>
    <m/>
    <m/>
    <m/>
    <m/>
    <m/>
    <m/>
    <m/>
    <m/>
    <m/>
    <m/>
    <m/>
    <m/>
    <m/>
    <m/>
    <m/>
    <m/>
    <m/>
    <m/>
    <m/>
    <m/>
    <m/>
    <m/>
    <m/>
    <m/>
    <m/>
    <m/>
    <m/>
    <m/>
    <m/>
    <m/>
    <m/>
    <m/>
    <m/>
    <m/>
    <m/>
    <n v="11.79"/>
    <m/>
    <m/>
    <m/>
    <m/>
    <m/>
    <m/>
    <m/>
    <m/>
    <m/>
    <m/>
    <m/>
    <m/>
    <m/>
    <m/>
    <m/>
    <m/>
    <m/>
    <m/>
    <m/>
    <m/>
    <m/>
    <m/>
    <m/>
    <m/>
    <m/>
    <m/>
    <m/>
    <m/>
    <m/>
    <m/>
    <m/>
    <m/>
    <m/>
    <m/>
    <m/>
    <m/>
    <m/>
    <m/>
    <m/>
    <m/>
    <m/>
    <m/>
    <m/>
    <m/>
    <m/>
    <m/>
    <m/>
    <m/>
    <m/>
    <m/>
    <m/>
    <m/>
    <m/>
    <m/>
    <m/>
    <m/>
    <m/>
    <m/>
    <m/>
    <m/>
    <m/>
    <m/>
    <m/>
    <m/>
    <m/>
    <m/>
    <m/>
    <m/>
    <m/>
    <m/>
    <m/>
    <m/>
    <m/>
    <m/>
    <m/>
    <m/>
    <n v="1.02"/>
    <n v="10.24"/>
    <m/>
    <m/>
    <n v="11.79"/>
    <n v="0"/>
    <n v="11.79"/>
    <n v="11.26"/>
    <n v="23.049999999999997"/>
    <n v="6.7203125455552631E-4"/>
    <n v="0.51149674620390462"/>
  </r>
  <r>
    <n v="25"/>
    <n v="104"/>
    <s v="Robertson Cr"/>
    <s v="OPS"/>
    <s v="124"/>
    <s v="Chinook"/>
    <s v="3"/>
    <x v="0"/>
    <x v="7"/>
    <n v="104"/>
    <x v="0"/>
    <s v="CK-31"/>
    <s v="WEST VANCOUVER ISLAND-SOUTH_FA_0.x"/>
    <s v="M"/>
    <s v="H"/>
    <n v="104"/>
    <s v="Robertson Creek H"/>
    <n v="104"/>
    <s v="Robertson Cr"/>
    <s v="SWVI"/>
    <s v="S"/>
    <x v="1"/>
    <s v="180175"/>
    <n v="0"/>
    <x v="907"/>
    <n v="2010"/>
    <s v="20100528"/>
    <s v="20100528"/>
    <m/>
    <n v="4.9000000000000004"/>
    <m/>
    <s v="CWT"/>
    <s v="P"/>
    <x v="0"/>
    <s v="Y"/>
    <s v="Y"/>
    <s v="Y"/>
    <n v="4.9890000000000004E-3"/>
    <s v="AD Clip"/>
    <n v="34299"/>
    <n v="34299"/>
    <n v="508135"/>
    <n v="4"/>
    <n v="29986"/>
    <n v="2013"/>
    <m/>
    <m/>
    <m/>
    <m/>
    <m/>
    <m/>
    <m/>
    <m/>
    <m/>
    <m/>
    <m/>
    <m/>
    <m/>
    <m/>
    <m/>
    <n v="5.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43"/>
    <m/>
    <m/>
    <m/>
    <m/>
    <n v="3.9"/>
    <m/>
    <n v="8.11"/>
    <m/>
    <n v="5.09"/>
    <n v="8.43"/>
    <n v="13.52"/>
    <n v="12.01"/>
    <n v="25.529999999999998"/>
    <n v="7.4433656957928799E-4"/>
    <n v="0.5295730513121818"/>
  </r>
  <r>
    <n v="25"/>
    <n v="104"/>
    <s v="Robertson Cr"/>
    <s v="OPS"/>
    <s v="124"/>
    <s v="Chinook"/>
    <s v="3"/>
    <x v="0"/>
    <x v="7"/>
    <n v="104"/>
    <x v="0"/>
    <s v="CK-31"/>
    <s v="WEST VANCOUVER ISLAND-SOUTH_FA_0.x"/>
    <s v="M"/>
    <s v="H"/>
    <n v="104"/>
    <s v="Robertson Creek H"/>
    <n v="104"/>
    <s v="Robertson Cr"/>
    <s v="SWVI"/>
    <s v="S"/>
    <x v="1"/>
    <s v="180567"/>
    <n v="0"/>
    <x v="908"/>
    <n v="2010"/>
    <s v="20100517"/>
    <s v="20100517"/>
    <n v="72"/>
    <n v="4.4000000000000004"/>
    <m/>
    <s v="CWT"/>
    <s v="P"/>
    <x v="0"/>
    <s v="Y"/>
    <s v="Y"/>
    <s v="Y"/>
    <m/>
    <s v="AD Clip"/>
    <n v="5781"/>
    <n v="5781"/>
    <n v="83056"/>
    <n v="4"/>
    <n v="29979"/>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9"/>
    <m/>
    <n v="0"/>
    <m/>
    <n v="0"/>
    <n v="0"/>
    <n v="0"/>
    <n v="0.99"/>
    <n v="0.99"/>
    <n v="1.7125064867669953E-4"/>
    <n v="0"/>
  </r>
  <r>
    <n v="25"/>
    <n v="104"/>
    <s v="Robertson Cr"/>
    <s v="OPS"/>
    <s v="124"/>
    <s v="Chinook"/>
    <s v="3"/>
    <x v="0"/>
    <x v="7"/>
    <n v="104"/>
    <x v="0"/>
    <s v="CK-31"/>
    <s v="WEST VANCOUVER ISLAND-SOUTH_FA_0.x"/>
    <s v="M"/>
    <s v="H"/>
    <n v="104"/>
    <s v="Robertson Creek H"/>
    <n v="104"/>
    <s v="Robertson Cr"/>
    <s v="SWVI"/>
    <s v="S"/>
    <x v="1"/>
    <s v="180981"/>
    <n v="0"/>
    <x v="909"/>
    <n v="2010"/>
    <s v="20100528"/>
    <s v="20100528"/>
    <m/>
    <n v="4.8"/>
    <m/>
    <s v="CWT"/>
    <s v="P"/>
    <x v="0"/>
    <s v="Y"/>
    <s v="Y"/>
    <s v="Y"/>
    <n v="5.0559999999999997E-3"/>
    <s v="AD Clip"/>
    <n v="15544"/>
    <s v=""/>
    <n v="228933"/>
    <n v="3"/>
    <n v="29971"/>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08"/>
    <n v="10.24"/>
    <m/>
    <m/>
    <n v="0"/>
    <n v="0"/>
    <n v="0"/>
    <n v="14.32"/>
    <n v="14.32"/>
    <n v="9.2125579001544006E-4"/>
    <n v="0"/>
  </r>
  <r>
    <n v="25"/>
    <n v="104"/>
    <s v="Robertson Cr"/>
    <s v="OPS"/>
    <s v="124"/>
    <s v="Chinook"/>
    <s v="3"/>
    <x v="0"/>
    <x v="7"/>
    <n v="104"/>
    <x v="0"/>
    <s v="CK-31"/>
    <s v="WEST VANCOUVER ISLAND-SOUTH_FA_0.x"/>
    <s v="M"/>
    <s v="H"/>
    <n v="104"/>
    <s v="Robertson Creek H"/>
    <n v="104"/>
    <s v="Robertson Cr"/>
    <s v="SWVI"/>
    <s v="S"/>
    <x v="1"/>
    <s v="180981"/>
    <n v="0"/>
    <x v="909"/>
    <n v="2010"/>
    <s v="20100528"/>
    <s v="20100528"/>
    <m/>
    <n v="4.8"/>
    <m/>
    <s v="CWT"/>
    <s v="P"/>
    <x v="0"/>
    <s v="Y"/>
    <s v="Y"/>
    <s v="Y"/>
    <n v="5.0559999999999997E-3"/>
    <s v="AD Clip"/>
    <n v="15544"/>
    <n v="15544"/>
    <n v="228933"/>
    <n v="4"/>
    <n v="29971"/>
    <n v="2013"/>
    <m/>
    <m/>
    <m/>
    <m/>
    <m/>
    <m/>
    <m/>
    <m/>
    <m/>
    <m/>
    <m/>
    <m/>
    <m/>
    <m/>
    <m/>
    <m/>
    <m/>
    <m/>
    <m/>
    <m/>
    <m/>
    <m/>
    <m/>
    <m/>
    <m/>
    <m/>
    <m/>
    <m/>
    <m/>
    <m/>
    <m/>
    <m/>
    <m/>
    <m/>
    <n v="3.45"/>
    <m/>
    <m/>
    <m/>
    <m/>
    <m/>
    <m/>
    <m/>
    <m/>
    <m/>
    <m/>
    <m/>
    <m/>
    <m/>
    <m/>
    <m/>
    <m/>
    <m/>
    <m/>
    <m/>
    <m/>
    <m/>
    <m/>
    <m/>
    <m/>
    <m/>
    <m/>
    <m/>
    <m/>
    <m/>
    <m/>
    <m/>
    <m/>
    <m/>
    <m/>
    <m/>
    <m/>
    <m/>
    <m/>
    <m/>
    <m/>
    <m/>
    <m/>
    <m/>
    <m/>
    <m/>
    <m/>
    <m/>
    <m/>
    <m/>
    <m/>
    <m/>
    <m/>
    <m/>
    <m/>
    <m/>
    <m/>
    <m/>
    <m/>
    <m/>
    <m/>
    <m/>
    <m/>
    <m/>
    <m/>
    <m/>
    <m/>
    <m/>
    <m/>
    <m/>
    <m/>
    <m/>
    <m/>
    <m/>
    <m/>
    <m/>
    <m/>
    <m/>
    <m/>
    <m/>
    <m/>
    <m/>
    <m/>
    <m/>
    <m/>
    <m/>
    <m/>
    <m/>
    <m/>
    <m/>
    <m/>
    <m/>
    <m/>
    <m/>
    <m/>
    <m/>
    <m/>
    <m/>
    <m/>
    <m/>
    <m/>
    <m/>
    <m/>
    <m/>
    <m/>
    <m/>
    <m/>
    <m/>
    <m/>
    <m/>
    <m/>
    <m/>
    <m/>
    <m/>
    <m/>
    <m/>
    <m/>
    <m/>
    <m/>
    <m/>
    <m/>
    <m/>
    <m/>
    <m/>
    <m/>
    <m/>
    <m/>
    <m/>
    <m/>
    <m/>
    <n v="3.49"/>
    <m/>
    <n v="4.51"/>
    <m/>
    <n v="3.45"/>
    <n v="0"/>
    <n v="3.45"/>
    <n v="8"/>
    <n v="11.45"/>
    <n v="7.3661863098301592E-4"/>
    <n v="0.30131004366812231"/>
  </r>
  <r>
    <n v="25"/>
    <n v="104"/>
    <s v="Robertson Cr"/>
    <s v="OPS"/>
    <s v="124"/>
    <s v="Chinook"/>
    <s v="3"/>
    <x v="0"/>
    <x v="7"/>
    <n v="104"/>
    <x v="0"/>
    <s v="CK-31"/>
    <s v="WEST VANCOUVER ISLAND-SOUTH_FA_0.x"/>
    <s v="M"/>
    <s v="H"/>
    <n v="104"/>
    <s v="Robertson Creek H"/>
    <n v="104"/>
    <s v="Robertson Cr"/>
    <s v="SWVI"/>
    <s v="S"/>
    <x v="1"/>
    <s v="180982"/>
    <n v="0"/>
    <x v="910"/>
    <n v="2010"/>
    <s v="20100528"/>
    <s v="20100528"/>
    <m/>
    <n v="4.9000000000000004"/>
    <m/>
    <s v="CWT"/>
    <s v="P"/>
    <x v="0"/>
    <s v="Y"/>
    <s v="Y"/>
    <s v="Y"/>
    <n v="5.0169999999999998E-3"/>
    <s v="AD Clip"/>
    <n v="15666"/>
    <s v=""/>
    <n v="232085"/>
    <n v="3"/>
    <n v="29987"/>
    <n v="2012"/>
    <m/>
    <m/>
    <m/>
    <m/>
    <m/>
    <m/>
    <m/>
    <m/>
    <m/>
    <m/>
    <m/>
    <m/>
    <m/>
    <m/>
    <m/>
    <m/>
    <m/>
    <m/>
    <m/>
    <m/>
    <m/>
    <m/>
    <m/>
    <m/>
    <m/>
    <m/>
    <m/>
    <m/>
    <m/>
    <m/>
    <m/>
    <m/>
    <m/>
    <m/>
    <m/>
    <m/>
    <m/>
    <m/>
    <m/>
    <m/>
    <m/>
    <m/>
    <m/>
    <m/>
    <m/>
    <m/>
    <m/>
    <m/>
    <m/>
    <m/>
    <m/>
    <m/>
    <m/>
    <m/>
    <m/>
    <m/>
    <m/>
    <m/>
    <m/>
    <m/>
    <m/>
    <m/>
    <m/>
    <m/>
    <m/>
    <m/>
    <m/>
    <m/>
    <m/>
    <m/>
    <m/>
    <m/>
    <n v="2.63"/>
    <m/>
    <m/>
    <m/>
    <m/>
    <m/>
    <m/>
    <m/>
    <m/>
    <m/>
    <m/>
    <m/>
    <m/>
    <m/>
    <m/>
    <m/>
    <m/>
    <m/>
    <m/>
    <m/>
    <m/>
    <m/>
    <m/>
    <m/>
    <m/>
    <m/>
    <m/>
    <m/>
    <m/>
    <m/>
    <m/>
    <m/>
    <m/>
    <m/>
    <m/>
    <m/>
    <m/>
    <m/>
    <m/>
    <m/>
    <m/>
    <m/>
    <m/>
    <m/>
    <m/>
    <m/>
    <m/>
    <m/>
    <m/>
    <m/>
    <m/>
    <m/>
    <m/>
    <m/>
    <m/>
    <m/>
    <m/>
    <m/>
    <m/>
    <m/>
    <m/>
    <m/>
    <m/>
    <m/>
    <m/>
    <m/>
    <m/>
    <m/>
    <m/>
    <m/>
    <m/>
    <m/>
    <m/>
    <m/>
    <m/>
    <m/>
    <m/>
    <m/>
    <m/>
    <m/>
    <m/>
    <m/>
    <m/>
    <m/>
    <m/>
    <m/>
    <m/>
    <m/>
    <m/>
    <m/>
    <m/>
    <m/>
    <n v="3.06"/>
    <m/>
    <m/>
    <m/>
    <n v="2.63"/>
    <n v="0"/>
    <n v="2.63"/>
    <n v="3.06"/>
    <n v="5.6899999999999995"/>
    <n v="3.6320694497638195E-4"/>
    <n v="0.46221441124780316"/>
  </r>
  <r>
    <n v="25"/>
    <n v="104"/>
    <s v="Robertson Cr"/>
    <s v="OPS"/>
    <s v="124"/>
    <s v="Chinook"/>
    <s v="3"/>
    <x v="0"/>
    <x v="7"/>
    <n v="104"/>
    <x v="0"/>
    <s v="CK-31"/>
    <s v="WEST VANCOUVER ISLAND-SOUTH_FA_0.x"/>
    <s v="M"/>
    <s v="H"/>
    <n v="104"/>
    <s v="Robertson Creek H"/>
    <n v="104"/>
    <s v="Robertson Cr"/>
    <s v="SWVI"/>
    <s v="S"/>
    <x v="1"/>
    <s v="180982"/>
    <n v="0"/>
    <x v="910"/>
    <n v="2010"/>
    <s v="20100528"/>
    <s v="20100528"/>
    <m/>
    <n v="4.9000000000000004"/>
    <m/>
    <s v="CWT"/>
    <s v="P"/>
    <x v="0"/>
    <s v="Y"/>
    <s v="Y"/>
    <s v="Y"/>
    <n v="5.0169999999999998E-3"/>
    <s v="AD Clip"/>
    <n v="15666"/>
    <n v="15666"/>
    <n v="232085"/>
    <n v="4"/>
    <n v="29987"/>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9"/>
    <m/>
    <m/>
    <m/>
    <m/>
    <n v="2.39"/>
    <m/>
    <n v="3.6"/>
    <m/>
    <n v="0"/>
    <n v="2.39"/>
    <n v="2.39"/>
    <n v="5.99"/>
    <n v="8.3800000000000008"/>
    <n v="5.3491637942040089E-4"/>
    <n v="0.28520286396181382"/>
  </r>
  <r>
    <n v="25"/>
    <n v="104"/>
    <s v="Robertson Cr"/>
    <s v="OPS"/>
    <s v="124"/>
    <s v="Chinook"/>
    <s v="3"/>
    <x v="0"/>
    <x v="7"/>
    <n v="104"/>
    <x v="0"/>
    <s v="CK-31"/>
    <s v="WEST VANCOUVER ISLAND-SOUTH_FA_0.x"/>
    <s v="M"/>
    <s v="H"/>
    <n v="104"/>
    <s v="Robertson Creek H"/>
    <n v="104"/>
    <s v="Robertson Cr"/>
    <s v="SWVI"/>
    <s v="S"/>
    <x v="1"/>
    <s v="181080"/>
    <n v="0"/>
    <x v="911"/>
    <n v="2010"/>
    <s v="20100517"/>
    <s v="20100517"/>
    <n v="72"/>
    <n v="4.4000000000000004"/>
    <m/>
    <s v="CWT"/>
    <s v="P"/>
    <x v="0"/>
    <s v="Y"/>
    <s v="Y"/>
    <s v="Y"/>
    <n v="9.9939999999999994E-3"/>
    <s v="AD Clip"/>
    <n v="28329"/>
    <s v=""/>
    <n v="411084"/>
    <n v="2"/>
    <n v="29973"/>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1"/>
    <m/>
    <n v="0.68"/>
    <m/>
    <n v="0"/>
    <n v="0"/>
    <n v="0"/>
    <n v="0.99"/>
    <n v="0.99"/>
    <n v="3.4946521232659113E-5"/>
    <n v="0"/>
  </r>
  <r>
    <n v="25"/>
    <n v="104"/>
    <s v="Robertson Cr"/>
    <s v="OPS"/>
    <s v="124"/>
    <s v="Chinook"/>
    <s v="3"/>
    <x v="0"/>
    <x v="7"/>
    <n v="104"/>
    <x v="0"/>
    <s v="CK-31"/>
    <s v="WEST VANCOUVER ISLAND-SOUTH_FA_0.x"/>
    <s v="M"/>
    <s v="H"/>
    <n v="104"/>
    <s v="Robertson Creek H"/>
    <n v="104"/>
    <s v="Robertson Cr"/>
    <s v="SWVI"/>
    <s v="S"/>
    <x v="1"/>
    <s v="181080"/>
    <n v="0"/>
    <x v="911"/>
    <n v="2010"/>
    <s v="20100517"/>
    <s v="20100517"/>
    <n v="72"/>
    <n v="4.4000000000000004"/>
    <m/>
    <s v="CWT"/>
    <s v="P"/>
    <x v="0"/>
    <s v="Y"/>
    <s v="Y"/>
    <s v="Y"/>
    <n v="9.9939999999999994E-3"/>
    <s v="AD Clip"/>
    <n v="28329"/>
    <s v=""/>
    <n v="411084"/>
    <n v="3"/>
    <n v="29973"/>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2"/>
    <m/>
    <m/>
    <m/>
    <n v="0"/>
    <n v="0"/>
    <n v="0"/>
    <n v="1.02"/>
    <n v="1.02"/>
    <n v="3.6005506724557874E-5"/>
    <n v="0"/>
  </r>
  <r>
    <n v="25"/>
    <n v="104"/>
    <s v="Robertson Cr"/>
    <s v="OPS"/>
    <s v="124"/>
    <s v="Chinook"/>
    <s v="3"/>
    <x v="0"/>
    <x v="7"/>
    <n v="104"/>
    <x v="0"/>
    <s v="CK-31"/>
    <s v="WEST VANCOUVER ISLAND-SOUTH_FA_0.x"/>
    <s v="M"/>
    <s v="H"/>
    <n v="104"/>
    <s v="Robertson Creek H"/>
    <n v="104"/>
    <s v="Robertson Cr"/>
    <s v="SWVI"/>
    <s v="S"/>
    <x v="1"/>
    <s v="181080"/>
    <n v="0"/>
    <x v="911"/>
    <n v="2010"/>
    <s v="20100517"/>
    <s v="20100517"/>
    <n v="72"/>
    <n v="4.4000000000000004"/>
    <m/>
    <s v="CWT"/>
    <s v="P"/>
    <x v="0"/>
    <s v="Y"/>
    <s v="Y"/>
    <s v="Y"/>
    <n v="9.9939999999999994E-3"/>
    <s v="AD Clip"/>
    <n v="28329"/>
    <s v=""/>
    <n v="411084"/>
    <n v="4"/>
    <n v="29973"/>
    <n v="2013"/>
    <m/>
    <m/>
    <m/>
    <m/>
    <m/>
    <m/>
    <m/>
    <m/>
    <m/>
    <m/>
    <m/>
    <m/>
    <m/>
    <n v="2.54"/>
    <m/>
    <m/>
    <m/>
    <m/>
    <m/>
    <m/>
    <m/>
    <m/>
    <m/>
    <m/>
    <m/>
    <m/>
    <m/>
    <m/>
    <m/>
    <m/>
    <m/>
    <m/>
    <m/>
    <m/>
    <m/>
    <m/>
    <m/>
    <m/>
    <m/>
    <m/>
    <m/>
    <m/>
    <m/>
    <m/>
    <m/>
    <m/>
    <m/>
    <m/>
    <m/>
    <m/>
    <m/>
    <m/>
    <m/>
    <m/>
    <m/>
    <m/>
    <m/>
    <m/>
    <m/>
    <m/>
    <m/>
    <m/>
    <m/>
    <m/>
    <m/>
    <m/>
    <m/>
    <m/>
    <m/>
    <m/>
    <m/>
    <m/>
    <m/>
    <m/>
    <m/>
    <n v="6.88"/>
    <m/>
    <m/>
    <m/>
    <m/>
    <m/>
    <m/>
    <m/>
    <m/>
    <m/>
    <m/>
    <m/>
    <m/>
    <m/>
    <m/>
    <m/>
    <m/>
    <m/>
    <m/>
    <m/>
    <m/>
    <m/>
    <m/>
    <m/>
    <m/>
    <m/>
    <m/>
    <m/>
    <m/>
    <m/>
    <m/>
    <m/>
    <m/>
    <m/>
    <m/>
    <m/>
    <m/>
    <m/>
    <m/>
    <m/>
    <m/>
    <m/>
    <m/>
    <m/>
    <m/>
    <m/>
    <m/>
    <m/>
    <m/>
    <m/>
    <m/>
    <m/>
    <m/>
    <m/>
    <m/>
    <m/>
    <m/>
    <m/>
    <m/>
    <m/>
    <m/>
    <m/>
    <m/>
    <m/>
    <m/>
    <m/>
    <m/>
    <m/>
    <m/>
    <m/>
    <m/>
    <m/>
    <m/>
    <m/>
    <m/>
    <m/>
    <m/>
    <m/>
    <m/>
    <m/>
    <m/>
    <m/>
    <m/>
    <m/>
    <n v="3.62"/>
    <m/>
    <m/>
    <m/>
    <m/>
    <n v="4.49"/>
    <m/>
    <n v="4.51"/>
    <m/>
    <n v="9.42"/>
    <n v="3.62"/>
    <n v="13.04"/>
    <n v="9"/>
    <n v="22.04"/>
    <n v="7.7800134138162301E-4"/>
    <n v="0.59165154264972775"/>
  </r>
  <r>
    <n v="25"/>
    <n v="104"/>
    <s v="Robertson Cr"/>
    <s v="OPS"/>
    <s v="124"/>
    <s v="Chinook"/>
    <s v="3"/>
    <x v="0"/>
    <x v="7"/>
    <n v="104"/>
    <x v="0"/>
    <s v="CK-31"/>
    <s v="WEST VANCOUVER ISLAND-SOUTH_FA_0.x"/>
    <s v="M"/>
    <s v="H"/>
    <n v="104"/>
    <s v="Robertson Creek H"/>
    <n v="104"/>
    <s v="Robertson Cr"/>
    <s v="SWVI"/>
    <s v="S"/>
    <x v="1"/>
    <s v="181080"/>
    <n v="0"/>
    <x v="911"/>
    <n v="2010"/>
    <s v="20100517"/>
    <s v="20100517"/>
    <n v="72"/>
    <n v="4.4000000000000004"/>
    <m/>
    <s v="CWT"/>
    <s v="P"/>
    <x v="0"/>
    <s v="Y"/>
    <s v="Y"/>
    <s v="Y"/>
    <n v="9.9939999999999994E-3"/>
    <s v="AD Clip"/>
    <n v="28329"/>
    <n v="28329"/>
    <n v="411084"/>
    <n v="5"/>
    <n v="29973"/>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6"/>
    <m/>
    <n v="0.18"/>
    <m/>
    <n v="0"/>
    <n v="0"/>
    <n v="0"/>
    <n v="2.14"/>
    <n v="2.14"/>
    <n v="7.5540965088778287E-5"/>
    <n v="0"/>
  </r>
  <r>
    <n v="25"/>
    <n v="104"/>
    <s v="Robertson Cr"/>
    <s v="OPS"/>
    <s v="124"/>
    <s v="Chinook"/>
    <s v="3"/>
    <x v="0"/>
    <x v="7"/>
    <n v="104"/>
    <x v="0"/>
    <s v="CK-31"/>
    <s v="WEST VANCOUVER ISLAND-SOUTH_FA_0.x"/>
    <s v="M"/>
    <s v="H"/>
    <n v="104"/>
    <s v="Robertson Creek H"/>
    <n v="104"/>
    <s v="Robertson Cr"/>
    <s v="SWVI"/>
    <s v="S"/>
    <x v="1"/>
    <s v="181081"/>
    <n v="0"/>
    <x v="912"/>
    <n v="2010"/>
    <s v="20100517"/>
    <s v="20100517"/>
    <n v="72"/>
    <n v="4.4000000000000004"/>
    <m/>
    <s v="CWT"/>
    <s v="P"/>
    <x v="0"/>
    <s v="Y"/>
    <s v="Y"/>
    <s v="Y"/>
    <n v="1.001E-2"/>
    <s v="AD Clip"/>
    <n v="27988"/>
    <s v=""/>
    <n v="406135"/>
    <n v="2"/>
    <n v="29974"/>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1"/>
    <m/>
    <n v="0.68"/>
    <m/>
    <n v="0"/>
    <n v="0"/>
    <n v="0"/>
    <n v="0.99"/>
    <n v="0.99"/>
    <n v="3.5372302415320853E-5"/>
    <n v="0"/>
  </r>
  <r>
    <n v="25"/>
    <n v="104"/>
    <s v="Robertson Cr"/>
    <s v="OPS"/>
    <s v="124"/>
    <s v="Chinook"/>
    <s v="3"/>
    <x v="0"/>
    <x v="7"/>
    <n v="104"/>
    <x v="0"/>
    <s v="CK-31"/>
    <s v="WEST VANCOUVER ISLAND-SOUTH_FA_0.x"/>
    <s v="M"/>
    <s v="H"/>
    <n v="104"/>
    <s v="Robertson Creek H"/>
    <n v="104"/>
    <s v="Robertson Cr"/>
    <s v="SWVI"/>
    <s v="S"/>
    <x v="1"/>
    <s v="181081"/>
    <n v="0"/>
    <x v="912"/>
    <n v="2010"/>
    <s v="20100517"/>
    <s v="20100517"/>
    <n v="72"/>
    <n v="4.4000000000000004"/>
    <m/>
    <s v="CWT"/>
    <s v="P"/>
    <x v="0"/>
    <s v="Y"/>
    <s v="Y"/>
    <s v="Y"/>
    <n v="1.001E-2"/>
    <s v="AD Clip"/>
    <n v="27988"/>
    <s v=""/>
    <n v="406135"/>
    <n v="4"/>
    <n v="29974"/>
    <n v="2013"/>
    <m/>
    <m/>
    <m/>
    <m/>
    <m/>
    <m/>
    <m/>
    <m/>
    <m/>
    <m/>
    <m/>
    <m/>
    <m/>
    <m/>
    <m/>
    <m/>
    <m/>
    <m/>
    <m/>
    <m/>
    <m/>
    <m/>
    <m/>
    <m/>
    <m/>
    <m/>
    <m/>
    <m/>
    <m/>
    <m/>
    <m/>
    <m/>
    <m/>
    <m/>
    <m/>
    <m/>
    <m/>
    <m/>
    <m/>
    <m/>
    <m/>
    <m/>
    <m/>
    <m/>
    <m/>
    <m/>
    <m/>
    <m/>
    <m/>
    <m/>
    <m/>
    <m/>
    <m/>
    <m/>
    <m/>
    <m/>
    <m/>
    <m/>
    <m/>
    <m/>
    <m/>
    <m/>
    <m/>
    <m/>
    <m/>
    <m/>
    <m/>
    <m/>
    <m/>
    <m/>
    <m/>
    <n v="2.54"/>
    <m/>
    <m/>
    <m/>
    <m/>
    <m/>
    <m/>
    <m/>
    <m/>
    <m/>
    <m/>
    <m/>
    <m/>
    <m/>
    <m/>
    <m/>
    <m/>
    <m/>
    <m/>
    <m/>
    <m/>
    <m/>
    <m/>
    <m/>
    <m/>
    <m/>
    <m/>
    <m/>
    <m/>
    <m/>
    <m/>
    <m/>
    <m/>
    <m/>
    <m/>
    <m/>
    <m/>
    <m/>
    <m/>
    <m/>
    <m/>
    <m/>
    <m/>
    <m/>
    <m/>
    <m/>
    <m/>
    <m/>
    <m/>
    <m/>
    <m/>
    <m/>
    <m/>
    <m/>
    <m/>
    <m/>
    <m/>
    <m/>
    <m/>
    <m/>
    <m/>
    <m/>
    <m/>
    <m/>
    <m/>
    <m/>
    <m/>
    <m/>
    <m/>
    <m/>
    <m/>
    <m/>
    <m/>
    <m/>
    <m/>
    <m/>
    <m/>
    <m/>
    <m/>
    <m/>
    <m/>
    <m/>
    <m/>
    <m/>
    <m/>
    <m/>
    <m/>
    <m/>
    <n v="4.0199999999999996"/>
    <m/>
    <m/>
    <m/>
    <m/>
    <n v="0.2"/>
    <m/>
    <n v="1.8"/>
    <m/>
    <n v="2.54"/>
    <n v="4.0199999999999996"/>
    <n v="6.56"/>
    <n v="2"/>
    <n v="8.56"/>
    <n v="3.0584536229812776E-4"/>
    <n v="0.76635514018691575"/>
  </r>
  <r>
    <n v="25"/>
    <n v="104"/>
    <s v="Robertson Cr"/>
    <s v="OPS"/>
    <s v="124"/>
    <s v="Chinook"/>
    <s v="3"/>
    <x v="0"/>
    <x v="7"/>
    <n v="104"/>
    <x v="0"/>
    <s v="CK-31"/>
    <s v="WEST VANCOUVER ISLAND-SOUTH_FA_0.x"/>
    <s v="M"/>
    <s v="H"/>
    <n v="104"/>
    <s v="Robertson Creek H"/>
    <n v="104"/>
    <s v="Robertson Cr"/>
    <s v="SWVI"/>
    <s v="S"/>
    <x v="1"/>
    <s v="181081"/>
    <n v="0"/>
    <x v="912"/>
    <n v="2010"/>
    <s v="20100517"/>
    <s v="20100517"/>
    <n v="72"/>
    <n v="4.4000000000000004"/>
    <m/>
    <s v="CWT"/>
    <s v="P"/>
    <x v="0"/>
    <s v="Y"/>
    <s v="Y"/>
    <s v="Y"/>
    <n v="1.001E-2"/>
    <s v="AD Clip"/>
    <n v="27988"/>
    <n v="27988"/>
    <n v="406135"/>
    <n v="5"/>
    <n v="29974"/>
    <n v="2014"/>
    <m/>
    <m/>
    <m/>
    <m/>
    <m/>
    <m/>
    <m/>
    <m/>
    <m/>
    <m/>
    <m/>
    <m/>
    <m/>
    <m/>
    <m/>
    <m/>
    <m/>
    <m/>
    <m/>
    <m/>
    <m/>
    <m/>
    <m/>
    <m/>
    <m/>
    <m/>
    <m/>
    <m/>
    <m/>
    <m/>
    <m/>
    <m/>
    <m/>
    <m/>
    <m/>
    <m/>
    <m/>
    <m/>
    <m/>
    <m/>
    <m/>
    <m/>
    <m/>
    <m/>
    <m/>
    <m/>
    <m/>
    <m/>
    <m/>
    <m/>
    <m/>
    <m/>
    <m/>
    <m/>
    <m/>
    <m/>
    <m/>
    <m/>
    <m/>
    <m/>
    <m/>
    <m/>
    <m/>
    <m/>
    <m/>
    <m/>
    <m/>
    <m/>
    <m/>
    <m/>
    <m/>
    <m/>
    <m/>
    <m/>
    <m/>
    <m/>
    <m/>
    <m/>
    <m/>
    <m/>
    <m/>
    <n v="9.32"/>
    <m/>
    <m/>
    <m/>
    <m/>
    <m/>
    <m/>
    <m/>
    <m/>
    <m/>
    <m/>
    <m/>
    <m/>
    <m/>
    <m/>
    <m/>
    <m/>
    <m/>
    <m/>
    <m/>
    <m/>
    <m/>
    <m/>
    <m/>
    <m/>
    <m/>
    <m/>
    <m/>
    <m/>
    <m/>
    <m/>
    <m/>
    <m/>
    <m/>
    <m/>
    <m/>
    <m/>
    <m/>
    <m/>
    <m/>
    <m/>
    <m/>
    <m/>
    <m/>
    <m/>
    <m/>
    <m/>
    <m/>
    <m/>
    <m/>
    <m/>
    <m/>
    <m/>
    <m/>
    <m/>
    <m/>
    <m/>
    <m/>
    <m/>
    <m/>
    <m/>
    <m/>
    <m/>
    <m/>
    <m/>
    <m/>
    <m/>
    <m/>
    <m/>
    <m/>
    <m/>
    <m/>
    <m/>
    <m/>
    <m/>
    <m/>
    <m/>
    <m/>
    <n v="2.75"/>
    <m/>
    <m/>
    <m/>
    <m/>
    <n v="1.05"/>
    <m/>
    <m/>
    <m/>
    <n v="9.32"/>
    <n v="2.75"/>
    <n v="12.07"/>
    <n v="1.05"/>
    <n v="13.120000000000001"/>
    <n v="4.6877233099899959E-4"/>
    <n v="0.91996951219512191"/>
  </r>
  <r>
    <n v="25"/>
    <n v="104"/>
    <s v="Robertson Cr"/>
    <s v="OPS"/>
    <s v="124"/>
    <s v="Chinook"/>
    <s v="3"/>
    <x v="0"/>
    <x v="7"/>
    <n v="104"/>
    <x v="0"/>
    <s v="CK-31"/>
    <s v="WEST VANCOUVER ISLAND-SOUTH_FA_0.x"/>
    <s v="M"/>
    <s v="H"/>
    <n v="104"/>
    <s v="Robertson Creek H"/>
    <n v="104"/>
    <s v="Robertson Cr"/>
    <s v="SWVI"/>
    <s v="S"/>
    <x v="1"/>
    <s v="181082"/>
    <n v="0"/>
    <x v="913"/>
    <n v="2010"/>
    <s v="20100517"/>
    <s v="20100517"/>
    <n v="72"/>
    <n v="4.4000000000000004"/>
    <m/>
    <s v="CWT"/>
    <s v="P"/>
    <x v="0"/>
    <s v="Y"/>
    <s v="Y"/>
    <s v="Y"/>
    <m/>
    <s v="AD Clip"/>
    <n v="29082"/>
    <s v=""/>
    <n v="417791"/>
    <n v="2"/>
    <n v="29975"/>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3"/>
    <m/>
    <n v="1.36"/>
    <m/>
    <n v="0"/>
    <n v="0"/>
    <n v="0"/>
    <n v="1.99"/>
    <n v="1.9900000000000002"/>
    <n v="6.8427205831785996E-5"/>
    <n v="0"/>
  </r>
  <r>
    <n v="25"/>
    <n v="104"/>
    <s v="Robertson Cr"/>
    <s v="OPS"/>
    <s v="124"/>
    <s v="Chinook"/>
    <s v="3"/>
    <x v="0"/>
    <x v="7"/>
    <n v="104"/>
    <x v="0"/>
    <s v="CK-31"/>
    <s v="WEST VANCOUVER ISLAND-SOUTH_FA_0.x"/>
    <s v="M"/>
    <s v="H"/>
    <n v="104"/>
    <s v="Robertson Creek H"/>
    <n v="104"/>
    <s v="Robertson Cr"/>
    <s v="SWVI"/>
    <s v="S"/>
    <x v="1"/>
    <s v="181082"/>
    <n v="0"/>
    <x v="913"/>
    <n v="2010"/>
    <s v="20100517"/>
    <s v="20100517"/>
    <n v="72"/>
    <n v="4.4000000000000004"/>
    <m/>
    <s v="CWT"/>
    <s v="P"/>
    <x v="0"/>
    <s v="Y"/>
    <s v="Y"/>
    <s v="Y"/>
    <m/>
    <s v="AD Clip"/>
    <n v="29082"/>
    <s v=""/>
    <n v="417791"/>
    <n v="3"/>
    <n v="29975"/>
    <n v="2012"/>
    <m/>
    <m/>
    <m/>
    <m/>
    <m/>
    <m/>
    <m/>
    <m/>
    <m/>
    <m/>
    <m/>
    <m/>
    <m/>
    <m/>
    <m/>
    <m/>
    <m/>
    <m/>
    <m/>
    <m/>
    <m/>
    <m/>
    <m/>
    <m/>
    <m/>
    <m/>
    <m/>
    <m/>
    <m/>
    <m/>
    <m/>
    <m/>
    <m/>
    <m/>
    <m/>
    <m/>
    <m/>
    <m/>
    <m/>
    <m/>
    <m/>
    <m/>
    <m/>
    <m/>
    <m/>
    <m/>
    <m/>
    <m/>
    <m/>
    <m/>
    <m/>
    <m/>
    <m/>
    <m/>
    <m/>
    <m/>
    <m/>
    <m/>
    <m/>
    <m/>
    <m/>
    <m/>
    <m/>
    <m/>
    <m/>
    <m/>
    <m/>
    <m/>
    <m/>
    <m/>
    <m/>
    <m/>
    <m/>
    <m/>
    <m/>
    <n v="4.7699999999999996"/>
    <m/>
    <m/>
    <m/>
    <m/>
    <m/>
    <n v="11.79"/>
    <m/>
    <m/>
    <m/>
    <m/>
    <m/>
    <m/>
    <m/>
    <m/>
    <m/>
    <m/>
    <m/>
    <m/>
    <m/>
    <m/>
    <m/>
    <m/>
    <m/>
    <m/>
    <m/>
    <m/>
    <m/>
    <m/>
    <m/>
    <m/>
    <m/>
    <m/>
    <m/>
    <m/>
    <m/>
    <m/>
    <m/>
    <m/>
    <m/>
    <m/>
    <m/>
    <m/>
    <m/>
    <m/>
    <m/>
    <m/>
    <m/>
    <m/>
    <m/>
    <m/>
    <m/>
    <m/>
    <m/>
    <m/>
    <m/>
    <m/>
    <m/>
    <m/>
    <m/>
    <m/>
    <m/>
    <m/>
    <m/>
    <m/>
    <m/>
    <m/>
    <m/>
    <m/>
    <m/>
    <m/>
    <m/>
    <m/>
    <m/>
    <m/>
    <m/>
    <m/>
    <m/>
    <m/>
    <m/>
    <m/>
    <m/>
    <m/>
    <m/>
    <m/>
    <m/>
    <m/>
    <m/>
    <m/>
    <n v="1.02"/>
    <m/>
    <m/>
    <m/>
    <n v="16.559999999999999"/>
    <n v="0"/>
    <n v="16.559999999999999"/>
    <n v="1.02"/>
    <n v="17.579999999999998"/>
    <n v="6.0449762739839068E-4"/>
    <n v="0.94197952218430037"/>
  </r>
  <r>
    <n v="25"/>
    <n v="104"/>
    <s v="Robertson Cr"/>
    <s v="OPS"/>
    <s v="124"/>
    <s v="Chinook"/>
    <s v="3"/>
    <x v="0"/>
    <x v="7"/>
    <n v="104"/>
    <x v="0"/>
    <s v="CK-31"/>
    <s v="WEST VANCOUVER ISLAND-SOUTH_FA_0.x"/>
    <s v="M"/>
    <s v="H"/>
    <n v="104"/>
    <s v="Robertson Creek H"/>
    <n v="104"/>
    <s v="Robertson Cr"/>
    <s v="SWVI"/>
    <s v="S"/>
    <x v="1"/>
    <s v="181082"/>
    <n v="0"/>
    <x v="913"/>
    <n v="2010"/>
    <s v="20100517"/>
    <s v="20100517"/>
    <n v="72"/>
    <n v="4.4000000000000004"/>
    <m/>
    <s v="CWT"/>
    <s v="P"/>
    <x v="0"/>
    <s v="Y"/>
    <s v="Y"/>
    <s v="Y"/>
    <m/>
    <s v="AD Clip"/>
    <n v="29082"/>
    <s v=""/>
    <n v="417791"/>
    <n v="4"/>
    <n v="29975"/>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3"/>
    <m/>
    <m/>
    <m/>
    <m/>
    <n v="5.99"/>
    <m/>
    <n v="9.02"/>
    <m/>
    <n v="0"/>
    <n v="2.13"/>
    <n v="2.13"/>
    <n v="15.01"/>
    <n v="17.14"/>
    <n v="5.8936799394814659E-4"/>
    <n v="0.12427071178529754"/>
  </r>
  <r>
    <n v="25"/>
    <n v="104"/>
    <s v="Robertson Cr"/>
    <s v="OPS"/>
    <s v="124"/>
    <s v="Chinook"/>
    <s v="3"/>
    <x v="0"/>
    <x v="7"/>
    <n v="104"/>
    <x v="0"/>
    <s v="CK-31"/>
    <s v="WEST VANCOUVER ISLAND-SOUTH_FA_0.x"/>
    <s v="M"/>
    <s v="H"/>
    <n v="104"/>
    <s v="Robertson Creek H"/>
    <n v="104"/>
    <s v="Robertson Cr"/>
    <s v="SWVI"/>
    <s v="S"/>
    <x v="1"/>
    <s v="181082"/>
    <n v="0"/>
    <x v="913"/>
    <n v="2010"/>
    <s v="20100517"/>
    <s v="20100517"/>
    <n v="72"/>
    <n v="4.4000000000000004"/>
    <m/>
    <s v="CWT"/>
    <s v="P"/>
    <x v="0"/>
    <s v="Y"/>
    <s v="Y"/>
    <s v="Y"/>
    <m/>
    <s v="AD Clip"/>
    <n v="29082"/>
    <n v="29082"/>
    <n v="417791"/>
    <n v="5"/>
    <n v="29975"/>
    <n v="2014"/>
    <m/>
    <m/>
    <m/>
    <m/>
    <m/>
    <m/>
    <m/>
    <m/>
    <m/>
    <m/>
    <m/>
    <m/>
    <m/>
    <m/>
    <m/>
    <m/>
    <m/>
    <m/>
    <m/>
    <m/>
    <m/>
    <m/>
    <m/>
    <m/>
    <m/>
    <m/>
    <m/>
    <m/>
    <m/>
    <m/>
    <m/>
    <m/>
    <m/>
    <m/>
    <m/>
    <m/>
    <m/>
    <n v="9.33"/>
    <m/>
    <m/>
    <m/>
    <m/>
    <m/>
    <m/>
    <m/>
    <m/>
    <m/>
    <m/>
    <m/>
    <m/>
    <m/>
    <m/>
    <m/>
    <m/>
    <m/>
    <m/>
    <m/>
    <m/>
    <m/>
    <m/>
    <m/>
    <m/>
    <m/>
    <m/>
    <m/>
    <m/>
    <m/>
    <m/>
    <m/>
    <m/>
    <m/>
    <m/>
    <m/>
    <m/>
    <m/>
    <m/>
    <m/>
    <m/>
    <m/>
    <m/>
    <m/>
    <m/>
    <m/>
    <m/>
    <m/>
    <m/>
    <m/>
    <m/>
    <m/>
    <m/>
    <m/>
    <m/>
    <m/>
    <m/>
    <m/>
    <m/>
    <m/>
    <m/>
    <m/>
    <m/>
    <m/>
    <m/>
    <m/>
    <m/>
    <m/>
    <m/>
    <m/>
    <m/>
    <m/>
    <m/>
    <m/>
    <m/>
    <m/>
    <m/>
    <m/>
    <m/>
    <m/>
    <m/>
    <m/>
    <m/>
    <m/>
    <m/>
    <m/>
    <m/>
    <m/>
    <m/>
    <m/>
    <m/>
    <m/>
    <m/>
    <m/>
    <m/>
    <m/>
    <m/>
    <m/>
    <m/>
    <m/>
    <m/>
    <m/>
    <m/>
    <m/>
    <m/>
    <m/>
    <m/>
    <m/>
    <m/>
    <m/>
    <m/>
    <m/>
    <m/>
    <m/>
    <m/>
    <m/>
    <m/>
    <m/>
    <m/>
    <m/>
    <m/>
    <m/>
    <m/>
    <m/>
    <m/>
    <m/>
    <m/>
    <n v="0.91"/>
    <m/>
    <n v="0.18"/>
    <m/>
    <n v="9.33"/>
    <n v="0"/>
    <n v="9.33"/>
    <n v="1.0900000000000001"/>
    <n v="10.42"/>
    <n v="3.5829722852623617E-4"/>
    <n v="0.89539347408829173"/>
  </r>
  <r>
    <n v="25"/>
    <n v="104"/>
    <s v="Robertson Cr"/>
    <s v="OPS"/>
    <s v="124"/>
    <s v="Chinook"/>
    <s v="3"/>
    <x v="0"/>
    <x v="7"/>
    <n v="104"/>
    <x v="0"/>
    <s v="CK-31"/>
    <s v="WEST VANCOUVER ISLAND-SOUTH_FA_0.x"/>
    <s v="M"/>
    <s v="H"/>
    <n v="104"/>
    <s v="Robertson Creek H"/>
    <n v="104"/>
    <s v="Robertson Cr"/>
    <s v="SWVI"/>
    <s v="S"/>
    <x v="1"/>
    <s v="181083"/>
    <n v="0"/>
    <x v="914"/>
    <n v="2010"/>
    <s v="20100517"/>
    <s v="20100517"/>
    <n v="72"/>
    <n v="4.4000000000000004"/>
    <m/>
    <s v="CWT"/>
    <s v="P"/>
    <x v="0"/>
    <s v="Y"/>
    <s v="Y"/>
    <s v="Y"/>
    <m/>
    <s v="AD Clip"/>
    <n v="29040"/>
    <s v=""/>
    <n v="417193"/>
    <n v="2"/>
    <n v="29976"/>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1"/>
    <m/>
    <n v="0.68"/>
    <m/>
    <n v="0"/>
    <n v="0"/>
    <n v="0"/>
    <n v="0.99"/>
    <n v="0.99"/>
    <n v="3.4090909090909092E-5"/>
    <n v="0"/>
  </r>
  <r>
    <n v="25"/>
    <n v="104"/>
    <s v="Robertson Cr"/>
    <s v="OPS"/>
    <s v="124"/>
    <s v="Chinook"/>
    <s v="3"/>
    <x v="0"/>
    <x v="7"/>
    <n v="104"/>
    <x v="0"/>
    <s v="CK-31"/>
    <s v="WEST VANCOUVER ISLAND-SOUTH_FA_0.x"/>
    <s v="M"/>
    <s v="H"/>
    <n v="104"/>
    <s v="Robertson Creek H"/>
    <n v="104"/>
    <s v="Robertson Cr"/>
    <s v="SWVI"/>
    <s v="S"/>
    <x v="1"/>
    <s v="181083"/>
    <n v="0"/>
    <x v="914"/>
    <n v="2010"/>
    <s v="20100517"/>
    <s v="20100517"/>
    <n v="72"/>
    <n v="4.4000000000000004"/>
    <m/>
    <s v="CWT"/>
    <s v="P"/>
    <x v="0"/>
    <s v="Y"/>
    <s v="Y"/>
    <s v="Y"/>
    <m/>
    <s v="AD Clip"/>
    <n v="29040"/>
    <s v=""/>
    <n v="417193"/>
    <n v="3"/>
    <n v="29976"/>
    <n v="2012"/>
    <m/>
    <m/>
    <m/>
    <m/>
    <m/>
    <m/>
    <m/>
    <m/>
    <m/>
    <m/>
    <m/>
    <m/>
    <m/>
    <m/>
    <m/>
    <m/>
    <m/>
    <m/>
    <m/>
    <m/>
    <m/>
    <m/>
    <m/>
    <m/>
    <m/>
    <m/>
    <m/>
    <m/>
    <m/>
    <m/>
    <m/>
    <m/>
    <m/>
    <m/>
    <m/>
    <m/>
    <m/>
    <m/>
    <m/>
    <m/>
    <m/>
    <m/>
    <m/>
    <m/>
    <m/>
    <m/>
    <m/>
    <m/>
    <m/>
    <m/>
    <m/>
    <m/>
    <m/>
    <m/>
    <m/>
    <m/>
    <m/>
    <m/>
    <m/>
    <m/>
    <m/>
    <m/>
    <m/>
    <m/>
    <m/>
    <m/>
    <m/>
    <m/>
    <m/>
    <m/>
    <m/>
    <m/>
    <m/>
    <m/>
    <m/>
    <m/>
    <m/>
    <m/>
    <m/>
    <m/>
    <m/>
    <m/>
    <m/>
    <m/>
    <m/>
    <m/>
    <n v="16.239999999999998"/>
    <m/>
    <m/>
    <m/>
    <m/>
    <m/>
    <m/>
    <m/>
    <m/>
    <m/>
    <m/>
    <m/>
    <m/>
    <m/>
    <m/>
    <m/>
    <m/>
    <m/>
    <m/>
    <m/>
    <m/>
    <m/>
    <m/>
    <m/>
    <m/>
    <m/>
    <m/>
    <m/>
    <m/>
    <m/>
    <m/>
    <m/>
    <m/>
    <m/>
    <m/>
    <m/>
    <m/>
    <m/>
    <m/>
    <m/>
    <m/>
    <m/>
    <m/>
    <m/>
    <m/>
    <m/>
    <m/>
    <m/>
    <m/>
    <m/>
    <m/>
    <m/>
    <m/>
    <m/>
    <m/>
    <m/>
    <m/>
    <m/>
    <m/>
    <m/>
    <m/>
    <m/>
    <m/>
    <m/>
    <m/>
    <m/>
    <m/>
    <m/>
    <m/>
    <m/>
    <m/>
    <m/>
    <m/>
    <m/>
    <m/>
    <m/>
    <m/>
    <m/>
    <n v="2.04"/>
    <m/>
    <m/>
    <m/>
    <n v="16.239999999999998"/>
    <n v="0"/>
    <n v="16.239999999999998"/>
    <n v="2.04"/>
    <n v="18.279999999999998"/>
    <n v="6.2947658402203854E-4"/>
    <n v="0.88840262582056895"/>
  </r>
  <r>
    <n v="25"/>
    <n v="104"/>
    <s v="Robertson Cr"/>
    <s v="OPS"/>
    <s v="124"/>
    <s v="Chinook"/>
    <s v="3"/>
    <x v="0"/>
    <x v="7"/>
    <n v="104"/>
    <x v="0"/>
    <s v="CK-31"/>
    <s v="WEST VANCOUVER ISLAND-SOUTH_FA_0.x"/>
    <s v="M"/>
    <s v="H"/>
    <n v="104"/>
    <s v="Robertson Creek H"/>
    <n v="104"/>
    <s v="Robertson Cr"/>
    <s v="SWVI"/>
    <s v="S"/>
    <x v="1"/>
    <s v="181083"/>
    <n v="0"/>
    <x v="914"/>
    <n v="2010"/>
    <s v="20100517"/>
    <s v="20100517"/>
    <n v="72"/>
    <n v="4.4000000000000004"/>
    <m/>
    <s v="CWT"/>
    <s v="P"/>
    <x v="0"/>
    <s v="Y"/>
    <s v="Y"/>
    <s v="Y"/>
    <m/>
    <s v="AD Clip"/>
    <n v="29040"/>
    <s v=""/>
    <n v="417193"/>
    <n v="4"/>
    <n v="29976"/>
    <n v="2013"/>
    <m/>
    <m/>
    <m/>
    <m/>
    <m/>
    <m/>
    <m/>
    <m/>
    <m/>
    <m/>
    <m/>
    <m/>
    <m/>
    <m/>
    <m/>
    <m/>
    <m/>
    <m/>
    <m/>
    <m/>
    <m/>
    <m/>
    <m/>
    <m/>
    <m/>
    <m/>
    <m/>
    <m/>
    <m/>
    <m/>
    <m/>
    <m/>
    <m/>
    <m/>
    <m/>
    <m/>
    <m/>
    <m/>
    <m/>
    <m/>
    <m/>
    <m/>
    <m/>
    <m/>
    <m/>
    <m/>
    <m/>
    <m/>
    <m/>
    <m/>
    <m/>
    <m/>
    <m/>
    <m/>
    <m/>
    <m/>
    <m/>
    <m/>
    <m/>
    <m/>
    <m/>
    <m/>
    <m/>
    <m/>
    <m/>
    <m/>
    <m/>
    <m/>
    <m/>
    <m/>
    <m/>
    <n v="2.5499999999999998"/>
    <m/>
    <m/>
    <m/>
    <m/>
    <m/>
    <m/>
    <m/>
    <m/>
    <m/>
    <m/>
    <m/>
    <m/>
    <m/>
    <m/>
    <m/>
    <m/>
    <m/>
    <m/>
    <m/>
    <m/>
    <m/>
    <m/>
    <m/>
    <m/>
    <m/>
    <m/>
    <m/>
    <m/>
    <m/>
    <m/>
    <m/>
    <m/>
    <m/>
    <m/>
    <m/>
    <m/>
    <m/>
    <m/>
    <m/>
    <m/>
    <m/>
    <m/>
    <m/>
    <m/>
    <m/>
    <m/>
    <m/>
    <m/>
    <m/>
    <m/>
    <m/>
    <m/>
    <m/>
    <m/>
    <m/>
    <m/>
    <m/>
    <m/>
    <m/>
    <m/>
    <m/>
    <m/>
    <m/>
    <m/>
    <m/>
    <m/>
    <m/>
    <m/>
    <m/>
    <m/>
    <m/>
    <m/>
    <m/>
    <m/>
    <m/>
    <m/>
    <m/>
    <m/>
    <m/>
    <m/>
    <m/>
    <m/>
    <m/>
    <m/>
    <m/>
    <m/>
    <m/>
    <n v="2.46"/>
    <m/>
    <m/>
    <m/>
    <m/>
    <n v="5.39"/>
    <m/>
    <n v="3.61"/>
    <m/>
    <n v="2.5499999999999998"/>
    <n v="2.46"/>
    <n v="5.01"/>
    <n v="9"/>
    <n v="14.009999999999998"/>
    <n v="4.8243801652892554E-4"/>
    <n v="0.35760171306209854"/>
  </r>
  <r>
    <n v="25"/>
    <n v="104"/>
    <s v="Robertson Cr"/>
    <s v="OPS"/>
    <s v="124"/>
    <s v="Chinook"/>
    <s v="3"/>
    <x v="0"/>
    <x v="7"/>
    <n v="104"/>
    <x v="0"/>
    <s v="CK-31"/>
    <s v="WEST VANCOUVER ISLAND-SOUTH_FA_0.x"/>
    <s v="M"/>
    <s v="H"/>
    <n v="104"/>
    <s v="Robertson Creek H"/>
    <n v="104"/>
    <s v="Robertson Cr"/>
    <s v="SWVI"/>
    <s v="S"/>
    <x v="1"/>
    <s v="181083"/>
    <n v="0"/>
    <x v="914"/>
    <n v="2010"/>
    <s v="20100517"/>
    <s v="20100517"/>
    <n v="72"/>
    <n v="4.4000000000000004"/>
    <m/>
    <s v="CWT"/>
    <s v="P"/>
    <x v="0"/>
    <s v="Y"/>
    <s v="Y"/>
    <s v="Y"/>
    <m/>
    <s v="AD Clip"/>
    <n v="29040"/>
    <n v="29040"/>
    <n v="417193"/>
    <n v="5"/>
    <n v="29976"/>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5"/>
    <m/>
    <m/>
    <m/>
    <n v="0"/>
    <n v="0"/>
    <n v="0"/>
    <n v="1.05"/>
    <n v="1.05"/>
    <n v="3.6157024793388432E-5"/>
    <n v="0"/>
  </r>
  <r>
    <n v="25"/>
    <n v="104"/>
    <s v="Robertson Cr"/>
    <s v="OPS"/>
    <s v="124"/>
    <s v="Chinook"/>
    <s v="3"/>
    <x v="0"/>
    <x v="7"/>
    <n v="104"/>
    <x v="0"/>
    <s v="CK-31"/>
    <s v="WEST VANCOUVER ISLAND-SOUTH_FA_0.x"/>
    <s v="M"/>
    <s v="H"/>
    <n v="104"/>
    <s v="Robertson Creek H"/>
    <n v="104"/>
    <s v="Robertson Cr"/>
    <s v="SWVI"/>
    <s v="S"/>
    <x v="1"/>
    <s v="181084"/>
    <n v="0"/>
    <x v="915"/>
    <n v="2010"/>
    <s v="20100517"/>
    <s v="20100517"/>
    <n v="72"/>
    <n v="4.4000000000000004"/>
    <m/>
    <s v="CWT"/>
    <s v="P"/>
    <x v="0"/>
    <s v="Y"/>
    <s v="Y"/>
    <s v="Y"/>
    <n v="1.9987000000000001E-2"/>
    <s v="AD Clip"/>
    <n v="27604"/>
    <s v=""/>
    <n v="404650"/>
    <n v="4"/>
    <n v="29977"/>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06"/>
    <m/>
    <m/>
    <n v="3.53"/>
    <m/>
    <m/>
    <m/>
    <m/>
    <m/>
    <m/>
    <m/>
    <m/>
    <m/>
    <m/>
    <m/>
    <m/>
    <m/>
    <m/>
    <m/>
    <n v="17.329999999999998"/>
    <m/>
    <m/>
    <m/>
    <m/>
    <n v="3.59"/>
    <m/>
    <n v="5.41"/>
    <m/>
    <n v="10.59"/>
    <n v="17.329999999999998"/>
    <n v="27.92"/>
    <n v="9"/>
    <n v="36.92"/>
    <n v="1.3374873206781627E-3"/>
    <n v="0.75622968580715055"/>
  </r>
  <r>
    <n v="25"/>
    <n v="104"/>
    <s v="Robertson Cr"/>
    <s v="OPS"/>
    <s v="124"/>
    <s v="Chinook"/>
    <s v="3"/>
    <x v="0"/>
    <x v="7"/>
    <n v="104"/>
    <x v="0"/>
    <s v="CK-31"/>
    <s v="WEST VANCOUVER ISLAND-SOUTH_FA_0.x"/>
    <s v="M"/>
    <s v="H"/>
    <n v="104"/>
    <s v="Robertson Creek H"/>
    <n v="104"/>
    <s v="Robertson Cr"/>
    <s v="SWVI"/>
    <s v="S"/>
    <x v="1"/>
    <s v="181084"/>
    <n v="0"/>
    <x v="915"/>
    <n v="2010"/>
    <s v="20100517"/>
    <s v="20100517"/>
    <n v="72"/>
    <n v="4.4000000000000004"/>
    <m/>
    <s v="CWT"/>
    <s v="P"/>
    <x v="0"/>
    <s v="Y"/>
    <s v="Y"/>
    <s v="Y"/>
    <n v="1.9987000000000001E-2"/>
    <s v="AD Clip"/>
    <n v="27604"/>
    <n v="27604"/>
    <n v="404650"/>
    <n v="5"/>
    <n v="29977"/>
    <n v="2014"/>
    <m/>
    <m/>
    <m/>
    <m/>
    <m/>
    <m/>
    <m/>
    <m/>
    <m/>
    <m/>
    <m/>
    <m/>
    <m/>
    <m/>
    <m/>
    <m/>
    <m/>
    <m/>
    <m/>
    <m/>
    <m/>
    <m/>
    <m/>
    <m/>
    <m/>
    <m/>
    <m/>
    <m/>
    <m/>
    <m/>
    <m/>
    <m/>
    <m/>
    <m/>
    <m/>
    <m/>
    <m/>
    <m/>
    <m/>
    <m/>
    <m/>
    <m/>
    <m/>
    <m/>
    <m/>
    <m/>
    <m/>
    <m/>
    <m/>
    <n v="5.09"/>
    <m/>
    <m/>
    <m/>
    <m/>
    <m/>
    <m/>
    <m/>
    <m/>
    <m/>
    <m/>
    <m/>
    <m/>
    <m/>
    <m/>
    <m/>
    <m/>
    <m/>
    <m/>
    <m/>
    <m/>
    <m/>
    <m/>
    <m/>
    <m/>
    <m/>
    <m/>
    <m/>
    <m/>
    <m/>
    <m/>
    <m/>
    <m/>
    <m/>
    <m/>
    <m/>
    <m/>
    <m/>
    <m/>
    <m/>
    <m/>
    <m/>
    <m/>
    <m/>
    <m/>
    <m/>
    <m/>
    <m/>
    <m/>
    <m/>
    <m/>
    <m/>
    <m/>
    <m/>
    <m/>
    <m/>
    <m/>
    <m/>
    <m/>
    <m/>
    <m/>
    <m/>
    <m/>
    <m/>
    <m/>
    <m/>
    <m/>
    <m/>
    <m/>
    <m/>
    <m/>
    <m/>
    <m/>
    <m/>
    <m/>
    <m/>
    <m/>
    <m/>
    <m/>
    <m/>
    <m/>
    <m/>
    <m/>
    <m/>
    <n v="8.01"/>
    <m/>
    <m/>
    <m/>
    <m/>
    <m/>
    <m/>
    <m/>
    <m/>
    <m/>
    <m/>
    <m/>
    <m/>
    <m/>
    <m/>
    <m/>
    <m/>
    <m/>
    <m/>
    <m/>
    <m/>
    <m/>
    <m/>
    <m/>
    <m/>
    <m/>
    <m/>
    <m/>
    <m/>
    <m/>
    <m/>
    <m/>
    <m/>
    <m/>
    <m/>
    <n v="13.1"/>
    <n v="0"/>
    <n v="13.1"/>
    <n v="0"/>
    <n v="13.1"/>
    <n v="4.7456890305752787E-4"/>
    <n v="1"/>
  </r>
  <r>
    <n v="25"/>
    <n v="104"/>
    <s v="Robertson Cr"/>
    <s v="OPS"/>
    <s v="124"/>
    <s v="Chinook"/>
    <s v="3"/>
    <x v="0"/>
    <x v="7"/>
    <n v="104"/>
    <x v="0"/>
    <s v="CK-31"/>
    <s v="WEST VANCOUVER ISLAND-SOUTH_FA_0.x"/>
    <s v="M"/>
    <s v="H"/>
    <n v="104"/>
    <s v="Robertson Creek H"/>
    <n v="104"/>
    <s v="Robertson Cr"/>
    <s v="SWVI"/>
    <s v="S"/>
    <x v="1"/>
    <s v="181085"/>
    <n v="0"/>
    <x v="916"/>
    <n v="2010"/>
    <s v="20100517"/>
    <s v="20100517"/>
    <n v="72"/>
    <n v="4.4000000000000004"/>
    <m/>
    <s v="CWT"/>
    <s v="P"/>
    <x v="0"/>
    <s v="Y"/>
    <s v="Y"/>
    <s v="Y"/>
    <m/>
    <s v="AD Clip"/>
    <n v="28559"/>
    <s v=""/>
    <n v="410275"/>
    <n v="3"/>
    <n v="29978"/>
    <n v="2012"/>
    <m/>
    <m/>
    <m/>
    <m/>
    <m/>
    <m/>
    <m/>
    <m/>
    <m/>
    <m/>
    <m/>
    <m/>
    <m/>
    <m/>
    <m/>
    <m/>
    <m/>
    <m/>
    <m/>
    <m/>
    <m/>
    <m/>
    <m/>
    <m/>
    <m/>
    <m/>
    <m/>
    <m/>
    <m/>
    <m/>
    <m/>
    <m/>
    <m/>
    <m/>
    <m/>
    <m/>
    <m/>
    <m/>
    <m/>
    <m/>
    <m/>
    <m/>
    <m/>
    <m/>
    <m/>
    <m/>
    <m/>
    <m/>
    <m/>
    <m/>
    <m/>
    <m/>
    <m/>
    <m/>
    <m/>
    <m/>
    <m/>
    <m/>
    <m/>
    <m/>
    <m/>
    <m/>
    <m/>
    <m/>
    <m/>
    <m/>
    <m/>
    <m/>
    <m/>
    <m/>
    <m/>
    <m/>
    <m/>
    <m/>
    <m/>
    <m/>
    <m/>
    <m/>
    <m/>
    <m/>
    <m/>
    <m/>
    <m/>
    <m/>
    <m/>
    <m/>
    <m/>
    <n v="11.79"/>
    <m/>
    <m/>
    <m/>
    <m/>
    <m/>
    <m/>
    <m/>
    <m/>
    <m/>
    <m/>
    <m/>
    <m/>
    <m/>
    <m/>
    <m/>
    <m/>
    <m/>
    <m/>
    <m/>
    <m/>
    <m/>
    <m/>
    <m/>
    <m/>
    <m/>
    <m/>
    <m/>
    <m/>
    <m/>
    <m/>
    <m/>
    <m/>
    <m/>
    <m/>
    <m/>
    <m/>
    <m/>
    <m/>
    <m/>
    <m/>
    <m/>
    <m/>
    <m/>
    <m/>
    <m/>
    <m/>
    <m/>
    <m/>
    <m/>
    <m/>
    <m/>
    <m/>
    <m/>
    <m/>
    <m/>
    <m/>
    <m/>
    <m/>
    <m/>
    <m/>
    <m/>
    <m/>
    <m/>
    <m/>
    <m/>
    <m/>
    <m/>
    <m/>
    <m/>
    <m/>
    <m/>
    <m/>
    <m/>
    <m/>
    <m/>
    <m/>
    <n v="2.04"/>
    <n v="10.24"/>
    <m/>
    <m/>
    <n v="11.79"/>
    <n v="0"/>
    <n v="11.79"/>
    <n v="12.28"/>
    <n v="24.07"/>
    <n v="8.4281662523197592E-4"/>
    <n v="0.48982135438304941"/>
  </r>
  <r>
    <n v="25"/>
    <n v="104"/>
    <s v="Robertson Cr"/>
    <s v="OPS"/>
    <s v="124"/>
    <s v="Chinook"/>
    <s v="3"/>
    <x v="0"/>
    <x v="7"/>
    <n v="104"/>
    <x v="0"/>
    <s v="CK-31"/>
    <s v="WEST VANCOUVER ISLAND-SOUTH_FA_0.x"/>
    <s v="M"/>
    <s v="H"/>
    <n v="104"/>
    <s v="Robertson Creek H"/>
    <n v="104"/>
    <s v="Robertson Cr"/>
    <s v="SWVI"/>
    <s v="S"/>
    <x v="1"/>
    <s v="181085"/>
    <n v="0"/>
    <x v="916"/>
    <n v="2010"/>
    <s v="20100517"/>
    <s v="20100517"/>
    <n v="72"/>
    <n v="4.4000000000000004"/>
    <m/>
    <s v="CWT"/>
    <s v="P"/>
    <x v="0"/>
    <s v="Y"/>
    <s v="Y"/>
    <s v="Y"/>
    <m/>
    <s v="AD Clip"/>
    <n v="28559"/>
    <n v="28559"/>
    <n v="410275"/>
    <n v="4"/>
    <n v="29978"/>
    <n v="2013"/>
    <m/>
    <m/>
    <m/>
    <m/>
    <m/>
    <m/>
    <m/>
    <m/>
    <m/>
    <m/>
    <m/>
    <m/>
    <m/>
    <m/>
    <m/>
    <m/>
    <n v="3.02"/>
    <m/>
    <m/>
    <m/>
    <m/>
    <m/>
    <m/>
    <m/>
    <m/>
    <m/>
    <m/>
    <m/>
    <m/>
    <m/>
    <m/>
    <m/>
    <m/>
    <m/>
    <n v="3.4"/>
    <m/>
    <m/>
    <m/>
    <m/>
    <m/>
    <m/>
    <m/>
    <m/>
    <m/>
    <m/>
    <m/>
    <m/>
    <m/>
    <m/>
    <m/>
    <m/>
    <m/>
    <m/>
    <m/>
    <m/>
    <m/>
    <m/>
    <m/>
    <m/>
    <m/>
    <m/>
    <m/>
    <m/>
    <m/>
    <m/>
    <m/>
    <m/>
    <m/>
    <m/>
    <m/>
    <m/>
    <m/>
    <m/>
    <m/>
    <m/>
    <m/>
    <m/>
    <m/>
    <m/>
    <m/>
    <m/>
    <m/>
    <m/>
    <m/>
    <m/>
    <m/>
    <m/>
    <m/>
    <m/>
    <m/>
    <m/>
    <m/>
    <m/>
    <m/>
    <m/>
    <m/>
    <m/>
    <m/>
    <m/>
    <m/>
    <m/>
    <m/>
    <m/>
    <m/>
    <m/>
    <m/>
    <m/>
    <m/>
    <m/>
    <m/>
    <m/>
    <m/>
    <m/>
    <m/>
    <m/>
    <m/>
    <m/>
    <m/>
    <m/>
    <m/>
    <m/>
    <m/>
    <m/>
    <m/>
    <m/>
    <m/>
    <m/>
    <m/>
    <m/>
    <m/>
    <m/>
    <m/>
    <m/>
    <m/>
    <m/>
    <m/>
    <m/>
    <m/>
    <m/>
    <m/>
    <m/>
    <m/>
    <m/>
    <m/>
    <m/>
    <m/>
    <m/>
    <m/>
    <m/>
    <m/>
    <m/>
    <m/>
    <m/>
    <m/>
    <m/>
    <m/>
    <m/>
    <m/>
    <m/>
    <n v="1.99"/>
    <m/>
    <m/>
    <m/>
    <m/>
    <n v="4.3899999999999997"/>
    <m/>
    <n v="3.61"/>
    <m/>
    <n v="6.42"/>
    <n v="1.99"/>
    <n v="8.41"/>
    <n v="8"/>
    <n v="16.41"/>
    <n v="5.7459995097867576E-4"/>
    <n v="0.51249238269347963"/>
  </r>
  <r>
    <n v="25"/>
    <n v="104"/>
    <s v="Robertson Cr"/>
    <s v="OPS"/>
    <s v="124"/>
    <s v="Chinook"/>
    <s v="3"/>
    <x v="0"/>
    <x v="7"/>
    <n v="104"/>
    <x v="0"/>
    <s v="CK-31"/>
    <s v="WEST VANCOUVER ISLAND-SOUTH_FA_0.x"/>
    <s v="M"/>
    <s v="H"/>
    <n v="104"/>
    <s v="Robertson Creek H"/>
    <n v="104"/>
    <s v="Robertson Cr"/>
    <s v="SWVI"/>
    <s v="S"/>
    <x v="1"/>
    <s v="181086"/>
    <n v="0"/>
    <x v="917"/>
    <n v="2010"/>
    <s v="20100518"/>
    <s v="20100518"/>
    <n v="71"/>
    <n v="4.4000000000000004"/>
    <m/>
    <s v="CWT"/>
    <s v="P"/>
    <x v="0"/>
    <s v="Y"/>
    <s v="Y"/>
    <s v="Y"/>
    <m/>
    <s v="AD Clip"/>
    <n v="28597"/>
    <s v=""/>
    <n v="367588"/>
    <n v="4"/>
    <n v="29985"/>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49"/>
    <n v="12.03"/>
    <n v="4.51"/>
    <m/>
    <n v="0"/>
    <n v="0"/>
    <n v="0"/>
    <n v="23.03"/>
    <n v="23.03"/>
    <n v="8.0532923033884676E-4"/>
    <n v="0"/>
  </r>
  <r>
    <n v="25"/>
    <n v="104"/>
    <s v="Robertson Cr"/>
    <s v="OPS"/>
    <s v="124"/>
    <s v="Chinook"/>
    <s v="3"/>
    <x v="0"/>
    <x v="7"/>
    <n v="104"/>
    <x v="0"/>
    <s v="CK-31"/>
    <s v="WEST VANCOUVER ISLAND-SOUTH_FA_0.x"/>
    <s v="M"/>
    <s v="H"/>
    <n v="104"/>
    <s v="Robertson Creek H"/>
    <n v="104"/>
    <s v="Robertson Cr"/>
    <s v="SWVI"/>
    <s v="S"/>
    <x v="1"/>
    <s v="181086"/>
    <n v="0"/>
    <x v="917"/>
    <n v="2010"/>
    <s v="20100518"/>
    <s v="20100518"/>
    <n v="71"/>
    <n v="4.4000000000000004"/>
    <m/>
    <s v="CWT"/>
    <s v="P"/>
    <x v="0"/>
    <s v="Y"/>
    <s v="Y"/>
    <s v="Y"/>
    <m/>
    <s v="AD Clip"/>
    <n v="28597"/>
    <n v="28597"/>
    <n v="367588"/>
    <n v="5"/>
    <n v="29985"/>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5"/>
    <n v="11.75"/>
    <m/>
    <m/>
    <n v="0"/>
    <n v="0"/>
    <n v="0"/>
    <n v="12.8"/>
    <n v="12.8"/>
    <n v="4.4759939853830823E-4"/>
    <n v="0"/>
  </r>
  <r>
    <n v="25"/>
    <n v="104"/>
    <s v="Robertson Cr"/>
    <s v="OPS"/>
    <s v="124"/>
    <s v="Chinook"/>
    <s v="3"/>
    <x v="0"/>
    <x v="7"/>
    <n v="104"/>
    <x v="0"/>
    <s v="CK-31"/>
    <s v="WEST VANCOUVER ISLAND-SOUTH_FA_0.x"/>
    <s v="M"/>
    <s v="H"/>
    <n v="104"/>
    <s v="Robertson Creek H"/>
    <n v="104"/>
    <s v="Robertson Cr"/>
    <s v="SWVI"/>
    <s v="S"/>
    <x v="1"/>
    <s v="181087"/>
    <n v="0"/>
    <x v="918"/>
    <n v="2010"/>
    <s v="20100518"/>
    <s v="20100518"/>
    <n v="71"/>
    <n v="4.4000000000000004"/>
    <m/>
    <s v="CWT"/>
    <s v="P"/>
    <x v="0"/>
    <s v="Y"/>
    <s v="Y"/>
    <s v="Y"/>
    <m/>
    <s v="AD Clip"/>
    <n v="29710"/>
    <s v=""/>
    <n v="381902"/>
    <n v="2"/>
    <n v="29981"/>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1"/>
    <m/>
    <n v="0.68"/>
    <m/>
    <n v="0"/>
    <n v="0"/>
    <n v="0"/>
    <n v="0.99"/>
    <n v="0.99"/>
    <n v="3.3322113766408617E-5"/>
    <n v="0"/>
  </r>
  <r>
    <n v="25"/>
    <n v="104"/>
    <s v="Robertson Cr"/>
    <s v="OPS"/>
    <s v="124"/>
    <s v="Chinook"/>
    <s v="3"/>
    <x v="0"/>
    <x v="7"/>
    <n v="104"/>
    <x v="0"/>
    <s v="CK-31"/>
    <s v="WEST VANCOUVER ISLAND-SOUTH_FA_0.x"/>
    <s v="M"/>
    <s v="H"/>
    <n v="104"/>
    <s v="Robertson Creek H"/>
    <n v="104"/>
    <s v="Robertson Cr"/>
    <s v="SWVI"/>
    <s v="S"/>
    <x v="1"/>
    <s v="181087"/>
    <n v="0"/>
    <x v="918"/>
    <n v="2010"/>
    <s v="20100518"/>
    <s v="20100518"/>
    <n v="71"/>
    <n v="4.4000000000000004"/>
    <m/>
    <s v="CWT"/>
    <s v="P"/>
    <x v="0"/>
    <s v="Y"/>
    <s v="Y"/>
    <s v="Y"/>
    <m/>
    <s v="AD Clip"/>
    <n v="29710"/>
    <s v=""/>
    <n v="381902"/>
    <n v="3"/>
    <n v="29981"/>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2"/>
    <m/>
    <m/>
    <m/>
    <n v="0"/>
    <n v="0"/>
    <n v="0"/>
    <n v="1.02"/>
    <n v="1.02"/>
    <n v="3.4331874789633121E-5"/>
    <n v="0"/>
  </r>
  <r>
    <n v="25"/>
    <n v="104"/>
    <s v="Robertson Cr"/>
    <s v="OPS"/>
    <s v="124"/>
    <s v="Chinook"/>
    <s v="3"/>
    <x v="0"/>
    <x v="7"/>
    <n v="104"/>
    <x v="0"/>
    <s v="CK-31"/>
    <s v="WEST VANCOUVER ISLAND-SOUTH_FA_0.x"/>
    <s v="M"/>
    <s v="H"/>
    <n v="104"/>
    <s v="Robertson Creek H"/>
    <n v="104"/>
    <s v="Robertson Cr"/>
    <s v="SWVI"/>
    <s v="S"/>
    <x v="1"/>
    <s v="181087"/>
    <n v="0"/>
    <x v="918"/>
    <n v="2010"/>
    <s v="20100518"/>
    <s v="20100518"/>
    <n v="71"/>
    <n v="4.4000000000000004"/>
    <m/>
    <s v="CWT"/>
    <s v="P"/>
    <x v="0"/>
    <s v="Y"/>
    <s v="Y"/>
    <s v="Y"/>
    <m/>
    <s v="AD Clip"/>
    <n v="29710"/>
    <n v="29710"/>
    <n v="381902"/>
    <n v="4"/>
    <n v="29981"/>
    <n v="2013"/>
    <m/>
    <m/>
    <m/>
    <m/>
    <m/>
    <m/>
    <m/>
    <m/>
    <m/>
    <m/>
    <m/>
    <m/>
    <m/>
    <m/>
    <m/>
    <m/>
    <m/>
    <m/>
    <m/>
    <m/>
    <m/>
    <m/>
    <m/>
    <m/>
    <m/>
    <m/>
    <m/>
    <m/>
    <m/>
    <m/>
    <m/>
    <m/>
    <m/>
    <m/>
    <m/>
    <m/>
    <m/>
    <m/>
    <m/>
    <m/>
    <m/>
    <m/>
    <m/>
    <m/>
    <m/>
    <m/>
    <m/>
    <m/>
    <m/>
    <m/>
    <m/>
    <m/>
    <m/>
    <m/>
    <m/>
    <m/>
    <m/>
    <m/>
    <m/>
    <m/>
    <m/>
    <m/>
    <m/>
    <m/>
    <m/>
    <m/>
    <m/>
    <m/>
    <m/>
    <m/>
    <m/>
    <m/>
    <m/>
    <m/>
    <m/>
    <n v="6.88"/>
    <m/>
    <m/>
    <m/>
    <m/>
    <m/>
    <m/>
    <m/>
    <m/>
    <m/>
    <m/>
    <m/>
    <m/>
    <m/>
    <m/>
    <m/>
    <m/>
    <m/>
    <m/>
    <m/>
    <m/>
    <m/>
    <m/>
    <m/>
    <m/>
    <m/>
    <m/>
    <m/>
    <m/>
    <m/>
    <m/>
    <m/>
    <m/>
    <m/>
    <m/>
    <m/>
    <m/>
    <m/>
    <m/>
    <m/>
    <m/>
    <m/>
    <m/>
    <m/>
    <m/>
    <m/>
    <m/>
    <m/>
    <m/>
    <m/>
    <m/>
    <m/>
    <m/>
    <m/>
    <m/>
    <m/>
    <m/>
    <m/>
    <m/>
    <m/>
    <m/>
    <m/>
    <m/>
    <m/>
    <m/>
    <m/>
    <m/>
    <m/>
    <m/>
    <m/>
    <m/>
    <m/>
    <m/>
    <m/>
    <m/>
    <m/>
    <m/>
    <m/>
    <m/>
    <m/>
    <m/>
    <m/>
    <m/>
    <m/>
    <n v="9.86"/>
    <m/>
    <m/>
    <m/>
    <m/>
    <n v="2.6"/>
    <m/>
    <n v="5.41"/>
    <m/>
    <n v="6.88"/>
    <n v="9.86"/>
    <n v="16.739999999999998"/>
    <n v="8.01"/>
    <n v="24.75"/>
    <n v="8.330528441602154E-4"/>
    <n v="0.67636363636363628"/>
  </r>
  <r>
    <n v="25"/>
    <n v="104"/>
    <s v="Robertson Cr"/>
    <s v="OPS"/>
    <s v="124"/>
    <s v="Chinook"/>
    <s v="3"/>
    <x v="0"/>
    <x v="7"/>
    <n v="104"/>
    <x v="0"/>
    <s v="CK-31"/>
    <s v="WEST VANCOUVER ISLAND-SOUTH_FA_0.x"/>
    <s v="M"/>
    <s v="H"/>
    <n v="104"/>
    <s v="Robertson Creek H"/>
    <n v="104"/>
    <s v="Robertson Cr"/>
    <s v="SWVI"/>
    <s v="S"/>
    <x v="1"/>
    <s v="181088"/>
    <n v="0"/>
    <x v="919"/>
    <n v="2010"/>
    <s v="20100518"/>
    <s v="20100518"/>
    <n v="71"/>
    <n v="4.4000000000000004"/>
    <m/>
    <s v="CWT"/>
    <s v="P"/>
    <x v="0"/>
    <s v="Y"/>
    <s v="Y"/>
    <s v="Y"/>
    <m/>
    <s v="AD Clip"/>
    <n v="28944"/>
    <s v=""/>
    <n v="372053"/>
    <n v="3"/>
    <n v="29980"/>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2"/>
    <n v="10.24"/>
    <m/>
    <m/>
    <n v="0"/>
    <n v="0"/>
    <n v="0"/>
    <n v="11.26"/>
    <n v="11.26"/>
    <n v="3.8902708678828079E-4"/>
    <n v="0"/>
  </r>
  <r>
    <n v="25"/>
    <n v="104"/>
    <s v="Robertson Cr"/>
    <s v="OPS"/>
    <s v="124"/>
    <s v="Chinook"/>
    <s v="3"/>
    <x v="0"/>
    <x v="7"/>
    <n v="104"/>
    <x v="0"/>
    <s v="CK-31"/>
    <s v="WEST VANCOUVER ISLAND-SOUTH_FA_0.x"/>
    <s v="M"/>
    <s v="H"/>
    <n v="104"/>
    <s v="Robertson Creek H"/>
    <n v="104"/>
    <s v="Robertson Cr"/>
    <s v="SWVI"/>
    <s v="S"/>
    <x v="1"/>
    <s v="181088"/>
    <n v="0"/>
    <x v="919"/>
    <n v="2010"/>
    <s v="20100518"/>
    <s v="20100518"/>
    <n v="71"/>
    <n v="4.4000000000000004"/>
    <m/>
    <s v="CWT"/>
    <s v="P"/>
    <x v="0"/>
    <s v="Y"/>
    <s v="Y"/>
    <s v="Y"/>
    <m/>
    <s v="AD Clip"/>
    <n v="28944"/>
    <s v=""/>
    <n v="372053"/>
    <n v="4"/>
    <n v="29980"/>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9"/>
    <m/>
    <m/>
    <m/>
    <m/>
    <n v="1.3"/>
    <n v="6.01"/>
    <n v="2.7"/>
    <m/>
    <n v="0"/>
    <n v="2.39"/>
    <n v="2.39"/>
    <n v="10.01"/>
    <n v="12.399999999999999"/>
    <n v="4.2841348811498061E-4"/>
    <n v="0.192741935483871"/>
  </r>
  <r>
    <n v="25"/>
    <n v="104"/>
    <s v="Robertson Cr"/>
    <s v="OPS"/>
    <s v="124"/>
    <s v="Chinook"/>
    <s v="3"/>
    <x v="0"/>
    <x v="7"/>
    <n v="104"/>
    <x v="0"/>
    <s v="CK-31"/>
    <s v="WEST VANCOUVER ISLAND-SOUTH_FA_0.x"/>
    <s v="M"/>
    <s v="H"/>
    <n v="104"/>
    <s v="Robertson Creek H"/>
    <n v="104"/>
    <s v="Robertson Cr"/>
    <s v="SWVI"/>
    <s v="S"/>
    <x v="1"/>
    <s v="181088"/>
    <n v="0"/>
    <x v="919"/>
    <n v="2010"/>
    <s v="20100518"/>
    <s v="20100518"/>
    <n v="71"/>
    <n v="4.4000000000000004"/>
    <m/>
    <s v="CWT"/>
    <s v="P"/>
    <x v="0"/>
    <s v="Y"/>
    <s v="Y"/>
    <s v="Y"/>
    <m/>
    <s v="AD Clip"/>
    <n v="28944"/>
    <n v="28944"/>
    <n v="372053"/>
    <n v="5"/>
    <n v="29980"/>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6"/>
    <m/>
    <n v="0.18"/>
    <m/>
    <n v="0"/>
    <n v="0"/>
    <n v="0"/>
    <n v="2.14"/>
    <n v="2.14"/>
    <n v="7.3935876174682154E-5"/>
    <n v="0"/>
  </r>
  <r>
    <n v="25"/>
    <n v="104"/>
    <s v="Robertson Cr"/>
    <s v="OPS"/>
    <s v="124"/>
    <s v="Chinook"/>
    <s v="3"/>
    <x v="0"/>
    <x v="7"/>
    <n v="104"/>
    <x v="0"/>
    <s v="CK-31"/>
    <s v="WEST VANCOUVER ISLAND-SOUTH_FA_0.x"/>
    <s v="M"/>
    <s v="H"/>
    <n v="104"/>
    <s v="Robertson Creek H"/>
    <n v="104"/>
    <s v="Robertson Cr"/>
    <s v="SWVI"/>
    <s v="S"/>
    <x v="1"/>
    <s v="181269"/>
    <n v="0"/>
    <x v="920"/>
    <n v="2010"/>
    <s v="20100518"/>
    <s v="20100518"/>
    <n v="71"/>
    <n v="4.4000000000000004"/>
    <m/>
    <s v="CWT"/>
    <s v="P"/>
    <x v="0"/>
    <s v="Y"/>
    <s v="Y"/>
    <s v="Y"/>
    <m/>
    <s v="AD Clip"/>
    <n v="29191"/>
    <s v=""/>
    <n v="375227"/>
    <n v="3"/>
    <n v="29982"/>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1"/>
    <m/>
    <n v="0.4"/>
    <m/>
    <n v="0"/>
    <n v="0"/>
    <n v="0"/>
    <n v="2.0099999999999998"/>
    <n v="2.0100000000000002"/>
    <n v="6.8856839436812724E-5"/>
    <n v="0"/>
  </r>
  <r>
    <n v="25"/>
    <n v="104"/>
    <s v="Robertson Cr"/>
    <s v="OPS"/>
    <s v="124"/>
    <s v="Chinook"/>
    <s v="3"/>
    <x v="0"/>
    <x v="7"/>
    <n v="104"/>
    <x v="0"/>
    <s v="CK-31"/>
    <s v="WEST VANCOUVER ISLAND-SOUTH_FA_0.x"/>
    <s v="M"/>
    <s v="H"/>
    <n v="104"/>
    <s v="Robertson Creek H"/>
    <n v="104"/>
    <s v="Robertson Cr"/>
    <s v="SWVI"/>
    <s v="S"/>
    <x v="1"/>
    <s v="181269"/>
    <n v="0"/>
    <x v="920"/>
    <n v="2010"/>
    <s v="20100518"/>
    <s v="20100518"/>
    <n v="71"/>
    <n v="4.4000000000000004"/>
    <m/>
    <s v="CWT"/>
    <s v="P"/>
    <x v="0"/>
    <s v="Y"/>
    <s v="Y"/>
    <s v="Y"/>
    <m/>
    <s v="AD Clip"/>
    <n v="29191"/>
    <s v=""/>
    <n v="375227"/>
    <n v="4"/>
    <n v="29982"/>
    <n v="2013"/>
    <m/>
    <m/>
    <m/>
    <m/>
    <m/>
    <m/>
    <m/>
    <m/>
    <m/>
    <m/>
    <m/>
    <m/>
    <m/>
    <m/>
    <m/>
    <m/>
    <n v="3.02"/>
    <m/>
    <m/>
    <m/>
    <m/>
    <m/>
    <m/>
    <m/>
    <m/>
    <m/>
    <m/>
    <m/>
    <m/>
    <m/>
    <m/>
    <m/>
    <m/>
    <m/>
    <m/>
    <m/>
    <m/>
    <m/>
    <m/>
    <m/>
    <m/>
    <m/>
    <m/>
    <m/>
    <m/>
    <m/>
    <m/>
    <m/>
    <m/>
    <m/>
    <m/>
    <m/>
    <m/>
    <m/>
    <m/>
    <m/>
    <m/>
    <m/>
    <m/>
    <m/>
    <m/>
    <m/>
    <m/>
    <m/>
    <m/>
    <m/>
    <m/>
    <m/>
    <m/>
    <m/>
    <m/>
    <n v="2.54"/>
    <m/>
    <m/>
    <m/>
    <m/>
    <m/>
    <m/>
    <m/>
    <m/>
    <m/>
    <m/>
    <m/>
    <m/>
    <m/>
    <m/>
    <m/>
    <m/>
    <m/>
    <m/>
    <m/>
    <m/>
    <m/>
    <m/>
    <m/>
    <m/>
    <m/>
    <m/>
    <m/>
    <m/>
    <m/>
    <m/>
    <m/>
    <m/>
    <m/>
    <m/>
    <m/>
    <m/>
    <m/>
    <m/>
    <m/>
    <m/>
    <m/>
    <m/>
    <m/>
    <m/>
    <m/>
    <m/>
    <m/>
    <m/>
    <m/>
    <m/>
    <m/>
    <m/>
    <m/>
    <m/>
    <m/>
    <m/>
    <m/>
    <m/>
    <m/>
    <m/>
    <m/>
    <m/>
    <m/>
    <m/>
    <m/>
    <m/>
    <m/>
    <m/>
    <m/>
    <m/>
    <m/>
    <m/>
    <m/>
    <m/>
    <m/>
    <m/>
    <m/>
    <m/>
    <m/>
    <m/>
    <m/>
    <m/>
    <m/>
    <m/>
    <m/>
    <n v="2.54"/>
    <m/>
    <m/>
    <m/>
    <m/>
    <m/>
    <m/>
    <n v="3.49"/>
    <m/>
    <n v="4.51"/>
    <m/>
    <n v="8.1"/>
    <n v="0"/>
    <n v="8.1"/>
    <n v="8"/>
    <n v="16.100000000000001"/>
    <n v="5.5153985817546513E-4"/>
    <n v="0.50310559006211175"/>
  </r>
  <r>
    <n v="25"/>
    <n v="104"/>
    <s v="Robertson Cr"/>
    <s v="OPS"/>
    <s v="124"/>
    <s v="Chinook"/>
    <s v="3"/>
    <x v="0"/>
    <x v="7"/>
    <n v="104"/>
    <x v="0"/>
    <s v="CK-31"/>
    <s v="WEST VANCOUVER ISLAND-SOUTH_FA_0.x"/>
    <s v="M"/>
    <s v="H"/>
    <n v="104"/>
    <s v="Robertson Creek H"/>
    <n v="104"/>
    <s v="Robertson Cr"/>
    <s v="SWVI"/>
    <s v="S"/>
    <x v="1"/>
    <s v="181269"/>
    <n v="0"/>
    <x v="920"/>
    <n v="2010"/>
    <s v="20100518"/>
    <s v="20100518"/>
    <n v="71"/>
    <n v="4.4000000000000004"/>
    <m/>
    <s v="CWT"/>
    <s v="P"/>
    <x v="0"/>
    <s v="Y"/>
    <s v="Y"/>
    <s v="Y"/>
    <m/>
    <s v="AD Clip"/>
    <n v="29191"/>
    <n v="29191"/>
    <n v="375227"/>
    <n v="5"/>
    <n v="29982"/>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1"/>
    <n v="11.75"/>
    <n v="0.18"/>
    <m/>
    <n v="0"/>
    <n v="0"/>
    <n v="0"/>
    <n v="12.84"/>
    <n v="12.84"/>
    <n v="4.398616011784454E-4"/>
    <n v="0"/>
  </r>
  <r>
    <n v="25"/>
    <n v="104"/>
    <s v="Robertson Cr"/>
    <s v="OPS"/>
    <s v="124"/>
    <s v="Chinook"/>
    <s v="3"/>
    <x v="0"/>
    <x v="7"/>
    <n v="104"/>
    <x v="0"/>
    <s v="CK-31"/>
    <s v="WEST VANCOUVER ISLAND-SOUTH_FA_0.x"/>
    <s v="M"/>
    <s v="H"/>
    <n v="104"/>
    <s v="Robertson Creek H"/>
    <n v="104"/>
    <s v="Robertson Cr"/>
    <s v="SWVI"/>
    <s v="S"/>
    <x v="1"/>
    <s v="181270"/>
    <n v="0"/>
    <x v="921"/>
    <n v="2010"/>
    <s v="20100518"/>
    <s v="20100518"/>
    <n v="71"/>
    <n v="4.4000000000000004"/>
    <m/>
    <s v="CWT"/>
    <s v="P"/>
    <x v="0"/>
    <s v="Y"/>
    <s v="Y"/>
    <s v="Y"/>
    <m/>
    <s v="AD Clip"/>
    <n v="28751"/>
    <s v=""/>
    <n v="369576"/>
    <n v="2"/>
    <n v="29983"/>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1"/>
    <m/>
    <n v="0.68"/>
    <m/>
    <n v="0"/>
    <n v="0"/>
    <n v="0"/>
    <n v="0.99"/>
    <n v="0.99"/>
    <n v="3.4433584918785431E-5"/>
    <n v="0"/>
  </r>
  <r>
    <n v="25"/>
    <n v="104"/>
    <s v="Robertson Cr"/>
    <s v="OPS"/>
    <s v="124"/>
    <s v="Chinook"/>
    <s v="3"/>
    <x v="0"/>
    <x v="7"/>
    <n v="104"/>
    <x v="0"/>
    <s v="CK-31"/>
    <s v="WEST VANCOUVER ISLAND-SOUTH_FA_0.x"/>
    <s v="M"/>
    <s v="H"/>
    <n v="104"/>
    <s v="Robertson Creek H"/>
    <n v="104"/>
    <s v="Robertson Cr"/>
    <s v="SWVI"/>
    <s v="S"/>
    <x v="1"/>
    <s v="181270"/>
    <n v="0"/>
    <x v="921"/>
    <n v="2010"/>
    <s v="20100518"/>
    <s v="20100518"/>
    <n v="71"/>
    <n v="4.4000000000000004"/>
    <m/>
    <s v="CWT"/>
    <s v="P"/>
    <x v="0"/>
    <s v="Y"/>
    <s v="Y"/>
    <s v="Y"/>
    <m/>
    <s v="AD Clip"/>
    <n v="28751"/>
    <s v=""/>
    <n v="369576"/>
    <n v="4"/>
    <n v="29983"/>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9"/>
    <m/>
    <m/>
    <m/>
    <m/>
    <n v="4.59"/>
    <n v="11.46"/>
    <n v="5.41"/>
    <m/>
    <n v="0"/>
    <n v="1.99"/>
    <n v="1.99"/>
    <n v="21.46"/>
    <n v="23.45"/>
    <n v="8.1562380438941252E-4"/>
    <n v="8.4861407249466947E-2"/>
  </r>
  <r>
    <n v="25"/>
    <n v="104"/>
    <s v="Robertson Cr"/>
    <s v="OPS"/>
    <s v="124"/>
    <s v="Chinook"/>
    <s v="3"/>
    <x v="0"/>
    <x v="7"/>
    <n v="104"/>
    <x v="0"/>
    <s v="CK-31"/>
    <s v="WEST VANCOUVER ISLAND-SOUTH_FA_0.x"/>
    <s v="M"/>
    <s v="H"/>
    <n v="104"/>
    <s v="Robertson Creek H"/>
    <n v="104"/>
    <s v="Robertson Cr"/>
    <s v="SWVI"/>
    <s v="S"/>
    <x v="1"/>
    <s v="181270"/>
    <n v="0"/>
    <x v="921"/>
    <n v="2010"/>
    <s v="20100518"/>
    <s v="20100518"/>
    <n v="71"/>
    <n v="4.4000000000000004"/>
    <m/>
    <s v="CWT"/>
    <s v="P"/>
    <x v="0"/>
    <s v="Y"/>
    <s v="Y"/>
    <s v="Y"/>
    <m/>
    <s v="AD Clip"/>
    <n v="28751"/>
    <n v="28751"/>
    <n v="369576"/>
    <n v="5"/>
    <n v="29983"/>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62"/>
    <m/>
    <m/>
    <m/>
    <m/>
    <n v="1.05"/>
    <m/>
    <m/>
    <m/>
    <n v="0"/>
    <n v="6.62"/>
    <n v="6.62"/>
    <n v="1.05"/>
    <n v="7.67"/>
    <n v="2.6677332962331745E-4"/>
    <n v="0.86310299869621909"/>
  </r>
  <r>
    <n v="25"/>
    <n v="104"/>
    <s v="Robertson Cr"/>
    <s v="OPS"/>
    <s v="124"/>
    <s v="Chinook"/>
    <s v="3"/>
    <x v="0"/>
    <x v="7"/>
    <n v="104"/>
    <x v="0"/>
    <s v="CK-31"/>
    <s v="WEST VANCOUVER ISLAND-SOUTH_FA_0.x"/>
    <s v="M"/>
    <s v="H"/>
    <n v="104"/>
    <s v="Robertson Creek H"/>
    <n v="104"/>
    <s v="Robertson Cr"/>
    <s v="SWVI"/>
    <s v="S"/>
    <x v="1"/>
    <s v="181271"/>
    <n v="0"/>
    <x v="922"/>
    <n v="2010"/>
    <s v="20100518"/>
    <s v="20100518"/>
    <n v="71"/>
    <n v="4.4000000000000004"/>
    <m/>
    <s v="CWT"/>
    <s v="P"/>
    <x v="0"/>
    <s v="Y"/>
    <s v="Y"/>
    <s v="Y"/>
    <m/>
    <s v="AD Clip"/>
    <n v="29498"/>
    <s v=""/>
    <n v="379175"/>
    <n v="3"/>
    <n v="29984"/>
    <n v="2012"/>
    <m/>
    <m/>
    <m/>
    <m/>
    <m/>
    <m/>
    <m/>
    <m/>
    <m/>
    <m/>
    <m/>
    <m/>
    <m/>
    <m/>
    <m/>
    <m/>
    <m/>
    <m/>
    <m/>
    <m/>
    <m/>
    <m/>
    <m/>
    <m/>
    <m/>
    <m/>
    <m/>
    <m/>
    <m/>
    <m/>
    <m/>
    <m/>
    <m/>
    <m/>
    <m/>
    <m/>
    <m/>
    <m/>
    <m/>
    <m/>
    <m/>
    <m/>
    <m/>
    <m/>
    <m/>
    <m/>
    <m/>
    <m/>
    <m/>
    <m/>
    <m/>
    <m/>
    <m/>
    <m/>
    <m/>
    <m/>
    <m/>
    <m/>
    <m/>
    <m/>
    <m/>
    <m/>
    <m/>
    <m/>
    <m/>
    <m/>
    <m/>
    <m/>
    <m/>
    <m/>
    <m/>
    <m/>
    <m/>
    <m/>
    <m/>
    <m/>
    <m/>
    <m/>
    <m/>
    <m/>
    <m/>
    <n v="11.79"/>
    <m/>
    <m/>
    <m/>
    <m/>
    <m/>
    <m/>
    <m/>
    <m/>
    <m/>
    <m/>
    <m/>
    <m/>
    <m/>
    <m/>
    <m/>
    <m/>
    <m/>
    <m/>
    <m/>
    <m/>
    <m/>
    <m/>
    <m/>
    <m/>
    <m/>
    <m/>
    <m/>
    <m/>
    <m/>
    <m/>
    <m/>
    <m/>
    <m/>
    <m/>
    <m/>
    <m/>
    <m/>
    <m/>
    <m/>
    <m/>
    <m/>
    <m/>
    <m/>
    <m/>
    <m/>
    <m/>
    <m/>
    <m/>
    <m/>
    <m/>
    <m/>
    <m/>
    <m/>
    <m/>
    <m/>
    <m/>
    <m/>
    <m/>
    <m/>
    <m/>
    <m/>
    <m/>
    <m/>
    <m/>
    <m/>
    <m/>
    <m/>
    <m/>
    <m/>
    <m/>
    <m/>
    <m/>
    <m/>
    <m/>
    <m/>
    <m/>
    <m/>
    <m/>
    <m/>
    <m/>
    <m/>
    <m/>
    <n v="1.02"/>
    <m/>
    <m/>
    <m/>
    <n v="11.79"/>
    <n v="0"/>
    <n v="11.79"/>
    <n v="1.02"/>
    <n v="12.809999999999999"/>
    <n v="4.3426672994779301E-4"/>
    <n v="0.92037470725995318"/>
  </r>
  <r>
    <n v="25"/>
    <n v="104"/>
    <s v="Robertson Cr"/>
    <s v="OPS"/>
    <s v="124"/>
    <s v="Chinook"/>
    <s v="3"/>
    <x v="0"/>
    <x v="7"/>
    <n v="104"/>
    <x v="0"/>
    <s v="CK-31"/>
    <s v="WEST VANCOUVER ISLAND-SOUTH_FA_0.x"/>
    <s v="M"/>
    <s v="H"/>
    <n v="104"/>
    <s v="Robertson Creek H"/>
    <n v="104"/>
    <s v="Robertson Cr"/>
    <s v="SWVI"/>
    <s v="S"/>
    <x v="1"/>
    <s v="181271"/>
    <n v="0"/>
    <x v="922"/>
    <n v="2010"/>
    <s v="20100518"/>
    <s v="20100518"/>
    <n v="71"/>
    <n v="4.4000000000000004"/>
    <m/>
    <s v="CWT"/>
    <s v="P"/>
    <x v="0"/>
    <s v="Y"/>
    <s v="Y"/>
    <s v="Y"/>
    <m/>
    <s v="AD Clip"/>
    <n v="29498"/>
    <s v=""/>
    <n v="379175"/>
    <n v="4"/>
    <n v="29984"/>
    <n v="2013"/>
    <m/>
    <m/>
    <m/>
    <m/>
    <m/>
    <m/>
    <m/>
    <m/>
    <m/>
    <m/>
    <m/>
    <m/>
    <m/>
    <m/>
    <m/>
    <m/>
    <m/>
    <m/>
    <m/>
    <m/>
    <m/>
    <m/>
    <m/>
    <m/>
    <m/>
    <m/>
    <m/>
    <m/>
    <m/>
    <m/>
    <m/>
    <m/>
    <m/>
    <m/>
    <m/>
    <m/>
    <m/>
    <m/>
    <m/>
    <m/>
    <m/>
    <m/>
    <m/>
    <m/>
    <m/>
    <m/>
    <m/>
    <m/>
    <m/>
    <m/>
    <m/>
    <m/>
    <m/>
    <m/>
    <m/>
    <m/>
    <m/>
    <m/>
    <m/>
    <m/>
    <m/>
    <m/>
    <m/>
    <m/>
    <m/>
    <m/>
    <m/>
    <m/>
    <m/>
    <m/>
    <m/>
    <m/>
    <m/>
    <m/>
    <m/>
    <n v="6.88"/>
    <m/>
    <m/>
    <m/>
    <m/>
    <m/>
    <m/>
    <m/>
    <m/>
    <m/>
    <m/>
    <m/>
    <m/>
    <m/>
    <m/>
    <m/>
    <m/>
    <m/>
    <m/>
    <m/>
    <m/>
    <m/>
    <m/>
    <m/>
    <m/>
    <m/>
    <m/>
    <m/>
    <m/>
    <m/>
    <m/>
    <m/>
    <m/>
    <m/>
    <m/>
    <m/>
    <m/>
    <m/>
    <m/>
    <m/>
    <m/>
    <m/>
    <m/>
    <m/>
    <m/>
    <m/>
    <m/>
    <m/>
    <m/>
    <m/>
    <m/>
    <m/>
    <m/>
    <m/>
    <m/>
    <m/>
    <m/>
    <m/>
    <m/>
    <m/>
    <m/>
    <m/>
    <m/>
    <m/>
    <m/>
    <m/>
    <m/>
    <m/>
    <m/>
    <m/>
    <m/>
    <m/>
    <m/>
    <m/>
    <m/>
    <m/>
    <m/>
    <m/>
    <m/>
    <m/>
    <m/>
    <m/>
    <m/>
    <m/>
    <n v="4.78"/>
    <m/>
    <m/>
    <m/>
    <m/>
    <n v="4.49"/>
    <m/>
    <n v="4.51"/>
    <m/>
    <n v="6.88"/>
    <n v="4.78"/>
    <n v="11.66"/>
    <n v="9"/>
    <n v="20.659999999999997"/>
    <n v="7.0038646687911035E-4"/>
    <n v="0.56437560503388196"/>
  </r>
  <r>
    <n v="25"/>
    <n v="104"/>
    <s v="Robertson Cr"/>
    <s v="OPS"/>
    <s v="124"/>
    <s v="Chinook"/>
    <s v="3"/>
    <x v="0"/>
    <x v="7"/>
    <n v="104"/>
    <x v="0"/>
    <s v="CK-31"/>
    <s v="WEST VANCOUVER ISLAND-SOUTH_FA_0.x"/>
    <s v="M"/>
    <s v="H"/>
    <n v="104"/>
    <s v="Robertson Creek H"/>
    <n v="104"/>
    <s v="Robertson Cr"/>
    <s v="SWVI"/>
    <s v="S"/>
    <x v="1"/>
    <s v="181271"/>
    <n v="0"/>
    <x v="922"/>
    <n v="2010"/>
    <s v="20100518"/>
    <s v="20100518"/>
    <n v="71"/>
    <n v="4.4000000000000004"/>
    <m/>
    <s v="CWT"/>
    <s v="P"/>
    <x v="0"/>
    <s v="Y"/>
    <s v="Y"/>
    <s v="Y"/>
    <m/>
    <s v="AD Clip"/>
    <n v="29498"/>
    <n v="29498"/>
    <n v="379175"/>
    <n v="5"/>
    <n v="29984"/>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4"/>
    <m/>
    <m/>
    <m/>
    <m/>
    <n v="1.05"/>
    <m/>
    <m/>
    <m/>
    <n v="0"/>
    <n v="2.54"/>
    <n v="2.54"/>
    <n v="1.05"/>
    <n v="3.59"/>
    <n v="1.2170316631636042E-4"/>
    <n v="0.70752089136490259"/>
  </r>
  <r>
    <n v="25"/>
    <n v="104"/>
    <s v="Robertson Cr"/>
    <s v="OPS"/>
    <s v="124"/>
    <s v="Chinook"/>
    <s v="3"/>
    <x v="0"/>
    <x v="8"/>
    <n v="413"/>
    <x v="8"/>
    <s v="CK-31"/>
    <s v="WEST VANCOUVER ISLAND-SOUTH_FA_0.x"/>
    <s v="M"/>
    <s v="H"/>
    <n v="104"/>
    <s v="Robertson Creek H"/>
    <n v="413"/>
    <s v="Nahmint R"/>
    <s v="SWVI"/>
    <s v="S"/>
    <x v="1"/>
    <s v="182376"/>
    <n v="0"/>
    <x v="923"/>
    <n v="2011"/>
    <s v="20110518"/>
    <s v="20110518"/>
    <n v="62"/>
    <n v="3"/>
    <m/>
    <s v="CWT"/>
    <s v="P"/>
    <x v="0"/>
    <s v="Y"/>
    <s v="Y"/>
    <s v="Y"/>
    <n v="0"/>
    <s v="AD Clip"/>
    <n v="31977"/>
    <s v=""/>
    <n v="32042"/>
    <n v="3"/>
    <n v="31019"/>
    <n v="2013"/>
    <m/>
    <m/>
    <m/>
    <m/>
    <m/>
    <m/>
    <m/>
    <m/>
    <m/>
    <m/>
    <m/>
    <m/>
    <m/>
    <m/>
    <m/>
    <n v="2.5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
    <n v="4.8"/>
    <m/>
    <m/>
    <n v="2.54"/>
    <n v="0"/>
    <n v="2.54"/>
    <n v="5.3"/>
    <n v="7.84"/>
    <n v="2.4517622040841857E-4"/>
    <n v="0.32397959183673469"/>
  </r>
  <r>
    <n v="25"/>
    <n v="104"/>
    <s v="Robertson Cr"/>
    <s v="OPS"/>
    <s v="124"/>
    <s v="Chinook"/>
    <s v="3"/>
    <x v="0"/>
    <x v="8"/>
    <n v="413"/>
    <x v="8"/>
    <s v="CK-31"/>
    <s v="WEST VANCOUVER ISLAND-SOUTH_FA_0.x"/>
    <s v="M"/>
    <s v="H"/>
    <n v="104"/>
    <s v="Robertson Creek H"/>
    <n v="413"/>
    <s v="Nahmint R"/>
    <s v="SWVI"/>
    <s v="S"/>
    <x v="1"/>
    <s v="182376"/>
    <n v="0"/>
    <x v="923"/>
    <n v="2011"/>
    <s v="20110518"/>
    <s v="20110518"/>
    <n v="62"/>
    <n v="3"/>
    <m/>
    <s v="CWT"/>
    <s v="P"/>
    <x v="0"/>
    <s v="Y"/>
    <s v="Y"/>
    <s v="Y"/>
    <n v="0"/>
    <s v="AD Clip"/>
    <n v="31977"/>
    <s v=""/>
    <n v="32042"/>
    <n v="4"/>
    <n v="31019"/>
    <n v="2014"/>
    <m/>
    <m/>
    <m/>
    <m/>
    <m/>
    <m/>
    <m/>
    <m/>
    <m/>
    <m/>
    <m/>
    <m/>
    <m/>
    <m/>
    <m/>
    <n v="5.73"/>
    <m/>
    <m/>
    <m/>
    <m/>
    <m/>
    <m/>
    <m/>
    <m/>
    <m/>
    <m/>
    <m/>
    <m/>
    <m/>
    <n v="3.31"/>
    <m/>
    <m/>
    <m/>
    <m/>
    <m/>
    <n v="9.33"/>
    <m/>
    <n v="27.98"/>
    <m/>
    <m/>
    <n v="2.14"/>
    <m/>
    <m/>
    <m/>
    <m/>
    <m/>
    <m/>
    <m/>
    <m/>
    <m/>
    <m/>
    <m/>
    <m/>
    <m/>
    <m/>
    <m/>
    <m/>
    <m/>
    <m/>
    <m/>
    <m/>
    <m/>
    <m/>
    <m/>
    <m/>
    <m/>
    <m/>
    <m/>
    <m/>
    <m/>
    <m/>
    <n v="2.86"/>
    <m/>
    <m/>
    <m/>
    <m/>
    <m/>
    <m/>
    <m/>
    <m/>
    <m/>
    <m/>
    <m/>
    <m/>
    <m/>
    <m/>
    <n v="3"/>
    <n v="37.31"/>
    <m/>
    <m/>
    <m/>
    <m/>
    <m/>
    <m/>
    <m/>
    <m/>
    <m/>
    <m/>
    <m/>
    <m/>
    <m/>
    <m/>
    <m/>
    <m/>
    <m/>
    <m/>
    <m/>
    <m/>
    <m/>
    <m/>
    <m/>
    <m/>
    <m/>
    <m/>
    <m/>
    <m/>
    <m/>
    <m/>
    <m/>
    <m/>
    <m/>
    <m/>
    <m/>
    <m/>
    <m/>
    <m/>
    <m/>
    <m/>
    <m/>
    <m/>
    <m/>
    <m/>
    <m/>
    <m/>
    <m/>
    <m/>
    <m/>
    <m/>
    <m/>
    <m/>
    <m/>
    <m/>
    <m/>
    <m/>
    <m/>
    <m/>
    <m/>
    <m/>
    <m/>
    <m/>
    <m/>
    <m/>
    <m/>
    <m/>
    <m/>
    <m/>
    <m/>
    <m/>
    <m/>
    <n v="52.44"/>
    <m/>
    <m/>
    <m/>
    <m/>
    <n v="5"/>
    <m/>
    <m/>
    <m/>
    <n v="91.66"/>
    <n v="52.44"/>
    <n v="144.1"/>
    <n v="5"/>
    <n v="149.1"/>
    <n v="4.6627263345529598E-3"/>
    <n v="0.96646545942320594"/>
  </r>
  <r>
    <n v="25"/>
    <n v="104"/>
    <s v="Robertson Cr"/>
    <s v="OPS"/>
    <s v="124"/>
    <s v="Chinook"/>
    <s v="3"/>
    <x v="0"/>
    <x v="8"/>
    <n v="413"/>
    <x v="8"/>
    <s v="CK-31"/>
    <s v="WEST VANCOUVER ISLAND-SOUTH_FA_0.x"/>
    <s v="M"/>
    <s v="H"/>
    <n v="104"/>
    <s v="Robertson Creek H"/>
    <n v="413"/>
    <s v="Nahmint R"/>
    <s v="SWVI"/>
    <s v="S"/>
    <x v="1"/>
    <s v="182376"/>
    <n v="0"/>
    <x v="923"/>
    <n v="2011"/>
    <s v="20110518"/>
    <s v="20110518"/>
    <n v="62"/>
    <n v="3"/>
    <m/>
    <s v="CWT"/>
    <s v="P"/>
    <x v="0"/>
    <s v="Y"/>
    <s v="Y"/>
    <s v="Y"/>
    <n v="0"/>
    <s v="AD Clip"/>
    <n v="31977"/>
    <n v="31977"/>
    <n v="32042"/>
    <n v="5"/>
    <n v="31019"/>
    <n v="2015"/>
    <m/>
    <m/>
    <m/>
    <m/>
    <m/>
    <m/>
    <m/>
    <m/>
    <m/>
    <m/>
    <m/>
    <m/>
    <m/>
    <n v="23.61"/>
    <m/>
    <m/>
    <m/>
    <m/>
    <m/>
    <m/>
    <m/>
    <m/>
    <m/>
    <m/>
    <m/>
    <m/>
    <n v="3.36"/>
    <m/>
    <m/>
    <m/>
    <m/>
    <m/>
    <m/>
    <m/>
    <m/>
    <m/>
    <m/>
    <m/>
    <m/>
    <m/>
    <m/>
    <m/>
    <m/>
    <m/>
    <m/>
    <m/>
    <m/>
    <m/>
    <m/>
    <m/>
    <m/>
    <m/>
    <m/>
    <m/>
    <m/>
    <m/>
    <m/>
    <m/>
    <m/>
    <m/>
    <m/>
    <m/>
    <m/>
    <m/>
    <m/>
    <m/>
    <m/>
    <m/>
    <m/>
    <m/>
    <m/>
    <m/>
    <m/>
    <m/>
    <m/>
    <n v="9.43"/>
    <m/>
    <m/>
    <m/>
    <m/>
    <m/>
    <m/>
    <m/>
    <m/>
    <m/>
    <m/>
    <m/>
    <m/>
    <m/>
    <m/>
    <m/>
    <m/>
    <m/>
    <m/>
    <m/>
    <m/>
    <m/>
    <m/>
    <m/>
    <m/>
    <m/>
    <n v="6.27"/>
    <m/>
    <m/>
    <m/>
    <m/>
    <m/>
    <m/>
    <m/>
    <m/>
    <m/>
    <m/>
    <n v="6.27"/>
    <m/>
    <m/>
    <m/>
    <m/>
    <m/>
    <m/>
    <m/>
    <m/>
    <m/>
    <m/>
    <m/>
    <m/>
    <m/>
    <m/>
    <m/>
    <m/>
    <m/>
    <m/>
    <m/>
    <m/>
    <m/>
    <m/>
    <m/>
    <m/>
    <m/>
    <m/>
    <m/>
    <m/>
    <m/>
    <m/>
    <m/>
    <m/>
    <m/>
    <m/>
    <m/>
    <m/>
    <m/>
    <m/>
    <m/>
    <m/>
    <m/>
    <m/>
    <m/>
    <m/>
    <m/>
    <m/>
    <n v="7.35"/>
    <m/>
    <m/>
    <m/>
    <m/>
    <n v="6"/>
    <n v="33.520000000000003"/>
    <m/>
    <m/>
    <n v="48.94"/>
    <n v="7.35"/>
    <n v="56.29"/>
    <n v="39.520000000000003"/>
    <n v="95.81"/>
    <n v="2.9962160302717581E-3"/>
    <n v="0.587516960651289"/>
  </r>
  <r>
    <n v="25"/>
    <n v="104"/>
    <s v="Robertson Cr"/>
    <s v="OPS"/>
    <s v="124"/>
    <s v="Chinook"/>
    <s v="3"/>
    <x v="0"/>
    <x v="8"/>
    <n v="413"/>
    <x v="8"/>
    <s v="CK-31"/>
    <s v="WEST VANCOUVER ISLAND-SOUTH_FA_0.x"/>
    <s v="M"/>
    <s v="H"/>
    <n v="104"/>
    <s v="Robertson Creek H"/>
    <n v="413"/>
    <s v="Nahmint R"/>
    <s v="SWVI"/>
    <s v="S"/>
    <x v="1"/>
    <s v="186111"/>
    <n v="0"/>
    <x v="924"/>
    <n v="2011"/>
    <s v="20110518"/>
    <s v="20110518"/>
    <n v="62"/>
    <n v="3"/>
    <m/>
    <s v="CWT"/>
    <s v="P"/>
    <x v="0"/>
    <s v="Y"/>
    <s v="Y"/>
    <s v="Y"/>
    <n v="0"/>
    <s v="AD Clip"/>
    <n v="4318"/>
    <n v="4318"/>
    <n v="4327"/>
    <n v="4"/>
    <n v="31018"/>
    <n v="2014"/>
    <m/>
    <m/>
    <m/>
    <m/>
    <m/>
    <m/>
    <m/>
    <m/>
    <m/>
    <m/>
    <m/>
    <m/>
    <m/>
    <m/>
    <m/>
    <m/>
    <m/>
    <m/>
    <m/>
    <m/>
    <m/>
    <m/>
    <m/>
    <m/>
    <m/>
    <m/>
    <m/>
    <m/>
    <m/>
    <m/>
    <m/>
    <m/>
    <m/>
    <m/>
    <m/>
    <m/>
    <m/>
    <m/>
    <m/>
    <m/>
    <m/>
    <m/>
    <m/>
    <m/>
    <m/>
    <m/>
    <m/>
    <m/>
    <m/>
    <m/>
    <m/>
    <m/>
    <m/>
    <m/>
    <m/>
    <m/>
    <m/>
    <m/>
    <m/>
    <m/>
    <m/>
    <m/>
    <m/>
    <m/>
    <m/>
    <m/>
    <m/>
    <m/>
    <m/>
    <m/>
    <m/>
    <m/>
    <m/>
    <m/>
    <m/>
    <m/>
    <m/>
    <m/>
    <m/>
    <m/>
    <m/>
    <m/>
    <m/>
    <m/>
    <m/>
    <m/>
    <m/>
    <m/>
    <n v="9.33"/>
    <m/>
    <m/>
    <m/>
    <m/>
    <m/>
    <m/>
    <m/>
    <m/>
    <m/>
    <m/>
    <m/>
    <m/>
    <m/>
    <m/>
    <m/>
    <m/>
    <m/>
    <m/>
    <m/>
    <m/>
    <m/>
    <m/>
    <m/>
    <m/>
    <m/>
    <m/>
    <m/>
    <m/>
    <m/>
    <m/>
    <m/>
    <m/>
    <m/>
    <m/>
    <m/>
    <m/>
    <m/>
    <m/>
    <m/>
    <m/>
    <m/>
    <m/>
    <m/>
    <m/>
    <m/>
    <m/>
    <m/>
    <m/>
    <m/>
    <m/>
    <m/>
    <m/>
    <m/>
    <m/>
    <m/>
    <m/>
    <m/>
    <m/>
    <m/>
    <m/>
    <m/>
    <m/>
    <m/>
    <m/>
    <m/>
    <m/>
    <m/>
    <m/>
    <m/>
    <m/>
    <n v="7.71"/>
    <m/>
    <m/>
    <m/>
    <m/>
    <m/>
    <m/>
    <m/>
    <m/>
    <n v="9.33"/>
    <n v="7.71"/>
    <n v="17.04"/>
    <n v="0"/>
    <n v="17.04"/>
    <n v="3.9462714219546087E-3"/>
    <n v="1"/>
  </r>
  <r>
    <n v="25"/>
    <n v="104"/>
    <s v="Robertson Cr"/>
    <s v="OPS"/>
    <s v="124"/>
    <s v="Chinook"/>
    <s v="3"/>
    <x v="0"/>
    <x v="8"/>
    <n v="104"/>
    <x v="0"/>
    <s v="CK-31"/>
    <s v="WEST VANCOUVER ISLAND-SOUTH_FA_0.x"/>
    <s v="M"/>
    <s v="H"/>
    <n v="104"/>
    <s v="Robertson Creek H"/>
    <n v="104"/>
    <s v="Robertson Cr"/>
    <s v="SWVI"/>
    <s v="S"/>
    <x v="1"/>
    <s v="180194"/>
    <n v="0"/>
    <x v="925"/>
    <n v="2011"/>
    <s v="20110601"/>
    <s v="20110601"/>
    <n v="76"/>
    <n v="5.2"/>
    <m/>
    <s v="CWT"/>
    <s v="P"/>
    <x v="0"/>
    <s v="Y"/>
    <s v="Y"/>
    <s v="Y"/>
    <n v="0"/>
    <s v="AD Clip"/>
    <n v="26113"/>
    <s v=""/>
    <n v="363965"/>
    <n v="3"/>
    <n v="31017"/>
    <n v="2013"/>
    <m/>
    <m/>
    <m/>
    <m/>
    <m/>
    <m/>
    <m/>
    <m/>
    <m/>
    <m/>
    <m/>
    <m/>
    <m/>
    <m/>
    <m/>
    <m/>
    <m/>
    <m/>
    <m/>
    <m/>
    <m/>
    <m/>
    <m/>
    <m/>
    <m/>
    <m/>
    <m/>
    <m/>
    <m/>
    <m/>
    <m/>
    <m/>
    <m/>
    <m/>
    <n v="3.45"/>
    <m/>
    <m/>
    <m/>
    <m/>
    <m/>
    <m/>
    <m/>
    <m/>
    <m/>
    <m/>
    <m/>
    <m/>
    <m/>
    <m/>
    <m/>
    <m/>
    <m/>
    <m/>
    <m/>
    <m/>
    <m/>
    <m/>
    <m/>
    <m/>
    <m/>
    <m/>
    <m/>
    <m/>
    <m/>
    <m/>
    <m/>
    <m/>
    <m/>
    <m/>
    <m/>
    <m/>
    <m/>
    <m/>
    <m/>
    <m/>
    <n v="6.88"/>
    <m/>
    <m/>
    <m/>
    <m/>
    <m/>
    <n v="6.63"/>
    <m/>
    <m/>
    <m/>
    <m/>
    <m/>
    <m/>
    <m/>
    <m/>
    <m/>
    <m/>
    <m/>
    <m/>
    <m/>
    <m/>
    <m/>
    <m/>
    <m/>
    <m/>
    <m/>
    <m/>
    <m/>
    <m/>
    <m/>
    <m/>
    <m/>
    <m/>
    <m/>
    <m/>
    <m/>
    <m/>
    <m/>
    <m/>
    <m/>
    <m/>
    <m/>
    <m/>
    <m/>
    <m/>
    <m/>
    <m/>
    <m/>
    <m/>
    <m/>
    <m/>
    <m/>
    <m/>
    <m/>
    <m/>
    <m/>
    <m/>
    <m/>
    <m/>
    <m/>
    <m/>
    <m/>
    <m/>
    <m/>
    <m/>
    <m/>
    <m/>
    <m/>
    <m/>
    <m/>
    <m/>
    <m/>
    <m/>
    <m/>
    <m/>
    <m/>
    <m/>
    <m/>
    <m/>
    <m/>
    <m/>
    <m/>
    <n v="2.54"/>
    <m/>
    <m/>
    <m/>
    <m/>
    <m/>
    <m/>
    <n v="2.0099999999999998"/>
    <m/>
    <n v="18.02"/>
    <m/>
    <n v="19.5"/>
    <n v="0"/>
    <n v="19.5"/>
    <n v="20.03"/>
    <n v="39.53"/>
    <n v="1.5138053842913492E-3"/>
    <n v="0.49329623071085249"/>
  </r>
  <r>
    <n v="25"/>
    <n v="104"/>
    <s v="Robertson Cr"/>
    <s v="OPS"/>
    <s v="124"/>
    <s v="Chinook"/>
    <s v="3"/>
    <x v="0"/>
    <x v="8"/>
    <n v="104"/>
    <x v="0"/>
    <s v="CK-31"/>
    <s v="WEST VANCOUVER ISLAND-SOUTH_FA_0.x"/>
    <s v="M"/>
    <s v="H"/>
    <n v="104"/>
    <s v="Robertson Creek H"/>
    <n v="104"/>
    <s v="Robertson Cr"/>
    <s v="SWVI"/>
    <s v="S"/>
    <x v="1"/>
    <s v="180194"/>
    <n v="0"/>
    <x v="925"/>
    <n v="2011"/>
    <s v="20110601"/>
    <s v="20110601"/>
    <n v="76"/>
    <n v="5.2"/>
    <m/>
    <s v="CWT"/>
    <s v="P"/>
    <x v="0"/>
    <s v="Y"/>
    <s v="Y"/>
    <s v="Y"/>
    <n v="0"/>
    <s v="AD Clip"/>
    <n v="26113"/>
    <s v=""/>
    <n v="363965"/>
    <n v="4"/>
    <n v="31017"/>
    <n v="2014"/>
    <m/>
    <m/>
    <m/>
    <m/>
    <m/>
    <m/>
    <m/>
    <m/>
    <m/>
    <m/>
    <m/>
    <m/>
    <m/>
    <m/>
    <m/>
    <m/>
    <m/>
    <m/>
    <m/>
    <m/>
    <m/>
    <m/>
    <m/>
    <m/>
    <m/>
    <m/>
    <m/>
    <m/>
    <m/>
    <m/>
    <m/>
    <m/>
    <m/>
    <m/>
    <m/>
    <m/>
    <m/>
    <m/>
    <m/>
    <m/>
    <m/>
    <m/>
    <m/>
    <m/>
    <m/>
    <m/>
    <m/>
    <m/>
    <m/>
    <m/>
    <m/>
    <m/>
    <m/>
    <m/>
    <m/>
    <m/>
    <m/>
    <m/>
    <m/>
    <m/>
    <m/>
    <m/>
    <m/>
    <m/>
    <m/>
    <m/>
    <m/>
    <m/>
    <m/>
    <m/>
    <m/>
    <m/>
    <m/>
    <m/>
    <m/>
    <m/>
    <m/>
    <m/>
    <m/>
    <m/>
    <m/>
    <n v="9.33"/>
    <m/>
    <m/>
    <m/>
    <m/>
    <m/>
    <m/>
    <m/>
    <m/>
    <m/>
    <m/>
    <m/>
    <m/>
    <m/>
    <m/>
    <m/>
    <m/>
    <m/>
    <m/>
    <m/>
    <m/>
    <m/>
    <m/>
    <m/>
    <m/>
    <m/>
    <m/>
    <m/>
    <m/>
    <m/>
    <m/>
    <m/>
    <m/>
    <m/>
    <m/>
    <m/>
    <m/>
    <m/>
    <m/>
    <m/>
    <m/>
    <m/>
    <m/>
    <m/>
    <m/>
    <m/>
    <m/>
    <m/>
    <m/>
    <m/>
    <m/>
    <m/>
    <m/>
    <m/>
    <m/>
    <m/>
    <m/>
    <m/>
    <m/>
    <m/>
    <m/>
    <m/>
    <m/>
    <m/>
    <m/>
    <m/>
    <m/>
    <m/>
    <m/>
    <m/>
    <m/>
    <m/>
    <m/>
    <m/>
    <m/>
    <m/>
    <m/>
    <m/>
    <n v="25.88"/>
    <m/>
    <m/>
    <m/>
    <m/>
    <n v="15.3"/>
    <n v="74.319999999999993"/>
    <n v="1.99"/>
    <m/>
    <n v="9.33"/>
    <n v="25.88"/>
    <n v="35.21"/>
    <n v="91.61"/>
    <n v="126.82"/>
    <n v="4.8565848427986058E-3"/>
    <n v="0.27763759659359727"/>
  </r>
  <r>
    <n v="25"/>
    <n v="104"/>
    <s v="Robertson Cr"/>
    <s v="OPS"/>
    <s v="124"/>
    <s v="Chinook"/>
    <s v="3"/>
    <x v="0"/>
    <x v="8"/>
    <n v="104"/>
    <x v="0"/>
    <s v="CK-31"/>
    <s v="WEST VANCOUVER ISLAND-SOUTH_FA_0.x"/>
    <s v="M"/>
    <s v="H"/>
    <n v="104"/>
    <s v="Robertson Creek H"/>
    <n v="104"/>
    <s v="Robertson Cr"/>
    <s v="SWVI"/>
    <s v="S"/>
    <x v="1"/>
    <s v="180194"/>
    <n v="0"/>
    <x v="925"/>
    <n v="2011"/>
    <s v="20110601"/>
    <s v="20110601"/>
    <n v="76"/>
    <n v="5.2"/>
    <m/>
    <s v="CWT"/>
    <s v="P"/>
    <x v="0"/>
    <s v="Y"/>
    <s v="Y"/>
    <s v="Y"/>
    <n v="0"/>
    <s v="AD Clip"/>
    <n v="26113"/>
    <n v="26113"/>
    <n v="363965"/>
    <n v="5"/>
    <n v="31017"/>
    <n v="2015"/>
    <m/>
    <m/>
    <m/>
    <m/>
    <m/>
    <m/>
    <m/>
    <m/>
    <m/>
    <m/>
    <m/>
    <m/>
    <m/>
    <n v="3.93"/>
    <m/>
    <m/>
    <m/>
    <m/>
    <m/>
    <m/>
    <m/>
    <m/>
    <m/>
    <m/>
    <m/>
    <m/>
    <m/>
    <m/>
    <m/>
    <m/>
    <m/>
    <m/>
    <m/>
    <m/>
    <m/>
    <m/>
    <m/>
    <n v="11.98"/>
    <m/>
    <m/>
    <m/>
    <m/>
    <m/>
    <m/>
    <m/>
    <m/>
    <m/>
    <m/>
    <m/>
    <m/>
    <m/>
    <m/>
    <m/>
    <m/>
    <m/>
    <m/>
    <m/>
    <m/>
    <m/>
    <m/>
    <m/>
    <m/>
    <m/>
    <m/>
    <m/>
    <m/>
    <m/>
    <m/>
    <m/>
    <m/>
    <m/>
    <m/>
    <m/>
    <m/>
    <m/>
    <m/>
    <m/>
    <m/>
    <m/>
    <m/>
    <m/>
    <m/>
    <m/>
    <m/>
    <m/>
    <m/>
    <m/>
    <m/>
    <m/>
    <m/>
    <m/>
    <m/>
    <m/>
    <m/>
    <m/>
    <m/>
    <m/>
    <m/>
    <m/>
    <m/>
    <m/>
    <m/>
    <m/>
    <m/>
    <m/>
    <m/>
    <m/>
    <m/>
    <m/>
    <m/>
    <m/>
    <m/>
    <m/>
    <m/>
    <m/>
    <m/>
    <m/>
    <m/>
    <m/>
    <m/>
    <m/>
    <m/>
    <m/>
    <m/>
    <m/>
    <m/>
    <m/>
    <m/>
    <m/>
    <m/>
    <m/>
    <m/>
    <m/>
    <m/>
    <m/>
    <m/>
    <m/>
    <m/>
    <m/>
    <m/>
    <m/>
    <m/>
    <m/>
    <m/>
    <m/>
    <m/>
    <m/>
    <m/>
    <m/>
    <m/>
    <m/>
    <m/>
    <m/>
    <m/>
    <m/>
    <m/>
    <m/>
    <m/>
    <m/>
    <n v="4.26"/>
    <m/>
    <m/>
    <m/>
    <m/>
    <n v="1"/>
    <m/>
    <m/>
    <m/>
    <n v="15.91"/>
    <n v="4.26"/>
    <n v="20.170000000000002"/>
    <n v="1"/>
    <n v="21.17"/>
    <n v="8.1070731053498263E-4"/>
    <n v="0.9527633443552197"/>
  </r>
  <r>
    <n v="25"/>
    <n v="104"/>
    <s v="Robertson Cr"/>
    <s v="OPS"/>
    <s v="124"/>
    <s v="Chinook"/>
    <s v="3"/>
    <x v="0"/>
    <x v="8"/>
    <n v="104"/>
    <x v="0"/>
    <s v="CK-31"/>
    <s v="WEST VANCOUVER ISLAND-SOUTH_FA_0.x"/>
    <s v="M"/>
    <s v="H"/>
    <n v="104"/>
    <s v="Robertson Creek H"/>
    <n v="104"/>
    <s v="Robertson Cr"/>
    <s v="SWVI"/>
    <s v="S"/>
    <x v="1"/>
    <s v="180195"/>
    <n v="0"/>
    <x v="926"/>
    <n v="2011"/>
    <s v="20110601"/>
    <s v="20110601"/>
    <n v="76"/>
    <n v="5.2"/>
    <m/>
    <s v="CWT"/>
    <s v="P"/>
    <x v="0"/>
    <s v="Y"/>
    <s v="Y"/>
    <s v="Y"/>
    <n v="0.04"/>
    <s v="AD Clip"/>
    <n v="26587"/>
    <s v=""/>
    <n v="386010"/>
    <n v="2"/>
    <n v="31016"/>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n v="1.78"/>
    <m/>
    <n v="1.21"/>
    <m/>
    <n v="0"/>
    <n v="1"/>
    <n v="1"/>
    <n v="2.99"/>
    <n v="3.99"/>
    <n v="1.5007334411554519E-4"/>
    <n v="0.25062656641604009"/>
  </r>
  <r>
    <n v="25"/>
    <n v="104"/>
    <s v="Robertson Cr"/>
    <s v="OPS"/>
    <s v="124"/>
    <s v="Chinook"/>
    <s v="3"/>
    <x v="0"/>
    <x v="8"/>
    <n v="104"/>
    <x v="0"/>
    <s v="CK-31"/>
    <s v="WEST VANCOUVER ISLAND-SOUTH_FA_0.x"/>
    <s v="M"/>
    <s v="H"/>
    <n v="104"/>
    <s v="Robertson Creek H"/>
    <n v="104"/>
    <s v="Robertson Cr"/>
    <s v="SWVI"/>
    <s v="S"/>
    <x v="1"/>
    <s v="180195"/>
    <n v="0"/>
    <x v="926"/>
    <n v="2011"/>
    <s v="20110601"/>
    <s v="20110601"/>
    <n v="76"/>
    <n v="5.2"/>
    <m/>
    <s v="CWT"/>
    <s v="P"/>
    <x v="0"/>
    <s v="Y"/>
    <s v="Y"/>
    <s v="Y"/>
    <n v="0.04"/>
    <s v="AD Clip"/>
    <n v="26587"/>
    <s v=""/>
    <n v="386010"/>
    <n v="3"/>
    <n v="31016"/>
    <n v="2013"/>
    <m/>
    <m/>
    <m/>
    <m/>
    <m/>
    <m/>
    <m/>
    <m/>
    <m/>
    <m/>
    <m/>
    <m/>
    <m/>
    <m/>
    <m/>
    <m/>
    <m/>
    <m/>
    <m/>
    <m/>
    <m/>
    <m/>
    <m/>
    <m/>
    <m/>
    <m/>
    <m/>
    <m/>
    <m/>
    <m/>
    <m/>
    <m/>
    <m/>
    <m/>
    <m/>
    <m/>
    <m/>
    <m/>
    <m/>
    <m/>
    <m/>
    <m/>
    <m/>
    <m/>
    <m/>
    <m/>
    <m/>
    <m/>
    <m/>
    <m/>
    <m/>
    <m/>
    <m/>
    <m/>
    <m/>
    <m/>
    <m/>
    <m/>
    <m/>
    <m/>
    <m/>
    <m/>
    <m/>
    <m/>
    <m/>
    <m/>
    <m/>
    <m/>
    <m/>
    <m/>
    <m/>
    <m/>
    <m/>
    <m/>
    <m/>
    <n v="6.88"/>
    <m/>
    <m/>
    <m/>
    <m/>
    <m/>
    <m/>
    <m/>
    <m/>
    <m/>
    <m/>
    <m/>
    <m/>
    <m/>
    <m/>
    <m/>
    <m/>
    <m/>
    <m/>
    <m/>
    <m/>
    <m/>
    <m/>
    <m/>
    <m/>
    <m/>
    <m/>
    <m/>
    <m/>
    <m/>
    <m/>
    <m/>
    <m/>
    <m/>
    <m/>
    <m/>
    <m/>
    <m/>
    <m/>
    <m/>
    <m/>
    <m/>
    <m/>
    <m/>
    <m/>
    <m/>
    <m/>
    <m/>
    <m/>
    <m/>
    <m/>
    <m/>
    <m/>
    <m/>
    <m/>
    <m/>
    <m/>
    <m/>
    <m/>
    <m/>
    <m/>
    <m/>
    <m/>
    <m/>
    <m/>
    <m/>
    <m/>
    <m/>
    <m/>
    <m/>
    <m/>
    <m/>
    <m/>
    <m/>
    <m/>
    <m/>
    <m/>
    <m/>
    <m/>
    <m/>
    <m/>
    <m/>
    <m/>
    <m/>
    <n v="6.54"/>
    <m/>
    <m/>
    <m/>
    <m/>
    <n v="3.01"/>
    <m/>
    <n v="18.02"/>
    <m/>
    <n v="6.88"/>
    <n v="6.54"/>
    <n v="13.42"/>
    <n v="21.03"/>
    <n v="34.450000000000003"/>
    <n v="1.295746041298379E-3"/>
    <n v="0.38955007256894048"/>
  </r>
  <r>
    <n v="25"/>
    <n v="104"/>
    <s v="Robertson Cr"/>
    <s v="OPS"/>
    <s v="124"/>
    <s v="Chinook"/>
    <s v="3"/>
    <x v="0"/>
    <x v="8"/>
    <n v="104"/>
    <x v="0"/>
    <s v="CK-31"/>
    <s v="WEST VANCOUVER ISLAND-SOUTH_FA_0.x"/>
    <s v="M"/>
    <s v="H"/>
    <n v="104"/>
    <s v="Robertson Creek H"/>
    <n v="104"/>
    <s v="Robertson Cr"/>
    <s v="SWVI"/>
    <s v="S"/>
    <x v="1"/>
    <s v="180195"/>
    <n v="0"/>
    <x v="926"/>
    <n v="2011"/>
    <s v="20110601"/>
    <s v="20110601"/>
    <n v="76"/>
    <n v="5.2"/>
    <m/>
    <s v="CWT"/>
    <s v="P"/>
    <x v="0"/>
    <s v="Y"/>
    <s v="Y"/>
    <s v="Y"/>
    <n v="0.04"/>
    <s v="AD Clip"/>
    <n v="26587"/>
    <s v=""/>
    <n v="386010"/>
    <n v="4"/>
    <n v="31016"/>
    <n v="2014"/>
    <m/>
    <m/>
    <m/>
    <m/>
    <m/>
    <m/>
    <m/>
    <m/>
    <m/>
    <m/>
    <m/>
    <m/>
    <m/>
    <m/>
    <m/>
    <n v="5.73"/>
    <m/>
    <m/>
    <m/>
    <m/>
    <m/>
    <m/>
    <m/>
    <m/>
    <m/>
    <m/>
    <m/>
    <m/>
    <m/>
    <m/>
    <m/>
    <m/>
    <m/>
    <m/>
    <m/>
    <m/>
    <m/>
    <m/>
    <m/>
    <m/>
    <m/>
    <m/>
    <m/>
    <m/>
    <m/>
    <m/>
    <m/>
    <m/>
    <m/>
    <m/>
    <m/>
    <m/>
    <m/>
    <m/>
    <m/>
    <m/>
    <m/>
    <m/>
    <m/>
    <m/>
    <m/>
    <m/>
    <m/>
    <m/>
    <m/>
    <m/>
    <m/>
    <m/>
    <m/>
    <m/>
    <m/>
    <m/>
    <m/>
    <m/>
    <m/>
    <m/>
    <m/>
    <m/>
    <m/>
    <m/>
    <m/>
    <n v="9.33"/>
    <m/>
    <m/>
    <m/>
    <m/>
    <m/>
    <m/>
    <m/>
    <m/>
    <m/>
    <m/>
    <m/>
    <m/>
    <m/>
    <m/>
    <m/>
    <m/>
    <m/>
    <m/>
    <m/>
    <m/>
    <m/>
    <m/>
    <m/>
    <m/>
    <m/>
    <m/>
    <m/>
    <m/>
    <m/>
    <m/>
    <m/>
    <m/>
    <m/>
    <m/>
    <m/>
    <m/>
    <m/>
    <m/>
    <m/>
    <m/>
    <m/>
    <m/>
    <m/>
    <m/>
    <m/>
    <m/>
    <m/>
    <m/>
    <m/>
    <m/>
    <m/>
    <m/>
    <m/>
    <m/>
    <m/>
    <m/>
    <m/>
    <m/>
    <m/>
    <m/>
    <m/>
    <m/>
    <m/>
    <m/>
    <m/>
    <m/>
    <m/>
    <m/>
    <m/>
    <m/>
    <m/>
    <m/>
    <m/>
    <m/>
    <m/>
    <m/>
    <m/>
    <n v="9.02"/>
    <m/>
    <m/>
    <m/>
    <m/>
    <n v="12.27"/>
    <n v="23.51"/>
    <n v="1.81"/>
    <m/>
    <n v="15.06"/>
    <n v="9.02"/>
    <n v="24.08"/>
    <n v="37.590000000000003"/>
    <n v="61.67"/>
    <n v="2.3195546695753562E-3"/>
    <n v="0.39046538024971622"/>
  </r>
  <r>
    <n v="25"/>
    <n v="104"/>
    <s v="Robertson Cr"/>
    <s v="OPS"/>
    <s v="124"/>
    <s v="Chinook"/>
    <s v="3"/>
    <x v="0"/>
    <x v="8"/>
    <n v="104"/>
    <x v="0"/>
    <s v="CK-31"/>
    <s v="WEST VANCOUVER ISLAND-SOUTH_FA_0.x"/>
    <s v="M"/>
    <s v="H"/>
    <n v="104"/>
    <s v="Robertson Creek H"/>
    <n v="104"/>
    <s v="Robertson Cr"/>
    <s v="SWVI"/>
    <s v="S"/>
    <x v="1"/>
    <s v="180195"/>
    <n v="0"/>
    <x v="926"/>
    <n v="2011"/>
    <s v="20110601"/>
    <s v="20110601"/>
    <n v="76"/>
    <n v="5.2"/>
    <m/>
    <s v="CWT"/>
    <s v="P"/>
    <x v="0"/>
    <s v="Y"/>
    <s v="Y"/>
    <s v="Y"/>
    <n v="0.04"/>
    <s v="AD Clip"/>
    <n v="26587"/>
    <n v="26587"/>
    <n v="386010"/>
    <n v="5"/>
    <n v="31016"/>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3"/>
    <m/>
    <m/>
    <m/>
    <m/>
    <m/>
    <m/>
    <n v="3"/>
    <m/>
    <m/>
    <m/>
    <n v="3.93"/>
    <n v="0"/>
    <n v="3.93"/>
    <n v="3"/>
    <n v="6.93"/>
    <n v="2.6065370293752585E-4"/>
    <n v="0.5670995670995671"/>
  </r>
  <r>
    <n v="25"/>
    <n v="104"/>
    <s v="Robertson Cr"/>
    <s v="OPS"/>
    <s v="124"/>
    <s v="Chinook"/>
    <s v="3"/>
    <x v="0"/>
    <x v="8"/>
    <n v="104"/>
    <x v="0"/>
    <s v="CK-31"/>
    <s v="WEST VANCOUVER ISLAND-SOUTH_FA_0.x"/>
    <s v="M"/>
    <s v="H"/>
    <n v="104"/>
    <s v="Robertson Creek H"/>
    <n v="104"/>
    <s v="Robertson Cr"/>
    <s v="SWVI"/>
    <s v="S"/>
    <x v="1"/>
    <s v="181482"/>
    <n v="0"/>
    <x v="927"/>
    <n v="2011"/>
    <s v="20110527"/>
    <s v="20110527"/>
    <n v="74"/>
    <n v="5.0999999999999996"/>
    <m/>
    <s v="CWT"/>
    <s v="P"/>
    <x v="0"/>
    <s v="Y"/>
    <s v="Y"/>
    <s v="Y"/>
    <n v="7.4999999999999997E-3"/>
    <s v="AD Clip"/>
    <n v="57331"/>
    <s v=""/>
    <n v="917491"/>
    <n v="2"/>
    <n v="31012"/>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8"/>
    <n v="15.49"/>
    <n v="1.21"/>
    <m/>
    <n v="0"/>
    <n v="0"/>
    <n v="0"/>
    <n v="18.48"/>
    <n v="18.48"/>
    <n v="3.2233869983080705E-4"/>
    <n v="0"/>
  </r>
  <r>
    <n v="25"/>
    <n v="104"/>
    <s v="Robertson Cr"/>
    <s v="OPS"/>
    <s v="124"/>
    <s v="Chinook"/>
    <s v="3"/>
    <x v="0"/>
    <x v="8"/>
    <n v="104"/>
    <x v="0"/>
    <s v="CK-31"/>
    <s v="WEST VANCOUVER ISLAND-SOUTH_FA_0.x"/>
    <s v="M"/>
    <s v="H"/>
    <n v="104"/>
    <s v="Robertson Creek H"/>
    <n v="104"/>
    <s v="Robertson Cr"/>
    <s v="SWVI"/>
    <s v="S"/>
    <x v="1"/>
    <s v="181482"/>
    <n v="0"/>
    <x v="927"/>
    <n v="2011"/>
    <s v="20110527"/>
    <s v="20110527"/>
    <n v="74"/>
    <n v="5.0999999999999996"/>
    <m/>
    <s v="CWT"/>
    <s v="P"/>
    <x v="0"/>
    <s v="Y"/>
    <s v="Y"/>
    <s v="Y"/>
    <n v="7.4999999999999997E-3"/>
    <s v="AD Clip"/>
    <n v="57331"/>
    <s v=""/>
    <n v="917491"/>
    <n v="3"/>
    <n v="31012"/>
    <n v="2013"/>
    <m/>
    <m/>
    <m/>
    <m/>
    <m/>
    <m/>
    <m/>
    <m/>
    <m/>
    <m/>
    <m/>
    <m/>
    <m/>
    <n v="2.5499999999999998"/>
    <m/>
    <n v="5.08"/>
    <m/>
    <m/>
    <m/>
    <m/>
    <m/>
    <m/>
    <m/>
    <m/>
    <m/>
    <m/>
    <m/>
    <m/>
    <m/>
    <m/>
    <m/>
    <m/>
    <m/>
    <m/>
    <n v="3.45"/>
    <m/>
    <m/>
    <n v="6.34"/>
    <m/>
    <m/>
    <m/>
    <m/>
    <m/>
    <m/>
    <m/>
    <m/>
    <n v="2.38"/>
    <m/>
    <m/>
    <m/>
    <m/>
    <m/>
    <m/>
    <m/>
    <m/>
    <m/>
    <m/>
    <m/>
    <m/>
    <m/>
    <m/>
    <m/>
    <m/>
    <m/>
    <m/>
    <m/>
    <m/>
    <m/>
    <m/>
    <m/>
    <m/>
    <n v="2.5499999999999998"/>
    <n v="3.02"/>
    <m/>
    <m/>
    <n v="6.88"/>
    <m/>
    <m/>
    <m/>
    <m/>
    <m/>
    <n v="6.29"/>
    <m/>
    <m/>
    <m/>
    <m/>
    <m/>
    <m/>
    <m/>
    <m/>
    <m/>
    <m/>
    <m/>
    <m/>
    <m/>
    <m/>
    <m/>
    <m/>
    <m/>
    <m/>
    <m/>
    <m/>
    <m/>
    <m/>
    <m/>
    <m/>
    <m/>
    <m/>
    <m/>
    <m/>
    <m/>
    <m/>
    <m/>
    <m/>
    <m/>
    <m/>
    <m/>
    <m/>
    <m/>
    <m/>
    <m/>
    <m/>
    <m/>
    <m/>
    <m/>
    <m/>
    <m/>
    <m/>
    <m/>
    <m/>
    <m/>
    <m/>
    <m/>
    <m/>
    <m/>
    <m/>
    <m/>
    <m/>
    <m/>
    <m/>
    <n v="3.53"/>
    <m/>
    <m/>
    <m/>
    <m/>
    <m/>
    <m/>
    <n v="3.53"/>
    <m/>
    <m/>
    <m/>
    <m/>
    <m/>
    <m/>
    <m/>
    <m/>
    <m/>
    <m/>
    <m/>
    <n v="7.21"/>
    <m/>
    <m/>
    <m/>
    <m/>
    <n v="15.26"/>
    <n v="35.19"/>
    <n v="103.92"/>
    <m/>
    <n v="45.6"/>
    <n v="7.21"/>
    <n v="52.81"/>
    <n v="154.37"/>
    <n v="207.18"/>
    <n v="3.6137517224538208E-3"/>
    <n v="0.25489912153682787"/>
  </r>
  <r>
    <n v="25"/>
    <n v="104"/>
    <s v="Robertson Cr"/>
    <s v="OPS"/>
    <s v="124"/>
    <s v="Chinook"/>
    <s v="3"/>
    <x v="0"/>
    <x v="8"/>
    <n v="104"/>
    <x v="0"/>
    <s v="CK-31"/>
    <s v="WEST VANCOUVER ISLAND-SOUTH_FA_0.x"/>
    <s v="M"/>
    <s v="H"/>
    <n v="104"/>
    <s v="Robertson Creek H"/>
    <n v="104"/>
    <s v="Robertson Cr"/>
    <s v="SWVI"/>
    <s v="S"/>
    <x v="1"/>
    <s v="181482"/>
    <n v="0"/>
    <x v="927"/>
    <n v="2011"/>
    <s v="20110527"/>
    <s v="20110527"/>
    <n v="74"/>
    <n v="5.0999999999999996"/>
    <m/>
    <s v="CWT"/>
    <s v="P"/>
    <x v="0"/>
    <s v="Y"/>
    <s v="Y"/>
    <s v="Y"/>
    <n v="7.4999999999999997E-3"/>
    <s v="AD Clip"/>
    <n v="57331"/>
    <s v=""/>
    <n v="917491"/>
    <n v="4"/>
    <n v="31012"/>
    <n v="2014"/>
    <m/>
    <m/>
    <m/>
    <m/>
    <m/>
    <m/>
    <m/>
    <m/>
    <m/>
    <m/>
    <m/>
    <m/>
    <m/>
    <m/>
    <m/>
    <n v="8.61"/>
    <n v="5.0199999999999996"/>
    <m/>
    <m/>
    <m/>
    <m/>
    <m/>
    <m/>
    <m/>
    <m/>
    <m/>
    <n v="5.0199999999999996"/>
    <m/>
    <m/>
    <n v="3.39"/>
    <m/>
    <m/>
    <m/>
    <m/>
    <m/>
    <m/>
    <m/>
    <m/>
    <m/>
    <m/>
    <m/>
    <m/>
    <m/>
    <m/>
    <n v="7.05"/>
    <m/>
    <m/>
    <m/>
    <m/>
    <m/>
    <m/>
    <m/>
    <m/>
    <m/>
    <m/>
    <m/>
    <m/>
    <m/>
    <m/>
    <m/>
    <m/>
    <m/>
    <m/>
    <m/>
    <m/>
    <m/>
    <m/>
    <m/>
    <m/>
    <m/>
    <m/>
    <n v="2.87"/>
    <m/>
    <m/>
    <m/>
    <n v="10.58"/>
    <m/>
    <m/>
    <m/>
    <m/>
    <m/>
    <n v="18.66"/>
    <m/>
    <m/>
    <m/>
    <m/>
    <m/>
    <n v="9.33"/>
    <m/>
    <m/>
    <m/>
    <m/>
    <m/>
    <m/>
    <m/>
    <m/>
    <m/>
    <m/>
    <m/>
    <m/>
    <m/>
    <m/>
    <m/>
    <m/>
    <m/>
    <m/>
    <m/>
    <m/>
    <m/>
    <m/>
    <m/>
    <m/>
    <m/>
    <m/>
    <m/>
    <m/>
    <m/>
    <m/>
    <m/>
    <m/>
    <m/>
    <m/>
    <m/>
    <m/>
    <m/>
    <m/>
    <m/>
    <m/>
    <m/>
    <m/>
    <m/>
    <m/>
    <m/>
    <m/>
    <m/>
    <m/>
    <m/>
    <m/>
    <m/>
    <m/>
    <m/>
    <m/>
    <m/>
    <m/>
    <m/>
    <m/>
    <m/>
    <m/>
    <m/>
    <m/>
    <m/>
    <m/>
    <m/>
    <m/>
    <m/>
    <m/>
    <m/>
    <m/>
    <m/>
    <n v="72.11"/>
    <m/>
    <m/>
    <m/>
    <n v="3.56"/>
    <n v="65.89"/>
    <n v="42.09"/>
    <n v="6.18"/>
    <m/>
    <n v="70.53"/>
    <n v="75.67"/>
    <n v="146.19999999999999"/>
    <n v="114.16"/>
    <n v="260.36"/>
    <n v="4.5413476129842496E-3"/>
    <n v="0.56153018896911966"/>
  </r>
  <r>
    <n v="25"/>
    <n v="104"/>
    <s v="Robertson Cr"/>
    <s v="OPS"/>
    <s v="124"/>
    <s v="Chinook"/>
    <s v="3"/>
    <x v="0"/>
    <x v="8"/>
    <n v="104"/>
    <x v="0"/>
    <s v="CK-31"/>
    <s v="WEST VANCOUVER ISLAND-SOUTH_FA_0.x"/>
    <s v="M"/>
    <s v="H"/>
    <n v="104"/>
    <s v="Robertson Creek H"/>
    <n v="104"/>
    <s v="Robertson Cr"/>
    <s v="SWVI"/>
    <s v="S"/>
    <x v="1"/>
    <s v="181482"/>
    <n v="0"/>
    <x v="927"/>
    <n v="2011"/>
    <s v="20110527"/>
    <s v="20110527"/>
    <n v="74"/>
    <n v="5.0999999999999996"/>
    <m/>
    <s v="CWT"/>
    <s v="P"/>
    <x v="0"/>
    <s v="Y"/>
    <s v="Y"/>
    <s v="Y"/>
    <n v="7.4999999999999997E-3"/>
    <s v="AD Clip"/>
    <n v="57331"/>
    <n v="57331"/>
    <n v="917491"/>
    <n v="5"/>
    <n v="31012"/>
    <n v="2015"/>
    <m/>
    <m/>
    <m/>
    <m/>
    <m/>
    <m/>
    <m/>
    <m/>
    <m/>
    <m/>
    <m/>
    <m/>
    <m/>
    <n v="7.86"/>
    <m/>
    <m/>
    <m/>
    <m/>
    <m/>
    <m/>
    <m/>
    <m/>
    <m/>
    <m/>
    <m/>
    <m/>
    <m/>
    <m/>
    <m/>
    <m/>
    <m/>
    <m/>
    <m/>
    <m/>
    <m/>
    <m/>
    <m/>
    <m/>
    <m/>
    <m/>
    <m/>
    <m/>
    <m/>
    <m/>
    <n v="6.27"/>
    <m/>
    <n v="6.27"/>
    <m/>
    <m/>
    <m/>
    <m/>
    <m/>
    <m/>
    <m/>
    <m/>
    <m/>
    <m/>
    <m/>
    <m/>
    <m/>
    <m/>
    <m/>
    <m/>
    <m/>
    <m/>
    <m/>
    <m/>
    <m/>
    <m/>
    <m/>
    <m/>
    <m/>
    <m/>
    <m/>
    <m/>
    <n v="28.29"/>
    <m/>
    <m/>
    <m/>
    <m/>
    <m/>
    <m/>
    <m/>
    <m/>
    <m/>
    <m/>
    <m/>
    <m/>
    <m/>
    <m/>
    <m/>
    <m/>
    <m/>
    <m/>
    <m/>
    <m/>
    <m/>
    <m/>
    <m/>
    <m/>
    <m/>
    <m/>
    <m/>
    <m/>
    <m/>
    <m/>
    <m/>
    <m/>
    <m/>
    <m/>
    <m/>
    <m/>
    <m/>
    <m/>
    <m/>
    <m/>
    <m/>
    <m/>
    <m/>
    <m/>
    <m/>
    <m/>
    <m/>
    <m/>
    <m/>
    <m/>
    <m/>
    <m/>
    <m/>
    <m/>
    <m/>
    <m/>
    <m/>
    <m/>
    <m/>
    <m/>
    <m/>
    <m/>
    <m/>
    <m/>
    <m/>
    <m/>
    <m/>
    <m/>
    <m/>
    <m/>
    <m/>
    <m/>
    <m/>
    <m/>
    <m/>
    <m/>
    <m/>
    <m/>
    <m/>
    <m/>
    <m/>
    <m/>
    <m/>
    <n v="14.29"/>
    <m/>
    <m/>
    <m/>
    <m/>
    <n v="4.0599999999999996"/>
    <m/>
    <n v="0.95"/>
    <m/>
    <n v="48.69"/>
    <n v="14.29"/>
    <n v="62.98"/>
    <n v="5.01"/>
    <n v="67.989999999999995"/>
    <n v="1.1859203572238404E-3"/>
    <n v="0.9263126930430946"/>
  </r>
  <r>
    <n v="25"/>
    <n v="104"/>
    <s v="Robertson Cr"/>
    <s v="OPS"/>
    <s v="124"/>
    <s v="Chinook"/>
    <s v="3"/>
    <x v="0"/>
    <x v="8"/>
    <n v="104"/>
    <x v="0"/>
    <s v="CK-31"/>
    <s v="WEST VANCOUVER ISLAND-SOUTH_FA_0.x"/>
    <s v="M"/>
    <s v="H"/>
    <n v="104"/>
    <s v="Robertson Creek H"/>
    <n v="104"/>
    <s v="Robertson Cr"/>
    <s v="SWVI"/>
    <s v="S"/>
    <x v="1"/>
    <s v="181483"/>
    <n v="0"/>
    <x v="928"/>
    <n v="2011"/>
    <s v="20110527"/>
    <s v="20110527"/>
    <n v="74"/>
    <n v="5.0999999999999996"/>
    <m/>
    <s v="CWT"/>
    <s v="P"/>
    <x v="0"/>
    <s v="Y"/>
    <s v="Y"/>
    <s v="Y"/>
    <n v="2.5000000000000001E-3"/>
    <s v="AD Clip"/>
    <n v="58045"/>
    <s v=""/>
    <n v="924207"/>
    <n v="2"/>
    <n v="31011"/>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8"/>
    <n v="15.49"/>
    <n v="1.21"/>
    <m/>
    <n v="0"/>
    <n v="0"/>
    <n v="0"/>
    <n v="18.48"/>
    <n v="18.48"/>
    <n v="3.1837367559651997E-4"/>
    <n v="0"/>
  </r>
  <r>
    <n v="25"/>
    <n v="104"/>
    <s v="Robertson Cr"/>
    <s v="OPS"/>
    <s v="124"/>
    <s v="Chinook"/>
    <s v="3"/>
    <x v="0"/>
    <x v="8"/>
    <n v="104"/>
    <x v="0"/>
    <s v="CK-31"/>
    <s v="WEST VANCOUVER ISLAND-SOUTH_FA_0.x"/>
    <s v="M"/>
    <s v="H"/>
    <n v="104"/>
    <s v="Robertson Creek H"/>
    <n v="104"/>
    <s v="Robertson Cr"/>
    <s v="SWVI"/>
    <s v="S"/>
    <x v="1"/>
    <s v="181483"/>
    <n v="0"/>
    <x v="928"/>
    <n v="2011"/>
    <s v="20110527"/>
    <s v="20110527"/>
    <n v="74"/>
    <n v="5.0999999999999996"/>
    <m/>
    <s v="CWT"/>
    <s v="P"/>
    <x v="0"/>
    <s v="Y"/>
    <s v="Y"/>
    <s v="Y"/>
    <n v="2.5000000000000001E-3"/>
    <s v="AD Clip"/>
    <n v="58045"/>
    <s v=""/>
    <n v="924207"/>
    <n v="3"/>
    <n v="31011"/>
    <n v="2013"/>
    <m/>
    <m/>
    <m/>
    <m/>
    <m/>
    <m/>
    <m/>
    <m/>
    <m/>
    <m/>
    <m/>
    <m/>
    <m/>
    <m/>
    <m/>
    <m/>
    <m/>
    <m/>
    <m/>
    <m/>
    <m/>
    <m/>
    <m/>
    <m/>
    <m/>
    <m/>
    <m/>
    <m/>
    <m/>
    <m/>
    <m/>
    <m/>
    <m/>
    <m/>
    <m/>
    <m/>
    <m/>
    <m/>
    <m/>
    <m/>
    <m/>
    <m/>
    <m/>
    <m/>
    <m/>
    <m/>
    <m/>
    <m/>
    <m/>
    <m/>
    <m/>
    <m/>
    <m/>
    <m/>
    <m/>
    <m/>
    <m/>
    <m/>
    <m/>
    <m/>
    <m/>
    <m/>
    <m/>
    <m/>
    <m/>
    <m/>
    <m/>
    <m/>
    <m/>
    <m/>
    <m/>
    <m/>
    <m/>
    <m/>
    <m/>
    <n v="14"/>
    <m/>
    <m/>
    <m/>
    <m/>
    <m/>
    <n v="6.34"/>
    <m/>
    <m/>
    <m/>
    <m/>
    <m/>
    <m/>
    <m/>
    <m/>
    <m/>
    <m/>
    <m/>
    <m/>
    <m/>
    <m/>
    <m/>
    <m/>
    <m/>
    <m/>
    <m/>
    <m/>
    <m/>
    <m/>
    <m/>
    <m/>
    <m/>
    <m/>
    <m/>
    <m/>
    <m/>
    <m/>
    <m/>
    <m/>
    <m/>
    <m/>
    <m/>
    <m/>
    <m/>
    <m/>
    <m/>
    <m/>
    <m/>
    <m/>
    <m/>
    <m/>
    <m/>
    <m/>
    <m/>
    <m/>
    <m/>
    <m/>
    <m/>
    <m/>
    <m/>
    <m/>
    <m/>
    <m/>
    <m/>
    <m/>
    <m/>
    <m/>
    <m/>
    <m/>
    <m/>
    <m/>
    <m/>
    <m/>
    <m/>
    <m/>
    <m/>
    <m/>
    <m/>
    <m/>
    <m/>
    <m/>
    <m/>
    <m/>
    <m/>
    <n v="3.85"/>
    <n v="2.02"/>
    <m/>
    <m/>
    <m/>
    <n v="8.14"/>
    <n v="23.19"/>
    <n v="64.97"/>
    <m/>
    <n v="20.34"/>
    <n v="5.87"/>
    <n v="26.21"/>
    <n v="96.3"/>
    <n v="122.51"/>
    <n v="2.1106038418468431E-3"/>
    <n v="0.21394171904334339"/>
  </r>
  <r>
    <n v="25"/>
    <n v="104"/>
    <s v="Robertson Cr"/>
    <s v="OPS"/>
    <s v="124"/>
    <s v="Chinook"/>
    <s v="3"/>
    <x v="0"/>
    <x v="8"/>
    <n v="104"/>
    <x v="0"/>
    <s v="CK-31"/>
    <s v="WEST VANCOUVER ISLAND-SOUTH_FA_0.x"/>
    <s v="M"/>
    <s v="H"/>
    <n v="104"/>
    <s v="Robertson Creek H"/>
    <n v="104"/>
    <s v="Robertson Cr"/>
    <s v="SWVI"/>
    <s v="S"/>
    <x v="1"/>
    <s v="181483"/>
    <n v="0"/>
    <x v="928"/>
    <n v="2011"/>
    <s v="20110527"/>
    <s v="20110527"/>
    <n v="74"/>
    <n v="5.0999999999999996"/>
    <m/>
    <s v="CWT"/>
    <s v="P"/>
    <x v="0"/>
    <s v="Y"/>
    <s v="Y"/>
    <s v="Y"/>
    <n v="2.5000000000000001E-3"/>
    <s v="AD Clip"/>
    <n v="58045"/>
    <s v=""/>
    <n v="924207"/>
    <n v="4"/>
    <n v="31011"/>
    <n v="2014"/>
    <m/>
    <m/>
    <m/>
    <m/>
    <m/>
    <m/>
    <m/>
    <m/>
    <m/>
    <m/>
    <m/>
    <m/>
    <m/>
    <m/>
    <m/>
    <n v="2.87"/>
    <m/>
    <m/>
    <m/>
    <m/>
    <m/>
    <m/>
    <m/>
    <m/>
    <m/>
    <m/>
    <n v="10.039999999999999"/>
    <m/>
    <m/>
    <n v="3.31"/>
    <m/>
    <m/>
    <m/>
    <m/>
    <n v="6.78"/>
    <m/>
    <m/>
    <n v="9.32"/>
    <m/>
    <m/>
    <m/>
    <n v="2.35"/>
    <m/>
    <m/>
    <n v="2.35"/>
    <m/>
    <m/>
    <m/>
    <m/>
    <m/>
    <m/>
    <m/>
    <m/>
    <m/>
    <m/>
    <m/>
    <m/>
    <m/>
    <m/>
    <m/>
    <m/>
    <m/>
    <m/>
    <m/>
    <m/>
    <m/>
    <m/>
    <m/>
    <m/>
    <m/>
    <m/>
    <m/>
    <m/>
    <m/>
    <m/>
    <m/>
    <m/>
    <m/>
    <m/>
    <m/>
    <m/>
    <m/>
    <m/>
    <m/>
    <m/>
    <m/>
    <n v="1"/>
    <n v="18.66"/>
    <m/>
    <m/>
    <m/>
    <m/>
    <m/>
    <m/>
    <m/>
    <m/>
    <m/>
    <m/>
    <m/>
    <m/>
    <m/>
    <m/>
    <m/>
    <m/>
    <m/>
    <m/>
    <m/>
    <m/>
    <m/>
    <m/>
    <m/>
    <m/>
    <n v="2.35"/>
    <m/>
    <m/>
    <m/>
    <m/>
    <m/>
    <m/>
    <m/>
    <m/>
    <m/>
    <m/>
    <m/>
    <m/>
    <m/>
    <m/>
    <m/>
    <m/>
    <m/>
    <m/>
    <m/>
    <m/>
    <m/>
    <m/>
    <m/>
    <m/>
    <m/>
    <m/>
    <m/>
    <m/>
    <n v="5.56"/>
    <m/>
    <m/>
    <m/>
    <m/>
    <m/>
    <m/>
    <m/>
    <m/>
    <m/>
    <m/>
    <m/>
    <m/>
    <m/>
    <m/>
    <m/>
    <m/>
    <m/>
    <n v="65.48"/>
    <m/>
    <m/>
    <m/>
    <n v="3.1"/>
    <n v="43.78"/>
    <n v="30.33"/>
    <n v="4.72"/>
    <m/>
    <n v="64.59"/>
    <n v="68.58"/>
    <n v="133.16999999999999"/>
    <n v="78.83"/>
    <n v="211.99999999999997"/>
    <n v="3.6523387027306395E-3"/>
    <n v="0.62816037735849062"/>
  </r>
  <r>
    <n v="25"/>
    <n v="104"/>
    <s v="Robertson Cr"/>
    <s v="OPS"/>
    <s v="124"/>
    <s v="Chinook"/>
    <s v="3"/>
    <x v="0"/>
    <x v="8"/>
    <n v="104"/>
    <x v="0"/>
    <s v="CK-31"/>
    <s v="WEST VANCOUVER ISLAND-SOUTH_FA_0.x"/>
    <s v="M"/>
    <s v="H"/>
    <n v="104"/>
    <s v="Robertson Creek H"/>
    <n v="104"/>
    <s v="Robertson Cr"/>
    <s v="SWVI"/>
    <s v="S"/>
    <x v="1"/>
    <s v="181483"/>
    <n v="0"/>
    <x v="928"/>
    <n v="2011"/>
    <s v="20110527"/>
    <s v="20110527"/>
    <n v="74"/>
    <n v="5.0999999999999996"/>
    <m/>
    <s v="CWT"/>
    <s v="P"/>
    <x v="0"/>
    <s v="Y"/>
    <s v="Y"/>
    <s v="Y"/>
    <n v="2.5000000000000001E-3"/>
    <s v="AD Clip"/>
    <n v="58045"/>
    <n v="58045"/>
    <n v="924207"/>
    <n v="5"/>
    <n v="31011"/>
    <n v="2015"/>
    <m/>
    <m/>
    <m/>
    <m/>
    <m/>
    <m/>
    <m/>
    <m/>
    <m/>
    <m/>
    <m/>
    <m/>
    <m/>
    <n v="7.86"/>
    <m/>
    <m/>
    <m/>
    <m/>
    <m/>
    <m/>
    <m/>
    <m/>
    <m/>
    <m/>
    <m/>
    <m/>
    <m/>
    <m/>
    <n v="4.01"/>
    <m/>
    <m/>
    <m/>
    <m/>
    <m/>
    <m/>
    <m/>
    <m/>
    <m/>
    <m/>
    <m/>
    <m/>
    <m/>
    <m/>
    <m/>
    <m/>
    <m/>
    <m/>
    <m/>
    <m/>
    <m/>
    <m/>
    <m/>
    <m/>
    <m/>
    <m/>
    <m/>
    <m/>
    <m/>
    <m/>
    <m/>
    <m/>
    <m/>
    <m/>
    <m/>
    <m/>
    <m/>
    <m/>
    <m/>
    <m/>
    <m/>
    <m/>
    <m/>
    <m/>
    <m/>
    <m/>
    <m/>
    <m/>
    <m/>
    <m/>
    <m/>
    <m/>
    <m/>
    <m/>
    <m/>
    <m/>
    <m/>
    <m/>
    <m/>
    <m/>
    <m/>
    <m/>
    <m/>
    <m/>
    <m/>
    <m/>
    <m/>
    <m/>
    <m/>
    <m/>
    <m/>
    <m/>
    <m/>
    <m/>
    <m/>
    <m/>
    <m/>
    <m/>
    <m/>
    <m/>
    <m/>
    <m/>
    <m/>
    <m/>
    <m/>
    <m/>
    <m/>
    <m/>
    <m/>
    <m/>
    <m/>
    <m/>
    <m/>
    <m/>
    <m/>
    <m/>
    <m/>
    <m/>
    <m/>
    <m/>
    <m/>
    <m/>
    <m/>
    <m/>
    <m/>
    <m/>
    <m/>
    <m/>
    <m/>
    <m/>
    <m/>
    <m/>
    <m/>
    <m/>
    <m/>
    <m/>
    <m/>
    <m/>
    <m/>
    <m/>
    <m/>
    <m/>
    <m/>
    <m/>
    <m/>
    <m/>
    <m/>
    <m/>
    <m/>
    <m/>
    <n v="18.09"/>
    <m/>
    <m/>
    <m/>
    <n v="8.3699999999999992"/>
    <n v="0.12"/>
    <m/>
    <n v="1.91"/>
    <m/>
    <n v="11.87"/>
    <n v="26.46"/>
    <n v="38.33"/>
    <n v="2.0299999999999998"/>
    <n v="40.359999999999992"/>
    <n v="6.9532259453871986E-4"/>
    <n v="0.94970267591674939"/>
  </r>
  <r>
    <n v="25"/>
    <n v="104"/>
    <s v="Robertson Cr"/>
    <s v="OPS"/>
    <s v="124"/>
    <s v="Chinook"/>
    <s v="3"/>
    <x v="0"/>
    <x v="8"/>
    <n v="104"/>
    <x v="0"/>
    <s v="CK-31"/>
    <s v="WEST VANCOUVER ISLAND-SOUTH_FA_0.x"/>
    <s v="M"/>
    <s v="H"/>
    <n v="104"/>
    <s v="Robertson Creek H"/>
    <n v="104"/>
    <s v="Robertson Cr"/>
    <s v="SWVI"/>
    <s v="S"/>
    <x v="1"/>
    <s v="181484"/>
    <n v="0"/>
    <x v="929"/>
    <n v="2011"/>
    <s v="20110527"/>
    <s v="20110527"/>
    <n v="74"/>
    <n v="5.0999999999999996"/>
    <m/>
    <s v="CWT"/>
    <s v="P"/>
    <x v="0"/>
    <s v="Y"/>
    <s v="Y"/>
    <s v="Y"/>
    <n v="5.0000000000000001E-3"/>
    <s v="AD Clip"/>
    <n v="57371"/>
    <s v=""/>
    <n v="915784"/>
    <n v="2"/>
    <n v="31010"/>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
    <m/>
    <m/>
    <m/>
    <m/>
    <n v="1.78"/>
    <m/>
    <n v="1.21"/>
    <m/>
    <n v="0"/>
    <n v="0.7"/>
    <n v="0.7"/>
    <n v="2.99"/>
    <n v="3.69"/>
    <n v="6.4318209548378097E-5"/>
    <n v="0.18970189701897017"/>
  </r>
  <r>
    <n v="25"/>
    <n v="104"/>
    <s v="Robertson Cr"/>
    <s v="OPS"/>
    <s v="124"/>
    <s v="Chinook"/>
    <s v="3"/>
    <x v="0"/>
    <x v="8"/>
    <n v="104"/>
    <x v="0"/>
    <s v="CK-31"/>
    <s v="WEST VANCOUVER ISLAND-SOUTH_FA_0.x"/>
    <s v="M"/>
    <s v="H"/>
    <n v="104"/>
    <s v="Robertson Creek H"/>
    <n v="104"/>
    <s v="Robertson Cr"/>
    <s v="SWVI"/>
    <s v="S"/>
    <x v="1"/>
    <s v="181484"/>
    <n v="0"/>
    <x v="929"/>
    <n v="2011"/>
    <s v="20110527"/>
    <s v="20110527"/>
    <n v="74"/>
    <n v="5.0999999999999996"/>
    <m/>
    <s v="CWT"/>
    <s v="P"/>
    <x v="0"/>
    <s v="Y"/>
    <s v="Y"/>
    <s v="Y"/>
    <n v="5.0000000000000001E-3"/>
    <s v="AD Clip"/>
    <n v="57371"/>
    <s v=""/>
    <n v="915784"/>
    <n v="3"/>
    <n v="31010"/>
    <n v="2013"/>
    <m/>
    <m/>
    <m/>
    <m/>
    <m/>
    <m/>
    <m/>
    <m/>
    <m/>
    <m/>
    <m/>
    <m/>
    <m/>
    <m/>
    <m/>
    <m/>
    <m/>
    <m/>
    <m/>
    <m/>
    <m/>
    <m/>
    <m/>
    <m/>
    <m/>
    <m/>
    <m/>
    <m/>
    <m/>
    <m/>
    <m/>
    <m/>
    <m/>
    <m/>
    <m/>
    <m/>
    <m/>
    <m/>
    <m/>
    <m/>
    <m/>
    <m/>
    <m/>
    <m/>
    <m/>
    <m/>
    <m/>
    <m/>
    <m/>
    <m/>
    <m/>
    <m/>
    <m/>
    <m/>
    <m/>
    <m/>
    <m/>
    <m/>
    <m/>
    <m/>
    <m/>
    <m/>
    <m/>
    <m/>
    <m/>
    <m/>
    <m/>
    <m/>
    <m/>
    <m/>
    <m/>
    <n v="2.5499999999999998"/>
    <m/>
    <m/>
    <m/>
    <m/>
    <m/>
    <m/>
    <m/>
    <m/>
    <m/>
    <m/>
    <m/>
    <m/>
    <m/>
    <m/>
    <m/>
    <m/>
    <m/>
    <m/>
    <m/>
    <m/>
    <m/>
    <m/>
    <m/>
    <m/>
    <m/>
    <m/>
    <m/>
    <m/>
    <m/>
    <m/>
    <m/>
    <m/>
    <m/>
    <m/>
    <m/>
    <m/>
    <m/>
    <m/>
    <m/>
    <m/>
    <m/>
    <m/>
    <m/>
    <m/>
    <m/>
    <m/>
    <m/>
    <m/>
    <m/>
    <m/>
    <m/>
    <m/>
    <m/>
    <m/>
    <m/>
    <m/>
    <m/>
    <m/>
    <m/>
    <m/>
    <m/>
    <m/>
    <m/>
    <m/>
    <m/>
    <m/>
    <m/>
    <m/>
    <m/>
    <m/>
    <m/>
    <m/>
    <m/>
    <m/>
    <m/>
    <m/>
    <m/>
    <m/>
    <m/>
    <m/>
    <m/>
    <m/>
    <m/>
    <m/>
    <m/>
    <m/>
    <m/>
    <n v="8.25"/>
    <n v="1.01"/>
    <m/>
    <m/>
    <m/>
    <n v="4.83"/>
    <n v="17.739999999999998"/>
    <n v="44.24"/>
    <m/>
    <n v="2.5499999999999998"/>
    <n v="9.26"/>
    <n v="11.81"/>
    <n v="66.81"/>
    <n v="78.62"/>
    <n v="1.3703787627895629E-3"/>
    <n v="0.15021622996692954"/>
  </r>
  <r>
    <n v="25"/>
    <n v="104"/>
    <s v="Robertson Cr"/>
    <s v="OPS"/>
    <s v="124"/>
    <s v="Chinook"/>
    <s v="3"/>
    <x v="0"/>
    <x v="8"/>
    <n v="104"/>
    <x v="0"/>
    <s v="CK-31"/>
    <s v="WEST VANCOUVER ISLAND-SOUTH_FA_0.x"/>
    <s v="M"/>
    <s v="H"/>
    <n v="104"/>
    <s v="Robertson Creek H"/>
    <n v="104"/>
    <s v="Robertson Cr"/>
    <s v="SWVI"/>
    <s v="S"/>
    <x v="1"/>
    <s v="181484"/>
    <n v="0"/>
    <x v="929"/>
    <n v="2011"/>
    <s v="20110527"/>
    <s v="20110527"/>
    <n v="74"/>
    <n v="5.0999999999999996"/>
    <m/>
    <s v="CWT"/>
    <s v="P"/>
    <x v="0"/>
    <s v="Y"/>
    <s v="Y"/>
    <s v="Y"/>
    <n v="5.0000000000000001E-3"/>
    <s v="AD Clip"/>
    <n v="57371"/>
    <s v=""/>
    <n v="915784"/>
    <n v="4"/>
    <n v="31010"/>
    <n v="2014"/>
    <m/>
    <m/>
    <m/>
    <m/>
    <m/>
    <m/>
    <m/>
    <m/>
    <m/>
    <m/>
    <m/>
    <m/>
    <m/>
    <m/>
    <m/>
    <n v="2.87"/>
    <m/>
    <m/>
    <m/>
    <m/>
    <m/>
    <m/>
    <m/>
    <m/>
    <m/>
    <m/>
    <n v="10.039999999999999"/>
    <m/>
    <m/>
    <m/>
    <m/>
    <m/>
    <m/>
    <m/>
    <m/>
    <m/>
    <m/>
    <m/>
    <m/>
    <m/>
    <m/>
    <m/>
    <m/>
    <n v="3.84"/>
    <m/>
    <m/>
    <m/>
    <m/>
    <m/>
    <m/>
    <m/>
    <m/>
    <m/>
    <m/>
    <m/>
    <m/>
    <m/>
    <m/>
    <m/>
    <m/>
    <m/>
    <m/>
    <m/>
    <m/>
    <m/>
    <m/>
    <m/>
    <m/>
    <m/>
    <m/>
    <m/>
    <m/>
    <m/>
    <m/>
    <m/>
    <m/>
    <m/>
    <m/>
    <m/>
    <m/>
    <m/>
    <n v="9.33"/>
    <m/>
    <m/>
    <m/>
    <m/>
    <m/>
    <n v="9.33"/>
    <m/>
    <m/>
    <m/>
    <m/>
    <m/>
    <m/>
    <m/>
    <m/>
    <m/>
    <m/>
    <m/>
    <m/>
    <m/>
    <m/>
    <m/>
    <m/>
    <m/>
    <m/>
    <m/>
    <m/>
    <m/>
    <m/>
    <m/>
    <m/>
    <m/>
    <m/>
    <m/>
    <m/>
    <m/>
    <m/>
    <m/>
    <m/>
    <m/>
    <m/>
    <m/>
    <m/>
    <m/>
    <m/>
    <m/>
    <m/>
    <m/>
    <m/>
    <m/>
    <m/>
    <m/>
    <m/>
    <m/>
    <m/>
    <m/>
    <m/>
    <m/>
    <m/>
    <m/>
    <m/>
    <m/>
    <m/>
    <m/>
    <m/>
    <m/>
    <m/>
    <m/>
    <m/>
    <m/>
    <m/>
    <m/>
    <m/>
    <m/>
    <m/>
    <m/>
    <m/>
    <m/>
    <n v="44.75"/>
    <m/>
    <m/>
    <m/>
    <m/>
    <n v="32.869999999999997"/>
    <n v="102.77"/>
    <n v="3.81"/>
    <m/>
    <n v="35.409999999999997"/>
    <n v="44.75"/>
    <n v="80.16"/>
    <n v="139.44999999999999"/>
    <n v="219.61"/>
    <n v="3.8278921406285408E-3"/>
    <n v="0.3650107007877601"/>
  </r>
  <r>
    <n v="25"/>
    <n v="104"/>
    <s v="Robertson Cr"/>
    <s v="OPS"/>
    <s v="124"/>
    <s v="Chinook"/>
    <s v="3"/>
    <x v="0"/>
    <x v="8"/>
    <n v="104"/>
    <x v="0"/>
    <s v="CK-31"/>
    <s v="WEST VANCOUVER ISLAND-SOUTH_FA_0.x"/>
    <s v="M"/>
    <s v="H"/>
    <n v="104"/>
    <s v="Robertson Creek H"/>
    <n v="104"/>
    <s v="Robertson Cr"/>
    <s v="SWVI"/>
    <s v="S"/>
    <x v="1"/>
    <s v="181484"/>
    <n v="0"/>
    <x v="929"/>
    <n v="2011"/>
    <s v="20110527"/>
    <s v="20110527"/>
    <n v="74"/>
    <n v="5.0999999999999996"/>
    <m/>
    <s v="CWT"/>
    <s v="P"/>
    <x v="0"/>
    <s v="Y"/>
    <s v="Y"/>
    <s v="Y"/>
    <n v="5.0000000000000001E-3"/>
    <s v="AD Clip"/>
    <n v="57371"/>
    <s v=""/>
    <n v="915784"/>
    <n v="5"/>
    <n v="31010"/>
    <n v="2015"/>
    <m/>
    <m/>
    <m/>
    <m/>
    <m/>
    <m/>
    <m/>
    <m/>
    <m/>
    <m/>
    <m/>
    <m/>
    <m/>
    <n v="7.86"/>
    <m/>
    <m/>
    <m/>
    <m/>
    <m/>
    <m/>
    <m/>
    <m/>
    <m/>
    <m/>
    <m/>
    <m/>
    <m/>
    <m/>
    <m/>
    <m/>
    <m/>
    <m/>
    <m/>
    <m/>
    <m/>
    <m/>
    <m/>
    <m/>
    <m/>
    <m/>
    <m/>
    <m/>
    <m/>
    <m/>
    <m/>
    <m/>
    <n v="6.27"/>
    <m/>
    <m/>
    <m/>
    <m/>
    <m/>
    <m/>
    <m/>
    <m/>
    <m/>
    <m/>
    <m/>
    <m/>
    <m/>
    <m/>
    <m/>
    <m/>
    <m/>
    <m/>
    <m/>
    <m/>
    <m/>
    <m/>
    <m/>
    <m/>
    <m/>
    <m/>
    <m/>
    <m/>
    <n v="9.43"/>
    <m/>
    <m/>
    <m/>
    <m/>
    <m/>
    <m/>
    <m/>
    <m/>
    <m/>
    <m/>
    <m/>
    <m/>
    <m/>
    <m/>
    <m/>
    <m/>
    <m/>
    <m/>
    <m/>
    <m/>
    <m/>
    <m/>
    <m/>
    <m/>
    <m/>
    <m/>
    <m/>
    <m/>
    <m/>
    <m/>
    <m/>
    <m/>
    <m/>
    <m/>
    <m/>
    <m/>
    <m/>
    <m/>
    <m/>
    <m/>
    <m/>
    <m/>
    <m/>
    <m/>
    <m/>
    <m/>
    <m/>
    <m/>
    <m/>
    <m/>
    <m/>
    <m/>
    <m/>
    <m/>
    <m/>
    <m/>
    <m/>
    <m/>
    <m/>
    <m/>
    <n v="8.4"/>
    <m/>
    <m/>
    <m/>
    <m/>
    <m/>
    <m/>
    <m/>
    <m/>
    <m/>
    <m/>
    <m/>
    <m/>
    <m/>
    <m/>
    <m/>
    <m/>
    <m/>
    <m/>
    <m/>
    <m/>
    <m/>
    <m/>
    <n v="12.76"/>
    <m/>
    <m/>
    <m/>
    <m/>
    <n v="6.12"/>
    <m/>
    <n v="1.91"/>
    <m/>
    <n v="31.96"/>
    <n v="12.76"/>
    <n v="44.72"/>
    <n v="8.0299999999999994"/>
    <n v="52.749999999999993"/>
    <n v="9.1945407958724781E-4"/>
    <n v="0.84777251184834135"/>
  </r>
  <r>
    <n v="25"/>
    <n v="104"/>
    <s v="Robertson Cr"/>
    <s v="OPS"/>
    <s v="124"/>
    <s v="Chinook"/>
    <s v="3"/>
    <x v="0"/>
    <x v="8"/>
    <n v="104"/>
    <x v="0"/>
    <s v="CK-31"/>
    <s v="WEST VANCOUVER ISLAND-SOUTH_FA_0.x"/>
    <s v="M"/>
    <s v="H"/>
    <n v="104"/>
    <s v="Robertson Creek H"/>
    <n v="104"/>
    <s v="Robertson Cr"/>
    <s v="SWVI"/>
    <s v="S"/>
    <x v="1"/>
    <s v="181484"/>
    <n v="0"/>
    <x v="929"/>
    <n v="2011"/>
    <s v="20110527"/>
    <s v="20110527"/>
    <n v="74"/>
    <n v="5.0999999999999996"/>
    <m/>
    <s v="CWT"/>
    <s v="P"/>
    <x v="0"/>
    <s v="Y"/>
    <s v="Y"/>
    <s v="Y"/>
    <n v="5.0000000000000001E-3"/>
    <s v="AD Clip"/>
    <n v="57371"/>
    <n v="57371"/>
    <n v="915784"/>
    <n v="6"/>
    <n v="31010"/>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7"/>
    <m/>
    <m/>
    <m/>
    <m/>
    <m/>
    <m/>
    <m/>
    <m/>
    <n v="0"/>
    <n v="2.37"/>
    <n v="2.37"/>
    <n v="0"/>
    <n v="2.37"/>
    <n v="4.1310069547332278E-5"/>
    <n v="1"/>
  </r>
  <r>
    <n v="25"/>
    <n v="104"/>
    <s v="Robertson Cr"/>
    <s v="OPS"/>
    <s v="124"/>
    <s v="Chinook"/>
    <s v="3"/>
    <x v="0"/>
    <x v="8"/>
    <n v="104"/>
    <x v="0"/>
    <s v="CK-31"/>
    <s v="WEST VANCOUVER ISLAND-SOUTH_FA_0.x"/>
    <s v="M"/>
    <s v="H"/>
    <n v="104"/>
    <s v="Robertson Creek H"/>
    <n v="104"/>
    <s v="Robertson Cr"/>
    <s v="SWVI"/>
    <s v="S"/>
    <x v="1"/>
    <s v="181485"/>
    <n v="0"/>
    <x v="930"/>
    <n v="2011"/>
    <s v="20110528"/>
    <s v="20110528"/>
    <n v="68"/>
    <n v="3.8"/>
    <m/>
    <s v="CWT"/>
    <s v="P"/>
    <x v="0"/>
    <s v="Y"/>
    <s v="Y"/>
    <s v="Y"/>
    <n v="7.4999999999999997E-3"/>
    <s v="AD Clip"/>
    <n v="57595"/>
    <s v=""/>
    <n v="789083"/>
    <n v="2"/>
    <n v="31015"/>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7"/>
    <m/>
    <n v="2.02"/>
    <m/>
    <n v="0"/>
    <n v="0"/>
    <n v="0"/>
    <n v="4.99"/>
    <n v="4.99"/>
    <n v="8.6639465231356892E-5"/>
    <n v="0"/>
  </r>
  <r>
    <n v="25"/>
    <n v="104"/>
    <s v="Robertson Cr"/>
    <s v="OPS"/>
    <s v="124"/>
    <s v="Chinook"/>
    <s v="3"/>
    <x v="0"/>
    <x v="8"/>
    <n v="104"/>
    <x v="0"/>
    <s v="CK-31"/>
    <s v="WEST VANCOUVER ISLAND-SOUTH_FA_0.x"/>
    <s v="M"/>
    <s v="H"/>
    <n v="104"/>
    <s v="Robertson Creek H"/>
    <n v="104"/>
    <s v="Robertson Cr"/>
    <s v="SWVI"/>
    <s v="S"/>
    <x v="1"/>
    <s v="181485"/>
    <n v="0"/>
    <x v="930"/>
    <n v="2011"/>
    <s v="20110528"/>
    <s v="20110528"/>
    <n v="68"/>
    <n v="3.8"/>
    <m/>
    <s v="CWT"/>
    <s v="P"/>
    <x v="0"/>
    <s v="Y"/>
    <s v="Y"/>
    <s v="Y"/>
    <n v="7.4999999999999997E-3"/>
    <s v="AD Clip"/>
    <n v="57595"/>
    <s v=""/>
    <n v="789083"/>
    <n v="3"/>
    <n v="31015"/>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n v="3.82"/>
    <n v="11.73"/>
    <n v="35.229999999999997"/>
    <m/>
    <n v="0"/>
    <n v="1"/>
    <n v="1"/>
    <n v="50.78"/>
    <n v="51.78"/>
    <n v="8.9903637468530262E-4"/>
    <n v="1.9312475859405175E-2"/>
  </r>
  <r>
    <n v="25"/>
    <n v="104"/>
    <s v="Robertson Cr"/>
    <s v="OPS"/>
    <s v="124"/>
    <s v="Chinook"/>
    <s v="3"/>
    <x v="0"/>
    <x v="8"/>
    <n v="104"/>
    <x v="0"/>
    <s v="CK-31"/>
    <s v="WEST VANCOUVER ISLAND-SOUTH_FA_0.x"/>
    <s v="M"/>
    <s v="H"/>
    <n v="104"/>
    <s v="Robertson Creek H"/>
    <n v="104"/>
    <s v="Robertson Cr"/>
    <s v="SWVI"/>
    <s v="S"/>
    <x v="1"/>
    <s v="181485"/>
    <n v="0"/>
    <x v="930"/>
    <n v="2011"/>
    <s v="20110528"/>
    <s v="20110528"/>
    <n v="68"/>
    <n v="3.8"/>
    <m/>
    <s v="CWT"/>
    <s v="P"/>
    <x v="0"/>
    <s v="Y"/>
    <s v="Y"/>
    <s v="Y"/>
    <n v="7.4999999999999997E-3"/>
    <s v="AD Clip"/>
    <n v="57595"/>
    <s v=""/>
    <n v="789083"/>
    <n v="4"/>
    <n v="31015"/>
    <n v="2014"/>
    <m/>
    <m/>
    <m/>
    <m/>
    <m/>
    <m/>
    <m/>
    <m/>
    <m/>
    <m/>
    <m/>
    <m/>
    <m/>
    <m/>
    <m/>
    <n v="2.87"/>
    <m/>
    <m/>
    <m/>
    <m/>
    <m/>
    <m/>
    <m/>
    <m/>
    <m/>
    <m/>
    <m/>
    <m/>
    <m/>
    <m/>
    <m/>
    <m/>
    <m/>
    <m/>
    <m/>
    <m/>
    <m/>
    <m/>
    <m/>
    <m/>
    <m/>
    <n v="2.35"/>
    <m/>
    <m/>
    <m/>
    <m/>
    <m/>
    <m/>
    <m/>
    <m/>
    <m/>
    <m/>
    <m/>
    <m/>
    <m/>
    <m/>
    <m/>
    <m/>
    <m/>
    <m/>
    <m/>
    <m/>
    <m/>
    <m/>
    <m/>
    <m/>
    <m/>
    <m/>
    <m/>
    <m/>
    <m/>
    <n v="2.87"/>
    <m/>
    <m/>
    <m/>
    <m/>
    <m/>
    <m/>
    <m/>
    <m/>
    <m/>
    <m/>
    <m/>
    <m/>
    <m/>
    <m/>
    <n v="1"/>
    <n v="18.66"/>
    <m/>
    <m/>
    <m/>
    <m/>
    <m/>
    <m/>
    <m/>
    <m/>
    <m/>
    <m/>
    <m/>
    <m/>
    <m/>
    <m/>
    <m/>
    <m/>
    <m/>
    <m/>
    <m/>
    <m/>
    <m/>
    <m/>
    <m/>
    <m/>
    <m/>
    <m/>
    <m/>
    <m/>
    <m/>
    <m/>
    <m/>
    <m/>
    <m/>
    <m/>
    <m/>
    <m/>
    <m/>
    <m/>
    <m/>
    <m/>
    <m/>
    <m/>
    <m/>
    <m/>
    <m/>
    <m/>
    <m/>
    <m/>
    <m/>
    <m/>
    <m/>
    <m/>
    <m/>
    <n v="5.56"/>
    <m/>
    <m/>
    <m/>
    <m/>
    <m/>
    <m/>
    <m/>
    <m/>
    <m/>
    <m/>
    <m/>
    <m/>
    <m/>
    <m/>
    <m/>
    <m/>
    <m/>
    <n v="39.880000000000003"/>
    <m/>
    <m/>
    <m/>
    <n v="2.96"/>
    <n v="27.73"/>
    <n v="53.85"/>
    <n v="3.63"/>
    <m/>
    <n v="33.31"/>
    <n v="42.84"/>
    <n v="76.150000000000006"/>
    <n v="85.21"/>
    <n v="161.36000000000001"/>
    <n v="2.8016320861185867E-3"/>
    <n v="0.47192612791274169"/>
  </r>
  <r>
    <n v="25"/>
    <n v="104"/>
    <s v="Robertson Cr"/>
    <s v="OPS"/>
    <s v="124"/>
    <s v="Chinook"/>
    <s v="3"/>
    <x v="0"/>
    <x v="8"/>
    <n v="104"/>
    <x v="0"/>
    <s v="CK-31"/>
    <s v="WEST VANCOUVER ISLAND-SOUTH_FA_0.x"/>
    <s v="M"/>
    <s v="H"/>
    <n v="104"/>
    <s v="Robertson Creek H"/>
    <n v="104"/>
    <s v="Robertson Cr"/>
    <s v="SWVI"/>
    <s v="S"/>
    <x v="1"/>
    <s v="181485"/>
    <n v="0"/>
    <x v="930"/>
    <n v="2011"/>
    <s v="20110528"/>
    <s v="20110528"/>
    <n v="68"/>
    <n v="3.8"/>
    <m/>
    <s v="CWT"/>
    <s v="P"/>
    <x v="0"/>
    <s v="Y"/>
    <s v="Y"/>
    <s v="Y"/>
    <n v="7.4999999999999997E-3"/>
    <s v="AD Clip"/>
    <n v="57595"/>
    <n v="57595"/>
    <n v="789083"/>
    <n v="5"/>
    <n v="31015"/>
    <n v="2015"/>
    <m/>
    <m/>
    <m/>
    <m/>
    <m/>
    <m/>
    <m/>
    <m/>
    <m/>
    <m/>
    <m/>
    <m/>
    <m/>
    <m/>
    <m/>
    <m/>
    <m/>
    <m/>
    <m/>
    <m/>
    <m/>
    <m/>
    <m/>
    <m/>
    <m/>
    <m/>
    <m/>
    <m/>
    <m/>
    <m/>
    <m/>
    <m/>
    <m/>
    <m/>
    <m/>
    <m/>
    <m/>
    <m/>
    <m/>
    <m/>
    <m/>
    <m/>
    <m/>
    <m/>
    <m/>
    <m/>
    <m/>
    <n v="3.71"/>
    <m/>
    <n v="5.17"/>
    <m/>
    <m/>
    <m/>
    <m/>
    <m/>
    <m/>
    <m/>
    <m/>
    <m/>
    <m/>
    <m/>
    <m/>
    <m/>
    <m/>
    <m/>
    <m/>
    <m/>
    <m/>
    <m/>
    <m/>
    <m/>
    <m/>
    <m/>
    <m/>
    <m/>
    <m/>
    <m/>
    <m/>
    <m/>
    <m/>
    <m/>
    <m/>
    <m/>
    <m/>
    <m/>
    <m/>
    <m/>
    <m/>
    <m/>
    <m/>
    <m/>
    <m/>
    <m/>
    <m/>
    <m/>
    <m/>
    <m/>
    <m/>
    <m/>
    <m/>
    <m/>
    <m/>
    <m/>
    <m/>
    <m/>
    <m/>
    <m/>
    <m/>
    <m/>
    <m/>
    <m/>
    <m/>
    <m/>
    <m/>
    <m/>
    <m/>
    <m/>
    <m/>
    <m/>
    <m/>
    <m/>
    <m/>
    <m/>
    <m/>
    <m/>
    <m/>
    <m/>
    <m/>
    <m/>
    <m/>
    <m/>
    <m/>
    <m/>
    <m/>
    <m/>
    <m/>
    <m/>
    <m/>
    <m/>
    <m/>
    <m/>
    <m/>
    <m/>
    <m/>
    <m/>
    <m/>
    <m/>
    <m/>
    <m/>
    <m/>
    <m/>
    <m/>
    <m/>
    <m/>
    <m/>
    <m/>
    <m/>
    <m/>
    <m/>
    <n v="3.96"/>
    <m/>
    <m/>
    <m/>
    <m/>
    <n v="2.06"/>
    <m/>
    <n v="0.95"/>
    <m/>
    <n v="8.8800000000000008"/>
    <n v="3.96"/>
    <n v="12.84"/>
    <n v="3.01"/>
    <n v="15.85"/>
    <n v="2.7519749978296726E-4"/>
    <n v="0.81009463722397479"/>
  </r>
  <r>
    <n v="25"/>
    <n v="104"/>
    <s v="Robertson Cr"/>
    <s v="OPS"/>
    <s v="124"/>
    <s v="Chinook"/>
    <s v="3"/>
    <x v="0"/>
    <x v="8"/>
    <n v="104"/>
    <x v="0"/>
    <s v="CK-31"/>
    <s v="WEST VANCOUVER ISLAND-SOUTH_FA_0.x"/>
    <s v="M"/>
    <s v="H"/>
    <n v="104"/>
    <s v="Robertson Creek H"/>
    <n v="104"/>
    <s v="Robertson Cr"/>
    <s v="SWVI"/>
    <s v="S"/>
    <x v="1"/>
    <s v="181694"/>
    <n v="0"/>
    <x v="931"/>
    <n v="2011"/>
    <s v="20110527"/>
    <s v="20110527"/>
    <n v="71"/>
    <n v="4.3"/>
    <m/>
    <s v="CWT"/>
    <s v="P"/>
    <x v="0"/>
    <s v="Y"/>
    <s v="Y"/>
    <s v="Y"/>
    <n v="0"/>
    <s v="AD Clip"/>
    <n v="25936"/>
    <s v=""/>
    <n v="375711"/>
    <n v="2"/>
    <n v="31009"/>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8"/>
    <n v="15.49"/>
    <n v="0.81"/>
    <m/>
    <n v="0"/>
    <n v="0"/>
    <n v="0"/>
    <n v="17.48"/>
    <n v="17.48"/>
    <n v="6.7396668723010487E-4"/>
    <n v="0"/>
  </r>
  <r>
    <n v="25"/>
    <n v="104"/>
    <s v="Robertson Cr"/>
    <s v="OPS"/>
    <s v="124"/>
    <s v="Chinook"/>
    <s v="3"/>
    <x v="0"/>
    <x v="8"/>
    <n v="104"/>
    <x v="0"/>
    <s v="CK-31"/>
    <s v="WEST VANCOUVER ISLAND-SOUTH_FA_0.x"/>
    <s v="M"/>
    <s v="H"/>
    <n v="104"/>
    <s v="Robertson Creek H"/>
    <n v="104"/>
    <s v="Robertson Cr"/>
    <s v="SWVI"/>
    <s v="S"/>
    <x v="1"/>
    <s v="181694"/>
    <n v="0"/>
    <x v="931"/>
    <n v="2011"/>
    <s v="20110527"/>
    <s v="20110527"/>
    <n v="71"/>
    <n v="4.3"/>
    <m/>
    <s v="CWT"/>
    <s v="P"/>
    <x v="0"/>
    <s v="Y"/>
    <s v="Y"/>
    <s v="Y"/>
    <n v="0"/>
    <s v="AD Clip"/>
    <n v="25936"/>
    <s v=""/>
    <n v="375711"/>
    <n v="3"/>
    <n v="31009"/>
    <n v="2013"/>
    <m/>
    <m/>
    <m/>
    <m/>
    <m/>
    <m/>
    <m/>
    <m/>
    <m/>
    <m/>
    <m/>
    <m/>
    <m/>
    <n v="2.54"/>
    <m/>
    <m/>
    <m/>
    <m/>
    <m/>
    <m/>
    <m/>
    <m/>
    <m/>
    <m/>
    <m/>
    <m/>
    <m/>
    <m/>
    <m/>
    <m/>
    <m/>
    <m/>
    <m/>
    <m/>
    <m/>
    <m/>
    <m/>
    <m/>
    <m/>
    <m/>
    <m/>
    <m/>
    <m/>
    <m/>
    <n v="2.38"/>
    <m/>
    <m/>
    <m/>
    <m/>
    <m/>
    <m/>
    <m/>
    <m/>
    <m/>
    <m/>
    <m/>
    <m/>
    <m/>
    <m/>
    <m/>
    <m/>
    <m/>
    <m/>
    <m/>
    <m/>
    <m/>
    <m/>
    <m/>
    <m/>
    <m/>
    <m/>
    <m/>
    <m/>
    <m/>
    <m/>
    <m/>
    <m/>
    <m/>
    <m/>
    <m/>
    <m/>
    <n v="19.21"/>
    <m/>
    <m/>
    <m/>
    <m/>
    <m/>
    <m/>
    <m/>
    <m/>
    <m/>
    <m/>
    <m/>
    <m/>
    <m/>
    <m/>
    <m/>
    <m/>
    <m/>
    <m/>
    <m/>
    <n v="2.38"/>
    <m/>
    <m/>
    <m/>
    <m/>
    <m/>
    <m/>
    <m/>
    <m/>
    <m/>
    <m/>
    <m/>
    <m/>
    <m/>
    <m/>
    <m/>
    <m/>
    <m/>
    <m/>
    <m/>
    <m/>
    <m/>
    <m/>
    <m/>
    <m/>
    <m/>
    <m/>
    <m/>
    <m/>
    <m/>
    <m/>
    <m/>
    <m/>
    <m/>
    <m/>
    <m/>
    <m/>
    <m/>
    <m/>
    <m/>
    <m/>
    <m/>
    <m/>
    <m/>
    <m/>
    <m/>
    <m/>
    <m/>
    <m/>
    <m/>
    <m/>
    <m/>
    <m/>
    <m/>
    <m/>
    <m/>
    <m/>
    <m/>
    <n v="5.86"/>
    <m/>
    <m/>
    <m/>
    <m/>
    <n v="8.83"/>
    <m/>
    <n v="52.26"/>
    <m/>
    <n v="26.51"/>
    <n v="5.86"/>
    <n v="32.369999999999997"/>
    <n v="61.09"/>
    <n v="93.460000000000008"/>
    <n v="3.6034855027760643E-3"/>
    <n v="0.34635138026963402"/>
  </r>
  <r>
    <n v="25"/>
    <n v="104"/>
    <s v="Robertson Cr"/>
    <s v="OPS"/>
    <s v="124"/>
    <s v="Chinook"/>
    <s v="3"/>
    <x v="0"/>
    <x v="8"/>
    <n v="104"/>
    <x v="0"/>
    <s v="CK-31"/>
    <s v="WEST VANCOUVER ISLAND-SOUTH_FA_0.x"/>
    <s v="M"/>
    <s v="H"/>
    <n v="104"/>
    <s v="Robertson Creek H"/>
    <n v="104"/>
    <s v="Robertson Cr"/>
    <s v="SWVI"/>
    <s v="S"/>
    <x v="1"/>
    <s v="181694"/>
    <n v="0"/>
    <x v="931"/>
    <n v="2011"/>
    <s v="20110527"/>
    <s v="20110527"/>
    <n v="71"/>
    <n v="4.3"/>
    <m/>
    <s v="CWT"/>
    <s v="P"/>
    <x v="0"/>
    <s v="Y"/>
    <s v="Y"/>
    <s v="Y"/>
    <n v="0"/>
    <s v="AD Clip"/>
    <n v="25936"/>
    <s v=""/>
    <n v="375711"/>
    <n v="4"/>
    <n v="31009"/>
    <n v="2014"/>
    <m/>
    <m/>
    <m/>
    <m/>
    <m/>
    <m/>
    <m/>
    <m/>
    <m/>
    <m/>
    <m/>
    <m/>
    <m/>
    <m/>
    <m/>
    <m/>
    <m/>
    <m/>
    <m/>
    <m/>
    <m/>
    <m/>
    <m/>
    <m/>
    <m/>
    <m/>
    <m/>
    <m/>
    <m/>
    <m/>
    <m/>
    <m/>
    <m/>
    <m/>
    <m/>
    <m/>
    <m/>
    <m/>
    <m/>
    <n v="9.32"/>
    <m/>
    <n v="2.35"/>
    <m/>
    <n v="3.84"/>
    <m/>
    <m/>
    <m/>
    <m/>
    <m/>
    <m/>
    <m/>
    <m/>
    <m/>
    <m/>
    <m/>
    <m/>
    <m/>
    <m/>
    <m/>
    <m/>
    <m/>
    <m/>
    <m/>
    <m/>
    <m/>
    <m/>
    <m/>
    <m/>
    <m/>
    <m/>
    <m/>
    <n v="2.86"/>
    <m/>
    <m/>
    <m/>
    <n v="5.29"/>
    <m/>
    <m/>
    <m/>
    <m/>
    <m/>
    <n v="9.33"/>
    <m/>
    <m/>
    <m/>
    <m/>
    <m/>
    <n v="9.33"/>
    <m/>
    <m/>
    <m/>
    <m/>
    <m/>
    <m/>
    <m/>
    <m/>
    <m/>
    <m/>
    <m/>
    <m/>
    <m/>
    <m/>
    <m/>
    <n v="2.35"/>
    <m/>
    <m/>
    <m/>
    <m/>
    <m/>
    <m/>
    <m/>
    <m/>
    <m/>
    <m/>
    <m/>
    <m/>
    <m/>
    <m/>
    <m/>
    <m/>
    <m/>
    <m/>
    <m/>
    <m/>
    <m/>
    <m/>
    <m/>
    <m/>
    <m/>
    <m/>
    <m/>
    <m/>
    <m/>
    <n v="8.64"/>
    <m/>
    <m/>
    <m/>
    <m/>
    <m/>
    <m/>
    <m/>
    <m/>
    <m/>
    <m/>
    <m/>
    <m/>
    <m/>
    <m/>
    <m/>
    <m/>
    <m/>
    <m/>
    <m/>
    <m/>
    <m/>
    <m/>
    <m/>
    <m/>
    <m/>
    <n v="49.92"/>
    <m/>
    <m/>
    <m/>
    <m/>
    <n v="19.84"/>
    <n v="53.85"/>
    <n v="1.63"/>
    <m/>
    <n v="53.31"/>
    <n v="49.92"/>
    <n v="103.23"/>
    <n v="75.319999999999993"/>
    <n v="178.55"/>
    <n v="6.8842535471930911E-3"/>
    <n v="0.57815737888546626"/>
  </r>
  <r>
    <n v="25"/>
    <n v="104"/>
    <s v="Robertson Cr"/>
    <s v="OPS"/>
    <s v="124"/>
    <s v="Chinook"/>
    <s v="3"/>
    <x v="0"/>
    <x v="8"/>
    <n v="104"/>
    <x v="0"/>
    <s v="CK-31"/>
    <s v="WEST VANCOUVER ISLAND-SOUTH_FA_0.x"/>
    <s v="M"/>
    <s v="H"/>
    <n v="104"/>
    <s v="Robertson Creek H"/>
    <n v="104"/>
    <s v="Robertson Cr"/>
    <s v="SWVI"/>
    <s v="S"/>
    <x v="1"/>
    <s v="181694"/>
    <n v="0"/>
    <x v="931"/>
    <n v="2011"/>
    <s v="20110527"/>
    <s v="20110527"/>
    <n v="71"/>
    <n v="4.3"/>
    <m/>
    <s v="CWT"/>
    <s v="P"/>
    <x v="0"/>
    <s v="Y"/>
    <s v="Y"/>
    <s v="Y"/>
    <n v="0"/>
    <s v="AD Clip"/>
    <n v="25936"/>
    <n v="25936"/>
    <n v="375711"/>
    <n v="5"/>
    <n v="31009"/>
    <n v="2015"/>
    <m/>
    <m/>
    <m/>
    <m/>
    <m/>
    <m/>
    <m/>
    <m/>
    <m/>
    <m/>
    <m/>
    <m/>
    <m/>
    <m/>
    <m/>
    <m/>
    <m/>
    <m/>
    <m/>
    <m/>
    <m/>
    <m/>
    <m/>
    <m/>
    <m/>
    <m/>
    <m/>
    <m/>
    <m/>
    <m/>
    <m/>
    <m/>
    <m/>
    <m/>
    <m/>
    <m/>
    <m/>
    <m/>
    <m/>
    <m/>
    <m/>
    <m/>
    <m/>
    <m/>
    <m/>
    <m/>
    <m/>
    <m/>
    <m/>
    <m/>
    <m/>
    <m/>
    <m/>
    <m/>
    <m/>
    <m/>
    <m/>
    <m/>
    <m/>
    <m/>
    <m/>
    <m/>
    <m/>
    <m/>
    <m/>
    <m/>
    <m/>
    <m/>
    <m/>
    <m/>
    <m/>
    <m/>
    <m/>
    <m/>
    <m/>
    <n v="9.43"/>
    <m/>
    <m/>
    <m/>
    <m/>
    <m/>
    <m/>
    <m/>
    <m/>
    <m/>
    <m/>
    <m/>
    <m/>
    <m/>
    <m/>
    <m/>
    <m/>
    <m/>
    <m/>
    <m/>
    <m/>
    <m/>
    <m/>
    <m/>
    <m/>
    <m/>
    <m/>
    <m/>
    <m/>
    <m/>
    <m/>
    <m/>
    <m/>
    <m/>
    <m/>
    <m/>
    <m/>
    <m/>
    <m/>
    <m/>
    <m/>
    <m/>
    <m/>
    <m/>
    <m/>
    <m/>
    <m/>
    <m/>
    <m/>
    <m/>
    <m/>
    <m/>
    <m/>
    <m/>
    <m/>
    <m/>
    <m/>
    <m/>
    <m/>
    <m/>
    <m/>
    <m/>
    <m/>
    <m/>
    <m/>
    <m/>
    <m/>
    <m/>
    <m/>
    <m/>
    <m/>
    <m/>
    <m/>
    <m/>
    <m/>
    <m/>
    <m/>
    <m/>
    <m/>
    <m/>
    <m/>
    <m/>
    <m/>
    <m/>
    <n v="6.8"/>
    <m/>
    <m/>
    <m/>
    <m/>
    <n v="3"/>
    <m/>
    <m/>
    <m/>
    <n v="9.43"/>
    <n v="6.8"/>
    <n v="16.23"/>
    <n v="3"/>
    <n v="19.23"/>
    <n v="7.4144046884639118E-4"/>
    <n v="0.84399375975039004"/>
  </r>
  <r>
    <n v="25"/>
    <n v="104"/>
    <s v="Robertson Cr"/>
    <s v="OPS"/>
    <s v="124"/>
    <s v="Chinook"/>
    <s v="3"/>
    <x v="0"/>
    <x v="8"/>
    <n v="104"/>
    <x v="0"/>
    <s v="CK-31"/>
    <s v="WEST VANCOUVER ISLAND-SOUTH_FA_0.x"/>
    <s v="M"/>
    <s v="H"/>
    <n v="104"/>
    <s v="Robertson Creek H"/>
    <n v="104"/>
    <s v="Robertson Cr"/>
    <s v="SWVI"/>
    <s v="S"/>
    <x v="1"/>
    <s v="181695"/>
    <n v="0"/>
    <x v="932"/>
    <n v="2011"/>
    <s v="20110527"/>
    <s v="20110527"/>
    <n v="71"/>
    <n v="4.3"/>
    <m/>
    <s v="CWT"/>
    <s v="P"/>
    <x v="0"/>
    <s v="Y"/>
    <s v="Y"/>
    <s v="Y"/>
    <n v="5.0000000000000001E-3"/>
    <s v="AD Clip"/>
    <n v="25870"/>
    <s v=""/>
    <n v="376636"/>
    <n v="2"/>
    <n v="31008"/>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8"/>
    <n v="15.49"/>
    <n v="1.21"/>
    <m/>
    <n v="0"/>
    <n v="0"/>
    <n v="0"/>
    <n v="18.48"/>
    <n v="18.48"/>
    <n v="7.1434093544646307E-4"/>
    <n v="0"/>
  </r>
  <r>
    <n v="25"/>
    <n v="104"/>
    <s v="Robertson Cr"/>
    <s v="OPS"/>
    <s v="124"/>
    <s v="Chinook"/>
    <s v="3"/>
    <x v="0"/>
    <x v="8"/>
    <n v="104"/>
    <x v="0"/>
    <s v="CK-31"/>
    <s v="WEST VANCOUVER ISLAND-SOUTH_FA_0.x"/>
    <s v="M"/>
    <s v="H"/>
    <n v="104"/>
    <s v="Robertson Creek H"/>
    <n v="104"/>
    <s v="Robertson Cr"/>
    <s v="SWVI"/>
    <s v="S"/>
    <x v="1"/>
    <s v="181695"/>
    <n v="0"/>
    <x v="932"/>
    <n v="2011"/>
    <s v="20110527"/>
    <s v="20110527"/>
    <n v="71"/>
    <n v="4.3"/>
    <m/>
    <s v="CWT"/>
    <s v="P"/>
    <x v="0"/>
    <s v="Y"/>
    <s v="Y"/>
    <s v="Y"/>
    <n v="5.0000000000000001E-3"/>
    <s v="AD Clip"/>
    <n v="25870"/>
    <s v=""/>
    <n v="376636"/>
    <n v="3"/>
    <n v="31008"/>
    <n v="2013"/>
    <m/>
    <m/>
    <m/>
    <m/>
    <m/>
    <m/>
    <m/>
    <m/>
    <m/>
    <m/>
    <m/>
    <m/>
    <m/>
    <m/>
    <m/>
    <m/>
    <m/>
    <m/>
    <m/>
    <m/>
    <m/>
    <m/>
    <m/>
    <m/>
    <m/>
    <m/>
    <m/>
    <m/>
    <m/>
    <m/>
    <m/>
    <m/>
    <m/>
    <m/>
    <m/>
    <m/>
    <m/>
    <m/>
    <m/>
    <m/>
    <m/>
    <m/>
    <m/>
    <m/>
    <m/>
    <m/>
    <m/>
    <m/>
    <m/>
    <m/>
    <m/>
    <m/>
    <m/>
    <m/>
    <m/>
    <m/>
    <m/>
    <m/>
    <m/>
    <m/>
    <m/>
    <m/>
    <m/>
    <m/>
    <m/>
    <m/>
    <m/>
    <m/>
    <m/>
    <m/>
    <m/>
    <m/>
    <m/>
    <m/>
    <m/>
    <m/>
    <m/>
    <m/>
    <m/>
    <m/>
    <m/>
    <m/>
    <m/>
    <m/>
    <m/>
    <m/>
    <m/>
    <m/>
    <m/>
    <m/>
    <m/>
    <m/>
    <m/>
    <m/>
    <m/>
    <m/>
    <m/>
    <m/>
    <m/>
    <m/>
    <m/>
    <m/>
    <m/>
    <n v="2.38"/>
    <m/>
    <m/>
    <m/>
    <m/>
    <m/>
    <m/>
    <m/>
    <m/>
    <m/>
    <m/>
    <m/>
    <m/>
    <m/>
    <m/>
    <m/>
    <m/>
    <m/>
    <m/>
    <m/>
    <m/>
    <m/>
    <m/>
    <m/>
    <m/>
    <m/>
    <m/>
    <m/>
    <m/>
    <m/>
    <m/>
    <m/>
    <m/>
    <m/>
    <m/>
    <m/>
    <m/>
    <m/>
    <m/>
    <m/>
    <m/>
    <m/>
    <m/>
    <m/>
    <n v="3.53"/>
    <m/>
    <m/>
    <m/>
    <m/>
    <m/>
    <m/>
    <m/>
    <m/>
    <m/>
    <m/>
    <m/>
    <n v="1.75"/>
    <m/>
    <m/>
    <m/>
    <m/>
    <n v="4.42"/>
    <n v="34.39"/>
    <n v="30.63"/>
    <m/>
    <n v="5.91"/>
    <n v="1.75"/>
    <n v="7.66"/>
    <n v="69.44"/>
    <n v="77.099999999999994"/>
    <n v="2.9802860456126785E-3"/>
    <n v="9.935149156939041E-2"/>
  </r>
  <r>
    <n v="25"/>
    <n v="104"/>
    <s v="Robertson Cr"/>
    <s v="OPS"/>
    <s v="124"/>
    <s v="Chinook"/>
    <s v="3"/>
    <x v="0"/>
    <x v="8"/>
    <n v="104"/>
    <x v="0"/>
    <s v="CK-31"/>
    <s v="WEST VANCOUVER ISLAND-SOUTH_FA_0.x"/>
    <s v="M"/>
    <s v="H"/>
    <n v="104"/>
    <s v="Robertson Creek H"/>
    <n v="104"/>
    <s v="Robertson Cr"/>
    <s v="SWVI"/>
    <s v="S"/>
    <x v="1"/>
    <s v="181695"/>
    <n v="0"/>
    <x v="932"/>
    <n v="2011"/>
    <s v="20110527"/>
    <s v="20110527"/>
    <n v="71"/>
    <n v="4.3"/>
    <m/>
    <s v="CWT"/>
    <s v="P"/>
    <x v="0"/>
    <s v="Y"/>
    <s v="Y"/>
    <s v="Y"/>
    <n v="5.0000000000000001E-3"/>
    <s v="AD Clip"/>
    <n v="25870"/>
    <s v=""/>
    <n v="376636"/>
    <n v="4"/>
    <n v="31008"/>
    <n v="2014"/>
    <m/>
    <m/>
    <m/>
    <m/>
    <m/>
    <m/>
    <m/>
    <m/>
    <m/>
    <m/>
    <m/>
    <m/>
    <m/>
    <m/>
    <n v="5.0199999999999996"/>
    <m/>
    <m/>
    <m/>
    <m/>
    <m/>
    <m/>
    <m/>
    <m/>
    <m/>
    <m/>
    <m/>
    <m/>
    <m/>
    <m/>
    <m/>
    <m/>
    <m/>
    <m/>
    <m/>
    <m/>
    <m/>
    <m/>
    <m/>
    <m/>
    <m/>
    <m/>
    <m/>
    <m/>
    <m/>
    <m/>
    <m/>
    <m/>
    <m/>
    <m/>
    <m/>
    <m/>
    <m/>
    <m/>
    <m/>
    <m/>
    <m/>
    <m/>
    <m/>
    <m/>
    <m/>
    <m/>
    <m/>
    <m/>
    <m/>
    <m/>
    <m/>
    <m/>
    <m/>
    <m/>
    <m/>
    <m/>
    <m/>
    <m/>
    <m/>
    <m/>
    <n v="5.29"/>
    <m/>
    <m/>
    <m/>
    <m/>
    <m/>
    <m/>
    <m/>
    <m/>
    <m/>
    <m/>
    <m/>
    <m/>
    <m/>
    <m/>
    <m/>
    <m/>
    <m/>
    <m/>
    <m/>
    <n v="2.14"/>
    <m/>
    <m/>
    <m/>
    <m/>
    <m/>
    <m/>
    <m/>
    <m/>
    <m/>
    <m/>
    <m/>
    <m/>
    <m/>
    <m/>
    <m/>
    <m/>
    <m/>
    <m/>
    <m/>
    <m/>
    <m/>
    <m/>
    <m/>
    <m/>
    <m/>
    <m/>
    <m/>
    <m/>
    <m/>
    <m/>
    <m/>
    <m/>
    <m/>
    <m/>
    <m/>
    <m/>
    <m/>
    <m/>
    <m/>
    <m/>
    <m/>
    <m/>
    <m/>
    <m/>
    <m/>
    <n v="5.56"/>
    <m/>
    <m/>
    <m/>
    <m/>
    <m/>
    <m/>
    <m/>
    <m/>
    <m/>
    <m/>
    <m/>
    <m/>
    <m/>
    <m/>
    <m/>
    <m/>
    <m/>
    <n v="26.9"/>
    <m/>
    <m/>
    <m/>
    <m/>
    <n v="19.690000000000001"/>
    <n v="23.51"/>
    <n v="1.81"/>
    <m/>
    <n v="18.010000000000002"/>
    <n v="26.9"/>
    <n v="44.91"/>
    <n v="45.01"/>
    <n v="89.92"/>
    <n v="3.4758407421724004E-3"/>
    <n v="0.49944395017793591"/>
  </r>
  <r>
    <n v="25"/>
    <n v="104"/>
    <s v="Robertson Cr"/>
    <s v="OPS"/>
    <s v="124"/>
    <s v="Chinook"/>
    <s v="3"/>
    <x v="0"/>
    <x v="8"/>
    <n v="104"/>
    <x v="0"/>
    <s v="CK-31"/>
    <s v="WEST VANCOUVER ISLAND-SOUTH_FA_0.x"/>
    <s v="M"/>
    <s v="H"/>
    <n v="104"/>
    <s v="Robertson Creek H"/>
    <n v="104"/>
    <s v="Robertson Cr"/>
    <s v="SWVI"/>
    <s v="S"/>
    <x v="1"/>
    <s v="181695"/>
    <n v="0"/>
    <x v="932"/>
    <n v="2011"/>
    <s v="20110527"/>
    <s v="20110527"/>
    <n v="71"/>
    <n v="4.3"/>
    <m/>
    <s v="CWT"/>
    <s v="P"/>
    <x v="0"/>
    <s v="Y"/>
    <s v="Y"/>
    <s v="Y"/>
    <n v="5.0000000000000001E-3"/>
    <s v="AD Clip"/>
    <n v="25870"/>
    <n v="25870"/>
    <n v="376636"/>
    <n v="5"/>
    <n v="31008"/>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6"/>
    <m/>
    <m/>
    <m/>
    <m/>
    <n v="1"/>
    <m/>
    <m/>
    <m/>
    <n v="0"/>
    <n v="2.96"/>
    <n v="2.96"/>
    <n v="1"/>
    <n v="3.96"/>
    <n v="1.5307305759567065E-4"/>
    <n v="0.74747474747474751"/>
  </r>
  <r>
    <n v="25"/>
    <n v="104"/>
    <s v="Robertson Cr"/>
    <s v="OPS"/>
    <s v="124"/>
    <s v="Chinook"/>
    <s v="3"/>
    <x v="0"/>
    <x v="8"/>
    <n v="104"/>
    <x v="0"/>
    <s v="CK-31"/>
    <s v="WEST VANCOUVER ISLAND-SOUTH_FA_0.x"/>
    <s v="M"/>
    <s v="H"/>
    <n v="104"/>
    <s v="Robertson Creek H"/>
    <n v="104"/>
    <s v="Robertson Cr"/>
    <s v="SWVI"/>
    <s v="S"/>
    <x v="1"/>
    <s v="181798"/>
    <n v="0"/>
    <x v="933"/>
    <n v="2011"/>
    <s v="20110528"/>
    <s v="20110528"/>
    <n v="68"/>
    <n v="3.8"/>
    <m/>
    <s v="CWT"/>
    <s v="P"/>
    <x v="0"/>
    <s v="Y"/>
    <s v="Y"/>
    <s v="Y"/>
    <n v="0.02"/>
    <s v="AD Clip"/>
    <n v="56699"/>
    <s v=""/>
    <n v="786671"/>
    <n v="2"/>
    <n v="31014"/>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9"/>
    <m/>
    <n v="0.4"/>
    <m/>
    <n v="0"/>
    <n v="0"/>
    <n v="0"/>
    <n v="0.99"/>
    <n v="0.99"/>
    <n v="1.7460625407855517E-5"/>
    <n v="0"/>
  </r>
  <r>
    <n v="25"/>
    <n v="104"/>
    <s v="Robertson Cr"/>
    <s v="OPS"/>
    <s v="124"/>
    <s v="Chinook"/>
    <s v="3"/>
    <x v="0"/>
    <x v="8"/>
    <n v="104"/>
    <x v="0"/>
    <s v="CK-31"/>
    <s v="WEST VANCOUVER ISLAND-SOUTH_FA_0.x"/>
    <s v="M"/>
    <s v="H"/>
    <n v="104"/>
    <s v="Robertson Creek H"/>
    <n v="104"/>
    <s v="Robertson Cr"/>
    <s v="SWVI"/>
    <s v="S"/>
    <x v="1"/>
    <s v="181798"/>
    <n v="0"/>
    <x v="933"/>
    <n v="2011"/>
    <s v="20110528"/>
    <s v="20110528"/>
    <n v="68"/>
    <n v="3.8"/>
    <m/>
    <s v="CWT"/>
    <s v="P"/>
    <x v="0"/>
    <s v="Y"/>
    <s v="Y"/>
    <s v="Y"/>
    <n v="0.02"/>
    <s v="AD Clip"/>
    <n v="56699"/>
    <s v=""/>
    <n v="786671"/>
    <n v="3"/>
    <n v="31014"/>
    <n v="2013"/>
    <m/>
    <m/>
    <m/>
    <m/>
    <m/>
    <m/>
    <m/>
    <m/>
    <m/>
    <m/>
    <m/>
    <m/>
    <m/>
    <m/>
    <m/>
    <m/>
    <m/>
    <m/>
    <m/>
    <m/>
    <m/>
    <m/>
    <m/>
    <m/>
    <m/>
    <m/>
    <m/>
    <m/>
    <m/>
    <m/>
    <m/>
    <m/>
    <m/>
    <m/>
    <m/>
    <m/>
    <m/>
    <m/>
    <m/>
    <m/>
    <m/>
    <m/>
    <m/>
    <m/>
    <m/>
    <m/>
    <m/>
    <m/>
    <m/>
    <m/>
    <m/>
    <m/>
    <m/>
    <m/>
    <m/>
    <m/>
    <m/>
    <m/>
    <m/>
    <m/>
    <m/>
    <m/>
    <m/>
    <m/>
    <m/>
    <m/>
    <m/>
    <m/>
    <m/>
    <m/>
    <m/>
    <m/>
    <m/>
    <m/>
    <m/>
    <n v="14.24"/>
    <m/>
    <m/>
    <m/>
    <m/>
    <m/>
    <n v="6.29"/>
    <m/>
    <m/>
    <m/>
    <m/>
    <m/>
    <m/>
    <m/>
    <m/>
    <m/>
    <m/>
    <m/>
    <m/>
    <m/>
    <m/>
    <m/>
    <m/>
    <m/>
    <m/>
    <m/>
    <m/>
    <m/>
    <m/>
    <m/>
    <m/>
    <m/>
    <m/>
    <m/>
    <m/>
    <m/>
    <m/>
    <m/>
    <m/>
    <m/>
    <m/>
    <m/>
    <m/>
    <m/>
    <m/>
    <m/>
    <m/>
    <m/>
    <n v="2.76"/>
    <m/>
    <m/>
    <m/>
    <m/>
    <m/>
    <m/>
    <m/>
    <m/>
    <m/>
    <m/>
    <m/>
    <m/>
    <m/>
    <m/>
    <m/>
    <m/>
    <m/>
    <m/>
    <m/>
    <m/>
    <m/>
    <m/>
    <m/>
    <m/>
    <m/>
    <m/>
    <m/>
    <m/>
    <m/>
    <m/>
    <m/>
    <m/>
    <m/>
    <m/>
    <m/>
    <n v="4.8499999999999996"/>
    <m/>
    <m/>
    <m/>
    <m/>
    <n v="4.62"/>
    <n v="11.46"/>
    <n v="32.43"/>
    <m/>
    <n v="23.29"/>
    <n v="4.8499999999999996"/>
    <n v="28.14"/>
    <n v="48.51"/>
    <n v="76.650000000000006"/>
    <n v="1.3518756944566925E-3"/>
    <n v="0.36712328767123287"/>
  </r>
  <r>
    <n v="25"/>
    <n v="104"/>
    <s v="Robertson Cr"/>
    <s v="OPS"/>
    <s v="124"/>
    <s v="Chinook"/>
    <s v="3"/>
    <x v="0"/>
    <x v="8"/>
    <n v="104"/>
    <x v="0"/>
    <s v="CK-31"/>
    <s v="WEST VANCOUVER ISLAND-SOUTH_FA_0.x"/>
    <s v="M"/>
    <s v="H"/>
    <n v="104"/>
    <s v="Robertson Creek H"/>
    <n v="104"/>
    <s v="Robertson Cr"/>
    <s v="SWVI"/>
    <s v="S"/>
    <x v="1"/>
    <s v="181798"/>
    <n v="0"/>
    <x v="933"/>
    <n v="2011"/>
    <s v="20110528"/>
    <s v="20110528"/>
    <n v="68"/>
    <n v="3.8"/>
    <m/>
    <s v="CWT"/>
    <s v="P"/>
    <x v="0"/>
    <s v="Y"/>
    <s v="Y"/>
    <s v="Y"/>
    <n v="0.02"/>
    <s v="AD Clip"/>
    <n v="56699"/>
    <s v=""/>
    <n v="786671"/>
    <n v="4"/>
    <n v="31014"/>
    <n v="2014"/>
    <m/>
    <m/>
    <m/>
    <m/>
    <m/>
    <m/>
    <m/>
    <m/>
    <m/>
    <m/>
    <m/>
    <m/>
    <m/>
    <m/>
    <m/>
    <m/>
    <m/>
    <m/>
    <m/>
    <m/>
    <m/>
    <m/>
    <m/>
    <m/>
    <m/>
    <m/>
    <n v="5.0199999999999996"/>
    <m/>
    <m/>
    <n v="3.31"/>
    <m/>
    <m/>
    <m/>
    <m/>
    <m/>
    <n v="9.33"/>
    <m/>
    <m/>
    <m/>
    <m/>
    <m/>
    <m/>
    <m/>
    <m/>
    <n v="4.7"/>
    <n v="3.84"/>
    <m/>
    <m/>
    <m/>
    <m/>
    <m/>
    <m/>
    <m/>
    <m/>
    <m/>
    <m/>
    <m/>
    <m/>
    <m/>
    <m/>
    <m/>
    <m/>
    <m/>
    <m/>
    <m/>
    <m/>
    <m/>
    <m/>
    <m/>
    <m/>
    <m/>
    <n v="2.86"/>
    <m/>
    <m/>
    <m/>
    <m/>
    <m/>
    <m/>
    <m/>
    <m/>
    <m/>
    <n v="9.33"/>
    <m/>
    <m/>
    <m/>
    <m/>
    <m/>
    <n v="9.33"/>
    <m/>
    <m/>
    <m/>
    <m/>
    <m/>
    <m/>
    <m/>
    <m/>
    <n v="9.32"/>
    <m/>
    <m/>
    <m/>
    <m/>
    <m/>
    <m/>
    <m/>
    <m/>
    <m/>
    <m/>
    <m/>
    <m/>
    <m/>
    <m/>
    <m/>
    <m/>
    <m/>
    <m/>
    <m/>
    <m/>
    <m/>
    <m/>
    <m/>
    <m/>
    <m/>
    <m/>
    <m/>
    <m/>
    <m/>
    <m/>
    <m/>
    <m/>
    <m/>
    <m/>
    <m/>
    <m/>
    <m/>
    <m/>
    <m/>
    <m/>
    <m/>
    <m/>
    <m/>
    <m/>
    <m/>
    <m/>
    <m/>
    <m/>
    <m/>
    <m/>
    <m/>
    <m/>
    <m/>
    <m/>
    <m/>
    <m/>
    <m/>
    <m/>
    <m/>
    <m/>
    <m/>
    <m/>
    <n v="62.12"/>
    <m/>
    <m/>
    <m/>
    <m/>
    <n v="34.39"/>
    <n v="42.09"/>
    <n v="4.54"/>
    <m/>
    <n v="57.04"/>
    <n v="62.12"/>
    <n v="119.16"/>
    <n v="81.02"/>
    <n v="200.17999999999998"/>
    <n v="3.5305737314591081E-3"/>
    <n v="0.59526426216405237"/>
  </r>
  <r>
    <n v="25"/>
    <n v="104"/>
    <s v="Robertson Cr"/>
    <s v="OPS"/>
    <s v="124"/>
    <s v="Chinook"/>
    <s v="3"/>
    <x v="0"/>
    <x v="8"/>
    <n v="104"/>
    <x v="0"/>
    <s v="CK-31"/>
    <s v="WEST VANCOUVER ISLAND-SOUTH_FA_0.x"/>
    <s v="M"/>
    <s v="H"/>
    <n v="104"/>
    <s v="Robertson Creek H"/>
    <n v="104"/>
    <s v="Robertson Cr"/>
    <s v="SWVI"/>
    <s v="S"/>
    <x v="1"/>
    <s v="181798"/>
    <n v="0"/>
    <x v="933"/>
    <n v="2011"/>
    <s v="20110528"/>
    <s v="20110528"/>
    <n v="68"/>
    <n v="3.8"/>
    <m/>
    <s v="CWT"/>
    <s v="P"/>
    <x v="0"/>
    <s v="Y"/>
    <s v="Y"/>
    <s v="Y"/>
    <n v="0.02"/>
    <s v="AD Clip"/>
    <n v="56699"/>
    <n v="56699"/>
    <n v="786671"/>
    <n v="5"/>
    <n v="31014"/>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48"/>
    <m/>
    <m/>
    <m/>
    <m/>
    <n v="1.06"/>
    <m/>
    <n v="0.95"/>
    <m/>
    <n v="0"/>
    <n v="9.48"/>
    <n v="9.48"/>
    <n v="2.0099999999999998"/>
    <n v="11.49"/>
    <n v="2.0264907670329284E-4"/>
    <n v="0.82506527415143605"/>
  </r>
  <r>
    <n v="25"/>
    <n v="104"/>
    <s v="Robertson Cr"/>
    <s v="OPS"/>
    <s v="124"/>
    <s v="Chinook"/>
    <s v="3"/>
    <x v="0"/>
    <x v="8"/>
    <n v="104"/>
    <x v="0"/>
    <s v="CK-31"/>
    <s v="WEST VANCOUVER ISLAND-SOUTH_FA_0.x"/>
    <s v="M"/>
    <s v="H"/>
    <n v="104"/>
    <s v="Robertson Creek H"/>
    <n v="104"/>
    <s v="Robertson Cr"/>
    <s v="SWVI"/>
    <s v="S"/>
    <x v="1"/>
    <s v="181799"/>
    <n v="0"/>
    <x v="934"/>
    <n v="2011"/>
    <s v="20110528"/>
    <s v="20110528"/>
    <n v="68"/>
    <n v="3.8"/>
    <m/>
    <s v="CWT"/>
    <s v="P"/>
    <x v="0"/>
    <s v="Y"/>
    <s v="Y"/>
    <s v="Y"/>
    <n v="1.4999999999999999E-2"/>
    <s v="AD Clip"/>
    <n v="56179"/>
    <s v=""/>
    <n v="775503"/>
    <n v="2"/>
    <n v="31013"/>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75"/>
    <m/>
    <n v="3.24"/>
    <m/>
    <n v="0"/>
    <n v="0"/>
    <n v="0"/>
    <n v="7.99"/>
    <n v="7.99"/>
    <n v="1.4222396269068514E-4"/>
    <n v="0"/>
  </r>
  <r>
    <n v="25"/>
    <n v="104"/>
    <s v="Robertson Cr"/>
    <s v="OPS"/>
    <s v="124"/>
    <s v="Chinook"/>
    <s v="3"/>
    <x v="0"/>
    <x v="8"/>
    <n v="104"/>
    <x v="0"/>
    <s v="CK-31"/>
    <s v="WEST VANCOUVER ISLAND-SOUTH_FA_0.x"/>
    <s v="M"/>
    <s v="H"/>
    <n v="104"/>
    <s v="Robertson Creek H"/>
    <n v="104"/>
    <s v="Robertson Cr"/>
    <s v="SWVI"/>
    <s v="S"/>
    <x v="1"/>
    <s v="181799"/>
    <n v="0"/>
    <x v="934"/>
    <n v="2011"/>
    <s v="20110528"/>
    <s v="20110528"/>
    <n v="68"/>
    <n v="3.8"/>
    <m/>
    <s v="CWT"/>
    <s v="P"/>
    <x v="0"/>
    <s v="Y"/>
    <s v="Y"/>
    <s v="Y"/>
    <n v="1.4999999999999999E-2"/>
    <s v="AD Clip"/>
    <n v="56179"/>
    <s v=""/>
    <n v="775503"/>
    <n v="3"/>
    <n v="31013"/>
    <n v="2013"/>
    <m/>
    <m/>
    <m/>
    <m/>
    <m/>
    <m/>
    <m/>
    <m/>
    <m/>
    <m/>
    <m/>
    <m/>
    <m/>
    <m/>
    <m/>
    <m/>
    <m/>
    <m/>
    <m/>
    <m/>
    <m/>
    <m/>
    <m/>
    <m/>
    <m/>
    <m/>
    <m/>
    <m/>
    <m/>
    <m/>
    <m/>
    <m/>
    <m/>
    <m/>
    <m/>
    <m/>
    <m/>
    <m/>
    <m/>
    <m/>
    <m/>
    <m/>
    <m/>
    <m/>
    <m/>
    <m/>
    <m/>
    <m/>
    <m/>
    <m/>
    <m/>
    <m/>
    <m/>
    <m/>
    <m/>
    <m/>
    <m/>
    <m/>
    <m/>
    <m/>
    <m/>
    <m/>
    <m/>
    <m/>
    <m/>
    <m/>
    <m/>
    <m/>
    <m/>
    <m/>
    <m/>
    <m/>
    <m/>
    <m/>
    <m/>
    <m/>
    <m/>
    <m/>
    <m/>
    <m/>
    <m/>
    <m/>
    <m/>
    <m/>
    <m/>
    <m/>
    <m/>
    <m/>
    <m/>
    <m/>
    <m/>
    <m/>
    <m/>
    <m/>
    <m/>
    <m/>
    <m/>
    <m/>
    <m/>
    <m/>
    <m/>
    <m/>
    <m/>
    <m/>
    <m/>
    <m/>
    <m/>
    <m/>
    <m/>
    <m/>
    <m/>
    <m/>
    <m/>
    <m/>
    <m/>
    <m/>
    <m/>
    <m/>
    <m/>
    <m/>
    <m/>
    <m/>
    <m/>
    <m/>
    <m/>
    <m/>
    <m/>
    <m/>
    <m/>
    <m/>
    <m/>
    <n v="2.76"/>
    <m/>
    <m/>
    <m/>
    <m/>
    <m/>
    <m/>
    <m/>
    <m/>
    <m/>
    <m/>
    <m/>
    <m/>
    <m/>
    <m/>
    <m/>
    <m/>
    <m/>
    <m/>
    <m/>
    <m/>
    <m/>
    <m/>
    <m/>
    <m/>
    <m/>
    <m/>
    <m/>
    <m/>
    <m/>
    <m/>
    <m/>
    <m/>
    <n v="4.32"/>
    <n v="0.26"/>
    <n v="39.74"/>
    <m/>
    <n v="2.76"/>
    <n v="0"/>
    <n v="2.76"/>
    <n v="44.32"/>
    <n v="47.08"/>
    <n v="8.3803556489079549E-4"/>
    <n v="5.8623619371282923E-2"/>
  </r>
  <r>
    <n v="25"/>
    <n v="104"/>
    <s v="Robertson Cr"/>
    <s v="OPS"/>
    <s v="124"/>
    <s v="Chinook"/>
    <s v="3"/>
    <x v="0"/>
    <x v="8"/>
    <n v="104"/>
    <x v="0"/>
    <s v="CK-31"/>
    <s v="WEST VANCOUVER ISLAND-SOUTH_FA_0.x"/>
    <s v="M"/>
    <s v="H"/>
    <n v="104"/>
    <s v="Robertson Creek H"/>
    <n v="104"/>
    <s v="Robertson Cr"/>
    <s v="SWVI"/>
    <s v="S"/>
    <x v="1"/>
    <s v="181799"/>
    <n v="0"/>
    <x v="934"/>
    <n v="2011"/>
    <s v="20110528"/>
    <s v="20110528"/>
    <n v="68"/>
    <n v="3.8"/>
    <m/>
    <s v="CWT"/>
    <s v="P"/>
    <x v="0"/>
    <s v="Y"/>
    <s v="Y"/>
    <s v="Y"/>
    <n v="1.4999999999999999E-2"/>
    <s v="AD Clip"/>
    <n v="56179"/>
    <s v=""/>
    <n v="775503"/>
    <n v="4"/>
    <n v="31013"/>
    <n v="2014"/>
    <m/>
    <m/>
    <m/>
    <m/>
    <m/>
    <m/>
    <m/>
    <m/>
    <m/>
    <m/>
    <m/>
    <m/>
    <m/>
    <m/>
    <m/>
    <n v="2.87"/>
    <m/>
    <m/>
    <m/>
    <m/>
    <m/>
    <m/>
    <m/>
    <m/>
    <m/>
    <m/>
    <m/>
    <m/>
    <m/>
    <m/>
    <m/>
    <m/>
    <m/>
    <m/>
    <m/>
    <m/>
    <m/>
    <m/>
    <m/>
    <m/>
    <m/>
    <n v="2.35"/>
    <m/>
    <m/>
    <m/>
    <m/>
    <m/>
    <m/>
    <m/>
    <m/>
    <m/>
    <m/>
    <m/>
    <m/>
    <m/>
    <m/>
    <m/>
    <m/>
    <m/>
    <m/>
    <m/>
    <m/>
    <m/>
    <m/>
    <m/>
    <m/>
    <m/>
    <m/>
    <m/>
    <m/>
    <m/>
    <m/>
    <m/>
    <m/>
    <m/>
    <n v="15.87"/>
    <m/>
    <m/>
    <m/>
    <m/>
    <m/>
    <n v="9.32"/>
    <m/>
    <m/>
    <m/>
    <m/>
    <m/>
    <m/>
    <m/>
    <m/>
    <m/>
    <m/>
    <m/>
    <m/>
    <m/>
    <n v="2.14"/>
    <m/>
    <m/>
    <m/>
    <m/>
    <m/>
    <m/>
    <m/>
    <m/>
    <m/>
    <m/>
    <m/>
    <m/>
    <m/>
    <m/>
    <m/>
    <m/>
    <m/>
    <m/>
    <m/>
    <m/>
    <m/>
    <m/>
    <m/>
    <m/>
    <m/>
    <m/>
    <m/>
    <m/>
    <m/>
    <m/>
    <m/>
    <m/>
    <m/>
    <m/>
    <m/>
    <n v="8.64"/>
    <m/>
    <m/>
    <m/>
    <m/>
    <m/>
    <m/>
    <m/>
    <m/>
    <m/>
    <m/>
    <m/>
    <m/>
    <m/>
    <m/>
    <m/>
    <m/>
    <m/>
    <m/>
    <m/>
    <m/>
    <m/>
    <m/>
    <m/>
    <m/>
    <m/>
    <m/>
    <m/>
    <n v="25.18"/>
    <m/>
    <m/>
    <m/>
    <m/>
    <n v="29.47"/>
    <n v="72.430000000000007"/>
    <n v="2.72"/>
    <m/>
    <n v="41.19"/>
    <n v="25.18"/>
    <n v="66.37"/>
    <n v="104.62"/>
    <n v="170.99"/>
    <n v="3.0436640025632354E-3"/>
    <n v="0.38815135388034389"/>
  </r>
  <r>
    <n v="25"/>
    <n v="104"/>
    <s v="Robertson Cr"/>
    <s v="OPS"/>
    <s v="124"/>
    <s v="Chinook"/>
    <s v="3"/>
    <x v="0"/>
    <x v="8"/>
    <n v="104"/>
    <x v="0"/>
    <s v="CK-31"/>
    <s v="WEST VANCOUVER ISLAND-SOUTH_FA_0.x"/>
    <s v="M"/>
    <s v="H"/>
    <n v="104"/>
    <s v="Robertson Creek H"/>
    <n v="104"/>
    <s v="Robertson Cr"/>
    <s v="SWVI"/>
    <s v="S"/>
    <x v="1"/>
    <s v="181799"/>
    <n v="0"/>
    <x v="934"/>
    <n v="2011"/>
    <s v="20110528"/>
    <s v="20110528"/>
    <n v="68"/>
    <n v="3.8"/>
    <m/>
    <s v="CWT"/>
    <s v="P"/>
    <x v="0"/>
    <s v="Y"/>
    <s v="Y"/>
    <s v="Y"/>
    <n v="1.4999999999999999E-2"/>
    <s v="AD Clip"/>
    <n v="56179"/>
    <n v="56179"/>
    <n v="775503"/>
    <n v="5"/>
    <n v="31013"/>
    <n v="2015"/>
    <m/>
    <m/>
    <m/>
    <m/>
    <m/>
    <m/>
    <m/>
    <m/>
    <m/>
    <m/>
    <m/>
    <m/>
    <m/>
    <n v="3.93"/>
    <m/>
    <m/>
    <m/>
    <m/>
    <m/>
    <m/>
    <m/>
    <m/>
    <m/>
    <m/>
    <m/>
    <m/>
    <m/>
    <m/>
    <m/>
    <m/>
    <m/>
    <m/>
    <m/>
    <m/>
    <n v="3.92"/>
    <m/>
    <m/>
    <m/>
    <m/>
    <m/>
    <m/>
    <m/>
    <m/>
    <m/>
    <m/>
    <m/>
    <m/>
    <m/>
    <m/>
    <m/>
    <m/>
    <m/>
    <m/>
    <m/>
    <m/>
    <m/>
    <m/>
    <m/>
    <m/>
    <m/>
    <m/>
    <m/>
    <m/>
    <m/>
    <m/>
    <m/>
    <m/>
    <m/>
    <m/>
    <m/>
    <m/>
    <m/>
    <m/>
    <m/>
    <m/>
    <n v="9.43"/>
    <m/>
    <m/>
    <m/>
    <m/>
    <m/>
    <n v="5.99"/>
    <m/>
    <m/>
    <m/>
    <m/>
    <m/>
    <m/>
    <m/>
    <m/>
    <m/>
    <m/>
    <m/>
    <m/>
    <m/>
    <m/>
    <m/>
    <m/>
    <m/>
    <m/>
    <m/>
    <m/>
    <m/>
    <m/>
    <m/>
    <m/>
    <m/>
    <m/>
    <m/>
    <m/>
    <m/>
    <m/>
    <m/>
    <m/>
    <m/>
    <m/>
    <m/>
    <m/>
    <m/>
    <m/>
    <m/>
    <m/>
    <m/>
    <m/>
    <m/>
    <m/>
    <m/>
    <m/>
    <m/>
    <m/>
    <m/>
    <m/>
    <m/>
    <m/>
    <m/>
    <m/>
    <m/>
    <m/>
    <m/>
    <m/>
    <m/>
    <m/>
    <m/>
    <m/>
    <m/>
    <m/>
    <m/>
    <m/>
    <m/>
    <m/>
    <m/>
    <m/>
    <m/>
    <m/>
    <m/>
    <m/>
    <m/>
    <m/>
    <m/>
    <n v="0"/>
    <m/>
    <m/>
    <m/>
    <m/>
    <n v="0.25"/>
    <m/>
    <n v="3.82"/>
    <m/>
    <n v="23.27"/>
    <n v="0"/>
    <n v="23.27"/>
    <n v="4.07"/>
    <n v="27.340000000000003"/>
    <n v="4.8665871589027935E-4"/>
    <n v="0.85113386978785655"/>
  </r>
  <r>
    <n v="25"/>
    <n v="104"/>
    <s v="Robertson Cr"/>
    <s v="OPS"/>
    <s v="124"/>
    <s v="Chinook"/>
    <s v="3"/>
    <x v="0"/>
    <x v="9"/>
    <n v="104"/>
    <x v="0"/>
    <s v="CK-31"/>
    <s v="WEST VANCOUVER ISLAND-SOUTH_FA_0.x"/>
    <s v="M"/>
    <s v="H"/>
    <n v="104"/>
    <s v="Robertson Creek H"/>
    <n v="104"/>
    <s v="Robertson Cr"/>
    <s v="SWVI"/>
    <s v="S"/>
    <x v="1"/>
    <s v="181092"/>
    <n v="0"/>
    <x v="935"/>
    <n v="2012"/>
    <s v="20120604"/>
    <s v="20120604"/>
    <m/>
    <n v="3.82"/>
    <m/>
    <s v="CWT"/>
    <s v="P"/>
    <x v="0"/>
    <s v="Y"/>
    <s v="Y"/>
    <s v="Y"/>
    <n v="0"/>
    <s v="AD Clip"/>
    <n v="25606"/>
    <n v="25606"/>
    <n v="341123"/>
    <n v="4"/>
    <n v="32134"/>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9"/>
    <m/>
    <n v="2.86"/>
    <m/>
    <n v="0"/>
    <n v="0"/>
    <n v="0"/>
    <n v="3.05"/>
    <n v="3.05"/>
    <n v="1.1911270795907208E-4"/>
    <n v="0"/>
  </r>
  <r>
    <n v="25"/>
    <n v="104"/>
    <s v="Robertson Cr"/>
    <s v="OPS"/>
    <s v="124"/>
    <s v="Chinook"/>
    <s v="3"/>
    <x v="0"/>
    <x v="9"/>
    <n v="104"/>
    <x v="0"/>
    <s v="CK-31"/>
    <s v="WEST VANCOUVER ISLAND-SOUTH_FA_0.x"/>
    <s v="M"/>
    <s v="H"/>
    <n v="104"/>
    <s v="Robertson Creek H"/>
    <n v="104"/>
    <s v="Robertson Cr"/>
    <s v="SWVI"/>
    <s v="S"/>
    <x v="1"/>
    <s v="181093"/>
    <n v="0"/>
    <x v="936"/>
    <n v="2012"/>
    <s v="20120604"/>
    <s v="20120604"/>
    <m/>
    <n v="3.82"/>
    <m/>
    <s v="CWT"/>
    <s v="P"/>
    <x v="0"/>
    <s v="Y"/>
    <s v="Y"/>
    <s v="Y"/>
    <n v="0"/>
    <s v="AD Clip"/>
    <n v="11743"/>
    <n v="11743"/>
    <n v="156436"/>
    <n v="4"/>
    <n v="32135"/>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n v="0"/>
    <n v="0"/>
    <n v="0"/>
    <n v="1"/>
    <n v="1"/>
    <n v="8.5157114876947972E-5"/>
    <n v="0"/>
  </r>
  <r>
    <n v="25"/>
    <n v="104"/>
    <s v="Robertson Cr"/>
    <s v="OPS"/>
    <s v="124"/>
    <s v="Chinook"/>
    <s v="3"/>
    <x v="0"/>
    <x v="9"/>
    <n v="104"/>
    <x v="0"/>
    <s v="CK-31"/>
    <s v="WEST VANCOUVER ISLAND-SOUTH_FA_0.x"/>
    <s v="M"/>
    <s v="H"/>
    <n v="104"/>
    <s v="Robertson Creek H"/>
    <n v="104"/>
    <s v="Robertson Cr"/>
    <s v="SWVI"/>
    <s v="S"/>
    <x v="1"/>
    <s v="181272"/>
    <n v="0"/>
    <x v="937"/>
    <n v="2012"/>
    <s v="20120527"/>
    <s v="20120527"/>
    <m/>
    <n v="3.57"/>
    <m/>
    <s v="CWT"/>
    <s v="P"/>
    <x v="0"/>
    <s v="Y"/>
    <s v="Y"/>
    <s v="Y"/>
    <n v="0"/>
    <s v="AD Clip"/>
    <n v="25060"/>
    <s v=""/>
    <n v="384302"/>
    <n v="3"/>
    <n v="32133"/>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56"/>
    <m/>
    <m/>
    <m/>
    <m/>
    <m/>
    <m/>
    <m/>
    <m/>
    <m/>
    <m/>
    <m/>
    <m/>
    <m/>
    <m/>
    <m/>
    <m/>
    <m/>
    <n v="0"/>
    <m/>
    <m/>
    <m/>
    <m/>
    <n v="1.82"/>
    <m/>
    <n v="0.36"/>
    <m/>
    <n v="5.56"/>
    <n v="0"/>
    <n v="5.56"/>
    <n v="2.1800000000000002"/>
    <n v="7.74"/>
    <n v="3.0885873902633678E-4"/>
    <n v="0.71834625322997414"/>
  </r>
  <r>
    <n v="25"/>
    <n v="104"/>
    <s v="Robertson Cr"/>
    <s v="OPS"/>
    <s v="124"/>
    <s v="Chinook"/>
    <s v="3"/>
    <x v="0"/>
    <x v="9"/>
    <n v="104"/>
    <x v="0"/>
    <s v="CK-31"/>
    <s v="WEST VANCOUVER ISLAND-SOUTH_FA_0.x"/>
    <s v="M"/>
    <s v="H"/>
    <n v="104"/>
    <s v="Robertson Creek H"/>
    <n v="104"/>
    <s v="Robertson Cr"/>
    <s v="SWVI"/>
    <s v="S"/>
    <x v="1"/>
    <s v="181272"/>
    <n v="0"/>
    <x v="937"/>
    <n v="2012"/>
    <s v="20120527"/>
    <s v="20120527"/>
    <m/>
    <n v="3.57"/>
    <m/>
    <s v="CWT"/>
    <s v="P"/>
    <x v="0"/>
    <s v="Y"/>
    <s v="Y"/>
    <s v="Y"/>
    <n v="0"/>
    <s v="AD Clip"/>
    <n v="25060"/>
    <n v="25060"/>
    <n v="384302"/>
    <n v="4"/>
    <n v="32133"/>
    <n v="2015"/>
    <m/>
    <m/>
    <m/>
    <m/>
    <m/>
    <m/>
    <m/>
    <m/>
    <m/>
    <m/>
    <m/>
    <m/>
    <m/>
    <m/>
    <m/>
    <m/>
    <m/>
    <m/>
    <m/>
    <m/>
    <m/>
    <m/>
    <m/>
    <m/>
    <m/>
    <m/>
    <m/>
    <m/>
    <m/>
    <m/>
    <m/>
    <m/>
    <m/>
    <m/>
    <m/>
    <m/>
    <m/>
    <m/>
    <m/>
    <m/>
    <m/>
    <m/>
    <m/>
    <m/>
    <m/>
    <m/>
    <m/>
    <m/>
    <m/>
    <m/>
    <m/>
    <m/>
    <m/>
    <m/>
    <m/>
    <m/>
    <m/>
    <m/>
    <m/>
    <m/>
    <m/>
    <m/>
    <m/>
    <m/>
    <m/>
    <m/>
    <m/>
    <m/>
    <m/>
    <m/>
    <m/>
    <m/>
    <m/>
    <m/>
    <m/>
    <m/>
    <m/>
    <m/>
    <m/>
    <m/>
    <m/>
    <m/>
    <m/>
    <m/>
    <m/>
    <m/>
    <n v="3.48"/>
    <m/>
    <m/>
    <m/>
    <m/>
    <m/>
    <m/>
    <m/>
    <m/>
    <m/>
    <m/>
    <m/>
    <m/>
    <m/>
    <m/>
    <m/>
    <m/>
    <m/>
    <m/>
    <m/>
    <m/>
    <m/>
    <m/>
    <m/>
    <m/>
    <m/>
    <m/>
    <m/>
    <m/>
    <m/>
    <m/>
    <m/>
    <m/>
    <m/>
    <m/>
    <m/>
    <m/>
    <m/>
    <m/>
    <m/>
    <m/>
    <m/>
    <m/>
    <m/>
    <m/>
    <m/>
    <m/>
    <m/>
    <m/>
    <m/>
    <m/>
    <m/>
    <m/>
    <m/>
    <m/>
    <m/>
    <m/>
    <m/>
    <m/>
    <m/>
    <m/>
    <m/>
    <m/>
    <m/>
    <m/>
    <m/>
    <m/>
    <m/>
    <m/>
    <m/>
    <m/>
    <m/>
    <m/>
    <n v="2.94"/>
    <m/>
    <m/>
    <m/>
    <m/>
    <n v="2.19"/>
    <m/>
    <n v="2.86"/>
    <m/>
    <n v="3.48"/>
    <n v="2.94"/>
    <n v="6.42"/>
    <n v="5.05"/>
    <n v="11.469999999999999"/>
    <n v="4.577015163607342E-4"/>
    <n v="0.55972101133391461"/>
  </r>
  <r>
    <n v="25"/>
    <n v="104"/>
    <s v="Robertson Cr"/>
    <s v="OPS"/>
    <s v="124"/>
    <s v="Chinook"/>
    <s v="3"/>
    <x v="0"/>
    <x v="9"/>
    <n v="104"/>
    <x v="0"/>
    <s v="CK-31"/>
    <s v="WEST VANCOUVER ISLAND-SOUTH_FA_0.x"/>
    <s v="M"/>
    <s v="H"/>
    <n v="104"/>
    <s v="Robertson Creek H"/>
    <n v="104"/>
    <s v="Robertson Cr"/>
    <s v="SWVI"/>
    <s v="S"/>
    <x v="1"/>
    <s v="181273"/>
    <n v="0"/>
    <x v="938"/>
    <n v="2012"/>
    <s v="20120527"/>
    <s v="20120527"/>
    <m/>
    <n v="3.57"/>
    <m/>
    <s v="CWT"/>
    <s v="P"/>
    <x v="0"/>
    <s v="Y"/>
    <s v="Y"/>
    <s v="Y"/>
    <n v="0"/>
    <s v="AD Clip"/>
    <n v="25039"/>
    <s v=""/>
    <n v="383967"/>
    <n v="2"/>
    <n v="32132"/>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6"/>
    <n v="1"/>
    <m/>
    <n v="0"/>
    <n v="0"/>
    <n v="0"/>
    <n v="1.26"/>
    <n v="1.26"/>
    <n v="5.0321498462398658E-5"/>
    <n v="0"/>
  </r>
  <r>
    <n v="25"/>
    <n v="104"/>
    <s v="Robertson Cr"/>
    <s v="OPS"/>
    <s v="124"/>
    <s v="Chinook"/>
    <s v="3"/>
    <x v="0"/>
    <x v="9"/>
    <n v="104"/>
    <x v="0"/>
    <s v="CK-31"/>
    <s v="WEST VANCOUVER ISLAND-SOUTH_FA_0.x"/>
    <s v="M"/>
    <s v="H"/>
    <n v="104"/>
    <s v="Robertson Creek H"/>
    <n v="104"/>
    <s v="Robertson Cr"/>
    <s v="SWVI"/>
    <s v="S"/>
    <x v="1"/>
    <s v="181273"/>
    <n v="0"/>
    <x v="938"/>
    <n v="2012"/>
    <s v="20120527"/>
    <s v="20120527"/>
    <m/>
    <n v="3.57"/>
    <m/>
    <s v="CWT"/>
    <s v="P"/>
    <x v="0"/>
    <s v="Y"/>
    <s v="Y"/>
    <s v="Y"/>
    <n v="0"/>
    <s v="AD Clip"/>
    <n v="25039"/>
    <s v=""/>
    <n v="383967"/>
    <n v="3"/>
    <n v="32132"/>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2"/>
    <m/>
    <n v="0.36"/>
    <m/>
    <n v="0"/>
    <n v="0"/>
    <n v="0"/>
    <n v="2.1800000000000002"/>
    <n v="2.1800000000000002"/>
    <n v="8.7064179879388164E-5"/>
    <n v="0"/>
  </r>
  <r>
    <n v="25"/>
    <n v="104"/>
    <s v="Robertson Cr"/>
    <s v="OPS"/>
    <s v="124"/>
    <s v="Chinook"/>
    <s v="3"/>
    <x v="0"/>
    <x v="9"/>
    <n v="104"/>
    <x v="0"/>
    <s v="CK-31"/>
    <s v="WEST VANCOUVER ISLAND-SOUTH_FA_0.x"/>
    <s v="M"/>
    <s v="H"/>
    <n v="104"/>
    <s v="Robertson Creek H"/>
    <n v="104"/>
    <s v="Robertson Cr"/>
    <s v="SWVI"/>
    <s v="S"/>
    <x v="1"/>
    <s v="181273"/>
    <n v="0"/>
    <x v="938"/>
    <n v="2012"/>
    <s v="20120527"/>
    <s v="20120527"/>
    <m/>
    <n v="3.57"/>
    <m/>
    <s v="CWT"/>
    <s v="P"/>
    <x v="0"/>
    <s v="Y"/>
    <s v="Y"/>
    <s v="Y"/>
    <n v="0"/>
    <s v="AD Clip"/>
    <n v="25039"/>
    <s v=""/>
    <n v="383967"/>
    <n v="4"/>
    <n v="32132"/>
    <n v="2015"/>
    <m/>
    <m/>
    <m/>
    <m/>
    <m/>
    <m/>
    <m/>
    <m/>
    <m/>
    <m/>
    <m/>
    <m/>
    <m/>
    <n v="3.93"/>
    <m/>
    <m/>
    <m/>
    <m/>
    <m/>
    <m/>
    <m/>
    <m/>
    <m/>
    <m/>
    <m/>
    <m/>
    <m/>
    <m/>
    <m/>
    <m/>
    <m/>
    <m/>
    <m/>
    <m/>
    <m/>
    <m/>
    <m/>
    <m/>
    <m/>
    <m/>
    <m/>
    <m/>
    <m/>
    <m/>
    <m/>
    <m/>
    <m/>
    <m/>
    <m/>
    <m/>
    <m/>
    <m/>
    <m/>
    <m/>
    <m/>
    <m/>
    <m/>
    <m/>
    <m/>
    <m/>
    <m/>
    <m/>
    <m/>
    <m/>
    <m/>
    <m/>
    <m/>
    <m/>
    <m/>
    <m/>
    <m/>
    <m/>
    <m/>
    <m/>
    <m/>
    <n v="9.43"/>
    <m/>
    <m/>
    <m/>
    <m/>
    <m/>
    <m/>
    <m/>
    <m/>
    <m/>
    <m/>
    <m/>
    <m/>
    <m/>
    <m/>
    <m/>
    <m/>
    <m/>
    <m/>
    <m/>
    <m/>
    <m/>
    <m/>
    <m/>
    <m/>
    <m/>
    <m/>
    <m/>
    <m/>
    <m/>
    <m/>
    <m/>
    <m/>
    <m/>
    <m/>
    <m/>
    <m/>
    <m/>
    <m/>
    <m/>
    <m/>
    <m/>
    <m/>
    <m/>
    <m/>
    <m/>
    <m/>
    <m/>
    <m/>
    <m/>
    <m/>
    <m/>
    <m/>
    <m/>
    <m/>
    <m/>
    <m/>
    <m/>
    <m/>
    <m/>
    <m/>
    <m/>
    <m/>
    <m/>
    <m/>
    <m/>
    <m/>
    <m/>
    <m/>
    <m/>
    <m/>
    <m/>
    <m/>
    <m/>
    <m/>
    <m/>
    <m/>
    <m/>
    <m/>
    <m/>
    <m/>
    <m/>
    <m/>
    <m/>
    <n v="5.72"/>
    <m/>
    <m/>
    <m/>
    <m/>
    <n v="2.25"/>
    <m/>
    <n v="3.82"/>
    <m/>
    <n v="13.36"/>
    <n v="5.72"/>
    <n v="19.079999999999998"/>
    <n v="6.07"/>
    <n v="25.15"/>
    <n v="1.004433084388354E-3"/>
    <n v="0.75864811133200794"/>
  </r>
  <r>
    <n v="25"/>
    <n v="104"/>
    <s v="Robertson Cr"/>
    <s v="OPS"/>
    <s v="124"/>
    <s v="Chinook"/>
    <s v="3"/>
    <x v="0"/>
    <x v="9"/>
    <n v="104"/>
    <x v="0"/>
    <s v="CK-31"/>
    <s v="WEST VANCOUVER ISLAND-SOUTH_FA_0.x"/>
    <s v="M"/>
    <s v="H"/>
    <n v="104"/>
    <s v="Robertson Creek H"/>
    <n v="104"/>
    <s v="Robertson Cr"/>
    <s v="SWVI"/>
    <s v="S"/>
    <x v="1"/>
    <s v="181273"/>
    <n v="0"/>
    <x v="938"/>
    <n v="2012"/>
    <s v="20120527"/>
    <s v="20120527"/>
    <m/>
    <n v="3.57"/>
    <m/>
    <s v="CWT"/>
    <s v="P"/>
    <x v="0"/>
    <s v="Y"/>
    <s v="Y"/>
    <s v="Y"/>
    <n v="0"/>
    <s v="AD Clip"/>
    <n v="25039"/>
    <n v="25039"/>
    <n v="383967"/>
    <n v="5"/>
    <n v="32132"/>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2100000000000009"/>
    <m/>
    <m/>
    <m/>
    <m/>
    <m/>
    <m/>
    <m/>
    <m/>
    <n v="0"/>
    <n v="8.2100000000000009"/>
    <n v="8.2100000000000009"/>
    <n v="0"/>
    <n v="8.2100000000000009"/>
    <n v="3.2788849394943889E-4"/>
    <n v="1"/>
  </r>
  <r>
    <n v="25"/>
    <n v="104"/>
    <s v="Robertson Cr"/>
    <s v="OPS"/>
    <s v="124"/>
    <s v="Chinook"/>
    <s v="3"/>
    <x v="0"/>
    <x v="9"/>
    <n v="104"/>
    <x v="0"/>
    <s v="CK-31"/>
    <s v="WEST VANCOUVER ISLAND-SOUTH_FA_0.x"/>
    <s v="M"/>
    <s v="H"/>
    <n v="104"/>
    <s v="Robertson Creek H"/>
    <n v="104"/>
    <s v="Robertson Cr"/>
    <s v="SWVI"/>
    <s v="S"/>
    <x v="1"/>
    <s v="181274"/>
    <n v="0"/>
    <x v="939"/>
    <n v="2012"/>
    <s v="20120527"/>
    <s v="20120527"/>
    <m/>
    <n v="3.57"/>
    <m/>
    <s v="CWT"/>
    <s v="P"/>
    <x v="0"/>
    <s v="Y"/>
    <s v="Y"/>
    <s v="Y"/>
    <n v="0.02"/>
    <s v="AD Clip"/>
    <n v="24613"/>
    <s v=""/>
    <n v="385146"/>
    <n v="3"/>
    <n v="32131"/>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24"/>
    <m/>
    <m/>
    <m/>
    <m/>
    <n v="0.91"/>
    <m/>
    <n v="0.18"/>
    <m/>
    <n v="0"/>
    <n v="5.24"/>
    <n v="5.24"/>
    <n v="1.0900000000000001"/>
    <n v="6.33"/>
    <n v="2.5718116442530371E-4"/>
    <n v="0.82780410742496058"/>
  </r>
  <r>
    <n v="25"/>
    <n v="104"/>
    <s v="Robertson Cr"/>
    <s v="OPS"/>
    <s v="124"/>
    <s v="Chinook"/>
    <s v="3"/>
    <x v="0"/>
    <x v="9"/>
    <n v="104"/>
    <x v="0"/>
    <s v="CK-31"/>
    <s v="WEST VANCOUVER ISLAND-SOUTH_FA_0.x"/>
    <s v="M"/>
    <s v="H"/>
    <n v="104"/>
    <s v="Robertson Creek H"/>
    <n v="104"/>
    <s v="Robertson Cr"/>
    <s v="SWVI"/>
    <s v="S"/>
    <x v="1"/>
    <s v="181274"/>
    <n v="0"/>
    <x v="939"/>
    <n v="2012"/>
    <s v="20120527"/>
    <s v="20120527"/>
    <m/>
    <n v="3.57"/>
    <m/>
    <s v="CWT"/>
    <s v="P"/>
    <x v="0"/>
    <s v="Y"/>
    <s v="Y"/>
    <s v="Y"/>
    <n v="0.02"/>
    <s v="AD Clip"/>
    <n v="24613"/>
    <n v="24613"/>
    <n v="385146"/>
    <n v="4"/>
    <n v="32131"/>
    <n v="2015"/>
    <m/>
    <m/>
    <m/>
    <m/>
    <m/>
    <m/>
    <m/>
    <m/>
    <m/>
    <m/>
    <m/>
    <m/>
    <m/>
    <m/>
    <m/>
    <m/>
    <m/>
    <m/>
    <m/>
    <m/>
    <m/>
    <m/>
    <m/>
    <m/>
    <m/>
    <m/>
    <m/>
    <m/>
    <m/>
    <m/>
    <m/>
    <m/>
    <m/>
    <m/>
    <n v="3.92"/>
    <m/>
    <m/>
    <n v="5.99"/>
    <m/>
    <m/>
    <m/>
    <m/>
    <m/>
    <m/>
    <m/>
    <m/>
    <m/>
    <m/>
    <m/>
    <m/>
    <m/>
    <m/>
    <m/>
    <m/>
    <m/>
    <m/>
    <m/>
    <m/>
    <m/>
    <m/>
    <m/>
    <m/>
    <m/>
    <m/>
    <m/>
    <m/>
    <m/>
    <m/>
    <m/>
    <m/>
    <m/>
    <m/>
    <m/>
    <m/>
    <m/>
    <m/>
    <m/>
    <m/>
    <m/>
    <m/>
    <m/>
    <m/>
    <m/>
    <m/>
    <m/>
    <m/>
    <m/>
    <m/>
    <m/>
    <m/>
    <m/>
    <m/>
    <m/>
    <m/>
    <m/>
    <m/>
    <m/>
    <m/>
    <m/>
    <m/>
    <m/>
    <m/>
    <m/>
    <m/>
    <m/>
    <m/>
    <m/>
    <m/>
    <m/>
    <m/>
    <m/>
    <m/>
    <m/>
    <m/>
    <m/>
    <m/>
    <m/>
    <m/>
    <m/>
    <m/>
    <m/>
    <m/>
    <m/>
    <m/>
    <m/>
    <m/>
    <m/>
    <m/>
    <m/>
    <m/>
    <m/>
    <m/>
    <m/>
    <m/>
    <m/>
    <m/>
    <m/>
    <m/>
    <m/>
    <m/>
    <m/>
    <m/>
    <m/>
    <m/>
    <m/>
    <m/>
    <m/>
    <m/>
    <m/>
    <m/>
    <m/>
    <m/>
    <m/>
    <m/>
    <m/>
    <m/>
    <m/>
    <m/>
    <m/>
    <n v="13.47"/>
    <m/>
    <m/>
    <m/>
    <m/>
    <n v="1"/>
    <m/>
    <m/>
    <m/>
    <n v="9.91"/>
    <n v="13.47"/>
    <n v="23.38"/>
    <n v="1"/>
    <n v="24.380000000000003"/>
    <n v="9.9053345792873685E-4"/>
    <n v="0.95898277276456101"/>
  </r>
  <r>
    <n v="25"/>
    <n v="104"/>
    <s v="Robertson Cr"/>
    <s v="OPS"/>
    <s v="124"/>
    <s v="Chinook"/>
    <s v="3"/>
    <x v="0"/>
    <x v="9"/>
    <n v="104"/>
    <x v="0"/>
    <s v="CK-31"/>
    <s v="WEST VANCOUVER ISLAND-SOUTH_FA_0.x"/>
    <s v="M"/>
    <s v="H"/>
    <n v="104"/>
    <s v="Robertson Creek H"/>
    <n v="104"/>
    <s v="Robertson Cr"/>
    <s v="SWVI"/>
    <s v="S"/>
    <x v="1"/>
    <s v="181283"/>
    <n v="0"/>
    <x v="940"/>
    <n v="2012"/>
    <s v="20120604"/>
    <s v="20120604"/>
    <m/>
    <n v="3.82"/>
    <m/>
    <s v="CWT"/>
    <s v="P"/>
    <x v="0"/>
    <s v="Y"/>
    <s v="Y"/>
    <s v="Y"/>
    <n v="0"/>
    <s v="AD Clip"/>
    <n v="25166"/>
    <s v=""/>
    <n v="335262"/>
    <n v="2"/>
    <n v="32138"/>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6"/>
    <n v="1"/>
    <m/>
    <n v="0"/>
    <n v="0"/>
    <n v="0"/>
    <n v="1.26"/>
    <n v="1.26"/>
    <n v="5.0067551458316776E-5"/>
    <n v="0"/>
  </r>
  <r>
    <n v="25"/>
    <n v="104"/>
    <s v="Robertson Cr"/>
    <s v="OPS"/>
    <s v="124"/>
    <s v="Chinook"/>
    <s v="3"/>
    <x v="0"/>
    <x v="9"/>
    <n v="104"/>
    <x v="0"/>
    <s v="CK-31"/>
    <s v="WEST VANCOUVER ISLAND-SOUTH_FA_0.x"/>
    <s v="M"/>
    <s v="H"/>
    <n v="104"/>
    <s v="Robertson Creek H"/>
    <n v="104"/>
    <s v="Robertson Cr"/>
    <s v="SWVI"/>
    <s v="S"/>
    <x v="1"/>
    <s v="181283"/>
    <n v="0"/>
    <x v="940"/>
    <n v="2012"/>
    <s v="20120604"/>
    <s v="20120604"/>
    <m/>
    <n v="3.82"/>
    <m/>
    <s v="CWT"/>
    <s v="P"/>
    <x v="0"/>
    <s v="Y"/>
    <s v="Y"/>
    <s v="Y"/>
    <n v="0"/>
    <s v="AD Clip"/>
    <n v="25166"/>
    <s v=""/>
    <n v="335262"/>
    <n v="3"/>
    <n v="32138"/>
    <n v="2014"/>
    <m/>
    <m/>
    <m/>
    <m/>
    <m/>
    <m/>
    <m/>
    <m/>
    <m/>
    <m/>
    <m/>
    <m/>
    <m/>
    <m/>
    <m/>
    <m/>
    <m/>
    <m/>
    <m/>
    <m/>
    <m/>
    <m/>
    <m/>
    <m/>
    <m/>
    <m/>
    <m/>
    <m/>
    <m/>
    <m/>
    <m/>
    <m/>
    <m/>
    <m/>
    <m/>
    <m/>
    <m/>
    <m/>
    <m/>
    <m/>
    <m/>
    <m/>
    <m/>
    <m/>
    <m/>
    <m/>
    <m/>
    <m/>
    <m/>
    <m/>
    <m/>
    <m/>
    <m/>
    <m/>
    <m/>
    <m/>
    <m/>
    <m/>
    <m/>
    <m/>
    <m/>
    <m/>
    <m/>
    <m/>
    <m/>
    <m/>
    <m/>
    <m/>
    <m/>
    <m/>
    <m/>
    <n v="2.87"/>
    <m/>
    <m/>
    <m/>
    <m/>
    <m/>
    <m/>
    <m/>
    <m/>
    <m/>
    <m/>
    <m/>
    <m/>
    <m/>
    <m/>
    <m/>
    <m/>
    <m/>
    <m/>
    <m/>
    <m/>
    <m/>
    <m/>
    <m/>
    <m/>
    <m/>
    <m/>
    <m/>
    <m/>
    <m/>
    <m/>
    <m/>
    <m/>
    <m/>
    <m/>
    <m/>
    <m/>
    <m/>
    <m/>
    <m/>
    <m/>
    <m/>
    <m/>
    <m/>
    <m/>
    <m/>
    <m/>
    <m/>
    <m/>
    <m/>
    <m/>
    <m/>
    <m/>
    <m/>
    <m/>
    <m/>
    <m/>
    <m/>
    <m/>
    <m/>
    <m/>
    <m/>
    <m/>
    <m/>
    <m/>
    <m/>
    <m/>
    <m/>
    <m/>
    <m/>
    <m/>
    <m/>
    <m/>
    <m/>
    <m/>
    <m/>
    <m/>
    <m/>
    <m/>
    <m/>
    <m/>
    <m/>
    <m/>
    <m/>
    <m/>
    <m/>
    <m/>
    <m/>
    <m/>
    <m/>
    <m/>
    <m/>
    <m/>
    <n v="0.91"/>
    <m/>
    <n v="0.18"/>
    <m/>
    <n v="2.87"/>
    <n v="0"/>
    <n v="2.87"/>
    <n v="1.0900000000000001"/>
    <n v="3.9600000000000004"/>
    <n v="1.5735516172613845E-4"/>
    <n v="0.7247474747474747"/>
  </r>
  <r>
    <n v="25"/>
    <n v="104"/>
    <s v="Robertson Cr"/>
    <s v="OPS"/>
    <s v="124"/>
    <s v="Chinook"/>
    <s v="3"/>
    <x v="0"/>
    <x v="9"/>
    <n v="104"/>
    <x v="0"/>
    <s v="CK-31"/>
    <s v="WEST VANCOUVER ISLAND-SOUTH_FA_0.x"/>
    <s v="M"/>
    <s v="H"/>
    <n v="104"/>
    <s v="Robertson Creek H"/>
    <n v="104"/>
    <s v="Robertson Cr"/>
    <s v="SWVI"/>
    <s v="S"/>
    <x v="1"/>
    <s v="181283"/>
    <n v="0"/>
    <x v="940"/>
    <n v="2012"/>
    <s v="20120604"/>
    <s v="20120604"/>
    <m/>
    <n v="3.82"/>
    <m/>
    <s v="CWT"/>
    <s v="P"/>
    <x v="0"/>
    <s v="Y"/>
    <s v="Y"/>
    <s v="Y"/>
    <n v="0"/>
    <s v="AD Clip"/>
    <n v="25166"/>
    <s v=""/>
    <n v="335262"/>
    <n v="4"/>
    <n v="32138"/>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2"/>
    <m/>
    <m/>
    <m/>
    <m/>
    <n v="2.06"/>
    <m/>
    <n v="0.95"/>
    <m/>
    <n v="0"/>
    <n v="1.52"/>
    <n v="1.52"/>
    <n v="3.01"/>
    <n v="4.53"/>
    <n v="1.8000476833823415E-4"/>
    <n v="0.33554083885209712"/>
  </r>
  <r>
    <n v="25"/>
    <n v="104"/>
    <s v="Robertson Cr"/>
    <s v="OPS"/>
    <s v="124"/>
    <s v="Chinook"/>
    <s v="3"/>
    <x v="0"/>
    <x v="9"/>
    <n v="104"/>
    <x v="0"/>
    <s v="CK-31"/>
    <s v="WEST VANCOUVER ISLAND-SOUTH_FA_0.x"/>
    <s v="M"/>
    <s v="H"/>
    <n v="104"/>
    <s v="Robertson Creek H"/>
    <n v="104"/>
    <s v="Robertson Cr"/>
    <s v="SWVI"/>
    <s v="S"/>
    <x v="1"/>
    <s v="181283"/>
    <n v="0"/>
    <x v="940"/>
    <n v="2012"/>
    <s v="20120604"/>
    <s v="20120604"/>
    <m/>
    <n v="3.82"/>
    <m/>
    <s v="CWT"/>
    <s v="P"/>
    <x v="0"/>
    <s v="Y"/>
    <s v="Y"/>
    <s v="Y"/>
    <n v="0"/>
    <s v="AD Clip"/>
    <n v="25166"/>
    <n v="25166"/>
    <n v="335262"/>
    <n v="5"/>
    <n v="32138"/>
    <n v="2016"/>
    <m/>
    <m/>
    <m/>
    <m/>
    <m/>
    <m/>
    <m/>
    <m/>
    <m/>
    <m/>
    <m/>
    <m/>
    <m/>
    <m/>
    <m/>
    <m/>
    <m/>
    <m/>
    <m/>
    <m/>
    <m/>
    <m/>
    <m/>
    <m/>
    <m/>
    <m/>
    <m/>
    <m/>
    <m/>
    <m/>
    <m/>
    <m/>
    <m/>
    <m/>
    <m/>
    <m/>
    <m/>
    <m/>
    <m/>
    <m/>
    <m/>
    <m/>
    <m/>
    <m/>
    <m/>
    <m/>
    <m/>
    <m/>
    <m/>
    <m/>
    <m/>
    <m/>
    <m/>
    <m/>
    <m/>
    <m/>
    <m/>
    <m/>
    <m/>
    <m/>
    <m/>
    <m/>
    <m/>
    <m/>
    <m/>
    <m/>
    <m/>
    <m/>
    <m/>
    <m/>
    <m/>
    <m/>
    <m/>
    <m/>
    <m/>
    <m/>
    <n v="14.33"/>
    <m/>
    <m/>
    <m/>
    <m/>
    <m/>
    <m/>
    <m/>
    <m/>
    <m/>
    <m/>
    <m/>
    <m/>
    <m/>
    <m/>
    <m/>
    <m/>
    <m/>
    <m/>
    <m/>
    <m/>
    <m/>
    <m/>
    <m/>
    <m/>
    <m/>
    <m/>
    <m/>
    <m/>
    <m/>
    <m/>
    <m/>
    <m/>
    <m/>
    <m/>
    <m/>
    <m/>
    <m/>
    <m/>
    <m/>
    <m/>
    <m/>
    <m/>
    <m/>
    <m/>
    <m/>
    <m/>
    <m/>
    <m/>
    <m/>
    <m/>
    <m/>
    <m/>
    <m/>
    <m/>
    <m/>
    <m/>
    <m/>
    <m/>
    <m/>
    <m/>
    <m/>
    <m/>
    <m/>
    <m/>
    <m/>
    <m/>
    <m/>
    <m/>
    <m/>
    <m/>
    <m/>
    <m/>
    <m/>
    <m/>
    <m/>
    <m/>
    <m/>
    <m/>
    <m/>
    <m/>
    <m/>
    <m/>
    <m/>
    <m/>
    <m/>
    <m/>
    <m/>
    <m/>
    <m/>
    <m/>
    <m/>
    <n v="14.33"/>
    <n v="0"/>
    <n v="14.33"/>
    <n v="0"/>
    <n v="14.33"/>
    <n v="5.6941905745847574E-4"/>
    <n v="1"/>
  </r>
  <r>
    <n v="25"/>
    <n v="104"/>
    <s v="Robertson Cr"/>
    <s v="OPS"/>
    <s v="124"/>
    <s v="Chinook"/>
    <s v="3"/>
    <x v="0"/>
    <x v="9"/>
    <n v="104"/>
    <x v="0"/>
    <s v="CK-31"/>
    <s v="WEST VANCOUVER ISLAND-SOUTH_FA_0.x"/>
    <s v="M"/>
    <s v="H"/>
    <n v="104"/>
    <s v="Robertson Creek H"/>
    <n v="104"/>
    <s v="Robertson Cr"/>
    <s v="SWVI"/>
    <s v="S"/>
    <x v="1"/>
    <s v="181492"/>
    <n v="0"/>
    <x v="941"/>
    <n v="2012"/>
    <s v="20120527"/>
    <s v="20120527"/>
    <m/>
    <n v="3.57"/>
    <m/>
    <s v="CWT"/>
    <s v="P"/>
    <x v="0"/>
    <s v="Y"/>
    <s v="Y"/>
    <s v="Y"/>
    <n v="0.04"/>
    <s v="AD Clip"/>
    <n v="51652"/>
    <s v=""/>
    <n v="825088"/>
    <n v="3"/>
    <n v="32130"/>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63"/>
    <n v="18.579999999999998"/>
    <n v="0.72"/>
    <m/>
    <n v="0"/>
    <n v="0"/>
    <n v="0"/>
    <n v="22.93"/>
    <n v="22.929999999999996"/>
    <n v="4.4393247115310147E-4"/>
    <n v="0"/>
  </r>
  <r>
    <n v="25"/>
    <n v="104"/>
    <s v="Robertson Cr"/>
    <s v="OPS"/>
    <s v="124"/>
    <s v="Chinook"/>
    <s v="3"/>
    <x v="0"/>
    <x v="9"/>
    <n v="104"/>
    <x v="0"/>
    <s v="CK-31"/>
    <s v="WEST VANCOUVER ISLAND-SOUTH_FA_0.x"/>
    <s v="M"/>
    <s v="H"/>
    <n v="104"/>
    <s v="Robertson Creek H"/>
    <n v="104"/>
    <s v="Robertson Cr"/>
    <s v="SWVI"/>
    <s v="S"/>
    <x v="1"/>
    <s v="181492"/>
    <n v="0"/>
    <x v="941"/>
    <n v="2012"/>
    <s v="20120527"/>
    <s v="20120527"/>
    <m/>
    <n v="3.57"/>
    <m/>
    <s v="CWT"/>
    <s v="P"/>
    <x v="0"/>
    <s v="Y"/>
    <s v="Y"/>
    <s v="Y"/>
    <n v="0.04"/>
    <s v="AD Clip"/>
    <n v="51652"/>
    <s v=""/>
    <n v="825088"/>
    <n v="4"/>
    <n v="32130"/>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5"/>
    <m/>
    <m/>
    <m/>
    <m/>
    <n v="3.12"/>
    <m/>
    <n v="1.91"/>
    <m/>
    <n v="0"/>
    <n v="2.25"/>
    <n v="2.25"/>
    <n v="5.03"/>
    <n v="7.28"/>
    <n v="1.4094323549910943E-4"/>
    <n v="0.30906593406593408"/>
  </r>
  <r>
    <n v="25"/>
    <n v="104"/>
    <s v="Robertson Cr"/>
    <s v="OPS"/>
    <s v="124"/>
    <s v="Chinook"/>
    <s v="3"/>
    <x v="0"/>
    <x v="9"/>
    <n v="104"/>
    <x v="0"/>
    <s v="CK-31"/>
    <s v="WEST VANCOUVER ISLAND-SOUTH_FA_0.x"/>
    <s v="M"/>
    <s v="H"/>
    <n v="104"/>
    <s v="Robertson Creek H"/>
    <n v="104"/>
    <s v="Robertson Cr"/>
    <s v="SWVI"/>
    <s v="S"/>
    <x v="1"/>
    <s v="181492"/>
    <n v="0"/>
    <x v="941"/>
    <n v="2012"/>
    <s v="20120527"/>
    <s v="20120527"/>
    <m/>
    <n v="3.57"/>
    <m/>
    <s v="CWT"/>
    <s v="P"/>
    <x v="0"/>
    <s v="Y"/>
    <s v="Y"/>
    <s v="Y"/>
    <n v="0.04"/>
    <s v="AD Clip"/>
    <n v="51652"/>
    <n v="51652"/>
    <n v="825088"/>
    <n v="5"/>
    <n v="32130"/>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41"/>
    <m/>
    <m/>
    <m/>
    <m/>
    <m/>
    <m/>
    <m/>
    <m/>
    <n v="0"/>
    <n v="3.41"/>
    <n v="3.41"/>
    <n v="0"/>
    <n v="3.41"/>
    <n v="6.6018740803841099E-5"/>
    <n v="1"/>
  </r>
  <r>
    <n v="25"/>
    <n v="104"/>
    <s v="Robertson Cr"/>
    <s v="OPS"/>
    <s v="124"/>
    <s v="Chinook"/>
    <s v="3"/>
    <x v="0"/>
    <x v="9"/>
    <n v="104"/>
    <x v="0"/>
    <s v="CK-31"/>
    <s v="WEST VANCOUVER ISLAND-SOUTH_FA_0.x"/>
    <s v="M"/>
    <s v="H"/>
    <n v="104"/>
    <s v="Robertson Creek H"/>
    <n v="104"/>
    <s v="Robertson Cr"/>
    <s v="SWVI"/>
    <s v="S"/>
    <x v="1"/>
    <s v="181493"/>
    <n v="0"/>
    <x v="942"/>
    <n v="2012"/>
    <s v="20120527"/>
    <s v="20120527"/>
    <m/>
    <n v="3.57"/>
    <m/>
    <s v="CWT"/>
    <s v="P"/>
    <x v="0"/>
    <s v="Y"/>
    <s v="Y"/>
    <s v="Y"/>
    <n v="1.4999999999999999E-2"/>
    <s v="AD Clip"/>
    <n v="51548"/>
    <s v=""/>
    <n v="802533"/>
    <n v="2"/>
    <n v="32129"/>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6"/>
    <n v="1"/>
    <m/>
    <n v="0"/>
    <n v="0"/>
    <n v="0"/>
    <n v="1.26"/>
    <n v="1.26"/>
    <n v="2.4443237370994025E-5"/>
    <n v="0"/>
  </r>
  <r>
    <n v="25"/>
    <n v="104"/>
    <s v="Robertson Cr"/>
    <s v="OPS"/>
    <s v="124"/>
    <s v="Chinook"/>
    <s v="3"/>
    <x v="0"/>
    <x v="9"/>
    <n v="104"/>
    <x v="0"/>
    <s v="CK-31"/>
    <s v="WEST VANCOUVER ISLAND-SOUTH_FA_0.x"/>
    <s v="M"/>
    <s v="H"/>
    <n v="104"/>
    <s v="Robertson Creek H"/>
    <n v="104"/>
    <s v="Robertson Cr"/>
    <s v="SWVI"/>
    <s v="S"/>
    <x v="1"/>
    <s v="181493"/>
    <n v="0"/>
    <x v="942"/>
    <n v="2012"/>
    <s v="20120527"/>
    <s v="20120527"/>
    <m/>
    <n v="3.57"/>
    <m/>
    <s v="CWT"/>
    <s v="P"/>
    <x v="0"/>
    <s v="Y"/>
    <s v="Y"/>
    <s v="Y"/>
    <n v="1.4999999999999999E-2"/>
    <s v="AD Clip"/>
    <n v="51548"/>
    <s v=""/>
    <n v="802533"/>
    <n v="3"/>
    <n v="32129"/>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1"/>
    <m/>
    <n v="0.18"/>
    <m/>
    <n v="0"/>
    <n v="0"/>
    <n v="0"/>
    <n v="1.0900000000000001"/>
    <n v="1.0900000000000001"/>
    <n v="2.1145340265383722E-5"/>
    <n v="0"/>
  </r>
  <r>
    <n v="25"/>
    <n v="104"/>
    <s v="Robertson Cr"/>
    <s v="OPS"/>
    <s v="124"/>
    <s v="Chinook"/>
    <s v="3"/>
    <x v="0"/>
    <x v="9"/>
    <n v="104"/>
    <x v="0"/>
    <s v="CK-31"/>
    <s v="WEST VANCOUVER ISLAND-SOUTH_FA_0.x"/>
    <s v="M"/>
    <s v="H"/>
    <n v="104"/>
    <s v="Robertson Creek H"/>
    <n v="104"/>
    <s v="Robertson Cr"/>
    <s v="SWVI"/>
    <s v="S"/>
    <x v="1"/>
    <s v="181493"/>
    <n v="0"/>
    <x v="942"/>
    <n v="2012"/>
    <s v="20120527"/>
    <s v="20120527"/>
    <m/>
    <n v="3.57"/>
    <m/>
    <s v="CWT"/>
    <s v="P"/>
    <x v="0"/>
    <s v="Y"/>
    <s v="Y"/>
    <s v="Y"/>
    <n v="1.4999999999999999E-2"/>
    <s v="AD Clip"/>
    <n v="51548"/>
    <s v=""/>
    <n v="802533"/>
    <n v="4"/>
    <n v="32129"/>
    <n v="2015"/>
    <m/>
    <m/>
    <m/>
    <m/>
    <m/>
    <m/>
    <m/>
    <m/>
    <m/>
    <m/>
    <m/>
    <m/>
    <m/>
    <n v="3.9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8"/>
    <n v="5.63"/>
    <n v="5.73"/>
    <m/>
    <n v="3.93"/>
    <n v="0"/>
    <n v="3.93"/>
    <n v="11.74"/>
    <n v="15.670000000000002"/>
    <n v="3.0398851555831462E-4"/>
    <n v="0.25079770261646456"/>
  </r>
  <r>
    <n v="25"/>
    <n v="104"/>
    <s v="Robertson Cr"/>
    <s v="OPS"/>
    <s v="124"/>
    <s v="Chinook"/>
    <s v="3"/>
    <x v="0"/>
    <x v="9"/>
    <n v="104"/>
    <x v="0"/>
    <s v="CK-31"/>
    <s v="WEST VANCOUVER ISLAND-SOUTH_FA_0.x"/>
    <s v="M"/>
    <s v="H"/>
    <n v="104"/>
    <s v="Robertson Creek H"/>
    <n v="104"/>
    <s v="Robertson Cr"/>
    <s v="SWVI"/>
    <s v="S"/>
    <x v="1"/>
    <s v="181493"/>
    <n v="0"/>
    <x v="942"/>
    <n v="2012"/>
    <s v="20120527"/>
    <s v="20120527"/>
    <m/>
    <n v="3.57"/>
    <m/>
    <s v="CWT"/>
    <s v="P"/>
    <x v="0"/>
    <s v="Y"/>
    <s v="Y"/>
    <s v="Y"/>
    <n v="1.4999999999999999E-2"/>
    <s v="AD Clip"/>
    <n v="51548"/>
    <n v="51548"/>
    <n v="802533"/>
    <n v="5"/>
    <n v="32129"/>
    <n v="2016"/>
    <m/>
    <m/>
    <m/>
    <m/>
    <m/>
    <m/>
    <m/>
    <m/>
    <m/>
    <m/>
    <m/>
    <m/>
    <m/>
    <m/>
    <m/>
    <m/>
    <m/>
    <m/>
    <m/>
    <m/>
    <m/>
    <n v="4.49"/>
    <m/>
    <m/>
    <m/>
    <m/>
    <m/>
    <m/>
    <m/>
    <m/>
    <m/>
    <m/>
    <m/>
    <m/>
    <m/>
    <m/>
    <m/>
    <m/>
    <m/>
    <m/>
    <m/>
    <m/>
    <m/>
    <m/>
    <m/>
    <m/>
    <m/>
    <m/>
    <m/>
    <m/>
    <m/>
    <m/>
    <m/>
    <m/>
    <m/>
    <m/>
    <m/>
    <m/>
    <m/>
    <m/>
    <m/>
    <m/>
    <m/>
    <m/>
    <m/>
    <m/>
    <m/>
    <m/>
    <m/>
    <m/>
    <m/>
    <m/>
    <m/>
    <m/>
    <m/>
    <m/>
    <m/>
    <m/>
    <m/>
    <m/>
    <m/>
    <m/>
    <m/>
    <m/>
    <m/>
    <m/>
    <n v="4.47"/>
    <m/>
    <m/>
    <m/>
    <m/>
    <m/>
    <m/>
    <m/>
    <m/>
    <m/>
    <m/>
    <m/>
    <m/>
    <m/>
    <m/>
    <m/>
    <m/>
    <m/>
    <m/>
    <m/>
    <m/>
    <m/>
    <m/>
    <m/>
    <m/>
    <m/>
    <m/>
    <m/>
    <m/>
    <m/>
    <m/>
    <m/>
    <m/>
    <m/>
    <m/>
    <m/>
    <m/>
    <m/>
    <m/>
    <m/>
    <m/>
    <m/>
    <m/>
    <m/>
    <m/>
    <m/>
    <m/>
    <m/>
    <m/>
    <m/>
    <m/>
    <m/>
    <m/>
    <m/>
    <m/>
    <m/>
    <m/>
    <m/>
    <m/>
    <m/>
    <m/>
    <m/>
    <m/>
    <m/>
    <m/>
    <m/>
    <m/>
    <m/>
    <m/>
    <m/>
    <m/>
    <m/>
    <m/>
    <m/>
    <m/>
    <m/>
    <m/>
    <m/>
    <m/>
    <m/>
    <m/>
    <m/>
    <n v="8.9600000000000009"/>
    <n v="0"/>
    <n v="8.9600000000000009"/>
    <n v="0"/>
    <n v="8.9600000000000009"/>
    <n v="1.7381857686040198E-4"/>
    <n v="1"/>
  </r>
  <r>
    <n v="25"/>
    <n v="104"/>
    <s v="Robertson Cr"/>
    <s v="OPS"/>
    <s v="124"/>
    <s v="Chinook"/>
    <s v="3"/>
    <x v="0"/>
    <x v="9"/>
    <n v="104"/>
    <x v="0"/>
    <s v="CK-31"/>
    <s v="WEST VANCOUVER ISLAND-SOUTH_FA_0.x"/>
    <s v="M"/>
    <s v="H"/>
    <n v="104"/>
    <s v="Robertson Creek H"/>
    <n v="104"/>
    <s v="Robertson Cr"/>
    <s v="SWVI"/>
    <s v="S"/>
    <x v="1"/>
    <s v="181494"/>
    <n v="0"/>
    <x v="943"/>
    <n v="2012"/>
    <s v="20120604"/>
    <s v="20120604"/>
    <m/>
    <n v="3.82"/>
    <m/>
    <s v="CWT"/>
    <s v="P"/>
    <x v="0"/>
    <s v="Y"/>
    <s v="Y"/>
    <s v="Y"/>
    <n v="1.4999999999999999E-2"/>
    <s v="AD Clip"/>
    <n v="53079"/>
    <s v=""/>
    <n v="717895"/>
    <n v="3"/>
    <n v="32137"/>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56"/>
    <m/>
    <m/>
    <m/>
    <m/>
    <m/>
    <m/>
    <m/>
    <m/>
    <m/>
    <m/>
    <m/>
    <m/>
    <m/>
    <m/>
    <m/>
    <m/>
    <m/>
    <m/>
    <m/>
    <m/>
    <n v="6.36"/>
    <m/>
    <n v="1.27"/>
    <m/>
    <n v="5.56"/>
    <n v="0"/>
    <n v="5.56"/>
    <n v="7.63"/>
    <n v="13.19"/>
    <n v="2.4849752256071137E-4"/>
    <n v="0.42153146322971946"/>
  </r>
  <r>
    <n v="25"/>
    <n v="104"/>
    <s v="Robertson Cr"/>
    <s v="OPS"/>
    <s v="124"/>
    <s v="Chinook"/>
    <s v="3"/>
    <x v="0"/>
    <x v="9"/>
    <n v="104"/>
    <x v="0"/>
    <s v="CK-31"/>
    <s v="WEST VANCOUVER ISLAND-SOUTH_FA_0.x"/>
    <s v="M"/>
    <s v="H"/>
    <n v="104"/>
    <s v="Robertson Creek H"/>
    <n v="104"/>
    <s v="Robertson Cr"/>
    <s v="SWVI"/>
    <s v="S"/>
    <x v="1"/>
    <s v="181494"/>
    <n v="0"/>
    <x v="943"/>
    <n v="2012"/>
    <s v="20120604"/>
    <s v="20120604"/>
    <m/>
    <n v="3.82"/>
    <m/>
    <s v="CWT"/>
    <s v="P"/>
    <x v="0"/>
    <s v="Y"/>
    <s v="Y"/>
    <s v="Y"/>
    <n v="1.4999999999999999E-2"/>
    <s v="AD Clip"/>
    <n v="53079"/>
    <n v="53079"/>
    <n v="717895"/>
    <n v="4"/>
    <n v="32137"/>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8"/>
    <m/>
    <m/>
    <m/>
    <m/>
    <n v="1.25"/>
    <m/>
    <n v="3.82"/>
    <m/>
    <n v="0"/>
    <n v="2.78"/>
    <n v="2.78"/>
    <n v="5.07"/>
    <n v="7.85"/>
    <n v="1.4789276361649615E-4"/>
    <n v="0.35414012738853501"/>
  </r>
  <r>
    <n v="25"/>
    <n v="104"/>
    <s v="Robertson Cr"/>
    <s v="OPS"/>
    <s v="124"/>
    <s v="Chinook"/>
    <s v="3"/>
    <x v="0"/>
    <x v="9"/>
    <n v="104"/>
    <x v="0"/>
    <s v="CK-31"/>
    <s v="WEST VANCOUVER ISLAND-SOUTH_FA_0.x"/>
    <s v="M"/>
    <s v="H"/>
    <n v="104"/>
    <s v="Robertson Creek H"/>
    <n v="104"/>
    <s v="Robertson Cr"/>
    <s v="SWVI"/>
    <s v="S"/>
    <x v="1"/>
    <s v="181495"/>
    <n v="0"/>
    <x v="944"/>
    <n v="2012"/>
    <s v="20120604"/>
    <s v="20120604"/>
    <m/>
    <n v="3.82"/>
    <m/>
    <s v="CWT"/>
    <s v="P"/>
    <x v="0"/>
    <s v="Y"/>
    <s v="Y"/>
    <s v="Y"/>
    <n v="2.5000000000000001E-3"/>
    <s v="AD Clip"/>
    <n v="51248"/>
    <s v=""/>
    <n v="684436"/>
    <n v="3"/>
    <n v="32136"/>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1"/>
    <m/>
    <n v="0.18"/>
    <m/>
    <n v="0"/>
    <n v="0"/>
    <n v="0"/>
    <n v="1.0900000000000001"/>
    <n v="1.0900000000000001"/>
    <n v="2.1269122697471123E-5"/>
    <n v="0"/>
  </r>
  <r>
    <n v="25"/>
    <n v="104"/>
    <s v="Robertson Cr"/>
    <s v="OPS"/>
    <s v="124"/>
    <s v="Chinook"/>
    <s v="3"/>
    <x v="0"/>
    <x v="9"/>
    <n v="104"/>
    <x v="0"/>
    <s v="CK-31"/>
    <s v="WEST VANCOUVER ISLAND-SOUTH_FA_0.x"/>
    <s v="M"/>
    <s v="H"/>
    <n v="104"/>
    <s v="Robertson Creek H"/>
    <n v="104"/>
    <s v="Robertson Cr"/>
    <s v="SWVI"/>
    <s v="S"/>
    <x v="1"/>
    <s v="181495"/>
    <n v="0"/>
    <x v="944"/>
    <n v="2012"/>
    <s v="20120604"/>
    <s v="20120604"/>
    <m/>
    <n v="3.82"/>
    <m/>
    <s v="CWT"/>
    <s v="P"/>
    <x v="0"/>
    <s v="Y"/>
    <s v="Y"/>
    <s v="Y"/>
    <n v="2.5000000000000001E-3"/>
    <s v="AD Clip"/>
    <n v="51248"/>
    <n v="51248"/>
    <n v="684436"/>
    <n v="4"/>
    <n v="32136"/>
    <n v="2015"/>
    <m/>
    <m/>
    <m/>
    <m/>
    <m/>
    <m/>
    <m/>
    <m/>
    <m/>
    <m/>
    <m/>
    <m/>
    <m/>
    <m/>
    <m/>
    <m/>
    <m/>
    <m/>
    <m/>
    <m/>
    <m/>
    <m/>
    <m/>
    <m/>
    <m/>
    <m/>
    <m/>
    <m/>
    <m/>
    <m/>
    <m/>
    <m/>
    <m/>
    <m/>
    <m/>
    <m/>
    <m/>
    <n v="5.99"/>
    <m/>
    <m/>
    <m/>
    <m/>
    <m/>
    <m/>
    <m/>
    <m/>
    <m/>
    <m/>
    <m/>
    <m/>
    <m/>
    <m/>
    <m/>
    <m/>
    <m/>
    <m/>
    <m/>
    <m/>
    <m/>
    <m/>
    <m/>
    <m/>
    <m/>
    <m/>
    <m/>
    <m/>
    <m/>
    <m/>
    <m/>
    <m/>
    <m/>
    <m/>
    <m/>
    <m/>
    <m/>
    <m/>
    <m/>
    <m/>
    <m/>
    <m/>
    <m/>
    <m/>
    <m/>
    <m/>
    <m/>
    <m/>
    <m/>
    <m/>
    <m/>
    <m/>
    <m/>
    <m/>
    <m/>
    <m/>
    <m/>
    <m/>
    <m/>
    <m/>
    <m/>
    <m/>
    <m/>
    <m/>
    <m/>
    <m/>
    <m/>
    <m/>
    <m/>
    <m/>
    <m/>
    <m/>
    <m/>
    <m/>
    <m/>
    <m/>
    <m/>
    <m/>
    <m/>
    <m/>
    <m/>
    <m/>
    <m/>
    <m/>
    <m/>
    <m/>
    <m/>
    <m/>
    <m/>
    <m/>
    <m/>
    <m/>
    <m/>
    <m/>
    <m/>
    <m/>
    <m/>
    <m/>
    <m/>
    <m/>
    <m/>
    <m/>
    <m/>
    <m/>
    <m/>
    <m/>
    <m/>
    <m/>
    <m/>
    <m/>
    <m/>
    <m/>
    <m/>
    <m/>
    <m/>
    <m/>
    <m/>
    <m/>
    <m/>
    <m/>
    <m/>
    <n v="3.91"/>
    <m/>
    <m/>
    <m/>
    <n v="1.81"/>
    <n v="1.06"/>
    <m/>
    <n v="0.95"/>
    <m/>
    <n v="5.99"/>
    <n v="5.72"/>
    <n v="11.71"/>
    <n v="2.0099999999999998"/>
    <n v="13.72"/>
    <n v="2.6771776459569155E-4"/>
    <n v="0.85349854227405253"/>
  </r>
  <r>
    <n v="25"/>
    <n v="104"/>
    <s v="Robertson Cr"/>
    <s v="OPS"/>
    <s v="124"/>
    <s v="Chinook"/>
    <s v="3"/>
    <x v="0"/>
    <x v="9"/>
    <n v="104"/>
    <x v="0"/>
    <s v="CK-31"/>
    <s v="WEST VANCOUVER ISLAND-SOUTH_FA_0.x"/>
    <s v="M"/>
    <s v="H"/>
    <n v="104"/>
    <s v="Robertson Creek H"/>
    <n v="104"/>
    <s v="Robertson Cr"/>
    <s v="SWVI"/>
    <s v="S"/>
    <x v="1"/>
    <s v="182388"/>
    <n v="0"/>
    <x v="945"/>
    <n v="2012"/>
    <s v="20120524"/>
    <s v="20120524"/>
    <n v="74"/>
    <n v="4.88"/>
    <m/>
    <s v="CWT"/>
    <s v="P"/>
    <x v="0"/>
    <s v="Y"/>
    <s v="Y"/>
    <s v="Y"/>
    <n v="1.2500000000000001E-2"/>
    <s v="AD Clip"/>
    <n v="49942"/>
    <s v=""/>
    <n v="746355"/>
    <n v="2"/>
    <n v="32472"/>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5"/>
    <n v="4"/>
    <m/>
    <n v="0"/>
    <n v="0"/>
    <n v="0"/>
    <n v="5.05"/>
    <n v="5.05"/>
    <n v="1.0111729606343358E-4"/>
    <n v="0"/>
  </r>
  <r>
    <n v="25"/>
    <n v="104"/>
    <s v="Robertson Cr"/>
    <s v="OPS"/>
    <s v="124"/>
    <s v="Chinook"/>
    <s v="3"/>
    <x v="0"/>
    <x v="9"/>
    <n v="104"/>
    <x v="0"/>
    <s v="CK-31"/>
    <s v="WEST VANCOUVER ISLAND-SOUTH_FA_0.x"/>
    <s v="M"/>
    <s v="H"/>
    <n v="104"/>
    <s v="Robertson Creek H"/>
    <n v="104"/>
    <s v="Robertson Cr"/>
    <s v="SWVI"/>
    <s v="S"/>
    <x v="1"/>
    <s v="182388"/>
    <n v="0"/>
    <x v="945"/>
    <n v="2012"/>
    <s v="20120524"/>
    <s v="20120524"/>
    <n v="74"/>
    <n v="4.88"/>
    <m/>
    <s v="CWT"/>
    <s v="P"/>
    <x v="0"/>
    <s v="Y"/>
    <s v="Y"/>
    <s v="Y"/>
    <n v="1.2500000000000001E-2"/>
    <s v="AD Clip"/>
    <n v="49942"/>
    <s v=""/>
    <n v="746355"/>
    <n v="3"/>
    <n v="32472"/>
    <n v="2014"/>
    <m/>
    <m/>
    <m/>
    <m/>
    <m/>
    <m/>
    <m/>
    <m/>
    <m/>
    <m/>
    <m/>
    <m/>
    <m/>
    <m/>
    <m/>
    <m/>
    <m/>
    <m/>
    <m/>
    <m/>
    <m/>
    <m/>
    <m/>
    <m/>
    <m/>
    <m/>
    <m/>
    <m/>
    <m/>
    <m/>
    <m/>
    <m/>
    <m/>
    <m/>
    <m/>
    <m/>
    <m/>
    <m/>
    <m/>
    <m/>
    <m/>
    <m/>
    <m/>
    <m/>
    <m/>
    <m/>
    <m/>
    <m/>
    <m/>
    <m/>
    <m/>
    <m/>
    <m/>
    <m/>
    <m/>
    <m/>
    <m/>
    <m/>
    <m/>
    <m/>
    <m/>
    <m/>
    <m/>
    <m/>
    <m/>
    <m/>
    <m/>
    <m/>
    <m/>
    <m/>
    <m/>
    <m/>
    <m/>
    <m/>
    <m/>
    <m/>
    <m/>
    <m/>
    <m/>
    <m/>
    <m/>
    <n v="9.33"/>
    <m/>
    <m/>
    <m/>
    <m/>
    <n v="1"/>
    <n v="9.32"/>
    <m/>
    <m/>
    <m/>
    <m/>
    <m/>
    <m/>
    <m/>
    <m/>
    <m/>
    <m/>
    <m/>
    <m/>
    <m/>
    <m/>
    <m/>
    <m/>
    <m/>
    <m/>
    <m/>
    <m/>
    <m/>
    <m/>
    <m/>
    <m/>
    <m/>
    <m/>
    <m/>
    <m/>
    <m/>
    <m/>
    <m/>
    <m/>
    <m/>
    <m/>
    <m/>
    <m/>
    <m/>
    <m/>
    <m/>
    <m/>
    <m/>
    <m/>
    <m/>
    <m/>
    <m/>
    <m/>
    <m/>
    <m/>
    <m/>
    <m/>
    <m/>
    <m/>
    <m/>
    <m/>
    <m/>
    <m/>
    <m/>
    <m/>
    <m/>
    <m/>
    <m/>
    <m/>
    <m/>
    <m/>
    <m/>
    <m/>
    <m/>
    <m/>
    <m/>
    <m/>
    <m/>
    <n v="0"/>
    <m/>
    <m/>
    <m/>
    <m/>
    <n v="13.11"/>
    <n v="18.579999999999998"/>
    <n v="3.26"/>
    <m/>
    <n v="19.649999999999999"/>
    <n v="0"/>
    <n v="19.649999999999999"/>
    <n v="34.950000000000003"/>
    <n v="54.599999999999994"/>
    <n v="1.0932681911016778E-3"/>
    <n v="0.35989010989010989"/>
  </r>
  <r>
    <n v="25"/>
    <n v="104"/>
    <s v="Robertson Cr"/>
    <s v="OPS"/>
    <s v="124"/>
    <s v="Chinook"/>
    <s v="3"/>
    <x v="0"/>
    <x v="9"/>
    <n v="104"/>
    <x v="0"/>
    <s v="CK-31"/>
    <s v="WEST VANCOUVER ISLAND-SOUTH_FA_0.x"/>
    <s v="M"/>
    <s v="H"/>
    <n v="104"/>
    <s v="Robertson Creek H"/>
    <n v="104"/>
    <s v="Robertson Cr"/>
    <s v="SWVI"/>
    <s v="S"/>
    <x v="1"/>
    <s v="182388"/>
    <n v="0"/>
    <x v="945"/>
    <n v="2012"/>
    <s v="20120524"/>
    <s v="20120524"/>
    <n v="74"/>
    <n v="4.88"/>
    <m/>
    <s v="CWT"/>
    <s v="P"/>
    <x v="0"/>
    <s v="Y"/>
    <s v="Y"/>
    <s v="Y"/>
    <n v="1.2500000000000001E-2"/>
    <s v="AD Clip"/>
    <n v="49942"/>
    <s v=""/>
    <n v="746355"/>
    <n v="4"/>
    <n v="32472"/>
    <n v="2015"/>
    <m/>
    <m/>
    <m/>
    <m/>
    <m/>
    <m/>
    <m/>
    <m/>
    <m/>
    <m/>
    <m/>
    <m/>
    <m/>
    <n v="3.93"/>
    <m/>
    <m/>
    <m/>
    <m/>
    <m/>
    <m/>
    <m/>
    <m/>
    <m/>
    <m/>
    <m/>
    <m/>
    <m/>
    <m/>
    <m/>
    <m/>
    <m/>
    <m/>
    <m/>
    <m/>
    <m/>
    <m/>
    <m/>
    <n v="5.99"/>
    <m/>
    <n v="5.99"/>
    <m/>
    <m/>
    <m/>
    <m/>
    <n v="6.27"/>
    <n v="3.71"/>
    <m/>
    <m/>
    <m/>
    <m/>
    <m/>
    <m/>
    <m/>
    <m/>
    <m/>
    <m/>
    <m/>
    <m/>
    <m/>
    <m/>
    <m/>
    <m/>
    <m/>
    <m/>
    <m/>
    <m/>
    <m/>
    <m/>
    <m/>
    <m/>
    <m/>
    <m/>
    <m/>
    <m/>
    <m/>
    <m/>
    <m/>
    <m/>
    <m/>
    <m/>
    <m/>
    <n v="5.99"/>
    <m/>
    <m/>
    <m/>
    <m/>
    <m/>
    <m/>
    <m/>
    <m/>
    <m/>
    <m/>
    <m/>
    <m/>
    <m/>
    <m/>
    <m/>
    <m/>
    <m/>
    <m/>
    <m/>
    <n v="6.27"/>
    <m/>
    <m/>
    <m/>
    <m/>
    <m/>
    <m/>
    <m/>
    <m/>
    <m/>
    <m/>
    <m/>
    <m/>
    <m/>
    <m/>
    <m/>
    <m/>
    <m/>
    <m/>
    <m/>
    <m/>
    <m/>
    <m/>
    <m/>
    <m/>
    <m/>
    <m/>
    <m/>
    <m/>
    <m/>
    <m/>
    <m/>
    <m/>
    <m/>
    <m/>
    <m/>
    <m/>
    <m/>
    <m/>
    <m/>
    <m/>
    <m/>
    <m/>
    <m/>
    <m/>
    <m/>
    <m/>
    <m/>
    <m/>
    <m/>
    <m/>
    <m/>
    <m/>
    <m/>
    <m/>
    <m/>
    <m/>
    <m/>
    <n v="21.2"/>
    <m/>
    <m/>
    <m/>
    <n v="4.0199999999999996"/>
    <n v="7.51"/>
    <m/>
    <n v="7.64"/>
    <m/>
    <n v="38.15"/>
    <n v="25.22"/>
    <n v="63.37"/>
    <n v="15.15"/>
    <n v="78.52000000000001"/>
    <n v="1.5722237795843181E-3"/>
    <n v="0.8070555272542026"/>
  </r>
  <r>
    <n v="25"/>
    <n v="104"/>
    <s v="Robertson Cr"/>
    <s v="OPS"/>
    <s v="124"/>
    <s v="Chinook"/>
    <s v="3"/>
    <x v="0"/>
    <x v="9"/>
    <n v="104"/>
    <x v="0"/>
    <s v="CK-31"/>
    <s v="WEST VANCOUVER ISLAND-SOUTH_FA_0.x"/>
    <s v="M"/>
    <s v="H"/>
    <n v="104"/>
    <s v="Robertson Creek H"/>
    <n v="104"/>
    <s v="Robertson Cr"/>
    <s v="SWVI"/>
    <s v="S"/>
    <x v="1"/>
    <s v="182388"/>
    <n v="0"/>
    <x v="945"/>
    <n v="2012"/>
    <s v="20120524"/>
    <s v="20120524"/>
    <n v="74"/>
    <n v="4.88"/>
    <m/>
    <s v="CWT"/>
    <s v="P"/>
    <x v="0"/>
    <s v="Y"/>
    <s v="Y"/>
    <s v="Y"/>
    <n v="1.2500000000000001E-2"/>
    <s v="AD Clip"/>
    <n v="49942"/>
    <n v="49942"/>
    <n v="746355"/>
    <n v="5"/>
    <n v="32472"/>
    <n v="2016"/>
    <m/>
    <m/>
    <m/>
    <m/>
    <m/>
    <m/>
    <m/>
    <m/>
    <m/>
    <m/>
    <m/>
    <m/>
    <m/>
    <m/>
    <m/>
    <m/>
    <m/>
    <m/>
    <m/>
    <m/>
    <m/>
    <m/>
    <m/>
    <m/>
    <m/>
    <m/>
    <m/>
    <m/>
    <m/>
    <m/>
    <m/>
    <m/>
    <m/>
    <m/>
    <m/>
    <m/>
    <m/>
    <m/>
    <m/>
    <m/>
    <m/>
    <m/>
    <m/>
    <m/>
    <m/>
    <m/>
    <m/>
    <m/>
    <m/>
    <m/>
    <m/>
    <m/>
    <m/>
    <m/>
    <m/>
    <m/>
    <m/>
    <m/>
    <m/>
    <m/>
    <m/>
    <m/>
    <m/>
    <m/>
    <m/>
    <m/>
    <m/>
    <m/>
    <m/>
    <m/>
    <m/>
    <m/>
    <m/>
    <m/>
    <m/>
    <m/>
    <m/>
    <m/>
    <m/>
    <m/>
    <m/>
    <m/>
    <m/>
    <m/>
    <m/>
    <m/>
    <n v="4.47"/>
    <m/>
    <m/>
    <m/>
    <m/>
    <m/>
    <m/>
    <m/>
    <m/>
    <m/>
    <m/>
    <m/>
    <m/>
    <m/>
    <m/>
    <m/>
    <m/>
    <m/>
    <m/>
    <m/>
    <m/>
    <m/>
    <m/>
    <m/>
    <m/>
    <m/>
    <m/>
    <m/>
    <m/>
    <m/>
    <m/>
    <m/>
    <m/>
    <m/>
    <m/>
    <m/>
    <m/>
    <m/>
    <m/>
    <m/>
    <m/>
    <m/>
    <m/>
    <m/>
    <m/>
    <m/>
    <m/>
    <m/>
    <m/>
    <m/>
    <m/>
    <m/>
    <m/>
    <m/>
    <m/>
    <m/>
    <m/>
    <m/>
    <m/>
    <m/>
    <m/>
    <m/>
    <m/>
    <m/>
    <m/>
    <m/>
    <m/>
    <m/>
    <m/>
    <m/>
    <m/>
    <m/>
    <m/>
    <n v="1.77"/>
    <m/>
    <m/>
    <m/>
    <m/>
    <m/>
    <m/>
    <m/>
    <m/>
    <n v="4.47"/>
    <n v="1.77"/>
    <n v="6.24"/>
    <n v="0"/>
    <n v="6.24"/>
    <n v="1.2494493612590606E-4"/>
    <n v="1"/>
  </r>
  <r>
    <n v="25"/>
    <n v="104"/>
    <s v="Robertson Cr"/>
    <s v="OPS"/>
    <s v="124"/>
    <s v="Chinook"/>
    <s v="3"/>
    <x v="0"/>
    <x v="9"/>
    <n v="104"/>
    <x v="0"/>
    <s v="CK-31"/>
    <s v="WEST VANCOUVER ISLAND-SOUTH_FA_0.x"/>
    <s v="M"/>
    <s v="H"/>
    <n v="104"/>
    <s v="Robertson Creek H"/>
    <n v="104"/>
    <s v="Robertson Cr"/>
    <s v="SWVI"/>
    <s v="S"/>
    <x v="1"/>
    <s v="182389"/>
    <n v="0"/>
    <x v="946"/>
    <n v="2012"/>
    <s v="20120524"/>
    <s v="20120524"/>
    <n v="74"/>
    <n v="5.24"/>
    <m/>
    <s v="CWT"/>
    <s v="P"/>
    <x v="0"/>
    <s v="Y"/>
    <s v="Y"/>
    <s v="Y"/>
    <n v="2.5000000000000001E-3"/>
    <s v="AD Clip"/>
    <n v="49926"/>
    <s v=""/>
    <n v="736209"/>
    <n v="2"/>
    <n v="32473"/>
    <n v="20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9"/>
    <n v="3"/>
    <m/>
    <n v="0"/>
    <n v="0"/>
    <n v="0"/>
    <n v="3.79"/>
    <n v="3.79"/>
    <n v="7.5912350278412044E-5"/>
    <n v="0"/>
  </r>
  <r>
    <n v="25"/>
    <n v="104"/>
    <s v="Robertson Cr"/>
    <s v="OPS"/>
    <s v="124"/>
    <s v="Chinook"/>
    <s v="3"/>
    <x v="0"/>
    <x v="9"/>
    <n v="104"/>
    <x v="0"/>
    <s v="CK-31"/>
    <s v="WEST VANCOUVER ISLAND-SOUTH_FA_0.x"/>
    <s v="M"/>
    <s v="H"/>
    <n v="104"/>
    <s v="Robertson Creek H"/>
    <n v="104"/>
    <s v="Robertson Cr"/>
    <s v="SWVI"/>
    <s v="S"/>
    <x v="1"/>
    <s v="182389"/>
    <n v="0"/>
    <x v="946"/>
    <n v="2012"/>
    <s v="20120524"/>
    <s v="20120524"/>
    <n v="74"/>
    <n v="5.24"/>
    <m/>
    <s v="CWT"/>
    <s v="P"/>
    <x v="0"/>
    <s v="Y"/>
    <s v="Y"/>
    <s v="Y"/>
    <n v="2.5000000000000001E-3"/>
    <s v="AD Clip"/>
    <n v="49926"/>
    <s v=""/>
    <n v="736209"/>
    <n v="3"/>
    <n v="32473"/>
    <n v="2014"/>
    <m/>
    <m/>
    <m/>
    <m/>
    <m/>
    <m/>
    <m/>
    <m/>
    <m/>
    <m/>
    <m/>
    <m/>
    <m/>
    <m/>
    <m/>
    <m/>
    <m/>
    <m/>
    <m/>
    <m/>
    <m/>
    <m/>
    <m/>
    <m/>
    <m/>
    <m/>
    <m/>
    <m/>
    <m/>
    <m/>
    <m/>
    <m/>
    <m/>
    <m/>
    <m/>
    <m/>
    <m/>
    <m/>
    <m/>
    <m/>
    <m/>
    <m/>
    <m/>
    <m/>
    <m/>
    <m/>
    <n v="2.35"/>
    <m/>
    <m/>
    <m/>
    <m/>
    <m/>
    <m/>
    <m/>
    <m/>
    <m/>
    <m/>
    <m/>
    <m/>
    <m/>
    <m/>
    <m/>
    <m/>
    <m/>
    <m/>
    <m/>
    <m/>
    <m/>
    <m/>
    <m/>
    <m/>
    <m/>
    <m/>
    <m/>
    <m/>
    <m/>
    <m/>
    <m/>
    <m/>
    <m/>
    <m/>
    <n v="9.33"/>
    <m/>
    <m/>
    <m/>
    <m/>
    <m/>
    <m/>
    <m/>
    <m/>
    <m/>
    <m/>
    <m/>
    <m/>
    <m/>
    <m/>
    <m/>
    <m/>
    <m/>
    <m/>
    <m/>
    <m/>
    <m/>
    <m/>
    <m/>
    <m/>
    <m/>
    <m/>
    <m/>
    <m/>
    <m/>
    <m/>
    <m/>
    <m/>
    <m/>
    <m/>
    <m/>
    <m/>
    <m/>
    <m/>
    <m/>
    <m/>
    <m/>
    <m/>
    <m/>
    <m/>
    <m/>
    <m/>
    <m/>
    <m/>
    <m/>
    <m/>
    <m/>
    <m/>
    <m/>
    <m/>
    <m/>
    <m/>
    <m/>
    <m/>
    <m/>
    <m/>
    <m/>
    <m/>
    <m/>
    <m/>
    <m/>
    <m/>
    <m/>
    <m/>
    <m/>
    <m/>
    <m/>
    <m/>
    <m/>
    <m/>
    <m/>
    <m/>
    <m/>
    <n v="3.86"/>
    <m/>
    <m/>
    <m/>
    <m/>
    <n v="14.03"/>
    <m/>
    <n v="5.79"/>
    <m/>
    <n v="11.68"/>
    <n v="3.86"/>
    <n v="15.54"/>
    <n v="19.82"/>
    <n v="35.36"/>
    <n v="7.0824820734687337E-4"/>
    <n v="0.43947963800904977"/>
  </r>
  <r>
    <n v="25"/>
    <n v="104"/>
    <s v="Robertson Cr"/>
    <s v="OPS"/>
    <s v="124"/>
    <s v="Chinook"/>
    <s v="3"/>
    <x v="0"/>
    <x v="9"/>
    <n v="104"/>
    <x v="0"/>
    <s v="CK-31"/>
    <s v="WEST VANCOUVER ISLAND-SOUTH_FA_0.x"/>
    <s v="M"/>
    <s v="H"/>
    <n v="104"/>
    <s v="Robertson Creek H"/>
    <n v="104"/>
    <s v="Robertson Cr"/>
    <s v="SWVI"/>
    <s v="S"/>
    <x v="1"/>
    <s v="182389"/>
    <n v="0"/>
    <x v="946"/>
    <n v="2012"/>
    <s v="20120524"/>
    <s v="20120524"/>
    <n v="74"/>
    <n v="5.24"/>
    <m/>
    <s v="CWT"/>
    <s v="P"/>
    <x v="0"/>
    <s v="Y"/>
    <s v="Y"/>
    <s v="Y"/>
    <n v="2.5000000000000001E-3"/>
    <s v="AD Clip"/>
    <n v="49926"/>
    <n v="49926"/>
    <n v="736209"/>
    <n v="4"/>
    <n v="32473"/>
    <n v="2015"/>
    <m/>
    <m/>
    <m/>
    <m/>
    <m/>
    <m/>
    <m/>
    <m/>
    <m/>
    <m/>
    <m/>
    <m/>
    <m/>
    <n v="3.9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25"/>
    <m/>
    <m/>
    <m/>
    <m/>
    <n v="7.25"/>
    <m/>
    <n v="3.82"/>
    <m/>
    <n v="3.93"/>
    <n v="14.25"/>
    <n v="18.18"/>
    <n v="11.07"/>
    <n v="29.25"/>
    <n v="5.858670832832592E-4"/>
    <n v="0.62153846153846148"/>
  </r>
  <r>
    <n v="25"/>
    <n v="104"/>
    <s v="Robertson Cr"/>
    <s v="OPS"/>
    <s v="124"/>
    <s v="Chinook"/>
    <s v="3"/>
    <x v="0"/>
    <x v="10"/>
    <n v="413"/>
    <x v="8"/>
    <s v="CK-31"/>
    <s v="WEST VANCOUVER ISLAND-SOUTH_FA_0.x"/>
    <s v="M"/>
    <s v="H"/>
    <n v="104"/>
    <s v="Robertson Creek H"/>
    <n v="413"/>
    <s v="Nahmint R"/>
    <s v="SWVI"/>
    <s v="S"/>
    <x v="1"/>
    <s v="182288"/>
    <n v="0"/>
    <x v="947"/>
    <n v="2013"/>
    <s v="20130508"/>
    <s v="20130508"/>
    <n v="70"/>
    <n v="4.03"/>
    <m/>
    <s v="CWT"/>
    <s v="P"/>
    <x v="0"/>
    <s v="Y"/>
    <s v="Y"/>
    <s v="Y"/>
    <n v="0"/>
    <s v="AD Clip"/>
    <n v="7876"/>
    <s v=""/>
    <n v="8052"/>
    <n v="3"/>
    <n v="32696"/>
    <n v="2015"/>
    <m/>
    <m/>
    <m/>
    <m/>
    <m/>
    <m/>
    <m/>
    <m/>
    <m/>
    <m/>
    <m/>
    <m/>
    <m/>
    <m/>
    <m/>
    <m/>
    <m/>
    <m/>
    <m/>
    <m/>
    <m/>
    <m/>
    <m/>
    <m/>
    <m/>
    <m/>
    <m/>
    <m/>
    <m/>
    <m/>
    <m/>
    <m/>
    <m/>
    <m/>
    <m/>
    <m/>
    <m/>
    <m/>
    <m/>
    <m/>
    <m/>
    <m/>
    <m/>
    <m/>
    <n v="6.27"/>
    <m/>
    <m/>
    <m/>
    <m/>
    <m/>
    <m/>
    <m/>
    <m/>
    <m/>
    <m/>
    <m/>
    <m/>
    <m/>
    <m/>
    <m/>
    <m/>
    <m/>
    <m/>
    <m/>
    <m/>
    <m/>
    <m/>
    <m/>
    <m/>
    <m/>
    <m/>
    <m/>
    <m/>
    <m/>
    <m/>
    <m/>
    <m/>
    <m/>
    <m/>
    <m/>
    <m/>
    <n v="5.99"/>
    <m/>
    <m/>
    <m/>
    <m/>
    <n v="3.53"/>
    <n v="5.99"/>
    <m/>
    <m/>
    <m/>
    <m/>
    <m/>
    <m/>
    <m/>
    <m/>
    <m/>
    <m/>
    <m/>
    <m/>
    <m/>
    <m/>
    <m/>
    <m/>
    <m/>
    <m/>
    <m/>
    <m/>
    <m/>
    <m/>
    <m/>
    <m/>
    <m/>
    <m/>
    <m/>
    <m/>
    <m/>
    <m/>
    <m/>
    <m/>
    <m/>
    <m/>
    <m/>
    <m/>
    <m/>
    <m/>
    <m/>
    <m/>
    <m/>
    <m/>
    <m/>
    <n v="3.23"/>
    <m/>
    <m/>
    <m/>
    <m/>
    <m/>
    <m/>
    <m/>
    <m/>
    <m/>
    <m/>
    <m/>
    <m/>
    <m/>
    <m/>
    <m/>
    <m/>
    <m/>
    <m/>
    <m/>
    <m/>
    <m/>
    <m/>
    <m/>
    <m/>
    <m/>
    <m/>
    <m/>
    <n v="18.5"/>
    <m/>
    <m/>
    <m/>
    <m/>
    <n v="2"/>
    <n v="11.17"/>
    <m/>
    <m/>
    <n v="25.01"/>
    <n v="18.5"/>
    <n v="43.51"/>
    <n v="13.17"/>
    <n v="56.68"/>
    <n v="7.1965464702894869E-3"/>
    <n v="0.76764290755116438"/>
  </r>
  <r>
    <n v="25"/>
    <n v="104"/>
    <s v="Robertson Cr"/>
    <s v="OPS"/>
    <s v="124"/>
    <s v="Chinook"/>
    <s v="3"/>
    <x v="0"/>
    <x v="10"/>
    <n v="413"/>
    <x v="8"/>
    <s v="CK-31"/>
    <s v="WEST VANCOUVER ISLAND-SOUTH_FA_0.x"/>
    <s v="M"/>
    <s v="H"/>
    <n v="104"/>
    <s v="Robertson Creek H"/>
    <n v="413"/>
    <s v="Nahmint R"/>
    <s v="SWVI"/>
    <s v="S"/>
    <x v="1"/>
    <s v="182288"/>
    <n v="0"/>
    <x v="947"/>
    <n v="2013"/>
    <s v="20130508"/>
    <s v="20130508"/>
    <n v="70"/>
    <n v="4.03"/>
    <m/>
    <s v="CWT"/>
    <s v="P"/>
    <x v="0"/>
    <s v="Y"/>
    <s v="Y"/>
    <s v="Y"/>
    <n v="0"/>
    <s v="AD Clip"/>
    <n v="7876"/>
    <s v=""/>
    <n v="8052"/>
    <n v="4"/>
    <n v="32696"/>
    <n v="2016"/>
    <m/>
    <m/>
    <m/>
    <m/>
    <m/>
    <m/>
    <m/>
    <m/>
    <m/>
    <m/>
    <m/>
    <m/>
    <m/>
    <m/>
    <n v="4.3899999999999997"/>
    <m/>
    <m/>
    <m/>
    <m/>
    <m/>
    <m/>
    <m/>
    <m/>
    <m/>
    <m/>
    <m/>
    <m/>
    <m/>
    <m/>
    <m/>
    <m/>
    <m/>
    <m/>
    <m/>
    <m/>
    <m/>
    <m/>
    <m/>
    <m/>
    <m/>
    <m/>
    <m/>
    <n v="1.59"/>
    <n v="3.23"/>
    <m/>
    <m/>
    <m/>
    <m/>
    <m/>
    <m/>
    <m/>
    <m/>
    <m/>
    <m/>
    <m/>
    <m/>
    <m/>
    <m/>
    <m/>
    <m/>
    <m/>
    <m/>
    <m/>
    <m/>
    <m/>
    <m/>
    <m/>
    <m/>
    <m/>
    <m/>
    <m/>
    <m/>
    <m/>
    <m/>
    <m/>
    <m/>
    <m/>
    <m/>
    <m/>
    <m/>
    <m/>
    <n v="14.33"/>
    <m/>
    <m/>
    <m/>
    <m/>
    <n v="8.94"/>
    <n v="14.33"/>
    <m/>
    <m/>
    <m/>
    <m/>
    <m/>
    <m/>
    <m/>
    <m/>
    <m/>
    <m/>
    <m/>
    <m/>
    <m/>
    <n v="3.93"/>
    <m/>
    <m/>
    <m/>
    <m/>
    <m/>
    <m/>
    <m/>
    <m/>
    <m/>
    <m/>
    <m/>
    <m/>
    <m/>
    <m/>
    <m/>
    <m/>
    <m/>
    <m/>
    <m/>
    <m/>
    <m/>
    <m/>
    <m/>
    <m/>
    <m/>
    <m/>
    <m/>
    <m/>
    <m/>
    <m/>
    <m/>
    <m/>
    <m/>
    <m/>
    <m/>
    <m/>
    <m/>
    <m/>
    <m/>
    <m/>
    <m/>
    <m/>
    <m/>
    <m/>
    <m/>
    <m/>
    <m/>
    <m/>
    <m/>
    <m/>
    <m/>
    <m/>
    <m/>
    <m/>
    <m/>
    <m/>
    <m/>
    <n v="9.33"/>
    <m/>
    <m/>
    <m/>
    <m/>
    <n v="2"/>
    <n v="16.8"/>
    <m/>
    <m/>
    <n v="50.74"/>
    <n v="9.33"/>
    <n v="60.07"/>
    <n v="18.8"/>
    <n v="78.87"/>
    <n v="1.0013966480446928E-2"/>
    <n v="0.76163306707239753"/>
  </r>
  <r>
    <n v="25"/>
    <n v="104"/>
    <s v="Robertson Cr"/>
    <s v="OPS"/>
    <s v="124"/>
    <s v="Chinook"/>
    <s v="3"/>
    <x v="0"/>
    <x v="10"/>
    <n v="413"/>
    <x v="8"/>
    <s v="CK-31"/>
    <s v="WEST VANCOUVER ISLAND-SOUTH_FA_0.x"/>
    <s v="M"/>
    <s v="H"/>
    <n v="104"/>
    <s v="Robertson Creek H"/>
    <n v="413"/>
    <s v="Nahmint R"/>
    <s v="SWVI"/>
    <s v="S"/>
    <x v="1"/>
    <s v="182288"/>
    <n v="0"/>
    <x v="947"/>
    <n v="2013"/>
    <s v="20130508"/>
    <s v="20130508"/>
    <n v="70"/>
    <n v="4.03"/>
    <m/>
    <s v="CWT"/>
    <s v="P"/>
    <x v="0"/>
    <s v="Y"/>
    <s v="Y"/>
    <s v="Y"/>
    <n v="0"/>
    <s v="AD Clip"/>
    <n v="7876"/>
    <n v="7876"/>
    <n v="8052"/>
    <n v="5"/>
    <n v="32696"/>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n v="6.96"/>
    <m/>
    <m/>
    <m/>
    <m/>
    <m/>
    <m/>
    <m/>
    <m/>
    <m/>
    <m/>
    <m/>
    <m/>
    <m/>
    <m/>
    <m/>
    <m/>
    <m/>
    <m/>
    <m/>
    <m/>
    <n v="6.02"/>
    <m/>
    <n v="8.73"/>
    <m/>
    <m/>
    <m/>
    <m/>
    <m/>
    <m/>
    <m/>
    <m/>
    <n v="12.98"/>
    <n v="8.73"/>
    <n v="21.71"/>
    <n v="0"/>
    <n v="21.71"/>
    <n v="2.7564753682072121E-3"/>
    <n v="1"/>
  </r>
  <r>
    <n v="25"/>
    <n v="104"/>
    <s v="Robertson Cr"/>
    <s v="OPS"/>
    <s v="124"/>
    <s v="Chinook"/>
    <s v="3"/>
    <x v="0"/>
    <x v="10"/>
    <n v="413"/>
    <x v="8"/>
    <s v="CK-31"/>
    <s v="WEST VANCOUVER ISLAND-SOUTH_FA_0.x"/>
    <s v="M"/>
    <s v="H"/>
    <n v="104"/>
    <s v="Robertson Creek H"/>
    <n v="413"/>
    <s v="Nahmint R"/>
    <s v="SWVI"/>
    <s v="S"/>
    <x v="1"/>
    <s v="182299"/>
    <n v="0"/>
    <x v="948"/>
    <n v="2013"/>
    <s v="20130508"/>
    <s v="20130508"/>
    <n v="70"/>
    <n v="4.03"/>
    <m/>
    <s v="CWT"/>
    <s v="P"/>
    <x v="0"/>
    <s v="Y"/>
    <s v="Y"/>
    <s v="Y"/>
    <n v="0.01"/>
    <s v="AD Clip"/>
    <n v="30809"/>
    <s v=""/>
    <n v="31814"/>
    <n v="2"/>
    <n v="32697"/>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7"/>
    <m/>
    <m/>
    <m/>
    <m/>
    <m/>
    <m/>
    <m/>
    <m/>
    <n v="0"/>
    <n v="0.27"/>
    <n v="0.27"/>
    <n v="0"/>
    <n v="0.27"/>
    <n v="8.7636729527086241E-6"/>
    <n v="1"/>
  </r>
  <r>
    <n v="25"/>
    <n v="104"/>
    <s v="Robertson Cr"/>
    <s v="OPS"/>
    <s v="124"/>
    <s v="Chinook"/>
    <s v="3"/>
    <x v="0"/>
    <x v="10"/>
    <n v="413"/>
    <x v="8"/>
    <s v="CK-31"/>
    <s v="WEST VANCOUVER ISLAND-SOUTH_FA_0.x"/>
    <s v="M"/>
    <s v="H"/>
    <n v="104"/>
    <s v="Robertson Creek H"/>
    <n v="413"/>
    <s v="Nahmint R"/>
    <s v="SWVI"/>
    <s v="S"/>
    <x v="1"/>
    <s v="182299"/>
    <n v="0"/>
    <x v="948"/>
    <n v="2013"/>
    <s v="20130508"/>
    <s v="20130508"/>
    <n v="70"/>
    <n v="4.03"/>
    <m/>
    <s v="CWT"/>
    <s v="P"/>
    <x v="0"/>
    <s v="Y"/>
    <s v="Y"/>
    <s v="Y"/>
    <n v="0.01"/>
    <s v="AD Clip"/>
    <n v="30809"/>
    <s v=""/>
    <n v="31814"/>
    <n v="3"/>
    <n v="32697"/>
    <n v="2015"/>
    <m/>
    <m/>
    <m/>
    <m/>
    <m/>
    <m/>
    <m/>
    <m/>
    <m/>
    <m/>
    <m/>
    <m/>
    <m/>
    <n v="11.79"/>
    <m/>
    <m/>
    <m/>
    <m/>
    <m/>
    <m/>
    <m/>
    <m/>
    <m/>
    <m/>
    <m/>
    <m/>
    <m/>
    <m/>
    <m/>
    <m/>
    <m/>
    <m/>
    <m/>
    <m/>
    <m/>
    <m/>
    <m/>
    <m/>
    <m/>
    <m/>
    <n v="4.63"/>
    <m/>
    <n v="2.33"/>
    <m/>
    <m/>
    <m/>
    <n v="6.27"/>
    <m/>
    <m/>
    <m/>
    <m/>
    <m/>
    <m/>
    <m/>
    <m/>
    <m/>
    <m/>
    <m/>
    <m/>
    <m/>
    <m/>
    <m/>
    <m/>
    <m/>
    <m/>
    <m/>
    <m/>
    <m/>
    <m/>
    <m/>
    <m/>
    <m/>
    <m/>
    <m/>
    <m/>
    <n v="9.43"/>
    <m/>
    <m/>
    <m/>
    <m/>
    <m/>
    <n v="11.98"/>
    <m/>
    <m/>
    <m/>
    <m/>
    <n v="28.24"/>
    <n v="11.98"/>
    <m/>
    <m/>
    <m/>
    <m/>
    <m/>
    <m/>
    <m/>
    <m/>
    <m/>
    <m/>
    <m/>
    <m/>
    <m/>
    <m/>
    <m/>
    <m/>
    <m/>
    <m/>
    <m/>
    <m/>
    <m/>
    <m/>
    <m/>
    <m/>
    <m/>
    <m/>
    <m/>
    <m/>
    <m/>
    <m/>
    <m/>
    <m/>
    <m/>
    <m/>
    <m/>
    <m/>
    <m/>
    <m/>
    <m/>
    <m/>
    <m/>
    <m/>
    <m/>
    <m/>
    <m/>
    <m/>
    <m/>
    <m/>
    <m/>
    <m/>
    <m/>
    <m/>
    <n v="8.4"/>
    <m/>
    <m/>
    <m/>
    <m/>
    <m/>
    <m/>
    <m/>
    <m/>
    <m/>
    <m/>
    <m/>
    <m/>
    <m/>
    <m/>
    <m/>
    <m/>
    <m/>
    <m/>
    <n v="6.64"/>
    <m/>
    <m/>
    <m/>
    <m/>
    <n v="9.06"/>
    <n v="50.28"/>
    <n v="0.95"/>
    <m/>
    <n v="95.05"/>
    <n v="6.64"/>
    <n v="101.69"/>
    <n v="60.29"/>
    <n v="161.97999999999999"/>
    <n v="5.2575546106657144E-3"/>
    <n v="0.62779355475984688"/>
  </r>
  <r>
    <n v="25"/>
    <n v="104"/>
    <s v="Robertson Cr"/>
    <s v="OPS"/>
    <s v="124"/>
    <s v="Chinook"/>
    <s v="3"/>
    <x v="0"/>
    <x v="10"/>
    <n v="413"/>
    <x v="8"/>
    <s v="CK-31"/>
    <s v="WEST VANCOUVER ISLAND-SOUTH_FA_0.x"/>
    <s v="M"/>
    <s v="H"/>
    <n v="104"/>
    <s v="Robertson Creek H"/>
    <n v="413"/>
    <s v="Nahmint R"/>
    <s v="SWVI"/>
    <s v="S"/>
    <x v="1"/>
    <s v="182299"/>
    <n v="0"/>
    <x v="948"/>
    <n v="2013"/>
    <s v="20130508"/>
    <s v="20130508"/>
    <n v="70"/>
    <n v="4.03"/>
    <m/>
    <s v="CWT"/>
    <s v="P"/>
    <x v="0"/>
    <s v="Y"/>
    <s v="Y"/>
    <s v="Y"/>
    <n v="0.01"/>
    <s v="AD Clip"/>
    <n v="30809"/>
    <s v=""/>
    <n v="31814"/>
    <n v="4"/>
    <n v="32697"/>
    <n v="2016"/>
    <m/>
    <m/>
    <m/>
    <m/>
    <m/>
    <m/>
    <m/>
    <m/>
    <m/>
    <m/>
    <m/>
    <m/>
    <m/>
    <n v="8.32"/>
    <m/>
    <m/>
    <m/>
    <m/>
    <m/>
    <m/>
    <m/>
    <m/>
    <m/>
    <m/>
    <m/>
    <m/>
    <n v="17.559999999999999"/>
    <m/>
    <m/>
    <m/>
    <m/>
    <m/>
    <m/>
    <m/>
    <m/>
    <m/>
    <m/>
    <n v="28.66"/>
    <m/>
    <n v="14.33"/>
    <m/>
    <m/>
    <m/>
    <m/>
    <n v="3.93"/>
    <m/>
    <m/>
    <n v="3.23"/>
    <m/>
    <m/>
    <m/>
    <m/>
    <m/>
    <m/>
    <m/>
    <m/>
    <m/>
    <m/>
    <m/>
    <m/>
    <m/>
    <m/>
    <m/>
    <m/>
    <m/>
    <m/>
    <m/>
    <m/>
    <m/>
    <m/>
    <m/>
    <m/>
    <m/>
    <m/>
    <m/>
    <n v="11.49"/>
    <m/>
    <m/>
    <m/>
    <m/>
    <m/>
    <n v="28.66"/>
    <m/>
    <m/>
    <m/>
    <m/>
    <n v="35.76"/>
    <n v="14.33"/>
    <m/>
    <m/>
    <m/>
    <m/>
    <m/>
    <m/>
    <m/>
    <m/>
    <m/>
    <m/>
    <m/>
    <m/>
    <m/>
    <m/>
    <m/>
    <m/>
    <m/>
    <m/>
    <n v="3.98"/>
    <m/>
    <m/>
    <m/>
    <m/>
    <m/>
    <n v="3.93"/>
    <m/>
    <m/>
    <m/>
    <m/>
    <m/>
    <m/>
    <m/>
    <m/>
    <m/>
    <m/>
    <m/>
    <m/>
    <m/>
    <m/>
    <m/>
    <m/>
    <m/>
    <m/>
    <m/>
    <m/>
    <m/>
    <m/>
    <m/>
    <n v="8.98"/>
    <m/>
    <m/>
    <m/>
    <m/>
    <m/>
    <m/>
    <m/>
    <m/>
    <m/>
    <m/>
    <m/>
    <m/>
    <m/>
    <m/>
    <m/>
    <m/>
    <m/>
    <m/>
    <m/>
    <m/>
    <m/>
    <m/>
    <n v="61.06"/>
    <m/>
    <m/>
    <m/>
    <m/>
    <n v="5"/>
    <n v="42.01"/>
    <m/>
    <m/>
    <n v="183.16"/>
    <n v="61.06"/>
    <n v="244.22"/>
    <n v="47.01"/>
    <n v="291.23"/>
    <n v="9.4527573111753069E-3"/>
    <n v="0.83858119012464372"/>
  </r>
  <r>
    <n v="25"/>
    <n v="104"/>
    <s v="Robertson Cr"/>
    <s v="OPS"/>
    <s v="124"/>
    <s v="Chinook"/>
    <s v="3"/>
    <x v="0"/>
    <x v="10"/>
    <n v="413"/>
    <x v="8"/>
    <s v="CK-31"/>
    <s v="WEST VANCOUVER ISLAND-SOUTH_FA_0.x"/>
    <s v="M"/>
    <s v="H"/>
    <n v="104"/>
    <s v="Robertson Creek H"/>
    <n v="413"/>
    <s v="Nahmint R"/>
    <s v="SWVI"/>
    <s v="S"/>
    <x v="1"/>
    <s v="182299"/>
    <n v="0"/>
    <x v="948"/>
    <n v="2013"/>
    <s v="20130508"/>
    <s v="20130508"/>
    <n v="70"/>
    <n v="4.03"/>
    <m/>
    <s v="CWT"/>
    <s v="P"/>
    <x v="0"/>
    <s v="Y"/>
    <s v="Y"/>
    <s v="Y"/>
    <n v="0.01"/>
    <s v="AD Clip"/>
    <n v="30809"/>
    <s v=""/>
    <n v="31814"/>
    <n v="5"/>
    <n v="32697"/>
    <n v="2017"/>
    <m/>
    <m/>
    <m/>
    <m/>
    <m/>
    <m/>
    <m/>
    <m/>
    <m/>
    <m/>
    <m/>
    <m/>
    <m/>
    <m/>
    <m/>
    <m/>
    <m/>
    <m/>
    <m/>
    <m/>
    <m/>
    <m/>
    <m/>
    <m/>
    <m/>
    <m/>
    <m/>
    <m/>
    <m/>
    <m/>
    <m/>
    <m/>
    <m/>
    <m/>
    <m/>
    <m/>
    <m/>
    <m/>
    <m/>
    <m/>
    <m/>
    <n v="3.93"/>
    <m/>
    <m/>
    <n v="4.03"/>
    <m/>
    <m/>
    <m/>
    <m/>
    <m/>
    <m/>
    <m/>
    <m/>
    <m/>
    <m/>
    <m/>
    <m/>
    <m/>
    <m/>
    <m/>
    <m/>
    <m/>
    <m/>
    <m/>
    <m/>
    <m/>
    <m/>
    <m/>
    <m/>
    <m/>
    <m/>
    <m/>
    <m/>
    <m/>
    <m/>
    <m/>
    <m/>
    <m/>
    <m/>
    <m/>
    <m/>
    <n v="21.26"/>
    <m/>
    <m/>
    <m/>
    <m/>
    <m/>
    <n v="21.26"/>
    <m/>
    <m/>
    <m/>
    <m/>
    <m/>
    <m/>
    <m/>
    <m/>
    <m/>
    <m/>
    <m/>
    <m/>
    <m/>
    <m/>
    <m/>
    <m/>
    <m/>
    <m/>
    <m/>
    <m/>
    <m/>
    <m/>
    <m/>
    <m/>
    <m/>
    <m/>
    <m/>
    <m/>
    <m/>
    <m/>
    <m/>
    <m/>
    <m/>
    <m/>
    <m/>
    <n v="8.0500000000000007"/>
    <m/>
    <m/>
    <m/>
    <m/>
    <m/>
    <m/>
    <m/>
    <m/>
    <m/>
    <m/>
    <m/>
    <m/>
    <m/>
    <m/>
    <m/>
    <m/>
    <m/>
    <m/>
    <m/>
    <m/>
    <m/>
    <m/>
    <m/>
    <n v="6.96"/>
    <m/>
    <m/>
    <m/>
    <m/>
    <m/>
    <m/>
    <m/>
    <m/>
    <m/>
    <m/>
    <m/>
    <n v="5.57"/>
    <m/>
    <m/>
    <m/>
    <m/>
    <n v="3"/>
    <n v="4.04"/>
    <m/>
    <m/>
    <n v="65.489999999999995"/>
    <n v="5.57"/>
    <n v="71.06"/>
    <n v="7.04"/>
    <n v="78.100000000000009"/>
    <n v="2.5349735466909024E-3"/>
    <n v="0.90985915492957736"/>
  </r>
  <r>
    <n v="25"/>
    <n v="104"/>
    <s v="Robertson Cr"/>
    <s v="OPS"/>
    <s v="124"/>
    <s v="Chinook"/>
    <s v="3"/>
    <x v="0"/>
    <x v="10"/>
    <n v="413"/>
    <x v="8"/>
    <s v="CK-31"/>
    <s v="WEST VANCOUVER ISLAND-SOUTH_FA_0.x"/>
    <s v="M"/>
    <s v="H"/>
    <n v="104"/>
    <s v="Robertson Creek H"/>
    <n v="413"/>
    <s v="Nahmint R"/>
    <s v="SWVI"/>
    <s v="S"/>
    <x v="1"/>
    <s v="182299"/>
    <n v="0"/>
    <x v="948"/>
    <n v="2013"/>
    <s v="20130508"/>
    <s v="20130508"/>
    <n v="70"/>
    <n v="4.03"/>
    <m/>
    <s v="CWT"/>
    <s v="P"/>
    <x v="0"/>
    <s v="Y"/>
    <s v="Y"/>
    <s v="Y"/>
    <n v="0.01"/>
    <s v="AD Clip"/>
    <n v="30809"/>
    <n v="30809"/>
    <n v="31814"/>
    <n v="6"/>
    <n v="32697"/>
    <n v="2018"/>
    <m/>
    <m/>
    <m/>
    <m/>
    <m/>
    <m/>
    <m/>
    <m/>
    <m/>
    <m/>
    <m/>
    <m/>
    <m/>
    <n v="3.0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3"/>
    <n v="0"/>
    <n v="3.03"/>
    <n v="0"/>
    <n v="3.03"/>
    <n v="9.8347885358174549E-5"/>
    <n v="1"/>
  </r>
  <r>
    <n v="25"/>
    <n v="104"/>
    <s v="Robertson Cr"/>
    <s v="OPS"/>
    <s v="124"/>
    <s v="Chinook"/>
    <s v="3"/>
    <x v="0"/>
    <x v="10"/>
    <n v="413"/>
    <x v="8"/>
    <s v="CK-31"/>
    <s v="WEST VANCOUVER ISLAND-SOUTH_FA_0.x"/>
    <s v="M"/>
    <s v="H"/>
    <n v="104"/>
    <s v="Robertson Creek H"/>
    <n v="413"/>
    <s v="Nahmint R"/>
    <s v="SWVI"/>
    <s v="S"/>
    <x v="1"/>
    <s v="182368"/>
    <n v="0"/>
    <x v="949"/>
    <n v="2013"/>
    <s v="20130508"/>
    <s v="20130508"/>
    <n v="70"/>
    <n v="4.03"/>
    <m/>
    <s v="CWT"/>
    <s v="P"/>
    <x v="0"/>
    <s v="Y"/>
    <s v="Y"/>
    <s v="Y"/>
    <n v="0"/>
    <s v="AD Clip"/>
    <n v="27835"/>
    <s v=""/>
    <n v="28456"/>
    <n v="2"/>
    <n v="32698"/>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n v="0"/>
    <n v="0"/>
  </r>
  <r>
    <n v="25"/>
    <n v="104"/>
    <s v="Robertson Cr"/>
    <s v="OPS"/>
    <s v="124"/>
    <s v="Chinook"/>
    <s v="3"/>
    <x v="0"/>
    <x v="10"/>
    <n v="413"/>
    <x v="8"/>
    <s v="CK-31"/>
    <s v="WEST VANCOUVER ISLAND-SOUTH_FA_0.x"/>
    <s v="M"/>
    <s v="H"/>
    <n v="104"/>
    <s v="Robertson Creek H"/>
    <n v="413"/>
    <s v="Nahmint R"/>
    <s v="SWVI"/>
    <s v="S"/>
    <x v="1"/>
    <s v="182368"/>
    <n v="0"/>
    <x v="949"/>
    <n v="2013"/>
    <s v="20130508"/>
    <s v="20130508"/>
    <n v="70"/>
    <n v="4.03"/>
    <m/>
    <s v="CWT"/>
    <s v="P"/>
    <x v="0"/>
    <s v="Y"/>
    <s v="Y"/>
    <s v="Y"/>
    <n v="0"/>
    <s v="AD Clip"/>
    <n v="27835"/>
    <s v=""/>
    <n v="28456"/>
    <n v="3"/>
    <n v="32698"/>
    <n v="2015"/>
    <m/>
    <m/>
    <m/>
    <m/>
    <m/>
    <m/>
    <m/>
    <m/>
    <m/>
    <m/>
    <m/>
    <m/>
    <m/>
    <n v="3.93"/>
    <n v="3.08"/>
    <m/>
    <m/>
    <m/>
    <m/>
    <m/>
    <m/>
    <m/>
    <m/>
    <m/>
    <m/>
    <m/>
    <m/>
    <m/>
    <m/>
    <m/>
    <m/>
    <m/>
    <m/>
    <m/>
    <n v="4.01"/>
    <m/>
    <m/>
    <m/>
    <m/>
    <m/>
    <m/>
    <m/>
    <m/>
    <m/>
    <n v="6.27"/>
    <m/>
    <m/>
    <m/>
    <m/>
    <m/>
    <m/>
    <m/>
    <m/>
    <m/>
    <m/>
    <m/>
    <m/>
    <m/>
    <m/>
    <m/>
    <m/>
    <m/>
    <m/>
    <m/>
    <m/>
    <m/>
    <m/>
    <m/>
    <m/>
    <m/>
    <m/>
    <m/>
    <m/>
    <m/>
    <m/>
    <m/>
    <m/>
    <m/>
    <m/>
    <m/>
    <m/>
    <n v="29.95"/>
    <m/>
    <m/>
    <m/>
    <m/>
    <n v="28.14"/>
    <n v="23.96"/>
    <m/>
    <m/>
    <m/>
    <m/>
    <m/>
    <m/>
    <m/>
    <m/>
    <m/>
    <m/>
    <m/>
    <m/>
    <m/>
    <n v="12.54"/>
    <m/>
    <m/>
    <m/>
    <m/>
    <n v="6.27"/>
    <m/>
    <m/>
    <m/>
    <m/>
    <m/>
    <m/>
    <m/>
    <m/>
    <m/>
    <m/>
    <m/>
    <m/>
    <m/>
    <m/>
    <m/>
    <m/>
    <m/>
    <m/>
    <m/>
    <m/>
    <m/>
    <m/>
    <m/>
    <m/>
    <m/>
    <m/>
    <m/>
    <m/>
    <m/>
    <m/>
    <m/>
    <m/>
    <m/>
    <n v="8.4"/>
    <m/>
    <m/>
    <n v="8.4"/>
    <m/>
    <m/>
    <m/>
    <n v="8.4"/>
    <m/>
    <m/>
    <m/>
    <m/>
    <m/>
    <m/>
    <m/>
    <m/>
    <m/>
    <m/>
    <m/>
    <n v="0"/>
    <n v="1"/>
    <m/>
    <m/>
    <n v="3.11"/>
    <n v="13.1"/>
    <n v="68.02"/>
    <n v="0.41"/>
    <m/>
    <n v="143.35"/>
    <n v="4.1100000000000003"/>
    <n v="147.46"/>
    <n v="81.53"/>
    <n v="228.98999999999998"/>
    <n v="8.2266930123944659E-3"/>
    <n v="0.64395825145202856"/>
  </r>
  <r>
    <n v="25"/>
    <n v="104"/>
    <s v="Robertson Cr"/>
    <s v="OPS"/>
    <s v="124"/>
    <s v="Chinook"/>
    <s v="3"/>
    <x v="0"/>
    <x v="10"/>
    <n v="413"/>
    <x v="8"/>
    <s v="CK-31"/>
    <s v="WEST VANCOUVER ISLAND-SOUTH_FA_0.x"/>
    <s v="M"/>
    <s v="H"/>
    <n v="104"/>
    <s v="Robertson Creek H"/>
    <n v="413"/>
    <s v="Nahmint R"/>
    <s v="SWVI"/>
    <s v="S"/>
    <x v="1"/>
    <s v="182368"/>
    <n v="0"/>
    <x v="949"/>
    <n v="2013"/>
    <s v="20130508"/>
    <s v="20130508"/>
    <n v="70"/>
    <n v="4.03"/>
    <m/>
    <s v="CWT"/>
    <s v="P"/>
    <x v="0"/>
    <s v="Y"/>
    <s v="Y"/>
    <s v="Y"/>
    <n v="0"/>
    <s v="AD Clip"/>
    <n v="27835"/>
    <s v=""/>
    <n v="28456"/>
    <n v="4"/>
    <n v="32698"/>
    <n v="2016"/>
    <m/>
    <m/>
    <m/>
    <m/>
    <m/>
    <m/>
    <m/>
    <m/>
    <m/>
    <m/>
    <m/>
    <m/>
    <m/>
    <n v="12.48"/>
    <m/>
    <m/>
    <m/>
    <m/>
    <m/>
    <m/>
    <m/>
    <m/>
    <m/>
    <m/>
    <m/>
    <m/>
    <n v="13.17"/>
    <m/>
    <m/>
    <m/>
    <m/>
    <m/>
    <m/>
    <m/>
    <m/>
    <m/>
    <m/>
    <m/>
    <m/>
    <m/>
    <m/>
    <n v="7.91"/>
    <m/>
    <m/>
    <m/>
    <m/>
    <m/>
    <n v="3.23"/>
    <m/>
    <m/>
    <m/>
    <m/>
    <m/>
    <m/>
    <m/>
    <m/>
    <m/>
    <m/>
    <m/>
    <m/>
    <m/>
    <m/>
    <m/>
    <m/>
    <m/>
    <m/>
    <m/>
    <m/>
    <m/>
    <m/>
    <m/>
    <m/>
    <m/>
    <m/>
    <m/>
    <n v="11.49"/>
    <m/>
    <m/>
    <m/>
    <m/>
    <m/>
    <n v="14.33"/>
    <m/>
    <m/>
    <m/>
    <m/>
    <n v="75.989999999999995"/>
    <n v="28.66"/>
    <m/>
    <m/>
    <m/>
    <m/>
    <m/>
    <m/>
    <m/>
    <m/>
    <m/>
    <m/>
    <m/>
    <m/>
    <m/>
    <m/>
    <m/>
    <m/>
    <m/>
    <m/>
    <m/>
    <m/>
    <m/>
    <m/>
    <m/>
    <m/>
    <n v="3.93"/>
    <m/>
    <m/>
    <m/>
    <m/>
    <m/>
    <m/>
    <m/>
    <m/>
    <m/>
    <m/>
    <m/>
    <m/>
    <m/>
    <m/>
    <m/>
    <m/>
    <m/>
    <m/>
    <m/>
    <m/>
    <m/>
    <m/>
    <m/>
    <m/>
    <m/>
    <m/>
    <m/>
    <m/>
    <m/>
    <m/>
    <m/>
    <m/>
    <m/>
    <m/>
    <m/>
    <m/>
    <m/>
    <m/>
    <m/>
    <m/>
    <m/>
    <m/>
    <m/>
    <m/>
    <m/>
    <m/>
    <n v="99.02"/>
    <m/>
    <m/>
    <m/>
    <m/>
    <n v="8"/>
    <n v="67.22"/>
    <m/>
    <m/>
    <n v="171.19"/>
    <n v="99.02"/>
    <n v="270.20999999999998"/>
    <n v="75.22"/>
    <n v="345.43000000000006"/>
    <n v="1.2409915573917732E-2"/>
    <n v="0.78224242248791342"/>
  </r>
  <r>
    <n v="25"/>
    <n v="104"/>
    <s v="Robertson Cr"/>
    <s v="OPS"/>
    <s v="124"/>
    <s v="Chinook"/>
    <s v="3"/>
    <x v="0"/>
    <x v="10"/>
    <n v="413"/>
    <x v="8"/>
    <s v="CK-31"/>
    <s v="WEST VANCOUVER ISLAND-SOUTH_FA_0.x"/>
    <s v="M"/>
    <s v="H"/>
    <n v="104"/>
    <s v="Robertson Creek H"/>
    <n v="413"/>
    <s v="Nahmint R"/>
    <s v="SWVI"/>
    <s v="S"/>
    <x v="1"/>
    <s v="182368"/>
    <n v="0"/>
    <x v="949"/>
    <n v="2013"/>
    <s v="20130508"/>
    <s v="20130508"/>
    <n v="70"/>
    <n v="4.03"/>
    <m/>
    <s v="CWT"/>
    <s v="P"/>
    <x v="0"/>
    <s v="Y"/>
    <s v="Y"/>
    <s v="Y"/>
    <n v="0"/>
    <s v="AD Clip"/>
    <n v="27835"/>
    <n v="27835"/>
    <n v="28456"/>
    <n v="5"/>
    <n v="32698"/>
    <n v="2017"/>
    <m/>
    <m/>
    <m/>
    <m/>
    <m/>
    <m/>
    <m/>
    <m/>
    <m/>
    <m/>
    <m/>
    <m/>
    <m/>
    <n v="6.02"/>
    <m/>
    <m/>
    <m/>
    <m/>
    <m/>
    <m/>
    <m/>
    <m/>
    <m/>
    <m/>
    <m/>
    <m/>
    <n v="3.71"/>
    <m/>
    <m/>
    <m/>
    <m/>
    <m/>
    <m/>
    <m/>
    <m/>
    <m/>
    <m/>
    <n v="10.63"/>
    <m/>
    <m/>
    <m/>
    <m/>
    <m/>
    <m/>
    <m/>
    <m/>
    <n v="3.93"/>
    <m/>
    <m/>
    <m/>
    <m/>
    <m/>
    <m/>
    <m/>
    <m/>
    <m/>
    <m/>
    <m/>
    <m/>
    <m/>
    <m/>
    <m/>
    <m/>
    <m/>
    <m/>
    <m/>
    <m/>
    <m/>
    <m/>
    <m/>
    <m/>
    <m/>
    <m/>
    <m/>
    <m/>
    <m/>
    <m/>
    <m/>
    <m/>
    <n v="8.26"/>
    <m/>
    <n v="31.89"/>
    <m/>
    <m/>
    <m/>
    <m/>
    <n v="4.4000000000000004"/>
    <n v="21.26"/>
    <m/>
    <m/>
    <m/>
    <m/>
    <m/>
    <m/>
    <m/>
    <m/>
    <m/>
    <m/>
    <m/>
    <m/>
    <m/>
    <m/>
    <m/>
    <m/>
    <m/>
    <m/>
    <m/>
    <m/>
    <m/>
    <m/>
    <m/>
    <m/>
    <n v="4.03"/>
    <m/>
    <m/>
    <m/>
    <m/>
    <m/>
    <m/>
    <m/>
    <m/>
    <m/>
    <m/>
    <m/>
    <m/>
    <m/>
    <m/>
    <m/>
    <m/>
    <m/>
    <m/>
    <m/>
    <m/>
    <m/>
    <m/>
    <m/>
    <m/>
    <m/>
    <m/>
    <m/>
    <m/>
    <m/>
    <m/>
    <m/>
    <m/>
    <m/>
    <m/>
    <m/>
    <m/>
    <m/>
    <m/>
    <m/>
    <m/>
    <m/>
    <m/>
    <m/>
    <m/>
    <m/>
    <m/>
    <n v="10.01"/>
    <m/>
    <m/>
    <m/>
    <m/>
    <n v="1"/>
    <n v="1.34"/>
    <m/>
    <m/>
    <n v="94.13"/>
    <n v="10.01"/>
    <n v="104.14"/>
    <n v="2.34"/>
    <n v="106.48"/>
    <n v="3.825399676666068E-3"/>
    <n v="0.97802404207362881"/>
  </r>
  <r>
    <n v="25"/>
    <n v="104"/>
    <s v="Robertson Cr"/>
    <s v="OPS"/>
    <s v="124"/>
    <s v="Chinook"/>
    <s v="3"/>
    <x v="0"/>
    <x v="10"/>
    <n v="104"/>
    <x v="0"/>
    <s v="CK-31"/>
    <s v="WEST VANCOUVER ISLAND-SOUTH_FA_0.x"/>
    <s v="M"/>
    <s v="H"/>
    <n v="104"/>
    <s v="Robertson Creek H"/>
    <n v="104"/>
    <s v="Robertson Cr"/>
    <s v="SWVI"/>
    <s v="S"/>
    <x v="1"/>
    <s v="180684"/>
    <n v="0"/>
    <x v="950"/>
    <n v="2013"/>
    <s v="20130527"/>
    <s v="20130527"/>
    <n v="79"/>
    <n v="6.1"/>
    <m/>
    <s v="CWT"/>
    <s v="P"/>
    <x v="0"/>
    <s v="Y"/>
    <s v="Y"/>
    <s v="Y"/>
    <n v="0"/>
    <s v="AD Clip"/>
    <n v="25764"/>
    <s v=""/>
    <n v="323433"/>
    <n v="2"/>
    <n v="32708"/>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4"/>
    <m/>
    <n v="13.01"/>
    <m/>
    <n v="0"/>
    <n v="0"/>
    <n v="0"/>
    <n v="13.95"/>
    <n v="13.95"/>
    <n v="5.414531904983698E-4"/>
    <n v="0"/>
  </r>
  <r>
    <n v="25"/>
    <n v="104"/>
    <s v="Robertson Cr"/>
    <s v="OPS"/>
    <s v="124"/>
    <s v="Chinook"/>
    <s v="3"/>
    <x v="0"/>
    <x v="10"/>
    <n v="104"/>
    <x v="0"/>
    <s v="CK-31"/>
    <s v="WEST VANCOUVER ISLAND-SOUTH_FA_0.x"/>
    <s v="M"/>
    <s v="H"/>
    <n v="104"/>
    <s v="Robertson Creek H"/>
    <n v="104"/>
    <s v="Robertson Cr"/>
    <s v="SWVI"/>
    <s v="S"/>
    <x v="1"/>
    <s v="180684"/>
    <n v="0"/>
    <x v="950"/>
    <n v="2013"/>
    <s v="20130527"/>
    <s v="20130527"/>
    <n v="79"/>
    <n v="6.1"/>
    <m/>
    <s v="CWT"/>
    <s v="P"/>
    <x v="0"/>
    <s v="Y"/>
    <s v="Y"/>
    <s v="Y"/>
    <n v="0"/>
    <s v="AD Clip"/>
    <n v="25764"/>
    <s v=""/>
    <n v="323433"/>
    <n v="3"/>
    <n v="32708"/>
    <n v="2015"/>
    <m/>
    <m/>
    <m/>
    <m/>
    <m/>
    <m/>
    <m/>
    <m/>
    <m/>
    <m/>
    <m/>
    <m/>
    <m/>
    <m/>
    <m/>
    <m/>
    <m/>
    <m/>
    <m/>
    <m/>
    <m/>
    <m/>
    <m/>
    <m/>
    <m/>
    <m/>
    <n v="3.08"/>
    <m/>
    <m/>
    <m/>
    <m/>
    <m/>
    <m/>
    <m/>
    <n v="3.92"/>
    <m/>
    <m/>
    <m/>
    <m/>
    <m/>
    <m/>
    <m/>
    <m/>
    <m/>
    <m/>
    <m/>
    <m/>
    <m/>
    <m/>
    <m/>
    <m/>
    <m/>
    <m/>
    <m/>
    <m/>
    <m/>
    <m/>
    <m/>
    <m/>
    <m/>
    <m/>
    <m/>
    <m/>
    <m/>
    <m/>
    <m/>
    <m/>
    <m/>
    <m/>
    <m/>
    <m/>
    <m/>
    <m/>
    <m/>
    <m/>
    <n v="18.86"/>
    <m/>
    <m/>
    <m/>
    <m/>
    <m/>
    <m/>
    <m/>
    <m/>
    <m/>
    <m/>
    <n v="7.06"/>
    <n v="5.99"/>
    <m/>
    <m/>
    <m/>
    <m/>
    <m/>
    <m/>
    <m/>
    <m/>
    <m/>
    <m/>
    <m/>
    <m/>
    <m/>
    <m/>
    <m/>
    <m/>
    <m/>
    <m/>
    <m/>
    <m/>
    <m/>
    <m/>
    <m/>
    <m/>
    <m/>
    <m/>
    <m/>
    <m/>
    <m/>
    <m/>
    <m/>
    <m/>
    <m/>
    <m/>
    <m/>
    <m/>
    <m/>
    <m/>
    <m/>
    <m/>
    <m/>
    <m/>
    <m/>
    <m/>
    <m/>
    <m/>
    <m/>
    <m/>
    <m/>
    <m/>
    <m/>
    <m/>
    <m/>
    <m/>
    <m/>
    <m/>
    <m/>
    <m/>
    <m/>
    <m/>
    <m/>
    <m/>
    <m/>
    <m/>
    <m/>
    <m/>
    <m/>
    <m/>
    <m/>
    <m/>
    <m/>
    <n v="21.95"/>
    <n v="1"/>
    <m/>
    <m/>
    <m/>
    <n v="5.9"/>
    <n v="19.48"/>
    <n v="58.28"/>
    <m/>
    <n v="38.909999999999997"/>
    <n v="22.95"/>
    <n v="61.86"/>
    <n v="83.66"/>
    <n v="145.52000000000001"/>
    <n v="5.6481912746467943E-3"/>
    <n v="0.42509620670698184"/>
  </r>
  <r>
    <n v="25"/>
    <n v="104"/>
    <s v="Robertson Cr"/>
    <s v="OPS"/>
    <s v="124"/>
    <s v="Chinook"/>
    <s v="3"/>
    <x v="0"/>
    <x v="10"/>
    <n v="104"/>
    <x v="0"/>
    <s v="CK-31"/>
    <s v="WEST VANCOUVER ISLAND-SOUTH_FA_0.x"/>
    <s v="M"/>
    <s v="H"/>
    <n v="104"/>
    <s v="Robertson Creek H"/>
    <n v="104"/>
    <s v="Robertson Cr"/>
    <s v="SWVI"/>
    <s v="S"/>
    <x v="1"/>
    <s v="180684"/>
    <n v="0"/>
    <x v="950"/>
    <n v="2013"/>
    <s v="20130527"/>
    <s v="20130527"/>
    <n v="79"/>
    <n v="6.1"/>
    <m/>
    <s v="CWT"/>
    <s v="P"/>
    <x v="0"/>
    <s v="Y"/>
    <s v="Y"/>
    <s v="Y"/>
    <n v="0"/>
    <s v="AD Clip"/>
    <n v="25764"/>
    <s v=""/>
    <n v="323433"/>
    <n v="4"/>
    <n v="32708"/>
    <n v="2016"/>
    <m/>
    <m/>
    <m/>
    <m/>
    <m/>
    <m/>
    <m/>
    <m/>
    <m/>
    <m/>
    <m/>
    <m/>
    <m/>
    <n v="16.739999999999998"/>
    <m/>
    <m/>
    <m/>
    <m/>
    <m/>
    <m/>
    <m/>
    <m/>
    <m/>
    <m/>
    <m/>
    <m/>
    <m/>
    <m/>
    <n v="5.58"/>
    <m/>
    <m/>
    <m/>
    <m/>
    <m/>
    <m/>
    <m/>
    <m/>
    <m/>
    <m/>
    <n v="14.33"/>
    <m/>
    <m/>
    <m/>
    <m/>
    <m/>
    <m/>
    <m/>
    <m/>
    <m/>
    <m/>
    <m/>
    <m/>
    <m/>
    <m/>
    <m/>
    <m/>
    <m/>
    <m/>
    <m/>
    <m/>
    <m/>
    <m/>
    <m/>
    <m/>
    <m/>
    <m/>
    <m/>
    <m/>
    <m/>
    <m/>
    <m/>
    <m/>
    <m/>
    <m/>
    <m/>
    <n v="11.49"/>
    <m/>
    <m/>
    <m/>
    <m/>
    <m/>
    <m/>
    <m/>
    <m/>
    <m/>
    <m/>
    <n v="8.94"/>
    <m/>
    <m/>
    <m/>
    <m/>
    <m/>
    <m/>
    <m/>
    <m/>
    <m/>
    <m/>
    <m/>
    <m/>
    <m/>
    <m/>
    <m/>
    <m/>
    <m/>
    <m/>
    <m/>
    <m/>
    <m/>
    <m/>
    <m/>
    <m/>
    <m/>
    <m/>
    <m/>
    <m/>
    <m/>
    <m/>
    <m/>
    <m/>
    <m/>
    <m/>
    <m/>
    <m/>
    <m/>
    <m/>
    <m/>
    <m/>
    <m/>
    <m/>
    <m/>
    <m/>
    <m/>
    <m/>
    <m/>
    <m/>
    <m/>
    <m/>
    <m/>
    <m/>
    <m/>
    <m/>
    <m/>
    <m/>
    <m/>
    <m/>
    <m/>
    <m/>
    <m/>
    <m/>
    <m/>
    <m/>
    <m/>
    <m/>
    <m/>
    <m/>
    <m/>
    <m/>
    <m/>
    <m/>
    <n v="61.27"/>
    <m/>
    <m/>
    <m/>
    <m/>
    <n v="13.96"/>
    <n v="46.91"/>
    <n v="34.17"/>
    <m/>
    <n v="57.08"/>
    <n v="61.27"/>
    <n v="118.35"/>
    <n v="95.04"/>
    <n v="213.39"/>
    <n v="8.2824871914299013E-3"/>
    <n v="0.55461830451286376"/>
  </r>
  <r>
    <n v="25"/>
    <n v="104"/>
    <s v="Robertson Cr"/>
    <s v="OPS"/>
    <s v="124"/>
    <s v="Chinook"/>
    <s v="3"/>
    <x v="0"/>
    <x v="10"/>
    <n v="104"/>
    <x v="0"/>
    <s v="CK-31"/>
    <s v="WEST VANCOUVER ISLAND-SOUTH_FA_0.x"/>
    <s v="M"/>
    <s v="H"/>
    <n v="104"/>
    <s v="Robertson Creek H"/>
    <n v="104"/>
    <s v="Robertson Cr"/>
    <s v="SWVI"/>
    <s v="S"/>
    <x v="1"/>
    <s v="180684"/>
    <n v="0"/>
    <x v="950"/>
    <n v="2013"/>
    <s v="20130527"/>
    <s v="20130527"/>
    <n v="79"/>
    <n v="6.1"/>
    <m/>
    <s v="CWT"/>
    <s v="P"/>
    <x v="0"/>
    <s v="Y"/>
    <s v="Y"/>
    <s v="Y"/>
    <n v="0"/>
    <s v="AD Clip"/>
    <n v="25764"/>
    <n v="25764"/>
    <n v="323433"/>
    <n v="5"/>
    <n v="32708"/>
    <n v="2017"/>
    <m/>
    <m/>
    <m/>
    <m/>
    <m/>
    <m/>
    <m/>
    <m/>
    <m/>
    <m/>
    <m/>
    <m/>
    <m/>
    <n v="18.05999999999999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16"/>
    <m/>
    <m/>
    <m/>
    <n v="1"/>
    <n v="5.21"/>
    <n v="4.33"/>
    <n v="4.8899999999999997"/>
    <m/>
    <n v="18.059999999999999"/>
    <n v="27.16"/>
    <n v="45.22"/>
    <n v="14.43"/>
    <n v="59.65"/>
    <n v="2.3152460798012732E-3"/>
    <n v="0.75808885163453477"/>
  </r>
  <r>
    <n v="25"/>
    <n v="104"/>
    <s v="Robertson Cr"/>
    <s v="OPS"/>
    <s v="124"/>
    <s v="Chinook"/>
    <s v="3"/>
    <x v="0"/>
    <x v="10"/>
    <n v="104"/>
    <x v="0"/>
    <s v="CK-31"/>
    <s v="WEST VANCOUVER ISLAND-SOUTH_FA_0.x"/>
    <s v="M"/>
    <s v="H"/>
    <n v="104"/>
    <s v="Robertson Creek H"/>
    <n v="104"/>
    <s v="Robertson Cr"/>
    <s v="SWVI"/>
    <s v="S"/>
    <x v="1"/>
    <s v="180690"/>
    <n v="0"/>
    <x v="951"/>
    <n v="2013"/>
    <s v="20130527"/>
    <s v="20130527"/>
    <n v="79"/>
    <n v="6.1"/>
    <m/>
    <s v="CWT"/>
    <s v="P"/>
    <x v="0"/>
    <s v="Y"/>
    <s v="Y"/>
    <s v="Y"/>
    <n v="0"/>
    <s v="AD Clip"/>
    <n v="26625"/>
    <s v=""/>
    <n v="334242"/>
    <n v="2"/>
    <n v="32705"/>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4"/>
    <m/>
    <n v="22.77"/>
    <m/>
    <n v="0"/>
    <n v="0"/>
    <n v="0"/>
    <n v="24.41"/>
    <n v="24.41"/>
    <n v="9.1680751173708918E-4"/>
    <n v="0"/>
  </r>
  <r>
    <n v="25"/>
    <n v="104"/>
    <s v="Robertson Cr"/>
    <s v="OPS"/>
    <s v="124"/>
    <s v="Chinook"/>
    <s v="3"/>
    <x v="0"/>
    <x v="10"/>
    <n v="104"/>
    <x v="0"/>
    <s v="CK-31"/>
    <s v="WEST VANCOUVER ISLAND-SOUTH_FA_0.x"/>
    <s v="M"/>
    <s v="H"/>
    <n v="104"/>
    <s v="Robertson Creek H"/>
    <n v="104"/>
    <s v="Robertson Cr"/>
    <s v="SWVI"/>
    <s v="S"/>
    <x v="1"/>
    <s v="180690"/>
    <n v="0"/>
    <x v="951"/>
    <n v="2013"/>
    <s v="20130527"/>
    <s v="20130527"/>
    <n v="79"/>
    <n v="6.1"/>
    <m/>
    <s v="CWT"/>
    <s v="P"/>
    <x v="0"/>
    <s v="Y"/>
    <s v="Y"/>
    <s v="Y"/>
    <n v="0"/>
    <s v="AD Clip"/>
    <n v="26625"/>
    <s v=""/>
    <n v="334242"/>
    <n v="3"/>
    <n v="32705"/>
    <n v="2015"/>
    <m/>
    <m/>
    <m/>
    <m/>
    <m/>
    <m/>
    <m/>
    <m/>
    <m/>
    <m/>
    <m/>
    <m/>
    <m/>
    <n v="15.7"/>
    <m/>
    <m/>
    <m/>
    <m/>
    <m/>
    <m/>
    <m/>
    <m/>
    <m/>
    <m/>
    <m/>
    <m/>
    <m/>
    <m/>
    <m/>
    <m/>
    <m/>
    <m/>
    <m/>
    <m/>
    <m/>
    <m/>
    <m/>
    <n v="11.98"/>
    <m/>
    <m/>
    <m/>
    <m/>
    <m/>
    <m/>
    <m/>
    <m/>
    <n v="6.27"/>
    <m/>
    <m/>
    <m/>
    <m/>
    <m/>
    <m/>
    <m/>
    <m/>
    <m/>
    <m/>
    <m/>
    <m/>
    <m/>
    <m/>
    <m/>
    <m/>
    <m/>
    <m/>
    <m/>
    <m/>
    <m/>
    <m/>
    <m/>
    <m/>
    <m/>
    <m/>
    <m/>
    <m/>
    <n v="9.43"/>
    <m/>
    <m/>
    <m/>
    <m/>
    <m/>
    <m/>
    <m/>
    <m/>
    <m/>
    <m/>
    <n v="21.18"/>
    <n v="17.97"/>
    <m/>
    <m/>
    <m/>
    <m/>
    <m/>
    <m/>
    <m/>
    <m/>
    <m/>
    <m/>
    <m/>
    <m/>
    <m/>
    <m/>
    <m/>
    <m/>
    <m/>
    <m/>
    <m/>
    <m/>
    <m/>
    <m/>
    <m/>
    <m/>
    <n v="6.27"/>
    <m/>
    <m/>
    <m/>
    <m/>
    <m/>
    <m/>
    <m/>
    <m/>
    <m/>
    <m/>
    <m/>
    <m/>
    <m/>
    <m/>
    <m/>
    <m/>
    <m/>
    <m/>
    <m/>
    <m/>
    <m/>
    <m/>
    <m/>
    <m/>
    <m/>
    <m/>
    <m/>
    <m/>
    <m/>
    <m/>
    <m/>
    <m/>
    <m/>
    <m/>
    <m/>
    <m/>
    <m/>
    <m/>
    <m/>
    <m/>
    <m/>
    <m/>
    <m/>
    <m/>
    <m/>
    <m/>
    <n v="3.86"/>
    <m/>
    <m/>
    <m/>
    <m/>
    <n v="6.84"/>
    <m/>
    <n v="60.74"/>
    <m/>
    <n v="88.8"/>
    <n v="3.86"/>
    <n v="92.66"/>
    <n v="67.58"/>
    <n v="160.23999999999998"/>
    <n v="6.0184037558685443E-3"/>
    <n v="0.57825761357963057"/>
  </r>
  <r>
    <n v="25"/>
    <n v="104"/>
    <s v="Robertson Cr"/>
    <s v="OPS"/>
    <s v="124"/>
    <s v="Chinook"/>
    <s v="3"/>
    <x v="0"/>
    <x v="10"/>
    <n v="104"/>
    <x v="0"/>
    <s v="CK-31"/>
    <s v="WEST VANCOUVER ISLAND-SOUTH_FA_0.x"/>
    <s v="M"/>
    <s v="H"/>
    <n v="104"/>
    <s v="Robertson Creek H"/>
    <n v="104"/>
    <s v="Robertson Cr"/>
    <s v="SWVI"/>
    <s v="S"/>
    <x v="1"/>
    <s v="180690"/>
    <n v="0"/>
    <x v="951"/>
    <n v="2013"/>
    <s v="20130527"/>
    <s v="20130527"/>
    <n v="79"/>
    <n v="6.1"/>
    <m/>
    <s v="CWT"/>
    <s v="P"/>
    <x v="0"/>
    <s v="Y"/>
    <s v="Y"/>
    <s v="Y"/>
    <n v="0"/>
    <s v="AD Clip"/>
    <n v="26625"/>
    <s v=""/>
    <n v="334242"/>
    <n v="4"/>
    <n v="32705"/>
    <n v="2016"/>
    <m/>
    <m/>
    <m/>
    <m/>
    <m/>
    <m/>
    <m/>
    <m/>
    <m/>
    <m/>
    <m/>
    <m/>
    <m/>
    <n v="16.64"/>
    <n v="4.3899999999999997"/>
    <m/>
    <m/>
    <m/>
    <m/>
    <m/>
    <m/>
    <m/>
    <m/>
    <m/>
    <m/>
    <m/>
    <m/>
    <m/>
    <m/>
    <m/>
    <m/>
    <m/>
    <m/>
    <m/>
    <m/>
    <m/>
    <m/>
    <m/>
    <m/>
    <m/>
    <m/>
    <m/>
    <m/>
    <m/>
    <m/>
    <m/>
    <m/>
    <m/>
    <m/>
    <m/>
    <m/>
    <m/>
    <m/>
    <m/>
    <m/>
    <m/>
    <m/>
    <m/>
    <m/>
    <m/>
    <m/>
    <m/>
    <m/>
    <m/>
    <m/>
    <m/>
    <m/>
    <m/>
    <m/>
    <m/>
    <m/>
    <m/>
    <m/>
    <m/>
    <m/>
    <n v="22.98"/>
    <n v="14.33"/>
    <m/>
    <m/>
    <m/>
    <m/>
    <n v="14.33"/>
    <m/>
    <m/>
    <m/>
    <m/>
    <n v="8.94"/>
    <m/>
    <m/>
    <m/>
    <m/>
    <m/>
    <m/>
    <m/>
    <m/>
    <m/>
    <m/>
    <m/>
    <m/>
    <m/>
    <m/>
    <m/>
    <m/>
    <m/>
    <m/>
    <m/>
    <m/>
    <m/>
    <m/>
    <m/>
    <m/>
    <m/>
    <m/>
    <m/>
    <m/>
    <m/>
    <m/>
    <m/>
    <m/>
    <m/>
    <m/>
    <m/>
    <m/>
    <m/>
    <m/>
    <m/>
    <m/>
    <m/>
    <m/>
    <m/>
    <m/>
    <m/>
    <m/>
    <m/>
    <m/>
    <m/>
    <n v="4.49"/>
    <m/>
    <m/>
    <m/>
    <m/>
    <m/>
    <m/>
    <m/>
    <m/>
    <m/>
    <m/>
    <m/>
    <m/>
    <m/>
    <m/>
    <m/>
    <m/>
    <m/>
    <m/>
    <m/>
    <m/>
    <m/>
    <m/>
    <n v="76.47"/>
    <m/>
    <m/>
    <m/>
    <m/>
    <n v="11.05"/>
    <n v="13.02"/>
    <n v="30.06"/>
    <m/>
    <n v="86.1"/>
    <n v="76.47"/>
    <n v="162.57"/>
    <n v="54.13"/>
    <n v="216.70000000000005"/>
    <n v="8.1389671361502356E-3"/>
    <n v="0.75020766035994446"/>
  </r>
  <r>
    <n v="25"/>
    <n v="104"/>
    <s v="Robertson Cr"/>
    <s v="OPS"/>
    <s v="124"/>
    <s v="Chinook"/>
    <s v="3"/>
    <x v="0"/>
    <x v="10"/>
    <n v="104"/>
    <x v="0"/>
    <s v="CK-31"/>
    <s v="WEST VANCOUVER ISLAND-SOUTH_FA_0.x"/>
    <s v="M"/>
    <s v="H"/>
    <n v="104"/>
    <s v="Robertson Creek H"/>
    <n v="104"/>
    <s v="Robertson Cr"/>
    <s v="SWVI"/>
    <s v="S"/>
    <x v="1"/>
    <s v="180690"/>
    <n v="0"/>
    <x v="951"/>
    <n v="2013"/>
    <s v="20130527"/>
    <s v="20130527"/>
    <n v="79"/>
    <n v="6.1"/>
    <m/>
    <s v="CWT"/>
    <s v="P"/>
    <x v="0"/>
    <s v="Y"/>
    <s v="Y"/>
    <s v="Y"/>
    <n v="0"/>
    <s v="AD Clip"/>
    <n v="26625"/>
    <n v="26625"/>
    <n v="334242"/>
    <n v="5"/>
    <n v="32705"/>
    <n v="2017"/>
    <m/>
    <m/>
    <m/>
    <m/>
    <m/>
    <m/>
    <m/>
    <m/>
    <m/>
    <m/>
    <m/>
    <m/>
    <m/>
    <m/>
    <n v="2.39"/>
    <m/>
    <m/>
    <m/>
    <m/>
    <m/>
    <m/>
    <m/>
    <m/>
    <m/>
    <m/>
    <m/>
    <m/>
    <m/>
    <m/>
    <m/>
    <m/>
    <m/>
    <m/>
    <m/>
    <m/>
    <m/>
    <m/>
    <m/>
    <m/>
    <m/>
    <m/>
    <m/>
    <m/>
    <m/>
    <m/>
    <m/>
    <m/>
    <m/>
    <m/>
    <m/>
    <m/>
    <m/>
    <m/>
    <m/>
    <m/>
    <m/>
    <m/>
    <m/>
    <m/>
    <m/>
    <m/>
    <m/>
    <m/>
    <m/>
    <m/>
    <m/>
    <m/>
    <m/>
    <m/>
    <m/>
    <m/>
    <m/>
    <m/>
    <m/>
    <m/>
    <m/>
    <m/>
    <m/>
    <m/>
    <m/>
    <m/>
    <m/>
    <m/>
    <m/>
    <m/>
    <m/>
    <n v="26.4"/>
    <n v="10.63"/>
    <m/>
    <m/>
    <m/>
    <m/>
    <m/>
    <m/>
    <m/>
    <m/>
    <m/>
    <m/>
    <m/>
    <m/>
    <m/>
    <m/>
    <m/>
    <m/>
    <m/>
    <m/>
    <m/>
    <m/>
    <m/>
    <m/>
    <m/>
    <m/>
    <m/>
    <m/>
    <m/>
    <m/>
    <m/>
    <m/>
    <m/>
    <m/>
    <m/>
    <m/>
    <m/>
    <m/>
    <m/>
    <m/>
    <m/>
    <m/>
    <m/>
    <m/>
    <m/>
    <m/>
    <m/>
    <m/>
    <m/>
    <m/>
    <m/>
    <m/>
    <m/>
    <m/>
    <m/>
    <m/>
    <m/>
    <m/>
    <m/>
    <m/>
    <m/>
    <m/>
    <m/>
    <m/>
    <m/>
    <m/>
    <m/>
    <m/>
    <m/>
    <m/>
    <m/>
    <m/>
    <m/>
    <n v="10.94"/>
    <m/>
    <m/>
    <m/>
    <m/>
    <n v="2.9"/>
    <n v="18.3"/>
    <n v="4.0999999999999996"/>
    <m/>
    <n v="39.42"/>
    <n v="10.94"/>
    <n v="50.36"/>
    <n v="25.3"/>
    <n v="75.66"/>
    <n v="2.8416901408450704E-3"/>
    <n v="0.66560930478456259"/>
  </r>
  <r>
    <n v="25"/>
    <n v="104"/>
    <s v="Robertson Cr"/>
    <s v="OPS"/>
    <s v="124"/>
    <s v="Chinook"/>
    <s v="3"/>
    <x v="0"/>
    <x v="10"/>
    <n v="104"/>
    <x v="0"/>
    <s v="CK-31"/>
    <s v="WEST VANCOUVER ISLAND-SOUTH_FA_0.x"/>
    <s v="M"/>
    <s v="H"/>
    <n v="104"/>
    <s v="Robertson Creek H"/>
    <n v="104"/>
    <s v="Robertson Cr"/>
    <s v="SWVI"/>
    <s v="S"/>
    <x v="1"/>
    <s v="181894"/>
    <n v="0"/>
    <x v="952"/>
    <n v="2013"/>
    <s v="20130527"/>
    <s v="20130527"/>
    <n v="79"/>
    <n v="6.1"/>
    <m/>
    <s v="CWT"/>
    <s v="P"/>
    <x v="0"/>
    <s v="Y"/>
    <s v="Y"/>
    <s v="Y"/>
    <n v="0"/>
    <s v="AD Clip"/>
    <n v="26622"/>
    <s v=""/>
    <n v="334204"/>
    <n v="2"/>
    <n v="32706"/>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1.01"/>
    <m/>
    <n v="14.09"/>
    <m/>
    <n v="0"/>
    <n v="0"/>
    <n v="0"/>
    <n v="15.1"/>
    <n v="15.1"/>
    <n v="5.672000601006686E-4"/>
    <n v="0"/>
  </r>
  <r>
    <n v="25"/>
    <n v="104"/>
    <s v="Robertson Cr"/>
    <s v="OPS"/>
    <s v="124"/>
    <s v="Chinook"/>
    <s v="3"/>
    <x v="0"/>
    <x v="10"/>
    <n v="104"/>
    <x v="0"/>
    <s v="CK-31"/>
    <s v="WEST VANCOUVER ISLAND-SOUTH_FA_0.x"/>
    <s v="M"/>
    <s v="H"/>
    <n v="104"/>
    <s v="Robertson Creek H"/>
    <n v="104"/>
    <s v="Robertson Cr"/>
    <s v="SWVI"/>
    <s v="S"/>
    <x v="1"/>
    <s v="181894"/>
    <n v="0"/>
    <x v="952"/>
    <n v="2013"/>
    <s v="20130527"/>
    <s v="20130527"/>
    <n v="79"/>
    <n v="6.1"/>
    <m/>
    <s v="CWT"/>
    <s v="P"/>
    <x v="0"/>
    <s v="Y"/>
    <s v="Y"/>
    <s v="Y"/>
    <n v="0"/>
    <s v="AD Clip"/>
    <n v="26622"/>
    <s v=""/>
    <n v="334204"/>
    <n v="3"/>
    <n v="32706"/>
    <n v="2015"/>
    <m/>
    <m/>
    <m/>
    <m/>
    <m/>
    <m/>
    <m/>
    <m/>
    <m/>
    <m/>
    <m/>
    <m/>
    <m/>
    <n v="7.86"/>
    <m/>
    <m/>
    <m/>
    <m/>
    <m/>
    <m/>
    <m/>
    <m/>
    <m/>
    <m/>
    <m/>
    <m/>
    <n v="3.08"/>
    <m/>
    <m/>
    <m/>
    <m/>
    <m/>
    <m/>
    <m/>
    <m/>
    <m/>
    <m/>
    <n v="5.99"/>
    <m/>
    <m/>
    <m/>
    <m/>
    <m/>
    <m/>
    <m/>
    <m/>
    <m/>
    <m/>
    <m/>
    <m/>
    <m/>
    <m/>
    <m/>
    <m/>
    <m/>
    <m/>
    <m/>
    <m/>
    <m/>
    <m/>
    <m/>
    <m/>
    <m/>
    <m/>
    <m/>
    <m/>
    <m/>
    <m/>
    <m/>
    <m/>
    <m/>
    <m/>
    <m/>
    <m/>
    <m/>
    <n v="9.43"/>
    <m/>
    <m/>
    <m/>
    <m/>
    <m/>
    <n v="5.99"/>
    <m/>
    <m/>
    <m/>
    <m/>
    <n v="21.18"/>
    <m/>
    <m/>
    <m/>
    <m/>
    <m/>
    <m/>
    <m/>
    <m/>
    <m/>
    <m/>
    <m/>
    <m/>
    <m/>
    <m/>
    <n v="6.27"/>
    <m/>
    <m/>
    <m/>
    <m/>
    <m/>
    <m/>
    <m/>
    <m/>
    <m/>
    <m/>
    <m/>
    <m/>
    <m/>
    <m/>
    <m/>
    <m/>
    <m/>
    <m/>
    <m/>
    <m/>
    <n v="4.83"/>
    <m/>
    <m/>
    <m/>
    <m/>
    <m/>
    <m/>
    <m/>
    <m/>
    <m/>
    <m/>
    <m/>
    <m/>
    <m/>
    <m/>
    <m/>
    <m/>
    <m/>
    <n v="8.4"/>
    <m/>
    <m/>
    <m/>
    <m/>
    <m/>
    <m/>
    <n v="8.4"/>
    <m/>
    <m/>
    <m/>
    <m/>
    <m/>
    <m/>
    <m/>
    <m/>
    <m/>
    <m/>
    <n v="1.03"/>
    <n v="7.72"/>
    <m/>
    <m/>
    <m/>
    <m/>
    <n v="11.86"/>
    <n v="22.45"/>
    <n v="63.24"/>
    <m/>
    <n v="81.430000000000007"/>
    <n v="8.75"/>
    <n v="90.18"/>
    <n v="97.55"/>
    <n v="187.73000000000002"/>
    <n v="7.0516865750131479E-3"/>
    <n v="0.48037074521919776"/>
  </r>
  <r>
    <n v="25"/>
    <n v="104"/>
    <s v="Robertson Cr"/>
    <s v="OPS"/>
    <s v="124"/>
    <s v="Chinook"/>
    <s v="3"/>
    <x v="0"/>
    <x v="10"/>
    <n v="104"/>
    <x v="0"/>
    <s v="CK-31"/>
    <s v="WEST VANCOUVER ISLAND-SOUTH_FA_0.x"/>
    <s v="M"/>
    <s v="H"/>
    <n v="104"/>
    <s v="Robertson Creek H"/>
    <n v="104"/>
    <s v="Robertson Cr"/>
    <s v="SWVI"/>
    <s v="S"/>
    <x v="1"/>
    <s v="181894"/>
    <n v="0"/>
    <x v="952"/>
    <n v="2013"/>
    <s v="20130527"/>
    <s v="20130527"/>
    <n v="79"/>
    <n v="6.1"/>
    <m/>
    <s v="CWT"/>
    <s v="P"/>
    <x v="0"/>
    <s v="Y"/>
    <s v="Y"/>
    <s v="Y"/>
    <n v="0"/>
    <s v="AD Clip"/>
    <n v="26622"/>
    <s v=""/>
    <n v="334204"/>
    <n v="4"/>
    <n v="32706"/>
    <n v="2016"/>
    <m/>
    <m/>
    <m/>
    <m/>
    <m/>
    <m/>
    <m/>
    <m/>
    <m/>
    <m/>
    <m/>
    <m/>
    <m/>
    <n v="4.21"/>
    <m/>
    <m/>
    <n v="4.3899999999999997"/>
    <m/>
    <m/>
    <m/>
    <m/>
    <m/>
    <m/>
    <m/>
    <m/>
    <m/>
    <m/>
    <m/>
    <m/>
    <m/>
    <m/>
    <m/>
    <m/>
    <m/>
    <m/>
    <m/>
    <m/>
    <m/>
    <m/>
    <m/>
    <m/>
    <m/>
    <m/>
    <m/>
    <m/>
    <m/>
    <m/>
    <m/>
    <m/>
    <m/>
    <m/>
    <m/>
    <m/>
    <m/>
    <m/>
    <m/>
    <m/>
    <n v="4.3899999999999997"/>
    <m/>
    <m/>
    <m/>
    <m/>
    <m/>
    <m/>
    <m/>
    <m/>
    <m/>
    <m/>
    <m/>
    <m/>
    <m/>
    <m/>
    <m/>
    <m/>
    <m/>
    <n v="11.49"/>
    <m/>
    <m/>
    <m/>
    <m/>
    <m/>
    <n v="28.66"/>
    <m/>
    <m/>
    <m/>
    <m/>
    <n v="4.47"/>
    <n v="14.33"/>
    <m/>
    <m/>
    <m/>
    <m/>
    <m/>
    <m/>
    <m/>
    <m/>
    <m/>
    <m/>
    <m/>
    <m/>
    <m/>
    <m/>
    <m/>
    <m/>
    <m/>
    <m/>
    <m/>
    <m/>
    <m/>
    <m/>
    <m/>
    <m/>
    <m/>
    <m/>
    <m/>
    <m/>
    <m/>
    <m/>
    <m/>
    <m/>
    <m/>
    <m/>
    <m/>
    <m/>
    <m/>
    <m/>
    <m/>
    <m/>
    <m/>
    <m/>
    <m/>
    <m/>
    <m/>
    <m/>
    <m/>
    <m/>
    <m/>
    <m/>
    <m/>
    <m/>
    <m/>
    <m/>
    <m/>
    <m/>
    <m/>
    <m/>
    <m/>
    <m/>
    <m/>
    <m/>
    <m/>
    <m/>
    <m/>
    <m/>
    <m/>
    <m/>
    <m/>
    <m/>
    <m/>
    <n v="87.8"/>
    <m/>
    <m/>
    <m/>
    <m/>
    <n v="10.35"/>
    <n v="59.93"/>
    <n v="24.74"/>
    <m/>
    <n v="71.94"/>
    <n v="87.8"/>
    <n v="159.74"/>
    <n v="95.02"/>
    <n v="254.76"/>
    <n v="9.569528961009691E-3"/>
    <n v="0.62702151044119958"/>
  </r>
  <r>
    <n v="25"/>
    <n v="104"/>
    <s v="Robertson Cr"/>
    <s v="OPS"/>
    <s v="124"/>
    <s v="Chinook"/>
    <s v="3"/>
    <x v="0"/>
    <x v="10"/>
    <n v="104"/>
    <x v="0"/>
    <s v="CK-31"/>
    <s v="WEST VANCOUVER ISLAND-SOUTH_FA_0.x"/>
    <s v="M"/>
    <s v="H"/>
    <n v="104"/>
    <s v="Robertson Creek H"/>
    <n v="104"/>
    <s v="Robertson Cr"/>
    <s v="SWVI"/>
    <s v="S"/>
    <x v="1"/>
    <s v="181894"/>
    <n v="0"/>
    <x v="952"/>
    <n v="2013"/>
    <s v="20130527"/>
    <s v="20130527"/>
    <n v="79"/>
    <n v="6.1"/>
    <m/>
    <s v="CWT"/>
    <s v="P"/>
    <x v="0"/>
    <s v="Y"/>
    <s v="Y"/>
    <s v="Y"/>
    <n v="0"/>
    <s v="AD Clip"/>
    <n v="26622"/>
    <n v="26622"/>
    <n v="334204"/>
    <n v="5"/>
    <n v="32706"/>
    <n v="2017"/>
    <m/>
    <m/>
    <m/>
    <m/>
    <m/>
    <m/>
    <m/>
    <m/>
    <m/>
    <m/>
    <m/>
    <m/>
    <m/>
    <m/>
    <m/>
    <m/>
    <m/>
    <m/>
    <m/>
    <m/>
    <m/>
    <m/>
    <m/>
    <m/>
    <m/>
    <m/>
    <m/>
    <m/>
    <m/>
    <m/>
    <m/>
    <m/>
    <m/>
    <m/>
    <m/>
    <m/>
    <m/>
    <m/>
    <m/>
    <m/>
    <m/>
    <m/>
    <m/>
    <m/>
    <m/>
    <m/>
    <m/>
    <m/>
    <m/>
    <m/>
    <m/>
    <m/>
    <m/>
    <m/>
    <m/>
    <m/>
    <m/>
    <m/>
    <m/>
    <m/>
    <m/>
    <m/>
    <m/>
    <m/>
    <m/>
    <m/>
    <m/>
    <m/>
    <m/>
    <m/>
    <m/>
    <m/>
    <m/>
    <m/>
    <m/>
    <m/>
    <m/>
    <m/>
    <m/>
    <n v="4.13"/>
    <m/>
    <m/>
    <m/>
    <m/>
    <m/>
    <m/>
    <n v="17.600000000000001"/>
    <n v="10.63"/>
    <m/>
    <m/>
    <m/>
    <m/>
    <m/>
    <m/>
    <m/>
    <m/>
    <m/>
    <m/>
    <m/>
    <m/>
    <m/>
    <m/>
    <m/>
    <m/>
    <m/>
    <m/>
    <m/>
    <m/>
    <m/>
    <m/>
    <m/>
    <m/>
    <m/>
    <m/>
    <m/>
    <m/>
    <m/>
    <m/>
    <m/>
    <m/>
    <m/>
    <m/>
    <m/>
    <m/>
    <m/>
    <m/>
    <m/>
    <m/>
    <m/>
    <m/>
    <m/>
    <m/>
    <m/>
    <m/>
    <m/>
    <m/>
    <m/>
    <m/>
    <m/>
    <m/>
    <m/>
    <m/>
    <m/>
    <m/>
    <m/>
    <m/>
    <m/>
    <m/>
    <m/>
    <m/>
    <m/>
    <m/>
    <m/>
    <m/>
    <m/>
    <m/>
    <m/>
    <m/>
    <m/>
    <n v="16.420000000000002"/>
    <m/>
    <m/>
    <m/>
    <m/>
    <n v="1.19"/>
    <n v="15.53"/>
    <n v="1.8"/>
    <m/>
    <n v="32.36"/>
    <n v="16.420000000000002"/>
    <n v="48.78"/>
    <n v="18.52"/>
    <n v="67.3"/>
    <n v="2.5279843738261589E-3"/>
    <n v="0.72481426448737007"/>
  </r>
  <r>
    <n v="25"/>
    <n v="104"/>
    <s v="Robertson Cr"/>
    <s v="OPS"/>
    <s v="124"/>
    <s v="Chinook"/>
    <s v="3"/>
    <x v="0"/>
    <x v="10"/>
    <n v="104"/>
    <x v="0"/>
    <s v="CK-31"/>
    <s v="WEST VANCOUVER ISLAND-SOUTH_FA_0.x"/>
    <s v="M"/>
    <s v="H"/>
    <n v="104"/>
    <s v="Robertson Creek H"/>
    <n v="104"/>
    <s v="Robertson Cr"/>
    <s v="SWVI"/>
    <s v="S"/>
    <x v="1"/>
    <s v="181895"/>
    <n v="0"/>
    <x v="953"/>
    <n v="2013"/>
    <s v="20130527"/>
    <s v="20130527"/>
    <n v="79"/>
    <n v="6.1"/>
    <m/>
    <s v="CWT"/>
    <s v="P"/>
    <x v="0"/>
    <s v="Y"/>
    <s v="Y"/>
    <s v="Y"/>
    <n v="0"/>
    <s v="AD Clip"/>
    <n v="28830"/>
    <s v=""/>
    <n v="361923"/>
    <n v="2"/>
    <n v="32709"/>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5"/>
    <m/>
    <n v="13.19"/>
    <m/>
    <n v="0"/>
    <n v="0"/>
    <n v="0"/>
    <n v="15.04"/>
    <n v="15.04"/>
    <n v="5.2167880679847376E-4"/>
    <n v="0"/>
  </r>
  <r>
    <n v="25"/>
    <n v="104"/>
    <s v="Robertson Cr"/>
    <s v="OPS"/>
    <s v="124"/>
    <s v="Chinook"/>
    <s v="3"/>
    <x v="0"/>
    <x v="10"/>
    <n v="104"/>
    <x v="0"/>
    <s v="CK-31"/>
    <s v="WEST VANCOUVER ISLAND-SOUTH_FA_0.x"/>
    <s v="M"/>
    <s v="H"/>
    <n v="104"/>
    <s v="Robertson Creek H"/>
    <n v="104"/>
    <s v="Robertson Cr"/>
    <s v="SWVI"/>
    <s v="S"/>
    <x v="1"/>
    <s v="181895"/>
    <n v="0"/>
    <x v="953"/>
    <n v="2013"/>
    <s v="20130527"/>
    <s v="20130527"/>
    <n v="79"/>
    <n v="6.1"/>
    <m/>
    <s v="CWT"/>
    <s v="P"/>
    <x v="0"/>
    <s v="Y"/>
    <s v="Y"/>
    <s v="Y"/>
    <n v="0"/>
    <s v="AD Clip"/>
    <n v="28830"/>
    <s v=""/>
    <n v="361923"/>
    <n v="3"/>
    <n v="32709"/>
    <n v="2015"/>
    <m/>
    <m/>
    <m/>
    <m/>
    <m/>
    <m/>
    <m/>
    <m/>
    <m/>
    <m/>
    <m/>
    <m/>
    <m/>
    <n v="3.93"/>
    <m/>
    <m/>
    <m/>
    <m/>
    <m/>
    <m/>
    <m/>
    <m/>
    <m/>
    <m/>
    <m/>
    <m/>
    <m/>
    <m/>
    <m/>
    <m/>
    <m/>
    <m/>
    <m/>
    <m/>
    <m/>
    <m/>
    <m/>
    <n v="11.98"/>
    <m/>
    <n v="5.99"/>
    <m/>
    <m/>
    <m/>
    <m/>
    <m/>
    <m/>
    <n v="6.27"/>
    <m/>
    <m/>
    <m/>
    <m/>
    <m/>
    <m/>
    <m/>
    <m/>
    <m/>
    <m/>
    <m/>
    <m/>
    <m/>
    <m/>
    <m/>
    <m/>
    <m/>
    <m/>
    <m/>
    <m/>
    <m/>
    <m/>
    <m/>
    <m/>
    <m/>
    <m/>
    <m/>
    <m/>
    <m/>
    <m/>
    <m/>
    <m/>
    <m/>
    <m/>
    <n v="17.97"/>
    <m/>
    <m/>
    <m/>
    <m/>
    <n v="49.37"/>
    <n v="5.99"/>
    <m/>
    <m/>
    <m/>
    <m/>
    <m/>
    <m/>
    <m/>
    <m/>
    <m/>
    <m/>
    <m/>
    <m/>
    <m/>
    <m/>
    <m/>
    <m/>
    <m/>
    <m/>
    <m/>
    <m/>
    <m/>
    <m/>
    <m/>
    <m/>
    <m/>
    <m/>
    <m/>
    <m/>
    <m/>
    <m/>
    <m/>
    <m/>
    <m/>
    <m/>
    <m/>
    <m/>
    <m/>
    <m/>
    <m/>
    <m/>
    <m/>
    <m/>
    <m/>
    <m/>
    <m/>
    <m/>
    <m/>
    <m/>
    <m/>
    <m/>
    <m/>
    <m/>
    <m/>
    <m/>
    <m/>
    <m/>
    <m/>
    <m/>
    <m/>
    <m/>
    <m/>
    <m/>
    <m/>
    <m/>
    <m/>
    <m/>
    <m/>
    <m/>
    <m/>
    <m/>
    <m/>
    <n v="10.09"/>
    <n v="1"/>
    <m/>
    <m/>
    <m/>
    <n v="8.48"/>
    <n v="40.49"/>
    <n v="68.02"/>
    <m/>
    <n v="101.5"/>
    <n v="11.09"/>
    <n v="112.59"/>
    <n v="116.99"/>
    <n v="229.57999999999998"/>
    <n v="7.9632327436697879E-3"/>
    <n v="0.49041728373551707"/>
  </r>
  <r>
    <n v="25"/>
    <n v="104"/>
    <s v="Robertson Cr"/>
    <s v="OPS"/>
    <s v="124"/>
    <s v="Chinook"/>
    <s v="3"/>
    <x v="0"/>
    <x v="10"/>
    <n v="104"/>
    <x v="0"/>
    <s v="CK-31"/>
    <s v="WEST VANCOUVER ISLAND-SOUTH_FA_0.x"/>
    <s v="M"/>
    <s v="H"/>
    <n v="104"/>
    <s v="Robertson Creek H"/>
    <n v="104"/>
    <s v="Robertson Cr"/>
    <s v="SWVI"/>
    <s v="S"/>
    <x v="1"/>
    <s v="181895"/>
    <n v="0"/>
    <x v="953"/>
    <n v="2013"/>
    <s v="20130527"/>
    <s v="20130527"/>
    <n v="79"/>
    <n v="6.1"/>
    <m/>
    <s v="CWT"/>
    <s v="P"/>
    <x v="0"/>
    <s v="Y"/>
    <s v="Y"/>
    <s v="Y"/>
    <n v="0"/>
    <s v="AD Clip"/>
    <n v="28830"/>
    <s v=""/>
    <n v="361923"/>
    <n v="4"/>
    <n v="32709"/>
    <n v="2016"/>
    <m/>
    <m/>
    <m/>
    <m/>
    <m/>
    <m/>
    <m/>
    <m/>
    <m/>
    <m/>
    <m/>
    <m/>
    <m/>
    <n v="4.16"/>
    <n v="4.3899999999999997"/>
    <m/>
    <m/>
    <m/>
    <m/>
    <m/>
    <m/>
    <m/>
    <m/>
    <m/>
    <m/>
    <m/>
    <n v="4.3899999999999997"/>
    <m/>
    <m/>
    <m/>
    <m/>
    <m/>
    <m/>
    <m/>
    <m/>
    <m/>
    <m/>
    <m/>
    <m/>
    <m/>
    <m/>
    <m/>
    <m/>
    <m/>
    <m/>
    <m/>
    <m/>
    <m/>
    <m/>
    <m/>
    <m/>
    <m/>
    <m/>
    <m/>
    <m/>
    <m/>
    <m/>
    <m/>
    <m/>
    <m/>
    <m/>
    <m/>
    <m/>
    <m/>
    <m/>
    <m/>
    <m/>
    <m/>
    <m/>
    <m/>
    <m/>
    <m/>
    <m/>
    <m/>
    <m/>
    <n v="11.49"/>
    <n v="28.66"/>
    <m/>
    <m/>
    <m/>
    <m/>
    <m/>
    <m/>
    <m/>
    <m/>
    <m/>
    <n v="4.47"/>
    <m/>
    <m/>
    <m/>
    <m/>
    <m/>
    <m/>
    <m/>
    <m/>
    <m/>
    <m/>
    <m/>
    <m/>
    <m/>
    <m/>
    <n v="3.98"/>
    <m/>
    <m/>
    <m/>
    <m/>
    <m/>
    <m/>
    <m/>
    <m/>
    <m/>
    <m/>
    <m/>
    <m/>
    <m/>
    <m/>
    <m/>
    <m/>
    <m/>
    <m/>
    <m/>
    <m/>
    <m/>
    <m/>
    <m/>
    <m/>
    <m/>
    <m/>
    <m/>
    <m/>
    <m/>
    <m/>
    <m/>
    <m/>
    <m/>
    <m/>
    <m/>
    <m/>
    <m/>
    <m/>
    <m/>
    <m/>
    <n v="6.82"/>
    <m/>
    <m/>
    <m/>
    <m/>
    <m/>
    <m/>
    <m/>
    <m/>
    <m/>
    <m/>
    <m/>
    <m/>
    <m/>
    <m/>
    <n v="4.16"/>
    <m/>
    <n v="70.739999999999995"/>
    <m/>
    <m/>
    <m/>
    <m/>
    <n v="11.75"/>
    <n v="36.47"/>
    <n v="29.36"/>
    <m/>
    <n v="72.52"/>
    <n v="70.739999999999995"/>
    <n v="143.26"/>
    <n v="77.58"/>
    <n v="220.83999999999997"/>
    <n v="7.6600763093999302E-3"/>
    <n v="0.64870494475638474"/>
  </r>
  <r>
    <n v="25"/>
    <n v="104"/>
    <s v="Robertson Cr"/>
    <s v="OPS"/>
    <s v="124"/>
    <s v="Chinook"/>
    <s v="3"/>
    <x v="0"/>
    <x v="10"/>
    <n v="104"/>
    <x v="0"/>
    <s v="CK-31"/>
    <s v="WEST VANCOUVER ISLAND-SOUTH_FA_0.x"/>
    <s v="M"/>
    <s v="H"/>
    <n v="104"/>
    <s v="Robertson Creek H"/>
    <n v="104"/>
    <s v="Robertson Cr"/>
    <s v="SWVI"/>
    <s v="S"/>
    <x v="1"/>
    <s v="181895"/>
    <n v="0"/>
    <x v="953"/>
    <n v="2013"/>
    <s v="20130527"/>
    <s v="20130527"/>
    <n v="79"/>
    <n v="6.1"/>
    <m/>
    <s v="CWT"/>
    <s v="P"/>
    <x v="0"/>
    <s v="Y"/>
    <s v="Y"/>
    <s v="Y"/>
    <n v="0"/>
    <s v="AD Clip"/>
    <n v="28830"/>
    <n v="28830"/>
    <n v="361923"/>
    <n v="5"/>
    <n v="32709"/>
    <n v="2017"/>
    <m/>
    <m/>
    <m/>
    <m/>
    <m/>
    <m/>
    <m/>
    <m/>
    <m/>
    <m/>
    <m/>
    <m/>
    <m/>
    <m/>
    <m/>
    <m/>
    <m/>
    <m/>
    <m/>
    <m/>
    <m/>
    <m/>
    <m/>
    <m/>
    <m/>
    <m/>
    <n v="3.71"/>
    <m/>
    <m/>
    <m/>
    <m/>
    <m/>
    <m/>
    <m/>
    <m/>
    <m/>
    <m/>
    <m/>
    <m/>
    <m/>
    <m/>
    <m/>
    <m/>
    <n v="3.77"/>
    <m/>
    <m/>
    <m/>
    <m/>
    <m/>
    <m/>
    <m/>
    <m/>
    <m/>
    <m/>
    <m/>
    <m/>
    <m/>
    <m/>
    <m/>
    <m/>
    <m/>
    <m/>
    <m/>
    <m/>
    <m/>
    <m/>
    <m/>
    <m/>
    <m/>
    <m/>
    <m/>
    <m/>
    <m/>
    <m/>
    <m/>
    <m/>
    <m/>
    <m/>
    <m/>
    <m/>
    <m/>
    <m/>
    <m/>
    <m/>
    <m/>
    <m/>
    <n v="8.8000000000000007"/>
    <n v="10.63"/>
    <m/>
    <m/>
    <m/>
    <m/>
    <m/>
    <m/>
    <m/>
    <m/>
    <m/>
    <m/>
    <m/>
    <m/>
    <m/>
    <m/>
    <m/>
    <m/>
    <m/>
    <m/>
    <m/>
    <m/>
    <m/>
    <m/>
    <m/>
    <m/>
    <m/>
    <m/>
    <m/>
    <m/>
    <m/>
    <m/>
    <m/>
    <m/>
    <m/>
    <m/>
    <m/>
    <m/>
    <m/>
    <m/>
    <m/>
    <m/>
    <m/>
    <m/>
    <m/>
    <m/>
    <m/>
    <m/>
    <m/>
    <m/>
    <m/>
    <m/>
    <m/>
    <m/>
    <m/>
    <m/>
    <m/>
    <m/>
    <m/>
    <m/>
    <m/>
    <m/>
    <m/>
    <m/>
    <m/>
    <m/>
    <m/>
    <m/>
    <m/>
    <m/>
    <m/>
    <m/>
    <m/>
    <n v="10.65"/>
    <m/>
    <m/>
    <m/>
    <m/>
    <n v="1.02"/>
    <n v="24.68"/>
    <n v="0.97"/>
    <m/>
    <n v="26.91"/>
    <n v="10.65"/>
    <n v="37.56"/>
    <n v="26.67"/>
    <n v="64.230000000000018"/>
    <n v="2.2278876170655575E-3"/>
    <n v="0.58477347034096205"/>
  </r>
  <r>
    <n v="25"/>
    <n v="104"/>
    <s v="Robertson Cr"/>
    <s v="OPS"/>
    <s v="124"/>
    <s v="Chinook"/>
    <s v="3"/>
    <x v="0"/>
    <x v="10"/>
    <n v="104"/>
    <x v="0"/>
    <s v="CK-31"/>
    <s v="WEST VANCOUVER ISLAND-SOUTH_FA_0.x"/>
    <s v="M"/>
    <s v="H"/>
    <n v="104"/>
    <s v="Robertson Creek H"/>
    <n v="104"/>
    <s v="Robertson Cr"/>
    <s v="SWVI"/>
    <s v="S"/>
    <x v="1"/>
    <s v="181988"/>
    <n v="0"/>
    <x v="954"/>
    <n v="2013"/>
    <s v="20130527"/>
    <s v="20130527"/>
    <n v="79"/>
    <n v="6.1"/>
    <m/>
    <s v="CWT"/>
    <s v="P"/>
    <x v="0"/>
    <s v="Y"/>
    <s v="Y"/>
    <s v="Y"/>
    <m/>
    <s v="AD Clip"/>
    <n v="25405"/>
    <s v=""/>
    <n v="318926"/>
    <n v="2"/>
    <n v="32707"/>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900000000000001"/>
    <m/>
    <n v="15.18"/>
    <m/>
    <n v="0"/>
    <n v="0"/>
    <n v="0"/>
    <n v="16.27"/>
    <n v="16.27"/>
    <n v="6.4042511316669945E-4"/>
    <n v="0"/>
  </r>
  <r>
    <n v="25"/>
    <n v="104"/>
    <s v="Robertson Cr"/>
    <s v="OPS"/>
    <s v="124"/>
    <s v="Chinook"/>
    <s v="3"/>
    <x v="0"/>
    <x v="10"/>
    <n v="104"/>
    <x v="0"/>
    <s v="CK-31"/>
    <s v="WEST VANCOUVER ISLAND-SOUTH_FA_0.x"/>
    <s v="M"/>
    <s v="H"/>
    <n v="104"/>
    <s v="Robertson Creek H"/>
    <n v="104"/>
    <s v="Robertson Cr"/>
    <s v="SWVI"/>
    <s v="S"/>
    <x v="1"/>
    <s v="181988"/>
    <n v="0"/>
    <x v="954"/>
    <n v="2013"/>
    <s v="20130527"/>
    <s v="20130527"/>
    <n v="79"/>
    <n v="6.1"/>
    <m/>
    <s v="CWT"/>
    <s v="P"/>
    <x v="0"/>
    <s v="Y"/>
    <s v="Y"/>
    <s v="Y"/>
    <m/>
    <s v="AD Clip"/>
    <n v="25405"/>
    <s v=""/>
    <n v="318926"/>
    <n v="3"/>
    <n v="32707"/>
    <n v="2015"/>
    <m/>
    <m/>
    <m/>
    <m/>
    <m/>
    <m/>
    <m/>
    <m/>
    <m/>
    <m/>
    <m/>
    <m/>
    <m/>
    <n v="3.93"/>
    <m/>
    <m/>
    <m/>
    <m/>
    <m/>
    <m/>
    <m/>
    <m/>
    <m/>
    <m/>
    <m/>
    <m/>
    <m/>
    <m/>
    <m/>
    <m/>
    <m/>
    <m/>
    <m/>
    <m/>
    <m/>
    <m/>
    <m/>
    <m/>
    <m/>
    <m/>
    <m/>
    <m/>
    <m/>
    <m/>
    <m/>
    <m/>
    <m/>
    <m/>
    <m/>
    <m/>
    <m/>
    <m/>
    <m/>
    <m/>
    <m/>
    <m/>
    <m/>
    <m/>
    <m/>
    <m/>
    <m/>
    <m/>
    <m/>
    <m/>
    <m/>
    <m/>
    <m/>
    <m/>
    <m/>
    <m/>
    <m/>
    <m/>
    <m/>
    <m/>
    <m/>
    <n v="9.43"/>
    <m/>
    <m/>
    <m/>
    <m/>
    <m/>
    <n v="5.99"/>
    <m/>
    <m/>
    <m/>
    <m/>
    <n v="14.12"/>
    <n v="5.99"/>
    <m/>
    <m/>
    <m/>
    <m/>
    <m/>
    <m/>
    <m/>
    <m/>
    <m/>
    <m/>
    <m/>
    <m/>
    <m/>
    <m/>
    <m/>
    <m/>
    <m/>
    <m/>
    <m/>
    <m/>
    <m/>
    <m/>
    <m/>
    <m/>
    <m/>
    <m/>
    <m/>
    <m/>
    <m/>
    <m/>
    <m/>
    <m/>
    <m/>
    <m/>
    <m/>
    <m/>
    <m/>
    <m/>
    <m/>
    <m/>
    <m/>
    <m/>
    <m/>
    <n v="3.23"/>
    <m/>
    <m/>
    <m/>
    <m/>
    <m/>
    <m/>
    <m/>
    <m/>
    <m/>
    <m/>
    <m/>
    <m/>
    <m/>
    <m/>
    <m/>
    <m/>
    <m/>
    <m/>
    <m/>
    <m/>
    <m/>
    <m/>
    <m/>
    <m/>
    <m/>
    <m/>
    <m/>
    <n v="8.8699999999999992"/>
    <n v="1"/>
    <m/>
    <m/>
    <m/>
    <n v="11.26"/>
    <n v="19.649999999999999"/>
    <n v="49.56"/>
    <m/>
    <n v="42.69"/>
    <n v="9.8699999999999992"/>
    <n v="52.56"/>
    <n v="80.47"/>
    <n v="133.03"/>
    <n v="5.2363707931509544E-3"/>
    <n v="0.39509884988348493"/>
  </r>
  <r>
    <n v="25"/>
    <n v="104"/>
    <s v="Robertson Cr"/>
    <s v="OPS"/>
    <s v="124"/>
    <s v="Chinook"/>
    <s v="3"/>
    <x v="0"/>
    <x v="10"/>
    <n v="104"/>
    <x v="0"/>
    <s v="CK-31"/>
    <s v="WEST VANCOUVER ISLAND-SOUTH_FA_0.x"/>
    <s v="M"/>
    <s v="H"/>
    <n v="104"/>
    <s v="Robertson Creek H"/>
    <n v="104"/>
    <s v="Robertson Cr"/>
    <s v="SWVI"/>
    <s v="S"/>
    <x v="1"/>
    <s v="181988"/>
    <n v="0"/>
    <x v="954"/>
    <n v="2013"/>
    <s v="20130527"/>
    <s v="20130527"/>
    <n v="79"/>
    <n v="6.1"/>
    <m/>
    <s v="CWT"/>
    <s v="P"/>
    <x v="0"/>
    <s v="Y"/>
    <s v="Y"/>
    <s v="Y"/>
    <m/>
    <s v="AD Clip"/>
    <n v="25405"/>
    <s v=""/>
    <n v="318926"/>
    <n v="4"/>
    <n v="32707"/>
    <n v="2016"/>
    <m/>
    <m/>
    <m/>
    <m/>
    <m/>
    <m/>
    <m/>
    <m/>
    <m/>
    <m/>
    <m/>
    <m/>
    <m/>
    <m/>
    <m/>
    <m/>
    <m/>
    <m/>
    <m/>
    <m/>
    <m/>
    <m/>
    <m/>
    <m/>
    <m/>
    <m/>
    <n v="4.3899999999999997"/>
    <m/>
    <m/>
    <m/>
    <m/>
    <m/>
    <m/>
    <m/>
    <m/>
    <m/>
    <m/>
    <n v="14.33"/>
    <m/>
    <m/>
    <m/>
    <m/>
    <m/>
    <m/>
    <m/>
    <m/>
    <m/>
    <n v="3.23"/>
    <m/>
    <m/>
    <m/>
    <m/>
    <m/>
    <m/>
    <m/>
    <m/>
    <m/>
    <m/>
    <m/>
    <m/>
    <m/>
    <m/>
    <m/>
    <m/>
    <m/>
    <m/>
    <m/>
    <m/>
    <m/>
    <m/>
    <m/>
    <m/>
    <m/>
    <m/>
    <m/>
    <m/>
    <m/>
    <m/>
    <m/>
    <m/>
    <m/>
    <n v="14.33"/>
    <m/>
    <m/>
    <m/>
    <m/>
    <n v="8.94"/>
    <n v="14.33"/>
    <m/>
    <m/>
    <m/>
    <m/>
    <m/>
    <m/>
    <m/>
    <m/>
    <m/>
    <m/>
    <m/>
    <m/>
    <m/>
    <m/>
    <m/>
    <m/>
    <m/>
    <m/>
    <m/>
    <m/>
    <m/>
    <m/>
    <m/>
    <m/>
    <n v="7.96"/>
    <m/>
    <m/>
    <m/>
    <m/>
    <m/>
    <m/>
    <m/>
    <m/>
    <m/>
    <m/>
    <m/>
    <m/>
    <m/>
    <m/>
    <m/>
    <m/>
    <m/>
    <m/>
    <n v="6.64"/>
    <m/>
    <m/>
    <m/>
    <m/>
    <n v="4.49"/>
    <m/>
    <m/>
    <m/>
    <m/>
    <m/>
    <m/>
    <m/>
    <m/>
    <m/>
    <m/>
    <m/>
    <m/>
    <m/>
    <m/>
    <m/>
    <m/>
    <m/>
    <m/>
    <m/>
    <m/>
    <n v="4.16"/>
    <m/>
    <n v="99.66"/>
    <m/>
    <m/>
    <m/>
    <m/>
    <n v="10.71"/>
    <m/>
    <n v="33.409999999999997"/>
    <m/>
    <n v="82.8"/>
    <n v="99.66"/>
    <n v="182.46"/>
    <n v="44.12"/>
    <n v="226.57999999999998"/>
    <n v="8.9187167880338501E-3"/>
    <n v="0.80527848883396602"/>
  </r>
  <r>
    <n v="25"/>
    <n v="104"/>
    <s v="Robertson Cr"/>
    <s v="OPS"/>
    <s v="124"/>
    <s v="Chinook"/>
    <s v="3"/>
    <x v="0"/>
    <x v="10"/>
    <n v="104"/>
    <x v="0"/>
    <s v="CK-31"/>
    <s v="WEST VANCOUVER ISLAND-SOUTH_FA_0.x"/>
    <s v="M"/>
    <s v="H"/>
    <n v="104"/>
    <s v="Robertson Creek H"/>
    <n v="104"/>
    <s v="Robertson Cr"/>
    <s v="SWVI"/>
    <s v="S"/>
    <x v="1"/>
    <s v="181988"/>
    <n v="0"/>
    <x v="954"/>
    <n v="2013"/>
    <s v="20130527"/>
    <s v="20130527"/>
    <n v="79"/>
    <n v="6.1"/>
    <m/>
    <s v="CWT"/>
    <s v="P"/>
    <x v="0"/>
    <s v="Y"/>
    <s v="Y"/>
    <s v="Y"/>
    <m/>
    <s v="AD Clip"/>
    <n v="25405"/>
    <n v="25405"/>
    <n v="318926"/>
    <n v="5"/>
    <n v="32707"/>
    <n v="2017"/>
    <m/>
    <m/>
    <m/>
    <m/>
    <m/>
    <m/>
    <m/>
    <m/>
    <m/>
    <m/>
    <m/>
    <m/>
    <m/>
    <m/>
    <m/>
    <m/>
    <m/>
    <m/>
    <m/>
    <m/>
    <m/>
    <m/>
    <m/>
    <m/>
    <m/>
    <m/>
    <n v="2.39"/>
    <m/>
    <m/>
    <m/>
    <m/>
    <m/>
    <m/>
    <m/>
    <m/>
    <m/>
    <m/>
    <m/>
    <m/>
    <m/>
    <m/>
    <m/>
    <m/>
    <m/>
    <m/>
    <m/>
    <m/>
    <m/>
    <m/>
    <m/>
    <m/>
    <m/>
    <m/>
    <m/>
    <m/>
    <m/>
    <m/>
    <m/>
    <m/>
    <m/>
    <m/>
    <m/>
    <m/>
    <m/>
    <m/>
    <m/>
    <m/>
    <m/>
    <m/>
    <m/>
    <m/>
    <m/>
    <m/>
    <m/>
    <m/>
    <m/>
    <m/>
    <m/>
    <m/>
    <m/>
    <m/>
    <m/>
    <m/>
    <m/>
    <m/>
    <m/>
    <n v="8.8000000000000007"/>
    <n v="10.63"/>
    <m/>
    <m/>
    <m/>
    <m/>
    <m/>
    <m/>
    <m/>
    <m/>
    <m/>
    <m/>
    <m/>
    <m/>
    <m/>
    <m/>
    <m/>
    <m/>
    <m/>
    <m/>
    <m/>
    <m/>
    <m/>
    <m/>
    <m/>
    <m/>
    <m/>
    <m/>
    <m/>
    <m/>
    <m/>
    <m/>
    <m/>
    <m/>
    <m/>
    <m/>
    <m/>
    <m/>
    <m/>
    <m/>
    <m/>
    <m/>
    <m/>
    <m/>
    <m/>
    <m/>
    <m/>
    <m/>
    <m/>
    <m/>
    <m/>
    <m/>
    <m/>
    <m/>
    <m/>
    <m/>
    <m/>
    <m/>
    <m/>
    <m/>
    <m/>
    <n v="6.96"/>
    <m/>
    <m/>
    <m/>
    <m/>
    <m/>
    <m/>
    <m/>
    <m/>
    <m/>
    <n v="6.02"/>
    <m/>
    <n v="12"/>
    <m/>
    <m/>
    <m/>
    <n v="3.54"/>
    <n v="1.31"/>
    <n v="4.33"/>
    <n v="1.8"/>
    <m/>
    <n v="34.799999999999997"/>
    <n v="15.54"/>
    <n v="50.34"/>
    <n v="7.44"/>
    <n v="57.78"/>
    <n v="2.2743554418421571E-3"/>
    <n v="0.87123572170301145"/>
  </r>
  <r>
    <n v="25"/>
    <n v="104"/>
    <s v="Robertson Cr"/>
    <s v="OPS"/>
    <s v="124"/>
    <s v="Chinook"/>
    <s v="3"/>
    <x v="0"/>
    <x v="10"/>
    <n v="104"/>
    <x v="0"/>
    <s v="CK-31"/>
    <s v="WEST VANCOUVER ISLAND-SOUTH_FA_0.x"/>
    <s v="M"/>
    <s v="H"/>
    <n v="104"/>
    <s v="Robertson Creek H"/>
    <n v="104"/>
    <s v="Robertson Cr"/>
    <s v="SWVI"/>
    <s v="S"/>
    <x v="1"/>
    <s v="181989"/>
    <n v="0"/>
    <x v="955"/>
    <n v="2013"/>
    <s v="20130527"/>
    <s v="20130527"/>
    <n v="79"/>
    <n v="6.1"/>
    <m/>
    <s v="CWT"/>
    <s v="P"/>
    <x v="0"/>
    <s v="Y"/>
    <s v="Y"/>
    <s v="Y"/>
    <n v="0"/>
    <s v="AD Clip"/>
    <n v="16660"/>
    <s v=""/>
    <n v="209144"/>
    <n v="2"/>
    <n v="32704"/>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0.39"/>
    <m/>
    <n v="5.42"/>
    <m/>
    <n v="0"/>
    <n v="0"/>
    <n v="0"/>
    <n v="5.81"/>
    <n v="5.81"/>
    <n v="3.4873949579831932E-4"/>
    <n v="0"/>
  </r>
  <r>
    <n v="25"/>
    <n v="104"/>
    <s v="Robertson Cr"/>
    <s v="OPS"/>
    <s v="124"/>
    <s v="Chinook"/>
    <s v="3"/>
    <x v="0"/>
    <x v="10"/>
    <n v="104"/>
    <x v="0"/>
    <s v="CK-31"/>
    <s v="WEST VANCOUVER ISLAND-SOUTH_FA_0.x"/>
    <s v="M"/>
    <s v="H"/>
    <n v="104"/>
    <s v="Robertson Creek H"/>
    <n v="104"/>
    <s v="Robertson Cr"/>
    <s v="SWVI"/>
    <s v="S"/>
    <x v="1"/>
    <s v="181989"/>
    <n v="0"/>
    <x v="955"/>
    <n v="2013"/>
    <s v="20130527"/>
    <s v="20130527"/>
    <n v="79"/>
    <n v="6.1"/>
    <m/>
    <s v="CWT"/>
    <s v="P"/>
    <x v="0"/>
    <s v="Y"/>
    <s v="Y"/>
    <s v="Y"/>
    <n v="0"/>
    <s v="AD Clip"/>
    <n v="16660"/>
    <s v=""/>
    <n v="209144"/>
    <n v="3"/>
    <n v="32704"/>
    <n v="2015"/>
    <m/>
    <m/>
    <m/>
    <m/>
    <m/>
    <m/>
    <m/>
    <m/>
    <m/>
    <m/>
    <m/>
    <m/>
    <m/>
    <n v="3.93"/>
    <m/>
    <m/>
    <m/>
    <m/>
    <m/>
    <m/>
    <m/>
    <m/>
    <m/>
    <m/>
    <m/>
    <m/>
    <m/>
    <m/>
    <m/>
    <m/>
    <m/>
    <m/>
    <m/>
    <m/>
    <n v="4.01"/>
    <m/>
    <m/>
    <m/>
    <m/>
    <m/>
    <m/>
    <m/>
    <m/>
    <m/>
    <m/>
    <m/>
    <m/>
    <m/>
    <m/>
    <m/>
    <m/>
    <m/>
    <m/>
    <m/>
    <m/>
    <m/>
    <m/>
    <m/>
    <m/>
    <m/>
    <m/>
    <m/>
    <m/>
    <m/>
    <m/>
    <m/>
    <m/>
    <m/>
    <m/>
    <m/>
    <m/>
    <m/>
    <m/>
    <m/>
    <m/>
    <n v="9.43"/>
    <m/>
    <m/>
    <m/>
    <m/>
    <m/>
    <n v="5.99"/>
    <m/>
    <m/>
    <m/>
    <m/>
    <n v="17.600000000000001"/>
    <n v="11.98"/>
    <m/>
    <m/>
    <m/>
    <m/>
    <m/>
    <m/>
    <m/>
    <m/>
    <m/>
    <m/>
    <m/>
    <m/>
    <m/>
    <n v="12.54"/>
    <m/>
    <m/>
    <m/>
    <m/>
    <m/>
    <m/>
    <m/>
    <m/>
    <m/>
    <m/>
    <m/>
    <m/>
    <m/>
    <m/>
    <m/>
    <m/>
    <m/>
    <m/>
    <m/>
    <m/>
    <m/>
    <n v="3.23"/>
    <m/>
    <m/>
    <m/>
    <m/>
    <m/>
    <m/>
    <m/>
    <m/>
    <m/>
    <m/>
    <m/>
    <m/>
    <m/>
    <m/>
    <m/>
    <m/>
    <m/>
    <m/>
    <m/>
    <m/>
    <m/>
    <m/>
    <m/>
    <m/>
    <m/>
    <m/>
    <m/>
    <m/>
    <m/>
    <m/>
    <m/>
    <m/>
    <m/>
    <m/>
    <m/>
    <n v="5.45"/>
    <m/>
    <m/>
    <m/>
    <m/>
    <n v="5.81"/>
    <m/>
    <n v="44.31"/>
    <m/>
    <n v="68.709999999999994"/>
    <n v="5.45"/>
    <n v="74.16"/>
    <n v="50.12"/>
    <n v="124.28000000000002"/>
    <n v="7.4597839135654275E-3"/>
    <n v="0.59671709044093968"/>
  </r>
  <r>
    <n v="25"/>
    <n v="104"/>
    <s v="Robertson Cr"/>
    <s v="OPS"/>
    <s v="124"/>
    <s v="Chinook"/>
    <s v="3"/>
    <x v="0"/>
    <x v="10"/>
    <n v="104"/>
    <x v="0"/>
    <s v="CK-31"/>
    <s v="WEST VANCOUVER ISLAND-SOUTH_FA_0.x"/>
    <s v="M"/>
    <s v="H"/>
    <n v="104"/>
    <s v="Robertson Creek H"/>
    <n v="104"/>
    <s v="Robertson Cr"/>
    <s v="SWVI"/>
    <s v="S"/>
    <x v="1"/>
    <s v="181989"/>
    <n v="0"/>
    <x v="955"/>
    <n v="2013"/>
    <s v="20130527"/>
    <s v="20130527"/>
    <n v="79"/>
    <n v="6.1"/>
    <m/>
    <s v="CWT"/>
    <s v="P"/>
    <x v="0"/>
    <s v="Y"/>
    <s v="Y"/>
    <s v="Y"/>
    <n v="0"/>
    <s v="AD Clip"/>
    <n v="16660"/>
    <s v=""/>
    <n v="209144"/>
    <n v="4"/>
    <n v="32704"/>
    <n v="2016"/>
    <m/>
    <m/>
    <m/>
    <m/>
    <m/>
    <m/>
    <m/>
    <m/>
    <m/>
    <m/>
    <m/>
    <m/>
    <m/>
    <m/>
    <m/>
    <m/>
    <m/>
    <m/>
    <m/>
    <m/>
    <m/>
    <m/>
    <m/>
    <m/>
    <m/>
    <m/>
    <n v="4.3899999999999997"/>
    <m/>
    <m/>
    <m/>
    <m/>
    <m/>
    <m/>
    <m/>
    <m/>
    <m/>
    <m/>
    <m/>
    <m/>
    <m/>
    <m/>
    <m/>
    <m/>
    <m/>
    <m/>
    <m/>
    <m/>
    <m/>
    <m/>
    <m/>
    <m/>
    <m/>
    <m/>
    <m/>
    <m/>
    <m/>
    <m/>
    <m/>
    <m/>
    <m/>
    <m/>
    <m/>
    <m/>
    <m/>
    <m/>
    <m/>
    <m/>
    <m/>
    <m/>
    <m/>
    <m/>
    <m/>
    <m/>
    <m/>
    <m/>
    <m/>
    <m/>
    <m/>
    <m/>
    <m/>
    <m/>
    <m/>
    <m/>
    <m/>
    <m/>
    <m/>
    <n v="26.82"/>
    <m/>
    <m/>
    <m/>
    <m/>
    <m/>
    <m/>
    <m/>
    <m/>
    <m/>
    <m/>
    <m/>
    <m/>
    <m/>
    <m/>
    <m/>
    <m/>
    <m/>
    <m/>
    <m/>
    <m/>
    <m/>
    <m/>
    <m/>
    <m/>
    <m/>
    <n v="7.91"/>
    <m/>
    <m/>
    <m/>
    <m/>
    <m/>
    <m/>
    <m/>
    <m/>
    <m/>
    <m/>
    <m/>
    <m/>
    <m/>
    <m/>
    <m/>
    <m/>
    <m/>
    <m/>
    <m/>
    <m/>
    <m/>
    <m/>
    <m/>
    <m/>
    <m/>
    <m/>
    <m/>
    <m/>
    <m/>
    <m/>
    <m/>
    <m/>
    <m/>
    <m/>
    <m/>
    <m/>
    <m/>
    <m/>
    <m/>
    <m/>
    <m/>
    <m/>
    <m/>
    <m/>
    <m/>
    <m/>
    <n v="25.07"/>
    <m/>
    <m/>
    <m/>
    <m/>
    <n v="8.14"/>
    <n v="49.5"/>
    <n v="22.94"/>
    <m/>
    <n v="39.119999999999997"/>
    <n v="25.07"/>
    <n v="64.19"/>
    <n v="80.58"/>
    <n v="144.77000000000001"/>
    <n v="8.6896758703481399E-3"/>
    <n v="0.44339296815638596"/>
  </r>
  <r>
    <n v="25"/>
    <n v="104"/>
    <s v="Robertson Cr"/>
    <s v="OPS"/>
    <s v="124"/>
    <s v="Chinook"/>
    <s v="3"/>
    <x v="0"/>
    <x v="10"/>
    <n v="104"/>
    <x v="0"/>
    <s v="CK-31"/>
    <s v="WEST VANCOUVER ISLAND-SOUTH_FA_0.x"/>
    <s v="M"/>
    <s v="H"/>
    <n v="104"/>
    <s v="Robertson Creek H"/>
    <n v="104"/>
    <s v="Robertson Cr"/>
    <s v="SWVI"/>
    <s v="S"/>
    <x v="1"/>
    <s v="181989"/>
    <n v="0"/>
    <x v="955"/>
    <n v="2013"/>
    <s v="20130527"/>
    <s v="20130527"/>
    <n v="79"/>
    <n v="6.1"/>
    <m/>
    <s v="CWT"/>
    <s v="P"/>
    <x v="0"/>
    <s v="Y"/>
    <s v="Y"/>
    <s v="Y"/>
    <n v="0"/>
    <s v="AD Clip"/>
    <n v="16660"/>
    <n v="16660"/>
    <n v="209144"/>
    <n v="5"/>
    <n v="32704"/>
    <n v="2017"/>
    <m/>
    <m/>
    <m/>
    <m/>
    <m/>
    <m/>
    <m/>
    <m/>
    <m/>
    <m/>
    <m/>
    <m/>
    <m/>
    <m/>
    <m/>
    <m/>
    <m/>
    <m/>
    <m/>
    <m/>
    <m/>
    <m/>
    <m/>
    <m/>
    <m/>
    <m/>
    <m/>
    <m/>
    <m/>
    <m/>
    <m/>
    <m/>
    <m/>
    <m/>
    <m/>
    <m/>
    <m/>
    <m/>
    <m/>
    <m/>
    <m/>
    <m/>
    <m/>
    <m/>
    <m/>
    <m/>
    <m/>
    <m/>
    <m/>
    <m/>
    <m/>
    <m/>
    <m/>
    <m/>
    <m/>
    <m/>
    <m/>
    <m/>
    <m/>
    <m/>
    <m/>
    <m/>
    <m/>
    <m/>
    <m/>
    <m/>
    <m/>
    <m/>
    <m/>
    <m/>
    <m/>
    <m/>
    <m/>
    <m/>
    <m/>
    <m/>
    <m/>
    <m/>
    <m/>
    <m/>
    <m/>
    <n v="10.63"/>
    <m/>
    <m/>
    <m/>
    <m/>
    <n v="8.8000000000000007"/>
    <m/>
    <m/>
    <m/>
    <m/>
    <m/>
    <m/>
    <m/>
    <m/>
    <m/>
    <m/>
    <m/>
    <m/>
    <m/>
    <m/>
    <m/>
    <m/>
    <m/>
    <m/>
    <m/>
    <m/>
    <m/>
    <m/>
    <m/>
    <m/>
    <m/>
    <n v="3.93"/>
    <m/>
    <m/>
    <m/>
    <m/>
    <m/>
    <m/>
    <m/>
    <m/>
    <m/>
    <m/>
    <m/>
    <m/>
    <m/>
    <m/>
    <m/>
    <m/>
    <m/>
    <m/>
    <m/>
    <m/>
    <m/>
    <m/>
    <m/>
    <m/>
    <m/>
    <m/>
    <m/>
    <m/>
    <m/>
    <m/>
    <m/>
    <m/>
    <m/>
    <m/>
    <m/>
    <m/>
    <m/>
    <m/>
    <m/>
    <m/>
    <m/>
    <m/>
    <m/>
    <m/>
    <m/>
    <m/>
    <n v="4.12"/>
    <n v="11.72"/>
    <m/>
    <m/>
    <m/>
    <n v="0.86"/>
    <m/>
    <n v="2.14"/>
    <m/>
    <n v="23.36"/>
    <n v="15.84"/>
    <n v="39.200000000000003"/>
    <n v="3"/>
    <n v="42.2"/>
    <n v="2.5330132052821131E-3"/>
    <n v="0.92890995260663511"/>
  </r>
  <r>
    <n v="25"/>
    <n v="104"/>
    <s v="Robertson Cr"/>
    <s v="OPS"/>
    <s v="124"/>
    <s v="Chinook"/>
    <s v="3"/>
    <x v="0"/>
    <x v="10"/>
    <n v="104"/>
    <x v="0"/>
    <s v="CK-31"/>
    <s v="WEST VANCOUVER ISLAND-SOUTH_FA_0.x"/>
    <s v="M"/>
    <s v="H"/>
    <n v="104"/>
    <s v="Robertson Creek H"/>
    <n v="104"/>
    <s v="Robertson Cr"/>
    <s v="SWVI"/>
    <s v="S"/>
    <x v="1"/>
    <s v="182086"/>
    <n v="0"/>
    <x v="956"/>
    <n v="2013"/>
    <s v="20130523"/>
    <s v="20130523"/>
    <n v="77"/>
    <n v="5.18"/>
    <m/>
    <s v="CWT"/>
    <s v="P"/>
    <x v="0"/>
    <s v="Y"/>
    <s v="Y"/>
    <s v="Y"/>
    <n v="0"/>
    <s v="AD Clip"/>
    <n v="43921"/>
    <s v=""/>
    <n v="701937"/>
    <n v="2"/>
    <n v="32700"/>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4"/>
    <m/>
    <m/>
    <m/>
    <m/>
    <n v="1.25"/>
    <m/>
    <n v="17.34"/>
    <m/>
    <n v="0"/>
    <n v="0.54"/>
    <n v="0.54"/>
    <n v="18.59"/>
    <n v="19.13"/>
    <n v="4.3555474602126543E-4"/>
    <n v="2.8227914270778885E-2"/>
  </r>
  <r>
    <n v="25"/>
    <n v="104"/>
    <s v="Robertson Cr"/>
    <s v="OPS"/>
    <s v="124"/>
    <s v="Chinook"/>
    <s v="3"/>
    <x v="0"/>
    <x v="10"/>
    <n v="104"/>
    <x v="0"/>
    <s v="CK-31"/>
    <s v="WEST VANCOUVER ISLAND-SOUTH_FA_0.x"/>
    <s v="M"/>
    <s v="H"/>
    <n v="104"/>
    <s v="Robertson Creek H"/>
    <n v="104"/>
    <s v="Robertson Cr"/>
    <s v="SWVI"/>
    <s v="S"/>
    <x v="1"/>
    <s v="182086"/>
    <n v="0"/>
    <x v="956"/>
    <n v="2013"/>
    <s v="20130523"/>
    <s v="20130523"/>
    <n v="77"/>
    <n v="5.18"/>
    <m/>
    <s v="CWT"/>
    <s v="P"/>
    <x v="0"/>
    <s v="Y"/>
    <s v="Y"/>
    <s v="Y"/>
    <n v="0"/>
    <s v="AD Clip"/>
    <n v="43921"/>
    <s v=""/>
    <n v="701937"/>
    <n v="3"/>
    <n v="32700"/>
    <n v="2015"/>
    <m/>
    <m/>
    <m/>
    <m/>
    <m/>
    <m/>
    <m/>
    <m/>
    <m/>
    <m/>
    <m/>
    <m/>
    <m/>
    <m/>
    <m/>
    <m/>
    <m/>
    <m/>
    <m/>
    <m/>
    <m/>
    <m/>
    <m/>
    <m/>
    <m/>
    <m/>
    <m/>
    <m/>
    <m/>
    <m/>
    <m/>
    <m/>
    <m/>
    <m/>
    <m/>
    <m/>
    <m/>
    <n v="5.99"/>
    <m/>
    <n v="5.99"/>
    <n v="1.63"/>
    <m/>
    <m/>
    <m/>
    <m/>
    <m/>
    <m/>
    <m/>
    <m/>
    <m/>
    <m/>
    <m/>
    <m/>
    <m/>
    <m/>
    <m/>
    <m/>
    <m/>
    <m/>
    <m/>
    <m/>
    <m/>
    <m/>
    <m/>
    <m/>
    <m/>
    <m/>
    <m/>
    <m/>
    <m/>
    <m/>
    <m/>
    <m/>
    <m/>
    <m/>
    <n v="9.43"/>
    <m/>
    <m/>
    <m/>
    <m/>
    <m/>
    <n v="5.99"/>
    <m/>
    <m/>
    <m/>
    <m/>
    <n v="35.15"/>
    <n v="29.95"/>
    <m/>
    <m/>
    <m/>
    <m/>
    <m/>
    <m/>
    <m/>
    <m/>
    <m/>
    <m/>
    <m/>
    <m/>
    <m/>
    <m/>
    <m/>
    <m/>
    <m/>
    <m/>
    <m/>
    <m/>
    <m/>
    <m/>
    <m/>
    <m/>
    <m/>
    <m/>
    <m/>
    <m/>
    <m/>
    <m/>
    <m/>
    <m/>
    <m/>
    <m/>
    <m/>
    <m/>
    <m/>
    <m/>
    <m/>
    <m/>
    <m/>
    <m/>
    <m/>
    <m/>
    <m/>
    <m/>
    <m/>
    <m/>
    <m/>
    <m/>
    <m/>
    <m/>
    <m/>
    <m/>
    <m/>
    <m/>
    <m/>
    <m/>
    <m/>
    <n v="8.4"/>
    <m/>
    <m/>
    <m/>
    <m/>
    <m/>
    <m/>
    <m/>
    <m/>
    <m/>
    <m/>
    <m/>
    <n v="11.38"/>
    <n v="1.02"/>
    <m/>
    <m/>
    <m/>
    <n v="10.33"/>
    <n v="19.48"/>
    <n v="98"/>
    <m/>
    <n v="102.53"/>
    <n v="12.4"/>
    <n v="114.93"/>
    <n v="127.81"/>
    <n v="242.74"/>
    <n v="5.5267411944172496E-3"/>
    <n v="0.47346955590343581"/>
  </r>
  <r>
    <n v="25"/>
    <n v="104"/>
    <s v="Robertson Cr"/>
    <s v="OPS"/>
    <s v="124"/>
    <s v="Chinook"/>
    <s v="3"/>
    <x v="0"/>
    <x v="10"/>
    <n v="104"/>
    <x v="0"/>
    <s v="CK-31"/>
    <s v="WEST VANCOUVER ISLAND-SOUTH_FA_0.x"/>
    <s v="M"/>
    <s v="H"/>
    <n v="104"/>
    <s v="Robertson Creek H"/>
    <n v="104"/>
    <s v="Robertson Cr"/>
    <s v="SWVI"/>
    <s v="S"/>
    <x v="1"/>
    <s v="182086"/>
    <n v="0"/>
    <x v="956"/>
    <n v="2013"/>
    <s v="20130523"/>
    <s v="20130523"/>
    <n v="77"/>
    <n v="5.18"/>
    <m/>
    <s v="CWT"/>
    <s v="P"/>
    <x v="0"/>
    <s v="Y"/>
    <s v="Y"/>
    <s v="Y"/>
    <n v="0"/>
    <s v="AD Clip"/>
    <n v="43921"/>
    <s v=""/>
    <n v="701937"/>
    <n v="4"/>
    <n v="32700"/>
    <n v="2016"/>
    <m/>
    <m/>
    <m/>
    <m/>
    <m/>
    <m/>
    <m/>
    <m/>
    <m/>
    <m/>
    <m/>
    <m/>
    <m/>
    <n v="4.16"/>
    <m/>
    <m/>
    <m/>
    <m/>
    <m/>
    <m/>
    <m/>
    <m/>
    <m/>
    <m/>
    <m/>
    <m/>
    <n v="8.7799999999999994"/>
    <m/>
    <m/>
    <m/>
    <m/>
    <m/>
    <m/>
    <m/>
    <n v="5.58"/>
    <m/>
    <m/>
    <n v="14.33"/>
    <m/>
    <m/>
    <m/>
    <m/>
    <m/>
    <m/>
    <m/>
    <m/>
    <m/>
    <m/>
    <m/>
    <m/>
    <m/>
    <m/>
    <m/>
    <m/>
    <m/>
    <m/>
    <m/>
    <m/>
    <m/>
    <m/>
    <m/>
    <m/>
    <m/>
    <m/>
    <m/>
    <m/>
    <m/>
    <m/>
    <m/>
    <m/>
    <m/>
    <m/>
    <m/>
    <m/>
    <m/>
    <m/>
    <m/>
    <m/>
    <m/>
    <m/>
    <m/>
    <m/>
    <m/>
    <m/>
    <m/>
    <m/>
    <n v="8.94"/>
    <m/>
    <m/>
    <m/>
    <m/>
    <m/>
    <m/>
    <m/>
    <m/>
    <m/>
    <m/>
    <m/>
    <m/>
    <m/>
    <m/>
    <m/>
    <m/>
    <m/>
    <m/>
    <m/>
    <m/>
    <m/>
    <m/>
    <m/>
    <m/>
    <m/>
    <n v="3.98"/>
    <m/>
    <m/>
    <m/>
    <m/>
    <m/>
    <m/>
    <m/>
    <m/>
    <m/>
    <m/>
    <m/>
    <m/>
    <m/>
    <m/>
    <m/>
    <m/>
    <m/>
    <m/>
    <m/>
    <m/>
    <m/>
    <m/>
    <m/>
    <m/>
    <m/>
    <m/>
    <m/>
    <m/>
    <m/>
    <m/>
    <m/>
    <m/>
    <m/>
    <m/>
    <m/>
    <m/>
    <m/>
    <m/>
    <m/>
    <m/>
    <m/>
    <m/>
    <m/>
    <m/>
    <n v="4.21"/>
    <m/>
    <n v="134.88"/>
    <m/>
    <m/>
    <m/>
    <m/>
    <n v="15.48"/>
    <n v="70.36"/>
    <n v="47.69"/>
    <m/>
    <n v="49.98"/>
    <n v="134.88"/>
    <n v="184.86"/>
    <n v="133.53"/>
    <n v="318.39"/>
    <n v="7.2491518863413854E-3"/>
    <n v="0.58060868745877703"/>
  </r>
  <r>
    <n v="25"/>
    <n v="104"/>
    <s v="Robertson Cr"/>
    <s v="OPS"/>
    <s v="124"/>
    <s v="Chinook"/>
    <s v="3"/>
    <x v="0"/>
    <x v="10"/>
    <n v="104"/>
    <x v="0"/>
    <s v="CK-31"/>
    <s v="WEST VANCOUVER ISLAND-SOUTH_FA_0.x"/>
    <s v="M"/>
    <s v="H"/>
    <n v="104"/>
    <s v="Robertson Creek H"/>
    <n v="104"/>
    <s v="Robertson Cr"/>
    <s v="SWVI"/>
    <s v="S"/>
    <x v="1"/>
    <s v="182086"/>
    <n v="0"/>
    <x v="956"/>
    <n v="2013"/>
    <s v="20130523"/>
    <s v="20130523"/>
    <n v="77"/>
    <n v="5.18"/>
    <m/>
    <s v="CWT"/>
    <s v="P"/>
    <x v="0"/>
    <s v="Y"/>
    <s v="Y"/>
    <s v="Y"/>
    <n v="0"/>
    <s v="AD Clip"/>
    <n v="43921"/>
    <s v=""/>
    <n v="701937"/>
    <n v="5"/>
    <n v="32700"/>
    <n v="2017"/>
    <m/>
    <m/>
    <m/>
    <m/>
    <m/>
    <m/>
    <m/>
    <m/>
    <m/>
    <m/>
    <m/>
    <m/>
    <m/>
    <n v="6.02"/>
    <m/>
    <m/>
    <n v="3.71"/>
    <m/>
    <m/>
    <m/>
    <m/>
    <m/>
    <m/>
    <m/>
    <m/>
    <m/>
    <m/>
    <m/>
    <m/>
    <m/>
    <m/>
    <m/>
    <m/>
    <m/>
    <m/>
    <m/>
    <m/>
    <m/>
    <m/>
    <m/>
    <m/>
    <m/>
    <m/>
    <m/>
    <m/>
    <m/>
    <m/>
    <m/>
    <m/>
    <m/>
    <m/>
    <m/>
    <m/>
    <m/>
    <m/>
    <m/>
    <m/>
    <m/>
    <m/>
    <m/>
    <m/>
    <m/>
    <m/>
    <m/>
    <m/>
    <m/>
    <m/>
    <m/>
    <m/>
    <m/>
    <m/>
    <m/>
    <m/>
    <m/>
    <m/>
    <n v="7.18"/>
    <m/>
    <m/>
    <m/>
    <m/>
    <m/>
    <m/>
    <m/>
    <m/>
    <m/>
    <m/>
    <n v="22"/>
    <m/>
    <m/>
    <m/>
    <m/>
    <m/>
    <m/>
    <m/>
    <m/>
    <m/>
    <m/>
    <m/>
    <m/>
    <m/>
    <m/>
    <m/>
    <m/>
    <m/>
    <m/>
    <m/>
    <m/>
    <m/>
    <m/>
    <m/>
    <m/>
    <m/>
    <n v="4.03"/>
    <m/>
    <m/>
    <m/>
    <m/>
    <m/>
    <m/>
    <m/>
    <m/>
    <m/>
    <m/>
    <m/>
    <m/>
    <m/>
    <m/>
    <m/>
    <m/>
    <m/>
    <m/>
    <m/>
    <m/>
    <m/>
    <m/>
    <m/>
    <m/>
    <m/>
    <m/>
    <m/>
    <m/>
    <m/>
    <m/>
    <m/>
    <m/>
    <m/>
    <m/>
    <m/>
    <m/>
    <m/>
    <m/>
    <m/>
    <m/>
    <m/>
    <m/>
    <m/>
    <m/>
    <m/>
    <m/>
    <n v="28.31"/>
    <m/>
    <m/>
    <m/>
    <m/>
    <n v="3.25"/>
    <n v="9.15"/>
    <n v="5.75"/>
    <m/>
    <n v="42.94"/>
    <n v="28.31"/>
    <n v="71.25"/>
    <n v="18.149999999999999"/>
    <n v="89.399999999999991"/>
    <n v="2.0354727806743923E-3"/>
    <n v="0.79697986577181212"/>
  </r>
  <r>
    <n v="25"/>
    <n v="104"/>
    <s v="Robertson Cr"/>
    <s v="OPS"/>
    <s v="124"/>
    <s v="Chinook"/>
    <s v="3"/>
    <x v="0"/>
    <x v="10"/>
    <n v="104"/>
    <x v="0"/>
    <s v="CK-31"/>
    <s v="WEST VANCOUVER ISLAND-SOUTH_FA_0.x"/>
    <s v="M"/>
    <s v="H"/>
    <n v="104"/>
    <s v="Robertson Creek H"/>
    <n v="104"/>
    <s v="Robertson Cr"/>
    <s v="SWVI"/>
    <s v="S"/>
    <x v="1"/>
    <s v="182086"/>
    <n v="0"/>
    <x v="956"/>
    <n v="2013"/>
    <s v="20130523"/>
    <s v="20130523"/>
    <n v="77"/>
    <n v="5.18"/>
    <m/>
    <s v="CWT"/>
    <s v="P"/>
    <x v="0"/>
    <s v="Y"/>
    <s v="Y"/>
    <s v="Y"/>
    <n v="0"/>
    <s v="AD Clip"/>
    <n v="43921"/>
    <n v="43921"/>
    <n v="701937"/>
    <n v="6"/>
    <n v="32700"/>
    <n v="2018"/>
    <m/>
    <m/>
    <m/>
    <m/>
    <m/>
    <m/>
    <m/>
    <m/>
    <m/>
    <m/>
    <m/>
    <m/>
    <m/>
    <m/>
    <m/>
    <m/>
    <n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
    <n v="0"/>
    <n v="3"/>
    <n v="0"/>
    <n v="3"/>
    <n v="6.8304455727328611E-5"/>
    <n v="1"/>
  </r>
  <r>
    <n v="25"/>
    <n v="104"/>
    <s v="Robertson Cr"/>
    <s v="OPS"/>
    <s v="124"/>
    <s v="Chinook"/>
    <s v="3"/>
    <x v="0"/>
    <x v="10"/>
    <n v="104"/>
    <x v="0"/>
    <s v="CK-31"/>
    <s v="WEST VANCOUVER ISLAND-SOUTH_FA_0.x"/>
    <s v="M"/>
    <s v="H"/>
    <n v="104"/>
    <s v="Robertson Creek H"/>
    <n v="104"/>
    <s v="Robertson Cr"/>
    <s v="SWVI"/>
    <s v="S"/>
    <x v="1"/>
    <s v="182464"/>
    <n v="0"/>
    <x v="957"/>
    <n v="2013"/>
    <s v="20130523"/>
    <s v="20130523"/>
    <n v="77"/>
    <n v="5.18"/>
    <m/>
    <s v="CWT"/>
    <s v="P"/>
    <x v="0"/>
    <s v="Y"/>
    <s v="Y"/>
    <s v="Y"/>
    <n v="5.0000000000000001E-3"/>
    <s v="AD Clip"/>
    <n v="55076"/>
    <s v=""/>
    <n v="884642"/>
    <n v="2"/>
    <n v="32702"/>
    <n v="2014"/>
    <m/>
    <m/>
    <m/>
    <m/>
    <m/>
    <m/>
    <m/>
    <m/>
    <m/>
    <m/>
    <m/>
    <m/>
    <m/>
    <m/>
    <m/>
    <m/>
    <m/>
    <m/>
    <m/>
    <m/>
    <m/>
    <m/>
    <m/>
    <m/>
    <m/>
    <m/>
    <m/>
    <m/>
    <m/>
    <m/>
    <m/>
    <m/>
    <m/>
    <m/>
    <m/>
    <m/>
    <m/>
    <n v="9.33"/>
    <m/>
    <m/>
    <m/>
    <m/>
    <m/>
    <m/>
    <m/>
    <m/>
    <m/>
    <m/>
    <m/>
    <m/>
    <m/>
    <m/>
    <m/>
    <m/>
    <m/>
    <m/>
    <m/>
    <m/>
    <m/>
    <m/>
    <m/>
    <m/>
    <m/>
    <m/>
    <m/>
    <m/>
    <m/>
    <m/>
    <m/>
    <m/>
    <m/>
    <m/>
    <m/>
    <m/>
    <m/>
    <m/>
    <m/>
    <m/>
    <m/>
    <m/>
    <m/>
    <m/>
    <m/>
    <m/>
    <m/>
    <m/>
    <m/>
    <m/>
    <m/>
    <m/>
    <m/>
    <m/>
    <m/>
    <m/>
    <m/>
    <m/>
    <m/>
    <m/>
    <m/>
    <m/>
    <m/>
    <m/>
    <m/>
    <m/>
    <m/>
    <m/>
    <m/>
    <m/>
    <m/>
    <m/>
    <m/>
    <m/>
    <m/>
    <m/>
    <m/>
    <m/>
    <m/>
    <m/>
    <m/>
    <m/>
    <m/>
    <m/>
    <m/>
    <m/>
    <m/>
    <m/>
    <m/>
    <m/>
    <m/>
    <m/>
    <m/>
    <m/>
    <m/>
    <m/>
    <m/>
    <m/>
    <m/>
    <m/>
    <m/>
    <m/>
    <m/>
    <m/>
    <m/>
    <m/>
    <m/>
    <m/>
    <m/>
    <m/>
    <m/>
    <m/>
    <m/>
    <m/>
    <m/>
    <m/>
    <m/>
    <m/>
    <m/>
    <m/>
    <m/>
    <m/>
    <m/>
    <m/>
    <m/>
    <m/>
    <n v="1.33"/>
    <n v="62.02"/>
    <n v="18.43"/>
    <m/>
    <n v="9.33"/>
    <n v="0"/>
    <n v="9.33"/>
    <n v="81.78"/>
    <n v="91.110000000000014"/>
    <n v="1.6542595685961219E-3"/>
    <n v="0.10240368784985181"/>
  </r>
  <r>
    <n v="25"/>
    <n v="104"/>
    <s v="Robertson Cr"/>
    <s v="OPS"/>
    <s v="124"/>
    <s v="Chinook"/>
    <s v="3"/>
    <x v="0"/>
    <x v="10"/>
    <n v="104"/>
    <x v="0"/>
    <s v="CK-31"/>
    <s v="WEST VANCOUVER ISLAND-SOUTH_FA_0.x"/>
    <s v="M"/>
    <s v="H"/>
    <n v="104"/>
    <s v="Robertson Creek H"/>
    <n v="104"/>
    <s v="Robertson Cr"/>
    <s v="SWVI"/>
    <s v="S"/>
    <x v="1"/>
    <s v="182464"/>
    <n v="0"/>
    <x v="957"/>
    <n v="2013"/>
    <s v="20130523"/>
    <s v="20130523"/>
    <n v="77"/>
    <n v="5.18"/>
    <m/>
    <s v="CWT"/>
    <s v="P"/>
    <x v="0"/>
    <s v="Y"/>
    <s v="Y"/>
    <s v="Y"/>
    <n v="5.0000000000000001E-3"/>
    <s v="AD Clip"/>
    <n v="55076"/>
    <s v=""/>
    <n v="884642"/>
    <n v="3"/>
    <n v="32702"/>
    <n v="2015"/>
    <m/>
    <m/>
    <m/>
    <m/>
    <m/>
    <m/>
    <m/>
    <m/>
    <m/>
    <m/>
    <m/>
    <m/>
    <m/>
    <n v="11.79"/>
    <m/>
    <m/>
    <m/>
    <m/>
    <m/>
    <m/>
    <m/>
    <m/>
    <m/>
    <m/>
    <m/>
    <m/>
    <m/>
    <m/>
    <n v="4.01"/>
    <m/>
    <m/>
    <m/>
    <m/>
    <m/>
    <n v="7.93"/>
    <m/>
    <m/>
    <n v="23.96"/>
    <m/>
    <m/>
    <n v="1.63"/>
    <m/>
    <m/>
    <m/>
    <m/>
    <m/>
    <n v="6.27"/>
    <m/>
    <m/>
    <m/>
    <m/>
    <m/>
    <m/>
    <m/>
    <m/>
    <m/>
    <m/>
    <m/>
    <m/>
    <m/>
    <m/>
    <m/>
    <m/>
    <m/>
    <m/>
    <m/>
    <m/>
    <m/>
    <m/>
    <m/>
    <m/>
    <m/>
    <m/>
    <m/>
    <m/>
    <n v="32.54"/>
    <m/>
    <m/>
    <m/>
    <m/>
    <m/>
    <n v="17.97"/>
    <m/>
    <m/>
    <m/>
    <m/>
    <n v="38.78"/>
    <m/>
    <m/>
    <m/>
    <m/>
    <m/>
    <m/>
    <m/>
    <m/>
    <m/>
    <m/>
    <m/>
    <m/>
    <m/>
    <m/>
    <m/>
    <m/>
    <m/>
    <m/>
    <m/>
    <m/>
    <m/>
    <m/>
    <m/>
    <m/>
    <m/>
    <m/>
    <m/>
    <m/>
    <m/>
    <m/>
    <m/>
    <m/>
    <m/>
    <m/>
    <m/>
    <m/>
    <n v="3.23"/>
    <m/>
    <m/>
    <m/>
    <m/>
    <m/>
    <m/>
    <m/>
    <m/>
    <m/>
    <m/>
    <m/>
    <m/>
    <m/>
    <m/>
    <m/>
    <m/>
    <n v="8.4"/>
    <m/>
    <m/>
    <m/>
    <m/>
    <m/>
    <m/>
    <n v="16.8"/>
    <m/>
    <m/>
    <m/>
    <m/>
    <m/>
    <m/>
    <m/>
    <m/>
    <m/>
    <n v="3.94"/>
    <m/>
    <n v="21.85"/>
    <m/>
    <m/>
    <m/>
    <n v="2.7"/>
    <n v="12.41"/>
    <n v="44.6"/>
    <n v="146.13999999999999"/>
    <m/>
    <n v="177.25"/>
    <n v="24.55"/>
    <n v="201.8"/>
    <n v="203.15"/>
    <n v="404.95"/>
    <n v="7.352567361464158E-3"/>
    <n v="0.49833312754661074"/>
  </r>
  <r>
    <n v="25"/>
    <n v="104"/>
    <s v="Robertson Cr"/>
    <s v="OPS"/>
    <s v="124"/>
    <s v="Chinook"/>
    <s v="3"/>
    <x v="0"/>
    <x v="10"/>
    <n v="104"/>
    <x v="0"/>
    <s v="CK-31"/>
    <s v="WEST VANCOUVER ISLAND-SOUTH_FA_0.x"/>
    <s v="M"/>
    <s v="H"/>
    <n v="104"/>
    <s v="Robertson Creek H"/>
    <n v="104"/>
    <s v="Robertson Cr"/>
    <s v="SWVI"/>
    <s v="S"/>
    <x v="1"/>
    <s v="182464"/>
    <n v="0"/>
    <x v="957"/>
    <n v="2013"/>
    <s v="20130523"/>
    <s v="20130523"/>
    <n v="77"/>
    <n v="5.18"/>
    <m/>
    <s v="CWT"/>
    <s v="P"/>
    <x v="0"/>
    <s v="Y"/>
    <s v="Y"/>
    <s v="Y"/>
    <n v="5.0000000000000001E-3"/>
    <s v="AD Clip"/>
    <n v="55076"/>
    <s v=""/>
    <n v="884642"/>
    <n v="4"/>
    <n v="32702"/>
    <n v="2016"/>
    <m/>
    <m/>
    <m/>
    <m/>
    <m/>
    <m/>
    <m/>
    <m/>
    <m/>
    <m/>
    <m/>
    <m/>
    <m/>
    <n v="25.01"/>
    <m/>
    <m/>
    <m/>
    <m/>
    <m/>
    <m/>
    <m/>
    <m/>
    <m/>
    <m/>
    <m/>
    <m/>
    <n v="8.7799999999999994"/>
    <m/>
    <m/>
    <m/>
    <m/>
    <m/>
    <m/>
    <m/>
    <n v="5.46"/>
    <m/>
    <m/>
    <m/>
    <m/>
    <m/>
    <m/>
    <m/>
    <m/>
    <m/>
    <m/>
    <m/>
    <m/>
    <m/>
    <m/>
    <m/>
    <m/>
    <m/>
    <m/>
    <m/>
    <m/>
    <m/>
    <m/>
    <m/>
    <m/>
    <m/>
    <m/>
    <m/>
    <m/>
    <m/>
    <m/>
    <m/>
    <m/>
    <m/>
    <m/>
    <m/>
    <m/>
    <m/>
    <m/>
    <m/>
    <m/>
    <n v="22.98"/>
    <m/>
    <m/>
    <m/>
    <m/>
    <m/>
    <m/>
    <m/>
    <m/>
    <m/>
    <m/>
    <n v="13.41"/>
    <n v="28.66"/>
    <m/>
    <m/>
    <m/>
    <m/>
    <m/>
    <m/>
    <m/>
    <m/>
    <m/>
    <m/>
    <m/>
    <m/>
    <m/>
    <m/>
    <m/>
    <m/>
    <m/>
    <m/>
    <n v="7.96"/>
    <m/>
    <m/>
    <m/>
    <m/>
    <m/>
    <m/>
    <m/>
    <m/>
    <m/>
    <m/>
    <m/>
    <m/>
    <m/>
    <m/>
    <m/>
    <m/>
    <m/>
    <m/>
    <m/>
    <m/>
    <m/>
    <m/>
    <m/>
    <m/>
    <m/>
    <m/>
    <m/>
    <m/>
    <m/>
    <n v="8.98"/>
    <m/>
    <m/>
    <m/>
    <m/>
    <m/>
    <m/>
    <n v="4.49"/>
    <m/>
    <m/>
    <m/>
    <m/>
    <m/>
    <m/>
    <m/>
    <m/>
    <m/>
    <m/>
    <m/>
    <m/>
    <m/>
    <n v="8.42"/>
    <m/>
    <n v="130.44999999999999"/>
    <n v="14.52"/>
    <m/>
    <m/>
    <m/>
    <n v="18.39"/>
    <n v="85.98"/>
    <n v="65.83"/>
    <m/>
    <n v="134.15"/>
    <n v="144.97"/>
    <n v="279.12"/>
    <n v="170.2"/>
    <n v="449.32"/>
    <n v="8.1581814220350064E-3"/>
    <n v="0.62120537701415479"/>
  </r>
  <r>
    <n v="25"/>
    <n v="104"/>
    <s v="Robertson Cr"/>
    <s v="OPS"/>
    <s v="124"/>
    <s v="Chinook"/>
    <s v="3"/>
    <x v="0"/>
    <x v="10"/>
    <n v="104"/>
    <x v="0"/>
    <s v="CK-31"/>
    <s v="WEST VANCOUVER ISLAND-SOUTH_FA_0.x"/>
    <s v="M"/>
    <s v="H"/>
    <n v="104"/>
    <s v="Robertson Creek H"/>
    <n v="104"/>
    <s v="Robertson Cr"/>
    <s v="SWVI"/>
    <s v="S"/>
    <x v="1"/>
    <s v="182464"/>
    <n v="0"/>
    <x v="957"/>
    <n v="2013"/>
    <s v="20130523"/>
    <s v="20130523"/>
    <n v="77"/>
    <n v="5.18"/>
    <m/>
    <s v="CWT"/>
    <s v="P"/>
    <x v="0"/>
    <s v="Y"/>
    <s v="Y"/>
    <s v="Y"/>
    <n v="5.0000000000000001E-3"/>
    <s v="AD Clip"/>
    <n v="55076"/>
    <n v="55076"/>
    <n v="884642"/>
    <n v="5"/>
    <n v="32702"/>
    <n v="2017"/>
    <m/>
    <m/>
    <m/>
    <m/>
    <m/>
    <m/>
    <m/>
    <m/>
    <m/>
    <m/>
    <m/>
    <m/>
    <m/>
    <n v="6.02"/>
    <m/>
    <m/>
    <m/>
    <m/>
    <m/>
    <m/>
    <m/>
    <m/>
    <m/>
    <m/>
    <m/>
    <m/>
    <m/>
    <m/>
    <m/>
    <m/>
    <m/>
    <m/>
    <m/>
    <m/>
    <m/>
    <m/>
    <m/>
    <n v="10.63"/>
    <m/>
    <m/>
    <m/>
    <m/>
    <m/>
    <m/>
    <m/>
    <m/>
    <m/>
    <n v="1"/>
    <m/>
    <m/>
    <m/>
    <m/>
    <m/>
    <m/>
    <m/>
    <m/>
    <m/>
    <m/>
    <m/>
    <m/>
    <m/>
    <m/>
    <m/>
    <m/>
    <m/>
    <n v="7.18"/>
    <m/>
    <m/>
    <m/>
    <m/>
    <m/>
    <m/>
    <m/>
    <m/>
    <m/>
    <n v="7.18"/>
    <m/>
    <m/>
    <m/>
    <m/>
    <m/>
    <m/>
    <m/>
    <m/>
    <m/>
    <m/>
    <n v="13.2"/>
    <n v="21.26"/>
    <m/>
    <m/>
    <m/>
    <m/>
    <m/>
    <m/>
    <m/>
    <m/>
    <m/>
    <m/>
    <m/>
    <m/>
    <m/>
    <n v="4.03"/>
    <m/>
    <m/>
    <m/>
    <m/>
    <m/>
    <m/>
    <m/>
    <m/>
    <m/>
    <m/>
    <m/>
    <m/>
    <m/>
    <m/>
    <m/>
    <m/>
    <m/>
    <m/>
    <m/>
    <m/>
    <m/>
    <m/>
    <m/>
    <m/>
    <m/>
    <m/>
    <m/>
    <m/>
    <m/>
    <m/>
    <m/>
    <m/>
    <m/>
    <m/>
    <m/>
    <m/>
    <m/>
    <m/>
    <m/>
    <m/>
    <m/>
    <m/>
    <m/>
    <m/>
    <m/>
    <m/>
    <m/>
    <m/>
    <m/>
    <m/>
    <m/>
    <m/>
    <m/>
    <m/>
    <m/>
    <n v="6.02"/>
    <m/>
    <n v="21.62"/>
    <m/>
    <m/>
    <m/>
    <m/>
    <n v="5.0999999999999996"/>
    <n v="24.68"/>
    <n v="4.8899999999999997"/>
    <m/>
    <n v="76.52"/>
    <n v="21.62"/>
    <n v="98.14"/>
    <n v="34.67"/>
    <n v="132.81"/>
    <n v="2.4113951630474256E-3"/>
    <n v="0.73895038024245163"/>
  </r>
  <r>
    <n v="25"/>
    <n v="104"/>
    <s v="Robertson Cr"/>
    <s v="OPS"/>
    <s v="124"/>
    <s v="Chinook"/>
    <s v="3"/>
    <x v="0"/>
    <x v="10"/>
    <n v="104"/>
    <x v="0"/>
    <s v="CK-31"/>
    <s v="WEST VANCOUVER ISLAND-SOUTH_FA_0.x"/>
    <s v="M"/>
    <s v="H"/>
    <n v="104"/>
    <s v="Robertson Creek H"/>
    <n v="104"/>
    <s v="Robertson Cr"/>
    <s v="SWVI"/>
    <s v="S"/>
    <x v="1"/>
    <s v="182465"/>
    <n v="0"/>
    <x v="958"/>
    <n v="2013"/>
    <s v="20130523"/>
    <s v="20130523"/>
    <n v="77"/>
    <n v="5.18"/>
    <m/>
    <s v="CWT"/>
    <s v="P"/>
    <x v="0"/>
    <s v="Y"/>
    <s v="Y"/>
    <s v="Y"/>
    <n v="0"/>
    <s v="AD Clip"/>
    <n v="51042"/>
    <s v=""/>
    <n v="815744"/>
    <n v="2"/>
    <n v="32701"/>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n v="0.86"/>
    <m/>
    <n v="11.92"/>
    <m/>
    <n v="0"/>
    <n v="1"/>
    <n v="1"/>
    <n v="12.78"/>
    <n v="13.78"/>
    <n v="2.6997374711022293E-4"/>
    <n v="7.2568940493468792E-2"/>
  </r>
  <r>
    <n v="25"/>
    <n v="104"/>
    <s v="Robertson Cr"/>
    <s v="OPS"/>
    <s v="124"/>
    <s v="Chinook"/>
    <s v="3"/>
    <x v="0"/>
    <x v="10"/>
    <n v="104"/>
    <x v="0"/>
    <s v="CK-31"/>
    <s v="WEST VANCOUVER ISLAND-SOUTH_FA_0.x"/>
    <s v="M"/>
    <s v="H"/>
    <n v="104"/>
    <s v="Robertson Creek H"/>
    <n v="104"/>
    <s v="Robertson Cr"/>
    <s v="SWVI"/>
    <s v="S"/>
    <x v="1"/>
    <s v="182465"/>
    <n v="0"/>
    <x v="958"/>
    <n v="2013"/>
    <s v="20130523"/>
    <s v="20130523"/>
    <n v="77"/>
    <n v="5.18"/>
    <m/>
    <s v="CWT"/>
    <s v="P"/>
    <x v="0"/>
    <s v="Y"/>
    <s v="Y"/>
    <s v="Y"/>
    <n v="0"/>
    <s v="AD Clip"/>
    <n v="51042"/>
    <s v=""/>
    <n v="815744"/>
    <n v="3"/>
    <n v="32701"/>
    <n v="2015"/>
    <m/>
    <m/>
    <m/>
    <m/>
    <m/>
    <m/>
    <m/>
    <m/>
    <m/>
    <m/>
    <m/>
    <m/>
    <m/>
    <n v="3.93"/>
    <m/>
    <m/>
    <m/>
    <m/>
    <m/>
    <m/>
    <m/>
    <m/>
    <m/>
    <m/>
    <m/>
    <m/>
    <m/>
    <m/>
    <n v="3.92"/>
    <m/>
    <m/>
    <m/>
    <m/>
    <m/>
    <m/>
    <m/>
    <m/>
    <n v="17.97"/>
    <m/>
    <m/>
    <m/>
    <m/>
    <m/>
    <m/>
    <m/>
    <m/>
    <m/>
    <m/>
    <m/>
    <m/>
    <m/>
    <m/>
    <m/>
    <m/>
    <m/>
    <m/>
    <m/>
    <m/>
    <m/>
    <m/>
    <m/>
    <m/>
    <m/>
    <m/>
    <m/>
    <m/>
    <m/>
    <m/>
    <m/>
    <m/>
    <m/>
    <m/>
    <m/>
    <m/>
    <m/>
    <n v="28.29"/>
    <m/>
    <m/>
    <m/>
    <m/>
    <m/>
    <n v="17.97"/>
    <m/>
    <m/>
    <m/>
    <m/>
    <n v="38.68"/>
    <n v="17.97"/>
    <m/>
    <m/>
    <m/>
    <m/>
    <m/>
    <m/>
    <m/>
    <m/>
    <m/>
    <m/>
    <m/>
    <m/>
    <m/>
    <m/>
    <m/>
    <m/>
    <m/>
    <m/>
    <m/>
    <m/>
    <m/>
    <m/>
    <m/>
    <m/>
    <n v="6.27"/>
    <m/>
    <m/>
    <m/>
    <m/>
    <m/>
    <m/>
    <m/>
    <m/>
    <m/>
    <m/>
    <m/>
    <m/>
    <m/>
    <m/>
    <m/>
    <m/>
    <m/>
    <m/>
    <m/>
    <m/>
    <m/>
    <m/>
    <m/>
    <m/>
    <m/>
    <m/>
    <m/>
    <n v="8.4"/>
    <m/>
    <m/>
    <m/>
    <m/>
    <m/>
    <m/>
    <m/>
    <m/>
    <m/>
    <m/>
    <m/>
    <m/>
    <m/>
    <m/>
    <m/>
    <m/>
    <m/>
    <m/>
    <n v="33.1"/>
    <n v="1"/>
    <m/>
    <n v="1.1000000000000001"/>
    <n v="0"/>
    <n v="13.38"/>
    <n v="22.48"/>
    <n v="129.71"/>
    <m/>
    <n v="143.4"/>
    <n v="35.200000000000003"/>
    <n v="178.6"/>
    <n v="165.57"/>
    <n v="344.17"/>
    <n v="6.7428784138552564E-3"/>
    <n v="0.51892959874480626"/>
  </r>
  <r>
    <n v="25"/>
    <n v="104"/>
    <s v="Robertson Cr"/>
    <s v="OPS"/>
    <s v="124"/>
    <s v="Chinook"/>
    <s v="3"/>
    <x v="0"/>
    <x v="10"/>
    <n v="104"/>
    <x v="0"/>
    <s v="CK-31"/>
    <s v="WEST VANCOUVER ISLAND-SOUTH_FA_0.x"/>
    <s v="M"/>
    <s v="H"/>
    <n v="104"/>
    <s v="Robertson Creek H"/>
    <n v="104"/>
    <s v="Robertson Cr"/>
    <s v="SWVI"/>
    <s v="S"/>
    <x v="1"/>
    <s v="182465"/>
    <n v="0"/>
    <x v="958"/>
    <n v="2013"/>
    <s v="20130523"/>
    <s v="20130523"/>
    <n v="77"/>
    <n v="5.18"/>
    <m/>
    <s v="CWT"/>
    <s v="P"/>
    <x v="0"/>
    <s v="Y"/>
    <s v="Y"/>
    <s v="Y"/>
    <n v="0"/>
    <s v="AD Clip"/>
    <n v="51042"/>
    <s v=""/>
    <n v="815744"/>
    <n v="4"/>
    <n v="32701"/>
    <n v="2016"/>
    <m/>
    <m/>
    <m/>
    <m/>
    <m/>
    <m/>
    <m/>
    <m/>
    <m/>
    <m/>
    <m/>
    <m/>
    <m/>
    <n v="20.8"/>
    <m/>
    <m/>
    <m/>
    <m/>
    <m/>
    <m/>
    <m/>
    <m/>
    <m/>
    <m/>
    <m/>
    <m/>
    <n v="8.7799999999999994"/>
    <m/>
    <m/>
    <m/>
    <m/>
    <m/>
    <m/>
    <m/>
    <m/>
    <m/>
    <m/>
    <m/>
    <m/>
    <m/>
    <m/>
    <m/>
    <m/>
    <m/>
    <m/>
    <m/>
    <n v="3.93"/>
    <n v="3.23"/>
    <m/>
    <m/>
    <m/>
    <m/>
    <m/>
    <m/>
    <m/>
    <m/>
    <m/>
    <m/>
    <m/>
    <m/>
    <m/>
    <m/>
    <m/>
    <m/>
    <m/>
    <m/>
    <m/>
    <m/>
    <m/>
    <m/>
    <m/>
    <m/>
    <m/>
    <m/>
    <m/>
    <m/>
    <m/>
    <m/>
    <m/>
    <m/>
    <m/>
    <n v="28.66"/>
    <m/>
    <m/>
    <m/>
    <m/>
    <n v="35.76"/>
    <n v="28.66"/>
    <m/>
    <m/>
    <m/>
    <m/>
    <m/>
    <m/>
    <m/>
    <m/>
    <m/>
    <m/>
    <m/>
    <m/>
    <m/>
    <n v="3.98"/>
    <n v="3.23"/>
    <m/>
    <m/>
    <m/>
    <m/>
    <m/>
    <m/>
    <m/>
    <m/>
    <m/>
    <n v="3.98"/>
    <m/>
    <m/>
    <m/>
    <m/>
    <m/>
    <m/>
    <m/>
    <m/>
    <m/>
    <m/>
    <m/>
    <m/>
    <m/>
    <m/>
    <m/>
    <m/>
    <m/>
    <m/>
    <m/>
    <m/>
    <m/>
    <m/>
    <m/>
    <n v="8.98"/>
    <m/>
    <m/>
    <m/>
    <n v="8.98"/>
    <m/>
    <m/>
    <m/>
    <m/>
    <m/>
    <m/>
    <n v="4.49"/>
    <m/>
    <m/>
    <m/>
    <m/>
    <m/>
    <m/>
    <m/>
    <m/>
    <m/>
    <n v="4.16"/>
    <m/>
    <n v="106.45"/>
    <n v="13.52"/>
    <m/>
    <m/>
    <m/>
    <n v="17.34"/>
    <n v="13.02"/>
    <n v="53.85"/>
    <m/>
    <n v="167.62"/>
    <n v="119.97"/>
    <n v="287.58999999999997"/>
    <n v="84.21"/>
    <n v="371.8"/>
    <n v="7.2841973276909213E-3"/>
    <n v="0.77350726196880037"/>
  </r>
  <r>
    <n v="25"/>
    <n v="104"/>
    <s v="Robertson Cr"/>
    <s v="OPS"/>
    <s v="124"/>
    <s v="Chinook"/>
    <s v="3"/>
    <x v="0"/>
    <x v="10"/>
    <n v="104"/>
    <x v="0"/>
    <s v="CK-31"/>
    <s v="WEST VANCOUVER ISLAND-SOUTH_FA_0.x"/>
    <s v="M"/>
    <s v="H"/>
    <n v="104"/>
    <s v="Robertson Creek H"/>
    <n v="104"/>
    <s v="Robertson Cr"/>
    <s v="SWVI"/>
    <s v="S"/>
    <x v="1"/>
    <s v="182465"/>
    <n v="0"/>
    <x v="958"/>
    <n v="2013"/>
    <s v="20130523"/>
    <s v="20130523"/>
    <n v="77"/>
    <n v="5.18"/>
    <m/>
    <s v="CWT"/>
    <s v="P"/>
    <x v="0"/>
    <s v="Y"/>
    <s v="Y"/>
    <s v="Y"/>
    <n v="0"/>
    <s v="AD Clip"/>
    <n v="51042"/>
    <s v=""/>
    <n v="815744"/>
    <n v="5"/>
    <n v="32701"/>
    <n v="2017"/>
    <m/>
    <m/>
    <m/>
    <m/>
    <m/>
    <m/>
    <m/>
    <m/>
    <m/>
    <m/>
    <m/>
    <m/>
    <m/>
    <m/>
    <m/>
    <m/>
    <m/>
    <m/>
    <m/>
    <m/>
    <m/>
    <m/>
    <m/>
    <m/>
    <m/>
    <m/>
    <n v="2.39"/>
    <m/>
    <m/>
    <m/>
    <m/>
    <m/>
    <m/>
    <m/>
    <m/>
    <m/>
    <m/>
    <m/>
    <m/>
    <n v="10.63"/>
    <m/>
    <m/>
    <m/>
    <m/>
    <m/>
    <m/>
    <m/>
    <m/>
    <m/>
    <m/>
    <m/>
    <m/>
    <m/>
    <m/>
    <m/>
    <m/>
    <m/>
    <m/>
    <m/>
    <m/>
    <m/>
    <m/>
    <m/>
    <m/>
    <m/>
    <m/>
    <m/>
    <m/>
    <m/>
    <m/>
    <m/>
    <m/>
    <m/>
    <m/>
    <m/>
    <m/>
    <m/>
    <m/>
    <m/>
    <n v="8.26"/>
    <m/>
    <m/>
    <m/>
    <m/>
    <m/>
    <m/>
    <n v="26.4"/>
    <n v="10.63"/>
    <m/>
    <m/>
    <m/>
    <m/>
    <m/>
    <m/>
    <m/>
    <m/>
    <m/>
    <m/>
    <m/>
    <m/>
    <m/>
    <m/>
    <m/>
    <m/>
    <m/>
    <m/>
    <n v="3.93"/>
    <m/>
    <m/>
    <m/>
    <m/>
    <m/>
    <m/>
    <m/>
    <m/>
    <m/>
    <m/>
    <m/>
    <m/>
    <m/>
    <m/>
    <m/>
    <m/>
    <m/>
    <m/>
    <m/>
    <m/>
    <m/>
    <m/>
    <m/>
    <m/>
    <m/>
    <m/>
    <m/>
    <m/>
    <m/>
    <m/>
    <m/>
    <m/>
    <m/>
    <m/>
    <m/>
    <m/>
    <m/>
    <m/>
    <m/>
    <m/>
    <m/>
    <m/>
    <m/>
    <m/>
    <m/>
    <m/>
    <m/>
    <m/>
    <m/>
    <m/>
    <n v="6.02"/>
    <m/>
    <n v="12.46"/>
    <m/>
    <m/>
    <m/>
    <m/>
    <n v="1.88"/>
    <n v="9.15"/>
    <n v="3.12"/>
    <m/>
    <n v="68.260000000000005"/>
    <n v="12.46"/>
    <n v="80.72"/>
    <n v="14.15"/>
    <n v="94.87"/>
    <n v="1.8586654127973042E-3"/>
    <n v="0.85084852956677548"/>
  </r>
  <r>
    <n v="25"/>
    <n v="104"/>
    <s v="Robertson Cr"/>
    <s v="OPS"/>
    <s v="124"/>
    <s v="Chinook"/>
    <s v="3"/>
    <x v="0"/>
    <x v="10"/>
    <n v="104"/>
    <x v="0"/>
    <s v="CK-31"/>
    <s v="WEST VANCOUVER ISLAND-SOUTH_FA_0.x"/>
    <s v="M"/>
    <s v="H"/>
    <n v="104"/>
    <s v="Robertson Creek H"/>
    <n v="104"/>
    <s v="Robertson Cr"/>
    <s v="SWVI"/>
    <s v="S"/>
    <x v="1"/>
    <s v="182465"/>
    <n v="0"/>
    <x v="958"/>
    <n v="2013"/>
    <s v="20130523"/>
    <s v="20130523"/>
    <n v="77"/>
    <n v="5.18"/>
    <m/>
    <s v="CWT"/>
    <s v="P"/>
    <x v="0"/>
    <s v="Y"/>
    <s v="Y"/>
    <s v="Y"/>
    <n v="0"/>
    <s v="AD Clip"/>
    <n v="51042"/>
    <n v="51042"/>
    <n v="815744"/>
    <n v="6"/>
    <n v="32701"/>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4"/>
    <m/>
    <m/>
    <m/>
    <n v="0"/>
    <n v="0"/>
    <n v="0"/>
    <n v="1.34"/>
    <n v="1.34"/>
    <n v="2.6252889777046356E-5"/>
    <n v="0"/>
  </r>
  <r>
    <n v="25"/>
    <n v="104"/>
    <s v="Robertson Cr"/>
    <s v="OPS"/>
    <s v="124"/>
    <s v="Chinook"/>
    <s v="3"/>
    <x v="0"/>
    <x v="10"/>
    <n v="104"/>
    <x v="0"/>
    <s v="CK-31"/>
    <s v="WEST VANCOUVER ISLAND-SOUTH_FA_0.x"/>
    <s v="M"/>
    <s v="H"/>
    <n v="104"/>
    <s v="Robertson Creek H"/>
    <n v="104"/>
    <s v="Robertson Cr"/>
    <s v="SWVI"/>
    <s v="S"/>
    <x v="1"/>
    <s v="182564"/>
    <n v="0"/>
    <x v="959"/>
    <n v="2013"/>
    <s v="20130521"/>
    <s v="20130521"/>
    <n v="76"/>
    <n v="4.9000000000000004"/>
    <m/>
    <s v="CWT"/>
    <s v="P"/>
    <x v="0"/>
    <s v="Y"/>
    <s v="Y"/>
    <s v="Y"/>
    <n v="0"/>
    <s v="AD Clip"/>
    <n v="51378"/>
    <s v=""/>
    <n v="741272"/>
    <n v="2"/>
    <n v="32699"/>
    <n v="2014"/>
    <m/>
    <m/>
    <m/>
    <m/>
    <m/>
    <m/>
    <m/>
    <m/>
    <m/>
    <m/>
    <m/>
    <m/>
    <m/>
    <m/>
    <m/>
    <m/>
    <m/>
    <m/>
    <m/>
    <m/>
    <m/>
    <m/>
    <m/>
    <m/>
    <m/>
    <m/>
    <m/>
    <m/>
    <m/>
    <m/>
    <m/>
    <m/>
    <m/>
    <m/>
    <m/>
    <m/>
    <m/>
    <m/>
    <m/>
    <m/>
    <m/>
    <m/>
    <m/>
    <m/>
    <m/>
    <m/>
    <m/>
    <m/>
    <m/>
    <m/>
    <m/>
    <m/>
    <m/>
    <m/>
    <m/>
    <m/>
    <m/>
    <m/>
    <m/>
    <m/>
    <m/>
    <m/>
    <m/>
    <m/>
    <m/>
    <m/>
    <m/>
    <m/>
    <m/>
    <m/>
    <m/>
    <m/>
    <m/>
    <m/>
    <m/>
    <m/>
    <m/>
    <m/>
    <m/>
    <m/>
    <m/>
    <m/>
    <m/>
    <m/>
    <m/>
    <m/>
    <m/>
    <n v="9.32"/>
    <m/>
    <m/>
    <m/>
    <m/>
    <m/>
    <m/>
    <m/>
    <m/>
    <m/>
    <m/>
    <m/>
    <m/>
    <m/>
    <m/>
    <m/>
    <m/>
    <m/>
    <m/>
    <m/>
    <m/>
    <m/>
    <m/>
    <m/>
    <m/>
    <m/>
    <m/>
    <m/>
    <m/>
    <m/>
    <m/>
    <m/>
    <m/>
    <m/>
    <m/>
    <m/>
    <m/>
    <m/>
    <m/>
    <m/>
    <m/>
    <m/>
    <m/>
    <m/>
    <m/>
    <m/>
    <m/>
    <m/>
    <m/>
    <m/>
    <m/>
    <m/>
    <m/>
    <m/>
    <m/>
    <m/>
    <m/>
    <m/>
    <m/>
    <m/>
    <m/>
    <m/>
    <m/>
    <m/>
    <m/>
    <m/>
    <m/>
    <m/>
    <m/>
    <m/>
    <m/>
    <m/>
    <n v="0"/>
    <m/>
    <m/>
    <m/>
    <m/>
    <n v="1.96"/>
    <m/>
    <n v="27.1"/>
    <m/>
    <n v="9.32"/>
    <n v="0"/>
    <n v="9.32"/>
    <n v="29.06"/>
    <n v="38.380000000000003"/>
    <n v="7.4701233991202466E-4"/>
    <n v="0.24283480979676914"/>
  </r>
  <r>
    <n v="25"/>
    <n v="104"/>
    <s v="Robertson Cr"/>
    <s v="OPS"/>
    <s v="124"/>
    <s v="Chinook"/>
    <s v="3"/>
    <x v="0"/>
    <x v="10"/>
    <n v="104"/>
    <x v="0"/>
    <s v="CK-31"/>
    <s v="WEST VANCOUVER ISLAND-SOUTH_FA_0.x"/>
    <s v="M"/>
    <s v="H"/>
    <n v="104"/>
    <s v="Robertson Creek H"/>
    <n v="104"/>
    <s v="Robertson Cr"/>
    <s v="SWVI"/>
    <s v="S"/>
    <x v="1"/>
    <s v="182564"/>
    <n v="0"/>
    <x v="959"/>
    <n v="2013"/>
    <s v="20130521"/>
    <s v="20130521"/>
    <n v="76"/>
    <n v="4.9000000000000004"/>
    <m/>
    <s v="CWT"/>
    <s v="P"/>
    <x v="0"/>
    <s v="Y"/>
    <s v="Y"/>
    <s v="Y"/>
    <n v="0"/>
    <s v="AD Clip"/>
    <n v="51378"/>
    <s v=""/>
    <n v="741272"/>
    <n v="3"/>
    <n v="32699"/>
    <n v="2015"/>
    <m/>
    <m/>
    <m/>
    <m/>
    <m/>
    <m/>
    <m/>
    <m/>
    <m/>
    <m/>
    <m/>
    <m/>
    <m/>
    <n v="3.93"/>
    <m/>
    <m/>
    <m/>
    <m/>
    <m/>
    <m/>
    <m/>
    <m/>
    <m/>
    <m/>
    <m/>
    <m/>
    <m/>
    <m/>
    <m/>
    <m/>
    <m/>
    <m/>
    <m/>
    <m/>
    <m/>
    <m/>
    <m/>
    <n v="5.99"/>
    <m/>
    <m/>
    <m/>
    <m/>
    <m/>
    <m/>
    <n v="6.27"/>
    <m/>
    <m/>
    <m/>
    <m/>
    <m/>
    <m/>
    <m/>
    <m/>
    <m/>
    <m/>
    <m/>
    <m/>
    <m/>
    <m/>
    <m/>
    <m/>
    <m/>
    <m/>
    <m/>
    <m/>
    <n v="9.43"/>
    <m/>
    <m/>
    <m/>
    <m/>
    <m/>
    <m/>
    <m/>
    <m/>
    <m/>
    <n v="18.86"/>
    <m/>
    <m/>
    <m/>
    <m/>
    <m/>
    <n v="41.93"/>
    <m/>
    <m/>
    <m/>
    <m/>
    <n v="35.25"/>
    <n v="17.97"/>
    <m/>
    <m/>
    <m/>
    <m/>
    <m/>
    <m/>
    <m/>
    <m/>
    <m/>
    <m/>
    <m/>
    <m/>
    <m/>
    <n v="6.27"/>
    <m/>
    <m/>
    <m/>
    <m/>
    <m/>
    <m/>
    <m/>
    <m/>
    <m/>
    <m/>
    <m/>
    <m/>
    <m/>
    <m/>
    <m/>
    <m/>
    <m/>
    <m/>
    <m/>
    <m/>
    <m/>
    <m/>
    <m/>
    <m/>
    <m/>
    <m/>
    <m/>
    <m/>
    <m/>
    <m/>
    <m/>
    <m/>
    <m/>
    <m/>
    <m/>
    <m/>
    <m/>
    <m/>
    <m/>
    <m/>
    <m/>
    <m/>
    <m/>
    <m/>
    <m/>
    <m/>
    <m/>
    <m/>
    <m/>
    <m/>
    <m/>
    <m/>
    <m/>
    <m/>
    <m/>
    <m/>
    <m/>
    <n v="32.229999999999997"/>
    <n v="1"/>
    <m/>
    <m/>
    <n v="3.62"/>
    <n v="18.73"/>
    <n v="44.6"/>
    <n v="147.5"/>
    <m/>
    <n v="145.9"/>
    <n v="36.85"/>
    <n v="182.75"/>
    <n v="210.83"/>
    <n v="393.58"/>
    <n v="7.6604772470707299E-3"/>
    <n v="0.46432745566339756"/>
  </r>
  <r>
    <n v="25"/>
    <n v="104"/>
    <s v="Robertson Cr"/>
    <s v="OPS"/>
    <s v="124"/>
    <s v="Chinook"/>
    <s v="3"/>
    <x v="0"/>
    <x v="10"/>
    <n v="104"/>
    <x v="0"/>
    <s v="CK-31"/>
    <s v="WEST VANCOUVER ISLAND-SOUTH_FA_0.x"/>
    <s v="M"/>
    <s v="H"/>
    <n v="104"/>
    <s v="Robertson Creek H"/>
    <n v="104"/>
    <s v="Robertson Cr"/>
    <s v="SWVI"/>
    <s v="S"/>
    <x v="1"/>
    <s v="182564"/>
    <n v="0"/>
    <x v="959"/>
    <n v="2013"/>
    <s v="20130521"/>
    <s v="20130521"/>
    <n v="76"/>
    <n v="4.9000000000000004"/>
    <m/>
    <s v="CWT"/>
    <s v="P"/>
    <x v="0"/>
    <s v="Y"/>
    <s v="Y"/>
    <s v="Y"/>
    <n v="0"/>
    <s v="AD Clip"/>
    <n v="51378"/>
    <s v=""/>
    <n v="741272"/>
    <n v="4"/>
    <n v="32699"/>
    <n v="2016"/>
    <m/>
    <m/>
    <m/>
    <m/>
    <m/>
    <m/>
    <m/>
    <m/>
    <m/>
    <m/>
    <m/>
    <m/>
    <m/>
    <n v="16.739999999999998"/>
    <m/>
    <m/>
    <m/>
    <m/>
    <m/>
    <m/>
    <m/>
    <m/>
    <m/>
    <m/>
    <m/>
    <m/>
    <m/>
    <m/>
    <m/>
    <m/>
    <m/>
    <m/>
    <m/>
    <m/>
    <n v="5.46"/>
    <m/>
    <m/>
    <m/>
    <m/>
    <m/>
    <m/>
    <m/>
    <m/>
    <m/>
    <m/>
    <m/>
    <n v="7.91"/>
    <m/>
    <m/>
    <m/>
    <m/>
    <m/>
    <m/>
    <m/>
    <m/>
    <m/>
    <m/>
    <m/>
    <m/>
    <m/>
    <m/>
    <m/>
    <m/>
    <m/>
    <m/>
    <m/>
    <m/>
    <m/>
    <m/>
    <m/>
    <m/>
    <m/>
    <m/>
    <m/>
    <m/>
    <n v="11.49"/>
    <m/>
    <m/>
    <m/>
    <m/>
    <m/>
    <n v="57.32"/>
    <m/>
    <m/>
    <m/>
    <m/>
    <n v="44.7"/>
    <n v="85.98"/>
    <m/>
    <m/>
    <m/>
    <m/>
    <m/>
    <m/>
    <m/>
    <m/>
    <m/>
    <m/>
    <m/>
    <m/>
    <m/>
    <m/>
    <m/>
    <m/>
    <m/>
    <m/>
    <n v="3.98"/>
    <m/>
    <m/>
    <m/>
    <m/>
    <m/>
    <m/>
    <m/>
    <m/>
    <m/>
    <m/>
    <m/>
    <m/>
    <m/>
    <m/>
    <m/>
    <m/>
    <m/>
    <m/>
    <m/>
    <m/>
    <m/>
    <m/>
    <m/>
    <m/>
    <m/>
    <m/>
    <m/>
    <m/>
    <m/>
    <n v="4.49"/>
    <m/>
    <m/>
    <m/>
    <m/>
    <m/>
    <m/>
    <n v="4.49"/>
    <m/>
    <m/>
    <m/>
    <m/>
    <m/>
    <m/>
    <m/>
    <m/>
    <m/>
    <m/>
    <m/>
    <m/>
    <m/>
    <m/>
    <m/>
    <n v="99.5"/>
    <m/>
    <m/>
    <m/>
    <m/>
    <n v="17.68"/>
    <n v="99"/>
    <n v="44.49"/>
    <m/>
    <n v="242.56"/>
    <n v="99.5"/>
    <n v="342.06"/>
    <n v="161.16999999999999"/>
    <n v="503.23000000000008"/>
    <n v="9.7946591926505525E-3"/>
    <n v="0.6797289509766905"/>
  </r>
  <r>
    <n v="25"/>
    <n v="104"/>
    <s v="Robertson Cr"/>
    <s v="OPS"/>
    <s v="124"/>
    <s v="Chinook"/>
    <s v="3"/>
    <x v="0"/>
    <x v="10"/>
    <n v="104"/>
    <x v="0"/>
    <s v="CK-31"/>
    <s v="WEST VANCOUVER ISLAND-SOUTH_FA_0.x"/>
    <s v="M"/>
    <s v="H"/>
    <n v="104"/>
    <s v="Robertson Creek H"/>
    <n v="104"/>
    <s v="Robertson Cr"/>
    <s v="SWVI"/>
    <s v="S"/>
    <x v="1"/>
    <s v="182564"/>
    <n v="0"/>
    <x v="959"/>
    <n v="2013"/>
    <s v="20130521"/>
    <s v="20130521"/>
    <n v="76"/>
    <n v="4.9000000000000004"/>
    <m/>
    <s v="CWT"/>
    <s v="P"/>
    <x v="0"/>
    <s v="Y"/>
    <s v="Y"/>
    <s v="Y"/>
    <n v="0"/>
    <s v="AD Clip"/>
    <n v="51378"/>
    <n v="51378"/>
    <n v="741272"/>
    <n v="5"/>
    <n v="32699"/>
    <n v="2017"/>
    <m/>
    <m/>
    <m/>
    <m/>
    <m/>
    <m/>
    <m/>
    <m/>
    <m/>
    <m/>
    <m/>
    <m/>
    <m/>
    <n v="18.059999999999999"/>
    <m/>
    <m/>
    <m/>
    <m/>
    <m/>
    <m/>
    <m/>
    <m/>
    <m/>
    <m/>
    <m/>
    <m/>
    <m/>
    <m/>
    <m/>
    <m/>
    <m/>
    <m/>
    <m/>
    <m/>
    <m/>
    <m/>
    <m/>
    <n v="10.63"/>
    <m/>
    <m/>
    <m/>
    <m/>
    <m/>
    <m/>
    <m/>
    <m/>
    <m/>
    <m/>
    <m/>
    <m/>
    <m/>
    <m/>
    <m/>
    <m/>
    <m/>
    <m/>
    <m/>
    <m/>
    <m/>
    <m/>
    <m/>
    <m/>
    <m/>
    <m/>
    <m/>
    <m/>
    <m/>
    <m/>
    <m/>
    <m/>
    <m/>
    <m/>
    <m/>
    <m/>
    <m/>
    <n v="7.18"/>
    <m/>
    <m/>
    <m/>
    <n v="12.39"/>
    <m/>
    <n v="10.63"/>
    <m/>
    <m/>
    <m/>
    <m/>
    <n v="22"/>
    <n v="21.26"/>
    <m/>
    <m/>
    <m/>
    <m/>
    <m/>
    <m/>
    <m/>
    <m/>
    <m/>
    <m/>
    <m/>
    <m/>
    <m/>
    <n v="8.06"/>
    <m/>
    <m/>
    <m/>
    <m/>
    <n v="3.93"/>
    <m/>
    <m/>
    <m/>
    <m/>
    <m/>
    <m/>
    <m/>
    <m/>
    <m/>
    <m/>
    <m/>
    <m/>
    <m/>
    <m/>
    <m/>
    <m/>
    <m/>
    <m/>
    <m/>
    <m/>
    <m/>
    <m/>
    <m/>
    <m/>
    <m/>
    <m/>
    <m/>
    <m/>
    <m/>
    <m/>
    <m/>
    <m/>
    <m/>
    <m/>
    <m/>
    <m/>
    <m/>
    <m/>
    <m/>
    <m/>
    <m/>
    <m/>
    <m/>
    <m/>
    <m/>
    <m/>
    <m/>
    <m/>
    <m/>
    <m/>
    <m/>
    <m/>
    <n v="16.47"/>
    <m/>
    <m/>
    <m/>
    <m/>
    <n v="4.43"/>
    <n v="18.3"/>
    <n v="5.56"/>
    <m/>
    <n v="114.14"/>
    <n v="16.47"/>
    <n v="130.61000000000001"/>
    <n v="28.29"/>
    <n v="158.9"/>
    <n v="3.0927634396045E-3"/>
    <n v="0.82196349905601007"/>
  </r>
  <r>
    <n v="25"/>
    <n v="104"/>
    <s v="Robertson Cr"/>
    <s v="OPS"/>
    <s v="124"/>
    <s v="Chinook"/>
    <s v="3"/>
    <x v="0"/>
    <x v="10"/>
    <n v="104"/>
    <x v="0"/>
    <s v="CK-31"/>
    <s v="WEST VANCOUVER ISLAND-SOUTH_FA_0.x"/>
    <s v="M"/>
    <s v="H"/>
    <n v="104"/>
    <s v="Robertson Creek H"/>
    <n v="104"/>
    <s v="Robertson Cr"/>
    <s v="SWVI"/>
    <s v="S"/>
    <x v="1"/>
    <s v="182565"/>
    <n v="0"/>
    <x v="960"/>
    <n v="2013"/>
    <s v="20130521"/>
    <s v="20130521"/>
    <n v="77"/>
    <n v="5.71"/>
    <m/>
    <s v="CWT"/>
    <s v="P"/>
    <x v="0"/>
    <s v="Y"/>
    <s v="Y"/>
    <s v="Y"/>
    <n v="0.01"/>
    <s v="AD Clip"/>
    <n v="50083"/>
    <s v=""/>
    <n v="730777"/>
    <n v="2"/>
    <n v="32710"/>
    <n v="2014"/>
    <m/>
    <m/>
    <m/>
    <m/>
    <m/>
    <m/>
    <m/>
    <m/>
    <m/>
    <m/>
    <m/>
    <m/>
    <m/>
    <m/>
    <m/>
    <m/>
    <m/>
    <m/>
    <m/>
    <m/>
    <m/>
    <m/>
    <m/>
    <m/>
    <m/>
    <m/>
    <m/>
    <m/>
    <m/>
    <m/>
    <m/>
    <m/>
    <m/>
    <m/>
    <m/>
    <m/>
    <m/>
    <m/>
    <m/>
    <m/>
    <m/>
    <m/>
    <m/>
    <m/>
    <m/>
    <m/>
    <m/>
    <m/>
    <m/>
    <m/>
    <m/>
    <m/>
    <m/>
    <m/>
    <m/>
    <m/>
    <m/>
    <m/>
    <m/>
    <m/>
    <m/>
    <m/>
    <m/>
    <m/>
    <m/>
    <m/>
    <m/>
    <m/>
    <m/>
    <m/>
    <m/>
    <m/>
    <m/>
    <m/>
    <m/>
    <m/>
    <m/>
    <m/>
    <m/>
    <m/>
    <m/>
    <n v="9.32"/>
    <m/>
    <m/>
    <m/>
    <m/>
    <m/>
    <m/>
    <m/>
    <m/>
    <m/>
    <m/>
    <m/>
    <m/>
    <m/>
    <m/>
    <m/>
    <m/>
    <m/>
    <m/>
    <m/>
    <m/>
    <m/>
    <m/>
    <m/>
    <m/>
    <m/>
    <m/>
    <m/>
    <m/>
    <m/>
    <m/>
    <m/>
    <m/>
    <m/>
    <m/>
    <m/>
    <m/>
    <m/>
    <m/>
    <m/>
    <m/>
    <m/>
    <m/>
    <m/>
    <m/>
    <m/>
    <m/>
    <m/>
    <m/>
    <m/>
    <m/>
    <m/>
    <m/>
    <m/>
    <m/>
    <m/>
    <m/>
    <m/>
    <m/>
    <m/>
    <m/>
    <m/>
    <m/>
    <m/>
    <m/>
    <m/>
    <m/>
    <m/>
    <m/>
    <m/>
    <m/>
    <m/>
    <m/>
    <m/>
    <m/>
    <m/>
    <m/>
    <m/>
    <m/>
    <m/>
    <m/>
    <m/>
    <m/>
    <n v="2.3199999999999998"/>
    <n v="62.02"/>
    <n v="19.7"/>
    <m/>
    <n v="9.32"/>
    <n v="0"/>
    <n v="9.32"/>
    <n v="84.04"/>
    <n v="93.36"/>
    <n v="1.8641055847293494E-3"/>
    <n v="9.9828620394173104E-2"/>
  </r>
  <r>
    <n v="25"/>
    <n v="104"/>
    <s v="Robertson Cr"/>
    <s v="OPS"/>
    <s v="124"/>
    <s v="Chinook"/>
    <s v="3"/>
    <x v="0"/>
    <x v="10"/>
    <n v="104"/>
    <x v="0"/>
    <s v="CK-31"/>
    <s v="WEST VANCOUVER ISLAND-SOUTH_FA_0.x"/>
    <s v="M"/>
    <s v="H"/>
    <n v="104"/>
    <s v="Robertson Creek H"/>
    <n v="104"/>
    <s v="Robertson Cr"/>
    <s v="SWVI"/>
    <s v="S"/>
    <x v="1"/>
    <s v="182565"/>
    <n v="0"/>
    <x v="960"/>
    <n v="2013"/>
    <s v="20130521"/>
    <s v="20130521"/>
    <n v="77"/>
    <n v="5.71"/>
    <m/>
    <s v="CWT"/>
    <s v="P"/>
    <x v="0"/>
    <s v="Y"/>
    <s v="Y"/>
    <s v="Y"/>
    <n v="0.01"/>
    <s v="AD Clip"/>
    <n v="50083"/>
    <s v=""/>
    <n v="730777"/>
    <n v="3"/>
    <n v="32710"/>
    <n v="2015"/>
    <m/>
    <m/>
    <m/>
    <m/>
    <m/>
    <m/>
    <m/>
    <m/>
    <m/>
    <m/>
    <m/>
    <m/>
    <m/>
    <n v="7.87"/>
    <n v="3.08"/>
    <m/>
    <m/>
    <m/>
    <m/>
    <m/>
    <m/>
    <m/>
    <m/>
    <m/>
    <m/>
    <m/>
    <n v="3.08"/>
    <m/>
    <m/>
    <m/>
    <m/>
    <m/>
    <m/>
    <m/>
    <n v="7.93"/>
    <m/>
    <m/>
    <m/>
    <m/>
    <m/>
    <m/>
    <m/>
    <m/>
    <m/>
    <m/>
    <m/>
    <m/>
    <m/>
    <m/>
    <m/>
    <m/>
    <m/>
    <m/>
    <m/>
    <m/>
    <m/>
    <m/>
    <m/>
    <m/>
    <m/>
    <m/>
    <m/>
    <m/>
    <m/>
    <m/>
    <m/>
    <m/>
    <m/>
    <m/>
    <m/>
    <m/>
    <m/>
    <m/>
    <m/>
    <m/>
    <n v="9.43"/>
    <m/>
    <m/>
    <m/>
    <m/>
    <m/>
    <n v="5.99"/>
    <m/>
    <m/>
    <m/>
    <m/>
    <n v="38.78"/>
    <n v="11.98"/>
    <m/>
    <m/>
    <m/>
    <m/>
    <m/>
    <m/>
    <m/>
    <m/>
    <m/>
    <m/>
    <m/>
    <m/>
    <m/>
    <n v="6.27"/>
    <m/>
    <m/>
    <m/>
    <m/>
    <m/>
    <m/>
    <m/>
    <m/>
    <m/>
    <m/>
    <n v="12.54"/>
    <m/>
    <m/>
    <m/>
    <m/>
    <m/>
    <m/>
    <m/>
    <m/>
    <m/>
    <m/>
    <m/>
    <m/>
    <m/>
    <m/>
    <m/>
    <m/>
    <m/>
    <m/>
    <n v="3.23"/>
    <m/>
    <m/>
    <m/>
    <m/>
    <m/>
    <m/>
    <m/>
    <m/>
    <n v="8.4"/>
    <m/>
    <m/>
    <n v="16.8"/>
    <m/>
    <m/>
    <m/>
    <m/>
    <m/>
    <m/>
    <m/>
    <m/>
    <m/>
    <m/>
    <m/>
    <m/>
    <m/>
    <m/>
    <m/>
    <n v="20.87"/>
    <m/>
    <m/>
    <m/>
    <m/>
    <n v="22.11"/>
    <n v="25.11"/>
    <n v="155.51"/>
    <m/>
    <n v="135.38"/>
    <n v="20.87"/>
    <n v="156.25"/>
    <n v="202.73"/>
    <n v="358.98000000000008"/>
    <n v="7.1677016153185724E-3"/>
    <n v="0.4352610173268705"/>
  </r>
  <r>
    <n v="25"/>
    <n v="104"/>
    <s v="Robertson Cr"/>
    <s v="OPS"/>
    <s v="124"/>
    <s v="Chinook"/>
    <s v="3"/>
    <x v="0"/>
    <x v="10"/>
    <n v="104"/>
    <x v="0"/>
    <s v="CK-31"/>
    <s v="WEST VANCOUVER ISLAND-SOUTH_FA_0.x"/>
    <s v="M"/>
    <s v="H"/>
    <n v="104"/>
    <s v="Robertson Creek H"/>
    <n v="104"/>
    <s v="Robertson Cr"/>
    <s v="SWVI"/>
    <s v="S"/>
    <x v="1"/>
    <s v="182565"/>
    <n v="0"/>
    <x v="960"/>
    <n v="2013"/>
    <s v="20130521"/>
    <s v="20130521"/>
    <n v="77"/>
    <n v="5.71"/>
    <m/>
    <s v="CWT"/>
    <s v="P"/>
    <x v="0"/>
    <s v="Y"/>
    <s v="Y"/>
    <s v="Y"/>
    <n v="0.01"/>
    <s v="AD Clip"/>
    <n v="50083"/>
    <s v=""/>
    <n v="730777"/>
    <n v="4"/>
    <n v="32710"/>
    <n v="2016"/>
    <m/>
    <m/>
    <m/>
    <m/>
    <m/>
    <m/>
    <m/>
    <m/>
    <m/>
    <m/>
    <m/>
    <m/>
    <m/>
    <n v="20.9"/>
    <m/>
    <m/>
    <m/>
    <m/>
    <m/>
    <m/>
    <m/>
    <m/>
    <m/>
    <m/>
    <m/>
    <m/>
    <n v="8.7799999999999994"/>
    <m/>
    <m/>
    <m/>
    <m/>
    <m/>
    <m/>
    <m/>
    <m/>
    <m/>
    <m/>
    <n v="14.33"/>
    <m/>
    <m/>
    <n v="28.18"/>
    <m/>
    <m/>
    <m/>
    <m/>
    <m/>
    <m/>
    <m/>
    <m/>
    <m/>
    <m/>
    <m/>
    <m/>
    <m/>
    <m/>
    <m/>
    <m/>
    <m/>
    <m/>
    <m/>
    <m/>
    <m/>
    <m/>
    <m/>
    <m/>
    <m/>
    <m/>
    <m/>
    <m/>
    <m/>
    <m/>
    <m/>
    <m/>
    <m/>
    <m/>
    <n v="22.98"/>
    <m/>
    <m/>
    <m/>
    <m/>
    <m/>
    <m/>
    <m/>
    <m/>
    <m/>
    <m/>
    <n v="22.35"/>
    <n v="42.99"/>
    <m/>
    <m/>
    <m/>
    <m/>
    <m/>
    <m/>
    <m/>
    <m/>
    <m/>
    <m/>
    <m/>
    <m/>
    <m/>
    <m/>
    <m/>
    <m/>
    <m/>
    <m/>
    <m/>
    <m/>
    <m/>
    <m/>
    <m/>
    <m/>
    <n v="3.93"/>
    <m/>
    <m/>
    <m/>
    <m/>
    <m/>
    <m/>
    <m/>
    <m/>
    <m/>
    <m/>
    <m/>
    <m/>
    <m/>
    <m/>
    <m/>
    <m/>
    <m/>
    <m/>
    <m/>
    <m/>
    <m/>
    <m/>
    <m/>
    <n v="4.49"/>
    <m/>
    <m/>
    <m/>
    <n v="13.47"/>
    <m/>
    <m/>
    <m/>
    <m/>
    <m/>
    <m/>
    <m/>
    <m/>
    <m/>
    <m/>
    <m/>
    <m/>
    <m/>
    <m/>
    <m/>
    <m/>
    <m/>
    <m/>
    <n v="109.55"/>
    <m/>
    <m/>
    <m/>
    <m/>
    <n v="14.43"/>
    <n v="13.02"/>
    <n v="46.73"/>
    <m/>
    <n v="182.4"/>
    <n v="109.55"/>
    <n v="291.95"/>
    <n v="74.180000000000007"/>
    <n v="366.13000000000005"/>
    <n v="7.3104646287163316E-3"/>
    <n v="0.79739436812061271"/>
  </r>
  <r>
    <n v="25"/>
    <n v="104"/>
    <s v="Robertson Cr"/>
    <s v="OPS"/>
    <s v="124"/>
    <s v="Chinook"/>
    <s v="3"/>
    <x v="0"/>
    <x v="10"/>
    <n v="104"/>
    <x v="0"/>
    <s v="CK-31"/>
    <s v="WEST VANCOUVER ISLAND-SOUTH_FA_0.x"/>
    <s v="M"/>
    <s v="H"/>
    <n v="104"/>
    <s v="Robertson Creek H"/>
    <n v="104"/>
    <s v="Robertson Cr"/>
    <s v="SWVI"/>
    <s v="S"/>
    <x v="1"/>
    <s v="182565"/>
    <n v="0"/>
    <x v="960"/>
    <n v="2013"/>
    <s v="20130521"/>
    <s v="20130521"/>
    <n v="77"/>
    <n v="5.71"/>
    <m/>
    <s v="CWT"/>
    <s v="P"/>
    <x v="0"/>
    <s v="Y"/>
    <s v="Y"/>
    <s v="Y"/>
    <n v="0.01"/>
    <s v="AD Clip"/>
    <n v="50083"/>
    <s v=""/>
    <n v="730777"/>
    <n v="5"/>
    <n v="32710"/>
    <n v="2017"/>
    <m/>
    <m/>
    <m/>
    <m/>
    <m/>
    <m/>
    <m/>
    <m/>
    <m/>
    <m/>
    <m/>
    <m/>
    <m/>
    <n v="12.04"/>
    <m/>
    <m/>
    <m/>
    <m/>
    <m/>
    <m/>
    <m/>
    <m/>
    <m/>
    <m/>
    <m/>
    <m/>
    <m/>
    <m/>
    <m/>
    <m/>
    <m/>
    <m/>
    <m/>
    <m/>
    <m/>
    <m/>
    <m/>
    <m/>
    <m/>
    <m/>
    <m/>
    <m/>
    <m/>
    <m/>
    <m/>
    <m/>
    <m/>
    <m/>
    <m/>
    <m/>
    <m/>
    <m/>
    <m/>
    <m/>
    <m/>
    <m/>
    <m/>
    <m/>
    <m/>
    <m/>
    <m/>
    <m/>
    <m/>
    <m/>
    <m/>
    <m/>
    <m/>
    <m/>
    <m/>
    <m/>
    <m/>
    <m/>
    <m/>
    <m/>
    <m/>
    <n v="7.18"/>
    <m/>
    <m/>
    <m/>
    <n v="4.13"/>
    <m/>
    <n v="10.63"/>
    <m/>
    <m/>
    <m/>
    <m/>
    <n v="30.8"/>
    <n v="31.89"/>
    <m/>
    <m/>
    <m/>
    <m/>
    <m/>
    <m/>
    <m/>
    <m/>
    <m/>
    <m/>
    <m/>
    <m/>
    <m/>
    <m/>
    <m/>
    <m/>
    <m/>
    <m/>
    <n v="3.93"/>
    <m/>
    <m/>
    <m/>
    <m/>
    <m/>
    <m/>
    <m/>
    <m/>
    <m/>
    <m/>
    <m/>
    <m/>
    <m/>
    <m/>
    <m/>
    <m/>
    <m/>
    <m/>
    <m/>
    <m/>
    <m/>
    <m/>
    <m/>
    <m/>
    <m/>
    <m/>
    <m/>
    <m/>
    <m/>
    <m/>
    <m/>
    <m/>
    <m/>
    <m/>
    <m/>
    <m/>
    <m/>
    <m/>
    <m/>
    <m/>
    <m/>
    <m/>
    <m/>
    <m/>
    <m/>
    <m/>
    <m/>
    <m/>
    <m/>
    <m/>
    <m/>
    <m/>
    <n v="24.59"/>
    <m/>
    <m/>
    <m/>
    <m/>
    <n v="4.43"/>
    <n v="33.83"/>
    <n v="5.56"/>
    <m/>
    <n v="100.6"/>
    <n v="24.59"/>
    <n v="125.19"/>
    <n v="43.82"/>
    <n v="169.01"/>
    <n v="3.374598167042709E-3"/>
    <n v="0.74072540086385419"/>
  </r>
  <r>
    <n v="25"/>
    <n v="104"/>
    <s v="Robertson Cr"/>
    <s v="OPS"/>
    <s v="124"/>
    <s v="Chinook"/>
    <s v="3"/>
    <x v="0"/>
    <x v="10"/>
    <n v="104"/>
    <x v="0"/>
    <s v="CK-31"/>
    <s v="WEST VANCOUVER ISLAND-SOUTH_FA_0.x"/>
    <s v="M"/>
    <s v="H"/>
    <n v="104"/>
    <s v="Robertson Creek H"/>
    <n v="104"/>
    <s v="Robertson Cr"/>
    <s v="SWVI"/>
    <s v="S"/>
    <x v="1"/>
    <s v="182565"/>
    <n v="0"/>
    <x v="960"/>
    <n v="2013"/>
    <s v="20130521"/>
    <s v="20130521"/>
    <n v="77"/>
    <n v="5.71"/>
    <m/>
    <s v="CWT"/>
    <s v="P"/>
    <x v="0"/>
    <s v="Y"/>
    <s v="Y"/>
    <s v="Y"/>
    <n v="0.01"/>
    <s v="AD Clip"/>
    <n v="50083"/>
    <n v="50083"/>
    <n v="730777"/>
    <n v="6"/>
    <n v="32710"/>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6"/>
    <m/>
    <m/>
    <m/>
    <m/>
    <m/>
    <m/>
    <m/>
    <m/>
    <n v="0"/>
    <n v="3.6"/>
    <n v="3.6"/>
    <n v="0"/>
    <n v="3.6"/>
    <n v="7.1880678074396501E-5"/>
    <n v="1"/>
  </r>
  <r>
    <n v="25"/>
    <n v="104"/>
    <s v="Robertson Cr"/>
    <s v="OPS"/>
    <s v="124"/>
    <s v="Chinook"/>
    <s v="3"/>
    <x v="0"/>
    <x v="10"/>
    <n v="104"/>
    <x v="0"/>
    <s v="CK-31"/>
    <s v="WEST VANCOUVER ISLAND-SOUTH_FA_0.x"/>
    <s v="M"/>
    <s v="H"/>
    <n v="104"/>
    <s v="Robertson Creek H"/>
    <n v="104"/>
    <s v="Robertson Cr"/>
    <s v="SWVI"/>
    <s v="S"/>
    <x v="1"/>
    <s v="182566"/>
    <n v="0"/>
    <x v="961"/>
    <n v="2013"/>
    <s v="20130521"/>
    <s v="20130521"/>
    <n v="75"/>
    <n v="4.95"/>
    <m/>
    <s v="CWT"/>
    <s v="P"/>
    <x v="0"/>
    <s v="Y"/>
    <s v="Y"/>
    <s v="Y"/>
    <n v="0"/>
    <s v="AD Clip"/>
    <n v="50297"/>
    <s v=""/>
    <n v="766409"/>
    <n v="2"/>
    <n v="32703"/>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499999999999998"/>
    <n v="31.01"/>
    <n v="22.95"/>
    <m/>
    <n v="0"/>
    <n v="0"/>
    <n v="0"/>
    <n v="56.51"/>
    <n v="56.510000000000005"/>
    <n v="1.1235262540509375E-3"/>
    <n v="0"/>
  </r>
  <r>
    <n v="25"/>
    <n v="104"/>
    <s v="Robertson Cr"/>
    <s v="OPS"/>
    <s v="124"/>
    <s v="Chinook"/>
    <s v="3"/>
    <x v="0"/>
    <x v="10"/>
    <n v="104"/>
    <x v="0"/>
    <s v="CK-31"/>
    <s v="WEST VANCOUVER ISLAND-SOUTH_FA_0.x"/>
    <s v="M"/>
    <s v="H"/>
    <n v="104"/>
    <s v="Robertson Creek H"/>
    <n v="104"/>
    <s v="Robertson Cr"/>
    <s v="SWVI"/>
    <s v="S"/>
    <x v="1"/>
    <s v="182566"/>
    <n v="0"/>
    <x v="961"/>
    <n v="2013"/>
    <s v="20130521"/>
    <s v="20130521"/>
    <n v="75"/>
    <n v="4.95"/>
    <m/>
    <s v="CWT"/>
    <s v="P"/>
    <x v="0"/>
    <s v="Y"/>
    <s v="Y"/>
    <s v="Y"/>
    <n v="0"/>
    <s v="AD Clip"/>
    <n v="50297"/>
    <s v=""/>
    <n v="766409"/>
    <n v="3"/>
    <n v="32703"/>
    <n v="2015"/>
    <m/>
    <m/>
    <m/>
    <m/>
    <m/>
    <m/>
    <m/>
    <m/>
    <m/>
    <m/>
    <m/>
    <m/>
    <m/>
    <m/>
    <m/>
    <m/>
    <m/>
    <m/>
    <m/>
    <m/>
    <m/>
    <m/>
    <m/>
    <m/>
    <m/>
    <m/>
    <m/>
    <m/>
    <n v="3.92"/>
    <m/>
    <m/>
    <m/>
    <m/>
    <m/>
    <m/>
    <m/>
    <m/>
    <n v="11.98"/>
    <m/>
    <m/>
    <m/>
    <n v="6.27"/>
    <m/>
    <m/>
    <m/>
    <m/>
    <m/>
    <m/>
    <m/>
    <m/>
    <m/>
    <m/>
    <m/>
    <m/>
    <m/>
    <m/>
    <m/>
    <m/>
    <m/>
    <m/>
    <m/>
    <m/>
    <m/>
    <m/>
    <m/>
    <m/>
    <m/>
    <m/>
    <m/>
    <m/>
    <m/>
    <m/>
    <m/>
    <m/>
    <m/>
    <m/>
    <m/>
    <m/>
    <m/>
    <m/>
    <m/>
    <n v="17.97"/>
    <m/>
    <m/>
    <m/>
    <m/>
    <n v="28.24"/>
    <n v="17.97"/>
    <m/>
    <m/>
    <m/>
    <m/>
    <m/>
    <m/>
    <m/>
    <m/>
    <m/>
    <m/>
    <m/>
    <m/>
    <m/>
    <m/>
    <m/>
    <m/>
    <m/>
    <m/>
    <m/>
    <m/>
    <m/>
    <m/>
    <m/>
    <m/>
    <m/>
    <m/>
    <m/>
    <m/>
    <m/>
    <m/>
    <m/>
    <m/>
    <m/>
    <m/>
    <m/>
    <n v="3.23"/>
    <m/>
    <m/>
    <m/>
    <m/>
    <m/>
    <m/>
    <m/>
    <m/>
    <m/>
    <m/>
    <m/>
    <m/>
    <m/>
    <m/>
    <m/>
    <m/>
    <n v="8.4"/>
    <m/>
    <m/>
    <m/>
    <m/>
    <m/>
    <m/>
    <n v="16.8"/>
    <m/>
    <m/>
    <m/>
    <m/>
    <m/>
    <m/>
    <m/>
    <m/>
    <m/>
    <m/>
    <m/>
    <n v="9.86"/>
    <n v="2"/>
    <n v="2.91"/>
    <m/>
    <n v="4.68"/>
    <n v="15.77"/>
    <n v="34.86"/>
    <n v="135.44"/>
    <m/>
    <n v="114.78"/>
    <n v="19.45"/>
    <n v="134.22999999999999"/>
    <n v="186.07"/>
    <n v="320.3"/>
    <n v="6.3681730520707006E-3"/>
    <n v="0.41907586637527311"/>
  </r>
  <r>
    <n v="25"/>
    <n v="104"/>
    <s v="Robertson Cr"/>
    <s v="OPS"/>
    <s v="124"/>
    <s v="Chinook"/>
    <s v="3"/>
    <x v="0"/>
    <x v="10"/>
    <n v="104"/>
    <x v="0"/>
    <s v="CK-31"/>
    <s v="WEST VANCOUVER ISLAND-SOUTH_FA_0.x"/>
    <s v="M"/>
    <s v="H"/>
    <n v="104"/>
    <s v="Robertson Creek H"/>
    <n v="104"/>
    <s v="Robertson Cr"/>
    <s v="SWVI"/>
    <s v="S"/>
    <x v="1"/>
    <s v="182566"/>
    <n v="0"/>
    <x v="961"/>
    <n v="2013"/>
    <s v="20130521"/>
    <s v="20130521"/>
    <n v="75"/>
    <n v="4.95"/>
    <m/>
    <s v="CWT"/>
    <s v="P"/>
    <x v="0"/>
    <s v="Y"/>
    <s v="Y"/>
    <s v="Y"/>
    <n v="0"/>
    <s v="AD Clip"/>
    <n v="50297"/>
    <s v=""/>
    <n v="766409"/>
    <n v="4"/>
    <n v="32703"/>
    <n v="2016"/>
    <m/>
    <m/>
    <m/>
    <m/>
    <m/>
    <m/>
    <m/>
    <m/>
    <m/>
    <m/>
    <m/>
    <m/>
    <m/>
    <n v="8.32"/>
    <m/>
    <m/>
    <m/>
    <m/>
    <m/>
    <m/>
    <m/>
    <m/>
    <m/>
    <m/>
    <m/>
    <m/>
    <m/>
    <m/>
    <n v="5.58"/>
    <m/>
    <m/>
    <m/>
    <m/>
    <m/>
    <n v="5.46"/>
    <m/>
    <m/>
    <m/>
    <m/>
    <m/>
    <m/>
    <m/>
    <m/>
    <n v="3.23"/>
    <n v="3.98"/>
    <m/>
    <m/>
    <m/>
    <m/>
    <m/>
    <m/>
    <m/>
    <m/>
    <m/>
    <m/>
    <m/>
    <m/>
    <n v="4.3899999999999997"/>
    <m/>
    <m/>
    <m/>
    <m/>
    <m/>
    <m/>
    <m/>
    <m/>
    <m/>
    <m/>
    <m/>
    <m/>
    <m/>
    <m/>
    <m/>
    <m/>
    <m/>
    <n v="22.98"/>
    <m/>
    <m/>
    <m/>
    <m/>
    <m/>
    <n v="42.99"/>
    <m/>
    <m/>
    <m/>
    <m/>
    <n v="55.79"/>
    <n v="28.66"/>
    <m/>
    <m/>
    <m/>
    <m/>
    <m/>
    <m/>
    <m/>
    <m/>
    <m/>
    <m/>
    <m/>
    <m/>
    <m/>
    <n v="3.93"/>
    <m/>
    <m/>
    <m/>
    <m/>
    <n v="3.93"/>
    <m/>
    <m/>
    <m/>
    <m/>
    <m/>
    <n v="7.86"/>
    <m/>
    <m/>
    <m/>
    <m/>
    <m/>
    <m/>
    <m/>
    <m/>
    <m/>
    <m/>
    <m/>
    <m/>
    <m/>
    <m/>
    <m/>
    <m/>
    <m/>
    <m/>
    <m/>
    <m/>
    <m/>
    <m/>
    <m/>
    <n v="4.49"/>
    <m/>
    <m/>
    <m/>
    <n v="8.98"/>
    <m/>
    <m/>
    <m/>
    <m/>
    <m/>
    <m/>
    <m/>
    <m/>
    <m/>
    <m/>
    <m/>
    <m/>
    <m/>
    <m/>
    <m/>
    <m/>
    <n v="4.16"/>
    <m/>
    <n v="107.11"/>
    <m/>
    <m/>
    <m/>
    <m/>
    <n v="19.309999999999999"/>
    <n v="13.02"/>
    <n v="50.88"/>
    <m/>
    <n v="214.73"/>
    <n v="107.11"/>
    <n v="321.83999999999997"/>
    <n v="83.21"/>
    <n v="405.05000000000007"/>
    <n v="8.0531642046245324E-3"/>
    <n v="0.79456857178126139"/>
  </r>
  <r>
    <n v="25"/>
    <n v="104"/>
    <s v="Robertson Cr"/>
    <s v="OPS"/>
    <s v="124"/>
    <s v="Chinook"/>
    <s v="3"/>
    <x v="0"/>
    <x v="10"/>
    <n v="104"/>
    <x v="0"/>
    <s v="CK-31"/>
    <s v="WEST VANCOUVER ISLAND-SOUTH_FA_0.x"/>
    <s v="M"/>
    <s v="H"/>
    <n v="104"/>
    <s v="Robertson Creek H"/>
    <n v="104"/>
    <s v="Robertson Cr"/>
    <s v="SWVI"/>
    <s v="S"/>
    <x v="1"/>
    <s v="182566"/>
    <n v="0"/>
    <x v="961"/>
    <n v="2013"/>
    <s v="20130521"/>
    <s v="20130521"/>
    <n v="75"/>
    <n v="4.95"/>
    <m/>
    <s v="CWT"/>
    <s v="P"/>
    <x v="0"/>
    <s v="Y"/>
    <s v="Y"/>
    <s v="Y"/>
    <n v="0"/>
    <s v="AD Clip"/>
    <n v="50297"/>
    <s v=""/>
    <n v="766409"/>
    <n v="5"/>
    <n v="32703"/>
    <n v="2017"/>
    <m/>
    <m/>
    <m/>
    <m/>
    <m/>
    <m/>
    <m/>
    <m/>
    <m/>
    <m/>
    <m/>
    <m/>
    <m/>
    <n v="12.04"/>
    <m/>
    <m/>
    <m/>
    <m/>
    <m/>
    <m/>
    <m/>
    <m/>
    <m/>
    <m/>
    <m/>
    <m/>
    <m/>
    <m/>
    <n v="3.97"/>
    <m/>
    <m/>
    <m/>
    <m/>
    <m/>
    <m/>
    <m/>
    <m/>
    <m/>
    <m/>
    <n v="10.63"/>
    <m/>
    <m/>
    <m/>
    <m/>
    <m/>
    <m/>
    <m/>
    <m/>
    <m/>
    <m/>
    <m/>
    <m/>
    <m/>
    <m/>
    <m/>
    <m/>
    <m/>
    <m/>
    <m/>
    <m/>
    <m/>
    <m/>
    <m/>
    <m/>
    <m/>
    <m/>
    <m/>
    <m/>
    <m/>
    <m/>
    <m/>
    <m/>
    <m/>
    <m/>
    <m/>
    <m/>
    <m/>
    <m/>
    <m/>
    <m/>
    <m/>
    <m/>
    <m/>
    <m/>
    <m/>
    <m/>
    <n v="22"/>
    <n v="21.26"/>
    <m/>
    <m/>
    <m/>
    <m/>
    <m/>
    <m/>
    <m/>
    <m/>
    <m/>
    <m/>
    <m/>
    <m/>
    <m/>
    <m/>
    <m/>
    <m/>
    <m/>
    <m/>
    <m/>
    <m/>
    <m/>
    <m/>
    <m/>
    <m/>
    <n v="3.93"/>
    <m/>
    <m/>
    <m/>
    <m/>
    <m/>
    <m/>
    <m/>
    <m/>
    <m/>
    <m/>
    <m/>
    <m/>
    <m/>
    <m/>
    <m/>
    <m/>
    <m/>
    <m/>
    <m/>
    <m/>
    <m/>
    <m/>
    <m/>
    <m/>
    <m/>
    <m/>
    <m/>
    <m/>
    <m/>
    <m/>
    <n v="6.96"/>
    <m/>
    <m/>
    <m/>
    <m/>
    <m/>
    <m/>
    <m/>
    <m/>
    <m/>
    <m/>
    <m/>
    <m/>
    <m/>
    <n v="6.02"/>
    <m/>
    <n v="27.44"/>
    <m/>
    <m/>
    <m/>
    <m/>
    <n v="2.2400000000000002"/>
    <n v="24.68"/>
    <n v="6.75"/>
    <m/>
    <n v="86.81"/>
    <n v="27.44"/>
    <n v="114.25"/>
    <n v="33.67"/>
    <n v="147.91999999999999"/>
    <n v="2.9409308706284665E-3"/>
    <n v="0.77237696051919968"/>
  </r>
  <r>
    <n v="25"/>
    <n v="104"/>
    <s v="Robertson Cr"/>
    <s v="OPS"/>
    <s v="124"/>
    <s v="Chinook"/>
    <s v="3"/>
    <x v="0"/>
    <x v="10"/>
    <n v="104"/>
    <x v="0"/>
    <s v="CK-31"/>
    <s v="WEST VANCOUVER ISLAND-SOUTH_FA_0.x"/>
    <s v="M"/>
    <s v="H"/>
    <n v="104"/>
    <s v="Robertson Creek H"/>
    <n v="104"/>
    <s v="Robertson Cr"/>
    <s v="SWVI"/>
    <s v="S"/>
    <x v="1"/>
    <s v="182566"/>
    <n v="0"/>
    <x v="961"/>
    <n v="2013"/>
    <s v="20130521"/>
    <s v="20130521"/>
    <n v="75"/>
    <n v="4.95"/>
    <m/>
    <s v="CWT"/>
    <s v="P"/>
    <x v="0"/>
    <s v="Y"/>
    <s v="Y"/>
    <s v="Y"/>
    <n v="0"/>
    <s v="AD Clip"/>
    <n v="50297"/>
    <n v="50297"/>
    <n v="766409"/>
    <n v="6"/>
    <n v="32703"/>
    <n v="2018"/>
    <m/>
    <m/>
    <m/>
    <m/>
    <m/>
    <m/>
    <m/>
    <m/>
    <m/>
    <m/>
    <m/>
    <m/>
    <m/>
    <m/>
    <m/>
    <m/>
    <m/>
    <m/>
    <m/>
    <m/>
    <m/>
    <m/>
    <m/>
    <m/>
    <m/>
    <m/>
    <m/>
    <m/>
    <m/>
    <m/>
    <m/>
    <m/>
    <m/>
    <m/>
    <m/>
    <m/>
    <m/>
    <m/>
    <m/>
    <m/>
    <m/>
    <m/>
    <m/>
    <m/>
    <m/>
    <m/>
    <m/>
    <m/>
    <m/>
    <m/>
    <m/>
    <m/>
    <m/>
    <m/>
    <m/>
    <m/>
    <m/>
    <m/>
    <m/>
    <m/>
    <m/>
    <m/>
    <m/>
    <m/>
    <m/>
    <m/>
    <m/>
    <m/>
    <m/>
    <m/>
    <m/>
    <m/>
    <m/>
    <m/>
    <m/>
    <m/>
    <m/>
    <m/>
    <m/>
    <m/>
    <m/>
    <m/>
    <m/>
    <m/>
    <m/>
    <m/>
    <n v="8.9700000000000006"/>
    <m/>
    <m/>
    <m/>
    <m/>
    <m/>
    <m/>
    <m/>
    <m/>
    <m/>
    <m/>
    <m/>
    <m/>
    <m/>
    <m/>
    <m/>
    <m/>
    <m/>
    <m/>
    <m/>
    <m/>
    <m/>
    <m/>
    <m/>
    <m/>
    <m/>
    <m/>
    <m/>
    <m/>
    <m/>
    <m/>
    <m/>
    <m/>
    <m/>
    <m/>
    <m/>
    <m/>
    <m/>
    <m/>
    <m/>
    <m/>
    <m/>
    <m/>
    <m/>
    <m/>
    <m/>
    <m/>
    <m/>
    <m/>
    <m/>
    <m/>
    <m/>
    <m/>
    <m/>
    <m/>
    <m/>
    <m/>
    <m/>
    <m/>
    <m/>
    <m/>
    <m/>
    <m/>
    <m/>
    <m/>
    <m/>
    <m/>
    <m/>
    <m/>
    <m/>
    <m/>
    <m/>
    <m/>
    <m/>
    <m/>
    <m/>
    <m/>
    <m/>
    <m/>
    <m/>
    <m/>
    <m/>
    <n v="8.9700000000000006"/>
    <n v="0"/>
    <n v="8.9700000000000006"/>
    <n v="0"/>
    <n v="8.9700000000000006"/>
    <n v="1.7834065650038772E-4"/>
    <n v="1"/>
  </r>
  <r>
    <n v="25"/>
    <n v="104"/>
    <s v="Robertson Cr"/>
    <s v="OPS"/>
    <s v="124"/>
    <s v="Chinook"/>
    <s v="3"/>
    <x v="0"/>
    <x v="11"/>
    <n v="413"/>
    <x v="8"/>
    <s v="CK-31"/>
    <s v="WEST VANCOUVER ISLAND-SOUTH_FA_0.x"/>
    <s v="M"/>
    <s v="H"/>
    <n v="104"/>
    <s v="Robertson Creek H"/>
    <n v="413"/>
    <s v="Nahmint R"/>
    <s v="SWVI"/>
    <s v="S"/>
    <x v="1"/>
    <s v="183675"/>
    <n v="0"/>
    <x v="962"/>
    <n v="2014"/>
    <s v="20140516"/>
    <s v="20140516"/>
    <m/>
    <m/>
    <m/>
    <s v="CWT"/>
    <s v="P"/>
    <x v="0"/>
    <s v="Y"/>
    <s v="Y"/>
    <s v="Y"/>
    <n v="0"/>
    <s v="AD Clip"/>
    <n v="62399"/>
    <s v=""/>
    <n v="63198"/>
    <n v="2"/>
    <n v="33607"/>
    <n v="2015"/>
    <m/>
    <m/>
    <m/>
    <m/>
    <m/>
    <m/>
    <m/>
    <m/>
    <m/>
    <m/>
    <m/>
    <m/>
    <m/>
    <m/>
    <m/>
    <m/>
    <m/>
    <m/>
    <m/>
    <m/>
    <m/>
    <m/>
    <m/>
    <m/>
    <m/>
    <m/>
    <m/>
    <m/>
    <m/>
    <m/>
    <m/>
    <m/>
    <m/>
    <m/>
    <m/>
    <m/>
    <m/>
    <m/>
    <m/>
    <m/>
    <m/>
    <m/>
    <m/>
    <m/>
    <m/>
    <m/>
    <m/>
    <m/>
    <m/>
    <m/>
    <m/>
    <m/>
    <m/>
    <m/>
    <m/>
    <m/>
    <m/>
    <m/>
    <m/>
    <m/>
    <m/>
    <m/>
    <m/>
    <m/>
    <m/>
    <m/>
    <m/>
    <m/>
    <m/>
    <m/>
    <m/>
    <m/>
    <m/>
    <m/>
    <m/>
    <m/>
    <m/>
    <m/>
    <m/>
    <m/>
    <m/>
    <m/>
    <m/>
    <m/>
    <m/>
    <m/>
    <n v="7.06"/>
    <m/>
    <m/>
    <m/>
    <m/>
    <m/>
    <m/>
    <m/>
    <m/>
    <m/>
    <m/>
    <m/>
    <m/>
    <m/>
    <m/>
    <m/>
    <m/>
    <m/>
    <m/>
    <m/>
    <m/>
    <m/>
    <m/>
    <m/>
    <m/>
    <m/>
    <m/>
    <m/>
    <m/>
    <m/>
    <m/>
    <m/>
    <m/>
    <m/>
    <m/>
    <m/>
    <m/>
    <m/>
    <m/>
    <m/>
    <m/>
    <m/>
    <m/>
    <m/>
    <m/>
    <m/>
    <m/>
    <m/>
    <m/>
    <m/>
    <m/>
    <m/>
    <m/>
    <m/>
    <m/>
    <m/>
    <m/>
    <m/>
    <m/>
    <m/>
    <m/>
    <m/>
    <m/>
    <m/>
    <m/>
    <m/>
    <m/>
    <m/>
    <m/>
    <m/>
    <m/>
    <m/>
    <m/>
    <n v="0.38"/>
    <n v="1"/>
    <m/>
    <m/>
    <m/>
    <m/>
    <m/>
    <m/>
    <m/>
    <n v="7.06"/>
    <n v="1.38"/>
    <n v="8.44"/>
    <n v="0"/>
    <n v="8.44"/>
    <n v="1.3525857786182471E-4"/>
    <n v="1"/>
  </r>
  <r>
    <n v="25"/>
    <n v="104"/>
    <s v="Robertson Cr"/>
    <s v="OPS"/>
    <s v="124"/>
    <s v="Chinook"/>
    <s v="3"/>
    <x v="0"/>
    <x v="11"/>
    <n v="413"/>
    <x v="8"/>
    <s v="CK-31"/>
    <s v="WEST VANCOUVER ISLAND-SOUTH_FA_0.x"/>
    <s v="M"/>
    <s v="H"/>
    <n v="104"/>
    <s v="Robertson Creek H"/>
    <n v="413"/>
    <s v="Nahmint R"/>
    <s v="SWVI"/>
    <s v="S"/>
    <x v="1"/>
    <s v="183675"/>
    <n v="0"/>
    <x v="962"/>
    <n v="2014"/>
    <s v="20140516"/>
    <s v="20140516"/>
    <m/>
    <m/>
    <m/>
    <s v="CWT"/>
    <s v="P"/>
    <x v="0"/>
    <s v="Y"/>
    <s v="Y"/>
    <s v="Y"/>
    <n v="0"/>
    <s v="AD Clip"/>
    <n v="62399"/>
    <s v=""/>
    <n v="63198"/>
    <n v="3"/>
    <n v="33607"/>
    <n v="2016"/>
    <m/>
    <m/>
    <m/>
    <m/>
    <m/>
    <m/>
    <m/>
    <m/>
    <m/>
    <m/>
    <m/>
    <m/>
    <m/>
    <m/>
    <m/>
    <m/>
    <m/>
    <m/>
    <m/>
    <m/>
    <m/>
    <m/>
    <m/>
    <m/>
    <m/>
    <m/>
    <m/>
    <m/>
    <m/>
    <m/>
    <m/>
    <m/>
    <m/>
    <m/>
    <m/>
    <m/>
    <m/>
    <n v="14.33"/>
    <m/>
    <m/>
    <m/>
    <m/>
    <m/>
    <m/>
    <n v="3.98"/>
    <m/>
    <m/>
    <m/>
    <m/>
    <m/>
    <m/>
    <m/>
    <m/>
    <m/>
    <m/>
    <m/>
    <m/>
    <m/>
    <m/>
    <m/>
    <m/>
    <m/>
    <m/>
    <m/>
    <m/>
    <m/>
    <m/>
    <m/>
    <m/>
    <m/>
    <m/>
    <m/>
    <m/>
    <m/>
    <m/>
    <n v="11.49"/>
    <m/>
    <m/>
    <m/>
    <m/>
    <m/>
    <n v="42.99"/>
    <m/>
    <m/>
    <m/>
    <m/>
    <n v="22.35"/>
    <n v="42.99"/>
    <m/>
    <m/>
    <m/>
    <m/>
    <m/>
    <m/>
    <m/>
    <m/>
    <m/>
    <m/>
    <m/>
    <m/>
    <m/>
    <m/>
    <m/>
    <m/>
    <m/>
    <m/>
    <m/>
    <m/>
    <m/>
    <m/>
    <m/>
    <m/>
    <m/>
    <m/>
    <m/>
    <m/>
    <m/>
    <m/>
    <m/>
    <m/>
    <m/>
    <m/>
    <m/>
    <m/>
    <m/>
    <m/>
    <m/>
    <m/>
    <m/>
    <m/>
    <m/>
    <n v="6.83"/>
    <m/>
    <m/>
    <m/>
    <m/>
    <m/>
    <m/>
    <m/>
    <m/>
    <m/>
    <m/>
    <m/>
    <m/>
    <m/>
    <m/>
    <m/>
    <m/>
    <m/>
    <m/>
    <m/>
    <m/>
    <m/>
    <m/>
    <m/>
    <m/>
    <m/>
    <m/>
    <m/>
    <n v="15.02"/>
    <n v="14.52"/>
    <m/>
    <m/>
    <m/>
    <m/>
    <m/>
    <m/>
    <m/>
    <n v="144.96"/>
    <n v="29.54"/>
    <n v="174.5"/>
    <n v="0"/>
    <n v="174.50000000000003"/>
    <n v="2.7965191749867789E-3"/>
    <n v="0.99999999999999989"/>
  </r>
  <r>
    <n v="25"/>
    <n v="104"/>
    <s v="Robertson Cr"/>
    <s v="OPS"/>
    <s v="124"/>
    <s v="Chinook"/>
    <s v="3"/>
    <x v="0"/>
    <x v="11"/>
    <n v="413"/>
    <x v="8"/>
    <s v="CK-31"/>
    <s v="WEST VANCOUVER ISLAND-SOUTH_FA_0.x"/>
    <s v="M"/>
    <s v="H"/>
    <n v="104"/>
    <s v="Robertson Creek H"/>
    <n v="413"/>
    <s v="Nahmint R"/>
    <s v="SWVI"/>
    <s v="S"/>
    <x v="1"/>
    <s v="183675"/>
    <n v="0"/>
    <x v="962"/>
    <n v="2014"/>
    <s v="20140516"/>
    <s v="20140516"/>
    <m/>
    <m/>
    <m/>
    <s v="CWT"/>
    <s v="P"/>
    <x v="0"/>
    <s v="Y"/>
    <s v="Y"/>
    <s v="Y"/>
    <n v="0"/>
    <s v="AD Clip"/>
    <n v="62399"/>
    <s v=""/>
    <n v="63198"/>
    <n v="4"/>
    <n v="33607"/>
    <n v="2017"/>
    <m/>
    <m/>
    <m/>
    <m/>
    <m/>
    <m/>
    <m/>
    <m/>
    <m/>
    <m/>
    <m/>
    <m/>
    <m/>
    <n v="42.14"/>
    <n v="3.71"/>
    <m/>
    <n v="3.71"/>
    <m/>
    <m/>
    <m/>
    <m/>
    <n v="6.96"/>
    <m/>
    <m/>
    <m/>
    <m/>
    <m/>
    <m/>
    <n v="4.04"/>
    <m/>
    <m/>
    <m/>
    <m/>
    <m/>
    <m/>
    <m/>
    <m/>
    <n v="21.26"/>
    <m/>
    <n v="10.63"/>
    <m/>
    <n v="3.93"/>
    <m/>
    <m/>
    <n v="3.93"/>
    <m/>
    <m/>
    <n v="4.7699999999999996"/>
    <m/>
    <m/>
    <m/>
    <m/>
    <m/>
    <m/>
    <m/>
    <m/>
    <m/>
    <m/>
    <m/>
    <m/>
    <m/>
    <m/>
    <m/>
    <m/>
    <m/>
    <m/>
    <m/>
    <m/>
    <m/>
    <m/>
    <m/>
    <m/>
    <m/>
    <m/>
    <m/>
    <m/>
    <m/>
    <m/>
    <m/>
    <n v="4.13"/>
    <m/>
    <n v="42.52"/>
    <m/>
    <m/>
    <m/>
    <m/>
    <n v="48.4"/>
    <n v="63.78"/>
    <m/>
    <m/>
    <m/>
    <m/>
    <m/>
    <m/>
    <n v="10.63"/>
    <m/>
    <m/>
    <m/>
    <m/>
    <m/>
    <m/>
    <n v="11.89"/>
    <m/>
    <m/>
    <m/>
    <m/>
    <m/>
    <m/>
    <m/>
    <m/>
    <m/>
    <m/>
    <n v="4.03"/>
    <n v="1"/>
    <m/>
    <m/>
    <m/>
    <m/>
    <m/>
    <m/>
    <m/>
    <m/>
    <m/>
    <m/>
    <m/>
    <m/>
    <m/>
    <m/>
    <m/>
    <m/>
    <m/>
    <n v="8.0500000000000007"/>
    <m/>
    <m/>
    <m/>
    <m/>
    <n v="13.92"/>
    <m/>
    <m/>
    <m/>
    <m/>
    <m/>
    <m/>
    <m/>
    <m/>
    <m/>
    <m/>
    <m/>
    <m/>
    <m/>
    <m/>
    <m/>
    <m/>
    <m/>
    <m/>
    <m/>
    <m/>
    <n v="24.08"/>
    <m/>
    <n v="125.02"/>
    <n v="12.72"/>
    <m/>
    <m/>
    <m/>
    <n v="17.3"/>
    <n v="35.549999999999997"/>
    <m/>
    <m/>
    <n v="337.51"/>
    <n v="137.74"/>
    <n v="475.25"/>
    <n v="52.85"/>
    <n v="528.09999999999991"/>
    <n v="8.4632766550745992E-3"/>
    <n v="0.89992425676955135"/>
  </r>
  <r>
    <n v="25"/>
    <n v="104"/>
    <s v="Robertson Cr"/>
    <s v="OPS"/>
    <s v="124"/>
    <s v="Chinook"/>
    <s v="3"/>
    <x v="0"/>
    <x v="11"/>
    <n v="413"/>
    <x v="8"/>
    <s v="CK-31"/>
    <s v="WEST VANCOUVER ISLAND-SOUTH_FA_0.x"/>
    <s v="M"/>
    <s v="H"/>
    <n v="104"/>
    <s v="Robertson Creek H"/>
    <n v="413"/>
    <s v="Nahmint R"/>
    <s v="SWVI"/>
    <s v="S"/>
    <x v="1"/>
    <s v="183675"/>
    <n v="0"/>
    <x v="962"/>
    <n v="2014"/>
    <s v="20140516"/>
    <s v="20140516"/>
    <m/>
    <m/>
    <m/>
    <s v="CWT"/>
    <s v="P"/>
    <x v="0"/>
    <s v="Y"/>
    <s v="Y"/>
    <s v="Y"/>
    <n v="0"/>
    <s v="AD Clip"/>
    <n v="62399"/>
    <s v=""/>
    <n v="63198"/>
    <n v="5"/>
    <n v="33607"/>
    <n v="2018"/>
    <m/>
    <m/>
    <m/>
    <m/>
    <m/>
    <m/>
    <m/>
    <m/>
    <m/>
    <m/>
    <m/>
    <m/>
    <m/>
    <n v="33.33"/>
    <m/>
    <m/>
    <n v="3"/>
    <m/>
    <m/>
    <m/>
    <m/>
    <m/>
    <m/>
    <m/>
    <m/>
    <m/>
    <n v="12"/>
    <m/>
    <m/>
    <m/>
    <n v="6.52"/>
    <m/>
    <m/>
    <m/>
    <n v="6.52"/>
    <m/>
    <m/>
    <m/>
    <m/>
    <m/>
    <m/>
    <m/>
    <m/>
    <m/>
    <m/>
    <m/>
    <m/>
    <n v="2.89"/>
    <m/>
    <m/>
    <m/>
    <m/>
    <m/>
    <m/>
    <m/>
    <m/>
    <m/>
    <m/>
    <m/>
    <m/>
    <m/>
    <m/>
    <m/>
    <m/>
    <m/>
    <m/>
    <m/>
    <m/>
    <m/>
    <m/>
    <m/>
    <m/>
    <m/>
    <m/>
    <m/>
    <m/>
    <m/>
    <m/>
    <m/>
    <m/>
    <m/>
    <m/>
    <m/>
    <m/>
    <m/>
    <m/>
    <n v="41.27"/>
    <n v="10.199999999999999"/>
    <m/>
    <m/>
    <m/>
    <m/>
    <m/>
    <m/>
    <m/>
    <m/>
    <m/>
    <m/>
    <m/>
    <m/>
    <m/>
    <m/>
    <m/>
    <m/>
    <m/>
    <m/>
    <n v="9.14"/>
    <m/>
    <m/>
    <m/>
    <m/>
    <m/>
    <m/>
    <m/>
    <m/>
    <m/>
    <m/>
    <m/>
    <m/>
    <m/>
    <m/>
    <m/>
    <m/>
    <m/>
    <m/>
    <m/>
    <m/>
    <m/>
    <m/>
    <m/>
    <m/>
    <m/>
    <m/>
    <m/>
    <m/>
    <m/>
    <m/>
    <m/>
    <m/>
    <m/>
    <n v="6.8"/>
    <m/>
    <m/>
    <m/>
    <m/>
    <m/>
    <m/>
    <m/>
    <m/>
    <m/>
    <m/>
    <m/>
    <m/>
    <m/>
    <m/>
    <m/>
    <m/>
    <n v="12.12"/>
    <m/>
    <n v="22.14"/>
    <m/>
    <m/>
    <m/>
    <m/>
    <n v="3"/>
    <n v="22.3"/>
    <m/>
    <m/>
    <n v="143.79"/>
    <n v="22.14"/>
    <n v="165.93"/>
    <n v="25.3"/>
    <n v="191.23000000000002"/>
    <n v="3.0646324460327891E-3"/>
    <n v="0.86769858285833812"/>
  </r>
  <r>
    <n v="25"/>
    <n v="104"/>
    <s v="Robertson Cr"/>
    <s v="OPS"/>
    <s v="124"/>
    <s v="Chinook"/>
    <s v="3"/>
    <x v="0"/>
    <x v="11"/>
    <n v="413"/>
    <x v="8"/>
    <s v="CK-31"/>
    <s v="WEST VANCOUVER ISLAND-SOUTH_FA_0.x"/>
    <s v="M"/>
    <s v="H"/>
    <n v="104"/>
    <s v="Robertson Creek H"/>
    <n v="413"/>
    <s v="Nahmint R"/>
    <s v="SWVI"/>
    <s v="S"/>
    <x v="1"/>
    <s v="183675"/>
    <n v="0"/>
    <x v="962"/>
    <n v="2014"/>
    <s v="20140516"/>
    <s v="20140516"/>
    <m/>
    <m/>
    <m/>
    <s v="CWT"/>
    <s v="P"/>
    <x v="0"/>
    <s v="Y"/>
    <s v="Y"/>
    <s v="Y"/>
    <n v="0"/>
    <s v="AD Clip"/>
    <n v="62399"/>
    <n v="62399"/>
    <n v="63198"/>
    <n v="7"/>
    <n v="33607"/>
    <n v="2020"/>
    <n v="6.5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52"/>
    <n v="0"/>
    <n v="6.52"/>
    <n v="0"/>
    <n v="6.52"/>
    <n v="1.0448885398804467E-4"/>
    <n v="1"/>
  </r>
  <r>
    <n v="25"/>
    <n v="104"/>
    <s v="Robertson Cr"/>
    <s v="OPS"/>
    <s v="124"/>
    <s v="Chinook"/>
    <s v="3"/>
    <x v="0"/>
    <x v="11"/>
    <n v="104"/>
    <x v="0"/>
    <s v="CK-31"/>
    <s v="WEST VANCOUVER ISLAND-SOUTH_FA_0.x"/>
    <s v="M"/>
    <s v="H"/>
    <n v="9049"/>
    <s v="Alberni Inlet Seapen"/>
    <n v="6807"/>
    <s v="Alberni In"/>
    <s v="SWVI"/>
    <s v="S"/>
    <x v="2"/>
    <s v="183796"/>
    <n v="0"/>
    <x v="963"/>
    <n v="2014"/>
    <s v="20140528"/>
    <s v="20140528"/>
    <n v="86"/>
    <n v="7.53"/>
    <m/>
    <s v="CWT"/>
    <s v="B"/>
    <x v="0"/>
    <s v="Y"/>
    <s v="Y"/>
    <s v="Y"/>
    <n v="2.8199999999999999E-2"/>
    <s v="AD Clip"/>
    <n v="39174"/>
    <s v=""/>
    <n v="120250"/>
    <n v="2"/>
    <n v="33846"/>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68"/>
    <m/>
    <n v="0"/>
    <n v="0"/>
    <n v="0"/>
    <n v="5.68"/>
    <n v="5.68"/>
    <n v="1.4499412875887066E-4"/>
    <n v="0"/>
  </r>
  <r>
    <n v="25"/>
    <n v="104"/>
    <s v="Robertson Cr"/>
    <s v="OPS"/>
    <s v="124"/>
    <s v="Chinook"/>
    <s v="3"/>
    <x v="0"/>
    <x v="11"/>
    <n v="104"/>
    <x v="0"/>
    <s v="CK-31"/>
    <s v="WEST VANCOUVER ISLAND-SOUTH_FA_0.x"/>
    <s v="M"/>
    <s v="H"/>
    <n v="9049"/>
    <s v="Alberni Inlet Seapen"/>
    <n v="6807"/>
    <s v="Alberni In"/>
    <s v="SWVI"/>
    <s v="S"/>
    <x v="2"/>
    <s v="183796"/>
    <n v="0"/>
    <x v="963"/>
    <n v="2014"/>
    <s v="20140528"/>
    <s v="20140528"/>
    <n v="86"/>
    <n v="7.53"/>
    <m/>
    <s v="CWT"/>
    <s v="B"/>
    <x v="0"/>
    <s v="Y"/>
    <s v="Y"/>
    <s v="Y"/>
    <n v="2.8199999999999999E-2"/>
    <s v="AD Clip"/>
    <n v="39174"/>
    <s v=""/>
    <n v="120250"/>
    <n v="3"/>
    <n v="33846"/>
    <n v="2016"/>
    <m/>
    <m/>
    <m/>
    <m/>
    <m/>
    <m/>
    <m/>
    <m/>
    <m/>
    <m/>
    <m/>
    <m/>
    <m/>
    <n v="8.32"/>
    <m/>
    <m/>
    <m/>
    <m/>
    <m/>
    <m/>
    <m/>
    <m/>
    <m/>
    <m/>
    <m/>
    <m/>
    <n v="4.3899999999999997"/>
    <m/>
    <m/>
    <m/>
    <m/>
    <m/>
    <m/>
    <m/>
    <m/>
    <m/>
    <m/>
    <m/>
    <m/>
    <n v="14.33"/>
    <m/>
    <m/>
    <m/>
    <m/>
    <m/>
    <m/>
    <m/>
    <m/>
    <m/>
    <m/>
    <m/>
    <m/>
    <m/>
    <m/>
    <m/>
    <m/>
    <m/>
    <m/>
    <m/>
    <m/>
    <m/>
    <m/>
    <m/>
    <m/>
    <m/>
    <m/>
    <m/>
    <m/>
    <m/>
    <m/>
    <m/>
    <m/>
    <m/>
    <m/>
    <m/>
    <n v="22.98"/>
    <m/>
    <m/>
    <m/>
    <m/>
    <m/>
    <n v="14.33"/>
    <m/>
    <m/>
    <m/>
    <m/>
    <n v="31.29"/>
    <m/>
    <m/>
    <m/>
    <m/>
    <m/>
    <m/>
    <m/>
    <m/>
    <m/>
    <m/>
    <m/>
    <m/>
    <m/>
    <m/>
    <m/>
    <m/>
    <m/>
    <m/>
    <m/>
    <m/>
    <m/>
    <m/>
    <m/>
    <m/>
    <m/>
    <n v="3.93"/>
    <m/>
    <m/>
    <m/>
    <m/>
    <m/>
    <m/>
    <m/>
    <m/>
    <m/>
    <n v="1"/>
    <m/>
    <m/>
    <m/>
    <m/>
    <m/>
    <m/>
    <m/>
    <m/>
    <m/>
    <m/>
    <m/>
    <m/>
    <m/>
    <n v="4.49"/>
    <m/>
    <m/>
    <m/>
    <n v="4.49"/>
    <m/>
    <m/>
    <m/>
    <m/>
    <m/>
    <m/>
    <m/>
    <m/>
    <m/>
    <m/>
    <m/>
    <m/>
    <m/>
    <m/>
    <m/>
    <m/>
    <m/>
    <m/>
    <n v="21.33"/>
    <m/>
    <m/>
    <m/>
    <m/>
    <n v="2.68"/>
    <n v="23.45"/>
    <n v="21.37"/>
    <m/>
    <n v="109.55"/>
    <n v="21.33"/>
    <n v="130.88"/>
    <n v="47.5"/>
    <n v="178.38"/>
    <n v="4.5535304028181955E-3"/>
    <n v="0.7337145419890122"/>
  </r>
  <r>
    <n v="25"/>
    <n v="104"/>
    <s v="Robertson Cr"/>
    <s v="OPS"/>
    <s v="124"/>
    <s v="Chinook"/>
    <s v="3"/>
    <x v="0"/>
    <x v="11"/>
    <n v="104"/>
    <x v="0"/>
    <s v="CK-31"/>
    <s v="WEST VANCOUVER ISLAND-SOUTH_FA_0.x"/>
    <s v="M"/>
    <s v="H"/>
    <n v="9049"/>
    <s v="Alberni Inlet Seapen"/>
    <n v="6807"/>
    <s v="Alberni In"/>
    <s v="SWVI"/>
    <s v="S"/>
    <x v="2"/>
    <s v="183796"/>
    <n v="0"/>
    <x v="963"/>
    <n v="2014"/>
    <s v="20140528"/>
    <s v="20140528"/>
    <n v="86"/>
    <n v="7.53"/>
    <m/>
    <s v="CWT"/>
    <s v="B"/>
    <x v="0"/>
    <s v="Y"/>
    <s v="Y"/>
    <s v="Y"/>
    <n v="2.8199999999999999E-2"/>
    <s v="AD Clip"/>
    <n v="39174"/>
    <s v=""/>
    <n v="120250"/>
    <n v="4"/>
    <n v="33846"/>
    <n v="2017"/>
    <m/>
    <m/>
    <m/>
    <m/>
    <m/>
    <m/>
    <m/>
    <m/>
    <m/>
    <m/>
    <m/>
    <m/>
    <m/>
    <m/>
    <n v="3.71"/>
    <m/>
    <n v="3.71"/>
    <m/>
    <m/>
    <m/>
    <m/>
    <m/>
    <m/>
    <m/>
    <m/>
    <m/>
    <n v="3.71"/>
    <m/>
    <m/>
    <m/>
    <m/>
    <m/>
    <m/>
    <m/>
    <n v="4.04"/>
    <m/>
    <m/>
    <m/>
    <m/>
    <n v="10.63"/>
    <m/>
    <m/>
    <m/>
    <m/>
    <n v="3.93"/>
    <m/>
    <m/>
    <m/>
    <m/>
    <m/>
    <m/>
    <m/>
    <m/>
    <m/>
    <m/>
    <m/>
    <m/>
    <m/>
    <m/>
    <m/>
    <m/>
    <m/>
    <m/>
    <m/>
    <m/>
    <m/>
    <m/>
    <m/>
    <m/>
    <m/>
    <m/>
    <m/>
    <m/>
    <m/>
    <m/>
    <m/>
    <m/>
    <m/>
    <m/>
    <n v="4.13"/>
    <m/>
    <n v="31.89"/>
    <m/>
    <m/>
    <m/>
    <m/>
    <n v="92.4"/>
    <n v="31.89"/>
    <m/>
    <m/>
    <m/>
    <m/>
    <m/>
    <m/>
    <m/>
    <m/>
    <m/>
    <m/>
    <m/>
    <m/>
    <m/>
    <n v="4.03"/>
    <m/>
    <m/>
    <m/>
    <m/>
    <m/>
    <m/>
    <m/>
    <m/>
    <m/>
    <m/>
    <n v="7.86"/>
    <m/>
    <m/>
    <m/>
    <m/>
    <m/>
    <m/>
    <m/>
    <m/>
    <m/>
    <m/>
    <m/>
    <m/>
    <m/>
    <m/>
    <m/>
    <m/>
    <m/>
    <m/>
    <m/>
    <m/>
    <m/>
    <m/>
    <m/>
    <m/>
    <m/>
    <m/>
    <m/>
    <m/>
    <m/>
    <m/>
    <n v="6.96"/>
    <m/>
    <m/>
    <m/>
    <m/>
    <m/>
    <m/>
    <m/>
    <m/>
    <m/>
    <m/>
    <m/>
    <m/>
    <m/>
    <m/>
    <m/>
    <n v="49.69"/>
    <m/>
    <m/>
    <m/>
    <m/>
    <n v="0.17"/>
    <n v="58.51"/>
    <n v="0.82"/>
    <m/>
    <n v="208.89"/>
    <n v="49.69"/>
    <n v="258.58"/>
    <n v="59.5"/>
    <n v="318.08"/>
    <n v="8.1196712104967574E-3"/>
    <n v="0.81294014084507038"/>
  </r>
  <r>
    <n v="25"/>
    <n v="104"/>
    <s v="Robertson Cr"/>
    <s v="OPS"/>
    <s v="124"/>
    <s v="Chinook"/>
    <s v="3"/>
    <x v="0"/>
    <x v="11"/>
    <n v="104"/>
    <x v="0"/>
    <s v="CK-31"/>
    <s v="WEST VANCOUVER ISLAND-SOUTH_FA_0.x"/>
    <s v="M"/>
    <s v="H"/>
    <n v="9049"/>
    <s v="Alberni Inlet Seapen"/>
    <n v="6807"/>
    <s v="Alberni In"/>
    <s v="SWVI"/>
    <s v="S"/>
    <x v="2"/>
    <s v="183796"/>
    <n v="0"/>
    <x v="963"/>
    <n v="2014"/>
    <s v="20140528"/>
    <s v="20140528"/>
    <n v="86"/>
    <n v="7.53"/>
    <m/>
    <s v="CWT"/>
    <s v="B"/>
    <x v="0"/>
    <s v="Y"/>
    <s v="Y"/>
    <s v="Y"/>
    <n v="2.8199999999999999E-2"/>
    <s v="AD Clip"/>
    <n v="39174"/>
    <n v="39174"/>
    <n v="120250"/>
    <n v="5"/>
    <n v="33846"/>
    <n v="2018"/>
    <m/>
    <m/>
    <m/>
    <m/>
    <m/>
    <m/>
    <m/>
    <m/>
    <m/>
    <m/>
    <m/>
    <m/>
    <m/>
    <n v="6.06"/>
    <m/>
    <m/>
    <m/>
    <m/>
    <m/>
    <m/>
    <m/>
    <m/>
    <m/>
    <m/>
    <m/>
    <m/>
    <m/>
    <m/>
    <m/>
    <m/>
    <m/>
    <m/>
    <m/>
    <m/>
    <m/>
    <m/>
    <m/>
    <m/>
    <m/>
    <m/>
    <m/>
    <m/>
    <m/>
    <m/>
    <m/>
    <m/>
    <m/>
    <m/>
    <m/>
    <m/>
    <m/>
    <m/>
    <m/>
    <m/>
    <m/>
    <m/>
    <m/>
    <m/>
    <m/>
    <m/>
    <m/>
    <m/>
    <m/>
    <m/>
    <m/>
    <m/>
    <m/>
    <m/>
    <m/>
    <m/>
    <m/>
    <m/>
    <m/>
    <m/>
    <m/>
    <m/>
    <m/>
    <m/>
    <m/>
    <m/>
    <m/>
    <m/>
    <m/>
    <m/>
    <m/>
    <m/>
    <n v="18.03"/>
    <m/>
    <m/>
    <m/>
    <m/>
    <m/>
    <m/>
    <m/>
    <m/>
    <m/>
    <m/>
    <m/>
    <m/>
    <m/>
    <m/>
    <n v="4.5199999999999996"/>
    <m/>
    <m/>
    <m/>
    <m/>
    <m/>
    <m/>
    <m/>
    <m/>
    <m/>
    <m/>
    <m/>
    <m/>
    <m/>
    <m/>
    <m/>
    <m/>
    <m/>
    <m/>
    <m/>
    <m/>
    <m/>
    <m/>
    <m/>
    <m/>
    <m/>
    <m/>
    <m/>
    <m/>
    <m/>
    <m/>
    <m/>
    <m/>
    <m/>
    <m/>
    <m/>
    <m/>
    <m/>
    <m/>
    <m/>
    <m/>
    <m/>
    <m/>
    <m/>
    <m/>
    <m/>
    <m/>
    <m/>
    <m/>
    <m/>
    <m/>
    <m/>
    <m/>
    <m/>
    <m/>
    <m/>
    <m/>
    <m/>
    <n v="1.98"/>
    <m/>
    <m/>
    <m/>
    <m/>
    <m/>
    <m/>
    <m/>
    <m/>
    <n v="28.61"/>
    <n v="1.98"/>
    <n v="30.59"/>
    <n v="0"/>
    <n v="30.59"/>
    <n v="7.8087507019962215E-4"/>
    <n v="1"/>
  </r>
  <r>
    <n v="25"/>
    <n v="104"/>
    <s v="Robertson Cr"/>
    <s v="OPS"/>
    <s v="124"/>
    <s v="Chinook"/>
    <s v="3"/>
    <x v="0"/>
    <x v="11"/>
    <n v="104"/>
    <x v="0"/>
    <s v="CK-31"/>
    <s v="WEST VANCOUVER ISLAND-SOUTH_FA_0.x"/>
    <s v="M"/>
    <s v="H"/>
    <n v="104"/>
    <s v="Robertson Creek H"/>
    <n v="104"/>
    <s v="Robertson Cr"/>
    <s v="SWVI"/>
    <s v="S"/>
    <x v="1"/>
    <s v="181699"/>
    <n v="0"/>
    <x v="964"/>
    <n v="2014"/>
    <s v="20140523"/>
    <s v="20140523"/>
    <n v="77"/>
    <n v="5.91"/>
    <m/>
    <s v="CWT"/>
    <s v="P"/>
    <x v="0"/>
    <s v="Y"/>
    <s v="Y"/>
    <s v="Y"/>
    <n v="2.8199999999999999E-2"/>
    <s v="AD Clip"/>
    <n v="24783"/>
    <s v=""/>
    <n v="344002"/>
    <n v="2"/>
    <n v="33845"/>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7"/>
    <m/>
    <n v="0"/>
    <n v="0"/>
    <n v="0"/>
    <n v="2.27"/>
    <n v="2.27"/>
    <n v="9.1595044990517693E-5"/>
    <n v="0"/>
  </r>
  <r>
    <n v="25"/>
    <n v="104"/>
    <s v="Robertson Cr"/>
    <s v="OPS"/>
    <s v="124"/>
    <s v="Chinook"/>
    <s v="3"/>
    <x v="0"/>
    <x v="11"/>
    <n v="104"/>
    <x v="0"/>
    <s v="CK-31"/>
    <s v="WEST VANCOUVER ISLAND-SOUTH_FA_0.x"/>
    <s v="M"/>
    <s v="H"/>
    <n v="104"/>
    <s v="Robertson Creek H"/>
    <n v="104"/>
    <s v="Robertson Cr"/>
    <s v="SWVI"/>
    <s v="S"/>
    <x v="1"/>
    <s v="181699"/>
    <n v="0"/>
    <x v="964"/>
    <n v="2014"/>
    <s v="20140523"/>
    <s v="20140523"/>
    <n v="77"/>
    <n v="5.91"/>
    <m/>
    <s v="CWT"/>
    <s v="P"/>
    <x v="0"/>
    <s v="Y"/>
    <s v="Y"/>
    <s v="Y"/>
    <n v="2.8199999999999999E-2"/>
    <s v="AD Clip"/>
    <n v="24783"/>
    <s v=""/>
    <n v="344002"/>
    <n v="3"/>
    <n v="33845"/>
    <n v="2016"/>
    <m/>
    <m/>
    <m/>
    <m/>
    <m/>
    <m/>
    <m/>
    <m/>
    <m/>
    <m/>
    <m/>
    <m/>
    <m/>
    <m/>
    <m/>
    <m/>
    <m/>
    <m/>
    <m/>
    <m/>
    <m/>
    <m/>
    <m/>
    <m/>
    <m/>
    <m/>
    <m/>
    <m/>
    <m/>
    <m/>
    <m/>
    <m/>
    <m/>
    <m/>
    <m/>
    <m/>
    <m/>
    <m/>
    <m/>
    <m/>
    <m/>
    <m/>
    <m/>
    <m/>
    <m/>
    <m/>
    <m/>
    <m/>
    <m/>
    <m/>
    <m/>
    <m/>
    <m/>
    <m/>
    <m/>
    <m/>
    <m/>
    <m/>
    <m/>
    <m/>
    <m/>
    <m/>
    <m/>
    <m/>
    <m/>
    <m/>
    <m/>
    <m/>
    <m/>
    <m/>
    <m/>
    <m/>
    <m/>
    <m/>
    <m/>
    <m/>
    <m/>
    <m/>
    <m/>
    <m/>
    <m/>
    <m/>
    <m/>
    <m/>
    <m/>
    <m/>
    <n v="4.47"/>
    <m/>
    <m/>
    <m/>
    <m/>
    <m/>
    <m/>
    <m/>
    <m/>
    <m/>
    <m/>
    <m/>
    <m/>
    <m/>
    <m/>
    <m/>
    <m/>
    <m/>
    <m/>
    <m/>
    <n v="3.98"/>
    <m/>
    <m/>
    <m/>
    <m/>
    <m/>
    <m/>
    <m/>
    <m/>
    <m/>
    <m/>
    <m/>
    <m/>
    <m/>
    <m/>
    <m/>
    <m/>
    <m/>
    <m/>
    <m/>
    <m/>
    <m/>
    <m/>
    <m/>
    <m/>
    <m/>
    <m/>
    <m/>
    <m/>
    <m/>
    <m/>
    <m/>
    <m/>
    <m/>
    <m/>
    <m/>
    <m/>
    <m/>
    <m/>
    <m/>
    <m/>
    <m/>
    <m/>
    <m/>
    <m/>
    <m/>
    <m/>
    <m/>
    <m/>
    <m/>
    <m/>
    <m/>
    <m/>
    <n v="0"/>
    <m/>
    <m/>
    <m/>
    <n v="1"/>
    <n v="3.96"/>
    <m/>
    <n v="32.11"/>
    <m/>
    <n v="8.4499999999999993"/>
    <n v="1"/>
    <n v="9.4499999999999993"/>
    <n v="36.07"/>
    <n v="45.519999999999996"/>
    <n v="1.8367429286204251E-3"/>
    <n v="0.20760105448154659"/>
  </r>
  <r>
    <n v="25"/>
    <n v="104"/>
    <s v="Robertson Cr"/>
    <s v="OPS"/>
    <s v="124"/>
    <s v="Chinook"/>
    <s v="3"/>
    <x v="0"/>
    <x v="11"/>
    <n v="104"/>
    <x v="0"/>
    <s v="CK-31"/>
    <s v="WEST VANCOUVER ISLAND-SOUTH_FA_0.x"/>
    <s v="M"/>
    <s v="H"/>
    <n v="104"/>
    <s v="Robertson Creek H"/>
    <n v="104"/>
    <s v="Robertson Cr"/>
    <s v="SWVI"/>
    <s v="S"/>
    <x v="1"/>
    <s v="181699"/>
    <n v="0"/>
    <x v="964"/>
    <n v="2014"/>
    <s v="20140523"/>
    <s v="20140523"/>
    <n v="77"/>
    <n v="5.91"/>
    <m/>
    <s v="CWT"/>
    <s v="P"/>
    <x v="0"/>
    <s v="Y"/>
    <s v="Y"/>
    <s v="Y"/>
    <n v="2.8199999999999999E-2"/>
    <s v="AD Clip"/>
    <n v="24783"/>
    <s v=""/>
    <n v="344002"/>
    <n v="4"/>
    <n v="33845"/>
    <n v="2017"/>
    <m/>
    <m/>
    <m/>
    <m/>
    <m/>
    <m/>
    <m/>
    <m/>
    <m/>
    <m/>
    <m/>
    <m/>
    <m/>
    <n v="18.059999999999999"/>
    <m/>
    <m/>
    <m/>
    <m/>
    <m/>
    <m/>
    <m/>
    <m/>
    <m/>
    <m/>
    <m/>
    <m/>
    <m/>
    <m/>
    <m/>
    <m/>
    <m/>
    <m/>
    <m/>
    <m/>
    <n v="3.97"/>
    <m/>
    <m/>
    <m/>
    <m/>
    <m/>
    <m/>
    <m/>
    <m/>
    <m/>
    <m/>
    <m/>
    <m/>
    <m/>
    <m/>
    <m/>
    <m/>
    <m/>
    <m/>
    <m/>
    <m/>
    <m/>
    <m/>
    <m/>
    <m/>
    <m/>
    <m/>
    <m/>
    <m/>
    <m/>
    <m/>
    <m/>
    <m/>
    <m/>
    <m/>
    <m/>
    <m/>
    <m/>
    <m/>
    <m/>
    <m/>
    <m/>
    <m/>
    <m/>
    <m/>
    <n v="4.13"/>
    <m/>
    <m/>
    <m/>
    <m/>
    <m/>
    <m/>
    <n v="8.8000000000000007"/>
    <m/>
    <m/>
    <m/>
    <m/>
    <m/>
    <m/>
    <m/>
    <m/>
    <m/>
    <m/>
    <m/>
    <m/>
    <m/>
    <m/>
    <m/>
    <m/>
    <m/>
    <m/>
    <m/>
    <n v="3.93"/>
    <m/>
    <m/>
    <m/>
    <m/>
    <m/>
    <m/>
    <m/>
    <m/>
    <m/>
    <m/>
    <m/>
    <m/>
    <m/>
    <m/>
    <m/>
    <m/>
    <m/>
    <m/>
    <m/>
    <m/>
    <m/>
    <m/>
    <m/>
    <m/>
    <m/>
    <m/>
    <m/>
    <m/>
    <m/>
    <n v="6.96"/>
    <m/>
    <m/>
    <m/>
    <m/>
    <m/>
    <m/>
    <m/>
    <m/>
    <m/>
    <m/>
    <m/>
    <m/>
    <m/>
    <m/>
    <m/>
    <m/>
    <m/>
    <m/>
    <m/>
    <m/>
    <m/>
    <m/>
    <n v="22.38"/>
    <n v="1"/>
    <m/>
    <m/>
    <m/>
    <n v="4.38"/>
    <n v="13.48"/>
    <n v="6.73"/>
    <m/>
    <n v="45.85"/>
    <n v="23.38"/>
    <n v="69.23"/>
    <n v="24.59"/>
    <n v="93.820000000000007"/>
    <n v="3.785659524674172E-3"/>
    <n v="0.73790236623321248"/>
  </r>
  <r>
    <n v="25"/>
    <n v="104"/>
    <s v="Robertson Cr"/>
    <s v="OPS"/>
    <s v="124"/>
    <s v="Chinook"/>
    <s v="3"/>
    <x v="0"/>
    <x v="11"/>
    <n v="104"/>
    <x v="0"/>
    <s v="CK-31"/>
    <s v="WEST VANCOUVER ISLAND-SOUTH_FA_0.x"/>
    <s v="M"/>
    <s v="H"/>
    <n v="104"/>
    <s v="Robertson Creek H"/>
    <n v="104"/>
    <s v="Robertson Cr"/>
    <s v="SWVI"/>
    <s v="S"/>
    <x v="1"/>
    <s v="181699"/>
    <n v="0"/>
    <x v="964"/>
    <n v="2014"/>
    <s v="20140523"/>
    <s v="20140523"/>
    <n v="77"/>
    <n v="5.91"/>
    <m/>
    <s v="CWT"/>
    <s v="P"/>
    <x v="0"/>
    <s v="Y"/>
    <s v="Y"/>
    <s v="Y"/>
    <n v="2.8199999999999999E-2"/>
    <s v="AD Clip"/>
    <n v="24783"/>
    <s v=""/>
    <n v="344002"/>
    <n v="5"/>
    <n v="33845"/>
    <n v="2018"/>
    <m/>
    <m/>
    <m/>
    <m/>
    <m/>
    <m/>
    <m/>
    <m/>
    <m/>
    <m/>
    <m/>
    <m/>
    <m/>
    <m/>
    <m/>
    <m/>
    <m/>
    <m/>
    <m/>
    <m/>
    <m/>
    <m/>
    <m/>
    <m/>
    <m/>
    <m/>
    <m/>
    <m/>
    <m/>
    <m/>
    <m/>
    <m/>
    <m/>
    <m/>
    <m/>
    <m/>
    <m/>
    <m/>
    <m/>
    <m/>
    <m/>
    <m/>
    <m/>
    <m/>
    <m/>
    <m/>
    <m/>
    <m/>
    <m/>
    <m/>
    <m/>
    <m/>
    <m/>
    <m/>
    <m/>
    <m/>
    <m/>
    <m/>
    <m/>
    <m/>
    <m/>
    <m/>
    <m/>
    <m/>
    <m/>
    <m/>
    <m/>
    <m/>
    <m/>
    <m/>
    <m/>
    <m/>
    <m/>
    <m/>
    <m/>
    <m/>
    <m/>
    <m/>
    <m/>
    <m/>
    <m/>
    <m/>
    <m/>
    <m/>
    <m/>
    <m/>
    <n v="8.9700000000000006"/>
    <m/>
    <m/>
    <m/>
    <m/>
    <m/>
    <m/>
    <m/>
    <m/>
    <m/>
    <m/>
    <m/>
    <m/>
    <m/>
    <m/>
    <m/>
    <m/>
    <m/>
    <m/>
    <m/>
    <m/>
    <m/>
    <m/>
    <m/>
    <m/>
    <m/>
    <m/>
    <m/>
    <m/>
    <m/>
    <m/>
    <m/>
    <m/>
    <m/>
    <m/>
    <m/>
    <m/>
    <m/>
    <m/>
    <m/>
    <m/>
    <m/>
    <m/>
    <m/>
    <m/>
    <m/>
    <m/>
    <m/>
    <m/>
    <m/>
    <m/>
    <m/>
    <m/>
    <m/>
    <m/>
    <m/>
    <m/>
    <m/>
    <m/>
    <m/>
    <m/>
    <m/>
    <m/>
    <m/>
    <m/>
    <m/>
    <m/>
    <m/>
    <m/>
    <m/>
    <m/>
    <m/>
    <m/>
    <n v="1.32"/>
    <m/>
    <m/>
    <m/>
    <m/>
    <n v="1.34"/>
    <m/>
    <m/>
    <m/>
    <n v="8.9700000000000006"/>
    <n v="1.32"/>
    <n v="10.29"/>
    <n v="1.34"/>
    <n v="11.63"/>
    <n v="4.6927329217608848E-4"/>
    <n v="0.88478073946689584"/>
  </r>
  <r>
    <n v="25"/>
    <n v="104"/>
    <s v="Robertson Cr"/>
    <s v="OPS"/>
    <s v="124"/>
    <s v="Chinook"/>
    <s v="3"/>
    <x v="0"/>
    <x v="11"/>
    <n v="104"/>
    <x v="0"/>
    <s v="CK-31"/>
    <s v="WEST VANCOUVER ISLAND-SOUTH_FA_0.x"/>
    <s v="M"/>
    <s v="H"/>
    <n v="104"/>
    <s v="Robertson Creek H"/>
    <n v="104"/>
    <s v="Robertson Cr"/>
    <s v="SWVI"/>
    <s v="S"/>
    <x v="1"/>
    <s v="181699"/>
    <n v="0"/>
    <x v="964"/>
    <n v="2014"/>
    <s v="20140523"/>
    <s v="20140523"/>
    <n v="77"/>
    <n v="5.91"/>
    <m/>
    <s v="CWT"/>
    <s v="P"/>
    <x v="0"/>
    <s v="Y"/>
    <s v="Y"/>
    <s v="Y"/>
    <n v="2.8199999999999999E-2"/>
    <s v="AD Clip"/>
    <n v="24783"/>
    <n v="24783"/>
    <n v="344002"/>
    <n v="7"/>
    <n v="33845"/>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n v="0"/>
    <n v="0"/>
    <n v="0"/>
    <n v="0"/>
  </r>
  <r>
    <n v="25"/>
    <n v="104"/>
    <s v="Robertson Cr"/>
    <s v="OPS"/>
    <s v="124"/>
    <s v="Chinook"/>
    <s v="3"/>
    <x v="0"/>
    <x v="11"/>
    <n v="104"/>
    <x v="0"/>
    <s v="CK-31"/>
    <s v="WEST VANCOUVER ISLAND-SOUTH_FA_0.x"/>
    <s v="M"/>
    <s v="H"/>
    <n v="104"/>
    <s v="Robertson Creek H"/>
    <n v="104"/>
    <s v="Robertson Cr"/>
    <s v="SWVI"/>
    <s v="S"/>
    <x v="1"/>
    <s v="181997"/>
    <n v="0"/>
    <x v="965"/>
    <n v="2014"/>
    <s v="20140523"/>
    <s v="20140523"/>
    <n v="77"/>
    <n v="5.91"/>
    <m/>
    <s v="CWT"/>
    <s v="P"/>
    <x v="0"/>
    <s v="Y"/>
    <s v="Y"/>
    <s v="Y"/>
    <n v="2.8199999999999999E-2"/>
    <s v="AD Clip"/>
    <n v="24274"/>
    <s v=""/>
    <n v="336931"/>
    <n v="1"/>
    <n v="33844"/>
    <n v="2014"/>
    <m/>
    <m/>
    <m/>
    <m/>
    <m/>
    <m/>
    <m/>
    <m/>
    <m/>
    <m/>
    <m/>
    <m/>
    <m/>
    <m/>
    <m/>
    <m/>
    <m/>
    <m/>
    <m/>
    <m/>
    <m/>
    <m/>
    <m/>
    <m/>
    <m/>
    <m/>
    <m/>
    <m/>
    <m/>
    <m/>
    <m/>
    <m/>
    <m/>
    <m/>
    <m/>
    <m/>
    <m/>
    <m/>
    <m/>
    <m/>
    <m/>
    <m/>
    <m/>
    <m/>
    <m/>
    <m/>
    <m/>
    <m/>
    <m/>
    <n v="5.09"/>
    <m/>
    <m/>
    <m/>
    <m/>
    <m/>
    <m/>
    <m/>
    <m/>
    <m/>
    <m/>
    <m/>
    <m/>
    <m/>
    <m/>
    <m/>
    <m/>
    <m/>
    <m/>
    <m/>
    <m/>
    <m/>
    <m/>
    <m/>
    <m/>
    <m/>
    <m/>
    <m/>
    <m/>
    <m/>
    <m/>
    <m/>
    <m/>
    <m/>
    <m/>
    <m/>
    <m/>
    <m/>
    <m/>
    <m/>
    <m/>
    <m/>
    <m/>
    <m/>
    <m/>
    <m/>
    <m/>
    <m/>
    <m/>
    <m/>
    <m/>
    <m/>
    <m/>
    <m/>
    <m/>
    <m/>
    <m/>
    <m/>
    <m/>
    <m/>
    <m/>
    <m/>
    <m/>
    <m/>
    <m/>
    <m/>
    <m/>
    <m/>
    <m/>
    <m/>
    <m/>
    <m/>
    <m/>
    <m/>
    <m/>
    <m/>
    <m/>
    <m/>
    <m/>
    <m/>
    <m/>
    <m/>
    <m/>
    <m/>
    <m/>
    <m/>
    <m/>
    <m/>
    <m/>
    <m/>
    <m/>
    <m/>
    <m/>
    <m/>
    <m/>
    <m/>
    <m/>
    <m/>
    <m/>
    <m/>
    <m/>
    <m/>
    <m/>
    <m/>
    <m/>
    <m/>
    <m/>
    <m/>
    <m/>
    <m/>
    <m/>
    <m/>
    <m/>
    <m/>
    <m/>
    <m/>
    <m/>
    <m/>
    <m/>
    <n v="5.09"/>
    <n v="0"/>
    <n v="5.09"/>
    <n v="0"/>
    <n v="5.09"/>
    <n v="2.09689379583093E-4"/>
    <n v="1"/>
  </r>
  <r>
    <n v="25"/>
    <n v="104"/>
    <s v="Robertson Cr"/>
    <s v="OPS"/>
    <s v="124"/>
    <s v="Chinook"/>
    <s v="3"/>
    <x v="0"/>
    <x v="11"/>
    <n v="104"/>
    <x v="0"/>
    <s v="CK-31"/>
    <s v="WEST VANCOUVER ISLAND-SOUTH_FA_0.x"/>
    <s v="M"/>
    <s v="H"/>
    <n v="104"/>
    <s v="Robertson Creek H"/>
    <n v="104"/>
    <s v="Robertson Cr"/>
    <s v="SWVI"/>
    <s v="S"/>
    <x v="1"/>
    <s v="181997"/>
    <n v="0"/>
    <x v="965"/>
    <n v="2014"/>
    <s v="20140523"/>
    <s v="20140523"/>
    <n v="77"/>
    <n v="5.91"/>
    <m/>
    <s v="CWT"/>
    <s v="P"/>
    <x v="0"/>
    <s v="Y"/>
    <s v="Y"/>
    <s v="Y"/>
    <n v="2.8199999999999999E-2"/>
    <s v="AD Clip"/>
    <n v="24274"/>
    <s v=""/>
    <n v="336931"/>
    <n v="2"/>
    <n v="33844"/>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299999999999999"/>
    <m/>
    <n v="0"/>
    <n v="0"/>
    <n v="0"/>
    <n v="1.1299999999999999"/>
    <n v="1.1299999999999999"/>
    <n v="4.6551866194281946E-5"/>
    <n v="0"/>
  </r>
  <r>
    <n v="25"/>
    <n v="104"/>
    <s v="Robertson Cr"/>
    <s v="OPS"/>
    <s v="124"/>
    <s v="Chinook"/>
    <s v="3"/>
    <x v="0"/>
    <x v="11"/>
    <n v="104"/>
    <x v="0"/>
    <s v="CK-31"/>
    <s v="WEST VANCOUVER ISLAND-SOUTH_FA_0.x"/>
    <s v="M"/>
    <s v="H"/>
    <n v="104"/>
    <s v="Robertson Creek H"/>
    <n v="104"/>
    <s v="Robertson Cr"/>
    <s v="SWVI"/>
    <s v="S"/>
    <x v="1"/>
    <s v="181997"/>
    <n v="0"/>
    <x v="965"/>
    <n v="2014"/>
    <s v="20140523"/>
    <s v="20140523"/>
    <n v="77"/>
    <n v="5.91"/>
    <m/>
    <s v="CWT"/>
    <s v="P"/>
    <x v="0"/>
    <s v="Y"/>
    <s v="Y"/>
    <s v="Y"/>
    <n v="2.8199999999999999E-2"/>
    <s v="AD Clip"/>
    <n v="24274"/>
    <s v=""/>
    <n v="336931"/>
    <n v="3"/>
    <n v="33844"/>
    <n v="2016"/>
    <m/>
    <m/>
    <m/>
    <m/>
    <m/>
    <m/>
    <m/>
    <m/>
    <m/>
    <m/>
    <m/>
    <m/>
    <m/>
    <m/>
    <m/>
    <m/>
    <m/>
    <m/>
    <m/>
    <m/>
    <m/>
    <m/>
    <m/>
    <m/>
    <m/>
    <m/>
    <m/>
    <m/>
    <m/>
    <m/>
    <m/>
    <m/>
    <m/>
    <m/>
    <m/>
    <m/>
    <m/>
    <m/>
    <m/>
    <m/>
    <m/>
    <m/>
    <m/>
    <m/>
    <m/>
    <m/>
    <n v="3.98"/>
    <m/>
    <m/>
    <m/>
    <m/>
    <m/>
    <m/>
    <m/>
    <m/>
    <m/>
    <m/>
    <m/>
    <m/>
    <m/>
    <m/>
    <m/>
    <m/>
    <m/>
    <m/>
    <m/>
    <m/>
    <m/>
    <m/>
    <m/>
    <m/>
    <m/>
    <m/>
    <m/>
    <m/>
    <m/>
    <m/>
    <m/>
    <m/>
    <m/>
    <m/>
    <m/>
    <m/>
    <m/>
    <m/>
    <m/>
    <m/>
    <m/>
    <m/>
    <m/>
    <m/>
    <m/>
    <m/>
    <m/>
    <m/>
    <m/>
    <m/>
    <m/>
    <m/>
    <m/>
    <m/>
    <m/>
    <m/>
    <m/>
    <m/>
    <m/>
    <m/>
    <m/>
    <m/>
    <m/>
    <m/>
    <m/>
    <m/>
    <m/>
    <m/>
    <m/>
    <m/>
    <m/>
    <m/>
    <m/>
    <m/>
    <m/>
    <m/>
    <m/>
    <m/>
    <m/>
    <m/>
    <m/>
    <m/>
    <m/>
    <m/>
    <n v="6.64"/>
    <m/>
    <m/>
    <m/>
    <m/>
    <m/>
    <m/>
    <m/>
    <m/>
    <n v="4.49"/>
    <m/>
    <m/>
    <m/>
    <m/>
    <m/>
    <m/>
    <m/>
    <m/>
    <m/>
    <m/>
    <m/>
    <m/>
    <m/>
    <m/>
    <m/>
    <m/>
    <m/>
    <m/>
    <n v="6.82"/>
    <m/>
    <m/>
    <m/>
    <m/>
    <n v="4.8899999999999997"/>
    <n v="23.45"/>
    <n v="31.19"/>
    <m/>
    <n v="15.11"/>
    <n v="6.82"/>
    <n v="21.93"/>
    <n v="59.53"/>
    <n v="81.459999999999994"/>
    <n v="3.355854000164785E-3"/>
    <n v="0.26921188313282596"/>
  </r>
  <r>
    <n v="25"/>
    <n v="104"/>
    <s v="Robertson Cr"/>
    <s v="OPS"/>
    <s v="124"/>
    <s v="Chinook"/>
    <s v="3"/>
    <x v="0"/>
    <x v="11"/>
    <n v="104"/>
    <x v="0"/>
    <s v="CK-31"/>
    <s v="WEST VANCOUVER ISLAND-SOUTH_FA_0.x"/>
    <s v="M"/>
    <s v="H"/>
    <n v="104"/>
    <s v="Robertson Creek H"/>
    <n v="104"/>
    <s v="Robertson Cr"/>
    <s v="SWVI"/>
    <s v="S"/>
    <x v="1"/>
    <s v="181997"/>
    <n v="0"/>
    <x v="965"/>
    <n v="2014"/>
    <s v="20140523"/>
    <s v="20140523"/>
    <n v="77"/>
    <n v="5.91"/>
    <m/>
    <s v="CWT"/>
    <s v="P"/>
    <x v="0"/>
    <s v="Y"/>
    <s v="Y"/>
    <s v="Y"/>
    <n v="2.8199999999999999E-2"/>
    <s v="AD Clip"/>
    <n v="24274"/>
    <s v=""/>
    <n v="336931"/>
    <n v="4"/>
    <n v="33844"/>
    <n v="2017"/>
    <m/>
    <m/>
    <m/>
    <m/>
    <m/>
    <m/>
    <m/>
    <m/>
    <m/>
    <m/>
    <m/>
    <m/>
    <m/>
    <n v="6.02"/>
    <m/>
    <m/>
    <m/>
    <m/>
    <m/>
    <m/>
    <m/>
    <m/>
    <m/>
    <m/>
    <m/>
    <m/>
    <n v="3.71"/>
    <m/>
    <n v="3.97"/>
    <m/>
    <m/>
    <m/>
    <m/>
    <m/>
    <m/>
    <n v="10.63"/>
    <m/>
    <n v="10.63"/>
    <m/>
    <m/>
    <m/>
    <m/>
    <m/>
    <m/>
    <m/>
    <m/>
    <m/>
    <m/>
    <m/>
    <m/>
    <m/>
    <m/>
    <m/>
    <m/>
    <m/>
    <m/>
    <m/>
    <m/>
    <m/>
    <m/>
    <m/>
    <m/>
    <m/>
    <m/>
    <m/>
    <m/>
    <m/>
    <m/>
    <m/>
    <m/>
    <m/>
    <m/>
    <m/>
    <m/>
    <m/>
    <m/>
    <m/>
    <m/>
    <m/>
    <m/>
    <m/>
    <n v="21.26"/>
    <m/>
    <m/>
    <m/>
    <m/>
    <n v="22"/>
    <n v="31.89"/>
    <m/>
    <m/>
    <m/>
    <m/>
    <m/>
    <m/>
    <m/>
    <m/>
    <m/>
    <m/>
    <m/>
    <m/>
    <m/>
    <m/>
    <m/>
    <m/>
    <m/>
    <m/>
    <n v="3.93"/>
    <m/>
    <m/>
    <m/>
    <m/>
    <m/>
    <m/>
    <m/>
    <m/>
    <m/>
    <m/>
    <m/>
    <m/>
    <m/>
    <m/>
    <m/>
    <m/>
    <m/>
    <m/>
    <m/>
    <m/>
    <m/>
    <m/>
    <m/>
    <m/>
    <m/>
    <m/>
    <m/>
    <m/>
    <m/>
    <m/>
    <m/>
    <m/>
    <m/>
    <m/>
    <m/>
    <m/>
    <m/>
    <m/>
    <m/>
    <m/>
    <m/>
    <m/>
    <m/>
    <m/>
    <m/>
    <m/>
    <m/>
    <m/>
    <m/>
    <m/>
    <m/>
    <m/>
    <n v="19.850000000000001"/>
    <m/>
    <m/>
    <m/>
    <m/>
    <n v="5.55"/>
    <n v="36.119999999999997"/>
    <n v="11.68"/>
    <m/>
    <n v="114.04"/>
    <n v="19.850000000000001"/>
    <n v="133.88999999999999"/>
    <n v="53.35"/>
    <n v="187.24000000000004"/>
    <n v="7.7136030320507556E-3"/>
    <n v="0.71507156590472098"/>
  </r>
  <r>
    <n v="25"/>
    <n v="104"/>
    <s v="Robertson Cr"/>
    <s v="OPS"/>
    <s v="124"/>
    <s v="Chinook"/>
    <s v="3"/>
    <x v="0"/>
    <x v="11"/>
    <n v="104"/>
    <x v="0"/>
    <s v="CK-31"/>
    <s v="WEST VANCOUVER ISLAND-SOUTH_FA_0.x"/>
    <s v="M"/>
    <s v="H"/>
    <n v="104"/>
    <s v="Robertson Creek H"/>
    <n v="104"/>
    <s v="Robertson Cr"/>
    <s v="SWVI"/>
    <s v="S"/>
    <x v="1"/>
    <s v="181997"/>
    <n v="0"/>
    <x v="965"/>
    <n v="2014"/>
    <s v="20140523"/>
    <s v="20140523"/>
    <n v="77"/>
    <n v="5.91"/>
    <m/>
    <s v="CWT"/>
    <s v="P"/>
    <x v="0"/>
    <s v="Y"/>
    <s v="Y"/>
    <s v="Y"/>
    <n v="2.8199999999999999E-2"/>
    <s v="AD Clip"/>
    <n v="24274"/>
    <n v="24274"/>
    <n v="336931"/>
    <n v="5"/>
    <n v="33844"/>
    <n v="2018"/>
    <m/>
    <m/>
    <m/>
    <m/>
    <m/>
    <m/>
    <m/>
    <m/>
    <m/>
    <m/>
    <m/>
    <m/>
    <m/>
    <m/>
    <m/>
    <m/>
    <m/>
    <m/>
    <m/>
    <m/>
    <m/>
    <m/>
    <m/>
    <m/>
    <m/>
    <m/>
    <m/>
    <m/>
    <m/>
    <m/>
    <m/>
    <m/>
    <m/>
    <m/>
    <m/>
    <m/>
    <m/>
    <m/>
    <m/>
    <m/>
    <m/>
    <m/>
    <m/>
    <m/>
    <m/>
    <m/>
    <m/>
    <m/>
    <m/>
    <m/>
    <m/>
    <m/>
    <m/>
    <m/>
    <m/>
    <m/>
    <m/>
    <m/>
    <m/>
    <m/>
    <m/>
    <m/>
    <m/>
    <m/>
    <m/>
    <m/>
    <m/>
    <m/>
    <m/>
    <m/>
    <m/>
    <m/>
    <m/>
    <m/>
    <m/>
    <m/>
    <m/>
    <m/>
    <m/>
    <m/>
    <m/>
    <m/>
    <m/>
    <m/>
    <m/>
    <m/>
    <n v="11.6"/>
    <m/>
    <m/>
    <m/>
    <m/>
    <m/>
    <m/>
    <m/>
    <m/>
    <m/>
    <m/>
    <m/>
    <m/>
    <m/>
    <m/>
    <m/>
    <m/>
    <m/>
    <m/>
    <m/>
    <m/>
    <m/>
    <m/>
    <m/>
    <m/>
    <m/>
    <m/>
    <m/>
    <m/>
    <m/>
    <m/>
    <m/>
    <m/>
    <m/>
    <m/>
    <m/>
    <m/>
    <m/>
    <m/>
    <m/>
    <m/>
    <m/>
    <m/>
    <m/>
    <m/>
    <m/>
    <m/>
    <m/>
    <m/>
    <m/>
    <m/>
    <m/>
    <m/>
    <m/>
    <m/>
    <m/>
    <m/>
    <m/>
    <m/>
    <m/>
    <m/>
    <m/>
    <m/>
    <m/>
    <m/>
    <m/>
    <m/>
    <m/>
    <m/>
    <m/>
    <m/>
    <m/>
    <m/>
    <m/>
    <m/>
    <m/>
    <m/>
    <m/>
    <n v="1.34"/>
    <m/>
    <m/>
    <m/>
    <n v="11.6"/>
    <n v="0"/>
    <n v="11.6"/>
    <n v="1.34"/>
    <n v="12.94"/>
    <n v="5.3308066243717555E-4"/>
    <n v="0.89644513137557957"/>
  </r>
  <r>
    <n v="25"/>
    <n v="104"/>
    <s v="Robertson Cr"/>
    <s v="OPS"/>
    <s v="124"/>
    <s v="Chinook"/>
    <s v="3"/>
    <x v="0"/>
    <x v="11"/>
    <n v="104"/>
    <x v="0"/>
    <s v="CK-31"/>
    <s v="WEST VANCOUVER ISLAND-SOUTH_FA_0.x"/>
    <s v="M"/>
    <s v="H"/>
    <n v="104"/>
    <s v="Robertson Creek H"/>
    <n v="104"/>
    <s v="Robertson Cr"/>
    <s v="SWVI"/>
    <s v="S"/>
    <x v="1"/>
    <s v="183275"/>
    <n v="0"/>
    <x v="966"/>
    <n v="2014"/>
    <s v="20140513"/>
    <s v="20140513"/>
    <n v="79"/>
    <n v="5.53"/>
    <m/>
    <s v="CWT"/>
    <s v="P"/>
    <x v="0"/>
    <s v="Y"/>
    <s v="Y"/>
    <s v="Y"/>
    <n v="2.8199999999999999E-2"/>
    <s v="AD Clip"/>
    <n v="49100"/>
    <s v=""/>
    <n v="739267"/>
    <n v="2"/>
    <n v="33842"/>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23"/>
    <m/>
    <n v="0"/>
    <n v="0"/>
    <n v="0"/>
    <n v="10.23"/>
    <n v="10.23"/>
    <n v="2.0835030549898168E-4"/>
    <n v="0"/>
  </r>
  <r>
    <n v="25"/>
    <n v="104"/>
    <s v="Robertson Cr"/>
    <s v="OPS"/>
    <s v="124"/>
    <s v="Chinook"/>
    <s v="3"/>
    <x v="0"/>
    <x v="11"/>
    <n v="104"/>
    <x v="0"/>
    <s v="CK-31"/>
    <s v="WEST VANCOUVER ISLAND-SOUTH_FA_0.x"/>
    <s v="M"/>
    <s v="H"/>
    <n v="104"/>
    <s v="Robertson Creek H"/>
    <n v="104"/>
    <s v="Robertson Cr"/>
    <s v="SWVI"/>
    <s v="S"/>
    <x v="1"/>
    <s v="183275"/>
    <n v="0"/>
    <x v="966"/>
    <n v="2014"/>
    <s v="20140513"/>
    <s v="20140513"/>
    <n v="79"/>
    <n v="5.53"/>
    <m/>
    <s v="CWT"/>
    <s v="P"/>
    <x v="0"/>
    <s v="Y"/>
    <s v="Y"/>
    <s v="Y"/>
    <n v="2.8199999999999999E-2"/>
    <s v="AD Clip"/>
    <n v="49100"/>
    <s v=""/>
    <n v="739267"/>
    <n v="3"/>
    <n v="33842"/>
    <n v="2016"/>
    <m/>
    <m/>
    <m/>
    <m/>
    <m/>
    <m/>
    <m/>
    <m/>
    <m/>
    <m/>
    <m/>
    <m/>
    <m/>
    <n v="4.21"/>
    <m/>
    <m/>
    <m/>
    <m/>
    <m/>
    <m/>
    <m/>
    <m/>
    <m/>
    <m/>
    <m/>
    <m/>
    <n v="4.3899999999999997"/>
    <m/>
    <m/>
    <m/>
    <m/>
    <m/>
    <m/>
    <m/>
    <m/>
    <m/>
    <m/>
    <m/>
    <m/>
    <m/>
    <m/>
    <m/>
    <m/>
    <m/>
    <n v="3.98"/>
    <m/>
    <m/>
    <m/>
    <m/>
    <m/>
    <m/>
    <m/>
    <m/>
    <m/>
    <m/>
    <m/>
    <m/>
    <m/>
    <m/>
    <m/>
    <m/>
    <m/>
    <m/>
    <m/>
    <m/>
    <m/>
    <m/>
    <m/>
    <m/>
    <m/>
    <m/>
    <m/>
    <m/>
    <m/>
    <m/>
    <m/>
    <m/>
    <m/>
    <m/>
    <m/>
    <m/>
    <n v="57.32"/>
    <m/>
    <m/>
    <m/>
    <m/>
    <n v="8.94"/>
    <m/>
    <m/>
    <m/>
    <m/>
    <m/>
    <m/>
    <m/>
    <m/>
    <m/>
    <m/>
    <m/>
    <m/>
    <m/>
    <m/>
    <m/>
    <m/>
    <m/>
    <m/>
    <m/>
    <m/>
    <m/>
    <m/>
    <m/>
    <m/>
    <m/>
    <m/>
    <m/>
    <m/>
    <m/>
    <m/>
    <m/>
    <m/>
    <m/>
    <m/>
    <m/>
    <m/>
    <m/>
    <m/>
    <m/>
    <m/>
    <m/>
    <m/>
    <m/>
    <m/>
    <m/>
    <m/>
    <m/>
    <m/>
    <m/>
    <m/>
    <m/>
    <m/>
    <m/>
    <m/>
    <m/>
    <m/>
    <m/>
    <m/>
    <m/>
    <m/>
    <m/>
    <m/>
    <m/>
    <m/>
    <m/>
    <m/>
    <m/>
    <m/>
    <m/>
    <m/>
    <m/>
    <m/>
    <n v="23.44"/>
    <n v="14.52"/>
    <m/>
    <m/>
    <m/>
    <n v="12.25"/>
    <m/>
    <n v="81.98"/>
    <m/>
    <n v="78.84"/>
    <n v="37.96"/>
    <n v="116.8"/>
    <n v="94.23"/>
    <n v="211.03000000000003"/>
    <n v="4.2979633401222005E-3"/>
    <n v="0.55347580912666439"/>
  </r>
  <r>
    <n v="25"/>
    <n v="104"/>
    <s v="Robertson Cr"/>
    <s v="OPS"/>
    <s v="124"/>
    <s v="Chinook"/>
    <s v="3"/>
    <x v="0"/>
    <x v="11"/>
    <n v="104"/>
    <x v="0"/>
    <s v="CK-31"/>
    <s v="WEST VANCOUVER ISLAND-SOUTH_FA_0.x"/>
    <s v="M"/>
    <s v="H"/>
    <n v="104"/>
    <s v="Robertson Creek H"/>
    <n v="104"/>
    <s v="Robertson Cr"/>
    <s v="SWVI"/>
    <s v="S"/>
    <x v="1"/>
    <s v="183275"/>
    <n v="0"/>
    <x v="966"/>
    <n v="2014"/>
    <s v="20140513"/>
    <s v="20140513"/>
    <n v="79"/>
    <n v="5.53"/>
    <m/>
    <s v="CWT"/>
    <s v="P"/>
    <x v="0"/>
    <s v="Y"/>
    <s v="Y"/>
    <s v="Y"/>
    <n v="2.8199999999999999E-2"/>
    <s v="AD Clip"/>
    <n v="49100"/>
    <s v=""/>
    <n v="739267"/>
    <n v="4"/>
    <n v="33842"/>
    <n v="2017"/>
    <m/>
    <m/>
    <m/>
    <m/>
    <m/>
    <m/>
    <m/>
    <m/>
    <m/>
    <m/>
    <m/>
    <m/>
    <m/>
    <n v="6.02"/>
    <m/>
    <m/>
    <m/>
    <m/>
    <m/>
    <m/>
    <m/>
    <m/>
    <m/>
    <m/>
    <m/>
    <m/>
    <n v="2.39"/>
    <m/>
    <m/>
    <m/>
    <m/>
    <m/>
    <m/>
    <m/>
    <m/>
    <m/>
    <m/>
    <m/>
    <m/>
    <n v="10.63"/>
    <m/>
    <m/>
    <m/>
    <m/>
    <m/>
    <n v="5.08"/>
    <m/>
    <m/>
    <m/>
    <m/>
    <m/>
    <m/>
    <m/>
    <m/>
    <m/>
    <m/>
    <m/>
    <m/>
    <m/>
    <m/>
    <m/>
    <m/>
    <m/>
    <m/>
    <m/>
    <m/>
    <m/>
    <m/>
    <m/>
    <m/>
    <m/>
    <m/>
    <m/>
    <m/>
    <m/>
    <m/>
    <m/>
    <m/>
    <m/>
    <m/>
    <m/>
    <n v="21.26"/>
    <m/>
    <m/>
    <m/>
    <m/>
    <n v="66"/>
    <n v="21.26"/>
    <m/>
    <m/>
    <m/>
    <m/>
    <m/>
    <m/>
    <m/>
    <m/>
    <m/>
    <m/>
    <m/>
    <m/>
    <m/>
    <m/>
    <m/>
    <m/>
    <m/>
    <m/>
    <m/>
    <m/>
    <m/>
    <m/>
    <m/>
    <m/>
    <m/>
    <m/>
    <m/>
    <m/>
    <m/>
    <m/>
    <m/>
    <m/>
    <m/>
    <m/>
    <m/>
    <n v="8.0500000000000007"/>
    <m/>
    <m/>
    <m/>
    <m/>
    <m/>
    <m/>
    <m/>
    <m/>
    <m/>
    <m/>
    <m/>
    <m/>
    <m/>
    <m/>
    <m/>
    <m/>
    <m/>
    <m/>
    <m/>
    <m/>
    <m/>
    <m/>
    <m/>
    <m/>
    <m/>
    <m/>
    <m/>
    <m/>
    <m/>
    <m/>
    <m/>
    <m/>
    <m/>
    <m/>
    <m/>
    <n v="98.26"/>
    <m/>
    <m/>
    <m/>
    <m/>
    <n v="10.92"/>
    <n v="47.37"/>
    <n v="22.2"/>
    <m/>
    <n v="140.69"/>
    <n v="98.26"/>
    <n v="238.95"/>
    <n v="80.489999999999995"/>
    <n v="319.43999999999994"/>
    <n v="6.5059063136456196E-3"/>
    <n v="0.74802779864763347"/>
  </r>
  <r>
    <n v="25"/>
    <n v="104"/>
    <s v="Robertson Cr"/>
    <s v="OPS"/>
    <s v="124"/>
    <s v="Chinook"/>
    <s v="3"/>
    <x v="0"/>
    <x v="11"/>
    <n v="104"/>
    <x v="0"/>
    <s v="CK-31"/>
    <s v="WEST VANCOUVER ISLAND-SOUTH_FA_0.x"/>
    <s v="M"/>
    <s v="H"/>
    <n v="104"/>
    <s v="Robertson Creek H"/>
    <n v="104"/>
    <s v="Robertson Cr"/>
    <s v="SWVI"/>
    <s v="S"/>
    <x v="1"/>
    <s v="183275"/>
    <n v="0"/>
    <x v="966"/>
    <n v="2014"/>
    <s v="20140513"/>
    <s v="20140513"/>
    <n v="79"/>
    <n v="5.53"/>
    <m/>
    <s v="CWT"/>
    <s v="P"/>
    <x v="0"/>
    <s v="Y"/>
    <s v="Y"/>
    <s v="Y"/>
    <n v="2.8199999999999999E-2"/>
    <s v="AD Clip"/>
    <n v="49100"/>
    <n v="49100"/>
    <n v="739267"/>
    <n v="5"/>
    <n v="33842"/>
    <n v="2018"/>
    <m/>
    <m/>
    <m/>
    <m/>
    <m/>
    <m/>
    <m/>
    <m/>
    <m/>
    <m/>
    <m/>
    <m/>
    <m/>
    <n v="3.03"/>
    <m/>
    <m/>
    <m/>
    <m/>
    <m/>
    <m/>
    <m/>
    <m/>
    <m/>
    <m/>
    <m/>
    <m/>
    <m/>
    <m/>
    <m/>
    <m/>
    <m/>
    <m/>
    <m/>
    <m/>
    <m/>
    <m/>
    <m/>
    <m/>
    <m/>
    <m/>
    <m/>
    <m/>
    <m/>
    <m/>
    <m/>
    <m/>
    <m/>
    <m/>
    <m/>
    <m/>
    <m/>
    <m/>
    <m/>
    <m/>
    <m/>
    <m/>
    <m/>
    <m/>
    <m/>
    <m/>
    <m/>
    <m/>
    <m/>
    <m/>
    <m/>
    <m/>
    <m/>
    <m/>
    <m/>
    <m/>
    <m/>
    <m/>
    <m/>
    <m/>
    <m/>
    <m/>
    <m/>
    <m/>
    <m/>
    <m/>
    <m/>
    <m/>
    <m/>
    <m/>
    <m/>
    <m/>
    <n v="8.9700000000000006"/>
    <m/>
    <m/>
    <m/>
    <m/>
    <m/>
    <m/>
    <m/>
    <m/>
    <m/>
    <m/>
    <m/>
    <m/>
    <m/>
    <m/>
    <m/>
    <m/>
    <m/>
    <m/>
    <m/>
    <m/>
    <m/>
    <m/>
    <m/>
    <m/>
    <m/>
    <m/>
    <m/>
    <m/>
    <m/>
    <m/>
    <m/>
    <m/>
    <m/>
    <m/>
    <m/>
    <m/>
    <m/>
    <m/>
    <m/>
    <m/>
    <m/>
    <m/>
    <m/>
    <m/>
    <m/>
    <m/>
    <m/>
    <m/>
    <m/>
    <m/>
    <m/>
    <m/>
    <m/>
    <m/>
    <m/>
    <m/>
    <m/>
    <m/>
    <m/>
    <m/>
    <m/>
    <m/>
    <m/>
    <m/>
    <m/>
    <m/>
    <m/>
    <m/>
    <m/>
    <m/>
    <m/>
    <m/>
    <m/>
    <m/>
    <m/>
    <m/>
    <m/>
    <m/>
    <m/>
    <m/>
    <m/>
    <n v="12"/>
    <n v="0"/>
    <n v="12"/>
    <n v="0"/>
    <n v="12"/>
    <n v="2.4439918533604888E-4"/>
    <n v="1"/>
  </r>
  <r>
    <n v="25"/>
    <n v="104"/>
    <s v="Robertson Cr"/>
    <s v="OPS"/>
    <s v="124"/>
    <s v="Chinook"/>
    <s v="3"/>
    <x v="0"/>
    <x v="11"/>
    <n v="104"/>
    <x v="0"/>
    <s v="CK-31"/>
    <s v="WEST VANCOUVER ISLAND-SOUTH_FA_0.x"/>
    <s v="M"/>
    <s v="H"/>
    <n v="104"/>
    <s v="Robertson Creek H"/>
    <n v="104"/>
    <s v="Robertson Cr"/>
    <s v="SWVI"/>
    <s v="S"/>
    <x v="1"/>
    <s v="183276"/>
    <n v="0"/>
    <x v="967"/>
    <n v="2014"/>
    <s v="20140528"/>
    <s v="20140528"/>
    <n v="79"/>
    <n v="6.04"/>
    <m/>
    <s v="CWT"/>
    <s v="P"/>
    <x v="0"/>
    <s v="Y"/>
    <s v="Y"/>
    <s v="Y"/>
    <n v="2.8199999999999999E-2"/>
    <s v="AD Clip"/>
    <n v="48801"/>
    <s v=""/>
    <n v="650291"/>
    <n v="2"/>
    <n v="33837"/>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1"/>
    <m/>
    <m/>
    <m/>
    <m/>
    <m/>
    <n v="10.23"/>
    <m/>
    <n v="0"/>
    <n v="1"/>
    <n v="1"/>
    <n v="10.23"/>
    <n v="11.23"/>
    <n v="2.301182352820639E-4"/>
    <n v="8.9047195013357075E-2"/>
  </r>
  <r>
    <n v="25"/>
    <n v="104"/>
    <s v="Robertson Cr"/>
    <s v="OPS"/>
    <s v="124"/>
    <s v="Chinook"/>
    <s v="3"/>
    <x v="0"/>
    <x v="11"/>
    <n v="104"/>
    <x v="0"/>
    <s v="CK-31"/>
    <s v="WEST VANCOUVER ISLAND-SOUTH_FA_0.x"/>
    <s v="M"/>
    <s v="H"/>
    <n v="104"/>
    <s v="Robertson Creek H"/>
    <n v="104"/>
    <s v="Robertson Cr"/>
    <s v="SWVI"/>
    <s v="S"/>
    <x v="1"/>
    <s v="183276"/>
    <n v="0"/>
    <x v="967"/>
    <n v="2014"/>
    <s v="20140528"/>
    <s v="20140528"/>
    <n v="79"/>
    <n v="6.04"/>
    <m/>
    <s v="CWT"/>
    <s v="P"/>
    <x v="0"/>
    <s v="Y"/>
    <s v="Y"/>
    <s v="Y"/>
    <n v="2.8199999999999999E-2"/>
    <s v="AD Clip"/>
    <n v="48801"/>
    <s v=""/>
    <n v="650291"/>
    <n v="3"/>
    <n v="33837"/>
    <n v="2016"/>
    <m/>
    <m/>
    <m/>
    <m/>
    <m/>
    <m/>
    <m/>
    <m/>
    <m/>
    <m/>
    <m/>
    <m/>
    <m/>
    <n v="4.16"/>
    <n v="4.3899999999999997"/>
    <m/>
    <m/>
    <m/>
    <m/>
    <m/>
    <m/>
    <m/>
    <m/>
    <m/>
    <m/>
    <m/>
    <n v="4.3899999999999997"/>
    <m/>
    <m/>
    <m/>
    <m/>
    <m/>
    <m/>
    <m/>
    <m/>
    <m/>
    <m/>
    <n v="14.33"/>
    <m/>
    <m/>
    <m/>
    <m/>
    <m/>
    <m/>
    <m/>
    <m/>
    <m/>
    <m/>
    <m/>
    <m/>
    <m/>
    <m/>
    <m/>
    <m/>
    <m/>
    <m/>
    <m/>
    <m/>
    <m/>
    <m/>
    <m/>
    <m/>
    <m/>
    <m/>
    <m/>
    <m/>
    <m/>
    <m/>
    <m/>
    <m/>
    <m/>
    <m/>
    <m/>
    <m/>
    <m/>
    <n v="11.49"/>
    <m/>
    <m/>
    <m/>
    <m/>
    <m/>
    <n v="14.33"/>
    <m/>
    <m/>
    <m/>
    <m/>
    <m/>
    <n v="14.33"/>
    <m/>
    <m/>
    <m/>
    <m/>
    <m/>
    <m/>
    <m/>
    <m/>
    <m/>
    <m/>
    <m/>
    <m/>
    <m/>
    <m/>
    <m/>
    <m/>
    <m/>
    <m/>
    <m/>
    <m/>
    <m/>
    <m/>
    <m/>
    <m/>
    <m/>
    <m/>
    <m/>
    <m/>
    <m/>
    <m/>
    <m/>
    <m/>
    <m/>
    <m/>
    <m/>
    <n v="6.64"/>
    <m/>
    <m/>
    <m/>
    <m/>
    <m/>
    <m/>
    <m/>
    <m/>
    <m/>
    <m/>
    <m/>
    <m/>
    <m/>
    <m/>
    <m/>
    <m/>
    <m/>
    <m/>
    <m/>
    <m/>
    <m/>
    <m/>
    <m/>
    <m/>
    <m/>
    <m/>
    <m/>
    <m/>
    <m/>
    <m/>
    <m/>
    <m/>
    <m/>
    <m/>
    <m/>
    <n v="12.41"/>
    <m/>
    <m/>
    <m/>
    <m/>
    <n v="13.65"/>
    <n v="23.45"/>
    <n v="96.62"/>
    <m/>
    <n v="74.06"/>
    <n v="12.41"/>
    <n v="86.47"/>
    <n v="133.72"/>
    <n v="220.19"/>
    <n v="4.5119977049650623E-3"/>
    <n v="0.39270629910531812"/>
  </r>
  <r>
    <n v="25"/>
    <n v="104"/>
    <s v="Robertson Cr"/>
    <s v="OPS"/>
    <s v="124"/>
    <s v="Chinook"/>
    <s v="3"/>
    <x v="0"/>
    <x v="11"/>
    <n v="104"/>
    <x v="0"/>
    <s v="CK-31"/>
    <s v="WEST VANCOUVER ISLAND-SOUTH_FA_0.x"/>
    <s v="M"/>
    <s v="H"/>
    <n v="104"/>
    <s v="Robertson Creek H"/>
    <n v="104"/>
    <s v="Robertson Cr"/>
    <s v="SWVI"/>
    <s v="S"/>
    <x v="1"/>
    <s v="183276"/>
    <n v="0"/>
    <x v="967"/>
    <n v="2014"/>
    <s v="20140528"/>
    <s v="20140528"/>
    <n v="79"/>
    <n v="6.04"/>
    <m/>
    <s v="CWT"/>
    <s v="P"/>
    <x v="0"/>
    <s v="Y"/>
    <s v="Y"/>
    <s v="Y"/>
    <n v="2.8199999999999999E-2"/>
    <s v="AD Clip"/>
    <n v="48801"/>
    <s v=""/>
    <n v="650291"/>
    <n v="4"/>
    <n v="33837"/>
    <n v="2017"/>
    <m/>
    <m/>
    <m/>
    <m/>
    <m/>
    <m/>
    <m/>
    <m/>
    <m/>
    <m/>
    <m/>
    <m/>
    <m/>
    <n v="12.04"/>
    <m/>
    <m/>
    <n v="2.39"/>
    <m/>
    <m/>
    <m/>
    <m/>
    <m/>
    <m/>
    <m/>
    <m/>
    <m/>
    <n v="7.42"/>
    <m/>
    <m/>
    <m/>
    <m/>
    <n v="3.97"/>
    <m/>
    <m/>
    <n v="8.01"/>
    <m/>
    <m/>
    <m/>
    <m/>
    <n v="10.63"/>
    <m/>
    <m/>
    <m/>
    <m/>
    <n v="3.93"/>
    <m/>
    <m/>
    <n v="1"/>
    <m/>
    <m/>
    <m/>
    <m/>
    <m/>
    <m/>
    <m/>
    <m/>
    <m/>
    <m/>
    <m/>
    <m/>
    <m/>
    <m/>
    <m/>
    <m/>
    <m/>
    <m/>
    <m/>
    <m/>
    <m/>
    <m/>
    <m/>
    <m/>
    <m/>
    <m/>
    <m/>
    <n v="21.54"/>
    <m/>
    <m/>
    <m/>
    <n v="4.13"/>
    <m/>
    <n v="10.63"/>
    <m/>
    <m/>
    <m/>
    <m/>
    <n v="61.6"/>
    <n v="10.63"/>
    <m/>
    <m/>
    <m/>
    <m/>
    <m/>
    <m/>
    <m/>
    <m/>
    <m/>
    <m/>
    <m/>
    <m/>
    <m/>
    <m/>
    <m/>
    <m/>
    <m/>
    <m/>
    <m/>
    <m/>
    <m/>
    <m/>
    <m/>
    <m/>
    <m/>
    <m/>
    <m/>
    <m/>
    <m/>
    <m/>
    <m/>
    <m/>
    <m/>
    <m/>
    <m/>
    <m/>
    <m/>
    <m/>
    <m/>
    <m/>
    <m/>
    <m/>
    <m/>
    <m/>
    <m/>
    <m/>
    <m/>
    <m/>
    <m/>
    <m/>
    <m/>
    <m/>
    <m/>
    <m/>
    <m/>
    <m/>
    <m/>
    <m/>
    <m/>
    <m/>
    <m/>
    <m/>
    <m/>
    <m/>
    <m/>
    <m/>
    <m/>
    <m/>
    <m/>
    <n v="18.059999999999999"/>
    <m/>
    <n v="67.900000000000006"/>
    <m/>
    <m/>
    <m/>
    <n v="1.41"/>
    <n v="14.35"/>
    <n v="47.32"/>
    <n v="28.78"/>
    <m/>
    <n v="175.98"/>
    <n v="69.31"/>
    <n v="245.29"/>
    <n v="90.45"/>
    <n v="335.7399999999999"/>
    <n v="6.8797770537488961E-3"/>
    <n v="0.73059510335378586"/>
  </r>
  <r>
    <n v="25"/>
    <n v="104"/>
    <s v="Robertson Cr"/>
    <s v="OPS"/>
    <s v="124"/>
    <s v="Chinook"/>
    <s v="3"/>
    <x v="0"/>
    <x v="11"/>
    <n v="104"/>
    <x v="0"/>
    <s v="CK-31"/>
    <s v="WEST VANCOUVER ISLAND-SOUTH_FA_0.x"/>
    <s v="M"/>
    <s v="H"/>
    <n v="104"/>
    <s v="Robertson Creek H"/>
    <n v="104"/>
    <s v="Robertson Cr"/>
    <s v="SWVI"/>
    <s v="S"/>
    <x v="1"/>
    <s v="183276"/>
    <n v="0"/>
    <x v="967"/>
    <n v="2014"/>
    <s v="20140528"/>
    <s v="20140528"/>
    <n v="79"/>
    <n v="6.04"/>
    <m/>
    <s v="CWT"/>
    <s v="P"/>
    <x v="0"/>
    <s v="Y"/>
    <s v="Y"/>
    <s v="Y"/>
    <n v="2.8199999999999999E-2"/>
    <s v="AD Clip"/>
    <n v="48801"/>
    <n v="48801"/>
    <n v="650291"/>
    <n v="5"/>
    <n v="33837"/>
    <n v="2018"/>
    <m/>
    <m/>
    <m/>
    <m/>
    <m/>
    <m/>
    <m/>
    <m/>
    <m/>
    <m/>
    <m/>
    <m/>
    <m/>
    <n v="3.03"/>
    <m/>
    <m/>
    <m/>
    <m/>
    <m/>
    <m/>
    <m/>
    <m/>
    <m/>
    <m/>
    <m/>
    <m/>
    <m/>
    <m/>
    <m/>
    <m/>
    <m/>
    <m/>
    <m/>
    <m/>
    <m/>
    <m/>
    <m/>
    <m/>
    <m/>
    <m/>
    <m/>
    <m/>
    <m/>
    <m/>
    <m/>
    <m/>
    <m/>
    <m/>
    <m/>
    <m/>
    <m/>
    <m/>
    <m/>
    <m/>
    <m/>
    <m/>
    <m/>
    <m/>
    <m/>
    <m/>
    <m/>
    <m/>
    <m/>
    <m/>
    <n v="13.37"/>
    <m/>
    <m/>
    <m/>
    <m/>
    <m/>
    <m/>
    <m/>
    <m/>
    <m/>
    <m/>
    <m/>
    <m/>
    <m/>
    <m/>
    <m/>
    <m/>
    <m/>
    <m/>
    <m/>
    <m/>
    <m/>
    <n v="14.77"/>
    <n v="10.199999999999999"/>
    <m/>
    <m/>
    <m/>
    <m/>
    <m/>
    <m/>
    <m/>
    <m/>
    <m/>
    <m/>
    <m/>
    <m/>
    <m/>
    <m/>
    <m/>
    <m/>
    <m/>
    <m/>
    <m/>
    <m/>
    <m/>
    <m/>
    <m/>
    <m/>
    <m/>
    <m/>
    <m/>
    <m/>
    <m/>
    <m/>
    <m/>
    <m/>
    <m/>
    <m/>
    <m/>
    <m/>
    <m/>
    <m/>
    <m/>
    <m/>
    <m/>
    <m/>
    <m/>
    <m/>
    <m/>
    <m/>
    <m/>
    <m/>
    <m/>
    <m/>
    <m/>
    <m/>
    <m/>
    <m/>
    <m/>
    <m/>
    <m/>
    <m/>
    <m/>
    <m/>
    <m/>
    <m/>
    <m/>
    <m/>
    <m/>
    <m/>
    <m/>
    <m/>
    <m/>
    <m/>
    <m/>
    <n v="6.17"/>
    <m/>
    <m/>
    <m/>
    <m/>
    <n v="2.68"/>
    <m/>
    <m/>
    <m/>
    <n v="41.37"/>
    <n v="6.17"/>
    <n v="47.54"/>
    <n v="2.68"/>
    <n v="50.219999999999992"/>
    <n v="1.0290772730067006E-3"/>
    <n v="0.94663480684986079"/>
  </r>
  <r>
    <n v="25"/>
    <n v="104"/>
    <s v="Robertson Cr"/>
    <s v="OPS"/>
    <s v="124"/>
    <s v="Chinook"/>
    <s v="3"/>
    <x v="0"/>
    <x v="11"/>
    <n v="104"/>
    <x v="0"/>
    <s v="CK-31"/>
    <s v="WEST VANCOUVER ISLAND-SOUTH_FA_0.x"/>
    <s v="M"/>
    <s v="H"/>
    <n v="104"/>
    <s v="Robertson Creek H"/>
    <n v="104"/>
    <s v="Robertson Cr"/>
    <s v="SWVI"/>
    <s v="S"/>
    <x v="1"/>
    <s v="183381"/>
    <n v="0"/>
    <x v="968"/>
    <n v="2014"/>
    <s v="20140526"/>
    <s v="20140526"/>
    <n v="80"/>
    <n v="5.99"/>
    <m/>
    <s v="CWT"/>
    <s v="P"/>
    <x v="0"/>
    <s v="Y"/>
    <s v="Y"/>
    <s v="Y"/>
    <n v="2.8199999999999999E-2"/>
    <s v="AD Clip"/>
    <n v="49744"/>
    <s v=""/>
    <n v="750539"/>
    <n v="2"/>
    <n v="33841"/>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n v="4.54"/>
    <m/>
    <n v="0"/>
    <n v="0"/>
    <n v="0"/>
    <n v="4.54"/>
    <n v="4.54"/>
    <n v="9.1267288517208109E-5"/>
    <n v="0"/>
  </r>
  <r>
    <n v="25"/>
    <n v="104"/>
    <s v="Robertson Cr"/>
    <s v="OPS"/>
    <s v="124"/>
    <s v="Chinook"/>
    <s v="3"/>
    <x v="0"/>
    <x v="11"/>
    <n v="104"/>
    <x v="0"/>
    <s v="CK-31"/>
    <s v="WEST VANCOUVER ISLAND-SOUTH_FA_0.x"/>
    <s v="M"/>
    <s v="H"/>
    <n v="104"/>
    <s v="Robertson Creek H"/>
    <n v="104"/>
    <s v="Robertson Cr"/>
    <s v="SWVI"/>
    <s v="S"/>
    <x v="1"/>
    <s v="183381"/>
    <n v="0"/>
    <x v="968"/>
    <n v="2014"/>
    <s v="20140526"/>
    <s v="20140526"/>
    <n v="80"/>
    <n v="5.99"/>
    <m/>
    <s v="CWT"/>
    <s v="P"/>
    <x v="0"/>
    <s v="Y"/>
    <s v="Y"/>
    <s v="Y"/>
    <n v="2.8199999999999999E-2"/>
    <s v="AD Clip"/>
    <n v="49744"/>
    <s v=""/>
    <n v="750539"/>
    <n v="3"/>
    <n v="33841"/>
    <n v="2016"/>
    <m/>
    <m/>
    <m/>
    <m/>
    <m/>
    <m/>
    <m/>
    <m/>
    <m/>
    <m/>
    <m/>
    <m/>
    <m/>
    <n v="8.32"/>
    <m/>
    <m/>
    <m/>
    <m/>
    <m/>
    <m/>
    <m/>
    <m/>
    <m/>
    <m/>
    <m/>
    <m/>
    <m/>
    <m/>
    <m/>
    <m/>
    <m/>
    <m/>
    <m/>
    <m/>
    <m/>
    <m/>
    <m/>
    <n v="14.33"/>
    <m/>
    <m/>
    <m/>
    <m/>
    <m/>
    <m/>
    <m/>
    <m/>
    <m/>
    <m/>
    <m/>
    <m/>
    <m/>
    <m/>
    <m/>
    <m/>
    <m/>
    <m/>
    <m/>
    <m/>
    <m/>
    <m/>
    <m/>
    <m/>
    <m/>
    <m/>
    <m/>
    <m/>
    <m/>
    <m/>
    <m/>
    <m/>
    <m/>
    <m/>
    <m/>
    <m/>
    <m/>
    <m/>
    <m/>
    <m/>
    <m/>
    <m/>
    <m/>
    <m/>
    <m/>
    <m/>
    <m/>
    <m/>
    <m/>
    <m/>
    <m/>
    <m/>
    <m/>
    <m/>
    <m/>
    <m/>
    <m/>
    <m/>
    <m/>
    <m/>
    <m/>
    <m/>
    <m/>
    <m/>
    <m/>
    <m/>
    <m/>
    <m/>
    <m/>
    <m/>
    <m/>
    <m/>
    <m/>
    <m/>
    <m/>
    <m/>
    <m/>
    <m/>
    <m/>
    <m/>
    <m/>
    <m/>
    <m/>
    <m/>
    <m/>
    <m/>
    <m/>
    <m/>
    <m/>
    <m/>
    <m/>
    <m/>
    <m/>
    <m/>
    <m/>
    <m/>
    <m/>
    <m/>
    <m/>
    <m/>
    <m/>
    <m/>
    <m/>
    <m/>
    <m/>
    <m/>
    <m/>
    <m/>
    <m/>
    <m/>
    <m/>
    <m/>
    <m/>
    <m/>
    <m/>
    <m/>
    <m/>
    <m/>
    <m/>
    <m/>
    <m/>
    <n v="13.64"/>
    <n v="1"/>
    <m/>
    <m/>
    <m/>
    <n v="13.18"/>
    <m/>
    <n v="95.08"/>
    <m/>
    <n v="22.65"/>
    <n v="14.64"/>
    <n v="37.29"/>
    <n v="108.26"/>
    <n v="145.55000000000001"/>
    <n v="2.9259810228369253E-3"/>
    <n v="0.25620061834421159"/>
  </r>
  <r>
    <n v="25"/>
    <n v="104"/>
    <s v="Robertson Cr"/>
    <s v="OPS"/>
    <s v="124"/>
    <s v="Chinook"/>
    <s v="3"/>
    <x v="0"/>
    <x v="11"/>
    <n v="104"/>
    <x v="0"/>
    <s v="CK-31"/>
    <s v="WEST VANCOUVER ISLAND-SOUTH_FA_0.x"/>
    <s v="M"/>
    <s v="H"/>
    <n v="104"/>
    <s v="Robertson Creek H"/>
    <n v="104"/>
    <s v="Robertson Cr"/>
    <s v="SWVI"/>
    <s v="S"/>
    <x v="1"/>
    <s v="183381"/>
    <n v="0"/>
    <x v="968"/>
    <n v="2014"/>
    <s v="20140526"/>
    <s v="20140526"/>
    <n v="80"/>
    <n v="5.99"/>
    <m/>
    <s v="CWT"/>
    <s v="P"/>
    <x v="0"/>
    <s v="Y"/>
    <s v="Y"/>
    <s v="Y"/>
    <n v="2.8199999999999999E-2"/>
    <s v="AD Clip"/>
    <n v="49744"/>
    <s v=""/>
    <n v="750539"/>
    <n v="4"/>
    <n v="33841"/>
    <n v="2017"/>
    <m/>
    <m/>
    <m/>
    <m/>
    <m/>
    <m/>
    <m/>
    <m/>
    <m/>
    <m/>
    <m/>
    <m/>
    <m/>
    <n v="12.04"/>
    <n v="2.39"/>
    <m/>
    <m/>
    <m/>
    <m/>
    <m/>
    <m/>
    <m/>
    <m/>
    <m/>
    <m/>
    <m/>
    <m/>
    <m/>
    <n v="4.04"/>
    <m/>
    <m/>
    <m/>
    <m/>
    <m/>
    <n v="4.04"/>
    <m/>
    <m/>
    <m/>
    <m/>
    <m/>
    <m/>
    <m/>
    <m/>
    <m/>
    <m/>
    <m/>
    <n v="3.93"/>
    <n v="1"/>
    <m/>
    <m/>
    <m/>
    <m/>
    <m/>
    <m/>
    <m/>
    <m/>
    <m/>
    <m/>
    <m/>
    <m/>
    <m/>
    <m/>
    <m/>
    <m/>
    <m/>
    <m/>
    <m/>
    <m/>
    <m/>
    <m/>
    <m/>
    <m/>
    <m/>
    <m/>
    <m/>
    <n v="7.18"/>
    <m/>
    <m/>
    <m/>
    <n v="4.13"/>
    <m/>
    <n v="10.63"/>
    <m/>
    <m/>
    <m/>
    <m/>
    <n v="74.8"/>
    <n v="10.63"/>
    <m/>
    <m/>
    <m/>
    <m/>
    <m/>
    <m/>
    <m/>
    <m/>
    <m/>
    <m/>
    <m/>
    <m/>
    <m/>
    <n v="3.93"/>
    <m/>
    <m/>
    <m/>
    <m/>
    <m/>
    <m/>
    <m/>
    <m/>
    <m/>
    <m/>
    <m/>
    <m/>
    <m/>
    <m/>
    <m/>
    <m/>
    <m/>
    <m/>
    <m/>
    <m/>
    <m/>
    <n v="8.0500000000000007"/>
    <m/>
    <m/>
    <m/>
    <m/>
    <m/>
    <m/>
    <m/>
    <m/>
    <m/>
    <m/>
    <m/>
    <m/>
    <m/>
    <m/>
    <m/>
    <m/>
    <m/>
    <m/>
    <m/>
    <m/>
    <m/>
    <m/>
    <m/>
    <n v="6.96"/>
    <m/>
    <m/>
    <m/>
    <m/>
    <m/>
    <m/>
    <m/>
    <m/>
    <m/>
    <n v="6.02"/>
    <m/>
    <n v="73.540000000000006"/>
    <m/>
    <m/>
    <m/>
    <m/>
    <n v="12.82"/>
    <n v="78.38"/>
    <n v="27.31"/>
    <m/>
    <n v="159.77000000000001"/>
    <n v="73.540000000000006"/>
    <n v="233.31"/>
    <n v="118.51"/>
    <n v="351.82"/>
    <n v="7.0726117722740428E-3"/>
    <n v="0.66315161161957825"/>
  </r>
  <r>
    <n v="25"/>
    <n v="104"/>
    <s v="Robertson Cr"/>
    <s v="OPS"/>
    <s v="124"/>
    <s v="Chinook"/>
    <s v="3"/>
    <x v="0"/>
    <x v="11"/>
    <n v="104"/>
    <x v="0"/>
    <s v="CK-31"/>
    <s v="WEST VANCOUVER ISLAND-SOUTH_FA_0.x"/>
    <s v="M"/>
    <s v="H"/>
    <n v="104"/>
    <s v="Robertson Creek H"/>
    <n v="104"/>
    <s v="Robertson Cr"/>
    <s v="SWVI"/>
    <s v="S"/>
    <x v="1"/>
    <s v="183381"/>
    <n v="0"/>
    <x v="968"/>
    <n v="2014"/>
    <s v="20140526"/>
    <s v="20140526"/>
    <n v="80"/>
    <n v="5.99"/>
    <m/>
    <s v="CWT"/>
    <s v="P"/>
    <x v="0"/>
    <s v="Y"/>
    <s v="Y"/>
    <s v="Y"/>
    <n v="2.8199999999999999E-2"/>
    <s v="AD Clip"/>
    <n v="49744"/>
    <n v="49744"/>
    <n v="750539"/>
    <n v="5"/>
    <n v="33841"/>
    <n v="2018"/>
    <m/>
    <m/>
    <m/>
    <m/>
    <m/>
    <m/>
    <m/>
    <m/>
    <m/>
    <m/>
    <m/>
    <m/>
    <m/>
    <n v="3.03"/>
    <m/>
    <m/>
    <m/>
    <m/>
    <m/>
    <m/>
    <m/>
    <m/>
    <m/>
    <m/>
    <m/>
    <m/>
    <m/>
    <m/>
    <m/>
    <m/>
    <m/>
    <m/>
    <m/>
    <m/>
    <m/>
    <m/>
    <m/>
    <m/>
    <m/>
    <m/>
    <n v="3.4"/>
    <m/>
    <m/>
    <m/>
    <m/>
    <m/>
    <m/>
    <m/>
    <m/>
    <m/>
    <m/>
    <m/>
    <m/>
    <m/>
    <m/>
    <m/>
    <m/>
    <m/>
    <m/>
    <m/>
    <m/>
    <m/>
    <m/>
    <m/>
    <m/>
    <m/>
    <m/>
    <m/>
    <m/>
    <m/>
    <m/>
    <m/>
    <m/>
    <m/>
    <m/>
    <m/>
    <m/>
    <m/>
    <m/>
    <m/>
    <m/>
    <m/>
    <m/>
    <m/>
    <m/>
    <m/>
    <n v="14.77"/>
    <m/>
    <m/>
    <m/>
    <m/>
    <m/>
    <m/>
    <m/>
    <m/>
    <m/>
    <m/>
    <m/>
    <m/>
    <m/>
    <m/>
    <m/>
    <m/>
    <m/>
    <m/>
    <m/>
    <m/>
    <m/>
    <m/>
    <m/>
    <m/>
    <m/>
    <m/>
    <m/>
    <m/>
    <m/>
    <m/>
    <m/>
    <m/>
    <m/>
    <m/>
    <m/>
    <m/>
    <m/>
    <m/>
    <m/>
    <m/>
    <m/>
    <m/>
    <m/>
    <m/>
    <m/>
    <m/>
    <m/>
    <m/>
    <m/>
    <m/>
    <m/>
    <m/>
    <m/>
    <m/>
    <m/>
    <m/>
    <m/>
    <m/>
    <m/>
    <m/>
    <m/>
    <m/>
    <m/>
    <m/>
    <m/>
    <m/>
    <m/>
    <m/>
    <m/>
    <m/>
    <m/>
    <m/>
    <n v="3.29"/>
    <m/>
    <m/>
    <m/>
    <m/>
    <n v="0.12"/>
    <n v="13.91"/>
    <n v="1.28"/>
    <m/>
    <n v="21.2"/>
    <n v="3.29"/>
    <n v="24.49"/>
    <n v="15.31"/>
    <n v="39.799999999999997"/>
    <n v="8.0009649404953352E-4"/>
    <n v="0.61532663316582914"/>
  </r>
  <r>
    <n v="25"/>
    <n v="104"/>
    <s v="Robertson Cr"/>
    <s v="OPS"/>
    <s v="124"/>
    <s v="Chinook"/>
    <s v="3"/>
    <x v="0"/>
    <x v="11"/>
    <n v="104"/>
    <x v="0"/>
    <s v="CK-31"/>
    <s v="WEST VANCOUVER ISLAND-SOUTH_FA_0.x"/>
    <s v="M"/>
    <s v="H"/>
    <n v="104"/>
    <s v="Robertson Creek H"/>
    <n v="104"/>
    <s v="Robertson Cr"/>
    <s v="SWVI"/>
    <s v="S"/>
    <x v="1"/>
    <s v="183382"/>
    <n v="0"/>
    <x v="969"/>
    <n v="2014"/>
    <s v="20140527"/>
    <s v="20140527"/>
    <n v="78"/>
    <n v="6.18"/>
    <m/>
    <s v="CWT"/>
    <s v="P"/>
    <x v="0"/>
    <s v="Y"/>
    <s v="Y"/>
    <s v="Y"/>
    <n v="2.8199999999999999E-2"/>
    <s v="AD Clip"/>
    <n v="48702"/>
    <s v=""/>
    <n v="682380"/>
    <n v="2"/>
    <n v="33843"/>
    <n v="2015"/>
    <m/>
    <m/>
    <m/>
    <m/>
    <m/>
    <m/>
    <m/>
    <m/>
    <m/>
    <m/>
    <m/>
    <m/>
    <m/>
    <m/>
    <m/>
    <m/>
    <m/>
    <m/>
    <m/>
    <m/>
    <m/>
    <m/>
    <m/>
    <m/>
    <m/>
    <m/>
    <m/>
    <m/>
    <m/>
    <m/>
    <m/>
    <m/>
    <m/>
    <m/>
    <m/>
    <m/>
    <m/>
    <m/>
    <m/>
    <m/>
    <m/>
    <m/>
    <m/>
    <m/>
    <m/>
    <m/>
    <m/>
    <m/>
    <m/>
    <m/>
    <m/>
    <m/>
    <m/>
    <m/>
    <m/>
    <m/>
    <m/>
    <m/>
    <m/>
    <m/>
    <m/>
    <m/>
    <m/>
    <m/>
    <m/>
    <m/>
    <m/>
    <m/>
    <m/>
    <m/>
    <m/>
    <m/>
    <m/>
    <m/>
    <m/>
    <m/>
    <m/>
    <m/>
    <m/>
    <m/>
    <m/>
    <m/>
    <m/>
    <m/>
    <m/>
    <m/>
    <n v="3.53"/>
    <m/>
    <m/>
    <m/>
    <m/>
    <m/>
    <m/>
    <m/>
    <m/>
    <m/>
    <m/>
    <m/>
    <m/>
    <m/>
    <m/>
    <m/>
    <m/>
    <m/>
    <m/>
    <m/>
    <m/>
    <m/>
    <m/>
    <m/>
    <m/>
    <m/>
    <m/>
    <m/>
    <m/>
    <m/>
    <m/>
    <m/>
    <m/>
    <m/>
    <m/>
    <m/>
    <m/>
    <m/>
    <m/>
    <m/>
    <m/>
    <m/>
    <m/>
    <m/>
    <m/>
    <m/>
    <m/>
    <m/>
    <m/>
    <m/>
    <m/>
    <m/>
    <m/>
    <m/>
    <m/>
    <m/>
    <m/>
    <m/>
    <m/>
    <m/>
    <m/>
    <m/>
    <m/>
    <m/>
    <m/>
    <m/>
    <m/>
    <m/>
    <m/>
    <m/>
    <m/>
    <m/>
    <m/>
    <m/>
    <m/>
    <m/>
    <m/>
    <m/>
    <m/>
    <m/>
    <n v="2.27"/>
    <m/>
    <n v="3.53"/>
    <n v="0"/>
    <n v="3.53"/>
    <n v="2.27"/>
    <n v="5.8"/>
    <n v="1.1909161841402817E-4"/>
    <n v="0.60862068965517235"/>
  </r>
  <r>
    <n v="25"/>
    <n v="104"/>
    <s v="Robertson Cr"/>
    <s v="OPS"/>
    <s v="124"/>
    <s v="Chinook"/>
    <s v="3"/>
    <x v="0"/>
    <x v="11"/>
    <n v="104"/>
    <x v="0"/>
    <s v="CK-31"/>
    <s v="WEST VANCOUVER ISLAND-SOUTH_FA_0.x"/>
    <s v="M"/>
    <s v="H"/>
    <n v="104"/>
    <s v="Robertson Creek H"/>
    <n v="104"/>
    <s v="Robertson Cr"/>
    <s v="SWVI"/>
    <s v="S"/>
    <x v="1"/>
    <s v="183382"/>
    <n v="0"/>
    <x v="969"/>
    <n v="2014"/>
    <s v="20140527"/>
    <s v="20140527"/>
    <n v="78"/>
    <n v="6.18"/>
    <m/>
    <s v="CWT"/>
    <s v="P"/>
    <x v="0"/>
    <s v="Y"/>
    <s v="Y"/>
    <s v="Y"/>
    <n v="2.8199999999999999E-2"/>
    <s v="AD Clip"/>
    <n v="48702"/>
    <s v=""/>
    <n v="682380"/>
    <n v="3"/>
    <n v="33843"/>
    <n v="2016"/>
    <m/>
    <m/>
    <m/>
    <m/>
    <m/>
    <m/>
    <m/>
    <m/>
    <m/>
    <m/>
    <m/>
    <m/>
    <m/>
    <m/>
    <m/>
    <m/>
    <m/>
    <m/>
    <m/>
    <m/>
    <m/>
    <m/>
    <m/>
    <m/>
    <m/>
    <m/>
    <n v="4.3899999999999997"/>
    <m/>
    <m/>
    <m/>
    <m/>
    <m/>
    <m/>
    <m/>
    <m/>
    <m/>
    <m/>
    <m/>
    <m/>
    <m/>
    <m/>
    <m/>
    <m/>
    <m/>
    <m/>
    <m/>
    <m/>
    <m/>
    <m/>
    <m/>
    <m/>
    <m/>
    <m/>
    <m/>
    <m/>
    <m/>
    <m/>
    <m/>
    <m/>
    <m/>
    <m/>
    <m/>
    <m/>
    <m/>
    <m/>
    <m/>
    <m/>
    <m/>
    <m/>
    <m/>
    <m/>
    <m/>
    <m/>
    <m/>
    <m/>
    <m/>
    <m/>
    <m/>
    <m/>
    <m/>
    <m/>
    <m/>
    <m/>
    <m/>
    <m/>
    <m/>
    <m/>
    <m/>
    <m/>
    <m/>
    <m/>
    <m/>
    <m/>
    <m/>
    <m/>
    <m/>
    <m/>
    <m/>
    <m/>
    <m/>
    <m/>
    <m/>
    <m/>
    <m/>
    <m/>
    <m/>
    <m/>
    <m/>
    <m/>
    <m/>
    <m/>
    <m/>
    <m/>
    <m/>
    <m/>
    <m/>
    <m/>
    <m/>
    <m/>
    <m/>
    <m/>
    <m/>
    <m/>
    <m/>
    <m/>
    <m/>
    <m/>
    <m/>
    <m/>
    <m/>
    <m/>
    <m/>
    <m/>
    <m/>
    <m/>
    <m/>
    <m/>
    <m/>
    <m/>
    <m/>
    <n v="4.49"/>
    <m/>
    <m/>
    <m/>
    <m/>
    <m/>
    <m/>
    <m/>
    <m/>
    <m/>
    <m/>
    <m/>
    <m/>
    <m/>
    <m/>
    <m/>
    <m/>
    <m/>
    <m/>
    <n v="8.5500000000000007"/>
    <m/>
    <m/>
    <m/>
    <m/>
    <n v="7.46"/>
    <n v="23.45"/>
    <n v="48.67"/>
    <m/>
    <n v="8.8800000000000008"/>
    <n v="8.5500000000000007"/>
    <n v="17.43"/>
    <n v="79.58"/>
    <n v="97.01"/>
    <n v="1.9919099831629092E-3"/>
    <n v="0.17967219874239768"/>
  </r>
  <r>
    <n v="25"/>
    <n v="104"/>
    <s v="Robertson Cr"/>
    <s v="OPS"/>
    <s v="124"/>
    <s v="Chinook"/>
    <s v="3"/>
    <x v="0"/>
    <x v="11"/>
    <n v="104"/>
    <x v="0"/>
    <s v="CK-31"/>
    <s v="WEST VANCOUVER ISLAND-SOUTH_FA_0.x"/>
    <s v="M"/>
    <s v="H"/>
    <n v="104"/>
    <s v="Robertson Creek H"/>
    <n v="104"/>
    <s v="Robertson Cr"/>
    <s v="SWVI"/>
    <s v="S"/>
    <x v="1"/>
    <s v="183382"/>
    <n v="0"/>
    <x v="969"/>
    <n v="2014"/>
    <s v="20140527"/>
    <s v="20140527"/>
    <n v="78"/>
    <n v="6.18"/>
    <m/>
    <s v="CWT"/>
    <s v="P"/>
    <x v="0"/>
    <s v="Y"/>
    <s v="Y"/>
    <s v="Y"/>
    <n v="2.8199999999999999E-2"/>
    <s v="AD Clip"/>
    <n v="48702"/>
    <s v=""/>
    <n v="682380"/>
    <n v="4"/>
    <n v="33843"/>
    <n v="2017"/>
    <m/>
    <m/>
    <m/>
    <m/>
    <m/>
    <m/>
    <m/>
    <m/>
    <m/>
    <m/>
    <m/>
    <m/>
    <m/>
    <n v="6.02"/>
    <m/>
    <m/>
    <m/>
    <m/>
    <m/>
    <m/>
    <m/>
    <m/>
    <m/>
    <m/>
    <m/>
    <m/>
    <n v="3.71"/>
    <m/>
    <n v="4.04"/>
    <m/>
    <m/>
    <m/>
    <m/>
    <m/>
    <m/>
    <m/>
    <m/>
    <m/>
    <m/>
    <m/>
    <m/>
    <m/>
    <m/>
    <m/>
    <m/>
    <m/>
    <m/>
    <n v="3.77"/>
    <m/>
    <m/>
    <m/>
    <m/>
    <m/>
    <m/>
    <m/>
    <m/>
    <m/>
    <m/>
    <m/>
    <m/>
    <m/>
    <m/>
    <m/>
    <m/>
    <m/>
    <m/>
    <m/>
    <m/>
    <m/>
    <m/>
    <m/>
    <m/>
    <m/>
    <m/>
    <m/>
    <n v="7.18"/>
    <m/>
    <m/>
    <m/>
    <n v="4.13"/>
    <m/>
    <m/>
    <m/>
    <m/>
    <m/>
    <m/>
    <n v="35.200000000000003"/>
    <n v="10.63"/>
    <m/>
    <m/>
    <m/>
    <m/>
    <m/>
    <m/>
    <m/>
    <m/>
    <m/>
    <m/>
    <m/>
    <m/>
    <m/>
    <n v="3.93"/>
    <m/>
    <m/>
    <m/>
    <m/>
    <m/>
    <m/>
    <m/>
    <m/>
    <m/>
    <m/>
    <n v="3.93"/>
    <m/>
    <m/>
    <m/>
    <m/>
    <m/>
    <m/>
    <m/>
    <m/>
    <m/>
    <m/>
    <m/>
    <m/>
    <m/>
    <m/>
    <m/>
    <m/>
    <m/>
    <m/>
    <m/>
    <m/>
    <m/>
    <m/>
    <m/>
    <m/>
    <m/>
    <m/>
    <m/>
    <m/>
    <m/>
    <m/>
    <m/>
    <m/>
    <m/>
    <m/>
    <m/>
    <m/>
    <m/>
    <m/>
    <m/>
    <m/>
    <m/>
    <m/>
    <m/>
    <m/>
    <m/>
    <m/>
    <n v="47.63"/>
    <m/>
    <m/>
    <m/>
    <n v="1"/>
    <n v="11.18"/>
    <n v="8.27"/>
    <n v="23.03"/>
    <m/>
    <n v="82.54"/>
    <n v="48.63"/>
    <n v="131.16999999999999"/>
    <n v="42.48"/>
    <n v="173.65000000000003"/>
    <n v="3.565561989240689E-3"/>
    <n v="0.75536999712064479"/>
  </r>
  <r>
    <n v="25"/>
    <n v="104"/>
    <s v="Robertson Cr"/>
    <s v="OPS"/>
    <s v="124"/>
    <s v="Chinook"/>
    <s v="3"/>
    <x v="0"/>
    <x v="11"/>
    <n v="104"/>
    <x v="0"/>
    <s v="CK-31"/>
    <s v="WEST VANCOUVER ISLAND-SOUTH_FA_0.x"/>
    <s v="M"/>
    <s v="H"/>
    <n v="104"/>
    <s v="Robertson Creek H"/>
    <n v="104"/>
    <s v="Robertson Cr"/>
    <s v="SWVI"/>
    <s v="S"/>
    <x v="1"/>
    <s v="183382"/>
    <n v="0"/>
    <x v="969"/>
    <n v="2014"/>
    <s v="20140527"/>
    <s v="20140527"/>
    <n v="78"/>
    <n v="6.18"/>
    <m/>
    <s v="CWT"/>
    <s v="P"/>
    <x v="0"/>
    <s v="Y"/>
    <s v="Y"/>
    <s v="Y"/>
    <n v="2.8199999999999999E-2"/>
    <s v="AD Clip"/>
    <n v="48702"/>
    <n v="48702"/>
    <n v="682380"/>
    <n v="5"/>
    <n v="33843"/>
    <n v="2018"/>
    <m/>
    <m/>
    <m/>
    <m/>
    <m/>
    <m/>
    <m/>
    <m/>
    <m/>
    <m/>
    <m/>
    <m/>
    <m/>
    <m/>
    <m/>
    <m/>
    <m/>
    <m/>
    <m/>
    <m/>
    <m/>
    <m/>
    <m/>
    <m/>
    <m/>
    <m/>
    <n v="3"/>
    <m/>
    <m/>
    <m/>
    <m/>
    <m/>
    <m/>
    <m/>
    <m/>
    <m/>
    <m/>
    <m/>
    <m/>
    <m/>
    <m/>
    <m/>
    <m/>
    <m/>
    <m/>
    <n v="1.2"/>
    <m/>
    <m/>
    <m/>
    <m/>
    <m/>
    <m/>
    <m/>
    <m/>
    <m/>
    <m/>
    <m/>
    <m/>
    <m/>
    <m/>
    <m/>
    <m/>
    <m/>
    <m/>
    <m/>
    <m/>
    <m/>
    <m/>
    <m/>
    <m/>
    <m/>
    <m/>
    <m/>
    <m/>
    <m/>
    <m/>
    <m/>
    <m/>
    <m/>
    <m/>
    <m/>
    <m/>
    <m/>
    <m/>
    <m/>
    <m/>
    <m/>
    <m/>
    <m/>
    <m/>
    <m/>
    <m/>
    <m/>
    <m/>
    <m/>
    <m/>
    <m/>
    <m/>
    <m/>
    <m/>
    <m/>
    <m/>
    <m/>
    <m/>
    <m/>
    <m/>
    <m/>
    <m/>
    <m/>
    <m/>
    <m/>
    <m/>
    <m/>
    <m/>
    <m/>
    <m/>
    <m/>
    <m/>
    <m/>
    <m/>
    <m/>
    <m/>
    <m/>
    <m/>
    <m/>
    <m/>
    <m/>
    <m/>
    <m/>
    <m/>
    <m/>
    <n v="6.69"/>
    <m/>
    <m/>
    <m/>
    <m/>
    <m/>
    <m/>
    <m/>
    <m/>
    <m/>
    <m/>
    <m/>
    <m/>
    <m/>
    <m/>
    <m/>
    <m/>
    <m/>
    <m/>
    <m/>
    <m/>
    <m/>
    <m/>
    <m/>
    <m/>
    <m/>
    <n v="3.03"/>
    <m/>
    <n v="7.2"/>
    <m/>
    <m/>
    <m/>
    <m/>
    <n v="1.34"/>
    <m/>
    <m/>
    <m/>
    <n v="13.92"/>
    <n v="7.2"/>
    <n v="21.12"/>
    <n v="1.34"/>
    <n v="22.46"/>
    <n v="4.611720257894953E-4"/>
    <n v="0.9403383793410508"/>
  </r>
  <r>
    <n v="25"/>
    <n v="104"/>
    <s v="Robertson Cr"/>
    <s v="OPS"/>
    <s v="124"/>
    <s v="Chinook"/>
    <s v="3"/>
    <x v="0"/>
    <x v="11"/>
    <n v="104"/>
    <x v="0"/>
    <s v="CK-31"/>
    <s v="WEST VANCOUVER ISLAND-SOUTH_FA_0.x"/>
    <s v="M"/>
    <s v="H"/>
    <n v="104"/>
    <s v="Robertson Creek H"/>
    <n v="104"/>
    <s v="Robertson Cr"/>
    <s v="SWVI"/>
    <s v="S"/>
    <x v="1"/>
    <s v="183383"/>
    <n v="0"/>
    <x v="970"/>
    <n v="2014"/>
    <s v="20140528"/>
    <s v="20140528"/>
    <n v="79"/>
    <n v="6.04"/>
    <m/>
    <s v="CWT"/>
    <s v="P"/>
    <x v="0"/>
    <s v="Y"/>
    <s v="Y"/>
    <s v="Y"/>
    <n v="2.8199999999999999E-2"/>
    <s v="AD Clip"/>
    <n v="46758"/>
    <s v=""/>
    <n v="623070"/>
    <n v="2"/>
    <n v="33838"/>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6"/>
    <n v="8.41"/>
    <n v="11.18"/>
    <m/>
    <n v="0"/>
    <n v="0"/>
    <n v="0"/>
    <n v="19.649999999999999"/>
    <n v="19.649999999999999"/>
    <n v="4.2024894135762859E-4"/>
    <n v="0"/>
  </r>
  <r>
    <n v="25"/>
    <n v="104"/>
    <s v="Robertson Cr"/>
    <s v="OPS"/>
    <s v="124"/>
    <s v="Chinook"/>
    <s v="3"/>
    <x v="0"/>
    <x v="11"/>
    <n v="104"/>
    <x v="0"/>
    <s v="CK-31"/>
    <s v="WEST VANCOUVER ISLAND-SOUTH_FA_0.x"/>
    <s v="M"/>
    <s v="H"/>
    <n v="104"/>
    <s v="Robertson Creek H"/>
    <n v="104"/>
    <s v="Robertson Cr"/>
    <s v="SWVI"/>
    <s v="S"/>
    <x v="1"/>
    <s v="183383"/>
    <n v="0"/>
    <x v="970"/>
    <n v="2014"/>
    <s v="20140528"/>
    <s v="20140528"/>
    <n v="79"/>
    <n v="6.04"/>
    <m/>
    <s v="CWT"/>
    <s v="P"/>
    <x v="0"/>
    <s v="Y"/>
    <s v="Y"/>
    <s v="Y"/>
    <n v="2.8199999999999999E-2"/>
    <s v="AD Clip"/>
    <n v="46758"/>
    <s v=""/>
    <n v="623070"/>
    <n v="3"/>
    <n v="33838"/>
    <n v="2016"/>
    <m/>
    <m/>
    <m/>
    <m/>
    <m/>
    <m/>
    <m/>
    <m/>
    <m/>
    <m/>
    <m/>
    <m/>
    <m/>
    <m/>
    <m/>
    <m/>
    <m/>
    <m/>
    <m/>
    <m/>
    <m/>
    <m/>
    <m/>
    <m/>
    <m/>
    <m/>
    <m/>
    <m/>
    <m/>
    <m/>
    <m/>
    <m/>
    <m/>
    <m/>
    <m/>
    <m/>
    <m/>
    <m/>
    <m/>
    <m/>
    <m/>
    <m/>
    <m/>
    <m/>
    <m/>
    <m/>
    <m/>
    <m/>
    <m/>
    <m/>
    <m/>
    <m/>
    <m/>
    <m/>
    <m/>
    <m/>
    <m/>
    <m/>
    <m/>
    <m/>
    <m/>
    <m/>
    <m/>
    <m/>
    <m/>
    <m/>
    <m/>
    <m/>
    <m/>
    <m/>
    <m/>
    <m/>
    <m/>
    <m/>
    <m/>
    <m/>
    <m/>
    <m/>
    <m/>
    <m/>
    <m/>
    <m/>
    <m/>
    <m/>
    <m/>
    <m/>
    <m/>
    <n v="14.33"/>
    <m/>
    <m/>
    <m/>
    <m/>
    <m/>
    <m/>
    <m/>
    <m/>
    <m/>
    <m/>
    <m/>
    <m/>
    <m/>
    <m/>
    <m/>
    <m/>
    <m/>
    <m/>
    <m/>
    <m/>
    <m/>
    <m/>
    <m/>
    <m/>
    <m/>
    <m/>
    <m/>
    <m/>
    <m/>
    <m/>
    <m/>
    <m/>
    <m/>
    <m/>
    <m/>
    <m/>
    <m/>
    <m/>
    <m/>
    <m/>
    <m/>
    <m/>
    <m/>
    <m/>
    <m/>
    <m/>
    <m/>
    <m/>
    <m/>
    <m/>
    <m/>
    <m/>
    <m/>
    <m/>
    <m/>
    <m/>
    <m/>
    <m/>
    <m/>
    <m/>
    <m/>
    <m/>
    <m/>
    <m/>
    <m/>
    <m/>
    <m/>
    <m/>
    <m/>
    <m/>
    <m/>
    <n v="14.64"/>
    <n v="2"/>
    <m/>
    <m/>
    <m/>
    <n v="9.33"/>
    <m/>
    <n v="67.849999999999994"/>
    <m/>
    <n v="14.33"/>
    <n v="16.64"/>
    <n v="30.97"/>
    <n v="77.180000000000007"/>
    <n v="108.14999999999999"/>
    <n v="2.3129731810599256E-3"/>
    <n v="0.28636153490522426"/>
  </r>
  <r>
    <n v="25"/>
    <n v="104"/>
    <s v="Robertson Cr"/>
    <s v="OPS"/>
    <s v="124"/>
    <s v="Chinook"/>
    <s v="3"/>
    <x v="0"/>
    <x v="11"/>
    <n v="104"/>
    <x v="0"/>
    <s v="CK-31"/>
    <s v="WEST VANCOUVER ISLAND-SOUTH_FA_0.x"/>
    <s v="M"/>
    <s v="H"/>
    <n v="104"/>
    <s v="Robertson Creek H"/>
    <n v="104"/>
    <s v="Robertson Cr"/>
    <s v="SWVI"/>
    <s v="S"/>
    <x v="1"/>
    <s v="183383"/>
    <n v="0"/>
    <x v="970"/>
    <n v="2014"/>
    <s v="20140528"/>
    <s v="20140528"/>
    <n v="79"/>
    <n v="6.04"/>
    <m/>
    <s v="CWT"/>
    <s v="P"/>
    <x v="0"/>
    <s v="Y"/>
    <s v="Y"/>
    <s v="Y"/>
    <n v="2.8199999999999999E-2"/>
    <s v="AD Clip"/>
    <n v="46758"/>
    <s v=""/>
    <n v="623070"/>
    <n v="4"/>
    <n v="33838"/>
    <n v="2017"/>
    <m/>
    <m/>
    <m/>
    <m/>
    <m/>
    <m/>
    <m/>
    <m/>
    <m/>
    <m/>
    <m/>
    <m/>
    <m/>
    <n v="12.04"/>
    <n v="6.1"/>
    <m/>
    <m/>
    <m/>
    <m/>
    <m/>
    <m/>
    <m/>
    <m/>
    <m/>
    <m/>
    <m/>
    <n v="8.49"/>
    <m/>
    <m/>
    <m/>
    <m/>
    <m/>
    <m/>
    <m/>
    <n v="3.97"/>
    <m/>
    <m/>
    <m/>
    <m/>
    <m/>
    <m/>
    <m/>
    <m/>
    <m/>
    <m/>
    <m/>
    <m/>
    <m/>
    <m/>
    <m/>
    <m/>
    <m/>
    <m/>
    <m/>
    <m/>
    <m/>
    <m/>
    <m/>
    <m/>
    <m/>
    <m/>
    <m/>
    <m/>
    <m/>
    <m/>
    <m/>
    <m/>
    <m/>
    <m/>
    <m/>
    <m/>
    <m/>
    <m/>
    <m/>
    <m/>
    <n v="7.18"/>
    <m/>
    <m/>
    <m/>
    <m/>
    <m/>
    <n v="10.63"/>
    <m/>
    <m/>
    <m/>
    <m/>
    <n v="44"/>
    <n v="10.63"/>
    <n v="10.63"/>
    <m/>
    <m/>
    <m/>
    <m/>
    <m/>
    <m/>
    <m/>
    <m/>
    <m/>
    <m/>
    <m/>
    <m/>
    <n v="3.93"/>
    <m/>
    <m/>
    <m/>
    <m/>
    <n v="3.93"/>
    <m/>
    <m/>
    <m/>
    <m/>
    <m/>
    <n v="4.03"/>
    <m/>
    <m/>
    <m/>
    <m/>
    <m/>
    <m/>
    <m/>
    <m/>
    <m/>
    <m/>
    <m/>
    <m/>
    <m/>
    <m/>
    <m/>
    <m/>
    <m/>
    <m/>
    <m/>
    <m/>
    <m/>
    <m/>
    <m/>
    <m/>
    <m/>
    <m/>
    <m/>
    <n v="6.96"/>
    <m/>
    <m/>
    <m/>
    <m/>
    <m/>
    <m/>
    <m/>
    <m/>
    <m/>
    <m/>
    <m/>
    <m/>
    <m/>
    <m/>
    <m/>
    <m/>
    <m/>
    <m/>
    <n v="51.48"/>
    <m/>
    <m/>
    <m/>
    <n v="1.34"/>
    <n v="9.1"/>
    <n v="18.3"/>
    <n v="19.91"/>
    <m/>
    <n v="132.52000000000001"/>
    <n v="52.82"/>
    <n v="185.34"/>
    <n v="47.31"/>
    <n v="232.65"/>
    <n v="4.9756191453868854E-3"/>
    <n v="0.79664732430689877"/>
  </r>
  <r>
    <n v="25"/>
    <n v="104"/>
    <s v="Robertson Cr"/>
    <s v="OPS"/>
    <s v="124"/>
    <s v="Chinook"/>
    <s v="3"/>
    <x v="0"/>
    <x v="11"/>
    <n v="104"/>
    <x v="0"/>
    <s v="CK-31"/>
    <s v="WEST VANCOUVER ISLAND-SOUTH_FA_0.x"/>
    <s v="M"/>
    <s v="H"/>
    <n v="104"/>
    <s v="Robertson Creek H"/>
    <n v="104"/>
    <s v="Robertson Cr"/>
    <s v="SWVI"/>
    <s v="S"/>
    <x v="1"/>
    <s v="183383"/>
    <n v="0"/>
    <x v="970"/>
    <n v="2014"/>
    <s v="20140528"/>
    <s v="20140528"/>
    <n v="79"/>
    <n v="6.04"/>
    <m/>
    <s v="CWT"/>
    <s v="P"/>
    <x v="0"/>
    <s v="Y"/>
    <s v="Y"/>
    <s v="Y"/>
    <n v="2.8199999999999999E-2"/>
    <s v="AD Clip"/>
    <n v="46758"/>
    <n v="46758"/>
    <n v="623070"/>
    <n v="5"/>
    <n v="33838"/>
    <n v="2018"/>
    <m/>
    <m/>
    <m/>
    <m/>
    <m/>
    <m/>
    <m/>
    <m/>
    <m/>
    <m/>
    <m/>
    <m/>
    <m/>
    <n v="3.0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47"/>
    <m/>
    <m/>
    <m/>
    <m/>
    <m/>
    <m/>
    <m/>
    <m/>
    <n v="3.03"/>
    <n v="3.47"/>
    <n v="6.5"/>
    <n v="0"/>
    <n v="6.5"/>
    <n v="1.3901364472389751E-4"/>
    <n v="1"/>
  </r>
  <r>
    <n v="25"/>
    <n v="104"/>
    <s v="Robertson Cr"/>
    <s v="OPS"/>
    <s v="124"/>
    <s v="Chinook"/>
    <s v="3"/>
    <x v="0"/>
    <x v="11"/>
    <n v="104"/>
    <x v="0"/>
    <s v="CK-31"/>
    <s v="WEST VANCOUVER ISLAND-SOUTH_FA_0.x"/>
    <s v="M"/>
    <s v="H"/>
    <n v="104"/>
    <s v="Robertson Creek H"/>
    <n v="104"/>
    <s v="Robertson Cr"/>
    <s v="SWVI"/>
    <s v="S"/>
    <x v="1"/>
    <s v="183384"/>
    <n v="0"/>
    <x v="971"/>
    <n v="2014"/>
    <s v="20140528"/>
    <s v="20140528"/>
    <n v="79"/>
    <n v="6.04"/>
    <m/>
    <s v="CWT"/>
    <s v="P"/>
    <x v="0"/>
    <s v="Y"/>
    <s v="Y"/>
    <s v="Y"/>
    <n v="2.8199999999999999E-2"/>
    <s v="AD Clip"/>
    <n v="48947"/>
    <s v=""/>
    <n v="652233"/>
    <n v="2"/>
    <n v="33839"/>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41"/>
    <n v="6.82"/>
    <m/>
    <n v="0"/>
    <n v="0"/>
    <n v="0"/>
    <n v="15.23"/>
    <n v="15.23"/>
    <n v="3.1115287964533068E-4"/>
    <n v="0"/>
  </r>
  <r>
    <n v="25"/>
    <n v="104"/>
    <s v="Robertson Cr"/>
    <s v="OPS"/>
    <s v="124"/>
    <s v="Chinook"/>
    <s v="3"/>
    <x v="0"/>
    <x v="11"/>
    <n v="104"/>
    <x v="0"/>
    <s v="CK-31"/>
    <s v="WEST VANCOUVER ISLAND-SOUTH_FA_0.x"/>
    <s v="M"/>
    <s v="H"/>
    <n v="104"/>
    <s v="Robertson Creek H"/>
    <n v="104"/>
    <s v="Robertson Cr"/>
    <s v="SWVI"/>
    <s v="S"/>
    <x v="1"/>
    <s v="183384"/>
    <n v="0"/>
    <x v="971"/>
    <n v="2014"/>
    <s v="20140528"/>
    <s v="20140528"/>
    <n v="79"/>
    <n v="6.04"/>
    <m/>
    <s v="CWT"/>
    <s v="P"/>
    <x v="0"/>
    <s v="Y"/>
    <s v="Y"/>
    <s v="Y"/>
    <n v="2.8199999999999999E-2"/>
    <s v="AD Clip"/>
    <n v="48947"/>
    <s v=""/>
    <n v="652233"/>
    <n v="3"/>
    <n v="33839"/>
    <n v="2016"/>
    <m/>
    <m/>
    <m/>
    <m/>
    <m/>
    <m/>
    <m/>
    <m/>
    <m/>
    <m/>
    <m/>
    <m/>
    <m/>
    <m/>
    <m/>
    <m/>
    <n v="4.3899999999999997"/>
    <m/>
    <m/>
    <m/>
    <m/>
    <m/>
    <m/>
    <m/>
    <m/>
    <m/>
    <m/>
    <m/>
    <m/>
    <m/>
    <m/>
    <m/>
    <m/>
    <m/>
    <m/>
    <m/>
    <m/>
    <m/>
    <m/>
    <m/>
    <m/>
    <m/>
    <m/>
    <n v="2.2200000000000002"/>
    <m/>
    <m/>
    <m/>
    <m/>
    <m/>
    <m/>
    <m/>
    <m/>
    <m/>
    <m/>
    <m/>
    <m/>
    <m/>
    <m/>
    <m/>
    <m/>
    <m/>
    <m/>
    <m/>
    <m/>
    <m/>
    <m/>
    <m/>
    <m/>
    <m/>
    <m/>
    <m/>
    <m/>
    <m/>
    <m/>
    <m/>
    <m/>
    <m/>
    <m/>
    <m/>
    <m/>
    <m/>
    <m/>
    <m/>
    <m/>
    <m/>
    <m/>
    <n v="13.41"/>
    <m/>
    <m/>
    <m/>
    <m/>
    <m/>
    <m/>
    <m/>
    <m/>
    <m/>
    <m/>
    <m/>
    <m/>
    <m/>
    <m/>
    <m/>
    <m/>
    <m/>
    <m/>
    <m/>
    <m/>
    <m/>
    <m/>
    <m/>
    <m/>
    <m/>
    <m/>
    <m/>
    <m/>
    <m/>
    <m/>
    <m/>
    <m/>
    <m/>
    <m/>
    <m/>
    <m/>
    <m/>
    <m/>
    <m/>
    <m/>
    <m/>
    <m/>
    <m/>
    <m/>
    <m/>
    <m/>
    <m/>
    <m/>
    <m/>
    <m/>
    <m/>
    <m/>
    <m/>
    <m/>
    <m/>
    <m/>
    <m/>
    <m/>
    <m/>
    <m/>
    <m/>
    <m/>
    <m/>
    <m/>
    <m/>
    <m/>
    <m/>
    <m/>
    <m/>
    <m/>
    <m/>
    <m/>
    <n v="17.72"/>
    <m/>
    <m/>
    <m/>
    <m/>
    <n v="11.78"/>
    <n v="23.45"/>
    <n v="80.44"/>
    <m/>
    <n v="20.02"/>
    <n v="17.72"/>
    <n v="37.74"/>
    <n v="115.67"/>
    <n v="153.41"/>
    <n v="3.1342063864996834E-3"/>
    <n v="0.24600743106707518"/>
  </r>
  <r>
    <n v="25"/>
    <n v="104"/>
    <s v="Robertson Cr"/>
    <s v="OPS"/>
    <s v="124"/>
    <s v="Chinook"/>
    <s v="3"/>
    <x v="0"/>
    <x v="11"/>
    <n v="104"/>
    <x v="0"/>
    <s v="CK-31"/>
    <s v="WEST VANCOUVER ISLAND-SOUTH_FA_0.x"/>
    <s v="M"/>
    <s v="H"/>
    <n v="104"/>
    <s v="Robertson Creek H"/>
    <n v="104"/>
    <s v="Robertson Cr"/>
    <s v="SWVI"/>
    <s v="S"/>
    <x v="1"/>
    <s v="183384"/>
    <n v="0"/>
    <x v="971"/>
    <n v="2014"/>
    <s v="20140528"/>
    <s v="20140528"/>
    <n v="79"/>
    <n v="6.04"/>
    <m/>
    <s v="CWT"/>
    <s v="P"/>
    <x v="0"/>
    <s v="Y"/>
    <s v="Y"/>
    <s v="Y"/>
    <n v="2.8199999999999999E-2"/>
    <s v="AD Clip"/>
    <n v="48947"/>
    <s v=""/>
    <n v="652233"/>
    <n v="4"/>
    <n v="33839"/>
    <n v="2017"/>
    <m/>
    <m/>
    <m/>
    <m/>
    <m/>
    <m/>
    <m/>
    <m/>
    <m/>
    <m/>
    <m/>
    <m/>
    <m/>
    <n v="30.1"/>
    <m/>
    <m/>
    <m/>
    <m/>
    <m/>
    <m/>
    <m/>
    <m/>
    <m/>
    <m/>
    <m/>
    <m/>
    <n v="7.42"/>
    <m/>
    <m/>
    <m/>
    <m/>
    <m/>
    <m/>
    <m/>
    <n v="4.04"/>
    <m/>
    <m/>
    <m/>
    <m/>
    <n v="21.26"/>
    <m/>
    <m/>
    <m/>
    <m/>
    <m/>
    <m/>
    <m/>
    <m/>
    <m/>
    <m/>
    <m/>
    <m/>
    <m/>
    <m/>
    <m/>
    <m/>
    <m/>
    <m/>
    <m/>
    <m/>
    <m/>
    <m/>
    <m/>
    <m/>
    <m/>
    <m/>
    <m/>
    <m/>
    <m/>
    <m/>
    <m/>
    <m/>
    <m/>
    <m/>
    <m/>
    <m/>
    <m/>
    <m/>
    <m/>
    <n v="4.13"/>
    <m/>
    <n v="10.63"/>
    <m/>
    <m/>
    <m/>
    <m/>
    <n v="26.4"/>
    <m/>
    <m/>
    <m/>
    <m/>
    <m/>
    <m/>
    <m/>
    <m/>
    <m/>
    <m/>
    <m/>
    <m/>
    <m/>
    <m/>
    <m/>
    <m/>
    <m/>
    <m/>
    <m/>
    <m/>
    <m/>
    <m/>
    <m/>
    <m/>
    <m/>
    <m/>
    <m/>
    <m/>
    <m/>
    <m/>
    <m/>
    <m/>
    <m/>
    <m/>
    <m/>
    <m/>
    <n v="8.0500000000000007"/>
    <m/>
    <m/>
    <m/>
    <m/>
    <m/>
    <m/>
    <m/>
    <m/>
    <m/>
    <m/>
    <m/>
    <m/>
    <m/>
    <m/>
    <m/>
    <m/>
    <m/>
    <m/>
    <m/>
    <m/>
    <m/>
    <m/>
    <m/>
    <n v="6.96"/>
    <m/>
    <m/>
    <m/>
    <n v="25.82"/>
    <m/>
    <m/>
    <m/>
    <m/>
    <m/>
    <n v="6.02"/>
    <m/>
    <n v="81.489999999999995"/>
    <m/>
    <m/>
    <m/>
    <m/>
    <n v="12.33"/>
    <n v="67.66"/>
    <n v="22.7"/>
    <m/>
    <n v="150.83000000000001"/>
    <n v="81.489999999999995"/>
    <n v="232.32"/>
    <n v="102.69"/>
    <n v="335.00999999999993"/>
    <n v="6.8443418391321209E-3"/>
    <n v="0.69347183666159229"/>
  </r>
  <r>
    <n v="25"/>
    <n v="104"/>
    <s v="Robertson Cr"/>
    <s v="OPS"/>
    <s v="124"/>
    <s v="Chinook"/>
    <s v="3"/>
    <x v="0"/>
    <x v="11"/>
    <n v="104"/>
    <x v="0"/>
    <s v="CK-31"/>
    <s v="WEST VANCOUVER ISLAND-SOUTH_FA_0.x"/>
    <s v="M"/>
    <s v="H"/>
    <n v="104"/>
    <s v="Robertson Creek H"/>
    <n v="104"/>
    <s v="Robertson Cr"/>
    <s v="SWVI"/>
    <s v="S"/>
    <x v="1"/>
    <s v="183384"/>
    <n v="0"/>
    <x v="971"/>
    <n v="2014"/>
    <s v="20140528"/>
    <s v="20140528"/>
    <n v="79"/>
    <n v="6.04"/>
    <m/>
    <s v="CWT"/>
    <s v="P"/>
    <x v="0"/>
    <s v="Y"/>
    <s v="Y"/>
    <s v="Y"/>
    <n v="2.8199999999999999E-2"/>
    <s v="AD Clip"/>
    <n v="48947"/>
    <n v="48947"/>
    <n v="652233"/>
    <n v="5"/>
    <n v="33839"/>
    <n v="2018"/>
    <m/>
    <m/>
    <m/>
    <m/>
    <m/>
    <m/>
    <m/>
    <m/>
    <m/>
    <m/>
    <m/>
    <m/>
    <m/>
    <n v="3.03"/>
    <m/>
    <m/>
    <m/>
    <m/>
    <m/>
    <m/>
    <m/>
    <m/>
    <m/>
    <m/>
    <m/>
    <m/>
    <m/>
    <m/>
    <m/>
    <m/>
    <m/>
    <m/>
    <m/>
    <m/>
    <m/>
    <m/>
    <m/>
    <m/>
    <m/>
    <m/>
    <m/>
    <m/>
    <m/>
    <m/>
    <m/>
    <m/>
    <m/>
    <m/>
    <m/>
    <m/>
    <m/>
    <m/>
    <m/>
    <m/>
    <m/>
    <m/>
    <m/>
    <m/>
    <m/>
    <m/>
    <m/>
    <m/>
    <m/>
    <m/>
    <m/>
    <m/>
    <m/>
    <m/>
    <m/>
    <m/>
    <m/>
    <m/>
    <m/>
    <m/>
    <m/>
    <m/>
    <m/>
    <m/>
    <m/>
    <m/>
    <m/>
    <n v="10.199999999999999"/>
    <m/>
    <m/>
    <m/>
    <m/>
    <n v="8.9700000000000006"/>
    <m/>
    <m/>
    <m/>
    <m/>
    <m/>
    <m/>
    <m/>
    <m/>
    <m/>
    <m/>
    <m/>
    <m/>
    <m/>
    <m/>
    <m/>
    <m/>
    <m/>
    <m/>
    <m/>
    <m/>
    <m/>
    <m/>
    <m/>
    <m/>
    <m/>
    <m/>
    <m/>
    <m/>
    <m/>
    <m/>
    <m/>
    <m/>
    <m/>
    <m/>
    <m/>
    <m/>
    <m/>
    <m/>
    <m/>
    <m/>
    <m/>
    <m/>
    <m/>
    <m/>
    <m/>
    <m/>
    <m/>
    <m/>
    <m/>
    <m/>
    <m/>
    <m/>
    <m/>
    <m/>
    <m/>
    <m/>
    <m/>
    <m/>
    <m/>
    <m/>
    <m/>
    <m/>
    <m/>
    <m/>
    <m/>
    <m/>
    <m/>
    <m/>
    <m/>
    <m/>
    <m/>
    <m/>
    <n v="8.56"/>
    <m/>
    <m/>
    <m/>
    <m/>
    <n v="1.34"/>
    <m/>
    <m/>
    <m/>
    <n v="22.2"/>
    <n v="8.56"/>
    <n v="30.76"/>
    <n v="1.34"/>
    <n v="32.1"/>
    <n v="6.5581138782765038E-4"/>
    <n v="0.95825545171339566"/>
  </r>
  <r>
    <n v="25"/>
    <n v="104"/>
    <s v="Robertson Cr"/>
    <s v="OPS"/>
    <s v="124"/>
    <s v="Chinook"/>
    <s v="3"/>
    <x v="0"/>
    <x v="11"/>
    <n v="104"/>
    <x v="0"/>
    <s v="CK-31"/>
    <s v="WEST VANCOUVER ISLAND-SOUTH_FA_0.x"/>
    <s v="M"/>
    <s v="H"/>
    <n v="104"/>
    <s v="Robertson Creek H"/>
    <n v="104"/>
    <s v="Robertson Cr"/>
    <s v="SWVI"/>
    <s v="S"/>
    <x v="1"/>
    <s v="183484"/>
    <n v="0"/>
    <x v="972"/>
    <n v="2014"/>
    <s v="20140526"/>
    <s v="20140526"/>
    <n v="80"/>
    <n v="5.99"/>
    <m/>
    <s v="CWT"/>
    <s v="P"/>
    <x v="0"/>
    <s v="Y"/>
    <s v="Y"/>
    <s v="Y"/>
    <n v="2.8199999999999999E-2"/>
    <s v="AD Clip"/>
    <n v="97606"/>
    <s v=""/>
    <n v="1472663"/>
    <n v="2"/>
    <n v="33840"/>
    <n v="2015"/>
    <m/>
    <m/>
    <m/>
    <m/>
    <m/>
    <m/>
    <m/>
    <m/>
    <m/>
    <m/>
    <m/>
    <m/>
    <m/>
    <m/>
    <m/>
    <m/>
    <m/>
    <m/>
    <m/>
    <m/>
    <m/>
    <m/>
    <m/>
    <m/>
    <m/>
    <m/>
    <m/>
    <m/>
    <m/>
    <m/>
    <m/>
    <m/>
    <m/>
    <m/>
    <m/>
    <m/>
    <m/>
    <m/>
    <m/>
    <m/>
    <m/>
    <m/>
    <m/>
    <m/>
    <m/>
    <m/>
    <m/>
    <m/>
    <m/>
    <m/>
    <m/>
    <m/>
    <m/>
    <m/>
    <m/>
    <m/>
    <m/>
    <m/>
    <m/>
    <m/>
    <m/>
    <m/>
    <m/>
    <m/>
    <m/>
    <m/>
    <m/>
    <m/>
    <m/>
    <m/>
    <m/>
    <m/>
    <m/>
    <m/>
    <m/>
    <m/>
    <m/>
    <m/>
    <m/>
    <m/>
    <m/>
    <m/>
    <m/>
    <m/>
    <m/>
    <m/>
    <n v="7.01"/>
    <m/>
    <m/>
    <m/>
    <m/>
    <m/>
    <m/>
    <m/>
    <m/>
    <m/>
    <m/>
    <m/>
    <m/>
    <m/>
    <m/>
    <m/>
    <m/>
    <m/>
    <m/>
    <m/>
    <m/>
    <m/>
    <m/>
    <m/>
    <m/>
    <m/>
    <m/>
    <m/>
    <m/>
    <m/>
    <m/>
    <m/>
    <m/>
    <m/>
    <m/>
    <m/>
    <m/>
    <m/>
    <m/>
    <m/>
    <m/>
    <m/>
    <m/>
    <m/>
    <m/>
    <m/>
    <m/>
    <m/>
    <m/>
    <m/>
    <m/>
    <m/>
    <m/>
    <m/>
    <m/>
    <m/>
    <m/>
    <m/>
    <m/>
    <m/>
    <m/>
    <m/>
    <m/>
    <m/>
    <m/>
    <m/>
    <m/>
    <m/>
    <m/>
    <m/>
    <m/>
    <m/>
    <m/>
    <n v="0.19"/>
    <m/>
    <m/>
    <m/>
    <m/>
    <m/>
    <n v="8.41"/>
    <n v="17.05"/>
    <m/>
    <n v="7.01"/>
    <n v="0.19"/>
    <n v="7.2"/>
    <n v="25.46"/>
    <n v="32.659999999999997"/>
    <n v="3.3461057721861356E-4"/>
    <n v="0.22045315370483776"/>
  </r>
  <r>
    <n v="25"/>
    <n v="104"/>
    <s v="Robertson Cr"/>
    <s v="OPS"/>
    <s v="124"/>
    <s v="Chinook"/>
    <s v="3"/>
    <x v="0"/>
    <x v="11"/>
    <n v="104"/>
    <x v="0"/>
    <s v="CK-31"/>
    <s v="WEST VANCOUVER ISLAND-SOUTH_FA_0.x"/>
    <s v="M"/>
    <s v="H"/>
    <n v="104"/>
    <s v="Robertson Creek H"/>
    <n v="104"/>
    <s v="Robertson Cr"/>
    <s v="SWVI"/>
    <s v="S"/>
    <x v="1"/>
    <s v="183484"/>
    <n v="0"/>
    <x v="972"/>
    <n v="2014"/>
    <s v="20140526"/>
    <s v="20140526"/>
    <n v="80"/>
    <n v="5.99"/>
    <m/>
    <s v="CWT"/>
    <s v="P"/>
    <x v="0"/>
    <s v="Y"/>
    <s v="Y"/>
    <s v="Y"/>
    <n v="2.8199999999999999E-2"/>
    <s v="AD Clip"/>
    <n v="97606"/>
    <s v=""/>
    <n v="1472663"/>
    <n v="3"/>
    <n v="33840"/>
    <n v="2016"/>
    <m/>
    <m/>
    <m/>
    <m/>
    <m/>
    <m/>
    <m/>
    <m/>
    <m/>
    <m/>
    <m/>
    <m/>
    <m/>
    <m/>
    <m/>
    <m/>
    <m/>
    <m/>
    <m/>
    <m/>
    <m/>
    <m/>
    <m/>
    <m/>
    <m/>
    <m/>
    <n v="4.3899999999999997"/>
    <m/>
    <m/>
    <m/>
    <m/>
    <m/>
    <m/>
    <m/>
    <m/>
    <m/>
    <m/>
    <m/>
    <m/>
    <m/>
    <m/>
    <m/>
    <m/>
    <m/>
    <m/>
    <m/>
    <m/>
    <m/>
    <m/>
    <m/>
    <m/>
    <m/>
    <m/>
    <m/>
    <m/>
    <m/>
    <m/>
    <m/>
    <m/>
    <m/>
    <m/>
    <m/>
    <m/>
    <m/>
    <m/>
    <m/>
    <m/>
    <m/>
    <m/>
    <m/>
    <m/>
    <m/>
    <m/>
    <m/>
    <m/>
    <n v="11.49"/>
    <m/>
    <m/>
    <m/>
    <m/>
    <m/>
    <n v="28.66"/>
    <m/>
    <m/>
    <m/>
    <m/>
    <n v="17.88"/>
    <n v="14.33"/>
    <m/>
    <m/>
    <m/>
    <m/>
    <m/>
    <m/>
    <m/>
    <m/>
    <m/>
    <m/>
    <m/>
    <m/>
    <m/>
    <m/>
    <m/>
    <m/>
    <m/>
    <m/>
    <m/>
    <m/>
    <m/>
    <m/>
    <m/>
    <m/>
    <m/>
    <m/>
    <m/>
    <m/>
    <m/>
    <m/>
    <m/>
    <m/>
    <m/>
    <m/>
    <m/>
    <n v="6.64"/>
    <m/>
    <m/>
    <m/>
    <m/>
    <m/>
    <m/>
    <m/>
    <n v="6.64"/>
    <m/>
    <m/>
    <m/>
    <m/>
    <m/>
    <m/>
    <m/>
    <m/>
    <n v="4.49"/>
    <m/>
    <m/>
    <m/>
    <m/>
    <m/>
    <m/>
    <m/>
    <m/>
    <m/>
    <m/>
    <m/>
    <m/>
    <m/>
    <m/>
    <m/>
    <m/>
    <m/>
    <m/>
    <n v="45.27"/>
    <n v="1"/>
    <m/>
    <m/>
    <m/>
    <n v="25.55"/>
    <n v="36.47"/>
    <n v="180.95"/>
    <m/>
    <n v="94.52"/>
    <n v="46.27"/>
    <n v="140.79"/>
    <n v="242.97"/>
    <n v="383.76"/>
    <n v="3.9317255086777454E-3"/>
    <n v="0.366869918699187"/>
  </r>
  <r>
    <n v="25"/>
    <n v="104"/>
    <s v="Robertson Cr"/>
    <s v="OPS"/>
    <s v="124"/>
    <s v="Chinook"/>
    <s v="3"/>
    <x v="0"/>
    <x v="11"/>
    <n v="104"/>
    <x v="0"/>
    <s v="CK-31"/>
    <s v="WEST VANCOUVER ISLAND-SOUTH_FA_0.x"/>
    <s v="M"/>
    <s v="H"/>
    <n v="104"/>
    <s v="Robertson Creek H"/>
    <n v="104"/>
    <s v="Robertson Cr"/>
    <s v="SWVI"/>
    <s v="S"/>
    <x v="1"/>
    <s v="183484"/>
    <n v="0"/>
    <x v="972"/>
    <n v="2014"/>
    <s v="20140526"/>
    <s v="20140526"/>
    <n v="80"/>
    <n v="5.99"/>
    <m/>
    <s v="CWT"/>
    <s v="P"/>
    <x v="0"/>
    <s v="Y"/>
    <s v="Y"/>
    <s v="Y"/>
    <n v="2.8199999999999999E-2"/>
    <s v="AD Clip"/>
    <n v="97606"/>
    <s v=""/>
    <n v="1472663"/>
    <n v="4"/>
    <n v="33840"/>
    <n v="2017"/>
    <m/>
    <m/>
    <m/>
    <m/>
    <m/>
    <m/>
    <m/>
    <m/>
    <m/>
    <m/>
    <m/>
    <m/>
    <m/>
    <n v="36.119999999999997"/>
    <n v="2.39"/>
    <m/>
    <m/>
    <m/>
    <m/>
    <m/>
    <m/>
    <m/>
    <m/>
    <m/>
    <m/>
    <m/>
    <n v="9.81"/>
    <m/>
    <n v="7.94"/>
    <m/>
    <m/>
    <m/>
    <m/>
    <m/>
    <n v="3.97"/>
    <m/>
    <m/>
    <n v="21.26"/>
    <m/>
    <m/>
    <m/>
    <m/>
    <m/>
    <n v="3.77"/>
    <m/>
    <m/>
    <n v="7.86"/>
    <n v="3.52"/>
    <m/>
    <m/>
    <m/>
    <m/>
    <m/>
    <m/>
    <m/>
    <m/>
    <m/>
    <m/>
    <m/>
    <m/>
    <m/>
    <m/>
    <m/>
    <m/>
    <m/>
    <n v="7.18"/>
    <m/>
    <m/>
    <m/>
    <m/>
    <m/>
    <m/>
    <m/>
    <m/>
    <m/>
    <n v="14.36"/>
    <m/>
    <m/>
    <m/>
    <n v="12.39"/>
    <m/>
    <n v="31.89"/>
    <m/>
    <m/>
    <m/>
    <m/>
    <n v="140.80000000000001"/>
    <n v="85.04"/>
    <m/>
    <m/>
    <m/>
    <m/>
    <m/>
    <m/>
    <m/>
    <m/>
    <m/>
    <m/>
    <m/>
    <m/>
    <m/>
    <n v="3.93"/>
    <m/>
    <m/>
    <m/>
    <m/>
    <n v="3.93"/>
    <m/>
    <m/>
    <m/>
    <m/>
    <m/>
    <m/>
    <m/>
    <m/>
    <m/>
    <m/>
    <m/>
    <m/>
    <m/>
    <m/>
    <m/>
    <m/>
    <m/>
    <m/>
    <m/>
    <m/>
    <m/>
    <m/>
    <m/>
    <m/>
    <m/>
    <m/>
    <m/>
    <m/>
    <m/>
    <m/>
    <m/>
    <m/>
    <m/>
    <m/>
    <m/>
    <m/>
    <m/>
    <m/>
    <m/>
    <m/>
    <m/>
    <m/>
    <m/>
    <m/>
    <m/>
    <m/>
    <m/>
    <m/>
    <m/>
    <m/>
    <n v="24.08"/>
    <m/>
    <n v="96.82"/>
    <n v="2"/>
    <m/>
    <m/>
    <m/>
    <n v="36.29"/>
    <n v="164.24"/>
    <n v="61.27"/>
    <m/>
    <n v="420.24"/>
    <n v="98.82"/>
    <n v="519.05999999999995"/>
    <n v="261.8"/>
    <n v="780.86"/>
    <n v="8.0001229432616842E-3"/>
    <n v="0.66472863253336056"/>
  </r>
  <r>
    <n v="25"/>
    <n v="104"/>
    <s v="Robertson Cr"/>
    <s v="OPS"/>
    <s v="124"/>
    <s v="Chinook"/>
    <s v="3"/>
    <x v="0"/>
    <x v="11"/>
    <n v="104"/>
    <x v="0"/>
    <s v="CK-31"/>
    <s v="WEST VANCOUVER ISLAND-SOUTH_FA_0.x"/>
    <s v="M"/>
    <s v="H"/>
    <n v="104"/>
    <s v="Robertson Creek H"/>
    <n v="104"/>
    <s v="Robertson Cr"/>
    <s v="SWVI"/>
    <s v="S"/>
    <x v="1"/>
    <s v="183484"/>
    <n v="0"/>
    <x v="972"/>
    <n v="2014"/>
    <s v="20140526"/>
    <s v="20140526"/>
    <n v="80"/>
    <n v="5.99"/>
    <m/>
    <s v="CWT"/>
    <s v="P"/>
    <x v="0"/>
    <s v="Y"/>
    <s v="Y"/>
    <s v="Y"/>
    <n v="2.8199999999999999E-2"/>
    <s v="AD Clip"/>
    <n v="97606"/>
    <n v="97606"/>
    <n v="1472663"/>
    <n v="5"/>
    <n v="33840"/>
    <n v="2018"/>
    <m/>
    <m/>
    <m/>
    <m/>
    <m/>
    <m/>
    <m/>
    <m/>
    <m/>
    <m/>
    <m/>
    <m/>
    <m/>
    <n v="9.09"/>
    <m/>
    <m/>
    <m/>
    <m/>
    <m/>
    <m/>
    <m/>
    <m/>
    <m/>
    <m/>
    <m/>
    <m/>
    <n v="6"/>
    <m/>
    <m/>
    <m/>
    <m/>
    <m/>
    <m/>
    <m/>
    <m/>
    <m/>
    <m/>
    <m/>
    <m/>
    <m/>
    <m/>
    <m/>
    <m/>
    <m/>
    <m/>
    <m/>
    <m/>
    <m/>
    <m/>
    <m/>
    <m/>
    <m/>
    <m/>
    <m/>
    <m/>
    <m/>
    <m/>
    <m/>
    <m/>
    <m/>
    <m/>
    <m/>
    <m/>
    <m/>
    <m/>
    <m/>
    <m/>
    <m/>
    <m/>
    <m/>
    <m/>
    <m/>
    <m/>
    <m/>
    <m/>
    <m/>
    <m/>
    <m/>
    <m/>
    <m/>
    <m/>
    <n v="10.199999999999999"/>
    <m/>
    <m/>
    <m/>
    <m/>
    <n v="29.54"/>
    <n v="10.199999999999999"/>
    <m/>
    <m/>
    <m/>
    <m/>
    <m/>
    <m/>
    <m/>
    <m/>
    <m/>
    <m/>
    <m/>
    <m/>
    <m/>
    <m/>
    <m/>
    <m/>
    <m/>
    <m/>
    <m/>
    <m/>
    <m/>
    <m/>
    <m/>
    <m/>
    <m/>
    <m/>
    <m/>
    <m/>
    <m/>
    <m/>
    <m/>
    <m/>
    <m/>
    <m/>
    <m/>
    <m/>
    <m/>
    <m/>
    <m/>
    <m/>
    <m/>
    <m/>
    <m/>
    <m/>
    <m/>
    <m/>
    <m/>
    <m/>
    <m/>
    <m/>
    <m/>
    <m/>
    <n v="6.8"/>
    <m/>
    <m/>
    <m/>
    <m/>
    <m/>
    <m/>
    <m/>
    <m/>
    <m/>
    <m/>
    <m/>
    <m/>
    <m/>
    <m/>
    <m/>
    <m/>
    <n v="3.03"/>
    <m/>
    <n v="9.98"/>
    <m/>
    <m/>
    <m/>
    <m/>
    <n v="2.68"/>
    <m/>
    <m/>
    <m/>
    <n v="74.86"/>
    <n v="9.98"/>
    <n v="84.84"/>
    <n v="2.68"/>
    <n v="87.52000000000001"/>
    <n v="8.9666618855398239E-4"/>
    <n v="0.96937842778793415"/>
  </r>
  <r>
    <n v="25"/>
    <n v="104"/>
    <s v="Robertson Cr"/>
    <s v="OPS"/>
    <s v="124"/>
    <s v="Chinook"/>
    <s v="3"/>
    <x v="0"/>
    <x v="12"/>
    <n v="413"/>
    <x v="8"/>
    <s v="CK-31"/>
    <s v="WEST VANCOUVER ISLAND-SOUTH_FA_0.x"/>
    <s v="M"/>
    <s v="H"/>
    <n v="104"/>
    <s v="Robertson Creek H"/>
    <n v="413"/>
    <s v="Nahmint R"/>
    <s v="SWVI"/>
    <s v="S"/>
    <x v="1"/>
    <s v="186141"/>
    <n v="0"/>
    <x v="973"/>
    <n v="2015"/>
    <s v="20150507"/>
    <s v="20150507"/>
    <m/>
    <m/>
    <m/>
    <s v="CWT"/>
    <s v="P"/>
    <x v="0"/>
    <s v="Y"/>
    <s v="Y"/>
    <s v="N"/>
    <m/>
    <s v="AD Clip"/>
    <n v="13748"/>
    <s v=""/>
    <n v="13748"/>
    <n v="3"/>
    <n v="34629"/>
    <n v="2017"/>
    <m/>
    <m/>
    <m/>
    <m/>
    <m/>
    <m/>
    <m/>
    <m/>
    <m/>
    <m/>
    <m/>
    <m/>
    <m/>
    <m/>
    <m/>
    <m/>
    <m/>
    <m/>
    <m/>
    <m/>
    <m/>
    <m/>
    <m/>
    <m/>
    <m/>
    <m/>
    <n v="2.39"/>
    <m/>
    <m/>
    <m/>
    <m/>
    <m/>
    <m/>
    <m/>
    <m/>
    <m/>
    <m/>
    <m/>
    <m/>
    <m/>
    <m/>
    <m/>
    <m/>
    <m/>
    <m/>
    <m/>
    <m/>
    <m/>
    <m/>
    <m/>
    <m/>
    <m/>
    <m/>
    <m/>
    <m/>
    <m/>
    <m/>
    <m/>
    <m/>
    <m/>
    <m/>
    <m/>
    <m/>
    <m/>
    <m/>
    <m/>
    <m/>
    <m/>
    <m/>
    <m/>
    <m/>
    <m/>
    <m/>
    <m/>
    <m/>
    <m/>
    <m/>
    <m/>
    <m/>
    <m/>
    <m/>
    <n v="21.26"/>
    <m/>
    <m/>
    <m/>
    <m/>
    <n v="4.4000000000000004"/>
    <m/>
    <m/>
    <m/>
    <m/>
    <m/>
    <m/>
    <m/>
    <m/>
    <m/>
    <m/>
    <m/>
    <m/>
    <m/>
    <m/>
    <m/>
    <m/>
    <m/>
    <m/>
    <m/>
    <m/>
    <m/>
    <m/>
    <m/>
    <m/>
    <m/>
    <m/>
    <m/>
    <m/>
    <m/>
    <m/>
    <m/>
    <m/>
    <m/>
    <m/>
    <m/>
    <m/>
    <m/>
    <m/>
    <m/>
    <m/>
    <m/>
    <m/>
    <m/>
    <m/>
    <m/>
    <m/>
    <m/>
    <m/>
    <m/>
    <m/>
    <m/>
    <m/>
    <m/>
    <m/>
    <m/>
    <m/>
    <m/>
    <m/>
    <m/>
    <m/>
    <m/>
    <m/>
    <m/>
    <m/>
    <m/>
    <m/>
    <m/>
    <m/>
    <m/>
    <m/>
    <n v="6.02"/>
    <m/>
    <n v="3.91"/>
    <n v="2"/>
    <m/>
    <m/>
    <m/>
    <n v="2"/>
    <n v="2.69"/>
    <m/>
    <m/>
    <n v="34.07"/>
    <n v="5.91"/>
    <n v="39.979999999999997"/>
    <n v="4.6900000000000004"/>
    <n v="44.67"/>
    <n v="3.2491998836194358E-3"/>
    <n v="0.89500783523617633"/>
  </r>
  <r>
    <n v="25"/>
    <n v="104"/>
    <s v="Robertson Cr"/>
    <s v="OPS"/>
    <s v="124"/>
    <s v="Chinook"/>
    <s v="3"/>
    <x v="0"/>
    <x v="12"/>
    <n v="413"/>
    <x v="8"/>
    <s v="CK-31"/>
    <s v="WEST VANCOUVER ISLAND-SOUTH_FA_0.x"/>
    <s v="M"/>
    <s v="H"/>
    <n v="104"/>
    <s v="Robertson Creek H"/>
    <n v="413"/>
    <s v="Nahmint R"/>
    <s v="SWVI"/>
    <s v="S"/>
    <x v="1"/>
    <s v="186141"/>
    <n v="0"/>
    <x v="973"/>
    <n v="2015"/>
    <s v="20150507"/>
    <s v="20150507"/>
    <m/>
    <m/>
    <m/>
    <s v="CWT"/>
    <s v="P"/>
    <x v="0"/>
    <s v="Y"/>
    <s v="Y"/>
    <s v="N"/>
    <m/>
    <s v="AD Clip"/>
    <n v="13748"/>
    <s v=""/>
    <n v="13748"/>
    <n v="4"/>
    <n v="34629"/>
    <n v="2018"/>
    <m/>
    <m/>
    <m/>
    <m/>
    <m/>
    <m/>
    <m/>
    <m/>
    <m/>
    <m/>
    <m/>
    <m/>
    <m/>
    <n v="15.15"/>
    <m/>
    <m/>
    <m/>
    <m/>
    <m/>
    <m/>
    <m/>
    <m/>
    <m/>
    <m/>
    <m/>
    <m/>
    <m/>
    <m/>
    <m/>
    <m/>
    <m/>
    <m/>
    <m/>
    <m/>
    <m/>
    <m/>
    <m/>
    <m/>
    <m/>
    <m/>
    <m/>
    <m/>
    <m/>
    <m/>
    <m/>
    <m/>
    <m/>
    <m/>
    <m/>
    <m/>
    <m/>
    <m/>
    <m/>
    <m/>
    <m/>
    <m/>
    <m/>
    <m/>
    <m/>
    <m/>
    <m/>
    <m/>
    <m/>
    <m/>
    <m/>
    <m/>
    <m/>
    <m/>
    <m/>
    <m/>
    <m/>
    <m/>
    <m/>
    <m/>
    <m/>
    <m/>
    <m/>
    <m/>
    <m/>
    <m/>
    <m/>
    <m/>
    <m/>
    <m/>
    <m/>
    <m/>
    <n v="11.64"/>
    <n v="10.14"/>
    <m/>
    <m/>
    <m/>
    <m/>
    <m/>
    <m/>
    <m/>
    <m/>
    <m/>
    <m/>
    <m/>
    <m/>
    <m/>
    <n v="4.57"/>
    <m/>
    <m/>
    <m/>
    <m/>
    <n v="4.57"/>
    <m/>
    <m/>
    <m/>
    <m/>
    <m/>
    <m/>
    <m/>
    <m/>
    <m/>
    <m/>
    <m/>
    <m/>
    <m/>
    <m/>
    <m/>
    <m/>
    <m/>
    <m/>
    <m/>
    <m/>
    <m/>
    <m/>
    <m/>
    <m/>
    <m/>
    <m/>
    <m/>
    <m/>
    <m/>
    <m/>
    <m/>
    <m/>
    <m/>
    <m/>
    <m/>
    <m/>
    <m/>
    <m/>
    <m/>
    <m/>
    <m/>
    <m/>
    <m/>
    <m/>
    <m/>
    <m/>
    <m/>
    <m/>
    <m/>
    <m/>
    <m/>
    <m/>
    <n v="14.44"/>
    <m/>
    <m/>
    <m/>
    <m/>
    <n v="2"/>
    <n v="14.87"/>
    <m/>
    <m/>
    <n v="46.07"/>
    <n v="14.44"/>
    <n v="60.51"/>
    <n v="16.87"/>
    <n v="77.38"/>
    <n v="5.6284550480069822E-3"/>
    <n v="0.78198500904626522"/>
  </r>
  <r>
    <n v="25"/>
    <n v="104"/>
    <s v="Robertson Cr"/>
    <s v="OPS"/>
    <s v="124"/>
    <s v="Chinook"/>
    <s v="3"/>
    <x v="0"/>
    <x v="12"/>
    <n v="413"/>
    <x v="8"/>
    <s v="CK-31"/>
    <s v="WEST VANCOUVER ISLAND-SOUTH_FA_0.x"/>
    <s v="M"/>
    <s v="H"/>
    <n v="104"/>
    <s v="Robertson Creek H"/>
    <n v="413"/>
    <s v="Nahmint R"/>
    <s v="SWVI"/>
    <s v="S"/>
    <x v="1"/>
    <s v="186141"/>
    <n v="0"/>
    <x v="973"/>
    <n v="2015"/>
    <s v="20150507"/>
    <s v="20150507"/>
    <m/>
    <m/>
    <m/>
    <s v="CWT"/>
    <s v="P"/>
    <x v="0"/>
    <s v="Y"/>
    <s v="Y"/>
    <s v="N"/>
    <m/>
    <s v="AD Clip"/>
    <n v="13748"/>
    <n v="13748"/>
    <n v="13748"/>
    <n v="5"/>
    <n v="34629"/>
    <n v="2019"/>
    <m/>
    <m/>
    <m/>
    <m/>
    <m/>
    <m/>
    <m/>
    <m/>
    <m/>
    <m/>
    <m/>
    <m/>
    <m/>
    <m/>
    <m/>
    <m/>
    <m/>
    <m/>
    <m/>
    <m/>
    <m/>
    <m/>
    <m/>
    <m/>
    <m/>
    <n v="5.66"/>
    <m/>
    <m/>
    <m/>
    <m/>
    <m/>
    <m/>
    <m/>
    <m/>
    <m/>
    <m/>
    <m/>
    <m/>
    <m/>
    <m/>
    <m/>
    <m/>
    <m/>
    <m/>
    <m/>
    <m/>
    <m/>
    <m/>
    <m/>
    <m/>
    <m/>
    <m/>
    <m/>
    <m/>
    <m/>
    <m/>
    <m/>
    <m/>
    <m/>
    <m/>
    <m/>
    <m/>
    <m/>
    <m/>
    <m/>
    <m/>
    <m/>
    <m/>
    <m/>
    <m/>
    <m/>
    <m/>
    <m/>
    <m/>
    <m/>
    <m/>
    <m/>
    <m/>
    <m/>
    <m/>
    <m/>
    <m/>
    <m/>
    <m/>
    <m/>
    <m/>
    <m/>
    <m/>
    <m/>
    <m/>
    <m/>
    <m/>
    <m/>
    <m/>
    <m/>
    <m/>
    <m/>
    <m/>
    <m/>
    <m/>
    <m/>
    <m/>
    <m/>
    <m/>
    <m/>
    <m/>
    <m/>
    <m/>
    <m/>
    <m/>
    <m/>
    <m/>
    <m/>
    <m/>
    <m/>
    <m/>
    <m/>
    <m/>
    <m/>
    <m/>
    <m/>
    <m/>
    <m/>
    <m/>
    <m/>
    <m/>
    <m/>
    <m/>
    <m/>
    <m/>
    <m/>
    <m/>
    <m/>
    <m/>
    <m/>
    <m/>
    <m/>
    <m/>
    <m/>
    <m/>
    <m/>
    <m/>
    <m/>
    <m/>
    <m/>
    <m/>
    <m/>
    <m/>
    <m/>
    <m/>
    <m/>
    <m/>
    <m/>
    <m/>
    <m/>
    <m/>
    <m/>
    <m/>
    <m/>
    <n v="1.42"/>
    <m/>
    <m/>
    <m/>
    <m/>
    <m/>
    <m/>
    <m/>
    <m/>
    <n v="5.66"/>
    <n v="1.42"/>
    <n v="7.08"/>
    <n v="0"/>
    <n v="7.08"/>
    <n v="5.1498399767238871E-4"/>
    <n v="1"/>
  </r>
  <r>
    <n v="25"/>
    <n v="104"/>
    <s v="Robertson Cr"/>
    <s v="OPS"/>
    <s v="124"/>
    <s v="Chinook"/>
    <s v="3"/>
    <x v="0"/>
    <x v="12"/>
    <n v="104"/>
    <x v="0"/>
    <s v="CK-31"/>
    <s v="WEST VANCOUVER ISLAND-SOUTH_FA_0.x"/>
    <s v="M"/>
    <s v="H"/>
    <n v="9049"/>
    <s v="Alberni Inlet Seapen"/>
    <n v="6807"/>
    <s v="Alberni In"/>
    <s v="SWVI"/>
    <s v="S"/>
    <x v="2"/>
    <s v="182878"/>
    <n v="0"/>
    <x v="974"/>
    <n v="2015"/>
    <s v="20150509"/>
    <s v="20150509"/>
    <m/>
    <m/>
    <m/>
    <s v="CWT"/>
    <s v="B"/>
    <x v="0"/>
    <s v="Y"/>
    <s v="Y"/>
    <s v="Y"/>
    <n v="0.01"/>
    <s v="AD Clip"/>
    <n v="40230"/>
    <s v=""/>
    <n v="187283"/>
    <n v="2"/>
    <n v="34643"/>
    <n v="2016"/>
    <m/>
    <m/>
    <m/>
    <m/>
    <m/>
    <m/>
    <m/>
    <m/>
    <m/>
    <m/>
    <m/>
    <m/>
    <m/>
    <m/>
    <m/>
    <m/>
    <m/>
    <m/>
    <m/>
    <m/>
    <m/>
    <m/>
    <m/>
    <m/>
    <m/>
    <m/>
    <m/>
    <m/>
    <m/>
    <m/>
    <m/>
    <m/>
    <m/>
    <m/>
    <m/>
    <m/>
    <m/>
    <m/>
    <m/>
    <m/>
    <m/>
    <n v="3.93"/>
    <m/>
    <m/>
    <m/>
    <m/>
    <m/>
    <m/>
    <m/>
    <m/>
    <m/>
    <m/>
    <m/>
    <m/>
    <m/>
    <m/>
    <m/>
    <m/>
    <m/>
    <m/>
    <m/>
    <m/>
    <m/>
    <m/>
    <m/>
    <m/>
    <m/>
    <m/>
    <m/>
    <m/>
    <m/>
    <m/>
    <m/>
    <m/>
    <m/>
    <m/>
    <m/>
    <m/>
    <m/>
    <m/>
    <m/>
    <m/>
    <m/>
    <m/>
    <m/>
    <m/>
    <n v="13.41"/>
    <m/>
    <m/>
    <m/>
    <m/>
    <m/>
    <m/>
    <m/>
    <m/>
    <m/>
    <m/>
    <m/>
    <m/>
    <m/>
    <m/>
    <m/>
    <m/>
    <m/>
    <m/>
    <m/>
    <m/>
    <m/>
    <m/>
    <m/>
    <m/>
    <m/>
    <m/>
    <m/>
    <m/>
    <m/>
    <m/>
    <m/>
    <m/>
    <m/>
    <m/>
    <m/>
    <m/>
    <m/>
    <m/>
    <m/>
    <m/>
    <m/>
    <m/>
    <m/>
    <m/>
    <m/>
    <m/>
    <m/>
    <m/>
    <m/>
    <m/>
    <m/>
    <m/>
    <m/>
    <m/>
    <m/>
    <m/>
    <m/>
    <m/>
    <m/>
    <m/>
    <m/>
    <m/>
    <m/>
    <m/>
    <m/>
    <m/>
    <m/>
    <m/>
    <m/>
    <m/>
    <m/>
    <m/>
    <n v="0"/>
    <m/>
    <m/>
    <m/>
    <m/>
    <n v="0.24"/>
    <m/>
    <n v="38.86"/>
    <m/>
    <n v="17.34"/>
    <n v="0"/>
    <n v="17.34"/>
    <n v="39.1"/>
    <n v="56.44"/>
    <n v="1.4029331344767586E-3"/>
    <n v="0.30722891566265059"/>
  </r>
  <r>
    <n v="25"/>
    <n v="104"/>
    <s v="Robertson Cr"/>
    <s v="OPS"/>
    <s v="124"/>
    <s v="Chinook"/>
    <s v="3"/>
    <x v="0"/>
    <x v="12"/>
    <n v="104"/>
    <x v="0"/>
    <s v="CK-31"/>
    <s v="WEST VANCOUVER ISLAND-SOUTH_FA_0.x"/>
    <s v="M"/>
    <s v="H"/>
    <n v="9049"/>
    <s v="Alberni Inlet Seapen"/>
    <n v="6807"/>
    <s v="Alberni In"/>
    <s v="SWVI"/>
    <s v="S"/>
    <x v="2"/>
    <s v="182878"/>
    <n v="0"/>
    <x v="974"/>
    <n v="2015"/>
    <s v="20150509"/>
    <s v="20150509"/>
    <m/>
    <m/>
    <m/>
    <s v="CWT"/>
    <s v="B"/>
    <x v="0"/>
    <s v="Y"/>
    <s v="Y"/>
    <s v="Y"/>
    <n v="0.01"/>
    <s v="AD Clip"/>
    <n v="40230"/>
    <s v=""/>
    <n v="187283"/>
    <n v="3"/>
    <n v="34643"/>
    <n v="2017"/>
    <m/>
    <m/>
    <m/>
    <m/>
    <m/>
    <m/>
    <m/>
    <m/>
    <m/>
    <m/>
    <m/>
    <m/>
    <m/>
    <m/>
    <m/>
    <m/>
    <m/>
    <m/>
    <m/>
    <m/>
    <m/>
    <m/>
    <m/>
    <m/>
    <m/>
    <m/>
    <n v="2.39"/>
    <m/>
    <m/>
    <m/>
    <m/>
    <m/>
    <m/>
    <m/>
    <m/>
    <m/>
    <m/>
    <n v="21.26"/>
    <m/>
    <n v="10.63"/>
    <m/>
    <m/>
    <m/>
    <m/>
    <m/>
    <m/>
    <n v="3.93"/>
    <m/>
    <m/>
    <m/>
    <m/>
    <m/>
    <m/>
    <m/>
    <m/>
    <m/>
    <m/>
    <m/>
    <m/>
    <m/>
    <m/>
    <m/>
    <m/>
    <m/>
    <m/>
    <m/>
    <m/>
    <m/>
    <m/>
    <m/>
    <m/>
    <m/>
    <m/>
    <m/>
    <m/>
    <n v="14.36"/>
    <m/>
    <m/>
    <m/>
    <m/>
    <m/>
    <n v="63.78"/>
    <m/>
    <m/>
    <m/>
    <m/>
    <n v="74.8"/>
    <n v="42.52"/>
    <m/>
    <m/>
    <m/>
    <m/>
    <m/>
    <m/>
    <m/>
    <m/>
    <m/>
    <m/>
    <m/>
    <m/>
    <m/>
    <m/>
    <m/>
    <m/>
    <m/>
    <m/>
    <n v="3.93"/>
    <m/>
    <m/>
    <m/>
    <m/>
    <m/>
    <m/>
    <m/>
    <m/>
    <m/>
    <m/>
    <m/>
    <m/>
    <m/>
    <m/>
    <m/>
    <m/>
    <m/>
    <m/>
    <m/>
    <m/>
    <m/>
    <m/>
    <m/>
    <m/>
    <m/>
    <m/>
    <m/>
    <m/>
    <m/>
    <n v="6.96"/>
    <m/>
    <m/>
    <m/>
    <n v="6.96"/>
    <m/>
    <m/>
    <m/>
    <m/>
    <m/>
    <m/>
    <m/>
    <m/>
    <m/>
    <m/>
    <n v="25.82"/>
    <m/>
    <m/>
    <m/>
    <m/>
    <m/>
    <m/>
    <m/>
    <n v="17.059999999999999"/>
    <n v="1"/>
    <m/>
    <m/>
    <m/>
    <n v="7.44"/>
    <n v="98.72"/>
    <n v="23.58"/>
    <m/>
    <n v="277.33999999999997"/>
    <n v="18.059999999999999"/>
    <n v="295.39999999999998"/>
    <n v="129.74"/>
    <n v="425.13999999999993"/>
    <n v="1.0567735520755654E-2"/>
    <n v="0.69482993837324181"/>
  </r>
  <r>
    <n v="25"/>
    <n v="104"/>
    <s v="Robertson Cr"/>
    <s v="OPS"/>
    <s v="124"/>
    <s v="Chinook"/>
    <s v="3"/>
    <x v="0"/>
    <x v="12"/>
    <n v="104"/>
    <x v="0"/>
    <s v="CK-31"/>
    <s v="WEST VANCOUVER ISLAND-SOUTH_FA_0.x"/>
    <s v="M"/>
    <s v="H"/>
    <n v="9049"/>
    <s v="Alberni Inlet Seapen"/>
    <n v="6807"/>
    <s v="Alberni In"/>
    <s v="SWVI"/>
    <s v="S"/>
    <x v="2"/>
    <s v="182878"/>
    <n v="0"/>
    <x v="974"/>
    <n v="2015"/>
    <s v="20150509"/>
    <s v="20150509"/>
    <m/>
    <m/>
    <m/>
    <s v="CWT"/>
    <s v="B"/>
    <x v="0"/>
    <s v="Y"/>
    <s v="Y"/>
    <s v="Y"/>
    <n v="0.01"/>
    <s v="AD Clip"/>
    <n v="40230"/>
    <s v=""/>
    <n v="187283"/>
    <n v="4"/>
    <n v="34643"/>
    <n v="2018"/>
    <m/>
    <m/>
    <m/>
    <m/>
    <m/>
    <m/>
    <m/>
    <m/>
    <m/>
    <m/>
    <m/>
    <m/>
    <m/>
    <n v="6.06"/>
    <m/>
    <m/>
    <m/>
    <m/>
    <m/>
    <m/>
    <m/>
    <m/>
    <m/>
    <m/>
    <m/>
    <m/>
    <n v="9"/>
    <m/>
    <m/>
    <m/>
    <m/>
    <n v="6.52"/>
    <m/>
    <m/>
    <n v="6.52"/>
    <m/>
    <m/>
    <m/>
    <m/>
    <n v="10.14"/>
    <m/>
    <n v="9.26"/>
    <m/>
    <n v="2.89"/>
    <m/>
    <m/>
    <m/>
    <n v="2.89"/>
    <m/>
    <m/>
    <m/>
    <m/>
    <m/>
    <m/>
    <m/>
    <m/>
    <m/>
    <m/>
    <m/>
    <m/>
    <m/>
    <m/>
    <m/>
    <m/>
    <m/>
    <m/>
    <m/>
    <m/>
    <m/>
    <m/>
    <m/>
    <m/>
    <m/>
    <m/>
    <m/>
    <m/>
    <m/>
    <m/>
    <m/>
    <m/>
    <m/>
    <n v="40.74"/>
    <m/>
    <m/>
    <m/>
    <m/>
    <n v="137.86000000000001"/>
    <n v="10.199999999999999"/>
    <m/>
    <m/>
    <m/>
    <m/>
    <m/>
    <m/>
    <m/>
    <m/>
    <m/>
    <m/>
    <m/>
    <m/>
    <m/>
    <m/>
    <m/>
    <m/>
    <m/>
    <m/>
    <n v="9.14"/>
    <m/>
    <m/>
    <m/>
    <m/>
    <m/>
    <m/>
    <m/>
    <m/>
    <m/>
    <m/>
    <m/>
    <m/>
    <m/>
    <m/>
    <m/>
    <m/>
    <m/>
    <m/>
    <m/>
    <m/>
    <m/>
    <m/>
    <m/>
    <m/>
    <m/>
    <m/>
    <m/>
    <m/>
    <m/>
    <n v="6.8"/>
    <m/>
    <m/>
    <m/>
    <m/>
    <m/>
    <m/>
    <m/>
    <m/>
    <m/>
    <m/>
    <m/>
    <m/>
    <m/>
    <m/>
    <m/>
    <m/>
    <m/>
    <m/>
    <m/>
    <m/>
    <m/>
    <m/>
    <n v="21.2"/>
    <m/>
    <m/>
    <m/>
    <m/>
    <m/>
    <n v="41.74"/>
    <m/>
    <m/>
    <n v="258.02"/>
    <n v="21.2"/>
    <n v="279.22000000000003"/>
    <n v="41.74"/>
    <n v="320.95999999999998"/>
    <n v="7.9781257767834943E-3"/>
    <n v="0.86995264207377876"/>
  </r>
  <r>
    <n v="25"/>
    <n v="104"/>
    <s v="Robertson Cr"/>
    <s v="OPS"/>
    <s v="124"/>
    <s v="Chinook"/>
    <s v="3"/>
    <x v="0"/>
    <x v="12"/>
    <n v="104"/>
    <x v="0"/>
    <s v="CK-31"/>
    <s v="WEST VANCOUVER ISLAND-SOUTH_FA_0.x"/>
    <s v="M"/>
    <s v="H"/>
    <n v="9049"/>
    <s v="Alberni Inlet Seapen"/>
    <n v="6807"/>
    <s v="Alberni In"/>
    <s v="SWVI"/>
    <s v="S"/>
    <x v="2"/>
    <s v="182878"/>
    <n v="0"/>
    <x v="974"/>
    <n v="2015"/>
    <s v="20150509"/>
    <s v="20150509"/>
    <m/>
    <m/>
    <m/>
    <s v="CWT"/>
    <s v="B"/>
    <x v="0"/>
    <s v="Y"/>
    <s v="Y"/>
    <s v="Y"/>
    <n v="0.01"/>
    <s v="AD Clip"/>
    <n v="40230"/>
    <n v="40230"/>
    <n v="187283"/>
    <n v="5"/>
    <n v="34643"/>
    <n v="2019"/>
    <m/>
    <m/>
    <m/>
    <m/>
    <m/>
    <m/>
    <m/>
    <m/>
    <m/>
    <m/>
    <m/>
    <m/>
    <m/>
    <m/>
    <m/>
    <m/>
    <m/>
    <m/>
    <m/>
    <m/>
    <m/>
    <m/>
    <m/>
    <m/>
    <m/>
    <m/>
    <m/>
    <m/>
    <m/>
    <m/>
    <m/>
    <m/>
    <m/>
    <m/>
    <m/>
    <m/>
    <m/>
    <m/>
    <m/>
    <m/>
    <m/>
    <m/>
    <m/>
    <m/>
    <m/>
    <m/>
    <m/>
    <m/>
    <m/>
    <m/>
    <m/>
    <m/>
    <m/>
    <m/>
    <m/>
    <m/>
    <m/>
    <m/>
    <m/>
    <m/>
    <m/>
    <m/>
    <m/>
    <m/>
    <m/>
    <m/>
    <m/>
    <m/>
    <m/>
    <m/>
    <m/>
    <m/>
    <m/>
    <m/>
    <m/>
    <m/>
    <m/>
    <m/>
    <m/>
    <m/>
    <m/>
    <m/>
    <m/>
    <m/>
    <m/>
    <m/>
    <n v="4.5599999999999996"/>
    <m/>
    <m/>
    <m/>
    <m/>
    <m/>
    <m/>
    <m/>
    <m/>
    <m/>
    <m/>
    <m/>
    <m/>
    <m/>
    <m/>
    <n v="5.26"/>
    <m/>
    <m/>
    <m/>
    <m/>
    <m/>
    <m/>
    <m/>
    <m/>
    <m/>
    <m/>
    <m/>
    <m/>
    <m/>
    <m/>
    <m/>
    <m/>
    <m/>
    <m/>
    <m/>
    <m/>
    <m/>
    <m/>
    <m/>
    <m/>
    <m/>
    <m/>
    <m/>
    <m/>
    <m/>
    <m/>
    <m/>
    <m/>
    <m/>
    <m/>
    <n v="3.9"/>
    <m/>
    <m/>
    <m/>
    <m/>
    <m/>
    <m/>
    <m/>
    <m/>
    <m/>
    <m/>
    <m/>
    <m/>
    <m/>
    <m/>
    <m/>
    <m/>
    <m/>
    <m/>
    <m/>
    <m/>
    <m/>
    <m/>
    <m/>
    <m/>
    <m/>
    <m/>
    <m/>
    <m/>
    <m/>
    <m/>
    <m/>
    <n v="13.72"/>
    <n v="0"/>
    <n v="13.72"/>
    <n v="0"/>
    <n v="13.72"/>
    <n v="3.4103902560278401E-4"/>
    <n v="1"/>
  </r>
  <r>
    <n v="25"/>
    <n v="104"/>
    <s v="Robertson Cr"/>
    <s v="OPS"/>
    <s v="124"/>
    <s v="Chinook"/>
    <s v="3"/>
    <x v="0"/>
    <x v="12"/>
    <n v="104"/>
    <x v="0"/>
    <s v="CK-31"/>
    <s v="WEST VANCOUVER ISLAND-SOUTH_FA_0.x"/>
    <s v="M"/>
    <s v="H"/>
    <n v="104"/>
    <s v="Robertson Creek H"/>
    <n v="104"/>
    <s v="Robertson Cr"/>
    <s v="SWVI"/>
    <s v="S"/>
    <x v="1"/>
    <s v="182481"/>
    <n v="0"/>
    <x v="975"/>
    <n v="2015"/>
    <s v="20150504"/>
    <s v="20150504"/>
    <n v="79"/>
    <n v="5.69"/>
    <m/>
    <s v="CWT"/>
    <s v="P"/>
    <x v="0"/>
    <s v="Y"/>
    <s v="Y"/>
    <s v="Y"/>
    <n v="0.01"/>
    <s v="AD Clip"/>
    <n v="28139"/>
    <s v=""/>
    <n v="490335"/>
    <n v="2"/>
    <n v="34642"/>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1"/>
    <m/>
    <m/>
    <m/>
    <n v="0.57999999999999996"/>
    <m/>
    <n v="24.48"/>
    <m/>
    <n v="0"/>
    <n v="1"/>
    <n v="1"/>
    <n v="25.06"/>
    <n v="26.060000000000002"/>
    <n v="9.2611677742634785E-4"/>
    <n v="3.8372985418265539E-2"/>
  </r>
  <r>
    <n v="25"/>
    <n v="104"/>
    <s v="Robertson Cr"/>
    <s v="OPS"/>
    <s v="124"/>
    <s v="Chinook"/>
    <s v="3"/>
    <x v="0"/>
    <x v="12"/>
    <n v="104"/>
    <x v="0"/>
    <s v="CK-31"/>
    <s v="WEST VANCOUVER ISLAND-SOUTH_FA_0.x"/>
    <s v="M"/>
    <s v="H"/>
    <n v="104"/>
    <s v="Robertson Creek H"/>
    <n v="104"/>
    <s v="Robertson Cr"/>
    <s v="SWVI"/>
    <s v="S"/>
    <x v="1"/>
    <s v="182481"/>
    <n v="0"/>
    <x v="975"/>
    <n v="2015"/>
    <s v="20150504"/>
    <s v="20150504"/>
    <n v="79"/>
    <n v="5.69"/>
    <m/>
    <s v="CWT"/>
    <s v="P"/>
    <x v="0"/>
    <s v="Y"/>
    <s v="Y"/>
    <s v="Y"/>
    <n v="0.01"/>
    <s v="AD Clip"/>
    <n v="28139"/>
    <s v=""/>
    <n v="490335"/>
    <n v="3"/>
    <n v="34642"/>
    <n v="2017"/>
    <m/>
    <m/>
    <m/>
    <m/>
    <m/>
    <m/>
    <m/>
    <m/>
    <m/>
    <m/>
    <m/>
    <m/>
    <m/>
    <m/>
    <m/>
    <m/>
    <m/>
    <m/>
    <m/>
    <m/>
    <m/>
    <m/>
    <m/>
    <m/>
    <m/>
    <m/>
    <m/>
    <m/>
    <m/>
    <m/>
    <m/>
    <m/>
    <m/>
    <m/>
    <m/>
    <m/>
    <m/>
    <m/>
    <m/>
    <m/>
    <m/>
    <n v="3.93"/>
    <m/>
    <m/>
    <m/>
    <m/>
    <m/>
    <m/>
    <m/>
    <m/>
    <m/>
    <m/>
    <m/>
    <m/>
    <m/>
    <m/>
    <m/>
    <m/>
    <m/>
    <m/>
    <m/>
    <m/>
    <m/>
    <m/>
    <m/>
    <m/>
    <m/>
    <m/>
    <m/>
    <m/>
    <m/>
    <m/>
    <m/>
    <m/>
    <m/>
    <m/>
    <m/>
    <m/>
    <m/>
    <m/>
    <m/>
    <n v="31.89"/>
    <m/>
    <m/>
    <m/>
    <m/>
    <n v="30.8"/>
    <m/>
    <n v="10.63"/>
    <m/>
    <m/>
    <m/>
    <m/>
    <m/>
    <m/>
    <m/>
    <m/>
    <m/>
    <m/>
    <m/>
    <m/>
    <m/>
    <m/>
    <m/>
    <m/>
    <m/>
    <n v="3.93"/>
    <m/>
    <m/>
    <m/>
    <m/>
    <m/>
    <m/>
    <m/>
    <m/>
    <m/>
    <m/>
    <m/>
    <m/>
    <m/>
    <m/>
    <m/>
    <m/>
    <m/>
    <m/>
    <m/>
    <m/>
    <m/>
    <m/>
    <m/>
    <m/>
    <m/>
    <m/>
    <m/>
    <m/>
    <m/>
    <n v="6.96"/>
    <m/>
    <m/>
    <m/>
    <m/>
    <m/>
    <m/>
    <m/>
    <m/>
    <m/>
    <m/>
    <n v="6.96"/>
    <m/>
    <m/>
    <m/>
    <m/>
    <m/>
    <m/>
    <m/>
    <m/>
    <m/>
    <m/>
    <m/>
    <n v="12.22"/>
    <n v="11.72"/>
    <m/>
    <m/>
    <m/>
    <n v="8.39"/>
    <n v="55.74"/>
    <n v="36.67"/>
    <m/>
    <n v="95.1"/>
    <n v="23.94"/>
    <n v="119.04"/>
    <n v="100.8"/>
    <n v="219.83999999999997"/>
    <n v="7.8126443725789821E-3"/>
    <n v="0.54148471615720528"/>
  </r>
  <r>
    <n v="25"/>
    <n v="104"/>
    <s v="Robertson Cr"/>
    <s v="OPS"/>
    <s v="124"/>
    <s v="Chinook"/>
    <s v="3"/>
    <x v="0"/>
    <x v="12"/>
    <n v="104"/>
    <x v="0"/>
    <s v="CK-31"/>
    <s v="WEST VANCOUVER ISLAND-SOUTH_FA_0.x"/>
    <s v="M"/>
    <s v="H"/>
    <n v="104"/>
    <s v="Robertson Creek H"/>
    <n v="104"/>
    <s v="Robertson Cr"/>
    <s v="SWVI"/>
    <s v="S"/>
    <x v="1"/>
    <s v="182481"/>
    <n v="0"/>
    <x v="975"/>
    <n v="2015"/>
    <s v="20150504"/>
    <s v="20150504"/>
    <n v="79"/>
    <n v="5.69"/>
    <m/>
    <s v="CWT"/>
    <s v="P"/>
    <x v="0"/>
    <s v="Y"/>
    <s v="Y"/>
    <s v="Y"/>
    <n v="0.01"/>
    <s v="AD Clip"/>
    <n v="28139"/>
    <s v=""/>
    <n v="490335"/>
    <n v="4"/>
    <n v="34642"/>
    <n v="2018"/>
    <m/>
    <m/>
    <m/>
    <m/>
    <m/>
    <m/>
    <m/>
    <m/>
    <m/>
    <m/>
    <m/>
    <m/>
    <m/>
    <n v="6.06"/>
    <n v="3"/>
    <m/>
    <m/>
    <m/>
    <m/>
    <m/>
    <m/>
    <m/>
    <m/>
    <m/>
    <m/>
    <m/>
    <n v="3"/>
    <m/>
    <m/>
    <m/>
    <m/>
    <m/>
    <m/>
    <m/>
    <n v="6.52"/>
    <m/>
    <m/>
    <m/>
    <m/>
    <m/>
    <m/>
    <m/>
    <m/>
    <m/>
    <m/>
    <m/>
    <n v="4.57"/>
    <m/>
    <m/>
    <m/>
    <m/>
    <m/>
    <m/>
    <m/>
    <m/>
    <m/>
    <m/>
    <m/>
    <m/>
    <m/>
    <m/>
    <m/>
    <m/>
    <m/>
    <m/>
    <m/>
    <m/>
    <m/>
    <m/>
    <m/>
    <m/>
    <m/>
    <m/>
    <m/>
    <m/>
    <n v="9.48"/>
    <m/>
    <m/>
    <m/>
    <m/>
    <m/>
    <m/>
    <m/>
    <m/>
    <m/>
    <m/>
    <n v="62.97"/>
    <m/>
    <m/>
    <m/>
    <m/>
    <m/>
    <m/>
    <m/>
    <m/>
    <m/>
    <m/>
    <m/>
    <m/>
    <m/>
    <n v="2.67"/>
    <n v="4.57"/>
    <m/>
    <m/>
    <m/>
    <m/>
    <m/>
    <m/>
    <m/>
    <m/>
    <m/>
    <m/>
    <n v="4.5199999999999996"/>
    <m/>
    <m/>
    <m/>
    <m/>
    <m/>
    <m/>
    <m/>
    <m/>
    <m/>
    <m/>
    <m/>
    <m/>
    <m/>
    <m/>
    <m/>
    <m/>
    <m/>
    <m/>
    <m/>
    <m/>
    <m/>
    <m/>
    <m/>
    <m/>
    <m/>
    <m/>
    <m/>
    <n v="6.8"/>
    <m/>
    <m/>
    <n v="6.8"/>
    <m/>
    <m/>
    <m/>
    <m/>
    <m/>
    <m/>
    <m/>
    <m/>
    <m/>
    <m/>
    <m/>
    <m/>
    <m/>
    <n v="3.03"/>
    <m/>
    <n v="37.82"/>
    <m/>
    <m/>
    <m/>
    <m/>
    <n v="3.19"/>
    <n v="13.91"/>
    <n v="5.15"/>
    <m/>
    <n v="123.99"/>
    <n v="37.82"/>
    <n v="161.81"/>
    <n v="22.25"/>
    <n v="184.06"/>
    <n v="6.5410995415615342E-3"/>
    <n v="0.87911550581332176"/>
  </r>
  <r>
    <n v="25"/>
    <n v="104"/>
    <s v="Robertson Cr"/>
    <s v="OPS"/>
    <s v="124"/>
    <s v="Chinook"/>
    <s v="3"/>
    <x v="0"/>
    <x v="12"/>
    <n v="104"/>
    <x v="0"/>
    <s v="CK-31"/>
    <s v="WEST VANCOUVER ISLAND-SOUTH_FA_0.x"/>
    <s v="M"/>
    <s v="H"/>
    <n v="104"/>
    <s v="Robertson Creek H"/>
    <n v="104"/>
    <s v="Robertson Cr"/>
    <s v="SWVI"/>
    <s v="S"/>
    <x v="1"/>
    <s v="182481"/>
    <n v="0"/>
    <x v="975"/>
    <n v="2015"/>
    <s v="20150504"/>
    <s v="20150504"/>
    <n v="79"/>
    <n v="5.69"/>
    <m/>
    <s v="CWT"/>
    <s v="P"/>
    <x v="0"/>
    <s v="Y"/>
    <s v="Y"/>
    <s v="Y"/>
    <n v="0.01"/>
    <s v="AD Clip"/>
    <n v="28139"/>
    <n v="28139"/>
    <n v="490335"/>
    <n v="5"/>
    <n v="34642"/>
    <n v="2019"/>
    <m/>
    <m/>
    <m/>
    <m/>
    <m/>
    <m/>
    <m/>
    <m/>
    <m/>
    <m/>
    <m/>
    <m/>
    <m/>
    <m/>
    <m/>
    <m/>
    <m/>
    <m/>
    <m/>
    <m/>
    <m/>
    <m/>
    <m/>
    <m/>
    <m/>
    <m/>
    <m/>
    <m/>
    <m/>
    <m/>
    <m/>
    <m/>
    <m/>
    <m/>
    <m/>
    <m/>
    <m/>
    <m/>
    <m/>
    <m/>
    <m/>
    <m/>
    <m/>
    <m/>
    <m/>
    <m/>
    <m/>
    <m/>
    <m/>
    <m/>
    <m/>
    <m/>
    <m/>
    <m/>
    <m/>
    <m/>
    <m/>
    <m/>
    <m/>
    <m/>
    <m/>
    <m/>
    <m/>
    <m/>
    <m/>
    <m/>
    <m/>
    <m/>
    <m/>
    <m/>
    <m/>
    <m/>
    <m/>
    <m/>
    <m/>
    <m/>
    <m/>
    <m/>
    <m/>
    <m/>
    <m/>
    <m/>
    <m/>
    <m/>
    <m/>
    <m/>
    <n v="4.5999999999999996"/>
    <m/>
    <m/>
    <m/>
    <m/>
    <m/>
    <m/>
    <m/>
    <m/>
    <m/>
    <m/>
    <m/>
    <m/>
    <m/>
    <m/>
    <n v="5.26"/>
    <m/>
    <m/>
    <m/>
    <m/>
    <m/>
    <m/>
    <m/>
    <m/>
    <m/>
    <m/>
    <m/>
    <m/>
    <m/>
    <m/>
    <m/>
    <m/>
    <m/>
    <m/>
    <m/>
    <m/>
    <m/>
    <m/>
    <m/>
    <m/>
    <m/>
    <m/>
    <m/>
    <m/>
    <m/>
    <m/>
    <m/>
    <m/>
    <m/>
    <m/>
    <m/>
    <m/>
    <m/>
    <m/>
    <m/>
    <m/>
    <m/>
    <m/>
    <m/>
    <m/>
    <m/>
    <m/>
    <m/>
    <m/>
    <m/>
    <m/>
    <m/>
    <m/>
    <m/>
    <m/>
    <m/>
    <m/>
    <m/>
    <n v="3.73"/>
    <m/>
    <m/>
    <m/>
    <m/>
    <n v="0.31"/>
    <m/>
    <n v="0.68"/>
    <m/>
    <n v="9.86"/>
    <n v="3.73"/>
    <n v="13.59"/>
    <n v="0.99"/>
    <n v="14.58"/>
    <n v="5.1814208038665195E-4"/>
    <n v="0.9320987654320988"/>
  </r>
  <r>
    <n v="25"/>
    <n v="104"/>
    <s v="Robertson Cr"/>
    <s v="OPS"/>
    <s v="124"/>
    <s v="Chinook"/>
    <s v="3"/>
    <x v="0"/>
    <x v="12"/>
    <n v="104"/>
    <x v="0"/>
    <s v="CK-31"/>
    <s v="WEST VANCOUVER ISLAND-SOUTH_FA_0.x"/>
    <s v="M"/>
    <s v="H"/>
    <n v="104"/>
    <s v="Robertson Creek H"/>
    <n v="104"/>
    <s v="Robertson Cr"/>
    <s v="SWVI"/>
    <s v="S"/>
    <x v="1"/>
    <s v="182482"/>
    <n v="0"/>
    <x v="976"/>
    <n v="2015"/>
    <s v="20150504"/>
    <s v="20150504"/>
    <n v="79"/>
    <n v="5.69"/>
    <m/>
    <s v="CWT"/>
    <s v="P"/>
    <x v="0"/>
    <s v="Y"/>
    <s v="Y"/>
    <s v="Y"/>
    <n v="0"/>
    <s v="AD Clip"/>
    <n v="22080"/>
    <s v=""/>
    <n v="380912"/>
    <n v="2"/>
    <n v="34641"/>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n v="0.11"/>
    <m/>
    <n v="11.91"/>
    <m/>
    <n v="0"/>
    <n v="1"/>
    <n v="1"/>
    <n v="12.02"/>
    <n v="13.02"/>
    <n v="5.8967391304347826E-4"/>
    <n v="7.6804915514592939E-2"/>
  </r>
  <r>
    <n v="25"/>
    <n v="104"/>
    <s v="Robertson Cr"/>
    <s v="OPS"/>
    <s v="124"/>
    <s v="Chinook"/>
    <s v="3"/>
    <x v="0"/>
    <x v="12"/>
    <n v="104"/>
    <x v="0"/>
    <s v="CK-31"/>
    <s v="WEST VANCOUVER ISLAND-SOUTH_FA_0.x"/>
    <s v="M"/>
    <s v="H"/>
    <n v="104"/>
    <s v="Robertson Creek H"/>
    <n v="104"/>
    <s v="Robertson Cr"/>
    <s v="SWVI"/>
    <s v="S"/>
    <x v="1"/>
    <s v="182482"/>
    <n v="0"/>
    <x v="976"/>
    <n v="2015"/>
    <s v="20150504"/>
    <s v="20150504"/>
    <n v="79"/>
    <n v="5.69"/>
    <m/>
    <s v="CWT"/>
    <s v="P"/>
    <x v="0"/>
    <s v="Y"/>
    <s v="Y"/>
    <s v="Y"/>
    <n v="0"/>
    <s v="AD Clip"/>
    <n v="22080"/>
    <s v=""/>
    <n v="380912"/>
    <n v="3"/>
    <n v="34641"/>
    <n v="2017"/>
    <m/>
    <m/>
    <m/>
    <m/>
    <m/>
    <m/>
    <m/>
    <m/>
    <m/>
    <m/>
    <m/>
    <m/>
    <m/>
    <m/>
    <m/>
    <m/>
    <m/>
    <m/>
    <m/>
    <m/>
    <m/>
    <m/>
    <m/>
    <m/>
    <m/>
    <m/>
    <n v="3.71"/>
    <m/>
    <m/>
    <m/>
    <m/>
    <m/>
    <m/>
    <m/>
    <n v="3.97"/>
    <m/>
    <m/>
    <m/>
    <m/>
    <m/>
    <m/>
    <m/>
    <m/>
    <m/>
    <m/>
    <m/>
    <m/>
    <m/>
    <m/>
    <m/>
    <m/>
    <m/>
    <m/>
    <m/>
    <m/>
    <m/>
    <m/>
    <m/>
    <m/>
    <m/>
    <m/>
    <m/>
    <m/>
    <m/>
    <m/>
    <m/>
    <m/>
    <m/>
    <m/>
    <m/>
    <m/>
    <m/>
    <m/>
    <m/>
    <m/>
    <n v="7.18"/>
    <m/>
    <m/>
    <m/>
    <m/>
    <m/>
    <m/>
    <m/>
    <m/>
    <m/>
    <m/>
    <n v="8.8000000000000007"/>
    <m/>
    <m/>
    <m/>
    <m/>
    <m/>
    <m/>
    <m/>
    <m/>
    <m/>
    <m/>
    <m/>
    <m/>
    <m/>
    <m/>
    <n v="7.96"/>
    <m/>
    <m/>
    <m/>
    <m/>
    <m/>
    <m/>
    <m/>
    <m/>
    <m/>
    <m/>
    <m/>
    <m/>
    <m/>
    <m/>
    <m/>
    <m/>
    <m/>
    <m/>
    <m/>
    <m/>
    <m/>
    <m/>
    <m/>
    <m/>
    <m/>
    <m/>
    <m/>
    <m/>
    <m/>
    <n v="8.0500000000000007"/>
    <m/>
    <m/>
    <m/>
    <m/>
    <m/>
    <m/>
    <m/>
    <m/>
    <m/>
    <m/>
    <m/>
    <m/>
    <m/>
    <m/>
    <m/>
    <m/>
    <m/>
    <m/>
    <m/>
    <m/>
    <m/>
    <m/>
    <m/>
    <m/>
    <m/>
    <m/>
    <m/>
    <n v="2.42"/>
    <m/>
    <m/>
    <m/>
    <m/>
    <n v="5.67"/>
    <n v="50.53"/>
    <n v="24.43"/>
    <m/>
    <n v="39.67"/>
    <n v="2.42"/>
    <n v="42.09"/>
    <n v="80.63"/>
    <n v="122.72"/>
    <n v="5.5579710144927534E-3"/>
    <n v="0.34297588005215129"/>
  </r>
  <r>
    <n v="25"/>
    <n v="104"/>
    <s v="Robertson Cr"/>
    <s v="OPS"/>
    <s v="124"/>
    <s v="Chinook"/>
    <s v="3"/>
    <x v="0"/>
    <x v="12"/>
    <n v="104"/>
    <x v="0"/>
    <s v="CK-31"/>
    <s v="WEST VANCOUVER ISLAND-SOUTH_FA_0.x"/>
    <s v="M"/>
    <s v="H"/>
    <n v="104"/>
    <s v="Robertson Creek H"/>
    <n v="104"/>
    <s v="Robertson Cr"/>
    <s v="SWVI"/>
    <s v="S"/>
    <x v="1"/>
    <s v="182482"/>
    <n v="0"/>
    <x v="976"/>
    <n v="2015"/>
    <s v="20150504"/>
    <s v="20150504"/>
    <n v="79"/>
    <n v="5.69"/>
    <m/>
    <s v="CWT"/>
    <s v="P"/>
    <x v="0"/>
    <s v="Y"/>
    <s v="Y"/>
    <s v="Y"/>
    <n v="0"/>
    <s v="AD Clip"/>
    <n v="22080"/>
    <s v=""/>
    <n v="380912"/>
    <n v="4"/>
    <n v="34641"/>
    <n v="2018"/>
    <m/>
    <m/>
    <m/>
    <m/>
    <m/>
    <m/>
    <m/>
    <m/>
    <m/>
    <m/>
    <m/>
    <m/>
    <m/>
    <n v="12.12"/>
    <m/>
    <m/>
    <m/>
    <m/>
    <m/>
    <m/>
    <m/>
    <m/>
    <m/>
    <m/>
    <m/>
    <m/>
    <n v="9"/>
    <m/>
    <m/>
    <m/>
    <m/>
    <m/>
    <m/>
    <m/>
    <n v="6.52"/>
    <m/>
    <m/>
    <n v="10.199999999999999"/>
    <m/>
    <m/>
    <m/>
    <m/>
    <m/>
    <m/>
    <m/>
    <m/>
    <m/>
    <m/>
    <m/>
    <m/>
    <m/>
    <m/>
    <m/>
    <m/>
    <m/>
    <m/>
    <m/>
    <m/>
    <m/>
    <m/>
    <m/>
    <m/>
    <m/>
    <m/>
    <m/>
    <m/>
    <m/>
    <m/>
    <m/>
    <m/>
    <m/>
    <m/>
    <m/>
    <m/>
    <m/>
    <m/>
    <m/>
    <m/>
    <m/>
    <m/>
    <m/>
    <n v="20.28"/>
    <m/>
    <m/>
    <m/>
    <m/>
    <n v="29.54"/>
    <n v="10.199999999999999"/>
    <m/>
    <m/>
    <m/>
    <m/>
    <m/>
    <m/>
    <m/>
    <m/>
    <m/>
    <m/>
    <m/>
    <m/>
    <m/>
    <n v="4.57"/>
    <m/>
    <m/>
    <m/>
    <m/>
    <n v="9.14"/>
    <m/>
    <m/>
    <m/>
    <m/>
    <m/>
    <m/>
    <m/>
    <m/>
    <m/>
    <m/>
    <m/>
    <m/>
    <m/>
    <m/>
    <m/>
    <m/>
    <n v="6.69"/>
    <m/>
    <m/>
    <m/>
    <m/>
    <m/>
    <m/>
    <m/>
    <m/>
    <m/>
    <m/>
    <m/>
    <m/>
    <m/>
    <m/>
    <m/>
    <m/>
    <m/>
    <m/>
    <m/>
    <n v="6.8"/>
    <m/>
    <m/>
    <m/>
    <m/>
    <m/>
    <m/>
    <m/>
    <m/>
    <m/>
    <m/>
    <m/>
    <m/>
    <m/>
    <n v="3.03"/>
    <m/>
    <n v="9.68"/>
    <m/>
    <m/>
    <m/>
    <m/>
    <n v="6.84"/>
    <n v="35.32"/>
    <n v="1.28"/>
    <m/>
    <n v="128.09"/>
    <n v="9.68"/>
    <n v="137.77000000000001"/>
    <n v="43.44"/>
    <n v="181.21"/>
    <n v="8.2069746376811602E-3"/>
    <n v="0.76027813034600744"/>
  </r>
  <r>
    <n v="25"/>
    <n v="104"/>
    <s v="Robertson Cr"/>
    <s v="OPS"/>
    <s v="124"/>
    <s v="Chinook"/>
    <s v="3"/>
    <x v="0"/>
    <x v="12"/>
    <n v="104"/>
    <x v="0"/>
    <s v="CK-31"/>
    <s v="WEST VANCOUVER ISLAND-SOUTH_FA_0.x"/>
    <s v="M"/>
    <s v="H"/>
    <n v="104"/>
    <s v="Robertson Creek H"/>
    <n v="104"/>
    <s v="Robertson Cr"/>
    <s v="SWVI"/>
    <s v="S"/>
    <x v="1"/>
    <s v="182482"/>
    <n v="0"/>
    <x v="976"/>
    <n v="2015"/>
    <s v="20150504"/>
    <s v="20150504"/>
    <n v="79"/>
    <n v="5.69"/>
    <m/>
    <s v="CWT"/>
    <s v="P"/>
    <x v="0"/>
    <s v="Y"/>
    <s v="Y"/>
    <s v="Y"/>
    <n v="0"/>
    <s v="AD Clip"/>
    <n v="22080"/>
    <n v="22080"/>
    <n v="380912"/>
    <n v="5"/>
    <n v="34641"/>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9"/>
    <m/>
    <m/>
    <m/>
    <m/>
    <n v="0.31"/>
    <m/>
    <n v="0.68"/>
    <m/>
    <n v="0"/>
    <n v="1.99"/>
    <n v="1.99"/>
    <n v="0.99"/>
    <n v="2.98"/>
    <n v="1.3496376811594201E-4"/>
    <n v="0.66778523489932884"/>
  </r>
  <r>
    <n v="25"/>
    <n v="104"/>
    <s v="Robertson Cr"/>
    <s v="OPS"/>
    <s v="124"/>
    <s v="Chinook"/>
    <s v="3"/>
    <x v="0"/>
    <x v="12"/>
    <n v="104"/>
    <x v="0"/>
    <s v="CK-31"/>
    <s v="WEST VANCOUVER ISLAND-SOUTH_FA_0.x"/>
    <s v="M"/>
    <s v="H"/>
    <n v="104"/>
    <s v="Robertson Creek H"/>
    <n v="104"/>
    <s v="Robertson Cr"/>
    <s v="SWVI"/>
    <s v="S"/>
    <x v="1"/>
    <s v="183069"/>
    <n v="0"/>
    <x v="977"/>
    <n v="2015"/>
    <s v="20150515"/>
    <s v="20150515"/>
    <m/>
    <n v="4.96"/>
    <m/>
    <s v="CWT"/>
    <s v="P"/>
    <x v="0"/>
    <s v="Y"/>
    <s v="Y"/>
    <s v="Y"/>
    <n v="0"/>
    <s v="AD Clip"/>
    <n v="28333"/>
    <s v=""/>
    <n v="325135"/>
    <n v="2"/>
    <n v="34634"/>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1"/>
    <m/>
    <n v="10.91"/>
    <m/>
    <n v="0"/>
    <n v="0"/>
    <n v="0"/>
    <n v="11.02"/>
    <n v="11.02"/>
    <n v="3.8894575230296826E-4"/>
    <n v="0"/>
  </r>
  <r>
    <n v="25"/>
    <n v="104"/>
    <s v="Robertson Cr"/>
    <s v="OPS"/>
    <s v="124"/>
    <s v="Chinook"/>
    <s v="3"/>
    <x v="0"/>
    <x v="12"/>
    <n v="104"/>
    <x v="0"/>
    <s v="CK-31"/>
    <s v="WEST VANCOUVER ISLAND-SOUTH_FA_0.x"/>
    <s v="M"/>
    <s v="H"/>
    <n v="104"/>
    <s v="Robertson Creek H"/>
    <n v="104"/>
    <s v="Robertson Cr"/>
    <s v="SWVI"/>
    <s v="S"/>
    <x v="1"/>
    <s v="183069"/>
    <n v="0"/>
    <x v="977"/>
    <n v="2015"/>
    <s v="20150515"/>
    <s v="20150515"/>
    <m/>
    <n v="4.96"/>
    <m/>
    <s v="CWT"/>
    <s v="P"/>
    <x v="0"/>
    <s v="Y"/>
    <s v="Y"/>
    <s v="Y"/>
    <n v="0"/>
    <s v="AD Clip"/>
    <n v="28333"/>
    <s v=""/>
    <n v="325135"/>
    <n v="3"/>
    <n v="34634"/>
    <n v="2017"/>
    <m/>
    <m/>
    <m/>
    <m/>
    <m/>
    <m/>
    <m/>
    <m/>
    <m/>
    <m/>
    <m/>
    <m/>
    <m/>
    <m/>
    <m/>
    <m/>
    <m/>
    <m/>
    <m/>
    <m/>
    <m/>
    <m/>
    <m/>
    <m/>
    <m/>
    <m/>
    <n v="4.78"/>
    <m/>
    <m/>
    <m/>
    <m/>
    <m/>
    <m/>
    <m/>
    <m/>
    <m/>
    <m/>
    <n v="10.63"/>
    <m/>
    <n v="10.63"/>
    <m/>
    <m/>
    <m/>
    <m/>
    <m/>
    <m/>
    <n v="3.93"/>
    <m/>
    <m/>
    <m/>
    <m/>
    <m/>
    <m/>
    <m/>
    <m/>
    <m/>
    <m/>
    <m/>
    <m/>
    <m/>
    <m/>
    <m/>
    <m/>
    <m/>
    <m/>
    <m/>
    <m/>
    <m/>
    <m/>
    <m/>
    <m/>
    <m/>
    <m/>
    <m/>
    <m/>
    <m/>
    <m/>
    <m/>
    <m/>
    <m/>
    <m/>
    <m/>
    <m/>
    <m/>
    <m/>
    <m/>
    <n v="17.600000000000001"/>
    <m/>
    <m/>
    <m/>
    <m/>
    <m/>
    <m/>
    <m/>
    <m/>
    <m/>
    <m/>
    <m/>
    <m/>
    <m/>
    <m/>
    <m/>
    <m/>
    <m/>
    <m/>
    <m/>
    <m/>
    <m/>
    <m/>
    <m/>
    <m/>
    <m/>
    <n v="4.03"/>
    <m/>
    <m/>
    <m/>
    <m/>
    <m/>
    <m/>
    <m/>
    <m/>
    <m/>
    <m/>
    <m/>
    <m/>
    <m/>
    <m/>
    <m/>
    <m/>
    <m/>
    <m/>
    <m/>
    <m/>
    <m/>
    <m/>
    <m/>
    <m/>
    <m/>
    <m/>
    <m/>
    <m/>
    <m/>
    <m/>
    <m/>
    <m/>
    <m/>
    <m/>
    <m/>
    <m/>
    <m/>
    <m/>
    <n v="25.82"/>
    <m/>
    <m/>
    <m/>
    <m/>
    <m/>
    <m/>
    <m/>
    <n v="9.49"/>
    <m/>
    <m/>
    <m/>
    <m/>
    <n v="5.05"/>
    <n v="24.68"/>
    <n v="19.97"/>
    <m/>
    <n v="77.42"/>
    <n v="9.49"/>
    <n v="86.91"/>
    <n v="49.7"/>
    <n v="136.61000000000001"/>
    <n v="4.8215861363074862E-3"/>
    <n v="0.63619061562111112"/>
  </r>
  <r>
    <n v="25"/>
    <n v="104"/>
    <s v="Robertson Cr"/>
    <s v="OPS"/>
    <s v="124"/>
    <s v="Chinook"/>
    <s v="3"/>
    <x v="0"/>
    <x v="12"/>
    <n v="104"/>
    <x v="0"/>
    <s v="CK-31"/>
    <s v="WEST VANCOUVER ISLAND-SOUTH_FA_0.x"/>
    <s v="M"/>
    <s v="H"/>
    <n v="104"/>
    <s v="Robertson Creek H"/>
    <n v="104"/>
    <s v="Robertson Cr"/>
    <s v="SWVI"/>
    <s v="S"/>
    <x v="1"/>
    <s v="183069"/>
    <n v="0"/>
    <x v="977"/>
    <n v="2015"/>
    <s v="20150515"/>
    <s v="20150515"/>
    <m/>
    <n v="4.96"/>
    <m/>
    <s v="CWT"/>
    <s v="P"/>
    <x v="0"/>
    <s v="Y"/>
    <s v="Y"/>
    <s v="Y"/>
    <n v="0"/>
    <s v="AD Clip"/>
    <n v="28333"/>
    <s v=""/>
    <n v="325135"/>
    <n v="4"/>
    <n v="34634"/>
    <n v="2018"/>
    <m/>
    <m/>
    <m/>
    <m/>
    <m/>
    <m/>
    <m/>
    <m/>
    <m/>
    <m/>
    <m/>
    <m/>
    <m/>
    <n v="12.12"/>
    <m/>
    <m/>
    <m/>
    <m/>
    <m/>
    <m/>
    <m/>
    <m/>
    <m/>
    <m/>
    <m/>
    <m/>
    <n v="3"/>
    <m/>
    <m/>
    <m/>
    <m/>
    <m/>
    <m/>
    <m/>
    <m/>
    <m/>
    <m/>
    <m/>
    <m/>
    <m/>
    <m/>
    <m/>
    <m/>
    <m/>
    <m/>
    <m/>
    <m/>
    <m/>
    <m/>
    <m/>
    <m/>
    <m/>
    <m/>
    <m/>
    <m/>
    <m/>
    <m/>
    <m/>
    <m/>
    <m/>
    <m/>
    <m/>
    <m/>
    <m/>
    <m/>
    <m/>
    <m/>
    <m/>
    <m/>
    <m/>
    <m/>
    <m/>
    <m/>
    <m/>
    <m/>
    <m/>
    <m/>
    <m/>
    <m/>
    <m/>
    <m/>
    <m/>
    <m/>
    <m/>
    <m/>
    <m/>
    <n v="28.81"/>
    <m/>
    <m/>
    <m/>
    <m/>
    <m/>
    <m/>
    <m/>
    <m/>
    <m/>
    <m/>
    <m/>
    <m/>
    <m/>
    <m/>
    <m/>
    <m/>
    <m/>
    <n v="4.57"/>
    <m/>
    <m/>
    <m/>
    <m/>
    <m/>
    <m/>
    <m/>
    <n v="4.5199999999999996"/>
    <n v="1"/>
    <m/>
    <m/>
    <m/>
    <m/>
    <m/>
    <m/>
    <m/>
    <m/>
    <m/>
    <m/>
    <m/>
    <m/>
    <m/>
    <m/>
    <m/>
    <m/>
    <m/>
    <m/>
    <m/>
    <m/>
    <m/>
    <m/>
    <n v="6.8"/>
    <m/>
    <m/>
    <m/>
    <m/>
    <m/>
    <m/>
    <m/>
    <m/>
    <m/>
    <m/>
    <n v="6.8"/>
    <m/>
    <m/>
    <m/>
    <m/>
    <m/>
    <m/>
    <m/>
    <m/>
    <m/>
    <m/>
    <m/>
    <n v="18.739999999999998"/>
    <m/>
    <m/>
    <m/>
    <n v="1.32"/>
    <n v="1.59"/>
    <n v="13.91"/>
    <n v="2.57"/>
    <m/>
    <n v="67.62"/>
    <n v="20.059999999999999"/>
    <n v="87.68"/>
    <n v="18.07"/>
    <n v="105.74999999999999"/>
    <n v="3.7323968517276669E-3"/>
    <n v="0.82912529550827441"/>
  </r>
  <r>
    <n v="25"/>
    <n v="104"/>
    <s v="Robertson Cr"/>
    <s v="OPS"/>
    <s v="124"/>
    <s v="Chinook"/>
    <s v="3"/>
    <x v="0"/>
    <x v="12"/>
    <n v="104"/>
    <x v="0"/>
    <s v="CK-31"/>
    <s v="WEST VANCOUVER ISLAND-SOUTH_FA_0.x"/>
    <s v="M"/>
    <s v="H"/>
    <n v="104"/>
    <s v="Robertson Creek H"/>
    <n v="104"/>
    <s v="Robertson Cr"/>
    <s v="SWVI"/>
    <s v="S"/>
    <x v="1"/>
    <s v="183069"/>
    <n v="0"/>
    <x v="977"/>
    <n v="2015"/>
    <s v="20150515"/>
    <s v="20150515"/>
    <m/>
    <n v="4.96"/>
    <m/>
    <s v="CWT"/>
    <s v="P"/>
    <x v="0"/>
    <s v="Y"/>
    <s v="Y"/>
    <s v="Y"/>
    <n v="0"/>
    <s v="AD Clip"/>
    <n v="28333"/>
    <n v="28333"/>
    <n v="325135"/>
    <n v="5"/>
    <n v="34634"/>
    <n v="2019"/>
    <m/>
    <m/>
    <m/>
    <m/>
    <m/>
    <m/>
    <m/>
    <m/>
    <m/>
    <m/>
    <m/>
    <m/>
    <m/>
    <m/>
    <m/>
    <m/>
    <m/>
    <m/>
    <m/>
    <m/>
    <m/>
    <m/>
    <m/>
    <m/>
    <m/>
    <m/>
    <m/>
    <m/>
    <m/>
    <m/>
    <m/>
    <m/>
    <m/>
    <m/>
    <m/>
    <m/>
    <m/>
    <m/>
    <m/>
    <m/>
    <m/>
    <m/>
    <m/>
    <m/>
    <m/>
    <m/>
    <m/>
    <m/>
    <m/>
    <m/>
    <m/>
    <m/>
    <m/>
    <m/>
    <m/>
    <m/>
    <m/>
    <m/>
    <m/>
    <m/>
    <m/>
    <m/>
    <m/>
    <m/>
    <m/>
    <m/>
    <m/>
    <m/>
    <m/>
    <m/>
    <m/>
    <m/>
    <m/>
    <m/>
    <m/>
    <m/>
    <m/>
    <m/>
    <m/>
    <m/>
    <m/>
    <m/>
    <m/>
    <m/>
    <m/>
    <m/>
    <n v="9.1199999999999992"/>
    <m/>
    <m/>
    <m/>
    <m/>
    <m/>
    <m/>
    <m/>
    <m/>
    <m/>
    <m/>
    <m/>
    <m/>
    <m/>
    <m/>
    <m/>
    <m/>
    <m/>
    <m/>
    <m/>
    <m/>
    <m/>
    <m/>
    <m/>
    <m/>
    <m/>
    <m/>
    <m/>
    <m/>
    <m/>
    <m/>
    <m/>
    <m/>
    <m/>
    <m/>
    <m/>
    <m/>
    <m/>
    <m/>
    <m/>
    <m/>
    <m/>
    <m/>
    <m/>
    <m/>
    <m/>
    <m/>
    <m/>
    <m/>
    <m/>
    <m/>
    <m/>
    <m/>
    <m/>
    <m/>
    <m/>
    <m/>
    <m/>
    <m/>
    <m/>
    <m/>
    <m/>
    <m/>
    <m/>
    <m/>
    <m/>
    <m/>
    <m/>
    <m/>
    <m/>
    <m/>
    <m/>
    <m/>
    <m/>
    <m/>
    <m/>
    <m/>
    <m/>
    <m/>
    <m/>
    <m/>
    <m/>
    <n v="9.1199999999999992"/>
    <n v="0"/>
    <n v="9.1199999999999992"/>
    <n v="0"/>
    <n v="9.1199999999999992"/>
    <n v="3.2188613983693924E-4"/>
    <n v="1"/>
  </r>
  <r>
    <n v="25"/>
    <n v="104"/>
    <s v="Robertson Cr"/>
    <s v="OPS"/>
    <s v="124"/>
    <s v="Chinook"/>
    <s v="3"/>
    <x v="0"/>
    <x v="12"/>
    <n v="104"/>
    <x v="0"/>
    <s v="CK-31"/>
    <s v="WEST VANCOUVER ISLAND-SOUTH_FA_0.x"/>
    <s v="M"/>
    <s v="H"/>
    <n v="104"/>
    <s v="Robertson Creek H"/>
    <n v="104"/>
    <s v="Robertson Cr"/>
    <s v="SWVI"/>
    <s v="S"/>
    <x v="1"/>
    <s v="183070"/>
    <n v="0"/>
    <x v="978"/>
    <n v="2015"/>
    <s v="20150515"/>
    <s v="20150515"/>
    <m/>
    <n v="4.96"/>
    <m/>
    <s v="CWT"/>
    <s v="P"/>
    <x v="0"/>
    <s v="Y"/>
    <s v="Y"/>
    <s v="Y"/>
    <n v="0"/>
    <s v="AD Clip"/>
    <n v="25400"/>
    <s v=""/>
    <n v="291473"/>
    <n v="2"/>
    <n v="34633"/>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0"/>
    <m/>
    <n v="5.01"/>
    <m/>
    <n v="0"/>
    <n v="0"/>
    <n v="0"/>
    <n v="5.01"/>
    <n v="5.01"/>
    <n v="1.9724409448818896E-4"/>
    <n v="0"/>
  </r>
  <r>
    <n v="25"/>
    <n v="104"/>
    <s v="Robertson Cr"/>
    <s v="OPS"/>
    <s v="124"/>
    <s v="Chinook"/>
    <s v="3"/>
    <x v="0"/>
    <x v="12"/>
    <n v="104"/>
    <x v="0"/>
    <s v="CK-31"/>
    <s v="WEST VANCOUVER ISLAND-SOUTH_FA_0.x"/>
    <s v="M"/>
    <s v="H"/>
    <n v="104"/>
    <s v="Robertson Creek H"/>
    <n v="104"/>
    <s v="Robertson Cr"/>
    <s v="SWVI"/>
    <s v="S"/>
    <x v="1"/>
    <s v="183070"/>
    <n v="0"/>
    <x v="978"/>
    <n v="2015"/>
    <s v="20150515"/>
    <s v="20150515"/>
    <m/>
    <n v="4.96"/>
    <m/>
    <s v="CWT"/>
    <s v="P"/>
    <x v="0"/>
    <s v="Y"/>
    <s v="Y"/>
    <s v="Y"/>
    <n v="0"/>
    <s v="AD Clip"/>
    <n v="25400"/>
    <s v=""/>
    <n v="291473"/>
    <n v="3"/>
    <n v="34633"/>
    <n v="2017"/>
    <m/>
    <m/>
    <m/>
    <m/>
    <m/>
    <m/>
    <m/>
    <m/>
    <m/>
    <m/>
    <m/>
    <m/>
    <m/>
    <n v="6.02"/>
    <m/>
    <m/>
    <m/>
    <m/>
    <m/>
    <m/>
    <m/>
    <m/>
    <m/>
    <m/>
    <m/>
    <m/>
    <m/>
    <m/>
    <m/>
    <m/>
    <m/>
    <m/>
    <m/>
    <m/>
    <m/>
    <m/>
    <m/>
    <m/>
    <m/>
    <m/>
    <m/>
    <m/>
    <m/>
    <m/>
    <m/>
    <m/>
    <n v="3.93"/>
    <m/>
    <m/>
    <m/>
    <m/>
    <m/>
    <m/>
    <m/>
    <m/>
    <m/>
    <m/>
    <m/>
    <m/>
    <m/>
    <m/>
    <m/>
    <m/>
    <m/>
    <m/>
    <m/>
    <m/>
    <m/>
    <m/>
    <m/>
    <m/>
    <m/>
    <m/>
    <m/>
    <m/>
    <m/>
    <m/>
    <m/>
    <m/>
    <m/>
    <m/>
    <n v="31.89"/>
    <m/>
    <m/>
    <m/>
    <m/>
    <n v="13.2"/>
    <m/>
    <m/>
    <m/>
    <m/>
    <m/>
    <m/>
    <m/>
    <m/>
    <m/>
    <m/>
    <m/>
    <m/>
    <m/>
    <m/>
    <m/>
    <m/>
    <m/>
    <m/>
    <m/>
    <m/>
    <m/>
    <m/>
    <m/>
    <m/>
    <m/>
    <m/>
    <m/>
    <m/>
    <m/>
    <m/>
    <m/>
    <m/>
    <m/>
    <m/>
    <m/>
    <m/>
    <m/>
    <m/>
    <m/>
    <m/>
    <m/>
    <m/>
    <m/>
    <m/>
    <m/>
    <m/>
    <m/>
    <m/>
    <m/>
    <m/>
    <m/>
    <m/>
    <m/>
    <m/>
    <m/>
    <m/>
    <m/>
    <m/>
    <m/>
    <m/>
    <n v="6.96"/>
    <m/>
    <m/>
    <m/>
    <m/>
    <m/>
    <m/>
    <m/>
    <m/>
    <m/>
    <m/>
    <m/>
    <m/>
    <n v="1"/>
    <m/>
    <m/>
    <m/>
    <n v="6.09"/>
    <m/>
    <n v="22.93"/>
    <m/>
    <n v="62"/>
    <n v="1"/>
    <n v="63"/>
    <n v="29.02"/>
    <n v="92.02000000000001"/>
    <n v="3.6228346456692916E-3"/>
    <n v="0.68463377526624636"/>
  </r>
  <r>
    <n v="25"/>
    <n v="104"/>
    <s v="Robertson Cr"/>
    <s v="OPS"/>
    <s v="124"/>
    <s v="Chinook"/>
    <s v="3"/>
    <x v="0"/>
    <x v="12"/>
    <n v="104"/>
    <x v="0"/>
    <s v="CK-31"/>
    <s v="WEST VANCOUVER ISLAND-SOUTH_FA_0.x"/>
    <s v="M"/>
    <s v="H"/>
    <n v="104"/>
    <s v="Robertson Creek H"/>
    <n v="104"/>
    <s v="Robertson Cr"/>
    <s v="SWVI"/>
    <s v="S"/>
    <x v="1"/>
    <s v="183070"/>
    <n v="0"/>
    <x v="978"/>
    <n v="2015"/>
    <s v="20150515"/>
    <s v="20150515"/>
    <m/>
    <n v="4.96"/>
    <m/>
    <s v="CWT"/>
    <s v="P"/>
    <x v="0"/>
    <s v="Y"/>
    <s v="Y"/>
    <s v="Y"/>
    <n v="0"/>
    <s v="AD Clip"/>
    <n v="25400"/>
    <s v=""/>
    <n v="291473"/>
    <n v="4"/>
    <n v="34633"/>
    <n v="2018"/>
    <m/>
    <m/>
    <m/>
    <m/>
    <m/>
    <m/>
    <m/>
    <m/>
    <m/>
    <m/>
    <m/>
    <m/>
    <m/>
    <n v="6.06"/>
    <m/>
    <m/>
    <m/>
    <m/>
    <m/>
    <m/>
    <m/>
    <m/>
    <m/>
    <m/>
    <m/>
    <m/>
    <n v="6"/>
    <m/>
    <n v="6.52"/>
    <m/>
    <m/>
    <m/>
    <m/>
    <m/>
    <m/>
    <m/>
    <m/>
    <m/>
    <m/>
    <m/>
    <n v="3.4"/>
    <m/>
    <n v="2.4900000000000002"/>
    <m/>
    <m/>
    <m/>
    <m/>
    <m/>
    <m/>
    <m/>
    <m/>
    <m/>
    <m/>
    <m/>
    <m/>
    <m/>
    <m/>
    <m/>
    <m/>
    <m/>
    <m/>
    <m/>
    <m/>
    <m/>
    <m/>
    <m/>
    <m/>
    <m/>
    <m/>
    <m/>
    <m/>
    <m/>
    <m/>
    <m/>
    <m/>
    <m/>
    <m/>
    <m/>
    <m/>
    <m/>
    <m/>
    <n v="10.199999999999999"/>
    <m/>
    <m/>
    <m/>
    <m/>
    <n v="27.84"/>
    <m/>
    <n v="10.14"/>
    <m/>
    <m/>
    <m/>
    <m/>
    <m/>
    <m/>
    <m/>
    <m/>
    <m/>
    <m/>
    <m/>
    <m/>
    <m/>
    <m/>
    <m/>
    <m/>
    <m/>
    <m/>
    <m/>
    <m/>
    <m/>
    <m/>
    <m/>
    <m/>
    <m/>
    <m/>
    <m/>
    <m/>
    <m/>
    <m/>
    <m/>
    <m/>
    <m/>
    <m/>
    <m/>
    <m/>
    <m/>
    <m/>
    <m/>
    <m/>
    <m/>
    <m/>
    <m/>
    <m/>
    <m/>
    <m/>
    <m/>
    <m/>
    <m/>
    <m/>
    <m/>
    <m/>
    <m/>
    <m/>
    <m/>
    <m/>
    <m/>
    <m/>
    <m/>
    <m/>
    <m/>
    <m/>
    <m/>
    <m/>
    <m/>
    <m/>
    <m/>
    <m/>
    <n v="9.09"/>
    <m/>
    <n v="9.1999999999999993"/>
    <m/>
    <m/>
    <m/>
    <m/>
    <n v="3.07"/>
    <n v="21.4"/>
    <n v="3.86"/>
    <m/>
    <n v="81.739999999999995"/>
    <n v="9.1999999999999993"/>
    <n v="90.94"/>
    <n v="28.33"/>
    <n v="119.27"/>
    <n v="4.6956692913385821E-3"/>
    <n v="0.7624717028590593"/>
  </r>
  <r>
    <n v="25"/>
    <n v="104"/>
    <s v="Robertson Cr"/>
    <s v="OPS"/>
    <s v="124"/>
    <s v="Chinook"/>
    <s v="3"/>
    <x v="0"/>
    <x v="12"/>
    <n v="104"/>
    <x v="0"/>
    <s v="CK-31"/>
    <s v="WEST VANCOUVER ISLAND-SOUTH_FA_0.x"/>
    <s v="M"/>
    <s v="H"/>
    <n v="104"/>
    <s v="Robertson Creek H"/>
    <n v="104"/>
    <s v="Robertson Cr"/>
    <s v="SWVI"/>
    <s v="S"/>
    <x v="1"/>
    <s v="183070"/>
    <n v="0"/>
    <x v="978"/>
    <n v="2015"/>
    <s v="20150515"/>
    <s v="20150515"/>
    <m/>
    <n v="4.96"/>
    <m/>
    <s v="CWT"/>
    <s v="P"/>
    <x v="0"/>
    <s v="Y"/>
    <s v="Y"/>
    <s v="Y"/>
    <n v="0"/>
    <s v="AD Clip"/>
    <n v="25400"/>
    <n v="25400"/>
    <n v="291473"/>
    <n v="5"/>
    <n v="34633"/>
    <n v="2019"/>
    <m/>
    <m/>
    <m/>
    <m/>
    <m/>
    <m/>
    <m/>
    <m/>
    <m/>
    <m/>
    <m/>
    <m/>
    <m/>
    <m/>
    <m/>
    <m/>
    <m/>
    <m/>
    <m/>
    <m/>
    <m/>
    <m/>
    <m/>
    <m/>
    <m/>
    <m/>
    <m/>
    <m/>
    <m/>
    <m/>
    <m/>
    <m/>
    <m/>
    <m/>
    <m/>
    <m/>
    <m/>
    <m/>
    <m/>
    <m/>
    <m/>
    <n v="5.47"/>
    <m/>
    <m/>
    <m/>
    <m/>
    <m/>
    <m/>
    <m/>
    <m/>
    <m/>
    <m/>
    <m/>
    <m/>
    <m/>
    <m/>
    <m/>
    <m/>
    <m/>
    <m/>
    <m/>
    <m/>
    <m/>
    <m/>
    <m/>
    <m/>
    <m/>
    <m/>
    <m/>
    <m/>
    <m/>
    <m/>
    <m/>
    <m/>
    <m/>
    <m/>
    <m/>
    <m/>
    <m/>
    <m/>
    <m/>
    <m/>
    <m/>
    <m/>
    <m/>
    <m/>
    <m/>
    <m/>
    <m/>
    <m/>
    <m/>
    <m/>
    <m/>
    <m/>
    <m/>
    <m/>
    <m/>
    <m/>
    <m/>
    <m/>
    <m/>
    <m/>
    <m/>
    <m/>
    <m/>
    <m/>
    <m/>
    <m/>
    <m/>
    <m/>
    <m/>
    <m/>
    <m/>
    <m/>
    <m/>
    <m/>
    <m/>
    <m/>
    <m/>
    <m/>
    <m/>
    <m/>
    <m/>
    <m/>
    <m/>
    <m/>
    <m/>
    <m/>
    <m/>
    <m/>
    <m/>
    <m/>
    <m/>
    <m/>
    <m/>
    <m/>
    <m/>
    <m/>
    <m/>
    <m/>
    <m/>
    <m/>
    <m/>
    <m/>
    <m/>
    <m/>
    <m/>
    <m/>
    <m/>
    <m/>
    <m/>
    <m/>
    <m/>
    <m/>
    <m/>
    <m/>
    <m/>
    <m/>
    <m/>
    <n v="1.39"/>
    <m/>
    <m/>
    <m/>
    <m/>
    <n v="0.19"/>
    <m/>
    <n v="0.8"/>
    <m/>
    <n v="5.47"/>
    <n v="1.39"/>
    <n v="6.86"/>
    <n v="0.99"/>
    <n v="7.85"/>
    <n v="3.0905511811023619E-4"/>
    <n v="0.87388535031847137"/>
  </r>
  <r>
    <n v="25"/>
    <n v="104"/>
    <s v="Robertson Cr"/>
    <s v="OPS"/>
    <s v="124"/>
    <s v="Chinook"/>
    <s v="3"/>
    <x v="0"/>
    <x v="12"/>
    <n v="104"/>
    <x v="0"/>
    <s v="CK-31"/>
    <s v="WEST VANCOUVER ISLAND-SOUTH_FA_0.x"/>
    <s v="M"/>
    <s v="H"/>
    <n v="104"/>
    <s v="Robertson Creek H"/>
    <n v="104"/>
    <s v="Robertson Cr"/>
    <s v="SWVI"/>
    <s v="S"/>
    <x v="1"/>
    <s v="183071"/>
    <n v="0"/>
    <x v="979"/>
    <n v="2015"/>
    <s v="20150515"/>
    <s v="20150515"/>
    <m/>
    <n v="5"/>
    <m/>
    <s v="CWT"/>
    <s v="P"/>
    <x v="0"/>
    <s v="Y"/>
    <s v="Y"/>
    <s v="Y"/>
    <n v="0"/>
    <s v="AD Clip"/>
    <n v="26539"/>
    <s v=""/>
    <n v="304529"/>
    <n v="2"/>
    <n v="36044"/>
    <n v="2016"/>
    <m/>
    <m/>
    <m/>
    <m/>
    <m/>
    <m/>
    <m/>
    <m/>
    <m/>
    <m/>
    <m/>
    <m/>
    <m/>
    <m/>
    <m/>
    <m/>
    <m/>
    <m/>
    <m/>
    <m/>
    <m/>
    <m/>
    <m/>
    <m/>
    <m/>
    <m/>
    <m/>
    <m/>
    <m/>
    <m/>
    <m/>
    <m/>
    <m/>
    <m/>
    <m/>
    <m/>
    <m/>
    <m/>
    <m/>
    <m/>
    <m/>
    <m/>
    <m/>
    <m/>
    <n v="3.98"/>
    <m/>
    <m/>
    <m/>
    <m/>
    <m/>
    <m/>
    <m/>
    <m/>
    <m/>
    <m/>
    <m/>
    <m/>
    <m/>
    <m/>
    <m/>
    <m/>
    <m/>
    <m/>
    <m/>
    <m/>
    <m/>
    <m/>
    <m/>
    <m/>
    <m/>
    <m/>
    <m/>
    <m/>
    <m/>
    <m/>
    <m/>
    <m/>
    <m/>
    <m/>
    <m/>
    <m/>
    <m/>
    <m/>
    <m/>
    <m/>
    <m/>
    <m/>
    <m/>
    <m/>
    <m/>
    <m/>
    <m/>
    <m/>
    <m/>
    <m/>
    <m/>
    <m/>
    <m/>
    <m/>
    <m/>
    <m/>
    <m/>
    <m/>
    <m/>
    <m/>
    <m/>
    <m/>
    <m/>
    <m/>
    <m/>
    <m/>
    <m/>
    <m/>
    <m/>
    <m/>
    <m/>
    <m/>
    <m/>
    <m/>
    <m/>
    <m/>
    <m/>
    <m/>
    <m/>
    <m/>
    <m/>
    <m/>
    <m/>
    <m/>
    <m/>
    <m/>
    <m/>
    <m/>
    <m/>
    <m/>
    <m/>
    <m/>
    <m/>
    <m/>
    <m/>
    <m/>
    <m/>
    <m/>
    <m/>
    <m/>
    <m/>
    <m/>
    <m/>
    <m/>
    <m/>
    <m/>
    <m/>
    <m/>
    <m/>
    <m/>
    <m/>
    <m/>
    <m/>
    <m/>
    <n v="0"/>
    <n v="2"/>
    <m/>
    <m/>
    <m/>
    <n v="0.11"/>
    <m/>
    <n v="11.91"/>
    <m/>
    <n v="3.98"/>
    <n v="2"/>
    <n v="5.98"/>
    <n v="12.02"/>
    <n v="18"/>
    <n v="6.7824710802969217E-4"/>
    <n v="0.33222222222222225"/>
  </r>
  <r>
    <n v="25"/>
    <n v="104"/>
    <s v="Robertson Cr"/>
    <s v="OPS"/>
    <s v="124"/>
    <s v="Chinook"/>
    <s v="3"/>
    <x v="0"/>
    <x v="12"/>
    <n v="104"/>
    <x v="0"/>
    <s v="CK-31"/>
    <s v="WEST VANCOUVER ISLAND-SOUTH_FA_0.x"/>
    <s v="M"/>
    <s v="H"/>
    <n v="104"/>
    <s v="Robertson Creek H"/>
    <n v="104"/>
    <s v="Robertson Cr"/>
    <s v="SWVI"/>
    <s v="S"/>
    <x v="1"/>
    <s v="183071"/>
    <n v="0"/>
    <x v="979"/>
    <n v="2015"/>
    <s v="20150515"/>
    <s v="20150515"/>
    <m/>
    <n v="5"/>
    <m/>
    <s v="CWT"/>
    <s v="P"/>
    <x v="0"/>
    <s v="Y"/>
    <s v="Y"/>
    <s v="Y"/>
    <n v="0"/>
    <s v="AD Clip"/>
    <n v="26539"/>
    <s v=""/>
    <n v="304529"/>
    <n v="3"/>
    <n v="36044"/>
    <n v="2017"/>
    <m/>
    <m/>
    <m/>
    <m/>
    <m/>
    <m/>
    <m/>
    <m/>
    <m/>
    <m/>
    <m/>
    <m/>
    <m/>
    <n v="6.02"/>
    <m/>
    <m/>
    <m/>
    <m/>
    <m/>
    <m/>
    <m/>
    <m/>
    <m/>
    <m/>
    <m/>
    <m/>
    <m/>
    <m/>
    <m/>
    <m/>
    <m/>
    <m/>
    <m/>
    <m/>
    <m/>
    <m/>
    <m/>
    <m/>
    <m/>
    <m/>
    <m/>
    <m/>
    <m/>
    <m/>
    <m/>
    <m/>
    <m/>
    <m/>
    <m/>
    <m/>
    <m/>
    <m/>
    <m/>
    <m/>
    <m/>
    <m/>
    <m/>
    <m/>
    <m/>
    <m/>
    <m/>
    <m/>
    <m/>
    <m/>
    <m/>
    <m/>
    <m/>
    <m/>
    <m/>
    <m/>
    <m/>
    <m/>
    <m/>
    <m/>
    <m/>
    <m/>
    <m/>
    <m/>
    <m/>
    <m/>
    <m/>
    <m/>
    <m/>
    <m/>
    <m/>
    <m/>
    <n v="17.600000000000001"/>
    <n v="10.63"/>
    <m/>
    <m/>
    <m/>
    <m/>
    <m/>
    <m/>
    <m/>
    <m/>
    <m/>
    <m/>
    <m/>
    <m/>
    <m/>
    <m/>
    <m/>
    <m/>
    <m/>
    <m/>
    <m/>
    <m/>
    <m/>
    <m/>
    <m/>
    <m/>
    <m/>
    <m/>
    <m/>
    <m/>
    <m/>
    <m/>
    <m/>
    <m/>
    <m/>
    <m/>
    <m/>
    <m/>
    <m/>
    <m/>
    <m/>
    <m/>
    <m/>
    <m/>
    <m/>
    <m/>
    <m/>
    <m/>
    <m/>
    <m/>
    <m/>
    <m/>
    <m/>
    <m/>
    <m/>
    <m/>
    <m/>
    <m/>
    <m/>
    <m/>
    <m/>
    <m/>
    <m/>
    <m/>
    <m/>
    <m/>
    <m/>
    <m/>
    <m/>
    <m/>
    <m/>
    <m/>
    <m/>
    <n v="3.1"/>
    <n v="11.72"/>
    <m/>
    <m/>
    <m/>
    <n v="7.3"/>
    <n v="9.15"/>
    <n v="26.73"/>
    <m/>
    <n v="34.25"/>
    <n v="14.82"/>
    <n v="49.07"/>
    <n v="43.18"/>
    <n v="92.25"/>
    <n v="3.4760164286521721E-3"/>
    <n v="0.53192411924119243"/>
  </r>
  <r>
    <n v="25"/>
    <n v="104"/>
    <s v="Robertson Cr"/>
    <s v="OPS"/>
    <s v="124"/>
    <s v="Chinook"/>
    <s v="3"/>
    <x v="0"/>
    <x v="12"/>
    <n v="104"/>
    <x v="0"/>
    <s v="CK-31"/>
    <s v="WEST VANCOUVER ISLAND-SOUTH_FA_0.x"/>
    <s v="M"/>
    <s v="H"/>
    <n v="104"/>
    <s v="Robertson Creek H"/>
    <n v="104"/>
    <s v="Robertson Cr"/>
    <s v="SWVI"/>
    <s v="S"/>
    <x v="1"/>
    <s v="183071"/>
    <n v="0"/>
    <x v="979"/>
    <n v="2015"/>
    <s v="20150515"/>
    <s v="20150515"/>
    <m/>
    <n v="5"/>
    <m/>
    <s v="CWT"/>
    <s v="P"/>
    <x v="0"/>
    <s v="Y"/>
    <s v="Y"/>
    <s v="Y"/>
    <n v="0"/>
    <s v="AD Clip"/>
    <n v="26539"/>
    <s v=""/>
    <n v="304529"/>
    <n v="4"/>
    <n v="36044"/>
    <n v="2018"/>
    <m/>
    <m/>
    <m/>
    <m/>
    <m/>
    <m/>
    <m/>
    <m/>
    <m/>
    <m/>
    <m/>
    <m/>
    <m/>
    <n v="12.12"/>
    <m/>
    <m/>
    <m/>
    <m/>
    <m/>
    <m/>
    <m/>
    <m/>
    <m/>
    <m/>
    <m/>
    <m/>
    <n v="9"/>
    <m/>
    <m/>
    <m/>
    <m/>
    <m/>
    <m/>
    <m/>
    <m/>
    <m/>
    <m/>
    <n v="10.199999999999999"/>
    <m/>
    <m/>
    <m/>
    <m/>
    <m/>
    <m/>
    <m/>
    <m/>
    <m/>
    <m/>
    <m/>
    <m/>
    <m/>
    <m/>
    <m/>
    <m/>
    <m/>
    <m/>
    <m/>
    <n v="3"/>
    <m/>
    <m/>
    <m/>
    <m/>
    <m/>
    <m/>
    <m/>
    <m/>
    <m/>
    <m/>
    <m/>
    <m/>
    <m/>
    <m/>
    <m/>
    <m/>
    <m/>
    <m/>
    <m/>
    <m/>
    <m/>
    <m/>
    <m/>
    <m/>
    <m/>
    <m/>
    <m/>
    <m/>
    <n v="45.03"/>
    <m/>
    <m/>
    <m/>
    <m/>
    <m/>
    <m/>
    <m/>
    <m/>
    <m/>
    <m/>
    <m/>
    <m/>
    <m/>
    <m/>
    <m/>
    <m/>
    <m/>
    <m/>
    <m/>
    <m/>
    <m/>
    <m/>
    <m/>
    <m/>
    <m/>
    <m/>
    <n v="1"/>
    <m/>
    <m/>
    <m/>
    <m/>
    <m/>
    <m/>
    <m/>
    <m/>
    <m/>
    <m/>
    <m/>
    <m/>
    <m/>
    <m/>
    <m/>
    <m/>
    <m/>
    <m/>
    <m/>
    <m/>
    <m/>
    <m/>
    <m/>
    <m/>
    <m/>
    <m/>
    <m/>
    <m/>
    <m/>
    <n v="6.8"/>
    <m/>
    <m/>
    <m/>
    <m/>
    <m/>
    <m/>
    <m/>
    <m/>
    <m/>
    <m/>
    <m/>
    <m/>
    <m/>
    <m/>
    <m/>
    <n v="13.31"/>
    <m/>
    <m/>
    <m/>
    <m/>
    <n v="4.16"/>
    <m/>
    <n v="1.28"/>
    <m/>
    <n v="87.15"/>
    <n v="13.31"/>
    <n v="100.46"/>
    <n v="5.44"/>
    <n v="105.9"/>
    <n v="3.9903538189080224E-3"/>
    <n v="0.94863078375826237"/>
  </r>
  <r>
    <n v="25"/>
    <n v="104"/>
    <s v="Robertson Cr"/>
    <s v="OPS"/>
    <s v="124"/>
    <s v="Chinook"/>
    <s v="3"/>
    <x v="0"/>
    <x v="12"/>
    <n v="104"/>
    <x v="0"/>
    <s v="CK-31"/>
    <s v="WEST VANCOUVER ISLAND-SOUTH_FA_0.x"/>
    <s v="M"/>
    <s v="H"/>
    <n v="104"/>
    <s v="Robertson Creek H"/>
    <n v="104"/>
    <s v="Robertson Cr"/>
    <s v="SWVI"/>
    <s v="S"/>
    <x v="1"/>
    <s v="183071"/>
    <n v="0"/>
    <x v="979"/>
    <n v="2015"/>
    <s v="20150515"/>
    <s v="20150515"/>
    <m/>
    <n v="5"/>
    <m/>
    <s v="CWT"/>
    <s v="P"/>
    <x v="0"/>
    <s v="Y"/>
    <s v="Y"/>
    <s v="Y"/>
    <n v="0"/>
    <s v="AD Clip"/>
    <n v="26539"/>
    <n v="26539"/>
    <n v="304529"/>
    <n v="5"/>
    <n v="36044"/>
    <n v="2019"/>
    <m/>
    <m/>
    <m/>
    <m/>
    <m/>
    <m/>
    <m/>
    <m/>
    <m/>
    <m/>
    <m/>
    <m/>
    <m/>
    <m/>
    <m/>
    <m/>
    <m/>
    <m/>
    <m/>
    <m/>
    <m/>
    <m/>
    <m/>
    <m/>
    <m/>
    <m/>
    <m/>
    <m/>
    <m/>
    <m/>
    <m/>
    <m/>
    <m/>
    <m/>
    <m/>
    <m/>
    <m/>
    <m/>
    <m/>
    <m/>
    <m/>
    <m/>
    <m/>
    <m/>
    <m/>
    <m/>
    <m/>
    <m/>
    <m/>
    <m/>
    <m/>
    <m/>
    <m/>
    <m/>
    <m/>
    <m/>
    <m/>
    <m/>
    <m/>
    <m/>
    <m/>
    <m/>
    <m/>
    <m/>
    <m/>
    <m/>
    <m/>
    <m/>
    <m/>
    <m/>
    <m/>
    <m/>
    <m/>
    <m/>
    <m/>
    <m/>
    <m/>
    <m/>
    <m/>
    <m/>
    <m/>
    <m/>
    <m/>
    <m/>
    <m/>
    <m/>
    <n v="4.4000000000000004"/>
    <n v="7.87"/>
    <m/>
    <m/>
    <m/>
    <m/>
    <m/>
    <m/>
    <m/>
    <m/>
    <m/>
    <m/>
    <m/>
    <m/>
    <m/>
    <m/>
    <m/>
    <m/>
    <m/>
    <m/>
    <m/>
    <m/>
    <m/>
    <m/>
    <m/>
    <m/>
    <m/>
    <m/>
    <m/>
    <m/>
    <m/>
    <m/>
    <m/>
    <m/>
    <m/>
    <m/>
    <m/>
    <m/>
    <m/>
    <m/>
    <m/>
    <m/>
    <m/>
    <m/>
    <m/>
    <m/>
    <m/>
    <m/>
    <m/>
    <m/>
    <m/>
    <m/>
    <m/>
    <m/>
    <m/>
    <m/>
    <m/>
    <m/>
    <m/>
    <m/>
    <m/>
    <m/>
    <m/>
    <m/>
    <m/>
    <m/>
    <m/>
    <m/>
    <m/>
    <m/>
    <m/>
    <m/>
    <m/>
    <m/>
    <m/>
    <m/>
    <m/>
    <m/>
    <n v="0.31"/>
    <m/>
    <n v="0.68"/>
    <m/>
    <n v="12.27"/>
    <n v="0"/>
    <n v="12.27"/>
    <n v="0.99"/>
    <n v="13.26"/>
    <n v="4.9964203624853988E-4"/>
    <n v="0.92533936651583704"/>
  </r>
  <r>
    <n v="25"/>
    <n v="104"/>
    <s v="Robertson Cr"/>
    <s v="OPS"/>
    <s v="124"/>
    <s v="Chinook"/>
    <s v="3"/>
    <x v="0"/>
    <x v="12"/>
    <n v="104"/>
    <x v="0"/>
    <s v="CK-31"/>
    <s v="WEST VANCOUVER ISLAND-SOUTH_FA_0.x"/>
    <s v="M"/>
    <s v="H"/>
    <n v="104"/>
    <s v="Robertson Creek H"/>
    <n v="104"/>
    <s v="Robertson Cr"/>
    <s v="SWVI"/>
    <s v="S"/>
    <x v="1"/>
    <s v="183072"/>
    <n v="0"/>
    <x v="980"/>
    <n v="2015"/>
    <s v="201505"/>
    <s v="20150515"/>
    <m/>
    <n v="5"/>
    <m/>
    <s v="CWT"/>
    <s v="P"/>
    <x v="0"/>
    <s v="Y"/>
    <s v="Y"/>
    <s v="Y"/>
    <n v="5.0000000000000001E-3"/>
    <s v="AD Clip"/>
    <n v="16026"/>
    <s v=""/>
    <n v="184826"/>
    <n v="2"/>
    <n v="36045"/>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n v="4.01"/>
    <m/>
    <n v="0"/>
    <n v="0"/>
    <n v="0"/>
    <n v="4.01"/>
    <n v="4.01"/>
    <n v="2.5021839510794958E-4"/>
    <n v="0"/>
  </r>
  <r>
    <n v="25"/>
    <n v="104"/>
    <s v="Robertson Cr"/>
    <s v="OPS"/>
    <s v="124"/>
    <s v="Chinook"/>
    <s v="3"/>
    <x v="0"/>
    <x v="12"/>
    <n v="104"/>
    <x v="0"/>
    <s v="CK-31"/>
    <s v="WEST VANCOUVER ISLAND-SOUTH_FA_0.x"/>
    <s v="M"/>
    <s v="H"/>
    <n v="104"/>
    <s v="Robertson Creek H"/>
    <n v="104"/>
    <s v="Robertson Cr"/>
    <s v="SWVI"/>
    <s v="S"/>
    <x v="1"/>
    <s v="183072"/>
    <n v="0"/>
    <x v="980"/>
    <n v="2015"/>
    <s v="201505"/>
    <s v="20150515"/>
    <m/>
    <n v="5"/>
    <m/>
    <s v="CWT"/>
    <s v="P"/>
    <x v="0"/>
    <s v="Y"/>
    <s v="Y"/>
    <s v="Y"/>
    <n v="5.0000000000000001E-3"/>
    <s v="AD Clip"/>
    <n v="16026"/>
    <s v=""/>
    <n v="184826"/>
    <n v="3"/>
    <n v="36045"/>
    <n v="2017"/>
    <m/>
    <m/>
    <m/>
    <m/>
    <m/>
    <m/>
    <m/>
    <m/>
    <m/>
    <m/>
    <m/>
    <m/>
    <m/>
    <m/>
    <m/>
    <m/>
    <m/>
    <m/>
    <m/>
    <m/>
    <m/>
    <m/>
    <m/>
    <m/>
    <m/>
    <m/>
    <m/>
    <m/>
    <m/>
    <m/>
    <m/>
    <m/>
    <m/>
    <m/>
    <n v="3.97"/>
    <m/>
    <m/>
    <m/>
    <m/>
    <m/>
    <m/>
    <m/>
    <m/>
    <m/>
    <m/>
    <m/>
    <n v="3.93"/>
    <m/>
    <m/>
    <m/>
    <m/>
    <m/>
    <m/>
    <m/>
    <m/>
    <m/>
    <m/>
    <m/>
    <m/>
    <m/>
    <m/>
    <m/>
    <m/>
    <m/>
    <m/>
    <m/>
    <m/>
    <m/>
    <m/>
    <m/>
    <m/>
    <m/>
    <m/>
    <m/>
    <m/>
    <m/>
    <m/>
    <m/>
    <m/>
    <m/>
    <m/>
    <n v="21.26"/>
    <m/>
    <m/>
    <m/>
    <m/>
    <n v="8.8000000000000007"/>
    <m/>
    <m/>
    <m/>
    <m/>
    <m/>
    <m/>
    <m/>
    <m/>
    <m/>
    <m/>
    <m/>
    <m/>
    <m/>
    <m/>
    <n v="3.93"/>
    <m/>
    <m/>
    <m/>
    <m/>
    <m/>
    <m/>
    <m/>
    <m/>
    <m/>
    <m/>
    <m/>
    <m/>
    <m/>
    <m/>
    <m/>
    <m/>
    <m/>
    <m/>
    <m/>
    <m/>
    <m/>
    <m/>
    <m/>
    <m/>
    <m/>
    <m/>
    <m/>
    <m/>
    <m/>
    <m/>
    <m/>
    <m/>
    <m/>
    <m/>
    <m/>
    <m/>
    <m/>
    <m/>
    <m/>
    <m/>
    <m/>
    <m/>
    <m/>
    <m/>
    <m/>
    <m/>
    <m/>
    <m/>
    <m/>
    <m/>
    <m/>
    <m/>
    <m/>
    <m/>
    <m/>
    <n v="6.02"/>
    <m/>
    <m/>
    <m/>
    <m/>
    <m/>
    <m/>
    <n v="2.77"/>
    <n v="7.88"/>
    <n v="11.41"/>
    <m/>
    <n v="47.91"/>
    <n v="0"/>
    <n v="47.91"/>
    <n v="22.06"/>
    <n v="69.970000000000013"/>
    <n v="4.3660302009235E-3"/>
    <n v="0.68472202372445312"/>
  </r>
  <r>
    <n v="25"/>
    <n v="104"/>
    <s v="Robertson Cr"/>
    <s v="OPS"/>
    <s v="124"/>
    <s v="Chinook"/>
    <s v="3"/>
    <x v="0"/>
    <x v="12"/>
    <n v="104"/>
    <x v="0"/>
    <s v="CK-31"/>
    <s v="WEST VANCOUVER ISLAND-SOUTH_FA_0.x"/>
    <s v="M"/>
    <s v="H"/>
    <n v="104"/>
    <s v="Robertson Creek H"/>
    <n v="104"/>
    <s v="Robertson Cr"/>
    <s v="SWVI"/>
    <s v="S"/>
    <x v="1"/>
    <s v="183072"/>
    <n v="0"/>
    <x v="980"/>
    <n v="2015"/>
    <s v="201505"/>
    <s v="20150515"/>
    <m/>
    <n v="5"/>
    <m/>
    <s v="CWT"/>
    <s v="P"/>
    <x v="0"/>
    <s v="Y"/>
    <s v="Y"/>
    <s v="Y"/>
    <n v="5.0000000000000001E-3"/>
    <s v="AD Clip"/>
    <n v="16026"/>
    <s v=""/>
    <n v="184826"/>
    <n v="4"/>
    <n v="36045"/>
    <n v="2018"/>
    <m/>
    <m/>
    <m/>
    <m/>
    <m/>
    <m/>
    <m/>
    <m/>
    <m/>
    <m/>
    <m/>
    <m/>
    <m/>
    <n v="9.09"/>
    <m/>
    <m/>
    <m/>
    <m/>
    <m/>
    <m/>
    <m/>
    <m/>
    <m/>
    <m/>
    <m/>
    <m/>
    <n v="3"/>
    <m/>
    <m/>
    <m/>
    <m/>
    <m/>
    <m/>
    <m/>
    <m/>
    <m/>
    <m/>
    <m/>
    <m/>
    <m/>
    <n v="3.4"/>
    <n v="4.57"/>
    <m/>
    <m/>
    <m/>
    <m/>
    <m/>
    <m/>
    <m/>
    <m/>
    <m/>
    <m/>
    <m/>
    <m/>
    <m/>
    <m/>
    <m/>
    <m/>
    <m/>
    <m/>
    <m/>
    <m/>
    <m/>
    <m/>
    <m/>
    <m/>
    <m/>
    <m/>
    <m/>
    <m/>
    <m/>
    <m/>
    <m/>
    <m/>
    <m/>
    <m/>
    <m/>
    <m/>
    <m/>
    <m/>
    <m/>
    <m/>
    <m/>
    <m/>
    <m/>
    <m/>
    <n v="8.9700000000000006"/>
    <m/>
    <m/>
    <m/>
    <m/>
    <m/>
    <m/>
    <m/>
    <m/>
    <m/>
    <m/>
    <m/>
    <m/>
    <m/>
    <m/>
    <m/>
    <m/>
    <m/>
    <m/>
    <m/>
    <m/>
    <m/>
    <m/>
    <m/>
    <m/>
    <m/>
    <m/>
    <m/>
    <m/>
    <m/>
    <m/>
    <m/>
    <m/>
    <m/>
    <m/>
    <m/>
    <m/>
    <m/>
    <m/>
    <m/>
    <m/>
    <m/>
    <m/>
    <m/>
    <m/>
    <m/>
    <m/>
    <m/>
    <m/>
    <m/>
    <m/>
    <m/>
    <m/>
    <m/>
    <m/>
    <m/>
    <m/>
    <m/>
    <m/>
    <m/>
    <m/>
    <m/>
    <m/>
    <m/>
    <m/>
    <m/>
    <m/>
    <m/>
    <m/>
    <m/>
    <m/>
    <n v="3.03"/>
    <m/>
    <n v="6.26"/>
    <m/>
    <m/>
    <m/>
    <m/>
    <n v="4.54"/>
    <n v="24.51"/>
    <n v="1.62"/>
    <m/>
    <n v="32.06"/>
    <n v="6.26"/>
    <n v="38.32"/>
    <n v="30.67"/>
    <n v="68.990000000000009"/>
    <n v="4.3048795706976169E-3"/>
    <n v="0.55544281779968108"/>
  </r>
  <r>
    <n v="25"/>
    <n v="104"/>
    <s v="Robertson Cr"/>
    <s v="OPS"/>
    <s v="124"/>
    <s v="Chinook"/>
    <s v="3"/>
    <x v="0"/>
    <x v="12"/>
    <n v="104"/>
    <x v="0"/>
    <s v="CK-31"/>
    <s v="WEST VANCOUVER ISLAND-SOUTH_FA_0.x"/>
    <s v="M"/>
    <s v="H"/>
    <n v="104"/>
    <s v="Robertson Creek H"/>
    <n v="104"/>
    <s v="Robertson Cr"/>
    <s v="SWVI"/>
    <s v="S"/>
    <x v="1"/>
    <s v="183072"/>
    <n v="0"/>
    <x v="980"/>
    <n v="2015"/>
    <s v="201505"/>
    <s v="20150515"/>
    <m/>
    <n v="5"/>
    <m/>
    <s v="CWT"/>
    <s v="P"/>
    <x v="0"/>
    <s v="Y"/>
    <s v="Y"/>
    <s v="Y"/>
    <n v="5.0000000000000001E-3"/>
    <s v="AD Clip"/>
    <n v="16026"/>
    <n v="16026"/>
    <n v="184826"/>
    <n v="5"/>
    <n v="36045"/>
    <n v="2019"/>
    <m/>
    <m/>
    <m/>
    <m/>
    <m/>
    <m/>
    <m/>
    <m/>
    <m/>
    <m/>
    <m/>
    <m/>
    <m/>
    <m/>
    <m/>
    <m/>
    <m/>
    <m/>
    <m/>
    <m/>
    <m/>
    <m/>
    <m/>
    <m/>
    <m/>
    <m/>
    <m/>
    <m/>
    <m/>
    <m/>
    <m/>
    <m/>
    <m/>
    <m/>
    <m/>
    <m/>
    <m/>
    <m/>
    <m/>
    <m/>
    <m/>
    <m/>
    <m/>
    <m/>
    <m/>
    <m/>
    <m/>
    <m/>
    <m/>
    <m/>
    <m/>
    <m/>
    <m/>
    <m/>
    <m/>
    <m/>
    <m/>
    <m/>
    <m/>
    <m/>
    <m/>
    <m/>
    <m/>
    <m/>
    <m/>
    <m/>
    <m/>
    <m/>
    <m/>
    <m/>
    <m/>
    <m/>
    <m/>
    <m/>
    <m/>
    <m/>
    <m/>
    <m/>
    <m/>
    <m/>
    <m/>
    <m/>
    <m/>
    <m/>
    <m/>
    <m/>
    <n v="7.14"/>
    <m/>
    <m/>
    <m/>
    <m/>
    <m/>
    <m/>
    <m/>
    <m/>
    <m/>
    <m/>
    <m/>
    <m/>
    <m/>
    <m/>
    <m/>
    <m/>
    <m/>
    <m/>
    <m/>
    <m/>
    <m/>
    <m/>
    <m/>
    <m/>
    <m/>
    <m/>
    <m/>
    <m/>
    <m/>
    <m/>
    <m/>
    <m/>
    <m/>
    <m/>
    <m/>
    <m/>
    <m/>
    <m/>
    <m/>
    <m/>
    <m/>
    <m/>
    <m/>
    <m/>
    <m/>
    <m/>
    <m/>
    <m/>
    <m/>
    <m/>
    <m/>
    <m/>
    <m/>
    <m/>
    <m/>
    <m/>
    <m/>
    <m/>
    <m/>
    <m/>
    <m/>
    <m/>
    <m/>
    <m/>
    <m/>
    <m/>
    <m/>
    <m/>
    <m/>
    <m/>
    <m/>
    <m/>
    <m/>
    <m/>
    <m/>
    <m/>
    <m/>
    <m/>
    <m/>
    <m/>
    <m/>
    <n v="7.14"/>
    <n v="0"/>
    <n v="7.14"/>
    <n v="0"/>
    <n v="7.14"/>
    <n v="4.4552602021714709E-4"/>
    <n v="1"/>
  </r>
  <r>
    <n v="25"/>
    <n v="104"/>
    <s v="Robertson Cr"/>
    <s v="OPS"/>
    <s v="124"/>
    <s v="Chinook"/>
    <s v="3"/>
    <x v="0"/>
    <x v="12"/>
    <n v="104"/>
    <x v="0"/>
    <s v="CK-31"/>
    <s v="WEST VANCOUVER ISLAND-SOUTH_FA_0.x"/>
    <s v="M"/>
    <s v="H"/>
    <n v="104"/>
    <s v="Robertson Creek H"/>
    <n v="104"/>
    <s v="Robertson Cr"/>
    <s v="SWVI"/>
    <s v="S"/>
    <x v="1"/>
    <s v="183395"/>
    <n v="0"/>
    <x v="981"/>
    <n v="2015"/>
    <s v="20150511"/>
    <s v="20150511"/>
    <n v="79"/>
    <n v="5.58"/>
    <m/>
    <s v="CWT"/>
    <s v="P"/>
    <x v="0"/>
    <s v="Y"/>
    <s v="Y"/>
    <s v="Y"/>
    <n v="5.0000000000000001E-3"/>
    <s v="AD Clip"/>
    <n v="50388"/>
    <s v=""/>
    <n v="631340"/>
    <n v="2"/>
    <n v="34640"/>
    <n v="2016"/>
    <m/>
    <m/>
    <m/>
    <m/>
    <m/>
    <m/>
    <m/>
    <m/>
    <m/>
    <m/>
    <m/>
    <m/>
    <m/>
    <m/>
    <m/>
    <m/>
    <m/>
    <m/>
    <m/>
    <m/>
    <m/>
    <m/>
    <m/>
    <m/>
    <m/>
    <m/>
    <m/>
    <m/>
    <m/>
    <m/>
    <m/>
    <m/>
    <m/>
    <m/>
    <m/>
    <m/>
    <m/>
    <n v="14.33"/>
    <m/>
    <m/>
    <m/>
    <m/>
    <m/>
    <m/>
    <m/>
    <m/>
    <m/>
    <m/>
    <m/>
    <m/>
    <m/>
    <m/>
    <m/>
    <m/>
    <m/>
    <m/>
    <m/>
    <m/>
    <m/>
    <m/>
    <m/>
    <m/>
    <m/>
    <m/>
    <m/>
    <m/>
    <m/>
    <m/>
    <m/>
    <m/>
    <m/>
    <m/>
    <m/>
    <m/>
    <m/>
    <m/>
    <m/>
    <m/>
    <m/>
    <m/>
    <m/>
    <m/>
    <m/>
    <m/>
    <m/>
    <m/>
    <n v="4.47"/>
    <m/>
    <m/>
    <m/>
    <m/>
    <m/>
    <m/>
    <m/>
    <m/>
    <m/>
    <m/>
    <m/>
    <m/>
    <m/>
    <m/>
    <m/>
    <m/>
    <m/>
    <m/>
    <m/>
    <m/>
    <m/>
    <m/>
    <m/>
    <m/>
    <m/>
    <m/>
    <m/>
    <m/>
    <m/>
    <m/>
    <m/>
    <m/>
    <m/>
    <m/>
    <m/>
    <m/>
    <m/>
    <m/>
    <m/>
    <m/>
    <m/>
    <m/>
    <m/>
    <m/>
    <m/>
    <m/>
    <m/>
    <m/>
    <m/>
    <m/>
    <m/>
    <m/>
    <m/>
    <m/>
    <m/>
    <m/>
    <m/>
    <m/>
    <m/>
    <m/>
    <m/>
    <m/>
    <m/>
    <m/>
    <m/>
    <m/>
    <m/>
    <m/>
    <m/>
    <m/>
    <m/>
    <m/>
    <n v="0.5"/>
    <n v="4"/>
    <m/>
    <m/>
    <m/>
    <n v="0"/>
    <n v="23.45"/>
    <n v="29.07"/>
    <m/>
    <n v="18.8"/>
    <n v="4.5"/>
    <n v="23.3"/>
    <n v="52.52"/>
    <n v="75.819999999999993"/>
    <n v="1.5047233468286098E-3"/>
    <n v="0.30730677921392774"/>
  </r>
  <r>
    <n v="25"/>
    <n v="104"/>
    <s v="Robertson Cr"/>
    <s v="OPS"/>
    <s v="124"/>
    <s v="Chinook"/>
    <s v="3"/>
    <x v="0"/>
    <x v="12"/>
    <n v="104"/>
    <x v="0"/>
    <s v="CK-31"/>
    <s v="WEST VANCOUVER ISLAND-SOUTH_FA_0.x"/>
    <s v="M"/>
    <s v="H"/>
    <n v="104"/>
    <s v="Robertson Creek H"/>
    <n v="104"/>
    <s v="Robertson Cr"/>
    <s v="SWVI"/>
    <s v="S"/>
    <x v="1"/>
    <s v="183395"/>
    <n v="0"/>
    <x v="981"/>
    <n v="2015"/>
    <s v="20150511"/>
    <s v="20150511"/>
    <n v="79"/>
    <n v="5.58"/>
    <m/>
    <s v="CWT"/>
    <s v="P"/>
    <x v="0"/>
    <s v="Y"/>
    <s v="Y"/>
    <s v="Y"/>
    <n v="5.0000000000000001E-3"/>
    <s v="AD Clip"/>
    <n v="50388"/>
    <s v=""/>
    <n v="631340"/>
    <n v="3"/>
    <n v="34640"/>
    <n v="2017"/>
    <m/>
    <m/>
    <m/>
    <m/>
    <m/>
    <m/>
    <m/>
    <m/>
    <m/>
    <m/>
    <m/>
    <m/>
    <m/>
    <n v="6.02"/>
    <m/>
    <m/>
    <m/>
    <m/>
    <m/>
    <m/>
    <m/>
    <m/>
    <m/>
    <m/>
    <m/>
    <m/>
    <m/>
    <m/>
    <m/>
    <m/>
    <m/>
    <m/>
    <m/>
    <m/>
    <n v="7.94"/>
    <m/>
    <m/>
    <n v="10.63"/>
    <m/>
    <n v="10.63"/>
    <m/>
    <m/>
    <m/>
    <m/>
    <m/>
    <m/>
    <n v="3.93"/>
    <m/>
    <m/>
    <m/>
    <m/>
    <m/>
    <m/>
    <m/>
    <m/>
    <m/>
    <m/>
    <m/>
    <m/>
    <m/>
    <m/>
    <m/>
    <m/>
    <m/>
    <m/>
    <m/>
    <m/>
    <m/>
    <m/>
    <m/>
    <m/>
    <m/>
    <m/>
    <m/>
    <m/>
    <n v="7.18"/>
    <m/>
    <m/>
    <m/>
    <m/>
    <m/>
    <n v="10.63"/>
    <m/>
    <m/>
    <m/>
    <m/>
    <n v="35.200000000000003"/>
    <n v="21.26"/>
    <m/>
    <m/>
    <m/>
    <m/>
    <m/>
    <m/>
    <m/>
    <m/>
    <m/>
    <m/>
    <m/>
    <m/>
    <m/>
    <m/>
    <m/>
    <m/>
    <m/>
    <m/>
    <n v="3.93"/>
    <m/>
    <m/>
    <m/>
    <m/>
    <m/>
    <m/>
    <m/>
    <m/>
    <m/>
    <m/>
    <m/>
    <m/>
    <m/>
    <m/>
    <m/>
    <m/>
    <m/>
    <m/>
    <m/>
    <m/>
    <m/>
    <m/>
    <m/>
    <m/>
    <n v="8.0500000000000007"/>
    <m/>
    <m/>
    <m/>
    <m/>
    <m/>
    <m/>
    <m/>
    <m/>
    <m/>
    <m/>
    <m/>
    <m/>
    <m/>
    <m/>
    <m/>
    <m/>
    <m/>
    <m/>
    <m/>
    <m/>
    <m/>
    <m/>
    <m/>
    <m/>
    <m/>
    <n v="6.02"/>
    <m/>
    <n v="12.78"/>
    <n v="1"/>
    <m/>
    <m/>
    <m/>
    <n v="15.01"/>
    <n v="55.74"/>
    <n v="62.08"/>
    <m/>
    <n v="131.41999999999999"/>
    <n v="13.78"/>
    <n v="145.19999999999999"/>
    <n v="132.83000000000001"/>
    <n v="278.03000000000003"/>
    <n v="5.517782011590062E-3"/>
    <n v="0.52224580081286187"/>
  </r>
  <r>
    <n v="25"/>
    <n v="104"/>
    <s v="Robertson Cr"/>
    <s v="OPS"/>
    <s v="124"/>
    <s v="Chinook"/>
    <s v="3"/>
    <x v="0"/>
    <x v="12"/>
    <n v="104"/>
    <x v="0"/>
    <s v="CK-31"/>
    <s v="WEST VANCOUVER ISLAND-SOUTH_FA_0.x"/>
    <s v="M"/>
    <s v="H"/>
    <n v="104"/>
    <s v="Robertson Creek H"/>
    <n v="104"/>
    <s v="Robertson Cr"/>
    <s v="SWVI"/>
    <s v="S"/>
    <x v="1"/>
    <s v="183395"/>
    <n v="0"/>
    <x v="981"/>
    <n v="2015"/>
    <s v="20150511"/>
    <s v="20150511"/>
    <n v="79"/>
    <n v="5.58"/>
    <m/>
    <s v="CWT"/>
    <s v="P"/>
    <x v="0"/>
    <s v="Y"/>
    <s v="Y"/>
    <s v="Y"/>
    <n v="5.0000000000000001E-3"/>
    <s v="AD Clip"/>
    <n v="50388"/>
    <s v=""/>
    <n v="631340"/>
    <n v="4"/>
    <n v="34640"/>
    <n v="2018"/>
    <m/>
    <m/>
    <m/>
    <m/>
    <m/>
    <m/>
    <m/>
    <m/>
    <m/>
    <m/>
    <m/>
    <m/>
    <m/>
    <n v="15.15"/>
    <m/>
    <m/>
    <m/>
    <m/>
    <m/>
    <m/>
    <m/>
    <m/>
    <m/>
    <m/>
    <m/>
    <m/>
    <n v="6"/>
    <m/>
    <n v="6.52"/>
    <m/>
    <m/>
    <m/>
    <m/>
    <m/>
    <m/>
    <m/>
    <m/>
    <m/>
    <m/>
    <m/>
    <m/>
    <m/>
    <m/>
    <n v="2.4900000000000002"/>
    <n v="4.5199999999999996"/>
    <m/>
    <n v="4.5199999999999996"/>
    <m/>
    <m/>
    <m/>
    <m/>
    <m/>
    <m/>
    <m/>
    <m/>
    <m/>
    <m/>
    <m/>
    <m/>
    <m/>
    <m/>
    <m/>
    <m/>
    <n v="13.37"/>
    <m/>
    <m/>
    <m/>
    <m/>
    <m/>
    <m/>
    <m/>
    <m/>
    <m/>
    <m/>
    <m/>
    <m/>
    <m/>
    <m/>
    <m/>
    <m/>
    <m/>
    <n v="20.34"/>
    <m/>
    <m/>
    <m/>
    <m/>
    <n v="125.22"/>
    <n v="10.199999999999999"/>
    <m/>
    <m/>
    <m/>
    <m/>
    <m/>
    <m/>
    <m/>
    <m/>
    <m/>
    <m/>
    <m/>
    <m/>
    <m/>
    <m/>
    <m/>
    <m/>
    <m/>
    <m/>
    <n v="13.66"/>
    <m/>
    <m/>
    <m/>
    <m/>
    <m/>
    <n v="4.5199999999999996"/>
    <n v="1"/>
    <m/>
    <m/>
    <m/>
    <m/>
    <m/>
    <m/>
    <m/>
    <m/>
    <m/>
    <m/>
    <m/>
    <m/>
    <m/>
    <m/>
    <m/>
    <m/>
    <m/>
    <n v="6.69"/>
    <m/>
    <m/>
    <m/>
    <m/>
    <n v="6.8"/>
    <m/>
    <m/>
    <m/>
    <m/>
    <m/>
    <m/>
    <m/>
    <m/>
    <m/>
    <m/>
    <m/>
    <m/>
    <m/>
    <m/>
    <m/>
    <m/>
    <m/>
    <m/>
    <m/>
    <m/>
    <m/>
    <m/>
    <n v="56.09"/>
    <m/>
    <m/>
    <m/>
    <m/>
    <n v="11.77"/>
    <n v="13.91"/>
    <n v="10.3"/>
    <m/>
    <n v="241"/>
    <n v="56.09"/>
    <n v="297.08999999999997"/>
    <n v="35.979999999999997"/>
    <n v="333.07000000000005"/>
    <n v="6.6101055806938166E-3"/>
    <n v="0.89197465998138503"/>
  </r>
  <r>
    <n v="25"/>
    <n v="104"/>
    <s v="Robertson Cr"/>
    <s v="OPS"/>
    <s v="124"/>
    <s v="Chinook"/>
    <s v="3"/>
    <x v="0"/>
    <x v="12"/>
    <n v="104"/>
    <x v="0"/>
    <s v="CK-31"/>
    <s v="WEST VANCOUVER ISLAND-SOUTH_FA_0.x"/>
    <s v="M"/>
    <s v="H"/>
    <n v="104"/>
    <s v="Robertson Creek H"/>
    <n v="104"/>
    <s v="Robertson Cr"/>
    <s v="SWVI"/>
    <s v="S"/>
    <x v="1"/>
    <s v="183395"/>
    <n v="0"/>
    <x v="981"/>
    <n v="2015"/>
    <s v="20150511"/>
    <s v="20150511"/>
    <n v="79"/>
    <n v="5.58"/>
    <m/>
    <s v="CWT"/>
    <s v="P"/>
    <x v="0"/>
    <s v="Y"/>
    <s v="Y"/>
    <s v="Y"/>
    <n v="5.0000000000000001E-3"/>
    <s v="AD Clip"/>
    <n v="50388"/>
    <n v="50388"/>
    <n v="631340"/>
    <n v="5"/>
    <n v="34640"/>
    <n v="2019"/>
    <m/>
    <m/>
    <m/>
    <m/>
    <m/>
    <m/>
    <m/>
    <m/>
    <m/>
    <m/>
    <m/>
    <m/>
    <m/>
    <n v="5.66"/>
    <m/>
    <m/>
    <m/>
    <m/>
    <m/>
    <m/>
    <m/>
    <m/>
    <m/>
    <m/>
    <m/>
    <m/>
    <m/>
    <m/>
    <m/>
    <m/>
    <m/>
    <m/>
    <m/>
    <m/>
    <m/>
    <m/>
    <m/>
    <m/>
    <m/>
    <m/>
    <m/>
    <m/>
    <m/>
    <n v="2.25"/>
    <m/>
    <m/>
    <m/>
    <m/>
    <m/>
    <m/>
    <m/>
    <m/>
    <m/>
    <m/>
    <m/>
    <m/>
    <m/>
    <m/>
    <m/>
    <m/>
    <m/>
    <m/>
    <m/>
    <m/>
    <m/>
    <m/>
    <m/>
    <m/>
    <m/>
    <m/>
    <m/>
    <m/>
    <m/>
    <m/>
    <m/>
    <m/>
    <m/>
    <m/>
    <m/>
    <m/>
    <m/>
    <m/>
    <m/>
    <m/>
    <m/>
    <m/>
    <n v="4.4000000000000004"/>
    <m/>
    <m/>
    <m/>
    <m/>
    <m/>
    <m/>
    <m/>
    <m/>
    <m/>
    <m/>
    <m/>
    <m/>
    <m/>
    <m/>
    <n v="5.21"/>
    <m/>
    <m/>
    <m/>
    <m/>
    <m/>
    <m/>
    <m/>
    <m/>
    <m/>
    <m/>
    <m/>
    <m/>
    <m/>
    <m/>
    <m/>
    <m/>
    <m/>
    <m/>
    <m/>
    <m/>
    <m/>
    <m/>
    <m/>
    <m/>
    <m/>
    <m/>
    <m/>
    <m/>
    <m/>
    <m/>
    <m/>
    <m/>
    <m/>
    <m/>
    <n v="3.93"/>
    <m/>
    <m/>
    <m/>
    <m/>
    <m/>
    <m/>
    <m/>
    <m/>
    <m/>
    <m/>
    <m/>
    <m/>
    <m/>
    <m/>
    <m/>
    <m/>
    <m/>
    <m/>
    <m/>
    <m/>
    <m/>
    <m/>
    <n v="3.16"/>
    <m/>
    <m/>
    <m/>
    <m/>
    <n v="0.31"/>
    <n v="9.76"/>
    <n v="0.68"/>
    <m/>
    <n v="21.45"/>
    <n v="3.16"/>
    <n v="24.61"/>
    <n v="10.75"/>
    <n v="35.36"/>
    <n v="7.0175438596491223E-4"/>
    <n v="0.69598416289592757"/>
  </r>
  <r>
    <n v="25"/>
    <n v="104"/>
    <s v="Robertson Cr"/>
    <s v="OPS"/>
    <s v="124"/>
    <s v="Chinook"/>
    <s v="3"/>
    <x v="0"/>
    <x v="12"/>
    <n v="104"/>
    <x v="0"/>
    <s v="CK-31"/>
    <s v="WEST VANCOUVER ISLAND-SOUTH_FA_0.x"/>
    <s v="M"/>
    <s v="H"/>
    <n v="104"/>
    <s v="Robertson Creek H"/>
    <n v="104"/>
    <s v="Robertson Cr"/>
    <s v="SWVI"/>
    <s v="S"/>
    <x v="1"/>
    <s v="183396"/>
    <n v="0"/>
    <x v="982"/>
    <n v="2015"/>
    <s v="20150511"/>
    <s v="20150511"/>
    <n v="79"/>
    <n v="5.58"/>
    <m/>
    <s v="CWT"/>
    <s v="P"/>
    <x v="0"/>
    <s v="Y"/>
    <s v="Y"/>
    <s v="Y"/>
    <n v="5.0000000000000001E-3"/>
    <s v="AD Clip"/>
    <n v="54944"/>
    <s v=""/>
    <n v="688432"/>
    <n v="2"/>
    <n v="34637"/>
    <n v="2016"/>
    <m/>
    <m/>
    <m/>
    <m/>
    <m/>
    <m/>
    <m/>
    <m/>
    <m/>
    <m/>
    <m/>
    <m/>
    <m/>
    <m/>
    <m/>
    <m/>
    <m/>
    <m/>
    <m/>
    <m/>
    <m/>
    <m/>
    <m/>
    <m/>
    <m/>
    <m/>
    <m/>
    <m/>
    <m/>
    <m/>
    <m/>
    <m/>
    <m/>
    <m/>
    <m/>
    <m/>
    <m/>
    <m/>
    <m/>
    <m/>
    <m/>
    <m/>
    <m/>
    <m/>
    <m/>
    <m/>
    <m/>
    <m/>
    <m/>
    <m/>
    <m/>
    <m/>
    <m/>
    <m/>
    <m/>
    <m/>
    <m/>
    <m/>
    <m/>
    <m/>
    <m/>
    <m/>
    <m/>
    <m/>
    <m/>
    <m/>
    <m/>
    <m/>
    <m/>
    <m/>
    <m/>
    <m/>
    <m/>
    <m/>
    <m/>
    <m/>
    <m/>
    <m/>
    <m/>
    <m/>
    <m/>
    <m/>
    <m/>
    <m/>
    <m/>
    <m/>
    <m/>
    <m/>
    <m/>
    <m/>
    <m/>
    <m/>
    <m/>
    <m/>
    <m/>
    <m/>
    <m/>
    <m/>
    <m/>
    <m/>
    <m/>
    <n v="3.93"/>
    <m/>
    <m/>
    <m/>
    <m/>
    <m/>
    <m/>
    <m/>
    <m/>
    <m/>
    <m/>
    <m/>
    <m/>
    <m/>
    <m/>
    <m/>
    <m/>
    <m/>
    <m/>
    <m/>
    <m/>
    <m/>
    <m/>
    <m/>
    <m/>
    <m/>
    <m/>
    <m/>
    <m/>
    <m/>
    <m/>
    <m/>
    <m/>
    <m/>
    <m/>
    <m/>
    <m/>
    <m/>
    <m/>
    <m/>
    <m/>
    <m/>
    <m/>
    <m/>
    <m/>
    <m/>
    <m/>
    <m/>
    <m/>
    <m/>
    <m/>
    <m/>
    <m/>
    <m/>
    <m/>
    <m/>
    <m/>
    <m/>
    <m/>
    <m/>
    <m/>
    <m/>
    <m/>
    <n v="0.12"/>
    <m/>
    <n v="31.96"/>
    <m/>
    <n v="3.93"/>
    <n v="0"/>
    <n v="3.93"/>
    <n v="32.08"/>
    <n v="36.01"/>
    <n v="6.5539458357600458E-4"/>
    <n v="0.10913635101360734"/>
  </r>
  <r>
    <n v="25"/>
    <n v="104"/>
    <s v="Robertson Cr"/>
    <s v="OPS"/>
    <s v="124"/>
    <s v="Chinook"/>
    <s v="3"/>
    <x v="0"/>
    <x v="12"/>
    <n v="104"/>
    <x v="0"/>
    <s v="CK-31"/>
    <s v="WEST VANCOUVER ISLAND-SOUTH_FA_0.x"/>
    <s v="M"/>
    <s v="H"/>
    <n v="104"/>
    <s v="Robertson Creek H"/>
    <n v="104"/>
    <s v="Robertson Cr"/>
    <s v="SWVI"/>
    <s v="S"/>
    <x v="1"/>
    <s v="183396"/>
    <n v="0"/>
    <x v="982"/>
    <n v="2015"/>
    <s v="20150511"/>
    <s v="20150511"/>
    <n v="79"/>
    <n v="5.58"/>
    <m/>
    <s v="CWT"/>
    <s v="P"/>
    <x v="0"/>
    <s v="Y"/>
    <s v="Y"/>
    <s v="Y"/>
    <n v="5.0000000000000001E-3"/>
    <s v="AD Clip"/>
    <n v="54944"/>
    <s v=""/>
    <n v="688432"/>
    <n v="3"/>
    <n v="34637"/>
    <n v="2017"/>
    <m/>
    <m/>
    <m/>
    <m/>
    <m/>
    <m/>
    <m/>
    <m/>
    <m/>
    <m/>
    <m/>
    <m/>
    <m/>
    <n v="12.04"/>
    <m/>
    <m/>
    <m/>
    <m/>
    <m/>
    <m/>
    <m/>
    <m/>
    <m/>
    <m/>
    <m/>
    <m/>
    <m/>
    <m/>
    <n v="3.97"/>
    <m/>
    <m/>
    <m/>
    <m/>
    <m/>
    <n v="3.97"/>
    <m/>
    <m/>
    <n v="10.63"/>
    <m/>
    <n v="10.63"/>
    <m/>
    <m/>
    <m/>
    <m/>
    <m/>
    <m/>
    <m/>
    <n v="3.77"/>
    <m/>
    <m/>
    <m/>
    <m/>
    <m/>
    <m/>
    <m/>
    <m/>
    <m/>
    <m/>
    <m/>
    <m/>
    <m/>
    <m/>
    <m/>
    <m/>
    <m/>
    <m/>
    <m/>
    <m/>
    <m/>
    <m/>
    <m/>
    <m/>
    <m/>
    <m/>
    <m/>
    <m/>
    <m/>
    <m/>
    <m/>
    <n v="4.13"/>
    <m/>
    <n v="74.41"/>
    <m/>
    <m/>
    <m/>
    <m/>
    <n v="44"/>
    <n v="21.26"/>
    <m/>
    <m/>
    <m/>
    <m/>
    <m/>
    <m/>
    <n v="10.63"/>
    <m/>
    <m/>
    <m/>
    <m/>
    <m/>
    <m/>
    <m/>
    <m/>
    <m/>
    <m/>
    <m/>
    <m/>
    <m/>
    <m/>
    <m/>
    <m/>
    <m/>
    <m/>
    <m/>
    <m/>
    <m/>
    <m/>
    <m/>
    <m/>
    <m/>
    <m/>
    <m/>
    <m/>
    <m/>
    <m/>
    <m/>
    <m/>
    <m/>
    <m/>
    <m/>
    <m/>
    <m/>
    <m/>
    <m/>
    <m/>
    <m/>
    <m/>
    <m/>
    <m/>
    <m/>
    <m/>
    <m/>
    <m/>
    <m/>
    <m/>
    <m/>
    <m/>
    <m/>
    <m/>
    <m/>
    <m/>
    <n v="25.82"/>
    <m/>
    <m/>
    <m/>
    <m/>
    <m/>
    <n v="6.02"/>
    <m/>
    <n v="1.38"/>
    <n v="12.72"/>
    <m/>
    <m/>
    <m/>
    <n v="15.54"/>
    <n v="44.15"/>
    <n v="55.6"/>
    <m/>
    <n v="231.28"/>
    <n v="14.1"/>
    <n v="245.38"/>
    <n v="115.29"/>
    <n v="360.67"/>
    <n v="6.5643200349446715E-3"/>
    <n v="0.68034491363296079"/>
  </r>
  <r>
    <n v="25"/>
    <n v="104"/>
    <s v="Robertson Cr"/>
    <s v="OPS"/>
    <s v="124"/>
    <s v="Chinook"/>
    <s v="3"/>
    <x v="0"/>
    <x v="12"/>
    <n v="104"/>
    <x v="0"/>
    <s v="CK-31"/>
    <s v="WEST VANCOUVER ISLAND-SOUTH_FA_0.x"/>
    <s v="M"/>
    <s v="H"/>
    <n v="104"/>
    <s v="Robertson Creek H"/>
    <n v="104"/>
    <s v="Robertson Cr"/>
    <s v="SWVI"/>
    <s v="S"/>
    <x v="1"/>
    <s v="183396"/>
    <n v="0"/>
    <x v="982"/>
    <n v="2015"/>
    <s v="20150511"/>
    <s v="20150511"/>
    <n v="79"/>
    <n v="5.58"/>
    <m/>
    <s v="CWT"/>
    <s v="P"/>
    <x v="0"/>
    <s v="Y"/>
    <s v="Y"/>
    <s v="Y"/>
    <n v="5.0000000000000001E-3"/>
    <s v="AD Clip"/>
    <n v="54944"/>
    <s v=""/>
    <n v="688432"/>
    <n v="4"/>
    <n v="34637"/>
    <n v="2018"/>
    <m/>
    <m/>
    <m/>
    <m/>
    <m/>
    <m/>
    <m/>
    <m/>
    <m/>
    <m/>
    <m/>
    <m/>
    <m/>
    <n v="24.24"/>
    <m/>
    <m/>
    <m/>
    <m/>
    <m/>
    <m/>
    <m/>
    <m/>
    <m/>
    <m/>
    <m/>
    <m/>
    <n v="6"/>
    <m/>
    <n v="6.52"/>
    <m/>
    <m/>
    <m/>
    <m/>
    <m/>
    <m/>
    <m/>
    <m/>
    <n v="10.14"/>
    <m/>
    <m/>
    <m/>
    <m/>
    <n v="2.4900000000000002"/>
    <n v="2.4900000000000002"/>
    <m/>
    <m/>
    <n v="4.57"/>
    <n v="2.89"/>
    <m/>
    <m/>
    <m/>
    <m/>
    <m/>
    <m/>
    <m/>
    <m/>
    <m/>
    <n v="3"/>
    <m/>
    <m/>
    <m/>
    <m/>
    <m/>
    <m/>
    <m/>
    <m/>
    <m/>
    <m/>
    <m/>
    <m/>
    <m/>
    <m/>
    <m/>
    <m/>
    <m/>
    <m/>
    <m/>
    <m/>
    <m/>
    <m/>
    <m/>
    <n v="30.48"/>
    <m/>
    <m/>
    <m/>
    <m/>
    <n v="54.88"/>
    <n v="20.34"/>
    <m/>
    <m/>
    <m/>
    <m/>
    <m/>
    <m/>
    <m/>
    <m/>
    <m/>
    <m/>
    <m/>
    <m/>
    <n v="2.67"/>
    <n v="4.57"/>
    <m/>
    <m/>
    <m/>
    <m/>
    <n v="9.14"/>
    <m/>
    <m/>
    <m/>
    <m/>
    <m/>
    <n v="4.5199999999999996"/>
    <m/>
    <m/>
    <m/>
    <m/>
    <m/>
    <m/>
    <m/>
    <m/>
    <m/>
    <m/>
    <n v="20.07"/>
    <m/>
    <m/>
    <m/>
    <m/>
    <m/>
    <m/>
    <m/>
    <m/>
    <m/>
    <m/>
    <m/>
    <m/>
    <m/>
    <m/>
    <m/>
    <m/>
    <m/>
    <m/>
    <m/>
    <m/>
    <m/>
    <m/>
    <m/>
    <n v="6.8"/>
    <m/>
    <m/>
    <m/>
    <m/>
    <m/>
    <m/>
    <m/>
    <m/>
    <m/>
    <n v="3.03"/>
    <m/>
    <n v="32"/>
    <m/>
    <m/>
    <m/>
    <m/>
    <n v="10.039999999999999"/>
    <n v="49.23"/>
    <n v="6.43"/>
    <m/>
    <n v="218.84"/>
    <n v="32"/>
    <n v="250.84"/>
    <n v="65.7"/>
    <n v="316.54000000000002"/>
    <n v="5.7611386138613869E-3"/>
    <n v="0.79244329310671635"/>
  </r>
  <r>
    <n v="25"/>
    <n v="104"/>
    <s v="Robertson Cr"/>
    <s v="OPS"/>
    <s v="124"/>
    <s v="Chinook"/>
    <s v="3"/>
    <x v="0"/>
    <x v="12"/>
    <n v="104"/>
    <x v="0"/>
    <s v="CK-31"/>
    <s v="WEST VANCOUVER ISLAND-SOUTH_FA_0.x"/>
    <s v="M"/>
    <s v="H"/>
    <n v="104"/>
    <s v="Robertson Creek H"/>
    <n v="104"/>
    <s v="Robertson Cr"/>
    <s v="SWVI"/>
    <s v="S"/>
    <x v="1"/>
    <s v="183396"/>
    <n v="0"/>
    <x v="982"/>
    <n v="2015"/>
    <s v="20150511"/>
    <s v="20150511"/>
    <n v="79"/>
    <n v="5.58"/>
    <m/>
    <s v="CWT"/>
    <s v="P"/>
    <x v="0"/>
    <s v="Y"/>
    <s v="Y"/>
    <s v="Y"/>
    <n v="5.0000000000000001E-3"/>
    <s v="AD Clip"/>
    <n v="54944"/>
    <n v="54944"/>
    <n v="688432"/>
    <n v="5"/>
    <n v="34637"/>
    <n v="2019"/>
    <m/>
    <m/>
    <m/>
    <m/>
    <m/>
    <m/>
    <m/>
    <m/>
    <m/>
    <m/>
    <m/>
    <m/>
    <m/>
    <m/>
    <m/>
    <m/>
    <m/>
    <m/>
    <m/>
    <m/>
    <m/>
    <m/>
    <m/>
    <m/>
    <m/>
    <m/>
    <m/>
    <m/>
    <m/>
    <m/>
    <m/>
    <m/>
    <m/>
    <m/>
    <m/>
    <m/>
    <m/>
    <m/>
    <m/>
    <m/>
    <m/>
    <m/>
    <m/>
    <m/>
    <m/>
    <m/>
    <m/>
    <m/>
    <m/>
    <m/>
    <m/>
    <m/>
    <m/>
    <m/>
    <m/>
    <m/>
    <m/>
    <m/>
    <m/>
    <m/>
    <m/>
    <m/>
    <m/>
    <m/>
    <m/>
    <m/>
    <m/>
    <m/>
    <m/>
    <m/>
    <m/>
    <m/>
    <m/>
    <m/>
    <m/>
    <m/>
    <m/>
    <m/>
    <m/>
    <m/>
    <m/>
    <n v="7.92"/>
    <m/>
    <m/>
    <m/>
    <m/>
    <n v="6.66"/>
    <m/>
    <m/>
    <m/>
    <m/>
    <m/>
    <m/>
    <m/>
    <m/>
    <m/>
    <m/>
    <m/>
    <m/>
    <m/>
    <m/>
    <m/>
    <m/>
    <m/>
    <m/>
    <m/>
    <n v="5.26"/>
    <m/>
    <m/>
    <m/>
    <m/>
    <m/>
    <m/>
    <m/>
    <m/>
    <m/>
    <m/>
    <m/>
    <m/>
    <m/>
    <m/>
    <m/>
    <m/>
    <m/>
    <m/>
    <m/>
    <m/>
    <m/>
    <m/>
    <m/>
    <m/>
    <m/>
    <m/>
    <m/>
    <m/>
    <m/>
    <m/>
    <m/>
    <m/>
    <m/>
    <m/>
    <m/>
    <m/>
    <m/>
    <m/>
    <m/>
    <m/>
    <m/>
    <m/>
    <m/>
    <m/>
    <m/>
    <m/>
    <m/>
    <m/>
    <m/>
    <m/>
    <m/>
    <m/>
    <n v="4.49"/>
    <m/>
    <m/>
    <m/>
    <m/>
    <n v="0.5"/>
    <n v="9.76"/>
    <n v="1.49"/>
    <m/>
    <n v="19.84"/>
    <n v="4.49"/>
    <n v="24.33"/>
    <n v="11.75"/>
    <n v="36.08"/>
    <n v="6.5666860803727429E-4"/>
    <n v="0.67433481152993346"/>
  </r>
  <r>
    <n v="25"/>
    <n v="104"/>
    <s v="Robertson Cr"/>
    <s v="OPS"/>
    <s v="124"/>
    <s v="Chinook"/>
    <s v="3"/>
    <x v="0"/>
    <x v="12"/>
    <n v="104"/>
    <x v="0"/>
    <s v="CK-31"/>
    <s v="WEST VANCOUVER ISLAND-SOUTH_FA_0.x"/>
    <s v="M"/>
    <s v="H"/>
    <n v="104"/>
    <s v="Robertson Creek H"/>
    <n v="104"/>
    <s v="Robertson Cr"/>
    <s v="SWVI"/>
    <s v="S"/>
    <x v="1"/>
    <s v="183397"/>
    <n v="0"/>
    <x v="983"/>
    <n v="2015"/>
    <s v="20150511"/>
    <s v="20150511"/>
    <n v="79"/>
    <n v="5.58"/>
    <m/>
    <s v="CWT"/>
    <s v="P"/>
    <x v="0"/>
    <s v="Y"/>
    <s v="Y"/>
    <s v="Y"/>
    <n v="7.4999999999999997E-3"/>
    <s v="AD Clip"/>
    <n v="56119"/>
    <s v=""/>
    <n v="704924"/>
    <n v="2"/>
    <n v="34639"/>
    <n v="2016"/>
    <m/>
    <m/>
    <m/>
    <m/>
    <m/>
    <m/>
    <m/>
    <m/>
    <m/>
    <m/>
    <m/>
    <m/>
    <m/>
    <m/>
    <m/>
    <m/>
    <m/>
    <m/>
    <m/>
    <m/>
    <m/>
    <m/>
    <m/>
    <m/>
    <m/>
    <m/>
    <m/>
    <m/>
    <m/>
    <m/>
    <m/>
    <m/>
    <m/>
    <m/>
    <m/>
    <m/>
    <m/>
    <m/>
    <m/>
    <m/>
    <m/>
    <m/>
    <m/>
    <m/>
    <m/>
    <m/>
    <m/>
    <m/>
    <m/>
    <m/>
    <m/>
    <m/>
    <m/>
    <m/>
    <m/>
    <m/>
    <m/>
    <m/>
    <m/>
    <m/>
    <m/>
    <m/>
    <m/>
    <m/>
    <m/>
    <m/>
    <m/>
    <m/>
    <m/>
    <m/>
    <m/>
    <m/>
    <m/>
    <m/>
    <m/>
    <m/>
    <m/>
    <m/>
    <m/>
    <m/>
    <m/>
    <m/>
    <m/>
    <m/>
    <m/>
    <m/>
    <m/>
    <n v="14.33"/>
    <m/>
    <m/>
    <m/>
    <m/>
    <m/>
    <m/>
    <m/>
    <m/>
    <m/>
    <m/>
    <m/>
    <m/>
    <m/>
    <m/>
    <m/>
    <m/>
    <m/>
    <m/>
    <m/>
    <m/>
    <m/>
    <m/>
    <m/>
    <m/>
    <m/>
    <m/>
    <m/>
    <m/>
    <m/>
    <m/>
    <m/>
    <m/>
    <m/>
    <m/>
    <m/>
    <m/>
    <m/>
    <m/>
    <m/>
    <m/>
    <m/>
    <m/>
    <m/>
    <m/>
    <m/>
    <m/>
    <m/>
    <m/>
    <m/>
    <m/>
    <m/>
    <m/>
    <m/>
    <m/>
    <m/>
    <m/>
    <m/>
    <m/>
    <m/>
    <m/>
    <m/>
    <m/>
    <m/>
    <m/>
    <m/>
    <m/>
    <m/>
    <m/>
    <m/>
    <m/>
    <m/>
    <m/>
    <n v="1"/>
    <m/>
    <m/>
    <m/>
    <n v="0.12"/>
    <m/>
    <n v="27.95"/>
    <m/>
    <n v="14.33"/>
    <n v="1"/>
    <n v="15.33"/>
    <n v="28.07"/>
    <n v="43.4"/>
    <n v="7.7335661718847448E-4"/>
    <n v="0.35322580645161289"/>
  </r>
  <r>
    <n v="25"/>
    <n v="104"/>
    <s v="Robertson Cr"/>
    <s v="OPS"/>
    <s v="124"/>
    <s v="Chinook"/>
    <s v="3"/>
    <x v="0"/>
    <x v="12"/>
    <n v="104"/>
    <x v="0"/>
    <s v="CK-31"/>
    <s v="WEST VANCOUVER ISLAND-SOUTH_FA_0.x"/>
    <s v="M"/>
    <s v="H"/>
    <n v="104"/>
    <s v="Robertson Creek H"/>
    <n v="104"/>
    <s v="Robertson Cr"/>
    <s v="SWVI"/>
    <s v="S"/>
    <x v="1"/>
    <s v="183397"/>
    <n v="0"/>
    <x v="983"/>
    <n v="2015"/>
    <s v="20150511"/>
    <s v="20150511"/>
    <n v="79"/>
    <n v="5.58"/>
    <m/>
    <s v="CWT"/>
    <s v="P"/>
    <x v="0"/>
    <s v="Y"/>
    <s v="Y"/>
    <s v="Y"/>
    <n v="7.4999999999999997E-3"/>
    <s v="AD Clip"/>
    <n v="56119"/>
    <s v=""/>
    <n v="704924"/>
    <n v="3"/>
    <n v="34639"/>
    <n v="2017"/>
    <m/>
    <m/>
    <m/>
    <m/>
    <m/>
    <m/>
    <m/>
    <m/>
    <m/>
    <m/>
    <m/>
    <m/>
    <m/>
    <n v="6.02"/>
    <m/>
    <m/>
    <n v="3.71"/>
    <m/>
    <m/>
    <m/>
    <m/>
    <m/>
    <m/>
    <m/>
    <m/>
    <m/>
    <n v="3.71"/>
    <m/>
    <m/>
    <m/>
    <m/>
    <m/>
    <m/>
    <m/>
    <m/>
    <m/>
    <m/>
    <n v="10.63"/>
    <m/>
    <m/>
    <m/>
    <m/>
    <m/>
    <m/>
    <m/>
    <m/>
    <m/>
    <m/>
    <m/>
    <m/>
    <m/>
    <m/>
    <m/>
    <m/>
    <m/>
    <m/>
    <m/>
    <m/>
    <m/>
    <m/>
    <m/>
    <m/>
    <m/>
    <m/>
    <m/>
    <m/>
    <m/>
    <m/>
    <m/>
    <m/>
    <m/>
    <m/>
    <m/>
    <m/>
    <m/>
    <m/>
    <m/>
    <m/>
    <m/>
    <n v="8.26"/>
    <m/>
    <n v="21.26"/>
    <m/>
    <m/>
    <m/>
    <m/>
    <n v="35.200000000000003"/>
    <n v="10.63"/>
    <m/>
    <m/>
    <m/>
    <m/>
    <m/>
    <m/>
    <m/>
    <m/>
    <m/>
    <m/>
    <m/>
    <m/>
    <m/>
    <n v="4.03"/>
    <n v="3.77"/>
    <m/>
    <m/>
    <m/>
    <m/>
    <m/>
    <m/>
    <m/>
    <m/>
    <m/>
    <m/>
    <n v="1"/>
    <m/>
    <m/>
    <m/>
    <m/>
    <m/>
    <m/>
    <m/>
    <m/>
    <m/>
    <m/>
    <m/>
    <m/>
    <m/>
    <m/>
    <m/>
    <m/>
    <m/>
    <m/>
    <m/>
    <m/>
    <m/>
    <m/>
    <m/>
    <m/>
    <m/>
    <m/>
    <m/>
    <m/>
    <m/>
    <m/>
    <m/>
    <m/>
    <m/>
    <m/>
    <m/>
    <m/>
    <m/>
    <m/>
    <m/>
    <m/>
    <m/>
    <m/>
    <m/>
    <m/>
    <m/>
    <n v="8.84"/>
    <m/>
    <m/>
    <m/>
    <m/>
    <n v="11.34"/>
    <n v="54.47"/>
    <n v="47.89"/>
    <m/>
    <n v="108.22"/>
    <n v="8.84"/>
    <n v="117.06"/>
    <n v="113.7"/>
    <n v="230.76"/>
    <n v="4.1119763360002847E-3"/>
    <n v="0.50728029121164853"/>
  </r>
  <r>
    <n v="25"/>
    <n v="104"/>
    <s v="Robertson Cr"/>
    <s v="OPS"/>
    <s v="124"/>
    <s v="Chinook"/>
    <s v="3"/>
    <x v="0"/>
    <x v="12"/>
    <n v="104"/>
    <x v="0"/>
    <s v="CK-31"/>
    <s v="WEST VANCOUVER ISLAND-SOUTH_FA_0.x"/>
    <s v="M"/>
    <s v="H"/>
    <n v="104"/>
    <s v="Robertson Creek H"/>
    <n v="104"/>
    <s v="Robertson Cr"/>
    <s v="SWVI"/>
    <s v="S"/>
    <x v="1"/>
    <s v="183397"/>
    <n v="0"/>
    <x v="983"/>
    <n v="2015"/>
    <s v="20150511"/>
    <s v="20150511"/>
    <n v="79"/>
    <n v="5.58"/>
    <m/>
    <s v="CWT"/>
    <s v="P"/>
    <x v="0"/>
    <s v="Y"/>
    <s v="Y"/>
    <s v="Y"/>
    <n v="7.4999999999999997E-3"/>
    <s v="AD Clip"/>
    <n v="56119"/>
    <s v=""/>
    <n v="704924"/>
    <n v="4"/>
    <n v="34639"/>
    <n v="2018"/>
    <m/>
    <m/>
    <m/>
    <m/>
    <m/>
    <m/>
    <m/>
    <m/>
    <m/>
    <m/>
    <m/>
    <m/>
    <m/>
    <n v="15.15"/>
    <m/>
    <m/>
    <m/>
    <m/>
    <m/>
    <m/>
    <m/>
    <m/>
    <m/>
    <m/>
    <m/>
    <m/>
    <n v="21"/>
    <m/>
    <m/>
    <m/>
    <m/>
    <m/>
    <m/>
    <m/>
    <m/>
    <m/>
    <m/>
    <m/>
    <m/>
    <n v="10.199999999999999"/>
    <m/>
    <n v="4.57"/>
    <n v="2.4900000000000002"/>
    <m/>
    <m/>
    <m/>
    <n v="4.5199999999999996"/>
    <m/>
    <m/>
    <m/>
    <m/>
    <m/>
    <m/>
    <m/>
    <m/>
    <m/>
    <m/>
    <m/>
    <m/>
    <m/>
    <m/>
    <m/>
    <m/>
    <m/>
    <m/>
    <m/>
    <m/>
    <m/>
    <m/>
    <m/>
    <m/>
    <m/>
    <m/>
    <m/>
    <m/>
    <m/>
    <m/>
    <m/>
    <m/>
    <m/>
    <m/>
    <m/>
    <m/>
    <m/>
    <m/>
    <m/>
    <n v="104.56"/>
    <n v="20.34"/>
    <m/>
    <m/>
    <m/>
    <m/>
    <m/>
    <m/>
    <m/>
    <m/>
    <m/>
    <m/>
    <m/>
    <m/>
    <m/>
    <m/>
    <m/>
    <n v="4.57"/>
    <m/>
    <m/>
    <m/>
    <m/>
    <m/>
    <m/>
    <m/>
    <m/>
    <n v="4.57"/>
    <m/>
    <m/>
    <m/>
    <m/>
    <m/>
    <m/>
    <m/>
    <m/>
    <m/>
    <m/>
    <m/>
    <m/>
    <m/>
    <m/>
    <m/>
    <m/>
    <m/>
    <m/>
    <m/>
    <m/>
    <m/>
    <m/>
    <m/>
    <m/>
    <m/>
    <m/>
    <m/>
    <m/>
    <m/>
    <m/>
    <m/>
    <m/>
    <m/>
    <m/>
    <n v="6.8"/>
    <m/>
    <m/>
    <m/>
    <m/>
    <m/>
    <m/>
    <m/>
    <m/>
    <m/>
    <m/>
    <m/>
    <n v="22.46"/>
    <n v="12.07"/>
    <m/>
    <m/>
    <m/>
    <n v="9.5299999999999994"/>
    <n v="8.36"/>
    <n v="1.28"/>
    <m/>
    <n v="198.77"/>
    <n v="34.53"/>
    <n v="233.3"/>
    <n v="19.170000000000002"/>
    <n v="252.47"/>
    <n v="4.4988328373634602E-3"/>
    <n v="0.92407018655681872"/>
  </r>
  <r>
    <n v="25"/>
    <n v="104"/>
    <s v="Robertson Cr"/>
    <s v="OPS"/>
    <s v="124"/>
    <s v="Chinook"/>
    <s v="3"/>
    <x v="0"/>
    <x v="12"/>
    <n v="104"/>
    <x v="0"/>
    <s v="CK-31"/>
    <s v="WEST VANCOUVER ISLAND-SOUTH_FA_0.x"/>
    <s v="M"/>
    <s v="H"/>
    <n v="104"/>
    <s v="Robertson Creek H"/>
    <n v="104"/>
    <s v="Robertson Cr"/>
    <s v="SWVI"/>
    <s v="S"/>
    <x v="1"/>
    <s v="183397"/>
    <n v="0"/>
    <x v="983"/>
    <n v="2015"/>
    <s v="20150511"/>
    <s v="20150511"/>
    <n v="79"/>
    <n v="5.58"/>
    <m/>
    <s v="CWT"/>
    <s v="P"/>
    <x v="0"/>
    <s v="Y"/>
    <s v="Y"/>
    <s v="Y"/>
    <n v="7.4999999999999997E-3"/>
    <s v="AD Clip"/>
    <n v="56119"/>
    <n v="56119"/>
    <n v="704924"/>
    <n v="5"/>
    <n v="34639"/>
    <n v="2019"/>
    <m/>
    <m/>
    <m/>
    <m/>
    <m/>
    <m/>
    <m/>
    <m/>
    <m/>
    <m/>
    <m/>
    <m/>
    <m/>
    <n v="11.37"/>
    <m/>
    <m/>
    <m/>
    <m/>
    <m/>
    <m/>
    <m/>
    <m/>
    <m/>
    <m/>
    <m/>
    <m/>
    <m/>
    <m/>
    <m/>
    <m/>
    <m/>
    <m/>
    <m/>
    <m/>
    <m/>
    <m/>
    <m/>
    <m/>
    <m/>
    <m/>
    <m/>
    <m/>
    <m/>
    <m/>
    <m/>
    <m/>
    <m/>
    <m/>
    <m/>
    <m/>
    <m/>
    <m/>
    <m/>
    <m/>
    <m/>
    <m/>
    <m/>
    <m/>
    <m/>
    <m/>
    <m/>
    <m/>
    <m/>
    <m/>
    <m/>
    <m/>
    <m/>
    <m/>
    <m/>
    <m/>
    <m/>
    <m/>
    <m/>
    <m/>
    <m/>
    <m/>
    <m/>
    <m/>
    <m/>
    <m/>
    <m/>
    <m/>
    <m/>
    <m/>
    <m/>
    <m/>
    <n v="5.17"/>
    <m/>
    <m/>
    <m/>
    <m/>
    <m/>
    <m/>
    <m/>
    <m/>
    <m/>
    <m/>
    <m/>
    <m/>
    <m/>
    <m/>
    <m/>
    <m/>
    <m/>
    <m/>
    <m/>
    <m/>
    <m/>
    <m/>
    <m/>
    <m/>
    <m/>
    <n v="5.21"/>
    <m/>
    <m/>
    <m/>
    <m/>
    <m/>
    <m/>
    <m/>
    <m/>
    <m/>
    <m/>
    <m/>
    <m/>
    <m/>
    <m/>
    <m/>
    <m/>
    <m/>
    <m/>
    <m/>
    <m/>
    <m/>
    <m/>
    <m/>
    <m/>
    <m/>
    <m/>
    <m/>
    <m/>
    <m/>
    <m/>
    <m/>
    <m/>
    <m/>
    <m/>
    <m/>
    <m/>
    <m/>
    <m/>
    <m/>
    <m/>
    <m/>
    <m/>
    <m/>
    <m/>
    <m/>
    <m/>
    <n v="1.69"/>
    <m/>
    <m/>
    <m/>
    <m/>
    <m/>
    <m/>
    <m/>
    <m/>
    <n v="21.75"/>
    <n v="1.69"/>
    <n v="23.44"/>
    <n v="0"/>
    <n v="23.439999999999998"/>
    <n v="4.1768385038935113E-4"/>
    <n v="1.0000000000000002"/>
  </r>
  <r>
    <n v="25"/>
    <n v="104"/>
    <s v="Robertson Cr"/>
    <s v="OPS"/>
    <s v="124"/>
    <s v="Chinook"/>
    <s v="3"/>
    <x v="0"/>
    <x v="12"/>
    <n v="104"/>
    <x v="0"/>
    <s v="CK-31"/>
    <s v="WEST VANCOUVER ISLAND-SOUTH_FA_0.x"/>
    <s v="M"/>
    <s v="H"/>
    <n v="104"/>
    <s v="Robertson Creek H"/>
    <n v="104"/>
    <s v="Robertson Cr"/>
    <s v="SWVI"/>
    <s v="S"/>
    <x v="1"/>
    <s v="183398"/>
    <n v="0"/>
    <x v="984"/>
    <n v="2015"/>
    <s v="20150511"/>
    <s v="20150511"/>
    <n v="79"/>
    <n v="5.58"/>
    <m/>
    <s v="CWT"/>
    <s v="P"/>
    <x v="0"/>
    <s v="Y"/>
    <s v="Y"/>
    <s v="Y"/>
    <n v="2.5000000000000001E-3"/>
    <s v="AD Clip"/>
    <n v="38848"/>
    <s v=""/>
    <n v="485531"/>
    <n v="2"/>
    <n v="34638"/>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m/>
    <m/>
    <m/>
    <n v="0"/>
    <m/>
    <n v="28.07"/>
    <m/>
    <n v="0"/>
    <n v="2"/>
    <n v="2"/>
    <n v="28.07"/>
    <n v="30.07"/>
    <n v="7.7404242174629323E-4"/>
    <n v="6.651147322913202E-2"/>
  </r>
  <r>
    <n v="25"/>
    <n v="104"/>
    <s v="Robertson Cr"/>
    <s v="OPS"/>
    <s v="124"/>
    <s v="Chinook"/>
    <s v="3"/>
    <x v="0"/>
    <x v="12"/>
    <n v="104"/>
    <x v="0"/>
    <s v="CK-31"/>
    <s v="WEST VANCOUVER ISLAND-SOUTH_FA_0.x"/>
    <s v="M"/>
    <s v="H"/>
    <n v="104"/>
    <s v="Robertson Creek H"/>
    <n v="104"/>
    <s v="Robertson Cr"/>
    <s v="SWVI"/>
    <s v="S"/>
    <x v="1"/>
    <s v="183398"/>
    <n v="0"/>
    <x v="984"/>
    <n v="2015"/>
    <s v="20150511"/>
    <s v="20150511"/>
    <n v="79"/>
    <n v="5.58"/>
    <m/>
    <s v="CWT"/>
    <s v="P"/>
    <x v="0"/>
    <s v="Y"/>
    <s v="Y"/>
    <s v="Y"/>
    <n v="2.5000000000000001E-3"/>
    <s v="AD Clip"/>
    <n v="38848"/>
    <s v=""/>
    <n v="485531"/>
    <n v="3"/>
    <n v="34638"/>
    <n v="2017"/>
    <m/>
    <m/>
    <m/>
    <m/>
    <m/>
    <m/>
    <m/>
    <m/>
    <m/>
    <m/>
    <m/>
    <m/>
    <m/>
    <m/>
    <m/>
    <m/>
    <m/>
    <m/>
    <m/>
    <m/>
    <m/>
    <m/>
    <m/>
    <m/>
    <m/>
    <m/>
    <n v="3.71"/>
    <m/>
    <n v="3.97"/>
    <m/>
    <m/>
    <m/>
    <m/>
    <m/>
    <m/>
    <m/>
    <m/>
    <m/>
    <m/>
    <m/>
    <m/>
    <m/>
    <m/>
    <m/>
    <m/>
    <n v="4.08"/>
    <m/>
    <m/>
    <m/>
    <m/>
    <m/>
    <m/>
    <m/>
    <m/>
    <m/>
    <m/>
    <m/>
    <m/>
    <m/>
    <m/>
    <m/>
    <m/>
    <m/>
    <m/>
    <m/>
    <m/>
    <m/>
    <m/>
    <m/>
    <m/>
    <m/>
    <m/>
    <m/>
    <m/>
    <m/>
    <m/>
    <m/>
    <m/>
    <m/>
    <m/>
    <m/>
    <n v="21.26"/>
    <m/>
    <m/>
    <m/>
    <m/>
    <n v="13.2"/>
    <n v="21.26"/>
    <m/>
    <m/>
    <m/>
    <m/>
    <m/>
    <m/>
    <m/>
    <m/>
    <m/>
    <m/>
    <m/>
    <m/>
    <m/>
    <m/>
    <m/>
    <m/>
    <m/>
    <m/>
    <m/>
    <m/>
    <m/>
    <m/>
    <m/>
    <m/>
    <m/>
    <m/>
    <m/>
    <m/>
    <m/>
    <m/>
    <m/>
    <m/>
    <m/>
    <m/>
    <m/>
    <m/>
    <m/>
    <m/>
    <m/>
    <m/>
    <m/>
    <m/>
    <m/>
    <m/>
    <m/>
    <m/>
    <m/>
    <m/>
    <m/>
    <m/>
    <m/>
    <m/>
    <m/>
    <m/>
    <m/>
    <m/>
    <m/>
    <m/>
    <m/>
    <m/>
    <m/>
    <m/>
    <m/>
    <m/>
    <m/>
    <m/>
    <m/>
    <m/>
    <m/>
    <m/>
    <m/>
    <n v="2.99"/>
    <m/>
    <m/>
    <m/>
    <n v="3.54"/>
    <n v="12.68"/>
    <n v="40.21"/>
    <n v="45.39"/>
    <m/>
    <n v="67.48"/>
    <n v="6.53"/>
    <n v="74.010000000000005"/>
    <n v="98.28"/>
    <n v="172.29000000000002"/>
    <n v="4.4349773476112034E-3"/>
    <n v="0.42956642869580358"/>
  </r>
  <r>
    <n v="25"/>
    <n v="104"/>
    <s v="Robertson Cr"/>
    <s v="OPS"/>
    <s v="124"/>
    <s v="Chinook"/>
    <s v="3"/>
    <x v="0"/>
    <x v="12"/>
    <n v="104"/>
    <x v="0"/>
    <s v="CK-31"/>
    <s v="WEST VANCOUVER ISLAND-SOUTH_FA_0.x"/>
    <s v="M"/>
    <s v="H"/>
    <n v="104"/>
    <s v="Robertson Creek H"/>
    <n v="104"/>
    <s v="Robertson Cr"/>
    <s v="SWVI"/>
    <s v="S"/>
    <x v="1"/>
    <s v="183398"/>
    <n v="0"/>
    <x v="984"/>
    <n v="2015"/>
    <s v="20150511"/>
    <s v="20150511"/>
    <n v="79"/>
    <n v="5.58"/>
    <m/>
    <s v="CWT"/>
    <s v="P"/>
    <x v="0"/>
    <s v="Y"/>
    <s v="Y"/>
    <s v="Y"/>
    <n v="2.5000000000000001E-3"/>
    <s v="AD Clip"/>
    <n v="38848"/>
    <s v=""/>
    <n v="485531"/>
    <n v="4"/>
    <n v="34638"/>
    <n v="2018"/>
    <m/>
    <m/>
    <m/>
    <m/>
    <m/>
    <m/>
    <m/>
    <m/>
    <m/>
    <m/>
    <m/>
    <m/>
    <m/>
    <n v="21.21"/>
    <n v="3"/>
    <m/>
    <m/>
    <m/>
    <m/>
    <m/>
    <m/>
    <m/>
    <m/>
    <m/>
    <m/>
    <m/>
    <n v="3"/>
    <m/>
    <m/>
    <m/>
    <m/>
    <m/>
    <m/>
    <m/>
    <n v="6.52"/>
    <m/>
    <m/>
    <m/>
    <m/>
    <n v="10.199999999999999"/>
    <m/>
    <n v="4.5199999999999996"/>
    <m/>
    <m/>
    <m/>
    <m/>
    <m/>
    <m/>
    <m/>
    <m/>
    <m/>
    <m/>
    <m/>
    <m/>
    <m/>
    <m/>
    <m/>
    <m/>
    <m/>
    <m/>
    <m/>
    <m/>
    <m/>
    <m/>
    <m/>
    <m/>
    <m/>
    <m/>
    <m/>
    <m/>
    <m/>
    <m/>
    <m/>
    <m/>
    <m/>
    <m/>
    <m/>
    <m/>
    <m/>
    <m/>
    <m/>
    <n v="10.199999999999999"/>
    <m/>
    <m/>
    <m/>
    <m/>
    <n v="87.55"/>
    <n v="20.399999999999999"/>
    <m/>
    <m/>
    <m/>
    <m/>
    <m/>
    <m/>
    <n v="10.14"/>
    <m/>
    <m/>
    <m/>
    <m/>
    <m/>
    <m/>
    <n v="9.14"/>
    <m/>
    <m/>
    <m/>
    <m/>
    <m/>
    <m/>
    <m/>
    <m/>
    <m/>
    <m/>
    <m/>
    <m/>
    <m/>
    <m/>
    <m/>
    <m/>
    <m/>
    <m/>
    <m/>
    <m/>
    <m/>
    <m/>
    <m/>
    <m/>
    <m/>
    <m/>
    <m/>
    <m/>
    <m/>
    <m/>
    <m/>
    <m/>
    <m/>
    <m/>
    <m/>
    <m/>
    <m/>
    <m/>
    <n v="6.8"/>
    <m/>
    <m/>
    <m/>
    <m/>
    <m/>
    <m/>
    <m/>
    <m/>
    <m/>
    <m/>
    <m/>
    <m/>
    <m/>
    <m/>
    <m/>
    <m/>
    <n v="6.06"/>
    <m/>
    <n v="26.38"/>
    <m/>
    <m/>
    <m/>
    <n v="1.1399999999999999"/>
    <n v="9.66"/>
    <n v="13.91"/>
    <n v="2.57"/>
    <m/>
    <n v="198.74"/>
    <n v="27.52"/>
    <n v="226.26"/>
    <n v="26.14"/>
    <n v="252.39999999999998"/>
    <n v="6.4971169686985171E-3"/>
    <n v="0.89643423137876388"/>
  </r>
  <r>
    <n v="25"/>
    <n v="104"/>
    <s v="Robertson Cr"/>
    <s v="OPS"/>
    <s v="124"/>
    <s v="Chinook"/>
    <s v="3"/>
    <x v="0"/>
    <x v="12"/>
    <n v="104"/>
    <x v="0"/>
    <s v="CK-31"/>
    <s v="WEST VANCOUVER ISLAND-SOUTH_FA_0.x"/>
    <s v="M"/>
    <s v="H"/>
    <n v="104"/>
    <s v="Robertson Creek H"/>
    <n v="104"/>
    <s v="Robertson Cr"/>
    <s v="SWVI"/>
    <s v="S"/>
    <x v="1"/>
    <s v="183398"/>
    <n v="0"/>
    <x v="984"/>
    <n v="2015"/>
    <s v="20150511"/>
    <s v="20150511"/>
    <n v="79"/>
    <n v="5.58"/>
    <m/>
    <s v="CWT"/>
    <s v="P"/>
    <x v="0"/>
    <s v="Y"/>
    <s v="Y"/>
    <s v="Y"/>
    <n v="2.5000000000000001E-3"/>
    <s v="AD Clip"/>
    <n v="38848"/>
    <n v="38848"/>
    <n v="485531"/>
    <n v="5"/>
    <n v="34638"/>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n v="3.93"/>
    <m/>
    <m/>
    <m/>
    <m/>
    <m/>
    <m/>
    <m/>
    <m/>
    <m/>
    <m/>
    <m/>
    <m/>
    <m/>
    <m/>
    <m/>
    <m/>
    <m/>
    <m/>
    <m/>
    <m/>
    <m/>
    <m/>
    <n v="6.75"/>
    <m/>
    <m/>
    <m/>
    <m/>
    <n v="0.31"/>
    <m/>
    <n v="0.68"/>
    <m/>
    <n v="3.93"/>
    <n v="6.75"/>
    <n v="10.68"/>
    <n v="0.99"/>
    <n v="11.67"/>
    <n v="3.0040156507413511E-4"/>
    <n v="0.91516709511568117"/>
  </r>
  <r>
    <n v="25"/>
    <n v="104"/>
    <s v="Robertson Cr"/>
    <s v="OPS"/>
    <s v="124"/>
    <s v="Chinook"/>
    <s v="3"/>
    <x v="0"/>
    <x v="12"/>
    <n v="104"/>
    <x v="0"/>
    <s v="CK-31"/>
    <s v="WEST VANCOUVER ISLAND-SOUTH_FA_0.x"/>
    <s v="M"/>
    <s v="H"/>
    <n v="104"/>
    <s v="Robertson Creek H"/>
    <n v="104"/>
    <s v="Robertson Cr"/>
    <s v="SWVI"/>
    <s v="S"/>
    <x v="1"/>
    <s v="183676"/>
    <n v="0"/>
    <x v="985"/>
    <n v="2015"/>
    <s v="20150501"/>
    <s v="20150501"/>
    <m/>
    <n v="5.65"/>
    <m/>
    <s v="CWT"/>
    <s v="P"/>
    <x v="0"/>
    <s v="Y"/>
    <s v="Y"/>
    <s v="Y"/>
    <n v="7.4999999999999997E-3"/>
    <s v="AD Clip"/>
    <n v="72579"/>
    <s v=""/>
    <n v="73127"/>
    <n v="2"/>
    <n v="34632"/>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1"/>
    <m/>
    <m/>
    <m/>
    <n v="0.24"/>
    <m/>
    <n v="71.95"/>
    <m/>
    <n v="0"/>
    <n v="1"/>
    <n v="1"/>
    <n v="72.19"/>
    <n v="73.19"/>
    <n v="1.0084184130395844E-3"/>
    <n v="1.3663068725235688E-2"/>
  </r>
  <r>
    <n v="25"/>
    <n v="104"/>
    <s v="Robertson Cr"/>
    <s v="OPS"/>
    <s v="124"/>
    <s v="Chinook"/>
    <s v="3"/>
    <x v="0"/>
    <x v="12"/>
    <n v="104"/>
    <x v="0"/>
    <s v="CK-31"/>
    <s v="WEST VANCOUVER ISLAND-SOUTH_FA_0.x"/>
    <s v="M"/>
    <s v="H"/>
    <n v="104"/>
    <s v="Robertson Creek H"/>
    <n v="104"/>
    <s v="Robertson Cr"/>
    <s v="SWVI"/>
    <s v="S"/>
    <x v="1"/>
    <s v="183676"/>
    <n v="0"/>
    <x v="985"/>
    <n v="2015"/>
    <s v="20150501"/>
    <s v="20150501"/>
    <m/>
    <n v="5.65"/>
    <m/>
    <s v="CWT"/>
    <s v="P"/>
    <x v="0"/>
    <s v="Y"/>
    <s v="Y"/>
    <s v="Y"/>
    <n v="7.4999999999999997E-3"/>
    <s v="AD Clip"/>
    <n v="72579"/>
    <s v=""/>
    <n v="73127"/>
    <n v="3"/>
    <n v="34632"/>
    <n v="2017"/>
    <m/>
    <m/>
    <m/>
    <m/>
    <m/>
    <m/>
    <m/>
    <m/>
    <m/>
    <m/>
    <m/>
    <m/>
    <m/>
    <n v="18.059999999999999"/>
    <m/>
    <m/>
    <m/>
    <m/>
    <m/>
    <m/>
    <m/>
    <m/>
    <m/>
    <m/>
    <m/>
    <m/>
    <n v="7.42"/>
    <m/>
    <n v="3.97"/>
    <m/>
    <m/>
    <m/>
    <m/>
    <m/>
    <m/>
    <m/>
    <m/>
    <n v="21.26"/>
    <m/>
    <m/>
    <m/>
    <n v="3.93"/>
    <m/>
    <m/>
    <m/>
    <m/>
    <m/>
    <n v="3.77"/>
    <m/>
    <m/>
    <m/>
    <m/>
    <m/>
    <m/>
    <m/>
    <m/>
    <m/>
    <m/>
    <m/>
    <m/>
    <m/>
    <m/>
    <m/>
    <m/>
    <m/>
    <n v="7.18"/>
    <m/>
    <m/>
    <m/>
    <m/>
    <m/>
    <m/>
    <m/>
    <m/>
    <m/>
    <m/>
    <m/>
    <m/>
    <m/>
    <n v="4.13"/>
    <m/>
    <n v="31.89"/>
    <m/>
    <m/>
    <m/>
    <m/>
    <n v="57.2"/>
    <n v="31.89"/>
    <m/>
    <m/>
    <m/>
    <m/>
    <m/>
    <m/>
    <m/>
    <m/>
    <m/>
    <m/>
    <m/>
    <m/>
    <m/>
    <n v="4.03"/>
    <m/>
    <m/>
    <m/>
    <m/>
    <n v="7.86"/>
    <m/>
    <m/>
    <m/>
    <m/>
    <m/>
    <n v="4.03"/>
    <m/>
    <m/>
    <m/>
    <m/>
    <m/>
    <m/>
    <m/>
    <m/>
    <m/>
    <m/>
    <m/>
    <m/>
    <m/>
    <m/>
    <m/>
    <m/>
    <m/>
    <m/>
    <n v="8.85"/>
    <m/>
    <m/>
    <m/>
    <m/>
    <m/>
    <m/>
    <m/>
    <m/>
    <m/>
    <m/>
    <m/>
    <m/>
    <m/>
    <m/>
    <m/>
    <n v="6.96"/>
    <m/>
    <m/>
    <m/>
    <m/>
    <m/>
    <m/>
    <m/>
    <m/>
    <m/>
    <m/>
    <m/>
    <n v="27.56"/>
    <n v="1"/>
    <m/>
    <m/>
    <m/>
    <n v="25.98"/>
    <n v="57.24"/>
    <n v="85.31"/>
    <m/>
    <n v="222.43"/>
    <n v="28.56"/>
    <n v="250.99"/>
    <n v="168.53"/>
    <n v="419.52000000000004"/>
    <n v="5.7801843508452867E-3"/>
    <n v="0.59827898550724634"/>
  </r>
  <r>
    <n v="25"/>
    <n v="104"/>
    <s v="Robertson Cr"/>
    <s v="OPS"/>
    <s v="124"/>
    <s v="Chinook"/>
    <s v="3"/>
    <x v="0"/>
    <x v="12"/>
    <n v="104"/>
    <x v="0"/>
    <s v="CK-31"/>
    <s v="WEST VANCOUVER ISLAND-SOUTH_FA_0.x"/>
    <s v="M"/>
    <s v="H"/>
    <n v="104"/>
    <s v="Robertson Creek H"/>
    <n v="104"/>
    <s v="Robertson Cr"/>
    <s v="SWVI"/>
    <s v="S"/>
    <x v="1"/>
    <s v="183676"/>
    <n v="0"/>
    <x v="985"/>
    <n v="2015"/>
    <s v="20150501"/>
    <s v="20150501"/>
    <m/>
    <n v="5.65"/>
    <m/>
    <s v="CWT"/>
    <s v="P"/>
    <x v="0"/>
    <s v="Y"/>
    <s v="Y"/>
    <s v="Y"/>
    <n v="7.4999999999999997E-3"/>
    <s v="AD Clip"/>
    <n v="72579"/>
    <s v=""/>
    <n v="73127"/>
    <n v="4"/>
    <n v="34632"/>
    <n v="2018"/>
    <m/>
    <m/>
    <m/>
    <m/>
    <m/>
    <m/>
    <m/>
    <m/>
    <m/>
    <m/>
    <m/>
    <m/>
    <m/>
    <n v="18.18"/>
    <m/>
    <m/>
    <m/>
    <m/>
    <m/>
    <m/>
    <m/>
    <m/>
    <m/>
    <m/>
    <m/>
    <m/>
    <n v="21"/>
    <m/>
    <m/>
    <m/>
    <m/>
    <n v="6.52"/>
    <m/>
    <m/>
    <m/>
    <m/>
    <m/>
    <n v="10.199999999999999"/>
    <m/>
    <m/>
    <m/>
    <m/>
    <m/>
    <m/>
    <m/>
    <m/>
    <n v="4.63"/>
    <n v="6.78"/>
    <m/>
    <m/>
    <m/>
    <m/>
    <m/>
    <m/>
    <m/>
    <m/>
    <m/>
    <m/>
    <m/>
    <m/>
    <m/>
    <m/>
    <m/>
    <m/>
    <m/>
    <m/>
    <m/>
    <m/>
    <m/>
    <m/>
    <m/>
    <m/>
    <m/>
    <m/>
    <m/>
    <m/>
    <m/>
    <m/>
    <m/>
    <m/>
    <m/>
    <n v="30.48"/>
    <m/>
    <m/>
    <m/>
    <m/>
    <n v="116.25"/>
    <n v="20.399999999999999"/>
    <m/>
    <m/>
    <m/>
    <m/>
    <m/>
    <m/>
    <m/>
    <m/>
    <m/>
    <m/>
    <m/>
    <m/>
    <m/>
    <n v="13.66"/>
    <m/>
    <m/>
    <m/>
    <m/>
    <n v="4.57"/>
    <m/>
    <m/>
    <m/>
    <m/>
    <m/>
    <m/>
    <m/>
    <m/>
    <m/>
    <m/>
    <m/>
    <m/>
    <m/>
    <m/>
    <m/>
    <m/>
    <m/>
    <m/>
    <m/>
    <m/>
    <m/>
    <m/>
    <m/>
    <m/>
    <m/>
    <m/>
    <m/>
    <m/>
    <m/>
    <m/>
    <m/>
    <m/>
    <m/>
    <m/>
    <m/>
    <m/>
    <m/>
    <m/>
    <m/>
    <m/>
    <n v="13.6"/>
    <m/>
    <m/>
    <m/>
    <m/>
    <m/>
    <m/>
    <m/>
    <m/>
    <m/>
    <n v="6.06"/>
    <m/>
    <n v="56.53"/>
    <m/>
    <m/>
    <m/>
    <m/>
    <n v="8.06"/>
    <n v="49.23"/>
    <m/>
    <m/>
    <n v="272.33"/>
    <n v="56.53"/>
    <n v="328.86"/>
    <n v="57.29"/>
    <n v="386.15000000000003"/>
    <n v="5.3204094848372119E-3"/>
    <n v="0.85163796452155893"/>
  </r>
  <r>
    <n v="25"/>
    <n v="104"/>
    <s v="Robertson Cr"/>
    <s v="OPS"/>
    <s v="124"/>
    <s v="Chinook"/>
    <s v="3"/>
    <x v="0"/>
    <x v="12"/>
    <n v="104"/>
    <x v="0"/>
    <s v="CK-31"/>
    <s v="WEST VANCOUVER ISLAND-SOUTH_FA_0.x"/>
    <s v="M"/>
    <s v="H"/>
    <n v="104"/>
    <s v="Robertson Creek H"/>
    <n v="104"/>
    <s v="Robertson Cr"/>
    <s v="SWVI"/>
    <s v="S"/>
    <x v="1"/>
    <s v="183676"/>
    <n v="0"/>
    <x v="985"/>
    <n v="2015"/>
    <s v="20150501"/>
    <s v="20150501"/>
    <m/>
    <n v="5.65"/>
    <m/>
    <s v="CWT"/>
    <s v="P"/>
    <x v="0"/>
    <s v="Y"/>
    <s v="Y"/>
    <s v="Y"/>
    <n v="7.4999999999999997E-3"/>
    <s v="AD Clip"/>
    <n v="72579"/>
    <n v="72579"/>
    <n v="73127"/>
    <n v="5"/>
    <n v="34632"/>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52"/>
    <m/>
    <m/>
    <m/>
    <m/>
    <m/>
    <m/>
    <m/>
    <m/>
    <n v="0"/>
    <n v="8.52"/>
    <n v="8.52"/>
    <n v="0"/>
    <n v="8.52"/>
    <n v="1.1738932749142314E-4"/>
    <n v="1"/>
  </r>
  <r>
    <n v="25"/>
    <n v="104"/>
    <s v="Robertson Cr"/>
    <s v="OPS"/>
    <s v="124"/>
    <s v="Chinook"/>
    <s v="3"/>
    <x v="0"/>
    <x v="12"/>
    <n v="104"/>
    <x v="0"/>
    <s v="CK-31"/>
    <s v="WEST VANCOUVER ISLAND-SOUTH_FA_0.x"/>
    <s v="M"/>
    <s v="H"/>
    <n v="104"/>
    <s v="Robertson Creek H"/>
    <n v="104"/>
    <s v="Robertson Cr"/>
    <s v="SWVI"/>
    <s v="S"/>
    <x v="1"/>
    <s v="183797"/>
    <n v="0"/>
    <x v="986"/>
    <n v="2015"/>
    <s v="20150515"/>
    <s v="20150515"/>
    <m/>
    <n v="4.96"/>
    <m/>
    <s v="CWT"/>
    <s v="P"/>
    <x v="0"/>
    <s v="Y"/>
    <s v="Y"/>
    <s v="Y"/>
    <n v="0"/>
    <s v="AD Clip"/>
    <n v="53322"/>
    <s v=""/>
    <n v="611892"/>
    <n v="2"/>
    <n v="34636"/>
    <n v="2016"/>
    <m/>
    <m/>
    <m/>
    <m/>
    <m/>
    <m/>
    <m/>
    <m/>
    <m/>
    <m/>
    <m/>
    <m/>
    <m/>
    <m/>
    <m/>
    <m/>
    <m/>
    <m/>
    <m/>
    <m/>
    <m/>
    <m/>
    <m/>
    <m/>
    <m/>
    <m/>
    <m/>
    <m/>
    <m/>
    <m/>
    <m/>
    <m/>
    <m/>
    <m/>
    <m/>
    <m/>
    <m/>
    <m/>
    <m/>
    <m/>
    <m/>
    <m/>
    <m/>
    <m/>
    <m/>
    <m/>
    <m/>
    <m/>
    <m/>
    <m/>
    <m/>
    <m/>
    <m/>
    <m/>
    <m/>
    <m/>
    <m/>
    <m/>
    <m/>
    <m/>
    <m/>
    <m/>
    <m/>
    <m/>
    <m/>
    <m/>
    <m/>
    <m/>
    <m/>
    <m/>
    <m/>
    <m/>
    <m/>
    <m/>
    <m/>
    <m/>
    <m/>
    <m/>
    <m/>
    <m/>
    <m/>
    <m/>
    <m/>
    <m/>
    <m/>
    <m/>
    <n v="4.47"/>
    <m/>
    <m/>
    <m/>
    <m/>
    <m/>
    <m/>
    <m/>
    <m/>
    <m/>
    <m/>
    <m/>
    <m/>
    <m/>
    <m/>
    <m/>
    <m/>
    <m/>
    <m/>
    <m/>
    <m/>
    <m/>
    <m/>
    <m/>
    <m/>
    <m/>
    <m/>
    <m/>
    <m/>
    <m/>
    <m/>
    <m/>
    <m/>
    <m/>
    <m/>
    <m/>
    <m/>
    <m/>
    <m/>
    <m/>
    <m/>
    <m/>
    <m/>
    <m/>
    <m/>
    <m/>
    <m/>
    <m/>
    <m/>
    <m/>
    <m/>
    <m/>
    <m/>
    <m/>
    <m/>
    <m/>
    <m/>
    <m/>
    <m/>
    <m/>
    <m/>
    <m/>
    <m/>
    <m/>
    <m/>
    <m/>
    <m/>
    <m/>
    <m/>
    <m/>
    <m/>
    <m/>
    <m/>
    <m/>
    <m/>
    <m/>
    <m/>
    <m/>
    <n v="0"/>
    <m/>
    <n v="12.03"/>
    <m/>
    <n v="4.47"/>
    <n v="0"/>
    <n v="4.47"/>
    <n v="12.03"/>
    <n v="16.5"/>
    <n v="3.0944075616068416E-4"/>
    <n v="0.27090909090909088"/>
  </r>
  <r>
    <n v="25"/>
    <n v="104"/>
    <s v="Robertson Cr"/>
    <s v="OPS"/>
    <s v="124"/>
    <s v="Chinook"/>
    <s v="3"/>
    <x v="0"/>
    <x v="12"/>
    <n v="104"/>
    <x v="0"/>
    <s v="CK-31"/>
    <s v="WEST VANCOUVER ISLAND-SOUTH_FA_0.x"/>
    <s v="M"/>
    <s v="H"/>
    <n v="104"/>
    <s v="Robertson Creek H"/>
    <n v="104"/>
    <s v="Robertson Cr"/>
    <s v="SWVI"/>
    <s v="S"/>
    <x v="1"/>
    <s v="183797"/>
    <n v="0"/>
    <x v="986"/>
    <n v="2015"/>
    <s v="20150515"/>
    <s v="20150515"/>
    <m/>
    <n v="4.96"/>
    <m/>
    <s v="CWT"/>
    <s v="P"/>
    <x v="0"/>
    <s v="Y"/>
    <s v="Y"/>
    <s v="Y"/>
    <n v="0"/>
    <s v="AD Clip"/>
    <n v="53322"/>
    <s v=""/>
    <n v="611892"/>
    <n v="3"/>
    <n v="34636"/>
    <n v="2017"/>
    <m/>
    <m/>
    <m/>
    <m/>
    <m/>
    <m/>
    <m/>
    <m/>
    <m/>
    <m/>
    <m/>
    <m/>
    <m/>
    <n v="6.02"/>
    <m/>
    <m/>
    <m/>
    <m/>
    <m/>
    <m/>
    <m/>
    <m/>
    <m/>
    <m/>
    <m/>
    <m/>
    <m/>
    <m/>
    <n v="3.97"/>
    <m/>
    <m/>
    <m/>
    <m/>
    <m/>
    <m/>
    <m/>
    <m/>
    <m/>
    <m/>
    <n v="10.63"/>
    <m/>
    <m/>
    <m/>
    <m/>
    <m/>
    <m/>
    <m/>
    <m/>
    <m/>
    <m/>
    <m/>
    <m/>
    <m/>
    <m/>
    <m/>
    <m/>
    <m/>
    <m/>
    <m/>
    <m/>
    <m/>
    <m/>
    <m/>
    <m/>
    <m/>
    <m/>
    <m/>
    <m/>
    <m/>
    <m/>
    <m/>
    <m/>
    <m/>
    <m/>
    <m/>
    <m/>
    <m/>
    <m/>
    <m/>
    <m/>
    <m/>
    <n v="10.63"/>
    <m/>
    <m/>
    <m/>
    <m/>
    <n v="8.8000000000000007"/>
    <n v="10.63"/>
    <m/>
    <m/>
    <m/>
    <m/>
    <m/>
    <m/>
    <m/>
    <m/>
    <m/>
    <m/>
    <m/>
    <m/>
    <m/>
    <m/>
    <m/>
    <m/>
    <m/>
    <m/>
    <m/>
    <m/>
    <m/>
    <m/>
    <m/>
    <m/>
    <m/>
    <n v="1"/>
    <m/>
    <m/>
    <m/>
    <m/>
    <m/>
    <m/>
    <m/>
    <m/>
    <m/>
    <m/>
    <m/>
    <m/>
    <m/>
    <m/>
    <m/>
    <m/>
    <m/>
    <m/>
    <m/>
    <m/>
    <m/>
    <m/>
    <m/>
    <m/>
    <m/>
    <m/>
    <m/>
    <m/>
    <m/>
    <n v="6.96"/>
    <m/>
    <m/>
    <m/>
    <m/>
    <m/>
    <m/>
    <m/>
    <m/>
    <m/>
    <m/>
    <m/>
    <m/>
    <m/>
    <m/>
    <m/>
    <n v="5.1100000000000003"/>
    <m/>
    <m/>
    <m/>
    <m/>
    <n v="10.62"/>
    <n v="62.12"/>
    <n v="41.44"/>
    <m/>
    <n v="58.64"/>
    <n v="5.1100000000000003"/>
    <n v="63.75"/>
    <n v="114.18"/>
    <n v="177.93"/>
    <n v="3.3368965905254868E-3"/>
    <n v="0.35828696678469057"/>
  </r>
  <r>
    <n v="25"/>
    <n v="104"/>
    <s v="Robertson Cr"/>
    <s v="OPS"/>
    <s v="124"/>
    <s v="Chinook"/>
    <s v="3"/>
    <x v="0"/>
    <x v="12"/>
    <n v="104"/>
    <x v="0"/>
    <s v="CK-31"/>
    <s v="WEST VANCOUVER ISLAND-SOUTH_FA_0.x"/>
    <s v="M"/>
    <s v="H"/>
    <n v="104"/>
    <s v="Robertson Creek H"/>
    <n v="104"/>
    <s v="Robertson Cr"/>
    <s v="SWVI"/>
    <s v="S"/>
    <x v="1"/>
    <s v="183797"/>
    <n v="0"/>
    <x v="986"/>
    <n v="2015"/>
    <s v="20150515"/>
    <s v="20150515"/>
    <m/>
    <n v="4.96"/>
    <m/>
    <s v="CWT"/>
    <s v="P"/>
    <x v="0"/>
    <s v="Y"/>
    <s v="Y"/>
    <s v="Y"/>
    <n v="0"/>
    <s v="AD Clip"/>
    <n v="53322"/>
    <s v=""/>
    <n v="611892"/>
    <n v="4"/>
    <n v="34636"/>
    <n v="2018"/>
    <m/>
    <m/>
    <m/>
    <m/>
    <m/>
    <m/>
    <m/>
    <m/>
    <m/>
    <m/>
    <m/>
    <m/>
    <m/>
    <n v="21.21"/>
    <m/>
    <m/>
    <n v="3"/>
    <m/>
    <m/>
    <m/>
    <m/>
    <m/>
    <m/>
    <m/>
    <m/>
    <m/>
    <n v="9"/>
    <m/>
    <m/>
    <m/>
    <m/>
    <m/>
    <m/>
    <m/>
    <m/>
    <m/>
    <m/>
    <m/>
    <m/>
    <m/>
    <n v="2.3199999999999998"/>
    <n v="4.5199999999999996"/>
    <n v="2.4900000000000002"/>
    <n v="2.4900000000000002"/>
    <m/>
    <m/>
    <m/>
    <m/>
    <m/>
    <m/>
    <m/>
    <m/>
    <m/>
    <m/>
    <m/>
    <m/>
    <m/>
    <m/>
    <m/>
    <m/>
    <m/>
    <m/>
    <m/>
    <m/>
    <m/>
    <m/>
    <m/>
    <m/>
    <m/>
    <m/>
    <m/>
    <m/>
    <m/>
    <m/>
    <m/>
    <n v="9.48"/>
    <m/>
    <m/>
    <m/>
    <m/>
    <m/>
    <m/>
    <m/>
    <m/>
    <m/>
    <m/>
    <n v="71.400000000000006"/>
    <m/>
    <m/>
    <m/>
    <m/>
    <m/>
    <m/>
    <m/>
    <m/>
    <m/>
    <m/>
    <m/>
    <m/>
    <m/>
    <m/>
    <m/>
    <m/>
    <m/>
    <m/>
    <m/>
    <n v="4.57"/>
    <m/>
    <m/>
    <m/>
    <m/>
    <m/>
    <m/>
    <m/>
    <m/>
    <m/>
    <m/>
    <m/>
    <m/>
    <m/>
    <m/>
    <m/>
    <m/>
    <m/>
    <m/>
    <m/>
    <m/>
    <m/>
    <m/>
    <m/>
    <m/>
    <m/>
    <m/>
    <m/>
    <m/>
    <m/>
    <n v="6.8"/>
    <m/>
    <m/>
    <m/>
    <m/>
    <m/>
    <m/>
    <n v="13.6"/>
    <m/>
    <m/>
    <m/>
    <m/>
    <m/>
    <m/>
    <m/>
    <m/>
    <m/>
    <m/>
    <m/>
    <m/>
    <m/>
    <n v="6.06"/>
    <m/>
    <n v="12.92"/>
    <m/>
    <m/>
    <m/>
    <m/>
    <n v="8.44"/>
    <n v="49.23"/>
    <n v="3.86"/>
    <m/>
    <n v="156.94"/>
    <n v="12.92"/>
    <n v="169.86"/>
    <n v="61.53"/>
    <n v="231.39000000000001"/>
    <n v="4.3394846404861036E-3"/>
    <n v="0.73408531051471537"/>
  </r>
  <r>
    <n v="25"/>
    <n v="104"/>
    <s v="Robertson Cr"/>
    <s v="OPS"/>
    <s v="124"/>
    <s v="Chinook"/>
    <s v="3"/>
    <x v="0"/>
    <x v="12"/>
    <n v="104"/>
    <x v="0"/>
    <s v="CK-31"/>
    <s v="WEST VANCOUVER ISLAND-SOUTH_FA_0.x"/>
    <s v="M"/>
    <s v="H"/>
    <n v="104"/>
    <s v="Robertson Creek H"/>
    <n v="104"/>
    <s v="Robertson Cr"/>
    <s v="SWVI"/>
    <s v="S"/>
    <x v="1"/>
    <s v="183797"/>
    <n v="0"/>
    <x v="986"/>
    <n v="2015"/>
    <s v="20150515"/>
    <s v="20150515"/>
    <m/>
    <n v="4.96"/>
    <m/>
    <s v="CWT"/>
    <s v="P"/>
    <x v="0"/>
    <s v="Y"/>
    <s v="Y"/>
    <s v="Y"/>
    <n v="0"/>
    <s v="AD Clip"/>
    <n v="53322"/>
    <n v="53322"/>
    <n v="611892"/>
    <n v="5"/>
    <n v="34636"/>
    <n v="2019"/>
    <m/>
    <m/>
    <m/>
    <m/>
    <m/>
    <m/>
    <m/>
    <m/>
    <m/>
    <m/>
    <m/>
    <m/>
    <m/>
    <m/>
    <m/>
    <m/>
    <m/>
    <m/>
    <m/>
    <m/>
    <m/>
    <m/>
    <m/>
    <m/>
    <m/>
    <m/>
    <m/>
    <m/>
    <m/>
    <m/>
    <m/>
    <m/>
    <m/>
    <m/>
    <m/>
    <m/>
    <m/>
    <m/>
    <m/>
    <m/>
    <m/>
    <m/>
    <m/>
    <m/>
    <m/>
    <m/>
    <m/>
    <m/>
    <m/>
    <m/>
    <m/>
    <m/>
    <m/>
    <m/>
    <m/>
    <m/>
    <m/>
    <m/>
    <m/>
    <m/>
    <m/>
    <m/>
    <m/>
    <m/>
    <m/>
    <m/>
    <m/>
    <m/>
    <m/>
    <m/>
    <m/>
    <m/>
    <m/>
    <m/>
    <m/>
    <m/>
    <m/>
    <m/>
    <m/>
    <m/>
    <m/>
    <m/>
    <m/>
    <m/>
    <m/>
    <m/>
    <m/>
    <m/>
    <m/>
    <m/>
    <m/>
    <m/>
    <m/>
    <m/>
    <m/>
    <m/>
    <m/>
    <m/>
    <m/>
    <m/>
    <m/>
    <n v="5.26"/>
    <m/>
    <m/>
    <m/>
    <m/>
    <m/>
    <m/>
    <m/>
    <m/>
    <m/>
    <m/>
    <m/>
    <m/>
    <m/>
    <m/>
    <m/>
    <m/>
    <m/>
    <m/>
    <m/>
    <m/>
    <m/>
    <m/>
    <m/>
    <m/>
    <m/>
    <m/>
    <m/>
    <m/>
    <m/>
    <m/>
    <m/>
    <m/>
    <m/>
    <m/>
    <m/>
    <m/>
    <m/>
    <m/>
    <m/>
    <m/>
    <m/>
    <m/>
    <m/>
    <m/>
    <m/>
    <m/>
    <m/>
    <m/>
    <m/>
    <m/>
    <m/>
    <m/>
    <m/>
    <m/>
    <m/>
    <m/>
    <m/>
    <n v="3.07"/>
    <m/>
    <m/>
    <m/>
    <m/>
    <n v="0.31"/>
    <m/>
    <n v="0.68"/>
    <m/>
    <n v="5.26"/>
    <n v="3.07"/>
    <n v="8.33"/>
    <n v="0.99"/>
    <n v="9.32"/>
    <n v="1.7478714226773189E-4"/>
    <n v="0.89377682403433478"/>
  </r>
  <r>
    <n v="25"/>
    <n v="104"/>
    <s v="Robertson Cr"/>
    <s v="OPS"/>
    <s v="124"/>
    <s v="Chinook"/>
    <s v="3"/>
    <x v="0"/>
    <x v="12"/>
    <n v="104"/>
    <x v="0"/>
    <s v="CK-31"/>
    <s v="WEST VANCOUVER ISLAND-SOUTH_FA_0.x"/>
    <s v="M"/>
    <s v="H"/>
    <n v="104"/>
    <s v="Robertson Creek H"/>
    <n v="104"/>
    <s v="Robertson Cr"/>
    <s v="SWVI"/>
    <s v="S"/>
    <x v="1"/>
    <s v="183798"/>
    <n v="0"/>
    <x v="987"/>
    <n v="2015"/>
    <s v="20150515"/>
    <s v="20150515"/>
    <m/>
    <n v="4.96"/>
    <m/>
    <s v="CWT"/>
    <s v="P"/>
    <x v="0"/>
    <s v="Y"/>
    <s v="Y"/>
    <s v="Y"/>
    <n v="2.5000000000000001E-3"/>
    <s v="AD Clip"/>
    <n v="50871"/>
    <s v=""/>
    <n v="585228"/>
    <n v="2"/>
    <n v="34635"/>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n v="22.05"/>
    <m/>
    <n v="0"/>
    <n v="0"/>
    <n v="0"/>
    <n v="22.05"/>
    <n v="22.05"/>
    <n v="4.3344931296809581E-4"/>
    <n v="0"/>
  </r>
  <r>
    <n v="25"/>
    <n v="104"/>
    <s v="Robertson Cr"/>
    <s v="OPS"/>
    <s v="124"/>
    <s v="Chinook"/>
    <s v="3"/>
    <x v="0"/>
    <x v="12"/>
    <n v="104"/>
    <x v="0"/>
    <s v="CK-31"/>
    <s v="WEST VANCOUVER ISLAND-SOUTH_FA_0.x"/>
    <s v="M"/>
    <s v="H"/>
    <n v="104"/>
    <s v="Robertson Creek H"/>
    <n v="104"/>
    <s v="Robertson Cr"/>
    <s v="SWVI"/>
    <s v="S"/>
    <x v="1"/>
    <s v="183798"/>
    <n v="0"/>
    <x v="987"/>
    <n v="2015"/>
    <s v="20150515"/>
    <s v="20150515"/>
    <m/>
    <n v="4.96"/>
    <m/>
    <s v="CWT"/>
    <s v="P"/>
    <x v="0"/>
    <s v="Y"/>
    <s v="Y"/>
    <s v="Y"/>
    <n v="2.5000000000000001E-3"/>
    <s v="AD Clip"/>
    <n v="50871"/>
    <s v=""/>
    <n v="585228"/>
    <n v="3"/>
    <n v="34635"/>
    <n v="2017"/>
    <m/>
    <m/>
    <m/>
    <m/>
    <m/>
    <m/>
    <m/>
    <m/>
    <m/>
    <m/>
    <m/>
    <m/>
    <m/>
    <m/>
    <m/>
    <m/>
    <m/>
    <m/>
    <m/>
    <m/>
    <m/>
    <m/>
    <m/>
    <m/>
    <m/>
    <m/>
    <n v="2.39"/>
    <m/>
    <m/>
    <m/>
    <m/>
    <m/>
    <m/>
    <m/>
    <m/>
    <m/>
    <m/>
    <n v="10.63"/>
    <m/>
    <m/>
    <m/>
    <m/>
    <m/>
    <m/>
    <m/>
    <m/>
    <m/>
    <n v="3.77"/>
    <m/>
    <m/>
    <m/>
    <m/>
    <m/>
    <m/>
    <m/>
    <m/>
    <m/>
    <m/>
    <m/>
    <m/>
    <m/>
    <m/>
    <m/>
    <m/>
    <m/>
    <m/>
    <m/>
    <m/>
    <m/>
    <m/>
    <m/>
    <m/>
    <m/>
    <m/>
    <m/>
    <m/>
    <m/>
    <m/>
    <m/>
    <m/>
    <m/>
    <n v="10.63"/>
    <m/>
    <m/>
    <m/>
    <m/>
    <n v="30.8"/>
    <n v="10.63"/>
    <m/>
    <m/>
    <m/>
    <m/>
    <m/>
    <m/>
    <m/>
    <m/>
    <m/>
    <m/>
    <m/>
    <m/>
    <m/>
    <n v="4.03"/>
    <m/>
    <m/>
    <m/>
    <m/>
    <m/>
    <m/>
    <m/>
    <m/>
    <m/>
    <m/>
    <n v="3.93"/>
    <m/>
    <m/>
    <m/>
    <m/>
    <m/>
    <m/>
    <m/>
    <m/>
    <m/>
    <m/>
    <m/>
    <m/>
    <m/>
    <m/>
    <m/>
    <m/>
    <m/>
    <m/>
    <m/>
    <m/>
    <m/>
    <m/>
    <m/>
    <m/>
    <m/>
    <m/>
    <m/>
    <m/>
    <m/>
    <m/>
    <m/>
    <m/>
    <m/>
    <m/>
    <m/>
    <m/>
    <m/>
    <m/>
    <m/>
    <m/>
    <m/>
    <m/>
    <m/>
    <m/>
    <m/>
    <m/>
    <n v="12.85"/>
    <m/>
    <m/>
    <m/>
    <n v="2.14"/>
    <n v="7.86"/>
    <n v="31.06"/>
    <n v="33.18"/>
    <m/>
    <n v="76.81"/>
    <n v="14.99"/>
    <n v="91.8"/>
    <n v="72.099999999999994"/>
    <n v="163.9"/>
    <n v="3.2218749385701088E-3"/>
    <n v="0.56009762050030498"/>
  </r>
  <r>
    <n v="25"/>
    <n v="104"/>
    <s v="Robertson Cr"/>
    <s v="OPS"/>
    <s v="124"/>
    <s v="Chinook"/>
    <s v="3"/>
    <x v="0"/>
    <x v="12"/>
    <n v="104"/>
    <x v="0"/>
    <s v="CK-31"/>
    <s v="WEST VANCOUVER ISLAND-SOUTH_FA_0.x"/>
    <s v="M"/>
    <s v="H"/>
    <n v="104"/>
    <s v="Robertson Creek H"/>
    <n v="104"/>
    <s v="Robertson Cr"/>
    <s v="SWVI"/>
    <s v="S"/>
    <x v="1"/>
    <s v="183798"/>
    <n v="0"/>
    <x v="987"/>
    <n v="2015"/>
    <s v="20150515"/>
    <s v="20150515"/>
    <m/>
    <n v="4.96"/>
    <m/>
    <s v="CWT"/>
    <s v="P"/>
    <x v="0"/>
    <s v="Y"/>
    <s v="Y"/>
    <s v="Y"/>
    <n v="2.5000000000000001E-3"/>
    <s v="AD Clip"/>
    <n v="50871"/>
    <s v=""/>
    <n v="585228"/>
    <n v="4"/>
    <n v="34635"/>
    <n v="2018"/>
    <m/>
    <m/>
    <m/>
    <m/>
    <m/>
    <m/>
    <m/>
    <m/>
    <m/>
    <m/>
    <m/>
    <m/>
    <m/>
    <n v="12.12"/>
    <n v="3"/>
    <m/>
    <m/>
    <m/>
    <m/>
    <m/>
    <m/>
    <m/>
    <m/>
    <m/>
    <m/>
    <m/>
    <n v="9"/>
    <m/>
    <m/>
    <m/>
    <m/>
    <m/>
    <m/>
    <m/>
    <m/>
    <m/>
    <m/>
    <n v="30.6"/>
    <m/>
    <m/>
    <m/>
    <m/>
    <m/>
    <m/>
    <m/>
    <m/>
    <m/>
    <m/>
    <m/>
    <m/>
    <m/>
    <m/>
    <m/>
    <m/>
    <m/>
    <m/>
    <m/>
    <m/>
    <m/>
    <m/>
    <m/>
    <m/>
    <m/>
    <m/>
    <m/>
    <m/>
    <m/>
    <m/>
    <m/>
    <m/>
    <m/>
    <m/>
    <m/>
    <m/>
    <m/>
    <n v="9.85"/>
    <m/>
    <m/>
    <m/>
    <m/>
    <m/>
    <n v="20.28"/>
    <m/>
    <m/>
    <m/>
    <m/>
    <n v="77.11"/>
    <n v="20.399999999999999"/>
    <m/>
    <m/>
    <m/>
    <m/>
    <m/>
    <m/>
    <m/>
    <m/>
    <m/>
    <m/>
    <m/>
    <m/>
    <m/>
    <m/>
    <m/>
    <m/>
    <m/>
    <m/>
    <m/>
    <m/>
    <m/>
    <m/>
    <m/>
    <m/>
    <m/>
    <m/>
    <m/>
    <m/>
    <m/>
    <m/>
    <m/>
    <m/>
    <m/>
    <m/>
    <m/>
    <m/>
    <m/>
    <m/>
    <m/>
    <m/>
    <m/>
    <m/>
    <m/>
    <m/>
    <m/>
    <m/>
    <m/>
    <m/>
    <n v="6.8"/>
    <m/>
    <m/>
    <m/>
    <n v="6.8"/>
    <m/>
    <m/>
    <m/>
    <m/>
    <m/>
    <m/>
    <m/>
    <m/>
    <m/>
    <m/>
    <m/>
    <m/>
    <m/>
    <m/>
    <m/>
    <m/>
    <n v="3.03"/>
    <m/>
    <n v="19.309999999999999"/>
    <m/>
    <m/>
    <m/>
    <m/>
    <n v="6.14"/>
    <n v="13.91"/>
    <n v="7.72"/>
    <m/>
    <n v="198.99"/>
    <n v="19.309999999999999"/>
    <n v="218.3"/>
    <n v="27.77"/>
    <n v="246.07000000000002"/>
    <n v="4.8371370722022373E-3"/>
    <n v="0.88714593408379727"/>
  </r>
  <r>
    <n v="25"/>
    <n v="104"/>
    <s v="Robertson Cr"/>
    <s v="OPS"/>
    <s v="124"/>
    <s v="Chinook"/>
    <s v="3"/>
    <x v="0"/>
    <x v="12"/>
    <n v="104"/>
    <x v="0"/>
    <s v="CK-31"/>
    <s v="WEST VANCOUVER ISLAND-SOUTH_FA_0.x"/>
    <s v="M"/>
    <s v="H"/>
    <n v="104"/>
    <s v="Robertson Creek H"/>
    <n v="104"/>
    <s v="Robertson Cr"/>
    <s v="SWVI"/>
    <s v="S"/>
    <x v="1"/>
    <s v="183798"/>
    <n v="0"/>
    <x v="987"/>
    <n v="2015"/>
    <s v="20150515"/>
    <s v="20150515"/>
    <m/>
    <n v="4.96"/>
    <m/>
    <s v="CWT"/>
    <s v="P"/>
    <x v="0"/>
    <s v="Y"/>
    <s v="Y"/>
    <s v="Y"/>
    <n v="2.5000000000000001E-3"/>
    <s v="AD Clip"/>
    <n v="50871"/>
    <n v="50871"/>
    <n v="585228"/>
    <n v="5"/>
    <n v="34635"/>
    <n v="2019"/>
    <m/>
    <m/>
    <m/>
    <m/>
    <m/>
    <m/>
    <m/>
    <m/>
    <m/>
    <m/>
    <m/>
    <m/>
    <m/>
    <m/>
    <m/>
    <m/>
    <m/>
    <m/>
    <m/>
    <m/>
    <m/>
    <m/>
    <m/>
    <m/>
    <m/>
    <m/>
    <m/>
    <m/>
    <m/>
    <m/>
    <m/>
    <m/>
    <m/>
    <m/>
    <m/>
    <m/>
    <m/>
    <m/>
    <m/>
    <m/>
    <m/>
    <m/>
    <m/>
    <m/>
    <m/>
    <m/>
    <m/>
    <m/>
    <m/>
    <m/>
    <m/>
    <m/>
    <m/>
    <m/>
    <m/>
    <m/>
    <m/>
    <m/>
    <m/>
    <m/>
    <m/>
    <m/>
    <m/>
    <m/>
    <m/>
    <m/>
    <m/>
    <m/>
    <m/>
    <m/>
    <m/>
    <m/>
    <m/>
    <m/>
    <m/>
    <m/>
    <m/>
    <m/>
    <m/>
    <m/>
    <m/>
    <m/>
    <m/>
    <m/>
    <m/>
    <m/>
    <n v="3.4"/>
    <m/>
    <m/>
    <m/>
    <m/>
    <m/>
    <m/>
    <m/>
    <m/>
    <m/>
    <m/>
    <m/>
    <m/>
    <m/>
    <m/>
    <m/>
    <m/>
    <m/>
    <m/>
    <m/>
    <m/>
    <m/>
    <m/>
    <m/>
    <m/>
    <m/>
    <m/>
    <m/>
    <m/>
    <m/>
    <m/>
    <m/>
    <m/>
    <m/>
    <m/>
    <m/>
    <m/>
    <m/>
    <m/>
    <m/>
    <m/>
    <m/>
    <m/>
    <m/>
    <m/>
    <m/>
    <m/>
    <m/>
    <m/>
    <m/>
    <m/>
    <m/>
    <m/>
    <m/>
    <m/>
    <m/>
    <m/>
    <m/>
    <m/>
    <m/>
    <m/>
    <m/>
    <m/>
    <m/>
    <m/>
    <m/>
    <m/>
    <m/>
    <m/>
    <m/>
    <m/>
    <m/>
    <m/>
    <n v="9.84"/>
    <m/>
    <m/>
    <m/>
    <m/>
    <m/>
    <m/>
    <m/>
    <m/>
    <n v="3.4"/>
    <n v="9.84"/>
    <n v="13.24"/>
    <n v="0"/>
    <n v="13.24"/>
    <n v="2.6026616343299722E-4"/>
    <n v="1"/>
  </r>
  <r>
    <n v="25"/>
    <n v="104"/>
    <s v="Robertson Cr"/>
    <s v="OPS"/>
    <s v="124"/>
    <s v="Chinook"/>
    <s v="3"/>
    <x v="0"/>
    <x v="0"/>
    <n v="413"/>
    <x v="8"/>
    <s v="CK-31"/>
    <s v="WEST VANCOUVER ISLAND-SOUTH_FA_0.x"/>
    <s v="M"/>
    <s v="H"/>
    <n v="104"/>
    <s v="Robertson Creek H"/>
    <n v="413"/>
    <s v="Nahmint R"/>
    <s v="SWVI"/>
    <s v="S"/>
    <x v="1"/>
    <s v="185361"/>
    <n v="0"/>
    <x v="988"/>
    <n v="2016"/>
    <s v="20160511"/>
    <s v="20160511"/>
    <m/>
    <m/>
    <m/>
    <s v="CWT"/>
    <s v="P"/>
    <x v="0"/>
    <s v="Y"/>
    <s v="Y"/>
    <s v="Y"/>
    <n v="5.0000000000000001E-3"/>
    <s v="AD Clip"/>
    <n v="35702"/>
    <s v=""/>
    <n v="37053"/>
    <n v="2"/>
    <n v="35824"/>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m/>
    <m/>
    <m/>
    <n v="4"/>
    <n v="10.33"/>
    <m/>
    <m/>
    <n v="0"/>
    <n v="2"/>
    <n v="2"/>
    <n v="14.33"/>
    <n v="16.329999999999998"/>
    <n v="4.5739734468657216E-4"/>
    <n v="0.12247397428046541"/>
  </r>
  <r>
    <n v="25"/>
    <n v="104"/>
    <s v="Robertson Cr"/>
    <s v="OPS"/>
    <s v="124"/>
    <s v="Chinook"/>
    <s v="3"/>
    <x v="0"/>
    <x v="0"/>
    <n v="413"/>
    <x v="8"/>
    <s v="CK-31"/>
    <s v="WEST VANCOUVER ISLAND-SOUTH_FA_0.x"/>
    <s v="M"/>
    <s v="H"/>
    <n v="104"/>
    <s v="Robertson Creek H"/>
    <n v="413"/>
    <s v="Nahmint R"/>
    <s v="SWVI"/>
    <s v="S"/>
    <x v="1"/>
    <s v="185361"/>
    <n v="0"/>
    <x v="988"/>
    <n v="2016"/>
    <s v="20160511"/>
    <s v="20160511"/>
    <m/>
    <m/>
    <m/>
    <s v="CWT"/>
    <s v="P"/>
    <x v="0"/>
    <s v="Y"/>
    <s v="Y"/>
    <s v="Y"/>
    <n v="5.0000000000000001E-3"/>
    <s v="AD Clip"/>
    <n v="35702"/>
    <s v=""/>
    <n v="37053"/>
    <n v="3"/>
    <n v="35824"/>
    <n v="2018"/>
    <m/>
    <m/>
    <m/>
    <m/>
    <m/>
    <m/>
    <m/>
    <m/>
    <m/>
    <m/>
    <m/>
    <m/>
    <m/>
    <n v="15.15"/>
    <m/>
    <m/>
    <n v="3"/>
    <m/>
    <m/>
    <m/>
    <m/>
    <m/>
    <m/>
    <m/>
    <m/>
    <m/>
    <n v="15"/>
    <m/>
    <m/>
    <m/>
    <m/>
    <m/>
    <m/>
    <m/>
    <m/>
    <m/>
    <m/>
    <n v="20.28"/>
    <m/>
    <m/>
    <n v="3.4"/>
    <n v="4.63"/>
    <m/>
    <n v="2.89"/>
    <n v="4.5199999999999996"/>
    <m/>
    <m/>
    <n v="2.89"/>
    <m/>
    <m/>
    <m/>
    <m/>
    <m/>
    <m/>
    <m/>
    <m/>
    <m/>
    <m/>
    <m/>
    <m/>
    <m/>
    <m/>
    <m/>
    <m/>
    <m/>
    <m/>
    <m/>
    <m/>
    <m/>
    <m/>
    <m/>
    <m/>
    <m/>
    <m/>
    <m/>
    <m/>
    <m/>
    <m/>
    <m/>
    <m/>
    <m/>
    <n v="50.88"/>
    <m/>
    <m/>
    <m/>
    <m/>
    <n v="84.26"/>
    <n v="30.6"/>
    <m/>
    <m/>
    <m/>
    <m/>
    <m/>
    <m/>
    <m/>
    <m/>
    <m/>
    <m/>
    <m/>
    <m/>
    <m/>
    <n v="18.34"/>
    <m/>
    <m/>
    <m/>
    <m/>
    <n v="9.09"/>
    <n v="2.4900000000000002"/>
    <m/>
    <m/>
    <m/>
    <m/>
    <n v="4.57"/>
    <m/>
    <m/>
    <m/>
    <m/>
    <m/>
    <m/>
    <m/>
    <m/>
    <m/>
    <m/>
    <m/>
    <m/>
    <m/>
    <m/>
    <m/>
    <m/>
    <m/>
    <m/>
    <m/>
    <m/>
    <m/>
    <m/>
    <m/>
    <m/>
    <m/>
    <m/>
    <m/>
    <m/>
    <m/>
    <m/>
    <m/>
    <m/>
    <m/>
    <m/>
    <m/>
    <m/>
    <m/>
    <m/>
    <m/>
    <m/>
    <m/>
    <m/>
    <m/>
    <m/>
    <n v="3.03"/>
    <m/>
    <n v="12.71"/>
    <m/>
    <m/>
    <m/>
    <m/>
    <n v="7"/>
    <n v="50.89"/>
    <m/>
    <m/>
    <n v="275.02"/>
    <n v="12.71"/>
    <n v="287.73"/>
    <n v="57.89"/>
    <n v="345.61999999999995"/>
    <n v="9.6806901574141482E-3"/>
    <n v="0.83250390602395707"/>
  </r>
  <r>
    <n v="25"/>
    <n v="104"/>
    <s v="Robertson Cr"/>
    <s v="OPS"/>
    <s v="124"/>
    <s v="Chinook"/>
    <s v="3"/>
    <x v="0"/>
    <x v="0"/>
    <n v="413"/>
    <x v="8"/>
    <s v="CK-31"/>
    <s v="WEST VANCOUVER ISLAND-SOUTH_FA_0.x"/>
    <s v="M"/>
    <s v="H"/>
    <n v="104"/>
    <s v="Robertson Creek H"/>
    <n v="413"/>
    <s v="Nahmint R"/>
    <s v="SWVI"/>
    <s v="S"/>
    <x v="1"/>
    <s v="185361"/>
    <n v="0"/>
    <x v="988"/>
    <n v="2016"/>
    <s v="20160511"/>
    <s v="20160511"/>
    <m/>
    <m/>
    <m/>
    <s v="CWT"/>
    <s v="P"/>
    <x v="0"/>
    <s v="Y"/>
    <s v="Y"/>
    <s v="Y"/>
    <n v="5.0000000000000001E-3"/>
    <s v="AD Clip"/>
    <n v="35702"/>
    <s v=""/>
    <n v="37053"/>
    <n v="4"/>
    <n v="35824"/>
    <n v="2019"/>
    <m/>
    <m/>
    <m/>
    <m/>
    <m/>
    <m/>
    <m/>
    <m/>
    <m/>
    <m/>
    <m/>
    <m/>
    <m/>
    <n v="22.74"/>
    <m/>
    <m/>
    <n v="2.92"/>
    <m/>
    <m/>
    <m/>
    <m/>
    <n v="3.9"/>
    <m/>
    <m/>
    <m/>
    <m/>
    <m/>
    <m/>
    <m/>
    <m/>
    <m/>
    <m/>
    <m/>
    <m/>
    <m/>
    <n v="7.92"/>
    <m/>
    <n v="15.74"/>
    <m/>
    <m/>
    <n v="3.02"/>
    <m/>
    <m/>
    <m/>
    <m/>
    <m/>
    <m/>
    <m/>
    <m/>
    <m/>
    <m/>
    <m/>
    <m/>
    <m/>
    <m/>
    <m/>
    <m/>
    <m/>
    <m/>
    <m/>
    <m/>
    <m/>
    <m/>
    <m/>
    <m/>
    <m/>
    <m/>
    <m/>
    <m/>
    <m/>
    <m/>
    <m/>
    <m/>
    <m/>
    <m/>
    <m/>
    <m/>
    <m/>
    <m/>
    <m/>
    <m/>
    <n v="31.48"/>
    <m/>
    <m/>
    <m/>
    <m/>
    <n v="106.04"/>
    <n v="31.48"/>
    <m/>
    <m/>
    <m/>
    <m/>
    <m/>
    <m/>
    <m/>
    <m/>
    <m/>
    <m/>
    <m/>
    <m/>
    <m/>
    <n v="15.78"/>
    <m/>
    <m/>
    <m/>
    <m/>
    <m/>
    <m/>
    <m/>
    <m/>
    <m/>
    <m/>
    <n v="10.47"/>
    <m/>
    <m/>
    <m/>
    <m/>
    <m/>
    <m/>
    <m/>
    <m/>
    <m/>
    <m/>
    <m/>
    <m/>
    <m/>
    <m/>
    <m/>
    <m/>
    <m/>
    <m/>
    <m/>
    <m/>
    <m/>
    <m/>
    <m/>
    <n v="19.59"/>
    <m/>
    <m/>
    <m/>
    <n v="3.9"/>
    <m/>
    <m/>
    <m/>
    <m/>
    <m/>
    <m/>
    <m/>
    <m/>
    <m/>
    <m/>
    <m/>
    <m/>
    <m/>
    <m/>
    <m/>
    <m/>
    <n v="5.66"/>
    <m/>
    <n v="38.08"/>
    <m/>
    <m/>
    <m/>
    <m/>
    <m/>
    <n v="140.5"/>
    <m/>
    <m/>
    <n v="280.64"/>
    <n v="38.08"/>
    <n v="318.72000000000003"/>
    <n v="140.5"/>
    <n v="459.21999999999997"/>
    <n v="1.2862584729146826E-2"/>
    <n v="0.69404642654936644"/>
  </r>
  <r>
    <n v="25"/>
    <n v="104"/>
    <s v="Robertson Cr"/>
    <s v="OPS"/>
    <s v="124"/>
    <s v="Chinook"/>
    <s v="3"/>
    <x v="0"/>
    <x v="0"/>
    <n v="413"/>
    <x v="8"/>
    <s v="CK-31"/>
    <s v="WEST VANCOUVER ISLAND-SOUTH_FA_0.x"/>
    <s v="M"/>
    <s v="H"/>
    <n v="104"/>
    <s v="Robertson Creek H"/>
    <n v="413"/>
    <s v="Nahmint R"/>
    <s v="SWVI"/>
    <s v="S"/>
    <x v="1"/>
    <s v="185361"/>
    <n v="0"/>
    <x v="988"/>
    <n v="2016"/>
    <s v="20160511"/>
    <s v="20160511"/>
    <m/>
    <m/>
    <m/>
    <s v="CWT"/>
    <s v="P"/>
    <x v="0"/>
    <s v="Y"/>
    <s v="Y"/>
    <s v="Y"/>
    <n v="5.0000000000000001E-3"/>
    <s v="AD Clip"/>
    <n v="35702"/>
    <n v="35702"/>
    <n v="37053"/>
    <n v="5"/>
    <n v="35824"/>
    <n v="2020"/>
    <m/>
    <m/>
    <m/>
    <m/>
    <m/>
    <m/>
    <m/>
    <m/>
    <m/>
    <m/>
    <m/>
    <m/>
    <m/>
    <m/>
    <m/>
    <m/>
    <m/>
    <m/>
    <m/>
    <m/>
    <m/>
    <m/>
    <m/>
    <m/>
    <m/>
    <m/>
    <m/>
    <m/>
    <m/>
    <m/>
    <m/>
    <m/>
    <m/>
    <m/>
    <m/>
    <m/>
    <m/>
    <m/>
    <m/>
    <m/>
    <m/>
    <m/>
    <m/>
    <m/>
    <m/>
    <m/>
    <m/>
    <m/>
    <m/>
    <m/>
    <m/>
    <m/>
    <m/>
    <m/>
    <m/>
    <m/>
    <m/>
    <m/>
    <m/>
    <m/>
    <m/>
    <m/>
    <m/>
    <m/>
    <m/>
    <m/>
    <m/>
    <m/>
    <m/>
    <m/>
    <m/>
    <m/>
    <m/>
    <m/>
    <m/>
    <m/>
    <m/>
    <m/>
    <m/>
    <m/>
    <m/>
    <n v="10.67"/>
    <m/>
    <m/>
    <m/>
    <m/>
    <n v="13.86"/>
    <m/>
    <m/>
    <m/>
    <m/>
    <m/>
    <m/>
    <m/>
    <m/>
    <m/>
    <m/>
    <m/>
    <m/>
    <m/>
    <m/>
    <m/>
    <m/>
    <m/>
    <m/>
    <m/>
    <m/>
    <m/>
    <m/>
    <m/>
    <m/>
    <m/>
    <m/>
    <m/>
    <m/>
    <m/>
    <m/>
    <m/>
    <m/>
    <m/>
    <m/>
    <m/>
    <m/>
    <m/>
    <m/>
    <m/>
    <m/>
    <m/>
    <m/>
    <m/>
    <m/>
    <m/>
    <m/>
    <m/>
    <m/>
    <m/>
    <m/>
    <m/>
    <m/>
    <m/>
    <m/>
    <m/>
    <m/>
    <m/>
    <m/>
    <m/>
    <m/>
    <m/>
    <m/>
    <m/>
    <m/>
    <m/>
    <m/>
    <m/>
    <m/>
    <m/>
    <m/>
    <m/>
    <m/>
    <m/>
    <m/>
    <m/>
    <m/>
    <m/>
    <n v="1"/>
    <n v="15.91"/>
    <m/>
    <m/>
    <n v="24.53"/>
    <n v="0"/>
    <n v="24.53"/>
    <n v="16.91"/>
    <n v="41.44"/>
    <n v="1.1607192874348775E-3"/>
    <n v="0.59194015444015446"/>
  </r>
  <r>
    <n v="25"/>
    <n v="104"/>
    <s v="Robertson Cr"/>
    <s v="OPS"/>
    <s v="124"/>
    <s v="Chinook"/>
    <s v="3"/>
    <x v="0"/>
    <x v="0"/>
    <n v="413"/>
    <x v="8"/>
    <s v="CK-31"/>
    <s v="WEST VANCOUVER ISLAND-SOUTH_FA_0.x"/>
    <s v="M"/>
    <s v="H"/>
    <n v="104"/>
    <s v="Robertson Creek H"/>
    <n v="413"/>
    <s v="Nahmint R"/>
    <s v="SWVI"/>
    <s v="S"/>
    <x v="1"/>
    <s v="185362"/>
    <n v="0"/>
    <x v="989"/>
    <n v="2016"/>
    <s v="20160511"/>
    <s v="20160511"/>
    <m/>
    <m/>
    <m/>
    <s v="CWT"/>
    <s v="P"/>
    <x v="0"/>
    <s v="Y"/>
    <s v="Y"/>
    <s v="Y"/>
    <n v="0"/>
    <s v="AD Clip"/>
    <n v="30146"/>
    <s v=""/>
    <n v="31135"/>
    <n v="2"/>
    <n v="35825"/>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
    <n v="10.33"/>
    <m/>
    <m/>
    <n v="0"/>
    <n v="0"/>
    <n v="0"/>
    <n v="14.33"/>
    <n v="14.33"/>
    <n v="4.7535328070059046E-4"/>
    <n v="0"/>
  </r>
  <r>
    <n v="25"/>
    <n v="104"/>
    <s v="Robertson Cr"/>
    <s v="OPS"/>
    <s v="124"/>
    <s v="Chinook"/>
    <s v="3"/>
    <x v="0"/>
    <x v="0"/>
    <n v="413"/>
    <x v="8"/>
    <s v="CK-31"/>
    <s v="WEST VANCOUVER ISLAND-SOUTH_FA_0.x"/>
    <s v="M"/>
    <s v="H"/>
    <n v="104"/>
    <s v="Robertson Creek H"/>
    <n v="413"/>
    <s v="Nahmint R"/>
    <s v="SWVI"/>
    <s v="S"/>
    <x v="1"/>
    <s v="185362"/>
    <n v="0"/>
    <x v="989"/>
    <n v="2016"/>
    <s v="20160511"/>
    <s v="20160511"/>
    <m/>
    <m/>
    <m/>
    <s v="CWT"/>
    <s v="P"/>
    <x v="0"/>
    <s v="Y"/>
    <s v="Y"/>
    <s v="Y"/>
    <n v="0"/>
    <s v="AD Clip"/>
    <n v="30146"/>
    <s v=""/>
    <n v="31135"/>
    <n v="3"/>
    <n v="35825"/>
    <n v="2018"/>
    <m/>
    <m/>
    <m/>
    <m/>
    <m/>
    <m/>
    <m/>
    <m/>
    <m/>
    <m/>
    <m/>
    <m/>
    <m/>
    <n v="18.18"/>
    <m/>
    <m/>
    <m/>
    <m/>
    <m/>
    <m/>
    <m/>
    <m/>
    <m/>
    <m/>
    <m/>
    <m/>
    <n v="3"/>
    <m/>
    <m/>
    <m/>
    <m/>
    <m/>
    <m/>
    <m/>
    <n v="6.52"/>
    <m/>
    <m/>
    <m/>
    <m/>
    <m/>
    <m/>
    <m/>
    <m/>
    <n v="2.89"/>
    <m/>
    <m/>
    <m/>
    <n v="2.37"/>
    <m/>
    <m/>
    <m/>
    <m/>
    <m/>
    <m/>
    <m/>
    <m/>
    <m/>
    <m/>
    <m/>
    <m/>
    <m/>
    <m/>
    <m/>
    <m/>
    <m/>
    <m/>
    <m/>
    <m/>
    <m/>
    <m/>
    <m/>
    <m/>
    <m/>
    <m/>
    <m/>
    <m/>
    <m/>
    <m/>
    <m/>
    <m/>
    <m/>
    <n v="20.34"/>
    <m/>
    <m/>
    <m/>
    <m/>
    <n v="43.85"/>
    <n v="20.28"/>
    <m/>
    <m/>
    <m/>
    <m/>
    <m/>
    <m/>
    <m/>
    <m/>
    <m/>
    <m/>
    <m/>
    <m/>
    <m/>
    <n v="4.57"/>
    <m/>
    <m/>
    <m/>
    <m/>
    <n v="4.57"/>
    <m/>
    <m/>
    <m/>
    <m/>
    <m/>
    <m/>
    <m/>
    <m/>
    <m/>
    <m/>
    <m/>
    <m/>
    <m/>
    <m/>
    <m/>
    <m/>
    <n v="6.69"/>
    <m/>
    <m/>
    <m/>
    <m/>
    <m/>
    <m/>
    <m/>
    <n v="6.69"/>
    <m/>
    <m/>
    <m/>
    <m/>
    <m/>
    <m/>
    <m/>
    <m/>
    <n v="6.8"/>
    <m/>
    <m/>
    <n v="6.8"/>
    <m/>
    <m/>
    <m/>
    <n v="6.8"/>
    <m/>
    <m/>
    <m/>
    <m/>
    <m/>
    <m/>
    <m/>
    <m/>
    <m/>
    <n v="3.03"/>
    <m/>
    <n v="5.26"/>
    <n v="12.07"/>
    <m/>
    <m/>
    <m/>
    <n v="3.03"/>
    <n v="22.3"/>
    <n v="1.29"/>
    <m/>
    <n v="163.38"/>
    <n v="17.329999999999998"/>
    <n v="180.71"/>
    <n v="26.62"/>
    <n v="207.33"/>
    <n v="6.8775293571286412E-3"/>
    <n v="0.87160565282400038"/>
  </r>
  <r>
    <n v="25"/>
    <n v="104"/>
    <s v="Robertson Cr"/>
    <s v="OPS"/>
    <s v="124"/>
    <s v="Chinook"/>
    <s v="3"/>
    <x v="0"/>
    <x v="0"/>
    <n v="413"/>
    <x v="8"/>
    <s v="CK-31"/>
    <s v="WEST VANCOUVER ISLAND-SOUTH_FA_0.x"/>
    <s v="M"/>
    <s v="H"/>
    <n v="104"/>
    <s v="Robertson Creek H"/>
    <n v="413"/>
    <s v="Nahmint R"/>
    <s v="SWVI"/>
    <s v="S"/>
    <x v="1"/>
    <s v="185362"/>
    <n v="0"/>
    <x v="989"/>
    <n v="2016"/>
    <s v="20160511"/>
    <s v="20160511"/>
    <m/>
    <m/>
    <m/>
    <s v="CWT"/>
    <s v="P"/>
    <x v="0"/>
    <s v="Y"/>
    <s v="Y"/>
    <s v="Y"/>
    <n v="0"/>
    <s v="AD Clip"/>
    <n v="30146"/>
    <s v=""/>
    <n v="31135"/>
    <n v="4"/>
    <n v="35825"/>
    <n v="2019"/>
    <m/>
    <m/>
    <m/>
    <m/>
    <m/>
    <m/>
    <m/>
    <m/>
    <m/>
    <m/>
    <m/>
    <m/>
    <m/>
    <n v="28.4"/>
    <m/>
    <m/>
    <m/>
    <m/>
    <m/>
    <m/>
    <m/>
    <n v="3.93"/>
    <m/>
    <m/>
    <m/>
    <m/>
    <n v="8.76"/>
    <m/>
    <n v="4.82"/>
    <m/>
    <m/>
    <m/>
    <m/>
    <m/>
    <m/>
    <m/>
    <m/>
    <n v="7.87"/>
    <m/>
    <m/>
    <m/>
    <n v="5.26"/>
    <m/>
    <m/>
    <m/>
    <m/>
    <m/>
    <m/>
    <m/>
    <m/>
    <m/>
    <m/>
    <m/>
    <m/>
    <m/>
    <m/>
    <m/>
    <n v="5.84"/>
    <m/>
    <m/>
    <m/>
    <m/>
    <m/>
    <m/>
    <m/>
    <m/>
    <m/>
    <m/>
    <m/>
    <m/>
    <m/>
    <m/>
    <m/>
    <m/>
    <m/>
    <m/>
    <m/>
    <m/>
    <m/>
    <m/>
    <m/>
    <n v="31.48"/>
    <m/>
    <m/>
    <m/>
    <m/>
    <n v="76.819999999999993"/>
    <n v="23.61"/>
    <m/>
    <m/>
    <m/>
    <m/>
    <m/>
    <m/>
    <m/>
    <m/>
    <m/>
    <m/>
    <m/>
    <m/>
    <m/>
    <n v="26.62"/>
    <m/>
    <m/>
    <m/>
    <m/>
    <n v="15.73"/>
    <m/>
    <m/>
    <m/>
    <m/>
    <m/>
    <n v="15.68"/>
    <m/>
    <m/>
    <m/>
    <m/>
    <m/>
    <m/>
    <m/>
    <m/>
    <m/>
    <m/>
    <m/>
    <m/>
    <m/>
    <m/>
    <m/>
    <m/>
    <m/>
    <m/>
    <m/>
    <m/>
    <m/>
    <m/>
    <m/>
    <n v="3.93"/>
    <m/>
    <m/>
    <m/>
    <m/>
    <m/>
    <m/>
    <n v="7.8"/>
    <m/>
    <m/>
    <m/>
    <n v="3.9"/>
    <m/>
    <m/>
    <m/>
    <m/>
    <m/>
    <m/>
    <m/>
    <m/>
    <m/>
    <n v="5.66"/>
    <m/>
    <n v="47.76"/>
    <m/>
    <m/>
    <m/>
    <m/>
    <n v="0.19"/>
    <n v="140.5"/>
    <n v="0.8"/>
    <m/>
    <n v="276.11"/>
    <n v="47.76"/>
    <n v="323.87"/>
    <n v="141.49"/>
    <n v="465.36"/>
    <n v="1.5436873880448485E-2"/>
    <n v="0.69595581915076499"/>
  </r>
  <r>
    <n v="25"/>
    <n v="104"/>
    <s v="Robertson Cr"/>
    <s v="OPS"/>
    <s v="124"/>
    <s v="Chinook"/>
    <s v="3"/>
    <x v="0"/>
    <x v="0"/>
    <n v="413"/>
    <x v="8"/>
    <s v="CK-31"/>
    <s v="WEST VANCOUVER ISLAND-SOUTH_FA_0.x"/>
    <s v="M"/>
    <s v="H"/>
    <n v="104"/>
    <s v="Robertson Creek H"/>
    <n v="413"/>
    <s v="Nahmint R"/>
    <s v="SWVI"/>
    <s v="S"/>
    <x v="1"/>
    <s v="185362"/>
    <n v="0"/>
    <x v="989"/>
    <n v="2016"/>
    <s v="20160511"/>
    <s v="20160511"/>
    <m/>
    <m/>
    <m/>
    <s v="CWT"/>
    <s v="P"/>
    <x v="0"/>
    <s v="Y"/>
    <s v="Y"/>
    <s v="Y"/>
    <n v="0"/>
    <s v="AD Clip"/>
    <n v="30146"/>
    <n v="30146"/>
    <n v="31135"/>
    <n v="5"/>
    <n v="35825"/>
    <n v="2020"/>
    <m/>
    <m/>
    <m/>
    <m/>
    <m/>
    <m/>
    <m/>
    <m/>
    <m/>
    <m/>
    <m/>
    <m/>
    <m/>
    <n v="5.71"/>
    <m/>
    <m/>
    <m/>
    <m/>
    <m/>
    <m/>
    <m/>
    <m/>
    <m/>
    <m/>
    <m/>
    <m/>
    <m/>
    <m/>
    <m/>
    <m/>
    <m/>
    <m/>
    <m/>
    <m/>
    <m/>
    <m/>
    <m/>
    <m/>
    <m/>
    <m/>
    <m/>
    <m/>
    <m/>
    <m/>
    <m/>
    <m/>
    <m/>
    <m/>
    <m/>
    <m/>
    <m/>
    <m/>
    <m/>
    <m/>
    <m/>
    <m/>
    <m/>
    <m/>
    <m/>
    <m/>
    <m/>
    <m/>
    <m/>
    <m/>
    <m/>
    <m/>
    <m/>
    <m/>
    <m/>
    <m/>
    <m/>
    <m/>
    <m/>
    <m/>
    <m/>
    <m/>
    <m/>
    <m/>
    <m/>
    <m/>
    <m/>
    <n v="10.67"/>
    <m/>
    <m/>
    <m/>
    <m/>
    <n v="8.83"/>
    <m/>
    <m/>
    <m/>
    <m/>
    <m/>
    <m/>
    <m/>
    <m/>
    <m/>
    <m/>
    <m/>
    <m/>
    <m/>
    <m/>
    <m/>
    <m/>
    <m/>
    <m/>
    <m/>
    <m/>
    <m/>
    <m/>
    <m/>
    <m/>
    <m/>
    <m/>
    <m/>
    <m/>
    <m/>
    <m/>
    <m/>
    <m/>
    <m/>
    <m/>
    <m/>
    <m/>
    <m/>
    <m/>
    <m/>
    <m/>
    <m/>
    <m/>
    <m/>
    <m/>
    <m/>
    <m/>
    <m/>
    <m/>
    <m/>
    <m/>
    <m/>
    <m/>
    <m/>
    <m/>
    <m/>
    <m/>
    <m/>
    <m/>
    <m/>
    <m/>
    <m/>
    <m/>
    <m/>
    <m/>
    <m/>
    <m/>
    <m/>
    <m/>
    <m/>
    <m/>
    <m/>
    <m/>
    <n v="14.04"/>
    <m/>
    <m/>
    <m/>
    <m/>
    <n v="1"/>
    <n v="15.91"/>
    <m/>
    <m/>
    <n v="25.21"/>
    <n v="14.04"/>
    <n v="39.25"/>
    <n v="16.91"/>
    <n v="56.16"/>
    <n v="1.8629337225502553E-3"/>
    <n v="0.69889601139601143"/>
  </r>
  <r>
    <n v="25"/>
    <n v="104"/>
    <s v="Robertson Cr"/>
    <s v="OPS"/>
    <s v="124"/>
    <s v="Chinook"/>
    <s v="3"/>
    <x v="0"/>
    <x v="0"/>
    <n v="104"/>
    <x v="0"/>
    <s v="CK-31"/>
    <s v="WEST VANCOUVER ISLAND-SOUTH_FA_0.x"/>
    <s v="M"/>
    <s v="H"/>
    <n v="9049"/>
    <s v="Alberni Inlet Seapen"/>
    <n v="6807"/>
    <s v="Alberni In"/>
    <s v="SWVI"/>
    <s v="S"/>
    <x v="2"/>
    <s v="184282"/>
    <n v="0"/>
    <x v="990"/>
    <n v="2016"/>
    <s v="20160522"/>
    <s v="20160522"/>
    <m/>
    <n v="6.26"/>
    <m/>
    <s v="CWT"/>
    <s v="B"/>
    <x v="0"/>
    <s v="Y"/>
    <s v="Y"/>
    <s v="Y"/>
    <n v="0"/>
    <s v="AD Clip"/>
    <n v="40221"/>
    <s v=""/>
    <n v="295851"/>
    <n v="2"/>
    <n v="35842"/>
    <n v="2017"/>
    <m/>
    <m/>
    <m/>
    <m/>
    <m/>
    <m/>
    <m/>
    <m/>
    <m/>
    <m/>
    <m/>
    <m/>
    <m/>
    <m/>
    <m/>
    <m/>
    <m/>
    <m/>
    <m/>
    <m/>
    <m/>
    <m/>
    <m/>
    <m/>
    <m/>
    <m/>
    <m/>
    <m/>
    <m/>
    <m/>
    <m/>
    <m/>
    <m/>
    <m/>
    <m/>
    <m/>
    <m/>
    <m/>
    <m/>
    <m/>
    <m/>
    <m/>
    <m/>
    <m/>
    <m/>
    <m/>
    <m/>
    <m/>
    <m/>
    <m/>
    <m/>
    <m/>
    <m/>
    <m/>
    <m/>
    <m/>
    <m/>
    <m/>
    <m/>
    <m/>
    <m/>
    <m/>
    <m/>
    <m/>
    <m/>
    <m/>
    <m/>
    <m/>
    <m/>
    <m/>
    <m/>
    <m/>
    <m/>
    <m/>
    <m/>
    <m/>
    <m/>
    <m/>
    <m/>
    <m/>
    <m/>
    <n v="10.63"/>
    <m/>
    <m/>
    <m/>
    <m/>
    <n v="4.4000000000000004"/>
    <m/>
    <m/>
    <m/>
    <m/>
    <m/>
    <m/>
    <m/>
    <m/>
    <m/>
    <m/>
    <m/>
    <m/>
    <m/>
    <m/>
    <m/>
    <m/>
    <m/>
    <m/>
    <m/>
    <m/>
    <m/>
    <m/>
    <m/>
    <m/>
    <m/>
    <m/>
    <m/>
    <m/>
    <m/>
    <m/>
    <m/>
    <m/>
    <m/>
    <m/>
    <m/>
    <m/>
    <m/>
    <m/>
    <m/>
    <m/>
    <m/>
    <m/>
    <m/>
    <m/>
    <m/>
    <m/>
    <m/>
    <m/>
    <m/>
    <m/>
    <m/>
    <m/>
    <m/>
    <m/>
    <m/>
    <m/>
    <m/>
    <m/>
    <m/>
    <m/>
    <m/>
    <m/>
    <m/>
    <m/>
    <m/>
    <m/>
    <m/>
    <m/>
    <m/>
    <m/>
    <m/>
    <m/>
    <m/>
    <n v="2"/>
    <m/>
    <m/>
    <m/>
    <n v="0.06"/>
    <n v="61.03"/>
    <n v="24.3"/>
    <m/>
    <n v="15.03"/>
    <n v="2"/>
    <n v="17.03"/>
    <n v="85.39"/>
    <n v="102.42"/>
    <n v="2.5464309688968448E-3"/>
    <n v="0.16627611794571373"/>
  </r>
  <r>
    <n v="25"/>
    <n v="104"/>
    <s v="Robertson Cr"/>
    <s v="OPS"/>
    <s v="124"/>
    <s v="Chinook"/>
    <s v="3"/>
    <x v="0"/>
    <x v="0"/>
    <n v="104"/>
    <x v="0"/>
    <s v="CK-31"/>
    <s v="WEST VANCOUVER ISLAND-SOUTH_FA_0.x"/>
    <s v="M"/>
    <s v="H"/>
    <n v="9049"/>
    <s v="Alberni Inlet Seapen"/>
    <n v="6807"/>
    <s v="Alberni In"/>
    <s v="SWVI"/>
    <s v="S"/>
    <x v="2"/>
    <s v="184282"/>
    <n v="0"/>
    <x v="990"/>
    <n v="2016"/>
    <s v="20160522"/>
    <s v="20160522"/>
    <m/>
    <n v="6.26"/>
    <m/>
    <s v="CWT"/>
    <s v="B"/>
    <x v="0"/>
    <s v="Y"/>
    <s v="Y"/>
    <s v="Y"/>
    <n v="0"/>
    <s v="AD Clip"/>
    <n v="40221"/>
    <s v=""/>
    <n v="295851"/>
    <n v="3"/>
    <n v="35842"/>
    <n v="2018"/>
    <m/>
    <m/>
    <m/>
    <m/>
    <m/>
    <m/>
    <m/>
    <m/>
    <m/>
    <m/>
    <m/>
    <m/>
    <m/>
    <n v="15.15"/>
    <n v="3"/>
    <m/>
    <m/>
    <m/>
    <m/>
    <m/>
    <m/>
    <m/>
    <m/>
    <m/>
    <m/>
    <m/>
    <n v="9"/>
    <m/>
    <m/>
    <m/>
    <m/>
    <m/>
    <m/>
    <m/>
    <n v="19.559999999999999"/>
    <m/>
    <m/>
    <n v="20.399999999999999"/>
    <m/>
    <n v="10.199999999999999"/>
    <n v="17"/>
    <n v="13.67"/>
    <n v="2.4900000000000002"/>
    <m/>
    <m/>
    <m/>
    <m/>
    <m/>
    <m/>
    <m/>
    <m/>
    <m/>
    <m/>
    <m/>
    <m/>
    <m/>
    <m/>
    <m/>
    <m/>
    <m/>
    <m/>
    <m/>
    <m/>
    <m/>
    <m/>
    <m/>
    <m/>
    <m/>
    <m/>
    <m/>
    <m/>
    <m/>
    <m/>
    <m/>
    <m/>
    <m/>
    <m/>
    <m/>
    <m/>
    <m/>
    <m/>
    <n v="91.62"/>
    <m/>
    <m/>
    <m/>
    <m/>
    <n v="279.18"/>
    <n v="61.08"/>
    <m/>
    <m/>
    <m/>
    <m/>
    <m/>
    <m/>
    <m/>
    <m/>
    <m/>
    <m/>
    <m/>
    <m/>
    <m/>
    <n v="18.34"/>
    <m/>
    <n v="4.57"/>
    <m/>
    <m/>
    <m/>
    <m/>
    <m/>
    <m/>
    <m/>
    <m/>
    <m/>
    <m/>
    <m/>
    <m/>
    <m/>
    <m/>
    <m/>
    <m/>
    <m/>
    <m/>
    <m/>
    <m/>
    <m/>
    <m/>
    <m/>
    <m/>
    <m/>
    <m/>
    <m/>
    <m/>
    <m/>
    <n v="6.69"/>
    <m/>
    <m/>
    <m/>
    <m/>
    <m/>
    <m/>
    <n v="20.399999999999999"/>
    <m/>
    <m/>
    <n v="6.8"/>
    <m/>
    <m/>
    <m/>
    <n v="6.8"/>
    <m/>
    <m/>
    <m/>
    <m/>
    <m/>
    <m/>
    <m/>
    <m/>
    <m/>
    <n v="6.06"/>
    <m/>
    <n v="33.409999999999997"/>
    <n v="1"/>
    <m/>
    <m/>
    <m/>
    <n v="5.75"/>
    <n v="35.32"/>
    <n v="46.37"/>
    <m/>
    <n v="612.01"/>
    <n v="34.409999999999997"/>
    <n v="646.41999999999996"/>
    <n v="87.44"/>
    <n v="733.86"/>
    <n v="1.8245692548668608E-2"/>
    <n v="0.88084920829586022"/>
  </r>
  <r>
    <n v="25"/>
    <n v="104"/>
    <s v="Robertson Cr"/>
    <s v="OPS"/>
    <s v="124"/>
    <s v="Chinook"/>
    <s v="3"/>
    <x v="0"/>
    <x v="0"/>
    <n v="104"/>
    <x v="0"/>
    <s v="CK-31"/>
    <s v="WEST VANCOUVER ISLAND-SOUTH_FA_0.x"/>
    <s v="M"/>
    <s v="H"/>
    <n v="9049"/>
    <s v="Alberni Inlet Seapen"/>
    <n v="6807"/>
    <s v="Alberni In"/>
    <s v="SWVI"/>
    <s v="S"/>
    <x v="2"/>
    <s v="184282"/>
    <n v="0"/>
    <x v="990"/>
    <n v="2016"/>
    <s v="20160522"/>
    <s v="20160522"/>
    <m/>
    <n v="6.26"/>
    <m/>
    <s v="CWT"/>
    <s v="B"/>
    <x v="0"/>
    <s v="Y"/>
    <s v="Y"/>
    <s v="Y"/>
    <n v="0"/>
    <s v="AD Clip"/>
    <n v="40221"/>
    <s v=""/>
    <n v="295851"/>
    <n v="4"/>
    <n v="35842"/>
    <n v="2019"/>
    <m/>
    <m/>
    <m/>
    <m/>
    <m/>
    <m/>
    <m/>
    <m/>
    <m/>
    <m/>
    <m/>
    <m/>
    <m/>
    <n v="22.64"/>
    <m/>
    <m/>
    <m/>
    <m/>
    <m/>
    <m/>
    <m/>
    <m/>
    <m/>
    <m/>
    <m/>
    <m/>
    <n v="2.92"/>
    <m/>
    <n v="14.46"/>
    <m/>
    <m/>
    <n v="4.82"/>
    <m/>
    <m/>
    <m/>
    <m/>
    <m/>
    <m/>
    <m/>
    <m/>
    <m/>
    <n v="5.26"/>
    <m/>
    <m/>
    <m/>
    <m/>
    <m/>
    <n v="4.5"/>
    <m/>
    <m/>
    <m/>
    <m/>
    <m/>
    <m/>
    <m/>
    <m/>
    <m/>
    <n v="2.92"/>
    <m/>
    <m/>
    <m/>
    <m/>
    <m/>
    <m/>
    <m/>
    <m/>
    <m/>
    <m/>
    <m/>
    <n v="2.92"/>
    <m/>
    <m/>
    <m/>
    <m/>
    <m/>
    <m/>
    <n v="15.74"/>
    <m/>
    <m/>
    <m/>
    <m/>
    <n v="31.48"/>
    <m/>
    <m/>
    <m/>
    <m/>
    <n v="399.33"/>
    <n v="70.83"/>
    <m/>
    <m/>
    <m/>
    <m/>
    <m/>
    <m/>
    <m/>
    <m/>
    <m/>
    <m/>
    <m/>
    <m/>
    <m/>
    <n v="5.26"/>
    <m/>
    <m/>
    <m/>
    <m/>
    <n v="10.42"/>
    <m/>
    <m/>
    <m/>
    <m/>
    <m/>
    <n v="10.47"/>
    <n v="1"/>
    <m/>
    <m/>
    <m/>
    <m/>
    <m/>
    <m/>
    <m/>
    <m/>
    <m/>
    <n v="6.9"/>
    <m/>
    <m/>
    <m/>
    <m/>
    <m/>
    <m/>
    <m/>
    <n v="6.9"/>
    <m/>
    <m/>
    <m/>
    <m/>
    <n v="7.83"/>
    <m/>
    <m/>
    <m/>
    <m/>
    <m/>
    <m/>
    <n v="3.93"/>
    <m/>
    <m/>
    <m/>
    <m/>
    <m/>
    <m/>
    <m/>
    <m/>
    <m/>
    <m/>
    <m/>
    <m/>
    <m/>
    <n v="5.66"/>
    <m/>
    <n v="95.23"/>
    <m/>
    <m/>
    <m/>
    <m/>
    <n v="3.09"/>
    <n v="54.53"/>
    <n v="7.93"/>
    <m/>
    <n v="636.19000000000005"/>
    <n v="95.23"/>
    <n v="731.42"/>
    <n v="65.55"/>
    <n v="796.96999999999991"/>
    <n v="1.9814773377091567E-2"/>
    <n v="0.91775098184373316"/>
  </r>
  <r>
    <n v="25"/>
    <n v="104"/>
    <s v="Robertson Cr"/>
    <s v="OPS"/>
    <s v="124"/>
    <s v="Chinook"/>
    <s v="3"/>
    <x v="0"/>
    <x v="0"/>
    <n v="104"/>
    <x v="0"/>
    <s v="CK-31"/>
    <s v="WEST VANCOUVER ISLAND-SOUTH_FA_0.x"/>
    <s v="M"/>
    <s v="H"/>
    <n v="9049"/>
    <s v="Alberni Inlet Seapen"/>
    <n v="6807"/>
    <s v="Alberni In"/>
    <s v="SWVI"/>
    <s v="S"/>
    <x v="2"/>
    <s v="184282"/>
    <n v="0"/>
    <x v="990"/>
    <n v="2016"/>
    <s v="20160522"/>
    <s v="20160522"/>
    <m/>
    <n v="6.26"/>
    <m/>
    <s v="CWT"/>
    <s v="B"/>
    <x v="0"/>
    <s v="Y"/>
    <s v="Y"/>
    <s v="Y"/>
    <n v="0"/>
    <s v="AD Clip"/>
    <n v="40221"/>
    <n v="40221"/>
    <n v="295851"/>
    <n v="5"/>
    <n v="35842"/>
    <n v="2020"/>
    <m/>
    <m/>
    <m/>
    <m/>
    <m/>
    <m/>
    <m/>
    <m/>
    <m/>
    <m/>
    <m/>
    <m/>
    <m/>
    <m/>
    <m/>
    <m/>
    <m/>
    <m/>
    <m/>
    <m/>
    <m/>
    <m/>
    <m/>
    <m/>
    <m/>
    <m/>
    <m/>
    <m/>
    <m/>
    <m/>
    <m/>
    <m/>
    <m/>
    <m/>
    <m/>
    <m/>
    <m/>
    <m/>
    <m/>
    <m/>
    <m/>
    <m/>
    <m/>
    <m/>
    <m/>
    <m/>
    <m/>
    <m/>
    <m/>
    <m/>
    <m/>
    <m/>
    <m/>
    <m/>
    <m/>
    <m/>
    <m/>
    <m/>
    <m/>
    <m/>
    <m/>
    <m/>
    <m/>
    <m/>
    <m/>
    <m/>
    <m/>
    <m/>
    <m/>
    <m/>
    <m/>
    <m/>
    <m/>
    <m/>
    <m/>
    <m/>
    <m/>
    <m/>
    <m/>
    <m/>
    <m/>
    <m/>
    <m/>
    <m/>
    <m/>
    <m/>
    <n v="13.86"/>
    <n v="10.67"/>
    <m/>
    <m/>
    <m/>
    <m/>
    <m/>
    <m/>
    <m/>
    <n v="1.36"/>
    <m/>
    <m/>
    <m/>
    <m/>
    <m/>
    <m/>
    <m/>
    <m/>
    <m/>
    <m/>
    <m/>
    <m/>
    <m/>
    <m/>
    <m/>
    <m/>
    <m/>
    <m/>
    <m/>
    <m/>
    <m/>
    <m/>
    <m/>
    <m/>
    <m/>
    <m/>
    <m/>
    <m/>
    <m/>
    <m/>
    <m/>
    <m/>
    <m/>
    <m/>
    <m/>
    <m/>
    <m/>
    <m/>
    <m/>
    <m/>
    <m/>
    <m/>
    <m/>
    <m/>
    <m/>
    <m/>
    <m/>
    <m/>
    <m/>
    <m/>
    <m/>
    <m/>
    <m/>
    <m/>
    <m/>
    <m/>
    <m/>
    <m/>
    <m/>
    <m/>
    <m/>
    <m/>
    <m/>
    <n v="1.96"/>
    <m/>
    <m/>
    <m/>
    <m/>
    <m/>
    <m/>
    <m/>
    <m/>
    <n v="25.89"/>
    <n v="1.96"/>
    <n v="27.85"/>
    <n v="0"/>
    <n v="27.85"/>
    <n v="6.9242435543621493E-4"/>
    <n v="1"/>
  </r>
  <r>
    <n v="25"/>
    <n v="104"/>
    <s v="Robertson Cr"/>
    <s v="OPS"/>
    <s v="124"/>
    <s v="Chinook"/>
    <s v="3"/>
    <x v="0"/>
    <x v="0"/>
    <n v="104"/>
    <x v="0"/>
    <s v="CK-31"/>
    <s v="WEST VANCOUVER ISLAND-SOUTH_FA_0.x"/>
    <s v="M"/>
    <s v="H"/>
    <n v="104"/>
    <s v="Robertson Creek H"/>
    <n v="104"/>
    <s v="Robertson Cr"/>
    <s v="SWVI"/>
    <s v="S"/>
    <x v="1"/>
    <s v="182487"/>
    <n v="0"/>
    <x v="991"/>
    <n v="2016"/>
    <s v="20160509"/>
    <s v="20160509"/>
    <n v="74"/>
    <n v="4.5"/>
    <m/>
    <s v="CWT"/>
    <s v="P"/>
    <x v="0"/>
    <s v="Y"/>
    <s v="Y"/>
    <s v="Y"/>
    <n v="5.0000000000000001E-3"/>
    <s v="AD Clip"/>
    <n v="28489"/>
    <s v=""/>
    <n v="194960"/>
    <n v="2"/>
    <n v="35830"/>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5"/>
    <m/>
    <n v="20.25"/>
    <m/>
    <n v="0"/>
    <n v="0"/>
    <n v="0"/>
    <n v="20.3"/>
    <n v="20.3"/>
    <n v="7.1255572326160981E-4"/>
    <n v="0"/>
  </r>
  <r>
    <n v="25"/>
    <n v="104"/>
    <s v="Robertson Cr"/>
    <s v="OPS"/>
    <s v="124"/>
    <s v="Chinook"/>
    <s v="3"/>
    <x v="0"/>
    <x v="0"/>
    <n v="104"/>
    <x v="0"/>
    <s v="CK-31"/>
    <s v="WEST VANCOUVER ISLAND-SOUTH_FA_0.x"/>
    <s v="M"/>
    <s v="H"/>
    <n v="104"/>
    <s v="Robertson Creek H"/>
    <n v="104"/>
    <s v="Robertson Cr"/>
    <s v="SWVI"/>
    <s v="S"/>
    <x v="1"/>
    <s v="182487"/>
    <n v="0"/>
    <x v="991"/>
    <n v="2016"/>
    <s v="20160509"/>
    <s v="20160509"/>
    <n v="74"/>
    <n v="4.5"/>
    <m/>
    <s v="CWT"/>
    <s v="P"/>
    <x v="0"/>
    <s v="Y"/>
    <s v="Y"/>
    <s v="Y"/>
    <n v="5.0000000000000001E-3"/>
    <s v="AD Clip"/>
    <n v="28489"/>
    <s v=""/>
    <n v="194960"/>
    <n v="3"/>
    <n v="35830"/>
    <n v="2018"/>
    <m/>
    <m/>
    <m/>
    <m/>
    <m/>
    <m/>
    <m/>
    <m/>
    <m/>
    <m/>
    <m/>
    <m/>
    <m/>
    <m/>
    <m/>
    <m/>
    <m/>
    <m/>
    <m/>
    <m/>
    <m/>
    <m/>
    <m/>
    <m/>
    <m/>
    <n v="3.03"/>
    <n v="9"/>
    <m/>
    <m/>
    <m/>
    <m/>
    <m/>
    <m/>
    <m/>
    <m/>
    <m/>
    <m/>
    <m/>
    <m/>
    <m/>
    <m/>
    <m/>
    <m/>
    <m/>
    <m/>
    <m/>
    <n v="9.09"/>
    <m/>
    <m/>
    <m/>
    <m/>
    <m/>
    <m/>
    <m/>
    <m/>
    <m/>
    <m/>
    <m/>
    <m/>
    <m/>
    <m/>
    <m/>
    <m/>
    <m/>
    <m/>
    <m/>
    <m/>
    <m/>
    <m/>
    <m/>
    <m/>
    <m/>
    <m/>
    <m/>
    <m/>
    <m/>
    <m/>
    <m/>
    <m/>
    <m/>
    <m/>
    <n v="30.54"/>
    <m/>
    <m/>
    <m/>
    <m/>
    <n v="67.16"/>
    <n v="10.199999999999999"/>
    <m/>
    <m/>
    <m/>
    <m/>
    <m/>
    <m/>
    <m/>
    <m/>
    <m/>
    <m/>
    <m/>
    <m/>
    <m/>
    <m/>
    <m/>
    <m/>
    <m/>
    <m/>
    <m/>
    <m/>
    <m/>
    <m/>
    <m/>
    <m/>
    <m/>
    <m/>
    <m/>
    <m/>
    <m/>
    <m/>
    <m/>
    <m/>
    <m/>
    <m/>
    <m/>
    <m/>
    <m/>
    <m/>
    <m/>
    <m/>
    <m/>
    <m/>
    <m/>
    <m/>
    <m/>
    <m/>
    <m/>
    <m/>
    <n v="6.8"/>
    <m/>
    <m/>
    <m/>
    <m/>
    <m/>
    <m/>
    <m/>
    <m/>
    <m/>
    <m/>
    <n v="13.6"/>
    <m/>
    <m/>
    <m/>
    <m/>
    <m/>
    <m/>
    <m/>
    <m/>
    <m/>
    <n v="9.09"/>
    <m/>
    <n v="17.28"/>
    <n v="12.07"/>
    <m/>
    <m/>
    <m/>
    <n v="4.91"/>
    <n v="14.98"/>
    <n v="50.24"/>
    <m/>
    <n v="158.51"/>
    <n v="29.35"/>
    <n v="187.86"/>
    <n v="70.13"/>
    <n v="257.98999999999995"/>
    <n v="9.0557759135104759E-3"/>
    <n v="0.72816775844024983"/>
  </r>
  <r>
    <n v="25"/>
    <n v="104"/>
    <s v="Robertson Cr"/>
    <s v="OPS"/>
    <s v="124"/>
    <s v="Chinook"/>
    <s v="3"/>
    <x v="0"/>
    <x v="0"/>
    <n v="104"/>
    <x v="0"/>
    <s v="CK-31"/>
    <s v="WEST VANCOUVER ISLAND-SOUTH_FA_0.x"/>
    <s v="M"/>
    <s v="H"/>
    <n v="104"/>
    <s v="Robertson Creek H"/>
    <n v="104"/>
    <s v="Robertson Cr"/>
    <s v="SWVI"/>
    <s v="S"/>
    <x v="1"/>
    <s v="182487"/>
    <n v="0"/>
    <x v="991"/>
    <n v="2016"/>
    <s v="20160509"/>
    <s v="20160509"/>
    <n v="74"/>
    <n v="4.5"/>
    <m/>
    <s v="CWT"/>
    <s v="P"/>
    <x v="0"/>
    <s v="Y"/>
    <s v="Y"/>
    <s v="Y"/>
    <n v="5.0000000000000001E-3"/>
    <s v="AD Clip"/>
    <n v="28489"/>
    <s v=""/>
    <n v="194960"/>
    <n v="4"/>
    <n v="35830"/>
    <n v="2019"/>
    <m/>
    <m/>
    <m/>
    <m/>
    <m/>
    <m/>
    <m/>
    <m/>
    <m/>
    <m/>
    <m/>
    <m/>
    <m/>
    <n v="39.619999999999997"/>
    <m/>
    <m/>
    <m/>
    <m/>
    <m/>
    <m/>
    <m/>
    <m/>
    <m/>
    <m/>
    <m/>
    <m/>
    <m/>
    <m/>
    <m/>
    <m/>
    <m/>
    <m/>
    <m/>
    <m/>
    <n v="9.64"/>
    <m/>
    <m/>
    <n v="15.74"/>
    <m/>
    <m/>
    <n v="5.19"/>
    <n v="5.26"/>
    <m/>
    <n v="2.25"/>
    <m/>
    <m/>
    <m/>
    <m/>
    <m/>
    <m/>
    <m/>
    <m/>
    <m/>
    <m/>
    <m/>
    <m/>
    <m/>
    <n v="2.92"/>
    <m/>
    <m/>
    <m/>
    <m/>
    <m/>
    <m/>
    <m/>
    <m/>
    <m/>
    <m/>
    <m/>
    <m/>
    <m/>
    <m/>
    <m/>
    <m/>
    <m/>
    <n v="4.88"/>
    <m/>
    <m/>
    <m/>
    <m/>
    <m/>
    <n v="7.87"/>
    <m/>
    <m/>
    <m/>
    <m/>
    <n v="159.41999999999999"/>
    <n v="23.61"/>
    <m/>
    <m/>
    <m/>
    <m/>
    <m/>
    <m/>
    <m/>
    <m/>
    <m/>
    <m/>
    <m/>
    <m/>
    <m/>
    <n v="10.47"/>
    <m/>
    <m/>
    <m/>
    <m/>
    <m/>
    <m/>
    <m/>
    <m/>
    <m/>
    <m/>
    <m/>
    <m/>
    <m/>
    <m/>
    <m/>
    <m/>
    <m/>
    <m/>
    <m/>
    <m/>
    <m/>
    <m/>
    <m/>
    <m/>
    <m/>
    <m/>
    <m/>
    <m/>
    <m/>
    <m/>
    <m/>
    <m/>
    <m/>
    <m/>
    <m/>
    <m/>
    <m/>
    <m/>
    <m/>
    <m/>
    <m/>
    <n v="3.9"/>
    <m/>
    <m/>
    <m/>
    <m/>
    <m/>
    <m/>
    <m/>
    <m/>
    <m/>
    <m/>
    <m/>
    <m/>
    <m/>
    <m/>
    <m/>
    <n v="38.049999999999997"/>
    <m/>
    <m/>
    <m/>
    <m/>
    <n v="5.4"/>
    <n v="19.52"/>
    <n v="15.63"/>
    <m/>
    <n v="290.77"/>
    <n v="38.049999999999997"/>
    <n v="328.82"/>
    <n v="40.549999999999997"/>
    <n v="369.36999999999995"/>
    <n v="1.2965355049317279E-2"/>
    <n v="0.8902184801147901"/>
  </r>
  <r>
    <n v="25"/>
    <n v="104"/>
    <s v="Robertson Cr"/>
    <s v="OPS"/>
    <s v="124"/>
    <s v="Chinook"/>
    <s v="3"/>
    <x v="0"/>
    <x v="0"/>
    <n v="104"/>
    <x v="0"/>
    <s v="CK-31"/>
    <s v="WEST VANCOUVER ISLAND-SOUTH_FA_0.x"/>
    <s v="M"/>
    <s v="H"/>
    <n v="104"/>
    <s v="Robertson Creek H"/>
    <n v="104"/>
    <s v="Robertson Cr"/>
    <s v="SWVI"/>
    <s v="S"/>
    <x v="1"/>
    <s v="182487"/>
    <n v="0"/>
    <x v="991"/>
    <n v="2016"/>
    <s v="20160509"/>
    <s v="20160509"/>
    <n v="74"/>
    <n v="4.5"/>
    <m/>
    <s v="CWT"/>
    <s v="P"/>
    <x v="0"/>
    <s v="Y"/>
    <s v="Y"/>
    <s v="Y"/>
    <n v="5.0000000000000001E-3"/>
    <s v="AD Clip"/>
    <n v="28489"/>
    <n v="28489"/>
    <n v="194960"/>
    <n v="5"/>
    <n v="35830"/>
    <n v="2020"/>
    <m/>
    <m/>
    <m/>
    <m/>
    <m/>
    <m/>
    <m/>
    <m/>
    <m/>
    <m/>
    <m/>
    <m/>
    <m/>
    <m/>
    <m/>
    <m/>
    <m/>
    <m/>
    <m/>
    <m/>
    <m/>
    <m/>
    <m/>
    <m/>
    <m/>
    <m/>
    <m/>
    <m/>
    <m/>
    <m/>
    <m/>
    <m/>
    <m/>
    <m/>
    <m/>
    <m/>
    <m/>
    <m/>
    <m/>
    <m/>
    <m/>
    <m/>
    <m/>
    <m/>
    <m/>
    <m/>
    <m/>
    <m/>
    <m/>
    <m/>
    <m/>
    <m/>
    <m/>
    <m/>
    <m/>
    <m/>
    <m/>
    <m/>
    <m/>
    <m/>
    <m/>
    <m/>
    <m/>
    <m/>
    <m/>
    <m/>
    <m/>
    <m/>
    <m/>
    <m/>
    <m/>
    <m/>
    <m/>
    <m/>
    <m/>
    <m/>
    <m/>
    <m/>
    <m/>
    <m/>
    <m/>
    <m/>
    <m/>
    <m/>
    <m/>
    <m/>
    <n v="13.27"/>
    <m/>
    <m/>
    <m/>
    <m/>
    <m/>
    <m/>
    <m/>
    <m/>
    <m/>
    <m/>
    <m/>
    <m/>
    <m/>
    <m/>
    <m/>
    <m/>
    <m/>
    <m/>
    <m/>
    <m/>
    <m/>
    <m/>
    <m/>
    <m/>
    <m/>
    <m/>
    <m/>
    <m/>
    <m/>
    <m/>
    <m/>
    <m/>
    <m/>
    <m/>
    <m/>
    <m/>
    <m/>
    <m/>
    <m/>
    <m/>
    <m/>
    <m/>
    <m/>
    <m/>
    <m/>
    <m/>
    <m/>
    <m/>
    <m/>
    <m/>
    <m/>
    <m/>
    <m/>
    <m/>
    <m/>
    <m/>
    <m/>
    <m/>
    <m/>
    <m/>
    <m/>
    <m/>
    <m/>
    <m/>
    <m/>
    <m/>
    <m/>
    <m/>
    <m/>
    <m/>
    <m/>
    <m/>
    <n v="1.58"/>
    <m/>
    <m/>
    <m/>
    <m/>
    <n v="1"/>
    <n v="0.89"/>
    <n v="0.79"/>
    <m/>
    <n v="13.27"/>
    <n v="1.58"/>
    <n v="14.85"/>
    <n v="2.68"/>
    <n v="17.529999999999998"/>
    <n v="6.1532521324019786E-4"/>
    <n v="0.84711922418710794"/>
  </r>
  <r>
    <n v="25"/>
    <n v="104"/>
    <s v="Robertson Cr"/>
    <s v="OPS"/>
    <s v="124"/>
    <s v="Chinook"/>
    <s v="3"/>
    <x v="0"/>
    <x v="0"/>
    <n v="104"/>
    <x v="0"/>
    <s v="CK-31"/>
    <s v="WEST VANCOUVER ISLAND-SOUTH_FA_0.x"/>
    <s v="M"/>
    <s v="H"/>
    <n v="104"/>
    <s v="Robertson Creek H"/>
    <n v="104"/>
    <s v="Robertson Cr"/>
    <s v="SWVI"/>
    <s v="S"/>
    <x v="1"/>
    <s v="182488"/>
    <n v="0"/>
    <x v="992"/>
    <n v="2016"/>
    <s v="20160509"/>
    <s v="20160509"/>
    <n v="74"/>
    <n v="4.5"/>
    <m/>
    <s v="CWT"/>
    <s v="P"/>
    <x v="0"/>
    <s v="Y"/>
    <s v="Y"/>
    <s v="Y"/>
    <n v="0"/>
    <s v="AD Clip"/>
    <n v="22160"/>
    <s v=""/>
    <n v="150893"/>
    <n v="2"/>
    <n v="35829"/>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4"/>
    <m/>
    <n v="16.2"/>
    <m/>
    <n v="0"/>
    <n v="0"/>
    <n v="0"/>
    <n v="16.239999999999998"/>
    <n v="16.239999999999998"/>
    <n v="7.3285198555956676E-4"/>
    <n v="0"/>
  </r>
  <r>
    <n v="25"/>
    <n v="104"/>
    <s v="Robertson Cr"/>
    <s v="OPS"/>
    <s v="124"/>
    <s v="Chinook"/>
    <s v="3"/>
    <x v="0"/>
    <x v="0"/>
    <n v="104"/>
    <x v="0"/>
    <s v="CK-31"/>
    <s v="WEST VANCOUVER ISLAND-SOUTH_FA_0.x"/>
    <s v="M"/>
    <s v="H"/>
    <n v="104"/>
    <s v="Robertson Creek H"/>
    <n v="104"/>
    <s v="Robertson Cr"/>
    <s v="SWVI"/>
    <s v="S"/>
    <x v="1"/>
    <s v="182488"/>
    <n v="0"/>
    <x v="992"/>
    <n v="2016"/>
    <s v="20160509"/>
    <s v="20160509"/>
    <n v="74"/>
    <n v="4.5"/>
    <m/>
    <s v="CWT"/>
    <s v="P"/>
    <x v="0"/>
    <s v="Y"/>
    <s v="Y"/>
    <s v="Y"/>
    <n v="0"/>
    <s v="AD Clip"/>
    <n v="22160"/>
    <s v=""/>
    <n v="150893"/>
    <n v="3"/>
    <n v="35829"/>
    <n v="2018"/>
    <m/>
    <m/>
    <m/>
    <m/>
    <m/>
    <m/>
    <m/>
    <m/>
    <m/>
    <m/>
    <m/>
    <m/>
    <m/>
    <n v="3.03"/>
    <m/>
    <m/>
    <n v="3"/>
    <m/>
    <m/>
    <m/>
    <m/>
    <m/>
    <m/>
    <m/>
    <m/>
    <n v="3.03"/>
    <n v="9"/>
    <m/>
    <n v="6.52"/>
    <m/>
    <m/>
    <m/>
    <m/>
    <m/>
    <n v="6.52"/>
    <m/>
    <m/>
    <m/>
    <m/>
    <n v="10.199999999999999"/>
    <m/>
    <m/>
    <m/>
    <m/>
    <m/>
    <m/>
    <m/>
    <m/>
    <m/>
    <m/>
    <m/>
    <m/>
    <m/>
    <m/>
    <m/>
    <m/>
    <m/>
    <m/>
    <m/>
    <m/>
    <m/>
    <m/>
    <m/>
    <m/>
    <m/>
    <m/>
    <m/>
    <m/>
    <m/>
    <m/>
    <m/>
    <m/>
    <m/>
    <m/>
    <m/>
    <m/>
    <m/>
    <m/>
    <m/>
    <m/>
    <m/>
    <m/>
    <m/>
    <m/>
    <m/>
    <m/>
    <n v="62.97"/>
    <n v="20.34"/>
    <m/>
    <m/>
    <m/>
    <m/>
    <m/>
    <m/>
    <m/>
    <m/>
    <m/>
    <m/>
    <m/>
    <m/>
    <m/>
    <m/>
    <m/>
    <m/>
    <m/>
    <m/>
    <m/>
    <m/>
    <m/>
    <m/>
    <m/>
    <m/>
    <n v="4.5199999999999996"/>
    <n v="2"/>
    <m/>
    <m/>
    <m/>
    <m/>
    <m/>
    <m/>
    <m/>
    <m/>
    <m/>
    <m/>
    <m/>
    <m/>
    <m/>
    <m/>
    <m/>
    <m/>
    <m/>
    <m/>
    <m/>
    <m/>
    <m/>
    <m/>
    <m/>
    <m/>
    <m/>
    <m/>
    <m/>
    <m/>
    <m/>
    <m/>
    <m/>
    <m/>
    <m/>
    <n v="6.8"/>
    <m/>
    <m/>
    <m/>
    <m/>
    <m/>
    <m/>
    <m/>
    <m/>
    <m/>
    <n v="3.03"/>
    <m/>
    <n v="5.42"/>
    <m/>
    <m/>
    <m/>
    <m/>
    <n v="6.26"/>
    <m/>
    <n v="36.049999999999997"/>
    <m/>
    <n v="140.96"/>
    <n v="5.42"/>
    <n v="146.38"/>
    <n v="42.31"/>
    <n v="188.69"/>
    <n v="8.5148916967509019E-3"/>
    <n v="0.77576978112247597"/>
  </r>
  <r>
    <n v="25"/>
    <n v="104"/>
    <s v="Robertson Cr"/>
    <s v="OPS"/>
    <s v="124"/>
    <s v="Chinook"/>
    <s v="3"/>
    <x v="0"/>
    <x v="0"/>
    <n v="104"/>
    <x v="0"/>
    <s v="CK-31"/>
    <s v="WEST VANCOUVER ISLAND-SOUTH_FA_0.x"/>
    <s v="M"/>
    <s v="H"/>
    <n v="104"/>
    <s v="Robertson Creek H"/>
    <n v="104"/>
    <s v="Robertson Cr"/>
    <s v="SWVI"/>
    <s v="S"/>
    <x v="1"/>
    <s v="182488"/>
    <n v="0"/>
    <x v="992"/>
    <n v="2016"/>
    <s v="20160509"/>
    <s v="20160509"/>
    <n v="74"/>
    <n v="4.5"/>
    <m/>
    <s v="CWT"/>
    <s v="P"/>
    <x v="0"/>
    <s v="Y"/>
    <s v="Y"/>
    <s v="Y"/>
    <n v="0"/>
    <s v="AD Clip"/>
    <n v="22160"/>
    <s v=""/>
    <n v="150893"/>
    <n v="4"/>
    <n v="35829"/>
    <n v="2019"/>
    <m/>
    <m/>
    <m/>
    <m/>
    <m/>
    <m/>
    <m/>
    <m/>
    <m/>
    <m/>
    <m/>
    <m/>
    <m/>
    <n v="5.66"/>
    <m/>
    <m/>
    <m/>
    <m/>
    <m/>
    <m/>
    <m/>
    <m/>
    <m/>
    <m/>
    <m/>
    <m/>
    <n v="2.92"/>
    <m/>
    <m/>
    <m/>
    <m/>
    <m/>
    <m/>
    <m/>
    <m/>
    <m/>
    <m/>
    <m/>
    <m/>
    <n v="7.87"/>
    <m/>
    <m/>
    <m/>
    <m/>
    <m/>
    <m/>
    <m/>
    <m/>
    <m/>
    <m/>
    <m/>
    <m/>
    <m/>
    <m/>
    <m/>
    <m/>
    <m/>
    <m/>
    <m/>
    <m/>
    <m/>
    <m/>
    <m/>
    <m/>
    <m/>
    <m/>
    <m/>
    <m/>
    <m/>
    <m/>
    <m/>
    <m/>
    <m/>
    <m/>
    <m/>
    <m/>
    <m/>
    <m/>
    <m/>
    <m/>
    <m/>
    <n v="15.74"/>
    <m/>
    <m/>
    <m/>
    <m/>
    <n v="66.78"/>
    <m/>
    <m/>
    <m/>
    <m/>
    <m/>
    <m/>
    <m/>
    <m/>
    <m/>
    <m/>
    <m/>
    <m/>
    <m/>
    <m/>
    <n v="5.21"/>
    <m/>
    <m/>
    <m/>
    <m/>
    <m/>
    <m/>
    <m/>
    <m/>
    <m/>
    <m/>
    <m/>
    <m/>
    <m/>
    <m/>
    <m/>
    <m/>
    <m/>
    <m/>
    <m/>
    <m/>
    <m/>
    <m/>
    <m/>
    <m/>
    <m/>
    <m/>
    <m/>
    <m/>
    <m/>
    <m/>
    <m/>
    <m/>
    <m/>
    <m/>
    <m/>
    <m/>
    <m/>
    <m/>
    <m/>
    <m/>
    <m/>
    <m/>
    <m/>
    <m/>
    <m/>
    <m/>
    <m/>
    <m/>
    <m/>
    <m/>
    <m/>
    <m/>
    <m/>
    <m/>
    <m/>
    <m/>
    <m/>
    <n v="17.25"/>
    <m/>
    <m/>
    <m/>
    <m/>
    <n v="5.36"/>
    <n v="19.52"/>
    <n v="13.67"/>
    <m/>
    <n v="104.18"/>
    <n v="17.25"/>
    <n v="121.43"/>
    <n v="38.549999999999997"/>
    <n v="159.97999999999999"/>
    <n v="7.219314079422382E-3"/>
    <n v="0.75903237904738097"/>
  </r>
  <r>
    <n v="25"/>
    <n v="104"/>
    <s v="Robertson Cr"/>
    <s v="OPS"/>
    <s v="124"/>
    <s v="Chinook"/>
    <s v="3"/>
    <x v="0"/>
    <x v="0"/>
    <n v="104"/>
    <x v="0"/>
    <s v="CK-31"/>
    <s v="WEST VANCOUVER ISLAND-SOUTH_FA_0.x"/>
    <s v="M"/>
    <s v="H"/>
    <n v="104"/>
    <s v="Robertson Creek H"/>
    <n v="104"/>
    <s v="Robertson Cr"/>
    <s v="SWVI"/>
    <s v="S"/>
    <x v="1"/>
    <s v="182488"/>
    <n v="0"/>
    <x v="992"/>
    <n v="2016"/>
    <s v="20160509"/>
    <s v="20160509"/>
    <n v="74"/>
    <n v="4.5"/>
    <m/>
    <s v="CWT"/>
    <s v="P"/>
    <x v="0"/>
    <s v="Y"/>
    <s v="Y"/>
    <s v="Y"/>
    <n v="0"/>
    <s v="AD Clip"/>
    <n v="22160"/>
    <n v="22160"/>
    <n v="150893"/>
    <n v="5"/>
    <n v="35829"/>
    <n v="2020"/>
    <m/>
    <m/>
    <m/>
    <m/>
    <m/>
    <m/>
    <m/>
    <m/>
    <m/>
    <m/>
    <m/>
    <m/>
    <m/>
    <n v="5.71"/>
    <m/>
    <m/>
    <m/>
    <m/>
    <m/>
    <m/>
    <m/>
    <m/>
    <m/>
    <m/>
    <m/>
    <m/>
    <m/>
    <m/>
    <m/>
    <m/>
    <m/>
    <m/>
    <m/>
    <m/>
    <m/>
    <m/>
    <m/>
    <m/>
    <m/>
    <m/>
    <m/>
    <m/>
    <m/>
    <m/>
    <m/>
    <m/>
    <m/>
    <m/>
    <m/>
    <m/>
    <m/>
    <m/>
    <m/>
    <m/>
    <m/>
    <m/>
    <m/>
    <m/>
    <m/>
    <m/>
    <m/>
    <m/>
    <m/>
    <m/>
    <m/>
    <m/>
    <m/>
    <m/>
    <m/>
    <m/>
    <m/>
    <m/>
    <m/>
    <m/>
    <m/>
    <m/>
    <m/>
    <m/>
    <m/>
    <m/>
    <m/>
    <m/>
    <m/>
    <m/>
    <m/>
    <m/>
    <m/>
    <n v="10.67"/>
    <m/>
    <m/>
    <m/>
    <m/>
    <m/>
    <m/>
    <m/>
    <m/>
    <m/>
    <m/>
    <m/>
    <m/>
    <m/>
    <m/>
    <m/>
    <m/>
    <m/>
    <m/>
    <m/>
    <m/>
    <m/>
    <m/>
    <m/>
    <m/>
    <m/>
    <m/>
    <m/>
    <m/>
    <m/>
    <m/>
    <m/>
    <m/>
    <m/>
    <m/>
    <m/>
    <m/>
    <m/>
    <m/>
    <m/>
    <m/>
    <m/>
    <m/>
    <m/>
    <m/>
    <m/>
    <m/>
    <m/>
    <m/>
    <m/>
    <m/>
    <m/>
    <m/>
    <m/>
    <m/>
    <m/>
    <m/>
    <m/>
    <m/>
    <m/>
    <m/>
    <m/>
    <m/>
    <m/>
    <m/>
    <m/>
    <m/>
    <m/>
    <m/>
    <m/>
    <m/>
    <m/>
    <n v="6.04"/>
    <m/>
    <m/>
    <m/>
    <m/>
    <m/>
    <m/>
    <m/>
    <m/>
    <n v="16.38"/>
    <n v="6.04"/>
    <n v="22.42"/>
    <n v="0"/>
    <n v="22.42"/>
    <n v="1.0117328519855596E-3"/>
    <n v="1"/>
  </r>
  <r>
    <n v="25"/>
    <n v="104"/>
    <s v="Robertson Cr"/>
    <s v="OPS"/>
    <s v="124"/>
    <s v="Chinook"/>
    <s v="3"/>
    <x v="0"/>
    <x v="0"/>
    <n v="104"/>
    <x v="0"/>
    <s v="CK-31"/>
    <s v="WEST VANCOUVER ISLAND-SOUTH_FA_0.x"/>
    <s v="M"/>
    <s v="H"/>
    <n v="104"/>
    <s v="Robertson Creek H"/>
    <n v="104"/>
    <s v="Robertson Cr"/>
    <s v="SWVI"/>
    <s v="S"/>
    <x v="1"/>
    <s v="183473"/>
    <n v="0"/>
    <x v="993"/>
    <n v="2016"/>
    <s v="20160509"/>
    <s v="20160509"/>
    <n v="74"/>
    <n v="4.5"/>
    <m/>
    <s v="CWT"/>
    <s v="P"/>
    <x v="0"/>
    <s v="Y"/>
    <s v="Y"/>
    <s v="Y"/>
    <n v="2.5000000000000001E-3"/>
    <s v="AD Clip"/>
    <n v="50496"/>
    <s v=""/>
    <n v="344703"/>
    <n v="2"/>
    <n v="35828"/>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0.08"/>
    <m/>
    <n v="34.43"/>
    <m/>
    <n v="0"/>
    <n v="0"/>
    <n v="0"/>
    <n v="34.51"/>
    <n v="34.51"/>
    <n v="6.8342046894803547E-4"/>
    <n v="0"/>
  </r>
  <r>
    <n v="25"/>
    <n v="104"/>
    <s v="Robertson Cr"/>
    <s v="OPS"/>
    <s v="124"/>
    <s v="Chinook"/>
    <s v="3"/>
    <x v="0"/>
    <x v="0"/>
    <n v="104"/>
    <x v="0"/>
    <s v="CK-31"/>
    <s v="WEST VANCOUVER ISLAND-SOUTH_FA_0.x"/>
    <s v="M"/>
    <s v="H"/>
    <n v="104"/>
    <s v="Robertson Creek H"/>
    <n v="104"/>
    <s v="Robertson Cr"/>
    <s v="SWVI"/>
    <s v="S"/>
    <x v="1"/>
    <s v="183473"/>
    <n v="0"/>
    <x v="993"/>
    <n v="2016"/>
    <s v="20160509"/>
    <s v="20160509"/>
    <n v="74"/>
    <n v="4.5"/>
    <m/>
    <s v="CWT"/>
    <s v="P"/>
    <x v="0"/>
    <s v="Y"/>
    <s v="Y"/>
    <s v="Y"/>
    <n v="2.5000000000000001E-3"/>
    <s v="AD Clip"/>
    <n v="50496"/>
    <s v=""/>
    <n v="344703"/>
    <n v="3"/>
    <n v="35828"/>
    <n v="2018"/>
    <m/>
    <m/>
    <m/>
    <m/>
    <m/>
    <m/>
    <m/>
    <m/>
    <m/>
    <m/>
    <m/>
    <m/>
    <m/>
    <n v="12.12"/>
    <n v="6"/>
    <m/>
    <m/>
    <m/>
    <m/>
    <m/>
    <m/>
    <m/>
    <m/>
    <m/>
    <m/>
    <m/>
    <n v="9"/>
    <m/>
    <n v="6.52"/>
    <m/>
    <m/>
    <m/>
    <m/>
    <m/>
    <n v="13.04"/>
    <n v="10.14"/>
    <m/>
    <n v="10.14"/>
    <m/>
    <n v="10.199999999999999"/>
    <n v="6.8"/>
    <m/>
    <m/>
    <n v="2.89"/>
    <m/>
    <m/>
    <n v="9.15"/>
    <n v="2.37"/>
    <m/>
    <m/>
    <m/>
    <m/>
    <m/>
    <m/>
    <m/>
    <m/>
    <m/>
    <m/>
    <m/>
    <m/>
    <m/>
    <m/>
    <m/>
    <m/>
    <m/>
    <m/>
    <m/>
    <m/>
    <m/>
    <m/>
    <m/>
    <m/>
    <m/>
    <m/>
    <m/>
    <m/>
    <m/>
    <m/>
    <m/>
    <m/>
    <m/>
    <n v="81.48"/>
    <m/>
    <m/>
    <m/>
    <m/>
    <n v="114.05"/>
    <n v="20.399999999999999"/>
    <m/>
    <m/>
    <m/>
    <m/>
    <m/>
    <m/>
    <m/>
    <m/>
    <m/>
    <m/>
    <m/>
    <m/>
    <m/>
    <m/>
    <m/>
    <m/>
    <m/>
    <m/>
    <n v="4.57"/>
    <m/>
    <m/>
    <m/>
    <m/>
    <m/>
    <m/>
    <n v="2"/>
    <m/>
    <m/>
    <m/>
    <m/>
    <m/>
    <m/>
    <m/>
    <m/>
    <m/>
    <m/>
    <m/>
    <m/>
    <m/>
    <m/>
    <m/>
    <m/>
    <m/>
    <n v="6.69"/>
    <m/>
    <m/>
    <m/>
    <m/>
    <m/>
    <m/>
    <m/>
    <m/>
    <m/>
    <m/>
    <m/>
    <m/>
    <m/>
    <m/>
    <m/>
    <m/>
    <m/>
    <m/>
    <m/>
    <m/>
    <m/>
    <m/>
    <m/>
    <m/>
    <m/>
    <n v="12.12"/>
    <m/>
    <n v="15.95"/>
    <m/>
    <m/>
    <m/>
    <m/>
    <n v="22.44"/>
    <n v="21.4"/>
    <n v="119.77"/>
    <m/>
    <n v="339.68"/>
    <n v="15.95"/>
    <n v="355.63"/>
    <n v="163.61000000000001"/>
    <n v="519.2399999999999"/>
    <n v="1.0282794676806081E-2"/>
    <n v="0.68490486095062031"/>
  </r>
  <r>
    <n v="25"/>
    <n v="104"/>
    <s v="Robertson Cr"/>
    <s v="OPS"/>
    <s v="124"/>
    <s v="Chinook"/>
    <s v="3"/>
    <x v="0"/>
    <x v="0"/>
    <n v="104"/>
    <x v="0"/>
    <s v="CK-31"/>
    <s v="WEST VANCOUVER ISLAND-SOUTH_FA_0.x"/>
    <s v="M"/>
    <s v="H"/>
    <n v="104"/>
    <s v="Robertson Creek H"/>
    <n v="104"/>
    <s v="Robertson Cr"/>
    <s v="SWVI"/>
    <s v="S"/>
    <x v="1"/>
    <s v="183473"/>
    <n v="0"/>
    <x v="993"/>
    <n v="2016"/>
    <s v="20160509"/>
    <s v="20160509"/>
    <n v="74"/>
    <n v="4.5"/>
    <m/>
    <s v="CWT"/>
    <s v="P"/>
    <x v="0"/>
    <s v="Y"/>
    <s v="Y"/>
    <s v="Y"/>
    <n v="2.5000000000000001E-3"/>
    <s v="AD Clip"/>
    <n v="50496"/>
    <s v=""/>
    <n v="344703"/>
    <n v="4"/>
    <n v="35828"/>
    <n v="2019"/>
    <m/>
    <m/>
    <m/>
    <m/>
    <m/>
    <m/>
    <m/>
    <m/>
    <m/>
    <m/>
    <m/>
    <m/>
    <m/>
    <n v="79.39"/>
    <m/>
    <m/>
    <m/>
    <m/>
    <m/>
    <m/>
    <m/>
    <m/>
    <m/>
    <m/>
    <m/>
    <m/>
    <n v="5.84"/>
    <m/>
    <n v="4.82"/>
    <m/>
    <m/>
    <m/>
    <m/>
    <m/>
    <m/>
    <m/>
    <m/>
    <n v="23.71"/>
    <m/>
    <m/>
    <n v="3.02"/>
    <m/>
    <m/>
    <m/>
    <m/>
    <m/>
    <m/>
    <m/>
    <m/>
    <m/>
    <m/>
    <m/>
    <m/>
    <m/>
    <m/>
    <m/>
    <m/>
    <n v="8.76"/>
    <m/>
    <m/>
    <m/>
    <m/>
    <m/>
    <m/>
    <m/>
    <m/>
    <m/>
    <m/>
    <m/>
    <m/>
    <m/>
    <m/>
    <m/>
    <m/>
    <m/>
    <m/>
    <m/>
    <m/>
    <m/>
    <m/>
    <m/>
    <n v="55.09"/>
    <m/>
    <m/>
    <m/>
    <m/>
    <n v="274.8"/>
    <n v="23.61"/>
    <m/>
    <m/>
    <m/>
    <m/>
    <m/>
    <m/>
    <m/>
    <m/>
    <m/>
    <m/>
    <m/>
    <m/>
    <m/>
    <n v="31.93"/>
    <m/>
    <m/>
    <m/>
    <m/>
    <n v="5.26"/>
    <m/>
    <m/>
    <m/>
    <m/>
    <m/>
    <m/>
    <m/>
    <m/>
    <m/>
    <m/>
    <m/>
    <m/>
    <m/>
    <m/>
    <m/>
    <m/>
    <m/>
    <m/>
    <m/>
    <m/>
    <m/>
    <m/>
    <m/>
    <m/>
    <n v="13.16"/>
    <m/>
    <m/>
    <m/>
    <m/>
    <n v="3.93"/>
    <m/>
    <m/>
    <m/>
    <m/>
    <m/>
    <m/>
    <n v="3.9"/>
    <m/>
    <m/>
    <m/>
    <n v="7.83"/>
    <m/>
    <m/>
    <m/>
    <m/>
    <m/>
    <m/>
    <m/>
    <m/>
    <m/>
    <m/>
    <m/>
    <n v="88.71"/>
    <m/>
    <m/>
    <m/>
    <n v="2.56"/>
    <n v="18.27"/>
    <n v="54.53"/>
    <n v="48.84"/>
    <m/>
    <n v="545.04999999999995"/>
    <n v="91.27"/>
    <n v="636.32000000000005"/>
    <n v="121.64"/>
    <n v="757.95999999999981"/>
    <n v="1.5010297845373888E-2"/>
    <n v="0.83951659718190963"/>
  </r>
  <r>
    <n v="25"/>
    <n v="104"/>
    <s v="Robertson Cr"/>
    <s v="OPS"/>
    <s v="124"/>
    <s v="Chinook"/>
    <s v="3"/>
    <x v="0"/>
    <x v="0"/>
    <n v="104"/>
    <x v="0"/>
    <s v="CK-31"/>
    <s v="WEST VANCOUVER ISLAND-SOUTH_FA_0.x"/>
    <s v="M"/>
    <s v="H"/>
    <n v="104"/>
    <s v="Robertson Creek H"/>
    <n v="104"/>
    <s v="Robertson Cr"/>
    <s v="SWVI"/>
    <s v="S"/>
    <x v="1"/>
    <s v="183473"/>
    <n v="0"/>
    <x v="993"/>
    <n v="2016"/>
    <s v="20160509"/>
    <s v="20160509"/>
    <n v="74"/>
    <n v="4.5"/>
    <m/>
    <s v="CWT"/>
    <s v="P"/>
    <x v="0"/>
    <s v="Y"/>
    <s v="Y"/>
    <s v="Y"/>
    <n v="2.5000000000000001E-3"/>
    <s v="AD Clip"/>
    <n v="50496"/>
    <n v="50496"/>
    <n v="344703"/>
    <n v="5"/>
    <n v="35828"/>
    <n v="2020"/>
    <m/>
    <m/>
    <m/>
    <m/>
    <m/>
    <m/>
    <m/>
    <m/>
    <m/>
    <m/>
    <m/>
    <m/>
    <m/>
    <m/>
    <m/>
    <m/>
    <m/>
    <m/>
    <m/>
    <m/>
    <m/>
    <m/>
    <m/>
    <m/>
    <m/>
    <m/>
    <m/>
    <m/>
    <n v="3.41"/>
    <m/>
    <m/>
    <m/>
    <m/>
    <m/>
    <m/>
    <m/>
    <m/>
    <m/>
    <m/>
    <m/>
    <m/>
    <m/>
    <m/>
    <m/>
    <m/>
    <m/>
    <m/>
    <m/>
    <m/>
    <m/>
    <m/>
    <m/>
    <m/>
    <m/>
    <m/>
    <m/>
    <m/>
    <m/>
    <m/>
    <m/>
    <m/>
    <m/>
    <m/>
    <m/>
    <m/>
    <m/>
    <m/>
    <m/>
    <m/>
    <m/>
    <m/>
    <m/>
    <m/>
    <m/>
    <m/>
    <m/>
    <m/>
    <m/>
    <m/>
    <m/>
    <m/>
    <m/>
    <m/>
    <m/>
    <m/>
    <m/>
    <n v="13.17"/>
    <m/>
    <m/>
    <m/>
    <m/>
    <m/>
    <m/>
    <m/>
    <m/>
    <m/>
    <m/>
    <m/>
    <m/>
    <m/>
    <m/>
    <m/>
    <m/>
    <m/>
    <m/>
    <m/>
    <m/>
    <m/>
    <m/>
    <m/>
    <m/>
    <m/>
    <m/>
    <m/>
    <m/>
    <m/>
    <m/>
    <m/>
    <m/>
    <m/>
    <m/>
    <m/>
    <m/>
    <m/>
    <m/>
    <m/>
    <m/>
    <m/>
    <m/>
    <m/>
    <m/>
    <m/>
    <m/>
    <m/>
    <m/>
    <m/>
    <m/>
    <m/>
    <m/>
    <m/>
    <m/>
    <m/>
    <m/>
    <m/>
    <m/>
    <m/>
    <m/>
    <m/>
    <m/>
    <m/>
    <m/>
    <m/>
    <m/>
    <m/>
    <m/>
    <m/>
    <m/>
    <m/>
    <m/>
    <n v="12.13"/>
    <m/>
    <m/>
    <m/>
    <m/>
    <n v="2.23"/>
    <n v="1.96"/>
    <n v="3.19"/>
    <m/>
    <n v="16.579999999999998"/>
    <n v="12.13"/>
    <n v="28.71"/>
    <n v="7.38"/>
    <n v="36.089999999999996"/>
    <n v="7.1471007604562728E-4"/>
    <n v="0.79551122194513724"/>
  </r>
  <r>
    <n v="25"/>
    <n v="104"/>
    <s v="Robertson Cr"/>
    <s v="OPS"/>
    <s v="124"/>
    <s v="Chinook"/>
    <s v="3"/>
    <x v="0"/>
    <x v="0"/>
    <n v="104"/>
    <x v="0"/>
    <s v="CK-31"/>
    <s v="WEST VANCOUVER ISLAND-SOUTH_FA_0.x"/>
    <s v="M"/>
    <s v="H"/>
    <n v="104"/>
    <s v="Robertson Creek H"/>
    <n v="104"/>
    <s v="Robertson Cr"/>
    <s v="SWVI"/>
    <s v="S"/>
    <x v="1"/>
    <s v="183474"/>
    <n v="0"/>
    <x v="994"/>
    <n v="2016"/>
    <s v="20160527"/>
    <s v="20160527"/>
    <n v="79"/>
    <n v="5.49"/>
    <m/>
    <s v="CWT"/>
    <s v="P"/>
    <x v="0"/>
    <s v="Y"/>
    <s v="Y"/>
    <s v="Y"/>
    <n v="7.4999999999999997E-3"/>
    <s v="AD Clip"/>
    <n v="50924"/>
    <s v=""/>
    <n v="679731"/>
    <n v="2"/>
    <n v="35838"/>
    <n v="2017"/>
    <m/>
    <m/>
    <m/>
    <m/>
    <m/>
    <m/>
    <m/>
    <m/>
    <m/>
    <m/>
    <m/>
    <m/>
    <m/>
    <m/>
    <m/>
    <m/>
    <m/>
    <m/>
    <m/>
    <m/>
    <m/>
    <m/>
    <m/>
    <m/>
    <m/>
    <m/>
    <m/>
    <m/>
    <m/>
    <m/>
    <m/>
    <m/>
    <m/>
    <m/>
    <m/>
    <m/>
    <m/>
    <m/>
    <m/>
    <m/>
    <m/>
    <m/>
    <m/>
    <m/>
    <m/>
    <m/>
    <m/>
    <m/>
    <m/>
    <m/>
    <m/>
    <m/>
    <m/>
    <m/>
    <m/>
    <m/>
    <m/>
    <m/>
    <m/>
    <m/>
    <m/>
    <m/>
    <m/>
    <m/>
    <m/>
    <m/>
    <m/>
    <m/>
    <m/>
    <m/>
    <m/>
    <m/>
    <m/>
    <m/>
    <m/>
    <m/>
    <m/>
    <m/>
    <m/>
    <m/>
    <m/>
    <m/>
    <m/>
    <m/>
    <m/>
    <m/>
    <n v="4.4000000000000004"/>
    <m/>
    <m/>
    <m/>
    <m/>
    <m/>
    <m/>
    <m/>
    <m/>
    <m/>
    <m/>
    <m/>
    <m/>
    <m/>
    <m/>
    <m/>
    <m/>
    <m/>
    <m/>
    <m/>
    <m/>
    <m/>
    <m/>
    <m/>
    <m/>
    <m/>
    <m/>
    <m/>
    <m/>
    <m/>
    <m/>
    <m/>
    <m/>
    <m/>
    <m/>
    <m/>
    <m/>
    <m/>
    <m/>
    <m/>
    <m/>
    <m/>
    <m/>
    <m/>
    <m/>
    <m/>
    <m/>
    <m/>
    <m/>
    <m/>
    <m/>
    <m/>
    <m/>
    <m/>
    <m/>
    <m/>
    <m/>
    <m/>
    <m/>
    <m/>
    <m/>
    <m/>
    <m/>
    <m/>
    <m/>
    <m/>
    <m/>
    <m/>
    <m/>
    <m/>
    <m/>
    <m/>
    <m/>
    <m/>
    <m/>
    <m/>
    <m/>
    <m/>
    <n v="0.08"/>
    <n v="20.34"/>
    <n v="31.39"/>
    <m/>
    <n v="4.4000000000000004"/>
    <n v="0"/>
    <n v="4.4000000000000004"/>
    <n v="51.81"/>
    <n v="56.21"/>
    <n v="1.1038017437750374E-3"/>
    <n v="7.8277886497064589E-2"/>
  </r>
  <r>
    <n v="25"/>
    <n v="104"/>
    <s v="Robertson Cr"/>
    <s v="OPS"/>
    <s v="124"/>
    <s v="Chinook"/>
    <s v="3"/>
    <x v="0"/>
    <x v="0"/>
    <n v="104"/>
    <x v="0"/>
    <s v="CK-31"/>
    <s v="WEST VANCOUVER ISLAND-SOUTH_FA_0.x"/>
    <s v="M"/>
    <s v="H"/>
    <n v="104"/>
    <s v="Robertson Creek H"/>
    <n v="104"/>
    <s v="Robertson Cr"/>
    <s v="SWVI"/>
    <s v="S"/>
    <x v="1"/>
    <s v="183474"/>
    <n v="0"/>
    <x v="994"/>
    <n v="2016"/>
    <s v="20160527"/>
    <s v="20160527"/>
    <n v="79"/>
    <n v="5.49"/>
    <m/>
    <s v="CWT"/>
    <s v="P"/>
    <x v="0"/>
    <s v="Y"/>
    <s v="Y"/>
    <s v="Y"/>
    <n v="7.4999999999999997E-3"/>
    <s v="AD Clip"/>
    <n v="50924"/>
    <s v=""/>
    <n v="679731"/>
    <n v="3"/>
    <n v="35838"/>
    <n v="2018"/>
    <m/>
    <m/>
    <m/>
    <m/>
    <m/>
    <m/>
    <m/>
    <m/>
    <m/>
    <m/>
    <m/>
    <m/>
    <m/>
    <n v="12.12"/>
    <m/>
    <m/>
    <n v="3"/>
    <m/>
    <m/>
    <m/>
    <m/>
    <m/>
    <m/>
    <m/>
    <m/>
    <m/>
    <n v="21"/>
    <m/>
    <m/>
    <m/>
    <m/>
    <m/>
    <m/>
    <m/>
    <m/>
    <m/>
    <m/>
    <m/>
    <m/>
    <m/>
    <n v="3.4"/>
    <m/>
    <m/>
    <m/>
    <m/>
    <m/>
    <m/>
    <m/>
    <m/>
    <m/>
    <m/>
    <m/>
    <m/>
    <m/>
    <m/>
    <m/>
    <m/>
    <m/>
    <m/>
    <m/>
    <m/>
    <m/>
    <m/>
    <m/>
    <m/>
    <m/>
    <m/>
    <m/>
    <m/>
    <m/>
    <m/>
    <m/>
    <m/>
    <m/>
    <m/>
    <n v="18.96"/>
    <m/>
    <m/>
    <m/>
    <m/>
    <m/>
    <n v="40.68"/>
    <m/>
    <m/>
    <m/>
    <m/>
    <n v="118.85"/>
    <n v="20.34"/>
    <m/>
    <m/>
    <m/>
    <m/>
    <m/>
    <m/>
    <m/>
    <m/>
    <m/>
    <m/>
    <m/>
    <m/>
    <m/>
    <m/>
    <m/>
    <m/>
    <m/>
    <n v="2.89"/>
    <m/>
    <m/>
    <m/>
    <m/>
    <m/>
    <m/>
    <n v="4.63"/>
    <m/>
    <m/>
    <m/>
    <m/>
    <m/>
    <m/>
    <m/>
    <m/>
    <m/>
    <m/>
    <m/>
    <m/>
    <m/>
    <m/>
    <m/>
    <m/>
    <m/>
    <m/>
    <m/>
    <m/>
    <m/>
    <m/>
    <m/>
    <m/>
    <m/>
    <m/>
    <m/>
    <m/>
    <m/>
    <m/>
    <m/>
    <m/>
    <m/>
    <m/>
    <n v="6.8"/>
    <m/>
    <m/>
    <m/>
    <m/>
    <m/>
    <m/>
    <m/>
    <m/>
    <m/>
    <n v="3.03"/>
    <m/>
    <n v="16.22"/>
    <m/>
    <m/>
    <m/>
    <n v="2.71"/>
    <n v="14.29"/>
    <n v="64.209999999999994"/>
    <n v="123.67"/>
    <m/>
    <n v="255.7"/>
    <n v="18.93"/>
    <n v="274.63"/>
    <n v="202.17"/>
    <n v="476.8"/>
    <n v="9.3629722724059387E-3"/>
    <n v="0.57598573825503352"/>
  </r>
  <r>
    <n v="25"/>
    <n v="104"/>
    <s v="Robertson Cr"/>
    <s v="OPS"/>
    <s v="124"/>
    <s v="Chinook"/>
    <s v="3"/>
    <x v="0"/>
    <x v="0"/>
    <n v="104"/>
    <x v="0"/>
    <s v="CK-31"/>
    <s v="WEST VANCOUVER ISLAND-SOUTH_FA_0.x"/>
    <s v="M"/>
    <s v="H"/>
    <n v="104"/>
    <s v="Robertson Creek H"/>
    <n v="104"/>
    <s v="Robertson Cr"/>
    <s v="SWVI"/>
    <s v="S"/>
    <x v="1"/>
    <s v="183474"/>
    <n v="0"/>
    <x v="994"/>
    <n v="2016"/>
    <s v="20160527"/>
    <s v="20160527"/>
    <n v="79"/>
    <n v="5.49"/>
    <m/>
    <s v="CWT"/>
    <s v="P"/>
    <x v="0"/>
    <s v="Y"/>
    <s v="Y"/>
    <s v="Y"/>
    <n v="7.4999999999999997E-3"/>
    <s v="AD Clip"/>
    <n v="50924"/>
    <s v=""/>
    <n v="679731"/>
    <n v="4"/>
    <n v="35838"/>
    <n v="2019"/>
    <m/>
    <m/>
    <m/>
    <m/>
    <m/>
    <m/>
    <m/>
    <m/>
    <m/>
    <m/>
    <m/>
    <m/>
    <m/>
    <n v="34.01"/>
    <m/>
    <m/>
    <m/>
    <m/>
    <m/>
    <m/>
    <m/>
    <n v="3.93"/>
    <m/>
    <m/>
    <m/>
    <m/>
    <n v="8.76"/>
    <m/>
    <n v="4.82"/>
    <m/>
    <m/>
    <m/>
    <m/>
    <m/>
    <n v="9.64"/>
    <m/>
    <m/>
    <m/>
    <m/>
    <m/>
    <m/>
    <m/>
    <m/>
    <m/>
    <m/>
    <m/>
    <m/>
    <n v="4.5"/>
    <m/>
    <m/>
    <m/>
    <m/>
    <m/>
    <m/>
    <m/>
    <m/>
    <m/>
    <m/>
    <m/>
    <m/>
    <m/>
    <m/>
    <m/>
    <m/>
    <m/>
    <m/>
    <m/>
    <m/>
    <m/>
    <m/>
    <m/>
    <m/>
    <m/>
    <m/>
    <m/>
    <m/>
    <m/>
    <m/>
    <m/>
    <m/>
    <m/>
    <n v="31.48"/>
    <m/>
    <m/>
    <m/>
    <m/>
    <n v="239.33"/>
    <n v="39.35"/>
    <m/>
    <m/>
    <m/>
    <m/>
    <m/>
    <m/>
    <m/>
    <m/>
    <m/>
    <m/>
    <m/>
    <m/>
    <m/>
    <n v="5.21"/>
    <m/>
    <m/>
    <m/>
    <m/>
    <n v="5.21"/>
    <m/>
    <m/>
    <m/>
    <m/>
    <m/>
    <n v="15.99"/>
    <m/>
    <m/>
    <m/>
    <m/>
    <m/>
    <m/>
    <m/>
    <m/>
    <m/>
    <m/>
    <m/>
    <m/>
    <m/>
    <m/>
    <m/>
    <m/>
    <m/>
    <m/>
    <m/>
    <m/>
    <m/>
    <m/>
    <m/>
    <n v="15.69"/>
    <m/>
    <m/>
    <m/>
    <n v="7.83"/>
    <m/>
    <m/>
    <n v="11.7"/>
    <m/>
    <m/>
    <m/>
    <m/>
    <m/>
    <m/>
    <m/>
    <m/>
    <n v="6.23"/>
    <m/>
    <m/>
    <m/>
    <m/>
    <m/>
    <m/>
    <n v="69.72"/>
    <m/>
    <m/>
    <m/>
    <n v="5.0199999999999996"/>
    <n v="14.82"/>
    <n v="143.69"/>
    <n v="43.55"/>
    <m/>
    <n v="443.68"/>
    <n v="74.739999999999995"/>
    <n v="518.41999999999996"/>
    <n v="202.06"/>
    <n v="720.48"/>
    <n v="1.4148142329746288E-2"/>
    <n v="0.71954807905840545"/>
  </r>
  <r>
    <n v="25"/>
    <n v="104"/>
    <s v="Robertson Cr"/>
    <s v="OPS"/>
    <s v="124"/>
    <s v="Chinook"/>
    <s v="3"/>
    <x v="0"/>
    <x v="0"/>
    <n v="104"/>
    <x v="0"/>
    <s v="CK-31"/>
    <s v="WEST VANCOUVER ISLAND-SOUTH_FA_0.x"/>
    <s v="M"/>
    <s v="H"/>
    <n v="104"/>
    <s v="Robertson Creek H"/>
    <n v="104"/>
    <s v="Robertson Cr"/>
    <s v="SWVI"/>
    <s v="S"/>
    <x v="1"/>
    <s v="183474"/>
    <n v="0"/>
    <x v="994"/>
    <n v="2016"/>
    <s v="20160527"/>
    <s v="20160527"/>
    <n v="79"/>
    <n v="5.49"/>
    <m/>
    <s v="CWT"/>
    <s v="P"/>
    <x v="0"/>
    <s v="Y"/>
    <s v="Y"/>
    <s v="Y"/>
    <n v="7.4999999999999997E-3"/>
    <s v="AD Clip"/>
    <n v="50924"/>
    <n v="50924"/>
    <n v="679731"/>
    <n v="5"/>
    <n v="35838"/>
    <n v="2020"/>
    <m/>
    <m/>
    <m/>
    <m/>
    <m/>
    <m/>
    <m/>
    <m/>
    <m/>
    <m/>
    <m/>
    <m/>
    <m/>
    <m/>
    <m/>
    <m/>
    <m/>
    <m/>
    <m/>
    <m/>
    <m/>
    <m/>
    <m/>
    <m/>
    <m/>
    <m/>
    <n v="2.76"/>
    <m/>
    <m/>
    <m/>
    <m/>
    <m/>
    <m/>
    <m/>
    <m/>
    <m/>
    <m/>
    <m/>
    <m/>
    <m/>
    <m/>
    <m/>
    <m/>
    <m/>
    <m/>
    <m/>
    <m/>
    <m/>
    <m/>
    <m/>
    <m/>
    <m/>
    <m/>
    <m/>
    <m/>
    <m/>
    <m/>
    <m/>
    <m/>
    <m/>
    <m/>
    <m/>
    <m/>
    <m/>
    <m/>
    <m/>
    <m/>
    <m/>
    <m/>
    <m/>
    <m/>
    <m/>
    <m/>
    <m/>
    <m/>
    <m/>
    <m/>
    <m/>
    <m/>
    <m/>
    <m/>
    <m/>
    <m/>
    <m/>
    <m/>
    <m/>
    <n v="15.76"/>
    <m/>
    <m/>
    <m/>
    <m/>
    <m/>
    <m/>
    <m/>
    <m/>
    <m/>
    <m/>
    <m/>
    <m/>
    <m/>
    <m/>
    <m/>
    <m/>
    <m/>
    <m/>
    <m/>
    <m/>
    <m/>
    <m/>
    <m/>
    <m/>
    <m/>
    <m/>
    <m/>
    <m/>
    <m/>
    <m/>
    <m/>
    <m/>
    <m/>
    <m/>
    <m/>
    <m/>
    <m/>
    <m/>
    <m/>
    <m/>
    <m/>
    <m/>
    <m/>
    <m/>
    <m/>
    <m/>
    <m/>
    <m/>
    <m/>
    <m/>
    <m/>
    <m/>
    <m/>
    <m/>
    <m/>
    <m/>
    <m/>
    <m/>
    <m/>
    <m/>
    <m/>
    <m/>
    <m/>
    <m/>
    <m/>
    <m/>
    <m/>
    <m/>
    <m/>
    <m/>
    <m/>
    <m/>
    <n v="8.06"/>
    <m/>
    <m/>
    <m/>
    <m/>
    <n v="2.11"/>
    <n v="4.5"/>
    <n v="2.39"/>
    <m/>
    <n v="18.52"/>
    <n v="8.06"/>
    <n v="26.58"/>
    <n v="9"/>
    <n v="35.58"/>
    <n v="6.9868824130076186E-4"/>
    <n v="0.74704890387858347"/>
  </r>
  <r>
    <n v="25"/>
    <n v="104"/>
    <s v="Robertson Cr"/>
    <s v="OPS"/>
    <s v="124"/>
    <s v="Chinook"/>
    <s v="3"/>
    <x v="0"/>
    <x v="0"/>
    <n v="104"/>
    <x v="0"/>
    <s v="CK-31"/>
    <s v="WEST VANCOUVER ISLAND-SOUTH_FA_0.x"/>
    <s v="M"/>
    <s v="H"/>
    <n v="104"/>
    <s v="Robertson Creek H"/>
    <n v="104"/>
    <s v="Robertson Cr"/>
    <s v="SWVI"/>
    <s v="S"/>
    <x v="1"/>
    <s v="183475"/>
    <n v="0"/>
    <x v="995"/>
    <n v="2016"/>
    <s v="20160527"/>
    <s v="20160527"/>
    <n v="79"/>
    <n v="5.49"/>
    <m/>
    <s v="CWT"/>
    <s v="P"/>
    <x v="0"/>
    <s v="Y"/>
    <s v="Y"/>
    <s v="Y"/>
    <n v="2.5000000000000001E-3"/>
    <s v="AD Clip"/>
    <n v="50064"/>
    <s v=""/>
    <n v="664894"/>
    <n v="2"/>
    <n v="35839"/>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m/>
    <m/>
    <m/>
    <n v="7.0000000000000007E-2"/>
    <n v="20.34"/>
    <n v="29.36"/>
    <m/>
    <n v="0"/>
    <n v="2"/>
    <n v="2"/>
    <n v="49.77"/>
    <n v="51.769999999999996"/>
    <n v="1.0340763822307445E-3"/>
    <n v="3.8632412594166506E-2"/>
  </r>
  <r>
    <n v="25"/>
    <n v="104"/>
    <s v="Robertson Cr"/>
    <s v="OPS"/>
    <s v="124"/>
    <s v="Chinook"/>
    <s v="3"/>
    <x v="0"/>
    <x v="0"/>
    <n v="104"/>
    <x v="0"/>
    <s v="CK-31"/>
    <s v="WEST VANCOUVER ISLAND-SOUTH_FA_0.x"/>
    <s v="M"/>
    <s v="H"/>
    <n v="104"/>
    <s v="Robertson Creek H"/>
    <n v="104"/>
    <s v="Robertson Cr"/>
    <s v="SWVI"/>
    <s v="S"/>
    <x v="1"/>
    <s v="183475"/>
    <n v="0"/>
    <x v="995"/>
    <n v="2016"/>
    <s v="20160527"/>
    <s v="20160527"/>
    <n v="79"/>
    <n v="5.49"/>
    <m/>
    <s v="CWT"/>
    <s v="P"/>
    <x v="0"/>
    <s v="Y"/>
    <s v="Y"/>
    <s v="Y"/>
    <n v="2.5000000000000001E-3"/>
    <s v="AD Clip"/>
    <n v="50064"/>
    <s v=""/>
    <n v="664894"/>
    <n v="3"/>
    <n v="35839"/>
    <n v="2018"/>
    <m/>
    <m/>
    <m/>
    <m/>
    <m/>
    <m/>
    <m/>
    <m/>
    <m/>
    <m/>
    <m/>
    <m/>
    <m/>
    <m/>
    <m/>
    <m/>
    <n v="3"/>
    <m/>
    <m/>
    <m/>
    <m/>
    <m/>
    <m/>
    <m/>
    <m/>
    <m/>
    <n v="18"/>
    <m/>
    <n v="6.52"/>
    <m/>
    <m/>
    <m/>
    <m/>
    <m/>
    <n v="6.52"/>
    <m/>
    <m/>
    <m/>
    <m/>
    <n v="10.199999999999999"/>
    <n v="6.8"/>
    <m/>
    <m/>
    <m/>
    <m/>
    <m/>
    <m/>
    <m/>
    <m/>
    <m/>
    <m/>
    <m/>
    <m/>
    <m/>
    <m/>
    <m/>
    <m/>
    <m/>
    <m/>
    <m/>
    <m/>
    <m/>
    <m/>
    <m/>
    <n v="13.37"/>
    <m/>
    <m/>
    <m/>
    <m/>
    <m/>
    <m/>
    <m/>
    <m/>
    <m/>
    <m/>
    <m/>
    <m/>
    <m/>
    <m/>
    <m/>
    <m/>
    <n v="71.28"/>
    <m/>
    <m/>
    <m/>
    <m/>
    <n v="156.30000000000001"/>
    <n v="30.48"/>
    <m/>
    <m/>
    <m/>
    <m/>
    <m/>
    <m/>
    <m/>
    <m/>
    <m/>
    <m/>
    <m/>
    <m/>
    <m/>
    <n v="4.57"/>
    <m/>
    <m/>
    <m/>
    <m/>
    <m/>
    <n v="2.4900000000000002"/>
    <m/>
    <m/>
    <m/>
    <m/>
    <m/>
    <m/>
    <m/>
    <m/>
    <m/>
    <m/>
    <m/>
    <m/>
    <m/>
    <m/>
    <m/>
    <m/>
    <m/>
    <m/>
    <m/>
    <m/>
    <m/>
    <m/>
    <m/>
    <m/>
    <m/>
    <m/>
    <m/>
    <m/>
    <m/>
    <m/>
    <m/>
    <m/>
    <m/>
    <m/>
    <m/>
    <m/>
    <m/>
    <m/>
    <m/>
    <n v="6.8"/>
    <m/>
    <m/>
    <m/>
    <m/>
    <n v="7.15"/>
    <m/>
    <m/>
    <m/>
    <m/>
    <n v="6.06"/>
    <m/>
    <n v="11.93"/>
    <n v="13.07"/>
    <m/>
    <m/>
    <n v="1.66"/>
    <n v="10.51"/>
    <n v="41.74"/>
    <n v="110.78"/>
    <m/>
    <n v="349.54"/>
    <n v="26.66"/>
    <n v="376.2"/>
    <n v="163.03"/>
    <n v="539.23"/>
    <n v="1.0770813358900608E-2"/>
    <n v="0.69766148025888763"/>
  </r>
  <r>
    <n v="25"/>
    <n v="104"/>
    <s v="Robertson Cr"/>
    <s v="OPS"/>
    <s v="124"/>
    <s v="Chinook"/>
    <s v="3"/>
    <x v="0"/>
    <x v="0"/>
    <n v="104"/>
    <x v="0"/>
    <s v="CK-31"/>
    <s v="WEST VANCOUVER ISLAND-SOUTH_FA_0.x"/>
    <s v="M"/>
    <s v="H"/>
    <n v="104"/>
    <s v="Robertson Creek H"/>
    <n v="104"/>
    <s v="Robertson Cr"/>
    <s v="SWVI"/>
    <s v="S"/>
    <x v="1"/>
    <s v="183475"/>
    <n v="0"/>
    <x v="995"/>
    <n v="2016"/>
    <s v="20160527"/>
    <s v="20160527"/>
    <n v="79"/>
    <n v="5.49"/>
    <m/>
    <s v="CWT"/>
    <s v="P"/>
    <x v="0"/>
    <s v="Y"/>
    <s v="Y"/>
    <s v="Y"/>
    <n v="2.5000000000000001E-3"/>
    <s v="AD Clip"/>
    <n v="50064"/>
    <s v=""/>
    <n v="664894"/>
    <n v="4"/>
    <n v="35839"/>
    <n v="2019"/>
    <m/>
    <m/>
    <m/>
    <m/>
    <m/>
    <m/>
    <m/>
    <m/>
    <m/>
    <m/>
    <m/>
    <m/>
    <m/>
    <n v="39.67"/>
    <n v="5.84"/>
    <m/>
    <n v="2.92"/>
    <m/>
    <m/>
    <m/>
    <m/>
    <m/>
    <m/>
    <m/>
    <m/>
    <m/>
    <n v="11.68"/>
    <m/>
    <n v="9.64"/>
    <m/>
    <m/>
    <m/>
    <m/>
    <m/>
    <m/>
    <m/>
    <m/>
    <n v="15.74"/>
    <m/>
    <n v="7.87"/>
    <n v="5.19"/>
    <n v="10.52"/>
    <m/>
    <m/>
    <m/>
    <m/>
    <m/>
    <n v="4.5"/>
    <m/>
    <n v="6.31"/>
    <m/>
    <m/>
    <m/>
    <m/>
    <m/>
    <m/>
    <m/>
    <n v="5.84"/>
    <m/>
    <m/>
    <m/>
    <m/>
    <m/>
    <m/>
    <m/>
    <m/>
    <m/>
    <m/>
    <m/>
    <m/>
    <m/>
    <m/>
    <m/>
    <m/>
    <m/>
    <n v="4.88"/>
    <m/>
    <m/>
    <m/>
    <m/>
    <m/>
    <n v="23.66"/>
    <m/>
    <m/>
    <m/>
    <m/>
    <n v="284.04000000000002"/>
    <n v="39.4"/>
    <m/>
    <m/>
    <m/>
    <m/>
    <m/>
    <m/>
    <n v="15.74"/>
    <m/>
    <m/>
    <m/>
    <m/>
    <m/>
    <m/>
    <n v="15.73"/>
    <m/>
    <m/>
    <m/>
    <m/>
    <n v="5.26"/>
    <m/>
    <m/>
    <m/>
    <m/>
    <m/>
    <n v="5.26"/>
    <m/>
    <m/>
    <m/>
    <m/>
    <m/>
    <m/>
    <m/>
    <m/>
    <m/>
    <m/>
    <m/>
    <m/>
    <m/>
    <m/>
    <m/>
    <m/>
    <m/>
    <m/>
    <m/>
    <m/>
    <m/>
    <m/>
    <m/>
    <n v="3.93"/>
    <m/>
    <m/>
    <m/>
    <m/>
    <m/>
    <m/>
    <m/>
    <m/>
    <m/>
    <m/>
    <n v="3.9"/>
    <m/>
    <m/>
    <m/>
    <m/>
    <m/>
    <m/>
    <m/>
    <m/>
    <m/>
    <n v="5.99"/>
    <m/>
    <n v="65.459999999999994"/>
    <n v="1"/>
    <m/>
    <m/>
    <m/>
    <n v="12.72"/>
    <n v="39.049999999999997"/>
    <n v="37.36"/>
    <m/>
    <n v="533.51"/>
    <n v="66.459999999999994"/>
    <n v="599.97"/>
    <n v="89.13"/>
    <n v="689.09999999999991"/>
    <n v="1.3764381591562798E-2"/>
    <n v="0.87065737919024833"/>
  </r>
  <r>
    <n v="25"/>
    <n v="104"/>
    <s v="Robertson Cr"/>
    <s v="OPS"/>
    <s v="124"/>
    <s v="Chinook"/>
    <s v="3"/>
    <x v="0"/>
    <x v="0"/>
    <n v="104"/>
    <x v="0"/>
    <s v="CK-31"/>
    <s v="WEST VANCOUVER ISLAND-SOUTH_FA_0.x"/>
    <s v="M"/>
    <s v="H"/>
    <n v="104"/>
    <s v="Robertson Creek H"/>
    <n v="104"/>
    <s v="Robertson Cr"/>
    <s v="SWVI"/>
    <s v="S"/>
    <x v="1"/>
    <s v="183475"/>
    <n v="0"/>
    <x v="995"/>
    <n v="2016"/>
    <s v="20160527"/>
    <s v="20160527"/>
    <n v="79"/>
    <n v="5.49"/>
    <m/>
    <s v="CWT"/>
    <s v="P"/>
    <x v="0"/>
    <s v="Y"/>
    <s v="Y"/>
    <s v="Y"/>
    <n v="2.5000000000000001E-3"/>
    <s v="AD Clip"/>
    <n v="50064"/>
    <n v="50064"/>
    <n v="664894"/>
    <n v="5"/>
    <n v="35839"/>
    <n v="2020"/>
    <m/>
    <m/>
    <m/>
    <m/>
    <m/>
    <m/>
    <m/>
    <m/>
    <m/>
    <m/>
    <m/>
    <m/>
    <m/>
    <m/>
    <m/>
    <m/>
    <m/>
    <m/>
    <m/>
    <m/>
    <m/>
    <m/>
    <m/>
    <m/>
    <m/>
    <m/>
    <m/>
    <m/>
    <m/>
    <m/>
    <m/>
    <m/>
    <m/>
    <m/>
    <m/>
    <m/>
    <m/>
    <m/>
    <m/>
    <m/>
    <m/>
    <m/>
    <m/>
    <m/>
    <m/>
    <m/>
    <m/>
    <m/>
    <m/>
    <m/>
    <m/>
    <m/>
    <m/>
    <m/>
    <m/>
    <m/>
    <m/>
    <m/>
    <m/>
    <m/>
    <m/>
    <m/>
    <m/>
    <m/>
    <m/>
    <m/>
    <m/>
    <m/>
    <m/>
    <m/>
    <m/>
    <m/>
    <m/>
    <m/>
    <m/>
    <m/>
    <m/>
    <m/>
    <m/>
    <m/>
    <m/>
    <m/>
    <m/>
    <m/>
    <m/>
    <m/>
    <n v="22.91"/>
    <m/>
    <m/>
    <m/>
    <m/>
    <m/>
    <m/>
    <m/>
    <m/>
    <m/>
    <m/>
    <m/>
    <m/>
    <m/>
    <m/>
    <n v="4.41"/>
    <m/>
    <m/>
    <m/>
    <m/>
    <m/>
    <m/>
    <m/>
    <m/>
    <m/>
    <m/>
    <m/>
    <m/>
    <m/>
    <m/>
    <m/>
    <m/>
    <m/>
    <m/>
    <m/>
    <m/>
    <m/>
    <m/>
    <m/>
    <m/>
    <m/>
    <m/>
    <m/>
    <m/>
    <m/>
    <m/>
    <m/>
    <m/>
    <m/>
    <m/>
    <m/>
    <m/>
    <m/>
    <m/>
    <m/>
    <m/>
    <m/>
    <m/>
    <m/>
    <m/>
    <m/>
    <m/>
    <m/>
    <m/>
    <m/>
    <m/>
    <m/>
    <m/>
    <m/>
    <m/>
    <m/>
    <m/>
    <m/>
    <n v="4.22"/>
    <m/>
    <m/>
    <m/>
    <m/>
    <n v="2"/>
    <n v="7.04"/>
    <n v="1.59"/>
    <m/>
    <n v="27.32"/>
    <n v="4.22"/>
    <n v="31.54"/>
    <n v="10.63"/>
    <n v="42.17"/>
    <n v="8.4232182806008311E-4"/>
    <n v="0.74792506521223612"/>
  </r>
  <r>
    <n v="25"/>
    <n v="104"/>
    <s v="Robertson Cr"/>
    <s v="OPS"/>
    <s v="124"/>
    <s v="Chinook"/>
    <s v="3"/>
    <x v="0"/>
    <x v="0"/>
    <n v="104"/>
    <x v="0"/>
    <s v="CK-31"/>
    <s v="WEST VANCOUVER ISLAND-SOUTH_FA_0.x"/>
    <s v="M"/>
    <s v="H"/>
    <n v="104"/>
    <s v="Robertson Creek H"/>
    <n v="104"/>
    <s v="Robertson Cr"/>
    <s v="SWVI"/>
    <s v="S"/>
    <x v="1"/>
    <s v="183476"/>
    <n v="0"/>
    <x v="996"/>
    <n v="2016"/>
    <s v="20160527"/>
    <s v="20160527"/>
    <n v="79"/>
    <n v="5.49"/>
    <m/>
    <s v="CWT"/>
    <s v="P"/>
    <x v="0"/>
    <s v="Y"/>
    <s v="Y"/>
    <s v="Y"/>
    <n v="0"/>
    <s v="AD Clip"/>
    <n v="50132"/>
    <s v=""/>
    <n v="664139"/>
    <n v="2"/>
    <n v="35840"/>
    <n v="2017"/>
    <m/>
    <m/>
    <m/>
    <m/>
    <m/>
    <m/>
    <m/>
    <m/>
    <m/>
    <m/>
    <m/>
    <m/>
    <m/>
    <m/>
    <m/>
    <m/>
    <m/>
    <m/>
    <m/>
    <m/>
    <m/>
    <m/>
    <m/>
    <m/>
    <m/>
    <m/>
    <m/>
    <m/>
    <m/>
    <m/>
    <m/>
    <m/>
    <m/>
    <m/>
    <m/>
    <m/>
    <m/>
    <m/>
    <m/>
    <m/>
    <m/>
    <m/>
    <m/>
    <m/>
    <m/>
    <m/>
    <m/>
    <m/>
    <m/>
    <m/>
    <m/>
    <m/>
    <m/>
    <m/>
    <m/>
    <m/>
    <m/>
    <m/>
    <m/>
    <m/>
    <m/>
    <m/>
    <m/>
    <m/>
    <m/>
    <m/>
    <m/>
    <m/>
    <m/>
    <m/>
    <m/>
    <m/>
    <m/>
    <m/>
    <m/>
    <m/>
    <m/>
    <m/>
    <m/>
    <m/>
    <m/>
    <m/>
    <m/>
    <m/>
    <m/>
    <m/>
    <n v="4.4000000000000004"/>
    <m/>
    <m/>
    <m/>
    <m/>
    <m/>
    <m/>
    <m/>
    <m/>
    <m/>
    <m/>
    <m/>
    <m/>
    <m/>
    <m/>
    <m/>
    <m/>
    <m/>
    <m/>
    <m/>
    <m/>
    <m/>
    <m/>
    <m/>
    <m/>
    <m/>
    <m/>
    <m/>
    <m/>
    <m/>
    <m/>
    <m/>
    <m/>
    <m/>
    <m/>
    <m/>
    <m/>
    <m/>
    <m/>
    <m/>
    <m/>
    <m/>
    <m/>
    <m/>
    <m/>
    <m/>
    <m/>
    <m/>
    <m/>
    <m/>
    <m/>
    <m/>
    <m/>
    <m/>
    <m/>
    <m/>
    <m/>
    <m/>
    <m/>
    <m/>
    <m/>
    <m/>
    <m/>
    <m/>
    <m/>
    <m/>
    <m/>
    <m/>
    <m/>
    <m/>
    <m/>
    <m/>
    <m/>
    <m/>
    <m/>
    <m/>
    <m/>
    <m/>
    <n v="0.06"/>
    <m/>
    <n v="26.32"/>
    <m/>
    <n v="4.4000000000000004"/>
    <n v="0"/>
    <n v="4.4000000000000004"/>
    <n v="26.38"/>
    <n v="30.78"/>
    <n v="6.1397909518870182E-4"/>
    <n v="0.14294996751137104"/>
  </r>
  <r>
    <n v="25"/>
    <n v="104"/>
    <s v="Robertson Cr"/>
    <s v="OPS"/>
    <s v="124"/>
    <s v="Chinook"/>
    <s v="3"/>
    <x v="0"/>
    <x v="0"/>
    <n v="104"/>
    <x v="0"/>
    <s v="CK-31"/>
    <s v="WEST VANCOUVER ISLAND-SOUTH_FA_0.x"/>
    <s v="M"/>
    <s v="H"/>
    <n v="104"/>
    <s v="Robertson Creek H"/>
    <n v="104"/>
    <s v="Robertson Cr"/>
    <s v="SWVI"/>
    <s v="S"/>
    <x v="1"/>
    <s v="183476"/>
    <n v="0"/>
    <x v="996"/>
    <n v="2016"/>
    <s v="20160527"/>
    <s v="20160527"/>
    <n v="79"/>
    <n v="5.49"/>
    <m/>
    <s v="CWT"/>
    <s v="P"/>
    <x v="0"/>
    <s v="Y"/>
    <s v="Y"/>
    <s v="Y"/>
    <n v="0"/>
    <s v="AD Clip"/>
    <n v="50132"/>
    <s v=""/>
    <n v="664139"/>
    <n v="3"/>
    <n v="35840"/>
    <n v="2018"/>
    <m/>
    <m/>
    <m/>
    <m/>
    <m/>
    <m/>
    <m/>
    <m/>
    <m/>
    <m/>
    <m/>
    <m/>
    <m/>
    <n v="6.06"/>
    <n v="3"/>
    <m/>
    <m/>
    <m/>
    <m/>
    <m/>
    <m/>
    <m/>
    <m/>
    <m/>
    <m/>
    <m/>
    <m/>
    <m/>
    <m/>
    <m/>
    <m/>
    <m/>
    <m/>
    <m/>
    <n v="6.52"/>
    <m/>
    <m/>
    <n v="30.54"/>
    <m/>
    <m/>
    <n v="3.4"/>
    <m/>
    <m/>
    <n v="2.4900000000000002"/>
    <m/>
    <m/>
    <m/>
    <m/>
    <m/>
    <m/>
    <m/>
    <m/>
    <m/>
    <m/>
    <m/>
    <m/>
    <m/>
    <m/>
    <m/>
    <m/>
    <m/>
    <m/>
    <m/>
    <m/>
    <m/>
    <m/>
    <m/>
    <m/>
    <m/>
    <m/>
    <m/>
    <m/>
    <m/>
    <m/>
    <m/>
    <m/>
    <m/>
    <m/>
    <m/>
    <m/>
    <m/>
    <m/>
    <m/>
    <m/>
    <m/>
    <m/>
    <n v="139.27000000000001"/>
    <n v="20.399999999999999"/>
    <m/>
    <m/>
    <m/>
    <m/>
    <m/>
    <m/>
    <m/>
    <m/>
    <m/>
    <m/>
    <m/>
    <m/>
    <m/>
    <m/>
    <m/>
    <m/>
    <m/>
    <m/>
    <n v="4.5199999999999996"/>
    <m/>
    <m/>
    <m/>
    <m/>
    <m/>
    <n v="4.5199999999999996"/>
    <m/>
    <m/>
    <m/>
    <m/>
    <m/>
    <m/>
    <m/>
    <m/>
    <m/>
    <m/>
    <m/>
    <m/>
    <m/>
    <m/>
    <m/>
    <m/>
    <m/>
    <m/>
    <n v="6.69"/>
    <m/>
    <m/>
    <m/>
    <m/>
    <m/>
    <m/>
    <m/>
    <m/>
    <m/>
    <m/>
    <m/>
    <m/>
    <m/>
    <m/>
    <m/>
    <n v="6.8"/>
    <m/>
    <m/>
    <m/>
    <m/>
    <m/>
    <m/>
    <m/>
    <m/>
    <m/>
    <n v="3.03"/>
    <m/>
    <n v="21.16"/>
    <n v="2"/>
    <m/>
    <m/>
    <m/>
    <n v="8.91"/>
    <m/>
    <n v="77.27"/>
    <m/>
    <n v="237.24"/>
    <n v="23.16"/>
    <n v="260.39999999999998"/>
    <n v="86.18"/>
    <n v="346.58000000000004"/>
    <n v="6.9133487592755137E-3"/>
    <n v="0.75134168157423953"/>
  </r>
  <r>
    <n v="25"/>
    <n v="104"/>
    <s v="Robertson Cr"/>
    <s v="OPS"/>
    <s v="124"/>
    <s v="Chinook"/>
    <s v="3"/>
    <x v="0"/>
    <x v="0"/>
    <n v="104"/>
    <x v="0"/>
    <s v="CK-31"/>
    <s v="WEST VANCOUVER ISLAND-SOUTH_FA_0.x"/>
    <s v="M"/>
    <s v="H"/>
    <n v="104"/>
    <s v="Robertson Creek H"/>
    <n v="104"/>
    <s v="Robertson Cr"/>
    <s v="SWVI"/>
    <s v="S"/>
    <x v="1"/>
    <s v="183476"/>
    <n v="0"/>
    <x v="996"/>
    <n v="2016"/>
    <s v="20160527"/>
    <s v="20160527"/>
    <n v="79"/>
    <n v="5.49"/>
    <m/>
    <s v="CWT"/>
    <s v="P"/>
    <x v="0"/>
    <s v="Y"/>
    <s v="Y"/>
    <s v="Y"/>
    <n v="0"/>
    <s v="AD Clip"/>
    <n v="50132"/>
    <s v=""/>
    <n v="664139"/>
    <n v="4"/>
    <n v="35840"/>
    <n v="2019"/>
    <m/>
    <m/>
    <m/>
    <m/>
    <m/>
    <m/>
    <m/>
    <m/>
    <m/>
    <m/>
    <m/>
    <m/>
    <m/>
    <n v="45.76"/>
    <m/>
    <m/>
    <m/>
    <m/>
    <m/>
    <m/>
    <m/>
    <m/>
    <m/>
    <m/>
    <m/>
    <m/>
    <n v="5.84"/>
    <m/>
    <n v="4.82"/>
    <m/>
    <m/>
    <m/>
    <m/>
    <m/>
    <m/>
    <m/>
    <m/>
    <n v="7.87"/>
    <m/>
    <m/>
    <m/>
    <n v="5.26"/>
    <m/>
    <n v="4.5"/>
    <m/>
    <m/>
    <m/>
    <m/>
    <m/>
    <m/>
    <m/>
    <m/>
    <m/>
    <m/>
    <m/>
    <m/>
    <m/>
    <n v="5.84"/>
    <m/>
    <m/>
    <m/>
    <m/>
    <m/>
    <m/>
    <m/>
    <m/>
    <m/>
    <m/>
    <m/>
    <m/>
    <m/>
    <m/>
    <m/>
    <m/>
    <m/>
    <n v="9.76"/>
    <m/>
    <m/>
    <m/>
    <m/>
    <m/>
    <n v="31.53"/>
    <m/>
    <m/>
    <m/>
    <m/>
    <n v="234.64"/>
    <n v="47.22"/>
    <m/>
    <m/>
    <m/>
    <m/>
    <m/>
    <m/>
    <m/>
    <m/>
    <m/>
    <m/>
    <m/>
    <m/>
    <m/>
    <n v="5.26"/>
    <m/>
    <m/>
    <m/>
    <m/>
    <n v="10.73"/>
    <m/>
    <m/>
    <m/>
    <m/>
    <m/>
    <n v="5.21"/>
    <m/>
    <m/>
    <m/>
    <m/>
    <m/>
    <m/>
    <m/>
    <m/>
    <m/>
    <m/>
    <n v="6.58"/>
    <m/>
    <m/>
    <m/>
    <m/>
    <m/>
    <m/>
    <m/>
    <n v="20.059999999999999"/>
    <m/>
    <m/>
    <m/>
    <m/>
    <n v="7.8"/>
    <m/>
    <m/>
    <m/>
    <n v="7.83"/>
    <m/>
    <m/>
    <m/>
    <m/>
    <m/>
    <m/>
    <n v="3.9"/>
    <m/>
    <m/>
    <m/>
    <m/>
    <m/>
    <m/>
    <m/>
    <m/>
    <m/>
    <m/>
    <m/>
    <n v="83.86"/>
    <m/>
    <m/>
    <m/>
    <m/>
    <n v="16.95"/>
    <n v="50.48"/>
    <n v="48.16"/>
    <m/>
    <n v="470.41"/>
    <n v="83.86"/>
    <n v="554.27"/>
    <n v="115.59"/>
    <n v="669.86"/>
    <n v="1.336192451926913E-2"/>
    <n v="0.82744155495178096"/>
  </r>
  <r>
    <n v="25"/>
    <n v="104"/>
    <s v="Robertson Cr"/>
    <s v="OPS"/>
    <s v="124"/>
    <s v="Chinook"/>
    <s v="3"/>
    <x v="0"/>
    <x v="0"/>
    <n v="104"/>
    <x v="0"/>
    <s v="CK-31"/>
    <s v="WEST VANCOUVER ISLAND-SOUTH_FA_0.x"/>
    <s v="M"/>
    <s v="H"/>
    <n v="104"/>
    <s v="Robertson Creek H"/>
    <n v="104"/>
    <s v="Robertson Cr"/>
    <s v="SWVI"/>
    <s v="S"/>
    <x v="1"/>
    <s v="183476"/>
    <n v="0"/>
    <x v="996"/>
    <n v="2016"/>
    <s v="20160527"/>
    <s v="20160527"/>
    <n v="79"/>
    <n v="5.49"/>
    <m/>
    <s v="CWT"/>
    <s v="P"/>
    <x v="0"/>
    <s v="Y"/>
    <s v="Y"/>
    <s v="Y"/>
    <n v="0"/>
    <s v="AD Clip"/>
    <n v="50132"/>
    <n v="50132"/>
    <n v="664139"/>
    <n v="5"/>
    <n v="35840"/>
    <n v="2020"/>
    <m/>
    <m/>
    <m/>
    <m/>
    <m/>
    <m/>
    <m/>
    <m/>
    <m/>
    <m/>
    <m/>
    <m/>
    <m/>
    <m/>
    <m/>
    <m/>
    <m/>
    <m/>
    <m/>
    <m/>
    <m/>
    <m/>
    <m/>
    <m/>
    <m/>
    <m/>
    <m/>
    <m/>
    <m/>
    <m/>
    <m/>
    <m/>
    <m/>
    <m/>
    <n v="3.41"/>
    <m/>
    <m/>
    <m/>
    <m/>
    <m/>
    <m/>
    <m/>
    <m/>
    <m/>
    <m/>
    <m/>
    <m/>
    <m/>
    <m/>
    <m/>
    <m/>
    <m/>
    <m/>
    <m/>
    <m/>
    <m/>
    <m/>
    <m/>
    <m/>
    <m/>
    <m/>
    <m/>
    <m/>
    <m/>
    <m/>
    <m/>
    <m/>
    <m/>
    <m/>
    <m/>
    <m/>
    <m/>
    <m/>
    <m/>
    <m/>
    <m/>
    <m/>
    <m/>
    <m/>
    <m/>
    <m/>
    <m/>
    <m/>
    <m/>
    <m/>
    <m/>
    <n v="10.02"/>
    <m/>
    <m/>
    <m/>
    <m/>
    <m/>
    <m/>
    <m/>
    <m/>
    <m/>
    <m/>
    <m/>
    <m/>
    <m/>
    <m/>
    <m/>
    <m/>
    <m/>
    <m/>
    <m/>
    <n v="4.41"/>
    <m/>
    <m/>
    <m/>
    <m/>
    <m/>
    <n v="4.3099999999999996"/>
    <m/>
    <m/>
    <m/>
    <m/>
    <m/>
    <m/>
    <m/>
    <m/>
    <m/>
    <m/>
    <m/>
    <m/>
    <m/>
    <m/>
    <m/>
    <m/>
    <m/>
    <m/>
    <m/>
    <m/>
    <m/>
    <m/>
    <m/>
    <m/>
    <m/>
    <m/>
    <m/>
    <m/>
    <m/>
    <m/>
    <m/>
    <m/>
    <m/>
    <m/>
    <m/>
    <m/>
    <m/>
    <m/>
    <m/>
    <m/>
    <m/>
    <m/>
    <m/>
    <m/>
    <m/>
    <m/>
    <n v="7.1"/>
    <m/>
    <m/>
    <m/>
    <m/>
    <n v="5.01"/>
    <n v="11.17"/>
    <n v="3.99"/>
    <m/>
    <n v="22.15"/>
    <n v="7.1"/>
    <n v="29.25"/>
    <n v="20.170000000000002"/>
    <n v="49.42"/>
    <n v="9.8579749461421857E-4"/>
    <n v="0.59186564144071219"/>
  </r>
  <r>
    <n v="25"/>
    <n v="104"/>
    <s v="Robertson Cr"/>
    <s v="OPS"/>
    <s v="124"/>
    <s v="Chinook"/>
    <s v="3"/>
    <x v="0"/>
    <x v="0"/>
    <n v="104"/>
    <x v="0"/>
    <s v="CK-31"/>
    <s v="WEST VANCOUVER ISLAND-SOUTH_FA_0.x"/>
    <s v="M"/>
    <s v="H"/>
    <n v="104"/>
    <s v="Robertson Creek H"/>
    <n v="104"/>
    <s v="Robertson Cr"/>
    <s v="SWVI"/>
    <s v="S"/>
    <x v="1"/>
    <s v="183693"/>
    <n v="0"/>
    <x v="997"/>
    <n v="2016"/>
    <s v="20160509"/>
    <s v="20160509"/>
    <m/>
    <n v="5.61"/>
    <m/>
    <s v="CWT"/>
    <s v="P"/>
    <x v="0"/>
    <s v="Y"/>
    <s v="Y"/>
    <s v="Y"/>
    <n v="0"/>
    <s v="AD Clip"/>
    <n v="50436"/>
    <s v=""/>
    <n v="731199"/>
    <n v="2"/>
    <n v="35837"/>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
    <m/>
    <m/>
    <m/>
    <m/>
    <n v="0.1"/>
    <m/>
    <n v="39.49"/>
    <m/>
    <n v="0"/>
    <n v="0.1"/>
    <n v="0.1"/>
    <n v="39.590000000000003"/>
    <n v="39.690000000000005"/>
    <n v="7.8693790149892947E-4"/>
    <n v="2.5195263290501385E-3"/>
  </r>
  <r>
    <n v="25"/>
    <n v="104"/>
    <s v="Robertson Cr"/>
    <s v="OPS"/>
    <s v="124"/>
    <s v="Chinook"/>
    <s v="3"/>
    <x v="0"/>
    <x v="0"/>
    <n v="104"/>
    <x v="0"/>
    <s v="CK-31"/>
    <s v="WEST VANCOUVER ISLAND-SOUTH_FA_0.x"/>
    <s v="M"/>
    <s v="H"/>
    <n v="104"/>
    <s v="Robertson Creek H"/>
    <n v="104"/>
    <s v="Robertson Cr"/>
    <s v="SWVI"/>
    <s v="S"/>
    <x v="1"/>
    <s v="183693"/>
    <n v="0"/>
    <x v="997"/>
    <n v="2016"/>
    <s v="20160509"/>
    <s v="20160509"/>
    <m/>
    <n v="5.61"/>
    <m/>
    <s v="CWT"/>
    <s v="P"/>
    <x v="0"/>
    <s v="Y"/>
    <s v="Y"/>
    <s v="Y"/>
    <n v="0"/>
    <s v="AD Clip"/>
    <n v="50436"/>
    <s v=""/>
    <n v="731199"/>
    <n v="3"/>
    <n v="35837"/>
    <n v="2018"/>
    <m/>
    <m/>
    <m/>
    <m/>
    <m/>
    <m/>
    <m/>
    <m/>
    <m/>
    <m/>
    <m/>
    <m/>
    <m/>
    <m/>
    <m/>
    <m/>
    <n v="3"/>
    <m/>
    <m/>
    <m/>
    <m/>
    <m/>
    <m/>
    <m/>
    <m/>
    <m/>
    <n v="15"/>
    <m/>
    <m/>
    <m/>
    <m/>
    <m/>
    <m/>
    <m/>
    <n v="13.04"/>
    <m/>
    <m/>
    <n v="30.6"/>
    <m/>
    <n v="10.14"/>
    <n v="13.6"/>
    <m/>
    <m/>
    <m/>
    <m/>
    <m/>
    <m/>
    <n v="2.89"/>
    <m/>
    <m/>
    <m/>
    <m/>
    <m/>
    <m/>
    <m/>
    <m/>
    <m/>
    <m/>
    <m/>
    <m/>
    <m/>
    <m/>
    <m/>
    <m/>
    <m/>
    <m/>
    <m/>
    <m/>
    <m/>
    <m/>
    <m/>
    <m/>
    <m/>
    <m/>
    <m/>
    <n v="18.96"/>
    <m/>
    <m/>
    <m/>
    <m/>
    <m/>
    <n v="10.14"/>
    <m/>
    <m/>
    <m/>
    <m/>
    <n v="151.38999999999999"/>
    <m/>
    <m/>
    <m/>
    <m/>
    <m/>
    <m/>
    <m/>
    <m/>
    <m/>
    <m/>
    <m/>
    <m/>
    <m/>
    <m/>
    <m/>
    <m/>
    <m/>
    <m/>
    <m/>
    <n v="4.57"/>
    <m/>
    <m/>
    <m/>
    <m/>
    <m/>
    <n v="4.5199999999999996"/>
    <m/>
    <m/>
    <m/>
    <m/>
    <m/>
    <m/>
    <m/>
    <m/>
    <m/>
    <m/>
    <m/>
    <m/>
    <m/>
    <m/>
    <m/>
    <m/>
    <m/>
    <m/>
    <m/>
    <m/>
    <m/>
    <m/>
    <m/>
    <m/>
    <m/>
    <m/>
    <m/>
    <n v="13.6"/>
    <m/>
    <m/>
    <n v="6.8"/>
    <m/>
    <m/>
    <m/>
    <n v="13.6"/>
    <m/>
    <m/>
    <m/>
    <m/>
    <m/>
    <m/>
    <m/>
    <m/>
    <m/>
    <m/>
    <m/>
    <n v="14.53"/>
    <m/>
    <m/>
    <m/>
    <m/>
    <n v="14.55"/>
    <n v="21.4"/>
    <n v="110.78"/>
    <m/>
    <n v="311.85000000000002"/>
    <n v="14.53"/>
    <n v="326.38"/>
    <n v="146.72999999999999"/>
    <n v="473.11"/>
    <n v="9.3804028868268701E-3"/>
    <n v="0.68986070892604257"/>
  </r>
  <r>
    <n v="25"/>
    <n v="104"/>
    <s v="Robertson Cr"/>
    <s v="OPS"/>
    <s v="124"/>
    <s v="Chinook"/>
    <s v="3"/>
    <x v="0"/>
    <x v="0"/>
    <n v="104"/>
    <x v="0"/>
    <s v="CK-31"/>
    <s v="WEST VANCOUVER ISLAND-SOUTH_FA_0.x"/>
    <s v="M"/>
    <s v="H"/>
    <n v="104"/>
    <s v="Robertson Creek H"/>
    <n v="104"/>
    <s v="Robertson Cr"/>
    <s v="SWVI"/>
    <s v="S"/>
    <x v="1"/>
    <s v="183693"/>
    <n v="0"/>
    <x v="997"/>
    <n v="2016"/>
    <s v="20160509"/>
    <s v="20160509"/>
    <m/>
    <n v="5.61"/>
    <m/>
    <s v="CWT"/>
    <s v="P"/>
    <x v="0"/>
    <s v="Y"/>
    <s v="Y"/>
    <s v="Y"/>
    <n v="0"/>
    <s v="AD Clip"/>
    <n v="50436"/>
    <s v=""/>
    <n v="731199"/>
    <n v="4"/>
    <n v="35837"/>
    <n v="2019"/>
    <m/>
    <m/>
    <m/>
    <m/>
    <m/>
    <m/>
    <m/>
    <m/>
    <m/>
    <m/>
    <m/>
    <m/>
    <m/>
    <n v="22.69"/>
    <n v="2.92"/>
    <m/>
    <n v="2.92"/>
    <m/>
    <m/>
    <m/>
    <m/>
    <m/>
    <m/>
    <m/>
    <m/>
    <m/>
    <n v="11.68"/>
    <m/>
    <n v="14.46"/>
    <m/>
    <m/>
    <m/>
    <m/>
    <m/>
    <m/>
    <n v="7.92"/>
    <m/>
    <n v="39.4"/>
    <m/>
    <n v="7.87"/>
    <m/>
    <m/>
    <m/>
    <m/>
    <m/>
    <m/>
    <m/>
    <m/>
    <m/>
    <m/>
    <m/>
    <m/>
    <m/>
    <m/>
    <m/>
    <m/>
    <m/>
    <n v="8.76"/>
    <m/>
    <m/>
    <m/>
    <m/>
    <m/>
    <m/>
    <m/>
    <m/>
    <m/>
    <m/>
    <m/>
    <m/>
    <m/>
    <m/>
    <m/>
    <m/>
    <m/>
    <n v="19.52"/>
    <m/>
    <m/>
    <m/>
    <m/>
    <m/>
    <n v="23.61"/>
    <m/>
    <m/>
    <m/>
    <m/>
    <n v="258.83"/>
    <n v="31.48"/>
    <m/>
    <m/>
    <m/>
    <m/>
    <m/>
    <m/>
    <m/>
    <m/>
    <m/>
    <m/>
    <m/>
    <m/>
    <m/>
    <n v="10.42"/>
    <m/>
    <m/>
    <m/>
    <m/>
    <n v="10.47"/>
    <m/>
    <m/>
    <m/>
    <m/>
    <m/>
    <m/>
    <m/>
    <m/>
    <m/>
    <m/>
    <m/>
    <m/>
    <m/>
    <m/>
    <m/>
    <m/>
    <n v="6.9"/>
    <m/>
    <m/>
    <m/>
    <m/>
    <m/>
    <m/>
    <m/>
    <m/>
    <m/>
    <m/>
    <m/>
    <m/>
    <n v="7.83"/>
    <m/>
    <m/>
    <m/>
    <m/>
    <m/>
    <m/>
    <m/>
    <m/>
    <m/>
    <m/>
    <m/>
    <m/>
    <m/>
    <m/>
    <m/>
    <m/>
    <m/>
    <m/>
    <m/>
    <m/>
    <n v="5.66"/>
    <m/>
    <n v="75.89"/>
    <m/>
    <m/>
    <m/>
    <n v="2.2799999999999998"/>
    <n v="18.47"/>
    <n v="63.34"/>
    <n v="52.65"/>
    <m/>
    <n v="493.34"/>
    <n v="78.17"/>
    <n v="571.51"/>
    <n v="134.46"/>
    <n v="705.96999999999991"/>
    <n v="1.3997343167578712E-2"/>
    <n v="0.80953864895108862"/>
  </r>
  <r>
    <n v="25"/>
    <n v="104"/>
    <s v="Robertson Cr"/>
    <s v="OPS"/>
    <s v="124"/>
    <s v="Chinook"/>
    <s v="3"/>
    <x v="0"/>
    <x v="0"/>
    <n v="104"/>
    <x v="0"/>
    <s v="CK-31"/>
    <s v="WEST VANCOUVER ISLAND-SOUTH_FA_0.x"/>
    <s v="M"/>
    <s v="H"/>
    <n v="104"/>
    <s v="Robertson Creek H"/>
    <n v="104"/>
    <s v="Robertson Cr"/>
    <s v="SWVI"/>
    <s v="S"/>
    <x v="1"/>
    <s v="183693"/>
    <n v="0"/>
    <x v="997"/>
    <n v="2016"/>
    <s v="20160509"/>
    <s v="20160509"/>
    <m/>
    <n v="5.61"/>
    <m/>
    <s v="CWT"/>
    <s v="P"/>
    <x v="0"/>
    <s v="Y"/>
    <s v="Y"/>
    <s v="Y"/>
    <n v="0"/>
    <s v="AD Clip"/>
    <n v="50436"/>
    <s v=""/>
    <n v="731199"/>
    <n v="5"/>
    <n v="35837"/>
    <n v="2020"/>
    <m/>
    <m/>
    <m/>
    <m/>
    <m/>
    <m/>
    <m/>
    <m/>
    <m/>
    <m/>
    <m/>
    <m/>
    <m/>
    <n v="5.71"/>
    <m/>
    <m/>
    <m/>
    <n v="2.76"/>
    <m/>
    <m/>
    <m/>
    <m/>
    <m/>
    <m/>
    <m/>
    <m/>
    <m/>
    <m/>
    <m/>
    <m/>
    <m/>
    <m/>
    <m/>
    <m/>
    <m/>
    <m/>
    <m/>
    <m/>
    <m/>
    <m/>
    <m/>
    <m/>
    <m/>
    <m/>
    <m/>
    <m/>
    <m/>
    <m/>
    <m/>
    <m/>
    <m/>
    <m/>
    <m/>
    <m/>
    <m/>
    <m/>
    <m/>
    <m/>
    <m/>
    <m/>
    <m/>
    <m/>
    <m/>
    <m/>
    <m/>
    <m/>
    <m/>
    <m/>
    <m/>
    <m/>
    <m/>
    <m/>
    <m/>
    <m/>
    <m/>
    <m/>
    <m/>
    <m/>
    <m/>
    <m/>
    <m/>
    <m/>
    <m/>
    <m/>
    <m/>
    <m/>
    <n v="18.36"/>
    <n v="10.67"/>
    <m/>
    <m/>
    <m/>
    <m/>
    <m/>
    <m/>
    <m/>
    <m/>
    <m/>
    <m/>
    <m/>
    <m/>
    <m/>
    <m/>
    <m/>
    <m/>
    <m/>
    <m/>
    <m/>
    <m/>
    <m/>
    <m/>
    <m/>
    <m/>
    <m/>
    <m/>
    <m/>
    <m/>
    <m/>
    <m/>
    <m/>
    <m/>
    <m/>
    <m/>
    <m/>
    <m/>
    <m/>
    <m/>
    <m/>
    <m/>
    <m/>
    <m/>
    <m/>
    <m/>
    <m/>
    <m/>
    <m/>
    <m/>
    <m/>
    <m/>
    <m/>
    <m/>
    <m/>
    <m/>
    <m/>
    <m/>
    <m/>
    <m/>
    <m/>
    <m/>
    <m/>
    <m/>
    <m/>
    <m/>
    <m/>
    <m/>
    <m/>
    <m/>
    <m/>
    <m/>
    <m/>
    <n v="21.18"/>
    <m/>
    <m/>
    <m/>
    <m/>
    <n v="4"/>
    <n v="10.27"/>
    <n v="3.19"/>
    <m/>
    <n v="37.5"/>
    <n v="21.18"/>
    <n v="58.68"/>
    <n v="17.46"/>
    <n v="76.14"/>
    <n v="1.5096359743040685E-3"/>
    <n v="0.7706855791962175"/>
  </r>
  <r>
    <n v="25"/>
    <n v="104"/>
    <s v="Robertson Cr"/>
    <s v="OPS"/>
    <s v="124"/>
    <s v="Chinook"/>
    <s v="3"/>
    <x v="0"/>
    <x v="0"/>
    <n v="104"/>
    <x v="0"/>
    <s v="CK-31"/>
    <s v="WEST VANCOUVER ISLAND-SOUTH_FA_0.x"/>
    <s v="M"/>
    <s v="H"/>
    <n v="104"/>
    <s v="Robertson Creek H"/>
    <n v="104"/>
    <s v="Robertson Cr"/>
    <s v="SWVI"/>
    <s v="S"/>
    <x v="1"/>
    <s v="183693"/>
    <n v="0"/>
    <x v="997"/>
    <n v="2016"/>
    <s v="20160509"/>
    <s v="20160509"/>
    <m/>
    <n v="5.61"/>
    <m/>
    <s v="CWT"/>
    <s v="P"/>
    <x v="0"/>
    <s v="Y"/>
    <s v="Y"/>
    <s v="Y"/>
    <n v="0"/>
    <s v="AD Clip"/>
    <n v="50436"/>
    <n v="50436"/>
    <n v="731199"/>
    <n v="6"/>
    <n v="35837"/>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17"/>
    <m/>
    <m/>
    <m/>
    <m/>
    <m/>
    <m/>
    <m/>
    <m/>
    <m/>
    <m/>
    <n v="5.17"/>
    <n v="0"/>
    <n v="5.17"/>
    <n v="0"/>
    <n v="5.17"/>
    <n v="1.0250614640336267E-4"/>
    <n v="1"/>
  </r>
  <r>
    <n v="25"/>
    <n v="104"/>
    <s v="Robertson Cr"/>
    <s v="OPS"/>
    <s v="124"/>
    <s v="Chinook"/>
    <s v="3"/>
    <x v="0"/>
    <x v="0"/>
    <n v="104"/>
    <x v="0"/>
    <s v="CK-31"/>
    <s v="WEST VANCOUVER ISLAND-SOUTH_FA_0.x"/>
    <s v="M"/>
    <s v="H"/>
    <n v="104"/>
    <s v="Robertson Creek H"/>
    <n v="104"/>
    <s v="Robertson Cr"/>
    <s v="SWVI"/>
    <s v="S"/>
    <x v="1"/>
    <s v="183694"/>
    <n v="0"/>
    <x v="998"/>
    <n v="2016"/>
    <s v="20160509"/>
    <s v="20160509"/>
    <n v="72"/>
    <n v="4.0999999999999996"/>
    <m/>
    <s v="CWT"/>
    <s v="P"/>
    <x v="0"/>
    <s v="Y"/>
    <s v="Y"/>
    <s v="Y"/>
    <n v="2.5000000000000001E-3"/>
    <s v="AD Clip"/>
    <n v="50124"/>
    <s v=""/>
    <n v="50250"/>
    <n v="2"/>
    <n v="35826"/>
    <n v="2017"/>
    <m/>
    <m/>
    <m/>
    <m/>
    <m/>
    <m/>
    <m/>
    <m/>
    <m/>
    <m/>
    <m/>
    <m/>
    <m/>
    <m/>
    <m/>
    <m/>
    <m/>
    <m/>
    <m/>
    <m/>
    <m/>
    <m/>
    <m/>
    <m/>
    <m/>
    <m/>
    <m/>
    <m/>
    <m/>
    <m/>
    <m/>
    <m/>
    <m/>
    <m/>
    <m/>
    <m/>
    <m/>
    <m/>
    <m/>
    <m/>
    <m/>
    <m/>
    <m/>
    <m/>
    <m/>
    <m/>
    <m/>
    <m/>
    <m/>
    <m/>
    <m/>
    <m/>
    <m/>
    <m/>
    <m/>
    <m/>
    <m/>
    <m/>
    <m/>
    <m/>
    <m/>
    <m/>
    <m/>
    <m/>
    <m/>
    <m/>
    <m/>
    <m/>
    <m/>
    <m/>
    <m/>
    <m/>
    <m/>
    <m/>
    <m/>
    <m/>
    <m/>
    <m/>
    <m/>
    <m/>
    <m/>
    <m/>
    <m/>
    <m/>
    <m/>
    <m/>
    <n v="4.4000000000000004"/>
    <m/>
    <m/>
    <m/>
    <m/>
    <m/>
    <m/>
    <m/>
    <m/>
    <m/>
    <m/>
    <m/>
    <m/>
    <m/>
    <m/>
    <m/>
    <m/>
    <m/>
    <m/>
    <m/>
    <m/>
    <m/>
    <m/>
    <m/>
    <m/>
    <m/>
    <m/>
    <m/>
    <m/>
    <m/>
    <m/>
    <m/>
    <m/>
    <m/>
    <m/>
    <m/>
    <m/>
    <m/>
    <m/>
    <m/>
    <m/>
    <m/>
    <m/>
    <m/>
    <m/>
    <m/>
    <m/>
    <m/>
    <m/>
    <m/>
    <m/>
    <m/>
    <m/>
    <m/>
    <m/>
    <m/>
    <m/>
    <m/>
    <m/>
    <m/>
    <m/>
    <m/>
    <m/>
    <m/>
    <m/>
    <m/>
    <m/>
    <m/>
    <m/>
    <m/>
    <m/>
    <m/>
    <m/>
    <m/>
    <n v="2"/>
    <m/>
    <m/>
    <m/>
    <n v="0.11"/>
    <m/>
    <n v="42.53"/>
    <m/>
    <n v="4.4000000000000004"/>
    <n v="2"/>
    <n v="6.4"/>
    <n v="42.64"/>
    <n v="49.04"/>
    <n v="9.7837363338919487E-4"/>
    <n v="0.1305057096247961"/>
  </r>
  <r>
    <n v="25"/>
    <n v="104"/>
    <s v="Robertson Cr"/>
    <s v="OPS"/>
    <s v="124"/>
    <s v="Chinook"/>
    <s v="3"/>
    <x v="0"/>
    <x v="0"/>
    <n v="104"/>
    <x v="0"/>
    <s v="CK-31"/>
    <s v="WEST VANCOUVER ISLAND-SOUTH_FA_0.x"/>
    <s v="M"/>
    <s v="H"/>
    <n v="104"/>
    <s v="Robertson Creek H"/>
    <n v="104"/>
    <s v="Robertson Cr"/>
    <s v="SWVI"/>
    <s v="S"/>
    <x v="1"/>
    <s v="183694"/>
    <n v="0"/>
    <x v="998"/>
    <n v="2016"/>
    <s v="20160509"/>
    <s v="20160509"/>
    <n v="72"/>
    <n v="4.0999999999999996"/>
    <m/>
    <s v="CWT"/>
    <s v="P"/>
    <x v="0"/>
    <s v="Y"/>
    <s v="Y"/>
    <s v="Y"/>
    <n v="2.5000000000000001E-3"/>
    <s v="AD Clip"/>
    <n v="50124"/>
    <s v=""/>
    <n v="50250"/>
    <n v="3"/>
    <n v="35826"/>
    <n v="2018"/>
    <m/>
    <m/>
    <m/>
    <m/>
    <m/>
    <m/>
    <m/>
    <m/>
    <m/>
    <m/>
    <m/>
    <m/>
    <m/>
    <n v="6.06"/>
    <m/>
    <m/>
    <m/>
    <m/>
    <m/>
    <m/>
    <m/>
    <m/>
    <m/>
    <m/>
    <m/>
    <m/>
    <n v="15"/>
    <m/>
    <m/>
    <m/>
    <m/>
    <m/>
    <m/>
    <m/>
    <n v="6.52"/>
    <m/>
    <m/>
    <m/>
    <m/>
    <m/>
    <n v="3.4"/>
    <m/>
    <m/>
    <n v="2.89"/>
    <m/>
    <m/>
    <m/>
    <m/>
    <m/>
    <m/>
    <m/>
    <m/>
    <m/>
    <m/>
    <m/>
    <m/>
    <m/>
    <m/>
    <m/>
    <m/>
    <m/>
    <m/>
    <m/>
    <m/>
    <m/>
    <m/>
    <m/>
    <m/>
    <m/>
    <m/>
    <m/>
    <m/>
    <m/>
    <m/>
    <m/>
    <m/>
    <m/>
    <m/>
    <m/>
    <m/>
    <m/>
    <n v="30.54"/>
    <m/>
    <m/>
    <m/>
    <m/>
    <n v="115.79"/>
    <n v="20.34"/>
    <m/>
    <m/>
    <m/>
    <m/>
    <m/>
    <m/>
    <m/>
    <m/>
    <m/>
    <m/>
    <m/>
    <m/>
    <m/>
    <n v="9.14"/>
    <m/>
    <m/>
    <m/>
    <m/>
    <n v="4.57"/>
    <m/>
    <m/>
    <m/>
    <m/>
    <m/>
    <n v="4.5199999999999996"/>
    <m/>
    <m/>
    <m/>
    <m/>
    <m/>
    <m/>
    <m/>
    <m/>
    <m/>
    <m/>
    <n v="6.69"/>
    <m/>
    <m/>
    <m/>
    <m/>
    <m/>
    <m/>
    <m/>
    <m/>
    <m/>
    <m/>
    <m/>
    <m/>
    <m/>
    <m/>
    <m/>
    <m/>
    <n v="20.399999999999999"/>
    <m/>
    <m/>
    <n v="6.8"/>
    <m/>
    <m/>
    <m/>
    <n v="20.399999999999999"/>
    <m/>
    <m/>
    <m/>
    <m/>
    <m/>
    <m/>
    <m/>
    <m/>
    <m/>
    <m/>
    <m/>
    <n v="5.0999999999999996"/>
    <m/>
    <m/>
    <m/>
    <m/>
    <n v="10.130000000000001"/>
    <n v="21.4"/>
    <n v="106.92"/>
    <m/>
    <n v="273.06"/>
    <n v="5.0999999999999996"/>
    <n v="278.16000000000003"/>
    <n v="138.44999999999999"/>
    <n v="416.60999999999996"/>
    <n v="8.3115872635863043E-3"/>
    <n v="0.66767480377331334"/>
  </r>
  <r>
    <n v="25"/>
    <n v="104"/>
    <s v="Robertson Cr"/>
    <s v="OPS"/>
    <s v="124"/>
    <s v="Chinook"/>
    <s v="3"/>
    <x v="0"/>
    <x v="0"/>
    <n v="104"/>
    <x v="0"/>
    <s v="CK-31"/>
    <s v="WEST VANCOUVER ISLAND-SOUTH_FA_0.x"/>
    <s v="M"/>
    <s v="H"/>
    <n v="104"/>
    <s v="Robertson Creek H"/>
    <n v="104"/>
    <s v="Robertson Cr"/>
    <s v="SWVI"/>
    <s v="S"/>
    <x v="1"/>
    <s v="183694"/>
    <n v="0"/>
    <x v="998"/>
    <n v="2016"/>
    <s v="20160509"/>
    <s v="20160509"/>
    <n v="72"/>
    <n v="4.0999999999999996"/>
    <m/>
    <s v="CWT"/>
    <s v="P"/>
    <x v="0"/>
    <s v="Y"/>
    <s v="Y"/>
    <s v="Y"/>
    <n v="2.5000000000000001E-3"/>
    <s v="AD Clip"/>
    <n v="50124"/>
    <s v=""/>
    <n v="50250"/>
    <n v="4"/>
    <n v="35826"/>
    <n v="2019"/>
    <m/>
    <m/>
    <m/>
    <m/>
    <m/>
    <m/>
    <m/>
    <m/>
    <m/>
    <m/>
    <m/>
    <m/>
    <m/>
    <n v="28.4"/>
    <m/>
    <m/>
    <m/>
    <m/>
    <m/>
    <m/>
    <m/>
    <m/>
    <m/>
    <m/>
    <m/>
    <m/>
    <n v="2.92"/>
    <m/>
    <n v="19.28"/>
    <m/>
    <m/>
    <m/>
    <m/>
    <m/>
    <n v="4.82"/>
    <m/>
    <m/>
    <n v="15.74"/>
    <m/>
    <m/>
    <n v="5.19"/>
    <m/>
    <m/>
    <m/>
    <m/>
    <m/>
    <m/>
    <m/>
    <m/>
    <m/>
    <m/>
    <m/>
    <m/>
    <m/>
    <m/>
    <m/>
    <m/>
    <m/>
    <m/>
    <m/>
    <m/>
    <m/>
    <m/>
    <m/>
    <m/>
    <m/>
    <m/>
    <m/>
    <m/>
    <m/>
    <m/>
    <m/>
    <m/>
    <m/>
    <m/>
    <m/>
    <m/>
    <m/>
    <m/>
    <m/>
    <m/>
    <n v="39.4"/>
    <m/>
    <m/>
    <m/>
    <m/>
    <n v="272.93"/>
    <n v="39.4"/>
    <m/>
    <m/>
    <m/>
    <m/>
    <m/>
    <m/>
    <n v="7.87"/>
    <m/>
    <m/>
    <m/>
    <m/>
    <m/>
    <m/>
    <n v="5.21"/>
    <m/>
    <m/>
    <m/>
    <m/>
    <n v="10.47"/>
    <m/>
    <m/>
    <m/>
    <m/>
    <m/>
    <n v="15.94"/>
    <m/>
    <m/>
    <m/>
    <m/>
    <m/>
    <m/>
    <m/>
    <m/>
    <m/>
    <m/>
    <m/>
    <m/>
    <m/>
    <m/>
    <m/>
    <m/>
    <m/>
    <m/>
    <m/>
    <m/>
    <m/>
    <m/>
    <m/>
    <n v="7.83"/>
    <m/>
    <m/>
    <m/>
    <n v="3.9"/>
    <m/>
    <m/>
    <n v="3.9"/>
    <m/>
    <m/>
    <m/>
    <n v="7.83"/>
    <m/>
    <m/>
    <m/>
    <m/>
    <m/>
    <m/>
    <m/>
    <m/>
    <m/>
    <n v="16.98"/>
    <m/>
    <n v="59.12"/>
    <m/>
    <m/>
    <m/>
    <m/>
    <n v="13.89"/>
    <n v="40.71"/>
    <n v="39.200000000000003"/>
    <m/>
    <n v="508.01"/>
    <n v="59.12"/>
    <n v="567.13"/>
    <n v="93.8"/>
    <n v="660.93000000000018"/>
    <n v="1.3185898970553032E-2"/>
    <n v="0.85807876779689207"/>
  </r>
  <r>
    <n v="25"/>
    <n v="104"/>
    <s v="Robertson Cr"/>
    <s v="OPS"/>
    <s v="124"/>
    <s v="Chinook"/>
    <s v="3"/>
    <x v="0"/>
    <x v="0"/>
    <n v="104"/>
    <x v="0"/>
    <s v="CK-31"/>
    <s v="WEST VANCOUVER ISLAND-SOUTH_FA_0.x"/>
    <s v="M"/>
    <s v="H"/>
    <n v="104"/>
    <s v="Robertson Creek H"/>
    <n v="104"/>
    <s v="Robertson Cr"/>
    <s v="SWVI"/>
    <s v="S"/>
    <x v="1"/>
    <s v="183694"/>
    <n v="0"/>
    <x v="998"/>
    <n v="2016"/>
    <s v="20160509"/>
    <s v="20160509"/>
    <n v="72"/>
    <n v="4.0999999999999996"/>
    <m/>
    <s v="CWT"/>
    <s v="P"/>
    <x v="0"/>
    <s v="Y"/>
    <s v="Y"/>
    <s v="Y"/>
    <n v="2.5000000000000001E-3"/>
    <s v="AD Clip"/>
    <n v="50124"/>
    <n v="50124"/>
    <n v="50250"/>
    <n v="5"/>
    <n v="35826"/>
    <n v="2020"/>
    <m/>
    <m/>
    <m/>
    <m/>
    <m/>
    <m/>
    <m/>
    <m/>
    <m/>
    <m/>
    <m/>
    <m/>
    <m/>
    <n v="5.71"/>
    <m/>
    <m/>
    <m/>
    <m/>
    <m/>
    <m/>
    <m/>
    <m/>
    <m/>
    <m/>
    <m/>
    <m/>
    <n v="2.76"/>
    <m/>
    <n v="3.36"/>
    <m/>
    <m/>
    <m/>
    <m/>
    <m/>
    <m/>
    <m/>
    <m/>
    <n v="10.67"/>
    <m/>
    <m/>
    <m/>
    <m/>
    <m/>
    <m/>
    <m/>
    <m/>
    <m/>
    <m/>
    <m/>
    <m/>
    <m/>
    <m/>
    <m/>
    <m/>
    <m/>
    <m/>
    <m/>
    <m/>
    <m/>
    <m/>
    <m/>
    <m/>
    <m/>
    <m/>
    <m/>
    <m/>
    <m/>
    <m/>
    <m/>
    <m/>
    <m/>
    <m/>
    <m/>
    <m/>
    <m/>
    <n v="12.39"/>
    <m/>
    <m/>
    <m/>
    <m/>
    <m/>
    <m/>
    <m/>
    <m/>
    <m/>
    <m/>
    <n v="8.83"/>
    <n v="10.67"/>
    <m/>
    <m/>
    <m/>
    <m/>
    <m/>
    <m/>
    <m/>
    <m/>
    <m/>
    <m/>
    <m/>
    <m/>
    <m/>
    <n v="4.3099999999999996"/>
    <m/>
    <m/>
    <m/>
    <m/>
    <m/>
    <m/>
    <m/>
    <m/>
    <m/>
    <m/>
    <m/>
    <m/>
    <m/>
    <m/>
    <m/>
    <m/>
    <m/>
    <m/>
    <m/>
    <m/>
    <m/>
    <m/>
    <m/>
    <m/>
    <m/>
    <m/>
    <m/>
    <m/>
    <m/>
    <m/>
    <m/>
    <m/>
    <m/>
    <m/>
    <m/>
    <m/>
    <m/>
    <m/>
    <m/>
    <m/>
    <m/>
    <m/>
    <m/>
    <m/>
    <m/>
    <m/>
    <m/>
    <m/>
    <m/>
    <m/>
    <m/>
    <m/>
    <m/>
    <m/>
    <m/>
    <m/>
    <m/>
    <n v="15.73"/>
    <m/>
    <m/>
    <m/>
    <m/>
    <n v="4.2300000000000004"/>
    <n v="3.75"/>
    <n v="4.79"/>
    <m/>
    <n v="58.7"/>
    <n v="15.73"/>
    <n v="74.430000000000007"/>
    <n v="12.77"/>
    <n v="87.200000000000017"/>
    <n v="1.73968557976219E-3"/>
    <n v="0.8535550458715595"/>
  </r>
  <r>
    <n v="25"/>
    <n v="104"/>
    <s v="Robertson Cr"/>
    <s v="OPS"/>
    <s v="124"/>
    <s v="Chinook"/>
    <s v="3"/>
    <x v="0"/>
    <x v="0"/>
    <n v="104"/>
    <x v="0"/>
    <s v="CK-31"/>
    <s v="WEST VANCOUVER ISLAND-SOUTH_FA_0.x"/>
    <s v="M"/>
    <s v="H"/>
    <n v="104"/>
    <s v="Robertson Creek H"/>
    <n v="104"/>
    <s v="Robertson Cr"/>
    <s v="SWVI"/>
    <s v="S"/>
    <x v="1"/>
    <s v="183695"/>
    <n v="0"/>
    <x v="999"/>
    <n v="2016"/>
    <s v="20160509"/>
    <s v="20160509"/>
    <m/>
    <n v="5.53"/>
    <m/>
    <s v="CWT"/>
    <s v="P"/>
    <x v="0"/>
    <s v="Y"/>
    <s v="Y"/>
    <s v="Y"/>
    <n v="2.5000000000000001E-3"/>
    <s v="AD Clip"/>
    <n v="50165"/>
    <s v=""/>
    <n v="677114"/>
    <n v="2"/>
    <n v="35836"/>
    <n v="2017"/>
    <m/>
    <m/>
    <m/>
    <m/>
    <m/>
    <m/>
    <m/>
    <m/>
    <m/>
    <m/>
    <m/>
    <m/>
    <m/>
    <m/>
    <m/>
    <m/>
    <m/>
    <m/>
    <m/>
    <m/>
    <m/>
    <m/>
    <m/>
    <m/>
    <m/>
    <m/>
    <m/>
    <m/>
    <m/>
    <m/>
    <m/>
    <m/>
    <m/>
    <m/>
    <m/>
    <m/>
    <m/>
    <m/>
    <m/>
    <m/>
    <m/>
    <m/>
    <m/>
    <m/>
    <m/>
    <m/>
    <m/>
    <m/>
    <m/>
    <m/>
    <m/>
    <m/>
    <m/>
    <m/>
    <m/>
    <m/>
    <m/>
    <m/>
    <m/>
    <m/>
    <m/>
    <m/>
    <m/>
    <m/>
    <m/>
    <m/>
    <m/>
    <m/>
    <m/>
    <m/>
    <m/>
    <m/>
    <m/>
    <m/>
    <m/>
    <m/>
    <m/>
    <m/>
    <m/>
    <m/>
    <m/>
    <m/>
    <m/>
    <m/>
    <m/>
    <m/>
    <n v="4.4000000000000004"/>
    <m/>
    <m/>
    <m/>
    <m/>
    <m/>
    <m/>
    <m/>
    <m/>
    <m/>
    <m/>
    <m/>
    <m/>
    <m/>
    <m/>
    <m/>
    <m/>
    <m/>
    <m/>
    <m/>
    <m/>
    <m/>
    <m/>
    <m/>
    <m/>
    <m/>
    <m/>
    <m/>
    <m/>
    <m/>
    <m/>
    <m/>
    <m/>
    <m/>
    <m/>
    <m/>
    <m/>
    <m/>
    <m/>
    <m/>
    <m/>
    <m/>
    <m/>
    <m/>
    <m/>
    <m/>
    <m/>
    <m/>
    <m/>
    <m/>
    <m/>
    <m/>
    <m/>
    <m/>
    <m/>
    <m/>
    <m/>
    <m/>
    <m/>
    <m/>
    <m/>
    <m/>
    <m/>
    <m/>
    <m/>
    <m/>
    <m/>
    <m/>
    <m/>
    <m/>
    <m/>
    <m/>
    <m/>
    <n v="0"/>
    <m/>
    <m/>
    <m/>
    <m/>
    <n v="0.53"/>
    <m/>
    <n v="73.55"/>
    <m/>
    <n v="4.4000000000000004"/>
    <n v="0"/>
    <n v="4.4000000000000004"/>
    <n v="74.08"/>
    <n v="78.48"/>
    <n v="1.5644373567228148E-3"/>
    <n v="5.6065239551478088E-2"/>
  </r>
  <r>
    <n v="25"/>
    <n v="104"/>
    <s v="Robertson Cr"/>
    <s v="OPS"/>
    <s v="124"/>
    <s v="Chinook"/>
    <s v="3"/>
    <x v="0"/>
    <x v="0"/>
    <n v="104"/>
    <x v="0"/>
    <s v="CK-31"/>
    <s v="WEST VANCOUVER ISLAND-SOUTH_FA_0.x"/>
    <s v="M"/>
    <s v="H"/>
    <n v="104"/>
    <s v="Robertson Creek H"/>
    <n v="104"/>
    <s v="Robertson Cr"/>
    <s v="SWVI"/>
    <s v="S"/>
    <x v="1"/>
    <s v="183695"/>
    <n v="0"/>
    <x v="999"/>
    <n v="2016"/>
    <s v="20160509"/>
    <s v="20160509"/>
    <m/>
    <n v="5.53"/>
    <m/>
    <s v="CWT"/>
    <s v="P"/>
    <x v="0"/>
    <s v="Y"/>
    <s v="Y"/>
    <s v="Y"/>
    <n v="2.5000000000000001E-3"/>
    <s v="AD Clip"/>
    <n v="50165"/>
    <s v=""/>
    <n v="677114"/>
    <n v="3"/>
    <n v="35836"/>
    <n v="2018"/>
    <m/>
    <m/>
    <m/>
    <m/>
    <m/>
    <m/>
    <m/>
    <m/>
    <m/>
    <m/>
    <m/>
    <m/>
    <m/>
    <n v="21.21"/>
    <m/>
    <m/>
    <n v="3"/>
    <m/>
    <m/>
    <m/>
    <m/>
    <m/>
    <m/>
    <m/>
    <m/>
    <m/>
    <n v="15"/>
    <m/>
    <m/>
    <m/>
    <m/>
    <m/>
    <m/>
    <m/>
    <m/>
    <m/>
    <m/>
    <n v="10.199999999999999"/>
    <m/>
    <m/>
    <n v="6.8"/>
    <m/>
    <m/>
    <n v="2.4900000000000002"/>
    <m/>
    <m/>
    <n v="4.57"/>
    <n v="1"/>
    <m/>
    <m/>
    <m/>
    <m/>
    <m/>
    <m/>
    <m/>
    <m/>
    <m/>
    <n v="3"/>
    <m/>
    <m/>
    <m/>
    <m/>
    <m/>
    <m/>
    <m/>
    <m/>
    <m/>
    <m/>
    <m/>
    <m/>
    <m/>
    <m/>
    <m/>
    <m/>
    <m/>
    <m/>
    <m/>
    <m/>
    <m/>
    <m/>
    <m/>
    <n v="10.199999999999999"/>
    <m/>
    <m/>
    <m/>
    <m/>
    <n v="141.62"/>
    <n v="20.399999999999999"/>
    <m/>
    <m/>
    <m/>
    <m/>
    <m/>
    <m/>
    <m/>
    <m/>
    <m/>
    <m/>
    <m/>
    <m/>
    <m/>
    <n v="4.63"/>
    <m/>
    <m/>
    <m/>
    <m/>
    <n v="13.71"/>
    <m/>
    <m/>
    <m/>
    <m/>
    <m/>
    <n v="4.57"/>
    <m/>
    <m/>
    <m/>
    <m/>
    <m/>
    <m/>
    <m/>
    <m/>
    <m/>
    <m/>
    <m/>
    <m/>
    <m/>
    <m/>
    <m/>
    <m/>
    <m/>
    <m/>
    <m/>
    <m/>
    <m/>
    <m/>
    <m/>
    <m/>
    <m/>
    <m/>
    <m/>
    <n v="6.8"/>
    <m/>
    <m/>
    <m/>
    <m/>
    <m/>
    <m/>
    <n v="20.399999999999999"/>
    <m/>
    <m/>
    <m/>
    <m/>
    <m/>
    <m/>
    <m/>
    <m/>
    <m/>
    <n v="6.06"/>
    <m/>
    <n v="26.53"/>
    <m/>
    <m/>
    <m/>
    <m/>
    <n v="13.03"/>
    <n v="13.91"/>
    <n v="119.77"/>
    <m/>
    <n v="295.66000000000003"/>
    <n v="26.53"/>
    <n v="322.19"/>
    <n v="146.71"/>
    <n v="468.9"/>
    <n v="9.3471543905113124E-3"/>
    <n v="0.68711878865429732"/>
  </r>
  <r>
    <n v="25"/>
    <n v="104"/>
    <s v="Robertson Cr"/>
    <s v="OPS"/>
    <s v="124"/>
    <s v="Chinook"/>
    <s v="3"/>
    <x v="0"/>
    <x v="0"/>
    <n v="104"/>
    <x v="0"/>
    <s v="CK-31"/>
    <s v="WEST VANCOUVER ISLAND-SOUTH_FA_0.x"/>
    <s v="M"/>
    <s v="H"/>
    <n v="104"/>
    <s v="Robertson Creek H"/>
    <n v="104"/>
    <s v="Robertson Cr"/>
    <s v="SWVI"/>
    <s v="S"/>
    <x v="1"/>
    <s v="183695"/>
    <n v="0"/>
    <x v="999"/>
    <n v="2016"/>
    <s v="20160509"/>
    <s v="20160509"/>
    <m/>
    <n v="5.53"/>
    <m/>
    <s v="CWT"/>
    <s v="P"/>
    <x v="0"/>
    <s v="Y"/>
    <s v="Y"/>
    <s v="Y"/>
    <n v="2.5000000000000001E-3"/>
    <s v="AD Clip"/>
    <n v="50165"/>
    <s v=""/>
    <n v="677114"/>
    <n v="4"/>
    <n v="35836"/>
    <n v="2019"/>
    <m/>
    <m/>
    <m/>
    <m/>
    <m/>
    <m/>
    <m/>
    <m/>
    <m/>
    <m/>
    <m/>
    <m/>
    <m/>
    <n v="28.45"/>
    <n v="2.92"/>
    <m/>
    <m/>
    <m/>
    <m/>
    <m/>
    <m/>
    <m/>
    <m/>
    <m/>
    <m/>
    <m/>
    <n v="5.5"/>
    <m/>
    <m/>
    <m/>
    <m/>
    <m/>
    <m/>
    <m/>
    <n v="4.82"/>
    <m/>
    <m/>
    <n v="7.87"/>
    <m/>
    <m/>
    <n v="3.02"/>
    <m/>
    <m/>
    <m/>
    <m/>
    <m/>
    <m/>
    <n v="6.75"/>
    <m/>
    <m/>
    <m/>
    <m/>
    <m/>
    <m/>
    <m/>
    <m/>
    <m/>
    <n v="2.92"/>
    <m/>
    <m/>
    <m/>
    <m/>
    <m/>
    <m/>
    <m/>
    <m/>
    <m/>
    <m/>
    <m/>
    <n v="2.92"/>
    <m/>
    <m/>
    <m/>
    <m/>
    <m/>
    <n v="4.88"/>
    <m/>
    <m/>
    <m/>
    <m/>
    <m/>
    <n v="55.09"/>
    <m/>
    <m/>
    <m/>
    <m/>
    <n v="295.69"/>
    <n v="31.48"/>
    <m/>
    <m/>
    <m/>
    <m/>
    <m/>
    <m/>
    <m/>
    <m/>
    <m/>
    <m/>
    <m/>
    <m/>
    <m/>
    <n v="5.26"/>
    <m/>
    <m/>
    <m/>
    <m/>
    <m/>
    <m/>
    <m/>
    <m/>
    <m/>
    <m/>
    <n v="10.68"/>
    <n v="1"/>
    <m/>
    <m/>
    <m/>
    <m/>
    <m/>
    <m/>
    <m/>
    <m/>
    <m/>
    <n v="20.38"/>
    <m/>
    <m/>
    <m/>
    <m/>
    <m/>
    <m/>
    <m/>
    <m/>
    <m/>
    <m/>
    <m/>
    <m/>
    <n v="7.86"/>
    <m/>
    <m/>
    <m/>
    <n v="7.86"/>
    <m/>
    <m/>
    <m/>
    <m/>
    <m/>
    <m/>
    <m/>
    <m/>
    <m/>
    <m/>
    <m/>
    <m/>
    <m/>
    <m/>
    <m/>
    <m/>
    <n v="11.32"/>
    <m/>
    <n v="88.69"/>
    <m/>
    <m/>
    <m/>
    <n v="2.65"/>
    <n v="11.89"/>
    <n v="25.24"/>
    <n v="32.18"/>
    <m/>
    <n v="516.66999999999996"/>
    <n v="91.34"/>
    <n v="608.01"/>
    <n v="69.31"/>
    <n v="677.31999999999982"/>
    <n v="1.3501843915080232E-2"/>
    <n v="0.89767022972893185"/>
  </r>
  <r>
    <n v="25"/>
    <n v="104"/>
    <s v="Robertson Cr"/>
    <s v="OPS"/>
    <s v="124"/>
    <s v="Chinook"/>
    <s v="3"/>
    <x v="0"/>
    <x v="0"/>
    <n v="104"/>
    <x v="0"/>
    <s v="CK-31"/>
    <s v="WEST VANCOUVER ISLAND-SOUTH_FA_0.x"/>
    <s v="M"/>
    <s v="H"/>
    <n v="104"/>
    <s v="Robertson Creek H"/>
    <n v="104"/>
    <s v="Robertson Cr"/>
    <s v="SWVI"/>
    <s v="S"/>
    <x v="1"/>
    <s v="183695"/>
    <n v="0"/>
    <x v="999"/>
    <n v="2016"/>
    <s v="20160509"/>
    <s v="20160509"/>
    <m/>
    <n v="5.53"/>
    <m/>
    <s v="CWT"/>
    <s v="P"/>
    <x v="0"/>
    <s v="Y"/>
    <s v="Y"/>
    <s v="Y"/>
    <n v="2.5000000000000001E-3"/>
    <s v="AD Clip"/>
    <n v="50165"/>
    <n v="50165"/>
    <n v="677114"/>
    <n v="5"/>
    <n v="35836"/>
    <n v="2020"/>
    <m/>
    <m/>
    <m/>
    <m/>
    <m/>
    <m/>
    <m/>
    <m/>
    <m/>
    <m/>
    <m/>
    <m/>
    <m/>
    <m/>
    <m/>
    <m/>
    <m/>
    <m/>
    <m/>
    <m/>
    <m/>
    <m/>
    <m/>
    <m/>
    <m/>
    <m/>
    <m/>
    <m/>
    <m/>
    <m/>
    <m/>
    <m/>
    <m/>
    <m/>
    <m/>
    <m/>
    <m/>
    <m/>
    <m/>
    <m/>
    <m/>
    <m/>
    <m/>
    <m/>
    <m/>
    <m/>
    <m/>
    <n v="2.59"/>
    <m/>
    <m/>
    <m/>
    <m/>
    <m/>
    <m/>
    <m/>
    <m/>
    <m/>
    <m/>
    <m/>
    <m/>
    <m/>
    <m/>
    <m/>
    <m/>
    <m/>
    <m/>
    <m/>
    <m/>
    <m/>
    <m/>
    <m/>
    <m/>
    <m/>
    <m/>
    <m/>
    <m/>
    <m/>
    <m/>
    <m/>
    <m/>
    <m/>
    <m/>
    <m/>
    <m/>
    <m/>
    <m/>
    <n v="5.74"/>
    <m/>
    <m/>
    <m/>
    <m/>
    <m/>
    <m/>
    <m/>
    <m/>
    <m/>
    <m/>
    <m/>
    <m/>
    <m/>
    <m/>
    <m/>
    <m/>
    <m/>
    <m/>
    <m/>
    <m/>
    <m/>
    <m/>
    <m/>
    <m/>
    <m/>
    <m/>
    <m/>
    <m/>
    <m/>
    <m/>
    <m/>
    <m/>
    <m/>
    <m/>
    <m/>
    <m/>
    <m/>
    <m/>
    <m/>
    <m/>
    <m/>
    <m/>
    <m/>
    <m/>
    <m/>
    <m/>
    <m/>
    <m/>
    <m/>
    <m/>
    <m/>
    <m/>
    <m/>
    <m/>
    <m/>
    <m/>
    <m/>
    <m/>
    <m/>
    <m/>
    <m/>
    <m/>
    <m/>
    <m/>
    <m/>
    <m/>
    <m/>
    <m/>
    <m/>
    <m/>
    <m/>
    <m/>
    <n v="4.01"/>
    <m/>
    <m/>
    <m/>
    <m/>
    <m/>
    <n v="2.62"/>
    <m/>
    <m/>
    <n v="8.33"/>
    <n v="4.01"/>
    <n v="12.34"/>
    <n v="2.62"/>
    <n v="14.96"/>
    <n v="2.9821588757101566E-4"/>
    <n v="0.82486631016042777"/>
  </r>
  <r>
    <n v="25"/>
    <n v="104"/>
    <s v="Robertson Cr"/>
    <s v="OPS"/>
    <s v="124"/>
    <s v="Chinook"/>
    <s v="3"/>
    <x v="0"/>
    <x v="0"/>
    <n v="104"/>
    <x v="0"/>
    <s v="CK-31"/>
    <s v="WEST VANCOUVER ISLAND-SOUTH_FA_0.x"/>
    <s v="M"/>
    <s v="H"/>
    <n v="104"/>
    <s v="Robertson Creek H"/>
    <n v="104"/>
    <s v="Robertson Cr"/>
    <s v="SWVI"/>
    <s v="S"/>
    <x v="1"/>
    <s v="183799"/>
    <n v="0"/>
    <x v="1000"/>
    <n v="2016"/>
    <s v="20160509"/>
    <s v="20160509"/>
    <n v="72"/>
    <n v="4.0999999999999996"/>
    <m/>
    <s v="CWT"/>
    <s v="P"/>
    <x v="0"/>
    <s v="Y"/>
    <s v="Y"/>
    <s v="Y"/>
    <n v="2.5000000000000001E-3"/>
    <s v="AD Clip"/>
    <n v="50107"/>
    <s v=""/>
    <n v="50233"/>
    <n v="2"/>
    <n v="35827"/>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5"/>
    <m/>
    <n v="57.72"/>
    <m/>
    <n v="0"/>
    <n v="0"/>
    <n v="0"/>
    <n v="57.87"/>
    <n v="57.87"/>
    <n v="1.1549284531103439E-3"/>
    <n v="0"/>
  </r>
  <r>
    <n v="25"/>
    <n v="104"/>
    <s v="Robertson Cr"/>
    <s v="OPS"/>
    <s v="124"/>
    <s v="Chinook"/>
    <s v="3"/>
    <x v="0"/>
    <x v="0"/>
    <n v="104"/>
    <x v="0"/>
    <s v="CK-31"/>
    <s v="WEST VANCOUVER ISLAND-SOUTH_FA_0.x"/>
    <s v="M"/>
    <s v="H"/>
    <n v="104"/>
    <s v="Robertson Creek H"/>
    <n v="104"/>
    <s v="Robertson Cr"/>
    <s v="SWVI"/>
    <s v="S"/>
    <x v="1"/>
    <s v="183799"/>
    <n v="0"/>
    <x v="1000"/>
    <n v="2016"/>
    <s v="20160509"/>
    <s v="20160509"/>
    <n v="72"/>
    <n v="4.0999999999999996"/>
    <m/>
    <s v="CWT"/>
    <s v="P"/>
    <x v="0"/>
    <s v="Y"/>
    <s v="Y"/>
    <s v="Y"/>
    <n v="2.5000000000000001E-3"/>
    <s v="AD Clip"/>
    <n v="50107"/>
    <s v=""/>
    <n v="50233"/>
    <n v="3"/>
    <n v="35827"/>
    <n v="2018"/>
    <m/>
    <m/>
    <m/>
    <m/>
    <m/>
    <m/>
    <m/>
    <m/>
    <m/>
    <m/>
    <m/>
    <m/>
    <m/>
    <n v="15.15"/>
    <n v="3"/>
    <m/>
    <n v="3"/>
    <m/>
    <m/>
    <m/>
    <m/>
    <m/>
    <m/>
    <m/>
    <m/>
    <m/>
    <m/>
    <m/>
    <m/>
    <m/>
    <m/>
    <m/>
    <m/>
    <m/>
    <n v="6.52"/>
    <m/>
    <m/>
    <n v="30.42"/>
    <m/>
    <m/>
    <n v="6.8"/>
    <m/>
    <m/>
    <m/>
    <m/>
    <m/>
    <n v="4.57"/>
    <n v="1"/>
    <m/>
    <m/>
    <m/>
    <m/>
    <m/>
    <m/>
    <m/>
    <m/>
    <m/>
    <m/>
    <m/>
    <m/>
    <m/>
    <m/>
    <m/>
    <m/>
    <m/>
    <m/>
    <m/>
    <m/>
    <m/>
    <m/>
    <m/>
    <m/>
    <m/>
    <m/>
    <m/>
    <m/>
    <m/>
    <m/>
    <m/>
    <m/>
    <m/>
    <n v="40.619999999999997"/>
    <m/>
    <m/>
    <m/>
    <m/>
    <n v="181.6"/>
    <n v="20.34"/>
    <m/>
    <m/>
    <m/>
    <m/>
    <m/>
    <m/>
    <m/>
    <m/>
    <m/>
    <m/>
    <m/>
    <m/>
    <m/>
    <n v="4.57"/>
    <m/>
    <m/>
    <m/>
    <m/>
    <n v="4.57"/>
    <m/>
    <m/>
    <m/>
    <m/>
    <m/>
    <m/>
    <m/>
    <m/>
    <m/>
    <m/>
    <m/>
    <m/>
    <m/>
    <m/>
    <m/>
    <m/>
    <n v="6.69"/>
    <m/>
    <m/>
    <m/>
    <m/>
    <m/>
    <m/>
    <m/>
    <m/>
    <m/>
    <m/>
    <m/>
    <m/>
    <m/>
    <m/>
    <m/>
    <m/>
    <m/>
    <m/>
    <m/>
    <m/>
    <m/>
    <m/>
    <m/>
    <m/>
    <m/>
    <m/>
    <m/>
    <m/>
    <m/>
    <m/>
    <m/>
    <m/>
    <m/>
    <n v="3.03"/>
    <m/>
    <n v="24.98"/>
    <n v="2"/>
    <m/>
    <m/>
    <n v="3.81"/>
    <n v="19.84"/>
    <n v="64.209999999999994"/>
    <n v="119.76"/>
    <m/>
    <n v="331.88"/>
    <n v="30.79"/>
    <n v="362.67"/>
    <n v="203.81"/>
    <n v="566.4799999999999"/>
    <n v="1.1305406430239286E-2"/>
    <n v="0.64021677729134319"/>
  </r>
  <r>
    <n v="25"/>
    <n v="104"/>
    <s v="Robertson Cr"/>
    <s v="OPS"/>
    <s v="124"/>
    <s v="Chinook"/>
    <s v="3"/>
    <x v="0"/>
    <x v="0"/>
    <n v="104"/>
    <x v="0"/>
    <s v="CK-31"/>
    <s v="WEST VANCOUVER ISLAND-SOUTH_FA_0.x"/>
    <s v="M"/>
    <s v="H"/>
    <n v="104"/>
    <s v="Robertson Creek H"/>
    <n v="104"/>
    <s v="Robertson Cr"/>
    <s v="SWVI"/>
    <s v="S"/>
    <x v="1"/>
    <s v="183799"/>
    <n v="0"/>
    <x v="1000"/>
    <n v="2016"/>
    <s v="20160509"/>
    <s v="20160509"/>
    <n v="72"/>
    <n v="4.0999999999999996"/>
    <m/>
    <s v="CWT"/>
    <s v="P"/>
    <x v="0"/>
    <s v="Y"/>
    <s v="Y"/>
    <s v="Y"/>
    <n v="2.5000000000000001E-3"/>
    <s v="AD Clip"/>
    <n v="50107"/>
    <s v=""/>
    <n v="50233"/>
    <n v="4"/>
    <n v="35827"/>
    <n v="2019"/>
    <m/>
    <m/>
    <m/>
    <m/>
    <m/>
    <m/>
    <m/>
    <m/>
    <m/>
    <m/>
    <m/>
    <m/>
    <m/>
    <n v="11.37"/>
    <n v="2.92"/>
    <m/>
    <m/>
    <m/>
    <m/>
    <n v="2.92"/>
    <m/>
    <m/>
    <m/>
    <m/>
    <m/>
    <m/>
    <n v="8.76"/>
    <m/>
    <n v="4.82"/>
    <m/>
    <m/>
    <m/>
    <m/>
    <m/>
    <n v="4.82"/>
    <m/>
    <m/>
    <m/>
    <m/>
    <n v="7.87"/>
    <m/>
    <m/>
    <m/>
    <m/>
    <m/>
    <m/>
    <m/>
    <n v="2.25"/>
    <m/>
    <m/>
    <m/>
    <m/>
    <m/>
    <m/>
    <m/>
    <m/>
    <m/>
    <n v="5.84"/>
    <m/>
    <m/>
    <m/>
    <m/>
    <m/>
    <m/>
    <m/>
    <m/>
    <m/>
    <m/>
    <m/>
    <m/>
    <m/>
    <m/>
    <m/>
    <m/>
    <m/>
    <n v="4.88"/>
    <m/>
    <m/>
    <m/>
    <m/>
    <m/>
    <n v="15.74"/>
    <m/>
    <m/>
    <m/>
    <m/>
    <n v="233.46"/>
    <n v="31.48"/>
    <m/>
    <m/>
    <m/>
    <m/>
    <m/>
    <m/>
    <m/>
    <m/>
    <m/>
    <m/>
    <m/>
    <m/>
    <m/>
    <n v="10.42"/>
    <m/>
    <m/>
    <m/>
    <m/>
    <m/>
    <m/>
    <m/>
    <m/>
    <m/>
    <m/>
    <n v="5.21"/>
    <m/>
    <m/>
    <m/>
    <m/>
    <m/>
    <m/>
    <m/>
    <m/>
    <m/>
    <m/>
    <n v="6.9"/>
    <m/>
    <m/>
    <m/>
    <m/>
    <m/>
    <m/>
    <m/>
    <m/>
    <m/>
    <m/>
    <m/>
    <m/>
    <n v="19.5"/>
    <m/>
    <m/>
    <m/>
    <m/>
    <m/>
    <m/>
    <m/>
    <m/>
    <m/>
    <m/>
    <n v="7.86"/>
    <m/>
    <m/>
    <m/>
    <m/>
    <m/>
    <m/>
    <m/>
    <m/>
    <m/>
    <n v="5.66"/>
    <m/>
    <n v="71.88"/>
    <n v="12.12"/>
    <m/>
    <m/>
    <m/>
    <n v="14.31"/>
    <n v="44.39"/>
    <n v="38.06"/>
    <m/>
    <n v="392.68"/>
    <n v="84"/>
    <n v="476.68"/>
    <n v="96.76"/>
    <n v="573.44000000000005"/>
    <n v="1.1444309178358314E-2"/>
    <n v="0.8312639508928571"/>
  </r>
  <r>
    <n v="25"/>
    <n v="104"/>
    <s v="Robertson Cr"/>
    <s v="OPS"/>
    <s v="124"/>
    <s v="Chinook"/>
    <s v="3"/>
    <x v="0"/>
    <x v="0"/>
    <n v="104"/>
    <x v="0"/>
    <s v="CK-31"/>
    <s v="WEST VANCOUVER ISLAND-SOUTH_FA_0.x"/>
    <s v="M"/>
    <s v="H"/>
    <n v="104"/>
    <s v="Robertson Creek H"/>
    <n v="104"/>
    <s v="Robertson Cr"/>
    <s v="SWVI"/>
    <s v="S"/>
    <x v="1"/>
    <s v="183799"/>
    <n v="0"/>
    <x v="1000"/>
    <n v="2016"/>
    <s v="20160509"/>
    <s v="20160509"/>
    <n v="72"/>
    <n v="4.0999999999999996"/>
    <m/>
    <s v="CWT"/>
    <s v="P"/>
    <x v="0"/>
    <s v="Y"/>
    <s v="Y"/>
    <s v="Y"/>
    <n v="2.5000000000000001E-3"/>
    <s v="AD Clip"/>
    <n v="50107"/>
    <n v="50107"/>
    <n v="50233"/>
    <n v="5"/>
    <n v="35827"/>
    <n v="2020"/>
    <m/>
    <m/>
    <m/>
    <m/>
    <m/>
    <m/>
    <m/>
    <m/>
    <m/>
    <m/>
    <m/>
    <m/>
    <m/>
    <m/>
    <m/>
    <m/>
    <m/>
    <m/>
    <m/>
    <m/>
    <m/>
    <m/>
    <m/>
    <m/>
    <m/>
    <m/>
    <m/>
    <m/>
    <m/>
    <m/>
    <m/>
    <m/>
    <m/>
    <m/>
    <m/>
    <m/>
    <m/>
    <m/>
    <m/>
    <m/>
    <m/>
    <m/>
    <m/>
    <m/>
    <m/>
    <m/>
    <m/>
    <m/>
    <m/>
    <m/>
    <m/>
    <m/>
    <m/>
    <m/>
    <m/>
    <m/>
    <m/>
    <m/>
    <m/>
    <m/>
    <m/>
    <m/>
    <m/>
    <m/>
    <m/>
    <m/>
    <m/>
    <m/>
    <m/>
    <m/>
    <m/>
    <m/>
    <m/>
    <m/>
    <m/>
    <m/>
    <m/>
    <m/>
    <m/>
    <m/>
    <m/>
    <m/>
    <m/>
    <m/>
    <m/>
    <m/>
    <n v="10.24"/>
    <n v="10.67"/>
    <m/>
    <m/>
    <m/>
    <m/>
    <m/>
    <m/>
    <m/>
    <m/>
    <m/>
    <m/>
    <m/>
    <m/>
    <m/>
    <m/>
    <m/>
    <m/>
    <m/>
    <m/>
    <m/>
    <m/>
    <m/>
    <m/>
    <m/>
    <m/>
    <m/>
    <m/>
    <m/>
    <m/>
    <m/>
    <m/>
    <m/>
    <m/>
    <m/>
    <m/>
    <m/>
    <m/>
    <m/>
    <m/>
    <m/>
    <m/>
    <m/>
    <m/>
    <m/>
    <m/>
    <m/>
    <m/>
    <m/>
    <m/>
    <m/>
    <m/>
    <m/>
    <m/>
    <m/>
    <m/>
    <m/>
    <m/>
    <m/>
    <m/>
    <m/>
    <m/>
    <m/>
    <m/>
    <m/>
    <m/>
    <m/>
    <m/>
    <m/>
    <m/>
    <m/>
    <m/>
    <m/>
    <n v="3.02"/>
    <m/>
    <m/>
    <m/>
    <m/>
    <n v="2"/>
    <n v="1.79"/>
    <n v="1.59"/>
    <m/>
    <n v="20.91"/>
    <n v="3.02"/>
    <n v="23.93"/>
    <n v="5.38"/>
    <n v="29.31"/>
    <n v="5.8494821082882625E-4"/>
    <n v="0.81644489935175713"/>
  </r>
  <r>
    <n v="25"/>
    <n v="104"/>
    <s v="Robertson Cr"/>
    <s v="OPS"/>
    <s v="124"/>
    <s v="Chinook"/>
    <s v="3"/>
    <x v="0"/>
    <x v="0"/>
    <n v="104"/>
    <x v="0"/>
    <s v="CK-31"/>
    <s v="WEST VANCOUVER ISLAND-SOUTH_FA_0.x"/>
    <s v="M"/>
    <s v="H"/>
    <n v="104"/>
    <s v="Robertson Creek H"/>
    <n v="104"/>
    <s v="Robertson Cr"/>
    <s v="SWVI"/>
    <s v="S"/>
    <x v="1"/>
    <s v="184069"/>
    <n v="0"/>
    <x v="1001"/>
    <n v="2016"/>
    <s v="20160527"/>
    <s v="20160527"/>
    <n v="79"/>
    <n v="5.49"/>
    <m/>
    <s v="CWT"/>
    <s v="P"/>
    <x v="0"/>
    <s v="Y"/>
    <s v="Y"/>
    <s v="Y"/>
    <n v="0"/>
    <s v="AD Clip"/>
    <n v="25442"/>
    <s v=""/>
    <n v="306112"/>
    <n v="2"/>
    <n v="35831"/>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0.05"/>
    <m/>
    <n v="19.239999999999998"/>
    <m/>
    <n v="0"/>
    <n v="1"/>
    <n v="1"/>
    <n v="19.29"/>
    <n v="20.29"/>
    <n v="7.975001965254304E-4"/>
    <n v="4.928536224741252E-2"/>
  </r>
  <r>
    <n v="25"/>
    <n v="104"/>
    <s v="Robertson Cr"/>
    <s v="OPS"/>
    <s v="124"/>
    <s v="Chinook"/>
    <s v="3"/>
    <x v="0"/>
    <x v="0"/>
    <n v="104"/>
    <x v="0"/>
    <s v="CK-31"/>
    <s v="WEST VANCOUVER ISLAND-SOUTH_FA_0.x"/>
    <s v="M"/>
    <s v="H"/>
    <n v="104"/>
    <s v="Robertson Creek H"/>
    <n v="104"/>
    <s v="Robertson Cr"/>
    <s v="SWVI"/>
    <s v="S"/>
    <x v="1"/>
    <s v="184069"/>
    <n v="0"/>
    <x v="1001"/>
    <n v="2016"/>
    <s v="20160527"/>
    <s v="20160527"/>
    <n v="79"/>
    <n v="5.49"/>
    <m/>
    <s v="CWT"/>
    <s v="P"/>
    <x v="0"/>
    <s v="Y"/>
    <s v="Y"/>
    <s v="Y"/>
    <n v="0"/>
    <s v="AD Clip"/>
    <n v="25442"/>
    <s v=""/>
    <n v="306112"/>
    <n v="3"/>
    <n v="35831"/>
    <n v="2018"/>
    <m/>
    <m/>
    <m/>
    <m/>
    <m/>
    <m/>
    <m/>
    <m/>
    <m/>
    <m/>
    <m/>
    <m/>
    <m/>
    <n v="9.09"/>
    <m/>
    <m/>
    <m/>
    <m/>
    <m/>
    <m/>
    <m/>
    <m/>
    <m/>
    <m/>
    <m/>
    <m/>
    <n v="12"/>
    <m/>
    <m/>
    <m/>
    <m/>
    <m/>
    <m/>
    <m/>
    <m/>
    <m/>
    <m/>
    <n v="20.34"/>
    <m/>
    <m/>
    <m/>
    <m/>
    <m/>
    <m/>
    <m/>
    <m/>
    <m/>
    <m/>
    <m/>
    <m/>
    <m/>
    <m/>
    <m/>
    <m/>
    <m/>
    <m/>
    <m/>
    <m/>
    <m/>
    <m/>
    <m/>
    <m/>
    <m/>
    <m/>
    <m/>
    <m/>
    <m/>
    <m/>
    <m/>
    <m/>
    <m/>
    <m/>
    <m/>
    <m/>
    <m/>
    <m/>
    <m/>
    <m/>
    <m/>
    <m/>
    <m/>
    <n v="10.14"/>
    <m/>
    <m/>
    <m/>
    <m/>
    <n v="76.52"/>
    <m/>
    <m/>
    <m/>
    <m/>
    <m/>
    <m/>
    <m/>
    <m/>
    <m/>
    <m/>
    <m/>
    <m/>
    <m/>
    <m/>
    <m/>
    <m/>
    <m/>
    <m/>
    <m/>
    <m/>
    <m/>
    <m/>
    <m/>
    <m/>
    <m/>
    <m/>
    <m/>
    <m/>
    <m/>
    <m/>
    <m/>
    <m/>
    <m/>
    <m/>
    <m/>
    <m/>
    <m/>
    <m/>
    <m/>
    <m/>
    <m/>
    <m/>
    <m/>
    <m/>
    <m/>
    <m/>
    <m/>
    <m/>
    <m/>
    <m/>
    <m/>
    <m/>
    <m/>
    <m/>
    <m/>
    <m/>
    <m/>
    <m/>
    <m/>
    <m/>
    <m/>
    <m/>
    <m/>
    <m/>
    <m/>
    <m/>
    <m/>
    <m/>
    <m/>
    <m/>
    <m/>
    <m/>
    <n v="6.66"/>
    <m/>
    <m/>
    <m/>
    <m/>
    <n v="4.41"/>
    <n v="13.91"/>
    <n v="46.37"/>
    <m/>
    <n v="128.09"/>
    <n v="6.66"/>
    <n v="134.75"/>
    <n v="64.69"/>
    <n v="199.44"/>
    <n v="7.8390063674239445E-3"/>
    <n v="0.6756417970316887"/>
  </r>
  <r>
    <n v="25"/>
    <n v="104"/>
    <s v="Robertson Cr"/>
    <s v="OPS"/>
    <s v="124"/>
    <s v="Chinook"/>
    <s v="3"/>
    <x v="0"/>
    <x v="0"/>
    <n v="104"/>
    <x v="0"/>
    <s v="CK-31"/>
    <s v="WEST VANCOUVER ISLAND-SOUTH_FA_0.x"/>
    <s v="M"/>
    <s v="H"/>
    <n v="104"/>
    <s v="Robertson Creek H"/>
    <n v="104"/>
    <s v="Robertson Cr"/>
    <s v="SWVI"/>
    <s v="S"/>
    <x v="1"/>
    <s v="184069"/>
    <n v="0"/>
    <x v="1001"/>
    <n v="2016"/>
    <s v="20160527"/>
    <s v="20160527"/>
    <n v="79"/>
    <n v="5.49"/>
    <m/>
    <s v="CWT"/>
    <s v="P"/>
    <x v="0"/>
    <s v="Y"/>
    <s v="Y"/>
    <s v="Y"/>
    <n v="0"/>
    <s v="AD Clip"/>
    <n v="25442"/>
    <s v=""/>
    <n v="306112"/>
    <n v="4"/>
    <n v="35831"/>
    <n v="2019"/>
    <m/>
    <m/>
    <m/>
    <m/>
    <m/>
    <m/>
    <m/>
    <m/>
    <m/>
    <m/>
    <m/>
    <m/>
    <m/>
    <n v="28.35"/>
    <m/>
    <m/>
    <m/>
    <m/>
    <m/>
    <m/>
    <m/>
    <m/>
    <m/>
    <m/>
    <m/>
    <m/>
    <n v="2.92"/>
    <m/>
    <m/>
    <m/>
    <m/>
    <m/>
    <m/>
    <m/>
    <m/>
    <m/>
    <m/>
    <m/>
    <m/>
    <n v="15.74"/>
    <m/>
    <m/>
    <m/>
    <m/>
    <m/>
    <m/>
    <m/>
    <n v="1"/>
    <m/>
    <m/>
    <m/>
    <m/>
    <m/>
    <m/>
    <m/>
    <m/>
    <m/>
    <n v="2.92"/>
    <m/>
    <m/>
    <m/>
    <m/>
    <m/>
    <m/>
    <m/>
    <m/>
    <m/>
    <m/>
    <m/>
    <m/>
    <m/>
    <m/>
    <m/>
    <m/>
    <m/>
    <m/>
    <n v="7.92"/>
    <m/>
    <m/>
    <m/>
    <m/>
    <n v="23.61"/>
    <m/>
    <m/>
    <m/>
    <m/>
    <n v="180.02"/>
    <n v="15.74"/>
    <m/>
    <m/>
    <m/>
    <m/>
    <m/>
    <m/>
    <m/>
    <m/>
    <m/>
    <m/>
    <m/>
    <m/>
    <m/>
    <n v="5.21"/>
    <m/>
    <m/>
    <m/>
    <m/>
    <m/>
    <m/>
    <m/>
    <m/>
    <m/>
    <m/>
    <n v="5.21"/>
    <m/>
    <m/>
    <m/>
    <m/>
    <m/>
    <m/>
    <m/>
    <m/>
    <m/>
    <m/>
    <m/>
    <m/>
    <m/>
    <m/>
    <m/>
    <m/>
    <m/>
    <m/>
    <m/>
    <m/>
    <m/>
    <m/>
    <m/>
    <n v="11.76"/>
    <m/>
    <m/>
    <m/>
    <n v="3.93"/>
    <m/>
    <m/>
    <n v="3.9"/>
    <m/>
    <m/>
    <m/>
    <m/>
    <m/>
    <m/>
    <m/>
    <m/>
    <m/>
    <m/>
    <m/>
    <m/>
    <m/>
    <m/>
    <m/>
    <n v="32.28"/>
    <m/>
    <m/>
    <m/>
    <n v="4.9000000000000004"/>
    <n v="7.16"/>
    <m/>
    <n v="19.88"/>
    <m/>
    <n v="308.23"/>
    <n v="37.18"/>
    <n v="345.41"/>
    <n v="27.04"/>
    <n v="372.45000000000005"/>
    <n v="1.4639179309802691E-2"/>
    <n v="0.92739965095986032"/>
  </r>
  <r>
    <n v="25"/>
    <n v="104"/>
    <s v="Robertson Cr"/>
    <s v="OPS"/>
    <s v="124"/>
    <s v="Chinook"/>
    <s v="3"/>
    <x v="0"/>
    <x v="0"/>
    <n v="104"/>
    <x v="0"/>
    <s v="CK-31"/>
    <s v="WEST VANCOUVER ISLAND-SOUTH_FA_0.x"/>
    <s v="M"/>
    <s v="H"/>
    <n v="104"/>
    <s v="Robertson Creek H"/>
    <n v="104"/>
    <s v="Robertson Cr"/>
    <s v="SWVI"/>
    <s v="S"/>
    <x v="1"/>
    <s v="184069"/>
    <n v="0"/>
    <x v="1001"/>
    <n v="2016"/>
    <s v="20160527"/>
    <s v="20160527"/>
    <n v="79"/>
    <n v="5.49"/>
    <m/>
    <s v="CWT"/>
    <s v="P"/>
    <x v="0"/>
    <s v="Y"/>
    <s v="Y"/>
    <s v="Y"/>
    <n v="0"/>
    <s v="AD Clip"/>
    <n v="25442"/>
    <n v="25442"/>
    <n v="306112"/>
    <n v="5"/>
    <n v="35831"/>
    <n v="2020"/>
    <m/>
    <m/>
    <m/>
    <m/>
    <m/>
    <m/>
    <m/>
    <m/>
    <m/>
    <m/>
    <m/>
    <m/>
    <m/>
    <m/>
    <m/>
    <m/>
    <m/>
    <m/>
    <m/>
    <m/>
    <m/>
    <m/>
    <m/>
    <m/>
    <m/>
    <m/>
    <m/>
    <m/>
    <m/>
    <m/>
    <m/>
    <m/>
    <m/>
    <m/>
    <m/>
    <m/>
    <m/>
    <m/>
    <m/>
    <m/>
    <m/>
    <m/>
    <m/>
    <m/>
    <m/>
    <m/>
    <m/>
    <m/>
    <m/>
    <m/>
    <m/>
    <m/>
    <m/>
    <m/>
    <m/>
    <m/>
    <m/>
    <n v="2.76"/>
    <m/>
    <m/>
    <m/>
    <m/>
    <m/>
    <m/>
    <m/>
    <m/>
    <m/>
    <m/>
    <m/>
    <m/>
    <m/>
    <m/>
    <m/>
    <m/>
    <m/>
    <m/>
    <m/>
    <m/>
    <m/>
    <m/>
    <m/>
    <m/>
    <m/>
    <m/>
    <m/>
    <m/>
    <n v="10.02"/>
    <m/>
    <m/>
    <m/>
    <m/>
    <m/>
    <m/>
    <m/>
    <m/>
    <m/>
    <m/>
    <m/>
    <m/>
    <m/>
    <m/>
    <m/>
    <m/>
    <m/>
    <m/>
    <m/>
    <m/>
    <m/>
    <m/>
    <m/>
    <m/>
    <m/>
    <m/>
    <m/>
    <m/>
    <m/>
    <m/>
    <m/>
    <m/>
    <m/>
    <m/>
    <m/>
    <m/>
    <m/>
    <m/>
    <m/>
    <m/>
    <m/>
    <m/>
    <m/>
    <m/>
    <m/>
    <m/>
    <m/>
    <m/>
    <m/>
    <m/>
    <m/>
    <m/>
    <m/>
    <m/>
    <m/>
    <m/>
    <m/>
    <m/>
    <m/>
    <m/>
    <m/>
    <m/>
    <m/>
    <m/>
    <m/>
    <m/>
    <m/>
    <m/>
    <m/>
    <m/>
    <m/>
    <m/>
    <n v="10.32"/>
    <m/>
    <m/>
    <m/>
    <m/>
    <n v="0.11"/>
    <n v="0.08"/>
    <n v="0.79"/>
    <m/>
    <n v="12.78"/>
    <n v="10.32"/>
    <n v="23.1"/>
    <n v="0.98"/>
    <n v="24.08"/>
    <n v="9.464664727615753E-4"/>
    <n v="0.9593023255813955"/>
  </r>
  <r>
    <n v="25"/>
    <n v="104"/>
    <s v="Robertson Cr"/>
    <s v="OPS"/>
    <s v="124"/>
    <s v="Chinook"/>
    <s v="3"/>
    <x v="0"/>
    <x v="0"/>
    <n v="104"/>
    <x v="0"/>
    <s v="CK-31"/>
    <s v="WEST VANCOUVER ISLAND-SOUTH_FA_0.x"/>
    <s v="M"/>
    <s v="H"/>
    <n v="104"/>
    <s v="Robertson Creek H"/>
    <n v="104"/>
    <s v="Robertson Cr"/>
    <s v="SWVI"/>
    <s v="S"/>
    <x v="1"/>
    <s v="184070"/>
    <n v="0"/>
    <x v="1002"/>
    <n v="2016"/>
    <s v="20160527"/>
    <s v="20160527"/>
    <n v="79"/>
    <n v="5.49"/>
    <m/>
    <s v="CWT"/>
    <s v="P"/>
    <x v="0"/>
    <s v="Y"/>
    <s v="Y"/>
    <s v="Y"/>
    <n v="5.0000000000000001E-3"/>
    <s v="AD Clip"/>
    <n v="24819"/>
    <s v=""/>
    <n v="330453"/>
    <n v="2"/>
    <n v="35841"/>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3"/>
    <n v="20.34"/>
    <n v="13.16"/>
    <m/>
    <n v="0"/>
    <n v="0"/>
    <n v="0"/>
    <n v="33.53"/>
    <n v="33.53"/>
    <n v="1.3509811031870746E-3"/>
    <n v="0"/>
  </r>
  <r>
    <n v="25"/>
    <n v="104"/>
    <s v="Robertson Cr"/>
    <s v="OPS"/>
    <s v="124"/>
    <s v="Chinook"/>
    <s v="3"/>
    <x v="0"/>
    <x v="0"/>
    <n v="104"/>
    <x v="0"/>
    <s v="CK-31"/>
    <s v="WEST VANCOUVER ISLAND-SOUTH_FA_0.x"/>
    <s v="M"/>
    <s v="H"/>
    <n v="104"/>
    <s v="Robertson Creek H"/>
    <n v="104"/>
    <s v="Robertson Cr"/>
    <s v="SWVI"/>
    <s v="S"/>
    <x v="1"/>
    <s v="184070"/>
    <n v="0"/>
    <x v="1002"/>
    <n v="2016"/>
    <s v="20160527"/>
    <s v="20160527"/>
    <n v="79"/>
    <n v="5.49"/>
    <m/>
    <s v="CWT"/>
    <s v="P"/>
    <x v="0"/>
    <s v="Y"/>
    <s v="Y"/>
    <s v="Y"/>
    <n v="5.0000000000000001E-3"/>
    <s v="AD Clip"/>
    <n v="24819"/>
    <s v=""/>
    <n v="330453"/>
    <n v="3"/>
    <n v="35841"/>
    <n v="2018"/>
    <m/>
    <m/>
    <m/>
    <m/>
    <m/>
    <m/>
    <m/>
    <m/>
    <m/>
    <m/>
    <m/>
    <m/>
    <m/>
    <n v="3.03"/>
    <n v="3"/>
    <m/>
    <n v="3"/>
    <m/>
    <m/>
    <m/>
    <m/>
    <m/>
    <m/>
    <m/>
    <m/>
    <m/>
    <m/>
    <m/>
    <m/>
    <m/>
    <m/>
    <m/>
    <m/>
    <m/>
    <n v="6.52"/>
    <m/>
    <m/>
    <n v="20.34"/>
    <m/>
    <m/>
    <m/>
    <m/>
    <m/>
    <m/>
    <m/>
    <m/>
    <m/>
    <m/>
    <m/>
    <m/>
    <m/>
    <m/>
    <m/>
    <m/>
    <m/>
    <m/>
    <m/>
    <m/>
    <m/>
    <m/>
    <m/>
    <m/>
    <m/>
    <m/>
    <m/>
    <m/>
    <m/>
    <m/>
    <m/>
    <m/>
    <m/>
    <m/>
    <m/>
    <m/>
    <m/>
    <m/>
    <m/>
    <m/>
    <m/>
    <m/>
    <m/>
    <n v="10.14"/>
    <m/>
    <m/>
    <m/>
    <m/>
    <n v="64.92"/>
    <n v="20.34"/>
    <m/>
    <m/>
    <m/>
    <m/>
    <m/>
    <m/>
    <m/>
    <m/>
    <m/>
    <m/>
    <m/>
    <m/>
    <m/>
    <n v="4.57"/>
    <m/>
    <m/>
    <m/>
    <m/>
    <m/>
    <m/>
    <m/>
    <m/>
    <m/>
    <m/>
    <n v="4.57"/>
    <m/>
    <m/>
    <m/>
    <m/>
    <m/>
    <m/>
    <m/>
    <m/>
    <m/>
    <m/>
    <m/>
    <m/>
    <m/>
    <m/>
    <m/>
    <m/>
    <m/>
    <m/>
    <m/>
    <m/>
    <m/>
    <m/>
    <m/>
    <m/>
    <m/>
    <m/>
    <m/>
    <m/>
    <m/>
    <m/>
    <m/>
    <m/>
    <m/>
    <m/>
    <n v="6.8"/>
    <m/>
    <m/>
    <m/>
    <m/>
    <m/>
    <m/>
    <m/>
    <m/>
    <m/>
    <n v="6.06"/>
    <m/>
    <n v="3.93"/>
    <m/>
    <m/>
    <m/>
    <m/>
    <n v="7.54"/>
    <n v="56.72"/>
    <n v="64.400000000000006"/>
    <m/>
    <n v="153.29"/>
    <n v="3.93"/>
    <n v="157.22"/>
    <n v="128.66"/>
    <n v="285.88"/>
    <n v="1.151859462508562E-2"/>
    <n v="0.54995102840352594"/>
  </r>
  <r>
    <n v="25"/>
    <n v="104"/>
    <s v="Robertson Cr"/>
    <s v="OPS"/>
    <s v="124"/>
    <s v="Chinook"/>
    <s v="3"/>
    <x v="0"/>
    <x v="0"/>
    <n v="104"/>
    <x v="0"/>
    <s v="CK-31"/>
    <s v="WEST VANCOUVER ISLAND-SOUTH_FA_0.x"/>
    <s v="M"/>
    <s v="H"/>
    <n v="104"/>
    <s v="Robertson Creek H"/>
    <n v="104"/>
    <s v="Robertson Cr"/>
    <s v="SWVI"/>
    <s v="S"/>
    <x v="1"/>
    <s v="184070"/>
    <n v="0"/>
    <x v="1002"/>
    <n v="2016"/>
    <s v="20160527"/>
    <s v="20160527"/>
    <n v="79"/>
    <n v="5.49"/>
    <m/>
    <s v="CWT"/>
    <s v="P"/>
    <x v="0"/>
    <s v="Y"/>
    <s v="Y"/>
    <s v="Y"/>
    <n v="5.0000000000000001E-3"/>
    <s v="AD Clip"/>
    <n v="24819"/>
    <s v=""/>
    <n v="330453"/>
    <n v="4"/>
    <n v="35841"/>
    <n v="2019"/>
    <m/>
    <m/>
    <m/>
    <m/>
    <m/>
    <m/>
    <m/>
    <m/>
    <m/>
    <m/>
    <m/>
    <m/>
    <m/>
    <n v="11.37"/>
    <m/>
    <m/>
    <m/>
    <m/>
    <m/>
    <m/>
    <m/>
    <m/>
    <m/>
    <m/>
    <m/>
    <m/>
    <n v="2.92"/>
    <m/>
    <n v="4.82"/>
    <m/>
    <m/>
    <m/>
    <m/>
    <m/>
    <m/>
    <m/>
    <m/>
    <n v="23.61"/>
    <m/>
    <m/>
    <m/>
    <m/>
    <m/>
    <m/>
    <m/>
    <m/>
    <m/>
    <m/>
    <m/>
    <m/>
    <m/>
    <m/>
    <m/>
    <m/>
    <m/>
    <m/>
    <m/>
    <m/>
    <m/>
    <m/>
    <m/>
    <m/>
    <m/>
    <m/>
    <m/>
    <m/>
    <m/>
    <m/>
    <m/>
    <m/>
    <m/>
    <m/>
    <m/>
    <m/>
    <m/>
    <m/>
    <m/>
    <m/>
    <m/>
    <m/>
    <m/>
    <n v="23.61"/>
    <m/>
    <m/>
    <m/>
    <m/>
    <n v="119.95"/>
    <n v="15.74"/>
    <m/>
    <m/>
    <m/>
    <m/>
    <m/>
    <m/>
    <n v="7.87"/>
    <m/>
    <m/>
    <m/>
    <m/>
    <m/>
    <m/>
    <n v="5.21"/>
    <m/>
    <m/>
    <m/>
    <m/>
    <n v="15.99"/>
    <m/>
    <m/>
    <m/>
    <m/>
    <m/>
    <m/>
    <m/>
    <m/>
    <m/>
    <m/>
    <m/>
    <m/>
    <m/>
    <m/>
    <m/>
    <m/>
    <m/>
    <m/>
    <m/>
    <m/>
    <m/>
    <m/>
    <m/>
    <m/>
    <m/>
    <m/>
    <m/>
    <m/>
    <m/>
    <n v="3.93"/>
    <m/>
    <m/>
    <m/>
    <m/>
    <m/>
    <m/>
    <m/>
    <m/>
    <m/>
    <m/>
    <m/>
    <m/>
    <m/>
    <m/>
    <m/>
    <m/>
    <m/>
    <m/>
    <m/>
    <m/>
    <n v="5.66"/>
    <m/>
    <n v="45.56"/>
    <m/>
    <m/>
    <m/>
    <m/>
    <n v="7.12"/>
    <m/>
    <n v="20.92"/>
    <m/>
    <n v="240.68"/>
    <n v="45.56"/>
    <n v="286.24"/>
    <n v="28.04"/>
    <n v="314.28000000000009"/>
    <n v="1.2662879245739155E-2"/>
    <n v="0.91078019600356352"/>
  </r>
  <r>
    <n v="25"/>
    <n v="104"/>
    <s v="Robertson Cr"/>
    <s v="OPS"/>
    <s v="124"/>
    <s v="Chinook"/>
    <s v="3"/>
    <x v="0"/>
    <x v="0"/>
    <n v="104"/>
    <x v="0"/>
    <s v="CK-31"/>
    <s v="WEST VANCOUVER ISLAND-SOUTH_FA_0.x"/>
    <s v="M"/>
    <s v="H"/>
    <n v="104"/>
    <s v="Robertson Creek H"/>
    <n v="104"/>
    <s v="Robertson Cr"/>
    <s v="SWVI"/>
    <s v="S"/>
    <x v="1"/>
    <s v="184070"/>
    <n v="0"/>
    <x v="1002"/>
    <n v="2016"/>
    <s v="20160527"/>
    <s v="20160527"/>
    <n v="79"/>
    <n v="5.49"/>
    <m/>
    <s v="CWT"/>
    <s v="P"/>
    <x v="0"/>
    <s v="Y"/>
    <s v="Y"/>
    <s v="Y"/>
    <n v="5.0000000000000001E-3"/>
    <s v="AD Clip"/>
    <n v="24819"/>
    <n v="24819"/>
    <n v="330453"/>
    <n v="5"/>
    <n v="35841"/>
    <n v="2020"/>
    <m/>
    <m/>
    <m/>
    <m/>
    <m/>
    <m/>
    <m/>
    <m/>
    <m/>
    <m/>
    <m/>
    <m/>
    <m/>
    <m/>
    <m/>
    <m/>
    <m/>
    <m/>
    <m/>
    <m/>
    <m/>
    <m/>
    <m/>
    <m/>
    <m/>
    <m/>
    <m/>
    <m/>
    <m/>
    <m/>
    <m/>
    <m/>
    <m/>
    <m/>
    <m/>
    <m/>
    <m/>
    <m/>
    <m/>
    <m/>
    <m/>
    <m/>
    <m/>
    <m/>
    <m/>
    <m/>
    <m/>
    <m/>
    <m/>
    <m/>
    <m/>
    <m/>
    <m/>
    <m/>
    <m/>
    <m/>
    <m/>
    <m/>
    <m/>
    <m/>
    <m/>
    <m/>
    <m/>
    <m/>
    <m/>
    <m/>
    <m/>
    <m/>
    <m/>
    <m/>
    <m/>
    <m/>
    <m/>
    <m/>
    <m/>
    <m/>
    <m/>
    <m/>
    <m/>
    <m/>
    <m/>
    <m/>
    <m/>
    <m/>
    <m/>
    <m/>
    <n v="5.96"/>
    <n v="10.67"/>
    <m/>
    <m/>
    <m/>
    <m/>
    <m/>
    <m/>
    <m/>
    <m/>
    <m/>
    <m/>
    <m/>
    <m/>
    <m/>
    <m/>
    <m/>
    <m/>
    <m/>
    <m/>
    <m/>
    <m/>
    <m/>
    <m/>
    <m/>
    <m/>
    <m/>
    <m/>
    <m/>
    <m/>
    <m/>
    <m/>
    <m/>
    <m/>
    <m/>
    <m/>
    <m/>
    <m/>
    <m/>
    <m/>
    <m/>
    <m/>
    <m/>
    <m/>
    <m/>
    <m/>
    <m/>
    <m/>
    <m/>
    <m/>
    <m/>
    <m/>
    <m/>
    <m/>
    <m/>
    <m/>
    <m/>
    <m/>
    <m/>
    <m/>
    <m/>
    <m/>
    <m/>
    <m/>
    <m/>
    <m/>
    <m/>
    <m/>
    <m/>
    <m/>
    <m/>
    <m/>
    <m/>
    <n v="5.52"/>
    <m/>
    <m/>
    <m/>
    <m/>
    <n v="4"/>
    <n v="3.58"/>
    <n v="3.19"/>
    <m/>
    <n v="16.63"/>
    <n v="5.52"/>
    <n v="22.15"/>
    <n v="10.77"/>
    <n v="32.919999999999995"/>
    <n v="1.3264031588702202E-3"/>
    <n v="0.67284325637910092"/>
  </r>
  <r>
    <n v="25"/>
    <n v="104"/>
    <s v="Robertson Cr"/>
    <s v="OPS"/>
    <s v="124"/>
    <s v="Chinook"/>
    <s v="3"/>
    <x v="0"/>
    <x v="0"/>
    <n v="104"/>
    <x v="0"/>
    <s v="CK-31"/>
    <s v="WEST VANCOUVER ISLAND-SOUTH_FA_0.x"/>
    <s v="M"/>
    <s v="H"/>
    <n v="104"/>
    <s v="Robertson Creek H"/>
    <n v="104"/>
    <s v="Robertson Cr"/>
    <s v="SWVI"/>
    <s v="S"/>
    <x v="1"/>
    <s v="184071"/>
    <n v="0"/>
    <x v="1003"/>
    <n v="2016"/>
    <s v="20160527"/>
    <s v="20160527"/>
    <n v="79"/>
    <n v="5.49"/>
    <m/>
    <s v="CWT"/>
    <s v="P"/>
    <x v="0"/>
    <s v="Y"/>
    <s v="Y"/>
    <s v="Y"/>
    <n v="0"/>
    <s v="AD Clip"/>
    <n v="25038"/>
    <s v=""/>
    <n v="301252"/>
    <n v="2"/>
    <n v="35832"/>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1"/>
    <m/>
    <m/>
    <m/>
    <n v="0.03"/>
    <m/>
    <n v="14.17"/>
    <m/>
    <n v="0"/>
    <n v="1"/>
    <n v="1"/>
    <n v="14.2"/>
    <n v="15.2"/>
    <n v="6.0707724259126124E-4"/>
    <n v="6.5789473684210523E-2"/>
  </r>
  <r>
    <n v="25"/>
    <n v="104"/>
    <s v="Robertson Cr"/>
    <s v="OPS"/>
    <s v="124"/>
    <s v="Chinook"/>
    <s v="3"/>
    <x v="0"/>
    <x v="0"/>
    <n v="104"/>
    <x v="0"/>
    <s v="CK-31"/>
    <s v="WEST VANCOUVER ISLAND-SOUTH_FA_0.x"/>
    <s v="M"/>
    <s v="H"/>
    <n v="104"/>
    <s v="Robertson Creek H"/>
    <n v="104"/>
    <s v="Robertson Cr"/>
    <s v="SWVI"/>
    <s v="S"/>
    <x v="1"/>
    <s v="184071"/>
    <n v="0"/>
    <x v="1003"/>
    <n v="2016"/>
    <s v="20160527"/>
    <s v="20160527"/>
    <n v="79"/>
    <n v="5.49"/>
    <m/>
    <s v="CWT"/>
    <s v="P"/>
    <x v="0"/>
    <s v="Y"/>
    <s v="Y"/>
    <s v="Y"/>
    <n v="0"/>
    <s v="AD Clip"/>
    <n v="25038"/>
    <s v=""/>
    <n v="301252"/>
    <n v="3"/>
    <n v="35832"/>
    <n v="2018"/>
    <m/>
    <m/>
    <m/>
    <m/>
    <m/>
    <m/>
    <m/>
    <m/>
    <m/>
    <m/>
    <m/>
    <m/>
    <m/>
    <n v="6.06"/>
    <n v="3"/>
    <m/>
    <m/>
    <m/>
    <m/>
    <m/>
    <m/>
    <m/>
    <m/>
    <m/>
    <m/>
    <m/>
    <n v="3"/>
    <m/>
    <m/>
    <m/>
    <m/>
    <m/>
    <m/>
    <m/>
    <m/>
    <m/>
    <m/>
    <n v="10.14"/>
    <m/>
    <m/>
    <m/>
    <m/>
    <m/>
    <m/>
    <n v="4.5199999999999996"/>
    <m/>
    <m/>
    <m/>
    <m/>
    <m/>
    <m/>
    <m/>
    <m/>
    <m/>
    <m/>
    <m/>
    <m/>
    <m/>
    <m/>
    <m/>
    <m/>
    <m/>
    <m/>
    <m/>
    <m/>
    <m/>
    <m/>
    <m/>
    <m/>
    <m/>
    <m/>
    <m/>
    <m/>
    <m/>
    <m/>
    <n v="9.48"/>
    <m/>
    <m/>
    <m/>
    <m/>
    <m/>
    <m/>
    <m/>
    <m/>
    <m/>
    <m/>
    <n v="17.440000000000001"/>
    <n v="10.14"/>
    <m/>
    <m/>
    <m/>
    <m/>
    <m/>
    <m/>
    <m/>
    <m/>
    <m/>
    <m/>
    <m/>
    <m/>
    <m/>
    <m/>
    <m/>
    <m/>
    <m/>
    <m/>
    <m/>
    <n v="2.4900000000000002"/>
    <m/>
    <m/>
    <m/>
    <m/>
    <m/>
    <m/>
    <m/>
    <m/>
    <m/>
    <m/>
    <m/>
    <m/>
    <m/>
    <m/>
    <m/>
    <m/>
    <m/>
    <m/>
    <m/>
    <m/>
    <m/>
    <m/>
    <m/>
    <m/>
    <m/>
    <n v="6.69"/>
    <m/>
    <m/>
    <m/>
    <m/>
    <m/>
    <m/>
    <m/>
    <m/>
    <m/>
    <m/>
    <m/>
    <m/>
    <m/>
    <m/>
    <m/>
    <m/>
    <m/>
    <m/>
    <m/>
    <m/>
    <m/>
    <m/>
    <m/>
    <m/>
    <m/>
    <n v="0"/>
    <m/>
    <m/>
    <m/>
    <m/>
    <n v="4.6100000000000003"/>
    <m/>
    <n v="50.25"/>
    <m/>
    <n v="72.959999999999994"/>
    <n v="0"/>
    <n v="72.959999999999994"/>
    <n v="54.86"/>
    <n v="127.82"/>
    <n v="5.1050403386851979E-3"/>
    <n v="0.57080269128461902"/>
  </r>
  <r>
    <n v="25"/>
    <n v="104"/>
    <s v="Robertson Cr"/>
    <s v="OPS"/>
    <s v="124"/>
    <s v="Chinook"/>
    <s v="3"/>
    <x v="0"/>
    <x v="0"/>
    <n v="104"/>
    <x v="0"/>
    <s v="CK-31"/>
    <s v="WEST VANCOUVER ISLAND-SOUTH_FA_0.x"/>
    <s v="M"/>
    <s v="H"/>
    <n v="104"/>
    <s v="Robertson Creek H"/>
    <n v="104"/>
    <s v="Robertson Cr"/>
    <s v="SWVI"/>
    <s v="S"/>
    <x v="1"/>
    <s v="184071"/>
    <n v="0"/>
    <x v="1003"/>
    <n v="2016"/>
    <s v="20160527"/>
    <s v="20160527"/>
    <n v="79"/>
    <n v="5.49"/>
    <m/>
    <s v="CWT"/>
    <s v="P"/>
    <x v="0"/>
    <s v="Y"/>
    <s v="Y"/>
    <s v="Y"/>
    <n v="0"/>
    <s v="AD Clip"/>
    <n v="25038"/>
    <s v=""/>
    <n v="301252"/>
    <n v="4"/>
    <n v="35832"/>
    <n v="2019"/>
    <m/>
    <m/>
    <m/>
    <m/>
    <m/>
    <m/>
    <m/>
    <m/>
    <m/>
    <m/>
    <m/>
    <m/>
    <m/>
    <m/>
    <m/>
    <m/>
    <m/>
    <m/>
    <m/>
    <n v="2.92"/>
    <m/>
    <m/>
    <m/>
    <m/>
    <m/>
    <m/>
    <n v="5.84"/>
    <m/>
    <m/>
    <m/>
    <m/>
    <m/>
    <m/>
    <m/>
    <n v="4.82"/>
    <m/>
    <m/>
    <n v="7.87"/>
    <m/>
    <m/>
    <m/>
    <m/>
    <m/>
    <m/>
    <m/>
    <m/>
    <m/>
    <m/>
    <m/>
    <m/>
    <m/>
    <m/>
    <m/>
    <m/>
    <m/>
    <m/>
    <m/>
    <m/>
    <m/>
    <m/>
    <m/>
    <m/>
    <m/>
    <m/>
    <m/>
    <m/>
    <m/>
    <m/>
    <m/>
    <m/>
    <m/>
    <m/>
    <m/>
    <m/>
    <m/>
    <n v="9.76"/>
    <m/>
    <m/>
    <m/>
    <m/>
    <m/>
    <n v="31.53"/>
    <m/>
    <m/>
    <m/>
    <m/>
    <n v="106.76"/>
    <m/>
    <m/>
    <m/>
    <m/>
    <m/>
    <m/>
    <m/>
    <m/>
    <m/>
    <m/>
    <m/>
    <m/>
    <m/>
    <m/>
    <m/>
    <m/>
    <m/>
    <m/>
    <m/>
    <m/>
    <m/>
    <m/>
    <m/>
    <m/>
    <m/>
    <m/>
    <m/>
    <m/>
    <m/>
    <m/>
    <m/>
    <m/>
    <m/>
    <m/>
    <m/>
    <m/>
    <m/>
    <m/>
    <m/>
    <m/>
    <m/>
    <m/>
    <m/>
    <m/>
    <n v="6.58"/>
    <m/>
    <m/>
    <m/>
    <m/>
    <n v="3.9"/>
    <m/>
    <m/>
    <m/>
    <m/>
    <m/>
    <m/>
    <m/>
    <m/>
    <m/>
    <m/>
    <n v="3.93"/>
    <m/>
    <m/>
    <m/>
    <m/>
    <m/>
    <m/>
    <m/>
    <m/>
    <m/>
    <m/>
    <m/>
    <n v="32.65"/>
    <m/>
    <m/>
    <m/>
    <m/>
    <n v="7.05"/>
    <n v="19.52"/>
    <n v="22.99"/>
    <m/>
    <n v="183.91"/>
    <n v="32.65"/>
    <n v="216.56"/>
    <n v="49.56"/>
    <n v="266.12"/>
    <n v="1.0628644460420162E-2"/>
    <n v="0.81376822486096501"/>
  </r>
  <r>
    <n v="25"/>
    <n v="104"/>
    <s v="Robertson Cr"/>
    <s v="OPS"/>
    <s v="124"/>
    <s v="Chinook"/>
    <s v="3"/>
    <x v="0"/>
    <x v="0"/>
    <n v="104"/>
    <x v="0"/>
    <s v="CK-31"/>
    <s v="WEST VANCOUVER ISLAND-SOUTH_FA_0.x"/>
    <s v="M"/>
    <s v="H"/>
    <n v="104"/>
    <s v="Robertson Creek H"/>
    <n v="104"/>
    <s v="Robertson Cr"/>
    <s v="SWVI"/>
    <s v="S"/>
    <x v="1"/>
    <s v="184071"/>
    <n v="0"/>
    <x v="1003"/>
    <n v="2016"/>
    <s v="20160527"/>
    <s v="20160527"/>
    <n v="79"/>
    <n v="5.49"/>
    <m/>
    <s v="CWT"/>
    <s v="P"/>
    <x v="0"/>
    <s v="Y"/>
    <s v="Y"/>
    <s v="Y"/>
    <n v="0"/>
    <s v="AD Clip"/>
    <n v="25038"/>
    <n v="25038"/>
    <n v="301252"/>
    <n v="5"/>
    <n v="35832"/>
    <n v="2020"/>
    <m/>
    <m/>
    <m/>
    <m/>
    <m/>
    <m/>
    <m/>
    <m/>
    <m/>
    <m/>
    <m/>
    <m/>
    <m/>
    <m/>
    <m/>
    <m/>
    <m/>
    <m/>
    <m/>
    <m/>
    <m/>
    <m/>
    <m/>
    <m/>
    <m/>
    <m/>
    <m/>
    <m/>
    <m/>
    <m/>
    <m/>
    <m/>
    <m/>
    <m/>
    <m/>
    <m/>
    <m/>
    <m/>
    <m/>
    <m/>
    <m/>
    <m/>
    <m/>
    <m/>
    <m/>
    <m/>
    <m/>
    <m/>
    <m/>
    <m/>
    <m/>
    <m/>
    <m/>
    <m/>
    <m/>
    <m/>
    <m/>
    <m/>
    <m/>
    <m/>
    <m/>
    <m/>
    <m/>
    <m/>
    <m/>
    <m/>
    <m/>
    <m/>
    <m/>
    <n v="2.76"/>
    <m/>
    <m/>
    <m/>
    <m/>
    <m/>
    <m/>
    <m/>
    <m/>
    <m/>
    <m/>
    <m/>
    <m/>
    <m/>
    <m/>
    <m/>
    <m/>
    <n v="8.5"/>
    <m/>
    <m/>
    <m/>
    <m/>
    <m/>
    <m/>
    <m/>
    <m/>
    <m/>
    <m/>
    <m/>
    <m/>
    <m/>
    <m/>
    <m/>
    <m/>
    <m/>
    <m/>
    <m/>
    <m/>
    <m/>
    <m/>
    <m/>
    <m/>
    <m/>
    <m/>
    <m/>
    <m/>
    <m/>
    <m/>
    <m/>
    <m/>
    <m/>
    <m/>
    <m/>
    <m/>
    <m/>
    <m/>
    <m/>
    <m/>
    <m/>
    <m/>
    <m/>
    <m/>
    <m/>
    <m/>
    <m/>
    <m/>
    <m/>
    <m/>
    <m/>
    <m/>
    <m/>
    <m/>
    <m/>
    <m/>
    <m/>
    <m/>
    <m/>
    <m/>
    <m/>
    <m/>
    <m/>
    <m/>
    <m/>
    <m/>
    <m/>
    <m/>
    <m/>
    <m/>
    <m/>
    <m/>
    <n v="1.96"/>
    <m/>
    <m/>
    <m/>
    <m/>
    <m/>
    <n v="2.62"/>
    <m/>
    <m/>
    <n v="11.26"/>
    <n v="1.96"/>
    <n v="13.22"/>
    <n v="2.62"/>
    <n v="15.84"/>
    <n v="6.3263838964773545E-4"/>
    <n v="0.83459595959595967"/>
  </r>
  <r>
    <n v="25"/>
    <n v="104"/>
    <s v="Robertson Cr"/>
    <s v="OPS"/>
    <s v="124"/>
    <s v="Chinook"/>
    <s v="3"/>
    <x v="0"/>
    <x v="0"/>
    <n v="104"/>
    <x v="0"/>
    <s v="CK-31"/>
    <s v="WEST VANCOUVER ISLAND-SOUTH_FA_0.x"/>
    <s v="M"/>
    <s v="H"/>
    <n v="104"/>
    <s v="Robertson Creek H"/>
    <n v="104"/>
    <s v="Robertson Cr"/>
    <s v="SWVI"/>
    <s v="S"/>
    <x v="1"/>
    <s v="184072"/>
    <n v="0"/>
    <x v="1004"/>
    <n v="2016"/>
    <s v="20160527"/>
    <s v="20160527"/>
    <n v="79"/>
    <n v="5.49"/>
    <m/>
    <s v="CWT"/>
    <s v="P"/>
    <x v="0"/>
    <s v="Y"/>
    <s v="Y"/>
    <s v="Y"/>
    <n v="5.0000000000000001E-3"/>
    <s v="AD Clip"/>
    <n v="22178"/>
    <s v=""/>
    <n v="268179"/>
    <n v="2"/>
    <n v="35833"/>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2"/>
    <m/>
    <n v="11.13"/>
    <m/>
    <n v="0"/>
    <n v="0"/>
    <n v="0"/>
    <n v="11.15"/>
    <n v="11.15"/>
    <n v="5.027504734421499E-4"/>
    <n v="0"/>
  </r>
  <r>
    <n v="25"/>
    <n v="104"/>
    <s v="Robertson Cr"/>
    <s v="OPS"/>
    <s v="124"/>
    <s v="Chinook"/>
    <s v="3"/>
    <x v="0"/>
    <x v="0"/>
    <n v="104"/>
    <x v="0"/>
    <s v="CK-31"/>
    <s v="WEST VANCOUVER ISLAND-SOUTH_FA_0.x"/>
    <s v="M"/>
    <s v="H"/>
    <n v="104"/>
    <s v="Robertson Creek H"/>
    <n v="104"/>
    <s v="Robertson Cr"/>
    <s v="SWVI"/>
    <s v="S"/>
    <x v="1"/>
    <s v="184072"/>
    <n v="0"/>
    <x v="1004"/>
    <n v="2016"/>
    <s v="20160527"/>
    <s v="20160527"/>
    <n v="79"/>
    <n v="5.49"/>
    <m/>
    <s v="CWT"/>
    <s v="P"/>
    <x v="0"/>
    <s v="Y"/>
    <s v="Y"/>
    <s v="Y"/>
    <n v="5.0000000000000001E-3"/>
    <s v="AD Clip"/>
    <n v="22178"/>
    <s v=""/>
    <n v="268179"/>
    <n v="3"/>
    <n v="35833"/>
    <n v="2018"/>
    <m/>
    <m/>
    <m/>
    <m/>
    <m/>
    <m/>
    <m/>
    <m/>
    <m/>
    <m/>
    <m/>
    <m/>
    <m/>
    <n v="3.03"/>
    <m/>
    <m/>
    <m/>
    <m/>
    <m/>
    <m/>
    <m/>
    <m/>
    <m/>
    <m/>
    <m/>
    <m/>
    <n v="3"/>
    <m/>
    <m/>
    <m/>
    <m/>
    <m/>
    <m/>
    <m/>
    <m/>
    <m/>
    <m/>
    <n v="10.199999999999999"/>
    <m/>
    <m/>
    <m/>
    <m/>
    <m/>
    <m/>
    <m/>
    <m/>
    <m/>
    <m/>
    <m/>
    <m/>
    <m/>
    <m/>
    <m/>
    <m/>
    <m/>
    <m/>
    <m/>
    <m/>
    <m/>
    <m/>
    <m/>
    <m/>
    <m/>
    <m/>
    <m/>
    <m/>
    <m/>
    <m/>
    <m/>
    <m/>
    <m/>
    <m/>
    <m/>
    <m/>
    <m/>
    <m/>
    <m/>
    <m/>
    <m/>
    <m/>
    <m/>
    <m/>
    <m/>
    <m/>
    <m/>
    <m/>
    <n v="53.41"/>
    <m/>
    <m/>
    <m/>
    <m/>
    <m/>
    <m/>
    <m/>
    <m/>
    <m/>
    <m/>
    <m/>
    <m/>
    <m/>
    <m/>
    <m/>
    <m/>
    <m/>
    <m/>
    <m/>
    <m/>
    <m/>
    <m/>
    <m/>
    <m/>
    <m/>
    <n v="4.57"/>
    <m/>
    <m/>
    <m/>
    <m/>
    <m/>
    <m/>
    <m/>
    <m/>
    <m/>
    <m/>
    <m/>
    <m/>
    <m/>
    <m/>
    <m/>
    <m/>
    <m/>
    <m/>
    <m/>
    <m/>
    <m/>
    <m/>
    <m/>
    <m/>
    <m/>
    <m/>
    <m/>
    <m/>
    <m/>
    <m/>
    <m/>
    <m/>
    <m/>
    <m/>
    <m/>
    <m/>
    <m/>
    <m/>
    <m/>
    <m/>
    <m/>
    <m/>
    <m/>
    <m/>
    <m/>
    <m/>
    <n v="1.98"/>
    <m/>
    <m/>
    <m/>
    <m/>
    <n v="3.68"/>
    <m/>
    <n v="39.94"/>
    <m/>
    <n v="74.209999999999994"/>
    <n v="1.98"/>
    <n v="76.19"/>
    <n v="43.62"/>
    <n v="119.81"/>
    <n v="5.4022003787537196E-3"/>
    <n v="0.63592354561388864"/>
  </r>
  <r>
    <n v="25"/>
    <n v="104"/>
    <s v="Robertson Cr"/>
    <s v="OPS"/>
    <s v="124"/>
    <s v="Chinook"/>
    <s v="3"/>
    <x v="0"/>
    <x v="0"/>
    <n v="104"/>
    <x v="0"/>
    <s v="CK-31"/>
    <s v="WEST VANCOUVER ISLAND-SOUTH_FA_0.x"/>
    <s v="M"/>
    <s v="H"/>
    <n v="104"/>
    <s v="Robertson Creek H"/>
    <n v="104"/>
    <s v="Robertson Cr"/>
    <s v="SWVI"/>
    <s v="S"/>
    <x v="1"/>
    <s v="184072"/>
    <n v="0"/>
    <x v="1004"/>
    <n v="2016"/>
    <s v="20160527"/>
    <s v="20160527"/>
    <n v="79"/>
    <n v="5.49"/>
    <m/>
    <s v="CWT"/>
    <s v="P"/>
    <x v="0"/>
    <s v="Y"/>
    <s v="Y"/>
    <s v="Y"/>
    <n v="5.0000000000000001E-3"/>
    <s v="AD Clip"/>
    <n v="22178"/>
    <s v=""/>
    <n v="268179"/>
    <n v="4"/>
    <n v="35833"/>
    <n v="2019"/>
    <m/>
    <m/>
    <m/>
    <m/>
    <m/>
    <m/>
    <m/>
    <m/>
    <m/>
    <m/>
    <m/>
    <m/>
    <m/>
    <n v="11.65"/>
    <m/>
    <m/>
    <m/>
    <m/>
    <m/>
    <m/>
    <m/>
    <n v="3.93"/>
    <m/>
    <m/>
    <m/>
    <m/>
    <n v="8.76"/>
    <m/>
    <n v="4.82"/>
    <m/>
    <m/>
    <m/>
    <m/>
    <m/>
    <m/>
    <m/>
    <m/>
    <m/>
    <m/>
    <m/>
    <m/>
    <n v="5.26"/>
    <m/>
    <m/>
    <m/>
    <m/>
    <m/>
    <m/>
    <m/>
    <m/>
    <m/>
    <m/>
    <m/>
    <m/>
    <m/>
    <m/>
    <m/>
    <m/>
    <m/>
    <m/>
    <m/>
    <m/>
    <m/>
    <m/>
    <m/>
    <m/>
    <m/>
    <m/>
    <m/>
    <m/>
    <m/>
    <m/>
    <m/>
    <m/>
    <m/>
    <n v="4.88"/>
    <m/>
    <m/>
    <m/>
    <m/>
    <m/>
    <n v="15.74"/>
    <m/>
    <m/>
    <m/>
    <m/>
    <n v="53.81"/>
    <n v="15.74"/>
    <m/>
    <m/>
    <m/>
    <m/>
    <m/>
    <m/>
    <m/>
    <m/>
    <m/>
    <m/>
    <m/>
    <m/>
    <m/>
    <m/>
    <m/>
    <m/>
    <m/>
    <m/>
    <m/>
    <m/>
    <m/>
    <m/>
    <m/>
    <m/>
    <m/>
    <m/>
    <m/>
    <m/>
    <m/>
    <m/>
    <m/>
    <m/>
    <m/>
    <m/>
    <m/>
    <m/>
    <m/>
    <m/>
    <m/>
    <m/>
    <m/>
    <m/>
    <m/>
    <m/>
    <m/>
    <m/>
    <m/>
    <m/>
    <n v="11.79"/>
    <m/>
    <m/>
    <m/>
    <m/>
    <m/>
    <m/>
    <m/>
    <m/>
    <m/>
    <m/>
    <n v="3.93"/>
    <m/>
    <m/>
    <m/>
    <m/>
    <m/>
    <m/>
    <m/>
    <m/>
    <m/>
    <n v="5.66"/>
    <m/>
    <n v="33.130000000000003"/>
    <m/>
    <m/>
    <m/>
    <m/>
    <n v="5.01"/>
    <n v="34.049999999999997"/>
    <n v="14.02"/>
    <m/>
    <n v="145.97"/>
    <n v="33.130000000000003"/>
    <n v="179.1"/>
    <n v="53.08"/>
    <n v="232.17999999999998"/>
    <n v="1.0468933177022273E-2"/>
    <n v="0.77138427082436045"/>
  </r>
  <r>
    <n v="25"/>
    <n v="104"/>
    <s v="Robertson Cr"/>
    <s v="OPS"/>
    <s v="124"/>
    <s v="Chinook"/>
    <s v="3"/>
    <x v="0"/>
    <x v="0"/>
    <n v="104"/>
    <x v="0"/>
    <s v="CK-31"/>
    <s v="WEST VANCOUVER ISLAND-SOUTH_FA_0.x"/>
    <s v="M"/>
    <s v="H"/>
    <n v="104"/>
    <s v="Robertson Creek H"/>
    <n v="104"/>
    <s v="Robertson Cr"/>
    <s v="SWVI"/>
    <s v="S"/>
    <x v="1"/>
    <s v="184072"/>
    <n v="0"/>
    <x v="1004"/>
    <n v="2016"/>
    <s v="20160527"/>
    <s v="20160527"/>
    <n v="79"/>
    <n v="5.49"/>
    <m/>
    <s v="CWT"/>
    <s v="P"/>
    <x v="0"/>
    <s v="Y"/>
    <s v="Y"/>
    <s v="Y"/>
    <n v="5.0000000000000001E-3"/>
    <s v="AD Clip"/>
    <n v="22178"/>
    <n v="22178"/>
    <n v="268179"/>
    <n v="5"/>
    <n v="35833"/>
    <n v="2020"/>
    <m/>
    <m/>
    <m/>
    <m/>
    <m/>
    <m/>
    <m/>
    <m/>
    <m/>
    <m/>
    <m/>
    <m/>
    <m/>
    <n v="5.71"/>
    <m/>
    <m/>
    <m/>
    <m/>
    <m/>
    <m/>
    <m/>
    <m/>
    <m/>
    <m/>
    <m/>
    <m/>
    <n v="2.76"/>
    <m/>
    <m/>
    <m/>
    <m/>
    <m/>
    <m/>
    <m/>
    <m/>
    <m/>
    <m/>
    <m/>
    <m/>
    <m/>
    <m/>
    <m/>
    <m/>
    <m/>
    <m/>
    <m/>
    <m/>
    <m/>
    <m/>
    <m/>
    <m/>
    <m/>
    <m/>
    <m/>
    <m/>
    <m/>
    <m/>
    <m/>
    <m/>
    <m/>
    <m/>
    <m/>
    <m/>
    <m/>
    <m/>
    <m/>
    <m/>
    <m/>
    <m/>
    <m/>
    <m/>
    <m/>
    <m/>
    <m/>
    <m/>
    <m/>
    <m/>
    <m/>
    <m/>
    <m/>
    <m/>
    <m/>
    <m/>
    <m/>
    <m/>
    <m/>
    <n v="3.09"/>
    <m/>
    <m/>
    <m/>
    <m/>
    <m/>
    <m/>
    <m/>
    <m/>
    <m/>
    <m/>
    <m/>
    <m/>
    <m/>
    <m/>
    <m/>
    <m/>
    <m/>
    <m/>
    <m/>
    <m/>
    <m/>
    <m/>
    <m/>
    <m/>
    <m/>
    <m/>
    <m/>
    <m/>
    <m/>
    <m/>
    <m/>
    <m/>
    <m/>
    <m/>
    <m/>
    <m/>
    <m/>
    <m/>
    <m/>
    <m/>
    <m/>
    <m/>
    <m/>
    <m/>
    <m/>
    <m/>
    <m/>
    <m/>
    <m/>
    <m/>
    <m/>
    <m/>
    <m/>
    <m/>
    <m/>
    <m/>
    <m/>
    <m/>
    <m/>
    <m/>
    <m/>
    <m/>
    <m/>
    <m/>
    <m/>
    <m/>
    <m/>
    <m/>
    <m/>
    <m/>
    <m/>
    <m/>
    <n v="4.01"/>
    <m/>
    <m/>
    <m/>
    <m/>
    <m/>
    <m/>
    <m/>
    <m/>
    <n v="11.56"/>
    <n v="4.01"/>
    <n v="15.57"/>
    <n v="0"/>
    <n v="15.569999999999999"/>
    <n v="7.0204707367661637E-4"/>
    <n v="1.0000000000000002"/>
  </r>
  <r>
    <n v="25"/>
    <n v="104"/>
    <s v="Robertson Cr"/>
    <s v="OPS"/>
    <s v="124"/>
    <s v="Chinook"/>
    <s v="3"/>
    <x v="0"/>
    <x v="0"/>
    <n v="104"/>
    <x v="0"/>
    <s v="CK-31"/>
    <s v="WEST VANCOUVER ISLAND-SOUTH_FA_0.x"/>
    <s v="M"/>
    <s v="H"/>
    <n v="104"/>
    <s v="Robertson Creek H"/>
    <n v="104"/>
    <s v="Robertson Cr"/>
    <s v="SWVI"/>
    <s v="S"/>
    <x v="1"/>
    <s v="184184"/>
    <n v="0"/>
    <x v="1005"/>
    <n v="2016"/>
    <s v="20160527"/>
    <s v="20160527"/>
    <n v="79"/>
    <n v="5.49"/>
    <m/>
    <s v="CWT"/>
    <s v="P"/>
    <x v="0"/>
    <s v="Y"/>
    <s v="Y"/>
    <s v="Y"/>
    <n v="2.5000000000000001E-3"/>
    <s v="AD Clip"/>
    <n v="50262"/>
    <s v=""/>
    <n v="606257"/>
    <n v="2"/>
    <n v="35834"/>
    <n v="2017"/>
    <m/>
    <m/>
    <m/>
    <m/>
    <m/>
    <m/>
    <m/>
    <m/>
    <m/>
    <m/>
    <m/>
    <m/>
    <m/>
    <m/>
    <m/>
    <m/>
    <m/>
    <m/>
    <m/>
    <m/>
    <m/>
    <m/>
    <m/>
    <m/>
    <m/>
    <m/>
    <m/>
    <m/>
    <m/>
    <m/>
    <m/>
    <m/>
    <m/>
    <m/>
    <m/>
    <m/>
    <m/>
    <m/>
    <m/>
    <m/>
    <m/>
    <m/>
    <m/>
    <m/>
    <m/>
    <m/>
    <m/>
    <m/>
    <m/>
    <m/>
    <m/>
    <m/>
    <m/>
    <m/>
    <m/>
    <m/>
    <m/>
    <m/>
    <m/>
    <m/>
    <m/>
    <m/>
    <m/>
    <m/>
    <m/>
    <m/>
    <m/>
    <m/>
    <m/>
    <m/>
    <m/>
    <m/>
    <m/>
    <m/>
    <m/>
    <m/>
    <m/>
    <m/>
    <m/>
    <m/>
    <m/>
    <m/>
    <m/>
    <m/>
    <m/>
    <m/>
    <m/>
    <m/>
    <m/>
    <m/>
    <m/>
    <m/>
    <m/>
    <m/>
    <m/>
    <m/>
    <m/>
    <m/>
    <m/>
    <m/>
    <m/>
    <n v="3.93"/>
    <m/>
    <m/>
    <m/>
    <m/>
    <m/>
    <m/>
    <m/>
    <m/>
    <m/>
    <m/>
    <m/>
    <m/>
    <m/>
    <m/>
    <m/>
    <m/>
    <m/>
    <m/>
    <m/>
    <m/>
    <m/>
    <m/>
    <m/>
    <m/>
    <m/>
    <m/>
    <m/>
    <m/>
    <m/>
    <m/>
    <m/>
    <m/>
    <m/>
    <m/>
    <m/>
    <m/>
    <m/>
    <m/>
    <m/>
    <m/>
    <m/>
    <m/>
    <m/>
    <m/>
    <m/>
    <m/>
    <m/>
    <m/>
    <m/>
    <m/>
    <m/>
    <m/>
    <m/>
    <m/>
    <m/>
    <m/>
    <m/>
    <n v="0"/>
    <n v="1"/>
    <m/>
    <m/>
    <m/>
    <n v="7.0000000000000007E-2"/>
    <m/>
    <n v="30.38"/>
    <m/>
    <n v="3.93"/>
    <n v="1"/>
    <n v="4.93"/>
    <n v="30.45"/>
    <n v="35.379999999999995"/>
    <n v="7.0391150372050443E-4"/>
    <n v="0.13934426229508198"/>
  </r>
  <r>
    <n v="25"/>
    <n v="104"/>
    <s v="Robertson Cr"/>
    <s v="OPS"/>
    <s v="124"/>
    <s v="Chinook"/>
    <s v="3"/>
    <x v="0"/>
    <x v="0"/>
    <n v="104"/>
    <x v="0"/>
    <s v="CK-31"/>
    <s v="WEST VANCOUVER ISLAND-SOUTH_FA_0.x"/>
    <s v="M"/>
    <s v="H"/>
    <n v="104"/>
    <s v="Robertson Creek H"/>
    <n v="104"/>
    <s v="Robertson Cr"/>
    <s v="SWVI"/>
    <s v="S"/>
    <x v="1"/>
    <s v="184184"/>
    <n v="0"/>
    <x v="1005"/>
    <n v="2016"/>
    <s v="20160527"/>
    <s v="20160527"/>
    <n v="79"/>
    <n v="5.49"/>
    <m/>
    <s v="CWT"/>
    <s v="P"/>
    <x v="0"/>
    <s v="Y"/>
    <s v="Y"/>
    <s v="Y"/>
    <n v="2.5000000000000001E-3"/>
    <s v="AD Clip"/>
    <n v="50262"/>
    <s v=""/>
    <n v="606257"/>
    <n v="3"/>
    <n v="35834"/>
    <n v="2018"/>
    <m/>
    <m/>
    <m/>
    <m/>
    <m/>
    <m/>
    <m/>
    <m/>
    <m/>
    <m/>
    <m/>
    <m/>
    <m/>
    <n v="12.12"/>
    <m/>
    <m/>
    <m/>
    <m/>
    <m/>
    <m/>
    <m/>
    <m/>
    <m/>
    <m/>
    <m/>
    <m/>
    <n v="12"/>
    <m/>
    <n v="6.52"/>
    <m/>
    <m/>
    <m/>
    <m/>
    <m/>
    <m/>
    <m/>
    <m/>
    <n v="10.199999999999999"/>
    <m/>
    <m/>
    <n v="3.4"/>
    <m/>
    <m/>
    <m/>
    <m/>
    <m/>
    <n v="4.57"/>
    <m/>
    <m/>
    <m/>
    <m/>
    <m/>
    <m/>
    <m/>
    <m/>
    <m/>
    <m/>
    <m/>
    <m/>
    <m/>
    <m/>
    <m/>
    <m/>
    <m/>
    <m/>
    <m/>
    <m/>
    <m/>
    <m/>
    <m/>
    <m/>
    <m/>
    <m/>
    <m/>
    <m/>
    <m/>
    <m/>
    <m/>
    <m/>
    <m/>
    <m/>
    <n v="61.14"/>
    <m/>
    <m/>
    <m/>
    <m/>
    <n v="102.94"/>
    <m/>
    <m/>
    <m/>
    <m/>
    <m/>
    <m/>
    <m/>
    <m/>
    <m/>
    <m/>
    <m/>
    <m/>
    <m/>
    <m/>
    <n v="4.57"/>
    <m/>
    <m/>
    <m/>
    <m/>
    <m/>
    <m/>
    <m/>
    <m/>
    <m/>
    <m/>
    <n v="9.15"/>
    <m/>
    <m/>
    <m/>
    <m/>
    <m/>
    <m/>
    <m/>
    <m/>
    <m/>
    <m/>
    <m/>
    <m/>
    <m/>
    <m/>
    <m/>
    <m/>
    <m/>
    <m/>
    <m/>
    <m/>
    <m/>
    <m/>
    <m/>
    <m/>
    <m/>
    <m/>
    <m/>
    <n v="6.8"/>
    <m/>
    <m/>
    <n v="6.8"/>
    <m/>
    <m/>
    <m/>
    <n v="6.8"/>
    <m/>
    <m/>
    <m/>
    <m/>
    <m/>
    <m/>
    <m/>
    <m/>
    <m/>
    <m/>
    <m/>
    <n v="12.64"/>
    <n v="1"/>
    <m/>
    <m/>
    <m/>
    <n v="14.25"/>
    <n v="10.59"/>
    <n v="103.38"/>
    <m/>
    <n v="247.01"/>
    <n v="13.64"/>
    <n v="260.64999999999998"/>
    <n v="128.22"/>
    <n v="388.86999999999995"/>
    <n v="7.7368588595758212E-3"/>
    <n v="0.67027541337722119"/>
  </r>
  <r>
    <n v="25"/>
    <n v="104"/>
    <s v="Robertson Cr"/>
    <s v="OPS"/>
    <s v="124"/>
    <s v="Chinook"/>
    <s v="3"/>
    <x v="0"/>
    <x v="0"/>
    <n v="104"/>
    <x v="0"/>
    <s v="CK-31"/>
    <s v="WEST VANCOUVER ISLAND-SOUTH_FA_0.x"/>
    <s v="M"/>
    <s v="H"/>
    <n v="104"/>
    <s v="Robertson Creek H"/>
    <n v="104"/>
    <s v="Robertson Cr"/>
    <s v="SWVI"/>
    <s v="S"/>
    <x v="1"/>
    <s v="184184"/>
    <n v="0"/>
    <x v="1005"/>
    <n v="2016"/>
    <s v="20160527"/>
    <s v="20160527"/>
    <n v="79"/>
    <n v="5.49"/>
    <m/>
    <s v="CWT"/>
    <s v="P"/>
    <x v="0"/>
    <s v="Y"/>
    <s v="Y"/>
    <s v="Y"/>
    <n v="2.5000000000000001E-3"/>
    <s v="AD Clip"/>
    <n v="50262"/>
    <s v=""/>
    <n v="606257"/>
    <n v="4"/>
    <n v="35834"/>
    <n v="2019"/>
    <m/>
    <m/>
    <m/>
    <m/>
    <m/>
    <m/>
    <m/>
    <m/>
    <m/>
    <m/>
    <m/>
    <m/>
    <m/>
    <n v="16.98"/>
    <m/>
    <m/>
    <m/>
    <m/>
    <m/>
    <m/>
    <m/>
    <m/>
    <m/>
    <m/>
    <m/>
    <n v="5.66"/>
    <n v="17.52"/>
    <m/>
    <n v="14.46"/>
    <m/>
    <m/>
    <m/>
    <m/>
    <m/>
    <m/>
    <m/>
    <m/>
    <n v="15.74"/>
    <n v="1.81"/>
    <n v="15.74"/>
    <m/>
    <m/>
    <m/>
    <m/>
    <m/>
    <m/>
    <m/>
    <m/>
    <m/>
    <m/>
    <m/>
    <m/>
    <m/>
    <m/>
    <m/>
    <m/>
    <m/>
    <n v="2.92"/>
    <m/>
    <m/>
    <m/>
    <m/>
    <m/>
    <m/>
    <m/>
    <m/>
    <m/>
    <m/>
    <m/>
    <m/>
    <m/>
    <m/>
    <m/>
    <m/>
    <m/>
    <n v="9.76"/>
    <n v="7.87"/>
    <m/>
    <m/>
    <m/>
    <m/>
    <n v="7.87"/>
    <m/>
    <m/>
    <m/>
    <m/>
    <n v="234.24"/>
    <n v="47.22"/>
    <m/>
    <m/>
    <m/>
    <m/>
    <m/>
    <m/>
    <n v="7.87"/>
    <m/>
    <m/>
    <m/>
    <m/>
    <m/>
    <m/>
    <m/>
    <m/>
    <m/>
    <m/>
    <m/>
    <n v="10.52"/>
    <m/>
    <m/>
    <m/>
    <m/>
    <m/>
    <n v="10.47"/>
    <m/>
    <m/>
    <m/>
    <m/>
    <m/>
    <m/>
    <m/>
    <m/>
    <m/>
    <m/>
    <m/>
    <m/>
    <m/>
    <m/>
    <m/>
    <m/>
    <m/>
    <m/>
    <m/>
    <m/>
    <m/>
    <m/>
    <m/>
    <n v="7.86"/>
    <m/>
    <m/>
    <m/>
    <m/>
    <m/>
    <m/>
    <m/>
    <m/>
    <m/>
    <m/>
    <n v="7.8"/>
    <m/>
    <m/>
    <m/>
    <m/>
    <m/>
    <m/>
    <m/>
    <m/>
    <m/>
    <m/>
    <m/>
    <n v="89.32"/>
    <m/>
    <n v="1.88"/>
    <m/>
    <n v="2.56"/>
    <n v="15.65"/>
    <n v="65.959999999999994"/>
    <n v="43.45"/>
    <m/>
    <n v="442.31"/>
    <n v="93.76"/>
    <n v="536.07000000000005"/>
    <n v="125.06"/>
    <n v="661.13"/>
    <n v="1.315367474433966E-2"/>
    <n v="0.81083901804486269"/>
  </r>
  <r>
    <n v="25"/>
    <n v="104"/>
    <s v="Robertson Cr"/>
    <s v="OPS"/>
    <s v="124"/>
    <s v="Chinook"/>
    <s v="3"/>
    <x v="0"/>
    <x v="0"/>
    <n v="104"/>
    <x v="0"/>
    <s v="CK-31"/>
    <s v="WEST VANCOUVER ISLAND-SOUTH_FA_0.x"/>
    <s v="M"/>
    <s v="H"/>
    <n v="104"/>
    <s v="Robertson Creek H"/>
    <n v="104"/>
    <s v="Robertson Cr"/>
    <s v="SWVI"/>
    <s v="S"/>
    <x v="1"/>
    <s v="184184"/>
    <n v="0"/>
    <x v="1005"/>
    <n v="2016"/>
    <s v="20160527"/>
    <s v="20160527"/>
    <n v="79"/>
    <n v="5.49"/>
    <m/>
    <s v="CWT"/>
    <s v="P"/>
    <x v="0"/>
    <s v="Y"/>
    <s v="Y"/>
    <s v="Y"/>
    <n v="2.5000000000000001E-3"/>
    <s v="AD Clip"/>
    <n v="50262"/>
    <n v="50262"/>
    <n v="606257"/>
    <n v="5"/>
    <n v="35834"/>
    <n v="2020"/>
    <m/>
    <m/>
    <m/>
    <m/>
    <m/>
    <m/>
    <m/>
    <m/>
    <m/>
    <m/>
    <m/>
    <m/>
    <m/>
    <m/>
    <m/>
    <m/>
    <m/>
    <m/>
    <m/>
    <m/>
    <m/>
    <m/>
    <m/>
    <m/>
    <m/>
    <m/>
    <m/>
    <m/>
    <m/>
    <m/>
    <m/>
    <m/>
    <m/>
    <m/>
    <m/>
    <m/>
    <m/>
    <m/>
    <m/>
    <m/>
    <m/>
    <m/>
    <m/>
    <m/>
    <m/>
    <m/>
    <m/>
    <m/>
    <m/>
    <m/>
    <m/>
    <m/>
    <m/>
    <m/>
    <m/>
    <m/>
    <m/>
    <m/>
    <m/>
    <m/>
    <m/>
    <m/>
    <m/>
    <m/>
    <m/>
    <m/>
    <m/>
    <m/>
    <m/>
    <m/>
    <m/>
    <m/>
    <m/>
    <m/>
    <m/>
    <m/>
    <m/>
    <m/>
    <m/>
    <m/>
    <m/>
    <m/>
    <m/>
    <m/>
    <m/>
    <m/>
    <n v="9.27"/>
    <n v="10.67"/>
    <m/>
    <m/>
    <m/>
    <m/>
    <m/>
    <m/>
    <m/>
    <m/>
    <m/>
    <m/>
    <m/>
    <m/>
    <m/>
    <m/>
    <m/>
    <m/>
    <m/>
    <m/>
    <m/>
    <m/>
    <m/>
    <m/>
    <m/>
    <m/>
    <m/>
    <m/>
    <m/>
    <m/>
    <m/>
    <m/>
    <m/>
    <m/>
    <m/>
    <m/>
    <m/>
    <m/>
    <m/>
    <m/>
    <m/>
    <m/>
    <m/>
    <m/>
    <m/>
    <m/>
    <m/>
    <m/>
    <m/>
    <m/>
    <m/>
    <m/>
    <m/>
    <m/>
    <m/>
    <m/>
    <m/>
    <m/>
    <m/>
    <m/>
    <m/>
    <n v="5.83"/>
    <m/>
    <m/>
    <m/>
    <m/>
    <m/>
    <m/>
    <m/>
    <m/>
    <m/>
    <m/>
    <m/>
    <n v="19.62"/>
    <m/>
    <m/>
    <m/>
    <m/>
    <n v="0.11"/>
    <n v="0.08"/>
    <n v="0.79"/>
    <m/>
    <n v="25.77"/>
    <n v="19.62"/>
    <n v="45.39"/>
    <n v="0.98"/>
    <n v="46.37"/>
    <n v="9.2256575544148658E-4"/>
    <n v="0.97886564589174041"/>
  </r>
  <r>
    <n v="25"/>
    <n v="104"/>
    <s v="Robertson Cr"/>
    <s v="OPS"/>
    <s v="124"/>
    <s v="Chinook"/>
    <s v="3"/>
    <x v="0"/>
    <x v="0"/>
    <n v="104"/>
    <x v="0"/>
    <s v="CK-31"/>
    <s v="WEST VANCOUVER ISLAND-SOUTH_FA_0.x"/>
    <s v="M"/>
    <s v="H"/>
    <n v="104"/>
    <s v="Robertson Creek H"/>
    <n v="104"/>
    <s v="Robertson Cr"/>
    <s v="SWVI"/>
    <s v="S"/>
    <x v="1"/>
    <s v="184185"/>
    <n v="0"/>
    <x v="1006"/>
    <n v="2016"/>
    <s v="20160527"/>
    <s v="20160527"/>
    <n v="79"/>
    <n v="5.49"/>
    <m/>
    <s v="CWT"/>
    <s v="P"/>
    <x v="0"/>
    <s v="Y"/>
    <s v="Y"/>
    <s v="Y"/>
    <n v="0"/>
    <s v="AD Clip"/>
    <n v="50108"/>
    <s v=""/>
    <n v="602888"/>
    <n v="2"/>
    <n v="35835"/>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m/>
    <m/>
    <m/>
    <n v="0.05"/>
    <m/>
    <n v="19.239999999999998"/>
    <m/>
    <n v="0"/>
    <n v="2"/>
    <n v="2"/>
    <n v="19.29"/>
    <n v="21.29"/>
    <n v="4.2488225433064581E-4"/>
    <n v="9.394081728511039E-2"/>
  </r>
  <r>
    <n v="25"/>
    <n v="104"/>
    <s v="Robertson Cr"/>
    <s v="OPS"/>
    <s v="124"/>
    <s v="Chinook"/>
    <s v="3"/>
    <x v="0"/>
    <x v="0"/>
    <n v="104"/>
    <x v="0"/>
    <s v="CK-31"/>
    <s v="WEST VANCOUVER ISLAND-SOUTH_FA_0.x"/>
    <s v="M"/>
    <s v="H"/>
    <n v="104"/>
    <s v="Robertson Creek H"/>
    <n v="104"/>
    <s v="Robertson Cr"/>
    <s v="SWVI"/>
    <s v="S"/>
    <x v="1"/>
    <s v="184185"/>
    <n v="0"/>
    <x v="1006"/>
    <n v="2016"/>
    <s v="20160527"/>
    <s v="20160527"/>
    <n v="79"/>
    <n v="5.49"/>
    <m/>
    <s v="CWT"/>
    <s v="P"/>
    <x v="0"/>
    <s v="Y"/>
    <s v="Y"/>
    <s v="Y"/>
    <n v="0"/>
    <s v="AD Clip"/>
    <n v="50108"/>
    <s v=""/>
    <n v="602888"/>
    <n v="3"/>
    <n v="35835"/>
    <n v="2018"/>
    <m/>
    <m/>
    <m/>
    <m/>
    <m/>
    <m/>
    <m/>
    <m/>
    <m/>
    <m/>
    <m/>
    <m/>
    <m/>
    <n v="15.15"/>
    <m/>
    <m/>
    <m/>
    <m/>
    <m/>
    <m/>
    <m/>
    <m/>
    <m/>
    <m/>
    <m/>
    <m/>
    <n v="15"/>
    <m/>
    <m/>
    <m/>
    <m/>
    <m/>
    <m/>
    <m/>
    <n v="6.52"/>
    <m/>
    <m/>
    <n v="20.399999999999999"/>
    <m/>
    <m/>
    <m/>
    <m/>
    <m/>
    <m/>
    <m/>
    <m/>
    <m/>
    <m/>
    <m/>
    <m/>
    <m/>
    <m/>
    <m/>
    <m/>
    <m/>
    <m/>
    <m/>
    <m/>
    <m/>
    <m/>
    <m/>
    <m/>
    <m/>
    <m/>
    <m/>
    <m/>
    <m/>
    <m/>
    <m/>
    <m/>
    <m/>
    <m/>
    <m/>
    <m/>
    <m/>
    <n v="9.48"/>
    <m/>
    <m/>
    <m/>
    <m/>
    <m/>
    <n v="10.199999999999999"/>
    <m/>
    <m/>
    <m/>
    <m/>
    <n v="67.510000000000005"/>
    <n v="20.28"/>
    <m/>
    <m/>
    <m/>
    <m/>
    <m/>
    <m/>
    <m/>
    <m/>
    <m/>
    <m/>
    <m/>
    <m/>
    <m/>
    <n v="9.09"/>
    <m/>
    <m/>
    <m/>
    <m/>
    <m/>
    <m/>
    <m/>
    <m/>
    <m/>
    <m/>
    <n v="13.61"/>
    <m/>
    <m/>
    <m/>
    <m/>
    <m/>
    <m/>
    <m/>
    <m/>
    <m/>
    <m/>
    <m/>
    <m/>
    <m/>
    <m/>
    <m/>
    <m/>
    <m/>
    <m/>
    <m/>
    <m/>
    <m/>
    <m/>
    <m/>
    <m/>
    <m/>
    <m/>
    <m/>
    <m/>
    <m/>
    <m/>
    <n v="6.8"/>
    <m/>
    <m/>
    <m/>
    <m/>
    <m/>
    <m/>
    <m/>
    <m/>
    <m/>
    <m/>
    <m/>
    <m/>
    <m/>
    <n v="6.06"/>
    <m/>
    <n v="7.26"/>
    <m/>
    <m/>
    <m/>
    <m/>
    <n v="9.2899999999999991"/>
    <n v="35.32"/>
    <n v="81.13"/>
    <m/>
    <n v="200.1"/>
    <n v="7.26"/>
    <n v="207.36"/>
    <n v="125.74"/>
    <n v="333.1"/>
    <n v="6.6476410952342945E-3"/>
    <n v="0.62251576103272288"/>
  </r>
  <r>
    <n v="25"/>
    <n v="104"/>
    <s v="Robertson Cr"/>
    <s v="OPS"/>
    <s v="124"/>
    <s v="Chinook"/>
    <s v="3"/>
    <x v="0"/>
    <x v="0"/>
    <n v="104"/>
    <x v="0"/>
    <s v="CK-31"/>
    <s v="WEST VANCOUVER ISLAND-SOUTH_FA_0.x"/>
    <s v="M"/>
    <s v="H"/>
    <n v="104"/>
    <s v="Robertson Creek H"/>
    <n v="104"/>
    <s v="Robertson Cr"/>
    <s v="SWVI"/>
    <s v="S"/>
    <x v="1"/>
    <s v="184185"/>
    <n v="0"/>
    <x v="1006"/>
    <n v="2016"/>
    <s v="20160527"/>
    <s v="20160527"/>
    <n v="79"/>
    <n v="5.49"/>
    <m/>
    <s v="CWT"/>
    <s v="P"/>
    <x v="0"/>
    <s v="Y"/>
    <s v="Y"/>
    <s v="Y"/>
    <n v="0"/>
    <s v="AD Clip"/>
    <n v="50108"/>
    <s v=""/>
    <n v="602888"/>
    <n v="4"/>
    <n v="35835"/>
    <n v="2019"/>
    <m/>
    <m/>
    <m/>
    <m/>
    <m/>
    <m/>
    <m/>
    <m/>
    <m/>
    <m/>
    <m/>
    <m/>
    <m/>
    <n v="62.31"/>
    <m/>
    <m/>
    <n v="2.92"/>
    <m/>
    <m/>
    <m/>
    <m/>
    <n v="3.93"/>
    <m/>
    <m/>
    <m/>
    <m/>
    <n v="2.92"/>
    <m/>
    <m/>
    <m/>
    <m/>
    <m/>
    <m/>
    <m/>
    <n v="4.82"/>
    <m/>
    <m/>
    <n v="23.66"/>
    <m/>
    <m/>
    <m/>
    <n v="5.21"/>
    <m/>
    <m/>
    <m/>
    <m/>
    <m/>
    <n v="4.5"/>
    <m/>
    <m/>
    <m/>
    <m/>
    <m/>
    <m/>
    <m/>
    <m/>
    <m/>
    <n v="2.92"/>
    <m/>
    <m/>
    <m/>
    <m/>
    <m/>
    <m/>
    <m/>
    <m/>
    <m/>
    <m/>
    <m/>
    <m/>
    <m/>
    <m/>
    <m/>
    <m/>
    <m/>
    <n v="9.76"/>
    <m/>
    <m/>
    <m/>
    <m/>
    <m/>
    <n v="39.4"/>
    <m/>
    <m/>
    <m/>
    <m/>
    <n v="228.52"/>
    <n v="55.14"/>
    <m/>
    <m/>
    <m/>
    <m/>
    <m/>
    <m/>
    <n v="7.92"/>
    <m/>
    <m/>
    <m/>
    <m/>
    <m/>
    <m/>
    <n v="10.52"/>
    <m/>
    <m/>
    <m/>
    <m/>
    <n v="31.67"/>
    <m/>
    <m/>
    <m/>
    <m/>
    <m/>
    <m/>
    <m/>
    <m/>
    <m/>
    <m/>
    <m/>
    <m/>
    <m/>
    <m/>
    <m/>
    <m/>
    <m/>
    <m/>
    <m/>
    <m/>
    <m/>
    <m/>
    <m/>
    <m/>
    <m/>
    <m/>
    <m/>
    <m/>
    <m/>
    <n v="3.93"/>
    <m/>
    <m/>
    <m/>
    <m/>
    <m/>
    <m/>
    <n v="3.9"/>
    <m/>
    <m/>
    <m/>
    <m/>
    <m/>
    <m/>
    <m/>
    <m/>
    <m/>
    <m/>
    <m/>
    <m/>
    <m/>
    <m/>
    <m/>
    <n v="66.92"/>
    <m/>
    <m/>
    <m/>
    <m/>
    <n v="14.13"/>
    <n v="19.52"/>
    <n v="39.96"/>
    <m/>
    <n v="503.95"/>
    <n v="66.92"/>
    <n v="570.87"/>
    <n v="73.61"/>
    <n v="644.47999999999979"/>
    <n v="1.2861818472100259E-2"/>
    <n v="0.88578388778550177"/>
  </r>
  <r>
    <n v="25"/>
    <n v="104"/>
    <s v="Robertson Cr"/>
    <s v="OPS"/>
    <s v="124"/>
    <s v="Chinook"/>
    <s v="3"/>
    <x v="0"/>
    <x v="0"/>
    <n v="104"/>
    <x v="0"/>
    <s v="CK-31"/>
    <s v="WEST VANCOUVER ISLAND-SOUTH_FA_0.x"/>
    <s v="M"/>
    <s v="H"/>
    <n v="104"/>
    <s v="Robertson Creek H"/>
    <n v="104"/>
    <s v="Robertson Cr"/>
    <s v="SWVI"/>
    <s v="S"/>
    <x v="1"/>
    <s v="184185"/>
    <n v="0"/>
    <x v="1006"/>
    <n v="2016"/>
    <s v="20160527"/>
    <s v="20160527"/>
    <n v="79"/>
    <n v="5.49"/>
    <m/>
    <s v="CWT"/>
    <s v="P"/>
    <x v="0"/>
    <s v="Y"/>
    <s v="Y"/>
    <s v="Y"/>
    <n v="0"/>
    <s v="AD Clip"/>
    <n v="50108"/>
    <n v="50108"/>
    <n v="602888"/>
    <n v="5"/>
    <n v="35835"/>
    <n v="2020"/>
    <m/>
    <m/>
    <m/>
    <m/>
    <m/>
    <m/>
    <m/>
    <m/>
    <m/>
    <m/>
    <m/>
    <m/>
    <m/>
    <m/>
    <m/>
    <m/>
    <m/>
    <m/>
    <m/>
    <m/>
    <m/>
    <m/>
    <m/>
    <m/>
    <m/>
    <m/>
    <m/>
    <m/>
    <m/>
    <m/>
    <m/>
    <m/>
    <m/>
    <m/>
    <m/>
    <m/>
    <m/>
    <m/>
    <m/>
    <m/>
    <m/>
    <m/>
    <m/>
    <m/>
    <m/>
    <m/>
    <m/>
    <m/>
    <m/>
    <m/>
    <m/>
    <m/>
    <m/>
    <m/>
    <m/>
    <m/>
    <m/>
    <m/>
    <m/>
    <m/>
    <m/>
    <m/>
    <m/>
    <m/>
    <m/>
    <m/>
    <m/>
    <m/>
    <m/>
    <m/>
    <m/>
    <m/>
    <m/>
    <m/>
    <m/>
    <m/>
    <m/>
    <m/>
    <m/>
    <m/>
    <m/>
    <m/>
    <m/>
    <m/>
    <m/>
    <m/>
    <n v="5.96"/>
    <n v="10.67"/>
    <m/>
    <m/>
    <m/>
    <m/>
    <m/>
    <m/>
    <m/>
    <m/>
    <m/>
    <m/>
    <m/>
    <m/>
    <m/>
    <m/>
    <m/>
    <m/>
    <m/>
    <m/>
    <n v="4.3099999999999996"/>
    <m/>
    <m/>
    <m/>
    <m/>
    <m/>
    <m/>
    <m/>
    <m/>
    <m/>
    <m/>
    <m/>
    <m/>
    <m/>
    <m/>
    <m/>
    <m/>
    <m/>
    <m/>
    <m/>
    <m/>
    <m/>
    <m/>
    <m/>
    <m/>
    <m/>
    <m/>
    <m/>
    <m/>
    <m/>
    <m/>
    <m/>
    <m/>
    <m/>
    <m/>
    <m/>
    <m/>
    <m/>
    <m/>
    <m/>
    <m/>
    <m/>
    <m/>
    <m/>
    <m/>
    <m/>
    <m/>
    <m/>
    <m/>
    <m/>
    <m/>
    <m/>
    <m/>
    <n v="16.3"/>
    <m/>
    <m/>
    <m/>
    <m/>
    <n v="1.1100000000000001"/>
    <n v="0.97"/>
    <n v="1.59"/>
    <m/>
    <n v="20.94"/>
    <n v="16.3"/>
    <n v="37.24"/>
    <n v="3.67"/>
    <n v="40.910000000000004"/>
    <n v="8.1643649716612123E-4"/>
    <n v="0.91029088242483502"/>
  </r>
  <r>
    <n v="25"/>
    <n v="104"/>
    <s v="Robertson Cr"/>
    <s v="OPS"/>
    <s v="124"/>
    <s v="Chinook"/>
    <s v="3"/>
    <x v="0"/>
    <x v="13"/>
    <n v="413"/>
    <x v="8"/>
    <s v="CK-31"/>
    <s v="WEST VANCOUVER ISLAND-SOUTH_FA_0.x"/>
    <s v="M"/>
    <s v="H"/>
    <n v="111"/>
    <s v="Rosewall Creek H"/>
    <n v="413"/>
    <s v="Nahmint R"/>
    <s v="SWVI"/>
    <s v="S"/>
    <x v="1"/>
    <s v="183889"/>
    <n v="0"/>
    <x v="1007"/>
    <n v="2017"/>
    <s v="20170505"/>
    <s v="20170505"/>
    <m/>
    <n v="3.96"/>
    <s v="2024-07-04 BW, weight updated from last 2016 rosewall juv bul sample data"/>
    <s v="CWT"/>
    <s v="P"/>
    <x v="0"/>
    <s v="Y"/>
    <s v="Y"/>
    <s v="N"/>
    <m/>
    <s v="AD Clip"/>
    <n v="31983"/>
    <s v=""/>
    <n v="32709"/>
    <n v="2"/>
    <n v="36151"/>
    <n v="2018"/>
    <m/>
    <m/>
    <m/>
    <m/>
    <m/>
    <m/>
    <m/>
    <m/>
    <m/>
    <m/>
    <m/>
    <m/>
    <m/>
    <m/>
    <m/>
    <m/>
    <m/>
    <m/>
    <m/>
    <m/>
    <m/>
    <m/>
    <m/>
    <m/>
    <m/>
    <m/>
    <m/>
    <m/>
    <m/>
    <m/>
    <m/>
    <m/>
    <m/>
    <m/>
    <m/>
    <m/>
    <m/>
    <m/>
    <m/>
    <m/>
    <n v="2.4500000000000002"/>
    <m/>
    <m/>
    <m/>
    <m/>
    <m/>
    <m/>
    <m/>
    <m/>
    <m/>
    <m/>
    <m/>
    <m/>
    <m/>
    <m/>
    <m/>
    <m/>
    <m/>
    <m/>
    <m/>
    <m/>
    <m/>
    <m/>
    <m/>
    <m/>
    <m/>
    <m/>
    <m/>
    <m/>
    <m/>
    <m/>
    <m/>
    <m/>
    <m/>
    <m/>
    <m/>
    <m/>
    <m/>
    <m/>
    <m/>
    <m/>
    <n v="10.199999999999999"/>
    <m/>
    <m/>
    <m/>
    <m/>
    <m/>
    <m/>
    <m/>
    <m/>
    <m/>
    <m/>
    <m/>
    <m/>
    <m/>
    <m/>
    <m/>
    <m/>
    <m/>
    <m/>
    <m/>
    <m/>
    <m/>
    <m/>
    <m/>
    <m/>
    <m/>
    <m/>
    <m/>
    <m/>
    <m/>
    <m/>
    <m/>
    <m/>
    <m/>
    <m/>
    <m/>
    <m/>
    <m/>
    <m/>
    <m/>
    <m/>
    <m/>
    <m/>
    <m/>
    <m/>
    <m/>
    <m/>
    <m/>
    <m/>
    <m/>
    <m/>
    <m/>
    <m/>
    <m/>
    <m/>
    <m/>
    <m/>
    <m/>
    <m/>
    <m/>
    <m/>
    <m/>
    <m/>
    <m/>
    <m/>
    <m/>
    <m/>
    <m/>
    <m/>
    <m/>
    <m/>
    <m/>
    <m/>
    <m/>
    <m/>
    <m/>
    <m/>
    <m/>
    <m/>
    <m/>
    <m/>
    <m/>
    <m/>
    <m/>
    <m/>
    <m/>
    <m/>
    <n v="12.65"/>
    <n v="0"/>
    <n v="12.65"/>
    <n v="0"/>
    <n v="12.649999999999999"/>
    <n v="3.9552262139261476E-4"/>
    <n v="1.0000000000000002"/>
  </r>
  <r>
    <n v="25"/>
    <n v="104"/>
    <s v="Robertson Cr"/>
    <s v="OPS"/>
    <s v="124"/>
    <s v="Chinook"/>
    <s v="3"/>
    <x v="0"/>
    <x v="13"/>
    <n v="413"/>
    <x v="8"/>
    <s v="CK-31"/>
    <s v="WEST VANCOUVER ISLAND-SOUTH_FA_0.x"/>
    <s v="M"/>
    <s v="H"/>
    <n v="111"/>
    <s v="Rosewall Creek H"/>
    <n v="413"/>
    <s v="Nahmint R"/>
    <s v="SWVI"/>
    <s v="S"/>
    <x v="1"/>
    <s v="183889"/>
    <n v="0"/>
    <x v="1007"/>
    <n v="2017"/>
    <s v="20170505"/>
    <s v="20170505"/>
    <m/>
    <n v="3.96"/>
    <s v="2024-07-04 BW, weight updated from last 2016 rosewall juv bul sample data"/>
    <s v="CWT"/>
    <s v="P"/>
    <x v="0"/>
    <s v="Y"/>
    <s v="Y"/>
    <s v="N"/>
    <m/>
    <s v="AD Clip"/>
    <n v="31983"/>
    <s v=""/>
    <n v="32709"/>
    <n v="3"/>
    <n v="36151"/>
    <n v="2019"/>
    <m/>
    <m/>
    <m/>
    <m/>
    <m/>
    <m/>
    <m/>
    <m/>
    <m/>
    <m/>
    <m/>
    <m/>
    <m/>
    <m/>
    <m/>
    <m/>
    <m/>
    <m/>
    <m/>
    <m/>
    <m/>
    <m/>
    <m/>
    <m/>
    <m/>
    <m/>
    <n v="5.84"/>
    <m/>
    <n v="4.82"/>
    <m/>
    <m/>
    <m/>
    <m/>
    <m/>
    <m/>
    <m/>
    <m/>
    <n v="15.79"/>
    <m/>
    <n v="15.84"/>
    <n v="3.02"/>
    <m/>
    <m/>
    <m/>
    <m/>
    <m/>
    <m/>
    <m/>
    <m/>
    <m/>
    <m/>
    <m/>
    <m/>
    <m/>
    <m/>
    <m/>
    <m/>
    <m/>
    <m/>
    <m/>
    <m/>
    <m/>
    <m/>
    <m/>
    <m/>
    <m/>
    <m/>
    <m/>
    <m/>
    <m/>
    <m/>
    <m/>
    <m/>
    <m/>
    <m/>
    <m/>
    <m/>
    <m/>
    <m/>
    <m/>
    <m/>
    <n v="23.66"/>
    <m/>
    <m/>
    <m/>
    <m/>
    <n v="48.6"/>
    <n v="7.87"/>
    <m/>
    <m/>
    <m/>
    <m/>
    <m/>
    <m/>
    <n v="7.87"/>
    <m/>
    <m/>
    <m/>
    <m/>
    <m/>
    <m/>
    <m/>
    <m/>
    <m/>
    <m/>
    <m/>
    <n v="5.21"/>
    <m/>
    <m/>
    <m/>
    <m/>
    <m/>
    <m/>
    <m/>
    <m/>
    <m/>
    <m/>
    <m/>
    <m/>
    <m/>
    <m/>
    <m/>
    <m/>
    <m/>
    <m/>
    <m/>
    <m/>
    <m/>
    <m/>
    <m/>
    <m/>
    <m/>
    <m/>
    <m/>
    <m/>
    <m/>
    <m/>
    <m/>
    <m/>
    <m/>
    <m/>
    <m/>
    <m/>
    <m/>
    <m/>
    <m/>
    <m/>
    <m/>
    <m/>
    <m/>
    <m/>
    <m/>
    <m/>
    <m/>
    <m/>
    <m/>
    <m/>
    <m/>
    <m/>
    <n v="6.14"/>
    <m/>
    <m/>
    <m/>
    <n v="1.99"/>
    <m/>
    <n v="40.14"/>
    <m/>
    <m/>
    <n v="138.52000000000001"/>
    <n v="8.1300000000000008"/>
    <n v="146.65"/>
    <n v="40.14"/>
    <n v="186.79000000000002"/>
    <n v="5.8402901541443897E-3"/>
    <n v="0.78510626907222003"/>
  </r>
  <r>
    <n v="25"/>
    <n v="104"/>
    <s v="Robertson Cr"/>
    <s v="OPS"/>
    <s v="124"/>
    <s v="Chinook"/>
    <s v="3"/>
    <x v="0"/>
    <x v="13"/>
    <n v="413"/>
    <x v="8"/>
    <s v="CK-31"/>
    <s v="WEST VANCOUVER ISLAND-SOUTH_FA_0.x"/>
    <s v="M"/>
    <s v="H"/>
    <n v="111"/>
    <s v="Rosewall Creek H"/>
    <n v="413"/>
    <s v="Nahmint R"/>
    <s v="SWVI"/>
    <s v="S"/>
    <x v="1"/>
    <s v="183889"/>
    <n v="0"/>
    <x v="1007"/>
    <n v="2017"/>
    <s v="20170505"/>
    <s v="20170505"/>
    <m/>
    <n v="3.96"/>
    <s v="2024-07-04 BW, weight updated from last 2016 rosewall juv bul sample data"/>
    <s v="CWT"/>
    <s v="P"/>
    <x v="0"/>
    <s v="Y"/>
    <s v="Y"/>
    <s v="N"/>
    <m/>
    <s v="AD Clip"/>
    <n v="31983"/>
    <n v="31983"/>
    <n v="32709"/>
    <n v="4"/>
    <n v="36151"/>
    <n v="2020"/>
    <m/>
    <m/>
    <m/>
    <m/>
    <m/>
    <m/>
    <m/>
    <m/>
    <m/>
    <m/>
    <m/>
    <m/>
    <m/>
    <m/>
    <m/>
    <m/>
    <m/>
    <m/>
    <m/>
    <m/>
    <m/>
    <m/>
    <m/>
    <m/>
    <m/>
    <m/>
    <n v="2.76"/>
    <m/>
    <m/>
    <m/>
    <m/>
    <m/>
    <m/>
    <m/>
    <m/>
    <m/>
    <m/>
    <n v="10.67"/>
    <m/>
    <m/>
    <m/>
    <m/>
    <m/>
    <m/>
    <m/>
    <m/>
    <m/>
    <m/>
    <m/>
    <m/>
    <m/>
    <m/>
    <m/>
    <m/>
    <m/>
    <m/>
    <m/>
    <m/>
    <m/>
    <m/>
    <m/>
    <m/>
    <m/>
    <m/>
    <m/>
    <m/>
    <m/>
    <m/>
    <m/>
    <m/>
    <m/>
    <m/>
    <m/>
    <n v="2.76"/>
    <m/>
    <n v="12.74"/>
    <m/>
    <m/>
    <m/>
    <m/>
    <m/>
    <m/>
    <m/>
    <m/>
    <m/>
    <m/>
    <n v="45.31"/>
    <n v="21.34"/>
    <m/>
    <m/>
    <m/>
    <m/>
    <m/>
    <m/>
    <m/>
    <m/>
    <m/>
    <m/>
    <m/>
    <m/>
    <m/>
    <m/>
    <m/>
    <m/>
    <m/>
    <m/>
    <n v="4.41"/>
    <m/>
    <m/>
    <m/>
    <m/>
    <m/>
    <m/>
    <m/>
    <m/>
    <m/>
    <m/>
    <m/>
    <m/>
    <m/>
    <m/>
    <m/>
    <m/>
    <m/>
    <m/>
    <m/>
    <m/>
    <m/>
    <m/>
    <m/>
    <m/>
    <m/>
    <m/>
    <m/>
    <m/>
    <m/>
    <m/>
    <m/>
    <m/>
    <m/>
    <m/>
    <m/>
    <m/>
    <m/>
    <m/>
    <m/>
    <m/>
    <m/>
    <m/>
    <m/>
    <m/>
    <m/>
    <m/>
    <m/>
    <m/>
    <m/>
    <m/>
    <m/>
    <m/>
    <n v="30.05"/>
    <m/>
    <m/>
    <m/>
    <m/>
    <n v="8"/>
    <n v="127.28"/>
    <m/>
    <m/>
    <n v="99.99"/>
    <n v="30.05"/>
    <n v="130.04"/>
    <n v="135.28"/>
    <n v="265.32"/>
    <n v="8.2956570678172775E-3"/>
    <n v="0.49012513191617668"/>
  </r>
  <r>
    <n v="25"/>
    <n v="104"/>
    <s v="Robertson Cr"/>
    <s v="OPS"/>
    <s v="124"/>
    <s v="Chinook"/>
    <s v="3"/>
    <x v="0"/>
    <x v="13"/>
    <n v="104"/>
    <x v="0"/>
    <s v="CK-31"/>
    <s v="WEST VANCOUVER ISLAND-SOUTH_FA_0.x"/>
    <s v="M"/>
    <s v="H"/>
    <n v="9049"/>
    <s v="Alberni Inlet Seapen"/>
    <n v="6807"/>
    <s v="Alberni In"/>
    <s v="SWVI"/>
    <s v="S"/>
    <x v="2"/>
    <s v="184485"/>
    <n v="0"/>
    <x v="1008"/>
    <n v="2017"/>
    <s v="20170605"/>
    <s v="20170605"/>
    <m/>
    <m/>
    <m/>
    <s v="CWT"/>
    <s v="B"/>
    <x v="0"/>
    <s v="Y"/>
    <s v="Y"/>
    <s v="Y"/>
    <n v="0.01"/>
    <s v="AD Clip"/>
    <n v="41117"/>
    <s v=""/>
    <n v="206288"/>
    <n v="2"/>
    <n v="36136"/>
    <n v="2018"/>
    <m/>
    <m/>
    <m/>
    <m/>
    <m/>
    <m/>
    <m/>
    <m/>
    <m/>
    <m/>
    <m/>
    <m/>
    <m/>
    <m/>
    <m/>
    <m/>
    <m/>
    <m/>
    <m/>
    <m/>
    <m/>
    <m/>
    <m/>
    <m/>
    <m/>
    <m/>
    <m/>
    <m/>
    <m/>
    <m/>
    <m/>
    <m/>
    <m/>
    <m/>
    <m/>
    <m/>
    <m/>
    <m/>
    <m/>
    <m/>
    <m/>
    <m/>
    <m/>
    <m/>
    <m/>
    <m/>
    <m/>
    <m/>
    <m/>
    <m/>
    <m/>
    <m/>
    <m/>
    <m/>
    <m/>
    <m/>
    <m/>
    <m/>
    <m/>
    <m/>
    <m/>
    <m/>
    <m/>
    <m/>
    <m/>
    <m/>
    <m/>
    <m/>
    <m/>
    <m/>
    <m/>
    <m/>
    <m/>
    <m/>
    <m/>
    <m/>
    <m/>
    <m/>
    <m/>
    <m/>
    <m/>
    <m/>
    <m/>
    <m/>
    <m/>
    <m/>
    <m/>
    <n v="10.14"/>
    <m/>
    <m/>
    <m/>
    <m/>
    <m/>
    <m/>
    <m/>
    <m/>
    <m/>
    <m/>
    <m/>
    <m/>
    <m/>
    <m/>
    <m/>
    <m/>
    <m/>
    <m/>
    <m/>
    <m/>
    <m/>
    <m/>
    <m/>
    <m/>
    <m/>
    <m/>
    <m/>
    <m/>
    <m/>
    <m/>
    <m/>
    <m/>
    <m/>
    <m/>
    <m/>
    <m/>
    <m/>
    <m/>
    <m/>
    <m/>
    <m/>
    <m/>
    <m/>
    <m/>
    <m/>
    <m/>
    <m/>
    <m/>
    <m/>
    <m/>
    <m/>
    <m/>
    <m/>
    <m/>
    <m/>
    <m/>
    <m/>
    <m/>
    <m/>
    <m/>
    <m/>
    <m/>
    <m/>
    <m/>
    <m/>
    <m/>
    <m/>
    <m/>
    <m/>
    <m/>
    <m/>
    <m/>
    <m/>
    <m/>
    <m/>
    <m/>
    <n v="0.1"/>
    <m/>
    <n v="3.88"/>
    <m/>
    <n v="10.14"/>
    <n v="0"/>
    <n v="10.14"/>
    <n v="3.98"/>
    <n v="14.120000000000001"/>
    <n v="3.4341026825887106E-4"/>
    <n v="0.71813031161473084"/>
  </r>
  <r>
    <n v="25"/>
    <n v="104"/>
    <s v="Robertson Cr"/>
    <s v="OPS"/>
    <s v="124"/>
    <s v="Chinook"/>
    <s v="3"/>
    <x v="0"/>
    <x v="13"/>
    <n v="104"/>
    <x v="0"/>
    <s v="CK-31"/>
    <s v="WEST VANCOUVER ISLAND-SOUTH_FA_0.x"/>
    <s v="M"/>
    <s v="H"/>
    <n v="9049"/>
    <s v="Alberni Inlet Seapen"/>
    <n v="6807"/>
    <s v="Alberni In"/>
    <s v="SWVI"/>
    <s v="S"/>
    <x v="2"/>
    <s v="184485"/>
    <n v="0"/>
    <x v="1008"/>
    <n v="2017"/>
    <s v="20170605"/>
    <s v="20170605"/>
    <m/>
    <m/>
    <m/>
    <s v="CWT"/>
    <s v="B"/>
    <x v="0"/>
    <s v="Y"/>
    <s v="Y"/>
    <s v="Y"/>
    <n v="0.01"/>
    <s v="AD Clip"/>
    <n v="41117"/>
    <s v=""/>
    <n v="206288"/>
    <n v="3"/>
    <n v="36136"/>
    <n v="2019"/>
    <m/>
    <m/>
    <m/>
    <m/>
    <m/>
    <m/>
    <m/>
    <m/>
    <m/>
    <m/>
    <m/>
    <m/>
    <m/>
    <n v="5.66"/>
    <m/>
    <m/>
    <m/>
    <m/>
    <m/>
    <m/>
    <m/>
    <m/>
    <m/>
    <m/>
    <m/>
    <m/>
    <n v="11.68"/>
    <m/>
    <m/>
    <m/>
    <m/>
    <m/>
    <m/>
    <m/>
    <m/>
    <m/>
    <m/>
    <n v="31.48"/>
    <m/>
    <m/>
    <m/>
    <n v="5.21"/>
    <m/>
    <m/>
    <m/>
    <m/>
    <m/>
    <n v="2.25"/>
    <m/>
    <m/>
    <m/>
    <m/>
    <m/>
    <m/>
    <m/>
    <m/>
    <m/>
    <m/>
    <m/>
    <m/>
    <m/>
    <m/>
    <m/>
    <m/>
    <m/>
    <m/>
    <m/>
    <m/>
    <m/>
    <n v="2.92"/>
    <m/>
    <m/>
    <m/>
    <m/>
    <m/>
    <n v="9.76"/>
    <m/>
    <m/>
    <m/>
    <m/>
    <m/>
    <n v="23.61"/>
    <m/>
    <m/>
    <m/>
    <m/>
    <n v="258.27"/>
    <n v="7.87"/>
    <m/>
    <m/>
    <m/>
    <m/>
    <m/>
    <m/>
    <m/>
    <n v="5.19"/>
    <m/>
    <m/>
    <m/>
    <m/>
    <m/>
    <n v="5.21"/>
    <m/>
    <m/>
    <m/>
    <m/>
    <m/>
    <m/>
    <m/>
    <m/>
    <m/>
    <m/>
    <n v="5.21"/>
    <m/>
    <m/>
    <m/>
    <m/>
    <m/>
    <m/>
    <m/>
    <m/>
    <m/>
    <m/>
    <m/>
    <m/>
    <m/>
    <m/>
    <m/>
    <m/>
    <m/>
    <m/>
    <m/>
    <m/>
    <m/>
    <m/>
    <m/>
    <m/>
    <m/>
    <m/>
    <m/>
    <n v="3.9"/>
    <m/>
    <m/>
    <m/>
    <m/>
    <m/>
    <m/>
    <n v="3.93"/>
    <m/>
    <m/>
    <m/>
    <m/>
    <m/>
    <m/>
    <m/>
    <m/>
    <m/>
    <n v="5.66"/>
    <m/>
    <n v="11.14"/>
    <m/>
    <m/>
    <m/>
    <m/>
    <n v="6.7"/>
    <n v="25.24"/>
    <n v="28.34"/>
    <m/>
    <n v="387.81"/>
    <n v="11.14"/>
    <n v="398.95"/>
    <n v="60.28"/>
    <n v="459.22999999999996"/>
    <n v="1.1168859595787629E-2"/>
    <n v="0.86873679855410146"/>
  </r>
  <r>
    <n v="25"/>
    <n v="104"/>
    <s v="Robertson Cr"/>
    <s v="OPS"/>
    <s v="124"/>
    <s v="Chinook"/>
    <s v="3"/>
    <x v="0"/>
    <x v="13"/>
    <n v="104"/>
    <x v="0"/>
    <s v="CK-31"/>
    <s v="WEST VANCOUVER ISLAND-SOUTH_FA_0.x"/>
    <s v="M"/>
    <s v="H"/>
    <n v="9049"/>
    <s v="Alberni Inlet Seapen"/>
    <n v="6807"/>
    <s v="Alberni In"/>
    <s v="SWVI"/>
    <s v="S"/>
    <x v="2"/>
    <s v="184485"/>
    <n v="0"/>
    <x v="1008"/>
    <n v="2017"/>
    <s v="20170605"/>
    <s v="20170605"/>
    <m/>
    <m/>
    <m/>
    <s v="CWT"/>
    <s v="B"/>
    <x v="0"/>
    <s v="Y"/>
    <s v="Y"/>
    <s v="Y"/>
    <n v="0.01"/>
    <s v="AD Clip"/>
    <n v="41117"/>
    <s v=""/>
    <n v="206288"/>
    <n v="4"/>
    <n v="36136"/>
    <n v="2020"/>
    <m/>
    <m/>
    <m/>
    <m/>
    <m/>
    <m/>
    <m/>
    <m/>
    <m/>
    <m/>
    <m/>
    <m/>
    <m/>
    <n v="5.71"/>
    <m/>
    <m/>
    <m/>
    <m/>
    <m/>
    <m/>
    <m/>
    <m/>
    <m/>
    <m/>
    <m/>
    <m/>
    <n v="2.76"/>
    <m/>
    <m/>
    <m/>
    <m/>
    <m/>
    <m/>
    <m/>
    <m/>
    <m/>
    <m/>
    <n v="10.67"/>
    <m/>
    <n v="10.67"/>
    <m/>
    <n v="4.3099999999999996"/>
    <m/>
    <m/>
    <m/>
    <m/>
    <m/>
    <m/>
    <m/>
    <m/>
    <m/>
    <m/>
    <m/>
    <m/>
    <m/>
    <m/>
    <m/>
    <n v="2.76"/>
    <m/>
    <m/>
    <m/>
    <m/>
    <m/>
    <m/>
    <m/>
    <m/>
    <m/>
    <m/>
    <m/>
    <n v="2.76"/>
    <m/>
    <m/>
    <m/>
    <m/>
    <m/>
    <m/>
    <m/>
    <m/>
    <m/>
    <m/>
    <m/>
    <n v="10.67"/>
    <m/>
    <m/>
    <m/>
    <m/>
    <n v="308.89999999999998"/>
    <n v="53.35"/>
    <m/>
    <m/>
    <m/>
    <n v="10.67"/>
    <m/>
    <m/>
    <m/>
    <n v="1.36"/>
    <m/>
    <m/>
    <m/>
    <m/>
    <m/>
    <n v="4.3099999999999996"/>
    <m/>
    <m/>
    <m/>
    <m/>
    <n v="4.3099999999999996"/>
    <m/>
    <m/>
    <m/>
    <m/>
    <m/>
    <m/>
    <m/>
    <m/>
    <m/>
    <m/>
    <m/>
    <m/>
    <m/>
    <m/>
    <m/>
    <m/>
    <m/>
    <m/>
    <m/>
    <m/>
    <m/>
    <m/>
    <m/>
    <m/>
    <m/>
    <m/>
    <m/>
    <m/>
    <m/>
    <m/>
    <m/>
    <m/>
    <m/>
    <m/>
    <m/>
    <m/>
    <m/>
    <m/>
    <m/>
    <m/>
    <m/>
    <m/>
    <m/>
    <m/>
    <m/>
    <m/>
    <m/>
    <m/>
    <m/>
    <m/>
    <m/>
    <m/>
    <n v="62.46"/>
    <m/>
    <m/>
    <m/>
    <m/>
    <n v="4.58"/>
    <n v="37.909999999999997"/>
    <n v="7.18"/>
    <m/>
    <n v="433.21"/>
    <n v="62.46"/>
    <n v="495.67"/>
    <n v="49.67"/>
    <n v="545.33999999999992"/>
    <n v="1.3263127173675121E-2"/>
    <n v="0.90891920636667045"/>
  </r>
  <r>
    <n v="25"/>
    <n v="104"/>
    <s v="Robertson Cr"/>
    <s v="OPS"/>
    <s v="124"/>
    <s v="Chinook"/>
    <s v="3"/>
    <x v="0"/>
    <x v="13"/>
    <n v="104"/>
    <x v="0"/>
    <s v="CK-31"/>
    <s v="WEST VANCOUVER ISLAND-SOUTH_FA_0.x"/>
    <s v="M"/>
    <s v="H"/>
    <n v="9049"/>
    <s v="Alberni Inlet Seapen"/>
    <n v="6807"/>
    <s v="Alberni In"/>
    <s v="SWVI"/>
    <s v="S"/>
    <x v="2"/>
    <s v="184485"/>
    <n v="0"/>
    <x v="1008"/>
    <n v="2017"/>
    <s v="20170605"/>
    <s v="20170605"/>
    <m/>
    <m/>
    <m/>
    <s v="CWT"/>
    <s v="B"/>
    <x v="0"/>
    <s v="Y"/>
    <s v="Y"/>
    <s v="Y"/>
    <n v="0.01"/>
    <s v="AD Clip"/>
    <n v="41117"/>
    <n v="41117"/>
    <n v="206288"/>
    <n v="5"/>
    <n v="36136"/>
    <n v="2021"/>
    <m/>
    <m/>
    <m/>
    <m/>
    <m/>
    <m/>
    <m/>
    <m/>
    <m/>
    <m/>
    <m/>
    <m/>
    <m/>
    <m/>
    <m/>
    <m/>
    <m/>
    <m/>
    <m/>
    <m/>
    <m/>
    <m/>
    <m/>
    <m/>
    <m/>
    <m/>
    <m/>
    <m/>
    <m/>
    <m/>
    <m/>
    <m/>
    <m/>
    <m/>
    <m/>
    <m/>
    <m/>
    <m/>
    <m/>
    <n v="8.44"/>
    <m/>
    <m/>
    <m/>
    <m/>
    <m/>
    <m/>
    <m/>
    <m/>
    <m/>
    <m/>
    <m/>
    <m/>
    <m/>
    <m/>
    <m/>
    <m/>
    <m/>
    <m/>
    <m/>
    <m/>
    <m/>
    <m/>
    <m/>
    <m/>
    <m/>
    <m/>
    <m/>
    <m/>
    <m/>
    <m/>
    <m/>
    <m/>
    <m/>
    <m/>
    <m/>
    <m/>
    <m/>
    <m/>
    <m/>
    <m/>
    <m/>
    <m/>
    <m/>
    <m/>
    <m/>
    <m/>
    <n v="11.79"/>
    <m/>
    <m/>
    <m/>
    <m/>
    <m/>
    <m/>
    <m/>
    <m/>
    <m/>
    <m/>
    <m/>
    <m/>
    <m/>
    <m/>
    <m/>
    <m/>
    <m/>
    <m/>
    <m/>
    <m/>
    <m/>
    <m/>
    <m/>
    <m/>
    <m/>
    <m/>
    <m/>
    <m/>
    <m/>
    <m/>
    <m/>
    <m/>
    <m/>
    <m/>
    <m/>
    <m/>
    <m/>
    <m/>
    <m/>
    <m/>
    <m/>
    <m/>
    <m/>
    <m/>
    <m/>
    <m/>
    <m/>
    <m/>
    <m/>
    <n v="4.24"/>
    <m/>
    <m/>
    <m/>
    <m/>
    <m/>
    <m/>
    <m/>
    <m/>
    <m/>
    <m/>
    <m/>
    <m/>
    <m/>
    <m/>
    <m/>
    <m/>
    <m/>
    <m/>
    <m/>
    <m/>
    <m/>
    <m/>
    <m/>
    <m/>
    <m/>
    <m/>
    <m/>
    <m/>
    <m/>
    <m/>
    <m/>
    <n v="24.47"/>
    <n v="0"/>
    <n v="24.47"/>
    <n v="0"/>
    <n v="24.47"/>
    <n v="5.9513096772624455E-4"/>
    <n v="1"/>
  </r>
  <r>
    <n v="25"/>
    <n v="104"/>
    <s v="Robertson Cr"/>
    <s v="OPS"/>
    <s v="124"/>
    <s v="Chinook"/>
    <s v="3"/>
    <x v="0"/>
    <x v="13"/>
    <n v="104"/>
    <x v="0"/>
    <s v="CK-31"/>
    <s v="WEST VANCOUVER ISLAND-SOUTH_FA_0.x"/>
    <s v="M"/>
    <s v="H"/>
    <n v="104"/>
    <s v="Robertson Creek H"/>
    <n v="104"/>
    <s v="Robertson Cr"/>
    <s v="SWVI"/>
    <s v="S"/>
    <x v="1"/>
    <s v="180264"/>
    <n v="0"/>
    <x v="1009"/>
    <n v="2017"/>
    <s v="20170531"/>
    <s v="20170531"/>
    <m/>
    <n v="4.4800000000000004"/>
    <m/>
    <s v="CWT"/>
    <s v="P"/>
    <x v="0"/>
    <s v="Y"/>
    <s v="Y"/>
    <s v="Y"/>
    <n v="5.0000000000000001E-3"/>
    <s v="AD Clip"/>
    <n v="22713"/>
    <s v=""/>
    <n v="95730"/>
    <n v="2"/>
    <n v="36150"/>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0000000000000007E-2"/>
    <n v="8.36"/>
    <n v="2.59"/>
    <m/>
    <n v="0"/>
    <n v="0"/>
    <n v="0"/>
    <n v="11.02"/>
    <n v="11.02"/>
    <n v="4.8518469598908114E-4"/>
    <n v="0"/>
  </r>
  <r>
    <n v="25"/>
    <n v="104"/>
    <s v="Robertson Cr"/>
    <s v="OPS"/>
    <s v="124"/>
    <s v="Chinook"/>
    <s v="3"/>
    <x v="0"/>
    <x v="13"/>
    <n v="104"/>
    <x v="0"/>
    <s v="CK-31"/>
    <s v="WEST VANCOUVER ISLAND-SOUTH_FA_0.x"/>
    <s v="M"/>
    <s v="H"/>
    <n v="104"/>
    <s v="Robertson Creek H"/>
    <n v="104"/>
    <s v="Robertson Cr"/>
    <s v="SWVI"/>
    <s v="S"/>
    <x v="1"/>
    <s v="180264"/>
    <n v="0"/>
    <x v="1009"/>
    <n v="2017"/>
    <s v="20170531"/>
    <s v="20170531"/>
    <m/>
    <n v="4.4800000000000004"/>
    <m/>
    <s v="CWT"/>
    <s v="P"/>
    <x v="0"/>
    <s v="Y"/>
    <s v="Y"/>
    <s v="Y"/>
    <n v="5.0000000000000001E-3"/>
    <s v="AD Clip"/>
    <n v="22713"/>
    <s v=""/>
    <n v="95730"/>
    <n v="3"/>
    <n v="36150"/>
    <n v="2019"/>
    <m/>
    <m/>
    <m/>
    <m/>
    <m/>
    <m/>
    <n v="1.81"/>
    <m/>
    <m/>
    <m/>
    <m/>
    <m/>
    <m/>
    <n v="11.37"/>
    <m/>
    <m/>
    <m/>
    <m/>
    <m/>
    <m/>
    <m/>
    <m/>
    <m/>
    <m/>
    <m/>
    <m/>
    <n v="2.92"/>
    <m/>
    <m/>
    <m/>
    <m/>
    <m/>
    <m/>
    <m/>
    <m/>
    <m/>
    <m/>
    <m/>
    <m/>
    <m/>
    <m/>
    <m/>
    <m/>
    <n v="2.25"/>
    <m/>
    <m/>
    <m/>
    <m/>
    <m/>
    <m/>
    <m/>
    <m/>
    <m/>
    <m/>
    <m/>
    <m/>
    <m/>
    <m/>
    <m/>
    <m/>
    <m/>
    <m/>
    <m/>
    <m/>
    <m/>
    <m/>
    <m/>
    <m/>
    <m/>
    <m/>
    <m/>
    <m/>
    <m/>
    <m/>
    <m/>
    <m/>
    <n v="7.92"/>
    <m/>
    <m/>
    <m/>
    <m/>
    <m/>
    <m/>
    <m/>
    <m/>
    <m/>
    <n v="45.43"/>
    <m/>
    <m/>
    <m/>
    <m/>
    <m/>
    <m/>
    <m/>
    <n v="7.87"/>
    <m/>
    <m/>
    <m/>
    <m/>
    <m/>
    <m/>
    <n v="5.26"/>
    <m/>
    <m/>
    <m/>
    <m/>
    <m/>
    <m/>
    <m/>
    <m/>
    <m/>
    <m/>
    <m/>
    <m/>
    <m/>
    <m/>
    <m/>
    <m/>
    <m/>
    <m/>
    <m/>
    <m/>
    <m/>
    <m/>
    <m/>
    <m/>
    <m/>
    <m/>
    <m/>
    <m/>
    <m/>
    <m/>
    <m/>
    <m/>
    <m/>
    <m/>
    <m/>
    <m/>
    <m/>
    <m/>
    <m/>
    <m/>
    <m/>
    <m/>
    <m/>
    <m/>
    <m/>
    <m/>
    <m/>
    <m/>
    <m/>
    <m/>
    <m/>
    <m/>
    <m/>
    <m/>
    <m/>
    <m/>
    <m/>
    <n v="14.46"/>
    <n v="13.12"/>
    <m/>
    <m/>
    <m/>
    <n v="10.119999999999999"/>
    <n v="9.76"/>
    <n v="40.950000000000003"/>
    <m/>
    <n v="84.83"/>
    <n v="27.58"/>
    <n v="112.41"/>
    <n v="60.83"/>
    <n v="173.24"/>
    <n v="7.6273499757847935E-3"/>
    <n v="0.64886862156545821"/>
  </r>
  <r>
    <n v="25"/>
    <n v="104"/>
    <s v="Robertson Cr"/>
    <s v="OPS"/>
    <s v="124"/>
    <s v="Chinook"/>
    <s v="3"/>
    <x v="0"/>
    <x v="13"/>
    <n v="104"/>
    <x v="0"/>
    <s v="CK-31"/>
    <s v="WEST VANCOUVER ISLAND-SOUTH_FA_0.x"/>
    <s v="M"/>
    <s v="H"/>
    <n v="104"/>
    <s v="Robertson Creek H"/>
    <n v="104"/>
    <s v="Robertson Cr"/>
    <s v="SWVI"/>
    <s v="S"/>
    <x v="1"/>
    <s v="180264"/>
    <n v="0"/>
    <x v="1009"/>
    <n v="2017"/>
    <s v="20170531"/>
    <s v="20170531"/>
    <m/>
    <n v="4.4800000000000004"/>
    <m/>
    <s v="CWT"/>
    <s v="P"/>
    <x v="0"/>
    <s v="Y"/>
    <s v="Y"/>
    <s v="Y"/>
    <n v="5.0000000000000001E-3"/>
    <s v="AD Clip"/>
    <n v="22713"/>
    <s v=""/>
    <n v="95730"/>
    <n v="4"/>
    <n v="36150"/>
    <n v="2020"/>
    <m/>
    <m/>
    <m/>
    <m/>
    <m/>
    <m/>
    <m/>
    <m/>
    <m/>
    <m/>
    <m/>
    <m/>
    <m/>
    <n v="11.42"/>
    <m/>
    <m/>
    <m/>
    <m/>
    <m/>
    <m/>
    <m/>
    <m/>
    <m/>
    <m/>
    <m/>
    <m/>
    <n v="2.76"/>
    <m/>
    <m/>
    <m/>
    <m/>
    <m/>
    <m/>
    <m/>
    <m/>
    <m/>
    <m/>
    <m/>
    <m/>
    <n v="10.67"/>
    <m/>
    <m/>
    <m/>
    <m/>
    <m/>
    <m/>
    <m/>
    <m/>
    <m/>
    <m/>
    <m/>
    <m/>
    <m/>
    <m/>
    <m/>
    <m/>
    <m/>
    <n v="2.76"/>
    <m/>
    <m/>
    <m/>
    <m/>
    <m/>
    <m/>
    <m/>
    <m/>
    <m/>
    <m/>
    <m/>
    <m/>
    <m/>
    <m/>
    <m/>
    <m/>
    <m/>
    <m/>
    <m/>
    <m/>
    <m/>
    <m/>
    <m/>
    <n v="21.34"/>
    <m/>
    <m/>
    <m/>
    <m/>
    <n v="94.94"/>
    <m/>
    <m/>
    <m/>
    <m/>
    <m/>
    <m/>
    <m/>
    <m/>
    <m/>
    <m/>
    <m/>
    <m/>
    <m/>
    <m/>
    <m/>
    <m/>
    <m/>
    <m/>
    <m/>
    <m/>
    <m/>
    <m/>
    <m/>
    <m/>
    <m/>
    <m/>
    <m/>
    <m/>
    <m/>
    <m/>
    <m/>
    <m/>
    <m/>
    <m/>
    <m/>
    <m/>
    <m/>
    <m/>
    <m/>
    <m/>
    <m/>
    <m/>
    <m/>
    <m/>
    <m/>
    <m/>
    <m/>
    <m/>
    <m/>
    <m/>
    <m/>
    <m/>
    <m/>
    <m/>
    <m/>
    <m/>
    <m/>
    <m/>
    <m/>
    <m/>
    <m/>
    <m/>
    <m/>
    <m/>
    <m/>
    <m/>
    <m/>
    <m/>
    <m/>
    <m/>
    <m/>
    <m/>
    <n v="20.36"/>
    <m/>
    <m/>
    <m/>
    <n v="4.12"/>
    <n v="10.85"/>
    <n v="28.74"/>
    <n v="19.96"/>
    <m/>
    <n v="143.88999999999999"/>
    <n v="24.48"/>
    <n v="168.37"/>
    <n v="59.55"/>
    <n v="227.92"/>
    <n v="1.0034781842997402E-2"/>
    <n v="0.73872411372411384"/>
  </r>
  <r>
    <n v="25"/>
    <n v="104"/>
    <s v="Robertson Cr"/>
    <s v="OPS"/>
    <s v="124"/>
    <s v="Chinook"/>
    <s v="3"/>
    <x v="0"/>
    <x v="13"/>
    <n v="104"/>
    <x v="0"/>
    <s v="CK-31"/>
    <s v="WEST VANCOUVER ISLAND-SOUTH_FA_0.x"/>
    <s v="M"/>
    <s v="H"/>
    <n v="104"/>
    <s v="Robertson Creek H"/>
    <n v="104"/>
    <s v="Robertson Cr"/>
    <s v="SWVI"/>
    <s v="S"/>
    <x v="1"/>
    <s v="180264"/>
    <n v="0"/>
    <x v="1009"/>
    <n v="2017"/>
    <s v="20170531"/>
    <s v="20170531"/>
    <m/>
    <n v="4.4800000000000004"/>
    <m/>
    <s v="CWT"/>
    <s v="P"/>
    <x v="0"/>
    <s v="Y"/>
    <s v="Y"/>
    <s v="Y"/>
    <n v="5.0000000000000001E-3"/>
    <s v="AD Clip"/>
    <n v="22713"/>
    <n v="22713"/>
    <n v="95730"/>
    <n v="5"/>
    <n v="36150"/>
    <n v="2021"/>
    <m/>
    <m/>
    <m/>
    <m/>
    <m/>
    <m/>
    <m/>
    <m/>
    <m/>
    <m/>
    <m/>
    <m/>
    <m/>
    <m/>
    <m/>
    <m/>
    <m/>
    <m/>
    <m/>
    <m/>
    <m/>
    <m/>
    <m/>
    <m/>
    <m/>
    <m/>
    <m/>
    <m/>
    <m/>
    <m/>
    <m/>
    <m/>
    <m/>
    <m/>
    <m/>
    <m/>
    <m/>
    <m/>
    <m/>
    <m/>
    <m/>
    <m/>
    <m/>
    <m/>
    <m/>
    <m/>
    <m/>
    <m/>
    <m/>
    <m/>
    <m/>
    <m/>
    <m/>
    <m/>
    <m/>
    <m/>
    <m/>
    <m/>
    <m/>
    <m/>
    <m/>
    <m/>
    <m/>
    <m/>
    <m/>
    <m/>
    <m/>
    <m/>
    <m/>
    <m/>
    <m/>
    <m/>
    <m/>
    <m/>
    <m/>
    <m/>
    <m/>
    <m/>
    <m/>
    <m/>
    <m/>
    <m/>
    <m/>
    <m/>
    <m/>
    <m/>
    <m/>
    <m/>
    <m/>
    <m/>
    <m/>
    <m/>
    <m/>
    <m/>
    <m/>
    <m/>
    <m/>
    <m/>
    <m/>
    <m/>
    <m/>
    <n v="5.55"/>
    <m/>
    <m/>
    <m/>
    <m/>
    <m/>
    <m/>
    <m/>
    <m/>
    <m/>
    <m/>
    <m/>
    <m/>
    <m/>
    <m/>
    <m/>
    <m/>
    <m/>
    <m/>
    <m/>
    <m/>
    <m/>
    <m/>
    <m/>
    <m/>
    <m/>
    <m/>
    <m/>
    <m/>
    <m/>
    <m/>
    <m/>
    <m/>
    <m/>
    <m/>
    <m/>
    <m/>
    <m/>
    <m/>
    <m/>
    <m/>
    <m/>
    <m/>
    <m/>
    <m/>
    <m/>
    <m/>
    <m/>
    <m/>
    <m/>
    <m/>
    <m/>
    <m/>
    <m/>
    <m/>
    <m/>
    <m/>
    <m/>
    <n v="1.46"/>
    <m/>
    <m/>
    <m/>
    <m/>
    <n v="1.28"/>
    <n v="0.12"/>
    <n v="1.77"/>
    <m/>
    <n v="5.55"/>
    <n v="1.46"/>
    <n v="7.01"/>
    <n v="3.17"/>
    <n v="10.179999999999998"/>
    <n v="4.4820147052348867E-4"/>
    <n v="0.68860510805500996"/>
  </r>
  <r>
    <n v="25"/>
    <n v="104"/>
    <s v="Robertson Cr"/>
    <s v="OPS"/>
    <s v="124"/>
    <s v="Chinook"/>
    <s v="3"/>
    <x v="0"/>
    <x v="13"/>
    <n v="104"/>
    <x v="0"/>
    <s v="CK-31"/>
    <s v="WEST VANCOUVER ISLAND-SOUTH_FA_0.x"/>
    <s v="M"/>
    <s v="H"/>
    <n v="104"/>
    <s v="Robertson Creek H"/>
    <n v="104"/>
    <s v="Robertson Cr"/>
    <s v="SWVI"/>
    <s v="S"/>
    <x v="1"/>
    <s v="181881"/>
    <n v="0"/>
    <x v="1010"/>
    <n v="2017"/>
    <s v="20170531"/>
    <s v="20170531"/>
    <m/>
    <n v="4.4800000000000004"/>
    <m/>
    <s v="CWT"/>
    <s v="P"/>
    <x v="0"/>
    <s v="Y"/>
    <s v="Y"/>
    <s v="Y"/>
    <n v="5.0000000000000001E-3"/>
    <s v="AD Clip"/>
    <n v="23446"/>
    <s v=""/>
    <n v="98821"/>
    <n v="2"/>
    <n v="36149"/>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0000000000000007E-2"/>
    <m/>
    <n v="2.59"/>
    <m/>
    <n v="0"/>
    <n v="0"/>
    <n v="0"/>
    <n v="2.66"/>
    <n v="2.6599999999999997"/>
    <n v="1.1345218800648296E-4"/>
    <n v="0"/>
  </r>
  <r>
    <n v="25"/>
    <n v="104"/>
    <s v="Robertson Cr"/>
    <s v="OPS"/>
    <s v="124"/>
    <s v="Chinook"/>
    <s v="3"/>
    <x v="0"/>
    <x v="13"/>
    <n v="104"/>
    <x v="0"/>
    <s v="CK-31"/>
    <s v="WEST VANCOUVER ISLAND-SOUTH_FA_0.x"/>
    <s v="M"/>
    <s v="H"/>
    <n v="104"/>
    <s v="Robertson Creek H"/>
    <n v="104"/>
    <s v="Robertson Cr"/>
    <s v="SWVI"/>
    <s v="S"/>
    <x v="1"/>
    <s v="181881"/>
    <n v="0"/>
    <x v="1010"/>
    <n v="2017"/>
    <s v="20170531"/>
    <s v="20170531"/>
    <m/>
    <n v="4.4800000000000004"/>
    <m/>
    <s v="CWT"/>
    <s v="P"/>
    <x v="0"/>
    <s v="Y"/>
    <s v="Y"/>
    <s v="Y"/>
    <n v="5.0000000000000001E-3"/>
    <s v="AD Clip"/>
    <n v="23446"/>
    <s v=""/>
    <n v="98821"/>
    <n v="3"/>
    <n v="36149"/>
    <n v="2019"/>
    <m/>
    <m/>
    <m/>
    <m/>
    <m/>
    <m/>
    <m/>
    <m/>
    <m/>
    <m/>
    <m/>
    <m/>
    <m/>
    <m/>
    <m/>
    <m/>
    <m/>
    <m/>
    <m/>
    <m/>
    <m/>
    <m/>
    <m/>
    <m/>
    <m/>
    <m/>
    <n v="2.92"/>
    <m/>
    <m/>
    <m/>
    <m/>
    <m/>
    <m/>
    <m/>
    <m/>
    <m/>
    <m/>
    <m/>
    <m/>
    <m/>
    <m/>
    <m/>
    <n v="2.25"/>
    <m/>
    <m/>
    <m/>
    <m/>
    <m/>
    <m/>
    <m/>
    <m/>
    <m/>
    <m/>
    <m/>
    <m/>
    <m/>
    <m/>
    <m/>
    <m/>
    <m/>
    <m/>
    <m/>
    <m/>
    <m/>
    <m/>
    <m/>
    <m/>
    <m/>
    <m/>
    <m/>
    <m/>
    <m/>
    <m/>
    <m/>
    <m/>
    <m/>
    <m/>
    <m/>
    <m/>
    <m/>
    <m/>
    <m/>
    <m/>
    <m/>
    <m/>
    <m/>
    <n v="32.869999999999997"/>
    <m/>
    <m/>
    <m/>
    <m/>
    <m/>
    <m/>
    <m/>
    <m/>
    <m/>
    <m/>
    <m/>
    <m/>
    <m/>
    <m/>
    <m/>
    <m/>
    <m/>
    <m/>
    <m/>
    <m/>
    <m/>
    <m/>
    <m/>
    <m/>
    <m/>
    <m/>
    <m/>
    <m/>
    <m/>
    <m/>
    <m/>
    <m/>
    <m/>
    <m/>
    <m/>
    <m/>
    <m/>
    <m/>
    <m/>
    <m/>
    <m/>
    <m/>
    <m/>
    <m/>
    <m/>
    <m/>
    <m/>
    <m/>
    <m/>
    <m/>
    <m/>
    <m/>
    <m/>
    <m/>
    <m/>
    <m/>
    <m/>
    <m/>
    <m/>
    <m/>
    <m/>
    <m/>
    <m/>
    <m/>
    <m/>
    <m/>
    <m/>
    <m/>
    <m/>
    <m/>
    <m/>
    <m/>
    <n v="1.92"/>
    <n v="1"/>
    <m/>
    <m/>
    <m/>
    <n v="5.49"/>
    <n v="15.47"/>
    <n v="24.54"/>
    <m/>
    <n v="38.04"/>
    <n v="2.92"/>
    <n v="40.96"/>
    <n v="45.5"/>
    <n v="86.460000000000008"/>
    <n v="3.6876226221956841E-3"/>
    <n v="0.47374508443210728"/>
  </r>
  <r>
    <n v="25"/>
    <n v="104"/>
    <s v="Robertson Cr"/>
    <s v="OPS"/>
    <s v="124"/>
    <s v="Chinook"/>
    <s v="3"/>
    <x v="0"/>
    <x v="13"/>
    <n v="104"/>
    <x v="0"/>
    <s v="CK-31"/>
    <s v="WEST VANCOUVER ISLAND-SOUTH_FA_0.x"/>
    <s v="M"/>
    <s v="H"/>
    <n v="104"/>
    <s v="Robertson Creek H"/>
    <n v="104"/>
    <s v="Robertson Cr"/>
    <s v="SWVI"/>
    <s v="S"/>
    <x v="1"/>
    <s v="181881"/>
    <n v="0"/>
    <x v="1010"/>
    <n v="2017"/>
    <s v="20170531"/>
    <s v="20170531"/>
    <m/>
    <n v="4.4800000000000004"/>
    <m/>
    <s v="CWT"/>
    <s v="P"/>
    <x v="0"/>
    <s v="Y"/>
    <s v="Y"/>
    <s v="Y"/>
    <n v="5.0000000000000001E-3"/>
    <s v="AD Clip"/>
    <n v="23446"/>
    <s v=""/>
    <n v="98821"/>
    <n v="4"/>
    <n v="36149"/>
    <n v="2020"/>
    <m/>
    <m/>
    <m/>
    <m/>
    <m/>
    <m/>
    <m/>
    <m/>
    <m/>
    <m/>
    <m/>
    <m/>
    <m/>
    <m/>
    <m/>
    <m/>
    <m/>
    <m/>
    <m/>
    <m/>
    <m/>
    <m/>
    <m/>
    <m/>
    <m/>
    <m/>
    <m/>
    <m/>
    <m/>
    <m/>
    <m/>
    <m/>
    <m/>
    <m/>
    <m/>
    <m/>
    <m/>
    <m/>
    <m/>
    <m/>
    <n v="4.08"/>
    <m/>
    <m/>
    <m/>
    <m/>
    <m/>
    <m/>
    <m/>
    <m/>
    <m/>
    <m/>
    <m/>
    <m/>
    <m/>
    <m/>
    <m/>
    <m/>
    <m/>
    <m/>
    <m/>
    <m/>
    <m/>
    <m/>
    <m/>
    <m/>
    <m/>
    <m/>
    <m/>
    <m/>
    <m/>
    <m/>
    <m/>
    <m/>
    <m/>
    <m/>
    <n v="25.13"/>
    <m/>
    <m/>
    <m/>
    <m/>
    <m/>
    <m/>
    <m/>
    <m/>
    <m/>
    <m/>
    <n v="55.18"/>
    <n v="10.67"/>
    <m/>
    <m/>
    <m/>
    <m/>
    <m/>
    <m/>
    <m/>
    <m/>
    <m/>
    <m/>
    <m/>
    <m/>
    <m/>
    <m/>
    <m/>
    <m/>
    <m/>
    <m/>
    <m/>
    <m/>
    <m/>
    <m/>
    <m/>
    <m/>
    <m/>
    <m/>
    <m/>
    <m/>
    <m/>
    <m/>
    <m/>
    <m/>
    <m/>
    <m/>
    <m/>
    <m/>
    <m/>
    <m/>
    <m/>
    <m/>
    <m/>
    <m/>
    <m/>
    <m/>
    <m/>
    <m/>
    <m/>
    <m/>
    <m/>
    <m/>
    <m/>
    <m/>
    <m/>
    <m/>
    <m/>
    <m/>
    <m/>
    <m/>
    <m/>
    <m/>
    <m/>
    <m/>
    <m/>
    <m/>
    <m/>
    <m/>
    <m/>
    <m/>
    <m/>
    <m/>
    <m/>
    <n v="24.52"/>
    <n v="1"/>
    <m/>
    <m/>
    <n v="1.97"/>
    <n v="8.73"/>
    <n v="30.22"/>
    <n v="17.559999999999999"/>
    <m/>
    <n v="95.06"/>
    <n v="27.49"/>
    <n v="122.55"/>
    <n v="56.51"/>
    <n v="179.06"/>
    <n v="7.6371236031732492E-3"/>
    <n v="0.68440746118619455"/>
  </r>
  <r>
    <n v="25"/>
    <n v="104"/>
    <s v="Robertson Cr"/>
    <s v="OPS"/>
    <s v="124"/>
    <s v="Chinook"/>
    <s v="3"/>
    <x v="0"/>
    <x v="13"/>
    <n v="104"/>
    <x v="0"/>
    <s v="CK-31"/>
    <s v="WEST VANCOUVER ISLAND-SOUTH_FA_0.x"/>
    <s v="M"/>
    <s v="H"/>
    <n v="104"/>
    <s v="Robertson Creek H"/>
    <n v="104"/>
    <s v="Robertson Cr"/>
    <s v="SWVI"/>
    <s v="S"/>
    <x v="1"/>
    <s v="181881"/>
    <n v="0"/>
    <x v="1010"/>
    <n v="2017"/>
    <s v="20170531"/>
    <s v="20170531"/>
    <m/>
    <n v="4.4800000000000004"/>
    <m/>
    <s v="CWT"/>
    <s v="P"/>
    <x v="0"/>
    <s v="Y"/>
    <s v="Y"/>
    <s v="Y"/>
    <n v="5.0000000000000001E-3"/>
    <s v="AD Clip"/>
    <n v="23446"/>
    <n v="23446"/>
    <n v="98821"/>
    <n v="5"/>
    <n v="36149"/>
    <n v="2021"/>
    <m/>
    <m/>
    <m/>
    <m/>
    <m/>
    <m/>
    <m/>
    <m/>
    <m/>
    <m/>
    <m/>
    <m/>
    <m/>
    <m/>
    <m/>
    <m/>
    <m/>
    <m/>
    <m/>
    <m/>
    <m/>
    <m/>
    <m/>
    <m/>
    <m/>
    <m/>
    <m/>
    <m/>
    <m/>
    <m/>
    <m/>
    <m/>
    <m/>
    <m/>
    <m/>
    <m/>
    <m/>
    <n v="8.44"/>
    <m/>
    <m/>
    <m/>
    <m/>
    <m/>
    <m/>
    <m/>
    <m/>
    <m/>
    <m/>
    <m/>
    <m/>
    <m/>
    <m/>
    <m/>
    <m/>
    <m/>
    <m/>
    <m/>
    <m/>
    <m/>
    <m/>
    <m/>
    <m/>
    <m/>
    <m/>
    <m/>
    <m/>
    <m/>
    <m/>
    <m/>
    <m/>
    <m/>
    <m/>
    <m/>
    <m/>
    <m/>
    <m/>
    <m/>
    <m/>
    <m/>
    <m/>
    <m/>
    <m/>
    <m/>
    <m/>
    <m/>
    <m/>
    <n v="7.25"/>
    <n v="8.44"/>
    <m/>
    <m/>
    <m/>
    <m/>
    <m/>
    <m/>
    <m/>
    <m/>
    <m/>
    <m/>
    <m/>
    <m/>
    <m/>
    <m/>
    <m/>
    <m/>
    <m/>
    <m/>
    <m/>
    <m/>
    <m/>
    <m/>
    <m/>
    <m/>
    <m/>
    <m/>
    <m/>
    <m/>
    <m/>
    <m/>
    <m/>
    <m/>
    <m/>
    <m/>
    <m/>
    <m/>
    <m/>
    <m/>
    <m/>
    <m/>
    <m/>
    <m/>
    <m/>
    <m/>
    <m/>
    <m/>
    <m/>
    <m/>
    <m/>
    <m/>
    <m/>
    <m/>
    <m/>
    <m/>
    <m/>
    <m/>
    <m/>
    <m/>
    <m/>
    <m/>
    <m/>
    <m/>
    <m/>
    <m/>
    <m/>
    <m/>
    <m/>
    <m/>
    <m/>
    <m/>
    <m/>
    <n v="10.23"/>
    <m/>
    <m/>
    <m/>
    <m/>
    <n v="0.71"/>
    <n v="0.06"/>
    <n v="1.33"/>
    <m/>
    <n v="24.13"/>
    <n v="10.23"/>
    <n v="34.36"/>
    <n v="2.1"/>
    <n v="36.46"/>
    <n v="1.5550626972617931E-3"/>
    <n v="0.94240263302249039"/>
  </r>
  <r>
    <n v="25"/>
    <n v="104"/>
    <s v="Robertson Cr"/>
    <s v="OPS"/>
    <s v="124"/>
    <s v="Chinook"/>
    <s v="3"/>
    <x v="0"/>
    <x v="13"/>
    <n v="104"/>
    <x v="0"/>
    <s v="CK-31"/>
    <s v="WEST VANCOUVER ISLAND-SOUTH_FA_0.x"/>
    <s v="M"/>
    <s v="H"/>
    <n v="104"/>
    <s v="Robertson Creek H"/>
    <n v="104"/>
    <s v="Robertson Cr"/>
    <s v="SWVI"/>
    <s v="S"/>
    <x v="1"/>
    <s v="181882"/>
    <n v="0"/>
    <x v="1011"/>
    <n v="2017"/>
    <s v="20170531"/>
    <s v="20170531"/>
    <m/>
    <n v="4.4800000000000004"/>
    <m/>
    <s v="CWT"/>
    <s v="P"/>
    <x v="0"/>
    <s v="Y"/>
    <s v="Y"/>
    <s v="Y"/>
    <n v="5.0000000000000001E-3"/>
    <s v="AD Clip"/>
    <n v="30454"/>
    <s v=""/>
    <n v="128357"/>
    <n v="2"/>
    <n v="36148"/>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8"/>
    <m/>
    <m/>
    <m/>
    <m/>
    <n v="0.14000000000000001"/>
    <m/>
    <n v="5.18"/>
    <m/>
    <n v="0"/>
    <n v="0.08"/>
    <n v="0.08"/>
    <n v="5.32"/>
    <n v="5.3999999999999995"/>
    <n v="1.7731660865567741E-4"/>
    <n v="1.4814814814814817E-2"/>
  </r>
  <r>
    <n v="25"/>
    <n v="104"/>
    <s v="Robertson Cr"/>
    <s v="OPS"/>
    <s v="124"/>
    <s v="Chinook"/>
    <s v="3"/>
    <x v="0"/>
    <x v="13"/>
    <n v="104"/>
    <x v="0"/>
    <s v="CK-31"/>
    <s v="WEST VANCOUVER ISLAND-SOUTH_FA_0.x"/>
    <s v="M"/>
    <s v="H"/>
    <n v="104"/>
    <s v="Robertson Creek H"/>
    <n v="104"/>
    <s v="Robertson Cr"/>
    <s v="SWVI"/>
    <s v="S"/>
    <x v="1"/>
    <s v="181882"/>
    <n v="0"/>
    <x v="1011"/>
    <n v="2017"/>
    <s v="20170531"/>
    <s v="20170531"/>
    <m/>
    <n v="4.4800000000000004"/>
    <m/>
    <s v="CWT"/>
    <s v="P"/>
    <x v="0"/>
    <s v="Y"/>
    <s v="Y"/>
    <s v="Y"/>
    <n v="5.0000000000000001E-3"/>
    <s v="AD Clip"/>
    <n v="30454"/>
    <s v=""/>
    <n v="128357"/>
    <n v="3"/>
    <n v="36148"/>
    <n v="2019"/>
    <m/>
    <m/>
    <m/>
    <m/>
    <m/>
    <m/>
    <m/>
    <m/>
    <m/>
    <m/>
    <m/>
    <m/>
    <m/>
    <m/>
    <m/>
    <m/>
    <m/>
    <m/>
    <m/>
    <m/>
    <m/>
    <m/>
    <m/>
    <m/>
    <m/>
    <m/>
    <m/>
    <m/>
    <m/>
    <m/>
    <m/>
    <m/>
    <m/>
    <m/>
    <m/>
    <m/>
    <m/>
    <n v="7.92"/>
    <m/>
    <m/>
    <n v="3.02"/>
    <m/>
    <m/>
    <m/>
    <m/>
    <m/>
    <m/>
    <n v="4.5"/>
    <m/>
    <m/>
    <m/>
    <m/>
    <m/>
    <m/>
    <m/>
    <m/>
    <m/>
    <m/>
    <m/>
    <m/>
    <m/>
    <m/>
    <m/>
    <m/>
    <m/>
    <m/>
    <m/>
    <m/>
    <m/>
    <m/>
    <m/>
    <m/>
    <m/>
    <m/>
    <m/>
    <m/>
    <m/>
    <m/>
    <m/>
    <m/>
    <m/>
    <n v="7.87"/>
    <m/>
    <m/>
    <m/>
    <m/>
    <n v="43.63"/>
    <m/>
    <m/>
    <m/>
    <m/>
    <m/>
    <m/>
    <m/>
    <m/>
    <m/>
    <m/>
    <m/>
    <m/>
    <m/>
    <m/>
    <m/>
    <m/>
    <m/>
    <m/>
    <m/>
    <n v="5.26"/>
    <m/>
    <m/>
    <m/>
    <m/>
    <m/>
    <m/>
    <m/>
    <m/>
    <m/>
    <m/>
    <m/>
    <m/>
    <m/>
    <m/>
    <m/>
    <m/>
    <m/>
    <m/>
    <m/>
    <m/>
    <m/>
    <m/>
    <m/>
    <m/>
    <m/>
    <m/>
    <m/>
    <m/>
    <m/>
    <m/>
    <m/>
    <m/>
    <m/>
    <m/>
    <m/>
    <m/>
    <m/>
    <m/>
    <m/>
    <m/>
    <m/>
    <m/>
    <m/>
    <m/>
    <m/>
    <m/>
    <m/>
    <m/>
    <m/>
    <m/>
    <m/>
    <m/>
    <n v="1.92"/>
    <m/>
    <m/>
    <m/>
    <n v="1.26"/>
    <n v="10.59"/>
    <m/>
    <n v="44.48"/>
    <m/>
    <n v="72.2"/>
    <n v="3.18"/>
    <n v="75.38"/>
    <n v="55.07"/>
    <n v="130.44999999999999"/>
    <n v="4.2835095553950212E-3"/>
    <n v="0.57784591797623608"/>
  </r>
  <r>
    <n v="25"/>
    <n v="104"/>
    <s v="Robertson Cr"/>
    <s v="OPS"/>
    <s v="124"/>
    <s v="Chinook"/>
    <s v="3"/>
    <x v="0"/>
    <x v="13"/>
    <n v="104"/>
    <x v="0"/>
    <s v="CK-31"/>
    <s v="WEST VANCOUVER ISLAND-SOUTH_FA_0.x"/>
    <s v="M"/>
    <s v="H"/>
    <n v="104"/>
    <s v="Robertson Creek H"/>
    <n v="104"/>
    <s v="Robertson Cr"/>
    <s v="SWVI"/>
    <s v="S"/>
    <x v="1"/>
    <s v="181882"/>
    <n v="0"/>
    <x v="1011"/>
    <n v="2017"/>
    <s v="20170531"/>
    <s v="20170531"/>
    <m/>
    <n v="4.4800000000000004"/>
    <m/>
    <s v="CWT"/>
    <s v="P"/>
    <x v="0"/>
    <s v="Y"/>
    <s v="Y"/>
    <s v="Y"/>
    <n v="5.0000000000000001E-3"/>
    <s v="AD Clip"/>
    <n v="30454"/>
    <s v=""/>
    <n v="128357"/>
    <n v="4"/>
    <n v="36148"/>
    <n v="2020"/>
    <m/>
    <m/>
    <m/>
    <m/>
    <m/>
    <m/>
    <m/>
    <m/>
    <m/>
    <m/>
    <m/>
    <m/>
    <m/>
    <m/>
    <m/>
    <m/>
    <m/>
    <m/>
    <m/>
    <m/>
    <m/>
    <m/>
    <m/>
    <m/>
    <m/>
    <m/>
    <m/>
    <m/>
    <m/>
    <m/>
    <m/>
    <m/>
    <m/>
    <m/>
    <m/>
    <m/>
    <m/>
    <n v="10.67"/>
    <m/>
    <n v="10.67"/>
    <m/>
    <m/>
    <m/>
    <m/>
    <m/>
    <m/>
    <m/>
    <m/>
    <m/>
    <m/>
    <m/>
    <m/>
    <m/>
    <m/>
    <m/>
    <m/>
    <m/>
    <m/>
    <m/>
    <m/>
    <m/>
    <m/>
    <m/>
    <m/>
    <m/>
    <m/>
    <m/>
    <m/>
    <m/>
    <m/>
    <m/>
    <m/>
    <m/>
    <m/>
    <m/>
    <m/>
    <m/>
    <m/>
    <m/>
    <m/>
    <m/>
    <n v="32.01"/>
    <m/>
    <m/>
    <m/>
    <m/>
    <n v="132.86000000000001"/>
    <n v="10.67"/>
    <m/>
    <m/>
    <m/>
    <m/>
    <m/>
    <m/>
    <m/>
    <m/>
    <m/>
    <m/>
    <m/>
    <m/>
    <m/>
    <n v="4.3099999999999996"/>
    <m/>
    <m/>
    <m/>
    <m/>
    <m/>
    <m/>
    <m/>
    <m/>
    <m/>
    <m/>
    <n v="4.3099999999999996"/>
    <m/>
    <m/>
    <m/>
    <m/>
    <m/>
    <m/>
    <m/>
    <m/>
    <m/>
    <m/>
    <m/>
    <m/>
    <m/>
    <m/>
    <m/>
    <m/>
    <m/>
    <m/>
    <m/>
    <m/>
    <m/>
    <m/>
    <m/>
    <m/>
    <m/>
    <m/>
    <m/>
    <m/>
    <m/>
    <m/>
    <m/>
    <m/>
    <m/>
    <m/>
    <m/>
    <m/>
    <m/>
    <m/>
    <m/>
    <m/>
    <m/>
    <m/>
    <m/>
    <m/>
    <n v="5.71"/>
    <m/>
    <n v="61.73"/>
    <m/>
    <m/>
    <m/>
    <m/>
    <n v="16.010000000000002"/>
    <n v="33.64"/>
    <n v="31.14"/>
    <m/>
    <n v="211.21"/>
    <n v="61.73"/>
    <n v="272.94"/>
    <n v="80.790000000000006"/>
    <n v="353.7299999999999"/>
    <n v="1.1615222959217178E-2"/>
    <n v="0.77160546179289313"/>
  </r>
  <r>
    <n v="25"/>
    <n v="104"/>
    <s v="Robertson Cr"/>
    <s v="OPS"/>
    <s v="124"/>
    <s v="Chinook"/>
    <s v="3"/>
    <x v="0"/>
    <x v="13"/>
    <n v="104"/>
    <x v="0"/>
    <s v="CK-31"/>
    <s v="WEST VANCOUVER ISLAND-SOUTH_FA_0.x"/>
    <s v="M"/>
    <s v="H"/>
    <n v="104"/>
    <s v="Robertson Creek H"/>
    <n v="104"/>
    <s v="Robertson Cr"/>
    <s v="SWVI"/>
    <s v="S"/>
    <x v="1"/>
    <s v="181882"/>
    <n v="0"/>
    <x v="1011"/>
    <n v="2017"/>
    <s v="20170531"/>
    <s v="20170531"/>
    <m/>
    <n v="4.4800000000000004"/>
    <m/>
    <s v="CWT"/>
    <s v="P"/>
    <x v="0"/>
    <s v="Y"/>
    <s v="Y"/>
    <s v="Y"/>
    <n v="5.0000000000000001E-3"/>
    <s v="AD Clip"/>
    <n v="30454"/>
    <n v="30454"/>
    <n v="128357"/>
    <n v="5"/>
    <n v="36148"/>
    <n v="2021"/>
    <m/>
    <m/>
    <m/>
    <m/>
    <m/>
    <m/>
    <m/>
    <m/>
    <m/>
    <m/>
    <m/>
    <m/>
    <m/>
    <n v="5.17"/>
    <m/>
    <m/>
    <m/>
    <m/>
    <m/>
    <m/>
    <m/>
    <m/>
    <m/>
    <m/>
    <m/>
    <m/>
    <m/>
    <m/>
    <n v="3.27"/>
    <m/>
    <m/>
    <m/>
    <m/>
    <m/>
    <m/>
    <m/>
    <m/>
    <m/>
    <m/>
    <m/>
    <m/>
    <m/>
    <m/>
    <m/>
    <m/>
    <m/>
    <m/>
    <m/>
    <m/>
    <m/>
    <m/>
    <m/>
    <m/>
    <m/>
    <m/>
    <m/>
    <m/>
    <m/>
    <m/>
    <m/>
    <m/>
    <m/>
    <m/>
    <m/>
    <m/>
    <m/>
    <m/>
    <m/>
    <m/>
    <m/>
    <m/>
    <m/>
    <m/>
    <m/>
    <m/>
    <m/>
    <m/>
    <m/>
    <m/>
    <m/>
    <m/>
    <m/>
    <m/>
    <m/>
    <m/>
    <m/>
    <n v="42.89"/>
    <m/>
    <m/>
    <m/>
    <m/>
    <m/>
    <m/>
    <m/>
    <m/>
    <m/>
    <m/>
    <m/>
    <m/>
    <m/>
    <m/>
    <m/>
    <m/>
    <m/>
    <m/>
    <m/>
    <m/>
    <m/>
    <m/>
    <m/>
    <m/>
    <m/>
    <m/>
    <m/>
    <m/>
    <m/>
    <m/>
    <m/>
    <m/>
    <m/>
    <m/>
    <m/>
    <m/>
    <m/>
    <m/>
    <m/>
    <m/>
    <m/>
    <m/>
    <m/>
    <m/>
    <m/>
    <m/>
    <m/>
    <m/>
    <m/>
    <m/>
    <m/>
    <m/>
    <m/>
    <m/>
    <m/>
    <m/>
    <m/>
    <m/>
    <m/>
    <m/>
    <m/>
    <m/>
    <m/>
    <m/>
    <m/>
    <m/>
    <m/>
    <m/>
    <m/>
    <m/>
    <m/>
    <m/>
    <m/>
    <m/>
    <m/>
    <m/>
    <m/>
    <n v="0.14000000000000001"/>
    <n v="0.01"/>
    <n v="0.88"/>
    <m/>
    <n v="51.33"/>
    <n v="0"/>
    <n v="51.33"/>
    <n v="1.03"/>
    <n v="52.360000000000007"/>
    <n v="1.7193143757798649E-3"/>
    <n v="0.98032849503437725"/>
  </r>
  <r>
    <n v="25"/>
    <n v="104"/>
    <s v="Robertson Cr"/>
    <s v="OPS"/>
    <s v="124"/>
    <s v="Chinook"/>
    <s v="3"/>
    <x v="0"/>
    <x v="13"/>
    <n v="104"/>
    <x v="0"/>
    <s v="CK-31"/>
    <s v="WEST VANCOUVER ISLAND-SOUTH_FA_0.x"/>
    <s v="M"/>
    <s v="H"/>
    <n v="104"/>
    <s v="Robertson Creek H"/>
    <n v="104"/>
    <s v="Robertson Cr"/>
    <s v="SWVI"/>
    <s v="S"/>
    <x v="1"/>
    <s v="181883"/>
    <n v="0"/>
    <x v="1012"/>
    <n v="2017"/>
    <s v="20170531"/>
    <s v="20170531"/>
    <m/>
    <n v="4.4800000000000004"/>
    <m/>
    <s v="CWT"/>
    <s v="P"/>
    <x v="0"/>
    <s v="Y"/>
    <s v="Y"/>
    <s v="Y"/>
    <n v="5.0000000000000001E-3"/>
    <s v="AD Clip"/>
    <n v="23581"/>
    <s v=""/>
    <n v="99387"/>
    <n v="2"/>
    <n v="36147"/>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
    <m/>
    <n v="3.88"/>
    <m/>
    <n v="0"/>
    <n v="0"/>
    <n v="0"/>
    <n v="3.98"/>
    <n v="3.98"/>
    <n v="1.6877994995971333E-4"/>
    <n v="0"/>
  </r>
  <r>
    <n v="25"/>
    <n v="104"/>
    <s v="Robertson Cr"/>
    <s v="OPS"/>
    <s v="124"/>
    <s v="Chinook"/>
    <s v="3"/>
    <x v="0"/>
    <x v="13"/>
    <n v="104"/>
    <x v="0"/>
    <s v="CK-31"/>
    <s v="WEST VANCOUVER ISLAND-SOUTH_FA_0.x"/>
    <s v="M"/>
    <s v="H"/>
    <n v="104"/>
    <s v="Robertson Creek H"/>
    <n v="104"/>
    <s v="Robertson Cr"/>
    <s v="SWVI"/>
    <s v="S"/>
    <x v="1"/>
    <s v="181883"/>
    <n v="0"/>
    <x v="1012"/>
    <n v="2017"/>
    <s v="20170531"/>
    <s v="20170531"/>
    <m/>
    <n v="4.4800000000000004"/>
    <m/>
    <s v="CWT"/>
    <s v="P"/>
    <x v="0"/>
    <s v="Y"/>
    <s v="Y"/>
    <s v="Y"/>
    <n v="5.0000000000000001E-3"/>
    <s v="AD Clip"/>
    <n v="23581"/>
    <s v=""/>
    <n v="99387"/>
    <n v="3"/>
    <n v="36147"/>
    <n v="2019"/>
    <m/>
    <m/>
    <m/>
    <m/>
    <m/>
    <m/>
    <m/>
    <m/>
    <m/>
    <m/>
    <m/>
    <m/>
    <m/>
    <m/>
    <m/>
    <m/>
    <m/>
    <m/>
    <m/>
    <m/>
    <m/>
    <m/>
    <m/>
    <m/>
    <m/>
    <m/>
    <n v="2.92"/>
    <m/>
    <m/>
    <m/>
    <m/>
    <m/>
    <m/>
    <m/>
    <m/>
    <m/>
    <m/>
    <m/>
    <m/>
    <m/>
    <m/>
    <m/>
    <m/>
    <m/>
    <m/>
    <m/>
    <m/>
    <n v="1"/>
    <m/>
    <m/>
    <m/>
    <m/>
    <m/>
    <m/>
    <m/>
    <m/>
    <m/>
    <m/>
    <m/>
    <m/>
    <m/>
    <m/>
    <m/>
    <m/>
    <m/>
    <m/>
    <m/>
    <m/>
    <m/>
    <m/>
    <m/>
    <m/>
    <m/>
    <m/>
    <m/>
    <m/>
    <m/>
    <m/>
    <m/>
    <m/>
    <m/>
    <n v="7.87"/>
    <m/>
    <m/>
    <m/>
    <m/>
    <n v="42.61"/>
    <m/>
    <m/>
    <m/>
    <m/>
    <m/>
    <m/>
    <m/>
    <m/>
    <m/>
    <m/>
    <m/>
    <m/>
    <m/>
    <m/>
    <n v="5.21"/>
    <m/>
    <m/>
    <m/>
    <m/>
    <m/>
    <m/>
    <m/>
    <m/>
    <m/>
    <m/>
    <m/>
    <m/>
    <m/>
    <m/>
    <m/>
    <m/>
    <m/>
    <m/>
    <m/>
    <m/>
    <m/>
    <m/>
    <m/>
    <m/>
    <m/>
    <m/>
    <m/>
    <m/>
    <m/>
    <m/>
    <m/>
    <m/>
    <m/>
    <m/>
    <m/>
    <m/>
    <m/>
    <m/>
    <n v="3.9"/>
    <m/>
    <m/>
    <n v="3.9"/>
    <m/>
    <m/>
    <m/>
    <m/>
    <m/>
    <m/>
    <m/>
    <m/>
    <m/>
    <m/>
    <m/>
    <m/>
    <m/>
    <m/>
    <m/>
    <n v="11.94"/>
    <m/>
    <m/>
    <m/>
    <m/>
    <n v="9.64"/>
    <m/>
    <n v="39.42"/>
    <m/>
    <n v="67.41"/>
    <n v="11.94"/>
    <n v="79.349999999999994"/>
    <n v="49.06"/>
    <n v="128.41000000000003"/>
    <n v="5.4454857724439178E-3"/>
    <n v="0.61794252784051074"/>
  </r>
  <r>
    <n v="25"/>
    <n v="104"/>
    <s v="Robertson Cr"/>
    <s v="OPS"/>
    <s v="124"/>
    <s v="Chinook"/>
    <s v="3"/>
    <x v="0"/>
    <x v="13"/>
    <n v="104"/>
    <x v="0"/>
    <s v="CK-31"/>
    <s v="WEST VANCOUVER ISLAND-SOUTH_FA_0.x"/>
    <s v="M"/>
    <s v="H"/>
    <n v="104"/>
    <s v="Robertson Creek H"/>
    <n v="104"/>
    <s v="Robertson Cr"/>
    <s v="SWVI"/>
    <s v="S"/>
    <x v="1"/>
    <s v="181883"/>
    <n v="0"/>
    <x v="1012"/>
    <n v="2017"/>
    <s v="20170531"/>
    <s v="20170531"/>
    <m/>
    <n v="4.4800000000000004"/>
    <m/>
    <s v="CWT"/>
    <s v="P"/>
    <x v="0"/>
    <s v="Y"/>
    <s v="Y"/>
    <s v="Y"/>
    <n v="5.0000000000000001E-3"/>
    <s v="AD Clip"/>
    <n v="23581"/>
    <s v=""/>
    <n v="99387"/>
    <n v="4"/>
    <n v="36147"/>
    <n v="2020"/>
    <m/>
    <m/>
    <m/>
    <m/>
    <m/>
    <m/>
    <m/>
    <m/>
    <m/>
    <m/>
    <m/>
    <m/>
    <m/>
    <n v="5.71"/>
    <m/>
    <m/>
    <m/>
    <m/>
    <m/>
    <m/>
    <m/>
    <m/>
    <m/>
    <m/>
    <m/>
    <m/>
    <m/>
    <m/>
    <m/>
    <m/>
    <m/>
    <m/>
    <m/>
    <m/>
    <m/>
    <m/>
    <m/>
    <m/>
    <m/>
    <m/>
    <m/>
    <m/>
    <m/>
    <m/>
    <m/>
    <m/>
    <m/>
    <m/>
    <m/>
    <m/>
    <m/>
    <m/>
    <m/>
    <m/>
    <m/>
    <m/>
    <m/>
    <m/>
    <m/>
    <m/>
    <m/>
    <m/>
    <m/>
    <m/>
    <m/>
    <m/>
    <m/>
    <m/>
    <m/>
    <m/>
    <m/>
    <m/>
    <m/>
    <m/>
    <m/>
    <m/>
    <m/>
    <m/>
    <m/>
    <m/>
    <m/>
    <m/>
    <m/>
    <m/>
    <m/>
    <m/>
    <n v="153.82"/>
    <n v="10.67"/>
    <m/>
    <m/>
    <m/>
    <m/>
    <m/>
    <m/>
    <m/>
    <m/>
    <m/>
    <m/>
    <m/>
    <m/>
    <m/>
    <n v="4.41"/>
    <m/>
    <m/>
    <m/>
    <m/>
    <n v="4.3099999999999996"/>
    <m/>
    <m/>
    <m/>
    <m/>
    <m/>
    <m/>
    <m/>
    <m/>
    <m/>
    <m/>
    <m/>
    <m/>
    <m/>
    <m/>
    <m/>
    <m/>
    <m/>
    <m/>
    <m/>
    <m/>
    <m/>
    <m/>
    <m/>
    <m/>
    <m/>
    <m/>
    <m/>
    <m/>
    <m/>
    <m/>
    <m/>
    <m/>
    <m/>
    <m/>
    <m/>
    <m/>
    <m/>
    <m/>
    <m/>
    <m/>
    <m/>
    <m/>
    <m/>
    <m/>
    <m/>
    <m/>
    <m/>
    <m/>
    <m/>
    <m/>
    <m/>
    <m/>
    <n v="29.29"/>
    <m/>
    <m/>
    <m/>
    <m/>
    <n v="17.75"/>
    <n v="31.6"/>
    <n v="24.75"/>
    <m/>
    <n v="178.92"/>
    <n v="29.29"/>
    <n v="208.21"/>
    <n v="74.099999999999994"/>
    <n v="282.31"/>
    <n v="1.1971926551036852E-2"/>
    <n v="0.73752258155927886"/>
  </r>
  <r>
    <n v="25"/>
    <n v="104"/>
    <s v="Robertson Cr"/>
    <s v="OPS"/>
    <s v="124"/>
    <s v="Chinook"/>
    <s v="3"/>
    <x v="0"/>
    <x v="13"/>
    <n v="104"/>
    <x v="0"/>
    <s v="CK-31"/>
    <s v="WEST VANCOUVER ISLAND-SOUTH_FA_0.x"/>
    <s v="M"/>
    <s v="H"/>
    <n v="104"/>
    <s v="Robertson Creek H"/>
    <n v="104"/>
    <s v="Robertson Cr"/>
    <s v="SWVI"/>
    <s v="S"/>
    <x v="1"/>
    <s v="181883"/>
    <n v="0"/>
    <x v="1012"/>
    <n v="2017"/>
    <s v="20170531"/>
    <s v="20170531"/>
    <m/>
    <n v="4.4800000000000004"/>
    <m/>
    <s v="CWT"/>
    <s v="P"/>
    <x v="0"/>
    <s v="Y"/>
    <s v="Y"/>
    <s v="Y"/>
    <n v="5.0000000000000001E-3"/>
    <s v="AD Clip"/>
    <n v="23581"/>
    <n v="23581"/>
    <n v="99387"/>
    <n v="5"/>
    <n v="36147"/>
    <n v="2021"/>
    <m/>
    <m/>
    <m/>
    <m/>
    <m/>
    <m/>
    <m/>
    <m/>
    <m/>
    <m/>
    <m/>
    <m/>
    <m/>
    <m/>
    <m/>
    <m/>
    <m/>
    <m/>
    <m/>
    <m/>
    <m/>
    <m/>
    <m/>
    <m/>
    <m/>
    <m/>
    <m/>
    <m/>
    <m/>
    <m/>
    <m/>
    <m/>
    <m/>
    <m/>
    <m/>
    <m/>
    <m/>
    <m/>
    <m/>
    <m/>
    <m/>
    <m/>
    <m/>
    <m/>
    <m/>
    <m/>
    <m/>
    <m/>
    <m/>
    <m/>
    <m/>
    <m/>
    <m/>
    <m/>
    <m/>
    <m/>
    <m/>
    <m/>
    <m/>
    <m/>
    <m/>
    <m/>
    <m/>
    <m/>
    <m/>
    <m/>
    <m/>
    <m/>
    <m/>
    <m/>
    <m/>
    <m/>
    <m/>
    <m/>
    <m/>
    <m/>
    <m/>
    <m/>
    <m/>
    <m/>
    <m/>
    <m/>
    <m/>
    <m/>
    <m/>
    <m/>
    <n v="15.11"/>
    <m/>
    <m/>
    <m/>
    <m/>
    <m/>
    <m/>
    <m/>
    <m/>
    <m/>
    <m/>
    <m/>
    <m/>
    <m/>
    <m/>
    <m/>
    <m/>
    <m/>
    <m/>
    <m/>
    <m/>
    <m/>
    <m/>
    <m/>
    <m/>
    <m/>
    <m/>
    <m/>
    <m/>
    <m/>
    <m/>
    <m/>
    <m/>
    <m/>
    <m/>
    <m/>
    <m/>
    <m/>
    <m/>
    <m/>
    <m/>
    <m/>
    <m/>
    <m/>
    <m/>
    <m/>
    <m/>
    <m/>
    <m/>
    <m/>
    <m/>
    <m/>
    <m/>
    <m/>
    <m/>
    <m/>
    <m/>
    <m/>
    <m/>
    <m/>
    <m/>
    <m/>
    <m/>
    <m/>
    <m/>
    <m/>
    <m/>
    <m/>
    <m/>
    <m/>
    <m/>
    <m/>
    <m/>
    <n v="1.1499999999999999"/>
    <m/>
    <m/>
    <m/>
    <m/>
    <m/>
    <m/>
    <m/>
    <m/>
    <n v="15.11"/>
    <n v="1.1499999999999999"/>
    <n v="16.260000000000002"/>
    <n v="0"/>
    <n v="16.259999999999998"/>
    <n v="6.8953818752385382E-4"/>
    <n v="1.0000000000000002"/>
  </r>
  <r>
    <n v="25"/>
    <n v="104"/>
    <s v="Robertson Cr"/>
    <s v="OPS"/>
    <s v="124"/>
    <s v="Chinook"/>
    <s v="3"/>
    <x v="0"/>
    <x v="13"/>
    <n v="104"/>
    <x v="0"/>
    <s v="CK-31"/>
    <s v="WEST VANCOUVER ISLAND-SOUTH_FA_0.x"/>
    <s v="M"/>
    <s v="H"/>
    <n v="104"/>
    <s v="Robertson Creek H"/>
    <n v="104"/>
    <s v="Robertson Cr"/>
    <s v="SWVI"/>
    <s v="S"/>
    <x v="1"/>
    <s v="182091"/>
    <n v="0"/>
    <x v="1013"/>
    <n v="2017"/>
    <s v="20170530"/>
    <s v="20170530"/>
    <n v="75"/>
    <n v="4.83"/>
    <m/>
    <s v="CWT"/>
    <s v="P"/>
    <x v="0"/>
    <s v="Y"/>
    <s v="Y"/>
    <s v="Y"/>
    <n v="5.0000000000000001E-3"/>
    <s v="AD Clip"/>
    <n v="25550"/>
    <s v=""/>
    <n v="125733"/>
    <n v="2"/>
    <n v="36142"/>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0000000000000007E-2"/>
    <m/>
    <n v="2.59"/>
    <m/>
    <n v="0"/>
    <n v="0"/>
    <n v="0"/>
    <n v="2.66"/>
    <n v="2.6599999999999997"/>
    <n v="1.0410958904109588E-4"/>
    <n v="0"/>
  </r>
  <r>
    <n v="25"/>
    <n v="104"/>
    <s v="Robertson Cr"/>
    <s v="OPS"/>
    <s v="124"/>
    <s v="Chinook"/>
    <s v="3"/>
    <x v="0"/>
    <x v="13"/>
    <n v="104"/>
    <x v="0"/>
    <s v="CK-31"/>
    <s v="WEST VANCOUVER ISLAND-SOUTH_FA_0.x"/>
    <s v="M"/>
    <s v="H"/>
    <n v="104"/>
    <s v="Robertson Creek H"/>
    <n v="104"/>
    <s v="Robertson Cr"/>
    <s v="SWVI"/>
    <s v="S"/>
    <x v="1"/>
    <s v="182091"/>
    <n v="0"/>
    <x v="1013"/>
    <n v="2017"/>
    <s v="20170530"/>
    <s v="20170530"/>
    <n v="75"/>
    <n v="4.83"/>
    <m/>
    <s v="CWT"/>
    <s v="P"/>
    <x v="0"/>
    <s v="Y"/>
    <s v="Y"/>
    <s v="Y"/>
    <n v="5.0000000000000001E-3"/>
    <s v="AD Clip"/>
    <n v="25550"/>
    <s v=""/>
    <n v="125733"/>
    <n v="3"/>
    <n v="36142"/>
    <n v="2019"/>
    <m/>
    <m/>
    <m/>
    <m/>
    <m/>
    <m/>
    <m/>
    <m/>
    <m/>
    <m/>
    <m/>
    <m/>
    <m/>
    <m/>
    <m/>
    <m/>
    <m/>
    <n v="2.92"/>
    <m/>
    <m/>
    <m/>
    <m/>
    <m/>
    <m/>
    <m/>
    <m/>
    <m/>
    <m/>
    <m/>
    <m/>
    <m/>
    <m/>
    <m/>
    <m/>
    <m/>
    <m/>
    <m/>
    <n v="7.87"/>
    <m/>
    <n v="7.87"/>
    <n v="3.02"/>
    <m/>
    <m/>
    <m/>
    <m/>
    <m/>
    <m/>
    <m/>
    <m/>
    <m/>
    <m/>
    <m/>
    <m/>
    <m/>
    <m/>
    <m/>
    <m/>
    <m/>
    <m/>
    <m/>
    <m/>
    <m/>
    <m/>
    <m/>
    <m/>
    <m/>
    <m/>
    <m/>
    <m/>
    <m/>
    <m/>
    <m/>
    <m/>
    <m/>
    <m/>
    <n v="4.88"/>
    <m/>
    <m/>
    <m/>
    <m/>
    <m/>
    <n v="15.74"/>
    <m/>
    <m/>
    <m/>
    <m/>
    <n v="45.84"/>
    <m/>
    <m/>
    <m/>
    <m/>
    <m/>
    <m/>
    <m/>
    <m/>
    <m/>
    <m/>
    <m/>
    <m/>
    <m/>
    <m/>
    <m/>
    <m/>
    <m/>
    <m/>
    <m/>
    <m/>
    <m/>
    <m/>
    <m/>
    <m/>
    <m/>
    <m/>
    <m/>
    <m/>
    <m/>
    <m/>
    <m/>
    <m/>
    <m/>
    <m/>
    <m/>
    <m/>
    <m/>
    <m/>
    <m/>
    <m/>
    <m/>
    <m/>
    <m/>
    <m/>
    <m/>
    <m/>
    <m/>
    <m/>
    <m/>
    <m/>
    <m/>
    <m/>
    <m/>
    <m/>
    <m/>
    <m/>
    <m/>
    <m/>
    <m/>
    <m/>
    <m/>
    <m/>
    <m/>
    <m/>
    <m/>
    <m/>
    <m/>
    <m/>
    <m/>
    <m/>
    <m/>
    <m/>
    <n v="8.61"/>
    <n v="12.12"/>
    <m/>
    <m/>
    <m/>
    <n v="9.92"/>
    <n v="15.47"/>
    <n v="41.15"/>
    <m/>
    <n v="88.14"/>
    <n v="20.73"/>
    <n v="108.87"/>
    <n v="66.540000000000006"/>
    <n v="175.41"/>
    <n v="6.8653620352250484E-3"/>
    <n v="0.62066016760732001"/>
  </r>
  <r>
    <n v="25"/>
    <n v="104"/>
    <s v="Robertson Cr"/>
    <s v="OPS"/>
    <s v="124"/>
    <s v="Chinook"/>
    <s v="3"/>
    <x v="0"/>
    <x v="13"/>
    <n v="104"/>
    <x v="0"/>
    <s v="CK-31"/>
    <s v="WEST VANCOUVER ISLAND-SOUTH_FA_0.x"/>
    <s v="M"/>
    <s v="H"/>
    <n v="104"/>
    <s v="Robertson Creek H"/>
    <n v="104"/>
    <s v="Robertson Cr"/>
    <s v="SWVI"/>
    <s v="S"/>
    <x v="1"/>
    <s v="182091"/>
    <n v="0"/>
    <x v="1013"/>
    <n v="2017"/>
    <s v="20170530"/>
    <s v="20170530"/>
    <n v="75"/>
    <n v="4.83"/>
    <m/>
    <s v="CWT"/>
    <s v="P"/>
    <x v="0"/>
    <s v="Y"/>
    <s v="Y"/>
    <s v="Y"/>
    <n v="5.0000000000000001E-3"/>
    <s v="AD Clip"/>
    <n v="25550"/>
    <s v=""/>
    <n v="125733"/>
    <n v="4"/>
    <n v="36142"/>
    <n v="2020"/>
    <m/>
    <m/>
    <m/>
    <m/>
    <m/>
    <m/>
    <m/>
    <m/>
    <m/>
    <m/>
    <m/>
    <m/>
    <m/>
    <n v="5.71"/>
    <n v="2.76"/>
    <m/>
    <m/>
    <m/>
    <m/>
    <m/>
    <m/>
    <m/>
    <m/>
    <m/>
    <m/>
    <m/>
    <m/>
    <m/>
    <m/>
    <m/>
    <m/>
    <m/>
    <m/>
    <m/>
    <m/>
    <m/>
    <m/>
    <m/>
    <m/>
    <m/>
    <m/>
    <m/>
    <m/>
    <m/>
    <m/>
    <m/>
    <m/>
    <m/>
    <m/>
    <m/>
    <m/>
    <m/>
    <m/>
    <m/>
    <m/>
    <m/>
    <m/>
    <n v="2.76"/>
    <m/>
    <m/>
    <m/>
    <m/>
    <m/>
    <m/>
    <m/>
    <m/>
    <m/>
    <m/>
    <m/>
    <m/>
    <m/>
    <m/>
    <m/>
    <m/>
    <m/>
    <m/>
    <m/>
    <m/>
    <m/>
    <m/>
    <m/>
    <n v="32.01"/>
    <m/>
    <m/>
    <m/>
    <m/>
    <n v="110.22"/>
    <n v="21.34"/>
    <m/>
    <m/>
    <m/>
    <m/>
    <m/>
    <m/>
    <m/>
    <n v="1.36"/>
    <m/>
    <m/>
    <m/>
    <m/>
    <m/>
    <m/>
    <m/>
    <m/>
    <m/>
    <m/>
    <m/>
    <m/>
    <m/>
    <m/>
    <m/>
    <m/>
    <m/>
    <m/>
    <m/>
    <m/>
    <m/>
    <m/>
    <m/>
    <m/>
    <m/>
    <m/>
    <m/>
    <m/>
    <m/>
    <m/>
    <m/>
    <m/>
    <m/>
    <m/>
    <m/>
    <m/>
    <m/>
    <m/>
    <m/>
    <m/>
    <m/>
    <m/>
    <m/>
    <m/>
    <m/>
    <m/>
    <m/>
    <m/>
    <m/>
    <m/>
    <m/>
    <m/>
    <m/>
    <m/>
    <m/>
    <m/>
    <m/>
    <m/>
    <m/>
    <m/>
    <m/>
    <m/>
    <m/>
    <n v="47.63"/>
    <n v="10.31"/>
    <m/>
    <m/>
    <m/>
    <n v="10.51"/>
    <n v="23.72"/>
    <n v="17.559999999999999"/>
    <m/>
    <n v="176.16"/>
    <n v="57.94"/>
    <n v="234.1"/>
    <n v="51.79"/>
    <n v="285.89"/>
    <n v="1.1189432485322896E-2"/>
    <n v="0.81884640945818321"/>
  </r>
  <r>
    <n v="25"/>
    <n v="104"/>
    <s v="Robertson Cr"/>
    <s v="OPS"/>
    <s v="124"/>
    <s v="Chinook"/>
    <s v="3"/>
    <x v="0"/>
    <x v="13"/>
    <n v="104"/>
    <x v="0"/>
    <s v="CK-31"/>
    <s v="WEST VANCOUVER ISLAND-SOUTH_FA_0.x"/>
    <s v="M"/>
    <s v="H"/>
    <n v="104"/>
    <s v="Robertson Creek H"/>
    <n v="104"/>
    <s v="Robertson Cr"/>
    <s v="SWVI"/>
    <s v="S"/>
    <x v="1"/>
    <s v="182091"/>
    <n v="0"/>
    <x v="1013"/>
    <n v="2017"/>
    <s v="20170530"/>
    <s v="20170530"/>
    <n v="75"/>
    <n v="4.83"/>
    <m/>
    <s v="CWT"/>
    <s v="P"/>
    <x v="0"/>
    <s v="Y"/>
    <s v="Y"/>
    <s v="Y"/>
    <n v="5.0000000000000001E-3"/>
    <s v="AD Clip"/>
    <n v="25550"/>
    <n v="25550"/>
    <n v="125733"/>
    <n v="5"/>
    <n v="36142"/>
    <n v="2021"/>
    <m/>
    <m/>
    <m/>
    <m/>
    <m/>
    <m/>
    <m/>
    <m/>
    <m/>
    <m/>
    <m/>
    <m/>
    <m/>
    <m/>
    <m/>
    <m/>
    <m/>
    <m/>
    <m/>
    <m/>
    <m/>
    <m/>
    <m/>
    <m/>
    <m/>
    <m/>
    <m/>
    <m/>
    <m/>
    <m/>
    <m/>
    <m/>
    <m/>
    <m/>
    <m/>
    <m/>
    <m/>
    <m/>
    <m/>
    <m/>
    <m/>
    <m/>
    <m/>
    <m/>
    <m/>
    <m/>
    <m/>
    <m/>
    <m/>
    <m/>
    <m/>
    <m/>
    <m/>
    <m/>
    <m/>
    <m/>
    <m/>
    <m/>
    <m/>
    <m/>
    <m/>
    <m/>
    <m/>
    <m/>
    <m/>
    <m/>
    <m/>
    <m/>
    <m/>
    <m/>
    <m/>
    <m/>
    <m/>
    <m/>
    <m/>
    <m/>
    <m/>
    <m/>
    <m/>
    <m/>
    <m/>
    <m/>
    <m/>
    <m/>
    <m/>
    <m/>
    <n v="10.57"/>
    <m/>
    <m/>
    <m/>
    <m/>
    <m/>
    <m/>
    <m/>
    <m/>
    <m/>
    <m/>
    <m/>
    <m/>
    <m/>
    <m/>
    <m/>
    <m/>
    <m/>
    <m/>
    <m/>
    <m/>
    <m/>
    <m/>
    <m/>
    <m/>
    <m/>
    <n v="5.5"/>
    <m/>
    <m/>
    <m/>
    <m/>
    <m/>
    <m/>
    <m/>
    <m/>
    <m/>
    <m/>
    <m/>
    <m/>
    <m/>
    <m/>
    <m/>
    <m/>
    <m/>
    <m/>
    <m/>
    <m/>
    <m/>
    <m/>
    <m/>
    <m/>
    <m/>
    <m/>
    <m/>
    <m/>
    <m/>
    <m/>
    <m/>
    <m/>
    <m/>
    <m/>
    <m/>
    <m/>
    <m/>
    <m/>
    <m/>
    <m/>
    <m/>
    <m/>
    <m/>
    <m/>
    <m/>
    <m/>
    <n v="9.23"/>
    <m/>
    <m/>
    <m/>
    <m/>
    <n v="0.71"/>
    <n v="0.06"/>
    <n v="1.33"/>
    <m/>
    <n v="16.07"/>
    <n v="9.23"/>
    <n v="25.3"/>
    <n v="2.1"/>
    <n v="27.4"/>
    <n v="1.0724070450097846E-3"/>
    <n v="0.92335766423357668"/>
  </r>
  <r>
    <n v="25"/>
    <n v="104"/>
    <s v="Robertson Cr"/>
    <s v="OPS"/>
    <s v="124"/>
    <s v="Chinook"/>
    <s v="3"/>
    <x v="0"/>
    <x v="13"/>
    <n v="104"/>
    <x v="0"/>
    <s v="CK-31"/>
    <s v="WEST VANCOUVER ISLAND-SOUTH_FA_0.x"/>
    <s v="M"/>
    <s v="H"/>
    <n v="104"/>
    <s v="Robertson Creek H"/>
    <n v="104"/>
    <s v="Robertson Cr"/>
    <s v="SWVI"/>
    <s v="S"/>
    <x v="1"/>
    <s v="182092"/>
    <n v="0"/>
    <x v="1014"/>
    <n v="2017"/>
    <s v="20170530"/>
    <s v="20170530"/>
    <n v="75"/>
    <n v="4.83"/>
    <m/>
    <s v="CWT"/>
    <s v="P"/>
    <x v="0"/>
    <s v="Y"/>
    <s v="Y"/>
    <s v="Y"/>
    <n v="0.01"/>
    <s v="AD Clip"/>
    <n v="26056"/>
    <s v=""/>
    <n v="128872"/>
    <n v="2"/>
    <n v="36141"/>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6"/>
    <m/>
    <m/>
    <m/>
    <m/>
    <n v="0.28000000000000003"/>
    <m/>
    <n v="10.36"/>
    <m/>
    <n v="0"/>
    <n v="3.16"/>
    <n v="3.16"/>
    <n v="10.64"/>
    <n v="13.8"/>
    <n v="5.2962849247774032E-4"/>
    <n v="0.22898550724637681"/>
  </r>
  <r>
    <n v="25"/>
    <n v="104"/>
    <s v="Robertson Cr"/>
    <s v="OPS"/>
    <s v="124"/>
    <s v="Chinook"/>
    <s v="3"/>
    <x v="0"/>
    <x v="13"/>
    <n v="104"/>
    <x v="0"/>
    <s v="CK-31"/>
    <s v="WEST VANCOUVER ISLAND-SOUTH_FA_0.x"/>
    <s v="M"/>
    <s v="H"/>
    <n v="104"/>
    <s v="Robertson Creek H"/>
    <n v="104"/>
    <s v="Robertson Cr"/>
    <s v="SWVI"/>
    <s v="S"/>
    <x v="1"/>
    <s v="182092"/>
    <n v="0"/>
    <x v="1014"/>
    <n v="2017"/>
    <s v="20170530"/>
    <s v="20170530"/>
    <n v="75"/>
    <n v="4.83"/>
    <m/>
    <s v="CWT"/>
    <s v="P"/>
    <x v="0"/>
    <s v="Y"/>
    <s v="Y"/>
    <s v="Y"/>
    <n v="0.01"/>
    <s v="AD Clip"/>
    <n v="26056"/>
    <s v=""/>
    <n v="128872"/>
    <n v="3"/>
    <n v="36141"/>
    <n v="2019"/>
    <m/>
    <m/>
    <m/>
    <m/>
    <m/>
    <m/>
    <m/>
    <m/>
    <m/>
    <m/>
    <m/>
    <m/>
    <m/>
    <n v="11.37"/>
    <m/>
    <m/>
    <m/>
    <m/>
    <m/>
    <m/>
    <m/>
    <m/>
    <m/>
    <m/>
    <m/>
    <m/>
    <m/>
    <m/>
    <n v="9.64"/>
    <m/>
    <m/>
    <m/>
    <m/>
    <m/>
    <m/>
    <m/>
    <m/>
    <m/>
    <m/>
    <m/>
    <m/>
    <m/>
    <m/>
    <m/>
    <m/>
    <m/>
    <m/>
    <m/>
    <m/>
    <m/>
    <m/>
    <m/>
    <m/>
    <m/>
    <m/>
    <m/>
    <m/>
    <m/>
    <m/>
    <m/>
    <m/>
    <m/>
    <m/>
    <m/>
    <m/>
    <m/>
    <m/>
    <m/>
    <m/>
    <m/>
    <m/>
    <m/>
    <m/>
    <m/>
    <m/>
    <m/>
    <m/>
    <m/>
    <m/>
    <m/>
    <m/>
    <n v="7.87"/>
    <m/>
    <m/>
    <m/>
    <m/>
    <n v="94.2"/>
    <n v="15.74"/>
    <m/>
    <m/>
    <m/>
    <m/>
    <m/>
    <m/>
    <m/>
    <m/>
    <m/>
    <m/>
    <m/>
    <m/>
    <m/>
    <m/>
    <m/>
    <m/>
    <m/>
    <m/>
    <m/>
    <m/>
    <m/>
    <m/>
    <m/>
    <m/>
    <n v="5.26"/>
    <m/>
    <m/>
    <m/>
    <m/>
    <m/>
    <m/>
    <m/>
    <m/>
    <m/>
    <m/>
    <m/>
    <m/>
    <m/>
    <m/>
    <m/>
    <m/>
    <m/>
    <m/>
    <m/>
    <m/>
    <m/>
    <m/>
    <m/>
    <m/>
    <m/>
    <m/>
    <m/>
    <m/>
    <m/>
    <m/>
    <n v="3.9"/>
    <m/>
    <m/>
    <m/>
    <m/>
    <m/>
    <m/>
    <m/>
    <m/>
    <m/>
    <m/>
    <m/>
    <m/>
    <m/>
    <m/>
    <m/>
    <n v="21.42"/>
    <n v="1"/>
    <m/>
    <m/>
    <m/>
    <n v="10.31"/>
    <n v="39.76"/>
    <n v="41.76"/>
    <m/>
    <n v="147.97999999999999"/>
    <n v="22.42"/>
    <n v="170.4"/>
    <n v="91.83"/>
    <n v="262.23"/>
    <n v="1.0064092723365061E-2"/>
    <n v="0.64981123441253863"/>
  </r>
  <r>
    <n v="25"/>
    <n v="104"/>
    <s v="Robertson Cr"/>
    <s v="OPS"/>
    <s v="124"/>
    <s v="Chinook"/>
    <s v="3"/>
    <x v="0"/>
    <x v="13"/>
    <n v="104"/>
    <x v="0"/>
    <s v="CK-31"/>
    <s v="WEST VANCOUVER ISLAND-SOUTH_FA_0.x"/>
    <s v="M"/>
    <s v="H"/>
    <n v="104"/>
    <s v="Robertson Creek H"/>
    <n v="104"/>
    <s v="Robertson Cr"/>
    <s v="SWVI"/>
    <s v="S"/>
    <x v="1"/>
    <s v="182092"/>
    <n v="0"/>
    <x v="1014"/>
    <n v="2017"/>
    <s v="20170530"/>
    <s v="20170530"/>
    <n v="75"/>
    <n v="4.83"/>
    <m/>
    <s v="CWT"/>
    <s v="P"/>
    <x v="0"/>
    <s v="Y"/>
    <s v="Y"/>
    <s v="Y"/>
    <n v="0.01"/>
    <s v="AD Clip"/>
    <n v="26056"/>
    <s v=""/>
    <n v="128872"/>
    <n v="4"/>
    <n v="36141"/>
    <n v="2020"/>
    <m/>
    <m/>
    <m/>
    <m/>
    <m/>
    <m/>
    <m/>
    <m/>
    <m/>
    <m/>
    <m/>
    <m/>
    <m/>
    <m/>
    <m/>
    <m/>
    <m/>
    <m/>
    <m/>
    <m/>
    <m/>
    <m/>
    <m/>
    <m/>
    <m/>
    <m/>
    <n v="2.76"/>
    <m/>
    <m/>
    <m/>
    <m/>
    <m/>
    <m/>
    <m/>
    <m/>
    <m/>
    <m/>
    <m/>
    <m/>
    <n v="10.67"/>
    <m/>
    <m/>
    <m/>
    <m/>
    <m/>
    <m/>
    <m/>
    <m/>
    <m/>
    <m/>
    <m/>
    <m/>
    <m/>
    <m/>
    <m/>
    <m/>
    <m/>
    <m/>
    <m/>
    <m/>
    <m/>
    <m/>
    <m/>
    <m/>
    <m/>
    <m/>
    <m/>
    <m/>
    <m/>
    <m/>
    <m/>
    <m/>
    <m/>
    <m/>
    <m/>
    <m/>
    <m/>
    <m/>
    <m/>
    <m/>
    <m/>
    <n v="10.67"/>
    <m/>
    <m/>
    <m/>
    <m/>
    <n v="105.6"/>
    <n v="21.34"/>
    <m/>
    <m/>
    <m/>
    <m/>
    <m/>
    <m/>
    <m/>
    <m/>
    <m/>
    <m/>
    <m/>
    <m/>
    <m/>
    <n v="4.3099999999999996"/>
    <m/>
    <m/>
    <m/>
    <m/>
    <m/>
    <m/>
    <m/>
    <m/>
    <m/>
    <m/>
    <m/>
    <m/>
    <m/>
    <m/>
    <m/>
    <m/>
    <m/>
    <m/>
    <m/>
    <m/>
    <m/>
    <m/>
    <m/>
    <m/>
    <m/>
    <m/>
    <m/>
    <m/>
    <m/>
    <m/>
    <m/>
    <m/>
    <m/>
    <m/>
    <m/>
    <m/>
    <m/>
    <m/>
    <m/>
    <m/>
    <m/>
    <m/>
    <m/>
    <m/>
    <m/>
    <m/>
    <m/>
    <m/>
    <m/>
    <m/>
    <m/>
    <m/>
    <m/>
    <m/>
    <m/>
    <m/>
    <m/>
    <n v="58.07"/>
    <m/>
    <m/>
    <m/>
    <n v="3.78"/>
    <n v="15.09"/>
    <n v="21.02"/>
    <n v="24.75"/>
    <m/>
    <n v="155.35"/>
    <n v="61.85"/>
    <n v="217.2"/>
    <n v="60.86"/>
    <n v="278.05999999999995"/>
    <n v="1.06716303346638E-2"/>
    <n v="0.78112637560238807"/>
  </r>
  <r>
    <n v="25"/>
    <n v="104"/>
    <s v="Robertson Cr"/>
    <s v="OPS"/>
    <s v="124"/>
    <s v="Chinook"/>
    <s v="3"/>
    <x v="0"/>
    <x v="13"/>
    <n v="104"/>
    <x v="0"/>
    <s v="CK-31"/>
    <s v="WEST VANCOUVER ISLAND-SOUTH_FA_0.x"/>
    <s v="M"/>
    <s v="H"/>
    <n v="104"/>
    <s v="Robertson Creek H"/>
    <n v="104"/>
    <s v="Robertson Cr"/>
    <s v="SWVI"/>
    <s v="S"/>
    <x v="1"/>
    <s v="182092"/>
    <n v="0"/>
    <x v="1014"/>
    <n v="2017"/>
    <s v="20170530"/>
    <s v="20170530"/>
    <n v="75"/>
    <n v="4.83"/>
    <m/>
    <s v="CWT"/>
    <s v="P"/>
    <x v="0"/>
    <s v="Y"/>
    <s v="Y"/>
    <s v="Y"/>
    <n v="0.01"/>
    <s v="AD Clip"/>
    <n v="26056"/>
    <n v="26056"/>
    <n v="128872"/>
    <n v="5"/>
    <n v="36141"/>
    <n v="2021"/>
    <m/>
    <m/>
    <m/>
    <m/>
    <m/>
    <m/>
    <m/>
    <m/>
    <m/>
    <m/>
    <m/>
    <m/>
    <m/>
    <m/>
    <m/>
    <m/>
    <m/>
    <m/>
    <m/>
    <m/>
    <m/>
    <m/>
    <m/>
    <m/>
    <m/>
    <m/>
    <m/>
    <m/>
    <m/>
    <m/>
    <m/>
    <m/>
    <m/>
    <m/>
    <m/>
    <m/>
    <m/>
    <m/>
    <m/>
    <m/>
    <m/>
    <m/>
    <m/>
    <m/>
    <m/>
    <m/>
    <m/>
    <m/>
    <m/>
    <m/>
    <m/>
    <m/>
    <m/>
    <m/>
    <m/>
    <m/>
    <m/>
    <m/>
    <m/>
    <m/>
    <m/>
    <m/>
    <m/>
    <m/>
    <m/>
    <m/>
    <m/>
    <m/>
    <m/>
    <m/>
    <m/>
    <m/>
    <m/>
    <m/>
    <m/>
    <m/>
    <m/>
    <m/>
    <m/>
    <m/>
    <m/>
    <m/>
    <m/>
    <m/>
    <m/>
    <m/>
    <n v="3.93"/>
    <m/>
    <m/>
    <m/>
    <m/>
    <m/>
    <m/>
    <m/>
    <m/>
    <m/>
    <m/>
    <m/>
    <m/>
    <m/>
    <m/>
    <m/>
    <m/>
    <m/>
    <m/>
    <m/>
    <n v="5.5"/>
    <m/>
    <m/>
    <m/>
    <m/>
    <m/>
    <m/>
    <m/>
    <m/>
    <m/>
    <m/>
    <m/>
    <m/>
    <m/>
    <m/>
    <m/>
    <m/>
    <m/>
    <m/>
    <m/>
    <m/>
    <m/>
    <m/>
    <m/>
    <m/>
    <m/>
    <m/>
    <m/>
    <m/>
    <m/>
    <m/>
    <m/>
    <m/>
    <m/>
    <m/>
    <m/>
    <m/>
    <m/>
    <m/>
    <m/>
    <m/>
    <m/>
    <m/>
    <m/>
    <m/>
    <m/>
    <m/>
    <m/>
    <m/>
    <m/>
    <m/>
    <m/>
    <m/>
    <n v="7.85"/>
    <m/>
    <m/>
    <m/>
    <m/>
    <n v="1.71"/>
    <n v="0.16"/>
    <n v="1.33"/>
    <m/>
    <n v="9.43"/>
    <n v="7.85"/>
    <n v="17.28"/>
    <n v="3.2"/>
    <n v="20.480000000000004"/>
    <n v="7.8599938593797993E-4"/>
    <n v="0.84374999999999989"/>
  </r>
  <r>
    <n v="25"/>
    <n v="104"/>
    <s v="Robertson Cr"/>
    <s v="OPS"/>
    <s v="124"/>
    <s v="Chinook"/>
    <s v="3"/>
    <x v="0"/>
    <x v="13"/>
    <n v="104"/>
    <x v="0"/>
    <s v="CK-31"/>
    <s v="WEST VANCOUVER ISLAND-SOUTH_FA_0.x"/>
    <s v="M"/>
    <s v="H"/>
    <n v="104"/>
    <s v="Robertson Creek H"/>
    <n v="104"/>
    <s v="Robertson Cr"/>
    <s v="SWVI"/>
    <s v="S"/>
    <x v="1"/>
    <s v="184378"/>
    <n v="0"/>
    <x v="1015"/>
    <n v="2017"/>
    <s v="20170530"/>
    <s v="20170530"/>
    <n v="75"/>
    <n v="4.83"/>
    <m/>
    <s v="CWT"/>
    <s v="P"/>
    <x v="0"/>
    <s v="Y"/>
    <s v="Y"/>
    <s v="Y"/>
    <n v="7.4999999999999997E-3"/>
    <s v="AD Clip"/>
    <n v="51068"/>
    <s v=""/>
    <n v="251946"/>
    <n v="2"/>
    <n v="36140"/>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0000000000000007E-2"/>
    <m/>
    <n v="2.59"/>
    <m/>
    <n v="0"/>
    <n v="0"/>
    <n v="0"/>
    <n v="2.66"/>
    <n v="2.6599999999999997"/>
    <n v="5.2087412861282987E-5"/>
    <n v="0"/>
  </r>
  <r>
    <n v="25"/>
    <n v="104"/>
    <s v="Robertson Cr"/>
    <s v="OPS"/>
    <s v="124"/>
    <s v="Chinook"/>
    <s v="3"/>
    <x v="0"/>
    <x v="13"/>
    <n v="104"/>
    <x v="0"/>
    <s v="CK-31"/>
    <s v="WEST VANCOUVER ISLAND-SOUTH_FA_0.x"/>
    <s v="M"/>
    <s v="H"/>
    <n v="104"/>
    <s v="Robertson Creek H"/>
    <n v="104"/>
    <s v="Robertson Cr"/>
    <s v="SWVI"/>
    <s v="S"/>
    <x v="1"/>
    <s v="184378"/>
    <n v="0"/>
    <x v="1015"/>
    <n v="2017"/>
    <s v="20170530"/>
    <s v="20170530"/>
    <n v="75"/>
    <n v="4.83"/>
    <m/>
    <s v="CWT"/>
    <s v="P"/>
    <x v="0"/>
    <s v="Y"/>
    <s v="Y"/>
    <s v="Y"/>
    <n v="7.4999999999999997E-3"/>
    <s v="AD Clip"/>
    <n v="51068"/>
    <s v=""/>
    <n v="251946"/>
    <n v="3"/>
    <n v="36140"/>
    <n v="2019"/>
    <m/>
    <m/>
    <m/>
    <m/>
    <m/>
    <m/>
    <m/>
    <m/>
    <m/>
    <m/>
    <m/>
    <m/>
    <m/>
    <n v="17.03"/>
    <n v="2.92"/>
    <m/>
    <m/>
    <m/>
    <m/>
    <m/>
    <m/>
    <m/>
    <m/>
    <m/>
    <m/>
    <m/>
    <n v="8.76"/>
    <m/>
    <m/>
    <m/>
    <m/>
    <m/>
    <m/>
    <m/>
    <m/>
    <m/>
    <m/>
    <n v="7.87"/>
    <m/>
    <m/>
    <n v="5.19"/>
    <m/>
    <m/>
    <m/>
    <m/>
    <m/>
    <m/>
    <n v="2.25"/>
    <m/>
    <m/>
    <m/>
    <m/>
    <m/>
    <m/>
    <m/>
    <m/>
    <m/>
    <m/>
    <m/>
    <m/>
    <m/>
    <m/>
    <m/>
    <m/>
    <m/>
    <m/>
    <m/>
    <m/>
    <m/>
    <m/>
    <m/>
    <m/>
    <m/>
    <m/>
    <m/>
    <m/>
    <m/>
    <m/>
    <m/>
    <m/>
    <m/>
    <n v="23.61"/>
    <m/>
    <m/>
    <m/>
    <m/>
    <n v="177.73"/>
    <n v="47.22"/>
    <m/>
    <m/>
    <m/>
    <m/>
    <m/>
    <m/>
    <m/>
    <m/>
    <m/>
    <m/>
    <m/>
    <m/>
    <m/>
    <n v="21.36"/>
    <m/>
    <m/>
    <m/>
    <m/>
    <m/>
    <m/>
    <m/>
    <m/>
    <m/>
    <m/>
    <n v="5.26"/>
    <m/>
    <m/>
    <m/>
    <m/>
    <m/>
    <m/>
    <m/>
    <m/>
    <m/>
    <m/>
    <m/>
    <m/>
    <m/>
    <m/>
    <m/>
    <m/>
    <m/>
    <m/>
    <m/>
    <m/>
    <m/>
    <m/>
    <m/>
    <m/>
    <m/>
    <m/>
    <m/>
    <m/>
    <m/>
    <m/>
    <m/>
    <m/>
    <m/>
    <m/>
    <n v="3.9"/>
    <m/>
    <m/>
    <m/>
    <m/>
    <m/>
    <m/>
    <m/>
    <m/>
    <m/>
    <m/>
    <m/>
    <n v="26.58"/>
    <m/>
    <m/>
    <m/>
    <m/>
    <n v="20.98"/>
    <n v="39.76"/>
    <n v="87.17"/>
    <m/>
    <n v="323.10000000000002"/>
    <n v="26.58"/>
    <n v="349.68"/>
    <n v="147.91"/>
    <n v="497.59"/>
    <n v="9.7436750998668442E-3"/>
    <n v="0.70274724170501823"/>
  </r>
  <r>
    <n v="25"/>
    <n v="104"/>
    <s v="Robertson Cr"/>
    <s v="OPS"/>
    <s v="124"/>
    <s v="Chinook"/>
    <s v="3"/>
    <x v="0"/>
    <x v="13"/>
    <n v="104"/>
    <x v="0"/>
    <s v="CK-31"/>
    <s v="WEST VANCOUVER ISLAND-SOUTH_FA_0.x"/>
    <s v="M"/>
    <s v="H"/>
    <n v="104"/>
    <s v="Robertson Creek H"/>
    <n v="104"/>
    <s v="Robertson Cr"/>
    <s v="SWVI"/>
    <s v="S"/>
    <x v="1"/>
    <s v="184378"/>
    <n v="0"/>
    <x v="1015"/>
    <n v="2017"/>
    <s v="20170530"/>
    <s v="20170530"/>
    <n v="75"/>
    <n v="4.83"/>
    <m/>
    <s v="CWT"/>
    <s v="P"/>
    <x v="0"/>
    <s v="Y"/>
    <s v="Y"/>
    <s v="Y"/>
    <n v="7.4999999999999997E-3"/>
    <s v="AD Clip"/>
    <n v="51068"/>
    <s v=""/>
    <n v="251946"/>
    <n v="4"/>
    <n v="36140"/>
    <n v="2020"/>
    <m/>
    <m/>
    <m/>
    <m/>
    <m/>
    <m/>
    <m/>
    <m/>
    <m/>
    <m/>
    <m/>
    <m/>
    <m/>
    <n v="11.42"/>
    <m/>
    <m/>
    <m/>
    <m/>
    <m/>
    <m/>
    <m/>
    <m/>
    <m/>
    <m/>
    <m/>
    <m/>
    <m/>
    <m/>
    <n v="3.41"/>
    <m/>
    <m/>
    <m/>
    <m/>
    <m/>
    <m/>
    <m/>
    <m/>
    <n v="21.34"/>
    <m/>
    <m/>
    <n v="5.44"/>
    <m/>
    <m/>
    <m/>
    <m/>
    <m/>
    <m/>
    <m/>
    <m/>
    <m/>
    <m/>
    <m/>
    <m/>
    <m/>
    <m/>
    <m/>
    <m/>
    <n v="8.2799999999999994"/>
    <m/>
    <m/>
    <m/>
    <m/>
    <m/>
    <m/>
    <m/>
    <m/>
    <m/>
    <m/>
    <m/>
    <m/>
    <m/>
    <m/>
    <m/>
    <m/>
    <m/>
    <m/>
    <m/>
    <m/>
    <m/>
    <m/>
    <m/>
    <n v="42.68"/>
    <m/>
    <m/>
    <m/>
    <m/>
    <n v="185.83"/>
    <n v="10.67"/>
    <m/>
    <m/>
    <m/>
    <m/>
    <m/>
    <m/>
    <m/>
    <m/>
    <m/>
    <m/>
    <m/>
    <m/>
    <m/>
    <n v="4.3099999999999996"/>
    <m/>
    <m/>
    <m/>
    <m/>
    <m/>
    <m/>
    <n v="4.3099999999999996"/>
    <m/>
    <m/>
    <m/>
    <n v="4.41"/>
    <m/>
    <m/>
    <m/>
    <m/>
    <m/>
    <m/>
    <m/>
    <m/>
    <m/>
    <m/>
    <m/>
    <m/>
    <m/>
    <m/>
    <m/>
    <m/>
    <m/>
    <m/>
    <m/>
    <m/>
    <m/>
    <m/>
    <m/>
    <m/>
    <m/>
    <m/>
    <m/>
    <m/>
    <m/>
    <m/>
    <m/>
    <m/>
    <m/>
    <m/>
    <m/>
    <m/>
    <m/>
    <m/>
    <m/>
    <m/>
    <m/>
    <m/>
    <m/>
    <m/>
    <m/>
    <m/>
    <n v="94.48"/>
    <m/>
    <m/>
    <m/>
    <n v="1"/>
    <n v="28.5"/>
    <n v="47.35"/>
    <n v="43.91"/>
    <m/>
    <n v="302.10000000000002"/>
    <n v="95.48"/>
    <n v="397.58"/>
    <n v="119.76"/>
    <n v="517.34"/>
    <n v="1.0130414349494792E-2"/>
    <n v="0.76850813778172955"/>
  </r>
  <r>
    <n v="25"/>
    <n v="104"/>
    <s v="Robertson Cr"/>
    <s v="OPS"/>
    <s v="124"/>
    <s v="Chinook"/>
    <s v="3"/>
    <x v="0"/>
    <x v="13"/>
    <n v="104"/>
    <x v="0"/>
    <s v="CK-31"/>
    <s v="WEST VANCOUVER ISLAND-SOUTH_FA_0.x"/>
    <s v="M"/>
    <s v="H"/>
    <n v="104"/>
    <s v="Robertson Creek H"/>
    <n v="104"/>
    <s v="Robertson Cr"/>
    <s v="SWVI"/>
    <s v="S"/>
    <x v="1"/>
    <s v="184378"/>
    <n v="0"/>
    <x v="1015"/>
    <n v="2017"/>
    <s v="20170530"/>
    <s v="20170530"/>
    <n v="75"/>
    <n v="4.83"/>
    <m/>
    <s v="CWT"/>
    <s v="P"/>
    <x v="0"/>
    <s v="Y"/>
    <s v="Y"/>
    <s v="Y"/>
    <n v="7.4999999999999997E-3"/>
    <s v="AD Clip"/>
    <n v="51068"/>
    <n v="51068"/>
    <n v="251946"/>
    <n v="5"/>
    <n v="36140"/>
    <n v="2021"/>
    <m/>
    <m/>
    <m/>
    <m/>
    <m/>
    <m/>
    <m/>
    <m/>
    <m/>
    <m/>
    <m/>
    <m/>
    <m/>
    <m/>
    <m/>
    <m/>
    <m/>
    <m/>
    <m/>
    <m/>
    <m/>
    <m/>
    <m/>
    <m/>
    <m/>
    <m/>
    <m/>
    <m/>
    <m/>
    <m/>
    <m/>
    <m/>
    <m/>
    <m/>
    <m/>
    <m/>
    <m/>
    <m/>
    <m/>
    <m/>
    <m/>
    <m/>
    <m/>
    <m/>
    <m/>
    <m/>
    <m/>
    <m/>
    <m/>
    <m/>
    <m/>
    <m/>
    <m/>
    <m/>
    <m/>
    <m/>
    <m/>
    <m/>
    <m/>
    <m/>
    <m/>
    <m/>
    <m/>
    <m/>
    <m/>
    <m/>
    <m/>
    <m/>
    <m/>
    <m/>
    <m/>
    <m/>
    <m/>
    <m/>
    <m/>
    <m/>
    <m/>
    <m/>
    <m/>
    <m/>
    <m/>
    <m/>
    <m/>
    <m/>
    <m/>
    <m/>
    <n v="15.11"/>
    <n v="16.88"/>
    <m/>
    <m/>
    <m/>
    <m/>
    <m/>
    <m/>
    <m/>
    <m/>
    <m/>
    <m/>
    <m/>
    <m/>
    <m/>
    <m/>
    <m/>
    <m/>
    <m/>
    <m/>
    <m/>
    <m/>
    <m/>
    <m/>
    <m/>
    <m/>
    <m/>
    <m/>
    <m/>
    <m/>
    <m/>
    <m/>
    <m/>
    <m/>
    <m/>
    <m/>
    <m/>
    <m/>
    <m/>
    <m/>
    <m/>
    <m/>
    <m/>
    <m/>
    <m/>
    <m/>
    <m/>
    <m/>
    <m/>
    <m/>
    <m/>
    <m/>
    <m/>
    <m/>
    <m/>
    <m/>
    <m/>
    <m/>
    <m/>
    <m/>
    <m/>
    <n v="4.24"/>
    <m/>
    <m/>
    <m/>
    <m/>
    <m/>
    <m/>
    <m/>
    <m/>
    <m/>
    <m/>
    <m/>
    <n v="1.1499999999999999"/>
    <m/>
    <m/>
    <m/>
    <m/>
    <n v="1.42"/>
    <n v="0.13"/>
    <n v="2.66"/>
    <m/>
    <n v="36.229999999999997"/>
    <n v="1.1499999999999999"/>
    <n v="37.380000000000003"/>
    <n v="4.21"/>
    <n v="41.59"/>
    <n v="8.1440432364690226E-4"/>
    <n v="0.89877374368838658"/>
  </r>
  <r>
    <n v="25"/>
    <n v="104"/>
    <s v="Robertson Cr"/>
    <s v="OPS"/>
    <s v="124"/>
    <s v="Chinook"/>
    <s v="3"/>
    <x v="0"/>
    <x v="13"/>
    <n v="104"/>
    <x v="0"/>
    <s v="CK-31"/>
    <s v="WEST VANCOUVER ISLAND-SOUTH_FA_0.x"/>
    <s v="M"/>
    <s v="H"/>
    <n v="104"/>
    <s v="Robertson Creek H"/>
    <n v="104"/>
    <s v="Robertson Cr"/>
    <s v="SWVI"/>
    <s v="S"/>
    <x v="1"/>
    <s v="184379"/>
    <n v="0"/>
    <x v="1016"/>
    <n v="2017"/>
    <s v="20170530"/>
    <s v="20170530"/>
    <n v="75"/>
    <n v="4.83"/>
    <m/>
    <s v="CWT"/>
    <s v="P"/>
    <x v="0"/>
    <s v="Y"/>
    <s v="Y"/>
    <s v="Y"/>
    <n v="5.0000000000000001E-3"/>
    <s v="AD Clip"/>
    <n v="49248"/>
    <s v=""/>
    <n v="242354"/>
    <n v="2"/>
    <n v="36139"/>
    <n v="2018"/>
    <m/>
    <m/>
    <m/>
    <m/>
    <m/>
    <m/>
    <m/>
    <m/>
    <m/>
    <m/>
    <m/>
    <m/>
    <m/>
    <m/>
    <m/>
    <m/>
    <m/>
    <m/>
    <m/>
    <m/>
    <m/>
    <m/>
    <m/>
    <m/>
    <m/>
    <m/>
    <m/>
    <m/>
    <m/>
    <m/>
    <m/>
    <m/>
    <m/>
    <m/>
    <m/>
    <m/>
    <m/>
    <m/>
    <m/>
    <m/>
    <m/>
    <m/>
    <m/>
    <m/>
    <m/>
    <m/>
    <m/>
    <m/>
    <m/>
    <m/>
    <m/>
    <m/>
    <m/>
    <m/>
    <m/>
    <m/>
    <m/>
    <m/>
    <m/>
    <m/>
    <m/>
    <m/>
    <m/>
    <m/>
    <m/>
    <m/>
    <m/>
    <m/>
    <m/>
    <m/>
    <m/>
    <m/>
    <m/>
    <m/>
    <m/>
    <m/>
    <m/>
    <m/>
    <m/>
    <m/>
    <m/>
    <m/>
    <m/>
    <m/>
    <m/>
    <m/>
    <n v="5.8"/>
    <m/>
    <m/>
    <m/>
    <m/>
    <m/>
    <m/>
    <m/>
    <m/>
    <m/>
    <m/>
    <m/>
    <m/>
    <m/>
    <m/>
    <n v="4.5199999999999996"/>
    <m/>
    <m/>
    <m/>
    <m/>
    <m/>
    <m/>
    <m/>
    <m/>
    <m/>
    <m/>
    <m/>
    <m/>
    <m/>
    <m/>
    <m/>
    <m/>
    <m/>
    <m/>
    <m/>
    <m/>
    <m/>
    <m/>
    <m/>
    <m/>
    <m/>
    <m/>
    <m/>
    <m/>
    <m/>
    <m/>
    <m/>
    <m/>
    <m/>
    <m/>
    <m/>
    <m/>
    <m/>
    <m/>
    <m/>
    <m/>
    <m/>
    <m/>
    <m/>
    <m/>
    <m/>
    <m/>
    <m/>
    <m/>
    <m/>
    <m/>
    <m/>
    <m/>
    <m/>
    <m/>
    <m/>
    <m/>
    <m/>
    <m/>
    <m/>
    <m/>
    <m/>
    <m/>
    <n v="0.28000000000000003"/>
    <m/>
    <n v="10.36"/>
    <m/>
    <n v="10.32"/>
    <n v="0"/>
    <n v="10.32"/>
    <n v="10.64"/>
    <n v="20.96"/>
    <n v="4.2560103963612739E-4"/>
    <n v="0.49236641221374045"/>
  </r>
  <r>
    <n v="25"/>
    <n v="104"/>
    <s v="Robertson Cr"/>
    <s v="OPS"/>
    <s v="124"/>
    <s v="Chinook"/>
    <s v="3"/>
    <x v="0"/>
    <x v="13"/>
    <n v="104"/>
    <x v="0"/>
    <s v="CK-31"/>
    <s v="WEST VANCOUVER ISLAND-SOUTH_FA_0.x"/>
    <s v="M"/>
    <s v="H"/>
    <n v="104"/>
    <s v="Robertson Creek H"/>
    <n v="104"/>
    <s v="Robertson Cr"/>
    <s v="SWVI"/>
    <s v="S"/>
    <x v="1"/>
    <s v="184379"/>
    <n v="0"/>
    <x v="1016"/>
    <n v="2017"/>
    <s v="20170530"/>
    <s v="20170530"/>
    <n v="75"/>
    <n v="4.83"/>
    <m/>
    <s v="CWT"/>
    <s v="P"/>
    <x v="0"/>
    <s v="Y"/>
    <s v="Y"/>
    <s v="Y"/>
    <n v="5.0000000000000001E-3"/>
    <s v="AD Clip"/>
    <n v="49248"/>
    <s v=""/>
    <n v="242354"/>
    <n v="3"/>
    <n v="36139"/>
    <n v="2019"/>
    <m/>
    <m/>
    <m/>
    <m/>
    <m/>
    <m/>
    <m/>
    <m/>
    <m/>
    <m/>
    <m/>
    <m/>
    <m/>
    <n v="11.32"/>
    <m/>
    <m/>
    <m/>
    <m/>
    <m/>
    <m/>
    <m/>
    <m/>
    <m/>
    <m/>
    <m/>
    <m/>
    <m/>
    <m/>
    <m/>
    <m/>
    <m/>
    <m/>
    <m/>
    <m/>
    <m/>
    <m/>
    <m/>
    <m/>
    <m/>
    <m/>
    <n v="2.59"/>
    <m/>
    <m/>
    <m/>
    <m/>
    <m/>
    <m/>
    <m/>
    <m/>
    <m/>
    <m/>
    <m/>
    <m/>
    <m/>
    <m/>
    <m/>
    <m/>
    <n v="5.84"/>
    <m/>
    <m/>
    <m/>
    <m/>
    <m/>
    <m/>
    <m/>
    <m/>
    <m/>
    <m/>
    <m/>
    <n v="2.92"/>
    <m/>
    <m/>
    <m/>
    <m/>
    <m/>
    <m/>
    <m/>
    <m/>
    <m/>
    <m/>
    <m/>
    <n v="15.74"/>
    <m/>
    <m/>
    <m/>
    <m/>
    <n v="139.04"/>
    <n v="23.61"/>
    <m/>
    <m/>
    <m/>
    <m/>
    <m/>
    <m/>
    <m/>
    <m/>
    <m/>
    <m/>
    <m/>
    <m/>
    <m/>
    <m/>
    <m/>
    <m/>
    <m/>
    <m/>
    <n v="5.21"/>
    <m/>
    <m/>
    <m/>
    <m/>
    <m/>
    <m/>
    <m/>
    <m/>
    <m/>
    <m/>
    <m/>
    <m/>
    <m/>
    <m/>
    <m/>
    <m/>
    <m/>
    <m/>
    <m/>
    <m/>
    <m/>
    <m/>
    <m/>
    <m/>
    <m/>
    <m/>
    <m/>
    <m/>
    <m/>
    <m/>
    <m/>
    <m/>
    <m/>
    <m/>
    <m/>
    <m/>
    <n v="7.8"/>
    <m/>
    <m/>
    <m/>
    <m/>
    <m/>
    <m/>
    <m/>
    <m/>
    <m/>
    <m/>
    <m/>
    <m/>
    <m/>
    <m/>
    <m/>
    <n v="12.5"/>
    <m/>
    <m/>
    <m/>
    <m/>
    <n v="15.33"/>
    <n v="15.47"/>
    <n v="63.77"/>
    <m/>
    <n v="214.07"/>
    <n v="12.5"/>
    <n v="226.57"/>
    <n v="94.57"/>
    <n v="321.14"/>
    <n v="6.5208739441195577E-3"/>
    <n v="0.70551784268543316"/>
  </r>
  <r>
    <n v="25"/>
    <n v="104"/>
    <s v="Robertson Cr"/>
    <s v="OPS"/>
    <s v="124"/>
    <s v="Chinook"/>
    <s v="3"/>
    <x v="0"/>
    <x v="13"/>
    <n v="104"/>
    <x v="0"/>
    <s v="CK-31"/>
    <s v="WEST VANCOUVER ISLAND-SOUTH_FA_0.x"/>
    <s v="M"/>
    <s v="H"/>
    <n v="104"/>
    <s v="Robertson Creek H"/>
    <n v="104"/>
    <s v="Robertson Cr"/>
    <s v="SWVI"/>
    <s v="S"/>
    <x v="1"/>
    <s v="184379"/>
    <n v="0"/>
    <x v="1016"/>
    <n v="2017"/>
    <s v="20170530"/>
    <s v="20170530"/>
    <n v="75"/>
    <n v="4.83"/>
    <m/>
    <s v="CWT"/>
    <s v="P"/>
    <x v="0"/>
    <s v="Y"/>
    <s v="Y"/>
    <s v="Y"/>
    <n v="5.0000000000000001E-3"/>
    <s v="AD Clip"/>
    <n v="49248"/>
    <s v=""/>
    <n v="242354"/>
    <n v="4"/>
    <n v="36139"/>
    <n v="2020"/>
    <m/>
    <m/>
    <m/>
    <m/>
    <m/>
    <m/>
    <m/>
    <m/>
    <m/>
    <m/>
    <m/>
    <m/>
    <m/>
    <n v="5.71"/>
    <m/>
    <m/>
    <m/>
    <m/>
    <m/>
    <m/>
    <m/>
    <m/>
    <m/>
    <m/>
    <m/>
    <m/>
    <n v="2.76"/>
    <m/>
    <m/>
    <m/>
    <m/>
    <m/>
    <m/>
    <m/>
    <n v="3.41"/>
    <m/>
    <m/>
    <n v="21.34"/>
    <m/>
    <m/>
    <m/>
    <m/>
    <m/>
    <m/>
    <m/>
    <m/>
    <m/>
    <m/>
    <m/>
    <m/>
    <m/>
    <m/>
    <m/>
    <m/>
    <m/>
    <m/>
    <m/>
    <n v="5.52"/>
    <m/>
    <m/>
    <m/>
    <m/>
    <m/>
    <m/>
    <m/>
    <m/>
    <m/>
    <m/>
    <m/>
    <m/>
    <m/>
    <m/>
    <m/>
    <m/>
    <m/>
    <m/>
    <m/>
    <m/>
    <m/>
    <m/>
    <m/>
    <m/>
    <m/>
    <m/>
    <m/>
    <m/>
    <n v="221.31"/>
    <n v="53.35"/>
    <m/>
    <m/>
    <m/>
    <m/>
    <m/>
    <m/>
    <m/>
    <n v="4.08"/>
    <m/>
    <m/>
    <m/>
    <m/>
    <m/>
    <n v="4.41"/>
    <m/>
    <m/>
    <m/>
    <m/>
    <n v="4.41"/>
    <m/>
    <m/>
    <m/>
    <m/>
    <m/>
    <m/>
    <m/>
    <m/>
    <m/>
    <m/>
    <m/>
    <m/>
    <m/>
    <m/>
    <m/>
    <m/>
    <m/>
    <m/>
    <m/>
    <m/>
    <m/>
    <m/>
    <m/>
    <m/>
    <m/>
    <m/>
    <m/>
    <m/>
    <m/>
    <m/>
    <m/>
    <m/>
    <m/>
    <m/>
    <m/>
    <m/>
    <m/>
    <m/>
    <m/>
    <m/>
    <n v="5.83"/>
    <m/>
    <m/>
    <m/>
    <m/>
    <m/>
    <m/>
    <m/>
    <m/>
    <m/>
    <m/>
    <m/>
    <n v="35.19"/>
    <m/>
    <m/>
    <m/>
    <m/>
    <n v="27.58"/>
    <n v="73.430000000000007"/>
    <n v="37.520000000000003"/>
    <m/>
    <n v="332.13"/>
    <n v="35.19"/>
    <n v="367.32"/>
    <n v="138.53"/>
    <n v="505.84999999999997"/>
    <n v="1.0271483105912929E-2"/>
    <n v="0.72614411386774735"/>
  </r>
  <r>
    <n v="25"/>
    <n v="104"/>
    <s v="Robertson Cr"/>
    <s v="OPS"/>
    <s v="124"/>
    <s v="Chinook"/>
    <s v="3"/>
    <x v="0"/>
    <x v="13"/>
    <n v="104"/>
    <x v="0"/>
    <s v="CK-31"/>
    <s v="WEST VANCOUVER ISLAND-SOUTH_FA_0.x"/>
    <s v="M"/>
    <s v="H"/>
    <n v="104"/>
    <s v="Robertson Creek H"/>
    <n v="104"/>
    <s v="Robertson Cr"/>
    <s v="SWVI"/>
    <s v="S"/>
    <x v="1"/>
    <s v="184379"/>
    <n v="0"/>
    <x v="1016"/>
    <n v="2017"/>
    <s v="20170530"/>
    <s v="20170530"/>
    <n v="75"/>
    <n v="4.83"/>
    <m/>
    <s v="CWT"/>
    <s v="P"/>
    <x v="0"/>
    <s v="Y"/>
    <s v="Y"/>
    <s v="Y"/>
    <n v="5.0000000000000001E-3"/>
    <s v="AD Clip"/>
    <n v="49248"/>
    <n v="49248"/>
    <n v="242354"/>
    <n v="5"/>
    <n v="36139"/>
    <n v="2021"/>
    <m/>
    <m/>
    <m/>
    <m/>
    <m/>
    <m/>
    <m/>
    <m/>
    <m/>
    <m/>
    <m/>
    <m/>
    <m/>
    <m/>
    <m/>
    <m/>
    <m/>
    <m/>
    <m/>
    <m/>
    <m/>
    <m/>
    <m/>
    <m/>
    <m/>
    <m/>
    <m/>
    <m/>
    <m/>
    <m/>
    <m/>
    <m/>
    <m/>
    <m/>
    <m/>
    <m/>
    <m/>
    <m/>
    <m/>
    <m/>
    <m/>
    <m/>
    <m/>
    <m/>
    <m/>
    <m/>
    <m/>
    <m/>
    <m/>
    <m/>
    <m/>
    <m/>
    <m/>
    <m/>
    <m/>
    <m/>
    <m/>
    <m/>
    <m/>
    <m/>
    <m/>
    <m/>
    <m/>
    <m/>
    <m/>
    <m/>
    <m/>
    <m/>
    <m/>
    <m/>
    <m/>
    <m/>
    <m/>
    <m/>
    <m/>
    <m/>
    <m/>
    <m/>
    <m/>
    <m/>
    <m/>
    <m/>
    <m/>
    <m/>
    <m/>
    <m/>
    <n v="13.89"/>
    <m/>
    <m/>
    <m/>
    <m/>
    <m/>
    <m/>
    <m/>
    <m/>
    <m/>
    <m/>
    <m/>
    <m/>
    <m/>
    <m/>
    <m/>
    <m/>
    <m/>
    <m/>
    <m/>
    <n v="5.5"/>
    <m/>
    <m/>
    <m/>
    <m/>
    <m/>
    <m/>
    <m/>
    <m/>
    <m/>
    <m/>
    <m/>
    <m/>
    <m/>
    <m/>
    <m/>
    <m/>
    <m/>
    <m/>
    <m/>
    <m/>
    <m/>
    <m/>
    <m/>
    <m/>
    <m/>
    <m/>
    <m/>
    <m/>
    <m/>
    <m/>
    <m/>
    <m/>
    <m/>
    <m/>
    <m/>
    <m/>
    <m/>
    <m/>
    <m/>
    <m/>
    <m/>
    <m/>
    <m/>
    <m/>
    <m/>
    <m/>
    <m/>
    <m/>
    <m/>
    <m/>
    <m/>
    <m/>
    <n v="6.36"/>
    <m/>
    <m/>
    <m/>
    <m/>
    <n v="3.42"/>
    <n v="0.32"/>
    <n v="2.66"/>
    <m/>
    <n v="19.39"/>
    <n v="6.36"/>
    <n v="25.75"/>
    <n v="6.4"/>
    <n v="32.150000000000006"/>
    <n v="6.5281838856400269E-4"/>
    <n v="0.80093312597200605"/>
  </r>
  <r>
    <n v="25"/>
    <n v="104"/>
    <s v="Robertson Cr"/>
    <s v="OPS"/>
    <s v="124"/>
    <s v="Chinook"/>
    <s v="3"/>
    <x v="0"/>
    <x v="13"/>
    <n v="104"/>
    <x v="0"/>
    <s v="CK-31"/>
    <s v="WEST VANCOUVER ISLAND-SOUTH_FA_0.x"/>
    <s v="M"/>
    <s v="H"/>
    <n v="104"/>
    <s v="Robertson Creek H"/>
    <n v="104"/>
    <s v="Robertson Cr"/>
    <s v="SWVI"/>
    <s v="S"/>
    <x v="1"/>
    <s v="184380"/>
    <n v="0"/>
    <x v="1017"/>
    <n v="2017"/>
    <s v="20170531"/>
    <s v="20170531"/>
    <n v="74"/>
    <n v="4.32"/>
    <m/>
    <s v="CWT"/>
    <s v="P"/>
    <x v="0"/>
    <s v="Y"/>
    <s v="Y"/>
    <s v="Y"/>
    <n v="5.0000000000000001E-3"/>
    <s v="AD Clip"/>
    <n v="53471"/>
    <s v=""/>
    <n v="250111"/>
    <n v="2"/>
    <n v="36143"/>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
    <m/>
    <m/>
    <m/>
    <m/>
    <n v="0.14000000000000001"/>
    <m/>
    <n v="5.18"/>
    <m/>
    <n v="0"/>
    <n v="0.6"/>
    <n v="0.6"/>
    <n v="5.32"/>
    <n v="5.92"/>
    <n v="1.1071421892240654E-4"/>
    <n v="0.10135135135135134"/>
  </r>
  <r>
    <n v="25"/>
    <n v="104"/>
    <s v="Robertson Cr"/>
    <s v="OPS"/>
    <s v="124"/>
    <s v="Chinook"/>
    <s v="3"/>
    <x v="0"/>
    <x v="13"/>
    <n v="104"/>
    <x v="0"/>
    <s v="CK-31"/>
    <s v="WEST VANCOUVER ISLAND-SOUTH_FA_0.x"/>
    <s v="M"/>
    <s v="H"/>
    <n v="104"/>
    <s v="Robertson Creek H"/>
    <n v="104"/>
    <s v="Robertson Cr"/>
    <s v="SWVI"/>
    <s v="S"/>
    <x v="1"/>
    <s v="184380"/>
    <n v="0"/>
    <x v="1017"/>
    <n v="2017"/>
    <s v="20170531"/>
    <s v="20170531"/>
    <n v="74"/>
    <n v="4.32"/>
    <m/>
    <s v="CWT"/>
    <s v="P"/>
    <x v="0"/>
    <s v="Y"/>
    <s v="Y"/>
    <s v="Y"/>
    <n v="5.0000000000000001E-3"/>
    <s v="AD Clip"/>
    <n v="53471"/>
    <s v=""/>
    <n v="250111"/>
    <n v="3"/>
    <n v="36143"/>
    <n v="2019"/>
    <m/>
    <m/>
    <m/>
    <m/>
    <m/>
    <m/>
    <m/>
    <m/>
    <m/>
    <m/>
    <m/>
    <m/>
    <m/>
    <m/>
    <m/>
    <m/>
    <m/>
    <m/>
    <m/>
    <m/>
    <m/>
    <m/>
    <m/>
    <m/>
    <m/>
    <m/>
    <n v="5.84"/>
    <m/>
    <m/>
    <m/>
    <m/>
    <m/>
    <m/>
    <m/>
    <n v="4.82"/>
    <m/>
    <m/>
    <n v="23.61"/>
    <m/>
    <n v="15.79"/>
    <m/>
    <m/>
    <m/>
    <m/>
    <m/>
    <m/>
    <n v="5.21"/>
    <m/>
    <m/>
    <m/>
    <m/>
    <m/>
    <m/>
    <m/>
    <m/>
    <m/>
    <m/>
    <m/>
    <m/>
    <m/>
    <m/>
    <m/>
    <m/>
    <m/>
    <m/>
    <m/>
    <n v="4.88"/>
    <m/>
    <m/>
    <m/>
    <m/>
    <m/>
    <m/>
    <m/>
    <m/>
    <n v="9.76"/>
    <m/>
    <m/>
    <m/>
    <m/>
    <m/>
    <n v="47.22"/>
    <m/>
    <m/>
    <m/>
    <m/>
    <n v="139.97999999999999"/>
    <n v="23.61"/>
    <m/>
    <m/>
    <m/>
    <m/>
    <m/>
    <m/>
    <m/>
    <m/>
    <m/>
    <m/>
    <m/>
    <m/>
    <m/>
    <n v="5.26"/>
    <m/>
    <m/>
    <m/>
    <m/>
    <m/>
    <m/>
    <m/>
    <m/>
    <m/>
    <m/>
    <n v="5.21"/>
    <m/>
    <m/>
    <m/>
    <m/>
    <m/>
    <m/>
    <m/>
    <m/>
    <m/>
    <m/>
    <m/>
    <m/>
    <m/>
    <m/>
    <m/>
    <m/>
    <m/>
    <m/>
    <m/>
    <m/>
    <m/>
    <m/>
    <m/>
    <m/>
    <m/>
    <m/>
    <m/>
    <m/>
    <m/>
    <m/>
    <m/>
    <m/>
    <m/>
    <m/>
    <m/>
    <m/>
    <m/>
    <m/>
    <m/>
    <m/>
    <m/>
    <m/>
    <m/>
    <m/>
    <m/>
    <m/>
    <n v="12.62"/>
    <m/>
    <m/>
    <m/>
    <m/>
    <n v="15.53"/>
    <n v="24.28"/>
    <n v="66.58"/>
    <m/>
    <n v="291.19"/>
    <n v="12.62"/>
    <n v="303.81"/>
    <n v="106.39"/>
    <n v="410.19999999999987"/>
    <n v="7.6714480746572881E-3"/>
    <n v="0.74063871282301341"/>
  </r>
  <r>
    <n v="25"/>
    <n v="104"/>
    <s v="Robertson Cr"/>
    <s v="OPS"/>
    <s v="124"/>
    <s v="Chinook"/>
    <s v="3"/>
    <x v="0"/>
    <x v="13"/>
    <n v="104"/>
    <x v="0"/>
    <s v="CK-31"/>
    <s v="WEST VANCOUVER ISLAND-SOUTH_FA_0.x"/>
    <s v="M"/>
    <s v="H"/>
    <n v="104"/>
    <s v="Robertson Creek H"/>
    <n v="104"/>
    <s v="Robertson Cr"/>
    <s v="SWVI"/>
    <s v="S"/>
    <x v="1"/>
    <s v="184380"/>
    <n v="0"/>
    <x v="1017"/>
    <n v="2017"/>
    <s v="20170531"/>
    <s v="20170531"/>
    <n v="74"/>
    <n v="4.32"/>
    <m/>
    <s v="CWT"/>
    <s v="P"/>
    <x v="0"/>
    <s v="Y"/>
    <s v="Y"/>
    <s v="Y"/>
    <n v="5.0000000000000001E-3"/>
    <s v="AD Clip"/>
    <n v="53471"/>
    <s v=""/>
    <n v="250111"/>
    <n v="4"/>
    <n v="36143"/>
    <n v="2020"/>
    <m/>
    <m/>
    <m/>
    <m/>
    <m/>
    <m/>
    <m/>
    <m/>
    <m/>
    <m/>
    <m/>
    <m/>
    <m/>
    <n v="5.71"/>
    <m/>
    <m/>
    <m/>
    <m/>
    <m/>
    <m/>
    <m/>
    <m/>
    <m/>
    <m/>
    <m/>
    <m/>
    <n v="5.52"/>
    <m/>
    <n v="6.82"/>
    <m/>
    <m/>
    <m/>
    <m/>
    <m/>
    <n v="3.41"/>
    <m/>
    <m/>
    <m/>
    <m/>
    <m/>
    <m/>
    <n v="8.7200000000000006"/>
    <m/>
    <m/>
    <m/>
    <m/>
    <m/>
    <m/>
    <m/>
    <m/>
    <m/>
    <m/>
    <m/>
    <m/>
    <m/>
    <m/>
    <m/>
    <m/>
    <m/>
    <m/>
    <m/>
    <m/>
    <m/>
    <m/>
    <m/>
    <m/>
    <m/>
    <m/>
    <m/>
    <m/>
    <m/>
    <m/>
    <m/>
    <m/>
    <m/>
    <m/>
    <m/>
    <m/>
    <m/>
    <m/>
    <m/>
    <n v="10.67"/>
    <m/>
    <m/>
    <m/>
    <m/>
    <n v="195.37"/>
    <n v="64.02"/>
    <m/>
    <m/>
    <m/>
    <m/>
    <m/>
    <m/>
    <m/>
    <m/>
    <m/>
    <m/>
    <m/>
    <m/>
    <m/>
    <m/>
    <m/>
    <m/>
    <m/>
    <m/>
    <m/>
    <m/>
    <m/>
    <m/>
    <m/>
    <m/>
    <n v="8.7200000000000006"/>
    <m/>
    <m/>
    <m/>
    <m/>
    <m/>
    <m/>
    <m/>
    <m/>
    <m/>
    <m/>
    <m/>
    <m/>
    <m/>
    <m/>
    <m/>
    <m/>
    <m/>
    <m/>
    <m/>
    <m/>
    <m/>
    <m/>
    <m/>
    <m/>
    <m/>
    <m/>
    <m/>
    <m/>
    <m/>
    <m/>
    <m/>
    <m/>
    <m/>
    <m/>
    <m/>
    <m/>
    <m/>
    <m/>
    <m/>
    <m/>
    <m/>
    <m/>
    <m/>
    <m/>
    <m/>
    <m/>
    <n v="71.52"/>
    <m/>
    <m/>
    <m/>
    <m/>
    <n v="32.93"/>
    <n v="39.47"/>
    <n v="43.91"/>
    <m/>
    <n v="308.95999999999998"/>
    <n v="71.52"/>
    <n v="380.48"/>
    <n v="116.31"/>
    <n v="496.78999999999996"/>
    <n v="9.2908305436591784E-3"/>
    <n v="0.7658769298898932"/>
  </r>
  <r>
    <n v="25"/>
    <n v="104"/>
    <s v="Robertson Cr"/>
    <s v="OPS"/>
    <s v="124"/>
    <s v="Chinook"/>
    <s v="3"/>
    <x v="0"/>
    <x v="13"/>
    <n v="104"/>
    <x v="0"/>
    <s v="CK-31"/>
    <s v="WEST VANCOUVER ISLAND-SOUTH_FA_0.x"/>
    <s v="M"/>
    <s v="H"/>
    <n v="104"/>
    <s v="Robertson Creek H"/>
    <n v="104"/>
    <s v="Robertson Cr"/>
    <s v="SWVI"/>
    <s v="S"/>
    <x v="1"/>
    <s v="184380"/>
    <n v="0"/>
    <x v="1017"/>
    <n v="2017"/>
    <s v="20170531"/>
    <s v="20170531"/>
    <n v="74"/>
    <n v="4.32"/>
    <m/>
    <s v="CWT"/>
    <s v="P"/>
    <x v="0"/>
    <s v="Y"/>
    <s v="Y"/>
    <s v="Y"/>
    <n v="5.0000000000000001E-3"/>
    <s v="AD Clip"/>
    <n v="53471"/>
    <n v="53471"/>
    <n v="250111"/>
    <n v="5"/>
    <n v="36143"/>
    <n v="2021"/>
    <m/>
    <m/>
    <m/>
    <m/>
    <m/>
    <m/>
    <m/>
    <m/>
    <m/>
    <m/>
    <m/>
    <m/>
    <m/>
    <n v="5.17"/>
    <m/>
    <m/>
    <m/>
    <m/>
    <m/>
    <m/>
    <m/>
    <m/>
    <m/>
    <m/>
    <m/>
    <m/>
    <m/>
    <m/>
    <m/>
    <m/>
    <m/>
    <m/>
    <m/>
    <m/>
    <m/>
    <m/>
    <m/>
    <m/>
    <m/>
    <m/>
    <m/>
    <m/>
    <m/>
    <m/>
    <m/>
    <m/>
    <m/>
    <m/>
    <m/>
    <m/>
    <m/>
    <m/>
    <m/>
    <m/>
    <m/>
    <m/>
    <m/>
    <m/>
    <m/>
    <m/>
    <m/>
    <m/>
    <m/>
    <m/>
    <m/>
    <m/>
    <m/>
    <m/>
    <m/>
    <m/>
    <m/>
    <m/>
    <m/>
    <m/>
    <m/>
    <m/>
    <m/>
    <m/>
    <m/>
    <m/>
    <m/>
    <n v="8.44"/>
    <m/>
    <m/>
    <m/>
    <m/>
    <n v="21.75"/>
    <m/>
    <m/>
    <m/>
    <m/>
    <m/>
    <m/>
    <m/>
    <m/>
    <m/>
    <m/>
    <m/>
    <m/>
    <m/>
    <m/>
    <m/>
    <m/>
    <m/>
    <m/>
    <m/>
    <n v="5.5"/>
    <m/>
    <m/>
    <m/>
    <m/>
    <m/>
    <m/>
    <m/>
    <m/>
    <m/>
    <m/>
    <m/>
    <m/>
    <m/>
    <m/>
    <m/>
    <m/>
    <m/>
    <m/>
    <m/>
    <m/>
    <m/>
    <m/>
    <m/>
    <m/>
    <m/>
    <m/>
    <m/>
    <m/>
    <m/>
    <m/>
    <m/>
    <m/>
    <m/>
    <m/>
    <m/>
    <m/>
    <m/>
    <m/>
    <m/>
    <m/>
    <m/>
    <m/>
    <m/>
    <m/>
    <m/>
    <m/>
    <m/>
    <m/>
    <m/>
    <m/>
    <m/>
    <m/>
    <m/>
    <m/>
    <m/>
    <m/>
    <m/>
    <m/>
    <m/>
    <m/>
    <m/>
    <n v="40.86"/>
    <n v="0"/>
    <n v="40.86"/>
    <n v="0"/>
    <n v="40.86"/>
    <n v="7.6415253127863701E-4"/>
    <n v="1"/>
  </r>
  <r>
    <n v="25"/>
    <n v="104"/>
    <s v="Robertson Cr"/>
    <s v="OPS"/>
    <s v="124"/>
    <s v="Chinook"/>
    <s v="3"/>
    <x v="0"/>
    <x v="13"/>
    <n v="104"/>
    <x v="0"/>
    <s v="CK-31"/>
    <s v="WEST VANCOUVER ISLAND-SOUTH_FA_0.x"/>
    <s v="M"/>
    <s v="H"/>
    <n v="104"/>
    <s v="Robertson Creek H"/>
    <n v="104"/>
    <s v="Robertson Cr"/>
    <s v="SWVI"/>
    <s v="S"/>
    <x v="1"/>
    <s v="184381"/>
    <n v="0"/>
    <x v="1018"/>
    <n v="2017"/>
    <s v="20170531"/>
    <s v="20170531"/>
    <n v="74"/>
    <n v="4.32"/>
    <m/>
    <s v="CWT"/>
    <s v="P"/>
    <x v="0"/>
    <s v="Y"/>
    <s v="Y"/>
    <s v="Y"/>
    <n v="5.0000000000000001E-3"/>
    <s v="AD Clip"/>
    <n v="58075"/>
    <s v=""/>
    <n v="271645"/>
    <n v="2"/>
    <n v="36145"/>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4"/>
    <m/>
    <n v="9.06"/>
    <m/>
    <n v="0"/>
    <n v="0"/>
    <n v="0"/>
    <n v="9.3000000000000007"/>
    <n v="9.3000000000000007"/>
    <n v="1.6013775290572537E-4"/>
    <n v="0"/>
  </r>
  <r>
    <n v="25"/>
    <n v="104"/>
    <s v="Robertson Cr"/>
    <s v="OPS"/>
    <s v="124"/>
    <s v="Chinook"/>
    <s v="3"/>
    <x v="0"/>
    <x v="13"/>
    <n v="104"/>
    <x v="0"/>
    <s v="CK-31"/>
    <s v="WEST VANCOUVER ISLAND-SOUTH_FA_0.x"/>
    <s v="M"/>
    <s v="H"/>
    <n v="104"/>
    <s v="Robertson Creek H"/>
    <n v="104"/>
    <s v="Robertson Cr"/>
    <s v="SWVI"/>
    <s v="S"/>
    <x v="1"/>
    <s v="184381"/>
    <n v="0"/>
    <x v="1018"/>
    <n v="2017"/>
    <s v="20170531"/>
    <s v="20170531"/>
    <n v="74"/>
    <n v="4.32"/>
    <m/>
    <s v="CWT"/>
    <s v="P"/>
    <x v="0"/>
    <s v="Y"/>
    <s v="Y"/>
    <s v="Y"/>
    <n v="5.0000000000000001E-3"/>
    <s v="AD Clip"/>
    <n v="58075"/>
    <s v=""/>
    <n v="271645"/>
    <n v="3"/>
    <n v="36145"/>
    <n v="2019"/>
    <m/>
    <m/>
    <m/>
    <m/>
    <m/>
    <m/>
    <m/>
    <m/>
    <m/>
    <m/>
    <m/>
    <m/>
    <m/>
    <m/>
    <m/>
    <m/>
    <m/>
    <m/>
    <m/>
    <m/>
    <m/>
    <m/>
    <m/>
    <m/>
    <m/>
    <m/>
    <n v="2.92"/>
    <m/>
    <m/>
    <m/>
    <m/>
    <m/>
    <m/>
    <m/>
    <m/>
    <m/>
    <m/>
    <n v="7.87"/>
    <m/>
    <m/>
    <m/>
    <m/>
    <m/>
    <m/>
    <m/>
    <m/>
    <m/>
    <m/>
    <m/>
    <m/>
    <m/>
    <m/>
    <m/>
    <m/>
    <m/>
    <m/>
    <m/>
    <m/>
    <m/>
    <m/>
    <m/>
    <m/>
    <m/>
    <m/>
    <m/>
    <m/>
    <m/>
    <m/>
    <m/>
    <m/>
    <m/>
    <m/>
    <m/>
    <m/>
    <m/>
    <m/>
    <m/>
    <m/>
    <m/>
    <m/>
    <m/>
    <n v="55.09"/>
    <m/>
    <m/>
    <m/>
    <m/>
    <n v="117.99"/>
    <n v="7.87"/>
    <m/>
    <m/>
    <m/>
    <m/>
    <m/>
    <m/>
    <m/>
    <m/>
    <m/>
    <m/>
    <m/>
    <m/>
    <m/>
    <n v="10.42"/>
    <m/>
    <m/>
    <m/>
    <m/>
    <m/>
    <m/>
    <m/>
    <m/>
    <m/>
    <m/>
    <m/>
    <m/>
    <m/>
    <m/>
    <m/>
    <m/>
    <m/>
    <m/>
    <m/>
    <m/>
    <m/>
    <m/>
    <m/>
    <m/>
    <m/>
    <m/>
    <m/>
    <m/>
    <m/>
    <m/>
    <m/>
    <m/>
    <m/>
    <m/>
    <n v="3.93"/>
    <m/>
    <m/>
    <m/>
    <m/>
    <m/>
    <m/>
    <m/>
    <m/>
    <m/>
    <m/>
    <m/>
    <m/>
    <m/>
    <m/>
    <m/>
    <m/>
    <m/>
    <m/>
    <m/>
    <m/>
    <m/>
    <m/>
    <n v="3.16"/>
    <m/>
    <m/>
    <m/>
    <m/>
    <n v="19.84"/>
    <n v="15.47"/>
    <n v="84.3"/>
    <m/>
    <n v="206.09"/>
    <n v="3.16"/>
    <n v="209.25"/>
    <n v="119.61"/>
    <n v="328.85999999999996"/>
    <n v="5.6626775721050357E-3"/>
    <n v="0.63628899835796393"/>
  </r>
  <r>
    <n v="25"/>
    <n v="104"/>
    <s v="Robertson Cr"/>
    <s v="OPS"/>
    <s v="124"/>
    <s v="Chinook"/>
    <s v="3"/>
    <x v="0"/>
    <x v="13"/>
    <n v="104"/>
    <x v="0"/>
    <s v="CK-31"/>
    <s v="WEST VANCOUVER ISLAND-SOUTH_FA_0.x"/>
    <s v="M"/>
    <s v="H"/>
    <n v="104"/>
    <s v="Robertson Creek H"/>
    <n v="104"/>
    <s v="Robertson Cr"/>
    <s v="SWVI"/>
    <s v="S"/>
    <x v="1"/>
    <s v="184381"/>
    <n v="0"/>
    <x v="1018"/>
    <n v="2017"/>
    <s v="20170531"/>
    <s v="20170531"/>
    <n v="74"/>
    <n v="4.32"/>
    <m/>
    <s v="CWT"/>
    <s v="P"/>
    <x v="0"/>
    <s v="Y"/>
    <s v="Y"/>
    <s v="Y"/>
    <n v="5.0000000000000001E-3"/>
    <s v="AD Clip"/>
    <n v="58075"/>
    <s v=""/>
    <n v="271645"/>
    <n v="4"/>
    <n v="36145"/>
    <n v="2020"/>
    <m/>
    <m/>
    <m/>
    <m/>
    <m/>
    <m/>
    <m/>
    <m/>
    <m/>
    <m/>
    <m/>
    <m/>
    <m/>
    <n v="5.71"/>
    <m/>
    <m/>
    <m/>
    <m/>
    <m/>
    <m/>
    <m/>
    <m/>
    <m/>
    <m/>
    <m/>
    <m/>
    <n v="2.76"/>
    <m/>
    <n v="6.82"/>
    <m/>
    <m/>
    <m/>
    <m/>
    <m/>
    <m/>
    <m/>
    <m/>
    <m/>
    <m/>
    <m/>
    <m/>
    <m/>
    <m/>
    <m/>
    <m/>
    <m/>
    <m/>
    <m/>
    <m/>
    <m/>
    <m/>
    <m/>
    <m/>
    <m/>
    <m/>
    <m/>
    <m/>
    <n v="2.76"/>
    <m/>
    <m/>
    <m/>
    <m/>
    <m/>
    <m/>
    <m/>
    <m/>
    <m/>
    <m/>
    <m/>
    <m/>
    <m/>
    <m/>
    <m/>
    <m/>
    <m/>
    <m/>
    <m/>
    <m/>
    <m/>
    <m/>
    <m/>
    <n v="10.67"/>
    <m/>
    <m/>
    <m/>
    <m/>
    <n v="235.68"/>
    <n v="42.68"/>
    <m/>
    <m/>
    <m/>
    <m/>
    <m/>
    <m/>
    <m/>
    <m/>
    <m/>
    <m/>
    <m/>
    <m/>
    <m/>
    <n v="4.3099999999999996"/>
    <m/>
    <m/>
    <m/>
    <m/>
    <n v="17.440000000000001"/>
    <m/>
    <m/>
    <m/>
    <m/>
    <m/>
    <m/>
    <m/>
    <m/>
    <m/>
    <m/>
    <m/>
    <m/>
    <m/>
    <m/>
    <m/>
    <m/>
    <m/>
    <m/>
    <m/>
    <m/>
    <m/>
    <m/>
    <m/>
    <m/>
    <m/>
    <m/>
    <m/>
    <m/>
    <m/>
    <m/>
    <m/>
    <m/>
    <m/>
    <m/>
    <m/>
    <m/>
    <m/>
    <m/>
    <m/>
    <m/>
    <n v="5.83"/>
    <m/>
    <m/>
    <m/>
    <m/>
    <m/>
    <m/>
    <m/>
    <m/>
    <m/>
    <n v="5.71"/>
    <m/>
    <n v="67.11"/>
    <m/>
    <m/>
    <m/>
    <n v="7.69"/>
    <n v="26.21"/>
    <n v="84.48"/>
    <n v="52.7"/>
    <m/>
    <n v="340.37"/>
    <n v="74.8"/>
    <n v="415.17"/>
    <n v="163.38999999999999"/>
    <n v="578.55999999999995"/>
    <n v="9.9622901420576837E-3"/>
    <n v="0.71759195243362839"/>
  </r>
  <r>
    <n v="25"/>
    <n v="104"/>
    <s v="Robertson Cr"/>
    <s v="OPS"/>
    <s v="124"/>
    <s v="Chinook"/>
    <s v="3"/>
    <x v="0"/>
    <x v="13"/>
    <n v="104"/>
    <x v="0"/>
    <s v="CK-31"/>
    <s v="WEST VANCOUVER ISLAND-SOUTH_FA_0.x"/>
    <s v="M"/>
    <s v="H"/>
    <n v="104"/>
    <s v="Robertson Creek H"/>
    <n v="104"/>
    <s v="Robertson Cr"/>
    <s v="SWVI"/>
    <s v="S"/>
    <x v="1"/>
    <s v="184381"/>
    <n v="0"/>
    <x v="1018"/>
    <n v="2017"/>
    <s v="20170531"/>
    <s v="20170531"/>
    <n v="74"/>
    <n v="4.32"/>
    <m/>
    <s v="CWT"/>
    <s v="P"/>
    <x v="0"/>
    <s v="Y"/>
    <s v="Y"/>
    <s v="Y"/>
    <n v="5.0000000000000001E-3"/>
    <s v="AD Clip"/>
    <n v="58075"/>
    <n v="58075"/>
    <n v="271645"/>
    <n v="5"/>
    <n v="36145"/>
    <n v="2021"/>
    <m/>
    <m/>
    <m/>
    <m/>
    <m/>
    <m/>
    <m/>
    <m/>
    <m/>
    <m/>
    <m/>
    <m/>
    <m/>
    <m/>
    <m/>
    <m/>
    <m/>
    <m/>
    <m/>
    <m/>
    <m/>
    <m/>
    <m/>
    <m/>
    <m/>
    <m/>
    <m/>
    <m/>
    <m/>
    <m/>
    <m/>
    <m/>
    <m/>
    <m/>
    <m/>
    <m/>
    <m/>
    <m/>
    <m/>
    <m/>
    <m/>
    <m/>
    <m/>
    <m/>
    <m/>
    <m/>
    <m/>
    <m/>
    <m/>
    <m/>
    <m/>
    <m/>
    <m/>
    <m/>
    <m/>
    <m/>
    <m/>
    <m/>
    <m/>
    <m/>
    <m/>
    <m/>
    <m/>
    <m/>
    <m/>
    <m/>
    <m/>
    <m/>
    <m/>
    <m/>
    <m/>
    <m/>
    <m/>
    <m/>
    <m/>
    <m/>
    <m/>
    <m/>
    <m/>
    <m/>
    <m/>
    <m/>
    <m/>
    <m/>
    <m/>
    <m/>
    <n v="32.32"/>
    <m/>
    <m/>
    <m/>
    <m/>
    <m/>
    <m/>
    <m/>
    <m/>
    <m/>
    <m/>
    <m/>
    <m/>
    <m/>
    <m/>
    <n v="5.55"/>
    <m/>
    <m/>
    <m/>
    <m/>
    <m/>
    <m/>
    <m/>
    <m/>
    <m/>
    <m/>
    <m/>
    <m/>
    <m/>
    <m/>
    <m/>
    <m/>
    <m/>
    <m/>
    <m/>
    <m/>
    <m/>
    <m/>
    <m/>
    <m/>
    <m/>
    <m/>
    <m/>
    <m/>
    <m/>
    <m/>
    <m/>
    <m/>
    <m/>
    <m/>
    <m/>
    <m/>
    <m/>
    <m/>
    <m/>
    <m/>
    <m/>
    <m/>
    <m/>
    <m/>
    <m/>
    <m/>
    <m/>
    <m/>
    <m/>
    <m/>
    <m/>
    <m/>
    <m/>
    <m/>
    <m/>
    <m/>
    <m/>
    <n v="22.69"/>
    <m/>
    <m/>
    <m/>
    <n v="1.4"/>
    <n v="3.57"/>
    <n v="0.33"/>
    <n v="3.55"/>
    <m/>
    <n v="37.869999999999997"/>
    <n v="24.09"/>
    <n v="61.96"/>
    <n v="7.45"/>
    <n v="69.409999999999982"/>
    <n v="1.1951786482996122E-3"/>
    <n v="0.89266676271430656"/>
  </r>
  <r>
    <n v="25"/>
    <n v="104"/>
    <s v="Robertson Cr"/>
    <s v="OPS"/>
    <s v="124"/>
    <s v="Chinook"/>
    <s v="3"/>
    <x v="0"/>
    <x v="13"/>
    <n v="104"/>
    <x v="0"/>
    <s v="CK-31"/>
    <s v="WEST VANCOUVER ISLAND-SOUTH_FA_0.x"/>
    <s v="M"/>
    <s v="H"/>
    <n v="104"/>
    <s v="Robertson Creek H"/>
    <n v="104"/>
    <s v="Robertson Cr"/>
    <s v="SWVI"/>
    <s v="S"/>
    <x v="1"/>
    <s v="184582"/>
    <n v="0"/>
    <x v="1019"/>
    <n v="2017"/>
    <s v="20170531"/>
    <s v="20170531"/>
    <n v="74"/>
    <n v="4.32"/>
    <m/>
    <s v="CWT"/>
    <s v="P"/>
    <x v="0"/>
    <s v="Y"/>
    <s v="Y"/>
    <s v="Y"/>
    <n v="5.0000000000000001E-3"/>
    <s v="AD Clip"/>
    <n v="41385"/>
    <s v=""/>
    <n v="193578"/>
    <n v="2"/>
    <n v="36144"/>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m/>
    <m/>
    <m/>
    <m/>
    <n v="0"/>
    <n v="1"/>
    <n v="1"/>
    <n v="0"/>
    <n v="1"/>
    <n v="2.4163344206838226E-5"/>
    <n v="1"/>
  </r>
  <r>
    <n v="25"/>
    <n v="104"/>
    <s v="Robertson Cr"/>
    <s v="OPS"/>
    <s v="124"/>
    <s v="Chinook"/>
    <s v="3"/>
    <x v="0"/>
    <x v="13"/>
    <n v="104"/>
    <x v="0"/>
    <s v="CK-31"/>
    <s v="WEST VANCOUVER ISLAND-SOUTH_FA_0.x"/>
    <s v="M"/>
    <s v="H"/>
    <n v="104"/>
    <s v="Robertson Creek H"/>
    <n v="104"/>
    <s v="Robertson Cr"/>
    <s v="SWVI"/>
    <s v="S"/>
    <x v="1"/>
    <s v="184582"/>
    <n v="0"/>
    <x v="1019"/>
    <n v="2017"/>
    <s v="20170531"/>
    <s v="20170531"/>
    <n v="74"/>
    <n v="4.32"/>
    <m/>
    <s v="CWT"/>
    <s v="P"/>
    <x v="0"/>
    <s v="Y"/>
    <s v="Y"/>
    <s v="Y"/>
    <n v="5.0000000000000001E-3"/>
    <s v="AD Clip"/>
    <n v="41385"/>
    <s v=""/>
    <n v="193578"/>
    <n v="3"/>
    <n v="36144"/>
    <n v="2019"/>
    <m/>
    <m/>
    <m/>
    <m/>
    <m/>
    <m/>
    <m/>
    <m/>
    <m/>
    <m/>
    <m/>
    <m/>
    <m/>
    <m/>
    <m/>
    <m/>
    <m/>
    <m/>
    <m/>
    <m/>
    <m/>
    <m/>
    <m/>
    <m/>
    <m/>
    <m/>
    <n v="5.84"/>
    <m/>
    <m/>
    <m/>
    <m/>
    <m/>
    <m/>
    <m/>
    <m/>
    <m/>
    <m/>
    <m/>
    <m/>
    <m/>
    <m/>
    <m/>
    <n v="2.5099999999999998"/>
    <m/>
    <m/>
    <m/>
    <m/>
    <m/>
    <m/>
    <m/>
    <m/>
    <m/>
    <m/>
    <m/>
    <m/>
    <m/>
    <m/>
    <m/>
    <m/>
    <m/>
    <m/>
    <m/>
    <m/>
    <m/>
    <m/>
    <m/>
    <m/>
    <m/>
    <m/>
    <m/>
    <m/>
    <m/>
    <m/>
    <m/>
    <m/>
    <m/>
    <m/>
    <m/>
    <m/>
    <m/>
    <m/>
    <n v="15.74"/>
    <m/>
    <m/>
    <m/>
    <m/>
    <n v="31.54"/>
    <n v="7.87"/>
    <m/>
    <m/>
    <m/>
    <m/>
    <m/>
    <m/>
    <m/>
    <m/>
    <m/>
    <m/>
    <m/>
    <m/>
    <m/>
    <m/>
    <m/>
    <m/>
    <m/>
    <m/>
    <m/>
    <m/>
    <m/>
    <m/>
    <m/>
    <m/>
    <m/>
    <m/>
    <m/>
    <m/>
    <m/>
    <m/>
    <m/>
    <m/>
    <m/>
    <m/>
    <m/>
    <m/>
    <m/>
    <m/>
    <m/>
    <m/>
    <m/>
    <m/>
    <m/>
    <m/>
    <m/>
    <m/>
    <m/>
    <m/>
    <m/>
    <m/>
    <m/>
    <m/>
    <m/>
    <m/>
    <m/>
    <m/>
    <m/>
    <m/>
    <m/>
    <m/>
    <m/>
    <m/>
    <m/>
    <m/>
    <m/>
    <m/>
    <m/>
    <m/>
    <m/>
    <m/>
    <m/>
    <n v="3.56"/>
    <n v="12.12"/>
    <m/>
    <m/>
    <m/>
    <n v="7.84"/>
    <n v="30.95"/>
    <n v="35.21"/>
    <m/>
    <n v="63.5"/>
    <n v="15.68"/>
    <n v="79.180000000000007"/>
    <n v="74"/>
    <n v="153.18"/>
    <n v="3.7013410656034796E-3"/>
    <n v="0.51690821256038655"/>
  </r>
  <r>
    <n v="25"/>
    <n v="104"/>
    <s v="Robertson Cr"/>
    <s v="OPS"/>
    <s v="124"/>
    <s v="Chinook"/>
    <s v="3"/>
    <x v="0"/>
    <x v="13"/>
    <n v="104"/>
    <x v="0"/>
    <s v="CK-31"/>
    <s v="WEST VANCOUVER ISLAND-SOUTH_FA_0.x"/>
    <s v="M"/>
    <s v="H"/>
    <n v="104"/>
    <s v="Robertson Creek H"/>
    <n v="104"/>
    <s v="Robertson Cr"/>
    <s v="SWVI"/>
    <s v="S"/>
    <x v="1"/>
    <s v="184582"/>
    <n v="0"/>
    <x v="1019"/>
    <n v="2017"/>
    <s v="20170531"/>
    <s v="20170531"/>
    <n v="74"/>
    <n v="4.32"/>
    <m/>
    <s v="CWT"/>
    <s v="P"/>
    <x v="0"/>
    <s v="Y"/>
    <s v="Y"/>
    <s v="Y"/>
    <n v="5.0000000000000001E-3"/>
    <s v="AD Clip"/>
    <n v="41385"/>
    <s v=""/>
    <n v="193578"/>
    <n v="4"/>
    <n v="36144"/>
    <n v="2020"/>
    <m/>
    <m/>
    <m/>
    <m/>
    <m/>
    <m/>
    <m/>
    <m/>
    <m/>
    <m/>
    <m/>
    <m/>
    <m/>
    <m/>
    <m/>
    <m/>
    <m/>
    <m/>
    <m/>
    <m/>
    <m/>
    <m/>
    <m/>
    <m/>
    <m/>
    <m/>
    <n v="2.76"/>
    <m/>
    <m/>
    <m/>
    <m/>
    <m/>
    <m/>
    <m/>
    <m/>
    <m/>
    <m/>
    <m/>
    <m/>
    <m/>
    <m/>
    <m/>
    <m/>
    <m/>
    <m/>
    <m/>
    <m/>
    <m/>
    <m/>
    <m/>
    <m/>
    <m/>
    <m/>
    <m/>
    <m/>
    <m/>
    <m/>
    <m/>
    <m/>
    <m/>
    <m/>
    <m/>
    <m/>
    <m/>
    <m/>
    <m/>
    <m/>
    <m/>
    <m/>
    <m/>
    <m/>
    <m/>
    <m/>
    <m/>
    <m/>
    <m/>
    <m/>
    <m/>
    <m/>
    <m/>
    <m/>
    <n v="10.67"/>
    <m/>
    <m/>
    <m/>
    <m/>
    <n v="117.36"/>
    <n v="10.67"/>
    <m/>
    <m/>
    <m/>
    <m/>
    <m/>
    <m/>
    <m/>
    <m/>
    <m/>
    <m/>
    <m/>
    <m/>
    <m/>
    <m/>
    <m/>
    <m/>
    <m/>
    <m/>
    <m/>
    <m/>
    <m/>
    <m/>
    <m/>
    <m/>
    <m/>
    <m/>
    <m/>
    <m/>
    <m/>
    <m/>
    <m/>
    <m/>
    <m/>
    <m/>
    <m/>
    <m/>
    <m/>
    <m/>
    <m/>
    <m/>
    <m/>
    <m/>
    <m/>
    <m/>
    <m/>
    <m/>
    <m/>
    <m/>
    <m/>
    <m/>
    <m/>
    <m/>
    <m/>
    <m/>
    <m/>
    <m/>
    <m/>
    <m/>
    <m/>
    <m/>
    <m/>
    <m/>
    <m/>
    <m/>
    <m/>
    <m/>
    <m/>
    <m/>
    <m/>
    <m/>
    <m/>
    <n v="47.35"/>
    <m/>
    <m/>
    <m/>
    <m/>
    <n v="15.75"/>
    <n v="33.619999999999997"/>
    <n v="23.15"/>
    <m/>
    <n v="141.46"/>
    <n v="47.35"/>
    <n v="188.81"/>
    <n v="72.52"/>
    <n v="261.33"/>
    <n v="6.3146067415730334E-3"/>
    <n v="0.72249646041403592"/>
  </r>
  <r>
    <n v="25"/>
    <n v="104"/>
    <s v="Robertson Cr"/>
    <s v="OPS"/>
    <s v="124"/>
    <s v="Chinook"/>
    <s v="3"/>
    <x v="0"/>
    <x v="13"/>
    <n v="104"/>
    <x v="0"/>
    <s v="CK-31"/>
    <s v="WEST VANCOUVER ISLAND-SOUTH_FA_0.x"/>
    <s v="M"/>
    <s v="H"/>
    <n v="104"/>
    <s v="Robertson Creek H"/>
    <n v="104"/>
    <s v="Robertson Cr"/>
    <s v="SWVI"/>
    <s v="S"/>
    <x v="1"/>
    <s v="184582"/>
    <n v="0"/>
    <x v="1019"/>
    <n v="2017"/>
    <s v="20170531"/>
    <s v="20170531"/>
    <n v="74"/>
    <n v="4.32"/>
    <m/>
    <s v="CWT"/>
    <s v="P"/>
    <x v="0"/>
    <s v="Y"/>
    <s v="Y"/>
    <s v="Y"/>
    <n v="5.0000000000000001E-3"/>
    <s v="AD Clip"/>
    <n v="41385"/>
    <n v="41385"/>
    <n v="193578"/>
    <n v="5"/>
    <n v="36144"/>
    <n v="2021"/>
    <m/>
    <m/>
    <m/>
    <m/>
    <m/>
    <m/>
    <m/>
    <m/>
    <m/>
    <m/>
    <m/>
    <m/>
    <m/>
    <m/>
    <m/>
    <m/>
    <m/>
    <m/>
    <m/>
    <m/>
    <m/>
    <m/>
    <m/>
    <m/>
    <m/>
    <m/>
    <m/>
    <m/>
    <m/>
    <m/>
    <m/>
    <m/>
    <m/>
    <m/>
    <m/>
    <m/>
    <m/>
    <m/>
    <m/>
    <m/>
    <m/>
    <m/>
    <m/>
    <m/>
    <m/>
    <m/>
    <m/>
    <m/>
    <m/>
    <m/>
    <m/>
    <m/>
    <m/>
    <m/>
    <m/>
    <m/>
    <m/>
    <m/>
    <m/>
    <m/>
    <m/>
    <m/>
    <m/>
    <m/>
    <m/>
    <m/>
    <m/>
    <m/>
    <m/>
    <m/>
    <m/>
    <m/>
    <m/>
    <m/>
    <m/>
    <m/>
    <m/>
    <m/>
    <m/>
    <m/>
    <m/>
    <m/>
    <m/>
    <m/>
    <m/>
    <m/>
    <n v="15.72"/>
    <m/>
    <m/>
    <m/>
    <m/>
    <m/>
    <m/>
    <m/>
    <m/>
    <m/>
    <m/>
    <m/>
    <m/>
    <m/>
    <m/>
    <m/>
    <m/>
    <m/>
    <m/>
    <m/>
    <m/>
    <m/>
    <m/>
    <m/>
    <m/>
    <m/>
    <m/>
    <m/>
    <m/>
    <m/>
    <m/>
    <m/>
    <m/>
    <m/>
    <m/>
    <m/>
    <m/>
    <m/>
    <m/>
    <m/>
    <m/>
    <m/>
    <m/>
    <m/>
    <m/>
    <m/>
    <m/>
    <m/>
    <m/>
    <m/>
    <m/>
    <m/>
    <m/>
    <m/>
    <m/>
    <m/>
    <m/>
    <m/>
    <m/>
    <m/>
    <m/>
    <m/>
    <m/>
    <m/>
    <m/>
    <m/>
    <m/>
    <m/>
    <m/>
    <m/>
    <m/>
    <m/>
    <m/>
    <n v="6.99"/>
    <m/>
    <m/>
    <m/>
    <m/>
    <n v="1.28"/>
    <n v="19.649999999999999"/>
    <n v="1.77"/>
    <m/>
    <n v="15.72"/>
    <n v="6.99"/>
    <n v="22.71"/>
    <n v="22.7"/>
    <n v="45.410000000000004"/>
    <n v="1.0972574604325241E-3"/>
    <n v="0.50011010790574761"/>
  </r>
  <r>
    <n v="25"/>
    <n v="104"/>
    <s v="Robertson Cr"/>
    <s v="OPS"/>
    <s v="124"/>
    <s v="Chinook"/>
    <s v="3"/>
    <x v="0"/>
    <x v="13"/>
    <n v="104"/>
    <x v="0"/>
    <s v="CK-31"/>
    <s v="WEST VANCOUVER ISLAND-SOUTH_FA_0.x"/>
    <s v="M"/>
    <s v="H"/>
    <n v="104"/>
    <s v="Robertson Creek H"/>
    <n v="104"/>
    <s v="Robertson Cr"/>
    <s v="SWVI"/>
    <s v="S"/>
    <x v="1"/>
    <s v="184583"/>
    <n v="0"/>
    <x v="1020"/>
    <n v="2017"/>
    <s v="20170531"/>
    <s v="20170531"/>
    <m/>
    <n v="4.4800000000000004"/>
    <m/>
    <s v="CWT"/>
    <s v="P"/>
    <x v="0"/>
    <s v="Y"/>
    <s v="Y"/>
    <s v="Y"/>
    <n v="5.0000000000000001E-3"/>
    <s v="AD Clip"/>
    <n v="51360"/>
    <s v=""/>
    <n v="216471"/>
    <n v="2"/>
    <n v="36146"/>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
    <m/>
    <n v="3.88"/>
    <m/>
    <n v="0"/>
    <n v="0"/>
    <n v="0"/>
    <n v="3.98"/>
    <n v="3.98"/>
    <n v="7.7492211838006225E-5"/>
    <n v="0"/>
  </r>
  <r>
    <n v="25"/>
    <n v="104"/>
    <s v="Robertson Cr"/>
    <s v="OPS"/>
    <s v="124"/>
    <s v="Chinook"/>
    <s v="3"/>
    <x v="0"/>
    <x v="13"/>
    <n v="104"/>
    <x v="0"/>
    <s v="CK-31"/>
    <s v="WEST VANCOUVER ISLAND-SOUTH_FA_0.x"/>
    <s v="M"/>
    <s v="H"/>
    <n v="104"/>
    <s v="Robertson Creek H"/>
    <n v="104"/>
    <s v="Robertson Cr"/>
    <s v="SWVI"/>
    <s v="S"/>
    <x v="1"/>
    <s v="184583"/>
    <n v="0"/>
    <x v="1020"/>
    <n v="2017"/>
    <s v="20170531"/>
    <s v="20170531"/>
    <m/>
    <n v="4.4800000000000004"/>
    <m/>
    <s v="CWT"/>
    <s v="P"/>
    <x v="0"/>
    <s v="Y"/>
    <s v="Y"/>
    <s v="Y"/>
    <n v="5.0000000000000001E-3"/>
    <s v="AD Clip"/>
    <n v="51360"/>
    <s v=""/>
    <n v="216471"/>
    <n v="3"/>
    <n v="36146"/>
    <n v="2019"/>
    <m/>
    <m/>
    <m/>
    <m/>
    <m/>
    <m/>
    <m/>
    <m/>
    <m/>
    <m/>
    <m/>
    <m/>
    <m/>
    <n v="5.66"/>
    <m/>
    <m/>
    <m/>
    <m/>
    <m/>
    <m/>
    <m/>
    <m/>
    <m/>
    <m/>
    <m/>
    <m/>
    <n v="2.92"/>
    <m/>
    <m/>
    <m/>
    <m/>
    <m/>
    <m/>
    <m/>
    <m/>
    <m/>
    <m/>
    <m/>
    <m/>
    <m/>
    <m/>
    <m/>
    <m/>
    <n v="2.25"/>
    <m/>
    <m/>
    <m/>
    <m/>
    <m/>
    <m/>
    <m/>
    <m/>
    <m/>
    <m/>
    <m/>
    <m/>
    <m/>
    <n v="2.92"/>
    <m/>
    <m/>
    <m/>
    <m/>
    <m/>
    <m/>
    <m/>
    <m/>
    <m/>
    <m/>
    <m/>
    <m/>
    <m/>
    <m/>
    <m/>
    <m/>
    <m/>
    <m/>
    <m/>
    <m/>
    <m/>
    <m/>
    <m/>
    <n v="55.19"/>
    <m/>
    <m/>
    <m/>
    <m/>
    <n v="84.84"/>
    <m/>
    <m/>
    <m/>
    <m/>
    <m/>
    <m/>
    <m/>
    <m/>
    <m/>
    <m/>
    <m/>
    <m/>
    <m/>
    <m/>
    <n v="5.47"/>
    <m/>
    <m/>
    <m/>
    <m/>
    <m/>
    <m/>
    <m/>
    <m/>
    <m/>
    <m/>
    <n v="5.21"/>
    <m/>
    <m/>
    <m/>
    <m/>
    <m/>
    <m/>
    <m/>
    <m/>
    <m/>
    <m/>
    <m/>
    <m/>
    <m/>
    <m/>
    <m/>
    <m/>
    <m/>
    <m/>
    <m/>
    <m/>
    <m/>
    <m/>
    <m/>
    <m/>
    <m/>
    <m/>
    <m/>
    <m/>
    <m/>
    <m/>
    <m/>
    <m/>
    <m/>
    <m/>
    <n v="7.83"/>
    <m/>
    <m/>
    <m/>
    <m/>
    <m/>
    <m/>
    <m/>
    <m/>
    <m/>
    <m/>
    <m/>
    <n v="6.49"/>
    <n v="1"/>
    <m/>
    <m/>
    <m/>
    <n v="22.43"/>
    <m/>
    <n v="95.73"/>
    <m/>
    <n v="172.29"/>
    <n v="7.49"/>
    <n v="179.78"/>
    <n v="118.16"/>
    <n v="297.94"/>
    <n v="5.8010124610591903E-3"/>
    <n v="0.60341008256695983"/>
  </r>
  <r>
    <n v="25"/>
    <n v="104"/>
    <s v="Robertson Cr"/>
    <s v="OPS"/>
    <s v="124"/>
    <s v="Chinook"/>
    <s v="3"/>
    <x v="0"/>
    <x v="13"/>
    <n v="104"/>
    <x v="0"/>
    <s v="CK-31"/>
    <s v="WEST VANCOUVER ISLAND-SOUTH_FA_0.x"/>
    <s v="M"/>
    <s v="H"/>
    <n v="104"/>
    <s v="Robertson Creek H"/>
    <n v="104"/>
    <s v="Robertson Cr"/>
    <s v="SWVI"/>
    <s v="S"/>
    <x v="1"/>
    <s v="184583"/>
    <n v="0"/>
    <x v="1020"/>
    <n v="2017"/>
    <s v="20170531"/>
    <s v="20170531"/>
    <m/>
    <n v="4.4800000000000004"/>
    <m/>
    <s v="CWT"/>
    <s v="P"/>
    <x v="0"/>
    <s v="Y"/>
    <s v="Y"/>
    <s v="Y"/>
    <n v="5.0000000000000001E-3"/>
    <s v="AD Clip"/>
    <n v="51360"/>
    <s v=""/>
    <n v="216471"/>
    <n v="4"/>
    <n v="36146"/>
    <n v="2020"/>
    <m/>
    <m/>
    <m/>
    <m/>
    <m/>
    <m/>
    <m/>
    <m/>
    <m/>
    <m/>
    <m/>
    <m/>
    <m/>
    <n v="11.42"/>
    <m/>
    <m/>
    <n v="2.76"/>
    <m/>
    <m/>
    <m/>
    <m/>
    <m/>
    <m/>
    <m/>
    <m/>
    <m/>
    <n v="2.76"/>
    <m/>
    <m/>
    <m/>
    <m/>
    <m/>
    <m/>
    <m/>
    <m/>
    <m/>
    <m/>
    <m/>
    <m/>
    <m/>
    <m/>
    <m/>
    <m/>
    <m/>
    <m/>
    <m/>
    <m/>
    <m/>
    <m/>
    <m/>
    <m/>
    <m/>
    <m/>
    <m/>
    <m/>
    <m/>
    <m/>
    <n v="5.52"/>
    <m/>
    <m/>
    <m/>
    <m/>
    <m/>
    <m/>
    <m/>
    <m/>
    <m/>
    <m/>
    <m/>
    <n v="2.76"/>
    <m/>
    <m/>
    <m/>
    <m/>
    <m/>
    <m/>
    <m/>
    <m/>
    <m/>
    <m/>
    <m/>
    <n v="10.67"/>
    <m/>
    <m/>
    <m/>
    <m/>
    <n v="216.2"/>
    <n v="64.02"/>
    <m/>
    <m/>
    <m/>
    <m/>
    <m/>
    <m/>
    <m/>
    <m/>
    <m/>
    <m/>
    <m/>
    <m/>
    <m/>
    <n v="4.41"/>
    <m/>
    <m/>
    <m/>
    <m/>
    <n v="4.3099999999999996"/>
    <m/>
    <m/>
    <m/>
    <m/>
    <m/>
    <n v="4.41"/>
    <m/>
    <m/>
    <m/>
    <m/>
    <m/>
    <m/>
    <m/>
    <m/>
    <m/>
    <m/>
    <m/>
    <m/>
    <m/>
    <m/>
    <m/>
    <m/>
    <m/>
    <m/>
    <m/>
    <m/>
    <m/>
    <m/>
    <m/>
    <m/>
    <m/>
    <m/>
    <m/>
    <n v="5.83"/>
    <m/>
    <m/>
    <m/>
    <m/>
    <m/>
    <m/>
    <n v="5.83"/>
    <m/>
    <m/>
    <m/>
    <m/>
    <m/>
    <m/>
    <m/>
    <m/>
    <m/>
    <m/>
    <m/>
    <n v="83.84"/>
    <m/>
    <m/>
    <m/>
    <m/>
    <n v="29.96"/>
    <n v="36.64"/>
    <n v="47.91"/>
    <m/>
    <n v="340.9"/>
    <n v="83.84"/>
    <n v="424.74"/>
    <n v="114.51"/>
    <n v="539.24999999999989"/>
    <n v="1.0499415887850465E-2"/>
    <n v="0.78764951321279575"/>
  </r>
  <r>
    <n v="25"/>
    <n v="104"/>
    <s v="Robertson Cr"/>
    <s v="OPS"/>
    <s v="124"/>
    <s v="Chinook"/>
    <s v="3"/>
    <x v="0"/>
    <x v="13"/>
    <n v="104"/>
    <x v="0"/>
    <s v="CK-31"/>
    <s v="WEST VANCOUVER ISLAND-SOUTH_FA_0.x"/>
    <s v="M"/>
    <s v="H"/>
    <n v="104"/>
    <s v="Robertson Creek H"/>
    <n v="104"/>
    <s v="Robertson Cr"/>
    <s v="SWVI"/>
    <s v="S"/>
    <x v="1"/>
    <s v="184583"/>
    <n v="0"/>
    <x v="1020"/>
    <n v="2017"/>
    <s v="20170531"/>
    <s v="20170531"/>
    <m/>
    <n v="4.4800000000000004"/>
    <m/>
    <s v="CWT"/>
    <s v="P"/>
    <x v="0"/>
    <s v="Y"/>
    <s v="Y"/>
    <s v="Y"/>
    <n v="5.0000000000000001E-3"/>
    <s v="AD Clip"/>
    <n v="51360"/>
    <n v="51360"/>
    <n v="216471"/>
    <n v="5"/>
    <n v="36146"/>
    <n v="2021"/>
    <m/>
    <m/>
    <m/>
    <m/>
    <m/>
    <m/>
    <m/>
    <m/>
    <m/>
    <m/>
    <m/>
    <m/>
    <m/>
    <n v="10.34"/>
    <m/>
    <m/>
    <m/>
    <m/>
    <m/>
    <m/>
    <m/>
    <m/>
    <m/>
    <m/>
    <m/>
    <m/>
    <m/>
    <m/>
    <m/>
    <m/>
    <m/>
    <m/>
    <m/>
    <m/>
    <m/>
    <m/>
    <m/>
    <m/>
    <m/>
    <m/>
    <m/>
    <m/>
    <m/>
    <m/>
    <m/>
    <m/>
    <m/>
    <m/>
    <m/>
    <m/>
    <m/>
    <m/>
    <m/>
    <m/>
    <m/>
    <m/>
    <m/>
    <m/>
    <m/>
    <m/>
    <m/>
    <m/>
    <m/>
    <m/>
    <m/>
    <m/>
    <m/>
    <m/>
    <m/>
    <m/>
    <m/>
    <m/>
    <m/>
    <m/>
    <m/>
    <m/>
    <m/>
    <m/>
    <m/>
    <m/>
    <m/>
    <n v="8.44"/>
    <m/>
    <m/>
    <m/>
    <m/>
    <n v="15.11"/>
    <n v="8.44"/>
    <m/>
    <m/>
    <m/>
    <m/>
    <m/>
    <m/>
    <m/>
    <m/>
    <m/>
    <m/>
    <m/>
    <m/>
    <m/>
    <m/>
    <m/>
    <m/>
    <m/>
    <m/>
    <m/>
    <m/>
    <m/>
    <m/>
    <m/>
    <m/>
    <m/>
    <m/>
    <m/>
    <m/>
    <m/>
    <m/>
    <m/>
    <m/>
    <m/>
    <m/>
    <m/>
    <m/>
    <m/>
    <m/>
    <m/>
    <m/>
    <m/>
    <m/>
    <m/>
    <m/>
    <m/>
    <m/>
    <m/>
    <m/>
    <m/>
    <m/>
    <m/>
    <m/>
    <m/>
    <m/>
    <m/>
    <m/>
    <m/>
    <m/>
    <m/>
    <n v="4.24"/>
    <m/>
    <m/>
    <m/>
    <m/>
    <m/>
    <m/>
    <m/>
    <m/>
    <m/>
    <m/>
    <m/>
    <n v="7.21"/>
    <m/>
    <m/>
    <m/>
    <m/>
    <n v="0.14000000000000001"/>
    <n v="0.01"/>
    <n v="0.88"/>
    <m/>
    <n v="46.57"/>
    <n v="7.21"/>
    <n v="53.78"/>
    <n v="1.03"/>
    <n v="54.809999999999995"/>
    <n v="1.0671728971962616E-3"/>
    <n v="0.98120780879401581"/>
  </r>
  <r>
    <n v="25"/>
    <n v="104"/>
    <s v="Robertson Cr"/>
    <s v="OPS"/>
    <s v="124"/>
    <s v="Chinook"/>
    <s v="3"/>
    <x v="0"/>
    <x v="13"/>
    <n v="104"/>
    <x v="0"/>
    <s v="CK-31"/>
    <s v="WEST VANCOUVER ISLAND-SOUTH_FA_0.x"/>
    <s v="M"/>
    <s v="H"/>
    <n v="104"/>
    <s v="Robertson Creek H"/>
    <n v="104"/>
    <s v="Robertson Cr"/>
    <s v="SWVI"/>
    <s v="S"/>
    <x v="1"/>
    <s v="184699"/>
    <n v="0"/>
    <x v="1021"/>
    <n v="2017"/>
    <s v="20170519"/>
    <s v="20170519"/>
    <n v="77"/>
    <n v="5.0599999999999996"/>
    <s v="Accelerated group."/>
    <s v="CWT"/>
    <s v="P"/>
    <x v="0"/>
    <s v="Y"/>
    <s v="Y"/>
    <s v="Y"/>
    <n v="0"/>
    <s v="AD Clip"/>
    <n v="42780"/>
    <s v=""/>
    <n v="42780"/>
    <n v="2"/>
    <n v="36138"/>
    <n v="2018"/>
    <m/>
    <m/>
    <m/>
    <m/>
    <m/>
    <m/>
    <m/>
    <m/>
    <m/>
    <m/>
    <m/>
    <m/>
    <m/>
    <m/>
    <m/>
    <m/>
    <m/>
    <m/>
    <m/>
    <m/>
    <m/>
    <m/>
    <m/>
    <m/>
    <m/>
    <m/>
    <m/>
    <m/>
    <m/>
    <m/>
    <m/>
    <m/>
    <m/>
    <m/>
    <m/>
    <m/>
    <m/>
    <m/>
    <m/>
    <m/>
    <m/>
    <m/>
    <m/>
    <m/>
    <m/>
    <m/>
    <m/>
    <m/>
    <m/>
    <m/>
    <m/>
    <m/>
    <m/>
    <m/>
    <m/>
    <m/>
    <m/>
    <m/>
    <m/>
    <m/>
    <m/>
    <m/>
    <m/>
    <m/>
    <m/>
    <m/>
    <m/>
    <m/>
    <m/>
    <m/>
    <m/>
    <m/>
    <m/>
    <m/>
    <m/>
    <m/>
    <m/>
    <m/>
    <m/>
    <m/>
    <m/>
    <n v="20.34"/>
    <m/>
    <m/>
    <m/>
    <m/>
    <m/>
    <m/>
    <m/>
    <m/>
    <m/>
    <m/>
    <m/>
    <m/>
    <m/>
    <m/>
    <m/>
    <m/>
    <m/>
    <m/>
    <m/>
    <m/>
    <m/>
    <m/>
    <m/>
    <m/>
    <m/>
    <m/>
    <m/>
    <m/>
    <m/>
    <m/>
    <m/>
    <m/>
    <m/>
    <m/>
    <m/>
    <m/>
    <m/>
    <m/>
    <m/>
    <m/>
    <m/>
    <m/>
    <m/>
    <m/>
    <m/>
    <m/>
    <m/>
    <m/>
    <m/>
    <m/>
    <m/>
    <m/>
    <m/>
    <m/>
    <m/>
    <m/>
    <m/>
    <m/>
    <m/>
    <m/>
    <m/>
    <m/>
    <m/>
    <m/>
    <m/>
    <m/>
    <m/>
    <m/>
    <m/>
    <m/>
    <m/>
    <m/>
    <m/>
    <m/>
    <m/>
    <m/>
    <m/>
    <m/>
    <m/>
    <m/>
    <m/>
    <m/>
    <n v="0.31"/>
    <m/>
    <n v="11.65"/>
    <m/>
    <n v="20.34"/>
    <n v="0"/>
    <n v="20.34"/>
    <n v="11.96"/>
    <n v="32.299999999999997"/>
    <n v="7.5502571294997661E-4"/>
    <n v="0.62972136222910224"/>
  </r>
  <r>
    <n v="25"/>
    <n v="104"/>
    <s v="Robertson Cr"/>
    <s v="OPS"/>
    <s v="124"/>
    <s v="Chinook"/>
    <s v="3"/>
    <x v="0"/>
    <x v="13"/>
    <n v="104"/>
    <x v="0"/>
    <s v="CK-31"/>
    <s v="WEST VANCOUVER ISLAND-SOUTH_FA_0.x"/>
    <s v="M"/>
    <s v="H"/>
    <n v="104"/>
    <s v="Robertson Creek H"/>
    <n v="104"/>
    <s v="Robertson Cr"/>
    <s v="SWVI"/>
    <s v="S"/>
    <x v="1"/>
    <s v="184699"/>
    <n v="0"/>
    <x v="1021"/>
    <n v="2017"/>
    <s v="20170519"/>
    <s v="20170519"/>
    <n v="77"/>
    <n v="5.0599999999999996"/>
    <s v="Accelerated group."/>
    <s v="CWT"/>
    <s v="P"/>
    <x v="0"/>
    <s v="Y"/>
    <s v="Y"/>
    <s v="Y"/>
    <n v="0"/>
    <s v="AD Clip"/>
    <n v="42780"/>
    <s v=""/>
    <n v="42780"/>
    <n v="3"/>
    <n v="36138"/>
    <n v="2019"/>
    <m/>
    <m/>
    <m/>
    <m/>
    <m/>
    <m/>
    <m/>
    <m/>
    <m/>
    <m/>
    <m/>
    <m/>
    <m/>
    <n v="5.66"/>
    <m/>
    <m/>
    <m/>
    <m/>
    <m/>
    <m/>
    <m/>
    <m/>
    <m/>
    <m/>
    <m/>
    <m/>
    <n v="5.84"/>
    <m/>
    <m/>
    <m/>
    <m/>
    <m/>
    <m/>
    <m/>
    <n v="9.64"/>
    <m/>
    <m/>
    <n v="23.61"/>
    <n v="2.59"/>
    <m/>
    <n v="3.02"/>
    <m/>
    <m/>
    <m/>
    <m/>
    <m/>
    <m/>
    <n v="2.25"/>
    <m/>
    <m/>
    <m/>
    <m/>
    <m/>
    <m/>
    <m/>
    <m/>
    <m/>
    <n v="11.68"/>
    <m/>
    <m/>
    <m/>
    <m/>
    <m/>
    <m/>
    <m/>
    <m/>
    <m/>
    <m/>
    <m/>
    <m/>
    <m/>
    <m/>
    <m/>
    <m/>
    <m/>
    <m/>
    <m/>
    <m/>
    <m/>
    <m/>
    <m/>
    <n v="31.48"/>
    <m/>
    <m/>
    <m/>
    <m/>
    <n v="150.52000000000001"/>
    <n v="15.74"/>
    <m/>
    <m/>
    <m/>
    <m/>
    <m/>
    <m/>
    <m/>
    <m/>
    <m/>
    <m/>
    <m/>
    <m/>
    <n v="3.31"/>
    <m/>
    <m/>
    <m/>
    <m/>
    <m/>
    <m/>
    <m/>
    <m/>
    <m/>
    <m/>
    <m/>
    <m/>
    <m/>
    <m/>
    <m/>
    <m/>
    <m/>
    <m/>
    <m/>
    <m/>
    <m/>
    <m/>
    <m/>
    <m/>
    <m/>
    <m/>
    <m/>
    <m/>
    <m/>
    <m/>
    <m/>
    <m/>
    <m/>
    <m/>
    <m/>
    <m/>
    <m/>
    <m/>
    <m/>
    <m/>
    <m/>
    <m/>
    <m/>
    <m/>
    <m/>
    <m/>
    <n v="3.93"/>
    <m/>
    <m/>
    <m/>
    <m/>
    <m/>
    <m/>
    <m/>
    <m/>
    <m/>
    <m/>
    <m/>
    <n v="25.95"/>
    <n v="1"/>
    <m/>
    <m/>
    <n v="1.4"/>
    <n v="17.96"/>
    <n v="81.430000000000007"/>
    <n v="79.16"/>
    <m/>
    <n v="269.27"/>
    <n v="28.35"/>
    <n v="297.62"/>
    <n v="178.55"/>
    <n v="476.16999999999996"/>
    <n v="1.1130668536699391E-2"/>
    <n v="0.62502887624167847"/>
  </r>
  <r>
    <n v="25"/>
    <n v="104"/>
    <s v="Robertson Cr"/>
    <s v="OPS"/>
    <s v="124"/>
    <s v="Chinook"/>
    <s v="3"/>
    <x v="0"/>
    <x v="13"/>
    <n v="104"/>
    <x v="0"/>
    <s v="CK-31"/>
    <s v="WEST VANCOUVER ISLAND-SOUTH_FA_0.x"/>
    <s v="M"/>
    <s v="H"/>
    <n v="104"/>
    <s v="Robertson Creek H"/>
    <n v="104"/>
    <s v="Robertson Cr"/>
    <s v="SWVI"/>
    <s v="S"/>
    <x v="1"/>
    <s v="184699"/>
    <n v="0"/>
    <x v="1021"/>
    <n v="2017"/>
    <s v="20170519"/>
    <s v="20170519"/>
    <n v="77"/>
    <n v="5.0599999999999996"/>
    <s v="Accelerated group."/>
    <s v="CWT"/>
    <s v="P"/>
    <x v="0"/>
    <s v="Y"/>
    <s v="Y"/>
    <s v="Y"/>
    <n v="0"/>
    <s v="AD Clip"/>
    <n v="42780"/>
    <s v=""/>
    <n v="42780"/>
    <n v="4"/>
    <n v="36138"/>
    <n v="2020"/>
    <m/>
    <m/>
    <m/>
    <m/>
    <m/>
    <m/>
    <m/>
    <m/>
    <m/>
    <m/>
    <m/>
    <m/>
    <m/>
    <n v="11.42"/>
    <n v="2.76"/>
    <m/>
    <m/>
    <m/>
    <m/>
    <m/>
    <m/>
    <m/>
    <m/>
    <m/>
    <m/>
    <m/>
    <n v="2.76"/>
    <m/>
    <m/>
    <m/>
    <m/>
    <m/>
    <m/>
    <m/>
    <m/>
    <m/>
    <m/>
    <n v="10.67"/>
    <m/>
    <m/>
    <m/>
    <n v="4.41"/>
    <m/>
    <m/>
    <m/>
    <m/>
    <m/>
    <m/>
    <m/>
    <m/>
    <m/>
    <m/>
    <m/>
    <m/>
    <m/>
    <m/>
    <m/>
    <n v="8.2799999999999994"/>
    <m/>
    <m/>
    <m/>
    <m/>
    <m/>
    <m/>
    <m/>
    <m/>
    <m/>
    <m/>
    <m/>
    <m/>
    <m/>
    <m/>
    <m/>
    <m/>
    <m/>
    <m/>
    <m/>
    <m/>
    <m/>
    <m/>
    <m/>
    <n v="10.67"/>
    <m/>
    <m/>
    <m/>
    <m/>
    <n v="180.8"/>
    <n v="21.34"/>
    <m/>
    <m/>
    <m/>
    <n v="10.67"/>
    <m/>
    <m/>
    <m/>
    <m/>
    <m/>
    <m/>
    <m/>
    <m/>
    <m/>
    <n v="8.6199999999999992"/>
    <m/>
    <m/>
    <m/>
    <m/>
    <n v="4.3099999999999996"/>
    <m/>
    <m/>
    <m/>
    <m/>
    <m/>
    <m/>
    <m/>
    <m/>
    <m/>
    <m/>
    <m/>
    <m/>
    <m/>
    <m/>
    <m/>
    <m/>
    <m/>
    <m/>
    <m/>
    <m/>
    <m/>
    <m/>
    <m/>
    <m/>
    <m/>
    <m/>
    <m/>
    <m/>
    <m/>
    <n v="5.83"/>
    <m/>
    <m/>
    <m/>
    <m/>
    <m/>
    <m/>
    <m/>
    <m/>
    <m/>
    <m/>
    <m/>
    <m/>
    <m/>
    <m/>
    <m/>
    <m/>
    <m/>
    <m/>
    <m/>
    <m/>
    <m/>
    <m/>
    <n v="83.35"/>
    <n v="1"/>
    <m/>
    <m/>
    <m/>
    <n v="20.3"/>
    <n v="54.96"/>
    <n v="23.95"/>
    <m/>
    <n v="282.54000000000002"/>
    <n v="84.35"/>
    <n v="366.89"/>
    <n v="99.21"/>
    <n v="466.09999999999997"/>
    <n v="1.0895278167367928E-2"/>
    <n v="0.78714868054065656"/>
  </r>
  <r>
    <n v="25"/>
    <n v="104"/>
    <s v="Robertson Cr"/>
    <s v="OPS"/>
    <s v="124"/>
    <s v="Chinook"/>
    <s v="3"/>
    <x v="0"/>
    <x v="13"/>
    <n v="104"/>
    <x v="0"/>
    <s v="CK-31"/>
    <s v="WEST VANCOUVER ISLAND-SOUTH_FA_0.x"/>
    <s v="M"/>
    <s v="H"/>
    <n v="104"/>
    <s v="Robertson Creek H"/>
    <n v="104"/>
    <s v="Robertson Cr"/>
    <s v="SWVI"/>
    <s v="S"/>
    <x v="1"/>
    <s v="184699"/>
    <n v="0"/>
    <x v="1021"/>
    <n v="2017"/>
    <s v="20170519"/>
    <s v="20170519"/>
    <n v="77"/>
    <n v="5.0599999999999996"/>
    <s v="Accelerated group."/>
    <s v="CWT"/>
    <s v="P"/>
    <x v="0"/>
    <s v="Y"/>
    <s v="Y"/>
    <s v="Y"/>
    <n v="0"/>
    <s v="AD Clip"/>
    <n v="42780"/>
    <n v="42780"/>
    <n v="42780"/>
    <n v="5"/>
    <n v="36138"/>
    <n v="2021"/>
    <m/>
    <m/>
    <m/>
    <m/>
    <m/>
    <m/>
    <m/>
    <m/>
    <m/>
    <m/>
    <m/>
    <m/>
    <m/>
    <m/>
    <m/>
    <m/>
    <m/>
    <m/>
    <m/>
    <m/>
    <m/>
    <m/>
    <m/>
    <m/>
    <m/>
    <m/>
    <n v="4.24"/>
    <m/>
    <m/>
    <m/>
    <m/>
    <m/>
    <m/>
    <m/>
    <m/>
    <m/>
    <m/>
    <m/>
    <m/>
    <m/>
    <m/>
    <m/>
    <m/>
    <m/>
    <m/>
    <m/>
    <m/>
    <m/>
    <m/>
    <m/>
    <m/>
    <m/>
    <m/>
    <m/>
    <m/>
    <m/>
    <m/>
    <m/>
    <m/>
    <m/>
    <m/>
    <m/>
    <m/>
    <m/>
    <m/>
    <m/>
    <m/>
    <m/>
    <m/>
    <m/>
    <m/>
    <m/>
    <m/>
    <m/>
    <m/>
    <m/>
    <m/>
    <m/>
    <m/>
    <m/>
    <m/>
    <m/>
    <m/>
    <m/>
    <m/>
    <m/>
    <m/>
    <m/>
    <m/>
    <m/>
    <m/>
    <m/>
    <m/>
    <m/>
    <m/>
    <m/>
    <m/>
    <m/>
    <m/>
    <m/>
    <m/>
    <m/>
    <m/>
    <m/>
    <m/>
    <m/>
    <m/>
    <m/>
    <m/>
    <m/>
    <m/>
    <m/>
    <m/>
    <m/>
    <m/>
    <m/>
    <m/>
    <m/>
    <m/>
    <m/>
    <m/>
    <m/>
    <m/>
    <m/>
    <m/>
    <m/>
    <m/>
    <m/>
    <m/>
    <m/>
    <m/>
    <m/>
    <m/>
    <m/>
    <m/>
    <m/>
    <m/>
    <m/>
    <m/>
    <m/>
    <m/>
    <m/>
    <m/>
    <m/>
    <m/>
    <m/>
    <m/>
    <m/>
    <m/>
    <m/>
    <m/>
    <m/>
    <m/>
    <m/>
    <m/>
    <m/>
    <m/>
    <m/>
    <m/>
    <n v="14.09"/>
    <m/>
    <m/>
    <m/>
    <m/>
    <n v="0.56999999999999995"/>
    <n v="0.05"/>
    <n v="0.44"/>
    <m/>
    <n v="4.24"/>
    <n v="14.09"/>
    <n v="18.329999999999998"/>
    <n v="1.06"/>
    <n v="19.39"/>
    <n v="4.5324918186068257E-4"/>
    <n v="0.94533264569365638"/>
  </r>
  <r>
    <n v="25"/>
    <n v="104"/>
    <s v="Robertson Cr"/>
    <s v="OPS"/>
    <s v="124"/>
    <s v="Chinook"/>
    <s v="3"/>
    <x v="0"/>
    <x v="13"/>
    <n v="104"/>
    <x v="0"/>
    <s v="CK-31"/>
    <s v="WEST VANCOUVER ISLAND-SOUTH_FA_0.x"/>
    <s v="M"/>
    <s v="H"/>
    <n v="104"/>
    <s v="Robertson Creek H"/>
    <n v="104"/>
    <s v="Robertson Cr"/>
    <s v="SWVI"/>
    <s v="S"/>
    <x v="1"/>
    <s v="184764"/>
    <n v="0"/>
    <x v="1022"/>
    <n v="2017"/>
    <s v="20170519"/>
    <s v="20170519"/>
    <n v="77"/>
    <n v="5.0599999999999996"/>
    <s v="Accelerated group."/>
    <s v="CWT"/>
    <s v="P"/>
    <x v="0"/>
    <s v="Y"/>
    <s v="Y"/>
    <s v="Y"/>
    <n v="2.5000000000000001E-3"/>
    <s v="AD Clip"/>
    <n v="51307"/>
    <s v=""/>
    <n v="51436"/>
    <n v="2"/>
    <n v="36137"/>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1"/>
    <m/>
    <n v="7.77"/>
    <m/>
    <n v="0"/>
    <n v="0"/>
    <n v="0"/>
    <n v="7.98"/>
    <n v="7.9799999999999995"/>
    <n v="1.5553433254721576E-4"/>
    <n v="0"/>
  </r>
  <r>
    <n v="25"/>
    <n v="104"/>
    <s v="Robertson Cr"/>
    <s v="OPS"/>
    <s v="124"/>
    <s v="Chinook"/>
    <s v="3"/>
    <x v="0"/>
    <x v="13"/>
    <n v="104"/>
    <x v="0"/>
    <s v="CK-31"/>
    <s v="WEST VANCOUVER ISLAND-SOUTH_FA_0.x"/>
    <s v="M"/>
    <s v="H"/>
    <n v="104"/>
    <s v="Robertson Creek H"/>
    <n v="104"/>
    <s v="Robertson Cr"/>
    <s v="SWVI"/>
    <s v="S"/>
    <x v="1"/>
    <s v="184764"/>
    <n v="0"/>
    <x v="1022"/>
    <n v="2017"/>
    <s v="20170519"/>
    <s v="20170519"/>
    <n v="77"/>
    <n v="5.0599999999999996"/>
    <s v="Accelerated group."/>
    <s v="CWT"/>
    <s v="P"/>
    <x v="0"/>
    <s v="Y"/>
    <s v="Y"/>
    <s v="Y"/>
    <n v="2.5000000000000001E-3"/>
    <s v="AD Clip"/>
    <n v="51307"/>
    <s v=""/>
    <n v="51436"/>
    <n v="3"/>
    <n v="36137"/>
    <n v="2019"/>
    <m/>
    <m/>
    <m/>
    <m/>
    <m/>
    <m/>
    <m/>
    <m/>
    <m/>
    <m/>
    <m/>
    <m/>
    <m/>
    <n v="16.98"/>
    <n v="2.92"/>
    <m/>
    <m/>
    <m/>
    <m/>
    <m/>
    <m/>
    <m/>
    <m/>
    <m/>
    <m/>
    <m/>
    <n v="20.440000000000001"/>
    <m/>
    <m/>
    <m/>
    <m/>
    <m/>
    <m/>
    <m/>
    <m/>
    <m/>
    <m/>
    <m/>
    <n v="1.81"/>
    <n v="7.87"/>
    <m/>
    <m/>
    <m/>
    <m/>
    <n v="5.21"/>
    <n v="1"/>
    <m/>
    <n v="4.5"/>
    <m/>
    <n v="6.31"/>
    <m/>
    <m/>
    <m/>
    <m/>
    <m/>
    <m/>
    <m/>
    <m/>
    <m/>
    <m/>
    <m/>
    <m/>
    <m/>
    <m/>
    <m/>
    <m/>
    <m/>
    <m/>
    <m/>
    <m/>
    <m/>
    <m/>
    <m/>
    <m/>
    <m/>
    <m/>
    <m/>
    <m/>
    <m/>
    <m/>
    <m/>
    <n v="47.27"/>
    <m/>
    <m/>
    <m/>
    <m/>
    <n v="165.36"/>
    <n v="31.48"/>
    <m/>
    <m/>
    <m/>
    <m/>
    <m/>
    <m/>
    <m/>
    <m/>
    <m/>
    <m/>
    <m/>
    <m/>
    <m/>
    <m/>
    <m/>
    <m/>
    <m/>
    <m/>
    <m/>
    <m/>
    <m/>
    <m/>
    <m/>
    <m/>
    <n v="5.26"/>
    <m/>
    <m/>
    <m/>
    <m/>
    <m/>
    <m/>
    <m/>
    <m/>
    <m/>
    <m/>
    <m/>
    <m/>
    <m/>
    <m/>
    <m/>
    <m/>
    <m/>
    <m/>
    <m/>
    <m/>
    <m/>
    <m/>
    <m/>
    <m/>
    <m/>
    <m/>
    <m/>
    <m/>
    <m/>
    <m/>
    <m/>
    <m/>
    <m/>
    <m/>
    <n v="3.9"/>
    <m/>
    <m/>
    <m/>
    <m/>
    <m/>
    <m/>
    <m/>
    <m/>
    <m/>
    <n v="5.66"/>
    <m/>
    <n v="24.53"/>
    <m/>
    <m/>
    <m/>
    <m/>
    <n v="23.02"/>
    <n v="70.72"/>
    <n v="92.14"/>
    <m/>
    <n v="325.97000000000003"/>
    <n v="24.53"/>
    <n v="350.5"/>
    <n v="185.88"/>
    <n v="536.38"/>
    <n v="1.0454323971387919E-2"/>
    <n v="0.65345464036690404"/>
  </r>
  <r>
    <n v="25"/>
    <n v="104"/>
    <s v="Robertson Cr"/>
    <s v="OPS"/>
    <s v="124"/>
    <s v="Chinook"/>
    <s v="3"/>
    <x v="0"/>
    <x v="13"/>
    <n v="104"/>
    <x v="0"/>
    <s v="CK-31"/>
    <s v="WEST VANCOUVER ISLAND-SOUTH_FA_0.x"/>
    <s v="M"/>
    <s v="H"/>
    <n v="104"/>
    <s v="Robertson Creek H"/>
    <n v="104"/>
    <s v="Robertson Cr"/>
    <s v="SWVI"/>
    <s v="S"/>
    <x v="1"/>
    <s v="184764"/>
    <n v="0"/>
    <x v="1022"/>
    <n v="2017"/>
    <s v="20170519"/>
    <s v="20170519"/>
    <n v="77"/>
    <n v="5.0599999999999996"/>
    <s v="Accelerated group."/>
    <s v="CWT"/>
    <s v="P"/>
    <x v="0"/>
    <s v="Y"/>
    <s v="Y"/>
    <s v="Y"/>
    <n v="2.5000000000000001E-3"/>
    <s v="AD Clip"/>
    <n v="51307"/>
    <s v=""/>
    <n v="51436"/>
    <n v="4"/>
    <n v="36137"/>
    <n v="2020"/>
    <m/>
    <m/>
    <m/>
    <m/>
    <m/>
    <m/>
    <m/>
    <m/>
    <m/>
    <m/>
    <m/>
    <m/>
    <m/>
    <n v="5.71"/>
    <n v="2.76"/>
    <m/>
    <m/>
    <m/>
    <m/>
    <m/>
    <m/>
    <m/>
    <m/>
    <m/>
    <m/>
    <m/>
    <n v="2.76"/>
    <m/>
    <n v="3.41"/>
    <m/>
    <m/>
    <n v="3.41"/>
    <m/>
    <m/>
    <n v="3.41"/>
    <m/>
    <m/>
    <n v="10.67"/>
    <m/>
    <n v="10.67"/>
    <m/>
    <m/>
    <m/>
    <m/>
    <m/>
    <m/>
    <m/>
    <m/>
    <m/>
    <m/>
    <m/>
    <m/>
    <m/>
    <m/>
    <m/>
    <m/>
    <m/>
    <n v="5.52"/>
    <m/>
    <m/>
    <m/>
    <m/>
    <m/>
    <m/>
    <m/>
    <m/>
    <m/>
    <m/>
    <m/>
    <m/>
    <m/>
    <m/>
    <m/>
    <m/>
    <m/>
    <m/>
    <m/>
    <m/>
    <m/>
    <m/>
    <m/>
    <n v="21.34"/>
    <m/>
    <m/>
    <m/>
    <m/>
    <n v="197.66"/>
    <n v="21.34"/>
    <m/>
    <m/>
    <m/>
    <m/>
    <m/>
    <m/>
    <m/>
    <m/>
    <m/>
    <m/>
    <m/>
    <m/>
    <m/>
    <m/>
    <m/>
    <m/>
    <m/>
    <m/>
    <n v="8.6199999999999992"/>
    <m/>
    <m/>
    <m/>
    <m/>
    <m/>
    <n v="4.41"/>
    <m/>
    <m/>
    <m/>
    <m/>
    <m/>
    <m/>
    <m/>
    <m/>
    <m/>
    <m/>
    <m/>
    <m/>
    <m/>
    <m/>
    <m/>
    <m/>
    <m/>
    <m/>
    <m/>
    <m/>
    <m/>
    <m/>
    <m/>
    <m/>
    <m/>
    <m/>
    <m/>
    <m/>
    <m/>
    <m/>
    <m/>
    <m/>
    <m/>
    <m/>
    <m/>
    <m/>
    <m/>
    <m/>
    <m/>
    <n v="8.83"/>
    <m/>
    <m/>
    <m/>
    <m/>
    <m/>
    <m/>
    <n v="71.569999999999993"/>
    <m/>
    <m/>
    <m/>
    <m/>
    <n v="22.53"/>
    <n v="75.56"/>
    <n v="27.14"/>
    <m/>
    <n v="310.52"/>
    <n v="71.569999999999993"/>
    <n v="382.09"/>
    <n v="125.23"/>
    <n v="507.32"/>
    <n v="9.8879295222874062E-3"/>
    <n v="0.7531538279586848"/>
  </r>
  <r>
    <n v="25"/>
    <n v="104"/>
    <s v="Robertson Cr"/>
    <s v="OPS"/>
    <s v="124"/>
    <s v="Chinook"/>
    <s v="3"/>
    <x v="0"/>
    <x v="13"/>
    <n v="104"/>
    <x v="0"/>
    <s v="CK-31"/>
    <s v="WEST VANCOUVER ISLAND-SOUTH_FA_0.x"/>
    <s v="M"/>
    <s v="H"/>
    <n v="104"/>
    <s v="Robertson Creek H"/>
    <n v="104"/>
    <s v="Robertson Cr"/>
    <s v="SWVI"/>
    <s v="S"/>
    <x v="1"/>
    <s v="184764"/>
    <n v="0"/>
    <x v="1022"/>
    <n v="2017"/>
    <s v="20170519"/>
    <s v="20170519"/>
    <n v="77"/>
    <n v="5.0599999999999996"/>
    <s v="Accelerated group."/>
    <s v="CWT"/>
    <s v="P"/>
    <x v="0"/>
    <s v="Y"/>
    <s v="Y"/>
    <s v="Y"/>
    <n v="2.5000000000000001E-3"/>
    <s v="AD Clip"/>
    <n v="51307"/>
    <n v="51307"/>
    <n v="51436"/>
    <n v="5"/>
    <n v="36137"/>
    <n v="2021"/>
    <m/>
    <m/>
    <m/>
    <m/>
    <m/>
    <m/>
    <m/>
    <m/>
    <m/>
    <m/>
    <m/>
    <m/>
    <m/>
    <m/>
    <m/>
    <m/>
    <m/>
    <m/>
    <m/>
    <m/>
    <m/>
    <m/>
    <m/>
    <m/>
    <m/>
    <m/>
    <m/>
    <m/>
    <m/>
    <m/>
    <m/>
    <m/>
    <m/>
    <m/>
    <m/>
    <m/>
    <m/>
    <m/>
    <m/>
    <m/>
    <m/>
    <m/>
    <m/>
    <m/>
    <m/>
    <m/>
    <m/>
    <m/>
    <m/>
    <m/>
    <m/>
    <m/>
    <m/>
    <m/>
    <m/>
    <m/>
    <m/>
    <n v="4.3099999999999996"/>
    <m/>
    <m/>
    <m/>
    <m/>
    <m/>
    <m/>
    <m/>
    <m/>
    <m/>
    <m/>
    <m/>
    <m/>
    <m/>
    <m/>
    <m/>
    <m/>
    <m/>
    <m/>
    <m/>
    <m/>
    <m/>
    <m/>
    <m/>
    <n v="8.44"/>
    <m/>
    <m/>
    <m/>
    <m/>
    <n v="14.5"/>
    <m/>
    <m/>
    <m/>
    <m/>
    <m/>
    <m/>
    <m/>
    <m/>
    <m/>
    <m/>
    <m/>
    <m/>
    <m/>
    <m/>
    <n v="5.55"/>
    <m/>
    <m/>
    <m/>
    <m/>
    <n v="5.55"/>
    <m/>
    <m/>
    <m/>
    <m/>
    <m/>
    <m/>
    <m/>
    <m/>
    <m/>
    <m/>
    <m/>
    <m/>
    <m/>
    <m/>
    <m/>
    <m/>
    <m/>
    <m/>
    <m/>
    <m/>
    <m/>
    <m/>
    <m/>
    <m/>
    <m/>
    <m/>
    <m/>
    <m/>
    <m/>
    <m/>
    <m/>
    <m/>
    <m/>
    <m/>
    <m/>
    <m/>
    <m/>
    <m/>
    <m/>
    <m/>
    <m/>
    <m/>
    <m/>
    <m/>
    <m/>
    <m/>
    <m/>
    <m/>
    <m/>
    <m/>
    <m/>
    <m/>
    <m/>
    <m/>
    <m/>
    <m/>
    <m/>
    <n v="0.56999999999999995"/>
    <n v="19.579999999999998"/>
    <n v="0.44"/>
    <m/>
    <n v="38.35"/>
    <n v="0"/>
    <n v="38.35"/>
    <n v="20.59"/>
    <n v="58.94"/>
    <n v="1.148771122848734E-3"/>
    <n v="0.6506616898540889"/>
  </r>
  <r>
    <n v="25"/>
    <n v="104"/>
    <s v="Robertson Cr"/>
    <s v="OPS"/>
    <s v="124"/>
    <s v="Chinook"/>
    <s v="3"/>
    <x v="0"/>
    <x v="1"/>
    <n v="413"/>
    <x v="8"/>
    <s v="CK-31"/>
    <s v="WEST VANCOUVER ISLAND-SOUTH_FA_0.x"/>
    <s v="M"/>
    <s v="H"/>
    <n v="111"/>
    <s v="Rosewall Creek H"/>
    <n v="413"/>
    <s v="Nahmint R"/>
    <s v="SWVI"/>
    <s v="S"/>
    <x v="1"/>
    <s v="185720"/>
    <n v="0"/>
    <x v="1023"/>
    <n v="2018"/>
    <s v="20180418"/>
    <s v="20180419"/>
    <m/>
    <n v="3.5"/>
    <m/>
    <s v="CWT"/>
    <s v="P"/>
    <x v="0"/>
    <s v="Y"/>
    <s v="Y"/>
    <s v="Y"/>
    <n v="7.4999999999999997E-3"/>
    <s v="AD Clip"/>
    <n v="44074"/>
    <s v=""/>
    <n v="44749"/>
    <n v="3"/>
    <n v="37277"/>
    <n v="2020"/>
    <m/>
    <m/>
    <m/>
    <m/>
    <m/>
    <m/>
    <m/>
    <m/>
    <m/>
    <m/>
    <m/>
    <m/>
    <m/>
    <n v="5.71"/>
    <m/>
    <m/>
    <m/>
    <m/>
    <m/>
    <m/>
    <m/>
    <m/>
    <m/>
    <m/>
    <m/>
    <m/>
    <n v="2.76"/>
    <m/>
    <m/>
    <m/>
    <m/>
    <m/>
    <m/>
    <m/>
    <m/>
    <m/>
    <m/>
    <m/>
    <m/>
    <m/>
    <m/>
    <m/>
    <m/>
    <m/>
    <m/>
    <m/>
    <n v="4.41"/>
    <m/>
    <m/>
    <m/>
    <m/>
    <m/>
    <m/>
    <m/>
    <m/>
    <m/>
    <m/>
    <m/>
    <m/>
    <m/>
    <m/>
    <m/>
    <m/>
    <m/>
    <m/>
    <m/>
    <m/>
    <m/>
    <m/>
    <m/>
    <m/>
    <m/>
    <m/>
    <m/>
    <m/>
    <m/>
    <m/>
    <m/>
    <m/>
    <m/>
    <m/>
    <n v="21.34"/>
    <m/>
    <m/>
    <m/>
    <m/>
    <n v="31.65"/>
    <n v="21.34"/>
    <m/>
    <m/>
    <m/>
    <m/>
    <m/>
    <m/>
    <m/>
    <m/>
    <m/>
    <m/>
    <m/>
    <m/>
    <m/>
    <n v="4.3099999999999996"/>
    <m/>
    <m/>
    <m/>
    <m/>
    <m/>
    <m/>
    <m/>
    <m/>
    <m/>
    <m/>
    <m/>
    <m/>
    <m/>
    <m/>
    <m/>
    <m/>
    <m/>
    <m/>
    <m/>
    <m/>
    <m/>
    <m/>
    <m/>
    <m/>
    <m/>
    <m/>
    <m/>
    <m/>
    <m/>
    <n v="14.11"/>
    <m/>
    <m/>
    <m/>
    <m/>
    <m/>
    <m/>
    <m/>
    <m/>
    <m/>
    <m/>
    <m/>
    <m/>
    <m/>
    <m/>
    <m/>
    <m/>
    <m/>
    <m/>
    <m/>
    <m/>
    <m/>
    <m/>
    <m/>
    <m/>
    <m/>
    <m/>
    <m/>
    <n v="3.99"/>
    <n v="13.31"/>
    <m/>
    <m/>
    <m/>
    <n v="6"/>
    <n v="95.46"/>
    <m/>
    <m/>
    <n v="105.63"/>
    <n v="17.3"/>
    <n v="122.93"/>
    <n v="101.46"/>
    <n v="224.39"/>
    <n v="5.0912102373281299E-3"/>
    <n v="0.54784081287044883"/>
  </r>
  <r>
    <n v="25"/>
    <n v="104"/>
    <s v="Robertson Cr"/>
    <s v="OPS"/>
    <s v="124"/>
    <s v="Chinook"/>
    <s v="3"/>
    <x v="0"/>
    <x v="1"/>
    <n v="413"/>
    <x v="8"/>
    <s v="CK-31"/>
    <s v="WEST VANCOUVER ISLAND-SOUTH_FA_0.x"/>
    <s v="M"/>
    <s v="H"/>
    <n v="111"/>
    <s v="Rosewall Creek H"/>
    <n v="413"/>
    <s v="Nahmint R"/>
    <s v="SWVI"/>
    <s v="S"/>
    <x v="1"/>
    <s v="185720"/>
    <n v="0"/>
    <x v="1023"/>
    <n v="2018"/>
    <s v="20180418"/>
    <s v="20180419"/>
    <m/>
    <n v="3.5"/>
    <m/>
    <s v="CWT"/>
    <s v="P"/>
    <x v="0"/>
    <s v="Y"/>
    <s v="Y"/>
    <s v="Y"/>
    <n v="7.4999999999999997E-3"/>
    <s v="AD Clip"/>
    <n v="44074"/>
    <s v=""/>
    <n v="44749"/>
    <n v="4"/>
    <n v="37277"/>
    <n v="2021"/>
    <m/>
    <m/>
    <m/>
    <m/>
    <m/>
    <m/>
    <m/>
    <m/>
    <m/>
    <m/>
    <m/>
    <m/>
    <m/>
    <n v="10.34"/>
    <m/>
    <m/>
    <m/>
    <m/>
    <m/>
    <m/>
    <m/>
    <m/>
    <m/>
    <m/>
    <m/>
    <m/>
    <n v="4.24"/>
    <m/>
    <m/>
    <m/>
    <m/>
    <m/>
    <m/>
    <m/>
    <m/>
    <m/>
    <m/>
    <n v="17.03"/>
    <m/>
    <m/>
    <m/>
    <m/>
    <m/>
    <m/>
    <m/>
    <m/>
    <m/>
    <m/>
    <m/>
    <m/>
    <m/>
    <m/>
    <m/>
    <m/>
    <m/>
    <m/>
    <m/>
    <m/>
    <m/>
    <m/>
    <m/>
    <m/>
    <m/>
    <m/>
    <m/>
    <m/>
    <m/>
    <m/>
    <m/>
    <m/>
    <m/>
    <m/>
    <m/>
    <m/>
    <m/>
    <m/>
    <m/>
    <m/>
    <m/>
    <m/>
    <m/>
    <n v="42.44"/>
    <m/>
    <m/>
    <m/>
    <m/>
    <n v="62.88"/>
    <n v="17.12"/>
    <m/>
    <m/>
    <m/>
    <m/>
    <m/>
    <m/>
    <m/>
    <m/>
    <m/>
    <m/>
    <m/>
    <m/>
    <m/>
    <n v="22.15"/>
    <m/>
    <m/>
    <m/>
    <m/>
    <n v="16.55"/>
    <m/>
    <m/>
    <m/>
    <m/>
    <m/>
    <n v="11.05"/>
    <m/>
    <m/>
    <m/>
    <m/>
    <m/>
    <m/>
    <m/>
    <m/>
    <m/>
    <m/>
    <m/>
    <m/>
    <m/>
    <m/>
    <m/>
    <m/>
    <m/>
    <m/>
    <m/>
    <m/>
    <m/>
    <m/>
    <m/>
    <n v="8.44"/>
    <m/>
    <m/>
    <m/>
    <m/>
    <m/>
    <m/>
    <m/>
    <m/>
    <m/>
    <m/>
    <m/>
    <m/>
    <m/>
    <m/>
    <m/>
    <m/>
    <m/>
    <m/>
    <m/>
    <m/>
    <m/>
    <m/>
    <n v="17.79"/>
    <n v="11.19"/>
    <m/>
    <m/>
    <m/>
    <n v="8.23"/>
    <n v="74.989999999999995"/>
    <m/>
    <m/>
    <n v="212.24"/>
    <n v="28.98"/>
    <n v="241.22"/>
    <n v="83.22"/>
    <n v="324.44000000000005"/>
    <n v="7.361256069337933E-3"/>
    <n v="0.74349648625323617"/>
  </r>
  <r>
    <n v="25"/>
    <n v="104"/>
    <s v="Robertson Cr"/>
    <s v="OPS"/>
    <s v="124"/>
    <s v="Chinook"/>
    <s v="3"/>
    <x v="0"/>
    <x v="1"/>
    <n v="413"/>
    <x v="8"/>
    <s v="CK-31"/>
    <s v="WEST VANCOUVER ISLAND-SOUTH_FA_0.x"/>
    <s v="M"/>
    <s v="H"/>
    <n v="111"/>
    <s v="Rosewall Creek H"/>
    <n v="413"/>
    <s v="Nahmint R"/>
    <s v="SWVI"/>
    <s v="S"/>
    <x v="1"/>
    <s v="185720"/>
    <n v="0"/>
    <x v="1023"/>
    <n v="2018"/>
    <s v="20180418"/>
    <s v="20180419"/>
    <m/>
    <n v="3.5"/>
    <m/>
    <s v="CWT"/>
    <s v="P"/>
    <x v="0"/>
    <s v="Y"/>
    <s v="Y"/>
    <s v="Y"/>
    <n v="7.4999999999999997E-3"/>
    <s v="AD Clip"/>
    <n v="44074"/>
    <n v="44074"/>
    <n v="44749"/>
    <n v="5"/>
    <n v="37277"/>
    <n v="2022"/>
    <m/>
    <m/>
    <m/>
    <m/>
    <m/>
    <m/>
    <m/>
    <m/>
    <m/>
    <m/>
    <m/>
    <m/>
    <m/>
    <n v="3.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02"/>
    <m/>
    <m/>
    <m/>
    <m/>
    <m/>
    <m/>
    <m/>
    <m/>
    <n v="3.22"/>
    <n v="8.02"/>
    <n v="11.24"/>
    <n v="0"/>
    <n v="11.24"/>
    <n v="2.5502563869855241E-4"/>
    <n v="1"/>
  </r>
  <r>
    <n v="25"/>
    <n v="104"/>
    <s v="Robertson Cr"/>
    <s v="OPS"/>
    <s v="124"/>
    <s v="Chinook"/>
    <s v="3"/>
    <x v="0"/>
    <x v="1"/>
    <n v="413"/>
    <x v="8"/>
    <s v="CK-31"/>
    <s v="WEST VANCOUVER ISLAND-SOUTH_FA_0.x"/>
    <s v="M"/>
    <s v="H"/>
    <n v="111"/>
    <s v="Rosewall Creek H"/>
    <n v="413"/>
    <s v="Nahmint R"/>
    <s v="SWVI"/>
    <s v="S"/>
    <x v="1"/>
    <s v="185727"/>
    <n v="0"/>
    <x v="1024"/>
    <n v="2018"/>
    <s v="20180418"/>
    <s v="20180419"/>
    <m/>
    <n v="3.5"/>
    <m/>
    <s v="CWT"/>
    <s v="P"/>
    <x v="0"/>
    <s v="Y"/>
    <s v="Y"/>
    <s v="Y"/>
    <n v="5.0000000000000001E-3"/>
    <s v="AD Clip"/>
    <n v="22018"/>
    <s v=""/>
    <n v="22301"/>
    <n v="3"/>
    <n v="37278"/>
    <n v="2020"/>
    <m/>
    <m/>
    <m/>
    <m/>
    <m/>
    <m/>
    <m/>
    <m/>
    <m/>
    <m/>
    <m/>
    <m/>
    <m/>
    <n v="5.71"/>
    <m/>
    <m/>
    <m/>
    <m/>
    <m/>
    <m/>
    <m/>
    <m/>
    <m/>
    <m/>
    <m/>
    <m/>
    <m/>
    <m/>
    <m/>
    <m/>
    <m/>
    <m/>
    <m/>
    <m/>
    <m/>
    <m/>
    <m/>
    <m/>
    <m/>
    <m/>
    <m/>
    <m/>
    <m/>
    <m/>
    <m/>
    <m/>
    <m/>
    <m/>
    <m/>
    <m/>
    <m/>
    <m/>
    <m/>
    <m/>
    <m/>
    <m/>
    <m/>
    <m/>
    <m/>
    <m/>
    <m/>
    <m/>
    <m/>
    <m/>
    <m/>
    <m/>
    <m/>
    <m/>
    <m/>
    <m/>
    <m/>
    <m/>
    <m/>
    <m/>
    <m/>
    <m/>
    <m/>
    <m/>
    <m/>
    <m/>
    <m/>
    <m/>
    <m/>
    <m/>
    <m/>
    <m/>
    <n v="9.11"/>
    <m/>
    <m/>
    <m/>
    <m/>
    <m/>
    <m/>
    <m/>
    <m/>
    <m/>
    <m/>
    <m/>
    <m/>
    <m/>
    <m/>
    <m/>
    <m/>
    <m/>
    <m/>
    <m/>
    <m/>
    <m/>
    <m/>
    <m/>
    <m/>
    <m/>
    <m/>
    <m/>
    <m/>
    <m/>
    <m/>
    <m/>
    <m/>
    <m/>
    <m/>
    <m/>
    <m/>
    <m/>
    <m/>
    <m/>
    <m/>
    <m/>
    <m/>
    <m/>
    <m/>
    <m/>
    <m/>
    <m/>
    <m/>
    <m/>
    <m/>
    <m/>
    <m/>
    <m/>
    <m/>
    <m/>
    <m/>
    <m/>
    <m/>
    <m/>
    <m/>
    <m/>
    <m/>
    <m/>
    <m/>
    <m/>
    <m/>
    <m/>
    <m/>
    <m/>
    <m/>
    <m/>
    <m/>
    <m/>
    <n v="1"/>
    <m/>
    <m/>
    <m/>
    <n v="5"/>
    <n v="63.64"/>
    <m/>
    <m/>
    <n v="14.82"/>
    <n v="1"/>
    <n v="15.82"/>
    <n v="68.64"/>
    <n v="84.460000000000008"/>
    <n v="3.835952402579708E-3"/>
    <n v="0.18730760123135209"/>
  </r>
  <r>
    <n v="25"/>
    <n v="104"/>
    <s v="Robertson Cr"/>
    <s v="OPS"/>
    <s v="124"/>
    <s v="Chinook"/>
    <s v="3"/>
    <x v="0"/>
    <x v="1"/>
    <n v="413"/>
    <x v="8"/>
    <s v="CK-31"/>
    <s v="WEST VANCOUVER ISLAND-SOUTH_FA_0.x"/>
    <s v="M"/>
    <s v="H"/>
    <n v="111"/>
    <s v="Rosewall Creek H"/>
    <n v="413"/>
    <s v="Nahmint R"/>
    <s v="SWVI"/>
    <s v="S"/>
    <x v="1"/>
    <s v="185727"/>
    <n v="0"/>
    <x v="1024"/>
    <n v="2018"/>
    <s v="20180418"/>
    <s v="20180419"/>
    <m/>
    <n v="3.5"/>
    <m/>
    <s v="CWT"/>
    <s v="P"/>
    <x v="0"/>
    <s v="Y"/>
    <s v="Y"/>
    <s v="Y"/>
    <n v="5.0000000000000001E-3"/>
    <s v="AD Clip"/>
    <n v="22018"/>
    <s v=""/>
    <n v="22301"/>
    <n v="4"/>
    <n v="37278"/>
    <n v="2021"/>
    <m/>
    <m/>
    <m/>
    <m/>
    <m/>
    <m/>
    <m/>
    <m/>
    <m/>
    <m/>
    <m/>
    <m/>
    <m/>
    <n v="5.17"/>
    <m/>
    <m/>
    <m/>
    <m/>
    <m/>
    <m/>
    <m/>
    <m/>
    <m/>
    <m/>
    <m/>
    <m/>
    <n v="4.83"/>
    <m/>
    <n v="6.4"/>
    <m/>
    <m/>
    <m/>
    <m/>
    <m/>
    <m/>
    <m/>
    <m/>
    <n v="8.44"/>
    <m/>
    <m/>
    <n v="1.96"/>
    <n v="5.5"/>
    <m/>
    <m/>
    <m/>
    <m/>
    <m/>
    <m/>
    <m/>
    <m/>
    <m/>
    <m/>
    <m/>
    <m/>
    <m/>
    <m/>
    <m/>
    <n v="4.24"/>
    <m/>
    <m/>
    <m/>
    <m/>
    <m/>
    <m/>
    <m/>
    <m/>
    <m/>
    <m/>
    <m/>
    <m/>
    <m/>
    <m/>
    <m/>
    <m/>
    <m/>
    <m/>
    <m/>
    <m/>
    <m/>
    <m/>
    <m/>
    <n v="25.56"/>
    <m/>
    <m/>
    <m/>
    <m/>
    <n v="18.43"/>
    <n v="8.68"/>
    <m/>
    <m/>
    <m/>
    <m/>
    <m/>
    <m/>
    <m/>
    <m/>
    <m/>
    <m/>
    <m/>
    <m/>
    <m/>
    <m/>
    <m/>
    <m/>
    <m/>
    <m/>
    <n v="5.55"/>
    <m/>
    <m/>
    <m/>
    <m/>
    <m/>
    <n v="5.55"/>
    <m/>
    <m/>
    <m/>
    <m/>
    <m/>
    <m/>
    <m/>
    <m/>
    <m/>
    <m/>
    <m/>
    <m/>
    <m/>
    <m/>
    <m/>
    <m/>
    <m/>
    <m/>
    <m/>
    <m/>
    <m/>
    <m/>
    <m/>
    <n v="4.24"/>
    <m/>
    <m/>
    <m/>
    <m/>
    <m/>
    <m/>
    <m/>
    <m/>
    <m/>
    <m/>
    <n v="4.24"/>
    <m/>
    <m/>
    <m/>
    <m/>
    <m/>
    <m/>
    <m/>
    <m/>
    <m/>
    <m/>
    <m/>
    <n v="19.79"/>
    <m/>
    <m/>
    <m/>
    <m/>
    <n v="6.78"/>
    <n v="44.36"/>
    <m/>
    <m/>
    <n v="108.79"/>
    <n v="19.79"/>
    <n v="128.58000000000001"/>
    <n v="51.14"/>
    <n v="179.71999999999997"/>
    <n v="8.1624125715323813E-3"/>
    <n v="0.71544624972178961"/>
  </r>
  <r>
    <n v="25"/>
    <n v="104"/>
    <s v="Robertson Cr"/>
    <s v="OPS"/>
    <s v="124"/>
    <s v="Chinook"/>
    <s v="3"/>
    <x v="0"/>
    <x v="1"/>
    <n v="413"/>
    <x v="8"/>
    <s v="CK-31"/>
    <s v="WEST VANCOUVER ISLAND-SOUTH_FA_0.x"/>
    <s v="M"/>
    <s v="H"/>
    <n v="111"/>
    <s v="Rosewall Creek H"/>
    <n v="413"/>
    <s v="Nahmint R"/>
    <s v="SWVI"/>
    <s v="S"/>
    <x v="1"/>
    <s v="185727"/>
    <n v="0"/>
    <x v="1024"/>
    <n v="2018"/>
    <s v="20180418"/>
    <s v="20180419"/>
    <m/>
    <n v="3.5"/>
    <m/>
    <s v="CWT"/>
    <s v="P"/>
    <x v="0"/>
    <s v="Y"/>
    <s v="Y"/>
    <s v="Y"/>
    <n v="5.0000000000000001E-3"/>
    <s v="AD Clip"/>
    <n v="22018"/>
    <n v="22018"/>
    <n v="22301"/>
    <n v="5"/>
    <n v="37278"/>
    <n v="2022"/>
    <m/>
    <m/>
    <m/>
    <m/>
    <m/>
    <m/>
    <m/>
    <m/>
    <m/>
    <m/>
    <m/>
    <m/>
    <m/>
    <n v="3.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
    <m/>
    <m/>
    <m/>
    <m/>
    <n v="1"/>
    <n v="12.53"/>
    <m/>
    <m/>
    <n v="3.22"/>
    <n v="2.8"/>
    <n v="6.02"/>
    <n v="13.53"/>
    <n v="19.549999999999997"/>
    <n v="8.8790989190662168E-4"/>
    <n v="0.30792838874680312"/>
  </r>
  <r>
    <n v="25"/>
    <n v="104"/>
    <s v="Robertson Cr"/>
    <s v="OPS"/>
    <s v="124"/>
    <s v="Chinook"/>
    <s v="3"/>
    <x v="0"/>
    <x v="1"/>
    <n v="104"/>
    <x v="0"/>
    <s v="CK-31"/>
    <s v="WEST VANCOUVER ISLAND-SOUTH_FA_0.x"/>
    <s v="M"/>
    <s v="H"/>
    <n v="9049"/>
    <s v="Alberni Inlet Seapen"/>
    <n v="6807"/>
    <s v="Alberni In"/>
    <s v="SWVI"/>
    <s v="S"/>
    <x v="2"/>
    <s v="184564"/>
    <n v="0"/>
    <x v="1025"/>
    <n v="2018"/>
    <s v="20180528"/>
    <s v="20180528"/>
    <n v="103"/>
    <n v="13.13"/>
    <m/>
    <s v="CWT"/>
    <s v="B"/>
    <x v="0"/>
    <s v="Y"/>
    <s v="Y"/>
    <s v="Y"/>
    <n v="0"/>
    <s v="AD Clip"/>
    <n v="23272"/>
    <s v=""/>
    <n v="115839"/>
    <n v="2"/>
    <n v="37125"/>
    <n v="2019"/>
    <m/>
    <m/>
    <m/>
    <m/>
    <m/>
    <m/>
    <m/>
    <m/>
    <m/>
    <m/>
    <m/>
    <m/>
    <m/>
    <m/>
    <m/>
    <m/>
    <m/>
    <m/>
    <m/>
    <m/>
    <m/>
    <m/>
    <m/>
    <m/>
    <m/>
    <m/>
    <m/>
    <m/>
    <m/>
    <m/>
    <m/>
    <m/>
    <m/>
    <m/>
    <m/>
    <m/>
    <m/>
    <m/>
    <m/>
    <m/>
    <m/>
    <m/>
    <m/>
    <m/>
    <m/>
    <m/>
    <m/>
    <m/>
    <m/>
    <m/>
    <m/>
    <m/>
    <m/>
    <m/>
    <m/>
    <m/>
    <m/>
    <m/>
    <m/>
    <m/>
    <m/>
    <m/>
    <m/>
    <m/>
    <m/>
    <m/>
    <m/>
    <m/>
    <m/>
    <m/>
    <m/>
    <m/>
    <m/>
    <m/>
    <m/>
    <m/>
    <m/>
    <m/>
    <m/>
    <m/>
    <m/>
    <m/>
    <m/>
    <m/>
    <m/>
    <m/>
    <n v="18.28"/>
    <m/>
    <m/>
    <m/>
    <m/>
    <m/>
    <m/>
    <m/>
    <m/>
    <m/>
    <m/>
    <m/>
    <m/>
    <m/>
    <m/>
    <n v="5.21"/>
    <m/>
    <m/>
    <m/>
    <m/>
    <m/>
    <m/>
    <m/>
    <m/>
    <m/>
    <m/>
    <n v="5.26"/>
    <m/>
    <m/>
    <m/>
    <m/>
    <m/>
    <m/>
    <m/>
    <m/>
    <m/>
    <m/>
    <m/>
    <m/>
    <m/>
    <m/>
    <m/>
    <m/>
    <m/>
    <m/>
    <m/>
    <m/>
    <m/>
    <m/>
    <m/>
    <m/>
    <m/>
    <m/>
    <m/>
    <m/>
    <m/>
    <m/>
    <m/>
    <m/>
    <m/>
    <m/>
    <m/>
    <m/>
    <m/>
    <m/>
    <m/>
    <m/>
    <m/>
    <m/>
    <m/>
    <m/>
    <m/>
    <m/>
    <n v="0.04"/>
    <m/>
    <m/>
    <m/>
    <m/>
    <n v="0.19"/>
    <n v="8.81"/>
    <n v="15.8"/>
    <m/>
    <n v="28.75"/>
    <n v="0.04"/>
    <n v="28.79"/>
    <n v="24.8"/>
    <n v="53.59"/>
    <n v="2.302767273977312E-3"/>
    <n v="0.53722709460720275"/>
  </r>
  <r>
    <n v="25"/>
    <n v="104"/>
    <s v="Robertson Cr"/>
    <s v="OPS"/>
    <s v="124"/>
    <s v="Chinook"/>
    <s v="3"/>
    <x v="0"/>
    <x v="1"/>
    <n v="104"/>
    <x v="0"/>
    <s v="CK-31"/>
    <s v="WEST VANCOUVER ISLAND-SOUTH_FA_0.x"/>
    <s v="M"/>
    <s v="H"/>
    <n v="9049"/>
    <s v="Alberni Inlet Seapen"/>
    <n v="6807"/>
    <s v="Alberni In"/>
    <s v="SWVI"/>
    <s v="S"/>
    <x v="2"/>
    <s v="184564"/>
    <n v="0"/>
    <x v="1025"/>
    <n v="2018"/>
    <s v="20180528"/>
    <s v="20180528"/>
    <n v="103"/>
    <n v="13.13"/>
    <m/>
    <s v="CWT"/>
    <s v="B"/>
    <x v="0"/>
    <s v="Y"/>
    <s v="Y"/>
    <s v="Y"/>
    <n v="0"/>
    <s v="AD Clip"/>
    <n v="23272"/>
    <s v=""/>
    <n v="115839"/>
    <n v="3"/>
    <n v="37125"/>
    <n v="2020"/>
    <m/>
    <m/>
    <m/>
    <m/>
    <m/>
    <m/>
    <m/>
    <m/>
    <m/>
    <m/>
    <m/>
    <m/>
    <m/>
    <m/>
    <m/>
    <m/>
    <m/>
    <m/>
    <m/>
    <m/>
    <m/>
    <m/>
    <m/>
    <m/>
    <m/>
    <m/>
    <n v="5.52"/>
    <m/>
    <m/>
    <m/>
    <m/>
    <m/>
    <m/>
    <m/>
    <n v="13.64"/>
    <m/>
    <m/>
    <m/>
    <m/>
    <m/>
    <m/>
    <m/>
    <m/>
    <m/>
    <m/>
    <m/>
    <m/>
    <m/>
    <m/>
    <m/>
    <m/>
    <m/>
    <m/>
    <m/>
    <m/>
    <m/>
    <m/>
    <n v="8.2799999999999994"/>
    <m/>
    <m/>
    <m/>
    <m/>
    <m/>
    <m/>
    <m/>
    <m/>
    <m/>
    <m/>
    <m/>
    <m/>
    <m/>
    <m/>
    <m/>
    <m/>
    <m/>
    <m/>
    <m/>
    <m/>
    <m/>
    <m/>
    <m/>
    <n v="10.67"/>
    <m/>
    <m/>
    <m/>
    <m/>
    <n v="285.31"/>
    <n v="42.68"/>
    <m/>
    <m/>
    <m/>
    <m/>
    <m/>
    <m/>
    <m/>
    <n v="1.36"/>
    <m/>
    <m/>
    <m/>
    <m/>
    <m/>
    <m/>
    <m/>
    <m/>
    <m/>
    <m/>
    <m/>
    <m/>
    <m/>
    <m/>
    <m/>
    <m/>
    <m/>
    <m/>
    <m/>
    <m/>
    <m/>
    <m/>
    <m/>
    <m/>
    <m/>
    <m/>
    <m/>
    <m/>
    <m/>
    <m/>
    <m/>
    <m/>
    <m/>
    <m/>
    <m/>
    <n v="14.11"/>
    <m/>
    <m/>
    <m/>
    <m/>
    <m/>
    <m/>
    <m/>
    <m/>
    <m/>
    <m/>
    <m/>
    <m/>
    <m/>
    <m/>
    <m/>
    <n v="17.489999999999998"/>
    <m/>
    <m/>
    <m/>
    <m/>
    <m/>
    <m/>
    <m/>
    <m/>
    <m/>
    <m/>
    <m/>
    <n v="34.58"/>
    <n v="2"/>
    <m/>
    <m/>
    <m/>
    <n v="4.96"/>
    <n v="44.25"/>
    <n v="15.97"/>
    <m/>
    <n v="399.06"/>
    <n v="36.58"/>
    <n v="435.64"/>
    <n v="65.180000000000007"/>
    <n v="500.82"/>
    <n v="2.1520281883808869E-2"/>
    <n v="0.8698534403578132"/>
  </r>
  <r>
    <n v="25"/>
    <n v="104"/>
    <s v="Robertson Cr"/>
    <s v="OPS"/>
    <s v="124"/>
    <s v="Chinook"/>
    <s v="3"/>
    <x v="0"/>
    <x v="1"/>
    <n v="104"/>
    <x v="0"/>
    <s v="CK-31"/>
    <s v="WEST VANCOUVER ISLAND-SOUTH_FA_0.x"/>
    <s v="M"/>
    <s v="H"/>
    <n v="9049"/>
    <s v="Alberni Inlet Seapen"/>
    <n v="6807"/>
    <s v="Alberni In"/>
    <s v="SWVI"/>
    <s v="S"/>
    <x v="2"/>
    <s v="184564"/>
    <n v="0"/>
    <x v="1025"/>
    <n v="2018"/>
    <s v="20180528"/>
    <s v="20180528"/>
    <n v="103"/>
    <n v="13.13"/>
    <m/>
    <s v="CWT"/>
    <s v="B"/>
    <x v="0"/>
    <s v="Y"/>
    <s v="Y"/>
    <s v="Y"/>
    <n v="0"/>
    <s v="AD Clip"/>
    <n v="23272"/>
    <s v=""/>
    <n v="115839"/>
    <n v="4"/>
    <n v="37125"/>
    <n v="2021"/>
    <m/>
    <m/>
    <m/>
    <m/>
    <m/>
    <m/>
    <m/>
    <m/>
    <m/>
    <m/>
    <m/>
    <m/>
    <m/>
    <n v="20.68"/>
    <m/>
    <m/>
    <m/>
    <m/>
    <m/>
    <m/>
    <m/>
    <m/>
    <m/>
    <m/>
    <m/>
    <m/>
    <n v="15.46"/>
    <m/>
    <m/>
    <m/>
    <m/>
    <m/>
    <m/>
    <m/>
    <m/>
    <m/>
    <m/>
    <n v="16.88"/>
    <m/>
    <m/>
    <m/>
    <m/>
    <m/>
    <n v="2.48"/>
    <m/>
    <m/>
    <m/>
    <m/>
    <m/>
    <m/>
    <m/>
    <m/>
    <m/>
    <m/>
    <m/>
    <m/>
    <m/>
    <m/>
    <m/>
    <m/>
    <m/>
    <m/>
    <m/>
    <m/>
    <m/>
    <m/>
    <m/>
    <m/>
    <m/>
    <m/>
    <m/>
    <m/>
    <m/>
    <m/>
    <m/>
    <m/>
    <m/>
    <m/>
    <m/>
    <m/>
    <m/>
    <n v="16.88"/>
    <m/>
    <m/>
    <m/>
    <m/>
    <n v="167.97"/>
    <n v="42.2"/>
    <m/>
    <m/>
    <m/>
    <m/>
    <m/>
    <m/>
    <m/>
    <m/>
    <m/>
    <m/>
    <m/>
    <m/>
    <m/>
    <m/>
    <m/>
    <m/>
    <m/>
    <m/>
    <m/>
    <m/>
    <m/>
    <m/>
    <m/>
    <m/>
    <n v="11.05"/>
    <m/>
    <m/>
    <m/>
    <m/>
    <m/>
    <m/>
    <m/>
    <m/>
    <m/>
    <m/>
    <m/>
    <m/>
    <m/>
    <m/>
    <m/>
    <m/>
    <m/>
    <m/>
    <m/>
    <m/>
    <m/>
    <m/>
    <m/>
    <m/>
    <m/>
    <m/>
    <m/>
    <m/>
    <m/>
    <m/>
    <m/>
    <m/>
    <m/>
    <m/>
    <n v="12.64"/>
    <m/>
    <m/>
    <m/>
    <m/>
    <m/>
    <m/>
    <m/>
    <m/>
    <m/>
    <m/>
    <m/>
    <n v="108.08"/>
    <m/>
    <m/>
    <m/>
    <m/>
    <n v="0.56999999999999995"/>
    <n v="0.05"/>
    <n v="0.44"/>
    <m/>
    <n v="306.24"/>
    <n v="108.08"/>
    <n v="414.32"/>
    <n v="1.06"/>
    <n v="415.38"/>
    <n v="1.7848917153661051E-2"/>
    <n v="0.99744811979392367"/>
  </r>
  <r>
    <n v="25"/>
    <n v="104"/>
    <s v="Robertson Cr"/>
    <s v="OPS"/>
    <s v="124"/>
    <s v="Chinook"/>
    <s v="3"/>
    <x v="0"/>
    <x v="1"/>
    <n v="104"/>
    <x v="0"/>
    <s v="CK-31"/>
    <s v="WEST VANCOUVER ISLAND-SOUTH_FA_0.x"/>
    <s v="M"/>
    <s v="H"/>
    <n v="9049"/>
    <s v="Alberni Inlet Seapen"/>
    <n v="6807"/>
    <s v="Alberni In"/>
    <s v="SWVI"/>
    <s v="S"/>
    <x v="2"/>
    <s v="184564"/>
    <n v="0"/>
    <x v="1025"/>
    <n v="2018"/>
    <s v="20180528"/>
    <s v="20180528"/>
    <n v="103"/>
    <n v="13.13"/>
    <m/>
    <s v="CWT"/>
    <s v="B"/>
    <x v="0"/>
    <s v="Y"/>
    <s v="Y"/>
    <s v="Y"/>
    <n v="0"/>
    <s v="AD Clip"/>
    <n v="23272"/>
    <n v="23272"/>
    <n v="115839"/>
    <n v="5"/>
    <n v="37125"/>
    <n v="2022"/>
    <m/>
    <m/>
    <m/>
    <m/>
    <m/>
    <m/>
    <m/>
    <m/>
    <m/>
    <m/>
    <m/>
    <m/>
    <m/>
    <n v="6.44"/>
    <m/>
    <m/>
    <m/>
    <m/>
    <m/>
    <m/>
    <m/>
    <m/>
    <m/>
    <m/>
    <m/>
    <m/>
    <m/>
    <m/>
    <m/>
    <m/>
    <m/>
    <m/>
    <m/>
    <m/>
    <m/>
    <m/>
    <m/>
    <m/>
    <m/>
    <m/>
    <m/>
    <m/>
    <m/>
    <m/>
    <m/>
    <m/>
    <m/>
    <m/>
    <m/>
    <m/>
    <m/>
    <m/>
    <m/>
    <m/>
    <m/>
    <m/>
    <m/>
    <m/>
    <m/>
    <m/>
    <m/>
    <m/>
    <m/>
    <m/>
    <m/>
    <m/>
    <m/>
    <m/>
    <m/>
    <m/>
    <m/>
    <m/>
    <m/>
    <m/>
    <m/>
    <m/>
    <m/>
    <m/>
    <m/>
    <m/>
    <m/>
    <m/>
    <m/>
    <m/>
    <m/>
    <m/>
    <n v="2.91"/>
    <m/>
    <m/>
    <m/>
    <m/>
    <m/>
    <m/>
    <m/>
    <m/>
    <m/>
    <m/>
    <m/>
    <m/>
    <m/>
    <m/>
    <m/>
    <m/>
    <m/>
    <m/>
    <m/>
    <m/>
    <m/>
    <m/>
    <m/>
    <m/>
    <m/>
    <m/>
    <m/>
    <m/>
    <m/>
    <m/>
    <m/>
    <m/>
    <m/>
    <m/>
    <m/>
    <m/>
    <m/>
    <m/>
    <m/>
    <m/>
    <m/>
    <m/>
    <m/>
    <m/>
    <m/>
    <m/>
    <m/>
    <m/>
    <m/>
    <m/>
    <m/>
    <m/>
    <m/>
    <m/>
    <m/>
    <m/>
    <m/>
    <m/>
    <m/>
    <m/>
    <m/>
    <m/>
    <m/>
    <m/>
    <m/>
    <m/>
    <m/>
    <m/>
    <m/>
    <m/>
    <m/>
    <m/>
    <n v="3.34"/>
    <m/>
    <m/>
    <m/>
    <m/>
    <m/>
    <n v="14.62"/>
    <m/>
    <m/>
    <n v="9.35"/>
    <n v="3.34"/>
    <n v="12.69"/>
    <n v="14.62"/>
    <n v="27.310000000000002"/>
    <n v="1.1735132347885872E-3"/>
    <n v="0.46466495789088241"/>
  </r>
  <r>
    <n v="25"/>
    <n v="104"/>
    <s v="Robertson Cr"/>
    <s v="OPS"/>
    <s v="124"/>
    <s v="Chinook"/>
    <s v="3"/>
    <x v="0"/>
    <x v="1"/>
    <n v="104"/>
    <x v="0"/>
    <s v="CK-31"/>
    <s v="WEST VANCOUVER ISLAND-SOUTH_FA_0.x"/>
    <s v="M"/>
    <s v="H"/>
    <n v="9049"/>
    <s v="Alberni Inlet Seapen"/>
    <n v="6807"/>
    <s v="Alberni In"/>
    <s v="SWVI"/>
    <s v="S"/>
    <x v="2"/>
    <s v="184565"/>
    <n v="0"/>
    <x v="1026"/>
    <n v="2018"/>
    <s v="20180528"/>
    <s v="20180528"/>
    <n v="103"/>
    <n v="13.13"/>
    <m/>
    <s v="CWT"/>
    <s v="B"/>
    <x v="0"/>
    <s v="Y"/>
    <s v="Y"/>
    <s v="Y"/>
    <n v="5.0000000000000001E-3"/>
    <s v="AD Clip"/>
    <n v="16705"/>
    <s v=""/>
    <n v="83565"/>
    <n v="2"/>
    <n v="37124"/>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
    <m/>
    <n v="0"/>
    <n v="0"/>
    <n v="0"/>
    <n v="5"/>
    <n v="5"/>
    <n v="2.9931158335827599E-4"/>
    <n v="0"/>
  </r>
  <r>
    <n v="25"/>
    <n v="104"/>
    <s v="Robertson Cr"/>
    <s v="OPS"/>
    <s v="124"/>
    <s v="Chinook"/>
    <s v="3"/>
    <x v="0"/>
    <x v="1"/>
    <n v="104"/>
    <x v="0"/>
    <s v="CK-31"/>
    <s v="WEST VANCOUVER ISLAND-SOUTH_FA_0.x"/>
    <s v="M"/>
    <s v="H"/>
    <n v="9049"/>
    <s v="Alberni Inlet Seapen"/>
    <n v="6807"/>
    <s v="Alberni In"/>
    <s v="SWVI"/>
    <s v="S"/>
    <x v="2"/>
    <s v="184565"/>
    <n v="0"/>
    <x v="1026"/>
    <n v="2018"/>
    <s v="20180528"/>
    <s v="20180528"/>
    <n v="103"/>
    <n v="13.13"/>
    <m/>
    <s v="CWT"/>
    <s v="B"/>
    <x v="0"/>
    <s v="Y"/>
    <s v="Y"/>
    <s v="Y"/>
    <n v="5.0000000000000001E-3"/>
    <s v="AD Clip"/>
    <n v="16705"/>
    <s v=""/>
    <n v="83565"/>
    <n v="3"/>
    <n v="37124"/>
    <n v="2020"/>
    <m/>
    <m/>
    <m/>
    <m/>
    <m/>
    <m/>
    <m/>
    <m/>
    <m/>
    <m/>
    <m/>
    <m/>
    <m/>
    <m/>
    <m/>
    <m/>
    <m/>
    <m/>
    <m/>
    <m/>
    <m/>
    <m/>
    <m/>
    <m/>
    <m/>
    <m/>
    <m/>
    <m/>
    <n v="3.41"/>
    <m/>
    <m/>
    <m/>
    <m/>
    <m/>
    <m/>
    <m/>
    <m/>
    <m/>
    <m/>
    <n v="10.67"/>
    <m/>
    <m/>
    <m/>
    <m/>
    <m/>
    <m/>
    <m/>
    <m/>
    <m/>
    <m/>
    <m/>
    <m/>
    <m/>
    <m/>
    <m/>
    <m/>
    <m/>
    <n v="2.76"/>
    <m/>
    <m/>
    <m/>
    <m/>
    <m/>
    <m/>
    <m/>
    <m/>
    <m/>
    <m/>
    <m/>
    <m/>
    <m/>
    <m/>
    <m/>
    <m/>
    <m/>
    <m/>
    <m/>
    <m/>
    <m/>
    <m/>
    <m/>
    <n v="21.34"/>
    <m/>
    <m/>
    <m/>
    <m/>
    <n v="219.83"/>
    <n v="32.01"/>
    <m/>
    <m/>
    <m/>
    <m/>
    <m/>
    <m/>
    <m/>
    <m/>
    <m/>
    <m/>
    <m/>
    <m/>
    <m/>
    <n v="4.3099999999999996"/>
    <m/>
    <m/>
    <m/>
    <m/>
    <n v="4.3099999999999996"/>
    <m/>
    <m/>
    <m/>
    <m/>
    <m/>
    <m/>
    <m/>
    <m/>
    <m/>
    <m/>
    <m/>
    <m/>
    <m/>
    <m/>
    <m/>
    <m/>
    <m/>
    <m/>
    <m/>
    <m/>
    <m/>
    <m/>
    <m/>
    <m/>
    <m/>
    <m/>
    <m/>
    <m/>
    <m/>
    <m/>
    <m/>
    <m/>
    <m/>
    <m/>
    <m/>
    <m/>
    <m/>
    <m/>
    <m/>
    <m/>
    <n v="29.15"/>
    <m/>
    <m/>
    <m/>
    <m/>
    <m/>
    <m/>
    <m/>
    <m/>
    <m/>
    <m/>
    <m/>
    <n v="23.39"/>
    <n v="1"/>
    <m/>
    <m/>
    <m/>
    <n v="3.49"/>
    <n v="16.260000000000002"/>
    <n v="11.97"/>
    <m/>
    <n v="327.79"/>
    <n v="24.39"/>
    <n v="352.18"/>
    <n v="31.72"/>
    <n v="383.9"/>
    <n v="2.2981143370248428E-2"/>
    <n v="0.91737431622818455"/>
  </r>
  <r>
    <n v="25"/>
    <n v="104"/>
    <s v="Robertson Cr"/>
    <s v="OPS"/>
    <s v="124"/>
    <s v="Chinook"/>
    <s v="3"/>
    <x v="0"/>
    <x v="1"/>
    <n v="104"/>
    <x v="0"/>
    <s v="CK-31"/>
    <s v="WEST VANCOUVER ISLAND-SOUTH_FA_0.x"/>
    <s v="M"/>
    <s v="H"/>
    <n v="9049"/>
    <s v="Alberni Inlet Seapen"/>
    <n v="6807"/>
    <s v="Alberni In"/>
    <s v="SWVI"/>
    <s v="S"/>
    <x v="2"/>
    <s v="184565"/>
    <n v="0"/>
    <x v="1026"/>
    <n v="2018"/>
    <s v="20180528"/>
    <s v="20180528"/>
    <n v="103"/>
    <n v="13.13"/>
    <m/>
    <s v="CWT"/>
    <s v="B"/>
    <x v="0"/>
    <s v="Y"/>
    <s v="Y"/>
    <s v="Y"/>
    <n v="5.0000000000000001E-3"/>
    <s v="AD Clip"/>
    <n v="16705"/>
    <s v=""/>
    <n v="83565"/>
    <n v="4"/>
    <n v="37124"/>
    <n v="2021"/>
    <m/>
    <m/>
    <m/>
    <m/>
    <m/>
    <m/>
    <m/>
    <m/>
    <m/>
    <m/>
    <m/>
    <m/>
    <m/>
    <n v="5.17"/>
    <m/>
    <m/>
    <m/>
    <m/>
    <m/>
    <m/>
    <m/>
    <m/>
    <m/>
    <m/>
    <m/>
    <m/>
    <n v="7.21"/>
    <m/>
    <n v="6.47"/>
    <m/>
    <m/>
    <m/>
    <m/>
    <m/>
    <m/>
    <m/>
    <m/>
    <m/>
    <m/>
    <n v="8.44"/>
    <m/>
    <m/>
    <m/>
    <m/>
    <m/>
    <m/>
    <m/>
    <m/>
    <m/>
    <m/>
    <m/>
    <m/>
    <m/>
    <m/>
    <m/>
    <m/>
    <m/>
    <m/>
    <m/>
    <m/>
    <m/>
    <m/>
    <m/>
    <m/>
    <m/>
    <m/>
    <m/>
    <m/>
    <m/>
    <m/>
    <m/>
    <m/>
    <m/>
    <m/>
    <m/>
    <m/>
    <m/>
    <m/>
    <m/>
    <m/>
    <m/>
    <n v="16.88"/>
    <m/>
    <m/>
    <m/>
    <m/>
    <n v="98.18"/>
    <m/>
    <m/>
    <m/>
    <m/>
    <m/>
    <m/>
    <m/>
    <m/>
    <m/>
    <m/>
    <m/>
    <m/>
    <m/>
    <m/>
    <n v="5.55"/>
    <m/>
    <m/>
    <m/>
    <m/>
    <n v="5.55"/>
    <m/>
    <m/>
    <m/>
    <m/>
    <m/>
    <m/>
    <m/>
    <m/>
    <m/>
    <m/>
    <m/>
    <m/>
    <m/>
    <m/>
    <m/>
    <m/>
    <m/>
    <m/>
    <m/>
    <m/>
    <m/>
    <m/>
    <m/>
    <m/>
    <m/>
    <m/>
    <m/>
    <m/>
    <m/>
    <m/>
    <m/>
    <m/>
    <m/>
    <m/>
    <m/>
    <m/>
    <m/>
    <m/>
    <m/>
    <m/>
    <m/>
    <m/>
    <m/>
    <m/>
    <m/>
    <m/>
    <m/>
    <m/>
    <m/>
    <m/>
    <m/>
    <m/>
    <n v="37.36"/>
    <m/>
    <m/>
    <m/>
    <m/>
    <n v="1.1399999999999999"/>
    <n v="19.63"/>
    <n v="0.88"/>
    <m/>
    <n v="153.44999999999999"/>
    <n v="37.36"/>
    <n v="190.81"/>
    <n v="21.65"/>
    <n v="212.46"/>
    <n v="1.2718347800059863E-2"/>
    <n v="0.89809846559352347"/>
  </r>
  <r>
    <n v="25"/>
    <n v="104"/>
    <s v="Robertson Cr"/>
    <s v="OPS"/>
    <s v="124"/>
    <s v="Chinook"/>
    <s v="3"/>
    <x v="0"/>
    <x v="1"/>
    <n v="104"/>
    <x v="0"/>
    <s v="CK-31"/>
    <s v="WEST VANCOUVER ISLAND-SOUTH_FA_0.x"/>
    <s v="M"/>
    <s v="H"/>
    <n v="9049"/>
    <s v="Alberni Inlet Seapen"/>
    <n v="6807"/>
    <s v="Alberni In"/>
    <s v="SWVI"/>
    <s v="S"/>
    <x v="2"/>
    <s v="184565"/>
    <n v="0"/>
    <x v="1026"/>
    <n v="2018"/>
    <s v="20180528"/>
    <s v="20180528"/>
    <n v="103"/>
    <n v="13.13"/>
    <m/>
    <s v="CWT"/>
    <s v="B"/>
    <x v="0"/>
    <s v="Y"/>
    <s v="Y"/>
    <s v="Y"/>
    <n v="5.0000000000000001E-3"/>
    <s v="AD Clip"/>
    <n v="16705"/>
    <n v="16705"/>
    <n v="83565"/>
    <n v="5"/>
    <n v="37124"/>
    <n v="2022"/>
    <m/>
    <m/>
    <m/>
    <m/>
    <m/>
    <m/>
    <m/>
    <m/>
    <m/>
    <m/>
    <m/>
    <m/>
    <m/>
    <m/>
    <m/>
    <m/>
    <m/>
    <m/>
    <m/>
    <m/>
    <m/>
    <m/>
    <m/>
    <m/>
    <m/>
    <m/>
    <m/>
    <m/>
    <m/>
    <m/>
    <m/>
    <m/>
    <m/>
    <m/>
    <m/>
    <m/>
    <m/>
    <m/>
    <m/>
    <m/>
    <m/>
    <m/>
    <m/>
    <m/>
    <m/>
    <m/>
    <m/>
    <m/>
    <m/>
    <m/>
    <m/>
    <m/>
    <m/>
    <m/>
    <m/>
    <m/>
    <m/>
    <m/>
    <m/>
    <m/>
    <m/>
    <m/>
    <m/>
    <m/>
    <m/>
    <m/>
    <m/>
    <m/>
    <m/>
    <m/>
    <m/>
    <m/>
    <m/>
    <m/>
    <m/>
    <m/>
    <m/>
    <m/>
    <m/>
    <m/>
    <m/>
    <m/>
    <m/>
    <m/>
    <m/>
    <m/>
    <n v="6.19"/>
    <m/>
    <m/>
    <m/>
    <m/>
    <m/>
    <m/>
    <m/>
    <m/>
    <m/>
    <m/>
    <m/>
    <m/>
    <m/>
    <m/>
    <m/>
    <m/>
    <m/>
    <m/>
    <m/>
    <m/>
    <m/>
    <m/>
    <m/>
    <m/>
    <m/>
    <m/>
    <m/>
    <m/>
    <m/>
    <m/>
    <m/>
    <m/>
    <m/>
    <m/>
    <m/>
    <m/>
    <m/>
    <m/>
    <m/>
    <m/>
    <m/>
    <m/>
    <m/>
    <m/>
    <m/>
    <m/>
    <m/>
    <m/>
    <m/>
    <m/>
    <m/>
    <m/>
    <m/>
    <m/>
    <m/>
    <m/>
    <m/>
    <m/>
    <m/>
    <m/>
    <m/>
    <m/>
    <m/>
    <m/>
    <m/>
    <m/>
    <m/>
    <m/>
    <m/>
    <m/>
    <m/>
    <m/>
    <n v="1.74"/>
    <m/>
    <m/>
    <m/>
    <m/>
    <m/>
    <m/>
    <m/>
    <m/>
    <n v="6.19"/>
    <n v="1.74"/>
    <n v="7.93"/>
    <n v="0"/>
    <n v="7.9300000000000006"/>
    <n v="4.7470817120622569E-4"/>
    <n v="0.99999999999999989"/>
  </r>
  <r>
    <n v="25"/>
    <n v="104"/>
    <s v="Robertson Cr"/>
    <s v="OPS"/>
    <s v="124"/>
    <s v="Chinook"/>
    <s v="3"/>
    <x v="0"/>
    <x v="1"/>
    <n v="104"/>
    <x v="0"/>
    <s v="CK-31"/>
    <s v="WEST VANCOUVER ISLAND-SOUTH_FA_0.x"/>
    <s v="M"/>
    <s v="H"/>
    <n v="104"/>
    <s v="Robertson Creek H"/>
    <n v="104"/>
    <s v="Robertson Cr"/>
    <s v="SWVI"/>
    <s v="S"/>
    <x v="1"/>
    <s v="183679"/>
    <n v="0"/>
    <x v="1027"/>
    <n v="2018"/>
    <s v="20180507"/>
    <s v="20180507"/>
    <n v="82"/>
    <n v="6.37"/>
    <s v="Accelerated release group to test effect of  river temperature on MS."/>
    <s v="CWT"/>
    <s v="P"/>
    <x v="0"/>
    <s v="Y"/>
    <s v="Y"/>
    <s v="N"/>
    <n v="1.2999999999999999E-3"/>
    <s v="AD Clip"/>
    <n v="93940"/>
    <s v=""/>
    <n v="94058"/>
    <n v="2"/>
    <n v="37111"/>
    <n v="2019"/>
    <m/>
    <m/>
    <m/>
    <m/>
    <m/>
    <m/>
    <m/>
    <m/>
    <m/>
    <m/>
    <m/>
    <m/>
    <m/>
    <m/>
    <m/>
    <m/>
    <m/>
    <m/>
    <m/>
    <m/>
    <m/>
    <m/>
    <m/>
    <m/>
    <m/>
    <m/>
    <m/>
    <m/>
    <m/>
    <m/>
    <m/>
    <m/>
    <m/>
    <m/>
    <m/>
    <m/>
    <m/>
    <n v="7.92"/>
    <m/>
    <m/>
    <m/>
    <m/>
    <m/>
    <m/>
    <m/>
    <m/>
    <m/>
    <m/>
    <m/>
    <m/>
    <m/>
    <m/>
    <m/>
    <m/>
    <m/>
    <m/>
    <m/>
    <m/>
    <m/>
    <m/>
    <m/>
    <m/>
    <m/>
    <m/>
    <m/>
    <m/>
    <m/>
    <m/>
    <m/>
    <m/>
    <m/>
    <m/>
    <m/>
    <m/>
    <m/>
    <m/>
    <m/>
    <m/>
    <m/>
    <m/>
    <m/>
    <m/>
    <m/>
    <m/>
    <m/>
    <m/>
    <n v="15"/>
    <m/>
    <m/>
    <m/>
    <m/>
    <m/>
    <m/>
    <m/>
    <m/>
    <m/>
    <m/>
    <m/>
    <m/>
    <m/>
    <m/>
    <n v="5.47"/>
    <m/>
    <m/>
    <m/>
    <m/>
    <m/>
    <m/>
    <m/>
    <m/>
    <m/>
    <m/>
    <m/>
    <m/>
    <m/>
    <m/>
    <m/>
    <m/>
    <m/>
    <m/>
    <m/>
    <m/>
    <m/>
    <m/>
    <m/>
    <m/>
    <m/>
    <m/>
    <m/>
    <m/>
    <m/>
    <m/>
    <m/>
    <m/>
    <m/>
    <m/>
    <m/>
    <m/>
    <m/>
    <m/>
    <m/>
    <m/>
    <m/>
    <m/>
    <m/>
    <m/>
    <m/>
    <n v="3.9"/>
    <m/>
    <m/>
    <m/>
    <m/>
    <m/>
    <m/>
    <m/>
    <m/>
    <m/>
    <m/>
    <m/>
    <n v="2.69"/>
    <n v="1"/>
    <m/>
    <m/>
    <m/>
    <n v="0.19"/>
    <n v="44.05"/>
    <n v="53.8"/>
    <m/>
    <n v="32.29"/>
    <n v="3.69"/>
    <n v="35.979999999999997"/>
    <n v="98.04"/>
    <n v="134.01999999999998"/>
    <n v="1.4266553119012134E-3"/>
    <n v="0.2684673929264289"/>
  </r>
  <r>
    <n v="25"/>
    <n v="104"/>
    <s v="Robertson Cr"/>
    <s v="OPS"/>
    <s v="124"/>
    <s v="Chinook"/>
    <s v="3"/>
    <x v="0"/>
    <x v="1"/>
    <n v="104"/>
    <x v="0"/>
    <s v="CK-31"/>
    <s v="WEST VANCOUVER ISLAND-SOUTH_FA_0.x"/>
    <s v="M"/>
    <s v="H"/>
    <n v="104"/>
    <s v="Robertson Creek H"/>
    <n v="104"/>
    <s v="Robertson Cr"/>
    <s v="SWVI"/>
    <s v="S"/>
    <x v="1"/>
    <s v="183679"/>
    <n v="0"/>
    <x v="1027"/>
    <n v="2018"/>
    <s v="20180507"/>
    <s v="20180507"/>
    <n v="82"/>
    <n v="6.37"/>
    <s v="Accelerated release group to test effect of  river temperature on MS."/>
    <s v="CWT"/>
    <s v="P"/>
    <x v="0"/>
    <s v="Y"/>
    <s v="Y"/>
    <s v="N"/>
    <n v="1.2999999999999999E-3"/>
    <s v="AD Clip"/>
    <n v="93940"/>
    <s v=""/>
    <n v="94058"/>
    <n v="3"/>
    <n v="37111"/>
    <n v="2020"/>
    <m/>
    <m/>
    <m/>
    <m/>
    <m/>
    <m/>
    <m/>
    <m/>
    <m/>
    <m/>
    <m/>
    <m/>
    <m/>
    <n v="11.42"/>
    <n v="8.2799999999999994"/>
    <m/>
    <m/>
    <m/>
    <m/>
    <m/>
    <m/>
    <m/>
    <m/>
    <m/>
    <m/>
    <m/>
    <n v="16.559999999999999"/>
    <m/>
    <m/>
    <m/>
    <m/>
    <m/>
    <m/>
    <m/>
    <n v="3.41"/>
    <m/>
    <m/>
    <n v="32.01"/>
    <m/>
    <m/>
    <m/>
    <m/>
    <m/>
    <m/>
    <m/>
    <m/>
    <n v="4.3099999999999996"/>
    <m/>
    <m/>
    <m/>
    <m/>
    <m/>
    <m/>
    <m/>
    <m/>
    <m/>
    <m/>
    <n v="13.8"/>
    <m/>
    <m/>
    <m/>
    <m/>
    <m/>
    <m/>
    <m/>
    <m/>
    <m/>
    <m/>
    <m/>
    <n v="2.76"/>
    <m/>
    <m/>
    <m/>
    <m/>
    <m/>
    <m/>
    <m/>
    <m/>
    <m/>
    <m/>
    <m/>
    <n v="53.35"/>
    <m/>
    <m/>
    <m/>
    <m/>
    <n v="400.08"/>
    <n v="85.36"/>
    <m/>
    <m/>
    <m/>
    <m/>
    <m/>
    <m/>
    <m/>
    <m/>
    <m/>
    <m/>
    <m/>
    <m/>
    <m/>
    <m/>
    <m/>
    <m/>
    <m/>
    <m/>
    <m/>
    <m/>
    <m/>
    <m/>
    <m/>
    <m/>
    <n v="4.3099999999999996"/>
    <m/>
    <m/>
    <m/>
    <m/>
    <m/>
    <m/>
    <m/>
    <m/>
    <m/>
    <m/>
    <m/>
    <m/>
    <m/>
    <m/>
    <m/>
    <m/>
    <m/>
    <m/>
    <n v="14.11"/>
    <m/>
    <m/>
    <m/>
    <m/>
    <n v="5.83"/>
    <m/>
    <m/>
    <m/>
    <m/>
    <m/>
    <m/>
    <m/>
    <m/>
    <m/>
    <m/>
    <n v="17.489999999999998"/>
    <m/>
    <m/>
    <m/>
    <m/>
    <m/>
    <m/>
    <m/>
    <m/>
    <m/>
    <m/>
    <m/>
    <n v="57.76"/>
    <n v="2"/>
    <m/>
    <m/>
    <m/>
    <n v="26.05"/>
    <n v="138.47999999999999"/>
    <n v="155.12"/>
    <m/>
    <n v="673.08"/>
    <n v="59.76"/>
    <n v="732.84"/>
    <n v="319.64999999999998"/>
    <n v="1052.4899999999998"/>
    <n v="1.1203853523525653E-2"/>
    <n v="0.69629165122709025"/>
  </r>
  <r>
    <n v="25"/>
    <n v="104"/>
    <s v="Robertson Cr"/>
    <s v="OPS"/>
    <s v="124"/>
    <s v="Chinook"/>
    <s v="3"/>
    <x v="0"/>
    <x v="1"/>
    <n v="104"/>
    <x v="0"/>
    <s v="CK-31"/>
    <s v="WEST VANCOUVER ISLAND-SOUTH_FA_0.x"/>
    <s v="M"/>
    <s v="H"/>
    <n v="104"/>
    <s v="Robertson Creek H"/>
    <n v="104"/>
    <s v="Robertson Cr"/>
    <s v="SWVI"/>
    <s v="S"/>
    <x v="1"/>
    <s v="183679"/>
    <n v="0"/>
    <x v="1027"/>
    <n v="2018"/>
    <s v="20180507"/>
    <s v="20180507"/>
    <n v="82"/>
    <n v="6.37"/>
    <s v="Accelerated release group to test effect of  river temperature on MS."/>
    <s v="CWT"/>
    <s v="P"/>
    <x v="0"/>
    <s v="Y"/>
    <s v="Y"/>
    <s v="N"/>
    <n v="1.2999999999999999E-3"/>
    <s v="AD Clip"/>
    <n v="93940"/>
    <s v=""/>
    <n v="94058"/>
    <n v="4"/>
    <n v="37111"/>
    <n v="2021"/>
    <m/>
    <m/>
    <m/>
    <m/>
    <m/>
    <m/>
    <m/>
    <m/>
    <m/>
    <m/>
    <m/>
    <m/>
    <m/>
    <n v="36.19"/>
    <n v="4.24"/>
    <m/>
    <m/>
    <m/>
    <m/>
    <m/>
    <m/>
    <m/>
    <m/>
    <m/>
    <m/>
    <m/>
    <n v="18.59"/>
    <m/>
    <n v="6.4"/>
    <m/>
    <m/>
    <n v="3.2"/>
    <m/>
    <m/>
    <n v="6.47"/>
    <m/>
    <m/>
    <n v="33.729999999999997"/>
    <m/>
    <n v="8.44"/>
    <m/>
    <n v="5.55"/>
    <m/>
    <n v="4.34"/>
    <n v="5.55"/>
    <m/>
    <m/>
    <n v="2.0099999999999998"/>
    <m/>
    <m/>
    <m/>
    <m/>
    <m/>
    <m/>
    <m/>
    <m/>
    <m/>
    <n v="4.24"/>
    <m/>
    <m/>
    <m/>
    <m/>
    <m/>
    <m/>
    <m/>
    <m/>
    <m/>
    <m/>
    <m/>
    <m/>
    <m/>
    <m/>
    <m/>
    <m/>
    <m/>
    <m/>
    <m/>
    <m/>
    <m/>
    <m/>
    <m/>
    <n v="33.76"/>
    <m/>
    <m/>
    <m/>
    <m/>
    <n v="362.16"/>
    <n v="25.32"/>
    <m/>
    <m/>
    <m/>
    <m/>
    <m/>
    <m/>
    <m/>
    <m/>
    <m/>
    <m/>
    <m/>
    <m/>
    <m/>
    <n v="5.55"/>
    <m/>
    <m/>
    <m/>
    <m/>
    <n v="33.25"/>
    <m/>
    <m/>
    <m/>
    <m/>
    <m/>
    <n v="11"/>
    <m/>
    <m/>
    <m/>
    <m/>
    <m/>
    <m/>
    <m/>
    <m/>
    <m/>
    <m/>
    <m/>
    <m/>
    <m/>
    <m/>
    <m/>
    <m/>
    <m/>
    <m/>
    <m/>
    <m/>
    <m/>
    <m/>
    <m/>
    <m/>
    <m/>
    <m/>
    <m/>
    <m/>
    <m/>
    <m/>
    <m/>
    <m/>
    <m/>
    <m/>
    <n v="8.44"/>
    <m/>
    <m/>
    <m/>
    <m/>
    <m/>
    <m/>
    <m/>
    <m/>
    <m/>
    <m/>
    <m/>
    <n v="166.69"/>
    <n v="1"/>
    <m/>
    <m/>
    <m/>
    <n v="20.55"/>
    <n v="169"/>
    <n v="31.55"/>
    <m/>
    <n v="618.42999999999995"/>
    <n v="167.69"/>
    <n v="786.12"/>
    <n v="221.1"/>
    <n v="1007.22"/>
    <n v="1.0721950180966574E-2"/>
    <n v="0.78048489902901053"/>
  </r>
  <r>
    <n v="25"/>
    <n v="104"/>
    <s v="Robertson Cr"/>
    <s v="OPS"/>
    <s v="124"/>
    <s v="Chinook"/>
    <s v="3"/>
    <x v="0"/>
    <x v="1"/>
    <n v="104"/>
    <x v="0"/>
    <s v="CK-31"/>
    <s v="WEST VANCOUVER ISLAND-SOUTH_FA_0.x"/>
    <s v="M"/>
    <s v="H"/>
    <n v="104"/>
    <s v="Robertson Creek H"/>
    <n v="104"/>
    <s v="Robertson Cr"/>
    <s v="SWVI"/>
    <s v="S"/>
    <x v="1"/>
    <s v="183679"/>
    <n v="0"/>
    <x v="1027"/>
    <n v="2018"/>
    <s v="20180507"/>
    <s v="20180507"/>
    <n v="82"/>
    <n v="6.37"/>
    <s v="Accelerated release group to test effect of  river temperature on MS."/>
    <s v="CWT"/>
    <s v="P"/>
    <x v="0"/>
    <s v="Y"/>
    <s v="Y"/>
    <s v="N"/>
    <n v="1.2999999999999999E-3"/>
    <s v="AD Clip"/>
    <n v="93940"/>
    <n v="93940"/>
    <n v="94058"/>
    <n v="5"/>
    <n v="37111"/>
    <n v="2022"/>
    <m/>
    <m/>
    <m/>
    <m/>
    <m/>
    <m/>
    <m/>
    <m/>
    <m/>
    <m/>
    <m/>
    <m/>
    <m/>
    <m/>
    <m/>
    <m/>
    <m/>
    <m/>
    <m/>
    <m/>
    <m/>
    <m/>
    <m/>
    <m/>
    <m/>
    <m/>
    <m/>
    <m/>
    <m/>
    <m/>
    <m/>
    <m/>
    <m/>
    <m/>
    <m/>
    <m/>
    <m/>
    <m/>
    <m/>
    <m/>
    <m/>
    <m/>
    <m/>
    <m/>
    <m/>
    <m/>
    <m/>
    <m/>
    <m/>
    <m/>
    <m/>
    <m/>
    <m/>
    <m/>
    <m/>
    <m/>
    <m/>
    <m/>
    <m/>
    <m/>
    <m/>
    <m/>
    <m/>
    <m/>
    <m/>
    <m/>
    <m/>
    <m/>
    <m/>
    <m/>
    <m/>
    <m/>
    <m/>
    <m/>
    <m/>
    <m/>
    <m/>
    <m/>
    <m/>
    <m/>
    <m/>
    <m/>
    <m/>
    <m/>
    <m/>
    <m/>
    <n v="22.92"/>
    <m/>
    <m/>
    <m/>
    <m/>
    <m/>
    <m/>
    <m/>
    <m/>
    <m/>
    <m/>
    <m/>
    <m/>
    <m/>
    <m/>
    <m/>
    <m/>
    <m/>
    <m/>
    <m/>
    <m/>
    <m/>
    <m/>
    <m/>
    <m/>
    <m/>
    <m/>
    <m/>
    <m/>
    <m/>
    <m/>
    <m/>
    <m/>
    <m/>
    <m/>
    <m/>
    <m/>
    <m/>
    <m/>
    <m/>
    <m/>
    <m/>
    <m/>
    <m/>
    <m/>
    <m/>
    <m/>
    <m/>
    <m/>
    <m/>
    <m/>
    <m/>
    <m/>
    <m/>
    <m/>
    <m/>
    <m/>
    <m/>
    <m/>
    <m/>
    <m/>
    <m/>
    <m/>
    <m/>
    <m/>
    <m/>
    <m/>
    <m/>
    <m/>
    <m/>
    <m/>
    <m/>
    <m/>
    <n v="4.93"/>
    <m/>
    <m/>
    <m/>
    <m/>
    <n v="2"/>
    <n v="26.22"/>
    <m/>
    <m/>
    <n v="22.92"/>
    <n v="4.93"/>
    <n v="27.85"/>
    <n v="28.22"/>
    <n v="56.07"/>
    <n v="5.9687034277198213E-4"/>
    <n v="0.49670055288032816"/>
  </r>
  <r>
    <n v="25"/>
    <n v="104"/>
    <s v="Robertson Cr"/>
    <s v="OPS"/>
    <s v="124"/>
    <s v="Chinook"/>
    <s v="3"/>
    <x v="0"/>
    <x v="1"/>
    <n v="104"/>
    <x v="0"/>
    <s v="CK-31"/>
    <s v="WEST VANCOUVER ISLAND-SOUTH_FA_0.x"/>
    <s v="M"/>
    <s v="H"/>
    <n v="104"/>
    <s v="Robertson Creek H"/>
    <n v="104"/>
    <s v="Robertson Cr"/>
    <s v="SWVI"/>
    <s v="S"/>
    <x v="1"/>
    <s v="183887"/>
    <n v="0"/>
    <x v="1028"/>
    <n v="2018"/>
    <s v="20180530"/>
    <s v="20180530"/>
    <n v="85"/>
    <n v="6.81"/>
    <m/>
    <s v="CWT"/>
    <s v="P"/>
    <x v="0"/>
    <s v="Y"/>
    <s v="Y"/>
    <s v="Y"/>
    <n v="0"/>
    <s v="AD Clip"/>
    <n v="25364"/>
    <s v=""/>
    <n v="303500"/>
    <n v="2"/>
    <n v="37114"/>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
    <m/>
    <n v="0"/>
    <n v="0"/>
    <n v="0"/>
    <n v="4"/>
    <n v="4"/>
    <n v="1.5770383220312253E-4"/>
    <n v="0"/>
  </r>
  <r>
    <n v="25"/>
    <n v="104"/>
    <s v="Robertson Cr"/>
    <s v="OPS"/>
    <s v="124"/>
    <s v="Chinook"/>
    <s v="3"/>
    <x v="0"/>
    <x v="1"/>
    <n v="104"/>
    <x v="0"/>
    <s v="CK-31"/>
    <s v="WEST VANCOUVER ISLAND-SOUTH_FA_0.x"/>
    <s v="M"/>
    <s v="H"/>
    <n v="104"/>
    <s v="Robertson Creek H"/>
    <n v="104"/>
    <s v="Robertson Cr"/>
    <s v="SWVI"/>
    <s v="S"/>
    <x v="1"/>
    <s v="183887"/>
    <n v="0"/>
    <x v="1028"/>
    <n v="2018"/>
    <s v="20180530"/>
    <s v="20180530"/>
    <n v="85"/>
    <n v="6.81"/>
    <m/>
    <s v="CWT"/>
    <s v="P"/>
    <x v="0"/>
    <s v="Y"/>
    <s v="Y"/>
    <s v="Y"/>
    <n v="0"/>
    <s v="AD Clip"/>
    <n v="25364"/>
    <s v=""/>
    <n v="303500"/>
    <n v="3"/>
    <n v="37114"/>
    <n v="2020"/>
    <m/>
    <m/>
    <m/>
    <m/>
    <m/>
    <m/>
    <m/>
    <m/>
    <m/>
    <m/>
    <m/>
    <m/>
    <m/>
    <m/>
    <n v="2.76"/>
    <m/>
    <m/>
    <m/>
    <m/>
    <m/>
    <m/>
    <m/>
    <m/>
    <m/>
    <m/>
    <m/>
    <m/>
    <m/>
    <m/>
    <m/>
    <m/>
    <m/>
    <m/>
    <m/>
    <m/>
    <m/>
    <m/>
    <n v="10.67"/>
    <m/>
    <m/>
    <m/>
    <m/>
    <m/>
    <m/>
    <m/>
    <m/>
    <m/>
    <m/>
    <m/>
    <m/>
    <m/>
    <m/>
    <m/>
    <m/>
    <m/>
    <m/>
    <m/>
    <m/>
    <m/>
    <m/>
    <m/>
    <m/>
    <m/>
    <m/>
    <m/>
    <m/>
    <m/>
    <m/>
    <m/>
    <m/>
    <m/>
    <m/>
    <m/>
    <m/>
    <m/>
    <m/>
    <m/>
    <m/>
    <m/>
    <m/>
    <m/>
    <n v="10.67"/>
    <m/>
    <m/>
    <m/>
    <m/>
    <n v="93.23"/>
    <n v="10.67"/>
    <m/>
    <m/>
    <m/>
    <m/>
    <m/>
    <m/>
    <m/>
    <m/>
    <m/>
    <m/>
    <m/>
    <m/>
    <m/>
    <n v="4.3099999999999996"/>
    <m/>
    <m/>
    <m/>
    <m/>
    <m/>
    <m/>
    <m/>
    <m/>
    <m/>
    <m/>
    <m/>
    <m/>
    <m/>
    <m/>
    <m/>
    <m/>
    <m/>
    <m/>
    <m/>
    <m/>
    <m/>
    <m/>
    <m/>
    <m/>
    <m/>
    <m/>
    <m/>
    <m/>
    <m/>
    <m/>
    <m/>
    <m/>
    <m/>
    <m/>
    <m/>
    <m/>
    <m/>
    <m/>
    <m/>
    <m/>
    <m/>
    <m/>
    <m/>
    <m/>
    <m/>
    <m/>
    <m/>
    <m/>
    <m/>
    <m/>
    <m/>
    <m/>
    <m/>
    <m/>
    <m/>
    <m/>
    <m/>
    <n v="12.72"/>
    <n v="1"/>
    <m/>
    <m/>
    <m/>
    <n v="5.25"/>
    <n v="15.92"/>
    <n v="31.34"/>
    <m/>
    <n v="132.31"/>
    <n v="13.72"/>
    <n v="146.03"/>
    <n v="52.51"/>
    <n v="198.53999999999996"/>
    <n v="7.8276297114019851E-3"/>
    <n v="0.73551929082300815"/>
  </r>
  <r>
    <n v="25"/>
    <n v="104"/>
    <s v="Robertson Cr"/>
    <s v="OPS"/>
    <s v="124"/>
    <s v="Chinook"/>
    <s v="3"/>
    <x v="0"/>
    <x v="1"/>
    <n v="104"/>
    <x v="0"/>
    <s v="CK-31"/>
    <s v="WEST VANCOUVER ISLAND-SOUTH_FA_0.x"/>
    <s v="M"/>
    <s v="H"/>
    <n v="104"/>
    <s v="Robertson Creek H"/>
    <n v="104"/>
    <s v="Robertson Cr"/>
    <s v="SWVI"/>
    <s v="S"/>
    <x v="1"/>
    <s v="183887"/>
    <n v="0"/>
    <x v="1028"/>
    <n v="2018"/>
    <s v="20180530"/>
    <s v="20180530"/>
    <n v="85"/>
    <n v="6.81"/>
    <m/>
    <s v="CWT"/>
    <s v="P"/>
    <x v="0"/>
    <s v="Y"/>
    <s v="Y"/>
    <s v="Y"/>
    <n v="0"/>
    <s v="AD Clip"/>
    <n v="25364"/>
    <s v=""/>
    <n v="303500"/>
    <n v="4"/>
    <n v="37114"/>
    <n v="2021"/>
    <m/>
    <m/>
    <m/>
    <m/>
    <m/>
    <m/>
    <m/>
    <m/>
    <m/>
    <m/>
    <m/>
    <m/>
    <m/>
    <n v="10.34"/>
    <m/>
    <m/>
    <n v="2.9"/>
    <m/>
    <m/>
    <m/>
    <m/>
    <m/>
    <m/>
    <m/>
    <m/>
    <m/>
    <n v="8.14"/>
    <m/>
    <m/>
    <m/>
    <m/>
    <m/>
    <m/>
    <m/>
    <m/>
    <m/>
    <m/>
    <m/>
    <m/>
    <m/>
    <m/>
    <m/>
    <m/>
    <m/>
    <m/>
    <m/>
    <m/>
    <n v="1.86"/>
    <m/>
    <m/>
    <m/>
    <m/>
    <m/>
    <m/>
    <m/>
    <m/>
    <m/>
    <m/>
    <m/>
    <m/>
    <m/>
    <m/>
    <m/>
    <m/>
    <m/>
    <m/>
    <m/>
    <m/>
    <m/>
    <m/>
    <m/>
    <m/>
    <m/>
    <m/>
    <m/>
    <n v="7.64"/>
    <m/>
    <m/>
    <m/>
    <m/>
    <m/>
    <n v="34"/>
    <m/>
    <m/>
    <m/>
    <m/>
    <n v="77.31"/>
    <n v="8.44"/>
    <m/>
    <m/>
    <m/>
    <m/>
    <m/>
    <m/>
    <m/>
    <m/>
    <m/>
    <m/>
    <m/>
    <m/>
    <m/>
    <m/>
    <m/>
    <m/>
    <m/>
    <m/>
    <n v="11.05"/>
    <m/>
    <m/>
    <m/>
    <m/>
    <m/>
    <m/>
    <m/>
    <m/>
    <m/>
    <m/>
    <m/>
    <m/>
    <m/>
    <m/>
    <m/>
    <m/>
    <m/>
    <m/>
    <m/>
    <m/>
    <m/>
    <m/>
    <m/>
    <m/>
    <m/>
    <m/>
    <m/>
    <m/>
    <m/>
    <m/>
    <m/>
    <m/>
    <m/>
    <m/>
    <m/>
    <m/>
    <m/>
    <m/>
    <m/>
    <m/>
    <m/>
    <m/>
    <m/>
    <m/>
    <m/>
    <m/>
    <m/>
    <m/>
    <m/>
    <m/>
    <m/>
    <m/>
    <n v="32.58"/>
    <m/>
    <m/>
    <m/>
    <m/>
    <n v="4.28"/>
    <n v="0.39"/>
    <n v="7.99"/>
    <m/>
    <n v="161.68"/>
    <n v="32.58"/>
    <n v="194.26"/>
    <n v="12.66"/>
    <n v="206.92000000000004"/>
    <n v="8.1580192398675311E-3"/>
    <n v="0.93881693408080391"/>
  </r>
  <r>
    <n v="25"/>
    <n v="104"/>
    <s v="Robertson Cr"/>
    <s v="OPS"/>
    <s v="124"/>
    <s v="Chinook"/>
    <s v="3"/>
    <x v="0"/>
    <x v="1"/>
    <n v="104"/>
    <x v="0"/>
    <s v="CK-31"/>
    <s v="WEST VANCOUVER ISLAND-SOUTH_FA_0.x"/>
    <s v="M"/>
    <s v="H"/>
    <n v="104"/>
    <s v="Robertson Creek H"/>
    <n v="104"/>
    <s v="Robertson Cr"/>
    <s v="SWVI"/>
    <s v="S"/>
    <x v="1"/>
    <s v="183887"/>
    <n v="0"/>
    <x v="1028"/>
    <n v="2018"/>
    <s v="20180530"/>
    <s v="20180530"/>
    <n v="85"/>
    <n v="6.81"/>
    <m/>
    <s v="CWT"/>
    <s v="P"/>
    <x v="0"/>
    <s v="Y"/>
    <s v="Y"/>
    <s v="Y"/>
    <n v="0"/>
    <s v="AD Clip"/>
    <n v="25364"/>
    <n v="25364"/>
    <n v="303500"/>
    <n v="5"/>
    <n v="37114"/>
    <n v="2022"/>
    <m/>
    <m/>
    <m/>
    <m/>
    <m/>
    <m/>
    <m/>
    <m/>
    <m/>
    <m/>
    <m/>
    <m/>
    <m/>
    <m/>
    <m/>
    <m/>
    <m/>
    <m/>
    <m/>
    <m/>
    <m/>
    <m/>
    <m/>
    <m/>
    <m/>
    <m/>
    <m/>
    <m/>
    <m/>
    <m/>
    <m/>
    <m/>
    <m/>
    <m/>
    <m/>
    <m/>
    <m/>
    <m/>
    <m/>
    <m/>
    <m/>
    <m/>
    <m/>
    <m/>
    <m/>
    <m/>
    <m/>
    <m/>
    <m/>
    <m/>
    <m/>
    <m/>
    <m/>
    <m/>
    <m/>
    <m/>
    <m/>
    <m/>
    <m/>
    <m/>
    <m/>
    <m/>
    <m/>
    <m/>
    <m/>
    <m/>
    <m/>
    <m/>
    <m/>
    <m/>
    <m/>
    <m/>
    <m/>
    <m/>
    <m/>
    <m/>
    <m/>
    <m/>
    <m/>
    <m/>
    <m/>
    <m/>
    <m/>
    <m/>
    <m/>
    <m/>
    <n v="2.44"/>
    <n v="11.47"/>
    <m/>
    <m/>
    <m/>
    <m/>
    <m/>
    <m/>
    <m/>
    <n v="2.56"/>
    <m/>
    <m/>
    <m/>
    <m/>
    <m/>
    <m/>
    <m/>
    <m/>
    <m/>
    <m/>
    <m/>
    <m/>
    <m/>
    <m/>
    <m/>
    <m/>
    <m/>
    <m/>
    <m/>
    <m/>
    <m/>
    <m/>
    <m/>
    <m/>
    <m/>
    <m/>
    <m/>
    <m/>
    <m/>
    <m/>
    <m/>
    <m/>
    <m/>
    <m/>
    <m/>
    <m/>
    <m/>
    <m/>
    <m/>
    <m/>
    <m/>
    <m/>
    <m/>
    <m/>
    <m/>
    <m/>
    <m/>
    <m/>
    <m/>
    <m/>
    <m/>
    <m/>
    <m/>
    <m/>
    <m/>
    <m/>
    <m/>
    <m/>
    <m/>
    <m/>
    <m/>
    <m/>
    <m/>
    <n v="14.97"/>
    <m/>
    <m/>
    <m/>
    <m/>
    <m/>
    <m/>
    <m/>
    <m/>
    <n v="16.47"/>
    <n v="14.97"/>
    <n v="31.44"/>
    <n v="0"/>
    <n v="31.44"/>
    <n v="1.2395521211165431E-3"/>
    <n v="1"/>
  </r>
  <r>
    <n v="25"/>
    <n v="104"/>
    <s v="Robertson Cr"/>
    <s v="OPS"/>
    <s v="124"/>
    <s v="Chinook"/>
    <s v="3"/>
    <x v="0"/>
    <x v="1"/>
    <n v="104"/>
    <x v="0"/>
    <s v="CK-31"/>
    <s v="WEST VANCOUVER ISLAND-SOUTH_FA_0.x"/>
    <s v="M"/>
    <s v="H"/>
    <n v="104"/>
    <s v="Robertson Creek H"/>
    <n v="104"/>
    <s v="Robertson Cr"/>
    <s v="SWVI"/>
    <s v="S"/>
    <x v="1"/>
    <s v="183888"/>
    <n v="0"/>
    <x v="1029"/>
    <n v="2018"/>
    <s v="20180525"/>
    <s v="20180525"/>
    <n v="81"/>
    <n v="5.94"/>
    <m/>
    <s v="CWT"/>
    <s v="P"/>
    <x v="0"/>
    <s v="Y"/>
    <s v="Y"/>
    <s v="Y"/>
    <n v="0.01"/>
    <s v="AD Clip"/>
    <n v="25187"/>
    <s v=""/>
    <n v="322368"/>
    <n v="2"/>
    <n v="37117"/>
    <n v="2019"/>
    <m/>
    <m/>
    <m/>
    <m/>
    <m/>
    <m/>
    <m/>
    <m/>
    <m/>
    <m/>
    <m/>
    <m/>
    <m/>
    <m/>
    <m/>
    <m/>
    <m/>
    <m/>
    <m/>
    <m/>
    <m/>
    <m/>
    <m/>
    <m/>
    <m/>
    <m/>
    <m/>
    <m/>
    <m/>
    <m/>
    <m/>
    <m/>
    <m/>
    <m/>
    <m/>
    <m/>
    <m/>
    <m/>
    <m/>
    <m/>
    <m/>
    <m/>
    <m/>
    <m/>
    <m/>
    <m/>
    <m/>
    <m/>
    <m/>
    <m/>
    <m/>
    <m/>
    <m/>
    <m/>
    <m/>
    <m/>
    <m/>
    <m/>
    <m/>
    <m/>
    <m/>
    <m/>
    <m/>
    <m/>
    <m/>
    <m/>
    <m/>
    <m/>
    <m/>
    <m/>
    <m/>
    <m/>
    <m/>
    <m/>
    <m/>
    <m/>
    <m/>
    <m/>
    <m/>
    <m/>
    <m/>
    <m/>
    <m/>
    <m/>
    <m/>
    <m/>
    <n v="4.5599999999999996"/>
    <m/>
    <m/>
    <m/>
    <m/>
    <m/>
    <m/>
    <m/>
    <m/>
    <m/>
    <m/>
    <m/>
    <m/>
    <m/>
    <m/>
    <m/>
    <m/>
    <m/>
    <m/>
    <m/>
    <m/>
    <m/>
    <m/>
    <m/>
    <m/>
    <m/>
    <m/>
    <m/>
    <m/>
    <m/>
    <m/>
    <m/>
    <m/>
    <m/>
    <m/>
    <m/>
    <m/>
    <m/>
    <m/>
    <m/>
    <m/>
    <m/>
    <m/>
    <m/>
    <m/>
    <m/>
    <m/>
    <m/>
    <m/>
    <m/>
    <m/>
    <m/>
    <m/>
    <m/>
    <m/>
    <m/>
    <m/>
    <m/>
    <m/>
    <m/>
    <m/>
    <m/>
    <m/>
    <m/>
    <m/>
    <m/>
    <m/>
    <m/>
    <m/>
    <m/>
    <m/>
    <m/>
    <m/>
    <m/>
    <m/>
    <m/>
    <m/>
    <m/>
    <m/>
    <m/>
    <n v="10"/>
    <m/>
    <n v="4.5599999999999996"/>
    <n v="0"/>
    <n v="4.5599999999999996"/>
    <n v="10"/>
    <n v="14.559999999999999"/>
    <n v="5.7807599158295946E-4"/>
    <n v="0.31318681318681318"/>
  </r>
  <r>
    <n v="25"/>
    <n v="104"/>
    <s v="Robertson Cr"/>
    <s v="OPS"/>
    <s v="124"/>
    <s v="Chinook"/>
    <s v="3"/>
    <x v="0"/>
    <x v="1"/>
    <n v="104"/>
    <x v="0"/>
    <s v="CK-31"/>
    <s v="WEST VANCOUVER ISLAND-SOUTH_FA_0.x"/>
    <s v="M"/>
    <s v="H"/>
    <n v="104"/>
    <s v="Robertson Creek H"/>
    <n v="104"/>
    <s v="Robertson Cr"/>
    <s v="SWVI"/>
    <s v="S"/>
    <x v="1"/>
    <s v="183888"/>
    <n v="0"/>
    <x v="1029"/>
    <n v="2018"/>
    <s v="20180525"/>
    <s v="20180525"/>
    <n v="81"/>
    <n v="5.94"/>
    <m/>
    <s v="CWT"/>
    <s v="P"/>
    <x v="0"/>
    <s v="Y"/>
    <s v="Y"/>
    <s v="Y"/>
    <n v="0.01"/>
    <s v="AD Clip"/>
    <n v="25187"/>
    <s v=""/>
    <n v="322368"/>
    <n v="3"/>
    <n v="37117"/>
    <n v="2020"/>
    <m/>
    <m/>
    <m/>
    <m/>
    <m/>
    <m/>
    <m/>
    <m/>
    <m/>
    <m/>
    <m/>
    <m/>
    <m/>
    <m/>
    <m/>
    <m/>
    <m/>
    <m/>
    <m/>
    <m/>
    <m/>
    <m/>
    <m/>
    <m/>
    <m/>
    <m/>
    <n v="2.76"/>
    <m/>
    <m/>
    <m/>
    <m/>
    <m/>
    <m/>
    <m/>
    <m/>
    <m/>
    <m/>
    <m/>
    <m/>
    <m/>
    <m/>
    <m/>
    <m/>
    <m/>
    <m/>
    <m/>
    <m/>
    <m/>
    <m/>
    <m/>
    <m/>
    <m/>
    <m/>
    <m/>
    <m/>
    <m/>
    <m/>
    <m/>
    <m/>
    <m/>
    <m/>
    <m/>
    <m/>
    <m/>
    <m/>
    <m/>
    <m/>
    <m/>
    <m/>
    <m/>
    <m/>
    <m/>
    <m/>
    <m/>
    <m/>
    <n v="12.74"/>
    <m/>
    <m/>
    <m/>
    <m/>
    <m/>
    <n v="10.67"/>
    <m/>
    <m/>
    <m/>
    <m/>
    <n v="93.22"/>
    <n v="10.67"/>
    <m/>
    <m/>
    <m/>
    <m/>
    <m/>
    <m/>
    <m/>
    <m/>
    <m/>
    <m/>
    <m/>
    <m/>
    <m/>
    <m/>
    <m/>
    <m/>
    <m/>
    <m/>
    <n v="4.3099999999999996"/>
    <m/>
    <m/>
    <m/>
    <m/>
    <m/>
    <m/>
    <m/>
    <m/>
    <m/>
    <m/>
    <m/>
    <m/>
    <m/>
    <m/>
    <m/>
    <m/>
    <m/>
    <m/>
    <m/>
    <m/>
    <m/>
    <m/>
    <m/>
    <m/>
    <m/>
    <m/>
    <m/>
    <m/>
    <m/>
    <m/>
    <m/>
    <m/>
    <m/>
    <m/>
    <m/>
    <m/>
    <m/>
    <m/>
    <m/>
    <m/>
    <m/>
    <m/>
    <m/>
    <m/>
    <m/>
    <m/>
    <m/>
    <m/>
    <m/>
    <m/>
    <m/>
    <m/>
    <n v="11.65"/>
    <m/>
    <m/>
    <m/>
    <m/>
    <n v="6.87"/>
    <n v="18.52"/>
    <n v="44.52"/>
    <m/>
    <n v="134.37"/>
    <n v="11.65"/>
    <n v="146.02000000000001"/>
    <n v="69.91"/>
    <n v="215.93"/>
    <n v="8.5730734108865683E-3"/>
    <n v="0.67623766961515308"/>
  </r>
  <r>
    <n v="25"/>
    <n v="104"/>
    <s v="Robertson Cr"/>
    <s v="OPS"/>
    <s v="124"/>
    <s v="Chinook"/>
    <s v="3"/>
    <x v="0"/>
    <x v="1"/>
    <n v="104"/>
    <x v="0"/>
    <s v="CK-31"/>
    <s v="WEST VANCOUVER ISLAND-SOUTH_FA_0.x"/>
    <s v="M"/>
    <s v="H"/>
    <n v="104"/>
    <s v="Robertson Creek H"/>
    <n v="104"/>
    <s v="Robertson Cr"/>
    <s v="SWVI"/>
    <s v="S"/>
    <x v="1"/>
    <s v="183888"/>
    <n v="0"/>
    <x v="1029"/>
    <n v="2018"/>
    <s v="20180525"/>
    <s v="20180525"/>
    <n v="81"/>
    <n v="5.94"/>
    <m/>
    <s v="CWT"/>
    <s v="P"/>
    <x v="0"/>
    <s v="Y"/>
    <s v="Y"/>
    <s v="Y"/>
    <n v="0.01"/>
    <s v="AD Clip"/>
    <n v="25187"/>
    <s v=""/>
    <n v="322368"/>
    <n v="4"/>
    <n v="37117"/>
    <n v="2021"/>
    <m/>
    <m/>
    <m/>
    <m/>
    <m/>
    <m/>
    <m/>
    <m/>
    <m/>
    <m/>
    <m/>
    <m/>
    <m/>
    <n v="15.51"/>
    <m/>
    <m/>
    <m/>
    <m/>
    <m/>
    <m/>
    <m/>
    <m/>
    <m/>
    <m/>
    <m/>
    <m/>
    <m/>
    <m/>
    <m/>
    <m/>
    <m/>
    <m/>
    <m/>
    <m/>
    <n v="3.27"/>
    <m/>
    <m/>
    <m/>
    <m/>
    <n v="8.44"/>
    <m/>
    <m/>
    <m/>
    <m/>
    <m/>
    <m/>
    <m/>
    <m/>
    <m/>
    <m/>
    <m/>
    <m/>
    <m/>
    <m/>
    <m/>
    <m/>
    <m/>
    <n v="4.3099999999999996"/>
    <m/>
    <m/>
    <m/>
    <m/>
    <m/>
    <m/>
    <m/>
    <m/>
    <m/>
    <m/>
    <m/>
    <m/>
    <m/>
    <m/>
    <m/>
    <m/>
    <m/>
    <m/>
    <m/>
    <m/>
    <m/>
    <m/>
    <m/>
    <n v="8.44"/>
    <m/>
    <m/>
    <m/>
    <m/>
    <n v="133.82"/>
    <m/>
    <m/>
    <m/>
    <m/>
    <m/>
    <m/>
    <m/>
    <m/>
    <m/>
    <m/>
    <m/>
    <m/>
    <m/>
    <m/>
    <n v="5.55"/>
    <m/>
    <m/>
    <m/>
    <m/>
    <n v="11.1"/>
    <m/>
    <m/>
    <m/>
    <m/>
    <m/>
    <m/>
    <m/>
    <m/>
    <m/>
    <m/>
    <m/>
    <m/>
    <m/>
    <m/>
    <m/>
    <m/>
    <m/>
    <m/>
    <m/>
    <m/>
    <m/>
    <m/>
    <m/>
    <m/>
    <m/>
    <m/>
    <m/>
    <m/>
    <m/>
    <m/>
    <m/>
    <m/>
    <m/>
    <m/>
    <m/>
    <m/>
    <m/>
    <m/>
    <m/>
    <m/>
    <m/>
    <m/>
    <m/>
    <m/>
    <m/>
    <m/>
    <m/>
    <m/>
    <m/>
    <m/>
    <m/>
    <m/>
    <n v="48.83"/>
    <m/>
    <m/>
    <m/>
    <m/>
    <n v="5.85"/>
    <n v="20.07"/>
    <n v="8.44"/>
    <m/>
    <n v="190.44"/>
    <n v="48.83"/>
    <n v="239.27"/>
    <n v="34.36"/>
    <n v="273.63"/>
    <n v="1.0863937745662446E-2"/>
    <n v="0.8744289734312759"/>
  </r>
  <r>
    <n v="25"/>
    <n v="104"/>
    <s v="Robertson Cr"/>
    <s v="OPS"/>
    <s v="124"/>
    <s v="Chinook"/>
    <s v="3"/>
    <x v="0"/>
    <x v="1"/>
    <n v="104"/>
    <x v="0"/>
    <s v="CK-31"/>
    <s v="WEST VANCOUVER ISLAND-SOUTH_FA_0.x"/>
    <s v="M"/>
    <s v="H"/>
    <n v="104"/>
    <s v="Robertson Creek H"/>
    <n v="104"/>
    <s v="Robertson Cr"/>
    <s v="SWVI"/>
    <s v="S"/>
    <x v="1"/>
    <s v="183888"/>
    <n v="0"/>
    <x v="1029"/>
    <n v="2018"/>
    <s v="20180525"/>
    <s v="20180525"/>
    <n v="81"/>
    <n v="5.94"/>
    <m/>
    <s v="CWT"/>
    <s v="P"/>
    <x v="0"/>
    <s v="Y"/>
    <s v="Y"/>
    <s v="Y"/>
    <n v="0.01"/>
    <s v="AD Clip"/>
    <n v="25187"/>
    <n v="25187"/>
    <n v="322368"/>
    <n v="5"/>
    <n v="37117"/>
    <n v="2022"/>
    <m/>
    <m/>
    <m/>
    <m/>
    <m/>
    <m/>
    <m/>
    <m/>
    <m/>
    <m/>
    <m/>
    <m/>
    <m/>
    <m/>
    <m/>
    <m/>
    <m/>
    <m/>
    <m/>
    <m/>
    <m/>
    <m/>
    <m/>
    <m/>
    <m/>
    <m/>
    <n v="4.05"/>
    <m/>
    <m/>
    <m/>
    <m/>
    <m/>
    <m/>
    <m/>
    <m/>
    <m/>
    <m/>
    <m/>
    <m/>
    <m/>
    <n v="2.56"/>
    <m/>
    <m/>
    <m/>
    <m/>
    <m/>
    <m/>
    <m/>
    <m/>
    <m/>
    <m/>
    <m/>
    <m/>
    <m/>
    <m/>
    <m/>
    <m/>
    <m/>
    <m/>
    <m/>
    <m/>
    <m/>
    <m/>
    <m/>
    <m/>
    <m/>
    <m/>
    <m/>
    <m/>
    <m/>
    <m/>
    <m/>
    <m/>
    <m/>
    <m/>
    <m/>
    <m/>
    <m/>
    <m/>
    <m/>
    <m/>
    <m/>
    <m/>
    <m/>
    <m/>
    <m/>
    <n v="9.1999999999999993"/>
    <m/>
    <m/>
    <m/>
    <m/>
    <m/>
    <m/>
    <m/>
    <m/>
    <m/>
    <m/>
    <m/>
    <m/>
    <m/>
    <m/>
    <m/>
    <m/>
    <m/>
    <m/>
    <m/>
    <m/>
    <m/>
    <m/>
    <m/>
    <m/>
    <m/>
    <m/>
    <m/>
    <m/>
    <m/>
    <m/>
    <m/>
    <m/>
    <m/>
    <m/>
    <m/>
    <m/>
    <m/>
    <m/>
    <m/>
    <m/>
    <m/>
    <m/>
    <m/>
    <m/>
    <m/>
    <m/>
    <m/>
    <m/>
    <m/>
    <m/>
    <m/>
    <m/>
    <m/>
    <m/>
    <m/>
    <m/>
    <m/>
    <m/>
    <m/>
    <m/>
    <m/>
    <m/>
    <m/>
    <m/>
    <m/>
    <m/>
    <m/>
    <m/>
    <m/>
    <m/>
    <m/>
    <m/>
    <n v="13.68"/>
    <m/>
    <m/>
    <m/>
    <m/>
    <m/>
    <n v="13.11"/>
    <m/>
    <m/>
    <n v="15.81"/>
    <n v="13.68"/>
    <n v="29.49"/>
    <n v="13.11"/>
    <n v="42.599999999999994"/>
    <n v="1.6913487116369554E-3"/>
    <n v="0.69225352112676064"/>
  </r>
  <r>
    <n v="25"/>
    <n v="104"/>
    <s v="Robertson Cr"/>
    <s v="OPS"/>
    <s v="124"/>
    <s v="Chinook"/>
    <s v="3"/>
    <x v="0"/>
    <x v="1"/>
    <n v="104"/>
    <x v="0"/>
    <s v="CK-31"/>
    <s v="WEST VANCOUVER ISLAND-SOUTH_FA_0.x"/>
    <s v="M"/>
    <s v="H"/>
    <n v="104"/>
    <s v="Robertson Creek H"/>
    <n v="104"/>
    <s v="Robertson Cr"/>
    <s v="SWVI"/>
    <s v="S"/>
    <x v="1"/>
    <s v="184882"/>
    <n v="0"/>
    <x v="1030"/>
    <n v="2018"/>
    <s v="20180525"/>
    <s v="20180525"/>
    <n v="81"/>
    <n v="5.94"/>
    <m/>
    <s v="CWT"/>
    <s v="P"/>
    <x v="0"/>
    <s v="Y"/>
    <s v="Y"/>
    <s v="Y"/>
    <n v="0"/>
    <s v="AD Clip"/>
    <n v="25096"/>
    <s v=""/>
    <n v="317987"/>
    <n v="2"/>
    <n v="37118"/>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
    <m/>
    <n v="0"/>
    <n v="0"/>
    <n v="0"/>
    <n v="6"/>
    <n v="6"/>
    <n v="2.3908192540643926E-4"/>
    <n v="0"/>
  </r>
  <r>
    <n v="25"/>
    <n v="104"/>
    <s v="Robertson Cr"/>
    <s v="OPS"/>
    <s v="124"/>
    <s v="Chinook"/>
    <s v="3"/>
    <x v="0"/>
    <x v="1"/>
    <n v="104"/>
    <x v="0"/>
    <s v="CK-31"/>
    <s v="WEST VANCOUVER ISLAND-SOUTH_FA_0.x"/>
    <s v="M"/>
    <s v="H"/>
    <n v="104"/>
    <s v="Robertson Creek H"/>
    <n v="104"/>
    <s v="Robertson Cr"/>
    <s v="SWVI"/>
    <s v="S"/>
    <x v="1"/>
    <s v="184882"/>
    <n v="0"/>
    <x v="1030"/>
    <n v="2018"/>
    <s v="20180525"/>
    <s v="20180525"/>
    <n v="81"/>
    <n v="5.94"/>
    <m/>
    <s v="CWT"/>
    <s v="P"/>
    <x v="0"/>
    <s v="Y"/>
    <s v="Y"/>
    <s v="Y"/>
    <n v="0"/>
    <s v="AD Clip"/>
    <n v="25096"/>
    <s v=""/>
    <n v="317987"/>
    <n v="3"/>
    <n v="37118"/>
    <n v="2020"/>
    <m/>
    <m/>
    <m/>
    <m/>
    <m/>
    <m/>
    <m/>
    <m/>
    <m/>
    <m/>
    <m/>
    <m/>
    <m/>
    <m/>
    <n v="2.76"/>
    <m/>
    <m/>
    <m/>
    <m/>
    <m/>
    <m/>
    <m/>
    <m/>
    <m/>
    <m/>
    <m/>
    <n v="8.2799999999999994"/>
    <m/>
    <m/>
    <m/>
    <m/>
    <m/>
    <m/>
    <m/>
    <m/>
    <m/>
    <m/>
    <m/>
    <m/>
    <m/>
    <m/>
    <m/>
    <m/>
    <m/>
    <m/>
    <m/>
    <m/>
    <m/>
    <m/>
    <m/>
    <m/>
    <m/>
    <m/>
    <m/>
    <m/>
    <m/>
    <m/>
    <n v="2.76"/>
    <m/>
    <m/>
    <m/>
    <m/>
    <m/>
    <m/>
    <m/>
    <m/>
    <m/>
    <m/>
    <m/>
    <m/>
    <m/>
    <m/>
    <m/>
    <m/>
    <m/>
    <m/>
    <m/>
    <m/>
    <m/>
    <m/>
    <m/>
    <n v="10.67"/>
    <m/>
    <m/>
    <m/>
    <m/>
    <n v="61.47"/>
    <n v="10.67"/>
    <m/>
    <m/>
    <m/>
    <m/>
    <m/>
    <m/>
    <m/>
    <m/>
    <m/>
    <m/>
    <m/>
    <m/>
    <m/>
    <n v="4.41"/>
    <m/>
    <m/>
    <m/>
    <m/>
    <m/>
    <m/>
    <m/>
    <m/>
    <m/>
    <m/>
    <n v="4.3099999999999996"/>
    <m/>
    <m/>
    <m/>
    <m/>
    <m/>
    <m/>
    <m/>
    <m/>
    <m/>
    <m/>
    <m/>
    <m/>
    <m/>
    <m/>
    <m/>
    <m/>
    <m/>
    <m/>
    <m/>
    <m/>
    <m/>
    <m/>
    <m/>
    <m/>
    <m/>
    <m/>
    <m/>
    <m/>
    <m/>
    <m/>
    <m/>
    <m/>
    <m/>
    <m/>
    <m/>
    <m/>
    <m/>
    <m/>
    <m/>
    <m/>
    <m/>
    <m/>
    <m/>
    <m/>
    <m/>
    <m/>
    <n v="8.1999999999999993"/>
    <n v="1"/>
    <m/>
    <m/>
    <m/>
    <n v="8.67"/>
    <n v="26.7"/>
    <n v="48.91"/>
    <m/>
    <n v="105.33"/>
    <n v="9.1999999999999993"/>
    <n v="114.53"/>
    <n v="84.28"/>
    <n v="198.81"/>
    <n v="7.9219795983423661E-3"/>
    <n v="0.57607766208943212"/>
  </r>
  <r>
    <n v="25"/>
    <n v="104"/>
    <s v="Robertson Cr"/>
    <s v="OPS"/>
    <s v="124"/>
    <s v="Chinook"/>
    <s v="3"/>
    <x v="0"/>
    <x v="1"/>
    <n v="104"/>
    <x v="0"/>
    <s v="CK-31"/>
    <s v="WEST VANCOUVER ISLAND-SOUTH_FA_0.x"/>
    <s v="M"/>
    <s v="H"/>
    <n v="104"/>
    <s v="Robertson Creek H"/>
    <n v="104"/>
    <s v="Robertson Cr"/>
    <s v="SWVI"/>
    <s v="S"/>
    <x v="1"/>
    <s v="184882"/>
    <n v="0"/>
    <x v="1030"/>
    <n v="2018"/>
    <s v="20180525"/>
    <s v="20180525"/>
    <n v="81"/>
    <n v="5.94"/>
    <m/>
    <s v="CWT"/>
    <s v="P"/>
    <x v="0"/>
    <s v="Y"/>
    <s v="Y"/>
    <s v="Y"/>
    <n v="0"/>
    <s v="AD Clip"/>
    <n v="25096"/>
    <s v=""/>
    <n v="317987"/>
    <n v="4"/>
    <n v="37118"/>
    <n v="2021"/>
    <m/>
    <m/>
    <m/>
    <m/>
    <m/>
    <m/>
    <m/>
    <m/>
    <m/>
    <m/>
    <m/>
    <m/>
    <m/>
    <n v="10.34"/>
    <n v="2.9"/>
    <m/>
    <m/>
    <m/>
    <m/>
    <m/>
    <m/>
    <m/>
    <m/>
    <m/>
    <m/>
    <m/>
    <n v="4.3099999999999996"/>
    <m/>
    <n v="6.4"/>
    <m/>
    <m/>
    <m/>
    <m/>
    <m/>
    <m/>
    <m/>
    <m/>
    <n v="8.44"/>
    <m/>
    <m/>
    <m/>
    <n v="5.55"/>
    <n v="3.72"/>
    <m/>
    <m/>
    <m/>
    <m/>
    <n v="1.86"/>
    <m/>
    <m/>
    <m/>
    <m/>
    <m/>
    <m/>
    <m/>
    <m/>
    <m/>
    <n v="4.3099999999999996"/>
    <m/>
    <m/>
    <m/>
    <m/>
    <m/>
    <m/>
    <m/>
    <m/>
    <m/>
    <m/>
    <m/>
    <m/>
    <m/>
    <m/>
    <m/>
    <m/>
    <m/>
    <m/>
    <m/>
    <m/>
    <m/>
    <m/>
    <m/>
    <n v="8.44"/>
    <m/>
    <m/>
    <m/>
    <m/>
    <n v="100.89"/>
    <m/>
    <m/>
    <m/>
    <m/>
    <m/>
    <m/>
    <m/>
    <m/>
    <m/>
    <m/>
    <m/>
    <m/>
    <m/>
    <m/>
    <m/>
    <m/>
    <m/>
    <m/>
    <m/>
    <n v="11.1"/>
    <m/>
    <m/>
    <m/>
    <m/>
    <m/>
    <m/>
    <m/>
    <m/>
    <m/>
    <m/>
    <m/>
    <m/>
    <m/>
    <m/>
    <m/>
    <m/>
    <m/>
    <m/>
    <m/>
    <m/>
    <m/>
    <m/>
    <m/>
    <m/>
    <m/>
    <m/>
    <m/>
    <m/>
    <m/>
    <m/>
    <m/>
    <m/>
    <m/>
    <m/>
    <m/>
    <m/>
    <m/>
    <m/>
    <m/>
    <m/>
    <n v="4.2"/>
    <m/>
    <m/>
    <m/>
    <m/>
    <m/>
    <m/>
    <m/>
    <m/>
    <m/>
    <m/>
    <m/>
    <n v="56.49"/>
    <m/>
    <m/>
    <m/>
    <m/>
    <n v="6.28"/>
    <n v="39.64"/>
    <n v="11.11"/>
    <m/>
    <n v="172.46"/>
    <n v="56.49"/>
    <n v="228.95"/>
    <n v="57.03"/>
    <n v="285.98"/>
    <n v="1.1395441504622251E-2"/>
    <n v="0.80058046017203988"/>
  </r>
  <r>
    <n v="25"/>
    <n v="104"/>
    <s v="Robertson Cr"/>
    <s v="OPS"/>
    <s v="124"/>
    <s v="Chinook"/>
    <s v="3"/>
    <x v="0"/>
    <x v="1"/>
    <n v="104"/>
    <x v="0"/>
    <s v="CK-31"/>
    <s v="WEST VANCOUVER ISLAND-SOUTH_FA_0.x"/>
    <s v="M"/>
    <s v="H"/>
    <n v="104"/>
    <s v="Robertson Creek H"/>
    <n v="104"/>
    <s v="Robertson Cr"/>
    <s v="SWVI"/>
    <s v="S"/>
    <x v="1"/>
    <s v="184882"/>
    <n v="0"/>
    <x v="1030"/>
    <n v="2018"/>
    <s v="20180525"/>
    <s v="20180525"/>
    <n v="81"/>
    <n v="5.94"/>
    <m/>
    <s v="CWT"/>
    <s v="P"/>
    <x v="0"/>
    <s v="Y"/>
    <s v="Y"/>
    <s v="Y"/>
    <n v="0"/>
    <s v="AD Clip"/>
    <n v="25096"/>
    <n v="25096"/>
    <n v="317987"/>
    <n v="5"/>
    <n v="37118"/>
    <n v="2022"/>
    <m/>
    <m/>
    <m/>
    <m/>
    <m/>
    <m/>
    <m/>
    <m/>
    <m/>
    <m/>
    <m/>
    <m/>
    <m/>
    <m/>
    <m/>
    <m/>
    <m/>
    <m/>
    <m/>
    <m/>
    <m/>
    <m/>
    <m/>
    <m/>
    <m/>
    <m/>
    <m/>
    <m/>
    <m/>
    <m/>
    <m/>
    <m/>
    <m/>
    <m/>
    <m/>
    <m/>
    <m/>
    <m/>
    <m/>
    <m/>
    <m/>
    <m/>
    <m/>
    <m/>
    <m/>
    <m/>
    <m/>
    <m/>
    <m/>
    <m/>
    <m/>
    <m/>
    <m/>
    <m/>
    <m/>
    <m/>
    <m/>
    <m/>
    <m/>
    <m/>
    <m/>
    <m/>
    <m/>
    <m/>
    <m/>
    <m/>
    <m/>
    <m/>
    <m/>
    <m/>
    <m/>
    <m/>
    <m/>
    <m/>
    <m/>
    <m/>
    <m/>
    <m/>
    <m/>
    <m/>
    <m/>
    <m/>
    <m/>
    <m/>
    <m/>
    <m/>
    <n v="21.38"/>
    <m/>
    <m/>
    <m/>
    <m/>
    <m/>
    <m/>
    <m/>
    <m/>
    <m/>
    <m/>
    <m/>
    <m/>
    <m/>
    <m/>
    <m/>
    <m/>
    <m/>
    <m/>
    <m/>
    <m/>
    <m/>
    <m/>
    <m/>
    <m/>
    <m/>
    <m/>
    <m/>
    <m/>
    <m/>
    <m/>
    <m/>
    <m/>
    <m/>
    <m/>
    <m/>
    <m/>
    <m/>
    <m/>
    <m/>
    <m/>
    <m/>
    <m/>
    <m/>
    <m/>
    <m/>
    <m/>
    <m/>
    <m/>
    <m/>
    <m/>
    <m/>
    <m/>
    <m/>
    <m/>
    <m/>
    <m/>
    <m/>
    <m/>
    <m/>
    <m/>
    <m/>
    <m/>
    <m/>
    <m/>
    <m/>
    <m/>
    <m/>
    <m/>
    <m/>
    <m/>
    <m/>
    <m/>
    <n v="5.82"/>
    <m/>
    <m/>
    <m/>
    <m/>
    <m/>
    <m/>
    <m/>
    <m/>
    <n v="21.38"/>
    <n v="5.82"/>
    <n v="27.2"/>
    <n v="0"/>
    <n v="27.2"/>
    <n v="1.0838380618425248E-3"/>
    <n v="1"/>
  </r>
  <r>
    <n v="25"/>
    <n v="104"/>
    <s v="Robertson Cr"/>
    <s v="OPS"/>
    <s v="124"/>
    <s v="Chinook"/>
    <s v="3"/>
    <x v="0"/>
    <x v="1"/>
    <n v="104"/>
    <x v="0"/>
    <s v="CK-31"/>
    <s v="WEST VANCOUVER ISLAND-SOUTH_FA_0.x"/>
    <s v="M"/>
    <s v="H"/>
    <n v="104"/>
    <s v="Robertson Creek H"/>
    <n v="104"/>
    <s v="Robertson Cr"/>
    <s v="SWVI"/>
    <s v="S"/>
    <x v="1"/>
    <s v="184883"/>
    <n v="0"/>
    <x v="1031"/>
    <n v="2018"/>
    <s v="20180525"/>
    <s v="20180525"/>
    <n v="81"/>
    <n v="5.94"/>
    <m/>
    <s v="CWT"/>
    <s v="P"/>
    <x v="0"/>
    <s v="Y"/>
    <s v="Y"/>
    <s v="Y"/>
    <n v="5.0000000000000001E-3"/>
    <s v="AD Clip"/>
    <n v="28564"/>
    <s v=""/>
    <n v="363758"/>
    <n v="2"/>
    <n v="37116"/>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81"/>
    <n v="7"/>
    <m/>
    <n v="0"/>
    <n v="0"/>
    <n v="0"/>
    <n v="15.81"/>
    <n v="15.81"/>
    <n v="5.5349390841618825E-4"/>
    <n v="0"/>
  </r>
  <r>
    <n v="25"/>
    <n v="104"/>
    <s v="Robertson Cr"/>
    <s v="OPS"/>
    <s v="124"/>
    <s v="Chinook"/>
    <s v="3"/>
    <x v="0"/>
    <x v="1"/>
    <n v="104"/>
    <x v="0"/>
    <s v="CK-31"/>
    <s v="WEST VANCOUVER ISLAND-SOUTH_FA_0.x"/>
    <s v="M"/>
    <s v="H"/>
    <n v="104"/>
    <s v="Robertson Creek H"/>
    <n v="104"/>
    <s v="Robertson Cr"/>
    <s v="SWVI"/>
    <s v="S"/>
    <x v="1"/>
    <s v="184883"/>
    <n v="0"/>
    <x v="1031"/>
    <n v="2018"/>
    <s v="20180525"/>
    <s v="20180525"/>
    <n v="81"/>
    <n v="5.94"/>
    <m/>
    <s v="CWT"/>
    <s v="P"/>
    <x v="0"/>
    <s v="Y"/>
    <s v="Y"/>
    <s v="Y"/>
    <n v="5.0000000000000001E-3"/>
    <s v="AD Clip"/>
    <n v="28564"/>
    <s v=""/>
    <n v="363758"/>
    <n v="3"/>
    <n v="37116"/>
    <n v="2020"/>
    <m/>
    <m/>
    <m/>
    <m/>
    <m/>
    <m/>
    <m/>
    <m/>
    <m/>
    <m/>
    <m/>
    <m/>
    <m/>
    <n v="5.71"/>
    <m/>
    <m/>
    <m/>
    <m/>
    <m/>
    <m/>
    <m/>
    <m/>
    <m/>
    <m/>
    <m/>
    <m/>
    <m/>
    <m/>
    <m/>
    <m/>
    <m/>
    <m/>
    <m/>
    <m/>
    <m/>
    <m/>
    <m/>
    <m/>
    <m/>
    <m/>
    <m/>
    <m/>
    <m/>
    <m/>
    <m/>
    <m/>
    <m/>
    <m/>
    <m/>
    <m/>
    <m/>
    <m/>
    <m/>
    <m/>
    <m/>
    <m/>
    <m/>
    <m/>
    <m/>
    <m/>
    <m/>
    <m/>
    <m/>
    <m/>
    <m/>
    <m/>
    <m/>
    <m/>
    <m/>
    <m/>
    <m/>
    <m/>
    <m/>
    <n v="2.76"/>
    <m/>
    <n v="12.74"/>
    <m/>
    <m/>
    <m/>
    <m/>
    <m/>
    <n v="10.67"/>
    <m/>
    <m/>
    <m/>
    <m/>
    <n v="99.81"/>
    <n v="10.67"/>
    <m/>
    <m/>
    <m/>
    <m/>
    <m/>
    <m/>
    <m/>
    <m/>
    <m/>
    <m/>
    <m/>
    <m/>
    <m/>
    <m/>
    <m/>
    <m/>
    <m/>
    <m/>
    <m/>
    <m/>
    <m/>
    <m/>
    <m/>
    <m/>
    <m/>
    <m/>
    <m/>
    <m/>
    <m/>
    <m/>
    <m/>
    <m/>
    <m/>
    <m/>
    <m/>
    <m/>
    <m/>
    <m/>
    <m/>
    <m/>
    <m/>
    <m/>
    <m/>
    <m/>
    <m/>
    <m/>
    <m/>
    <m/>
    <m/>
    <m/>
    <m/>
    <m/>
    <m/>
    <m/>
    <m/>
    <m/>
    <m/>
    <m/>
    <m/>
    <n v="5.83"/>
    <m/>
    <m/>
    <m/>
    <m/>
    <m/>
    <m/>
    <m/>
    <m/>
    <m/>
    <m/>
    <m/>
    <n v="18.23"/>
    <m/>
    <m/>
    <m/>
    <m/>
    <n v="5.05"/>
    <n v="36.39"/>
    <n v="35.130000000000003"/>
    <m/>
    <n v="148.19"/>
    <n v="18.23"/>
    <n v="166.42"/>
    <n v="76.569999999999993"/>
    <n v="242.99"/>
    <n v="8.5068617840638565E-3"/>
    <n v="0.68488415161117733"/>
  </r>
  <r>
    <n v="25"/>
    <n v="104"/>
    <s v="Robertson Cr"/>
    <s v="OPS"/>
    <s v="124"/>
    <s v="Chinook"/>
    <s v="3"/>
    <x v="0"/>
    <x v="1"/>
    <n v="104"/>
    <x v="0"/>
    <s v="CK-31"/>
    <s v="WEST VANCOUVER ISLAND-SOUTH_FA_0.x"/>
    <s v="M"/>
    <s v="H"/>
    <n v="104"/>
    <s v="Robertson Creek H"/>
    <n v="104"/>
    <s v="Robertson Cr"/>
    <s v="SWVI"/>
    <s v="S"/>
    <x v="1"/>
    <s v="184883"/>
    <n v="0"/>
    <x v="1031"/>
    <n v="2018"/>
    <s v="20180525"/>
    <s v="20180525"/>
    <n v="81"/>
    <n v="5.94"/>
    <m/>
    <s v="CWT"/>
    <s v="P"/>
    <x v="0"/>
    <s v="Y"/>
    <s v="Y"/>
    <s v="Y"/>
    <n v="5.0000000000000001E-3"/>
    <s v="AD Clip"/>
    <n v="28564"/>
    <s v=""/>
    <n v="363758"/>
    <n v="4"/>
    <n v="37116"/>
    <n v="2021"/>
    <m/>
    <m/>
    <m/>
    <m/>
    <m/>
    <m/>
    <m/>
    <m/>
    <m/>
    <m/>
    <m/>
    <m/>
    <m/>
    <n v="5.17"/>
    <n v="2.9"/>
    <m/>
    <m/>
    <m/>
    <m/>
    <m/>
    <m/>
    <m/>
    <m/>
    <m/>
    <m/>
    <m/>
    <n v="2.9"/>
    <m/>
    <n v="6.47"/>
    <m/>
    <m/>
    <m/>
    <m/>
    <m/>
    <m/>
    <m/>
    <m/>
    <m/>
    <m/>
    <n v="8.59"/>
    <m/>
    <m/>
    <n v="3.72"/>
    <m/>
    <m/>
    <m/>
    <m/>
    <n v="2.46"/>
    <m/>
    <m/>
    <m/>
    <m/>
    <m/>
    <m/>
    <m/>
    <m/>
    <m/>
    <n v="4.3099999999999996"/>
    <m/>
    <m/>
    <m/>
    <m/>
    <m/>
    <m/>
    <m/>
    <m/>
    <m/>
    <m/>
    <m/>
    <m/>
    <m/>
    <m/>
    <m/>
    <m/>
    <m/>
    <n v="7.64"/>
    <m/>
    <m/>
    <m/>
    <m/>
    <m/>
    <n v="8.59"/>
    <m/>
    <m/>
    <m/>
    <m/>
    <n v="114.17"/>
    <m/>
    <m/>
    <m/>
    <m/>
    <m/>
    <m/>
    <m/>
    <m/>
    <m/>
    <m/>
    <m/>
    <m/>
    <m/>
    <m/>
    <n v="5.55"/>
    <m/>
    <m/>
    <m/>
    <m/>
    <m/>
    <m/>
    <m/>
    <m/>
    <m/>
    <m/>
    <m/>
    <m/>
    <m/>
    <m/>
    <m/>
    <m/>
    <m/>
    <m/>
    <m/>
    <m/>
    <m/>
    <m/>
    <m/>
    <m/>
    <m/>
    <m/>
    <m/>
    <m/>
    <m/>
    <m/>
    <m/>
    <m/>
    <m/>
    <m/>
    <n v="8.44"/>
    <m/>
    <m/>
    <m/>
    <m/>
    <m/>
    <m/>
    <m/>
    <m/>
    <m/>
    <m/>
    <m/>
    <m/>
    <m/>
    <m/>
    <m/>
    <m/>
    <m/>
    <m/>
    <m/>
    <m/>
    <m/>
    <m/>
    <n v="54.82"/>
    <m/>
    <m/>
    <m/>
    <m/>
    <n v="7.84"/>
    <n v="36.880000000000003"/>
    <n v="20.88"/>
    <m/>
    <n v="180.91"/>
    <n v="54.82"/>
    <n v="235.73"/>
    <n v="65.599999999999994"/>
    <n v="301.33000000000004"/>
    <n v="1.0549292816132197E-2"/>
    <n v="0.7822984767530613"/>
  </r>
  <r>
    <n v="25"/>
    <n v="104"/>
    <s v="Robertson Cr"/>
    <s v="OPS"/>
    <s v="124"/>
    <s v="Chinook"/>
    <s v="3"/>
    <x v="0"/>
    <x v="1"/>
    <n v="104"/>
    <x v="0"/>
    <s v="CK-31"/>
    <s v="WEST VANCOUVER ISLAND-SOUTH_FA_0.x"/>
    <s v="M"/>
    <s v="H"/>
    <n v="104"/>
    <s v="Robertson Creek H"/>
    <n v="104"/>
    <s v="Robertson Cr"/>
    <s v="SWVI"/>
    <s v="S"/>
    <x v="1"/>
    <s v="184883"/>
    <n v="0"/>
    <x v="1031"/>
    <n v="2018"/>
    <s v="20180525"/>
    <s v="20180525"/>
    <n v="81"/>
    <n v="5.94"/>
    <m/>
    <s v="CWT"/>
    <s v="P"/>
    <x v="0"/>
    <s v="Y"/>
    <s v="Y"/>
    <s v="Y"/>
    <n v="5.0000000000000001E-3"/>
    <s v="AD Clip"/>
    <n v="28564"/>
    <n v="28564"/>
    <n v="363758"/>
    <n v="5"/>
    <n v="37116"/>
    <n v="2022"/>
    <m/>
    <m/>
    <m/>
    <m/>
    <m/>
    <m/>
    <m/>
    <m/>
    <m/>
    <m/>
    <m/>
    <m/>
    <m/>
    <m/>
    <m/>
    <m/>
    <m/>
    <m/>
    <m/>
    <m/>
    <m/>
    <m/>
    <m/>
    <m/>
    <m/>
    <m/>
    <m/>
    <m/>
    <m/>
    <m/>
    <m/>
    <m/>
    <m/>
    <m/>
    <m/>
    <m/>
    <m/>
    <m/>
    <m/>
    <m/>
    <m/>
    <m/>
    <m/>
    <m/>
    <m/>
    <m/>
    <m/>
    <m/>
    <m/>
    <m/>
    <m/>
    <m/>
    <m/>
    <m/>
    <m/>
    <m/>
    <m/>
    <m/>
    <m/>
    <m/>
    <m/>
    <m/>
    <m/>
    <m/>
    <m/>
    <m/>
    <m/>
    <m/>
    <m/>
    <m/>
    <m/>
    <m/>
    <m/>
    <m/>
    <m/>
    <m/>
    <m/>
    <m/>
    <m/>
    <m/>
    <m/>
    <m/>
    <m/>
    <m/>
    <m/>
    <m/>
    <n v="9.2799999999999994"/>
    <m/>
    <m/>
    <m/>
    <m/>
    <m/>
    <m/>
    <m/>
    <m/>
    <m/>
    <m/>
    <m/>
    <m/>
    <m/>
    <m/>
    <n v="4.8499999999999996"/>
    <m/>
    <m/>
    <m/>
    <m/>
    <n v="4.8499999999999996"/>
    <m/>
    <m/>
    <m/>
    <m/>
    <m/>
    <m/>
    <m/>
    <m/>
    <m/>
    <m/>
    <m/>
    <m/>
    <m/>
    <m/>
    <m/>
    <m/>
    <m/>
    <m/>
    <m/>
    <m/>
    <m/>
    <m/>
    <m/>
    <m/>
    <m/>
    <m/>
    <m/>
    <m/>
    <m/>
    <m/>
    <m/>
    <m/>
    <m/>
    <m/>
    <m/>
    <m/>
    <m/>
    <m/>
    <m/>
    <m/>
    <m/>
    <m/>
    <m/>
    <m/>
    <m/>
    <m/>
    <m/>
    <m/>
    <m/>
    <m/>
    <m/>
    <m/>
    <n v="11.51"/>
    <m/>
    <m/>
    <m/>
    <m/>
    <n v="1"/>
    <m/>
    <m/>
    <m/>
    <n v="18.98"/>
    <n v="11.51"/>
    <n v="30.49"/>
    <n v="1"/>
    <n v="31.490000000000002"/>
    <n v="1.1024366335247165E-3"/>
    <n v="0.96824388694823738"/>
  </r>
  <r>
    <n v="25"/>
    <n v="104"/>
    <s v="Robertson Cr"/>
    <s v="OPS"/>
    <s v="124"/>
    <s v="Chinook"/>
    <s v="3"/>
    <x v="0"/>
    <x v="1"/>
    <n v="104"/>
    <x v="0"/>
    <s v="CK-31"/>
    <s v="WEST VANCOUVER ISLAND-SOUTH_FA_0.x"/>
    <s v="M"/>
    <s v="H"/>
    <n v="104"/>
    <s v="Robertson Creek H"/>
    <n v="104"/>
    <s v="Robertson Cr"/>
    <s v="SWVI"/>
    <s v="S"/>
    <x v="1"/>
    <s v="184884"/>
    <n v="0"/>
    <x v="1032"/>
    <n v="2018"/>
    <s v="20180525"/>
    <s v="20180525"/>
    <n v="81"/>
    <n v="5.94"/>
    <m/>
    <s v="CWT"/>
    <s v="P"/>
    <x v="0"/>
    <s v="Y"/>
    <s v="Y"/>
    <s v="Y"/>
    <n v="0"/>
    <s v="AD Clip"/>
    <n v="25543"/>
    <s v=""/>
    <n v="323649"/>
    <n v="2"/>
    <n v="37119"/>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
    <m/>
    <n v="0"/>
    <n v="0"/>
    <n v="0"/>
    <n v="6"/>
    <n v="6"/>
    <n v="2.3489801511177231E-4"/>
    <n v="0"/>
  </r>
  <r>
    <n v="25"/>
    <n v="104"/>
    <s v="Robertson Cr"/>
    <s v="OPS"/>
    <s v="124"/>
    <s v="Chinook"/>
    <s v="3"/>
    <x v="0"/>
    <x v="1"/>
    <n v="104"/>
    <x v="0"/>
    <s v="CK-31"/>
    <s v="WEST VANCOUVER ISLAND-SOUTH_FA_0.x"/>
    <s v="M"/>
    <s v="H"/>
    <n v="104"/>
    <s v="Robertson Creek H"/>
    <n v="104"/>
    <s v="Robertson Cr"/>
    <s v="SWVI"/>
    <s v="S"/>
    <x v="1"/>
    <s v="184884"/>
    <n v="0"/>
    <x v="1032"/>
    <n v="2018"/>
    <s v="20180525"/>
    <s v="20180525"/>
    <n v="81"/>
    <n v="5.94"/>
    <m/>
    <s v="CWT"/>
    <s v="P"/>
    <x v="0"/>
    <s v="Y"/>
    <s v="Y"/>
    <s v="Y"/>
    <n v="0"/>
    <s v="AD Clip"/>
    <n v="25543"/>
    <s v=""/>
    <n v="323649"/>
    <n v="3"/>
    <n v="37119"/>
    <n v="2020"/>
    <m/>
    <m/>
    <m/>
    <m/>
    <m/>
    <m/>
    <m/>
    <m/>
    <m/>
    <m/>
    <m/>
    <m/>
    <m/>
    <m/>
    <m/>
    <m/>
    <n v="2.76"/>
    <m/>
    <m/>
    <m/>
    <m/>
    <m/>
    <m/>
    <m/>
    <m/>
    <m/>
    <m/>
    <m/>
    <m/>
    <m/>
    <m/>
    <m/>
    <m/>
    <m/>
    <m/>
    <m/>
    <m/>
    <m/>
    <m/>
    <m/>
    <n v="2.72"/>
    <m/>
    <m/>
    <m/>
    <m/>
    <n v="1.96"/>
    <m/>
    <m/>
    <m/>
    <m/>
    <m/>
    <m/>
    <m/>
    <m/>
    <m/>
    <m/>
    <m/>
    <m/>
    <m/>
    <m/>
    <m/>
    <m/>
    <m/>
    <m/>
    <m/>
    <m/>
    <m/>
    <m/>
    <m/>
    <m/>
    <m/>
    <m/>
    <m/>
    <n v="2.76"/>
    <m/>
    <n v="12.39"/>
    <m/>
    <m/>
    <m/>
    <m/>
    <m/>
    <m/>
    <m/>
    <m/>
    <m/>
    <m/>
    <n v="78.099999999999994"/>
    <m/>
    <m/>
    <m/>
    <m/>
    <m/>
    <m/>
    <m/>
    <m/>
    <m/>
    <m/>
    <m/>
    <m/>
    <m/>
    <m/>
    <m/>
    <m/>
    <m/>
    <m/>
    <m/>
    <m/>
    <m/>
    <m/>
    <m/>
    <m/>
    <m/>
    <m/>
    <m/>
    <m/>
    <m/>
    <m/>
    <m/>
    <m/>
    <m/>
    <m/>
    <m/>
    <m/>
    <m/>
    <m/>
    <m/>
    <m/>
    <m/>
    <m/>
    <m/>
    <m/>
    <m/>
    <m/>
    <m/>
    <m/>
    <m/>
    <m/>
    <m/>
    <m/>
    <m/>
    <m/>
    <m/>
    <m/>
    <m/>
    <m/>
    <m/>
    <m/>
    <m/>
    <m/>
    <m/>
    <m/>
    <m/>
    <m/>
    <m/>
    <m/>
    <m/>
    <m/>
    <m/>
    <m/>
    <n v="6.89"/>
    <m/>
    <m/>
    <m/>
    <m/>
    <n v="10.79"/>
    <n v="15.19"/>
    <n v="53.3"/>
    <m/>
    <n v="100.69"/>
    <n v="6.89"/>
    <n v="107.58"/>
    <n v="79.28"/>
    <n v="186.86"/>
    <n v="7.3155071839642958E-3"/>
    <n v="0.57572514181740331"/>
  </r>
  <r>
    <n v="25"/>
    <n v="104"/>
    <s v="Robertson Cr"/>
    <s v="OPS"/>
    <s v="124"/>
    <s v="Chinook"/>
    <s v="3"/>
    <x v="0"/>
    <x v="1"/>
    <n v="104"/>
    <x v="0"/>
    <s v="CK-31"/>
    <s v="WEST VANCOUVER ISLAND-SOUTH_FA_0.x"/>
    <s v="M"/>
    <s v="H"/>
    <n v="104"/>
    <s v="Robertson Creek H"/>
    <n v="104"/>
    <s v="Robertson Cr"/>
    <s v="SWVI"/>
    <s v="S"/>
    <x v="1"/>
    <s v="184884"/>
    <n v="0"/>
    <x v="1032"/>
    <n v="2018"/>
    <s v="20180525"/>
    <s v="20180525"/>
    <n v="81"/>
    <n v="5.94"/>
    <m/>
    <s v="CWT"/>
    <s v="P"/>
    <x v="0"/>
    <s v="Y"/>
    <s v="Y"/>
    <s v="Y"/>
    <n v="0"/>
    <s v="AD Clip"/>
    <n v="25543"/>
    <s v=""/>
    <n v="323649"/>
    <n v="4"/>
    <n v="37119"/>
    <n v="2021"/>
    <m/>
    <m/>
    <m/>
    <m/>
    <m/>
    <m/>
    <m/>
    <m/>
    <m/>
    <m/>
    <m/>
    <m/>
    <m/>
    <m/>
    <m/>
    <m/>
    <n v="4.24"/>
    <m/>
    <m/>
    <m/>
    <m/>
    <m/>
    <m/>
    <m/>
    <m/>
    <m/>
    <n v="7.73"/>
    <m/>
    <m/>
    <m/>
    <m/>
    <n v="3.2"/>
    <m/>
    <m/>
    <m/>
    <m/>
    <m/>
    <n v="8.44"/>
    <m/>
    <m/>
    <m/>
    <n v="5.5"/>
    <m/>
    <m/>
    <m/>
    <m/>
    <m/>
    <m/>
    <m/>
    <m/>
    <m/>
    <m/>
    <m/>
    <m/>
    <m/>
    <m/>
    <m/>
    <n v="6.37"/>
    <m/>
    <m/>
    <m/>
    <m/>
    <m/>
    <m/>
    <m/>
    <m/>
    <m/>
    <m/>
    <m/>
    <m/>
    <m/>
    <m/>
    <m/>
    <m/>
    <m/>
    <m/>
    <m/>
    <m/>
    <m/>
    <m/>
    <m/>
    <n v="25.32"/>
    <m/>
    <m/>
    <m/>
    <m/>
    <n v="116"/>
    <m/>
    <m/>
    <m/>
    <m/>
    <m/>
    <m/>
    <m/>
    <m/>
    <m/>
    <m/>
    <m/>
    <m/>
    <m/>
    <m/>
    <n v="5.5"/>
    <m/>
    <m/>
    <m/>
    <m/>
    <n v="5.55"/>
    <m/>
    <m/>
    <m/>
    <m/>
    <m/>
    <m/>
    <m/>
    <m/>
    <m/>
    <m/>
    <m/>
    <m/>
    <m/>
    <m/>
    <m/>
    <m/>
    <m/>
    <m/>
    <m/>
    <m/>
    <m/>
    <m/>
    <m/>
    <m/>
    <m/>
    <m/>
    <m/>
    <m/>
    <m/>
    <m/>
    <m/>
    <m/>
    <m/>
    <m/>
    <m/>
    <m/>
    <m/>
    <m/>
    <m/>
    <m/>
    <m/>
    <m/>
    <m/>
    <m/>
    <m/>
    <m/>
    <m/>
    <m/>
    <m/>
    <m/>
    <m/>
    <m/>
    <n v="42.46"/>
    <m/>
    <m/>
    <m/>
    <m/>
    <n v="9.84"/>
    <n v="20.440000000000001"/>
    <n v="17.77"/>
    <m/>
    <n v="187.85"/>
    <n v="42.46"/>
    <n v="230.31"/>
    <n v="48.05"/>
    <n v="278.36"/>
    <n v="1.0897701914418823E-2"/>
    <n v="0.82738180773099579"/>
  </r>
  <r>
    <n v="25"/>
    <n v="104"/>
    <s v="Robertson Cr"/>
    <s v="OPS"/>
    <s v="124"/>
    <s v="Chinook"/>
    <s v="3"/>
    <x v="0"/>
    <x v="1"/>
    <n v="104"/>
    <x v="0"/>
    <s v="CK-31"/>
    <s v="WEST VANCOUVER ISLAND-SOUTH_FA_0.x"/>
    <s v="M"/>
    <s v="H"/>
    <n v="104"/>
    <s v="Robertson Creek H"/>
    <n v="104"/>
    <s v="Robertson Cr"/>
    <s v="SWVI"/>
    <s v="S"/>
    <x v="1"/>
    <s v="184884"/>
    <n v="0"/>
    <x v="1032"/>
    <n v="2018"/>
    <s v="20180525"/>
    <s v="20180525"/>
    <n v="81"/>
    <n v="5.94"/>
    <m/>
    <s v="CWT"/>
    <s v="P"/>
    <x v="0"/>
    <s v="Y"/>
    <s v="Y"/>
    <s v="Y"/>
    <n v="0"/>
    <s v="AD Clip"/>
    <n v="25543"/>
    <n v="25543"/>
    <n v="323649"/>
    <n v="5"/>
    <n v="37119"/>
    <n v="2022"/>
    <m/>
    <m/>
    <m/>
    <m/>
    <m/>
    <m/>
    <m/>
    <m/>
    <m/>
    <m/>
    <m/>
    <m/>
    <m/>
    <m/>
    <m/>
    <m/>
    <m/>
    <m/>
    <m/>
    <m/>
    <m/>
    <m/>
    <m/>
    <m/>
    <m/>
    <m/>
    <m/>
    <m/>
    <n v="4.0999999999999996"/>
    <m/>
    <m/>
    <m/>
    <m/>
    <m/>
    <m/>
    <m/>
    <m/>
    <n v="22.94"/>
    <m/>
    <m/>
    <m/>
    <m/>
    <m/>
    <m/>
    <m/>
    <m/>
    <m/>
    <m/>
    <m/>
    <m/>
    <m/>
    <m/>
    <m/>
    <m/>
    <m/>
    <m/>
    <m/>
    <m/>
    <m/>
    <m/>
    <m/>
    <m/>
    <m/>
    <m/>
    <m/>
    <m/>
    <m/>
    <m/>
    <m/>
    <m/>
    <m/>
    <m/>
    <m/>
    <m/>
    <m/>
    <m/>
    <m/>
    <m/>
    <m/>
    <m/>
    <m/>
    <m/>
    <m/>
    <m/>
    <m/>
    <m/>
    <n v="12.18"/>
    <m/>
    <m/>
    <m/>
    <m/>
    <m/>
    <m/>
    <m/>
    <m/>
    <m/>
    <m/>
    <m/>
    <m/>
    <m/>
    <m/>
    <m/>
    <m/>
    <m/>
    <m/>
    <m/>
    <m/>
    <m/>
    <m/>
    <m/>
    <m/>
    <m/>
    <m/>
    <m/>
    <m/>
    <m/>
    <m/>
    <m/>
    <m/>
    <m/>
    <m/>
    <m/>
    <m/>
    <m/>
    <m/>
    <m/>
    <m/>
    <m/>
    <m/>
    <m/>
    <m/>
    <m/>
    <m/>
    <m/>
    <m/>
    <m/>
    <m/>
    <m/>
    <m/>
    <m/>
    <m/>
    <m/>
    <m/>
    <m/>
    <m/>
    <m/>
    <m/>
    <m/>
    <m/>
    <m/>
    <m/>
    <m/>
    <m/>
    <m/>
    <m/>
    <m/>
    <m/>
    <m/>
    <m/>
    <n v="10.19"/>
    <m/>
    <m/>
    <m/>
    <m/>
    <n v="1"/>
    <m/>
    <m/>
    <m/>
    <n v="39.22"/>
    <n v="10.19"/>
    <n v="49.41"/>
    <n v="1"/>
    <n v="50.41"/>
    <n v="1.9735348236307403E-3"/>
    <n v="0.98016266613767111"/>
  </r>
  <r>
    <n v="25"/>
    <n v="104"/>
    <s v="Robertson Cr"/>
    <s v="OPS"/>
    <s v="124"/>
    <s v="Chinook"/>
    <s v="3"/>
    <x v="0"/>
    <x v="1"/>
    <n v="104"/>
    <x v="0"/>
    <s v="CK-31"/>
    <s v="WEST VANCOUVER ISLAND-SOUTH_FA_0.x"/>
    <s v="M"/>
    <s v="H"/>
    <n v="104"/>
    <s v="Robertson Creek H"/>
    <n v="104"/>
    <s v="Robertson Cr"/>
    <s v="SWVI"/>
    <s v="S"/>
    <x v="1"/>
    <s v="184885"/>
    <n v="0"/>
    <x v="1033"/>
    <n v="2018"/>
    <s v="20180530"/>
    <s v="20180530"/>
    <n v="85"/>
    <n v="6.81"/>
    <m/>
    <s v="CWT"/>
    <s v="P"/>
    <x v="0"/>
    <s v="Y"/>
    <s v="Y"/>
    <s v="Y"/>
    <n v="0"/>
    <s v="AD Clip"/>
    <n v="17334"/>
    <s v=""/>
    <n v="207417"/>
    <n v="2"/>
    <n v="37115"/>
    <n v="2019"/>
    <m/>
    <m/>
    <m/>
    <m/>
    <m/>
    <m/>
    <m/>
    <m/>
    <m/>
    <m/>
    <m/>
    <m/>
    <m/>
    <m/>
    <m/>
    <m/>
    <m/>
    <m/>
    <m/>
    <m/>
    <m/>
    <m/>
    <m/>
    <m/>
    <m/>
    <m/>
    <m/>
    <m/>
    <m/>
    <m/>
    <m/>
    <m/>
    <m/>
    <m/>
    <m/>
    <m/>
    <m/>
    <m/>
    <m/>
    <m/>
    <m/>
    <m/>
    <m/>
    <m/>
    <m/>
    <m/>
    <m/>
    <m/>
    <m/>
    <m/>
    <m/>
    <m/>
    <m/>
    <m/>
    <m/>
    <m/>
    <m/>
    <m/>
    <m/>
    <m/>
    <m/>
    <m/>
    <m/>
    <m/>
    <m/>
    <m/>
    <m/>
    <m/>
    <m/>
    <m/>
    <m/>
    <m/>
    <m/>
    <m/>
    <m/>
    <m/>
    <m/>
    <m/>
    <m/>
    <m/>
    <m/>
    <m/>
    <m/>
    <m/>
    <m/>
    <m/>
    <n v="4.5999999999999996"/>
    <m/>
    <m/>
    <m/>
    <m/>
    <m/>
    <m/>
    <m/>
    <m/>
    <m/>
    <m/>
    <m/>
    <m/>
    <m/>
    <m/>
    <m/>
    <m/>
    <m/>
    <m/>
    <m/>
    <m/>
    <m/>
    <m/>
    <m/>
    <m/>
    <m/>
    <m/>
    <m/>
    <m/>
    <m/>
    <m/>
    <m/>
    <m/>
    <m/>
    <m/>
    <m/>
    <m/>
    <m/>
    <m/>
    <m/>
    <m/>
    <m/>
    <m/>
    <m/>
    <m/>
    <m/>
    <m/>
    <m/>
    <m/>
    <m/>
    <m/>
    <m/>
    <m/>
    <m/>
    <m/>
    <m/>
    <m/>
    <m/>
    <m/>
    <m/>
    <m/>
    <m/>
    <m/>
    <m/>
    <m/>
    <m/>
    <m/>
    <m/>
    <m/>
    <m/>
    <m/>
    <m/>
    <m/>
    <m/>
    <m/>
    <m/>
    <m/>
    <m/>
    <m/>
    <m/>
    <n v="5"/>
    <m/>
    <n v="4.5999999999999996"/>
    <n v="0"/>
    <n v="4.5999999999999996"/>
    <n v="5"/>
    <n v="9.6"/>
    <n v="5.5382485289027345E-4"/>
    <n v="0.47916666666666663"/>
  </r>
  <r>
    <n v="25"/>
    <n v="104"/>
    <s v="Robertson Cr"/>
    <s v="OPS"/>
    <s v="124"/>
    <s v="Chinook"/>
    <s v="3"/>
    <x v="0"/>
    <x v="1"/>
    <n v="104"/>
    <x v="0"/>
    <s v="CK-31"/>
    <s v="WEST VANCOUVER ISLAND-SOUTH_FA_0.x"/>
    <s v="M"/>
    <s v="H"/>
    <n v="104"/>
    <s v="Robertson Creek H"/>
    <n v="104"/>
    <s v="Robertson Cr"/>
    <s v="SWVI"/>
    <s v="S"/>
    <x v="1"/>
    <s v="184885"/>
    <n v="0"/>
    <x v="1033"/>
    <n v="2018"/>
    <s v="20180530"/>
    <s v="20180530"/>
    <n v="85"/>
    <n v="6.81"/>
    <m/>
    <s v="CWT"/>
    <s v="P"/>
    <x v="0"/>
    <s v="Y"/>
    <s v="Y"/>
    <s v="Y"/>
    <n v="0"/>
    <s v="AD Clip"/>
    <n v="17334"/>
    <s v=""/>
    <n v="207417"/>
    <n v="3"/>
    <n v="37115"/>
    <n v="2020"/>
    <m/>
    <m/>
    <m/>
    <m/>
    <m/>
    <m/>
    <m/>
    <m/>
    <m/>
    <m/>
    <m/>
    <m/>
    <m/>
    <m/>
    <m/>
    <m/>
    <m/>
    <m/>
    <m/>
    <m/>
    <m/>
    <m/>
    <m/>
    <m/>
    <m/>
    <m/>
    <n v="2.76"/>
    <m/>
    <m/>
    <m/>
    <m/>
    <m/>
    <m/>
    <m/>
    <m/>
    <m/>
    <m/>
    <m/>
    <m/>
    <m/>
    <n v="1.36"/>
    <m/>
    <m/>
    <m/>
    <m/>
    <m/>
    <m/>
    <m/>
    <m/>
    <m/>
    <m/>
    <m/>
    <m/>
    <m/>
    <m/>
    <m/>
    <m/>
    <n v="2.76"/>
    <m/>
    <m/>
    <m/>
    <m/>
    <m/>
    <m/>
    <m/>
    <m/>
    <m/>
    <m/>
    <m/>
    <m/>
    <m/>
    <m/>
    <m/>
    <m/>
    <m/>
    <m/>
    <m/>
    <m/>
    <m/>
    <m/>
    <m/>
    <m/>
    <m/>
    <m/>
    <m/>
    <m/>
    <n v="41.16"/>
    <n v="21.34"/>
    <m/>
    <m/>
    <m/>
    <m/>
    <m/>
    <m/>
    <m/>
    <m/>
    <m/>
    <m/>
    <m/>
    <m/>
    <m/>
    <m/>
    <m/>
    <m/>
    <m/>
    <m/>
    <m/>
    <m/>
    <m/>
    <m/>
    <m/>
    <m/>
    <n v="4.3099999999999996"/>
    <m/>
    <m/>
    <m/>
    <m/>
    <m/>
    <m/>
    <m/>
    <m/>
    <m/>
    <m/>
    <m/>
    <m/>
    <m/>
    <m/>
    <m/>
    <m/>
    <m/>
    <m/>
    <m/>
    <m/>
    <m/>
    <m/>
    <m/>
    <m/>
    <m/>
    <m/>
    <m/>
    <m/>
    <m/>
    <m/>
    <m/>
    <m/>
    <m/>
    <m/>
    <m/>
    <m/>
    <m/>
    <m/>
    <m/>
    <m/>
    <m/>
    <m/>
    <m/>
    <m/>
    <m/>
    <m/>
    <m/>
    <n v="1"/>
    <m/>
    <m/>
    <m/>
    <n v="4.22"/>
    <n v="5.85"/>
    <n v="24.15"/>
    <m/>
    <n v="73.69"/>
    <n v="1"/>
    <n v="74.69"/>
    <n v="34.22"/>
    <n v="108.91"/>
    <n v="6.2830275758624663E-3"/>
    <n v="0.68579561105499953"/>
  </r>
  <r>
    <n v="25"/>
    <n v="104"/>
    <s v="Robertson Cr"/>
    <s v="OPS"/>
    <s v="124"/>
    <s v="Chinook"/>
    <s v="3"/>
    <x v="0"/>
    <x v="1"/>
    <n v="104"/>
    <x v="0"/>
    <s v="CK-31"/>
    <s v="WEST VANCOUVER ISLAND-SOUTH_FA_0.x"/>
    <s v="M"/>
    <s v="H"/>
    <n v="104"/>
    <s v="Robertson Creek H"/>
    <n v="104"/>
    <s v="Robertson Cr"/>
    <s v="SWVI"/>
    <s v="S"/>
    <x v="1"/>
    <s v="184885"/>
    <n v="0"/>
    <x v="1033"/>
    <n v="2018"/>
    <s v="20180530"/>
    <s v="20180530"/>
    <n v="85"/>
    <n v="6.81"/>
    <m/>
    <s v="CWT"/>
    <s v="P"/>
    <x v="0"/>
    <s v="Y"/>
    <s v="Y"/>
    <s v="Y"/>
    <n v="0"/>
    <s v="AD Clip"/>
    <n v="17334"/>
    <s v=""/>
    <n v="207417"/>
    <n v="4"/>
    <n v="37115"/>
    <n v="2021"/>
    <m/>
    <m/>
    <m/>
    <m/>
    <m/>
    <m/>
    <m/>
    <m/>
    <m/>
    <m/>
    <m/>
    <m/>
    <m/>
    <n v="10.34"/>
    <m/>
    <m/>
    <m/>
    <m/>
    <m/>
    <m/>
    <m/>
    <m/>
    <m/>
    <m/>
    <m/>
    <m/>
    <n v="2.9"/>
    <m/>
    <m/>
    <m/>
    <m/>
    <m/>
    <m/>
    <m/>
    <m/>
    <m/>
    <m/>
    <m/>
    <m/>
    <m/>
    <m/>
    <m/>
    <m/>
    <n v="2.0099999999999998"/>
    <m/>
    <m/>
    <m/>
    <n v="2.48"/>
    <m/>
    <m/>
    <m/>
    <m/>
    <m/>
    <m/>
    <m/>
    <m/>
    <m/>
    <m/>
    <m/>
    <m/>
    <m/>
    <m/>
    <m/>
    <m/>
    <m/>
    <m/>
    <m/>
    <m/>
    <m/>
    <m/>
    <m/>
    <m/>
    <m/>
    <m/>
    <m/>
    <m/>
    <m/>
    <m/>
    <m/>
    <m/>
    <m/>
    <m/>
    <m/>
    <m/>
    <m/>
    <m/>
    <n v="65.25"/>
    <n v="8.44"/>
    <m/>
    <m/>
    <m/>
    <m/>
    <m/>
    <m/>
    <m/>
    <m/>
    <m/>
    <m/>
    <m/>
    <m/>
    <m/>
    <m/>
    <m/>
    <m/>
    <m/>
    <m/>
    <n v="5.55"/>
    <m/>
    <m/>
    <m/>
    <m/>
    <m/>
    <m/>
    <m/>
    <m/>
    <m/>
    <m/>
    <m/>
    <m/>
    <m/>
    <m/>
    <m/>
    <m/>
    <m/>
    <m/>
    <m/>
    <m/>
    <m/>
    <m/>
    <m/>
    <m/>
    <m/>
    <m/>
    <m/>
    <m/>
    <m/>
    <m/>
    <m/>
    <m/>
    <m/>
    <m/>
    <m/>
    <m/>
    <m/>
    <m/>
    <m/>
    <m/>
    <m/>
    <m/>
    <m/>
    <m/>
    <m/>
    <m/>
    <m/>
    <m/>
    <m/>
    <m/>
    <m/>
    <m/>
    <n v="24.51"/>
    <m/>
    <m/>
    <m/>
    <m/>
    <n v="2.14"/>
    <n v="39.26"/>
    <n v="4"/>
    <m/>
    <n v="96.97"/>
    <n v="24.51"/>
    <n v="121.48"/>
    <n v="45.4"/>
    <n v="166.88000000000002"/>
    <n v="9.6273220260759216E-3"/>
    <n v="0.72794822627037381"/>
  </r>
  <r>
    <n v="25"/>
    <n v="104"/>
    <s v="Robertson Cr"/>
    <s v="OPS"/>
    <s v="124"/>
    <s v="Chinook"/>
    <s v="3"/>
    <x v="0"/>
    <x v="1"/>
    <n v="104"/>
    <x v="0"/>
    <s v="CK-31"/>
    <s v="WEST VANCOUVER ISLAND-SOUTH_FA_0.x"/>
    <s v="M"/>
    <s v="H"/>
    <n v="104"/>
    <s v="Robertson Creek H"/>
    <n v="104"/>
    <s v="Robertson Cr"/>
    <s v="SWVI"/>
    <s v="S"/>
    <x v="1"/>
    <s v="184885"/>
    <n v="0"/>
    <x v="1033"/>
    <n v="2018"/>
    <s v="20180530"/>
    <s v="20180530"/>
    <n v="85"/>
    <n v="6.81"/>
    <m/>
    <s v="CWT"/>
    <s v="P"/>
    <x v="0"/>
    <s v="Y"/>
    <s v="Y"/>
    <s v="Y"/>
    <n v="0"/>
    <s v="AD Clip"/>
    <n v="17334"/>
    <n v="17334"/>
    <n v="207417"/>
    <n v="5"/>
    <n v="37115"/>
    <n v="2022"/>
    <m/>
    <m/>
    <m/>
    <m/>
    <m/>
    <m/>
    <m/>
    <m/>
    <m/>
    <m/>
    <m/>
    <m/>
    <m/>
    <m/>
    <m/>
    <m/>
    <m/>
    <m/>
    <m/>
    <m/>
    <m/>
    <m/>
    <m/>
    <m/>
    <m/>
    <m/>
    <m/>
    <m/>
    <m/>
    <m/>
    <m/>
    <m/>
    <m/>
    <m/>
    <m/>
    <m/>
    <m/>
    <m/>
    <m/>
    <m/>
    <m/>
    <m/>
    <m/>
    <m/>
    <m/>
    <m/>
    <m/>
    <m/>
    <m/>
    <m/>
    <m/>
    <m/>
    <m/>
    <m/>
    <m/>
    <m/>
    <m/>
    <m/>
    <m/>
    <m/>
    <m/>
    <m/>
    <m/>
    <m/>
    <m/>
    <m/>
    <m/>
    <m/>
    <m/>
    <m/>
    <m/>
    <m/>
    <m/>
    <m/>
    <m/>
    <m/>
    <m/>
    <m/>
    <m/>
    <m/>
    <m/>
    <m/>
    <m/>
    <m/>
    <m/>
    <m/>
    <n v="12.11"/>
    <m/>
    <m/>
    <m/>
    <m/>
    <m/>
    <m/>
    <m/>
    <m/>
    <m/>
    <m/>
    <m/>
    <m/>
    <m/>
    <m/>
    <m/>
    <m/>
    <m/>
    <m/>
    <m/>
    <m/>
    <m/>
    <m/>
    <m/>
    <m/>
    <m/>
    <m/>
    <m/>
    <m/>
    <m/>
    <m/>
    <m/>
    <m/>
    <m/>
    <m/>
    <m/>
    <m/>
    <m/>
    <m/>
    <m/>
    <m/>
    <m/>
    <m/>
    <m/>
    <m/>
    <m/>
    <m/>
    <m/>
    <m/>
    <m/>
    <m/>
    <m/>
    <m/>
    <m/>
    <m/>
    <m/>
    <m/>
    <m/>
    <m/>
    <m/>
    <m/>
    <m/>
    <m/>
    <m/>
    <m/>
    <m/>
    <m/>
    <m/>
    <m/>
    <m/>
    <m/>
    <m/>
    <m/>
    <m/>
    <m/>
    <m/>
    <m/>
    <m/>
    <m/>
    <m/>
    <m/>
    <m/>
    <n v="12.11"/>
    <n v="0"/>
    <n v="12.11"/>
    <n v="0"/>
    <n v="12.11"/>
    <n v="6.9862697588554288E-4"/>
    <n v="1"/>
  </r>
  <r>
    <n v="25"/>
    <n v="104"/>
    <s v="Robertson Cr"/>
    <s v="OPS"/>
    <s v="124"/>
    <s v="Chinook"/>
    <s v="3"/>
    <x v="0"/>
    <x v="1"/>
    <n v="104"/>
    <x v="0"/>
    <s v="CK-31"/>
    <s v="WEST VANCOUVER ISLAND-SOUTH_FA_0.x"/>
    <s v="M"/>
    <s v="H"/>
    <n v="104"/>
    <s v="Robertson Creek H"/>
    <n v="104"/>
    <s v="Robertson Cr"/>
    <s v="SWVI"/>
    <s v="S"/>
    <x v="1"/>
    <s v="185094"/>
    <n v="0"/>
    <x v="1034"/>
    <n v="2018"/>
    <s v="20180516"/>
    <s v="20180516"/>
    <n v="80"/>
    <n v="5.47"/>
    <m/>
    <s v="CWT"/>
    <s v="P"/>
    <x v="0"/>
    <s v="Y"/>
    <s v="Y"/>
    <s v="Y"/>
    <n v="0"/>
    <s v="AD Clip"/>
    <n v="50619"/>
    <s v=""/>
    <n v="732356"/>
    <n v="2"/>
    <n v="37122"/>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9"/>
    <m/>
    <n v="28.8"/>
    <m/>
    <n v="0"/>
    <n v="0"/>
    <n v="0"/>
    <n v="28.99"/>
    <n v="28.990000000000002"/>
    <n v="5.7270985203184582E-4"/>
    <n v="0"/>
  </r>
  <r>
    <n v="25"/>
    <n v="104"/>
    <s v="Robertson Cr"/>
    <s v="OPS"/>
    <s v="124"/>
    <s v="Chinook"/>
    <s v="3"/>
    <x v="0"/>
    <x v="1"/>
    <n v="104"/>
    <x v="0"/>
    <s v="CK-31"/>
    <s v="WEST VANCOUVER ISLAND-SOUTH_FA_0.x"/>
    <s v="M"/>
    <s v="H"/>
    <n v="104"/>
    <s v="Robertson Creek H"/>
    <n v="104"/>
    <s v="Robertson Cr"/>
    <s v="SWVI"/>
    <s v="S"/>
    <x v="1"/>
    <s v="185094"/>
    <n v="0"/>
    <x v="1034"/>
    <n v="2018"/>
    <s v="20180516"/>
    <s v="20180516"/>
    <n v="80"/>
    <n v="5.47"/>
    <m/>
    <s v="CWT"/>
    <s v="P"/>
    <x v="0"/>
    <s v="Y"/>
    <s v="Y"/>
    <s v="Y"/>
    <n v="0"/>
    <s v="AD Clip"/>
    <n v="50619"/>
    <s v=""/>
    <n v="732356"/>
    <n v="3"/>
    <n v="37122"/>
    <n v="2020"/>
    <m/>
    <m/>
    <m/>
    <m/>
    <m/>
    <m/>
    <m/>
    <m/>
    <m/>
    <m/>
    <m/>
    <m/>
    <m/>
    <n v="5.71"/>
    <n v="2.76"/>
    <m/>
    <m/>
    <m/>
    <m/>
    <m/>
    <m/>
    <m/>
    <m/>
    <m/>
    <m/>
    <m/>
    <n v="8.2799999999999994"/>
    <m/>
    <m/>
    <m/>
    <m/>
    <m/>
    <m/>
    <m/>
    <m/>
    <m/>
    <m/>
    <n v="21.34"/>
    <m/>
    <m/>
    <m/>
    <m/>
    <m/>
    <m/>
    <m/>
    <m/>
    <m/>
    <m/>
    <m/>
    <m/>
    <m/>
    <m/>
    <m/>
    <m/>
    <m/>
    <m/>
    <m/>
    <n v="8.2799999999999994"/>
    <m/>
    <m/>
    <m/>
    <m/>
    <m/>
    <m/>
    <m/>
    <m/>
    <m/>
    <m/>
    <m/>
    <m/>
    <m/>
    <m/>
    <m/>
    <n v="2.76"/>
    <m/>
    <m/>
    <m/>
    <m/>
    <m/>
    <m/>
    <m/>
    <n v="32.01"/>
    <m/>
    <m/>
    <m/>
    <m/>
    <n v="273.11"/>
    <n v="10.67"/>
    <m/>
    <m/>
    <m/>
    <m/>
    <m/>
    <m/>
    <m/>
    <m/>
    <m/>
    <m/>
    <m/>
    <m/>
    <m/>
    <m/>
    <m/>
    <m/>
    <m/>
    <m/>
    <n v="4.3099999999999996"/>
    <m/>
    <m/>
    <m/>
    <m/>
    <m/>
    <m/>
    <m/>
    <m/>
    <m/>
    <m/>
    <m/>
    <m/>
    <m/>
    <m/>
    <m/>
    <m/>
    <m/>
    <m/>
    <m/>
    <m/>
    <m/>
    <m/>
    <m/>
    <m/>
    <n v="14.11"/>
    <m/>
    <m/>
    <m/>
    <m/>
    <m/>
    <m/>
    <m/>
    <m/>
    <m/>
    <m/>
    <m/>
    <m/>
    <m/>
    <m/>
    <m/>
    <m/>
    <m/>
    <m/>
    <m/>
    <m/>
    <n v="8.83"/>
    <m/>
    <m/>
    <m/>
    <m/>
    <m/>
    <m/>
    <n v="59.12"/>
    <n v="1"/>
    <m/>
    <m/>
    <m/>
    <n v="18.28"/>
    <n v="111.91"/>
    <n v="84.84"/>
    <m/>
    <n v="392.17"/>
    <n v="60.12"/>
    <n v="452.29"/>
    <n v="215.03"/>
    <n v="667.31999999999994"/>
    <n v="1.3183192082024535E-2"/>
    <n v="0.67777078463106166"/>
  </r>
  <r>
    <n v="25"/>
    <n v="104"/>
    <s v="Robertson Cr"/>
    <s v="OPS"/>
    <s v="124"/>
    <s v="Chinook"/>
    <s v="3"/>
    <x v="0"/>
    <x v="1"/>
    <n v="104"/>
    <x v="0"/>
    <s v="CK-31"/>
    <s v="WEST VANCOUVER ISLAND-SOUTH_FA_0.x"/>
    <s v="M"/>
    <s v="H"/>
    <n v="104"/>
    <s v="Robertson Creek H"/>
    <n v="104"/>
    <s v="Robertson Cr"/>
    <s v="SWVI"/>
    <s v="S"/>
    <x v="1"/>
    <s v="185094"/>
    <n v="0"/>
    <x v="1034"/>
    <n v="2018"/>
    <s v="20180516"/>
    <s v="20180516"/>
    <n v="80"/>
    <n v="5.47"/>
    <m/>
    <s v="CWT"/>
    <s v="P"/>
    <x v="0"/>
    <s v="Y"/>
    <s v="Y"/>
    <s v="Y"/>
    <n v="0"/>
    <s v="AD Clip"/>
    <n v="50619"/>
    <s v=""/>
    <n v="732356"/>
    <n v="4"/>
    <n v="37122"/>
    <n v="2021"/>
    <m/>
    <m/>
    <m/>
    <m/>
    <m/>
    <m/>
    <m/>
    <m/>
    <m/>
    <m/>
    <m/>
    <m/>
    <m/>
    <n v="10.34"/>
    <n v="5.8"/>
    <m/>
    <n v="5.8"/>
    <m/>
    <m/>
    <m/>
    <m/>
    <m/>
    <m/>
    <m/>
    <m/>
    <m/>
    <n v="19.77"/>
    <m/>
    <m/>
    <m/>
    <m/>
    <m/>
    <m/>
    <m/>
    <n v="3.2"/>
    <m/>
    <m/>
    <n v="8.44"/>
    <m/>
    <m/>
    <m/>
    <m/>
    <m/>
    <n v="1.86"/>
    <m/>
    <m/>
    <m/>
    <n v="4.32"/>
    <m/>
    <m/>
    <m/>
    <m/>
    <m/>
    <m/>
    <m/>
    <m/>
    <m/>
    <m/>
    <m/>
    <m/>
    <m/>
    <m/>
    <m/>
    <m/>
    <m/>
    <m/>
    <m/>
    <m/>
    <m/>
    <m/>
    <m/>
    <m/>
    <m/>
    <m/>
    <m/>
    <n v="7.64"/>
    <m/>
    <m/>
    <m/>
    <m/>
    <m/>
    <n v="34"/>
    <m/>
    <m/>
    <m/>
    <m/>
    <n v="258.22000000000003"/>
    <n v="42.2"/>
    <m/>
    <m/>
    <m/>
    <m/>
    <m/>
    <m/>
    <m/>
    <n v="3.61"/>
    <m/>
    <m/>
    <m/>
    <m/>
    <m/>
    <n v="5.5"/>
    <m/>
    <m/>
    <m/>
    <m/>
    <n v="11.05"/>
    <m/>
    <m/>
    <m/>
    <m/>
    <m/>
    <n v="22.1"/>
    <m/>
    <m/>
    <m/>
    <m/>
    <m/>
    <m/>
    <m/>
    <m/>
    <m/>
    <m/>
    <m/>
    <m/>
    <m/>
    <m/>
    <m/>
    <m/>
    <m/>
    <m/>
    <m/>
    <m/>
    <m/>
    <m/>
    <m/>
    <n v="8.48"/>
    <m/>
    <m/>
    <m/>
    <m/>
    <m/>
    <m/>
    <m/>
    <m/>
    <m/>
    <m/>
    <n v="8.4"/>
    <m/>
    <m/>
    <m/>
    <m/>
    <m/>
    <m/>
    <m/>
    <m/>
    <m/>
    <m/>
    <m/>
    <n v="102"/>
    <m/>
    <m/>
    <m/>
    <m/>
    <n v="16.27"/>
    <n v="96.26"/>
    <n v="29.77"/>
    <m/>
    <n v="460.73"/>
    <n v="102"/>
    <n v="562.73"/>
    <n v="142.30000000000001"/>
    <n v="705.02999999999986"/>
    <n v="1.392816926450542E-2"/>
    <n v="0.79816461710849207"/>
  </r>
  <r>
    <n v="25"/>
    <n v="104"/>
    <s v="Robertson Cr"/>
    <s v="OPS"/>
    <s v="124"/>
    <s v="Chinook"/>
    <s v="3"/>
    <x v="0"/>
    <x v="1"/>
    <n v="104"/>
    <x v="0"/>
    <s v="CK-31"/>
    <s v="WEST VANCOUVER ISLAND-SOUTH_FA_0.x"/>
    <s v="M"/>
    <s v="H"/>
    <n v="104"/>
    <s v="Robertson Creek H"/>
    <n v="104"/>
    <s v="Robertson Cr"/>
    <s v="SWVI"/>
    <s v="S"/>
    <x v="1"/>
    <s v="185094"/>
    <n v="0"/>
    <x v="1034"/>
    <n v="2018"/>
    <s v="20180516"/>
    <s v="20180516"/>
    <n v="80"/>
    <n v="5.47"/>
    <m/>
    <s v="CWT"/>
    <s v="P"/>
    <x v="0"/>
    <s v="Y"/>
    <s v="Y"/>
    <s v="Y"/>
    <n v="0"/>
    <s v="AD Clip"/>
    <n v="50619"/>
    <n v="50619"/>
    <n v="732356"/>
    <n v="5"/>
    <n v="37122"/>
    <n v="2022"/>
    <m/>
    <m/>
    <m/>
    <m/>
    <m/>
    <m/>
    <m/>
    <m/>
    <m/>
    <m/>
    <m/>
    <m/>
    <m/>
    <n v="3.22"/>
    <m/>
    <m/>
    <m/>
    <m/>
    <m/>
    <m/>
    <m/>
    <m/>
    <m/>
    <m/>
    <m/>
    <m/>
    <n v="4.13"/>
    <m/>
    <m/>
    <m/>
    <m/>
    <m/>
    <m/>
    <m/>
    <m/>
    <m/>
    <m/>
    <m/>
    <m/>
    <m/>
    <m/>
    <m/>
    <m/>
    <m/>
    <m/>
    <m/>
    <m/>
    <m/>
    <m/>
    <m/>
    <m/>
    <m/>
    <m/>
    <m/>
    <m/>
    <m/>
    <m/>
    <m/>
    <m/>
    <m/>
    <m/>
    <m/>
    <m/>
    <m/>
    <m/>
    <m/>
    <m/>
    <m/>
    <m/>
    <m/>
    <m/>
    <m/>
    <m/>
    <m/>
    <m/>
    <m/>
    <m/>
    <m/>
    <m/>
    <m/>
    <m/>
    <m/>
    <m/>
    <m/>
    <m/>
    <m/>
    <n v="16.79"/>
    <m/>
    <m/>
    <m/>
    <m/>
    <m/>
    <m/>
    <m/>
    <m/>
    <m/>
    <m/>
    <m/>
    <m/>
    <m/>
    <m/>
    <m/>
    <m/>
    <m/>
    <m/>
    <m/>
    <m/>
    <m/>
    <m/>
    <m/>
    <m/>
    <m/>
    <m/>
    <m/>
    <m/>
    <m/>
    <m/>
    <m/>
    <m/>
    <m/>
    <m/>
    <m/>
    <m/>
    <m/>
    <m/>
    <m/>
    <m/>
    <m/>
    <m/>
    <m/>
    <m/>
    <m/>
    <m/>
    <m/>
    <m/>
    <m/>
    <n v="5.76"/>
    <m/>
    <m/>
    <m/>
    <m/>
    <m/>
    <m/>
    <m/>
    <m/>
    <m/>
    <m/>
    <m/>
    <m/>
    <m/>
    <m/>
    <m/>
    <m/>
    <m/>
    <m/>
    <m/>
    <m/>
    <m/>
    <m/>
    <n v="9.98"/>
    <m/>
    <m/>
    <m/>
    <m/>
    <n v="1"/>
    <m/>
    <m/>
    <m/>
    <n v="29.9"/>
    <n v="9.98"/>
    <n v="39.880000000000003"/>
    <n v="1"/>
    <n v="40.880000000000003"/>
    <n v="8.0760188861889811E-4"/>
    <n v="0.97553816046966735"/>
  </r>
  <r>
    <n v="25"/>
    <n v="104"/>
    <s v="Robertson Cr"/>
    <s v="OPS"/>
    <s v="124"/>
    <s v="Chinook"/>
    <s v="3"/>
    <x v="0"/>
    <x v="1"/>
    <n v="104"/>
    <x v="0"/>
    <s v="CK-31"/>
    <s v="WEST VANCOUVER ISLAND-SOUTH_FA_0.x"/>
    <s v="M"/>
    <s v="H"/>
    <n v="104"/>
    <s v="Robertson Creek H"/>
    <n v="104"/>
    <s v="Robertson Cr"/>
    <s v="SWVI"/>
    <s v="S"/>
    <x v="1"/>
    <s v="185095"/>
    <n v="0"/>
    <x v="1035"/>
    <n v="2018"/>
    <s v="20180530"/>
    <s v="20180530"/>
    <n v="85"/>
    <n v="6.81"/>
    <m/>
    <s v="CWT"/>
    <s v="P"/>
    <x v="0"/>
    <s v="Y"/>
    <s v="Y"/>
    <s v="Y"/>
    <n v="0"/>
    <s v="AD Clip"/>
    <n v="50013"/>
    <s v=""/>
    <n v="598435"/>
    <n v="2"/>
    <n v="37112"/>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
    <m/>
    <n v="0"/>
    <n v="0"/>
    <n v="0"/>
    <n v="16"/>
    <n v="16"/>
    <n v="3.1991682162637713E-4"/>
    <n v="0"/>
  </r>
  <r>
    <n v="25"/>
    <n v="104"/>
    <s v="Robertson Cr"/>
    <s v="OPS"/>
    <s v="124"/>
    <s v="Chinook"/>
    <s v="3"/>
    <x v="0"/>
    <x v="1"/>
    <n v="104"/>
    <x v="0"/>
    <s v="CK-31"/>
    <s v="WEST VANCOUVER ISLAND-SOUTH_FA_0.x"/>
    <s v="M"/>
    <s v="H"/>
    <n v="104"/>
    <s v="Robertson Creek H"/>
    <n v="104"/>
    <s v="Robertson Cr"/>
    <s v="SWVI"/>
    <s v="S"/>
    <x v="1"/>
    <s v="185095"/>
    <n v="0"/>
    <x v="1035"/>
    <n v="2018"/>
    <s v="20180530"/>
    <s v="20180530"/>
    <n v="85"/>
    <n v="6.81"/>
    <m/>
    <s v="CWT"/>
    <s v="P"/>
    <x v="0"/>
    <s v="Y"/>
    <s v="Y"/>
    <s v="Y"/>
    <n v="0"/>
    <s v="AD Clip"/>
    <n v="50013"/>
    <s v=""/>
    <n v="598435"/>
    <n v="3"/>
    <n v="37112"/>
    <n v="2020"/>
    <m/>
    <m/>
    <m/>
    <m/>
    <m/>
    <m/>
    <m/>
    <m/>
    <m/>
    <m/>
    <m/>
    <m/>
    <m/>
    <n v="5.71"/>
    <m/>
    <m/>
    <m/>
    <m/>
    <m/>
    <m/>
    <m/>
    <m/>
    <m/>
    <m/>
    <m/>
    <m/>
    <n v="2.76"/>
    <m/>
    <m/>
    <m/>
    <m/>
    <m/>
    <m/>
    <m/>
    <m/>
    <m/>
    <m/>
    <m/>
    <m/>
    <m/>
    <m/>
    <m/>
    <m/>
    <m/>
    <m/>
    <m/>
    <m/>
    <m/>
    <m/>
    <m/>
    <m/>
    <m/>
    <m/>
    <m/>
    <m/>
    <m/>
    <m/>
    <m/>
    <m/>
    <m/>
    <m/>
    <m/>
    <m/>
    <m/>
    <m/>
    <m/>
    <m/>
    <m/>
    <m/>
    <m/>
    <m/>
    <m/>
    <m/>
    <m/>
    <m/>
    <m/>
    <m/>
    <m/>
    <m/>
    <m/>
    <m/>
    <n v="21.34"/>
    <m/>
    <m/>
    <m/>
    <m/>
    <n v="151.38"/>
    <n v="42.68"/>
    <m/>
    <m/>
    <m/>
    <m/>
    <m/>
    <m/>
    <m/>
    <m/>
    <m/>
    <m/>
    <m/>
    <m/>
    <m/>
    <m/>
    <m/>
    <m/>
    <m/>
    <m/>
    <m/>
    <m/>
    <m/>
    <m/>
    <m/>
    <m/>
    <m/>
    <m/>
    <m/>
    <m/>
    <m/>
    <m/>
    <m/>
    <m/>
    <m/>
    <m/>
    <m/>
    <m/>
    <m/>
    <m/>
    <m/>
    <m/>
    <m/>
    <m/>
    <m/>
    <m/>
    <m/>
    <m/>
    <m/>
    <m/>
    <m/>
    <m/>
    <m/>
    <m/>
    <m/>
    <m/>
    <m/>
    <m/>
    <m/>
    <m/>
    <m/>
    <n v="11.66"/>
    <m/>
    <m/>
    <m/>
    <m/>
    <m/>
    <m/>
    <m/>
    <m/>
    <m/>
    <m/>
    <m/>
    <n v="25.78"/>
    <m/>
    <m/>
    <m/>
    <m/>
    <n v="10.78"/>
    <n v="17.29"/>
    <n v="72.67"/>
    <m/>
    <n v="235.53"/>
    <n v="25.78"/>
    <n v="261.31"/>
    <n v="100.74"/>
    <n v="362.05"/>
    <n v="7.2391178293643652E-3"/>
    <n v="0.72175113934539425"/>
  </r>
  <r>
    <n v="25"/>
    <n v="104"/>
    <s v="Robertson Cr"/>
    <s v="OPS"/>
    <s v="124"/>
    <s v="Chinook"/>
    <s v="3"/>
    <x v="0"/>
    <x v="1"/>
    <n v="104"/>
    <x v="0"/>
    <s v="CK-31"/>
    <s v="WEST VANCOUVER ISLAND-SOUTH_FA_0.x"/>
    <s v="M"/>
    <s v="H"/>
    <n v="104"/>
    <s v="Robertson Creek H"/>
    <n v="104"/>
    <s v="Robertson Cr"/>
    <s v="SWVI"/>
    <s v="S"/>
    <x v="1"/>
    <s v="185095"/>
    <n v="0"/>
    <x v="1035"/>
    <n v="2018"/>
    <s v="20180530"/>
    <s v="20180530"/>
    <n v="85"/>
    <n v="6.81"/>
    <m/>
    <s v="CWT"/>
    <s v="P"/>
    <x v="0"/>
    <s v="Y"/>
    <s v="Y"/>
    <s v="Y"/>
    <n v="0"/>
    <s v="AD Clip"/>
    <n v="50013"/>
    <s v=""/>
    <n v="598435"/>
    <n v="4"/>
    <n v="37112"/>
    <n v="2021"/>
    <m/>
    <m/>
    <m/>
    <m/>
    <m/>
    <m/>
    <m/>
    <m/>
    <m/>
    <m/>
    <m/>
    <m/>
    <m/>
    <n v="20.68"/>
    <n v="4.24"/>
    <m/>
    <n v="2.9"/>
    <m/>
    <m/>
    <m/>
    <m/>
    <m/>
    <m/>
    <m/>
    <m/>
    <m/>
    <n v="12.86"/>
    <m/>
    <n v="3.2"/>
    <m/>
    <m/>
    <m/>
    <m/>
    <m/>
    <m/>
    <m/>
    <m/>
    <m/>
    <m/>
    <m/>
    <m/>
    <n v="5.5"/>
    <m/>
    <n v="2.48"/>
    <m/>
    <m/>
    <m/>
    <m/>
    <m/>
    <m/>
    <m/>
    <m/>
    <m/>
    <m/>
    <m/>
    <m/>
    <m/>
    <m/>
    <m/>
    <m/>
    <m/>
    <m/>
    <m/>
    <m/>
    <m/>
    <m/>
    <m/>
    <m/>
    <m/>
    <n v="4.3099999999999996"/>
    <m/>
    <m/>
    <m/>
    <m/>
    <m/>
    <m/>
    <m/>
    <m/>
    <m/>
    <m/>
    <m/>
    <n v="33.76"/>
    <m/>
    <m/>
    <m/>
    <m/>
    <n v="177.59"/>
    <n v="33.76"/>
    <m/>
    <m/>
    <m/>
    <m/>
    <m/>
    <m/>
    <m/>
    <m/>
    <m/>
    <m/>
    <m/>
    <m/>
    <m/>
    <n v="22.2"/>
    <m/>
    <m/>
    <m/>
    <m/>
    <n v="5.5"/>
    <m/>
    <m/>
    <m/>
    <m/>
    <m/>
    <n v="5.5"/>
    <m/>
    <m/>
    <m/>
    <m/>
    <m/>
    <m/>
    <m/>
    <m/>
    <m/>
    <m/>
    <m/>
    <m/>
    <m/>
    <m/>
    <m/>
    <m/>
    <m/>
    <m/>
    <m/>
    <m/>
    <m/>
    <m/>
    <m/>
    <m/>
    <m/>
    <m/>
    <m/>
    <m/>
    <m/>
    <m/>
    <m/>
    <m/>
    <m/>
    <m/>
    <n v="12.6"/>
    <m/>
    <m/>
    <m/>
    <m/>
    <m/>
    <m/>
    <m/>
    <m/>
    <m/>
    <m/>
    <m/>
    <n v="91.52"/>
    <m/>
    <m/>
    <m/>
    <m/>
    <n v="11.41"/>
    <n v="148.6"/>
    <n v="27.55"/>
    <m/>
    <n v="347.08"/>
    <n v="91.52"/>
    <n v="438.6"/>
    <n v="187.56"/>
    <n v="626.16"/>
    <n v="1.2519944814348269E-2"/>
    <n v="0.70045994633959374"/>
  </r>
  <r>
    <n v="25"/>
    <n v="104"/>
    <s v="Robertson Cr"/>
    <s v="OPS"/>
    <s v="124"/>
    <s v="Chinook"/>
    <s v="3"/>
    <x v="0"/>
    <x v="1"/>
    <n v="104"/>
    <x v="0"/>
    <s v="CK-31"/>
    <s v="WEST VANCOUVER ISLAND-SOUTH_FA_0.x"/>
    <s v="M"/>
    <s v="H"/>
    <n v="104"/>
    <s v="Robertson Creek H"/>
    <n v="104"/>
    <s v="Robertson Cr"/>
    <s v="SWVI"/>
    <s v="S"/>
    <x v="1"/>
    <s v="185095"/>
    <n v="0"/>
    <x v="1035"/>
    <n v="2018"/>
    <s v="20180530"/>
    <s v="20180530"/>
    <n v="85"/>
    <n v="6.81"/>
    <m/>
    <s v="CWT"/>
    <s v="P"/>
    <x v="0"/>
    <s v="Y"/>
    <s v="Y"/>
    <s v="Y"/>
    <n v="0"/>
    <s v="AD Clip"/>
    <n v="50013"/>
    <n v="50013"/>
    <n v="598435"/>
    <n v="5"/>
    <n v="37112"/>
    <n v="2022"/>
    <m/>
    <m/>
    <m/>
    <m/>
    <m/>
    <m/>
    <m/>
    <m/>
    <m/>
    <m/>
    <m/>
    <m/>
    <m/>
    <m/>
    <m/>
    <m/>
    <m/>
    <m/>
    <m/>
    <m/>
    <m/>
    <m/>
    <m/>
    <m/>
    <m/>
    <m/>
    <m/>
    <m/>
    <m/>
    <m/>
    <m/>
    <m/>
    <m/>
    <m/>
    <m/>
    <m/>
    <m/>
    <m/>
    <m/>
    <m/>
    <m/>
    <m/>
    <m/>
    <m/>
    <m/>
    <m/>
    <m/>
    <m/>
    <m/>
    <m/>
    <m/>
    <m/>
    <m/>
    <m/>
    <m/>
    <m/>
    <m/>
    <m/>
    <m/>
    <m/>
    <m/>
    <m/>
    <m/>
    <m/>
    <m/>
    <m/>
    <m/>
    <m/>
    <m/>
    <m/>
    <m/>
    <m/>
    <m/>
    <m/>
    <m/>
    <m/>
    <m/>
    <m/>
    <m/>
    <m/>
    <m/>
    <m/>
    <m/>
    <m/>
    <m/>
    <m/>
    <n v="16.75"/>
    <m/>
    <m/>
    <m/>
    <m/>
    <m/>
    <m/>
    <m/>
    <m/>
    <m/>
    <m/>
    <m/>
    <m/>
    <m/>
    <m/>
    <m/>
    <m/>
    <m/>
    <m/>
    <m/>
    <n v="4.8499999999999996"/>
    <m/>
    <m/>
    <m/>
    <m/>
    <m/>
    <m/>
    <m/>
    <m/>
    <m/>
    <m/>
    <m/>
    <m/>
    <m/>
    <m/>
    <m/>
    <m/>
    <m/>
    <m/>
    <m/>
    <m/>
    <m/>
    <m/>
    <m/>
    <m/>
    <m/>
    <m/>
    <m/>
    <m/>
    <m/>
    <n v="5.76"/>
    <m/>
    <m/>
    <m/>
    <m/>
    <m/>
    <m/>
    <m/>
    <m/>
    <m/>
    <m/>
    <m/>
    <m/>
    <m/>
    <m/>
    <m/>
    <m/>
    <m/>
    <m/>
    <m/>
    <m/>
    <m/>
    <m/>
    <n v="5.32"/>
    <m/>
    <m/>
    <m/>
    <m/>
    <n v="1"/>
    <m/>
    <m/>
    <m/>
    <n v="27.36"/>
    <n v="5.32"/>
    <n v="32.68"/>
    <n v="1"/>
    <n v="33.68"/>
    <n v="6.7342490952352393E-4"/>
    <n v="0.97030878859857483"/>
  </r>
  <r>
    <n v="25"/>
    <n v="104"/>
    <s v="Robertson Cr"/>
    <s v="OPS"/>
    <s v="124"/>
    <s v="Chinook"/>
    <s v="3"/>
    <x v="0"/>
    <x v="1"/>
    <n v="104"/>
    <x v="0"/>
    <s v="CK-31"/>
    <s v="WEST VANCOUVER ISLAND-SOUTH_FA_0.x"/>
    <s v="M"/>
    <s v="H"/>
    <n v="104"/>
    <s v="Robertson Creek H"/>
    <n v="104"/>
    <s v="Robertson Cr"/>
    <s v="SWVI"/>
    <s v="S"/>
    <x v="1"/>
    <s v="185096"/>
    <n v="0"/>
    <x v="1036"/>
    <n v="2018"/>
    <s v="20180530"/>
    <s v="20180530"/>
    <n v="85"/>
    <n v="6.81"/>
    <m/>
    <s v="CWT"/>
    <s v="P"/>
    <x v="0"/>
    <s v="Y"/>
    <s v="Y"/>
    <s v="Y"/>
    <n v="2.5000000000000001E-3"/>
    <s v="AD Clip"/>
    <n v="50452"/>
    <s v=""/>
    <n v="605205"/>
    <n v="2"/>
    <n v="37113"/>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81"/>
    <n v="15"/>
    <m/>
    <n v="0"/>
    <n v="0"/>
    <n v="0"/>
    <n v="23.81"/>
    <n v="23.810000000000002"/>
    <n v="4.719337191786253E-4"/>
    <n v="0"/>
  </r>
  <r>
    <n v="25"/>
    <n v="104"/>
    <s v="Robertson Cr"/>
    <s v="OPS"/>
    <s v="124"/>
    <s v="Chinook"/>
    <s v="3"/>
    <x v="0"/>
    <x v="1"/>
    <n v="104"/>
    <x v="0"/>
    <s v="CK-31"/>
    <s v="WEST VANCOUVER ISLAND-SOUTH_FA_0.x"/>
    <s v="M"/>
    <s v="H"/>
    <n v="104"/>
    <s v="Robertson Creek H"/>
    <n v="104"/>
    <s v="Robertson Cr"/>
    <s v="SWVI"/>
    <s v="S"/>
    <x v="1"/>
    <s v="185096"/>
    <n v="0"/>
    <x v="1036"/>
    <n v="2018"/>
    <s v="20180530"/>
    <s v="20180530"/>
    <n v="85"/>
    <n v="6.81"/>
    <m/>
    <s v="CWT"/>
    <s v="P"/>
    <x v="0"/>
    <s v="Y"/>
    <s v="Y"/>
    <s v="Y"/>
    <n v="2.5000000000000001E-3"/>
    <s v="AD Clip"/>
    <n v="50452"/>
    <s v=""/>
    <n v="605205"/>
    <n v="3"/>
    <n v="37113"/>
    <n v="2020"/>
    <m/>
    <m/>
    <m/>
    <m/>
    <m/>
    <m/>
    <m/>
    <m/>
    <m/>
    <m/>
    <m/>
    <m/>
    <m/>
    <n v="11.42"/>
    <m/>
    <m/>
    <m/>
    <m/>
    <m/>
    <m/>
    <m/>
    <m/>
    <m/>
    <m/>
    <m/>
    <m/>
    <n v="2.76"/>
    <m/>
    <m/>
    <m/>
    <m/>
    <m/>
    <m/>
    <m/>
    <m/>
    <m/>
    <m/>
    <m/>
    <m/>
    <n v="10.67"/>
    <n v="1.36"/>
    <m/>
    <m/>
    <m/>
    <m/>
    <m/>
    <m/>
    <m/>
    <m/>
    <m/>
    <m/>
    <m/>
    <m/>
    <m/>
    <m/>
    <m/>
    <m/>
    <n v="2.76"/>
    <m/>
    <m/>
    <m/>
    <m/>
    <m/>
    <m/>
    <m/>
    <m/>
    <m/>
    <m/>
    <m/>
    <m/>
    <m/>
    <m/>
    <m/>
    <m/>
    <m/>
    <m/>
    <m/>
    <m/>
    <m/>
    <m/>
    <m/>
    <m/>
    <m/>
    <m/>
    <m/>
    <m/>
    <n v="79.02"/>
    <n v="32.01"/>
    <m/>
    <m/>
    <m/>
    <m/>
    <m/>
    <m/>
    <m/>
    <m/>
    <m/>
    <m/>
    <m/>
    <m/>
    <m/>
    <n v="8.6199999999999992"/>
    <m/>
    <m/>
    <m/>
    <m/>
    <m/>
    <m/>
    <m/>
    <m/>
    <m/>
    <m/>
    <m/>
    <m/>
    <m/>
    <m/>
    <m/>
    <m/>
    <m/>
    <m/>
    <m/>
    <m/>
    <m/>
    <n v="14.11"/>
    <m/>
    <m/>
    <m/>
    <m/>
    <m/>
    <m/>
    <m/>
    <m/>
    <m/>
    <m/>
    <m/>
    <m/>
    <m/>
    <m/>
    <m/>
    <m/>
    <m/>
    <m/>
    <m/>
    <m/>
    <m/>
    <m/>
    <m/>
    <m/>
    <m/>
    <m/>
    <m/>
    <m/>
    <m/>
    <m/>
    <m/>
    <m/>
    <m/>
    <n v="5.71"/>
    <m/>
    <n v="7.27"/>
    <n v="2"/>
    <m/>
    <m/>
    <m/>
    <n v="9.94"/>
    <n v="39.56"/>
    <n v="59.69"/>
    <m/>
    <n v="168.44"/>
    <n v="9.27"/>
    <n v="177.71"/>
    <n v="109.19"/>
    <n v="286.89999999999998"/>
    <n v="5.6865931974946476E-3"/>
    <n v="0.61941443011502273"/>
  </r>
  <r>
    <n v="25"/>
    <n v="104"/>
    <s v="Robertson Cr"/>
    <s v="OPS"/>
    <s v="124"/>
    <s v="Chinook"/>
    <s v="3"/>
    <x v="0"/>
    <x v="1"/>
    <n v="104"/>
    <x v="0"/>
    <s v="CK-31"/>
    <s v="WEST VANCOUVER ISLAND-SOUTH_FA_0.x"/>
    <s v="M"/>
    <s v="H"/>
    <n v="104"/>
    <s v="Robertson Creek H"/>
    <n v="104"/>
    <s v="Robertson Cr"/>
    <s v="SWVI"/>
    <s v="S"/>
    <x v="1"/>
    <s v="185096"/>
    <n v="0"/>
    <x v="1036"/>
    <n v="2018"/>
    <s v="20180530"/>
    <s v="20180530"/>
    <n v="85"/>
    <n v="6.81"/>
    <m/>
    <s v="CWT"/>
    <s v="P"/>
    <x v="0"/>
    <s v="Y"/>
    <s v="Y"/>
    <s v="Y"/>
    <n v="2.5000000000000001E-3"/>
    <s v="AD Clip"/>
    <n v="50452"/>
    <s v=""/>
    <n v="605205"/>
    <n v="4"/>
    <n v="37113"/>
    <n v="2021"/>
    <m/>
    <m/>
    <m/>
    <m/>
    <m/>
    <m/>
    <m/>
    <m/>
    <m/>
    <m/>
    <m/>
    <m/>
    <m/>
    <m/>
    <n v="2.9"/>
    <m/>
    <n v="4.83"/>
    <m/>
    <m/>
    <m/>
    <m/>
    <m/>
    <m/>
    <m/>
    <m/>
    <m/>
    <n v="11.45"/>
    <m/>
    <n v="6.4"/>
    <m/>
    <m/>
    <m/>
    <m/>
    <m/>
    <m/>
    <m/>
    <m/>
    <n v="8.44"/>
    <m/>
    <m/>
    <m/>
    <m/>
    <m/>
    <m/>
    <m/>
    <m/>
    <m/>
    <m/>
    <m/>
    <m/>
    <m/>
    <m/>
    <m/>
    <m/>
    <m/>
    <m/>
    <m/>
    <n v="4.3099999999999996"/>
    <m/>
    <m/>
    <m/>
    <m/>
    <m/>
    <m/>
    <m/>
    <m/>
    <m/>
    <m/>
    <m/>
    <m/>
    <m/>
    <m/>
    <m/>
    <m/>
    <m/>
    <n v="15.15"/>
    <m/>
    <m/>
    <m/>
    <m/>
    <m/>
    <n v="17.03"/>
    <m/>
    <m/>
    <m/>
    <m/>
    <n v="182.74"/>
    <n v="16.88"/>
    <m/>
    <m/>
    <m/>
    <m/>
    <m/>
    <m/>
    <m/>
    <m/>
    <m/>
    <m/>
    <m/>
    <m/>
    <m/>
    <m/>
    <m/>
    <m/>
    <m/>
    <m/>
    <n v="5.5"/>
    <m/>
    <m/>
    <m/>
    <m/>
    <m/>
    <n v="11.05"/>
    <m/>
    <m/>
    <m/>
    <m/>
    <m/>
    <m/>
    <m/>
    <m/>
    <m/>
    <m/>
    <m/>
    <m/>
    <m/>
    <m/>
    <m/>
    <m/>
    <m/>
    <m/>
    <n v="9"/>
    <m/>
    <m/>
    <m/>
    <m/>
    <n v="4.24"/>
    <m/>
    <m/>
    <m/>
    <m/>
    <m/>
    <m/>
    <m/>
    <m/>
    <m/>
    <m/>
    <n v="4.2"/>
    <m/>
    <m/>
    <m/>
    <m/>
    <m/>
    <m/>
    <m/>
    <m/>
    <m/>
    <m/>
    <m/>
    <n v="118.65"/>
    <m/>
    <m/>
    <m/>
    <m/>
    <n v="8.99"/>
    <n v="206.98"/>
    <n v="18.66"/>
    <m/>
    <n v="304.12"/>
    <n v="118.65"/>
    <n v="422.77"/>
    <n v="234.63"/>
    <n v="657.39999999999986"/>
    <n v="1.3030206929358596E-2"/>
    <n v="0.64309400669303329"/>
  </r>
  <r>
    <n v="25"/>
    <n v="104"/>
    <s v="Robertson Cr"/>
    <s v="OPS"/>
    <s v="124"/>
    <s v="Chinook"/>
    <s v="3"/>
    <x v="0"/>
    <x v="1"/>
    <n v="104"/>
    <x v="0"/>
    <s v="CK-31"/>
    <s v="WEST VANCOUVER ISLAND-SOUTH_FA_0.x"/>
    <s v="M"/>
    <s v="H"/>
    <n v="104"/>
    <s v="Robertson Creek H"/>
    <n v="104"/>
    <s v="Robertson Cr"/>
    <s v="SWVI"/>
    <s v="S"/>
    <x v="1"/>
    <s v="185096"/>
    <n v="0"/>
    <x v="1036"/>
    <n v="2018"/>
    <s v="20180530"/>
    <s v="20180530"/>
    <n v="85"/>
    <n v="6.81"/>
    <m/>
    <s v="CWT"/>
    <s v="P"/>
    <x v="0"/>
    <s v="Y"/>
    <s v="Y"/>
    <s v="Y"/>
    <n v="2.5000000000000001E-3"/>
    <s v="AD Clip"/>
    <n v="50452"/>
    <n v="50452"/>
    <n v="605205"/>
    <n v="5"/>
    <n v="37113"/>
    <n v="2022"/>
    <m/>
    <m/>
    <m/>
    <m/>
    <m/>
    <m/>
    <m/>
    <m/>
    <m/>
    <m/>
    <m/>
    <m/>
    <m/>
    <m/>
    <m/>
    <m/>
    <m/>
    <m/>
    <m/>
    <m/>
    <m/>
    <m/>
    <m/>
    <m/>
    <m/>
    <m/>
    <m/>
    <m/>
    <m/>
    <m/>
    <m/>
    <n v="4.0999999999999996"/>
    <m/>
    <m/>
    <m/>
    <m/>
    <m/>
    <m/>
    <m/>
    <m/>
    <m/>
    <m/>
    <m/>
    <m/>
    <m/>
    <m/>
    <m/>
    <m/>
    <m/>
    <m/>
    <m/>
    <m/>
    <m/>
    <m/>
    <m/>
    <m/>
    <m/>
    <n v="4.21"/>
    <m/>
    <m/>
    <m/>
    <m/>
    <m/>
    <m/>
    <m/>
    <m/>
    <m/>
    <m/>
    <m/>
    <m/>
    <m/>
    <m/>
    <m/>
    <m/>
    <m/>
    <m/>
    <m/>
    <m/>
    <m/>
    <m/>
    <m/>
    <n v="11.47"/>
    <m/>
    <m/>
    <m/>
    <m/>
    <n v="4.6399999999999997"/>
    <m/>
    <m/>
    <m/>
    <m/>
    <m/>
    <m/>
    <m/>
    <m/>
    <m/>
    <m/>
    <m/>
    <m/>
    <m/>
    <m/>
    <m/>
    <m/>
    <m/>
    <m/>
    <m/>
    <m/>
    <m/>
    <m/>
    <m/>
    <m/>
    <m/>
    <m/>
    <m/>
    <m/>
    <m/>
    <m/>
    <m/>
    <m/>
    <m/>
    <m/>
    <m/>
    <m/>
    <m/>
    <m/>
    <m/>
    <m/>
    <m/>
    <m/>
    <m/>
    <m/>
    <m/>
    <m/>
    <m/>
    <m/>
    <m/>
    <m/>
    <m/>
    <m/>
    <m/>
    <m/>
    <m/>
    <m/>
    <m/>
    <m/>
    <m/>
    <m/>
    <m/>
    <m/>
    <m/>
    <m/>
    <m/>
    <m/>
    <m/>
    <m/>
    <m/>
    <m/>
    <m/>
    <m/>
    <n v="11.16"/>
    <m/>
    <m/>
    <m/>
    <m/>
    <n v="1"/>
    <m/>
    <m/>
    <m/>
    <n v="24.42"/>
    <n v="11.16"/>
    <n v="35.58"/>
    <n v="1"/>
    <n v="36.58"/>
    <n v="7.2504558788551491E-4"/>
    <n v="0.97266265718972111"/>
  </r>
  <r>
    <n v="25"/>
    <n v="104"/>
    <s v="Robertson Cr"/>
    <s v="OPS"/>
    <s v="124"/>
    <s v="Chinook"/>
    <s v="3"/>
    <x v="0"/>
    <x v="1"/>
    <n v="104"/>
    <x v="0"/>
    <s v="CK-31"/>
    <s v="WEST VANCOUVER ISLAND-SOUTH_FA_0.x"/>
    <s v="M"/>
    <s v="H"/>
    <n v="104"/>
    <s v="Robertson Creek H"/>
    <n v="104"/>
    <s v="Robertson Cr"/>
    <s v="SWVI"/>
    <s v="S"/>
    <x v="1"/>
    <s v="185097"/>
    <n v="0"/>
    <x v="1037"/>
    <n v="2018"/>
    <s v="20180525"/>
    <s v="20180525"/>
    <n v="81"/>
    <n v="5.94"/>
    <m/>
    <s v="CWT"/>
    <s v="P"/>
    <x v="0"/>
    <s v="Y"/>
    <s v="Y"/>
    <s v="Y"/>
    <n v="5.0000000000000001E-3"/>
    <s v="AD Clip"/>
    <n v="50593"/>
    <s v=""/>
    <n v="644282"/>
    <n v="2"/>
    <n v="37120"/>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
    <m/>
    <n v="0"/>
    <n v="0"/>
    <n v="0"/>
    <n v="19"/>
    <n v="19"/>
    <n v="3.7554602415353902E-4"/>
    <n v="0"/>
  </r>
  <r>
    <n v="25"/>
    <n v="104"/>
    <s v="Robertson Cr"/>
    <s v="OPS"/>
    <s v="124"/>
    <s v="Chinook"/>
    <s v="3"/>
    <x v="0"/>
    <x v="1"/>
    <n v="104"/>
    <x v="0"/>
    <s v="CK-31"/>
    <s v="WEST VANCOUVER ISLAND-SOUTH_FA_0.x"/>
    <s v="M"/>
    <s v="H"/>
    <n v="104"/>
    <s v="Robertson Creek H"/>
    <n v="104"/>
    <s v="Robertson Cr"/>
    <s v="SWVI"/>
    <s v="S"/>
    <x v="1"/>
    <s v="185097"/>
    <n v="0"/>
    <x v="1037"/>
    <n v="2018"/>
    <s v="20180525"/>
    <s v="20180525"/>
    <n v="81"/>
    <n v="5.94"/>
    <m/>
    <s v="CWT"/>
    <s v="P"/>
    <x v="0"/>
    <s v="Y"/>
    <s v="Y"/>
    <s v="Y"/>
    <n v="5.0000000000000001E-3"/>
    <s v="AD Clip"/>
    <n v="50593"/>
    <s v=""/>
    <n v="644282"/>
    <n v="3"/>
    <n v="37120"/>
    <n v="2020"/>
    <m/>
    <m/>
    <m/>
    <m/>
    <m/>
    <m/>
    <m/>
    <m/>
    <m/>
    <m/>
    <m/>
    <m/>
    <m/>
    <n v="5.71"/>
    <m/>
    <m/>
    <m/>
    <m/>
    <m/>
    <m/>
    <m/>
    <m/>
    <m/>
    <m/>
    <m/>
    <m/>
    <n v="5.52"/>
    <m/>
    <m/>
    <m/>
    <m/>
    <m/>
    <m/>
    <m/>
    <m/>
    <m/>
    <m/>
    <m/>
    <m/>
    <m/>
    <n v="2.72"/>
    <m/>
    <m/>
    <n v="2.59"/>
    <m/>
    <m/>
    <m/>
    <m/>
    <m/>
    <m/>
    <m/>
    <m/>
    <m/>
    <m/>
    <m/>
    <m/>
    <m/>
    <n v="8.2799999999999994"/>
    <m/>
    <m/>
    <m/>
    <m/>
    <m/>
    <m/>
    <m/>
    <m/>
    <m/>
    <m/>
    <m/>
    <m/>
    <m/>
    <m/>
    <m/>
    <m/>
    <m/>
    <n v="12.39"/>
    <m/>
    <m/>
    <m/>
    <m/>
    <m/>
    <n v="10.67"/>
    <m/>
    <m/>
    <m/>
    <m/>
    <n v="174.29"/>
    <n v="21.34"/>
    <m/>
    <m/>
    <m/>
    <m/>
    <m/>
    <m/>
    <n v="10.67"/>
    <m/>
    <m/>
    <m/>
    <m/>
    <m/>
    <m/>
    <m/>
    <m/>
    <m/>
    <m/>
    <m/>
    <m/>
    <m/>
    <m/>
    <m/>
    <m/>
    <m/>
    <m/>
    <m/>
    <m/>
    <m/>
    <m/>
    <m/>
    <m/>
    <m/>
    <m/>
    <m/>
    <m/>
    <m/>
    <m/>
    <m/>
    <m/>
    <m/>
    <m/>
    <m/>
    <m/>
    <m/>
    <m/>
    <m/>
    <m/>
    <m/>
    <m/>
    <m/>
    <m/>
    <m/>
    <m/>
    <m/>
    <m/>
    <m/>
    <m/>
    <m/>
    <m/>
    <m/>
    <m/>
    <m/>
    <m/>
    <m/>
    <m/>
    <m/>
    <m/>
    <m/>
    <m/>
    <m/>
    <m/>
    <n v="12.68"/>
    <m/>
    <m/>
    <m/>
    <n v="3.63"/>
    <n v="18.809999999999999"/>
    <n v="33.11"/>
    <n v="102.81"/>
    <m/>
    <n v="254.18"/>
    <n v="16.309999999999999"/>
    <n v="270.49"/>
    <n v="154.72999999999999"/>
    <n v="425.21999999999997"/>
    <n v="8.4047200205562035E-3"/>
    <n v="0.63611777432858296"/>
  </r>
  <r>
    <n v="25"/>
    <n v="104"/>
    <s v="Robertson Cr"/>
    <s v="OPS"/>
    <s v="124"/>
    <s v="Chinook"/>
    <s v="3"/>
    <x v="0"/>
    <x v="1"/>
    <n v="104"/>
    <x v="0"/>
    <s v="CK-31"/>
    <s v="WEST VANCOUVER ISLAND-SOUTH_FA_0.x"/>
    <s v="M"/>
    <s v="H"/>
    <n v="104"/>
    <s v="Robertson Creek H"/>
    <n v="104"/>
    <s v="Robertson Cr"/>
    <s v="SWVI"/>
    <s v="S"/>
    <x v="1"/>
    <s v="185097"/>
    <n v="0"/>
    <x v="1037"/>
    <n v="2018"/>
    <s v="20180525"/>
    <s v="20180525"/>
    <n v="81"/>
    <n v="5.94"/>
    <m/>
    <s v="CWT"/>
    <s v="P"/>
    <x v="0"/>
    <s v="Y"/>
    <s v="Y"/>
    <s v="Y"/>
    <n v="5.0000000000000001E-3"/>
    <s v="AD Clip"/>
    <n v="50593"/>
    <s v=""/>
    <n v="644282"/>
    <n v="4"/>
    <n v="37120"/>
    <n v="2021"/>
    <m/>
    <m/>
    <m/>
    <m/>
    <m/>
    <m/>
    <m/>
    <m/>
    <m/>
    <m/>
    <m/>
    <m/>
    <m/>
    <n v="15.51"/>
    <m/>
    <m/>
    <m/>
    <m/>
    <m/>
    <m/>
    <m/>
    <m/>
    <m/>
    <m/>
    <m/>
    <m/>
    <n v="5.8"/>
    <m/>
    <n v="3.27"/>
    <m/>
    <m/>
    <m/>
    <m/>
    <m/>
    <m/>
    <m/>
    <m/>
    <n v="25.32"/>
    <m/>
    <n v="8.44"/>
    <m/>
    <n v="5.5"/>
    <m/>
    <m/>
    <m/>
    <m/>
    <m/>
    <n v="3.72"/>
    <m/>
    <m/>
    <m/>
    <m/>
    <m/>
    <m/>
    <m/>
    <m/>
    <m/>
    <n v="4.3099999999999996"/>
    <m/>
    <m/>
    <m/>
    <m/>
    <m/>
    <m/>
    <m/>
    <m/>
    <m/>
    <m/>
    <m/>
    <m/>
    <m/>
    <m/>
    <m/>
    <m/>
    <m/>
    <m/>
    <m/>
    <m/>
    <m/>
    <m/>
    <m/>
    <n v="16.88"/>
    <m/>
    <m/>
    <m/>
    <m/>
    <n v="246.16"/>
    <n v="8.44"/>
    <m/>
    <m/>
    <m/>
    <m/>
    <m/>
    <m/>
    <m/>
    <m/>
    <m/>
    <m/>
    <m/>
    <m/>
    <n v="3.98"/>
    <n v="22.1"/>
    <m/>
    <m/>
    <m/>
    <m/>
    <n v="38.700000000000003"/>
    <m/>
    <m/>
    <m/>
    <m/>
    <m/>
    <m/>
    <m/>
    <m/>
    <m/>
    <m/>
    <m/>
    <m/>
    <m/>
    <m/>
    <m/>
    <m/>
    <m/>
    <m/>
    <m/>
    <m/>
    <m/>
    <m/>
    <m/>
    <m/>
    <m/>
    <m/>
    <m/>
    <m/>
    <m/>
    <m/>
    <m/>
    <m/>
    <m/>
    <m/>
    <m/>
    <m/>
    <m/>
    <m/>
    <m/>
    <m/>
    <n v="16.84"/>
    <m/>
    <m/>
    <m/>
    <m/>
    <m/>
    <m/>
    <m/>
    <m/>
    <m/>
    <m/>
    <m/>
    <n v="101.97"/>
    <m/>
    <m/>
    <m/>
    <m/>
    <n v="16.41"/>
    <n v="132.44"/>
    <n v="33.770000000000003"/>
    <m/>
    <n v="424.97"/>
    <n v="101.97"/>
    <n v="526.94000000000005"/>
    <n v="182.62"/>
    <n v="709.56"/>
    <n v="1.4024865099915008E-2"/>
    <n v="0.74262923501888511"/>
  </r>
  <r>
    <n v="25"/>
    <n v="104"/>
    <s v="Robertson Cr"/>
    <s v="OPS"/>
    <s v="124"/>
    <s v="Chinook"/>
    <s v="3"/>
    <x v="0"/>
    <x v="1"/>
    <n v="104"/>
    <x v="0"/>
    <s v="CK-31"/>
    <s v="WEST VANCOUVER ISLAND-SOUTH_FA_0.x"/>
    <s v="M"/>
    <s v="H"/>
    <n v="104"/>
    <s v="Robertson Creek H"/>
    <n v="104"/>
    <s v="Robertson Cr"/>
    <s v="SWVI"/>
    <s v="S"/>
    <x v="1"/>
    <s v="185097"/>
    <n v="0"/>
    <x v="1037"/>
    <n v="2018"/>
    <s v="20180525"/>
    <s v="20180525"/>
    <n v="81"/>
    <n v="5.94"/>
    <m/>
    <s v="CWT"/>
    <s v="P"/>
    <x v="0"/>
    <s v="Y"/>
    <s v="Y"/>
    <s v="Y"/>
    <n v="5.0000000000000001E-3"/>
    <s v="AD Clip"/>
    <n v="50593"/>
    <s v=""/>
    <n v="644282"/>
    <n v="5"/>
    <n v="37120"/>
    <n v="2022"/>
    <m/>
    <m/>
    <m/>
    <m/>
    <m/>
    <m/>
    <m/>
    <m/>
    <m/>
    <m/>
    <m/>
    <m/>
    <m/>
    <m/>
    <m/>
    <m/>
    <m/>
    <m/>
    <m/>
    <m/>
    <m/>
    <m/>
    <m/>
    <m/>
    <m/>
    <m/>
    <m/>
    <m/>
    <m/>
    <m/>
    <m/>
    <m/>
    <m/>
    <m/>
    <m/>
    <m/>
    <m/>
    <m/>
    <m/>
    <m/>
    <m/>
    <m/>
    <m/>
    <m/>
    <m/>
    <m/>
    <m/>
    <m/>
    <m/>
    <m/>
    <m/>
    <m/>
    <m/>
    <m/>
    <m/>
    <m/>
    <m/>
    <m/>
    <m/>
    <m/>
    <m/>
    <m/>
    <m/>
    <m/>
    <m/>
    <m/>
    <m/>
    <m/>
    <m/>
    <m/>
    <m/>
    <m/>
    <m/>
    <m/>
    <m/>
    <m/>
    <m/>
    <m/>
    <m/>
    <m/>
    <m/>
    <n v="11.47"/>
    <m/>
    <m/>
    <m/>
    <m/>
    <n v="10.73"/>
    <m/>
    <m/>
    <m/>
    <m/>
    <m/>
    <m/>
    <m/>
    <m/>
    <m/>
    <m/>
    <m/>
    <m/>
    <m/>
    <m/>
    <m/>
    <m/>
    <m/>
    <m/>
    <m/>
    <m/>
    <m/>
    <m/>
    <m/>
    <m/>
    <m/>
    <m/>
    <m/>
    <m/>
    <m/>
    <m/>
    <m/>
    <m/>
    <m/>
    <m/>
    <m/>
    <m/>
    <m/>
    <m/>
    <m/>
    <m/>
    <m/>
    <m/>
    <m/>
    <m/>
    <m/>
    <m/>
    <m/>
    <m/>
    <m/>
    <m/>
    <m/>
    <m/>
    <m/>
    <m/>
    <m/>
    <m/>
    <m/>
    <m/>
    <m/>
    <m/>
    <m/>
    <m/>
    <m/>
    <m/>
    <m/>
    <m/>
    <m/>
    <m/>
    <m/>
    <m/>
    <m/>
    <m/>
    <n v="3.9"/>
    <m/>
    <m/>
    <m/>
    <m/>
    <n v="2"/>
    <m/>
    <m/>
    <m/>
    <n v="22.2"/>
    <n v="3.9"/>
    <n v="26.1"/>
    <n v="2"/>
    <n v="28.1"/>
    <n v="5.5541280414286561E-4"/>
    <n v="0.92882562277580072"/>
  </r>
  <r>
    <n v="25"/>
    <n v="104"/>
    <s v="Robertson Cr"/>
    <s v="OPS"/>
    <s v="124"/>
    <s v="Chinook"/>
    <s v="3"/>
    <x v="0"/>
    <x v="1"/>
    <n v="104"/>
    <x v="0"/>
    <s v="CK-31"/>
    <s v="WEST VANCOUVER ISLAND-SOUTH_FA_0.x"/>
    <s v="M"/>
    <s v="H"/>
    <n v="104"/>
    <s v="Robertson Creek H"/>
    <n v="104"/>
    <s v="Robertson Cr"/>
    <s v="SWVI"/>
    <s v="S"/>
    <x v="1"/>
    <s v="185097"/>
    <n v="0"/>
    <x v="1037"/>
    <n v="2018"/>
    <s v="20180525"/>
    <s v="20180525"/>
    <n v="81"/>
    <n v="5.94"/>
    <m/>
    <s v="CWT"/>
    <s v="P"/>
    <x v="0"/>
    <s v="Y"/>
    <s v="Y"/>
    <s v="Y"/>
    <n v="5.0000000000000001E-3"/>
    <s v="AD Clip"/>
    <n v="50593"/>
    <n v="50593"/>
    <n v="644282"/>
    <n v="6"/>
    <n v="37120"/>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1"/>
    <m/>
    <m/>
    <m/>
    <m/>
    <m/>
    <m/>
    <m/>
    <m/>
    <n v="0"/>
    <n v="1.61"/>
    <n v="1.61"/>
    <n v="0"/>
    <n v="1.61"/>
    <n v="3.1822584151957784E-5"/>
    <n v="1"/>
  </r>
  <r>
    <n v="25"/>
    <n v="104"/>
    <s v="Robertson Cr"/>
    <s v="OPS"/>
    <s v="124"/>
    <s v="Chinook"/>
    <s v="3"/>
    <x v="0"/>
    <x v="1"/>
    <n v="104"/>
    <x v="0"/>
    <s v="CK-31"/>
    <s v="WEST VANCOUVER ISLAND-SOUTH_FA_0.x"/>
    <s v="M"/>
    <s v="H"/>
    <n v="104"/>
    <s v="Robertson Creek H"/>
    <n v="104"/>
    <s v="Robertson Cr"/>
    <s v="SWVI"/>
    <s v="S"/>
    <x v="1"/>
    <s v="185294"/>
    <n v="0"/>
    <x v="1038"/>
    <n v="2018"/>
    <s v="20180516"/>
    <s v="20180516"/>
    <n v="76"/>
    <n v="4.79"/>
    <m/>
    <s v="CWT"/>
    <s v="P"/>
    <x v="0"/>
    <s v="Y"/>
    <s v="Y"/>
    <s v="Y"/>
    <n v="5.0000000000000001E-3"/>
    <s v="AD Clip"/>
    <n v="49824"/>
    <s v=""/>
    <n v="729798"/>
    <n v="2"/>
    <n v="37123"/>
    <n v="2019"/>
    <m/>
    <m/>
    <m/>
    <m/>
    <m/>
    <m/>
    <m/>
    <m/>
    <m/>
    <m/>
    <m/>
    <m/>
    <m/>
    <m/>
    <m/>
    <m/>
    <m/>
    <m/>
    <m/>
    <m/>
    <m/>
    <m/>
    <m/>
    <m/>
    <m/>
    <m/>
    <m/>
    <m/>
    <m/>
    <m/>
    <m/>
    <m/>
    <m/>
    <m/>
    <m/>
    <m/>
    <m/>
    <m/>
    <m/>
    <n v="7.87"/>
    <m/>
    <m/>
    <m/>
    <m/>
    <m/>
    <m/>
    <m/>
    <m/>
    <m/>
    <m/>
    <m/>
    <m/>
    <m/>
    <m/>
    <m/>
    <m/>
    <m/>
    <m/>
    <m/>
    <m/>
    <m/>
    <m/>
    <m/>
    <m/>
    <m/>
    <m/>
    <m/>
    <m/>
    <m/>
    <m/>
    <m/>
    <m/>
    <m/>
    <m/>
    <m/>
    <m/>
    <m/>
    <m/>
    <m/>
    <m/>
    <m/>
    <m/>
    <m/>
    <m/>
    <m/>
    <m/>
    <n v="4.5999999999999996"/>
    <m/>
    <m/>
    <m/>
    <m/>
    <m/>
    <m/>
    <m/>
    <m/>
    <m/>
    <m/>
    <m/>
    <m/>
    <m/>
    <m/>
    <m/>
    <m/>
    <m/>
    <m/>
    <m/>
    <m/>
    <m/>
    <m/>
    <m/>
    <m/>
    <m/>
    <m/>
    <m/>
    <m/>
    <m/>
    <m/>
    <m/>
    <m/>
    <m/>
    <m/>
    <m/>
    <m/>
    <m/>
    <m/>
    <m/>
    <m/>
    <m/>
    <m/>
    <m/>
    <m/>
    <m/>
    <m/>
    <m/>
    <m/>
    <m/>
    <m/>
    <m/>
    <m/>
    <m/>
    <m/>
    <m/>
    <m/>
    <m/>
    <m/>
    <m/>
    <m/>
    <m/>
    <m/>
    <m/>
    <m/>
    <m/>
    <m/>
    <m/>
    <m/>
    <m/>
    <m/>
    <m/>
    <m/>
    <m/>
    <m/>
    <m/>
    <m/>
    <m/>
    <m/>
    <m/>
    <n v="15"/>
    <m/>
    <n v="12.47"/>
    <n v="0"/>
    <n v="12.47"/>
    <n v="15"/>
    <n v="27.47"/>
    <n v="5.5134071933204878E-4"/>
    <n v="0.45394976337823084"/>
  </r>
  <r>
    <n v="25"/>
    <n v="104"/>
    <s v="Robertson Cr"/>
    <s v="OPS"/>
    <s v="124"/>
    <s v="Chinook"/>
    <s v="3"/>
    <x v="0"/>
    <x v="1"/>
    <n v="104"/>
    <x v="0"/>
    <s v="CK-31"/>
    <s v="WEST VANCOUVER ISLAND-SOUTH_FA_0.x"/>
    <s v="M"/>
    <s v="H"/>
    <n v="104"/>
    <s v="Robertson Creek H"/>
    <n v="104"/>
    <s v="Robertson Cr"/>
    <s v="SWVI"/>
    <s v="S"/>
    <x v="1"/>
    <s v="185294"/>
    <n v="0"/>
    <x v="1038"/>
    <n v="2018"/>
    <s v="20180516"/>
    <s v="20180516"/>
    <n v="76"/>
    <n v="4.79"/>
    <m/>
    <s v="CWT"/>
    <s v="P"/>
    <x v="0"/>
    <s v="Y"/>
    <s v="Y"/>
    <s v="Y"/>
    <n v="5.0000000000000001E-3"/>
    <s v="AD Clip"/>
    <n v="49824"/>
    <s v=""/>
    <n v="729798"/>
    <n v="3"/>
    <n v="37123"/>
    <n v="2020"/>
    <m/>
    <m/>
    <m/>
    <m/>
    <m/>
    <m/>
    <m/>
    <m/>
    <m/>
    <m/>
    <m/>
    <m/>
    <m/>
    <m/>
    <n v="2.76"/>
    <m/>
    <m/>
    <m/>
    <m/>
    <m/>
    <m/>
    <m/>
    <m/>
    <m/>
    <m/>
    <m/>
    <m/>
    <m/>
    <m/>
    <m/>
    <m/>
    <m/>
    <m/>
    <m/>
    <m/>
    <m/>
    <m/>
    <m/>
    <m/>
    <n v="10.67"/>
    <m/>
    <m/>
    <m/>
    <m/>
    <m/>
    <m/>
    <m/>
    <m/>
    <m/>
    <m/>
    <m/>
    <m/>
    <m/>
    <m/>
    <m/>
    <m/>
    <m/>
    <n v="5.52"/>
    <m/>
    <m/>
    <m/>
    <m/>
    <m/>
    <m/>
    <m/>
    <m/>
    <m/>
    <m/>
    <m/>
    <m/>
    <m/>
    <m/>
    <m/>
    <m/>
    <m/>
    <m/>
    <m/>
    <m/>
    <m/>
    <m/>
    <m/>
    <n v="21.34"/>
    <m/>
    <m/>
    <m/>
    <m/>
    <n v="231.62"/>
    <n v="10.67"/>
    <m/>
    <m/>
    <m/>
    <m/>
    <m/>
    <m/>
    <m/>
    <m/>
    <m/>
    <m/>
    <m/>
    <m/>
    <m/>
    <n v="4.3099999999999996"/>
    <m/>
    <m/>
    <m/>
    <m/>
    <m/>
    <m/>
    <m/>
    <m/>
    <n v="2.59"/>
    <m/>
    <m/>
    <m/>
    <m/>
    <m/>
    <m/>
    <m/>
    <m/>
    <m/>
    <m/>
    <m/>
    <m/>
    <m/>
    <m/>
    <m/>
    <m/>
    <m/>
    <m/>
    <m/>
    <m/>
    <m/>
    <m/>
    <m/>
    <m/>
    <m/>
    <m/>
    <m/>
    <m/>
    <m/>
    <m/>
    <m/>
    <m/>
    <m/>
    <m/>
    <m/>
    <m/>
    <m/>
    <m/>
    <m/>
    <m/>
    <m/>
    <m/>
    <m/>
    <m/>
    <m/>
    <m/>
    <m/>
    <m/>
    <n v="53.32"/>
    <n v="1"/>
    <m/>
    <m/>
    <m/>
    <n v="13.19"/>
    <n v="52.5"/>
    <n v="87.44"/>
    <m/>
    <n v="289.48"/>
    <n v="54.32"/>
    <n v="343.8"/>
    <n v="153.13"/>
    <n v="496.92999999999995"/>
    <n v="9.9737074502247898E-3"/>
    <n v="0.6918479463908398"/>
  </r>
  <r>
    <n v="25"/>
    <n v="104"/>
    <s v="Robertson Cr"/>
    <s v="OPS"/>
    <s v="124"/>
    <s v="Chinook"/>
    <s v="3"/>
    <x v="0"/>
    <x v="1"/>
    <n v="104"/>
    <x v="0"/>
    <s v="CK-31"/>
    <s v="WEST VANCOUVER ISLAND-SOUTH_FA_0.x"/>
    <s v="M"/>
    <s v="H"/>
    <n v="104"/>
    <s v="Robertson Creek H"/>
    <n v="104"/>
    <s v="Robertson Cr"/>
    <s v="SWVI"/>
    <s v="S"/>
    <x v="1"/>
    <s v="185294"/>
    <n v="0"/>
    <x v="1038"/>
    <n v="2018"/>
    <s v="20180516"/>
    <s v="20180516"/>
    <n v="76"/>
    <n v="4.79"/>
    <m/>
    <s v="CWT"/>
    <s v="P"/>
    <x v="0"/>
    <s v="Y"/>
    <s v="Y"/>
    <s v="Y"/>
    <n v="5.0000000000000001E-3"/>
    <s v="AD Clip"/>
    <n v="49824"/>
    <s v=""/>
    <n v="729798"/>
    <n v="4"/>
    <n v="37123"/>
    <n v="2021"/>
    <m/>
    <m/>
    <m/>
    <m/>
    <m/>
    <m/>
    <m/>
    <m/>
    <m/>
    <m/>
    <m/>
    <m/>
    <m/>
    <n v="5.17"/>
    <m/>
    <m/>
    <m/>
    <m/>
    <m/>
    <m/>
    <m/>
    <m/>
    <m/>
    <m/>
    <m/>
    <m/>
    <n v="10.11"/>
    <m/>
    <m/>
    <m/>
    <m/>
    <m/>
    <m/>
    <m/>
    <m/>
    <m/>
    <m/>
    <m/>
    <m/>
    <m/>
    <n v="3.61"/>
    <m/>
    <m/>
    <m/>
    <n v="5.5"/>
    <m/>
    <m/>
    <m/>
    <m/>
    <m/>
    <m/>
    <m/>
    <m/>
    <m/>
    <m/>
    <m/>
    <m/>
    <m/>
    <m/>
    <m/>
    <m/>
    <m/>
    <m/>
    <m/>
    <m/>
    <m/>
    <m/>
    <m/>
    <m/>
    <n v="7.21"/>
    <m/>
    <m/>
    <m/>
    <m/>
    <m/>
    <n v="7.64"/>
    <m/>
    <m/>
    <m/>
    <m/>
    <m/>
    <n v="33.76"/>
    <m/>
    <m/>
    <m/>
    <m/>
    <n v="234.37"/>
    <n v="25.32"/>
    <m/>
    <m/>
    <m/>
    <m/>
    <m/>
    <m/>
    <m/>
    <m/>
    <m/>
    <m/>
    <m/>
    <m/>
    <m/>
    <m/>
    <m/>
    <m/>
    <n v="5.55"/>
    <m/>
    <n v="16.649999999999999"/>
    <m/>
    <m/>
    <m/>
    <m/>
    <m/>
    <n v="5.5"/>
    <m/>
    <m/>
    <m/>
    <m/>
    <m/>
    <m/>
    <m/>
    <m/>
    <m/>
    <m/>
    <m/>
    <m/>
    <m/>
    <m/>
    <m/>
    <m/>
    <m/>
    <m/>
    <m/>
    <m/>
    <m/>
    <m/>
    <m/>
    <m/>
    <m/>
    <m/>
    <m/>
    <m/>
    <m/>
    <m/>
    <m/>
    <m/>
    <m/>
    <m/>
    <n v="8.48"/>
    <m/>
    <m/>
    <m/>
    <m/>
    <m/>
    <m/>
    <m/>
    <m/>
    <m/>
    <m/>
    <m/>
    <n v="106.33"/>
    <m/>
    <m/>
    <m/>
    <m/>
    <n v="13.98"/>
    <n v="185.02"/>
    <n v="24.88"/>
    <m/>
    <n v="368.87"/>
    <n v="106.33"/>
    <n v="475.2"/>
    <n v="223.88"/>
    <n v="699.08"/>
    <n v="1.4030989081567117E-2"/>
    <n v="0.67975052926703661"/>
  </r>
  <r>
    <n v="25"/>
    <n v="104"/>
    <s v="Robertson Cr"/>
    <s v="OPS"/>
    <s v="124"/>
    <s v="Chinook"/>
    <s v="3"/>
    <x v="0"/>
    <x v="1"/>
    <n v="104"/>
    <x v="0"/>
    <s v="CK-31"/>
    <s v="WEST VANCOUVER ISLAND-SOUTH_FA_0.x"/>
    <s v="M"/>
    <s v="H"/>
    <n v="104"/>
    <s v="Robertson Creek H"/>
    <n v="104"/>
    <s v="Robertson Cr"/>
    <s v="SWVI"/>
    <s v="S"/>
    <x v="1"/>
    <s v="185294"/>
    <n v="0"/>
    <x v="1038"/>
    <n v="2018"/>
    <s v="20180516"/>
    <s v="20180516"/>
    <n v="76"/>
    <n v="4.79"/>
    <m/>
    <s v="CWT"/>
    <s v="P"/>
    <x v="0"/>
    <s v="Y"/>
    <s v="Y"/>
    <s v="Y"/>
    <n v="5.0000000000000001E-3"/>
    <s v="AD Clip"/>
    <n v="49824"/>
    <n v="49824"/>
    <n v="729798"/>
    <n v="5"/>
    <n v="37123"/>
    <n v="2022"/>
    <m/>
    <m/>
    <m/>
    <m/>
    <m/>
    <m/>
    <m/>
    <m/>
    <m/>
    <m/>
    <m/>
    <m/>
    <m/>
    <n v="3.22"/>
    <m/>
    <m/>
    <m/>
    <m/>
    <m/>
    <m/>
    <m/>
    <m/>
    <m/>
    <m/>
    <m/>
    <m/>
    <m/>
    <m/>
    <m/>
    <m/>
    <m/>
    <m/>
    <m/>
    <m/>
    <m/>
    <m/>
    <m/>
    <m/>
    <m/>
    <m/>
    <m/>
    <m/>
    <m/>
    <m/>
    <m/>
    <m/>
    <m/>
    <m/>
    <m/>
    <m/>
    <m/>
    <m/>
    <m/>
    <m/>
    <m/>
    <m/>
    <m/>
    <n v="4.13"/>
    <m/>
    <m/>
    <m/>
    <m/>
    <m/>
    <m/>
    <m/>
    <m/>
    <m/>
    <m/>
    <m/>
    <m/>
    <m/>
    <m/>
    <m/>
    <m/>
    <m/>
    <m/>
    <m/>
    <m/>
    <m/>
    <m/>
    <m/>
    <m/>
    <m/>
    <m/>
    <m/>
    <m/>
    <n v="10.69"/>
    <m/>
    <m/>
    <m/>
    <m/>
    <m/>
    <m/>
    <m/>
    <m/>
    <m/>
    <m/>
    <m/>
    <m/>
    <m/>
    <m/>
    <m/>
    <m/>
    <m/>
    <m/>
    <m/>
    <m/>
    <m/>
    <m/>
    <m/>
    <m/>
    <m/>
    <m/>
    <m/>
    <m/>
    <m/>
    <m/>
    <m/>
    <m/>
    <m/>
    <m/>
    <m/>
    <m/>
    <m/>
    <m/>
    <m/>
    <m/>
    <m/>
    <m/>
    <m/>
    <m/>
    <n v="6.76"/>
    <m/>
    <m/>
    <m/>
    <m/>
    <m/>
    <m/>
    <m/>
    <m/>
    <m/>
    <m/>
    <m/>
    <m/>
    <m/>
    <m/>
    <m/>
    <m/>
    <m/>
    <m/>
    <m/>
    <m/>
    <m/>
    <m/>
    <m/>
    <m/>
    <m/>
    <m/>
    <m/>
    <n v="30.56"/>
    <m/>
    <m/>
    <m/>
    <m/>
    <n v="1"/>
    <m/>
    <m/>
    <m/>
    <n v="24.8"/>
    <n v="30.56"/>
    <n v="55.36"/>
    <n v="1"/>
    <n v="56.36"/>
    <n v="1.1311817597944765E-3"/>
    <n v="0.98225691980127749"/>
  </r>
  <r>
    <n v="25"/>
    <n v="104"/>
    <s v="Robertson Cr"/>
    <s v="OPS"/>
    <s v="124"/>
    <s v="Chinook"/>
    <s v="3"/>
    <x v="0"/>
    <x v="1"/>
    <n v="104"/>
    <x v="0"/>
    <s v="CK-31"/>
    <s v="WEST VANCOUVER ISLAND-SOUTH_FA_0.x"/>
    <s v="M"/>
    <s v="H"/>
    <n v="104"/>
    <s v="Robertson Creek H"/>
    <n v="104"/>
    <s v="Robertson Cr"/>
    <s v="SWVI"/>
    <s v="S"/>
    <x v="1"/>
    <s v="185295"/>
    <n v="0"/>
    <x v="1039"/>
    <n v="2018"/>
    <s v="20180516"/>
    <s v="20180516"/>
    <n v="77"/>
    <n v="5.07"/>
    <m/>
    <s v="CWT"/>
    <s v="P"/>
    <x v="0"/>
    <s v="Y"/>
    <s v="Y"/>
    <s v="Y"/>
    <n v="2.5000000000000001E-3"/>
    <s v="AD Clip"/>
    <n v="50072"/>
    <s v=""/>
    <n v="705417"/>
    <n v="2"/>
    <n v="37121"/>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62"/>
    <n v="16"/>
    <m/>
    <n v="0"/>
    <n v="0"/>
    <n v="0"/>
    <n v="33.619999999999997"/>
    <n v="33.620000000000005"/>
    <n v="6.7143313628375146E-4"/>
    <n v="0"/>
  </r>
  <r>
    <n v="25"/>
    <n v="104"/>
    <s v="Robertson Cr"/>
    <s v="OPS"/>
    <s v="124"/>
    <s v="Chinook"/>
    <s v="3"/>
    <x v="0"/>
    <x v="1"/>
    <n v="104"/>
    <x v="0"/>
    <s v="CK-31"/>
    <s v="WEST VANCOUVER ISLAND-SOUTH_FA_0.x"/>
    <s v="M"/>
    <s v="H"/>
    <n v="104"/>
    <s v="Robertson Creek H"/>
    <n v="104"/>
    <s v="Robertson Cr"/>
    <s v="SWVI"/>
    <s v="S"/>
    <x v="1"/>
    <s v="185295"/>
    <n v="0"/>
    <x v="1039"/>
    <n v="2018"/>
    <s v="20180516"/>
    <s v="20180516"/>
    <n v="77"/>
    <n v="5.07"/>
    <m/>
    <s v="CWT"/>
    <s v="P"/>
    <x v="0"/>
    <s v="Y"/>
    <s v="Y"/>
    <s v="Y"/>
    <n v="2.5000000000000001E-3"/>
    <s v="AD Clip"/>
    <n v="50072"/>
    <s v=""/>
    <n v="705417"/>
    <n v="3"/>
    <n v="37121"/>
    <n v="2020"/>
    <m/>
    <m/>
    <m/>
    <m/>
    <m/>
    <m/>
    <m/>
    <m/>
    <m/>
    <m/>
    <m/>
    <m/>
    <m/>
    <n v="5.71"/>
    <m/>
    <m/>
    <m/>
    <m/>
    <m/>
    <m/>
    <m/>
    <m/>
    <m/>
    <m/>
    <m/>
    <m/>
    <n v="5.52"/>
    <m/>
    <m/>
    <m/>
    <m/>
    <m/>
    <m/>
    <m/>
    <n v="6.82"/>
    <m/>
    <m/>
    <m/>
    <m/>
    <n v="10.67"/>
    <m/>
    <m/>
    <m/>
    <m/>
    <m/>
    <m/>
    <m/>
    <m/>
    <m/>
    <m/>
    <m/>
    <m/>
    <m/>
    <m/>
    <m/>
    <m/>
    <m/>
    <m/>
    <m/>
    <m/>
    <m/>
    <m/>
    <m/>
    <m/>
    <m/>
    <m/>
    <m/>
    <m/>
    <m/>
    <n v="2.76"/>
    <m/>
    <m/>
    <m/>
    <m/>
    <m/>
    <m/>
    <m/>
    <m/>
    <m/>
    <m/>
    <m/>
    <n v="21.34"/>
    <m/>
    <m/>
    <m/>
    <m/>
    <n v="185.84"/>
    <n v="21.34"/>
    <m/>
    <m/>
    <m/>
    <m/>
    <m/>
    <m/>
    <m/>
    <m/>
    <m/>
    <m/>
    <m/>
    <m/>
    <m/>
    <m/>
    <m/>
    <m/>
    <m/>
    <m/>
    <m/>
    <m/>
    <m/>
    <m/>
    <m/>
    <m/>
    <m/>
    <m/>
    <m/>
    <m/>
    <m/>
    <m/>
    <m/>
    <m/>
    <m/>
    <m/>
    <m/>
    <m/>
    <m/>
    <m/>
    <m/>
    <m/>
    <m/>
    <m/>
    <m/>
    <n v="14.11"/>
    <m/>
    <m/>
    <m/>
    <m/>
    <m/>
    <m/>
    <m/>
    <m/>
    <m/>
    <m/>
    <m/>
    <m/>
    <m/>
    <m/>
    <m/>
    <n v="5.83"/>
    <m/>
    <m/>
    <m/>
    <m/>
    <m/>
    <m/>
    <m/>
    <m/>
    <m/>
    <n v="5.71"/>
    <m/>
    <n v="38.72"/>
    <n v="1"/>
    <m/>
    <m/>
    <m/>
    <n v="18.2"/>
    <n v="47.37"/>
    <n v="90.43"/>
    <m/>
    <n v="285.64999999999998"/>
    <n v="39.72"/>
    <n v="325.37"/>
    <n v="156"/>
    <n v="481.36999999999989"/>
    <n v="9.6135564786707112E-3"/>
    <n v="0.67592496416477987"/>
  </r>
  <r>
    <n v="25"/>
    <n v="104"/>
    <s v="Robertson Cr"/>
    <s v="OPS"/>
    <s v="124"/>
    <s v="Chinook"/>
    <s v="3"/>
    <x v="0"/>
    <x v="1"/>
    <n v="104"/>
    <x v="0"/>
    <s v="CK-31"/>
    <s v="WEST VANCOUVER ISLAND-SOUTH_FA_0.x"/>
    <s v="M"/>
    <s v="H"/>
    <n v="104"/>
    <s v="Robertson Creek H"/>
    <n v="104"/>
    <s v="Robertson Cr"/>
    <s v="SWVI"/>
    <s v="S"/>
    <x v="1"/>
    <s v="185295"/>
    <n v="0"/>
    <x v="1039"/>
    <n v="2018"/>
    <s v="20180516"/>
    <s v="20180516"/>
    <n v="77"/>
    <n v="5.07"/>
    <m/>
    <s v="CWT"/>
    <s v="P"/>
    <x v="0"/>
    <s v="Y"/>
    <s v="Y"/>
    <s v="Y"/>
    <n v="2.5000000000000001E-3"/>
    <s v="AD Clip"/>
    <n v="50072"/>
    <s v=""/>
    <n v="705417"/>
    <n v="4"/>
    <n v="37121"/>
    <n v="2021"/>
    <m/>
    <m/>
    <m/>
    <m/>
    <m/>
    <m/>
    <m/>
    <m/>
    <m/>
    <m/>
    <m/>
    <m/>
    <m/>
    <n v="5.17"/>
    <n v="4.3099999999999996"/>
    <m/>
    <n v="4.3099999999999996"/>
    <m/>
    <m/>
    <m/>
    <m/>
    <m/>
    <m/>
    <m/>
    <m/>
    <m/>
    <n v="2.9"/>
    <m/>
    <n v="3.2"/>
    <m/>
    <m/>
    <m/>
    <m/>
    <m/>
    <n v="3.27"/>
    <m/>
    <m/>
    <n v="8.44"/>
    <m/>
    <n v="8.59"/>
    <m/>
    <m/>
    <m/>
    <m/>
    <m/>
    <m/>
    <m/>
    <m/>
    <m/>
    <m/>
    <m/>
    <m/>
    <m/>
    <m/>
    <m/>
    <m/>
    <m/>
    <n v="10.68"/>
    <m/>
    <m/>
    <m/>
    <m/>
    <m/>
    <m/>
    <m/>
    <m/>
    <m/>
    <m/>
    <m/>
    <m/>
    <m/>
    <m/>
    <m/>
    <m/>
    <m/>
    <n v="7.64"/>
    <m/>
    <m/>
    <m/>
    <m/>
    <m/>
    <n v="17.03"/>
    <m/>
    <m/>
    <m/>
    <m/>
    <n v="202.05"/>
    <n v="42.2"/>
    <m/>
    <m/>
    <m/>
    <m/>
    <m/>
    <m/>
    <m/>
    <m/>
    <m/>
    <m/>
    <m/>
    <m/>
    <m/>
    <m/>
    <m/>
    <m/>
    <m/>
    <m/>
    <n v="16.5"/>
    <m/>
    <m/>
    <m/>
    <m/>
    <m/>
    <n v="5.55"/>
    <m/>
    <m/>
    <m/>
    <m/>
    <m/>
    <m/>
    <m/>
    <m/>
    <m/>
    <m/>
    <m/>
    <m/>
    <m/>
    <m/>
    <m/>
    <m/>
    <m/>
    <m/>
    <m/>
    <m/>
    <m/>
    <m/>
    <m/>
    <m/>
    <m/>
    <m/>
    <m/>
    <m/>
    <m/>
    <m/>
    <m/>
    <m/>
    <m/>
    <m/>
    <n v="8.44"/>
    <m/>
    <m/>
    <m/>
    <m/>
    <m/>
    <m/>
    <m/>
    <m/>
    <m/>
    <m/>
    <m/>
    <n v="74.86"/>
    <m/>
    <m/>
    <m/>
    <n v="1.4"/>
    <n v="14.12"/>
    <n v="129.33000000000001"/>
    <n v="28.88"/>
    <m/>
    <n v="350.28"/>
    <n v="76.260000000000005"/>
    <n v="426.54"/>
    <n v="172.33"/>
    <n v="598.87"/>
    <n v="1.1960177344623742E-2"/>
    <n v="0.71224138794730074"/>
  </r>
  <r>
    <n v="25"/>
    <n v="104"/>
    <s v="Robertson Cr"/>
    <s v="OPS"/>
    <s v="124"/>
    <s v="Chinook"/>
    <s v="3"/>
    <x v="0"/>
    <x v="1"/>
    <n v="104"/>
    <x v="0"/>
    <s v="CK-31"/>
    <s v="WEST VANCOUVER ISLAND-SOUTH_FA_0.x"/>
    <s v="M"/>
    <s v="H"/>
    <n v="104"/>
    <s v="Robertson Creek H"/>
    <n v="104"/>
    <s v="Robertson Cr"/>
    <s v="SWVI"/>
    <s v="S"/>
    <x v="1"/>
    <s v="185295"/>
    <n v="0"/>
    <x v="1039"/>
    <n v="2018"/>
    <s v="20180516"/>
    <s v="20180516"/>
    <n v="77"/>
    <n v="5.07"/>
    <m/>
    <s v="CWT"/>
    <s v="P"/>
    <x v="0"/>
    <s v="Y"/>
    <s v="Y"/>
    <s v="Y"/>
    <n v="2.5000000000000001E-3"/>
    <s v="AD Clip"/>
    <n v="50072"/>
    <n v="50072"/>
    <n v="705417"/>
    <n v="5"/>
    <n v="37121"/>
    <n v="2022"/>
    <m/>
    <m/>
    <m/>
    <m/>
    <m/>
    <m/>
    <m/>
    <m/>
    <m/>
    <m/>
    <m/>
    <m/>
    <m/>
    <n v="3.22"/>
    <m/>
    <m/>
    <m/>
    <n v="4.05"/>
    <m/>
    <m/>
    <m/>
    <m/>
    <m/>
    <m/>
    <m/>
    <m/>
    <n v="4.13"/>
    <m/>
    <m/>
    <m/>
    <m/>
    <m/>
    <m/>
    <m/>
    <m/>
    <m/>
    <m/>
    <m/>
    <m/>
    <m/>
    <m/>
    <m/>
    <m/>
    <m/>
    <m/>
    <m/>
    <m/>
    <m/>
    <m/>
    <m/>
    <m/>
    <m/>
    <m/>
    <m/>
    <m/>
    <m/>
    <m/>
    <m/>
    <m/>
    <m/>
    <m/>
    <m/>
    <m/>
    <m/>
    <m/>
    <m/>
    <m/>
    <m/>
    <m/>
    <m/>
    <m/>
    <m/>
    <m/>
    <m/>
    <m/>
    <m/>
    <m/>
    <m/>
    <m/>
    <m/>
    <m/>
    <m/>
    <m/>
    <m/>
    <m/>
    <m/>
    <n v="19.739999999999998"/>
    <m/>
    <m/>
    <m/>
    <m/>
    <m/>
    <m/>
    <m/>
    <m/>
    <m/>
    <m/>
    <m/>
    <m/>
    <m/>
    <m/>
    <m/>
    <m/>
    <m/>
    <m/>
    <m/>
    <m/>
    <m/>
    <m/>
    <m/>
    <m/>
    <m/>
    <m/>
    <m/>
    <m/>
    <m/>
    <m/>
    <m/>
    <m/>
    <m/>
    <m/>
    <m/>
    <m/>
    <m/>
    <m/>
    <m/>
    <m/>
    <m/>
    <m/>
    <m/>
    <m/>
    <m/>
    <m/>
    <m/>
    <m/>
    <m/>
    <m/>
    <m/>
    <m/>
    <m/>
    <m/>
    <m/>
    <m/>
    <m/>
    <m/>
    <m/>
    <m/>
    <m/>
    <m/>
    <m/>
    <m/>
    <m/>
    <m/>
    <m/>
    <m/>
    <m/>
    <m/>
    <m/>
    <m/>
    <n v="1.74"/>
    <m/>
    <m/>
    <m/>
    <m/>
    <n v="2"/>
    <n v="14.62"/>
    <m/>
    <m/>
    <n v="31.14"/>
    <n v="1.74"/>
    <n v="32.880000000000003"/>
    <n v="16.62"/>
    <n v="49.499999999999993"/>
    <n v="9.8857644991212634E-4"/>
    <n v="0.66424242424242441"/>
  </r>
  <r>
    <n v="25"/>
    <n v="104"/>
    <s v="Robertson Cr"/>
    <s v="OPS"/>
    <s v="124"/>
    <s v="Chinook"/>
    <s v="3"/>
    <x v="0"/>
    <x v="1"/>
    <n v="104"/>
    <x v="0"/>
    <s v="CK-31"/>
    <s v="WEST VANCOUVER ISLAND-SOUTH_FA_0.x"/>
    <s v="M"/>
    <s v="H"/>
    <n v="104"/>
    <s v="Robertson Creek H"/>
    <n v="104"/>
    <s v="Robertson Cr"/>
    <s v="SWVI"/>
    <s v="S"/>
    <x v="0"/>
    <s v="185286"/>
    <n v="0"/>
    <x v="1040"/>
    <n v="2019"/>
    <s v="20190426"/>
    <s v="20190426"/>
    <m/>
    <m/>
    <m/>
    <s v="CWT"/>
    <s v="B"/>
    <x v="0"/>
    <s v="Y"/>
    <s v="Y"/>
    <s v="Y"/>
    <n v="4.0000000000000001E-3"/>
    <s v="AD Clip"/>
    <n v="56004"/>
    <s v=""/>
    <n v="56008"/>
    <n v="2"/>
    <n v="38164"/>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43"/>
    <n v="39"/>
    <m/>
    <n v="0"/>
    <n v="0"/>
    <n v="0"/>
    <n v="65.430000000000007"/>
    <n v="65.430000000000007"/>
    <n v="1.1683094064709664E-3"/>
    <n v="0"/>
  </r>
  <r>
    <n v="25"/>
    <n v="104"/>
    <s v="Robertson Cr"/>
    <s v="OPS"/>
    <s v="124"/>
    <s v="Chinook"/>
    <s v="3"/>
    <x v="0"/>
    <x v="1"/>
    <n v="104"/>
    <x v="0"/>
    <s v="CK-31"/>
    <s v="WEST VANCOUVER ISLAND-SOUTH_FA_0.x"/>
    <s v="M"/>
    <s v="H"/>
    <n v="104"/>
    <s v="Robertson Creek H"/>
    <n v="104"/>
    <s v="Robertson Cr"/>
    <s v="SWVI"/>
    <s v="S"/>
    <x v="0"/>
    <s v="185286"/>
    <n v="0"/>
    <x v="1040"/>
    <n v="2019"/>
    <s v="20190426"/>
    <s v="20190426"/>
    <m/>
    <m/>
    <m/>
    <s v="CWT"/>
    <s v="B"/>
    <x v="0"/>
    <s v="Y"/>
    <s v="Y"/>
    <s v="Y"/>
    <n v="4.0000000000000001E-3"/>
    <s v="AD Clip"/>
    <n v="56004"/>
    <s v=""/>
    <n v="56008"/>
    <n v="3"/>
    <n v="38164"/>
    <n v="2020"/>
    <m/>
    <m/>
    <m/>
    <m/>
    <m/>
    <m/>
    <m/>
    <m/>
    <m/>
    <m/>
    <m/>
    <m/>
    <m/>
    <m/>
    <m/>
    <m/>
    <m/>
    <m/>
    <m/>
    <m/>
    <m/>
    <m/>
    <m/>
    <m/>
    <m/>
    <m/>
    <m/>
    <m/>
    <m/>
    <m/>
    <m/>
    <m/>
    <m/>
    <m/>
    <m/>
    <m/>
    <m/>
    <m/>
    <m/>
    <m/>
    <m/>
    <m/>
    <m/>
    <m/>
    <m/>
    <m/>
    <m/>
    <m/>
    <m/>
    <m/>
    <m/>
    <m/>
    <m/>
    <m/>
    <m/>
    <m/>
    <m/>
    <m/>
    <m/>
    <m/>
    <m/>
    <m/>
    <m/>
    <m/>
    <m/>
    <m/>
    <m/>
    <m/>
    <m/>
    <n v="2.76"/>
    <m/>
    <m/>
    <m/>
    <m/>
    <m/>
    <m/>
    <m/>
    <m/>
    <m/>
    <m/>
    <m/>
    <m/>
    <m/>
    <m/>
    <m/>
    <m/>
    <n v="10.18"/>
    <m/>
    <m/>
    <m/>
    <m/>
    <m/>
    <m/>
    <m/>
    <m/>
    <m/>
    <m/>
    <m/>
    <m/>
    <m/>
    <m/>
    <m/>
    <m/>
    <m/>
    <m/>
    <m/>
    <m/>
    <m/>
    <m/>
    <m/>
    <m/>
    <m/>
    <m/>
    <m/>
    <m/>
    <m/>
    <m/>
    <m/>
    <m/>
    <m/>
    <m/>
    <m/>
    <m/>
    <m/>
    <m/>
    <m/>
    <m/>
    <m/>
    <m/>
    <m/>
    <m/>
    <m/>
    <m/>
    <m/>
    <m/>
    <m/>
    <m/>
    <m/>
    <m/>
    <m/>
    <m/>
    <m/>
    <m/>
    <m/>
    <m/>
    <m/>
    <m/>
    <m/>
    <m/>
    <m/>
    <m/>
    <m/>
    <m/>
    <m/>
    <m/>
    <m/>
    <m/>
    <m/>
    <m/>
    <n v="1.62"/>
    <m/>
    <m/>
    <m/>
    <m/>
    <n v="3.52"/>
    <n v="8.89"/>
    <n v="55.97"/>
    <m/>
    <n v="12.94"/>
    <n v="1.62"/>
    <n v="14.56"/>
    <n v="68.38"/>
    <n v="82.94"/>
    <n v="1.4809656453110493E-3"/>
    <n v="0.17554858934169279"/>
  </r>
  <r>
    <n v="25"/>
    <n v="104"/>
    <s v="Robertson Cr"/>
    <s v="OPS"/>
    <s v="124"/>
    <s v="Chinook"/>
    <s v="3"/>
    <x v="0"/>
    <x v="1"/>
    <n v="104"/>
    <x v="0"/>
    <s v="CK-31"/>
    <s v="WEST VANCOUVER ISLAND-SOUTH_FA_0.x"/>
    <s v="M"/>
    <s v="H"/>
    <n v="104"/>
    <s v="Robertson Creek H"/>
    <n v="104"/>
    <s v="Robertson Cr"/>
    <s v="SWVI"/>
    <s v="S"/>
    <x v="0"/>
    <s v="185286"/>
    <n v="0"/>
    <x v="1040"/>
    <n v="2019"/>
    <s v="20190426"/>
    <s v="20190426"/>
    <m/>
    <m/>
    <m/>
    <s v="CWT"/>
    <s v="B"/>
    <x v="0"/>
    <s v="Y"/>
    <s v="Y"/>
    <s v="Y"/>
    <n v="4.0000000000000001E-3"/>
    <s v="AD Clip"/>
    <n v="56004"/>
    <s v=""/>
    <n v="56008"/>
    <n v="4"/>
    <n v="38164"/>
    <n v="2021"/>
    <m/>
    <m/>
    <m/>
    <m/>
    <m/>
    <m/>
    <m/>
    <m/>
    <m/>
    <m/>
    <m/>
    <m/>
    <m/>
    <n v="15.51"/>
    <n v="4.3099999999999996"/>
    <m/>
    <n v="4.24"/>
    <m/>
    <m/>
    <m/>
    <m/>
    <m/>
    <m/>
    <m/>
    <m/>
    <m/>
    <n v="11.52"/>
    <m/>
    <n v="3.2"/>
    <m/>
    <m/>
    <m/>
    <m/>
    <m/>
    <n v="6.47"/>
    <m/>
    <m/>
    <n v="8.44"/>
    <m/>
    <n v="8.59"/>
    <n v="3.61"/>
    <n v="5.55"/>
    <m/>
    <m/>
    <m/>
    <m/>
    <m/>
    <n v="2.0099999999999998"/>
    <m/>
    <n v="8.34"/>
    <m/>
    <m/>
    <m/>
    <m/>
    <m/>
    <m/>
    <m/>
    <n v="4.3099999999999996"/>
    <m/>
    <m/>
    <m/>
    <m/>
    <m/>
    <m/>
    <m/>
    <m/>
    <m/>
    <m/>
    <m/>
    <m/>
    <m/>
    <m/>
    <m/>
    <m/>
    <m/>
    <n v="30.43"/>
    <n v="8.41"/>
    <m/>
    <m/>
    <m/>
    <m/>
    <n v="17.03"/>
    <m/>
    <m/>
    <m/>
    <m/>
    <n v="195.75"/>
    <n v="42.2"/>
    <m/>
    <m/>
    <m/>
    <m/>
    <m/>
    <m/>
    <n v="8.44"/>
    <m/>
    <m/>
    <m/>
    <m/>
    <m/>
    <m/>
    <n v="11"/>
    <m/>
    <m/>
    <m/>
    <m/>
    <n v="16.600000000000001"/>
    <m/>
    <m/>
    <m/>
    <m/>
    <m/>
    <n v="5.5"/>
    <m/>
    <m/>
    <m/>
    <m/>
    <m/>
    <m/>
    <m/>
    <m/>
    <m/>
    <m/>
    <m/>
    <m/>
    <m/>
    <m/>
    <m/>
    <m/>
    <m/>
    <m/>
    <m/>
    <m/>
    <m/>
    <m/>
    <m/>
    <m/>
    <m/>
    <m/>
    <m/>
    <m/>
    <m/>
    <m/>
    <m/>
    <m/>
    <m/>
    <m/>
    <m/>
    <m/>
    <m/>
    <m/>
    <m/>
    <m/>
    <m/>
    <m/>
    <m/>
    <m/>
    <n v="5.17"/>
    <m/>
    <n v="101.38"/>
    <n v="2"/>
    <m/>
    <m/>
    <m/>
    <n v="30.08"/>
    <n v="94.59"/>
    <n v="98.42"/>
    <m/>
    <n v="426.63"/>
    <n v="103.38"/>
    <n v="530.01"/>
    <n v="223.09"/>
    <n v="753.1"/>
    <n v="1.3447253767588031E-2"/>
    <n v="0.70377107953790996"/>
  </r>
  <r>
    <n v="25"/>
    <n v="104"/>
    <s v="Robertson Cr"/>
    <s v="OPS"/>
    <s v="124"/>
    <s v="Chinook"/>
    <s v="3"/>
    <x v="0"/>
    <x v="1"/>
    <n v="104"/>
    <x v="0"/>
    <s v="CK-31"/>
    <s v="WEST VANCOUVER ISLAND-SOUTH_FA_0.x"/>
    <s v="M"/>
    <s v="H"/>
    <n v="104"/>
    <s v="Robertson Creek H"/>
    <n v="104"/>
    <s v="Robertson Cr"/>
    <s v="SWVI"/>
    <s v="S"/>
    <x v="0"/>
    <s v="185286"/>
    <n v="0"/>
    <x v="1040"/>
    <n v="2019"/>
    <s v="20190426"/>
    <s v="20190426"/>
    <m/>
    <m/>
    <m/>
    <s v="CWT"/>
    <s v="B"/>
    <x v="0"/>
    <s v="Y"/>
    <s v="Y"/>
    <s v="Y"/>
    <n v="4.0000000000000001E-3"/>
    <s v="AD Clip"/>
    <n v="56004"/>
    <n v="56004"/>
    <n v="56008"/>
    <n v="5"/>
    <n v="38164"/>
    <n v="2022"/>
    <m/>
    <m/>
    <m/>
    <m/>
    <m/>
    <m/>
    <m/>
    <m/>
    <m/>
    <m/>
    <m/>
    <m/>
    <m/>
    <n v="6.44"/>
    <m/>
    <m/>
    <m/>
    <m/>
    <m/>
    <m/>
    <m/>
    <m/>
    <m/>
    <m/>
    <m/>
    <m/>
    <m/>
    <m/>
    <m/>
    <m/>
    <m/>
    <m/>
    <m/>
    <m/>
    <m/>
    <m/>
    <m/>
    <n v="11.47"/>
    <m/>
    <m/>
    <m/>
    <m/>
    <m/>
    <m/>
    <m/>
    <m/>
    <n v="4.8499999999999996"/>
    <m/>
    <m/>
    <m/>
    <m/>
    <m/>
    <m/>
    <m/>
    <m/>
    <m/>
    <m/>
    <n v="4.13"/>
    <m/>
    <m/>
    <m/>
    <m/>
    <m/>
    <m/>
    <m/>
    <m/>
    <m/>
    <m/>
    <m/>
    <m/>
    <m/>
    <m/>
    <m/>
    <m/>
    <m/>
    <m/>
    <m/>
    <m/>
    <m/>
    <m/>
    <m/>
    <m/>
    <m/>
    <m/>
    <m/>
    <m/>
    <n v="57.68"/>
    <m/>
    <m/>
    <m/>
    <m/>
    <m/>
    <m/>
    <m/>
    <m/>
    <m/>
    <m/>
    <m/>
    <m/>
    <m/>
    <m/>
    <m/>
    <m/>
    <m/>
    <n v="4.8499999999999996"/>
    <m/>
    <n v="9.6999999999999993"/>
    <m/>
    <m/>
    <m/>
    <m/>
    <m/>
    <m/>
    <m/>
    <m/>
    <m/>
    <m/>
    <m/>
    <m/>
    <m/>
    <m/>
    <m/>
    <m/>
    <m/>
    <m/>
    <m/>
    <m/>
    <m/>
    <m/>
    <m/>
    <m/>
    <m/>
    <m/>
    <m/>
    <m/>
    <m/>
    <n v="5.76"/>
    <m/>
    <m/>
    <m/>
    <m/>
    <m/>
    <m/>
    <m/>
    <m/>
    <m/>
    <m/>
    <m/>
    <m/>
    <m/>
    <m/>
    <m/>
    <m/>
    <m/>
    <m/>
    <m/>
    <m/>
    <m/>
    <m/>
    <n v="38.28"/>
    <m/>
    <m/>
    <m/>
    <n v="1.76"/>
    <n v="2"/>
    <m/>
    <n v="1.18"/>
    <m/>
    <n v="104.88"/>
    <n v="40.04"/>
    <n v="144.91999999999999"/>
    <n v="3.18"/>
    <n v="148.09999999999997"/>
    <n v="2.644453967573744E-3"/>
    <n v="0.97852802160702246"/>
  </r>
  <r>
    <n v="25"/>
    <n v="104"/>
    <s v="Robertson Cr"/>
    <s v="OPS"/>
    <s v="124"/>
    <s v="Chinook"/>
    <s v="3"/>
    <x v="0"/>
    <x v="1"/>
    <n v="104"/>
    <x v="0"/>
    <s v="CK-31"/>
    <s v="WEST VANCOUVER ISLAND-SOUTH_FA_0.x"/>
    <s v="M"/>
    <s v="H"/>
    <n v="104"/>
    <s v="Robertson Creek H"/>
    <n v="104"/>
    <s v="Robertson Cr"/>
    <s v="SWVI"/>
    <s v="S"/>
    <x v="0"/>
    <s v="185287"/>
    <n v="0"/>
    <x v="1041"/>
    <n v="2019"/>
    <s v="20190426"/>
    <s v="20190426"/>
    <n v="129"/>
    <n v="22.51"/>
    <m/>
    <s v="CWT"/>
    <s v="B"/>
    <x v="0"/>
    <s v="Y"/>
    <s v="Y"/>
    <s v="Y"/>
    <n v="0"/>
    <s v="AD Clip"/>
    <n v="35097"/>
    <s v=""/>
    <n v="39430"/>
    <n v="2"/>
    <n v="38165"/>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81"/>
    <n v="12"/>
    <m/>
    <n v="0"/>
    <n v="0"/>
    <n v="0"/>
    <n v="20.81"/>
    <n v="20.810000000000002"/>
    <n v="5.9292817049890313E-4"/>
    <n v="0"/>
  </r>
  <r>
    <n v="25"/>
    <n v="104"/>
    <s v="Robertson Cr"/>
    <s v="OPS"/>
    <s v="124"/>
    <s v="Chinook"/>
    <s v="3"/>
    <x v="0"/>
    <x v="1"/>
    <n v="104"/>
    <x v="0"/>
    <s v="CK-31"/>
    <s v="WEST VANCOUVER ISLAND-SOUTH_FA_0.x"/>
    <s v="M"/>
    <s v="H"/>
    <n v="104"/>
    <s v="Robertson Creek H"/>
    <n v="104"/>
    <s v="Robertson Cr"/>
    <s v="SWVI"/>
    <s v="S"/>
    <x v="0"/>
    <s v="185287"/>
    <n v="0"/>
    <x v="1041"/>
    <n v="2019"/>
    <s v="20190426"/>
    <s v="20190426"/>
    <n v="129"/>
    <n v="22.51"/>
    <m/>
    <s v="CWT"/>
    <s v="B"/>
    <x v="0"/>
    <s v="Y"/>
    <s v="Y"/>
    <s v="Y"/>
    <n v="0"/>
    <s v="AD Clip"/>
    <n v="35097"/>
    <s v=""/>
    <n v="39430"/>
    <n v="3"/>
    <n v="38165"/>
    <n v="2020"/>
    <m/>
    <m/>
    <m/>
    <m/>
    <m/>
    <m/>
    <m/>
    <m/>
    <m/>
    <m/>
    <m/>
    <m/>
    <m/>
    <m/>
    <m/>
    <m/>
    <m/>
    <m/>
    <m/>
    <m/>
    <m/>
    <m/>
    <m/>
    <m/>
    <m/>
    <m/>
    <m/>
    <m/>
    <m/>
    <m/>
    <m/>
    <m/>
    <m/>
    <m/>
    <m/>
    <m/>
    <m/>
    <m/>
    <m/>
    <m/>
    <m/>
    <m/>
    <m/>
    <m/>
    <m/>
    <m/>
    <m/>
    <m/>
    <m/>
    <m/>
    <m/>
    <m/>
    <m/>
    <m/>
    <m/>
    <m/>
    <m/>
    <m/>
    <m/>
    <m/>
    <m/>
    <m/>
    <m/>
    <m/>
    <m/>
    <m/>
    <m/>
    <m/>
    <m/>
    <m/>
    <m/>
    <m/>
    <m/>
    <m/>
    <m/>
    <m/>
    <m/>
    <m/>
    <m/>
    <m/>
    <m/>
    <n v="10.67"/>
    <m/>
    <m/>
    <m/>
    <m/>
    <m/>
    <m/>
    <m/>
    <m/>
    <m/>
    <m/>
    <m/>
    <m/>
    <m/>
    <m/>
    <m/>
    <m/>
    <m/>
    <m/>
    <m/>
    <m/>
    <m/>
    <m/>
    <m/>
    <m/>
    <m/>
    <m/>
    <m/>
    <m/>
    <m/>
    <m/>
    <m/>
    <m/>
    <m/>
    <m/>
    <m/>
    <m/>
    <m/>
    <m/>
    <m/>
    <m/>
    <m/>
    <m/>
    <m/>
    <m/>
    <m/>
    <m/>
    <m/>
    <m/>
    <m/>
    <m/>
    <m/>
    <m/>
    <m/>
    <m/>
    <m/>
    <m/>
    <m/>
    <m/>
    <m/>
    <m/>
    <m/>
    <m/>
    <m/>
    <m/>
    <m/>
    <m/>
    <m/>
    <m/>
    <m/>
    <m/>
    <m/>
    <m/>
    <m/>
    <m/>
    <m/>
    <m/>
    <m/>
    <m/>
    <m/>
    <m/>
    <m/>
    <m/>
    <n v="1.78"/>
    <n v="39.46"/>
    <n v="36.99"/>
    <m/>
    <n v="10.67"/>
    <n v="0"/>
    <n v="10.67"/>
    <n v="78.23"/>
    <n v="88.9"/>
    <n v="2.5329800267829159E-3"/>
    <n v="0.1200224971878515"/>
  </r>
  <r>
    <n v="25"/>
    <n v="104"/>
    <s v="Robertson Cr"/>
    <s v="OPS"/>
    <s v="124"/>
    <s v="Chinook"/>
    <s v="3"/>
    <x v="0"/>
    <x v="1"/>
    <n v="104"/>
    <x v="0"/>
    <s v="CK-31"/>
    <s v="WEST VANCOUVER ISLAND-SOUTH_FA_0.x"/>
    <s v="M"/>
    <s v="H"/>
    <n v="104"/>
    <s v="Robertson Creek H"/>
    <n v="104"/>
    <s v="Robertson Cr"/>
    <s v="SWVI"/>
    <s v="S"/>
    <x v="0"/>
    <s v="185287"/>
    <n v="0"/>
    <x v="1041"/>
    <n v="2019"/>
    <s v="20190426"/>
    <s v="20190426"/>
    <n v="129"/>
    <n v="22.51"/>
    <m/>
    <s v="CWT"/>
    <s v="B"/>
    <x v="0"/>
    <s v="Y"/>
    <s v="Y"/>
    <s v="Y"/>
    <n v="0"/>
    <s v="AD Clip"/>
    <n v="35097"/>
    <s v=""/>
    <n v="39430"/>
    <n v="4"/>
    <n v="38165"/>
    <n v="2021"/>
    <m/>
    <m/>
    <m/>
    <m/>
    <m/>
    <m/>
    <m/>
    <m/>
    <m/>
    <m/>
    <m/>
    <m/>
    <m/>
    <n v="10.34"/>
    <m/>
    <m/>
    <n v="4.24"/>
    <m/>
    <m/>
    <m/>
    <m/>
    <m/>
    <m/>
    <m/>
    <m/>
    <m/>
    <n v="15.69"/>
    <m/>
    <m/>
    <m/>
    <m/>
    <m/>
    <m/>
    <m/>
    <m/>
    <m/>
    <m/>
    <n v="17.03"/>
    <m/>
    <m/>
    <m/>
    <m/>
    <m/>
    <m/>
    <m/>
    <m/>
    <m/>
    <m/>
    <m/>
    <m/>
    <m/>
    <m/>
    <m/>
    <m/>
    <m/>
    <m/>
    <m/>
    <n v="4.3099999999999996"/>
    <m/>
    <m/>
    <m/>
    <m/>
    <m/>
    <m/>
    <m/>
    <m/>
    <m/>
    <m/>
    <m/>
    <m/>
    <m/>
    <m/>
    <m/>
    <m/>
    <m/>
    <n v="15.28"/>
    <m/>
    <m/>
    <m/>
    <m/>
    <m/>
    <n v="33.909999999999997"/>
    <m/>
    <m/>
    <m/>
    <m/>
    <n v="107.53"/>
    <n v="16.88"/>
    <m/>
    <m/>
    <m/>
    <m/>
    <m/>
    <m/>
    <m/>
    <m/>
    <m/>
    <m/>
    <m/>
    <m/>
    <m/>
    <m/>
    <m/>
    <m/>
    <m/>
    <m/>
    <m/>
    <m/>
    <m/>
    <m/>
    <m/>
    <m/>
    <m/>
    <m/>
    <m/>
    <m/>
    <m/>
    <m/>
    <m/>
    <m/>
    <m/>
    <m/>
    <m/>
    <m/>
    <m/>
    <m/>
    <m/>
    <m/>
    <m/>
    <m/>
    <m/>
    <m/>
    <m/>
    <m/>
    <m/>
    <m/>
    <m/>
    <m/>
    <m/>
    <m/>
    <m/>
    <m/>
    <m/>
    <m/>
    <m/>
    <m/>
    <m/>
    <m/>
    <m/>
    <m/>
    <m/>
    <m/>
    <m/>
    <m/>
    <m/>
    <m/>
    <m/>
    <m/>
    <m/>
    <n v="40.36"/>
    <m/>
    <m/>
    <m/>
    <m/>
    <n v="19.38"/>
    <n v="37.92"/>
    <n v="68"/>
    <m/>
    <n v="225.21"/>
    <n v="40.36"/>
    <n v="265.57"/>
    <n v="125.3"/>
    <n v="390.87"/>
    <n v="1.1136849303359262E-2"/>
    <n v="0.6794330595850282"/>
  </r>
  <r>
    <n v="25"/>
    <n v="104"/>
    <s v="Robertson Cr"/>
    <s v="OPS"/>
    <s v="124"/>
    <s v="Chinook"/>
    <s v="3"/>
    <x v="0"/>
    <x v="1"/>
    <n v="104"/>
    <x v="0"/>
    <s v="CK-31"/>
    <s v="WEST VANCOUVER ISLAND-SOUTH_FA_0.x"/>
    <s v="M"/>
    <s v="H"/>
    <n v="104"/>
    <s v="Robertson Creek H"/>
    <n v="104"/>
    <s v="Robertson Cr"/>
    <s v="SWVI"/>
    <s v="S"/>
    <x v="0"/>
    <s v="185287"/>
    <n v="0"/>
    <x v="1041"/>
    <n v="2019"/>
    <s v="20190426"/>
    <s v="20190426"/>
    <n v="129"/>
    <n v="22.51"/>
    <m/>
    <s v="CWT"/>
    <s v="B"/>
    <x v="0"/>
    <s v="Y"/>
    <s v="Y"/>
    <s v="Y"/>
    <n v="0"/>
    <s v="AD Clip"/>
    <n v="35097"/>
    <s v=""/>
    <n v="39430"/>
    <n v="5"/>
    <n v="38165"/>
    <n v="2022"/>
    <m/>
    <m/>
    <m/>
    <m/>
    <m/>
    <m/>
    <m/>
    <m/>
    <m/>
    <m/>
    <m/>
    <m/>
    <m/>
    <n v="3.22"/>
    <m/>
    <m/>
    <m/>
    <m/>
    <m/>
    <m/>
    <m/>
    <m/>
    <m/>
    <m/>
    <m/>
    <m/>
    <m/>
    <m/>
    <m/>
    <m/>
    <m/>
    <m/>
    <m/>
    <m/>
    <m/>
    <m/>
    <m/>
    <m/>
    <m/>
    <n v="11.76"/>
    <m/>
    <m/>
    <m/>
    <m/>
    <m/>
    <m/>
    <m/>
    <m/>
    <m/>
    <m/>
    <m/>
    <m/>
    <m/>
    <m/>
    <m/>
    <m/>
    <m/>
    <n v="4.21"/>
    <m/>
    <m/>
    <m/>
    <m/>
    <m/>
    <m/>
    <m/>
    <m/>
    <m/>
    <m/>
    <m/>
    <m/>
    <m/>
    <m/>
    <m/>
    <m/>
    <m/>
    <m/>
    <m/>
    <m/>
    <m/>
    <m/>
    <m/>
    <m/>
    <m/>
    <m/>
    <m/>
    <m/>
    <n v="42.67"/>
    <n v="11.47"/>
    <m/>
    <m/>
    <m/>
    <m/>
    <m/>
    <m/>
    <m/>
    <m/>
    <m/>
    <m/>
    <m/>
    <m/>
    <m/>
    <n v="4.8499999999999996"/>
    <m/>
    <m/>
    <m/>
    <m/>
    <m/>
    <m/>
    <m/>
    <m/>
    <m/>
    <m/>
    <m/>
    <m/>
    <m/>
    <m/>
    <m/>
    <m/>
    <m/>
    <m/>
    <m/>
    <m/>
    <m/>
    <m/>
    <m/>
    <m/>
    <m/>
    <m/>
    <m/>
    <m/>
    <m/>
    <m/>
    <m/>
    <m/>
    <m/>
    <m/>
    <m/>
    <m/>
    <m/>
    <m/>
    <m/>
    <m/>
    <m/>
    <m/>
    <m/>
    <m/>
    <m/>
    <n v="5.76"/>
    <m/>
    <m/>
    <m/>
    <m/>
    <m/>
    <m/>
    <m/>
    <m/>
    <m/>
    <m/>
    <m/>
    <n v="52.22"/>
    <m/>
    <m/>
    <m/>
    <m/>
    <n v="5"/>
    <n v="53.97"/>
    <n v="1"/>
    <m/>
    <n v="83.94"/>
    <n v="52.22"/>
    <n v="136.16"/>
    <n v="59.97"/>
    <n v="196.13"/>
    <n v="5.5882269139812518E-3"/>
    <n v="0.69423341661143123"/>
  </r>
  <r>
    <n v="25"/>
    <n v="104"/>
    <s v="Robertson Cr"/>
    <s v="OPS"/>
    <s v="124"/>
    <s v="Chinook"/>
    <s v="3"/>
    <x v="0"/>
    <x v="1"/>
    <n v="104"/>
    <x v="0"/>
    <s v="CK-31"/>
    <s v="WEST VANCOUVER ISLAND-SOUTH_FA_0.x"/>
    <s v="M"/>
    <s v="H"/>
    <n v="104"/>
    <s v="Robertson Creek H"/>
    <n v="104"/>
    <s v="Robertson Cr"/>
    <s v="SWVI"/>
    <s v="S"/>
    <x v="0"/>
    <s v="185287"/>
    <n v="0"/>
    <x v="1041"/>
    <n v="2019"/>
    <s v="20190426"/>
    <s v="20190426"/>
    <n v="129"/>
    <n v="22.51"/>
    <m/>
    <s v="CWT"/>
    <s v="B"/>
    <x v="0"/>
    <s v="Y"/>
    <s v="Y"/>
    <s v="Y"/>
    <n v="0"/>
    <s v="AD Clip"/>
    <n v="35097"/>
    <n v="35097"/>
    <n v="39430"/>
    <n v="6"/>
    <n v="38165"/>
    <n v="2023"/>
    <m/>
    <m/>
    <m/>
    <m/>
    <m/>
    <m/>
    <m/>
    <m/>
    <m/>
    <m/>
    <m/>
    <m/>
    <m/>
    <m/>
    <m/>
    <m/>
    <m/>
    <m/>
    <m/>
    <m/>
    <m/>
    <m/>
    <m/>
    <m/>
    <m/>
    <m/>
    <m/>
    <m/>
    <m/>
    <m/>
    <m/>
    <m/>
    <m/>
    <m/>
    <m/>
    <m/>
    <m/>
    <m/>
    <m/>
    <m/>
    <m/>
    <m/>
    <m/>
    <m/>
    <m/>
    <m/>
    <m/>
    <m/>
    <m/>
    <m/>
    <m/>
    <m/>
    <m/>
    <m/>
    <m/>
    <m/>
    <m/>
    <m/>
    <m/>
    <m/>
    <m/>
    <m/>
    <m/>
    <m/>
    <m/>
    <m/>
    <m/>
    <m/>
    <m/>
    <m/>
    <m/>
    <m/>
    <m/>
    <m/>
    <m/>
    <n v="10.94"/>
    <m/>
    <m/>
    <m/>
    <m/>
    <m/>
    <m/>
    <m/>
    <m/>
    <m/>
    <m/>
    <m/>
    <m/>
    <m/>
    <m/>
    <m/>
    <m/>
    <m/>
    <m/>
    <m/>
    <m/>
    <m/>
    <m/>
    <m/>
    <m/>
    <m/>
    <m/>
    <m/>
    <m/>
    <m/>
    <m/>
    <m/>
    <m/>
    <m/>
    <m/>
    <m/>
    <m/>
    <m/>
    <m/>
    <m/>
    <m/>
    <m/>
    <m/>
    <m/>
    <m/>
    <m/>
    <m/>
    <m/>
    <m/>
    <m/>
    <m/>
    <m/>
    <m/>
    <m/>
    <m/>
    <m/>
    <m/>
    <m/>
    <m/>
    <m/>
    <m/>
    <m/>
    <m/>
    <m/>
    <m/>
    <m/>
    <m/>
    <m/>
    <m/>
    <m/>
    <m/>
    <m/>
    <m/>
    <m/>
    <m/>
    <m/>
    <m/>
    <m/>
    <m/>
    <m/>
    <m/>
    <m/>
    <m/>
    <m/>
    <m/>
    <m/>
    <m/>
    <m/>
    <m/>
    <m/>
    <m/>
    <m/>
    <m/>
    <n v="10.94"/>
    <n v="0"/>
    <n v="10.94"/>
    <n v="0"/>
    <n v="10.94"/>
    <n v="3.1170755335213835E-4"/>
    <n v="1"/>
  </r>
  <r>
    <n v="25"/>
    <n v="104"/>
    <s v="Robertson Cr"/>
    <s v="OPS"/>
    <s v="124"/>
    <s v="Chinook"/>
    <s v="3"/>
    <x v="0"/>
    <x v="2"/>
    <n v="413"/>
    <x v="8"/>
    <s v="CK-31"/>
    <s v="WEST VANCOUVER ISLAND-SOUTH_FA_0.x"/>
    <s v="M"/>
    <s v="H"/>
    <n v="104"/>
    <s v="Robertson Creek H"/>
    <n v="413"/>
    <s v="Nahmint R"/>
    <s v="SWVI"/>
    <s v="S"/>
    <x v="1"/>
    <s v="185898"/>
    <n v="0"/>
    <x v="1042"/>
    <n v="2019"/>
    <s v="20190417"/>
    <s v="20190417"/>
    <m/>
    <n v="3.8"/>
    <m/>
    <s v="CWT"/>
    <s v="P"/>
    <x v="1"/>
    <s v="N"/>
    <s v="N"/>
    <s v="N"/>
    <m/>
    <s v="AD Clip"/>
    <n v="11887"/>
    <s v=""/>
    <n v="11887"/>
    <n v="3"/>
    <n v="37972"/>
    <n v="2021"/>
    <m/>
    <m/>
    <m/>
    <m/>
    <m/>
    <m/>
    <m/>
    <m/>
    <m/>
    <m/>
    <m/>
    <m/>
    <m/>
    <m/>
    <m/>
    <m/>
    <m/>
    <m/>
    <m/>
    <m/>
    <m/>
    <m/>
    <m/>
    <m/>
    <m/>
    <m/>
    <n v="8.3000000000000007"/>
    <m/>
    <m/>
    <m/>
    <m/>
    <m/>
    <m/>
    <m/>
    <m/>
    <m/>
    <m/>
    <m/>
    <m/>
    <m/>
    <m/>
    <m/>
    <m/>
    <m/>
    <m/>
    <m/>
    <m/>
    <m/>
    <m/>
    <m/>
    <m/>
    <m/>
    <m/>
    <m/>
    <m/>
    <m/>
    <m/>
    <m/>
    <m/>
    <m/>
    <m/>
    <m/>
    <m/>
    <m/>
    <m/>
    <m/>
    <m/>
    <m/>
    <m/>
    <m/>
    <m/>
    <m/>
    <m/>
    <m/>
    <m/>
    <m/>
    <m/>
    <m/>
    <m/>
    <m/>
    <m/>
    <m/>
    <m/>
    <m/>
    <m/>
    <m/>
    <n v="7.86"/>
    <m/>
    <m/>
    <m/>
    <m/>
    <m/>
    <m/>
    <m/>
    <m/>
    <m/>
    <m/>
    <m/>
    <m/>
    <m/>
    <m/>
    <m/>
    <m/>
    <m/>
    <m/>
    <m/>
    <m/>
    <m/>
    <m/>
    <m/>
    <m/>
    <m/>
    <m/>
    <m/>
    <m/>
    <m/>
    <m/>
    <m/>
    <m/>
    <m/>
    <m/>
    <m/>
    <m/>
    <m/>
    <m/>
    <m/>
    <m/>
    <m/>
    <m/>
    <m/>
    <m/>
    <m/>
    <m/>
    <m/>
    <m/>
    <m/>
    <m/>
    <m/>
    <m/>
    <m/>
    <m/>
    <m/>
    <m/>
    <m/>
    <m/>
    <m/>
    <m/>
    <m/>
    <m/>
    <m/>
    <m/>
    <m/>
    <m/>
    <m/>
    <m/>
    <m/>
    <m/>
    <m/>
    <m/>
    <m/>
    <m/>
    <m/>
    <m/>
    <m/>
    <m/>
    <m/>
    <m/>
    <m/>
    <n v="16.16"/>
    <n v="0"/>
    <n v="16.16"/>
    <n v="0"/>
    <n v="16.16"/>
    <n v="1.3594683267435014E-3"/>
    <n v="1"/>
  </r>
  <r>
    <n v="25"/>
    <n v="104"/>
    <s v="Robertson Cr"/>
    <s v="OPS"/>
    <s v="124"/>
    <s v="Chinook"/>
    <s v="3"/>
    <x v="0"/>
    <x v="2"/>
    <n v="413"/>
    <x v="8"/>
    <s v="CK-31"/>
    <s v="WEST VANCOUVER ISLAND-SOUTH_FA_0.x"/>
    <s v="M"/>
    <s v="H"/>
    <n v="104"/>
    <s v="Robertson Creek H"/>
    <n v="413"/>
    <s v="Nahmint R"/>
    <s v="SWVI"/>
    <s v="S"/>
    <x v="1"/>
    <s v="185898"/>
    <n v="0"/>
    <x v="1042"/>
    <n v="2019"/>
    <s v="20190417"/>
    <s v="20190417"/>
    <m/>
    <n v="3.8"/>
    <m/>
    <s v="CWT"/>
    <s v="P"/>
    <x v="1"/>
    <s v="N"/>
    <s v="N"/>
    <s v="N"/>
    <m/>
    <s v="AD Clip"/>
    <n v="11887"/>
    <s v=""/>
    <n v="11887"/>
    <n v="4"/>
    <n v="37972"/>
    <n v="2022"/>
    <m/>
    <m/>
    <m/>
    <m/>
    <m/>
    <m/>
    <m/>
    <m/>
    <m/>
    <m/>
    <m/>
    <m/>
    <m/>
    <n v="3.22"/>
    <m/>
    <m/>
    <m/>
    <m/>
    <m/>
    <m/>
    <m/>
    <m/>
    <m/>
    <m/>
    <m/>
    <m/>
    <m/>
    <m/>
    <m/>
    <m/>
    <m/>
    <m/>
    <m/>
    <m/>
    <m/>
    <m/>
    <m/>
    <m/>
    <m/>
    <m/>
    <m/>
    <m/>
    <m/>
    <m/>
    <m/>
    <m/>
    <m/>
    <m/>
    <m/>
    <m/>
    <m/>
    <m/>
    <m/>
    <m/>
    <m/>
    <m/>
    <m/>
    <m/>
    <m/>
    <m/>
    <m/>
    <m/>
    <m/>
    <m/>
    <m/>
    <m/>
    <m/>
    <m/>
    <m/>
    <m/>
    <m/>
    <m/>
    <m/>
    <m/>
    <m/>
    <m/>
    <m/>
    <m/>
    <m/>
    <m/>
    <m/>
    <m/>
    <m/>
    <m/>
    <m/>
    <m/>
    <m/>
    <m/>
    <m/>
    <m/>
    <m/>
    <m/>
    <m/>
    <m/>
    <m/>
    <m/>
    <m/>
    <m/>
    <m/>
    <m/>
    <m/>
    <m/>
    <m/>
    <m/>
    <m/>
    <m/>
    <m/>
    <m/>
    <m/>
    <m/>
    <m/>
    <m/>
    <m/>
    <m/>
    <m/>
    <m/>
    <m/>
    <m/>
    <m/>
    <m/>
    <m/>
    <m/>
    <m/>
    <m/>
    <m/>
    <m/>
    <m/>
    <m/>
    <m/>
    <m/>
    <m/>
    <m/>
    <m/>
    <m/>
    <m/>
    <m/>
    <n v="5.76"/>
    <m/>
    <m/>
    <m/>
    <m/>
    <m/>
    <m/>
    <m/>
    <m/>
    <m/>
    <m/>
    <n v="5.76"/>
    <m/>
    <m/>
    <m/>
    <m/>
    <m/>
    <m/>
    <m/>
    <m/>
    <m/>
    <m/>
    <m/>
    <n v="17.88"/>
    <m/>
    <m/>
    <m/>
    <m/>
    <n v="2"/>
    <n v="25.07"/>
    <m/>
    <m/>
    <n v="14.74"/>
    <n v="17.88"/>
    <n v="32.619999999999997"/>
    <n v="27.07"/>
    <n v="59.69"/>
    <n v="5.0214520063935394E-3"/>
    <n v="0.54649019936337739"/>
  </r>
  <r>
    <n v="25"/>
    <n v="104"/>
    <s v="Robertson Cr"/>
    <s v="OPS"/>
    <s v="124"/>
    <s v="Chinook"/>
    <s v="3"/>
    <x v="0"/>
    <x v="2"/>
    <n v="413"/>
    <x v="8"/>
    <s v="CK-31"/>
    <s v="WEST VANCOUVER ISLAND-SOUTH_FA_0.x"/>
    <s v="M"/>
    <s v="H"/>
    <n v="104"/>
    <s v="Robertson Creek H"/>
    <n v="413"/>
    <s v="Nahmint R"/>
    <s v="SWVI"/>
    <s v="S"/>
    <x v="1"/>
    <s v="185898"/>
    <n v="0"/>
    <x v="1042"/>
    <n v="2019"/>
    <s v="20190417"/>
    <s v="20190417"/>
    <m/>
    <n v="3.8"/>
    <m/>
    <s v="CWT"/>
    <s v="P"/>
    <x v="1"/>
    <s v="N"/>
    <s v="N"/>
    <s v="N"/>
    <m/>
    <s v="AD Clip"/>
    <n v="11887"/>
    <n v="11887"/>
    <n v="11887"/>
    <n v="5"/>
    <n v="37972"/>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4"/>
    <m/>
    <m/>
    <m/>
    <m/>
    <m/>
    <m/>
    <m/>
    <m/>
    <n v="0"/>
    <n v="2.74"/>
    <n v="2.74"/>
    <n v="0"/>
    <n v="2.74"/>
    <n v="2.3050391183646003E-4"/>
    <n v="1"/>
  </r>
  <r>
    <n v="25"/>
    <n v="104"/>
    <s v="Robertson Cr"/>
    <s v="OPS"/>
    <s v="124"/>
    <s v="Chinook"/>
    <s v="3"/>
    <x v="0"/>
    <x v="2"/>
    <n v="104"/>
    <x v="0"/>
    <s v="CK-31"/>
    <s v="WEST VANCOUVER ISLAND-SOUTH_FA_0.x"/>
    <s v="M"/>
    <s v="H"/>
    <n v="9049"/>
    <s v="Alberni Inlet Seapen"/>
    <n v="6807"/>
    <s v="Alberni In"/>
    <s v="SWVI"/>
    <s v="S"/>
    <x v="2"/>
    <s v="185272"/>
    <n v="0"/>
    <x v="1043"/>
    <n v="2019"/>
    <s v="20190604"/>
    <s v="20190604"/>
    <n v="93"/>
    <n v="9.6"/>
    <s v="Underwood Cove."/>
    <s v="CWT"/>
    <s v="B"/>
    <x v="0"/>
    <s v="Y"/>
    <s v="Y"/>
    <s v="Y"/>
    <n v="2E-3"/>
    <s v="AD Clip"/>
    <n v="39946"/>
    <s v=""/>
    <n v="169637"/>
    <n v="2"/>
    <n v="37951"/>
    <n v="2020"/>
    <m/>
    <m/>
    <m/>
    <m/>
    <m/>
    <m/>
    <m/>
    <m/>
    <m/>
    <m/>
    <m/>
    <m/>
    <m/>
    <m/>
    <m/>
    <m/>
    <m/>
    <m/>
    <m/>
    <m/>
    <m/>
    <m/>
    <m/>
    <m/>
    <m/>
    <m/>
    <m/>
    <m/>
    <m/>
    <m/>
    <m/>
    <m/>
    <m/>
    <m/>
    <m/>
    <m/>
    <m/>
    <m/>
    <m/>
    <m/>
    <m/>
    <m/>
    <m/>
    <m/>
    <m/>
    <m/>
    <m/>
    <m/>
    <m/>
    <m/>
    <m/>
    <m/>
    <m/>
    <m/>
    <m/>
    <m/>
    <m/>
    <m/>
    <m/>
    <m/>
    <m/>
    <m/>
    <m/>
    <m/>
    <m/>
    <m/>
    <m/>
    <m/>
    <m/>
    <m/>
    <m/>
    <m/>
    <m/>
    <m/>
    <m/>
    <m/>
    <m/>
    <m/>
    <m/>
    <m/>
    <m/>
    <m/>
    <m/>
    <m/>
    <m/>
    <m/>
    <n v="2.38"/>
    <m/>
    <m/>
    <m/>
    <m/>
    <m/>
    <m/>
    <m/>
    <m/>
    <m/>
    <m/>
    <m/>
    <m/>
    <m/>
    <m/>
    <m/>
    <m/>
    <m/>
    <m/>
    <m/>
    <m/>
    <m/>
    <m/>
    <m/>
    <m/>
    <m/>
    <m/>
    <m/>
    <m/>
    <m/>
    <m/>
    <m/>
    <m/>
    <m/>
    <m/>
    <m/>
    <m/>
    <m/>
    <m/>
    <m/>
    <m/>
    <m/>
    <m/>
    <m/>
    <m/>
    <m/>
    <m/>
    <m/>
    <m/>
    <m/>
    <m/>
    <m/>
    <m/>
    <m/>
    <m/>
    <m/>
    <m/>
    <m/>
    <m/>
    <m/>
    <m/>
    <m/>
    <m/>
    <m/>
    <m/>
    <m/>
    <n v="8.83"/>
    <m/>
    <m/>
    <m/>
    <m/>
    <m/>
    <m/>
    <m/>
    <m/>
    <m/>
    <m/>
    <m/>
    <n v="0.02"/>
    <m/>
    <n v="11"/>
    <m/>
    <n v="11.21"/>
    <n v="0"/>
    <n v="11.21"/>
    <n v="11.02"/>
    <n v="22.23"/>
    <n v="5.5650127672357682E-4"/>
    <n v="0.50427350427350426"/>
  </r>
  <r>
    <n v="25"/>
    <n v="104"/>
    <s v="Robertson Cr"/>
    <s v="OPS"/>
    <s v="124"/>
    <s v="Chinook"/>
    <s v="3"/>
    <x v="0"/>
    <x v="2"/>
    <n v="104"/>
    <x v="0"/>
    <s v="CK-31"/>
    <s v="WEST VANCOUVER ISLAND-SOUTH_FA_0.x"/>
    <s v="M"/>
    <s v="H"/>
    <n v="9049"/>
    <s v="Alberni Inlet Seapen"/>
    <n v="6807"/>
    <s v="Alberni In"/>
    <s v="SWVI"/>
    <s v="S"/>
    <x v="2"/>
    <s v="185272"/>
    <n v="0"/>
    <x v="1043"/>
    <n v="2019"/>
    <s v="20190604"/>
    <s v="20190604"/>
    <n v="93"/>
    <n v="9.6"/>
    <s v="Underwood Cove."/>
    <s v="CWT"/>
    <s v="B"/>
    <x v="0"/>
    <s v="Y"/>
    <s v="Y"/>
    <s v="Y"/>
    <n v="2E-3"/>
    <s v="AD Clip"/>
    <n v="39946"/>
    <s v=""/>
    <n v="169637"/>
    <n v="3"/>
    <n v="37951"/>
    <n v="2021"/>
    <m/>
    <m/>
    <m/>
    <m/>
    <m/>
    <m/>
    <n v="1.96"/>
    <m/>
    <m/>
    <m/>
    <m/>
    <m/>
    <m/>
    <n v="5.17"/>
    <m/>
    <m/>
    <n v="2.9"/>
    <m/>
    <m/>
    <m/>
    <m/>
    <m/>
    <m/>
    <m/>
    <m/>
    <m/>
    <n v="5.8"/>
    <m/>
    <m/>
    <m/>
    <m/>
    <m/>
    <m/>
    <m/>
    <n v="3.2"/>
    <m/>
    <m/>
    <m/>
    <m/>
    <m/>
    <m/>
    <n v="5.55"/>
    <m/>
    <m/>
    <m/>
    <m/>
    <m/>
    <m/>
    <m/>
    <m/>
    <m/>
    <m/>
    <m/>
    <m/>
    <m/>
    <m/>
    <m/>
    <m/>
    <m/>
    <m/>
    <m/>
    <m/>
    <m/>
    <m/>
    <m/>
    <m/>
    <m/>
    <m/>
    <m/>
    <m/>
    <m/>
    <m/>
    <m/>
    <m/>
    <m/>
    <m/>
    <m/>
    <m/>
    <m/>
    <m/>
    <m/>
    <n v="8.44"/>
    <m/>
    <m/>
    <m/>
    <m/>
    <n v="241.69"/>
    <n v="25.32"/>
    <m/>
    <m/>
    <m/>
    <m/>
    <m/>
    <m/>
    <m/>
    <m/>
    <m/>
    <m/>
    <m/>
    <m/>
    <m/>
    <n v="16.600000000000001"/>
    <m/>
    <m/>
    <m/>
    <m/>
    <n v="5.5"/>
    <m/>
    <m/>
    <m/>
    <m/>
    <m/>
    <m/>
    <m/>
    <m/>
    <m/>
    <m/>
    <m/>
    <m/>
    <m/>
    <m/>
    <m/>
    <m/>
    <m/>
    <m/>
    <m/>
    <m/>
    <m/>
    <m/>
    <m/>
    <m/>
    <n v="9"/>
    <m/>
    <m/>
    <m/>
    <m/>
    <n v="8.4"/>
    <m/>
    <m/>
    <m/>
    <m/>
    <m/>
    <m/>
    <m/>
    <m/>
    <m/>
    <m/>
    <n v="12.72"/>
    <m/>
    <m/>
    <m/>
    <m/>
    <m/>
    <m/>
    <m/>
    <m/>
    <m/>
    <m/>
    <m/>
    <n v="11.99"/>
    <m/>
    <m/>
    <m/>
    <m/>
    <n v="4.41"/>
    <n v="0.38"/>
    <n v="25.53"/>
    <m/>
    <n v="352.25"/>
    <n v="11.99"/>
    <n v="364.24"/>
    <n v="30.32"/>
    <n v="394.56000000000006"/>
    <n v="9.8773344014419489E-3"/>
    <n v="0.92315490673154899"/>
  </r>
  <r>
    <n v="25"/>
    <n v="104"/>
    <s v="Robertson Cr"/>
    <s v="OPS"/>
    <s v="124"/>
    <s v="Chinook"/>
    <s v="3"/>
    <x v="0"/>
    <x v="2"/>
    <n v="104"/>
    <x v="0"/>
    <s v="CK-31"/>
    <s v="WEST VANCOUVER ISLAND-SOUTH_FA_0.x"/>
    <s v="M"/>
    <s v="H"/>
    <n v="9049"/>
    <s v="Alberni Inlet Seapen"/>
    <n v="6807"/>
    <s v="Alberni In"/>
    <s v="SWVI"/>
    <s v="S"/>
    <x v="2"/>
    <s v="185272"/>
    <n v="0"/>
    <x v="1043"/>
    <n v="2019"/>
    <s v="20190604"/>
    <s v="20190604"/>
    <n v="93"/>
    <n v="9.6"/>
    <s v="Underwood Cove."/>
    <s v="CWT"/>
    <s v="B"/>
    <x v="0"/>
    <s v="Y"/>
    <s v="Y"/>
    <s v="Y"/>
    <n v="2E-3"/>
    <s v="AD Clip"/>
    <n v="39946"/>
    <s v=""/>
    <n v="169637"/>
    <n v="4"/>
    <n v="37951"/>
    <n v="2022"/>
    <m/>
    <m/>
    <m/>
    <m/>
    <m/>
    <m/>
    <m/>
    <m/>
    <m/>
    <m/>
    <m/>
    <m/>
    <m/>
    <n v="9.66"/>
    <m/>
    <m/>
    <m/>
    <m/>
    <m/>
    <m/>
    <m/>
    <m/>
    <m/>
    <m/>
    <m/>
    <m/>
    <m/>
    <m/>
    <m/>
    <m/>
    <m/>
    <m/>
    <m/>
    <m/>
    <m/>
    <m/>
    <m/>
    <n v="23.26"/>
    <m/>
    <m/>
    <m/>
    <m/>
    <m/>
    <m/>
    <m/>
    <m/>
    <m/>
    <m/>
    <m/>
    <m/>
    <m/>
    <m/>
    <m/>
    <m/>
    <m/>
    <m/>
    <m/>
    <m/>
    <m/>
    <m/>
    <m/>
    <m/>
    <m/>
    <m/>
    <m/>
    <m/>
    <m/>
    <m/>
    <m/>
    <m/>
    <m/>
    <m/>
    <m/>
    <m/>
    <m/>
    <m/>
    <m/>
    <m/>
    <m/>
    <m/>
    <m/>
    <n v="23.1"/>
    <m/>
    <m/>
    <m/>
    <m/>
    <n v="110.77"/>
    <n v="34.409999999999997"/>
    <m/>
    <m/>
    <m/>
    <m/>
    <m/>
    <m/>
    <m/>
    <n v="2.56"/>
    <m/>
    <m/>
    <m/>
    <n v="1.72"/>
    <m/>
    <m/>
    <m/>
    <m/>
    <m/>
    <m/>
    <n v="9.6999999999999993"/>
    <m/>
    <m/>
    <m/>
    <m/>
    <m/>
    <n v="4.8499999999999996"/>
    <m/>
    <m/>
    <m/>
    <m/>
    <m/>
    <m/>
    <m/>
    <m/>
    <m/>
    <m/>
    <m/>
    <m/>
    <m/>
    <m/>
    <m/>
    <m/>
    <m/>
    <m/>
    <m/>
    <m/>
    <m/>
    <m/>
    <m/>
    <n v="11.52"/>
    <m/>
    <m/>
    <m/>
    <m/>
    <m/>
    <m/>
    <m/>
    <m/>
    <m/>
    <m/>
    <m/>
    <m/>
    <m/>
    <m/>
    <m/>
    <m/>
    <m/>
    <m/>
    <m/>
    <m/>
    <m/>
    <m/>
    <n v="37.92"/>
    <m/>
    <m/>
    <m/>
    <m/>
    <n v="2"/>
    <n v="13.11"/>
    <m/>
    <m/>
    <n v="231.55"/>
    <n v="37.92"/>
    <n v="269.47000000000003"/>
    <n v="15.11"/>
    <n v="284.58"/>
    <n v="7.1241175587042505E-3"/>
    <n v="0.94690420971255895"/>
  </r>
  <r>
    <n v="25"/>
    <n v="104"/>
    <s v="Robertson Cr"/>
    <s v="OPS"/>
    <s v="124"/>
    <s v="Chinook"/>
    <s v="3"/>
    <x v="0"/>
    <x v="2"/>
    <n v="104"/>
    <x v="0"/>
    <s v="CK-31"/>
    <s v="WEST VANCOUVER ISLAND-SOUTH_FA_0.x"/>
    <s v="M"/>
    <s v="H"/>
    <n v="9049"/>
    <s v="Alberni Inlet Seapen"/>
    <n v="6807"/>
    <s v="Alberni In"/>
    <s v="SWVI"/>
    <s v="S"/>
    <x v="2"/>
    <s v="185272"/>
    <n v="0"/>
    <x v="1043"/>
    <n v="2019"/>
    <s v="20190604"/>
    <s v="20190604"/>
    <n v="93"/>
    <n v="9.6"/>
    <s v="Underwood Cove."/>
    <s v="CWT"/>
    <s v="B"/>
    <x v="0"/>
    <s v="Y"/>
    <s v="Y"/>
    <s v="Y"/>
    <n v="2E-3"/>
    <s v="AD Clip"/>
    <n v="39946"/>
    <n v="39946"/>
    <n v="169637"/>
    <n v="5"/>
    <n v="37951"/>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099999999999996"/>
    <m/>
    <m/>
    <m/>
    <m/>
    <m/>
    <m/>
    <m/>
    <m/>
    <n v="0"/>
    <n v="4.3099999999999996"/>
    <n v="4.3099999999999996"/>
    <n v="0"/>
    <n v="4.3099999999999996"/>
    <n v="1.0789565913983878E-4"/>
    <n v="1"/>
  </r>
  <r>
    <n v="25"/>
    <n v="104"/>
    <s v="Robertson Cr"/>
    <s v="OPS"/>
    <s v="124"/>
    <s v="Chinook"/>
    <s v="3"/>
    <x v="0"/>
    <x v="2"/>
    <n v="104"/>
    <x v="0"/>
    <s v="CK-31"/>
    <s v="WEST VANCOUVER ISLAND-SOUTH_FA_0.x"/>
    <s v="M"/>
    <s v="H"/>
    <n v="104"/>
    <s v="Robertson Creek H"/>
    <n v="104"/>
    <s v="Robertson Cr"/>
    <s v="SWVI"/>
    <s v="S"/>
    <x v="1"/>
    <s v="181387"/>
    <n v="0"/>
    <x v="1044"/>
    <n v="2019"/>
    <s v="20190528"/>
    <s v="20190528"/>
    <m/>
    <n v="5.16"/>
    <m/>
    <s v="CWT"/>
    <s v="P"/>
    <x v="0"/>
    <s v="Y"/>
    <s v="Y"/>
    <s v="Y"/>
    <n v="0"/>
    <s v="AD Clip"/>
    <n v="58115"/>
    <s v=""/>
    <n v="605009"/>
    <n v="2"/>
    <n v="37941"/>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n v="0.05"/>
    <m/>
    <n v="21.01"/>
    <m/>
    <n v="0"/>
    <n v="1"/>
    <n v="1"/>
    <n v="21.06"/>
    <n v="22.060000000000002"/>
    <n v="3.7959218790329524E-4"/>
    <n v="4.533091568449682E-2"/>
  </r>
  <r>
    <n v="25"/>
    <n v="104"/>
    <s v="Robertson Cr"/>
    <s v="OPS"/>
    <s v="124"/>
    <s v="Chinook"/>
    <s v="3"/>
    <x v="0"/>
    <x v="2"/>
    <n v="104"/>
    <x v="0"/>
    <s v="CK-31"/>
    <s v="WEST VANCOUVER ISLAND-SOUTH_FA_0.x"/>
    <s v="M"/>
    <s v="H"/>
    <n v="104"/>
    <s v="Robertson Creek H"/>
    <n v="104"/>
    <s v="Robertson Cr"/>
    <s v="SWVI"/>
    <s v="S"/>
    <x v="1"/>
    <s v="181387"/>
    <n v="0"/>
    <x v="1044"/>
    <n v="2019"/>
    <s v="20190528"/>
    <s v="20190528"/>
    <m/>
    <n v="5.16"/>
    <m/>
    <s v="CWT"/>
    <s v="P"/>
    <x v="0"/>
    <s v="Y"/>
    <s v="Y"/>
    <s v="Y"/>
    <n v="0"/>
    <s v="AD Clip"/>
    <n v="58115"/>
    <s v=""/>
    <n v="605009"/>
    <n v="3"/>
    <n v="37941"/>
    <n v="2021"/>
    <m/>
    <m/>
    <m/>
    <m/>
    <m/>
    <m/>
    <m/>
    <m/>
    <m/>
    <m/>
    <m/>
    <m/>
    <m/>
    <n v="5.17"/>
    <n v="8.5500000000000007"/>
    <m/>
    <n v="4.3099999999999996"/>
    <m/>
    <m/>
    <m/>
    <m/>
    <m/>
    <m/>
    <m/>
    <m/>
    <m/>
    <m/>
    <m/>
    <m/>
    <m/>
    <m/>
    <m/>
    <m/>
    <m/>
    <n v="3.27"/>
    <m/>
    <m/>
    <m/>
    <m/>
    <n v="8.44"/>
    <m/>
    <m/>
    <m/>
    <m/>
    <m/>
    <m/>
    <m/>
    <n v="1.86"/>
    <m/>
    <m/>
    <m/>
    <m/>
    <m/>
    <m/>
    <m/>
    <m/>
    <m/>
    <m/>
    <m/>
    <m/>
    <m/>
    <m/>
    <m/>
    <m/>
    <m/>
    <m/>
    <m/>
    <m/>
    <m/>
    <m/>
    <m/>
    <m/>
    <m/>
    <m/>
    <m/>
    <n v="7.64"/>
    <m/>
    <m/>
    <m/>
    <m/>
    <m/>
    <n v="16.88"/>
    <m/>
    <m/>
    <m/>
    <m/>
    <n v="110.51"/>
    <n v="16.88"/>
    <m/>
    <m/>
    <m/>
    <m/>
    <m/>
    <m/>
    <m/>
    <m/>
    <m/>
    <m/>
    <m/>
    <m/>
    <m/>
    <m/>
    <m/>
    <m/>
    <m/>
    <m/>
    <m/>
    <m/>
    <m/>
    <m/>
    <m/>
    <m/>
    <n v="5.5"/>
    <m/>
    <m/>
    <m/>
    <m/>
    <m/>
    <m/>
    <m/>
    <m/>
    <m/>
    <m/>
    <m/>
    <m/>
    <m/>
    <m/>
    <m/>
    <m/>
    <m/>
    <m/>
    <m/>
    <m/>
    <m/>
    <m/>
    <m/>
    <m/>
    <m/>
    <m/>
    <m/>
    <m/>
    <m/>
    <m/>
    <m/>
    <m/>
    <m/>
    <m/>
    <n v="4.24"/>
    <m/>
    <m/>
    <m/>
    <m/>
    <m/>
    <m/>
    <m/>
    <m/>
    <m/>
    <m/>
    <m/>
    <n v="9.5"/>
    <m/>
    <m/>
    <m/>
    <m/>
    <n v="10.11"/>
    <n v="145.55000000000001"/>
    <n v="57.04"/>
    <m/>
    <n v="193.25"/>
    <n v="9.5"/>
    <n v="202.75"/>
    <n v="212.7"/>
    <n v="415.45000000000005"/>
    <n v="7.1487567753592022E-3"/>
    <n v="0.48802503309664214"/>
  </r>
  <r>
    <n v="25"/>
    <n v="104"/>
    <s v="Robertson Cr"/>
    <s v="OPS"/>
    <s v="124"/>
    <s v="Chinook"/>
    <s v="3"/>
    <x v="0"/>
    <x v="2"/>
    <n v="104"/>
    <x v="0"/>
    <s v="CK-31"/>
    <s v="WEST VANCOUVER ISLAND-SOUTH_FA_0.x"/>
    <s v="M"/>
    <s v="H"/>
    <n v="104"/>
    <s v="Robertson Creek H"/>
    <n v="104"/>
    <s v="Robertson Cr"/>
    <s v="SWVI"/>
    <s v="S"/>
    <x v="1"/>
    <s v="181387"/>
    <n v="0"/>
    <x v="1044"/>
    <n v="2019"/>
    <s v="20190528"/>
    <s v="20190528"/>
    <m/>
    <n v="5.16"/>
    <m/>
    <s v="CWT"/>
    <s v="P"/>
    <x v="0"/>
    <s v="Y"/>
    <s v="Y"/>
    <s v="Y"/>
    <n v="0"/>
    <s v="AD Clip"/>
    <n v="58115"/>
    <s v=""/>
    <n v="605009"/>
    <n v="4"/>
    <n v="37941"/>
    <n v="2022"/>
    <m/>
    <m/>
    <m/>
    <m/>
    <m/>
    <m/>
    <m/>
    <m/>
    <m/>
    <m/>
    <m/>
    <m/>
    <m/>
    <n v="12.88"/>
    <m/>
    <m/>
    <m/>
    <m/>
    <m/>
    <m/>
    <m/>
    <m/>
    <m/>
    <m/>
    <m/>
    <m/>
    <n v="4.13"/>
    <m/>
    <m/>
    <m/>
    <m/>
    <m/>
    <m/>
    <m/>
    <m/>
    <m/>
    <m/>
    <m/>
    <m/>
    <n v="11.47"/>
    <m/>
    <m/>
    <m/>
    <m/>
    <m/>
    <m/>
    <m/>
    <m/>
    <m/>
    <m/>
    <m/>
    <m/>
    <m/>
    <m/>
    <m/>
    <m/>
    <m/>
    <n v="4.13"/>
    <m/>
    <m/>
    <m/>
    <m/>
    <m/>
    <n v="7.32"/>
    <m/>
    <m/>
    <m/>
    <m/>
    <m/>
    <m/>
    <m/>
    <m/>
    <m/>
    <m/>
    <m/>
    <m/>
    <m/>
    <m/>
    <m/>
    <m/>
    <m/>
    <n v="34.409999999999997"/>
    <m/>
    <m/>
    <m/>
    <m/>
    <n v="174.74"/>
    <n v="34.409999999999997"/>
    <m/>
    <m/>
    <m/>
    <m/>
    <m/>
    <m/>
    <m/>
    <m/>
    <m/>
    <m/>
    <m/>
    <m/>
    <m/>
    <n v="9.6999999999999993"/>
    <m/>
    <m/>
    <m/>
    <m/>
    <n v="24.25"/>
    <m/>
    <m/>
    <m/>
    <m/>
    <m/>
    <m/>
    <m/>
    <m/>
    <m/>
    <m/>
    <m/>
    <m/>
    <m/>
    <m/>
    <m/>
    <m/>
    <m/>
    <m/>
    <m/>
    <m/>
    <m/>
    <m/>
    <m/>
    <m/>
    <m/>
    <m/>
    <m/>
    <m/>
    <m/>
    <m/>
    <m/>
    <m/>
    <m/>
    <m/>
    <m/>
    <m/>
    <n v="5.76"/>
    <m/>
    <m/>
    <m/>
    <m/>
    <m/>
    <m/>
    <m/>
    <m/>
    <m/>
    <m/>
    <m/>
    <m/>
    <m/>
    <m/>
    <m/>
    <n v="63"/>
    <m/>
    <m/>
    <m/>
    <n v="6.88"/>
    <n v="12"/>
    <n v="81.709999999999994"/>
    <n v="5.18"/>
    <m/>
    <n v="323.2"/>
    <n v="69.88"/>
    <n v="393.08"/>
    <n v="98.89"/>
    <n v="491.96999999999997"/>
    <n v="8.4654564226103405E-3"/>
    <n v="0.79899180844360429"/>
  </r>
  <r>
    <n v="25"/>
    <n v="104"/>
    <s v="Robertson Cr"/>
    <s v="OPS"/>
    <s v="124"/>
    <s v="Chinook"/>
    <s v="3"/>
    <x v="0"/>
    <x v="2"/>
    <n v="104"/>
    <x v="0"/>
    <s v="CK-31"/>
    <s v="WEST VANCOUVER ISLAND-SOUTH_FA_0.x"/>
    <s v="M"/>
    <s v="H"/>
    <n v="104"/>
    <s v="Robertson Creek H"/>
    <n v="104"/>
    <s v="Robertson Cr"/>
    <s v="SWVI"/>
    <s v="S"/>
    <x v="1"/>
    <s v="181387"/>
    <n v="0"/>
    <x v="1044"/>
    <n v="2019"/>
    <s v="20190528"/>
    <s v="20190528"/>
    <m/>
    <n v="5.16"/>
    <m/>
    <s v="CWT"/>
    <s v="P"/>
    <x v="0"/>
    <s v="Y"/>
    <s v="Y"/>
    <s v="Y"/>
    <n v="0"/>
    <s v="AD Clip"/>
    <n v="58115"/>
    <n v="58115"/>
    <n v="605009"/>
    <n v="5"/>
    <n v="37941"/>
    <n v="2023"/>
    <m/>
    <m/>
    <m/>
    <m/>
    <m/>
    <m/>
    <m/>
    <m/>
    <m/>
    <m/>
    <m/>
    <m/>
    <m/>
    <n v="5.81"/>
    <m/>
    <m/>
    <m/>
    <n v="3.79"/>
    <m/>
    <m/>
    <m/>
    <m/>
    <m/>
    <m/>
    <m/>
    <m/>
    <m/>
    <m/>
    <m/>
    <m/>
    <m/>
    <m/>
    <m/>
    <m/>
    <m/>
    <m/>
    <m/>
    <m/>
    <m/>
    <m/>
    <m/>
    <m/>
    <m/>
    <m/>
    <m/>
    <m/>
    <m/>
    <m/>
    <m/>
    <m/>
    <m/>
    <m/>
    <m/>
    <m/>
    <m/>
    <m/>
    <m/>
    <m/>
    <m/>
    <m/>
    <m/>
    <m/>
    <m/>
    <m/>
    <m/>
    <m/>
    <m/>
    <m/>
    <m/>
    <m/>
    <m/>
    <m/>
    <m/>
    <m/>
    <m/>
    <m/>
    <m/>
    <m/>
    <m/>
    <m/>
    <m/>
    <n v="23.06"/>
    <m/>
    <m/>
    <m/>
    <m/>
    <n v="9.5299999999999994"/>
    <m/>
    <m/>
    <m/>
    <m/>
    <m/>
    <m/>
    <m/>
    <m/>
    <m/>
    <m/>
    <m/>
    <m/>
    <m/>
    <m/>
    <m/>
    <m/>
    <m/>
    <m/>
    <m/>
    <m/>
    <m/>
    <m/>
    <m/>
    <m/>
    <m/>
    <m/>
    <m/>
    <m/>
    <m/>
    <m/>
    <m/>
    <m/>
    <m/>
    <m/>
    <m/>
    <m/>
    <m/>
    <m/>
    <m/>
    <m/>
    <m/>
    <m/>
    <m/>
    <m/>
    <m/>
    <m/>
    <m/>
    <m/>
    <m/>
    <m/>
    <m/>
    <m/>
    <m/>
    <m/>
    <m/>
    <m/>
    <m/>
    <m/>
    <m/>
    <m/>
    <m/>
    <m/>
    <m/>
    <m/>
    <m/>
    <m/>
    <m/>
    <m/>
    <m/>
    <m/>
    <m/>
    <m/>
    <n v="8.6"/>
    <m/>
    <m/>
    <m/>
    <m/>
    <n v="0.48"/>
    <n v="36.75"/>
    <n v="2.0699999999999998"/>
    <m/>
    <n v="42.19"/>
    <n v="8.6"/>
    <n v="50.79"/>
    <n v="39.299999999999997"/>
    <n v="90.089999999999989"/>
    <n v="1.5502021853222058E-3"/>
    <n v="0.56376956376956378"/>
  </r>
  <r>
    <n v="25"/>
    <n v="104"/>
    <s v="Robertson Cr"/>
    <s v="OPS"/>
    <s v="124"/>
    <s v="Chinook"/>
    <s v="3"/>
    <x v="0"/>
    <x v="2"/>
    <n v="104"/>
    <x v="0"/>
    <s v="CK-31"/>
    <s v="WEST VANCOUVER ISLAND-SOUTH_FA_0.x"/>
    <s v="M"/>
    <s v="H"/>
    <n v="104"/>
    <s v="Robertson Creek H"/>
    <n v="104"/>
    <s v="Robertson Cr"/>
    <s v="SWVI"/>
    <s v="S"/>
    <x v="1"/>
    <s v="182191"/>
    <n v="0"/>
    <x v="1045"/>
    <n v="2019"/>
    <s v="20190524"/>
    <s v="20190524"/>
    <m/>
    <n v="3.73"/>
    <m/>
    <s v="CWT"/>
    <s v="P"/>
    <x v="0"/>
    <s v="Y"/>
    <s v="Y"/>
    <s v="Y"/>
    <n v="0"/>
    <s v="AD Clip"/>
    <n v="34925"/>
    <s v=""/>
    <n v="482263"/>
    <n v="2"/>
    <n v="37944"/>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1"/>
    <m/>
    <n v="9"/>
    <m/>
    <n v="0"/>
    <n v="0"/>
    <n v="0"/>
    <n v="9.01"/>
    <n v="9.01"/>
    <n v="2.579813886900501E-4"/>
    <n v="0"/>
  </r>
  <r>
    <n v="25"/>
    <n v="104"/>
    <s v="Robertson Cr"/>
    <s v="OPS"/>
    <s v="124"/>
    <s v="Chinook"/>
    <s v="3"/>
    <x v="0"/>
    <x v="2"/>
    <n v="104"/>
    <x v="0"/>
    <s v="CK-31"/>
    <s v="WEST VANCOUVER ISLAND-SOUTH_FA_0.x"/>
    <s v="M"/>
    <s v="H"/>
    <n v="104"/>
    <s v="Robertson Creek H"/>
    <n v="104"/>
    <s v="Robertson Cr"/>
    <s v="SWVI"/>
    <s v="S"/>
    <x v="1"/>
    <s v="182191"/>
    <n v="0"/>
    <x v="1045"/>
    <n v="2019"/>
    <s v="20190524"/>
    <s v="20190524"/>
    <m/>
    <n v="3.73"/>
    <m/>
    <s v="CWT"/>
    <s v="P"/>
    <x v="0"/>
    <s v="Y"/>
    <s v="Y"/>
    <s v="Y"/>
    <n v="0"/>
    <s v="AD Clip"/>
    <n v="34925"/>
    <s v=""/>
    <n v="482263"/>
    <n v="3"/>
    <n v="37944"/>
    <n v="2021"/>
    <m/>
    <m/>
    <m/>
    <m/>
    <m/>
    <m/>
    <m/>
    <m/>
    <m/>
    <m/>
    <m/>
    <m/>
    <m/>
    <n v="5.17"/>
    <m/>
    <m/>
    <m/>
    <m/>
    <m/>
    <m/>
    <m/>
    <m/>
    <m/>
    <m/>
    <m/>
    <m/>
    <m/>
    <m/>
    <m/>
    <m/>
    <m/>
    <m/>
    <m/>
    <m/>
    <m/>
    <m/>
    <m/>
    <n v="8.44"/>
    <m/>
    <m/>
    <n v="3.61"/>
    <m/>
    <m/>
    <n v="5.65"/>
    <m/>
    <m/>
    <m/>
    <n v="2.46"/>
    <m/>
    <m/>
    <m/>
    <m/>
    <m/>
    <m/>
    <m/>
    <m/>
    <m/>
    <n v="4.24"/>
    <m/>
    <m/>
    <m/>
    <m/>
    <m/>
    <m/>
    <m/>
    <m/>
    <m/>
    <m/>
    <m/>
    <n v="4.3099999999999996"/>
    <m/>
    <m/>
    <m/>
    <m/>
    <m/>
    <m/>
    <m/>
    <m/>
    <n v="1.99"/>
    <m/>
    <m/>
    <n v="8.44"/>
    <m/>
    <m/>
    <m/>
    <m/>
    <n v="99.06"/>
    <m/>
    <m/>
    <m/>
    <m/>
    <m/>
    <m/>
    <m/>
    <m/>
    <m/>
    <m/>
    <m/>
    <m/>
    <m/>
    <m/>
    <m/>
    <m/>
    <m/>
    <m/>
    <m/>
    <m/>
    <m/>
    <m/>
    <m/>
    <m/>
    <m/>
    <m/>
    <m/>
    <m/>
    <m/>
    <m/>
    <m/>
    <m/>
    <m/>
    <m/>
    <m/>
    <m/>
    <m/>
    <m/>
    <m/>
    <m/>
    <m/>
    <m/>
    <m/>
    <m/>
    <n v="9"/>
    <m/>
    <m/>
    <m/>
    <m/>
    <m/>
    <m/>
    <m/>
    <m/>
    <m/>
    <m/>
    <m/>
    <m/>
    <m/>
    <m/>
    <m/>
    <m/>
    <m/>
    <m/>
    <m/>
    <m/>
    <m/>
    <m/>
    <m/>
    <m/>
    <m/>
    <m/>
    <m/>
    <n v="11.99"/>
    <m/>
    <m/>
    <m/>
    <m/>
    <n v="7.54"/>
    <n v="20.190000000000001"/>
    <n v="41.98"/>
    <m/>
    <n v="152.37"/>
    <n v="11.99"/>
    <n v="164.36"/>
    <n v="69.709999999999994"/>
    <n v="234.07000000000002"/>
    <n v="6.7020758768790269E-3"/>
    <n v="0.70218310761737945"/>
  </r>
  <r>
    <n v="25"/>
    <n v="104"/>
    <s v="Robertson Cr"/>
    <s v="OPS"/>
    <s v="124"/>
    <s v="Chinook"/>
    <s v="3"/>
    <x v="0"/>
    <x v="2"/>
    <n v="104"/>
    <x v="0"/>
    <s v="CK-31"/>
    <s v="WEST VANCOUVER ISLAND-SOUTH_FA_0.x"/>
    <s v="M"/>
    <s v="H"/>
    <n v="104"/>
    <s v="Robertson Creek H"/>
    <n v="104"/>
    <s v="Robertson Cr"/>
    <s v="SWVI"/>
    <s v="S"/>
    <x v="1"/>
    <s v="182191"/>
    <n v="0"/>
    <x v="1045"/>
    <n v="2019"/>
    <s v="20190524"/>
    <s v="20190524"/>
    <m/>
    <n v="3.73"/>
    <m/>
    <s v="CWT"/>
    <s v="P"/>
    <x v="0"/>
    <s v="Y"/>
    <s v="Y"/>
    <s v="Y"/>
    <n v="0"/>
    <s v="AD Clip"/>
    <n v="34925"/>
    <s v=""/>
    <n v="482263"/>
    <n v="4"/>
    <n v="37944"/>
    <n v="2022"/>
    <m/>
    <m/>
    <m/>
    <m/>
    <m/>
    <m/>
    <m/>
    <m/>
    <m/>
    <m/>
    <m/>
    <m/>
    <m/>
    <n v="12.88"/>
    <m/>
    <m/>
    <m/>
    <m/>
    <m/>
    <m/>
    <m/>
    <m/>
    <m/>
    <m/>
    <m/>
    <m/>
    <n v="8.6"/>
    <m/>
    <m/>
    <m/>
    <m/>
    <m/>
    <m/>
    <m/>
    <m/>
    <m/>
    <m/>
    <n v="23.1"/>
    <m/>
    <m/>
    <m/>
    <m/>
    <m/>
    <m/>
    <m/>
    <m/>
    <m/>
    <m/>
    <m/>
    <m/>
    <m/>
    <m/>
    <m/>
    <m/>
    <m/>
    <m/>
    <m/>
    <m/>
    <m/>
    <m/>
    <m/>
    <m/>
    <m/>
    <m/>
    <m/>
    <m/>
    <m/>
    <m/>
    <m/>
    <m/>
    <m/>
    <m/>
    <m/>
    <m/>
    <m/>
    <m/>
    <m/>
    <m/>
    <m/>
    <m/>
    <m/>
    <n v="34.700000000000003"/>
    <m/>
    <m/>
    <m/>
    <m/>
    <n v="104.33"/>
    <n v="11.47"/>
    <m/>
    <m/>
    <m/>
    <m/>
    <m/>
    <m/>
    <m/>
    <m/>
    <n v="11.63"/>
    <m/>
    <m/>
    <m/>
    <m/>
    <m/>
    <m/>
    <m/>
    <m/>
    <m/>
    <n v="4.8499999999999996"/>
    <m/>
    <m/>
    <m/>
    <m/>
    <m/>
    <m/>
    <m/>
    <m/>
    <m/>
    <m/>
    <m/>
    <m/>
    <m/>
    <m/>
    <m/>
    <m/>
    <m/>
    <m/>
    <m/>
    <m/>
    <m/>
    <m/>
    <m/>
    <m/>
    <m/>
    <m/>
    <m/>
    <m/>
    <m/>
    <n v="5.76"/>
    <m/>
    <m/>
    <m/>
    <m/>
    <m/>
    <m/>
    <m/>
    <m/>
    <m/>
    <m/>
    <m/>
    <m/>
    <m/>
    <m/>
    <m/>
    <m/>
    <m/>
    <m/>
    <m/>
    <m/>
    <m/>
    <m/>
    <n v="71.77"/>
    <m/>
    <m/>
    <m/>
    <n v="3.9"/>
    <n v="10"/>
    <n v="81.709999999999994"/>
    <n v="1"/>
    <m/>
    <n v="217.32"/>
    <n v="75.67"/>
    <n v="292.99"/>
    <n v="92.71"/>
    <n v="385.70000000000005"/>
    <n v="1.1043664996420904E-2"/>
    <n v="0.75963183821623015"/>
  </r>
  <r>
    <n v="25"/>
    <n v="104"/>
    <s v="Robertson Cr"/>
    <s v="OPS"/>
    <s v="124"/>
    <s v="Chinook"/>
    <s v="3"/>
    <x v="0"/>
    <x v="2"/>
    <n v="104"/>
    <x v="0"/>
    <s v="CK-31"/>
    <s v="WEST VANCOUVER ISLAND-SOUTH_FA_0.x"/>
    <s v="M"/>
    <s v="H"/>
    <n v="104"/>
    <s v="Robertson Creek H"/>
    <n v="104"/>
    <s v="Robertson Cr"/>
    <s v="SWVI"/>
    <s v="S"/>
    <x v="1"/>
    <s v="182191"/>
    <n v="0"/>
    <x v="1045"/>
    <n v="2019"/>
    <s v="20190524"/>
    <s v="20190524"/>
    <m/>
    <n v="3.73"/>
    <m/>
    <s v="CWT"/>
    <s v="P"/>
    <x v="0"/>
    <s v="Y"/>
    <s v="Y"/>
    <s v="Y"/>
    <n v="0"/>
    <s v="AD Clip"/>
    <n v="34925"/>
    <n v="34925"/>
    <n v="482263"/>
    <n v="5"/>
    <n v="37944"/>
    <n v="2023"/>
    <m/>
    <m/>
    <m/>
    <m/>
    <m/>
    <m/>
    <m/>
    <m/>
    <m/>
    <m/>
    <m/>
    <m/>
    <m/>
    <m/>
    <m/>
    <m/>
    <m/>
    <m/>
    <m/>
    <m/>
    <m/>
    <m/>
    <m/>
    <m/>
    <m/>
    <m/>
    <n v="2.96"/>
    <m/>
    <m/>
    <m/>
    <m/>
    <m/>
    <m/>
    <m/>
    <m/>
    <m/>
    <m/>
    <m/>
    <m/>
    <m/>
    <m/>
    <m/>
    <m/>
    <m/>
    <m/>
    <m/>
    <m/>
    <m/>
    <m/>
    <m/>
    <m/>
    <m/>
    <m/>
    <m/>
    <m/>
    <m/>
    <m/>
    <m/>
    <m/>
    <m/>
    <m/>
    <m/>
    <m/>
    <m/>
    <m/>
    <m/>
    <m/>
    <m/>
    <m/>
    <m/>
    <m/>
    <m/>
    <m/>
    <m/>
    <m/>
    <m/>
    <m/>
    <m/>
    <m/>
    <m/>
    <m/>
    <m/>
    <m/>
    <m/>
    <m/>
    <m/>
    <m/>
    <m/>
    <m/>
    <m/>
    <m/>
    <m/>
    <m/>
    <m/>
    <m/>
    <m/>
    <m/>
    <m/>
    <m/>
    <m/>
    <m/>
    <m/>
    <m/>
    <m/>
    <m/>
    <m/>
    <m/>
    <m/>
    <m/>
    <m/>
    <m/>
    <m/>
    <m/>
    <m/>
    <m/>
    <m/>
    <m/>
    <m/>
    <m/>
    <m/>
    <m/>
    <m/>
    <m/>
    <m/>
    <m/>
    <m/>
    <m/>
    <m/>
    <m/>
    <m/>
    <m/>
    <m/>
    <m/>
    <m/>
    <m/>
    <m/>
    <m/>
    <m/>
    <m/>
    <m/>
    <m/>
    <m/>
    <m/>
    <m/>
    <m/>
    <m/>
    <m/>
    <m/>
    <m/>
    <m/>
    <m/>
    <m/>
    <m/>
    <m/>
    <m/>
    <m/>
    <m/>
    <m/>
    <m/>
    <n v="13.2"/>
    <m/>
    <m/>
    <m/>
    <m/>
    <n v="0.22"/>
    <m/>
    <n v="1.08"/>
    <m/>
    <n v="2.96"/>
    <n v="13.2"/>
    <n v="16.16"/>
    <n v="1.3"/>
    <n v="17.46"/>
    <n v="4.9992841803865433E-4"/>
    <n v="0.92554410080183269"/>
  </r>
  <r>
    <n v="25"/>
    <n v="104"/>
    <s v="Robertson Cr"/>
    <s v="OPS"/>
    <s v="124"/>
    <s v="Chinook"/>
    <s v="3"/>
    <x v="0"/>
    <x v="2"/>
    <n v="104"/>
    <x v="0"/>
    <s v="CK-31"/>
    <s v="WEST VANCOUVER ISLAND-SOUTH_FA_0.x"/>
    <s v="M"/>
    <s v="H"/>
    <n v="104"/>
    <s v="Robertson Creek H"/>
    <n v="104"/>
    <s v="Robertson Cr"/>
    <s v="SWVI"/>
    <s v="S"/>
    <x v="1"/>
    <s v="183980"/>
    <n v="0"/>
    <x v="1046"/>
    <n v="2019"/>
    <s v="20190524"/>
    <s v="20190524"/>
    <m/>
    <n v="3.73"/>
    <m/>
    <s v="CWT"/>
    <s v="P"/>
    <x v="0"/>
    <s v="Y"/>
    <s v="Y"/>
    <s v="Y"/>
    <n v="0"/>
    <s v="AD Clip"/>
    <n v="57622"/>
    <s v=""/>
    <n v="795676"/>
    <n v="2"/>
    <n v="37945"/>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3"/>
    <m/>
    <n v="15.01"/>
    <m/>
    <n v="0"/>
    <n v="0"/>
    <n v="0"/>
    <n v="15.04"/>
    <n v="15.04"/>
    <n v="2.6101141924959214E-4"/>
    <n v="0"/>
  </r>
  <r>
    <n v="25"/>
    <n v="104"/>
    <s v="Robertson Cr"/>
    <s v="OPS"/>
    <s v="124"/>
    <s v="Chinook"/>
    <s v="3"/>
    <x v="0"/>
    <x v="2"/>
    <n v="104"/>
    <x v="0"/>
    <s v="CK-31"/>
    <s v="WEST VANCOUVER ISLAND-SOUTH_FA_0.x"/>
    <s v="M"/>
    <s v="H"/>
    <n v="104"/>
    <s v="Robertson Creek H"/>
    <n v="104"/>
    <s v="Robertson Cr"/>
    <s v="SWVI"/>
    <s v="S"/>
    <x v="1"/>
    <s v="183980"/>
    <n v="0"/>
    <x v="1046"/>
    <n v="2019"/>
    <s v="20190524"/>
    <s v="20190524"/>
    <m/>
    <n v="3.73"/>
    <m/>
    <s v="CWT"/>
    <s v="P"/>
    <x v="0"/>
    <s v="Y"/>
    <s v="Y"/>
    <s v="Y"/>
    <n v="0"/>
    <s v="AD Clip"/>
    <n v="57622"/>
    <s v=""/>
    <n v="795676"/>
    <n v="3"/>
    <n v="37945"/>
    <n v="2021"/>
    <m/>
    <m/>
    <m/>
    <m/>
    <m/>
    <m/>
    <m/>
    <m/>
    <m/>
    <m/>
    <m/>
    <m/>
    <m/>
    <n v="10.34"/>
    <n v="4.3099999999999996"/>
    <m/>
    <m/>
    <m/>
    <m/>
    <m/>
    <m/>
    <m/>
    <m/>
    <m/>
    <m/>
    <m/>
    <n v="2.9"/>
    <m/>
    <m/>
    <m/>
    <m/>
    <m/>
    <m/>
    <m/>
    <m/>
    <m/>
    <m/>
    <m/>
    <m/>
    <n v="8.44"/>
    <n v="3.98"/>
    <m/>
    <n v="3.72"/>
    <m/>
    <m/>
    <m/>
    <m/>
    <m/>
    <m/>
    <m/>
    <m/>
    <m/>
    <m/>
    <m/>
    <m/>
    <m/>
    <m/>
    <m/>
    <m/>
    <m/>
    <m/>
    <m/>
    <m/>
    <m/>
    <m/>
    <m/>
    <m/>
    <m/>
    <m/>
    <m/>
    <m/>
    <m/>
    <m/>
    <m/>
    <m/>
    <m/>
    <m/>
    <m/>
    <m/>
    <m/>
    <m/>
    <n v="8.44"/>
    <m/>
    <m/>
    <m/>
    <m/>
    <n v="138.97"/>
    <n v="16.88"/>
    <m/>
    <m/>
    <m/>
    <m/>
    <m/>
    <m/>
    <m/>
    <m/>
    <m/>
    <m/>
    <m/>
    <m/>
    <m/>
    <m/>
    <n v="2.0099999999999998"/>
    <m/>
    <m/>
    <m/>
    <n v="5.55"/>
    <m/>
    <m/>
    <m/>
    <m/>
    <m/>
    <m/>
    <m/>
    <m/>
    <m/>
    <m/>
    <m/>
    <m/>
    <m/>
    <m/>
    <m/>
    <m/>
    <m/>
    <m/>
    <m/>
    <m/>
    <m/>
    <m/>
    <m/>
    <m/>
    <m/>
    <m/>
    <m/>
    <m/>
    <m/>
    <m/>
    <m/>
    <m/>
    <m/>
    <m/>
    <m/>
    <m/>
    <m/>
    <m/>
    <m/>
    <m/>
    <n v="4.2"/>
    <m/>
    <m/>
    <m/>
    <m/>
    <m/>
    <m/>
    <m/>
    <m/>
    <m/>
    <n v="5.17"/>
    <m/>
    <n v="13.21"/>
    <m/>
    <m/>
    <m/>
    <m/>
    <n v="13.52"/>
    <n v="73.52"/>
    <n v="74.180000000000007"/>
    <m/>
    <n v="214.91"/>
    <n v="13.21"/>
    <n v="228.12"/>
    <n v="161.22"/>
    <n v="389.34"/>
    <n v="6.7567942799625141E-3"/>
    <n v="0.58591462474957623"/>
  </r>
  <r>
    <n v="25"/>
    <n v="104"/>
    <s v="Robertson Cr"/>
    <s v="OPS"/>
    <s v="124"/>
    <s v="Chinook"/>
    <s v="3"/>
    <x v="0"/>
    <x v="2"/>
    <n v="104"/>
    <x v="0"/>
    <s v="CK-31"/>
    <s v="WEST VANCOUVER ISLAND-SOUTH_FA_0.x"/>
    <s v="M"/>
    <s v="H"/>
    <n v="104"/>
    <s v="Robertson Creek H"/>
    <n v="104"/>
    <s v="Robertson Cr"/>
    <s v="SWVI"/>
    <s v="S"/>
    <x v="1"/>
    <s v="183980"/>
    <n v="0"/>
    <x v="1046"/>
    <n v="2019"/>
    <s v="20190524"/>
    <s v="20190524"/>
    <m/>
    <n v="3.73"/>
    <m/>
    <s v="CWT"/>
    <s v="P"/>
    <x v="0"/>
    <s v="Y"/>
    <s v="Y"/>
    <s v="Y"/>
    <n v="0"/>
    <s v="AD Clip"/>
    <n v="57622"/>
    <s v=""/>
    <n v="795676"/>
    <n v="4"/>
    <n v="37945"/>
    <n v="2022"/>
    <m/>
    <m/>
    <m/>
    <m/>
    <m/>
    <m/>
    <m/>
    <m/>
    <m/>
    <m/>
    <m/>
    <m/>
    <m/>
    <n v="3.22"/>
    <m/>
    <m/>
    <m/>
    <m/>
    <m/>
    <m/>
    <m/>
    <m/>
    <m/>
    <m/>
    <m/>
    <m/>
    <n v="4.13"/>
    <m/>
    <n v="4.0999999999999996"/>
    <m/>
    <m/>
    <m/>
    <m/>
    <m/>
    <m/>
    <m/>
    <m/>
    <n v="11.63"/>
    <m/>
    <m/>
    <m/>
    <m/>
    <m/>
    <m/>
    <m/>
    <m/>
    <m/>
    <m/>
    <m/>
    <m/>
    <m/>
    <m/>
    <m/>
    <m/>
    <m/>
    <m/>
    <m/>
    <m/>
    <m/>
    <m/>
    <m/>
    <m/>
    <m/>
    <m/>
    <m/>
    <m/>
    <m/>
    <m/>
    <m/>
    <m/>
    <m/>
    <m/>
    <m/>
    <m/>
    <m/>
    <m/>
    <m/>
    <m/>
    <m/>
    <m/>
    <m/>
    <n v="11.63"/>
    <m/>
    <m/>
    <m/>
    <m/>
    <n v="206.44"/>
    <n v="11.47"/>
    <m/>
    <m/>
    <m/>
    <m/>
    <m/>
    <m/>
    <m/>
    <m/>
    <m/>
    <m/>
    <m/>
    <m/>
    <m/>
    <n v="14.55"/>
    <m/>
    <m/>
    <m/>
    <m/>
    <m/>
    <m/>
    <m/>
    <m/>
    <m/>
    <m/>
    <n v="4.8499999999999996"/>
    <m/>
    <m/>
    <m/>
    <m/>
    <m/>
    <m/>
    <m/>
    <m/>
    <m/>
    <m/>
    <m/>
    <m/>
    <m/>
    <m/>
    <m/>
    <m/>
    <m/>
    <m/>
    <m/>
    <m/>
    <m/>
    <m/>
    <m/>
    <n v="23.04"/>
    <m/>
    <m/>
    <m/>
    <m/>
    <m/>
    <m/>
    <m/>
    <m/>
    <m/>
    <m/>
    <n v="5.76"/>
    <m/>
    <m/>
    <m/>
    <m/>
    <m/>
    <m/>
    <m/>
    <m/>
    <m/>
    <m/>
    <m/>
    <n v="140"/>
    <n v="1"/>
    <m/>
    <m/>
    <m/>
    <n v="18"/>
    <n v="107.94"/>
    <n v="9"/>
    <m/>
    <n v="300.82"/>
    <n v="141"/>
    <n v="441.82"/>
    <n v="134.94"/>
    <n v="576.7600000000001"/>
    <n v="1.0009371420637953E-2"/>
    <n v="0.7660378667036547"/>
  </r>
  <r>
    <n v="25"/>
    <n v="104"/>
    <s v="Robertson Cr"/>
    <s v="OPS"/>
    <s v="124"/>
    <s v="Chinook"/>
    <s v="3"/>
    <x v="0"/>
    <x v="2"/>
    <n v="104"/>
    <x v="0"/>
    <s v="CK-31"/>
    <s v="WEST VANCOUVER ISLAND-SOUTH_FA_0.x"/>
    <s v="M"/>
    <s v="H"/>
    <n v="104"/>
    <s v="Robertson Creek H"/>
    <n v="104"/>
    <s v="Robertson Cr"/>
    <s v="SWVI"/>
    <s v="S"/>
    <x v="1"/>
    <s v="183980"/>
    <n v="0"/>
    <x v="1046"/>
    <n v="2019"/>
    <s v="20190524"/>
    <s v="20190524"/>
    <m/>
    <n v="3.73"/>
    <m/>
    <s v="CWT"/>
    <s v="P"/>
    <x v="0"/>
    <s v="Y"/>
    <s v="Y"/>
    <s v="Y"/>
    <n v="0"/>
    <s v="AD Clip"/>
    <n v="57622"/>
    <n v="57622"/>
    <n v="795676"/>
    <n v="5"/>
    <n v="37945"/>
    <n v="2023"/>
    <m/>
    <m/>
    <m/>
    <m/>
    <m/>
    <m/>
    <m/>
    <m/>
    <m/>
    <m/>
    <m/>
    <m/>
    <m/>
    <n v="5.81"/>
    <m/>
    <m/>
    <m/>
    <m/>
    <m/>
    <m/>
    <m/>
    <m/>
    <m/>
    <m/>
    <m/>
    <m/>
    <m/>
    <m/>
    <m/>
    <m/>
    <m/>
    <m/>
    <m/>
    <m/>
    <m/>
    <m/>
    <m/>
    <m/>
    <m/>
    <m/>
    <m/>
    <m/>
    <m/>
    <m/>
    <m/>
    <m/>
    <m/>
    <m/>
    <m/>
    <m/>
    <m/>
    <m/>
    <m/>
    <m/>
    <m/>
    <m/>
    <m/>
    <m/>
    <m/>
    <m/>
    <m/>
    <m/>
    <m/>
    <m/>
    <m/>
    <m/>
    <m/>
    <m/>
    <m/>
    <m/>
    <m/>
    <m/>
    <m/>
    <m/>
    <m/>
    <m/>
    <m/>
    <m/>
    <m/>
    <m/>
    <m/>
    <m/>
    <m/>
    <m/>
    <m/>
    <m/>
    <n v="3.81"/>
    <m/>
    <m/>
    <m/>
    <m/>
    <m/>
    <m/>
    <m/>
    <m/>
    <m/>
    <m/>
    <m/>
    <m/>
    <m/>
    <m/>
    <m/>
    <m/>
    <m/>
    <m/>
    <m/>
    <m/>
    <m/>
    <m/>
    <m/>
    <m/>
    <m/>
    <m/>
    <m/>
    <m/>
    <m/>
    <m/>
    <m/>
    <m/>
    <m/>
    <m/>
    <m/>
    <m/>
    <m/>
    <m/>
    <m/>
    <m/>
    <m/>
    <m/>
    <m/>
    <m/>
    <n v="8.6999999999999993"/>
    <m/>
    <m/>
    <m/>
    <m/>
    <m/>
    <m/>
    <m/>
    <m/>
    <m/>
    <m/>
    <m/>
    <m/>
    <m/>
    <m/>
    <m/>
    <n v="7.57"/>
    <m/>
    <m/>
    <m/>
    <m/>
    <m/>
    <m/>
    <m/>
    <m/>
    <m/>
    <m/>
    <m/>
    <n v="23.87"/>
    <m/>
    <m/>
    <m/>
    <m/>
    <n v="0.22"/>
    <m/>
    <m/>
    <m/>
    <n v="25.89"/>
    <n v="23.87"/>
    <n v="49.76"/>
    <n v="0.22"/>
    <n v="49.98"/>
    <n v="8.6737704349033353E-4"/>
    <n v="0.99559823929571833"/>
  </r>
  <r>
    <n v="25"/>
    <n v="104"/>
    <s v="Robertson Cr"/>
    <s v="OPS"/>
    <s v="124"/>
    <s v="Chinook"/>
    <s v="3"/>
    <x v="0"/>
    <x v="2"/>
    <n v="104"/>
    <x v="0"/>
    <s v="CK-31"/>
    <s v="WEST VANCOUVER ISLAND-SOUTH_FA_0.x"/>
    <s v="M"/>
    <s v="H"/>
    <n v="104"/>
    <s v="Robertson Creek H"/>
    <n v="104"/>
    <s v="Robertson Cr"/>
    <s v="SWVI"/>
    <s v="S"/>
    <x v="1"/>
    <s v="184091"/>
    <n v="0"/>
    <x v="1047"/>
    <n v="2019"/>
    <s v="20190524"/>
    <s v="20190524"/>
    <m/>
    <n v="3.73"/>
    <m/>
    <s v="CWT"/>
    <s v="P"/>
    <x v="0"/>
    <s v="Y"/>
    <s v="Y"/>
    <s v="Y"/>
    <n v="0"/>
    <s v="AD Clip"/>
    <n v="57456"/>
    <s v=""/>
    <n v="793384"/>
    <n v="2"/>
    <n v="37946"/>
    <n v="2020"/>
    <m/>
    <m/>
    <m/>
    <m/>
    <m/>
    <m/>
    <m/>
    <m/>
    <m/>
    <m/>
    <m/>
    <m/>
    <m/>
    <m/>
    <m/>
    <m/>
    <m/>
    <m/>
    <m/>
    <m/>
    <m/>
    <m/>
    <m/>
    <m/>
    <m/>
    <m/>
    <m/>
    <m/>
    <m/>
    <m/>
    <m/>
    <m/>
    <m/>
    <m/>
    <m/>
    <m/>
    <m/>
    <m/>
    <m/>
    <m/>
    <m/>
    <m/>
    <m/>
    <m/>
    <m/>
    <m/>
    <m/>
    <m/>
    <m/>
    <m/>
    <m/>
    <m/>
    <m/>
    <m/>
    <m/>
    <m/>
    <m/>
    <m/>
    <m/>
    <m/>
    <m/>
    <m/>
    <m/>
    <m/>
    <m/>
    <m/>
    <m/>
    <m/>
    <m/>
    <m/>
    <m/>
    <m/>
    <m/>
    <m/>
    <m/>
    <m/>
    <m/>
    <m/>
    <m/>
    <m/>
    <m/>
    <m/>
    <m/>
    <m/>
    <m/>
    <m/>
    <n v="3.37"/>
    <m/>
    <m/>
    <m/>
    <m/>
    <m/>
    <m/>
    <m/>
    <m/>
    <m/>
    <m/>
    <m/>
    <m/>
    <m/>
    <m/>
    <m/>
    <m/>
    <m/>
    <m/>
    <m/>
    <m/>
    <m/>
    <m/>
    <m/>
    <m/>
    <m/>
    <m/>
    <m/>
    <m/>
    <m/>
    <m/>
    <m/>
    <m/>
    <m/>
    <m/>
    <m/>
    <m/>
    <m/>
    <m/>
    <m/>
    <m/>
    <m/>
    <m/>
    <m/>
    <m/>
    <m/>
    <m/>
    <m/>
    <m/>
    <m/>
    <m/>
    <m/>
    <m/>
    <m/>
    <m/>
    <m/>
    <m/>
    <m/>
    <m/>
    <m/>
    <m/>
    <m/>
    <m/>
    <m/>
    <m/>
    <m/>
    <m/>
    <m/>
    <m/>
    <m/>
    <m/>
    <m/>
    <m/>
    <m/>
    <m/>
    <m/>
    <m/>
    <m/>
    <n v="0.14000000000000001"/>
    <n v="6.48"/>
    <n v="11.8"/>
    <m/>
    <n v="3.37"/>
    <n v="0"/>
    <n v="3.37"/>
    <n v="18.420000000000002"/>
    <n v="21.79"/>
    <n v="3.7924672793093842E-4"/>
    <n v="0.15465810004589262"/>
  </r>
  <r>
    <n v="25"/>
    <n v="104"/>
    <s v="Robertson Cr"/>
    <s v="OPS"/>
    <s v="124"/>
    <s v="Chinook"/>
    <s v="3"/>
    <x v="0"/>
    <x v="2"/>
    <n v="104"/>
    <x v="0"/>
    <s v="CK-31"/>
    <s v="WEST VANCOUVER ISLAND-SOUTH_FA_0.x"/>
    <s v="M"/>
    <s v="H"/>
    <n v="104"/>
    <s v="Robertson Creek H"/>
    <n v="104"/>
    <s v="Robertson Cr"/>
    <s v="SWVI"/>
    <s v="S"/>
    <x v="1"/>
    <s v="184091"/>
    <n v="0"/>
    <x v="1047"/>
    <n v="2019"/>
    <s v="20190524"/>
    <s v="20190524"/>
    <m/>
    <n v="3.73"/>
    <m/>
    <s v="CWT"/>
    <s v="P"/>
    <x v="0"/>
    <s v="Y"/>
    <s v="Y"/>
    <s v="Y"/>
    <n v="0"/>
    <s v="AD Clip"/>
    <n v="57456"/>
    <s v=""/>
    <n v="793384"/>
    <n v="3"/>
    <n v="37946"/>
    <n v="2021"/>
    <m/>
    <m/>
    <m/>
    <m/>
    <m/>
    <m/>
    <m/>
    <m/>
    <m/>
    <m/>
    <m/>
    <m/>
    <m/>
    <n v="10.34"/>
    <m/>
    <m/>
    <m/>
    <m/>
    <m/>
    <m/>
    <m/>
    <m/>
    <m/>
    <m/>
    <m/>
    <m/>
    <n v="4.0599999999999996"/>
    <m/>
    <m/>
    <m/>
    <m/>
    <m/>
    <m/>
    <m/>
    <m/>
    <m/>
    <m/>
    <m/>
    <m/>
    <m/>
    <m/>
    <m/>
    <m/>
    <m/>
    <m/>
    <m/>
    <m/>
    <m/>
    <m/>
    <m/>
    <m/>
    <m/>
    <m/>
    <m/>
    <m/>
    <m/>
    <m/>
    <m/>
    <m/>
    <m/>
    <m/>
    <m/>
    <m/>
    <m/>
    <m/>
    <m/>
    <m/>
    <m/>
    <m/>
    <m/>
    <m/>
    <m/>
    <m/>
    <m/>
    <m/>
    <m/>
    <m/>
    <m/>
    <m/>
    <m/>
    <m/>
    <m/>
    <m/>
    <m/>
    <m/>
    <m/>
    <n v="131.65"/>
    <n v="16.88"/>
    <m/>
    <m/>
    <m/>
    <m/>
    <m/>
    <m/>
    <m/>
    <m/>
    <m/>
    <m/>
    <m/>
    <m/>
    <m/>
    <m/>
    <m/>
    <m/>
    <m/>
    <m/>
    <n v="5.55"/>
    <m/>
    <m/>
    <m/>
    <m/>
    <m/>
    <n v="5.5"/>
    <m/>
    <m/>
    <m/>
    <m/>
    <m/>
    <m/>
    <m/>
    <m/>
    <m/>
    <m/>
    <m/>
    <m/>
    <m/>
    <m/>
    <m/>
    <m/>
    <m/>
    <m/>
    <m/>
    <m/>
    <m/>
    <m/>
    <m/>
    <n v="4.24"/>
    <m/>
    <m/>
    <m/>
    <m/>
    <m/>
    <m/>
    <m/>
    <m/>
    <m/>
    <m/>
    <m/>
    <m/>
    <m/>
    <m/>
    <m/>
    <m/>
    <m/>
    <m/>
    <m/>
    <m/>
    <m/>
    <m/>
    <n v="8.73"/>
    <m/>
    <m/>
    <m/>
    <m/>
    <n v="12.95"/>
    <n v="1.1299999999999999"/>
    <n v="75.760000000000005"/>
    <m/>
    <n v="178.22"/>
    <n v="8.73"/>
    <n v="186.95"/>
    <n v="89.84"/>
    <n v="276.79000000000002"/>
    <n v="4.8174255082149824E-3"/>
    <n v="0.67542179992051732"/>
  </r>
  <r>
    <n v="25"/>
    <n v="104"/>
    <s v="Robertson Cr"/>
    <s v="OPS"/>
    <s v="124"/>
    <s v="Chinook"/>
    <s v="3"/>
    <x v="0"/>
    <x v="2"/>
    <n v="104"/>
    <x v="0"/>
    <s v="CK-31"/>
    <s v="WEST VANCOUVER ISLAND-SOUTH_FA_0.x"/>
    <s v="M"/>
    <s v="H"/>
    <n v="104"/>
    <s v="Robertson Creek H"/>
    <n v="104"/>
    <s v="Robertson Cr"/>
    <s v="SWVI"/>
    <s v="S"/>
    <x v="1"/>
    <s v="184091"/>
    <n v="0"/>
    <x v="1047"/>
    <n v="2019"/>
    <s v="20190524"/>
    <s v="20190524"/>
    <m/>
    <n v="3.73"/>
    <m/>
    <s v="CWT"/>
    <s v="P"/>
    <x v="0"/>
    <s v="Y"/>
    <s v="Y"/>
    <s v="Y"/>
    <n v="0"/>
    <s v="AD Clip"/>
    <n v="57456"/>
    <s v=""/>
    <n v="793384"/>
    <n v="4"/>
    <n v="37946"/>
    <n v="2022"/>
    <m/>
    <m/>
    <m/>
    <m/>
    <m/>
    <m/>
    <m/>
    <m/>
    <m/>
    <m/>
    <m/>
    <m/>
    <m/>
    <m/>
    <m/>
    <m/>
    <m/>
    <n v="4.05"/>
    <m/>
    <m/>
    <m/>
    <m/>
    <m/>
    <m/>
    <m/>
    <m/>
    <m/>
    <m/>
    <m/>
    <m/>
    <m/>
    <m/>
    <m/>
    <m/>
    <m/>
    <m/>
    <m/>
    <n v="11.76"/>
    <m/>
    <n v="11.63"/>
    <m/>
    <m/>
    <m/>
    <m/>
    <m/>
    <m/>
    <m/>
    <m/>
    <m/>
    <m/>
    <m/>
    <m/>
    <m/>
    <m/>
    <m/>
    <m/>
    <m/>
    <n v="4.13"/>
    <m/>
    <m/>
    <m/>
    <m/>
    <m/>
    <m/>
    <m/>
    <m/>
    <m/>
    <m/>
    <m/>
    <m/>
    <m/>
    <m/>
    <m/>
    <m/>
    <m/>
    <n v="40.770000000000003"/>
    <m/>
    <m/>
    <m/>
    <m/>
    <m/>
    <n v="23.26"/>
    <m/>
    <m/>
    <m/>
    <m/>
    <n v="169.85"/>
    <n v="34.57"/>
    <m/>
    <m/>
    <m/>
    <m/>
    <m/>
    <m/>
    <m/>
    <m/>
    <m/>
    <m/>
    <m/>
    <m/>
    <m/>
    <m/>
    <m/>
    <m/>
    <m/>
    <m/>
    <n v="9.6999999999999993"/>
    <m/>
    <m/>
    <m/>
    <m/>
    <m/>
    <m/>
    <m/>
    <m/>
    <m/>
    <m/>
    <m/>
    <m/>
    <m/>
    <m/>
    <m/>
    <m/>
    <n v="6.76"/>
    <m/>
    <m/>
    <m/>
    <m/>
    <m/>
    <m/>
    <m/>
    <m/>
    <m/>
    <m/>
    <m/>
    <m/>
    <n v="5.76"/>
    <m/>
    <m/>
    <m/>
    <m/>
    <m/>
    <m/>
    <m/>
    <m/>
    <m/>
    <m/>
    <m/>
    <m/>
    <m/>
    <m/>
    <m/>
    <m/>
    <m/>
    <m/>
    <m/>
    <m/>
    <m/>
    <m/>
    <n v="39.21"/>
    <m/>
    <m/>
    <m/>
    <n v="3.61"/>
    <n v="12"/>
    <n v="40.85"/>
    <n v="3.18"/>
    <m/>
    <n v="322.24"/>
    <n v="42.82"/>
    <n v="365.06"/>
    <n v="56.03"/>
    <n v="421.09"/>
    <n v="7.3289125591757169E-3"/>
    <n v="0.86694055902538658"/>
  </r>
  <r>
    <n v="25"/>
    <n v="104"/>
    <s v="Robertson Cr"/>
    <s v="OPS"/>
    <s v="124"/>
    <s v="Chinook"/>
    <s v="3"/>
    <x v="0"/>
    <x v="2"/>
    <n v="104"/>
    <x v="0"/>
    <s v="CK-31"/>
    <s v="WEST VANCOUVER ISLAND-SOUTH_FA_0.x"/>
    <s v="M"/>
    <s v="H"/>
    <n v="104"/>
    <s v="Robertson Creek H"/>
    <n v="104"/>
    <s v="Robertson Cr"/>
    <s v="SWVI"/>
    <s v="S"/>
    <x v="1"/>
    <s v="184091"/>
    <n v="0"/>
    <x v="1047"/>
    <n v="2019"/>
    <s v="20190524"/>
    <s v="20190524"/>
    <m/>
    <n v="3.73"/>
    <m/>
    <s v="CWT"/>
    <s v="P"/>
    <x v="0"/>
    <s v="Y"/>
    <s v="Y"/>
    <s v="Y"/>
    <n v="0"/>
    <s v="AD Clip"/>
    <n v="57456"/>
    <n v="57456"/>
    <n v="793384"/>
    <n v="5"/>
    <n v="37946"/>
    <n v="2023"/>
    <m/>
    <m/>
    <m/>
    <m/>
    <m/>
    <m/>
    <m/>
    <m/>
    <m/>
    <m/>
    <m/>
    <m/>
    <m/>
    <m/>
    <m/>
    <m/>
    <m/>
    <m/>
    <m/>
    <m/>
    <m/>
    <m/>
    <m/>
    <m/>
    <m/>
    <m/>
    <m/>
    <m/>
    <m/>
    <m/>
    <m/>
    <m/>
    <m/>
    <m/>
    <m/>
    <m/>
    <m/>
    <m/>
    <m/>
    <m/>
    <m/>
    <m/>
    <m/>
    <m/>
    <m/>
    <m/>
    <m/>
    <m/>
    <m/>
    <m/>
    <m/>
    <m/>
    <m/>
    <m/>
    <m/>
    <m/>
    <m/>
    <m/>
    <m/>
    <m/>
    <m/>
    <m/>
    <m/>
    <m/>
    <m/>
    <m/>
    <m/>
    <m/>
    <m/>
    <m/>
    <m/>
    <m/>
    <m/>
    <m/>
    <m/>
    <m/>
    <m/>
    <m/>
    <m/>
    <m/>
    <m/>
    <m/>
    <m/>
    <m/>
    <m/>
    <m/>
    <n v="3.81"/>
    <m/>
    <m/>
    <m/>
    <m/>
    <m/>
    <m/>
    <m/>
    <m/>
    <m/>
    <m/>
    <m/>
    <m/>
    <m/>
    <m/>
    <m/>
    <m/>
    <m/>
    <m/>
    <m/>
    <m/>
    <m/>
    <m/>
    <m/>
    <m/>
    <m/>
    <n v="6.35"/>
    <m/>
    <m/>
    <m/>
    <m/>
    <m/>
    <m/>
    <m/>
    <m/>
    <m/>
    <m/>
    <m/>
    <m/>
    <m/>
    <m/>
    <m/>
    <m/>
    <m/>
    <m/>
    <m/>
    <m/>
    <m/>
    <m/>
    <m/>
    <m/>
    <m/>
    <m/>
    <m/>
    <m/>
    <m/>
    <m/>
    <m/>
    <m/>
    <m/>
    <m/>
    <m/>
    <m/>
    <m/>
    <m/>
    <m/>
    <m/>
    <m/>
    <m/>
    <m/>
    <m/>
    <m/>
    <m/>
    <n v="22.38"/>
    <m/>
    <m/>
    <m/>
    <n v="1"/>
    <m/>
    <m/>
    <m/>
    <m/>
    <n v="10.16"/>
    <n v="23.38"/>
    <n v="33.54"/>
    <n v="0"/>
    <n v="33.54"/>
    <n v="5.8375104427736007E-4"/>
    <n v="1"/>
  </r>
  <r>
    <n v="25"/>
    <n v="104"/>
    <s v="Robertson Cr"/>
    <s v="OPS"/>
    <s v="124"/>
    <s v="Chinook"/>
    <s v="3"/>
    <x v="0"/>
    <x v="2"/>
    <n v="104"/>
    <x v="0"/>
    <s v="CK-31"/>
    <s v="WEST VANCOUVER ISLAND-SOUTH_FA_0.x"/>
    <s v="M"/>
    <s v="H"/>
    <n v="104"/>
    <s v="Robertson Creek H"/>
    <n v="104"/>
    <s v="Robertson Cr"/>
    <s v="SWVI"/>
    <s v="S"/>
    <x v="1"/>
    <s v="184890"/>
    <n v="0"/>
    <x v="1048"/>
    <n v="2019"/>
    <s v="20190516"/>
    <s v="20190516"/>
    <m/>
    <n v="5.19"/>
    <m/>
    <s v="CWT"/>
    <s v="P"/>
    <x v="0"/>
    <s v="Y"/>
    <s v="Y"/>
    <s v="Y"/>
    <n v="0"/>
    <s v="AD Clip"/>
    <n v="29683"/>
    <s v=""/>
    <n v="434397"/>
    <n v="2"/>
    <n v="37947"/>
    <n v="2020"/>
    <m/>
    <m/>
    <m/>
    <m/>
    <m/>
    <m/>
    <m/>
    <m/>
    <m/>
    <m/>
    <m/>
    <m/>
    <m/>
    <m/>
    <m/>
    <m/>
    <m/>
    <m/>
    <m/>
    <m/>
    <m/>
    <m/>
    <m/>
    <m/>
    <m/>
    <m/>
    <m/>
    <m/>
    <m/>
    <m/>
    <m/>
    <m/>
    <m/>
    <m/>
    <m/>
    <m/>
    <m/>
    <m/>
    <m/>
    <m/>
    <m/>
    <m/>
    <m/>
    <m/>
    <m/>
    <m/>
    <m/>
    <m/>
    <m/>
    <m/>
    <m/>
    <m/>
    <m/>
    <m/>
    <m/>
    <m/>
    <m/>
    <m/>
    <m/>
    <m/>
    <m/>
    <m/>
    <m/>
    <m/>
    <m/>
    <m/>
    <m/>
    <m/>
    <m/>
    <m/>
    <m/>
    <m/>
    <m/>
    <m/>
    <m/>
    <m/>
    <m/>
    <m/>
    <m/>
    <m/>
    <m/>
    <m/>
    <m/>
    <m/>
    <m/>
    <m/>
    <n v="3.37"/>
    <m/>
    <m/>
    <m/>
    <m/>
    <m/>
    <m/>
    <m/>
    <m/>
    <m/>
    <m/>
    <m/>
    <m/>
    <m/>
    <m/>
    <m/>
    <m/>
    <m/>
    <m/>
    <m/>
    <m/>
    <m/>
    <m/>
    <m/>
    <m/>
    <m/>
    <m/>
    <m/>
    <m/>
    <m/>
    <m/>
    <m/>
    <m/>
    <m/>
    <m/>
    <m/>
    <m/>
    <m/>
    <m/>
    <m/>
    <m/>
    <m/>
    <m/>
    <m/>
    <m/>
    <m/>
    <m/>
    <m/>
    <m/>
    <m/>
    <m/>
    <m/>
    <m/>
    <m/>
    <m/>
    <m/>
    <m/>
    <m/>
    <m/>
    <m/>
    <m/>
    <m/>
    <m/>
    <m/>
    <m/>
    <m/>
    <m/>
    <m/>
    <m/>
    <m/>
    <m/>
    <m/>
    <m/>
    <m/>
    <n v="1"/>
    <m/>
    <m/>
    <m/>
    <n v="0.04"/>
    <n v="12.8"/>
    <n v="17.010000000000002"/>
    <m/>
    <n v="3.37"/>
    <n v="1"/>
    <n v="4.37"/>
    <n v="29.85"/>
    <n v="34.22"/>
    <n v="1.1528484317622882E-3"/>
    <n v="0.12770309760374052"/>
  </r>
  <r>
    <n v="25"/>
    <n v="104"/>
    <s v="Robertson Cr"/>
    <s v="OPS"/>
    <s v="124"/>
    <s v="Chinook"/>
    <s v="3"/>
    <x v="0"/>
    <x v="2"/>
    <n v="104"/>
    <x v="0"/>
    <s v="CK-31"/>
    <s v="WEST VANCOUVER ISLAND-SOUTH_FA_0.x"/>
    <s v="M"/>
    <s v="H"/>
    <n v="104"/>
    <s v="Robertson Creek H"/>
    <n v="104"/>
    <s v="Robertson Cr"/>
    <s v="SWVI"/>
    <s v="S"/>
    <x v="1"/>
    <s v="184890"/>
    <n v="0"/>
    <x v="1048"/>
    <n v="2019"/>
    <s v="20190516"/>
    <s v="20190516"/>
    <m/>
    <n v="5.19"/>
    <m/>
    <s v="CWT"/>
    <s v="P"/>
    <x v="0"/>
    <s v="Y"/>
    <s v="Y"/>
    <s v="Y"/>
    <n v="0"/>
    <s v="AD Clip"/>
    <n v="29683"/>
    <s v=""/>
    <n v="434397"/>
    <n v="3"/>
    <n v="37947"/>
    <n v="2021"/>
    <m/>
    <m/>
    <m/>
    <m/>
    <m/>
    <m/>
    <m/>
    <m/>
    <m/>
    <m/>
    <m/>
    <m/>
    <m/>
    <m/>
    <m/>
    <m/>
    <m/>
    <m/>
    <m/>
    <m/>
    <m/>
    <m/>
    <m/>
    <m/>
    <m/>
    <m/>
    <n v="4.24"/>
    <m/>
    <n v="3.27"/>
    <m/>
    <m/>
    <m/>
    <m/>
    <m/>
    <m/>
    <m/>
    <m/>
    <n v="8.44"/>
    <m/>
    <n v="8.41"/>
    <m/>
    <m/>
    <m/>
    <m/>
    <m/>
    <m/>
    <m/>
    <n v="6.33"/>
    <m/>
    <m/>
    <m/>
    <m/>
    <m/>
    <m/>
    <m/>
    <m/>
    <m/>
    <m/>
    <m/>
    <m/>
    <m/>
    <m/>
    <m/>
    <m/>
    <m/>
    <m/>
    <m/>
    <m/>
    <m/>
    <m/>
    <m/>
    <m/>
    <m/>
    <m/>
    <m/>
    <m/>
    <m/>
    <m/>
    <m/>
    <m/>
    <m/>
    <n v="17.12"/>
    <m/>
    <m/>
    <m/>
    <m/>
    <n v="94.25"/>
    <n v="25.32"/>
    <m/>
    <m/>
    <m/>
    <m/>
    <m/>
    <m/>
    <m/>
    <m/>
    <m/>
    <m/>
    <m/>
    <m/>
    <m/>
    <n v="5.5"/>
    <m/>
    <m/>
    <m/>
    <m/>
    <n v="5.55"/>
    <m/>
    <m/>
    <m/>
    <m/>
    <m/>
    <m/>
    <m/>
    <m/>
    <m/>
    <m/>
    <m/>
    <m/>
    <m/>
    <m/>
    <m/>
    <m/>
    <m/>
    <m/>
    <m/>
    <m/>
    <m/>
    <m/>
    <m/>
    <m/>
    <m/>
    <m/>
    <m/>
    <m/>
    <m/>
    <m/>
    <m/>
    <m/>
    <m/>
    <m/>
    <m/>
    <m/>
    <m/>
    <m/>
    <m/>
    <m/>
    <m/>
    <m/>
    <m/>
    <m/>
    <m/>
    <m/>
    <m/>
    <m/>
    <m/>
    <m/>
    <m/>
    <m/>
    <n v="14.12"/>
    <m/>
    <m/>
    <m/>
    <m/>
    <n v="11.11"/>
    <n v="109.48"/>
    <n v="50.67"/>
    <m/>
    <n v="178.43"/>
    <n v="14.12"/>
    <n v="192.55"/>
    <n v="171.26"/>
    <n v="363.81000000000006"/>
    <n v="1.2256510460532968E-2"/>
    <n v="0.52925977845578731"/>
  </r>
  <r>
    <n v="25"/>
    <n v="104"/>
    <s v="Robertson Cr"/>
    <s v="OPS"/>
    <s v="124"/>
    <s v="Chinook"/>
    <s v="3"/>
    <x v="0"/>
    <x v="2"/>
    <n v="104"/>
    <x v="0"/>
    <s v="CK-31"/>
    <s v="WEST VANCOUVER ISLAND-SOUTH_FA_0.x"/>
    <s v="M"/>
    <s v="H"/>
    <n v="104"/>
    <s v="Robertson Creek H"/>
    <n v="104"/>
    <s v="Robertson Cr"/>
    <s v="SWVI"/>
    <s v="S"/>
    <x v="1"/>
    <s v="184890"/>
    <n v="0"/>
    <x v="1048"/>
    <n v="2019"/>
    <s v="20190516"/>
    <s v="20190516"/>
    <m/>
    <n v="5.19"/>
    <m/>
    <s v="CWT"/>
    <s v="P"/>
    <x v="0"/>
    <s v="Y"/>
    <s v="Y"/>
    <s v="Y"/>
    <n v="0"/>
    <s v="AD Clip"/>
    <n v="29683"/>
    <s v=""/>
    <n v="434397"/>
    <n v="4"/>
    <n v="37947"/>
    <n v="2022"/>
    <m/>
    <m/>
    <m/>
    <m/>
    <m/>
    <m/>
    <m/>
    <m/>
    <m/>
    <m/>
    <m/>
    <m/>
    <m/>
    <n v="9.66"/>
    <m/>
    <m/>
    <m/>
    <n v="4.05"/>
    <m/>
    <m/>
    <m/>
    <m/>
    <m/>
    <m/>
    <m/>
    <m/>
    <n v="4.13"/>
    <m/>
    <n v="4.0999999999999996"/>
    <m/>
    <m/>
    <m/>
    <m/>
    <m/>
    <m/>
    <m/>
    <m/>
    <m/>
    <m/>
    <m/>
    <n v="3.38"/>
    <m/>
    <m/>
    <m/>
    <m/>
    <m/>
    <m/>
    <m/>
    <m/>
    <m/>
    <m/>
    <m/>
    <m/>
    <m/>
    <m/>
    <m/>
    <m/>
    <m/>
    <m/>
    <m/>
    <m/>
    <m/>
    <m/>
    <m/>
    <m/>
    <m/>
    <m/>
    <m/>
    <m/>
    <m/>
    <m/>
    <m/>
    <m/>
    <m/>
    <m/>
    <m/>
    <m/>
    <m/>
    <m/>
    <m/>
    <m/>
    <n v="11.47"/>
    <m/>
    <m/>
    <m/>
    <m/>
    <n v="114.73"/>
    <m/>
    <m/>
    <m/>
    <m/>
    <m/>
    <m/>
    <m/>
    <m/>
    <n v="2.56"/>
    <m/>
    <m/>
    <m/>
    <m/>
    <m/>
    <m/>
    <m/>
    <m/>
    <m/>
    <m/>
    <n v="4.8499999999999996"/>
    <m/>
    <m/>
    <m/>
    <m/>
    <m/>
    <m/>
    <m/>
    <m/>
    <m/>
    <m/>
    <m/>
    <m/>
    <m/>
    <m/>
    <m/>
    <m/>
    <m/>
    <m/>
    <m/>
    <m/>
    <m/>
    <m/>
    <m/>
    <m/>
    <m/>
    <m/>
    <m/>
    <m/>
    <m/>
    <n v="5.76"/>
    <m/>
    <m/>
    <m/>
    <m/>
    <m/>
    <m/>
    <m/>
    <m/>
    <m/>
    <m/>
    <m/>
    <m/>
    <m/>
    <m/>
    <m/>
    <m/>
    <m/>
    <m/>
    <m/>
    <m/>
    <m/>
    <m/>
    <n v="56.95"/>
    <m/>
    <m/>
    <m/>
    <m/>
    <n v="4"/>
    <n v="39.340000000000003"/>
    <n v="1"/>
    <m/>
    <n v="164.69"/>
    <n v="56.95"/>
    <n v="221.64"/>
    <n v="44.34"/>
    <n v="265.98"/>
    <n v="8.9606845669238291E-3"/>
    <n v="0.83329573652154287"/>
  </r>
  <r>
    <n v="25"/>
    <n v="104"/>
    <s v="Robertson Cr"/>
    <s v="OPS"/>
    <s v="124"/>
    <s v="Chinook"/>
    <s v="3"/>
    <x v="0"/>
    <x v="2"/>
    <n v="104"/>
    <x v="0"/>
    <s v="CK-31"/>
    <s v="WEST VANCOUVER ISLAND-SOUTH_FA_0.x"/>
    <s v="M"/>
    <s v="H"/>
    <n v="104"/>
    <s v="Robertson Creek H"/>
    <n v="104"/>
    <s v="Robertson Cr"/>
    <s v="SWVI"/>
    <s v="S"/>
    <x v="1"/>
    <s v="184890"/>
    <n v="0"/>
    <x v="1048"/>
    <n v="2019"/>
    <s v="20190516"/>
    <s v="20190516"/>
    <m/>
    <n v="5.19"/>
    <m/>
    <s v="CWT"/>
    <s v="P"/>
    <x v="0"/>
    <s v="Y"/>
    <s v="Y"/>
    <s v="Y"/>
    <n v="0"/>
    <s v="AD Clip"/>
    <n v="29683"/>
    <s v=""/>
    <n v="434397"/>
    <n v="5"/>
    <n v="37947"/>
    <n v="2023"/>
    <m/>
    <m/>
    <m/>
    <m/>
    <m/>
    <m/>
    <m/>
    <m/>
    <m/>
    <m/>
    <m/>
    <m/>
    <m/>
    <m/>
    <m/>
    <m/>
    <m/>
    <m/>
    <m/>
    <m/>
    <m/>
    <m/>
    <m/>
    <m/>
    <m/>
    <m/>
    <m/>
    <m/>
    <m/>
    <m/>
    <m/>
    <m/>
    <m/>
    <m/>
    <m/>
    <m/>
    <m/>
    <m/>
    <m/>
    <m/>
    <m/>
    <m/>
    <m/>
    <m/>
    <m/>
    <m/>
    <m/>
    <m/>
    <m/>
    <m/>
    <m/>
    <m/>
    <m/>
    <m/>
    <m/>
    <m/>
    <m/>
    <m/>
    <m/>
    <m/>
    <m/>
    <m/>
    <m/>
    <m/>
    <m/>
    <m/>
    <m/>
    <m/>
    <m/>
    <m/>
    <m/>
    <m/>
    <m/>
    <m/>
    <m/>
    <m/>
    <m/>
    <m/>
    <m/>
    <m/>
    <m/>
    <n v="11.53"/>
    <m/>
    <m/>
    <m/>
    <m/>
    <n v="12.87"/>
    <m/>
    <m/>
    <m/>
    <m/>
    <m/>
    <m/>
    <m/>
    <m/>
    <m/>
    <m/>
    <m/>
    <m/>
    <m/>
    <m/>
    <m/>
    <m/>
    <m/>
    <m/>
    <m/>
    <m/>
    <m/>
    <m/>
    <m/>
    <m/>
    <m/>
    <m/>
    <m/>
    <m/>
    <m/>
    <m/>
    <m/>
    <m/>
    <m/>
    <m/>
    <m/>
    <m/>
    <m/>
    <m/>
    <m/>
    <m/>
    <m/>
    <m/>
    <m/>
    <m/>
    <m/>
    <m/>
    <m/>
    <m/>
    <m/>
    <m/>
    <m/>
    <m/>
    <m/>
    <m/>
    <m/>
    <m/>
    <m/>
    <m/>
    <m/>
    <m/>
    <m/>
    <m/>
    <m/>
    <m/>
    <m/>
    <m/>
    <m/>
    <m/>
    <m/>
    <m/>
    <m/>
    <m/>
    <m/>
    <m/>
    <m/>
    <m/>
    <m/>
    <n v="0.44"/>
    <n v="36.75"/>
    <n v="2.16"/>
    <m/>
    <n v="24.4"/>
    <n v="0"/>
    <n v="24.4"/>
    <n v="39.35"/>
    <n v="63.75"/>
    <n v="2.1476939662433041E-3"/>
    <n v="0.38274509803921564"/>
  </r>
  <r>
    <n v="25"/>
    <n v="104"/>
    <s v="Robertson Cr"/>
    <s v="OPS"/>
    <s v="124"/>
    <s v="Chinook"/>
    <s v="3"/>
    <x v="0"/>
    <x v="2"/>
    <n v="104"/>
    <x v="0"/>
    <s v="CK-31"/>
    <s v="WEST VANCOUVER ISLAND-SOUTH_FA_0.x"/>
    <s v="M"/>
    <s v="H"/>
    <n v="104"/>
    <s v="Robertson Creek H"/>
    <n v="104"/>
    <s v="Robertson Cr"/>
    <s v="SWVI"/>
    <s v="S"/>
    <x v="1"/>
    <s v="184890"/>
    <n v="0"/>
    <x v="1048"/>
    <n v="2019"/>
    <s v="20190516"/>
    <s v="20190516"/>
    <m/>
    <n v="5.19"/>
    <m/>
    <s v="CWT"/>
    <s v="P"/>
    <x v="0"/>
    <s v="Y"/>
    <s v="Y"/>
    <s v="Y"/>
    <n v="0"/>
    <s v="AD Clip"/>
    <n v="29683"/>
    <n v="29683"/>
    <n v="434397"/>
    <n v="6"/>
    <n v="37947"/>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3"/>
    <m/>
    <n v="1.1200000000000001"/>
    <m/>
    <n v="0"/>
    <n v="0"/>
    <n v="0"/>
    <n v="1.1499999999999999"/>
    <n v="1.1500000000000001"/>
    <n v="3.8742714685173336E-5"/>
    <n v="0"/>
  </r>
  <r>
    <n v="25"/>
    <n v="104"/>
    <s v="Robertson Cr"/>
    <s v="OPS"/>
    <s v="124"/>
    <s v="Chinook"/>
    <s v="3"/>
    <x v="0"/>
    <x v="2"/>
    <n v="104"/>
    <x v="0"/>
    <s v="CK-31"/>
    <s v="WEST VANCOUVER ISLAND-SOUTH_FA_0.x"/>
    <s v="M"/>
    <s v="H"/>
    <n v="104"/>
    <s v="Robertson Creek H"/>
    <n v="104"/>
    <s v="Robertson Cr"/>
    <s v="SWVI"/>
    <s v="S"/>
    <x v="1"/>
    <s v="184891"/>
    <n v="0"/>
    <x v="1049"/>
    <n v="2019"/>
    <s v="20190516"/>
    <s v="20190516"/>
    <m/>
    <n v="5.19"/>
    <m/>
    <s v="CWT"/>
    <s v="P"/>
    <x v="0"/>
    <s v="Y"/>
    <s v="Y"/>
    <s v="Y"/>
    <n v="0"/>
    <s v="AD Clip"/>
    <n v="20291"/>
    <s v=""/>
    <n v="296949"/>
    <n v="2"/>
    <n v="37948"/>
    <n v="2020"/>
    <m/>
    <m/>
    <m/>
    <m/>
    <m/>
    <m/>
    <m/>
    <m/>
    <m/>
    <m/>
    <m/>
    <m/>
    <m/>
    <m/>
    <m/>
    <m/>
    <m/>
    <m/>
    <m/>
    <m/>
    <m/>
    <m/>
    <m/>
    <m/>
    <m/>
    <m/>
    <m/>
    <m/>
    <m/>
    <m/>
    <m/>
    <m/>
    <m/>
    <m/>
    <m/>
    <m/>
    <m/>
    <m/>
    <m/>
    <m/>
    <m/>
    <m/>
    <m/>
    <m/>
    <m/>
    <m/>
    <m/>
    <m/>
    <m/>
    <m/>
    <m/>
    <m/>
    <m/>
    <m/>
    <m/>
    <m/>
    <m/>
    <m/>
    <m/>
    <m/>
    <m/>
    <m/>
    <m/>
    <m/>
    <m/>
    <m/>
    <m/>
    <m/>
    <m/>
    <m/>
    <m/>
    <m/>
    <m/>
    <m/>
    <m/>
    <m/>
    <m/>
    <m/>
    <m/>
    <m/>
    <m/>
    <m/>
    <m/>
    <m/>
    <m/>
    <m/>
    <n v="7.53"/>
    <m/>
    <m/>
    <m/>
    <m/>
    <m/>
    <m/>
    <m/>
    <m/>
    <m/>
    <m/>
    <m/>
    <m/>
    <m/>
    <m/>
    <m/>
    <m/>
    <m/>
    <m/>
    <m/>
    <m/>
    <m/>
    <m/>
    <m/>
    <m/>
    <m/>
    <m/>
    <m/>
    <m/>
    <m/>
    <m/>
    <m/>
    <m/>
    <m/>
    <m/>
    <m/>
    <m/>
    <m/>
    <m/>
    <m/>
    <m/>
    <m/>
    <m/>
    <m/>
    <m/>
    <m/>
    <m/>
    <m/>
    <m/>
    <m/>
    <m/>
    <m/>
    <m/>
    <m/>
    <m/>
    <m/>
    <m/>
    <m/>
    <m/>
    <m/>
    <m/>
    <m/>
    <m/>
    <m/>
    <m/>
    <m/>
    <m/>
    <m/>
    <m/>
    <m/>
    <m/>
    <m/>
    <m/>
    <m/>
    <m/>
    <m/>
    <m/>
    <m/>
    <n v="0.02"/>
    <m/>
    <n v="9"/>
    <m/>
    <n v="7.53"/>
    <n v="0"/>
    <n v="7.53"/>
    <n v="9.02"/>
    <n v="16.55"/>
    <n v="8.1563254644916473E-4"/>
    <n v="0.45498489425981875"/>
  </r>
  <r>
    <n v="25"/>
    <n v="104"/>
    <s v="Robertson Cr"/>
    <s v="OPS"/>
    <s v="124"/>
    <s v="Chinook"/>
    <s v="3"/>
    <x v="0"/>
    <x v="2"/>
    <n v="104"/>
    <x v="0"/>
    <s v="CK-31"/>
    <s v="WEST VANCOUVER ISLAND-SOUTH_FA_0.x"/>
    <s v="M"/>
    <s v="H"/>
    <n v="104"/>
    <s v="Robertson Creek H"/>
    <n v="104"/>
    <s v="Robertson Cr"/>
    <s v="SWVI"/>
    <s v="S"/>
    <x v="1"/>
    <s v="184891"/>
    <n v="0"/>
    <x v="1049"/>
    <n v="2019"/>
    <s v="20190516"/>
    <s v="20190516"/>
    <m/>
    <n v="5.19"/>
    <m/>
    <s v="CWT"/>
    <s v="P"/>
    <x v="0"/>
    <s v="Y"/>
    <s v="Y"/>
    <s v="Y"/>
    <n v="0"/>
    <s v="AD Clip"/>
    <n v="20291"/>
    <s v=""/>
    <n v="296949"/>
    <n v="3"/>
    <n v="37948"/>
    <n v="2021"/>
    <m/>
    <m/>
    <m/>
    <m/>
    <m/>
    <m/>
    <m/>
    <m/>
    <m/>
    <m/>
    <m/>
    <m/>
    <m/>
    <n v="5.17"/>
    <m/>
    <m/>
    <m/>
    <m/>
    <m/>
    <m/>
    <m/>
    <m/>
    <m/>
    <m/>
    <m/>
    <m/>
    <n v="4.24"/>
    <m/>
    <m/>
    <m/>
    <m/>
    <m/>
    <m/>
    <m/>
    <m/>
    <m/>
    <m/>
    <m/>
    <m/>
    <n v="8.44"/>
    <m/>
    <m/>
    <m/>
    <m/>
    <m/>
    <m/>
    <m/>
    <n v="1.86"/>
    <m/>
    <m/>
    <m/>
    <m/>
    <m/>
    <m/>
    <m/>
    <m/>
    <m/>
    <n v="4.83"/>
    <m/>
    <m/>
    <m/>
    <m/>
    <m/>
    <m/>
    <m/>
    <m/>
    <m/>
    <m/>
    <m/>
    <m/>
    <m/>
    <m/>
    <m/>
    <m/>
    <m/>
    <m/>
    <m/>
    <m/>
    <m/>
    <m/>
    <m/>
    <m/>
    <m/>
    <m/>
    <m/>
    <m/>
    <n v="72.5"/>
    <m/>
    <m/>
    <m/>
    <m/>
    <m/>
    <m/>
    <m/>
    <m/>
    <m/>
    <m/>
    <m/>
    <m/>
    <m/>
    <m/>
    <m/>
    <m/>
    <m/>
    <m/>
    <m/>
    <m/>
    <m/>
    <m/>
    <m/>
    <m/>
    <m/>
    <m/>
    <m/>
    <m/>
    <m/>
    <m/>
    <m/>
    <m/>
    <m/>
    <m/>
    <m/>
    <m/>
    <m/>
    <m/>
    <m/>
    <m/>
    <m/>
    <m/>
    <m/>
    <m/>
    <m/>
    <m/>
    <m/>
    <m/>
    <m/>
    <m/>
    <m/>
    <m/>
    <m/>
    <m/>
    <m/>
    <m/>
    <m/>
    <m/>
    <m/>
    <m/>
    <n v="4.2"/>
    <m/>
    <m/>
    <m/>
    <m/>
    <m/>
    <m/>
    <m/>
    <m/>
    <m/>
    <m/>
    <m/>
    <n v="6.46"/>
    <m/>
    <m/>
    <m/>
    <n v="1.81"/>
    <n v="8.26"/>
    <n v="92.59"/>
    <n v="43.31"/>
    <m/>
    <n v="101.24"/>
    <n v="8.27"/>
    <n v="109.51"/>
    <n v="144.16"/>
    <n v="253.67000000000002"/>
    <n v="1.2501601695332907E-2"/>
    <n v="0.43170260574762487"/>
  </r>
  <r>
    <n v="25"/>
    <n v="104"/>
    <s v="Robertson Cr"/>
    <s v="OPS"/>
    <s v="124"/>
    <s v="Chinook"/>
    <s v="3"/>
    <x v="0"/>
    <x v="2"/>
    <n v="104"/>
    <x v="0"/>
    <s v="CK-31"/>
    <s v="WEST VANCOUVER ISLAND-SOUTH_FA_0.x"/>
    <s v="M"/>
    <s v="H"/>
    <n v="104"/>
    <s v="Robertson Creek H"/>
    <n v="104"/>
    <s v="Robertson Cr"/>
    <s v="SWVI"/>
    <s v="S"/>
    <x v="1"/>
    <s v="184891"/>
    <n v="0"/>
    <x v="1049"/>
    <n v="2019"/>
    <s v="20190516"/>
    <s v="20190516"/>
    <m/>
    <n v="5.19"/>
    <m/>
    <s v="CWT"/>
    <s v="P"/>
    <x v="0"/>
    <s v="Y"/>
    <s v="Y"/>
    <s v="Y"/>
    <n v="0"/>
    <s v="AD Clip"/>
    <n v="20291"/>
    <s v=""/>
    <n v="296949"/>
    <n v="4"/>
    <n v="37948"/>
    <n v="2022"/>
    <m/>
    <m/>
    <m/>
    <m/>
    <m/>
    <m/>
    <m/>
    <m/>
    <m/>
    <m/>
    <m/>
    <m/>
    <m/>
    <n v="3.22"/>
    <m/>
    <m/>
    <m/>
    <m/>
    <m/>
    <m/>
    <m/>
    <m/>
    <m/>
    <m/>
    <m/>
    <m/>
    <n v="4.05"/>
    <m/>
    <m/>
    <m/>
    <m/>
    <m/>
    <m/>
    <m/>
    <m/>
    <m/>
    <m/>
    <n v="11.47"/>
    <m/>
    <m/>
    <m/>
    <n v="4.8499999999999996"/>
    <m/>
    <m/>
    <m/>
    <m/>
    <m/>
    <m/>
    <m/>
    <m/>
    <m/>
    <m/>
    <m/>
    <m/>
    <m/>
    <m/>
    <m/>
    <m/>
    <m/>
    <m/>
    <m/>
    <m/>
    <m/>
    <m/>
    <m/>
    <m/>
    <m/>
    <m/>
    <m/>
    <m/>
    <m/>
    <m/>
    <m/>
    <m/>
    <m/>
    <m/>
    <m/>
    <m/>
    <m/>
    <m/>
    <m/>
    <n v="11.63"/>
    <m/>
    <m/>
    <m/>
    <m/>
    <n v="48.21"/>
    <m/>
    <n v="11.47"/>
    <m/>
    <m/>
    <m/>
    <m/>
    <m/>
    <m/>
    <m/>
    <m/>
    <m/>
    <m/>
    <m/>
    <m/>
    <n v="4.8499999999999996"/>
    <m/>
    <m/>
    <m/>
    <m/>
    <n v="9.6999999999999993"/>
    <m/>
    <m/>
    <m/>
    <m/>
    <m/>
    <m/>
    <m/>
    <m/>
    <m/>
    <m/>
    <m/>
    <m/>
    <m/>
    <m/>
    <m/>
    <m/>
    <m/>
    <m/>
    <m/>
    <m/>
    <m/>
    <m/>
    <m/>
    <m/>
    <m/>
    <m/>
    <m/>
    <m/>
    <m/>
    <n v="17.28"/>
    <m/>
    <m/>
    <m/>
    <m/>
    <m/>
    <m/>
    <n v="5.76"/>
    <m/>
    <m/>
    <m/>
    <n v="5.76"/>
    <m/>
    <m/>
    <m/>
    <m/>
    <m/>
    <m/>
    <m/>
    <m/>
    <m/>
    <m/>
    <m/>
    <n v="56.81"/>
    <m/>
    <m/>
    <m/>
    <m/>
    <n v="7"/>
    <n v="26.22"/>
    <n v="1"/>
    <m/>
    <n v="138.25"/>
    <n v="56.81"/>
    <n v="195.06"/>
    <n v="34.22"/>
    <n v="229.27999999999997"/>
    <n v="1.1299590951653442E-2"/>
    <n v="0.85075017445917667"/>
  </r>
  <r>
    <n v="25"/>
    <n v="104"/>
    <s v="Robertson Cr"/>
    <s v="OPS"/>
    <s v="124"/>
    <s v="Chinook"/>
    <s v="3"/>
    <x v="0"/>
    <x v="2"/>
    <n v="104"/>
    <x v="0"/>
    <s v="CK-31"/>
    <s v="WEST VANCOUVER ISLAND-SOUTH_FA_0.x"/>
    <s v="M"/>
    <s v="H"/>
    <n v="104"/>
    <s v="Robertson Creek H"/>
    <n v="104"/>
    <s v="Robertson Cr"/>
    <s v="SWVI"/>
    <s v="S"/>
    <x v="1"/>
    <s v="184891"/>
    <n v="0"/>
    <x v="1049"/>
    <n v="2019"/>
    <s v="20190516"/>
    <s v="20190516"/>
    <m/>
    <n v="5.19"/>
    <m/>
    <s v="CWT"/>
    <s v="P"/>
    <x v="0"/>
    <s v="Y"/>
    <s v="Y"/>
    <s v="Y"/>
    <n v="0"/>
    <s v="AD Clip"/>
    <n v="20291"/>
    <n v="20291"/>
    <n v="296949"/>
    <n v="5"/>
    <n v="37948"/>
    <n v="2023"/>
    <m/>
    <m/>
    <m/>
    <m/>
    <m/>
    <m/>
    <m/>
    <m/>
    <m/>
    <m/>
    <m/>
    <m/>
    <m/>
    <n v="5.8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26"/>
    <m/>
    <m/>
    <m/>
    <m/>
    <m/>
    <m/>
    <m/>
    <m/>
    <n v="5.81"/>
    <n v="4.26"/>
    <n v="10.07"/>
    <n v="0"/>
    <n v="10.07"/>
    <n v="4.9627913853432558E-4"/>
    <n v="1"/>
  </r>
  <r>
    <n v="25"/>
    <n v="104"/>
    <s v="Robertson Cr"/>
    <s v="OPS"/>
    <s v="124"/>
    <s v="Chinook"/>
    <s v="3"/>
    <x v="0"/>
    <x v="2"/>
    <n v="104"/>
    <x v="0"/>
    <s v="CK-31"/>
    <s v="WEST VANCOUVER ISLAND-SOUTH_FA_0.x"/>
    <s v="M"/>
    <s v="H"/>
    <n v="104"/>
    <s v="Robertson Creek H"/>
    <n v="104"/>
    <s v="Robertson Cr"/>
    <s v="SWVI"/>
    <s v="S"/>
    <x v="1"/>
    <s v="184892"/>
    <n v="0"/>
    <x v="1050"/>
    <n v="2019"/>
    <s v="20190516"/>
    <s v="20190516"/>
    <n v="75"/>
    <n v="4.6100000000000003"/>
    <m/>
    <s v="CWT"/>
    <s v="P"/>
    <x v="0"/>
    <s v="Y"/>
    <s v="Y"/>
    <s v="Y"/>
    <n v="0"/>
    <s v="AD Clip"/>
    <n v="29129"/>
    <s v=""/>
    <n v="392015"/>
    <n v="2"/>
    <n v="37949"/>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2"/>
    <n v="12.8"/>
    <n v="12"/>
    <m/>
    <n v="0"/>
    <n v="0"/>
    <n v="0"/>
    <n v="24.82"/>
    <n v="24.82"/>
    <n v="8.5207181846270043E-4"/>
    <n v="0"/>
  </r>
  <r>
    <n v="25"/>
    <n v="104"/>
    <s v="Robertson Cr"/>
    <s v="OPS"/>
    <s v="124"/>
    <s v="Chinook"/>
    <s v="3"/>
    <x v="0"/>
    <x v="2"/>
    <n v="104"/>
    <x v="0"/>
    <s v="CK-31"/>
    <s v="WEST VANCOUVER ISLAND-SOUTH_FA_0.x"/>
    <s v="M"/>
    <s v="H"/>
    <n v="104"/>
    <s v="Robertson Creek H"/>
    <n v="104"/>
    <s v="Robertson Cr"/>
    <s v="SWVI"/>
    <s v="S"/>
    <x v="1"/>
    <s v="184892"/>
    <n v="0"/>
    <x v="1050"/>
    <n v="2019"/>
    <s v="20190516"/>
    <s v="20190516"/>
    <n v="75"/>
    <n v="4.6100000000000003"/>
    <m/>
    <s v="CWT"/>
    <s v="P"/>
    <x v="0"/>
    <s v="Y"/>
    <s v="Y"/>
    <s v="Y"/>
    <n v="0"/>
    <s v="AD Clip"/>
    <n v="29129"/>
    <s v=""/>
    <n v="392015"/>
    <n v="3"/>
    <n v="37949"/>
    <n v="2021"/>
    <m/>
    <m/>
    <m/>
    <m/>
    <m/>
    <m/>
    <m/>
    <m/>
    <m/>
    <m/>
    <m/>
    <m/>
    <m/>
    <n v="10.34"/>
    <m/>
    <m/>
    <m/>
    <m/>
    <m/>
    <m/>
    <m/>
    <m/>
    <m/>
    <m/>
    <m/>
    <m/>
    <n v="10.039999999999999"/>
    <m/>
    <m/>
    <m/>
    <m/>
    <m/>
    <m/>
    <m/>
    <m/>
    <m/>
    <m/>
    <m/>
    <m/>
    <n v="8.44"/>
    <m/>
    <m/>
    <n v="3.72"/>
    <m/>
    <m/>
    <m/>
    <m/>
    <m/>
    <m/>
    <m/>
    <m/>
    <m/>
    <m/>
    <m/>
    <m/>
    <m/>
    <m/>
    <m/>
    <m/>
    <m/>
    <m/>
    <m/>
    <m/>
    <m/>
    <m/>
    <m/>
    <m/>
    <m/>
    <m/>
    <m/>
    <m/>
    <m/>
    <m/>
    <m/>
    <m/>
    <m/>
    <m/>
    <m/>
    <m/>
    <m/>
    <m/>
    <n v="25.71"/>
    <m/>
    <m/>
    <m/>
    <m/>
    <n v="79.14"/>
    <n v="25.32"/>
    <m/>
    <m/>
    <m/>
    <m/>
    <m/>
    <m/>
    <n v="8.44"/>
    <m/>
    <m/>
    <m/>
    <m/>
    <m/>
    <m/>
    <m/>
    <m/>
    <m/>
    <m/>
    <m/>
    <m/>
    <m/>
    <m/>
    <m/>
    <m/>
    <m/>
    <n v="5.5"/>
    <m/>
    <m/>
    <m/>
    <m/>
    <m/>
    <m/>
    <m/>
    <m/>
    <m/>
    <m/>
    <m/>
    <m/>
    <m/>
    <m/>
    <m/>
    <m/>
    <m/>
    <m/>
    <m/>
    <m/>
    <m/>
    <m/>
    <m/>
    <m/>
    <m/>
    <m/>
    <m/>
    <m/>
    <m/>
    <m/>
    <m/>
    <m/>
    <m/>
    <m/>
    <m/>
    <m/>
    <m/>
    <m/>
    <m/>
    <m/>
    <m/>
    <m/>
    <m/>
    <m/>
    <m/>
    <m/>
    <n v="7.62"/>
    <m/>
    <m/>
    <m/>
    <m/>
    <n v="7.68"/>
    <n v="73"/>
    <n v="45.98"/>
    <m/>
    <n v="176.65"/>
    <n v="7.62"/>
    <n v="184.27"/>
    <n v="126.66"/>
    <n v="310.93"/>
    <n v="1.0674242164166296E-2"/>
    <n v="0.59264143054706853"/>
  </r>
  <r>
    <n v="25"/>
    <n v="104"/>
    <s v="Robertson Cr"/>
    <s v="OPS"/>
    <s v="124"/>
    <s v="Chinook"/>
    <s v="3"/>
    <x v="0"/>
    <x v="2"/>
    <n v="104"/>
    <x v="0"/>
    <s v="CK-31"/>
    <s v="WEST VANCOUVER ISLAND-SOUTH_FA_0.x"/>
    <s v="M"/>
    <s v="H"/>
    <n v="104"/>
    <s v="Robertson Creek H"/>
    <n v="104"/>
    <s v="Robertson Cr"/>
    <s v="SWVI"/>
    <s v="S"/>
    <x v="1"/>
    <s v="184892"/>
    <n v="0"/>
    <x v="1050"/>
    <n v="2019"/>
    <s v="20190516"/>
    <s v="20190516"/>
    <n v="75"/>
    <n v="4.6100000000000003"/>
    <m/>
    <s v="CWT"/>
    <s v="P"/>
    <x v="0"/>
    <s v="Y"/>
    <s v="Y"/>
    <s v="Y"/>
    <n v="0"/>
    <s v="AD Clip"/>
    <n v="29129"/>
    <s v=""/>
    <n v="392015"/>
    <n v="4"/>
    <n v="37949"/>
    <n v="2022"/>
    <m/>
    <m/>
    <m/>
    <m/>
    <m/>
    <m/>
    <m/>
    <m/>
    <m/>
    <m/>
    <m/>
    <m/>
    <m/>
    <n v="6.44"/>
    <m/>
    <m/>
    <m/>
    <m/>
    <m/>
    <m/>
    <m/>
    <m/>
    <m/>
    <m/>
    <m/>
    <m/>
    <m/>
    <m/>
    <m/>
    <m/>
    <m/>
    <m/>
    <m/>
    <m/>
    <m/>
    <m/>
    <m/>
    <n v="34.57"/>
    <m/>
    <m/>
    <m/>
    <m/>
    <m/>
    <m/>
    <m/>
    <m/>
    <m/>
    <m/>
    <m/>
    <m/>
    <m/>
    <m/>
    <m/>
    <m/>
    <m/>
    <m/>
    <m/>
    <m/>
    <m/>
    <m/>
    <m/>
    <m/>
    <m/>
    <m/>
    <m/>
    <m/>
    <m/>
    <m/>
    <m/>
    <m/>
    <m/>
    <m/>
    <m/>
    <m/>
    <m/>
    <m/>
    <m/>
    <n v="11.47"/>
    <m/>
    <m/>
    <m/>
    <n v="11.63"/>
    <m/>
    <m/>
    <m/>
    <m/>
    <n v="60.58"/>
    <n v="22.94"/>
    <m/>
    <m/>
    <m/>
    <m/>
    <m/>
    <m/>
    <m/>
    <m/>
    <m/>
    <m/>
    <m/>
    <m/>
    <m/>
    <n v="4.8499999999999996"/>
    <m/>
    <m/>
    <m/>
    <m/>
    <m/>
    <m/>
    <m/>
    <m/>
    <m/>
    <m/>
    <m/>
    <m/>
    <m/>
    <m/>
    <m/>
    <m/>
    <m/>
    <m/>
    <m/>
    <m/>
    <m/>
    <m/>
    <m/>
    <m/>
    <m/>
    <m/>
    <m/>
    <m/>
    <m/>
    <m/>
    <m/>
    <m/>
    <m/>
    <m/>
    <n v="11.52"/>
    <m/>
    <m/>
    <m/>
    <n v="5.76"/>
    <m/>
    <m/>
    <m/>
    <m/>
    <m/>
    <m/>
    <m/>
    <m/>
    <m/>
    <m/>
    <m/>
    <m/>
    <m/>
    <m/>
    <m/>
    <m/>
    <m/>
    <m/>
    <n v="42.25"/>
    <m/>
    <m/>
    <m/>
    <m/>
    <n v="9"/>
    <n v="78.680000000000007"/>
    <n v="3.18"/>
    <m/>
    <n v="169.76"/>
    <n v="42.25"/>
    <n v="212.01"/>
    <n v="90.86"/>
    <n v="302.87"/>
    <n v="1.0397541968485016E-2"/>
    <n v="0.70000330174662395"/>
  </r>
  <r>
    <n v="25"/>
    <n v="104"/>
    <s v="Robertson Cr"/>
    <s v="OPS"/>
    <s v="124"/>
    <s v="Chinook"/>
    <s v="3"/>
    <x v="0"/>
    <x v="2"/>
    <n v="104"/>
    <x v="0"/>
    <s v="CK-31"/>
    <s v="WEST VANCOUVER ISLAND-SOUTH_FA_0.x"/>
    <s v="M"/>
    <s v="H"/>
    <n v="104"/>
    <s v="Robertson Creek H"/>
    <n v="104"/>
    <s v="Robertson Cr"/>
    <s v="SWVI"/>
    <s v="S"/>
    <x v="1"/>
    <s v="184892"/>
    <n v="0"/>
    <x v="1050"/>
    <n v="2019"/>
    <s v="20190516"/>
    <s v="20190516"/>
    <n v="75"/>
    <n v="4.6100000000000003"/>
    <m/>
    <s v="CWT"/>
    <s v="P"/>
    <x v="0"/>
    <s v="Y"/>
    <s v="Y"/>
    <s v="Y"/>
    <n v="0"/>
    <s v="AD Clip"/>
    <n v="29129"/>
    <n v="29129"/>
    <n v="392015"/>
    <n v="5"/>
    <n v="37949"/>
    <n v="2023"/>
    <m/>
    <m/>
    <m/>
    <m/>
    <m/>
    <m/>
    <m/>
    <m/>
    <m/>
    <m/>
    <m/>
    <m/>
    <m/>
    <m/>
    <m/>
    <m/>
    <m/>
    <m/>
    <m/>
    <m/>
    <m/>
    <m/>
    <m/>
    <m/>
    <m/>
    <m/>
    <m/>
    <m/>
    <m/>
    <m/>
    <m/>
    <m/>
    <m/>
    <m/>
    <m/>
    <m/>
    <m/>
    <m/>
    <m/>
    <m/>
    <m/>
    <m/>
    <m/>
    <m/>
    <m/>
    <m/>
    <m/>
    <m/>
    <m/>
    <m/>
    <m/>
    <m/>
    <m/>
    <m/>
    <m/>
    <m/>
    <m/>
    <m/>
    <m/>
    <m/>
    <m/>
    <m/>
    <m/>
    <m/>
    <m/>
    <m/>
    <m/>
    <m/>
    <m/>
    <m/>
    <m/>
    <m/>
    <m/>
    <m/>
    <m/>
    <m/>
    <m/>
    <m/>
    <m/>
    <m/>
    <m/>
    <m/>
    <m/>
    <m/>
    <m/>
    <m/>
    <n v="20.97"/>
    <m/>
    <m/>
    <m/>
    <m/>
    <m/>
    <m/>
    <m/>
    <m/>
    <m/>
    <m/>
    <m/>
    <m/>
    <m/>
    <m/>
    <m/>
    <m/>
    <m/>
    <m/>
    <m/>
    <m/>
    <m/>
    <m/>
    <m/>
    <m/>
    <m/>
    <m/>
    <m/>
    <m/>
    <m/>
    <m/>
    <m/>
    <m/>
    <m/>
    <m/>
    <m/>
    <m/>
    <m/>
    <m/>
    <m/>
    <m/>
    <m/>
    <m/>
    <m/>
    <m/>
    <m/>
    <m/>
    <m/>
    <m/>
    <m/>
    <m/>
    <m/>
    <m/>
    <m/>
    <m/>
    <m/>
    <m/>
    <m/>
    <m/>
    <m/>
    <m/>
    <m/>
    <m/>
    <m/>
    <m/>
    <m/>
    <m/>
    <m/>
    <m/>
    <m/>
    <m/>
    <m/>
    <m/>
    <n v="2.0299999999999998"/>
    <m/>
    <m/>
    <m/>
    <m/>
    <n v="0.22"/>
    <m/>
    <n v="1.08"/>
    <m/>
    <n v="20.97"/>
    <n v="2.0299999999999998"/>
    <n v="23"/>
    <n v="1.3"/>
    <n v="24.299999999999997"/>
    <n v="8.3422019293487575E-4"/>
    <n v="0.94650205761316886"/>
  </r>
  <r>
    <n v="25"/>
    <n v="104"/>
    <s v="Robertson Cr"/>
    <s v="OPS"/>
    <s v="124"/>
    <s v="Chinook"/>
    <s v="3"/>
    <x v="0"/>
    <x v="2"/>
    <n v="104"/>
    <x v="0"/>
    <s v="CK-31"/>
    <s v="WEST VANCOUVER ISLAND-SOUTH_FA_0.x"/>
    <s v="M"/>
    <s v="H"/>
    <n v="104"/>
    <s v="Robertson Creek H"/>
    <n v="104"/>
    <s v="Robertson Cr"/>
    <s v="SWVI"/>
    <s v="S"/>
    <x v="1"/>
    <s v="184893"/>
    <n v="0"/>
    <x v="1051"/>
    <n v="2019"/>
    <s v="20190516"/>
    <s v="20190516"/>
    <n v="75"/>
    <n v="4.6100000000000003"/>
    <m/>
    <s v="CWT"/>
    <s v="P"/>
    <x v="0"/>
    <s v="Y"/>
    <s v="Y"/>
    <s v="Y"/>
    <n v="0"/>
    <s v="AD Clip"/>
    <n v="20917"/>
    <s v=""/>
    <n v="281499"/>
    <n v="2"/>
    <n v="37950"/>
    <n v="2020"/>
    <m/>
    <m/>
    <m/>
    <m/>
    <m/>
    <m/>
    <m/>
    <m/>
    <m/>
    <m/>
    <m/>
    <m/>
    <m/>
    <m/>
    <m/>
    <m/>
    <m/>
    <m/>
    <m/>
    <m/>
    <m/>
    <m/>
    <m/>
    <m/>
    <m/>
    <m/>
    <m/>
    <m/>
    <m/>
    <m/>
    <m/>
    <m/>
    <m/>
    <m/>
    <m/>
    <m/>
    <m/>
    <m/>
    <m/>
    <m/>
    <m/>
    <m/>
    <m/>
    <m/>
    <m/>
    <m/>
    <m/>
    <m/>
    <m/>
    <m/>
    <m/>
    <m/>
    <m/>
    <m/>
    <m/>
    <m/>
    <m/>
    <m/>
    <m/>
    <m/>
    <m/>
    <m/>
    <m/>
    <m/>
    <m/>
    <m/>
    <m/>
    <m/>
    <m/>
    <m/>
    <m/>
    <m/>
    <m/>
    <m/>
    <m/>
    <m/>
    <m/>
    <m/>
    <m/>
    <m/>
    <m/>
    <m/>
    <m/>
    <m/>
    <m/>
    <m/>
    <n v="3.09"/>
    <m/>
    <m/>
    <m/>
    <m/>
    <m/>
    <m/>
    <m/>
    <m/>
    <m/>
    <m/>
    <m/>
    <m/>
    <m/>
    <m/>
    <m/>
    <m/>
    <m/>
    <m/>
    <m/>
    <m/>
    <m/>
    <m/>
    <m/>
    <m/>
    <m/>
    <m/>
    <m/>
    <m/>
    <m/>
    <m/>
    <m/>
    <m/>
    <m/>
    <m/>
    <m/>
    <m/>
    <m/>
    <m/>
    <m/>
    <m/>
    <m/>
    <m/>
    <m/>
    <m/>
    <m/>
    <m/>
    <m/>
    <m/>
    <m/>
    <m/>
    <m/>
    <m/>
    <m/>
    <m/>
    <m/>
    <m/>
    <m/>
    <m/>
    <m/>
    <m/>
    <m/>
    <m/>
    <m/>
    <m/>
    <m/>
    <m/>
    <m/>
    <m/>
    <m/>
    <m/>
    <m/>
    <m/>
    <m/>
    <m/>
    <m/>
    <m/>
    <m/>
    <n v="0.03"/>
    <n v="6.4"/>
    <n v="13"/>
    <m/>
    <n v="3.09"/>
    <n v="0"/>
    <n v="3.09"/>
    <n v="19.43"/>
    <n v="22.52"/>
    <n v="1.0766362289047187E-3"/>
    <n v="0.1372113676731794"/>
  </r>
  <r>
    <n v="25"/>
    <n v="104"/>
    <s v="Robertson Cr"/>
    <s v="OPS"/>
    <s v="124"/>
    <s v="Chinook"/>
    <s v="3"/>
    <x v="0"/>
    <x v="2"/>
    <n v="104"/>
    <x v="0"/>
    <s v="CK-31"/>
    <s v="WEST VANCOUVER ISLAND-SOUTH_FA_0.x"/>
    <s v="M"/>
    <s v="H"/>
    <n v="104"/>
    <s v="Robertson Creek H"/>
    <n v="104"/>
    <s v="Robertson Cr"/>
    <s v="SWVI"/>
    <s v="S"/>
    <x v="1"/>
    <s v="184893"/>
    <n v="0"/>
    <x v="1051"/>
    <n v="2019"/>
    <s v="20190516"/>
    <s v="20190516"/>
    <n v="75"/>
    <n v="4.6100000000000003"/>
    <m/>
    <s v="CWT"/>
    <s v="P"/>
    <x v="0"/>
    <s v="Y"/>
    <s v="Y"/>
    <s v="Y"/>
    <n v="0"/>
    <s v="AD Clip"/>
    <n v="20917"/>
    <s v=""/>
    <n v="281499"/>
    <n v="3"/>
    <n v="37950"/>
    <n v="2021"/>
    <m/>
    <m/>
    <m/>
    <m/>
    <m/>
    <m/>
    <m/>
    <m/>
    <m/>
    <m/>
    <m/>
    <m/>
    <m/>
    <m/>
    <n v="8.6199999999999992"/>
    <m/>
    <n v="2.9"/>
    <m/>
    <m/>
    <m/>
    <m/>
    <m/>
    <m/>
    <m/>
    <m/>
    <m/>
    <m/>
    <m/>
    <m/>
    <m/>
    <m/>
    <m/>
    <m/>
    <m/>
    <m/>
    <m/>
    <m/>
    <m/>
    <m/>
    <m/>
    <m/>
    <m/>
    <m/>
    <m/>
    <m/>
    <m/>
    <m/>
    <m/>
    <m/>
    <m/>
    <m/>
    <m/>
    <m/>
    <m/>
    <m/>
    <m/>
    <m/>
    <m/>
    <m/>
    <m/>
    <m/>
    <m/>
    <m/>
    <m/>
    <m/>
    <m/>
    <m/>
    <m/>
    <m/>
    <m/>
    <m/>
    <m/>
    <m/>
    <m/>
    <m/>
    <m/>
    <m/>
    <m/>
    <m/>
    <m/>
    <m/>
    <m/>
    <m/>
    <m/>
    <m/>
    <m/>
    <n v="64.03"/>
    <m/>
    <m/>
    <m/>
    <m/>
    <m/>
    <m/>
    <m/>
    <n v="8.59"/>
    <n v="3.61"/>
    <m/>
    <m/>
    <m/>
    <m/>
    <m/>
    <m/>
    <m/>
    <m/>
    <m/>
    <m/>
    <m/>
    <m/>
    <m/>
    <m/>
    <m/>
    <m/>
    <m/>
    <m/>
    <m/>
    <m/>
    <m/>
    <m/>
    <m/>
    <m/>
    <m/>
    <m/>
    <m/>
    <m/>
    <m/>
    <m/>
    <m/>
    <m/>
    <m/>
    <m/>
    <m/>
    <m/>
    <m/>
    <m/>
    <m/>
    <m/>
    <m/>
    <m/>
    <m/>
    <m/>
    <m/>
    <m/>
    <m/>
    <m/>
    <m/>
    <m/>
    <m/>
    <n v="4.2"/>
    <m/>
    <m/>
    <m/>
    <m/>
    <m/>
    <m/>
    <m/>
    <m/>
    <m/>
    <m/>
    <m/>
    <n v="3.91"/>
    <m/>
    <m/>
    <m/>
    <m/>
    <n v="7.12"/>
    <n v="56.32"/>
    <n v="37.29"/>
    <m/>
    <n v="91.95"/>
    <n v="3.91"/>
    <n v="95.86"/>
    <n v="100.73"/>
    <n v="196.59"/>
    <n v="9.3985753215088206E-3"/>
    <n v="0.48761381555521643"/>
  </r>
  <r>
    <n v="25"/>
    <n v="104"/>
    <s v="Robertson Cr"/>
    <s v="OPS"/>
    <s v="124"/>
    <s v="Chinook"/>
    <s v="3"/>
    <x v="0"/>
    <x v="2"/>
    <n v="104"/>
    <x v="0"/>
    <s v="CK-31"/>
    <s v="WEST VANCOUVER ISLAND-SOUTH_FA_0.x"/>
    <s v="M"/>
    <s v="H"/>
    <n v="104"/>
    <s v="Robertson Creek H"/>
    <n v="104"/>
    <s v="Robertson Cr"/>
    <s v="SWVI"/>
    <s v="S"/>
    <x v="1"/>
    <s v="184893"/>
    <n v="0"/>
    <x v="1051"/>
    <n v="2019"/>
    <s v="20190516"/>
    <s v="20190516"/>
    <n v="75"/>
    <n v="4.6100000000000003"/>
    <m/>
    <s v="CWT"/>
    <s v="P"/>
    <x v="0"/>
    <s v="Y"/>
    <s v="Y"/>
    <s v="Y"/>
    <n v="0"/>
    <s v="AD Clip"/>
    <n v="20917"/>
    <s v=""/>
    <n v="281499"/>
    <n v="4"/>
    <n v="37950"/>
    <n v="2022"/>
    <m/>
    <m/>
    <m/>
    <m/>
    <m/>
    <m/>
    <m/>
    <m/>
    <m/>
    <m/>
    <m/>
    <m/>
    <m/>
    <m/>
    <m/>
    <m/>
    <m/>
    <n v="4.47"/>
    <m/>
    <m/>
    <m/>
    <m/>
    <m/>
    <m/>
    <m/>
    <m/>
    <n v="4.13"/>
    <m/>
    <m/>
    <m/>
    <m/>
    <m/>
    <m/>
    <m/>
    <m/>
    <m/>
    <m/>
    <m/>
    <m/>
    <m/>
    <m/>
    <m/>
    <m/>
    <m/>
    <m/>
    <m/>
    <m/>
    <m/>
    <m/>
    <m/>
    <m/>
    <m/>
    <m/>
    <m/>
    <m/>
    <m/>
    <m/>
    <m/>
    <m/>
    <m/>
    <m/>
    <m/>
    <m/>
    <m/>
    <m/>
    <m/>
    <m/>
    <m/>
    <m/>
    <m/>
    <m/>
    <m/>
    <m/>
    <m/>
    <m/>
    <m/>
    <m/>
    <m/>
    <m/>
    <m/>
    <m/>
    <m/>
    <m/>
    <m/>
    <m/>
    <m/>
    <n v="27.56"/>
    <n v="11.47"/>
    <m/>
    <m/>
    <m/>
    <m/>
    <m/>
    <m/>
    <m/>
    <n v="6.08"/>
    <m/>
    <m/>
    <m/>
    <m/>
    <m/>
    <m/>
    <m/>
    <m/>
    <m/>
    <m/>
    <m/>
    <m/>
    <m/>
    <m/>
    <m/>
    <m/>
    <n v="4.8499999999999996"/>
    <m/>
    <m/>
    <m/>
    <m/>
    <m/>
    <m/>
    <m/>
    <m/>
    <m/>
    <m/>
    <m/>
    <m/>
    <m/>
    <m/>
    <m/>
    <m/>
    <m/>
    <m/>
    <m/>
    <m/>
    <m/>
    <m/>
    <m/>
    <m/>
    <m/>
    <m/>
    <m/>
    <m/>
    <m/>
    <m/>
    <m/>
    <m/>
    <m/>
    <m/>
    <n v="5.76"/>
    <m/>
    <m/>
    <m/>
    <m/>
    <m/>
    <m/>
    <m/>
    <m/>
    <m/>
    <m/>
    <m/>
    <n v="34.22"/>
    <m/>
    <m/>
    <m/>
    <n v="1.96"/>
    <n v="10"/>
    <n v="40.85"/>
    <m/>
    <m/>
    <n v="64.319999999999993"/>
    <n v="36.18"/>
    <n v="100.5"/>
    <n v="50.85"/>
    <n v="151.35"/>
    <n v="7.2357412630874402E-3"/>
    <n v="0.66402378592666012"/>
  </r>
  <r>
    <n v="25"/>
    <n v="104"/>
    <s v="Robertson Cr"/>
    <s v="OPS"/>
    <s v="124"/>
    <s v="Chinook"/>
    <s v="3"/>
    <x v="0"/>
    <x v="2"/>
    <n v="104"/>
    <x v="0"/>
    <s v="CK-31"/>
    <s v="WEST VANCOUVER ISLAND-SOUTH_FA_0.x"/>
    <s v="M"/>
    <s v="H"/>
    <n v="104"/>
    <s v="Robertson Creek H"/>
    <n v="104"/>
    <s v="Robertson Cr"/>
    <s v="SWVI"/>
    <s v="S"/>
    <x v="1"/>
    <s v="184893"/>
    <n v="0"/>
    <x v="1051"/>
    <n v="2019"/>
    <s v="20190516"/>
    <s v="20190516"/>
    <n v="75"/>
    <n v="4.6100000000000003"/>
    <m/>
    <s v="CWT"/>
    <s v="P"/>
    <x v="0"/>
    <s v="Y"/>
    <s v="Y"/>
    <s v="Y"/>
    <n v="0"/>
    <s v="AD Clip"/>
    <n v="20917"/>
    <n v="20917"/>
    <n v="281499"/>
    <n v="5"/>
    <n v="37950"/>
    <n v="2023"/>
    <m/>
    <m/>
    <m/>
    <m/>
    <m/>
    <m/>
    <m/>
    <m/>
    <m/>
    <m/>
    <m/>
    <m/>
    <m/>
    <m/>
    <m/>
    <m/>
    <m/>
    <m/>
    <m/>
    <m/>
    <m/>
    <m/>
    <m/>
    <m/>
    <m/>
    <m/>
    <m/>
    <m/>
    <m/>
    <m/>
    <m/>
    <m/>
    <m/>
    <m/>
    <m/>
    <m/>
    <m/>
    <m/>
    <m/>
    <m/>
    <m/>
    <m/>
    <m/>
    <m/>
    <m/>
    <m/>
    <m/>
    <m/>
    <m/>
    <m/>
    <m/>
    <m/>
    <m/>
    <m/>
    <m/>
    <m/>
    <m/>
    <m/>
    <m/>
    <m/>
    <m/>
    <m/>
    <m/>
    <m/>
    <m/>
    <m/>
    <m/>
    <m/>
    <m/>
    <m/>
    <m/>
    <m/>
    <m/>
    <m/>
    <m/>
    <m/>
    <m/>
    <m/>
    <m/>
    <m/>
    <m/>
    <m/>
    <m/>
    <m/>
    <m/>
    <m/>
    <n v="9.98"/>
    <m/>
    <m/>
    <m/>
    <m/>
    <m/>
    <m/>
    <m/>
    <m/>
    <m/>
    <m/>
    <m/>
    <m/>
    <m/>
    <m/>
    <m/>
    <m/>
    <m/>
    <m/>
    <m/>
    <m/>
    <m/>
    <m/>
    <m/>
    <m/>
    <m/>
    <m/>
    <m/>
    <m/>
    <m/>
    <m/>
    <m/>
    <m/>
    <m/>
    <m/>
    <m/>
    <m/>
    <m/>
    <m/>
    <m/>
    <m/>
    <m/>
    <m/>
    <m/>
    <m/>
    <m/>
    <m/>
    <m/>
    <m/>
    <m/>
    <m/>
    <m/>
    <m/>
    <m/>
    <m/>
    <m/>
    <m/>
    <m/>
    <m/>
    <m/>
    <m/>
    <m/>
    <m/>
    <m/>
    <m/>
    <m/>
    <m/>
    <m/>
    <m/>
    <m/>
    <m/>
    <m/>
    <m/>
    <m/>
    <m/>
    <m/>
    <m/>
    <m/>
    <m/>
    <m/>
    <m/>
    <m/>
    <n v="9.98"/>
    <n v="0"/>
    <n v="9.98"/>
    <n v="0"/>
    <n v="9.98"/>
    <n v="4.7712387053592772E-4"/>
    <n v="1"/>
  </r>
  <r>
    <n v="25"/>
    <n v="104"/>
    <s v="Robertson Cr"/>
    <s v="OPS"/>
    <s v="124"/>
    <s v="Chinook"/>
    <s v="3"/>
    <x v="0"/>
    <x v="2"/>
    <n v="104"/>
    <x v="0"/>
    <s v="CK-31"/>
    <s v="WEST VANCOUVER ISLAND-SOUTH_FA_0.x"/>
    <s v="M"/>
    <s v="H"/>
    <n v="104"/>
    <s v="Robertson Creek H"/>
    <n v="104"/>
    <s v="Robertson Cr"/>
    <s v="SWVI"/>
    <s v="S"/>
    <x v="1"/>
    <s v="184894"/>
    <n v="0"/>
    <x v="1052"/>
    <n v="2019"/>
    <s v="20190517"/>
    <s v="20190517"/>
    <n v="80"/>
    <n v="5.42"/>
    <m/>
    <s v="CWT"/>
    <s v="P"/>
    <x v="0"/>
    <s v="Y"/>
    <s v="Y"/>
    <s v="Y"/>
    <m/>
    <s v="AD Clip"/>
    <n v="21183"/>
    <s v=""/>
    <n v="284813"/>
    <n v="2"/>
    <n v="39035"/>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1"/>
    <n v="6.4"/>
    <n v="6"/>
    <m/>
    <n v="0"/>
    <n v="0"/>
    <n v="0"/>
    <n v="12.41"/>
    <n v="12.41"/>
    <n v="5.8584714157579191E-4"/>
    <n v="0"/>
  </r>
  <r>
    <n v="25"/>
    <n v="104"/>
    <s v="Robertson Cr"/>
    <s v="OPS"/>
    <s v="124"/>
    <s v="Chinook"/>
    <s v="3"/>
    <x v="0"/>
    <x v="2"/>
    <n v="104"/>
    <x v="0"/>
    <s v="CK-31"/>
    <s v="WEST VANCOUVER ISLAND-SOUTH_FA_0.x"/>
    <s v="M"/>
    <s v="H"/>
    <n v="104"/>
    <s v="Robertson Creek H"/>
    <n v="104"/>
    <s v="Robertson Cr"/>
    <s v="SWVI"/>
    <s v="S"/>
    <x v="1"/>
    <s v="184894"/>
    <n v="0"/>
    <x v="1052"/>
    <n v="2019"/>
    <s v="20190517"/>
    <s v="20190517"/>
    <n v="80"/>
    <n v="5.42"/>
    <m/>
    <s v="CWT"/>
    <s v="P"/>
    <x v="0"/>
    <s v="Y"/>
    <s v="Y"/>
    <s v="Y"/>
    <m/>
    <s v="AD Clip"/>
    <n v="21183"/>
    <s v=""/>
    <n v="284813"/>
    <n v="3"/>
    <n v="39035"/>
    <n v="2021"/>
    <m/>
    <m/>
    <m/>
    <m/>
    <m/>
    <m/>
    <m/>
    <m/>
    <m/>
    <m/>
    <m/>
    <m/>
    <m/>
    <m/>
    <m/>
    <m/>
    <m/>
    <m/>
    <m/>
    <m/>
    <m/>
    <m/>
    <m/>
    <m/>
    <m/>
    <m/>
    <n v="7.73"/>
    <m/>
    <n v="3.27"/>
    <m/>
    <m/>
    <m/>
    <m/>
    <m/>
    <m/>
    <m/>
    <m/>
    <m/>
    <m/>
    <n v="8.59"/>
    <m/>
    <m/>
    <m/>
    <m/>
    <m/>
    <m/>
    <m/>
    <m/>
    <m/>
    <m/>
    <m/>
    <m/>
    <m/>
    <m/>
    <m/>
    <m/>
    <m/>
    <m/>
    <m/>
    <m/>
    <m/>
    <m/>
    <m/>
    <m/>
    <m/>
    <m/>
    <m/>
    <m/>
    <m/>
    <m/>
    <m/>
    <m/>
    <m/>
    <m/>
    <m/>
    <m/>
    <m/>
    <m/>
    <m/>
    <m/>
    <m/>
    <m/>
    <m/>
    <m/>
    <m/>
    <m/>
    <n v="81.239999999999995"/>
    <m/>
    <m/>
    <m/>
    <m/>
    <m/>
    <m/>
    <m/>
    <m/>
    <m/>
    <m/>
    <m/>
    <m/>
    <m/>
    <m/>
    <m/>
    <m/>
    <m/>
    <m/>
    <m/>
    <m/>
    <m/>
    <m/>
    <m/>
    <m/>
    <m/>
    <m/>
    <m/>
    <m/>
    <m/>
    <m/>
    <m/>
    <m/>
    <m/>
    <m/>
    <m/>
    <m/>
    <m/>
    <m/>
    <m/>
    <m/>
    <m/>
    <m/>
    <m/>
    <m/>
    <m/>
    <m/>
    <m/>
    <m/>
    <m/>
    <m/>
    <m/>
    <m/>
    <m/>
    <m/>
    <m/>
    <m/>
    <m/>
    <m/>
    <m/>
    <m/>
    <m/>
    <m/>
    <m/>
    <m/>
    <m/>
    <m/>
    <m/>
    <m/>
    <m/>
    <m/>
    <m/>
    <m/>
    <n v="5.42"/>
    <m/>
    <m/>
    <m/>
    <m/>
    <n v="5.97"/>
    <n v="20.05"/>
    <n v="35.31"/>
    <m/>
    <n v="100.83"/>
    <n v="5.42"/>
    <n v="106.25"/>
    <n v="61.33"/>
    <n v="167.58"/>
    <n v="7.9110607562668175E-3"/>
    <n v="0.63402554004057754"/>
  </r>
  <r>
    <n v="25"/>
    <n v="104"/>
    <s v="Robertson Cr"/>
    <s v="OPS"/>
    <s v="124"/>
    <s v="Chinook"/>
    <s v="3"/>
    <x v="0"/>
    <x v="2"/>
    <n v="104"/>
    <x v="0"/>
    <s v="CK-31"/>
    <s v="WEST VANCOUVER ISLAND-SOUTH_FA_0.x"/>
    <s v="M"/>
    <s v="H"/>
    <n v="104"/>
    <s v="Robertson Creek H"/>
    <n v="104"/>
    <s v="Robertson Cr"/>
    <s v="SWVI"/>
    <s v="S"/>
    <x v="1"/>
    <s v="184894"/>
    <n v="0"/>
    <x v="1052"/>
    <n v="2019"/>
    <s v="20190517"/>
    <s v="20190517"/>
    <n v="80"/>
    <n v="5.42"/>
    <m/>
    <s v="CWT"/>
    <s v="P"/>
    <x v="0"/>
    <s v="Y"/>
    <s v="Y"/>
    <s v="Y"/>
    <m/>
    <s v="AD Clip"/>
    <n v="21183"/>
    <s v=""/>
    <n v="284813"/>
    <n v="4"/>
    <n v="39035"/>
    <n v="2022"/>
    <m/>
    <m/>
    <m/>
    <m/>
    <m/>
    <m/>
    <m/>
    <m/>
    <m/>
    <m/>
    <m/>
    <m/>
    <m/>
    <n v="3.22"/>
    <m/>
    <m/>
    <m/>
    <m/>
    <m/>
    <m/>
    <m/>
    <m/>
    <m/>
    <m/>
    <m/>
    <m/>
    <m/>
    <m/>
    <n v="4.0999999999999996"/>
    <m/>
    <m/>
    <m/>
    <m/>
    <m/>
    <m/>
    <m/>
    <m/>
    <m/>
    <m/>
    <m/>
    <m/>
    <m/>
    <m/>
    <m/>
    <m/>
    <m/>
    <m/>
    <m/>
    <m/>
    <m/>
    <m/>
    <m/>
    <m/>
    <m/>
    <m/>
    <m/>
    <m/>
    <n v="4.47"/>
    <m/>
    <m/>
    <m/>
    <m/>
    <m/>
    <m/>
    <m/>
    <m/>
    <m/>
    <m/>
    <m/>
    <m/>
    <m/>
    <m/>
    <m/>
    <m/>
    <m/>
    <m/>
    <m/>
    <m/>
    <m/>
    <m/>
    <m/>
    <m/>
    <m/>
    <m/>
    <m/>
    <m/>
    <n v="53.46"/>
    <n v="11.47"/>
    <m/>
    <m/>
    <m/>
    <m/>
    <m/>
    <m/>
    <m/>
    <m/>
    <m/>
    <m/>
    <m/>
    <m/>
    <m/>
    <n v="4.8499999999999996"/>
    <m/>
    <m/>
    <m/>
    <m/>
    <n v="14.55"/>
    <m/>
    <m/>
    <m/>
    <m/>
    <m/>
    <m/>
    <m/>
    <m/>
    <m/>
    <m/>
    <m/>
    <m/>
    <m/>
    <m/>
    <m/>
    <m/>
    <m/>
    <m/>
    <m/>
    <m/>
    <m/>
    <m/>
    <m/>
    <m/>
    <m/>
    <m/>
    <m/>
    <m/>
    <m/>
    <n v="11.52"/>
    <m/>
    <m/>
    <m/>
    <m/>
    <m/>
    <m/>
    <m/>
    <m/>
    <m/>
    <m/>
    <m/>
    <m/>
    <m/>
    <m/>
    <m/>
    <m/>
    <m/>
    <m/>
    <m/>
    <m/>
    <m/>
    <m/>
    <n v="53.05"/>
    <m/>
    <m/>
    <m/>
    <m/>
    <n v="3"/>
    <n v="55.48"/>
    <n v="2.1800000000000002"/>
    <m/>
    <n v="107.64"/>
    <n v="53.05"/>
    <n v="160.69"/>
    <n v="60.66"/>
    <n v="221.35"/>
    <n v="1.0449416985318415E-2"/>
    <n v="0.72595437090580528"/>
  </r>
  <r>
    <n v="25"/>
    <n v="104"/>
    <s v="Robertson Cr"/>
    <s v="OPS"/>
    <s v="124"/>
    <s v="Chinook"/>
    <s v="3"/>
    <x v="0"/>
    <x v="2"/>
    <n v="104"/>
    <x v="0"/>
    <s v="CK-31"/>
    <s v="WEST VANCOUVER ISLAND-SOUTH_FA_0.x"/>
    <s v="M"/>
    <s v="H"/>
    <n v="104"/>
    <s v="Robertson Creek H"/>
    <n v="104"/>
    <s v="Robertson Cr"/>
    <s v="SWVI"/>
    <s v="S"/>
    <x v="1"/>
    <s v="184894"/>
    <n v="0"/>
    <x v="1052"/>
    <n v="2019"/>
    <s v="20190517"/>
    <s v="20190517"/>
    <n v="80"/>
    <n v="5.42"/>
    <m/>
    <s v="CWT"/>
    <s v="P"/>
    <x v="0"/>
    <s v="Y"/>
    <s v="Y"/>
    <s v="Y"/>
    <m/>
    <s v="AD Clip"/>
    <n v="21183"/>
    <n v="21183"/>
    <n v="284813"/>
    <n v="5"/>
    <n v="39035"/>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4"/>
    <m/>
    <m/>
    <m/>
    <m/>
    <m/>
    <m/>
    <m/>
    <m/>
    <n v="0"/>
    <n v="2.74"/>
    <n v="2.74"/>
    <n v="0"/>
    <n v="2.74"/>
    <n v="1.2934900627861967E-4"/>
    <n v="1"/>
  </r>
  <r>
    <n v="25"/>
    <n v="104"/>
    <s v="Robertson Cr"/>
    <s v="OPS"/>
    <s v="124"/>
    <s v="Chinook"/>
    <s v="3"/>
    <x v="0"/>
    <x v="2"/>
    <n v="104"/>
    <x v="0"/>
    <s v="CK-31"/>
    <s v="WEST VANCOUVER ISLAND-SOUTH_FA_0.x"/>
    <s v="M"/>
    <s v="H"/>
    <n v="104"/>
    <s v="Robertson Creek H"/>
    <n v="104"/>
    <s v="Robertson Cr"/>
    <s v="SWVI"/>
    <s v="S"/>
    <x v="1"/>
    <s v="184895"/>
    <n v="0"/>
    <x v="1053"/>
    <n v="2019"/>
    <s v="20190517"/>
    <s v="20190517"/>
    <n v="80"/>
    <n v="5.42"/>
    <m/>
    <s v="CWT"/>
    <s v="P"/>
    <x v="0"/>
    <s v="Y"/>
    <s v="Y"/>
    <s v="Y"/>
    <m/>
    <s v="AD Clip"/>
    <n v="28910"/>
    <s v=""/>
    <n v="388705"/>
    <n v="2"/>
    <n v="39036"/>
    <n v="2020"/>
    <m/>
    <m/>
    <m/>
    <m/>
    <m/>
    <m/>
    <m/>
    <m/>
    <m/>
    <m/>
    <m/>
    <m/>
    <m/>
    <m/>
    <m/>
    <m/>
    <m/>
    <m/>
    <m/>
    <m/>
    <m/>
    <m/>
    <m/>
    <m/>
    <m/>
    <m/>
    <m/>
    <m/>
    <m/>
    <m/>
    <m/>
    <m/>
    <m/>
    <m/>
    <m/>
    <m/>
    <m/>
    <m/>
    <m/>
    <m/>
    <m/>
    <m/>
    <m/>
    <m/>
    <m/>
    <m/>
    <m/>
    <m/>
    <m/>
    <m/>
    <m/>
    <m/>
    <m/>
    <m/>
    <m/>
    <m/>
    <m/>
    <m/>
    <m/>
    <m/>
    <m/>
    <m/>
    <m/>
    <m/>
    <m/>
    <m/>
    <m/>
    <m/>
    <m/>
    <m/>
    <m/>
    <m/>
    <m/>
    <m/>
    <m/>
    <m/>
    <m/>
    <m/>
    <m/>
    <m/>
    <m/>
    <m/>
    <m/>
    <m/>
    <m/>
    <m/>
    <n v="3.09"/>
    <m/>
    <m/>
    <m/>
    <m/>
    <m/>
    <m/>
    <m/>
    <m/>
    <m/>
    <m/>
    <m/>
    <m/>
    <m/>
    <m/>
    <m/>
    <m/>
    <m/>
    <m/>
    <m/>
    <m/>
    <m/>
    <m/>
    <m/>
    <m/>
    <m/>
    <m/>
    <m/>
    <m/>
    <m/>
    <m/>
    <m/>
    <m/>
    <m/>
    <m/>
    <m/>
    <m/>
    <m/>
    <m/>
    <m/>
    <m/>
    <m/>
    <m/>
    <m/>
    <m/>
    <m/>
    <m/>
    <m/>
    <m/>
    <m/>
    <m/>
    <m/>
    <m/>
    <m/>
    <m/>
    <m/>
    <m/>
    <m/>
    <m/>
    <m/>
    <m/>
    <m/>
    <m/>
    <m/>
    <m/>
    <m/>
    <m/>
    <m/>
    <m/>
    <m/>
    <m/>
    <m/>
    <m/>
    <m/>
    <m/>
    <m/>
    <m/>
    <m/>
    <n v="0.15"/>
    <n v="12.88"/>
    <n v="16.8"/>
    <m/>
    <n v="3.09"/>
    <n v="0"/>
    <n v="3.09"/>
    <n v="29.83"/>
    <n v="32.92"/>
    <n v="1.138706329989623E-3"/>
    <n v="9.386391251518833E-2"/>
  </r>
  <r>
    <n v="25"/>
    <n v="104"/>
    <s v="Robertson Cr"/>
    <s v="OPS"/>
    <s v="124"/>
    <s v="Chinook"/>
    <s v="3"/>
    <x v="0"/>
    <x v="2"/>
    <n v="104"/>
    <x v="0"/>
    <s v="CK-31"/>
    <s v="WEST VANCOUVER ISLAND-SOUTH_FA_0.x"/>
    <s v="M"/>
    <s v="H"/>
    <n v="104"/>
    <s v="Robertson Creek H"/>
    <n v="104"/>
    <s v="Robertson Cr"/>
    <s v="SWVI"/>
    <s v="S"/>
    <x v="1"/>
    <s v="184895"/>
    <n v="0"/>
    <x v="1053"/>
    <n v="2019"/>
    <s v="20190517"/>
    <s v="20190517"/>
    <n v="80"/>
    <n v="5.42"/>
    <m/>
    <s v="CWT"/>
    <s v="P"/>
    <x v="0"/>
    <s v="Y"/>
    <s v="Y"/>
    <s v="Y"/>
    <m/>
    <s v="AD Clip"/>
    <n v="28910"/>
    <s v=""/>
    <n v="388705"/>
    <n v="3"/>
    <n v="39036"/>
    <n v="2021"/>
    <m/>
    <m/>
    <m/>
    <m/>
    <m/>
    <m/>
    <m/>
    <m/>
    <m/>
    <m/>
    <m/>
    <m/>
    <m/>
    <m/>
    <m/>
    <m/>
    <m/>
    <m/>
    <m/>
    <m/>
    <m/>
    <m/>
    <m/>
    <m/>
    <m/>
    <m/>
    <m/>
    <m/>
    <m/>
    <m/>
    <m/>
    <m/>
    <m/>
    <m/>
    <m/>
    <m/>
    <m/>
    <n v="8.44"/>
    <m/>
    <m/>
    <m/>
    <m/>
    <m/>
    <n v="2.46"/>
    <m/>
    <m/>
    <m/>
    <m/>
    <m/>
    <m/>
    <m/>
    <m/>
    <m/>
    <m/>
    <m/>
    <m/>
    <m/>
    <m/>
    <m/>
    <m/>
    <m/>
    <m/>
    <m/>
    <m/>
    <m/>
    <m/>
    <m/>
    <m/>
    <m/>
    <m/>
    <m/>
    <m/>
    <m/>
    <m/>
    <m/>
    <m/>
    <m/>
    <m/>
    <m/>
    <m/>
    <m/>
    <n v="8.44"/>
    <m/>
    <m/>
    <m/>
    <m/>
    <n v="129.28"/>
    <n v="8.68"/>
    <m/>
    <m/>
    <m/>
    <m/>
    <m/>
    <m/>
    <m/>
    <m/>
    <m/>
    <m/>
    <m/>
    <m/>
    <m/>
    <m/>
    <m/>
    <m/>
    <m/>
    <m/>
    <n v="5.5"/>
    <m/>
    <m/>
    <m/>
    <m/>
    <m/>
    <n v="5.5"/>
    <m/>
    <m/>
    <m/>
    <m/>
    <m/>
    <m/>
    <m/>
    <m/>
    <m/>
    <m/>
    <m/>
    <m/>
    <m/>
    <m/>
    <m/>
    <m/>
    <m/>
    <m/>
    <n v="9"/>
    <m/>
    <m/>
    <m/>
    <m/>
    <m/>
    <m/>
    <m/>
    <m/>
    <m/>
    <m/>
    <m/>
    <m/>
    <m/>
    <m/>
    <m/>
    <n v="8.44"/>
    <m/>
    <m/>
    <m/>
    <m/>
    <m/>
    <m/>
    <m/>
    <m/>
    <m/>
    <m/>
    <m/>
    <m/>
    <m/>
    <m/>
    <m/>
    <m/>
    <n v="9.68"/>
    <n v="112.24"/>
    <n v="52.2"/>
    <m/>
    <n v="185.74"/>
    <n v="0"/>
    <n v="185.74"/>
    <n v="174.12"/>
    <n v="359.86"/>
    <n v="1.2447595987547562E-2"/>
    <n v="0.51614516756516426"/>
  </r>
  <r>
    <n v="25"/>
    <n v="104"/>
    <s v="Robertson Cr"/>
    <s v="OPS"/>
    <s v="124"/>
    <s v="Chinook"/>
    <s v="3"/>
    <x v="0"/>
    <x v="2"/>
    <n v="104"/>
    <x v="0"/>
    <s v="CK-31"/>
    <s v="WEST VANCOUVER ISLAND-SOUTH_FA_0.x"/>
    <s v="M"/>
    <s v="H"/>
    <n v="104"/>
    <s v="Robertson Creek H"/>
    <n v="104"/>
    <s v="Robertson Cr"/>
    <s v="SWVI"/>
    <s v="S"/>
    <x v="1"/>
    <s v="184895"/>
    <n v="0"/>
    <x v="1053"/>
    <n v="2019"/>
    <s v="20190517"/>
    <s v="20190517"/>
    <n v="80"/>
    <n v="5.42"/>
    <m/>
    <s v="CWT"/>
    <s v="P"/>
    <x v="0"/>
    <s v="Y"/>
    <s v="Y"/>
    <s v="Y"/>
    <m/>
    <s v="AD Clip"/>
    <n v="28910"/>
    <s v=""/>
    <n v="388705"/>
    <n v="4"/>
    <n v="39036"/>
    <n v="2022"/>
    <m/>
    <m/>
    <m/>
    <m/>
    <m/>
    <m/>
    <m/>
    <m/>
    <m/>
    <m/>
    <m/>
    <m/>
    <m/>
    <n v="6.44"/>
    <m/>
    <m/>
    <m/>
    <m/>
    <m/>
    <m/>
    <m/>
    <m/>
    <m/>
    <m/>
    <m/>
    <m/>
    <m/>
    <m/>
    <m/>
    <m/>
    <m/>
    <m/>
    <m/>
    <m/>
    <m/>
    <m/>
    <m/>
    <m/>
    <m/>
    <n v="11.47"/>
    <m/>
    <m/>
    <m/>
    <m/>
    <m/>
    <m/>
    <m/>
    <m/>
    <m/>
    <m/>
    <m/>
    <m/>
    <m/>
    <m/>
    <m/>
    <m/>
    <m/>
    <m/>
    <m/>
    <m/>
    <m/>
    <m/>
    <m/>
    <m/>
    <m/>
    <m/>
    <m/>
    <m/>
    <m/>
    <m/>
    <m/>
    <m/>
    <m/>
    <m/>
    <m/>
    <m/>
    <m/>
    <m/>
    <m/>
    <m/>
    <m/>
    <n v="11.76"/>
    <m/>
    <m/>
    <m/>
    <m/>
    <n v="42.66"/>
    <n v="11.47"/>
    <m/>
    <m/>
    <m/>
    <m/>
    <m/>
    <m/>
    <m/>
    <m/>
    <m/>
    <m/>
    <m/>
    <m/>
    <m/>
    <m/>
    <m/>
    <m/>
    <m/>
    <m/>
    <n v="4.8499999999999996"/>
    <m/>
    <m/>
    <m/>
    <m/>
    <m/>
    <m/>
    <m/>
    <m/>
    <m/>
    <m/>
    <m/>
    <m/>
    <m/>
    <m/>
    <m/>
    <m/>
    <m/>
    <m/>
    <m/>
    <m/>
    <m/>
    <m/>
    <m/>
    <m/>
    <n v="6.76"/>
    <m/>
    <m/>
    <m/>
    <m/>
    <n v="17.28"/>
    <m/>
    <m/>
    <m/>
    <m/>
    <m/>
    <m/>
    <m/>
    <m/>
    <m/>
    <m/>
    <n v="5.76"/>
    <m/>
    <m/>
    <m/>
    <m/>
    <m/>
    <m/>
    <m/>
    <m/>
    <m/>
    <m/>
    <m/>
    <n v="53.71"/>
    <m/>
    <m/>
    <m/>
    <n v="1.59"/>
    <n v="5"/>
    <n v="26.22"/>
    <n v="3.18"/>
    <m/>
    <n v="118.45"/>
    <n v="55.3"/>
    <n v="173.75"/>
    <n v="34.4"/>
    <n v="208.15"/>
    <n v="7.1999308197855418E-3"/>
    <n v="0.83473456641844823"/>
  </r>
  <r>
    <n v="25"/>
    <n v="104"/>
    <s v="Robertson Cr"/>
    <s v="OPS"/>
    <s v="124"/>
    <s v="Chinook"/>
    <s v="3"/>
    <x v="0"/>
    <x v="2"/>
    <n v="104"/>
    <x v="0"/>
    <s v="CK-31"/>
    <s v="WEST VANCOUVER ISLAND-SOUTH_FA_0.x"/>
    <s v="M"/>
    <s v="H"/>
    <n v="104"/>
    <s v="Robertson Creek H"/>
    <n v="104"/>
    <s v="Robertson Cr"/>
    <s v="SWVI"/>
    <s v="S"/>
    <x v="1"/>
    <s v="184895"/>
    <n v="0"/>
    <x v="1053"/>
    <n v="2019"/>
    <s v="20190517"/>
    <s v="20190517"/>
    <n v="80"/>
    <n v="5.42"/>
    <m/>
    <s v="CWT"/>
    <s v="P"/>
    <x v="0"/>
    <s v="Y"/>
    <s v="Y"/>
    <s v="Y"/>
    <m/>
    <s v="AD Clip"/>
    <n v="28910"/>
    <n v="28910"/>
    <n v="388705"/>
    <n v="5"/>
    <n v="39036"/>
    <n v="2023"/>
    <m/>
    <m/>
    <m/>
    <m/>
    <m/>
    <m/>
    <m/>
    <m/>
    <m/>
    <m/>
    <m/>
    <m/>
    <m/>
    <m/>
    <m/>
    <m/>
    <m/>
    <m/>
    <m/>
    <m/>
    <m/>
    <m/>
    <m/>
    <m/>
    <m/>
    <m/>
    <m/>
    <m/>
    <m/>
    <m/>
    <m/>
    <m/>
    <m/>
    <m/>
    <m/>
    <m/>
    <m/>
    <m/>
    <m/>
    <m/>
    <m/>
    <m/>
    <m/>
    <m/>
    <m/>
    <m/>
    <m/>
    <m/>
    <m/>
    <m/>
    <m/>
    <m/>
    <m/>
    <m/>
    <m/>
    <m/>
    <m/>
    <m/>
    <m/>
    <m/>
    <m/>
    <m/>
    <m/>
    <m/>
    <m/>
    <m/>
    <m/>
    <m/>
    <m/>
    <m/>
    <m/>
    <m/>
    <m/>
    <m/>
    <m/>
    <m/>
    <m/>
    <m/>
    <m/>
    <m/>
    <m/>
    <m/>
    <m/>
    <m/>
    <m/>
    <m/>
    <n v="3.81"/>
    <m/>
    <n v="11.53"/>
    <m/>
    <m/>
    <m/>
    <m/>
    <m/>
    <m/>
    <m/>
    <m/>
    <m/>
    <m/>
    <m/>
    <m/>
    <m/>
    <m/>
    <m/>
    <m/>
    <m/>
    <m/>
    <m/>
    <m/>
    <m/>
    <m/>
    <m/>
    <m/>
    <m/>
    <m/>
    <m/>
    <m/>
    <m/>
    <m/>
    <m/>
    <m/>
    <m/>
    <m/>
    <m/>
    <m/>
    <m/>
    <m/>
    <m/>
    <m/>
    <m/>
    <m/>
    <m/>
    <m/>
    <m/>
    <m/>
    <m/>
    <m/>
    <m/>
    <m/>
    <m/>
    <m/>
    <m/>
    <m/>
    <m/>
    <m/>
    <m/>
    <m/>
    <m/>
    <m/>
    <m/>
    <m/>
    <m/>
    <m/>
    <m/>
    <m/>
    <m/>
    <m/>
    <m/>
    <m/>
    <n v="7.22"/>
    <m/>
    <m/>
    <m/>
    <m/>
    <m/>
    <m/>
    <m/>
    <m/>
    <n v="15.34"/>
    <n v="7.22"/>
    <n v="22.56"/>
    <n v="0"/>
    <n v="22.56"/>
    <n v="7.8035281909373912E-4"/>
    <n v="1"/>
  </r>
  <r>
    <n v="25"/>
    <n v="104"/>
    <s v="Robertson Cr"/>
    <s v="OPS"/>
    <s v="124"/>
    <s v="Chinook"/>
    <s v="3"/>
    <x v="0"/>
    <x v="2"/>
    <n v="104"/>
    <x v="0"/>
    <s v="CK-31"/>
    <s v="WEST VANCOUVER ISLAND-SOUTH_FA_0.x"/>
    <s v="M"/>
    <s v="H"/>
    <n v="104"/>
    <s v="Robertson Creek H"/>
    <n v="104"/>
    <s v="Robertson Cr"/>
    <s v="SWVI"/>
    <s v="S"/>
    <x v="1"/>
    <s v="185790"/>
    <n v="0"/>
    <x v="1054"/>
    <n v="2019"/>
    <s v="20190528"/>
    <s v="20190528"/>
    <m/>
    <n v="5.16"/>
    <m/>
    <s v="CWT"/>
    <s v="P"/>
    <x v="0"/>
    <s v="Y"/>
    <s v="Y"/>
    <s v="Y"/>
    <n v="0"/>
    <s v="AD Clip"/>
    <n v="11950"/>
    <s v=""/>
    <n v="124406"/>
    <n v="2"/>
    <n v="37942"/>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6.4"/>
    <n v="2"/>
    <m/>
    <n v="0"/>
    <n v="0"/>
    <n v="0"/>
    <n v="8.4"/>
    <n v="8.4"/>
    <n v="7.0292887029288703E-4"/>
    <n v="0"/>
  </r>
  <r>
    <n v="25"/>
    <n v="104"/>
    <s v="Robertson Cr"/>
    <s v="OPS"/>
    <s v="124"/>
    <s v="Chinook"/>
    <s v="3"/>
    <x v="0"/>
    <x v="2"/>
    <n v="104"/>
    <x v="0"/>
    <s v="CK-31"/>
    <s v="WEST VANCOUVER ISLAND-SOUTH_FA_0.x"/>
    <s v="M"/>
    <s v="H"/>
    <n v="104"/>
    <s v="Robertson Creek H"/>
    <n v="104"/>
    <s v="Robertson Cr"/>
    <s v="SWVI"/>
    <s v="S"/>
    <x v="1"/>
    <s v="185790"/>
    <n v="0"/>
    <x v="1054"/>
    <n v="2019"/>
    <s v="20190528"/>
    <s v="20190528"/>
    <m/>
    <n v="5.16"/>
    <m/>
    <s v="CWT"/>
    <s v="P"/>
    <x v="0"/>
    <s v="Y"/>
    <s v="Y"/>
    <s v="Y"/>
    <n v="0"/>
    <s v="AD Clip"/>
    <n v="11950"/>
    <s v=""/>
    <n v="124406"/>
    <n v="3"/>
    <n v="37942"/>
    <n v="2021"/>
    <m/>
    <m/>
    <m/>
    <m/>
    <m/>
    <m/>
    <m/>
    <m/>
    <m/>
    <m/>
    <m/>
    <m/>
    <m/>
    <m/>
    <m/>
    <m/>
    <m/>
    <m/>
    <m/>
    <m/>
    <m/>
    <m/>
    <m/>
    <m/>
    <m/>
    <m/>
    <m/>
    <m/>
    <m/>
    <m/>
    <m/>
    <m/>
    <m/>
    <m/>
    <m/>
    <m/>
    <m/>
    <n v="8.44"/>
    <m/>
    <m/>
    <m/>
    <m/>
    <m/>
    <m/>
    <m/>
    <m/>
    <m/>
    <m/>
    <m/>
    <m/>
    <m/>
    <m/>
    <m/>
    <m/>
    <m/>
    <m/>
    <m/>
    <m/>
    <m/>
    <m/>
    <m/>
    <m/>
    <m/>
    <m/>
    <m/>
    <m/>
    <m/>
    <m/>
    <m/>
    <m/>
    <m/>
    <m/>
    <m/>
    <m/>
    <m/>
    <m/>
    <m/>
    <m/>
    <m/>
    <m/>
    <m/>
    <m/>
    <m/>
    <m/>
    <m/>
    <m/>
    <n v="27.78"/>
    <m/>
    <m/>
    <m/>
    <m/>
    <m/>
    <m/>
    <m/>
    <m/>
    <m/>
    <m/>
    <m/>
    <m/>
    <m/>
    <m/>
    <m/>
    <m/>
    <m/>
    <m/>
    <m/>
    <m/>
    <m/>
    <m/>
    <m/>
    <m/>
    <m/>
    <m/>
    <m/>
    <m/>
    <m/>
    <m/>
    <m/>
    <m/>
    <m/>
    <m/>
    <m/>
    <m/>
    <m/>
    <m/>
    <m/>
    <m/>
    <m/>
    <m/>
    <m/>
    <m/>
    <m/>
    <m/>
    <m/>
    <m/>
    <m/>
    <m/>
    <m/>
    <m/>
    <m/>
    <m/>
    <m/>
    <m/>
    <m/>
    <m/>
    <m/>
    <m/>
    <m/>
    <m/>
    <m/>
    <m/>
    <m/>
    <m/>
    <m/>
    <m/>
    <m/>
    <m/>
    <m/>
    <m/>
    <n v="3.77"/>
    <m/>
    <m/>
    <m/>
    <m/>
    <n v="1.85"/>
    <n v="0.16"/>
    <n v="11.55"/>
    <m/>
    <n v="36.22"/>
    <n v="3.77"/>
    <n v="39.99"/>
    <n v="13.56"/>
    <n v="53.55"/>
    <n v="4.4811715481171549E-3"/>
    <n v="0.74677871148459396"/>
  </r>
  <r>
    <n v="25"/>
    <n v="104"/>
    <s v="Robertson Cr"/>
    <s v="OPS"/>
    <s v="124"/>
    <s v="Chinook"/>
    <s v="3"/>
    <x v="0"/>
    <x v="2"/>
    <n v="104"/>
    <x v="0"/>
    <s v="CK-31"/>
    <s v="WEST VANCOUVER ISLAND-SOUTH_FA_0.x"/>
    <s v="M"/>
    <s v="H"/>
    <n v="104"/>
    <s v="Robertson Creek H"/>
    <n v="104"/>
    <s v="Robertson Cr"/>
    <s v="SWVI"/>
    <s v="S"/>
    <x v="1"/>
    <s v="185790"/>
    <n v="0"/>
    <x v="1054"/>
    <n v="2019"/>
    <s v="20190528"/>
    <s v="20190528"/>
    <m/>
    <n v="5.16"/>
    <m/>
    <s v="CWT"/>
    <s v="P"/>
    <x v="0"/>
    <s v="Y"/>
    <s v="Y"/>
    <s v="Y"/>
    <n v="0"/>
    <s v="AD Clip"/>
    <n v="11950"/>
    <s v=""/>
    <n v="124406"/>
    <n v="4"/>
    <n v="37942"/>
    <n v="2022"/>
    <m/>
    <m/>
    <m/>
    <m/>
    <m/>
    <m/>
    <m/>
    <m/>
    <m/>
    <m/>
    <m/>
    <m/>
    <m/>
    <n v="3.22"/>
    <m/>
    <m/>
    <m/>
    <m/>
    <m/>
    <m/>
    <m/>
    <m/>
    <m/>
    <m/>
    <m/>
    <m/>
    <m/>
    <m/>
    <m/>
    <m/>
    <m/>
    <m/>
    <m/>
    <m/>
    <m/>
    <m/>
    <m/>
    <m/>
    <m/>
    <m/>
    <m/>
    <m/>
    <m/>
    <m/>
    <m/>
    <m/>
    <m/>
    <m/>
    <m/>
    <m/>
    <m/>
    <m/>
    <m/>
    <m/>
    <m/>
    <m/>
    <m/>
    <m/>
    <m/>
    <m/>
    <m/>
    <m/>
    <m/>
    <m/>
    <m/>
    <m/>
    <m/>
    <m/>
    <m/>
    <m/>
    <m/>
    <m/>
    <m/>
    <m/>
    <m/>
    <n v="13.59"/>
    <m/>
    <m/>
    <m/>
    <m/>
    <m/>
    <n v="11.47"/>
    <m/>
    <m/>
    <m/>
    <m/>
    <n v="24.04"/>
    <m/>
    <m/>
    <m/>
    <m/>
    <m/>
    <m/>
    <m/>
    <m/>
    <m/>
    <m/>
    <m/>
    <m/>
    <m/>
    <m/>
    <m/>
    <m/>
    <m/>
    <m/>
    <m/>
    <m/>
    <m/>
    <m/>
    <m/>
    <m/>
    <m/>
    <n v="9.6999999999999993"/>
    <m/>
    <m/>
    <m/>
    <m/>
    <m/>
    <m/>
    <m/>
    <m/>
    <m/>
    <m/>
    <m/>
    <m/>
    <m/>
    <m/>
    <m/>
    <m/>
    <m/>
    <m/>
    <m/>
    <m/>
    <m/>
    <m/>
    <m/>
    <m/>
    <m/>
    <m/>
    <m/>
    <m/>
    <m/>
    <m/>
    <m/>
    <m/>
    <m/>
    <m/>
    <m/>
    <m/>
    <m/>
    <m/>
    <m/>
    <m/>
    <m/>
    <m/>
    <m/>
    <m/>
    <m/>
    <m/>
    <n v="25.13"/>
    <m/>
    <m/>
    <m/>
    <m/>
    <n v="2"/>
    <n v="40.85"/>
    <n v="1.18"/>
    <m/>
    <n v="62.02"/>
    <n v="25.13"/>
    <n v="87.15"/>
    <n v="44.03"/>
    <n v="131.18"/>
    <n v="1.0977405857740586E-2"/>
    <n v="0.66435432230522951"/>
  </r>
  <r>
    <n v="25"/>
    <n v="104"/>
    <s v="Robertson Cr"/>
    <s v="OPS"/>
    <s v="124"/>
    <s v="Chinook"/>
    <s v="3"/>
    <x v="0"/>
    <x v="2"/>
    <n v="104"/>
    <x v="0"/>
    <s v="CK-31"/>
    <s v="WEST VANCOUVER ISLAND-SOUTH_FA_0.x"/>
    <s v="M"/>
    <s v="H"/>
    <n v="104"/>
    <s v="Robertson Creek H"/>
    <n v="104"/>
    <s v="Robertson Cr"/>
    <s v="SWVI"/>
    <s v="S"/>
    <x v="1"/>
    <s v="185790"/>
    <n v="0"/>
    <x v="1054"/>
    <n v="2019"/>
    <s v="20190528"/>
    <s v="20190528"/>
    <m/>
    <n v="5.16"/>
    <m/>
    <s v="CWT"/>
    <s v="P"/>
    <x v="0"/>
    <s v="Y"/>
    <s v="Y"/>
    <s v="Y"/>
    <n v="0"/>
    <s v="AD Clip"/>
    <n v="11950"/>
    <n v="11950"/>
    <n v="124406"/>
    <n v="5"/>
    <n v="37942"/>
    <n v="2023"/>
    <m/>
    <m/>
    <m/>
    <m/>
    <m/>
    <m/>
    <m/>
    <m/>
    <m/>
    <m/>
    <m/>
    <m/>
    <m/>
    <n v="5.81"/>
    <m/>
    <m/>
    <m/>
    <m/>
    <m/>
    <m/>
    <m/>
    <m/>
    <m/>
    <m/>
    <m/>
    <m/>
    <m/>
    <m/>
    <m/>
    <m/>
    <m/>
    <m/>
    <m/>
    <m/>
    <m/>
    <m/>
    <m/>
    <m/>
    <m/>
    <m/>
    <m/>
    <m/>
    <m/>
    <m/>
    <m/>
    <m/>
    <m/>
    <m/>
    <m/>
    <m/>
    <m/>
    <m/>
    <m/>
    <m/>
    <m/>
    <m/>
    <m/>
    <m/>
    <m/>
    <m/>
    <m/>
    <m/>
    <m/>
    <m/>
    <m/>
    <m/>
    <m/>
    <m/>
    <m/>
    <m/>
    <m/>
    <m/>
    <m/>
    <m/>
    <m/>
    <m/>
    <m/>
    <m/>
    <m/>
    <m/>
    <m/>
    <n v="11.53"/>
    <m/>
    <m/>
    <m/>
    <m/>
    <n v="3.81"/>
    <m/>
    <m/>
    <m/>
    <m/>
    <m/>
    <m/>
    <m/>
    <m/>
    <m/>
    <m/>
    <m/>
    <m/>
    <m/>
    <m/>
    <m/>
    <m/>
    <m/>
    <m/>
    <m/>
    <m/>
    <m/>
    <m/>
    <m/>
    <m/>
    <m/>
    <m/>
    <m/>
    <m/>
    <m/>
    <m/>
    <m/>
    <m/>
    <m/>
    <m/>
    <m/>
    <m/>
    <m/>
    <m/>
    <m/>
    <m/>
    <m/>
    <m/>
    <m/>
    <m/>
    <m/>
    <m/>
    <m/>
    <m/>
    <m/>
    <m/>
    <m/>
    <m/>
    <m/>
    <m/>
    <m/>
    <m/>
    <m/>
    <m/>
    <m/>
    <m/>
    <m/>
    <m/>
    <m/>
    <m/>
    <m/>
    <m/>
    <m/>
    <m/>
    <m/>
    <m/>
    <m/>
    <m/>
    <n v="5.07"/>
    <m/>
    <m/>
    <m/>
    <m/>
    <n v="0.04"/>
    <m/>
    <n v="0.99"/>
    <m/>
    <n v="21.15"/>
    <n v="5.07"/>
    <n v="26.22"/>
    <n v="1.03"/>
    <n v="27.249999999999996"/>
    <n v="2.2803347280334727E-3"/>
    <n v="0.96220183486238542"/>
  </r>
  <r>
    <n v="25"/>
    <n v="104"/>
    <s v="Robertson Cr"/>
    <s v="OPS"/>
    <s v="124"/>
    <s v="Chinook"/>
    <s v="3"/>
    <x v="0"/>
    <x v="2"/>
    <n v="104"/>
    <x v="0"/>
    <s v="CK-31"/>
    <s v="WEST VANCOUVER ISLAND-SOUTH_FA_0.x"/>
    <s v="M"/>
    <s v="H"/>
    <n v="104"/>
    <s v="Robertson Creek H"/>
    <n v="104"/>
    <s v="Robertson Cr"/>
    <s v="SWVI"/>
    <s v="S"/>
    <x v="1"/>
    <s v="185881"/>
    <n v="0"/>
    <x v="1055"/>
    <n v="2019"/>
    <s v="20190506"/>
    <s v="20190506"/>
    <n v="88"/>
    <n v="6.91"/>
    <m/>
    <s v="CWT"/>
    <s v="P"/>
    <x v="0"/>
    <s v="Y"/>
    <s v="Y"/>
    <s v="Y"/>
    <n v="0"/>
    <s v="AD Clip"/>
    <n v="57673"/>
    <s v=""/>
    <n v="57673"/>
    <n v="1"/>
    <n v="37939"/>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6"/>
    <m/>
    <n v="0"/>
    <n v="0"/>
    <n v="0"/>
    <n v="6"/>
    <n v="6"/>
    <n v="1.0403481698541778E-4"/>
    <n v="0"/>
  </r>
  <r>
    <n v="25"/>
    <n v="104"/>
    <s v="Robertson Cr"/>
    <s v="OPS"/>
    <s v="124"/>
    <s v="Chinook"/>
    <s v="3"/>
    <x v="0"/>
    <x v="2"/>
    <n v="104"/>
    <x v="0"/>
    <s v="CK-31"/>
    <s v="WEST VANCOUVER ISLAND-SOUTH_FA_0.x"/>
    <s v="M"/>
    <s v="H"/>
    <n v="104"/>
    <s v="Robertson Creek H"/>
    <n v="104"/>
    <s v="Robertson Cr"/>
    <s v="SWVI"/>
    <s v="S"/>
    <x v="1"/>
    <s v="185881"/>
    <n v="0"/>
    <x v="1055"/>
    <n v="2019"/>
    <s v="20190506"/>
    <s v="20190506"/>
    <n v="88"/>
    <n v="6.91"/>
    <m/>
    <s v="CWT"/>
    <s v="P"/>
    <x v="0"/>
    <s v="Y"/>
    <s v="Y"/>
    <s v="Y"/>
    <n v="0"/>
    <s v="AD Clip"/>
    <n v="57673"/>
    <s v=""/>
    <n v="57673"/>
    <n v="2"/>
    <n v="37939"/>
    <n v="2020"/>
    <m/>
    <m/>
    <m/>
    <m/>
    <m/>
    <m/>
    <m/>
    <m/>
    <m/>
    <m/>
    <m/>
    <m/>
    <m/>
    <m/>
    <m/>
    <m/>
    <m/>
    <m/>
    <m/>
    <m/>
    <m/>
    <m/>
    <m/>
    <m/>
    <m/>
    <m/>
    <m/>
    <m/>
    <m/>
    <m/>
    <m/>
    <m/>
    <m/>
    <m/>
    <n v="3.41"/>
    <m/>
    <m/>
    <m/>
    <m/>
    <m/>
    <m/>
    <m/>
    <m/>
    <m/>
    <m/>
    <m/>
    <m/>
    <m/>
    <m/>
    <m/>
    <m/>
    <m/>
    <m/>
    <m/>
    <m/>
    <m/>
    <m/>
    <m/>
    <m/>
    <m/>
    <m/>
    <m/>
    <m/>
    <m/>
    <m/>
    <m/>
    <m/>
    <m/>
    <m/>
    <m/>
    <m/>
    <m/>
    <m/>
    <m/>
    <m/>
    <m/>
    <m/>
    <m/>
    <m/>
    <m/>
    <m/>
    <m/>
    <m/>
    <m/>
    <m/>
    <m/>
    <n v="7.15"/>
    <m/>
    <m/>
    <m/>
    <m/>
    <m/>
    <m/>
    <m/>
    <m/>
    <m/>
    <m/>
    <m/>
    <m/>
    <m/>
    <m/>
    <m/>
    <m/>
    <m/>
    <m/>
    <m/>
    <m/>
    <m/>
    <m/>
    <m/>
    <m/>
    <m/>
    <m/>
    <m/>
    <m/>
    <m/>
    <m/>
    <m/>
    <m/>
    <m/>
    <m/>
    <m/>
    <m/>
    <m/>
    <m/>
    <m/>
    <m/>
    <m/>
    <m/>
    <m/>
    <m/>
    <m/>
    <m/>
    <m/>
    <m/>
    <m/>
    <m/>
    <m/>
    <m/>
    <m/>
    <m/>
    <m/>
    <m/>
    <m/>
    <m/>
    <m/>
    <m/>
    <m/>
    <m/>
    <m/>
    <m/>
    <m/>
    <m/>
    <m/>
    <m/>
    <m/>
    <m/>
    <m/>
    <m/>
    <m/>
    <m/>
    <m/>
    <m/>
    <m/>
    <n v="0.59"/>
    <n v="13.13"/>
    <n v="60.23"/>
    <m/>
    <n v="10.56"/>
    <n v="0"/>
    <n v="10.56"/>
    <n v="73.95"/>
    <n v="84.509999999999991"/>
    <n v="1.4653303972396094E-3"/>
    <n v="0.12495562655307066"/>
  </r>
  <r>
    <n v="25"/>
    <n v="104"/>
    <s v="Robertson Cr"/>
    <s v="OPS"/>
    <s v="124"/>
    <s v="Chinook"/>
    <s v="3"/>
    <x v="0"/>
    <x v="2"/>
    <n v="104"/>
    <x v="0"/>
    <s v="CK-31"/>
    <s v="WEST VANCOUVER ISLAND-SOUTH_FA_0.x"/>
    <s v="M"/>
    <s v="H"/>
    <n v="104"/>
    <s v="Robertson Creek H"/>
    <n v="104"/>
    <s v="Robertson Cr"/>
    <s v="SWVI"/>
    <s v="S"/>
    <x v="1"/>
    <s v="185881"/>
    <n v="0"/>
    <x v="1055"/>
    <n v="2019"/>
    <s v="20190506"/>
    <s v="20190506"/>
    <n v="88"/>
    <n v="6.91"/>
    <m/>
    <s v="CWT"/>
    <s v="P"/>
    <x v="0"/>
    <s v="Y"/>
    <s v="Y"/>
    <s v="Y"/>
    <n v="0"/>
    <s v="AD Clip"/>
    <n v="57673"/>
    <s v=""/>
    <n v="57673"/>
    <n v="3"/>
    <n v="37939"/>
    <n v="2021"/>
    <m/>
    <m/>
    <m/>
    <m/>
    <m/>
    <m/>
    <m/>
    <m/>
    <m/>
    <m/>
    <m/>
    <m/>
    <m/>
    <n v="5.17"/>
    <n v="2.9"/>
    <m/>
    <m/>
    <m/>
    <m/>
    <m/>
    <m/>
    <m/>
    <m/>
    <m/>
    <m/>
    <m/>
    <n v="22.07"/>
    <m/>
    <m/>
    <m/>
    <m/>
    <m/>
    <m/>
    <m/>
    <n v="3.2"/>
    <m/>
    <m/>
    <n v="16.88"/>
    <m/>
    <n v="8.44"/>
    <n v="1.96"/>
    <m/>
    <m/>
    <m/>
    <m/>
    <m/>
    <n v="5.5"/>
    <m/>
    <m/>
    <m/>
    <m/>
    <m/>
    <m/>
    <m/>
    <m/>
    <m/>
    <m/>
    <m/>
    <m/>
    <m/>
    <m/>
    <m/>
    <m/>
    <m/>
    <m/>
    <m/>
    <m/>
    <m/>
    <m/>
    <m/>
    <m/>
    <m/>
    <m/>
    <m/>
    <m/>
    <n v="15.28"/>
    <m/>
    <m/>
    <m/>
    <m/>
    <m/>
    <n v="42.41"/>
    <m/>
    <m/>
    <m/>
    <m/>
    <n v="201.17"/>
    <n v="8.44"/>
    <m/>
    <m/>
    <m/>
    <m/>
    <m/>
    <m/>
    <m/>
    <m/>
    <m/>
    <m/>
    <m/>
    <m/>
    <m/>
    <m/>
    <m/>
    <m/>
    <m/>
    <m/>
    <n v="16.55"/>
    <m/>
    <m/>
    <m/>
    <m/>
    <m/>
    <n v="5.5"/>
    <m/>
    <m/>
    <m/>
    <m/>
    <m/>
    <m/>
    <m/>
    <m/>
    <m/>
    <m/>
    <m/>
    <m/>
    <m/>
    <m/>
    <m/>
    <m/>
    <m/>
    <m/>
    <m/>
    <m/>
    <m/>
    <m/>
    <m/>
    <m/>
    <m/>
    <m/>
    <m/>
    <m/>
    <m/>
    <m/>
    <m/>
    <m/>
    <m/>
    <m/>
    <n v="8.44"/>
    <m/>
    <m/>
    <m/>
    <m/>
    <m/>
    <m/>
    <m/>
    <m/>
    <m/>
    <n v="5.17"/>
    <m/>
    <n v="15.45"/>
    <m/>
    <m/>
    <m/>
    <m/>
    <n v="15.95"/>
    <n v="112.82"/>
    <n v="69.53"/>
    <m/>
    <n v="369.08"/>
    <n v="15.45"/>
    <n v="384.53"/>
    <n v="198.3"/>
    <n v="582.82999999999981"/>
    <n v="1.0105768730601839E-2"/>
    <n v="0.65976356742103204"/>
  </r>
  <r>
    <n v="25"/>
    <n v="104"/>
    <s v="Robertson Cr"/>
    <s v="OPS"/>
    <s v="124"/>
    <s v="Chinook"/>
    <s v="3"/>
    <x v="0"/>
    <x v="2"/>
    <n v="104"/>
    <x v="0"/>
    <s v="CK-31"/>
    <s v="WEST VANCOUVER ISLAND-SOUTH_FA_0.x"/>
    <s v="M"/>
    <s v="H"/>
    <n v="104"/>
    <s v="Robertson Creek H"/>
    <n v="104"/>
    <s v="Robertson Cr"/>
    <s v="SWVI"/>
    <s v="S"/>
    <x v="1"/>
    <s v="185881"/>
    <n v="0"/>
    <x v="1055"/>
    <n v="2019"/>
    <s v="20190506"/>
    <s v="20190506"/>
    <n v="88"/>
    <n v="6.91"/>
    <m/>
    <s v="CWT"/>
    <s v="P"/>
    <x v="0"/>
    <s v="Y"/>
    <s v="Y"/>
    <s v="Y"/>
    <n v="0"/>
    <s v="AD Clip"/>
    <n v="57673"/>
    <n v="57673"/>
    <n v="57673"/>
    <n v="4"/>
    <n v="37939"/>
    <n v="2022"/>
    <m/>
    <m/>
    <m/>
    <m/>
    <m/>
    <m/>
    <m/>
    <m/>
    <m/>
    <m/>
    <m/>
    <m/>
    <m/>
    <m/>
    <n v="4.13"/>
    <m/>
    <m/>
    <m/>
    <m/>
    <m/>
    <m/>
    <m/>
    <m/>
    <m/>
    <m/>
    <m/>
    <n v="4.05"/>
    <m/>
    <n v="8.1999999999999993"/>
    <m/>
    <m/>
    <m/>
    <m/>
    <m/>
    <m/>
    <m/>
    <m/>
    <n v="34.700000000000003"/>
    <m/>
    <m/>
    <n v="2.56"/>
    <m/>
    <m/>
    <m/>
    <m/>
    <m/>
    <m/>
    <m/>
    <m/>
    <m/>
    <m/>
    <m/>
    <m/>
    <m/>
    <m/>
    <m/>
    <m/>
    <m/>
    <m/>
    <m/>
    <m/>
    <m/>
    <m/>
    <m/>
    <m/>
    <m/>
    <m/>
    <m/>
    <m/>
    <m/>
    <m/>
    <m/>
    <m/>
    <m/>
    <m/>
    <n v="27.18"/>
    <m/>
    <m/>
    <m/>
    <m/>
    <m/>
    <n v="34.99"/>
    <m/>
    <m/>
    <m/>
    <m/>
    <n v="94.69"/>
    <n v="11.47"/>
    <m/>
    <m/>
    <m/>
    <m/>
    <m/>
    <m/>
    <m/>
    <m/>
    <m/>
    <m/>
    <m/>
    <m/>
    <m/>
    <n v="4.8499999999999996"/>
    <m/>
    <m/>
    <m/>
    <m/>
    <m/>
    <m/>
    <m/>
    <m/>
    <m/>
    <m/>
    <m/>
    <m/>
    <m/>
    <m/>
    <m/>
    <m/>
    <m/>
    <m/>
    <m/>
    <m/>
    <m/>
    <m/>
    <m/>
    <m/>
    <m/>
    <m/>
    <m/>
    <m/>
    <m/>
    <m/>
    <m/>
    <m/>
    <m/>
    <m/>
    <n v="5.76"/>
    <m/>
    <m/>
    <m/>
    <m/>
    <m/>
    <m/>
    <m/>
    <m/>
    <m/>
    <m/>
    <n v="5.76"/>
    <m/>
    <m/>
    <m/>
    <m/>
    <m/>
    <m/>
    <m/>
    <m/>
    <m/>
    <m/>
    <m/>
    <n v="36.85"/>
    <m/>
    <m/>
    <m/>
    <m/>
    <n v="5"/>
    <n v="96.34"/>
    <n v="2.1800000000000002"/>
    <m/>
    <n v="238.34"/>
    <n v="36.85"/>
    <n v="275.19"/>
    <n v="103.52"/>
    <n v="378.71"/>
    <n v="6.5665042567579282E-3"/>
    <n v="0.72665099944548606"/>
  </r>
  <r>
    <n v="25"/>
    <n v="104"/>
    <s v="Robertson Cr"/>
    <s v="OPS"/>
    <s v="124"/>
    <s v="Chinook"/>
    <s v="3"/>
    <x v="0"/>
    <x v="2"/>
    <n v="104"/>
    <x v="0"/>
    <s v="CK-31"/>
    <s v="WEST VANCOUVER ISLAND-SOUTH_FA_0.x"/>
    <s v="M"/>
    <s v="H"/>
    <n v="104"/>
    <s v="Robertson Creek H"/>
    <n v="104"/>
    <s v="Robertson Cr"/>
    <s v="SWVI"/>
    <s v="S"/>
    <x v="1"/>
    <s v="185882"/>
    <n v="0"/>
    <x v="1056"/>
    <n v="2019"/>
    <s v="20190506"/>
    <s v="20190506"/>
    <n v="88"/>
    <n v="6.91"/>
    <m/>
    <s v="CWT"/>
    <s v="P"/>
    <x v="0"/>
    <s v="Y"/>
    <s v="Y"/>
    <s v="Y"/>
    <n v="0"/>
    <s v="AD Clip"/>
    <n v="24684"/>
    <s v=""/>
    <n v="24684"/>
    <n v="2"/>
    <n v="37940"/>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7"/>
    <m/>
    <m/>
    <m/>
    <m/>
    <n v="0.28999999999999998"/>
    <n v="12.96"/>
    <n v="27.61"/>
    <m/>
    <n v="0"/>
    <n v="1.47"/>
    <n v="1.47"/>
    <n v="40.86"/>
    <n v="42.33"/>
    <n v="1.7148760330578511E-3"/>
    <n v="3.4727143869596029E-2"/>
  </r>
  <r>
    <n v="25"/>
    <n v="104"/>
    <s v="Robertson Cr"/>
    <s v="OPS"/>
    <s v="124"/>
    <s v="Chinook"/>
    <s v="3"/>
    <x v="0"/>
    <x v="2"/>
    <n v="104"/>
    <x v="0"/>
    <s v="CK-31"/>
    <s v="WEST VANCOUVER ISLAND-SOUTH_FA_0.x"/>
    <s v="M"/>
    <s v="H"/>
    <n v="104"/>
    <s v="Robertson Creek H"/>
    <n v="104"/>
    <s v="Robertson Cr"/>
    <s v="SWVI"/>
    <s v="S"/>
    <x v="1"/>
    <s v="185882"/>
    <n v="0"/>
    <x v="1056"/>
    <n v="2019"/>
    <s v="20190506"/>
    <s v="20190506"/>
    <n v="88"/>
    <n v="6.91"/>
    <m/>
    <s v="CWT"/>
    <s v="P"/>
    <x v="0"/>
    <s v="Y"/>
    <s v="Y"/>
    <s v="Y"/>
    <n v="0"/>
    <s v="AD Clip"/>
    <n v="24684"/>
    <s v=""/>
    <n v="24684"/>
    <n v="3"/>
    <n v="37940"/>
    <n v="2021"/>
    <m/>
    <m/>
    <m/>
    <m/>
    <m/>
    <m/>
    <m/>
    <m/>
    <m/>
    <m/>
    <m/>
    <m/>
    <m/>
    <m/>
    <m/>
    <m/>
    <n v="2.9"/>
    <m/>
    <m/>
    <m/>
    <m/>
    <m/>
    <m/>
    <m/>
    <m/>
    <m/>
    <m/>
    <m/>
    <n v="3.27"/>
    <m/>
    <m/>
    <m/>
    <m/>
    <m/>
    <m/>
    <m/>
    <m/>
    <m/>
    <m/>
    <m/>
    <m/>
    <m/>
    <m/>
    <m/>
    <m/>
    <m/>
    <m/>
    <m/>
    <m/>
    <m/>
    <m/>
    <m/>
    <m/>
    <m/>
    <m/>
    <m/>
    <m/>
    <m/>
    <m/>
    <m/>
    <m/>
    <m/>
    <m/>
    <m/>
    <m/>
    <m/>
    <m/>
    <m/>
    <m/>
    <m/>
    <m/>
    <m/>
    <m/>
    <m/>
    <m/>
    <m/>
    <n v="8.44"/>
    <m/>
    <m/>
    <m/>
    <m/>
    <n v="25.47"/>
    <m/>
    <m/>
    <m/>
    <m/>
    <n v="110.85"/>
    <m/>
    <m/>
    <m/>
    <m/>
    <m/>
    <m/>
    <m/>
    <m/>
    <m/>
    <m/>
    <m/>
    <m/>
    <m/>
    <m/>
    <n v="5.5"/>
    <m/>
    <m/>
    <m/>
    <m/>
    <n v="5.5"/>
    <m/>
    <m/>
    <m/>
    <m/>
    <m/>
    <m/>
    <m/>
    <m/>
    <m/>
    <m/>
    <m/>
    <m/>
    <m/>
    <m/>
    <m/>
    <m/>
    <m/>
    <m/>
    <m/>
    <m/>
    <m/>
    <m/>
    <m/>
    <m/>
    <m/>
    <m/>
    <m/>
    <m/>
    <m/>
    <m/>
    <m/>
    <m/>
    <m/>
    <m/>
    <m/>
    <m/>
    <m/>
    <m/>
    <m/>
    <m/>
    <n v="8.4"/>
    <m/>
    <m/>
    <m/>
    <m/>
    <m/>
    <m/>
    <m/>
    <m/>
    <m/>
    <m/>
    <m/>
    <n v="8.07"/>
    <n v="1"/>
    <m/>
    <m/>
    <m/>
    <n v="5.84"/>
    <n v="36.69"/>
    <n v="25.09"/>
    <m/>
    <n v="170.33"/>
    <n v="9.07"/>
    <n v="179.4"/>
    <n v="67.62"/>
    <n v="247.02"/>
    <n v="1.0007292173067575E-2"/>
    <n v="0.72625698324022347"/>
  </r>
  <r>
    <n v="25"/>
    <n v="104"/>
    <s v="Robertson Cr"/>
    <s v="OPS"/>
    <s v="124"/>
    <s v="Chinook"/>
    <s v="3"/>
    <x v="0"/>
    <x v="2"/>
    <n v="104"/>
    <x v="0"/>
    <s v="CK-31"/>
    <s v="WEST VANCOUVER ISLAND-SOUTH_FA_0.x"/>
    <s v="M"/>
    <s v="H"/>
    <n v="104"/>
    <s v="Robertson Creek H"/>
    <n v="104"/>
    <s v="Robertson Cr"/>
    <s v="SWVI"/>
    <s v="S"/>
    <x v="1"/>
    <s v="185882"/>
    <n v="0"/>
    <x v="1056"/>
    <n v="2019"/>
    <s v="20190506"/>
    <s v="20190506"/>
    <n v="88"/>
    <n v="6.91"/>
    <m/>
    <s v="CWT"/>
    <s v="P"/>
    <x v="0"/>
    <s v="Y"/>
    <s v="Y"/>
    <s v="Y"/>
    <n v="0"/>
    <s v="AD Clip"/>
    <n v="24684"/>
    <n v="24684"/>
    <n v="24684"/>
    <n v="4"/>
    <n v="37940"/>
    <n v="2022"/>
    <m/>
    <m/>
    <m/>
    <m/>
    <m/>
    <m/>
    <m/>
    <m/>
    <m/>
    <m/>
    <m/>
    <m/>
    <m/>
    <m/>
    <m/>
    <m/>
    <m/>
    <m/>
    <m/>
    <m/>
    <m/>
    <m/>
    <m/>
    <m/>
    <m/>
    <m/>
    <n v="4.13"/>
    <m/>
    <m/>
    <m/>
    <m/>
    <m/>
    <m/>
    <m/>
    <m/>
    <m/>
    <m/>
    <m/>
    <m/>
    <m/>
    <m/>
    <m/>
    <m/>
    <m/>
    <m/>
    <m/>
    <m/>
    <m/>
    <m/>
    <m/>
    <m/>
    <m/>
    <m/>
    <m/>
    <m/>
    <m/>
    <m/>
    <n v="4.47"/>
    <m/>
    <m/>
    <m/>
    <m/>
    <m/>
    <m/>
    <m/>
    <m/>
    <m/>
    <m/>
    <m/>
    <m/>
    <m/>
    <m/>
    <m/>
    <m/>
    <m/>
    <n v="13.59"/>
    <m/>
    <m/>
    <m/>
    <m/>
    <m/>
    <n v="23.52"/>
    <m/>
    <m/>
    <m/>
    <m/>
    <n v="42.93"/>
    <n v="11.47"/>
    <m/>
    <m/>
    <m/>
    <m/>
    <m/>
    <m/>
    <n v="11.76"/>
    <m/>
    <m/>
    <m/>
    <m/>
    <m/>
    <m/>
    <m/>
    <m/>
    <m/>
    <m/>
    <m/>
    <n v="9.6999999999999993"/>
    <m/>
    <m/>
    <m/>
    <m/>
    <m/>
    <n v="4.8499999999999996"/>
    <m/>
    <m/>
    <m/>
    <m/>
    <m/>
    <m/>
    <m/>
    <m/>
    <m/>
    <m/>
    <m/>
    <m/>
    <m/>
    <m/>
    <m/>
    <m/>
    <m/>
    <m/>
    <m/>
    <m/>
    <m/>
    <m/>
    <m/>
    <m/>
    <m/>
    <m/>
    <m/>
    <m/>
    <m/>
    <m/>
    <m/>
    <m/>
    <m/>
    <m/>
    <n v="5.76"/>
    <m/>
    <m/>
    <m/>
    <m/>
    <m/>
    <m/>
    <m/>
    <m/>
    <m/>
    <m/>
    <m/>
    <n v="37.04"/>
    <m/>
    <m/>
    <m/>
    <m/>
    <n v="6"/>
    <n v="80.19"/>
    <m/>
    <m/>
    <n v="132.18"/>
    <n v="37.04"/>
    <n v="169.22"/>
    <n v="86.19"/>
    <n v="255.40999999999997"/>
    <n v="1.0347188462161722E-2"/>
    <n v="0.66254257859911525"/>
  </r>
  <r>
    <n v="25"/>
    <n v="104"/>
    <s v="Robertson Cr"/>
    <s v="OPS"/>
    <s v="124"/>
    <s v="Chinook"/>
    <s v="3"/>
    <x v="0"/>
    <x v="2"/>
    <n v="104"/>
    <x v="0"/>
    <s v="CK-31"/>
    <s v="WEST VANCOUVER ISLAND-SOUTH_FA_0.x"/>
    <s v="M"/>
    <s v="H"/>
    <n v="104"/>
    <s v="Robertson Creek H"/>
    <n v="104"/>
    <s v="Robertson Cr"/>
    <s v="SWVI"/>
    <s v="S"/>
    <x v="1"/>
    <s v="185888"/>
    <n v="0"/>
    <x v="1057"/>
    <n v="2019"/>
    <s v="20190528"/>
    <s v="20190528"/>
    <m/>
    <n v="5.16"/>
    <m/>
    <s v="CWT"/>
    <s v="P"/>
    <x v="0"/>
    <s v="Y"/>
    <s v="Y"/>
    <s v="Y"/>
    <n v="0"/>
    <s v="AD Clip"/>
    <n v="74766"/>
    <s v=""/>
    <n v="778354"/>
    <n v="2"/>
    <n v="37943"/>
    <n v="2020"/>
    <m/>
    <m/>
    <m/>
    <m/>
    <m/>
    <m/>
    <m/>
    <m/>
    <m/>
    <m/>
    <m/>
    <m/>
    <m/>
    <m/>
    <m/>
    <m/>
    <m/>
    <m/>
    <m/>
    <m/>
    <m/>
    <m/>
    <m/>
    <m/>
    <m/>
    <m/>
    <m/>
    <m/>
    <m/>
    <m/>
    <m/>
    <m/>
    <m/>
    <m/>
    <m/>
    <m/>
    <m/>
    <m/>
    <m/>
    <m/>
    <m/>
    <m/>
    <m/>
    <m/>
    <m/>
    <m/>
    <m/>
    <m/>
    <m/>
    <m/>
    <m/>
    <m/>
    <m/>
    <m/>
    <m/>
    <m/>
    <m/>
    <m/>
    <m/>
    <m/>
    <m/>
    <m/>
    <m/>
    <m/>
    <m/>
    <m/>
    <m/>
    <m/>
    <m/>
    <m/>
    <m/>
    <m/>
    <m/>
    <m/>
    <m/>
    <m/>
    <m/>
    <m/>
    <m/>
    <m/>
    <m/>
    <m/>
    <m/>
    <m/>
    <m/>
    <m/>
    <m/>
    <m/>
    <m/>
    <m/>
    <m/>
    <m/>
    <m/>
    <m/>
    <m/>
    <m/>
    <m/>
    <m/>
    <m/>
    <m/>
    <m/>
    <n v="4.3099999999999996"/>
    <m/>
    <m/>
    <m/>
    <m/>
    <m/>
    <m/>
    <m/>
    <m/>
    <m/>
    <m/>
    <m/>
    <m/>
    <m/>
    <m/>
    <m/>
    <m/>
    <m/>
    <m/>
    <m/>
    <m/>
    <m/>
    <m/>
    <m/>
    <m/>
    <m/>
    <m/>
    <m/>
    <m/>
    <m/>
    <m/>
    <m/>
    <m/>
    <m/>
    <m/>
    <m/>
    <m/>
    <m/>
    <m/>
    <m/>
    <m/>
    <m/>
    <m/>
    <m/>
    <m/>
    <m/>
    <m/>
    <m/>
    <m/>
    <m/>
    <m/>
    <m/>
    <m/>
    <m/>
    <m/>
    <m/>
    <m/>
    <m/>
    <n v="3.36"/>
    <n v="1"/>
    <m/>
    <m/>
    <m/>
    <n v="0.04"/>
    <n v="6.4"/>
    <n v="18.010000000000002"/>
    <m/>
    <n v="4.3099999999999996"/>
    <n v="4.3600000000000003"/>
    <n v="8.67"/>
    <n v="24.45"/>
    <n v="33.119999999999997"/>
    <n v="4.4298210416499474E-4"/>
    <n v="0.26177536231884058"/>
  </r>
  <r>
    <n v="25"/>
    <n v="104"/>
    <s v="Robertson Cr"/>
    <s v="OPS"/>
    <s v="124"/>
    <s v="Chinook"/>
    <s v="3"/>
    <x v="0"/>
    <x v="2"/>
    <n v="104"/>
    <x v="0"/>
    <s v="CK-31"/>
    <s v="WEST VANCOUVER ISLAND-SOUTH_FA_0.x"/>
    <s v="M"/>
    <s v="H"/>
    <n v="104"/>
    <s v="Robertson Creek H"/>
    <n v="104"/>
    <s v="Robertson Cr"/>
    <s v="SWVI"/>
    <s v="S"/>
    <x v="1"/>
    <s v="185888"/>
    <n v="0"/>
    <x v="1057"/>
    <n v="2019"/>
    <s v="20190528"/>
    <s v="20190528"/>
    <m/>
    <n v="5.16"/>
    <m/>
    <s v="CWT"/>
    <s v="P"/>
    <x v="0"/>
    <s v="Y"/>
    <s v="Y"/>
    <s v="Y"/>
    <n v="0"/>
    <s v="AD Clip"/>
    <n v="74766"/>
    <s v=""/>
    <n v="778354"/>
    <n v="3"/>
    <n v="37943"/>
    <n v="2021"/>
    <m/>
    <m/>
    <m/>
    <m/>
    <m/>
    <m/>
    <m/>
    <m/>
    <m/>
    <m/>
    <m/>
    <m/>
    <m/>
    <m/>
    <m/>
    <m/>
    <m/>
    <m/>
    <m/>
    <m/>
    <m/>
    <m/>
    <m/>
    <m/>
    <m/>
    <m/>
    <n v="16.8"/>
    <m/>
    <m/>
    <m/>
    <m/>
    <m/>
    <m/>
    <m/>
    <m/>
    <m/>
    <m/>
    <m/>
    <m/>
    <n v="8.44"/>
    <m/>
    <m/>
    <m/>
    <m/>
    <m/>
    <m/>
    <m/>
    <n v="4.47"/>
    <m/>
    <m/>
    <m/>
    <m/>
    <m/>
    <m/>
    <m/>
    <m/>
    <m/>
    <m/>
    <m/>
    <m/>
    <m/>
    <m/>
    <m/>
    <m/>
    <m/>
    <m/>
    <m/>
    <m/>
    <m/>
    <m/>
    <m/>
    <m/>
    <m/>
    <m/>
    <m/>
    <m/>
    <n v="8.59"/>
    <m/>
    <m/>
    <m/>
    <m/>
    <n v="17.12"/>
    <m/>
    <m/>
    <m/>
    <m/>
    <n v="135.58000000000001"/>
    <n v="8.44"/>
    <m/>
    <m/>
    <m/>
    <m/>
    <m/>
    <m/>
    <m/>
    <m/>
    <m/>
    <m/>
    <m/>
    <m/>
    <m/>
    <n v="5.55"/>
    <m/>
    <m/>
    <m/>
    <m/>
    <n v="5.55"/>
    <m/>
    <m/>
    <m/>
    <m/>
    <m/>
    <n v="5.5"/>
    <m/>
    <m/>
    <m/>
    <m/>
    <m/>
    <m/>
    <m/>
    <m/>
    <m/>
    <m/>
    <m/>
    <m/>
    <m/>
    <m/>
    <m/>
    <m/>
    <m/>
    <m/>
    <m/>
    <m/>
    <m/>
    <m/>
    <m/>
    <m/>
    <m/>
    <m/>
    <m/>
    <m/>
    <m/>
    <m/>
    <m/>
    <m/>
    <m/>
    <m/>
    <n v="8.44"/>
    <m/>
    <m/>
    <m/>
    <m/>
    <m/>
    <m/>
    <m/>
    <m/>
    <m/>
    <m/>
    <m/>
    <n v="3.91"/>
    <n v="1"/>
    <m/>
    <m/>
    <m/>
    <n v="16.510000000000002"/>
    <n v="109.94"/>
    <n v="99.07"/>
    <m/>
    <n v="224.48"/>
    <n v="4.91"/>
    <n v="229.39"/>
    <n v="225.52"/>
    <n v="454.91"/>
    <n v="6.0844501511382182E-3"/>
    <n v="0.50425358862192515"/>
  </r>
  <r>
    <n v="25"/>
    <n v="104"/>
    <s v="Robertson Cr"/>
    <s v="OPS"/>
    <s v="124"/>
    <s v="Chinook"/>
    <s v="3"/>
    <x v="0"/>
    <x v="2"/>
    <n v="104"/>
    <x v="0"/>
    <s v="CK-31"/>
    <s v="WEST VANCOUVER ISLAND-SOUTH_FA_0.x"/>
    <s v="M"/>
    <s v="H"/>
    <n v="104"/>
    <s v="Robertson Creek H"/>
    <n v="104"/>
    <s v="Robertson Cr"/>
    <s v="SWVI"/>
    <s v="S"/>
    <x v="1"/>
    <s v="185888"/>
    <n v="0"/>
    <x v="1057"/>
    <n v="2019"/>
    <s v="20190528"/>
    <s v="20190528"/>
    <m/>
    <n v="5.16"/>
    <m/>
    <s v="CWT"/>
    <s v="P"/>
    <x v="0"/>
    <s v="Y"/>
    <s v="Y"/>
    <s v="Y"/>
    <n v="0"/>
    <s v="AD Clip"/>
    <n v="74766"/>
    <s v=""/>
    <n v="778354"/>
    <n v="4"/>
    <n v="37943"/>
    <n v="2022"/>
    <m/>
    <m/>
    <m/>
    <m/>
    <m/>
    <m/>
    <m/>
    <m/>
    <m/>
    <m/>
    <m/>
    <m/>
    <m/>
    <n v="6.44"/>
    <m/>
    <m/>
    <n v="4.47"/>
    <m/>
    <m/>
    <m/>
    <m/>
    <m/>
    <m/>
    <m/>
    <m/>
    <m/>
    <n v="8.94"/>
    <m/>
    <m/>
    <m/>
    <m/>
    <m/>
    <m/>
    <m/>
    <m/>
    <m/>
    <m/>
    <n v="22.94"/>
    <m/>
    <m/>
    <m/>
    <m/>
    <m/>
    <m/>
    <m/>
    <m/>
    <m/>
    <m/>
    <m/>
    <m/>
    <m/>
    <m/>
    <m/>
    <m/>
    <m/>
    <m/>
    <m/>
    <m/>
    <m/>
    <m/>
    <m/>
    <m/>
    <m/>
    <m/>
    <m/>
    <m/>
    <m/>
    <m/>
    <n v="3.22"/>
    <m/>
    <m/>
    <m/>
    <m/>
    <m/>
    <m/>
    <n v="13.59"/>
    <m/>
    <m/>
    <m/>
    <m/>
    <m/>
    <m/>
    <m/>
    <m/>
    <m/>
    <m/>
    <n v="204.7"/>
    <m/>
    <m/>
    <m/>
    <m/>
    <m/>
    <m/>
    <m/>
    <m/>
    <m/>
    <m/>
    <m/>
    <m/>
    <m/>
    <m/>
    <n v="14.55"/>
    <m/>
    <m/>
    <m/>
    <m/>
    <n v="19.399999999999999"/>
    <m/>
    <m/>
    <m/>
    <m/>
    <m/>
    <m/>
    <m/>
    <m/>
    <m/>
    <m/>
    <m/>
    <m/>
    <m/>
    <m/>
    <m/>
    <m/>
    <m/>
    <m/>
    <m/>
    <m/>
    <m/>
    <m/>
    <m/>
    <m/>
    <m/>
    <m/>
    <m/>
    <m/>
    <m/>
    <n v="17.28"/>
    <m/>
    <m/>
    <m/>
    <m/>
    <m/>
    <m/>
    <m/>
    <m/>
    <m/>
    <m/>
    <m/>
    <m/>
    <m/>
    <m/>
    <m/>
    <m/>
    <m/>
    <m/>
    <m/>
    <m/>
    <m/>
    <m/>
    <n v="137.43"/>
    <m/>
    <m/>
    <m/>
    <m/>
    <n v="12"/>
    <n v="121.05"/>
    <n v="4.18"/>
    <m/>
    <n v="315.52999999999997"/>
    <n v="137.43"/>
    <n v="452.96"/>
    <n v="137.22999999999999"/>
    <n v="590.18999999999994"/>
    <n v="7.8938287456865406E-3"/>
    <n v="0.76748165844897409"/>
  </r>
  <r>
    <n v="25"/>
    <n v="104"/>
    <s v="Robertson Cr"/>
    <s v="OPS"/>
    <s v="124"/>
    <s v="Chinook"/>
    <s v="3"/>
    <x v="0"/>
    <x v="2"/>
    <n v="104"/>
    <x v="0"/>
    <s v="CK-31"/>
    <s v="WEST VANCOUVER ISLAND-SOUTH_FA_0.x"/>
    <s v="M"/>
    <s v="H"/>
    <n v="104"/>
    <s v="Robertson Creek H"/>
    <n v="104"/>
    <s v="Robertson Cr"/>
    <s v="SWVI"/>
    <s v="S"/>
    <x v="1"/>
    <s v="185888"/>
    <n v="0"/>
    <x v="1057"/>
    <n v="2019"/>
    <s v="20190528"/>
    <s v="20190528"/>
    <m/>
    <n v="5.16"/>
    <m/>
    <s v="CWT"/>
    <s v="P"/>
    <x v="0"/>
    <s v="Y"/>
    <s v="Y"/>
    <s v="Y"/>
    <n v="0"/>
    <s v="AD Clip"/>
    <n v="74766"/>
    <n v="74766"/>
    <n v="778354"/>
    <n v="5"/>
    <n v="37943"/>
    <n v="2023"/>
    <m/>
    <m/>
    <m/>
    <m/>
    <m/>
    <m/>
    <m/>
    <m/>
    <m/>
    <m/>
    <m/>
    <m/>
    <m/>
    <n v="5.81"/>
    <m/>
    <m/>
    <m/>
    <m/>
    <m/>
    <m/>
    <m/>
    <m/>
    <m/>
    <m/>
    <m/>
    <m/>
    <m/>
    <m/>
    <m/>
    <m/>
    <m/>
    <m/>
    <m/>
    <m/>
    <m/>
    <m/>
    <m/>
    <m/>
    <m/>
    <m/>
    <m/>
    <m/>
    <m/>
    <m/>
    <m/>
    <m/>
    <m/>
    <m/>
    <m/>
    <m/>
    <m/>
    <m/>
    <m/>
    <m/>
    <m/>
    <m/>
    <m/>
    <m/>
    <m/>
    <m/>
    <m/>
    <m/>
    <m/>
    <m/>
    <m/>
    <m/>
    <m/>
    <m/>
    <m/>
    <m/>
    <m/>
    <m/>
    <m/>
    <m/>
    <m/>
    <m/>
    <m/>
    <m/>
    <m/>
    <m/>
    <m/>
    <m/>
    <m/>
    <m/>
    <m/>
    <m/>
    <n v="13.79"/>
    <m/>
    <m/>
    <m/>
    <m/>
    <m/>
    <m/>
    <m/>
    <m/>
    <m/>
    <m/>
    <m/>
    <m/>
    <m/>
    <m/>
    <m/>
    <m/>
    <m/>
    <m/>
    <m/>
    <m/>
    <m/>
    <m/>
    <m/>
    <m/>
    <m/>
    <m/>
    <m/>
    <m/>
    <m/>
    <m/>
    <m/>
    <m/>
    <m/>
    <m/>
    <m/>
    <m/>
    <m/>
    <m/>
    <m/>
    <m/>
    <m/>
    <m/>
    <m/>
    <m/>
    <m/>
    <m/>
    <m/>
    <m/>
    <m/>
    <m/>
    <m/>
    <m/>
    <m/>
    <m/>
    <m/>
    <m/>
    <m/>
    <m/>
    <m/>
    <m/>
    <m/>
    <m/>
    <m/>
    <m/>
    <m/>
    <m/>
    <m/>
    <m/>
    <m/>
    <m/>
    <m/>
    <m/>
    <n v="2.0299999999999998"/>
    <m/>
    <m/>
    <m/>
    <m/>
    <n v="0.48"/>
    <m/>
    <n v="2.0699999999999998"/>
    <m/>
    <n v="19.600000000000001"/>
    <n v="2.0299999999999998"/>
    <n v="21.63"/>
    <n v="2.5499999999999998"/>
    <n v="24.18"/>
    <n v="3.234090361929219E-4"/>
    <n v="0.89454094292803965"/>
  </r>
  <r>
    <n v="25"/>
    <n v="104"/>
    <s v="Robertson Cr"/>
    <s v="OPS"/>
    <s v="124"/>
    <s v="Chinook"/>
    <s v="3"/>
    <x v="0"/>
    <x v="2"/>
    <n v="104"/>
    <x v="0"/>
    <s v="CK-31"/>
    <s v="WEST VANCOUVER ISLAND-SOUTH_FA_0.x"/>
    <s v="M"/>
    <s v="H"/>
    <n v="104"/>
    <s v="Robertson Creek H"/>
    <n v="104"/>
    <s v="Robertson Cr"/>
    <s v="SWVI"/>
    <s v="S"/>
    <x v="0"/>
    <s v="182776"/>
    <n v="0"/>
    <x v="1058"/>
    <n v="2020"/>
    <s v="202005"/>
    <s v="202005"/>
    <m/>
    <m/>
    <m/>
    <s v="CWT"/>
    <s v="B"/>
    <x v="0"/>
    <s v="Y"/>
    <s v="Y"/>
    <s v="N"/>
    <n v="3.738E-3"/>
    <s v="AD Clip"/>
    <n v="54090"/>
    <s v=""/>
    <n v="54293"/>
    <n v="2"/>
    <n v="39037"/>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1"/>
    <n v="161.13999999999999"/>
    <n v="141.09"/>
    <m/>
    <n v="0"/>
    <n v="0"/>
    <n v="0"/>
    <n v="302.54000000000002"/>
    <n v="302.53999999999996"/>
    <n v="5.5932704751340354E-3"/>
    <n v="0"/>
  </r>
  <r>
    <n v="25"/>
    <n v="104"/>
    <s v="Robertson Cr"/>
    <s v="OPS"/>
    <s v="124"/>
    <s v="Chinook"/>
    <s v="3"/>
    <x v="0"/>
    <x v="2"/>
    <n v="104"/>
    <x v="0"/>
    <s v="CK-31"/>
    <s v="WEST VANCOUVER ISLAND-SOUTH_FA_0.x"/>
    <s v="M"/>
    <s v="H"/>
    <n v="104"/>
    <s v="Robertson Creek H"/>
    <n v="104"/>
    <s v="Robertson Cr"/>
    <s v="SWVI"/>
    <s v="S"/>
    <x v="0"/>
    <s v="182776"/>
    <n v="0"/>
    <x v="1058"/>
    <n v="2020"/>
    <s v="202005"/>
    <s v="202005"/>
    <m/>
    <m/>
    <m/>
    <s v="CWT"/>
    <s v="B"/>
    <x v="0"/>
    <s v="Y"/>
    <s v="Y"/>
    <s v="N"/>
    <n v="3.738E-3"/>
    <s v="AD Clip"/>
    <n v="54090"/>
    <s v=""/>
    <n v="54293"/>
    <n v="3"/>
    <n v="39037"/>
    <n v="2021"/>
    <m/>
    <m/>
    <m/>
    <m/>
    <m/>
    <m/>
    <m/>
    <m/>
    <m/>
    <m/>
    <m/>
    <m/>
    <m/>
    <m/>
    <m/>
    <m/>
    <m/>
    <m/>
    <m/>
    <m/>
    <m/>
    <m/>
    <m/>
    <m/>
    <m/>
    <m/>
    <m/>
    <m/>
    <m/>
    <m/>
    <m/>
    <m/>
    <m/>
    <m/>
    <m/>
    <m/>
    <m/>
    <m/>
    <m/>
    <m/>
    <n v="1.99"/>
    <m/>
    <m/>
    <m/>
    <m/>
    <m/>
    <m/>
    <m/>
    <m/>
    <m/>
    <m/>
    <m/>
    <m/>
    <m/>
    <m/>
    <m/>
    <m/>
    <m/>
    <m/>
    <m/>
    <m/>
    <m/>
    <m/>
    <m/>
    <m/>
    <m/>
    <m/>
    <m/>
    <m/>
    <m/>
    <m/>
    <m/>
    <m/>
    <m/>
    <m/>
    <m/>
    <m/>
    <m/>
    <m/>
    <m/>
    <m/>
    <n v="8.44"/>
    <m/>
    <m/>
    <m/>
    <m/>
    <n v="34.42"/>
    <n v="8.44"/>
    <m/>
    <m/>
    <m/>
    <m/>
    <m/>
    <m/>
    <m/>
    <m/>
    <m/>
    <m/>
    <m/>
    <m/>
    <m/>
    <n v="5.5"/>
    <m/>
    <m/>
    <m/>
    <m/>
    <n v="5.55"/>
    <m/>
    <m/>
    <m/>
    <m/>
    <m/>
    <m/>
    <m/>
    <m/>
    <m/>
    <m/>
    <m/>
    <m/>
    <m/>
    <m/>
    <m/>
    <m/>
    <m/>
    <m/>
    <m/>
    <m/>
    <m/>
    <m/>
    <m/>
    <m/>
    <m/>
    <m/>
    <m/>
    <m/>
    <m/>
    <m/>
    <m/>
    <m/>
    <m/>
    <m/>
    <m/>
    <m/>
    <m/>
    <m/>
    <m/>
    <m/>
    <m/>
    <m/>
    <m/>
    <m/>
    <m/>
    <m/>
    <m/>
    <m/>
    <m/>
    <m/>
    <m/>
    <m/>
    <m/>
    <m/>
    <m/>
    <m/>
    <m/>
    <n v="4.12"/>
    <n v="64.569999999999993"/>
    <n v="80.14"/>
    <m/>
    <n v="64.34"/>
    <n v="0"/>
    <n v="64.34"/>
    <n v="148.83000000000001"/>
    <n v="213.16999999999996"/>
    <n v="3.9410242188944343E-3"/>
    <n v="0.3018248346390206"/>
  </r>
  <r>
    <n v="25"/>
    <n v="104"/>
    <s v="Robertson Cr"/>
    <s v="OPS"/>
    <s v="124"/>
    <s v="Chinook"/>
    <s v="3"/>
    <x v="0"/>
    <x v="2"/>
    <n v="104"/>
    <x v="0"/>
    <s v="CK-31"/>
    <s v="WEST VANCOUVER ISLAND-SOUTH_FA_0.x"/>
    <s v="M"/>
    <s v="H"/>
    <n v="104"/>
    <s v="Robertson Creek H"/>
    <n v="104"/>
    <s v="Robertson Cr"/>
    <s v="SWVI"/>
    <s v="S"/>
    <x v="0"/>
    <s v="182776"/>
    <n v="0"/>
    <x v="1058"/>
    <n v="2020"/>
    <s v="202005"/>
    <s v="202005"/>
    <m/>
    <m/>
    <m/>
    <s v="CWT"/>
    <s v="B"/>
    <x v="0"/>
    <s v="Y"/>
    <s v="Y"/>
    <s v="N"/>
    <n v="3.738E-3"/>
    <s v="AD Clip"/>
    <n v="54090"/>
    <s v=""/>
    <n v="54293"/>
    <n v="4"/>
    <n v="39037"/>
    <n v="2022"/>
    <m/>
    <m/>
    <m/>
    <m/>
    <m/>
    <m/>
    <m/>
    <m/>
    <m/>
    <m/>
    <m/>
    <m/>
    <m/>
    <n v="16.100000000000001"/>
    <m/>
    <m/>
    <n v="4.47"/>
    <n v="4.47"/>
    <m/>
    <m/>
    <m/>
    <m/>
    <m/>
    <m/>
    <m/>
    <m/>
    <n v="8.6"/>
    <m/>
    <m/>
    <m/>
    <m/>
    <m/>
    <m/>
    <m/>
    <n v="4.0999999999999996"/>
    <n v="11.47"/>
    <m/>
    <n v="34.89"/>
    <m/>
    <n v="11.76"/>
    <n v="2.56"/>
    <m/>
    <m/>
    <m/>
    <m/>
    <m/>
    <m/>
    <m/>
    <m/>
    <m/>
    <m/>
    <m/>
    <m/>
    <m/>
    <m/>
    <m/>
    <m/>
    <n v="21.55"/>
    <m/>
    <m/>
    <m/>
    <m/>
    <m/>
    <m/>
    <m/>
    <m/>
    <m/>
    <m/>
    <m/>
    <m/>
    <m/>
    <m/>
    <m/>
    <m/>
    <m/>
    <n v="54.36"/>
    <m/>
    <m/>
    <m/>
    <m/>
    <m/>
    <n v="81.06"/>
    <m/>
    <m/>
    <m/>
    <m/>
    <n v="350.3"/>
    <n v="11.47"/>
    <m/>
    <m/>
    <m/>
    <m/>
    <m/>
    <m/>
    <m/>
    <m/>
    <m/>
    <m/>
    <m/>
    <m/>
    <m/>
    <n v="29.1"/>
    <m/>
    <m/>
    <m/>
    <m/>
    <n v="14.55"/>
    <m/>
    <m/>
    <m/>
    <m/>
    <m/>
    <m/>
    <m/>
    <m/>
    <m/>
    <m/>
    <m/>
    <m/>
    <m/>
    <m/>
    <m/>
    <m/>
    <m/>
    <m/>
    <m/>
    <m/>
    <m/>
    <m/>
    <m/>
    <m/>
    <n v="6.19"/>
    <m/>
    <m/>
    <m/>
    <m/>
    <m/>
    <m/>
    <m/>
    <m/>
    <m/>
    <m/>
    <m/>
    <m/>
    <m/>
    <m/>
    <m/>
    <m/>
    <m/>
    <m/>
    <m/>
    <m/>
    <m/>
    <m/>
    <m/>
    <m/>
    <m/>
    <m/>
    <m/>
    <n v="117.28"/>
    <n v="1"/>
    <m/>
    <m/>
    <n v="3.92"/>
    <n v="19"/>
    <n v="125.59"/>
    <n v="10"/>
    <m/>
    <n v="667"/>
    <n v="122.2"/>
    <n v="789.2"/>
    <n v="154.59"/>
    <n v="943.79000000000008"/>
    <n v="1.7448511739693105E-2"/>
    <n v="0.83620296888078915"/>
  </r>
  <r>
    <n v="25"/>
    <n v="104"/>
    <s v="Robertson Cr"/>
    <s v="OPS"/>
    <s v="124"/>
    <s v="Chinook"/>
    <s v="3"/>
    <x v="0"/>
    <x v="2"/>
    <n v="104"/>
    <x v="0"/>
    <s v="CK-31"/>
    <s v="WEST VANCOUVER ISLAND-SOUTH_FA_0.x"/>
    <s v="M"/>
    <s v="H"/>
    <n v="104"/>
    <s v="Robertson Creek H"/>
    <n v="104"/>
    <s v="Robertson Cr"/>
    <s v="SWVI"/>
    <s v="S"/>
    <x v="0"/>
    <s v="182776"/>
    <n v="0"/>
    <x v="1058"/>
    <n v="2020"/>
    <s v="202005"/>
    <s v="202005"/>
    <m/>
    <m/>
    <m/>
    <s v="CWT"/>
    <s v="B"/>
    <x v="0"/>
    <s v="Y"/>
    <s v="Y"/>
    <s v="N"/>
    <n v="3.738E-3"/>
    <s v="AD Clip"/>
    <n v="54090"/>
    <s v=""/>
    <n v="54293"/>
    <n v="5"/>
    <n v="39037"/>
    <n v="2023"/>
    <m/>
    <m/>
    <m/>
    <m/>
    <m/>
    <m/>
    <m/>
    <m/>
    <m/>
    <m/>
    <m/>
    <m/>
    <m/>
    <m/>
    <m/>
    <m/>
    <m/>
    <m/>
    <m/>
    <m/>
    <m/>
    <m/>
    <m/>
    <m/>
    <m/>
    <m/>
    <m/>
    <m/>
    <m/>
    <m/>
    <m/>
    <m/>
    <m/>
    <m/>
    <m/>
    <m/>
    <m/>
    <m/>
    <m/>
    <m/>
    <m/>
    <n v="6.37"/>
    <m/>
    <m/>
    <m/>
    <m/>
    <m/>
    <m/>
    <m/>
    <m/>
    <m/>
    <m/>
    <m/>
    <m/>
    <m/>
    <m/>
    <m/>
    <n v="5.58"/>
    <m/>
    <m/>
    <m/>
    <m/>
    <m/>
    <m/>
    <m/>
    <m/>
    <m/>
    <m/>
    <m/>
    <m/>
    <m/>
    <m/>
    <m/>
    <m/>
    <m/>
    <m/>
    <m/>
    <m/>
    <m/>
    <m/>
    <m/>
    <n v="23.06"/>
    <m/>
    <m/>
    <m/>
    <m/>
    <n v="42.89"/>
    <m/>
    <m/>
    <m/>
    <m/>
    <m/>
    <m/>
    <m/>
    <m/>
    <n v="4.28"/>
    <m/>
    <m/>
    <m/>
    <m/>
    <m/>
    <n v="6.25"/>
    <m/>
    <m/>
    <m/>
    <m/>
    <n v="6.25"/>
    <m/>
    <m/>
    <m/>
    <m/>
    <m/>
    <m/>
    <m/>
    <m/>
    <m/>
    <m/>
    <m/>
    <m/>
    <m/>
    <m/>
    <m/>
    <m/>
    <m/>
    <m/>
    <m/>
    <m/>
    <m/>
    <m/>
    <m/>
    <m/>
    <m/>
    <m/>
    <m/>
    <m/>
    <m/>
    <n v="7.81"/>
    <m/>
    <m/>
    <m/>
    <m/>
    <m/>
    <m/>
    <m/>
    <m/>
    <m/>
    <m/>
    <m/>
    <m/>
    <m/>
    <m/>
    <m/>
    <m/>
    <m/>
    <m/>
    <m/>
    <m/>
    <m/>
    <m/>
    <n v="36.36"/>
    <m/>
    <m/>
    <m/>
    <n v="7.81"/>
    <n v="1.58"/>
    <n v="36.75"/>
    <n v="8.57"/>
    <m/>
    <n v="102.49"/>
    <n v="44.17"/>
    <n v="146.66"/>
    <n v="46.9"/>
    <n v="193.56000000000003"/>
    <n v="3.5784803105934561E-3"/>
    <n v="0.7576978714610455"/>
  </r>
  <r>
    <n v="25"/>
    <n v="104"/>
    <s v="Robertson Cr"/>
    <s v="OPS"/>
    <s v="124"/>
    <s v="Chinook"/>
    <s v="3"/>
    <x v="0"/>
    <x v="2"/>
    <n v="104"/>
    <x v="0"/>
    <s v="CK-31"/>
    <s v="WEST VANCOUVER ISLAND-SOUTH_FA_0.x"/>
    <s v="M"/>
    <s v="H"/>
    <n v="104"/>
    <s v="Robertson Creek H"/>
    <n v="104"/>
    <s v="Robertson Cr"/>
    <s v="SWVI"/>
    <s v="S"/>
    <x v="0"/>
    <s v="182776"/>
    <n v="0"/>
    <x v="1058"/>
    <n v="2020"/>
    <s v="202005"/>
    <s v="202005"/>
    <m/>
    <m/>
    <m/>
    <s v="CWT"/>
    <s v="B"/>
    <x v="0"/>
    <s v="Y"/>
    <s v="Y"/>
    <s v="N"/>
    <n v="3.738E-3"/>
    <s v="AD Clip"/>
    <n v="54090"/>
    <n v="54090"/>
    <n v="54293"/>
    <n v="6"/>
    <n v="39037"/>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9400000000000004"/>
    <m/>
    <m/>
    <m/>
    <m/>
    <m/>
    <m/>
    <m/>
    <m/>
    <n v="0"/>
    <n v="4.9400000000000004"/>
    <n v="4.9400000000000004"/>
    <n v="0"/>
    <n v="4.9400000000000004"/>
    <n v="9.1329266038084675E-5"/>
    <n v="1"/>
  </r>
  <r>
    <n v="25"/>
    <n v="104"/>
    <s v="Robertson Cr"/>
    <s v="OPS"/>
    <s v="124"/>
    <s v="Chinook"/>
    <s v="3"/>
    <x v="0"/>
    <x v="2"/>
    <n v="104"/>
    <x v="0"/>
    <s v="CK-31"/>
    <s v="WEST VANCOUVER ISLAND-SOUTH_FA_0.x"/>
    <s v="M"/>
    <s v="H"/>
    <n v="104"/>
    <s v="Robertson Creek H"/>
    <n v="104"/>
    <s v="Robertson Cr"/>
    <s v="SWVI"/>
    <s v="S"/>
    <x v="0"/>
    <s v="184574"/>
    <n v="0"/>
    <x v="1059"/>
    <n v="2020"/>
    <s v="202005"/>
    <s v="202005"/>
    <m/>
    <m/>
    <m/>
    <s v="CWT"/>
    <s v="B"/>
    <x v="0"/>
    <s v="Y"/>
    <s v="Y"/>
    <s v="N"/>
    <n v="4.9560000000000003E-3"/>
    <s v="AD Clip"/>
    <n v="43861"/>
    <s v=""/>
    <n v="44079"/>
    <n v="3"/>
    <n v="39038"/>
    <n v="2021"/>
    <m/>
    <m/>
    <m/>
    <m/>
    <m/>
    <m/>
    <m/>
    <m/>
    <m/>
    <m/>
    <m/>
    <m/>
    <m/>
    <m/>
    <m/>
    <m/>
    <m/>
    <m/>
    <m/>
    <m/>
    <m/>
    <m/>
    <m/>
    <m/>
    <m/>
    <m/>
    <m/>
    <m/>
    <m/>
    <m/>
    <m/>
    <m/>
    <m/>
    <m/>
    <m/>
    <m/>
    <m/>
    <m/>
    <m/>
    <m/>
    <m/>
    <m/>
    <m/>
    <m/>
    <m/>
    <m/>
    <m/>
    <m/>
    <m/>
    <m/>
    <m/>
    <m/>
    <m/>
    <m/>
    <m/>
    <m/>
    <m/>
    <m/>
    <m/>
    <m/>
    <m/>
    <m/>
    <m/>
    <m/>
    <m/>
    <m/>
    <m/>
    <m/>
    <m/>
    <m/>
    <m/>
    <m/>
    <m/>
    <m/>
    <m/>
    <m/>
    <m/>
    <m/>
    <n v="1.99"/>
    <m/>
    <m/>
    <m/>
    <m/>
    <m/>
    <m/>
    <m/>
    <n v="24.46"/>
    <m/>
    <m/>
    <m/>
    <m/>
    <m/>
    <m/>
    <m/>
    <m/>
    <m/>
    <m/>
    <m/>
    <m/>
    <m/>
    <m/>
    <m/>
    <m/>
    <m/>
    <m/>
    <m/>
    <m/>
    <m/>
    <m/>
    <m/>
    <m/>
    <m/>
    <m/>
    <m/>
    <m/>
    <m/>
    <m/>
    <m/>
    <m/>
    <m/>
    <m/>
    <m/>
    <m/>
    <m/>
    <m/>
    <m/>
    <m/>
    <m/>
    <m/>
    <m/>
    <m/>
    <m/>
    <m/>
    <m/>
    <m/>
    <m/>
    <m/>
    <m/>
    <m/>
    <m/>
    <m/>
    <m/>
    <m/>
    <m/>
    <m/>
    <m/>
    <m/>
    <n v="4.2"/>
    <m/>
    <m/>
    <m/>
    <m/>
    <m/>
    <m/>
    <m/>
    <m/>
    <m/>
    <m/>
    <m/>
    <n v="6.89"/>
    <n v="2"/>
    <m/>
    <m/>
    <m/>
    <n v="3.84"/>
    <n v="0.33"/>
    <n v="50.1"/>
    <m/>
    <n v="30.65"/>
    <n v="8.89"/>
    <n v="39.54"/>
    <n v="54.27"/>
    <n v="93.81"/>
    <n v="2.1388021248945534E-3"/>
    <n v="0.42149024624240483"/>
  </r>
  <r>
    <n v="25"/>
    <n v="104"/>
    <s v="Robertson Cr"/>
    <s v="OPS"/>
    <s v="124"/>
    <s v="Chinook"/>
    <s v="3"/>
    <x v="0"/>
    <x v="2"/>
    <n v="104"/>
    <x v="0"/>
    <s v="CK-31"/>
    <s v="WEST VANCOUVER ISLAND-SOUTH_FA_0.x"/>
    <s v="M"/>
    <s v="H"/>
    <n v="104"/>
    <s v="Robertson Creek H"/>
    <n v="104"/>
    <s v="Robertson Cr"/>
    <s v="SWVI"/>
    <s v="S"/>
    <x v="0"/>
    <s v="184574"/>
    <n v="0"/>
    <x v="1059"/>
    <n v="2020"/>
    <s v="202005"/>
    <s v="202005"/>
    <m/>
    <m/>
    <m/>
    <s v="CWT"/>
    <s v="B"/>
    <x v="0"/>
    <s v="Y"/>
    <s v="Y"/>
    <s v="N"/>
    <n v="4.9560000000000003E-3"/>
    <s v="AD Clip"/>
    <n v="43861"/>
    <s v=""/>
    <n v="44079"/>
    <n v="4"/>
    <n v="39038"/>
    <n v="2022"/>
    <m/>
    <m/>
    <m/>
    <m/>
    <m/>
    <m/>
    <m/>
    <m/>
    <m/>
    <m/>
    <m/>
    <m/>
    <m/>
    <n v="9.66"/>
    <m/>
    <m/>
    <m/>
    <n v="4.05"/>
    <m/>
    <m/>
    <m/>
    <m/>
    <m/>
    <m/>
    <m/>
    <m/>
    <n v="12.31"/>
    <m/>
    <n v="8.1999999999999993"/>
    <m/>
    <m/>
    <m/>
    <m/>
    <m/>
    <m/>
    <m/>
    <m/>
    <m/>
    <m/>
    <n v="35.020000000000003"/>
    <m/>
    <n v="4.8499999999999996"/>
    <m/>
    <m/>
    <m/>
    <m/>
    <n v="4.8499999999999996"/>
    <m/>
    <m/>
    <m/>
    <m/>
    <m/>
    <m/>
    <m/>
    <m/>
    <m/>
    <m/>
    <n v="4.05"/>
    <m/>
    <m/>
    <m/>
    <m/>
    <m/>
    <m/>
    <m/>
    <m/>
    <m/>
    <m/>
    <m/>
    <m/>
    <m/>
    <m/>
    <m/>
    <m/>
    <m/>
    <m/>
    <m/>
    <m/>
    <m/>
    <m/>
    <m/>
    <n v="46.46"/>
    <m/>
    <m/>
    <m/>
    <m/>
    <n v="264.39999999999998"/>
    <n v="22.94"/>
    <m/>
    <m/>
    <m/>
    <m/>
    <m/>
    <m/>
    <m/>
    <m/>
    <m/>
    <m/>
    <m/>
    <m/>
    <m/>
    <n v="9.6999999999999993"/>
    <m/>
    <m/>
    <m/>
    <m/>
    <n v="19.399999999999999"/>
    <m/>
    <m/>
    <m/>
    <m/>
    <m/>
    <n v="4.8499999999999996"/>
    <m/>
    <m/>
    <m/>
    <m/>
    <m/>
    <m/>
    <m/>
    <m/>
    <m/>
    <m/>
    <m/>
    <m/>
    <m/>
    <m/>
    <m/>
    <m/>
    <m/>
    <m/>
    <m/>
    <m/>
    <m/>
    <m/>
    <m/>
    <n v="5.76"/>
    <m/>
    <m/>
    <m/>
    <m/>
    <m/>
    <m/>
    <m/>
    <m/>
    <m/>
    <m/>
    <n v="5.76"/>
    <m/>
    <m/>
    <m/>
    <m/>
    <m/>
    <m/>
    <m/>
    <m/>
    <m/>
    <n v="3.22"/>
    <m/>
    <n v="87.07"/>
    <m/>
    <m/>
    <m/>
    <m/>
    <n v="9"/>
    <n v="112.48"/>
    <n v="5"/>
    <m/>
    <n v="465.48"/>
    <n v="87.07"/>
    <n v="552.54999999999995"/>
    <n v="126.48"/>
    <n v="679.02999999999986"/>
    <n v="1.5481407172659079E-2"/>
    <n v="0.81373429745372083"/>
  </r>
  <r>
    <n v="25"/>
    <n v="104"/>
    <s v="Robertson Cr"/>
    <s v="OPS"/>
    <s v="124"/>
    <s v="Chinook"/>
    <s v="3"/>
    <x v="0"/>
    <x v="2"/>
    <n v="104"/>
    <x v="0"/>
    <s v="CK-31"/>
    <s v="WEST VANCOUVER ISLAND-SOUTH_FA_0.x"/>
    <s v="M"/>
    <s v="H"/>
    <n v="104"/>
    <s v="Robertson Creek H"/>
    <n v="104"/>
    <s v="Robertson Cr"/>
    <s v="SWVI"/>
    <s v="S"/>
    <x v="0"/>
    <s v="184574"/>
    <n v="0"/>
    <x v="1059"/>
    <n v="2020"/>
    <s v="202005"/>
    <s v="202005"/>
    <m/>
    <m/>
    <m/>
    <s v="CWT"/>
    <s v="B"/>
    <x v="0"/>
    <s v="Y"/>
    <s v="Y"/>
    <s v="N"/>
    <n v="4.9560000000000003E-3"/>
    <s v="AD Clip"/>
    <n v="43861"/>
    <n v="43861"/>
    <n v="44079"/>
    <n v="5"/>
    <n v="39038"/>
    <n v="2023"/>
    <m/>
    <m/>
    <m/>
    <m/>
    <m/>
    <m/>
    <m/>
    <m/>
    <m/>
    <m/>
    <m/>
    <m/>
    <m/>
    <m/>
    <m/>
    <m/>
    <m/>
    <m/>
    <m/>
    <m/>
    <m/>
    <m/>
    <m/>
    <m/>
    <m/>
    <m/>
    <n v="2.96"/>
    <m/>
    <m/>
    <m/>
    <m/>
    <m/>
    <m/>
    <m/>
    <m/>
    <m/>
    <m/>
    <n v="23.06"/>
    <m/>
    <m/>
    <m/>
    <m/>
    <m/>
    <m/>
    <m/>
    <m/>
    <m/>
    <m/>
    <m/>
    <m/>
    <m/>
    <m/>
    <m/>
    <m/>
    <m/>
    <m/>
    <m/>
    <n v="2.96"/>
    <m/>
    <m/>
    <m/>
    <m/>
    <m/>
    <m/>
    <m/>
    <m/>
    <m/>
    <m/>
    <m/>
    <m/>
    <m/>
    <m/>
    <m/>
    <m/>
    <m/>
    <m/>
    <m/>
    <m/>
    <m/>
    <m/>
    <m/>
    <m/>
    <m/>
    <m/>
    <m/>
    <m/>
    <n v="45.72"/>
    <m/>
    <m/>
    <m/>
    <m/>
    <m/>
    <m/>
    <m/>
    <m/>
    <m/>
    <m/>
    <m/>
    <m/>
    <m/>
    <m/>
    <m/>
    <m/>
    <m/>
    <m/>
    <m/>
    <m/>
    <m/>
    <m/>
    <m/>
    <m/>
    <m/>
    <n v="6.37"/>
    <m/>
    <m/>
    <m/>
    <m/>
    <m/>
    <m/>
    <m/>
    <m/>
    <m/>
    <m/>
    <m/>
    <m/>
    <m/>
    <m/>
    <m/>
    <m/>
    <m/>
    <m/>
    <m/>
    <m/>
    <m/>
    <m/>
    <m/>
    <m/>
    <m/>
    <m/>
    <m/>
    <m/>
    <m/>
    <m/>
    <m/>
    <m/>
    <m/>
    <m/>
    <m/>
    <m/>
    <m/>
    <m/>
    <m/>
    <m/>
    <m/>
    <m/>
    <m/>
    <m/>
    <m/>
    <m/>
    <n v="19.32"/>
    <m/>
    <m/>
    <m/>
    <m/>
    <n v="0.7"/>
    <m/>
    <n v="4.24"/>
    <m/>
    <n v="81.069999999999993"/>
    <n v="19.32"/>
    <n v="100.39"/>
    <n v="4.9400000000000004"/>
    <n v="105.32999999999998"/>
    <n v="2.4014500353389113E-3"/>
    <n v="0.9530997816386596"/>
  </r>
  <r>
    <n v="25"/>
    <n v="104"/>
    <s v="Robertson Cr"/>
    <s v="OPS"/>
    <s v="124"/>
    <s v="Chinook"/>
    <s v="3"/>
    <x v="0"/>
    <x v="14"/>
    <n v="413"/>
    <x v="8"/>
    <s v="CK-31"/>
    <s v="WEST VANCOUVER ISLAND-SOUTH_FA_0.x"/>
    <s v="M"/>
    <s v="H"/>
    <n v="104"/>
    <s v="Robertson Creek H"/>
    <n v="413"/>
    <s v="Nahmint R"/>
    <s v="SWVI"/>
    <s v="S"/>
    <x v="1"/>
    <s v="182777"/>
    <n v="0"/>
    <x v="1060"/>
    <n v="2021"/>
    <s v="20210416"/>
    <s v="20210416"/>
    <m/>
    <n v="4"/>
    <s v="871 smalls at 2.4g. 6106 at 3g. 17k at 3.5g. 33.5k at 4.1g."/>
    <s v="CWT"/>
    <s v="P"/>
    <x v="0"/>
    <s v="Y"/>
    <s v="Y"/>
    <s v="Y"/>
    <n v="1.8E-3"/>
    <s v="AD Clip"/>
    <n v="56737"/>
    <s v=""/>
    <n v="57710"/>
    <n v="2"/>
    <n v="39267"/>
    <n v="2022"/>
    <m/>
    <m/>
    <m/>
    <m/>
    <m/>
    <m/>
    <m/>
    <m/>
    <m/>
    <m/>
    <m/>
    <m/>
    <m/>
    <m/>
    <m/>
    <m/>
    <m/>
    <m/>
    <m/>
    <m/>
    <m/>
    <m/>
    <m/>
    <m/>
    <m/>
    <m/>
    <m/>
    <m/>
    <m/>
    <m/>
    <m/>
    <m/>
    <m/>
    <m/>
    <m/>
    <m/>
    <m/>
    <m/>
    <m/>
    <m/>
    <m/>
    <m/>
    <m/>
    <m/>
    <m/>
    <m/>
    <m/>
    <m/>
    <m/>
    <m/>
    <m/>
    <m/>
    <m/>
    <m/>
    <m/>
    <m/>
    <m/>
    <m/>
    <m/>
    <m/>
    <m/>
    <m/>
    <m/>
    <m/>
    <m/>
    <m/>
    <m/>
    <m/>
    <m/>
    <m/>
    <m/>
    <m/>
    <m/>
    <m/>
    <m/>
    <m/>
    <m/>
    <m/>
    <m/>
    <m/>
    <m/>
    <m/>
    <m/>
    <m/>
    <m/>
    <m/>
    <n v="11.75"/>
    <m/>
    <m/>
    <m/>
    <m/>
    <m/>
    <m/>
    <m/>
    <m/>
    <m/>
    <m/>
    <m/>
    <m/>
    <m/>
    <m/>
    <m/>
    <m/>
    <m/>
    <m/>
    <m/>
    <m/>
    <m/>
    <m/>
    <m/>
    <m/>
    <m/>
    <m/>
    <m/>
    <m/>
    <m/>
    <m/>
    <m/>
    <m/>
    <m/>
    <m/>
    <m/>
    <m/>
    <m/>
    <m/>
    <m/>
    <m/>
    <m/>
    <m/>
    <m/>
    <m/>
    <m/>
    <m/>
    <m/>
    <m/>
    <m/>
    <m/>
    <m/>
    <m/>
    <m/>
    <m/>
    <m/>
    <m/>
    <m/>
    <m/>
    <m/>
    <m/>
    <m/>
    <m/>
    <m/>
    <m/>
    <m/>
    <m/>
    <m/>
    <m/>
    <m/>
    <m/>
    <m/>
    <m/>
    <m/>
    <m/>
    <m/>
    <m/>
    <m/>
    <m/>
    <m/>
    <m/>
    <m/>
    <n v="11.75"/>
    <n v="0"/>
    <n v="11.75"/>
    <n v="0"/>
    <n v="11.75"/>
    <n v="2.0709589861994817E-4"/>
    <n v="1"/>
  </r>
  <r>
    <n v="25"/>
    <n v="104"/>
    <s v="Robertson Cr"/>
    <s v="OPS"/>
    <s v="124"/>
    <s v="Chinook"/>
    <s v="3"/>
    <x v="0"/>
    <x v="14"/>
    <n v="413"/>
    <x v="8"/>
    <s v="CK-31"/>
    <s v="WEST VANCOUVER ISLAND-SOUTH_FA_0.x"/>
    <s v="M"/>
    <s v="H"/>
    <n v="104"/>
    <s v="Robertson Creek H"/>
    <n v="413"/>
    <s v="Nahmint R"/>
    <s v="SWVI"/>
    <s v="S"/>
    <x v="1"/>
    <s v="182777"/>
    <n v="0"/>
    <x v="1060"/>
    <n v="2021"/>
    <s v="20210416"/>
    <s v="20210416"/>
    <m/>
    <n v="4"/>
    <s v="871 smalls at 2.4g. 6106 at 3g. 17k at 3.5g. 33.5k at 4.1g."/>
    <s v="CWT"/>
    <s v="P"/>
    <x v="0"/>
    <s v="Y"/>
    <s v="Y"/>
    <s v="Y"/>
    <n v="1.8E-3"/>
    <s v="AD Clip"/>
    <n v="56737"/>
    <s v=""/>
    <n v="57710"/>
    <n v="3"/>
    <n v="39267"/>
    <n v="2023"/>
    <m/>
    <m/>
    <m/>
    <m/>
    <m/>
    <m/>
    <m/>
    <m/>
    <m/>
    <m/>
    <m/>
    <m/>
    <m/>
    <n v="5.81"/>
    <m/>
    <m/>
    <m/>
    <m/>
    <m/>
    <m/>
    <m/>
    <m/>
    <m/>
    <m/>
    <m/>
    <m/>
    <m/>
    <m/>
    <m/>
    <m/>
    <m/>
    <m/>
    <m/>
    <m/>
    <m/>
    <m/>
    <m/>
    <m/>
    <m/>
    <n v="11.53"/>
    <m/>
    <m/>
    <m/>
    <m/>
    <n v="6.25"/>
    <m/>
    <m/>
    <m/>
    <m/>
    <m/>
    <m/>
    <m/>
    <m/>
    <m/>
    <m/>
    <m/>
    <m/>
    <n v="3.79"/>
    <m/>
    <m/>
    <m/>
    <m/>
    <m/>
    <m/>
    <m/>
    <m/>
    <m/>
    <m/>
    <m/>
    <m/>
    <m/>
    <m/>
    <m/>
    <m/>
    <m/>
    <n v="10.94"/>
    <m/>
    <m/>
    <m/>
    <n v="4.43"/>
    <m/>
    <n v="34.590000000000003"/>
    <m/>
    <m/>
    <m/>
    <m/>
    <n v="26.26"/>
    <n v="34.590000000000003"/>
    <m/>
    <m/>
    <m/>
    <m/>
    <m/>
    <m/>
    <m/>
    <m/>
    <m/>
    <m/>
    <m/>
    <m/>
    <m/>
    <m/>
    <m/>
    <m/>
    <m/>
    <m/>
    <m/>
    <m/>
    <m/>
    <m/>
    <m/>
    <m/>
    <m/>
    <m/>
    <m/>
    <m/>
    <m/>
    <m/>
    <m/>
    <m/>
    <m/>
    <m/>
    <m/>
    <m/>
    <m/>
    <m/>
    <m/>
    <m/>
    <m/>
    <m/>
    <m/>
    <m/>
    <m/>
    <m/>
    <m/>
    <m/>
    <m/>
    <m/>
    <m/>
    <m/>
    <m/>
    <m/>
    <m/>
    <m/>
    <m/>
    <m/>
    <m/>
    <n v="7.57"/>
    <m/>
    <m/>
    <m/>
    <m/>
    <m/>
    <m/>
    <m/>
    <m/>
    <m/>
    <m/>
    <m/>
    <n v="11.34"/>
    <m/>
    <m/>
    <m/>
    <m/>
    <n v="5"/>
    <n v="77.19"/>
    <m/>
    <m/>
    <n v="145.76"/>
    <n v="11.34"/>
    <n v="157.1"/>
    <n v="82.19"/>
    <n v="239.29"/>
    <n v="4.2175300068738215E-3"/>
    <n v="0.65652555476618324"/>
  </r>
  <r>
    <n v="25"/>
    <n v="104"/>
    <s v="Robertson Cr"/>
    <s v="OPS"/>
    <s v="124"/>
    <s v="Chinook"/>
    <s v="3"/>
    <x v="0"/>
    <x v="14"/>
    <n v="413"/>
    <x v="8"/>
    <s v="CK-31"/>
    <s v="WEST VANCOUVER ISLAND-SOUTH_FA_0.x"/>
    <s v="M"/>
    <s v="H"/>
    <n v="104"/>
    <s v="Robertson Creek H"/>
    <n v="413"/>
    <s v="Nahmint R"/>
    <s v="SWVI"/>
    <s v="S"/>
    <x v="1"/>
    <s v="182777"/>
    <n v="0"/>
    <x v="1060"/>
    <n v="2021"/>
    <s v="20210416"/>
    <s v="20210416"/>
    <m/>
    <n v="4"/>
    <s v="871 smalls at 2.4g. 6106 at 3g. 17k at 3.5g. 33.5k at 4.1g."/>
    <s v="CWT"/>
    <s v="P"/>
    <x v="0"/>
    <s v="Y"/>
    <s v="Y"/>
    <s v="Y"/>
    <n v="1.8E-3"/>
    <s v="AD Clip"/>
    <n v="56737"/>
    <n v="56737"/>
    <n v="57710"/>
    <n v="4"/>
    <n v="39267"/>
    <n v="2024"/>
    <m/>
    <m/>
    <m/>
    <m/>
    <m/>
    <m/>
    <m/>
    <m/>
    <m/>
    <m/>
    <m/>
    <m/>
    <m/>
    <n v="16.29"/>
    <m/>
    <m/>
    <m/>
    <m/>
    <m/>
    <m/>
    <m/>
    <m/>
    <m/>
    <m/>
    <m/>
    <m/>
    <m/>
    <m/>
    <m/>
    <m/>
    <m/>
    <m/>
    <m/>
    <m/>
    <m/>
    <m/>
    <m/>
    <m/>
    <m/>
    <m/>
    <n v="3.25"/>
    <n v="6.59"/>
    <m/>
    <m/>
    <m/>
    <m/>
    <m/>
    <n v="6.68"/>
    <m/>
    <m/>
    <m/>
    <m/>
    <m/>
    <m/>
    <m/>
    <m/>
    <m/>
    <m/>
    <m/>
    <m/>
    <m/>
    <m/>
    <m/>
    <m/>
    <m/>
    <m/>
    <m/>
    <m/>
    <m/>
    <m/>
    <m/>
    <m/>
    <m/>
    <m/>
    <m/>
    <m/>
    <m/>
    <m/>
    <m/>
    <m/>
    <m/>
    <n v="10.53"/>
    <m/>
    <m/>
    <m/>
    <m/>
    <n v="22.91"/>
    <n v="10.53"/>
    <m/>
    <m/>
    <m/>
    <m/>
    <m/>
    <m/>
    <m/>
    <n v="7.15"/>
    <m/>
    <m/>
    <m/>
    <m/>
    <m/>
    <n v="6.59"/>
    <n v="6.68"/>
    <m/>
    <m/>
    <m/>
    <n v="13.18"/>
    <m/>
    <m/>
    <m/>
    <m/>
    <m/>
    <m/>
    <n v="1.37"/>
    <m/>
    <m/>
    <m/>
    <m/>
    <m/>
    <m/>
    <m/>
    <m/>
    <m/>
    <m/>
    <m/>
    <m/>
    <m/>
    <m/>
    <m/>
    <m/>
    <m/>
    <m/>
    <m/>
    <m/>
    <m/>
    <m/>
    <m/>
    <m/>
    <m/>
    <m/>
    <m/>
    <m/>
    <m/>
    <m/>
    <m/>
    <m/>
    <m/>
    <n v="11.94"/>
    <m/>
    <m/>
    <m/>
    <m/>
    <m/>
    <m/>
    <m/>
    <m/>
    <m/>
    <m/>
    <m/>
    <n v="54.12"/>
    <m/>
    <m/>
    <m/>
    <m/>
    <m/>
    <m/>
    <m/>
    <m/>
    <n v="123.69"/>
    <n v="54.12"/>
    <n v="177.81"/>
    <n v="0"/>
    <n v="177.81000000000003"/>
    <n v="3.1339337645628078E-3"/>
    <n v="0.99999999999999989"/>
  </r>
  <r>
    <n v="25"/>
    <n v="104"/>
    <s v="Robertson Cr"/>
    <s v="OPS"/>
    <s v="124"/>
    <s v="Chinook"/>
    <s v="3"/>
    <x v="0"/>
    <x v="14"/>
    <n v="104"/>
    <x v="0"/>
    <s v="CK-31"/>
    <s v="WEST VANCOUVER ISLAND-SOUTH_FA_0.x"/>
    <s v="M"/>
    <s v="H"/>
    <n v="9049"/>
    <s v="Alberni Inlet Seapen"/>
    <n v="6807"/>
    <s v="Alberni In"/>
    <s v="SWVI"/>
    <s v="S"/>
    <x v="2"/>
    <s v="184164"/>
    <n v="0"/>
    <x v="1061"/>
    <n v="2021"/>
    <s v="20210518"/>
    <s v="20210518"/>
    <n v="76"/>
    <n v="4.34"/>
    <m/>
    <s v="CWT"/>
    <s v="B"/>
    <x v="0"/>
    <s v="Y"/>
    <s v="Y"/>
    <s v="Y"/>
    <n v="0.06"/>
    <s v="AD Clip"/>
    <n v="18752"/>
    <s v=""/>
    <n v="142816"/>
    <n v="1"/>
    <n v="39252"/>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8"/>
    <n v="5"/>
    <m/>
    <n v="0"/>
    <n v="0"/>
    <n v="0"/>
    <n v="6.78"/>
    <n v="6.78"/>
    <n v="3.61561433447099E-4"/>
    <n v="0"/>
  </r>
  <r>
    <n v="25"/>
    <n v="104"/>
    <s v="Robertson Cr"/>
    <s v="OPS"/>
    <s v="124"/>
    <s v="Chinook"/>
    <s v="3"/>
    <x v="0"/>
    <x v="14"/>
    <n v="104"/>
    <x v="0"/>
    <s v="CK-31"/>
    <s v="WEST VANCOUVER ISLAND-SOUTH_FA_0.x"/>
    <s v="M"/>
    <s v="H"/>
    <n v="9049"/>
    <s v="Alberni Inlet Seapen"/>
    <n v="6807"/>
    <s v="Alberni In"/>
    <s v="SWVI"/>
    <s v="S"/>
    <x v="2"/>
    <s v="184164"/>
    <n v="0"/>
    <x v="1061"/>
    <n v="2021"/>
    <s v="20210518"/>
    <s v="20210518"/>
    <n v="76"/>
    <n v="4.34"/>
    <m/>
    <s v="CWT"/>
    <s v="B"/>
    <x v="0"/>
    <s v="Y"/>
    <s v="Y"/>
    <s v="Y"/>
    <n v="0.06"/>
    <s v="AD Clip"/>
    <n v="18752"/>
    <s v=""/>
    <n v="142816"/>
    <n v="2"/>
    <n v="39252"/>
    <n v="2022"/>
    <m/>
    <m/>
    <m/>
    <m/>
    <m/>
    <m/>
    <m/>
    <m/>
    <m/>
    <m/>
    <m/>
    <m/>
    <m/>
    <m/>
    <m/>
    <m/>
    <m/>
    <m/>
    <m/>
    <m/>
    <m/>
    <m/>
    <m/>
    <m/>
    <m/>
    <m/>
    <m/>
    <m/>
    <m/>
    <m/>
    <m/>
    <m/>
    <m/>
    <m/>
    <m/>
    <m/>
    <m/>
    <m/>
    <m/>
    <m/>
    <m/>
    <m/>
    <m/>
    <m/>
    <m/>
    <m/>
    <m/>
    <m/>
    <m/>
    <m/>
    <m/>
    <m/>
    <m/>
    <m/>
    <m/>
    <m/>
    <m/>
    <m/>
    <m/>
    <m/>
    <m/>
    <m/>
    <m/>
    <m/>
    <m/>
    <m/>
    <m/>
    <m/>
    <m/>
    <m/>
    <m/>
    <m/>
    <m/>
    <m/>
    <m/>
    <m/>
    <m/>
    <m/>
    <m/>
    <m/>
    <m/>
    <m/>
    <m/>
    <m/>
    <m/>
    <m/>
    <n v="8.73"/>
    <m/>
    <m/>
    <m/>
    <m/>
    <m/>
    <m/>
    <m/>
    <m/>
    <m/>
    <m/>
    <m/>
    <m/>
    <m/>
    <m/>
    <m/>
    <m/>
    <m/>
    <m/>
    <m/>
    <m/>
    <m/>
    <m/>
    <m/>
    <m/>
    <m/>
    <m/>
    <m/>
    <m/>
    <m/>
    <m/>
    <m/>
    <m/>
    <m/>
    <m/>
    <m/>
    <m/>
    <m/>
    <m/>
    <m/>
    <m/>
    <m/>
    <m/>
    <m/>
    <m/>
    <m/>
    <m/>
    <m/>
    <m/>
    <m/>
    <m/>
    <m/>
    <m/>
    <m/>
    <m/>
    <m/>
    <m/>
    <m/>
    <m/>
    <m/>
    <m/>
    <m/>
    <m/>
    <m/>
    <m/>
    <m/>
    <m/>
    <m/>
    <m/>
    <m/>
    <m/>
    <m/>
    <m/>
    <n v="9.27"/>
    <m/>
    <m/>
    <m/>
    <m/>
    <m/>
    <n v="9.32"/>
    <n v="1"/>
    <m/>
    <n v="8.73"/>
    <n v="9.27"/>
    <n v="18"/>
    <n v="10.32"/>
    <n v="28.32"/>
    <n v="1.5102389078498293E-3"/>
    <n v="0.63559322033898302"/>
  </r>
  <r>
    <n v="25"/>
    <n v="104"/>
    <s v="Robertson Cr"/>
    <s v="OPS"/>
    <s v="124"/>
    <s v="Chinook"/>
    <s v="3"/>
    <x v="0"/>
    <x v="14"/>
    <n v="104"/>
    <x v="0"/>
    <s v="CK-31"/>
    <s v="WEST VANCOUVER ISLAND-SOUTH_FA_0.x"/>
    <s v="M"/>
    <s v="H"/>
    <n v="9049"/>
    <s v="Alberni Inlet Seapen"/>
    <n v="6807"/>
    <s v="Alberni In"/>
    <s v="SWVI"/>
    <s v="S"/>
    <x v="2"/>
    <s v="184164"/>
    <n v="0"/>
    <x v="1061"/>
    <n v="2021"/>
    <s v="20210518"/>
    <s v="20210518"/>
    <n v="76"/>
    <n v="4.34"/>
    <m/>
    <s v="CWT"/>
    <s v="B"/>
    <x v="0"/>
    <s v="Y"/>
    <s v="Y"/>
    <s v="Y"/>
    <n v="0.06"/>
    <s v="AD Clip"/>
    <n v="18752"/>
    <s v=""/>
    <n v="142816"/>
    <n v="3"/>
    <n v="39252"/>
    <n v="2023"/>
    <m/>
    <m/>
    <m/>
    <m/>
    <m/>
    <m/>
    <m/>
    <m/>
    <m/>
    <m/>
    <m/>
    <m/>
    <m/>
    <n v="5.81"/>
    <n v="3.79"/>
    <m/>
    <m/>
    <m/>
    <m/>
    <m/>
    <m/>
    <m/>
    <m/>
    <m/>
    <m/>
    <m/>
    <n v="3.53"/>
    <m/>
    <m/>
    <m/>
    <m/>
    <m/>
    <m/>
    <m/>
    <m/>
    <m/>
    <m/>
    <m/>
    <n v="3.28"/>
    <m/>
    <n v="3.06"/>
    <m/>
    <m/>
    <m/>
    <m/>
    <m/>
    <m/>
    <m/>
    <m/>
    <m/>
    <m/>
    <m/>
    <m/>
    <m/>
    <m/>
    <m/>
    <m/>
    <m/>
    <m/>
    <m/>
    <m/>
    <m/>
    <m/>
    <m/>
    <m/>
    <m/>
    <m/>
    <m/>
    <m/>
    <m/>
    <m/>
    <m/>
    <m/>
    <m/>
    <m/>
    <n v="21.88"/>
    <m/>
    <m/>
    <m/>
    <m/>
    <m/>
    <n v="11.53"/>
    <m/>
    <m/>
    <m/>
    <m/>
    <n v="171.44"/>
    <n v="11.53"/>
    <m/>
    <m/>
    <m/>
    <m/>
    <m/>
    <m/>
    <m/>
    <m/>
    <m/>
    <n v="6.72"/>
    <m/>
    <m/>
    <m/>
    <m/>
    <m/>
    <m/>
    <m/>
    <m/>
    <m/>
    <m/>
    <m/>
    <m/>
    <m/>
    <m/>
    <m/>
    <m/>
    <m/>
    <m/>
    <m/>
    <m/>
    <m/>
    <m/>
    <m/>
    <m/>
    <m/>
    <m/>
    <m/>
    <m/>
    <m/>
    <m/>
    <m/>
    <m/>
    <m/>
    <m/>
    <m/>
    <m/>
    <m/>
    <m/>
    <m/>
    <m/>
    <m/>
    <m/>
    <m/>
    <m/>
    <m/>
    <m/>
    <m/>
    <m/>
    <m/>
    <m/>
    <m/>
    <m/>
    <m/>
    <m/>
    <m/>
    <m/>
    <m/>
    <m/>
    <m/>
    <m/>
    <m/>
    <n v="4.12"/>
    <m/>
    <m/>
    <m/>
    <m/>
    <n v="1.06"/>
    <n v="119.69"/>
    <n v="20.91"/>
    <m/>
    <n v="242.57"/>
    <n v="4.12"/>
    <n v="246.69"/>
    <n v="141.66"/>
    <n v="388.35"/>
    <n v="2.0709790955631399E-2"/>
    <n v="0.63522595596755504"/>
  </r>
  <r>
    <n v="25"/>
    <n v="104"/>
    <s v="Robertson Cr"/>
    <s v="OPS"/>
    <s v="124"/>
    <s v="Chinook"/>
    <s v="3"/>
    <x v="0"/>
    <x v="14"/>
    <n v="104"/>
    <x v="0"/>
    <s v="CK-31"/>
    <s v="WEST VANCOUVER ISLAND-SOUTH_FA_0.x"/>
    <s v="M"/>
    <s v="H"/>
    <n v="9049"/>
    <s v="Alberni Inlet Seapen"/>
    <n v="6807"/>
    <s v="Alberni In"/>
    <s v="SWVI"/>
    <s v="S"/>
    <x v="2"/>
    <s v="184164"/>
    <n v="0"/>
    <x v="1061"/>
    <n v="2021"/>
    <s v="20210518"/>
    <s v="20210518"/>
    <n v="76"/>
    <n v="4.34"/>
    <m/>
    <s v="CWT"/>
    <s v="B"/>
    <x v="0"/>
    <s v="Y"/>
    <s v="Y"/>
    <s v="Y"/>
    <n v="0.06"/>
    <s v="AD Clip"/>
    <n v="18752"/>
    <n v="18752"/>
    <n v="142816"/>
    <n v="4"/>
    <n v="39252"/>
    <n v="2024"/>
    <m/>
    <m/>
    <m/>
    <m/>
    <m/>
    <m/>
    <m/>
    <m/>
    <m/>
    <m/>
    <m/>
    <m/>
    <m/>
    <n v="4.67"/>
    <m/>
    <m/>
    <m/>
    <m/>
    <m/>
    <m/>
    <m/>
    <m/>
    <m/>
    <m/>
    <m/>
    <m/>
    <m/>
    <m/>
    <m/>
    <m/>
    <m/>
    <m/>
    <m/>
    <m/>
    <m/>
    <m/>
    <m/>
    <m/>
    <m/>
    <m/>
    <n v="2.78"/>
    <m/>
    <m/>
    <m/>
    <m/>
    <m/>
    <m/>
    <m/>
    <m/>
    <m/>
    <m/>
    <m/>
    <m/>
    <m/>
    <m/>
    <m/>
    <m/>
    <m/>
    <m/>
    <m/>
    <m/>
    <m/>
    <m/>
    <m/>
    <m/>
    <m/>
    <m/>
    <m/>
    <m/>
    <m/>
    <m/>
    <m/>
    <m/>
    <m/>
    <m/>
    <m/>
    <m/>
    <m/>
    <m/>
    <m/>
    <m/>
    <n v="10.53"/>
    <m/>
    <m/>
    <m/>
    <m/>
    <n v="129"/>
    <n v="10.53"/>
    <m/>
    <m/>
    <m/>
    <m/>
    <m/>
    <m/>
    <m/>
    <m/>
    <m/>
    <m/>
    <m/>
    <m/>
    <m/>
    <m/>
    <m/>
    <m/>
    <m/>
    <m/>
    <m/>
    <m/>
    <m/>
    <m/>
    <m/>
    <m/>
    <m/>
    <m/>
    <m/>
    <n v="6.59"/>
    <m/>
    <m/>
    <m/>
    <m/>
    <m/>
    <m/>
    <m/>
    <m/>
    <m/>
    <m/>
    <m/>
    <m/>
    <m/>
    <m/>
    <m/>
    <m/>
    <m/>
    <m/>
    <m/>
    <m/>
    <m/>
    <m/>
    <m/>
    <m/>
    <m/>
    <m/>
    <m/>
    <m/>
    <m/>
    <m/>
    <m/>
    <m/>
    <m/>
    <m/>
    <m/>
    <m/>
    <m/>
    <m/>
    <m/>
    <m/>
    <m/>
    <m/>
    <m/>
    <n v="34.76"/>
    <m/>
    <m/>
    <m/>
    <m/>
    <n v="0.45"/>
    <n v="35.270000000000003"/>
    <n v="8.69"/>
    <m/>
    <n v="164.1"/>
    <n v="34.76"/>
    <n v="198.86"/>
    <n v="44.41"/>
    <n v="243.26999999999998"/>
    <n v="1.2973016211604094E-2"/>
    <n v="0.81744563653553681"/>
  </r>
  <r>
    <n v="25"/>
    <n v="104"/>
    <s v="Robertson Cr"/>
    <s v="OPS"/>
    <s v="124"/>
    <s v="Chinook"/>
    <s v="3"/>
    <x v="0"/>
    <x v="14"/>
    <n v="104"/>
    <x v="0"/>
    <s v="CK-31"/>
    <s v="WEST VANCOUVER ISLAND-SOUTH_FA_0.x"/>
    <s v="M"/>
    <s v="H"/>
    <n v="9049"/>
    <s v="Alberni Inlet Seapen"/>
    <n v="6807"/>
    <s v="Alberni In"/>
    <s v="SWVI"/>
    <s v="S"/>
    <x v="2"/>
    <s v="185694"/>
    <n v="0"/>
    <x v="1062"/>
    <n v="2021"/>
    <s v="20210518"/>
    <s v="20210518"/>
    <n v="76"/>
    <n v="4.34"/>
    <m/>
    <s v="CWT"/>
    <s v="B"/>
    <x v="0"/>
    <s v="Y"/>
    <s v="Y"/>
    <s v="Y"/>
    <n v="0.04"/>
    <s v="AD Clip"/>
    <n v="19195"/>
    <s v=""/>
    <n v="143145"/>
    <n v="1"/>
    <n v="39253"/>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6"/>
    <n v="3"/>
    <m/>
    <n v="0"/>
    <n v="0"/>
    <n v="0"/>
    <n v="4.0599999999999996"/>
    <n v="4.0600000000000005"/>
    <n v="2.1151341495181039E-4"/>
    <n v="0"/>
  </r>
  <r>
    <n v="25"/>
    <n v="104"/>
    <s v="Robertson Cr"/>
    <s v="OPS"/>
    <s v="124"/>
    <s v="Chinook"/>
    <s v="3"/>
    <x v="0"/>
    <x v="14"/>
    <n v="104"/>
    <x v="0"/>
    <s v="CK-31"/>
    <s v="WEST VANCOUVER ISLAND-SOUTH_FA_0.x"/>
    <s v="M"/>
    <s v="H"/>
    <n v="9049"/>
    <s v="Alberni Inlet Seapen"/>
    <n v="6807"/>
    <s v="Alberni In"/>
    <s v="SWVI"/>
    <s v="S"/>
    <x v="2"/>
    <s v="185694"/>
    <n v="0"/>
    <x v="1062"/>
    <n v="2021"/>
    <s v="20210518"/>
    <s v="20210518"/>
    <n v="76"/>
    <n v="4.34"/>
    <m/>
    <s v="CWT"/>
    <s v="B"/>
    <x v="0"/>
    <s v="Y"/>
    <s v="Y"/>
    <s v="Y"/>
    <n v="0.04"/>
    <s v="AD Clip"/>
    <n v="19195"/>
    <s v=""/>
    <n v="143145"/>
    <n v="2"/>
    <n v="39253"/>
    <n v="2022"/>
    <m/>
    <m/>
    <m/>
    <m/>
    <m/>
    <m/>
    <m/>
    <m/>
    <m/>
    <m/>
    <m/>
    <m/>
    <m/>
    <m/>
    <m/>
    <m/>
    <m/>
    <m/>
    <m/>
    <m/>
    <m/>
    <m/>
    <m/>
    <m/>
    <m/>
    <m/>
    <m/>
    <m/>
    <m/>
    <m/>
    <m/>
    <m/>
    <m/>
    <m/>
    <m/>
    <m/>
    <m/>
    <m/>
    <m/>
    <m/>
    <m/>
    <m/>
    <m/>
    <m/>
    <m/>
    <m/>
    <m/>
    <m/>
    <m/>
    <m/>
    <m/>
    <m/>
    <m/>
    <m/>
    <m/>
    <m/>
    <m/>
    <m/>
    <m/>
    <m/>
    <m/>
    <m/>
    <m/>
    <m/>
    <m/>
    <m/>
    <m/>
    <m/>
    <m/>
    <m/>
    <m/>
    <m/>
    <m/>
    <m/>
    <m/>
    <m/>
    <m/>
    <m/>
    <m/>
    <m/>
    <m/>
    <m/>
    <m/>
    <m/>
    <m/>
    <m/>
    <n v="9.24"/>
    <m/>
    <m/>
    <m/>
    <m/>
    <m/>
    <m/>
    <m/>
    <m/>
    <m/>
    <m/>
    <m/>
    <m/>
    <m/>
    <m/>
    <m/>
    <m/>
    <m/>
    <m/>
    <m/>
    <m/>
    <m/>
    <m/>
    <m/>
    <m/>
    <m/>
    <m/>
    <m/>
    <m/>
    <m/>
    <m/>
    <m/>
    <m/>
    <m/>
    <m/>
    <m/>
    <m/>
    <m/>
    <m/>
    <m/>
    <m/>
    <m/>
    <m/>
    <m/>
    <m/>
    <m/>
    <m/>
    <m/>
    <m/>
    <m/>
    <m/>
    <m/>
    <m/>
    <m/>
    <m/>
    <m/>
    <m/>
    <m/>
    <m/>
    <m/>
    <m/>
    <m/>
    <m/>
    <m/>
    <m/>
    <m/>
    <m/>
    <m/>
    <m/>
    <m/>
    <m/>
    <m/>
    <m/>
    <m/>
    <m/>
    <m/>
    <m/>
    <m/>
    <m/>
    <n v="37.29"/>
    <n v="2"/>
    <m/>
    <n v="9.24"/>
    <n v="0"/>
    <n v="9.24"/>
    <n v="39.29"/>
    <n v="48.53"/>
    <n v="2.5282625683771816E-3"/>
    <n v="0.19039769214918606"/>
  </r>
  <r>
    <n v="25"/>
    <n v="104"/>
    <s v="Robertson Cr"/>
    <s v="OPS"/>
    <s v="124"/>
    <s v="Chinook"/>
    <s v="3"/>
    <x v="0"/>
    <x v="14"/>
    <n v="104"/>
    <x v="0"/>
    <s v="CK-31"/>
    <s v="WEST VANCOUVER ISLAND-SOUTH_FA_0.x"/>
    <s v="M"/>
    <s v="H"/>
    <n v="9049"/>
    <s v="Alberni Inlet Seapen"/>
    <n v="6807"/>
    <s v="Alberni In"/>
    <s v="SWVI"/>
    <s v="S"/>
    <x v="2"/>
    <s v="185694"/>
    <n v="0"/>
    <x v="1062"/>
    <n v="2021"/>
    <s v="20210518"/>
    <s v="20210518"/>
    <n v="76"/>
    <n v="4.34"/>
    <m/>
    <s v="CWT"/>
    <s v="B"/>
    <x v="0"/>
    <s v="Y"/>
    <s v="Y"/>
    <s v="Y"/>
    <n v="0.04"/>
    <s v="AD Clip"/>
    <n v="19195"/>
    <s v=""/>
    <n v="143145"/>
    <n v="3"/>
    <n v="39253"/>
    <n v="2023"/>
    <m/>
    <m/>
    <m/>
    <m/>
    <m/>
    <m/>
    <m/>
    <m/>
    <m/>
    <m/>
    <m/>
    <m/>
    <m/>
    <n v="5.81"/>
    <m/>
    <m/>
    <m/>
    <m/>
    <m/>
    <m/>
    <m/>
    <m/>
    <m/>
    <m/>
    <m/>
    <m/>
    <n v="6.75"/>
    <m/>
    <m/>
    <m/>
    <m/>
    <m/>
    <m/>
    <m/>
    <m/>
    <m/>
    <m/>
    <m/>
    <m/>
    <m/>
    <m/>
    <m/>
    <m/>
    <m/>
    <m/>
    <m/>
    <m/>
    <m/>
    <m/>
    <m/>
    <m/>
    <m/>
    <m/>
    <m/>
    <m/>
    <m/>
    <m/>
    <m/>
    <m/>
    <m/>
    <m/>
    <m/>
    <m/>
    <m/>
    <m/>
    <m/>
    <m/>
    <m/>
    <m/>
    <m/>
    <m/>
    <m/>
    <m/>
    <m/>
    <m/>
    <m/>
    <m/>
    <m/>
    <m/>
    <m/>
    <m/>
    <m/>
    <m/>
    <m/>
    <m/>
    <m/>
    <n v="178.63"/>
    <n v="11.53"/>
    <m/>
    <m/>
    <m/>
    <m/>
    <m/>
    <m/>
    <m/>
    <m/>
    <m/>
    <m/>
    <m/>
    <m/>
    <m/>
    <m/>
    <m/>
    <m/>
    <m/>
    <m/>
    <m/>
    <m/>
    <m/>
    <m/>
    <m/>
    <m/>
    <m/>
    <m/>
    <m/>
    <m/>
    <m/>
    <m/>
    <m/>
    <m/>
    <m/>
    <m/>
    <m/>
    <m/>
    <m/>
    <m/>
    <m/>
    <m/>
    <m/>
    <m/>
    <m/>
    <m/>
    <m/>
    <m/>
    <m/>
    <m/>
    <n v="7.81"/>
    <m/>
    <m/>
    <m/>
    <m/>
    <m/>
    <m/>
    <m/>
    <m/>
    <m/>
    <m/>
    <n v="7.57"/>
    <m/>
    <m/>
    <m/>
    <m/>
    <m/>
    <m/>
    <m/>
    <m/>
    <m/>
    <m/>
    <m/>
    <n v="2.57"/>
    <m/>
    <m/>
    <m/>
    <m/>
    <n v="1.1399999999999999"/>
    <m/>
    <n v="26.77"/>
    <m/>
    <n v="218.1"/>
    <n v="2.57"/>
    <n v="220.67"/>
    <n v="27.91"/>
    <n v="248.57999999999998"/>
    <n v="1.2950247460276112E-2"/>
    <n v="0.88772226245072006"/>
  </r>
  <r>
    <n v="25"/>
    <n v="104"/>
    <s v="Robertson Cr"/>
    <s v="OPS"/>
    <s v="124"/>
    <s v="Chinook"/>
    <s v="3"/>
    <x v="0"/>
    <x v="14"/>
    <n v="104"/>
    <x v="0"/>
    <s v="CK-31"/>
    <s v="WEST VANCOUVER ISLAND-SOUTH_FA_0.x"/>
    <s v="M"/>
    <s v="H"/>
    <n v="9049"/>
    <s v="Alberni Inlet Seapen"/>
    <n v="6807"/>
    <s v="Alberni In"/>
    <s v="SWVI"/>
    <s v="S"/>
    <x v="2"/>
    <s v="185694"/>
    <n v="0"/>
    <x v="1062"/>
    <n v="2021"/>
    <s v="20210518"/>
    <s v="20210518"/>
    <n v="76"/>
    <n v="4.34"/>
    <m/>
    <s v="CWT"/>
    <s v="B"/>
    <x v="0"/>
    <s v="Y"/>
    <s v="Y"/>
    <s v="Y"/>
    <n v="0.04"/>
    <s v="AD Clip"/>
    <n v="19195"/>
    <n v="19195"/>
    <n v="143145"/>
    <n v="4"/>
    <n v="39253"/>
    <n v="2024"/>
    <m/>
    <m/>
    <m/>
    <m/>
    <m/>
    <m/>
    <m/>
    <m/>
    <m/>
    <m/>
    <m/>
    <m/>
    <m/>
    <m/>
    <m/>
    <m/>
    <m/>
    <m/>
    <m/>
    <m/>
    <m/>
    <m/>
    <m/>
    <m/>
    <m/>
    <m/>
    <n v="4.68"/>
    <m/>
    <m/>
    <m/>
    <m/>
    <m/>
    <m/>
    <m/>
    <m/>
    <m/>
    <m/>
    <m/>
    <m/>
    <m/>
    <n v="3.61"/>
    <m/>
    <n v="2.9"/>
    <m/>
    <m/>
    <m/>
    <m/>
    <m/>
    <m/>
    <m/>
    <m/>
    <m/>
    <m/>
    <m/>
    <m/>
    <m/>
    <m/>
    <n v="4.68"/>
    <m/>
    <m/>
    <m/>
    <m/>
    <m/>
    <m/>
    <m/>
    <m/>
    <m/>
    <m/>
    <m/>
    <m/>
    <m/>
    <m/>
    <m/>
    <m/>
    <m/>
    <m/>
    <m/>
    <m/>
    <m/>
    <m/>
    <m/>
    <n v="21.06"/>
    <m/>
    <m/>
    <m/>
    <m/>
    <n v="50.52"/>
    <n v="10.53"/>
    <m/>
    <m/>
    <m/>
    <m/>
    <m/>
    <m/>
    <m/>
    <m/>
    <m/>
    <m/>
    <m/>
    <m/>
    <m/>
    <m/>
    <m/>
    <m/>
    <m/>
    <m/>
    <m/>
    <m/>
    <m/>
    <m/>
    <m/>
    <m/>
    <n v="6.59"/>
    <m/>
    <m/>
    <m/>
    <m/>
    <m/>
    <m/>
    <m/>
    <m/>
    <m/>
    <m/>
    <m/>
    <m/>
    <m/>
    <m/>
    <m/>
    <m/>
    <m/>
    <m/>
    <n v="8.2799999999999994"/>
    <m/>
    <m/>
    <m/>
    <m/>
    <m/>
    <m/>
    <m/>
    <m/>
    <m/>
    <m/>
    <m/>
    <m/>
    <m/>
    <m/>
    <m/>
    <m/>
    <m/>
    <m/>
    <m/>
    <m/>
    <m/>
    <m/>
    <m/>
    <m/>
    <m/>
    <m/>
    <m/>
    <n v="10.58"/>
    <m/>
    <m/>
    <m/>
    <m/>
    <n v="0.62"/>
    <m/>
    <n v="9.6"/>
    <m/>
    <n v="112.85"/>
    <n v="10.58"/>
    <n v="123.43"/>
    <n v="10.220000000000001"/>
    <n v="133.65"/>
    <n v="6.9627507163323782E-3"/>
    <n v="0.9235316124205013"/>
  </r>
  <r>
    <n v="25"/>
    <n v="104"/>
    <s v="Robertson Cr"/>
    <s v="OPS"/>
    <s v="124"/>
    <s v="Chinook"/>
    <s v="3"/>
    <x v="0"/>
    <x v="14"/>
    <n v="104"/>
    <x v="0"/>
    <s v="CK-31"/>
    <s v="WEST VANCOUVER ISLAND-SOUTH_FA_0.x"/>
    <s v="M"/>
    <s v="H"/>
    <n v="104"/>
    <s v="Robertson Creek H"/>
    <n v="104"/>
    <s v="Robertson Cr"/>
    <s v="SWVI"/>
    <s v="S"/>
    <x v="1"/>
    <s v="185995"/>
    <n v="0"/>
    <x v="1063"/>
    <n v="2021"/>
    <s v="20210602"/>
    <s v="20210602"/>
    <n v="79"/>
    <n v="5.0999999999999996"/>
    <m/>
    <s v="CWT"/>
    <s v="P"/>
    <x v="0"/>
    <s v="Y"/>
    <s v="Y"/>
    <s v="Y"/>
    <n v="7.7000000000000002E-3"/>
    <s v="AD Clip"/>
    <n v="56510"/>
    <s v=""/>
    <n v="716541"/>
    <n v="2"/>
    <n v="39261"/>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
    <m/>
    <n v="0"/>
    <n v="0"/>
    <n v="0"/>
    <n v="3"/>
    <n v="3"/>
    <n v="5.3087949035568924E-5"/>
    <n v="0"/>
  </r>
  <r>
    <n v="25"/>
    <n v="104"/>
    <s v="Robertson Cr"/>
    <s v="OPS"/>
    <s v="124"/>
    <s v="Chinook"/>
    <s v="3"/>
    <x v="0"/>
    <x v="14"/>
    <n v="104"/>
    <x v="0"/>
    <s v="CK-31"/>
    <s v="WEST VANCOUVER ISLAND-SOUTH_FA_0.x"/>
    <s v="M"/>
    <s v="H"/>
    <n v="104"/>
    <s v="Robertson Creek H"/>
    <n v="104"/>
    <s v="Robertson Cr"/>
    <s v="SWVI"/>
    <s v="S"/>
    <x v="1"/>
    <s v="185995"/>
    <n v="0"/>
    <x v="1063"/>
    <n v="2021"/>
    <s v="20210602"/>
    <s v="20210602"/>
    <n v="79"/>
    <n v="5.0999999999999996"/>
    <m/>
    <s v="CWT"/>
    <s v="P"/>
    <x v="0"/>
    <s v="Y"/>
    <s v="Y"/>
    <s v="Y"/>
    <n v="7.7000000000000002E-3"/>
    <s v="AD Clip"/>
    <n v="56510"/>
    <s v=""/>
    <n v="716541"/>
    <n v="3"/>
    <n v="39261"/>
    <n v="2023"/>
    <m/>
    <m/>
    <m/>
    <m/>
    <m/>
    <m/>
    <m/>
    <m/>
    <m/>
    <m/>
    <m/>
    <m/>
    <m/>
    <m/>
    <m/>
    <m/>
    <m/>
    <m/>
    <m/>
    <m/>
    <m/>
    <m/>
    <m/>
    <m/>
    <m/>
    <m/>
    <n v="2.96"/>
    <m/>
    <m/>
    <m/>
    <m/>
    <m/>
    <m/>
    <m/>
    <m/>
    <m/>
    <m/>
    <m/>
    <m/>
    <m/>
    <m/>
    <m/>
    <m/>
    <m/>
    <m/>
    <m/>
    <m/>
    <m/>
    <m/>
    <m/>
    <m/>
    <m/>
    <m/>
    <m/>
    <m/>
    <m/>
    <m/>
    <m/>
    <m/>
    <m/>
    <m/>
    <m/>
    <m/>
    <m/>
    <m/>
    <m/>
    <m/>
    <m/>
    <m/>
    <m/>
    <m/>
    <m/>
    <m/>
    <m/>
    <m/>
    <n v="10.94"/>
    <m/>
    <m/>
    <m/>
    <m/>
    <m/>
    <m/>
    <m/>
    <m/>
    <m/>
    <m/>
    <n v="116.63"/>
    <m/>
    <m/>
    <m/>
    <m/>
    <m/>
    <m/>
    <m/>
    <m/>
    <m/>
    <m/>
    <m/>
    <m/>
    <m/>
    <m/>
    <n v="6.25"/>
    <m/>
    <m/>
    <m/>
    <m/>
    <m/>
    <m/>
    <m/>
    <m/>
    <m/>
    <m/>
    <m/>
    <m/>
    <m/>
    <m/>
    <m/>
    <m/>
    <m/>
    <m/>
    <m/>
    <m/>
    <m/>
    <m/>
    <m/>
    <m/>
    <m/>
    <m/>
    <m/>
    <m/>
    <m/>
    <m/>
    <m/>
    <m/>
    <m/>
    <m/>
    <m/>
    <m/>
    <m/>
    <m/>
    <m/>
    <m/>
    <m/>
    <m/>
    <m/>
    <m/>
    <m/>
    <n v="7.57"/>
    <m/>
    <m/>
    <m/>
    <m/>
    <m/>
    <m/>
    <m/>
    <m/>
    <m/>
    <m/>
    <m/>
    <n v="2.85"/>
    <n v="1"/>
    <m/>
    <m/>
    <m/>
    <n v="4.5599999999999996"/>
    <m/>
    <n v="90.61"/>
    <m/>
    <n v="144.35"/>
    <n v="3.85"/>
    <n v="148.19999999999999"/>
    <n v="95.17"/>
    <n v="243.37"/>
    <n v="4.3066713855954702E-3"/>
    <n v="0.60894933640136417"/>
  </r>
  <r>
    <n v="25"/>
    <n v="104"/>
    <s v="Robertson Cr"/>
    <s v="OPS"/>
    <s v="124"/>
    <s v="Chinook"/>
    <s v="3"/>
    <x v="0"/>
    <x v="14"/>
    <n v="104"/>
    <x v="0"/>
    <s v="CK-31"/>
    <s v="WEST VANCOUVER ISLAND-SOUTH_FA_0.x"/>
    <s v="M"/>
    <s v="H"/>
    <n v="104"/>
    <s v="Robertson Creek H"/>
    <n v="104"/>
    <s v="Robertson Cr"/>
    <s v="SWVI"/>
    <s v="S"/>
    <x v="1"/>
    <s v="185995"/>
    <n v="0"/>
    <x v="1063"/>
    <n v="2021"/>
    <s v="20210602"/>
    <s v="20210602"/>
    <n v="79"/>
    <n v="5.0999999999999996"/>
    <m/>
    <s v="CWT"/>
    <s v="P"/>
    <x v="0"/>
    <s v="Y"/>
    <s v="Y"/>
    <s v="Y"/>
    <n v="7.7000000000000002E-3"/>
    <s v="AD Clip"/>
    <n v="56510"/>
    <n v="56510"/>
    <n v="716541"/>
    <n v="4"/>
    <n v="39261"/>
    <n v="2024"/>
    <m/>
    <m/>
    <m/>
    <m/>
    <m/>
    <m/>
    <m/>
    <m/>
    <m/>
    <m/>
    <m/>
    <m/>
    <m/>
    <n v="9.3000000000000007"/>
    <m/>
    <m/>
    <m/>
    <m/>
    <m/>
    <m/>
    <m/>
    <m/>
    <m/>
    <m/>
    <m/>
    <m/>
    <m/>
    <m/>
    <m/>
    <m/>
    <m/>
    <m/>
    <m/>
    <m/>
    <n v="8.8699999999999992"/>
    <m/>
    <m/>
    <n v="21.29"/>
    <m/>
    <m/>
    <n v="3.25"/>
    <m/>
    <m/>
    <m/>
    <m/>
    <m/>
    <m/>
    <n v="6.68"/>
    <m/>
    <m/>
    <m/>
    <m/>
    <m/>
    <m/>
    <m/>
    <m/>
    <m/>
    <n v="4.68"/>
    <m/>
    <m/>
    <m/>
    <m/>
    <m/>
    <m/>
    <m/>
    <m/>
    <m/>
    <m/>
    <m/>
    <m/>
    <m/>
    <m/>
    <m/>
    <m/>
    <m/>
    <m/>
    <m/>
    <m/>
    <m/>
    <m/>
    <m/>
    <n v="31.59"/>
    <m/>
    <m/>
    <m/>
    <m/>
    <n v="163.93"/>
    <n v="10.53"/>
    <m/>
    <m/>
    <m/>
    <m/>
    <m/>
    <m/>
    <m/>
    <n v="2.64"/>
    <m/>
    <m/>
    <m/>
    <m/>
    <m/>
    <n v="6.59"/>
    <m/>
    <m/>
    <m/>
    <m/>
    <n v="6.59"/>
    <m/>
    <m/>
    <m/>
    <m/>
    <m/>
    <m/>
    <m/>
    <m/>
    <m/>
    <m/>
    <m/>
    <m/>
    <m/>
    <m/>
    <m/>
    <m/>
    <m/>
    <m/>
    <m/>
    <m/>
    <m/>
    <m/>
    <m/>
    <m/>
    <m/>
    <m/>
    <m/>
    <m/>
    <m/>
    <m/>
    <m/>
    <m/>
    <m/>
    <m/>
    <m/>
    <m/>
    <m/>
    <m/>
    <m/>
    <m/>
    <n v="11.68"/>
    <m/>
    <m/>
    <m/>
    <m/>
    <m/>
    <m/>
    <m/>
    <m/>
    <m/>
    <m/>
    <m/>
    <n v="103.36"/>
    <m/>
    <m/>
    <m/>
    <m/>
    <n v="7.32"/>
    <n v="277.66000000000003"/>
    <n v="96.78"/>
    <m/>
    <n v="287.62"/>
    <n v="103.36"/>
    <n v="390.98"/>
    <n v="381.76"/>
    <n v="772.74"/>
    <n v="1.3674393912581843E-2"/>
    <n v="0.50596578409296789"/>
  </r>
  <r>
    <n v="25"/>
    <n v="104"/>
    <s v="Robertson Cr"/>
    <s v="OPS"/>
    <s v="124"/>
    <s v="Chinook"/>
    <s v="3"/>
    <x v="0"/>
    <x v="14"/>
    <n v="104"/>
    <x v="0"/>
    <s v="CK-31"/>
    <s v="WEST VANCOUVER ISLAND-SOUTH_FA_0.x"/>
    <s v="M"/>
    <s v="H"/>
    <n v="104"/>
    <s v="Robertson Creek H"/>
    <n v="104"/>
    <s v="Robertson Cr"/>
    <s v="SWVI"/>
    <s v="S"/>
    <x v="1"/>
    <s v="186415"/>
    <n v="0"/>
    <x v="1064"/>
    <n v="2021"/>
    <s v="20210511"/>
    <s v="20210511"/>
    <n v="77"/>
    <n v="5.4"/>
    <m/>
    <s v="CWT"/>
    <s v="P"/>
    <x v="0"/>
    <s v="Y"/>
    <s v="Y"/>
    <s v="Y"/>
    <n v="1.2E-2"/>
    <s v="AD Clip"/>
    <n v="28505"/>
    <s v=""/>
    <n v="453713"/>
    <n v="2"/>
    <n v="39255"/>
    <n v="2022"/>
    <m/>
    <m/>
    <m/>
    <m/>
    <m/>
    <m/>
    <m/>
    <m/>
    <m/>
    <m/>
    <m/>
    <m/>
    <m/>
    <m/>
    <m/>
    <m/>
    <m/>
    <m/>
    <m/>
    <m/>
    <m/>
    <m/>
    <m/>
    <m/>
    <m/>
    <m/>
    <m/>
    <m/>
    <m/>
    <m/>
    <m/>
    <m/>
    <m/>
    <m/>
    <m/>
    <m/>
    <m/>
    <m/>
    <m/>
    <m/>
    <m/>
    <m/>
    <m/>
    <m/>
    <m/>
    <m/>
    <m/>
    <m/>
    <m/>
    <m/>
    <m/>
    <m/>
    <m/>
    <m/>
    <m/>
    <m/>
    <m/>
    <m/>
    <m/>
    <m/>
    <m/>
    <m/>
    <m/>
    <m/>
    <m/>
    <m/>
    <m/>
    <m/>
    <m/>
    <m/>
    <m/>
    <m/>
    <m/>
    <m/>
    <m/>
    <m/>
    <m/>
    <m/>
    <m/>
    <m/>
    <m/>
    <m/>
    <m/>
    <m/>
    <m/>
    <m/>
    <m/>
    <n v="11.47"/>
    <m/>
    <m/>
    <m/>
    <m/>
    <m/>
    <m/>
    <m/>
    <m/>
    <m/>
    <m/>
    <m/>
    <m/>
    <m/>
    <m/>
    <m/>
    <m/>
    <m/>
    <m/>
    <m/>
    <m/>
    <m/>
    <m/>
    <m/>
    <m/>
    <m/>
    <m/>
    <m/>
    <m/>
    <m/>
    <m/>
    <m/>
    <m/>
    <m/>
    <m/>
    <m/>
    <m/>
    <m/>
    <m/>
    <m/>
    <m/>
    <m/>
    <m/>
    <m/>
    <m/>
    <m/>
    <m/>
    <m/>
    <m/>
    <m/>
    <m/>
    <m/>
    <m/>
    <m/>
    <m/>
    <m/>
    <m/>
    <m/>
    <m/>
    <m/>
    <m/>
    <m/>
    <m/>
    <m/>
    <m/>
    <m/>
    <m/>
    <m/>
    <m/>
    <m/>
    <m/>
    <m/>
    <m/>
    <m/>
    <m/>
    <m/>
    <m/>
    <m/>
    <m/>
    <n v="9"/>
    <m/>
    <n v="11.47"/>
    <n v="0"/>
    <n v="11.47"/>
    <n v="9"/>
    <n v="20.47"/>
    <n v="7.181196281354148E-4"/>
    <n v="0.56033219345383489"/>
  </r>
  <r>
    <n v="25"/>
    <n v="104"/>
    <s v="Robertson Cr"/>
    <s v="OPS"/>
    <s v="124"/>
    <s v="Chinook"/>
    <s v="3"/>
    <x v="0"/>
    <x v="14"/>
    <n v="104"/>
    <x v="0"/>
    <s v="CK-31"/>
    <s v="WEST VANCOUVER ISLAND-SOUTH_FA_0.x"/>
    <s v="M"/>
    <s v="H"/>
    <n v="104"/>
    <s v="Robertson Creek H"/>
    <n v="104"/>
    <s v="Robertson Cr"/>
    <s v="SWVI"/>
    <s v="S"/>
    <x v="1"/>
    <s v="186415"/>
    <n v="0"/>
    <x v="1064"/>
    <n v="2021"/>
    <s v="20210511"/>
    <s v="20210511"/>
    <n v="77"/>
    <n v="5.4"/>
    <m/>
    <s v="CWT"/>
    <s v="P"/>
    <x v="0"/>
    <s v="Y"/>
    <s v="Y"/>
    <s v="Y"/>
    <n v="1.2E-2"/>
    <s v="AD Clip"/>
    <n v="28505"/>
    <s v=""/>
    <n v="453713"/>
    <n v="3"/>
    <n v="39255"/>
    <n v="2023"/>
    <m/>
    <m/>
    <m/>
    <m/>
    <m/>
    <m/>
    <m/>
    <m/>
    <m/>
    <m/>
    <m/>
    <m/>
    <m/>
    <m/>
    <m/>
    <m/>
    <m/>
    <m/>
    <m/>
    <m/>
    <m/>
    <m/>
    <m/>
    <m/>
    <m/>
    <m/>
    <n v="3.53"/>
    <m/>
    <n v="5.59"/>
    <m/>
    <m/>
    <m/>
    <m/>
    <m/>
    <m/>
    <m/>
    <m/>
    <n v="23.06"/>
    <m/>
    <n v="11.53"/>
    <m/>
    <n v="6.37"/>
    <m/>
    <m/>
    <n v="6.35"/>
    <m/>
    <m/>
    <n v="3.84"/>
    <m/>
    <m/>
    <m/>
    <m/>
    <m/>
    <m/>
    <m/>
    <m/>
    <m/>
    <n v="3.53"/>
    <m/>
    <m/>
    <m/>
    <m/>
    <m/>
    <m/>
    <m/>
    <m/>
    <m/>
    <m/>
    <m/>
    <n v="2.96"/>
    <m/>
    <m/>
    <m/>
    <m/>
    <m/>
    <m/>
    <m/>
    <m/>
    <m/>
    <m/>
    <m/>
    <n v="11.53"/>
    <m/>
    <m/>
    <m/>
    <m/>
    <n v="82.45"/>
    <n v="11.53"/>
    <m/>
    <m/>
    <m/>
    <m/>
    <m/>
    <m/>
    <m/>
    <m/>
    <m/>
    <m/>
    <m/>
    <m/>
    <m/>
    <m/>
    <m/>
    <m/>
    <m/>
    <m/>
    <m/>
    <m/>
    <m/>
    <m/>
    <m/>
    <m/>
    <n v="6.35"/>
    <m/>
    <m/>
    <m/>
    <m/>
    <m/>
    <m/>
    <m/>
    <m/>
    <m/>
    <m/>
    <m/>
    <m/>
    <m/>
    <m/>
    <m/>
    <m/>
    <m/>
    <m/>
    <m/>
    <m/>
    <m/>
    <m/>
    <m/>
    <m/>
    <m/>
    <m/>
    <m/>
    <m/>
    <m/>
    <m/>
    <n v="7.81"/>
    <m/>
    <m/>
    <m/>
    <n v="7.57"/>
    <m/>
    <m/>
    <m/>
    <m/>
    <m/>
    <m/>
    <m/>
    <m/>
    <m/>
    <m/>
    <m/>
    <n v="7.06"/>
    <n v="2"/>
    <m/>
    <m/>
    <m/>
    <n v="5.2"/>
    <n v="92.37"/>
    <n v="113.52"/>
    <m/>
    <n v="194"/>
    <n v="9.06"/>
    <n v="203.06"/>
    <n v="211.09"/>
    <n v="414.15"/>
    <n v="1.4529029994737765E-2"/>
    <n v="0.49030544488711825"/>
  </r>
  <r>
    <n v="25"/>
    <n v="104"/>
    <s v="Robertson Cr"/>
    <s v="OPS"/>
    <s v="124"/>
    <s v="Chinook"/>
    <s v="3"/>
    <x v="0"/>
    <x v="14"/>
    <n v="104"/>
    <x v="0"/>
    <s v="CK-31"/>
    <s v="WEST VANCOUVER ISLAND-SOUTH_FA_0.x"/>
    <s v="M"/>
    <s v="H"/>
    <n v="104"/>
    <s v="Robertson Creek H"/>
    <n v="104"/>
    <s v="Robertson Cr"/>
    <s v="SWVI"/>
    <s v="S"/>
    <x v="1"/>
    <s v="186415"/>
    <n v="0"/>
    <x v="1064"/>
    <n v="2021"/>
    <s v="20210511"/>
    <s v="20210511"/>
    <n v="77"/>
    <n v="5.4"/>
    <m/>
    <s v="CWT"/>
    <s v="P"/>
    <x v="0"/>
    <s v="Y"/>
    <s v="Y"/>
    <s v="Y"/>
    <n v="1.2E-2"/>
    <s v="AD Clip"/>
    <n v="28505"/>
    <n v="28505"/>
    <n v="453713"/>
    <n v="4"/>
    <n v="39255"/>
    <n v="2024"/>
    <m/>
    <m/>
    <m/>
    <m/>
    <m/>
    <m/>
    <m/>
    <m/>
    <m/>
    <m/>
    <m/>
    <m/>
    <m/>
    <n v="9.3000000000000007"/>
    <n v="9.36"/>
    <m/>
    <m/>
    <m/>
    <m/>
    <m/>
    <m/>
    <m/>
    <m/>
    <m/>
    <m/>
    <m/>
    <m/>
    <m/>
    <m/>
    <m/>
    <m/>
    <m/>
    <m/>
    <m/>
    <m/>
    <m/>
    <m/>
    <m/>
    <m/>
    <m/>
    <n v="3.25"/>
    <m/>
    <m/>
    <m/>
    <m/>
    <m/>
    <m/>
    <m/>
    <m/>
    <m/>
    <m/>
    <m/>
    <m/>
    <m/>
    <m/>
    <m/>
    <m/>
    <n v="4.68"/>
    <m/>
    <m/>
    <m/>
    <m/>
    <m/>
    <m/>
    <m/>
    <m/>
    <m/>
    <m/>
    <m/>
    <n v="4.68"/>
    <m/>
    <m/>
    <m/>
    <m/>
    <m/>
    <m/>
    <m/>
    <m/>
    <m/>
    <m/>
    <m/>
    <n v="10.53"/>
    <n v="2.62"/>
    <m/>
    <m/>
    <m/>
    <n v="166.96"/>
    <m/>
    <m/>
    <m/>
    <m/>
    <m/>
    <m/>
    <m/>
    <m/>
    <m/>
    <m/>
    <m/>
    <m/>
    <m/>
    <m/>
    <n v="6.59"/>
    <m/>
    <m/>
    <m/>
    <m/>
    <n v="26.36"/>
    <m/>
    <m/>
    <m/>
    <m/>
    <m/>
    <m/>
    <m/>
    <m/>
    <m/>
    <m/>
    <m/>
    <m/>
    <m/>
    <m/>
    <m/>
    <m/>
    <m/>
    <m/>
    <m/>
    <m/>
    <m/>
    <m/>
    <m/>
    <m/>
    <m/>
    <m/>
    <m/>
    <m/>
    <m/>
    <m/>
    <m/>
    <m/>
    <m/>
    <m/>
    <m/>
    <m/>
    <m/>
    <m/>
    <m/>
    <m/>
    <m/>
    <m/>
    <m/>
    <m/>
    <m/>
    <m/>
    <m/>
    <m/>
    <m/>
    <m/>
    <m/>
    <m/>
    <n v="87.26"/>
    <m/>
    <m/>
    <m/>
    <m/>
    <n v="3.38"/>
    <n v="34.14"/>
    <n v="54.68"/>
    <m/>
    <n v="244.33"/>
    <n v="87.26"/>
    <n v="331.59"/>
    <n v="92.2"/>
    <n v="423.79"/>
    <n v="1.4867216277845992E-2"/>
    <n v="0.78243941574836584"/>
  </r>
  <r>
    <n v="25"/>
    <n v="104"/>
    <s v="Robertson Cr"/>
    <s v="OPS"/>
    <s v="124"/>
    <s v="Chinook"/>
    <s v="3"/>
    <x v="0"/>
    <x v="14"/>
    <n v="104"/>
    <x v="0"/>
    <s v="CK-31"/>
    <s v="WEST VANCOUVER ISLAND-SOUTH_FA_0.x"/>
    <s v="M"/>
    <s v="H"/>
    <n v="104"/>
    <s v="Robertson Creek H"/>
    <n v="104"/>
    <s v="Robertson Cr"/>
    <s v="SWVI"/>
    <s v="S"/>
    <x v="1"/>
    <s v="186416"/>
    <n v="0"/>
    <x v="1065"/>
    <n v="2021"/>
    <s v="20210511"/>
    <s v="20210511"/>
    <n v="77"/>
    <n v="5.4"/>
    <m/>
    <s v="CWT"/>
    <s v="P"/>
    <x v="0"/>
    <s v="Y"/>
    <s v="Y"/>
    <s v="Y"/>
    <n v="1.2E-2"/>
    <s v="AD Clip"/>
    <n v="20700"/>
    <s v=""/>
    <n v="329476"/>
    <n v="2"/>
    <n v="39256"/>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
    <m/>
    <n v="0"/>
    <n v="0"/>
    <n v="0"/>
    <n v="11"/>
    <n v="11"/>
    <n v="5.3140096618357489E-4"/>
    <n v="0"/>
  </r>
  <r>
    <n v="25"/>
    <n v="104"/>
    <s v="Robertson Cr"/>
    <s v="OPS"/>
    <s v="124"/>
    <s v="Chinook"/>
    <s v="3"/>
    <x v="0"/>
    <x v="14"/>
    <n v="104"/>
    <x v="0"/>
    <s v="CK-31"/>
    <s v="WEST VANCOUVER ISLAND-SOUTH_FA_0.x"/>
    <s v="M"/>
    <s v="H"/>
    <n v="104"/>
    <s v="Robertson Creek H"/>
    <n v="104"/>
    <s v="Robertson Cr"/>
    <s v="SWVI"/>
    <s v="S"/>
    <x v="1"/>
    <s v="186416"/>
    <n v="0"/>
    <x v="1065"/>
    <n v="2021"/>
    <s v="20210511"/>
    <s v="20210511"/>
    <n v="77"/>
    <n v="5.4"/>
    <m/>
    <s v="CWT"/>
    <s v="P"/>
    <x v="0"/>
    <s v="Y"/>
    <s v="Y"/>
    <s v="Y"/>
    <n v="1.2E-2"/>
    <s v="AD Clip"/>
    <n v="20700"/>
    <s v=""/>
    <n v="329476"/>
    <n v="3"/>
    <n v="39256"/>
    <n v="2023"/>
    <m/>
    <m/>
    <m/>
    <m/>
    <m/>
    <m/>
    <m/>
    <m/>
    <m/>
    <m/>
    <m/>
    <m/>
    <m/>
    <n v="5.81"/>
    <m/>
    <m/>
    <m/>
    <m/>
    <m/>
    <m/>
    <m/>
    <m/>
    <m/>
    <m/>
    <m/>
    <m/>
    <m/>
    <m/>
    <m/>
    <m/>
    <m/>
    <m/>
    <m/>
    <m/>
    <m/>
    <m/>
    <m/>
    <m/>
    <m/>
    <n v="11.53"/>
    <n v="5.22"/>
    <m/>
    <m/>
    <m/>
    <m/>
    <m/>
    <m/>
    <m/>
    <m/>
    <m/>
    <m/>
    <m/>
    <m/>
    <m/>
    <m/>
    <m/>
    <m/>
    <n v="4.7"/>
    <m/>
    <m/>
    <m/>
    <m/>
    <m/>
    <m/>
    <m/>
    <m/>
    <m/>
    <m/>
    <m/>
    <m/>
    <m/>
    <m/>
    <m/>
    <m/>
    <m/>
    <m/>
    <m/>
    <m/>
    <m/>
    <m/>
    <m/>
    <n v="11.53"/>
    <m/>
    <m/>
    <m/>
    <m/>
    <n v="91.15"/>
    <m/>
    <m/>
    <m/>
    <m/>
    <m/>
    <m/>
    <m/>
    <m/>
    <m/>
    <m/>
    <m/>
    <m/>
    <m/>
    <m/>
    <n v="6.25"/>
    <m/>
    <m/>
    <m/>
    <m/>
    <m/>
    <m/>
    <m/>
    <m/>
    <m/>
    <m/>
    <m/>
    <m/>
    <m/>
    <m/>
    <m/>
    <m/>
    <m/>
    <m/>
    <m/>
    <m/>
    <m/>
    <m/>
    <m/>
    <m/>
    <m/>
    <m/>
    <m/>
    <m/>
    <m/>
    <n v="8.6999999999999993"/>
    <m/>
    <m/>
    <m/>
    <m/>
    <m/>
    <m/>
    <m/>
    <m/>
    <m/>
    <m/>
    <m/>
    <m/>
    <m/>
    <m/>
    <m/>
    <n v="7.57"/>
    <m/>
    <m/>
    <m/>
    <m/>
    <m/>
    <m/>
    <m/>
    <m/>
    <m/>
    <m/>
    <m/>
    <n v="12.1"/>
    <n v="11.95"/>
    <m/>
    <m/>
    <m/>
    <n v="4.29"/>
    <n v="138.55000000000001"/>
    <n v="73.12"/>
    <m/>
    <n v="152.46"/>
    <n v="24.05"/>
    <n v="176.51"/>
    <n v="215.96"/>
    <n v="392.46999999999997"/>
    <n v="1.8959903381642509E-2"/>
    <n v="0.44974138150686677"/>
  </r>
  <r>
    <n v="25"/>
    <n v="104"/>
    <s v="Robertson Cr"/>
    <s v="OPS"/>
    <s v="124"/>
    <s v="Chinook"/>
    <s v="3"/>
    <x v="0"/>
    <x v="14"/>
    <n v="104"/>
    <x v="0"/>
    <s v="CK-31"/>
    <s v="WEST VANCOUVER ISLAND-SOUTH_FA_0.x"/>
    <s v="M"/>
    <s v="H"/>
    <n v="104"/>
    <s v="Robertson Creek H"/>
    <n v="104"/>
    <s v="Robertson Cr"/>
    <s v="SWVI"/>
    <s v="S"/>
    <x v="1"/>
    <s v="186416"/>
    <n v="0"/>
    <x v="1065"/>
    <n v="2021"/>
    <s v="20210511"/>
    <s v="20210511"/>
    <n v="77"/>
    <n v="5.4"/>
    <m/>
    <s v="CWT"/>
    <s v="P"/>
    <x v="0"/>
    <s v="Y"/>
    <s v="Y"/>
    <s v="Y"/>
    <n v="1.2E-2"/>
    <s v="AD Clip"/>
    <n v="20700"/>
    <n v="20700"/>
    <n v="329476"/>
    <n v="4"/>
    <n v="39256"/>
    <n v="2024"/>
    <m/>
    <m/>
    <m/>
    <m/>
    <m/>
    <m/>
    <m/>
    <m/>
    <m/>
    <m/>
    <m/>
    <m/>
    <m/>
    <n v="6.98"/>
    <m/>
    <m/>
    <m/>
    <m/>
    <m/>
    <m/>
    <m/>
    <m/>
    <m/>
    <m/>
    <m/>
    <m/>
    <m/>
    <m/>
    <m/>
    <m/>
    <m/>
    <m/>
    <m/>
    <m/>
    <n v="17.739999999999998"/>
    <m/>
    <m/>
    <m/>
    <m/>
    <m/>
    <n v="3.25"/>
    <m/>
    <m/>
    <m/>
    <m/>
    <m/>
    <m/>
    <m/>
    <m/>
    <m/>
    <m/>
    <m/>
    <m/>
    <m/>
    <m/>
    <m/>
    <m/>
    <n v="14.04"/>
    <m/>
    <m/>
    <m/>
    <m/>
    <m/>
    <m/>
    <m/>
    <m/>
    <m/>
    <m/>
    <m/>
    <m/>
    <m/>
    <m/>
    <m/>
    <m/>
    <m/>
    <m/>
    <m/>
    <m/>
    <m/>
    <m/>
    <m/>
    <n v="10.53"/>
    <m/>
    <m/>
    <m/>
    <m/>
    <n v="58.39"/>
    <n v="10.53"/>
    <m/>
    <m/>
    <m/>
    <m/>
    <m/>
    <m/>
    <m/>
    <n v="4.51"/>
    <m/>
    <m/>
    <m/>
    <m/>
    <m/>
    <m/>
    <m/>
    <m/>
    <m/>
    <m/>
    <m/>
    <m/>
    <m/>
    <m/>
    <m/>
    <m/>
    <n v="6.59"/>
    <m/>
    <m/>
    <m/>
    <m/>
    <m/>
    <m/>
    <m/>
    <m/>
    <m/>
    <m/>
    <m/>
    <m/>
    <m/>
    <m/>
    <m/>
    <m/>
    <m/>
    <m/>
    <m/>
    <m/>
    <m/>
    <m/>
    <m/>
    <m/>
    <m/>
    <m/>
    <m/>
    <m/>
    <m/>
    <m/>
    <m/>
    <m/>
    <m/>
    <m/>
    <n v="5.97"/>
    <m/>
    <m/>
    <m/>
    <m/>
    <m/>
    <m/>
    <m/>
    <m/>
    <m/>
    <m/>
    <m/>
    <n v="39.880000000000003"/>
    <m/>
    <m/>
    <m/>
    <m/>
    <n v="3.18"/>
    <n v="102.41"/>
    <n v="52.64"/>
    <m/>
    <n v="138.53"/>
    <n v="39.880000000000003"/>
    <n v="178.41"/>
    <n v="158.22999999999999"/>
    <n v="336.64"/>
    <n v="1.6262801932367149E-2"/>
    <n v="0.52997267110266166"/>
  </r>
  <r>
    <n v="25"/>
    <n v="104"/>
    <s v="Robertson Cr"/>
    <s v="OPS"/>
    <s v="124"/>
    <s v="Chinook"/>
    <s v="3"/>
    <x v="0"/>
    <x v="14"/>
    <n v="104"/>
    <x v="0"/>
    <s v="CK-31"/>
    <s v="WEST VANCOUVER ISLAND-SOUTH_FA_0.x"/>
    <s v="M"/>
    <s v="H"/>
    <n v="104"/>
    <s v="Robertson Creek H"/>
    <n v="104"/>
    <s v="Robertson Cr"/>
    <s v="SWVI"/>
    <s v="S"/>
    <x v="1"/>
    <s v="186429"/>
    <n v="0"/>
    <x v="1066"/>
    <n v="2021"/>
    <s v="20210514"/>
    <s v="20210514"/>
    <n v="78"/>
    <n v="4.97"/>
    <m/>
    <s v="CWT"/>
    <s v="P"/>
    <x v="0"/>
    <s v="Y"/>
    <s v="Y"/>
    <s v="Y"/>
    <n v="2.9399999999999999E-2"/>
    <s v="AD Clip"/>
    <n v="20524"/>
    <s v=""/>
    <n v="244269"/>
    <n v="2"/>
    <n v="39257"/>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
    <m/>
    <n v="0"/>
    <n v="0"/>
    <n v="0"/>
    <n v="7"/>
    <n v="7"/>
    <n v="3.4106412005457026E-4"/>
    <n v="0"/>
  </r>
  <r>
    <n v="25"/>
    <n v="104"/>
    <s v="Robertson Cr"/>
    <s v="OPS"/>
    <s v="124"/>
    <s v="Chinook"/>
    <s v="3"/>
    <x v="0"/>
    <x v="14"/>
    <n v="104"/>
    <x v="0"/>
    <s v="CK-31"/>
    <s v="WEST VANCOUVER ISLAND-SOUTH_FA_0.x"/>
    <s v="M"/>
    <s v="H"/>
    <n v="104"/>
    <s v="Robertson Creek H"/>
    <n v="104"/>
    <s v="Robertson Cr"/>
    <s v="SWVI"/>
    <s v="S"/>
    <x v="1"/>
    <s v="186429"/>
    <n v="0"/>
    <x v="1066"/>
    <n v="2021"/>
    <s v="20210514"/>
    <s v="20210514"/>
    <n v="78"/>
    <n v="4.97"/>
    <m/>
    <s v="CWT"/>
    <s v="P"/>
    <x v="0"/>
    <s v="Y"/>
    <s v="Y"/>
    <s v="Y"/>
    <n v="2.9399999999999999E-2"/>
    <s v="AD Clip"/>
    <n v="20524"/>
    <s v=""/>
    <n v="244269"/>
    <n v="3"/>
    <n v="39257"/>
    <n v="2023"/>
    <m/>
    <m/>
    <m/>
    <m/>
    <m/>
    <m/>
    <m/>
    <m/>
    <m/>
    <m/>
    <m/>
    <m/>
    <m/>
    <n v="5.81"/>
    <m/>
    <m/>
    <n v="7.06"/>
    <m/>
    <m/>
    <m/>
    <m/>
    <m/>
    <m/>
    <m/>
    <m/>
    <m/>
    <m/>
    <m/>
    <m/>
    <m/>
    <m/>
    <m/>
    <m/>
    <m/>
    <m/>
    <m/>
    <m/>
    <m/>
    <m/>
    <m/>
    <m/>
    <m/>
    <m/>
    <m/>
    <m/>
    <m/>
    <m/>
    <m/>
    <m/>
    <m/>
    <m/>
    <m/>
    <m/>
    <m/>
    <m/>
    <m/>
    <m/>
    <n v="2.96"/>
    <m/>
    <m/>
    <m/>
    <m/>
    <m/>
    <m/>
    <m/>
    <m/>
    <m/>
    <m/>
    <m/>
    <m/>
    <m/>
    <m/>
    <m/>
    <m/>
    <m/>
    <n v="21.88"/>
    <m/>
    <m/>
    <m/>
    <m/>
    <m/>
    <n v="34.590000000000003"/>
    <m/>
    <m/>
    <m/>
    <m/>
    <n v="86.69"/>
    <n v="11.53"/>
    <m/>
    <m/>
    <m/>
    <m/>
    <m/>
    <m/>
    <m/>
    <m/>
    <m/>
    <m/>
    <m/>
    <m/>
    <m/>
    <m/>
    <m/>
    <m/>
    <m/>
    <m/>
    <n v="6.37"/>
    <m/>
    <m/>
    <m/>
    <m/>
    <m/>
    <m/>
    <m/>
    <m/>
    <m/>
    <m/>
    <m/>
    <m/>
    <m/>
    <m/>
    <m/>
    <m/>
    <m/>
    <m/>
    <m/>
    <m/>
    <m/>
    <m/>
    <m/>
    <m/>
    <m/>
    <m/>
    <m/>
    <m/>
    <m/>
    <m/>
    <m/>
    <m/>
    <m/>
    <m/>
    <m/>
    <m/>
    <m/>
    <m/>
    <m/>
    <m/>
    <m/>
    <m/>
    <m/>
    <m/>
    <m/>
    <m/>
    <m/>
    <m/>
    <m/>
    <m/>
    <m/>
    <m/>
    <n v="1.7"/>
    <n v="1"/>
    <m/>
    <m/>
    <m/>
    <n v="5.81"/>
    <m/>
    <n v="110.99"/>
    <m/>
    <n v="176.89"/>
    <n v="2.7"/>
    <n v="179.59"/>
    <n v="116.8"/>
    <n v="296.39000000000004"/>
    <n v="1.4441142077567727E-2"/>
    <n v="0.6059246263369209"/>
  </r>
  <r>
    <n v="25"/>
    <n v="104"/>
    <s v="Robertson Cr"/>
    <s v="OPS"/>
    <s v="124"/>
    <s v="Chinook"/>
    <s v="3"/>
    <x v="0"/>
    <x v="14"/>
    <n v="104"/>
    <x v="0"/>
    <s v="CK-31"/>
    <s v="WEST VANCOUVER ISLAND-SOUTH_FA_0.x"/>
    <s v="M"/>
    <s v="H"/>
    <n v="104"/>
    <s v="Robertson Creek H"/>
    <n v="104"/>
    <s v="Robertson Cr"/>
    <s v="SWVI"/>
    <s v="S"/>
    <x v="1"/>
    <s v="186429"/>
    <n v="0"/>
    <x v="1066"/>
    <n v="2021"/>
    <s v="20210514"/>
    <s v="20210514"/>
    <n v="78"/>
    <n v="4.97"/>
    <m/>
    <s v="CWT"/>
    <s v="P"/>
    <x v="0"/>
    <s v="Y"/>
    <s v="Y"/>
    <s v="Y"/>
    <n v="2.9399999999999999E-2"/>
    <s v="AD Clip"/>
    <n v="20524"/>
    <n v="20524"/>
    <n v="244269"/>
    <n v="4"/>
    <n v="39257"/>
    <n v="2024"/>
    <m/>
    <m/>
    <m/>
    <m/>
    <m/>
    <m/>
    <m/>
    <m/>
    <m/>
    <m/>
    <m/>
    <m/>
    <m/>
    <n v="9.31"/>
    <m/>
    <m/>
    <m/>
    <m/>
    <m/>
    <m/>
    <m/>
    <m/>
    <m/>
    <m/>
    <m/>
    <m/>
    <m/>
    <m/>
    <m/>
    <m/>
    <m/>
    <m/>
    <m/>
    <m/>
    <n v="8.8699999999999992"/>
    <m/>
    <m/>
    <m/>
    <m/>
    <m/>
    <m/>
    <m/>
    <m/>
    <m/>
    <m/>
    <m/>
    <m/>
    <m/>
    <m/>
    <m/>
    <m/>
    <m/>
    <m/>
    <m/>
    <m/>
    <m/>
    <m/>
    <m/>
    <m/>
    <m/>
    <m/>
    <m/>
    <m/>
    <m/>
    <m/>
    <m/>
    <m/>
    <m/>
    <m/>
    <m/>
    <m/>
    <m/>
    <m/>
    <m/>
    <m/>
    <m/>
    <m/>
    <m/>
    <m/>
    <m/>
    <m/>
    <n v="10.53"/>
    <m/>
    <m/>
    <m/>
    <m/>
    <n v="169.97"/>
    <m/>
    <m/>
    <m/>
    <m/>
    <m/>
    <m/>
    <m/>
    <m/>
    <n v="7.34"/>
    <m/>
    <m/>
    <m/>
    <m/>
    <m/>
    <n v="6.59"/>
    <m/>
    <m/>
    <m/>
    <m/>
    <n v="13.18"/>
    <m/>
    <m/>
    <m/>
    <m/>
    <m/>
    <m/>
    <m/>
    <m/>
    <m/>
    <m/>
    <m/>
    <m/>
    <m/>
    <m/>
    <m/>
    <m/>
    <m/>
    <m/>
    <m/>
    <m/>
    <m/>
    <m/>
    <m/>
    <m/>
    <m/>
    <m/>
    <m/>
    <m/>
    <m/>
    <m/>
    <m/>
    <m/>
    <m/>
    <m/>
    <m/>
    <m/>
    <m/>
    <m/>
    <m/>
    <m/>
    <n v="11.81"/>
    <m/>
    <m/>
    <m/>
    <m/>
    <m/>
    <m/>
    <m/>
    <m/>
    <m/>
    <m/>
    <m/>
    <n v="54.46"/>
    <m/>
    <m/>
    <m/>
    <m/>
    <n v="4.3099999999999996"/>
    <n v="69.41"/>
    <n v="59.12"/>
    <m/>
    <n v="237.6"/>
    <n v="54.46"/>
    <n v="292.06"/>
    <n v="132.84"/>
    <n v="424.9"/>
    <n v="2.0702592087312413E-2"/>
    <n v="0.68736173217227592"/>
  </r>
  <r>
    <n v="25"/>
    <n v="104"/>
    <s v="Robertson Cr"/>
    <s v="OPS"/>
    <s v="124"/>
    <s v="Chinook"/>
    <s v="3"/>
    <x v="0"/>
    <x v="14"/>
    <n v="104"/>
    <x v="0"/>
    <s v="CK-31"/>
    <s v="WEST VANCOUVER ISLAND-SOUTH_FA_0.x"/>
    <s v="M"/>
    <s v="H"/>
    <n v="104"/>
    <s v="Robertson Creek H"/>
    <n v="104"/>
    <s v="Robertson Cr"/>
    <s v="SWVI"/>
    <s v="S"/>
    <x v="1"/>
    <s v="186430"/>
    <n v="0"/>
    <x v="1067"/>
    <n v="2021"/>
    <s v="20210514"/>
    <s v="20210514"/>
    <n v="78"/>
    <n v="4.97"/>
    <m/>
    <s v="CWT"/>
    <s v="P"/>
    <x v="0"/>
    <s v="Y"/>
    <s v="Y"/>
    <s v="Y"/>
    <n v="1.2E-2"/>
    <s v="AD Clip"/>
    <n v="28227"/>
    <s v=""/>
    <n v="330873"/>
    <n v="2"/>
    <n v="39258"/>
    <n v="2022"/>
    <m/>
    <m/>
    <m/>
    <m/>
    <m/>
    <m/>
    <m/>
    <m/>
    <m/>
    <m/>
    <m/>
    <m/>
    <m/>
    <m/>
    <m/>
    <m/>
    <m/>
    <m/>
    <m/>
    <m/>
    <m/>
    <m/>
    <m/>
    <m/>
    <m/>
    <m/>
    <m/>
    <m/>
    <m/>
    <m/>
    <m/>
    <m/>
    <m/>
    <m/>
    <m/>
    <m/>
    <m/>
    <m/>
    <m/>
    <m/>
    <m/>
    <m/>
    <m/>
    <m/>
    <m/>
    <m/>
    <m/>
    <m/>
    <m/>
    <m/>
    <m/>
    <m/>
    <m/>
    <m/>
    <m/>
    <m/>
    <m/>
    <m/>
    <m/>
    <m/>
    <m/>
    <m/>
    <m/>
    <m/>
    <m/>
    <m/>
    <m/>
    <m/>
    <m/>
    <m/>
    <m/>
    <m/>
    <m/>
    <m/>
    <m/>
    <m/>
    <m/>
    <m/>
    <m/>
    <m/>
    <m/>
    <m/>
    <m/>
    <m/>
    <m/>
    <m/>
    <n v="2.91"/>
    <m/>
    <m/>
    <m/>
    <m/>
    <m/>
    <m/>
    <m/>
    <m/>
    <m/>
    <m/>
    <m/>
    <m/>
    <m/>
    <m/>
    <m/>
    <m/>
    <m/>
    <m/>
    <m/>
    <m/>
    <m/>
    <m/>
    <m/>
    <m/>
    <m/>
    <m/>
    <m/>
    <m/>
    <m/>
    <m/>
    <m/>
    <m/>
    <m/>
    <m/>
    <m/>
    <m/>
    <m/>
    <m/>
    <m/>
    <m/>
    <m/>
    <m/>
    <m/>
    <m/>
    <m/>
    <m/>
    <m/>
    <m/>
    <m/>
    <m/>
    <m/>
    <m/>
    <m/>
    <m/>
    <m/>
    <m/>
    <m/>
    <m/>
    <m/>
    <m/>
    <m/>
    <m/>
    <m/>
    <m/>
    <m/>
    <m/>
    <m/>
    <m/>
    <m/>
    <m/>
    <m/>
    <m/>
    <m/>
    <m/>
    <m/>
    <m/>
    <m/>
    <m/>
    <n v="9.32"/>
    <n v="14"/>
    <m/>
    <n v="2.91"/>
    <n v="0"/>
    <n v="2.91"/>
    <n v="23.32"/>
    <n v="26.23"/>
    <n v="9.2925213448117054E-4"/>
    <n v="0.11094166984369043"/>
  </r>
  <r>
    <n v="25"/>
    <n v="104"/>
    <s v="Robertson Cr"/>
    <s v="OPS"/>
    <s v="124"/>
    <s v="Chinook"/>
    <s v="3"/>
    <x v="0"/>
    <x v="14"/>
    <n v="104"/>
    <x v="0"/>
    <s v="CK-31"/>
    <s v="WEST VANCOUVER ISLAND-SOUTH_FA_0.x"/>
    <s v="M"/>
    <s v="H"/>
    <n v="104"/>
    <s v="Robertson Creek H"/>
    <n v="104"/>
    <s v="Robertson Cr"/>
    <s v="SWVI"/>
    <s v="S"/>
    <x v="1"/>
    <s v="186430"/>
    <n v="0"/>
    <x v="1067"/>
    <n v="2021"/>
    <s v="20210514"/>
    <s v="20210514"/>
    <n v="78"/>
    <n v="4.97"/>
    <m/>
    <s v="CWT"/>
    <s v="P"/>
    <x v="0"/>
    <s v="Y"/>
    <s v="Y"/>
    <s v="Y"/>
    <n v="1.2E-2"/>
    <s v="AD Clip"/>
    <n v="28227"/>
    <s v=""/>
    <n v="330873"/>
    <n v="3"/>
    <n v="39258"/>
    <n v="2023"/>
    <m/>
    <m/>
    <m/>
    <m/>
    <m/>
    <m/>
    <m/>
    <m/>
    <m/>
    <m/>
    <m/>
    <m/>
    <m/>
    <m/>
    <m/>
    <m/>
    <m/>
    <m/>
    <m/>
    <m/>
    <m/>
    <m/>
    <m/>
    <m/>
    <m/>
    <m/>
    <m/>
    <m/>
    <m/>
    <m/>
    <m/>
    <m/>
    <m/>
    <m/>
    <m/>
    <m/>
    <m/>
    <n v="11.53"/>
    <m/>
    <n v="11.53"/>
    <n v="5.22"/>
    <m/>
    <m/>
    <m/>
    <m/>
    <m/>
    <m/>
    <m/>
    <m/>
    <m/>
    <m/>
    <m/>
    <m/>
    <m/>
    <m/>
    <m/>
    <m/>
    <m/>
    <m/>
    <m/>
    <m/>
    <m/>
    <m/>
    <m/>
    <m/>
    <m/>
    <m/>
    <m/>
    <m/>
    <m/>
    <m/>
    <m/>
    <m/>
    <m/>
    <m/>
    <n v="10.94"/>
    <m/>
    <m/>
    <m/>
    <n v="4.43"/>
    <m/>
    <n v="23.06"/>
    <m/>
    <m/>
    <m/>
    <m/>
    <n v="82.28"/>
    <n v="23.06"/>
    <m/>
    <m/>
    <m/>
    <m/>
    <m/>
    <m/>
    <m/>
    <n v="3.06"/>
    <m/>
    <m/>
    <m/>
    <m/>
    <m/>
    <n v="6.35"/>
    <m/>
    <m/>
    <m/>
    <m/>
    <m/>
    <m/>
    <m/>
    <m/>
    <m/>
    <m/>
    <n v="6.35"/>
    <m/>
    <m/>
    <m/>
    <m/>
    <m/>
    <m/>
    <m/>
    <m/>
    <m/>
    <m/>
    <m/>
    <m/>
    <m/>
    <m/>
    <m/>
    <m/>
    <m/>
    <m/>
    <m/>
    <m/>
    <m/>
    <m/>
    <m/>
    <m/>
    <m/>
    <m/>
    <m/>
    <m/>
    <m/>
    <m/>
    <m/>
    <m/>
    <m/>
    <m/>
    <n v="7.57"/>
    <m/>
    <m/>
    <m/>
    <m/>
    <m/>
    <m/>
    <m/>
    <m/>
    <m/>
    <m/>
    <m/>
    <m/>
    <m/>
    <m/>
    <m/>
    <m/>
    <n v="5.59"/>
    <n v="46.18"/>
    <n v="107.75"/>
    <m/>
    <n v="195.38"/>
    <n v="0"/>
    <n v="195.38"/>
    <n v="159.52000000000001"/>
    <n v="354.9"/>
    <n v="1.2573068338824529E-2"/>
    <n v="0.55052127359819669"/>
  </r>
  <r>
    <n v="25"/>
    <n v="104"/>
    <s v="Robertson Cr"/>
    <s v="OPS"/>
    <s v="124"/>
    <s v="Chinook"/>
    <s v="3"/>
    <x v="0"/>
    <x v="14"/>
    <n v="104"/>
    <x v="0"/>
    <s v="CK-31"/>
    <s v="WEST VANCOUVER ISLAND-SOUTH_FA_0.x"/>
    <s v="M"/>
    <s v="H"/>
    <n v="104"/>
    <s v="Robertson Creek H"/>
    <n v="104"/>
    <s v="Robertson Cr"/>
    <s v="SWVI"/>
    <s v="S"/>
    <x v="1"/>
    <s v="186430"/>
    <n v="0"/>
    <x v="1067"/>
    <n v="2021"/>
    <s v="20210514"/>
    <s v="20210514"/>
    <n v="78"/>
    <n v="4.97"/>
    <m/>
    <s v="CWT"/>
    <s v="P"/>
    <x v="0"/>
    <s v="Y"/>
    <s v="Y"/>
    <s v="Y"/>
    <n v="1.2E-2"/>
    <s v="AD Clip"/>
    <n v="28227"/>
    <n v="28227"/>
    <n v="330873"/>
    <n v="4"/>
    <n v="39258"/>
    <n v="2024"/>
    <m/>
    <m/>
    <m/>
    <m/>
    <m/>
    <m/>
    <m/>
    <m/>
    <m/>
    <m/>
    <m/>
    <m/>
    <m/>
    <n v="9.31"/>
    <m/>
    <m/>
    <m/>
    <m/>
    <m/>
    <m/>
    <m/>
    <m/>
    <m/>
    <m/>
    <m/>
    <m/>
    <m/>
    <m/>
    <m/>
    <m/>
    <m/>
    <m/>
    <m/>
    <m/>
    <m/>
    <m/>
    <m/>
    <m/>
    <m/>
    <m/>
    <m/>
    <m/>
    <m/>
    <m/>
    <m/>
    <m/>
    <m/>
    <m/>
    <m/>
    <m/>
    <m/>
    <m/>
    <m/>
    <m/>
    <m/>
    <m/>
    <m/>
    <n v="4.68"/>
    <m/>
    <m/>
    <m/>
    <m/>
    <m/>
    <m/>
    <m/>
    <m/>
    <m/>
    <m/>
    <m/>
    <m/>
    <m/>
    <m/>
    <m/>
    <m/>
    <m/>
    <m/>
    <m/>
    <m/>
    <m/>
    <m/>
    <m/>
    <n v="21.06"/>
    <m/>
    <m/>
    <m/>
    <m/>
    <n v="161.15"/>
    <n v="10.53"/>
    <m/>
    <m/>
    <m/>
    <m/>
    <m/>
    <m/>
    <m/>
    <m/>
    <m/>
    <n v="7.34"/>
    <m/>
    <m/>
    <m/>
    <n v="13.18"/>
    <m/>
    <m/>
    <m/>
    <m/>
    <n v="13.18"/>
    <m/>
    <m/>
    <m/>
    <m/>
    <m/>
    <n v="19.77"/>
    <m/>
    <m/>
    <m/>
    <m/>
    <m/>
    <m/>
    <m/>
    <m/>
    <m/>
    <m/>
    <m/>
    <m/>
    <m/>
    <m/>
    <m/>
    <m/>
    <m/>
    <m/>
    <n v="8.2799999999999994"/>
    <m/>
    <m/>
    <m/>
    <m/>
    <n v="5.84"/>
    <m/>
    <m/>
    <m/>
    <m/>
    <m/>
    <m/>
    <m/>
    <m/>
    <m/>
    <m/>
    <n v="5.97"/>
    <m/>
    <m/>
    <m/>
    <m/>
    <m/>
    <m/>
    <m/>
    <m/>
    <m/>
    <m/>
    <m/>
    <n v="68.650000000000006"/>
    <m/>
    <m/>
    <m/>
    <m/>
    <n v="3.81"/>
    <n v="170.69"/>
    <n v="59.88"/>
    <m/>
    <n v="280.29000000000002"/>
    <n v="68.650000000000006"/>
    <n v="348.94"/>
    <n v="234.38"/>
    <n v="583.31999999999994"/>
    <n v="2.0665320437878623E-2"/>
    <n v="0.59819653020640473"/>
  </r>
  <r>
    <n v="25"/>
    <n v="104"/>
    <s v="Robertson Cr"/>
    <s v="OPS"/>
    <s v="124"/>
    <s v="Chinook"/>
    <s v="3"/>
    <x v="0"/>
    <x v="14"/>
    <n v="104"/>
    <x v="0"/>
    <s v="CK-31"/>
    <s v="WEST VANCOUVER ISLAND-SOUTH_FA_0.x"/>
    <s v="M"/>
    <s v="H"/>
    <n v="104"/>
    <s v="Robertson Creek H"/>
    <n v="104"/>
    <s v="Robertson Cr"/>
    <s v="SWVI"/>
    <s v="S"/>
    <x v="1"/>
    <s v="186431"/>
    <n v="0"/>
    <x v="1068"/>
    <n v="2021"/>
    <s v="20210602"/>
    <s v="20210602"/>
    <n v="77"/>
    <n v="4.8499999999999996"/>
    <m/>
    <s v="CWT"/>
    <s v="P"/>
    <x v="0"/>
    <s v="Y"/>
    <s v="Y"/>
    <s v="Y"/>
    <n v="1.15E-2"/>
    <s v="AD Clip"/>
    <n v="20954"/>
    <s v=""/>
    <n v="274332"/>
    <n v="2"/>
    <n v="39260"/>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m/>
    <n v="9.32"/>
    <n v="10"/>
    <m/>
    <n v="0"/>
    <n v="1"/>
    <n v="1"/>
    <n v="19.32"/>
    <n v="20.32"/>
    <n v="9.6974324711272309E-4"/>
    <n v="4.9212598425196846E-2"/>
  </r>
  <r>
    <n v="25"/>
    <n v="104"/>
    <s v="Robertson Cr"/>
    <s v="OPS"/>
    <s v="124"/>
    <s v="Chinook"/>
    <s v="3"/>
    <x v="0"/>
    <x v="14"/>
    <n v="104"/>
    <x v="0"/>
    <s v="CK-31"/>
    <s v="WEST VANCOUVER ISLAND-SOUTH_FA_0.x"/>
    <s v="M"/>
    <s v="H"/>
    <n v="104"/>
    <s v="Robertson Creek H"/>
    <n v="104"/>
    <s v="Robertson Cr"/>
    <s v="SWVI"/>
    <s v="S"/>
    <x v="1"/>
    <s v="186431"/>
    <n v="0"/>
    <x v="1068"/>
    <n v="2021"/>
    <s v="20210602"/>
    <s v="20210602"/>
    <n v="77"/>
    <n v="4.8499999999999996"/>
    <m/>
    <s v="CWT"/>
    <s v="P"/>
    <x v="0"/>
    <s v="Y"/>
    <s v="Y"/>
    <s v="Y"/>
    <n v="1.15E-2"/>
    <s v="AD Clip"/>
    <n v="20954"/>
    <s v=""/>
    <n v="274332"/>
    <n v="3"/>
    <n v="39260"/>
    <n v="2023"/>
    <m/>
    <m/>
    <m/>
    <m/>
    <m/>
    <m/>
    <m/>
    <m/>
    <m/>
    <m/>
    <m/>
    <m/>
    <m/>
    <m/>
    <m/>
    <m/>
    <m/>
    <m/>
    <m/>
    <m/>
    <m/>
    <m/>
    <m/>
    <m/>
    <m/>
    <m/>
    <m/>
    <m/>
    <m/>
    <m/>
    <m/>
    <m/>
    <m/>
    <m/>
    <m/>
    <m/>
    <m/>
    <m/>
    <m/>
    <m/>
    <m/>
    <m/>
    <m/>
    <m/>
    <m/>
    <m/>
    <n v="6.25"/>
    <m/>
    <m/>
    <m/>
    <m/>
    <m/>
    <m/>
    <m/>
    <m/>
    <m/>
    <m/>
    <n v="3.79"/>
    <m/>
    <m/>
    <m/>
    <m/>
    <m/>
    <m/>
    <m/>
    <m/>
    <m/>
    <m/>
    <m/>
    <m/>
    <m/>
    <m/>
    <m/>
    <m/>
    <m/>
    <m/>
    <m/>
    <m/>
    <m/>
    <m/>
    <m/>
    <n v="11.53"/>
    <m/>
    <m/>
    <m/>
    <m/>
    <n v="43.88"/>
    <m/>
    <m/>
    <m/>
    <m/>
    <m/>
    <m/>
    <m/>
    <m/>
    <n v="2.42"/>
    <m/>
    <m/>
    <m/>
    <m/>
    <m/>
    <m/>
    <m/>
    <m/>
    <m/>
    <m/>
    <m/>
    <m/>
    <m/>
    <m/>
    <m/>
    <m/>
    <m/>
    <m/>
    <m/>
    <m/>
    <m/>
    <m/>
    <m/>
    <m/>
    <m/>
    <m/>
    <m/>
    <m/>
    <m/>
    <m/>
    <m/>
    <m/>
    <m/>
    <m/>
    <m/>
    <m/>
    <m/>
    <m/>
    <m/>
    <m/>
    <m/>
    <m/>
    <m/>
    <m/>
    <m/>
    <m/>
    <m/>
    <m/>
    <m/>
    <m/>
    <m/>
    <n v="7.57"/>
    <m/>
    <m/>
    <m/>
    <m/>
    <m/>
    <m/>
    <m/>
    <m/>
    <m/>
    <m/>
    <m/>
    <m/>
    <m/>
    <m/>
    <m/>
    <m/>
    <n v="2.79"/>
    <n v="92.37"/>
    <n v="66.540000000000006"/>
    <m/>
    <n v="75.44"/>
    <n v="0"/>
    <n v="75.44"/>
    <n v="161.69999999999999"/>
    <n v="237.14000000000004"/>
    <n v="1.1317170945881456E-2"/>
    <n v="0.31812431475078007"/>
  </r>
  <r>
    <n v="25"/>
    <n v="104"/>
    <s v="Robertson Cr"/>
    <s v="OPS"/>
    <s v="124"/>
    <s v="Chinook"/>
    <s v="3"/>
    <x v="0"/>
    <x v="14"/>
    <n v="104"/>
    <x v="0"/>
    <s v="CK-31"/>
    <s v="WEST VANCOUVER ISLAND-SOUTH_FA_0.x"/>
    <s v="M"/>
    <s v="H"/>
    <n v="104"/>
    <s v="Robertson Creek H"/>
    <n v="104"/>
    <s v="Robertson Cr"/>
    <s v="SWVI"/>
    <s v="S"/>
    <x v="1"/>
    <s v="186431"/>
    <n v="0"/>
    <x v="1068"/>
    <n v="2021"/>
    <s v="20210602"/>
    <s v="20210602"/>
    <n v="77"/>
    <n v="4.8499999999999996"/>
    <m/>
    <s v="CWT"/>
    <s v="P"/>
    <x v="0"/>
    <s v="Y"/>
    <s v="Y"/>
    <s v="Y"/>
    <n v="1.15E-2"/>
    <s v="AD Clip"/>
    <n v="20954"/>
    <n v="20954"/>
    <n v="274332"/>
    <n v="4"/>
    <n v="39260"/>
    <n v="2024"/>
    <m/>
    <m/>
    <m/>
    <m/>
    <m/>
    <m/>
    <m/>
    <m/>
    <m/>
    <m/>
    <m/>
    <m/>
    <m/>
    <n v="6.98"/>
    <m/>
    <m/>
    <m/>
    <m/>
    <m/>
    <m/>
    <m/>
    <n v="5.84"/>
    <m/>
    <m/>
    <m/>
    <m/>
    <m/>
    <m/>
    <m/>
    <m/>
    <m/>
    <m/>
    <m/>
    <m/>
    <m/>
    <m/>
    <m/>
    <m/>
    <m/>
    <m/>
    <m/>
    <m/>
    <m/>
    <m/>
    <m/>
    <m/>
    <m/>
    <m/>
    <m/>
    <m/>
    <m/>
    <m/>
    <m/>
    <m/>
    <m/>
    <m/>
    <m/>
    <n v="9.36"/>
    <m/>
    <m/>
    <m/>
    <m/>
    <m/>
    <m/>
    <m/>
    <m/>
    <m/>
    <m/>
    <m/>
    <n v="4.68"/>
    <m/>
    <m/>
    <m/>
    <m/>
    <m/>
    <m/>
    <m/>
    <m/>
    <m/>
    <m/>
    <m/>
    <n v="21.06"/>
    <m/>
    <m/>
    <m/>
    <m/>
    <n v="124.76"/>
    <m/>
    <m/>
    <m/>
    <m/>
    <m/>
    <m/>
    <m/>
    <m/>
    <m/>
    <m/>
    <n v="2.64"/>
    <m/>
    <m/>
    <m/>
    <n v="6.59"/>
    <m/>
    <m/>
    <m/>
    <m/>
    <n v="19.77"/>
    <m/>
    <m/>
    <m/>
    <m/>
    <m/>
    <n v="19.77"/>
    <m/>
    <m/>
    <m/>
    <m/>
    <m/>
    <m/>
    <m/>
    <m/>
    <m/>
    <m/>
    <m/>
    <m/>
    <m/>
    <m/>
    <m/>
    <m/>
    <m/>
    <m/>
    <m/>
    <m/>
    <m/>
    <m/>
    <m/>
    <m/>
    <m/>
    <m/>
    <m/>
    <m/>
    <m/>
    <m/>
    <m/>
    <m/>
    <m/>
    <m/>
    <n v="11.81"/>
    <m/>
    <m/>
    <m/>
    <m/>
    <m/>
    <m/>
    <m/>
    <m/>
    <m/>
    <m/>
    <m/>
    <n v="53.53"/>
    <m/>
    <m/>
    <m/>
    <m/>
    <n v="5.26"/>
    <n v="34.14"/>
    <n v="75.28"/>
    <m/>
    <n v="233.26"/>
    <n v="53.53"/>
    <n v="286.79000000000002"/>
    <n v="114.68"/>
    <n v="401.47"/>
    <n v="1.9159587668225637E-2"/>
    <n v="0.71434976461503974"/>
  </r>
  <r>
    <n v="25"/>
    <n v="104"/>
    <s v="Robertson Cr"/>
    <s v="OPS"/>
    <s v="124"/>
    <s v="Chinook"/>
    <s v="3"/>
    <x v="0"/>
    <x v="14"/>
    <n v="104"/>
    <x v="0"/>
    <s v="CK-31"/>
    <s v="WEST VANCOUVER ISLAND-SOUTH_FA_0.x"/>
    <s v="M"/>
    <s v="H"/>
    <n v="104"/>
    <s v="Robertson Creek H"/>
    <n v="104"/>
    <s v="Robertson Cr"/>
    <s v="SWVI"/>
    <s v="S"/>
    <x v="1"/>
    <s v="186432"/>
    <n v="0"/>
    <x v="1069"/>
    <n v="2021"/>
    <s v="20210602"/>
    <s v="20210602"/>
    <n v="77"/>
    <n v="4.8499999999999996"/>
    <m/>
    <s v="CWT"/>
    <s v="P"/>
    <x v="0"/>
    <s v="Y"/>
    <s v="Y"/>
    <s v="Y"/>
    <n v="1.15E-2"/>
    <s v="AD Clip"/>
    <n v="28376"/>
    <s v=""/>
    <n v="371504"/>
    <n v="2"/>
    <n v="39259"/>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
    <m/>
    <n v="0"/>
    <n v="0"/>
    <n v="0"/>
    <n v="8"/>
    <n v="8"/>
    <n v="2.8192839018889202E-4"/>
    <n v="0"/>
  </r>
  <r>
    <n v="25"/>
    <n v="104"/>
    <s v="Robertson Cr"/>
    <s v="OPS"/>
    <s v="124"/>
    <s v="Chinook"/>
    <s v="3"/>
    <x v="0"/>
    <x v="14"/>
    <n v="104"/>
    <x v="0"/>
    <s v="CK-31"/>
    <s v="WEST VANCOUVER ISLAND-SOUTH_FA_0.x"/>
    <s v="M"/>
    <s v="H"/>
    <n v="104"/>
    <s v="Robertson Creek H"/>
    <n v="104"/>
    <s v="Robertson Cr"/>
    <s v="SWVI"/>
    <s v="S"/>
    <x v="1"/>
    <s v="186432"/>
    <n v="0"/>
    <x v="1069"/>
    <n v="2021"/>
    <s v="20210602"/>
    <s v="20210602"/>
    <n v="77"/>
    <n v="4.8499999999999996"/>
    <m/>
    <s v="CWT"/>
    <s v="P"/>
    <x v="0"/>
    <s v="Y"/>
    <s v="Y"/>
    <s v="Y"/>
    <n v="1.15E-2"/>
    <s v="AD Clip"/>
    <n v="28376"/>
    <s v=""/>
    <n v="371504"/>
    <n v="3"/>
    <n v="39259"/>
    <n v="2023"/>
    <m/>
    <m/>
    <m/>
    <m/>
    <m/>
    <m/>
    <m/>
    <m/>
    <m/>
    <m/>
    <m/>
    <m/>
    <m/>
    <m/>
    <m/>
    <m/>
    <m/>
    <m/>
    <m/>
    <m/>
    <m/>
    <m/>
    <m/>
    <m/>
    <m/>
    <m/>
    <m/>
    <m/>
    <m/>
    <m/>
    <m/>
    <m/>
    <m/>
    <m/>
    <n v="5.59"/>
    <m/>
    <m/>
    <n v="46.12"/>
    <m/>
    <m/>
    <n v="14.58"/>
    <m/>
    <m/>
    <m/>
    <m/>
    <m/>
    <m/>
    <m/>
    <m/>
    <m/>
    <m/>
    <m/>
    <m/>
    <m/>
    <m/>
    <m/>
    <m/>
    <m/>
    <m/>
    <m/>
    <m/>
    <m/>
    <m/>
    <m/>
    <m/>
    <m/>
    <m/>
    <m/>
    <m/>
    <m/>
    <m/>
    <m/>
    <m/>
    <m/>
    <m/>
    <m/>
    <m/>
    <m/>
    <m/>
    <m/>
    <m/>
    <n v="11.53"/>
    <m/>
    <m/>
    <m/>
    <m/>
    <n v="113.42"/>
    <m/>
    <m/>
    <m/>
    <m/>
    <m/>
    <m/>
    <m/>
    <m/>
    <m/>
    <m/>
    <m/>
    <m/>
    <n v="1.7"/>
    <m/>
    <m/>
    <m/>
    <m/>
    <m/>
    <m/>
    <m/>
    <m/>
    <m/>
    <m/>
    <m/>
    <m/>
    <m/>
    <m/>
    <m/>
    <m/>
    <m/>
    <m/>
    <m/>
    <m/>
    <m/>
    <m/>
    <m/>
    <m/>
    <m/>
    <m/>
    <m/>
    <m/>
    <m/>
    <m/>
    <m/>
    <m/>
    <m/>
    <m/>
    <m/>
    <m/>
    <m/>
    <m/>
    <m/>
    <m/>
    <m/>
    <m/>
    <m/>
    <m/>
    <m/>
    <m/>
    <m/>
    <n v="7.57"/>
    <m/>
    <m/>
    <m/>
    <m/>
    <m/>
    <m/>
    <m/>
    <m/>
    <m/>
    <m/>
    <m/>
    <n v="0"/>
    <n v="2"/>
    <m/>
    <m/>
    <m/>
    <n v="4.8600000000000003"/>
    <n v="24.06"/>
    <n v="95.84"/>
    <m/>
    <n v="200.51"/>
    <n v="2"/>
    <n v="202.51"/>
    <n v="124.76"/>
    <n v="327.27000000000004"/>
    <n v="1.1533338032139838E-2"/>
    <n v="0.61878571210315636"/>
  </r>
  <r>
    <n v="25"/>
    <n v="104"/>
    <s v="Robertson Cr"/>
    <s v="OPS"/>
    <s v="124"/>
    <s v="Chinook"/>
    <s v="3"/>
    <x v="0"/>
    <x v="14"/>
    <n v="104"/>
    <x v="0"/>
    <s v="CK-31"/>
    <s v="WEST VANCOUVER ISLAND-SOUTH_FA_0.x"/>
    <s v="M"/>
    <s v="H"/>
    <n v="104"/>
    <s v="Robertson Creek H"/>
    <n v="104"/>
    <s v="Robertson Cr"/>
    <s v="SWVI"/>
    <s v="S"/>
    <x v="1"/>
    <s v="186432"/>
    <n v="0"/>
    <x v="1069"/>
    <n v="2021"/>
    <s v="20210602"/>
    <s v="20210602"/>
    <n v="77"/>
    <n v="4.8499999999999996"/>
    <m/>
    <s v="CWT"/>
    <s v="P"/>
    <x v="0"/>
    <s v="Y"/>
    <s v="Y"/>
    <s v="Y"/>
    <n v="1.15E-2"/>
    <s v="AD Clip"/>
    <n v="28376"/>
    <n v="28376"/>
    <n v="371504"/>
    <n v="4"/>
    <n v="39259"/>
    <n v="2024"/>
    <m/>
    <m/>
    <m/>
    <m/>
    <m/>
    <m/>
    <m/>
    <m/>
    <m/>
    <m/>
    <m/>
    <m/>
    <m/>
    <n v="11.65"/>
    <n v="9.36"/>
    <m/>
    <m/>
    <m/>
    <m/>
    <m/>
    <m/>
    <n v="5.84"/>
    <m/>
    <m/>
    <m/>
    <m/>
    <m/>
    <m/>
    <m/>
    <m/>
    <m/>
    <m/>
    <m/>
    <m/>
    <m/>
    <m/>
    <m/>
    <n v="31.82"/>
    <m/>
    <n v="10.53"/>
    <n v="6.16"/>
    <m/>
    <m/>
    <m/>
    <m/>
    <m/>
    <m/>
    <m/>
    <m/>
    <m/>
    <m/>
    <m/>
    <m/>
    <m/>
    <m/>
    <m/>
    <m/>
    <n v="18.72"/>
    <m/>
    <m/>
    <m/>
    <m/>
    <m/>
    <m/>
    <m/>
    <m/>
    <m/>
    <m/>
    <m/>
    <m/>
    <m/>
    <m/>
    <m/>
    <m/>
    <m/>
    <m/>
    <m/>
    <m/>
    <m/>
    <m/>
    <m/>
    <m/>
    <m/>
    <m/>
    <m/>
    <m/>
    <n v="134.79"/>
    <m/>
    <m/>
    <m/>
    <m/>
    <m/>
    <m/>
    <m/>
    <m/>
    <m/>
    <m/>
    <m/>
    <m/>
    <m/>
    <m/>
    <n v="13.18"/>
    <m/>
    <m/>
    <m/>
    <m/>
    <n v="13.18"/>
    <m/>
    <m/>
    <m/>
    <m/>
    <m/>
    <n v="19.77"/>
    <m/>
    <m/>
    <m/>
    <m/>
    <m/>
    <m/>
    <m/>
    <m/>
    <m/>
    <m/>
    <m/>
    <m/>
    <m/>
    <m/>
    <m/>
    <m/>
    <m/>
    <m/>
    <m/>
    <m/>
    <m/>
    <m/>
    <m/>
    <m/>
    <m/>
    <m/>
    <m/>
    <m/>
    <m/>
    <m/>
    <m/>
    <m/>
    <m/>
    <m/>
    <n v="11.68"/>
    <m/>
    <m/>
    <m/>
    <m/>
    <m/>
    <m/>
    <m/>
    <m/>
    <m/>
    <m/>
    <m/>
    <n v="57.91"/>
    <m/>
    <n v="3.94"/>
    <m/>
    <n v="6.28"/>
    <n v="5.04"/>
    <n v="207.11"/>
    <n v="77.97"/>
    <m/>
    <n v="286.68"/>
    <n v="68.13"/>
    <n v="354.81"/>
    <n v="290.12"/>
    <n v="644.93000000000006"/>
    <n v="2.272800958556527E-2"/>
    <n v="0.55015272975361662"/>
  </r>
  <r>
    <n v="25"/>
    <n v="104"/>
    <s v="Robertson Cr"/>
    <s v="OPS"/>
    <s v="124"/>
    <s v="Chinook"/>
    <s v="3"/>
    <x v="0"/>
    <x v="14"/>
    <n v="104"/>
    <x v="0"/>
    <s v="CK-31"/>
    <s v="WEST VANCOUVER ISLAND-SOUTH_FA_0.x"/>
    <s v="M"/>
    <s v="H"/>
    <n v="104"/>
    <s v="Robertson Creek H"/>
    <n v="104"/>
    <s v="Robertson Cr"/>
    <s v="SWVI"/>
    <s v="S"/>
    <x v="1"/>
    <s v="186478"/>
    <n v="0"/>
    <x v="1070"/>
    <n v="2021"/>
    <s v="20210602"/>
    <s v="20210602"/>
    <n v="79"/>
    <n v="5.0999999999999996"/>
    <m/>
    <s v="CWT"/>
    <s v="P"/>
    <x v="0"/>
    <s v="Y"/>
    <s v="Y"/>
    <s v="Y"/>
    <n v="7.6E-3"/>
    <s v="AD Clip"/>
    <n v="56207"/>
    <s v=""/>
    <n v="712659"/>
    <n v="2"/>
    <n v="39262"/>
    <n v="2022"/>
    <m/>
    <m/>
    <m/>
    <m/>
    <m/>
    <m/>
    <m/>
    <m/>
    <m/>
    <m/>
    <m/>
    <m/>
    <m/>
    <m/>
    <m/>
    <m/>
    <m/>
    <m/>
    <m/>
    <m/>
    <m/>
    <m/>
    <m/>
    <m/>
    <m/>
    <m/>
    <m/>
    <m/>
    <m/>
    <m/>
    <m/>
    <m/>
    <m/>
    <m/>
    <m/>
    <m/>
    <m/>
    <m/>
    <m/>
    <m/>
    <m/>
    <m/>
    <m/>
    <m/>
    <m/>
    <m/>
    <m/>
    <m/>
    <m/>
    <m/>
    <m/>
    <m/>
    <m/>
    <m/>
    <m/>
    <m/>
    <m/>
    <m/>
    <m/>
    <m/>
    <m/>
    <m/>
    <m/>
    <m/>
    <m/>
    <m/>
    <m/>
    <m/>
    <m/>
    <m/>
    <m/>
    <m/>
    <m/>
    <m/>
    <m/>
    <m/>
    <m/>
    <m/>
    <m/>
    <m/>
    <m/>
    <m/>
    <m/>
    <m/>
    <m/>
    <m/>
    <n v="6.19"/>
    <m/>
    <m/>
    <m/>
    <m/>
    <m/>
    <m/>
    <m/>
    <m/>
    <m/>
    <m/>
    <m/>
    <m/>
    <m/>
    <m/>
    <m/>
    <m/>
    <m/>
    <m/>
    <m/>
    <m/>
    <m/>
    <m/>
    <m/>
    <m/>
    <m/>
    <m/>
    <m/>
    <m/>
    <m/>
    <m/>
    <m/>
    <m/>
    <m/>
    <m/>
    <m/>
    <m/>
    <m/>
    <m/>
    <m/>
    <m/>
    <m/>
    <m/>
    <m/>
    <m/>
    <m/>
    <m/>
    <m/>
    <m/>
    <m/>
    <m/>
    <m/>
    <m/>
    <m/>
    <m/>
    <m/>
    <m/>
    <m/>
    <m/>
    <m/>
    <m/>
    <m/>
    <m/>
    <m/>
    <m/>
    <m/>
    <m/>
    <m/>
    <m/>
    <m/>
    <m/>
    <m/>
    <m/>
    <m/>
    <m/>
    <m/>
    <m/>
    <m/>
    <m/>
    <n v="9.32"/>
    <n v="5"/>
    <m/>
    <n v="6.19"/>
    <n v="0"/>
    <n v="6.19"/>
    <n v="14.32"/>
    <n v="20.51"/>
    <n v="3.6490116889355419E-4"/>
    <n v="0.30180399804973185"/>
  </r>
  <r>
    <n v="25"/>
    <n v="104"/>
    <s v="Robertson Cr"/>
    <s v="OPS"/>
    <s v="124"/>
    <s v="Chinook"/>
    <s v="3"/>
    <x v="0"/>
    <x v="14"/>
    <n v="104"/>
    <x v="0"/>
    <s v="CK-31"/>
    <s v="WEST VANCOUVER ISLAND-SOUTH_FA_0.x"/>
    <s v="M"/>
    <s v="H"/>
    <n v="104"/>
    <s v="Robertson Creek H"/>
    <n v="104"/>
    <s v="Robertson Cr"/>
    <s v="SWVI"/>
    <s v="S"/>
    <x v="1"/>
    <s v="186478"/>
    <n v="0"/>
    <x v="1070"/>
    <n v="2021"/>
    <s v="20210602"/>
    <s v="20210602"/>
    <n v="79"/>
    <n v="5.0999999999999996"/>
    <m/>
    <s v="CWT"/>
    <s v="P"/>
    <x v="0"/>
    <s v="Y"/>
    <s v="Y"/>
    <s v="Y"/>
    <n v="7.6E-3"/>
    <s v="AD Clip"/>
    <n v="56207"/>
    <s v=""/>
    <n v="712659"/>
    <n v="3"/>
    <n v="39262"/>
    <n v="2023"/>
    <m/>
    <m/>
    <m/>
    <m/>
    <m/>
    <m/>
    <m/>
    <m/>
    <m/>
    <m/>
    <m/>
    <m/>
    <m/>
    <m/>
    <m/>
    <m/>
    <m/>
    <m/>
    <m/>
    <m/>
    <m/>
    <m/>
    <m/>
    <m/>
    <m/>
    <m/>
    <m/>
    <m/>
    <m/>
    <m/>
    <m/>
    <m/>
    <m/>
    <m/>
    <m/>
    <m/>
    <m/>
    <n v="11.53"/>
    <m/>
    <n v="23.06"/>
    <m/>
    <n v="6.37"/>
    <m/>
    <m/>
    <m/>
    <m/>
    <m/>
    <m/>
    <m/>
    <m/>
    <m/>
    <m/>
    <m/>
    <m/>
    <m/>
    <m/>
    <m/>
    <n v="4.7"/>
    <m/>
    <m/>
    <m/>
    <m/>
    <m/>
    <m/>
    <m/>
    <m/>
    <m/>
    <m/>
    <m/>
    <m/>
    <m/>
    <m/>
    <m/>
    <m/>
    <m/>
    <m/>
    <m/>
    <m/>
    <m/>
    <m/>
    <m/>
    <m/>
    <m/>
    <m/>
    <m/>
    <m/>
    <n v="69.5"/>
    <n v="23.06"/>
    <m/>
    <m/>
    <m/>
    <m/>
    <m/>
    <m/>
    <m/>
    <m/>
    <m/>
    <m/>
    <m/>
    <m/>
    <m/>
    <m/>
    <m/>
    <m/>
    <m/>
    <m/>
    <m/>
    <m/>
    <m/>
    <m/>
    <m/>
    <m/>
    <m/>
    <m/>
    <m/>
    <m/>
    <m/>
    <m/>
    <m/>
    <m/>
    <m/>
    <m/>
    <m/>
    <m/>
    <m/>
    <m/>
    <m/>
    <m/>
    <m/>
    <m/>
    <m/>
    <m/>
    <m/>
    <m/>
    <m/>
    <m/>
    <m/>
    <m/>
    <m/>
    <m/>
    <m/>
    <m/>
    <m/>
    <m/>
    <m/>
    <m/>
    <m/>
    <m/>
    <m/>
    <m/>
    <m/>
    <m/>
    <m/>
    <m/>
    <m/>
    <m/>
    <m/>
    <m/>
    <m/>
    <m/>
    <n v="12.95"/>
    <m/>
    <m/>
    <m/>
    <n v="5.34"/>
    <n v="138.55000000000001"/>
    <n v="102.88"/>
    <m/>
    <n v="138.22"/>
    <n v="12.95"/>
    <n v="151.16999999999999"/>
    <n v="246.77"/>
    <n v="397.94"/>
    <n v="7.0799010799366627E-3"/>
    <n v="0.37988138915414382"/>
  </r>
  <r>
    <n v="25"/>
    <n v="104"/>
    <s v="Robertson Cr"/>
    <s v="OPS"/>
    <s v="124"/>
    <s v="Chinook"/>
    <s v="3"/>
    <x v="0"/>
    <x v="14"/>
    <n v="104"/>
    <x v="0"/>
    <s v="CK-31"/>
    <s v="WEST VANCOUVER ISLAND-SOUTH_FA_0.x"/>
    <s v="M"/>
    <s v="H"/>
    <n v="104"/>
    <s v="Robertson Creek H"/>
    <n v="104"/>
    <s v="Robertson Cr"/>
    <s v="SWVI"/>
    <s v="S"/>
    <x v="1"/>
    <s v="186478"/>
    <n v="0"/>
    <x v="1070"/>
    <n v="2021"/>
    <s v="20210602"/>
    <s v="20210602"/>
    <n v="79"/>
    <n v="5.0999999999999996"/>
    <m/>
    <s v="CWT"/>
    <s v="P"/>
    <x v="0"/>
    <s v="Y"/>
    <s v="Y"/>
    <s v="Y"/>
    <n v="7.6E-3"/>
    <s v="AD Clip"/>
    <n v="56207"/>
    <n v="56207"/>
    <n v="712659"/>
    <n v="4"/>
    <n v="39262"/>
    <n v="2024"/>
    <m/>
    <m/>
    <m/>
    <m/>
    <m/>
    <m/>
    <m/>
    <m/>
    <m/>
    <m/>
    <m/>
    <m/>
    <m/>
    <n v="4.66"/>
    <m/>
    <m/>
    <m/>
    <m/>
    <m/>
    <m/>
    <m/>
    <n v="5.97"/>
    <m/>
    <m/>
    <m/>
    <m/>
    <n v="4.68"/>
    <m/>
    <n v="17.739999999999998"/>
    <m/>
    <m/>
    <m/>
    <m/>
    <m/>
    <m/>
    <m/>
    <m/>
    <n v="10.53"/>
    <m/>
    <n v="10.76"/>
    <m/>
    <m/>
    <m/>
    <m/>
    <m/>
    <m/>
    <n v="6.59"/>
    <m/>
    <m/>
    <m/>
    <m/>
    <m/>
    <m/>
    <m/>
    <m/>
    <m/>
    <m/>
    <m/>
    <m/>
    <m/>
    <m/>
    <m/>
    <m/>
    <m/>
    <m/>
    <m/>
    <m/>
    <m/>
    <m/>
    <n v="4.68"/>
    <m/>
    <m/>
    <m/>
    <m/>
    <m/>
    <m/>
    <m/>
    <m/>
    <m/>
    <m/>
    <m/>
    <n v="10.53"/>
    <m/>
    <m/>
    <m/>
    <m/>
    <n v="119.86"/>
    <m/>
    <m/>
    <m/>
    <m/>
    <m/>
    <m/>
    <m/>
    <m/>
    <m/>
    <m/>
    <m/>
    <m/>
    <m/>
    <m/>
    <n v="6.59"/>
    <m/>
    <m/>
    <m/>
    <m/>
    <n v="13.18"/>
    <m/>
    <m/>
    <m/>
    <m/>
    <m/>
    <n v="13.18"/>
    <m/>
    <m/>
    <m/>
    <m/>
    <m/>
    <m/>
    <m/>
    <m/>
    <m/>
    <m/>
    <m/>
    <m/>
    <m/>
    <m/>
    <m/>
    <m/>
    <m/>
    <m/>
    <m/>
    <m/>
    <m/>
    <m/>
    <m/>
    <m/>
    <m/>
    <m/>
    <m/>
    <m/>
    <m/>
    <m/>
    <m/>
    <m/>
    <m/>
    <m/>
    <n v="11.81"/>
    <m/>
    <m/>
    <m/>
    <m/>
    <m/>
    <m/>
    <m/>
    <m/>
    <m/>
    <m/>
    <m/>
    <n v="79.349999999999994"/>
    <m/>
    <m/>
    <m/>
    <m/>
    <n v="5.0199999999999996"/>
    <n v="174.1"/>
    <n v="74.47"/>
    <m/>
    <n v="240.76"/>
    <n v="79.349999999999994"/>
    <n v="320.11"/>
    <n v="253.59"/>
    <n v="573.69999999999993"/>
    <n v="1.0206913729606632E-2"/>
    <n v="0.55797455115914252"/>
  </r>
  <r>
    <n v="25"/>
    <n v="104"/>
    <s v="Robertson Cr"/>
    <s v="OPS"/>
    <s v="124"/>
    <s v="Chinook"/>
    <s v="3"/>
    <x v="0"/>
    <x v="14"/>
    <n v="104"/>
    <x v="0"/>
    <s v="CK-31"/>
    <s v="WEST VANCOUVER ISLAND-SOUTH_FA_0.x"/>
    <s v="M"/>
    <s v="H"/>
    <n v="104"/>
    <s v="Robertson Creek H"/>
    <n v="104"/>
    <s v="Robertson Cr"/>
    <s v="SWVI"/>
    <s v="S"/>
    <x v="1"/>
    <s v="186479"/>
    <n v="0"/>
    <x v="1071"/>
    <n v="2021"/>
    <s v="20210602"/>
    <s v="20210602"/>
    <n v="79"/>
    <n v="5.0999999999999996"/>
    <m/>
    <s v="CWT"/>
    <s v="P"/>
    <x v="0"/>
    <s v="Y"/>
    <s v="Y"/>
    <s v="Y"/>
    <n v="0"/>
    <s v="AD Clip"/>
    <n v="38914"/>
    <s v=""/>
    <n v="489630"/>
    <n v="2"/>
    <n v="39263"/>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
    <m/>
    <n v="0"/>
    <n v="0"/>
    <n v="0"/>
    <n v="3"/>
    <n v="3"/>
    <n v="7.7093077041681657E-5"/>
    <n v="0"/>
  </r>
  <r>
    <n v="25"/>
    <n v="104"/>
    <s v="Robertson Cr"/>
    <s v="OPS"/>
    <s v="124"/>
    <s v="Chinook"/>
    <s v="3"/>
    <x v="0"/>
    <x v="14"/>
    <n v="104"/>
    <x v="0"/>
    <s v="CK-31"/>
    <s v="WEST VANCOUVER ISLAND-SOUTH_FA_0.x"/>
    <s v="M"/>
    <s v="H"/>
    <n v="104"/>
    <s v="Robertson Creek H"/>
    <n v="104"/>
    <s v="Robertson Cr"/>
    <s v="SWVI"/>
    <s v="S"/>
    <x v="1"/>
    <s v="186479"/>
    <n v="0"/>
    <x v="1071"/>
    <n v="2021"/>
    <s v="20210602"/>
    <s v="20210602"/>
    <n v="79"/>
    <n v="5.0999999999999996"/>
    <m/>
    <s v="CWT"/>
    <s v="P"/>
    <x v="0"/>
    <s v="Y"/>
    <s v="Y"/>
    <s v="Y"/>
    <n v="0"/>
    <s v="AD Clip"/>
    <n v="38914"/>
    <s v=""/>
    <n v="489630"/>
    <n v="3"/>
    <n v="39263"/>
    <n v="2023"/>
    <m/>
    <m/>
    <m/>
    <m/>
    <m/>
    <m/>
    <m/>
    <m/>
    <m/>
    <m/>
    <m/>
    <m/>
    <m/>
    <m/>
    <m/>
    <m/>
    <n v="2.96"/>
    <m/>
    <m/>
    <m/>
    <m/>
    <m/>
    <m/>
    <m/>
    <m/>
    <m/>
    <n v="3.79"/>
    <m/>
    <n v="5.59"/>
    <m/>
    <m/>
    <m/>
    <m/>
    <m/>
    <m/>
    <m/>
    <m/>
    <m/>
    <m/>
    <m/>
    <m/>
    <m/>
    <m/>
    <m/>
    <m/>
    <m/>
    <m/>
    <m/>
    <m/>
    <m/>
    <m/>
    <m/>
    <m/>
    <m/>
    <m/>
    <m/>
    <m/>
    <m/>
    <m/>
    <m/>
    <m/>
    <m/>
    <m/>
    <m/>
    <m/>
    <m/>
    <m/>
    <m/>
    <m/>
    <m/>
    <m/>
    <m/>
    <m/>
    <m/>
    <m/>
    <m/>
    <m/>
    <m/>
    <m/>
    <m/>
    <m/>
    <n v="11.53"/>
    <m/>
    <m/>
    <m/>
    <m/>
    <n v="47.6"/>
    <m/>
    <m/>
    <m/>
    <m/>
    <m/>
    <m/>
    <m/>
    <m/>
    <m/>
    <m/>
    <m/>
    <m/>
    <m/>
    <m/>
    <n v="6.37"/>
    <m/>
    <m/>
    <m/>
    <m/>
    <m/>
    <m/>
    <m/>
    <m/>
    <m/>
    <m/>
    <m/>
    <m/>
    <m/>
    <m/>
    <m/>
    <m/>
    <m/>
    <m/>
    <m/>
    <m/>
    <m/>
    <m/>
    <m/>
    <m/>
    <m/>
    <m/>
    <m/>
    <m/>
    <m/>
    <m/>
    <m/>
    <m/>
    <m/>
    <m/>
    <m/>
    <m/>
    <m/>
    <m/>
    <m/>
    <m/>
    <m/>
    <m/>
    <m/>
    <m/>
    <m/>
    <n v="7.57"/>
    <m/>
    <m/>
    <m/>
    <m/>
    <m/>
    <m/>
    <m/>
    <m/>
    <m/>
    <m/>
    <m/>
    <n v="9.49"/>
    <m/>
    <m/>
    <m/>
    <m/>
    <n v="2.37"/>
    <n v="82.94"/>
    <n v="55.99"/>
    <m/>
    <n v="85.41"/>
    <n v="9.49"/>
    <n v="94.9"/>
    <n v="141.30000000000001"/>
    <n v="236.20000000000002"/>
    <n v="6.0697949324150695E-3"/>
    <n v="0.40177815410668927"/>
  </r>
  <r>
    <n v="25"/>
    <n v="104"/>
    <s v="Robertson Cr"/>
    <s v="OPS"/>
    <s v="124"/>
    <s v="Chinook"/>
    <s v="3"/>
    <x v="0"/>
    <x v="14"/>
    <n v="104"/>
    <x v="0"/>
    <s v="CK-31"/>
    <s v="WEST VANCOUVER ISLAND-SOUTH_FA_0.x"/>
    <s v="M"/>
    <s v="H"/>
    <n v="104"/>
    <s v="Robertson Creek H"/>
    <n v="104"/>
    <s v="Robertson Cr"/>
    <s v="SWVI"/>
    <s v="S"/>
    <x v="1"/>
    <s v="186479"/>
    <n v="0"/>
    <x v="1071"/>
    <n v="2021"/>
    <s v="20210602"/>
    <s v="20210602"/>
    <n v="79"/>
    <n v="5.0999999999999996"/>
    <m/>
    <s v="CWT"/>
    <s v="P"/>
    <x v="0"/>
    <s v="Y"/>
    <s v="Y"/>
    <s v="Y"/>
    <n v="0"/>
    <s v="AD Clip"/>
    <n v="38914"/>
    <n v="38914"/>
    <n v="489630"/>
    <n v="4"/>
    <n v="39263"/>
    <n v="2024"/>
    <m/>
    <m/>
    <m/>
    <m/>
    <m/>
    <m/>
    <m/>
    <m/>
    <m/>
    <m/>
    <m/>
    <m/>
    <m/>
    <n v="2.34"/>
    <n v="4.68"/>
    <m/>
    <m/>
    <m/>
    <m/>
    <m/>
    <m/>
    <m/>
    <m/>
    <m/>
    <m/>
    <m/>
    <m/>
    <m/>
    <m/>
    <m/>
    <m/>
    <m/>
    <m/>
    <m/>
    <m/>
    <m/>
    <m/>
    <m/>
    <m/>
    <m/>
    <n v="8.6999999999999993"/>
    <m/>
    <m/>
    <m/>
    <n v="6.59"/>
    <m/>
    <n v="6.59"/>
    <m/>
    <m/>
    <m/>
    <m/>
    <m/>
    <m/>
    <m/>
    <m/>
    <m/>
    <m/>
    <n v="4.68"/>
    <m/>
    <m/>
    <m/>
    <m/>
    <m/>
    <m/>
    <m/>
    <m/>
    <m/>
    <m/>
    <m/>
    <n v="4.68"/>
    <m/>
    <m/>
    <m/>
    <m/>
    <m/>
    <m/>
    <m/>
    <m/>
    <m/>
    <m/>
    <m/>
    <n v="21.29"/>
    <m/>
    <m/>
    <m/>
    <m/>
    <n v="82.86"/>
    <m/>
    <m/>
    <m/>
    <m/>
    <m/>
    <m/>
    <m/>
    <m/>
    <m/>
    <m/>
    <m/>
    <m/>
    <m/>
    <m/>
    <n v="6.59"/>
    <m/>
    <n v="6.59"/>
    <m/>
    <m/>
    <n v="19.77"/>
    <m/>
    <m/>
    <m/>
    <m/>
    <m/>
    <m/>
    <m/>
    <m/>
    <m/>
    <m/>
    <m/>
    <m/>
    <m/>
    <m/>
    <m/>
    <m/>
    <m/>
    <m/>
    <m/>
    <m/>
    <m/>
    <m/>
    <m/>
    <m/>
    <m/>
    <m/>
    <m/>
    <m/>
    <m/>
    <m/>
    <m/>
    <m/>
    <m/>
    <m/>
    <m/>
    <m/>
    <m/>
    <m/>
    <m/>
    <m/>
    <n v="5.97"/>
    <m/>
    <m/>
    <m/>
    <m/>
    <m/>
    <m/>
    <m/>
    <m/>
    <m/>
    <m/>
    <m/>
    <n v="20.239999999999998"/>
    <m/>
    <m/>
    <m/>
    <m/>
    <n v="3.62"/>
    <n v="34.14"/>
    <n v="55.48"/>
    <m/>
    <n v="181.33"/>
    <n v="20.239999999999998"/>
    <n v="201.57"/>
    <n v="93.24"/>
    <n v="294.81000000000006"/>
    <n v="7.5759366808860577E-3"/>
    <n v="0.68372850310369371"/>
  </r>
  <r>
    <n v="25"/>
    <n v="104"/>
    <s v="Robertson Cr"/>
    <s v="OPS"/>
    <s v="124"/>
    <s v="Chinook"/>
    <s v="3"/>
    <x v="0"/>
    <x v="14"/>
    <n v="104"/>
    <x v="0"/>
    <s v="CK-31"/>
    <s v="WEST VANCOUVER ISLAND-SOUTH_FA_0.x"/>
    <s v="M"/>
    <s v="H"/>
    <n v="104"/>
    <s v="Robertson Creek H"/>
    <n v="104"/>
    <s v="Robertson Cr"/>
    <s v="SWVI"/>
    <s v="S"/>
    <x v="1"/>
    <s v="186501"/>
    <n v="0"/>
    <x v="1072"/>
    <n v="2021"/>
    <s v="20210531"/>
    <s v="20210531"/>
    <n v="77"/>
    <n v="4.8"/>
    <m/>
    <s v="CWT"/>
    <s v="P"/>
    <x v="0"/>
    <s v="Y"/>
    <s v="Y"/>
    <s v="Y"/>
    <n v="6.4999999999999997E-3"/>
    <s v="AD Clip"/>
    <n v="57970"/>
    <s v=""/>
    <n v="937254"/>
    <n v="2"/>
    <n v="39264"/>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
    <m/>
    <n v="0"/>
    <n v="0"/>
    <n v="0"/>
    <n v="4"/>
    <n v="4"/>
    <n v="6.9001207521131625E-5"/>
    <n v="0"/>
  </r>
  <r>
    <n v="25"/>
    <n v="104"/>
    <s v="Robertson Cr"/>
    <s v="OPS"/>
    <s v="124"/>
    <s v="Chinook"/>
    <s v="3"/>
    <x v="0"/>
    <x v="14"/>
    <n v="104"/>
    <x v="0"/>
    <s v="CK-31"/>
    <s v="WEST VANCOUVER ISLAND-SOUTH_FA_0.x"/>
    <s v="M"/>
    <s v="H"/>
    <n v="104"/>
    <s v="Robertson Creek H"/>
    <n v="104"/>
    <s v="Robertson Cr"/>
    <s v="SWVI"/>
    <s v="S"/>
    <x v="1"/>
    <s v="186501"/>
    <n v="0"/>
    <x v="1072"/>
    <n v="2021"/>
    <s v="20210531"/>
    <s v="20210531"/>
    <n v="77"/>
    <n v="4.8"/>
    <m/>
    <s v="CWT"/>
    <s v="P"/>
    <x v="0"/>
    <s v="Y"/>
    <s v="Y"/>
    <s v="Y"/>
    <n v="6.4999999999999997E-3"/>
    <s v="AD Clip"/>
    <n v="57970"/>
    <s v=""/>
    <n v="937254"/>
    <n v="3"/>
    <n v="39264"/>
    <n v="2023"/>
    <m/>
    <m/>
    <m/>
    <m/>
    <m/>
    <m/>
    <m/>
    <m/>
    <m/>
    <m/>
    <m/>
    <m/>
    <m/>
    <m/>
    <m/>
    <m/>
    <n v="2.96"/>
    <m/>
    <m/>
    <m/>
    <m/>
    <m/>
    <m/>
    <m/>
    <m/>
    <m/>
    <n v="3.53"/>
    <m/>
    <m/>
    <m/>
    <m/>
    <m/>
    <m/>
    <m/>
    <n v="5.59"/>
    <m/>
    <m/>
    <n v="11.53"/>
    <m/>
    <n v="11.53"/>
    <n v="5.22"/>
    <m/>
    <m/>
    <m/>
    <m/>
    <m/>
    <m/>
    <n v="3.84"/>
    <m/>
    <m/>
    <m/>
    <m/>
    <m/>
    <m/>
    <m/>
    <m/>
    <m/>
    <n v="3.53"/>
    <m/>
    <m/>
    <m/>
    <m/>
    <m/>
    <m/>
    <m/>
    <m/>
    <m/>
    <m/>
    <m/>
    <n v="2.96"/>
    <m/>
    <m/>
    <m/>
    <m/>
    <m/>
    <m/>
    <m/>
    <m/>
    <m/>
    <m/>
    <m/>
    <m/>
    <m/>
    <m/>
    <m/>
    <m/>
    <n v="50.47"/>
    <m/>
    <m/>
    <m/>
    <m/>
    <m/>
    <m/>
    <m/>
    <m/>
    <n v="8.2799999999999994"/>
    <m/>
    <m/>
    <m/>
    <m/>
    <m/>
    <m/>
    <m/>
    <m/>
    <m/>
    <m/>
    <m/>
    <m/>
    <m/>
    <m/>
    <m/>
    <m/>
    <m/>
    <m/>
    <m/>
    <m/>
    <m/>
    <m/>
    <m/>
    <m/>
    <m/>
    <m/>
    <m/>
    <m/>
    <m/>
    <m/>
    <m/>
    <m/>
    <m/>
    <m/>
    <m/>
    <m/>
    <m/>
    <m/>
    <m/>
    <m/>
    <m/>
    <m/>
    <m/>
    <m/>
    <m/>
    <m/>
    <m/>
    <m/>
    <m/>
    <m/>
    <m/>
    <m/>
    <m/>
    <m/>
    <m/>
    <m/>
    <m/>
    <m/>
    <m/>
    <m/>
    <m/>
    <m/>
    <m/>
    <n v="9.26"/>
    <n v="2"/>
    <m/>
    <m/>
    <m/>
    <n v="3.71"/>
    <n v="82.94"/>
    <n v="77.27"/>
    <m/>
    <n v="109.44"/>
    <n v="11.26"/>
    <n v="120.7"/>
    <n v="163.92"/>
    <n v="284.61999999999995"/>
    <n v="4.9097809211661198E-3"/>
    <n v="0.42407420420209413"/>
  </r>
  <r>
    <n v="25"/>
    <n v="104"/>
    <s v="Robertson Cr"/>
    <s v="OPS"/>
    <s v="124"/>
    <s v="Chinook"/>
    <s v="3"/>
    <x v="0"/>
    <x v="14"/>
    <n v="104"/>
    <x v="0"/>
    <s v="CK-31"/>
    <s v="WEST VANCOUVER ISLAND-SOUTH_FA_0.x"/>
    <s v="M"/>
    <s v="H"/>
    <n v="104"/>
    <s v="Robertson Creek H"/>
    <n v="104"/>
    <s v="Robertson Cr"/>
    <s v="SWVI"/>
    <s v="S"/>
    <x v="1"/>
    <s v="186501"/>
    <n v="0"/>
    <x v="1072"/>
    <n v="2021"/>
    <s v="20210531"/>
    <s v="20210531"/>
    <n v="77"/>
    <n v="4.8"/>
    <m/>
    <s v="CWT"/>
    <s v="P"/>
    <x v="0"/>
    <s v="Y"/>
    <s v="Y"/>
    <s v="Y"/>
    <n v="6.4999999999999997E-3"/>
    <s v="AD Clip"/>
    <n v="57970"/>
    <n v="57970"/>
    <n v="937254"/>
    <n v="4"/>
    <n v="39264"/>
    <n v="2024"/>
    <m/>
    <m/>
    <m/>
    <m/>
    <m/>
    <m/>
    <m/>
    <m/>
    <m/>
    <m/>
    <m/>
    <m/>
    <m/>
    <n v="2.34"/>
    <m/>
    <m/>
    <m/>
    <m/>
    <m/>
    <m/>
    <m/>
    <m/>
    <m/>
    <m/>
    <m/>
    <m/>
    <m/>
    <m/>
    <n v="8.8699999999999992"/>
    <m/>
    <m/>
    <m/>
    <m/>
    <m/>
    <n v="8.8699999999999992"/>
    <m/>
    <m/>
    <m/>
    <m/>
    <m/>
    <m/>
    <m/>
    <m/>
    <m/>
    <m/>
    <m/>
    <m/>
    <m/>
    <m/>
    <m/>
    <m/>
    <m/>
    <m/>
    <m/>
    <m/>
    <m/>
    <m/>
    <m/>
    <m/>
    <m/>
    <m/>
    <m/>
    <m/>
    <m/>
    <m/>
    <m/>
    <m/>
    <m/>
    <m/>
    <n v="14.04"/>
    <m/>
    <m/>
    <m/>
    <m/>
    <m/>
    <m/>
    <m/>
    <m/>
    <m/>
    <m/>
    <m/>
    <n v="31.59"/>
    <m/>
    <m/>
    <m/>
    <m/>
    <n v="187.66"/>
    <n v="10.53"/>
    <m/>
    <m/>
    <m/>
    <m/>
    <m/>
    <m/>
    <m/>
    <m/>
    <m/>
    <m/>
    <m/>
    <m/>
    <m/>
    <m/>
    <m/>
    <m/>
    <m/>
    <m/>
    <n v="19.77"/>
    <m/>
    <m/>
    <m/>
    <m/>
    <m/>
    <n v="6.59"/>
    <m/>
    <m/>
    <m/>
    <m/>
    <m/>
    <m/>
    <m/>
    <m/>
    <m/>
    <m/>
    <m/>
    <m/>
    <m/>
    <m/>
    <m/>
    <m/>
    <m/>
    <m/>
    <m/>
    <m/>
    <m/>
    <m/>
    <m/>
    <m/>
    <m/>
    <m/>
    <m/>
    <m/>
    <m/>
    <m/>
    <m/>
    <m/>
    <m/>
    <m/>
    <m/>
    <m/>
    <m/>
    <m/>
    <m/>
    <m/>
    <m/>
    <m/>
    <m/>
    <m/>
    <n v="4.66"/>
    <m/>
    <n v="140.56"/>
    <m/>
    <m/>
    <m/>
    <n v="2.56"/>
    <n v="5.83"/>
    <n v="104.69"/>
    <n v="82.63"/>
    <m/>
    <n v="294.92"/>
    <n v="143.12"/>
    <n v="438.04"/>
    <n v="193.15"/>
    <n v="631.18999999999994"/>
    <n v="1.0888218043815765E-2"/>
    <n v="0.69399071594923889"/>
  </r>
  <r>
    <n v="25"/>
    <n v="104"/>
    <s v="Robertson Cr"/>
    <s v="OPS"/>
    <s v="124"/>
    <s v="Chinook"/>
    <s v="3"/>
    <x v="0"/>
    <x v="14"/>
    <n v="104"/>
    <x v="0"/>
    <s v="CK-31"/>
    <s v="WEST VANCOUVER ISLAND-SOUTH_FA_0.x"/>
    <s v="M"/>
    <s v="H"/>
    <n v="104"/>
    <s v="Robertson Creek H"/>
    <n v="104"/>
    <s v="Robertson Cr"/>
    <s v="SWVI"/>
    <s v="S"/>
    <x v="1"/>
    <s v="186502"/>
    <n v="0"/>
    <x v="1073"/>
    <n v="2021"/>
    <s v="20210531"/>
    <s v="20210531"/>
    <n v="77"/>
    <n v="4.8"/>
    <m/>
    <s v="CWT"/>
    <s v="P"/>
    <x v="0"/>
    <s v="Y"/>
    <s v="Y"/>
    <s v="Y"/>
    <n v="6.4999999999999997E-3"/>
    <s v="AD Clip"/>
    <n v="56650"/>
    <s v=""/>
    <n v="915871"/>
    <n v="2"/>
    <n v="39266"/>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9"/>
    <m/>
    <m/>
    <n v="2"/>
    <m/>
    <n v="0"/>
    <n v="3.29"/>
    <n v="3.29"/>
    <n v="2"/>
    <n v="5.29"/>
    <n v="9.3380406001765224E-5"/>
    <n v="0.62192816635160686"/>
  </r>
  <r>
    <n v="25"/>
    <n v="104"/>
    <s v="Robertson Cr"/>
    <s v="OPS"/>
    <s v="124"/>
    <s v="Chinook"/>
    <s v="3"/>
    <x v="0"/>
    <x v="14"/>
    <n v="104"/>
    <x v="0"/>
    <s v="CK-31"/>
    <s v="WEST VANCOUVER ISLAND-SOUTH_FA_0.x"/>
    <s v="M"/>
    <s v="H"/>
    <n v="104"/>
    <s v="Robertson Creek H"/>
    <n v="104"/>
    <s v="Robertson Cr"/>
    <s v="SWVI"/>
    <s v="S"/>
    <x v="1"/>
    <s v="186502"/>
    <n v="0"/>
    <x v="1073"/>
    <n v="2021"/>
    <s v="20210531"/>
    <s v="20210531"/>
    <n v="77"/>
    <n v="4.8"/>
    <m/>
    <s v="CWT"/>
    <s v="P"/>
    <x v="0"/>
    <s v="Y"/>
    <s v="Y"/>
    <s v="Y"/>
    <n v="6.4999999999999997E-3"/>
    <s v="AD Clip"/>
    <n v="56650"/>
    <s v=""/>
    <n v="915871"/>
    <n v="3"/>
    <n v="39266"/>
    <n v="2023"/>
    <m/>
    <m/>
    <m/>
    <m/>
    <m/>
    <m/>
    <m/>
    <m/>
    <m/>
    <m/>
    <m/>
    <m/>
    <m/>
    <m/>
    <m/>
    <m/>
    <m/>
    <m/>
    <m/>
    <m/>
    <m/>
    <m/>
    <m/>
    <m/>
    <m/>
    <m/>
    <m/>
    <m/>
    <m/>
    <m/>
    <m/>
    <m/>
    <m/>
    <m/>
    <m/>
    <m/>
    <m/>
    <n v="11.53"/>
    <m/>
    <m/>
    <m/>
    <n v="6.35"/>
    <m/>
    <m/>
    <m/>
    <m/>
    <m/>
    <m/>
    <m/>
    <m/>
    <m/>
    <m/>
    <m/>
    <m/>
    <m/>
    <m/>
    <m/>
    <m/>
    <m/>
    <m/>
    <m/>
    <m/>
    <m/>
    <m/>
    <m/>
    <m/>
    <m/>
    <m/>
    <m/>
    <m/>
    <m/>
    <m/>
    <m/>
    <m/>
    <m/>
    <m/>
    <m/>
    <m/>
    <m/>
    <n v="4.43"/>
    <m/>
    <m/>
    <m/>
    <m/>
    <m/>
    <m/>
    <n v="48.2"/>
    <n v="11.53"/>
    <m/>
    <m/>
    <m/>
    <m/>
    <m/>
    <m/>
    <m/>
    <m/>
    <m/>
    <m/>
    <m/>
    <m/>
    <m/>
    <m/>
    <m/>
    <m/>
    <m/>
    <m/>
    <m/>
    <m/>
    <m/>
    <m/>
    <m/>
    <m/>
    <m/>
    <m/>
    <m/>
    <m/>
    <m/>
    <m/>
    <m/>
    <m/>
    <m/>
    <m/>
    <m/>
    <m/>
    <m/>
    <m/>
    <m/>
    <m/>
    <m/>
    <m/>
    <m/>
    <m/>
    <m/>
    <m/>
    <m/>
    <m/>
    <m/>
    <m/>
    <m/>
    <m/>
    <m/>
    <m/>
    <m/>
    <m/>
    <m/>
    <m/>
    <m/>
    <n v="7.57"/>
    <m/>
    <m/>
    <m/>
    <m/>
    <m/>
    <m/>
    <m/>
    <m/>
    <m/>
    <n v="5.81"/>
    <m/>
    <n v="0.89"/>
    <m/>
    <m/>
    <m/>
    <m/>
    <n v="4.04"/>
    <n v="184.73"/>
    <n v="88"/>
    <m/>
    <n v="95.42"/>
    <n v="0.89"/>
    <n v="96.31"/>
    <n v="276.77"/>
    <n v="373.08"/>
    <n v="6.5857016769638125E-3"/>
    <n v="0.2581483864050606"/>
  </r>
  <r>
    <n v="25"/>
    <n v="104"/>
    <s v="Robertson Cr"/>
    <s v="OPS"/>
    <s v="124"/>
    <s v="Chinook"/>
    <s v="3"/>
    <x v="0"/>
    <x v="14"/>
    <n v="104"/>
    <x v="0"/>
    <s v="CK-31"/>
    <s v="WEST VANCOUVER ISLAND-SOUTH_FA_0.x"/>
    <s v="M"/>
    <s v="H"/>
    <n v="104"/>
    <s v="Robertson Creek H"/>
    <n v="104"/>
    <s v="Robertson Cr"/>
    <s v="SWVI"/>
    <s v="S"/>
    <x v="1"/>
    <s v="186502"/>
    <n v="0"/>
    <x v="1073"/>
    <n v="2021"/>
    <s v="20210531"/>
    <s v="20210531"/>
    <n v="77"/>
    <n v="4.8"/>
    <m/>
    <s v="CWT"/>
    <s v="P"/>
    <x v="0"/>
    <s v="Y"/>
    <s v="Y"/>
    <s v="Y"/>
    <n v="6.4999999999999997E-3"/>
    <s v="AD Clip"/>
    <n v="56650"/>
    <n v="56650"/>
    <n v="915871"/>
    <n v="4"/>
    <n v="39266"/>
    <n v="2024"/>
    <m/>
    <m/>
    <m/>
    <m/>
    <m/>
    <m/>
    <m/>
    <m/>
    <m/>
    <m/>
    <m/>
    <m/>
    <m/>
    <n v="9.33"/>
    <m/>
    <m/>
    <m/>
    <m/>
    <m/>
    <m/>
    <m/>
    <m/>
    <m/>
    <m/>
    <m/>
    <m/>
    <n v="4.68"/>
    <m/>
    <n v="8.8699999999999992"/>
    <m/>
    <m/>
    <m/>
    <m/>
    <m/>
    <m/>
    <m/>
    <m/>
    <m/>
    <m/>
    <n v="10.53"/>
    <m/>
    <m/>
    <m/>
    <m/>
    <m/>
    <m/>
    <n v="6.59"/>
    <m/>
    <m/>
    <m/>
    <m/>
    <m/>
    <m/>
    <m/>
    <m/>
    <m/>
    <m/>
    <m/>
    <m/>
    <m/>
    <m/>
    <m/>
    <m/>
    <m/>
    <m/>
    <m/>
    <m/>
    <m/>
    <m/>
    <m/>
    <m/>
    <m/>
    <m/>
    <m/>
    <m/>
    <n v="28.86"/>
    <m/>
    <m/>
    <m/>
    <m/>
    <m/>
    <m/>
    <m/>
    <m/>
    <m/>
    <m/>
    <n v="171.36"/>
    <n v="10.53"/>
    <m/>
    <m/>
    <m/>
    <m/>
    <m/>
    <m/>
    <m/>
    <m/>
    <m/>
    <m/>
    <m/>
    <m/>
    <m/>
    <n v="6.59"/>
    <m/>
    <m/>
    <m/>
    <m/>
    <n v="19.77"/>
    <m/>
    <m/>
    <m/>
    <m/>
    <m/>
    <m/>
    <m/>
    <m/>
    <m/>
    <m/>
    <m/>
    <m/>
    <m/>
    <m/>
    <m/>
    <m/>
    <m/>
    <m/>
    <m/>
    <m/>
    <m/>
    <m/>
    <m/>
    <m/>
    <m/>
    <m/>
    <m/>
    <m/>
    <m/>
    <m/>
    <m/>
    <m/>
    <m/>
    <m/>
    <m/>
    <m/>
    <m/>
    <m/>
    <m/>
    <m/>
    <n v="5.84"/>
    <m/>
    <m/>
    <m/>
    <m/>
    <m/>
    <m/>
    <m/>
    <m/>
    <m/>
    <m/>
    <m/>
    <n v="68.23"/>
    <m/>
    <m/>
    <m/>
    <m/>
    <n v="5.34"/>
    <n v="103.55"/>
    <n v="73.88"/>
    <m/>
    <n v="282.95"/>
    <n v="68.23"/>
    <n v="351.18"/>
    <n v="182.77"/>
    <n v="533.94999999999982"/>
    <n v="9.4254192409532183E-3"/>
    <n v="0.65770203202547084"/>
  </r>
  <r>
    <n v="25"/>
    <n v="104"/>
    <s v="Robertson Cr"/>
    <s v="OPS"/>
    <s v="124"/>
    <s v="Chinook"/>
    <s v="3"/>
    <x v="0"/>
    <x v="14"/>
    <n v="104"/>
    <x v="0"/>
    <s v="CK-31"/>
    <s v="WEST VANCOUVER ISLAND-SOUTH_FA_0.x"/>
    <s v="M"/>
    <s v="H"/>
    <n v="104"/>
    <s v="Robertson Creek H"/>
    <n v="104"/>
    <s v="Robertson Cr"/>
    <s v="SWVI"/>
    <s v="S"/>
    <x v="1"/>
    <s v="186503"/>
    <n v="0"/>
    <x v="1074"/>
    <n v="2021"/>
    <s v="20210531"/>
    <s v="20210531"/>
    <n v="77"/>
    <n v="4.8"/>
    <m/>
    <s v="CWT"/>
    <s v="P"/>
    <x v="0"/>
    <s v="Y"/>
    <s v="Y"/>
    <s v="Y"/>
    <n v="0"/>
    <s v="AD Clip"/>
    <n v="29818"/>
    <s v=""/>
    <n v="478944"/>
    <n v="2"/>
    <n v="39265"/>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2"/>
    <m/>
    <m/>
    <m/>
    <m/>
    <m/>
    <m/>
    <n v="2"/>
    <m/>
    <n v="0"/>
    <n v="1.72"/>
    <n v="1.72"/>
    <n v="2"/>
    <n v="3.7199999999999998"/>
    <n v="1.2475685827352604E-4"/>
    <n v="0.4623655913978495"/>
  </r>
  <r>
    <n v="25"/>
    <n v="104"/>
    <s v="Robertson Cr"/>
    <s v="OPS"/>
    <s v="124"/>
    <s v="Chinook"/>
    <s v="3"/>
    <x v="0"/>
    <x v="14"/>
    <n v="104"/>
    <x v="0"/>
    <s v="CK-31"/>
    <s v="WEST VANCOUVER ISLAND-SOUTH_FA_0.x"/>
    <s v="M"/>
    <s v="H"/>
    <n v="104"/>
    <s v="Robertson Creek H"/>
    <n v="104"/>
    <s v="Robertson Cr"/>
    <s v="SWVI"/>
    <s v="S"/>
    <x v="1"/>
    <s v="186503"/>
    <n v="0"/>
    <x v="1074"/>
    <n v="2021"/>
    <s v="20210531"/>
    <s v="20210531"/>
    <n v="77"/>
    <n v="4.8"/>
    <m/>
    <s v="CWT"/>
    <s v="P"/>
    <x v="0"/>
    <s v="Y"/>
    <s v="Y"/>
    <s v="Y"/>
    <n v="0"/>
    <s v="AD Clip"/>
    <n v="29818"/>
    <s v=""/>
    <n v="478944"/>
    <n v="3"/>
    <n v="39265"/>
    <n v="2023"/>
    <m/>
    <m/>
    <m/>
    <m/>
    <m/>
    <m/>
    <m/>
    <m/>
    <m/>
    <m/>
    <m/>
    <m/>
    <m/>
    <m/>
    <m/>
    <m/>
    <m/>
    <m/>
    <m/>
    <m/>
    <m/>
    <m/>
    <m/>
    <m/>
    <m/>
    <m/>
    <m/>
    <m/>
    <m/>
    <m/>
    <m/>
    <m/>
    <m/>
    <m/>
    <m/>
    <m/>
    <m/>
    <m/>
    <m/>
    <m/>
    <m/>
    <m/>
    <m/>
    <m/>
    <m/>
    <m/>
    <m/>
    <m/>
    <m/>
    <m/>
    <m/>
    <m/>
    <m/>
    <m/>
    <m/>
    <m/>
    <m/>
    <m/>
    <m/>
    <m/>
    <m/>
    <m/>
    <m/>
    <m/>
    <m/>
    <m/>
    <m/>
    <m/>
    <m/>
    <m/>
    <m/>
    <m/>
    <m/>
    <m/>
    <m/>
    <m/>
    <m/>
    <m/>
    <m/>
    <m/>
    <m/>
    <n v="11.53"/>
    <m/>
    <m/>
    <m/>
    <m/>
    <n v="46.69"/>
    <m/>
    <m/>
    <m/>
    <m/>
    <m/>
    <m/>
    <m/>
    <m/>
    <m/>
    <m/>
    <m/>
    <m/>
    <m/>
    <m/>
    <m/>
    <m/>
    <m/>
    <m/>
    <m/>
    <m/>
    <m/>
    <m/>
    <m/>
    <m/>
    <m/>
    <m/>
    <m/>
    <m/>
    <m/>
    <m/>
    <m/>
    <m/>
    <m/>
    <m/>
    <m/>
    <m/>
    <m/>
    <m/>
    <m/>
    <m/>
    <m/>
    <m/>
    <m/>
    <m/>
    <m/>
    <m/>
    <m/>
    <m/>
    <m/>
    <m/>
    <m/>
    <m/>
    <m/>
    <m/>
    <m/>
    <m/>
    <m/>
    <m/>
    <m/>
    <m/>
    <m/>
    <m/>
    <m/>
    <m/>
    <m/>
    <m/>
    <m/>
    <m/>
    <m/>
    <m/>
    <m/>
    <m/>
    <n v="8.16"/>
    <m/>
    <m/>
    <m/>
    <m/>
    <n v="2.62"/>
    <m/>
    <n v="62.57"/>
    <m/>
    <n v="58.22"/>
    <n v="8.16"/>
    <n v="66.38"/>
    <n v="65.19"/>
    <n v="131.57"/>
    <n v="4.4124354416795221E-3"/>
    <n v="0.50452230751691118"/>
  </r>
  <r>
    <n v="25"/>
    <n v="104"/>
    <s v="Robertson Cr"/>
    <s v="OPS"/>
    <s v="124"/>
    <s v="Chinook"/>
    <s v="3"/>
    <x v="0"/>
    <x v="14"/>
    <n v="104"/>
    <x v="0"/>
    <s v="CK-31"/>
    <s v="WEST VANCOUVER ISLAND-SOUTH_FA_0.x"/>
    <s v="M"/>
    <s v="H"/>
    <n v="104"/>
    <s v="Robertson Creek H"/>
    <n v="104"/>
    <s v="Robertson Cr"/>
    <s v="SWVI"/>
    <s v="S"/>
    <x v="1"/>
    <s v="186503"/>
    <n v="0"/>
    <x v="1074"/>
    <n v="2021"/>
    <s v="20210531"/>
    <s v="20210531"/>
    <n v="77"/>
    <n v="4.8"/>
    <m/>
    <s v="CWT"/>
    <s v="P"/>
    <x v="0"/>
    <s v="Y"/>
    <s v="Y"/>
    <s v="Y"/>
    <n v="0"/>
    <s v="AD Clip"/>
    <n v="29818"/>
    <n v="29818"/>
    <n v="478944"/>
    <n v="4"/>
    <n v="39265"/>
    <n v="2024"/>
    <m/>
    <m/>
    <m/>
    <m/>
    <m/>
    <m/>
    <m/>
    <m/>
    <m/>
    <m/>
    <m/>
    <m/>
    <m/>
    <n v="11.67"/>
    <m/>
    <m/>
    <m/>
    <m/>
    <m/>
    <m/>
    <m/>
    <m/>
    <m/>
    <m/>
    <m/>
    <m/>
    <n v="4.68"/>
    <m/>
    <m/>
    <m/>
    <m/>
    <m/>
    <m/>
    <m/>
    <m/>
    <m/>
    <m/>
    <m/>
    <m/>
    <m/>
    <n v="2.78"/>
    <m/>
    <n v="8.8699999999999992"/>
    <n v="6.68"/>
    <m/>
    <m/>
    <m/>
    <m/>
    <m/>
    <m/>
    <m/>
    <m/>
    <m/>
    <m/>
    <m/>
    <m/>
    <m/>
    <n v="4.68"/>
    <m/>
    <m/>
    <m/>
    <m/>
    <m/>
    <m/>
    <m/>
    <m/>
    <m/>
    <m/>
    <m/>
    <m/>
    <m/>
    <m/>
    <m/>
    <m/>
    <m/>
    <n v="14.43"/>
    <m/>
    <m/>
    <m/>
    <m/>
    <m/>
    <n v="21.06"/>
    <m/>
    <m/>
    <m/>
    <m/>
    <n v="97.62"/>
    <m/>
    <m/>
    <m/>
    <m/>
    <m/>
    <m/>
    <m/>
    <m/>
    <n v="6.86"/>
    <m/>
    <m/>
    <m/>
    <m/>
    <m/>
    <n v="6.59"/>
    <m/>
    <m/>
    <m/>
    <m/>
    <m/>
    <m/>
    <m/>
    <m/>
    <m/>
    <m/>
    <m/>
    <m/>
    <m/>
    <m/>
    <m/>
    <m/>
    <m/>
    <m/>
    <m/>
    <m/>
    <m/>
    <m/>
    <m/>
    <m/>
    <m/>
    <m/>
    <m/>
    <m/>
    <m/>
    <m/>
    <m/>
    <m/>
    <m/>
    <m/>
    <m/>
    <m/>
    <m/>
    <m/>
    <m/>
    <m/>
    <m/>
    <m/>
    <m/>
    <m/>
    <m/>
    <m/>
    <m/>
    <m/>
    <m/>
    <m/>
    <m/>
    <m/>
    <m/>
    <m/>
    <m/>
    <m/>
    <m/>
    <n v="45.71"/>
    <m/>
    <m/>
    <m/>
    <m/>
    <n v="2.98"/>
    <n v="70.55"/>
    <n v="42.38"/>
    <m/>
    <n v="185.92"/>
    <n v="45.71"/>
    <n v="231.63"/>
    <n v="115.91"/>
    <n v="347.54"/>
    <n v="1.1655375947414314E-2"/>
    <n v="0.66648443344650965"/>
  </r>
  <r>
    <n v="25"/>
    <n v="104"/>
    <s v="Robertson Cr"/>
    <s v="OPS"/>
    <s v="124"/>
    <s v="Chinook"/>
    <s v="3"/>
    <x v="0"/>
    <x v="14"/>
    <n v="104"/>
    <x v="0"/>
    <s v="CK-31"/>
    <s v="WEST VANCOUVER ISLAND-SOUTH_FA_0.x"/>
    <s v="M"/>
    <s v="H"/>
    <n v="104"/>
    <s v="Robertson Creek H"/>
    <n v="104"/>
    <s v="Robertson Cr"/>
    <s v="SWVI"/>
    <s v="S"/>
    <x v="1"/>
    <s v="186598"/>
    <n v="0"/>
    <x v="1075"/>
    <n v="2021"/>
    <s v="20210427"/>
    <s v="20210427"/>
    <n v="87"/>
    <n v="8.4600000000000009"/>
    <s v="Accelerated group."/>
    <s v="CWT"/>
    <s v="P"/>
    <x v="0"/>
    <s v="Y"/>
    <s v="Y"/>
    <s v="Y"/>
    <n v="0"/>
    <s v="AD Clip"/>
    <n v="92630"/>
    <s v=""/>
    <n v="92630"/>
    <n v="1"/>
    <n v="39254"/>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17"/>
    <n v="37"/>
    <m/>
    <n v="0"/>
    <n v="0"/>
    <n v="0"/>
    <n v="50.17"/>
    <n v="50.17"/>
    <n v="5.4161718665659078E-4"/>
    <n v="0"/>
  </r>
  <r>
    <n v="25"/>
    <n v="104"/>
    <s v="Robertson Cr"/>
    <s v="OPS"/>
    <s v="124"/>
    <s v="Chinook"/>
    <s v="3"/>
    <x v="0"/>
    <x v="14"/>
    <n v="104"/>
    <x v="0"/>
    <s v="CK-31"/>
    <s v="WEST VANCOUVER ISLAND-SOUTH_FA_0.x"/>
    <s v="M"/>
    <s v="H"/>
    <n v="104"/>
    <s v="Robertson Creek H"/>
    <n v="104"/>
    <s v="Robertson Cr"/>
    <s v="SWVI"/>
    <s v="S"/>
    <x v="1"/>
    <s v="186598"/>
    <n v="0"/>
    <x v="1075"/>
    <n v="2021"/>
    <s v="20210427"/>
    <s v="20210427"/>
    <n v="87"/>
    <n v="8.4600000000000009"/>
    <s v="Accelerated group."/>
    <s v="CWT"/>
    <s v="P"/>
    <x v="0"/>
    <s v="Y"/>
    <s v="Y"/>
    <s v="Y"/>
    <n v="0"/>
    <s v="AD Clip"/>
    <n v="92630"/>
    <s v=""/>
    <n v="92630"/>
    <n v="2"/>
    <n v="39254"/>
    <n v="2022"/>
    <m/>
    <m/>
    <m/>
    <m/>
    <m/>
    <m/>
    <m/>
    <m/>
    <m/>
    <m/>
    <m/>
    <m/>
    <m/>
    <m/>
    <m/>
    <m/>
    <m/>
    <m/>
    <m/>
    <m/>
    <m/>
    <m/>
    <m/>
    <m/>
    <m/>
    <m/>
    <m/>
    <m/>
    <m/>
    <m/>
    <m/>
    <m/>
    <m/>
    <m/>
    <m/>
    <m/>
    <m/>
    <m/>
    <m/>
    <m/>
    <m/>
    <m/>
    <m/>
    <m/>
    <m/>
    <m/>
    <m/>
    <m/>
    <m/>
    <m/>
    <m/>
    <m/>
    <m/>
    <m/>
    <m/>
    <m/>
    <m/>
    <m/>
    <m/>
    <m/>
    <m/>
    <m/>
    <m/>
    <m/>
    <m/>
    <m/>
    <m/>
    <m/>
    <m/>
    <m/>
    <m/>
    <m/>
    <m/>
    <m/>
    <m/>
    <m/>
    <m/>
    <m/>
    <m/>
    <m/>
    <m/>
    <m/>
    <m/>
    <m/>
    <m/>
    <m/>
    <n v="12.11"/>
    <m/>
    <m/>
    <m/>
    <m/>
    <m/>
    <m/>
    <m/>
    <m/>
    <m/>
    <m/>
    <m/>
    <m/>
    <m/>
    <m/>
    <n v="4.8499999999999996"/>
    <m/>
    <m/>
    <m/>
    <m/>
    <m/>
    <m/>
    <m/>
    <m/>
    <m/>
    <m/>
    <m/>
    <m/>
    <m/>
    <m/>
    <m/>
    <m/>
    <m/>
    <m/>
    <m/>
    <m/>
    <m/>
    <m/>
    <m/>
    <m/>
    <m/>
    <m/>
    <m/>
    <m/>
    <m/>
    <m/>
    <m/>
    <m/>
    <m/>
    <m/>
    <m/>
    <m/>
    <m/>
    <m/>
    <m/>
    <m/>
    <m/>
    <m/>
    <m/>
    <m/>
    <m/>
    <m/>
    <m/>
    <m/>
    <m/>
    <m/>
    <m/>
    <m/>
    <m/>
    <m/>
    <m/>
    <m/>
    <m/>
    <m/>
    <n v="1"/>
    <m/>
    <m/>
    <m/>
    <m/>
    <n v="46.61"/>
    <n v="78"/>
    <m/>
    <n v="16.96"/>
    <n v="1"/>
    <n v="17.96"/>
    <n v="124.61"/>
    <n v="142.57"/>
    <n v="1.5391341897873258E-3"/>
    <n v="0.12597320614435015"/>
  </r>
  <r>
    <n v="25"/>
    <n v="104"/>
    <s v="Robertson Cr"/>
    <s v="OPS"/>
    <s v="124"/>
    <s v="Chinook"/>
    <s v="3"/>
    <x v="0"/>
    <x v="14"/>
    <n v="104"/>
    <x v="0"/>
    <s v="CK-31"/>
    <s v="WEST VANCOUVER ISLAND-SOUTH_FA_0.x"/>
    <s v="M"/>
    <s v="H"/>
    <n v="104"/>
    <s v="Robertson Creek H"/>
    <n v="104"/>
    <s v="Robertson Cr"/>
    <s v="SWVI"/>
    <s v="S"/>
    <x v="1"/>
    <s v="186598"/>
    <n v="0"/>
    <x v="1075"/>
    <n v="2021"/>
    <s v="20210427"/>
    <s v="20210427"/>
    <n v="87"/>
    <n v="8.4600000000000009"/>
    <s v="Accelerated group."/>
    <s v="CWT"/>
    <s v="P"/>
    <x v="0"/>
    <s v="Y"/>
    <s v="Y"/>
    <s v="Y"/>
    <n v="0"/>
    <s v="AD Clip"/>
    <n v="92630"/>
    <s v=""/>
    <n v="92630"/>
    <n v="3"/>
    <n v="39254"/>
    <n v="2023"/>
    <m/>
    <m/>
    <m/>
    <m/>
    <m/>
    <m/>
    <m/>
    <m/>
    <m/>
    <m/>
    <m/>
    <m/>
    <m/>
    <n v="17.43"/>
    <n v="3.79"/>
    <m/>
    <n v="2.96"/>
    <m/>
    <m/>
    <m/>
    <m/>
    <m/>
    <m/>
    <m/>
    <m/>
    <m/>
    <n v="3.79"/>
    <m/>
    <m/>
    <m/>
    <m/>
    <m/>
    <m/>
    <m/>
    <m/>
    <m/>
    <m/>
    <n v="57.65"/>
    <m/>
    <n v="46.12"/>
    <n v="5.22"/>
    <n v="12.74"/>
    <m/>
    <m/>
    <n v="6.35"/>
    <m/>
    <m/>
    <m/>
    <m/>
    <m/>
    <m/>
    <m/>
    <m/>
    <m/>
    <m/>
    <m/>
    <m/>
    <n v="3.79"/>
    <m/>
    <m/>
    <m/>
    <m/>
    <m/>
    <m/>
    <m/>
    <m/>
    <m/>
    <m/>
    <m/>
    <n v="3.53"/>
    <m/>
    <m/>
    <m/>
    <m/>
    <m/>
    <n v="10.94"/>
    <m/>
    <m/>
    <m/>
    <n v="4.43"/>
    <m/>
    <n v="46.12"/>
    <m/>
    <m/>
    <m/>
    <m/>
    <n v="241.13"/>
    <n v="11.53"/>
    <m/>
    <m/>
    <m/>
    <m/>
    <m/>
    <m/>
    <m/>
    <m/>
    <m/>
    <m/>
    <m/>
    <m/>
    <m/>
    <n v="6.35"/>
    <m/>
    <m/>
    <m/>
    <m/>
    <n v="6.37"/>
    <m/>
    <m/>
    <m/>
    <m/>
    <m/>
    <n v="31.61"/>
    <m/>
    <m/>
    <m/>
    <m/>
    <m/>
    <m/>
    <m/>
    <m/>
    <m/>
    <m/>
    <m/>
    <m/>
    <m/>
    <m/>
    <m/>
    <m/>
    <m/>
    <m/>
    <m/>
    <m/>
    <m/>
    <m/>
    <m/>
    <m/>
    <m/>
    <m/>
    <m/>
    <m/>
    <m/>
    <m/>
    <m/>
    <m/>
    <m/>
    <m/>
    <n v="15.14"/>
    <m/>
    <m/>
    <m/>
    <m/>
    <m/>
    <m/>
    <m/>
    <m/>
    <m/>
    <m/>
    <m/>
    <n v="49.81"/>
    <n v="1"/>
    <m/>
    <m/>
    <m/>
    <n v="19.25"/>
    <n v="208.8"/>
    <n v="355.89"/>
    <m/>
    <n v="536.99"/>
    <n v="50.81"/>
    <n v="587.79999999999995"/>
    <n v="583.94000000000005"/>
    <n v="1171.7399999999998"/>
    <n v="1.2649681528662419E-2"/>
    <n v="0.50164712308191239"/>
  </r>
  <r>
    <n v="25"/>
    <n v="104"/>
    <s v="Robertson Cr"/>
    <s v="OPS"/>
    <s v="124"/>
    <s v="Chinook"/>
    <s v="3"/>
    <x v="0"/>
    <x v="14"/>
    <n v="104"/>
    <x v="0"/>
    <s v="CK-31"/>
    <s v="WEST VANCOUVER ISLAND-SOUTH_FA_0.x"/>
    <s v="M"/>
    <s v="H"/>
    <n v="104"/>
    <s v="Robertson Creek H"/>
    <n v="104"/>
    <s v="Robertson Cr"/>
    <s v="SWVI"/>
    <s v="S"/>
    <x v="1"/>
    <s v="186598"/>
    <n v="0"/>
    <x v="1075"/>
    <n v="2021"/>
    <s v="20210427"/>
    <s v="20210427"/>
    <n v="87"/>
    <n v="8.4600000000000009"/>
    <s v="Accelerated group."/>
    <s v="CWT"/>
    <s v="P"/>
    <x v="0"/>
    <s v="Y"/>
    <s v="Y"/>
    <s v="Y"/>
    <n v="0"/>
    <s v="AD Clip"/>
    <n v="92630"/>
    <n v="92630"/>
    <n v="92630"/>
    <n v="4"/>
    <n v="39254"/>
    <n v="2024"/>
    <m/>
    <m/>
    <m/>
    <m/>
    <m/>
    <m/>
    <m/>
    <m/>
    <m/>
    <m/>
    <m/>
    <m/>
    <m/>
    <n v="13.98"/>
    <n v="4.68"/>
    <m/>
    <m/>
    <m/>
    <m/>
    <m/>
    <m/>
    <m/>
    <m/>
    <m/>
    <m/>
    <m/>
    <m/>
    <m/>
    <m/>
    <m/>
    <m/>
    <m/>
    <m/>
    <m/>
    <n v="8.8699999999999992"/>
    <m/>
    <m/>
    <n v="21.29"/>
    <m/>
    <n v="10.76"/>
    <n v="2.5499999999999998"/>
    <m/>
    <n v="2.9"/>
    <m/>
    <m/>
    <m/>
    <m/>
    <m/>
    <m/>
    <m/>
    <m/>
    <m/>
    <m/>
    <m/>
    <m/>
    <m/>
    <m/>
    <n v="4.68"/>
    <m/>
    <m/>
    <m/>
    <m/>
    <m/>
    <m/>
    <m/>
    <m/>
    <m/>
    <m/>
    <m/>
    <m/>
    <m/>
    <m/>
    <m/>
    <m/>
    <m/>
    <m/>
    <m/>
    <m/>
    <m/>
    <m/>
    <m/>
    <n v="73.94"/>
    <m/>
    <m/>
    <m/>
    <m/>
    <n v="116.59"/>
    <n v="21.06"/>
    <m/>
    <m/>
    <m/>
    <m/>
    <m/>
    <m/>
    <m/>
    <n v="18.29"/>
    <m/>
    <m/>
    <m/>
    <m/>
    <m/>
    <m/>
    <m/>
    <m/>
    <m/>
    <m/>
    <n v="32.950000000000003"/>
    <m/>
    <m/>
    <m/>
    <m/>
    <m/>
    <n v="13.18"/>
    <m/>
    <m/>
    <m/>
    <m/>
    <m/>
    <m/>
    <m/>
    <m/>
    <m/>
    <m/>
    <m/>
    <m/>
    <m/>
    <m/>
    <m/>
    <m/>
    <m/>
    <m/>
    <m/>
    <m/>
    <m/>
    <m/>
    <m/>
    <m/>
    <m/>
    <m/>
    <m/>
    <m/>
    <m/>
    <m/>
    <m/>
    <m/>
    <m/>
    <m/>
    <n v="5.97"/>
    <m/>
    <m/>
    <m/>
    <m/>
    <m/>
    <m/>
    <m/>
    <m/>
    <m/>
    <m/>
    <m/>
    <n v="143.26"/>
    <m/>
    <m/>
    <m/>
    <n v="2.56"/>
    <n v="4.92"/>
    <n v="138.83000000000001"/>
    <n v="87.53"/>
    <m/>
    <n v="351.69"/>
    <n v="145.82"/>
    <n v="497.51"/>
    <n v="231.28"/>
    <n v="728.79000000000008"/>
    <n v="7.8677534276152435E-3"/>
    <n v="0.68265206712496052"/>
  </r>
  <r>
    <n v="25"/>
    <n v="104"/>
    <s v="Robertson Cr"/>
    <s v="OPS"/>
    <s v="124"/>
    <s v="Chinook"/>
    <s v="3"/>
    <x v="0"/>
    <x v="15"/>
    <n v="413"/>
    <x v="8"/>
    <s v="CK-31"/>
    <s v="WEST VANCOUVER ISLAND-SOUTH_FA_0.x"/>
    <s v="M"/>
    <s v="H"/>
    <n v="104"/>
    <s v="Robertson Creek H"/>
    <n v="413"/>
    <s v="Nahmint R"/>
    <s v="SWVI"/>
    <s v="S"/>
    <x v="1"/>
    <s v="186487"/>
    <n v="0"/>
    <x v="1076"/>
    <n v="2022"/>
    <s v="20220517"/>
    <s v="20220517"/>
    <m/>
    <n v="4"/>
    <s v="Weight estimate - waiting for confirmation. BZ 2022-08-10"/>
    <s v="CWT"/>
    <s v="P"/>
    <x v="0"/>
    <s v="Y"/>
    <s v="Y"/>
    <s v="Y"/>
    <n v="0"/>
    <s v="AD Clip"/>
    <n v="41516"/>
    <n v="41516"/>
    <n v="41516"/>
    <n v="3"/>
    <n v="40258"/>
    <n v="2024"/>
    <m/>
    <m/>
    <m/>
    <m/>
    <m/>
    <m/>
    <m/>
    <m/>
    <m/>
    <m/>
    <m/>
    <m/>
    <m/>
    <m/>
    <m/>
    <m/>
    <m/>
    <m/>
    <m/>
    <m/>
    <m/>
    <m/>
    <m/>
    <m/>
    <m/>
    <m/>
    <m/>
    <m/>
    <m/>
    <m/>
    <m/>
    <m/>
    <m/>
    <m/>
    <m/>
    <m/>
    <m/>
    <m/>
    <m/>
    <m/>
    <m/>
    <m/>
    <m/>
    <m/>
    <m/>
    <m/>
    <m/>
    <m/>
    <m/>
    <m/>
    <m/>
    <m/>
    <m/>
    <m/>
    <m/>
    <m/>
    <m/>
    <m/>
    <m/>
    <m/>
    <m/>
    <m/>
    <m/>
    <m/>
    <m/>
    <m/>
    <m/>
    <m/>
    <m/>
    <m/>
    <m/>
    <m/>
    <m/>
    <m/>
    <m/>
    <m/>
    <m/>
    <m/>
    <m/>
    <m/>
    <m/>
    <m/>
    <m/>
    <m/>
    <m/>
    <m/>
    <n v="22.11"/>
    <m/>
    <m/>
    <m/>
    <m/>
    <m/>
    <m/>
    <m/>
    <m/>
    <n v="5.09"/>
    <m/>
    <m/>
    <m/>
    <m/>
    <m/>
    <n v="6.59"/>
    <m/>
    <m/>
    <m/>
    <m/>
    <m/>
    <m/>
    <m/>
    <m/>
    <m/>
    <m/>
    <m/>
    <m/>
    <m/>
    <m/>
    <m/>
    <m/>
    <m/>
    <m/>
    <m/>
    <m/>
    <m/>
    <m/>
    <m/>
    <m/>
    <m/>
    <m/>
    <m/>
    <m/>
    <m/>
    <m/>
    <m/>
    <m/>
    <m/>
    <m/>
    <m/>
    <m/>
    <m/>
    <m/>
    <m/>
    <m/>
    <m/>
    <m/>
    <m/>
    <m/>
    <m/>
    <m/>
    <m/>
    <m/>
    <m/>
    <m/>
    <m/>
    <m/>
    <m/>
    <m/>
    <m/>
    <m/>
    <m/>
    <m/>
    <m/>
    <m/>
    <m/>
    <m/>
    <m/>
    <m/>
    <m/>
    <m/>
    <n v="33.79"/>
    <n v="0"/>
    <n v="33.79"/>
    <n v="0"/>
    <n v="33.79"/>
    <n v="8.1390307351382593E-4"/>
    <n v="1"/>
  </r>
  <r>
    <n v="25"/>
    <n v="104"/>
    <s v="Robertson Cr"/>
    <s v="OPS"/>
    <s v="124"/>
    <s v="Chinook"/>
    <s v="3"/>
    <x v="0"/>
    <x v="15"/>
    <n v="104"/>
    <x v="0"/>
    <s v="CK-31"/>
    <s v="WEST VANCOUVER ISLAND-SOUTH_FA_0.x"/>
    <s v="M"/>
    <s v="H"/>
    <n v="9049"/>
    <s v="Alberni Inlet Seapen"/>
    <n v="6807"/>
    <s v="Alberni In"/>
    <s v="SWVI"/>
    <s v="S"/>
    <x v="2"/>
    <s v="186078"/>
    <n v="0"/>
    <x v="1077"/>
    <n v="2022"/>
    <s v="20220524"/>
    <s v="20220524"/>
    <m/>
    <n v="13.71"/>
    <m/>
    <s v="CWT"/>
    <s v="B"/>
    <x v="0"/>
    <s v="Y"/>
    <s v="Y"/>
    <s v="N"/>
    <n v="2.6100000000000002E-2"/>
    <s v="AD Clip"/>
    <n v="20398"/>
    <s v=""/>
    <n v="154922"/>
    <n v="2"/>
    <n v="40262"/>
    <n v="2023"/>
    <m/>
    <m/>
    <m/>
    <m/>
    <m/>
    <m/>
    <m/>
    <m/>
    <m/>
    <m/>
    <m/>
    <m/>
    <m/>
    <m/>
    <m/>
    <m/>
    <m/>
    <m/>
    <m/>
    <m/>
    <m/>
    <m/>
    <m/>
    <m/>
    <m/>
    <m/>
    <m/>
    <m/>
    <m/>
    <m/>
    <m/>
    <m/>
    <m/>
    <m/>
    <m/>
    <m/>
    <m/>
    <m/>
    <m/>
    <m/>
    <m/>
    <m/>
    <m/>
    <m/>
    <m/>
    <m/>
    <m/>
    <m/>
    <m/>
    <m/>
    <m/>
    <m/>
    <m/>
    <m/>
    <m/>
    <m/>
    <m/>
    <m/>
    <m/>
    <m/>
    <m/>
    <m/>
    <m/>
    <m/>
    <m/>
    <m/>
    <m/>
    <m/>
    <m/>
    <m/>
    <m/>
    <m/>
    <m/>
    <m/>
    <m/>
    <m/>
    <m/>
    <m/>
    <m/>
    <m/>
    <m/>
    <m/>
    <m/>
    <m/>
    <m/>
    <m/>
    <n v="3.34"/>
    <m/>
    <m/>
    <m/>
    <m/>
    <m/>
    <m/>
    <m/>
    <m/>
    <m/>
    <m/>
    <m/>
    <m/>
    <m/>
    <m/>
    <m/>
    <m/>
    <m/>
    <m/>
    <m/>
    <m/>
    <m/>
    <m/>
    <m/>
    <m/>
    <m/>
    <m/>
    <m/>
    <m/>
    <m/>
    <m/>
    <m/>
    <m/>
    <m/>
    <m/>
    <m/>
    <m/>
    <m/>
    <m/>
    <m/>
    <m/>
    <m/>
    <m/>
    <m/>
    <m/>
    <m/>
    <m/>
    <m/>
    <m/>
    <m/>
    <m/>
    <m/>
    <m/>
    <m/>
    <m/>
    <m/>
    <m/>
    <m/>
    <m/>
    <m/>
    <m/>
    <m/>
    <m/>
    <m/>
    <m/>
    <m/>
    <m/>
    <m/>
    <m/>
    <m/>
    <m/>
    <m/>
    <m/>
    <m/>
    <m/>
    <m/>
    <m/>
    <m/>
    <m/>
    <m/>
    <m/>
    <m/>
    <n v="3.34"/>
    <n v="0"/>
    <n v="3.34"/>
    <n v="0"/>
    <n v="3.34"/>
    <n v="1.6374154328855769E-4"/>
    <n v="1"/>
  </r>
  <r>
    <n v="25"/>
    <n v="104"/>
    <s v="Robertson Cr"/>
    <s v="OPS"/>
    <s v="124"/>
    <s v="Chinook"/>
    <s v="3"/>
    <x v="0"/>
    <x v="15"/>
    <n v="104"/>
    <x v="0"/>
    <s v="CK-31"/>
    <s v="WEST VANCOUVER ISLAND-SOUTH_FA_0.x"/>
    <s v="M"/>
    <s v="H"/>
    <n v="9049"/>
    <s v="Alberni Inlet Seapen"/>
    <n v="6807"/>
    <s v="Alberni In"/>
    <s v="SWVI"/>
    <s v="S"/>
    <x v="2"/>
    <s v="186078"/>
    <n v="0"/>
    <x v="1077"/>
    <n v="2022"/>
    <s v="20220524"/>
    <s v="20220524"/>
    <m/>
    <n v="13.71"/>
    <m/>
    <s v="CWT"/>
    <s v="B"/>
    <x v="0"/>
    <s v="Y"/>
    <s v="Y"/>
    <s v="N"/>
    <n v="2.6100000000000002E-2"/>
    <s v="AD Clip"/>
    <n v="20398"/>
    <n v="20398"/>
    <n v="154922"/>
    <n v="3"/>
    <n v="40262"/>
    <n v="2024"/>
    <m/>
    <m/>
    <m/>
    <m/>
    <m/>
    <m/>
    <m/>
    <m/>
    <m/>
    <m/>
    <m/>
    <m/>
    <m/>
    <n v="4.66"/>
    <m/>
    <m/>
    <m/>
    <m/>
    <m/>
    <m/>
    <m/>
    <m/>
    <m/>
    <m/>
    <m/>
    <m/>
    <m/>
    <m/>
    <n v="8.8699999999999992"/>
    <m/>
    <m/>
    <m/>
    <m/>
    <m/>
    <m/>
    <m/>
    <m/>
    <n v="10.53"/>
    <m/>
    <n v="10.76"/>
    <n v="3.61"/>
    <m/>
    <m/>
    <m/>
    <m/>
    <m/>
    <m/>
    <m/>
    <m/>
    <m/>
    <m/>
    <m/>
    <m/>
    <m/>
    <m/>
    <m/>
    <m/>
    <n v="4.68"/>
    <m/>
    <m/>
    <m/>
    <m/>
    <m/>
    <m/>
    <m/>
    <m/>
    <m/>
    <m/>
    <m/>
    <m/>
    <m/>
    <m/>
    <m/>
    <m/>
    <m/>
    <m/>
    <m/>
    <m/>
    <m/>
    <m/>
    <m/>
    <m/>
    <m/>
    <m/>
    <m/>
    <m/>
    <n v="72.8"/>
    <m/>
    <m/>
    <m/>
    <m/>
    <m/>
    <m/>
    <m/>
    <m/>
    <m/>
    <m/>
    <m/>
    <m/>
    <m/>
    <m/>
    <m/>
    <m/>
    <m/>
    <m/>
    <m/>
    <n v="6.59"/>
    <m/>
    <m/>
    <m/>
    <m/>
    <m/>
    <m/>
    <m/>
    <m/>
    <m/>
    <m/>
    <m/>
    <m/>
    <m/>
    <m/>
    <m/>
    <m/>
    <m/>
    <m/>
    <m/>
    <m/>
    <m/>
    <m/>
    <m/>
    <m/>
    <m/>
    <m/>
    <m/>
    <m/>
    <m/>
    <m/>
    <m/>
    <m/>
    <m/>
    <m/>
    <m/>
    <m/>
    <n v="5.84"/>
    <m/>
    <m/>
    <m/>
    <m/>
    <m/>
    <m/>
    <m/>
    <m/>
    <m/>
    <m/>
    <m/>
    <m/>
    <m/>
    <m/>
    <m/>
    <n v="7.3"/>
    <m/>
    <m/>
    <m/>
    <m/>
    <n v="1.1399999999999999"/>
    <n v="35.270000000000003"/>
    <n v="15.56"/>
    <m/>
    <n v="128.34"/>
    <n v="7.3"/>
    <n v="135.63999999999999"/>
    <n v="51.97"/>
    <n v="187.61"/>
    <n v="9.1974703402294342E-3"/>
    <n v="0.72298917968125354"/>
  </r>
  <r>
    <n v="25"/>
    <n v="104"/>
    <s v="Robertson Cr"/>
    <s v="OPS"/>
    <s v="124"/>
    <s v="Chinook"/>
    <s v="3"/>
    <x v="0"/>
    <x v="15"/>
    <n v="104"/>
    <x v="0"/>
    <s v="CK-31"/>
    <s v="WEST VANCOUVER ISLAND-SOUTH_FA_0.x"/>
    <s v="M"/>
    <s v="H"/>
    <n v="9049"/>
    <s v="Alberni Inlet Seapen"/>
    <n v="6807"/>
    <s v="Alberni In"/>
    <s v="SWVI"/>
    <s v="S"/>
    <x v="2"/>
    <s v="186079"/>
    <n v="0"/>
    <x v="1078"/>
    <n v="2022"/>
    <s v="20220524"/>
    <s v="20220524"/>
    <m/>
    <n v="13.71"/>
    <m/>
    <s v="CWT"/>
    <s v="B"/>
    <x v="0"/>
    <s v="Y"/>
    <s v="Y"/>
    <s v="N"/>
    <n v="2.6100000000000002E-2"/>
    <s v="AD Clip"/>
    <n v="18878"/>
    <s v=""/>
    <n v="143394"/>
    <n v="1"/>
    <n v="40261"/>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m/>
    <n v="0"/>
    <n v="0"/>
    <n v="0"/>
    <n v="2"/>
    <n v="2"/>
    <n v="1.0594342621040364E-4"/>
    <n v="0"/>
  </r>
  <r>
    <n v="25"/>
    <n v="104"/>
    <s v="Robertson Cr"/>
    <s v="OPS"/>
    <s v="124"/>
    <s v="Chinook"/>
    <s v="3"/>
    <x v="0"/>
    <x v="15"/>
    <n v="104"/>
    <x v="0"/>
    <s v="CK-31"/>
    <s v="WEST VANCOUVER ISLAND-SOUTH_FA_0.x"/>
    <s v="M"/>
    <s v="H"/>
    <n v="9049"/>
    <s v="Alberni Inlet Seapen"/>
    <n v="6807"/>
    <s v="Alberni In"/>
    <s v="SWVI"/>
    <s v="S"/>
    <x v="2"/>
    <s v="186079"/>
    <n v="0"/>
    <x v="1078"/>
    <n v="2022"/>
    <s v="20220524"/>
    <s v="20220524"/>
    <m/>
    <n v="13.71"/>
    <m/>
    <s v="CWT"/>
    <s v="B"/>
    <x v="0"/>
    <s v="Y"/>
    <s v="Y"/>
    <s v="N"/>
    <n v="2.6100000000000002E-2"/>
    <s v="AD Clip"/>
    <n v="18878"/>
    <s v=""/>
    <n v="143394"/>
    <n v="2"/>
    <n v="40261"/>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41"/>
    <m/>
    <n v="0"/>
    <n v="0"/>
    <n v="0"/>
    <n v="5.41"/>
    <n v="5.41"/>
    <n v="2.8657696789914189E-4"/>
    <n v="0"/>
  </r>
  <r>
    <n v="25"/>
    <n v="104"/>
    <s v="Robertson Cr"/>
    <s v="OPS"/>
    <s v="124"/>
    <s v="Chinook"/>
    <s v="3"/>
    <x v="0"/>
    <x v="15"/>
    <n v="104"/>
    <x v="0"/>
    <s v="CK-31"/>
    <s v="WEST VANCOUVER ISLAND-SOUTH_FA_0.x"/>
    <s v="M"/>
    <s v="H"/>
    <n v="9049"/>
    <s v="Alberni Inlet Seapen"/>
    <n v="6807"/>
    <s v="Alberni In"/>
    <s v="SWVI"/>
    <s v="S"/>
    <x v="2"/>
    <s v="186079"/>
    <n v="0"/>
    <x v="1078"/>
    <n v="2022"/>
    <s v="20220524"/>
    <s v="20220524"/>
    <m/>
    <n v="13.71"/>
    <m/>
    <s v="CWT"/>
    <s v="B"/>
    <x v="0"/>
    <s v="Y"/>
    <s v="Y"/>
    <s v="N"/>
    <n v="2.6100000000000002E-2"/>
    <s v="AD Clip"/>
    <n v="18878"/>
    <n v="18878"/>
    <n v="143394"/>
    <n v="3"/>
    <n v="40261"/>
    <n v="2024"/>
    <m/>
    <m/>
    <m/>
    <m/>
    <m/>
    <m/>
    <m/>
    <m/>
    <m/>
    <m/>
    <m/>
    <m/>
    <m/>
    <n v="2.33"/>
    <m/>
    <m/>
    <m/>
    <m/>
    <m/>
    <m/>
    <m/>
    <m/>
    <m/>
    <m/>
    <m/>
    <m/>
    <m/>
    <m/>
    <m/>
    <m/>
    <m/>
    <m/>
    <m/>
    <m/>
    <m/>
    <m/>
    <m/>
    <m/>
    <m/>
    <m/>
    <m/>
    <m/>
    <m/>
    <m/>
    <m/>
    <m/>
    <m/>
    <m/>
    <m/>
    <m/>
    <m/>
    <m/>
    <m/>
    <m/>
    <m/>
    <m/>
    <m/>
    <n v="4.68"/>
    <m/>
    <m/>
    <m/>
    <m/>
    <m/>
    <m/>
    <m/>
    <m/>
    <m/>
    <m/>
    <m/>
    <m/>
    <m/>
    <m/>
    <m/>
    <m/>
    <m/>
    <m/>
    <m/>
    <m/>
    <m/>
    <m/>
    <m/>
    <m/>
    <m/>
    <m/>
    <m/>
    <m/>
    <n v="103.86"/>
    <m/>
    <m/>
    <m/>
    <m/>
    <m/>
    <m/>
    <m/>
    <m/>
    <m/>
    <m/>
    <m/>
    <m/>
    <m/>
    <m/>
    <m/>
    <m/>
    <m/>
    <m/>
    <m/>
    <m/>
    <m/>
    <m/>
    <m/>
    <m/>
    <m/>
    <n v="6.59"/>
    <m/>
    <m/>
    <m/>
    <m/>
    <m/>
    <m/>
    <m/>
    <m/>
    <m/>
    <m/>
    <m/>
    <m/>
    <m/>
    <m/>
    <m/>
    <m/>
    <m/>
    <m/>
    <m/>
    <m/>
    <m/>
    <m/>
    <m/>
    <m/>
    <m/>
    <m/>
    <m/>
    <m/>
    <m/>
    <m/>
    <m/>
    <m/>
    <m/>
    <m/>
    <m/>
    <m/>
    <m/>
    <m/>
    <m/>
    <m/>
    <m/>
    <m/>
    <m/>
    <m/>
    <m/>
    <m/>
    <m/>
    <m/>
    <m/>
    <m/>
    <m/>
    <n v="1.75"/>
    <m/>
    <n v="19.52"/>
    <m/>
    <n v="117.46"/>
    <n v="0"/>
    <n v="117.46"/>
    <n v="21.27"/>
    <n v="138.73000000000002"/>
    <n v="7.3487657590846495E-3"/>
    <n v="0.84668060260938494"/>
  </r>
  <r>
    <n v="25"/>
    <n v="104"/>
    <s v="Robertson Cr"/>
    <s v="OPS"/>
    <s v="124"/>
    <s v="Chinook"/>
    <s v="3"/>
    <x v="0"/>
    <x v="15"/>
    <n v="104"/>
    <x v="0"/>
    <s v="CK-31"/>
    <s v="WEST VANCOUVER ISLAND-SOUTH_FA_0.x"/>
    <s v="M"/>
    <s v="H"/>
    <n v="104"/>
    <s v="Robertson Creek H"/>
    <n v="104"/>
    <s v="Robertson Cr"/>
    <s v="SWVI"/>
    <s v="S"/>
    <x v="1"/>
    <s v="185373"/>
    <n v="0"/>
    <x v="1079"/>
    <n v="2022"/>
    <s v="20220524"/>
    <s v="20220524"/>
    <n v="81"/>
    <n v="6.12"/>
    <m/>
    <s v="CWT"/>
    <s v="P"/>
    <x v="0"/>
    <s v="Y"/>
    <s v="Y"/>
    <s v="Y"/>
    <n v="0"/>
    <s v="AD Clip"/>
    <n v="24528"/>
    <s v=""/>
    <n v="325161"/>
    <n v="2"/>
    <n v="40268"/>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06"/>
    <n v="8.66"/>
    <m/>
    <n v="0"/>
    <n v="0"/>
    <n v="0"/>
    <n v="32.72"/>
    <n v="32.72"/>
    <n v="1.3339856490541422E-3"/>
    <n v="0"/>
  </r>
  <r>
    <n v="25"/>
    <n v="104"/>
    <s v="Robertson Cr"/>
    <s v="OPS"/>
    <s v="124"/>
    <s v="Chinook"/>
    <s v="3"/>
    <x v="0"/>
    <x v="15"/>
    <n v="104"/>
    <x v="0"/>
    <s v="CK-31"/>
    <s v="WEST VANCOUVER ISLAND-SOUTH_FA_0.x"/>
    <s v="M"/>
    <s v="H"/>
    <n v="104"/>
    <s v="Robertson Creek H"/>
    <n v="104"/>
    <s v="Robertson Cr"/>
    <s v="SWVI"/>
    <s v="S"/>
    <x v="1"/>
    <s v="185373"/>
    <n v="0"/>
    <x v="1079"/>
    <n v="2022"/>
    <s v="20220524"/>
    <s v="20220524"/>
    <n v="81"/>
    <n v="6.12"/>
    <m/>
    <s v="CWT"/>
    <s v="P"/>
    <x v="0"/>
    <s v="Y"/>
    <s v="Y"/>
    <s v="Y"/>
    <n v="0"/>
    <s v="AD Clip"/>
    <n v="24528"/>
    <n v="24528"/>
    <n v="325161"/>
    <n v="3"/>
    <n v="40268"/>
    <n v="2024"/>
    <m/>
    <m/>
    <m/>
    <m/>
    <m/>
    <m/>
    <m/>
    <m/>
    <m/>
    <m/>
    <m/>
    <m/>
    <m/>
    <n v="2.33"/>
    <m/>
    <m/>
    <m/>
    <m/>
    <m/>
    <m/>
    <m/>
    <m/>
    <m/>
    <m/>
    <m/>
    <m/>
    <m/>
    <m/>
    <m/>
    <m/>
    <m/>
    <m/>
    <m/>
    <m/>
    <m/>
    <m/>
    <m/>
    <m/>
    <m/>
    <m/>
    <m/>
    <m/>
    <m/>
    <m/>
    <m/>
    <m/>
    <m/>
    <m/>
    <m/>
    <m/>
    <m/>
    <m/>
    <m/>
    <m/>
    <m/>
    <m/>
    <m/>
    <m/>
    <m/>
    <m/>
    <m/>
    <m/>
    <m/>
    <m/>
    <m/>
    <m/>
    <m/>
    <m/>
    <m/>
    <n v="4.68"/>
    <m/>
    <m/>
    <m/>
    <m/>
    <m/>
    <m/>
    <n v="10.53"/>
    <m/>
    <m/>
    <m/>
    <m/>
    <m/>
    <m/>
    <m/>
    <m/>
    <m/>
    <n v="39.06"/>
    <m/>
    <m/>
    <m/>
    <m/>
    <m/>
    <m/>
    <m/>
    <m/>
    <m/>
    <m/>
    <m/>
    <m/>
    <m/>
    <m/>
    <m/>
    <m/>
    <m/>
    <m/>
    <m/>
    <m/>
    <m/>
    <m/>
    <m/>
    <m/>
    <m/>
    <m/>
    <m/>
    <m/>
    <m/>
    <m/>
    <m/>
    <m/>
    <m/>
    <m/>
    <m/>
    <m/>
    <m/>
    <m/>
    <m/>
    <m/>
    <m/>
    <m/>
    <m/>
    <m/>
    <m/>
    <m/>
    <m/>
    <m/>
    <m/>
    <n v="5.97"/>
    <m/>
    <m/>
    <m/>
    <m/>
    <m/>
    <m/>
    <m/>
    <m/>
    <m/>
    <m/>
    <m/>
    <m/>
    <m/>
    <m/>
    <m/>
    <m/>
    <m/>
    <m/>
    <m/>
    <m/>
    <m/>
    <m/>
    <n v="4.2699999999999996"/>
    <m/>
    <m/>
    <m/>
    <m/>
    <n v="3.06"/>
    <m/>
    <n v="32.770000000000003"/>
    <m/>
    <n v="62.57"/>
    <n v="4.2699999999999996"/>
    <n v="66.84"/>
    <n v="35.83"/>
    <n v="102.67000000000002"/>
    <n v="4.1858284409654282E-3"/>
    <n v="0.65101782409662012"/>
  </r>
  <r>
    <n v="25"/>
    <n v="104"/>
    <s v="Robertson Cr"/>
    <s v="OPS"/>
    <s v="124"/>
    <s v="Chinook"/>
    <s v="3"/>
    <x v="0"/>
    <x v="15"/>
    <n v="104"/>
    <x v="0"/>
    <s v="CK-31"/>
    <s v="WEST VANCOUVER ISLAND-SOUTH_FA_0.x"/>
    <s v="M"/>
    <s v="H"/>
    <n v="104"/>
    <s v="Robertson Creek H"/>
    <n v="104"/>
    <s v="Robertson Cr"/>
    <s v="SWVI"/>
    <s v="S"/>
    <x v="1"/>
    <s v="186165"/>
    <n v="0"/>
    <x v="1080"/>
    <n v="2022"/>
    <s v="20220524"/>
    <s v="20220524"/>
    <n v="81"/>
    <n v="6.12"/>
    <m/>
    <s v="CWT"/>
    <s v="P"/>
    <x v="0"/>
    <s v="Y"/>
    <s v="Y"/>
    <s v="Y"/>
    <n v="0"/>
    <s v="AD Clip"/>
    <n v="25255"/>
    <s v=""/>
    <n v="334801"/>
    <n v="2"/>
    <n v="40273"/>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8"/>
    <m/>
    <n v="0"/>
    <n v="0"/>
    <n v="0"/>
    <n v="1.08"/>
    <n v="1.08"/>
    <n v="4.2763809146703623E-5"/>
    <n v="0"/>
  </r>
  <r>
    <n v="25"/>
    <n v="104"/>
    <s v="Robertson Cr"/>
    <s v="OPS"/>
    <s v="124"/>
    <s v="Chinook"/>
    <s v="3"/>
    <x v="0"/>
    <x v="15"/>
    <n v="104"/>
    <x v="0"/>
    <s v="CK-31"/>
    <s v="WEST VANCOUVER ISLAND-SOUTH_FA_0.x"/>
    <s v="M"/>
    <s v="H"/>
    <n v="104"/>
    <s v="Robertson Creek H"/>
    <n v="104"/>
    <s v="Robertson Cr"/>
    <s v="SWVI"/>
    <s v="S"/>
    <x v="1"/>
    <s v="186165"/>
    <n v="0"/>
    <x v="1080"/>
    <n v="2022"/>
    <s v="20220524"/>
    <s v="20220524"/>
    <n v="81"/>
    <n v="6.12"/>
    <m/>
    <s v="CWT"/>
    <s v="P"/>
    <x v="0"/>
    <s v="Y"/>
    <s v="Y"/>
    <s v="Y"/>
    <n v="0"/>
    <s v="AD Clip"/>
    <n v="25255"/>
    <n v="25255"/>
    <n v="334801"/>
    <n v="3"/>
    <n v="40273"/>
    <n v="2024"/>
    <m/>
    <m/>
    <m/>
    <m/>
    <m/>
    <m/>
    <m/>
    <m/>
    <m/>
    <m/>
    <m/>
    <m/>
    <m/>
    <n v="2.33"/>
    <m/>
    <m/>
    <m/>
    <m/>
    <m/>
    <m/>
    <m/>
    <m/>
    <m/>
    <m/>
    <m/>
    <m/>
    <m/>
    <m/>
    <m/>
    <m/>
    <m/>
    <m/>
    <m/>
    <m/>
    <m/>
    <m/>
    <m/>
    <m/>
    <m/>
    <m/>
    <m/>
    <m/>
    <m/>
    <m/>
    <m/>
    <m/>
    <m/>
    <n v="6.68"/>
    <m/>
    <m/>
    <m/>
    <m/>
    <m/>
    <m/>
    <m/>
    <m/>
    <m/>
    <m/>
    <m/>
    <m/>
    <m/>
    <m/>
    <m/>
    <m/>
    <m/>
    <m/>
    <m/>
    <m/>
    <m/>
    <m/>
    <m/>
    <m/>
    <m/>
    <m/>
    <m/>
    <m/>
    <m/>
    <m/>
    <m/>
    <m/>
    <m/>
    <m/>
    <m/>
    <m/>
    <m/>
    <m/>
    <n v="38.6"/>
    <m/>
    <m/>
    <m/>
    <m/>
    <m/>
    <m/>
    <m/>
    <m/>
    <m/>
    <m/>
    <m/>
    <m/>
    <m/>
    <m/>
    <m/>
    <m/>
    <m/>
    <m/>
    <m/>
    <m/>
    <m/>
    <m/>
    <m/>
    <m/>
    <m/>
    <m/>
    <m/>
    <m/>
    <m/>
    <m/>
    <m/>
    <m/>
    <m/>
    <m/>
    <m/>
    <m/>
    <m/>
    <m/>
    <m/>
    <m/>
    <m/>
    <m/>
    <m/>
    <m/>
    <m/>
    <m/>
    <m/>
    <m/>
    <m/>
    <m/>
    <m/>
    <m/>
    <m/>
    <m/>
    <m/>
    <m/>
    <m/>
    <m/>
    <m/>
    <m/>
    <m/>
    <m/>
    <m/>
    <m/>
    <m/>
    <m/>
    <m/>
    <m/>
    <m/>
    <m/>
    <m/>
    <m/>
    <m/>
    <m/>
    <m/>
    <m/>
    <m/>
    <n v="2.4500000000000002"/>
    <m/>
    <n v="26.66"/>
    <m/>
    <n v="47.61"/>
    <n v="0"/>
    <n v="47.61"/>
    <n v="29.11"/>
    <n v="76.72"/>
    <n v="3.0378142941991683E-3"/>
    <n v="0.62056830031282584"/>
  </r>
  <r>
    <n v="25"/>
    <n v="104"/>
    <s v="Robertson Cr"/>
    <s v="OPS"/>
    <s v="124"/>
    <s v="Chinook"/>
    <s v="3"/>
    <x v="0"/>
    <x v="15"/>
    <n v="104"/>
    <x v="0"/>
    <s v="CK-31"/>
    <s v="WEST VANCOUVER ISLAND-SOUTH_FA_0.x"/>
    <s v="M"/>
    <s v="H"/>
    <n v="104"/>
    <s v="Robertson Creek H"/>
    <n v="104"/>
    <s v="Robertson Cr"/>
    <s v="SWVI"/>
    <s v="S"/>
    <x v="1"/>
    <s v="186401"/>
    <n v="0"/>
    <x v="1081"/>
    <n v="2022"/>
    <s v="20220524"/>
    <s v="20220524"/>
    <n v="81"/>
    <n v="6.12"/>
    <m/>
    <s v="CWT"/>
    <s v="P"/>
    <x v="0"/>
    <s v="Y"/>
    <s v="Y"/>
    <s v="Y"/>
    <n v="0"/>
    <s v="AD Clip"/>
    <n v="25482"/>
    <s v=""/>
    <n v="337815"/>
    <n v="2"/>
    <n v="40272"/>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m/>
    <m/>
    <n v="4.33"/>
    <m/>
    <n v="0"/>
    <n v="1"/>
    <n v="1"/>
    <n v="4.33"/>
    <n v="5.33"/>
    <n v="2.09167255317479E-4"/>
    <n v="0.18761726078799248"/>
  </r>
  <r>
    <n v="25"/>
    <n v="104"/>
    <s v="Robertson Cr"/>
    <s v="OPS"/>
    <s v="124"/>
    <s v="Chinook"/>
    <s v="3"/>
    <x v="0"/>
    <x v="15"/>
    <n v="104"/>
    <x v="0"/>
    <s v="CK-31"/>
    <s v="WEST VANCOUVER ISLAND-SOUTH_FA_0.x"/>
    <s v="M"/>
    <s v="H"/>
    <n v="104"/>
    <s v="Robertson Creek H"/>
    <n v="104"/>
    <s v="Robertson Cr"/>
    <s v="SWVI"/>
    <s v="S"/>
    <x v="1"/>
    <s v="186401"/>
    <n v="0"/>
    <x v="1081"/>
    <n v="2022"/>
    <s v="20220524"/>
    <s v="20220524"/>
    <n v="81"/>
    <n v="6.12"/>
    <m/>
    <s v="CWT"/>
    <s v="P"/>
    <x v="0"/>
    <s v="Y"/>
    <s v="Y"/>
    <s v="Y"/>
    <n v="0"/>
    <s v="AD Clip"/>
    <n v="25482"/>
    <n v="25482"/>
    <n v="337815"/>
    <n v="3"/>
    <n v="40272"/>
    <n v="2024"/>
    <m/>
    <m/>
    <m/>
    <m/>
    <m/>
    <m/>
    <m/>
    <m/>
    <m/>
    <m/>
    <m/>
    <m/>
    <m/>
    <n v="4.66"/>
    <m/>
    <m/>
    <m/>
    <m/>
    <m/>
    <m/>
    <m/>
    <m/>
    <m/>
    <m/>
    <m/>
    <m/>
    <m/>
    <m/>
    <m/>
    <m/>
    <m/>
    <m/>
    <m/>
    <m/>
    <m/>
    <m/>
    <m/>
    <m/>
    <m/>
    <n v="10.53"/>
    <m/>
    <m/>
    <m/>
    <m/>
    <m/>
    <m/>
    <m/>
    <m/>
    <m/>
    <m/>
    <m/>
    <m/>
    <m/>
    <m/>
    <m/>
    <m/>
    <m/>
    <m/>
    <m/>
    <m/>
    <m/>
    <m/>
    <m/>
    <m/>
    <m/>
    <m/>
    <m/>
    <m/>
    <m/>
    <m/>
    <m/>
    <m/>
    <m/>
    <m/>
    <m/>
    <m/>
    <m/>
    <m/>
    <m/>
    <m/>
    <m/>
    <n v="10.76"/>
    <m/>
    <m/>
    <m/>
    <m/>
    <n v="49.59"/>
    <m/>
    <m/>
    <m/>
    <m/>
    <m/>
    <m/>
    <m/>
    <m/>
    <m/>
    <m/>
    <m/>
    <m/>
    <m/>
    <m/>
    <m/>
    <m/>
    <m/>
    <m/>
    <m/>
    <m/>
    <m/>
    <m/>
    <m/>
    <m/>
    <m/>
    <m/>
    <m/>
    <m/>
    <m/>
    <m/>
    <m/>
    <m/>
    <m/>
    <m/>
    <m/>
    <m/>
    <m/>
    <m/>
    <m/>
    <m/>
    <m/>
    <m/>
    <m/>
    <m/>
    <m/>
    <m/>
    <m/>
    <m/>
    <m/>
    <m/>
    <m/>
    <m/>
    <m/>
    <m/>
    <m/>
    <m/>
    <m/>
    <m/>
    <m/>
    <m/>
    <n v="5.84"/>
    <m/>
    <m/>
    <m/>
    <m/>
    <m/>
    <m/>
    <m/>
    <m/>
    <m/>
    <m/>
    <m/>
    <m/>
    <m/>
    <m/>
    <m/>
    <m/>
    <n v="2.66"/>
    <n v="35.299999999999997"/>
    <n v="30.85"/>
    <m/>
    <n v="81.38"/>
    <n v="0"/>
    <n v="81.38"/>
    <n v="68.81"/>
    <n v="150.19"/>
    <n v="5.8939643670041595E-3"/>
    <n v="0.5418469938078434"/>
  </r>
  <r>
    <n v="25"/>
    <n v="104"/>
    <s v="Robertson Cr"/>
    <s v="OPS"/>
    <s v="124"/>
    <s v="Chinook"/>
    <s v="3"/>
    <x v="0"/>
    <x v="15"/>
    <n v="104"/>
    <x v="0"/>
    <s v="CK-31"/>
    <s v="WEST VANCOUVER ISLAND-SOUTH_FA_0.x"/>
    <s v="M"/>
    <s v="H"/>
    <n v="104"/>
    <s v="Robertson Creek H"/>
    <n v="104"/>
    <s v="Robertson Cr"/>
    <s v="SWVI"/>
    <s v="S"/>
    <x v="1"/>
    <s v="186402"/>
    <n v="0"/>
    <x v="1082"/>
    <n v="2022"/>
    <s v="20220524"/>
    <s v="20220524"/>
    <n v="81"/>
    <n v="6.12"/>
    <m/>
    <s v="CWT"/>
    <s v="P"/>
    <x v="0"/>
    <s v="Y"/>
    <s v="Y"/>
    <s v="Y"/>
    <n v="0"/>
    <s v="AD Clip"/>
    <n v="25154"/>
    <s v=""/>
    <n v="333465"/>
    <n v="2"/>
    <n v="40271"/>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41"/>
    <m/>
    <n v="0"/>
    <n v="0"/>
    <n v="0"/>
    <n v="5.41"/>
    <n v="5.41"/>
    <n v="2.1507513715512443E-4"/>
    <n v="0"/>
  </r>
  <r>
    <n v="25"/>
    <n v="104"/>
    <s v="Robertson Cr"/>
    <s v="OPS"/>
    <s v="124"/>
    <s v="Chinook"/>
    <s v="3"/>
    <x v="0"/>
    <x v="15"/>
    <n v="104"/>
    <x v="0"/>
    <s v="CK-31"/>
    <s v="WEST VANCOUVER ISLAND-SOUTH_FA_0.x"/>
    <s v="M"/>
    <s v="H"/>
    <n v="104"/>
    <s v="Robertson Creek H"/>
    <n v="104"/>
    <s v="Robertson Cr"/>
    <s v="SWVI"/>
    <s v="S"/>
    <x v="1"/>
    <s v="186402"/>
    <n v="0"/>
    <x v="1082"/>
    <n v="2022"/>
    <s v="20220524"/>
    <s v="20220524"/>
    <n v="81"/>
    <n v="6.12"/>
    <m/>
    <s v="CWT"/>
    <s v="P"/>
    <x v="0"/>
    <s v="Y"/>
    <s v="Y"/>
    <s v="Y"/>
    <n v="0"/>
    <s v="AD Clip"/>
    <n v="25154"/>
    <n v="25154"/>
    <n v="333465"/>
    <n v="3"/>
    <n v="40271"/>
    <n v="2024"/>
    <m/>
    <m/>
    <m/>
    <m/>
    <m/>
    <m/>
    <m/>
    <m/>
    <m/>
    <m/>
    <m/>
    <m/>
    <m/>
    <m/>
    <m/>
    <m/>
    <m/>
    <m/>
    <m/>
    <m/>
    <m/>
    <m/>
    <m/>
    <m/>
    <m/>
    <m/>
    <m/>
    <m/>
    <m/>
    <m/>
    <m/>
    <m/>
    <m/>
    <m/>
    <m/>
    <m/>
    <m/>
    <m/>
    <m/>
    <m/>
    <n v="3.25"/>
    <m/>
    <m/>
    <m/>
    <m/>
    <m/>
    <m/>
    <m/>
    <m/>
    <m/>
    <m/>
    <m/>
    <m/>
    <m/>
    <m/>
    <m/>
    <m/>
    <m/>
    <m/>
    <m/>
    <m/>
    <m/>
    <m/>
    <m/>
    <m/>
    <m/>
    <m/>
    <m/>
    <m/>
    <m/>
    <m/>
    <m/>
    <m/>
    <m/>
    <m/>
    <m/>
    <m/>
    <m/>
    <m/>
    <m/>
    <m/>
    <n v="10.53"/>
    <m/>
    <m/>
    <m/>
    <m/>
    <n v="16.32"/>
    <m/>
    <m/>
    <m/>
    <m/>
    <m/>
    <m/>
    <m/>
    <m/>
    <m/>
    <m/>
    <m/>
    <m/>
    <m/>
    <m/>
    <m/>
    <m/>
    <m/>
    <m/>
    <m/>
    <m/>
    <m/>
    <m/>
    <m/>
    <m/>
    <m/>
    <n v="6.59"/>
    <m/>
    <m/>
    <m/>
    <m/>
    <m/>
    <m/>
    <m/>
    <m/>
    <m/>
    <m/>
    <m/>
    <m/>
    <m/>
    <m/>
    <m/>
    <m/>
    <m/>
    <m/>
    <m/>
    <m/>
    <m/>
    <m/>
    <m/>
    <m/>
    <m/>
    <m/>
    <m/>
    <m/>
    <m/>
    <m/>
    <m/>
    <m/>
    <m/>
    <m/>
    <m/>
    <m/>
    <m/>
    <m/>
    <m/>
    <m/>
    <m/>
    <m/>
    <m/>
    <m/>
    <m/>
    <m/>
    <m/>
    <m/>
    <m/>
    <m/>
    <m/>
    <n v="3.06"/>
    <m/>
    <n v="32.770000000000003"/>
    <m/>
    <n v="36.69"/>
    <n v="0"/>
    <n v="36.69"/>
    <n v="35.83"/>
    <n v="72.52000000000001"/>
    <n v="2.8830404707004854E-3"/>
    <n v="0.50592939878654153"/>
  </r>
  <r>
    <n v="25"/>
    <n v="104"/>
    <s v="Robertson Cr"/>
    <s v="OPS"/>
    <s v="124"/>
    <s v="Chinook"/>
    <s v="3"/>
    <x v="0"/>
    <x v="15"/>
    <n v="104"/>
    <x v="0"/>
    <s v="CK-31"/>
    <s v="WEST VANCOUVER ISLAND-SOUTH_FA_0.x"/>
    <s v="M"/>
    <s v="H"/>
    <n v="104"/>
    <s v="Robertson Creek H"/>
    <n v="104"/>
    <s v="Robertson Cr"/>
    <s v="SWVI"/>
    <s v="S"/>
    <x v="1"/>
    <s v="186513"/>
    <n v="0"/>
    <x v="1083"/>
    <n v="2022"/>
    <s v="20220520"/>
    <s v="20220520"/>
    <n v="78"/>
    <n v="4.97"/>
    <m/>
    <s v="CWT"/>
    <s v="P"/>
    <x v="0"/>
    <s v="Y"/>
    <s v="Y"/>
    <s v="Y"/>
    <n v="0"/>
    <s v="AD Clip"/>
    <n v="50362"/>
    <s v=""/>
    <n v="747997"/>
    <n v="2"/>
    <n v="40265"/>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m/>
    <m/>
    <n v="9.74"/>
    <m/>
    <n v="0"/>
    <n v="1"/>
    <n v="1"/>
    <n v="9.74"/>
    <n v="10.74"/>
    <n v="2.1325602636908781E-4"/>
    <n v="9.3109869646182494E-2"/>
  </r>
  <r>
    <n v="25"/>
    <n v="104"/>
    <s v="Robertson Cr"/>
    <s v="OPS"/>
    <s v="124"/>
    <s v="Chinook"/>
    <s v="3"/>
    <x v="0"/>
    <x v="15"/>
    <n v="104"/>
    <x v="0"/>
    <s v="CK-31"/>
    <s v="WEST VANCOUVER ISLAND-SOUTH_FA_0.x"/>
    <s v="M"/>
    <s v="H"/>
    <n v="104"/>
    <s v="Robertson Creek H"/>
    <n v="104"/>
    <s v="Robertson Cr"/>
    <s v="SWVI"/>
    <s v="S"/>
    <x v="1"/>
    <s v="186513"/>
    <n v="0"/>
    <x v="1083"/>
    <n v="2022"/>
    <s v="20220520"/>
    <s v="20220520"/>
    <n v="78"/>
    <n v="4.97"/>
    <m/>
    <s v="CWT"/>
    <s v="P"/>
    <x v="0"/>
    <s v="Y"/>
    <s v="Y"/>
    <s v="Y"/>
    <n v="0"/>
    <s v="AD Clip"/>
    <n v="50362"/>
    <n v="50362"/>
    <n v="747997"/>
    <n v="3"/>
    <n v="40265"/>
    <n v="2024"/>
    <m/>
    <m/>
    <m/>
    <m/>
    <m/>
    <m/>
    <m/>
    <m/>
    <m/>
    <m/>
    <m/>
    <m/>
    <m/>
    <m/>
    <m/>
    <m/>
    <m/>
    <m/>
    <m/>
    <m/>
    <m/>
    <m/>
    <m/>
    <m/>
    <m/>
    <m/>
    <m/>
    <m/>
    <m/>
    <m/>
    <m/>
    <m/>
    <m/>
    <m/>
    <m/>
    <m/>
    <m/>
    <m/>
    <m/>
    <m/>
    <m/>
    <m/>
    <m/>
    <m/>
    <m/>
    <m/>
    <n v="6.59"/>
    <m/>
    <m/>
    <m/>
    <m/>
    <m/>
    <m/>
    <m/>
    <m/>
    <m/>
    <m/>
    <m/>
    <m/>
    <m/>
    <m/>
    <m/>
    <m/>
    <m/>
    <m/>
    <m/>
    <m/>
    <m/>
    <m/>
    <m/>
    <m/>
    <m/>
    <m/>
    <m/>
    <m/>
    <m/>
    <m/>
    <m/>
    <m/>
    <m/>
    <m/>
    <n v="10.53"/>
    <m/>
    <m/>
    <m/>
    <m/>
    <n v="48.62"/>
    <m/>
    <m/>
    <m/>
    <m/>
    <m/>
    <m/>
    <m/>
    <m/>
    <m/>
    <m/>
    <m/>
    <m/>
    <m/>
    <m/>
    <n v="6.59"/>
    <m/>
    <n v="6.59"/>
    <m/>
    <m/>
    <n v="6.59"/>
    <m/>
    <m/>
    <m/>
    <m/>
    <m/>
    <m/>
    <m/>
    <m/>
    <m/>
    <m/>
    <m/>
    <m/>
    <m/>
    <m/>
    <m/>
    <m/>
    <m/>
    <m/>
    <m/>
    <m/>
    <m/>
    <m/>
    <m/>
    <m/>
    <m/>
    <m/>
    <m/>
    <m/>
    <m/>
    <m/>
    <m/>
    <m/>
    <m/>
    <m/>
    <m/>
    <m/>
    <m/>
    <m/>
    <m/>
    <m/>
    <m/>
    <m/>
    <m/>
    <m/>
    <m/>
    <m/>
    <m/>
    <m/>
    <m/>
    <m/>
    <m/>
    <m/>
    <m/>
    <m/>
    <m/>
    <m/>
    <m/>
    <n v="2.73"/>
    <n v="141.1"/>
    <n v="29.66"/>
    <m/>
    <n v="85.51"/>
    <n v="0"/>
    <n v="85.51"/>
    <n v="173.49"/>
    <n v="259"/>
    <n v="5.1427663714705531E-3"/>
    <n v="0.33015444015444018"/>
  </r>
  <r>
    <n v="25"/>
    <n v="104"/>
    <s v="Robertson Cr"/>
    <s v="OPS"/>
    <s v="124"/>
    <s v="Chinook"/>
    <s v="3"/>
    <x v="0"/>
    <x v="15"/>
    <n v="104"/>
    <x v="0"/>
    <s v="CK-31"/>
    <s v="WEST VANCOUVER ISLAND-SOUTH_FA_0.x"/>
    <s v="M"/>
    <s v="H"/>
    <n v="104"/>
    <s v="Robertson Creek H"/>
    <n v="104"/>
    <s v="Robertson Cr"/>
    <s v="SWVI"/>
    <s v="S"/>
    <x v="1"/>
    <s v="186514"/>
    <n v="0"/>
    <x v="1084"/>
    <n v="2022"/>
    <s v="20220520"/>
    <s v="20220520"/>
    <n v="79"/>
    <n v="5.36"/>
    <m/>
    <s v="CWT"/>
    <s v="P"/>
    <x v="0"/>
    <s v="Y"/>
    <s v="Y"/>
    <s v="Y"/>
    <n v="0"/>
    <s v="AD Clip"/>
    <n v="50469"/>
    <s v=""/>
    <n v="743949"/>
    <n v="2"/>
    <n v="40266"/>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49"/>
    <m/>
    <n v="0"/>
    <n v="0"/>
    <n v="0"/>
    <n v="6.49"/>
    <n v="6.49"/>
    <n v="1.2859379024747865E-4"/>
    <n v="0"/>
  </r>
  <r>
    <n v="25"/>
    <n v="104"/>
    <s v="Robertson Cr"/>
    <s v="OPS"/>
    <s v="124"/>
    <s v="Chinook"/>
    <s v="3"/>
    <x v="0"/>
    <x v="15"/>
    <n v="104"/>
    <x v="0"/>
    <s v="CK-31"/>
    <s v="WEST VANCOUVER ISLAND-SOUTH_FA_0.x"/>
    <s v="M"/>
    <s v="H"/>
    <n v="104"/>
    <s v="Robertson Creek H"/>
    <n v="104"/>
    <s v="Robertson Cr"/>
    <s v="SWVI"/>
    <s v="S"/>
    <x v="1"/>
    <s v="186514"/>
    <n v="0"/>
    <x v="1084"/>
    <n v="2022"/>
    <s v="20220520"/>
    <s v="20220520"/>
    <n v="79"/>
    <n v="5.36"/>
    <m/>
    <s v="CWT"/>
    <s v="P"/>
    <x v="0"/>
    <s v="Y"/>
    <s v="Y"/>
    <s v="Y"/>
    <n v="0"/>
    <s v="AD Clip"/>
    <n v="50469"/>
    <n v="50469"/>
    <n v="743949"/>
    <n v="3"/>
    <n v="40266"/>
    <n v="2024"/>
    <m/>
    <m/>
    <m/>
    <m/>
    <m/>
    <m/>
    <m/>
    <m/>
    <m/>
    <m/>
    <m/>
    <m/>
    <m/>
    <n v="2.33"/>
    <m/>
    <m/>
    <m/>
    <m/>
    <m/>
    <m/>
    <m/>
    <m/>
    <m/>
    <m/>
    <m/>
    <m/>
    <m/>
    <m/>
    <m/>
    <m/>
    <m/>
    <m/>
    <m/>
    <m/>
    <m/>
    <m/>
    <m/>
    <m/>
    <m/>
    <m/>
    <m/>
    <m/>
    <m/>
    <m/>
    <m/>
    <m/>
    <m/>
    <m/>
    <m/>
    <m/>
    <m/>
    <m/>
    <m/>
    <m/>
    <m/>
    <m/>
    <m/>
    <m/>
    <m/>
    <m/>
    <m/>
    <m/>
    <m/>
    <m/>
    <m/>
    <m/>
    <m/>
    <m/>
    <m/>
    <m/>
    <m/>
    <m/>
    <m/>
    <m/>
    <m/>
    <m/>
    <m/>
    <m/>
    <m/>
    <m/>
    <m/>
    <m/>
    <m/>
    <m/>
    <m/>
    <m/>
    <n v="72.5"/>
    <n v="10.53"/>
    <m/>
    <m/>
    <m/>
    <m/>
    <m/>
    <m/>
    <m/>
    <m/>
    <m/>
    <m/>
    <m/>
    <m/>
    <m/>
    <m/>
    <m/>
    <m/>
    <m/>
    <m/>
    <m/>
    <m/>
    <m/>
    <m/>
    <m/>
    <m/>
    <m/>
    <m/>
    <m/>
    <m/>
    <m/>
    <m/>
    <m/>
    <m/>
    <m/>
    <m/>
    <m/>
    <m/>
    <m/>
    <m/>
    <m/>
    <m/>
    <m/>
    <m/>
    <m/>
    <m/>
    <m/>
    <m/>
    <m/>
    <m/>
    <m/>
    <m/>
    <m/>
    <m/>
    <m/>
    <m/>
    <m/>
    <m/>
    <m/>
    <m/>
    <m/>
    <n v="5.97"/>
    <m/>
    <m/>
    <m/>
    <m/>
    <m/>
    <m/>
    <m/>
    <m/>
    <m/>
    <m/>
    <m/>
    <m/>
    <m/>
    <m/>
    <m/>
    <m/>
    <n v="4.04"/>
    <n v="35.270000000000003"/>
    <n v="42.91"/>
    <m/>
    <n v="91.33"/>
    <n v="0"/>
    <n v="91.33"/>
    <n v="82.22"/>
    <n v="173.55"/>
    <n v="3.4387445758782623E-3"/>
    <n v="0.52624603860558916"/>
  </r>
  <r>
    <n v="25"/>
    <n v="104"/>
    <s v="Robertson Cr"/>
    <s v="OPS"/>
    <s v="124"/>
    <s v="Chinook"/>
    <s v="3"/>
    <x v="0"/>
    <x v="15"/>
    <n v="104"/>
    <x v="0"/>
    <s v="CK-31"/>
    <s v="WEST VANCOUVER ISLAND-SOUTH_FA_0.x"/>
    <s v="M"/>
    <s v="H"/>
    <n v="104"/>
    <s v="Robertson Creek H"/>
    <n v="104"/>
    <s v="Robertson Cr"/>
    <s v="SWVI"/>
    <s v="S"/>
    <x v="1"/>
    <s v="186515"/>
    <n v="0"/>
    <x v="1085"/>
    <n v="2023"/>
    <s v="20230528"/>
    <s v="20230528"/>
    <n v="79"/>
    <n v="5.77"/>
    <m/>
    <s v="CWT"/>
    <s v="P"/>
    <x v="1"/>
    <s v="N"/>
    <s v="N"/>
    <s v="N"/>
    <n v="0"/>
    <s v="AD Clip"/>
    <n v="50153"/>
    <s v=""/>
    <n v="661937"/>
    <n v="2"/>
    <n v="40885"/>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m/>
    <n v="24.06"/>
    <n v="9.01"/>
    <m/>
    <n v="0"/>
    <n v="1"/>
    <n v="1"/>
    <n v="33.07"/>
    <n v="34.07"/>
    <n v="6.7932127689270829E-4"/>
    <n v="2.9351335485764601E-2"/>
  </r>
  <r>
    <n v="25"/>
    <n v="104"/>
    <s v="Robertson Cr"/>
    <s v="OPS"/>
    <s v="124"/>
    <s v="Chinook"/>
    <s v="3"/>
    <x v="0"/>
    <x v="15"/>
    <n v="104"/>
    <x v="0"/>
    <s v="CK-31"/>
    <s v="WEST VANCOUVER ISLAND-SOUTH_FA_0.x"/>
    <s v="M"/>
    <s v="H"/>
    <n v="104"/>
    <s v="Robertson Creek H"/>
    <n v="104"/>
    <s v="Robertson Cr"/>
    <s v="SWVI"/>
    <s v="S"/>
    <x v="1"/>
    <s v="186515"/>
    <n v="0"/>
    <x v="1085"/>
    <n v="2023"/>
    <s v="20230528"/>
    <s v="20230528"/>
    <n v="79"/>
    <n v="5.77"/>
    <m/>
    <s v="CWT"/>
    <s v="P"/>
    <x v="1"/>
    <s v="N"/>
    <s v="N"/>
    <s v="N"/>
    <n v="0"/>
    <s v="AD Clip"/>
    <n v="50153"/>
    <n v="50153"/>
    <n v="661937"/>
    <n v="3"/>
    <n v="40885"/>
    <n v="2024"/>
    <m/>
    <m/>
    <m/>
    <m/>
    <m/>
    <m/>
    <m/>
    <m/>
    <m/>
    <m/>
    <m/>
    <m/>
    <m/>
    <n v="2.33"/>
    <n v="4.68"/>
    <m/>
    <m/>
    <m/>
    <m/>
    <m/>
    <m/>
    <m/>
    <m/>
    <m/>
    <m/>
    <m/>
    <m/>
    <m/>
    <m/>
    <m/>
    <m/>
    <m/>
    <m/>
    <m/>
    <m/>
    <m/>
    <m/>
    <n v="10.76"/>
    <m/>
    <m/>
    <n v="3.18"/>
    <m/>
    <m/>
    <m/>
    <m/>
    <m/>
    <m/>
    <m/>
    <m/>
    <m/>
    <m/>
    <m/>
    <m/>
    <m/>
    <m/>
    <m/>
    <m/>
    <m/>
    <m/>
    <m/>
    <m/>
    <m/>
    <m/>
    <m/>
    <m/>
    <m/>
    <m/>
    <m/>
    <m/>
    <m/>
    <m/>
    <m/>
    <m/>
    <m/>
    <m/>
    <m/>
    <m/>
    <m/>
    <m/>
    <m/>
    <m/>
    <m/>
    <m/>
    <m/>
    <m/>
    <m/>
    <n v="100.4"/>
    <m/>
    <m/>
    <m/>
    <m/>
    <m/>
    <m/>
    <m/>
    <m/>
    <m/>
    <m/>
    <m/>
    <m/>
    <m/>
    <m/>
    <n v="6.59"/>
    <m/>
    <m/>
    <m/>
    <m/>
    <m/>
    <m/>
    <m/>
    <m/>
    <m/>
    <m/>
    <m/>
    <m/>
    <m/>
    <m/>
    <m/>
    <m/>
    <m/>
    <m/>
    <m/>
    <m/>
    <m/>
    <m/>
    <m/>
    <m/>
    <m/>
    <m/>
    <m/>
    <m/>
    <m/>
    <m/>
    <m/>
    <m/>
    <m/>
    <m/>
    <m/>
    <m/>
    <m/>
    <m/>
    <m/>
    <m/>
    <m/>
    <m/>
    <m/>
    <m/>
    <m/>
    <n v="5.84"/>
    <m/>
    <m/>
    <m/>
    <m/>
    <m/>
    <m/>
    <m/>
    <m/>
    <m/>
    <m/>
    <m/>
    <n v="2.5"/>
    <m/>
    <m/>
    <m/>
    <m/>
    <n v="5.42"/>
    <m/>
    <n v="62.72"/>
    <m/>
    <n v="133.78"/>
    <n v="2.5"/>
    <n v="136.28"/>
    <n v="68.14"/>
    <n v="204.42000000000002"/>
    <n v="4.0759276613562502E-3"/>
    <n v="0.66666666666666663"/>
  </r>
  <r>
    <n v="25"/>
    <n v="104"/>
    <s v="Robertson Cr"/>
    <s v="OPS"/>
    <s v="124"/>
    <s v="Chinook"/>
    <s v="3"/>
    <x v="0"/>
    <x v="15"/>
    <n v="104"/>
    <x v="0"/>
    <s v="CK-31"/>
    <s v="WEST VANCOUVER ISLAND-SOUTH_FA_0.x"/>
    <s v="M"/>
    <s v="H"/>
    <n v="104"/>
    <s v="Robertson Creek H"/>
    <n v="104"/>
    <s v="Robertson Cr"/>
    <s v="SWVI"/>
    <s v="S"/>
    <x v="1"/>
    <s v="186516"/>
    <n v="0"/>
    <x v="1086"/>
    <n v="2023"/>
    <s v="20230528"/>
    <s v="20230528"/>
    <n v="79"/>
    <n v="5.77"/>
    <m/>
    <s v="CWT"/>
    <s v="P"/>
    <x v="1"/>
    <s v="N"/>
    <s v="N"/>
    <s v="N"/>
    <n v="0"/>
    <s v="AD Clip"/>
    <n v="50358"/>
    <s v=""/>
    <n v="662142"/>
    <n v="2"/>
    <n v="40886"/>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4"/>
    <n v="48.13"/>
    <n v="16.489999999999998"/>
    <m/>
    <n v="0"/>
    <n v="0"/>
    <n v="0"/>
    <n v="64.66"/>
    <n v="64.66"/>
    <n v="1.2840065133643114E-3"/>
    <n v="0"/>
  </r>
  <r>
    <n v="25"/>
    <n v="104"/>
    <s v="Robertson Cr"/>
    <s v="OPS"/>
    <s v="124"/>
    <s v="Chinook"/>
    <s v="3"/>
    <x v="0"/>
    <x v="15"/>
    <n v="104"/>
    <x v="0"/>
    <s v="CK-31"/>
    <s v="WEST VANCOUVER ISLAND-SOUTH_FA_0.x"/>
    <s v="M"/>
    <s v="H"/>
    <n v="104"/>
    <s v="Robertson Creek H"/>
    <n v="104"/>
    <s v="Robertson Cr"/>
    <s v="SWVI"/>
    <s v="S"/>
    <x v="1"/>
    <s v="186516"/>
    <n v="0"/>
    <x v="1086"/>
    <n v="2023"/>
    <s v="20230528"/>
    <s v="20230528"/>
    <n v="79"/>
    <n v="5.77"/>
    <m/>
    <s v="CWT"/>
    <s v="P"/>
    <x v="1"/>
    <s v="N"/>
    <s v="N"/>
    <s v="N"/>
    <n v="0"/>
    <s v="AD Clip"/>
    <n v="50358"/>
    <n v="50358"/>
    <n v="662142"/>
    <n v="3"/>
    <n v="40886"/>
    <n v="2024"/>
    <m/>
    <m/>
    <m/>
    <m/>
    <m/>
    <m/>
    <m/>
    <m/>
    <m/>
    <m/>
    <m/>
    <m/>
    <m/>
    <m/>
    <m/>
    <m/>
    <m/>
    <m/>
    <m/>
    <m/>
    <m/>
    <m/>
    <m/>
    <m/>
    <m/>
    <m/>
    <m/>
    <m/>
    <m/>
    <m/>
    <m/>
    <m/>
    <m/>
    <m/>
    <m/>
    <m/>
    <m/>
    <m/>
    <m/>
    <m/>
    <m/>
    <m/>
    <m/>
    <m/>
    <m/>
    <m/>
    <n v="6.59"/>
    <m/>
    <m/>
    <m/>
    <m/>
    <m/>
    <m/>
    <m/>
    <m/>
    <m/>
    <m/>
    <n v="4.68"/>
    <m/>
    <m/>
    <m/>
    <m/>
    <m/>
    <m/>
    <m/>
    <m/>
    <m/>
    <m/>
    <m/>
    <m/>
    <m/>
    <m/>
    <m/>
    <m/>
    <m/>
    <m/>
    <m/>
    <m/>
    <m/>
    <m/>
    <m/>
    <m/>
    <m/>
    <m/>
    <m/>
    <m/>
    <n v="85.81"/>
    <m/>
    <m/>
    <m/>
    <m/>
    <m/>
    <m/>
    <m/>
    <m/>
    <m/>
    <m/>
    <m/>
    <m/>
    <m/>
    <m/>
    <m/>
    <m/>
    <m/>
    <m/>
    <m/>
    <m/>
    <m/>
    <m/>
    <m/>
    <m/>
    <m/>
    <n v="6.59"/>
    <m/>
    <m/>
    <m/>
    <m/>
    <m/>
    <m/>
    <m/>
    <m/>
    <m/>
    <m/>
    <m/>
    <m/>
    <m/>
    <m/>
    <m/>
    <m/>
    <m/>
    <m/>
    <m/>
    <m/>
    <m/>
    <m/>
    <m/>
    <m/>
    <m/>
    <m/>
    <m/>
    <m/>
    <m/>
    <m/>
    <m/>
    <m/>
    <m/>
    <m/>
    <m/>
    <m/>
    <m/>
    <m/>
    <m/>
    <m/>
    <m/>
    <m/>
    <m/>
    <m/>
    <m/>
    <m/>
    <n v="4.3499999999999996"/>
    <m/>
    <m/>
    <m/>
    <m/>
    <n v="5.22"/>
    <m/>
    <n v="58.53"/>
    <m/>
    <n v="103.67"/>
    <n v="4.3499999999999996"/>
    <n v="108.02"/>
    <n v="63.75"/>
    <n v="171.77"/>
    <n v="3.4109774018030899E-3"/>
    <n v="0.62886417884380275"/>
  </r>
  <r>
    <n v="25"/>
    <n v="104"/>
    <s v="Robertson Cr"/>
    <s v="OPS"/>
    <s v="124"/>
    <s v="Chinook"/>
    <s v="3"/>
    <x v="0"/>
    <x v="15"/>
    <n v="104"/>
    <x v="0"/>
    <s v="CK-31"/>
    <s v="WEST VANCOUVER ISLAND-SOUTH_FA_0.x"/>
    <s v="M"/>
    <s v="H"/>
    <n v="104"/>
    <s v="Robertson Creek H"/>
    <n v="104"/>
    <s v="Robertson Cr"/>
    <s v="SWVI"/>
    <s v="S"/>
    <x v="1"/>
    <s v="186517"/>
    <n v="0"/>
    <x v="1087"/>
    <n v="2023"/>
    <s v="20230528"/>
    <s v="20230528"/>
    <n v="79"/>
    <n v="5.77"/>
    <m/>
    <s v="CWT"/>
    <s v="P"/>
    <x v="1"/>
    <s v="N"/>
    <s v="N"/>
    <s v="N"/>
    <n v="0"/>
    <s v="AD Clip"/>
    <n v="50596"/>
    <s v=""/>
    <n v="662380"/>
    <n v="2"/>
    <n v="40887"/>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57"/>
    <m/>
    <n v="0"/>
    <n v="0"/>
    <n v="0"/>
    <n v="7.57"/>
    <n v="7.57"/>
    <n v="1.4961657047987985E-4"/>
    <n v="0"/>
  </r>
  <r>
    <n v="25"/>
    <n v="104"/>
    <s v="Robertson Cr"/>
    <s v="OPS"/>
    <s v="124"/>
    <s v="Chinook"/>
    <s v="3"/>
    <x v="0"/>
    <x v="15"/>
    <n v="104"/>
    <x v="0"/>
    <s v="CK-31"/>
    <s v="WEST VANCOUVER ISLAND-SOUTH_FA_0.x"/>
    <s v="M"/>
    <s v="H"/>
    <n v="104"/>
    <s v="Robertson Creek H"/>
    <n v="104"/>
    <s v="Robertson Cr"/>
    <s v="SWVI"/>
    <s v="S"/>
    <x v="1"/>
    <s v="186517"/>
    <n v="0"/>
    <x v="1087"/>
    <n v="2023"/>
    <s v="20230528"/>
    <s v="20230528"/>
    <n v="79"/>
    <n v="5.77"/>
    <m/>
    <s v="CWT"/>
    <s v="P"/>
    <x v="1"/>
    <s v="N"/>
    <s v="N"/>
    <s v="N"/>
    <n v="0"/>
    <s v="AD Clip"/>
    <n v="50596"/>
    <n v="50596"/>
    <n v="662380"/>
    <n v="3"/>
    <n v="40887"/>
    <n v="2024"/>
    <m/>
    <m/>
    <m/>
    <m/>
    <m/>
    <m/>
    <m/>
    <m/>
    <m/>
    <m/>
    <m/>
    <m/>
    <m/>
    <m/>
    <m/>
    <m/>
    <m/>
    <m/>
    <m/>
    <m/>
    <m/>
    <m/>
    <m/>
    <m/>
    <m/>
    <m/>
    <m/>
    <m/>
    <m/>
    <m/>
    <m/>
    <m/>
    <m/>
    <m/>
    <m/>
    <m/>
    <m/>
    <m/>
    <m/>
    <m/>
    <m/>
    <m/>
    <m/>
    <m/>
    <m/>
    <m/>
    <m/>
    <m/>
    <m/>
    <m/>
    <m/>
    <m/>
    <m/>
    <m/>
    <m/>
    <m/>
    <m/>
    <m/>
    <m/>
    <m/>
    <m/>
    <m/>
    <m/>
    <m/>
    <m/>
    <m/>
    <m/>
    <m/>
    <m/>
    <m/>
    <m/>
    <m/>
    <m/>
    <m/>
    <m/>
    <m/>
    <m/>
    <m/>
    <m/>
    <m/>
    <m/>
    <n v="31.82"/>
    <m/>
    <m/>
    <m/>
    <m/>
    <n v="51.78"/>
    <m/>
    <m/>
    <m/>
    <m/>
    <m/>
    <m/>
    <m/>
    <m/>
    <m/>
    <m/>
    <m/>
    <m/>
    <m/>
    <m/>
    <n v="6.59"/>
    <m/>
    <m/>
    <m/>
    <m/>
    <m/>
    <m/>
    <m/>
    <m/>
    <m/>
    <m/>
    <m/>
    <m/>
    <m/>
    <m/>
    <m/>
    <m/>
    <m/>
    <m/>
    <m/>
    <m/>
    <m/>
    <m/>
    <m/>
    <m/>
    <m/>
    <m/>
    <m/>
    <m/>
    <m/>
    <m/>
    <m/>
    <m/>
    <m/>
    <m/>
    <m/>
    <m/>
    <m/>
    <m/>
    <m/>
    <m/>
    <m/>
    <m/>
    <m/>
    <m/>
    <m/>
    <n v="5.97"/>
    <m/>
    <m/>
    <m/>
    <m/>
    <m/>
    <m/>
    <m/>
    <m/>
    <m/>
    <m/>
    <m/>
    <n v="4.3499999999999996"/>
    <m/>
    <m/>
    <m/>
    <m/>
    <n v="5.48"/>
    <m/>
    <n v="62.82"/>
    <m/>
    <n v="96.16"/>
    <n v="4.3499999999999996"/>
    <n v="100.51"/>
    <n v="68.3"/>
    <n v="168.81"/>
    <n v="3.3364297572930665E-3"/>
    <n v="0.59540311592915118"/>
  </r>
  <r>
    <n v="25"/>
    <n v="104"/>
    <s v="Robertson Cr"/>
    <s v="OPS"/>
    <s v="124"/>
    <s v="Chinook"/>
    <s v="3"/>
    <x v="0"/>
    <x v="15"/>
    <n v="104"/>
    <x v="0"/>
    <s v="CK-31"/>
    <s v="WEST VANCOUVER ISLAND-SOUTH_FA_0.x"/>
    <s v="M"/>
    <s v="H"/>
    <n v="104"/>
    <s v="Robertson Creek H"/>
    <n v="104"/>
    <s v="Robertson Cr"/>
    <s v="SWVI"/>
    <s v="S"/>
    <x v="1"/>
    <s v="186599"/>
    <n v="0"/>
    <x v="1088"/>
    <n v="2022"/>
    <s v="20220502"/>
    <s v="20220502"/>
    <n v="80"/>
    <n v="4.87"/>
    <m/>
    <s v="CWT"/>
    <s v="P"/>
    <x v="0"/>
    <s v="Y"/>
    <s v="Y"/>
    <s v="Y"/>
    <n v="1.6199999999999999E-2"/>
    <s v="AD Clip"/>
    <n v="101092"/>
    <s v=""/>
    <n v="102758"/>
    <n v="2"/>
    <n v="40263"/>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06"/>
    <n v="32.82"/>
    <m/>
    <n v="0"/>
    <n v="0"/>
    <n v="0"/>
    <n v="56.88"/>
    <n v="56.879999999999995"/>
    <n v="5.6265579867843145E-4"/>
    <n v="0"/>
  </r>
  <r>
    <n v="25"/>
    <n v="104"/>
    <s v="Robertson Cr"/>
    <s v="OPS"/>
    <s v="124"/>
    <s v="Chinook"/>
    <s v="3"/>
    <x v="0"/>
    <x v="15"/>
    <n v="104"/>
    <x v="0"/>
    <s v="CK-31"/>
    <s v="WEST VANCOUVER ISLAND-SOUTH_FA_0.x"/>
    <s v="M"/>
    <s v="H"/>
    <n v="104"/>
    <s v="Robertson Creek H"/>
    <n v="104"/>
    <s v="Robertson Cr"/>
    <s v="SWVI"/>
    <s v="S"/>
    <x v="1"/>
    <s v="186599"/>
    <n v="0"/>
    <x v="1088"/>
    <n v="2022"/>
    <s v="20220502"/>
    <s v="20220502"/>
    <n v="80"/>
    <n v="4.87"/>
    <m/>
    <s v="CWT"/>
    <s v="P"/>
    <x v="0"/>
    <s v="Y"/>
    <s v="Y"/>
    <s v="Y"/>
    <n v="1.6199999999999999E-2"/>
    <s v="AD Clip"/>
    <n v="101092"/>
    <n v="101092"/>
    <n v="102758"/>
    <n v="3"/>
    <n v="40263"/>
    <n v="2024"/>
    <m/>
    <m/>
    <m/>
    <m/>
    <m/>
    <m/>
    <m/>
    <m/>
    <m/>
    <m/>
    <m/>
    <m/>
    <m/>
    <n v="2.33"/>
    <m/>
    <m/>
    <m/>
    <m/>
    <m/>
    <m/>
    <m/>
    <n v="5.84"/>
    <m/>
    <m/>
    <m/>
    <m/>
    <m/>
    <m/>
    <m/>
    <m/>
    <m/>
    <m/>
    <m/>
    <m/>
    <m/>
    <m/>
    <m/>
    <m/>
    <m/>
    <m/>
    <m/>
    <m/>
    <n v="2.9"/>
    <m/>
    <m/>
    <m/>
    <m/>
    <n v="6.68"/>
    <m/>
    <m/>
    <m/>
    <m/>
    <m/>
    <m/>
    <m/>
    <m/>
    <m/>
    <m/>
    <m/>
    <m/>
    <m/>
    <m/>
    <m/>
    <m/>
    <m/>
    <m/>
    <m/>
    <m/>
    <m/>
    <m/>
    <m/>
    <m/>
    <m/>
    <m/>
    <m/>
    <m/>
    <m/>
    <m/>
    <m/>
    <m/>
    <m/>
    <m/>
    <n v="2.62"/>
    <m/>
    <m/>
    <m/>
    <n v="126.32"/>
    <m/>
    <m/>
    <m/>
    <m/>
    <m/>
    <m/>
    <m/>
    <m/>
    <m/>
    <m/>
    <m/>
    <m/>
    <m/>
    <m/>
    <m/>
    <m/>
    <m/>
    <m/>
    <m/>
    <n v="6.59"/>
    <m/>
    <m/>
    <m/>
    <m/>
    <m/>
    <m/>
    <m/>
    <m/>
    <m/>
    <m/>
    <m/>
    <m/>
    <m/>
    <m/>
    <m/>
    <m/>
    <m/>
    <m/>
    <m/>
    <m/>
    <m/>
    <m/>
    <m/>
    <m/>
    <n v="8.2799999999999994"/>
    <m/>
    <m/>
    <m/>
    <m/>
    <m/>
    <m/>
    <m/>
    <m/>
    <m/>
    <m/>
    <m/>
    <m/>
    <m/>
    <m/>
    <m/>
    <n v="17.91"/>
    <m/>
    <m/>
    <m/>
    <m/>
    <m/>
    <m/>
    <m/>
    <m/>
    <m/>
    <m/>
    <m/>
    <m/>
    <m/>
    <m/>
    <m/>
    <m/>
    <n v="5.09"/>
    <n v="141.1"/>
    <n v="56.38"/>
    <m/>
    <n v="179.47"/>
    <n v="0"/>
    <n v="179.47"/>
    <n v="202.57"/>
    <n v="382.04"/>
    <n v="3.7791318798718002E-3"/>
    <n v="0.4697675636059051"/>
  </r>
  <r>
    <n v="25"/>
    <n v="104"/>
    <s v="Robertson Cr"/>
    <s v="OPS"/>
    <s v="124"/>
    <s v="Chinook"/>
    <s v="3"/>
    <x v="0"/>
    <x v="15"/>
    <n v="104"/>
    <x v="0"/>
    <s v="CK-31"/>
    <s v="WEST VANCOUVER ISLAND-SOUTH_FA_0.x"/>
    <s v="M"/>
    <s v="H"/>
    <n v="104"/>
    <s v="Robertson Creek H"/>
    <n v="104"/>
    <s v="Robertson Cr"/>
    <s v="SWVI"/>
    <s v="S"/>
    <x v="1"/>
    <s v="186691"/>
    <n v="0"/>
    <x v="1089"/>
    <n v="2022"/>
    <s v="20220520"/>
    <s v="20220520"/>
    <n v="97"/>
    <n v="5.09"/>
    <m/>
    <s v="CWT"/>
    <s v="P"/>
    <x v="0"/>
    <s v="Y"/>
    <s v="Y"/>
    <s v="Y"/>
    <n v="0"/>
    <s v="AD Clip"/>
    <n v="50179"/>
    <s v=""/>
    <n v="746742"/>
    <n v="2"/>
    <n v="40264"/>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74"/>
    <m/>
    <n v="0"/>
    <n v="0"/>
    <n v="0"/>
    <n v="9.74"/>
    <n v="9.74"/>
    <n v="1.9410510372865143E-4"/>
    <n v="0"/>
  </r>
  <r>
    <n v="25"/>
    <n v="104"/>
    <s v="Robertson Cr"/>
    <s v="OPS"/>
    <s v="124"/>
    <s v="Chinook"/>
    <s v="3"/>
    <x v="0"/>
    <x v="15"/>
    <n v="104"/>
    <x v="0"/>
    <s v="CK-31"/>
    <s v="WEST VANCOUVER ISLAND-SOUTH_FA_0.x"/>
    <s v="M"/>
    <s v="H"/>
    <n v="104"/>
    <s v="Robertson Creek H"/>
    <n v="104"/>
    <s v="Robertson Cr"/>
    <s v="SWVI"/>
    <s v="S"/>
    <x v="1"/>
    <s v="186691"/>
    <n v="0"/>
    <x v="1089"/>
    <n v="2022"/>
    <s v="20220520"/>
    <s v="20220520"/>
    <n v="97"/>
    <n v="5.09"/>
    <m/>
    <s v="CWT"/>
    <s v="P"/>
    <x v="0"/>
    <s v="Y"/>
    <s v="Y"/>
    <s v="Y"/>
    <n v="0"/>
    <s v="AD Clip"/>
    <n v="50179"/>
    <n v="50179"/>
    <n v="746742"/>
    <n v="3"/>
    <n v="40264"/>
    <n v="2024"/>
    <m/>
    <m/>
    <m/>
    <m/>
    <m/>
    <m/>
    <m/>
    <m/>
    <m/>
    <m/>
    <m/>
    <m/>
    <m/>
    <m/>
    <m/>
    <m/>
    <m/>
    <m/>
    <m/>
    <m/>
    <m/>
    <m/>
    <m/>
    <m/>
    <m/>
    <m/>
    <m/>
    <m/>
    <m/>
    <m/>
    <m/>
    <m/>
    <m/>
    <m/>
    <m/>
    <m/>
    <m/>
    <m/>
    <m/>
    <n v="10.76"/>
    <m/>
    <m/>
    <m/>
    <m/>
    <m/>
    <m/>
    <m/>
    <m/>
    <m/>
    <m/>
    <m/>
    <m/>
    <m/>
    <m/>
    <m/>
    <m/>
    <m/>
    <m/>
    <m/>
    <m/>
    <m/>
    <m/>
    <m/>
    <m/>
    <m/>
    <m/>
    <m/>
    <m/>
    <m/>
    <n v="4.68"/>
    <m/>
    <m/>
    <m/>
    <m/>
    <m/>
    <m/>
    <m/>
    <m/>
    <m/>
    <m/>
    <m/>
    <n v="10.76"/>
    <n v="2.62"/>
    <m/>
    <m/>
    <m/>
    <n v="67.13"/>
    <m/>
    <m/>
    <m/>
    <m/>
    <m/>
    <m/>
    <m/>
    <m/>
    <m/>
    <m/>
    <m/>
    <m/>
    <m/>
    <m/>
    <m/>
    <m/>
    <m/>
    <m/>
    <m/>
    <m/>
    <m/>
    <m/>
    <m/>
    <m/>
    <m/>
    <m/>
    <m/>
    <m/>
    <m/>
    <m/>
    <m/>
    <m/>
    <m/>
    <m/>
    <m/>
    <m/>
    <m/>
    <m/>
    <m/>
    <m/>
    <m/>
    <m/>
    <m/>
    <m/>
    <m/>
    <m/>
    <m/>
    <m/>
    <m/>
    <m/>
    <m/>
    <m/>
    <m/>
    <m/>
    <m/>
    <m/>
    <m/>
    <m/>
    <m/>
    <m/>
    <m/>
    <m/>
    <m/>
    <m/>
    <m/>
    <m/>
    <m/>
    <m/>
    <m/>
    <m/>
    <m/>
    <m/>
    <n v="10.55"/>
    <m/>
    <m/>
    <m/>
    <m/>
    <n v="6"/>
    <n v="35.270000000000003"/>
    <n v="65.55"/>
    <m/>
    <n v="95.95"/>
    <n v="10.55"/>
    <n v="106.5"/>
    <n v="106.82"/>
    <n v="213.32"/>
    <n v="4.2511807728332568E-3"/>
    <n v="0.49924995312207016"/>
  </r>
  <r>
    <n v="25"/>
    <n v="104"/>
    <s v="Robertson Cr"/>
    <s v="OPS"/>
    <s v="124"/>
    <s v="Chinook"/>
    <s v="3"/>
    <x v="0"/>
    <x v="15"/>
    <n v="104"/>
    <x v="0"/>
    <s v="CK-31"/>
    <s v="WEST VANCOUVER ISLAND-SOUTH_FA_0.x"/>
    <s v="M"/>
    <s v="H"/>
    <n v="104"/>
    <s v="Robertson Creek H"/>
    <n v="104"/>
    <s v="Robertson Cr"/>
    <s v="SWVI"/>
    <s v="S"/>
    <x v="1"/>
    <s v="186711"/>
    <n v="0"/>
    <x v="1090"/>
    <n v="2022"/>
    <s v="20220524"/>
    <s v="20220524"/>
    <n v="81"/>
    <n v="6.12"/>
    <m/>
    <s v="CWT"/>
    <s v="P"/>
    <x v="0"/>
    <s v="Y"/>
    <s v="Y"/>
    <s v="Y"/>
    <n v="0"/>
    <s v="AD Clip"/>
    <n v="25313"/>
    <s v=""/>
    <n v="335568"/>
    <n v="2"/>
    <n v="40270"/>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7"/>
    <m/>
    <m/>
    <m/>
    <m/>
    <m/>
    <m/>
    <n v="2.16"/>
    <m/>
    <n v="0"/>
    <n v="1.37"/>
    <n v="1.37"/>
    <n v="2.16"/>
    <n v="3.5300000000000002"/>
    <n v="1.3945403547584246E-4"/>
    <n v="0.38810198300283288"/>
  </r>
  <r>
    <n v="25"/>
    <n v="104"/>
    <s v="Robertson Cr"/>
    <s v="OPS"/>
    <s v="124"/>
    <s v="Chinook"/>
    <s v="3"/>
    <x v="0"/>
    <x v="15"/>
    <n v="104"/>
    <x v="0"/>
    <s v="CK-31"/>
    <s v="WEST VANCOUVER ISLAND-SOUTH_FA_0.x"/>
    <s v="M"/>
    <s v="H"/>
    <n v="104"/>
    <s v="Robertson Creek H"/>
    <n v="104"/>
    <s v="Robertson Cr"/>
    <s v="SWVI"/>
    <s v="S"/>
    <x v="1"/>
    <s v="186711"/>
    <n v="0"/>
    <x v="1090"/>
    <n v="2022"/>
    <s v="20220524"/>
    <s v="20220524"/>
    <n v="81"/>
    <n v="6.12"/>
    <m/>
    <s v="CWT"/>
    <s v="P"/>
    <x v="0"/>
    <s v="Y"/>
    <s v="Y"/>
    <s v="Y"/>
    <n v="0"/>
    <s v="AD Clip"/>
    <n v="25313"/>
    <n v="25313"/>
    <n v="335568"/>
    <n v="3"/>
    <n v="40270"/>
    <n v="2024"/>
    <m/>
    <m/>
    <m/>
    <m/>
    <m/>
    <m/>
    <m/>
    <m/>
    <m/>
    <m/>
    <m/>
    <m/>
    <m/>
    <m/>
    <m/>
    <m/>
    <m/>
    <m/>
    <m/>
    <m/>
    <m/>
    <m/>
    <m/>
    <m/>
    <m/>
    <m/>
    <m/>
    <m/>
    <m/>
    <m/>
    <m/>
    <m/>
    <m/>
    <m/>
    <m/>
    <m/>
    <m/>
    <m/>
    <m/>
    <m/>
    <m/>
    <m/>
    <m/>
    <m/>
    <m/>
    <m/>
    <m/>
    <m/>
    <m/>
    <m/>
    <m/>
    <m/>
    <m/>
    <m/>
    <m/>
    <m/>
    <m/>
    <m/>
    <m/>
    <m/>
    <m/>
    <m/>
    <m/>
    <m/>
    <m/>
    <m/>
    <m/>
    <m/>
    <m/>
    <m/>
    <m/>
    <m/>
    <m/>
    <m/>
    <m/>
    <n v="14.43"/>
    <m/>
    <m/>
    <m/>
    <m/>
    <m/>
    <m/>
    <m/>
    <m/>
    <m/>
    <m/>
    <n v="59.95"/>
    <m/>
    <m/>
    <m/>
    <m/>
    <m/>
    <m/>
    <m/>
    <m/>
    <m/>
    <m/>
    <m/>
    <m/>
    <m/>
    <m/>
    <m/>
    <m/>
    <m/>
    <m/>
    <m/>
    <m/>
    <m/>
    <m/>
    <m/>
    <m/>
    <m/>
    <m/>
    <m/>
    <m/>
    <m/>
    <m/>
    <m/>
    <m/>
    <m/>
    <m/>
    <m/>
    <m/>
    <m/>
    <m/>
    <m/>
    <m/>
    <m/>
    <m/>
    <m/>
    <m/>
    <m/>
    <m/>
    <m/>
    <m/>
    <m/>
    <m/>
    <m/>
    <m/>
    <m/>
    <m/>
    <m/>
    <m/>
    <m/>
    <m/>
    <m/>
    <m/>
    <m/>
    <m/>
    <m/>
    <m/>
    <m/>
    <m/>
    <m/>
    <m/>
    <m/>
    <m/>
    <m/>
    <m/>
    <m/>
    <m/>
    <m/>
    <m/>
    <m/>
    <n v="2.02"/>
    <m/>
    <n v="21.45"/>
    <m/>
    <n v="74.38"/>
    <n v="0"/>
    <n v="74.38"/>
    <n v="23.47"/>
    <n v="97.85"/>
    <n v="3.8656026547623746E-3"/>
    <n v="0.76014307613694432"/>
  </r>
  <r>
    <n v="25"/>
    <n v="104"/>
    <s v="Robertson Cr"/>
    <s v="OPS"/>
    <s v="124"/>
    <s v="Chinook"/>
    <s v="3"/>
    <x v="0"/>
    <x v="15"/>
    <n v="104"/>
    <x v="0"/>
    <s v="CK-31"/>
    <s v="WEST VANCOUVER ISLAND-SOUTH_FA_0.x"/>
    <s v="M"/>
    <s v="H"/>
    <n v="104"/>
    <s v="Robertson Creek H"/>
    <n v="104"/>
    <s v="Robertson Cr"/>
    <s v="SWVI"/>
    <s v="S"/>
    <x v="1"/>
    <s v="186712"/>
    <n v="0"/>
    <x v="1091"/>
    <n v="2022"/>
    <s v="20220524"/>
    <s v="20220524"/>
    <n v="81"/>
    <n v="6.12"/>
    <m/>
    <s v="CWT"/>
    <s v="P"/>
    <x v="0"/>
    <s v="Y"/>
    <s v="Y"/>
    <s v="Y"/>
    <n v="0"/>
    <s v="AD Clip"/>
    <n v="25414"/>
    <s v=""/>
    <n v="336904"/>
    <n v="2"/>
    <n v="40269"/>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m/>
    <m/>
    <m/>
    <n v="0.26"/>
    <n v="36.75"/>
    <n v="3.15"/>
    <m/>
    <n v="0"/>
    <n v="2"/>
    <n v="2"/>
    <n v="40.159999999999997"/>
    <n v="42.16"/>
    <n v="1.6589281498386715E-3"/>
    <n v="4.743833017077799E-2"/>
  </r>
  <r>
    <n v="25"/>
    <n v="104"/>
    <s v="Robertson Cr"/>
    <s v="OPS"/>
    <s v="124"/>
    <s v="Chinook"/>
    <s v="3"/>
    <x v="0"/>
    <x v="15"/>
    <n v="104"/>
    <x v="0"/>
    <s v="CK-31"/>
    <s v="WEST VANCOUVER ISLAND-SOUTH_FA_0.x"/>
    <s v="M"/>
    <s v="H"/>
    <n v="104"/>
    <s v="Robertson Creek H"/>
    <n v="104"/>
    <s v="Robertson Cr"/>
    <s v="SWVI"/>
    <s v="S"/>
    <x v="1"/>
    <s v="186712"/>
    <n v="0"/>
    <x v="1091"/>
    <n v="2022"/>
    <s v="20220524"/>
    <s v="20220524"/>
    <n v="81"/>
    <n v="6.12"/>
    <m/>
    <s v="CWT"/>
    <s v="P"/>
    <x v="0"/>
    <s v="Y"/>
    <s v="Y"/>
    <s v="Y"/>
    <n v="0"/>
    <s v="AD Clip"/>
    <n v="25414"/>
    <n v="25414"/>
    <n v="336904"/>
    <n v="3"/>
    <n v="40269"/>
    <n v="2024"/>
    <m/>
    <m/>
    <m/>
    <m/>
    <m/>
    <m/>
    <m/>
    <m/>
    <m/>
    <m/>
    <m/>
    <m/>
    <m/>
    <n v="2.33"/>
    <m/>
    <m/>
    <m/>
    <m/>
    <m/>
    <m/>
    <m/>
    <m/>
    <m/>
    <m/>
    <m/>
    <m/>
    <m/>
    <m/>
    <m/>
    <m/>
    <m/>
    <m/>
    <m/>
    <m/>
    <m/>
    <m/>
    <m/>
    <n v="10.76"/>
    <m/>
    <m/>
    <m/>
    <m/>
    <m/>
    <m/>
    <m/>
    <m/>
    <m/>
    <m/>
    <m/>
    <m/>
    <m/>
    <m/>
    <m/>
    <m/>
    <m/>
    <m/>
    <m/>
    <m/>
    <m/>
    <m/>
    <m/>
    <m/>
    <m/>
    <m/>
    <m/>
    <m/>
    <m/>
    <m/>
    <m/>
    <m/>
    <m/>
    <m/>
    <m/>
    <m/>
    <m/>
    <m/>
    <m/>
    <m/>
    <m/>
    <m/>
    <m/>
    <m/>
    <m/>
    <m/>
    <m/>
    <m/>
    <n v="28.7"/>
    <m/>
    <m/>
    <m/>
    <m/>
    <m/>
    <m/>
    <m/>
    <m/>
    <m/>
    <m/>
    <m/>
    <m/>
    <m/>
    <m/>
    <m/>
    <n v="6.68"/>
    <m/>
    <m/>
    <m/>
    <m/>
    <m/>
    <m/>
    <m/>
    <m/>
    <m/>
    <n v="6.59"/>
    <m/>
    <m/>
    <m/>
    <m/>
    <m/>
    <m/>
    <m/>
    <m/>
    <m/>
    <m/>
    <m/>
    <m/>
    <m/>
    <m/>
    <m/>
    <m/>
    <m/>
    <m/>
    <m/>
    <m/>
    <m/>
    <m/>
    <m/>
    <m/>
    <m/>
    <m/>
    <m/>
    <m/>
    <m/>
    <m/>
    <m/>
    <m/>
    <m/>
    <m/>
    <m/>
    <m/>
    <m/>
    <m/>
    <m/>
    <m/>
    <m/>
    <m/>
    <m/>
    <m/>
    <m/>
    <m/>
    <m/>
    <m/>
    <m/>
    <m/>
    <m/>
    <n v="2.73"/>
    <n v="35.270000000000003"/>
    <n v="29.66"/>
    <m/>
    <n v="55.06"/>
    <n v="0"/>
    <n v="55.06"/>
    <n v="67.66"/>
    <n v="122.72"/>
    <n v="4.8288345006689227E-3"/>
    <n v="0.44866362451108216"/>
  </r>
  <r>
    <n v="25"/>
    <n v="104"/>
    <s v="Robertson Cr"/>
    <s v="OPS"/>
    <s v="124"/>
    <s v="Chinook"/>
    <s v="3"/>
    <x v="0"/>
    <x v="16"/>
    <n v="413"/>
    <x v="8"/>
    <s v="CK-31"/>
    <s v="WEST VANCOUVER ISLAND-SOUTH_FA_0.x"/>
    <s v="M"/>
    <s v="H"/>
    <n v="104"/>
    <s v="Robertson Creek H"/>
    <n v="413"/>
    <s v="Nahmint R"/>
    <s v="SWVI"/>
    <s v="S"/>
    <x v="1"/>
    <s v="185067"/>
    <n v="0"/>
    <x v="1092"/>
    <n v="2023"/>
    <s v="20230420"/>
    <s v="20230420"/>
    <n v="73"/>
    <n v="4.09"/>
    <m/>
    <s v="CWT"/>
    <s v="P"/>
    <x v="0"/>
    <s v="Y"/>
    <s v="Y"/>
    <s v="Y"/>
    <n v="6.1224000000000001E-2"/>
    <s v="AD Clip"/>
    <n v="39532"/>
    <n v="39532"/>
    <n v="42110"/>
    <n v="2"/>
    <n v="41157"/>
    <n v="2024"/>
    <m/>
    <m/>
    <m/>
    <m/>
    <m/>
    <m/>
    <m/>
    <m/>
    <m/>
    <m/>
    <m/>
    <m/>
    <m/>
    <m/>
    <m/>
    <m/>
    <m/>
    <m/>
    <m/>
    <m/>
    <m/>
    <m/>
    <m/>
    <m/>
    <m/>
    <m/>
    <m/>
    <m/>
    <m/>
    <m/>
    <m/>
    <m/>
    <m/>
    <m/>
    <m/>
    <m/>
    <m/>
    <m/>
    <m/>
    <n v="10.53"/>
    <m/>
    <m/>
    <m/>
    <m/>
    <m/>
    <m/>
    <m/>
    <m/>
    <m/>
    <m/>
    <m/>
    <m/>
    <m/>
    <m/>
    <m/>
    <m/>
    <m/>
    <m/>
    <m/>
    <m/>
    <m/>
    <m/>
    <m/>
    <m/>
    <m/>
    <m/>
    <m/>
    <m/>
    <m/>
    <m/>
    <m/>
    <m/>
    <m/>
    <m/>
    <m/>
    <m/>
    <m/>
    <m/>
    <m/>
    <m/>
    <m/>
    <m/>
    <m/>
    <m/>
    <m/>
    <m/>
    <n v="41.72"/>
    <m/>
    <m/>
    <m/>
    <m/>
    <m/>
    <m/>
    <m/>
    <m/>
    <m/>
    <m/>
    <m/>
    <m/>
    <m/>
    <m/>
    <m/>
    <m/>
    <m/>
    <m/>
    <m/>
    <m/>
    <m/>
    <m/>
    <m/>
    <m/>
    <m/>
    <m/>
    <m/>
    <m/>
    <m/>
    <m/>
    <m/>
    <m/>
    <m/>
    <m/>
    <m/>
    <m/>
    <m/>
    <m/>
    <m/>
    <m/>
    <m/>
    <m/>
    <m/>
    <m/>
    <m/>
    <m/>
    <m/>
    <m/>
    <m/>
    <m/>
    <m/>
    <m/>
    <m/>
    <m/>
    <m/>
    <m/>
    <m/>
    <m/>
    <m/>
    <m/>
    <m/>
    <m/>
    <m/>
    <m/>
    <m/>
    <m/>
    <m/>
    <m/>
    <m/>
    <m/>
    <m/>
    <m/>
    <m/>
    <m/>
    <m/>
    <m/>
    <m/>
    <m/>
    <m/>
    <m/>
    <m/>
    <n v="52.25"/>
    <n v="0"/>
    <n v="52.25"/>
    <n v="0"/>
    <n v="52.25"/>
    <n v="1.3217140544369119E-3"/>
    <n v="1"/>
  </r>
  <r>
    <n v="25"/>
    <n v="104"/>
    <s v="Robertson Cr"/>
    <s v="OPS"/>
    <s v="124"/>
    <s v="Chinook"/>
    <s v="3"/>
    <x v="0"/>
    <x v="16"/>
    <n v="413"/>
    <x v="8"/>
    <s v="CK-31"/>
    <s v="WEST VANCOUVER ISLAND-SOUTH_FA_0.x"/>
    <s v="M"/>
    <s v="H"/>
    <n v="104"/>
    <s v="Robertson Creek H"/>
    <n v="413"/>
    <s v="Nahmint R"/>
    <s v="SWVI"/>
    <s v="S"/>
    <x v="1"/>
    <s v="185868"/>
    <n v="0"/>
    <x v="1093"/>
    <n v="2023"/>
    <s v="20230420"/>
    <s v="20230420"/>
    <n v="73"/>
    <n v="4.09"/>
    <m/>
    <s v="CWT"/>
    <s v="P"/>
    <x v="0"/>
    <s v="Y"/>
    <s v="Y"/>
    <s v="Y"/>
    <n v="6.1224000000000001E-2"/>
    <s v="AD Clip"/>
    <n v="32637"/>
    <n v="32637"/>
    <n v="34765"/>
    <n v="2"/>
    <n v="41158"/>
    <n v="2024"/>
    <m/>
    <m/>
    <m/>
    <m/>
    <m/>
    <m/>
    <m/>
    <m/>
    <m/>
    <m/>
    <m/>
    <m/>
    <m/>
    <m/>
    <m/>
    <m/>
    <m/>
    <m/>
    <m/>
    <m/>
    <m/>
    <m/>
    <m/>
    <m/>
    <m/>
    <m/>
    <m/>
    <m/>
    <m/>
    <m/>
    <m/>
    <m/>
    <m/>
    <m/>
    <m/>
    <m/>
    <m/>
    <m/>
    <m/>
    <m/>
    <m/>
    <m/>
    <m/>
    <m/>
    <m/>
    <m/>
    <m/>
    <m/>
    <m/>
    <m/>
    <m/>
    <m/>
    <m/>
    <m/>
    <m/>
    <m/>
    <m/>
    <m/>
    <m/>
    <m/>
    <m/>
    <m/>
    <m/>
    <m/>
    <m/>
    <m/>
    <m/>
    <m/>
    <m/>
    <m/>
    <m/>
    <m/>
    <m/>
    <m/>
    <m/>
    <m/>
    <m/>
    <m/>
    <m/>
    <m/>
    <m/>
    <m/>
    <m/>
    <m/>
    <m/>
    <m/>
    <n v="41.72"/>
    <m/>
    <m/>
    <m/>
    <m/>
    <m/>
    <m/>
    <m/>
    <m/>
    <m/>
    <m/>
    <m/>
    <m/>
    <m/>
    <m/>
    <m/>
    <m/>
    <m/>
    <m/>
    <m/>
    <m/>
    <m/>
    <m/>
    <m/>
    <m/>
    <m/>
    <m/>
    <m/>
    <m/>
    <m/>
    <m/>
    <m/>
    <m/>
    <m/>
    <m/>
    <m/>
    <m/>
    <m/>
    <m/>
    <m/>
    <m/>
    <m/>
    <m/>
    <m/>
    <m/>
    <m/>
    <m/>
    <m/>
    <m/>
    <m/>
    <m/>
    <m/>
    <m/>
    <m/>
    <m/>
    <m/>
    <m/>
    <m/>
    <m/>
    <m/>
    <m/>
    <m/>
    <m/>
    <m/>
    <m/>
    <m/>
    <m/>
    <m/>
    <m/>
    <m/>
    <m/>
    <m/>
    <m/>
    <m/>
    <m/>
    <m/>
    <m/>
    <m/>
    <m/>
    <m/>
    <m/>
    <m/>
    <n v="41.72"/>
    <n v="0"/>
    <n v="41.72"/>
    <n v="0"/>
    <n v="41.72"/>
    <n v="1.2783037656647362E-3"/>
    <n v="1"/>
  </r>
  <r>
    <n v="25"/>
    <n v="104"/>
    <s v="Robertson Cr"/>
    <s v="OPS"/>
    <s v="124"/>
    <s v="Chinook"/>
    <s v="3"/>
    <x v="0"/>
    <x v="16"/>
    <n v="104"/>
    <x v="0"/>
    <s v="CK-31"/>
    <s v="WEST VANCOUVER ISLAND-SOUTH_FA_0.x"/>
    <s v="M"/>
    <s v="H"/>
    <n v="9049"/>
    <s v="Alberni Inlet Seapen"/>
    <n v="6807"/>
    <s v="Alberni In"/>
    <s v="SWVI"/>
    <s v="S"/>
    <x v="2"/>
    <s v="185281"/>
    <n v="0"/>
    <x v="1094"/>
    <n v="2023"/>
    <s v="20230430"/>
    <s v="20230430"/>
    <n v="73"/>
    <n v="4.2"/>
    <m/>
    <s v="CWT"/>
    <s v="B"/>
    <x v="0"/>
    <s v="Y"/>
    <s v="Y"/>
    <s v="Y"/>
    <n v="7.2890000000000003E-3"/>
    <s v="AD Clip"/>
    <n v="39762"/>
    <n v="39762"/>
    <n v="199659"/>
    <n v="2"/>
    <n v="41167"/>
    <n v="2024"/>
    <m/>
    <m/>
    <m/>
    <m/>
    <m/>
    <m/>
    <m/>
    <m/>
    <m/>
    <m/>
    <m/>
    <m/>
    <m/>
    <m/>
    <m/>
    <m/>
    <m/>
    <m/>
    <m/>
    <m/>
    <m/>
    <m/>
    <m/>
    <m/>
    <m/>
    <m/>
    <m/>
    <m/>
    <m/>
    <m/>
    <m/>
    <m/>
    <m/>
    <m/>
    <m/>
    <m/>
    <m/>
    <m/>
    <m/>
    <m/>
    <m/>
    <m/>
    <m/>
    <m/>
    <m/>
    <m/>
    <m/>
    <m/>
    <m/>
    <m/>
    <m/>
    <m/>
    <m/>
    <m/>
    <m/>
    <m/>
    <m/>
    <m/>
    <m/>
    <m/>
    <m/>
    <m/>
    <m/>
    <m/>
    <m/>
    <m/>
    <m/>
    <m/>
    <m/>
    <m/>
    <m/>
    <m/>
    <m/>
    <m/>
    <m/>
    <m/>
    <m/>
    <m/>
    <m/>
    <m/>
    <m/>
    <m/>
    <m/>
    <m/>
    <m/>
    <m/>
    <n v="18.510000000000002"/>
    <n v="10.53"/>
    <m/>
    <m/>
    <m/>
    <m/>
    <m/>
    <m/>
    <m/>
    <m/>
    <m/>
    <m/>
    <m/>
    <m/>
    <m/>
    <m/>
    <m/>
    <m/>
    <m/>
    <m/>
    <m/>
    <m/>
    <m/>
    <m/>
    <m/>
    <m/>
    <m/>
    <m/>
    <m/>
    <m/>
    <m/>
    <m/>
    <m/>
    <m/>
    <m/>
    <m/>
    <m/>
    <m/>
    <m/>
    <m/>
    <m/>
    <m/>
    <m/>
    <m/>
    <m/>
    <m/>
    <m/>
    <m/>
    <m/>
    <m/>
    <m/>
    <m/>
    <m/>
    <m/>
    <m/>
    <m/>
    <m/>
    <m/>
    <m/>
    <m/>
    <m/>
    <m/>
    <m/>
    <m/>
    <m/>
    <m/>
    <m/>
    <m/>
    <m/>
    <m/>
    <m/>
    <m/>
    <m/>
    <n v="1.98"/>
    <m/>
    <m/>
    <m/>
    <m/>
    <m/>
    <n v="35.299999999999997"/>
    <n v="21.54"/>
    <m/>
    <n v="29.04"/>
    <n v="1.98"/>
    <n v="31.02"/>
    <n v="56.84"/>
    <n v="87.859999999999985"/>
    <n v="2.2096474020421504E-3"/>
    <n v="0.35306168905076263"/>
  </r>
  <r>
    <n v="25"/>
    <n v="104"/>
    <s v="Robertson Cr"/>
    <s v="OPS"/>
    <s v="124"/>
    <s v="Chinook"/>
    <s v="3"/>
    <x v="0"/>
    <x v="16"/>
    <n v="104"/>
    <x v="0"/>
    <s v="CK-31"/>
    <s v="WEST VANCOUVER ISLAND-SOUTH_FA_0.x"/>
    <s v="M"/>
    <s v="H"/>
    <n v="9049"/>
    <s v="Alberni Inlet Seapen"/>
    <n v="6807"/>
    <s v="Alberni In"/>
    <s v="SWVI"/>
    <s v="S"/>
    <x v="2"/>
    <s v="186390"/>
    <n v="0"/>
    <x v="1095"/>
    <n v="2023"/>
    <s v="20230606"/>
    <s v="20230606"/>
    <n v="105"/>
    <n v="13.84"/>
    <s v="Updated release numbers. Split total release between this tag code and 186397."/>
    <s v="CWT"/>
    <s v="B"/>
    <x v="0"/>
    <s v="Y"/>
    <s v="Y"/>
    <s v="Y"/>
    <n v="7.2890000000000003E-3"/>
    <s v="AD Clip"/>
    <n v="20075"/>
    <s v=""/>
    <n v="42087"/>
    <n v="1"/>
    <n v="41287"/>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7"/>
    <m/>
    <n v="0"/>
    <n v="0"/>
    <n v="0"/>
    <n v="2.87"/>
    <n v="2.87"/>
    <n v="1.4296388542963886E-4"/>
    <n v="0"/>
  </r>
  <r>
    <n v="25"/>
    <n v="104"/>
    <s v="Robertson Cr"/>
    <s v="OPS"/>
    <s v="124"/>
    <s v="Chinook"/>
    <s v="3"/>
    <x v="0"/>
    <x v="16"/>
    <n v="104"/>
    <x v="0"/>
    <s v="CK-31"/>
    <s v="WEST VANCOUVER ISLAND-SOUTH_FA_0.x"/>
    <s v="M"/>
    <s v="H"/>
    <n v="9049"/>
    <s v="Alberni Inlet Seapen"/>
    <n v="6807"/>
    <s v="Alberni In"/>
    <s v="SWVI"/>
    <s v="S"/>
    <x v="2"/>
    <s v="186390"/>
    <n v="0"/>
    <x v="1095"/>
    <n v="2023"/>
    <s v="20230606"/>
    <s v="20230606"/>
    <n v="105"/>
    <n v="13.84"/>
    <s v="Updated release numbers. Split total release between this tag code and 186397."/>
    <s v="CWT"/>
    <s v="B"/>
    <x v="0"/>
    <s v="Y"/>
    <s v="Y"/>
    <s v="Y"/>
    <n v="7.2890000000000003E-3"/>
    <s v="AD Clip"/>
    <n v="20075"/>
    <n v="20075"/>
    <n v="42087"/>
    <n v="2"/>
    <n v="41287"/>
    <n v="2024"/>
    <m/>
    <m/>
    <m/>
    <m/>
    <m/>
    <m/>
    <m/>
    <m/>
    <m/>
    <m/>
    <m/>
    <m/>
    <m/>
    <m/>
    <m/>
    <m/>
    <m/>
    <m/>
    <m/>
    <m/>
    <m/>
    <m/>
    <m/>
    <m/>
    <m/>
    <m/>
    <m/>
    <m/>
    <m/>
    <m/>
    <m/>
    <m/>
    <m/>
    <m/>
    <m/>
    <m/>
    <m/>
    <m/>
    <m/>
    <m/>
    <m/>
    <m/>
    <m/>
    <m/>
    <m/>
    <m/>
    <m/>
    <m/>
    <m/>
    <m/>
    <m/>
    <m/>
    <m/>
    <m/>
    <m/>
    <m/>
    <m/>
    <m/>
    <m/>
    <m/>
    <m/>
    <m/>
    <m/>
    <m/>
    <m/>
    <m/>
    <m/>
    <m/>
    <m/>
    <m/>
    <m/>
    <m/>
    <m/>
    <m/>
    <m/>
    <m/>
    <m/>
    <m/>
    <m/>
    <m/>
    <m/>
    <m/>
    <m/>
    <m/>
    <m/>
    <m/>
    <n v="17.88"/>
    <n v="10.53"/>
    <m/>
    <m/>
    <m/>
    <m/>
    <m/>
    <m/>
    <m/>
    <m/>
    <m/>
    <m/>
    <m/>
    <m/>
    <m/>
    <m/>
    <m/>
    <m/>
    <m/>
    <m/>
    <m/>
    <m/>
    <m/>
    <m/>
    <m/>
    <m/>
    <m/>
    <m/>
    <m/>
    <m/>
    <m/>
    <m/>
    <m/>
    <m/>
    <m/>
    <m/>
    <m/>
    <m/>
    <m/>
    <m/>
    <m/>
    <m/>
    <m/>
    <m/>
    <m/>
    <m/>
    <m/>
    <m/>
    <m/>
    <m/>
    <m/>
    <m/>
    <m/>
    <m/>
    <m/>
    <m/>
    <m/>
    <m/>
    <m/>
    <m/>
    <m/>
    <m/>
    <m/>
    <m/>
    <m/>
    <m/>
    <m/>
    <m/>
    <m/>
    <m/>
    <m/>
    <m/>
    <m/>
    <m/>
    <m/>
    <m/>
    <m/>
    <m/>
    <m/>
    <n v="35.299999999999997"/>
    <n v="15.08"/>
    <m/>
    <n v="28.41"/>
    <n v="0"/>
    <n v="28.41"/>
    <n v="50.38"/>
    <n v="78.789999999999992"/>
    <n v="3.9247820672478201E-3"/>
    <n v="0.36057875364894026"/>
  </r>
  <r>
    <n v="25"/>
    <n v="104"/>
    <s v="Robertson Cr"/>
    <s v="OPS"/>
    <s v="124"/>
    <s v="Chinook"/>
    <s v="3"/>
    <x v="0"/>
    <x v="16"/>
    <n v="104"/>
    <x v="0"/>
    <s v="CK-31"/>
    <s v="WEST VANCOUVER ISLAND-SOUTH_FA_0.x"/>
    <s v="M"/>
    <s v="H"/>
    <n v="9049"/>
    <s v="Alberni Inlet Seapen"/>
    <n v="6807"/>
    <s v="Alberni In"/>
    <s v="SWVI"/>
    <s v="S"/>
    <x v="2"/>
    <s v="186397"/>
    <n v="0"/>
    <x v="1096"/>
    <n v="2023"/>
    <s v="20230606"/>
    <s v="20230606"/>
    <n v="105"/>
    <n v="13.84"/>
    <s v="Updated release numbers. Split total release between this tag code and 186390."/>
    <s v="CWT"/>
    <s v="B"/>
    <x v="0"/>
    <s v="Y"/>
    <s v="Y"/>
    <s v="Y"/>
    <n v="7.2890000000000003E-3"/>
    <s v="AD Clip"/>
    <n v="20076"/>
    <s v=""/>
    <n v="42089"/>
    <n v="1"/>
    <n v="41168"/>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7"/>
    <m/>
    <n v="0"/>
    <n v="0"/>
    <n v="0"/>
    <n v="2.87"/>
    <n v="2.87"/>
    <n v="1.4295676429567644E-4"/>
    <n v="0"/>
  </r>
  <r>
    <n v="25"/>
    <n v="104"/>
    <s v="Robertson Cr"/>
    <s v="OPS"/>
    <s v="124"/>
    <s v="Chinook"/>
    <s v="3"/>
    <x v="0"/>
    <x v="16"/>
    <n v="104"/>
    <x v="0"/>
    <s v="CK-31"/>
    <s v="WEST VANCOUVER ISLAND-SOUTH_FA_0.x"/>
    <s v="M"/>
    <s v="H"/>
    <n v="9049"/>
    <s v="Alberni Inlet Seapen"/>
    <n v="6807"/>
    <s v="Alberni In"/>
    <s v="SWVI"/>
    <s v="S"/>
    <x v="2"/>
    <s v="186397"/>
    <n v="0"/>
    <x v="1096"/>
    <n v="2023"/>
    <s v="20230606"/>
    <s v="20230606"/>
    <n v="105"/>
    <n v="13.84"/>
    <s v="Updated release numbers. Split total release between this tag code and 186390."/>
    <s v="CWT"/>
    <s v="B"/>
    <x v="0"/>
    <s v="Y"/>
    <s v="Y"/>
    <s v="Y"/>
    <n v="7.2890000000000003E-3"/>
    <s v="AD Clip"/>
    <n v="20076"/>
    <n v="20076"/>
    <n v="42089"/>
    <n v="2"/>
    <n v="41168"/>
    <n v="2024"/>
    <m/>
    <m/>
    <m/>
    <m/>
    <m/>
    <m/>
    <m/>
    <m/>
    <m/>
    <m/>
    <m/>
    <m/>
    <m/>
    <m/>
    <m/>
    <m/>
    <m/>
    <m/>
    <m/>
    <m/>
    <m/>
    <m/>
    <m/>
    <m/>
    <m/>
    <m/>
    <m/>
    <m/>
    <m/>
    <m/>
    <m/>
    <m/>
    <m/>
    <m/>
    <m/>
    <m/>
    <m/>
    <n v="10.53"/>
    <m/>
    <m/>
    <m/>
    <m/>
    <m/>
    <m/>
    <m/>
    <m/>
    <m/>
    <m/>
    <m/>
    <m/>
    <m/>
    <m/>
    <m/>
    <m/>
    <m/>
    <m/>
    <m/>
    <m/>
    <m/>
    <m/>
    <m/>
    <m/>
    <m/>
    <m/>
    <m/>
    <m/>
    <m/>
    <m/>
    <m/>
    <m/>
    <m/>
    <m/>
    <m/>
    <m/>
    <m/>
    <m/>
    <m/>
    <m/>
    <m/>
    <m/>
    <m/>
    <m/>
    <m/>
    <m/>
    <m/>
    <m/>
    <n v="56.48"/>
    <m/>
    <m/>
    <m/>
    <m/>
    <m/>
    <m/>
    <m/>
    <m/>
    <m/>
    <m/>
    <m/>
    <m/>
    <m/>
    <m/>
    <m/>
    <m/>
    <m/>
    <m/>
    <m/>
    <m/>
    <m/>
    <m/>
    <m/>
    <m/>
    <m/>
    <m/>
    <m/>
    <m/>
    <m/>
    <m/>
    <m/>
    <m/>
    <m/>
    <m/>
    <m/>
    <m/>
    <m/>
    <m/>
    <m/>
    <m/>
    <m/>
    <m/>
    <m/>
    <m/>
    <m/>
    <m/>
    <m/>
    <m/>
    <m/>
    <m/>
    <m/>
    <m/>
    <m/>
    <m/>
    <m/>
    <m/>
    <m/>
    <m/>
    <m/>
    <m/>
    <m/>
    <m/>
    <m/>
    <m/>
    <m/>
    <m/>
    <m/>
    <m/>
    <m/>
    <m/>
    <m/>
    <m/>
    <m/>
    <m/>
    <m/>
    <m/>
    <m/>
    <m/>
    <m/>
    <n v="11.84"/>
    <m/>
    <n v="67.010000000000005"/>
    <n v="0"/>
    <n v="67.010000000000005"/>
    <n v="11.84"/>
    <n v="78.849999999999994"/>
    <n v="3.9275752141860925E-3"/>
    <n v="0.84984147114774899"/>
  </r>
  <r>
    <n v="25"/>
    <n v="104"/>
    <s v="Robertson Cr"/>
    <s v="OPS"/>
    <s v="124"/>
    <s v="Chinook"/>
    <s v="3"/>
    <x v="0"/>
    <x v="16"/>
    <n v="104"/>
    <x v="0"/>
    <s v="CK-31"/>
    <s v="WEST VANCOUVER ISLAND-SOUTH_FA_0.x"/>
    <s v="M"/>
    <s v="H"/>
    <n v="104"/>
    <s v="Robertson Creek H"/>
    <n v="104"/>
    <s v="Robertson Cr"/>
    <s v="SWVI"/>
    <s v="S"/>
    <x v="1"/>
    <s v="186528"/>
    <n v="0"/>
    <x v="1097"/>
    <n v="2023"/>
    <s v="20230518"/>
    <s v="20230529"/>
    <n v="76"/>
    <n v="4.95"/>
    <m/>
    <s v="CWT"/>
    <s v="P"/>
    <x v="0"/>
    <s v="Y"/>
    <s v="Y"/>
    <s v="Y"/>
    <n v="1.1364000000000001E-2"/>
    <s v="AD Clip"/>
    <n v="49661"/>
    <n v="49661"/>
    <n v="295545"/>
    <n v="2"/>
    <n v="41169"/>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53"/>
    <m/>
    <m/>
    <m/>
    <m/>
    <m/>
    <m/>
    <n v="23.69"/>
    <m/>
    <n v="0"/>
    <n v="6.53"/>
    <n v="6.53"/>
    <n v="23.69"/>
    <n v="30.220000000000002"/>
    <n v="6.0852580495761267E-4"/>
    <n v="0.21608206485771012"/>
  </r>
  <r>
    <n v="25"/>
    <n v="104"/>
    <s v="Robertson Cr"/>
    <s v="OPS"/>
    <s v="124"/>
    <s v="Chinook"/>
    <s v="3"/>
    <x v="0"/>
    <x v="16"/>
    <n v="104"/>
    <x v="0"/>
    <s v="CK-31"/>
    <s v="WEST VANCOUVER ISLAND-SOUTH_FA_0.x"/>
    <s v="M"/>
    <s v="H"/>
    <n v="104"/>
    <s v="Robertson Creek H"/>
    <n v="104"/>
    <s v="Robertson Cr"/>
    <s v="SWVI"/>
    <s v="S"/>
    <x v="1"/>
    <s v="186605"/>
    <n v="0"/>
    <x v="1098"/>
    <n v="2023"/>
    <s v="20230430"/>
    <s v="20230430"/>
    <n v="77"/>
    <n v="5.38"/>
    <m/>
    <s v="CWT"/>
    <s v="B"/>
    <x v="0"/>
    <s v="Y"/>
    <s v="Y"/>
    <s v="Y"/>
    <n v="1.9997999999999998E-2"/>
    <s v="AD Clip"/>
    <n v="91437"/>
    <s v=""/>
    <n v="93303"/>
    <n v="1"/>
    <n v="41170"/>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4"/>
    <m/>
    <n v="22.51"/>
    <m/>
    <n v="0"/>
    <n v="0"/>
    <n v="0"/>
    <n v="22.55"/>
    <n v="22.55"/>
    <n v="2.4661788991327363E-4"/>
    <n v="0"/>
  </r>
  <r>
    <n v="25"/>
    <n v="104"/>
    <s v="Robertson Cr"/>
    <s v="OPS"/>
    <s v="124"/>
    <s v="Chinook"/>
    <s v="3"/>
    <x v="0"/>
    <x v="16"/>
    <n v="104"/>
    <x v="0"/>
    <s v="CK-31"/>
    <s v="WEST VANCOUVER ISLAND-SOUTH_FA_0.x"/>
    <s v="M"/>
    <s v="H"/>
    <n v="104"/>
    <s v="Robertson Creek H"/>
    <n v="104"/>
    <s v="Robertson Cr"/>
    <s v="SWVI"/>
    <s v="S"/>
    <x v="1"/>
    <s v="186605"/>
    <n v="0"/>
    <x v="1098"/>
    <n v="2023"/>
    <s v="20230430"/>
    <s v="20230430"/>
    <n v="77"/>
    <n v="5.38"/>
    <m/>
    <s v="CWT"/>
    <s v="B"/>
    <x v="0"/>
    <s v="Y"/>
    <s v="Y"/>
    <s v="Y"/>
    <n v="1.9997999999999998E-2"/>
    <s v="AD Clip"/>
    <n v="91437"/>
    <n v="91437"/>
    <n v="93303"/>
    <n v="2"/>
    <n v="41170"/>
    <n v="2024"/>
    <m/>
    <m/>
    <m/>
    <m/>
    <m/>
    <m/>
    <m/>
    <m/>
    <m/>
    <m/>
    <m/>
    <m/>
    <m/>
    <m/>
    <m/>
    <m/>
    <m/>
    <m/>
    <m/>
    <m/>
    <m/>
    <m/>
    <m/>
    <m/>
    <m/>
    <m/>
    <m/>
    <m/>
    <m/>
    <m/>
    <m/>
    <m/>
    <m/>
    <m/>
    <m/>
    <m/>
    <m/>
    <n v="10.53"/>
    <m/>
    <m/>
    <m/>
    <m/>
    <m/>
    <m/>
    <m/>
    <m/>
    <m/>
    <m/>
    <m/>
    <m/>
    <m/>
    <m/>
    <m/>
    <m/>
    <m/>
    <m/>
    <m/>
    <m/>
    <m/>
    <m/>
    <m/>
    <m/>
    <m/>
    <m/>
    <m/>
    <m/>
    <m/>
    <m/>
    <m/>
    <m/>
    <m/>
    <m/>
    <m/>
    <m/>
    <m/>
    <m/>
    <m/>
    <m/>
    <m/>
    <m/>
    <m/>
    <m/>
    <m/>
    <m/>
    <m/>
    <m/>
    <n v="58.67"/>
    <m/>
    <m/>
    <m/>
    <m/>
    <m/>
    <m/>
    <m/>
    <m/>
    <m/>
    <m/>
    <m/>
    <m/>
    <m/>
    <m/>
    <m/>
    <m/>
    <m/>
    <m/>
    <m/>
    <m/>
    <m/>
    <m/>
    <m/>
    <m/>
    <m/>
    <m/>
    <m/>
    <m/>
    <m/>
    <m/>
    <m/>
    <m/>
    <m/>
    <m/>
    <m/>
    <m/>
    <m/>
    <m/>
    <m/>
    <m/>
    <m/>
    <m/>
    <m/>
    <m/>
    <m/>
    <m/>
    <m/>
    <m/>
    <m/>
    <m/>
    <m/>
    <m/>
    <m/>
    <m/>
    <m/>
    <m/>
    <m/>
    <m/>
    <m/>
    <m/>
    <m/>
    <m/>
    <m/>
    <m/>
    <m/>
    <m/>
    <m/>
    <m/>
    <m/>
    <m/>
    <m/>
    <m/>
    <n v="3.89"/>
    <m/>
    <m/>
    <m/>
    <m/>
    <n v="0.7"/>
    <n v="141.22"/>
    <n v="127.77"/>
    <m/>
    <n v="69.2"/>
    <n v="3.89"/>
    <n v="73.09"/>
    <n v="269.69"/>
    <n v="342.78"/>
    <n v="3.748810656517602E-3"/>
    <n v="0.21322714277379079"/>
  </r>
  <r>
    <n v="25"/>
    <n v="104"/>
    <s v="Robertson Cr"/>
    <s v="OPS"/>
    <s v="124"/>
    <s v="Chinook"/>
    <s v="3"/>
    <x v="0"/>
    <x v="16"/>
    <n v="104"/>
    <x v="0"/>
    <s v="CK-31"/>
    <s v="WEST VANCOUVER ISLAND-SOUTH_FA_0.x"/>
    <s v="M"/>
    <s v="H"/>
    <n v="104"/>
    <s v="Robertson Creek H"/>
    <n v="104"/>
    <s v="Robertson Cr"/>
    <s v="SWVI"/>
    <s v="S"/>
    <x v="1"/>
    <s v="186673"/>
    <n v="0"/>
    <x v="1099"/>
    <n v="2023"/>
    <s v="20230518"/>
    <s v="20230529"/>
    <n v="76"/>
    <n v="4.87"/>
    <m/>
    <s v="CWT"/>
    <s v="P"/>
    <x v="0"/>
    <s v="Y"/>
    <s v="Y"/>
    <s v="Y"/>
    <n v="6.9930000000000001E-3"/>
    <s v="AD Clip"/>
    <n v="49794"/>
    <n v="49794"/>
    <n v="534463"/>
    <n v="2"/>
    <n v="41171"/>
    <n v="2024"/>
    <m/>
    <m/>
    <m/>
    <m/>
    <m/>
    <m/>
    <m/>
    <m/>
    <m/>
    <m/>
    <m/>
    <m/>
    <m/>
    <m/>
    <m/>
    <m/>
    <m/>
    <m/>
    <m/>
    <m/>
    <m/>
    <m/>
    <m/>
    <m/>
    <m/>
    <m/>
    <m/>
    <m/>
    <m/>
    <m/>
    <m/>
    <m/>
    <m/>
    <m/>
    <m/>
    <m/>
    <m/>
    <m/>
    <m/>
    <m/>
    <m/>
    <m/>
    <m/>
    <m/>
    <m/>
    <m/>
    <m/>
    <m/>
    <m/>
    <m/>
    <m/>
    <m/>
    <m/>
    <m/>
    <m/>
    <m/>
    <m/>
    <m/>
    <m/>
    <m/>
    <m/>
    <m/>
    <m/>
    <m/>
    <m/>
    <m/>
    <m/>
    <m/>
    <m/>
    <m/>
    <m/>
    <m/>
    <m/>
    <m/>
    <m/>
    <m/>
    <m/>
    <m/>
    <m/>
    <m/>
    <m/>
    <m/>
    <m/>
    <m/>
    <m/>
    <m/>
    <n v="23.84"/>
    <n v="10.61"/>
    <m/>
    <m/>
    <m/>
    <m/>
    <m/>
    <m/>
    <m/>
    <m/>
    <m/>
    <m/>
    <m/>
    <m/>
    <m/>
    <m/>
    <m/>
    <m/>
    <m/>
    <m/>
    <m/>
    <m/>
    <m/>
    <m/>
    <m/>
    <m/>
    <m/>
    <m/>
    <m/>
    <m/>
    <m/>
    <m/>
    <m/>
    <m/>
    <m/>
    <m/>
    <m/>
    <m/>
    <m/>
    <m/>
    <m/>
    <m/>
    <m/>
    <m/>
    <m/>
    <m/>
    <m/>
    <m/>
    <m/>
    <m/>
    <m/>
    <m/>
    <m/>
    <m/>
    <m/>
    <m/>
    <m/>
    <m/>
    <m/>
    <m/>
    <m/>
    <m/>
    <m/>
    <m/>
    <m/>
    <m/>
    <m/>
    <m/>
    <m/>
    <m/>
    <m/>
    <m/>
    <m/>
    <n v="4.2699999999999996"/>
    <m/>
    <m/>
    <m/>
    <m/>
    <m/>
    <n v="70.61"/>
    <n v="24.77"/>
    <m/>
    <n v="34.450000000000003"/>
    <n v="4.2699999999999996"/>
    <n v="38.72"/>
    <n v="95.38"/>
    <n v="134.1"/>
    <n v="2.6930955536811664E-3"/>
    <n v="0.28873974645786726"/>
  </r>
  <r>
    <n v="25"/>
    <n v="104"/>
    <s v="Robertson Cr"/>
    <s v="OPS"/>
    <s v="124"/>
    <s v="Chinook"/>
    <s v="3"/>
    <x v="0"/>
    <x v="16"/>
    <n v="104"/>
    <x v="0"/>
    <s v="CK-31"/>
    <s v="WEST VANCOUVER ISLAND-SOUTH_FA_0.x"/>
    <s v="M"/>
    <s v="H"/>
    <n v="104"/>
    <s v="Robertson Creek H"/>
    <n v="104"/>
    <s v="Robertson Cr"/>
    <s v="SWVI"/>
    <s v="S"/>
    <x v="1"/>
    <s v="186759"/>
    <n v="0"/>
    <x v="1100"/>
    <n v="2023"/>
    <s v="20230518"/>
    <s v="20230529"/>
    <n v="76"/>
    <n v="4.87"/>
    <m/>
    <s v="CWT"/>
    <s v="P"/>
    <x v="0"/>
    <s v="Y"/>
    <s v="Y"/>
    <s v="Y"/>
    <n v="6.9930000000000001E-3"/>
    <s v="AD Clip"/>
    <n v="49810"/>
    <n v="49810"/>
    <n v="534635"/>
    <n v="2"/>
    <n v="41172"/>
    <n v="2024"/>
    <m/>
    <m/>
    <m/>
    <m/>
    <m/>
    <m/>
    <m/>
    <m/>
    <m/>
    <m/>
    <m/>
    <m/>
    <m/>
    <m/>
    <m/>
    <m/>
    <m/>
    <m/>
    <m/>
    <m/>
    <m/>
    <m/>
    <m/>
    <m/>
    <m/>
    <m/>
    <m/>
    <m/>
    <m/>
    <m/>
    <m/>
    <m/>
    <m/>
    <m/>
    <m/>
    <m/>
    <m/>
    <m/>
    <m/>
    <m/>
    <m/>
    <m/>
    <m/>
    <m/>
    <m/>
    <m/>
    <m/>
    <m/>
    <m/>
    <m/>
    <m/>
    <m/>
    <m/>
    <m/>
    <m/>
    <m/>
    <m/>
    <m/>
    <m/>
    <m/>
    <m/>
    <m/>
    <m/>
    <m/>
    <m/>
    <m/>
    <m/>
    <m/>
    <m/>
    <m/>
    <m/>
    <m/>
    <m/>
    <m/>
    <m/>
    <m/>
    <m/>
    <m/>
    <m/>
    <m/>
    <m/>
    <m/>
    <m/>
    <m/>
    <m/>
    <m/>
    <n v="5.96"/>
    <m/>
    <m/>
    <m/>
    <m/>
    <m/>
    <m/>
    <m/>
    <m/>
    <m/>
    <m/>
    <m/>
    <m/>
    <m/>
    <m/>
    <m/>
    <m/>
    <m/>
    <m/>
    <m/>
    <m/>
    <m/>
    <m/>
    <m/>
    <m/>
    <m/>
    <m/>
    <m/>
    <m/>
    <m/>
    <m/>
    <m/>
    <m/>
    <m/>
    <m/>
    <m/>
    <m/>
    <m/>
    <m/>
    <m/>
    <m/>
    <m/>
    <m/>
    <m/>
    <m/>
    <m/>
    <m/>
    <m/>
    <m/>
    <m/>
    <m/>
    <m/>
    <m/>
    <m/>
    <m/>
    <m/>
    <m/>
    <m/>
    <m/>
    <m/>
    <m/>
    <m/>
    <m/>
    <m/>
    <m/>
    <m/>
    <m/>
    <m/>
    <m/>
    <m/>
    <m/>
    <m/>
    <m/>
    <m/>
    <m/>
    <m/>
    <m/>
    <m/>
    <m/>
    <m/>
    <n v="25.85"/>
    <m/>
    <n v="5.96"/>
    <n v="0"/>
    <n v="5.96"/>
    <n v="25.85"/>
    <n v="31.810000000000002"/>
    <n v="6.3862678177072877E-4"/>
    <n v="0.18736246463376297"/>
  </r>
  <r>
    <n v="25"/>
    <n v="104"/>
    <s v="Robertson Cr"/>
    <s v="OPS"/>
    <s v="124"/>
    <s v="Chinook"/>
    <s v="3"/>
    <x v="0"/>
    <x v="16"/>
    <n v="104"/>
    <x v="0"/>
    <s v="CK-31"/>
    <s v="WEST VANCOUVER ISLAND-SOUTH_FA_0.x"/>
    <s v="M"/>
    <s v="H"/>
    <n v="104"/>
    <s v="Robertson Creek H"/>
    <n v="104"/>
    <s v="Robertson Cr"/>
    <s v="SWVI"/>
    <s v="S"/>
    <x v="1"/>
    <s v="186807"/>
    <n v="0"/>
    <x v="1101"/>
    <n v="2023"/>
    <s v="20230518"/>
    <s v="20230529"/>
    <n v="79"/>
    <n v="5.43"/>
    <m/>
    <s v="CWT"/>
    <s v="P"/>
    <x v="0"/>
    <s v="Y"/>
    <s v="Y"/>
    <s v="Y"/>
    <n v="3.0119999999999999E-3"/>
    <s v="AD Clip"/>
    <n v="126112"/>
    <n v="126112"/>
    <n v="1747015"/>
    <n v="2"/>
    <n v="41173"/>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
    <n v="35.299999999999997"/>
    <n v="39.729999999999997"/>
    <m/>
    <n v="0"/>
    <n v="0"/>
    <n v="0"/>
    <n v="75.23"/>
    <n v="75.22999999999999"/>
    <n v="5.965332402943415E-4"/>
    <n v="0"/>
  </r>
  <r>
    <n v="25"/>
    <n v="104"/>
    <s v="Robertson Cr"/>
    <s v="OPS"/>
    <s v="124"/>
    <s v="Chinook"/>
    <s v="3"/>
    <x v="0"/>
    <x v="16"/>
    <n v="104"/>
    <x v="0"/>
    <s v="CK-31"/>
    <s v="WEST VANCOUVER ISLAND-SOUTH_FA_0.x"/>
    <s v="M"/>
    <s v="H"/>
    <n v="104"/>
    <s v="Robertson Creek H"/>
    <n v="104"/>
    <s v="Robertson Cr"/>
    <s v="SWVI"/>
    <s v="S"/>
    <x v="1"/>
    <s v="186811"/>
    <n v="0"/>
    <x v="1102"/>
    <n v="2023"/>
    <s v="20230518"/>
    <s v="20230529"/>
    <n v="79"/>
    <n v="5.43"/>
    <m/>
    <s v="CWT"/>
    <s v="P"/>
    <x v="0"/>
    <s v="Y"/>
    <s v="Y"/>
    <s v="Y"/>
    <n v="3.0119999999999999E-3"/>
    <s v="AD Clip"/>
    <n v="159505"/>
    <n v="159505"/>
    <n v="2209603"/>
    <n v="2"/>
    <n v="41174"/>
    <n v="2024"/>
    <m/>
    <m/>
    <m/>
    <m/>
    <m/>
    <m/>
    <m/>
    <m/>
    <m/>
    <m/>
    <m/>
    <m/>
    <m/>
    <m/>
    <m/>
    <m/>
    <m/>
    <m/>
    <m/>
    <m/>
    <m/>
    <m/>
    <m/>
    <m/>
    <m/>
    <m/>
    <m/>
    <m/>
    <m/>
    <m/>
    <m/>
    <m/>
    <m/>
    <m/>
    <m/>
    <m/>
    <m/>
    <m/>
    <m/>
    <m/>
    <m/>
    <m/>
    <m/>
    <m/>
    <m/>
    <m/>
    <m/>
    <m/>
    <m/>
    <m/>
    <m/>
    <m/>
    <m/>
    <m/>
    <m/>
    <m/>
    <m/>
    <m/>
    <m/>
    <m/>
    <m/>
    <m/>
    <m/>
    <m/>
    <m/>
    <m/>
    <m/>
    <m/>
    <m/>
    <m/>
    <m/>
    <m/>
    <m/>
    <m/>
    <m/>
    <m/>
    <m/>
    <m/>
    <m/>
    <m/>
    <m/>
    <m/>
    <m/>
    <m/>
    <m/>
    <m/>
    <n v="47.68"/>
    <m/>
    <m/>
    <m/>
    <m/>
    <m/>
    <m/>
    <m/>
    <m/>
    <m/>
    <m/>
    <m/>
    <m/>
    <m/>
    <m/>
    <m/>
    <m/>
    <m/>
    <m/>
    <m/>
    <m/>
    <m/>
    <m/>
    <m/>
    <m/>
    <m/>
    <m/>
    <m/>
    <m/>
    <m/>
    <m/>
    <m/>
    <m/>
    <m/>
    <m/>
    <m/>
    <m/>
    <m/>
    <m/>
    <m/>
    <m/>
    <m/>
    <m/>
    <m/>
    <m/>
    <m/>
    <m/>
    <m/>
    <m/>
    <m/>
    <m/>
    <m/>
    <m/>
    <m/>
    <m/>
    <m/>
    <m/>
    <m/>
    <m/>
    <m/>
    <m/>
    <m/>
    <m/>
    <m/>
    <m/>
    <m/>
    <m/>
    <m/>
    <m/>
    <m/>
    <m/>
    <m/>
    <m/>
    <m/>
    <m/>
    <m/>
    <m/>
    <m/>
    <n v="0.2"/>
    <n v="35.299999999999997"/>
    <n v="69.89"/>
    <m/>
    <n v="47.68"/>
    <n v="0"/>
    <n v="47.68"/>
    <n v="105.39"/>
    <n v="153.07"/>
    <n v="9.5965643710228517E-4"/>
    <n v="0.31149147448879599"/>
  </r>
  <r>
    <n v="25"/>
    <n v="104"/>
    <s v="Robertson Cr"/>
    <s v="OPS"/>
    <s v="124"/>
    <s v="Chinook"/>
    <s v="3"/>
    <x v="0"/>
    <x v="17"/>
    <n v="413"/>
    <x v="8"/>
    <s v="CK-31"/>
    <s v="WEST VANCOUVER ISLAND-SOUTH_FA_0.x"/>
    <s v="M"/>
    <s v="H"/>
    <n v="104"/>
    <s v="Robertson Creek H"/>
    <n v="413"/>
    <s v="Nahmint R"/>
    <s v="SWVI"/>
    <s v="S"/>
    <x v="1"/>
    <s v="186669"/>
    <n v="0"/>
    <x v="1103"/>
    <n v="2024"/>
    <s v="20240423"/>
    <s v="20240423"/>
    <n v="73"/>
    <n v="4.1500000000000004"/>
    <m/>
    <s v="CWT"/>
    <s v="P"/>
    <x v="0"/>
    <s v="Y"/>
    <s v="Y"/>
    <s v="Y"/>
    <n v="4.2000000000000003E-2"/>
    <s v="No AD Clip"/>
    <n v="39340"/>
    <n v="39340"/>
    <n v="4106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
    <n v="104"/>
    <s v="Robertson Cr"/>
    <s v="OPS"/>
    <s v="124"/>
    <s v="Chinook"/>
    <s v="3"/>
    <x v="0"/>
    <x v="17"/>
    <n v="104"/>
    <x v="0"/>
    <s v="CK-31"/>
    <s v="WEST VANCOUVER ISLAND-SOUTH_FA_0.x"/>
    <s v="M"/>
    <s v="H"/>
    <n v="9049"/>
    <s v="Alberni Inlet Seapen"/>
    <n v="6807"/>
    <s v="Alberni In"/>
    <s v="SWVI"/>
    <s v="S"/>
    <x v="2"/>
    <s v="187157"/>
    <n v="0"/>
    <x v="1104"/>
    <n v="2024"/>
    <s v="20240430"/>
    <s v="20240430"/>
    <n v="83"/>
    <n v="6.06"/>
    <m/>
    <s v="CWT"/>
    <s v="B"/>
    <x v="0"/>
    <s v="Y"/>
    <s v="Y"/>
    <s v="Y"/>
    <n v="2.6100000000000002E-2"/>
    <s v="AD Clip"/>
    <n v="181081"/>
    <n v="181081"/>
    <n v="185942"/>
    <n v="1"/>
    <n v="41857"/>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
    <m/>
    <n v="0"/>
    <n v="0"/>
    <n v="0"/>
    <n v="12"/>
    <n v="12"/>
    <n v="6.6268686388964055E-5"/>
    <n v="0"/>
  </r>
  <r>
    <n v="25"/>
    <n v="104"/>
    <s v="Robertson Cr"/>
    <s v="OPS"/>
    <s v="124"/>
    <s v="Chinook"/>
    <s v="3"/>
    <x v="0"/>
    <x v="17"/>
    <n v="104"/>
    <x v="0"/>
    <s v="CK-31"/>
    <s v="WEST VANCOUVER ISLAND-SOUTH_FA_0.x"/>
    <s v="M"/>
    <s v="H"/>
    <n v="9049"/>
    <s v="Alberni Inlet Seapen"/>
    <n v="6807"/>
    <s v="Alberni In"/>
    <s v="SWVI"/>
    <s v="S"/>
    <x v="2"/>
    <s v="187160"/>
    <n v="0"/>
    <x v="1105"/>
    <n v="2024"/>
    <s v="20240515"/>
    <s v="20240515"/>
    <n v="88"/>
    <n v="6.8"/>
    <m/>
    <s v="CWT"/>
    <s v="B"/>
    <x v="0"/>
    <s v="Y"/>
    <s v="Y"/>
    <s v="Y"/>
    <n v="6.4999999999999997E-3"/>
    <s v="No AD Clip"/>
    <n v="44936"/>
    <n v="44936"/>
    <n v="104570"/>
    <n v="1"/>
    <n v="41858"/>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
    <m/>
    <n v="0"/>
    <n v="0"/>
    <n v="0"/>
    <n v="9"/>
    <n v="9"/>
    <n v="2.0028484956382411E-4"/>
    <n v="0"/>
  </r>
  <r>
    <n v="25"/>
    <n v="104"/>
    <s v="Robertson Cr"/>
    <s v="OPS"/>
    <s v="124"/>
    <s v="Chinook"/>
    <s v="3"/>
    <x v="0"/>
    <x v="17"/>
    <n v="104"/>
    <x v="0"/>
    <s v="CK-31"/>
    <s v="WEST VANCOUVER ISLAND-SOUTH_FA_0.x"/>
    <s v="M"/>
    <s v="H"/>
    <n v="104"/>
    <s v="Robertson Creek H"/>
    <n v="104"/>
    <s v="Robertson Cr"/>
    <s v="SWVI"/>
    <s v="S"/>
    <x v="1"/>
    <s v="186527"/>
    <n v="0"/>
    <x v="1106"/>
    <n v="2024"/>
    <s v="20240510"/>
    <s v="20240510"/>
    <n v="78"/>
    <n v="4.99"/>
    <m/>
    <s v="CWT"/>
    <s v="P"/>
    <x v="0"/>
    <s v="Y"/>
    <s v="Y"/>
    <s v="Y"/>
    <n v="0"/>
    <s v="No AD Clip"/>
    <n v="50055"/>
    <n v="50055"/>
    <n v="83039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
    <n v="104"/>
    <s v="Robertson Cr"/>
    <s v="OPS"/>
    <s v="124"/>
    <s v="Chinook"/>
    <s v="3"/>
    <x v="0"/>
    <x v="17"/>
    <n v="104"/>
    <x v="0"/>
    <s v="CK-31"/>
    <s v="WEST VANCOUVER ISLAND-SOUTH_FA_0.x"/>
    <s v="M"/>
    <s v="H"/>
    <n v="104"/>
    <s v="Robertson Creek H"/>
    <n v="104"/>
    <s v="Robertson Cr"/>
    <s v="SWVI"/>
    <s v="S"/>
    <x v="1"/>
    <s v="186751"/>
    <n v="0"/>
    <x v="1107"/>
    <n v="2024"/>
    <s v="20240423"/>
    <s v="20240423"/>
    <n v="84"/>
    <n v="6.75"/>
    <m/>
    <s v="CWT"/>
    <s v="P"/>
    <x v="0"/>
    <s v="Y"/>
    <s v="Y"/>
    <s v="Y"/>
    <n v="2.3699999999999999E-2"/>
    <s v="No AD Clip"/>
    <n v="48930"/>
    <n v="48930"/>
    <n v="103220"/>
    <n v="1"/>
    <n v="41853"/>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2"/>
    <m/>
    <n v="0"/>
    <n v="0"/>
    <n v="0"/>
    <n v="52"/>
    <n v="52"/>
    <n v="1.0627426936439812E-3"/>
    <n v="0"/>
  </r>
  <r>
    <n v="25"/>
    <n v="104"/>
    <s v="Robertson Cr"/>
    <s v="OPS"/>
    <s v="124"/>
    <s v="Chinook"/>
    <s v="3"/>
    <x v="0"/>
    <x v="17"/>
    <n v="104"/>
    <x v="0"/>
    <s v="CK-31"/>
    <s v="WEST VANCOUVER ISLAND-SOUTH_FA_0.x"/>
    <s v="M"/>
    <s v="H"/>
    <n v="104"/>
    <s v="Robertson Creek H"/>
    <n v="104"/>
    <s v="Robertson Cr"/>
    <s v="SWVI"/>
    <s v="S"/>
    <x v="1"/>
    <s v="186803"/>
    <n v="0"/>
    <x v="1108"/>
    <n v="2024"/>
    <s v="20240513"/>
    <s v="20240514"/>
    <n v="80"/>
    <n v="5.83"/>
    <m/>
    <s v="CWT"/>
    <s v="P"/>
    <x v="0"/>
    <s v="Y"/>
    <s v="Y"/>
    <s v="Y"/>
    <n v="0"/>
    <s v="No AD Clip"/>
    <n v="100119"/>
    <n v="100119"/>
    <n v="177668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
    <n v="104"/>
    <s v="Robertson Cr"/>
    <s v="OPS"/>
    <s v="124"/>
    <s v="Chinook"/>
    <s v="3"/>
    <x v="0"/>
    <x v="17"/>
    <n v="104"/>
    <x v="0"/>
    <s v="CK-31"/>
    <s v="WEST VANCOUVER ISLAND-SOUTH_FA_0.x"/>
    <s v="M"/>
    <s v="H"/>
    <n v="104"/>
    <s v="Robertson Creek H"/>
    <n v="104"/>
    <s v="Robertson Cr"/>
    <s v="SWVI"/>
    <s v="S"/>
    <x v="1"/>
    <s v="187086"/>
    <n v="0"/>
    <x v="1109"/>
    <n v="2024"/>
    <s v="20240517"/>
    <s v="20240529"/>
    <n v="80"/>
    <n v="5.62"/>
    <m/>
    <s v="CWT"/>
    <s v="P"/>
    <x v="0"/>
    <s v="Y"/>
    <s v="Y"/>
    <s v="Y"/>
    <n v="0"/>
    <s v="No AD Clip"/>
    <n v="150440"/>
    <n v="150440"/>
    <n v="133454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
    <n v="104"/>
    <s v="Robertson Cr"/>
    <s v="OPS"/>
    <s v="124"/>
    <s v="Chinook"/>
    <s v="3"/>
    <x v="0"/>
    <x v="17"/>
    <n v="104"/>
    <x v="0"/>
    <s v="CK-31"/>
    <s v="WEST VANCOUVER ISLAND-SOUTH_FA_0.x"/>
    <s v="M"/>
    <s v="H"/>
    <n v="104"/>
    <s v="Robertson Creek H"/>
    <n v="104"/>
    <s v="Robertson Cr"/>
    <s v="SWVI"/>
    <s v="S"/>
    <x v="1"/>
    <s v="187188"/>
    <n v="0"/>
    <x v="1110"/>
    <n v="2024"/>
    <s v="20240517"/>
    <s v="20240524"/>
    <n v="78"/>
    <n v="5.47"/>
    <m/>
    <s v="CWT"/>
    <s v="P"/>
    <x v="0"/>
    <s v="Y"/>
    <s v="Y"/>
    <s v="Y"/>
    <n v="0"/>
    <s v="No AD Clip"/>
    <n v="150986"/>
    <n v="150986"/>
    <n v="157972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
    <n v="93"/>
    <s v="San Juan R"/>
    <s v="CDP"/>
    <s v="124"/>
    <s v="Chinook"/>
    <s v="3"/>
    <x v="0"/>
    <x v="11"/>
    <n v="93"/>
    <x v="12"/>
    <s v="CK-31"/>
    <s v="WEST VANCOUVER ISLAND-SOUTH_FA_0.x"/>
    <s v="M"/>
    <s v="H"/>
    <n v="5898"/>
    <s v="Port Renfrew Seapen"/>
    <n v="6785"/>
    <s v="Port Renfrew"/>
    <s v="SWVI"/>
    <s v="S"/>
    <x v="2"/>
    <s v="183572"/>
    <n v="0"/>
    <x v="1111"/>
    <n v="2014"/>
    <s v="201406"/>
    <s v="201406"/>
    <m/>
    <n v="9.9"/>
    <s v="Tagged to determine contribution to river escapement."/>
    <s v="CWT"/>
    <s v="B"/>
    <x v="2"/>
    <s v="N"/>
    <s v="Y"/>
    <s v="N"/>
    <m/>
    <s v="AD Clip"/>
    <n v="22500"/>
    <s v=""/>
    <n v="22500"/>
    <n v="3"/>
    <n v="33905"/>
    <n v="2016"/>
    <m/>
    <m/>
    <m/>
    <m/>
    <m/>
    <m/>
    <m/>
    <m/>
    <m/>
    <m/>
    <m/>
    <m/>
    <m/>
    <n v="8.3699999999999992"/>
    <m/>
    <m/>
    <m/>
    <m/>
    <m/>
    <m/>
    <m/>
    <m/>
    <m/>
    <m/>
    <m/>
    <m/>
    <m/>
    <m/>
    <m/>
    <m/>
    <m/>
    <m/>
    <m/>
    <m/>
    <m/>
    <m/>
    <m/>
    <m/>
    <m/>
    <m/>
    <m/>
    <m/>
    <m/>
    <m/>
    <m/>
    <m/>
    <m/>
    <m/>
    <m/>
    <m/>
    <m/>
    <m/>
    <m/>
    <m/>
    <m/>
    <m/>
    <m/>
    <m/>
    <m/>
    <m/>
    <m/>
    <m/>
    <m/>
    <m/>
    <m/>
    <m/>
    <m/>
    <m/>
    <m/>
    <m/>
    <m/>
    <m/>
    <m/>
    <m/>
    <m/>
    <n v="11.49"/>
    <m/>
    <m/>
    <m/>
    <m/>
    <m/>
    <m/>
    <m/>
    <m/>
    <m/>
    <m/>
    <m/>
    <m/>
    <m/>
    <m/>
    <m/>
    <m/>
    <m/>
    <m/>
    <m/>
    <m/>
    <m/>
    <m/>
    <m/>
    <m/>
    <m/>
    <m/>
    <m/>
    <m/>
    <m/>
    <m/>
    <m/>
    <m/>
    <m/>
    <m/>
    <m/>
    <m/>
    <m/>
    <m/>
    <m/>
    <m/>
    <m/>
    <m/>
    <m/>
    <m/>
    <m/>
    <m/>
    <m/>
    <m/>
    <m/>
    <m/>
    <m/>
    <m/>
    <m/>
    <m/>
    <m/>
    <m/>
    <m/>
    <m/>
    <m/>
    <m/>
    <m/>
    <m/>
    <m/>
    <m/>
    <m/>
    <m/>
    <m/>
    <m/>
    <m/>
    <m/>
    <m/>
    <m/>
    <m/>
    <m/>
    <m/>
    <m/>
    <m/>
    <m/>
    <m/>
    <m/>
    <m/>
    <m/>
    <m/>
    <n v="1.33"/>
    <m/>
    <m/>
    <m/>
    <m/>
    <m/>
    <m/>
    <m/>
    <m/>
    <n v="19.86"/>
    <n v="1.33"/>
    <n v="21.19"/>
    <n v="0"/>
    <n v="21.189999999999998"/>
    <n v="9.4177777777777771E-4"/>
    <n v="1.0000000000000002"/>
  </r>
  <r>
    <n v="21"/>
    <n v="93"/>
    <s v="San Juan R"/>
    <s v="CDP"/>
    <s v="124"/>
    <s v="Chinook"/>
    <s v="3"/>
    <x v="0"/>
    <x v="11"/>
    <n v="93"/>
    <x v="12"/>
    <s v="CK-31"/>
    <s v="WEST VANCOUVER ISLAND-SOUTH_FA_0.x"/>
    <s v="M"/>
    <s v="H"/>
    <n v="5898"/>
    <s v="Port Renfrew Seapen"/>
    <n v="6785"/>
    <s v="Port Renfrew"/>
    <s v="SWVI"/>
    <s v="S"/>
    <x v="2"/>
    <s v="183572"/>
    <n v="0"/>
    <x v="1111"/>
    <n v="2014"/>
    <s v="201406"/>
    <s v="201406"/>
    <m/>
    <n v="9.9"/>
    <s v="Tagged to determine contribution to river escapement."/>
    <s v="CWT"/>
    <s v="B"/>
    <x v="2"/>
    <s v="N"/>
    <s v="Y"/>
    <s v="N"/>
    <m/>
    <s v="AD Clip"/>
    <n v="22500"/>
    <s v=""/>
    <n v="22500"/>
    <n v="4"/>
    <n v="33905"/>
    <n v="2017"/>
    <m/>
    <m/>
    <m/>
    <m/>
    <m/>
    <m/>
    <m/>
    <m/>
    <m/>
    <m/>
    <m/>
    <m/>
    <m/>
    <n v="24.08"/>
    <m/>
    <m/>
    <m/>
    <m/>
    <m/>
    <m/>
    <m/>
    <m/>
    <m/>
    <m/>
    <m/>
    <m/>
    <n v="3.71"/>
    <m/>
    <m/>
    <m/>
    <m/>
    <m/>
    <m/>
    <m/>
    <m/>
    <m/>
    <m/>
    <m/>
    <m/>
    <m/>
    <m/>
    <m/>
    <m/>
    <m/>
    <m/>
    <m/>
    <m/>
    <m/>
    <m/>
    <m/>
    <m/>
    <m/>
    <m/>
    <m/>
    <m/>
    <m/>
    <m/>
    <m/>
    <m/>
    <m/>
    <m/>
    <m/>
    <m/>
    <m/>
    <m/>
    <m/>
    <m/>
    <m/>
    <m/>
    <m/>
    <m/>
    <m/>
    <m/>
    <m/>
    <m/>
    <n v="28.72"/>
    <m/>
    <m/>
    <m/>
    <m/>
    <m/>
    <m/>
    <m/>
    <m/>
    <m/>
    <m/>
    <m/>
    <m/>
    <m/>
    <m/>
    <m/>
    <m/>
    <m/>
    <m/>
    <m/>
    <m/>
    <m/>
    <m/>
    <m/>
    <m/>
    <m/>
    <m/>
    <m/>
    <m/>
    <m/>
    <m/>
    <n v="3.93"/>
    <m/>
    <m/>
    <m/>
    <m/>
    <m/>
    <m/>
    <m/>
    <m/>
    <m/>
    <m/>
    <m/>
    <m/>
    <m/>
    <m/>
    <m/>
    <m/>
    <m/>
    <m/>
    <m/>
    <m/>
    <m/>
    <m/>
    <m/>
    <m/>
    <m/>
    <m/>
    <m/>
    <m/>
    <m/>
    <m/>
    <m/>
    <m/>
    <m/>
    <m/>
    <m/>
    <m/>
    <m/>
    <m/>
    <m/>
    <m/>
    <m/>
    <m/>
    <m/>
    <m/>
    <m/>
    <m/>
    <m/>
    <m/>
    <m/>
    <m/>
    <n v="6.02"/>
    <m/>
    <n v="10.89"/>
    <m/>
    <m/>
    <m/>
    <m/>
    <n v="5.48"/>
    <n v="22.66"/>
    <m/>
    <m/>
    <n v="66.459999999999994"/>
    <n v="10.89"/>
    <n v="77.349999999999994"/>
    <n v="28.14"/>
    <n v="105.49"/>
    <n v="4.6884444444444439E-3"/>
    <n v="0.7332448573324486"/>
  </r>
  <r>
    <n v="21"/>
    <n v="93"/>
    <s v="San Juan R"/>
    <s v="CDP"/>
    <s v="124"/>
    <s v="Chinook"/>
    <s v="3"/>
    <x v="0"/>
    <x v="11"/>
    <n v="93"/>
    <x v="12"/>
    <s v="CK-31"/>
    <s v="WEST VANCOUVER ISLAND-SOUTH_FA_0.x"/>
    <s v="M"/>
    <s v="H"/>
    <n v="5898"/>
    <s v="Port Renfrew Seapen"/>
    <n v="6785"/>
    <s v="Port Renfrew"/>
    <s v="SWVI"/>
    <s v="S"/>
    <x v="2"/>
    <s v="183572"/>
    <n v="0"/>
    <x v="1111"/>
    <n v="2014"/>
    <s v="201406"/>
    <s v="201406"/>
    <m/>
    <n v="9.9"/>
    <s v="Tagged to determine contribution to river escapement."/>
    <s v="CWT"/>
    <s v="B"/>
    <x v="2"/>
    <s v="N"/>
    <s v="Y"/>
    <s v="N"/>
    <m/>
    <s v="AD Clip"/>
    <n v="22500"/>
    <n v="22500"/>
    <n v="22500"/>
    <n v="5"/>
    <n v="33905"/>
    <n v="2018"/>
    <m/>
    <m/>
    <m/>
    <m/>
    <m/>
    <m/>
    <m/>
    <m/>
    <m/>
    <m/>
    <m/>
    <m/>
    <m/>
    <n v="3.03"/>
    <m/>
    <m/>
    <m/>
    <m/>
    <m/>
    <m/>
    <m/>
    <m/>
    <m/>
    <m/>
    <m/>
    <m/>
    <n v="3"/>
    <m/>
    <m/>
    <m/>
    <m/>
    <m/>
    <m/>
    <m/>
    <m/>
    <m/>
    <m/>
    <m/>
    <m/>
    <m/>
    <m/>
    <m/>
    <m/>
    <m/>
    <m/>
    <m/>
    <n v="4.5199999999999996"/>
    <m/>
    <m/>
    <m/>
    <m/>
    <m/>
    <m/>
    <m/>
    <m/>
    <m/>
    <m/>
    <m/>
    <m/>
    <m/>
    <m/>
    <m/>
    <m/>
    <m/>
    <m/>
    <m/>
    <m/>
    <m/>
    <m/>
    <m/>
    <m/>
    <m/>
    <m/>
    <m/>
    <m/>
    <m/>
    <m/>
    <m/>
    <m/>
    <m/>
    <m/>
    <m/>
    <m/>
    <m/>
    <m/>
    <m/>
    <m/>
    <m/>
    <m/>
    <m/>
    <m/>
    <m/>
    <m/>
    <m/>
    <m/>
    <m/>
    <m/>
    <m/>
    <m/>
    <m/>
    <m/>
    <m/>
    <m/>
    <m/>
    <m/>
    <m/>
    <m/>
    <m/>
    <m/>
    <m/>
    <m/>
    <m/>
    <m/>
    <m/>
    <m/>
    <m/>
    <m/>
    <m/>
    <m/>
    <m/>
    <m/>
    <m/>
    <m/>
    <m/>
    <m/>
    <m/>
    <m/>
    <m/>
    <m/>
    <m/>
    <m/>
    <m/>
    <m/>
    <m/>
    <m/>
    <m/>
    <m/>
    <m/>
    <m/>
    <m/>
    <m/>
    <m/>
    <m/>
    <m/>
    <m/>
    <m/>
    <m/>
    <m/>
    <m/>
    <m/>
    <m/>
    <m/>
    <m/>
    <m/>
    <m/>
    <m/>
    <m/>
    <m/>
    <m/>
    <n v="3.29"/>
    <m/>
    <m/>
    <m/>
    <m/>
    <m/>
    <m/>
    <m/>
    <m/>
    <n v="10.55"/>
    <n v="3.29"/>
    <n v="13.84"/>
    <n v="0"/>
    <n v="13.84"/>
    <n v="6.1511111111111109E-4"/>
    <n v="1"/>
  </r>
  <r>
    <n v="21"/>
    <n v="93"/>
    <s v="San Juan R"/>
    <s v="CDP"/>
    <s v="124"/>
    <s v="Chinook"/>
    <s v="3"/>
    <x v="0"/>
    <x v="11"/>
    <n v="93"/>
    <x v="12"/>
    <s v="CK-31"/>
    <s v="WEST VANCOUVER ISLAND-SOUTH_FA_0.x"/>
    <s v="M"/>
    <s v="H"/>
    <n v="5898"/>
    <s v="Port Renfrew Seapen"/>
    <n v="6785"/>
    <s v="Port Renfrew"/>
    <s v="SWVI"/>
    <s v="S"/>
    <x v="2"/>
    <s v="183573"/>
    <n v="0"/>
    <x v="1112"/>
    <n v="2014"/>
    <s v="201406"/>
    <s v="201406"/>
    <m/>
    <n v="9.9"/>
    <m/>
    <s v="CWT"/>
    <s v="B"/>
    <x v="2"/>
    <s v="N"/>
    <s v="Y"/>
    <s v="N"/>
    <m/>
    <s v="AD Clip"/>
    <n v="22500"/>
    <s v=""/>
    <n v="22500"/>
    <n v="2"/>
    <n v="33906"/>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n v="0"/>
    <n v="0"/>
  </r>
  <r>
    <n v="21"/>
    <n v="93"/>
    <s v="San Juan R"/>
    <s v="CDP"/>
    <s v="124"/>
    <s v="Chinook"/>
    <s v="3"/>
    <x v="0"/>
    <x v="11"/>
    <n v="93"/>
    <x v="12"/>
    <s v="CK-31"/>
    <s v="WEST VANCOUVER ISLAND-SOUTH_FA_0.x"/>
    <s v="M"/>
    <s v="H"/>
    <n v="5898"/>
    <s v="Port Renfrew Seapen"/>
    <n v="6785"/>
    <s v="Port Renfrew"/>
    <s v="SWVI"/>
    <s v="S"/>
    <x v="2"/>
    <s v="183573"/>
    <n v="0"/>
    <x v="1112"/>
    <n v="2014"/>
    <s v="201406"/>
    <s v="201406"/>
    <m/>
    <n v="9.9"/>
    <m/>
    <s v="CWT"/>
    <s v="B"/>
    <x v="2"/>
    <s v="N"/>
    <s v="Y"/>
    <s v="N"/>
    <m/>
    <s v="AD Clip"/>
    <n v="22500"/>
    <s v=""/>
    <n v="22500"/>
    <n v="3"/>
    <n v="33906"/>
    <n v="2016"/>
    <m/>
    <m/>
    <m/>
    <m/>
    <m/>
    <m/>
    <m/>
    <m/>
    <m/>
    <m/>
    <m/>
    <m/>
    <m/>
    <m/>
    <m/>
    <m/>
    <m/>
    <m/>
    <m/>
    <m/>
    <m/>
    <m/>
    <m/>
    <m/>
    <m/>
    <m/>
    <n v="4.3899999999999997"/>
    <m/>
    <m/>
    <m/>
    <m/>
    <m/>
    <m/>
    <m/>
    <m/>
    <m/>
    <m/>
    <m/>
    <m/>
    <m/>
    <m/>
    <m/>
    <m/>
    <m/>
    <m/>
    <m/>
    <m/>
    <m/>
    <m/>
    <m/>
    <m/>
    <m/>
    <m/>
    <m/>
    <m/>
    <m/>
    <m/>
    <m/>
    <m/>
    <m/>
    <m/>
    <m/>
    <m/>
    <m/>
    <m/>
    <m/>
    <m/>
    <m/>
    <m/>
    <m/>
    <m/>
    <m/>
    <m/>
    <m/>
    <m/>
    <n v="22.98"/>
    <m/>
    <m/>
    <m/>
    <m/>
    <m/>
    <m/>
    <m/>
    <m/>
    <m/>
    <m/>
    <m/>
    <m/>
    <m/>
    <m/>
    <m/>
    <m/>
    <m/>
    <m/>
    <m/>
    <m/>
    <m/>
    <m/>
    <m/>
    <m/>
    <m/>
    <m/>
    <m/>
    <m/>
    <m/>
    <m/>
    <m/>
    <m/>
    <m/>
    <m/>
    <m/>
    <m/>
    <m/>
    <m/>
    <m/>
    <m/>
    <m/>
    <m/>
    <m/>
    <m/>
    <m/>
    <m/>
    <m/>
    <m/>
    <m/>
    <m/>
    <m/>
    <m/>
    <m/>
    <m/>
    <m/>
    <m/>
    <m/>
    <m/>
    <m/>
    <m/>
    <m/>
    <m/>
    <m/>
    <m/>
    <m/>
    <m/>
    <m/>
    <m/>
    <m/>
    <m/>
    <m/>
    <m/>
    <m/>
    <m/>
    <m/>
    <m/>
    <m/>
    <m/>
    <m/>
    <m/>
    <m/>
    <m/>
    <m/>
    <n v="3.28"/>
    <m/>
    <m/>
    <m/>
    <m/>
    <m/>
    <m/>
    <m/>
    <m/>
    <n v="27.37"/>
    <n v="3.28"/>
    <n v="30.65"/>
    <n v="0"/>
    <n v="30.650000000000002"/>
    <n v="1.3622222222222223E-3"/>
    <n v="0.99999999999999989"/>
  </r>
  <r>
    <n v="21"/>
    <n v="93"/>
    <s v="San Juan R"/>
    <s v="CDP"/>
    <s v="124"/>
    <s v="Chinook"/>
    <s v="3"/>
    <x v="0"/>
    <x v="11"/>
    <n v="93"/>
    <x v="12"/>
    <s v="CK-31"/>
    <s v="WEST VANCOUVER ISLAND-SOUTH_FA_0.x"/>
    <s v="M"/>
    <s v="H"/>
    <n v="5898"/>
    <s v="Port Renfrew Seapen"/>
    <n v="6785"/>
    <s v="Port Renfrew"/>
    <s v="SWVI"/>
    <s v="S"/>
    <x v="2"/>
    <s v="183573"/>
    <n v="0"/>
    <x v="1112"/>
    <n v="2014"/>
    <s v="201406"/>
    <s v="201406"/>
    <m/>
    <n v="9.9"/>
    <m/>
    <s v="CWT"/>
    <s v="B"/>
    <x v="2"/>
    <s v="N"/>
    <s v="Y"/>
    <s v="N"/>
    <m/>
    <s v="AD Clip"/>
    <n v="22500"/>
    <s v=""/>
    <n v="22500"/>
    <n v="4"/>
    <n v="33906"/>
    <n v="2017"/>
    <m/>
    <m/>
    <m/>
    <m/>
    <m/>
    <m/>
    <m/>
    <m/>
    <m/>
    <m/>
    <m/>
    <m/>
    <m/>
    <n v="12.04"/>
    <n v="3.71"/>
    <m/>
    <n v="3.71"/>
    <m/>
    <m/>
    <m/>
    <m/>
    <m/>
    <m/>
    <m/>
    <m/>
    <m/>
    <m/>
    <m/>
    <m/>
    <m/>
    <m/>
    <m/>
    <m/>
    <m/>
    <m/>
    <m/>
    <m/>
    <m/>
    <m/>
    <m/>
    <m/>
    <m/>
    <m/>
    <m/>
    <m/>
    <m/>
    <m/>
    <m/>
    <m/>
    <m/>
    <m/>
    <m/>
    <m/>
    <m/>
    <m/>
    <m/>
    <m/>
    <m/>
    <m/>
    <m/>
    <m/>
    <m/>
    <m/>
    <m/>
    <m/>
    <m/>
    <m/>
    <m/>
    <m/>
    <m/>
    <m/>
    <m/>
    <m/>
    <m/>
    <m/>
    <n v="64.62"/>
    <n v="10.63"/>
    <m/>
    <m/>
    <m/>
    <m/>
    <m/>
    <m/>
    <m/>
    <m/>
    <m/>
    <m/>
    <m/>
    <m/>
    <m/>
    <m/>
    <m/>
    <m/>
    <m/>
    <m/>
    <m/>
    <m/>
    <m/>
    <m/>
    <m/>
    <m/>
    <m/>
    <m/>
    <m/>
    <m/>
    <m/>
    <m/>
    <m/>
    <m/>
    <m/>
    <m/>
    <m/>
    <m/>
    <m/>
    <m/>
    <m/>
    <m/>
    <m/>
    <m/>
    <m/>
    <m/>
    <m/>
    <m/>
    <m/>
    <m/>
    <m/>
    <m/>
    <m/>
    <m/>
    <m/>
    <m/>
    <m/>
    <m/>
    <m/>
    <m/>
    <m/>
    <m/>
    <m/>
    <m/>
    <m/>
    <m/>
    <m/>
    <m/>
    <m/>
    <m/>
    <m/>
    <m/>
    <m/>
    <m/>
    <m/>
    <m/>
    <m/>
    <m/>
    <m/>
    <m/>
    <m/>
    <m/>
    <n v="6.02"/>
    <m/>
    <n v="10.59"/>
    <m/>
    <m/>
    <m/>
    <m/>
    <m/>
    <m/>
    <m/>
    <m/>
    <n v="100.73"/>
    <n v="10.59"/>
    <n v="111.32"/>
    <n v="0"/>
    <n v="111.31999999999998"/>
    <n v="4.9475555555555549E-3"/>
    <n v="1.0000000000000002"/>
  </r>
  <r>
    <n v="21"/>
    <n v="93"/>
    <s v="San Juan R"/>
    <s v="CDP"/>
    <s v="124"/>
    <s v="Chinook"/>
    <s v="3"/>
    <x v="0"/>
    <x v="11"/>
    <n v="93"/>
    <x v="12"/>
    <s v="CK-31"/>
    <s v="WEST VANCOUVER ISLAND-SOUTH_FA_0.x"/>
    <s v="M"/>
    <s v="H"/>
    <n v="5898"/>
    <s v="Port Renfrew Seapen"/>
    <n v="6785"/>
    <s v="Port Renfrew"/>
    <s v="SWVI"/>
    <s v="S"/>
    <x v="2"/>
    <s v="183573"/>
    <n v="0"/>
    <x v="1112"/>
    <n v="2014"/>
    <s v="201406"/>
    <s v="201406"/>
    <m/>
    <n v="9.9"/>
    <m/>
    <s v="CWT"/>
    <s v="B"/>
    <x v="2"/>
    <s v="N"/>
    <s v="Y"/>
    <s v="N"/>
    <m/>
    <s v="AD Clip"/>
    <n v="22500"/>
    <n v="22500"/>
    <n v="22500"/>
    <n v="5"/>
    <n v="33906"/>
    <n v="2018"/>
    <m/>
    <m/>
    <m/>
    <m/>
    <m/>
    <m/>
    <m/>
    <m/>
    <m/>
    <m/>
    <m/>
    <m/>
    <m/>
    <n v="6.06"/>
    <m/>
    <m/>
    <m/>
    <m/>
    <m/>
    <m/>
    <m/>
    <m/>
    <m/>
    <m/>
    <m/>
    <m/>
    <m/>
    <m/>
    <n v="6.52"/>
    <m/>
    <m/>
    <m/>
    <m/>
    <m/>
    <m/>
    <m/>
    <m/>
    <m/>
    <m/>
    <m/>
    <m/>
    <m/>
    <n v="2.4900000000000002"/>
    <m/>
    <m/>
    <m/>
    <m/>
    <m/>
    <m/>
    <m/>
    <m/>
    <m/>
    <m/>
    <m/>
    <m/>
    <m/>
    <m/>
    <m/>
    <m/>
    <m/>
    <m/>
    <m/>
    <m/>
    <m/>
    <m/>
    <m/>
    <m/>
    <m/>
    <m/>
    <m/>
    <m/>
    <m/>
    <m/>
    <m/>
    <m/>
    <n v="18.96"/>
    <m/>
    <m/>
    <m/>
    <m/>
    <m/>
    <m/>
    <m/>
    <m/>
    <m/>
    <m/>
    <m/>
    <m/>
    <m/>
    <m/>
    <m/>
    <m/>
    <m/>
    <m/>
    <m/>
    <m/>
    <m/>
    <m/>
    <m/>
    <m/>
    <m/>
    <m/>
    <m/>
    <m/>
    <m/>
    <m/>
    <m/>
    <m/>
    <m/>
    <m/>
    <m/>
    <m/>
    <m/>
    <m/>
    <m/>
    <m/>
    <m/>
    <m/>
    <m/>
    <m/>
    <m/>
    <m/>
    <m/>
    <m/>
    <m/>
    <m/>
    <m/>
    <m/>
    <m/>
    <m/>
    <m/>
    <m/>
    <m/>
    <m/>
    <m/>
    <m/>
    <m/>
    <m/>
    <m/>
    <m/>
    <m/>
    <m/>
    <m/>
    <m/>
    <m/>
    <m/>
    <m/>
    <m/>
    <m/>
    <m/>
    <m/>
    <m/>
    <m/>
    <m/>
    <m/>
    <m/>
    <m/>
    <m/>
    <m/>
    <m/>
    <m/>
    <m/>
    <m/>
    <m/>
    <m/>
    <m/>
    <m/>
    <m/>
    <n v="34.03"/>
    <n v="0"/>
    <n v="34.03"/>
    <n v="0"/>
    <n v="34.03"/>
    <n v="1.5124444444444445E-3"/>
    <n v="1"/>
  </r>
  <r>
    <n v="21"/>
    <n v="93"/>
    <s v="San Juan R"/>
    <s v="CDP"/>
    <s v="124"/>
    <s v="Chinook"/>
    <s v="3"/>
    <x v="0"/>
    <x v="12"/>
    <n v="93"/>
    <x v="12"/>
    <s v="CK-31"/>
    <s v="WEST VANCOUVER ISLAND-SOUTH_FA_0.x"/>
    <s v="M"/>
    <s v="H"/>
    <n v="5898"/>
    <s v="Port Renfrew Seapen"/>
    <n v="6785"/>
    <s v="Port Renfrew"/>
    <s v="SWVI"/>
    <s v="S"/>
    <x v="2"/>
    <s v="182877"/>
    <n v="0"/>
    <x v="1113"/>
    <n v="2015"/>
    <s v="201506"/>
    <s v="201506"/>
    <m/>
    <m/>
    <s v="Release number is tagged number. Estimates of mortality post tagging up to 2000."/>
    <s v="CWT"/>
    <s v="B"/>
    <x v="1"/>
    <s v="N"/>
    <s v="Y"/>
    <s v="N"/>
    <n v="0"/>
    <s v="AD Clip"/>
    <n v="37410"/>
    <s v=""/>
    <n v="37435"/>
    <n v="2"/>
    <n v="34974"/>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n v="0"/>
    <n v="0"/>
  </r>
  <r>
    <n v="21"/>
    <n v="93"/>
    <s v="San Juan R"/>
    <s v="CDP"/>
    <s v="124"/>
    <s v="Chinook"/>
    <s v="3"/>
    <x v="0"/>
    <x v="12"/>
    <n v="93"/>
    <x v="12"/>
    <s v="CK-31"/>
    <s v="WEST VANCOUVER ISLAND-SOUTH_FA_0.x"/>
    <s v="M"/>
    <s v="H"/>
    <n v="5898"/>
    <s v="Port Renfrew Seapen"/>
    <n v="6785"/>
    <s v="Port Renfrew"/>
    <s v="SWVI"/>
    <s v="S"/>
    <x v="2"/>
    <s v="182877"/>
    <n v="0"/>
    <x v="1113"/>
    <n v="2015"/>
    <s v="201506"/>
    <s v="201506"/>
    <m/>
    <m/>
    <s v="Release number is tagged number. Estimates of mortality post tagging up to 2000."/>
    <s v="CWT"/>
    <s v="B"/>
    <x v="1"/>
    <s v="N"/>
    <s v="Y"/>
    <s v="N"/>
    <n v="0"/>
    <s v="AD Clip"/>
    <n v="37410"/>
    <s v=""/>
    <n v="37435"/>
    <n v="3"/>
    <n v="34974"/>
    <n v="2017"/>
    <m/>
    <m/>
    <m/>
    <m/>
    <m/>
    <m/>
    <m/>
    <m/>
    <m/>
    <m/>
    <m/>
    <m/>
    <m/>
    <n v="12.04"/>
    <m/>
    <m/>
    <m/>
    <m/>
    <m/>
    <m/>
    <m/>
    <m/>
    <m/>
    <m/>
    <m/>
    <m/>
    <m/>
    <m/>
    <m/>
    <m/>
    <m/>
    <m/>
    <m/>
    <m/>
    <m/>
    <m/>
    <m/>
    <m/>
    <m/>
    <n v="10.63"/>
    <m/>
    <m/>
    <m/>
    <m/>
    <m/>
    <m/>
    <m/>
    <m/>
    <m/>
    <m/>
    <m/>
    <m/>
    <m/>
    <m/>
    <m/>
    <m/>
    <m/>
    <m/>
    <m/>
    <m/>
    <m/>
    <m/>
    <m/>
    <m/>
    <m/>
    <m/>
    <m/>
    <m/>
    <m/>
    <m/>
    <m/>
    <m/>
    <m/>
    <m/>
    <m/>
    <n v="21.54"/>
    <m/>
    <m/>
    <m/>
    <m/>
    <m/>
    <m/>
    <m/>
    <m/>
    <m/>
    <m/>
    <m/>
    <m/>
    <m/>
    <m/>
    <m/>
    <m/>
    <m/>
    <m/>
    <m/>
    <m/>
    <m/>
    <m/>
    <m/>
    <m/>
    <m/>
    <m/>
    <m/>
    <m/>
    <m/>
    <m/>
    <m/>
    <m/>
    <m/>
    <m/>
    <m/>
    <m/>
    <m/>
    <m/>
    <m/>
    <m/>
    <m/>
    <m/>
    <m/>
    <m/>
    <m/>
    <m/>
    <m/>
    <m/>
    <m/>
    <m/>
    <m/>
    <m/>
    <m/>
    <m/>
    <m/>
    <m/>
    <m/>
    <m/>
    <m/>
    <m/>
    <m/>
    <m/>
    <m/>
    <m/>
    <m/>
    <m/>
    <m/>
    <n v="6.96"/>
    <m/>
    <m/>
    <m/>
    <m/>
    <m/>
    <m/>
    <m/>
    <m/>
    <m/>
    <m/>
    <m/>
    <m/>
    <m/>
    <n v="6.02"/>
    <m/>
    <n v="8.82"/>
    <m/>
    <m/>
    <m/>
    <m/>
    <n v="8.2200000000000006"/>
    <n v="34"/>
    <m/>
    <m/>
    <n v="57.19"/>
    <n v="8.82"/>
    <n v="66.010000000000005"/>
    <n v="42.22"/>
    <n v="108.23"/>
    <n v="2.8930767174552259E-3"/>
    <n v="0.60990483230157999"/>
  </r>
  <r>
    <n v="21"/>
    <n v="93"/>
    <s v="San Juan R"/>
    <s v="CDP"/>
    <s v="124"/>
    <s v="Chinook"/>
    <s v="3"/>
    <x v="0"/>
    <x v="12"/>
    <n v="93"/>
    <x v="12"/>
    <s v="CK-31"/>
    <s v="WEST VANCOUVER ISLAND-SOUTH_FA_0.x"/>
    <s v="M"/>
    <s v="H"/>
    <n v="5898"/>
    <s v="Port Renfrew Seapen"/>
    <n v="6785"/>
    <s v="Port Renfrew"/>
    <s v="SWVI"/>
    <s v="S"/>
    <x v="2"/>
    <s v="182877"/>
    <n v="0"/>
    <x v="1113"/>
    <n v="2015"/>
    <s v="201506"/>
    <s v="201506"/>
    <m/>
    <m/>
    <s v="Release number is tagged number. Estimates of mortality post tagging up to 2000."/>
    <s v="CWT"/>
    <s v="B"/>
    <x v="1"/>
    <s v="N"/>
    <s v="Y"/>
    <s v="N"/>
    <n v="0"/>
    <s v="AD Clip"/>
    <n v="37410"/>
    <s v=""/>
    <n v="37435"/>
    <n v="4"/>
    <n v="34974"/>
    <n v="2018"/>
    <m/>
    <m/>
    <m/>
    <m/>
    <m/>
    <m/>
    <m/>
    <m/>
    <m/>
    <m/>
    <m/>
    <m/>
    <m/>
    <n v="9.09"/>
    <m/>
    <m/>
    <m/>
    <m/>
    <m/>
    <m/>
    <m/>
    <m/>
    <m/>
    <m/>
    <m/>
    <m/>
    <n v="6"/>
    <m/>
    <m/>
    <m/>
    <m/>
    <m/>
    <m/>
    <m/>
    <m/>
    <m/>
    <m/>
    <m/>
    <m/>
    <m/>
    <m/>
    <m/>
    <m/>
    <m/>
    <m/>
    <m/>
    <n v="4.5199999999999996"/>
    <n v="2.89"/>
    <m/>
    <m/>
    <m/>
    <m/>
    <m/>
    <m/>
    <m/>
    <m/>
    <m/>
    <m/>
    <m/>
    <m/>
    <m/>
    <m/>
    <m/>
    <m/>
    <m/>
    <m/>
    <m/>
    <m/>
    <m/>
    <m/>
    <m/>
    <m/>
    <m/>
    <m/>
    <m/>
    <n v="75.84"/>
    <m/>
    <m/>
    <m/>
    <m/>
    <m/>
    <m/>
    <m/>
    <m/>
    <m/>
    <m/>
    <m/>
    <m/>
    <m/>
    <m/>
    <m/>
    <m/>
    <m/>
    <m/>
    <m/>
    <m/>
    <m/>
    <m/>
    <m/>
    <m/>
    <m/>
    <m/>
    <m/>
    <m/>
    <m/>
    <m/>
    <n v="4.57"/>
    <m/>
    <m/>
    <m/>
    <m/>
    <m/>
    <m/>
    <m/>
    <m/>
    <m/>
    <m/>
    <m/>
    <m/>
    <m/>
    <m/>
    <m/>
    <m/>
    <m/>
    <m/>
    <m/>
    <m/>
    <m/>
    <m/>
    <m/>
    <m/>
    <m/>
    <m/>
    <m/>
    <m/>
    <m/>
    <m/>
    <m/>
    <m/>
    <m/>
    <m/>
    <m/>
    <m/>
    <m/>
    <m/>
    <m/>
    <m/>
    <m/>
    <m/>
    <m/>
    <m/>
    <m/>
    <m/>
    <m/>
    <m/>
    <m/>
    <m/>
    <m/>
    <m/>
    <n v="10.34"/>
    <m/>
    <m/>
    <m/>
    <m/>
    <m/>
    <m/>
    <m/>
    <m/>
    <n v="102.91"/>
    <n v="10.34"/>
    <n v="113.25"/>
    <n v="0"/>
    <n v="113.25000000000001"/>
    <n v="3.0272654370489178E-3"/>
    <n v="0.99999999999999989"/>
  </r>
  <r>
    <n v="21"/>
    <n v="93"/>
    <s v="San Juan R"/>
    <s v="CDP"/>
    <s v="124"/>
    <s v="Chinook"/>
    <s v="3"/>
    <x v="0"/>
    <x v="12"/>
    <n v="93"/>
    <x v="12"/>
    <s v="CK-31"/>
    <s v="WEST VANCOUVER ISLAND-SOUTH_FA_0.x"/>
    <s v="M"/>
    <s v="H"/>
    <n v="5898"/>
    <s v="Port Renfrew Seapen"/>
    <n v="6785"/>
    <s v="Port Renfrew"/>
    <s v="SWVI"/>
    <s v="S"/>
    <x v="2"/>
    <s v="182877"/>
    <n v="0"/>
    <x v="1113"/>
    <n v="2015"/>
    <s v="201506"/>
    <s v="201506"/>
    <m/>
    <m/>
    <s v="Release number is tagged number. Estimates of mortality post tagging up to 2000."/>
    <s v="CWT"/>
    <s v="B"/>
    <x v="1"/>
    <s v="N"/>
    <s v="Y"/>
    <s v="N"/>
    <n v="0"/>
    <s v="AD Clip"/>
    <n v="37410"/>
    <n v="37410"/>
    <n v="37435"/>
    <n v="5"/>
    <n v="34974"/>
    <n v="2019"/>
    <m/>
    <m/>
    <m/>
    <m/>
    <m/>
    <m/>
    <m/>
    <m/>
    <m/>
    <m/>
    <m/>
    <m/>
    <m/>
    <m/>
    <m/>
    <m/>
    <m/>
    <m/>
    <m/>
    <m/>
    <m/>
    <m/>
    <m/>
    <m/>
    <m/>
    <m/>
    <m/>
    <m/>
    <m/>
    <m/>
    <m/>
    <m/>
    <m/>
    <m/>
    <m/>
    <m/>
    <m/>
    <m/>
    <m/>
    <m/>
    <m/>
    <m/>
    <m/>
    <m/>
    <m/>
    <m/>
    <m/>
    <m/>
    <m/>
    <m/>
    <m/>
    <m/>
    <m/>
    <m/>
    <m/>
    <m/>
    <m/>
    <m/>
    <m/>
    <m/>
    <m/>
    <m/>
    <m/>
    <m/>
    <m/>
    <m/>
    <m/>
    <m/>
    <m/>
    <m/>
    <m/>
    <m/>
    <m/>
    <m/>
    <m/>
    <n v="4.88"/>
    <m/>
    <m/>
    <m/>
    <m/>
    <m/>
    <m/>
    <m/>
    <m/>
    <m/>
    <m/>
    <m/>
    <m/>
    <m/>
    <m/>
    <m/>
    <m/>
    <m/>
    <m/>
    <m/>
    <m/>
    <m/>
    <m/>
    <m/>
    <m/>
    <m/>
    <m/>
    <m/>
    <m/>
    <m/>
    <m/>
    <m/>
    <m/>
    <m/>
    <m/>
    <m/>
    <m/>
    <m/>
    <m/>
    <m/>
    <m/>
    <m/>
    <m/>
    <m/>
    <m/>
    <m/>
    <m/>
    <m/>
    <m/>
    <m/>
    <m/>
    <m/>
    <m/>
    <m/>
    <m/>
    <m/>
    <m/>
    <m/>
    <m/>
    <m/>
    <m/>
    <n v="3.93"/>
    <m/>
    <m/>
    <m/>
    <m/>
    <m/>
    <m/>
    <m/>
    <m/>
    <m/>
    <m/>
    <m/>
    <m/>
    <m/>
    <m/>
    <m/>
    <m/>
    <m/>
    <m/>
    <m/>
    <m/>
    <m/>
    <m/>
    <m/>
    <m/>
    <m/>
    <m/>
    <m/>
    <m/>
    <m/>
    <m/>
    <m/>
    <n v="8.81"/>
    <n v="0"/>
    <n v="8.81"/>
    <n v="0"/>
    <n v="8.81"/>
    <n v="2.3549852980486502E-4"/>
    <n v="1"/>
  </r>
  <r>
    <n v="21"/>
    <n v="93"/>
    <s v="San Juan R"/>
    <s v="CDP"/>
    <s v="124"/>
    <s v="Chinook"/>
    <s v="3"/>
    <x v="0"/>
    <x v="0"/>
    <n v="93"/>
    <x v="12"/>
    <s v="CK-31"/>
    <s v="WEST VANCOUVER ISLAND-SOUTH_FA_0.x"/>
    <s v="M"/>
    <s v="H"/>
    <n v="5898"/>
    <s v="Port Renfrew Seapen"/>
    <n v="6785"/>
    <s v="Port Renfrew"/>
    <s v="SWVI"/>
    <s v="S"/>
    <x v="2"/>
    <s v="183594"/>
    <n v="0"/>
    <x v="1114"/>
    <n v="2016"/>
    <s v="20160601"/>
    <s v="20160601"/>
    <m/>
    <n v="8.42"/>
    <m/>
    <s v="CWT"/>
    <s v="B"/>
    <x v="0"/>
    <s v="Y"/>
    <s v="Y"/>
    <s v="N"/>
    <n v="5.0000000000000001E-3"/>
    <s v="AD Clip"/>
    <n v="44486"/>
    <s v=""/>
    <n v="44754"/>
    <n v="2"/>
    <n v="35639"/>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
    <m/>
    <m/>
    <m/>
    <m/>
    <m/>
    <m/>
    <m/>
    <m/>
    <n v="0"/>
    <n v="0.1"/>
    <n v="0.1"/>
    <n v="0"/>
    <n v="0.1"/>
    <n v="2.2478982151688171E-6"/>
    <n v="1"/>
  </r>
  <r>
    <n v="21"/>
    <n v="93"/>
    <s v="San Juan R"/>
    <s v="CDP"/>
    <s v="124"/>
    <s v="Chinook"/>
    <s v="3"/>
    <x v="0"/>
    <x v="0"/>
    <n v="93"/>
    <x v="12"/>
    <s v="CK-31"/>
    <s v="WEST VANCOUVER ISLAND-SOUTH_FA_0.x"/>
    <s v="M"/>
    <s v="H"/>
    <n v="5898"/>
    <s v="Port Renfrew Seapen"/>
    <n v="6785"/>
    <s v="Port Renfrew"/>
    <s v="SWVI"/>
    <s v="S"/>
    <x v="2"/>
    <s v="183594"/>
    <n v="0"/>
    <x v="1114"/>
    <n v="2016"/>
    <s v="20160601"/>
    <s v="20160601"/>
    <m/>
    <n v="8.42"/>
    <m/>
    <s v="CWT"/>
    <s v="B"/>
    <x v="0"/>
    <s v="Y"/>
    <s v="Y"/>
    <s v="N"/>
    <n v="5.0000000000000001E-3"/>
    <s v="AD Clip"/>
    <n v="44486"/>
    <s v=""/>
    <n v="44754"/>
    <n v="3"/>
    <n v="35639"/>
    <n v="2018"/>
    <m/>
    <m/>
    <m/>
    <m/>
    <m/>
    <m/>
    <m/>
    <m/>
    <m/>
    <m/>
    <m/>
    <m/>
    <m/>
    <n v="6.06"/>
    <n v="3"/>
    <m/>
    <m/>
    <m/>
    <m/>
    <m/>
    <m/>
    <m/>
    <m/>
    <m/>
    <m/>
    <m/>
    <m/>
    <m/>
    <m/>
    <m/>
    <m/>
    <m/>
    <m/>
    <m/>
    <n v="6.52"/>
    <m/>
    <m/>
    <m/>
    <m/>
    <n v="10.199999999999999"/>
    <n v="3.4"/>
    <m/>
    <m/>
    <m/>
    <n v="4.5199999999999996"/>
    <m/>
    <n v="4.57"/>
    <n v="2.89"/>
    <m/>
    <m/>
    <m/>
    <m/>
    <m/>
    <m/>
    <m/>
    <m/>
    <m/>
    <m/>
    <m/>
    <m/>
    <m/>
    <m/>
    <m/>
    <m/>
    <m/>
    <m/>
    <m/>
    <m/>
    <m/>
    <m/>
    <m/>
    <m/>
    <m/>
    <m/>
    <m/>
    <n v="132.72"/>
    <n v="10.14"/>
    <m/>
    <m/>
    <m/>
    <m/>
    <m/>
    <m/>
    <m/>
    <m/>
    <m/>
    <m/>
    <m/>
    <m/>
    <m/>
    <m/>
    <m/>
    <m/>
    <m/>
    <m/>
    <m/>
    <m/>
    <m/>
    <m/>
    <m/>
    <m/>
    <m/>
    <m/>
    <m/>
    <m/>
    <m/>
    <m/>
    <m/>
    <m/>
    <m/>
    <m/>
    <m/>
    <m/>
    <m/>
    <m/>
    <m/>
    <m/>
    <m/>
    <m/>
    <m/>
    <m/>
    <m/>
    <m/>
    <m/>
    <m/>
    <m/>
    <m/>
    <m/>
    <m/>
    <m/>
    <m/>
    <m/>
    <m/>
    <m/>
    <m/>
    <m/>
    <m/>
    <m/>
    <m/>
    <m/>
    <m/>
    <m/>
    <m/>
    <m/>
    <m/>
    <m/>
    <m/>
    <n v="6.8"/>
    <m/>
    <m/>
    <m/>
    <m/>
    <m/>
    <m/>
    <m/>
    <m/>
    <m/>
    <n v="3.03"/>
    <m/>
    <n v="9.84"/>
    <m/>
    <m/>
    <m/>
    <m/>
    <m/>
    <m/>
    <m/>
    <m/>
    <n v="193.85"/>
    <n v="9.84"/>
    <n v="203.69"/>
    <n v="0"/>
    <n v="203.69"/>
    <n v="4.5787438744773635E-3"/>
    <n v="1"/>
  </r>
  <r>
    <n v="21"/>
    <n v="93"/>
    <s v="San Juan R"/>
    <s v="CDP"/>
    <s v="124"/>
    <s v="Chinook"/>
    <s v="3"/>
    <x v="0"/>
    <x v="0"/>
    <n v="93"/>
    <x v="12"/>
    <s v="CK-31"/>
    <s v="WEST VANCOUVER ISLAND-SOUTH_FA_0.x"/>
    <s v="M"/>
    <s v="H"/>
    <n v="5898"/>
    <s v="Port Renfrew Seapen"/>
    <n v="6785"/>
    <s v="Port Renfrew"/>
    <s v="SWVI"/>
    <s v="S"/>
    <x v="2"/>
    <s v="183594"/>
    <n v="0"/>
    <x v="1114"/>
    <n v="2016"/>
    <s v="20160601"/>
    <s v="20160601"/>
    <m/>
    <n v="8.42"/>
    <m/>
    <s v="CWT"/>
    <s v="B"/>
    <x v="0"/>
    <s v="Y"/>
    <s v="Y"/>
    <s v="N"/>
    <n v="5.0000000000000001E-3"/>
    <s v="AD Clip"/>
    <n v="44486"/>
    <s v=""/>
    <n v="44754"/>
    <n v="4"/>
    <n v="35639"/>
    <n v="2019"/>
    <m/>
    <m/>
    <m/>
    <m/>
    <m/>
    <m/>
    <m/>
    <m/>
    <m/>
    <m/>
    <m/>
    <m/>
    <m/>
    <n v="34.11"/>
    <m/>
    <m/>
    <m/>
    <m/>
    <m/>
    <m/>
    <m/>
    <m/>
    <m/>
    <m/>
    <m/>
    <m/>
    <m/>
    <m/>
    <n v="9.64"/>
    <m/>
    <m/>
    <n v="4.82"/>
    <m/>
    <m/>
    <m/>
    <n v="23.71"/>
    <m/>
    <m/>
    <m/>
    <m/>
    <m/>
    <n v="15.73"/>
    <m/>
    <m/>
    <m/>
    <m/>
    <m/>
    <n v="2.25"/>
    <m/>
    <m/>
    <m/>
    <m/>
    <m/>
    <m/>
    <m/>
    <m/>
    <m/>
    <m/>
    <m/>
    <m/>
    <m/>
    <m/>
    <m/>
    <m/>
    <m/>
    <m/>
    <m/>
    <m/>
    <m/>
    <m/>
    <m/>
    <m/>
    <m/>
    <m/>
    <m/>
    <n v="82.96"/>
    <n v="7.87"/>
    <m/>
    <m/>
    <m/>
    <m/>
    <n v="7.87"/>
    <m/>
    <m/>
    <m/>
    <m/>
    <m/>
    <m/>
    <m/>
    <m/>
    <m/>
    <m/>
    <m/>
    <m/>
    <m/>
    <m/>
    <m/>
    <m/>
    <m/>
    <m/>
    <m/>
    <n v="15.78"/>
    <n v="2.25"/>
    <m/>
    <m/>
    <m/>
    <n v="20.99"/>
    <m/>
    <m/>
    <m/>
    <m/>
    <m/>
    <m/>
    <m/>
    <m/>
    <m/>
    <m/>
    <m/>
    <m/>
    <m/>
    <m/>
    <m/>
    <m/>
    <n v="6.9"/>
    <m/>
    <m/>
    <m/>
    <m/>
    <m/>
    <m/>
    <m/>
    <n v="6.58"/>
    <m/>
    <m/>
    <m/>
    <m/>
    <n v="7.83"/>
    <m/>
    <m/>
    <m/>
    <m/>
    <m/>
    <m/>
    <m/>
    <m/>
    <m/>
    <m/>
    <m/>
    <m/>
    <m/>
    <m/>
    <m/>
    <m/>
    <m/>
    <m/>
    <m/>
    <m/>
    <n v="11.37"/>
    <m/>
    <n v="60.5"/>
    <m/>
    <m/>
    <m/>
    <n v="1.52"/>
    <n v="1.61"/>
    <n v="7.35"/>
    <n v="0.94"/>
    <m/>
    <n v="260.66000000000003"/>
    <n v="62.02"/>
    <n v="322.68"/>
    <n v="9.9"/>
    <n v="332.58"/>
    <n v="7.4760598840084517E-3"/>
    <n v="0.97023272596067123"/>
  </r>
  <r>
    <n v="21"/>
    <n v="93"/>
    <s v="San Juan R"/>
    <s v="CDP"/>
    <s v="124"/>
    <s v="Chinook"/>
    <s v="3"/>
    <x v="0"/>
    <x v="0"/>
    <n v="93"/>
    <x v="12"/>
    <s v="CK-31"/>
    <s v="WEST VANCOUVER ISLAND-SOUTH_FA_0.x"/>
    <s v="M"/>
    <s v="H"/>
    <n v="5898"/>
    <s v="Port Renfrew Seapen"/>
    <n v="6785"/>
    <s v="Port Renfrew"/>
    <s v="SWVI"/>
    <s v="S"/>
    <x v="2"/>
    <s v="183594"/>
    <n v="0"/>
    <x v="1114"/>
    <n v="2016"/>
    <s v="20160601"/>
    <s v="20160601"/>
    <m/>
    <n v="8.42"/>
    <m/>
    <s v="CWT"/>
    <s v="B"/>
    <x v="0"/>
    <s v="Y"/>
    <s v="Y"/>
    <s v="N"/>
    <n v="5.0000000000000001E-3"/>
    <s v="AD Clip"/>
    <n v="44486"/>
    <n v="44486"/>
    <n v="44754"/>
    <n v="5"/>
    <n v="35639"/>
    <n v="2020"/>
    <m/>
    <m/>
    <m/>
    <m/>
    <m/>
    <m/>
    <m/>
    <m/>
    <m/>
    <m/>
    <m/>
    <m/>
    <m/>
    <m/>
    <m/>
    <m/>
    <m/>
    <m/>
    <m/>
    <m/>
    <m/>
    <m/>
    <m/>
    <m/>
    <m/>
    <m/>
    <m/>
    <m/>
    <m/>
    <m/>
    <m/>
    <n v="3.41"/>
    <m/>
    <m/>
    <m/>
    <m/>
    <m/>
    <n v="10.67"/>
    <m/>
    <m/>
    <n v="2.72"/>
    <m/>
    <m/>
    <m/>
    <m/>
    <m/>
    <m/>
    <m/>
    <m/>
    <m/>
    <m/>
    <m/>
    <m/>
    <m/>
    <m/>
    <m/>
    <m/>
    <m/>
    <m/>
    <m/>
    <m/>
    <m/>
    <m/>
    <m/>
    <m/>
    <m/>
    <m/>
    <m/>
    <m/>
    <m/>
    <m/>
    <m/>
    <m/>
    <m/>
    <m/>
    <m/>
    <m/>
    <m/>
    <m/>
    <m/>
    <m/>
    <m/>
    <m/>
    <m/>
    <m/>
    <m/>
    <m/>
    <m/>
    <m/>
    <m/>
    <m/>
    <m/>
    <m/>
    <m/>
    <n v="10.67"/>
    <m/>
    <m/>
    <m/>
    <m/>
    <m/>
    <m/>
    <m/>
    <m/>
    <m/>
    <m/>
    <m/>
    <m/>
    <m/>
    <m/>
    <m/>
    <m/>
    <m/>
    <m/>
    <m/>
    <m/>
    <m/>
    <m/>
    <m/>
    <m/>
    <m/>
    <m/>
    <m/>
    <m/>
    <m/>
    <m/>
    <m/>
    <m/>
    <m/>
    <m/>
    <m/>
    <m/>
    <m/>
    <m/>
    <m/>
    <m/>
    <m/>
    <m/>
    <m/>
    <m/>
    <m/>
    <m/>
    <m/>
    <m/>
    <m/>
    <m/>
    <m/>
    <m/>
    <m/>
    <m/>
    <m/>
    <m/>
    <m/>
    <m/>
    <m/>
    <m/>
    <m/>
    <m/>
    <m/>
    <m/>
    <n v="2.41"/>
    <m/>
    <m/>
    <m/>
    <m/>
    <m/>
    <m/>
    <m/>
    <m/>
    <n v="27.47"/>
    <n v="2.41"/>
    <n v="29.88"/>
    <n v="0"/>
    <n v="29.880000000000003"/>
    <n v="6.7167198669244258E-4"/>
    <n v="0.99999999999999989"/>
  </r>
  <r>
    <n v="21"/>
    <n v="93"/>
    <s v="San Juan R"/>
    <s v="CDP"/>
    <s v="124"/>
    <s v="Chinook"/>
    <s v="3"/>
    <x v="0"/>
    <x v="13"/>
    <n v="93"/>
    <x v="12"/>
    <s v="CK-31"/>
    <s v="WEST VANCOUVER ISLAND-SOUTH_FA_0.x"/>
    <s v="M"/>
    <s v="H"/>
    <n v="5898"/>
    <s v="Port Renfrew Seapen"/>
    <n v="6785"/>
    <s v="Port Renfrew"/>
    <s v="SWVI"/>
    <s v="S"/>
    <x v="2"/>
    <s v="184766"/>
    <n v="0"/>
    <x v="1115"/>
    <n v="2017"/>
    <s v="201706"/>
    <s v="201706"/>
    <m/>
    <m/>
    <m/>
    <s v="CWT"/>
    <s v="B"/>
    <x v="1"/>
    <s v="N"/>
    <s v="Y"/>
    <s v="N"/>
    <n v="0"/>
    <s v="AD Clip"/>
    <n v="23876"/>
    <s v=""/>
    <n v="23876"/>
    <n v="3"/>
    <n v="36331"/>
    <n v="2019"/>
    <m/>
    <m/>
    <m/>
    <m/>
    <m/>
    <m/>
    <m/>
    <m/>
    <m/>
    <m/>
    <m/>
    <m/>
    <m/>
    <n v="5.66"/>
    <m/>
    <m/>
    <m/>
    <m/>
    <m/>
    <m/>
    <m/>
    <m/>
    <m/>
    <m/>
    <m/>
    <m/>
    <m/>
    <m/>
    <m/>
    <m/>
    <m/>
    <m/>
    <m/>
    <m/>
    <m/>
    <m/>
    <m/>
    <n v="7.87"/>
    <m/>
    <m/>
    <m/>
    <m/>
    <m/>
    <m/>
    <m/>
    <m/>
    <m/>
    <m/>
    <m/>
    <m/>
    <m/>
    <m/>
    <m/>
    <m/>
    <m/>
    <m/>
    <m/>
    <m/>
    <m/>
    <m/>
    <m/>
    <m/>
    <m/>
    <m/>
    <m/>
    <m/>
    <m/>
    <m/>
    <m/>
    <m/>
    <m/>
    <m/>
    <m/>
    <m/>
    <m/>
    <n v="4.88"/>
    <m/>
    <m/>
    <m/>
    <m/>
    <m/>
    <m/>
    <m/>
    <m/>
    <m/>
    <m/>
    <m/>
    <m/>
    <m/>
    <m/>
    <m/>
    <m/>
    <m/>
    <m/>
    <m/>
    <m/>
    <m/>
    <m/>
    <m/>
    <m/>
    <m/>
    <m/>
    <m/>
    <m/>
    <m/>
    <m/>
    <m/>
    <m/>
    <m/>
    <m/>
    <m/>
    <m/>
    <m/>
    <m/>
    <m/>
    <m/>
    <m/>
    <m/>
    <m/>
    <m/>
    <m/>
    <m/>
    <m/>
    <m/>
    <m/>
    <m/>
    <m/>
    <m/>
    <n v="6.58"/>
    <m/>
    <m/>
    <m/>
    <m/>
    <m/>
    <m/>
    <m/>
    <m/>
    <m/>
    <m/>
    <m/>
    <m/>
    <m/>
    <m/>
    <m/>
    <m/>
    <m/>
    <m/>
    <m/>
    <m/>
    <m/>
    <m/>
    <m/>
    <m/>
    <m/>
    <m/>
    <m/>
    <m/>
    <m/>
    <m/>
    <m/>
    <m/>
    <m/>
    <m/>
    <m/>
    <m/>
    <m/>
    <m/>
    <m/>
    <n v="24.99"/>
    <n v="0"/>
    <n v="24.99"/>
    <n v="0"/>
    <n v="24.990000000000002"/>
    <n v="1.0466577316133356E-3"/>
    <n v="0.99999999999999989"/>
  </r>
  <r>
    <n v="21"/>
    <n v="93"/>
    <s v="San Juan R"/>
    <s v="CDP"/>
    <s v="124"/>
    <s v="Chinook"/>
    <s v="3"/>
    <x v="0"/>
    <x v="13"/>
    <n v="93"/>
    <x v="12"/>
    <s v="CK-31"/>
    <s v="WEST VANCOUVER ISLAND-SOUTH_FA_0.x"/>
    <s v="M"/>
    <s v="H"/>
    <n v="5898"/>
    <s v="Port Renfrew Seapen"/>
    <n v="6785"/>
    <s v="Port Renfrew"/>
    <s v="SWVI"/>
    <s v="S"/>
    <x v="2"/>
    <s v="184766"/>
    <n v="0"/>
    <x v="1115"/>
    <n v="2017"/>
    <s v="201706"/>
    <s v="201706"/>
    <m/>
    <m/>
    <m/>
    <s v="CWT"/>
    <s v="B"/>
    <x v="1"/>
    <s v="N"/>
    <s v="Y"/>
    <s v="N"/>
    <n v="0"/>
    <s v="AD Clip"/>
    <n v="23876"/>
    <n v="23876"/>
    <n v="23876"/>
    <n v="4"/>
    <n v="36331"/>
    <n v="2020"/>
    <m/>
    <m/>
    <m/>
    <m/>
    <m/>
    <m/>
    <m/>
    <m/>
    <m/>
    <m/>
    <m/>
    <m/>
    <m/>
    <m/>
    <m/>
    <m/>
    <m/>
    <m/>
    <m/>
    <m/>
    <m/>
    <m/>
    <m/>
    <m/>
    <m/>
    <m/>
    <m/>
    <m/>
    <m/>
    <m/>
    <m/>
    <m/>
    <m/>
    <m/>
    <m/>
    <m/>
    <m/>
    <m/>
    <m/>
    <m/>
    <m/>
    <m/>
    <m/>
    <m/>
    <m/>
    <m/>
    <m/>
    <m/>
    <m/>
    <m/>
    <m/>
    <m/>
    <m/>
    <m/>
    <m/>
    <m/>
    <m/>
    <m/>
    <m/>
    <m/>
    <m/>
    <m/>
    <m/>
    <m/>
    <m/>
    <m/>
    <m/>
    <m/>
    <m/>
    <m/>
    <m/>
    <m/>
    <m/>
    <m/>
    <m/>
    <m/>
    <m/>
    <m/>
    <m/>
    <m/>
    <m/>
    <n v="10.67"/>
    <m/>
    <m/>
    <m/>
    <m/>
    <m/>
    <m/>
    <m/>
    <m/>
    <m/>
    <m/>
    <m/>
    <m/>
    <m/>
    <n v="1.36"/>
    <m/>
    <m/>
    <m/>
    <m/>
    <m/>
    <m/>
    <m/>
    <m/>
    <m/>
    <m/>
    <n v="8.82"/>
    <m/>
    <m/>
    <m/>
    <m/>
    <m/>
    <m/>
    <m/>
    <m/>
    <m/>
    <m/>
    <m/>
    <m/>
    <m/>
    <m/>
    <m/>
    <m/>
    <m/>
    <m/>
    <m/>
    <m/>
    <m/>
    <m/>
    <m/>
    <m/>
    <m/>
    <m/>
    <m/>
    <m/>
    <m/>
    <m/>
    <m/>
    <m/>
    <m/>
    <m/>
    <m/>
    <m/>
    <m/>
    <m/>
    <m/>
    <m/>
    <m/>
    <m/>
    <m/>
    <m/>
    <m/>
    <m/>
    <m/>
    <m/>
    <m/>
    <m/>
    <m/>
    <m/>
    <n v="12.74"/>
    <m/>
    <m/>
    <m/>
    <m/>
    <m/>
    <m/>
    <m/>
    <m/>
    <n v="20.85"/>
    <n v="12.74"/>
    <n v="33.590000000000003"/>
    <n v="0"/>
    <n v="33.590000000000003"/>
    <n v="1.4068520690232872E-3"/>
    <n v="1"/>
  </r>
  <r>
    <n v="21"/>
    <n v="93"/>
    <s v="San Juan R"/>
    <s v="CDP"/>
    <s v="124"/>
    <s v="Chinook"/>
    <s v="3"/>
    <x v="0"/>
    <x v="13"/>
    <n v="93"/>
    <x v="12"/>
    <s v="CK-31"/>
    <s v="WEST VANCOUVER ISLAND-SOUTH_FA_0.x"/>
    <s v="M"/>
    <s v="H"/>
    <n v="5898"/>
    <s v="Port Renfrew Seapen"/>
    <n v="6785"/>
    <s v="Port Renfrew"/>
    <s v="SWVI"/>
    <s v="S"/>
    <x v="2"/>
    <s v="184767"/>
    <n v="0"/>
    <x v="1116"/>
    <n v="2017"/>
    <s v="201706"/>
    <s v="201706"/>
    <m/>
    <m/>
    <m/>
    <s v="CWT"/>
    <s v="B"/>
    <x v="1"/>
    <s v="N"/>
    <s v="Y"/>
    <s v="N"/>
    <n v="0"/>
    <s v="AD Clip"/>
    <n v="24535"/>
    <s v=""/>
    <n v="24535"/>
    <n v="3"/>
    <n v="36332"/>
    <n v="2019"/>
    <m/>
    <m/>
    <m/>
    <m/>
    <m/>
    <m/>
    <m/>
    <m/>
    <m/>
    <m/>
    <m/>
    <m/>
    <m/>
    <m/>
    <m/>
    <m/>
    <m/>
    <m/>
    <m/>
    <m/>
    <m/>
    <m/>
    <m/>
    <m/>
    <m/>
    <m/>
    <m/>
    <m/>
    <m/>
    <m/>
    <m/>
    <m/>
    <m/>
    <m/>
    <m/>
    <m/>
    <m/>
    <m/>
    <m/>
    <m/>
    <m/>
    <m/>
    <m/>
    <m/>
    <m/>
    <m/>
    <m/>
    <m/>
    <m/>
    <m/>
    <m/>
    <m/>
    <m/>
    <m/>
    <m/>
    <m/>
    <m/>
    <m/>
    <m/>
    <m/>
    <m/>
    <m/>
    <m/>
    <m/>
    <m/>
    <m/>
    <m/>
    <m/>
    <m/>
    <m/>
    <m/>
    <m/>
    <m/>
    <m/>
    <m/>
    <n v="9.76"/>
    <m/>
    <m/>
    <m/>
    <m/>
    <m/>
    <m/>
    <m/>
    <m/>
    <m/>
    <m/>
    <m/>
    <m/>
    <m/>
    <m/>
    <m/>
    <m/>
    <m/>
    <m/>
    <m/>
    <m/>
    <m/>
    <m/>
    <m/>
    <m/>
    <m/>
    <m/>
    <m/>
    <m/>
    <m/>
    <m/>
    <m/>
    <m/>
    <m/>
    <m/>
    <m/>
    <m/>
    <m/>
    <m/>
    <m/>
    <m/>
    <m/>
    <m/>
    <m/>
    <m/>
    <m/>
    <m/>
    <m/>
    <m/>
    <m/>
    <m/>
    <m/>
    <m/>
    <m/>
    <m/>
    <m/>
    <m/>
    <m/>
    <m/>
    <m/>
    <m/>
    <m/>
    <m/>
    <m/>
    <m/>
    <m/>
    <m/>
    <m/>
    <n v="3.9"/>
    <m/>
    <m/>
    <m/>
    <m/>
    <m/>
    <m/>
    <m/>
    <m/>
    <m/>
    <m/>
    <m/>
    <m/>
    <m/>
    <m/>
    <m/>
    <m/>
    <m/>
    <m/>
    <m/>
    <m/>
    <m/>
    <m/>
    <m/>
    <m/>
    <n v="13.66"/>
    <n v="0"/>
    <n v="13.66"/>
    <n v="0"/>
    <n v="13.66"/>
    <n v="5.5675565518646826E-4"/>
    <n v="1"/>
  </r>
  <r>
    <n v="21"/>
    <n v="93"/>
    <s v="San Juan R"/>
    <s v="CDP"/>
    <s v="124"/>
    <s v="Chinook"/>
    <s v="3"/>
    <x v="0"/>
    <x v="13"/>
    <n v="93"/>
    <x v="12"/>
    <s v="CK-31"/>
    <s v="WEST VANCOUVER ISLAND-SOUTH_FA_0.x"/>
    <s v="M"/>
    <s v="H"/>
    <n v="5898"/>
    <s v="Port Renfrew Seapen"/>
    <n v="6785"/>
    <s v="Port Renfrew"/>
    <s v="SWVI"/>
    <s v="S"/>
    <x v="2"/>
    <s v="184767"/>
    <n v="0"/>
    <x v="1116"/>
    <n v="2017"/>
    <s v="201706"/>
    <s v="201706"/>
    <m/>
    <m/>
    <m/>
    <s v="CWT"/>
    <s v="B"/>
    <x v="1"/>
    <s v="N"/>
    <s v="Y"/>
    <s v="N"/>
    <n v="0"/>
    <s v="AD Clip"/>
    <n v="24535"/>
    <n v="24535"/>
    <n v="24535"/>
    <n v="4"/>
    <n v="36332"/>
    <n v="2020"/>
    <m/>
    <m/>
    <m/>
    <m/>
    <m/>
    <m/>
    <m/>
    <m/>
    <m/>
    <m/>
    <m/>
    <m/>
    <m/>
    <m/>
    <m/>
    <m/>
    <m/>
    <m/>
    <m/>
    <m/>
    <m/>
    <m/>
    <m/>
    <m/>
    <m/>
    <m/>
    <m/>
    <m/>
    <m/>
    <m/>
    <m/>
    <m/>
    <m/>
    <m/>
    <m/>
    <m/>
    <m/>
    <m/>
    <m/>
    <m/>
    <m/>
    <m/>
    <m/>
    <m/>
    <m/>
    <m/>
    <m/>
    <m/>
    <m/>
    <m/>
    <m/>
    <m/>
    <m/>
    <m/>
    <m/>
    <m/>
    <m/>
    <m/>
    <m/>
    <m/>
    <m/>
    <m/>
    <m/>
    <m/>
    <m/>
    <m/>
    <m/>
    <m/>
    <m/>
    <m/>
    <m/>
    <m/>
    <m/>
    <m/>
    <m/>
    <m/>
    <m/>
    <m/>
    <m/>
    <m/>
    <m/>
    <n v="10.67"/>
    <m/>
    <m/>
    <m/>
    <m/>
    <m/>
    <m/>
    <m/>
    <m/>
    <m/>
    <n v="10.67"/>
    <m/>
    <m/>
    <m/>
    <m/>
    <m/>
    <m/>
    <m/>
    <m/>
    <m/>
    <m/>
    <m/>
    <m/>
    <m/>
    <m/>
    <m/>
    <m/>
    <m/>
    <m/>
    <m/>
    <m/>
    <m/>
    <m/>
    <m/>
    <m/>
    <m/>
    <m/>
    <m/>
    <m/>
    <m/>
    <m/>
    <m/>
    <m/>
    <m/>
    <m/>
    <m/>
    <m/>
    <m/>
    <m/>
    <m/>
    <m/>
    <m/>
    <m/>
    <m/>
    <m/>
    <m/>
    <m/>
    <m/>
    <m/>
    <m/>
    <m/>
    <m/>
    <m/>
    <m/>
    <m/>
    <m/>
    <n v="5.83"/>
    <m/>
    <m/>
    <m/>
    <m/>
    <m/>
    <m/>
    <m/>
    <m/>
    <m/>
    <m/>
    <m/>
    <n v="7.97"/>
    <m/>
    <m/>
    <m/>
    <n v="1.97"/>
    <m/>
    <m/>
    <m/>
    <m/>
    <n v="27.17"/>
    <n v="9.94"/>
    <n v="37.11"/>
    <n v="0"/>
    <n v="37.11"/>
    <n v="1.5125331159567964E-3"/>
    <n v="1"/>
  </r>
  <r>
    <n v="21"/>
    <n v="93"/>
    <s v="San Juan R"/>
    <s v="CDP"/>
    <s v="124"/>
    <s v="Chinook"/>
    <s v="3"/>
    <x v="0"/>
    <x v="1"/>
    <n v="93"/>
    <x v="12"/>
    <s v="CK-31"/>
    <s v="WEST VANCOUVER ISLAND-SOUTH_FA_0.x"/>
    <s v="M"/>
    <s v="H"/>
    <n v="5898"/>
    <s v="Port Renfrew Seapen"/>
    <n v="6785"/>
    <s v="Port Renfrew"/>
    <s v="SWVI"/>
    <s v="S"/>
    <x v="2"/>
    <s v="185597"/>
    <n v="0"/>
    <x v="1117"/>
    <n v="2018"/>
    <s v="20180623"/>
    <s v="20180623"/>
    <m/>
    <n v="8.6999999999999993"/>
    <s v="28,630 of 45,630 released to river due to low oxygen and water flow on June 5."/>
    <s v="CWT"/>
    <s v="B"/>
    <x v="0"/>
    <s v="Y"/>
    <s v="Y"/>
    <s v="Y"/>
    <n v="0.01"/>
    <s v="AD Clip"/>
    <n v="4033"/>
    <s v=""/>
    <n v="4073"/>
    <n v="3"/>
    <n v="37096"/>
    <n v="2020"/>
    <m/>
    <m/>
    <m/>
    <m/>
    <m/>
    <m/>
    <m/>
    <m/>
    <m/>
    <m/>
    <m/>
    <m/>
    <m/>
    <m/>
    <m/>
    <m/>
    <m/>
    <m/>
    <m/>
    <m/>
    <m/>
    <m/>
    <m/>
    <m/>
    <m/>
    <m/>
    <m/>
    <m/>
    <m/>
    <m/>
    <m/>
    <m/>
    <m/>
    <m/>
    <m/>
    <m/>
    <m/>
    <m/>
    <m/>
    <m/>
    <m/>
    <m/>
    <m/>
    <m/>
    <m/>
    <m/>
    <m/>
    <m/>
    <m/>
    <m/>
    <m/>
    <m/>
    <m/>
    <m/>
    <m/>
    <m/>
    <m/>
    <m/>
    <m/>
    <m/>
    <m/>
    <m/>
    <m/>
    <m/>
    <m/>
    <m/>
    <m/>
    <m/>
    <m/>
    <m/>
    <m/>
    <m/>
    <m/>
    <m/>
    <m/>
    <n v="21.57"/>
    <m/>
    <m/>
    <m/>
    <m/>
    <m/>
    <m/>
    <m/>
    <m/>
    <m/>
    <m/>
    <m/>
    <m/>
    <m/>
    <m/>
    <m/>
    <m/>
    <m/>
    <m/>
    <m/>
    <m/>
    <m/>
    <m/>
    <m/>
    <m/>
    <m/>
    <m/>
    <m/>
    <m/>
    <m/>
    <m/>
    <m/>
    <m/>
    <m/>
    <m/>
    <m/>
    <m/>
    <m/>
    <m/>
    <m/>
    <m/>
    <m/>
    <m/>
    <m/>
    <m/>
    <m/>
    <m/>
    <m/>
    <m/>
    <m/>
    <m/>
    <m/>
    <m/>
    <m/>
    <m/>
    <m/>
    <m/>
    <m/>
    <m/>
    <m/>
    <m/>
    <m/>
    <m/>
    <m/>
    <m/>
    <m/>
    <m/>
    <m/>
    <m/>
    <m/>
    <m/>
    <m/>
    <m/>
    <m/>
    <m/>
    <m/>
    <m/>
    <m/>
    <m/>
    <m/>
    <m/>
    <m/>
    <m/>
    <m/>
    <m/>
    <m/>
    <m/>
    <m/>
    <m/>
    <m/>
    <m/>
    <m/>
    <m/>
    <n v="21.57"/>
    <n v="0"/>
    <n v="21.57"/>
    <n v="0"/>
    <n v="21.57"/>
    <n v="5.3483758988346142E-3"/>
    <n v="1"/>
  </r>
  <r>
    <n v="21"/>
    <n v="93"/>
    <s v="San Juan R"/>
    <s v="CDP"/>
    <s v="124"/>
    <s v="Chinook"/>
    <s v="3"/>
    <x v="0"/>
    <x v="1"/>
    <n v="93"/>
    <x v="12"/>
    <s v="CK-31"/>
    <s v="WEST VANCOUVER ISLAND-SOUTH_FA_0.x"/>
    <s v="M"/>
    <s v="H"/>
    <n v="5898"/>
    <s v="Port Renfrew Seapen"/>
    <n v="6785"/>
    <s v="Port Renfrew"/>
    <s v="SWVI"/>
    <s v="S"/>
    <x v="2"/>
    <s v="185597"/>
    <n v="0"/>
    <x v="1117"/>
    <n v="2018"/>
    <s v="20180623"/>
    <s v="20180623"/>
    <m/>
    <n v="8.6999999999999993"/>
    <s v="28,630 of 45,630 released to river due to low oxygen and water flow on June 5."/>
    <s v="CWT"/>
    <s v="B"/>
    <x v="0"/>
    <s v="Y"/>
    <s v="Y"/>
    <s v="Y"/>
    <n v="0.01"/>
    <s v="AD Clip"/>
    <n v="4033"/>
    <s v=""/>
    <n v="4073"/>
    <n v="4"/>
    <n v="37096"/>
    <n v="2021"/>
    <m/>
    <m/>
    <m/>
    <m/>
    <m/>
    <m/>
    <m/>
    <m/>
    <m/>
    <m/>
    <m/>
    <m/>
    <m/>
    <n v="5.17"/>
    <m/>
    <m/>
    <m/>
    <m/>
    <m/>
    <m/>
    <m/>
    <m/>
    <m/>
    <m/>
    <m/>
    <m/>
    <m/>
    <m/>
    <n v="3.2"/>
    <m/>
    <m/>
    <n v="3.2"/>
    <m/>
    <m/>
    <m/>
    <m/>
    <m/>
    <m/>
    <m/>
    <m/>
    <m/>
    <m/>
    <m/>
    <m/>
    <m/>
    <m/>
    <m/>
    <m/>
    <m/>
    <m/>
    <m/>
    <m/>
    <m/>
    <m/>
    <m/>
    <m/>
    <m/>
    <m/>
    <m/>
    <m/>
    <m/>
    <m/>
    <m/>
    <m/>
    <m/>
    <m/>
    <m/>
    <m/>
    <m/>
    <m/>
    <m/>
    <m/>
    <m/>
    <m/>
    <m/>
    <m/>
    <m/>
    <m/>
    <m/>
    <m/>
    <m/>
    <m/>
    <m/>
    <m/>
    <m/>
    <m/>
    <m/>
    <m/>
    <m/>
    <m/>
    <m/>
    <m/>
    <m/>
    <m/>
    <m/>
    <m/>
    <m/>
    <m/>
    <m/>
    <m/>
    <m/>
    <m/>
    <m/>
    <m/>
    <m/>
    <m/>
    <m/>
    <m/>
    <m/>
    <m/>
    <m/>
    <m/>
    <m/>
    <m/>
    <m/>
    <m/>
    <m/>
    <m/>
    <m/>
    <m/>
    <m/>
    <m/>
    <m/>
    <m/>
    <m/>
    <m/>
    <m/>
    <m/>
    <m/>
    <m/>
    <m/>
    <m/>
    <m/>
    <m/>
    <m/>
    <m/>
    <m/>
    <m/>
    <m/>
    <m/>
    <m/>
    <m/>
    <m/>
    <m/>
    <m/>
    <m/>
    <m/>
    <m/>
    <m/>
    <m/>
    <m/>
    <m/>
    <m/>
    <m/>
    <m/>
    <m/>
    <m/>
    <m/>
    <m/>
    <n v="1.58"/>
    <m/>
    <m/>
    <m/>
    <m/>
    <m/>
    <m/>
    <m/>
    <m/>
    <n v="11.57"/>
    <n v="1.58"/>
    <n v="13.15"/>
    <n v="0"/>
    <n v="13.149999999999999"/>
    <n v="3.260600049590875E-3"/>
    <n v="1.0000000000000002"/>
  </r>
  <r>
    <n v="21"/>
    <n v="93"/>
    <s v="San Juan R"/>
    <s v="CDP"/>
    <s v="124"/>
    <s v="Chinook"/>
    <s v="3"/>
    <x v="0"/>
    <x v="1"/>
    <n v="93"/>
    <x v="12"/>
    <s v="CK-31"/>
    <s v="WEST VANCOUVER ISLAND-SOUTH_FA_0.x"/>
    <s v="M"/>
    <s v="H"/>
    <n v="5898"/>
    <s v="Port Renfrew Seapen"/>
    <n v="6785"/>
    <s v="Port Renfrew"/>
    <s v="SWVI"/>
    <s v="S"/>
    <x v="2"/>
    <s v="185597"/>
    <n v="0"/>
    <x v="1117"/>
    <n v="2018"/>
    <s v="20180623"/>
    <s v="20180623"/>
    <m/>
    <n v="8.6999999999999993"/>
    <s v="28,630 of 45,630 released to river due to low oxygen and water flow on June 5."/>
    <s v="CWT"/>
    <s v="B"/>
    <x v="0"/>
    <s v="Y"/>
    <s v="Y"/>
    <s v="Y"/>
    <n v="0.01"/>
    <s v="AD Clip"/>
    <n v="4033"/>
    <n v="4033"/>
    <n v="4073"/>
    <n v="5"/>
    <n v="37096"/>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24"/>
    <m/>
    <m/>
    <m/>
    <m/>
    <m/>
    <m/>
    <m/>
    <m/>
    <n v="0"/>
    <n v="4.24"/>
    <n v="4.24"/>
    <n v="0"/>
    <n v="4.24"/>
    <n v="1.051326555913712E-3"/>
    <n v="1"/>
  </r>
  <r>
    <n v="21"/>
    <n v="93"/>
    <s v="San Juan R"/>
    <s v="CDP"/>
    <s v="124"/>
    <s v="Chinook"/>
    <s v="3"/>
    <x v="0"/>
    <x v="1"/>
    <n v="93"/>
    <x v="12"/>
    <s v="CK-31"/>
    <s v="WEST VANCOUVER ISLAND-SOUTH_FA_0.x"/>
    <s v="M"/>
    <s v="H"/>
    <n v="5898"/>
    <s v="Port Renfrew Seapen"/>
    <n v="6785"/>
    <s v="Port Renfrew"/>
    <s v="SWVI"/>
    <s v="S"/>
    <x v="2"/>
    <s v="185599"/>
    <n v="0"/>
    <x v="1118"/>
    <n v="2018"/>
    <s v="20180623"/>
    <s v="20180623"/>
    <m/>
    <n v="8.69"/>
    <s v="28,630 of 45,630 released to river due to low oxygen and water flow on June 5."/>
    <s v="CWT"/>
    <s v="B"/>
    <x v="0"/>
    <s v="Y"/>
    <s v="Y"/>
    <s v="Y"/>
    <n v="0.01"/>
    <s v="AD Clip"/>
    <n v="10683"/>
    <s v=""/>
    <n v="10791"/>
    <n v="3"/>
    <n v="37097"/>
    <n v="2020"/>
    <m/>
    <m/>
    <m/>
    <m/>
    <m/>
    <m/>
    <m/>
    <m/>
    <m/>
    <m/>
    <m/>
    <m/>
    <m/>
    <m/>
    <m/>
    <m/>
    <m/>
    <m/>
    <m/>
    <m/>
    <m/>
    <m/>
    <m/>
    <m/>
    <m/>
    <m/>
    <m/>
    <m/>
    <m/>
    <m/>
    <m/>
    <m/>
    <m/>
    <m/>
    <m/>
    <m/>
    <m/>
    <m/>
    <m/>
    <m/>
    <m/>
    <m/>
    <m/>
    <m/>
    <m/>
    <m/>
    <m/>
    <m/>
    <m/>
    <m/>
    <m/>
    <m/>
    <m/>
    <m/>
    <m/>
    <m/>
    <m/>
    <m/>
    <m/>
    <m/>
    <m/>
    <m/>
    <m/>
    <m/>
    <m/>
    <m/>
    <m/>
    <m/>
    <m/>
    <m/>
    <m/>
    <m/>
    <m/>
    <m/>
    <m/>
    <n v="12.74"/>
    <m/>
    <m/>
    <m/>
    <m/>
    <m/>
    <m/>
    <m/>
    <m/>
    <m/>
    <m/>
    <m/>
    <m/>
    <m/>
    <m/>
    <m/>
    <m/>
    <m/>
    <m/>
    <m/>
    <m/>
    <m/>
    <m/>
    <m/>
    <m/>
    <m/>
    <m/>
    <m/>
    <m/>
    <m/>
    <m/>
    <m/>
    <m/>
    <m/>
    <m/>
    <m/>
    <m/>
    <m/>
    <m/>
    <m/>
    <m/>
    <m/>
    <m/>
    <m/>
    <m/>
    <m/>
    <m/>
    <m/>
    <m/>
    <m/>
    <m/>
    <m/>
    <m/>
    <m/>
    <m/>
    <m/>
    <m/>
    <m/>
    <m/>
    <m/>
    <m/>
    <m/>
    <m/>
    <m/>
    <m/>
    <m/>
    <m/>
    <m/>
    <m/>
    <m/>
    <m/>
    <m/>
    <m/>
    <m/>
    <m/>
    <m/>
    <m/>
    <m/>
    <m/>
    <m/>
    <m/>
    <m/>
    <m/>
    <m/>
    <n v="4.5"/>
    <m/>
    <m/>
    <m/>
    <m/>
    <m/>
    <m/>
    <m/>
    <m/>
    <n v="12.74"/>
    <n v="4.5"/>
    <n v="17.239999999999998"/>
    <n v="0"/>
    <n v="17.240000000000002"/>
    <n v="1.6137789010577555E-3"/>
    <n v="0.99999999999999978"/>
  </r>
  <r>
    <n v="21"/>
    <n v="93"/>
    <s v="San Juan R"/>
    <s v="CDP"/>
    <s v="124"/>
    <s v="Chinook"/>
    <s v="3"/>
    <x v="0"/>
    <x v="1"/>
    <n v="93"/>
    <x v="12"/>
    <s v="CK-31"/>
    <s v="WEST VANCOUVER ISLAND-SOUTH_FA_0.x"/>
    <s v="M"/>
    <s v="H"/>
    <n v="5898"/>
    <s v="Port Renfrew Seapen"/>
    <n v="6785"/>
    <s v="Port Renfrew"/>
    <s v="SWVI"/>
    <s v="S"/>
    <x v="2"/>
    <s v="185599"/>
    <n v="0"/>
    <x v="1118"/>
    <n v="2018"/>
    <s v="20180623"/>
    <s v="20180623"/>
    <m/>
    <n v="8.69"/>
    <s v="28,630 of 45,630 released to river due to low oxygen and water flow on June 5."/>
    <s v="CWT"/>
    <s v="B"/>
    <x v="0"/>
    <s v="Y"/>
    <s v="Y"/>
    <s v="Y"/>
    <n v="0.01"/>
    <s v="AD Clip"/>
    <n v="10683"/>
    <s v=""/>
    <n v="10791"/>
    <n v="4"/>
    <n v="37097"/>
    <n v="2021"/>
    <m/>
    <m/>
    <m/>
    <m/>
    <m/>
    <m/>
    <m/>
    <m/>
    <m/>
    <m/>
    <m/>
    <m/>
    <m/>
    <m/>
    <m/>
    <m/>
    <m/>
    <m/>
    <m/>
    <m/>
    <m/>
    <m/>
    <m/>
    <m/>
    <m/>
    <m/>
    <m/>
    <m/>
    <m/>
    <m/>
    <m/>
    <m/>
    <m/>
    <m/>
    <m/>
    <m/>
    <m/>
    <m/>
    <m/>
    <m/>
    <m/>
    <m/>
    <m/>
    <m/>
    <m/>
    <m/>
    <m/>
    <m/>
    <m/>
    <m/>
    <m/>
    <m/>
    <m/>
    <m/>
    <m/>
    <m/>
    <m/>
    <m/>
    <m/>
    <m/>
    <m/>
    <m/>
    <m/>
    <m/>
    <m/>
    <m/>
    <m/>
    <m/>
    <m/>
    <m/>
    <m/>
    <m/>
    <m/>
    <m/>
    <m/>
    <m/>
    <m/>
    <m/>
    <m/>
    <m/>
    <m/>
    <n v="8.59"/>
    <m/>
    <m/>
    <m/>
    <m/>
    <m/>
    <m/>
    <m/>
    <m/>
    <m/>
    <m/>
    <m/>
    <m/>
    <m/>
    <m/>
    <m/>
    <m/>
    <m/>
    <m/>
    <m/>
    <m/>
    <m/>
    <m/>
    <m/>
    <m/>
    <m/>
    <m/>
    <m/>
    <m/>
    <m/>
    <m/>
    <m/>
    <m/>
    <m/>
    <m/>
    <m/>
    <m/>
    <m/>
    <m/>
    <m/>
    <m/>
    <m/>
    <m/>
    <m/>
    <m/>
    <m/>
    <m/>
    <m/>
    <m/>
    <m/>
    <m/>
    <m/>
    <m/>
    <m/>
    <m/>
    <m/>
    <m/>
    <m/>
    <m/>
    <m/>
    <m/>
    <m/>
    <m/>
    <m/>
    <m/>
    <m/>
    <m/>
    <m/>
    <m/>
    <m/>
    <m/>
    <m/>
    <m/>
    <m/>
    <m/>
    <m/>
    <m/>
    <m/>
    <m/>
    <m/>
    <m/>
    <m/>
    <m/>
    <m/>
    <m/>
    <m/>
    <m/>
    <n v="8.59"/>
    <n v="0"/>
    <n v="8.59"/>
    <n v="0"/>
    <n v="8.59"/>
    <n v="8.0408125058504165E-4"/>
    <n v="1"/>
  </r>
  <r>
    <n v="21"/>
    <n v="93"/>
    <s v="San Juan R"/>
    <s v="CDP"/>
    <s v="124"/>
    <s v="Chinook"/>
    <s v="3"/>
    <x v="0"/>
    <x v="1"/>
    <n v="93"/>
    <x v="12"/>
    <s v="CK-31"/>
    <s v="WEST VANCOUVER ISLAND-SOUTH_FA_0.x"/>
    <s v="M"/>
    <s v="H"/>
    <n v="5898"/>
    <s v="Port Renfrew Seapen"/>
    <n v="6785"/>
    <s v="Port Renfrew"/>
    <s v="SWVI"/>
    <s v="S"/>
    <x v="2"/>
    <s v="185599"/>
    <n v="0"/>
    <x v="1118"/>
    <n v="2018"/>
    <s v="20180623"/>
    <s v="20180623"/>
    <m/>
    <n v="8.69"/>
    <s v="28,630 of 45,630 released to river due to low oxygen and water flow on June 5."/>
    <s v="CWT"/>
    <s v="B"/>
    <x v="0"/>
    <s v="Y"/>
    <s v="Y"/>
    <s v="Y"/>
    <n v="0.01"/>
    <s v="AD Clip"/>
    <n v="10683"/>
    <n v="10683"/>
    <n v="10791"/>
    <n v="5"/>
    <n v="37097"/>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4"/>
    <m/>
    <m/>
    <m/>
    <m/>
    <m/>
    <m/>
    <m/>
    <m/>
    <n v="0"/>
    <n v="1.74"/>
    <n v="1.74"/>
    <n v="0"/>
    <n v="1.74"/>
    <n v="1.6287559674248807E-4"/>
    <n v="1"/>
  </r>
  <r>
    <n v="21"/>
    <n v="93"/>
    <s v="San Juan R"/>
    <s v="CDP"/>
    <s v="124"/>
    <s v="Chinook"/>
    <s v="3"/>
    <x v="0"/>
    <x v="1"/>
    <n v="93"/>
    <x v="12"/>
    <s v="CK-31"/>
    <s v="WEST VANCOUVER ISLAND-SOUTH_FA_0.x"/>
    <s v="M"/>
    <s v="H"/>
    <n v="5898"/>
    <s v="Port Renfrew Seapen"/>
    <n v="6785"/>
    <s v="Port Renfrew"/>
    <s v="SWVI"/>
    <s v="S"/>
    <x v="2"/>
    <s v="185667"/>
    <n v="0"/>
    <x v="1119"/>
    <n v="2018"/>
    <s v="20180623"/>
    <s v="20180623"/>
    <m/>
    <n v="8.69"/>
    <s v="28,630 of 45,630 released to river due to low oxygen and water flow on June 5."/>
    <s v="CWT"/>
    <s v="B"/>
    <x v="0"/>
    <s v="Y"/>
    <s v="Y"/>
    <s v="Y"/>
    <n v="0.01"/>
    <s v="AD Clip"/>
    <n v="30359"/>
    <s v=""/>
    <n v="30665"/>
    <n v="3"/>
    <n v="37095"/>
    <n v="2020"/>
    <m/>
    <m/>
    <m/>
    <m/>
    <m/>
    <m/>
    <m/>
    <m/>
    <m/>
    <m/>
    <m/>
    <m/>
    <m/>
    <m/>
    <m/>
    <m/>
    <m/>
    <m/>
    <m/>
    <m/>
    <m/>
    <m/>
    <m/>
    <m/>
    <m/>
    <m/>
    <m/>
    <m/>
    <m/>
    <m/>
    <m/>
    <m/>
    <m/>
    <m/>
    <m/>
    <m/>
    <m/>
    <m/>
    <m/>
    <m/>
    <m/>
    <m/>
    <m/>
    <m/>
    <m/>
    <m/>
    <m/>
    <m/>
    <m/>
    <m/>
    <m/>
    <m/>
    <m/>
    <m/>
    <m/>
    <m/>
    <m/>
    <m/>
    <m/>
    <m/>
    <m/>
    <m/>
    <m/>
    <m/>
    <m/>
    <m/>
    <m/>
    <m/>
    <m/>
    <m/>
    <m/>
    <m/>
    <m/>
    <m/>
    <m/>
    <n v="12.74"/>
    <m/>
    <m/>
    <m/>
    <m/>
    <m/>
    <m/>
    <m/>
    <m/>
    <m/>
    <m/>
    <m/>
    <m/>
    <m/>
    <m/>
    <m/>
    <m/>
    <m/>
    <m/>
    <m/>
    <m/>
    <m/>
    <m/>
    <m/>
    <m/>
    <m/>
    <m/>
    <m/>
    <m/>
    <m/>
    <m/>
    <m/>
    <m/>
    <m/>
    <m/>
    <m/>
    <m/>
    <m/>
    <m/>
    <m/>
    <m/>
    <m/>
    <m/>
    <m/>
    <m/>
    <m/>
    <m/>
    <m/>
    <m/>
    <m/>
    <m/>
    <m/>
    <m/>
    <m/>
    <m/>
    <m/>
    <m/>
    <m/>
    <m/>
    <m/>
    <m/>
    <m/>
    <m/>
    <m/>
    <m/>
    <m/>
    <m/>
    <m/>
    <m/>
    <m/>
    <m/>
    <m/>
    <m/>
    <m/>
    <m/>
    <m/>
    <m/>
    <m/>
    <m/>
    <m/>
    <m/>
    <m/>
    <m/>
    <m/>
    <n v="5.96"/>
    <n v="1"/>
    <m/>
    <m/>
    <m/>
    <m/>
    <m/>
    <m/>
    <m/>
    <n v="12.74"/>
    <n v="6.96"/>
    <n v="19.7"/>
    <n v="0"/>
    <n v="19.7"/>
    <n v="6.4890147896834547E-4"/>
    <n v="1"/>
  </r>
  <r>
    <n v="21"/>
    <n v="93"/>
    <s v="San Juan R"/>
    <s v="CDP"/>
    <s v="124"/>
    <s v="Chinook"/>
    <s v="3"/>
    <x v="0"/>
    <x v="1"/>
    <n v="93"/>
    <x v="12"/>
    <s v="CK-31"/>
    <s v="WEST VANCOUVER ISLAND-SOUTH_FA_0.x"/>
    <s v="M"/>
    <s v="H"/>
    <n v="5898"/>
    <s v="Port Renfrew Seapen"/>
    <n v="6785"/>
    <s v="Port Renfrew"/>
    <s v="SWVI"/>
    <s v="S"/>
    <x v="2"/>
    <s v="185667"/>
    <n v="0"/>
    <x v="1119"/>
    <n v="2018"/>
    <s v="20180623"/>
    <s v="20180623"/>
    <m/>
    <n v="8.69"/>
    <s v="28,630 of 45,630 released to river due to low oxygen and water flow on June 5."/>
    <s v="CWT"/>
    <s v="B"/>
    <x v="0"/>
    <s v="Y"/>
    <s v="Y"/>
    <s v="Y"/>
    <n v="0.01"/>
    <s v="AD Clip"/>
    <n v="30359"/>
    <s v=""/>
    <n v="30665"/>
    <n v="4"/>
    <n v="37095"/>
    <n v="2021"/>
    <m/>
    <m/>
    <m/>
    <m/>
    <m/>
    <m/>
    <m/>
    <m/>
    <m/>
    <m/>
    <m/>
    <m/>
    <m/>
    <n v="5.17"/>
    <m/>
    <m/>
    <m/>
    <m/>
    <m/>
    <m/>
    <m/>
    <m/>
    <m/>
    <m/>
    <m/>
    <m/>
    <m/>
    <m/>
    <m/>
    <m/>
    <m/>
    <m/>
    <m/>
    <m/>
    <m/>
    <m/>
    <m/>
    <m/>
    <m/>
    <m/>
    <m/>
    <m/>
    <m/>
    <m/>
    <m/>
    <m/>
    <m/>
    <m/>
    <m/>
    <m/>
    <m/>
    <m/>
    <m/>
    <m/>
    <m/>
    <m/>
    <m/>
    <m/>
    <m/>
    <m/>
    <m/>
    <m/>
    <m/>
    <m/>
    <m/>
    <m/>
    <m/>
    <m/>
    <m/>
    <m/>
    <m/>
    <m/>
    <m/>
    <m/>
    <m/>
    <n v="30.56"/>
    <m/>
    <m/>
    <m/>
    <m/>
    <m/>
    <n v="8.44"/>
    <m/>
    <m/>
    <m/>
    <m/>
    <m/>
    <m/>
    <m/>
    <m/>
    <m/>
    <m/>
    <m/>
    <m/>
    <m/>
    <m/>
    <m/>
    <m/>
    <m/>
    <m/>
    <m/>
    <m/>
    <m/>
    <m/>
    <m/>
    <m/>
    <m/>
    <m/>
    <m/>
    <m/>
    <m/>
    <m/>
    <n v="5.5"/>
    <m/>
    <m/>
    <m/>
    <m/>
    <m/>
    <m/>
    <m/>
    <m/>
    <m/>
    <m/>
    <m/>
    <m/>
    <m/>
    <m/>
    <m/>
    <m/>
    <m/>
    <m/>
    <m/>
    <m/>
    <m/>
    <m/>
    <m/>
    <m/>
    <m/>
    <m/>
    <m/>
    <m/>
    <m/>
    <m/>
    <m/>
    <m/>
    <m/>
    <m/>
    <m/>
    <m/>
    <m/>
    <m/>
    <m/>
    <m/>
    <m/>
    <m/>
    <m/>
    <m/>
    <m/>
    <m/>
    <n v="17.690000000000001"/>
    <m/>
    <m/>
    <m/>
    <m/>
    <m/>
    <m/>
    <m/>
    <m/>
    <n v="49.67"/>
    <n v="17.690000000000001"/>
    <n v="67.36"/>
    <n v="0"/>
    <n v="67.36"/>
    <n v="2.2187819098125759E-3"/>
    <n v="1"/>
  </r>
  <r>
    <n v="21"/>
    <n v="93"/>
    <s v="San Juan R"/>
    <s v="CDP"/>
    <s v="124"/>
    <s v="Chinook"/>
    <s v="3"/>
    <x v="0"/>
    <x v="1"/>
    <n v="93"/>
    <x v="12"/>
    <s v="CK-31"/>
    <s v="WEST VANCOUVER ISLAND-SOUTH_FA_0.x"/>
    <s v="M"/>
    <s v="H"/>
    <n v="5898"/>
    <s v="Port Renfrew Seapen"/>
    <n v="6785"/>
    <s v="Port Renfrew"/>
    <s v="SWVI"/>
    <s v="S"/>
    <x v="2"/>
    <s v="185667"/>
    <n v="0"/>
    <x v="1119"/>
    <n v="2018"/>
    <s v="20180623"/>
    <s v="20180623"/>
    <m/>
    <n v="8.69"/>
    <s v="28,630 of 45,630 released to river due to low oxygen and water flow on June 5."/>
    <s v="CWT"/>
    <s v="B"/>
    <x v="0"/>
    <s v="Y"/>
    <s v="Y"/>
    <s v="Y"/>
    <n v="0.01"/>
    <s v="AD Clip"/>
    <n v="30359"/>
    <n v="30359"/>
    <n v="30665"/>
    <n v="5"/>
    <n v="37095"/>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2"/>
    <m/>
    <m/>
    <m/>
    <m/>
    <m/>
    <m/>
    <m/>
    <m/>
    <n v="0"/>
    <n v="4.12"/>
    <n v="4.12"/>
    <n v="0"/>
    <n v="4.12"/>
    <n v="1.3570934484008037E-4"/>
    <n v="1"/>
  </r>
  <r>
    <n v="21"/>
    <n v="93"/>
    <s v="San Juan R"/>
    <s v="CDP"/>
    <s v="124"/>
    <s v="Chinook"/>
    <s v="3"/>
    <x v="0"/>
    <x v="15"/>
    <n v="93"/>
    <x v="12"/>
    <s v="CK-31"/>
    <s v="WEST VANCOUVER ISLAND-SOUTH_FA_0.x"/>
    <s v="M"/>
    <s v="H"/>
    <n v="93"/>
    <s v="San Juan River H"/>
    <n v="6785"/>
    <s v="Port Renfrew"/>
    <s v="SWVI"/>
    <s v="S"/>
    <x v="1"/>
    <s v="186623"/>
    <n v="0"/>
    <x v="1120"/>
    <n v="2022"/>
    <s v="20220613"/>
    <s v="20220613"/>
    <n v="89"/>
    <n v="8"/>
    <s v="CWT 30 day retention check was not done because no QCD was available."/>
    <s v="CWT"/>
    <s v="B"/>
    <x v="0"/>
    <s v="Y"/>
    <s v="Y"/>
    <s v="N"/>
    <n v="0.13350000000000001"/>
    <s v="AD Clip"/>
    <n v="37460"/>
    <n v="37460"/>
    <n v="43234"/>
    <n v="3"/>
    <n v="40022"/>
    <n v="2024"/>
    <m/>
    <m/>
    <m/>
    <m/>
    <m/>
    <m/>
    <m/>
    <m/>
    <m/>
    <m/>
    <m/>
    <m/>
    <m/>
    <m/>
    <m/>
    <m/>
    <m/>
    <m/>
    <m/>
    <m/>
    <m/>
    <m/>
    <m/>
    <m/>
    <m/>
    <m/>
    <m/>
    <m/>
    <m/>
    <m/>
    <m/>
    <m/>
    <m/>
    <m/>
    <m/>
    <m/>
    <m/>
    <n v="10.53"/>
    <m/>
    <m/>
    <m/>
    <m/>
    <m/>
    <m/>
    <m/>
    <m/>
    <m/>
    <m/>
    <m/>
    <m/>
    <m/>
    <m/>
    <m/>
    <m/>
    <m/>
    <m/>
    <m/>
    <m/>
    <m/>
    <m/>
    <m/>
    <m/>
    <m/>
    <m/>
    <m/>
    <m/>
    <m/>
    <m/>
    <m/>
    <m/>
    <m/>
    <m/>
    <m/>
    <m/>
    <m/>
    <m/>
    <m/>
    <m/>
    <m/>
    <m/>
    <m/>
    <m/>
    <m/>
    <m/>
    <m/>
    <m/>
    <m/>
    <m/>
    <m/>
    <m/>
    <m/>
    <m/>
    <m/>
    <m/>
    <m/>
    <m/>
    <m/>
    <m/>
    <m/>
    <m/>
    <m/>
    <n v="6.59"/>
    <m/>
    <m/>
    <m/>
    <m/>
    <m/>
    <m/>
    <m/>
    <m/>
    <m/>
    <m/>
    <n v="6.59"/>
    <m/>
    <m/>
    <m/>
    <m/>
    <m/>
    <m/>
    <m/>
    <m/>
    <m/>
    <m/>
    <m/>
    <m/>
    <m/>
    <m/>
    <m/>
    <m/>
    <m/>
    <m/>
    <m/>
    <m/>
    <m/>
    <m/>
    <m/>
    <m/>
    <m/>
    <m/>
    <m/>
    <m/>
    <m/>
    <m/>
    <m/>
    <m/>
    <m/>
    <m/>
    <m/>
    <m/>
    <m/>
    <m/>
    <m/>
    <m/>
    <m/>
    <m/>
    <m/>
    <m/>
    <m/>
    <m/>
    <n v="8.73"/>
    <m/>
    <m/>
    <m/>
    <m/>
    <m/>
    <m/>
    <m/>
    <m/>
    <n v="23.71"/>
    <n v="8.73"/>
    <n v="32.44"/>
    <n v="0"/>
    <n v="32.44"/>
    <n v="8.6599038974906556E-4"/>
    <n v="1"/>
  </r>
  <r>
    <n v="21"/>
    <n v="93"/>
    <s v="San Juan R"/>
    <s v="CDP"/>
    <s v="124"/>
    <s v="Chinook"/>
    <s v="3"/>
    <x v="0"/>
    <x v="16"/>
    <n v="93"/>
    <x v="12"/>
    <s v="CK-31"/>
    <s v="WEST VANCOUVER ISLAND-SOUTH_FA_0.x"/>
    <s v="M"/>
    <s v="H"/>
    <n v="5898"/>
    <s v="Port Renfrew Seapen"/>
    <n v="6785"/>
    <s v="Port Renfrew"/>
    <s v="SWVI"/>
    <s v="S"/>
    <x v="2"/>
    <s v="185968"/>
    <n v="0"/>
    <x v="1121"/>
    <n v="2023"/>
    <s v="20230612"/>
    <s v="20230612"/>
    <m/>
    <n v="7.5"/>
    <m/>
    <s v="CWT"/>
    <s v="B"/>
    <x v="1"/>
    <s v="Y"/>
    <s v="Y"/>
    <s v="N"/>
    <m/>
    <s v="AD Clip"/>
    <n v="8592"/>
    <n v="8592"/>
    <n v="859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
    <n v="93"/>
    <s v="San Juan R"/>
    <s v="CDP"/>
    <s v="124"/>
    <s v="Chinook"/>
    <s v="3"/>
    <x v="0"/>
    <x v="16"/>
    <n v="93"/>
    <x v="12"/>
    <s v="CK-31"/>
    <s v="WEST VANCOUVER ISLAND-SOUTH_FA_0.x"/>
    <s v="M"/>
    <s v="H"/>
    <n v="5898"/>
    <s v="Port Renfrew Seapen"/>
    <n v="6785"/>
    <s v="Port Renfrew"/>
    <s v="SWVI"/>
    <s v="S"/>
    <x v="2"/>
    <s v="186287"/>
    <n v="0"/>
    <x v="1122"/>
    <n v="2023"/>
    <s v="20230612"/>
    <s v="20230612"/>
    <m/>
    <n v="7.5"/>
    <m/>
    <s v="CWT"/>
    <s v="B"/>
    <x v="1"/>
    <s v="Y"/>
    <s v="Y"/>
    <s v="N"/>
    <m/>
    <s v="AD Clip"/>
    <n v="11418"/>
    <n v="11418"/>
    <n v="114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
    <n v="93"/>
    <s v="San Juan R"/>
    <s v="CDP"/>
    <s v="124"/>
    <s v="Chinook"/>
    <s v="3"/>
    <x v="0"/>
    <x v="16"/>
    <n v="93"/>
    <x v="12"/>
    <s v="CK-31"/>
    <s v="WEST VANCOUVER ISLAND-SOUTH_FA_0.x"/>
    <s v="M"/>
    <s v="H"/>
    <n v="5898"/>
    <s v="Port Renfrew Seapen"/>
    <n v="6785"/>
    <s v="Port Renfrew"/>
    <s v="SWVI"/>
    <s v="S"/>
    <x v="2"/>
    <s v="186290"/>
    <n v="0"/>
    <x v="1123"/>
    <n v="2023"/>
    <s v="20230612"/>
    <s v="20230612"/>
    <m/>
    <n v="7.5"/>
    <m/>
    <s v="CWT"/>
    <s v="B"/>
    <x v="1"/>
    <s v="Y"/>
    <s v="Y"/>
    <s v="N"/>
    <m/>
    <s v="AD Clip"/>
    <n v="11083"/>
    <n v="11083"/>
    <n v="1108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
    <n v="93"/>
    <s v="San Juan R"/>
    <s v="CDP"/>
    <s v="124"/>
    <s v="Chinook"/>
    <s v="3"/>
    <x v="0"/>
    <x v="16"/>
    <n v="93"/>
    <x v="12"/>
    <s v="CK-31"/>
    <s v="WEST VANCOUVER ISLAND-SOUTH_FA_0.x"/>
    <s v="M"/>
    <s v="H"/>
    <n v="5898"/>
    <s v="Port Renfrew Seapen"/>
    <n v="6785"/>
    <s v="Port Renfrew"/>
    <s v="SWVI"/>
    <s v="S"/>
    <x v="2"/>
    <s v="186364"/>
    <n v="0"/>
    <x v="1124"/>
    <n v="2023"/>
    <s v="20230612"/>
    <s v="20230612"/>
    <m/>
    <n v="7.5"/>
    <m/>
    <s v="CWT"/>
    <s v="B"/>
    <x v="1"/>
    <s v="Y"/>
    <s v="Y"/>
    <s v="N"/>
    <m/>
    <s v="AD Clip"/>
    <n v="10370"/>
    <n v="10370"/>
    <n v="1037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
    <n v="93"/>
    <s v="San Juan R"/>
    <s v="CDP"/>
    <s v="124"/>
    <s v="Chinook"/>
    <s v="3"/>
    <x v="0"/>
    <x v="16"/>
    <n v="93"/>
    <x v="12"/>
    <s v="CK-31"/>
    <s v="WEST VANCOUVER ISLAND-SOUTH_FA_0.x"/>
    <s v="M"/>
    <s v="H"/>
    <n v="93"/>
    <s v="San Juan River H"/>
    <n v="93"/>
    <s v="San Juan R"/>
    <s v="SWVI"/>
    <s v="S"/>
    <x v="1"/>
    <s v="182865"/>
    <n v="0"/>
    <x v="1125"/>
    <n v="2023"/>
    <s v="20230525"/>
    <s v="20230525"/>
    <m/>
    <n v="7.5"/>
    <s v="Released at confluence of San Juan R and Gordon R"/>
    <s v="CWT"/>
    <s v="B"/>
    <x v="1"/>
    <s v="Y"/>
    <s v="Y"/>
    <s v="N"/>
    <m/>
    <s v="AD Clip"/>
    <n v="10555"/>
    <n v="10555"/>
    <n v="1055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
    <n v="93"/>
    <s v="San Juan R"/>
    <s v="CDP"/>
    <s v="124"/>
    <s v="Chinook"/>
    <s v="3"/>
    <x v="0"/>
    <x v="16"/>
    <n v="93"/>
    <x v="12"/>
    <s v="CK-31"/>
    <s v="WEST VANCOUVER ISLAND-SOUTH_FA_0.x"/>
    <s v="M"/>
    <s v="H"/>
    <n v="93"/>
    <s v="San Juan River H"/>
    <n v="93"/>
    <s v="San Juan R"/>
    <s v="SWVI"/>
    <s v="S"/>
    <x v="1"/>
    <s v="182981"/>
    <n v="0"/>
    <x v="1126"/>
    <n v="2023"/>
    <s v="20230525"/>
    <s v="20230525"/>
    <m/>
    <n v="7.5"/>
    <s v="Released at San Juan R and Gordon R Confluence"/>
    <s v="CWT"/>
    <s v="B"/>
    <x v="0"/>
    <s v="Y"/>
    <s v="Y"/>
    <s v="N"/>
    <m/>
    <s v="AD Clip"/>
    <n v="9163"/>
    <n v="9163"/>
    <n v="916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
    <n v="93"/>
    <s v="San Juan R"/>
    <s v="CDP"/>
    <s v="124"/>
    <s v="Chinook"/>
    <s v="3"/>
    <x v="0"/>
    <x v="16"/>
    <n v="93"/>
    <x v="12"/>
    <s v="CK-31"/>
    <s v="WEST VANCOUVER ISLAND-SOUTH_FA_0.x"/>
    <s v="M"/>
    <s v="H"/>
    <n v="93"/>
    <s v="San Juan River H"/>
    <n v="93"/>
    <s v="San Juan R"/>
    <s v="SWVI"/>
    <s v="S"/>
    <x v="1"/>
    <s v="186172"/>
    <n v="0"/>
    <x v="1127"/>
    <n v="2023"/>
    <s v="20230525"/>
    <s v="20230525"/>
    <m/>
    <n v="7.5"/>
    <s v="Released at confluence of San Juan R and Gordon R"/>
    <s v="CWT"/>
    <s v="B"/>
    <x v="1"/>
    <s v="Y"/>
    <s v="Y"/>
    <s v="N"/>
    <m/>
    <s v="AD Clip"/>
    <n v="10946"/>
    <n v="10946"/>
    <n v="1094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
    <n v="93"/>
    <s v="San Juan R"/>
    <s v="CDP"/>
    <s v="124"/>
    <s v="Chinook"/>
    <s v="3"/>
    <x v="0"/>
    <x v="16"/>
    <n v="93"/>
    <x v="12"/>
    <s v="CK-31"/>
    <s v="WEST VANCOUVER ISLAND-SOUTH_FA_0.x"/>
    <s v="M"/>
    <s v="H"/>
    <n v="93"/>
    <s v="San Juan River H"/>
    <n v="93"/>
    <s v="San Juan R"/>
    <s v="SWVI"/>
    <s v="S"/>
    <x v="1"/>
    <s v="186633"/>
    <n v="0"/>
    <x v="1128"/>
    <n v="2023"/>
    <s v="20230525"/>
    <s v="20230525"/>
    <m/>
    <n v="7.5"/>
    <s v="Released at confluence of Gordon R and San Juan R"/>
    <s v="CWT"/>
    <s v="B"/>
    <x v="1"/>
    <s v="Y"/>
    <s v="Y"/>
    <s v="N"/>
    <m/>
    <s v="AD Clip"/>
    <n v="10940"/>
    <n v="10940"/>
    <n v="1094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
    <n v="93"/>
    <s v="San Juan R"/>
    <s v="CDP"/>
    <s v="124"/>
    <s v="Chinook"/>
    <s v="3"/>
    <x v="0"/>
    <x v="17"/>
    <n v="93"/>
    <x v="12"/>
    <s v="CK-31"/>
    <s v="WEST VANCOUVER ISLAND-SOUTH_FA_0.x"/>
    <s v="M"/>
    <s v="H"/>
    <n v="5898"/>
    <s v="Port Renfrew Seapen"/>
    <n v="6785"/>
    <s v="Port Renfrew"/>
    <s v="SWVI"/>
    <s v="S"/>
    <x v="2"/>
    <s v="186466"/>
    <n v="0"/>
    <x v="1129"/>
    <n v="2024"/>
    <s v="20240607"/>
    <s v="20240607"/>
    <m/>
    <n v="9"/>
    <m/>
    <s v="CWT"/>
    <s v="B"/>
    <x v="1"/>
    <s v="Y"/>
    <s v="Y"/>
    <s v="N"/>
    <n v="3.8462000000000003E-2"/>
    <s v="AD Clip"/>
    <n v="38051"/>
    <n v="38051"/>
    <n v="3957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
    <n v="93"/>
    <s v="San Juan R"/>
    <s v="CDP"/>
    <s v="124"/>
    <s v="Chinook"/>
    <s v="3"/>
    <x v="0"/>
    <x v="17"/>
    <n v="93"/>
    <x v="12"/>
    <s v="CK-31"/>
    <s v="WEST VANCOUVER ISLAND-SOUTH_FA_0.x"/>
    <s v="M"/>
    <s v="H"/>
    <n v="93"/>
    <s v="San Juan River H"/>
    <n v="93"/>
    <s v="San Juan R"/>
    <s v="SWVI"/>
    <s v="S"/>
    <x v="1"/>
    <s v="185076"/>
    <n v="0"/>
    <x v="1130"/>
    <n v="2024"/>
    <s v="20240526"/>
    <s v="20240526"/>
    <m/>
    <n v="6"/>
    <m/>
    <s v="CWT"/>
    <s v="B"/>
    <x v="1"/>
    <s v="Y"/>
    <s v="Y"/>
    <s v="N"/>
    <n v="6.6037999999999999E-2"/>
    <s v="AD Clip"/>
    <n v="37639"/>
    <n v="37639"/>
    <n v="4030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
    <n v="7"/>
    <s v="Sayward F&amp;G"/>
    <s v="DPI"/>
    <s v="124"/>
    <s v="Chinook"/>
    <s v="3"/>
    <x v="0"/>
    <x v="14"/>
    <n v="1288"/>
    <x v="13"/>
    <s v="CK-29"/>
    <s v="EAST VANCOUVER ISLAND-NORTH_FA_0.x"/>
    <s v="M"/>
    <s v="H"/>
    <n v="7"/>
    <s v="Memekay River H"/>
    <n v="1288"/>
    <s v="Salmon R/JNST"/>
    <s v="JNST"/>
    <s v="S"/>
    <x v="1"/>
    <s v="186604"/>
    <n v="0"/>
    <x v="1131"/>
    <n v="2021"/>
    <s v="20210511"/>
    <s v="20210511"/>
    <n v="76"/>
    <n v="4.3499999999999996"/>
    <m/>
    <s v="CWT"/>
    <s v="P"/>
    <x v="0"/>
    <s v="Y"/>
    <s v="Y"/>
    <s v="Y"/>
    <n v="9.7350000000000006E-3"/>
    <s v="AD Clip"/>
    <n v="110547"/>
    <s v=""/>
    <n v="115769"/>
    <n v="2"/>
    <n v="39214"/>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6"/>
    <m/>
    <m/>
    <m/>
    <m/>
    <m/>
    <m/>
    <m/>
    <m/>
    <n v="0"/>
    <n v="2.06"/>
    <n v="2.06"/>
    <n v="0"/>
    <n v="2.06"/>
    <n v="1.8634607904330286E-5"/>
    <n v="1"/>
  </r>
  <r>
    <n v="5"/>
    <n v="7"/>
    <s v="Sayward F&amp;G"/>
    <s v="DPI"/>
    <s v="124"/>
    <s v="Chinook"/>
    <s v="3"/>
    <x v="0"/>
    <x v="14"/>
    <n v="1288"/>
    <x v="13"/>
    <s v="CK-29"/>
    <s v="EAST VANCOUVER ISLAND-NORTH_FA_0.x"/>
    <s v="M"/>
    <s v="H"/>
    <n v="7"/>
    <s v="Memekay River H"/>
    <n v="1288"/>
    <s v="Salmon R/JNST"/>
    <s v="JNST"/>
    <s v="S"/>
    <x v="1"/>
    <s v="186604"/>
    <n v="0"/>
    <x v="1131"/>
    <n v="2021"/>
    <s v="20210511"/>
    <s v="20210511"/>
    <n v="76"/>
    <n v="4.3499999999999996"/>
    <m/>
    <s v="CWT"/>
    <s v="P"/>
    <x v="0"/>
    <s v="Y"/>
    <s v="Y"/>
    <s v="Y"/>
    <n v="9.7350000000000006E-3"/>
    <s v="AD Clip"/>
    <n v="110547"/>
    <s v=""/>
    <n v="115769"/>
    <n v="3"/>
    <n v="39214"/>
    <n v="2023"/>
    <m/>
    <m/>
    <m/>
    <m/>
    <m/>
    <m/>
    <m/>
    <m/>
    <m/>
    <m/>
    <m/>
    <m/>
    <m/>
    <n v="5.81"/>
    <m/>
    <m/>
    <m/>
    <m/>
    <m/>
    <m/>
    <m/>
    <m/>
    <m/>
    <m/>
    <m/>
    <m/>
    <n v="3.53"/>
    <m/>
    <m/>
    <m/>
    <m/>
    <m/>
    <m/>
    <m/>
    <n v="5.59"/>
    <m/>
    <m/>
    <m/>
    <m/>
    <m/>
    <m/>
    <m/>
    <m/>
    <m/>
    <m/>
    <m/>
    <m/>
    <m/>
    <m/>
    <m/>
    <m/>
    <m/>
    <m/>
    <m/>
    <m/>
    <m/>
    <m/>
    <m/>
    <m/>
    <m/>
    <m/>
    <m/>
    <m/>
    <m/>
    <m/>
    <m/>
    <m/>
    <m/>
    <m/>
    <m/>
    <m/>
    <m/>
    <m/>
    <m/>
    <m/>
    <m/>
    <m/>
    <m/>
    <m/>
    <m/>
    <m/>
    <m/>
    <m/>
    <m/>
    <m/>
    <m/>
    <m/>
    <m/>
    <m/>
    <m/>
    <m/>
    <m/>
    <m/>
    <m/>
    <m/>
    <m/>
    <m/>
    <m/>
    <m/>
    <m/>
    <m/>
    <m/>
    <m/>
    <m/>
    <m/>
    <m/>
    <m/>
    <m/>
    <m/>
    <m/>
    <m/>
    <m/>
    <m/>
    <m/>
    <m/>
    <m/>
    <m/>
    <m/>
    <m/>
    <m/>
    <m/>
    <m/>
    <m/>
    <n v="8.6999999999999993"/>
    <m/>
    <m/>
    <m/>
    <m/>
    <m/>
    <m/>
    <m/>
    <m/>
    <m/>
    <m/>
    <m/>
    <m/>
    <m/>
    <m/>
    <m/>
    <m/>
    <m/>
    <m/>
    <m/>
    <m/>
    <m/>
    <m/>
    <m/>
    <n v="7.57"/>
    <m/>
    <m/>
    <m/>
    <m/>
    <m/>
    <m/>
    <m/>
    <m/>
    <m/>
    <m/>
    <m/>
    <n v="18.7"/>
    <m/>
    <m/>
    <m/>
    <m/>
    <m/>
    <m/>
    <m/>
    <m/>
    <n v="31.2"/>
    <n v="18.7"/>
    <n v="49.9"/>
    <n v="0"/>
    <n v="49.9"/>
    <n v="4.513917157408161E-4"/>
    <n v="1"/>
  </r>
  <r>
    <n v="5"/>
    <n v="7"/>
    <s v="Sayward F&amp;G"/>
    <s v="DPI"/>
    <s v="124"/>
    <s v="Chinook"/>
    <s v="3"/>
    <x v="0"/>
    <x v="14"/>
    <n v="1288"/>
    <x v="13"/>
    <s v="CK-29"/>
    <s v="EAST VANCOUVER ISLAND-NORTH_FA_0.x"/>
    <s v="M"/>
    <s v="H"/>
    <n v="7"/>
    <s v="Memekay River H"/>
    <n v="1288"/>
    <s v="Salmon R/JNST"/>
    <s v="JNST"/>
    <s v="S"/>
    <x v="1"/>
    <s v="186604"/>
    <n v="0"/>
    <x v="1131"/>
    <n v="2021"/>
    <s v="20210511"/>
    <s v="20210511"/>
    <n v="76"/>
    <n v="4.3499999999999996"/>
    <m/>
    <s v="CWT"/>
    <s v="P"/>
    <x v="0"/>
    <s v="Y"/>
    <s v="Y"/>
    <s v="Y"/>
    <n v="9.7350000000000006E-3"/>
    <s v="AD Clip"/>
    <n v="110547"/>
    <n v="110547"/>
    <n v="115769"/>
    <n v="4"/>
    <n v="39214"/>
    <n v="2024"/>
    <m/>
    <m/>
    <m/>
    <m/>
    <m/>
    <m/>
    <m/>
    <m/>
    <m/>
    <m/>
    <m/>
    <m/>
    <m/>
    <n v="16.36"/>
    <m/>
    <m/>
    <m/>
    <m/>
    <m/>
    <m/>
    <m/>
    <m/>
    <m/>
    <m/>
    <m/>
    <m/>
    <n v="4.68"/>
    <m/>
    <n v="8.8699999999999992"/>
    <m/>
    <m/>
    <m/>
    <m/>
    <m/>
    <n v="17.739999999999998"/>
    <m/>
    <m/>
    <m/>
    <m/>
    <m/>
    <m/>
    <m/>
    <m/>
    <m/>
    <m/>
    <m/>
    <m/>
    <m/>
    <m/>
    <m/>
    <m/>
    <m/>
    <m/>
    <m/>
    <m/>
    <m/>
    <m/>
    <m/>
    <m/>
    <m/>
    <m/>
    <m/>
    <m/>
    <m/>
    <m/>
    <m/>
    <m/>
    <m/>
    <m/>
    <m/>
    <m/>
    <m/>
    <m/>
    <m/>
    <m/>
    <m/>
    <m/>
    <m/>
    <m/>
    <m/>
    <m/>
    <m/>
    <m/>
    <m/>
    <m/>
    <m/>
    <m/>
    <m/>
    <m/>
    <m/>
    <m/>
    <m/>
    <m/>
    <m/>
    <m/>
    <m/>
    <m/>
    <m/>
    <m/>
    <m/>
    <m/>
    <m/>
    <m/>
    <m/>
    <m/>
    <m/>
    <m/>
    <m/>
    <m/>
    <m/>
    <m/>
    <m/>
    <m/>
    <m/>
    <m/>
    <m/>
    <m/>
    <m/>
    <m/>
    <m/>
    <m/>
    <m/>
    <m/>
    <m/>
    <m/>
    <m/>
    <m/>
    <m/>
    <m/>
    <m/>
    <m/>
    <n v="16.559999999999999"/>
    <m/>
    <m/>
    <m/>
    <m/>
    <n v="5.84"/>
    <m/>
    <m/>
    <m/>
    <m/>
    <m/>
    <m/>
    <m/>
    <m/>
    <m/>
    <m/>
    <n v="11.68"/>
    <m/>
    <m/>
    <m/>
    <m/>
    <m/>
    <m/>
    <m/>
    <m/>
    <m/>
    <m/>
    <m/>
    <n v="186.42"/>
    <m/>
    <m/>
    <m/>
    <m/>
    <m/>
    <m/>
    <m/>
    <m/>
    <n v="81.73"/>
    <n v="186.42"/>
    <n v="268.14999999999998"/>
    <n v="0"/>
    <n v="268.14999999999998"/>
    <n v="2.4256651017214395E-3"/>
    <n v="1"/>
  </r>
  <r>
    <n v="5"/>
    <n v="7"/>
    <s v="Sayward F&amp;G"/>
    <s v="DPI"/>
    <s v="124"/>
    <s v="Chinook"/>
    <s v="3"/>
    <x v="0"/>
    <x v="15"/>
    <n v="1288"/>
    <x v="13"/>
    <s v="CK-29"/>
    <s v="EAST VANCOUVER ISLAND-NORTH_FA_0.x"/>
    <s v="M"/>
    <s v="H"/>
    <n v="7"/>
    <s v="Memekay River H"/>
    <n v="1288"/>
    <s v="Salmon R/JNST"/>
    <s v="JNST"/>
    <s v="S"/>
    <x v="1"/>
    <s v="186870"/>
    <n v="0"/>
    <x v="1132"/>
    <n v="2022"/>
    <s v="20220510"/>
    <s v="20220511"/>
    <m/>
    <n v="5.5"/>
    <m/>
    <s v="CWT"/>
    <s v="P"/>
    <x v="0"/>
    <s v="Y"/>
    <s v="Y"/>
    <s v="Y"/>
    <n v="6.3558000000000003E-2"/>
    <s v="AD Clip"/>
    <n v="105035"/>
    <s v=""/>
    <n v="121942"/>
    <n v="2"/>
    <n v="39911"/>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1"/>
    <m/>
    <m/>
    <m/>
    <m/>
    <m/>
    <m/>
    <m/>
    <m/>
    <n v="0"/>
    <n v="2.71"/>
    <n v="2.71"/>
    <n v="0"/>
    <n v="2.71"/>
    <n v="2.5800923501689912E-5"/>
    <n v="1"/>
  </r>
  <r>
    <n v="5"/>
    <n v="7"/>
    <s v="Sayward F&amp;G"/>
    <s v="DPI"/>
    <s v="124"/>
    <s v="Chinook"/>
    <s v="3"/>
    <x v="0"/>
    <x v="15"/>
    <n v="1288"/>
    <x v="13"/>
    <s v="CK-29"/>
    <s v="EAST VANCOUVER ISLAND-NORTH_FA_0.x"/>
    <s v="M"/>
    <s v="H"/>
    <n v="7"/>
    <s v="Memekay River H"/>
    <n v="1288"/>
    <s v="Salmon R/JNST"/>
    <s v="JNST"/>
    <s v="S"/>
    <x v="1"/>
    <s v="186870"/>
    <n v="0"/>
    <x v="1132"/>
    <n v="2022"/>
    <s v="20220510"/>
    <s v="20220511"/>
    <m/>
    <n v="5.5"/>
    <m/>
    <s v="CWT"/>
    <s v="P"/>
    <x v="0"/>
    <s v="Y"/>
    <s v="Y"/>
    <s v="Y"/>
    <n v="6.3558000000000003E-2"/>
    <s v="AD Clip"/>
    <n v="105035"/>
    <n v="105035"/>
    <n v="121942"/>
    <n v="3"/>
    <n v="39911"/>
    <n v="2024"/>
    <m/>
    <m/>
    <m/>
    <m/>
    <m/>
    <m/>
    <m/>
    <m/>
    <m/>
    <m/>
    <m/>
    <m/>
    <m/>
    <m/>
    <m/>
    <m/>
    <m/>
    <m/>
    <m/>
    <m/>
    <m/>
    <n v="5.84"/>
    <m/>
    <m/>
    <m/>
    <m/>
    <n v="4.68"/>
    <m/>
    <m/>
    <m/>
    <m/>
    <m/>
    <m/>
    <m/>
    <n v="17.739999999999998"/>
    <m/>
    <m/>
    <m/>
    <m/>
    <m/>
    <m/>
    <m/>
    <m/>
    <m/>
    <m/>
    <m/>
    <m/>
    <m/>
    <m/>
    <n v="19.920000000000002"/>
    <m/>
    <m/>
    <m/>
    <m/>
    <m/>
    <m/>
    <m/>
    <m/>
    <m/>
    <m/>
    <m/>
    <m/>
    <m/>
    <m/>
    <m/>
    <m/>
    <m/>
    <m/>
    <m/>
    <m/>
    <m/>
    <m/>
    <m/>
    <m/>
    <m/>
    <m/>
    <m/>
    <m/>
    <m/>
    <m/>
    <m/>
    <m/>
    <m/>
    <m/>
    <m/>
    <m/>
    <m/>
    <m/>
    <m/>
    <m/>
    <m/>
    <m/>
    <m/>
    <m/>
    <m/>
    <m/>
    <m/>
    <m/>
    <m/>
    <m/>
    <m/>
    <m/>
    <m/>
    <m/>
    <m/>
    <m/>
    <m/>
    <m/>
    <m/>
    <m/>
    <m/>
    <m/>
    <m/>
    <m/>
    <m/>
    <m/>
    <m/>
    <m/>
    <m/>
    <m/>
    <m/>
    <m/>
    <m/>
    <m/>
    <m/>
    <m/>
    <m/>
    <m/>
    <m/>
    <m/>
    <m/>
    <n v="3.25"/>
    <m/>
    <m/>
    <m/>
    <m/>
    <m/>
    <m/>
    <m/>
    <m/>
    <m/>
    <m/>
    <m/>
    <m/>
    <m/>
    <m/>
    <m/>
    <n v="11.68"/>
    <m/>
    <m/>
    <m/>
    <m/>
    <m/>
    <m/>
    <m/>
    <m/>
    <m/>
    <m/>
    <m/>
    <n v="40.18"/>
    <m/>
    <m/>
    <m/>
    <m/>
    <m/>
    <m/>
    <m/>
    <m/>
    <n v="63.11"/>
    <n v="40.18"/>
    <n v="103.29"/>
    <n v="0"/>
    <n v="103.28999999999999"/>
    <n v="9.833864902175464E-4"/>
    <n v="1.0000000000000002"/>
  </r>
  <r>
    <n v="5"/>
    <n v="7"/>
    <s v="Sayward F&amp;G"/>
    <s v="DPI"/>
    <s v="124"/>
    <s v="Chinook"/>
    <s v="3"/>
    <x v="0"/>
    <x v="16"/>
    <n v="1288"/>
    <x v="13"/>
    <s v="CK-29"/>
    <s v="EAST VANCOUVER ISLAND-NORTH_FA_0.x"/>
    <s v="M"/>
    <s v="H"/>
    <n v="7"/>
    <s v="Memekay River H"/>
    <n v="1288"/>
    <s v="Salmon R/JNST"/>
    <s v="JNST"/>
    <s v="S"/>
    <x v="1"/>
    <s v="186606"/>
    <n v="0"/>
    <x v="1133"/>
    <n v="2023"/>
    <s v="20230502"/>
    <s v="20230502"/>
    <m/>
    <n v="3.6"/>
    <m/>
    <s v="CWT"/>
    <s v="B"/>
    <x v="0"/>
    <s v="Y"/>
    <s v="Y"/>
    <s v="Y"/>
    <m/>
    <s v="AD Clip"/>
    <n v="91046"/>
    <n v="91046"/>
    <n v="9104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
    <n v="7"/>
    <s v="Sayward F&amp;G"/>
    <s v="DPI"/>
    <s v="124"/>
    <s v="Chinook"/>
    <s v="3"/>
    <x v="0"/>
    <x v="17"/>
    <n v="1288"/>
    <x v="13"/>
    <s v="CK-29"/>
    <s v="EAST VANCOUVER ISLAND-NORTH_FA_0.x"/>
    <s v="M"/>
    <s v="H"/>
    <n v="7"/>
    <s v="Memekay River H"/>
    <n v="1288"/>
    <s v="Salmon R/JNST"/>
    <s v="JNST"/>
    <s v="S"/>
    <x v="1"/>
    <s v="186491"/>
    <n v="0"/>
    <x v="1134"/>
    <n v="2024"/>
    <s v="20240508"/>
    <s v="20240508"/>
    <n v="80"/>
    <n v="5.6"/>
    <m/>
    <s v="CWT"/>
    <s v="P"/>
    <x v="2"/>
    <s v="N"/>
    <s v="Y"/>
    <s v="N"/>
    <n v="5.6600000000000001E-3"/>
    <s v="AD Clip"/>
    <n v="51469"/>
    <n v="51469"/>
    <n v="533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
    <n v="7"/>
    <s v="Sayward F&amp;G"/>
    <s v="DPI"/>
    <s v="124"/>
    <s v="Chinook"/>
    <s v="3"/>
    <x v="0"/>
    <x v="17"/>
    <n v="1288"/>
    <x v="13"/>
    <s v="CK-29"/>
    <s v="EAST VANCOUVER ISLAND-NORTH_FA_0.x"/>
    <s v="M"/>
    <s v="H"/>
    <n v="7"/>
    <s v="Memekay River H"/>
    <n v="1288"/>
    <s v="Salmon R/JNST"/>
    <s v="JNST"/>
    <s v="S"/>
    <x v="1"/>
    <s v="186862"/>
    <n v="0"/>
    <x v="1135"/>
    <n v="2024"/>
    <s v="20240508"/>
    <s v="20240508"/>
    <n v="80"/>
    <n v="5.6"/>
    <m/>
    <s v="CWT"/>
    <s v="P"/>
    <x v="2"/>
    <s v="N"/>
    <s v="Y"/>
    <s v="N"/>
    <n v="2.9849999999999998E-3"/>
    <s v="AD Clip"/>
    <n v="43001"/>
    <n v="43001"/>
    <n v="4443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4"/>
    <n v="216"/>
    <x v="14"/>
    <s v="CK-20"/>
    <s v="SOUTHERN MAINLAND-GEORGIA STRAIT_FA_0.x"/>
    <s v="M"/>
    <s v="H"/>
    <n v="153"/>
    <s v="Tenderfoot Creek H"/>
    <n v="216"/>
    <s v="Cheakamus R"/>
    <s v="GSMN"/>
    <s v="S"/>
    <x v="1"/>
    <s v="185243"/>
    <n v="0"/>
    <x v="1136"/>
    <n v="2007"/>
    <s v="20070420"/>
    <s v="20070423"/>
    <n v="87"/>
    <n v="7.1"/>
    <s v="SEE ALSO 185244, 185245, 185246."/>
    <s v="CWT"/>
    <s v="P"/>
    <x v="2"/>
    <s v="N"/>
    <s v="Y"/>
    <s v="N"/>
    <m/>
    <s v="AD Clip"/>
    <n v="25114"/>
    <n v="25114"/>
    <n v="25114"/>
    <n v="3"/>
    <n v="29109"/>
    <n v="2009"/>
    <m/>
    <m/>
    <m/>
    <m/>
    <m/>
    <m/>
    <m/>
    <m/>
    <m/>
    <m/>
    <m/>
    <m/>
    <m/>
    <m/>
    <m/>
    <m/>
    <m/>
    <m/>
    <m/>
    <m/>
    <m/>
    <m/>
    <m/>
    <m/>
    <m/>
    <m/>
    <m/>
    <m/>
    <m/>
    <m/>
    <m/>
    <m/>
    <m/>
    <m/>
    <m/>
    <m/>
    <m/>
    <m/>
    <m/>
    <m/>
    <m/>
    <m/>
    <m/>
    <m/>
    <m/>
    <m/>
    <m/>
    <m/>
    <m/>
    <n v="25.08"/>
    <m/>
    <m/>
    <m/>
    <m/>
    <m/>
    <m/>
    <m/>
    <m/>
    <m/>
    <m/>
    <m/>
    <m/>
    <m/>
    <m/>
    <m/>
    <m/>
    <m/>
    <m/>
    <m/>
    <m/>
    <m/>
    <m/>
    <m/>
    <m/>
    <m/>
    <m/>
    <m/>
    <m/>
    <m/>
    <m/>
    <m/>
    <m/>
    <m/>
    <m/>
    <m/>
    <m/>
    <m/>
    <m/>
    <m/>
    <m/>
    <m/>
    <m/>
    <m/>
    <m/>
    <m/>
    <m/>
    <m/>
    <m/>
    <m/>
    <m/>
    <m/>
    <m/>
    <m/>
    <m/>
    <m/>
    <m/>
    <m/>
    <m/>
    <m/>
    <m/>
    <m/>
    <m/>
    <m/>
    <m/>
    <m/>
    <m/>
    <m/>
    <m/>
    <m/>
    <m/>
    <m/>
    <m/>
    <m/>
    <m/>
    <m/>
    <m/>
    <m/>
    <m/>
    <m/>
    <m/>
    <m/>
    <m/>
    <m/>
    <m/>
    <m/>
    <m/>
    <m/>
    <m/>
    <m/>
    <m/>
    <m/>
    <m/>
    <m/>
    <m/>
    <m/>
    <m/>
    <m/>
    <m/>
    <m/>
    <m/>
    <m/>
    <m/>
    <m/>
    <m/>
    <m/>
    <m/>
    <m/>
    <m/>
    <m/>
    <m/>
    <m/>
    <m/>
    <m/>
    <m/>
    <m/>
    <m/>
    <m/>
    <m/>
    <n v="25.08"/>
    <n v="0"/>
    <n v="25.08"/>
    <n v="0"/>
    <n v="25.08"/>
    <n v="9.9864617344907211E-4"/>
    <n v="1"/>
  </r>
  <r>
    <n v="56"/>
    <n v="153"/>
    <s v="Tenderfoot Cr"/>
    <s v="OPS"/>
    <s v="124"/>
    <s v="Chinook"/>
    <s v="2"/>
    <x v="1"/>
    <x v="4"/>
    <n v="216"/>
    <x v="14"/>
    <s v="CK-20"/>
    <s v="SOUTHERN MAINLAND-GEORGIA STRAIT_FA_0.x"/>
    <s v="M"/>
    <s v="H"/>
    <n v="153"/>
    <s v="Tenderfoot Creek H"/>
    <n v="216"/>
    <s v="Cheakamus R"/>
    <s v="GSMN"/>
    <s v="S"/>
    <x v="1"/>
    <s v="185244"/>
    <n v="0"/>
    <x v="1137"/>
    <n v="2007"/>
    <s v="20070420"/>
    <s v="20070423"/>
    <n v="87"/>
    <n v="7.1"/>
    <s v="SEE ALSO 185243, 185245, 185246."/>
    <s v="CWT"/>
    <s v="P"/>
    <x v="2"/>
    <s v="N"/>
    <s v="Y"/>
    <s v="N"/>
    <m/>
    <s v="AD Clip"/>
    <n v="25151"/>
    <n v="25151"/>
    <n v="25151"/>
    <n v="3"/>
    <n v="29108"/>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
    <m/>
    <m/>
    <m/>
    <m/>
    <m/>
    <n v="2.2000000000000002"/>
    <m/>
    <m/>
    <n v="0"/>
    <n v="2.8"/>
    <n v="2.8"/>
    <n v="2.2000000000000002"/>
    <n v="5"/>
    <n v="1.9879925251481054E-4"/>
    <n v="0.55999999999999994"/>
  </r>
  <r>
    <n v="56"/>
    <n v="153"/>
    <s v="Tenderfoot Cr"/>
    <s v="OPS"/>
    <s v="124"/>
    <s v="Chinook"/>
    <s v="2"/>
    <x v="1"/>
    <x v="4"/>
    <n v="216"/>
    <x v="14"/>
    <s v="CK-20"/>
    <s v="SOUTHERN MAINLAND-GEORGIA STRAIT_FA_0.x"/>
    <s v="M"/>
    <s v="H"/>
    <n v="153"/>
    <s v="Tenderfoot Creek H"/>
    <n v="216"/>
    <s v="Cheakamus R"/>
    <s v="GSMN"/>
    <s v="S"/>
    <x v="1"/>
    <s v="185245"/>
    <n v="0"/>
    <x v="1138"/>
    <n v="2007"/>
    <s v="20070420"/>
    <s v="20070423"/>
    <n v="87"/>
    <n v="7.1"/>
    <s v="SEE ALSO 185243, 185244, 185246."/>
    <s v="CWT"/>
    <s v="P"/>
    <x v="2"/>
    <s v="N"/>
    <s v="Y"/>
    <s v="N"/>
    <m/>
    <s v="AD Clip"/>
    <n v="25173"/>
    <n v="25173"/>
    <n v="2517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4"/>
    <n v="216"/>
    <x v="14"/>
    <s v="CK-20"/>
    <s v="SOUTHERN MAINLAND-GEORGIA STRAIT_FA_0.x"/>
    <s v="M"/>
    <s v="H"/>
    <n v="153"/>
    <s v="Tenderfoot Creek H"/>
    <n v="216"/>
    <s v="Cheakamus R"/>
    <s v="GSMN"/>
    <s v="S"/>
    <x v="1"/>
    <s v="185246"/>
    <n v="0"/>
    <x v="1139"/>
    <n v="2007"/>
    <s v="20070420"/>
    <s v="20070423"/>
    <n v="87"/>
    <n v="7.1"/>
    <s v="SEE ALSO 185243, 185244, 185245."/>
    <s v="CWT"/>
    <s v="P"/>
    <x v="2"/>
    <s v="N"/>
    <s v="Y"/>
    <s v="N"/>
    <m/>
    <s v="AD Clip"/>
    <n v="23509"/>
    <n v="23509"/>
    <n v="23509"/>
    <n v="3"/>
    <n v="29106"/>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7"/>
    <m/>
    <m/>
    <m/>
    <m/>
    <m/>
    <m/>
    <m/>
    <m/>
    <n v="0"/>
    <n v="3.07"/>
    <n v="3.07"/>
    <n v="0"/>
    <n v="3.07"/>
    <n v="1.305882853375303E-4"/>
    <n v="1"/>
  </r>
  <r>
    <n v="56"/>
    <n v="153"/>
    <s v="Tenderfoot Cr"/>
    <s v="OPS"/>
    <s v="124"/>
    <s v="Chinook"/>
    <s v="2"/>
    <x v="1"/>
    <x v="4"/>
    <n v="2732"/>
    <x v="15"/>
    <s v="CK-20"/>
    <s v="SOUTHERN MAINLAND-GEORGIA STRAIT_FA_0.x"/>
    <s v="M"/>
    <s v="H"/>
    <n v="2732"/>
    <s v="Porteau Cove Seapen"/>
    <n v="2732"/>
    <s v="Porteau Cv"/>
    <s v="GSMN"/>
    <s v="S"/>
    <x v="2"/>
    <s v="185247"/>
    <n v="0"/>
    <x v="1140"/>
    <n v="2007"/>
    <s v="20070430"/>
    <s v="20070430"/>
    <n v="87"/>
    <n v="7.3"/>
    <s v="SEE ALSO 185248, 185249, 185250"/>
    <s v="CWT"/>
    <s v="B"/>
    <x v="2"/>
    <s v="N"/>
    <s v="Y"/>
    <s v="N"/>
    <m/>
    <s v="AD Clip"/>
    <n v="25147"/>
    <n v="25147"/>
    <n v="324263"/>
    <n v="2"/>
    <n v="29463"/>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m/>
    <m/>
    <n v="0"/>
    <n v="0"/>
    <n v="0"/>
    <n v="2"/>
    <n v="2"/>
    <n v="7.953234978327435E-5"/>
    <n v="0"/>
  </r>
  <r>
    <n v="56"/>
    <n v="153"/>
    <s v="Tenderfoot Cr"/>
    <s v="OPS"/>
    <s v="124"/>
    <s v="Chinook"/>
    <s v="2"/>
    <x v="1"/>
    <x v="4"/>
    <n v="2732"/>
    <x v="15"/>
    <s v="CK-20"/>
    <s v="SOUTHERN MAINLAND-GEORGIA STRAIT_FA_0.x"/>
    <s v="M"/>
    <s v="H"/>
    <n v="2732"/>
    <s v="Porteau Cove Seapen"/>
    <n v="2732"/>
    <s v="Porteau Cv"/>
    <s v="GSMN"/>
    <s v="S"/>
    <x v="2"/>
    <s v="185248"/>
    <n v="0"/>
    <x v="1141"/>
    <n v="2007"/>
    <s v="20070430"/>
    <s v="20070509"/>
    <n v="87"/>
    <n v="7.3"/>
    <s v="SEE ALSO 185247, 185249, 185250"/>
    <s v="CWT"/>
    <s v="B"/>
    <x v="2"/>
    <s v="N"/>
    <s v="Y"/>
    <s v="N"/>
    <m/>
    <s v="AD Clip"/>
    <n v="25163"/>
    <s v=""/>
    <n v="300735"/>
    <n v="3"/>
    <n v="29491"/>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
    <m/>
    <m/>
    <m/>
    <n v="0"/>
    <n v="0"/>
    <n v="0"/>
    <n v="2.4"/>
    <n v="2.4"/>
    <n v="9.5378134562651502E-5"/>
    <n v="0"/>
  </r>
  <r>
    <n v="56"/>
    <n v="153"/>
    <s v="Tenderfoot Cr"/>
    <s v="OPS"/>
    <s v="124"/>
    <s v="Chinook"/>
    <s v="2"/>
    <x v="1"/>
    <x v="4"/>
    <n v="2732"/>
    <x v="15"/>
    <s v="CK-20"/>
    <s v="SOUTHERN MAINLAND-GEORGIA STRAIT_FA_0.x"/>
    <s v="M"/>
    <s v="H"/>
    <n v="2732"/>
    <s v="Porteau Cove Seapen"/>
    <n v="2732"/>
    <s v="Porteau Cv"/>
    <s v="GSMN"/>
    <s v="S"/>
    <x v="2"/>
    <s v="185248"/>
    <n v="0"/>
    <x v="1141"/>
    <n v="2007"/>
    <s v="20070430"/>
    <s v="20070509"/>
    <n v="87"/>
    <n v="7.3"/>
    <s v="SEE ALSO 185247, 185249, 185250"/>
    <s v="CWT"/>
    <s v="B"/>
    <x v="2"/>
    <s v="N"/>
    <s v="Y"/>
    <s v="N"/>
    <m/>
    <s v="AD Clip"/>
    <n v="25163"/>
    <n v="25163"/>
    <n v="300735"/>
    <n v="4"/>
    <n v="29491"/>
    <n v="2010"/>
    <m/>
    <m/>
    <m/>
    <m/>
    <m/>
    <m/>
    <m/>
    <m/>
    <m/>
    <m/>
    <m/>
    <m/>
    <m/>
    <m/>
    <m/>
    <m/>
    <m/>
    <m/>
    <m/>
    <m/>
    <m/>
    <m/>
    <m/>
    <m/>
    <m/>
    <m/>
    <m/>
    <m/>
    <m/>
    <m/>
    <m/>
    <m/>
    <m/>
    <m/>
    <m/>
    <m/>
    <m/>
    <m/>
    <m/>
    <m/>
    <m/>
    <m/>
    <m/>
    <m/>
    <m/>
    <m/>
    <m/>
    <m/>
    <m/>
    <n v="34.53"/>
    <m/>
    <m/>
    <m/>
    <m/>
    <m/>
    <m/>
    <m/>
    <m/>
    <m/>
    <m/>
    <m/>
    <m/>
    <m/>
    <m/>
    <m/>
    <m/>
    <m/>
    <m/>
    <m/>
    <m/>
    <m/>
    <m/>
    <m/>
    <m/>
    <m/>
    <m/>
    <m/>
    <m/>
    <m/>
    <m/>
    <m/>
    <m/>
    <m/>
    <m/>
    <m/>
    <m/>
    <m/>
    <m/>
    <m/>
    <m/>
    <m/>
    <m/>
    <m/>
    <m/>
    <m/>
    <m/>
    <m/>
    <m/>
    <m/>
    <m/>
    <m/>
    <m/>
    <m/>
    <m/>
    <m/>
    <m/>
    <m/>
    <m/>
    <m/>
    <m/>
    <m/>
    <m/>
    <m/>
    <m/>
    <m/>
    <m/>
    <m/>
    <m/>
    <m/>
    <m/>
    <m/>
    <m/>
    <m/>
    <m/>
    <m/>
    <m/>
    <m/>
    <m/>
    <m/>
    <m/>
    <m/>
    <m/>
    <m/>
    <m/>
    <m/>
    <m/>
    <m/>
    <m/>
    <m/>
    <m/>
    <m/>
    <m/>
    <m/>
    <m/>
    <m/>
    <m/>
    <m/>
    <m/>
    <m/>
    <m/>
    <m/>
    <m/>
    <m/>
    <m/>
    <m/>
    <m/>
    <m/>
    <m/>
    <m/>
    <m/>
    <m/>
    <m/>
    <m/>
    <m/>
    <m/>
    <m/>
    <m/>
    <m/>
    <n v="34.53"/>
    <n v="0"/>
    <n v="34.53"/>
    <n v="0"/>
    <n v="34.53"/>
    <n v="1.3722529110201487E-3"/>
    <n v="1"/>
  </r>
  <r>
    <n v="56"/>
    <n v="153"/>
    <s v="Tenderfoot Cr"/>
    <s v="OPS"/>
    <s v="124"/>
    <s v="Chinook"/>
    <s v="2"/>
    <x v="1"/>
    <x v="4"/>
    <n v="2732"/>
    <x v="15"/>
    <s v="CK-20"/>
    <s v="SOUTHERN MAINLAND-GEORGIA STRAIT_FA_0.x"/>
    <s v="M"/>
    <s v="H"/>
    <n v="2732"/>
    <s v="Porteau Cove Seapen"/>
    <n v="2732"/>
    <s v="Porteau Cv"/>
    <s v="GSMN"/>
    <s v="S"/>
    <x v="2"/>
    <s v="185249"/>
    <n v="0"/>
    <x v="1142"/>
    <n v="2007"/>
    <s v="20070430"/>
    <s v="20070509"/>
    <n v="87"/>
    <n v="7.3"/>
    <s v="SEE ALSO 185247, 185248, 185250"/>
    <s v="CWT"/>
    <s v="B"/>
    <x v="2"/>
    <s v="N"/>
    <s v="Y"/>
    <s v="N"/>
    <m/>
    <s v="AD Clip"/>
    <n v="25098"/>
    <s v=""/>
    <n v="230458"/>
    <n v="2"/>
    <n v="29499"/>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m/>
    <m/>
    <n v="0"/>
    <n v="0"/>
    <n v="0"/>
    <n v="2"/>
    <n v="2"/>
    <n v="7.9687624511913304E-5"/>
    <n v="0"/>
  </r>
  <r>
    <n v="56"/>
    <n v="153"/>
    <s v="Tenderfoot Cr"/>
    <s v="OPS"/>
    <s v="124"/>
    <s v="Chinook"/>
    <s v="2"/>
    <x v="1"/>
    <x v="4"/>
    <n v="2732"/>
    <x v="15"/>
    <s v="CK-20"/>
    <s v="SOUTHERN MAINLAND-GEORGIA STRAIT_FA_0.x"/>
    <s v="M"/>
    <s v="H"/>
    <n v="2732"/>
    <s v="Porteau Cove Seapen"/>
    <n v="2732"/>
    <s v="Porteau Cv"/>
    <s v="GSMN"/>
    <s v="S"/>
    <x v="2"/>
    <s v="185249"/>
    <n v="0"/>
    <x v="1142"/>
    <n v="2007"/>
    <s v="20070430"/>
    <s v="20070509"/>
    <n v="87"/>
    <n v="7.3"/>
    <s v="SEE ALSO 185247, 185248, 185250"/>
    <s v="CWT"/>
    <s v="B"/>
    <x v="2"/>
    <s v="N"/>
    <s v="Y"/>
    <s v="N"/>
    <m/>
    <s v="AD Clip"/>
    <n v="25098"/>
    <n v="25098"/>
    <n v="230458"/>
    <n v="3"/>
    <n v="29499"/>
    <n v="2009"/>
    <m/>
    <m/>
    <m/>
    <m/>
    <m/>
    <m/>
    <m/>
    <m/>
    <m/>
    <m/>
    <m/>
    <m/>
    <m/>
    <m/>
    <m/>
    <m/>
    <m/>
    <m/>
    <m/>
    <m/>
    <m/>
    <m/>
    <m/>
    <m/>
    <m/>
    <m/>
    <m/>
    <m/>
    <m/>
    <m/>
    <m/>
    <m/>
    <m/>
    <m/>
    <m/>
    <m/>
    <m/>
    <m/>
    <m/>
    <m/>
    <m/>
    <m/>
    <m/>
    <m/>
    <m/>
    <m/>
    <m/>
    <m/>
    <m/>
    <m/>
    <m/>
    <m/>
    <m/>
    <m/>
    <m/>
    <m/>
    <m/>
    <m/>
    <m/>
    <n v="25.08"/>
    <m/>
    <m/>
    <m/>
    <m/>
    <m/>
    <m/>
    <m/>
    <m/>
    <m/>
    <m/>
    <m/>
    <m/>
    <m/>
    <m/>
    <m/>
    <m/>
    <m/>
    <m/>
    <m/>
    <m/>
    <m/>
    <m/>
    <m/>
    <m/>
    <m/>
    <m/>
    <m/>
    <m/>
    <m/>
    <m/>
    <m/>
    <m/>
    <m/>
    <m/>
    <m/>
    <m/>
    <m/>
    <m/>
    <m/>
    <m/>
    <m/>
    <m/>
    <m/>
    <m/>
    <m/>
    <m/>
    <m/>
    <m/>
    <m/>
    <m/>
    <m/>
    <m/>
    <m/>
    <m/>
    <m/>
    <m/>
    <m/>
    <m/>
    <m/>
    <m/>
    <m/>
    <m/>
    <m/>
    <m/>
    <m/>
    <m/>
    <m/>
    <m/>
    <m/>
    <m/>
    <m/>
    <m/>
    <m/>
    <m/>
    <m/>
    <m/>
    <m/>
    <m/>
    <m/>
    <m/>
    <m/>
    <m/>
    <m/>
    <m/>
    <m/>
    <m/>
    <m/>
    <m/>
    <m/>
    <m/>
    <m/>
    <m/>
    <m/>
    <m/>
    <m/>
    <m/>
    <m/>
    <m/>
    <m/>
    <m/>
    <m/>
    <m/>
    <m/>
    <m/>
    <n v="2.4"/>
    <n v="2.2000000000000002"/>
    <m/>
    <m/>
    <n v="25.08"/>
    <n v="0"/>
    <n v="25.08"/>
    <n v="4.5999999999999996"/>
    <n v="29.679999999999996"/>
    <n v="1.1825643477567933E-3"/>
    <n v="0.84501347708894881"/>
  </r>
  <r>
    <n v="56"/>
    <n v="153"/>
    <s v="Tenderfoot Cr"/>
    <s v="OPS"/>
    <s v="124"/>
    <s v="Chinook"/>
    <s v="2"/>
    <x v="1"/>
    <x v="4"/>
    <n v="2732"/>
    <x v="15"/>
    <s v="CK-20"/>
    <s v="SOUTHERN MAINLAND-GEORGIA STRAIT_FA_0.x"/>
    <s v="M"/>
    <s v="H"/>
    <n v="2732"/>
    <s v="Porteau Cove Seapen"/>
    <n v="2732"/>
    <s v="Porteau Cv"/>
    <s v="GSMN"/>
    <s v="S"/>
    <x v="2"/>
    <s v="185250"/>
    <n v="0"/>
    <x v="1143"/>
    <n v="2007"/>
    <s v="20070509"/>
    <s v="20070509"/>
    <n v="87"/>
    <n v="7.3"/>
    <s v="SEE ALSO 185247, 185248, 185259"/>
    <s v="CWT"/>
    <s v="B"/>
    <x v="2"/>
    <s v="N"/>
    <s v="Y"/>
    <s v="N"/>
    <m/>
    <s v="AD Clip"/>
    <n v="25196"/>
    <s v=""/>
    <n v="209020"/>
    <n v="2"/>
    <n v="29510"/>
    <n v="20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n v="0"/>
    <n v="0"/>
    <n v="0"/>
    <n v="1"/>
    <n v="1"/>
    <n v="3.968883949833307E-5"/>
    <n v="0"/>
  </r>
  <r>
    <n v="56"/>
    <n v="153"/>
    <s v="Tenderfoot Cr"/>
    <s v="OPS"/>
    <s v="124"/>
    <s v="Chinook"/>
    <s v="2"/>
    <x v="1"/>
    <x v="4"/>
    <n v="2732"/>
    <x v="15"/>
    <s v="CK-20"/>
    <s v="SOUTHERN MAINLAND-GEORGIA STRAIT_FA_0.x"/>
    <s v="M"/>
    <s v="H"/>
    <n v="2732"/>
    <s v="Porteau Cove Seapen"/>
    <n v="2732"/>
    <s v="Porteau Cv"/>
    <s v="GSMN"/>
    <s v="S"/>
    <x v="2"/>
    <s v="185250"/>
    <n v="0"/>
    <x v="1143"/>
    <n v="2007"/>
    <s v="20070509"/>
    <s v="20070509"/>
    <n v="87"/>
    <n v="7.3"/>
    <s v="SEE ALSO 185247, 185248, 185259"/>
    <s v="CWT"/>
    <s v="B"/>
    <x v="2"/>
    <s v="N"/>
    <s v="Y"/>
    <s v="N"/>
    <m/>
    <s v="AD Clip"/>
    <n v="25196"/>
    <n v="25196"/>
    <n v="209020"/>
    <n v="3"/>
    <n v="29510"/>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000000000000002"/>
    <m/>
    <m/>
    <n v="0"/>
    <n v="0"/>
    <n v="0"/>
    <n v="2.2000000000000002"/>
    <n v="2.2000000000000002"/>
    <n v="8.7315446896332752E-5"/>
    <n v="0"/>
  </r>
  <r>
    <n v="56"/>
    <n v="153"/>
    <s v="Tenderfoot Cr"/>
    <s v="OPS"/>
    <s v="124"/>
    <s v="Chinook"/>
    <s v="2"/>
    <x v="1"/>
    <x v="5"/>
    <n v="216"/>
    <x v="14"/>
    <s v="CK-20"/>
    <s v="SOUTHERN MAINLAND-GEORGIA STRAIT_FA_0.x"/>
    <s v="M"/>
    <s v="H"/>
    <n v="153"/>
    <s v="Tenderfoot Creek H"/>
    <n v="216"/>
    <s v="Cheakamus R"/>
    <s v="GSMN"/>
    <s v="S"/>
    <x v="1"/>
    <s v="182212"/>
    <n v="0"/>
    <x v="1144"/>
    <n v="2008"/>
    <s v="20080502"/>
    <s v="20080502"/>
    <n v="92"/>
    <n v="9.1"/>
    <s v="SEE 186217."/>
    <s v="CWT"/>
    <s v="P"/>
    <x v="2"/>
    <s v="N"/>
    <s v="Y"/>
    <s v="N"/>
    <m/>
    <s v="AD Clip"/>
    <n v="9831"/>
    <n v="9831"/>
    <n v="10145"/>
    <n v="2"/>
    <n v="29105"/>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n v="0"/>
    <n v="0"/>
    <n v="0"/>
    <n v="1"/>
    <n v="1"/>
    <n v="1.0171905197843556E-4"/>
    <n v="0"/>
  </r>
  <r>
    <n v="56"/>
    <n v="153"/>
    <s v="Tenderfoot Cr"/>
    <s v="OPS"/>
    <s v="124"/>
    <s v="Chinook"/>
    <s v="2"/>
    <x v="1"/>
    <x v="5"/>
    <n v="216"/>
    <x v="14"/>
    <s v="CK-20"/>
    <s v="SOUTHERN MAINLAND-GEORGIA STRAIT_FA_0.x"/>
    <s v="M"/>
    <s v="H"/>
    <n v="153"/>
    <s v="Tenderfoot Creek H"/>
    <n v="216"/>
    <s v="Cheakamus R"/>
    <s v="GSMN"/>
    <s v="S"/>
    <x v="1"/>
    <s v="186217"/>
    <n v="0"/>
    <x v="1145"/>
    <n v="2008"/>
    <s v="20080502"/>
    <s v="20080502"/>
    <n v="92"/>
    <n v="9.1"/>
    <s v="RELEASED AT ROADS END ON UPPER CHEAKAMUS R."/>
    <s v="CWT"/>
    <s v="P"/>
    <x v="2"/>
    <s v="N"/>
    <s v="Y"/>
    <s v="N"/>
    <m/>
    <s v="AD Clip"/>
    <n v="25822"/>
    <s v=""/>
    <n v="26645"/>
    <n v="2"/>
    <n v="29072"/>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
    <m/>
    <m/>
    <n v="0"/>
    <n v="0"/>
    <n v="0"/>
    <n v="3.2"/>
    <n v="3.2"/>
    <n v="1.2392533498567114E-4"/>
    <n v="0"/>
  </r>
  <r>
    <n v="56"/>
    <n v="153"/>
    <s v="Tenderfoot Cr"/>
    <s v="OPS"/>
    <s v="124"/>
    <s v="Chinook"/>
    <s v="2"/>
    <x v="1"/>
    <x v="5"/>
    <n v="216"/>
    <x v="14"/>
    <s v="CK-20"/>
    <s v="SOUTHERN MAINLAND-GEORGIA STRAIT_FA_0.x"/>
    <s v="M"/>
    <s v="H"/>
    <n v="153"/>
    <s v="Tenderfoot Creek H"/>
    <n v="216"/>
    <s v="Cheakamus R"/>
    <s v="GSMN"/>
    <s v="S"/>
    <x v="1"/>
    <s v="186217"/>
    <n v="0"/>
    <x v="1145"/>
    <n v="2008"/>
    <s v="20080502"/>
    <s v="20080502"/>
    <n v="92"/>
    <n v="9.1"/>
    <s v="RELEASED AT ROADS END ON UPPER CHEAKAMUS R."/>
    <s v="CWT"/>
    <s v="P"/>
    <x v="2"/>
    <s v="N"/>
    <s v="Y"/>
    <s v="N"/>
    <m/>
    <s v="AD Clip"/>
    <n v="25822"/>
    <s v=""/>
    <n v="26645"/>
    <n v="3"/>
    <n v="29072"/>
    <n v="2010"/>
    <m/>
    <m/>
    <m/>
    <m/>
    <m/>
    <m/>
    <m/>
    <m/>
    <m/>
    <m/>
    <m/>
    <m/>
    <m/>
    <m/>
    <m/>
    <m/>
    <m/>
    <m/>
    <m/>
    <m/>
    <m/>
    <m/>
    <m/>
    <m/>
    <m/>
    <m/>
    <m/>
    <m/>
    <m/>
    <m/>
    <m/>
    <m/>
    <m/>
    <m/>
    <m/>
    <m/>
    <m/>
    <m/>
    <m/>
    <m/>
    <m/>
    <m/>
    <m/>
    <m/>
    <m/>
    <m/>
    <m/>
    <m/>
    <m/>
    <n v="13.21"/>
    <m/>
    <m/>
    <m/>
    <m/>
    <m/>
    <m/>
    <m/>
    <m/>
    <m/>
    <n v="34.53"/>
    <m/>
    <m/>
    <m/>
    <m/>
    <m/>
    <m/>
    <m/>
    <m/>
    <m/>
    <m/>
    <m/>
    <m/>
    <m/>
    <m/>
    <m/>
    <m/>
    <m/>
    <m/>
    <m/>
    <m/>
    <m/>
    <m/>
    <m/>
    <m/>
    <m/>
    <m/>
    <m/>
    <m/>
    <m/>
    <m/>
    <m/>
    <m/>
    <m/>
    <m/>
    <m/>
    <m/>
    <m/>
    <m/>
    <m/>
    <m/>
    <m/>
    <m/>
    <m/>
    <m/>
    <m/>
    <m/>
    <m/>
    <m/>
    <m/>
    <m/>
    <m/>
    <m/>
    <m/>
    <m/>
    <m/>
    <m/>
    <m/>
    <m/>
    <m/>
    <m/>
    <m/>
    <m/>
    <m/>
    <m/>
    <m/>
    <m/>
    <m/>
    <m/>
    <m/>
    <m/>
    <m/>
    <m/>
    <m/>
    <m/>
    <m/>
    <m/>
    <m/>
    <m/>
    <m/>
    <m/>
    <m/>
    <m/>
    <m/>
    <m/>
    <m/>
    <m/>
    <m/>
    <m/>
    <m/>
    <m/>
    <m/>
    <m/>
    <m/>
    <m/>
    <m/>
    <m/>
    <m/>
    <m/>
    <m/>
    <m/>
    <m/>
    <m/>
    <m/>
    <m/>
    <n v="1.69"/>
    <n v="1.7"/>
    <m/>
    <m/>
    <n v="47.74"/>
    <n v="0"/>
    <n v="47.74"/>
    <n v="3.39"/>
    <n v="51.13"/>
    <n v="1.9800944930679267E-3"/>
    <n v="0.93369841580285551"/>
  </r>
  <r>
    <n v="56"/>
    <n v="153"/>
    <s v="Tenderfoot Cr"/>
    <s v="OPS"/>
    <s v="124"/>
    <s v="Chinook"/>
    <s v="2"/>
    <x v="1"/>
    <x v="5"/>
    <n v="216"/>
    <x v="14"/>
    <s v="CK-20"/>
    <s v="SOUTHERN MAINLAND-GEORGIA STRAIT_FA_0.x"/>
    <s v="M"/>
    <s v="H"/>
    <n v="153"/>
    <s v="Tenderfoot Creek H"/>
    <n v="216"/>
    <s v="Cheakamus R"/>
    <s v="GSMN"/>
    <s v="S"/>
    <x v="1"/>
    <s v="186217"/>
    <n v="0"/>
    <x v="1145"/>
    <n v="2008"/>
    <s v="20080502"/>
    <s v="20080502"/>
    <n v="92"/>
    <n v="9.1"/>
    <s v="RELEASED AT ROADS END ON UPPER CHEAKAMUS R."/>
    <s v="CWT"/>
    <s v="P"/>
    <x v="2"/>
    <s v="N"/>
    <s v="Y"/>
    <s v="N"/>
    <m/>
    <s v="AD Clip"/>
    <n v="25822"/>
    <n v="25822"/>
    <n v="26645"/>
    <n v="4"/>
    <n v="29072"/>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m/>
    <m/>
    <n v="0"/>
    <n v="0"/>
    <n v="0"/>
    <n v="2"/>
    <n v="2"/>
    <n v="7.745333436604446E-5"/>
    <n v="0"/>
  </r>
  <r>
    <n v="56"/>
    <n v="153"/>
    <s v="Tenderfoot Cr"/>
    <s v="OPS"/>
    <s v="124"/>
    <s v="Chinook"/>
    <s v="2"/>
    <x v="1"/>
    <x v="5"/>
    <n v="2732"/>
    <x v="15"/>
    <s v="CK-20"/>
    <s v="SOUTHERN MAINLAND-GEORGIA STRAIT_FA_0.x"/>
    <s v="M"/>
    <s v="H"/>
    <n v="2732"/>
    <s v="Porteau Cove Seapen"/>
    <n v="2732"/>
    <s v="Porteau Cv"/>
    <s v="GSMN"/>
    <s v="S"/>
    <x v="2"/>
    <s v="186214"/>
    <n v="0"/>
    <x v="1146"/>
    <n v="2008"/>
    <s v="20080507"/>
    <s v="20080507"/>
    <n v="95"/>
    <n v="9.5399999999999991"/>
    <s v="FISH RELEASED WITH SLIGHT VIBRIO INFECTIONS NOTICED AT TIME OF RELEASE."/>
    <s v="CWT"/>
    <s v="B"/>
    <x v="2"/>
    <s v="N"/>
    <s v="Y"/>
    <s v="N"/>
    <m/>
    <s v="AD Clip"/>
    <n v="28853"/>
    <s v=""/>
    <n v="217140"/>
    <n v="2"/>
    <n v="29063"/>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4"/>
    <m/>
    <m/>
    <m/>
    <n v="0"/>
    <n v="0"/>
    <n v="0"/>
    <n v="14.4"/>
    <n v="14.4"/>
    <n v="4.99081551311822E-4"/>
    <n v="0"/>
  </r>
  <r>
    <n v="56"/>
    <n v="153"/>
    <s v="Tenderfoot Cr"/>
    <s v="OPS"/>
    <s v="124"/>
    <s v="Chinook"/>
    <s v="2"/>
    <x v="1"/>
    <x v="5"/>
    <n v="2732"/>
    <x v="15"/>
    <s v="CK-20"/>
    <s v="SOUTHERN MAINLAND-GEORGIA STRAIT_FA_0.x"/>
    <s v="M"/>
    <s v="H"/>
    <n v="2732"/>
    <s v="Porteau Cove Seapen"/>
    <n v="2732"/>
    <s v="Porteau Cv"/>
    <s v="GSMN"/>
    <s v="S"/>
    <x v="2"/>
    <s v="186214"/>
    <n v="0"/>
    <x v="1146"/>
    <n v="2008"/>
    <s v="20080507"/>
    <s v="20080507"/>
    <n v="95"/>
    <n v="9.5399999999999991"/>
    <s v="FISH RELEASED WITH SLIGHT VIBRIO INFECTIONS NOTICED AT TIME OF RELEASE."/>
    <s v="CWT"/>
    <s v="B"/>
    <x v="2"/>
    <s v="N"/>
    <s v="Y"/>
    <s v="N"/>
    <m/>
    <s v="AD Clip"/>
    <n v="28853"/>
    <s v=""/>
    <n v="217140"/>
    <n v="3"/>
    <n v="29063"/>
    <n v="2010"/>
    <m/>
    <m/>
    <m/>
    <m/>
    <m/>
    <m/>
    <m/>
    <m/>
    <m/>
    <m/>
    <m/>
    <m/>
    <m/>
    <m/>
    <m/>
    <m/>
    <n v="2.77"/>
    <m/>
    <m/>
    <m/>
    <m/>
    <m/>
    <m/>
    <m/>
    <m/>
    <m/>
    <m/>
    <m/>
    <m/>
    <m/>
    <m/>
    <m/>
    <m/>
    <m/>
    <m/>
    <m/>
    <m/>
    <m/>
    <m/>
    <m/>
    <m/>
    <m/>
    <m/>
    <m/>
    <m/>
    <m/>
    <m/>
    <m/>
    <m/>
    <n v="13.21"/>
    <m/>
    <m/>
    <m/>
    <m/>
    <m/>
    <m/>
    <m/>
    <m/>
    <m/>
    <m/>
    <m/>
    <m/>
    <m/>
    <m/>
    <m/>
    <m/>
    <m/>
    <m/>
    <m/>
    <m/>
    <m/>
    <m/>
    <m/>
    <m/>
    <m/>
    <m/>
    <m/>
    <m/>
    <m/>
    <m/>
    <m/>
    <m/>
    <m/>
    <m/>
    <m/>
    <m/>
    <m/>
    <m/>
    <m/>
    <m/>
    <m/>
    <m/>
    <m/>
    <m/>
    <m/>
    <m/>
    <m/>
    <m/>
    <m/>
    <m/>
    <m/>
    <m/>
    <m/>
    <m/>
    <m/>
    <m/>
    <m/>
    <m/>
    <m/>
    <m/>
    <m/>
    <m/>
    <m/>
    <m/>
    <m/>
    <m/>
    <m/>
    <m/>
    <m/>
    <m/>
    <m/>
    <m/>
    <m/>
    <m/>
    <m/>
    <m/>
    <m/>
    <m/>
    <m/>
    <m/>
    <m/>
    <m/>
    <m/>
    <m/>
    <m/>
    <m/>
    <m/>
    <m/>
    <m/>
    <m/>
    <m/>
    <m/>
    <m/>
    <m/>
    <m/>
    <m/>
    <m/>
    <m/>
    <m/>
    <m/>
    <m/>
    <m/>
    <m/>
    <m/>
    <m/>
    <m/>
    <m/>
    <m/>
    <m/>
    <m/>
    <m/>
    <m/>
    <m/>
    <m/>
    <n v="9.2899999999999991"/>
    <m/>
    <m/>
    <m/>
    <n v="15.98"/>
    <n v="0"/>
    <n v="15.98"/>
    <n v="9.2899999999999991"/>
    <n v="25.27"/>
    <n v="8.7581880567012089E-4"/>
    <n v="0.63237039968341913"/>
  </r>
  <r>
    <n v="56"/>
    <n v="153"/>
    <s v="Tenderfoot Cr"/>
    <s v="OPS"/>
    <s v="124"/>
    <s v="Chinook"/>
    <s v="2"/>
    <x v="1"/>
    <x v="5"/>
    <n v="2732"/>
    <x v="15"/>
    <s v="CK-20"/>
    <s v="SOUTHERN MAINLAND-GEORGIA STRAIT_FA_0.x"/>
    <s v="M"/>
    <s v="H"/>
    <n v="2732"/>
    <s v="Porteau Cove Seapen"/>
    <n v="2732"/>
    <s v="Porteau Cv"/>
    <s v="GSMN"/>
    <s v="S"/>
    <x v="2"/>
    <s v="186214"/>
    <n v="0"/>
    <x v="1146"/>
    <n v="2008"/>
    <s v="20080507"/>
    <s v="20080507"/>
    <n v="95"/>
    <n v="9.5399999999999991"/>
    <s v="FISH RELEASED WITH SLIGHT VIBRIO INFECTIONS NOTICED AT TIME OF RELEASE."/>
    <s v="CWT"/>
    <s v="B"/>
    <x v="2"/>
    <s v="N"/>
    <s v="Y"/>
    <s v="N"/>
    <m/>
    <s v="AD Clip"/>
    <n v="28853"/>
    <n v="28853"/>
    <n v="217140"/>
    <n v="4"/>
    <n v="29063"/>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4"/>
    <m/>
    <m/>
    <m/>
    <m/>
    <m/>
    <m/>
    <m/>
    <m/>
    <n v="0"/>
    <n v="2.54"/>
    <n v="2.54"/>
    <n v="0"/>
    <n v="2.54"/>
    <n v="8.8032440300835275E-5"/>
    <n v="1"/>
  </r>
  <r>
    <n v="56"/>
    <n v="153"/>
    <s v="Tenderfoot Cr"/>
    <s v="OPS"/>
    <s v="124"/>
    <s v="Chinook"/>
    <s v="2"/>
    <x v="1"/>
    <x v="5"/>
    <n v="2732"/>
    <x v="15"/>
    <s v="CK-20"/>
    <s v="SOUTHERN MAINLAND-GEORGIA STRAIT_FA_0.x"/>
    <s v="M"/>
    <s v="H"/>
    <n v="2732"/>
    <s v="Porteau Cove Seapen"/>
    <n v="2732"/>
    <s v="Porteau Cv"/>
    <s v="GSMN"/>
    <s v="S"/>
    <x v="2"/>
    <s v="186215"/>
    <n v="0"/>
    <x v="1147"/>
    <n v="2008"/>
    <s v="20080507"/>
    <s v="20080507"/>
    <n v="95"/>
    <n v="9.5399999999999991"/>
    <s v="SEE 186214."/>
    <s v="CWT"/>
    <s v="B"/>
    <x v="2"/>
    <s v="N"/>
    <s v="Y"/>
    <s v="N"/>
    <m/>
    <s v="AD Clip"/>
    <n v="27983"/>
    <s v=""/>
    <n v="210595"/>
    <n v="2"/>
    <n v="29062"/>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7"/>
    <m/>
    <m/>
    <m/>
    <m/>
    <n v="11.08"/>
    <m/>
    <m/>
    <m/>
    <n v="0"/>
    <n v="2.67"/>
    <n v="2.67"/>
    <n v="11.08"/>
    <n v="13.75"/>
    <n v="4.9136976021155697E-4"/>
    <n v="0.19418181818181818"/>
  </r>
  <r>
    <n v="56"/>
    <n v="153"/>
    <s v="Tenderfoot Cr"/>
    <s v="OPS"/>
    <s v="124"/>
    <s v="Chinook"/>
    <s v="2"/>
    <x v="1"/>
    <x v="5"/>
    <n v="2732"/>
    <x v="15"/>
    <s v="CK-20"/>
    <s v="SOUTHERN MAINLAND-GEORGIA STRAIT_FA_0.x"/>
    <s v="M"/>
    <s v="H"/>
    <n v="2732"/>
    <s v="Porteau Cove Seapen"/>
    <n v="2732"/>
    <s v="Porteau Cv"/>
    <s v="GSMN"/>
    <s v="S"/>
    <x v="2"/>
    <s v="186215"/>
    <n v="0"/>
    <x v="1147"/>
    <n v="2008"/>
    <s v="20080507"/>
    <s v="20080507"/>
    <n v="95"/>
    <n v="9.5399999999999991"/>
    <s v="SEE 186214."/>
    <s v="CWT"/>
    <s v="B"/>
    <x v="2"/>
    <s v="N"/>
    <s v="Y"/>
    <s v="N"/>
    <m/>
    <s v="AD Clip"/>
    <n v="27983"/>
    <s v=""/>
    <n v="210595"/>
    <n v="3"/>
    <n v="29062"/>
    <n v="2010"/>
    <m/>
    <m/>
    <m/>
    <m/>
    <m/>
    <m/>
    <m/>
    <m/>
    <m/>
    <m/>
    <m/>
    <m/>
    <m/>
    <m/>
    <m/>
    <m/>
    <m/>
    <m/>
    <m/>
    <m/>
    <m/>
    <m/>
    <m/>
    <m/>
    <m/>
    <m/>
    <m/>
    <m/>
    <m/>
    <m/>
    <m/>
    <m/>
    <m/>
    <m/>
    <m/>
    <m/>
    <m/>
    <m/>
    <m/>
    <m/>
    <m/>
    <m/>
    <m/>
    <m/>
    <m/>
    <m/>
    <m/>
    <m/>
    <m/>
    <m/>
    <m/>
    <m/>
    <m/>
    <m/>
    <m/>
    <m/>
    <m/>
    <m/>
    <m/>
    <m/>
    <m/>
    <m/>
    <m/>
    <m/>
    <m/>
    <m/>
    <m/>
    <m/>
    <m/>
    <m/>
    <m/>
    <m/>
    <m/>
    <m/>
    <m/>
    <m/>
    <m/>
    <m/>
    <m/>
    <m/>
    <m/>
    <m/>
    <m/>
    <m/>
    <m/>
    <m/>
    <m/>
    <m/>
    <m/>
    <m/>
    <m/>
    <m/>
    <m/>
    <m/>
    <m/>
    <m/>
    <m/>
    <m/>
    <m/>
    <m/>
    <m/>
    <m/>
    <m/>
    <m/>
    <m/>
    <m/>
    <m/>
    <m/>
    <m/>
    <m/>
    <m/>
    <m/>
    <m/>
    <m/>
    <m/>
    <m/>
    <m/>
    <m/>
    <n v="26.09"/>
    <m/>
    <m/>
    <m/>
    <m/>
    <m/>
    <m/>
    <m/>
    <m/>
    <m/>
    <m/>
    <m/>
    <m/>
    <m/>
    <m/>
    <m/>
    <m/>
    <m/>
    <m/>
    <m/>
    <m/>
    <m/>
    <m/>
    <m/>
    <m/>
    <m/>
    <m/>
    <m/>
    <m/>
    <m/>
    <m/>
    <m/>
    <m/>
    <m/>
    <m/>
    <m/>
    <m/>
    <m/>
    <m/>
    <m/>
    <m/>
    <m/>
    <m/>
    <m/>
    <m/>
    <m/>
    <n v="7.04"/>
    <n v="0.68"/>
    <m/>
    <m/>
    <n v="26.09"/>
    <n v="0"/>
    <n v="26.09"/>
    <n v="7.72"/>
    <n v="33.81"/>
    <n v="1.2082335703820178E-3"/>
    <n v="0.77166518781425608"/>
  </r>
  <r>
    <n v="56"/>
    <n v="153"/>
    <s v="Tenderfoot Cr"/>
    <s v="OPS"/>
    <s v="124"/>
    <s v="Chinook"/>
    <s v="2"/>
    <x v="1"/>
    <x v="5"/>
    <n v="2732"/>
    <x v="15"/>
    <s v="CK-20"/>
    <s v="SOUTHERN MAINLAND-GEORGIA STRAIT_FA_0.x"/>
    <s v="M"/>
    <s v="H"/>
    <n v="2732"/>
    <s v="Porteau Cove Seapen"/>
    <n v="2732"/>
    <s v="Porteau Cv"/>
    <s v="GSMN"/>
    <s v="S"/>
    <x v="2"/>
    <s v="186215"/>
    <n v="0"/>
    <x v="1147"/>
    <n v="2008"/>
    <s v="20080507"/>
    <s v="20080507"/>
    <n v="95"/>
    <n v="9.5399999999999991"/>
    <s v="SEE 186214."/>
    <s v="CWT"/>
    <s v="B"/>
    <x v="2"/>
    <s v="N"/>
    <s v="Y"/>
    <s v="N"/>
    <m/>
    <s v="AD Clip"/>
    <n v="27983"/>
    <n v="27983"/>
    <n v="210595"/>
    <n v="4"/>
    <n v="29062"/>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9"/>
    <m/>
    <m/>
    <m/>
    <m/>
    <n v="0.86"/>
    <m/>
    <m/>
    <m/>
    <n v="0"/>
    <n v="1.99"/>
    <n v="1.99"/>
    <n v="0.86"/>
    <n v="2.85"/>
    <n v="1.0184755029839546E-4"/>
    <n v="0.69824561403508767"/>
  </r>
  <r>
    <n v="56"/>
    <n v="153"/>
    <s v="Tenderfoot Cr"/>
    <s v="OPS"/>
    <s v="124"/>
    <s v="Chinook"/>
    <s v="2"/>
    <x v="1"/>
    <x v="5"/>
    <n v="2732"/>
    <x v="15"/>
    <s v="CK-20"/>
    <s v="SOUTHERN MAINLAND-GEORGIA STRAIT_FA_0.x"/>
    <s v="M"/>
    <s v="H"/>
    <n v="2732"/>
    <s v="Porteau Cove Seapen"/>
    <n v="2732"/>
    <s v="Porteau Cv"/>
    <s v="GSMN"/>
    <s v="S"/>
    <x v="2"/>
    <s v="186216"/>
    <n v="0"/>
    <x v="1148"/>
    <n v="2008"/>
    <s v="20080507"/>
    <s v="20080507"/>
    <n v="95"/>
    <n v="9.5399999999999991"/>
    <s v="SEE 186214"/>
    <s v="CWT"/>
    <s v="B"/>
    <x v="2"/>
    <s v="N"/>
    <s v="Y"/>
    <s v="N"/>
    <m/>
    <s v="AD Clip"/>
    <n v="25437"/>
    <s v=""/>
    <n v="191433"/>
    <n v="2"/>
    <n v="29046"/>
    <n v="20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51"/>
    <m/>
    <m/>
    <m/>
    <n v="0"/>
    <n v="0"/>
    <n v="0"/>
    <n v="15.51"/>
    <n v="15.51"/>
    <n v="6.0974171482486143E-4"/>
    <n v="0"/>
  </r>
  <r>
    <n v="56"/>
    <n v="153"/>
    <s v="Tenderfoot Cr"/>
    <s v="OPS"/>
    <s v="124"/>
    <s v="Chinook"/>
    <s v="2"/>
    <x v="1"/>
    <x v="5"/>
    <n v="2732"/>
    <x v="15"/>
    <s v="CK-20"/>
    <s v="SOUTHERN MAINLAND-GEORGIA STRAIT_FA_0.x"/>
    <s v="M"/>
    <s v="H"/>
    <n v="2732"/>
    <s v="Porteau Cove Seapen"/>
    <n v="2732"/>
    <s v="Porteau Cv"/>
    <s v="GSMN"/>
    <s v="S"/>
    <x v="2"/>
    <s v="186216"/>
    <n v="0"/>
    <x v="1148"/>
    <n v="2008"/>
    <s v="20080507"/>
    <s v="20080507"/>
    <n v="95"/>
    <n v="9.5399999999999991"/>
    <s v="SEE 186214"/>
    <s v="CWT"/>
    <s v="B"/>
    <x v="2"/>
    <s v="N"/>
    <s v="Y"/>
    <s v="N"/>
    <m/>
    <s v="AD Clip"/>
    <n v="25437"/>
    <s v=""/>
    <n v="191433"/>
    <n v="3"/>
    <n v="29046"/>
    <n v="2010"/>
    <m/>
    <m/>
    <m/>
    <m/>
    <m/>
    <m/>
    <m/>
    <m/>
    <m/>
    <m/>
    <m/>
    <m/>
    <m/>
    <m/>
    <m/>
    <m/>
    <m/>
    <m/>
    <m/>
    <m/>
    <m/>
    <m/>
    <m/>
    <m/>
    <m/>
    <m/>
    <m/>
    <m/>
    <m/>
    <m/>
    <m/>
    <m/>
    <m/>
    <m/>
    <m/>
    <m/>
    <m/>
    <m/>
    <m/>
    <m/>
    <m/>
    <m/>
    <m/>
    <m/>
    <m/>
    <m/>
    <m/>
    <m/>
    <m/>
    <n v="13.55"/>
    <m/>
    <m/>
    <m/>
    <m/>
    <m/>
    <m/>
    <m/>
    <m/>
    <m/>
    <m/>
    <m/>
    <m/>
    <m/>
    <m/>
    <m/>
    <m/>
    <m/>
    <m/>
    <m/>
    <m/>
    <m/>
    <m/>
    <m/>
    <m/>
    <m/>
    <m/>
    <m/>
    <m/>
    <m/>
    <m/>
    <m/>
    <m/>
    <m/>
    <m/>
    <m/>
    <m/>
    <m/>
    <m/>
    <m/>
    <m/>
    <m/>
    <m/>
    <m/>
    <m/>
    <m/>
    <m/>
    <m/>
    <m/>
    <m/>
    <m/>
    <m/>
    <m/>
    <m/>
    <m/>
    <m/>
    <m/>
    <m/>
    <m/>
    <m/>
    <m/>
    <m/>
    <m/>
    <m/>
    <m/>
    <m/>
    <m/>
    <m/>
    <m/>
    <m/>
    <m/>
    <m/>
    <m/>
    <m/>
    <m/>
    <m/>
    <m/>
    <m/>
    <m/>
    <m/>
    <m/>
    <m/>
    <m/>
    <m/>
    <m/>
    <m/>
    <m/>
    <m/>
    <m/>
    <m/>
    <m/>
    <m/>
    <m/>
    <m/>
    <m/>
    <m/>
    <m/>
    <m/>
    <m/>
    <m/>
    <m/>
    <m/>
    <m/>
    <m/>
    <m/>
    <m/>
    <m/>
    <m/>
    <m/>
    <m/>
    <m/>
    <m/>
    <m/>
    <m/>
    <m/>
    <n v="10.14"/>
    <n v="0.68"/>
    <m/>
    <m/>
    <n v="13.55"/>
    <n v="0"/>
    <n v="13.55"/>
    <n v="10.82"/>
    <n v="24.37"/>
    <n v="9.5805322954750952E-4"/>
    <n v="0.55601148953631518"/>
  </r>
  <r>
    <n v="56"/>
    <n v="153"/>
    <s v="Tenderfoot Cr"/>
    <s v="OPS"/>
    <s v="124"/>
    <s v="Chinook"/>
    <s v="2"/>
    <x v="1"/>
    <x v="5"/>
    <n v="2732"/>
    <x v="15"/>
    <s v="CK-20"/>
    <s v="SOUTHERN MAINLAND-GEORGIA STRAIT_FA_0.x"/>
    <s v="M"/>
    <s v="H"/>
    <n v="2732"/>
    <s v="Porteau Cove Seapen"/>
    <n v="2732"/>
    <s v="Porteau Cv"/>
    <s v="GSMN"/>
    <s v="S"/>
    <x v="2"/>
    <s v="186216"/>
    <n v="0"/>
    <x v="1148"/>
    <n v="2008"/>
    <s v="20080507"/>
    <s v="20080507"/>
    <n v="95"/>
    <n v="9.5399999999999991"/>
    <s v="SEE 186214"/>
    <s v="CWT"/>
    <s v="B"/>
    <x v="2"/>
    <s v="N"/>
    <s v="Y"/>
    <s v="N"/>
    <m/>
    <s v="AD Clip"/>
    <n v="25437"/>
    <n v="25437"/>
    <n v="191433"/>
    <n v="4"/>
    <n v="29046"/>
    <n v="20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2"/>
    <m/>
    <m/>
    <m/>
    <n v="0"/>
    <n v="0"/>
    <n v="0"/>
    <n v="1.82"/>
    <n v="1.82"/>
    <n v="7.1549317922711014E-5"/>
    <n v="0"/>
  </r>
  <r>
    <n v="56"/>
    <n v="153"/>
    <s v="Tenderfoot Cr"/>
    <s v="OPS"/>
    <s v="124"/>
    <s v="Chinook"/>
    <s v="2"/>
    <x v="1"/>
    <x v="12"/>
    <n v="217"/>
    <x v="16"/>
    <s v="CK-20"/>
    <s v="SOUTHERN MAINLAND-GEORGIA STRAIT_FA_0.x"/>
    <s v="M"/>
    <s v="H"/>
    <n v="153"/>
    <s v="Tenderfoot Creek H"/>
    <n v="217"/>
    <s v="Ashlu Cr"/>
    <s v="GSMN"/>
    <s v="S"/>
    <x v="0"/>
    <s v="186140"/>
    <n v="0"/>
    <x v="1149"/>
    <n v="2016"/>
    <s v="20160406"/>
    <s v="20160406"/>
    <n v="114"/>
    <n v="17.059999999999999"/>
    <m/>
    <s v="CWT"/>
    <s v="P"/>
    <x v="1"/>
    <s v="N"/>
    <s v="Y"/>
    <s v="N"/>
    <n v="0.144286"/>
    <s v="AD Clip"/>
    <n v="11627"/>
    <s v=""/>
    <n v="11728"/>
    <n v="4"/>
    <n v="35655"/>
    <n v="2018"/>
    <m/>
    <m/>
    <m/>
    <m/>
    <m/>
    <m/>
    <m/>
    <m/>
    <m/>
    <m/>
    <m/>
    <m/>
    <m/>
    <m/>
    <m/>
    <m/>
    <m/>
    <m/>
    <m/>
    <m/>
    <m/>
    <m/>
    <m/>
    <m/>
    <m/>
    <m/>
    <m/>
    <m/>
    <m/>
    <m/>
    <m/>
    <m/>
    <m/>
    <m/>
    <m/>
    <m/>
    <m/>
    <m/>
    <m/>
    <m/>
    <m/>
    <m/>
    <m/>
    <m/>
    <m/>
    <m/>
    <m/>
    <m/>
    <m/>
    <n v="43.44"/>
    <m/>
    <m/>
    <m/>
    <m/>
    <m/>
    <m/>
    <m/>
    <m/>
    <m/>
    <n v="7.24"/>
    <m/>
    <m/>
    <m/>
    <m/>
    <m/>
    <m/>
    <m/>
    <m/>
    <m/>
    <m/>
    <m/>
    <m/>
    <m/>
    <m/>
    <m/>
    <m/>
    <m/>
    <m/>
    <m/>
    <m/>
    <m/>
    <m/>
    <m/>
    <m/>
    <m/>
    <m/>
    <m/>
    <m/>
    <m/>
    <m/>
    <m/>
    <m/>
    <m/>
    <m/>
    <m/>
    <m/>
    <m/>
    <m/>
    <m/>
    <m/>
    <m/>
    <m/>
    <m/>
    <m/>
    <m/>
    <m/>
    <m/>
    <m/>
    <m/>
    <m/>
    <m/>
    <m/>
    <m/>
    <m/>
    <m/>
    <m/>
    <m/>
    <m/>
    <n v="16.059999999999999"/>
    <m/>
    <m/>
    <m/>
    <m/>
    <m/>
    <m/>
    <m/>
    <m/>
    <m/>
    <m/>
    <m/>
    <m/>
    <m/>
    <m/>
    <m/>
    <m/>
    <m/>
    <m/>
    <m/>
    <m/>
    <m/>
    <m/>
    <m/>
    <m/>
    <m/>
    <m/>
    <m/>
    <m/>
    <m/>
    <m/>
    <m/>
    <m/>
    <m/>
    <m/>
    <m/>
    <m/>
    <m/>
    <m/>
    <m/>
    <m/>
    <m/>
    <m/>
    <m/>
    <m/>
    <m/>
    <m/>
    <n v="3"/>
    <m/>
    <m/>
    <n v="66.739999999999995"/>
    <n v="0"/>
    <n v="66.739999999999995"/>
    <n v="3"/>
    <n v="69.739999999999995"/>
    <n v="5.9981078524124877E-3"/>
    <n v="0.95698308001147114"/>
  </r>
  <r>
    <n v="56"/>
    <n v="153"/>
    <s v="Tenderfoot Cr"/>
    <s v="OPS"/>
    <s v="124"/>
    <s v="Chinook"/>
    <s v="2"/>
    <x v="1"/>
    <x v="12"/>
    <n v="217"/>
    <x v="16"/>
    <s v="CK-20"/>
    <s v="SOUTHERN MAINLAND-GEORGIA STRAIT_FA_0.x"/>
    <s v="M"/>
    <s v="H"/>
    <n v="153"/>
    <s v="Tenderfoot Creek H"/>
    <n v="217"/>
    <s v="Ashlu Cr"/>
    <s v="GSMN"/>
    <s v="S"/>
    <x v="0"/>
    <s v="186140"/>
    <n v="0"/>
    <x v="1149"/>
    <n v="2016"/>
    <s v="20160406"/>
    <s v="20160406"/>
    <n v="114"/>
    <n v="17.059999999999999"/>
    <m/>
    <s v="CWT"/>
    <s v="P"/>
    <x v="1"/>
    <s v="N"/>
    <s v="Y"/>
    <s v="N"/>
    <n v="0.144286"/>
    <s v="AD Clip"/>
    <n v="11627"/>
    <n v="11627"/>
    <n v="11728"/>
    <n v="5"/>
    <n v="35655"/>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39"/>
    <m/>
    <m/>
    <m/>
    <m/>
    <n v="1"/>
    <n v="2.75"/>
    <m/>
    <m/>
    <n v="0"/>
    <n v="5.39"/>
    <n v="5.39"/>
    <n v="3.75"/>
    <n v="9.14"/>
    <n v="7.8610131590264041E-4"/>
    <n v="0.5897155361050328"/>
  </r>
  <r>
    <n v="56"/>
    <n v="153"/>
    <s v="Tenderfoot Cr"/>
    <s v="OPS"/>
    <s v="124"/>
    <s v="Chinook"/>
    <s v="2"/>
    <x v="1"/>
    <x v="12"/>
    <n v="216"/>
    <x v="14"/>
    <s v="CK-20"/>
    <s v="SOUTHERN MAINLAND-GEORGIA STRAIT_FA_0.x"/>
    <s v="M"/>
    <s v="H"/>
    <n v="153"/>
    <s v="Tenderfoot Creek H"/>
    <n v="216"/>
    <s v="Cheakamus R"/>
    <s v="GSMN"/>
    <s v="F"/>
    <x v="3"/>
    <s v="181786"/>
    <n v="0"/>
    <x v="1150"/>
    <n v="2015"/>
    <s v="20150527"/>
    <s v="20150527"/>
    <n v="73"/>
    <n v="4.12"/>
    <m/>
    <s v="CWT"/>
    <s v="B"/>
    <x v="1"/>
    <s v="N"/>
    <s v="Y"/>
    <s v="N"/>
    <n v="3.4599999999999999E-2"/>
    <s v="AD Clip"/>
    <n v="38714"/>
    <s v=""/>
    <n v="40100"/>
    <n v="2"/>
    <n v="35191"/>
    <n v="2016"/>
    <m/>
    <m/>
    <m/>
    <m/>
    <m/>
    <m/>
    <m/>
    <m/>
    <m/>
    <m/>
    <m/>
    <m/>
    <m/>
    <m/>
    <m/>
    <m/>
    <m/>
    <m/>
    <m/>
    <m/>
    <m/>
    <m/>
    <m/>
    <m/>
    <m/>
    <m/>
    <m/>
    <m/>
    <m/>
    <m/>
    <m/>
    <m/>
    <m/>
    <m/>
    <m/>
    <m/>
    <m/>
    <m/>
    <m/>
    <m/>
    <m/>
    <m/>
    <m/>
    <m/>
    <m/>
    <m/>
    <m/>
    <m/>
    <m/>
    <n v="5.97"/>
    <m/>
    <m/>
    <m/>
    <m/>
    <m/>
    <m/>
    <m/>
    <m/>
    <m/>
    <m/>
    <m/>
    <m/>
    <m/>
    <m/>
    <m/>
    <m/>
    <m/>
    <m/>
    <m/>
    <m/>
    <m/>
    <m/>
    <m/>
    <m/>
    <m/>
    <m/>
    <m/>
    <m/>
    <m/>
    <m/>
    <m/>
    <m/>
    <m/>
    <m/>
    <m/>
    <m/>
    <m/>
    <m/>
    <m/>
    <m/>
    <m/>
    <m/>
    <m/>
    <m/>
    <m/>
    <m/>
    <m/>
    <m/>
    <m/>
    <m/>
    <m/>
    <m/>
    <m/>
    <m/>
    <m/>
    <m/>
    <m/>
    <m/>
    <m/>
    <m/>
    <m/>
    <m/>
    <m/>
    <m/>
    <m/>
    <m/>
    <m/>
    <m/>
    <n v="17.329999999999998"/>
    <m/>
    <m/>
    <m/>
    <m/>
    <m/>
    <m/>
    <m/>
    <m/>
    <m/>
    <m/>
    <m/>
    <m/>
    <m/>
    <m/>
    <m/>
    <m/>
    <m/>
    <m/>
    <m/>
    <m/>
    <m/>
    <m/>
    <m/>
    <m/>
    <m/>
    <m/>
    <m/>
    <m/>
    <m/>
    <m/>
    <m/>
    <m/>
    <m/>
    <m/>
    <m/>
    <m/>
    <m/>
    <m/>
    <m/>
    <m/>
    <n v="0.12"/>
    <m/>
    <m/>
    <m/>
    <m/>
    <n v="24.94"/>
    <m/>
    <m/>
    <m/>
    <n v="23.3"/>
    <n v="0.12"/>
    <n v="23.42"/>
    <n v="24.94"/>
    <n v="48.36"/>
    <n v="1.2491605104096709E-3"/>
    <n v="0.48428453267162946"/>
  </r>
  <r>
    <n v="56"/>
    <n v="153"/>
    <s v="Tenderfoot Cr"/>
    <s v="OPS"/>
    <s v="124"/>
    <s v="Chinook"/>
    <s v="2"/>
    <x v="1"/>
    <x v="12"/>
    <n v="216"/>
    <x v="14"/>
    <s v="CK-20"/>
    <s v="SOUTHERN MAINLAND-GEORGIA STRAIT_FA_0.x"/>
    <s v="M"/>
    <s v="H"/>
    <n v="153"/>
    <s v="Tenderfoot Creek H"/>
    <n v="216"/>
    <s v="Cheakamus R"/>
    <s v="GSMN"/>
    <s v="F"/>
    <x v="3"/>
    <s v="181786"/>
    <n v="0"/>
    <x v="1150"/>
    <n v="2015"/>
    <s v="20150527"/>
    <s v="20150527"/>
    <n v="73"/>
    <n v="4.12"/>
    <m/>
    <s v="CWT"/>
    <s v="B"/>
    <x v="1"/>
    <s v="N"/>
    <s v="Y"/>
    <s v="N"/>
    <n v="3.4599999999999999E-2"/>
    <s v="AD Clip"/>
    <n v="38714"/>
    <s v=""/>
    <n v="40100"/>
    <n v="3"/>
    <n v="35191"/>
    <n v="2017"/>
    <m/>
    <m/>
    <m/>
    <m/>
    <m/>
    <m/>
    <m/>
    <m/>
    <m/>
    <m/>
    <m/>
    <m/>
    <m/>
    <m/>
    <m/>
    <m/>
    <m/>
    <m/>
    <m/>
    <m/>
    <m/>
    <m/>
    <m/>
    <m/>
    <m/>
    <m/>
    <m/>
    <m/>
    <m/>
    <m/>
    <m/>
    <m/>
    <m/>
    <m/>
    <n v="4.04"/>
    <m/>
    <m/>
    <m/>
    <m/>
    <m/>
    <m/>
    <m/>
    <m/>
    <m/>
    <m/>
    <m/>
    <m/>
    <m/>
    <m/>
    <n v="43.1"/>
    <m/>
    <m/>
    <m/>
    <m/>
    <n v="4.3099999999999996"/>
    <m/>
    <m/>
    <m/>
    <m/>
    <n v="17.239999999999998"/>
    <m/>
    <m/>
    <m/>
    <m/>
    <m/>
    <m/>
    <m/>
    <m/>
    <m/>
    <m/>
    <m/>
    <m/>
    <m/>
    <m/>
    <m/>
    <m/>
    <m/>
    <m/>
    <m/>
    <m/>
    <m/>
    <m/>
    <m/>
    <m/>
    <m/>
    <m/>
    <m/>
    <m/>
    <m/>
    <m/>
    <m/>
    <m/>
    <m/>
    <m/>
    <m/>
    <m/>
    <m/>
    <m/>
    <m/>
    <m/>
    <m/>
    <m/>
    <m/>
    <m/>
    <m/>
    <m/>
    <m/>
    <m/>
    <m/>
    <m/>
    <m/>
    <m/>
    <m/>
    <m/>
    <m/>
    <m/>
    <m/>
    <m/>
    <n v="18.52"/>
    <m/>
    <m/>
    <m/>
    <m/>
    <n v="8.0500000000000007"/>
    <m/>
    <m/>
    <m/>
    <m/>
    <m/>
    <m/>
    <m/>
    <m/>
    <m/>
    <m/>
    <m/>
    <m/>
    <m/>
    <m/>
    <m/>
    <m/>
    <m/>
    <m/>
    <m/>
    <m/>
    <m/>
    <m/>
    <m/>
    <m/>
    <m/>
    <m/>
    <m/>
    <m/>
    <m/>
    <m/>
    <m/>
    <m/>
    <m/>
    <m/>
    <m/>
    <n v="5.77"/>
    <m/>
    <m/>
    <m/>
    <m/>
    <m/>
    <n v="29.14"/>
    <m/>
    <m/>
    <n v="106.92"/>
    <n v="5.77"/>
    <n v="112.69"/>
    <n v="29.14"/>
    <n v="141.82999999999998"/>
    <n v="3.6635325721961045E-3"/>
    <n v="0.79454276246210254"/>
  </r>
  <r>
    <n v="56"/>
    <n v="153"/>
    <s v="Tenderfoot Cr"/>
    <s v="OPS"/>
    <s v="124"/>
    <s v="Chinook"/>
    <s v="2"/>
    <x v="1"/>
    <x v="12"/>
    <n v="216"/>
    <x v="14"/>
    <s v="CK-20"/>
    <s v="SOUTHERN MAINLAND-GEORGIA STRAIT_FA_0.x"/>
    <s v="M"/>
    <s v="H"/>
    <n v="153"/>
    <s v="Tenderfoot Creek H"/>
    <n v="216"/>
    <s v="Cheakamus R"/>
    <s v="GSMN"/>
    <s v="F"/>
    <x v="3"/>
    <s v="181786"/>
    <n v="0"/>
    <x v="1150"/>
    <n v="2015"/>
    <s v="20150527"/>
    <s v="20150527"/>
    <n v="73"/>
    <n v="4.12"/>
    <m/>
    <s v="CWT"/>
    <s v="B"/>
    <x v="1"/>
    <s v="N"/>
    <s v="Y"/>
    <s v="N"/>
    <n v="3.4599999999999999E-2"/>
    <s v="AD Clip"/>
    <n v="38714"/>
    <n v="38714"/>
    <n v="40100"/>
    <n v="4"/>
    <n v="35191"/>
    <n v="2018"/>
    <m/>
    <m/>
    <m/>
    <m/>
    <m/>
    <m/>
    <m/>
    <m/>
    <m/>
    <m/>
    <m/>
    <m/>
    <m/>
    <m/>
    <m/>
    <m/>
    <m/>
    <m/>
    <m/>
    <m/>
    <m/>
    <m/>
    <m/>
    <m/>
    <m/>
    <m/>
    <m/>
    <m/>
    <m/>
    <m/>
    <m/>
    <m/>
    <m/>
    <m/>
    <m/>
    <m/>
    <m/>
    <m/>
    <m/>
    <m/>
    <m/>
    <m/>
    <m/>
    <m/>
    <m/>
    <m/>
    <m/>
    <m/>
    <m/>
    <n v="43.59"/>
    <m/>
    <m/>
    <m/>
    <m/>
    <m/>
    <m/>
    <m/>
    <m/>
    <m/>
    <m/>
    <m/>
    <n v="7.29"/>
    <m/>
    <m/>
    <m/>
    <m/>
    <m/>
    <m/>
    <m/>
    <m/>
    <m/>
    <m/>
    <m/>
    <m/>
    <m/>
    <m/>
    <m/>
    <m/>
    <m/>
    <m/>
    <m/>
    <m/>
    <m/>
    <m/>
    <m/>
    <m/>
    <m/>
    <m/>
    <m/>
    <m/>
    <m/>
    <m/>
    <m/>
    <m/>
    <m/>
    <m/>
    <m/>
    <m/>
    <m/>
    <m/>
    <m/>
    <m/>
    <m/>
    <m/>
    <m/>
    <m/>
    <m/>
    <m/>
    <m/>
    <m/>
    <m/>
    <m/>
    <m/>
    <m/>
    <m/>
    <m/>
    <m/>
    <m/>
    <m/>
    <m/>
    <m/>
    <m/>
    <m/>
    <m/>
    <m/>
    <m/>
    <m/>
    <m/>
    <m/>
    <m/>
    <m/>
    <m/>
    <m/>
    <m/>
    <m/>
    <m/>
    <m/>
    <m/>
    <m/>
    <m/>
    <m/>
    <m/>
    <m/>
    <m/>
    <m/>
    <m/>
    <m/>
    <n v="6.8"/>
    <m/>
    <m/>
    <m/>
    <m/>
    <m/>
    <m/>
    <m/>
    <m/>
    <m/>
    <m/>
    <m/>
    <n v="2.86"/>
    <m/>
    <m/>
    <m/>
    <m/>
    <m/>
    <n v="49.22"/>
    <m/>
    <m/>
    <n v="57.68"/>
    <n v="2.86"/>
    <n v="60.54"/>
    <n v="49.22"/>
    <n v="109.75999999999999"/>
    <n v="2.8351500749083016E-3"/>
    <n v="0.55156705539358608"/>
  </r>
  <r>
    <n v="56"/>
    <n v="153"/>
    <s v="Tenderfoot Cr"/>
    <s v="OPS"/>
    <s v="124"/>
    <s v="Chinook"/>
    <s v="2"/>
    <x v="1"/>
    <x v="12"/>
    <n v="216"/>
    <x v="14"/>
    <s v="CK-20"/>
    <s v="SOUTHERN MAINLAND-GEORGIA STRAIT_FA_0.x"/>
    <s v="M"/>
    <s v="H"/>
    <n v="153"/>
    <s v="Tenderfoot Creek H"/>
    <n v="216"/>
    <s v="Cheakamus R"/>
    <s v="GSMN"/>
    <s v="F"/>
    <x v="3"/>
    <s v="181787"/>
    <n v="0"/>
    <x v="1151"/>
    <n v="2015"/>
    <s v="20150527"/>
    <s v="20150527"/>
    <n v="66"/>
    <n v="3.26"/>
    <m/>
    <s v="CWT"/>
    <s v="B"/>
    <x v="1"/>
    <s v="N"/>
    <s v="Y"/>
    <s v="N"/>
    <n v="1.24E-2"/>
    <s v="AD Clip"/>
    <n v="38510"/>
    <s v=""/>
    <n v="38994"/>
    <n v="2"/>
    <n v="35190"/>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3"/>
    <m/>
    <m/>
    <m/>
    <m/>
    <n v="10.91"/>
    <m/>
    <m/>
    <m/>
    <n v="0"/>
    <n v="0.03"/>
    <n v="0.03"/>
    <n v="10.91"/>
    <n v="10.94"/>
    <n v="2.8408205660867305E-4"/>
    <n v="2.7422303473491772E-3"/>
  </r>
  <r>
    <n v="56"/>
    <n v="153"/>
    <s v="Tenderfoot Cr"/>
    <s v="OPS"/>
    <s v="124"/>
    <s v="Chinook"/>
    <s v="2"/>
    <x v="1"/>
    <x v="12"/>
    <n v="216"/>
    <x v="14"/>
    <s v="CK-20"/>
    <s v="SOUTHERN MAINLAND-GEORGIA STRAIT_FA_0.x"/>
    <s v="M"/>
    <s v="H"/>
    <n v="153"/>
    <s v="Tenderfoot Creek H"/>
    <n v="216"/>
    <s v="Cheakamus R"/>
    <s v="GSMN"/>
    <s v="F"/>
    <x v="3"/>
    <s v="181787"/>
    <n v="0"/>
    <x v="1151"/>
    <n v="2015"/>
    <s v="20150527"/>
    <s v="20150527"/>
    <n v="66"/>
    <n v="3.26"/>
    <m/>
    <s v="CWT"/>
    <s v="B"/>
    <x v="1"/>
    <s v="N"/>
    <s v="Y"/>
    <s v="N"/>
    <n v="1.24E-2"/>
    <s v="AD Clip"/>
    <n v="38510"/>
    <s v=""/>
    <n v="38994"/>
    <n v="3"/>
    <n v="35190"/>
    <n v="2017"/>
    <m/>
    <m/>
    <m/>
    <m/>
    <m/>
    <m/>
    <m/>
    <m/>
    <m/>
    <m/>
    <m/>
    <m/>
    <m/>
    <m/>
    <m/>
    <m/>
    <m/>
    <m/>
    <m/>
    <m/>
    <m/>
    <m/>
    <m/>
    <m/>
    <m/>
    <m/>
    <m/>
    <m/>
    <m/>
    <m/>
    <m/>
    <m/>
    <m/>
    <m/>
    <m/>
    <m/>
    <m/>
    <m/>
    <m/>
    <m/>
    <m/>
    <m/>
    <m/>
    <m/>
    <m/>
    <m/>
    <m/>
    <m/>
    <m/>
    <n v="25.86"/>
    <m/>
    <m/>
    <m/>
    <m/>
    <m/>
    <m/>
    <m/>
    <m/>
    <m/>
    <n v="12.93"/>
    <m/>
    <m/>
    <m/>
    <m/>
    <m/>
    <m/>
    <m/>
    <m/>
    <m/>
    <m/>
    <m/>
    <m/>
    <m/>
    <m/>
    <m/>
    <m/>
    <m/>
    <m/>
    <m/>
    <m/>
    <m/>
    <m/>
    <m/>
    <m/>
    <m/>
    <m/>
    <m/>
    <m/>
    <m/>
    <m/>
    <m/>
    <m/>
    <m/>
    <m/>
    <m/>
    <m/>
    <m/>
    <m/>
    <m/>
    <m/>
    <m/>
    <m/>
    <m/>
    <m/>
    <m/>
    <m/>
    <m/>
    <m/>
    <m/>
    <m/>
    <m/>
    <m/>
    <m/>
    <m/>
    <m/>
    <m/>
    <m/>
    <m/>
    <n v="11.66"/>
    <m/>
    <m/>
    <m/>
    <m/>
    <m/>
    <m/>
    <m/>
    <m/>
    <m/>
    <m/>
    <m/>
    <m/>
    <m/>
    <m/>
    <m/>
    <m/>
    <m/>
    <m/>
    <m/>
    <m/>
    <m/>
    <m/>
    <m/>
    <m/>
    <m/>
    <m/>
    <m/>
    <m/>
    <n v="6.96"/>
    <m/>
    <m/>
    <m/>
    <m/>
    <m/>
    <m/>
    <m/>
    <m/>
    <m/>
    <m/>
    <m/>
    <n v="6.32"/>
    <m/>
    <m/>
    <m/>
    <m/>
    <m/>
    <n v="25.41"/>
    <m/>
    <m/>
    <n v="69.069999999999993"/>
    <n v="6.32"/>
    <n v="75.39"/>
    <n v="25.41"/>
    <n v="100.79999999999998"/>
    <n v="2.6175019475460914E-3"/>
    <n v="0.74791666666666679"/>
  </r>
  <r>
    <n v="56"/>
    <n v="153"/>
    <s v="Tenderfoot Cr"/>
    <s v="OPS"/>
    <s v="124"/>
    <s v="Chinook"/>
    <s v="2"/>
    <x v="1"/>
    <x v="12"/>
    <n v="216"/>
    <x v="14"/>
    <s v="CK-20"/>
    <s v="SOUTHERN MAINLAND-GEORGIA STRAIT_FA_0.x"/>
    <s v="M"/>
    <s v="H"/>
    <n v="153"/>
    <s v="Tenderfoot Creek H"/>
    <n v="216"/>
    <s v="Cheakamus R"/>
    <s v="GSMN"/>
    <s v="F"/>
    <x v="3"/>
    <s v="181787"/>
    <n v="0"/>
    <x v="1151"/>
    <n v="2015"/>
    <s v="20150527"/>
    <s v="20150527"/>
    <n v="66"/>
    <n v="3.26"/>
    <m/>
    <s v="CWT"/>
    <s v="B"/>
    <x v="1"/>
    <s v="N"/>
    <s v="Y"/>
    <s v="N"/>
    <n v="1.24E-2"/>
    <s v="AD Clip"/>
    <n v="38510"/>
    <n v="38510"/>
    <n v="38994"/>
    <n v="4"/>
    <n v="35190"/>
    <n v="2018"/>
    <m/>
    <m/>
    <m/>
    <m/>
    <m/>
    <m/>
    <m/>
    <m/>
    <m/>
    <m/>
    <m/>
    <m/>
    <m/>
    <m/>
    <m/>
    <m/>
    <m/>
    <m/>
    <m/>
    <m/>
    <m/>
    <m/>
    <m/>
    <m/>
    <m/>
    <m/>
    <m/>
    <m/>
    <m/>
    <m/>
    <m/>
    <m/>
    <m/>
    <m/>
    <n v="6.52"/>
    <m/>
    <m/>
    <m/>
    <m/>
    <m/>
    <m/>
    <m/>
    <m/>
    <m/>
    <m/>
    <m/>
    <m/>
    <m/>
    <m/>
    <n v="103.95"/>
    <m/>
    <m/>
    <m/>
    <m/>
    <m/>
    <m/>
    <m/>
    <m/>
    <m/>
    <n v="38.64"/>
    <m/>
    <n v="38.590000000000003"/>
    <m/>
    <m/>
    <m/>
    <m/>
    <m/>
    <m/>
    <m/>
    <m/>
    <m/>
    <m/>
    <m/>
    <m/>
    <m/>
    <m/>
    <m/>
    <m/>
    <m/>
    <m/>
    <m/>
    <m/>
    <m/>
    <m/>
    <m/>
    <m/>
    <m/>
    <m/>
    <m/>
    <m/>
    <m/>
    <m/>
    <m/>
    <m/>
    <m/>
    <m/>
    <m/>
    <m/>
    <m/>
    <m/>
    <m/>
    <m/>
    <m/>
    <m/>
    <m/>
    <m/>
    <m/>
    <m/>
    <m/>
    <m/>
    <m/>
    <m/>
    <m/>
    <m/>
    <m/>
    <m/>
    <m/>
    <m/>
    <m/>
    <m/>
    <m/>
    <m/>
    <m/>
    <m/>
    <m/>
    <m/>
    <m/>
    <m/>
    <m/>
    <m/>
    <m/>
    <m/>
    <m/>
    <m/>
    <m/>
    <m/>
    <m/>
    <m/>
    <m/>
    <m/>
    <m/>
    <m/>
    <m/>
    <m/>
    <m/>
    <m/>
    <m/>
    <m/>
    <m/>
    <m/>
    <m/>
    <m/>
    <m/>
    <m/>
    <m/>
    <m/>
    <m/>
    <m/>
    <m/>
    <n v="5.24"/>
    <m/>
    <m/>
    <m/>
    <m/>
    <m/>
    <n v="29.22"/>
    <m/>
    <m/>
    <n v="201.07"/>
    <n v="5.24"/>
    <n v="206.31"/>
    <n v="29.22"/>
    <n v="235.53000000000003"/>
    <n v="6.1160737470786816E-3"/>
    <n v="0.8759393707807922"/>
  </r>
  <r>
    <n v="56"/>
    <n v="153"/>
    <s v="Tenderfoot Cr"/>
    <s v="OPS"/>
    <s v="124"/>
    <s v="Chinook"/>
    <s v="2"/>
    <x v="1"/>
    <x v="12"/>
    <n v="216"/>
    <x v="14"/>
    <s v="CK-20"/>
    <s v="SOUTHERN MAINLAND-GEORGIA STRAIT_FA_0.x"/>
    <s v="M"/>
    <s v="H"/>
    <n v="153"/>
    <s v="Tenderfoot Creek H"/>
    <n v="216"/>
    <s v="Cheakamus R"/>
    <s v="GSMN"/>
    <s v="S"/>
    <x v="0"/>
    <s v="181788"/>
    <n v="0"/>
    <x v="1152"/>
    <n v="2016"/>
    <s v="20160421"/>
    <s v="20160421"/>
    <n v="124"/>
    <n v="20.78"/>
    <m/>
    <s v="CWT"/>
    <s v="P"/>
    <x v="1"/>
    <s v="N"/>
    <s v="Y"/>
    <s v="N"/>
    <n v="4.3499999999999997E-2"/>
    <s v="AD Clip"/>
    <n v="38981"/>
    <s v=""/>
    <n v="40753"/>
    <n v="3"/>
    <n v="35654"/>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42"/>
    <m/>
    <m/>
    <n v="0"/>
    <n v="0"/>
    <n v="0"/>
    <n v="6.42"/>
    <n v="6.42"/>
    <n v="1.646956209435366E-4"/>
    <n v="0"/>
  </r>
  <r>
    <n v="56"/>
    <n v="153"/>
    <s v="Tenderfoot Cr"/>
    <s v="OPS"/>
    <s v="124"/>
    <s v="Chinook"/>
    <s v="2"/>
    <x v="1"/>
    <x v="12"/>
    <n v="216"/>
    <x v="14"/>
    <s v="CK-20"/>
    <s v="SOUTHERN MAINLAND-GEORGIA STRAIT_FA_0.x"/>
    <s v="M"/>
    <s v="H"/>
    <n v="153"/>
    <s v="Tenderfoot Creek H"/>
    <n v="216"/>
    <s v="Cheakamus R"/>
    <s v="GSMN"/>
    <s v="S"/>
    <x v="0"/>
    <s v="181788"/>
    <n v="0"/>
    <x v="1152"/>
    <n v="2016"/>
    <s v="20160421"/>
    <s v="20160421"/>
    <n v="124"/>
    <n v="20.78"/>
    <m/>
    <s v="CWT"/>
    <s v="P"/>
    <x v="1"/>
    <s v="N"/>
    <s v="Y"/>
    <s v="N"/>
    <n v="4.3499999999999997E-2"/>
    <s v="AD Clip"/>
    <n v="38981"/>
    <s v=""/>
    <n v="40753"/>
    <n v="4"/>
    <n v="35654"/>
    <n v="2018"/>
    <m/>
    <m/>
    <m/>
    <m/>
    <m/>
    <m/>
    <m/>
    <m/>
    <m/>
    <m/>
    <m/>
    <m/>
    <m/>
    <m/>
    <m/>
    <m/>
    <m/>
    <m/>
    <m/>
    <m/>
    <m/>
    <m/>
    <m/>
    <m/>
    <m/>
    <m/>
    <m/>
    <m/>
    <m/>
    <m/>
    <m/>
    <m/>
    <m/>
    <m/>
    <n v="6.52"/>
    <m/>
    <m/>
    <m/>
    <m/>
    <m/>
    <m/>
    <m/>
    <m/>
    <m/>
    <m/>
    <m/>
    <m/>
    <m/>
    <m/>
    <n v="154.68"/>
    <m/>
    <m/>
    <n v="7.29"/>
    <m/>
    <m/>
    <m/>
    <m/>
    <m/>
    <m/>
    <n v="84.32"/>
    <m/>
    <n v="7.24"/>
    <m/>
    <m/>
    <m/>
    <m/>
    <m/>
    <m/>
    <m/>
    <m/>
    <m/>
    <m/>
    <m/>
    <m/>
    <m/>
    <m/>
    <m/>
    <m/>
    <m/>
    <m/>
    <m/>
    <m/>
    <m/>
    <m/>
    <m/>
    <m/>
    <m/>
    <m/>
    <m/>
    <m/>
    <m/>
    <m/>
    <m/>
    <m/>
    <m/>
    <m/>
    <m/>
    <m/>
    <m/>
    <m/>
    <m/>
    <m/>
    <m/>
    <m/>
    <m/>
    <m/>
    <m/>
    <m/>
    <m/>
    <m/>
    <m/>
    <m/>
    <m/>
    <m/>
    <m/>
    <m/>
    <m/>
    <m/>
    <m/>
    <m/>
    <m/>
    <m/>
    <m/>
    <m/>
    <m/>
    <m/>
    <m/>
    <m/>
    <m/>
    <m/>
    <m/>
    <m/>
    <m/>
    <m/>
    <m/>
    <m/>
    <m/>
    <m/>
    <m/>
    <m/>
    <m/>
    <m/>
    <m/>
    <m/>
    <m/>
    <m/>
    <m/>
    <m/>
    <m/>
    <m/>
    <m/>
    <m/>
    <m/>
    <m/>
    <m/>
    <m/>
    <m/>
    <m/>
    <m/>
    <n v="1.19"/>
    <m/>
    <m/>
    <m/>
    <m/>
    <m/>
    <n v="6.71"/>
    <m/>
    <m/>
    <n v="273.42"/>
    <n v="1.19"/>
    <n v="274.61"/>
    <n v="6.71"/>
    <n v="281.32"/>
    <n v="7.2168492342423226E-3"/>
    <n v="0.97614815868050631"/>
  </r>
  <r>
    <n v="56"/>
    <n v="153"/>
    <s v="Tenderfoot Cr"/>
    <s v="OPS"/>
    <s v="124"/>
    <s v="Chinook"/>
    <s v="2"/>
    <x v="1"/>
    <x v="12"/>
    <n v="216"/>
    <x v="14"/>
    <s v="CK-20"/>
    <s v="SOUTHERN MAINLAND-GEORGIA STRAIT_FA_0.x"/>
    <s v="M"/>
    <s v="H"/>
    <n v="153"/>
    <s v="Tenderfoot Creek H"/>
    <n v="216"/>
    <s v="Cheakamus R"/>
    <s v="GSMN"/>
    <s v="S"/>
    <x v="0"/>
    <s v="181788"/>
    <n v="0"/>
    <x v="1152"/>
    <n v="2016"/>
    <s v="20160421"/>
    <s v="20160421"/>
    <n v="124"/>
    <n v="20.78"/>
    <m/>
    <s v="CWT"/>
    <s v="P"/>
    <x v="1"/>
    <s v="N"/>
    <s v="Y"/>
    <s v="N"/>
    <n v="4.3499999999999997E-2"/>
    <s v="AD Clip"/>
    <n v="38981"/>
    <n v="38981"/>
    <n v="40753"/>
    <n v="5"/>
    <n v="35654"/>
    <n v="2019"/>
    <m/>
    <m/>
    <m/>
    <m/>
    <m/>
    <m/>
    <m/>
    <m/>
    <m/>
    <m/>
    <m/>
    <m/>
    <m/>
    <m/>
    <m/>
    <m/>
    <m/>
    <m/>
    <m/>
    <m/>
    <m/>
    <m/>
    <m/>
    <m/>
    <m/>
    <m/>
    <m/>
    <m/>
    <m/>
    <m/>
    <m/>
    <m/>
    <m/>
    <m/>
    <m/>
    <m/>
    <m/>
    <m/>
    <m/>
    <m/>
    <m/>
    <m/>
    <m/>
    <m/>
    <m/>
    <m/>
    <m/>
    <m/>
    <m/>
    <m/>
    <m/>
    <m/>
    <m/>
    <m/>
    <m/>
    <m/>
    <m/>
    <m/>
    <m/>
    <m/>
    <m/>
    <m/>
    <m/>
    <m/>
    <m/>
    <m/>
    <m/>
    <m/>
    <m/>
    <m/>
    <m/>
    <m/>
    <m/>
    <m/>
    <m/>
    <m/>
    <m/>
    <m/>
    <m/>
    <m/>
    <m/>
    <m/>
    <m/>
    <m/>
    <m/>
    <m/>
    <m/>
    <m/>
    <m/>
    <m/>
    <m/>
    <m/>
    <m/>
    <m/>
    <m/>
    <m/>
    <m/>
    <m/>
    <m/>
    <m/>
    <m/>
    <m/>
    <m/>
    <m/>
    <m/>
    <m/>
    <m/>
    <m/>
    <m/>
    <m/>
    <m/>
    <m/>
    <m/>
    <m/>
    <m/>
    <m/>
    <m/>
    <m/>
    <m/>
    <m/>
    <m/>
    <m/>
    <m/>
    <n v="6.58"/>
    <m/>
    <m/>
    <m/>
    <m/>
    <m/>
    <m/>
    <m/>
    <m/>
    <m/>
    <m/>
    <m/>
    <m/>
    <m/>
    <m/>
    <m/>
    <m/>
    <m/>
    <m/>
    <m/>
    <m/>
    <m/>
    <m/>
    <m/>
    <m/>
    <m/>
    <m/>
    <m/>
    <m/>
    <m/>
    <m/>
    <m/>
    <m/>
    <m/>
    <m/>
    <m/>
    <m/>
    <m/>
    <m/>
    <m/>
    <m/>
    <m/>
    <m/>
    <m/>
    <m/>
    <n v="6.58"/>
    <n v="0"/>
    <n v="6.58"/>
    <n v="0"/>
    <n v="6.58"/>
    <n v="1.6880018470536928E-4"/>
    <n v="1"/>
  </r>
  <r>
    <n v="56"/>
    <n v="153"/>
    <s v="Tenderfoot Cr"/>
    <s v="OPS"/>
    <s v="124"/>
    <s v="Chinook"/>
    <s v="2"/>
    <x v="1"/>
    <x v="12"/>
    <n v="1184"/>
    <x v="17"/>
    <s v="CK-20"/>
    <s v="SOUTHERN MAINLAND-GEORGIA STRAIT_FA_0.x"/>
    <s v="M"/>
    <s v="H"/>
    <n v="153"/>
    <s v="Tenderfoot Creek H"/>
    <n v="1184"/>
    <s v="Mamquam R"/>
    <s v="GSMN"/>
    <s v="S"/>
    <x v="0"/>
    <s v="182681"/>
    <n v="0"/>
    <x v="1153"/>
    <n v="2016"/>
    <s v="20160418"/>
    <s v="20160418"/>
    <n v="120"/>
    <n v="19.16"/>
    <m/>
    <s v="CWT"/>
    <s v="P"/>
    <x v="1"/>
    <s v="N"/>
    <s v="Y"/>
    <s v="N"/>
    <n v="1.3275E-2"/>
    <s v="AD Clip"/>
    <n v="27205"/>
    <s v=""/>
    <n v="27571"/>
    <n v="3"/>
    <n v="35657"/>
    <n v="2017"/>
    <m/>
    <m/>
    <m/>
    <m/>
    <m/>
    <m/>
    <m/>
    <m/>
    <m/>
    <m/>
    <m/>
    <m/>
    <m/>
    <m/>
    <m/>
    <m/>
    <m/>
    <m/>
    <m/>
    <m/>
    <m/>
    <m/>
    <m/>
    <m/>
    <m/>
    <m/>
    <m/>
    <m/>
    <m/>
    <m/>
    <m/>
    <m/>
    <m/>
    <m/>
    <m/>
    <m/>
    <m/>
    <m/>
    <m/>
    <m/>
    <m/>
    <m/>
    <m/>
    <m/>
    <m/>
    <m/>
    <m/>
    <m/>
    <m/>
    <n v="4.3099999999999996"/>
    <m/>
    <m/>
    <m/>
    <m/>
    <n v="6.24"/>
    <m/>
    <m/>
    <m/>
    <m/>
    <n v="6.24"/>
    <m/>
    <n v="4.3099999999999996"/>
    <m/>
    <m/>
    <m/>
    <m/>
    <m/>
    <m/>
    <m/>
    <m/>
    <m/>
    <m/>
    <m/>
    <m/>
    <m/>
    <m/>
    <m/>
    <m/>
    <m/>
    <m/>
    <m/>
    <m/>
    <m/>
    <m/>
    <m/>
    <m/>
    <m/>
    <m/>
    <m/>
    <m/>
    <m/>
    <m/>
    <m/>
    <m/>
    <m/>
    <m/>
    <m/>
    <m/>
    <m/>
    <m/>
    <m/>
    <m/>
    <m/>
    <m/>
    <m/>
    <m/>
    <m/>
    <m/>
    <m/>
    <m/>
    <m/>
    <m/>
    <m/>
    <m/>
    <m/>
    <m/>
    <m/>
    <m/>
    <m/>
    <m/>
    <m/>
    <m/>
    <m/>
    <m/>
    <m/>
    <m/>
    <m/>
    <m/>
    <m/>
    <m/>
    <m/>
    <m/>
    <m/>
    <m/>
    <m/>
    <m/>
    <m/>
    <m/>
    <m/>
    <m/>
    <m/>
    <m/>
    <m/>
    <m/>
    <m/>
    <m/>
    <m/>
    <m/>
    <m/>
    <m/>
    <m/>
    <m/>
    <m/>
    <m/>
    <m/>
    <m/>
    <m/>
    <m/>
    <m/>
    <m/>
    <m/>
    <m/>
    <m/>
    <m/>
    <m/>
    <n v="1"/>
    <m/>
    <m/>
    <n v="21.1"/>
    <n v="0"/>
    <n v="21.1"/>
    <n v="1"/>
    <n v="22.099999999999998"/>
    <n v="8.1235067083256743E-4"/>
    <n v="0.95475113122171962"/>
  </r>
  <r>
    <n v="56"/>
    <n v="153"/>
    <s v="Tenderfoot Cr"/>
    <s v="OPS"/>
    <s v="124"/>
    <s v="Chinook"/>
    <s v="2"/>
    <x v="1"/>
    <x v="12"/>
    <n v="1184"/>
    <x v="17"/>
    <s v="CK-20"/>
    <s v="SOUTHERN MAINLAND-GEORGIA STRAIT_FA_0.x"/>
    <s v="M"/>
    <s v="H"/>
    <n v="153"/>
    <s v="Tenderfoot Creek H"/>
    <n v="1184"/>
    <s v="Mamquam R"/>
    <s v="GSMN"/>
    <s v="S"/>
    <x v="0"/>
    <s v="182681"/>
    <n v="0"/>
    <x v="1153"/>
    <n v="2016"/>
    <s v="20160418"/>
    <s v="20160418"/>
    <n v="120"/>
    <n v="19.16"/>
    <m/>
    <s v="CWT"/>
    <s v="P"/>
    <x v="1"/>
    <s v="N"/>
    <s v="Y"/>
    <s v="N"/>
    <n v="1.3275E-2"/>
    <s v="AD Clip"/>
    <n v="27205"/>
    <n v="27205"/>
    <n v="27571"/>
    <n v="4"/>
    <n v="35657"/>
    <n v="2018"/>
    <m/>
    <m/>
    <m/>
    <m/>
    <m/>
    <m/>
    <m/>
    <m/>
    <m/>
    <m/>
    <m/>
    <m/>
    <m/>
    <m/>
    <m/>
    <m/>
    <m/>
    <m/>
    <m/>
    <m/>
    <m/>
    <m/>
    <m/>
    <m/>
    <m/>
    <m/>
    <m/>
    <m/>
    <m/>
    <m/>
    <m/>
    <m/>
    <m/>
    <m/>
    <m/>
    <m/>
    <m/>
    <m/>
    <m/>
    <m/>
    <m/>
    <m/>
    <m/>
    <m/>
    <m/>
    <m/>
    <m/>
    <m/>
    <m/>
    <n v="94.42"/>
    <m/>
    <m/>
    <m/>
    <m/>
    <n v="14.48"/>
    <m/>
    <m/>
    <m/>
    <m/>
    <n v="69.84"/>
    <m/>
    <n v="7.39"/>
    <m/>
    <m/>
    <m/>
    <m/>
    <m/>
    <m/>
    <m/>
    <m/>
    <m/>
    <m/>
    <m/>
    <m/>
    <m/>
    <n v="9.48"/>
    <m/>
    <m/>
    <m/>
    <m/>
    <m/>
    <m/>
    <m/>
    <m/>
    <m/>
    <m/>
    <m/>
    <m/>
    <m/>
    <m/>
    <m/>
    <m/>
    <m/>
    <m/>
    <m/>
    <m/>
    <m/>
    <m/>
    <m/>
    <m/>
    <m/>
    <m/>
    <m/>
    <m/>
    <m/>
    <m/>
    <m/>
    <m/>
    <m/>
    <m/>
    <m/>
    <m/>
    <m/>
    <m/>
    <m/>
    <m/>
    <m/>
    <m/>
    <n v="13.37"/>
    <m/>
    <m/>
    <m/>
    <m/>
    <m/>
    <m/>
    <m/>
    <m/>
    <m/>
    <m/>
    <m/>
    <m/>
    <m/>
    <m/>
    <m/>
    <m/>
    <m/>
    <m/>
    <m/>
    <m/>
    <m/>
    <m/>
    <m/>
    <m/>
    <m/>
    <m/>
    <m/>
    <m/>
    <m/>
    <m/>
    <m/>
    <m/>
    <m/>
    <m/>
    <m/>
    <m/>
    <m/>
    <m/>
    <m/>
    <m/>
    <n v="3.32"/>
    <m/>
    <m/>
    <m/>
    <n v="4.51"/>
    <m/>
    <n v="26"/>
    <m/>
    <m/>
    <n v="208.98"/>
    <n v="7.83"/>
    <n v="216.81"/>
    <n v="26"/>
    <n v="242.80999999999997"/>
    <n v="8.9251975739753717E-3"/>
    <n v="0.89292039042873039"/>
  </r>
  <r>
    <n v="56"/>
    <n v="153"/>
    <s v="Tenderfoot Cr"/>
    <s v="OPS"/>
    <s v="124"/>
    <s v="Chinook"/>
    <s v="2"/>
    <x v="1"/>
    <x v="12"/>
    <n v="218"/>
    <x v="18"/>
    <s v="CK-20"/>
    <s v="SOUTHERN MAINLAND-GEORGIA STRAIT_FA_0.x"/>
    <s v="M"/>
    <s v="H"/>
    <n v="153"/>
    <s v="Tenderfoot Creek H"/>
    <n v="218"/>
    <s v="Shovelnose Cr"/>
    <s v="GSMN"/>
    <s v="S"/>
    <x v="0"/>
    <s v="182691"/>
    <n v="0"/>
    <x v="1154"/>
    <n v="2016"/>
    <s v="20160420"/>
    <s v="20160420"/>
    <n v="129"/>
    <n v="23.18"/>
    <m/>
    <s v="CWT"/>
    <s v="P"/>
    <x v="1"/>
    <s v="N"/>
    <s v="Y"/>
    <s v="N"/>
    <n v="7.7089999999999997E-3"/>
    <s v="AD Clip"/>
    <n v="31661"/>
    <s v=""/>
    <n v="31907"/>
    <n v="3"/>
    <n v="35656"/>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7"/>
    <m/>
    <m/>
    <n v="0"/>
    <n v="0"/>
    <n v="0"/>
    <n v="2.17"/>
    <n v="2.17"/>
    <n v="6.8538580588105235E-5"/>
    <n v="0"/>
  </r>
  <r>
    <n v="56"/>
    <n v="153"/>
    <s v="Tenderfoot Cr"/>
    <s v="OPS"/>
    <s v="124"/>
    <s v="Chinook"/>
    <s v="2"/>
    <x v="1"/>
    <x v="12"/>
    <n v="218"/>
    <x v="18"/>
    <s v="CK-20"/>
    <s v="SOUTHERN MAINLAND-GEORGIA STRAIT_FA_0.x"/>
    <s v="M"/>
    <s v="H"/>
    <n v="153"/>
    <s v="Tenderfoot Creek H"/>
    <n v="218"/>
    <s v="Shovelnose Cr"/>
    <s v="GSMN"/>
    <s v="S"/>
    <x v="0"/>
    <s v="182691"/>
    <n v="0"/>
    <x v="1154"/>
    <n v="2016"/>
    <s v="20160420"/>
    <s v="20160420"/>
    <n v="129"/>
    <n v="23.18"/>
    <m/>
    <s v="CWT"/>
    <s v="P"/>
    <x v="1"/>
    <s v="N"/>
    <s v="Y"/>
    <s v="N"/>
    <n v="7.7089999999999997E-3"/>
    <s v="AD Clip"/>
    <n v="31661"/>
    <n v="31661"/>
    <n v="31907"/>
    <n v="4"/>
    <n v="35656"/>
    <n v="2018"/>
    <m/>
    <m/>
    <m/>
    <m/>
    <m/>
    <m/>
    <m/>
    <m/>
    <m/>
    <m/>
    <m/>
    <m/>
    <m/>
    <m/>
    <m/>
    <m/>
    <m/>
    <m/>
    <m/>
    <m/>
    <m/>
    <m/>
    <m/>
    <m/>
    <m/>
    <m/>
    <m/>
    <m/>
    <m/>
    <m/>
    <m/>
    <m/>
    <m/>
    <m/>
    <m/>
    <m/>
    <m/>
    <m/>
    <m/>
    <m/>
    <m/>
    <m/>
    <m/>
    <m/>
    <m/>
    <m/>
    <m/>
    <m/>
    <m/>
    <n v="89.37"/>
    <m/>
    <m/>
    <m/>
    <m/>
    <m/>
    <m/>
    <m/>
    <m/>
    <m/>
    <n v="22.07"/>
    <m/>
    <n v="21.72"/>
    <m/>
    <m/>
    <m/>
    <m/>
    <m/>
    <m/>
    <m/>
    <m/>
    <m/>
    <m/>
    <m/>
    <m/>
    <m/>
    <m/>
    <m/>
    <m/>
    <m/>
    <m/>
    <m/>
    <m/>
    <m/>
    <m/>
    <m/>
    <m/>
    <m/>
    <m/>
    <m/>
    <m/>
    <m/>
    <m/>
    <m/>
    <m/>
    <m/>
    <m/>
    <m/>
    <m/>
    <m/>
    <m/>
    <m/>
    <m/>
    <m/>
    <m/>
    <m/>
    <m/>
    <m/>
    <m/>
    <m/>
    <m/>
    <m/>
    <m/>
    <m/>
    <m/>
    <m/>
    <m/>
    <m/>
    <m/>
    <n v="24.44"/>
    <m/>
    <m/>
    <m/>
    <m/>
    <m/>
    <m/>
    <m/>
    <m/>
    <m/>
    <m/>
    <m/>
    <m/>
    <m/>
    <m/>
    <m/>
    <m/>
    <m/>
    <m/>
    <m/>
    <m/>
    <m/>
    <m/>
    <m/>
    <m/>
    <m/>
    <m/>
    <m/>
    <m/>
    <n v="6.8"/>
    <m/>
    <m/>
    <m/>
    <m/>
    <m/>
    <m/>
    <m/>
    <m/>
    <m/>
    <m/>
    <m/>
    <n v="6.64"/>
    <m/>
    <m/>
    <m/>
    <m/>
    <m/>
    <n v="10"/>
    <m/>
    <m/>
    <n v="193.83"/>
    <n v="6.64"/>
    <n v="200.47"/>
    <n v="10"/>
    <n v="210.47000000000003"/>
    <n v="6.6476106250592222E-3"/>
    <n v="0.95248729035016855"/>
  </r>
  <r>
    <n v="56"/>
    <n v="153"/>
    <s v="Tenderfoot Cr"/>
    <s v="OPS"/>
    <s v="124"/>
    <s v="Chinook"/>
    <s v="2"/>
    <x v="1"/>
    <x v="0"/>
    <n v="217"/>
    <x v="16"/>
    <s v="CK-20"/>
    <s v="SOUTHERN MAINLAND-GEORGIA STRAIT_FA_0.x"/>
    <s v="M"/>
    <s v="H"/>
    <n v="153"/>
    <s v="Tenderfoot Creek H"/>
    <n v="217"/>
    <s v="Ashlu Cr"/>
    <s v="GSMN"/>
    <s v="S"/>
    <x v="0"/>
    <s v="184094"/>
    <n v="0"/>
    <x v="1155"/>
    <n v="2017"/>
    <s v="20170428"/>
    <s v="20170428"/>
    <n v="135"/>
    <n v="19.920000000000002"/>
    <m/>
    <s v="CWT"/>
    <s v="P"/>
    <x v="1"/>
    <s v="N"/>
    <s v="Y"/>
    <s v="N"/>
    <n v="0.09"/>
    <s v="AD Clip"/>
    <n v="5433"/>
    <n v="5433"/>
    <n v="5970"/>
    <n v="4"/>
    <n v="36285"/>
    <n v="2019"/>
    <m/>
    <m/>
    <m/>
    <m/>
    <m/>
    <m/>
    <m/>
    <m/>
    <m/>
    <m/>
    <m/>
    <m/>
    <m/>
    <m/>
    <m/>
    <m/>
    <m/>
    <m/>
    <m/>
    <m/>
    <m/>
    <m/>
    <m/>
    <m/>
    <m/>
    <m/>
    <m/>
    <m/>
    <m/>
    <m/>
    <m/>
    <m/>
    <m/>
    <m/>
    <m/>
    <m/>
    <m/>
    <m/>
    <m/>
    <m/>
    <m/>
    <m/>
    <m/>
    <m/>
    <m/>
    <m/>
    <m/>
    <m/>
    <m/>
    <n v="6.31"/>
    <m/>
    <m/>
    <m/>
    <m/>
    <m/>
    <m/>
    <m/>
    <m/>
    <m/>
    <m/>
    <m/>
    <m/>
    <m/>
    <m/>
    <m/>
    <m/>
    <m/>
    <m/>
    <m/>
    <m/>
    <m/>
    <m/>
    <m/>
    <m/>
    <m/>
    <m/>
    <m/>
    <m/>
    <m/>
    <m/>
    <m/>
    <m/>
    <m/>
    <m/>
    <m/>
    <m/>
    <m/>
    <m/>
    <m/>
    <m/>
    <m/>
    <m/>
    <m/>
    <m/>
    <m/>
    <m/>
    <m/>
    <m/>
    <m/>
    <m/>
    <m/>
    <m/>
    <m/>
    <m/>
    <m/>
    <m/>
    <m/>
    <m/>
    <m/>
    <m/>
    <m/>
    <m/>
    <m/>
    <m/>
    <m/>
    <m/>
    <m/>
    <m/>
    <m/>
    <m/>
    <m/>
    <m/>
    <m/>
    <m/>
    <m/>
    <m/>
    <m/>
    <m/>
    <m/>
    <m/>
    <m/>
    <m/>
    <m/>
    <m/>
    <m/>
    <m/>
    <m/>
    <m/>
    <m/>
    <m/>
    <m/>
    <m/>
    <m/>
    <m/>
    <m/>
    <m/>
    <m/>
    <m/>
    <m/>
    <m/>
    <m/>
    <m/>
    <m/>
    <m/>
    <m/>
    <m/>
    <m/>
    <m/>
    <m/>
    <m/>
    <m/>
    <m/>
    <m/>
    <m/>
    <m/>
    <m/>
    <m/>
    <m/>
    <n v="6.31"/>
    <n v="0"/>
    <n v="6.31"/>
    <n v="0"/>
    <n v="6.31"/>
    <n v="1.1614209460703111E-3"/>
    <n v="1"/>
  </r>
  <r>
    <n v="56"/>
    <n v="153"/>
    <s v="Tenderfoot Cr"/>
    <s v="OPS"/>
    <s v="124"/>
    <s v="Chinook"/>
    <s v="2"/>
    <x v="1"/>
    <x v="0"/>
    <n v="216"/>
    <x v="14"/>
    <s v="CK-20"/>
    <s v="SOUTHERN MAINLAND-GEORGIA STRAIT_FA_0.x"/>
    <s v="M"/>
    <s v="H"/>
    <n v="153"/>
    <s v="Tenderfoot Creek H"/>
    <n v="216"/>
    <s v="Cheakamus R"/>
    <s v="GSMN"/>
    <s v="F"/>
    <x v="3"/>
    <s v="183592"/>
    <n v="0"/>
    <x v="1156"/>
    <n v="2016"/>
    <s v="20160527"/>
    <s v="20160527"/>
    <n v="62"/>
    <n v="2.48"/>
    <m/>
    <s v="CWT"/>
    <s v="P"/>
    <x v="1"/>
    <s v="N"/>
    <s v="Y"/>
    <s v="N"/>
    <n v="5.8000000000000003E-2"/>
    <s v="AD Clip"/>
    <n v="34583"/>
    <s v=""/>
    <n v="36714"/>
    <n v="2"/>
    <n v="35708"/>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6"/>
    <m/>
    <m/>
    <n v="0"/>
    <n v="0"/>
    <n v="0"/>
    <n v="7.6"/>
    <n v="7.6"/>
    <n v="2.1976115432437903E-4"/>
    <n v="0"/>
  </r>
  <r>
    <n v="56"/>
    <n v="153"/>
    <s v="Tenderfoot Cr"/>
    <s v="OPS"/>
    <s v="124"/>
    <s v="Chinook"/>
    <s v="2"/>
    <x v="1"/>
    <x v="0"/>
    <n v="216"/>
    <x v="14"/>
    <s v="CK-20"/>
    <s v="SOUTHERN MAINLAND-GEORGIA STRAIT_FA_0.x"/>
    <s v="M"/>
    <s v="H"/>
    <n v="153"/>
    <s v="Tenderfoot Creek H"/>
    <n v="216"/>
    <s v="Cheakamus R"/>
    <s v="GSMN"/>
    <s v="F"/>
    <x v="3"/>
    <s v="183592"/>
    <n v="0"/>
    <x v="1156"/>
    <n v="2016"/>
    <s v="20160527"/>
    <s v="20160527"/>
    <n v="62"/>
    <n v="2.48"/>
    <m/>
    <s v="CWT"/>
    <s v="P"/>
    <x v="1"/>
    <s v="N"/>
    <s v="Y"/>
    <s v="N"/>
    <n v="5.8000000000000003E-2"/>
    <s v="AD Clip"/>
    <n v="34583"/>
    <s v=""/>
    <n v="36714"/>
    <n v="3"/>
    <n v="35708"/>
    <n v="2018"/>
    <m/>
    <m/>
    <m/>
    <m/>
    <m/>
    <m/>
    <m/>
    <m/>
    <m/>
    <m/>
    <m/>
    <m/>
    <m/>
    <m/>
    <m/>
    <m/>
    <m/>
    <m/>
    <m/>
    <m/>
    <m/>
    <m/>
    <m/>
    <m/>
    <m/>
    <m/>
    <m/>
    <m/>
    <m/>
    <m/>
    <m/>
    <m/>
    <m/>
    <m/>
    <m/>
    <m/>
    <m/>
    <m/>
    <m/>
    <m/>
    <m/>
    <m/>
    <m/>
    <m/>
    <m/>
    <m/>
    <m/>
    <m/>
    <m/>
    <n v="87.33"/>
    <m/>
    <m/>
    <m/>
    <m/>
    <m/>
    <m/>
    <m/>
    <m/>
    <m/>
    <n v="7.29"/>
    <m/>
    <n v="7.24"/>
    <m/>
    <m/>
    <m/>
    <m/>
    <m/>
    <m/>
    <m/>
    <m/>
    <m/>
    <m/>
    <m/>
    <m/>
    <m/>
    <n v="9.85"/>
    <m/>
    <m/>
    <m/>
    <m/>
    <m/>
    <m/>
    <m/>
    <m/>
    <m/>
    <m/>
    <m/>
    <m/>
    <m/>
    <m/>
    <m/>
    <m/>
    <m/>
    <m/>
    <m/>
    <m/>
    <m/>
    <m/>
    <m/>
    <m/>
    <m/>
    <m/>
    <m/>
    <m/>
    <m/>
    <m/>
    <m/>
    <m/>
    <m/>
    <m/>
    <m/>
    <m/>
    <m/>
    <m/>
    <m/>
    <m/>
    <m/>
    <m/>
    <m/>
    <m/>
    <m/>
    <m/>
    <m/>
    <m/>
    <m/>
    <m/>
    <m/>
    <m/>
    <m/>
    <m/>
    <m/>
    <m/>
    <m/>
    <m/>
    <m/>
    <m/>
    <m/>
    <m/>
    <m/>
    <m/>
    <m/>
    <m/>
    <m/>
    <m/>
    <m/>
    <m/>
    <m/>
    <n v="13.6"/>
    <m/>
    <m/>
    <m/>
    <m/>
    <m/>
    <m/>
    <n v="5.8"/>
    <m/>
    <m/>
    <m/>
    <m/>
    <n v="7.8"/>
    <m/>
    <m/>
    <m/>
    <m/>
    <m/>
    <n v="22.5"/>
    <m/>
    <m/>
    <n v="131.11000000000001"/>
    <n v="7.8"/>
    <n v="138.91"/>
    <n v="22.5"/>
    <n v="161.41"/>
    <n v="4.6673220946707918E-3"/>
    <n v="0.86060343225326807"/>
  </r>
  <r>
    <n v="56"/>
    <n v="153"/>
    <s v="Tenderfoot Cr"/>
    <s v="OPS"/>
    <s v="124"/>
    <s v="Chinook"/>
    <s v="2"/>
    <x v="1"/>
    <x v="0"/>
    <n v="216"/>
    <x v="14"/>
    <s v="CK-20"/>
    <s v="SOUTHERN MAINLAND-GEORGIA STRAIT_FA_0.x"/>
    <s v="M"/>
    <s v="H"/>
    <n v="153"/>
    <s v="Tenderfoot Creek H"/>
    <n v="216"/>
    <s v="Cheakamus R"/>
    <s v="GSMN"/>
    <s v="F"/>
    <x v="3"/>
    <s v="183592"/>
    <n v="0"/>
    <x v="1156"/>
    <n v="2016"/>
    <s v="20160527"/>
    <s v="20160527"/>
    <n v="62"/>
    <n v="2.48"/>
    <m/>
    <s v="CWT"/>
    <s v="P"/>
    <x v="1"/>
    <s v="N"/>
    <s v="Y"/>
    <s v="N"/>
    <n v="5.8000000000000003E-2"/>
    <s v="AD Clip"/>
    <n v="34583"/>
    <n v="34583"/>
    <n v="36714"/>
    <n v="4"/>
    <n v="35708"/>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
    <m/>
    <m/>
    <m/>
    <m/>
    <m/>
    <m/>
    <m/>
    <m/>
    <m/>
    <m/>
    <m/>
    <n v="5.64"/>
    <m/>
    <m/>
    <m/>
    <m/>
    <m/>
    <n v="97"/>
    <m/>
    <m/>
    <n v="3.9"/>
    <n v="5.64"/>
    <n v="9.5399999999999991"/>
    <n v="97"/>
    <n v="106.53999999999999"/>
    <n v="3.080704392331492E-3"/>
    <n v="8.9543833302046183E-2"/>
  </r>
  <r>
    <n v="56"/>
    <n v="153"/>
    <s v="Tenderfoot Cr"/>
    <s v="OPS"/>
    <s v="124"/>
    <s v="Chinook"/>
    <s v="2"/>
    <x v="1"/>
    <x v="0"/>
    <n v="216"/>
    <x v="14"/>
    <s v="CK-20"/>
    <s v="SOUTHERN MAINLAND-GEORGIA STRAIT_FA_0.x"/>
    <s v="M"/>
    <s v="H"/>
    <n v="153"/>
    <s v="Tenderfoot Creek H"/>
    <n v="216"/>
    <s v="Cheakamus R"/>
    <s v="GSMN"/>
    <s v="F"/>
    <x v="3"/>
    <s v="183593"/>
    <n v="0"/>
    <x v="1157"/>
    <n v="2016"/>
    <s v="20160527"/>
    <s v="20160527"/>
    <n v="63"/>
    <n v="2.6"/>
    <m/>
    <s v="CWT"/>
    <s v="P"/>
    <x v="1"/>
    <s v="N"/>
    <s v="Y"/>
    <s v="N"/>
    <n v="3.6040000000000003E-2"/>
    <s v="AD Clip"/>
    <n v="39609"/>
    <s v=""/>
    <n v="41090"/>
    <n v="2"/>
    <n v="35710"/>
    <n v="2017"/>
    <m/>
    <m/>
    <m/>
    <m/>
    <m/>
    <m/>
    <m/>
    <m/>
    <m/>
    <m/>
    <m/>
    <m/>
    <m/>
    <m/>
    <m/>
    <m/>
    <m/>
    <m/>
    <m/>
    <m/>
    <m/>
    <m/>
    <m/>
    <m/>
    <m/>
    <m/>
    <m/>
    <m/>
    <m/>
    <m/>
    <m/>
    <m/>
    <m/>
    <m/>
    <m/>
    <m/>
    <m/>
    <m/>
    <m/>
    <m/>
    <m/>
    <m/>
    <m/>
    <m/>
    <m/>
    <m/>
    <m/>
    <m/>
    <m/>
    <m/>
    <m/>
    <m/>
    <m/>
    <m/>
    <m/>
    <m/>
    <m/>
    <m/>
    <m/>
    <n v="4.3099999999999996"/>
    <m/>
    <m/>
    <m/>
    <m/>
    <m/>
    <m/>
    <m/>
    <m/>
    <m/>
    <m/>
    <m/>
    <m/>
    <m/>
    <m/>
    <m/>
    <m/>
    <m/>
    <m/>
    <m/>
    <m/>
    <m/>
    <m/>
    <m/>
    <m/>
    <m/>
    <m/>
    <m/>
    <m/>
    <m/>
    <m/>
    <m/>
    <m/>
    <m/>
    <m/>
    <m/>
    <m/>
    <m/>
    <m/>
    <m/>
    <m/>
    <m/>
    <m/>
    <m/>
    <m/>
    <m/>
    <m/>
    <m/>
    <m/>
    <m/>
    <m/>
    <m/>
    <m/>
    <m/>
    <m/>
    <m/>
    <m/>
    <m/>
    <m/>
    <m/>
    <m/>
    <m/>
    <m/>
    <m/>
    <m/>
    <m/>
    <m/>
    <m/>
    <m/>
    <m/>
    <m/>
    <m/>
    <m/>
    <m/>
    <m/>
    <m/>
    <m/>
    <m/>
    <m/>
    <m/>
    <m/>
    <m/>
    <m/>
    <m/>
    <m/>
    <m/>
    <m/>
    <m/>
    <m/>
    <m/>
    <m/>
    <m/>
    <m/>
    <m/>
    <m/>
    <m/>
    <m/>
    <m/>
    <m/>
    <m/>
    <m/>
    <m/>
    <m/>
    <m/>
    <m/>
    <m/>
    <n v="5.42"/>
    <m/>
    <m/>
    <n v="4.3099999999999996"/>
    <n v="0"/>
    <n v="4.3099999999999996"/>
    <n v="5.42"/>
    <n v="9.73"/>
    <n v="2.4565124087959806E-4"/>
    <n v="0.44295991778006161"/>
  </r>
  <r>
    <n v="56"/>
    <n v="153"/>
    <s v="Tenderfoot Cr"/>
    <s v="OPS"/>
    <s v="124"/>
    <s v="Chinook"/>
    <s v="2"/>
    <x v="1"/>
    <x v="0"/>
    <n v="216"/>
    <x v="14"/>
    <s v="CK-20"/>
    <s v="SOUTHERN MAINLAND-GEORGIA STRAIT_FA_0.x"/>
    <s v="M"/>
    <s v="H"/>
    <n v="153"/>
    <s v="Tenderfoot Creek H"/>
    <n v="216"/>
    <s v="Cheakamus R"/>
    <s v="GSMN"/>
    <s v="F"/>
    <x v="3"/>
    <s v="183593"/>
    <n v="0"/>
    <x v="1157"/>
    <n v="2016"/>
    <s v="20160527"/>
    <s v="20160527"/>
    <n v="63"/>
    <n v="2.6"/>
    <m/>
    <s v="CWT"/>
    <s v="P"/>
    <x v="1"/>
    <s v="N"/>
    <s v="Y"/>
    <s v="N"/>
    <n v="3.6040000000000003E-2"/>
    <s v="AD Clip"/>
    <n v="39609"/>
    <s v=""/>
    <n v="41090"/>
    <n v="3"/>
    <n v="35710"/>
    <n v="2018"/>
    <m/>
    <m/>
    <m/>
    <m/>
    <m/>
    <m/>
    <m/>
    <m/>
    <m/>
    <m/>
    <m/>
    <m/>
    <m/>
    <m/>
    <m/>
    <m/>
    <m/>
    <m/>
    <m/>
    <m/>
    <m/>
    <m/>
    <m/>
    <m/>
    <m/>
    <m/>
    <m/>
    <m/>
    <m/>
    <m/>
    <m/>
    <m/>
    <m/>
    <m/>
    <m/>
    <m/>
    <m/>
    <m/>
    <m/>
    <m/>
    <m/>
    <m/>
    <m/>
    <m/>
    <m/>
    <m/>
    <m/>
    <m/>
    <m/>
    <n v="116.24"/>
    <m/>
    <m/>
    <m/>
    <m/>
    <n v="7.29"/>
    <m/>
    <m/>
    <m/>
    <m/>
    <n v="7.24"/>
    <m/>
    <n v="29.41"/>
    <m/>
    <n v="16.059999999999999"/>
    <m/>
    <m/>
    <m/>
    <m/>
    <m/>
    <m/>
    <m/>
    <m/>
    <m/>
    <m/>
    <m/>
    <m/>
    <m/>
    <m/>
    <m/>
    <m/>
    <m/>
    <m/>
    <m/>
    <m/>
    <m/>
    <m/>
    <m/>
    <m/>
    <m/>
    <m/>
    <m/>
    <m/>
    <m/>
    <m/>
    <m/>
    <m/>
    <m/>
    <m/>
    <m/>
    <m/>
    <m/>
    <m/>
    <m/>
    <m/>
    <m/>
    <m/>
    <m/>
    <m/>
    <m/>
    <m/>
    <m/>
    <m/>
    <m/>
    <m/>
    <m/>
    <m/>
    <m/>
    <m/>
    <m/>
    <m/>
    <m/>
    <m/>
    <m/>
    <m/>
    <m/>
    <m/>
    <m/>
    <m/>
    <m/>
    <m/>
    <m/>
    <m/>
    <m/>
    <m/>
    <m/>
    <m/>
    <m/>
    <m/>
    <m/>
    <m/>
    <m/>
    <m/>
    <m/>
    <m/>
    <m/>
    <m/>
    <m/>
    <m/>
    <m/>
    <m/>
    <m/>
    <m/>
    <m/>
    <m/>
    <m/>
    <m/>
    <m/>
    <m/>
    <m/>
    <n v="3.41"/>
    <m/>
    <m/>
    <m/>
    <m/>
    <m/>
    <n v="19.28"/>
    <m/>
    <m/>
    <n v="189.61"/>
    <n v="3.41"/>
    <n v="193.02"/>
    <n v="19.28"/>
    <n v="212.3"/>
    <n v="5.3598929536216519E-3"/>
    <n v="0.90918511540273195"/>
  </r>
  <r>
    <n v="56"/>
    <n v="153"/>
    <s v="Tenderfoot Cr"/>
    <s v="OPS"/>
    <s v="124"/>
    <s v="Chinook"/>
    <s v="2"/>
    <x v="1"/>
    <x v="0"/>
    <n v="216"/>
    <x v="14"/>
    <s v="CK-20"/>
    <s v="SOUTHERN MAINLAND-GEORGIA STRAIT_FA_0.x"/>
    <s v="M"/>
    <s v="H"/>
    <n v="153"/>
    <s v="Tenderfoot Creek H"/>
    <n v="216"/>
    <s v="Cheakamus R"/>
    <s v="GSMN"/>
    <s v="F"/>
    <x v="3"/>
    <s v="183593"/>
    <n v="0"/>
    <x v="1157"/>
    <n v="2016"/>
    <s v="20160527"/>
    <s v="20160527"/>
    <n v="63"/>
    <n v="2.6"/>
    <m/>
    <s v="CWT"/>
    <s v="P"/>
    <x v="1"/>
    <s v="N"/>
    <s v="Y"/>
    <s v="N"/>
    <n v="3.6040000000000003E-2"/>
    <s v="AD Clip"/>
    <n v="39609"/>
    <s v=""/>
    <n v="41090"/>
    <n v="4"/>
    <n v="35710"/>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3"/>
    <m/>
    <m/>
    <m/>
    <m/>
    <m/>
    <m/>
    <m/>
    <m/>
    <m/>
    <m/>
    <m/>
    <n v="11.67"/>
    <m/>
    <m/>
    <m/>
    <m/>
    <m/>
    <n v="101"/>
    <m/>
    <m/>
    <n v="3.93"/>
    <n v="11.67"/>
    <n v="15.6"/>
    <n v="101"/>
    <n v="116.6"/>
    <n v="2.9437754045797673E-3"/>
    <n v="0.13379073756432247"/>
  </r>
  <r>
    <n v="56"/>
    <n v="153"/>
    <s v="Tenderfoot Cr"/>
    <s v="OPS"/>
    <s v="124"/>
    <s v="Chinook"/>
    <s v="2"/>
    <x v="1"/>
    <x v="0"/>
    <n v="216"/>
    <x v="14"/>
    <s v="CK-20"/>
    <s v="SOUTHERN MAINLAND-GEORGIA STRAIT_FA_0.x"/>
    <s v="M"/>
    <s v="H"/>
    <n v="153"/>
    <s v="Tenderfoot Creek H"/>
    <n v="216"/>
    <s v="Cheakamus R"/>
    <s v="GSMN"/>
    <s v="F"/>
    <x v="3"/>
    <s v="183593"/>
    <n v="0"/>
    <x v="1157"/>
    <n v="2016"/>
    <s v="20160527"/>
    <s v="20160527"/>
    <n v="63"/>
    <n v="2.6"/>
    <m/>
    <s v="CWT"/>
    <s v="P"/>
    <x v="1"/>
    <s v="N"/>
    <s v="Y"/>
    <s v="N"/>
    <n v="3.6040000000000003E-2"/>
    <s v="AD Clip"/>
    <n v="39609"/>
    <n v="39609"/>
    <n v="41090"/>
    <n v="5"/>
    <n v="35710"/>
    <n v="2020"/>
    <m/>
    <m/>
    <m/>
    <m/>
    <m/>
    <m/>
    <m/>
    <m/>
    <m/>
    <m/>
    <m/>
    <m/>
    <m/>
    <m/>
    <m/>
    <m/>
    <m/>
    <m/>
    <m/>
    <m/>
    <m/>
    <m/>
    <m/>
    <m/>
    <m/>
    <m/>
    <m/>
    <m/>
    <m/>
    <m/>
    <m/>
    <m/>
    <m/>
    <m/>
    <m/>
    <m/>
    <m/>
    <m/>
    <m/>
    <m/>
    <m/>
    <m/>
    <m/>
    <m/>
    <m/>
    <m/>
    <m/>
    <m/>
    <m/>
    <m/>
    <m/>
    <m/>
    <m/>
    <m/>
    <m/>
    <m/>
    <m/>
    <m/>
    <m/>
    <m/>
    <m/>
    <m/>
    <m/>
    <m/>
    <m/>
    <m/>
    <m/>
    <m/>
    <m/>
    <m/>
    <m/>
    <m/>
    <m/>
    <m/>
    <m/>
    <m/>
    <m/>
    <m/>
    <m/>
    <m/>
    <m/>
    <m/>
    <m/>
    <m/>
    <m/>
    <m/>
    <m/>
    <m/>
    <m/>
    <m/>
    <m/>
    <m/>
    <m/>
    <m/>
    <m/>
    <m/>
    <m/>
    <m/>
    <m/>
    <m/>
    <m/>
    <m/>
    <m/>
    <m/>
    <m/>
    <m/>
    <m/>
    <m/>
    <m/>
    <m/>
    <m/>
    <m/>
    <m/>
    <m/>
    <m/>
    <m/>
    <m/>
    <m/>
    <m/>
    <m/>
    <m/>
    <m/>
    <m/>
    <m/>
    <m/>
    <m/>
    <m/>
    <m/>
    <m/>
    <m/>
    <m/>
    <n v="14.11"/>
    <m/>
    <m/>
    <m/>
    <m/>
    <m/>
    <m/>
    <m/>
    <m/>
    <m/>
    <m/>
    <m/>
    <m/>
    <m/>
    <m/>
    <m/>
    <m/>
    <m/>
    <m/>
    <m/>
    <m/>
    <m/>
    <m/>
    <m/>
    <m/>
    <m/>
    <m/>
    <m/>
    <m/>
    <m/>
    <m/>
    <m/>
    <m/>
    <n v="0.99"/>
    <n v="14.19"/>
    <m/>
    <m/>
    <n v="14.11"/>
    <n v="0"/>
    <n v="14.11"/>
    <n v="15.18"/>
    <n v="29.29"/>
    <n v="7.3947840137342517E-4"/>
    <n v="0.48173438033458515"/>
  </r>
  <r>
    <n v="56"/>
    <n v="153"/>
    <s v="Tenderfoot Cr"/>
    <s v="OPS"/>
    <s v="124"/>
    <s v="Chinook"/>
    <s v="2"/>
    <x v="1"/>
    <x v="0"/>
    <n v="216"/>
    <x v="14"/>
    <s v="CK-20"/>
    <s v="SOUTHERN MAINLAND-GEORGIA STRAIT_FA_0.x"/>
    <s v="M"/>
    <s v="H"/>
    <n v="153"/>
    <s v="Tenderfoot Creek H"/>
    <n v="216"/>
    <s v="Cheakamus R"/>
    <s v="GSMN"/>
    <s v="S"/>
    <x v="0"/>
    <s v="183591"/>
    <n v="0"/>
    <x v="1158"/>
    <n v="2017"/>
    <s v="20170426"/>
    <s v="20170426"/>
    <n v="134"/>
    <n v="20.91"/>
    <m/>
    <s v="CWT"/>
    <s v="P"/>
    <x v="1"/>
    <s v="N"/>
    <s v="Y"/>
    <s v="N"/>
    <n v="0.02"/>
    <s v="AD Clip"/>
    <n v="38182"/>
    <s v=""/>
    <n v="38961"/>
    <n v="3"/>
    <n v="36286"/>
    <n v="2018"/>
    <m/>
    <m/>
    <m/>
    <m/>
    <m/>
    <m/>
    <m/>
    <m/>
    <m/>
    <m/>
    <m/>
    <m/>
    <m/>
    <m/>
    <m/>
    <m/>
    <m/>
    <m/>
    <m/>
    <m/>
    <m/>
    <m/>
    <m/>
    <m/>
    <m/>
    <m/>
    <m/>
    <m/>
    <m/>
    <m/>
    <m/>
    <m/>
    <m/>
    <m/>
    <m/>
    <m/>
    <m/>
    <m/>
    <m/>
    <m/>
    <m/>
    <m/>
    <m/>
    <m/>
    <m/>
    <m/>
    <m/>
    <m/>
    <m/>
    <n v="7.24"/>
    <m/>
    <m/>
    <m/>
    <m/>
    <m/>
    <m/>
    <m/>
    <m/>
    <m/>
    <n v="16.04"/>
    <m/>
    <n v="23.38"/>
    <m/>
    <m/>
    <m/>
    <m/>
    <m/>
    <m/>
    <m/>
    <m/>
    <m/>
    <m/>
    <m/>
    <m/>
    <m/>
    <m/>
    <m/>
    <m/>
    <m/>
    <m/>
    <m/>
    <m/>
    <m/>
    <m/>
    <m/>
    <m/>
    <m/>
    <m/>
    <m/>
    <m/>
    <m/>
    <m/>
    <m/>
    <m/>
    <m/>
    <m/>
    <m/>
    <m/>
    <m/>
    <m/>
    <m/>
    <m/>
    <m/>
    <m/>
    <m/>
    <m/>
    <m/>
    <m/>
    <m/>
    <m/>
    <m/>
    <m/>
    <m/>
    <m/>
    <m/>
    <m/>
    <m/>
    <m/>
    <m/>
    <m/>
    <m/>
    <m/>
    <m/>
    <m/>
    <m/>
    <m/>
    <m/>
    <m/>
    <m/>
    <m/>
    <m/>
    <m/>
    <m/>
    <m/>
    <m/>
    <m/>
    <m/>
    <m/>
    <m/>
    <m/>
    <m/>
    <m/>
    <m/>
    <m/>
    <m/>
    <m/>
    <m/>
    <m/>
    <m/>
    <m/>
    <m/>
    <m/>
    <m/>
    <m/>
    <m/>
    <m/>
    <m/>
    <m/>
    <m/>
    <m/>
    <m/>
    <m/>
    <m/>
    <m/>
    <m/>
    <n v="14.19"/>
    <m/>
    <m/>
    <n v="46.66"/>
    <n v="0"/>
    <n v="46.66"/>
    <n v="14.19"/>
    <n v="60.849999999999994"/>
    <n v="1.5936828872243464E-3"/>
    <n v="0.7668036154478225"/>
  </r>
  <r>
    <n v="56"/>
    <n v="153"/>
    <s v="Tenderfoot Cr"/>
    <s v="OPS"/>
    <s v="124"/>
    <s v="Chinook"/>
    <s v="2"/>
    <x v="1"/>
    <x v="0"/>
    <n v="216"/>
    <x v="14"/>
    <s v="CK-20"/>
    <s v="SOUTHERN MAINLAND-GEORGIA STRAIT_FA_0.x"/>
    <s v="M"/>
    <s v="H"/>
    <n v="153"/>
    <s v="Tenderfoot Creek H"/>
    <n v="216"/>
    <s v="Cheakamus R"/>
    <s v="GSMN"/>
    <s v="S"/>
    <x v="0"/>
    <s v="183591"/>
    <n v="0"/>
    <x v="1158"/>
    <n v="2017"/>
    <s v="20170426"/>
    <s v="20170426"/>
    <n v="134"/>
    <n v="20.91"/>
    <m/>
    <s v="CWT"/>
    <s v="P"/>
    <x v="1"/>
    <s v="N"/>
    <s v="Y"/>
    <s v="N"/>
    <n v="0.02"/>
    <s v="AD Clip"/>
    <n v="38182"/>
    <s v=""/>
    <n v="38961"/>
    <n v="4"/>
    <n v="36286"/>
    <n v="2019"/>
    <m/>
    <m/>
    <m/>
    <m/>
    <m/>
    <m/>
    <m/>
    <m/>
    <m/>
    <m/>
    <m/>
    <m/>
    <m/>
    <m/>
    <m/>
    <m/>
    <m/>
    <m/>
    <m/>
    <m/>
    <m/>
    <m/>
    <m/>
    <m/>
    <m/>
    <m/>
    <m/>
    <m/>
    <m/>
    <m/>
    <m/>
    <m/>
    <m/>
    <m/>
    <m/>
    <m/>
    <m/>
    <m/>
    <m/>
    <m/>
    <m/>
    <m/>
    <m/>
    <m/>
    <m/>
    <m/>
    <m/>
    <m/>
    <m/>
    <n v="6.36"/>
    <m/>
    <m/>
    <m/>
    <m/>
    <m/>
    <m/>
    <m/>
    <m/>
    <m/>
    <n v="24.5"/>
    <m/>
    <n v="6.36"/>
    <m/>
    <m/>
    <m/>
    <m/>
    <m/>
    <m/>
    <m/>
    <m/>
    <m/>
    <m/>
    <m/>
    <m/>
    <m/>
    <m/>
    <m/>
    <m/>
    <m/>
    <m/>
    <m/>
    <m/>
    <m/>
    <m/>
    <m/>
    <m/>
    <m/>
    <m/>
    <m/>
    <m/>
    <m/>
    <m/>
    <m/>
    <m/>
    <m/>
    <m/>
    <m/>
    <m/>
    <m/>
    <m/>
    <m/>
    <m/>
    <m/>
    <m/>
    <m/>
    <m/>
    <m/>
    <m/>
    <m/>
    <m/>
    <m/>
    <m/>
    <m/>
    <m/>
    <m/>
    <m/>
    <m/>
    <m/>
    <n v="26.32"/>
    <m/>
    <m/>
    <m/>
    <m/>
    <m/>
    <m/>
    <m/>
    <m/>
    <m/>
    <m/>
    <m/>
    <m/>
    <m/>
    <m/>
    <m/>
    <m/>
    <m/>
    <m/>
    <m/>
    <m/>
    <m/>
    <m/>
    <m/>
    <m/>
    <m/>
    <m/>
    <m/>
    <m/>
    <m/>
    <m/>
    <m/>
    <m/>
    <m/>
    <m/>
    <m/>
    <m/>
    <m/>
    <m/>
    <m/>
    <m/>
    <m/>
    <m/>
    <m/>
    <m/>
    <m/>
    <m/>
    <m/>
    <m/>
    <m/>
    <n v="72.06"/>
    <n v="0"/>
    <n v="72.06"/>
    <n v="0"/>
    <n v="72.06"/>
    <n v="1.8872767272536798E-3"/>
    <n v="1"/>
  </r>
  <r>
    <n v="56"/>
    <n v="153"/>
    <s v="Tenderfoot Cr"/>
    <s v="OPS"/>
    <s v="124"/>
    <s v="Chinook"/>
    <s v="2"/>
    <x v="1"/>
    <x v="0"/>
    <n v="216"/>
    <x v="14"/>
    <s v="CK-20"/>
    <s v="SOUTHERN MAINLAND-GEORGIA STRAIT_FA_0.x"/>
    <s v="M"/>
    <s v="H"/>
    <n v="153"/>
    <s v="Tenderfoot Creek H"/>
    <n v="216"/>
    <s v="Cheakamus R"/>
    <s v="GSMN"/>
    <s v="S"/>
    <x v="0"/>
    <s v="183591"/>
    <n v="0"/>
    <x v="1158"/>
    <n v="2017"/>
    <s v="20170426"/>
    <s v="20170426"/>
    <n v="134"/>
    <n v="20.91"/>
    <m/>
    <s v="CWT"/>
    <s v="P"/>
    <x v="1"/>
    <s v="N"/>
    <s v="Y"/>
    <s v="N"/>
    <n v="0.02"/>
    <s v="AD Clip"/>
    <n v="38182"/>
    <n v="38182"/>
    <n v="38961"/>
    <n v="5"/>
    <n v="36286"/>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2"/>
    <m/>
    <m/>
    <m/>
    <m/>
    <n v="0.99"/>
    <n v="14.19"/>
    <m/>
    <m/>
    <n v="0"/>
    <n v="2.72"/>
    <n v="2.72"/>
    <n v="15.18"/>
    <n v="17.899999999999999"/>
    <n v="4.6880729139385047E-4"/>
    <n v="0.15195530726256987"/>
  </r>
  <r>
    <n v="56"/>
    <n v="153"/>
    <s v="Tenderfoot Cr"/>
    <s v="OPS"/>
    <s v="124"/>
    <s v="Chinook"/>
    <s v="2"/>
    <x v="1"/>
    <x v="0"/>
    <n v="1184"/>
    <x v="17"/>
    <s v="CK-20"/>
    <s v="SOUTHERN MAINLAND-GEORGIA STRAIT_FA_0.x"/>
    <s v="M"/>
    <s v="H"/>
    <n v="153"/>
    <s v="Tenderfoot Creek H"/>
    <n v="1184"/>
    <s v="Mamquam R"/>
    <s v="GSMN"/>
    <s v="S"/>
    <x v="0"/>
    <s v="181765"/>
    <n v="0"/>
    <x v="1159"/>
    <n v="2017"/>
    <s v="20170428"/>
    <s v="20170428"/>
    <n v="134"/>
    <n v="19.87"/>
    <m/>
    <s v="CWT"/>
    <s v="P"/>
    <x v="1"/>
    <s v="N"/>
    <s v="Y"/>
    <s v="N"/>
    <n v="3.5000000000000003E-2"/>
    <s v="AD Clip"/>
    <n v="18646"/>
    <s v=""/>
    <n v="19322"/>
    <n v="3"/>
    <n v="36287"/>
    <n v="2018"/>
    <m/>
    <m/>
    <m/>
    <m/>
    <m/>
    <m/>
    <m/>
    <m/>
    <m/>
    <m/>
    <m/>
    <m/>
    <m/>
    <m/>
    <m/>
    <m/>
    <m/>
    <m/>
    <m/>
    <m/>
    <m/>
    <m/>
    <m/>
    <m/>
    <m/>
    <m/>
    <m/>
    <m/>
    <m/>
    <m/>
    <m/>
    <m/>
    <m/>
    <m/>
    <m/>
    <m/>
    <m/>
    <m/>
    <m/>
    <m/>
    <m/>
    <m/>
    <m/>
    <m/>
    <m/>
    <m/>
    <m/>
    <m/>
    <m/>
    <n v="15.99"/>
    <m/>
    <m/>
    <m/>
    <m/>
    <n v="7.39"/>
    <m/>
    <m/>
    <m/>
    <m/>
    <n v="16.04"/>
    <m/>
    <m/>
    <m/>
    <m/>
    <m/>
    <m/>
    <m/>
    <m/>
    <m/>
    <m/>
    <m/>
    <m/>
    <m/>
    <m/>
    <m/>
    <m/>
    <m/>
    <m/>
    <m/>
    <m/>
    <m/>
    <m/>
    <m/>
    <m/>
    <m/>
    <m/>
    <m/>
    <m/>
    <m/>
    <m/>
    <m/>
    <m/>
    <m/>
    <m/>
    <m/>
    <m/>
    <m/>
    <m/>
    <m/>
    <m/>
    <m/>
    <m/>
    <m/>
    <m/>
    <m/>
    <m/>
    <m/>
    <m/>
    <m/>
    <m/>
    <m/>
    <m/>
    <m/>
    <m/>
    <m/>
    <m/>
    <m/>
    <m/>
    <m/>
    <m/>
    <m/>
    <m/>
    <m/>
    <m/>
    <m/>
    <m/>
    <m/>
    <m/>
    <m/>
    <m/>
    <m/>
    <m/>
    <m/>
    <m/>
    <m/>
    <m/>
    <m/>
    <m/>
    <m/>
    <m/>
    <m/>
    <m/>
    <m/>
    <m/>
    <m/>
    <m/>
    <m/>
    <m/>
    <m/>
    <m/>
    <m/>
    <m/>
    <m/>
    <m/>
    <m/>
    <m/>
    <m/>
    <m/>
    <m/>
    <m/>
    <m/>
    <m/>
    <m/>
    <m/>
    <m/>
    <n v="8.61"/>
    <m/>
    <m/>
    <n v="39.42"/>
    <n v="0"/>
    <n v="39.42"/>
    <n v="8.61"/>
    <n v="48.03"/>
    <n v="2.5758875898315992E-3"/>
    <n v="0.82073703935040598"/>
  </r>
  <r>
    <n v="56"/>
    <n v="153"/>
    <s v="Tenderfoot Cr"/>
    <s v="OPS"/>
    <s v="124"/>
    <s v="Chinook"/>
    <s v="2"/>
    <x v="1"/>
    <x v="0"/>
    <n v="1184"/>
    <x v="17"/>
    <s v="CK-20"/>
    <s v="SOUTHERN MAINLAND-GEORGIA STRAIT_FA_0.x"/>
    <s v="M"/>
    <s v="H"/>
    <n v="153"/>
    <s v="Tenderfoot Creek H"/>
    <n v="1184"/>
    <s v="Mamquam R"/>
    <s v="GSMN"/>
    <s v="S"/>
    <x v="0"/>
    <s v="181765"/>
    <n v="0"/>
    <x v="1159"/>
    <n v="2017"/>
    <s v="20170428"/>
    <s v="20170428"/>
    <n v="134"/>
    <n v="19.87"/>
    <m/>
    <s v="CWT"/>
    <s v="P"/>
    <x v="1"/>
    <s v="N"/>
    <s v="Y"/>
    <s v="N"/>
    <n v="3.5000000000000003E-2"/>
    <s v="AD Clip"/>
    <n v="18646"/>
    <s v=""/>
    <n v="19322"/>
    <n v="4"/>
    <n v="36287"/>
    <n v="2019"/>
    <m/>
    <m/>
    <m/>
    <m/>
    <m/>
    <m/>
    <m/>
    <m/>
    <m/>
    <m/>
    <m/>
    <m/>
    <m/>
    <m/>
    <m/>
    <m/>
    <m/>
    <m/>
    <m/>
    <m/>
    <m/>
    <m/>
    <m/>
    <m/>
    <m/>
    <m/>
    <m/>
    <m/>
    <m/>
    <m/>
    <m/>
    <m/>
    <m/>
    <m/>
    <m/>
    <m/>
    <m/>
    <m/>
    <m/>
    <m/>
    <m/>
    <m/>
    <m/>
    <m/>
    <m/>
    <m/>
    <m/>
    <m/>
    <m/>
    <m/>
    <m/>
    <m/>
    <m/>
    <m/>
    <m/>
    <m/>
    <m/>
    <m/>
    <m/>
    <n v="6.31"/>
    <m/>
    <m/>
    <m/>
    <m/>
    <m/>
    <m/>
    <m/>
    <m/>
    <m/>
    <m/>
    <m/>
    <m/>
    <m/>
    <m/>
    <m/>
    <m/>
    <m/>
    <m/>
    <m/>
    <m/>
    <m/>
    <m/>
    <m/>
    <m/>
    <m/>
    <m/>
    <m/>
    <m/>
    <m/>
    <m/>
    <m/>
    <m/>
    <m/>
    <m/>
    <m/>
    <m/>
    <m/>
    <m/>
    <m/>
    <m/>
    <m/>
    <m/>
    <m/>
    <m/>
    <m/>
    <m/>
    <m/>
    <m/>
    <m/>
    <m/>
    <m/>
    <m/>
    <m/>
    <m/>
    <m/>
    <m/>
    <m/>
    <m/>
    <n v="17.8"/>
    <m/>
    <m/>
    <m/>
    <m/>
    <m/>
    <m/>
    <m/>
    <m/>
    <m/>
    <m/>
    <m/>
    <m/>
    <m/>
    <m/>
    <m/>
    <m/>
    <m/>
    <m/>
    <m/>
    <m/>
    <m/>
    <m/>
    <m/>
    <m/>
    <m/>
    <m/>
    <m/>
    <m/>
    <m/>
    <m/>
    <m/>
    <m/>
    <m/>
    <m/>
    <m/>
    <m/>
    <m/>
    <m/>
    <m/>
    <m/>
    <m/>
    <m/>
    <m/>
    <m/>
    <m/>
    <m/>
    <n v="59"/>
    <m/>
    <m/>
    <n v="24.11"/>
    <n v="0"/>
    <n v="24.11"/>
    <n v="59"/>
    <n v="83.11"/>
    <n v="4.4572562479888445E-3"/>
    <n v="0.29009746119600527"/>
  </r>
  <r>
    <n v="56"/>
    <n v="153"/>
    <s v="Tenderfoot Cr"/>
    <s v="OPS"/>
    <s v="124"/>
    <s v="Chinook"/>
    <s v="2"/>
    <x v="1"/>
    <x v="0"/>
    <n v="1184"/>
    <x v="17"/>
    <s v="CK-20"/>
    <s v="SOUTHERN MAINLAND-GEORGIA STRAIT_FA_0.x"/>
    <s v="M"/>
    <s v="H"/>
    <n v="153"/>
    <s v="Tenderfoot Creek H"/>
    <n v="1184"/>
    <s v="Mamquam R"/>
    <s v="GSMN"/>
    <s v="S"/>
    <x v="0"/>
    <s v="181765"/>
    <n v="0"/>
    <x v="1159"/>
    <n v="2017"/>
    <s v="20170428"/>
    <s v="20170428"/>
    <n v="134"/>
    <n v="19.87"/>
    <m/>
    <s v="CWT"/>
    <s v="P"/>
    <x v="1"/>
    <s v="N"/>
    <s v="Y"/>
    <s v="N"/>
    <n v="3.5000000000000003E-2"/>
    <s v="AD Clip"/>
    <n v="18646"/>
    <n v="18646"/>
    <n v="19322"/>
    <n v="5"/>
    <n v="36287"/>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
    <n v="2.2000000000000002"/>
    <m/>
    <m/>
    <n v="0"/>
    <n v="0"/>
    <n v="0"/>
    <n v="2.8"/>
    <n v="2.8000000000000003"/>
    <n v="1.5016625549715758E-4"/>
    <n v="0"/>
  </r>
  <r>
    <n v="56"/>
    <n v="153"/>
    <s v="Tenderfoot Cr"/>
    <s v="OPS"/>
    <s v="124"/>
    <s v="Chinook"/>
    <s v="2"/>
    <x v="1"/>
    <x v="0"/>
    <n v="218"/>
    <x v="18"/>
    <s v="CK-20"/>
    <s v="SOUTHERN MAINLAND-GEORGIA STRAIT_FA_0.x"/>
    <s v="M"/>
    <s v="H"/>
    <n v="153"/>
    <s v="Tenderfoot Creek H"/>
    <n v="218"/>
    <s v="Shovelnose Cr"/>
    <s v="GSMN"/>
    <s v="S"/>
    <x v="0"/>
    <s v="184092"/>
    <n v="0"/>
    <x v="1160"/>
    <n v="2017"/>
    <s v="20170427"/>
    <s v="20170427"/>
    <n v="136"/>
    <n v="20.96"/>
    <m/>
    <s v="CWT"/>
    <s v="P"/>
    <x v="1"/>
    <s v="N"/>
    <s v="Y"/>
    <s v="N"/>
    <n v="0.03"/>
    <s v="AD Clip"/>
    <n v="14317"/>
    <s v=""/>
    <n v="14760"/>
    <n v="3"/>
    <n v="36288"/>
    <n v="2018"/>
    <m/>
    <m/>
    <m/>
    <m/>
    <m/>
    <m/>
    <m/>
    <m/>
    <m/>
    <m/>
    <m/>
    <m/>
    <m/>
    <m/>
    <m/>
    <m/>
    <m/>
    <m/>
    <m/>
    <m/>
    <m/>
    <m/>
    <m/>
    <m/>
    <m/>
    <m/>
    <m/>
    <m/>
    <m/>
    <m/>
    <m/>
    <m/>
    <m/>
    <m/>
    <m/>
    <m/>
    <m/>
    <m/>
    <m/>
    <m/>
    <m/>
    <m/>
    <m/>
    <m/>
    <m/>
    <m/>
    <m/>
    <m/>
    <m/>
    <m/>
    <m/>
    <m/>
    <m/>
    <m/>
    <m/>
    <m/>
    <m/>
    <m/>
    <m/>
    <n v="8.75"/>
    <m/>
    <m/>
    <m/>
    <m/>
    <m/>
    <m/>
    <m/>
    <m/>
    <m/>
    <m/>
    <m/>
    <m/>
    <m/>
    <m/>
    <m/>
    <m/>
    <m/>
    <m/>
    <m/>
    <m/>
    <m/>
    <m/>
    <m/>
    <m/>
    <m/>
    <m/>
    <m/>
    <m/>
    <m/>
    <m/>
    <m/>
    <m/>
    <m/>
    <m/>
    <m/>
    <m/>
    <m/>
    <m/>
    <m/>
    <m/>
    <m/>
    <m/>
    <m/>
    <m/>
    <m/>
    <m/>
    <m/>
    <m/>
    <m/>
    <m/>
    <m/>
    <m/>
    <m/>
    <m/>
    <m/>
    <m/>
    <m/>
    <m/>
    <m/>
    <m/>
    <m/>
    <m/>
    <m/>
    <m/>
    <m/>
    <m/>
    <m/>
    <m/>
    <m/>
    <m/>
    <m/>
    <m/>
    <m/>
    <m/>
    <m/>
    <m/>
    <m/>
    <m/>
    <m/>
    <m/>
    <m/>
    <m/>
    <m/>
    <m/>
    <m/>
    <m/>
    <m/>
    <m/>
    <m/>
    <m/>
    <m/>
    <m/>
    <m/>
    <m/>
    <m/>
    <m/>
    <m/>
    <m/>
    <m/>
    <m/>
    <m/>
    <m/>
    <m/>
    <m/>
    <m/>
    <n v="14.84"/>
    <m/>
    <m/>
    <n v="8.75"/>
    <n v="0"/>
    <n v="8.75"/>
    <n v="14.84"/>
    <n v="23.59"/>
    <n v="1.6476915554934693E-3"/>
    <n v="0.37091988130563797"/>
  </r>
  <r>
    <n v="56"/>
    <n v="153"/>
    <s v="Tenderfoot Cr"/>
    <s v="OPS"/>
    <s v="124"/>
    <s v="Chinook"/>
    <s v="2"/>
    <x v="1"/>
    <x v="0"/>
    <n v="218"/>
    <x v="18"/>
    <s v="CK-20"/>
    <s v="SOUTHERN MAINLAND-GEORGIA STRAIT_FA_0.x"/>
    <s v="M"/>
    <s v="H"/>
    <n v="153"/>
    <s v="Tenderfoot Creek H"/>
    <n v="218"/>
    <s v="Shovelnose Cr"/>
    <s v="GSMN"/>
    <s v="S"/>
    <x v="0"/>
    <s v="184092"/>
    <n v="0"/>
    <x v="1160"/>
    <n v="2017"/>
    <s v="20170427"/>
    <s v="20170427"/>
    <n v="136"/>
    <n v="20.96"/>
    <m/>
    <s v="CWT"/>
    <s v="P"/>
    <x v="1"/>
    <s v="N"/>
    <s v="Y"/>
    <s v="N"/>
    <n v="0.03"/>
    <s v="AD Clip"/>
    <n v="14317"/>
    <n v="14317"/>
    <n v="14760"/>
    <n v="4"/>
    <n v="36288"/>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7"/>
    <m/>
    <m/>
    <m/>
    <m/>
    <n v="1"/>
    <n v="8.75"/>
    <m/>
    <m/>
    <n v="0"/>
    <n v="1.47"/>
    <n v="1.47"/>
    <n v="9.75"/>
    <n v="11.219999999999999"/>
    <n v="7.8368373262554993E-4"/>
    <n v="0.13101604278074869"/>
  </r>
  <r>
    <n v="56"/>
    <n v="153"/>
    <s v="Tenderfoot Cr"/>
    <s v="OPS"/>
    <s v="124"/>
    <s v="Chinook"/>
    <s v="2"/>
    <x v="1"/>
    <x v="0"/>
    <n v="218"/>
    <x v="18"/>
    <s v="CK-20"/>
    <s v="SOUTHERN MAINLAND-GEORGIA STRAIT_FA_0.x"/>
    <s v="M"/>
    <s v="H"/>
    <n v="153"/>
    <s v="Tenderfoot Creek H"/>
    <n v="218"/>
    <s v="Shovelnose Cr"/>
    <s v="GSMN"/>
    <s v="S"/>
    <x v="0"/>
    <s v="184093"/>
    <n v="0"/>
    <x v="1161"/>
    <n v="2017"/>
    <s v="20170427"/>
    <s v="20170427"/>
    <n v="136"/>
    <n v="20.96"/>
    <m/>
    <s v="CWT"/>
    <s v="P"/>
    <x v="1"/>
    <s v="N"/>
    <s v="Y"/>
    <s v="N"/>
    <n v="0.01"/>
    <s v="AD Clip"/>
    <n v="15451"/>
    <s v=""/>
    <n v="15607"/>
    <n v="3"/>
    <n v="36289"/>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7"/>
    <m/>
    <m/>
    <m/>
    <m/>
    <m/>
    <n v="12.67"/>
    <m/>
    <m/>
    <n v="0"/>
    <n v="1.67"/>
    <n v="1.67"/>
    <n v="12.67"/>
    <n v="14.34"/>
    <n v="9.2809526891463338E-4"/>
    <n v="0.11645746164574616"/>
  </r>
  <r>
    <n v="56"/>
    <n v="153"/>
    <s v="Tenderfoot Cr"/>
    <s v="OPS"/>
    <s v="124"/>
    <s v="Chinook"/>
    <s v="2"/>
    <x v="1"/>
    <x v="0"/>
    <n v="218"/>
    <x v="18"/>
    <s v="CK-20"/>
    <s v="SOUTHERN MAINLAND-GEORGIA STRAIT_FA_0.x"/>
    <s v="M"/>
    <s v="H"/>
    <n v="153"/>
    <s v="Tenderfoot Creek H"/>
    <n v="218"/>
    <s v="Shovelnose Cr"/>
    <s v="GSMN"/>
    <s v="S"/>
    <x v="0"/>
    <s v="184093"/>
    <n v="0"/>
    <x v="1161"/>
    <n v="2017"/>
    <s v="20170427"/>
    <s v="20170427"/>
    <n v="136"/>
    <n v="20.96"/>
    <m/>
    <s v="CWT"/>
    <s v="P"/>
    <x v="1"/>
    <s v="N"/>
    <s v="Y"/>
    <s v="N"/>
    <n v="0.01"/>
    <s v="AD Clip"/>
    <n v="15451"/>
    <n v="15451"/>
    <n v="15607"/>
    <n v="4"/>
    <n v="36289"/>
    <n v="2019"/>
    <m/>
    <m/>
    <m/>
    <m/>
    <m/>
    <m/>
    <m/>
    <m/>
    <m/>
    <m/>
    <m/>
    <m/>
    <m/>
    <m/>
    <m/>
    <m/>
    <m/>
    <m/>
    <m/>
    <m/>
    <m/>
    <m/>
    <m/>
    <m/>
    <m/>
    <m/>
    <m/>
    <m/>
    <m/>
    <m/>
    <m/>
    <m/>
    <m/>
    <m/>
    <m/>
    <m/>
    <m/>
    <m/>
    <m/>
    <m/>
    <m/>
    <m/>
    <m/>
    <m/>
    <m/>
    <m/>
    <m/>
    <m/>
    <m/>
    <n v="6.36"/>
    <m/>
    <m/>
    <m/>
    <m/>
    <m/>
    <m/>
    <m/>
    <m/>
    <m/>
    <m/>
    <m/>
    <m/>
    <m/>
    <m/>
    <m/>
    <m/>
    <m/>
    <m/>
    <m/>
    <m/>
    <m/>
    <m/>
    <m/>
    <m/>
    <m/>
    <m/>
    <m/>
    <m/>
    <m/>
    <m/>
    <m/>
    <m/>
    <m/>
    <m/>
    <m/>
    <m/>
    <m/>
    <m/>
    <m/>
    <m/>
    <m/>
    <m/>
    <m/>
    <m/>
    <m/>
    <m/>
    <m/>
    <m/>
    <m/>
    <m/>
    <m/>
    <m/>
    <m/>
    <m/>
    <m/>
    <m/>
    <m/>
    <m/>
    <m/>
    <m/>
    <m/>
    <m/>
    <m/>
    <m/>
    <m/>
    <m/>
    <m/>
    <m/>
    <n v="17.8"/>
    <m/>
    <m/>
    <m/>
    <m/>
    <m/>
    <m/>
    <m/>
    <m/>
    <m/>
    <m/>
    <m/>
    <m/>
    <m/>
    <m/>
    <m/>
    <m/>
    <m/>
    <m/>
    <m/>
    <m/>
    <m/>
    <m/>
    <m/>
    <m/>
    <m/>
    <m/>
    <m/>
    <m/>
    <m/>
    <m/>
    <m/>
    <m/>
    <m/>
    <m/>
    <m/>
    <m/>
    <m/>
    <m/>
    <m/>
    <m/>
    <m/>
    <m/>
    <m/>
    <m/>
    <m/>
    <m/>
    <n v="4"/>
    <m/>
    <m/>
    <n v="24.16"/>
    <n v="0"/>
    <n v="24.16"/>
    <n v="4"/>
    <n v="28.16"/>
    <n v="1.8225357582033524E-3"/>
    <n v="0.85795454545454541"/>
  </r>
  <r>
    <n v="56"/>
    <n v="153"/>
    <s v="Tenderfoot Cr"/>
    <s v="OPS"/>
    <s v="124"/>
    <s v="Chinook"/>
    <s v="2"/>
    <x v="1"/>
    <x v="13"/>
    <n v="217"/>
    <x v="16"/>
    <s v="CK-20"/>
    <s v="SOUTHERN MAINLAND-GEORGIA STRAIT_FA_0.x"/>
    <s v="M"/>
    <s v="H"/>
    <n v="153"/>
    <s v="Tenderfoot Creek H"/>
    <n v="217"/>
    <s v="Ashlu Cr"/>
    <s v="GSMN"/>
    <s v="S"/>
    <x v="0"/>
    <s v="186142"/>
    <n v="0"/>
    <x v="1162"/>
    <n v="2018"/>
    <s v="20180426"/>
    <s v="20180426"/>
    <n v="125"/>
    <n v="21.83"/>
    <m/>
    <s v="CWT"/>
    <s v="P"/>
    <x v="1"/>
    <s v="N"/>
    <s v="Y"/>
    <s v="N"/>
    <n v="0.06"/>
    <s v="AD Clip"/>
    <n v="14251"/>
    <s v=""/>
    <n v="15161"/>
    <n v="2"/>
    <n v="37025"/>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n v="0"/>
    <n v="0"/>
    <n v="0"/>
    <n v="1"/>
    <n v="1"/>
    <n v="7.0170514349870191E-5"/>
    <n v="0"/>
  </r>
  <r>
    <n v="56"/>
    <n v="153"/>
    <s v="Tenderfoot Cr"/>
    <s v="OPS"/>
    <s v="124"/>
    <s v="Chinook"/>
    <s v="2"/>
    <x v="1"/>
    <x v="13"/>
    <n v="217"/>
    <x v="16"/>
    <s v="CK-20"/>
    <s v="SOUTHERN MAINLAND-GEORGIA STRAIT_FA_0.x"/>
    <s v="M"/>
    <s v="H"/>
    <n v="153"/>
    <s v="Tenderfoot Creek H"/>
    <n v="217"/>
    <s v="Ashlu Cr"/>
    <s v="GSMN"/>
    <s v="S"/>
    <x v="0"/>
    <s v="186142"/>
    <n v="0"/>
    <x v="1162"/>
    <n v="2018"/>
    <s v="20180426"/>
    <s v="20180426"/>
    <n v="125"/>
    <n v="21.83"/>
    <m/>
    <s v="CWT"/>
    <s v="P"/>
    <x v="1"/>
    <s v="N"/>
    <s v="Y"/>
    <s v="N"/>
    <n v="0.06"/>
    <s v="AD Clip"/>
    <n v="14251"/>
    <s v=""/>
    <n v="15161"/>
    <n v="3"/>
    <n v="37025"/>
    <n v="2019"/>
    <m/>
    <m/>
    <m/>
    <m/>
    <m/>
    <m/>
    <m/>
    <m/>
    <m/>
    <m/>
    <m/>
    <m/>
    <m/>
    <m/>
    <m/>
    <m/>
    <m/>
    <m/>
    <m/>
    <m/>
    <m/>
    <m/>
    <m/>
    <m/>
    <m/>
    <m/>
    <m/>
    <m/>
    <m/>
    <m/>
    <m/>
    <m/>
    <m/>
    <m/>
    <m/>
    <m/>
    <m/>
    <m/>
    <m/>
    <m/>
    <m/>
    <m/>
    <m/>
    <m/>
    <m/>
    <m/>
    <m/>
    <m/>
    <m/>
    <n v="6.31"/>
    <m/>
    <m/>
    <m/>
    <m/>
    <m/>
    <m/>
    <m/>
    <m/>
    <m/>
    <m/>
    <m/>
    <m/>
    <m/>
    <m/>
    <m/>
    <m/>
    <m/>
    <m/>
    <m/>
    <m/>
    <m/>
    <m/>
    <m/>
    <m/>
    <m/>
    <m/>
    <m/>
    <m/>
    <m/>
    <m/>
    <m/>
    <m/>
    <m/>
    <m/>
    <m/>
    <m/>
    <m/>
    <m/>
    <m/>
    <m/>
    <m/>
    <m/>
    <m/>
    <m/>
    <m/>
    <m/>
    <m/>
    <m/>
    <m/>
    <m/>
    <m/>
    <m/>
    <m/>
    <m/>
    <m/>
    <m/>
    <m/>
    <m/>
    <m/>
    <m/>
    <m/>
    <m/>
    <m/>
    <m/>
    <m/>
    <m/>
    <m/>
    <m/>
    <m/>
    <m/>
    <m/>
    <m/>
    <m/>
    <m/>
    <m/>
    <m/>
    <m/>
    <m/>
    <m/>
    <m/>
    <m/>
    <m/>
    <m/>
    <m/>
    <m/>
    <m/>
    <m/>
    <m/>
    <m/>
    <m/>
    <m/>
    <m/>
    <m/>
    <m/>
    <m/>
    <m/>
    <m/>
    <m/>
    <m/>
    <m/>
    <m/>
    <m/>
    <m/>
    <m/>
    <m/>
    <m/>
    <m/>
    <m/>
    <m/>
    <m/>
    <m/>
    <m/>
    <m/>
    <m/>
    <m/>
    <m/>
    <m/>
    <m/>
    <n v="6.31"/>
    <n v="0"/>
    <n v="6.31"/>
    <n v="0"/>
    <n v="6.31"/>
    <n v="4.4277594554768086E-4"/>
    <n v="1"/>
  </r>
  <r>
    <n v="56"/>
    <n v="153"/>
    <s v="Tenderfoot Cr"/>
    <s v="OPS"/>
    <s v="124"/>
    <s v="Chinook"/>
    <s v="2"/>
    <x v="1"/>
    <x v="13"/>
    <n v="217"/>
    <x v="16"/>
    <s v="CK-20"/>
    <s v="SOUTHERN MAINLAND-GEORGIA STRAIT_FA_0.x"/>
    <s v="M"/>
    <s v="H"/>
    <n v="153"/>
    <s v="Tenderfoot Creek H"/>
    <n v="217"/>
    <s v="Ashlu Cr"/>
    <s v="GSMN"/>
    <s v="S"/>
    <x v="0"/>
    <s v="186142"/>
    <n v="0"/>
    <x v="1162"/>
    <n v="2018"/>
    <s v="20180426"/>
    <s v="20180426"/>
    <n v="125"/>
    <n v="21.83"/>
    <m/>
    <s v="CWT"/>
    <s v="P"/>
    <x v="1"/>
    <s v="N"/>
    <s v="Y"/>
    <s v="N"/>
    <n v="0.06"/>
    <s v="AD Clip"/>
    <n v="14251"/>
    <n v="14251"/>
    <n v="15161"/>
    <n v="4"/>
    <n v="37025"/>
    <n v="2020"/>
    <m/>
    <m/>
    <m/>
    <m/>
    <m/>
    <m/>
    <m/>
    <m/>
    <m/>
    <m/>
    <m/>
    <m/>
    <m/>
    <m/>
    <m/>
    <m/>
    <m/>
    <m/>
    <m/>
    <m/>
    <m/>
    <m/>
    <m/>
    <m/>
    <m/>
    <m/>
    <m/>
    <m/>
    <m/>
    <m/>
    <m/>
    <m/>
    <m/>
    <m/>
    <m/>
    <m/>
    <m/>
    <m/>
    <m/>
    <m/>
    <m/>
    <m/>
    <m/>
    <m/>
    <m/>
    <m/>
    <m/>
    <m/>
    <m/>
    <n v="16.05"/>
    <m/>
    <m/>
    <m/>
    <m/>
    <m/>
    <m/>
    <m/>
    <m/>
    <m/>
    <n v="7.99"/>
    <m/>
    <n v="8.06"/>
    <m/>
    <m/>
    <m/>
    <m/>
    <m/>
    <m/>
    <m/>
    <m/>
    <m/>
    <m/>
    <m/>
    <m/>
    <m/>
    <m/>
    <m/>
    <m/>
    <m/>
    <m/>
    <m/>
    <m/>
    <m/>
    <m/>
    <m/>
    <m/>
    <m/>
    <m/>
    <m/>
    <m/>
    <m/>
    <m/>
    <m/>
    <m/>
    <m/>
    <m/>
    <m/>
    <m/>
    <m/>
    <m/>
    <m/>
    <m/>
    <m/>
    <m/>
    <m/>
    <m/>
    <m/>
    <m/>
    <m/>
    <m/>
    <m/>
    <m/>
    <m/>
    <m/>
    <m/>
    <m/>
    <m/>
    <m/>
    <m/>
    <m/>
    <m/>
    <m/>
    <m/>
    <m/>
    <m/>
    <m/>
    <m/>
    <m/>
    <m/>
    <m/>
    <m/>
    <m/>
    <m/>
    <m/>
    <m/>
    <m/>
    <m/>
    <m/>
    <m/>
    <m/>
    <m/>
    <m/>
    <m/>
    <m/>
    <m/>
    <m/>
    <m/>
    <n v="5.83"/>
    <m/>
    <m/>
    <m/>
    <m/>
    <m/>
    <m/>
    <m/>
    <m/>
    <m/>
    <m/>
    <m/>
    <n v="2.66"/>
    <m/>
    <m/>
    <m/>
    <m/>
    <n v="1"/>
    <n v="9.73"/>
    <m/>
    <m/>
    <n v="37.93"/>
    <n v="2.66"/>
    <n v="40.590000000000003"/>
    <n v="10.73"/>
    <n v="51.320000000000007"/>
    <n v="3.6011507964353383E-3"/>
    <n v="0.79091971940763828"/>
  </r>
  <r>
    <n v="56"/>
    <n v="153"/>
    <s v="Tenderfoot Cr"/>
    <s v="OPS"/>
    <s v="124"/>
    <s v="Chinook"/>
    <s v="2"/>
    <x v="1"/>
    <x v="13"/>
    <n v="216"/>
    <x v="14"/>
    <s v="CK-20"/>
    <s v="SOUTHERN MAINLAND-GEORGIA STRAIT_FA_0.x"/>
    <s v="M"/>
    <s v="H"/>
    <n v="153"/>
    <s v="Tenderfoot Creek H"/>
    <n v="216"/>
    <s v="Cheakamus R"/>
    <s v="GSMN"/>
    <s v="F"/>
    <x v="3"/>
    <s v="181784"/>
    <n v="0"/>
    <x v="1163"/>
    <n v="2017"/>
    <s v="20170627"/>
    <s v="20170627"/>
    <n v="78"/>
    <n v="4.41"/>
    <m/>
    <s v="CWT"/>
    <s v="P"/>
    <x v="1"/>
    <s v="N"/>
    <s v="Y"/>
    <s v="N"/>
    <n v="2.8660000000000001E-2"/>
    <s v="AD Clip"/>
    <n v="21824"/>
    <s v=""/>
    <n v="25558"/>
    <n v="3"/>
    <n v="36292"/>
    <n v="2019"/>
    <m/>
    <m/>
    <m/>
    <m/>
    <m/>
    <m/>
    <m/>
    <m/>
    <m/>
    <m/>
    <m/>
    <m/>
    <m/>
    <m/>
    <m/>
    <m/>
    <m/>
    <m/>
    <m/>
    <m/>
    <m/>
    <m/>
    <m/>
    <m/>
    <m/>
    <m/>
    <m/>
    <m/>
    <m/>
    <m/>
    <m/>
    <m/>
    <m/>
    <m/>
    <m/>
    <m/>
    <m/>
    <m/>
    <m/>
    <m/>
    <m/>
    <m/>
    <m/>
    <m/>
    <m/>
    <m/>
    <m/>
    <m/>
    <m/>
    <m/>
    <m/>
    <m/>
    <m/>
    <m/>
    <m/>
    <m/>
    <m/>
    <m/>
    <m/>
    <m/>
    <m/>
    <n v="6.36"/>
    <m/>
    <m/>
    <m/>
    <m/>
    <m/>
    <m/>
    <m/>
    <m/>
    <m/>
    <m/>
    <m/>
    <m/>
    <m/>
    <m/>
    <m/>
    <m/>
    <m/>
    <m/>
    <m/>
    <m/>
    <m/>
    <m/>
    <m/>
    <m/>
    <m/>
    <m/>
    <m/>
    <m/>
    <m/>
    <m/>
    <m/>
    <m/>
    <m/>
    <m/>
    <m/>
    <m/>
    <m/>
    <m/>
    <m/>
    <m/>
    <m/>
    <m/>
    <m/>
    <m/>
    <m/>
    <m/>
    <m/>
    <m/>
    <m/>
    <m/>
    <m/>
    <m/>
    <m/>
    <m/>
    <m/>
    <m/>
    <m/>
    <m/>
    <m/>
    <m/>
    <m/>
    <m/>
    <m/>
    <m/>
    <m/>
    <m/>
    <m/>
    <m/>
    <m/>
    <n v="6.58"/>
    <m/>
    <m/>
    <m/>
    <m/>
    <m/>
    <m/>
    <m/>
    <m/>
    <m/>
    <m/>
    <m/>
    <m/>
    <m/>
    <m/>
    <m/>
    <n v="3.93"/>
    <m/>
    <m/>
    <m/>
    <m/>
    <m/>
    <m/>
    <m/>
    <m/>
    <m/>
    <m/>
    <m/>
    <m/>
    <m/>
    <m/>
    <m/>
    <m/>
    <m/>
    <n v="7.37"/>
    <m/>
    <m/>
    <n v="16.87"/>
    <n v="0"/>
    <n v="16.87"/>
    <n v="7.37"/>
    <n v="24.240000000000002"/>
    <n v="1.1107038123167156E-3"/>
    <n v="0.69595709570957098"/>
  </r>
  <r>
    <n v="56"/>
    <n v="153"/>
    <s v="Tenderfoot Cr"/>
    <s v="OPS"/>
    <s v="124"/>
    <s v="Chinook"/>
    <s v="2"/>
    <x v="1"/>
    <x v="13"/>
    <n v="216"/>
    <x v="14"/>
    <s v="CK-20"/>
    <s v="SOUTHERN MAINLAND-GEORGIA STRAIT_FA_0.x"/>
    <s v="M"/>
    <s v="H"/>
    <n v="153"/>
    <s v="Tenderfoot Creek H"/>
    <n v="216"/>
    <s v="Cheakamus R"/>
    <s v="GSMN"/>
    <s v="F"/>
    <x v="3"/>
    <s v="181784"/>
    <n v="0"/>
    <x v="1163"/>
    <n v="2017"/>
    <s v="20170627"/>
    <s v="20170627"/>
    <n v="78"/>
    <n v="4.41"/>
    <m/>
    <s v="CWT"/>
    <s v="P"/>
    <x v="1"/>
    <s v="N"/>
    <s v="Y"/>
    <s v="N"/>
    <n v="2.8660000000000001E-2"/>
    <s v="AD Clip"/>
    <n v="21824"/>
    <n v="21824"/>
    <n v="25558"/>
    <n v="4"/>
    <n v="36292"/>
    <n v="2020"/>
    <m/>
    <m/>
    <m/>
    <m/>
    <m/>
    <m/>
    <m/>
    <m/>
    <m/>
    <m/>
    <m/>
    <m/>
    <m/>
    <m/>
    <m/>
    <m/>
    <m/>
    <m/>
    <m/>
    <m/>
    <m/>
    <m/>
    <m/>
    <m/>
    <m/>
    <m/>
    <m/>
    <m/>
    <m/>
    <m/>
    <m/>
    <m/>
    <m/>
    <m/>
    <m/>
    <m/>
    <m/>
    <m/>
    <m/>
    <m/>
    <m/>
    <m/>
    <m/>
    <m/>
    <m/>
    <m/>
    <m/>
    <m/>
    <m/>
    <m/>
    <m/>
    <m/>
    <m/>
    <m/>
    <m/>
    <m/>
    <m/>
    <m/>
    <m/>
    <n v="12.41"/>
    <m/>
    <m/>
    <m/>
    <m/>
    <m/>
    <m/>
    <m/>
    <m/>
    <m/>
    <m/>
    <m/>
    <m/>
    <m/>
    <m/>
    <m/>
    <m/>
    <m/>
    <m/>
    <m/>
    <m/>
    <m/>
    <m/>
    <m/>
    <m/>
    <m/>
    <m/>
    <m/>
    <m/>
    <m/>
    <m/>
    <m/>
    <m/>
    <m/>
    <m/>
    <m/>
    <m/>
    <m/>
    <m/>
    <m/>
    <m/>
    <m/>
    <m/>
    <m/>
    <m/>
    <m/>
    <m/>
    <m/>
    <m/>
    <m/>
    <m/>
    <m/>
    <m/>
    <m/>
    <m/>
    <m/>
    <m/>
    <m/>
    <m/>
    <m/>
    <m/>
    <m/>
    <m/>
    <m/>
    <m/>
    <m/>
    <m/>
    <m/>
    <m/>
    <m/>
    <m/>
    <m/>
    <m/>
    <m/>
    <m/>
    <m/>
    <m/>
    <m/>
    <m/>
    <m/>
    <m/>
    <m/>
    <m/>
    <m/>
    <m/>
    <m/>
    <m/>
    <m/>
    <m/>
    <m/>
    <m/>
    <m/>
    <m/>
    <m/>
    <m/>
    <m/>
    <m/>
    <m/>
    <m/>
    <m/>
    <m/>
    <m/>
    <m/>
    <m/>
    <m/>
    <m/>
    <m/>
    <m/>
    <m/>
    <n v="12.41"/>
    <n v="0"/>
    <n v="12.41"/>
    <n v="0"/>
    <n v="12.41"/>
    <n v="5.6864002932551319E-4"/>
    <n v="1"/>
  </r>
  <r>
    <n v="56"/>
    <n v="153"/>
    <s v="Tenderfoot Cr"/>
    <s v="OPS"/>
    <s v="124"/>
    <s v="Chinook"/>
    <s v="2"/>
    <x v="1"/>
    <x v="13"/>
    <n v="216"/>
    <x v="14"/>
    <s v="CK-20"/>
    <s v="SOUTHERN MAINLAND-GEORGIA STRAIT_FA_0.x"/>
    <s v="M"/>
    <s v="H"/>
    <n v="153"/>
    <s v="Tenderfoot Creek H"/>
    <n v="216"/>
    <s v="Cheakamus R"/>
    <s v="GSMN"/>
    <s v="F"/>
    <x v="3"/>
    <s v="184567"/>
    <n v="0"/>
    <x v="1164"/>
    <n v="2017"/>
    <s v="20170627"/>
    <s v="20170627"/>
    <n v="78"/>
    <n v="5.39"/>
    <m/>
    <s v="CWT"/>
    <s v="P"/>
    <x v="1"/>
    <s v="N"/>
    <s v="Y"/>
    <s v="N"/>
    <n v="2.8660000000000001E-2"/>
    <s v="AD Clip"/>
    <n v="24408"/>
    <s v=""/>
    <n v="25128"/>
    <n v="3"/>
    <n v="36291"/>
    <n v="2019"/>
    <m/>
    <m/>
    <m/>
    <m/>
    <m/>
    <m/>
    <m/>
    <m/>
    <m/>
    <m/>
    <m/>
    <m/>
    <m/>
    <n v="5.71"/>
    <m/>
    <m/>
    <m/>
    <m/>
    <m/>
    <m/>
    <m/>
    <m/>
    <m/>
    <m/>
    <m/>
    <m/>
    <m/>
    <m/>
    <m/>
    <m/>
    <m/>
    <m/>
    <m/>
    <m/>
    <m/>
    <m/>
    <m/>
    <m/>
    <m/>
    <m/>
    <m/>
    <m/>
    <m/>
    <m/>
    <m/>
    <m/>
    <m/>
    <m/>
    <m/>
    <n v="12.67"/>
    <m/>
    <m/>
    <m/>
    <m/>
    <m/>
    <m/>
    <m/>
    <m/>
    <m/>
    <n v="18.14"/>
    <m/>
    <n v="12.72"/>
    <m/>
    <m/>
    <m/>
    <m/>
    <m/>
    <m/>
    <m/>
    <m/>
    <m/>
    <m/>
    <m/>
    <m/>
    <m/>
    <m/>
    <m/>
    <m/>
    <m/>
    <m/>
    <m/>
    <m/>
    <m/>
    <m/>
    <m/>
    <m/>
    <m/>
    <m/>
    <m/>
    <m/>
    <m/>
    <m/>
    <m/>
    <m/>
    <m/>
    <m/>
    <m/>
    <m/>
    <m/>
    <m/>
    <m/>
    <m/>
    <m/>
    <m/>
    <m/>
    <m/>
    <m/>
    <m/>
    <m/>
    <m/>
    <m/>
    <m/>
    <m/>
    <m/>
    <m/>
    <m/>
    <m/>
    <m/>
    <m/>
    <m/>
    <m/>
    <m/>
    <m/>
    <m/>
    <m/>
    <m/>
    <m/>
    <m/>
    <m/>
    <m/>
    <m/>
    <m/>
    <m/>
    <m/>
    <m/>
    <m/>
    <m/>
    <m/>
    <m/>
    <m/>
    <m/>
    <m/>
    <m/>
    <m/>
    <m/>
    <m/>
    <m/>
    <n v="3.9"/>
    <m/>
    <m/>
    <m/>
    <m/>
    <m/>
    <m/>
    <m/>
    <m/>
    <m/>
    <m/>
    <m/>
    <n v="2.19"/>
    <m/>
    <m/>
    <m/>
    <m/>
    <m/>
    <m/>
    <m/>
    <m/>
    <n v="53.14"/>
    <n v="2.19"/>
    <n v="55.33"/>
    <n v="0"/>
    <n v="55.33"/>
    <n v="2.2668797115699768E-3"/>
    <n v="1"/>
  </r>
  <r>
    <n v="56"/>
    <n v="153"/>
    <s v="Tenderfoot Cr"/>
    <s v="OPS"/>
    <s v="124"/>
    <s v="Chinook"/>
    <s v="2"/>
    <x v="1"/>
    <x v="13"/>
    <n v="216"/>
    <x v="14"/>
    <s v="CK-20"/>
    <s v="SOUTHERN MAINLAND-GEORGIA STRAIT_FA_0.x"/>
    <s v="M"/>
    <s v="H"/>
    <n v="153"/>
    <s v="Tenderfoot Creek H"/>
    <n v="216"/>
    <s v="Cheakamus R"/>
    <s v="GSMN"/>
    <s v="F"/>
    <x v="3"/>
    <s v="184567"/>
    <n v="0"/>
    <x v="1164"/>
    <n v="2017"/>
    <s v="20170627"/>
    <s v="20170627"/>
    <n v="78"/>
    <n v="5.39"/>
    <m/>
    <s v="CWT"/>
    <s v="P"/>
    <x v="1"/>
    <s v="N"/>
    <s v="Y"/>
    <s v="N"/>
    <n v="2.8660000000000001E-2"/>
    <s v="AD Clip"/>
    <n v="24408"/>
    <n v="24408"/>
    <n v="25128"/>
    <n v="4"/>
    <n v="36291"/>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9"/>
    <n v="14.19"/>
    <m/>
    <m/>
    <n v="0"/>
    <n v="0"/>
    <n v="0"/>
    <n v="15.18"/>
    <n v="15.18"/>
    <n v="6.2192723697148474E-4"/>
    <n v="0"/>
  </r>
  <r>
    <n v="56"/>
    <n v="153"/>
    <s v="Tenderfoot Cr"/>
    <s v="OPS"/>
    <s v="124"/>
    <s v="Chinook"/>
    <s v="2"/>
    <x v="1"/>
    <x v="13"/>
    <n v="216"/>
    <x v="14"/>
    <s v="CK-20"/>
    <s v="SOUTHERN MAINLAND-GEORGIA STRAIT_FA_0.x"/>
    <s v="M"/>
    <s v="H"/>
    <n v="153"/>
    <s v="Tenderfoot Creek H"/>
    <n v="216"/>
    <s v="Cheakamus R"/>
    <s v="GSMN"/>
    <s v="S"/>
    <x v="0"/>
    <s v="184576"/>
    <n v="0"/>
    <x v="1165"/>
    <n v="2018"/>
    <s v="20180423"/>
    <s v="20180423"/>
    <n v="121"/>
    <n v="20.059999999999999"/>
    <m/>
    <s v="CWT"/>
    <s v="P"/>
    <x v="1"/>
    <s v="N"/>
    <s v="Y"/>
    <s v="N"/>
    <n v="0.12"/>
    <s v="AD Clip"/>
    <n v="45903"/>
    <s v=""/>
    <n v="52163"/>
    <n v="2"/>
    <n v="37024"/>
    <n v="20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m/>
    <m/>
    <n v="0"/>
    <n v="0"/>
    <n v="0"/>
    <n v="2"/>
    <n v="2"/>
    <n v="4.3570137028080951E-5"/>
    <n v="0"/>
  </r>
  <r>
    <n v="56"/>
    <n v="153"/>
    <s v="Tenderfoot Cr"/>
    <s v="OPS"/>
    <s v="124"/>
    <s v="Chinook"/>
    <s v="2"/>
    <x v="1"/>
    <x v="13"/>
    <n v="216"/>
    <x v="14"/>
    <s v="CK-20"/>
    <s v="SOUTHERN MAINLAND-GEORGIA STRAIT_FA_0.x"/>
    <s v="M"/>
    <s v="H"/>
    <n v="153"/>
    <s v="Tenderfoot Creek H"/>
    <n v="216"/>
    <s v="Cheakamus R"/>
    <s v="GSMN"/>
    <s v="S"/>
    <x v="0"/>
    <s v="184576"/>
    <n v="0"/>
    <x v="1165"/>
    <n v="2018"/>
    <s v="20180423"/>
    <s v="20180423"/>
    <n v="121"/>
    <n v="20.059999999999999"/>
    <m/>
    <s v="CWT"/>
    <s v="P"/>
    <x v="1"/>
    <s v="N"/>
    <s v="Y"/>
    <s v="N"/>
    <n v="0.12"/>
    <s v="AD Clip"/>
    <n v="45903"/>
    <s v=""/>
    <n v="52163"/>
    <n v="3"/>
    <n v="37024"/>
    <n v="2019"/>
    <m/>
    <m/>
    <m/>
    <m/>
    <m/>
    <m/>
    <m/>
    <m/>
    <m/>
    <m/>
    <n v="1"/>
    <m/>
    <m/>
    <m/>
    <m/>
    <m/>
    <m/>
    <m/>
    <m/>
    <m/>
    <m/>
    <m/>
    <m/>
    <m/>
    <m/>
    <m/>
    <m/>
    <m/>
    <m/>
    <m/>
    <m/>
    <m/>
    <m/>
    <m/>
    <m/>
    <m/>
    <m/>
    <m/>
    <m/>
    <m/>
    <m/>
    <m/>
    <m/>
    <m/>
    <m/>
    <m/>
    <m/>
    <m/>
    <m/>
    <m/>
    <m/>
    <m/>
    <m/>
    <m/>
    <m/>
    <m/>
    <m/>
    <m/>
    <m/>
    <m/>
    <m/>
    <m/>
    <m/>
    <m/>
    <m/>
    <m/>
    <m/>
    <m/>
    <m/>
    <m/>
    <m/>
    <m/>
    <m/>
    <m/>
    <m/>
    <m/>
    <m/>
    <m/>
    <m/>
    <m/>
    <m/>
    <m/>
    <m/>
    <m/>
    <m/>
    <m/>
    <m/>
    <m/>
    <m/>
    <m/>
    <m/>
    <m/>
    <m/>
    <m/>
    <m/>
    <m/>
    <m/>
    <m/>
    <m/>
    <m/>
    <m/>
    <m/>
    <m/>
    <m/>
    <m/>
    <m/>
    <m/>
    <m/>
    <m/>
    <m/>
    <m/>
    <m/>
    <m/>
    <m/>
    <m/>
    <m/>
    <m/>
    <m/>
    <n v="8.52"/>
    <m/>
    <m/>
    <m/>
    <m/>
    <m/>
    <m/>
    <m/>
    <m/>
    <m/>
    <m/>
    <m/>
    <m/>
    <n v="6.58"/>
    <m/>
    <m/>
    <m/>
    <m/>
    <m/>
    <m/>
    <m/>
    <m/>
    <m/>
    <m/>
    <m/>
    <m/>
    <m/>
    <m/>
    <m/>
    <n v="7.83"/>
    <m/>
    <m/>
    <m/>
    <m/>
    <m/>
    <m/>
    <m/>
    <m/>
    <m/>
    <m/>
    <m/>
    <n v="0.44"/>
    <m/>
    <m/>
    <m/>
    <m/>
    <m/>
    <n v="28.45"/>
    <m/>
    <m/>
    <n v="23.93"/>
    <n v="0.44"/>
    <n v="24.37"/>
    <n v="28.45"/>
    <n v="52.819999999999993"/>
    <n v="1.1506873189116179E-3"/>
    <n v="0.46137826580840596"/>
  </r>
  <r>
    <n v="56"/>
    <n v="153"/>
    <s v="Tenderfoot Cr"/>
    <s v="OPS"/>
    <s v="124"/>
    <s v="Chinook"/>
    <s v="2"/>
    <x v="1"/>
    <x v="13"/>
    <n v="216"/>
    <x v="14"/>
    <s v="CK-20"/>
    <s v="SOUTHERN MAINLAND-GEORGIA STRAIT_FA_0.x"/>
    <s v="M"/>
    <s v="H"/>
    <n v="153"/>
    <s v="Tenderfoot Creek H"/>
    <n v="216"/>
    <s v="Cheakamus R"/>
    <s v="GSMN"/>
    <s v="S"/>
    <x v="0"/>
    <s v="184576"/>
    <n v="0"/>
    <x v="1165"/>
    <n v="2018"/>
    <s v="20180423"/>
    <s v="20180423"/>
    <n v="121"/>
    <n v="20.059999999999999"/>
    <m/>
    <s v="CWT"/>
    <s v="P"/>
    <x v="1"/>
    <s v="N"/>
    <s v="Y"/>
    <s v="N"/>
    <n v="0.12"/>
    <s v="AD Clip"/>
    <n v="45903"/>
    <s v=""/>
    <n v="52163"/>
    <n v="4"/>
    <n v="37024"/>
    <n v="2020"/>
    <m/>
    <m/>
    <m/>
    <m/>
    <m/>
    <m/>
    <m/>
    <m/>
    <m/>
    <m/>
    <m/>
    <m/>
    <m/>
    <m/>
    <m/>
    <m/>
    <m/>
    <m/>
    <m/>
    <m/>
    <m/>
    <m/>
    <m/>
    <m/>
    <m/>
    <m/>
    <m/>
    <m/>
    <m/>
    <m/>
    <m/>
    <m/>
    <m/>
    <m/>
    <m/>
    <m/>
    <m/>
    <m/>
    <m/>
    <m/>
    <m/>
    <m/>
    <m/>
    <m/>
    <m/>
    <m/>
    <m/>
    <m/>
    <m/>
    <m/>
    <m/>
    <m/>
    <m/>
    <m/>
    <m/>
    <m/>
    <m/>
    <m/>
    <m/>
    <n v="20.34"/>
    <m/>
    <n v="8.06"/>
    <m/>
    <m/>
    <m/>
    <m/>
    <m/>
    <m/>
    <m/>
    <m/>
    <m/>
    <m/>
    <m/>
    <m/>
    <m/>
    <m/>
    <m/>
    <m/>
    <m/>
    <m/>
    <m/>
    <m/>
    <m/>
    <m/>
    <m/>
    <m/>
    <m/>
    <m/>
    <m/>
    <m/>
    <m/>
    <m/>
    <m/>
    <m/>
    <m/>
    <m/>
    <m/>
    <m/>
    <m/>
    <m/>
    <m/>
    <m/>
    <m/>
    <m/>
    <m/>
    <m/>
    <m/>
    <m/>
    <m/>
    <m/>
    <m/>
    <m/>
    <m/>
    <m/>
    <m/>
    <m/>
    <m/>
    <m/>
    <n v="12.84"/>
    <m/>
    <m/>
    <m/>
    <m/>
    <m/>
    <m/>
    <m/>
    <m/>
    <m/>
    <m/>
    <m/>
    <m/>
    <m/>
    <m/>
    <m/>
    <m/>
    <m/>
    <m/>
    <m/>
    <m/>
    <m/>
    <m/>
    <m/>
    <m/>
    <m/>
    <m/>
    <m/>
    <m/>
    <m/>
    <m/>
    <m/>
    <m/>
    <m/>
    <m/>
    <m/>
    <m/>
    <m/>
    <m/>
    <m/>
    <m/>
    <n v="1.56"/>
    <m/>
    <m/>
    <m/>
    <m/>
    <n v="9.51"/>
    <n v="132.11000000000001"/>
    <m/>
    <m/>
    <n v="41.24"/>
    <n v="1.56"/>
    <n v="42.8"/>
    <n v="141.62"/>
    <n v="184.42000000000002"/>
    <n v="4.0176023353593448E-3"/>
    <n v="0.23207895022231859"/>
  </r>
  <r>
    <n v="56"/>
    <n v="153"/>
    <s v="Tenderfoot Cr"/>
    <s v="OPS"/>
    <s v="124"/>
    <s v="Chinook"/>
    <s v="2"/>
    <x v="1"/>
    <x v="13"/>
    <n v="216"/>
    <x v="14"/>
    <s v="CK-20"/>
    <s v="SOUTHERN MAINLAND-GEORGIA STRAIT_FA_0.x"/>
    <s v="M"/>
    <s v="H"/>
    <n v="153"/>
    <s v="Tenderfoot Creek H"/>
    <n v="216"/>
    <s v="Cheakamus R"/>
    <s v="GSMN"/>
    <s v="S"/>
    <x v="0"/>
    <s v="184576"/>
    <n v="0"/>
    <x v="1165"/>
    <n v="2018"/>
    <s v="20180423"/>
    <s v="20180423"/>
    <n v="121"/>
    <n v="20.059999999999999"/>
    <m/>
    <s v="CWT"/>
    <s v="P"/>
    <x v="1"/>
    <s v="N"/>
    <s v="Y"/>
    <s v="N"/>
    <n v="0.12"/>
    <s v="AD Clip"/>
    <n v="45903"/>
    <n v="45903"/>
    <n v="52163"/>
    <n v="5"/>
    <n v="37024"/>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0.64"/>
    <n v="10.06"/>
    <m/>
    <m/>
    <n v="0"/>
    <n v="0"/>
    <n v="0"/>
    <n v="10.7"/>
    <n v="10.700000000000001"/>
    <n v="2.3310023310023313E-4"/>
    <n v="0"/>
  </r>
  <r>
    <n v="56"/>
    <n v="153"/>
    <s v="Tenderfoot Cr"/>
    <s v="OPS"/>
    <s v="124"/>
    <s v="Chinook"/>
    <s v="2"/>
    <x v="1"/>
    <x v="13"/>
    <n v="1184"/>
    <x v="17"/>
    <s v="CK-20"/>
    <s v="SOUTHERN MAINLAND-GEORGIA STRAIT_FA_0.x"/>
    <s v="M"/>
    <s v="H"/>
    <n v="153"/>
    <s v="Tenderfoot Creek H"/>
    <n v="1184"/>
    <s v="Mamquam R"/>
    <s v="GSMN"/>
    <s v="S"/>
    <x v="0"/>
    <s v="184171"/>
    <n v="0"/>
    <x v="1166"/>
    <n v="2018"/>
    <s v="20180329"/>
    <s v="20180427"/>
    <n v="118"/>
    <n v="18.420000000000002"/>
    <m/>
    <s v="CWT"/>
    <s v="P"/>
    <x v="1"/>
    <s v="N"/>
    <s v="Y"/>
    <s v="N"/>
    <n v="0.02"/>
    <s v="AD Clip"/>
    <n v="30431"/>
    <s v=""/>
    <n v="31052"/>
    <n v="2"/>
    <n v="37027"/>
    <n v="2018"/>
    <m/>
    <m/>
    <m/>
    <m/>
    <m/>
    <n v="5.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14"/>
    <n v="0"/>
    <n v="5.14"/>
    <n v="0"/>
    <n v="5.14"/>
    <n v="1.6890670697643849E-4"/>
    <n v="1"/>
  </r>
  <r>
    <n v="56"/>
    <n v="153"/>
    <s v="Tenderfoot Cr"/>
    <s v="OPS"/>
    <s v="124"/>
    <s v="Chinook"/>
    <s v="2"/>
    <x v="1"/>
    <x v="13"/>
    <n v="1184"/>
    <x v="17"/>
    <s v="CK-20"/>
    <s v="SOUTHERN MAINLAND-GEORGIA STRAIT_FA_0.x"/>
    <s v="M"/>
    <s v="H"/>
    <n v="153"/>
    <s v="Tenderfoot Creek H"/>
    <n v="1184"/>
    <s v="Mamquam R"/>
    <s v="GSMN"/>
    <s v="S"/>
    <x v="0"/>
    <s v="184171"/>
    <n v="0"/>
    <x v="1166"/>
    <n v="2018"/>
    <s v="20180329"/>
    <s v="20180427"/>
    <n v="118"/>
    <n v="18.420000000000002"/>
    <m/>
    <s v="CWT"/>
    <s v="P"/>
    <x v="1"/>
    <s v="N"/>
    <s v="Y"/>
    <s v="N"/>
    <n v="0.02"/>
    <s v="AD Clip"/>
    <n v="30431"/>
    <s v=""/>
    <n v="31052"/>
    <n v="3"/>
    <n v="37027"/>
    <n v="2019"/>
    <m/>
    <m/>
    <m/>
    <m/>
    <m/>
    <m/>
    <m/>
    <m/>
    <m/>
    <m/>
    <m/>
    <m/>
    <m/>
    <m/>
    <m/>
    <m/>
    <m/>
    <m/>
    <m/>
    <m/>
    <m/>
    <m/>
    <m/>
    <m/>
    <m/>
    <m/>
    <m/>
    <m/>
    <m/>
    <m/>
    <m/>
    <m/>
    <m/>
    <m/>
    <m/>
    <m/>
    <m/>
    <m/>
    <m/>
    <m/>
    <m/>
    <m/>
    <m/>
    <m/>
    <m/>
    <m/>
    <m/>
    <m/>
    <m/>
    <n v="12.62"/>
    <m/>
    <m/>
    <m/>
    <m/>
    <m/>
    <m/>
    <m/>
    <m/>
    <m/>
    <n v="12.67"/>
    <m/>
    <m/>
    <m/>
    <m/>
    <m/>
    <m/>
    <m/>
    <m/>
    <m/>
    <m/>
    <m/>
    <m/>
    <m/>
    <m/>
    <m/>
    <m/>
    <m/>
    <m/>
    <m/>
    <m/>
    <m/>
    <m/>
    <m/>
    <m/>
    <m/>
    <m/>
    <m/>
    <m/>
    <m/>
    <m/>
    <m/>
    <m/>
    <m/>
    <m/>
    <m/>
    <m/>
    <m/>
    <m/>
    <m/>
    <m/>
    <m/>
    <m/>
    <m/>
    <m/>
    <m/>
    <m/>
    <m/>
    <m/>
    <m/>
    <m/>
    <m/>
    <m/>
    <m/>
    <m/>
    <m/>
    <m/>
    <m/>
    <m/>
    <m/>
    <m/>
    <m/>
    <m/>
    <m/>
    <m/>
    <m/>
    <m/>
    <m/>
    <m/>
    <m/>
    <m/>
    <m/>
    <m/>
    <m/>
    <m/>
    <m/>
    <m/>
    <m/>
    <m/>
    <m/>
    <m/>
    <m/>
    <m/>
    <m/>
    <m/>
    <m/>
    <m/>
    <m/>
    <m/>
    <m/>
    <m/>
    <m/>
    <m/>
    <m/>
    <m/>
    <m/>
    <m/>
    <m/>
    <m/>
    <m/>
    <m/>
    <m/>
    <m/>
    <m/>
    <m/>
    <m/>
    <n v="7"/>
    <m/>
    <m/>
    <n v="25.29"/>
    <n v="0"/>
    <n v="25.29"/>
    <n v="7"/>
    <n v="32.29"/>
    <n v="1.0610890210640464E-3"/>
    <n v="0.78321461752864663"/>
  </r>
  <r>
    <n v="56"/>
    <n v="153"/>
    <s v="Tenderfoot Cr"/>
    <s v="OPS"/>
    <s v="124"/>
    <s v="Chinook"/>
    <s v="2"/>
    <x v="1"/>
    <x v="13"/>
    <n v="1184"/>
    <x v="17"/>
    <s v="CK-20"/>
    <s v="SOUTHERN MAINLAND-GEORGIA STRAIT_FA_0.x"/>
    <s v="M"/>
    <s v="H"/>
    <n v="153"/>
    <s v="Tenderfoot Creek H"/>
    <n v="1184"/>
    <s v="Mamquam R"/>
    <s v="GSMN"/>
    <s v="S"/>
    <x v="0"/>
    <s v="184171"/>
    <n v="0"/>
    <x v="1166"/>
    <n v="2018"/>
    <s v="20180329"/>
    <s v="20180427"/>
    <n v="118"/>
    <n v="18.420000000000002"/>
    <m/>
    <s v="CWT"/>
    <s v="P"/>
    <x v="1"/>
    <s v="N"/>
    <s v="Y"/>
    <s v="N"/>
    <n v="0.02"/>
    <s v="AD Clip"/>
    <n v="30431"/>
    <s v=""/>
    <n v="31052"/>
    <n v="4"/>
    <n v="37027"/>
    <n v="2020"/>
    <m/>
    <m/>
    <m/>
    <m/>
    <m/>
    <m/>
    <m/>
    <m/>
    <m/>
    <m/>
    <m/>
    <m/>
    <m/>
    <m/>
    <m/>
    <m/>
    <m/>
    <m/>
    <m/>
    <m/>
    <m/>
    <m/>
    <m/>
    <m/>
    <m/>
    <m/>
    <m/>
    <m/>
    <m/>
    <m/>
    <m/>
    <m/>
    <m/>
    <m/>
    <m/>
    <m/>
    <m/>
    <m/>
    <m/>
    <m/>
    <m/>
    <m/>
    <m/>
    <m/>
    <m/>
    <m/>
    <m/>
    <m/>
    <m/>
    <n v="7.99"/>
    <m/>
    <m/>
    <m/>
    <m/>
    <m/>
    <m/>
    <m/>
    <m/>
    <m/>
    <n v="12.41"/>
    <m/>
    <m/>
    <m/>
    <m/>
    <m/>
    <m/>
    <m/>
    <m/>
    <m/>
    <m/>
    <m/>
    <m/>
    <m/>
    <m/>
    <m/>
    <m/>
    <m/>
    <m/>
    <m/>
    <m/>
    <m/>
    <m/>
    <m/>
    <m/>
    <m/>
    <m/>
    <m/>
    <m/>
    <m/>
    <m/>
    <m/>
    <m/>
    <m/>
    <m/>
    <m/>
    <m/>
    <m/>
    <m/>
    <m/>
    <m/>
    <m/>
    <m/>
    <m/>
    <m/>
    <m/>
    <m/>
    <m/>
    <m/>
    <m/>
    <m/>
    <m/>
    <m/>
    <m/>
    <m/>
    <m/>
    <m/>
    <m/>
    <m/>
    <m/>
    <m/>
    <m/>
    <m/>
    <m/>
    <m/>
    <m/>
    <m/>
    <m/>
    <m/>
    <m/>
    <m/>
    <m/>
    <n v="14.11"/>
    <m/>
    <m/>
    <m/>
    <m/>
    <m/>
    <m/>
    <m/>
    <m/>
    <m/>
    <m/>
    <m/>
    <m/>
    <m/>
    <m/>
    <m/>
    <m/>
    <m/>
    <m/>
    <m/>
    <m/>
    <m/>
    <m/>
    <m/>
    <m/>
    <m/>
    <m/>
    <m/>
    <n v="16.95"/>
    <m/>
    <m/>
    <m/>
    <m/>
    <n v="1.2"/>
    <n v="4.4000000000000004"/>
    <m/>
    <m/>
    <n v="34.51"/>
    <n v="16.95"/>
    <n v="51.46"/>
    <n v="5.6"/>
    <n v="57.059999999999995"/>
    <n v="1.8750616148006966E-3"/>
    <n v="0.90185769365580104"/>
  </r>
  <r>
    <n v="56"/>
    <n v="153"/>
    <s v="Tenderfoot Cr"/>
    <s v="OPS"/>
    <s v="124"/>
    <s v="Chinook"/>
    <s v="2"/>
    <x v="1"/>
    <x v="13"/>
    <n v="1184"/>
    <x v="17"/>
    <s v="CK-20"/>
    <s v="SOUTHERN MAINLAND-GEORGIA STRAIT_FA_0.x"/>
    <s v="M"/>
    <s v="H"/>
    <n v="153"/>
    <s v="Tenderfoot Creek H"/>
    <n v="1184"/>
    <s v="Mamquam R"/>
    <s v="GSMN"/>
    <s v="S"/>
    <x v="0"/>
    <s v="184171"/>
    <n v="0"/>
    <x v="1166"/>
    <n v="2018"/>
    <s v="20180329"/>
    <s v="20180427"/>
    <n v="118"/>
    <n v="18.420000000000002"/>
    <m/>
    <s v="CWT"/>
    <s v="P"/>
    <x v="1"/>
    <s v="N"/>
    <s v="Y"/>
    <s v="N"/>
    <n v="0.02"/>
    <s v="AD Clip"/>
    <n v="30431"/>
    <n v="30431"/>
    <n v="31052"/>
    <n v="5"/>
    <n v="37027"/>
    <n v="2021"/>
    <m/>
    <m/>
    <m/>
    <m/>
    <m/>
    <m/>
    <m/>
    <m/>
    <m/>
    <m/>
    <m/>
    <m/>
    <m/>
    <n v="5.17"/>
    <m/>
    <m/>
    <m/>
    <m/>
    <m/>
    <m/>
    <m/>
    <m/>
    <m/>
    <m/>
    <m/>
    <m/>
    <m/>
    <m/>
    <m/>
    <m/>
    <m/>
    <m/>
    <m/>
    <m/>
    <m/>
    <m/>
    <m/>
    <m/>
    <m/>
    <m/>
    <m/>
    <m/>
    <m/>
    <m/>
    <m/>
    <m/>
    <m/>
    <m/>
    <m/>
    <m/>
    <m/>
    <m/>
    <m/>
    <m/>
    <m/>
    <m/>
    <m/>
    <m/>
    <m/>
    <m/>
    <m/>
    <m/>
    <m/>
    <m/>
    <m/>
    <m/>
    <m/>
    <m/>
    <m/>
    <m/>
    <m/>
    <m/>
    <m/>
    <m/>
    <m/>
    <m/>
    <m/>
    <m/>
    <m/>
    <m/>
    <m/>
    <m/>
    <m/>
    <m/>
    <m/>
    <m/>
    <m/>
    <m/>
    <m/>
    <m/>
    <m/>
    <m/>
    <m/>
    <m/>
    <m/>
    <m/>
    <m/>
    <m/>
    <m/>
    <m/>
    <m/>
    <m/>
    <m/>
    <m/>
    <m/>
    <m/>
    <m/>
    <m/>
    <m/>
    <m/>
    <m/>
    <m/>
    <m/>
    <m/>
    <m/>
    <m/>
    <m/>
    <m/>
    <m/>
    <m/>
    <m/>
    <m/>
    <m/>
    <m/>
    <m/>
    <m/>
    <m/>
    <m/>
    <m/>
    <m/>
    <m/>
    <m/>
    <m/>
    <m/>
    <m/>
    <m/>
    <m/>
    <m/>
    <m/>
    <m/>
    <m/>
    <m/>
    <m/>
    <m/>
    <m/>
    <m/>
    <m/>
    <n v="4.24"/>
    <m/>
    <m/>
    <m/>
    <m/>
    <m/>
    <m/>
    <m/>
    <m/>
    <m/>
    <m/>
    <m/>
    <m/>
    <m/>
    <m/>
    <m/>
    <m/>
    <m/>
    <m/>
    <m/>
    <m/>
    <n v="9.41"/>
    <n v="0"/>
    <n v="9.41"/>
    <n v="0"/>
    <n v="9.41"/>
    <n v="3.0922414642962768E-4"/>
    <n v="1"/>
  </r>
  <r>
    <n v="56"/>
    <n v="153"/>
    <s v="Tenderfoot Cr"/>
    <s v="OPS"/>
    <s v="124"/>
    <s v="Chinook"/>
    <s v="2"/>
    <x v="1"/>
    <x v="13"/>
    <n v="218"/>
    <x v="18"/>
    <s v="CK-20"/>
    <s v="SOUTHERN MAINLAND-GEORGIA STRAIT_FA_0.x"/>
    <s v="M"/>
    <s v="H"/>
    <n v="153"/>
    <s v="Tenderfoot Creek H"/>
    <n v="218"/>
    <s v="Shovelnose Cr"/>
    <s v="GSMN"/>
    <s v="S"/>
    <x v="0"/>
    <s v="186143"/>
    <n v="0"/>
    <x v="1167"/>
    <n v="2018"/>
    <s v="20180425"/>
    <s v="20180425"/>
    <n v="125"/>
    <n v="21.47"/>
    <m/>
    <s v="CWT"/>
    <s v="P"/>
    <x v="1"/>
    <s v="N"/>
    <s v="Y"/>
    <s v="N"/>
    <n v="0.05"/>
    <s v="AD Clip"/>
    <n v="14893"/>
    <s v=""/>
    <n v="15677"/>
    <n v="3"/>
    <n v="37026"/>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
    <m/>
    <m/>
    <n v="0"/>
    <n v="0"/>
    <n v="0"/>
    <n v="4"/>
    <n v="4"/>
    <n v="2.6858255556301618E-4"/>
    <n v="0"/>
  </r>
  <r>
    <n v="56"/>
    <n v="153"/>
    <s v="Tenderfoot Cr"/>
    <s v="OPS"/>
    <s v="124"/>
    <s v="Chinook"/>
    <s v="2"/>
    <x v="1"/>
    <x v="13"/>
    <n v="218"/>
    <x v="18"/>
    <s v="CK-20"/>
    <s v="SOUTHERN MAINLAND-GEORGIA STRAIT_FA_0.x"/>
    <s v="M"/>
    <s v="H"/>
    <n v="153"/>
    <s v="Tenderfoot Creek H"/>
    <n v="218"/>
    <s v="Shovelnose Cr"/>
    <s v="GSMN"/>
    <s v="S"/>
    <x v="0"/>
    <s v="186143"/>
    <n v="0"/>
    <x v="1167"/>
    <n v="2018"/>
    <s v="20180425"/>
    <s v="20180425"/>
    <n v="125"/>
    <n v="21.47"/>
    <m/>
    <s v="CWT"/>
    <s v="P"/>
    <x v="1"/>
    <s v="N"/>
    <s v="Y"/>
    <s v="N"/>
    <n v="0.05"/>
    <s v="AD Clip"/>
    <n v="14893"/>
    <s v=""/>
    <n v="15677"/>
    <n v="4"/>
    <n v="37026"/>
    <n v="2020"/>
    <m/>
    <m/>
    <m/>
    <m/>
    <m/>
    <m/>
    <m/>
    <m/>
    <m/>
    <m/>
    <m/>
    <m/>
    <m/>
    <m/>
    <m/>
    <m/>
    <m/>
    <m/>
    <m/>
    <m/>
    <m/>
    <n v="5.83"/>
    <m/>
    <m/>
    <m/>
    <m/>
    <m/>
    <m/>
    <m/>
    <m/>
    <m/>
    <m/>
    <m/>
    <m/>
    <m/>
    <m/>
    <m/>
    <m/>
    <m/>
    <m/>
    <m/>
    <m/>
    <m/>
    <m/>
    <m/>
    <m/>
    <m/>
    <m/>
    <m/>
    <m/>
    <m/>
    <m/>
    <m/>
    <m/>
    <m/>
    <m/>
    <m/>
    <m/>
    <m/>
    <m/>
    <m/>
    <m/>
    <m/>
    <m/>
    <m/>
    <m/>
    <m/>
    <m/>
    <m/>
    <m/>
    <m/>
    <m/>
    <m/>
    <m/>
    <m/>
    <m/>
    <m/>
    <m/>
    <m/>
    <m/>
    <m/>
    <m/>
    <m/>
    <m/>
    <m/>
    <m/>
    <m/>
    <m/>
    <m/>
    <m/>
    <m/>
    <m/>
    <m/>
    <m/>
    <m/>
    <m/>
    <m/>
    <m/>
    <m/>
    <m/>
    <m/>
    <m/>
    <m/>
    <m/>
    <m/>
    <m/>
    <m/>
    <m/>
    <m/>
    <m/>
    <m/>
    <m/>
    <m/>
    <m/>
    <m/>
    <m/>
    <m/>
    <m/>
    <n v="12.84"/>
    <m/>
    <m/>
    <m/>
    <m/>
    <m/>
    <m/>
    <m/>
    <m/>
    <m/>
    <m/>
    <m/>
    <m/>
    <m/>
    <m/>
    <m/>
    <m/>
    <m/>
    <m/>
    <m/>
    <m/>
    <m/>
    <m/>
    <m/>
    <m/>
    <m/>
    <m/>
    <m/>
    <m/>
    <n v="5.83"/>
    <m/>
    <m/>
    <m/>
    <m/>
    <m/>
    <m/>
    <m/>
    <m/>
    <m/>
    <m/>
    <m/>
    <m/>
    <m/>
    <m/>
    <m/>
    <m/>
    <n v="1.01"/>
    <n v="1.98"/>
    <m/>
    <m/>
    <n v="24.5"/>
    <n v="0"/>
    <n v="24.5"/>
    <n v="2.99"/>
    <n v="27.490000000000002"/>
    <n v="1.8458336131068288E-3"/>
    <n v="0.89123317570025462"/>
  </r>
  <r>
    <n v="56"/>
    <n v="153"/>
    <s v="Tenderfoot Cr"/>
    <s v="OPS"/>
    <s v="124"/>
    <s v="Chinook"/>
    <s v="2"/>
    <x v="1"/>
    <x v="13"/>
    <n v="218"/>
    <x v="18"/>
    <s v="CK-20"/>
    <s v="SOUTHERN MAINLAND-GEORGIA STRAIT_FA_0.x"/>
    <s v="M"/>
    <s v="H"/>
    <n v="153"/>
    <s v="Tenderfoot Creek H"/>
    <n v="218"/>
    <s v="Shovelnose Cr"/>
    <s v="GSMN"/>
    <s v="S"/>
    <x v="0"/>
    <s v="186143"/>
    <n v="0"/>
    <x v="1167"/>
    <n v="2018"/>
    <s v="20180425"/>
    <s v="20180425"/>
    <n v="125"/>
    <n v="21.47"/>
    <m/>
    <s v="CWT"/>
    <s v="P"/>
    <x v="1"/>
    <s v="N"/>
    <s v="Y"/>
    <s v="N"/>
    <n v="0.05"/>
    <s v="AD Clip"/>
    <n v="14893"/>
    <n v="14893"/>
    <n v="15677"/>
    <n v="5"/>
    <n v="37026"/>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8"/>
    <m/>
    <m/>
    <m/>
    <m/>
    <m/>
    <m/>
    <m/>
    <m/>
    <n v="0"/>
    <n v="1.58"/>
    <n v="1.58"/>
    <n v="0"/>
    <n v="1.58"/>
    <n v="1.060901094473914E-4"/>
    <n v="1"/>
  </r>
  <r>
    <n v="56"/>
    <n v="153"/>
    <s v="Tenderfoot Cr"/>
    <s v="OPS"/>
    <s v="124"/>
    <s v="Chinook"/>
    <s v="2"/>
    <x v="1"/>
    <x v="1"/>
    <n v="217"/>
    <x v="16"/>
    <s v="CK-20"/>
    <s v="SOUTHERN MAINLAND-GEORGIA STRAIT_FA_0.x"/>
    <s v="M"/>
    <s v="H"/>
    <n v="153"/>
    <s v="Tenderfoot Creek H"/>
    <n v="217"/>
    <s v="Ashlu Cr"/>
    <s v="GSMN"/>
    <s v="S"/>
    <x v="0"/>
    <s v="186144"/>
    <n v="0"/>
    <x v="1168"/>
    <n v="2019"/>
    <s v="20190430"/>
    <s v="20190430"/>
    <n v="117"/>
    <n v="16.989999999999998"/>
    <m/>
    <s v="CWT"/>
    <s v="P"/>
    <x v="1"/>
    <s v="N"/>
    <s v="Y"/>
    <s v="N"/>
    <n v="0.02"/>
    <s v="AD Clip"/>
    <n v="14953"/>
    <s v=""/>
    <n v="15258"/>
    <n v="3"/>
    <n v="38038"/>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099999999999998"/>
    <n v="32.29"/>
    <m/>
    <m/>
    <n v="0"/>
    <n v="0"/>
    <n v="0"/>
    <n v="34.299999999999997"/>
    <n v="34.299999999999997"/>
    <n v="2.2938540761051293E-3"/>
    <n v="0"/>
  </r>
  <r>
    <n v="56"/>
    <n v="153"/>
    <s v="Tenderfoot Cr"/>
    <s v="OPS"/>
    <s v="124"/>
    <s v="Chinook"/>
    <s v="2"/>
    <x v="1"/>
    <x v="1"/>
    <n v="217"/>
    <x v="16"/>
    <s v="CK-20"/>
    <s v="SOUTHERN MAINLAND-GEORGIA STRAIT_FA_0.x"/>
    <s v="M"/>
    <s v="H"/>
    <n v="153"/>
    <s v="Tenderfoot Creek H"/>
    <n v="217"/>
    <s v="Ashlu Cr"/>
    <s v="GSMN"/>
    <s v="S"/>
    <x v="0"/>
    <s v="186144"/>
    <n v="0"/>
    <x v="1168"/>
    <n v="2019"/>
    <s v="20190430"/>
    <s v="20190430"/>
    <n v="117"/>
    <n v="16.989999999999998"/>
    <m/>
    <s v="CWT"/>
    <s v="P"/>
    <x v="1"/>
    <s v="N"/>
    <s v="Y"/>
    <s v="N"/>
    <n v="0.02"/>
    <s v="AD Clip"/>
    <n v="14953"/>
    <s v=""/>
    <n v="15258"/>
    <n v="4"/>
    <n v="38038"/>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n v="0"/>
    <n v="0"/>
    <n v="0"/>
    <n v="0"/>
  </r>
  <r>
    <n v="56"/>
    <n v="153"/>
    <s v="Tenderfoot Cr"/>
    <s v="OPS"/>
    <s v="124"/>
    <s v="Chinook"/>
    <s v="2"/>
    <x v="1"/>
    <x v="1"/>
    <n v="217"/>
    <x v="16"/>
    <s v="CK-20"/>
    <s v="SOUTHERN MAINLAND-GEORGIA STRAIT_FA_0.x"/>
    <s v="M"/>
    <s v="H"/>
    <n v="153"/>
    <s v="Tenderfoot Creek H"/>
    <n v="217"/>
    <s v="Ashlu Cr"/>
    <s v="GSMN"/>
    <s v="S"/>
    <x v="0"/>
    <s v="186144"/>
    <n v="0"/>
    <x v="1168"/>
    <n v="2019"/>
    <s v="20190430"/>
    <s v="20190430"/>
    <n v="117"/>
    <n v="16.989999999999998"/>
    <m/>
    <s v="CWT"/>
    <s v="P"/>
    <x v="1"/>
    <s v="N"/>
    <s v="Y"/>
    <s v="N"/>
    <n v="0.02"/>
    <s v="AD Clip"/>
    <n v="14953"/>
    <n v="14953"/>
    <n v="15258"/>
    <n v="5"/>
    <n v="38038"/>
    <n v="2022"/>
    <m/>
    <m/>
    <m/>
    <m/>
    <m/>
    <m/>
    <m/>
    <m/>
    <m/>
    <m/>
    <m/>
    <m/>
    <m/>
    <m/>
    <m/>
    <m/>
    <m/>
    <m/>
    <m/>
    <m/>
    <m/>
    <m/>
    <m/>
    <m/>
    <m/>
    <m/>
    <m/>
    <m/>
    <m/>
    <m/>
    <m/>
    <m/>
    <m/>
    <m/>
    <m/>
    <m/>
    <m/>
    <m/>
    <m/>
    <m/>
    <m/>
    <m/>
    <m/>
    <m/>
    <m/>
    <m/>
    <m/>
    <m/>
    <m/>
    <m/>
    <m/>
    <m/>
    <m/>
    <m/>
    <m/>
    <m/>
    <m/>
    <m/>
    <m/>
    <m/>
    <m/>
    <m/>
    <m/>
    <m/>
    <m/>
    <m/>
    <m/>
    <m/>
    <m/>
    <m/>
    <m/>
    <m/>
    <m/>
    <m/>
    <m/>
    <m/>
    <m/>
    <m/>
    <m/>
    <m/>
    <m/>
    <m/>
    <m/>
    <m/>
    <m/>
    <m/>
    <m/>
    <m/>
    <m/>
    <m/>
    <m/>
    <m/>
    <m/>
    <m/>
    <m/>
    <m/>
    <m/>
    <m/>
    <m/>
    <m/>
    <m/>
    <m/>
    <m/>
    <m/>
    <m/>
    <m/>
    <m/>
    <m/>
    <m/>
    <m/>
    <m/>
    <m/>
    <m/>
    <m/>
    <m/>
    <m/>
    <m/>
    <m/>
    <n v="19.3"/>
    <m/>
    <m/>
    <m/>
    <m/>
    <m/>
    <m/>
    <m/>
    <m/>
    <m/>
    <m/>
    <m/>
    <m/>
    <m/>
    <m/>
    <m/>
    <m/>
    <m/>
    <m/>
    <m/>
    <m/>
    <m/>
    <m/>
    <m/>
    <m/>
    <m/>
    <m/>
    <m/>
    <m/>
    <m/>
    <m/>
    <m/>
    <m/>
    <m/>
    <m/>
    <m/>
    <m/>
    <m/>
    <m/>
    <m/>
    <m/>
    <m/>
    <m/>
    <m/>
    <m/>
    <m/>
    <m/>
    <n v="1.4"/>
    <m/>
    <m/>
    <n v="19.3"/>
    <n v="0"/>
    <n v="19.3"/>
    <n v="1.4"/>
    <n v="20.7"/>
    <n v="1.384337591118839E-3"/>
    <n v="0.93236714975845414"/>
  </r>
  <r>
    <n v="56"/>
    <n v="153"/>
    <s v="Tenderfoot Cr"/>
    <s v="OPS"/>
    <s v="124"/>
    <s v="Chinook"/>
    <s v="2"/>
    <x v="1"/>
    <x v="1"/>
    <n v="216"/>
    <x v="14"/>
    <s v="CK-20"/>
    <s v="SOUTHERN MAINLAND-GEORGIA STRAIT_FA_0.x"/>
    <s v="H"/>
    <s v="H"/>
    <n v="153"/>
    <s v="Tenderfoot Creek H"/>
    <n v="216"/>
    <s v="Cheakamus R"/>
    <s v="GSMN"/>
    <s v="F"/>
    <x v="3"/>
    <s v="184568"/>
    <n v="0"/>
    <x v="1169"/>
    <n v="2018"/>
    <s v="20180618"/>
    <s v="20180618"/>
    <n v="61"/>
    <n v="2.46"/>
    <m/>
    <s v="CWT"/>
    <s v="P"/>
    <x v="1"/>
    <s v="N"/>
    <s v="Y"/>
    <s v="N"/>
    <n v="0.03"/>
    <s v="AD Clip"/>
    <n v="30984"/>
    <s v=""/>
    <n v="31942"/>
    <n v="3"/>
    <n v="36990"/>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2.2200000000000002"/>
    <m/>
    <m/>
    <n v="0"/>
    <n v="0"/>
    <n v="0"/>
    <n v="2.2200000000000002"/>
    <n v="2.2200000000000002"/>
    <n v="7.1649883810999231E-5"/>
    <n v="0"/>
  </r>
  <r>
    <n v="56"/>
    <n v="153"/>
    <s v="Tenderfoot Cr"/>
    <s v="OPS"/>
    <s v="124"/>
    <s v="Chinook"/>
    <s v="2"/>
    <x v="1"/>
    <x v="1"/>
    <n v="216"/>
    <x v="14"/>
    <s v="CK-20"/>
    <s v="SOUTHERN MAINLAND-GEORGIA STRAIT_FA_0.x"/>
    <s v="H"/>
    <s v="H"/>
    <n v="153"/>
    <s v="Tenderfoot Creek H"/>
    <n v="216"/>
    <s v="Cheakamus R"/>
    <s v="GSMN"/>
    <s v="F"/>
    <x v="3"/>
    <s v="184568"/>
    <n v="0"/>
    <x v="1169"/>
    <n v="2018"/>
    <s v="20180618"/>
    <s v="20180618"/>
    <n v="61"/>
    <n v="2.46"/>
    <m/>
    <s v="CWT"/>
    <s v="P"/>
    <x v="1"/>
    <s v="N"/>
    <s v="Y"/>
    <s v="N"/>
    <n v="0.03"/>
    <s v="AD Clip"/>
    <n v="30984"/>
    <n v="30984"/>
    <n v="31942"/>
    <n v="4"/>
    <n v="36990"/>
    <n v="2021"/>
    <m/>
    <m/>
    <m/>
    <m/>
    <m/>
    <m/>
    <m/>
    <m/>
    <m/>
    <m/>
    <m/>
    <m/>
    <m/>
    <m/>
    <m/>
    <m/>
    <m/>
    <m/>
    <m/>
    <m/>
    <m/>
    <m/>
    <m/>
    <m/>
    <m/>
    <m/>
    <m/>
    <m/>
    <n v="3.2"/>
    <m/>
    <m/>
    <m/>
    <m/>
    <m/>
    <m/>
    <m/>
    <m/>
    <m/>
    <m/>
    <m/>
    <m/>
    <m/>
    <m/>
    <m/>
    <m/>
    <m/>
    <m/>
    <m/>
    <m/>
    <m/>
    <m/>
    <m/>
    <m/>
    <m/>
    <m/>
    <m/>
    <m/>
    <m/>
    <m/>
    <m/>
    <m/>
    <m/>
    <m/>
    <m/>
    <m/>
    <m/>
    <m/>
    <m/>
    <m/>
    <m/>
    <m/>
    <m/>
    <m/>
    <m/>
    <m/>
    <m/>
    <m/>
    <m/>
    <m/>
    <m/>
    <m/>
    <m/>
    <m/>
    <m/>
    <m/>
    <m/>
    <m/>
    <m/>
    <m/>
    <m/>
    <m/>
    <m/>
    <m/>
    <m/>
    <m/>
    <m/>
    <m/>
    <m/>
    <m/>
    <m/>
    <m/>
    <m/>
    <m/>
    <m/>
    <m/>
    <m/>
    <m/>
    <m/>
    <m/>
    <m/>
    <m/>
    <m/>
    <m/>
    <m/>
    <m/>
    <m/>
    <m/>
    <m/>
    <m/>
    <m/>
    <m/>
    <m/>
    <m/>
    <m/>
    <m/>
    <m/>
    <m/>
    <m/>
    <m/>
    <m/>
    <m/>
    <m/>
    <m/>
    <m/>
    <m/>
    <m/>
    <m/>
    <m/>
    <m/>
    <m/>
    <m/>
    <m/>
    <m/>
    <m/>
    <m/>
    <m/>
    <m/>
    <m/>
    <m/>
    <m/>
    <m/>
    <m/>
    <m/>
    <m/>
    <m/>
    <m/>
    <m/>
    <m/>
    <m/>
    <m/>
    <m/>
    <m/>
    <m/>
    <m/>
    <n v="0.64"/>
    <n v="10.06"/>
    <m/>
    <m/>
    <n v="3.2"/>
    <n v="0"/>
    <n v="3.2"/>
    <n v="10.7"/>
    <n v="13.9"/>
    <n v="4.4861864187967985E-4"/>
    <n v="0.23021582733812951"/>
  </r>
  <r>
    <n v="56"/>
    <n v="153"/>
    <s v="Tenderfoot Cr"/>
    <s v="OPS"/>
    <s v="124"/>
    <s v="Chinook"/>
    <s v="2"/>
    <x v="1"/>
    <x v="1"/>
    <n v="216"/>
    <x v="14"/>
    <s v="CK-20"/>
    <s v="SOUTHERN MAINLAND-GEORGIA STRAIT_FA_0.x"/>
    <s v="H"/>
    <s v="H"/>
    <n v="153"/>
    <s v="Tenderfoot Creek H"/>
    <n v="216"/>
    <s v="Cheakamus R"/>
    <s v="GSMN"/>
    <s v="F"/>
    <x v="3"/>
    <s v="184570"/>
    <n v="0"/>
    <x v="1170"/>
    <n v="2018"/>
    <s v="20180618"/>
    <s v="20180622"/>
    <n v="61"/>
    <n v="2.5"/>
    <m/>
    <s v="CWT"/>
    <s v="P"/>
    <x v="1"/>
    <s v="N"/>
    <s v="Y"/>
    <s v="N"/>
    <n v="0.03"/>
    <s v="AD Clip"/>
    <n v="30184"/>
    <s v=""/>
    <n v="31118"/>
    <n v="2"/>
    <n v="36989"/>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5"/>
    <m/>
    <m/>
    <n v="0"/>
    <n v="0"/>
    <n v="0"/>
    <n v="1.05"/>
    <n v="1.05"/>
    <n v="3.4786641929499074E-5"/>
    <n v="0"/>
  </r>
  <r>
    <n v="56"/>
    <n v="153"/>
    <s v="Tenderfoot Cr"/>
    <s v="OPS"/>
    <s v="124"/>
    <s v="Chinook"/>
    <s v="2"/>
    <x v="1"/>
    <x v="1"/>
    <n v="216"/>
    <x v="14"/>
    <s v="CK-20"/>
    <s v="SOUTHERN MAINLAND-GEORGIA STRAIT_FA_0.x"/>
    <s v="H"/>
    <s v="H"/>
    <n v="153"/>
    <s v="Tenderfoot Creek H"/>
    <n v="216"/>
    <s v="Cheakamus R"/>
    <s v="GSMN"/>
    <s v="F"/>
    <x v="3"/>
    <s v="184570"/>
    <n v="0"/>
    <x v="1170"/>
    <n v="2018"/>
    <s v="20180618"/>
    <s v="20180622"/>
    <n v="61"/>
    <n v="2.5"/>
    <m/>
    <s v="CWT"/>
    <s v="P"/>
    <x v="1"/>
    <s v="N"/>
    <s v="Y"/>
    <s v="N"/>
    <n v="0.03"/>
    <s v="AD Clip"/>
    <n v="30184"/>
    <s v=""/>
    <n v="31118"/>
    <n v="3"/>
    <n v="36989"/>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1.1100000000000001"/>
    <m/>
    <m/>
    <n v="0"/>
    <n v="0"/>
    <n v="0"/>
    <n v="1.1100000000000001"/>
    <n v="1.1100000000000001"/>
    <n v="3.6774450039756164E-5"/>
    <n v="0"/>
  </r>
  <r>
    <n v="56"/>
    <n v="153"/>
    <s v="Tenderfoot Cr"/>
    <s v="OPS"/>
    <s v="124"/>
    <s v="Chinook"/>
    <s v="2"/>
    <x v="1"/>
    <x v="1"/>
    <n v="216"/>
    <x v="14"/>
    <s v="CK-20"/>
    <s v="SOUTHERN MAINLAND-GEORGIA STRAIT_FA_0.x"/>
    <s v="H"/>
    <s v="H"/>
    <n v="153"/>
    <s v="Tenderfoot Creek H"/>
    <n v="216"/>
    <s v="Cheakamus R"/>
    <s v="GSMN"/>
    <s v="F"/>
    <x v="3"/>
    <s v="184570"/>
    <n v="0"/>
    <x v="1170"/>
    <n v="2018"/>
    <s v="20180618"/>
    <s v="20180622"/>
    <n v="61"/>
    <n v="2.5"/>
    <m/>
    <s v="CWT"/>
    <s v="P"/>
    <x v="1"/>
    <s v="N"/>
    <s v="Y"/>
    <s v="N"/>
    <n v="0.03"/>
    <s v="AD Clip"/>
    <n v="30184"/>
    <n v="30184"/>
    <n v="31118"/>
    <n v="5"/>
    <n v="36989"/>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3"/>
    <m/>
    <m/>
    <m/>
    <m/>
    <m/>
    <m/>
    <m/>
    <m/>
    <n v="0"/>
    <n v="1.43"/>
    <n v="1.43"/>
    <n v="0"/>
    <n v="1.43"/>
    <n v="4.7376093294460639E-5"/>
    <n v="1"/>
  </r>
  <r>
    <n v="56"/>
    <n v="153"/>
    <s v="Tenderfoot Cr"/>
    <s v="OPS"/>
    <s v="124"/>
    <s v="Chinook"/>
    <s v="2"/>
    <x v="1"/>
    <x v="1"/>
    <n v="216"/>
    <x v="14"/>
    <s v="CK-20"/>
    <s v="SOUTHERN MAINLAND-GEORGIA STRAIT_FA_0.x"/>
    <s v="H"/>
    <s v="H"/>
    <n v="153"/>
    <s v="Tenderfoot Creek H"/>
    <n v="216"/>
    <s v="Cheakamus R"/>
    <s v="GSMN"/>
    <s v="S"/>
    <x v="0"/>
    <s v="184569"/>
    <n v="0"/>
    <x v="1171"/>
    <n v="2019"/>
    <s v="20190419"/>
    <s v="20190531"/>
    <n v="118"/>
    <n v="17.73"/>
    <s v="Actual release occurred into Tenderfoot Cr (trib to Cheakamus)."/>
    <s v="CWT"/>
    <s v="P"/>
    <x v="1"/>
    <s v="N"/>
    <s v="Y"/>
    <s v="N"/>
    <n v="0.03"/>
    <s v="AD Clip"/>
    <n v="43873"/>
    <s v=""/>
    <n v="45230"/>
    <n v="2"/>
    <n v="38041"/>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n v="0"/>
    <n v="0"/>
    <n v="0"/>
    <n v="1"/>
    <n v="1"/>
    <n v="2.2793061791990517E-5"/>
    <n v="0"/>
  </r>
  <r>
    <n v="56"/>
    <n v="153"/>
    <s v="Tenderfoot Cr"/>
    <s v="OPS"/>
    <s v="124"/>
    <s v="Chinook"/>
    <s v="2"/>
    <x v="1"/>
    <x v="1"/>
    <n v="216"/>
    <x v="14"/>
    <s v="CK-20"/>
    <s v="SOUTHERN MAINLAND-GEORGIA STRAIT_FA_0.x"/>
    <s v="H"/>
    <s v="H"/>
    <n v="153"/>
    <s v="Tenderfoot Creek H"/>
    <n v="216"/>
    <s v="Cheakamus R"/>
    <s v="GSMN"/>
    <s v="S"/>
    <x v="0"/>
    <s v="184569"/>
    <n v="0"/>
    <x v="1171"/>
    <n v="2019"/>
    <s v="20190419"/>
    <s v="20190531"/>
    <n v="118"/>
    <n v="17.73"/>
    <s v="Actual release occurred into Tenderfoot Cr (trib to Cheakamus)."/>
    <s v="CWT"/>
    <s v="P"/>
    <x v="1"/>
    <s v="N"/>
    <s v="Y"/>
    <s v="N"/>
    <n v="0.03"/>
    <s v="AD Clip"/>
    <n v="43873"/>
    <s v=""/>
    <n v="45230"/>
    <n v="3"/>
    <n v="38041"/>
    <n v="2020"/>
    <m/>
    <m/>
    <m/>
    <m/>
    <m/>
    <m/>
    <m/>
    <m/>
    <m/>
    <m/>
    <m/>
    <m/>
    <m/>
    <m/>
    <m/>
    <m/>
    <m/>
    <m/>
    <m/>
    <m/>
    <m/>
    <m/>
    <m/>
    <m/>
    <m/>
    <m/>
    <m/>
    <m/>
    <m/>
    <m/>
    <m/>
    <m/>
    <m/>
    <m/>
    <m/>
    <m/>
    <m/>
    <m/>
    <m/>
    <m/>
    <m/>
    <m/>
    <m/>
    <m/>
    <m/>
    <m/>
    <m/>
    <m/>
    <m/>
    <m/>
    <m/>
    <m/>
    <m/>
    <m/>
    <n v="8.06"/>
    <m/>
    <m/>
    <m/>
    <m/>
    <m/>
    <m/>
    <m/>
    <m/>
    <m/>
    <m/>
    <m/>
    <m/>
    <m/>
    <m/>
    <m/>
    <m/>
    <m/>
    <m/>
    <m/>
    <m/>
    <m/>
    <m/>
    <m/>
    <m/>
    <m/>
    <m/>
    <m/>
    <m/>
    <m/>
    <m/>
    <m/>
    <m/>
    <m/>
    <m/>
    <m/>
    <m/>
    <m/>
    <m/>
    <m/>
    <m/>
    <m/>
    <m/>
    <m/>
    <m/>
    <m/>
    <m/>
    <m/>
    <m/>
    <m/>
    <m/>
    <m/>
    <m/>
    <m/>
    <m/>
    <m/>
    <m/>
    <m/>
    <m/>
    <m/>
    <m/>
    <m/>
    <m/>
    <m/>
    <n v="7.42"/>
    <m/>
    <m/>
    <m/>
    <m/>
    <m/>
    <m/>
    <m/>
    <m/>
    <m/>
    <m/>
    <m/>
    <m/>
    <m/>
    <m/>
    <m/>
    <m/>
    <m/>
    <m/>
    <m/>
    <m/>
    <m/>
    <m/>
    <m/>
    <m/>
    <m/>
    <m/>
    <m/>
    <m/>
    <m/>
    <m/>
    <m/>
    <m/>
    <m/>
    <m/>
    <m/>
    <m/>
    <m/>
    <m/>
    <m/>
    <m/>
    <m/>
    <m/>
    <m/>
    <m/>
    <m/>
    <n v="0"/>
    <n v="36.61"/>
    <m/>
    <m/>
    <n v="15.48"/>
    <n v="0"/>
    <n v="15.48"/>
    <n v="36.61"/>
    <n v="52.09"/>
    <n v="1.1872905887447861E-3"/>
    <n v="0.29717796122096368"/>
  </r>
  <r>
    <n v="56"/>
    <n v="153"/>
    <s v="Tenderfoot Cr"/>
    <s v="OPS"/>
    <s v="124"/>
    <s v="Chinook"/>
    <s v="2"/>
    <x v="1"/>
    <x v="1"/>
    <n v="216"/>
    <x v="14"/>
    <s v="CK-20"/>
    <s v="SOUTHERN MAINLAND-GEORGIA STRAIT_FA_0.x"/>
    <s v="H"/>
    <s v="H"/>
    <n v="153"/>
    <s v="Tenderfoot Creek H"/>
    <n v="216"/>
    <s v="Cheakamus R"/>
    <s v="GSMN"/>
    <s v="S"/>
    <x v="0"/>
    <s v="184569"/>
    <n v="0"/>
    <x v="1171"/>
    <n v="2019"/>
    <s v="20190419"/>
    <s v="20190531"/>
    <n v="118"/>
    <n v="17.73"/>
    <s v="Actual release occurred into Tenderfoot Cr (trib to Cheakamus)."/>
    <s v="CWT"/>
    <s v="P"/>
    <x v="1"/>
    <s v="N"/>
    <s v="Y"/>
    <s v="N"/>
    <n v="0.03"/>
    <s v="AD Clip"/>
    <n v="43873"/>
    <n v="43873"/>
    <n v="45230"/>
    <n v="4"/>
    <n v="38041"/>
    <n v="2021"/>
    <m/>
    <m/>
    <m/>
    <m/>
    <m/>
    <m/>
    <m/>
    <m/>
    <m/>
    <m/>
    <m/>
    <m/>
    <m/>
    <m/>
    <m/>
    <m/>
    <m/>
    <m/>
    <m/>
    <m/>
    <m/>
    <m/>
    <m/>
    <m/>
    <m/>
    <m/>
    <m/>
    <m/>
    <m/>
    <m/>
    <m/>
    <m/>
    <m/>
    <m/>
    <m/>
    <m/>
    <m/>
    <m/>
    <m/>
    <m/>
    <m/>
    <m/>
    <m/>
    <m/>
    <m/>
    <m/>
    <m/>
    <m/>
    <m/>
    <n v="42.08"/>
    <m/>
    <m/>
    <m/>
    <m/>
    <m/>
    <m/>
    <m/>
    <m/>
    <m/>
    <n v="50.04"/>
    <m/>
    <m/>
    <m/>
    <m/>
    <m/>
    <m/>
    <m/>
    <m/>
    <m/>
    <m/>
    <m/>
    <m/>
    <m/>
    <m/>
    <m/>
    <m/>
    <m/>
    <m/>
    <m/>
    <m/>
    <m/>
    <m/>
    <m/>
    <m/>
    <m/>
    <m/>
    <m/>
    <m/>
    <m/>
    <m/>
    <m/>
    <m/>
    <m/>
    <m/>
    <m/>
    <m/>
    <m/>
    <m/>
    <m/>
    <m/>
    <m/>
    <m/>
    <m/>
    <m/>
    <m/>
    <m/>
    <m/>
    <m/>
    <m/>
    <m/>
    <m/>
    <m/>
    <m/>
    <m/>
    <m/>
    <m/>
    <m/>
    <m/>
    <n v="17.7"/>
    <m/>
    <m/>
    <m/>
    <m/>
    <m/>
    <m/>
    <m/>
    <m/>
    <m/>
    <m/>
    <m/>
    <m/>
    <m/>
    <m/>
    <m/>
    <m/>
    <m/>
    <m/>
    <m/>
    <m/>
    <m/>
    <m/>
    <m/>
    <m/>
    <m/>
    <m/>
    <m/>
    <m/>
    <m/>
    <m/>
    <m/>
    <m/>
    <m/>
    <m/>
    <m/>
    <m/>
    <m/>
    <m/>
    <m/>
    <m/>
    <n v="10.66"/>
    <m/>
    <m/>
    <m/>
    <m/>
    <n v="3.23"/>
    <n v="50.32"/>
    <m/>
    <m/>
    <n v="109.82"/>
    <n v="10.66"/>
    <n v="120.48"/>
    <n v="53.55"/>
    <n v="174.03"/>
    <n v="3.9666765436601097E-3"/>
    <n v="0.69229443199448371"/>
  </r>
  <r>
    <n v="56"/>
    <n v="153"/>
    <s v="Tenderfoot Cr"/>
    <s v="OPS"/>
    <s v="124"/>
    <s v="Chinook"/>
    <s v="2"/>
    <x v="1"/>
    <x v="1"/>
    <n v="1184"/>
    <x v="17"/>
    <s v="CK-20"/>
    <s v="SOUTHERN MAINLAND-GEORGIA STRAIT_FA_0.x"/>
    <s v="M"/>
    <s v="H"/>
    <n v="153"/>
    <s v="Tenderfoot Creek H"/>
    <n v="1184"/>
    <s v="Mamquam R"/>
    <s v="GSMN"/>
    <s v="S"/>
    <x v="0"/>
    <s v="184996"/>
    <n v="0"/>
    <x v="1172"/>
    <n v="2019"/>
    <s v="20190430"/>
    <s v="20190430"/>
    <n v="119"/>
    <n v="17.89"/>
    <m/>
    <s v="CWT"/>
    <s v="P"/>
    <x v="1"/>
    <s v="N"/>
    <s v="Y"/>
    <s v="N"/>
    <n v="0.04"/>
    <s v="AD Clip"/>
    <n v="29365"/>
    <s v=""/>
    <n v="30589"/>
    <n v="2"/>
    <n v="38042"/>
    <n v="20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
    <m/>
    <m/>
    <n v="0"/>
    <n v="0"/>
    <n v="0"/>
    <n v="16"/>
    <n v="16"/>
    <n v="5.4486633747658777E-4"/>
    <n v="0"/>
  </r>
  <r>
    <n v="56"/>
    <n v="153"/>
    <s v="Tenderfoot Cr"/>
    <s v="OPS"/>
    <s v="124"/>
    <s v="Chinook"/>
    <s v="2"/>
    <x v="1"/>
    <x v="1"/>
    <n v="1184"/>
    <x v="17"/>
    <s v="CK-20"/>
    <s v="SOUTHERN MAINLAND-GEORGIA STRAIT_FA_0.x"/>
    <s v="M"/>
    <s v="H"/>
    <n v="153"/>
    <s v="Tenderfoot Creek H"/>
    <n v="1184"/>
    <s v="Mamquam R"/>
    <s v="GSMN"/>
    <s v="S"/>
    <x v="0"/>
    <s v="184996"/>
    <n v="0"/>
    <x v="1172"/>
    <n v="2019"/>
    <s v="20190430"/>
    <s v="20190430"/>
    <n v="119"/>
    <n v="17.89"/>
    <m/>
    <s v="CWT"/>
    <s v="P"/>
    <x v="1"/>
    <s v="N"/>
    <s v="Y"/>
    <s v="N"/>
    <n v="0.04"/>
    <s v="AD Clip"/>
    <n v="29365"/>
    <s v=""/>
    <n v="30589"/>
    <n v="3"/>
    <n v="38042"/>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
    <m/>
    <m/>
    <n v="0"/>
    <n v="0"/>
    <n v="0"/>
    <n v="5"/>
    <n v="5"/>
    <n v="1.7027073046143367E-4"/>
    <n v="0"/>
  </r>
  <r>
    <n v="56"/>
    <n v="153"/>
    <s v="Tenderfoot Cr"/>
    <s v="OPS"/>
    <s v="124"/>
    <s v="Chinook"/>
    <s v="2"/>
    <x v="1"/>
    <x v="1"/>
    <n v="1184"/>
    <x v="17"/>
    <s v="CK-20"/>
    <s v="SOUTHERN MAINLAND-GEORGIA STRAIT_FA_0.x"/>
    <s v="M"/>
    <s v="H"/>
    <n v="153"/>
    <s v="Tenderfoot Creek H"/>
    <n v="1184"/>
    <s v="Mamquam R"/>
    <s v="GSMN"/>
    <s v="S"/>
    <x v="0"/>
    <s v="184996"/>
    <n v="0"/>
    <x v="1172"/>
    <n v="2019"/>
    <s v="20190430"/>
    <s v="20190430"/>
    <n v="119"/>
    <n v="17.89"/>
    <m/>
    <s v="CWT"/>
    <s v="P"/>
    <x v="1"/>
    <s v="N"/>
    <s v="Y"/>
    <s v="N"/>
    <n v="0.04"/>
    <s v="AD Clip"/>
    <n v="29365"/>
    <s v=""/>
    <n v="30589"/>
    <n v="4"/>
    <n v="38042"/>
    <n v="2021"/>
    <m/>
    <m/>
    <m/>
    <m/>
    <m/>
    <m/>
    <m/>
    <m/>
    <m/>
    <m/>
    <m/>
    <m/>
    <m/>
    <m/>
    <m/>
    <m/>
    <m/>
    <m/>
    <m/>
    <m/>
    <m/>
    <m/>
    <m/>
    <m/>
    <m/>
    <m/>
    <m/>
    <m/>
    <m/>
    <m/>
    <m/>
    <m/>
    <m/>
    <m/>
    <m/>
    <m/>
    <m/>
    <m/>
    <m/>
    <m/>
    <m/>
    <m/>
    <m/>
    <m/>
    <m/>
    <m/>
    <m/>
    <m/>
    <m/>
    <n v="25.21"/>
    <m/>
    <m/>
    <m/>
    <m/>
    <n v="8.5299999999999994"/>
    <m/>
    <m/>
    <m/>
    <m/>
    <n v="16.68"/>
    <m/>
    <n v="16.68"/>
    <m/>
    <m/>
    <m/>
    <m/>
    <m/>
    <m/>
    <m/>
    <m/>
    <m/>
    <m/>
    <m/>
    <m/>
    <m/>
    <m/>
    <m/>
    <m/>
    <m/>
    <m/>
    <m/>
    <m/>
    <m/>
    <m/>
    <m/>
    <m/>
    <m/>
    <m/>
    <m/>
    <m/>
    <m/>
    <m/>
    <m/>
    <m/>
    <m/>
    <m/>
    <m/>
    <m/>
    <m/>
    <m/>
    <m/>
    <m/>
    <m/>
    <m/>
    <m/>
    <m/>
    <m/>
    <m/>
    <m/>
    <m/>
    <m/>
    <m/>
    <m/>
    <m/>
    <m/>
    <m/>
    <m/>
    <m/>
    <n v="17.7"/>
    <m/>
    <m/>
    <m/>
    <m/>
    <m/>
    <m/>
    <m/>
    <m/>
    <m/>
    <m/>
    <m/>
    <m/>
    <n v="9"/>
    <m/>
    <m/>
    <m/>
    <m/>
    <m/>
    <m/>
    <m/>
    <m/>
    <m/>
    <m/>
    <m/>
    <m/>
    <m/>
    <m/>
    <m/>
    <n v="8.44"/>
    <m/>
    <m/>
    <m/>
    <m/>
    <m/>
    <m/>
    <m/>
    <m/>
    <m/>
    <m/>
    <m/>
    <n v="2.73"/>
    <m/>
    <m/>
    <m/>
    <m/>
    <m/>
    <n v="0.6"/>
    <m/>
    <m/>
    <n v="102.24"/>
    <n v="2.73"/>
    <n v="104.97"/>
    <n v="0.6"/>
    <n v="105.57"/>
    <n v="3.5950962029627103E-3"/>
    <n v="0.99431656720659278"/>
  </r>
  <r>
    <n v="56"/>
    <n v="153"/>
    <s v="Tenderfoot Cr"/>
    <s v="OPS"/>
    <s v="124"/>
    <s v="Chinook"/>
    <s v="2"/>
    <x v="1"/>
    <x v="1"/>
    <n v="1184"/>
    <x v="17"/>
    <s v="CK-20"/>
    <s v="SOUTHERN MAINLAND-GEORGIA STRAIT_FA_0.x"/>
    <s v="M"/>
    <s v="H"/>
    <n v="153"/>
    <s v="Tenderfoot Creek H"/>
    <n v="1184"/>
    <s v="Mamquam R"/>
    <s v="GSMN"/>
    <s v="S"/>
    <x v="0"/>
    <s v="184996"/>
    <n v="0"/>
    <x v="1172"/>
    <n v="2019"/>
    <s v="20190430"/>
    <s v="20190430"/>
    <n v="119"/>
    <n v="17.89"/>
    <m/>
    <s v="CWT"/>
    <s v="P"/>
    <x v="1"/>
    <s v="N"/>
    <s v="Y"/>
    <s v="N"/>
    <n v="0.04"/>
    <s v="AD Clip"/>
    <n v="29365"/>
    <n v="29365"/>
    <n v="30589"/>
    <n v="5"/>
    <n v="38042"/>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5"/>
    <m/>
    <m/>
    <m/>
    <m/>
    <m/>
    <m/>
    <m/>
    <m/>
    <n v="0"/>
    <n v="3.55"/>
    <n v="3.55"/>
    <n v="0"/>
    <n v="3.55"/>
    <n v="1.208922186276179E-4"/>
    <n v="1"/>
  </r>
  <r>
    <n v="56"/>
    <n v="153"/>
    <s v="Tenderfoot Cr"/>
    <s v="OPS"/>
    <s v="124"/>
    <s v="Chinook"/>
    <s v="2"/>
    <x v="1"/>
    <x v="1"/>
    <n v="218"/>
    <x v="18"/>
    <s v="CK-20"/>
    <s v="SOUTHERN MAINLAND-GEORGIA STRAIT_FA_0.x"/>
    <s v="M"/>
    <s v="H"/>
    <n v="153"/>
    <s v="Tenderfoot Creek H"/>
    <n v="218"/>
    <s v="Shovelnose Cr"/>
    <s v="GSMN"/>
    <s v="S"/>
    <x v="0"/>
    <s v="180282"/>
    <n v="0"/>
    <x v="1173"/>
    <n v="2019"/>
    <s v="20190430"/>
    <s v="20190430"/>
    <n v="115"/>
    <n v="16.02"/>
    <m/>
    <s v="CWT"/>
    <s v="P"/>
    <x v="1"/>
    <s v="N"/>
    <s v="Y"/>
    <s v="N"/>
    <n v="7.0000000000000007E-2"/>
    <s v="AD Clip"/>
    <n v="14465"/>
    <s v=""/>
    <n v="15554"/>
    <n v="3"/>
    <n v="38043"/>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2"/>
    <m/>
    <m/>
    <m/>
    <m/>
    <n v="1.01"/>
    <n v="1"/>
    <m/>
    <m/>
    <n v="0"/>
    <n v="0.02"/>
    <n v="0.02"/>
    <n v="2.0099999999999998"/>
    <n v="2.0300000000000002"/>
    <n v="1.4033874870376774E-4"/>
    <n v="9.8522167487684713E-3"/>
  </r>
  <r>
    <n v="56"/>
    <n v="153"/>
    <s v="Tenderfoot Cr"/>
    <s v="OPS"/>
    <s v="124"/>
    <s v="Chinook"/>
    <s v="2"/>
    <x v="1"/>
    <x v="1"/>
    <n v="218"/>
    <x v="18"/>
    <s v="CK-20"/>
    <s v="SOUTHERN MAINLAND-GEORGIA STRAIT_FA_0.x"/>
    <s v="M"/>
    <s v="H"/>
    <n v="153"/>
    <s v="Tenderfoot Creek H"/>
    <n v="218"/>
    <s v="Shovelnose Cr"/>
    <s v="GSMN"/>
    <s v="S"/>
    <x v="0"/>
    <s v="180282"/>
    <n v="0"/>
    <x v="1173"/>
    <n v="2019"/>
    <s v="20190430"/>
    <s v="20190430"/>
    <n v="115"/>
    <n v="16.02"/>
    <m/>
    <s v="CWT"/>
    <s v="P"/>
    <x v="1"/>
    <s v="N"/>
    <s v="Y"/>
    <s v="N"/>
    <n v="7.0000000000000007E-2"/>
    <s v="AD Clip"/>
    <n v="14465"/>
    <s v=""/>
    <n v="15554"/>
    <n v="4"/>
    <n v="38043"/>
    <n v="2021"/>
    <m/>
    <m/>
    <m/>
    <m/>
    <m/>
    <m/>
    <m/>
    <m/>
    <m/>
    <m/>
    <m/>
    <m/>
    <m/>
    <m/>
    <m/>
    <m/>
    <m/>
    <m/>
    <m/>
    <m/>
    <m/>
    <m/>
    <m/>
    <m/>
    <m/>
    <m/>
    <m/>
    <m/>
    <m/>
    <m/>
    <m/>
    <m/>
    <m/>
    <m/>
    <m/>
    <m/>
    <m/>
    <m/>
    <m/>
    <m/>
    <m/>
    <m/>
    <m/>
    <m/>
    <m/>
    <m/>
    <m/>
    <m/>
    <m/>
    <n v="25.21"/>
    <m/>
    <m/>
    <m/>
    <m/>
    <m/>
    <m/>
    <m/>
    <m/>
    <m/>
    <m/>
    <m/>
    <m/>
    <m/>
    <m/>
    <m/>
    <m/>
    <m/>
    <m/>
    <m/>
    <m/>
    <m/>
    <m/>
    <m/>
    <m/>
    <m/>
    <m/>
    <m/>
    <m/>
    <m/>
    <m/>
    <m/>
    <m/>
    <m/>
    <m/>
    <m/>
    <m/>
    <m/>
    <m/>
    <m/>
    <m/>
    <m/>
    <m/>
    <m/>
    <m/>
    <m/>
    <m/>
    <m/>
    <m/>
    <m/>
    <m/>
    <m/>
    <m/>
    <m/>
    <m/>
    <m/>
    <m/>
    <m/>
    <m/>
    <m/>
    <m/>
    <m/>
    <m/>
    <m/>
    <m/>
    <m/>
    <m/>
    <m/>
    <m/>
    <n v="10.01"/>
    <m/>
    <m/>
    <m/>
    <m/>
    <m/>
    <m/>
    <m/>
    <m/>
    <m/>
    <m/>
    <m/>
    <m/>
    <m/>
    <m/>
    <m/>
    <m/>
    <m/>
    <m/>
    <m/>
    <m/>
    <m/>
    <m/>
    <m/>
    <m/>
    <m/>
    <m/>
    <m/>
    <m/>
    <n v="4.24"/>
    <m/>
    <m/>
    <m/>
    <m/>
    <m/>
    <m/>
    <m/>
    <m/>
    <m/>
    <m/>
    <m/>
    <n v="4.4000000000000004"/>
    <m/>
    <m/>
    <m/>
    <n v="3.59"/>
    <m/>
    <m/>
    <m/>
    <m/>
    <n v="39.46"/>
    <n v="7.99"/>
    <n v="47.45"/>
    <n v="0"/>
    <n v="47.45"/>
    <n v="3.2803318354649156E-3"/>
    <n v="1"/>
  </r>
  <r>
    <n v="56"/>
    <n v="153"/>
    <s v="Tenderfoot Cr"/>
    <s v="OPS"/>
    <s v="124"/>
    <s v="Chinook"/>
    <s v="2"/>
    <x v="1"/>
    <x v="1"/>
    <n v="218"/>
    <x v="18"/>
    <s v="CK-20"/>
    <s v="SOUTHERN MAINLAND-GEORGIA STRAIT_FA_0.x"/>
    <s v="M"/>
    <s v="H"/>
    <n v="153"/>
    <s v="Tenderfoot Creek H"/>
    <n v="218"/>
    <s v="Shovelnose Cr"/>
    <s v="GSMN"/>
    <s v="S"/>
    <x v="0"/>
    <s v="180282"/>
    <n v="0"/>
    <x v="1173"/>
    <n v="2019"/>
    <s v="20190430"/>
    <s v="20190430"/>
    <n v="115"/>
    <n v="16.02"/>
    <m/>
    <s v="CWT"/>
    <s v="P"/>
    <x v="1"/>
    <s v="N"/>
    <s v="Y"/>
    <s v="N"/>
    <n v="7.0000000000000007E-2"/>
    <s v="AD Clip"/>
    <n v="14465"/>
    <n v="14465"/>
    <n v="15554"/>
    <n v="5"/>
    <n v="38043"/>
    <n v="2022"/>
    <m/>
    <m/>
    <m/>
    <m/>
    <m/>
    <m/>
    <m/>
    <m/>
    <m/>
    <m/>
    <m/>
    <m/>
    <m/>
    <n v="3.22"/>
    <m/>
    <m/>
    <m/>
    <m/>
    <m/>
    <m/>
    <m/>
    <m/>
    <m/>
    <m/>
    <m/>
    <m/>
    <m/>
    <m/>
    <m/>
    <m/>
    <m/>
    <m/>
    <m/>
    <m/>
    <m/>
    <m/>
    <m/>
    <m/>
    <m/>
    <m/>
    <m/>
    <m/>
    <m/>
    <m/>
    <m/>
    <m/>
    <m/>
    <m/>
    <m/>
    <n v="8.8000000000000007"/>
    <m/>
    <m/>
    <m/>
    <m/>
    <m/>
    <m/>
    <m/>
    <m/>
    <m/>
    <m/>
    <m/>
    <m/>
    <m/>
    <m/>
    <m/>
    <m/>
    <m/>
    <m/>
    <m/>
    <m/>
    <m/>
    <m/>
    <m/>
    <m/>
    <m/>
    <m/>
    <m/>
    <m/>
    <m/>
    <m/>
    <m/>
    <m/>
    <m/>
    <m/>
    <m/>
    <m/>
    <m/>
    <m/>
    <m/>
    <m/>
    <m/>
    <m/>
    <m/>
    <m/>
    <m/>
    <m/>
    <m/>
    <m/>
    <m/>
    <m/>
    <m/>
    <m/>
    <m/>
    <m/>
    <m/>
    <m/>
    <m/>
    <m/>
    <m/>
    <m/>
    <m/>
    <m/>
    <m/>
    <m/>
    <m/>
    <m/>
    <m/>
    <m/>
    <m/>
    <m/>
    <m/>
    <m/>
    <m/>
    <m/>
    <m/>
    <m/>
    <m/>
    <m/>
    <m/>
    <m/>
    <m/>
    <m/>
    <m/>
    <m/>
    <m/>
    <m/>
    <m/>
    <m/>
    <m/>
    <m/>
    <m/>
    <m/>
    <m/>
    <m/>
    <m/>
    <m/>
    <m/>
    <m/>
    <m/>
    <m/>
    <m/>
    <m/>
    <m/>
    <m/>
    <m/>
    <m/>
    <m/>
    <m/>
    <m/>
    <m/>
    <m/>
    <m/>
    <m/>
    <m/>
    <m/>
    <n v="5"/>
    <m/>
    <m/>
    <n v="12.02"/>
    <n v="0"/>
    <n v="12.02"/>
    <n v="5"/>
    <n v="17.020000000000003"/>
    <n v="1.1766332526788803E-3"/>
    <n v="0.70622796709753211"/>
  </r>
  <r>
    <n v="56"/>
    <n v="153"/>
    <s v="Tenderfoot Cr"/>
    <s v="OPS"/>
    <s v="124"/>
    <s v="Chinook"/>
    <s v="2"/>
    <x v="1"/>
    <x v="2"/>
    <n v="217"/>
    <x v="16"/>
    <s v="CK-20"/>
    <s v="SOUTHERN MAINLAND-GEORGIA STRAIT_FA_0.x"/>
    <s v="M"/>
    <s v="H"/>
    <n v="153"/>
    <s v="Tenderfoot Creek H"/>
    <n v="217"/>
    <s v="Ashlu Cr"/>
    <s v="GSMN"/>
    <s v="S"/>
    <x v="0"/>
    <s v="185973"/>
    <n v="0"/>
    <x v="1174"/>
    <n v="2020"/>
    <s v="20200417"/>
    <s v="20200417"/>
    <m/>
    <n v="10.09"/>
    <m/>
    <s v="CWT"/>
    <s v="P"/>
    <x v="1"/>
    <s v="N"/>
    <s v="Y"/>
    <s v="N"/>
    <n v="4.65E-2"/>
    <s v="AD Clip"/>
    <n v="12623"/>
    <s v=""/>
    <n v="13239"/>
    <n v="3"/>
    <n v="38631"/>
    <n v="2021"/>
    <m/>
    <m/>
    <m/>
    <m/>
    <m/>
    <m/>
    <m/>
    <m/>
    <m/>
    <m/>
    <m/>
    <m/>
    <m/>
    <m/>
    <m/>
    <m/>
    <m/>
    <m/>
    <m/>
    <m/>
    <m/>
    <m/>
    <m/>
    <m/>
    <m/>
    <m/>
    <m/>
    <m/>
    <m/>
    <m/>
    <m/>
    <m/>
    <m/>
    <m/>
    <m/>
    <m/>
    <m/>
    <m/>
    <m/>
    <m/>
    <m/>
    <m/>
    <m/>
    <m/>
    <m/>
    <m/>
    <m/>
    <m/>
    <m/>
    <m/>
    <m/>
    <m/>
    <m/>
    <m/>
    <m/>
    <m/>
    <m/>
    <m/>
    <m/>
    <m/>
    <m/>
    <n v="19.899999999999999"/>
    <m/>
    <m/>
    <m/>
    <m/>
    <m/>
    <m/>
    <m/>
    <m/>
    <m/>
    <m/>
    <m/>
    <m/>
    <m/>
    <m/>
    <m/>
    <m/>
    <m/>
    <m/>
    <m/>
    <m/>
    <m/>
    <m/>
    <m/>
    <m/>
    <m/>
    <m/>
    <m/>
    <m/>
    <m/>
    <m/>
    <m/>
    <m/>
    <m/>
    <m/>
    <m/>
    <m/>
    <m/>
    <m/>
    <m/>
    <m/>
    <m/>
    <m/>
    <m/>
    <m/>
    <m/>
    <m/>
    <m/>
    <m/>
    <m/>
    <m/>
    <m/>
    <m/>
    <m/>
    <m/>
    <m/>
    <m/>
    <m/>
    <m/>
    <m/>
    <m/>
    <m/>
    <m/>
    <m/>
    <m/>
    <m/>
    <m/>
    <m/>
    <m/>
    <m/>
    <m/>
    <m/>
    <m/>
    <m/>
    <m/>
    <m/>
    <m/>
    <m/>
    <m/>
    <m/>
    <m/>
    <m/>
    <m/>
    <m/>
    <m/>
    <m/>
    <m/>
    <m/>
    <m/>
    <m/>
    <m/>
    <m/>
    <m/>
    <m/>
    <m/>
    <m/>
    <m/>
    <m/>
    <m/>
    <m/>
    <m/>
    <m/>
    <m/>
    <m/>
    <n v="3"/>
    <m/>
    <m/>
    <n v="19.899999999999999"/>
    <n v="0"/>
    <n v="19.899999999999999"/>
    <n v="3"/>
    <n v="22.9"/>
    <n v="1.8141487760437295E-3"/>
    <n v="0.86899563318777295"/>
  </r>
  <r>
    <n v="56"/>
    <n v="153"/>
    <s v="Tenderfoot Cr"/>
    <s v="OPS"/>
    <s v="124"/>
    <s v="Chinook"/>
    <s v="2"/>
    <x v="1"/>
    <x v="2"/>
    <n v="217"/>
    <x v="16"/>
    <s v="CK-20"/>
    <s v="SOUTHERN MAINLAND-GEORGIA STRAIT_FA_0.x"/>
    <s v="M"/>
    <s v="H"/>
    <n v="153"/>
    <s v="Tenderfoot Creek H"/>
    <n v="217"/>
    <s v="Ashlu Cr"/>
    <s v="GSMN"/>
    <s v="S"/>
    <x v="0"/>
    <s v="185973"/>
    <n v="0"/>
    <x v="1174"/>
    <n v="2020"/>
    <s v="20200417"/>
    <s v="20200417"/>
    <m/>
    <n v="10.09"/>
    <m/>
    <s v="CWT"/>
    <s v="P"/>
    <x v="1"/>
    <s v="N"/>
    <s v="Y"/>
    <s v="N"/>
    <n v="4.65E-2"/>
    <s v="AD Clip"/>
    <n v="12623"/>
    <n v="12623"/>
    <n v="13239"/>
    <n v="4"/>
    <n v="38631"/>
    <n v="2022"/>
    <m/>
    <m/>
    <m/>
    <m/>
    <m/>
    <m/>
    <m/>
    <m/>
    <m/>
    <m/>
    <m/>
    <m/>
    <m/>
    <m/>
    <m/>
    <m/>
    <m/>
    <m/>
    <m/>
    <m/>
    <m/>
    <m/>
    <m/>
    <m/>
    <m/>
    <m/>
    <m/>
    <m/>
    <m/>
    <m/>
    <m/>
    <m/>
    <m/>
    <m/>
    <m/>
    <m/>
    <m/>
    <m/>
    <m/>
    <m/>
    <m/>
    <m/>
    <m/>
    <m/>
    <m/>
    <m/>
    <m/>
    <m/>
    <m/>
    <n v="16.55"/>
    <m/>
    <m/>
    <m/>
    <m/>
    <m/>
    <m/>
    <m/>
    <m/>
    <m/>
    <n v="4.4000000000000004"/>
    <m/>
    <m/>
    <m/>
    <m/>
    <m/>
    <m/>
    <m/>
    <m/>
    <m/>
    <m/>
    <m/>
    <m/>
    <m/>
    <m/>
    <m/>
    <m/>
    <m/>
    <m/>
    <m/>
    <m/>
    <m/>
    <m/>
    <m/>
    <m/>
    <m/>
    <m/>
    <m/>
    <m/>
    <m/>
    <m/>
    <m/>
    <m/>
    <m/>
    <m/>
    <m/>
    <m/>
    <m/>
    <m/>
    <m/>
    <m/>
    <m/>
    <m/>
    <m/>
    <m/>
    <m/>
    <m/>
    <m/>
    <m/>
    <m/>
    <m/>
    <m/>
    <m/>
    <m/>
    <m/>
    <m/>
    <m/>
    <m/>
    <m/>
    <m/>
    <m/>
    <m/>
    <m/>
    <m/>
    <m/>
    <m/>
    <m/>
    <m/>
    <m/>
    <m/>
    <m/>
    <m/>
    <m/>
    <m/>
    <m/>
    <m/>
    <m/>
    <m/>
    <m/>
    <m/>
    <m/>
    <m/>
    <m/>
    <m/>
    <m/>
    <m/>
    <m/>
    <m/>
    <m/>
    <m/>
    <m/>
    <m/>
    <m/>
    <m/>
    <m/>
    <m/>
    <m/>
    <m/>
    <m/>
    <m/>
    <n v="3.75"/>
    <m/>
    <m/>
    <m/>
    <m/>
    <m/>
    <m/>
    <m/>
    <m/>
    <n v="20.95"/>
    <n v="3.75"/>
    <n v="24.7"/>
    <n v="0"/>
    <n v="24.700000000000003"/>
    <n v="1.9567456230690011E-3"/>
    <n v="0.99999999999999989"/>
  </r>
  <r>
    <n v="56"/>
    <n v="153"/>
    <s v="Tenderfoot Cr"/>
    <s v="OPS"/>
    <s v="124"/>
    <s v="Chinook"/>
    <s v="2"/>
    <x v="1"/>
    <x v="2"/>
    <n v="216"/>
    <x v="14"/>
    <s v="CK-20"/>
    <s v="SOUTHERN MAINLAND-GEORGIA STRAIT_FA_0.x"/>
    <s v="M"/>
    <s v="H"/>
    <n v="153"/>
    <s v="Tenderfoot Creek H"/>
    <n v="216"/>
    <s v="Cheakamus R"/>
    <s v="GSMN"/>
    <s v="F"/>
    <x v="3"/>
    <s v="185866"/>
    <n v="0"/>
    <x v="1175"/>
    <n v="2019"/>
    <s v="20190710"/>
    <s v="20190727"/>
    <n v="63"/>
    <n v="2.61"/>
    <s v="Actual release occurred into Tenderfoot Cr (trib to Cheakamus)."/>
    <s v="CWT"/>
    <s v="P"/>
    <x v="1"/>
    <s v="N"/>
    <s v="Y"/>
    <s v="N"/>
    <n v="6.1420000000000002E-2"/>
    <s v="AD Clip"/>
    <n v="42966"/>
    <s v=""/>
    <n v="45778"/>
    <n v="3"/>
    <n v="38361"/>
    <n v="2021"/>
    <m/>
    <m/>
    <m/>
    <m/>
    <m/>
    <m/>
    <m/>
    <m/>
    <m/>
    <m/>
    <m/>
    <m/>
    <m/>
    <m/>
    <m/>
    <m/>
    <m/>
    <m/>
    <m/>
    <m/>
    <m/>
    <m/>
    <m/>
    <m/>
    <m/>
    <m/>
    <m/>
    <m/>
    <m/>
    <m/>
    <m/>
    <m/>
    <m/>
    <m/>
    <m/>
    <m/>
    <m/>
    <m/>
    <m/>
    <m/>
    <m/>
    <m/>
    <m/>
    <m/>
    <m/>
    <m/>
    <m/>
    <m/>
    <m/>
    <m/>
    <m/>
    <m/>
    <m/>
    <m/>
    <m/>
    <m/>
    <m/>
    <m/>
    <m/>
    <m/>
    <m/>
    <n v="8.34"/>
    <m/>
    <m/>
    <m/>
    <m/>
    <m/>
    <m/>
    <m/>
    <m/>
    <m/>
    <m/>
    <m/>
    <m/>
    <m/>
    <m/>
    <m/>
    <m/>
    <m/>
    <m/>
    <m/>
    <m/>
    <m/>
    <m/>
    <m/>
    <m/>
    <m/>
    <m/>
    <m/>
    <m/>
    <m/>
    <m/>
    <m/>
    <m/>
    <m/>
    <m/>
    <m/>
    <m/>
    <m/>
    <m/>
    <m/>
    <m/>
    <m/>
    <m/>
    <m/>
    <m/>
    <m/>
    <m/>
    <m/>
    <m/>
    <m/>
    <m/>
    <m/>
    <m/>
    <m/>
    <m/>
    <m/>
    <m/>
    <m/>
    <m/>
    <m/>
    <m/>
    <m/>
    <m/>
    <m/>
    <m/>
    <m/>
    <m/>
    <m/>
    <m/>
    <m/>
    <m/>
    <m/>
    <m/>
    <m/>
    <m/>
    <m/>
    <m/>
    <m/>
    <m/>
    <m/>
    <m/>
    <m/>
    <m/>
    <m/>
    <m/>
    <m/>
    <m/>
    <m/>
    <m/>
    <m/>
    <m/>
    <m/>
    <m/>
    <m/>
    <m/>
    <m/>
    <m/>
    <m/>
    <m/>
    <m/>
    <m/>
    <m/>
    <m/>
    <m/>
    <m/>
    <m/>
    <m/>
    <n v="8.34"/>
    <n v="0"/>
    <n v="8.34"/>
    <n v="0"/>
    <n v="8.34"/>
    <n v="1.9410696830051669E-4"/>
    <n v="1"/>
  </r>
  <r>
    <n v="56"/>
    <n v="153"/>
    <s v="Tenderfoot Cr"/>
    <s v="OPS"/>
    <s v="124"/>
    <s v="Chinook"/>
    <s v="2"/>
    <x v="1"/>
    <x v="2"/>
    <n v="216"/>
    <x v="14"/>
    <s v="CK-20"/>
    <s v="SOUTHERN MAINLAND-GEORGIA STRAIT_FA_0.x"/>
    <s v="M"/>
    <s v="H"/>
    <n v="153"/>
    <s v="Tenderfoot Creek H"/>
    <n v="216"/>
    <s v="Cheakamus R"/>
    <s v="GSMN"/>
    <s v="F"/>
    <x v="3"/>
    <s v="185866"/>
    <n v="0"/>
    <x v="1175"/>
    <n v="2019"/>
    <s v="20190710"/>
    <s v="20190727"/>
    <n v="63"/>
    <n v="2.61"/>
    <s v="Actual release occurred into Tenderfoot Cr (trib to Cheakamus)."/>
    <s v="CWT"/>
    <s v="P"/>
    <x v="1"/>
    <s v="N"/>
    <s v="Y"/>
    <s v="N"/>
    <n v="6.1420000000000002E-2"/>
    <s v="AD Clip"/>
    <n v="42966"/>
    <n v="42966"/>
    <n v="45778"/>
    <n v="4"/>
    <n v="38361"/>
    <n v="2022"/>
    <m/>
    <m/>
    <m/>
    <m/>
    <m/>
    <m/>
    <m/>
    <m/>
    <m/>
    <m/>
    <m/>
    <m/>
    <m/>
    <m/>
    <m/>
    <m/>
    <m/>
    <m/>
    <m/>
    <m/>
    <m/>
    <m/>
    <m/>
    <m/>
    <m/>
    <m/>
    <m/>
    <m/>
    <m/>
    <m/>
    <m/>
    <m/>
    <m/>
    <m/>
    <n v="4.0999999999999996"/>
    <m/>
    <m/>
    <m/>
    <m/>
    <m/>
    <m/>
    <m/>
    <m/>
    <m/>
    <m/>
    <m/>
    <m/>
    <m/>
    <m/>
    <n v="4.4000000000000004"/>
    <m/>
    <m/>
    <m/>
    <m/>
    <m/>
    <m/>
    <m/>
    <m/>
    <m/>
    <m/>
    <m/>
    <m/>
    <m/>
    <m/>
    <m/>
    <m/>
    <m/>
    <m/>
    <m/>
    <m/>
    <m/>
    <m/>
    <m/>
    <m/>
    <m/>
    <m/>
    <m/>
    <m/>
    <m/>
    <m/>
    <m/>
    <m/>
    <m/>
    <m/>
    <m/>
    <m/>
    <m/>
    <m/>
    <m/>
    <m/>
    <m/>
    <m/>
    <m/>
    <m/>
    <m/>
    <m/>
    <m/>
    <m/>
    <m/>
    <m/>
    <m/>
    <m/>
    <m/>
    <m/>
    <m/>
    <m/>
    <m/>
    <m/>
    <m/>
    <m/>
    <m/>
    <m/>
    <m/>
    <m/>
    <m/>
    <m/>
    <m/>
    <m/>
    <m/>
    <m/>
    <m/>
    <m/>
    <m/>
    <m/>
    <m/>
    <m/>
    <m/>
    <m/>
    <m/>
    <m/>
    <m/>
    <m/>
    <m/>
    <m/>
    <m/>
    <m/>
    <m/>
    <m/>
    <m/>
    <m/>
    <m/>
    <m/>
    <m/>
    <m/>
    <m/>
    <m/>
    <m/>
    <m/>
    <m/>
    <m/>
    <m/>
    <m/>
    <m/>
    <m/>
    <m/>
    <m/>
    <m/>
    <m/>
    <m/>
    <m/>
    <m/>
    <m/>
    <m/>
    <m/>
    <m/>
    <m/>
    <m/>
    <m/>
    <n v="8.5"/>
    <n v="0"/>
    <n v="8.5"/>
    <n v="0"/>
    <n v="8.5"/>
    <n v="1.9783084299213331E-4"/>
    <n v="1"/>
  </r>
  <r>
    <n v="56"/>
    <n v="153"/>
    <s v="Tenderfoot Cr"/>
    <s v="OPS"/>
    <s v="124"/>
    <s v="Chinook"/>
    <s v="2"/>
    <x v="1"/>
    <x v="2"/>
    <n v="216"/>
    <x v="14"/>
    <s v="CK-20"/>
    <s v="SOUTHERN MAINLAND-GEORGIA STRAIT_FA_0.x"/>
    <s v="M"/>
    <s v="H"/>
    <n v="153"/>
    <s v="Tenderfoot Creek H"/>
    <n v="216"/>
    <s v="Cheakamus R"/>
    <s v="GSMN"/>
    <s v="F"/>
    <x v="3"/>
    <s v="185867"/>
    <n v="0"/>
    <x v="1176"/>
    <n v="2019"/>
    <s v="20190710"/>
    <s v="20190727"/>
    <n v="63"/>
    <n v="2.61"/>
    <s v="Actual release occurred into Tenderfoot Cr (trib to Cheakamus)."/>
    <s v="CWT"/>
    <s v="P"/>
    <x v="1"/>
    <s v="N"/>
    <s v="Y"/>
    <s v="N"/>
    <n v="8.7090000000000001E-2"/>
    <s v="AD Clip"/>
    <n v="36148"/>
    <n v="36148"/>
    <n v="39597"/>
    <n v="3"/>
    <n v="38362"/>
    <n v="2021"/>
    <m/>
    <m/>
    <m/>
    <m/>
    <m/>
    <m/>
    <m/>
    <m/>
    <m/>
    <m/>
    <m/>
    <m/>
    <m/>
    <m/>
    <m/>
    <m/>
    <m/>
    <m/>
    <m/>
    <m/>
    <m/>
    <m/>
    <m/>
    <m/>
    <m/>
    <m/>
    <m/>
    <m/>
    <m/>
    <m/>
    <m/>
    <m/>
    <m/>
    <m/>
    <m/>
    <m/>
    <m/>
    <m/>
    <m/>
    <m/>
    <m/>
    <m/>
    <m/>
    <m/>
    <m/>
    <m/>
    <m/>
    <m/>
    <m/>
    <n v="8.5299999999999994"/>
    <m/>
    <m/>
    <m/>
    <m/>
    <m/>
    <m/>
    <m/>
    <m/>
    <m/>
    <m/>
    <m/>
    <m/>
    <m/>
    <m/>
    <m/>
    <m/>
    <m/>
    <m/>
    <m/>
    <m/>
    <m/>
    <m/>
    <m/>
    <m/>
    <m/>
    <m/>
    <m/>
    <m/>
    <m/>
    <m/>
    <m/>
    <m/>
    <m/>
    <m/>
    <m/>
    <m/>
    <m/>
    <m/>
    <m/>
    <m/>
    <m/>
    <m/>
    <m/>
    <m/>
    <m/>
    <m/>
    <m/>
    <m/>
    <m/>
    <m/>
    <m/>
    <m/>
    <m/>
    <m/>
    <m/>
    <m/>
    <m/>
    <m/>
    <m/>
    <m/>
    <m/>
    <m/>
    <m/>
    <m/>
    <m/>
    <m/>
    <m/>
    <m/>
    <m/>
    <m/>
    <m/>
    <m/>
    <m/>
    <m/>
    <m/>
    <m/>
    <m/>
    <m/>
    <m/>
    <m/>
    <m/>
    <m/>
    <m/>
    <m/>
    <m/>
    <m/>
    <m/>
    <m/>
    <m/>
    <m/>
    <m/>
    <m/>
    <m/>
    <m/>
    <m/>
    <m/>
    <m/>
    <m/>
    <m/>
    <m/>
    <m/>
    <m/>
    <m/>
    <m/>
    <m/>
    <m/>
    <m/>
    <m/>
    <m/>
    <m/>
    <m/>
    <m/>
    <m/>
    <m/>
    <m/>
    <m/>
    <m/>
    <m/>
    <n v="8.5299999999999994"/>
    <n v="0"/>
    <n v="8.5299999999999994"/>
    <n v="0"/>
    <n v="8.5299999999999994"/>
    <n v="2.3597432776363835E-4"/>
    <n v="1"/>
  </r>
  <r>
    <n v="56"/>
    <n v="153"/>
    <s v="Tenderfoot Cr"/>
    <s v="OPS"/>
    <s v="124"/>
    <s v="Chinook"/>
    <s v="2"/>
    <x v="1"/>
    <x v="2"/>
    <n v="216"/>
    <x v="14"/>
    <s v="CK-20"/>
    <s v="SOUTHERN MAINLAND-GEORGIA STRAIT_FA_0.x"/>
    <s v="M"/>
    <s v="H"/>
    <n v="153"/>
    <s v="Tenderfoot Creek H"/>
    <n v="153"/>
    <s v="Tenderfoot Cr"/>
    <s v="GSMN"/>
    <s v="S"/>
    <x v="0"/>
    <s v="185976"/>
    <n v="0"/>
    <x v="1177"/>
    <n v="2020"/>
    <s v="20200417"/>
    <s v="20200417"/>
    <m/>
    <n v="9.7100000000000009"/>
    <m/>
    <s v="CWT"/>
    <s v="P"/>
    <x v="1"/>
    <s v="N"/>
    <s v="Y"/>
    <s v="N"/>
    <n v="8.5000000000000006E-2"/>
    <s v="AD Clip"/>
    <n v="30897"/>
    <s v=""/>
    <n v="33767"/>
    <n v="3"/>
    <n v="38630"/>
    <n v="2021"/>
    <m/>
    <m/>
    <m/>
    <m/>
    <m/>
    <m/>
    <m/>
    <m/>
    <m/>
    <m/>
    <m/>
    <m/>
    <m/>
    <m/>
    <m/>
    <m/>
    <m/>
    <m/>
    <m/>
    <m/>
    <m/>
    <m/>
    <m/>
    <m/>
    <m/>
    <m/>
    <m/>
    <m/>
    <m/>
    <m/>
    <m/>
    <m/>
    <m/>
    <m/>
    <m/>
    <m/>
    <m/>
    <m/>
    <m/>
    <m/>
    <m/>
    <m/>
    <m/>
    <m/>
    <m/>
    <m/>
    <m/>
    <m/>
    <m/>
    <m/>
    <m/>
    <m/>
    <m/>
    <m/>
    <m/>
    <m/>
    <m/>
    <m/>
    <m/>
    <n v="8.4600000000000009"/>
    <m/>
    <m/>
    <m/>
    <m/>
    <m/>
    <m/>
    <m/>
    <m/>
    <m/>
    <m/>
    <m/>
    <m/>
    <m/>
    <m/>
    <m/>
    <m/>
    <m/>
    <m/>
    <m/>
    <m/>
    <m/>
    <m/>
    <m/>
    <m/>
    <m/>
    <m/>
    <m/>
    <m/>
    <m/>
    <m/>
    <m/>
    <m/>
    <m/>
    <m/>
    <m/>
    <m/>
    <m/>
    <m/>
    <m/>
    <m/>
    <m/>
    <m/>
    <m/>
    <m/>
    <m/>
    <m/>
    <m/>
    <m/>
    <m/>
    <m/>
    <m/>
    <m/>
    <m/>
    <m/>
    <m/>
    <m/>
    <m/>
    <m/>
    <n v="8.5399999999999991"/>
    <m/>
    <m/>
    <m/>
    <m/>
    <m/>
    <m/>
    <m/>
    <m/>
    <m/>
    <m/>
    <m/>
    <m/>
    <m/>
    <m/>
    <m/>
    <m/>
    <m/>
    <m/>
    <m/>
    <m/>
    <m/>
    <m/>
    <m/>
    <m/>
    <m/>
    <m/>
    <m/>
    <m/>
    <m/>
    <m/>
    <m/>
    <m/>
    <m/>
    <m/>
    <m/>
    <m/>
    <m/>
    <m/>
    <m/>
    <m/>
    <m/>
    <m/>
    <m/>
    <m/>
    <m/>
    <m/>
    <n v="7.03"/>
    <m/>
    <m/>
    <n v="17"/>
    <n v="0"/>
    <n v="17"/>
    <n v="7.03"/>
    <n v="24.03"/>
    <n v="7.7774541217593947E-4"/>
    <n v="0.70744902205576354"/>
  </r>
  <r>
    <n v="56"/>
    <n v="153"/>
    <s v="Tenderfoot Cr"/>
    <s v="OPS"/>
    <s v="124"/>
    <s v="Chinook"/>
    <s v="2"/>
    <x v="1"/>
    <x v="2"/>
    <n v="216"/>
    <x v="14"/>
    <s v="CK-20"/>
    <s v="SOUTHERN MAINLAND-GEORGIA STRAIT_FA_0.x"/>
    <s v="M"/>
    <s v="H"/>
    <n v="153"/>
    <s v="Tenderfoot Creek H"/>
    <n v="153"/>
    <s v="Tenderfoot Cr"/>
    <s v="GSMN"/>
    <s v="S"/>
    <x v="0"/>
    <s v="185976"/>
    <n v="0"/>
    <x v="1177"/>
    <n v="2020"/>
    <s v="20200417"/>
    <s v="20200417"/>
    <m/>
    <n v="9.7100000000000009"/>
    <m/>
    <s v="CWT"/>
    <s v="P"/>
    <x v="1"/>
    <s v="N"/>
    <s v="Y"/>
    <s v="N"/>
    <n v="8.5000000000000006E-2"/>
    <s v="AD Clip"/>
    <n v="30897"/>
    <s v=""/>
    <n v="33767"/>
    <n v="4"/>
    <n v="38630"/>
    <n v="2022"/>
    <m/>
    <m/>
    <m/>
    <m/>
    <m/>
    <m/>
    <m/>
    <m/>
    <m/>
    <m/>
    <m/>
    <m/>
    <m/>
    <m/>
    <m/>
    <m/>
    <m/>
    <m/>
    <m/>
    <m/>
    <m/>
    <m/>
    <m/>
    <m/>
    <m/>
    <m/>
    <m/>
    <m/>
    <m/>
    <m/>
    <m/>
    <m/>
    <m/>
    <m/>
    <m/>
    <m/>
    <m/>
    <m/>
    <m/>
    <m/>
    <m/>
    <m/>
    <m/>
    <m/>
    <m/>
    <m/>
    <m/>
    <m/>
    <m/>
    <n v="25.35"/>
    <m/>
    <m/>
    <m/>
    <m/>
    <m/>
    <m/>
    <m/>
    <m/>
    <m/>
    <n v="34.15"/>
    <m/>
    <n v="8.8000000000000007"/>
    <m/>
    <m/>
    <m/>
    <m/>
    <m/>
    <m/>
    <m/>
    <m/>
    <m/>
    <m/>
    <m/>
    <m/>
    <m/>
    <m/>
    <m/>
    <m/>
    <m/>
    <m/>
    <m/>
    <m/>
    <m/>
    <m/>
    <m/>
    <m/>
    <m/>
    <m/>
    <m/>
    <m/>
    <m/>
    <m/>
    <m/>
    <m/>
    <m/>
    <m/>
    <m/>
    <m/>
    <m/>
    <m/>
    <m/>
    <m/>
    <m/>
    <m/>
    <m/>
    <m/>
    <m/>
    <m/>
    <m/>
    <m/>
    <m/>
    <m/>
    <m/>
    <m/>
    <m/>
    <m/>
    <m/>
    <m/>
    <m/>
    <m/>
    <m/>
    <m/>
    <m/>
    <m/>
    <m/>
    <m/>
    <m/>
    <m/>
    <m/>
    <m/>
    <m/>
    <m/>
    <m/>
    <m/>
    <m/>
    <m/>
    <m/>
    <m/>
    <m/>
    <m/>
    <m/>
    <m/>
    <m/>
    <m/>
    <m/>
    <m/>
    <m/>
    <n v="11.52"/>
    <m/>
    <m/>
    <m/>
    <m/>
    <m/>
    <m/>
    <m/>
    <m/>
    <m/>
    <m/>
    <m/>
    <n v="3.75"/>
    <m/>
    <m/>
    <m/>
    <m/>
    <m/>
    <m/>
    <m/>
    <m/>
    <n v="79.819999999999993"/>
    <n v="3.75"/>
    <n v="83.57"/>
    <n v="0"/>
    <n v="83.57"/>
    <n v="2.704793345632262E-3"/>
    <n v="1"/>
  </r>
  <r>
    <n v="56"/>
    <n v="153"/>
    <s v="Tenderfoot Cr"/>
    <s v="OPS"/>
    <s v="124"/>
    <s v="Chinook"/>
    <s v="2"/>
    <x v="1"/>
    <x v="2"/>
    <n v="216"/>
    <x v="14"/>
    <s v="CK-20"/>
    <s v="SOUTHERN MAINLAND-GEORGIA STRAIT_FA_0.x"/>
    <s v="M"/>
    <s v="H"/>
    <n v="153"/>
    <s v="Tenderfoot Creek H"/>
    <n v="153"/>
    <s v="Tenderfoot Cr"/>
    <s v="GSMN"/>
    <s v="S"/>
    <x v="0"/>
    <s v="185976"/>
    <n v="0"/>
    <x v="1177"/>
    <n v="2020"/>
    <s v="20200417"/>
    <s v="20200417"/>
    <m/>
    <n v="9.7100000000000009"/>
    <m/>
    <s v="CWT"/>
    <s v="P"/>
    <x v="1"/>
    <s v="N"/>
    <s v="Y"/>
    <s v="N"/>
    <n v="8.5000000000000006E-2"/>
    <s v="AD Clip"/>
    <n v="30897"/>
    <n v="30897"/>
    <n v="33767"/>
    <n v="5"/>
    <n v="38630"/>
    <n v="2023"/>
    <m/>
    <m/>
    <m/>
    <m/>
    <m/>
    <m/>
    <m/>
    <m/>
    <m/>
    <m/>
    <m/>
    <m/>
    <m/>
    <m/>
    <m/>
    <m/>
    <m/>
    <m/>
    <m/>
    <m/>
    <m/>
    <m/>
    <m/>
    <m/>
    <m/>
    <m/>
    <m/>
    <m/>
    <m/>
    <m/>
    <m/>
    <m/>
    <m/>
    <m/>
    <m/>
    <m/>
    <m/>
    <m/>
    <m/>
    <m/>
    <m/>
    <m/>
    <m/>
    <m/>
    <m/>
    <m/>
    <m/>
    <m/>
    <m/>
    <n v="6.87"/>
    <m/>
    <m/>
    <m/>
    <m/>
    <m/>
    <m/>
    <m/>
    <m/>
    <m/>
    <m/>
    <m/>
    <m/>
    <m/>
    <m/>
    <m/>
    <m/>
    <m/>
    <m/>
    <m/>
    <m/>
    <m/>
    <m/>
    <m/>
    <m/>
    <m/>
    <m/>
    <m/>
    <m/>
    <m/>
    <m/>
    <m/>
    <m/>
    <m/>
    <m/>
    <m/>
    <m/>
    <m/>
    <m/>
    <m/>
    <m/>
    <m/>
    <m/>
    <m/>
    <m/>
    <m/>
    <m/>
    <m/>
    <m/>
    <m/>
    <m/>
    <m/>
    <m/>
    <m/>
    <m/>
    <m/>
    <m/>
    <m/>
    <m/>
    <m/>
    <m/>
    <m/>
    <m/>
    <m/>
    <m/>
    <m/>
    <m/>
    <m/>
    <m/>
    <m/>
    <m/>
    <m/>
    <m/>
    <m/>
    <m/>
    <m/>
    <m/>
    <m/>
    <m/>
    <m/>
    <m/>
    <m/>
    <m/>
    <m/>
    <m/>
    <m/>
    <m/>
    <m/>
    <m/>
    <m/>
    <m/>
    <m/>
    <m/>
    <m/>
    <m/>
    <m/>
    <m/>
    <m/>
    <m/>
    <m/>
    <m/>
    <m/>
    <m/>
    <m/>
    <m/>
    <m/>
    <m/>
    <m/>
    <m/>
    <m/>
    <m/>
    <m/>
    <m/>
    <m/>
    <m/>
    <m/>
    <m/>
    <m/>
    <m/>
    <n v="6.87"/>
    <n v="0"/>
    <n v="6.87"/>
    <n v="0"/>
    <n v="6.87"/>
    <n v="2.2235168462957569E-4"/>
    <n v="1"/>
  </r>
  <r>
    <n v="56"/>
    <n v="153"/>
    <s v="Tenderfoot Cr"/>
    <s v="OPS"/>
    <s v="124"/>
    <s v="Chinook"/>
    <s v="2"/>
    <x v="1"/>
    <x v="2"/>
    <n v="216"/>
    <x v="14"/>
    <s v="CK-20"/>
    <s v="SOUTHERN MAINLAND-GEORGIA STRAIT_FA_0.x"/>
    <s v="M"/>
    <s v="H"/>
    <n v="153"/>
    <s v="Tenderfoot Creek H"/>
    <n v="153"/>
    <s v="Tenderfoot Cr"/>
    <s v="GSMN"/>
    <s v="S"/>
    <x v="0"/>
    <s v="186152"/>
    <n v="0"/>
    <x v="1178"/>
    <n v="2020"/>
    <s v="20200417"/>
    <s v="20200417"/>
    <m/>
    <n v="10.28"/>
    <m/>
    <s v="CWT"/>
    <s v="P"/>
    <x v="1"/>
    <s v="N"/>
    <s v="Y"/>
    <s v="N"/>
    <n v="1.9099999999999999E-2"/>
    <s v="AD Clip"/>
    <n v="16961"/>
    <s v=""/>
    <n v="17292"/>
    <n v="3"/>
    <n v="38629"/>
    <n v="2021"/>
    <m/>
    <m/>
    <m/>
    <m/>
    <m/>
    <m/>
    <m/>
    <m/>
    <m/>
    <m/>
    <m/>
    <m/>
    <m/>
    <m/>
    <m/>
    <m/>
    <m/>
    <m/>
    <m/>
    <m/>
    <m/>
    <m/>
    <m/>
    <m/>
    <m/>
    <m/>
    <m/>
    <m/>
    <m/>
    <m/>
    <m/>
    <m/>
    <m/>
    <m/>
    <m/>
    <m/>
    <m/>
    <m/>
    <m/>
    <m/>
    <m/>
    <m/>
    <m/>
    <m/>
    <m/>
    <m/>
    <m/>
    <m/>
    <m/>
    <n v="19.899999999999999"/>
    <m/>
    <m/>
    <m/>
    <m/>
    <m/>
    <m/>
    <m/>
    <m/>
    <m/>
    <m/>
    <m/>
    <m/>
    <m/>
    <m/>
    <m/>
    <m/>
    <m/>
    <m/>
    <m/>
    <m/>
    <m/>
    <m/>
    <m/>
    <m/>
    <m/>
    <m/>
    <m/>
    <m/>
    <m/>
    <m/>
    <m/>
    <m/>
    <m/>
    <m/>
    <m/>
    <m/>
    <m/>
    <m/>
    <m/>
    <m/>
    <m/>
    <m/>
    <m/>
    <m/>
    <m/>
    <m/>
    <m/>
    <m/>
    <m/>
    <m/>
    <m/>
    <m/>
    <m/>
    <m/>
    <m/>
    <m/>
    <m/>
    <m/>
    <m/>
    <m/>
    <m/>
    <m/>
    <m/>
    <m/>
    <m/>
    <m/>
    <m/>
    <m/>
    <n v="8.5399999999999991"/>
    <m/>
    <m/>
    <m/>
    <m/>
    <m/>
    <m/>
    <m/>
    <m/>
    <m/>
    <m/>
    <m/>
    <m/>
    <m/>
    <m/>
    <m/>
    <m/>
    <m/>
    <m/>
    <m/>
    <m/>
    <m/>
    <m/>
    <m/>
    <m/>
    <m/>
    <m/>
    <m/>
    <m/>
    <m/>
    <m/>
    <m/>
    <m/>
    <m/>
    <m/>
    <m/>
    <m/>
    <m/>
    <m/>
    <m/>
    <m/>
    <m/>
    <m/>
    <m/>
    <m/>
    <m/>
    <n v="0.64"/>
    <n v="12.07"/>
    <m/>
    <m/>
    <n v="28.44"/>
    <n v="0"/>
    <n v="28.44"/>
    <n v="12.71"/>
    <n v="41.15"/>
    <n v="2.4261541182713283E-3"/>
    <n v="0.69113001215066838"/>
  </r>
  <r>
    <n v="56"/>
    <n v="153"/>
    <s v="Tenderfoot Cr"/>
    <s v="OPS"/>
    <s v="124"/>
    <s v="Chinook"/>
    <s v="2"/>
    <x v="1"/>
    <x v="2"/>
    <n v="216"/>
    <x v="14"/>
    <s v="CK-20"/>
    <s v="SOUTHERN MAINLAND-GEORGIA STRAIT_FA_0.x"/>
    <s v="M"/>
    <s v="H"/>
    <n v="153"/>
    <s v="Tenderfoot Creek H"/>
    <n v="153"/>
    <s v="Tenderfoot Cr"/>
    <s v="GSMN"/>
    <s v="S"/>
    <x v="0"/>
    <s v="186152"/>
    <n v="0"/>
    <x v="1178"/>
    <n v="2020"/>
    <s v="20200417"/>
    <s v="20200417"/>
    <m/>
    <n v="10.28"/>
    <m/>
    <s v="CWT"/>
    <s v="P"/>
    <x v="1"/>
    <s v="N"/>
    <s v="Y"/>
    <s v="N"/>
    <n v="1.9099999999999999E-2"/>
    <s v="AD Clip"/>
    <n v="16961"/>
    <s v=""/>
    <n v="17292"/>
    <n v="4"/>
    <n v="38629"/>
    <n v="2022"/>
    <m/>
    <m/>
    <m/>
    <m/>
    <m/>
    <m/>
    <m/>
    <m/>
    <m/>
    <m/>
    <m/>
    <m/>
    <m/>
    <m/>
    <m/>
    <m/>
    <m/>
    <m/>
    <m/>
    <m/>
    <m/>
    <m/>
    <m/>
    <m/>
    <m/>
    <m/>
    <m/>
    <m/>
    <m/>
    <m/>
    <m/>
    <m/>
    <m/>
    <m/>
    <m/>
    <m/>
    <m/>
    <m/>
    <m/>
    <m/>
    <m/>
    <m/>
    <m/>
    <m/>
    <m/>
    <m/>
    <m/>
    <m/>
    <m/>
    <n v="29.75"/>
    <m/>
    <m/>
    <m/>
    <m/>
    <m/>
    <m/>
    <m/>
    <m/>
    <m/>
    <n v="17.600000000000001"/>
    <m/>
    <n v="12.15"/>
    <m/>
    <m/>
    <m/>
    <m/>
    <m/>
    <m/>
    <m/>
    <m/>
    <m/>
    <m/>
    <m/>
    <m/>
    <m/>
    <m/>
    <m/>
    <m/>
    <m/>
    <m/>
    <m/>
    <m/>
    <m/>
    <m/>
    <m/>
    <m/>
    <m/>
    <m/>
    <m/>
    <m/>
    <m/>
    <m/>
    <m/>
    <m/>
    <m/>
    <m/>
    <m/>
    <m/>
    <m/>
    <m/>
    <m/>
    <m/>
    <m/>
    <m/>
    <m/>
    <m/>
    <m/>
    <m/>
    <m/>
    <m/>
    <m/>
    <m/>
    <m/>
    <m/>
    <m/>
    <m/>
    <m/>
    <m/>
    <m/>
    <m/>
    <m/>
    <m/>
    <m/>
    <m/>
    <m/>
    <m/>
    <m/>
    <m/>
    <m/>
    <m/>
    <m/>
    <m/>
    <m/>
    <m/>
    <m/>
    <m/>
    <m/>
    <m/>
    <m/>
    <m/>
    <m/>
    <m/>
    <m/>
    <m/>
    <m/>
    <m/>
    <m/>
    <m/>
    <m/>
    <m/>
    <m/>
    <m/>
    <m/>
    <m/>
    <m/>
    <m/>
    <m/>
    <m/>
    <m/>
    <m/>
    <m/>
    <m/>
    <m/>
    <m/>
    <m/>
    <m/>
    <m/>
    <m/>
    <n v="59.5"/>
    <n v="0"/>
    <n v="59.5"/>
    <n v="0"/>
    <n v="59.5"/>
    <n v="3.5080478745356997E-3"/>
    <n v="1"/>
  </r>
  <r>
    <n v="56"/>
    <n v="153"/>
    <s v="Tenderfoot Cr"/>
    <s v="OPS"/>
    <s v="124"/>
    <s v="Chinook"/>
    <s v="2"/>
    <x v="1"/>
    <x v="2"/>
    <n v="216"/>
    <x v="14"/>
    <s v="CK-20"/>
    <s v="SOUTHERN MAINLAND-GEORGIA STRAIT_FA_0.x"/>
    <s v="M"/>
    <s v="H"/>
    <n v="153"/>
    <s v="Tenderfoot Creek H"/>
    <n v="153"/>
    <s v="Tenderfoot Cr"/>
    <s v="GSMN"/>
    <s v="S"/>
    <x v="0"/>
    <s v="186152"/>
    <n v="0"/>
    <x v="1178"/>
    <n v="2020"/>
    <s v="20200417"/>
    <s v="20200417"/>
    <m/>
    <n v="10.28"/>
    <m/>
    <s v="CWT"/>
    <s v="P"/>
    <x v="1"/>
    <s v="N"/>
    <s v="Y"/>
    <s v="N"/>
    <n v="1.9099999999999999E-2"/>
    <s v="AD Clip"/>
    <n v="16961"/>
    <n v="16961"/>
    <n v="17292"/>
    <n v="5"/>
    <n v="38629"/>
    <n v="2023"/>
    <m/>
    <m/>
    <m/>
    <m/>
    <m/>
    <m/>
    <m/>
    <m/>
    <m/>
    <m/>
    <m/>
    <m/>
    <m/>
    <m/>
    <m/>
    <m/>
    <m/>
    <m/>
    <m/>
    <m/>
    <m/>
    <m/>
    <m/>
    <m/>
    <m/>
    <m/>
    <m/>
    <m/>
    <m/>
    <m/>
    <m/>
    <m/>
    <m/>
    <m/>
    <m/>
    <m/>
    <m/>
    <m/>
    <m/>
    <m/>
    <m/>
    <m/>
    <m/>
    <m/>
    <m/>
    <m/>
    <m/>
    <m/>
    <m/>
    <n v="6.87"/>
    <m/>
    <m/>
    <m/>
    <m/>
    <m/>
    <m/>
    <m/>
    <m/>
    <m/>
    <m/>
    <m/>
    <m/>
    <m/>
    <m/>
    <m/>
    <m/>
    <m/>
    <m/>
    <m/>
    <m/>
    <m/>
    <m/>
    <m/>
    <m/>
    <m/>
    <m/>
    <m/>
    <m/>
    <m/>
    <m/>
    <m/>
    <m/>
    <m/>
    <m/>
    <m/>
    <m/>
    <m/>
    <m/>
    <m/>
    <m/>
    <m/>
    <m/>
    <m/>
    <m/>
    <m/>
    <m/>
    <m/>
    <m/>
    <m/>
    <m/>
    <m/>
    <m/>
    <m/>
    <m/>
    <m/>
    <m/>
    <m/>
    <m/>
    <m/>
    <m/>
    <m/>
    <m/>
    <m/>
    <m/>
    <m/>
    <m/>
    <m/>
    <m/>
    <m/>
    <m/>
    <m/>
    <m/>
    <m/>
    <m/>
    <m/>
    <m/>
    <m/>
    <m/>
    <m/>
    <m/>
    <m/>
    <m/>
    <m/>
    <m/>
    <m/>
    <m/>
    <m/>
    <m/>
    <m/>
    <m/>
    <m/>
    <m/>
    <m/>
    <m/>
    <m/>
    <m/>
    <m/>
    <m/>
    <m/>
    <m/>
    <m/>
    <m/>
    <m/>
    <m/>
    <m/>
    <m/>
    <m/>
    <m/>
    <m/>
    <m/>
    <m/>
    <m/>
    <m/>
    <m/>
    <m/>
    <m/>
    <m/>
    <m/>
    <n v="6.87"/>
    <n v="0"/>
    <n v="6.87"/>
    <n v="0"/>
    <n v="6.87"/>
    <n v="4.0504687223630683E-4"/>
    <n v="1"/>
  </r>
  <r>
    <n v="56"/>
    <n v="153"/>
    <s v="Tenderfoot Cr"/>
    <s v="OPS"/>
    <s v="124"/>
    <s v="Chinook"/>
    <s v="2"/>
    <x v="1"/>
    <x v="2"/>
    <n v="1184"/>
    <x v="17"/>
    <s v="CK-20"/>
    <s v="SOUTHERN MAINLAND-GEORGIA STRAIT_FA_0.x"/>
    <s v="M"/>
    <s v="H"/>
    <n v="153"/>
    <s v="Tenderfoot Creek H"/>
    <n v="1184"/>
    <s v="Mamquam R"/>
    <s v="GSMN"/>
    <s v="S"/>
    <x v="0"/>
    <s v="185864"/>
    <n v="0"/>
    <x v="1179"/>
    <n v="2020"/>
    <s v="20200417"/>
    <s v="20200417"/>
    <m/>
    <n v="10.25"/>
    <s v="Early release due to wildfire."/>
    <s v="CWT"/>
    <s v="P"/>
    <x v="1"/>
    <s v="N"/>
    <s v="Y"/>
    <s v="N"/>
    <n v="1.5699999999999999E-2"/>
    <s v="AD Clip"/>
    <n v="31072"/>
    <s v=""/>
    <n v="31567"/>
    <n v="3"/>
    <n v="38634"/>
    <n v="2021"/>
    <m/>
    <m/>
    <m/>
    <m/>
    <m/>
    <m/>
    <m/>
    <m/>
    <m/>
    <m/>
    <m/>
    <m/>
    <m/>
    <m/>
    <m/>
    <m/>
    <m/>
    <m/>
    <m/>
    <m/>
    <m/>
    <m/>
    <m/>
    <m/>
    <m/>
    <m/>
    <m/>
    <m/>
    <m/>
    <m/>
    <m/>
    <m/>
    <m/>
    <m/>
    <m/>
    <m/>
    <m/>
    <m/>
    <m/>
    <m/>
    <m/>
    <m/>
    <m/>
    <m/>
    <m/>
    <m/>
    <m/>
    <m/>
    <m/>
    <m/>
    <m/>
    <m/>
    <m/>
    <m/>
    <m/>
    <m/>
    <m/>
    <m/>
    <m/>
    <n v="16.920000000000002"/>
    <m/>
    <m/>
    <m/>
    <m/>
    <m/>
    <m/>
    <m/>
    <m/>
    <m/>
    <m/>
    <m/>
    <m/>
    <m/>
    <m/>
    <m/>
    <m/>
    <m/>
    <m/>
    <m/>
    <m/>
    <m/>
    <m/>
    <m/>
    <m/>
    <m/>
    <m/>
    <m/>
    <m/>
    <m/>
    <m/>
    <m/>
    <m/>
    <m/>
    <m/>
    <m/>
    <m/>
    <m/>
    <m/>
    <m/>
    <m/>
    <m/>
    <m/>
    <m/>
    <m/>
    <m/>
    <m/>
    <m/>
    <m/>
    <m/>
    <m/>
    <m/>
    <m/>
    <m/>
    <m/>
    <m/>
    <m/>
    <m/>
    <m/>
    <m/>
    <m/>
    <m/>
    <m/>
    <m/>
    <m/>
    <m/>
    <m/>
    <m/>
    <m/>
    <m/>
    <m/>
    <m/>
    <m/>
    <m/>
    <m/>
    <m/>
    <m/>
    <m/>
    <m/>
    <m/>
    <m/>
    <m/>
    <m/>
    <m/>
    <m/>
    <m/>
    <m/>
    <m/>
    <m/>
    <m/>
    <m/>
    <m/>
    <m/>
    <m/>
    <m/>
    <m/>
    <m/>
    <m/>
    <m/>
    <m/>
    <m/>
    <m/>
    <m/>
    <m/>
    <m/>
    <m/>
    <n v="2"/>
    <m/>
    <m/>
    <n v="16.920000000000002"/>
    <n v="0"/>
    <n v="16.920000000000002"/>
    <n v="2"/>
    <n v="18.920000000000002"/>
    <n v="6.0890834191555101E-4"/>
    <n v="0.89429175475687106"/>
  </r>
  <r>
    <n v="56"/>
    <n v="153"/>
    <s v="Tenderfoot Cr"/>
    <s v="OPS"/>
    <s v="124"/>
    <s v="Chinook"/>
    <s v="2"/>
    <x v="1"/>
    <x v="2"/>
    <n v="1184"/>
    <x v="17"/>
    <s v="CK-20"/>
    <s v="SOUTHERN MAINLAND-GEORGIA STRAIT_FA_0.x"/>
    <s v="M"/>
    <s v="H"/>
    <n v="153"/>
    <s v="Tenderfoot Creek H"/>
    <n v="1184"/>
    <s v="Mamquam R"/>
    <s v="GSMN"/>
    <s v="S"/>
    <x v="0"/>
    <s v="185864"/>
    <n v="0"/>
    <x v="1179"/>
    <n v="2020"/>
    <s v="20200417"/>
    <s v="20200417"/>
    <m/>
    <n v="10.25"/>
    <s v="Early release due to wildfire."/>
    <s v="CWT"/>
    <s v="P"/>
    <x v="1"/>
    <s v="N"/>
    <s v="Y"/>
    <s v="N"/>
    <n v="1.5699999999999999E-2"/>
    <s v="AD Clip"/>
    <n v="31072"/>
    <n v="31072"/>
    <n v="31567"/>
    <n v="4"/>
    <n v="38634"/>
    <n v="2022"/>
    <m/>
    <m/>
    <m/>
    <m/>
    <m/>
    <m/>
    <m/>
    <m/>
    <m/>
    <m/>
    <m/>
    <m/>
    <m/>
    <m/>
    <m/>
    <m/>
    <m/>
    <m/>
    <m/>
    <m/>
    <m/>
    <m/>
    <m/>
    <m/>
    <m/>
    <m/>
    <m/>
    <m/>
    <m/>
    <m/>
    <m/>
    <m/>
    <m/>
    <m/>
    <m/>
    <m/>
    <m/>
    <m/>
    <m/>
    <m/>
    <m/>
    <m/>
    <m/>
    <m/>
    <m/>
    <m/>
    <m/>
    <m/>
    <m/>
    <n v="42.95"/>
    <m/>
    <m/>
    <m/>
    <m/>
    <m/>
    <m/>
    <m/>
    <m/>
    <m/>
    <n v="13.2"/>
    <m/>
    <n v="4.4000000000000004"/>
    <m/>
    <m/>
    <m/>
    <m/>
    <m/>
    <m/>
    <m/>
    <m/>
    <m/>
    <m/>
    <m/>
    <m/>
    <m/>
    <m/>
    <m/>
    <m/>
    <m/>
    <m/>
    <m/>
    <m/>
    <m/>
    <m/>
    <m/>
    <m/>
    <m/>
    <m/>
    <m/>
    <m/>
    <m/>
    <m/>
    <m/>
    <m/>
    <m/>
    <m/>
    <m/>
    <m/>
    <m/>
    <m/>
    <m/>
    <m/>
    <m/>
    <m/>
    <m/>
    <m/>
    <m/>
    <m/>
    <m/>
    <m/>
    <m/>
    <m/>
    <m/>
    <m/>
    <m/>
    <m/>
    <m/>
    <m/>
    <m/>
    <m/>
    <m/>
    <m/>
    <m/>
    <m/>
    <m/>
    <m/>
    <m/>
    <m/>
    <m/>
    <m/>
    <m/>
    <m/>
    <m/>
    <m/>
    <m/>
    <m/>
    <m/>
    <m/>
    <m/>
    <m/>
    <m/>
    <m/>
    <m/>
    <m/>
    <m/>
    <m/>
    <m/>
    <n v="5.76"/>
    <m/>
    <m/>
    <m/>
    <m/>
    <m/>
    <m/>
    <m/>
    <m/>
    <m/>
    <m/>
    <m/>
    <m/>
    <m/>
    <m/>
    <m/>
    <m/>
    <m/>
    <m/>
    <m/>
    <m/>
    <n v="66.31"/>
    <n v="0"/>
    <n v="66.31"/>
    <n v="0"/>
    <n v="66.31"/>
    <n v="2.1340756951596291E-3"/>
    <n v="1"/>
  </r>
  <r>
    <n v="56"/>
    <n v="153"/>
    <s v="Tenderfoot Cr"/>
    <s v="OPS"/>
    <s v="124"/>
    <s v="Chinook"/>
    <s v="2"/>
    <x v="1"/>
    <x v="2"/>
    <n v="218"/>
    <x v="18"/>
    <s v="CK-20"/>
    <s v="SOUTHERN MAINLAND-GEORGIA STRAIT_FA_0.x"/>
    <s v="M"/>
    <s v="H"/>
    <n v="153"/>
    <s v="Tenderfoot Creek H"/>
    <n v="1390"/>
    <s v="Elaho R"/>
    <s v="GSMN"/>
    <s v="F"/>
    <x v="3"/>
    <s v="185379"/>
    <n v="0"/>
    <x v="1180"/>
    <n v="2019"/>
    <s v="20190703"/>
    <s v="20190710"/>
    <n v="61"/>
    <n v="2.5"/>
    <m/>
    <s v="CWT"/>
    <s v="P"/>
    <x v="1"/>
    <s v="N"/>
    <s v="Y"/>
    <s v="N"/>
    <m/>
    <s v="AD Clip"/>
    <n v="5872"/>
    <n v="5872"/>
    <n v="587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2"/>
    <n v="218"/>
    <x v="18"/>
    <s v="CK-20"/>
    <s v="SOUTHERN MAINLAND-GEORGIA STRAIT_FA_0.x"/>
    <s v="M"/>
    <s v="H"/>
    <n v="153"/>
    <s v="Tenderfoot Creek H"/>
    <n v="1390"/>
    <s v="Elaho R"/>
    <s v="GSMN"/>
    <s v="S"/>
    <x v="0"/>
    <s v="182864"/>
    <n v="0"/>
    <x v="1181"/>
    <n v="2020"/>
    <s v="20200508"/>
    <s v="20200508"/>
    <n v="115"/>
    <n v="15.28"/>
    <m/>
    <s v="CWT"/>
    <s v="P"/>
    <x v="1"/>
    <s v="N"/>
    <s v="Y"/>
    <s v="N"/>
    <n v="5.2400000000000002E-2"/>
    <s v="AD Clip"/>
    <n v="10594"/>
    <s v=""/>
    <n v="11180"/>
    <n v="3"/>
    <n v="38632"/>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n v="0"/>
    <n v="0"/>
    <n v="0"/>
    <n v="1"/>
    <n v="1"/>
    <n v="9.4393052671323387E-5"/>
    <n v="0"/>
  </r>
  <r>
    <n v="56"/>
    <n v="153"/>
    <s v="Tenderfoot Cr"/>
    <s v="OPS"/>
    <s v="124"/>
    <s v="Chinook"/>
    <s v="2"/>
    <x v="1"/>
    <x v="2"/>
    <n v="218"/>
    <x v="18"/>
    <s v="CK-20"/>
    <s v="SOUTHERN MAINLAND-GEORGIA STRAIT_FA_0.x"/>
    <s v="M"/>
    <s v="H"/>
    <n v="153"/>
    <s v="Tenderfoot Creek H"/>
    <n v="1390"/>
    <s v="Elaho R"/>
    <s v="GSMN"/>
    <s v="S"/>
    <x v="0"/>
    <s v="182864"/>
    <n v="0"/>
    <x v="1181"/>
    <n v="2020"/>
    <s v="20200508"/>
    <s v="20200508"/>
    <n v="115"/>
    <n v="15.28"/>
    <m/>
    <s v="CWT"/>
    <s v="P"/>
    <x v="1"/>
    <s v="N"/>
    <s v="Y"/>
    <s v="N"/>
    <n v="5.2400000000000002E-2"/>
    <s v="AD Clip"/>
    <n v="10594"/>
    <n v="10594"/>
    <n v="11180"/>
    <n v="4"/>
    <n v="38632"/>
    <n v="2022"/>
    <m/>
    <m/>
    <m/>
    <m/>
    <m/>
    <m/>
    <m/>
    <m/>
    <m/>
    <m/>
    <m/>
    <m/>
    <m/>
    <m/>
    <m/>
    <m/>
    <m/>
    <m/>
    <m/>
    <m/>
    <m/>
    <m/>
    <m/>
    <m/>
    <m/>
    <m/>
    <m/>
    <m/>
    <m/>
    <m/>
    <m/>
    <m/>
    <m/>
    <m/>
    <m/>
    <m/>
    <m/>
    <m/>
    <m/>
    <m/>
    <m/>
    <m/>
    <m/>
    <m/>
    <m/>
    <m/>
    <m/>
    <m/>
    <m/>
    <n v="20.95"/>
    <m/>
    <m/>
    <m/>
    <m/>
    <m/>
    <m/>
    <m/>
    <m/>
    <m/>
    <m/>
    <m/>
    <m/>
    <m/>
    <m/>
    <m/>
    <m/>
    <m/>
    <m/>
    <m/>
    <m/>
    <m/>
    <m/>
    <m/>
    <m/>
    <m/>
    <m/>
    <m/>
    <m/>
    <m/>
    <m/>
    <m/>
    <m/>
    <m/>
    <m/>
    <m/>
    <m/>
    <m/>
    <m/>
    <m/>
    <m/>
    <m/>
    <m/>
    <m/>
    <m/>
    <m/>
    <m/>
    <m/>
    <m/>
    <m/>
    <m/>
    <m/>
    <m/>
    <m/>
    <m/>
    <m/>
    <m/>
    <m/>
    <m/>
    <m/>
    <m/>
    <m/>
    <m/>
    <m/>
    <m/>
    <m/>
    <m/>
    <m/>
    <m/>
    <m/>
    <m/>
    <m/>
    <m/>
    <m/>
    <m/>
    <m/>
    <m/>
    <m/>
    <m/>
    <m/>
    <m/>
    <m/>
    <m/>
    <m/>
    <m/>
    <m/>
    <m/>
    <m/>
    <m/>
    <m/>
    <m/>
    <m/>
    <m/>
    <m/>
    <m/>
    <m/>
    <m/>
    <m/>
    <m/>
    <m/>
    <m/>
    <m/>
    <m/>
    <m/>
    <m/>
    <m/>
    <m/>
    <m/>
    <m/>
    <m/>
    <n v="2.08"/>
    <m/>
    <m/>
    <m/>
    <m/>
    <m/>
    <m/>
    <m/>
    <m/>
    <n v="20.95"/>
    <n v="2.08"/>
    <n v="23.03"/>
    <n v="0"/>
    <n v="23.03"/>
    <n v="2.1738720030205776E-3"/>
    <n v="1"/>
  </r>
  <r>
    <n v="56"/>
    <n v="153"/>
    <s v="Tenderfoot Cr"/>
    <s v="OPS"/>
    <s v="124"/>
    <s v="Chinook"/>
    <s v="2"/>
    <x v="1"/>
    <x v="2"/>
    <n v="218"/>
    <x v="18"/>
    <s v="CK-20"/>
    <s v="SOUTHERN MAINLAND-GEORGIA STRAIT_FA_0.x"/>
    <s v="M"/>
    <s v="H"/>
    <n v="153"/>
    <s v="Tenderfoot Creek H"/>
    <n v="218"/>
    <s v="Shovelnose Cr"/>
    <s v="GSMN"/>
    <s v="S"/>
    <x v="0"/>
    <s v="186151"/>
    <n v="0"/>
    <x v="1182"/>
    <n v="2020"/>
    <s v="20200417"/>
    <s v="20200417"/>
    <m/>
    <n v="10.23"/>
    <m/>
    <s v="CWT"/>
    <s v="P"/>
    <x v="1"/>
    <s v="N"/>
    <s v="Y"/>
    <s v="N"/>
    <n v="0"/>
    <s v="AD Clip"/>
    <n v="16268"/>
    <s v=""/>
    <n v="16268"/>
    <n v="4"/>
    <n v="38633"/>
    <n v="2022"/>
    <m/>
    <m/>
    <m/>
    <m/>
    <m/>
    <m/>
    <m/>
    <m/>
    <m/>
    <m/>
    <m/>
    <m/>
    <m/>
    <m/>
    <m/>
    <m/>
    <m/>
    <m/>
    <m/>
    <m/>
    <m/>
    <m/>
    <m/>
    <m/>
    <m/>
    <m/>
    <m/>
    <m/>
    <m/>
    <m/>
    <m/>
    <m/>
    <m/>
    <m/>
    <m/>
    <m/>
    <m/>
    <m/>
    <m/>
    <m/>
    <m/>
    <m/>
    <m/>
    <m/>
    <m/>
    <m/>
    <m/>
    <m/>
    <m/>
    <n v="16.55"/>
    <m/>
    <m/>
    <m/>
    <m/>
    <m/>
    <m/>
    <m/>
    <m/>
    <m/>
    <n v="13.2"/>
    <m/>
    <n v="4.4000000000000004"/>
    <m/>
    <m/>
    <m/>
    <m/>
    <m/>
    <m/>
    <m/>
    <m/>
    <m/>
    <m/>
    <m/>
    <m/>
    <m/>
    <m/>
    <m/>
    <m/>
    <m/>
    <m/>
    <m/>
    <m/>
    <m/>
    <m/>
    <m/>
    <m/>
    <m/>
    <m/>
    <m/>
    <m/>
    <m/>
    <m/>
    <m/>
    <m/>
    <m/>
    <m/>
    <m/>
    <m/>
    <m/>
    <m/>
    <m/>
    <m/>
    <m/>
    <m/>
    <m/>
    <m/>
    <m/>
    <m/>
    <m/>
    <m/>
    <m/>
    <m/>
    <m/>
    <m/>
    <m/>
    <m/>
    <m/>
    <m/>
    <n v="38.6"/>
    <m/>
    <m/>
    <m/>
    <m/>
    <m/>
    <m/>
    <m/>
    <m/>
    <m/>
    <m/>
    <m/>
    <m/>
    <n v="6.76"/>
    <m/>
    <m/>
    <m/>
    <m/>
    <m/>
    <m/>
    <m/>
    <m/>
    <m/>
    <m/>
    <m/>
    <m/>
    <m/>
    <m/>
    <m/>
    <m/>
    <m/>
    <m/>
    <m/>
    <m/>
    <m/>
    <m/>
    <m/>
    <m/>
    <m/>
    <m/>
    <m/>
    <m/>
    <m/>
    <m/>
    <m/>
    <m/>
    <m/>
    <n v="9"/>
    <m/>
    <m/>
    <n v="79.510000000000005"/>
    <n v="0"/>
    <n v="79.510000000000005"/>
    <n v="9"/>
    <n v="88.51"/>
    <n v="5.4407425620850757E-3"/>
    <n v="0.89831657439837309"/>
  </r>
  <r>
    <n v="56"/>
    <n v="153"/>
    <s v="Tenderfoot Cr"/>
    <s v="OPS"/>
    <s v="124"/>
    <s v="Chinook"/>
    <s v="2"/>
    <x v="1"/>
    <x v="2"/>
    <n v="218"/>
    <x v="18"/>
    <s v="CK-20"/>
    <s v="SOUTHERN MAINLAND-GEORGIA STRAIT_FA_0.x"/>
    <s v="M"/>
    <s v="H"/>
    <n v="153"/>
    <s v="Tenderfoot Creek H"/>
    <n v="218"/>
    <s v="Shovelnose Cr"/>
    <s v="GSMN"/>
    <s v="S"/>
    <x v="0"/>
    <s v="186151"/>
    <n v="0"/>
    <x v="1182"/>
    <n v="2020"/>
    <s v="20200417"/>
    <s v="20200417"/>
    <m/>
    <n v="10.23"/>
    <m/>
    <s v="CWT"/>
    <s v="P"/>
    <x v="1"/>
    <s v="N"/>
    <s v="Y"/>
    <s v="N"/>
    <n v="0"/>
    <s v="AD Clip"/>
    <n v="16268"/>
    <n v="16268"/>
    <n v="16268"/>
    <n v="5"/>
    <n v="38633"/>
    <n v="2023"/>
    <m/>
    <m/>
    <m/>
    <m/>
    <m/>
    <m/>
    <m/>
    <m/>
    <m/>
    <m/>
    <m/>
    <m/>
    <m/>
    <m/>
    <m/>
    <m/>
    <m/>
    <m/>
    <m/>
    <m/>
    <m/>
    <m/>
    <m/>
    <m/>
    <m/>
    <m/>
    <m/>
    <m/>
    <m/>
    <m/>
    <m/>
    <m/>
    <m/>
    <m/>
    <m/>
    <m/>
    <m/>
    <m/>
    <m/>
    <m/>
    <m/>
    <m/>
    <m/>
    <m/>
    <m/>
    <m/>
    <m/>
    <m/>
    <m/>
    <n v="6.87"/>
    <m/>
    <m/>
    <m/>
    <m/>
    <m/>
    <m/>
    <m/>
    <m/>
    <m/>
    <m/>
    <m/>
    <m/>
    <m/>
    <m/>
    <m/>
    <m/>
    <m/>
    <m/>
    <m/>
    <m/>
    <m/>
    <m/>
    <m/>
    <m/>
    <m/>
    <m/>
    <m/>
    <m/>
    <m/>
    <m/>
    <m/>
    <m/>
    <m/>
    <m/>
    <m/>
    <m/>
    <m/>
    <m/>
    <m/>
    <m/>
    <m/>
    <m/>
    <m/>
    <m/>
    <m/>
    <m/>
    <m/>
    <m/>
    <m/>
    <m/>
    <m/>
    <m/>
    <m/>
    <m/>
    <m/>
    <m/>
    <m/>
    <m/>
    <m/>
    <m/>
    <m/>
    <m/>
    <m/>
    <m/>
    <m/>
    <m/>
    <m/>
    <m/>
    <m/>
    <m/>
    <m/>
    <m/>
    <m/>
    <m/>
    <m/>
    <m/>
    <m/>
    <m/>
    <m/>
    <m/>
    <m/>
    <m/>
    <m/>
    <m/>
    <m/>
    <m/>
    <m/>
    <m/>
    <m/>
    <m/>
    <m/>
    <m/>
    <m/>
    <m/>
    <m/>
    <m/>
    <m/>
    <m/>
    <m/>
    <m/>
    <m/>
    <m/>
    <m/>
    <m/>
    <m/>
    <m/>
    <m/>
    <m/>
    <m/>
    <m/>
    <m/>
    <m/>
    <m/>
    <m/>
    <m/>
    <m/>
    <m/>
    <m/>
    <n v="6.87"/>
    <n v="0"/>
    <n v="6.87"/>
    <n v="0"/>
    <n v="6.87"/>
    <n v="4.2230145070076223E-4"/>
    <n v="1"/>
  </r>
  <r>
    <n v="56"/>
    <n v="153"/>
    <s v="Tenderfoot Cr"/>
    <s v="OPS"/>
    <s v="124"/>
    <s v="Chinook"/>
    <s v="2"/>
    <x v="1"/>
    <x v="14"/>
    <n v="217"/>
    <x v="16"/>
    <s v="CK-20"/>
    <s v="SOUTHERN MAINLAND-GEORGIA STRAIT_FA_0.x"/>
    <s v="M"/>
    <s v="H"/>
    <n v="153"/>
    <s v="Tenderfoot Creek H"/>
    <n v="217"/>
    <s v="Ashlu Cr"/>
    <s v="GSMN"/>
    <s v="S"/>
    <x v="0"/>
    <s v="186076"/>
    <n v="0"/>
    <x v="1183"/>
    <n v="2022"/>
    <s v="20220422"/>
    <s v="20220422"/>
    <n v="110"/>
    <n v="14.23"/>
    <m/>
    <s v="CWT"/>
    <s v="P"/>
    <x v="1"/>
    <s v="N"/>
    <s v="N"/>
    <s v="N"/>
    <n v="2.8000000000000001E-2"/>
    <s v="AD Clip"/>
    <n v="18614"/>
    <n v="18614"/>
    <n v="19152"/>
    <n v="4"/>
    <n v="39864"/>
    <n v="2024"/>
    <m/>
    <m/>
    <m/>
    <m/>
    <m/>
    <m/>
    <m/>
    <m/>
    <m/>
    <m/>
    <m/>
    <m/>
    <m/>
    <m/>
    <m/>
    <m/>
    <m/>
    <m/>
    <m/>
    <m/>
    <m/>
    <m/>
    <m/>
    <m/>
    <m/>
    <m/>
    <m/>
    <m/>
    <m/>
    <m/>
    <m/>
    <m/>
    <m/>
    <m/>
    <m/>
    <m/>
    <m/>
    <m/>
    <m/>
    <m/>
    <m/>
    <m/>
    <m/>
    <m/>
    <m/>
    <m/>
    <m/>
    <m/>
    <m/>
    <n v="9.9600000000000009"/>
    <m/>
    <m/>
    <m/>
    <m/>
    <m/>
    <m/>
    <m/>
    <m/>
    <m/>
    <n v="9.9600000000000009"/>
    <m/>
    <m/>
    <m/>
    <m/>
    <m/>
    <m/>
    <m/>
    <m/>
    <m/>
    <m/>
    <m/>
    <m/>
    <m/>
    <m/>
    <m/>
    <m/>
    <m/>
    <m/>
    <m/>
    <m/>
    <m/>
    <m/>
    <m/>
    <m/>
    <m/>
    <m/>
    <m/>
    <m/>
    <m/>
    <m/>
    <m/>
    <m/>
    <m/>
    <m/>
    <m/>
    <m/>
    <m/>
    <m/>
    <m/>
    <m/>
    <m/>
    <m/>
    <m/>
    <m/>
    <m/>
    <m/>
    <m/>
    <m/>
    <m/>
    <m/>
    <m/>
    <m/>
    <m/>
    <m/>
    <m/>
    <m/>
    <m/>
    <m/>
    <m/>
    <m/>
    <m/>
    <m/>
    <m/>
    <m/>
    <m/>
    <m/>
    <m/>
    <m/>
    <m/>
    <m/>
    <m/>
    <m/>
    <m/>
    <m/>
    <m/>
    <m/>
    <m/>
    <m/>
    <m/>
    <m/>
    <m/>
    <m/>
    <m/>
    <m/>
    <m/>
    <m/>
    <m/>
    <m/>
    <m/>
    <m/>
    <m/>
    <m/>
    <m/>
    <m/>
    <m/>
    <m/>
    <m/>
    <m/>
    <m/>
    <m/>
    <m/>
    <m/>
    <m/>
    <m/>
    <m/>
    <m/>
    <m/>
    <m/>
    <n v="19.920000000000002"/>
    <n v="0"/>
    <n v="19.920000000000002"/>
    <n v="0"/>
    <n v="19.920000000000002"/>
    <n v="1.0701622434726552E-3"/>
    <n v="1"/>
  </r>
  <r>
    <n v="56"/>
    <n v="153"/>
    <s v="Tenderfoot Cr"/>
    <s v="OPS"/>
    <s v="124"/>
    <s v="Chinook"/>
    <s v="2"/>
    <x v="1"/>
    <x v="14"/>
    <n v="216"/>
    <x v="14"/>
    <s v="CK-20"/>
    <s v="SOUTHERN MAINLAND-GEORGIA STRAIT_FA_0.x"/>
    <s v="M"/>
    <s v="H"/>
    <n v="153"/>
    <s v="Tenderfoot Creek H"/>
    <n v="216"/>
    <s v="Cheakamus R"/>
    <s v="GSMN"/>
    <s v="F"/>
    <x v="3"/>
    <s v="186545"/>
    <n v="0"/>
    <x v="1184"/>
    <n v="2021"/>
    <s v="20210707"/>
    <s v="20210707"/>
    <n v="66"/>
    <n v="3.21"/>
    <m/>
    <s v="CWT"/>
    <s v="P"/>
    <x v="1"/>
    <s v="N"/>
    <s v="Y"/>
    <s v="N"/>
    <n v="2.0000000000000001E-4"/>
    <s v="AD Clip"/>
    <n v="44921"/>
    <s v=""/>
    <n v="45856"/>
    <n v="2"/>
    <n v="39310"/>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5"/>
    <m/>
    <m/>
    <n v="0"/>
    <n v="0"/>
    <n v="0"/>
    <n v="3.75"/>
    <n v="3.75"/>
    <n v="8.3479886912579869E-5"/>
    <n v="0"/>
  </r>
  <r>
    <n v="56"/>
    <n v="153"/>
    <s v="Tenderfoot Cr"/>
    <s v="OPS"/>
    <s v="124"/>
    <s v="Chinook"/>
    <s v="2"/>
    <x v="1"/>
    <x v="14"/>
    <n v="216"/>
    <x v="14"/>
    <s v="CK-20"/>
    <s v="SOUTHERN MAINLAND-GEORGIA STRAIT_FA_0.x"/>
    <s v="M"/>
    <s v="H"/>
    <n v="153"/>
    <s v="Tenderfoot Creek H"/>
    <n v="216"/>
    <s v="Cheakamus R"/>
    <s v="GSMN"/>
    <s v="F"/>
    <x v="3"/>
    <s v="186545"/>
    <n v="0"/>
    <x v="1184"/>
    <n v="2021"/>
    <s v="20210707"/>
    <s v="20210707"/>
    <n v="66"/>
    <n v="3.21"/>
    <m/>
    <s v="CWT"/>
    <s v="P"/>
    <x v="1"/>
    <s v="N"/>
    <s v="Y"/>
    <s v="N"/>
    <n v="2.0000000000000001E-4"/>
    <s v="AD Clip"/>
    <n v="44921"/>
    <s v=""/>
    <n v="45856"/>
    <n v="3"/>
    <n v="39310"/>
    <n v="2023"/>
    <m/>
    <m/>
    <m/>
    <m/>
    <m/>
    <m/>
    <m/>
    <m/>
    <m/>
    <m/>
    <m/>
    <m/>
    <m/>
    <m/>
    <m/>
    <m/>
    <m/>
    <m/>
    <m/>
    <m/>
    <m/>
    <m/>
    <m/>
    <m/>
    <m/>
    <m/>
    <m/>
    <m/>
    <m/>
    <m/>
    <m/>
    <m/>
    <m/>
    <m/>
    <m/>
    <m/>
    <m/>
    <m/>
    <m/>
    <m/>
    <m/>
    <m/>
    <m/>
    <m/>
    <m/>
    <m/>
    <m/>
    <m/>
    <m/>
    <n v="13.94"/>
    <m/>
    <m/>
    <m/>
    <m/>
    <m/>
    <m/>
    <m/>
    <m/>
    <m/>
    <n v="13.84"/>
    <m/>
    <m/>
    <m/>
    <m/>
    <m/>
    <m/>
    <m/>
    <m/>
    <m/>
    <m/>
    <m/>
    <m/>
    <m/>
    <m/>
    <m/>
    <m/>
    <m/>
    <m/>
    <m/>
    <m/>
    <m/>
    <m/>
    <m/>
    <m/>
    <m/>
    <m/>
    <m/>
    <m/>
    <m/>
    <m/>
    <m/>
    <m/>
    <m/>
    <m/>
    <m/>
    <m/>
    <m/>
    <m/>
    <m/>
    <m/>
    <m/>
    <m/>
    <m/>
    <m/>
    <m/>
    <m/>
    <m/>
    <m/>
    <m/>
    <m/>
    <m/>
    <m/>
    <m/>
    <m/>
    <m/>
    <m/>
    <m/>
    <m/>
    <n v="8.44"/>
    <m/>
    <m/>
    <m/>
    <m/>
    <m/>
    <m/>
    <m/>
    <m/>
    <m/>
    <m/>
    <m/>
    <m/>
    <m/>
    <m/>
    <m/>
    <m/>
    <m/>
    <m/>
    <m/>
    <m/>
    <m/>
    <m/>
    <m/>
    <m/>
    <m/>
    <m/>
    <m/>
    <m/>
    <n v="7.57"/>
    <m/>
    <m/>
    <m/>
    <m/>
    <m/>
    <m/>
    <m/>
    <m/>
    <m/>
    <m/>
    <m/>
    <m/>
    <m/>
    <m/>
    <m/>
    <m/>
    <m/>
    <m/>
    <m/>
    <m/>
    <n v="43.79"/>
    <n v="0"/>
    <n v="43.79"/>
    <n v="0"/>
    <n v="43.79"/>
    <n v="9.7482246610716586E-4"/>
    <n v="1"/>
  </r>
  <r>
    <n v="56"/>
    <n v="153"/>
    <s v="Tenderfoot Cr"/>
    <s v="OPS"/>
    <s v="124"/>
    <s v="Chinook"/>
    <s v="2"/>
    <x v="1"/>
    <x v="14"/>
    <n v="216"/>
    <x v="14"/>
    <s v="CK-20"/>
    <s v="SOUTHERN MAINLAND-GEORGIA STRAIT_FA_0.x"/>
    <s v="M"/>
    <s v="H"/>
    <n v="153"/>
    <s v="Tenderfoot Creek H"/>
    <n v="216"/>
    <s v="Cheakamus R"/>
    <s v="GSMN"/>
    <s v="F"/>
    <x v="3"/>
    <s v="186545"/>
    <n v="0"/>
    <x v="1184"/>
    <n v="2021"/>
    <s v="20210707"/>
    <s v="20210707"/>
    <n v="66"/>
    <n v="3.21"/>
    <m/>
    <s v="CWT"/>
    <s v="P"/>
    <x v="1"/>
    <s v="N"/>
    <s v="Y"/>
    <s v="N"/>
    <n v="2.0000000000000001E-4"/>
    <s v="AD Clip"/>
    <n v="44921"/>
    <n v="44921"/>
    <n v="45856"/>
    <n v="4"/>
    <n v="39310"/>
    <n v="2024"/>
    <m/>
    <m/>
    <m/>
    <m/>
    <m/>
    <m/>
    <m/>
    <m/>
    <m/>
    <m/>
    <m/>
    <m/>
    <m/>
    <m/>
    <m/>
    <m/>
    <m/>
    <m/>
    <m/>
    <m/>
    <m/>
    <m/>
    <m/>
    <m/>
    <m/>
    <m/>
    <m/>
    <m/>
    <m/>
    <m/>
    <m/>
    <m/>
    <m/>
    <m/>
    <m/>
    <m/>
    <m/>
    <m/>
    <m/>
    <m/>
    <m/>
    <m/>
    <m/>
    <m/>
    <m/>
    <m/>
    <m/>
    <m/>
    <m/>
    <n v="39.840000000000003"/>
    <m/>
    <m/>
    <m/>
    <m/>
    <m/>
    <m/>
    <m/>
    <m/>
    <m/>
    <n v="40.049999999999997"/>
    <m/>
    <m/>
    <m/>
    <m/>
    <m/>
    <m/>
    <m/>
    <m/>
    <m/>
    <m/>
    <m/>
    <m/>
    <m/>
    <m/>
    <m/>
    <m/>
    <m/>
    <m/>
    <m/>
    <m/>
    <m/>
    <m/>
    <m/>
    <m/>
    <m/>
    <m/>
    <m/>
    <m/>
    <m/>
    <m/>
    <m/>
    <m/>
    <m/>
    <m/>
    <m/>
    <m/>
    <m/>
    <m/>
    <m/>
    <m/>
    <m/>
    <m/>
    <m/>
    <m/>
    <m/>
    <m/>
    <m/>
    <m/>
    <m/>
    <m/>
    <m/>
    <m/>
    <m/>
    <m/>
    <m/>
    <m/>
    <m/>
    <m/>
    <m/>
    <m/>
    <m/>
    <m/>
    <m/>
    <m/>
    <m/>
    <m/>
    <m/>
    <m/>
    <m/>
    <m/>
    <m/>
    <m/>
    <m/>
    <m/>
    <m/>
    <m/>
    <m/>
    <m/>
    <m/>
    <m/>
    <m/>
    <m/>
    <m/>
    <m/>
    <m/>
    <m/>
    <m/>
    <m/>
    <m/>
    <m/>
    <m/>
    <m/>
    <m/>
    <m/>
    <m/>
    <m/>
    <m/>
    <m/>
    <m/>
    <m/>
    <m/>
    <m/>
    <m/>
    <m/>
    <m/>
    <m/>
    <m/>
    <m/>
    <n v="79.89"/>
    <n v="0"/>
    <n v="79.89"/>
    <n v="0"/>
    <n v="79.89"/>
    <n v="1.7784555107856015E-3"/>
    <n v="1"/>
  </r>
  <r>
    <n v="56"/>
    <n v="153"/>
    <s v="Tenderfoot Cr"/>
    <s v="OPS"/>
    <s v="124"/>
    <s v="Chinook"/>
    <s v="2"/>
    <x v="1"/>
    <x v="14"/>
    <n v="216"/>
    <x v="14"/>
    <s v="CK-20"/>
    <s v="SOUTHERN MAINLAND-GEORGIA STRAIT_FA_0.x"/>
    <s v="M"/>
    <s v="H"/>
    <n v="153"/>
    <s v="Tenderfoot Creek H"/>
    <n v="216"/>
    <s v="Cheakamus R"/>
    <s v="GSMN"/>
    <s v="S"/>
    <x v="0"/>
    <s v="186507"/>
    <n v="0"/>
    <x v="1185"/>
    <n v="2022"/>
    <s v="20220426"/>
    <s v="20220426"/>
    <n v="112"/>
    <n v="15.71"/>
    <m/>
    <s v="CWT"/>
    <s v="B"/>
    <x v="1"/>
    <s v="N"/>
    <s v="N"/>
    <s v="N"/>
    <n v="4.1700000000000001E-2"/>
    <s v="AD Clip"/>
    <n v="48508"/>
    <s v=""/>
    <n v="50620"/>
    <n v="3"/>
    <n v="39865"/>
    <n v="2023"/>
    <m/>
    <m/>
    <m/>
    <m/>
    <m/>
    <m/>
    <m/>
    <m/>
    <m/>
    <m/>
    <m/>
    <m/>
    <m/>
    <m/>
    <m/>
    <m/>
    <m/>
    <m/>
    <m/>
    <m/>
    <m/>
    <m/>
    <m/>
    <m/>
    <m/>
    <m/>
    <m/>
    <m/>
    <m/>
    <m/>
    <m/>
    <m/>
    <m/>
    <m/>
    <m/>
    <m/>
    <m/>
    <m/>
    <m/>
    <m/>
    <m/>
    <m/>
    <m/>
    <m/>
    <m/>
    <m/>
    <m/>
    <m/>
    <m/>
    <m/>
    <m/>
    <m/>
    <m/>
    <m/>
    <m/>
    <m/>
    <m/>
    <m/>
    <m/>
    <m/>
    <m/>
    <m/>
    <m/>
    <m/>
    <m/>
    <m/>
    <m/>
    <m/>
    <m/>
    <m/>
    <m/>
    <m/>
    <m/>
    <m/>
    <m/>
    <m/>
    <m/>
    <m/>
    <m/>
    <m/>
    <m/>
    <m/>
    <m/>
    <m/>
    <m/>
    <m/>
    <m/>
    <m/>
    <m/>
    <m/>
    <m/>
    <m/>
    <m/>
    <m/>
    <m/>
    <m/>
    <m/>
    <m/>
    <m/>
    <m/>
    <m/>
    <m/>
    <m/>
    <m/>
    <m/>
    <m/>
    <m/>
    <m/>
    <m/>
    <m/>
    <m/>
    <m/>
    <m/>
    <m/>
    <m/>
    <m/>
    <m/>
    <m/>
    <n v="8.44"/>
    <m/>
    <m/>
    <m/>
    <m/>
    <m/>
    <m/>
    <m/>
    <m/>
    <m/>
    <m/>
    <m/>
    <m/>
    <m/>
    <m/>
    <m/>
    <m/>
    <m/>
    <m/>
    <m/>
    <m/>
    <m/>
    <m/>
    <m/>
    <m/>
    <m/>
    <m/>
    <m/>
    <m/>
    <m/>
    <m/>
    <m/>
    <m/>
    <m/>
    <m/>
    <m/>
    <m/>
    <m/>
    <m/>
    <m/>
    <m/>
    <m/>
    <m/>
    <m/>
    <m/>
    <m/>
    <m/>
    <m/>
    <m/>
    <m/>
    <n v="8.44"/>
    <n v="0"/>
    <n v="8.44"/>
    <n v="0"/>
    <n v="8.44"/>
    <n v="1.7399191885874495E-4"/>
    <n v="1"/>
  </r>
  <r>
    <n v="56"/>
    <n v="153"/>
    <s v="Tenderfoot Cr"/>
    <s v="OPS"/>
    <s v="124"/>
    <s v="Chinook"/>
    <s v="2"/>
    <x v="1"/>
    <x v="14"/>
    <n v="216"/>
    <x v="14"/>
    <s v="CK-20"/>
    <s v="SOUTHERN MAINLAND-GEORGIA STRAIT_FA_0.x"/>
    <s v="M"/>
    <s v="H"/>
    <n v="153"/>
    <s v="Tenderfoot Creek H"/>
    <n v="216"/>
    <s v="Cheakamus R"/>
    <s v="GSMN"/>
    <s v="S"/>
    <x v="0"/>
    <s v="186507"/>
    <n v="0"/>
    <x v="1185"/>
    <n v="2022"/>
    <s v="20220426"/>
    <s v="20220426"/>
    <n v="112"/>
    <n v="15.71"/>
    <m/>
    <s v="CWT"/>
    <s v="B"/>
    <x v="1"/>
    <s v="N"/>
    <s v="N"/>
    <s v="N"/>
    <n v="4.1700000000000001E-2"/>
    <s v="AD Clip"/>
    <n v="48508"/>
    <n v="48508"/>
    <n v="50620"/>
    <n v="4"/>
    <n v="39865"/>
    <n v="2024"/>
    <m/>
    <m/>
    <m/>
    <m/>
    <m/>
    <m/>
    <m/>
    <m/>
    <m/>
    <m/>
    <m/>
    <m/>
    <m/>
    <m/>
    <m/>
    <m/>
    <m/>
    <m/>
    <m/>
    <m/>
    <m/>
    <m/>
    <m/>
    <m/>
    <m/>
    <m/>
    <m/>
    <m/>
    <m/>
    <m/>
    <m/>
    <m/>
    <m/>
    <m/>
    <m/>
    <m/>
    <m/>
    <m/>
    <m/>
    <m/>
    <n v="3.25"/>
    <m/>
    <m/>
    <m/>
    <m/>
    <m/>
    <m/>
    <m/>
    <m/>
    <n v="49.8"/>
    <m/>
    <m/>
    <m/>
    <m/>
    <m/>
    <m/>
    <m/>
    <m/>
    <m/>
    <n v="49.8"/>
    <m/>
    <m/>
    <m/>
    <m/>
    <m/>
    <m/>
    <m/>
    <m/>
    <m/>
    <m/>
    <m/>
    <m/>
    <m/>
    <m/>
    <m/>
    <m/>
    <m/>
    <m/>
    <m/>
    <m/>
    <m/>
    <m/>
    <m/>
    <m/>
    <m/>
    <m/>
    <m/>
    <m/>
    <m/>
    <m/>
    <m/>
    <m/>
    <m/>
    <m/>
    <m/>
    <m/>
    <m/>
    <m/>
    <m/>
    <m/>
    <m/>
    <m/>
    <m/>
    <m/>
    <m/>
    <m/>
    <m/>
    <m/>
    <m/>
    <m/>
    <m/>
    <m/>
    <m/>
    <m/>
    <m/>
    <m/>
    <m/>
    <m/>
    <m/>
    <m/>
    <m/>
    <m/>
    <m/>
    <m/>
    <m/>
    <m/>
    <m/>
    <m/>
    <m/>
    <m/>
    <m/>
    <m/>
    <m/>
    <m/>
    <m/>
    <m/>
    <m/>
    <m/>
    <m/>
    <m/>
    <m/>
    <m/>
    <m/>
    <m/>
    <m/>
    <m/>
    <m/>
    <m/>
    <m/>
    <m/>
    <m/>
    <m/>
    <m/>
    <m/>
    <m/>
    <m/>
    <m/>
    <m/>
    <m/>
    <n v="3.51"/>
    <m/>
    <m/>
    <m/>
    <m/>
    <m/>
    <m/>
    <m/>
    <m/>
    <n v="102.85"/>
    <n v="3.51"/>
    <n v="106.36"/>
    <n v="0"/>
    <n v="106.35999999999999"/>
    <n v="2.1926280201203922E-3"/>
    <n v="1.0000000000000002"/>
  </r>
  <r>
    <n v="56"/>
    <n v="153"/>
    <s v="Tenderfoot Cr"/>
    <s v="OPS"/>
    <s v="124"/>
    <s v="Chinook"/>
    <s v="2"/>
    <x v="1"/>
    <x v="14"/>
    <n v="1184"/>
    <x v="17"/>
    <s v="CK-20"/>
    <s v="SOUTHERN MAINLAND-GEORGIA STRAIT_FA_0.x"/>
    <s v="M"/>
    <s v="H"/>
    <n v="153"/>
    <s v="Tenderfoot Creek H"/>
    <n v="1184"/>
    <s v="Mamquam R"/>
    <s v="GSMN"/>
    <s v="S"/>
    <x v="0"/>
    <s v="186710"/>
    <n v="0"/>
    <x v="1186"/>
    <n v="2022"/>
    <s v="20220426"/>
    <s v="20220426"/>
    <n v="112"/>
    <n v="15.45"/>
    <m/>
    <s v="CWT"/>
    <s v="B"/>
    <x v="1"/>
    <s v="N"/>
    <s v="N"/>
    <s v="N"/>
    <n v="5.9700000000000003E-2"/>
    <s v="AD Clip"/>
    <n v="16737"/>
    <s v=""/>
    <n v="17799"/>
    <n v="3"/>
    <n v="39866"/>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9"/>
    <m/>
    <m/>
    <m/>
    <m/>
    <m/>
    <m/>
    <m/>
    <m/>
    <n v="0"/>
    <n v="0.69"/>
    <n v="0.69"/>
    <n v="0"/>
    <n v="0.69"/>
    <n v="4.1226026169564435E-5"/>
    <n v="1"/>
  </r>
  <r>
    <n v="56"/>
    <n v="153"/>
    <s v="Tenderfoot Cr"/>
    <s v="OPS"/>
    <s v="124"/>
    <s v="Chinook"/>
    <s v="2"/>
    <x v="1"/>
    <x v="14"/>
    <n v="1184"/>
    <x v="17"/>
    <s v="CK-20"/>
    <s v="SOUTHERN MAINLAND-GEORGIA STRAIT_FA_0.x"/>
    <s v="M"/>
    <s v="H"/>
    <n v="153"/>
    <s v="Tenderfoot Creek H"/>
    <n v="1184"/>
    <s v="Mamquam R"/>
    <s v="GSMN"/>
    <s v="S"/>
    <x v="0"/>
    <s v="186710"/>
    <n v="0"/>
    <x v="1186"/>
    <n v="2022"/>
    <s v="20220426"/>
    <s v="20220426"/>
    <n v="112"/>
    <n v="15.45"/>
    <m/>
    <s v="CWT"/>
    <s v="B"/>
    <x v="1"/>
    <s v="N"/>
    <s v="N"/>
    <s v="N"/>
    <n v="5.9700000000000003E-2"/>
    <s v="AD Clip"/>
    <n v="16737"/>
    <n v="16737"/>
    <n v="17799"/>
    <n v="4"/>
    <n v="39866"/>
    <n v="2024"/>
    <m/>
    <m/>
    <m/>
    <m/>
    <m/>
    <m/>
    <m/>
    <m/>
    <m/>
    <m/>
    <m/>
    <m/>
    <m/>
    <m/>
    <m/>
    <m/>
    <m/>
    <m/>
    <m/>
    <m/>
    <m/>
    <m/>
    <m/>
    <m/>
    <m/>
    <m/>
    <m/>
    <m/>
    <m/>
    <m/>
    <m/>
    <m/>
    <m/>
    <m/>
    <m/>
    <m/>
    <m/>
    <m/>
    <m/>
    <m/>
    <m/>
    <m/>
    <m/>
    <m/>
    <m/>
    <m/>
    <m/>
    <m/>
    <m/>
    <n v="19.920000000000002"/>
    <m/>
    <m/>
    <m/>
    <m/>
    <m/>
    <m/>
    <m/>
    <m/>
    <m/>
    <n v="9.9600000000000009"/>
    <m/>
    <n v="14.25"/>
    <m/>
    <m/>
    <m/>
    <m/>
    <m/>
    <m/>
    <m/>
    <m/>
    <m/>
    <m/>
    <m/>
    <m/>
    <m/>
    <m/>
    <m/>
    <m/>
    <m/>
    <m/>
    <m/>
    <m/>
    <m/>
    <m/>
    <m/>
    <m/>
    <m/>
    <m/>
    <m/>
    <m/>
    <m/>
    <m/>
    <m/>
    <m/>
    <m/>
    <m/>
    <m/>
    <m/>
    <m/>
    <m/>
    <m/>
    <m/>
    <m/>
    <m/>
    <m/>
    <m/>
    <m/>
    <m/>
    <m/>
    <m/>
    <m/>
    <m/>
    <m/>
    <m/>
    <m/>
    <m/>
    <m/>
    <m/>
    <m/>
    <m/>
    <m/>
    <m/>
    <m/>
    <m/>
    <m/>
    <m/>
    <m/>
    <m/>
    <m/>
    <m/>
    <m/>
    <m/>
    <m/>
    <m/>
    <m/>
    <m/>
    <m/>
    <m/>
    <m/>
    <m/>
    <m/>
    <m/>
    <m/>
    <m/>
    <m/>
    <m/>
    <m/>
    <m/>
    <m/>
    <m/>
    <m/>
    <m/>
    <m/>
    <m/>
    <m/>
    <m/>
    <m/>
    <m/>
    <m/>
    <n v="3.06"/>
    <m/>
    <m/>
    <m/>
    <m/>
    <m/>
    <m/>
    <m/>
    <m/>
    <n v="44.13"/>
    <n v="3.06"/>
    <n v="47.19"/>
    <n v="0"/>
    <n v="47.19"/>
    <n v="2.8195017028141245E-3"/>
    <n v="1"/>
  </r>
  <r>
    <n v="56"/>
    <n v="153"/>
    <s v="Tenderfoot Cr"/>
    <s v="OPS"/>
    <s v="124"/>
    <s v="Chinook"/>
    <s v="2"/>
    <x v="1"/>
    <x v="14"/>
    <n v="218"/>
    <x v="18"/>
    <s v="CK-20"/>
    <s v="SOUTHERN MAINLAND-GEORGIA STRAIT_FA_0.x"/>
    <s v="M"/>
    <s v="H"/>
    <n v="153"/>
    <s v="Tenderfoot Creek H"/>
    <n v="1390"/>
    <s v="Elaho R"/>
    <s v="GSMN"/>
    <s v="S"/>
    <x v="0"/>
    <s v="185970"/>
    <n v="0"/>
    <x v="1187"/>
    <n v="2022"/>
    <s v="20220503"/>
    <s v="20220503"/>
    <n v="113"/>
    <n v="15.69"/>
    <m/>
    <s v="CWT"/>
    <s v="P"/>
    <x v="1"/>
    <s v="N"/>
    <s v="N"/>
    <s v="N"/>
    <n v="7.7499999999999999E-2"/>
    <s v="AD Clip"/>
    <n v="7835"/>
    <s v=""/>
    <n v="8493"/>
    <n v="3"/>
    <n v="39868"/>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n v="0"/>
    <n v="0"/>
    <n v="0"/>
    <n v="0"/>
  </r>
  <r>
    <n v="56"/>
    <n v="153"/>
    <s v="Tenderfoot Cr"/>
    <s v="OPS"/>
    <s v="124"/>
    <s v="Chinook"/>
    <s v="2"/>
    <x v="1"/>
    <x v="14"/>
    <n v="218"/>
    <x v="18"/>
    <s v="CK-20"/>
    <s v="SOUTHERN MAINLAND-GEORGIA STRAIT_FA_0.x"/>
    <s v="M"/>
    <s v="H"/>
    <n v="153"/>
    <s v="Tenderfoot Creek H"/>
    <n v="1390"/>
    <s v="Elaho R"/>
    <s v="GSMN"/>
    <s v="S"/>
    <x v="0"/>
    <s v="185970"/>
    <n v="0"/>
    <x v="1187"/>
    <n v="2022"/>
    <s v="20220503"/>
    <s v="20220503"/>
    <n v="113"/>
    <n v="15.69"/>
    <m/>
    <s v="CWT"/>
    <s v="P"/>
    <x v="1"/>
    <s v="N"/>
    <s v="N"/>
    <s v="N"/>
    <n v="7.7499999999999999E-2"/>
    <s v="AD Clip"/>
    <n v="7835"/>
    <n v="7835"/>
    <n v="8493"/>
    <n v="4"/>
    <n v="39868"/>
    <n v="2024"/>
    <m/>
    <m/>
    <m/>
    <m/>
    <m/>
    <m/>
    <m/>
    <m/>
    <m/>
    <m/>
    <m/>
    <m/>
    <m/>
    <m/>
    <m/>
    <m/>
    <m/>
    <m/>
    <m/>
    <m/>
    <m/>
    <m/>
    <m/>
    <m/>
    <m/>
    <m/>
    <m/>
    <m/>
    <m/>
    <m/>
    <m/>
    <m/>
    <m/>
    <m/>
    <m/>
    <m/>
    <m/>
    <m/>
    <m/>
    <m/>
    <m/>
    <m/>
    <m/>
    <m/>
    <m/>
    <m/>
    <m/>
    <m/>
    <m/>
    <n v="29.88"/>
    <m/>
    <m/>
    <m/>
    <m/>
    <m/>
    <m/>
    <m/>
    <m/>
    <m/>
    <n v="10.17"/>
    <m/>
    <m/>
    <m/>
    <m/>
    <m/>
    <m/>
    <m/>
    <m/>
    <m/>
    <m/>
    <m/>
    <m/>
    <m/>
    <m/>
    <m/>
    <m/>
    <m/>
    <m/>
    <m/>
    <m/>
    <m/>
    <m/>
    <m/>
    <m/>
    <m/>
    <m/>
    <m/>
    <m/>
    <m/>
    <m/>
    <m/>
    <m/>
    <m/>
    <m/>
    <m/>
    <m/>
    <m/>
    <m/>
    <m/>
    <m/>
    <m/>
    <m/>
    <m/>
    <m/>
    <m/>
    <m/>
    <m/>
    <m/>
    <m/>
    <m/>
    <m/>
    <m/>
    <m/>
    <m/>
    <m/>
    <m/>
    <m/>
    <m/>
    <m/>
    <m/>
    <m/>
    <m/>
    <m/>
    <m/>
    <m/>
    <m/>
    <m/>
    <m/>
    <m/>
    <m/>
    <m/>
    <m/>
    <m/>
    <m/>
    <m/>
    <m/>
    <m/>
    <m/>
    <m/>
    <m/>
    <m/>
    <m/>
    <m/>
    <m/>
    <m/>
    <m/>
    <m/>
    <m/>
    <m/>
    <m/>
    <m/>
    <m/>
    <m/>
    <m/>
    <m/>
    <m/>
    <m/>
    <m/>
    <m/>
    <m/>
    <m/>
    <m/>
    <m/>
    <m/>
    <m/>
    <m/>
    <m/>
    <m/>
    <n v="40.049999999999997"/>
    <n v="0"/>
    <n v="40.049999999999997"/>
    <n v="0"/>
    <n v="40.049999999999997"/>
    <n v="5.1116783663050407E-3"/>
    <n v="1"/>
  </r>
  <r>
    <n v="56"/>
    <n v="153"/>
    <s v="Tenderfoot Cr"/>
    <s v="OPS"/>
    <s v="124"/>
    <s v="Chinook"/>
    <s v="2"/>
    <x v="1"/>
    <x v="14"/>
    <n v="218"/>
    <x v="18"/>
    <s v="CK-20"/>
    <s v="SOUTHERN MAINLAND-GEORGIA STRAIT_FA_0.x"/>
    <s v="M"/>
    <s v="H"/>
    <n v="153"/>
    <s v="Tenderfoot Creek H"/>
    <n v="218"/>
    <s v="Shovelnose Cr"/>
    <s v="GSMN"/>
    <s v="S"/>
    <x v="0"/>
    <s v="186157"/>
    <n v="0"/>
    <x v="1188"/>
    <n v="2022"/>
    <s v="20220425"/>
    <s v="20220425"/>
    <n v="111"/>
    <n v="15.24"/>
    <m/>
    <s v="CWT"/>
    <s v="P"/>
    <x v="1"/>
    <s v="N"/>
    <s v="N"/>
    <s v="N"/>
    <n v="6.0299999999999999E-2"/>
    <s v="AD Clip"/>
    <n v="9431"/>
    <n v="9431"/>
    <n v="1003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5"/>
    <n v="217"/>
    <x v="16"/>
    <s v="CK-20"/>
    <s v="SOUTHERN MAINLAND-GEORGIA STRAIT_FA_0.x"/>
    <s v="H"/>
    <s v="H"/>
    <n v="153"/>
    <s v="Tenderfoot Creek H"/>
    <n v="217"/>
    <s v="Ashlu Cr"/>
    <s v="GSMN"/>
    <s v="F"/>
    <x v="3"/>
    <s v="182985"/>
    <n v="0"/>
    <x v="1189"/>
    <n v="2022"/>
    <s v="20220712"/>
    <s v="20220712"/>
    <n v="62"/>
    <n v="2.66"/>
    <m/>
    <s v="CWT"/>
    <s v="B"/>
    <x v="1"/>
    <s v="N"/>
    <s v="N"/>
    <s v="N"/>
    <n v="9.1999999999999998E-3"/>
    <s v="AD Clip"/>
    <n v="9266"/>
    <n v="9266"/>
    <n v="9352"/>
    <n v="3"/>
    <n v="40164"/>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1"/>
    <m/>
    <m/>
    <n v="0"/>
    <n v="0"/>
    <n v="0"/>
    <n v="1.71"/>
    <n v="1.71"/>
    <n v="1.8454565076624218E-4"/>
    <n v="0"/>
  </r>
  <r>
    <n v="56"/>
    <n v="153"/>
    <s v="Tenderfoot Cr"/>
    <s v="OPS"/>
    <s v="124"/>
    <s v="Chinook"/>
    <s v="2"/>
    <x v="1"/>
    <x v="15"/>
    <n v="217"/>
    <x v="16"/>
    <s v="CK-20"/>
    <s v="SOUTHERN MAINLAND-GEORGIA STRAIT_FA_0.x"/>
    <s v="H"/>
    <s v="H"/>
    <n v="153"/>
    <s v="Tenderfoot Creek H"/>
    <n v="217"/>
    <s v="Ashlu Cr"/>
    <s v="GSMN"/>
    <s v="S"/>
    <x v="0"/>
    <s v="185390"/>
    <n v="0"/>
    <x v="1190"/>
    <n v="2023"/>
    <s v="20230427"/>
    <s v="20230427"/>
    <n v="113"/>
    <n v="17.13"/>
    <m/>
    <s v="CWT"/>
    <s v="P"/>
    <x v="1"/>
    <s v="N"/>
    <s v="N"/>
    <s v="N"/>
    <n v="1.153E-2"/>
    <s v="AD Clip"/>
    <n v="11301"/>
    <n v="11301"/>
    <n v="11433"/>
    <n v="3"/>
    <n v="40510"/>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62"/>
    <m/>
    <m/>
    <n v="0"/>
    <n v="0"/>
    <n v="0"/>
    <n v="4.62"/>
    <n v="4.62"/>
    <n v="4.0881337934696048E-4"/>
    <n v="0"/>
  </r>
  <r>
    <n v="56"/>
    <n v="153"/>
    <s v="Tenderfoot Cr"/>
    <s v="OPS"/>
    <s v="124"/>
    <s v="Chinook"/>
    <s v="2"/>
    <x v="1"/>
    <x v="15"/>
    <n v="216"/>
    <x v="14"/>
    <s v="CK-20"/>
    <s v="SOUTHERN MAINLAND-GEORGIA STRAIT_FA_0.x"/>
    <s v="H"/>
    <s v="H"/>
    <n v="153"/>
    <s v="Tenderfoot Creek H"/>
    <n v="216"/>
    <s v="Cheakamus R"/>
    <s v="GSMN"/>
    <s v="F"/>
    <x v="3"/>
    <s v="184490"/>
    <n v="0"/>
    <x v="1191"/>
    <n v="2022"/>
    <s v="20220611"/>
    <s v="20220611"/>
    <n v="65"/>
    <n v="3.11"/>
    <m/>
    <s v="CWT"/>
    <s v="B"/>
    <x v="1"/>
    <s v="N"/>
    <s v="N"/>
    <s v="N"/>
    <n v="2.64E-2"/>
    <s v="AD Clip"/>
    <n v="37841"/>
    <n v="37841"/>
    <n v="3887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5"/>
    <n v="216"/>
    <x v="14"/>
    <s v="CK-20"/>
    <s v="SOUTHERN MAINLAND-GEORGIA STRAIT_FA_0.x"/>
    <s v="H"/>
    <s v="H"/>
    <n v="153"/>
    <s v="Tenderfoot Creek H"/>
    <n v="153"/>
    <s v="Tenderfoot Cr"/>
    <s v="GSMN"/>
    <s v="S"/>
    <x v="0"/>
    <s v="181777"/>
    <n v="0"/>
    <x v="1192"/>
    <n v="2023"/>
    <s v="20230425"/>
    <s v="20230425"/>
    <n v="112"/>
    <n v="15.6"/>
    <m/>
    <s v="CWT"/>
    <s v="P"/>
    <x v="1"/>
    <s v="N"/>
    <s v="N"/>
    <s v="N"/>
    <n v="1.2E-2"/>
    <s v="AD Clip"/>
    <n v="36234"/>
    <n v="36234"/>
    <n v="36675"/>
    <n v="3"/>
    <n v="40508"/>
    <n v="2024"/>
    <m/>
    <m/>
    <m/>
    <m/>
    <m/>
    <m/>
    <m/>
    <m/>
    <m/>
    <m/>
    <m/>
    <m/>
    <m/>
    <m/>
    <m/>
    <m/>
    <m/>
    <m/>
    <m/>
    <m/>
    <m/>
    <m/>
    <m/>
    <m/>
    <m/>
    <m/>
    <m/>
    <m/>
    <m/>
    <m/>
    <m/>
    <m/>
    <m/>
    <m/>
    <m/>
    <m/>
    <m/>
    <m/>
    <m/>
    <m/>
    <m/>
    <m/>
    <m/>
    <m/>
    <m/>
    <m/>
    <m/>
    <m/>
    <m/>
    <m/>
    <m/>
    <m/>
    <m/>
    <m/>
    <m/>
    <m/>
    <m/>
    <m/>
    <m/>
    <m/>
    <m/>
    <m/>
    <m/>
    <n v="12.78"/>
    <m/>
    <m/>
    <m/>
    <m/>
    <m/>
    <m/>
    <m/>
    <m/>
    <m/>
    <m/>
    <m/>
    <m/>
    <m/>
    <m/>
    <m/>
    <m/>
    <m/>
    <m/>
    <m/>
    <m/>
    <m/>
    <m/>
    <m/>
    <m/>
    <m/>
    <m/>
    <m/>
    <m/>
    <m/>
    <m/>
    <m/>
    <m/>
    <m/>
    <m/>
    <m/>
    <m/>
    <m/>
    <m/>
    <m/>
    <m/>
    <m/>
    <m/>
    <m/>
    <m/>
    <m/>
    <m/>
    <m/>
    <m/>
    <m/>
    <m/>
    <m/>
    <m/>
    <m/>
    <m/>
    <m/>
    <m/>
    <m/>
    <m/>
    <m/>
    <m/>
    <m/>
    <m/>
    <m/>
    <m/>
    <m/>
    <m/>
    <m/>
    <m/>
    <m/>
    <m/>
    <m/>
    <m/>
    <m/>
    <m/>
    <m/>
    <m/>
    <m/>
    <m/>
    <m/>
    <m/>
    <m/>
    <m/>
    <m/>
    <m/>
    <m/>
    <m/>
    <m/>
    <m/>
    <m/>
    <m/>
    <m/>
    <m/>
    <m/>
    <m/>
    <m/>
    <n v="1.61"/>
    <m/>
    <m/>
    <m/>
    <m/>
    <m/>
    <m/>
    <m/>
    <m/>
    <n v="12.78"/>
    <n v="1.61"/>
    <n v="14.39"/>
    <n v="0"/>
    <n v="14.389999999999999"/>
    <n v="3.9714080697687251E-4"/>
    <n v="1.0000000000000002"/>
  </r>
  <r>
    <n v="56"/>
    <n v="153"/>
    <s v="Tenderfoot Cr"/>
    <s v="OPS"/>
    <s v="124"/>
    <s v="Chinook"/>
    <s v="2"/>
    <x v="1"/>
    <x v="15"/>
    <n v="1184"/>
    <x v="17"/>
    <s v="CK-20"/>
    <s v="SOUTHERN MAINLAND-GEORGIA STRAIT_FA_0.x"/>
    <s v="H"/>
    <s v="H"/>
    <n v="153"/>
    <s v="Tenderfoot Creek H"/>
    <n v="1184"/>
    <s v="Mamquam R"/>
    <s v="GSMN"/>
    <s v="F"/>
    <x v="3"/>
    <s v="182984"/>
    <n v="0"/>
    <x v="1193"/>
    <n v="2022"/>
    <s v="20220712"/>
    <s v="20220712"/>
    <n v="64"/>
    <n v="3.03"/>
    <m/>
    <s v="CWT"/>
    <s v="B"/>
    <x v="1"/>
    <s v="N"/>
    <s v="N"/>
    <s v="N"/>
    <n v="1.15E-2"/>
    <s v="AD Clip"/>
    <n v="11129"/>
    <n v="11129"/>
    <n v="11258"/>
    <n v="3"/>
    <n v="40165"/>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n v="0"/>
    <n v="0"/>
    <n v="0"/>
    <n v="0"/>
  </r>
  <r>
    <n v="56"/>
    <n v="153"/>
    <s v="Tenderfoot Cr"/>
    <s v="OPS"/>
    <s v="124"/>
    <s v="Chinook"/>
    <s v="2"/>
    <x v="1"/>
    <x v="15"/>
    <n v="1184"/>
    <x v="17"/>
    <s v="CK-20"/>
    <s v="SOUTHERN MAINLAND-GEORGIA STRAIT_FA_0.x"/>
    <s v="H"/>
    <s v="H"/>
    <n v="153"/>
    <s v="Tenderfoot Creek H"/>
    <n v="1184"/>
    <s v="Mamquam R"/>
    <s v="GSMN"/>
    <s v="S"/>
    <x v="0"/>
    <s v="186366"/>
    <n v="0"/>
    <x v="1194"/>
    <n v="2023"/>
    <s v="20230425"/>
    <s v="20230425"/>
    <n v="111"/>
    <n v="15.91"/>
    <m/>
    <s v="CWT"/>
    <s v="P"/>
    <x v="1"/>
    <s v="N"/>
    <s v="N"/>
    <s v="N"/>
    <n v="9.2499999999999995E-3"/>
    <s v="AD Clip"/>
    <n v="11862"/>
    <n v="11862"/>
    <n v="11973"/>
    <n v="3"/>
    <n v="40509"/>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n v="0"/>
    <n v="0"/>
    <n v="0"/>
    <n v="0"/>
  </r>
  <r>
    <n v="56"/>
    <n v="153"/>
    <s v="Tenderfoot Cr"/>
    <s v="OPS"/>
    <s v="124"/>
    <s v="Chinook"/>
    <s v="2"/>
    <x v="1"/>
    <x v="15"/>
    <n v="218"/>
    <x v="18"/>
    <s v="CK-20"/>
    <s v="SOUTHERN MAINLAND-GEORGIA STRAIT_FA_0.x"/>
    <s v="H"/>
    <s v="H"/>
    <n v="153"/>
    <s v="Tenderfoot Creek H"/>
    <n v="218"/>
    <s v="Shovelnose Cr"/>
    <s v="GSMN"/>
    <s v="S"/>
    <x v="0"/>
    <s v="186367"/>
    <n v="0"/>
    <x v="1195"/>
    <n v="2023"/>
    <s v="20230427"/>
    <s v="20230427"/>
    <n v="112"/>
    <n v="17.309999999999999"/>
    <m/>
    <s v="CWT"/>
    <s v="P"/>
    <x v="1"/>
    <s v="N"/>
    <s v="N"/>
    <s v="N"/>
    <n v="9.2200000000000008E-3"/>
    <s v="AD Clip"/>
    <n v="10457"/>
    <n v="10457"/>
    <n v="10554"/>
    <n v="3"/>
    <n v="40511"/>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n v="0"/>
    <n v="0"/>
    <n v="0"/>
    <n v="0"/>
  </r>
  <r>
    <n v="56"/>
    <n v="153"/>
    <s v="Tenderfoot Cr"/>
    <s v="OPS"/>
    <s v="124"/>
    <s v="Chinook"/>
    <s v="2"/>
    <x v="1"/>
    <x v="16"/>
    <n v="217"/>
    <x v="16"/>
    <s v="CK-20"/>
    <s v="SOUTHERN MAINLAND-GEORGIA STRAIT_FA_0.x"/>
    <s v="M"/>
    <s v="H"/>
    <n v="153"/>
    <s v="Tenderfoot Creek H"/>
    <n v="217"/>
    <s v="Ashlu Cr"/>
    <s v="GSMN"/>
    <s v="F"/>
    <x v="3"/>
    <s v="186029"/>
    <n v="0"/>
    <x v="1196"/>
    <n v="2023"/>
    <s v="20230713"/>
    <s v="20230713"/>
    <n v="63"/>
    <n v="3.04"/>
    <m/>
    <s v="CWT"/>
    <s v="P"/>
    <x v="1"/>
    <s v="N"/>
    <s v="N"/>
    <s v="N"/>
    <n v="1.1110999999999999E-2"/>
    <s v="AD Clip"/>
    <n v="8568"/>
    <n v="8568"/>
    <n v="8664"/>
    <n v="2"/>
    <n v="41093"/>
    <n v="20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
    <m/>
    <m/>
    <n v="0"/>
    <n v="0"/>
    <n v="0"/>
    <n v="1.2"/>
    <n v="1.2"/>
    <n v="1.4005602240896358E-4"/>
    <n v="0"/>
  </r>
  <r>
    <n v="56"/>
    <n v="153"/>
    <s v="Tenderfoot Cr"/>
    <s v="OPS"/>
    <s v="124"/>
    <s v="Chinook"/>
    <s v="2"/>
    <x v="1"/>
    <x v="16"/>
    <n v="217"/>
    <x v="16"/>
    <s v="CK-20"/>
    <s v="SOUTHERN MAINLAND-GEORGIA STRAIT_FA_0.x"/>
    <s v="M"/>
    <s v="H"/>
    <n v="153"/>
    <s v="Tenderfoot Creek H"/>
    <n v="217"/>
    <s v="Ashlu Cr"/>
    <s v="GSMN"/>
    <s v="S"/>
    <x v="0"/>
    <s v="186372"/>
    <n v="0"/>
    <x v="1197"/>
    <n v="2024"/>
    <s v="20240430"/>
    <s v="20240430"/>
    <n v="112"/>
    <n v="15.11"/>
    <m/>
    <s v="CWT"/>
    <s v="P"/>
    <x v="1"/>
    <s v="N"/>
    <s v="N"/>
    <s v="N"/>
    <n v="9.5999999999999992E-3"/>
    <s v="AD Clip"/>
    <n v="14324"/>
    <n v="14324"/>
    <n v="1446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6"/>
    <n v="216"/>
    <x v="14"/>
    <s v="CK-20"/>
    <s v="SOUTHERN MAINLAND-GEORGIA STRAIT_FA_0.x"/>
    <s v="M"/>
    <s v="H"/>
    <n v="153"/>
    <s v="Tenderfoot Creek H"/>
    <n v="216"/>
    <s v="Cheakamus R"/>
    <s v="GSMN"/>
    <s v="F"/>
    <x v="3"/>
    <s v="186727"/>
    <n v="0"/>
    <x v="1198"/>
    <n v="2023"/>
    <s v="20230712"/>
    <s v="20230712"/>
    <n v="65"/>
    <n v="3.14"/>
    <m/>
    <s v="CWT"/>
    <s v="P"/>
    <x v="1"/>
    <s v="N"/>
    <s v="N"/>
    <s v="N"/>
    <n v="1.4999999999999999E-2"/>
    <s v="AD Clip"/>
    <n v="23905"/>
    <n v="23905"/>
    <n v="2426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6"/>
    <n v="216"/>
    <x v="14"/>
    <s v="CK-20"/>
    <s v="SOUTHERN MAINLAND-GEORGIA STRAIT_FA_0.x"/>
    <s v="M"/>
    <s v="H"/>
    <n v="153"/>
    <s v="Tenderfoot Creek H"/>
    <n v="216"/>
    <s v="Cheakamus R"/>
    <s v="GSMN"/>
    <s v="S"/>
    <x v="0"/>
    <s v="185271"/>
    <n v="0"/>
    <x v="1199"/>
    <n v="2024"/>
    <s v="20240429"/>
    <s v="20240429"/>
    <n v="111"/>
    <n v="14.79"/>
    <m/>
    <s v="CWT"/>
    <s v="P"/>
    <x v="1"/>
    <s v="N"/>
    <s v="N"/>
    <s v="N"/>
    <n v="6.3E-2"/>
    <s v="AD Clip"/>
    <n v="23905"/>
    <n v="23905"/>
    <n v="2426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6"/>
    <n v="1184"/>
    <x v="17"/>
    <s v="CK-20"/>
    <s v="SOUTHERN MAINLAND-GEORGIA STRAIT_FA_0.x"/>
    <s v="M"/>
    <s v="H"/>
    <n v="153"/>
    <s v="Tenderfoot Creek H"/>
    <n v="1184"/>
    <s v="Mamquam R"/>
    <s v="GSMN"/>
    <s v="S"/>
    <x v="0"/>
    <s v="185635"/>
    <n v="0"/>
    <x v="1200"/>
    <n v="2024"/>
    <s v="20240430"/>
    <s v="20240430"/>
    <n v="112"/>
    <n v="15.06"/>
    <m/>
    <s v="CWT"/>
    <s v="P"/>
    <x v="1"/>
    <s v="N"/>
    <s v="N"/>
    <s v="N"/>
    <n v="4.8899999999999999E-2"/>
    <s v="AD Clip"/>
    <n v="10125"/>
    <n v="10125"/>
    <n v="1064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6"/>
    <n v="218"/>
    <x v="18"/>
    <s v="CK-20"/>
    <s v="SOUTHERN MAINLAND-GEORGIA STRAIT_FA_0.x"/>
    <s v="M"/>
    <s v="H"/>
    <n v="153"/>
    <s v="Tenderfoot Creek H"/>
    <n v="1390"/>
    <s v="Elaho R"/>
    <s v="GSMN"/>
    <s v="F"/>
    <x v="3"/>
    <s v="185331"/>
    <n v="0"/>
    <x v="1201"/>
    <n v="2023"/>
    <s v="20230713"/>
    <s v="20230713"/>
    <n v="62"/>
    <n v="2.83"/>
    <m/>
    <s v="CWT"/>
    <s v="B"/>
    <x v="1"/>
    <s v="N"/>
    <s v="N"/>
    <s v="N"/>
    <n v="0.05"/>
    <s v="AD Clip"/>
    <n v="7757"/>
    <n v="7757"/>
    <n v="816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6"/>
    <n v="218"/>
    <x v="18"/>
    <s v="CK-20"/>
    <s v="SOUTHERN MAINLAND-GEORGIA STRAIT_FA_0.x"/>
    <s v="M"/>
    <s v="H"/>
    <n v="153"/>
    <s v="Tenderfoot Creek H"/>
    <n v="218"/>
    <s v="Shovelnose Cr"/>
    <s v="GSMN"/>
    <s v="F"/>
    <x v="3"/>
    <s v="184483"/>
    <n v="0"/>
    <x v="1202"/>
    <n v="2023"/>
    <s v="20230713"/>
    <s v="20230713"/>
    <n v="61"/>
    <n v="2.79"/>
    <m/>
    <s v="CWT"/>
    <s v="B"/>
    <x v="1"/>
    <s v="N"/>
    <s v="N"/>
    <s v="N"/>
    <n v="3.5999999999999997E-2"/>
    <s v="AD Clip"/>
    <n v="4804"/>
    <n v="4804"/>
    <n v="498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6"/>
    <n v="218"/>
    <x v="18"/>
    <s v="CK-20"/>
    <s v="SOUTHERN MAINLAND-GEORGIA STRAIT_FA_0.x"/>
    <s v="M"/>
    <s v="H"/>
    <n v="153"/>
    <s v="Tenderfoot Creek H"/>
    <n v="218"/>
    <s v="Shovelnose Cr"/>
    <s v="GSMN"/>
    <s v="S"/>
    <x v="0"/>
    <s v="186174"/>
    <n v="0"/>
    <x v="1203"/>
    <n v="2024"/>
    <s v="20240501"/>
    <s v="20240501"/>
    <n v="113"/>
    <n v="15.88"/>
    <m/>
    <s v="CWT"/>
    <s v="P"/>
    <x v="1"/>
    <s v="N"/>
    <s v="N"/>
    <s v="N"/>
    <n v="3.4299999999999997E-2"/>
    <s v="AD Clip"/>
    <n v="10000"/>
    <n v="10000"/>
    <n v="1004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6"/>
    <n v="218"/>
    <x v="18"/>
    <s v="CK-20"/>
    <s v="SOUTHERN MAINLAND-GEORGIA STRAIT_FA_0.x"/>
    <s v="M"/>
    <s v="H"/>
    <n v="153"/>
    <s v="Tenderfoot Creek H"/>
    <n v="218"/>
    <s v="Shovelnose Cr"/>
    <s v="GSMN"/>
    <s v="S"/>
    <x v="0"/>
    <s v="186646"/>
    <n v="0"/>
    <x v="1204"/>
    <n v="2024"/>
    <s v="20240501"/>
    <s v="20240501"/>
    <n v="113"/>
    <n v="16.09"/>
    <m/>
    <s v="CWT"/>
    <s v="P"/>
    <x v="1"/>
    <s v="N"/>
    <s v="N"/>
    <s v="N"/>
    <n v="3.4299999999999997E-2"/>
    <s v="AD Clip"/>
    <n v="13433"/>
    <n v="13433"/>
    <n v="139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7"/>
    <n v="217"/>
    <x v="16"/>
    <s v="CK-20"/>
    <s v="SOUTHERN MAINLAND-GEORGIA STRAIT_FA_0.x"/>
    <s v="M"/>
    <s v="H"/>
    <n v="153"/>
    <s v="Tenderfoot Creek H"/>
    <n v="217"/>
    <s v="Ashlu Cr"/>
    <s v="GSMN"/>
    <s v="F"/>
    <x v="3"/>
    <s v="185564"/>
    <n v="0"/>
    <x v="1205"/>
    <n v="2024"/>
    <s v="20240712"/>
    <s v="20240712"/>
    <n v="72"/>
    <n v="4.4400000000000004"/>
    <m/>
    <s v="CWT"/>
    <s v="P"/>
    <x v="1"/>
    <s v="N"/>
    <s v="N"/>
    <s v="N"/>
    <n v="0.1333"/>
    <s v="No AD Clip"/>
    <n v="5186"/>
    <n v="5186"/>
    <n v="598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7"/>
    <n v="216"/>
    <x v="14"/>
    <s v="CK-20"/>
    <s v="SOUTHERN MAINLAND-GEORGIA STRAIT_FA_0.x"/>
    <s v="M"/>
    <s v="H"/>
    <n v="153"/>
    <s v="Tenderfoot Creek H"/>
    <n v="216"/>
    <s v="Cheakamus R"/>
    <s v="GSMN"/>
    <s v="F"/>
    <x v="3"/>
    <s v="185393"/>
    <n v="0"/>
    <x v="1206"/>
    <n v="2024"/>
    <s v="20240709"/>
    <s v="20240709"/>
    <n v="70"/>
    <n v="3.59"/>
    <m/>
    <s v="CWT"/>
    <s v="P"/>
    <x v="2"/>
    <s v="N"/>
    <s v="Y"/>
    <s v="N"/>
    <n v="1.29E-2"/>
    <s v="No AD Clip"/>
    <n v="67916"/>
    <n v="67916"/>
    <n v="6880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7"/>
    <n v="1184"/>
    <x v="17"/>
    <s v="CK-20"/>
    <s v="SOUTHERN MAINLAND-GEORGIA STRAIT_FA_0.x"/>
    <s v="M"/>
    <s v="H"/>
    <n v="153"/>
    <s v="Tenderfoot Creek H"/>
    <n v="1184"/>
    <s v="Mamquam R"/>
    <s v="GSMN"/>
    <s v="F"/>
    <x v="3"/>
    <s v="182167"/>
    <n v="0"/>
    <x v="1207"/>
    <n v="2024"/>
    <s v="20240711"/>
    <s v="20240711"/>
    <n v="73"/>
    <n v="4.33"/>
    <m/>
    <s v="CWT"/>
    <s v="P"/>
    <x v="1"/>
    <s v="N"/>
    <s v="N"/>
    <s v="N"/>
    <n v="0.02"/>
    <s v="No AD Clip"/>
    <n v="3759"/>
    <n v="3759"/>
    <n v="383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3"/>
    <x v="0"/>
    <x v="5"/>
    <n v="216"/>
    <x v="14"/>
    <s v="CK-20"/>
    <s v="SOUTHERN MAINLAND-GEORGIA STRAIT_FA_0.x"/>
    <s v="M"/>
    <s v="H"/>
    <n v="153"/>
    <s v="Tenderfoot Creek H"/>
    <n v="216"/>
    <s v="Cheakamus R"/>
    <s v="GSMN"/>
    <s v="S"/>
    <x v="1"/>
    <s v="186108"/>
    <n v="0"/>
    <x v="1208"/>
    <n v="2008"/>
    <s v="20080515"/>
    <s v="20080515"/>
    <n v="86"/>
    <n v="7.24"/>
    <s v="SEE 186218."/>
    <s v="CWT"/>
    <s v="P"/>
    <x v="2"/>
    <s v="N"/>
    <s v="Y"/>
    <s v="N"/>
    <n v="6.1192999999999997E-2"/>
    <s v="AD Clip"/>
    <n v="3053"/>
    <n v="3053"/>
    <n v="3252"/>
    <n v="3"/>
    <n v="29102"/>
    <n v="20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n v="2.92"/>
    <m/>
    <m/>
    <n v="0"/>
    <n v="0"/>
    <n v="0"/>
    <n v="4.92"/>
    <n v="4.92"/>
    <n v="1.6115296429741238E-3"/>
    <n v="0"/>
  </r>
  <r>
    <n v="56"/>
    <n v="153"/>
    <s v="Tenderfoot Cr"/>
    <s v="OPS"/>
    <s v="124"/>
    <s v="Chinook"/>
    <s v="3"/>
    <x v="0"/>
    <x v="5"/>
    <n v="216"/>
    <x v="14"/>
    <s v="CK-20"/>
    <s v="SOUTHERN MAINLAND-GEORGIA STRAIT_FA_0.x"/>
    <s v="M"/>
    <s v="H"/>
    <n v="153"/>
    <s v="Tenderfoot Creek H"/>
    <n v="216"/>
    <s v="Cheakamus R"/>
    <s v="GSMN"/>
    <s v="S"/>
    <x v="1"/>
    <s v="186218"/>
    <n v="0"/>
    <x v="1209"/>
    <n v="2008"/>
    <s v="20080515"/>
    <s v="20080515"/>
    <n v="86"/>
    <n v="7.24"/>
    <s v="TRANS TO CHEAK.R @ N.VAN OUTDOOR SCH. &amp; REL DOWNSTREAM FROM ROTORY SCREW TRAPS"/>
    <s v="CWT"/>
    <s v="P"/>
    <x v="2"/>
    <s v="N"/>
    <s v="Y"/>
    <s v="N"/>
    <n v="4.6389999999999999E-3"/>
    <s v="AD Clip"/>
    <n v="27459"/>
    <s v=""/>
    <n v="27587"/>
    <n v="2"/>
    <n v="29126"/>
    <n v="2009"/>
    <m/>
    <m/>
    <m/>
    <m/>
    <m/>
    <m/>
    <m/>
    <m/>
    <m/>
    <m/>
    <m/>
    <m/>
    <m/>
    <m/>
    <m/>
    <m/>
    <m/>
    <m/>
    <m/>
    <m/>
    <m/>
    <m/>
    <m/>
    <m/>
    <m/>
    <m/>
    <m/>
    <m/>
    <m/>
    <m/>
    <m/>
    <m/>
    <m/>
    <m/>
    <m/>
    <n v="8.65"/>
    <m/>
    <m/>
    <m/>
    <m/>
    <m/>
    <m/>
    <m/>
    <m/>
    <m/>
    <m/>
    <m/>
    <m/>
    <m/>
    <m/>
    <m/>
    <m/>
    <m/>
    <m/>
    <m/>
    <m/>
    <m/>
    <m/>
    <m/>
    <m/>
    <m/>
    <m/>
    <m/>
    <m/>
    <m/>
    <m/>
    <m/>
    <m/>
    <m/>
    <m/>
    <m/>
    <m/>
    <m/>
    <m/>
    <m/>
    <m/>
    <m/>
    <m/>
    <m/>
    <m/>
    <m/>
    <m/>
    <m/>
    <m/>
    <m/>
    <m/>
    <m/>
    <m/>
    <m/>
    <m/>
    <m/>
    <m/>
    <m/>
    <m/>
    <m/>
    <m/>
    <m/>
    <m/>
    <m/>
    <m/>
    <m/>
    <m/>
    <m/>
    <m/>
    <m/>
    <m/>
    <m/>
    <m/>
    <m/>
    <m/>
    <m/>
    <m/>
    <m/>
    <m/>
    <m/>
    <m/>
    <m/>
    <m/>
    <m/>
    <m/>
    <m/>
    <m/>
    <m/>
    <m/>
    <m/>
    <m/>
    <m/>
    <m/>
    <m/>
    <m/>
    <m/>
    <m/>
    <m/>
    <m/>
    <m/>
    <m/>
    <m/>
    <m/>
    <m/>
    <m/>
    <m/>
    <m/>
    <m/>
    <m/>
    <m/>
    <m/>
    <m/>
    <m/>
    <m/>
    <m/>
    <m/>
    <m/>
    <m/>
    <m/>
    <m/>
    <m/>
    <m/>
    <m/>
    <m/>
    <m/>
    <m/>
    <m/>
    <m/>
    <m/>
    <m/>
    <m/>
    <m/>
    <m/>
    <n v="8.65"/>
    <n v="0"/>
    <n v="8.65"/>
    <n v="0"/>
    <n v="8.65"/>
    <n v="3.150151134418588E-4"/>
    <n v="1"/>
  </r>
  <r>
    <n v="56"/>
    <n v="153"/>
    <s v="Tenderfoot Cr"/>
    <s v="OPS"/>
    <s v="124"/>
    <s v="Chinook"/>
    <s v="3"/>
    <x v="0"/>
    <x v="5"/>
    <n v="216"/>
    <x v="14"/>
    <s v="CK-20"/>
    <s v="SOUTHERN MAINLAND-GEORGIA STRAIT_FA_0.x"/>
    <s v="M"/>
    <s v="H"/>
    <n v="153"/>
    <s v="Tenderfoot Creek H"/>
    <n v="216"/>
    <s v="Cheakamus R"/>
    <s v="GSMN"/>
    <s v="S"/>
    <x v="1"/>
    <s v="186218"/>
    <n v="0"/>
    <x v="1209"/>
    <n v="2008"/>
    <s v="20080515"/>
    <s v="20080515"/>
    <n v="86"/>
    <n v="7.24"/>
    <s v="TRANS TO CHEAK.R @ N.VAN OUTDOOR SCH. &amp; REL DOWNSTREAM FROM ROTORY SCREW TRAPS"/>
    <s v="CWT"/>
    <s v="P"/>
    <x v="2"/>
    <s v="N"/>
    <s v="Y"/>
    <s v="N"/>
    <n v="4.6389999999999999E-3"/>
    <s v="AD Clip"/>
    <n v="27459"/>
    <s v=""/>
    <n v="27587"/>
    <n v="3"/>
    <n v="29126"/>
    <n v="2010"/>
    <m/>
    <m/>
    <m/>
    <m/>
    <m/>
    <m/>
    <m/>
    <m/>
    <m/>
    <m/>
    <m/>
    <m/>
    <m/>
    <m/>
    <m/>
    <m/>
    <n v="2.77"/>
    <m/>
    <m/>
    <m/>
    <m/>
    <m/>
    <m/>
    <m/>
    <m/>
    <m/>
    <m/>
    <m/>
    <m/>
    <m/>
    <m/>
    <m/>
    <m/>
    <m/>
    <m/>
    <m/>
    <m/>
    <m/>
    <m/>
    <m/>
    <m/>
    <m/>
    <m/>
    <m/>
    <m/>
    <m/>
    <m/>
    <m/>
    <m/>
    <n v="13.55"/>
    <m/>
    <m/>
    <m/>
    <m/>
    <m/>
    <m/>
    <m/>
    <m/>
    <m/>
    <m/>
    <m/>
    <m/>
    <m/>
    <m/>
    <m/>
    <m/>
    <m/>
    <m/>
    <m/>
    <m/>
    <m/>
    <m/>
    <m/>
    <m/>
    <m/>
    <m/>
    <m/>
    <m/>
    <m/>
    <m/>
    <m/>
    <m/>
    <m/>
    <m/>
    <m/>
    <m/>
    <m/>
    <m/>
    <m/>
    <m/>
    <m/>
    <m/>
    <n v="3.72"/>
    <m/>
    <m/>
    <m/>
    <m/>
    <m/>
    <m/>
    <m/>
    <m/>
    <m/>
    <m/>
    <m/>
    <m/>
    <m/>
    <n v="3.06"/>
    <m/>
    <m/>
    <m/>
    <m/>
    <m/>
    <m/>
    <m/>
    <m/>
    <m/>
    <m/>
    <m/>
    <m/>
    <m/>
    <m/>
    <m/>
    <m/>
    <m/>
    <m/>
    <m/>
    <m/>
    <m/>
    <m/>
    <m/>
    <m/>
    <m/>
    <m/>
    <m/>
    <m/>
    <m/>
    <m/>
    <m/>
    <m/>
    <m/>
    <m/>
    <m/>
    <m/>
    <m/>
    <m/>
    <m/>
    <m/>
    <m/>
    <n v="10.08"/>
    <m/>
    <m/>
    <m/>
    <m/>
    <m/>
    <m/>
    <m/>
    <m/>
    <m/>
    <m/>
    <m/>
    <m/>
    <m/>
    <m/>
    <n v="1.8"/>
    <n v="3"/>
    <n v="5.07"/>
    <m/>
    <m/>
    <n v="33.18"/>
    <n v="1.8"/>
    <n v="34.979999999999997"/>
    <n v="8.07"/>
    <n v="43.050000000000004"/>
    <n v="1.567791980771332E-3"/>
    <n v="0.81254355400696854"/>
  </r>
  <r>
    <n v="56"/>
    <n v="153"/>
    <s v="Tenderfoot Cr"/>
    <s v="OPS"/>
    <s v="124"/>
    <s v="Chinook"/>
    <s v="3"/>
    <x v="0"/>
    <x v="5"/>
    <n v="216"/>
    <x v="14"/>
    <s v="CK-20"/>
    <s v="SOUTHERN MAINLAND-GEORGIA STRAIT_FA_0.x"/>
    <s v="M"/>
    <s v="H"/>
    <n v="153"/>
    <s v="Tenderfoot Creek H"/>
    <n v="216"/>
    <s v="Cheakamus R"/>
    <s v="GSMN"/>
    <s v="S"/>
    <x v="1"/>
    <s v="186218"/>
    <n v="0"/>
    <x v="1209"/>
    <n v="2008"/>
    <s v="20080515"/>
    <s v="20080515"/>
    <n v="86"/>
    <n v="7.24"/>
    <s v="TRANS TO CHEAK.R @ N.VAN OUTDOOR SCH. &amp; REL DOWNSTREAM FROM ROTORY SCREW TRAPS"/>
    <s v="CWT"/>
    <s v="P"/>
    <x v="2"/>
    <s v="N"/>
    <s v="Y"/>
    <s v="N"/>
    <n v="4.6389999999999999E-3"/>
    <s v="AD Clip"/>
    <n v="27459"/>
    <n v="27459"/>
    <n v="27587"/>
    <n v="4"/>
    <n v="29126"/>
    <n v="2011"/>
    <m/>
    <m/>
    <m/>
    <m/>
    <m/>
    <m/>
    <m/>
    <m/>
    <m/>
    <m/>
    <m/>
    <m/>
    <m/>
    <m/>
    <m/>
    <m/>
    <m/>
    <m/>
    <m/>
    <m/>
    <m/>
    <m/>
    <m/>
    <m/>
    <m/>
    <m/>
    <m/>
    <m/>
    <m/>
    <m/>
    <m/>
    <m/>
    <m/>
    <m/>
    <m/>
    <m/>
    <m/>
    <m/>
    <m/>
    <n v="7.36"/>
    <m/>
    <m/>
    <m/>
    <m/>
    <m/>
    <m/>
    <m/>
    <m/>
    <m/>
    <m/>
    <m/>
    <m/>
    <m/>
    <m/>
    <m/>
    <m/>
    <m/>
    <m/>
    <m/>
    <m/>
    <m/>
    <m/>
    <m/>
    <m/>
    <m/>
    <m/>
    <m/>
    <m/>
    <m/>
    <m/>
    <m/>
    <m/>
    <m/>
    <m/>
    <m/>
    <m/>
    <m/>
    <m/>
    <m/>
    <m/>
    <m/>
    <m/>
    <m/>
    <m/>
    <m/>
    <m/>
    <m/>
    <m/>
    <m/>
    <m/>
    <m/>
    <m/>
    <m/>
    <m/>
    <m/>
    <m/>
    <m/>
    <m/>
    <m/>
    <m/>
    <m/>
    <m/>
    <m/>
    <m/>
    <m/>
    <m/>
    <m/>
    <m/>
    <m/>
    <m/>
    <m/>
    <m/>
    <m/>
    <m/>
    <m/>
    <m/>
    <m/>
    <m/>
    <m/>
    <m/>
    <m/>
    <m/>
    <m/>
    <m/>
    <m/>
    <m/>
    <m/>
    <m/>
    <m/>
    <m/>
    <m/>
    <m/>
    <m/>
    <m/>
    <m/>
    <m/>
    <m/>
    <m/>
    <m/>
    <m/>
    <m/>
    <m/>
    <m/>
    <m/>
    <m/>
    <m/>
    <m/>
    <m/>
    <m/>
    <m/>
    <m/>
    <m/>
    <m/>
    <m/>
    <m/>
    <m/>
    <m/>
    <m/>
    <m/>
    <n v="4.2300000000000004"/>
    <m/>
    <m/>
    <m/>
    <n v="2.0299999999999998"/>
    <m/>
    <m/>
    <m/>
    <m/>
    <n v="7.36"/>
    <n v="6.26"/>
    <n v="13.62"/>
    <n v="0"/>
    <n v="13.620000000000001"/>
    <n v="4.9601223642521577E-4"/>
    <n v="0.99999999999999989"/>
  </r>
  <r>
    <n v="45"/>
    <n v="128"/>
    <s v="Thornton Cr"/>
    <s v="CDP"/>
    <s v="124"/>
    <s v="Chinook"/>
    <s v="3"/>
    <x v="0"/>
    <x v="14"/>
    <n v="2706"/>
    <x v="19"/>
    <s v="CK-31"/>
    <s v="WEST VANCOUVER ISLAND-SOUTH_FA_0.x"/>
    <s v="M"/>
    <s v="H"/>
    <n v="128"/>
    <s v="Thornton Creek H"/>
    <n v="2706"/>
    <s v="Toquart R"/>
    <s v="SWVI"/>
    <s v="S"/>
    <x v="1"/>
    <s v="184692"/>
    <n v="0"/>
    <x v="1210"/>
    <n v="2021"/>
    <s v="20210513"/>
    <s v="20210619"/>
    <n v="78"/>
    <n v="5"/>
    <m/>
    <s v="CWT"/>
    <s v="P"/>
    <x v="1"/>
    <s v="N"/>
    <s v="Y"/>
    <s v="N"/>
    <n v="1E-4"/>
    <s v="AD Clip"/>
    <n v="36520"/>
    <s v=""/>
    <n v="36885"/>
    <n v="3"/>
    <n v="39665"/>
    <n v="2023"/>
    <m/>
    <m/>
    <m/>
    <m/>
    <m/>
    <m/>
    <m/>
    <m/>
    <m/>
    <m/>
    <m/>
    <m/>
    <m/>
    <m/>
    <m/>
    <m/>
    <m/>
    <m/>
    <m/>
    <m/>
    <m/>
    <m/>
    <m/>
    <m/>
    <m/>
    <m/>
    <n v="3.53"/>
    <m/>
    <m/>
    <m/>
    <m/>
    <m/>
    <m/>
    <m/>
    <m/>
    <m/>
    <m/>
    <n v="11.53"/>
    <m/>
    <m/>
    <m/>
    <m/>
    <m/>
    <m/>
    <m/>
    <m/>
    <m/>
    <m/>
    <m/>
    <m/>
    <m/>
    <m/>
    <m/>
    <m/>
    <m/>
    <m/>
    <m/>
    <m/>
    <m/>
    <m/>
    <m/>
    <m/>
    <m/>
    <m/>
    <m/>
    <m/>
    <m/>
    <m/>
    <m/>
    <m/>
    <m/>
    <m/>
    <m/>
    <m/>
    <m/>
    <m/>
    <m/>
    <m/>
    <m/>
    <m/>
    <m/>
    <n v="23.06"/>
    <m/>
    <m/>
    <m/>
    <m/>
    <n v="6.17"/>
    <m/>
    <m/>
    <m/>
    <m/>
    <m/>
    <m/>
    <m/>
    <m/>
    <m/>
    <m/>
    <m/>
    <m/>
    <m/>
    <m/>
    <n v="6.35"/>
    <m/>
    <m/>
    <m/>
    <m/>
    <n v="6.25"/>
    <m/>
    <m/>
    <m/>
    <m/>
    <m/>
    <m/>
    <m/>
    <m/>
    <m/>
    <m/>
    <m/>
    <m/>
    <m/>
    <m/>
    <m/>
    <m/>
    <m/>
    <m/>
    <m/>
    <m/>
    <m/>
    <m/>
    <m/>
    <m/>
    <m/>
    <m/>
    <m/>
    <m/>
    <m/>
    <m/>
    <m/>
    <m/>
    <m/>
    <m/>
    <m/>
    <m/>
    <m/>
    <m/>
    <m/>
    <m/>
    <m/>
    <m/>
    <m/>
    <m/>
    <m/>
    <m/>
    <m/>
    <m/>
    <m/>
    <m/>
    <m/>
    <m/>
    <m/>
    <m/>
    <m/>
    <m/>
    <m/>
    <m/>
    <n v="1.34"/>
    <n v="1"/>
    <m/>
    <n v="56.89"/>
    <n v="0"/>
    <n v="56.89"/>
    <n v="2.34"/>
    <n v="59.230000000000004"/>
    <n v="1.6218510405257393E-3"/>
    <n v="0.96049299341549887"/>
  </r>
  <r>
    <n v="45"/>
    <n v="128"/>
    <s v="Thornton Cr"/>
    <s v="CDP"/>
    <s v="124"/>
    <s v="Chinook"/>
    <s v="3"/>
    <x v="0"/>
    <x v="14"/>
    <n v="2706"/>
    <x v="19"/>
    <s v="CK-31"/>
    <s v="WEST VANCOUVER ISLAND-SOUTH_FA_0.x"/>
    <s v="M"/>
    <s v="H"/>
    <n v="128"/>
    <s v="Thornton Creek H"/>
    <n v="2706"/>
    <s v="Toquart R"/>
    <s v="SWVI"/>
    <s v="S"/>
    <x v="1"/>
    <s v="184692"/>
    <n v="0"/>
    <x v="1210"/>
    <n v="2021"/>
    <s v="20210513"/>
    <s v="20210619"/>
    <n v="78"/>
    <n v="5"/>
    <m/>
    <s v="CWT"/>
    <s v="P"/>
    <x v="1"/>
    <s v="N"/>
    <s v="Y"/>
    <s v="N"/>
    <n v="1E-4"/>
    <s v="AD Clip"/>
    <n v="36520"/>
    <n v="36520"/>
    <n v="36885"/>
    <n v="4"/>
    <n v="39665"/>
    <n v="2024"/>
    <m/>
    <m/>
    <m/>
    <m/>
    <m/>
    <m/>
    <m/>
    <m/>
    <m/>
    <m/>
    <m/>
    <m/>
    <m/>
    <n v="4.67"/>
    <m/>
    <m/>
    <m/>
    <m/>
    <m/>
    <m/>
    <m/>
    <m/>
    <m/>
    <m/>
    <m/>
    <m/>
    <m/>
    <m/>
    <m/>
    <m/>
    <m/>
    <m/>
    <m/>
    <m/>
    <m/>
    <m/>
    <m/>
    <m/>
    <m/>
    <n v="10.53"/>
    <m/>
    <m/>
    <m/>
    <m/>
    <m/>
    <m/>
    <m/>
    <m/>
    <m/>
    <m/>
    <m/>
    <m/>
    <m/>
    <m/>
    <m/>
    <m/>
    <m/>
    <m/>
    <m/>
    <m/>
    <m/>
    <m/>
    <m/>
    <m/>
    <m/>
    <m/>
    <m/>
    <m/>
    <m/>
    <m/>
    <m/>
    <m/>
    <m/>
    <m/>
    <m/>
    <n v="14.43"/>
    <m/>
    <m/>
    <m/>
    <m/>
    <m/>
    <n v="10.53"/>
    <m/>
    <m/>
    <m/>
    <m/>
    <m/>
    <m/>
    <m/>
    <m/>
    <m/>
    <m/>
    <m/>
    <m/>
    <m/>
    <m/>
    <m/>
    <m/>
    <m/>
    <m/>
    <m/>
    <m/>
    <m/>
    <m/>
    <m/>
    <m/>
    <m/>
    <m/>
    <m/>
    <m/>
    <m/>
    <m/>
    <n v="6.59"/>
    <m/>
    <m/>
    <m/>
    <m/>
    <m/>
    <m/>
    <m/>
    <m/>
    <m/>
    <m/>
    <m/>
    <m/>
    <m/>
    <m/>
    <m/>
    <m/>
    <m/>
    <m/>
    <m/>
    <m/>
    <m/>
    <m/>
    <m/>
    <m/>
    <m/>
    <m/>
    <m/>
    <m/>
    <m/>
    <m/>
    <n v="11.68"/>
    <m/>
    <m/>
    <m/>
    <n v="5.97"/>
    <m/>
    <m/>
    <m/>
    <m/>
    <m/>
    <m/>
    <m/>
    <m/>
    <m/>
    <m/>
    <m/>
    <n v="30.69"/>
    <m/>
    <m/>
    <m/>
    <m/>
    <m/>
    <m/>
    <m/>
    <m/>
    <n v="64.400000000000006"/>
    <n v="30.69"/>
    <n v="95.09"/>
    <n v="0"/>
    <n v="95.09"/>
    <n v="2.6037787513691129E-3"/>
    <n v="1"/>
  </r>
  <r>
    <n v="45"/>
    <n v="128"/>
    <s v="Thornton Cr"/>
    <s v="CDP"/>
    <s v="124"/>
    <s v="Chinook"/>
    <s v="3"/>
    <x v="0"/>
    <x v="15"/>
    <n v="453"/>
    <x v="20"/>
    <s v="CK-31"/>
    <s v="WEST VANCOUVER ISLAND-SOUTH_FA_0.x"/>
    <s v="M"/>
    <s v="H"/>
    <n v="128"/>
    <s v="Thornton Creek H"/>
    <n v="453"/>
    <s v="Kennedy R Low"/>
    <s v="SWVI"/>
    <s v="F"/>
    <x v="3"/>
    <s v="186178"/>
    <n v="0"/>
    <x v="1211"/>
    <n v="2022"/>
    <s v="20220617"/>
    <s v="20220617"/>
    <n v="68"/>
    <n v="3.25"/>
    <m/>
    <s v="CWT"/>
    <s v="P"/>
    <x v="2"/>
    <s v="N"/>
    <s v="N"/>
    <s v="N"/>
    <n v="0"/>
    <s v="AD Clip"/>
    <n v="1479"/>
    <n v="1479"/>
    <n v="147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
    <n v="128"/>
    <s v="Thornton Cr"/>
    <s v="CDP"/>
    <s v="124"/>
    <s v="Chinook"/>
    <s v="3"/>
    <x v="0"/>
    <x v="15"/>
    <n v="2706"/>
    <x v="19"/>
    <s v="CK-31"/>
    <s v="WEST VANCOUVER ISLAND-SOUTH_FA_0.x"/>
    <s v="M"/>
    <s v="H"/>
    <n v="128"/>
    <s v="Thornton Creek H"/>
    <n v="2400"/>
    <s v="Toquart Lk"/>
    <s v="SWVI"/>
    <s v="F"/>
    <x v="3"/>
    <s v="186193"/>
    <n v="0"/>
    <x v="1212"/>
    <n v="2022"/>
    <s v="20220616"/>
    <s v="20220616"/>
    <n v="70"/>
    <n v="3.66"/>
    <m/>
    <s v="CWT"/>
    <s v="P"/>
    <x v="1"/>
    <s v="N"/>
    <s v="N"/>
    <s v="N"/>
    <n v="0"/>
    <s v="AD Clip"/>
    <n v="2653"/>
    <n v="2653"/>
    <n v="265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7"/>
    <n v="1901"/>
    <s v="Tofino"/>
    <s v="DPI"/>
    <s v="124"/>
    <s v="Chinook"/>
    <s v="3"/>
    <x v="0"/>
    <x v="6"/>
    <n v="6738"/>
    <x v="21"/>
    <s v="CK-31"/>
    <s v="WEST VANCOUVER ISLAND-SOUTH_FA_0.x"/>
    <s v="M"/>
    <s v="H"/>
    <n v="1901"/>
    <s v="Tofino H"/>
    <n v="6738"/>
    <s v="Bedwell R"/>
    <s v="SWVI"/>
    <s v="S"/>
    <x v="1"/>
    <s v="180686"/>
    <n v="0"/>
    <x v="1213"/>
    <n v="2009"/>
    <s v="200907"/>
    <s v="200907"/>
    <n v="0"/>
    <n v="10"/>
    <m/>
    <s v="CWT"/>
    <s v="B"/>
    <x v="1"/>
    <s v="N"/>
    <s v="N"/>
    <s v="N"/>
    <m/>
    <s v="AD Clip"/>
    <n v="23647"/>
    <s v=""/>
    <n v="23647"/>
    <n v="3"/>
    <n v="29431"/>
    <n v="2011"/>
    <m/>
    <m/>
    <m/>
    <m/>
    <m/>
    <m/>
    <m/>
    <m/>
    <m/>
    <m/>
    <m/>
    <m/>
    <m/>
    <m/>
    <m/>
    <n v="2.069999999999999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62"/>
    <m/>
    <m/>
    <m/>
    <m/>
    <m/>
    <m/>
    <m/>
    <m/>
    <n v="2.0699999999999998"/>
    <n v="6.62"/>
    <n v="8.69"/>
    <n v="0"/>
    <n v="8.69"/>
    <n v="3.6748847633949336E-4"/>
    <n v="1"/>
  </r>
  <r>
    <n v="277"/>
    <n v="1901"/>
    <s v="Tofino"/>
    <s v="DPI"/>
    <s v="124"/>
    <s v="Chinook"/>
    <s v="3"/>
    <x v="0"/>
    <x v="6"/>
    <n v="6738"/>
    <x v="21"/>
    <s v="CK-31"/>
    <s v="WEST VANCOUVER ISLAND-SOUTH_FA_0.x"/>
    <s v="M"/>
    <s v="H"/>
    <n v="1901"/>
    <s v="Tofino H"/>
    <n v="6738"/>
    <s v="Bedwell R"/>
    <s v="SWVI"/>
    <s v="S"/>
    <x v="1"/>
    <s v="180686"/>
    <n v="0"/>
    <x v="1213"/>
    <n v="2009"/>
    <s v="200907"/>
    <s v="200907"/>
    <n v="0"/>
    <n v="10"/>
    <m/>
    <s v="CWT"/>
    <s v="B"/>
    <x v="1"/>
    <s v="N"/>
    <s v="N"/>
    <s v="N"/>
    <m/>
    <s v="AD Clip"/>
    <n v="23647"/>
    <s v=""/>
    <n v="23647"/>
    <n v="4"/>
    <n v="29431"/>
    <n v="2012"/>
    <m/>
    <m/>
    <m/>
    <m/>
    <m/>
    <m/>
    <m/>
    <m/>
    <m/>
    <m/>
    <m/>
    <m/>
    <m/>
    <m/>
    <m/>
    <n v="2.4900000000000002"/>
    <m/>
    <m/>
    <m/>
    <m/>
    <m/>
    <m/>
    <m/>
    <m/>
    <m/>
    <m/>
    <m/>
    <m/>
    <m/>
    <m/>
    <m/>
    <m/>
    <m/>
    <m/>
    <m/>
    <m/>
    <m/>
    <m/>
    <m/>
    <m/>
    <m/>
    <m/>
    <m/>
    <m/>
    <m/>
    <m/>
    <m/>
    <m/>
    <m/>
    <m/>
    <m/>
    <m/>
    <m/>
    <m/>
    <m/>
    <m/>
    <m/>
    <m/>
    <m/>
    <m/>
    <m/>
    <m/>
    <m/>
    <m/>
    <m/>
    <m/>
    <m/>
    <m/>
    <m/>
    <m/>
    <m/>
    <n v="2.4900000000000002"/>
    <m/>
    <m/>
    <m/>
    <m/>
    <m/>
    <m/>
    <m/>
    <m/>
    <m/>
    <m/>
    <m/>
    <m/>
    <m/>
    <m/>
    <m/>
    <m/>
    <m/>
    <m/>
    <m/>
    <m/>
    <m/>
    <m/>
    <m/>
    <m/>
    <m/>
    <m/>
    <m/>
    <m/>
    <m/>
    <m/>
    <m/>
    <m/>
    <m/>
    <m/>
    <m/>
    <m/>
    <m/>
    <m/>
    <m/>
    <m/>
    <m/>
    <m/>
    <m/>
    <m/>
    <m/>
    <m/>
    <m/>
    <m/>
    <m/>
    <m/>
    <m/>
    <m/>
    <m/>
    <m/>
    <m/>
    <m/>
    <m/>
    <m/>
    <m/>
    <m/>
    <m/>
    <m/>
    <m/>
    <m/>
    <m/>
    <m/>
    <m/>
    <m/>
    <m/>
    <n v="15.64"/>
    <m/>
    <m/>
    <m/>
    <m/>
    <m/>
    <m/>
    <m/>
    <m/>
    <m/>
    <m/>
    <m/>
    <m/>
    <m/>
    <m/>
    <m/>
    <m/>
    <m/>
    <n v="52.31"/>
    <m/>
    <m/>
    <m/>
    <m/>
    <m/>
    <m/>
    <m/>
    <m/>
    <n v="20.62"/>
    <n v="52.31"/>
    <n v="72.930000000000007"/>
    <n v="0"/>
    <n v="72.930000000000007"/>
    <n v="3.0841121495327104E-3"/>
    <n v="1"/>
  </r>
  <r>
    <n v="277"/>
    <n v="1901"/>
    <s v="Tofino"/>
    <s v="DPI"/>
    <s v="124"/>
    <s v="Chinook"/>
    <s v="3"/>
    <x v="0"/>
    <x v="6"/>
    <n v="6738"/>
    <x v="21"/>
    <s v="CK-31"/>
    <s v="WEST VANCOUVER ISLAND-SOUTH_FA_0.x"/>
    <s v="M"/>
    <s v="H"/>
    <n v="1901"/>
    <s v="Tofino H"/>
    <n v="6738"/>
    <s v="Bedwell R"/>
    <s v="SWVI"/>
    <s v="S"/>
    <x v="1"/>
    <s v="180686"/>
    <n v="0"/>
    <x v="1213"/>
    <n v="2009"/>
    <s v="200907"/>
    <s v="200907"/>
    <n v="0"/>
    <n v="10"/>
    <m/>
    <s v="CWT"/>
    <s v="B"/>
    <x v="1"/>
    <s v="N"/>
    <s v="N"/>
    <s v="N"/>
    <m/>
    <s v="AD Clip"/>
    <n v="23647"/>
    <n v="23647"/>
    <n v="23647"/>
    <n v="5"/>
    <n v="29431"/>
    <n v="2013"/>
    <m/>
    <m/>
    <m/>
    <m/>
    <m/>
    <m/>
    <m/>
    <m/>
    <m/>
    <m/>
    <m/>
    <m/>
    <m/>
    <m/>
    <m/>
    <m/>
    <m/>
    <m/>
    <m/>
    <m/>
    <m/>
    <m/>
    <m/>
    <m/>
    <m/>
    <m/>
    <m/>
    <m/>
    <m/>
    <m/>
    <m/>
    <m/>
    <m/>
    <m/>
    <n v="3.45"/>
    <m/>
    <m/>
    <m/>
    <m/>
    <m/>
    <m/>
    <m/>
    <m/>
    <m/>
    <m/>
    <m/>
    <m/>
    <m/>
    <m/>
    <m/>
    <m/>
    <m/>
    <m/>
    <m/>
    <m/>
    <m/>
    <m/>
    <m/>
    <m/>
    <m/>
    <m/>
    <m/>
    <m/>
    <m/>
    <m/>
    <m/>
    <m/>
    <m/>
    <m/>
    <m/>
    <m/>
    <m/>
    <m/>
    <m/>
    <m/>
    <m/>
    <m/>
    <m/>
    <m/>
    <m/>
    <m/>
    <m/>
    <m/>
    <m/>
    <m/>
    <m/>
    <m/>
    <m/>
    <m/>
    <m/>
    <m/>
    <m/>
    <m/>
    <m/>
    <m/>
    <m/>
    <m/>
    <m/>
    <m/>
    <m/>
    <m/>
    <m/>
    <m/>
    <m/>
    <m/>
    <m/>
    <m/>
    <m/>
    <m/>
    <m/>
    <m/>
    <m/>
    <n v="4.75"/>
    <m/>
    <m/>
    <m/>
    <m/>
    <m/>
    <m/>
    <m/>
    <m/>
    <m/>
    <m/>
    <m/>
    <m/>
    <m/>
    <m/>
    <m/>
    <m/>
    <m/>
    <m/>
    <m/>
    <m/>
    <m/>
    <m/>
    <m/>
    <m/>
    <m/>
    <m/>
    <m/>
    <m/>
    <m/>
    <m/>
    <m/>
    <m/>
    <m/>
    <m/>
    <m/>
    <m/>
    <m/>
    <m/>
    <m/>
    <m/>
    <m/>
    <m/>
    <m/>
    <m/>
    <m/>
    <m/>
    <n v="28.72"/>
    <m/>
    <m/>
    <m/>
    <m/>
    <m/>
    <m/>
    <m/>
    <m/>
    <n v="8.1999999999999993"/>
    <n v="28.72"/>
    <n v="36.92"/>
    <n v="0"/>
    <n v="36.92"/>
    <n v="1.5612974161627268E-3"/>
    <n v="1"/>
  </r>
  <r>
    <n v="277"/>
    <n v="1901"/>
    <s v="Tofino"/>
    <s v="DPI"/>
    <s v="124"/>
    <s v="Chinook"/>
    <s v="3"/>
    <x v="0"/>
    <x v="7"/>
    <n v="6738"/>
    <x v="21"/>
    <s v="CK-31"/>
    <s v="WEST VANCOUVER ISLAND-SOUTH_FA_0.x"/>
    <s v="M"/>
    <s v="H"/>
    <n v="1901"/>
    <s v="Tofino H"/>
    <n v="6738"/>
    <s v="Bedwell R"/>
    <s v="SWVI"/>
    <s v="S"/>
    <x v="1"/>
    <s v="186113"/>
    <n v="0"/>
    <x v="1214"/>
    <n v="2010"/>
    <s v="20100611"/>
    <s v="20100611"/>
    <m/>
    <n v="7.5"/>
    <m/>
    <s v="CWT"/>
    <s v="P"/>
    <x v="0"/>
    <s v="Y"/>
    <s v="Y"/>
    <s v="Y"/>
    <m/>
    <s v="AD Clip"/>
    <n v="11620"/>
    <s v=""/>
    <n v="11620"/>
    <n v="3"/>
    <n v="30598"/>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82"/>
    <m/>
    <m/>
    <m/>
    <m/>
    <m/>
    <m/>
    <m/>
    <m/>
    <m/>
    <m/>
    <n v="10.66"/>
    <m/>
    <m/>
    <m/>
    <m/>
    <m/>
    <m/>
    <m/>
    <m/>
    <n v="7.82"/>
    <n v="10.66"/>
    <n v="18.48"/>
    <n v="0"/>
    <n v="18.48"/>
    <n v="1.5903614457831326E-3"/>
    <n v="1"/>
  </r>
  <r>
    <n v="277"/>
    <n v="1901"/>
    <s v="Tofino"/>
    <s v="DPI"/>
    <s v="124"/>
    <s v="Chinook"/>
    <s v="3"/>
    <x v="0"/>
    <x v="7"/>
    <n v="6738"/>
    <x v="21"/>
    <s v="CK-31"/>
    <s v="WEST VANCOUVER ISLAND-SOUTH_FA_0.x"/>
    <s v="M"/>
    <s v="H"/>
    <n v="1901"/>
    <s v="Tofino H"/>
    <n v="6738"/>
    <s v="Bedwell R"/>
    <s v="SWVI"/>
    <s v="S"/>
    <x v="1"/>
    <s v="186113"/>
    <n v="0"/>
    <x v="1214"/>
    <n v="2010"/>
    <s v="20100611"/>
    <s v="20100611"/>
    <m/>
    <n v="7.5"/>
    <m/>
    <s v="CWT"/>
    <s v="P"/>
    <x v="0"/>
    <s v="Y"/>
    <s v="Y"/>
    <s v="Y"/>
    <m/>
    <s v="AD Clip"/>
    <n v="11620"/>
    <s v=""/>
    <n v="11620"/>
    <n v="4"/>
    <n v="30598"/>
    <n v="2013"/>
    <m/>
    <m/>
    <m/>
    <m/>
    <m/>
    <m/>
    <m/>
    <m/>
    <m/>
    <m/>
    <m/>
    <m/>
    <m/>
    <n v="5.08"/>
    <m/>
    <n v="5.0999999999999996"/>
    <n v="3.02"/>
    <m/>
    <m/>
    <m/>
    <m/>
    <m/>
    <m/>
    <m/>
    <m/>
    <m/>
    <m/>
    <m/>
    <m/>
    <m/>
    <m/>
    <m/>
    <m/>
    <m/>
    <m/>
    <m/>
    <m/>
    <m/>
    <m/>
    <m/>
    <m/>
    <m/>
    <m/>
    <m/>
    <m/>
    <m/>
    <m/>
    <m/>
    <m/>
    <m/>
    <m/>
    <m/>
    <m/>
    <m/>
    <m/>
    <m/>
    <m/>
    <m/>
    <m/>
    <m/>
    <m/>
    <m/>
    <m/>
    <m/>
    <m/>
    <m/>
    <m/>
    <m/>
    <m/>
    <m/>
    <m/>
    <n v="2.54"/>
    <m/>
    <m/>
    <m/>
    <m/>
    <m/>
    <m/>
    <m/>
    <m/>
    <m/>
    <m/>
    <m/>
    <m/>
    <m/>
    <m/>
    <m/>
    <m/>
    <m/>
    <m/>
    <m/>
    <m/>
    <m/>
    <m/>
    <m/>
    <m/>
    <m/>
    <m/>
    <m/>
    <m/>
    <m/>
    <n v="2.37"/>
    <m/>
    <m/>
    <m/>
    <m/>
    <m/>
    <m/>
    <m/>
    <m/>
    <m/>
    <m/>
    <m/>
    <m/>
    <m/>
    <m/>
    <m/>
    <m/>
    <m/>
    <m/>
    <m/>
    <m/>
    <m/>
    <m/>
    <m/>
    <m/>
    <m/>
    <m/>
    <m/>
    <m/>
    <m/>
    <m/>
    <m/>
    <m/>
    <m/>
    <m/>
    <m/>
    <m/>
    <m/>
    <m/>
    <m/>
    <m/>
    <m/>
    <m/>
    <n v="2.5499999999999998"/>
    <m/>
    <m/>
    <m/>
    <m/>
    <m/>
    <m/>
    <m/>
    <m/>
    <m/>
    <m/>
    <m/>
    <m/>
    <m/>
    <m/>
    <n v="19.399999999999999"/>
    <m/>
    <m/>
    <m/>
    <m/>
    <m/>
    <m/>
    <m/>
    <m/>
    <n v="20.66"/>
    <n v="19.399999999999999"/>
    <n v="40.06"/>
    <n v="0"/>
    <n v="40.06"/>
    <n v="3.44750430292599E-3"/>
    <n v="1"/>
  </r>
  <r>
    <n v="277"/>
    <n v="1901"/>
    <s v="Tofino"/>
    <s v="DPI"/>
    <s v="124"/>
    <s v="Chinook"/>
    <s v="3"/>
    <x v="0"/>
    <x v="7"/>
    <n v="6738"/>
    <x v="21"/>
    <s v="CK-31"/>
    <s v="WEST VANCOUVER ISLAND-SOUTH_FA_0.x"/>
    <s v="M"/>
    <s v="H"/>
    <n v="1901"/>
    <s v="Tofino H"/>
    <n v="6738"/>
    <s v="Bedwell R"/>
    <s v="SWVI"/>
    <s v="S"/>
    <x v="1"/>
    <s v="186113"/>
    <n v="0"/>
    <x v="1214"/>
    <n v="2010"/>
    <s v="20100611"/>
    <s v="20100611"/>
    <m/>
    <n v="7.5"/>
    <m/>
    <s v="CWT"/>
    <s v="P"/>
    <x v="0"/>
    <s v="Y"/>
    <s v="Y"/>
    <s v="Y"/>
    <m/>
    <s v="AD Clip"/>
    <n v="11620"/>
    <n v="11620"/>
    <n v="11620"/>
    <n v="5"/>
    <n v="30598"/>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n v="0"/>
    <n v="0"/>
  </r>
  <r>
    <n v="277"/>
    <n v="1901"/>
    <s v="Tofino"/>
    <s v="DPI"/>
    <s v="124"/>
    <s v="Chinook"/>
    <s v="3"/>
    <x v="0"/>
    <x v="8"/>
    <n v="6738"/>
    <x v="21"/>
    <s v="CK-31"/>
    <s v="WEST VANCOUVER ISLAND-SOUTH_FA_0.x"/>
    <s v="M"/>
    <s v="H"/>
    <n v="1901"/>
    <s v="Tofino H"/>
    <n v="6738"/>
    <s v="Bedwell R"/>
    <s v="SWVI"/>
    <s v="S"/>
    <x v="1"/>
    <s v="186138"/>
    <n v="0"/>
    <x v="1215"/>
    <n v="2011"/>
    <s v="201106"/>
    <s v="201106"/>
    <m/>
    <n v="5.0999999999999996"/>
    <s v="No tag retention check, just assuming 1%."/>
    <s v="CWT"/>
    <s v="P"/>
    <x v="1"/>
    <s v="N"/>
    <s v="N"/>
    <s v="N"/>
    <n v="0.01"/>
    <s v="AD Clip"/>
    <n v="13770"/>
    <s v=""/>
    <n v="13910"/>
    <n v="2"/>
    <n v="30942"/>
    <n v="20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n v="0"/>
    <n v="0"/>
  </r>
  <r>
    <n v="277"/>
    <n v="1901"/>
    <s v="Tofino"/>
    <s v="DPI"/>
    <s v="124"/>
    <s v="Chinook"/>
    <s v="3"/>
    <x v="0"/>
    <x v="8"/>
    <n v="6738"/>
    <x v="21"/>
    <s v="CK-31"/>
    <s v="WEST VANCOUVER ISLAND-SOUTH_FA_0.x"/>
    <s v="M"/>
    <s v="H"/>
    <n v="1901"/>
    <s v="Tofino H"/>
    <n v="6738"/>
    <s v="Bedwell R"/>
    <s v="SWVI"/>
    <s v="S"/>
    <x v="1"/>
    <s v="186138"/>
    <n v="0"/>
    <x v="1215"/>
    <n v="2011"/>
    <s v="201106"/>
    <s v="201106"/>
    <m/>
    <n v="5.0999999999999996"/>
    <s v="No tag retention check, just assuming 1%."/>
    <s v="CWT"/>
    <s v="P"/>
    <x v="1"/>
    <s v="N"/>
    <s v="N"/>
    <s v="N"/>
    <n v="0.01"/>
    <s v="AD Clip"/>
    <n v="13770"/>
    <s v=""/>
    <n v="13910"/>
    <n v="3"/>
    <n v="30942"/>
    <n v="2013"/>
    <m/>
    <m/>
    <m/>
    <m/>
    <m/>
    <m/>
    <m/>
    <m/>
    <m/>
    <m/>
    <m/>
    <m/>
    <m/>
    <m/>
    <m/>
    <m/>
    <m/>
    <m/>
    <m/>
    <m/>
    <m/>
    <m/>
    <m/>
    <m/>
    <m/>
    <m/>
    <m/>
    <m/>
    <m/>
    <m/>
    <m/>
    <m/>
    <m/>
    <m/>
    <n v="6.94"/>
    <m/>
    <m/>
    <m/>
    <m/>
    <m/>
    <n v="3.26"/>
    <m/>
    <m/>
    <m/>
    <m/>
    <m/>
    <m/>
    <m/>
    <m/>
    <m/>
    <m/>
    <m/>
    <m/>
    <m/>
    <m/>
    <m/>
    <m/>
    <m/>
    <m/>
    <m/>
    <m/>
    <m/>
    <m/>
    <m/>
    <m/>
    <m/>
    <m/>
    <m/>
    <m/>
    <m/>
    <m/>
    <m/>
    <m/>
    <m/>
    <m/>
    <m/>
    <m/>
    <m/>
    <m/>
    <m/>
    <m/>
    <m/>
    <m/>
    <m/>
    <m/>
    <m/>
    <m/>
    <m/>
    <m/>
    <m/>
    <m/>
    <m/>
    <m/>
    <m/>
    <m/>
    <m/>
    <m/>
    <m/>
    <m/>
    <m/>
    <m/>
    <m/>
    <m/>
    <m/>
    <m/>
    <m/>
    <m/>
    <m/>
    <m/>
    <m/>
    <m/>
    <m/>
    <m/>
    <m/>
    <m/>
    <m/>
    <m/>
    <m/>
    <m/>
    <m/>
    <m/>
    <m/>
    <m/>
    <m/>
    <m/>
    <m/>
    <m/>
    <m/>
    <m/>
    <m/>
    <m/>
    <m/>
    <m/>
    <m/>
    <m/>
    <m/>
    <m/>
    <m/>
    <m/>
    <m/>
    <n v="3.53"/>
    <m/>
    <m/>
    <m/>
    <m/>
    <m/>
    <m/>
    <n v="3.53"/>
    <m/>
    <m/>
    <m/>
    <m/>
    <m/>
    <m/>
    <m/>
    <m/>
    <m/>
    <m/>
    <m/>
    <n v="5.0199999999999996"/>
    <m/>
    <m/>
    <m/>
    <m/>
    <m/>
    <m/>
    <m/>
    <m/>
    <n v="17.260000000000002"/>
    <n v="5.0199999999999996"/>
    <n v="22.28"/>
    <n v="0"/>
    <n v="22.28"/>
    <n v="1.618010167029775E-3"/>
    <n v="1"/>
  </r>
  <r>
    <n v="277"/>
    <n v="1901"/>
    <s v="Tofino"/>
    <s v="DPI"/>
    <s v="124"/>
    <s v="Chinook"/>
    <s v="3"/>
    <x v="0"/>
    <x v="8"/>
    <n v="6738"/>
    <x v="21"/>
    <s v="CK-31"/>
    <s v="WEST VANCOUVER ISLAND-SOUTH_FA_0.x"/>
    <s v="M"/>
    <s v="H"/>
    <n v="1901"/>
    <s v="Tofino H"/>
    <n v="6738"/>
    <s v="Bedwell R"/>
    <s v="SWVI"/>
    <s v="S"/>
    <x v="1"/>
    <s v="186138"/>
    <n v="0"/>
    <x v="1215"/>
    <n v="2011"/>
    <s v="201106"/>
    <s v="201106"/>
    <m/>
    <n v="5.0999999999999996"/>
    <s v="No tag retention check, just assuming 1%."/>
    <s v="CWT"/>
    <s v="P"/>
    <x v="1"/>
    <s v="N"/>
    <s v="N"/>
    <s v="N"/>
    <n v="0.01"/>
    <s v="AD Clip"/>
    <n v="13770"/>
    <s v=""/>
    <n v="13910"/>
    <n v="4"/>
    <n v="30942"/>
    <n v="2014"/>
    <m/>
    <m/>
    <m/>
    <m/>
    <m/>
    <m/>
    <m/>
    <m/>
    <m/>
    <m/>
    <m/>
    <m/>
    <m/>
    <m/>
    <m/>
    <m/>
    <m/>
    <m/>
    <m/>
    <m/>
    <m/>
    <m/>
    <m/>
    <m/>
    <m/>
    <m/>
    <m/>
    <m/>
    <m/>
    <m/>
    <m/>
    <m/>
    <m/>
    <m/>
    <m/>
    <m/>
    <m/>
    <m/>
    <m/>
    <m/>
    <m/>
    <m/>
    <m/>
    <m/>
    <m/>
    <m/>
    <m/>
    <n v="3.84"/>
    <m/>
    <m/>
    <m/>
    <m/>
    <m/>
    <m/>
    <m/>
    <m/>
    <m/>
    <m/>
    <m/>
    <m/>
    <m/>
    <m/>
    <m/>
    <m/>
    <m/>
    <m/>
    <m/>
    <m/>
    <m/>
    <m/>
    <m/>
    <m/>
    <m/>
    <m/>
    <m/>
    <m/>
    <m/>
    <m/>
    <m/>
    <m/>
    <m/>
    <m/>
    <m/>
    <m/>
    <m/>
    <m/>
    <m/>
    <m/>
    <m/>
    <m/>
    <m/>
    <m/>
    <m/>
    <m/>
    <m/>
    <m/>
    <m/>
    <m/>
    <m/>
    <m/>
    <m/>
    <m/>
    <m/>
    <m/>
    <m/>
    <m/>
    <m/>
    <m/>
    <m/>
    <m/>
    <m/>
    <m/>
    <m/>
    <m/>
    <m/>
    <m/>
    <m/>
    <m/>
    <m/>
    <m/>
    <m/>
    <m/>
    <m/>
    <m/>
    <m/>
    <n v="8.64"/>
    <m/>
    <m/>
    <m/>
    <m/>
    <m/>
    <m/>
    <m/>
    <m/>
    <m/>
    <m/>
    <m/>
    <m/>
    <m/>
    <m/>
    <m/>
    <n v="5.56"/>
    <m/>
    <m/>
    <m/>
    <m/>
    <m/>
    <m/>
    <m/>
    <m/>
    <m/>
    <m/>
    <m/>
    <m/>
    <m/>
    <m/>
    <m/>
    <m/>
    <m/>
    <n v="31.7"/>
    <m/>
    <m/>
    <m/>
    <m/>
    <m/>
    <m/>
    <m/>
    <m/>
    <n v="18.04"/>
    <n v="31.7"/>
    <n v="49.74"/>
    <n v="0"/>
    <n v="49.740000000000009"/>
    <n v="3.6122004357298483E-3"/>
    <n v="0.99999999999999989"/>
  </r>
  <r>
    <n v="277"/>
    <n v="1901"/>
    <s v="Tofino"/>
    <s v="DPI"/>
    <s v="124"/>
    <s v="Chinook"/>
    <s v="3"/>
    <x v="0"/>
    <x v="8"/>
    <n v="6738"/>
    <x v="21"/>
    <s v="CK-31"/>
    <s v="WEST VANCOUVER ISLAND-SOUTH_FA_0.x"/>
    <s v="M"/>
    <s v="H"/>
    <n v="1901"/>
    <s v="Tofino H"/>
    <n v="6738"/>
    <s v="Bedwell R"/>
    <s v="SWVI"/>
    <s v="S"/>
    <x v="1"/>
    <s v="186138"/>
    <n v="0"/>
    <x v="1215"/>
    <n v="2011"/>
    <s v="201106"/>
    <s v="201106"/>
    <m/>
    <n v="5.0999999999999996"/>
    <s v="No tag retention check, just assuming 1%."/>
    <s v="CWT"/>
    <s v="P"/>
    <x v="1"/>
    <s v="N"/>
    <s v="N"/>
    <s v="N"/>
    <n v="0.01"/>
    <s v="AD Clip"/>
    <n v="13770"/>
    <n v="13770"/>
    <n v="13910"/>
    <n v="5"/>
    <n v="30942"/>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55"/>
    <m/>
    <m/>
    <m/>
    <m/>
    <m/>
    <n v="44.76"/>
    <m/>
    <m/>
    <n v="0"/>
    <n v="10.55"/>
    <n v="10.55"/>
    <n v="44.76"/>
    <n v="55.31"/>
    <n v="4.0167029774872912E-3"/>
    <n v="0.19074308443319474"/>
  </r>
  <r>
    <n v="277"/>
    <n v="1901"/>
    <s v="Tofino"/>
    <s v="DPI"/>
    <s v="124"/>
    <s v="Chinook"/>
    <s v="3"/>
    <x v="0"/>
    <x v="9"/>
    <n v="6738"/>
    <x v="21"/>
    <s v="CK-31"/>
    <s v="WEST VANCOUVER ISLAND-SOUTH_FA_0.x"/>
    <s v="M"/>
    <s v="H"/>
    <n v="1901"/>
    <s v="Tofino H"/>
    <n v="6738"/>
    <s v="Bedwell R"/>
    <s v="SWVI"/>
    <s v="S"/>
    <x v="1"/>
    <s v="180569"/>
    <n v="0"/>
    <x v="1216"/>
    <n v="2012"/>
    <s v="201206"/>
    <s v="201206"/>
    <m/>
    <m/>
    <m/>
    <s v="CWT"/>
    <s v="P"/>
    <x v="1"/>
    <s v="N"/>
    <s v="N"/>
    <s v="N"/>
    <m/>
    <s v="AD Clip"/>
    <n v="4333"/>
    <n v="4333"/>
    <n v="433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7"/>
    <n v="1901"/>
    <s v="Tofino"/>
    <s v="DPI"/>
    <s v="124"/>
    <s v="Chinook"/>
    <s v="3"/>
    <x v="0"/>
    <x v="9"/>
    <n v="6738"/>
    <x v="21"/>
    <s v="CK-31"/>
    <s v="WEST VANCOUVER ISLAND-SOUTH_FA_0.x"/>
    <s v="M"/>
    <s v="H"/>
    <n v="1901"/>
    <s v="Tofino H"/>
    <n v="6738"/>
    <s v="Bedwell R"/>
    <s v="SWVI"/>
    <s v="S"/>
    <x v="1"/>
    <s v="180570"/>
    <n v="0"/>
    <x v="1217"/>
    <n v="2012"/>
    <s v="201206"/>
    <s v="201206"/>
    <m/>
    <m/>
    <m/>
    <s v="CWT"/>
    <s v="P"/>
    <x v="1"/>
    <s v="N"/>
    <s v="N"/>
    <s v="N"/>
    <m/>
    <s v="AD Clip"/>
    <n v="4333"/>
    <s v=""/>
    <n v="4333"/>
    <n v="4"/>
    <n v="32202"/>
    <n v="20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01"/>
    <m/>
    <m/>
    <m/>
    <m/>
    <m/>
    <n v="8.9499999999999993"/>
    <m/>
    <m/>
    <n v="0"/>
    <n v="5.01"/>
    <n v="5.01"/>
    <n v="8.9499999999999993"/>
    <n v="13.959999999999999"/>
    <n v="3.221786291253173E-3"/>
    <n v="0.35888252148997135"/>
  </r>
  <r>
    <n v="277"/>
    <n v="1901"/>
    <s v="Tofino"/>
    <s v="DPI"/>
    <s v="124"/>
    <s v="Chinook"/>
    <s v="3"/>
    <x v="0"/>
    <x v="9"/>
    <n v="6738"/>
    <x v="21"/>
    <s v="CK-31"/>
    <s v="WEST VANCOUVER ISLAND-SOUTH_FA_0.x"/>
    <s v="M"/>
    <s v="H"/>
    <n v="1901"/>
    <s v="Tofino H"/>
    <n v="6738"/>
    <s v="Bedwell R"/>
    <s v="SWVI"/>
    <s v="S"/>
    <x v="1"/>
    <s v="180570"/>
    <n v="0"/>
    <x v="1217"/>
    <n v="2012"/>
    <s v="201206"/>
    <s v="201206"/>
    <m/>
    <m/>
    <m/>
    <s v="CWT"/>
    <s v="P"/>
    <x v="1"/>
    <s v="N"/>
    <s v="N"/>
    <s v="N"/>
    <m/>
    <s v="AD Clip"/>
    <n v="4333"/>
    <n v="4333"/>
    <n v="4333"/>
    <n v="5"/>
    <n v="32202"/>
    <n v="20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9"/>
    <m/>
    <m/>
    <m/>
    <m/>
    <m/>
    <m/>
    <m/>
    <m/>
    <n v="0"/>
    <n v="2.39"/>
    <n v="2.39"/>
    <n v="0"/>
    <n v="2.39"/>
    <n v="5.5158089083775673E-4"/>
    <n v="1"/>
  </r>
  <r>
    <n v="277"/>
    <n v="1901"/>
    <s v="Tofino"/>
    <s v="DPI"/>
    <s v="124"/>
    <s v="Chinook"/>
    <s v="3"/>
    <x v="0"/>
    <x v="9"/>
    <n v="6738"/>
    <x v="21"/>
    <s v="CK-31"/>
    <s v="WEST VANCOUVER ISLAND-SOUTH_FA_0.x"/>
    <s v="M"/>
    <s v="H"/>
    <n v="1901"/>
    <s v="Tofino H"/>
    <n v="6738"/>
    <s v="Bedwell R"/>
    <s v="SWVI"/>
    <s v="S"/>
    <x v="1"/>
    <s v="180571"/>
    <n v="0"/>
    <x v="1218"/>
    <n v="2012"/>
    <s v="201206"/>
    <s v="201206"/>
    <m/>
    <m/>
    <m/>
    <s v="CWT"/>
    <s v="P"/>
    <x v="1"/>
    <s v="N"/>
    <s v="N"/>
    <s v="N"/>
    <m/>
    <s v="AD Clip"/>
    <n v="4333"/>
    <s v=""/>
    <n v="4333"/>
    <n v="3"/>
    <n v="32203"/>
    <n v="20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n v="3.1"/>
    <m/>
    <m/>
    <m/>
    <m/>
    <n v="0"/>
    <n v="3.1"/>
    <n v="3.1"/>
    <n v="0"/>
    <n v="3.1"/>
    <n v="7.1543964920378492E-4"/>
    <n v="1"/>
  </r>
  <r>
    <n v="277"/>
    <n v="1901"/>
    <s v="Tofino"/>
    <s v="DPI"/>
    <s v="124"/>
    <s v="Chinook"/>
    <s v="3"/>
    <x v="0"/>
    <x v="9"/>
    <n v="6738"/>
    <x v="21"/>
    <s v="CK-31"/>
    <s v="WEST VANCOUVER ISLAND-SOUTH_FA_0.x"/>
    <s v="M"/>
    <s v="H"/>
    <n v="1901"/>
    <s v="Tofino H"/>
    <n v="6738"/>
    <s v="Bedwell R"/>
    <s v="SWVI"/>
    <s v="S"/>
    <x v="1"/>
    <s v="180571"/>
    <n v="0"/>
    <x v="1218"/>
    <n v="2012"/>
    <s v="201206"/>
    <s v="201206"/>
    <m/>
    <m/>
    <m/>
    <s v="CWT"/>
    <s v="P"/>
    <x v="1"/>
    <s v="N"/>
    <s v="N"/>
    <s v="N"/>
    <m/>
    <s v="AD Clip"/>
    <n v="4333"/>
    <n v="4333"/>
    <n v="4333"/>
    <n v="4"/>
    <n v="32203"/>
    <n v="2015"/>
    <m/>
    <m/>
    <m/>
    <m/>
    <m/>
    <m/>
    <m/>
    <m/>
    <m/>
    <m/>
    <m/>
    <m/>
    <m/>
    <n v="3.9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3"/>
    <m/>
    <n v="5.39"/>
    <n v="1"/>
    <m/>
    <m/>
    <m/>
    <m/>
    <n v="17.899999999999999"/>
    <m/>
    <m/>
    <n v="7.86"/>
    <n v="6.39"/>
    <n v="14.25"/>
    <n v="17.899999999999999"/>
    <n v="32.15"/>
    <n v="7.4198015231940915E-3"/>
    <n v="0.44323483670295494"/>
  </r>
  <r>
    <n v="277"/>
    <n v="1901"/>
    <s v="Tofino"/>
    <s v="DPI"/>
    <s v="124"/>
    <s v="Chinook"/>
    <s v="3"/>
    <x v="0"/>
    <x v="10"/>
    <n v="6738"/>
    <x v="21"/>
    <s v="CK-31"/>
    <s v="WEST VANCOUVER ISLAND-SOUTH_FA_0.x"/>
    <s v="M"/>
    <s v="H"/>
    <n v="1901"/>
    <s v="Tofino H"/>
    <n v="6738"/>
    <s v="Bedwell R"/>
    <s v="SWVI"/>
    <s v="S"/>
    <x v="1"/>
    <s v="180572"/>
    <n v="0"/>
    <x v="1219"/>
    <n v="2013"/>
    <s v="20130610"/>
    <s v="20130610"/>
    <m/>
    <n v="6.6"/>
    <m/>
    <s v="CWT"/>
    <s v="P"/>
    <x v="1"/>
    <s v="N"/>
    <s v="N"/>
    <s v="N"/>
    <m/>
    <s v="AD Clip"/>
    <n v="5284"/>
    <s v=""/>
    <n v="5304"/>
    <n v="3"/>
    <n v="32943"/>
    <n v="2015"/>
    <m/>
    <m/>
    <m/>
    <m/>
    <m/>
    <m/>
    <m/>
    <m/>
    <m/>
    <m/>
    <m/>
    <m/>
    <m/>
    <m/>
    <m/>
    <m/>
    <m/>
    <m/>
    <m/>
    <m/>
    <m/>
    <m/>
    <m/>
    <m/>
    <m/>
    <m/>
    <m/>
    <m/>
    <m/>
    <m/>
    <m/>
    <m/>
    <m/>
    <m/>
    <m/>
    <m/>
    <m/>
    <m/>
    <m/>
    <m/>
    <m/>
    <m/>
    <m/>
    <m/>
    <m/>
    <m/>
    <m/>
    <m/>
    <m/>
    <m/>
    <m/>
    <m/>
    <m/>
    <m/>
    <m/>
    <m/>
    <m/>
    <m/>
    <m/>
    <m/>
    <m/>
    <m/>
    <m/>
    <m/>
    <m/>
    <m/>
    <m/>
    <m/>
    <m/>
    <m/>
    <m/>
    <m/>
    <m/>
    <m/>
    <m/>
    <n v="9.43"/>
    <m/>
    <m/>
    <m/>
    <m/>
    <m/>
    <m/>
    <m/>
    <m/>
    <m/>
    <m/>
    <m/>
    <m/>
    <m/>
    <m/>
    <m/>
    <m/>
    <m/>
    <m/>
    <m/>
    <m/>
    <m/>
    <m/>
    <m/>
    <m/>
    <m/>
    <n v="6.27"/>
    <m/>
    <m/>
    <m/>
    <m/>
    <m/>
    <m/>
    <m/>
    <m/>
    <m/>
    <m/>
    <m/>
    <m/>
    <m/>
    <m/>
    <m/>
    <m/>
    <m/>
    <m/>
    <m/>
    <m/>
    <m/>
    <m/>
    <m/>
    <m/>
    <m/>
    <m/>
    <m/>
    <m/>
    <m/>
    <m/>
    <m/>
    <m/>
    <m/>
    <m/>
    <m/>
    <m/>
    <m/>
    <m/>
    <m/>
    <m/>
    <m/>
    <m/>
    <m/>
    <m/>
    <m/>
    <m/>
    <m/>
    <m/>
    <m/>
    <m/>
    <m/>
    <m/>
    <m/>
    <m/>
    <m/>
    <m/>
    <m/>
    <n v="1.97"/>
    <m/>
    <m/>
    <m/>
    <m/>
    <m/>
    <n v="17.899999999999999"/>
    <m/>
    <m/>
    <n v="15.7"/>
    <n v="1.97"/>
    <n v="17.670000000000002"/>
    <n v="17.899999999999999"/>
    <n v="35.57"/>
    <n v="6.731642694928085E-3"/>
    <n v="0.49676693843126235"/>
  </r>
  <r>
    <n v="277"/>
    <n v="1901"/>
    <s v="Tofino"/>
    <s v="DPI"/>
    <s v="124"/>
    <s v="Chinook"/>
    <s v="3"/>
    <x v="0"/>
    <x v="10"/>
    <n v="6738"/>
    <x v="21"/>
    <s v="CK-31"/>
    <s v="WEST VANCOUVER ISLAND-SOUTH_FA_0.x"/>
    <s v="M"/>
    <s v="H"/>
    <n v="1901"/>
    <s v="Tofino H"/>
    <n v="6738"/>
    <s v="Bedwell R"/>
    <s v="SWVI"/>
    <s v="S"/>
    <x v="1"/>
    <s v="180572"/>
    <n v="0"/>
    <x v="1219"/>
    <n v="2013"/>
    <s v="20130610"/>
    <s v="20130610"/>
    <m/>
    <n v="6.6"/>
    <m/>
    <s v="CWT"/>
    <s v="P"/>
    <x v="1"/>
    <s v="N"/>
    <s v="N"/>
    <s v="N"/>
    <m/>
    <s v="AD Clip"/>
    <n v="5284"/>
    <s v=""/>
    <n v="5304"/>
    <n v="4"/>
    <n v="32943"/>
    <n v="2016"/>
    <m/>
    <m/>
    <m/>
    <m/>
    <m/>
    <m/>
    <m/>
    <m/>
    <m/>
    <m/>
    <m/>
    <m/>
    <m/>
    <n v="4.16"/>
    <m/>
    <m/>
    <m/>
    <m/>
    <m/>
    <m/>
    <m/>
    <m/>
    <m/>
    <m/>
    <m/>
    <m/>
    <m/>
    <m/>
    <m/>
    <m/>
    <m/>
    <m/>
    <m/>
    <m/>
    <m/>
    <m/>
    <m/>
    <m/>
    <m/>
    <m/>
    <m/>
    <m/>
    <m/>
    <m/>
    <m/>
    <m/>
    <m/>
    <m/>
    <m/>
    <m/>
    <m/>
    <m/>
    <m/>
    <m/>
    <m/>
    <m/>
    <m/>
    <m/>
    <m/>
    <m/>
    <m/>
    <m/>
    <m/>
    <m/>
    <m/>
    <m/>
    <m/>
    <m/>
    <m/>
    <m/>
    <m/>
    <m/>
    <m/>
    <m/>
    <m/>
    <m/>
    <m/>
    <m/>
    <m/>
    <m/>
    <m/>
    <m/>
    <m/>
    <m/>
    <m/>
    <m/>
    <m/>
    <m/>
    <m/>
    <m/>
    <m/>
    <m/>
    <m/>
    <m/>
    <m/>
    <m/>
    <m/>
    <m/>
    <m/>
    <m/>
    <m/>
    <m/>
    <m/>
    <m/>
    <m/>
    <m/>
    <m/>
    <m/>
    <m/>
    <m/>
    <m/>
    <m/>
    <m/>
    <m/>
    <m/>
    <m/>
    <m/>
    <m/>
    <m/>
    <m/>
    <m/>
    <m/>
    <m/>
    <m/>
    <m/>
    <m/>
    <m/>
    <m/>
    <m/>
    <m/>
    <m/>
    <m/>
    <m/>
    <m/>
    <m/>
    <m/>
    <n v="4.49"/>
    <m/>
    <m/>
    <m/>
    <m/>
    <m/>
    <m/>
    <m/>
    <m/>
    <m/>
    <m/>
    <m/>
    <m/>
    <m/>
    <m/>
    <m/>
    <m/>
    <m/>
    <m/>
    <m/>
    <m/>
    <m/>
    <m/>
    <n v="17.809999999999999"/>
    <m/>
    <m/>
    <m/>
    <m/>
    <n v="0.51"/>
    <n v="22.2"/>
    <m/>
    <m/>
    <n v="8.65"/>
    <n v="17.809999999999999"/>
    <n v="26.46"/>
    <n v="22.71"/>
    <n v="49.17"/>
    <n v="9.3054504163512502E-3"/>
    <n v="0.53813300793166563"/>
  </r>
  <r>
    <n v="277"/>
    <n v="1901"/>
    <s v="Tofino"/>
    <s v="DPI"/>
    <s v="124"/>
    <s v="Chinook"/>
    <s v="3"/>
    <x v="0"/>
    <x v="10"/>
    <n v="6738"/>
    <x v="21"/>
    <s v="CK-31"/>
    <s v="WEST VANCOUVER ISLAND-SOUTH_FA_0.x"/>
    <s v="M"/>
    <s v="H"/>
    <n v="1901"/>
    <s v="Tofino H"/>
    <n v="6738"/>
    <s v="Bedwell R"/>
    <s v="SWVI"/>
    <s v="S"/>
    <x v="1"/>
    <s v="180572"/>
    <n v="0"/>
    <x v="1219"/>
    <n v="2013"/>
    <s v="20130610"/>
    <s v="20130610"/>
    <m/>
    <n v="6.6"/>
    <m/>
    <s v="CWT"/>
    <s v="P"/>
    <x v="1"/>
    <s v="N"/>
    <s v="N"/>
    <s v="N"/>
    <m/>
    <s v="AD Clip"/>
    <n v="5284"/>
    <n v="5284"/>
    <n v="5304"/>
    <n v="5"/>
    <n v="32943"/>
    <n v="2017"/>
    <m/>
    <m/>
    <m/>
    <m/>
    <m/>
    <m/>
    <m/>
    <m/>
    <m/>
    <m/>
    <m/>
    <m/>
    <m/>
    <n v="6.0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6.02"/>
    <n v="0"/>
    <n v="6.02"/>
    <n v="0"/>
    <n v="6.02"/>
    <n v="1.1392884178652535E-3"/>
    <n v="1"/>
  </r>
  <r>
    <n v="277"/>
    <n v="1901"/>
    <s v="Tofino"/>
    <s v="DPI"/>
    <s v="124"/>
    <s v="Chinook"/>
    <s v="3"/>
    <x v="0"/>
    <x v="10"/>
    <n v="6738"/>
    <x v="21"/>
    <s v="CK-31"/>
    <s v="WEST VANCOUVER ISLAND-SOUTH_FA_0.x"/>
    <s v="M"/>
    <s v="H"/>
    <n v="1901"/>
    <s v="Tofino H"/>
    <n v="6738"/>
    <s v="Bedwell R"/>
    <s v="SWVI"/>
    <s v="S"/>
    <x v="1"/>
    <s v="180597"/>
    <n v="0"/>
    <x v="1220"/>
    <n v="2013"/>
    <s v="20130610"/>
    <s v="20130610"/>
    <m/>
    <n v="6.6"/>
    <m/>
    <s v="CWT"/>
    <s v="P"/>
    <x v="1"/>
    <s v="N"/>
    <s v="N"/>
    <s v="N"/>
    <m/>
    <s v="AD Clip"/>
    <n v="10588"/>
    <s v=""/>
    <n v="10628"/>
    <n v="2"/>
    <n v="32941"/>
    <n v="2014"/>
    <m/>
    <m/>
    <m/>
    <m/>
    <m/>
    <m/>
    <m/>
    <m/>
    <m/>
    <m/>
    <m/>
    <m/>
    <m/>
    <m/>
    <m/>
    <m/>
    <m/>
    <m/>
    <m/>
    <m/>
    <m/>
    <m/>
    <m/>
    <m/>
    <m/>
    <m/>
    <m/>
    <m/>
    <m/>
    <m/>
    <m/>
    <m/>
    <m/>
    <m/>
    <m/>
    <m/>
    <m/>
    <m/>
    <m/>
    <m/>
    <m/>
    <m/>
    <m/>
    <m/>
    <m/>
    <m/>
    <m/>
    <m/>
    <m/>
    <m/>
    <m/>
    <m/>
    <m/>
    <m/>
    <m/>
    <m/>
    <m/>
    <m/>
    <m/>
    <m/>
    <m/>
    <m/>
    <m/>
    <m/>
    <m/>
    <m/>
    <m/>
    <m/>
    <m/>
    <m/>
    <m/>
    <m/>
    <m/>
    <m/>
    <m/>
    <m/>
    <m/>
    <m/>
    <m/>
    <m/>
    <m/>
    <m/>
    <m/>
    <m/>
    <m/>
    <m/>
    <m/>
    <m/>
    <m/>
    <m/>
    <m/>
    <m/>
    <m/>
    <m/>
    <m/>
    <m/>
    <m/>
    <m/>
    <m/>
    <m/>
    <m/>
    <m/>
    <m/>
    <n v="2.35"/>
    <m/>
    <m/>
    <m/>
    <m/>
    <m/>
    <m/>
    <m/>
    <m/>
    <m/>
    <m/>
    <m/>
    <m/>
    <m/>
    <m/>
    <m/>
    <m/>
    <m/>
    <m/>
    <m/>
    <m/>
    <m/>
    <m/>
    <m/>
    <m/>
    <m/>
    <m/>
    <m/>
    <m/>
    <m/>
    <m/>
    <m/>
    <m/>
    <m/>
    <m/>
    <m/>
    <m/>
    <m/>
    <m/>
    <m/>
    <m/>
    <m/>
    <m/>
    <m/>
    <m/>
    <m/>
    <m/>
    <m/>
    <m/>
    <m/>
    <m/>
    <m/>
    <m/>
    <m/>
    <m/>
    <m/>
    <m/>
    <m/>
    <m/>
    <m/>
    <m/>
    <m/>
    <m/>
    <m/>
    <m/>
    <n v="2.35"/>
    <n v="0"/>
    <n v="2.35"/>
    <n v="0"/>
    <n v="2.35"/>
    <n v="2.2194937665281453E-4"/>
    <n v="1"/>
  </r>
  <r>
    <n v="277"/>
    <n v="1901"/>
    <s v="Tofino"/>
    <s v="DPI"/>
    <s v="124"/>
    <s v="Chinook"/>
    <s v="3"/>
    <x v="0"/>
    <x v="10"/>
    <n v="6738"/>
    <x v="21"/>
    <s v="CK-31"/>
    <s v="WEST VANCOUVER ISLAND-SOUTH_FA_0.x"/>
    <s v="M"/>
    <s v="H"/>
    <n v="1901"/>
    <s v="Tofino H"/>
    <n v="6738"/>
    <s v="Bedwell R"/>
    <s v="SWVI"/>
    <s v="S"/>
    <x v="1"/>
    <s v="180597"/>
    <n v="0"/>
    <x v="1220"/>
    <n v="2013"/>
    <s v="20130610"/>
    <s v="20130610"/>
    <m/>
    <n v="6.6"/>
    <m/>
    <s v="CWT"/>
    <s v="P"/>
    <x v="1"/>
    <s v="N"/>
    <s v="N"/>
    <s v="N"/>
    <m/>
    <s v="AD Clip"/>
    <n v="10588"/>
    <s v=""/>
    <n v="10628"/>
    <n v="3"/>
    <n v="32941"/>
    <n v="2015"/>
    <m/>
    <m/>
    <m/>
    <m/>
    <m/>
    <m/>
    <m/>
    <m/>
    <m/>
    <m/>
    <m/>
    <m/>
    <m/>
    <n v="3.91"/>
    <m/>
    <m/>
    <m/>
    <m/>
    <m/>
    <m/>
    <m/>
    <m/>
    <m/>
    <m/>
    <m/>
    <m/>
    <m/>
    <m/>
    <m/>
    <m/>
    <m/>
    <m/>
    <m/>
    <m/>
    <m/>
    <m/>
    <m/>
    <m/>
    <m/>
    <m/>
    <n v="1.63"/>
    <m/>
    <m/>
    <m/>
    <n v="6.27"/>
    <m/>
    <m/>
    <m/>
    <m/>
    <m/>
    <m/>
    <m/>
    <m/>
    <m/>
    <m/>
    <m/>
    <m/>
    <m/>
    <m/>
    <m/>
    <m/>
    <m/>
    <m/>
    <m/>
    <m/>
    <m/>
    <m/>
    <m/>
    <m/>
    <m/>
    <m/>
    <m/>
    <m/>
    <m/>
    <m/>
    <m/>
    <m/>
    <m/>
    <m/>
    <m/>
    <m/>
    <n v="5.99"/>
    <m/>
    <m/>
    <m/>
    <m/>
    <m/>
    <m/>
    <m/>
    <m/>
    <m/>
    <m/>
    <m/>
    <m/>
    <n v="5.99"/>
    <m/>
    <m/>
    <m/>
    <m/>
    <m/>
    <m/>
    <m/>
    <m/>
    <m/>
    <m/>
    <m/>
    <m/>
    <m/>
    <m/>
    <m/>
    <m/>
    <m/>
    <n v="6.27"/>
    <m/>
    <m/>
    <m/>
    <m/>
    <m/>
    <m/>
    <m/>
    <m/>
    <m/>
    <m/>
    <m/>
    <m/>
    <m/>
    <m/>
    <m/>
    <m/>
    <m/>
    <m/>
    <m/>
    <m/>
    <m/>
    <m/>
    <m/>
    <m/>
    <m/>
    <m/>
    <m/>
    <m/>
    <m/>
    <m/>
    <m/>
    <m/>
    <m/>
    <m/>
    <n v="8.4"/>
    <m/>
    <m/>
    <m/>
    <m/>
    <m/>
    <m/>
    <m/>
    <m/>
    <m/>
    <m/>
    <m/>
    <n v="11.32"/>
    <m/>
    <m/>
    <m/>
    <m/>
    <m/>
    <n v="62.66"/>
    <m/>
    <m/>
    <n v="38.46"/>
    <n v="11.32"/>
    <n v="49.78"/>
    <n v="62.66"/>
    <n v="112.44"/>
    <n v="1.061956932376275E-2"/>
    <n v="0.4427250088936322"/>
  </r>
  <r>
    <n v="277"/>
    <n v="1901"/>
    <s v="Tofino"/>
    <s v="DPI"/>
    <s v="124"/>
    <s v="Chinook"/>
    <s v="3"/>
    <x v="0"/>
    <x v="10"/>
    <n v="6738"/>
    <x v="21"/>
    <s v="CK-31"/>
    <s v="WEST VANCOUVER ISLAND-SOUTH_FA_0.x"/>
    <s v="M"/>
    <s v="H"/>
    <n v="1901"/>
    <s v="Tofino H"/>
    <n v="6738"/>
    <s v="Bedwell R"/>
    <s v="SWVI"/>
    <s v="S"/>
    <x v="1"/>
    <s v="180597"/>
    <n v="0"/>
    <x v="1220"/>
    <n v="2013"/>
    <s v="20130610"/>
    <s v="20130610"/>
    <m/>
    <n v="6.6"/>
    <m/>
    <s v="CWT"/>
    <s v="P"/>
    <x v="1"/>
    <s v="N"/>
    <s v="N"/>
    <s v="N"/>
    <m/>
    <s v="AD Clip"/>
    <n v="10588"/>
    <n v="10588"/>
    <n v="10628"/>
    <n v="4"/>
    <n v="32941"/>
    <n v="2016"/>
    <m/>
    <m/>
    <m/>
    <m/>
    <m/>
    <m/>
    <m/>
    <m/>
    <m/>
    <m/>
    <m/>
    <m/>
    <m/>
    <n v="4.16"/>
    <m/>
    <m/>
    <m/>
    <m/>
    <m/>
    <m/>
    <m/>
    <m/>
    <m/>
    <m/>
    <m/>
    <m/>
    <m/>
    <m/>
    <m/>
    <m/>
    <m/>
    <m/>
    <m/>
    <m/>
    <m/>
    <m/>
    <m/>
    <m/>
    <m/>
    <m/>
    <m/>
    <n v="3.93"/>
    <m/>
    <m/>
    <m/>
    <m/>
    <m/>
    <m/>
    <m/>
    <m/>
    <m/>
    <m/>
    <m/>
    <m/>
    <m/>
    <m/>
    <m/>
    <m/>
    <m/>
    <m/>
    <m/>
    <m/>
    <m/>
    <m/>
    <m/>
    <m/>
    <m/>
    <m/>
    <m/>
    <m/>
    <m/>
    <m/>
    <m/>
    <m/>
    <m/>
    <m/>
    <m/>
    <m/>
    <m/>
    <m/>
    <m/>
    <m/>
    <m/>
    <m/>
    <m/>
    <m/>
    <m/>
    <m/>
    <m/>
    <m/>
    <m/>
    <m/>
    <m/>
    <m/>
    <m/>
    <m/>
    <m/>
    <m/>
    <m/>
    <m/>
    <m/>
    <m/>
    <m/>
    <m/>
    <m/>
    <m/>
    <n v="3.98"/>
    <m/>
    <m/>
    <m/>
    <m/>
    <m/>
    <n v="3.93"/>
    <m/>
    <m/>
    <m/>
    <m/>
    <m/>
    <m/>
    <m/>
    <m/>
    <m/>
    <m/>
    <m/>
    <m/>
    <m/>
    <m/>
    <m/>
    <m/>
    <m/>
    <m/>
    <m/>
    <m/>
    <m/>
    <m/>
    <m/>
    <m/>
    <m/>
    <m/>
    <m/>
    <m/>
    <m/>
    <m/>
    <m/>
    <m/>
    <m/>
    <m/>
    <m/>
    <m/>
    <m/>
    <m/>
    <m/>
    <m/>
    <m/>
    <m/>
    <m/>
    <m/>
    <m/>
    <m/>
    <n v="18.21"/>
    <m/>
    <m/>
    <m/>
    <m/>
    <n v="1.03"/>
    <n v="22.2"/>
    <m/>
    <m/>
    <n v="16"/>
    <n v="18.21"/>
    <n v="34.21"/>
    <n v="23.23"/>
    <n v="57.44"/>
    <n v="5.4250094446543252E-3"/>
    <n v="0.59557799442896941"/>
  </r>
  <r>
    <n v="277"/>
    <n v="1901"/>
    <s v="Tofino"/>
    <s v="DPI"/>
    <s v="124"/>
    <s v="Chinook"/>
    <s v="3"/>
    <x v="0"/>
    <x v="10"/>
    <n v="6738"/>
    <x v="21"/>
    <s v="CK-31"/>
    <s v="WEST VANCOUVER ISLAND-SOUTH_FA_0.x"/>
    <s v="M"/>
    <s v="H"/>
    <n v="1901"/>
    <s v="Tofino H"/>
    <n v="6738"/>
    <s v="Bedwell R"/>
    <s v="SWVI"/>
    <s v="S"/>
    <x v="1"/>
    <s v="180598"/>
    <n v="0"/>
    <x v="1221"/>
    <n v="2013"/>
    <s v="20130610"/>
    <s v="20130610"/>
    <m/>
    <n v="6.6"/>
    <m/>
    <s v="CWT"/>
    <s v="P"/>
    <x v="1"/>
    <s v="N"/>
    <s v="N"/>
    <s v="N"/>
    <m/>
    <s v="AD Clip"/>
    <n v="10588"/>
    <s v=""/>
    <n v="10628"/>
    <n v="3"/>
    <n v="32942"/>
    <n v="2015"/>
    <m/>
    <m/>
    <m/>
    <m/>
    <m/>
    <m/>
    <m/>
    <m/>
    <m/>
    <m/>
    <m/>
    <m/>
    <m/>
    <n v="3.93"/>
    <m/>
    <m/>
    <m/>
    <m/>
    <m/>
    <m/>
    <m/>
    <m/>
    <m/>
    <m/>
    <m/>
    <m/>
    <m/>
    <m/>
    <m/>
    <m/>
    <m/>
    <m/>
    <m/>
    <m/>
    <m/>
    <m/>
    <m/>
    <m/>
    <m/>
    <m/>
    <n v="5.45"/>
    <m/>
    <m/>
    <m/>
    <m/>
    <m/>
    <m/>
    <m/>
    <m/>
    <m/>
    <m/>
    <m/>
    <m/>
    <m/>
    <m/>
    <m/>
    <m/>
    <m/>
    <m/>
    <m/>
    <m/>
    <m/>
    <m/>
    <m/>
    <m/>
    <m/>
    <m/>
    <m/>
    <m/>
    <m/>
    <m/>
    <m/>
    <m/>
    <m/>
    <m/>
    <m/>
    <m/>
    <m/>
    <m/>
    <m/>
    <m/>
    <m/>
    <m/>
    <m/>
    <m/>
    <m/>
    <m/>
    <m/>
    <m/>
    <m/>
    <m/>
    <m/>
    <m/>
    <m/>
    <m/>
    <m/>
    <m/>
    <m/>
    <m/>
    <m/>
    <m/>
    <m/>
    <m/>
    <m/>
    <m/>
    <m/>
    <m/>
    <m/>
    <m/>
    <m/>
    <m/>
    <m/>
    <m/>
    <m/>
    <m/>
    <m/>
    <m/>
    <m/>
    <m/>
    <m/>
    <m/>
    <m/>
    <m/>
    <m/>
    <m/>
    <m/>
    <m/>
    <m/>
    <m/>
    <m/>
    <m/>
    <m/>
    <m/>
    <m/>
    <m/>
    <m/>
    <m/>
    <m/>
    <m/>
    <m/>
    <n v="8.4"/>
    <m/>
    <m/>
    <m/>
    <m/>
    <m/>
    <m/>
    <m/>
    <m/>
    <m/>
    <m/>
    <m/>
    <m/>
    <m/>
    <m/>
    <m/>
    <m/>
    <m/>
    <m/>
    <n v="4.91"/>
    <m/>
    <m/>
    <m/>
    <m/>
    <m/>
    <n v="17.899999999999999"/>
    <m/>
    <m/>
    <n v="17.78"/>
    <n v="4.91"/>
    <n v="22.69"/>
    <n v="17.899999999999999"/>
    <n v="40.590000000000003"/>
    <n v="3.8335851907820178E-3"/>
    <n v="0.5590046809559005"/>
  </r>
  <r>
    <n v="277"/>
    <n v="1901"/>
    <s v="Tofino"/>
    <s v="DPI"/>
    <s v="124"/>
    <s v="Chinook"/>
    <s v="3"/>
    <x v="0"/>
    <x v="10"/>
    <n v="6738"/>
    <x v="21"/>
    <s v="CK-31"/>
    <s v="WEST VANCOUVER ISLAND-SOUTH_FA_0.x"/>
    <s v="M"/>
    <s v="H"/>
    <n v="1901"/>
    <s v="Tofino H"/>
    <n v="6738"/>
    <s v="Bedwell R"/>
    <s v="SWVI"/>
    <s v="S"/>
    <x v="1"/>
    <s v="180598"/>
    <n v="0"/>
    <x v="1221"/>
    <n v="2013"/>
    <s v="20130610"/>
    <s v="20130610"/>
    <m/>
    <n v="6.6"/>
    <m/>
    <s v="CWT"/>
    <s v="P"/>
    <x v="1"/>
    <s v="N"/>
    <s v="N"/>
    <s v="N"/>
    <m/>
    <s v="AD Clip"/>
    <n v="10588"/>
    <s v=""/>
    <n v="10628"/>
    <n v="4"/>
    <n v="32942"/>
    <n v="2016"/>
    <m/>
    <m/>
    <m/>
    <m/>
    <m/>
    <m/>
    <m/>
    <m/>
    <m/>
    <m/>
    <m/>
    <m/>
    <m/>
    <m/>
    <m/>
    <m/>
    <m/>
    <m/>
    <m/>
    <m/>
    <m/>
    <m/>
    <m/>
    <m/>
    <m/>
    <m/>
    <n v="4.3899999999999997"/>
    <m/>
    <m/>
    <m/>
    <m/>
    <m/>
    <m/>
    <m/>
    <m/>
    <m/>
    <m/>
    <m/>
    <m/>
    <m/>
    <m/>
    <m/>
    <m/>
    <m/>
    <m/>
    <m/>
    <m/>
    <m/>
    <m/>
    <m/>
    <m/>
    <m/>
    <m/>
    <m/>
    <m/>
    <m/>
    <m/>
    <m/>
    <m/>
    <m/>
    <m/>
    <m/>
    <m/>
    <m/>
    <m/>
    <m/>
    <m/>
    <m/>
    <m/>
    <m/>
    <m/>
    <m/>
    <m/>
    <m/>
    <m/>
    <m/>
    <m/>
    <m/>
    <m/>
    <m/>
    <m/>
    <m/>
    <m/>
    <m/>
    <m/>
    <m/>
    <m/>
    <m/>
    <m/>
    <m/>
    <m/>
    <m/>
    <m/>
    <m/>
    <m/>
    <m/>
    <m/>
    <m/>
    <m/>
    <m/>
    <m/>
    <m/>
    <m/>
    <m/>
    <m/>
    <m/>
    <n v="3.98"/>
    <m/>
    <m/>
    <m/>
    <m/>
    <m/>
    <m/>
    <m/>
    <m/>
    <m/>
    <m/>
    <m/>
    <m/>
    <m/>
    <m/>
    <m/>
    <m/>
    <n v="6.64"/>
    <m/>
    <m/>
    <m/>
    <m/>
    <m/>
    <m/>
    <m/>
    <m/>
    <m/>
    <m/>
    <m/>
    <m/>
    <m/>
    <m/>
    <m/>
    <m/>
    <m/>
    <m/>
    <m/>
    <m/>
    <m/>
    <m/>
    <m/>
    <m/>
    <m/>
    <m/>
    <m/>
    <m/>
    <m/>
    <m/>
    <m/>
    <m/>
    <m/>
    <m/>
    <m/>
    <n v="28.09"/>
    <m/>
    <m/>
    <m/>
    <m/>
    <n v="1.55"/>
    <n v="44.41"/>
    <m/>
    <m/>
    <n v="15.01"/>
    <n v="28.09"/>
    <n v="43.1"/>
    <n v="45.96"/>
    <n v="89.06"/>
    <n v="8.4114091424253874E-3"/>
    <n v="0.48394340893779475"/>
  </r>
  <r>
    <n v="277"/>
    <n v="1901"/>
    <s v="Tofino"/>
    <s v="DPI"/>
    <s v="124"/>
    <s v="Chinook"/>
    <s v="3"/>
    <x v="0"/>
    <x v="10"/>
    <n v="6738"/>
    <x v="21"/>
    <s v="CK-31"/>
    <s v="WEST VANCOUVER ISLAND-SOUTH_FA_0.x"/>
    <s v="M"/>
    <s v="H"/>
    <n v="1901"/>
    <s v="Tofino H"/>
    <n v="6738"/>
    <s v="Bedwell R"/>
    <s v="SWVI"/>
    <s v="S"/>
    <x v="1"/>
    <s v="180598"/>
    <n v="0"/>
    <x v="1221"/>
    <n v="2013"/>
    <s v="20130610"/>
    <s v="20130610"/>
    <m/>
    <n v="6.6"/>
    <m/>
    <s v="CWT"/>
    <s v="P"/>
    <x v="1"/>
    <s v="N"/>
    <s v="N"/>
    <s v="N"/>
    <m/>
    <s v="AD Clip"/>
    <n v="10588"/>
    <n v="10588"/>
    <n v="10628"/>
    <n v="5"/>
    <n v="32942"/>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8"/>
    <n v="40.840000000000003"/>
    <m/>
    <m/>
    <n v="0"/>
    <n v="0"/>
    <n v="0"/>
    <n v="43.22"/>
    <n v="43.220000000000006"/>
    <n v="4.0819795995466574E-3"/>
    <n v="0"/>
  </r>
  <r>
    <n v="277"/>
    <n v="1901"/>
    <s v="Tofino"/>
    <s v="DPI"/>
    <s v="124"/>
    <s v="Chinook"/>
    <s v="3"/>
    <x v="0"/>
    <x v="11"/>
    <n v="6738"/>
    <x v="21"/>
    <s v="CK-31"/>
    <s v="WEST VANCOUVER ISLAND-SOUTH_FA_0.x"/>
    <s v="M"/>
    <s v="H"/>
    <n v="9047"/>
    <s v="Bedwell Est Seapen"/>
    <n v="6806"/>
    <s v="Bedwell Est"/>
    <s v="SWVI"/>
    <s v="S"/>
    <x v="2"/>
    <s v="182475"/>
    <n v="0"/>
    <x v="1222"/>
    <n v="2014"/>
    <s v="20140710"/>
    <s v="20140710"/>
    <m/>
    <n v="19"/>
    <s v="Release number based on size of tag group."/>
    <s v="CWT"/>
    <s v="B"/>
    <x v="1"/>
    <s v="N"/>
    <s v="N"/>
    <s v="N"/>
    <n v="5.0000000000000001E-3"/>
    <s v="AD Clip"/>
    <n v="22829"/>
    <s v=""/>
    <n v="23114"/>
    <n v="3"/>
    <n v="34066"/>
    <n v="2016"/>
    <m/>
    <m/>
    <m/>
    <m/>
    <m/>
    <m/>
    <m/>
    <m/>
    <m/>
    <m/>
    <m/>
    <m/>
    <m/>
    <m/>
    <m/>
    <m/>
    <m/>
    <m/>
    <m/>
    <m/>
    <m/>
    <m/>
    <m/>
    <m/>
    <m/>
    <m/>
    <n v="8.7799999999999994"/>
    <m/>
    <n v="5.46"/>
    <m/>
    <m/>
    <m/>
    <m/>
    <m/>
    <m/>
    <m/>
    <m/>
    <n v="14.33"/>
    <m/>
    <m/>
    <m/>
    <m/>
    <m/>
    <m/>
    <m/>
    <m/>
    <m/>
    <m/>
    <m/>
    <m/>
    <m/>
    <m/>
    <m/>
    <m/>
    <m/>
    <m/>
    <m/>
    <m/>
    <m/>
    <m/>
    <m/>
    <m/>
    <m/>
    <m/>
    <m/>
    <m/>
    <m/>
    <m/>
    <m/>
    <m/>
    <m/>
    <m/>
    <m/>
    <m/>
    <m/>
    <m/>
    <m/>
    <m/>
    <m/>
    <m/>
    <m/>
    <m/>
    <m/>
    <m/>
    <m/>
    <m/>
    <m/>
    <n v="14.33"/>
    <m/>
    <m/>
    <m/>
    <m/>
    <m/>
    <m/>
    <m/>
    <m/>
    <m/>
    <m/>
    <m/>
    <m/>
    <m/>
    <m/>
    <m/>
    <m/>
    <m/>
    <m/>
    <m/>
    <m/>
    <m/>
    <m/>
    <m/>
    <m/>
    <n v="3.98"/>
    <m/>
    <m/>
    <m/>
    <m/>
    <m/>
    <m/>
    <m/>
    <m/>
    <m/>
    <n v="2.52"/>
    <m/>
    <m/>
    <m/>
    <m/>
    <m/>
    <m/>
    <m/>
    <m/>
    <m/>
    <m/>
    <m/>
    <m/>
    <m/>
    <m/>
    <m/>
    <m/>
    <m/>
    <n v="4.49"/>
    <m/>
    <m/>
    <m/>
    <m/>
    <m/>
    <m/>
    <m/>
    <m/>
    <m/>
    <m/>
    <m/>
    <m/>
    <m/>
    <m/>
    <m/>
    <m/>
    <m/>
    <m/>
    <n v="31.3"/>
    <m/>
    <m/>
    <m/>
    <m/>
    <n v="1.55"/>
    <n v="44.41"/>
    <m/>
    <m/>
    <n v="53.89"/>
    <n v="31.3"/>
    <n v="85.19"/>
    <n v="45.96"/>
    <n v="131.14999999999998"/>
    <n v="5.7448858907529887E-3"/>
    <n v="0.6495615707205491"/>
  </r>
  <r>
    <n v="277"/>
    <n v="1901"/>
    <s v="Tofino"/>
    <s v="DPI"/>
    <s v="124"/>
    <s v="Chinook"/>
    <s v="3"/>
    <x v="0"/>
    <x v="11"/>
    <n v="6738"/>
    <x v="21"/>
    <s v="CK-31"/>
    <s v="WEST VANCOUVER ISLAND-SOUTH_FA_0.x"/>
    <s v="M"/>
    <s v="H"/>
    <n v="9047"/>
    <s v="Bedwell Est Seapen"/>
    <n v="6806"/>
    <s v="Bedwell Est"/>
    <s v="SWVI"/>
    <s v="S"/>
    <x v="2"/>
    <s v="182475"/>
    <n v="0"/>
    <x v="1222"/>
    <n v="2014"/>
    <s v="20140710"/>
    <s v="20140710"/>
    <m/>
    <n v="19"/>
    <s v="Release number based on size of tag group."/>
    <s v="CWT"/>
    <s v="B"/>
    <x v="1"/>
    <s v="N"/>
    <s v="N"/>
    <s v="N"/>
    <n v="5.0000000000000001E-3"/>
    <s v="AD Clip"/>
    <n v="22829"/>
    <s v=""/>
    <n v="23114"/>
    <n v="4"/>
    <n v="34066"/>
    <n v="2017"/>
    <m/>
    <m/>
    <m/>
    <m/>
    <m/>
    <m/>
    <m/>
    <m/>
    <m/>
    <m/>
    <m/>
    <m/>
    <m/>
    <n v="12.04"/>
    <n v="2.39"/>
    <m/>
    <m/>
    <m/>
    <m/>
    <m/>
    <m/>
    <m/>
    <m/>
    <m/>
    <m/>
    <m/>
    <n v="3.71"/>
    <m/>
    <m/>
    <m/>
    <m/>
    <m/>
    <m/>
    <m/>
    <n v="3.97"/>
    <m/>
    <m/>
    <m/>
    <m/>
    <m/>
    <m/>
    <m/>
    <m/>
    <m/>
    <m/>
    <m/>
    <m/>
    <n v="4.7699999999999996"/>
    <m/>
    <m/>
    <m/>
    <m/>
    <m/>
    <m/>
    <m/>
    <m/>
    <m/>
    <m/>
    <m/>
    <m/>
    <m/>
    <m/>
    <m/>
    <m/>
    <m/>
    <m/>
    <m/>
    <m/>
    <m/>
    <m/>
    <m/>
    <m/>
    <m/>
    <m/>
    <m/>
    <m/>
    <m/>
    <m/>
    <m/>
    <m/>
    <m/>
    <n v="10.63"/>
    <m/>
    <m/>
    <m/>
    <m/>
    <m/>
    <m/>
    <m/>
    <m/>
    <m/>
    <m/>
    <m/>
    <m/>
    <m/>
    <m/>
    <m/>
    <m/>
    <m/>
    <m/>
    <m/>
    <n v="7.86"/>
    <m/>
    <m/>
    <m/>
    <m/>
    <n v="7.86"/>
    <m/>
    <m/>
    <m/>
    <m/>
    <m/>
    <m/>
    <m/>
    <m/>
    <m/>
    <m/>
    <m/>
    <m/>
    <m/>
    <m/>
    <m/>
    <m/>
    <m/>
    <m/>
    <m/>
    <m/>
    <m/>
    <m/>
    <m/>
    <m/>
    <m/>
    <m/>
    <m/>
    <m/>
    <m/>
    <m/>
    <m/>
    <m/>
    <m/>
    <n v="13.92"/>
    <m/>
    <m/>
    <m/>
    <m/>
    <m/>
    <m/>
    <n v="13.92"/>
    <m/>
    <m/>
    <m/>
    <m/>
    <m/>
    <m/>
    <m/>
    <m/>
    <m/>
    <m/>
    <m/>
    <n v="101.33"/>
    <n v="11.72"/>
    <m/>
    <m/>
    <m/>
    <m/>
    <m/>
    <m/>
    <m/>
    <n v="81.069999999999993"/>
    <n v="113.05"/>
    <n v="194.12"/>
    <n v="0"/>
    <n v="194.12"/>
    <n v="8.5032195891191036E-3"/>
    <n v="1"/>
  </r>
  <r>
    <n v="277"/>
    <n v="1901"/>
    <s v="Tofino"/>
    <s v="DPI"/>
    <s v="124"/>
    <s v="Chinook"/>
    <s v="3"/>
    <x v="0"/>
    <x v="11"/>
    <n v="6738"/>
    <x v="21"/>
    <s v="CK-31"/>
    <s v="WEST VANCOUVER ISLAND-SOUTH_FA_0.x"/>
    <s v="M"/>
    <s v="H"/>
    <n v="9047"/>
    <s v="Bedwell Est Seapen"/>
    <n v="6806"/>
    <s v="Bedwell Est"/>
    <s v="SWVI"/>
    <s v="S"/>
    <x v="2"/>
    <s v="182475"/>
    <n v="0"/>
    <x v="1222"/>
    <n v="2014"/>
    <s v="20140710"/>
    <s v="20140710"/>
    <m/>
    <n v="19"/>
    <s v="Release number based on size of tag group."/>
    <s v="CWT"/>
    <s v="B"/>
    <x v="1"/>
    <s v="N"/>
    <s v="N"/>
    <s v="N"/>
    <n v="5.0000000000000001E-3"/>
    <s v="AD Clip"/>
    <n v="22829"/>
    <n v="22829"/>
    <n v="23114"/>
    <n v="5"/>
    <n v="34066"/>
    <n v="2018"/>
    <m/>
    <m/>
    <m/>
    <m/>
    <m/>
    <m/>
    <m/>
    <m/>
    <m/>
    <m/>
    <m/>
    <m/>
    <m/>
    <n v="6.0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73"/>
    <m/>
    <m/>
    <m/>
    <m/>
    <n v="2"/>
    <n v="127.09"/>
    <m/>
    <m/>
    <n v="6.06"/>
    <n v="5.73"/>
    <n v="11.79"/>
    <n v="129.09"/>
    <n v="140.88"/>
    <n v="6.1710981646151825E-3"/>
    <n v="8.3688245315161836E-2"/>
  </r>
  <r>
    <n v="277"/>
    <n v="1901"/>
    <s v="Tofino"/>
    <s v="DPI"/>
    <s v="124"/>
    <s v="Chinook"/>
    <s v="3"/>
    <x v="0"/>
    <x v="11"/>
    <n v="6738"/>
    <x v="21"/>
    <s v="CK-31"/>
    <s v="WEST VANCOUVER ISLAND-SOUTH_FA_0.x"/>
    <s v="M"/>
    <s v="H"/>
    <n v="9047"/>
    <s v="Bedwell Est Seapen"/>
    <n v="6806"/>
    <s v="Bedwell Est"/>
    <s v="SWVI"/>
    <s v="S"/>
    <x v="2"/>
    <s v="184725"/>
    <n v="0"/>
    <x v="1223"/>
    <n v="2014"/>
    <s v="20140710"/>
    <s v="20140710"/>
    <m/>
    <n v="19"/>
    <s v="Release number based on tag group size."/>
    <s v="CWT"/>
    <s v="B"/>
    <x v="1"/>
    <s v="N"/>
    <s v="N"/>
    <s v="N"/>
    <n v="0"/>
    <s v="AD Clip"/>
    <n v="15470"/>
    <s v=""/>
    <n v="15586"/>
    <n v="3"/>
    <n v="34067"/>
    <n v="2016"/>
    <m/>
    <m/>
    <m/>
    <m/>
    <m/>
    <m/>
    <m/>
    <m/>
    <m/>
    <m/>
    <m/>
    <m/>
    <m/>
    <n v="4.21"/>
    <m/>
    <m/>
    <m/>
    <m/>
    <m/>
    <m/>
    <m/>
    <m/>
    <m/>
    <m/>
    <m/>
    <m/>
    <m/>
    <m/>
    <m/>
    <m/>
    <m/>
    <m/>
    <m/>
    <m/>
    <m/>
    <m/>
    <m/>
    <m/>
    <m/>
    <m/>
    <m/>
    <m/>
    <m/>
    <m/>
    <m/>
    <m/>
    <m/>
    <m/>
    <m/>
    <m/>
    <m/>
    <m/>
    <m/>
    <m/>
    <m/>
    <m/>
    <m/>
    <m/>
    <m/>
    <m/>
    <m/>
    <m/>
    <m/>
    <m/>
    <m/>
    <m/>
    <m/>
    <m/>
    <m/>
    <m/>
    <m/>
    <m/>
    <m/>
    <m/>
    <m/>
    <m/>
    <m/>
    <m/>
    <m/>
    <m/>
    <m/>
    <m/>
    <m/>
    <m/>
    <m/>
    <m/>
    <m/>
    <m/>
    <m/>
    <m/>
    <m/>
    <m/>
    <m/>
    <m/>
    <m/>
    <m/>
    <m/>
    <m/>
    <m/>
    <m/>
    <m/>
    <m/>
    <m/>
    <m/>
    <m/>
    <m/>
    <m/>
    <m/>
    <m/>
    <m/>
    <m/>
    <m/>
    <n v="3.98"/>
    <m/>
    <m/>
    <m/>
    <m/>
    <m/>
    <m/>
    <m/>
    <m/>
    <m/>
    <m/>
    <m/>
    <m/>
    <m/>
    <m/>
    <m/>
    <m/>
    <m/>
    <m/>
    <m/>
    <m/>
    <m/>
    <m/>
    <m/>
    <n v="4.49"/>
    <m/>
    <m/>
    <m/>
    <m/>
    <m/>
    <m/>
    <m/>
    <m/>
    <m/>
    <m/>
    <m/>
    <m/>
    <m/>
    <m/>
    <m/>
    <m/>
    <m/>
    <m/>
    <m/>
    <m/>
    <m/>
    <m/>
    <n v="23.06"/>
    <n v="13.52"/>
    <m/>
    <m/>
    <m/>
    <n v="1.55"/>
    <n v="22.2"/>
    <m/>
    <m/>
    <n v="12.68"/>
    <n v="36.58"/>
    <n v="49.26"/>
    <n v="23.75"/>
    <n v="73.009999999999991"/>
    <n v="4.7194570135746603E-3"/>
    <n v="0.67470209560334204"/>
  </r>
  <r>
    <n v="277"/>
    <n v="1901"/>
    <s v="Tofino"/>
    <s v="DPI"/>
    <s v="124"/>
    <s v="Chinook"/>
    <s v="3"/>
    <x v="0"/>
    <x v="11"/>
    <n v="6738"/>
    <x v="21"/>
    <s v="CK-31"/>
    <s v="WEST VANCOUVER ISLAND-SOUTH_FA_0.x"/>
    <s v="M"/>
    <s v="H"/>
    <n v="9047"/>
    <s v="Bedwell Est Seapen"/>
    <n v="6806"/>
    <s v="Bedwell Est"/>
    <s v="SWVI"/>
    <s v="S"/>
    <x v="2"/>
    <s v="184725"/>
    <n v="0"/>
    <x v="1223"/>
    <n v="2014"/>
    <s v="20140710"/>
    <s v="20140710"/>
    <m/>
    <n v="19"/>
    <s v="Release number based on tag group size."/>
    <s v="CWT"/>
    <s v="B"/>
    <x v="1"/>
    <s v="N"/>
    <s v="N"/>
    <s v="N"/>
    <n v="0"/>
    <s v="AD Clip"/>
    <n v="15470"/>
    <s v=""/>
    <n v="15586"/>
    <n v="4"/>
    <n v="34067"/>
    <n v="2017"/>
    <m/>
    <m/>
    <m/>
    <m/>
    <m/>
    <m/>
    <m/>
    <m/>
    <m/>
    <m/>
    <m/>
    <m/>
    <m/>
    <n v="18.059999999999999"/>
    <m/>
    <m/>
    <m/>
    <m/>
    <m/>
    <m/>
    <m/>
    <m/>
    <m/>
    <m/>
    <m/>
    <m/>
    <n v="3.71"/>
    <m/>
    <n v="3.97"/>
    <m/>
    <m/>
    <m/>
    <m/>
    <m/>
    <m/>
    <m/>
    <m/>
    <n v="10.63"/>
    <m/>
    <m/>
    <m/>
    <m/>
    <m/>
    <m/>
    <m/>
    <m/>
    <n v="7.96"/>
    <m/>
    <m/>
    <m/>
    <m/>
    <m/>
    <m/>
    <m/>
    <m/>
    <m/>
    <m/>
    <m/>
    <m/>
    <m/>
    <m/>
    <m/>
    <m/>
    <m/>
    <m/>
    <m/>
    <m/>
    <m/>
    <m/>
    <m/>
    <m/>
    <m/>
    <m/>
    <m/>
    <m/>
    <n v="7.18"/>
    <m/>
    <m/>
    <m/>
    <m/>
    <m/>
    <m/>
    <m/>
    <m/>
    <m/>
    <m/>
    <m/>
    <m/>
    <n v="10.63"/>
    <m/>
    <m/>
    <m/>
    <m/>
    <m/>
    <m/>
    <m/>
    <m/>
    <m/>
    <m/>
    <m/>
    <m/>
    <n v="7.96"/>
    <m/>
    <m/>
    <m/>
    <m/>
    <m/>
    <m/>
    <m/>
    <m/>
    <m/>
    <m/>
    <m/>
    <n v="1"/>
    <m/>
    <m/>
    <m/>
    <m/>
    <m/>
    <m/>
    <m/>
    <m/>
    <m/>
    <m/>
    <m/>
    <m/>
    <m/>
    <m/>
    <m/>
    <m/>
    <m/>
    <m/>
    <m/>
    <m/>
    <m/>
    <m/>
    <n v="6.96"/>
    <m/>
    <m/>
    <m/>
    <m/>
    <m/>
    <m/>
    <m/>
    <m/>
    <m/>
    <m/>
    <n v="6.96"/>
    <m/>
    <m/>
    <m/>
    <m/>
    <m/>
    <m/>
    <m/>
    <m/>
    <m/>
    <m/>
    <m/>
    <n v="73.63"/>
    <m/>
    <m/>
    <m/>
    <m/>
    <n v="9.5299999999999994"/>
    <n v="163.38"/>
    <m/>
    <m/>
    <n v="85.02"/>
    <n v="73.63"/>
    <n v="158.65"/>
    <n v="172.91"/>
    <n v="331.56"/>
    <n v="2.143244990303814E-2"/>
    <n v="0.4784955965737725"/>
  </r>
  <r>
    <n v="277"/>
    <n v="1901"/>
    <s v="Tofino"/>
    <s v="DPI"/>
    <s v="124"/>
    <s v="Chinook"/>
    <s v="3"/>
    <x v="0"/>
    <x v="11"/>
    <n v="6738"/>
    <x v="21"/>
    <s v="CK-31"/>
    <s v="WEST VANCOUVER ISLAND-SOUTH_FA_0.x"/>
    <s v="M"/>
    <s v="H"/>
    <n v="9047"/>
    <s v="Bedwell Est Seapen"/>
    <n v="6806"/>
    <s v="Bedwell Est"/>
    <s v="SWVI"/>
    <s v="S"/>
    <x v="2"/>
    <s v="184725"/>
    <n v="0"/>
    <x v="1223"/>
    <n v="2014"/>
    <s v="20140710"/>
    <s v="20140710"/>
    <m/>
    <n v="19"/>
    <s v="Release number based on tag group size."/>
    <s v="CWT"/>
    <s v="B"/>
    <x v="1"/>
    <s v="N"/>
    <s v="N"/>
    <s v="N"/>
    <n v="0"/>
    <s v="AD Clip"/>
    <n v="15470"/>
    <n v="15470"/>
    <n v="15586"/>
    <n v="5"/>
    <n v="34067"/>
    <n v="2018"/>
    <m/>
    <m/>
    <m/>
    <m/>
    <m/>
    <m/>
    <m/>
    <m/>
    <m/>
    <m/>
    <m/>
    <m/>
    <m/>
    <m/>
    <m/>
    <m/>
    <m/>
    <m/>
    <m/>
    <m/>
    <m/>
    <m/>
    <m/>
    <m/>
    <m/>
    <m/>
    <n v="3"/>
    <m/>
    <m/>
    <m/>
    <m/>
    <m/>
    <m/>
    <m/>
    <m/>
    <m/>
    <m/>
    <m/>
    <m/>
    <m/>
    <m/>
    <m/>
    <m/>
    <m/>
    <m/>
    <m/>
    <m/>
    <m/>
    <m/>
    <m/>
    <m/>
    <m/>
    <m/>
    <m/>
    <m/>
    <m/>
    <m/>
    <m/>
    <m/>
    <m/>
    <m/>
    <m/>
    <m/>
    <m/>
    <m/>
    <m/>
    <m/>
    <m/>
    <m/>
    <m/>
    <m/>
    <m/>
    <m/>
    <m/>
    <m/>
    <m/>
    <m/>
    <m/>
    <m/>
    <m/>
    <m/>
    <m/>
    <m/>
    <m/>
    <m/>
    <m/>
    <m/>
    <m/>
    <m/>
    <m/>
    <m/>
    <m/>
    <m/>
    <m/>
    <m/>
    <m/>
    <m/>
    <m/>
    <m/>
    <m/>
    <m/>
    <m/>
    <m/>
    <m/>
    <m/>
    <m/>
    <m/>
    <m/>
    <m/>
    <m/>
    <m/>
    <m/>
    <m/>
    <m/>
    <m/>
    <m/>
    <m/>
    <m/>
    <m/>
    <m/>
    <m/>
    <m/>
    <m/>
    <m/>
    <m/>
    <m/>
    <m/>
    <m/>
    <m/>
    <m/>
    <m/>
    <m/>
    <m/>
    <m/>
    <m/>
    <m/>
    <m/>
    <m/>
    <m/>
    <m/>
    <m/>
    <m/>
    <m/>
    <m/>
    <m/>
    <m/>
    <m/>
    <m/>
    <m/>
    <m/>
    <m/>
    <m/>
    <m/>
    <m/>
    <m/>
    <m/>
    <m/>
    <n v="3.03"/>
    <m/>
    <n v="11.25"/>
    <m/>
    <m/>
    <m/>
    <m/>
    <m/>
    <n v="63.54"/>
    <m/>
    <m/>
    <n v="6.03"/>
    <n v="11.25"/>
    <n v="17.28"/>
    <n v="63.54"/>
    <n v="80.819999999999993"/>
    <n v="5.2243051066580472E-3"/>
    <n v="0.21380846325167041"/>
  </r>
  <r>
    <n v="277"/>
    <n v="1901"/>
    <s v="Tofino"/>
    <s v="DPI"/>
    <s v="124"/>
    <s v="Chinook"/>
    <s v="3"/>
    <x v="0"/>
    <x v="0"/>
    <n v="6738"/>
    <x v="21"/>
    <s v="CK-31"/>
    <s v="WEST VANCOUVER ISLAND-SOUTH_FA_0.x"/>
    <s v="M"/>
    <s v="H"/>
    <n v="1901"/>
    <s v="Tofino H"/>
    <n v="6738"/>
    <s v="Bedwell R"/>
    <s v="SWVI"/>
    <s v="S"/>
    <x v="1"/>
    <s v="184098"/>
    <n v="0"/>
    <x v="1224"/>
    <n v="2016"/>
    <s v="20160526"/>
    <s v="20160530"/>
    <m/>
    <n v="5.45"/>
    <m/>
    <s v="CWT"/>
    <s v="P"/>
    <x v="1"/>
    <s v="N"/>
    <s v="N"/>
    <s v="N"/>
    <n v="0"/>
    <s v="AD Clip"/>
    <n v="11642"/>
    <s v=""/>
    <n v="11642"/>
    <n v="3"/>
    <n v="35612"/>
    <n v="2018"/>
    <m/>
    <m/>
    <m/>
    <m/>
    <m/>
    <m/>
    <m/>
    <m/>
    <m/>
    <m/>
    <m/>
    <m/>
    <m/>
    <n v="3.03"/>
    <m/>
    <m/>
    <m/>
    <m/>
    <m/>
    <m/>
    <m/>
    <m/>
    <m/>
    <m/>
    <m/>
    <m/>
    <n v="9"/>
    <m/>
    <m/>
    <m/>
    <m/>
    <m/>
    <m/>
    <m/>
    <m/>
    <m/>
    <m/>
    <m/>
    <m/>
    <m/>
    <m/>
    <m/>
    <m/>
    <m/>
    <m/>
    <m/>
    <m/>
    <m/>
    <m/>
    <m/>
    <m/>
    <m/>
    <m/>
    <m/>
    <m/>
    <m/>
    <m/>
    <m/>
    <m/>
    <m/>
    <m/>
    <m/>
    <m/>
    <m/>
    <m/>
    <m/>
    <m/>
    <m/>
    <m/>
    <m/>
    <m/>
    <m/>
    <m/>
    <m/>
    <m/>
    <m/>
    <m/>
    <m/>
    <m/>
    <m/>
    <m/>
    <m/>
    <m/>
    <m/>
    <m/>
    <m/>
    <m/>
    <m/>
    <m/>
    <m/>
    <m/>
    <m/>
    <m/>
    <m/>
    <m/>
    <m/>
    <m/>
    <m/>
    <m/>
    <m/>
    <m/>
    <m/>
    <m/>
    <m/>
    <m/>
    <m/>
    <m/>
    <m/>
    <m/>
    <m/>
    <m/>
    <m/>
    <m/>
    <n v="1"/>
    <m/>
    <m/>
    <m/>
    <m/>
    <m/>
    <m/>
    <m/>
    <m/>
    <m/>
    <m/>
    <m/>
    <m/>
    <m/>
    <m/>
    <m/>
    <m/>
    <m/>
    <m/>
    <m/>
    <m/>
    <m/>
    <m/>
    <m/>
    <m/>
    <m/>
    <m/>
    <m/>
    <m/>
    <m/>
    <m/>
    <m/>
    <m/>
    <m/>
    <m/>
    <m/>
    <m/>
    <m/>
    <m/>
    <m/>
    <m/>
    <m/>
    <m/>
    <m/>
    <m/>
    <m/>
    <n v="2.66"/>
    <m/>
    <m/>
    <m/>
    <m/>
    <m/>
    <m/>
    <m/>
    <m/>
    <n v="13.03"/>
    <n v="2.66"/>
    <n v="15.69"/>
    <n v="0"/>
    <n v="15.69"/>
    <n v="1.3477065796254938E-3"/>
    <n v="1"/>
  </r>
  <r>
    <n v="277"/>
    <n v="1901"/>
    <s v="Tofino"/>
    <s v="DPI"/>
    <s v="124"/>
    <s v="Chinook"/>
    <s v="3"/>
    <x v="0"/>
    <x v="0"/>
    <n v="6738"/>
    <x v="21"/>
    <s v="CK-31"/>
    <s v="WEST VANCOUVER ISLAND-SOUTH_FA_0.x"/>
    <s v="M"/>
    <s v="H"/>
    <n v="1901"/>
    <s v="Tofino H"/>
    <n v="6738"/>
    <s v="Bedwell R"/>
    <s v="SWVI"/>
    <s v="S"/>
    <x v="1"/>
    <s v="184098"/>
    <n v="0"/>
    <x v="1224"/>
    <n v="2016"/>
    <s v="20160526"/>
    <s v="20160530"/>
    <m/>
    <n v="5.45"/>
    <m/>
    <s v="CWT"/>
    <s v="P"/>
    <x v="1"/>
    <s v="N"/>
    <s v="N"/>
    <s v="N"/>
    <n v="0"/>
    <s v="AD Clip"/>
    <n v="11642"/>
    <n v="11642"/>
    <n v="11642"/>
    <n v="4"/>
    <n v="35612"/>
    <n v="2019"/>
    <m/>
    <m/>
    <m/>
    <m/>
    <m/>
    <m/>
    <m/>
    <m/>
    <m/>
    <m/>
    <m/>
    <m/>
    <m/>
    <n v="28.63"/>
    <m/>
    <m/>
    <m/>
    <m/>
    <m/>
    <m/>
    <m/>
    <m/>
    <m/>
    <m/>
    <m/>
    <m/>
    <n v="2.92"/>
    <m/>
    <n v="4.82"/>
    <m/>
    <m/>
    <m/>
    <m/>
    <m/>
    <m/>
    <m/>
    <m/>
    <m/>
    <m/>
    <m/>
    <m/>
    <m/>
    <m/>
    <m/>
    <m/>
    <m/>
    <m/>
    <m/>
    <m/>
    <m/>
    <m/>
    <m/>
    <m/>
    <m/>
    <m/>
    <m/>
    <m/>
    <n v="2.92"/>
    <m/>
    <m/>
    <m/>
    <m/>
    <m/>
    <m/>
    <m/>
    <m/>
    <m/>
    <m/>
    <m/>
    <m/>
    <m/>
    <m/>
    <m/>
    <m/>
    <m/>
    <m/>
    <m/>
    <m/>
    <m/>
    <m/>
    <m/>
    <m/>
    <m/>
    <m/>
    <m/>
    <m/>
    <m/>
    <m/>
    <m/>
    <m/>
    <m/>
    <m/>
    <m/>
    <m/>
    <m/>
    <m/>
    <m/>
    <m/>
    <m/>
    <m/>
    <m/>
    <n v="5.21"/>
    <m/>
    <m/>
    <m/>
    <m/>
    <m/>
    <m/>
    <m/>
    <m/>
    <m/>
    <m/>
    <m/>
    <m/>
    <m/>
    <m/>
    <m/>
    <m/>
    <m/>
    <m/>
    <m/>
    <m/>
    <m/>
    <m/>
    <m/>
    <m/>
    <m/>
    <m/>
    <m/>
    <m/>
    <m/>
    <m/>
    <m/>
    <m/>
    <m/>
    <m/>
    <n v="3.93"/>
    <m/>
    <m/>
    <m/>
    <n v="3.93"/>
    <m/>
    <m/>
    <m/>
    <m/>
    <m/>
    <m/>
    <m/>
    <m/>
    <m/>
    <m/>
    <m/>
    <m/>
    <m/>
    <m/>
    <m/>
    <m/>
    <m/>
    <m/>
    <n v="19.71"/>
    <m/>
    <m/>
    <m/>
    <m/>
    <m/>
    <n v="98.75"/>
    <m/>
    <m/>
    <n v="52.36"/>
    <n v="19.71"/>
    <n v="72.069999999999993"/>
    <n v="98.75"/>
    <n v="170.82"/>
    <n v="1.4672736643188454E-2"/>
    <n v="0.42190609998829176"/>
  </r>
  <r>
    <n v="277"/>
    <n v="1901"/>
    <s v="Tofino"/>
    <s v="DPI"/>
    <s v="124"/>
    <s v="Chinook"/>
    <s v="3"/>
    <x v="0"/>
    <x v="0"/>
    <n v="6738"/>
    <x v="21"/>
    <s v="CK-31"/>
    <s v="WEST VANCOUVER ISLAND-SOUTH_FA_0.x"/>
    <s v="M"/>
    <s v="H"/>
    <n v="1901"/>
    <s v="Tofino H"/>
    <n v="6738"/>
    <s v="Bedwell R"/>
    <s v="SWVI"/>
    <s v="S"/>
    <x v="1"/>
    <s v="184099"/>
    <n v="0"/>
    <x v="1225"/>
    <n v="2016"/>
    <s v="20160526"/>
    <s v="20160530"/>
    <m/>
    <n v="5.45"/>
    <m/>
    <s v="CWT"/>
    <s v="P"/>
    <x v="1"/>
    <s v="N"/>
    <s v="N"/>
    <s v="N"/>
    <n v="5.0000000000000001E-3"/>
    <s v="AD Clip"/>
    <n v="23480"/>
    <s v=""/>
    <n v="23598"/>
    <n v="2"/>
    <n v="35611"/>
    <n v="20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n v="0"/>
    <n v="0"/>
  </r>
  <r>
    <n v="277"/>
    <n v="1901"/>
    <s v="Tofino"/>
    <s v="DPI"/>
    <s v="124"/>
    <s v="Chinook"/>
    <s v="3"/>
    <x v="0"/>
    <x v="0"/>
    <n v="6738"/>
    <x v="21"/>
    <s v="CK-31"/>
    <s v="WEST VANCOUVER ISLAND-SOUTH_FA_0.x"/>
    <s v="M"/>
    <s v="H"/>
    <n v="1901"/>
    <s v="Tofino H"/>
    <n v="6738"/>
    <s v="Bedwell R"/>
    <s v="SWVI"/>
    <s v="S"/>
    <x v="1"/>
    <s v="184099"/>
    <n v="0"/>
    <x v="1225"/>
    <n v="2016"/>
    <s v="20160526"/>
    <s v="20160530"/>
    <m/>
    <n v="5.45"/>
    <m/>
    <s v="CWT"/>
    <s v="P"/>
    <x v="1"/>
    <s v="N"/>
    <s v="N"/>
    <s v="N"/>
    <n v="5.0000000000000001E-3"/>
    <s v="AD Clip"/>
    <n v="23480"/>
    <s v=""/>
    <n v="23598"/>
    <n v="3"/>
    <n v="35611"/>
    <n v="2018"/>
    <m/>
    <m/>
    <m/>
    <m/>
    <m/>
    <m/>
    <m/>
    <m/>
    <m/>
    <m/>
    <m/>
    <m/>
    <m/>
    <n v="12.12"/>
    <m/>
    <m/>
    <m/>
    <m/>
    <m/>
    <m/>
    <m/>
    <m/>
    <m/>
    <m/>
    <m/>
    <m/>
    <n v="3"/>
    <m/>
    <m/>
    <m/>
    <m/>
    <m/>
    <m/>
    <m/>
    <m/>
    <m/>
    <m/>
    <m/>
    <m/>
    <m/>
    <n v="3.4"/>
    <m/>
    <n v="2.4900000000000002"/>
    <m/>
    <m/>
    <m/>
    <m/>
    <m/>
    <m/>
    <m/>
    <m/>
    <m/>
    <m/>
    <m/>
    <m/>
    <m/>
    <m/>
    <m/>
    <m/>
    <m/>
    <m/>
    <m/>
    <m/>
    <m/>
    <m/>
    <m/>
    <m/>
    <m/>
    <m/>
    <m/>
    <m/>
    <m/>
    <m/>
    <m/>
    <m/>
    <m/>
    <m/>
    <m/>
    <m/>
    <m/>
    <m/>
    <m/>
    <m/>
    <m/>
    <m/>
    <m/>
    <m/>
    <m/>
    <m/>
    <m/>
    <m/>
    <m/>
    <m/>
    <m/>
    <n v="10.14"/>
    <m/>
    <m/>
    <m/>
    <m/>
    <m/>
    <m/>
    <n v="4.57"/>
    <m/>
    <m/>
    <m/>
    <m/>
    <m/>
    <m/>
    <m/>
    <m/>
    <m/>
    <m/>
    <m/>
    <m/>
    <m/>
    <m/>
    <m/>
    <m/>
    <m/>
    <m/>
    <m/>
    <m/>
    <m/>
    <n v="13.38"/>
    <m/>
    <m/>
    <m/>
    <m/>
    <m/>
    <m/>
    <m/>
    <m/>
    <m/>
    <m/>
    <m/>
    <m/>
    <m/>
    <m/>
    <m/>
    <m/>
    <m/>
    <m/>
    <m/>
    <n v="13.6"/>
    <m/>
    <m/>
    <m/>
    <n v="6.8"/>
    <m/>
    <m/>
    <m/>
    <m/>
    <m/>
    <m/>
    <m/>
    <m/>
    <m/>
    <m/>
    <m/>
    <n v="20.02"/>
    <m/>
    <m/>
    <m/>
    <m/>
    <m/>
    <n v="63.54"/>
    <m/>
    <m/>
    <n v="69.5"/>
    <n v="20.02"/>
    <n v="89.52"/>
    <n v="63.54"/>
    <n v="153.06"/>
    <n v="6.5187393526405452E-3"/>
    <n v="0.58486867894943151"/>
  </r>
  <r>
    <n v="277"/>
    <n v="1901"/>
    <s v="Tofino"/>
    <s v="DPI"/>
    <s v="124"/>
    <s v="Chinook"/>
    <s v="3"/>
    <x v="0"/>
    <x v="0"/>
    <n v="6738"/>
    <x v="21"/>
    <s v="CK-31"/>
    <s v="WEST VANCOUVER ISLAND-SOUTH_FA_0.x"/>
    <s v="M"/>
    <s v="H"/>
    <n v="1901"/>
    <s v="Tofino H"/>
    <n v="6738"/>
    <s v="Bedwell R"/>
    <s v="SWVI"/>
    <s v="S"/>
    <x v="1"/>
    <s v="184099"/>
    <n v="0"/>
    <x v="1225"/>
    <n v="2016"/>
    <s v="20160526"/>
    <s v="20160530"/>
    <m/>
    <n v="5.45"/>
    <m/>
    <s v="CWT"/>
    <s v="P"/>
    <x v="1"/>
    <s v="N"/>
    <s v="N"/>
    <s v="N"/>
    <n v="5.0000000000000001E-3"/>
    <s v="AD Clip"/>
    <n v="23480"/>
    <n v="23480"/>
    <n v="23598"/>
    <n v="4"/>
    <n v="35611"/>
    <n v="2019"/>
    <m/>
    <m/>
    <m/>
    <m/>
    <m/>
    <m/>
    <m/>
    <m/>
    <m/>
    <m/>
    <m/>
    <m/>
    <m/>
    <n v="5.66"/>
    <m/>
    <m/>
    <m/>
    <m/>
    <m/>
    <m/>
    <m/>
    <m/>
    <m/>
    <m/>
    <m/>
    <m/>
    <m/>
    <m/>
    <n v="4.82"/>
    <m/>
    <m/>
    <m/>
    <m/>
    <m/>
    <m/>
    <m/>
    <m/>
    <m/>
    <m/>
    <n v="7.92"/>
    <m/>
    <m/>
    <m/>
    <m/>
    <m/>
    <m/>
    <m/>
    <m/>
    <m/>
    <m/>
    <m/>
    <m/>
    <m/>
    <m/>
    <m/>
    <m/>
    <m/>
    <n v="2.92"/>
    <m/>
    <m/>
    <m/>
    <n v="6.36"/>
    <m/>
    <m/>
    <m/>
    <m/>
    <m/>
    <m/>
    <m/>
    <m/>
    <m/>
    <m/>
    <m/>
    <m/>
    <m/>
    <n v="9.76"/>
    <m/>
    <m/>
    <m/>
    <m/>
    <m/>
    <m/>
    <m/>
    <m/>
    <m/>
    <m/>
    <m/>
    <m/>
    <m/>
    <m/>
    <m/>
    <m/>
    <m/>
    <m/>
    <m/>
    <m/>
    <m/>
    <m/>
    <m/>
    <m/>
    <m/>
    <n v="10.47"/>
    <m/>
    <m/>
    <m/>
    <m/>
    <n v="5.26"/>
    <m/>
    <m/>
    <m/>
    <m/>
    <m/>
    <n v="5.21"/>
    <m/>
    <m/>
    <m/>
    <m/>
    <m/>
    <m/>
    <m/>
    <m/>
    <m/>
    <m/>
    <n v="13.48"/>
    <m/>
    <m/>
    <m/>
    <m/>
    <m/>
    <m/>
    <m/>
    <m/>
    <m/>
    <m/>
    <m/>
    <m/>
    <m/>
    <m/>
    <m/>
    <m/>
    <m/>
    <m/>
    <m/>
    <m/>
    <m/>
    <m/>
    <m/>
    <m/>
    <m/>
    <m/>
    <m/>
    <m/>
    <m/>
    <m/>
    <m/>
    <m/>
    <m/>
    <m/>
    <m/>
    <n v="78.180000000000007"/>
    <m/>
    <m/>
    <m/>
    <m/>
    <m/>
    <n v="123.43"/>
    <m/>
    <m/>
    <n v="71.86"/>
    <n v="78.180000000000007"/>
    <n v="150.04"/>
    <n v="123.43"/>
    <n v="273.47000000000003"/>
    <n v="1.1646933560477003E-2"/>
    <n v="0.54865250301678425"/>
  </r>
  <r>
    <n v="277"/>
    <n v="1901"/>
    <s v="Tofino"/>
    <s v="DPI"/>
    <s v="124"/>
    <s v="Chinook"/>
    <s v="3"/>
    <x v="0"/>
    <x v="13"/>
    <n v="6738"/>
    <x v="21"/>
    <s v="CK-31"/>
    <s v="WEST VANCOUVER ISLAND-SOUTH_FA_0.x"/>
    <s v="M"/>
    <s v="H"/>
    <n v="1901"/>
    <s v="Tofino H"/>
    <n v="6738"/>
    <s v="Bedwell R"/>
    <s v="SWVI"/>
    <s v="S"/>
    <x v="1"/>
    <s v="184768"/>
    <n v="0"/>
    <x v="1226"/>
    <n v="2017"/>
    <s v="20170617"/>
    <s v="20170617"/>
    <m/>
    <n v="6.36"/>
    <m/>
    <s v="CWT"/>
    <s v="P"/>
    <x v="1"/>
    <s v="N"/>
    <s v="N"/>
    <s v="N"/>
    <m/>
    <s v="AD Clip"/>
    <n v="9751"/>
    <s v=""/>
    <n v="9751"/>
    <n v="3"/>
    <n v="36792"/>
    <n v="2019"/>
    <m/>
    <m/>
    <m/>
    <m/>
    <m/>
    <m/>
    <m/>
    <m/>
    <m/>
    <m/>
    <m/>
    <m/>
    <m/>
    <n v="5.66"/>
    <m/>
    <m/>
    <m/>
    <m/>
    <m/>
    <m/>
    <m/>
    <m/>
    <m/>
    <m/>
    <m/>
    <m/>
    <n v="5.84"/>
    <m/>
    <m/>
    <m/>
    <m/>
    <m/>
    <m/>
    <m/>
    <m/>
    <m/>
    <m/>
    <m/>
    <m/>
    <m/>
    <m/>
    <m/>
    <m/>
    <m/>
    <m/>
    <m/>
    <m/>
    <m/>
    <m/>
    <m/>
    <m/>
    <m/>
    <m/>
    <m/>
    <m/>
    <m/>
    <m/>
    <m/>
    <m/>
    <m/>
    <m/>
    <m/>
    <m/>
    <m/>
    <m/>
    <m/>
    <m/>
    <m/>
    <m/>
    <m/>
    <m/>
    <m/>
    <m/>
    <m/>
    <m/>
    <m/>
    <m/>
    <m/>
    <m/>
    <m/>
    <m/>
    <m/>
    <m/>
    <m/>
    <m/>
    <m/>
    <m/>
    <m/>
    <m/>
    <m/>
    <m/>
    <m/>
    <m/>
    <m/>
    <m/>
    <m/>
    <m/>
    <m/>
    <m/>
    <m/>
    <m/>
    <n v="10.47"/>
    <m/>
    <m/>
    <m/>
    <m/>
    <m/>
    <m/>
    <m/>
    <m/>
    <m/>
    <m/>
    <m/>
    <m/>
    <m/>
    <m/>
    <m/>
    <m/>
    <m/>
    <m/>
    <m/>
    <m/>
    <m/>
    <m/>
    <m/>
    <m/>
    <m/>
    <m/>
    <m/>
    <m/>
    <m/>
    <m/>
    <m/>
    <m/>
    <m/>
    <m/>
    <m/>
    <m/>
    <m/>
    <m/>
    <m/>
    <m/>
    <m/>
    <m/>
    <m/>
    <m/>
    <m/>
    <n v="3.93"/>
    <m/>
    <m/>
    <m/>
    <m/>
    <m/>
    <m/>
    <m/>
    <m/>
    <m/>
    <m/>
    <m/>
    <n v="5.13"/>
    <m/>
    <m/>
    <m/>
    <m/>
    <m/>
    <n v="24.68"/>
    <m/>
    <m/>
    <n v="25.9"/>
    <n v="5.13"/>
    <n v="31.03"/>
    <n v="24.68"/>
    <n v="55.709999999999994"/>
    <n v="5.7132601784432363E-3"/>
    <n v="0.55699156345359913"/>
  </r>
  <r>
    <n v="277"/>
    <n v="1901"/>
    <s v="Tofino"/>
    <s v="DPI"/>
    <s v="124"/>
    <s v="Chinook"/>
    <s v="3"/>
    <x v="0"/>
    <x v="13"/>
    <n v="6738"/>
    <x v="21"/>
    <s v="CK-31"/>
    <s v="WEST VANCOUVER ISLAND-SOUTH_FA_0.x"/>
    <s v="M"/>
    <s v="H"/>
    <n v="1901"/>
    <s v="Tofino H"/>
    <n v="6738"/>
    <s v="Bedwell R"/>
    <s v="SWVI"/>
    <s v="S"/>
    <x v="1"/>
    <s v="184768"/>
    <n v="0"/>
    <x v="1226"/>
    <n v="2017"/>
    <s v="20170617"/>
    <s v="20170617"/>
    <m/>
    <n v="6.36"/>
    <m/>
    <s v="CWT"/>
    <s v="P"/>
    <x v="1"/>
    <s v="N"/>
    <s v="N"/>
    <s v="N"/>
    <m/>
    <s v="AD Clip"/>
    <n v="9751"/>
    <n v="9751"/>
    <n v="9751"/>
    <n v="4"/>
    <n v="36792"/>
    <n v="2020"/>
    <m/>
    <m/>
    <m/>
    <m/>
    <m/>
    <m/>
    <m/>
    <m/>
    <m/>
    <m/>
    <m/>
    <m/>
    <m/>
    <m/>
    <m/>
    <m/>
    <m/>
    <m/>
    <m/>
    <m/>
    <m/>
    <m/>
    <m/>
    <m/>
    <m/>
    <m/>
    <n v="2.76"/>
    <m/>
    <m/>
    <m/>
    <m/>
    <m/>
    <m/>
    <m/>
    <m/>
    <m/>
    <m/>
    <m/>
    <m/>
    <m/>
    <m/>
    <m/>
    <m/>
    <m/>
    <m/>
    <m/>
    <m/>
    <m/>
    <m/>
    <m/>
    <m/>
    <m/>
    <m/>
    <m/>
    <m/>
    <m/>
    <m/>
    <n v="2.76"/>
    <m/>
    <m/>
    <m/>
    <m/>
    <m/>
    <m/>
    <m/>
    <m/>
    <m/>
    <m/>
    <m/>
    <m/>
    <m/>
    <m/>
    <m/>
    <m/>
    <m/>
    <m/>
    <m/>
    <m/>
    <m/>
    <m/>
    <m/>
    <m/>
    <m/>
    <m/>
    <m/>
    <m/>
    <m/>
    <m/>
    <m/>
    <m/>
    <m/>
    <m/>
    <m/>
    <m/>
    <m/>
    <m/>
    <m/>
    <m/>
    <m/>
    <m/>
    <m/>
    <m/>
    <m/>
    <m/>
    <m/>
    <m/>
    <m/>
    <m/>
    <m/>
    <m/>
    <m/>
    <m/>
    <m/>
    <m/>
    <m/>
    <m/>
    <m/>
    <m/>
    <m/>
    <m/>
    <m/>
    <m/>
    <m/>
    <m/>
    <m/>
    <m/>
    <m/>
    <m/>
    <m/>
    <m/>
    <m/>
    <m/>
    <m/>
    <m/>
    <m/>
    <m/>
    <m/>
    <m/>
    <m/>
    <m/>
    <m/>
    <m/>
    <m/>
    <m/>
    <m/>
    <m/>
    <m/>
    <m/>
    <m/>
    <m/>
    <m/>
    <m/>
    <m/>
    <m/>
    <m/>
    <m/>
    <m/>
    <m/>
    <m/>
    <n v="7"/>
    <m/>
    <m/>
    <m/>
    <m/>
    <m/>
    <m/>
    <m/>
    <m/>
    <n v="5.52"/>
    <n v="7"/>
    <n v="12.52"/>
    <n v="0"/>
    <n v="12.52"/>
    <n v="1.2839708747820735E-3"/>
    <n v="1"/>
  </r>
  <r>
    <n v="277"/>
    <n v="1901"/>
    <s v="Tofino"/>
    <s v="DPI"/>
    <s v="124"/>
    <s v="Chinook"/>
    <s v="3"/>
    <x v="0"/>
    <x v="1"/>
    <n v="6738"/>
    <x v="21"/>
    <s v="CK-31"/>
    <s v="WEST VANCOUVER ISLAND-SOUTH_FA_0.x"/>
    <s v="M"/>
    <s v="H"/>
    <n v="1901"/>
    <s v="Tofino H"/>
    <n v="6738"/>
    <s v="Bedwell R"/>
    <s v="SWVI"/>
    <s v="S"/>
    <x v="1"/>
    <s v="185596"/>
    <n v="0"/>
    <x v="1227"/>
    <n v="2018"/>
    <s v="20180525"/>
    <s v="20180526"/>
    <m/>
    <n v="5.6"/>
    <m/>
    <s v="CWT"/>
    <s v="P"/>
    <x v="1"/>
    <s v="N"/>
    <s v="N"/>
    <s v="N"/>
    <n v="0"/>
    <s v="AD Clip"/>
    <n v="5326"/>
    <n v="5326"/>
    <n v="5326"/>
    <n v="4"/>
    <n v="37551"/>
    <n v="2021"/>
    <m/>
    <m/>
    <m/>
    <m/>
    <m/>
    <m/>
    <m/>
    <m/>
    <m/>
    <m/>
    <m/>
    <m/>
    <m/>
    <m/>
    <m/>
    <m/>
    <m/>
    <m/>
    <m/>
    <m/>
    <m/>
    <m/>
    <m/>
    <m/>
    <m/>
    <m/>
    <m/>
    <m/>
    <m/>
    <m/>
    <m/>
    <m/>
    <m/>
    <m/>
    <m/>
    <m/>
    <m/>
    <m/>
    <m/>
    <n v="8.68"/>
    <m/>
    <m/>
    <m/>
    <m/>
    <m/>
    <m/>
    <m/>
    <m/>
    <m/>
    <m/>
    <m/>
    <m/>
    <m/>
    <m/>
    <m/>
    <m/>
    <m/>
    <m/>
    <m/>
    <m/>
    <m/>
    <m/>
    <m/>
    <m/>
    <m/>
    <m/>
    <m/>
    <m/>
    <m/>
    <m/>
    <m/>
    <m/>
    <m/>
    <m/>
    <m/>
    <m/>
    <m/>
    <m/>
    <m/>
    <m/>
    <m/>
    <m/>
    <m/>
    <m/>
    <m/>
    <m/>
    <m/>
    <m/>
    <m/>
    <m/>
    <m/>
    <m/>
    <m/>
    <m/>
    <m/>
    <m/>
    <m/>
    <m/>
    <m/>
    <m/>
    <m/>
    <m/>
    <m/>
    <m/>
    <m/>
    <m/>
    <m/>
    <m/>
    <m/>
    <m/>
    <m/>
    <m/>
    <m/>
    <m/>
    <m/>
    <m/>
    <m/>
    <m/>
    <m/>
    <m/>
    <m/>
    <m/>
    <m/>
    <m/>
    <m/>
    <m/>
    <m/>
    <m/>
    <m/>
    <m/>
    <m/>
    <m/>
    <m/>
    <m/>
    <m/>
    <m/>
    <m/>
    <m/>
    <m/>
    <m/>
    <m/>
    <m/>
    <m/>
    <m/>
    <m/>
    <m/>
    <m/>
    <m/>
    <m/>
    <m/>
    <m/>
    <m/>
    <m/>
    <m/>
    <m/>
    <m/>
    <m/>
    <m/>
    <m/>
    <m/>
    <m/>
    <m/>
    <m/>
    <m/>
    <m/>
    <m/>
    <m/>
    <m/>
    <n v="8.68"/>
    <n v="0"/>
    <n v="8.68"/>
    <n v="0"/>
    <n v="8.68"/>
    <n v="1.6297408937288771E-3"/>
    <n v="1"/>
  </r>
  <r>
    <n v="277"/>
    <n v="1901"/>
    <s v="Tofino"/>
    <s v="DPI"/>
    <s v="124"/>
    <s v="Chinook"/>
    <s v="3"/>
    <x v="0"/>
    <x v="1"/>
    <n v="6738"/>
    <x v="21"/>
    <s v="CK-31"/>
    <s v="WEST VANCOUVER ISLAND-SOUTH_FA_0.x"/>
    <s v="M"/>
    <s v="H"/>
    <n v="1901"/>
    <s v="Tofino H"/>
    <n v="6738"/>
    <s v="Bedwell R"/>
    <s v="SWVI"/>
    <s v="S"/>
    <x v="1"/>
    <s v="185598"/>
    <n v="0"/>
    <x v="1228"/>
    <n v="2018"/>
    <s v="20180525"/>
    <s v="20180526"/>
    <m/>
    <n v="5.6"/>
    <m/>
    <s v="CWT"/>
    <s v="P"/>
    <x v="1"/>
    <s v="N"/>
    <s v="N"/>
    <s v="N"/>
    <m/>
    <s v="AD Clip"/>
    <n v="7394"/>
    <s v=""/>
    <n v="7394"/>
    <n v="3"/>
    <n v="37550"/>
    <n v="2020"/>
    <m/>
    <m/>
    <m/>
    <m/>
    <m/>
    <m/>
    <m/>
    <m/>
    <m/>
    <m/>
    <m/>
    <m/>
    <m/>
    <m/>
    <m/>
    <m/>
    <m/>
    <m/>
    <m/>
    <m/>
    <m/>
    <m/>
    <m/>
    <m/>
    <m/>
    <m/>
    <m/>
    <m/>
    <m/>
    <m/>
    <m/>
    <m/>
    <m/>
    <m/>
    <m/>
    <m/>
    <m/>
    <m/>
    <m/>
    <m/>
    <m/>
    <m/>
    <m/>
    <m/>
    <m/>
    <m/>
    <m/>
    <m/>
    <m/>
    <m/>
    <m/>
    <m/>
    <m/>
    <m/>
    <m/>
    <m/>
    <m/>
    <m/>
    <m/>
    <m/>
    <m/>
    <m/>
    <m/>
    <m/>
    <m/>
    <m/>
    <m/>
    <m/>
    <m/>
    <m/>
    <m/>
    <m/>
    <m/>
    <m/>
    <m/>
    <m/>
    <m/>
    <m/>
    <m/>
    <m/>
    <m/>
    <m/>
    <m/>
    <m/>
    <m/>
    <m/>
    <m/>
    <m/>
    <m/>
    <m/>
    <m/>
    <m/>
    <m/>
    <m/>
    <m/>
    <m/>
    <m/>
    <m/>
    <m/>
    <m/>
    <m/>
    <m/>
    <m/>
    <m/>
    <m/>
    <m/>
    <n v="4.3099999999999996"/>
    <m/>
    <m/>
    <m/>
    <m/>
    <m/>
    <m/>
    <m/>
    <m/>
    <m/>
    <m/>
    <m/>
    <m/>
    <m/>
    <m/>
    <m/>
    <m/>
    <m/>
    <m/>
    <m/>
    <m/>
    <m/>
    <m/>
    <m/>
    <m/>
    <m/>
    <m/>
    <m/>
    <m/>
    <m/>
    <m/>
    <m/>
    <m/>
    <m/>
    <m/>
    <m/>
    <m/>
    <m/>
    <m/>
    <m/>
    <m/>
    <m/>
    <m/>
    <m/>
    <m/>
    <m/>
    <m/>
    <m/>
    <m/>
    <m/>
    <m/>
    <m/>
    <m/>
    <m/>
    <n v="1"/>
    <m/>
    <m/>
    <m/>
    <m/>
    <m/>
    <m/>
    <m/>
    <n v="4.3099999999999996"/>
    <n v="1"/>
    <n v="5.31"/>
    <n v="0"/>
    <n v="5.31"/>
    <n v="7.1814985123072757E-4"/>
    <n v="1"/>
  </r>
  <r>
    <n v="277"/>
    <n v="1901"/>
    <s v="Tofino"/>
    <s v="DPI"/>
    <s v="124"/>
    <s v="Chinook"/>
    <s v="3"/>
    <x v="0"/>
    <x v="1"/>
    <n v="6738"/>
    <x v="21"/>
    <s v="CK-31"/>
    <s v="WEST VANCOUVER ISLAND-SOUTH_FA_0.x"/>
    <s v="M"/>
    <s v="H"/>
    <n v="1901"/>
    <s v="Tofino H"/>
    <n v="6738"/>
    <s v="Bedwell R"/>
    <s v="SWVI"/>
    <s v="S"/>
    <x v="1"/>
    <s v="185598"/>
    <n v="0"/>
    <x v="1228"/>
    <n v="2018"/>
    <s v="20180525"/>
    <s v="20180526"/>
    <m/>
    <n v="5.6"/>
    <m/>
    <s v="CWT"/>
    <s v="P"/>
    <x v="1"/>
    <s v="N"/>
    <s v="N"/>
    <s v="N"/>
    <m/>
    <s v="AD Clip"/>
    <n v="7394"/>
    <n v="7394"/>
    <n v="7394"/>
    <n v="4"/>
    <n v="37550"/>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18"/>
    <m/>
    <m/>
    <m/>
    <m/>
    <m/>
    <m/>
    <m/>
    <m/>
    <n v="0"/>
    <n v="7.18"/>
    <n v="7.18"/>
    <n v="0"/>
    <n v="7.18"/>
    <n v="9.710576142818501E-4"/>
    <n v="1"/>
  </r>
  <r>
    <n v="277"/>
    <n v="1901"/>
    <s v="Tofino"/>
    <s v="DPI"/>
    <s v="124"/>
    <s v="Chinook"/>
    <s v="3"/>
    <x v="0"/>
    <x v="1"/>
    <n v="6738"/>
    <x v="21"/>
    <s v="CK-31"/>
    <s v="WEST VANCOUVER ISLAND-SOUTH_FA_0.x"/>
    <s v="M"/>
    <s v="H"/>
    <n v="1901"/>
    <s v="Tofino H"/>
    <n v="6738"/>
    <s v="Bedwell R"/>
    <s v="SWVI"/>
    <s v="S"/>
    <x v="1"/>
    <s v="185665"/>
    <n v="0"/>
    <x v="1229"/>
    <n v="2018"/>
    <s v="20180525"/>
    <s v="20180526"/>
    <m/>
    <n v="5.6"/>
    <m/>
    <s v="CWT"/>
    <s v="P"/>
    <x v="1"/>
    <s v="N"/>
    <s v="N"/>
    <s v="N"/>
    <n v="0.01"/>
    <s v="AD Clip"/>
    <n v="18734"/>
    <s v=""/>
    <n v="18923"/>
    <n v="3"/>
    <n v="37548"/>
    <n v="2020"/>
    <m/>
    <m/>
    <m/>
    <m/>
    <m/>
    <m/>
    <m/>
    <m/>
    <m/>
    <m/>
    <m/>
    <m/>
    <m/>
    <m/>
    <m/>
    <m/>
    <m/>
    <m/>
    <m/>
    <m/>
    <m/>
    <m/>
    <m/>
    <m/>
    <m/>
    <m/>
    <m/>
    <m/>
    <m/>
    <m/>
    <m/>
    <m/>
    <m/>
    <m/>
    <m/>
    <m/>
    <m/>
    <m/>
    <m/>
    <m/>
    <m/>
    <m/>
    <m/>
    <m/>
    <m/>
    <m/>
    <m/>
    <m/>
    <m/>
    <m/>
    <m/>
    <m/>
    <m/>
    <m/>
    <m/>
    <m/>
    <m/>
    <m/>
    <m/>
    <m/>
    <m/>
    <m/>
    <m/>
    <m/>
    <m/>
    <m/>
    <m/>
    <m/>
    <m/>
    <m/>
    <m/>
    <m/>
    <m/>
    <m/>
    <m/>
    <m/>
    <m/>
    <m/>
    <m/>
    <m/>
    <m/>
    <m/>
    <m/>
    <m/>
    <m/>
    <m/>
    <m/>
    <m/>
    <m/>
    <m/>
    <m/>
    <m/>
    <m/>
    <m/>
    <m/>
    <m/>
    <m/>
    <m/>
    <m/>
    <m/>
    <m/>
    <n v="4.3099999999999996"/>
    <m/>
    <m/>
    <m/>
    <m/>
    <m/>
    <m/>
    <m/>
    <m/>
    <m/>
    <m/>
    <m/>
    <m/>
    <m/>
    <m/>
    <m/>
    <m/>
    <m/>
    <m/>
    <m/>
    <m/>
    <m/>
    <m/>
    <m/>
    <m/>
    <m/>
    <m/>
    <m/>
    <m/>
    <m/>
    <m/>
    <m/>
    <m/>
    <m/>
    <m/>
    <m/>
    <m/>
    <m/>
    <m/>
    <m/>
    <m/>
    <m/>
    <m/>
    <m/>
    <m/>
    <m/>
    <m/>
    <m/>
    <m/>
    <m/>
    <m/>
    <m/>
    <m/>
    <m/>
    <m/>
    <m/>
    <m/>
    <m/>
    <m/>
    <m/>
    <m/>
    <m/>
    <m/>
    <m/>
    <m/>
    <m/>
    <m/>
    <n v="4.3099999999999996"/>
    <n v="0"/>
    <n v="4.3099999999999996"/>
    <n v="0"/>
    <n v="4.3099999999999996"/>
    <n v="2.3006298708231021E-4"/>
    <n v="1"/>
  </r>
  <r>
    <n v="277"/>
    <n v="1901"/>
    <s v="Tofino"/>
    <s v="DPI"/>
    <s v="124"/>
    <s v="Chinook"/>
    <s v="3"/>
    <x v="0"/>
    <x v="1"/>
    <n v="6738"/>
    <x v="21"/>
    <s v="CK-31"/>
    <s v="WEST VANCOUVER ISLAND-SOUTH_FA_0.x"/>
    <s v="M"/>
    <s v="H"/>
    <n v="1901"/>
    <s v="Tofino H"/>
    <n v="6738"/>
    <s v="Bedwell R"/>
    <s v="SWVI"/>
    <s v="S"/>
    <x v="1"/>
    <s v="185665"/>
    <n v="0"/>
    <x v="1229"/>
    <n v="2018"/>
    <s v="20180525"/>
    <s v="20180526"/>
    <m/>
    <n v="5.6"/>
    <m/>
    <s v="CWT"/>
    <s v="P"/>
    <x v="1"/>
    <s v="N"/>
    <s v="N"/>
    <s v="N"/>
    <n v="0.01"/>
    <s v="AD Clip"/>
    <n v="18734"/>
    <s v=""/>
    <n v="18923"/>
    <n v="4"/>
    <n v="37548"/>
    <n v="2021"/>
    <m/>
    <m/>
    <m/>
    <m/>
    <m/>
    <m/>
    <m/>
    <m/>
    <m/>
    <m/>
    <m/>
    <m/>
    <m/>
    <m/>
    <m/>
    <m/>
    <m/>
    <m/>
    <m/>
    <m/>
    <m/>
    <m/>
    <m/>
    <m/>
    <m/>
    <m/>
    <n v="2.9"/>
    <m/>
    <m/>
    <m/>
    <m/>
    <m/>
    <m/>
    <m/>
    <m/>
    <m/>
    <m/>
    <m/>
    <m/>
    <m/>
    <m/>
    <m/>
    <m/>
    <m/>
    <m/>
    <m/>
    <m/>
    <m/>
    <m/>
    <m/>
    <m/>
    <m/>
    <m/>
    <m/>
    <m/>
    <m/>
    <m/>
    <m/>
    <m/>
    <m/>
    <m/>
    <m/>
    <m/>
    <m/>
    <m/>
    <m/>
    <m/>
    <m/>
    <m/>
    <m/>
    <m/>
    <m/>
    <m/>
    <m/>
    <m/>
    <m/>
    <m/>
    <m/>
    <m/>
    <m/>
    <m/>
    <m/>
    <m/>
    <m/>
    <m/>
    <m/>
    <m/>
    <m/>
    <m/>
    <m/>
    <m/>
    <m/>
    <m/>
    <m/>
    <m/>
    <m/>
    <m/>
    <m/>
    <m/>
    <m/>
    <m/>
    <m/>
    <m/>
    <m/>
    <m/>
    <m/>
    <m/>
    <m/>
    <m/>
    <m/>
    <m/>
    <m/>
    <m/>
    <m/>
    <m/>
    <m/>
    <m/>
    <m/>
    <m/>
    <m/>
    <m/>
    <m/>
    <m/>
    <m/>
    <m/>
    <m/>
    <m/>
    <m/>
    <m/>
    <m/>
    <m/>
    <m/>
    <m/>
    <m/>
    <m/>
    <m/>
    <m/>
    <m/>
    <m/>
    <m/>
    <m/>
    <m/>
    <m/>
    <m/>
    <m/>
    <m/>
    <m/>
    <n v="4.24"/>
    <m/>
    <m/>
    <m/>
    <m/>
    <m/>
    <m/>
    <m/>
    <m/>
    <m/>
    <m/>
    <m/>
    <n v="9.1199999999999992"/>
    <m/>
    <m/>
    <m/>
    <m/>
    <m/>
    <m/>
    <m/>
    <m/>
    <n v="7.14"/>
    <n v="9.1199999999999992"/>
    <n v="16.260000000000002"/>
    <n v="0"/>
    <n v="16.259999999999998"/>
    <n v="8.6794064268175502E-4"/>
    <n v="1.0000000000000002"/>
  </r>
  <r>
    <n v="277"/>
    <n v="1901"/>
    <s v="Tofino"/>
    <s v="DPI"/>
    <s v="124"/>
    <s v="Chinook"/>
    <s v="3"/>
    <x v="0"/>
    <x v="1"/>
    <n v="6738"/>
    <x v="21"/>
    <s v="CK-31"/>
    <s v="WEST VANCOUVER ISLAND-SOUTH_FA_0.x"/>
    <s v="M"/>
    <s v="H"/>
    <n v="1901"/>
    <s v="Tofino H"/>
    <n v="6738"/>
    <s v="Bedwell R"/>
    <s v="SWVI"/>
    <s v="S"/>
    <x v="1"/>
    <s v="185665"/>
    <n v="0"/>
    <x v="1229"/>
    <n v="2018"/>
    <s v="20180525"/>
    <s v="20180526"/>
    <m/>
    <n v="5.6"/>
    <m/>
    <s v="CWT"/>
    <s v="P"/>
    <x v="1"/>
    <s v="N"/>
    <s v="N"/>
    <s v="N"/>
    <n v="0.01"/>
    <s v="AD Clip"/>
    <n v="18734"/>
    <n v="18734"/>
    <n v="18923"/>
    <n v="5"/>
    <n v="37548"/>
    <n v="20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23"/>
    <m/>
    <m/>
    <m/>
    <m/>
    <m/>
    <m/>
    <m/>
    <m/>
    <n v="0"/>
    <n v="11.23"/>
    <n v="11.23"/>
    <n v="0"/>
    <n v="11.23"/>
    <n v="5.994448596135369E-4"/>
    <n v="1"/>
  </r>
  <r>
    <n v="277"/>
    <n v="1901"/>
    <s v="Tofino"/>
    <s v="DPI"/>
    <s v="124"/>
    <s v="Chinook"/>
    <s v="3"/>
    <x v="0"/>
    <x v="1"/>
    <n v="6738"/>
    <x v="21"/>
    <s v="CK-31"/>
    <s v="WEST VANCOUVER ISLAND-SOUTH_FA_0.x"/>
    <s v="M"/>
    <s v="H"/>
    <n v="1901"/>
    <s v="Tofino H"/>
    <n v="6738"/>
    <s v="Bedwell R"/>
    <s v="SWVI"/>
    <s v="S"/>
    <x v="1"/>
    <s v="185666"/>
    <n v="0"/>
    <x v="1230"/>
    <n v="2018"/>
    <s v="20180525"/>
    <s v="20180526"/>
    <m/>
    <n v="5.6"/>
    <m/>
    <s v="CWT"/>
    <s v="P"/>
    <x v="1"/>
    <s v="N"/>
    <s v="N"/>
    <s v="N"/>
    <n v="0.01"/>
    <s v="AD Clip"/>
    <n v="15352"/>
    <s v=""/>
    <n v="15507"/>
    <n v="3"/>
    <n v="37549"/>
    <n v="20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07"/>
    <n v="1"/>
    <m/>
    <m/>
    <m/>
    <m/>
    <m/>
    <m/>
    <m/>
    <n v="0"/>
    <n v="9.07"/>
    <n v="9.07"/>
    <n v="0"/>
    <n v="9.07"/>
    <n v="5.9080250130276186E-4"/>
    <n v="1"/>
  </r>
  <r>
    <n v="277"/>
    <n v="1901"/>
    <s v="Tofino"/>
    <s v="DPI"/>
    <s v="124"/>
    <s v="Chinook"/>
    <s v="3"/>
    <x v="0"/>
    <x v="1"/>
    <n v="6738"/>
    <x v="21"/>
    <s v="CK-31"/>
    <s v="WEST VANCOUVER ISLAND-SOUTH_FA_0.x"/>
    <s v="M"/>
    <s v="H"/>
    <n v="1901"/>
    <s v="Tofino H"/>
    <n v="6738"/>
    <s v="Bedwell R"/>
    <s v="SWVI"/>
    <s v="S"/>
    <x v="1"/>
    <s v="185666"/>
    <n v="0"/>
    <x v="1230"/>
    <n v="2018"/>
    <s v="20180525"/>
    <s v="20180526"/>
    <m/>
    <n v="5.6"/>
    <m/>
    <s v="CWT"/>
    <s v="P"/>
    <x v="1"/>
    <s v="N"/>
    <s v="N"/>
    <s v="N"/>
    <n v="0.01"/>
    <s v="AD Clip"/>
    <n v="15352"/>
    <s v=""/>
    <n v="15507"/>
    <n v="4"/>
    <n v="37549"/>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84"/>
    <m/>
    <m/>
    <m/>
    <m/>
    <m/>
    <m/>
    <m/>
    <m/>
    <n v="0"/>
    <n v="11.84"/>
    <n v="11.84"/>
    <n v="0"/>
    <n v="11.84"/>
    <n v="7.71235018238666E-4"/>
    <n v="1"/>
  </r>
  <r>
    <n v="277"/>
    <n v="1901"/>
    <s v="Tofino"/>
    <s v="DPI"/>
    <s v="124"/>
    <s v="Chinook"/>
    <s v="3"/>
    <x v="0"/>
    <x v="1"/>
    <n v="6738"/>
    <x v="21"/>
    <s v="CK-31"/>
    <s v="WEST VANCOUVER ISLAND-SOUTH_FA_0.x"/>
    <s v="M"/>
    <s v="H"/>
    <n v="1901"/>
    <s v="Tofino H"/>
    <n v="6738"/>
    <s v="Bedwell R"/>
    <s v="SWVI"/>
    <s v="S"/>
    <x v="1"/>
    <s v="185666"/>
    <n v="0"/>
    <x v="1230"/>
    <n v="2018"/>
    <s v="20180525"/>
    <s v="20180526"/>
    <m/>
    <n v="5.6"/>
    <m/>
    <s v="CWT"/>
    <s v="P"/>
    <x v="1"/>
    <s v="N"/>
    <s v="N"/>
    <s v="N"/>
    <n v="0.01"/>
    <s v="AD Clip"/>
    <n v="15352"/>
    <n v="15352"/>
    <n v="15507"/>
    <n v="5"/>
    <n v="37549"/>
    <n v="2022"/>
    <m/>
    <m/>
    <m/>
    <m/>
    <m/>
    <m/>
    <m/>
    <m/>
    <m/>
    <m/>
    <m/>
    <m/>
    <m/>
    <m/>
    <m/>
    <m/>
    <m/>
    <m/>
    <m/>
    <m/>
    <m/>
    <m/>
    <m/>
    <m/>
    <m/>
    <m/>
    <m/>
    <m/>
    <m/>
    <m/>
    <m/>
    <m/>
    <m/>
    <m/>
    <m/>
    <m/>
    <m/>
    <m/>
    <m/>
    <m/>
    <m/>
    <m/>
    <m/>
    <m/>
    <m/>
    <m/>
    <m/>
    <m/>
    <m/>
    <m/>
    <m/>
    <m/>
    <m/>
    <m/>
    <m/>
    <m/>
    <m/>
    <m/>
    <m/>
    <m/>
    <m/>
    <m/>
    <m/>
    <m/>
    <m/>
    <m/>
    <m/>
    <m/>
    <m/>
    <m/>
    <m/>
    <m/>
    <m/>
    <m/>
    <m/>
    <m/>
    <m/>
    <m/>
    <m/>
    <m/>
    <m/>
    <m/>
    <m/>
    <m/>
    <m/>
    <m/>
    <m/>
    <m/>
    <m/>
    <m/>
    <m/>
    <m/>
    <m/>
    <m/>
    <m/>
    <m/>
    <m/>
    <m/>
    <m/>
    <m/>
    <m/>
    <m/>
    <m/>
    <m/>
    <m/>
    <m/>
    <m/>
    <m/>
    <m/>
    <m/>
    <m/>
    <m/>
    <n v="4.8499999999999996"/>
    <m/>
    <m/>
    <m/>
    <m/>
    <m/>
    <m/>
    <m/>
    <m/>
    <m/>
    <m/>
    <m/>
    <m/>
    <m/>
    <m/>
    <m/>
    <m/>
    <m/>
    <m/>
    <m/>
    <m/>
    <m/>
    <m/>
    <m/>
    <m/>
    <m/>
    <m/>
    <m/>
    <m/>
    <m/>
    <m/>
    <m/>
    <m/>
    <m/>
    <m/>
    <m/>
    <m/>
    <m/>
    <m/>
    <m/>
    <m/>
    <m/>
    <m/>
    <m/>
    <m/>
    <m/>
    <m/>
    <n v="1.72"/>
    <m/>
    <m/>
    <m/>
    <m/>
    <m/>
    <m/>
    <m/>
    <m/>
    <n v="4.8499999999999996"/>
    <n v="1.72"/>
    <n v="6.57"/>
    <n v="0"/>
    <n v="6.5699999999999994"/>
    <n v="4.2795726941115161E-4"/>
    <n v="1.0000000000000002"/>
  </r>
  <r>
    <n v="277"/>
    <n v="1901"/>
    <s v="Tofino"/>
    <s v="DPI"/>
    <s v="124"/>
    <s v="Chinook"/>
    <s v="3"/>
    <x v="0"/>
    <x v="2"/>
    <n v="6738"/>
    <x v="21"/>
    <s v="CK-31"/>
    <s v="WEST VANCOUVER ISLAND-SOUTH_FA_0.x"/>
    <s v="M"/>
    <s v="H"/>
    <n v="1901"/>
    <s v="Tofino H"/>
    <n v="6738"/>
    <s v="Bedwell R"/>
    <s v="SWVI"/>
    <s v="S"/>
    <x v="1"/>
    <s v="185382"/>
    <n v="0"/>
    <x v="1231"/>
    <n v="2019"/>
    <s v="20190516"/>
    <s v="20190528"/>
    <m/>
    <n v="5.6"/>
    <m/>
    <s v="CWT"/>
    <s v="P"/>
    <x v="1"/>
    <s v="N"/>
    <s v="Y"/>
    <s v="N"/>
    <m/>
    <s v="AD Clip"/>
    <n v="17744"/>
    <s v=""/>
    <n v="17744"/>
    <n v="3"/>
    <n v="38223"/>
    <n v="20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17"/>
    <m/>
    <n v="2.64"/>
    <m/>
    <m/>
    <m/>
    <m/>
    <m/>
    <m/>
    <m/>
    <m/>
    <n v="5.17"/>
    <n v="2.64"/>
    <n v="7.81"/>
    <n v="0"/>
    <n v="7.8100000000000005"/>
    <n v="4.4014878268710552E-4"/>
    <n v="0.99999999999999989"/>
  </r>
  <r>
    <n v="277"/>
    <n v="1901"/>
    <s v="Tofino"/>
    <s v="DPI"/>
    <s v="124"/>
    <s v="Chinook"/>
    <s v="3"/>
    <x v="0"/>
    <x v="2"/>
    <n v="6738"/>
    <x v="21"/>
    <s v="CK-31"/>
    <s v="WEST VANCOUVER ISLAND-SOUTH_FA_0.x"/>
    <s v="M"/>
    <s v="H"/>
    <n v="1901"/>
    <s v="Tofino H"/>
    <n v="6738"/>
    <s v="Bedwell R"/>
    <s v="SWVI"/>
    <s v="S"/>
    <x v="1"/>
    <s v="185382"/>
    <n v="0"/>
    <x v="1231"/>
    <n v="2019"/>
    <s v="20190516"/>
    <s v="20190528"/>
    <m/>
    <n v="5.6"/>
    <m/>
    <s v="CWT"/>
    <s v="P"/>
    <x v="1"/>
    <s v="N"/>
    <s v="Y"/>
    <s v="N"/>
    <m/>
    <s v="AD Clip"/>
    <n v="17744"/>
    <s v=""/>
    <n v="17744"/>
    <n v="4"/>
    <n v="38223"/>
    <n v="2022"/>
    <m/>
    <m/>
    <m/>
    <m/>
    <m/>
    <m/>
    <m/>
    <m/>
    <m/>
    <m/>
    <m/>
    <m/>
    <m/>
    <m/>
    <m/>
    <m/>
    <m/>
    <m/>
    <m/>
    <m/>
    <m/>
    <m/>
    <m/>
    <m/>
    <m/>
    <m/>
    <m/>
    <m/>
    <n v="4.0999999999999996"/>
    <m/>
    <m/>
    <m/>
    <m/>
    <m/>
    <m/>
    <m/>
    <m/>
    <m/>
    <m/>
    <m/>
    <m/>
    <m/>
    <m/>
    <m/>
    <m/>
    <m/>
    <m/>
    <m/>
    <m/>
    <m/>
    <m/>
    <m/>
    <m/>
    <m/>
    <m/>
    <m/>
    <m/>
    <m/>
    <m/>
    <m/>
    <m/>
    <m/>
    <m/>
    <m/>
    <m/>
    <m/>
    <m/>
    <m/>
    <m/>
    <m/>
    <m/>
    <m/>
    <m/>
    <m/>
    <m/>
    <m/>
    <m/>
    <m/>
    <m/>
    <m/>
    <m/>
    <m/>
    <m/>
    <m/>
    <m/>
    <m/>
    <m/>
    <m/>
    <m/>
    <m/>
    <m/>
    <m/>
    <m/>
    <m/>
    <m/>
    <m/>
    <m/>
    <m/>
    <m/>
    <m/>
    <m/>
    <m/>
    <m/>
    <m/>
    <m/>
    <m/>
    <m/>
    <m/>
    <m/>
    <m/>
    <m/>
    <m/>
    <m/>
    <m/>
    <m/>
    <m/>
    <m/>
    <m/>
    <m/>
    <m/>
    <m/>
    <m/>
    <m/>
    <m/>
    <m/>
    <m/>
    <m/>
    <m/>
    <m/>
    <m/>
    <m/>
    <m/>
    <m/>
    <m/>
    <m/>
    <m/>
    <n v="5.76"/>
    <m/>
    <m/>
    <m/>
    <m/>
    <m/>
    <m/>
    <m/>
    <m/>
    <m/>
    <m/>
    <m/>
    <m/>
    <m/>
    <m/>
    <m/>
    <m/>
    <m/>
    <m/>
    <m/>
    <m/>
    <m/>
    <m/>
    <n v="37.35"/>
    <m/>
    <m/>
    <m/>
    <m/>
    <m/>
    <m/>
    <m/>
    <m/>
    <n v="9.86"/>
    <n v="37.35"/>
    <n v="47.21"/>
    <n v="0"/>
    <n v="47.21"/>
    <n v="2.6606176735798018E-3"/>
    <n v="1"/>
  </r>
  <r>
    <n v="277"/>
    <n v="1901"/>
    <s v="Tofino"/>
    <s v="DPI"/>
    <s v="124"/>
    <s v="Chinook"/>
    <s v="3"/>
    <x v="0"/>
    <x v="2"/>
    <n v="6738"/>
    <x v="21"/>
    <s v="CK-31"/>
    <s v="WEST VANCOUVER ISLAND-SOUTH_FA_0.x"/>
    <s v="M"/>
    <s v="H"/>
    <n v="1901"/>
    <s v="Tofino H"/>
    <n v="6738"/>
    <s v="Bedwell R"/>
    <s v="SWVI"/>
    <s v="S"/>
    <x v="1"/>
    <s v="185382"/>
    <n v="0"/>
    <x v="1231"/>
    <n v="2019"/>
    <s v="20190516"/>
    <s v="20190528"/>
    <m/>
    <n v="5.6"/>
    <m/>
    <s v="CWT"/>
    <s v="P"/>
    <x v="1"/>
    <s v="N"/>
    <s v="Y"/>
    <s v="N"/>
    <m/>
    <s v="AD Clip"/>
    <n v="17744"/>
    <n v="17744"/>
    <n v="17744"/>
    <n v="5"/>
    <n v="38223"/>
    <n v="20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8"/>
    <m/>
    <m/>
    <m/>
    <m/>
    <m/>
    <m/>
    <m/>
    <m/>
    <n v="0"/>
    <n v="1.18"/>
    <n v="1.18"/>
    <n v="0"/>
    <n v="1.18"/>
    <n v="6.6501352569882773E-5"/>
    <n v="1"/>
  </r>
  <r>
    <n v="277"/>
    <n v="1901"/>
    <s v="Tofino"/>
    <s v="DPI"/>
    <s v="124"/>
    <s v="Chinook"/>
    <s v="3"/>
    <x v="0"/>
    <x v="2"/>
    <n v="6738"/>
    <x v="21"/>
    <s v="CK-31"/>
    <s v="WEST VANCOUVER ISLAND-SOUTH_FA_0.x"/>
    <s v="M"/>
    <s v="H"/>
    <n v="1901"/>
    <s v="Tofino H"/>
    <n v="6738"/>
    <s v="Bedwell R"/>
    <s v="SWVI"/>
    <s v="S"/>
    <x v="1"/>
    <s v="185383"/>
    <n v="0"/>
    <x v="1232"/>
    <n v="2019"/>
    <s v="20190516"/>
    <s v="20190528"/>
    <m/>
    <n v="5.6"/>
    <m/>
    <s v="CWT"/>
    <s v="P"/>
    <x v="1"/>
    <s v="N"/>
    <s v="Y"/>
    <s v="N"/>
    <m/>
    <s v="AD Clip"/>
    <n v="17308"/>
    <s v=""/>
    <n v="17308"/>
    <n v="3"/>
    <n v="38222"/>
    <n v="2021"/>
    <m/>
    <m/>
    <m/>
    <m/>
    <m/>
    <m/>
    <m/>
    <m/>
    <m/>
    <m/>
    <m/>
    <m/>
    <m/>
    <m/>
    <m/>
    <m/>
    <m/>
    <m/>
    <m/>
    <m/>
    <m/>
    <m/>
    <m/>
    <m/>
    <m/>
    <m/>
    <n v="4.3099999999999996"/>
    <m/>
    <m/>
    <m/>
    <m/>
    <m/>
    <m/>
    <m/>
    <m/>
    <m/>
    <m/>
    <m/>
    <m/>
    <m/>
    <m/>
    <m/>
    <m/>
    <m/>
    <m/>
    <m/>
    <m/>
    <m/>
    <m/>
    <m/>
    <m/>
    <m/>
    <m/>
    <m/>
    <m/>
    <m/>
    <m/>
    <m/>
    <m/>
    <m/>
    <m/>
    <m/>
    <m/>
    <m/>
    <m/>
    <m/>
    <m/>
    <m/>
    <m/>
    <m/>
    <m/>
    <m/>
    <m/>
    <m/>
    <m/>
    <m/>
    <m/>
    <m/>
    <m/>
    <m/>
    <m/>
    <n v="8.44"/>
    <m/>
    <m/>
    <m/>
    <m/>
    <m/>
    <m/>
    <m/>
    <m/>
    <m/>
    <m/>
    <m/>
    <m/>
    <m/>
    <m/>
    <m/>
    <m/>
    <m/>
    <m/>
    <m/>
    <m/>
    <m/>
    <m/>
    <m/>
    <m/>
    <m/>
    <m/>
    <m/>
    <m/>
    <m/>
    <m/>
    <m/>
    <m/>
    <m/>
    <m/>
    <m/>
    <m/>
    <m/>
    <m/>
    <m/>
    <m/>
    <m/>
    <m/>
    <m/>
    <m/>
    <m/>
    <m/>
    <m/>
    <m/>
    <m/>
    <m/>
    <m/>
    <m/>
    <m/>
    <m/>
    <m/>
    <m/>
    <m/>
    <m/>
    <m/>
    <m/>
    <m/>
    <m/>
    <m/>
    <m/>
    <m/>
    <n v="8.4"/>
    <m/>
    <m/>
    <m/>
    <m/>
    <m/>
    <m/>
    <m/>
    <m/>
    <m/>
    <m/>
    <m/>
    <n v="1.46"/>
    <m/>
    <m/>
    <m/>
    <m/>
    <m/>
    <m/>
    <m/>
    <m/>
    <n v="21.15"/>
    <n v="1.46"/>
    <n v="22.61"/>
    <n v="0"/>
    <n v="22.609999999999996"/>
    <n v="1.3063323318696553E-3"/>
    <n v="1.0000000000000002"/>
  </r>
  <r>
    <n v="277"/>
    <n v="1901"/>
    <s v="Tofino"/>
    <s v="DPI"/>
    <s v="124"/>
    <s v="Chinook"/>
    <s v="3"/>
    <x v="0"/>
    <x v="2"/>
    <n v="6738"/>
    <x v="21"/>
    <s v="CK-31"/>
    <s v="WEST VANCOUVER ISLAND-SOUTH_FA_0.x"/>
    <s v="M"/>
    <s v="H"/>
    <n v="1901"/>
    <s v="Tofino H"/>
    <n v="6738"/>
    <s v="Bedwell R"/>
    <s v="SWVI"/>
    <s v="S"/>
    <x v="1"/>
    <s v="185383"/>
    <n v="0"/>
    <x v="1232"/>
    <n v="2019"/>
    <s v="20190516"/>
    <s v="20190528"/>
    <m/>
    <n v="5.6"/>
    <m/>
    <s v="CWT"/>
    <s v="P"/>
    <x v="1"/>
    <s v="N"/>
    <s v="Y"/>
    <s v="N"/>
    <m/>
    <s v="AD Clip"/>
    <n v="17308"/>
    <n v="17308"/>
    <n v="17308"/>
    <n v="4"/>
    <n v="38222"/>
    <n v="2022"/>
    <m/>
    <m/>
    <m/>
    <m/>
    <m/>
    <m/>
    <m/>
    <m/>
    <m/>
    <m/>
    <m/>
    <m/>
    <m/>
    <m/>
    <m/>
    <m/>
    <m/>
    <m/>
    <m/>
    <m/>
    <m/>
    <m/>
    <m/>
    <m/>
    <m/>
    <m/>
    <n v="4.13"/>
    <m/>
    <m/>
    <m/>
    <m/>
    <m/>
    <m/>
    <m/>
    <m/>
    <m/>
    <m/>
    <n v="11.47"/>
    <m/>
    <m/>
    <m/>
    <m/>
    <m/>
    <m/>
    <m/>
    <m/>
    <m/>
    <m/>
    <m/>
    <m/>
    <m/>
    <m/>
    <m/>
    <m/>
    <m/>
    <m/>
    <m/>
    <m/>
    <m/>
    <m/>
    <m/>
    <m/>
    <m/>
    <m/>
    <m/>
    <m/>
    <m/>
    <m/>
    <m/>
    <m/>
    <m/>
    <m/>
    <m/>
    <m/>
    <m/>
    <m/>
    <m/>
    <m/>
    <m/>
    <m/>
    <m/>
    <m/>
    <m/>
    <m/>
    <m/>
    <m/>
    <m/>
    <m/>
    <m/>
    <m/>
    <m/>
    <m/>
    <m/>
    <m/>
    <m/>
    <m/>
    <m/>
    <m/>
    <m/>
    <m/>
    <m/>
    <m/>
    <m/>
    <m/>
    <m/>
    <m/>
    <n v="3"/>
    <m/>
    <m/>
    <m/>
    <m/>
    <m/>
    <n v="9.6999999999999993"/>
    <m/>
    <m/>
    <m/>
    <m/>
    <m/>
    <m/>
    <m/>
    <m/>
    <m/>
    <m/>
    <m/>
    <m/>
    <m/>
    <m/>
    <m/>
    <m/>
    <m/>
    <m/>
    <m/>
    <m/>
    <m/>
    <m/>
    <m/>
    <m/>
    <m/>
    <m/>
    <m/>
    <m/>
    <m/>
    <m/>
    <m/>
    <m/>
    <m/>
    <m/>
    <m/>
    <m/>
    <m/>
    <m/>
    <m/>
    <m/>
    <m/>
    <m/>
    <m/>
    <m/>
    <m/>
    <m/>
    <n v="18.21"/>
    <m/>
    <m/>
    <m/>
    <m/>
    <m/>
    <m/>
    <m/>
    <m/>
    <n v="28.3"/>
    <n v="18.21"/>
    <n v="46.51"/>
    <n v="0"/>
    <n v="46.51"/>
    <n v="2.6871966720591633E-3"/>
    <n v="1"/>
  </r>
  <r>
    <n v="277"/>
    <n v="1901"/>
    <s v="Tofino"/>
    <s v="DPI"/>
    <s v="124"/>
    <s v="Chinook"/>
    <s v="3"/>
    <x v="0"/>
    <x v="2"/>
    <n v="6738"/>
    <x v="21"/>
    <s v="CK-31"/>
    <s v="WEST VANCOUVER ISLAND-SOUTH_FA_0.x"/>
    <s v="M"/>
    <s v="H"/>
    <n v="1901"/>
    <s v="Tofino H"/>
    <n v="6738"/>
    <s v="Bedwell R"/>
    <s v="SWVI"/>
    <s v="S"/>
    <x v="1"/>
    <s v="185664"/>
    <n v="0"/>
    <x v="1233"/>
    <n v="2019"/>
    <s v="20190516"/>
    <s v="20190528"/>
    <m/>
    <n v="5.8"/>
    <m/>
    <s v="CWT"/>
    <s v="P"/>
    <x v="1"/>
    <s v="N"/>
    <s v="Y"/>
    <s v="N"/>
    <m/>
    <s v="AD Clip"/>
    <n v="5404"/>
    <s v=""/>
    <n v="5404"/>
    <n v="3"/>
    <n v="38224"/>
    <n v="2021"/>
    <m/>
    <m/>
    <m/>
    <m/>
    <m/>
    <m/>
    <m/>
    <m/>
    <m/>
    <m/>
    <m/>
    <m/>
    <m/>
    <m/>
    <m/>
    <m/>
    <m/>
    <m/>
    <m/>
    <m/>
    <m/>
    <m/>
    <m/>
    <m/>
    <m/>
    <m/>
    <m/>
    <m/>
    <m/>
    <m/>
    <m/>
    <m/>
    <m/>
    <m/>
    <m/>
    <m/>
    <m/>
    <m/>
    <m/>
    <m/>
    <m/>
    <m/>
    <m/>
    <m/>
    <m/>
    <m/>
    <m/>
    <m/>
    <m/>
    <m/>
    <m/>
    <m/>
    <m/>
    <m/>
    <m/>
    <m/>
    <m/>
    <m/>
    <m/>
    <m/>
    <m/>
    <m/>
    <m/>
    <m/>
    <m/>
    <m/>
    <m/>
    <m/>
    <m/>
    <m/>
    <m/>
    <m/>
    <m/>
    <m/>
    <m/>
    <m/>
    <m/>
    <m/>
    <m/>
    <m/>
    <m/>
    <n v="8.44"/>
    <m/>
    <m/>
    <m/>
    <m/>
    <m/>
    <m/>
    <m/>
    <m/>
    <m/>
    <m/>
    <m/>
    <m/>
    <m/>
    <m/>
    <m/>
    <m/>
    <m/>
    <m/>
    <m/>
    <m/>
    <m/>
    <m/>
    <m/>
    <m/>
    <m/>
    <m/>
    <m/>
    <m/>
    <m/>
    <m/>
    <m/>
    <m/>
    <m/>
    <m/>
    <m/>
    <m/>
    <m/>
    <m/>
    <m/>
    <m/>
    <m/>
    <m/>
    <m/>
    <m/>
    <m/>
    <m/>
    <m/>
    <m/>
    <m/>
    <m/>
    <m/>
    <m/>
    <m/>
    <m/>
    <m/>
    <m/>
    <m/>
    <m/>
    <m/>
    <m/>
    <m/>
    <m/>
    <m/>
    <m/>
    <m/>
    <m/>
    <m/>
    <m/>
    <m/>
    <m/>
    <m/>
    <m/>
    <m/>
    <m/>
    <m/>
    <m/>
    <m/>
    <m/>
    <m/>
    <m/>
    <m/>
    <m/>
    <m/>
    <m/>
    <m/>
    <m/>
    <n v="8.44"/>
    <n v="0"/>
    <n v="8.44"/>
    <n v="0"/>
    <n v="8.44"/>
    <n v="1.5618060695780903E-3"/>
    <n v="1"/>
  </r>
  <r>
    <n v="277"/>
    <n v="1901"/>
    <s v="Tofino"/>
    <s v="DPI"/>
    <s v="124"/>
    <s v="Chinook"/>
    <s v="3"/>
    <x v="0"/>
    <x v="2"/>
    <n v="6738"/>
    <x v="21"/>
    <s v="CK-31"/>
    <s v="WEST VANCOUVER ISLAND-SOUTH_FA_0.x"/>
    <s v="M"/>
    <s v="H"/>
    <n v="1901"/>
    <s v="Tofino H"/>
    <n v="6738"/>
    <s v="Bedwell R"/>
    <s v="SWVI"/>
    <s v="S"/>
    <x v="1"/>
    <s v="185664"/>
    <n v="0"/>
    <x v="1233"/>
    <n v="2019"/>
    <s v="20190516"/>
    <s v="20190528"/>
    <m/>
    <n v="5.8"/>
    <m/>
    <s v="CWT"/>
    <s v="P"/>
    <x v="1"/>
    <s v="N"/>
    <s v="Y"/>
    <s v="N"/>
    <m/>
    <s v="AD Clip"/>
    <n v="5404"/>
    <n v="5404"/>
    <n v="5404"/>
    <n v="4"/>
    <n v="38224"/>
    <n v="2022"/>
    <m/>
    <m/>
    <m/>
    <m/>
    <m/>
    <m/>
    <m/>
    <m/>
    <m/>
    <m/>
    <m/>
    <m/>
    <m/>
    <m/>
    <m/>
    <m/>
    <m/>
    <m/>
    <m/>
    <m/>
    <m/>
    <m/>
    <m/>
    <m/>
    <m/>
    <m/>
    <m/>
    <m/>
    <m/>
    <m/>
    <m/>
    <m/>
    <m/>
    <m/>
    <m/>
    <m/>
    <m/>
    <m/>
    <m/>
    <m/>
    <m/>
    <m/>
    <m/>
    <m/>
    <m/>
    <m/>
    <m/>
    <m/>
    <m/>
    <m/>
    <m/>
    <m/>
    <m/>
    <m/>
    <m/>
    <m/>
    <m/>
    <m/>
    <m/>
    <m/>
    <m/>
    <m/>
    <m/>
    <m/>
    <m/>
    <m/>
    <m/>
    <m/>
    <m/>
    <m/>
    <m/>
    <m/>
    <m/>
    <m/>
    <m/>
    <m/>
    <m/>
    <m/>
    <m/>
    <m/>
    <m/>
    <m/>
    <m/>
    <m/>
    <m/>
    <m/>
    <m/>
    <m/>
    <m/>
    <m/>
    <m/>
    <m/>
    <m/>
    <m/>
    <m/>
    <m/>
    <m/>
    <m/>
    <m/>
    <m/>
    <m/>
    <m/>
    <m/>
    <m/>
    <m/>
    <m/>
    <n v="4.8499999999999996"/>
    <m/>
    <m/>
    <m/>
    <m/>
    <m/>
    <m/>
    <m/>
    <m/>
    <m/>
    <m/>
    <m/>
    <m/>
    <m/>
    <m/>
    <m/>
    <m/>
    <m/>
    <m/>
    <m/>
    <m/>
    <m/>
    <m/>
    <m/>
    <m/>
    <m/>
    <m/>
    <m/>
    <m/>
    <m/>
    <m/>
    <m/>
    <m/>
    <m/>
    <m/>
    <m/>
    <m/>
    <m/>
    <m/>
    <m/>
    <m/>
    <m/>
    <m/>
    <m/>
    <m/>
    <m/>
    <m/>
    <m/>
    <m/>
    <m/>
    <m/>
    <m/>
    <m/>
    <n v="8.3000000000000007"/>
    <m/>
    <m/>
    <m/>
    <m/>
    <m/>
    <m/>
    <m/>
    <m/>
    <n v="4.8499999999999996"/>
    <n v="8.3000000000000007"/>
    <n v="13.15"/>
    <n v="0"/>
    <n v="13.15"/>
    <n v="2.433382679496669E-3"/>
    <n v="1"/>
  </r>
  <r>
    <n v="277"/>
    <n v="1901"/>
    <s v="Tofino"/>
    <s v="DPI"/>
    <s v="124"/>
    <s v="Chinook"/>
    <s v="3"/>
    <x v="0"/>
    <x v="15"/>
    <n v="2062"/>
    <x v="22"/>
    <s v="CK-31"/>
    <s v="WEST VANCOUVER ISLAND-SOUTH_FA_0.x"/>
    <s v="M"/>
    <s v="H"/>
    <n v="1901"/>
    <s v="Tofino H"/>
    <n v="2062"/>
    <s v="Tranquil Cr"/>
    <s v="SWVI"/>
    <s v="S"/>
    <x v="1"/>
    <s v="184873"/>
    <n v="0"/>
    <x v="1234"/>
    <n v="2022"/>
    <s v="20220603"/>
    <s v="20220603"/>
    <n v="73"/>
    <n v="4.16"/>
    <m/>
    <s v="CWT"/>
    <s v="P"/>
    <x v="1"/>
    <s v="N"/>
    <s v="N"/>
    <s v="N"/>
    <n v="3.3799999999999997E-2"/>
    <s v="AD Clip"/>
    <n v="10612"/>
    <n v="10612"/>
    <n v="10650"/>
    <n v="3"/>
    <n v="40374"/>
    <n v="2024"/>
    <m/>
    <m/>
    <m/>
    <m/>
    <m/>
    <m/>
    <m/>
    <m/>
    <m/>
    <m/>
    <m/>
    <m/>
    <m/>
    <m/>
    <m/>
    <m/>
    <m/>
    <m/>
    <m/>
    <m/>
    <m/>
    <m/>
    <m/>
    <m/>
    <m/>
    <m/>
    <m/>
    <m/>
    <m/>
    <m/>
    <m/>
    <m/>
    <m/>
    <m/>
    <m/>
    <m/>
    <m/>
    <n v="10.53"/>
    <m/>
    <m/>
    <m/>
    <m/>
    <m/>
    <m/>
    <m/>
    <m/>
    <m/>
    <m/>
    <m/>
    <m/>
    <m/>
    <m/>
    <m/>
    <m/>
    <m/>
    <m/>
    <m/>
    <m/>
    <m/>
    <m/>
    <m/>
    <m/>
    <m/>
    <m/>
    <m/>
    <m/>
    <m/>
    <m/>
    <m/>
    <m/>
    <m/>
    <m/>
    <m/>
    <m/>
    <m/>
    <m/>
    <m/>
    <m/>
    <m/>
    <m/>
    <m/>
    <m/>
    <m/>
    <m/>
    <m/>
    <m/>
    <m/>
    <m/>
    <m/>
    <m/>
    <m/>
    <m/>
    <m/>
    <m/>
    <m/>
    <m/>
    <m/>
    <m/>
    <m/>
    <m/>
    <m/>
    <m/>
    <m/>
    <m/>
    <m/>
    <m/>
    <m/>
    <m/>
    <m/>
    <m/>
    <m/>
    <m/>
    <m/>
    <m/>
    <m/>
    <m/>
    <m/>
    <m/>
    <m/>
    <m/>
    <m/>
    <m/>
    <m/>
    <m/>
    <m/>
    <m/>
    <m/>
    <m/>
    <m/>
    <m/>
    <m/>
    <m/>
    <m/>
    <m/>
    <m/>
    <m/>
    <m/>
    <m/>
    <m/>
    <m/>
    <m/>
    <m/>
    <m/>
    <m/>
    <m/>
    <m/>
    <m/>
    <m/>
    <m/>
    <m/>
    <m/>
    <m/>
    <m/>
    <m/>
    <m/>
    <m/>
    <m/>
    <m/>
    <m/>
    <m/>
    <m/>
    <m/>
    <m/>
    <m/>
    <m/>
    <m/>
    <m/>
    <m/>
    <n v="10.53"/>
    <n v="0"/>
    <n v="10.53"/>
    <n v="0"/>
    <n v="10.53"/>
    <n v="9.9227289860535244E-4"/>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03">
  <r>
    <n v="742"/>
    <n v="9044"/>
    <s v="Barkley Sd Rndtbl S1 Sbct"/>
    <s v="NA"/>
    <s v="124"/>
    <s v="Chinook"/>
    <s v="3"/>
    <x v="0"/>
    <x v="0"/>
    <n v="104"/>
    <x v="0"/>
    <s v="CK-31"/>
    <s v="WEST VANCOUVER ISLAND-SOUTH_FA_0.x"/>
    <s v="M"/>
    <s v="H"/>
    <n v="9003"/>
    <s v="Omega Pacific H"/>
    <n v="92"/>
    <s v="Stamp R"/>
    <s v="SWVI"/>
    <s v="S"/>
    <x v="0"/>
    <s v="184179"/>
    <n v="0"/>
    <s v="184179"/>
    <n v="2017"/>
    <s v="20170504"/>
    <s v="20170504"/>
    <m/>
    <n v="14"/>
    <m/>
    <s v="CWT"/>
    <s v="B"/>
    <s v="Y"/>
    <s v="Y"/>
    <s v="Y"/>
    <s v="Y"/>
    <n v="9.7999999999999997E-3"/>
    <x v="0"/>
    <n v="38421"/>
    <n v="38802"/>
    <x v="0"/>
    <n v="36790"/>
    <x v="0"/>
    <m/>
    <m/>
    <m/>
    <m/>
    <m/>
    <m/>
    <m/>
    <m/>
    <m/>
    <m/>
    <m/>
    <m/>
    <m/>
    <m/>
    <m/>
    <m/>
    <m/>
    <m/>
    <m/>
    <m/>
    <m/>
    <m/>
    <m/>
    <m/>
    <m/>
    <m/>
    <m/>
    <m/>
    <m/>
    <m/>
    <m/>
    <m/>
    <m/>
    <m/>
    <n v="6.58"/>
    <m/>
    <m/>
    <m/>
    <m/>
    <m/>
    <m/>
    <m/>
    <m/>
    <m/>
    <m/>
    <m/>
    <m/>
    <m/>
    <m/>
    <m/>
    <m/>
    <m/>
    <m/>
    <m/>
    <m/>
    <m/>
    <m/>
    <m/>
    <m/>
    <m/>
    <m/>
    <m/>
    <m/>
    <m/>
    <m/>
    <m/>
    <m/>
    <m/>
    <m/>
    <m/>
    <m/>
    <m/>
    <m/>
    <m/>
    <m/>
    <m/>
    <m/>
    <m/>
    <m/>
    <m/>
    <m/>
    <n v="30.72"/>
    <m/>
    <m/>
    <m/>
    <m/>
    <n v="0"/>
    <m/>
    <m/>
    <m/>
    <m/>
    <m/>
    <m/>
    <m/>
    <m/>
    <m/>
    <m/>
    <m/>
    <m/>
    <m/>
    <m/>
    <m/>
    <m/>
    <m/>
    <m/>
    <m/>
    <m/>
    <m/>
    <m/>
    <m/>
    <m/>
    <m/>
    <m/>
    <m/>
    <m/>
    <m/>
    <m/>
    <m/>
    <m/>
    <m/>
    <m/>
    <m/>
    <m/>
    <m/>
    <m/>
    <m/>
    <m/>
    <m/>
    <m/>
    <m/>
    <m/>
    <m/>
    <m/>
    <m/>
    <m/>
    <m/>
    <m/>
    <m/>
    <m/>
    <m/>
    <m/>
    <m/>
    <m/>
    <m/>
    <m/>
    <m/>
    <m/>
    <m/>
    <m/>
    <m/>
    <m/>
    <m/>
    <m/>
    <m/>
    <m/>
    <m/>
    <m/>
    <m/>
    <m/>
    <m/>
    <m/>
    <m/>
    <m/>
    <m/>
    <n v="0.03"/>
    <n v="59.12"/>
    <n v="1.1000000000000001"/>
    <m/>
    <n v="37.299999999999997"/>
    <n v="0"/>
    <n v="37.299999999999997"/>
    <n v="60.25"/>
    <n v="97.549999999999983"/>
  </r>
  <r>
    <n v="742"/>
    <n v="9044"/>
    <s v="Barkley Sd Rndtbl S1 Sbct"/>
    <s v="NA"/>
    <s v="124"/>
    <s v="Chinook"/>
    <s v="3"/>
    <x v="0"/>
    <x v="0"/>
    <n v="104"/>
    <x v="0"/>
    <s v="CK-31"/>
    <s v="WEST VANCOUVER ISLAND-SOUTH_FA_0.x"/>
    <s v="M"/>
    <s v="H"/>
    <n v="9003"/>
    <s v="Omega Pacific H"/>
    <n v="92"/>
    <s v="Stamp R"/>
    <s v="SWVI"/>
    <s v="S"/>
    <x v="0"/>
    <s v="184179"/>
    <n v="0"/>
    <s v="184179"/>
    <n v="2017"/>
    <s v="20170504"/>
    <s v="20170504"/>
    <m/>
    <n v="14"/>
    <m/>
    <s v="CWT"/>
    <s v="B"/>
    <s v="Y"/>
    <s v="Y"/>
    <s v="Y"/>
    <s v="Y"/>
    <n v="9.7999999999999997E-3"/>
    <x v="0"/>
    <n v="38421"/>
    <n v="38802"/>
    <x v="1"/>
    <n v="36790"/>
    <x v="1"/>
    <m/>
    <m/>
    <m/>
    <n v="0"/>
    <m/>
    <m/>
    <m/>
    <m/>
    <m/>
    <m/>
    <m/>
    <m/>
    <m/>
    <n v="17.16"/>
    <m/>
    <m/>
    <m/>
    <m/>
    <m/>
    <m/>
    <m/>
    <m/>
    <m/>
    <m/>
    <m/>
    <m/>
    <n v="11.8"/>
    <m/>
    <m/>
    <m/>
    <m/>
    <m/>
    <m/>
    <m/>
    <m/>
    <m/>
    <m/>
    <n v="7.95"/>
    <m/>
    <m/>
    <m/>
    <m/>
    <m/>
    <m/>
    <n v="5.26"/>
    <m/>
    <m/>
    <m/>
    <m/>
    <m/>
    <m/>
    <m/>
    <m/>
    <m/>
    <m/>
    <m/>
    <m/>
    <n v="14.75"/>
    <m/>
    <m/>
    <m/>
    <m/>
    <m/>
    <m/>
    <m/>
    <m/>
    <m/>
    <m/>
    <m/>
    <m/>
    <m/>
    <m/>
    <m/>
    <m/>
    <m/>
    <m/>
    <m/>
    <m/>
    <m/>
    <m/>
    <m/>
    <n v="23.85"/>
    <m/>
    <m/>
    <m/>
    <m/>
    <n v="164.97"/>
    <n v="15.9"/>
    <m/>
    <m/>
    <m/>
    <m/>
    <m/>
    <m/>
    <m/>
    <m/>
    <m/>
    <m/>
    <m/>
    <m/>
    <m/>
    <m/>
    <m/>
    <n v="5.52"/>
    <m/>
    <m/>
    <m/>
    <m/>
    <m/>
    <m/>
    <m/>
    <m/>
    <m/>
    <m/>
    <m/>
    <m/>
    <m/>
    <m/>
    <m/>
    <m/>
    <m/>
    <m/>
    <m/>
    <m/>
    <m/>
    <m/>
    <m/>
    <m/>
    <m/>
    <m/>
    <m/>
    <m/>
    <m/>
    <m/>
    <m/>
    <m/>
    <n v="3.94"/>
    <m/>
    <m/>
    <m/>
    <m/>
    <m/>
    <m/>
    <n v="3.94"/>
    <m/>
    <m/>
    <m/>
    <m/>
    <m/>
    <m/>
    <m/>
    <m/>
    <m/>
    <m/>
    <m/>
    <m/>
    <m/>
    <m/>
    <m/>
    <n v="40.64"/>
    <n v="12.24"/>
    <m/>
    <m/>
    <n v="1.95"/>
    <n v="1.1000000000000001"/>
    <n v="50.02"/>
    <n v="3.94"/>
    <m/>
    <n v="275.04000000000002"/>
    <n v="54.83"/>
    <n v="329.87"/>
    <n v="55.06"/>
    <n v="384.92999999999995"/>
  </r>
  <r>
    <n v="742"/>
    <n v="9044"/>
    <s v="Barkley Sd Rndtbl S1 Sbct"/>
    <s v="NA"/>
    <s v="124"/>
    <s v="Chinook"/>
    <s v="3"/>
    <x v="0"/>
    <x v="0"/>
    <n v="104"/>
    <x v="0"/>
    <s v="CK-31"/>
    <s v="WEST VANCOUVER ISLAND-SOUTH_FA_0.x"/>
    <s v="M"/>
    <s v="H"/>
    <n v="9003"/>
    <s v="Omega Pacific H"/>
    <n v="92"/>
    <s v="Stamp R"/>
    <s v="SWVI"/>
    <s v="S"/>
    <x v="0"/>
    <s v="184179"/>
    <n v="0"/>
    <s v="184179"/>
    <n v="2017"/>
    <s v="20170504"/>
    <s v="20170504"/>
    <m/>
    <n v="14"/>
    <m/>
    <s v="CWT"/>
    <s v="B"/>
    <s v="Y"/>
    <s v="Y"/>
    <s v="Y"/>
    <s v="Y"/>
    <n v="9.7999999999999997E-3"/>
    <x v="0"/>
    <n v="38421"/>
    <n v="38802"/>
    <x v="2"/>
    <n v="36790"/>
    <x v="2"/>
    <m/>
    <m/>
    <m/>
    <m/>
    <m/>
    <m/>
    <m/>
    <m/>
    <m/>
    <m/>
    <m/>
    <m/>
    <m/>
    <n v="5.77"/>
    <n v="2.79"/>
    <m/>
    <m/>
    <m/>
    <m/>
    <m/>
    <m/>
    <m/>
    <m/>
    <m/>
    <m/>
    <m/>
    <n v="2.79"/>
    <m/>
    <m/>
    <m/>
    <m/>
    <m/>
    <m/>
    <m/>
    <m/>
    <m/>
    <m/>
    <n v="10.78"/>
    <m/>
    <n v="10.78"/>
    <m/>
    <m/>
    <m/>
    <m/>
    <m/>
    <m/>
    <m/>
    <m/>
    <m/>
    <m/>
    <m/>
    <m/>
    <m/>
    <m/>
    <m/>
    <m/>
    <m/>
    <n v="8.3699999999999992"/>
    <m/>
    <m/>
    <m/>
    <m/>
    <m/>
    <m/>
    <m/>
    <m/>
    <m/>
    <m/>
    <m/>
    <m/>
    <m/>
    <m/>
    <m/>
    <m/>
    <m/>
    <m/>
    <m/>
    <m/>
    <m/>
    <m/>
    <m/>
    <m/>
    <m/>
    <m/>
    <m/>
    <m/>
    <n v="22.7"/>
    <n v="10.78"/>
    <m/>
    <m/>
    <m/>
    <m/>
    <m/>
    <m/>
    <m/>
    <m/>
    <m/>
    <m/>
    <m/>
    <m/>
    <m/>
    <m/>
    <m/>
    <m/>
    <m/>
    <m/>
    <m/>
    <m/>
    <m/>
    <m/>
    <m/>
    <m/>
    <n v="4.45"/>
    <m/>
    <m/>
    <m/>
    <m/>
    <m/>
    <m/>
    <m/>
    <m/>
    <m/>
    <m/>
    <m/>
    <m/>
    <m/>
    <m/>
    <m/>
    <m/>
    <m/>
    <m/>
    <m/>
    <m/>
    <m/>
    <m/>
    <m/>
    <m/>
    <m/>
    <m/>
    <m/>
    <m/>
    <m/>
    <m/>
    <m/>
    <m/>
    <m/>
    <m/>
    <m/>
    <m/>
    <m/>
    <m/>
    <m/>
    <m/>
    <m/>
    <m/>
    <m/>
    <m/>
    <m/>
    <m/>
    <n v="36.299999999999997"/>
    <m/>
    <m/>
    <m/>
    <m/>
    <n v="1.01"/>
    <n v="8.18"/>
    <n v="0.8"/>
    <m/>
    <n v="79.209999999999994"/>
    <n v="36.299999999999997"/>
    <n v="115.51"/>
    <n v="9.99"/>
    <n v="125.50000000000001"/>
  </r>
  <r>
    <n v="742"/>
    <n v="9044"/>
    <s v="Barkley Sd Rndtbl S1 Sbct"/>
    <s v="NA"/>
    <s v="124"/>
    <s v="Chinook"/>
    <s v="3"/>
    <x v="0"/>
    <x v="0"/>
    <n v="104"/>
    <x v="0"/>
    <s v="CK-31"/>
    <s v="WEST VANCOUVER ISLAND-SOUTH_FA_0.x"/>
    <s v="M"/>
    <s v="H"/>
    <n v="9003"/>
    <s v="Omega Pacific H"/>
    <n v="92"/>
    <s v="Stamp R"/>
    <s v="SWVI"/>
    <s v="S"/>
    <x v="0"/>
    <s v="184179"/>
    <n v="0"/>
    <s v="184179"/>
    <n v="2017"/>
    <s v="20170504"/>
    <s v="20170504"/>
    <m/>
    <n v="14"/>
    <m/>
    <s v="CWT"/>
    <s v="B"/>
    <s v="Y"/>
    <s v="Y"/>
    <s v="Y"/>
    <s v="Y"/>
    <n v="9.7999999999999997E-3"/>
    <x v="0"/>
    <n v="38421"/>
    <n v="38802"/>
    <x v="3"/>
    <n v="36790"/>
    <x v="3"/>
    <m/>
    <m/>
    <m/>
    <m/>
    <m/>
    <m/>
    <m/>
    <m/>
    <m/>
    <m/>
    <m/>
    <m/>
    <m/>
    <m/>
    <m/>
    <m/>
    <m/>
    <m/>
    <m/>
    <m/>
    <m/>
    <m/>
    <m/>
    <m/>
    <m/>
    <m/>
    <m/>
    <m/>
    <m/>
    <m/>
    <m/>
    <m/>
    <m/>
    <m/>
    <m/>
    <m/>
    <m/>
    <m/>
    <m/>
    <m/>
    <m/>
    <m/>
    <m/>
    <m/>
    <m/>
    <m/>
    <m/>
    <m/>
    <m/>
    <m/>
    <m/>
    <m/>
    <m/>
    <m/>
    <m/>
    <m/>
    <m/>
    <m/>
    <m/>
    <m/>
    <m/>
    <m/>
    <m/>
    <m/>
    <m/>
    <m/>
    <m/>
    <m/>
    <m/>
    <m/>
    <m/>
    <m/>
    <m/>
    <m/>
    <m/>
    <m/>
    <m/>
    <m/>
    <m/>
    <m/>
    <m/>
    <m/>
    <m/>
    <m/>
    <m/>
    <m/>
    <n v="3.35"/>
    <m/>
    <m/>
    <m/>
    <m/>
    <m/>
    <m/>
    <m/>
    <m/>
    <m/>
    <m/>
    <m/>
    <m/>
    <m/>
    <m/>
    <m/>
    <m/>
    <m/>
    <m/>
    <m/>
    <m/>
    <m/>
    <m/>
    <m/>
    <m/>
    <m/>
    <m/>
    <m/>
    <m/>
    <m/>
    <m/>
    <m/>
    <m/>
    <m/>
    <m/>
    <m/>
    <m/>
    <m/>
    <m/>
    <m/>
    <m/>
    <m/>
    <m/>
    <m/>
    <m/>
    <m/>
    <m/>
    <m/>
    <m/>
    <m/>
    <m/>
    <m/>
    <m/>
    <m/>
    <m/>
    <m/>
    <m/>
    <m/>
    <m/>
    <m/>
    <m/>
    <m/>
    <m/>
    <m/>
    <m/>
    <m/>
    <m/>
    <m/>
    <m/>
    <m/>
    <m/>
    <m/>
    <m/>
    <m/>
    <m/>
    <m/>
    <m/>
    <m/>
    <m/>
    <m/>
    <m/>
    <m/>
    <n v="3.35"/>
    <n v="0"/>
    <n v="3.35"/>
    <n v="0"/>
    <n v="3.35"/>
  </r>
  <r>
    <n v="742"/>
    <n v="9044"/>
    <s v="Barkley Sd Rndtbl S1 Sbct"/>
    <s v="NA"/>
    <s v="124"/>
    <s v="Chinook"/>
    <s v="3"/>
    <x v="0"/>
    <x v="0"/>
    <n v="104"/>
    <x v="0"/>
    <s v="CK-31"/>
    <s v="WEST VANCOUVER ISLAND-SOUTH_FA_0.x"/>
    <s v="M"/>
    <s v="H"/>
    <n v="9003"/>
    <s v="Omega Pacific H"/>
    <n v="92"/>
    <s v="Stamp R"/>
    <s v="SWVI"/>
    <s v="S"/>
    <x v="0"/>
    <s v="184187"/>
    <n v="0"/>
    <s v="184187"/>
    <n v="2017"/>
    <s v="20170504"/>
    <s v="20170504"/>
    <m/>
    <n v="16"/>
    <m/>
    <s v="CWT"/>
    <s v="B"/>
    <s v="Y"/>
    <s v="Y"/>
    <s v="Y"/>
    <s v="Y"/>
    <n v="0"/>
    <x v="0"/>
    <n v="38717"/>
    <n v="38717"/>
    <x v="0"/>
    <n v="36791"/>
    <x v="0"/>
    <m/>
    <m/>
    <m/>
    <m/>
    <m/>
    <m/>
    <m/>
    <m/>
    <m/>
    <m/>
    <m/>
    <m/>
    <m/>
    <m/>
    <m/>
    <m/>
    <m/>
    <m/>
    <m/>
    <m/>
    <m/>
    <m/>
    <m/>
    <m/>
    <m/>
    <m/>
    <m/>
    <m/>
    <m/>
    <m/>
    <m/>
    <m/>
    <m/>
    <m/>
    <m/>
    <m/>
    <m/>
    <m/>
    <m/>
    <m/>
    <n v="3.4"/>
    <m/>
    <m/>
    <m/>
    <m/>
    <m/>
    <m/>
    <m/>
    <m/>
    <m/>
    <m/>
    <m/>
    <m/>
    <m/>
    <m/>
    <m/>
    <m/>
    <m/>
    <m/>
    <m/>
    <m/>
    <m/>
    <m/>
    <m/>
    <m/>
    <m/>
    <m/>
    <m/>
    <m/>
    <m/>
    <m/>
    <m/>
    <m/>
    <m/>
    <m/>
    <m/>
    <m/>
    <m/>
    <m/>
    <m/>
    <m/>
    <n v="10.14"/>
    <m/>
    <m/>
    <m/>
    <m/>
    <n v="0"/>
    <n v="10.199999999999999"/>
    <m/>
    <m/>
    <m/>
    <m/>
    <m/>
    <m/>
    <m/>
    <m/>
    <m/>
    <m/>
    <m/>
    <m/>
    <m/>
    <m/>
    <m/>
    <m/>
    <m/>
    <m/>
    <m/>
    <m/>
    <m/>
    <m/>
    <m/>
    <m/>
    <m/>
    <m/>
    <m/>
    <m/>
    <m/>
    <m/>
    <m/>
    <m/>
    <m/>
    <m/>
    <m/>
    <m/>
    <m/>
    <m/>
    <m/>
    <m/>
    <m/>
    <m/>
    <m/>
    <m/>
    <m/>
    <m/>
    <m/>
    <m/>
    <m/>
    <m/>
    <m/>
    <m/>
    <m/>
    <m/>
    <m/>
    <m/>
    <m/>
    <m/>
    <m/>
    <m/>
    <m/>
    <m/>
    <m/>
    <m/>
    <m/>
    <m/>
    <m/>
    <m/>
    <m/>
    <m/>
    <m/>
    <n v="1.25"/>
    <m/>
    <m/>
    <m/>
    <m/>
    <n v="0.2"/>
    <n v="8.36"/>
    <n v="7.67"/>
    <m/>
    <n v="23.74"/>
    <n v="1.25"/>
    <n v="24.99"/>
    <n v="16.23"/>
    <n v="41.22"/>
  </r>
  <r>
    <n v="742"/>
    <n v="9044"/>
    <s v="Barkley Sd Rndtbl S1 Sbct"/>
    <s v="NA"/>
    <s v="124"/>
    <s v="Chinook"/>
    <s v="3"/>
    <x v="0"/>
    <x v="0"/>
    <n v="104"/>
    <x v="0"/>
    <s v="CK-31"/>
    <s v="WEST VANCOUVER ISLAND-SOUTH_FA_0.x"/>
    <s v="M"/>
    <s v="H"/>
    <n v="9003"/>
    <s v="Omega Pacific H"/>
    <n v="92"/>
    <s v="Stamp R"/>
    <s v="SWVI"/>
    <s v="S"/>
    <x v="0"/>
    <s v="184187"/>
    <n v="0"/>
    <s v="184187"/>
    <n v="2017"/>
    <s v="20170504"/>
    <s v="20170504"/>
    <m/>
    <n v="16"/>
    <m/>
    <s v="CWT"/>
    <s v="B"/>
    <s v="Y"/>
    <s v="Y"/>
    <s v="Y"/>
    <s v="Y"/>
    <n v="0"/>
    <x v="0"/>
    <n v="38717"/>
    <n v="38717"/>
    <x v="1"/>
    <n v="36791"/>
    <x v="1"/>
    <m/>
    <m/>
    <m/>
    <m/>
    <m/>
    <m/>
    <m/>
    <m/>
    <m/>
    <m/>
    <m/>
    <m/>
    <n v="0"/>
    <n v="57.03"/>
    <m/>
    <m/>
    <m/>
    <m/>
    <m/>
    <m/>
    <m/>
    <m/>
    <m/>
    <m/>
    <m/>
    <m/>
    <n v="29.2"/>
    <m/>
    <m/>
    <m/>
    <m/>
    <m/>
    <m/>
    <m/>
    <m/>
    <m/>
    <m/>
    <n v="23.66"/>
    <m/>
    <m/>
    <n v="5.19"/>
    <m/>
    <m/>
    <m/>
    <m/>
    <m/>
    <m/>
    <n v="2.25"/>
    <m/>
    <m/>
    <m/>
    <m/>
    <m/>
    <m/>
    <m/>
    <m/>
    <m/>
    <m/>
    <m/>
    <m/>
    <m/>
    <m/>
    <m/>
    <m/>
    <m/>
    <m/>
    <m/>
    <m/>
    <m/>
    <m/>
    <m/>
    <m/>
    <m/>
    <m/>
    <m/>
    <n v="14.64"/>
    <m/>
    <m/>
    <m/>
    <m/>
    <m/>
    <n v="39.450000000000003"/>
    <m/>
    <m/>
    <m/>
    <m/>
    <n v="135.27000000000001"/>
    <n v="15.79"/>
    <m/>
    <m/>
    <m/>
    <m/>
    <m/>
    <m/>
    <n v="7.92"/>
    <m/>
    <m/>
    <m/>
    <m/>
    <m/>
    <m/>
    <m/>
    <m/>
    <m/>
    <m/>
    <m/>
    <m/>
    <m/>
    <m/>
    <m/>
    <m/>
    <m/>
    <m/>
    <n v="1"/>
    <m/>
    <m/>
    <m/>
    <m/>
    <m/>
    <m/>
    <m/>
    <m/>
    <m/>
    <m/>
    <m/>
    <m/>
    <m/>
    <m/>
    <m/>
    <m/>
    <m/>
    <m/>
    <m/>
    <m/>
    <m/>
    <m/>
    <m/>
    <m/>
    <m/>
    <m/>
    <m/>
    <m/>
    <m/>
    <m/>
    <m/>
    <m/>
    <m/>
    <m/>
    <m/>
    <m/>
    <m/>
    <m/>
    <m/>
    <m/>
    <m/>
    <m/>
    <m/>
    <n v="5.66"/>
    <m/>
    <n v="28.51"/>
    <n v="12.12"/>
    <m/>
    <m/>
    <m/>
    <n v="1.88"/>
    <n v="137.63"/>
    <n v="7.13"/>
    <m/>
    <n v="337.06"/>
    <n v="40.630000000000003"/>
    <n v="377.69"/>
    <n v="146.63999999999999"/>
    <n v="524.33000000000004"/>
  </r>
  <r>
    <n v="742"/>
    <n v="9044"/>
    <s v="Barkley Sd Rndtbl S1 Sbct"/>
    <s v="NA"/>
    <s v="124"/>
    <s v="Chinook"/>
    <s v="3"/>
    <x v="0"/>
    <x v="0"/>
    <n v="104"/>
    <x v="0"/>
    <s v="CK-31"/>
    <s v="WEST VANCOUVER ISLAND-SOUTH_FA_0.x"/>
    <s v="M"/>
    <s v="H"/>
    <n v="9003"/>
    <s v="Omega Pacific H"/>
    <n v="92"/>
    <s v="Stamp R"/>
    <s v="SWVI"/>
    <s v="S"/>
    <x v="0"/>
    <s v="184187"/>
    <n v="0"/>
    <s v="184187"/>
    <n v="2017"/>
    <s v="20170504"/>
    <s v="20170504"/>
    <m/>
    <n v="16"/>
    <m/>
    <s v="CWT"/>
    <s v="B"/>
    <s v="Y"/>
    <s v="Y"/>
    <s v="Y"/>
    <s v="Y"/>
    <n v="0"/>
    <x v="0"/>
    <n v="38717"/>
    <n v="38717"/>
    <x v="2"/>
    <n v="36791"/>
    <x v="2"/>
    <m/>
    <m/>
    <m/>
    <m/>
    <m/>
    <m/>
    <m/>
    <m/>
    <m/>
    <m/>
    <m/>
    <m/>
    <m/>
    <m/>
    <m/>
    <m/>
    <m/>
    <m/>
    <m/>
    <m/>
    <m/>
    <m/>
    <m/>
    <m/>
    <m/>
    <m/>
    <n v="5.52"/>
    <m/>
    <m/>
    <m/>
    <m/>
    <m/>
    <m/>
    <m/>
    <m/>
    <m/>
    <m/>
    <m/>
    <m/>
    <n v="10.67"/>
    <m/>
    <m/>
    <m/>
    <m/>
    <m/>
    <m/>
    <m/>
    <m/>
    <m/>
    <m/>
    <m/>
    <m/>
    <m/>
    <m/>
    <m/>
    <m/>
    <m/>
    <n v="13.8"/>
    <m/>
    <m/>
    <m/>
    <m/>
    <m/>
    <m/>
    <m/>
    <m/>
    <m/>
    <m/>
    <m/>
    <m/>
    <m/>
    <m/>
    <m/>
    <m/>
    <m/>
    <m/>
    <m/>
    <m/>
    <m/>
    <m/>
    <m/>
    <n v="21.34"/>
    <m/>
    <m/>
    <m/>
    <m/>
    <n v="50.11"/>
    <m/>
    <m/>
    <m/>
    <m/>
    <m/>
    <m/>
    <m/>
    <m/>
    <m/>
    <m/>
    <m/>
    <m/>
    <m/>
    <m/>
    <n v="4.3099999999999996"/>
    <m/>
    <m/>
    <m/>
    <m/>
    <m/>
    <m/>
    <m/>
    <m/>
    <m/>
    <m/>
    <m/>
    <m/>
    <m/>
    <m/>
    <m/>
    <m/>
    <m/>
    <m/>
    <m/>
    <m/>
    <m/>
    <m/>
    <m/>
    <m/>
    <m/>
    <m/>
    <m/>
    <m/>
    <m/>
    <m/>
    <m/>
    <m/>
    <m/>
    <m/>
    <m/>
    <m/>
    <m/>
    <m/>
    <m/>
    <m/>
    <m/>
    <m/>
    <m/>
    <m/>
    <m/>
    <m/>
    <m/>
    <m/>
    <m/>
    <m/>
    <m/>
    <m/>
    <m/>
    <m/>
    <m/>
    <m/>
    <m/>
    <n v="44.31"/>
    <m/>
    <m/>
    <m/>
    <m/>
    <n v="2"/>
    <n v="1.79"/>
    <n v="1.59"/>
    <m/>
    <n v="105.75"/>
    <n v="44.31"/>
    <n v="150.06"/>
    <n v="5.38"/>
    <n v="155.44000000000003"/>
  </r>
  <r>
    <n v="742"/>
    <n v="9044"/>
    <s v="Barkley Sd Rndtbl S1 Sbct"/>
    <s v="NA"/>
    <s v="124"/>
    <s v="Chinook"/>
    <s v="3"/>
    <x v="0"/>
    <x v="1"/>
    <n v="104"/>
    <x v="0"/>
    <s v="CK-31"/>
    <s v="WEST VANCOUVER ISLAND-SOUTH_FA_0.x"/>
    <s v="M"/>
    <s v="H"/>
    <n v="9003"/>
    <s v="Omega Pacific H"/>
    <n v="92"/>
    <s v="Stamp R"/>
    <s v="SWVI"/>
    <s v="S"/>
    <x v="0"/>
    <s v="185874"/>
    <n v="0"/>
    <s v="185874"/>
    <n v="2019"/>
    <s v="20190508"/>
    <s v="20190508"/>
    <m/>
    <n v="20"/>
    <m/>
    <s v="CWT"/>
    <s v="B"/>
    <s v="Y"/>
    <s v="Y"/>
    <s v="Y"/>
    <s v="Y"/>
    <n v="3.4359999999999998E-3"/>
    <x v="0"/>
    <n v="49705"/>
    <n v="51079"/>
    <x v="4"/>
    <n v="38005"/>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16"/>
    <n v="7.19"/>
    <m/>
    <n v="0"/>
    <n v="0"/>
    <n v="0"/>
    <n v="34.35"/>
    <n v="34.35"/>
  </r>
  <r>
    <n v="742"/>
    <n v="9044"/>
    <s v="Barkley Sd Rndtbl S1 Sbct"/>
    <s v="NA"/>
    <s v="124"/>
    <s v="Chinook"/>
    <s v="3"/>
    <x v="0"/>
    <x v="1"/>
    <n v="104"/>
    <x v="0"/>
    <s v="CK-31"/>
    <s v="WEST VANCOUVER ISLAND-SOUTH_FA_0.x"/>
    <s v="M"/>
    <s v="H"/>
    <n v="9003"/>
    <s v="Omega Pacific H"/>
    <n v="92"/>
    <s v="Stamp R"/>
    <s v="SWVI"/>
    <s v="S"/>
    <x v="0"/>
    <s v="185874"/>
    <n v="0"/>
    <s v="185874"/>
    <n v="2019"/>
    <s v="20190508"/>
    <s v="20190508"/>
    <m/>
    <n v="20"/>
    <m/>
    <s v="CWT"/>
    <s v="B"/>
    <s v="Y"/>
    <s v="Y"/>
    <s v="Y"/>
    <s v="Y"/>
    <n v="3.4359999999999998E-3"/>
    <x v="0"/>
    <n v="49705"/>
    <n v="51079"/>
    <x v="0"/>
    <n v="38005"/>
    <x v="2"/>
    <m/>
    <m/>
    <m/>
    <m/>
    <m/>
    <m/>
    <m/>
    <m/>
    <m/>
    <m/>
    <m/>
    <m/>
    <m/>
    <m/>
    <m/>
    <m/>
    <m/>
    <m/>
    <m/>
    <m/>
    <m/>
    <m/>
    <m/>
    <m/>
    <m/>
    <m/>
    <m/>
    <m/>
    <m/>
    <m/>
    <m/>
    <m/>
    <m/>
    <m/>
    <m/>
    <m/>
    <m/>
    <m/>
    <m/>
    <m/>
    <m/>
    <m/>
    <m/>
    <m/>
    <m/>
    <m/>
    <m/>
    <m/>
    <m/>
    <m/>
    <m/>
    <m/>
    <m/>
    <m/>
    <m/>
    <m/>
    <m/>
    <m/>
    <m/>
    <m/>
    <m/>
    <m/>
    <m/>
    <m/>
    <m/>
    <m/>
    <m/>
    <m/>
    <m/>
    <m/>
    <m/>
    <m/>
    <m/>
    <m/>
    <m/>
    <m/>
    <m/>
    <m/>
    <m/>
    <m/>
    <m/>
    <m/>
    <m/>
    <m/>
    <m/>
    <m/>
    <n v="26.74"/>
    <m/>
    <m/>
    <m/>
    <m/>
    <m/>
    <m/>
    <m/>
    <m/>
    <m/>
    <m/>
    <m/>
    <m/>
    <m/>
    <m/>
    <m/>
    <m/>
    <m/>
    <m/>
    <m/>
    <m/>
    <m/>
    <m/>
    <m/>
    <m/>
    <m/>
    <m/>
    <m/>
    <m/>
    <m/>
    <m/>
    <m/>
    <m/>
    <m/>
    <m/>
    <m/>
    <m/>
    <m/>
    <m/>
    <m/>
    <m/>
    <m/>
    <m/>
    <m/>
    <m/>
    <m/>
    <m/>
    <m/>
    <m/>
    <m/>
    <m/>
    <m/>
    <m/>
    <m/>
    <m/>
    <m/>
    <m/>
    <m/>
    <m/>
    <m/>
    <m/>
    <m/>
    <m/>
    <m/>
    <m/>
    <m/>
    <m/>
    <m/>
    <m/>
    <m/>
    <m/>
    <m/>
    <m/>
    <n v="4.1100000000000003"/>
    <m/>
    <m/>
    <m/>
    <m/>
    <n v="0.26"/>
    <n v="39.630000000000003"/>
    <n v="13.98"/>
    <m/>
    <n v="26.74"/>
    <n v="4.1100000000000003"/>
    <n v="30.85"/>
    <n v="53.87"/>
    <n v="84.720000000000013"/>
  </r>
  <r>
    <n v="742"/>
    <n v="9044"/>
    <s v="Barkley Sd Rndtbl S1 Sbct"/>
    <s v="NA"/>
    <s v="124"/>
    <s v="Chinook"/>
    <s v="3"/>
    <x v="0"/>
    <x v="1"/>
    <n v="104"/>
    <x v="0"/>
    <s v="CK-31"/>
    <s v="WEST VANCOUVER ISLAND-SOUTH_FA_0.x"/>
    <s v="M"/>
    <s v="H"/>
    <n v="9003"/>
    <s v="Omega Pacific H"/>
    <n v="92"/>
    <s v="Stamp R"/>
    <s v="SWVI"/>
    <s v="S"/>
    <x v="0"/>
    <s v="185874"/>
    <n v="0"/>
    <s v="185874"/>
    <n v="2019"/>
    <s v="20190508"/>
    <s v="20190508"/>
    <m/>
    <n v="20"/>
    <m/>
    <s v="CWT"/>
    <s v="B"/>
    <s v="Y"/>
    <s v="Y"/>
    <s v="Y"/>
    <s v="Y"/>
    <n v="3.4359999999999998E-3"/>
    <x v="0"/>
    <n v="49705"/>
    <n v="51079"/>
    <x v="1"/>
    <n v="38005"/>
    <x v="3"/>
    <m/>
    <m/>
    <m/>
    <m/>
    <m/>
    <m/>
    <m/>
    <m/>
    <m/>
    <m/>
    <m/>
    <m/>
    <m/>
    <n v="15.93"/>
    <n v="4.3600000000000003"/>
    <m/>
    <n v="7.34"/>
    <m/>
    <m/>
    <m/>
    <m/>
    <m/>
    <m/>
    <m/>
    <m/>
    <m/>
    <n v="22.29"/>
    <m/>
    <m/>
    <m/>
    <m/>
    <m/>
    <m/>
    <m/>
    <m/>
    <m/>
    <m/>
    <n v="8.92"/>
    <m/>
    <n v="8.67"/>
    <n v="9.27"/>
    <m/>
    <m/>
    <n v="2.5299999999999998"/>
    <m/>
    <m/>
    <m/>
    <m/>
    <m/>
    <m/>
    <m/>
    <m/>
    <m/>
    <m/>
    <m/>
    <m/>
    <m/>
    <m/>
    <m/>
    <m/>
    <m/>
    <m/>
    <m/>
    <m/>
    <m/>
    <m/>
    <m/>
    <m/>
    <m/>
    <m/>
    <m/>
    <m/>
    <m/>
    <m/>
    <m/>
    <n v="23.42"/>
    <m/>
    <m/>
    <m/>
    <m/>
    <m/>
    <n v="26.01"/>
    <m/>
    <m/>
    <m/>
    <m/>
    <n v="116.68"/>
    <n v="43.35"/>
    <m/>
    <m/>
    <m/>
    <m/>
    <m/>
    <m/>
    <m/>
    <m/>
    <m/>
    <m/>
    <m/>
    <m/>
    <m/>
    <n v="5.65"/>
    <m/>
    <m/>
    <m/>
    <m/>
    <m/>
    <m/>
    <m/>
    <m/>
    <m/>
    <m/>
    <m/>
    <m/>
    <m/>
    <m/>
    <m/>
    <m/>
    <m/>
    <m/>
    <m/>
    <m/>
    <m/>
    <m/>
    <m/>
    <m/>
    <m/>
    <m/>
    <m/>
    <m/>
    <m/>
    <m/>
    <m/>
    <m/>
    <m/>
    <m/>
    <m/>
    <m/>
    <m/>
    <m/>
    <m/>
    <m/>
    <m/>
    <m/>
    <m/>
    <m/>
    <m/>
    <m/>
    <m/>
    <m/>
    <m/>
    <m/>
    <n v="7.79"/>
    <m/>
    <m/>
    <m/>
    <m/>
    <m/>
    <m/>
    <n v="73.819999999999993"/>
    <n v="2.06"/>
    <m/>
    <m/>
    <m/>
    <n v="5.56"/>
    <n v="77.8"/>
    <n v="25.12"/>
    <m/>
    <n v="302.20999999999998"/>
    <n v="75.88"/>
    <n v="378.09"/>
    <n v="108.48"/>
    <n v="486.57"/>
  </r>
  <r>
    <n v="742"/>
    <n v="9044"/>
    <s v="Barkley Sd Rndtbl S1 Sbct"/>
    <s v="NA"/>
    <s v="124"/>
    <s v="Chinook"/>
    <s v="3"/>
    <x v="0"/>
    <x v="1"/>
    <n v="104"/>
    <x v="0"/>
    <s v="CK-31"/>
    <s v="WEST VANCOUVER ISLAND-SOUTH_FA_0.x"/>
    <s v="M"/>
    <s v="H"/>
    <n v="9003"/>
    <s v="Omega Pacific H"/>
    <n v="92"/>
    <s v="Stamp R"/>
    <s v="SWVI"/>
    <s v="S"/>
    <x v="0"/>
    <s v="185874"/>
    <n v="0"/>
    <s v="185874"/>
    <n v="2019"/>
    <s v="20190508"/>
    <s v="20190508"/>
    <m/>
    <n v="20"/>
    <m/>
    <s v="CWT"/>
    <s v="B"/>
    <s v="Y"/>
    <s v="Y"/>
    <s v="Y"/>
    <s v="Y"/>
    <n v="3.4359999999999998E-3"/>
    <x v="0"/>
    <n v="49705"/>
    <n v="51079"/>
    <x v="2"/>
    <n v="38005"/>
    <x v="4"/>
    <m/>
    <m/>
    <m/>
    <m/>
    <m/>
    <m/>
    <m/>
    <m/>
    <m/>
    <m/>
    <m/>
    <m/>
    <m/>
    <m/>
    <m/>
    <m/>
    <m/>
    <n v="4.16"/>
    <m/>
    <m/>
    <m/>
    <m/>
    <m/>
    <m/>
    <m/>
    <m/>
    <n v="0"/>
    <m/>
    <n v="4.21"/>
    <m/>
    <m/>
    <m/>
    <m/>
    <m/>
    <m/>
    <m/>
    <m/>
    <m/>
    <m/>
    <m/>
    <m/>
    <m/>
    <m/>
    <m/>
    <m/>
    <m/>
    <m/>
    <m/>
    <m/>
    <m/>
    <m/>
    <m/>
    <m/>
    <m/>
    <m/>
    <m/>
    <m/>
    <m/>
    <m/>
    <m/>
    <m/>
    <m/>
    <m/>
    <m/>
    <m/>
    <m/>
    <m/>
    <m/>
    <m/>
    <m/>
    <m/>
    <m/>
    <m/>
    <m/>
    <m/>
    <n v="13.97"/>
    <m/>
    <m/>
    <m/>
    <m/>
    <m/>
    <m/>
    <m/>
    <m/>
    <m/>
    <m/>
    <n v="49.53"/>
    <m/>
    <m/>
    <m/>
    <m/>
    <m/>
    <m/>
    <m/>
    <m/>
    <m/>
    <m/>
    <m/>
    <m/>
    <m/>
    <m/>
    <m/>
    <m/>
    <m/>
    <m/>
    <m/>
    <n v="9.9600000000000009"/>
    <m/>
    <m/>
    <m/>
    <m/>
    <m/>
    <m/>
    <m/>
    <m/>
    <m/>
    <m/>
    <m/>
    <m/>
    <m/>
    <m/>
    <m/>
    <m/>
    <m/>
    <m/>
    <m/>
    <m/>
    <m/>
    <m/>
    <m/>
    <m/>
    <m/>
    <m/>
    <m/>
    <m/>
    <m/>
    <n v="5.92"/>
    <m/>
    <m/>
    <m/>
    <m/>
    <m/>
    <m/>
    <m/>
    <m/>
    <m/>
    <m/>
    <m/>
    <m/>
    <m/>
    <m/>
    <m/>
    <m/>
    <m/>
    <m/>
    <m/>
    <m/>
    <m/>
    <m/>
    <n v="92.89"/>
    <m/>
    <m/>
    <m/>
    <m/>
    <n v="2.0499999999999998"/>
    <n v="15.03"/>
    <m/>
    <m/>
    <n v="87.75"/>
    <n v="92.89"/>
    <n v="180.64"/>
    <n v="17.079999999999998"/>
    <n v="197.72000000000003"/>
  </r>
  <r>
    <n v="742"/>
    <n v="9044"/>
    <s v="Barkley Sd Rndtbl S1 Sbct"/>
    <s v="NA"/>
    <s v="124"/>
    <s v="Chinook"/>
    <s v="3"/>
    <x v="0"/>
    <x v="1"/>
    <n v="104"/>
    <x v="0"/>
    <s v="CK-31"/>
    <s v="WEST VANCOUVER ISLAND-SOUTH_FA_0.x"/>
    <s v="M"/>
    <s v="H"/>
    <n v="9003"/>
    <s v="Omega Pacific H"/>
    <n v="92"/>
    <s v="Stamp R"/>
    <s v="SWVI"/>
    <s v="S"/>
    <x v="0"/>
    <s v="185874"/>
    <n v="0"/>
    <s v="185874"/>
    <n v="2019"/>
    <s v="20190508"/>
    <s v="20190508"/>
    <m/>
    <n v="20"/>
    <m/>
    <s v="CWT"/>
    <s v="B"/>
    <s v="Y"/>
    <s v="Y"/>
    <s v="Y"/>
    <s v="Y"/>
    <n v="3.4359999999999998E-3"/>
    <x v="0"/>
    <n v="49705"/>
    <n v="51079"/>
    <x v="3"/>
    <n v="38005"/>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
    <m/>
    <m/>
    <m/>
    <m/>
    <m/>
    <m/>
    <m/>
    <m/>
    <n v="0"/>
    <n v="1.2"/>
    <n v="1.2"/>
    <n v="0"/>
    <n v="1.2"/>
  </r>
  <r>
    <n v="742"/>
    <n v="9044"/>
    <s v="Barkley Sd Rndtbl S1 Sbct"/>
    <s v="NA"/>
    <s v="124"/>
    <s v="Chinook"/>
    <s v="3"/>
    <x v="0"/>
    <x v="1"/>
    <n v="104"/>
    <x v="0"/>
    <s v="CK-31"/>
    <s v="WEST VANCOUVER ISLAND-SOUTH_FA_0.x"/>
    <s v="M"/>
    <s v="H"/>
    <n v="9003"/>
    <s v="Omega Pacific H"/>
    <n v="92"/>
    <s v="Stamp R"/>
    <s v="SWVI"/>
    <s v="S"/>
    <x v="0"/>
    <s v="185880"/>
    <n v="0"/>
    <s v="185880"/>
    <n v="2019"/>
    <s v="20190508"/>
    <s v="20190508"/>
    <m/>
    <n v="20"/>
    <m/>
    <s v="CWT"/>
    <s v="B"/>
    <s v="Y"/>
    <s v="Y"/>
    <s v="Y"/>
    <s v="Y"/>
    <n v="3.8170000000000001E-3"/>
    <x v="0"/>
    <n v="51628"/>
    <n v="52166"/>
    <x v="4"/>
    <n v="38007"/>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3.41"/>
    <n v="7.07"/>
    <m/>
    <n v="0"/>
    <n v="0"/>
    <n v="0"/>
    <n v="60.48"/>
    <n v="60.48"/>
  </r>
  <r>
    <n v="742"/>
    <n v="9044"/>
    <s v="Barkley Sd Rndtbl S1 Sbct"/>
    <s v="NA"/>
    <s v="124"/>
    <s v="Chinook"/>
    <s v="3"/>
    <x v="0"/>
    <x v="1"/>
    <n v="104"/>
    <x v="0"/>
    <s v="CK-31"/>
    <s v="WEST VANCOUVER ISLAND-SOUTH_FA_0.x"/>
    <s v="M"/>
    <s v="H"/>
    <n v="9003"/>
    <s v="Omega Pacific H"/>
    <n v="92"/>
    <s v="Stamp R"/>
    <s v="SWVI"/>
    <s v="S"/>
    <x v="0"/>
    <s v="185880"/>
    <n v="0"/>
    <s v="185880"/>
    <n v="2019"/>
    <s v="20190508"/>
    <s v="20190508"/>
    <m/>
    <n v="20"/>
    <m/>
    <s v="CWT"/>
    <s v="B"/>
    <s v="Y"/>
    <s v="Y"/>
    <s v="Y"/>
    <s v="Y"/>
    <n v="3.8170000000000001E-3"/>
    <x v="0"/>
    <n v="51628"/>
    <n v="52166"/>
    <x v="0"/>
    <n v="38007"/>
    <x v="2"/>
    <m/>
    <m/>
    <m/>
    <m/>
    <m/>
    <m/>
    <m/>
    <m/>
    <m/>
    <m/>
    <m/>
    <m/>
    <m/>
    <m/>
    <m/>
    <m/>
    <m/>
    <m/>
    <m/>
    <m/>
    <m/>
    <m/>
    <m/>
    <m/>
    <m/>
    <m/>
    <m/>
    <m/>
    <m/>
    <m/>
    <m/>
    <m/>
    <m/>
    <m/>
    <m/>
    <m/>
    <m/>
    <n v="10.78"/>
    <m/>
    <m/>
    <m/>
    <m/>
    <m/>
    <m/>
    <m/>
    <m/>
    <m/>
    <m/>
    <m/>
    <m/>
    <m/>
    <m/>
    <m/>
    <m/>
    <m/>
    <m/>
    <m/>
    <m/>
    <m/>
    <m/>
    <m/>
    <m/>
    <m/>
    <m/>
    <m/>
    <m/>
    <m/>
    <m/>
    <m/>
    <m/>
    <m/>
    <m/>
    <m/>
    <m/>
    <m/>
    <m/>
    <m/>
    <m/>
    <m/>
    <m/>
    <m/>
    <n v="10.78"/>
    <m/>
    <m/>
    <m/>
    <m/>
    <n v="10.119999999999999"/>
    <m/>
    <m/>
    <m/>
    <m/>
    <m/>
    <m/>
    <m/>
    <m/>
    <m/>
    <m/>
    <m/>
    <m/>
    <m/>
    <m/>
    <m/>
    <m/>
    <m/>
    <m/>
    <m/>
    <m/>
    <m/>
    <m/>
    <m/>
    <m/>
    <m/>
    <m/>
    <m/>
    <m/>
    <m/>
    <m/>
    <m/>
    <m/>
    <m/>
    <m/>
    <m/>
    <m/>
    <m/>
    <m/>
    <m/>
    <m/>
    <m/>
    <m/>
    <m/>
    <m/>
    <m/>
    <m/>
    <m/>
    <m/>
    <m/>
    <m/>
    <m/>
    <m/>
    <m/>
    <m/>
    <m/>
    <m/>
    <m/>
    <m/>
    <m/>
    <m/>
    <m/>
    <m/>
    <m/>
    <m/>
    <m/>
    <m/>
    <m/>
    <m/>
    <m/>
    <m/>
    <m/>
    <m/>
    <n v="0"/>
    <n v="1.01"/>
    <m/>
    <m/>
    <m/>
    <n v="0.91"/>
    <n v="72.010000000000005"/>
    <n v="50.13"/>
    <m/>
    <n v="31.68"/>
    <n v="1.01"/>
    <n v="32.69"/>
    <n v="123.05"/>
    <n v="155.74"/>
  </r>
  <r>
    <n v="742"/>
    <n v="9044"/>
    <s v="Barkley Sd Rndtbl S1 Sbct"/>
    <s v="NA"/>
    <s v="124"/>
    <s v="Chinook"/>
    <s v="3"/>
    <x v="0"/>
    <x v="1"/>
    <n v="104"/>
    <x v="0"/>
    <s v="CK-31"/>
    <s v="WEST VANCOUVER ISLAND-SOUTH_FA_0.x"/>
    <s v="M"/>
    <s v="H"/>
    <n v="9003"/>
    <s v="Omega Pacific H"/>
    <n v="92"/>
    <s v="Stamp R"/>
    <s v="SWVI"/>
    <s v="S"/>
    <x v="0"/>
    <s v="185880"/>
    <n v="0"/>
    <s v="185880"/>
    <n v="2019"/>
    <s v="20190508"/>
    <s v="20190508"/>
    <m/>
    <n v="20"/>
    <m/>
    <s v="CWT"/>
    <s v="B"/>
    <s v="Y"/>
    <s v="Y"/>
    <s v="Y"/>
    <s v="Y"/>
    <n v="3.8170000000000001E-3"/>
    <x v="0"/>
    <n v="51628"/>
    <n v="52166"/>
    <x v="1"/>
    <n v="38007"/>
    <x v="3"/>
    <m/>
    <m/>
    <m/>
    <m/>
    <m/>
    <m/>
    <m/>
    <m/>
    <m/>
    <m/>
    <m/>
    <m/>
    <m/>
    <n v="15.66"/>
    <n v="14.56"/>
    <m/>
    <m/>
    <m/>
    <m/>
    <m/>
    <m/>
    <m/>
    <m/>
    <m/>
    <m/>
    <m/>
    <n v="13.14"/>
    <m/>
    <n v="3.3"/>
    <m/>
    <m/>
    <n v="3.23"/>
    <m/>
    <m/>
    <m/>
    <m/>
    <m/>
    <n v="17.45"/>
    <m/>
    <m/>
    <m/>
    <m/>
    <m/>
    <m/>
    <m/>
    <m/>
    <m/>
    <n v="0"/>
    <m/>
    <m/>
    <m/>
    <m/>
    <m/>
    <m/>
    <m/>
    <m/>
    <m/>
    <m/>
    <m/>
    <m/>
    <m/>
    <m/>
    <m/>
    <m/>
    <m/>
    <m/>
    <m/>
    <m/>
    <m/>
    <m/>
    <m/>
    <m/>
    <m/>
    <m/>
    <m/>
    <n v="23.03"/>
    <m/>
    <m/>
    <m/>
    <m/>
    <m/>
    <n v="43.13"/>
    <m/>
    <m/>
    <m/>
    <m/>
    <n v="256.45"/>
    <n v="17.059999999999999"/>
    <m/>
    <m/>
    <m/>
    <m/>
    <m/>
    <m/>
    <m/>
    <m/>
    <m/>
    <m/>
    <n v="0"/>
    <m/>
    <m/>
    <n v="5.61"/>
    <m/>
    <m/>
    <m/>
    <m/>
    <n v="11.17"/>
    <m/>
    <m/>
    <m/>
    <m/>
    <m/>
    <m/>
    <m/>
    <m/>
    <m/>
    <m/>
    <m/>
    <m/>
    <m/>
    <m/>
    <m/>
    <m/>
    <m/>
    <m/>
    <m/>
    <m/>
    <m/>
    <m/>
    <m/>
    <m/>
    <m/>
    <m/>
    <m/>
    <m/>
    <m/>
    <m/>
    <m/>
    <m/>
    <m/>
    <m/>
    <m/>
    <m/>
    <m/>
    <m/>
    <m/>
    <m/>
    <m/>
    <m/>
    <m/>
    <m/>
    <m/>
    <m/>
    <m/>
    <m/>
    <m/>
    <m/>
    <n v="5.22"/>
    <m/>
    <n v="76.2"/>
    <n v="1.01"/>
    <m/>
    <m/>
    <m/>
    <n v="9.65"/>
    <n v="76.88"/>
    <n v="35.03"/>
    <m/>
    <n v="429.01"/>
    <n v="77.209999999999994"/>
    <n v="506.22"/>
    <n v="121.56"/>
    <n v="627.78000000000009"/>
  </r>
  <r>
    <n v="742"/>
    <n v="9044"/>
    <s v="Barkley Sd Rndtbl S1 Sbct"/>
    <s v="NA"/>
    <s v="124"/>
    <s v="Chinook"/>
    <s v="3"/>
    <x v="0"/>
    <x v="1"/>
    <n v="104"/>
    <x v="0"/>
    <s v="CK-31"/>
    <s v="WEST VANCOUVER ISLAND-SOUTH_FA_0.x"/>
    <s v="M"/>
    <s v="H"/>
    <n v="9003"/>
    <s v="Omega Pacific H"/>
    <n v="92"/>
    <s v="Stamp R"/>
    <s v="SWVI"/>
    <s v="S"/>
    <x v="0"/>
    <s v="185880"/>
    <n v="0"/>
    <s v="185880"/>
    <n v="2019"/>
    <s v="20190508"/>
    <s v="20190508"/>
    <m/>
    <n v="20"/>
    <m/>
    <s v="CWT"/>
    <s v="B"/>
    <s v="Y"/>
    <s v="Y"/>
    <s v="Y"/>
    <s v="Y"/>
    <n v="3.8170000000000001E-3"/>
    <x v="0"/>
    <n v="51628"/>
    <n v="52166"/>
    <x v="2"/>
    <n v="38007"/>
    <x v="4"/>
    <m/>
    <m/>
    <m/>
    <m/>
    <m/>
    <m/>
    <m/>
    <m/>
    <m/>
    <m/>
    <m/>
    <m/>
    <m/>
    <n v="9.75"/>
    <m/>
    <m/>
    <m/>
    <m/>
    <m/>
    <m/>
    <m/>
    <m/>
    <m/>
    <m/>
    <m/>
    <m/>
    <m/>
    <m/>
    <m/>
    <m/>
    <m/>
    <m/>
    <m/>
    <m/>
    <m/>
    <m/>
    <m/>
    <m/>
    <m/>
    <m/>
    <n v="2.59"/>
    <m/>
    <m/>
    <m/>
    <m/>
    <m/>
    <m/>
    <m/>
    <m/>
    <m/>
    <m/>
    <m/>
    <m/>
    <m/>
    <m/>
    <m/>
    <m/>
    <n v="4.25"/>
    <m/>
    <m/>
    <m/>
    <m/>
    <m/>
    <m/>
    <m/>
    <m/>
    <m/>
    <m/>
    <m/>
    <m/>
    <m/>
    <m/>
    <m/>
    <m/>
    <m/>
    <m/>
    <m/>
    <m/>
    <m/>
    <m/>
    <m/>
    <m/>
    <m/>
    <m/>
    <m/>
    <m/>
    <n v="70.52"/>
    <n v="11.59"/>
    <m/>
    <m/>
    <m/>
    <m/>
    <m/>
    <m/>
    <m/>
    <n v="3.25"/>
    <m/>
    <m/>
    <m/>
    <m/>
    <m/>
    <m/>
    <m/>
    <m/>
    <m/>
    <m/>
    <n v="4.9000000000000004"/>
    <m/>
    <m/>
    <m/>
    <m/>
    <m/>
    <m/>
    <m/>
    <m/>
    <m/>
    <m/>
    <m/>
    <m/>
    <m/>
    <m/>
    <m/>
    <m/>
    <m/>
    <m/>
    <m/>
    <m/>
    <m/>
    <m/>
    <m/>
    <m/>
    <m/>
    <m/>
    <m/>
    <m/>
    <m/>
    <n v="5.82"/>
    <m/>
    <m/>
    <m/>
    <m/>
    <m/>
    <m/>
    <m/>
    <m/>
    <m/>
    <m/>
    <m/>
    <m/>
    <m/>
    <m/>
    <m/>
    <m/>
    <m/>
    <m/>
    <m/>
    <m/>
    <m/>
    <m/>
    <n v="52.68"/>
    <m/>
    <m/>
    <m/>
    <m/>
    <n v="1.01"/>
    <n v="81.03"/>
    <n v="1.01"/>
    <m/>
    <n v="112.67"/>
    <n v="52.68"/>
    <n v="165.35"/>
    <n v="83.05"/>
    <n v="248.39999999999998"/>
  </r>
  <r>
    <n v="742"/>
    <n v="9044"/>
    <s v="Barkley Sd Rndtbl S1 Sbct"/>
    <s v="NA"/>
    <s v="124"/>
    <s v="Chinook"/>
    <s v="3"/>
    <x v="0"/>
    <x v="2"/>
    <n v="104"/>
    <x v="0"/>
    <s v="CK-31"/>
    <s v="WEST VANCOUVER ISLAND-SOUTH_FA_0.x"/>
    <s v="M"/>
    <s v="H"/>
    <n v="9003"/>
    <s v="Omega Pacific H"/>
    <n v="294"/>
    <s v="Great Central Lk"/>
    <s v="SWVI"/>
    <s v="S"/>
    <x v="0"/>
    <s v="184674"/>
    <n v="0"/>
    <s v="184674"/>
    <n v="2020"/>
    <s v="20200428"/>
    <s v="20200428"/>
    <n v="124"/>
    <n v="20.3"/>
    <s v="Trout seen feeding after release for three weeks, smolts in stomachs."/>
    <s v="CWT"/>
    <s v="B"/>
    <s v="Y"/>
    <s v="Y"/>
    <s v="Y"/>
    <s v="Y"/>
    <n v="1.83E-2"/>
    <x v="0"/>
    <n v="27430"/>
    <n v="28039"/>
    <x v="0"/>
    <n v="38731"/>
    <x v="3"/>
    <m/>
    <m/>
    <m/>
    <m/>
    <m/>
    <m/>
    <m/>
    <m/>
    <m/>
    <m/>
    <m/>
    <m/>
    <m/>
    <m/>
    <m/>
    <m/>
    <m/>
    <m/>
    <m/>
    <m/>
    <m/>
    <m/>
    <m/>
    <m/>
    <m/>
    <m/>
    <m/>
    <m/>
    <m/>
    <m/>
    <m/>
    <m/>
    <m/>
    <m/>
    <m/>
    <m/>
    <m/>
    <m/>
    <m/>
    <m/>
    <m/>
    <m/>
    <m/>
    <m/>
    <m/>
    <m/>
    <m/>
    <n v="0"/>
    <m/>
    <m/>
    <m/>
    <m/>
    <m/>
    <m/>
    <m/>
    <m/>
    <m/>
    <m/>
    <m/>
    <m/>
    <m/>
    <m/>
    <m/>
    <m/>
    <m/>
    <m/>
    <m/>
    <m/>
    <m/>
    <m/>
    <m/>
    <m/>
    <m/>
    <m/>
    <m/>
    <m/>
    <m/>
    <m/>
    <m/>
    <m/>
    <m/>
    <m/>
    <m/>
    <m/>
    <m/>
    <m/>
    <n v="3.39"/>
    <m/>
    <m/>
    <m/>
    <m/>
    <m/>
    <m/>
    <m/>
    <m/>
    <m/>
    <m/>
    <m/>
    <m/>
    <m/>
    <m/>
    <m/>
    <m/>
    <m/>
    <m/>
    <m/>
    <m/>
    <m/>
    <m/>
    <m/>
    <m/>
    <m/>
    <m/>
    <m/>
    <m/>
    <m/>
    <m/>
    <m/>
    <m/>
    <m/>
    <m/>
    <m/>
    <m/>
    <m/>
    <m/>
    <m/>
    <m/>
    <m/>
    <m/>
    <m/>
    <m/>
    <m/>
    <m/>
    <m/>
    <m/>
    <m/>
    <m/>
    <m/>
    <m/>
    <m/>
    <m/>
    <m/>
    <m/>
    <m/>
    <m/>
    <m/>
    <m/>
    <m/>
    <m/>
    <m/>
    <m/>
    <m/>
    <m/>
    <m/>
    <m/>
    <m/>
    <m/>
    <m/>
    <m/>
    <n v="0.82"/>
    <m/>
    <m/>
    <m/>
    <m/>
    <m/>
    <n v="36.96"/>
    <n v="2.2200000000000002"/>
    <m/>
    <n v="3.39"/>
    <n v="0.82"/>
    <n v="4.21"/>
    <n v="39.18"/>
    <n v="43.39"/>
  </r>
  <r>
    <n v="742"/>
    <n v="9044"/>
    <s v="Barkley Sd Rndtbl S1 Sbct"/>
    <s v="NA"/>
    <s v="124"/>
    <s v="Chinook"/>
    <s v="3"/>
    <x v="0"/>
    <x v="2"/>
    <n v="104"/>
    <x v="0"/>
    <s v="CK-31"/>
    <s v="WEST VANCOUVER ISLAND-SOUTH_FA_0.x"/>
    <s v="M"/>
    <s v="H"/>
    <n v="9003"/>
    <s v="Omega Pacific H"/>
    <n v="294"/>
    <s v="Great Central Lk"/>
    <s v="SWVI"/>
    <s v="S"/>
    <x v="0"/>
    <s v="184674"/>
    <n v="0"/>
    <s v="184674"/>
    <n v="2020"/>
    <s v="20200428"/>
    <s v="20200428"/>
    <n v="124"/>
    <n v="20.3"/>
    <s v="Trout seen feeding after release for three weeks, smolts in stomachs."/>
    <s v="CWT"/>
    <s v="B"/>
    <s v="Y"/>
    <s v="Y"/>
    <s v="Y"/>
    <s v="Y"/>
    <n v="1.83E-2"/>
    <x v="0"/>
    <n v="27430"/>
    <n v="28039"/>
    <x v="1"/>
    <n v="38731"/>
    <x v="4"/>
    <m/>
    <m/>
    <m/>
    <m/>
    <m/>
    <m/>
    <m/>
    <m/>
    <m/>
    <m/>
    <m/>
    <m/>
    <m/>
    <n v="3.29"/>
    <m/>
    <m/>
    <n v="4.57"/>
    <m/>
    <m/>
    <m/>
    <m/>
    <m/>
    <m/>
    <m/>
    <m/>
    <m/>
    <n v="0"/>
    <m/>
    <m/>
    <m/>
    <m/>
    <m/>
    <m/>
    <m/>
    <m/>
    <m/>
    <m/>
    <n v="11.89"/>
    <m/>
    <m/>
    <m/>
    <m/>
    <m/>
    <m/>
    <m/>
    <m/>
    <m/>
    <m/>
    <m/>
    <m/>
    <m/>
    <m/>
    <m/>
    <m/>
    <m/>
    <m/>
    <m/>
    <m/>
    <m/>
    <m/>
    <m/>
    <m/>
    <m/>
    <m/>
    <m/>
    <m/>
    <m/>
    <m/>
    <m/>
    <m/>
    <m/>
    <m/>
    <m/>
    <m/>
    <m/>
    <m/>
    <m/>
    <m/>
    <m/>
    <m/>
    <m/>
    <n v="11.89"/>
    <m/>
    <m/>
    <m/>
    <m/>
    <n v="42.98"/>
    <m/>
    <m/>
    <m/>
    <m/>
    <m/>
    <m/>
    <m/>
    <m/>
    <m/>
    <m/>
    <m/>
    <m/>
    <m/>
    <m/>
    <m/>
    <m/>
    <m/>
    <m/>
    <m/>
    <m/>
    <m/>
    <m/>
    <m/>
    <m/>
    <m/>
    <m/>
    <m/>
    <m/>
    <m/>
    <m/>
    <m/>
    <m/>
    <m/>
    <m/>
    <m/>
    <m/>
    <m/>
    <m/>
    <m/>
    <m/>
    <m/>
    <m/>
    <m/>
    <m/>
    <m/>
    <m/>
    <m/>
    <m/>
    <m/>
    <m/>
    <m/>
    <m/>
    <m/>
    <m/>
    <m/>
    <m/>
    <m/>
    <m/>
    <m/>
    <m/>
    <m/>
    <m/>
    <m/>
    <m/>
    <m/>
    <m/>
    <m/>
    <m/>
    <m/>
    <m/>
    <m/>
    <m/>
    <n v="12.95"/>
    <m/>
    <m/>
    <m/>
    <m/>
    <m/>
    <n v="28.35"/>
    <m/>
    <m/>
    <n v="74.62"/>
    <n v="12.95"/>
    <n v="87.57"/>
    <n v="28.35"/>
    <n v="115.91999999999999"/>
  </r>
  <r>
    <n v="742"/>
    <n v="9044"/>
    <s v="Barkley Sd Rndtbl S1 Sbct"/>
    <s v="NA"/>
    <s v="124"/>
    <s v="Chinook"/>
    <s v="3"/>
    <x v="0"/>
    <x v="2"/>
    <n v="104"/>
    <x v="0"/>
    <s v="CK-31"/>
    <s v="WEST VANCOUVER ISLAND-SOUTH_FA_0.x"/>
    <s v="M"/>
    <s v="H"/>
    <n v="9003"/>
    <s v="Omega Pacific H"/>
    <n v="294"/>
    <s v="Great Central Lk"/>
    <s v="SWVI"/>
    <s v="S"/>
    <x v="0"/>
    <s v="184674"/>
    <n v="0"/>
    <s v="184674"/>
    <n v="2020"/>
    <s v="20200428"/>
    <s v="20200428"/>
    <n v="124"/>
    <n v="20.3"/>
    <s v="Trout seen feeding after release for three weeks, smolts in stomachs."/>
    <s v="CWT"/>
    <s v="B"/>
    <s v="Y"/>
    <s v="Y"/>
    <s v="Y"/>
    <s v="Y"/>
    <n v="1.83E-2"/>
    <x v="0"/>
    <n v="27430"/>
    <n v="28039"/>
    <x v="2"/>
    <n v="38731"/>
    <x v="5"/>
    <m/>
    <m/>
    <m/>
    <m/>
    <m/>
    <m/>
    <m/>
    <m/>
    <m/>
    <m/>
    <m/>
    <m/>
    <m/>
    <m/>
    <m/>
    <m/>
    <m/>
    <m/>
    <m/>
    <m/>
    <m/>
    <m/>
    <m/>
    <m/>
    <m/>
    <m/>
    <m/>
    <m/>
    <m/>
    <m/>
    <m/>
    <m/>
    <m/>
    <m/>
    <m/>
    <m/>
    <m/>
    <m/>
    <m/>
    <m/>
    <m/>
    <m/>
    <m/>
    <m/>
    <m/>
    <m/>
    <m/>
    <m/>
    <m/>
    <m/>
    <m/>
    <m/>
    <m/>
    <m/>
    <m/>
    <m/>
    <m/>
    <m/>
    <m/>
    <m/>
    <m/>
    <m/>
    <m/>
    <m/>
    <m/>
    <m/>
    <m/>
    <m/>
    <m/>
    <m/>
    <m/>
    <m/>
    <m/>
    <m/>
    <m/>
    <m/>
    <m/>
    <m/>
    <m/>
    <m/>
    <m/>
    <n v="11.79"/>
    <m/>
    <m/>
    <m/>
    <m/>
    <n v="9.26"/>
    <m/>
    <m/>
    <m/>
    <m/>
    <m/>
    <m/>
    <m/>
    <m/>
    <m/>
    <m/>
    <m/>
    <m/>
    <m/>
    <m/>
    <m/>
    <m/>
    <m/>
    <m/>
    <m/>
    <m/>
    <m/>
    <m/>
    <m/>
    <m/>
    <m/>
    <m/>
    <m/>
    <m/>
    <m/>
    <m/>
    <m/>
    <m/>
    <m/>
    <m/>
    <m/>
    <m/>
    <m/>
    <m/>
    <m/>
    <m/>
    <m/>
    <m/>
    <m/>
    <m/>
    <m/>
    <m/>
    <m/>
    <m/>
    <m/>
    <n v="7.74"/>
    <m/>
    <m/>
    <m/>
    <m/>
    <m/>
    <m/>
    <m/>
    <m/>
    <m/>
    <m/>
    <m/>
    <m/>
    <m/>
    <m/>
    <m/>
    <m/>
    <m/>
    <m/>
    <m/>
    <m/>
    <m/>
    <m/>
    <n v="18.11"/>
    <m/>
    <m/>
    <m/>
    <m/>
    <m/>
    <m/>
    <m/>
    <m/>
    <n v="28.79"/>
    <n v="18.11"/>
    <n v="46.9"/>
    <n v="0"/>
    <n v="46.9"/>
  </r>
  <r>
    <n v="742"/>
    <n v="9044"/>
    <s v="Barkley Sd Rndtbl S1 Sbct"/>
    <s v="NA"/>
    <s v="124"/>
    <s v="Chinook"/>
    <s v="3"/>
    <x v="0"/>
    <x v="2"/>
    <n v="104"/>
    <x v="0"/>
    <s v="CK-31"/>
    <s v="WEST VANCOUVER ISLAND-SOUTH_FA_0.x"/>
    <s v="M"/>
    <s v="H"/>
    <n v="9003"/>
    <s v="Omega Pacific H"/>
    <n v="294"/>
    <s v="Great Central Lk"/>
    <s v="SWVI"/>
    <s v="S"/>
    <x v="0"/>
    <s v="184675"/>
    <n v="0"/>
    <s v="184675"/>
    <n v="2020"/>
    <s v="20200427"/>
    <s v="20200427"/>
    <n v="124"/>
    <n v="20.3"/>
    <s v="Trout seen feeding after release for three weeks, smolts in stomachs."/>
    <s v="CWT"/>
    <s v="B"/>
    <s v="Y"/>
    <s v="Y"/>
    <s v="Y"/>
    <s v="Y"/>
    <n v="3.7499999999999999E-2"/>
    <x v="0"/>
    <n v="27547"/>
    <n v="28718"/>
    <x v="4"/>
    <n v="38732"/>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6.67"/>
    <n v="3.13"/>
    <m/>
    <n v="0"/>
    <n v="0"/>
    <n v="0"/>
    <n v="9.8000000000000007"/>
    <n v="9.8000000000000007"/>
  </r>
  <r>
    <n v="742"/>
    <n v="9044"/>
    <s v="Barkley Sd Rndtbl S1 Sbct"/>
    <s v="NA"/>
    <s v="124"/>
    <s v="Chinook"/>
    <s v="3"/>
    <x v="0"/>
    <x v="2"/>
    <n v="104"/>
    <x v="0"/>
    <s v="CK-31"/>
    <s v="WEST VANCOUVER ISLAND-SOUTH_FA_0.x"/>
    <s v="M"/>
    <s v="H"/>
    <n v="9003"/>
    <s v="Omega Pacific H"/>
    <n v="294"/>
    <s v="Great Central Lk"/>
    <s v="SWVI"/>
    <s v="S"/>
    <x v="0"/>
    <s v="184675"/>
    <n v="0"/>
    <s v="184675"/>
    <n v="2020"/>
    <s v="20200427"/>
    <s v="20200427"/>
    <n v="124"/>
    <n v="20.3"/>
    <s v="Trout seen feeding after release for three weeks, smolts in stomachs."/>
    <s v="CWT"/>
    <s v="B"/>
    <s v="Y"/>
    <s v="Y"/>
    <s v="Y"/>
    <s v="Y"/>
    <n v="3.7499999999999999E-2"/>
    <x v="0"/>
    <n v="27547"/>
    <n v="28718"/>
    <x v="0"/>
    <n v="38732"/>
    <x v="3"/>
    <m/>
    <m/>
    <m/>
    <m/>
    <m/>
    <m/>
    <m/>
    <m/>
    <m/>
    <m/>
    <m/>
    <m/>
    <m/>
    <m/>
    <m/>
    <m/>
    <m/>
    <m/>
    <m/>
    <m/>
    <m/>
    <m/>
    <m/>
    <m/>
    <m/>
    <m/>
    <m/>
    <m/>
    <m/>
    <m/>
    <m/>
    <m/>
    <m/>
    <m/>
    <m/>
    <m/>
    <m/>
    <m/>
    <m/>
    <m/>
    <m/>
    <m/>
    <m/>
    <m/>
    <m/>
    <m/>
    <m/>
    <m/>
    <m/>
    <m/>
    <m/>
    <m/>
    <m/>
    <m/>
    <m/>
    <m/>
    <m/>
    <m/>
    <m/>
    <m/>
    <m/>
    <m/>
    <m/>
    <m/>
    <m/>
    <m/>
    <m/>
    <m/>
    <m/>
    <m/>
    <m/>
    <m/>
    <m/>
    <m/>
    <m/>
    <m/>
    <m/>
    <m/>
    <m/>
    <m/>
    <m/>
    <n v="8.8000000000000007"/>
    <m/>
    <m/>
    <m/>
    <m/>
    <n v="14.48"/>
    <m/>
    <m/>
    <m/>
    <m/>
    <m/>
    <m/>
    <m/>
    <m/>
    <m/>
    <m/>
    <m/>
    <m/>
    <m/>
    <m/>
    <m/>
    <m/>
    <m/>
    <m/>
    <m/>
    <m/>
    <m/>
    <m/>
    <m/>
    <m/>
    <m/>
    <m/>
    <m/>
    <m/>
    <m/>
    <m/>
    <m/>
    <m/>
    <m/>
    <m/>
    <m/>
    <m/>
    <m/>
    <m/>
    <m/>
    <m/>
    <m/>
    <m/>
    <m/>
    <m/>
    <m/>
    <m/>
    <m/>
    <m/>
    <m/>
    <m/>
    <m/>
    <m/>
    <m/>
    <m/>
    <m/>
    <m/>
    <m/>
    <m/>
    <m/>
    <m/>
    <m/>
    <m/>
    <m/>
    <m/>
    <m/>
    <m/>
    <m/>
    <m/>
    <m/>
    <m/>
    <m/>
    <m/>
    <n v="1.94"/>
    <m/>
    <m/>
    <m/>
    <m/>
    <m/>
    <m/>
    <n v="1.1299999999999999"/>
    <m/>
    <n v="23.28"/>
    <n v="1.94"/>
    <n v="25.22"/>
    <n v="1.1299999999999999"/>
    <n v="26.35"/>
  </r>
  <r>
    <n v="742"/>
    <n v="9044"/>
    <s v="Barkley Sd Rndtbl S1 Sbct"/>
    <s v="NA"/>
    <s v="124"/>
    <s v="Chinook"/>
    <s v="3"/>
    <x v="0"/>
    <x v="2"/>
    <n v="104"/>
    <x v="0"/>
    <s v="CK-31"/>
    <s v="WEST VANCOUVER ISLAND-SOUTH_FA_0.x"/>
    <s v="M"/>
    <s v="H"/>
    <n v="9003"/>
    <s v="Omega Pacific H"/>
    <n v="294"/>
    <s v="Great Central Lk"/>
    <s v="SWVI"/>
    <s v="S"/>
    <x v="0"/>
    <s v="184675"/>
    <n v="0"/>
    <s v="184675"/>
    <n v="2020"/>
    <s v="20200427"/>
    <s v="20200427"/>
    <n v="124"/>
    <n v="20.3"/>
    <s v="Trout seen feeding after release for three weeks, smolts in stomachs."/>
    <s v="CWT"/>
    <s v="B"/>
    <s v="Y"/>
    <s v="Y"/>
    <s v="Y"/>
    <s v="Y"/>
    <n v="3.7499999999999999E-2"/>
    <x v="0"/>
    <n v="27547"/>
    <n v="28718"/>
    <x v="1"/>
    <n v="38732"/>
    <x v="4"/>
    <m/>
    <m/>
    <m/>
    <m/>
    <m/>
    <m/>
    <m/>
    <m/>
    <m/>
    <m/>
    <m/>
    <m/>
    <m/>
    <n v="6.72"/>
    <m/>
    <m/>
    <m/>
    <m/>
    <m/>
    <m/>
    <m/>
    <m/>
    <m/>
    <m/>
    <m/>
    <m/>
    <m/>
    <m/>
    <m/>
    <m/>
    <m/>
    <m/>
    <m/>
    <m/>
    <m/>
    <m/>
    <m/>
    <n v="24.08"/>
    <m/>
    <m/>
    <n v="2.67"/>
    <m/>
    <m/>
    <m/>
    <m/>
    <m/>
    <m/>
    <m/>
    <m/>
    <m/>
    <m/>
    <m/>
    <m/>
    <m/>
    <m/>
    <m/>
    <m/>
    <n v="4.66"/>
    <m/>
    <m/>
    <m/>
    <m/>
    <m/>
    <m/>
    <m/>
    <m/>
    <m/>
    <m/>
    <m/>
    <m/>
    <m/>
    <m/>
    <m/>
    <m/>
    <m/>
    <m/>
    <m/>
    <m/>
    <m/>
    <m/>
    <m/>
    <m/>
    <m/>
    <m/>
    <m/>
    <m/>
    <n v="49.55"/>
    <m/>
    <m/>
    <m/>
    <m/>
    <m/>
    <m/>
    <m/>
    <m/>
    <m/>
    <m/>
    <m/>
    <m/>
    <m/>
    <m/>
    <n v="10.119999999999999"/>
    <m/>
    <m/>
    <m/>
    <m/>
    <n v="5.0599999999999996"/>
    <m/>
    <m/>
    <m/>
    <m/>
    <m/>
    <m/>
    <m/>
    <m/>
    <m/>
    <m/>
    <m/>
    <m/>
    <m/>
    <m/>
    <m/>
    <m/>
    <m/>
    <m/>
    <m/>
    <m/>
    <m/>
    <m/>
    <m/>
    <m/>
    <m/>
    <m/>
    <m/>
    <m/>
    <m/>
    <m/>
    <m/>
    <m/>
    <m/>
    <m/>
    <m/>
    <m/>
    <m/>
    <m/>
    <m/>
    <m/>
    <m/>
    <m/>
    <m/>
    <m/>
    <m/>
    <m/>
    <m/>
    <m/>
    <m/>
    <m/>
    <m/>
    <m/>
    <n v="24.67"/>
    <n v="1.04"/>
    <m/>
    <m/>
    <m/>
    <m/>
    <n v="42.59"/>
    <m/>
    <m/>
    <n v="102.86"/>
    <n v="25.71"/>
    <n v="128.57"/>
    <n v="42.59"/>
    <n v="171.16"/>
  </r>
  <r>
    <n v="742"/>
    <n v="9044"/>
    <s v="Barkley Sd Rndtbl S1 Sbct"/>
    <s v="NA"/>
    <s v="124"/>
    <s v="Chinook"/>
    <s v="3"/>
    <x v="0"/>
    <x v="2"/>
    <n v="104"/>
    <x v="0"/>
    <s v="CK-31"/>
    <s v="WEST VANCOUVER ISLAND-SOUTH_FA_0.x"/>
    <s v="M"/>
    <s v="H"/>
    <n v="9003"/>
    <s v="Omega Pacific H"/>
    <n v="294"/>
    <s v="Great Central Lk"/>
    <s v="SWVI"/>
    <s v="S"/>
    <x v="0"/>
    <s v="184675"/>
    <n v="0"/>
    <s v="184675"/>
    <n v="2020"/>
    <s v="20200427"/>
    <s v="20200427"/>
    <n v="124"/>
    <n v="20.3"/>
    <s v="Trout seen feeding after release for three weeks, smolts in stomachs."/>
    <s v="CWT"/>
    <s v="B"/>
    <s v="Y"/>
    <s v="Y"/>
    <s v="Y"/>
    <s v="Y"/>
    <n v="3.7499999999999999E-2"/>
    <x v="0"/>
    <n v="27547"/>
    <n v="28718"/>
    <x v="2"/>
    <n v="38732"/>
    <x v="5"/>
    <m/>
    <m/>
    <m/>
    <m/>
    <m/>
    <m/>
    <m/>
    <m/>
    <m/>
    <m/>
    <m/>
    <m/>
    <m/>
    <m/>
    <m/>
    <m/>
    <m/>
    <m/>
    <m/>
    <m/>
    <m/>
    <m/>
    <m/>
    <m/>
    <m/>
    <m/>
    <m/>
    <m/>
    <m/>
    <m/>
    <m/>
    <m/>
    <m/>
    <m/>
    <m/>
    <m/>
    <m/>
    <m/>
    <m/>
    <m/>
    <m/>
    <m/>
    <m/>
    <m/>
    <m/>
    <m/>
    <m/>
    <m/>
    <m/>
    <m/>
    <m/>
    <m/>
    <m/>
    <m/>
    <m/>
    <m/>
    <m/>
    <m/>
    <m/>
    <m/>
    <m/>
    <m/>
    <m/>
    <m/>
    <m/>
    <m/>
    <m/>
    <m/>
    <m/>
    <m/>
    <m/>
    <m/>
    <m/>
    <m/>
    <m/>
    <m/>
    <m/>
    <m/>
    <m/>
    <m/>
    <m/>
    <n v="12.02"/>
    <m/>
    <m/>
    <m/>
    <m/>
    <n v="9.93"/>
    <m/>
    <m/>
    <m/>
    <m/>
    <m/>
    <m/>
    <m/>
    <m/>
    <m/>
    <m/>
    <m/>
    <m/>
    <m/>
    <m/>
    <m/>
    <m/>
    <m/>
    <m/>
    <m/>
    <m/>
    <m/>
    <m/>
    <m/>
    <m/>
    <m/>
    <m/>
    <m/>
    <m/>
    <m/>
    <m/>
    <m/>
    <m/>
    <m/>
    <m/>
    <m/>
    <m/>
    <m/>
    <m/>
    <m/>
    <m/>
    <m/>
    <m/>
    <m/>
    <m/>
    <m/>
    <m/>
    <m/>
    <m/>
    <m/>
    <m/>
    <m/>
    <m/>
    <m/>
    <m/>
    <m/>
    <m/>
    <m/>
    <m/>
    <m/>
    <m/>
    <m/>
    <m/>
    <m/>
    <m/>
    <m/>
    <m/>
    <m/>
    <m/>
    <m/>
    <m/>
    <m/>
    <m/>
    <n v="6.32"/>
    <m/>
    <m/>
    <m/>
    <m/>
    <m/>
    <m/>
    <m/>
    <m/>
    <n v="21.95"/>
    <n v="6.32"/>
    <n v="28.27"/>
    <n v="0"/>
    <n v="28.27"/>
  </r>
  <r>
    <n v="742"/>
    <n v="9044"/>
    <s v="Barkley Sd Rndtbl S1 Sbct"/>
    <s v="NA"/>
    <s v="124"/>
    <s v="Chinook"/>
    <s v="3"/>
    <x v="0"/>
    <x v="2"/>
    <n v="104"/>
    <x v="0"/>
    <s v="CK-31"/>
    <s v="WEST VANCOUVER ISLAND-SOUTH_FA_0.x"/>
    <s v="M"/>
    <s v="H"/>
    <n v="9003"/>
    <s v="Omega Pacific H"/>
    <n v="294"/>
    <s v="Great Central Lk"/>
    <s v="SWVI"/>
    <s v="S"/>
    <x v="0"/>
    <s v="184676"/>
    <n v="0"/>
    <s v="184676"/>
    <n v="2020"/>
    <s v="20200426"/>
    <s v="20200426"/>
    <n v="124"/>
    <n v="20.3"/>
    <s v="Trout seen feeding after release for three weeks, smolts in stomachs."/>
    <s v="CWT"/>
    <s v="B"/>
    <s v="Y"/>
    <s v="Y"/>
    <s v="Y"/>
    <s v="Y"/>
    <n v="3.7999999999999999E-2"/>
    <x v="0"/>
    <n v="25115"/>
    <n v="26207"/>
    <x v="4"/>
    <n v="38733"/>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6.67"/>
    <n v="1.04"/>
    <m/>
    <n v="0"/>
    <n v="0"/>
    <n v="0"/>
    <n v="7.71"/>
    <n v="7.71"/>
  </r>
  <r>
    <n v="742"/>
    <n v="9044"/>
    <s v="Barkley Sd Rndtbl S1 Sbct"/>
    <s v="NA"/>
    <s v="124"/>
    <s v="Chinook"/>
    <s v="3"/>
    <x v="0"/>
    <x v="2"/>
    <n v="104"/>
    <x v="0"/>
    <s v="CK-31"/>
    <s v="WEST VANCOUVER ISLAND-SOUTH_FA_0.x"/>
    <s v="M"/>
    <s v="H"/>
    <n v="9003"/>
    <s v="Omega Pacific H"/>
    <n v="294"/>
    <s v="Great Central Lk"/>
    <s v="SWVI"/>
    <s v="S"/>
    <x v="0"/>
    <s v="184676"/>
    <n v="0"/>
    <s v="184676"/>
    <n v="2020"/>
    <s v="20200426"/>
    <s v="20200426"/>
    <n v="124"/>
    <n v="20.3"/>
    <s v="Trout seen feeding after release for three weeks, smolts in stomachs."/>
    <s v="CWT"/>
    <s v="B"/>
    <s v="Y"/>
    <s v="Y"/>
    <s v="Y"/>
    <s v="Y"/>
    <n v="3.7999999999999999E-2"/>
    <x v="0"/>
    <n v="25115"/>
    <n v="26207"/>
    <x v="0"/>
    <n v="38733"/>
    <x v="3"/>
    <m/>
    <m/>
    <m/>
    <m/>
    <m/>
    <m/>
    <m/>
    <m/>
    <m/>
    <m/>
    <m/>
    <m/>
    <m/>
    <m/>
    <m/>
    <m/>
    <m/>
    <m/>
    <m/>
    <m/>
    <m/>
    <m/>
    <m/>
    <m/>
    <m/>
    <m/>
    <m/>
    <m/>
    <m/>
    <m/>
    <m/>
    <m/>
    <m/>
    <m/>
    <m/>
    <m/>
    <m/>
    <m/>
    <m/>
    <m/>
    <m/>
    <m/>
    <m/>
    <m/>
    <m/>
    <m/>
    <m/>
    <m/>
    <m/>
    <m/>
    <m/>
    <m/>
    <m/>
    <m/>
    <m/>
    <m/>
    <m/>
    <m/>
    <m/>
    <m/>
    <m/>
    <m/>
    <m/>
    <m/>
    <m/>
    <m/>
    <m/>
    <m/>
    <m/>
    <n v="0"/>
    <m/>
    <m/>
    <m/>
    <m/>
    <m/>
    <m/>
    <m/>
    <m/>
    <m/>
    <m/>
    <m/>
    <n v="8.81"/>
    <m/>
    <m/>
    <m/>
    <m/>
    <n v="26.14"/>
    <n v="8.81"/>
    <m/>
    <m/>
    <m/>
    <m/>
    <m/>
    <m/>
    <m/>
    <m/>
    <m/>
    <m/>
    <m/>
    <m/>
    <m/>
    <m/>
    <m/>
    <m/>
    <m/>
    <m/>
    <m/>
    <m/>
    <m/>
    <m/>
    <m/>
    <m/>
    <m/>
    <m/>
    <m/>
    <m/>
    <m/>
    <m/>
    <m/>
    <m/>
    <m/>
    <m/>
    <m/>
    <m/>
    <m/>
    <m/>
    <m/>
    <m/>
    <m/>
    <m/>
    <m/>
    <m/>
    <m/>
    <m/>
    <m/>
    <m/>
    <m/>
    <m/>
    <m/>
    <m/>
    <m/>
    <m/>
    <m/>
    <m/>
    <m/>
    <m/>
    <m/>
    <n v="4.42"/>
    <m/>
    <m/>
    <m/>
    <m/>
    <m/>
    <m/>
    <m/>
    <m/>
    <m/>
    <m/>
    <m/>
    <m/>
    <m/>
    <m/>
    <m/>
    <m/>
    <m/>
    <m/>
    <n v="2.2599999999999998"/>
    <m/>
    <n v="48.18"/>
    <n v="0"/>
    <n v="48.18"/>
    <n v="2.2599999999999998"/>
    <n v="50.440000000000005"/>
  </r>
  <r>
    <n v="742"/>
    <n v="9044"/>
    <s v="Barkley Sd Rndtbl S1 Sbct"/>
    <s v="NA"/>
    <s v="124"/>
    <s v="Chinook"/>
    <s v="3"/>
    <x v="0"/>
    <x v="2"/>
    <n v="104"/>
    <x v="0"/>
    <s v="CK-31"/>
    <s v="WEST VANCOUVER ISLAND-SOUTH_FA_0.x"/>
    <s v="M"/>
    <s v="H"/>
    <n v="9003"/>
    <s v="Omega Pacific H"/>
    <n v="294"/>
    <s v="Great Central Lk"/>
    <s v="SWVI"/>
    <s v="S"/>
    <x v="0"/>
    <s v="184676"/>
    <n v="0"/>
    <s v="184676"/>
    <n v="2020"/>
    <s v="20200426"/>
    <s v="20200426"/>
    <n v="124"/>
    <n v="20.3"/>
    <s v="Trout seen feeding after release for three weeks, smolts in stomachs."/>
    <s v="CWT"/>
    <s v="B"/>
    <s v="Y"/>
    <s v="Y"/>
    <s v="Y"/>
    <s v="Y"/>
    <n v="3.7999999999999999E-2"/>
    <x v="0"/>
    <n v="25115"/>
    <n v="26207"/>
    <x v="1"/>
    <n v="38733"/>
    <x v="4"/>
    <m/>
    <m/>
    <m/>
    <n v="0"/>
    <m/>
    <m/>
    <m/>
    <m/>
    <m/>
    <m/>
    <m/>
    <m/>
    <m/>
    <n v="3.36"/>
    <m/>
    <m/>
    <m/>
    <m/>
    <m/>
    <m/>
    <m/>
    <m/>
    <m/>
    <m/>
    <m/>
    <m/>
    <n v="4.66"/>
    <m/>
    <m/>
    <m/>
    <m/>
    <m/>
    <m/>
    <m/>
    <m/>
    <m/>
    <m/>
    <m/>
    <m/>
    <n v="12.14"/>
    <n v="2.67"/>
    <n v="5.0599999999999996"/>
    <m/>
    <m/>
    <m/>
    <m/>
    <m/>
    <m/>
    <m/>
    <m/>
    <m/>
    <m/>
    <m/>
    <m/>
    <m/>
    <m/>
    <m/>
    <n v="0"/>
    <m/>
    <m/>
    <m/>
    <m/>
    <m/>
    <m/>
    <m/>
    <m/>
    <m/>
    <m/>
    <m/>
    <m/>
    <m/>
    <m/>
    <m/>
    <m/>
    <m/>
    <m/>
    <m/>
    <m/>
    <m/>
    <m/>
    <m/>
    <n v="35.909999999999997"/>
    <m/>
    <m/>
    <m/>
    <m/>
    <n v="111.97"/>
    <n v="36.08"/>
    <m/>
    <m/>
    <m/>
    <m/>
    <m/>
    <m/>
    <m/>
    <n v="2.67"/>
    <m/>
    <m/>
    <m/>
    <m/>
    <m/>
    <n v="10.119999999999999"/>
    <m/>
    <m/>
    <m/>
    <m/>
    <n v="10.119999999999999"/>
    <m/>
    <m/>
    <m/>
    <m/>
    <m/>
    <m/>
    <m/>
    <m/>
    <m/>
    <m/>
    <m/>
    <m/>
    <m/>
    <m/>
    <m/>
    <m/>
    <n v="6.46"/>
    <m/>
    <m/>
    <m/>
    <m/>
    <m/>
    <m/>
    <m/>
    <m/>
    <m/>
    <m/>
    <m/>
    <m/>
    <n v="6.01"/>
    <m/>
    <m/>
    <m/>
    <m/>
    <m/>
    <m/>
    <m/>
    <m/>
    <m/>
    <m/>
    <m/>
    <m/>
    <m/>
    <m/>
    <m/>
    <m/>
    <m/>
    <m/>
    <m/>
    <m/>
    <m/>
    <m/>
    <n v="30"/>
    <m/>
    <m/>
    <m/>
    <m/>
    <m/>
    <n v="88.42"/>
    <m/>
    <m/>
    <n v="247.23"/>
    <n v="30"/>
    <n v="277.23"/>
    <n v="88.42"/>
    <n v="365.65000000000009"/>
  </r>
  <r>
    <n v="742"/>
    <n v="9044"/>
    <s v="Barkley Sd Rndtbl S1 Sbct"/>
    <s v="NA"/>
    <s v="124"/>
    <s v="Chinook"/>
    <s v="3"/>
    <x v="0"/>
    <x v="2"/>
    <n v="104"/>
    <x v="0"/>
    <s v="CK-31"/>
    <s v="WEST VANCOUVER ISLAND-SOUTH_FA_0.x"/>
    <s v="M"/>
    <s v="H"/>
    <n v="9003"/>
    <s v="Omega Pacific H"/>
    <n v="294"/>
    <s v="Great Central Lk"/>
    <s v="SWVI"/>
    <s v="S"/>
    <x v="0"/>
    <s v="184676"/>
    <n v="0"/>
    <s v="184676"/>
    <n v="2020"/>
    <s v="20200426"/>
    <s v="20200426"/>
    <n v="124"/>
    <n v="20.3"/>
    <s v="Trout seen feeding after release for three weeks, smolts in stomachs."/>
    <s v="CWT"/>
    <s v="B"/>
    <s v="Y"/>
    <s v="Y"/>
    <s v="Y"/>
    <s v="Y"/>
    <n v="3.7999999999999999E-2"/>
    <x v="0"/>
    <n v="25115"/>
    <n v="26207"/>
    <x v="2"/>
    <n v="38733"/>
    <x v="5"/>
    <m/>
    <m/>
    <m/>
    <m/>
    <m/>
    <m/>
    <m/>
    <m/>
    <m/>
    <m/>
    <m/>
    <m/>
    <m/>
    <n v="18.18"/>
    <m/>
    <m/>
    <m/>
    <m/>
    <n v="0"/>
    <m/>
    <m/>
    <m/>
    <m/>
    <m/>
    <m/>
    <m/>
    <m/>
    <m/>
    <m/>
    <m/>
    <m/>
    <m/>
    <m/>
    <m/>
    <m/>
    <m/>
    <m/>
    <m/>
    <m/>
    <m/>
    <m/>
    <m/>
    <m/>
    <m/>
    <m/>
    <m/>
    <m/>
    <m/>
    <m/>
    <m/>
    <m/>
    <m/>
    <m/>
    <m/>
    <m/>
    <m/>
    <m/>
    <m/>
    <m/>
    <m/>
    <m/>
    <m/>
    <m/>
    <m/>
    <m/>
    <m/>
    <m/>
    <m/>
    <m/>
    <m/>
    <m/>
    <m/>
    <m/>
    <m/>
    <m/>
    <m/>
    <m/>
    <m/>
    <m/>
    <m/>
    <n v="0"/>
    <m/>
    <m/>
    <m/>
    <m/>
    <m/>
    <n v="7.96"/>
    <m/>
    <m/>
    <m/>
    <m/>
    <m/>
    <m/>
    <m/>
    <m/>
    <m/>
    <m/>
    <m/>
    <m/>
    <m/>
    <m/>
    <m/>
    <m/>
    <m/>
    <m/>
    <m/>
    <m/>
    <m/>
    <m/>
    <m/>
    <m/>
    <m/>
    <m/>
    <m/>
    <m/>
    <m/>
    <m/>
    <m/>
    <m/>
    <m/>
    <m/>
    <m/>
    <m/>
    <m/>
    <m/>
    <m/>
    <m/>
    <m/>
    <m/>
    <m/>
    <m/>
    <m/>
    <m/>
    <m/>
    <m/>
    <m/>
    <m/>
    <m/>
    <m/>
    <m/>
    <m/>
    <m/>
    <m/>
    <m/>
    <m/>
    <m/>
    <m/>
    <m/>
    <m/>
    <m/>
    <m/>
    <m/>
    <m/>
    <m/>
    <m/>
    <m/>
    <m/>
    <m/>
    <m/>
    <n v="17.39"/>
    <m/>
    <m/>
    <m/>
    <m/>
    <m/>
    <m/>
    <m/>
    <m/>
    <n v="26.14"/>
    <n v="17.39"/>
    <n v="43.53"/>
    <n v="0"/>
    <n v="43.53"/>
  </r>
  <r>
    <n v="742"/>
    <n v="9044"/>
    <s v="Barkley Sd Rndtbl S1 Sbct"/>
    <s v="NA"/>
    <s v="124"/>
    <s v="Chinook"/>
    <s v="3"/>
    <x v="0"/>
    <x v="2"/>
    <n v="104"/>
    <x v="0"/>
    <s v="CK-31"/>
    <s v="WEST VANCOUVER ISLAND-SOUTH_FA_0.x"/>
    <s v="M"/>
    <s v="H"/>
    <n v="9003"/>
    <s v="Omega Pacific H"/>
    <n v="294"/>
    <s v="Great Central Lk"/>
    <s v="SWVI"/>
    <s v="S"/>
    <x v="0"/>
    <s v="184677"/>
    <n v="0"/>
    <s v="184677"/>
    <n v="2020"/>
    <s v="20200425"/>
    <s v="20200425"/>
    <n v="124"/>
    <n v="20.3"/>
    <s v="Trout seen feeding after release for three weeks, smolts in stomachs."/>
    <s v="CWT"/>
    <s v="B"/>
    <s v="Y"/>
    <s v="Y"/>
    <s v="Y"/>
    <s v="Y"/>
    <n v="5.8000000000000003E-2"/>
    <x v="0"/>
    <n v="24528"/>
    <n v="26132"/>
    <x v="4"/>
    <n v="38734"/>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n v="1.66"/>
    <m/>
    <n v="0"/>
    <n v="0"/>
    <n v="0"/>
    <n v="1.66"/>
    <n v="1.66"/>
  </r>
  <r>
    <n v="742"/>
    <n v="9044"/>
    <s v="Barkley Sd Rndtbl S1 Sbct"/>
    <s v="NA"/>
    <s v="124"/>
    <s v="Chinook"/>
    <s v="3"/>
    <x v="0"/>
    <x v="2"/>
    <n v="104"/>
    <x v="0"/>
    <s v="CK-31"/>
    <s v="WEST VANCOUVER ISLAND-SOUTH_FA_0.x"/>
    <s v="M"/>
    <s v="H"/>
    <n v="9003"/>
    <s v="Omega Pacific H"/>
    <n v="294"/>
    <s v="Great Central Lk"/>
    <s v="SWVI"/>
    <s v="S"/>
    <x v="0"/>
    <s v="184677"/>
    <n v="0"/>
    <s v="184677"/>
    <n v="2020"/>
    <s v="20200425"/>
    <s v="20200425"/>
    <n v="124"/>
    <n v="20.3"/>
    <s v="Trout seen feeding after release for three weeks, smolts in stomachs."/>
    <s v="CWT"/>
    <s v="B"/>
    <s v="Y"/>
    <s v="Y"/>
    <s v="Y"/>
    <s v="Y"/>
    <n v="5.8000000000000003E-2"/>
    <x v="0"/>
    <n v="24528"/>
    <n v="26132"/>
    <x v="0"/>
    <n v="38734"/>
    <x v="3"/>
    <m/>
    <m/>
    <m/>
    <m/>
    <m/>
    <m/>
    <m/>
    <m/>
    <m/>
    <m/>
    <m/>
    <m/>
    <m/>
    <m/>
    <m/>
    <m/>
    <m/>
    <m/>
    <m/>
    <m/>
    <m/>
    <m/>
    <m/>
    <m/>
    <m/>
    <m/>
    <n v="0"/>
    <m/>
    <m/>
    <m/>
    <m/>
    <m/>
    <m/>
    <m/>
    <m/>
    <m/>
    <m/>
    <m/>
    <m/>
    <m/>
    <m/>
    <m/>
    <m/>
    <m/>
    <m/>
    <m/>
    <m/>
    <m/>
    <m/>
    <m/>
    <m/>
    <m/>
    <m/>
    <m/>
    <m/>
    <m/>
    <m/>
    <m/>
    <m/>
    <m/>
    <m/>
    <m/>
    <m/>
    <m/>
    <m/>
    <m/>
    <m/>
    <m/>
    <m/>
    <m/>
    <m/>
    <m/>
    <m/>
    <m/>
    <m/>
    <m/>
    <m/>
    <m/>
    <m/>
    <m/>
    <m/>
    <n v="8.99"/>
    <m/>
    <m/>
    <m/>
    <m/>
    <n v="11.92"/>
    <m/>
    <m/>
    <m/>
    <m/>
    <m/>
    <m/>
    <m/>
    <m/>
    <m/>
    <m/>
    <m/>
    <m/>
    <m/>
    <m/>
    <m/>
    <m/>
    <m/>
    <m/>
    <m/>
    <m/>
    <m/>
    <m/>
    <m/>
    <m/>
    <m/>
    <m/>
    <m/>
    <m/>
    <m/>
    <m/>
    <m/>
    <m/>
    <m/>
    <m/>
    <m/>
    <m/>
    <m/>
    <m/>
    <m/>
    <m/>
    <m/>
    <m/>
    <m/>
    <m/>
    <m/>
    <m/>
    <m/>
    <m/>
    <m/>
    <m/>
    <m/>
    <m/>
    <m/>
    <m/>
    <m/>
    <m/>
    <m/>
    <m/>
    <m/>
    <m/>
    <m/>
    <m/>
    <m/>
    <m/>
    <m/>
    <m/>
    <m/>
    <m/>
    <m/>
    <m/>
    <m/>
    <m/>
    <n v="0"/>
    <m/>
    <m/>
    <m/>
    <m/>
    <m/>
    <m/>
    <m/>
    <m/>
    <n v="20.91"/>
    <n v="0"/>
    <n v="20.91"/>
    <n v="0"/>
    <n v="20.91"/>
  </r>
  <r>
    <n v="742"/>
    <n v="9044"/>
    <s v="Barkley Sd Rndtbl S1 Sbct"/>
    <s v="NA"/>
    <s v="124"/>
    <s v="Chinook"/>
    <s v="3"/>
    <x v="0"/>
    <x v="2"/>
    <n v="104"/>
    <x v="0"/>
    <s v="CK-31"/>
    <s v="WEST VANCOUVER ISLAND-SOUTH_FA_0.x"/>
    <s v="M"/>
    <s v="H"/>
    <n v="9003"/>
    <s v="Omega Pacific H"/>
    <n v="294"/>
    <s v="Great Central Lk"/>
    <s v="SWVI"/>
    <s v="S"/>
    <x v="0"/>
    <s v="184677"/>
    <n v="0"/>
    <s v="184677"/>
    <n v="2020"/>
    <s v="20200425"/>
    <s v="20200425"/>
    <n v="124"/>
    <n v="20.3"/>
    <s v="Trout seen feeding after release for three weeks, smolts in stomachs."/>
    <s v="CWT"/>
    <s v="B"/>
    <s v="Y"/>
    <s v="Y"/>
    <s v="Y"/>
    <s v="Y"/>
    <n v="5.8000000000000003E-2"/>
    <x v="0"/>
    <n v="24528"/>
    <n v="26132"/>
    <x v="1"/>
    <n v="38734"/>
    <x v="4"/>
    <m/>
    <m/>
    <m/>
    <m/>
    <m/>
    <m/>
    <m/>
    <m/>
    <m/>
    <m/>
    <m/>
    <m/>
    <m/>
    <n v="6.86"/>
    <m/>
    <m/>
    <m/>
    <m/>
    <m/>
    <m/>
    <m/>
    <m/>
    <m/>
    <m/>
    <m/>
    <m/>
    <n v="4.49"/>
    <m/>
    <m/>
    <m/>
    <m/>
    <m/>
    <m/>
    <m/>
    <m/>
    <m/>
    <m/>
    <m/>
    <m/>
    <m/>
    <m/>
    <n v="5.17"/>
    <m/>
    <m/>
    <m/>
    <m/>
    <m/>
    <m/>
    <m/>
    <m/>
    <m/>
    <m/>
    <m/>
    <m/>
    <m/>
    <m/>
    <m/>
    <n v="9.25"/>
    <m/>
    <m/>
    <m/>
    <m/>
    <m/>
    <m/>
    <m/>
    <m/>
    <m/>
    <m/>
    <m/>
    <m/>
    <m/>
    <m/>
    <m/>
    <m/>
    <m/>
    <n v="14.48"/>
    <m/>
    <m/>
    <m/>
    <m/>
    <m/>
    <n v="12.39"/>
    <m/>
    <m/>
    <m/>
    <m/>
    <n v="123.69"/>
    <m/>
    <m/>
    <m/>
    <m/>
    <m/>
    <m/>
    <m/>
    <m/>
    <m/>
    <m/>
    <m/>
    <m/>
    <m/>
    <m/>
    <n v="5.17"/>
    <m/>
    <m/>
    <m/>
    <m/>
    <n v="5.17"/>
    <m/>
    <m/>
    <m/>
    <m/>
    <m/>
    <m/>
    <m/>
    <m/>
    <m/>
    <m/>
    <m/>
    <m/>
    <m/>
    <m/>
    <m/>
    <m/>
    <m/>
    <m/>
    <m/>
    <m/>
    <m/>
    <m/>
    <m/>
    <m/>
    <m/>
    <m/>
    <m/>
    <m/>
    <m/>
    <n v="6.14"/>
    <m/>
    <m/>
    <m/>
    <m/>
    <m/>
    <m/>
    <m/>
    <m/>
    <m/>
    <m/>
    <m/>
    <m/>
    <m/>
    <m/>
    <m/>
    <m/>
    <m/>
    <m/>
    <m/>
    <m/>
    <m/>
    <m/>
    <n v="36.520000000000003"/>
    <n v="1.07"/>
    <m/>
    <m/>
    <m/>
    <m/>
    <n v="105.86"/>
    <m/>
    <m/>
    <n v="192.81"/>
    <n v="37.590000000000003"/>
    <n v="230.4"/>
    <n v="105.86"/>
    <n v="336.26"/>
  </r>
  <r>
    <n v="742"/>
    <n v="9044"/>
    <s v="Barkley Sd Rndtbl S1 Sbct"/>
    <s v="NA"/>
    <s v="124"/>
    <s v="Chinook"/>
    <s v="3"/>
    <x v="0"/>
    <x v="2"/>
    <n v="104"/>
    <x v="0"/>
    <s v="CK-31"/>
    <s v="WEST VANCOUVER ISLAND-SOUTH_FA_0.x"/>
    <s v="M"/>
    <s v="H"/>
    <n v="9003"/>
    <s v="Omega Pacific H"/>
    <n v="294"/>
    <s v="Great Central Lk"/>
    <s v="SWVI"/>
    <s v="S"/>
    <x v="0"/>
    <s v="184677"/>
    <n v="0"/>
    <s v="184677"/>
    <n v="2020"/>
    <s v="20200425"/>
    <s v="20200425"/>
    <n v="124"/>
    <n v="20.3"/>
    <s v="Trout seen feeding after release for three weeks, smolts in stomachs."/>
    <s v="CWT"/>
    <s v="B"/>
    <s v="Y"/>
    <s v="Y"/>
    <s v="Y"/>
    <s v="Y"/>
    <n v="5.8000000000000003E-2"/>
    <x v="0"/>
    <n v="24528"/>
    <n v="26132"/>
    <x v="2"/>
    <n v="38734"/>
    <x v="5"/>
    <m/>
    <m/>
    <m/>
    <m/>
    <m/>
    <m/>
    <m/>
    <m/>
    <m/>
    <m/>
    <m/>
    <m/>
    <m/>
    <n v="6.19"/>
    <m/>
    <m/>
    <m/>
    <m/>
    <m/>
    <m/>
    <m/>
    <m/>
    <m/>
    <m/>
    <m/>
    <m/>
    <m/>
    <m/>
    <m/>
    <m/>
    <m/>
    <m/>
    <m/>
    <m/>
    <m/>
    <m/>
    <m/>
    <m/>
    <m/>
    <n v="12.28"/>
    <m/>
    <m/>
    <m/>
    <m/>
    <m/>
    <m/>
    <m/>
    <m/>
    <m/>
    <m/>
    <m/>
    <m/>
    <m/>
    <m/>
    <m/>
    <m/>
    <m/>
    <n v="3.76"/>
    <m/>
    <m/>
    <m/>
    <m/>
    <m/>
    <m/>
    <m/>
    <m/>
    <m/>
    <m/>
    <m/>
    <m/>
    <m/>
    <m/>
    <m/>
    <m/>
    <m/>
    <m/>
    <m/>
    <m/>
    <m/>
    <m/>
    <m/>
    <m/>
    <m/>
    <m/>
    <m/>
    <m/>
    <n v="37.58"/>
    <m/>
    <m/>
    <m/>
    <m/>
    <m/>
    <m/>
    <m/>
    <m/>
    <m/>
    <m/>
    <m/>
    <m/>
    <m/>
    <m/>
    <m/>
    <m/>
    <m/>
    <m/>
    <m/>
    <m/>
    <m/>
    <m/>
    <m/>
    <m/>
    <m/>
    <m/>
    <m/>
    <m/>
    <m/>
    <m/>
    <m/>
    <m/>
    <m/>
    <m/>
    <m/>
    <m/>
    <m/>
    <m/>
    <m/>
    <m/>
    <m/>
    <m/>
    <m/>
    <m/>
    <m/>
    <m/>
    <m/>
    <m/>
    <m/>
    <m/>
    <m/>
    <m/>
    <m/>
    <m/>
    <m/>
    <m/>
    <m/>
    <m/>
    <m/>
    <m/>
    <m/>
    <m/>
    <m/>
    <m/>
    <m/>
    <m/>
    <m/>
    <m/>
    <m/>
    <m/>
    <m/>
    <m/>
    <n v="25.35"/>
    <m/>
    <m/>
    <m/>
    <m/>
    <m/>
    <m/>
    <m/>
    <m/>
    <n v="59.81"/>
    <n v="25.35"/>
    <n v="85.16"/>
    <n v="0"/>
    <n v="85.160000000000011"/>
  </r>
  <r>
    <n v="742"/>
    <n v="9044"/>
    <s v="Barkley Sd Rndtbl S1 Sbct"/>
    <s v="NA"/>
    <s v="124"/>
    <s v="Chinook"/>
    <s v="3"/>
    <x v="0"/>
    <x v="2"/>
    <n v="104"/>
    <x v="0"/>
    <s v="CK-31"/>
    <s v="WEST VANCOUVER ISLAND-SOUTH_FA_0.x"/>
    <s v="M"/>
    <s v="H"/>
    <n v="9003"/>
    <s v="Omega Pacific H"/>
    <n v="294"/>
    <s v="Great Central Lk"/>
    <s v="SWVI"/>
    <s v="S"/>
    <x v="0"/>
    <s v="184677"/>
    <n v="0"/>
    <s v="184677"/>
    <n v="2020"/>
    <s v="20200425"/>
    <s v="20200425"/>
    <n v="124"/>
    <n v="20.3"/>
    <s v="Trout seen feeding after release for three weeks, smolts in stomachs."/>
    <s v="CWT"/>
    <s v="B"/>
    <s v="Y"/>
    <s v="Y"/>
    <s v="Y"/>
    <s v="Y"/>
    <n v="5.8000000000000003E-2"/>
    <x v="0"/>
    <n v="24528"/>
    <n v="26132"/>
    <x v="3"/>
    <n v="38734"/>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81"/>
    <m/>
    <m/>
    <m/>
    <m/>
    <m/>
    <m/>
    <m/>
    <m/>
    <n v="0"/>
    <n v="3.81"/>
    <n v="3.81"/>
    <n v="0"/>
    <n v="3.81"/>
  </r>
  <r>
    <n v="22"/>
    <n v="100"/>
    <s v="Big Qualicum R"/>
    <s v="OPS"/>
    <s v="124"/>
    <s v="Chinook"/>
    <s v="3"/>
    <x v="0"/>
    <x v="3"/>
    <n v="100"/>
    <x v="1"/>
    <s v="CK-27"/>
    <s v="EAST VANCOUVER ISLAND-QUALICUM &amp; PUNTLEDGE_FA_0.x"/>
    <s v="M"/>
    <s v="H"/>
    <n v="100"/>
    <s v="Big Qualicum River H"/>
    <n v="100"/>
    <s v="Big Qualicum R"/>
    <s v="GSVI"/>
    <s v="S"/>
    <x v="1"/>
    <s v="184304"/>
    <n v="0"/>
    <s v="184304"/>
    <n v="2006"/>
    <s v="20060524"/>
    <s v="20060616"/>
    <n v="71"/>
    <n v="5.8"/>
    <m/>
    <s v="CWT"/>
    <s v="P"/>
    <s v="Y"/>
    <s v="Y"/>
    <s v="Y"/>
    <s v="Y"/>
    <n v="9.9939999999999994E-3"/>
    <x v="0"/>
    <n v="21692"/>
    <n v="326187"/>
    <x v="4"/>
    <n v="790"/>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83"/>
    <n v="46.84"/>
    <n v="132.26"/>
    <m/>
    <n v="0"/>
    <n v="0"/>
    <n v="0"/>
    <n v="194.93"/>
    <n v="194.93"/>
  </r>
  <r>
    <n v="22"/>
    <n v="100"/>
    <s v="Big Qualicum R"/>
    <s v="OPS"/>
    <s v="124"/>
    <s v="Chinook"/>
    <s v="3"/>
    <x v="0"/>
    <x v="3"/>
    <n v="100"/>
    <x v="1"/>
    <s v="CK-27"/>
    <s v="EAST VANCOUVER ISLAND-QUALICUM &amp; PUNTLEDGE_FA_0.x"/>
    <s v="M"/>
    <s v="H"/>
    <n v="100"/>
    <s v="Big Qualicum River H"/>
    <n v="100"/>
    <s v="Big Qualicum R"/>
    <s v="GSVI"/>
    <s v="S"/>
    <x v="1"/>
    <s v="184304"/>
    <n v="0"/>
    <s v="184304"/>
    <n v="2006"/>
    <s v="20060524"/>
    <s v="20060616"/>
    <n v="71"/>
    <n v="5.8"/>
    <m/>
    <s v="CWT"/>
    <s v="P"/>
    <s v="Y"/>
    <s v="Y"/>
    <s v="Y"/>
    <s v="Y"/>
    <n v="9.9939999999999994E-3"/>
    <x v="0"/>
    <n v="21692"/>
    <n v="326187"/>
    <x v="0"/>
    <n v="790"/>
    <x v="8"/>
    <m/>
    <m/>
    <m/>
    <m/>
    <m/>
    <m/>
    <m/>
    <m/>
    <m/>
    <m/>
    <m/>
    <m/>
    <m/>
    <m/>
    <m/>
    <m/>
    <m/>
    <m/>
    <m/>
    <m/>
    <m/>
    <m/>
    <m/>
    <m/>
    <m/>
    <m/>
    <m/>
    <m/>
    <m/>
    <m/>
    <m/>
    <m/>
    <m/>
    <m/>
    <m/>
    <m/>
    <m/>
    <m/>
    <m/>
    <m/>
    <m/>
    <m/>
    <m/>
    <m/>
    <m/>
    <m/>
    <m/>
    <m/>
    <m/>
    <m/>
    <m/>
    <m/>
    <m/>
    <m/>
    <m/>
    <m/>
    <m/>
    <m/>
    <m/>
    <n v="560.74"/>
    <m/>
    <m/>
    <m/>
    <m/>
    <m/>
    <m/>
    <m/>
    <m/>
    <m/>
    <m/>
    <m/>
    <m/>
    <m/>
    <m/>
    <m/>
    <m/>
    <m/>
    <m/>
    <m/>
    <m/>
    <m/>
    <m/>
    <m/>
    <m/>
    <m/>
    <m/>
    <m/>
    <m/>
    <m/>
    <m/>
    <m/>
    <m/>
    <m/>
    <m/>
    <m/>
    <m/>
    <m/>
    <m/>
    <m/>
    <m/>
    <m/>
    <m/>
    <m/>
    <m/>
    <m/>
    <m/>
    <m/>
    <m/>
    <m/>
    <m/>
    <m/>
    <m/>
    <m/>
    <m/>
    <m/>
    <m/>
    <m/>
    <m/>
    <m/>
    <m/>
    <m/>
    <m/>
    <m/>
    <m/>
    <m/>
    <m/>
    <m/>
    <m/>
    <m/>
    <m/>
    <m/>
    <m/>
    <m/>
    <n v="263.14999999999998"/>
    <m/>
    <m/>
    <m/>
    <m/>
    <m/>
    <m/>
    <m/>
    <m/>
    <m/>
    <m/>
    <m/>
    <m/>
    <m/>
    <m/>
    <m/>
    <m/>
    <m/>
    <m/>
    <m/>
    <m/>
    <m/>
    <m/>
    <m/>
    <m/>
    <m/>
    <n v="32.33"/>
    <m/>
    <m/>
    <m/>
    <n v="104.81"/>
    <n v="92.51"/>
    <n v="149.72999999999999"/>
    <n v="103.14"/>
    <m/>
    <n v="823.89"/>
    <n v="137.13999999999999"/>
    <n v="961.03"/>
    <n v="345.38"/>
    <n v="1306.4100000000001"/>
  </r>
  <r>
    <n v="22"/>
    <n v="100"/>
    <s v="Big Qualicum R"/>
    <s v="OPS"/>
    <s v="124"/>
    <s v="Chinook"/>
    <s v="3"/>
    <x v="0"/>
    <x v="3"/>
    <n v="100"/>
    <x v="1"/>
    <s v="CK-27"/>
    <s v="EAST VANCOUVER ISLAND-QUALICUM &amp; PUNTLEDGE_FA_0.x"/>
    <s v="M"/>
    <s v="H"/>
    <n v="100"/>
    <s v="Big Qualicum River H"/>
    <n v="100"/>
    <s v="Big Qualicum R"/>
    <s v="GSVI"/>
    <s v="S"/>
    <x v="1"/>
    <s v="184304"/>
    <n v="0"/>
    <s v="184304"/>
    <n v="2006"/>
    <s v="20060524"/>
    <s v="20060616"/>
    <n v="71"/>
    <n v="5.8"/>
    <m/>
    <s v="CWT"/>
    <s v="P"/>
    <s v="Y"/>
    <s v="Y"/>
    <s v="Y"/>
    <s v="Y"/>
    <n v="9.9939999999999994E-3"/>
    <x v="0"/>
    <n v="21692"/>
    <n v="326187"/>
    <x v="1"/>
    <n v="790"/>
    <x v="9"/>
    <m/>
    <m/>
    <m/>
    <m/>
    <m/>
    <m/>
    <m/>
    <m/>
    <m/>
    <m/>
    <m/>
    <m/>
    <m/>
    <m/>
    <m/>
    <m/>
    <m/>
    <n v="46.46"/>
    <m/>
    <m/>
    <m/>
    <m/>
    <m/>
    <m/>
    <m/>
    <m/>
    <m/>
    <m/>
    <m/>
    <m/>
    <m/>
    <m/>
    <m/>
    <m/>
    <m/>
    <m/>
    <m/>
    <m/>
    <m/>
    <m/>
    <m/>
    <m/>
    <m/>
    <m/>
    <m/>
    <m/>
    <m/>
    <m/>
    <m/>
    <m/>
    <m/>
    <m/>
    <m/>
    <m/>
    <n v="377.13"/>
    <m/>
    <m/>
    <m/>
    <m/>
    <m/>
    <m/>
    <m/>
    <m/>
    <m/>
    <m/>
    <m/>
    <m/>
    <m/>
    <m/>
    <m/>
    <m/>
    <m/>
    <n v="0"/>
    <m/>
    <m/>
    <m/>
    <m/>
    <m/>
    <m/>
    <m/>
    <m/>
    <m/>
    <m/>
    <m/>
    <m/>
    <m/>
    <m/>
    <m/>
    <m/>
    <m/>
    <m/>
    <m/>
    <m/>
    <m/>
    <m/>
    <m/>
    <m/>
    <m/>
    <m/>
    <m/>
    <m/>
    <m/>
    <m/>
    <m/>
    <m/>
    <m/>
    <m/>
    <m/>
    <m/>
    <m/>
    <m/>
    <m/>
    <m/>
    <m/>
    <m/>
    <m/>
    <m/>
    <m/>
    <m/>
    <m/>
    <m/>
    <m/>
    <m/>
    <m/>
    <m/>
    <m/>
    <m/>
    <m/>
    <m/>
    <m/>
    <m/>
    <m/>
    <m/>
    <m/>
    <m/>
    <m/>
    <m/>
    <m/>
    <m/>
    <m/>
    <m/>
    <m/>
    <m/>
    <m/>
    <m/>
    <m/>
    <m/>
    <m/>
    <n v="364.95"/>
    <m/>
    <m/>
    <m/>
    <m/>
    <m/>
    <m/>
    <m/>
    <m/>
    <m/>
    <m/>
    <n v="27.22"/>
    <m/>
    <m/>
    <m/>
    <m/>
    <n v="52.56"/>
    <n v="86.69"/>
    <n v="98.82"/>
    <m/>
    <n v="788.54"/>
    <n v="27.22"/>
    <n v="815.76"/>
    <n v="238.07"/>
    <n v="1053.83"/>
  </r>
  <r>
    <n v="22"/>
    <n v="100"/>
    <s v="Big Qualicum R"/>
    <s v="OPS"/>
    <s v="124"/>
    <s v="Chinook"/>
    <s v="3"/>
    <x v="0"/>
    <x v="3"/>
    <n v="100"/>
    <x v="1"/>
    <s v="CK-27"/>
    <s v="EAST VANCOUVER ISLAND-QUALICUM &amp; PUNTLEDGE_FA_0.x"/>
    <s v="M"/>
    <s v="H"/>
    <n v="100"/>
    <s v="Big Qualicum River H"/>
    <n v="100"/>
    <s v="Big Qualicum R"/>
    <s v="GSVI"/>
    <s v="S"/>
    <x v="1"/>
    <s v="184840"/>
    <n v="0"/>
    <s v="184840"/>
    <n v="2006"/>
    <s v="20060524"/>
    <s v="20060616"/>
    <n v="71"/>
    <n v="5.8"/>
    <m/>
    <s v="CWT"/>
    <s v="P"/>
    <s v="Y"/>
    <s v="Y"/>
    <s v="Y"/>
    <s v="Y"/>
    <n v="1.0000999999999999E-2"/>
    <x v="0"/>
    <n v="22865"/>
    <n v="343835"/>
    <x v="4"/>
    <n v="791"/>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41"/>
    <n v="51.52"/>
    <n v="145.49"/>
    <m/>
    <n v="0"/>
    <n v="0"/>
    <n v="0"/>
    <n v="214.42"/>
    <n v="214.42000000000002"/>
  </r>
  <r>
    <n v="22"/>
    <n v="100"/>
    <s v="Big Qualicum R"/>
    <s v="OPS"/>
    <s v="124"/>
    <s v="Chinook"/>
    <s v="3"/>
    <x v="0"/>
    <x v="3"/>
    <n v="100"/>
    <x v="1"/>
    <s v="CK-27"/>
    <s v="EAST VANCOUVER ISLAND-QUALICUM &amp; PUNTLEDGE_FA_0.x"/>
    <s v="M"/>
    <s v="H"/>
    <n v="100"/>
    <s v="Big Qualicum River H"/>
    <n v="100"/>
    <s v="Big Qualicum R"/>
    <s v="GSVI"/>
    <s v="S"/>
    <x v="1"/>
    <s v="184840"/>
    <n v="0"/>
    <s v="184840"/>
    <n v="2006"/>
    <s v="20060524"/>
    <s v="20060616"/>
    <n v="71"/>
    <n v="5.8"/>
    <m/>
    <s v="CWT"/>
    <s v="P"/>
    <s v="Y"/>
    <s v="Y"/>
    <s v="Y"/>
    <s v="Y"/>
    <n v="1.0000999999999999E-2"/>
    <x v="0"/>
    <n v="22865"/>
    <n v="343835"/>
    <x v="0"/>
    <n v="791"/>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33"/>
    <m/>
    <m/>
    <m/>
    <m/>
    <n v="92.51"/>
    <n v="149.72999999999999"/>
    <n v="103.15"/>
    <m/>
    <n v="0"/>
    <n v="32.33"/>
    <n v="32.33"/>
    <n v="345.39"/>
    <n v="377.72"/>
  </r>
  <r>
    <n v="22"/>
    <n v="100"/>
    <s v="Big Qualicum R"/>
    <s v="OPS"/>
    <s v="124"/>
    <s v="Chinook"/>
    <s v="3"/>
    <x v="0"/>
    <x v="3"/>
    <n v="100"/>
    <x v="1"/>
    <s v="CK-27"/>
    <s v="EAST VANCOUVER ISLAND-QUALICUM &amp; PUNTLEDGE_FA_0.x"/>
    <s v="M"/>
    <s v="H"/>
    <n v="100"/>
    <s v="Big Qualicum River H"/>
    <n v="100"/>
    <s v="Big Qualicum R"/>
    <s v="GSVI"/>
    <s v="S"/>
    <x v="1"/>
    <s v="184840"/>
    <n v="0"/>
    <s v="184840"/>
    <n v="2006"/>
    <s v="20060524"/>
    <s v="20060616"/>
    <n v="71"/>
    <n v="5.8"/>
    <m/>
    <s v="CWT"/>
    <s v="P"/>
    <s v="Y"/>
    <s v="Y"/>
    <s v="Y"/>
    <s v="Y"/>
    <n v="1.0000999999999999E-2"/>
    <x v="0"/>
    <n v="22865"/>
    <n v="343835"/>
    <x v="1"/>
    <n v="791"/>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2.56"/>
    <n v="86.69"/>
    <n v="98.82"/>
    <m/>
    <n v="0"/>
    <n v="0"/>
    <n v="0"/>
    <n v="238.07"/>
    <n v="238.07"/>
  </r>
  <r>
    <n v="22"/>
    <n v="100"/>
    <s v="Big Qualicum R"/>
    <s v="OPS"/>
    <s v="124"/>
    <s v="Chinook"/>
    <s v="3"/>
    <x v="0"/>
    <x v="3"/>
    <n v="100"/>
    <x v="1"/>
    <s v="CK-27"/>
    <s v="EAST VANCOUVER ISLAND-QUALICUM &amp; PUNTLEDGE_FA_0.x"/>
    <s v="M"/>
    <s v="H"/>
    <n v="100"/>
    <s v="Big Qualicum River H"/>
    <n v="100"/>
    <s v="Big Qualicum R"/>
    <s v="GSVI"/>
    <s v="S"/>
    <x v="1"/>
    <s v="184840"/>
    <n v="0"/>
    <s v="184840"/>
    <n v="2006"/>
    <s v="20060524"/>
    <s v="20060616"/>
    <n v="71"/>
    <n v="5.8"/>
    <m/>
    <s v="CWT"/>
    <s v="P"/>
    <s v="Y"/>
    <s v="Y"/>
    <s v="Y"/>
    <s v="Y"/>
    <n v="1.0000999999999999E-2"/>
    <x v="0"/>
    <n v="22865"/>
    <n v="343835"/>
    <x v="2"/>
    <n v="791"/>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53"/>
    <n v="12.36"/>
    <n v="7.29"/>
    <m/>
    <n v="0"/>
    <n v="0"/>
    <n v="0"/>
    <n v="27.18"/>
    <n v="27.18"/>
  </r>
  <r>
    <n v="22"/>
    <n v="100"/>
    <s v="Big Qualicum R"/>
    <s v="OPS"/>
    <s v="124"/>
    <s v="Chinook"/>
    <s v="3"/>
    <x v="0"/>
    <x v="3"/>
    <n v="100"/>
    <x v="1"/>
    <s v="CK-27"/>
    <s v="EAST VANCOUVER ISLAND-QUALICUM &amp; PUNTLEDGE_FA_0.x"/>
    <s v="M"/>
    <s v="H"/>
    <n v="100"/>
    <s v="Big Qualicum River H"/>
    <n v="100"/>
    <s v="Big Qualicum R"/>
    <s v="GSVI"/>
    <s v="S"/>
    <x v="1"/>
    <s v="185301"/>
    <n v="0"/>
    <s v="185301"/>
    <n v="2006"/>
    <s v="20060523"/>
    <s v="20060616"/>
    <n v="80"/>
    <n v="5.8"/>
    <m/>
    <s v="CWT"/>
    <s v="P"/>
    <s v="Y"/>
    <s v="Y"/>
    <s v="Y"/>
    <s v="Y"/>
    <n v="0"/>
    <x v="0"/>
    <n v="29199"/>
    <n v="577792"/>
    <x v="4"/>
    <n v="792"/>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4.79"/>
    <n v="79.12"/>
    <n v="178.51"/>
    <m/>
    <n v="0"/>
    <n v="0"/>
    <n v="0"/>
    <n v="292.42"/>
    <n v="292.41999999999996"/>
  </r>
  <r>
    <n v="22"/>
    <n v="100"/>
    <s v="Big Qualicum R"/>
    <s v="OPS"/>
    <s v="124"/>
    <s v="Chinook"/>
    <s v="3"/>
    <x v="0"/>
    <x v="3"/>
    <n v="100"/>
    <x v="1"/>
    <s v="CK-27"/>
    <s v="EAST VANCOUVER ISLAND-QUALICUM &amp; PUNTLEDGE_FA_0.x"/>
    <s v="M"/>
    <s v="H"/>
    <n v="100"/>
    <s v="Big Qualicum River H"/>
    <n v="100"/>
    <s v="Big Qualicum R"/>
    <s v="GSVI"/>
    <s v="S"/>
    <x v="1"/>
    <s v="185301"/>
    <n v="0"/>
    <s v="185301"/>
    <n v="2006"/>
    <s v="20060523"/>
    <s v="20060616"/>
    <n v="80"/>
    <n v="5.8"/>
    <m/>
    <s v="CWT"/>
    <s v="P"/>
    <s v="Y"/>
    <s v="Y"/>
    <s v="Y"/>
    <s v="Y"/>
    <n v="0"/>
    <x v="0"/>
    <n v="29199"/>
    <n v="577792"/>
    <x v="0"/>
    <n v="792"/>
    <x v="8"/>
    <m/>
    <m/>
    <m/>
    <m/>
    <m/>
    <m/>
    <m/>
    <m/>
    <m/>
    <m/>
    <m/>
    <m/>
    <m/>
    <m/>
    <m/>
    <m/>
    <m/>
    <m/>
    <m/>
    <m/>
    <m/>
    <m/>
    <m/>
    <m/>
    <m/>
    <m/>
    <m/>
    <m/>
    <m/>
    <m/>
    <m/>
    <m/>
    <m/>
    <m/>
    <m/>
    <m/>
    <m/>
    <m/>
    <m/>
    <m/>
    <m/>
    <m/>
    <m/>
    <m/>
    <m/>
    <m/>
    <m/>
    <m/>
    <m/>
    <m/>
    <m/>
    <m/>
    <m/>
    <m/>
    <n v="737.9"/>
    <m/>
    <m/>
    <m/>
    <m/>
    <m/>
    <m/>
    <m/>
    <m/>
    <m/>
    <m/>
    <m/>
    <m/>
    <m/>
    <m/>
    <m/>
    <m/>
    <m/>
    <m/>
    <m/>
    <m/>
    <m/>
    <m/>
    <m/>
    <m/>
    <m/>
    <m/>
    <m/>
    <m/>
    <m/>
    <m/>
    <m/>
    <m/>
    <m/>
    <m/>
    <m/>
    <m/>
    <m/>
    <m/>
    <m/>
    <m/>
    <m/>
    <m/>
    <m/>
    <m/>
    <m/>
    <m/>
    <m/>
    <m/>
    <m/>
    <m/>
    <m/>
    <m/>
    <m/>
    <m/>
    <m/>
    <m/>
    <m/>
    <m/>
    <m/>
    <m/>
    <m/>
    <m/>
    <m/>
    <m/>
    <m/>
    <m/>
    <m/>
    <m/>
    <m/>
    <m/>
    <m/>
    <m/>
    <m/>
    <m/>
    <m/>
    <m/>
    <m/>
    <m/>
    <m/>
    <m/>
    <m/>
    <m/>
    <m/>
    <m/>
    <m/>
    <m/>
    <m/>
    <m/>
    <m/>
    <m/>
    <m/>
    <m/>
    <m/>
    <m/>
    <m/>
    <m/>
    <m/>
    <m/>
    <m/>
    <m/>
    <m/>
    <m/>
    <m/>
    <m/>
    <m/>
    <m/>
    <m/>
    <m/>
    <n v="54.42"/>
    <n v="84.28"/>
    <n v="136.41"/>
    <n v="93.97"/>
    <m/>
    <n v="737.9"/>
    <n v="54.42"/>
    <n v="792.32"/>
    <n v="314.66000000000003"/>
    <n v="1106.9799999999998"/>
  </r>
  <r>
    <n v="22"/>
    <n v="100"/>
    <s v="Big Qualicum R"/>
    <s v="OPS"/>
    <s v="124"/>
    <s v="Chinook"/>
    <s v="3"/>
    <x v="0"/>
    <x v="3"/>
    <n v="100"/>
    <x v="1"/>
    <s v="CK-27"/>
    <s v="EAST VANCOUVER ISLAND-QUALICUM &amp; PUNTLEDGE_FA_0.x"/>
    <s v="M"/>
    <s v="H"/>
    <n v="100"/>
    <s v="Big Qualicum River H"/>
    <n v="100"/>
    <s v="Big Qualicum R"/>
    <s v="GSVI"/>
    <s v="S"/>
    <x v="1"/>
    <s v="185301"/>
    <n v="0"/>
    <s v="185301"/>
    <n v="2006"/>
    <s v="20060523"/>
    <s v="20060616"/>
    <n v="80"/>
    <n v="5.8"/>
    <m/>
    <s v="CWT"/>
    <s v="P"/>
    <s v="Y"/>
    <s v="Y"/>
    <s v="Y"/>
    <s v="Y"/>
    <n v="0"/>
    <x v="0"/>
    <n v="29199"/>
    <n v="577792"/>
    <x v="1"/>
    <n v="792"/>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50.97"/>
    <m/>
    <m/>
    <m/>
    <m/>
    <n v="94.32"/>
    <n v="155.57"/>
    <n v="177.32"/>
    <m/>
    <n v="0"/>
    <n v="450.97"/>
    <n v="450.97"/>
    <n v="427.21"/>
    <n v="878.17999999999984"/>
  </r>
  <r>
    <n v="22"/>
    <n v="100"/>
    <s v="Big Qualicum R"/>
    <s v="OPS"/>
    <s v="124"/>
    <s v="Chinook"/>
    <s v="3"/>
    <x v="0"/>
    <x v="3"/>
    <n v="100"/>
    <x v="1"/>
    <s v="CK-27"/>
    <s v="EAST VANCOUVER ISLAND-QUALICUM &amp; PUNTLEDGE_FA_0.x"/>
    <s v="M"/>
    <s v="H"/>
    <n v="100"/>
    <s v="Big Qualicum River H"/>
    <n v="100"/>
    <s v="Big Qualicum R"/>
    <s v="GSVI"/>
    <s v="S"/>
    <x v="1"/>
    <s v="185302"/>
    <n v="0"/>
    <s v="185302"/>
    <n v="2006"/>
    <s v="20060524"/>
    <s v="20060616"/>
    <n v="79"/>
    <n v="6"/>
    <m/>
    <s v="CWT"/>
    <s v="P"/>
    <s v="Y"/>
    <s v="Y"/>
    <s v="Y"/>
    <s v="Y"/>
    <n v="9.9979999999999999E-3"/>
    <x v="0"/>
    <n v="29010"/>
    <n v="573023"/>
    <x v="4"/>
    <n v="794"/>
    <x v="7"/>
    <m/>
    <m/>
    <m/>
    <m/>
    <m/>
    <m/>
    <m/>
    <m/>
    <m/>
    <m/>
    <m/>
    <m/>
    <m/>
    <m/>
    <m/>
    <m/>
    <m/>
    <m/>
    <m/>
    <m/>
    <m/>
    <m/>
    <m/>
    <m/>
    <m/>
    <m/>
    <m/>
    <m/>
    <m/>
    <m/>
    <m/>
    <m/>
    <m/>
    <m/>
    <m/>
    <m/>
    <m/>
    <m/>
    <m/>
    <m/>
    <m/>
    <m/>
    <m/>
    <m/>
    <m/>
    <m/>
    <m/>
    <m/>
    <m/>
    <n v="313.87"/>
    <m/>
    <m/>
    <m/>
    <m/>
    <m/>
    <m/>
    <m/>
    <m/>
    <m/>
    <m/>
    <m/>
    <m/>
    <m/>
    <m/>
    <m/>
    <m/>
    <m/>
    <m/>
    <m/>
    <m/>
    <m/>
    <m/>
    <m/>
    <m/>
    <m/>
    <m/>
    <m/>
    <m/>
    <m/>
    <m/>
    <m/>
    <m/>
    <m/>
    <m/>
    <m/>
    <m/>
    <m/>
    <m/>
    <m/>
    <m/>
    <m/>
    <m/>
    <m/>
    <m/>
    <m/>
    <m/>
    <m/>
    <m/>
    <m/>
    <m/>
    <m/>
    <m/>
    <m/>
    <m/>
    <m/>
    <m/>
    <m/>
    <m/>
    <m/>
    <m/>
    <m/>
    <m/>
    <m/>
    <m/>
    <m/>
    <m/>
    <m/>
    <m/>
    <m/>
    <m/>
    <m/>
    <m/>
    <m/>
    <m/>
    <m/>
    <m/>
    <m/>
    <m/>
    <m/>
    <m/>
    <m/>
    <m/>
    <m/>
    <m/>
    <m/>
    <m/>
    <m/>
    <m/>
    <m/>
    <m/>
    <m/>
    <m/>
    <m/>
    <m/>
    <m/>
    <m/>
    <m/>
    <m/>
    <m/>
    <m/>
    <m/>
    <m/>
    <m/>
    <m/>
    <m/>
    <m/>
    <m/>
    <m/>
    <m/>
    <m/>
    <m/>
    <m/>
    <m/>
    <m/>
    <n v="32.96"/>
    <n v="85.64"/>
    <n v="219.39"/>
    <m/>
    <n v="313.87"/>
    <n v="0"/>
    <n v="313.87"/>
    <n v="337.99"/>
    <n v="651.8599999999999"/>
  </r>
  <r>
    <n v="22"/>
    <n v="100"/>
    <s v="Big Qualicum R"/>
    <s v="OPS"/>
    <s v="124"/>
    <s v="Chinook"/>
    <s v="3"/>
    <x v="0"/>
    <x v="3"/>
    <n v="100"/>
    <x v="1"/>
    <s v="CK-27"/>
    <s v="EAST VANCOUVER ISLAND-QUALICUM &amp; PUNTLEDGE_FA_0.x"/>
    <s v="M"/>
    <s v="H"/>
    <n v="100"/>
    <s v="Big Qualicum River H"/>
    <n v="100"/>
    <s v="Big Qualicum R"/>
    <s v="GSVI"/>
    <s v="S"/>
    <x v="1"/>
    <s v="185302"/>
    <n v="0"/>
    <s v="185302"/>
    <n v="2006"/>
    <s v="20060524"/>
    <s v="20060616"/>
    <n v="79"/>
    <n v="6"/>
    <m/>
    <s v="CWT"/>
    <s v="P"/>
    <s v="Y"/>
    <s v="Y"/>
    <s v="Y"/>
    <s v="Y"/>
    <n v="9.9979999999999999E-3"/>
    <x v="0"/>
    <n v="29010"/>
    <n v="573023"/>
    <x v="0"/>
    <n v="794"/>
    <x v="8"/>
    <m/>
    <m/>
    <m/>
    <m/>
    <m/>
    <m/>
    <m/>
    <m/>
    <m/>
    <m/>
    <m/>
    <m/>
    <m/>
    <m/>
    <m/>
    <m/>
    <m/>
    <m/>
    <m/>
    <m/>
    <m/>
    <m/>
    <m/>
    <m/>
    <m/>
    <m/>
    <m/>
    <m/>
    <m/>
    <m/>
    <m/>
    <m/>
    <m/>
    <m/>
    <m/>
    <m/>
    <m/>
    <m/>
    <m/>
    <m/>
    <m/>
    <n v="237.82"/>
    <m/>
    <m/>
    <m/>
    <m/>
    <m/>
    <m/>
    <m/>
    <n v="736.57"/>
    <m/>
    <m/>
    <m/>
    <m/>
    <m/>
    <m/>
    <m/>
    <m/>
    <m/>
    <m/>
    <m/>
    <m/>
    <m/>
    <m/>
    <m/>
    <m/>
    <m/>
    <m/>
    <m/>
    <m/>
    <m/>
    <m/>
    <m/>
    <m/>
    <m/>
    <m/>
    <m/>
    <m/>
    <m/>
    <m/>
    <m/>
    <m/>
    <m/>
    <m/>
    <m/>
    <m/>
    <m/>
    <m/>
    <m/>
    <m/>
    <m/>
    <m/>
    <m/>
    <m/>
    <m/>
    <m/>
    <m/>
    <m/>
    <m/>
    <m/>
    <m/>
    <m/>
    <m/>
    <m/>
    <m/>
    <m/>
    <m/>
    <m/>
    <m/>
    <m/>
    <m/>
    <m/>
    <m/>
    <m/>
    <m/>
    <m/>
    <m/>
    <m/>
    <m/>
    <m/>
    <m/>
    <m/>
    <m/>
    <m/>
    <m/>
    <m/>
    <m/>
    <m/>
    <m/>
    <m/>
    <m/>
    <m/>
    <m/>
    <m/>
    <m/>
    <m/>
    <m/>
    <m/>
    <m/>
    <m/>
    <m/>
    <m/>
    <m/>
    <m/>
    <m/>
    <m/>
    <m/>
    <m/>
    <m/>
    <m/>
    <m/>
    <m/>
    <m/>
    <m/>
    <m/>
    <m/>
    <m/>
    <m/>
    <m/>
    <m/>
    <m/>
    <m/>
    <m/>
    <m/>
    <n v="121.52"/>
    <n v="196.68"/>
    <n v="135.49"/>
    <m/>
    <n v="974.39"/>
    <n v="0"/>
    <n v="974.39"/>
    <n v="453.69"/>
    <n v="1428.0800000000002"/>
  </r>
  <r>
    <n v="22"/>
    <n v="100"/>
    <s v="Big Qualicum R"/>
    <s v="OPS"/>
    <s v="124"/>
    <s v="Chinook"/>
    <s v="3"/>
    <x v="0"/>
    <x v="3"/>
    <n v="100"/>
    <x v="1"/>
    <s v="CK-27"/>
    <s v="EAST VANCOUVER ISLAND-QUALICUM &amp; PUNTLEDGE_FA_0.x"/>
    <s v="M"/>
    <s v="H"/>
    <n v="100"/>
    <s v="Big Qualicum River H"/>
    <n v="100"/>
    <s v="Big Qualicum R"/>
    <s v="GSVI"/>
    <s v="S"/>
    <x v="1"/>
    <s v="185302"/>
    <n v="0"/>
    <s v="185302"/>
    <n v="2006"/>
    <s v="20060524"/>
    <s v="20060616"/>
    <n v="79"/>
    <n v="6"/>
    <m/>
    <s v="CWT"/>
    <s v="P"/>
    <s v="Y"/>
    <s v="Y"/>
    <s v="Y"/>
    <s v="Y"/>
    <n v="9.9979999999999999E-3"/>
    <x v="0"/>
    <n v="29010"/>
    <n v="573023"/>
    <x v="1"/>
    <n v="794"/>
    <x v="9"/>
    <m/>
    <m/>
    <m/>
    <m/>
    <m/>
    <m/>
    <m/>
    <m/>
    <m/>
    <m/>
    <m/>
    <m/>
    <m/>
    <m/>
    <m/>
    <m/>
    <m/>
    <m/>
    <m/>
    <m/>
    <m/>
    <m/>
    <m/>
    <m/>
    <m/>
    <m/>
    <m/>
    <m/>
    <m/>
    <m/>
    <m/>
    <m/>
    <m/>
    <m/>
    <m/>
    <m/>
    <m/>
    <m/>
    <m/>
    <m/>
    <m/>
    <m/>
    <m/>
    <m/>
    <m/>
    <m/>
    <m/>
    <m/>
    <m/>
    <m/>
    <m/>
    <m/>
    <m/>
    <m/>
    <n v="495.4"/>
    <m/>
    <m/>
    <m/>
    <m/>
    <m/>
    <m/>
    <m/>
    <m/>
    <m/>
    <m/>
    <m/>
    <m/>
    <m/>
    <m/>
    <m/>
    <m/>
    <m/>
    <m/>
    <m/>
    <m/>
    <m/>
    <m/>
    <m/>
    <m/>
    <m/>
    <m/>
    <m/>
    <m/>
    <m/>
    <m/>
    <m/>
    <m/>
    <m/>
    <m/>
    <m/>
    <m/>
    <m/>
    <m/>
    <m/>
    <m/>
    <m/>
    <m/>
    <m/>
    <m/>
    <m/>
    <m/>
    <m/>
    <m/>
    <m/>
    <m/>
    <m/>
    <m/>
    <m/>
    <m/>
    <m/>
    <m/>
    <m/>
    <m/>
    <m/>
    <m/>
    <m/>
    <m/>
    <m/>
    <m/>
    <m/>
    <m/>
    <m/>
    <m/>
    <m/>
    <m/>
    <m/>
    <m/>
    <m/>
    <m/>
    <m/>
    <m/>
    <m/>
    <m/>
    <m/>
    <m/>
    <m/>
    <m/>
    <m/>
    <m/>
    <m/>
    <m/>
    <m/>
    <m/>
    <m/>
    <m/>
    <m/>
    <m/>
    <m/>
    <m/>
    <m/>
    <m/>
    <m/>
    <m/>
    <m/>
    <m/>
    <m/>
    <m/>
    <m/>
    <m/>
    <n v="38.72"/>
    <m/>
    <m/>
    <m/>
    <m/>
    <n v="87.87"/>
    <n v="144.93"/>
    <n v="165.21"/>
    <m/>
    <n v="495.4"/>
    <n v="38.72"/>
    <n v="534.12"/>
    <n v="398.01"/>
    <n v="932.13000000000011"/>
  </r>
  <r>
    <n v="22"/>
    <n v="100"/>
    <s v="Big Qualicum R"/>
    <s v="OPS"/>
    <s v="124"/>
    <s v="Chinook"/>
    <s v="3"/>
    <x v="0"/>
    <x v="3"/>
    <n v="100"/>
    <x v="1"/>
    <s v="CK-27"/>
    <s v="EAST VANCOUVER ISLAND-QUALICUM &amp; PUNTLEDGE_FA_0.x"/>
    <s v="M"/>
    <s v="H"/>
    <n v="100"/>
    <s v="Big Qualicum River H"/>
    <n v="100"/>
    <s v="Big Qualicum R"/>
    <s v="GSVI"/>
    <s v="S"/>
    <x v="1"/>
    <s v="185302"/>
    <n v="0"/>
    <s v="185302"/>
    <n v="2006"/>
    <s v="20060524"/>
    <s v="20060616"/>
    <n v="79"/>
    <n v="6"/>
    <m/>
    <s v="CWT"/>
    <s v="P"/>
    <s v="Y"/>
    <s v="Y"/>
    <s v="Y"/>
    <s v="Y"/>
    <n v="9.9979999999999999E-3"/>
    <x v="0"/>
    <n v="29010"/>
    <n v="573023"/>
    <x v="2"/>
    <n v="794"/>
    <x v="10"/>
    <m/>
    <m/>
    <m/>
    <m/>
    <m/>
    <m/>
    <m/>
    <m/>
    <m/>
    <m/>
    <m/>
    <m/>
    <m/>
    <m/>
    <m/>
    <m/>
    <m/>
    <m/>
    <m/>
    <m/>
    <m/>
    <m/>
    <m/>
    <m/>
    <m/>
    <m/>
    <m/>
    <m/>
    <m/>
    <m/>
    <m/>
    <m/>
    <m/>
    <m/>
    <n v="129.58000000000001"/>
    <m/>
    <m/>
    <m/>
    <m/>
    <m/>
    <m/>
    <m/>
    <m/>
    <m/>
    <m/>
    <m/>
    <m/>
    <m/>
    <m/>
    <m/>
    <m/>
    <m/>
    <m/>
    <m/>
    <m/>
    <m/>
    <m/>
    <m/>
    <m/>
    <m/>
    <m/>
    <m/>
    <m/>
    <m/>
    <m/>
    <m/>
    <m/>
    <m/>
    <m/>
    <m/>
    <m/>
    <m/>
    <m/>
    <m/>
    <m/>
    <m/>
    <m/>
    <m/>
    <m/>
    <m/>
    <m/>
    <m/>
    <m/>
    <m/>
    <m/>
    <m/>
    <m/>
    <m/>
    <m/>
    <m/>
    <m/>
    <m/>
    <m/>
    <m/>
    <m/>
    <m/>
    <m/>
    <m/>
    <m/>
    <m/>
    <m/>
    <m/>
    <m/>
    <m/>
    <m/>
    <m/>
    <m/>
    <m/>
    <m/>
    <m/>
    <m/>
    <m/>
    <m/>
    <m/>
    <m/>
    <m/>
    <m/>
    <m/>
    <m/>
    <m/>
    <m/>
    <m/>
    <m/>
    <m/>
    <m/>
    <m/>
    <m/>
    <m/>
    <m/>
    <m/>
    <m/>
    <m/>
    <m/>
    <m/>
    <m/>
    <m/>
    <m/>
    <m/>
    <m/>
    <m/>
    <m/>
    <m/>
    <m/>
    <m/>
    <m/>
    <m/>
    <m/>
    <m/>
    <m/>
    <m/>
    <m/>
    <m/>
    <m/>
    <m/>
    <m/>
    <m/>
    <m/>
    <m/>
    <m/>
    <m/>
    <m/>
    <m/>
    <m/>
    <m/>
    <m/>
    <m/>
    <m/>
    <m/>
    <n v="129.58000000000001"/>
    <n v="0"/>
    <n v="129.58000000000001"/>
    <n v="0"/>
    <n v="129.58000000000001"/>
  </r>
  <r>
    <n v="22"/>
    <n v="100"/>
    <s v="Big Qualicum R"/>
    <s v="OPS"/>
    <s v="124"/>
    <s v="Chinook"/>
    <s v="3"/>
    <x v="0"/>
    <x v="3"/>
    <n v="100"/>
    <x v="1"/>
    <s v="CK-27"/>
    <s v="EAST VANCOUVER ISLAND-QUALICUM &amp; PUNTLEDGE_FA_0.x"/>
    <s v="M"/>
    <s v="H"/>
    <n v="100"/>
    <s v="Big Qualicum River H"/>
    <n v="100"/>
    <s v="Big Qualicum R"/>
    <s v="GSVI"/>
    <s v="S"/>
    <x v="1"/>
    <s v="185303"/>
    <n v="0"/>
    <s v="185303"/>
    <n v="2006"/>
    <s v="20060525"/>
    <s v="20060616"/>
    <n v="79"/>
    <n v="6.1"/>
    <m/>
    <s v="CWT"/>
    <s v="P"/>
    <s v="Y"/>
    <s v="Y"/>
    <s v="Y"/>
    <s v="Y"/>
    <n v="0"/>
    <x v="0"/>
    <n v="29512"/>
    <n v="540029"/>
    <x v="4"/>
    <n v="793"/>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6300000000000008"/>
    <n v="28.5"/>
    <n v="80.47"/>
    <m/>
    <n v="0"/>
    <n v="0"/>
    <n v="0"/>
    <n v="118.6"/>
    <n v="118.6"/>
  </r>
  <r>
    <n v="22"/>
    <n v="100"/>
    <s v="Big Qualicum R"/>
    <s v="OPS"/>
    <s v="124"/>
    <s v="Chinook"/>
    <s v="3"/>
    <x v="0"/>
    <x v="3"/>
    <n v="100"/>
    <x v="1"/>
    <s v="CK-27"/>
    <s v="EAST VANCOUVER ISLAND-QUALICUM &amp; PUNTLEDGE_FA_0.x"/>
    <s v="M"/>
    <s v="H"/>
    <n v="100"/>
    <s v="Big Qualicum River H"/>
    <n v="100"/>
    <s v="Big Qualicum R"/>
    <s v="GSVI"/>
    <s v="S"/>
    <x v="1"/>
    <s v="185303"/>
    <n v="0"/>
    <s v="185303"/>
    <n v="2006"/>
    <s v="20060525"/>
    <s v="20060616"/>
    <n v="79"/>
    <n v="6.1"/>
    <m/>
    <s v="CWT"/>
    <s v="P"/>
    <s v="Y"/>
    <s v="Y"/>
    <s v="Y"/>
    <s v="Y"/>
    <n v="0"/>
    <x v="0"/>
    <n v="29512"/>
    <n v="540029"/>
    <x v="0"/>
    <n v="793"/>
    <x v="8"/>
    <m/>
    <m/>
    <m/>
    <m/>
    <m/>
    <m/>
    <m/>
    <m/>
    <m/>
    <m/>
    <m/>
    <m/>
    <m/>
    <m/>
    <m/>
    <m/>
    <n v="0"/>
    <m/>
    <m/>
    <m/>
    <m/>
    <m/>
    <m/>
    <m/>
    <m/>
    <m/>
    <m/>
    <m/>
    <m/>
    <m/>
    <m/>
    <m/>
    <m/>
    <m/>
    <n v="401.84"/>
    <m/>
    <m/>
    <m/>
    <m/>
    <m/>
    <m/>
    <m/>
    <m/>
    <m/>
    <m/>
    <m/>
    <m/>
    <m/>
    <m/>
    <m/>
    <m/>
    <m/>
    <m/>
    <m/>
    <m/>
    <m/>
    <m/>
    <m/>
    <m/>
    <m/>
    <m/>
    <m/>
    <m/>
    <m/>
    <m/>
    <m/>
    <m/>
    <m/>
    <m/>
    <m/>
    <m/>
    <m/>
    <m/>
    <m/>
    <m/>
    <m/>
    <m/>
    <m/>
    <m/>
    <m/>
    <m/>
    <m/>
    <m/>
    <m/>
    <m/>
    <m/>
    <m/>
    <m/>
    <m/>
    <m/>
    <m/>
    <m/>
    <m/>
    <m/>
    <m/>
    <m/>
    <m/>
    <m/>
    <m/>
    <m/>
    <m/>
    <m/>
    <m/>
    <m/>
    <m/>
    <m/>
    <m/>
    <m/>
    <m/>
    <m/>
    <m/>
    <m/>
    <m/>
    <m/>
    <m/>
    <m/>
    <m/>
    <m/>
    <m/>
    <m/>
    <m/>
    <m/>
    <m/>
    <m/>
    <m/>
    <m/>
    <m/>
    <m/>
    <m/>
    <m/>
    <m/>
    <m/>
    <m/>
    <m/>
    <m/>
    <m/>
    <m/>
    <m/>
    <m/>
    <m/>
    <m/>
    <m/>
    <m/>
    <m/>
    <m/>
    <m/>
    <m/>
    <m/>
    <m/>
    <m/>
    <m/>
    <m/>
    <m/>
    <m/>
    <m/>
    <m/>
    <m/>
    <m/>
    <m/>
    <m/>
    <m/>
    <m/>
    <m/>
    <m/>
    <n v="60.61"/>
    <n v="98.11"/>
    <n v="67.58"/>
    <m/>
    <n v="401.84"/>
    <n v="0"/>
    <n v="401.84"/>
    <n v="226.3"/>
    <n v="628.14"/>
  </r>
  <r>
    <n v="22"/>
    <n v="100"/>
    <s v="Big Qualicum R"/>
    <s v="OPS"/>
    <s v="124"/>
    <s v="Chinook"/>
    <s v="3"/>
    <x v="0"/>
    <x v="3"/>
    <n v="100"/>
    <x v="1"/>
    <s v="CK-27"/>
    <s v="EAST VANCOUVER ISLAND-QUALICUM &amp; PUNTLEDGE_FA_0.x"/>
    <s v="M"/>
    <s v="H"/>
    <n v="100"/>
    <s v="Big Qualicum River H"/>
    <n v="100"/>
    <s v="Big Qualicum R"/>
    <s v="GSVI"/>
    <s v="S"/>
    <x v="1"/>
    <s v="185303"/>
    <n v="0"/>
    <s v="185303"/>
    <n v="2006"/>
    <s v="20060525"/>
    <s v="20060616"/>
    <n v="79"/>
    <n v="6.1"/>
    <m/>
    <s v="CWT"/>
    <s v="P"/>
    <s v="Y"/>
    <s v="Y"/>
    <s v="Y"/>
    <s v="Y"/>
    <n v="0"/>
    <x v="0"/>
    <n v="29512"/>
    <n v="540029"/>
    <x v="1"/>
    <n v="793"/>
    <x v="9"/>
    <m/>
    <m/>
    <m/>
    <m/>
    <m/>
    <m/>
    <m/>
    <m/>
    <m/>
    <m/>
    <m/>
    <m/>
    <m/>
    <m/>
    <m/>
    <m/>
    <n v="113.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2.33"/>
    <n v="86.31"/>
    <n v="98.39"/>
    <m/>
    <n v="113.08"/>
    <n v="0"/>
    <n v="113.08"/>
    <n v="237.03"/>
    <n v="350.11"/>
  </r>
  <r>
    <n v="22"/>
    <n v="100"/>
    <s v="Big Qualicum R"/>
    <s v="OPS"/>
    <s v="124"/>
    <s v="Chinook"/>
    <s v="3"/>
    <x v="0"/>
    <x v="3"/>
    <n v="100"/>
    <x v="1"/>
    <s v="CK-27"/>
    <s v="EAST VANCOUVER ISLAND-QUALICUM &amp; PUNTLEDGE_FA_0.x"/>
    <s v="M"/>
    <s v="H"/>
    <n v="100"/>
    <s v="Big Qualicum River H"/>
    <n v="100"/>
    <s v="Big Qualicum R"/>
    <s v="GSVI"/>
    <s v="S"/>
    <x v="1"/>
    <s v="185303"/>
    <n v="0"/>
    <s v="185303"/>
    <n v="2006"/>
    <s v="20060525"/>
    <s v="20060616"/>
    <n v="79"/>
    <n v="6.1"/>
    <m/>
    <s v="CWT"/>
    <s v="P"/>
    <s v="Y"/>
    <s v="Y"/>
    <s v="Y"/>
    <s v="Y"/>
    <n v="0"/>
    <x v="0"/>
    <n v="29512"/>
    <n v="540029"/>
    <x v="2"/>
    <n v="793"/>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16"/>
    <n v="15.04"/>
    <n v="8.8699999999999992"/>
    <m/>
    <n v="0"/>
    <n v="0"/>
    <n v="0"/>
    <n v="33.07"/>
    <n v="33.07"/>
  </r>
  <r>
    <n v="22"/>
    <n v="100"/>
    <s v="Big Qualicum R"/>
    <s v="OPS"/>
    <s v="124"/>
    <s v="Chinook"/>
    <s v="3"/>
    <x v="0"/>
    <x v="3"/>
    <n v="100"/>
    <x v="1"/>
    <s v="CK-27"/>
    <s v="EAST VANCOUVER ISLAND-QUALICUM &amp; PUNTLEDGE_FA_0.x"/>
    <s v="M"/>
    <s v="H"/>
    <n v="100"/>
    <s v="Big Qualicum River H"/>
    <n v="100"/>
    <s v="Big Qualicum R"/>
    <s v="GSVI"/>
    <s v="S"/>
    <x v="1"/>
    <s v="185649"/>
    <n v="0"/>
    <s v="185649"/>
    <n v="2006"/>
    <s v="20060524"/>
    <s v="20060616"/>
    <n v="71"/>
    <n v="5.8"/>
    <m/>
    <s v="CWT"/>
    <s v="P"/>
    <s v="Y"/>
    <s v="Y"/>
    <s v="Y"/>
    <s v="Y"/>
    <n v="1.9987000000000001E-2"/>
    <x v="0"/>
    <n v="22309"/>
    <n v="338895"/>
    <x v="4"/>
    <n v="795"/>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2"/>
    <m/>
    <m/>
    <m/>
    <m/>
    <n v="8"/>
    <n v="23.66"/>
    <n v="66.81"/>
    <m/>
    <n v="0"/>
    <n v="1.52"/>
    <n v="1.52"/>
    <n v="98.47"/>
    <n v="99.990000000000009"/>
  </r>
  <r>
    <n v="22"/>
    <n v="100"/>
    <s v="Big Qualicum R"/>
    <s v="OPS"/>
    <s v="124"/>
    <s v="Chinook"/>
    <s v="3"/>
    <x v="0"/>
    <x v="3"/>
    <n v="100"/>
    <x v="1"/>
    <s v="CK-27"/>
    <s v="EAST VANCOUVER ISLAND-QUALICUM &amp; PUNTLEDGE_FA_0.x"/>
    <s v="M"/>
    <s v="H"/>
    <n v="100"/>
    <s v="Big Qualicum River H"/>
    <n v="100"/>
    <s v="Big Qualicum R"/>
    <s v="GSVI"/>
    <s v="S"/>
    <x v="1"/>
    <s v="185649"/>
    <n v="0"/>
    <s v="185649"/>
    <n v="2006"/>
    <s v="20060524"/>
    <s v="20060616"/>
    <n v="71"/>
    <n v="5.8"/>
    <m/>
    <s v="CWT"/>
    <s v="P"/>
    <s v="Y"/>
    <s v="Y"/>
    <s v="Y"/>
    <s v="Y"/>
    <n v="1.9987000000000001E-2"/>
    <x v="0"/>
    <n v="22309"/>
    <n v="338895"/>
    <x v="0"/>
    <n v="795"/>
    <x v="8"/>
    <m/>
    <m/>
    <m/>
    <m/>
    <m/>
    <m/>
    <m/>
    <m/>
    <m/>
    <m/>
    <m/>
    <m/>
    <m/>
    <m/>
    <m/>
    <m/>
    <m/>
    <m/>
    <m/>
    <m/>
    <m/>
    <m/>
    <m/>
    <m/>
    <m/>
    <m/>
    <m/>
    <m/>
    <m/>
    <m/>
    <m/>
    <m/>
    <m/>
    <m/>
    <m/>
    <m/>
    <m/>
    <m/>
    <m/>
    <m/>
    <m/>
    <m/>
    <m/>
    <m/>
    <m/>
    <m/>
    <m/>
    <m/>
    <m/>
    <n v="566.47"/>
    <m/>
    <m/>
    <m/>
    <m/>
    <m/>
    <m/>
    <m/>
    <m/>
    <m/>
    <m/>
    <m/>
    <m/>
    <m/>
    <m/>
    <m/>
    <m/>
    <m/>
    <m/>
    <m/>
    <m/>
    <m/>
    <m/>
    <m/>
    <m/>
    <m/>
    <m/>
    <m/>
    <m/>
    <m/>
    <m/>
    <m/>
    <m/>
    <m/>
    <m/>
    <m/>
    <m/>
    <m/>
    <m/>
    <m/>
    <m/>
    <m/>
    <m/>
    <m/>
    <m/>
    <m/>
    <m/>
    <m/>
    <m/>
    <m/>
    <m/>
    <m/>
    <m/>
    <m/>
    <n v="183.35"/>
    <m/>
    <m/>
    <m/>
    <m/>
    <m/>
    <m/>
    <m/>
    <m/>
    <m/>
    <m/>
    <m/>
    <m/>
    <m/>
    <m/>
    <m/>
    <m/>
    <m/>
    <m/>
    <m/>
    <m/>
    <m/>
    <m/>
    <m/>
    <m/>
    <m/>
    <m/>
    <m/>
    <m/>
    <m/>
    <m/>
    <m/>
    <m/>
    <m/>
    <m/>
    <m/>
    <m/>
    <m/>
    <m/>
    <m/>
    <m/>
    <m/>
    <m/>
    <m/>
    <m/>
    <m/>
    <m/>
    <m/>
    <m/>
    <m/>
    <m/>
    <m/>
    <m/>
    <m/>
    <m/>
    <m/>
    <m/>
    <m/>
    <m/>
    <m/>
    <n v="105.88"/>
    <n v="71.89"/>
    <n v="116.35"/>
    <n v="80.150000000000006"/>
    <m/>
    <n v="749.82"/>
    <n v="105.88"/>
    <n v="855.7"/>
    <n v="268.39"/>
    <n v="1124.0900000000001"/>
  </r>
  <r>
    <n v="22"/>
    <n v="100"/>
    <s v="Big Qualicum R"/>
    <s v="OPS"/>
    <s v="124"/>
    <s v="Chinook"/>
    <s v="3"/>
    <x v="0"/>
    <x v="3"/>
    <n v="100"/>
    <x v="1"/>
    <s v="CK-27"/>
    <s v="EAST VANCOUVER ISLAND-QUALICUM &amp; PUNTLEDGE_FA_0.x"/>
    <s v="M"/>
    <s v="H"/>
    <n v="100"/>
    <s v="Big Qualicum River H"/>
    <n v="100"/>
    <s v="Big Qualicum R"/>
    <s v="GSVI"/>
    <s v="S"/>
    <x v="1"/>
    <s v="185649"/>
    <n v="0"/>
    <s v="185649"/>
    <n v="2006"/>
    <s v="20060524"/>
    <s v="20060616"/>
    <n v="71"/>
    <n v="5.8"/>
    <m/>
    <s v="CWT"/>
    <s v="P"/>
    <s v="Y"/>
    <s v="Y"/>
    <s v="Y"/>
    <s v="Y"/>
    <n v="1.9987000000000001E-2"/>
    <x v="0"/>
    <n v="22309"/>
    <n v="338895"/>
    <x v="1"/>
    <n v="795"/>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0.56"/>
    <m/>
    <m/>
    <m/>
    <m/>
    <n v="28.96"/>
    <n v="47.77"/>
    <n v="54.45"/>
    <m/>
    <n v="0"/>
    <n v="40.56"/>
    <n v="40.56"/>
    <n v="131.18"/>
    <n v="171.74"/>
  </r>
  <r>
    <n v="22"/>
    <n v="100"/>
    <s v="Big Qualicum R"/>
    <s v="OPS"/>
    <s v="124"/>
    <s v="Chinook"/>
    <s v="3"/>
    <x v="0"/>
    <x v="3"/>
    <n v="100"/>
    <x v="1"/>
    <s v="CK-27"/>
    <s v="EAST VANCOUVER ISLAND-QUALICUM &amp; PUNTLEDGE_FA_0.x"/>
    <s v="M"/>
    <s v="H"/>
    <n v="100"/>
    <s v="Big Qualicum River H"/>
    <n v="100"/>
    <s v="Big Qualicum R"/>
    <s v="GSVI"/>
    <s v="S"/>
    <x v="1"/>
    <s v="185650"/>
    <n v="0"/>
    <s v="185650"/>
    <n v="2006"/>
    <s v="20060524"/>
    <s v="20060616"/>
    <n v="70"/>
    <n v="5.7"/>
    <m/>
    <s v="CWT"/>
    <s v="P"/>
    <s v="Y"/>
    <s v="Y"/>
    <s v="Y"/>
    <s v="Y"/>
    <n v="2.0001999999999999E-2"/>
    <x v="0"/>
    <n v="22831"/>
    <n v="267606"/>
    <x v="4"/>
    <n v="789"/>
    <x v="7"/>
    <m/>
    <m/>
    <m/>
    <m/>
    <m/>
    <m/>
    <m/>
    <m/>
    <m/>
    <m/>
    <m/>
    <m/>
    <m/>
    <m/>
    <m/>
    <m/>
    <m/>
    <m/>
    <m/>
    <m/>
    <m/>
    <m/>
    <m/>
    <m/>
    <m/>
    <m/>
    <m/>
    <m/>
    <m/>
    <m/>
    <m/>
    <m/>
    <m/>
    <m/>
    <m/>
    <m/>
    <m/>
    <n v="91.43"/>
    <m/>
    <m/>
    <m/>
    <m/>
    <m/>
    <m/>
    <m/>
    <m/>
    <m/>
    <m/>
    <m/>
    <m/>
    <m/>
    <m/>
    <m/>
    <m/>
    <m/>
    <m/>
    <m/>
    <m/>
    <m/>
    <m/>
    <m/>
    <m/>
    <m/>
    <m/>
    <m/>
    <m/>
    <m/>
    <m/>
    <m/>
    <m/>
    <m/>
    <m/>
    <m/>
    <m/>
    <m/>
    <m/>
    <m/>
    <m/>
    <m/>
    <m/>
    <m/>
    <m/>
    <m/>
    <m/>
    <m/>
    <m/>
    <m/>
    <m/>
    <m/>
    <m/>
    <m/>
    <m/>
    <m/>
    <m/>
    <m/>
    <m/>
    <m/>
    <m/>
    <m/>
    <m/>
    <m/>
    <m/>
    <m/>
    <m/>
    <m/>
    <m/>
    <m/>
    <m/>
    <m/>
    <m/>
    <m/>
    <m/>
    <m/>
    <m/>
    <m/>
    <m/>
    <m/>
    <m/>
    <m/>
    <m/>
    <m/>
    <m/>
    <m/>
    <m/>
    <m/>
    <m/>
    <m/>
    <m/>
    <m/>
    <m/>
    <m/>
    <m/>
    <m/>
    <m/>
    <m/>
    <m/>
    <m/>
    <m/>
    <m/>
    <m/>
    <m/>
    <m/>
    <m/>
    <m/>
    <m/>
    <m/>
    <m/>
    <m/>
    <m/>
    <m/>
    <m/>
    <m/>
    <m/>
    <m/>
    <m/>
    <m/>
    <m/>
    <m/>
    <m/>
    <m/>
    <m/>
    <m/>
    <m/>
    <m/>
    <n v="8.64"/>
    <n v="25.55"/>
    <n v="72.17"/>
    <m/>
    <n v="91.43"/>
    <n v="0"/>
    <n v="91.43"/>
    <n v="106.36"/>
    <n v="197.79000000000002"/>
  </r>
  <r>
    <n v="22"/>
    <n v="100"/>
    <s v="Big Qualicum R"/>
    <s v="OPS"/>
    <s v="124"/>
    <s v="Chinook"/>
    <s v="3"/>
    <x v="0"/>
    <x v="3"/>
    <n v="100"/>
    <x v="1"/>
    <s v="CK-27"/>
    <s v="EAST VANCOUVER ISLAND-QUALICUM &amp; PUNTLEDGE_FA_0.x"/>
    <s v="M"/>
    <s v="H"/>
    <n v="100"/>
    <s v="Big Qualicum River H"/>
    <n v="100"/>
    <s v="Big Qualicum R"/>
    <s v="GSVI"/>
    <s v="S"/>
    <x v="1"/>
    <s v="185650"/>
    <n v="0"/>
    <s v="185650"/>
    <n v="2006"/>
    <s v="20060524"/>
    <s v="20060616"/>
    <n v="70"/>
    <n v="5.7"/>
    <m/>
    <s v="CWT"/>
    <s v="P"/>
    <s v="Y"/>
    <s v="Y"/>
    <s v="Y"/>
    <s v="Y"/>
    <n v="2.0001999999999999E-2"/>
    <x v="0"/>
    <n v="22831"/>
    <n v="267606"/>
    <x v="0"/>
    <n v="789"/>
    <x v="8"/>
    <m/>
    <m/>
    <m/>
    <m/>
    <m/>
    <m/>
    <m/>
    <m/>
    <m/>
    <m/>
    <m/>
    <m/>
    <m/>
    <m/>
    <m/>
    <m/>
    <m/>
    <m/>
    <m/>
    <m/>
    <m/>
    <m/>
    <m/>
    <m/>
    <m/>
    <m/>
    <m/>
    <m/>
    <m/>
    <m/>
    <m/>
    <m/>
    <m/>
    <m/>
    <m/>
    <m/>
    <m/>
    <m/>
    <m/>
    <m/>
    <m/>
    <m/>
    <m/>
    <m/>
    <m/>
    <m/>
    <m/>
    <m/>
    <m/>
    <n v="874.16"/>
    <m/>
    <m/>
    <m/>
    <m/>
    <m/>
    <m/>
    <m/>
    <m/>
    <m/>
    <m/>
    <m/>
    <m/>
    <m/>
    <m/>
    <m/>
    <m/>
    <m/>
    <m/>
    <m/>
    <m/>
    <m/>
    <m/>
    <m/>
    <m/>
    <m/>
    <m/>
    <m/>
    <m/>
    <m/>
    <m/>
    <m/>
    <m/>
    <m/>
    <m/>
    <m/>
    <m/>
    <m/>
    <m/>
    <m/>
    <m/>
    <m/>
    <m/>
    <n v="41.02"/>
    <m/>
    <m/>
    <m/>
    <m/>
    <m/>
    <m/>
    <m/>
    <m/>
    <m/>
    <m/>
    <m/>
    <m/>
    <m/>
    <m/>
    <m/>
    <m/>
    <m/>
    <m/>
    <m/>
    <m/>
    <m/>
    <m/>
    <m/>
    <m/>
    <m/>
    <m/>
    <m/>
    <m/>
    <m/>
    <m/>
    <m/>
    <m/>
    <m/>
    <m/>
    <m/>
    <m/>
    <m/>
    <m/>
    <m/>
    <m/>
    <m/>
    <m/>
    <m/>
    <m/>
    <m/>
    <m/>
    <m/>
    <m/>
    <m/>
    <m/>
    <m/>
    <m/>
    <m/>
    <m/>
    <m/>
    <m/>
    <m/>
    <m/>
    <m/>
    <m/>
    <m/>
    <m/>
    <m/>
    <m/>
    <m/>
    <m/>
    <n v="34.81"/>
    <m/>
    <m/>
    <m/>
    <m/>
    <n v="39.68"/>
    <n v="71.39"/>
    <n v="54.19"/>
    <m/>
    <n v="915.18"/>
    <n v="34.81"/>
    <n v="949.99"/>
    <n v="165.26"/>
    <n v="1115.25"/>
  </r>
  <r>
    <n v="22"/>
    <n v="100"/>
    <s v="Big Qualicum R"/>
    <s v="OPS"/>
    <s v="124"/>
    <s v="Chinook"/>
    <s v="3"/>
    <x v="0"/>
    <x v="3"/>
    <n v="100"/>
    <x v="1"/>
    <s v="CK-27"/>
    <s v="EAST VANCOUVER ISLAND-QUALICUM &amp; PUNTLEDGE_FA_0.x"/>
    <s v="M"/>
    <s v="H"/>
    <n v="100"/>
    <s v="Big Qualicum River H"/>
    <n v="100"/>
    <s v="Big Qualicum R"/>
    <s v="GSVI"/>
    <s v="S"/>
    <x v="1"/>
    <s v="185650"/>
    <n v="0"/>
    <s v="185650"/>
    <n v="2006"/>
    <s v="20060524"/>
    <s v="20060616"/>
    <n v="70"/>
    <n v="5.7"/>
    <m/>
    <s v="CWT"/>
    <s v="P"/>
    <s v="Y"/>
    <s v="Y"/>
    <s v="Y"/>
    <s v="Y"/>
    <n v="2.0001999999999999E-2"/>
    <x v="0"/>
    <n v="22831"/>
    <n v="267606"/>
    <x v="1"/>
    <n v="789"/>
    <x v="9"/>
    <m/>
    <m/>
    <m/>
    <m/>
    <m/>
    <m/>
    <m/>
    <m/>
    <m/>
    <m/>
    <m/>
    <m/>
    <m/>
    <m/>
    <m/>
    <m/>
    <m/>
    <m/>
    <m/>
    <m/>
    <m/>
    <m/>
    <m/>
    <m/>
    <m/>
    <m/>
    <m/>
    <m/>
    <m/>
    <m/>
    <m/>
    <m/>
    <m/>
    <m/>
    <n v="84.16"/>
    <m/>
    <m/>
    <m/>
    <m/>
    <m/>
    <m/>
    <m/>
    <m/>
    <m/>
    <m/>
    <m/>
    <m/>
    <m/>
    <m/>
    <m/>
    <m/>
    <m/>
    <m/>
    <m/>
    <m/>
    <m/>
    <m/>
    <m/>
    <m/>
    <m/>
    <m/>
    <m/>
    <m/>
    <m/>
    <m/>
    <m/>
    <m/>
    <m/>
    <m/>
    <m/>
    <m/>
    <m/>
    <m/>
    <m/>
    <m/>
    <m/>
    <m/>
    <m/>
    <m/>
    <m/>
    <m/>
    <m/>
    <m/>
    <m/>
    <m/>
    <m/>
    <m/>
    <m/>
    <m/>
    <m/>
    <m/>
    <m/>
    <m/>
    <m/>
    <m/>
    <m/>
    <m/>
    <m/>
    <m/>
    <m/>
    <m/>
    <m/>
    <m/>
    <m/>
    <m/>
    <m/>
    <m/>
    <m/>
    <m/>
    <m/>
    <m/>
    <m/>
    <m/>
    <m/>
    <m/>
    <m/>
    <m/>
    <m/>
    <m/>
    <m/>
    <m/>
    <m/>
    <m/>
    <m/>
    <m/>
    <m/>
    <m/>
    <m/>
    <m/>
    <m/>
    <m/>
    <m/>
    <m/>
    <m/>
    <m/>
    <m/>
    <m/>
    <m/>
    <m/>
    <m/>
    <m/>
    <m/>
    <m/>
    <m/>
    <m/>
    <m/>
    <m/>
    <m/>
    <m/>
    <m/>
    <m/>
    <m/>
    <m/>
    <m/>
    <m/>
    <m/>
    <m/>
    <m/>
    <m/>
    <m/>
    <m/>
    <m/>
    <m/>
    <m/>
    <n v="26.07"/>
    <n v="43"/>
    <n v="49.02"/>
    <m/>
    <n v="84.16"/>
    <n v="0"/>
    <n v="84.16"/>
    <n v="118.09"/>
    <n v="202.25"/>
  </r>
  <r>
    <n v="22"/>
    <n v="100"/>
    <s v="Big Qualicum R"/>
    <s v="OPS"/>
    <s v="124"/>
    <s v="Chinook"/>
    <s v="3"/>
    <x v="0"/>
    <x v="3"/>
    <n v="100"/>
    <x v="1"/>
    <s v="CK-27"/>
    <s v="EAST VANCOUVER ISLAND-QUALICUM &amp; PUNTLEDGE_FA_0.x"/>
    <s v="M"/>
    <s v="H"/>
    <n v="100"/>
    <s v="Big Qualicum River H"/>
    <n v="100"/>
    <s v="Big Qualicum R"/>
    <s v="GSVI"/>
    <s v="S"/>
    <x v="1"/>
    <s v="185651"/>
    <n v="0"/>
    <s v="185651"/>
    <n v="2006"/>
    <s v="20060524"/>
    <s v="20060616"/>
    <n v="70"/>
    <n v="5.7"/>
    <m/>
    <s v="CWT"/>
    <s v="P"/>
    <s v="Y"/>
    <s v="Y"/>
    <s v="Y"/>
    <s v="Y"/>
    <n v="0"/>
    <x v="0"/>
    <n v="23136"/>
    <n v="265755"/>
    <x v="4"/>
    <n v="788"/>
    <x v="7"/>
    <m/>
    <m/>
    <m/>
    <m/>
    <m/>
    <m/>
    <m/>
    <m/>
    <m/>
    <m/>
    <m/>
    <m/>
    <m/>
    <m/>
    <m/>
    <m/>
    <m/>
    <m/>
    <m/>
    <m/>
    <m/>
    <m/>
    <m/>
    <m/>
    <m/>
    <m/>
    <m/>
    <m/>
    <m/>
    <m/>
    <m/>
    <m/>
    <m/>
    <m/>
    <m/>
    <m/>
    <m/>
    <m/>
    <m/>
    <m/>
    <m/>
    <m/>
    <m/>
    <m/>
    <m/>
    <m/>
    <m/>
    <m/>
    <m/>
    <m/>
    <m/>
    <m/>
    <m/>
    <m/>
    <m/>
    <m/>
    <m/>
    <m/>
    <m/>
    <m/>
    <m/>
    <m/>
    <m/>
    <m/>
    <m/>
    <m/>
    <m/>
    <m/>
    <m/>
    <m/>
    <m/>
    <m/>
    <m/>
    <m/>
    <m/>
    <m/>
    <m/>
    <m/>
    <m/>
    <m/>
    <m/>
    <m/>
    <m/>
    <m/>
    <m/>
    <m/>
    <m/>
    <m/>
    <m/>
    <m/>
    <m/>
    <m/>
    <m/>
    <m/>
    <m/>
    <m/>
    <m/>
    <m/>
    <m/>
    <m/>
    <m/>
    <m/>
    <m/>
    <m/>
    <m/>
    <m/>
    <m/>
    <m/>
    <m/>
    <m/>
    <m/>
    <m/>
    <m/>
    <m/>
    <m/>
    <m/>
    <m/>
    <m/>
    <m/>
    <m/>
    <m/>
    <m/>
    <m/>
    <m/>
    <n v="41.47"/>
    <m/>
    <m/>
    <m/>
    <m/>
    <m/>
    <m/>
    <m/>
    <m/>
    <m/>
    <m/>
    <m/>
    <m/>
    <m/>
    <m/>
    <m/>
    <m/>
    <m/>
    <m/>
    <m/>
    <m/>
    <m/>
    <m/>
    <m/>
    <m/>
    <m/>
    <m/>
    <m/>
    <m/>
    <m/>
    <m/>
    <m/>
    <m/>
    <m/>
    <m/>
    <n v="1.1499999999999999"/>
    <m/>
    <m/>
    <m/>
    <m/>
    <n v="19.170000000000002"/>
    <n v="49.79"/>
    <n v="127.59"/>
    <m/>
    <n v="41.47"/>
    <n v="1.1499999999999999"/>
    <n v="42.62"/>
    <n v="196.55"/>
    <n v="239.17000000000002"/>
  </r>
  <r>
    <n v="22"/>
    <n v="100"/>
    <s v="Big Qualicum R"/>
    <s v="OPS"/>
    <s v="124"/>
    <s v="Chinook"/>
    <s v="3"/>
    <x v="0"/>
    <x v="3"/>
    <n v="100"/>
    <x v="1"/>
    <s v="CK-27"/>
    <s v="EAST VANCOUVER ISLAND-QUALICUM &amp; PUNTLEDGE_FA_0.x"/>
    <s v="M"/>
    <s v="H"/>
    <n v="100"/>
    <s v="Big Qualicum River H"/>
    <n v="100"/>
    <s v="Big Qualicum R"/>
    <s v="GSVI"/>
    <s v="S"/>
    <x v="1"/>
    <s v="185651"/>
    <n v="0"/>
    <s v="185651"/>
    <n v="2006"/>
    <s v="20060524"/>
    <s v="20060616"/>
    <n v="70"/>
    <n v="5.7"/>
    <m/>
    <s v="CWT"/>
    <s v="P"/>
    <s v="Y"/>
    <s v="Y"/>
    <s v="Y"/>
    <s v="Y"/>
    <n v="0"/>
    <x v="0"/>
    <n v="23136"/>
    <n v="265755"/>
    <x v="0"/>
    <n v="788"/>
    <x v="8"/>
    <m/>
    <m/>
    <m/>
    <m/>
    <m/>
    <m/>
    <m/>
    <m/>
    <m/>
    <m/>
    <m/>
    <m/>
    <m/>
    <m/>
    <m/>
    <m/>
    <m/>
    <m/>
    <m/>
    <m/>
    <m/>
    <m/>
    <m/>
    <m/>
    <m/>
    <m/>
    <m/>
    <m/>
    <m/>
    <m/>
    <m/>
    <m/>
    <m/>
    <m/>
    <n v="252.25"/>
    <m/>
    <m/>
    <m/>
    <m/>
    <m/>
    <m/>
    <n v="138.63999999999999"/>
    <m/>
    <m/>
    <m/>
    <m/>
    <m/>
    <m/>
    <m/>
    <m/>
    <m/>
    <m/>
    <m/>
    <m/>
    <n v="428.34"/>
    <m/>
    <m/>
    <m/>
    <m/>
    <m/>
    <m/>
    <m/>
    <m/>
    <m/>
    <m/>
    <m/>
    <m/>
    <m/>
    <m/>
    <m/>
    <m/>
    <m/>
    <m/>
    <m/>
    <m/>
    <m/>
    <m/>
    <m/>
    <m/>
    <m/>
    <m/>
    <m/>
    <m/>
    <m/>
    <m/>
    <m/>
    <m/>
    <m/>
    <m/>
    <m/>
    <m/>
    <m/>
    <m/>
    <m/>
    <m/>
    <m/>
    <m/>
    <m/>
    <m/>
    <m/>
    <m/>
    <m/>
    <m/>
    <m/>
    <m/>
    <m/>
    <m/>
    <m/>
    <m/>
    <m/>
    <m/>
    <m/>
    <m/>
    <m/>
    <m/>
    <m/>
    <m/>
    <m/>
    <m/>
    <m/>
    <m/>
    <m/>
    <m/>
    <m/>
    <m/>
    <m/>
    <m/>
    <m/>
    <m/>
    <m/>
    <m/>
    <m/>
    <m/>
    <m/>
    <m/>
    <m/>
    <m/>
    <m/>
    <m/>
    <m/>
    <m/>
    <m/>
    <m/>
    <m/>
    <m/>
    <m/>
    <m/>
    <m/>
    <m/>
    <m/>
    <m/>
    <m/>
    <m/>
    <m/>
    <m/>
    <m/>
    <m/>
    <m/>
    <m/>
    <m/>
    <m/>
    <m/>
    <m/>
    <m/>
    <n v="69.56"/>
    <n v="87.98"/>
    <n v="60.61"/>
    <n v="17.96"/>
    <n v="819.23"/>
    <n v="0"/>
    <n v="819.23"/>
    <n v="236.11"/>
    <n v="1055.3399999999999"/>
  </r>
  <r>
    <n v="22"/>
    <n v="100"/>
    <s v="Big Qualicum R"/>
    <s v="OPS"/>
    <s v="124"/>
    <s v="Chinook"/>
    <s v="3"/>
    <x v="0"/>
    <x v="3"/>
    <n v="100"/>
    <x v="1"/>
    <s v="CK-27"/>
    <s v="EAST VANCOUVER ISLAND-QUALICUM &amp; PUNTLEDGE_FA_0.x"/>
    <s v="M"/>
    <s v="H"/>
    <n v="100"/>
    <s v="Big Qualicum River H"/>
    <n v="100"/>
    <s v="Big Qualicum R"/>
    <s v="GSVI"/>
    <s v="S"/>
    <x v="1"/>
    <s v="185651"/>
    <n v="0"/>
    <s v="185651"/>
    <n v="2006"/>
    <s v="20060524"/>
    <s v="20060616"/>
    <n v="70"/>
    <n v="5.7"/>
    <m/>
    <s v="CWT"/>
    <s v="P"/>
    <s v="Y"/>
    <s v="Y"/>
    <s v="Y"/>
    <s v="Y"/>
    <n v="0"/>
    <x v="0"/>
    <n v="23136"/>
    <n v="265755"/>
    <x v="1"/>
    <n v="788"/>
    <x v="9"/>
    <m/>
    <m/>
    <m/>
    <m/>
    <m/>
    <m/>
    <m/>
    <m/>
    <m/>
    <m/>
    <m/>
    <m/>
    <m/>
    <m/>
    <m/>
    <m/>
    <m/>
    <m/>
    <m/>
    <m/>
    <m/>
    <m/>
    <m/>
    <m/>
    <m/>
    <m/>
    <m/>
    <m/>
    <m/>
    <m/>
    <m/>
    <m/>
    <m/>
    <m/>
    <m/>
    <m/>
    <m/>
    <m/>
    <m/>
    <m/>
    <m/>
    <m/>
    <m/>
    <m/>
    <m/>
    <m/>
    <m/>
    <m/>
    <m/>
    <m/>
    <m/>
    <m/>
    <m/>
    <m/>
    <m/>
    <m/>
    <m/>
    <m/>
    <m/>
    <m/>
    <m/>
    <m/>
    <m/>
    <m/>
    <m/>
    <m/>
    <m/>
    <m/>
    <m/>
    <m/>
    <m/>
    <m/>
    <n v="0"/>
    <m/>
    <m/>
    <m/>
    <m/>
    <m/>
    <m/>
    <m/>
    <m/>
    <m/>
    <m/>
    <m/>
    <m/>
    <m/>
    <m/>
    <m/>
    <m/>
    <m/>
    <m/>
    <m/>
    <m/>
    <m/>
    <m/>
    <m/>
    <m/>
    <m/>
    <m/>
    <m/>
    <m/>
    <m/>
    <m/>
    <m/>
    <m/>
    <m/>
    <m/>
    <m/>
    <m/>
    <m/>
    <m/>
    <m/>
    <m/>
    <m/>
    <m/>
    <m/>
    <m/>
    <m/>
    <m/>
    <m/>
    <m/>
    <m/>
    <m/>
    <m/>
    <m/>
    <m/>
    <m/>
    <m/>
    <m/>
    <m/>
    <m/>
    <m/>
    <m/>
    <m/>
    <m/>
    <m/>
    <m/>
    <m/>
    <m/>
    <m/>
    <m/>
    <m/>
    <m/>
    <m/>
    <m/>
    <m/>
    <m/>
    <m/>
    <m/>
    <m/>
    <m/>
    <m/>
    <m/>
    <m/>
    <m/>
    <m/>
    <m/>
    <m/>
    <m/>
    <m/>
    <m/>
    <m/>
    <m/>
    <m/>
    <n v="36.5"/>
    <n v="60.2"/>
    <n v="68.62"/>
    <m/>
    <n v="0"/>
    <n v="0"/>
    <n v="0"/>
    <n v="165.32"/>
    <n v="165.32"/>
  </r>
  <r>
    <n v="22"/>
    <n v="100"/>
    <s v="Big Qualicum R"/>
    <s v="OPS"/>
    <s v="124"/>
    <s v="Chinook"/>
    <s v="3"/>
    <x v="0"/>
    <x v="3"/>
    <n v="100"/>
    <x v="1"/>
    <s v="CK-27"/>
    <s v="EAST VANCOUVER ISLAND-QUALICUM &amp; PUNTLEDGE_FA_0.x"/>
    <s v="M"/>
    <s v="H"/>
    <n v="100"/>
    <s v="Big Qualicum River H"/>
    <n v="100"/>
    <s v="Big Qualicum R"/>
    <s v="GSVI"/>
    <s v="S"/>
    <x v="1"/>
    <s v="185651"/>
    <n v="0"/>
    <s v="185651"/>
    <n v="2006"/>
    <s v="20060524"/>
    <s v="20060616"/>
    <n v="70"/>
    <n v="5.7"/>
    <m/>
    <s v="CWT"/>
    <s v="P"/>
    <s v="Y"/>
    <s v="Y"/>
    <s v="Y"/>
    <s v="Y"/>
    <n v="0"/>
    <x v="0"/>
    <n v="23136"/>
    <n v="265755"/>
    <x v="2"/>
    <n v="788"/>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98"/>
    <n v="28.74"/>
    <n v="5.57"/>
    <m/>
    <n v="0"/>
    <n v="0"/>
    <n v="0"/>
    <n v="44.29"/>
    <n v="44.29"/>
  </r>
  <r>
    <n v="22"/>
    <n v="100"/>
    <s v="Big Qualicum R"/>
    <s v="OPS"/>
    <s v="124"/>
    <s v="Chinook"/>
    <s v="3"/>
    <x v="0"/>
    <x v="3"/>
    <n v="100"/>
    <x v="1"/>
    <s v="CK-27"/>
    <s v="EAST VANCOUVER ISLAND-QUALICUM &amp; PUNTLEDGE_FA_0.x"/>
    <s v="M"/>
    <s v="H"/>
    <n v="100"/>
    <s v="Big Qualicum River H"/>
    <n v="100"/>
    <s v="Big Qualicum R"/>
    <s v="GSVI"/>
    <s v="S"/>
    <x v="1"/>
    <s v="185817"/>
    <n v="0"/>
    <s v="185817"/>
    <n v="2006"/>
    <s v="20060524"/>
    <s v="20060616"/>
    <n v="70"/>
    <n v="5.7"/>
    <m/>
    <s v="CWT"/>
    <s v="P"/>
    <s v="Y"/>
    <s v="Y"/>
    <s v="Y"/>
    <s v="Y"/>
    <n v="2.0008000000000001E-2"/>
    <x v="0"/>
    <n v="22530"/>
    <n v="264078"/>
    <x v="4"/>
    <n v="787"/>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19.559999999999999"/>
    <n v="50.81"/>
    <n v="130.19"/>
    <m/>
    <n v="0"/>
    <n v="0"/>
    <n v="0"/>
    <n v="200.56"/>
    <n v="200.56"/>
  </r>
  <r>
    <n v="22"/>
    <n v="100"/>
    <s v="Big Qualicum R"/>
    <s v="OPS"/>
    <s v="124"/>
    <s v="Chinook"/>
    <s v="3"/>
    <x v="0"/>
    <x v="3"/>
    <n v="100"/>
    <x v="1"/>
    <s v="CK-27"/>
    <s v="EAST VANCOUVER ISLAND-QUALICUM &amp; PUNTLEDGE_FA_0.x"/>
    <s v="M"/>
    <s v="H"/>
    <n v="100"/>
    <s v="Big Qualicum River H"/>
    <n v="100"/>
    <s v="Big Qualicum R"/>
    <s v="GSVI"/>
    <s v="S"/>
    <x v="1"/>
    <s v="185817"/>
    <n v="0"/>
    <s v="185817"/>
    <n v="2006"/>
    <s v="20060524"/>
    <s v="20060616"/>
    <n v="70"/>
    <n v="5.7"/>
    <m/>
    <s v="CWT"/>
    <s v="P"/>
    <s v="Y"/>
    <s v="Y"/>
    <s v="Y"/>
    <s v="Y"/>
    <n v="2.0008000000000001E-2"/>
    <x v="0"/>
    <n v="22530"/>
    <n v="264078"/>
    <x v="0"/>
    <n v="787"/>
    <x v="8"/>
    <m/>
    <m/>
    <m/>
    <m/>
    <m/>
    <m/>
    <m/>
    <m/>
    <m/>
    <m/>
    <m/>
    <m/>
    <m/>
    <m/>
    <m/>
    <m/>
    <m/>
    <m/>
    <m/>
    <m/>
    <m/>
    <m/>
    <m/>
    <m/>
    <m/>
    <m/>
    <m/>
    <m/>
    <m/>
    <m/>
    <m/>
    <m/>
    <m/>
    <m/>
    <n v="514.79999999999995"/>
    <m/>
    <m/>
    <m/>
    <m/>
    <m/>
    <m/>
    <m/>
    <m/>
    <m/>
    <m/>
    <m/>
    <m/>
    <m/>
    <m/>
    <m/>
    <m/>
    <m/>
    <m/>
    <m/>
    <n v="437.08"/>
    <m/>
    <m/>
    <m/>
    <m/>
    <m/>
    <m/>
    <m/>
    <m/>
    <m/>
    <m/>
    <m/>
    <m/>
    <m/>
    <m/>
    <m/>
    <m/>
    <m/>
    <m/>
    <m/>
    <m/>
    <m/>
    <m/>
    <m/>
    <m/>
    <m/>
    <m/>
    <m/>
    <m/>
    <m/>
    <m/>
    <m/>
    <m/>
    <m/>
    <m/>
    <m/>
    <m/>
    <m/>
    <m/>
    <m/>
    <m/>
    <m/>
    <m/>
    <m/>
    <m/>
    <m/>
    <m/>
    <m/>
    <m/>
    <m/>
    <m/>
    <m/>
    <m/>
    <m/>
    <m/>
    <m/>
    <m/>
    <m/>
    <m/>
    <m/>
    <m/>
    <m/>
    <m/>
    <m/>
    <m/>
    <m/>
    <m/>
    <m/>
    <m/>
    <m/>
    <m/>
    <m/>
    <m/>
    <m/>
    <m/>
    <m/>
    <m/>
    <m/>
    <m/>
    <m/>
    <m/>
    <m/>
    <m/>
    <m/>
    <m/>
    <m/>
    <m/>
    <m/>
    <m/>
    <m/>
    <m/>
    <m/>
    <m/>
    <m/>
    <m/>
    <m/>
    <m/>
    <m/>
    <m/>
    <m/>
    <m/>
    <m/>
    <m/>
    <m/>
    <m/>
    <n v="38.56"/>
    <m/>
    <m/>
    <m/>
    <m/>
    <n v="61.01"/>
    <n v="98.75"/>
    <n v="68.03"/>
    <m/>
    <n v="951.88"/>
    <n v="38.56"/>
    <n v="990.44"/>
    <n v="227.79"/>
    <n v="1218.2299999999998"/>
  </r>
  <r>
    <n v="22"/>
    <n v="100"/>
    <s v="Big Qualicum R"/>
    <s v="OPS"/>
    <s v="124"/>
    <s v="Chinook"/>
    <s v="3"/>
    <x v="0"/>
    <x v="3"/>
    <n v="100"/>
    <x v="1"/>
    <s v="CK-27"/>
    <s v="EAST VANCOUVER ISLAND-QUALICUM &amp; PUNTLEDGE_FA_0.x"/>
    <s v="M"/>
    <s v="H"/>
    <n v="100"/>
    <s v="Big Qualicum River H"/>
    <n v="100"/>
    <s v="Big Qualicum R"/>
    <s v="GSVI"/>
    <s v="S"/>
    <x v="1"/>
    <s v="185817"/>
    <n v="0"/>
    <s v="185817"/>
    <n v="2006"/>
    <s v="20060524"/>
    <s v="20060616"/>
    <n v="70"/>
    <n v="5.7"/>
    <m/>
    <s v="CWT"/>
    <s v="P"/>
    <s v="Y"/>
    <s v="Y"/>
    <s v="Y"/>
    <s v="Y"/>
    <n v="2.0008000000000001E-2"/>
    <x v="0"/>
    <n v="22530"/>
    <n v="264078"/>
    <x v="1"/>
    <n v="787"/>
    <x v="9"/>
    <m/>
    <m/>
    <m/>
    <m/>
    <m/>
    <m/>
    <m/>
    <m/>
    <m/>
    <m/>
    <m/>
    <m/>
    <m/>
    <m/>
    <m/>
    <m/>
    <m/>
    <m/>
    <m/>
    <m/>
    <m/>
    <m/>
    <m/>
    <m/>
    <m/>
    <m/>
    <m/>
    <m/>
    <m/>
    <m/>
    <m/>
    <m/>
    <m/>
    <m/>
    <n v="84.16"/>
    <m/>
    <m/>
    <m/>
    <m/>
    <m/>
    <m/>
    <m/>
    <m/>
    <m/>
    <m/>
    <m/>
    <m/>
    <m/>
    <m/>
    <m/>
    <m/>
    <m/>
    <m/>
    <m/>
    <m/>
    <m/>
    <m/>
    <m/>
    <m/>
    <m/>
    <m/>
    <m/>
    <m/>
    <m/>
    <m/>
    <m/>
    <m/>
    <m/>
    <m/>
    <m/>
    <m/>
    <m/>
    <m/>
    <m/>
    <m/>
    <m/>
    <m/>
    <m/>
    <m/>
    <m/>
    <m/>
    <m/>
    <m/>
    <m/>
    <m/>
    <m/>
    <m/>
    <m/>
    <m/>
    <m/>
    <m/>
    <m/>
    <m/>
    <m/>
    <m/>
    <m/>
    <m/>
    <m/>
    <m/>
    <m/>
    <m/>
    <m/>
    <m/>
    <m/>
    <m/>
    <m/>
    <m/>
    <m/>
    <m/>
    <m/>
    <m/>
    <m/>
    <m/>
    <m/>
    <m/>
    <m/>
    <m/>
    <m/>
    <m/>
    <m/>
    <m/>
    <m/>
    <m/>
    <m/>
    <m/>
    <m/>
    <m/>
    <m/>
    <m/>
    <m/>
    <m/>
    <m/>
    <m/>
    <m/>
    <m/>
    <m/>
    <m/>
    <m/>
    <m/>
    <m/>
    <m/>
    <m/>
    <m/>
    <m/>
    <m/>
    <m/>
    <m/>
    <m/>
    <m/>
    <m/>
    <m/>
    <m/>
    <m/>
    <m/>
    <m/>
    <m/>
    <m/>
    <m/>
    <m/>
    <m/>
    <m/>
    <m/>
    <m/>
    <m/>
    <n v="33.520000000000003"/>
    <n v="55.28"/>
    <n v="63.02"/>
    <m/>
    <n v="84.16"/>
    <n v="0"/>
    <n v="84.16"/>
    <n v="151.82"/>
    <n v="235.98000000000002"/>
  </r>
  <r>
    <n v="22"/>
    <n v="100"/>
    <s v="Big Qualicum R"/>
    <s v="OPS"/>
    <s v="124"/>
    <s v="Chinook"/>
    <s v="3"/>
    <x v="0"/>
    <x v="4"/>
    <n v="100"/>
    <x v="1"/>
    <s v="CK-27"/>
    <s v="EAST VANCOUVER ISLAND-QUALICUM &amp; PUNTLEDGE_FA_0.x"/>
    <s v="M"/>
    <s v="H"/>
    <n v="100"/>
    <s v="Big Qualicum River H"/>
    <n v="100"/>
    <s v="Big Qualicum R"/>
    <s v="GSVI"/>
    <s v="S"/>
    <x v="1"/>
    <s v="185644"/>
    <n v="0"/>
    <s v="185644"/>
    <n v="2007"/>
    <s v="20070529"/>
    <s v="20070529"/>
    <n v="0"/>
    <n v="6.48"/>
    <s v="REL BELOW FENCE. SEE 185743-46, 185813-15."/>
    <s v="CWT"/>
    <s v="P"/>
    <s v="Y"/>
    <s v="Y"/>
    <s v="Y"/>
    <s v="Y"/>
    <n v="0"/>
    <x v="0"/>
    <n v="15082"/>
    <n v="274775"/>
    <x v="0"/>
    <n v="29192"/>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3.68"/>
    <n v="105.03"/>
    <n v="119.73"/>
    <m/>
    <n v="0"/>
    <n v="0"/>
    <n v="0"/>
    <n v="288.44"/>
    <n v="288.44"/>
  </r>
  <r>
    <n v="22"/>
    <n v="100"/>
    <s v="Big Qualicum R"/>
    <s v="OPS"/>
    <s v="124"/>
    <s v="Chinook"/>
    <s v="3"/>
    <x v="0"/>
    <x v="4"/>
    <n v="100"/>
    <x v="1"/>
    <s v="CK-27"/>
    <s v="EAST VANCOUVER ISLAND-QUALICUM &amp; PUNTLEDGE_FA_0.x"/>
    <s v="M"/>
    <s v="H"/>
    <n v="100"/>
    <s v="Big Qualicum River H"/>
    <n v="100"/>
    <s v="Big Qualicum R"/>
    <s v="GSVI"/>
    <s v="S"/>
    <x v="1"/>
    <s v="185644"/>
    <n v="0"/>
    <s v="185644"/>
    <n v="2007"/>
    <s v="20070529"/>
    <s v="20070529"/>
    <n v="0"/>
    <n v="6.48"/>
    <s v="REL BELOW FENCE. SEE 185743-46, 185813-15."/>
    <s v="CWT"/>
    <s v="P"/>
    <s v="Y"/>
    <s v="Y"/>
    <s v="Y"/>
    <s v="Y"/>
    <n v="0"/>
    <x v="0"/>
    <n v="15082"/>
    <n v="274775"/>
    <x v="1"/>
    <n v="29192"/>
    <x v="10"/>
    <m/>
    <m/>
    <m/>
    <m/>
    <m/>
    <m/>
    <m/>
    <m/>
    <m/>
    <m/>
    <m/>
    <m/>
    <m/>
    <m/>
    <m/>
    <m/>
    <m/>
    <m/>
    <m/>
    <m/>
    <m/>
    <m/>
    <m/>
    <m/>
    <m/>
    <m/>
    <m/>
    <m/>
    <m/>
    <m/>
    <m/>
    <m/>
    <m/>
    <m/>
    <m/>
    <m/>
    <m/>
    <m/>
    <m/>
    <m/>
    <m/>
    <m/>
    <m/>
    <m/>
    <m/>
    <m/>
    <m/>
    <m/>
    <m/>
    <n v="240.67"/>
    <m/>
    <m/>
    <m/>
    <m/>
    <m/>
    <m/>
    <m/>
    <m/>
    <m/>
    <m/>
    <m/>
    <m/>
    <m/>
    <m/>
    <m/>
    <m/>
    <m/>
    <m/>
    <m/>
    <m/>
    <m/>
    <m/>
    <m/>
    <m/>
    <m/>
    <m/>
    <m/>
    <m/>
    <m/>
    <m/>
    <m/>
    <m/>
    <m/>
    <m/>
    <m/>
    <m/>
    <m/>
    <m/>
    <m/>
    <m/>
    <m/>
    <m/>
    <m/>
    <m/>
    <m/>
    <m/>
    <m/>
    <m/>
    <m/>
    <m/>
    <m/>
    <m/>
    <m/>
    <m/>
    <m/>
    <m/>
    <m/>
    <m/>
    <m/>
    <m/>
    <m/>
    <m/>
    <m/>
    <m/>
    <m/>
    <m/>
    <m/>
    <m/>
    <m/>
    <m/>
    <m/>
    <m/>
    <m/>
    <m/>
    <m/>
    <m/>
    <m/>
    <m/>
    <m/>
    <m/>
    <m/>
    <m/>
    <m/>
    <m/>
    <m/>
    <m/>
    <m/>
    <m/>
    <m/>
    <m/>
    <m/>
    <m/>
    <m/>
    <m/>
    <m/>
    <m/>
    <m/>
    <m/>
    <m/>
    <m/>
    <m/>
    <m/>
    <m/>
    <m/>
    <m/>
    <m/>
    <m/>
    <m/>
    <m/>
    <m/>
    <m/>
    <m/>
    <m/>
    <m/>
    <n v="45.61"/>
    <n v="74.88"/>
    <n v="44.16"/>
    <m/>
    <n v="240.67"/>
    <n v="0"/>
    <n v="240.67"/>
    <n v="164.65"/>
    <n v="405.31999999999994"/>
  </r>
  <r>
    <n v="22"/>
    <n v="100"/>
    <s v="Big Qualicum R"/>
    <s v="OPS"/>
    <s v="124"/>
    <s v="Chinook"/>
    <s v="3"/>
    <x v="0"/>
    <x v="4"/>
    <n v="100"/>
    <x v="1"/>
    <s v="CK-27"/>
    <s v="EAST VANCOUVER ISLAND-QUALICUM &amp; PUNTLEDGE_FA_0.x"/>
    <s v="M"/>
    <s v="H"/>
    <n v="100"/>
    <s v="Big Qualicum River H"/>
    <n v="100"/>
    <s v="Big Qualicum R"/>
    <s v="GSVI"/>
    <s v="S"/>
    <x v="1"/>
    <s v="185743"/>
    <n v="0"/>
    <s v="185743"/>
    <n v="2007"/>
    <s v="20070529"/>
    <s v="20070529"/>
    <n v="0"/>
    <n v="6.49"/>
    <s v="REL BELOW FENCE. SEE 185644, 185744-46, 185813-15."/>
    <s v="CWT"/>
    <s v="P"/>
    <s v="Y"/>
    <s v="Y"/>
    <s v="Y"/>
    <s v="Y"/>
    <n v="1.0008E-2"/>
    <x v="0"/>
    <n v="28289"/>
    <n v="520607"/>
    <x v="4"/>
    <n v="29241"/>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35"/>
    <n v="53.7"/>
    <n v="68.42"/>
    <m/>
    <n v="0"/>
    <n v="0"/>
    <n v="0"/>
    <n v="127.47"/>
    <n v="127.47"/>
  </r>
  <r>
    <n v="22"/>
    <n v="100"/>
    <s v="Big Qualicum R"/>
    <s v="OPS"/>
    <s v="124"/>
    <s v="Chinook"/>
    <s v="3"/>
    <x v="0"/>
    <x v="4"/>
    <n v="100"/>
    <x v="1"/>
    <s v="CK-27"/>
    <s v="EAST VANCOUVER ISLAND-QUALICUM &amp; PUNTLEDGE_FA_0.x"/>
    <s v="M"/>
    <s v="H"/>
    <n v="100"/>
    <s v="Big Qualicum River H"/>
    <n v="100"/>
    <s v="Big Qualicum R"/>
    <s v="GSVI"/>
    <s v="S"/>
    <x v="1"/>
    <s v="185743"/>
    <n v="0"/>
    <s v="185743"/>
    <n v="2007"/>
    <s v="20070529"/>
    <s v="20070529"/>
    <n v="0"/>
    <n v="6.49"/>
    <s v="REL BELOW FENCE. SEE 185644, 185744-46, 185813-15."/>
    <s v="CWT"/>
    <s v="P"/>
    <s v="Y"/>
    <s v="Y"/>
    <s v="Y"/>
    <s v="Y"/>
    <n v="1.0008E-2"/>
    <x v="0"/>
    <n v="28289"/>
    <n v="520607"/>
    <x v="0"/>
    <n v="29241"/>
    <x v="9"/>
    <m/>
    <m/>
    <m/>
    <m/>
    <m/>
    <m/>
    <m/>
    <m/>
    <m/>
    <m/>
    <m/>
    <m/>
    <m/>
    <m/>
    <m/>
    <m/>
    <m/>
    <m/>
    <m/>
    <m/>
    <m/>
    <m/>
    <m/>
    <m/>
    <m/>
    <m/>
    <m/>
    <m/>
    <m/>
    <m/>
    <m/>
    <m/>
    <m/>
    <m/>
    <m/>
    <m/>
    <m/>
    <m/>
    <m/>
    <m/>
    <m/>
    <m/>
    <m/>
    <m/>
    <m/>
    <m/>
    <m/>
    <m/>
    <m/>
    <n v="461.55"/>
    <m/>
    <m/>
    <m/>
    <m/>
    <m/>
    <m/>
    <m/>
    <m/>
    <m/>
    <m/>
    <m/>
    <m/>
    <m/>
    <m/>
    <m/>
    <m/>
    <m/>
    <m/>
    <m/>
    <m/>
    <m/>
    <m/>
    <m/>
    <m/>
    <m/>
    <m/>
    <m/>
    <m/>
    <m/>
    <m/>
    <m/>
    <m/>
    <m/>
    <m/>
    <m/>
    <m/>
    <m/>
    <m/>
    <m/>
    <m/>
    <m/>
    <m/>
    <m/>
    <m/>
    <m/>
    <m/>
    <m/>
    <n v="59.26"/>
    <m/>
    <m/>
    <m/>
    <m/>
    <m/>
    <m/>
    <m/>
    <m/>
    <m/>
    <m/>
    <m/>
    <m/>
    <m/>
    <m/>
    <m/>
    <m/>
    <m/>
    <m/>
    <m/>
    <m/>
    <m/>
    <m/>
    <m/>
    <m/>
    <m/>
    <m/>
    <m/>
    <m/>
    <m/>
    <m/>
    <m/>
    <m/>
    <m/>
    <m/>
    <m/>
    <m/>
    <m/>
    <m/>
    <m/>
    <m/>
    <m/>
    <m/>
    <m/>
    <m/>
    <m/>
    <m/>
    <m/>
    <m/>
    <m/>
    <m/>
    <m/>
    <m/>
    <m/>
    <m/>
    <m/>
    <m/>
    <m/>
    <m/>
    <m/>
    <m/>
    <m/>
    <n v="0"/>
    <m/>
    <m/>
    <m/>
    <n v="54.66"/>
    <n v="93.57"/>
    <n v="154.32"/>
    <n v="175.91"/>
    <m/>
    <n v="520.80999999999995"/>
    <n v="54.66"/>
    <n v="575.47"/>
    <n v="423.8"/>
    <n v="999.26999999999987"/>
  </r>
  <r>
    <n v="22"/>
    <n v="100"/>
    <s v="Big Qualicum R"/>
    <s v="OPS"/>
    <s v="124"/>
    <s v="Chinook"/>
    <s v="3"/>
    <x v="0"/>
    <x v="4"/>
    <n v="100"/>
    <x v="1"/>
    <s v="CK-27"/>
    <s v="EAST VANCOUVER ISLAND-QUALICUM &amp; PUNTLEDGE_FA_0.x"/>
    <s v="M"/>
    <s v="H"/>
    <n v="100"/>
    <s v="Big Qualicum River H"/>
    <n v="100"/>
    <s v="Big Qualicum R"/>
    <s v="GSVI"/>
    <s v="S"/>
    <x v="1"/>
    <s v="185743"/>
    <n v="0"/>
    <s v="185743"/>
    <n v="2007"/>
    <s v="20070529"/>
    <s v="20070529"/>
    <n v="0"/>
    <n v="6.49"/>
    <s v="REL BELOW FENCE. SEE 185644, 185744-46, 185813-15."/>
    <s v="CWT"/>
    <s v="P"/>
    <s v="Y"/>
    <s v="Y"/>
    <s v="Y"/>
    <s v="Y"/>
    <n v="1.0008E-2"/>
    <x v="0"/>
    <n v="28289"/>
    <n v="520607"/>
    <x v="1"/>
    <n v="29241"/>
    <x v="10"/>
    <m/>
    <m/>
    <m/>
    <m/>
    <m/>
    <m/>
    <m/>
    <m/>
    <m/>
    <m/>
    <m/>
    <m/>
    <m/>
    <m/>
    <m/>
    <m/>
    <m/>
    <m/>
    <m/>
    <m/>
    <m/>
    <m/>
    <m/>
    <m/>
    <m/>
    <m/>
    <m/>
    <m/>
    <m/>
    <m/>
    <m/>
    <m/>
    <m/>
    <m/>
    <m/>
    <m/>
    <m/>
    <m/>
    <m/>
    <m/>
    <m/>
    <n v="56.31"/>
    <m/>
    <m/>
    <m/>
    <m/>
    <m/>
    <m/>
    <m/>
    <n v="243.11"/>
    <m/>
    <m/>
    <m/>
    <m/>
    <m/>
    <m/>
    <m/>
    <m/>
    <m/>
    <m/>
    <m/>
    <m/>
    <m/>
    <m/>
    <m/>
    <m/>
    <m/>
    <m/>
    <m/>
    <m/>
    <m/>
    <m/>
    <m/>
    <m/>
    <m/>
    <m/>
    <m/>
    <m/>
    <m/>
    <m/>
    <m/>
    <m/>
    <m/>
    <m/>
    <m/>
    <m/>
    <m/>
    <m/>
    <m/>
    <m/>
    <m/>
    <m/>
    <m/>
    <m/>
    <m/>
    <m/>
    <m/>
    <m/>
    <m/>
    <m/>
    <m/>
    <m/>
    <m/>
    <m/>
    <m/>
    <m/>
    <m/>
    <m/>
    <m/>
    <m/>
    <m/>
    <m/>
    <m/>
    <m/>
    <m/>
    <m/>
    <m/>
    <m/>
    <m/>
    <m/>
    <m/>
    <m/>
    <m/>
    <m/>
    <m/>
    <m/>
    <m/>
    <m/>
    <m/>
    <m/>
    <m/>
    <m/>
    <m/>
    <m/>
    <m/>
    <m/>
    <m/>
    <m/>
    <m/>
    <m/>
    <m/>
    <m/>
    <m/>
    <m/>
    <m/>
    <m/>
    <m/>
    <m/>
    <m/>
    <m/>
    <m/>
    <m/>
    <m/>
    <m/>
    <m/>
    <m/>
    <m/>
    <m/>
    <m/>
    <m/>
    <m/>
    <m/>
    <m/>
    <m/>
    <n v="36.86"/>
    <n v="60.51"/>
    <n v="35.69"/>
    <m/>
    <n v="299.42"/>
    <n v="0"/>
    <n v="299.42"/>
    <n v="133.06"/>
    <n v="432.48"/>
  </r>
  <r>
    <n v="22"/>
    <n v="100"/>
    <s v="Big Qualicum R"/>
    <s v="OPS"/>
    <s v="124"/>
    <s v="Chinook"/>
    <s v="3"/>
    <x v="0"/>
    <x v="4"/>
    <n v="100"/>
    <x v="1"/>
    <s v="CK-27"/>
    <s v="EAST VANCOUVER ISLAND-QUALICUM &amp; PUNTLEDGE_FA_0.x"/>
    <s v="M"/>
    <s v="H"/>
    <n v="100"/>
    <s v="Big Qualicum River H"/>
    <n v="100"/>
    <s v="Big Qualicum R"/>
    <s v="GSVI"/>
    <s v="S"/>
    <x v="1"/>
    <s v="185744"/>
    <n v="0"/>
    <s v="185744"/>
    <n v="2007"/>
    <s v="20070529"/>
    <s v="20070529"/>
    <n v="0"/>
    <n v="6.49"/>
    <s v="REL BELOW FENCE. SEE 185644, 185743, 185745-46, 185813-15."/>
    <s v="CWT"/>
    <s v="P"/>
    <s v="Y"/>
    <s v="Y"/>
    <s v="Y"/>
    <s v="Y"/>
    <n v="0"/>
    <x v="0"/>
    <n v="28658"/>
    <n v="522117"/>
    <x v="4"/>
    <n v="29240"/>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62"/>
    <n v="66.45"/>
    <n v="84.67"/>
    <m/>
    <n v="0"/>
    <n v="0"/>
    <n v="0"/>
    <n v="157.74"/>
    <n v="157.74"/>
  </r>
  <r>
    <n v="22"/>
    <n v="100"/>
    <s v="Big Qualicum R"/>
    <s v="OPS"/>
    <s v="124"/>
    <s v="Chinook"/>
    <s v="3"/>
    <x v="0"/>
    <x v="4"/>
    <n v="100"/>
    <x v="1"/>
    <s v="CK-27"/>
    <s v="EAST VANCOUVER ISLAND-QUALICUM &amp; PUNTLEDGE_FA_0.x"/>
    <s v="M"/>
    <s v="H"/>
    <n v="100"/>
    <s v="Big Qualicum River H"/>
    <n v="100"/>
    <s v="Big Qualicum R"/>
    <s v="GSVI"/>
    <s v="S"/>
    <x v="1"/>
    <s v="185744"/>
    <n v="0"/>
    <s v="185744"/>
    <n v="2007"/>
    <s v="20070529"/>
    <s v="20070529"/>
    <n v="0"/>
    <n v="6.49"/>
    <s v="REL BELOW FENCE. SEE 185644, 185743, 185745-46, 185813-15."/>
    <s v="CWT"/>
    <s v="P"/>
    <s v="Y"/>
    <s v="Y"/>
    <s v="Y"/>
    <s v="Y"/>
    <n v="0"/>
    <x v="0"/>
    <n v="28658"/>
    <n v="522117"/>
    <x v="0"/>
    <n v="29240"/>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7.55"/>
    <n v="105.06"/>
    <n v="170.56"/>
    <n v="163.26"/>
    <n v="14.87"/>
    <n v="0"/>
    <n v="47.55"/>
    <n v="47.55"/>
    <n v="453.75"/>
    <n v="501.3"/>
  </r>
  <r>
    <n v="22"/>
    <n v="100"/>
    <s v="Big Qualicum R"/>
    <s v="OPS"/>
    <s v="124"/>
    <s v="Chinook"/>
    <s v="3"/>
    <x v="0"/>
    <x v="4"/>
    <n v="100"/>
    <x v="1"/>
    <s v="CK-27"/>
    <s v="EAST VANCOUVER ISLAND-QUALICUM &amp; PUNTLEDGE_FA_0.x"/>
    <s v="M"/>
    <s v="H"/>
    <n v="100"/>
    <s v="Big Qualicum River H"/>
    <n v="100"/>
    <s v="Big Qualicum R"/>
    <s v="GSVI"/>
    <s v="S"/>
    <x v="1"/>
    <s v="185744"/>
    <n v="0"/>
    <s v="185744"/>
    <n v="2007"/>
    <s v="20070529"/>
    <s v="20070529"/>
    <n v="0"/>
    <n v="6.49"/>
    <s v="REL BELOW FENCE. SEE 185644, 185743, 185745-46, 185813-15."/>
    <s v="CWT"/>
    <s v="P"/>
    <s v="Y"/>
    <s v="Y"/>
    <s v="Y"/>
    <s v="Y"/>
    <n v="0"/>
    <x v="0"/>
    <n v="28658"/>
    <n v="522117"/>
    <x v="1"/>
    <n v="29240"/>
    <x v="10"/>
    <m/>
    <m/>
    <m/>
    <m/>
    <m/>
    <m/>
    <m/>
    <m/>
    <m/>
    <m/>
    <m/>
    <m/>
    <m/>
    <m/>
    <m/>
    <m/>
    <m/>
    <m/>
    <m/>
    <m/>
    <m/>
    <m/>
    <m/>
    <m/>
    <m/>
    <m/>
    <m/>
    <m/>
    <m/>
    <m/>
    <m/>
    <m/>
    <m/>
    <m/>
    <m/>
    <m/>
    <m/>
    <m/>
    <m/>
    <m/>
    <m/>
    <m/>
    <m/>
    <m/>
    <m/>
    <m/>
    <m/>
    <m/>
    <m/>
    <n v="240.67"/>
    <m/>
    <m/>
    <m/>
    <m/>
    <m/>
    <m/>
    <m/>
    <m/>
    <m/>
    <m/>
    <m/>
    <m/>
    <m/>
    <m/>
    <m/>
    <m/>
    <m/>
    <m/>
    <m/>
    <m/>
    <m/>
    <m/>
    <m/>
    <m/>
    <m/>
    <m/>
    <m/>
    <m/>
    <m/>
    <m/>
    <m/>
    <m/>
    <m/>
    <m/>
    <m/>
    <m/>
    <m/>
    <m/>
    <m/>
    <m/>
    <m/>
    <m/>
    <m/>
    <m/>
    <m/>
    <m/>
    <m/>
    <m/>
    <m/>
    <m/>
    <m/>
    <m/>
    <m/>
    <m/>
    <m/>
    <m/>
    <m/>
    <m/>
    <m/>
    <m/>
    <m/>
    <m/>
    <m/>
    <m/>
    <m/>
    <m/>
    <m/>
    <m/>
    <m/>
    <m/>
    <m/>
    <m/>
    <m/>
    <m/>
    <m/>
    <m/>
    <m/>
    <m/>
    <m/>
    <m/>
    <m/>
    <m/>
    <m/>
    <m/>
    <m/>
    <m/>
    <m/>
    <m/>
    <m/>
    <m/>
    <m/>
    <m/>
    <m/>
    <m/>
    <m/>
    <m/>
    <m/>
    <m/>
    <m/>
    <m/>
    <m/>
    <m/>
    <m/>
    <m/>
    <m/>
    <m/>
    <m/>
    <m/>
    <m/>
    <n v="0"/>
    <m/>
    <m/>
    <m/>
    <m/>
    <n v="63.86"/>
    <n v="104.84"/>
    <n v="61.83"/>
    <m/>
    <n v="240.67"/>
    <n v="0"/>
    <n v="240.67"/>
    <n v="230.53"/>
    <n v="471.2"/>
  </r>
  <r>
    <n v="22"/>
    <n v="100"/>
    <s v="Big Qualicum R"/>
    <s v="OPS"/>
    <s v="124"/>
    <s v="Chinook"/>
    <s v="3"/>
    <x v="0"/>
    <x v="4"/>
    <n v="100"/>
    <x v="1"/>
    <s v="CK-27"/>
    <s v="EAST VANCOUVER ISLAND-QUALICUM &amp; PUNTLEDGE_FA_0.x"/>
    <s v="M"/>
    <s v="H"/>
    <n v="100"/>
    <s v="Big Qualicum River H"/>
    <n v="100"/>
    <s v="Big Qualicum R"/>
    <s v="GSVI"/>
    <s v="S"/>
    <x v="1"/>
    <s v="185744"/>
    <n v="0"/>
    <s v="185744"/>
    <n v="2007"/>
    <s v="20070529"/>
    <s v="20070529"/>
    <n v="0"/>
    <n v="6.49"/>
    <s v="REL BELOW FENCE. SEE 185644, 185743, 185745-46, 185813-15."/>
    <s v="CWT"/>
    <s v="P"/>
    <s v="Y"/>
    <s v="Y"/>
    <s v="Y"/>
    <s v="Y"/>
    <n v="0"/>
    <x v="0"/>
    <n v="28658"/>
    <n v="522117"/>
    <x v="3"/>
    <n v="29240"/>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8.46"/>
    <m/>
    <m/>
    <m/>
    <m/>
    <m/>
    <m/>
    <m/>
    <m/>
    <n v="0"/>
    <n v="48.46"/>
    <n v="48.46"/>
    <n v="0"/>
    <n v="48.46"/>
  </r>
  <r>
    <n v="22"/>
    <n v="100"/>
    <s v="Big Qualicum R"/>
    <s v="OPS"/>
    <s v="124"/>
    <s v="Chinook"/>
    <s v="3"/>
    <x v="0"/>
    <x v="4"/>
    <n v="100"/>
    <x v="1"/>
    <s v="CK-27"/>
    <s v="EAST VANCOUVER ISLAND-QUALICUM &amp; PUNTLEDGE_FA_0.x"/>
    <s v="M"/>
    <s v="H"/>
    <n v="100"/>
    <s v="Big Qualicum River H"/>
    <n v="100"/>
    <s v="Big Qualicum R"/>
    <s v="GSVI"/>
    <s v="S"/>
    <x v="1"/>
    <s v="185745"/>
    <n v="0"/>
    <s v="185745"/>
    <n v="2007"/>
    <s v="20070529"/>
    <s v="20070529"/>
    <n v="0"/>
    <n v="6.49"/>
    <s v="REL BELOW FENCE. SEE 185644, 185743-44, 185746, 185813-15."/>
    <s v="CWT"/>
    <s v="P"/>
    <s v="Y"/>
    <s v="Y"/>
    <s v="Y"/>
    <s v="Y"/>
    <n v="0"/>
    <x v="0"/>
    <n v="25326"/>
    <n v="461418"/>
    <x v="4"/>
    <n v="29239"/>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3"/>
    <n v="53.16"/>
    <n v="67.739999999999995"/>
    <m/>
    <n v="0"/>
    <n v="0"/>
    <n v="0"/>
    <n v="126.2"/>
    <n v="126.19999999999999"/>
  </r>
  <r>
    <n v="22"/>
    <n v="100"/>
    <s v="Big Qualicum R"/>
    <s v="OPS"/>
    <s v="124"/>
    <s v="Chinook"/>
    <s v="3"/>
    <x v="0"/>
    <x v="4"/>
    <n v="100"/>
    <x v="1"/>
    <s v="CK-27"/>
    <s v="EAST VANCOUVER ISLAND-QUALICUM &amp; PUNTLEDGE_FA_0.x"/>
    <s v="M"/>
    <s v="H"/>
    <n v="100"/>
    <s v="Big Qualicum River H"/>
    <n v="100"/>
    <s v="Big Qualicum R"/>
    <s v="GSVI"/>
    <s v="S"/>
    <x v="1"/>
    <s v="185745"/>
    <n v="0"/>
    <s v="185745"/>
    <n v="2007"/>
    <s v="20070529"/>
    <s v="20070529"/>
    <n v="0"/>
    <n v="6.49"/>
    <s v="REL BELOW FENCE. SEE 185644, 185743-44, 185746, 185813-15."/>
    <s v="CWT"/>
    <s v="P"/>
    <s v="Y"/>
    <s v="Y"/>
    <s v="Y"/>
    <s v="Y"/>
    <n v="0"/>
    <x v="0"/>
    <n v="25326"/>
    <n v="461418"/>
    <x v="0"/>
    <n v="29239"/>
    <x v="9"/>
    <m/>
    <m/>
    <m/>
    <m/>
    <m/>
    <m/>
    <m/>
    <m/>
    <m/>
    <m/>
    <m/>
    <m/>
    <m/>
    <m/>
    <m/>
    <m/>
    <m/>
    <m/>
    <m/>
    <m/>
    <m/>
    <m/>
    <m/>
    <m/>
    <m/>
    <m/>
    <m/>
    <m/>
    <m/>
    <m/>
    <m/>
    <m/>
    <m/>
    <m/>
    <m/>
    <m/>
    <m/>
    <m/>
    <m/>
    <m/>
    <m/>
    <m/>
    <m/>
    <m/>
    <m/>
    <m/>
    <m/>
    <m/>
    <m/>
    <n v="756.1"/>
    <m/>
    <m/>
    <m/>
    <m/>
    <n v="456.94"/>
    <m/>
    <m/>
    <m/>
    <m/>
    <m/>
    <m/>
    <m/>
    <m/>
    <m/>
    <m/>
    <m/>
    <m/>
    <m/>
    <m/>
    <m/>
    <m/>
    <m/>
    <m/>
    <m/>
    <m/>
    <m/>
    <m/>
    <m/>
    <m/>
    <m/>
    <m/>
    <m/>
    <m/>
    <m/>
    <m/>
    <m/>
    <m/>
    <m/>
    <m/>
    <m/>
    <m/>
    <m/>
    <m/>
    <m/>
    <m/>
    <m/>
    <m/>
    <m/>
    <m/>
    <m/>
    <m/>
    <m/>
    <m/>
    <m/>
    <m/>
    <m/>
    <m/>
    <m/>
    <m/>
    <m/>
    <m/>
    <m/>
    <m/>
    <m/>
    <m/>
    <m/>
    <m/>
    <m/>
    <m/>
    <m/>
    <m/>
    <m/>
    <m/>
    <m/>
    <m/>
    <m/>
    <m/>
    <m/>
    <m/>
    <m/>
    <m/>
    <m/>
    <m/>
    <m/>
    <m/>
    <m/>
    <m/>
    <m/>
    <m/>
    <m/>
    <m/>
    <m/>
    <m/>
    <m/>
    <m/>
    <m/>
    <m/>
    <m/>
    <m/>
    <m/>
    <m/>
    <m/>
    <m/>
    <m/>
    <m/>
    <m/>
    <m/>
    <m/>
    <m/>
    <n v="86.91"/>
    <m/>
    <m/>
    <m/>
    <n v="36.44"/>
    <n v="75.260000000000005"/>
    <n v="124.13"/>
    <n v="141.5"/>
    <m/>
    <n v="1213.04"/>
    <n v="123.35"/>
    <n v="1336.39"/>
    <n v="340.89"/>
    <n v="1677.2800000000002"/>
  </r>
  <r>
    <n v="22"/>
    <n v="100"/>
    <s v="Big Qualicum R"/>
    <s v="OPS"/>
    <s v="124"/>
    <s v="Chinook"/>
    <s v="3"/>
    <x v="0"/>
    <x v="4"/>
    <n v="100"/>
    <x v="1"/>
    <s v="CK-27"/>
    <s v="EAST VANCOUVER ISLAND-QUALICUM &amp; PUNTLEDGE_FA_0.x"/>
    <s v="M"/>
    <s v="H"/>
    <n v="100"/>
    <s v="Big Qualicum River H"/>
    <n v="100"/>
    <s v="Big Qualicum R"/>
    <s v="GSVI"/>
    <s v="S"/>
    <x v="1"/>
    <s v="185745"/>
    <n v="0"/>
    <s v="185745"/>
    <n v="2007"/>
    <s v="20070529"/>
    <s v="20070529"/>
    <n v="0"/>
    <n v="6.49"/>
    <s v="REL BELOW FENCE. SEE 185644, 185743-44, 185746, 185813-15."/>
    <s v="CWT"/>
    <s v="P"/>
    <s v="Y"/>
    <s v="Y"/>
    <s v="Y"/>
    <s v="Y"/>
    <n v="0"/>
    <x v="0"/>
    <n v="25326"/>
    <n v="461418"/>
    <x v="1"/>
    <n v="29239"/>
    <x v="10"/>
    <m/>
    <m/>
    <m/>
    <m/>
    <m/>
    <m/>
    <m/>
    <m/>
    <m/>
    <m/>
    <m/>
    <m/>
    <m/>
    <m/>
    <m/>
    <m/>
    <n v="50.47"/>
    <m/>
    <m/>
    <m/>
    <m/>
    <m/>
    <m/>
    <m/>
    <m/>
    <m/>
    <m/>
    <m/>
    <m/>
    <m/>
    <m/>
    <m/>
    <m/>
    <m/>
    <m/>
    <m/>
    <m/>
    <n v="66.5"/>
    <m/>
    <m/>
    <m/>
    <m/>
    <m/>
    <m/>
    <m/>
    <m/>
    <m/>
    <m/>
    <m/>
    <m/>
    <m/>
    <m/>
    <m/>
    <m/>
    <m/>
    <m/>
    <m/>
    <m/>
    <m/>
    <m/>
    <m/>
    <m/>
    <m/>
    <m/>
    <m/>
    <m/>
    <m/>
    <m/>
    <m/>
    <m/>
    <m/>
    <m/>
    <m/>
    <m/>
    <m/>
    <m/>
    <m/>
    <m/>
    <m/>
    <m/>
    <m/>
    <m/>
    <m/>
    <m/>
    <m/>
    <m/>
    <m/>
    <m/>
    <m/>
    <m/>
    <m/>
    <m/>
    <m/>
    <m/>
    <m/>
    <m/>
    <m/>
    <m/>
    <m/>
    <m/>
    <m/>
    <m/>
    <m/>
    <m/>
    <m/>
    <m/>
    <m/>
    <m/>
    <m/>
    <m/>
    <m/>
    <m/>
    <m/>
    <m/>
    <m/>
    <m/>
    <m/>
    <m/>
    <m/>
    <m/>
    <m/>
    <m/>
    <m/>
    <m/>
    <m/>
    <m/>
    <m/>
    <m/>
    <m/>
    <m/>
    <m/>
    <m/>
    <m/>
    <m/>
    <m/>
    <m/>
    <m/>
    <m/>
    <m/>
    <m/>
    <m/>
    <m/>
    <m/>
    <m/>
    <m/>
    <m/>
    <m/>
    <m/>
    <m/>
    <m/>
    <m/>
    <m/>
    <m/>
    <m/>
    <m/>
    <m/>
    <m/>
    <m/>
    <m/>
    <n v="51.01"/>
    <m/>
    <m/>
    <m/>
    <m/>
    <n v="54.74"/>
    <n v="89.86"/>
    <n v="52.99"/>
    <m/>
    <n v="116.97"/>
    <n v="51.01"/>
    <n v="167.98"/>
    <n v="197.59"/>
    <n v="365.57"/>
  </r>
  <r>
    <n v="22"/>
    <n v="100"/>
    <s v="Big Qualicum R"/>
    <s v="OPS"/>
    <s v="124"/>
    <s v="Chinook"/>
    <s v="3"/>
    <x v="0"/>
    <x v="4"/>
    <n v="100"/>
    <x v="1"/>
    <s v="CK-27"/>
    <s v="EAST VANCOUVER ISLAND-QUALICUM &amp; PUNTLEDGE_FA_0.x"/>
    <s v="M"/>
    <s v="H"/>
    <n v="100"/>
    <s v="Big Qualicum River H"/>
    <n v="100"/>
    <s v="Big Qualicum R"/>
    <s v="GSVI"/>
    <s v="S"/>
    <x v="1"/>
    <s v="185746"/>
    <n v="0"/>
    <s v="185746"/>
    <n v="2007"/>
    <s v="20070529"/>
    <s v="20070529"/>
    <n v="0"/>
    <n v="6.49"/>
    <s v="REL BELOW FENCE. SEE 185644, 185743-45, 185813-15."/>
    <s v="CWT"/>
    <s v="P"/>
    <s v="Y"/>
    <s v="Y"/>
    <s v="Y"/>
    <s v="Y"/>
    <n v="1.9983999999999998E-2"/>
    <x v="0"/>
    <n v="28001"/>
    <n v="520570"/>
    <x v="4"/>
    <n v="29238"/>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76"/>
    <n v="67.81"/>
    <n v="86.4"/>
    <m/>
    <n v="0"/>
    <n v="0"/>
    <n v="0"/>
    <n v="160.97"/>
    <n v="160.97000000000003"/>
  </r>
  <r>
    <n v="22"/>
    <n v="100"/>
    <s v="Big Qualicum R"/>
    <s v="OPS"/>
    <s v="124"/>
    <s v="Chinook"/>
    <s v="3"/>
    <x v="0"/>
    <x v="4"/>
    <n v="100"/>
    <x v="1"/>
    <s v="CK-27"/>
    <s v="EAST VANCOUVER ISLAND-QUALICUM &amp; PUNTLEDGE_FA_0.x"/>
    <s v="M"/>
    <s v="H"/>
    <n v="100"/>
    <s v="Big Qualicum River H"/>
    <n v="100"/>
    <s v="Big Qualicum R"/>
    <s v="GSVI"/>
    <s v="S"/>
    <x v="1"/>
    <s v="185746"/>
    <n v="0"/>
    <s v="185746"/>
    <n v="2007"/>
    <s v="20070529"/>
    <s v="20070529"/>
    <n v="0"/>
    <n v="6.49"/>
    <s v="REL BELOW FENCE. SEE 185644, 185743-45, 185813-15."/>
    <s v="CWT"/>
    <s v="P"/>
    <s v="Y"/>
    <s v="Y"/>
    <s v="Y"/>
    <s v="Y"/>
    <n v="1.9983999999999998E-2"/>
    <x v="0"/>
    <n v="28001"/>
    <n v="520570"/>
    <x v="0"/>
    <n v="29238"/>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7.07"/>
    <m/>
    <m/>
    <m/>
    <m/>
    <n v="80.17"/>
    <n v="156.19999999999999"/>
    <n v="150.57"/>
    <m/>
    <n v="0"/>
    <n v="57.07"/>
    <n v="57.07"/>
    <n v="386.94"/>
    <n v="444.01"/>
  </r>
  <r>
    <n v="22"/>
    <n v="100"/>
    <s v="Big Qualicum R"/>
    <s v="OPS"/>
    <s v="124"/>
    <s v="Chinook"/>
    <s v="3"/>
    <x v="0"/>
    <x v="4"/>
    <n v="100"/>
    <x v="1"/>
    <s v="CK-27"/>
    <s v="EAST VANCOUVER ISLAND-QUALICUM &amp; PUNTLEDGE_FA_0.x"/>
    <s v="M"/>
    <s v="H"/>
    <n v="100"/>
    <s v="Big Qualicum River H"/>
    <n v="100"/>
    <s v="Big Qualicum R"/>
    <s v="GSVI"/>
    <s v="S"/>
    <x v="1"/>
    <s v="185746"/>
    <n v="0"/>
    <s v="185746"/>
    <n v="2007"/>
    <s v="20070529"/>
    <s v="20070529"/>
    <n v="0"/>
    <n v="6.49"/>
    <s v="REL BELOW FENCE. SEE 185644, 185743-45, 185813-15."/>
    <s v="CWT"/>
    <s v="P"/>
    <s v="Y"/>
    <s v="Y"/>
    <s v="Y"/>
    <s v="Y"/>
    <n v="1.9983999999999998E-2"/>
    <x v="0"/>
    <n v="28001"/>
    <n v="520570"/>
    <x v="1"/>
    <n v="29238"/>
    <x v="10"/>
    <m/>
    <m/>
    <m/>
    <m/>
    <m/>
    <m/>
    <m/>
    <m/>
    <m/>
    <m/>
    <m/>
    <m/>
    <m/>
    <m/>
    <m/>
    <m/>
    <m/>
    <m/>
    <m/>
    <m/>
    <m/>
    <m/>
    <m/>
    <m/>
    <m/>
    <m/>
    <m/>
    <m/>
    <m/>
    <m/>
    <m/>
    <m/>
    <m/>
    <m/>
    <m/>
    <m/>
    <m/>
    <m/>
    <m/>
    <m/>
    <m/>
    <m/>
    <m/>
    <m/>
    <m/>
    <m/>
    <m/>
    <m/>
    <m/>
    <m/>
    <m/>
    <m/>
    <m/>
    <m/>
    <m/>
    <m/>
    <m/>
    <m/>
    <m/>
    <m/>
    <m/>
    <m/>
    <m/>
    <m/>
    <m/>
    <m/>
    <m/>
    <m/>
    <m/>
    <m/>
    <m/>
    <m/>
    <m/>
    <m/>
    <m/>
    <m/>
    <m/>
    <m/>
    <m/>
    <m/>
    <m/>
    <m/>
    <m/>
    <m/>
    <m/>
    <m/>
    <m/>
    <m/>
    <m/>
    <m/>
    <m/>
    <m/>
    <m/>
    <m/>
    <m/>
    <m/>
    <m/>
    <m/>
    <m/>
    <m/>
    <m/>
    <m/>
    <m/>
    <m/>
    <m/>
    <n v="101.88"/>
    <m/>
    <m/>
    <m/>
    <m/>
    <m/>
    <m/>
    <m/>
    <m/>
    <m/>
    <m/>
    <m/>
    <m/>
    <m/>
    <m/>
    <m/>
    <m/>
    <m/>
    <m/>
    <m/>
    <m/>
    <m/>
    <m/>
    <m/>
    <m/>
    <m/>
    <m/>
    <m/>
    <m/>
    <m/>
    <m/>
    <m/>
    <m/>
    <m/>
    <m/>
    <m/>
    <m/>
    <m/>
    <m/>
    <m/>
    <m/>
    <m/>
    <m/>
    <m/>
    <m/>
    <m/>
    <m/>
    <m/>
    <m/>
    <m/>
    <m/>
    <m/>
    <m/>
    <m/>
    <n v="24.35"/>
    <m/>
    <m/>
    <m/>
    <m/>
    <n v="55.86"/>
    <n v="91.69"/>
    <n v="54.08"/>
    <m/>
    <n v="101.88"/>
    <n v="24.35"/>
    <n v="126.23"/>
    <n v="201.63"/>
    <n v="327.85999999999996"/>
  </r>
  <r>
    <n v="22"/>
    <n v="100"/>
    <s v="Big Qualicum R"/>
    <s v="OPS"/>
    <s v="124"/>
    <s v="Chinook"/>
    <s v="3"/>
    <x v="0"/>
    <x v="4"/>
    <n v="100"/>
    <x v="1"/>
    <s v="CK-27"/>
    <s v="EAST VANCOUVER ISLAND-QUALICUM &amp; PUNTLEDGE_FA_0.x"/>
    <s v="M"/>
    <s v="H"/>
    <n v="100"/>
    <s v="Big Qualicum River H"/>
    <n v="100"/>
    <s v="Big Qualicum R"/>
    <s v="GSVI"/>
    <s v="S"/>
    <x v="1"/>
    <s v="185746"/>
    <n v="0"/>
    <s v="185746"/>
    <n v="2007"/>
    <s v="20070529"/>
    <s v="20070529"/>
    <n v="0"/>
    <n v="6.49"/>
    <s v="REL BELOW FENCE. SEE 185644, 185743-45, 185813-15."/>
    <s v="CWT"/>
    <s v="P"/>
    <s v="Y"/>
    <s v="Y"/>
    <s v="Y"/>
    <s v="Y"/>
    <n v="1.9983999999999998E-2"/>
    <x v="0"/>
    <n v="28001"/>
    <n v="520570"/>
    <x v="2"/>
    <n v="29238"/>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5.36"/>
    <m/>
    <m/>
    <m/>
    <m/>
    <m/>
    <m/>
    <m/>
    <m/>
    <n v="0"/>
    <n v="45.36"/>
    <n v="45.36"/>
    <n v="0"/>
    <n v="45.36"/>
  </r>
  <r>
    <n v="22"/>
    <n v="100"/>
    <s v="Big Qualicum R"/>
    <s v="OPS"/>
    <s v="124"/>
    <s v="Chinook"/>
    <s v="3"/>
    <x v="0"/>
    <x v="4"/>
    <n v="100"/>
    <x v="1"/>
    <s v="CK-27"/>
    <s v="EAST VANCOUVER ISLAND-QUALICUM &amp; PUNTLEDGE_FA_0.x"/>
    <s v="M"/>
    <s v="H"/>
    <n v="100"/>
    <s v="Big Qualicum River H"/>
    <n v="100"/>
    <s v="Big Qualicum R"/>
    <s v="GSVI"/>
    <s v="S"/>
    <x v="1"/>
    <s v="185813"/>
    <n v="0"/>
    <s v="185813"/>
    <n v="2007"/>
    <s v="20070529"/>
    <s v="20070529"/>
    <n v="0"/>
    <n v="6.49"/>
    <s v="REL BELOW FENCE. SEE 185644, 185743-46, 185814-15."/>
    <s v="CWT"/>
    <s v="P"/>
    <s v="Y"/>
    <s v="Y"/>
    <s v="Y"/>
    <s v="Y"/>
    <n v="0"/>
    <x v="0"/>
    <n v="25172"/>
    <n v="458613"/>
    <x v="4"/>
    <n v="29237"/>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2"/>
    <n v="13.29"/>
    <n v="16.93"/>
    <m/>
    <n v="0"/>
    <n v="0"/>
    <n v="0"/>
    <n v="31.54"/>
    <n v="31.54"/>
  </r>
  <r>
    <n v="22"/>
    <n v="100"/>
    <s v="Big Qualicum R"/>
    <s v="OPS"/>
    <s v="124"/>
    <s v="Chinook"/>
    <s v="3"/>
    <x v="0"/>
    <x v="4"/>
    <n v="100"/>
    <x v="1"/>
    <s v="CK-27"/>
    <s v="EAST VANCOUVER ISLAND-QUALICUM &amp; PUNTLEDGE_FA_0.x"/>
    <s v="M"/>
    <s v="H"/>
    <n v="100"/>
    <s v="Big Qualicum River H"/>
    <n v="100"/>
    <s v="Big Qualicum R"/>
    <s v="GSVI"/>
    <s v="S"/>
    <x v="1"/>
    <s v="185813"/>
    <n v="0"/>
    <s v="185813"/>
    <n v="2007"/>
    <s v="20070529"/>
    <s v="20070529"/>
    <n v="0"/>
    <n v="6.49"/>
    <s v="REL BELOW FENCE. SEE 185644, 185743-46, 185814-15."/>
    <s v="CWT"/>
    <s v="P"/>
    <s v="Y"/>
    <s v="Y"/>
    <s v="Y"/>
    <s v="Y"/>
    <n v="0"/>
    <x v="0"/>
    <n v="25172"/>
    <n v="458613"/>
    <x v="0"/>
    <n v="29237"/>
    <x v="9"/>
    <m/>
    <m/>
    <m/>
    <m/>
    <m/>
    <m/>
    <m/>
    <m/>
    <m/>
    <m/>
    <m/>
    <m/>
    <m/>
    <m/>
    <m/>
    <m/>
    <m/>
    <m/>
    <m/>
    <m/>
    <m/>
    <m/>
    <m/>
    <m/>
    <m/>
    <m/>
    <m/>
    <m/>
    <m/>
    <m/>
    <m/>
    <m/>
    <m/>
    <m/>
    <n v="130.81"/>
    <m/>
    <m/>
    <m/>
    <m/>
    <n v="157.6"/>
    <m/>
    <m/>
    <m/>
    <m/>
    <m/>
    <m/>
    <m/>
    <m/>
    <m/>
    <m/>
    <m/>
    <m/>
    <m/>
    <m/>
    <n v="456.94"/>
    <m/>
    <m/>
    <m/>
    <m/>
    <m/>
    <m/>
    <m/>
    <m/>
    <m/>
    <m/>
    <m/>
    <m/>
    <m/>
    <m/>
    <m/>
    <m/>
    <m/>
    <m/>
    <m/>
    <m/>
    <m/>
    <m/>
    <m/>
    <m/>
    <m/>
    <m/>
    <m/>
    <m/>
    <m/>
    <m/>
    <m/>
    <m/>
    <m/>
    <m/>
    <m/>
    <m/>
    <m/>
    <m/>
    <m/>
    <m/>
    <m/>
    <m/>
    <m/>
    <m/>
    <m/>
    <m/>
    <m/>
    <m/>
    <m/>
    <m/>
    <m/>
    <m/>
    <m/>
    <m/>
    <m/>
    <m/>
    <m/>
    <n v="137.74"/>
    <m/>
    <m/>
    <m/>
    <m/>
    <m/>
    <m/>
    <m/>
    <m/>
    <m/>
    <m/>
    <m/>
    <m/>
    <m/>
    <m/>
    <m/>
    <m/>
    <m/>
    <m/>
    <m/>
    <m/>
    <m/>
    <m/>
    <m/>
    <m/>
    <m/>
    <m/>
    <m/>
    <m/>
    <m/>
    <m/>
    <m/>
    <m/>
    <m/>
    <m/>
    <m/>
    <m/>
    <m/>
    <m/>
    <m/>
    <m/>
    <m/>
    <m/>
    <m/>
    <m/>
    <m/>
    <m/>
    <m/>
    <m/>
    <m/>
    <m/>
    <n v="32.979999999999997"/>
    <n v="69.47"/>
    <n v="114.58"/>
    <n v="130.61000000000001"/>
    <m/>
    <n v="883.09"/>
    <n v="32.979999999999997"/>
    <n v="916.07"/>
    <n v="314.66000000000003"/>
    <n v="1230.73"/>
  </r>
  <r>
    <n v="22"/>
    <n v="100"/>
    <s v="Big Qualicum R"/>
    <s v="OPS"/>
    <s v="124"/>
    <s v="Chinook"/>
    <s v="3"/>
    <x v="0"/>
    <x v="4"/>
    <n v="100"/>
    <x v="1"/>
    <s v="CK-27"/>
    <s v="EAST VANCOUVER ISLAND-QUALICUM &amp; PUNTLEDGE_FA_0.x"/>
    <s v="M"/>
    <s v="H"/>
    <n v="100"/>
    <s v="Big Qualicum River H"/>
    <n v="100"/>
    <s v="Big Qualicum R"/>
    <s v="GSVI"/>
    <s v="S"/>
    <x v="1"/>
    <s v="185813"/>
    <n v="0"/>
    <s v="185813"/>
    <n v="2007"/>
    <s v="20070529"/>
    <s v="20070529"/>
    <n v="0"/>
    <n v="6.49"/>
    <s v="REL BELOW FENCE. SEE 185644, 185743-46, 185814-15."/>
    <s v="CWT"/>
    <s v="P"/>
    <s v="Y"/>
    <s v="Y"/>
    <s v="Y"/>
    <s v="Y"/>
    <n v="0"/>
    <x v="0"/>
    <n v="25172"/>
    <n v="458613"/>
    <x v="1"/>
    <n v="29237"/>
    <x v="10"/>
    <m/>
    <m/>
    <m/>
    <m/>
    <m/>
    <m/>
    <m/>
    <m/>
    <m/>
    <m/>
    <m/>
    <m/>
    <m/>
    <m/>
    <m/>
    <m/>
    <n v="50.47"/>
    <m/>
    <m/>
    <m/>
    <m/>
    <m/>
    <m/>
    <m/>
    <m/>
    <m/>
    <m/>
    <m/>
    <m/>
    <m/>
    <m/>
    <m/>
    <m/>
    <m/>
    <n v="116.97"/>
    <m/>
    <m/>
    <m/>
    <m/>
    <m/>
    <m/>
    <m/>
    <m/>
    <m/>
    <m/>
    <m/>
    <m/>
    <m/>
    <m/>
    <n v="240.68"/>
    <m/>
    <m/>
    <m/>
    <m/>
    <m/>
    <m/>
    <m/>
    <m/>
    <m/>
    <m/>
    <m/>
    <m/>
    <m/>
    <m/>
    <m/>
    <m/>
    <m/>
    <m/>
    <m/>
    <m/>
    <m/>
    <m/>
    <m/>
    <m/>
    <m/>
    <m/>
    <m/>
    <m/>
    <m/>
    <m/>
    <m/>
    <m/>
    <m/>
    <m/>
    <m/>
    <m/>
    <m/>
    <m/>
    <m/>
    <m/>
    <m/>
    <m/>
    <m/>
    <m/>
    <m/>
    <m/>
    <m/>
    <m/>
    <m/>
    <m/>
    <m/>
    <m/>
    <m/>
    <m/>
    <m/>
    <m/>
    <m/>
    <m/>
    <m/>
    <m/>
    <m/>
    <m/>
    <m/>
    <m/>
    <m/>
    <m/>
    <m/>
    <m/>
    <m/>
    <m/>
    <m/>
    <m/>
    <m/>
    <m/>
    <m/>
    <m/>
    <m/>
    <m/>
    <m/>
    <m/>
    <m/>
    <m/>
    <m/>
    <m/>
    <m/>
    <m/>
    <m/>
    <m/>
    <n v="183.65"/>
    <m/>
    <m/>
    <m/>
    <m/>
    <m/>
    <m/>
    <m/>
    <m/>
    <m/>
    <m/>
    <m/>
    <m/>
    <m/>
    <m/>
    <m/>
    <m/>
    <m/>
    <m/>
    <m/>
    <m/>
    <n v="88.73"/>
    <m/>
    <m/>
    <m/>
    <n v="25.14"/>
    <n v="72.98"/>
    <n v="119.81"/>
    <n v="70.66"/>
    <m/>
    <n v="591.77"/>
    <n v="113.87"/>
    <n v="705.64"/>
    <n v="263.45"/>
    <n v="969.09"/>
  </r>
  <r>
    <n v="22"/>
    <n v="100"/>
    <s v="Big Qualicum R"/>
    <s v="OPS"/>
    <s v="124"/>
    <s v="Chinook"/>
    <s v="3"/>
    <x v="0"/>
    <x v="4"/>
    <n v="100"/>
    <x v="1"/>
    <s v="CK-27"/>
    <s v="EAST VANCOUVER ISLAND-QUALICUM &amp; PUNTLEDGE_FA_0.x"/>
    <s v="M"/>
    <s v="H"/>
    <n v="100"/>
    <s v="Big Qualicum River H"/>
    <n v="100"/>
    <s v="Big Qualicum R"/>
    <s v="GSVI"/>
    <s v="S"/>
    <x v="1"/>
    <s v="185813"/>
    <n v="0"/>
    <s v="185813"/>
    <n v="2007"/>
    <s v="20070529"/>
    <s v="20070529"/>
    <n v="0"/>
    <n v="6.49"/>
    <s v="REL BELOW FENCE. SEE 185644, 185743-46, 185814-15."/>
    <s v="CWT"/>
    <s v="P"/>
    <s v="Y"/>
    <s v="Y"/>
    <s v="Y"/>
    <s v="Y"/>
    <n v="0"/>
    <x v="0"/>
    <n v="25172"/>
    <n v="458613"/>
    <x v="2"/>
    <n v="29237"/>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14"/>
    <n v="14.59"/>
    <n v="5.43"/>
    <m/>
    <n v="0"/>
    <n v="0"/>
    <n v="0"/>
    <n v="32.159999999999997"/>
    <n v="32.159999999999997"/>
  </r>
  <r>
    <n v="22"/>
    <n v="100"/>
    <s v="Big Qualicum R"/>
    <s v="OPS"/>
    <s v="124"/>
    <s v="Chinook"/>
    <s v="3"/>
    <x v="0"/>
    <x v="4"/>
    <n v="100"/>
    <x v="1"/>
    <s v="CK-27"/>
    <s v="EAST VANCOUVER ISLAND-QUALICUM &amp; PUNTLEDGE_FA_0.x"/>
    <s v="M"/>
    <s v="H"/>
    <n v="100"/>
    <s v="Big Qualicum River H"/>
    <n v="100"/>
    <s v="Big Qualicum R"/>
    <s v="GSVI"/>
    <s v="S"/>
    <x v="1"/>
    <s v="185814"/>
    <n v="0"/>
    <s v="185814"/>
    <n v="2007"/>
    <s v="20070529"/>
    <s v="20070529"/>
    <n v="0"/>
    <n v="6.49"/>
    <s v="REL BELOW FENCE. SEE 185644, 185743-46, 185813, 185815."/>
    <s v="CWT"/>
    <s v="P"/>
    <s v="Y"/>
    <s v="Y"/>
    <s v="Y"/>
    <s v="Y"/>
    <n v="0"/>
    <x v="0"/>
    <n v="25274"/>
    <n v="460462"/>
    <x v="4"/>
    <n v="29236"/>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3"/>
    <n v="53.16"/>
    <n v="67.739999999999995"/>
    <m/>
    <n v="0"/>
    <n v="0"/>
    <n v="0"/>
    <n v="126.2"/>
    <n v="126.19999999999999"/>
  </r>
  <r>
    <n v="22"/>
    <n v="100"/>
    <s v="Big Qualicum R"/>
    <s v="OPS"/>
    <s v="124"/>
    <s v="Chinook"/>
    <s v="3"/>
    <x v="0"/>
    <x v="4"/>
    <n v="100"/>
    <x v="1"/>
    <s v="CK-27"/>
    <s v="EAST VANCOUVER ISLAND-QUALICUM &amp; PUNTLEDGE_FA_0.x"/>
    <s v="M"/>
    <s v="H"/>
    <n v="100"/>
    <s v="Big Qualicum River H"/>
    <n v="100"/>
    <s v="Big Qualicum R"/>
    <s v="GSVI"/>
    <s v="S"/>
    <x v="1"/>
    <s v="185814"/>
    <n v="0"/>
    <s v="185814"/>
    <n v="2007"/>
    <s v="20070529"/>
    <s v="20070529"/>
    <n v="0"/>
    <n v="6.49"/>
    <s v="REL BELOW FENCE. SEE 185644, 185743-46, 185813, 185815."/>
    <s v="CWT"/>
    <s v="P"/>
    <s v="Y"/>
    <s v="Y"/>
    <s v="Y"/>
    <s v="Y"/>
    <n v="0"/>
    <x v="0"/>
    <n v="25274"/>
    <n v="460462"/>
    <x v="0"/>
    <n v="29236"/>
    <x v="9"/>
    <m/>
    <m/>
    <m/>
    <m/>
    <m/>
    <m/>
    <m/>
    <m/>
    <m/>
    <m/>
    <m/>
    <m/>
    <m/>
    <m/>
    <m/>
    <m/>
    <m/>
    <m/>
    <m/>
    <m/>
    <m/>
    <m/>
    <m/>
    <m/>
    <m/>
    <m/>
    <m/>
    <m/>
    <m/>
    <m/>
    <m/>
    <m/>
    <m/>
    <m/>
    <m/>
    <m/>
    <m/>
    <m/>
    <m/>
    <n v="157.96"/>
    <m/>
    <m/>
    <m/>
    <m/>
    <m/>
    <m/>
    <m/>
    <m/>
    <m/>
    <n v="456.93"/>
    <m/>
    <m/>
    <m/>
    <m/>
    <n v="456.93"/>
    <m/>
    <m/>
    <m/>
    <m/>
    <m/>
    <m/>
    <m/>
    <m/>
    <m/>
    <m/>
    <m/>
    <m/>
    <m/>
    <m/>
    <m/>
    <m/>
    <m/>
    <m/>
    <m/>
    <m/>
    <m/>
    <m/>
    <m/>
    <m/>
    <m/>
    <m/>
    <m/>
    <m/>
    <m/>
    <m/>
    <m/>
    <m/>
    <m/>
    <m/>
    <m/>
    <m/>
    <m/>
    <m/>
    <m/>
    <m/>
    <m/>
    <m/>
    <m/>
    <m/>
    <m/>
    <m/>
    <m/>
    <m/>
    <m/>
    <m/>
    <n v="47.55"/>
    <m/>
    <m/>
    <m/>
    <m/>
    <m/>
    <m/>
    <m/>
    <m/>
    <m/>
    <m/>
    <m/>
    <m/>
    <m/>
    <m/>
    <m/>
    <m/>
    <m/>
    <m/>
    <m/>
    <m/>
    <m/>
    <m/>
    <m/>
    <m/>
    <m/>
    <m/>
    <m/>
    <m/>
    <m/>
    <m/>
    <m/>
    <m/>
    <m/>
    <m/>
    <m/>
    <m/>
    <m/>
    <m/>
    <m/>
    <m/>
    <m/>
    <m/>
    <m/>
    <m/>
    <m/>
    <m/>
    <m/>
    <m/>
    <m/>
    <m/>
    <m/>
    <m/>
    <m/>
    <n v="50.47"/>
    <m/>
    <m/>
    <m/>
    <n v="18.399999999999999"/>
    <n v="119.43"/>
    <n v="203.35"/>
    <n v="174.15"/>
    <m/>
    <n v="1119.3699999999999"/>
    <n v="68.87"/>
    <n v="1188.24"/>
    <n v="496.93"/>
    <n v="1685.17"/>
  </r>
  <r>
    <n v="22"/>
    <n v="100"/>
    <s v="Big Qualicum R"/>
    <s v="OPS"/>
    <s v="124"/>
    <s v="Chinook"/>
    <s v="3"/>
    <x v="0"/>
    <x v="4"/>
    <n v="100"/>
    <x v="1"/>
    <s v="CK-27"/>
    <s v="EAST VANCOUVER ISLAND-QUALICUM &amp; PUNTLEDGE_FA_0.x"/>
    <s v="M"/>
    <s v="H"/>
    <n v="100"/>
    <s v="Big Qualicum River H"/>
    <n v="100"/>
    <s v="Big Qualicum R"/>
    <s v="GSVI"/>
    <s v="S"/>
    <x v="1"/>
    <s v="185814"/>
    <n v="0"/>
    <s v="185814"/>
    <n v="2007"/>
    <s v="20070529"/>
    <s v="20070529"/>
    <n v="0"/>
    <n v="6.49"/>
    <s v="REL BELOW FENCE. SEE 185644, 185743-46, 185813, 185815."/>
    <s v="CWT"/>
    <s v="P"/>
    <s v="Y"/>
    <s v="Y"/>
    <s v="Y"/>
    <s v="Y"/>
    <n v="0"/>
    <x v="0"/>
    <n v="25274"/>
    <n v="460462"/>
    <x v="1"/>
    <n v="29236"/>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0.86"/>
    <m/>
    <m/>
    <m/>
    <m/>
    <n v="54.74"/>
    <n v="89.86"/>
    <n v="52.99"/>
    <m/>
    <n v="0"/>
    <n v="250.86"/>
    <n v="250.86"/>
    <n v="197.59"/>
    <n v="448.45000000000005"/>
  </r>
  <r>
    <n v="22"/>
    <n v="100"/>
    <s v="Big Qualicum R"/>
    <s v="OPS"/>
    <s v="124"/>
    <s v="Chinook"/>
    <s v="3"/>
    <x v="0"/>
    <x v="4"/>
    <n v="100"/>
    <x v="1"/>
    <s v="CK-27"/>
    <s v="EAST VANCOUVER ISLAND-QUALICUM &amp; PUNTLEDGE_FA_0.x"/>
    <s v="M"/>
    <s v="H"/>
    <n v="100"/>
    <s v="Big Qualicum River H"/>
    <n v="100"/>
    <s v="Big Qualicum R"/>
    <s v="GSVI"/>
    <s v="S"/>
    <x v="1"/>
    <s v="185814"/>
    <n v="0"/>
    <s v="185814"/>
    <n v="2007"/>
    <s v="20070529"/>
    <s v="20070529"/>
    <n v="0"/>
    <n v="6.49"/>
    <s v="REL BELOW FENCE. SEE 185644, 185743-46, 185813, 185815."/>
    <s v="CWT"/>
    <s v="P"/>
    <s v="Y"/>
    <s v="Y"/>
    <s v="Y"/>
    <s v="Y"/>
    <n v="0"/>
    <x v="0"/>
    <n v="25274"/>
    <n v="460462"/>
    <x v="2"/>
    <n v="29236"/>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7.41"/>
    <n v="8.68"/>
    <n v="14.59"/>
    <n v="9.1300000000000008"/>
    <m/>
    <n v="0"/>
    <n v="67.41"/>
    <n v="67.41"/>
    <n v="32.4"/>
    <n v="99.81"/>
  </r>
  <r>
    <n v="22"/>
    <n v="100"/>
    <s v="Big Qualicum R"/>
    <s v="OPS"/>
    <s v="124"/>
    <s v="Chinook"/>
    <s v="3"/>
    <x v="0"/>
    <x v="4"/>
    <n v="100"/>
    <x v="1"/>
    <s v="CK-27"/>
    <s v="EAST VANCOUVER ISLAND-QUALICUM &amp; PUNTLEDGE_FA_0.x"/>
    <s v="M"/>
    <s v="H"/>
    <n v="100"/>
    <s v="Big Qualicum River H"/>
    <n v="100"/>
    <s v="Big Qualicum R"/>
    <s v="GSVI"/>
    <s v="S"/>
    <x v="1"/>
    <s v="185815"/>
    <n v="0"/>
    <s v="185815"/>
    <n v="2007"/>
    <s v="20070529"/>
    <s v="20070529"/>
    <n v="0"/>
    <n v="6.49"/>
    <s v="REL BELOW FENCE. SEE 185644, 185743-46, 185813-14."/>
    <s v="CWT"/>
    <s v="P"/>
    <s v="Y"/>
    <s v="Y"/>
    <s v="Y"/>
    <s v="Y"/>
    <n v="0"/>
    <x v="0"/>
    <n v="23817"/>
    <n v="433920"/>
    <x v="4"/>
    <n v="29227"/>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7"/>
    <n v="39.869999999999997"/>
    <n v="50.8"/>
    <m/>
    <n v="0"/>
    <n v="0"/>
    <n v="0"/>
    <n v="94.64"/>
    <n v="94.639999999999986"/>
  </r>
  <r>
    <n v="22"/>
    <n v="100"/>
    <s v="Big Qualicum R"/>
    <s v="OPS"/>
    <s v="124"/>
    <s v="Chinook"/>
    <s v="3"/>
    <x v="0"/>
    <x v="4"/>
    <n v="100"/>
    <x v="1"/>
    <s v="CK-27"/>
    <s v="EAST VANCOUVER ISLAND-QUALICUM &amp; PUNTLEDGE_FA_0.x"/>
    <s v="M"/>
    <s v="H"/>
    <n v="100"/>
    <s v="Big Qualicum River H"/>
    <n v="100"/>
    <s v="Big Qualicum R"/>
    <s v="GSVI"/>
    <s v="S"/>
    <x v="1"/>
    <s v="185815"/>
    <n v="0"/>
    <s v="185815"/>
    <n v="2007"/>
    <s v="20070529"/>
    <s v="20070529"/>
    <n v="0"/>
    <n v="6.49"/>
    <s v="REL BELOW FENCE. SEE 185644, 185743-46, 185813-14."/>
    <s v="CWT"/>
    <s v="P"/>
    <s v="Y"/>
    <s v="Y"/>
    <s v="Y"/>
    <s v="Y"/>
    <n v="0"/>
    <x v="0"/>
    <n v="23817"/>
    <n v="433920"/>
    <x v="0"/>
    <n v="29227"/>
    <x v="9"/>
    <m/>
    <m/>
    <m/>
    <m/>
    <m/>
    <m/>
    <m/>
    <m/>
    <m/>
    <m/>
    <m/>
    <m/>
    <m/>
    <m/>
    <m/>
    <m/>
    <m/>
    <m/>
    <m/>
    <m/>
    <m/>
    <m/>
    <m/>
    <m/>
    <m/>
    <m/>
    <m/>
    <m/>
    <m/>
    <m/>
    <m/>
    <m/>
    <m/>
    <m/>
    <n v="261.62"/>
    <m/>
    <m/>
    <m/>
    <m/>
    <m/>
    <m/>
    <m/>
    <m/>
    <m/>
    <m/>
    <m/>
    <m/>
    <m/>
    <m/>
    <m/>
    <m/>
    <m/>
    <m/>
    <m/>
    <m/>
    <m/>
    <m/>
    <m/>
    <m/>
    <m/>
    <m/>
    <m/>
    <m/>
    <m/>
    <m/>
    <m/>
    <m/>
    <m/>
    <m/>
    <m/>
    <m/>
    <m/>
    <m/>
    <m/>
    <m/>
    <m/>
    <m/>
    <m/>
    <m/>
    <m/>
    <m/>
    <m/>
    <m/>
    <m/>
    <m/>
    <m/>
    <m/>
    <m/>
    <m/>
    <m/>
    <m/>
    <m/>
    <m/>
    <m/>
    <m/>
    <m/>
    <m/>
    <n v="58.66"/>
    <m/>
    <m/>
    <m/>
    <n v="137.74"/>
    <m/>
    <m/>
    <m/>
    <m/>
    <m/>
    <m/>
    <m/>
    <m/>
    <m/>
    <m/>
    <m/>
    <m/>
    <m/>
    <m/>
    <m/>
    <m/>
    <m/>
    <m/>
    <m/>
    <m/>
    <m/>
    <m/>
    <m/>
    <m/>
    <m/>
    <m/>
    <m/>
    <m/>
    <m/>
    <m/>
    <m/>
    <m/>
    <m/>
    <m/>
    <m/>
    <m/>
    <m/>
    <m/>
    <m/>
    <m/>
    <m/>
    <m/>
    <m/>
    <m/>
    <m/>
    <m/>
    <m/>
    <m/>
    <m/>
    <m/>
    <m/>
    <m/>
    <m/>
    <m/>
    <m/>
    <m/>
    <m/>
    <m/>
    <m/>
    <m/>
    <m/>
    <m/>
    <n v="86.84"/>
    <n v="143.22999999999999"/>
    <n v="163.26"/>
    <m/>
    <n v="458.02"/>
    <n v="0"/>
    <n v="458.02"/>
    <n v="393.33"/>
    <n v="851.35"/>
  </r>
  <r>
    <n v="22"/>
    <n v="100"/>
    <s v="Big Qualicum R"/>
    <s v="OPS"/>
    <s v="124"/>
    <s v="Chinook"/>
    <s v="3"/>
    <x v="0"/>
    <x v="4"/>
    <n v="100"/>
    <x v="1"/>
    <s v="CK-27"/>
    <s v="EAST VANCOUVER ISLAND-QUALICUM &amp; PUNTLEDGE_FA_0.x"/>
    <s v="M"/>
    <s v="H"/>
    <n v="100"/>
    <s v="Big Qualicum River H"/>
    <n v="100"/>
    <s v="Big Qualicum R"/>
    <s v="GSVI"/>
    <s v="S"/>
    <x v="1"/>
    <s v="185815"/>
    <n v="0"/>
    <s v="185815"/>
    <n v="2007"/>
    <s v="20070529"/>
    <s v="20070529"/>
    <n v="0"/>
    <n v="6.49"/>
    <s v="REL BELOW FENCE. SEE 185644, 185743-46, 185813-14."/>
    <s v="CWT"/>
    <s v="P"/>
    <s v="Y"/>
    <s v="Y"/>
    <s v="Y"/>
    <s v="Y"/>
    <n v="0"/>
    <x v="0"/>
    <n v="23817"/>
    <n v="433920"/>
    <x v="1"/>
    <n v="29227"/>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3.74"/>
    <m/>
    <m/>
    <m/>
    <m/>
    <n v="118.6"/>
    <n v="194.7"/>
    <n v="114.82"/>
    <m/>
    <n v="0"/>
    <n v="53.74"/>
    <n v="53.74"/>
    <n v="428.12"/>
    <n v="481.85999999999996"/>
  </r>
  <r>
    <n v="22"/>
    <n v="100"/>
    <s v="Big Qualicum R"/>
    <s v="OPS"/>
    <s v="124"/>
    <s v="Chinook"/>
    <s v="3"/>
    <x v="0"/>
    <x v="5"/>
    <n v="100"/>
    <x v="1"/>
    <s v="CK-27"/>
    <s v="EAST VANCOUVER ISLAND-QUALICUM &amp; PUNTLEDGE_FA_0.x"/>
    <s v="M"/>
    <s v="H"/>
    <n v="100"/>
    <s v="Big Qualicum River H"/>
    <n v="100"/>
    <s v="Big Qualicum R"/>
    <s v="GSVI"/>
    <s v="S"/>
    <x v="1"/>
    <s v="186161"/>
    <n v="0"/>
    <s v="186161"/>
    <n v="2008"/>
    <s v="20080528"/>
    <s v="20080528"/>
    <n v="0"/>
    <n v="5.47"/>
    <s v="ALSO SEE TAGCODES 186345-51."/>
    <s v="CWT"/>
    <s v="P"/>
    <s v="Y"/>
    <s v="Y"/>
    <s v="Y"/>
    <s v="Y"/>
    <n v="0"/>
    <x v="0"/>
    <n v="17531"/>
    <n v="293293"/>
    <x v="4"/>
    <n v="29231"/>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
    <n v="13.82"/>
    <n v="46.69"/>
    <m/>
    <n v="0"/>
    <n v="0"/>
    <n v="0"/>
    <n v="61.91"/>
    <n v="61.91"/>
  </r>
  <r>
    <n v="22"/>
    <n v="100"/>
    <s v="Big Qualicum R"/>
    <s v="OPS"/>
    <s v="124"/>
    <s v="Chinook"/>
    <s v="3"/>
    <x v="0"/>
    <x v="5"/>
    <n v="100"/>
    <x v="1"/>
    <s v="CK-27"/>
    <s v="EAST VANCOUVER ISLAND-QUALICUM &amp; PUNTLEDGE_FA_0.x"/>
    <s v="M"/>
    <s v="H"/>
    <n v="100"/>
    <s v="Big Qualicum River H"/>
    <n v="100"/>
    <s v="Big Qualicum R"/>
    <s v="GSVI"/>
    <s v="S"/>
    <x v="1"/>
    <s v="186161"/>
    <n v="0"/>
    <s v="186161"/>
    <n v="2008"/>
    <s v="20080528"/>
    <s v="20080528"/>
    <n v="0"/>
    <n v="5.47"/>
    <s v="ALSO SEE TAGCODES 186345-51."/>
    <s v="CWT"/>
    <s v="P"/>
    <s v="Y"/>
    <s v="Y"/>
    <s v="Y"/>
    <s v="Y"/>
    <n v="0"/>
    <x v="0"/>
    <n v="17531"/>
    <n v="293293"/>
    <x v="0"/>
    <n v="29231"/>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89"/>
    <n v="68.75"/>
    <n v="40.549999999999997"/>
    <m/>
    <n v="0"/>
    <n v="0"/>
    <n v="0"/>
    <n v="151.19"/>
    <n v="151.19"/>
  </r>
  <r>
    <n v="22"/>
    <n v="100"/>
    <s v="Big Qualicum R"/>
    <s v="OPS"/>
    <s v="124"/>
    <s v="Chinook"/>
    <s v="3"/>
    <x v="0"/>
    <x v="5"/>
    <n v="100"/>
    <x v="1"/>
    <s v="CK-27"/>
    <s v="EAST VANCOUVER ISLAND-QUALICUM &amp; PUNTLEDGE_FA_0.x"/>
    <s v="M"/>
    <s v="H"/>
    <n v="100"/>
    <s v="Big Qualicum River H"/>
    <n v="100"/>
    <s v="Big Qualicum R"/>
    <s v="GSVI"/>
    <s v="S"/>
    <x v="1"/>
    <s v="186161"/>
    <n v="0"/>
    <s v="186161"/>
    <n v="2008"/>
    <s v="20080528"/>
    <s v="20080528"/>
    <n v="0"/>
    <n v="5.47"/>
    <s v="ALSO SEE TAGCODES 186345-51."/>
    <s v="CWT"/>
    <s v="P"/>
    <s v="Y"/>
    <s v="Y"/>
    <s v="Y"/>
    <s v="Y"/>
    <n v="0"/>
    <x v="0"/>
    <n v="17531"/>
    <n v="293293"/>
    <x v="1"/>
    <n v="29231"/>
    <x v="12"/>
    <m/>
    <m/>
    <m/>
    <m/>
    <m/>
    <m/>
    <m/>
    <m/>
    <m/>
    <m/>
    <m/>
    <m/>
    <m/>
    <m/>
    <m/>
    <m/>
    <m/>
    <m/>
    <m/>
    <m/>
    <m/>
    <m/>
    <m/>
    <m/>
    <m/>
    <m/>
    <m/>
    <m/>
    <m/>
    <m/>
    <m/>
    <m/>
    <m/>
    <m/>
    <n v="100.88"/>
    <m/>
    <m/>
    <m/>
    <m/>
    <m/>
    <m/>
    <m/>
    <m/>
    <m/>
    <m/>
    <m/>
    <m/>
    <m/>
    <m/>
    <m/>
    <m/>
    <m/>
    <m/>
    <m/>
    <n v="190.39"/>
    <m/>
    <m/>
    <m/>
    <m/>
    <m/>
    <m/>
    <m/>
    <m/>
    <m/>
    <m/>
    <m/>
    <m/>
    <m/>
    <m/>
    <m/>
    <m/>
    <m/>
    <m/>
    <m/>
    <m/>
    <m/>
    <m/>
    <m/>
    <m/>
    <m/>
    <m/>
    <m/>
    <m/>
    <m/>
    <m/>
    <m/>
    <m/>
    <m/>
    <m/>
    <m/>
    <m/>
    <m/>
    <m/>
    <m/>
    <m/>
    <m/>
    <m/>
    <m/>
    <m/>
    <m/>
    <m/>
    <m/>
    <m/>
    <m/>
    <m/>
    <m/>
    <m/>
    <m/>
    <m/>
    <m/>
    <m/>
    <m/>
    <m/>
    <m/>
    <m/>
    <m/>
    <m/>
    <m/>
    <m/>
    <m/>
    <m/>
    <m/>
    <m/>
    <m/>
    <m/>
    <m/>
    <m/>
    <m/>
    <m/>
    <m/>
    <m/>
    <m/>
    <m/>
    <m/>
    <m/>
    <m/>
    <m/>
    <m/>
    <m/>
    <m/>
    <m/>
    <m/>
    <m/>
    <m/>
    <m/>
    <m/>
    <m/>
    <m/>
    <m/>
    <m/>
    <m/>
    <m/>
    <m/>
    <m/>
    <m/>
    <m/>
    <m/>
    <m/>
    <m/>
    <m/>
    <m/>
    <m/>
    <m/>
    <m/>
    <n v="41.43"/>
    <n v="53.6"/>
    <n v="23.36"/>
    <m/>
    <n v="291.27"/>
    <n v="0"/>
    <n v="291.27"/>
    <n v="118.39"/>
    <n v="409.66"/>
  </r>
  <r>
    <n v="22"/>
    <n v="100"/>
    <s v="Big Qualicum R"/>
    <s v="OPS"/>
    <s v="124"/>
    <s v="Chinook"/>
    <s v="3"/>
    <x v="0"/>
    <x v="5"/>
    <n v="100"/>
    <x v="1"/>
    <s v="CK-27"/>
    <s v="EAST VANCOUVER ISLAND-QUALICUM &amp; PUNTLEDGE_FA_0.x"/>
    <s v="M"/>
    <s v="H"/>
    <n v="100"/>
    <s v="Big Qualicum River H"/>
    <n v="100"/>
    <s v="Big Qualicum R"/>
    <s v="GSVI"/>
    <s v="S"/>
    <x v="1"/>
    <s v="186345"/>
    <n v="0"/>
    <s v="186345"/>
    <n v="2008"/>
    <s v="20080528"/>
    <s v="20080528"/>
    <n v="0"/>
    <n v="5.47"/>
    <s v="ALSO SEE TAGCODES 186161 &amp; 186346-51."/>
    <s v="CWT"/>
    <s v="P"/>
    <s v="Y"/>
    <s v="Y"/>
    <s v="Y"/>
    <s v="Y"/>
    <n v="0"/>
    <x v="0"/>
    <n v="25753"/>
    <n v="430845"/>
    <x v="4"/>
    <n v="29230"/>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7"/>
    <n v="4.6100000000000003"/>
    <n v="15.56"/>
    <m/>
    <n v="0"/>
    <n v="0"/>
    <n v="0"/>
    <n v="20.64"/>
    <n v="20.64"/>
  </r>
  <r>
    <n v="22"/>
    <n v="100"/>
    <s v="Big Qualicum R"/>
    <s v="OPS"/>
    <s v="124"/>
    <s v="Chinook"/>
    <s v="3"/>
    <x v="0"/>
    <x v="5"/>
    <n v="100"/>
    <x v="1"/>
    <s v="CK-27"/>
    <s v="EAST VANCOUVER ISLAND-QUALICUM &amp; PUNTLEDGE_FA_0.x"/>
    <s v="M"/>
    <s v="H"/>
    <n v="100"/>
    <s v="Big Qualicum River H"/>
    <n v="100"/>
    <s v="Big Qualicum R"/>
    <s v="GSVI"/>
    <s v="S"/>
    <x v="1"/>
    <s v="186345"/>
    <n v="0"/>
    <s v="186345"/>
    <n v="2008"/>
    <s v="20080528"/>
    <s v="20080528"/>
    <n v="0"/>
    <n v="5.47"/>
    <s v="ALSO SEE TAGCODES 186161 &amp; 186346-51."/>
    <s v="CWT"/>
    <s v="P"/>
    <s v="Y"/>
    <s v="Y"/>
    <s v="Y"/>
    <s v="Y"/>
    <n v="0"/>
    <x v="0"/>
    <n v="25753"/>
    <n v="430845"/>
    <x v="0"/>
    <n v="29230"/>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9.86000000000001"/>
    <n v="100.53"/>
    <n v="196.94"/>
    <n v="97.32"/>
    <m/>
    <n v="0"/>
    <n v="139.86000000000001"/>
    <n v="139.86000000000001"/>
    <n v="394.79"/>
    <n v="534.65000000000009"/>
  </r>
  <r>
    <n v="22"/>
    <n v="100"/>
    <s v="Big Qualicum R"/>
    <s v="OPS"/>
    <s v="124"/>
    <s v="Chinook"/>
    <s v="3"/>
    <x v="0"/>
    <x v="5"/>
    <n v="100"/>
    <x v="1"/>
    <s v="CK-27"/>
    <s v="EAST VANCOUVER ISLAND-QUALICUM &amp; PUNTLEDGE_FA_0.x"/>
    <s v="M"/>
    <s v="H"/>
    <n v="100"/>
    <s v="Big Qualicum River H"/>
    <n v="100"/>
    <s v="Big Qualicum R"/>
    <s v="GSVI"/>
    <s v="S"/>
    <x v="1"/>
    <s v="186345"/>
    <n v="0"/>
    <s v="186345"/>
    <n v="2008"/>
    <s v="20080528"/>
    <s v="20080528"/>
    <n v="0"/>
    <n v="5.47"/>
    <s v="ALSO SEE TAGCODES 186161 &amp; 186346-51."/>
    <s v="CWT"/>
    <s v="P"/>
    <s v="Y"/>
    <s v="Y"/>
    <s v="Y"/>
    <s v="Y"/>
    <n v="0"/>
    <x v="0"/>
    <n v="25753"/>
    <n v="430845"/>
    <x v="1"/>
    <n v="29230"/>
    <x v="12"/>
    <m/>
    <m/>
    <m/>
    <m/>
    <m/>
    <m/>
    <m/>
    <m/>
    <m/>
    <m/>
    <m/>
    <m/>
    <m/>
    <m/>
    <m/>
    <m/>
    <m/>
    <m/>
    <m/>
    <m/>
    <m/>
    <m/>
    <m/>
    <m/>
    <m/>
    <m/>
    <m/>
    <m/>
    <m/>
    <m/>
    <m/>
    <m/>
    <m/>
    <m/>
    <m/>
    <m/>
    <m/>
    <m/>
    <m/>
    <m/>
    <m/>
    <m/>
    <m/>
    <m/>
    <m/>
    <m/>
    <m/>
    <m/>
    <m/>
    <m/>
    <m/>
    <m/>
    <m/>
    <m/>
    <m/>
    <m/>
    <m/>
    <m/>
    <m/>
    <m/>
    <m/>
    <m/>
    <m/>
    <m/>
    <m/>
    <m/>
    <m/>
    <m/>
    <m/>
    <m/>
    <m/>
    <n v="34.630000000000003"/>
    <m/>
    <m/>
    <m/>
    <m/>
    <m/>
    <m/>
    <m/>
    <m/>
    <m/>
    <m/>
    <m/>
    <m/>
    <m/>
    <m/>
    <m/>
    <m/>
    <m/>
    <m/>
    <m/>
    <m/>
    <m/>
    <m/>
    <m/>
    <m/>
    <m/>
    <m/>
    <m/>
    <m/>
    <m/>
    <m/>
    <m/>
    <m/>
    <m/>
    <m/>
    <m/>
    <m/>
    <m/>
    <m/>
    <m/>
    <m/>
    <m/>
    <m/>
    <m/>
    <m/>
    <m/>
    <m/>
    <m/>
    <m/>
    <m/>
    <m/>
    <m/>
    <m/>
    <m/>
    <m/>
    <m/>
    <m/>
    <m/>
    <m/>
    <m/>
    <m/>
    <m/>
    <m/>
    <m/>
    <m/>
    <m/>
    <m/>
    <m/>
    <m/>
    <m/>
    <m/>
    <m/>
    <m/>
    <m/>
    <m/>
    <m/>
    <m/>
    <m/>
    <m/>
    <m/>
    <m/>
    <m/>
    <m/>
    <m/>
    <m/>
    <m/>
    <m/>
    <m/>
    <n v="0"/>
    <m/>
    <m/>
    <m/>
    <m/>
    <n v="52.58"/>
    <n v="67.010000000000005"/>
    <n v="28.35"/>
    <m/>
    <n v="34.630000000000003"/>
    <n v="0"/>
    <n v="34.630000000000003"/>
    <n v="147.94"/>
    <n v="182.57000000000002"/>
  </r>
  <r>
    <n v="22"/>
    <n v="100"/>
    <s v="Big Qualicum R"/>
    <s v="OPS"/>
    <s v="124"/>
    <s v="Chinook"/>
    <s v="3"/>
    <x v="0"/>
    <x v="5"/>
    <n v="100"/>
    <x v="1"/>
    <s v="CK-27"/>
    <s v="EAST VANCOUVER ISLAND-QUALICUM &amp; PUNTLEDGE_FA_0.x"/>
    <s v="M"/>
    <s v="H"/>
    <n v="100"/>
    <s v="Big Qualicum River H"/>
    <n v="100"/>
    <s v="Big Qualicum R"/>
    <s v="GSVI"/>
    <s v="S"/>
    <x v="1"/>
    <s v="186346"/>
    <n v="0"/>
    <s v="186346"/>
    <n v="2008"/>
    <s v="20080528"/>
    <s v="20080528"/>
    <n v="0"/>
    <n v="5.47"/>
    <s v="ALSO SEE TAGCODES 186161 &amp; 186345,47-51."/>
    <s v="CWT"/>
    <s v="P"/>
    <s v="Y"/>
    <s v="Y"/>
    <s v="Y"/>
    <s v="Y"/>
    <n v="0"/>
    <x v="0"/>
    <n v="28120"/>
    <n v="470449"/>
    <x v="5"/>
    <n v="29229"/>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n v="0"/>
    <n v="0"/>
    <n v="0"/>
    <n v="1"/>
    <n v="1"/>
  </r>
  <r>
    <n v="22"/>
    <n v="100"/>
    <s v="Big Qualicum R"/>
    <s v="OPS"/>
    <s v="124"/>
    <s v="Chinook"/>
    <s v="3"/>
    <x v="0"/>
    <x v="5"/>
    <n v="100"/>
    <x v="1"/>
    <s v="CK-27"/>
    <s v="EAST VANCOUVER ISLAND-QUALICUM &amp; PUNTLEDGE_FA_0.x"/>
    <s v="M"/>
    <s v="H"/>
    <n v="100"/>
    <s v="Big Qualicum River H"/>
    <n v="100"/>
    <s v="Big Qualicum R"/>
    <s v="GSVI"/>
    <s v="S"/>
    <x v="1"/>
    <s v="186346"/>
    <n v="0"/>
    <s v="186346"/>
    <n v="2008"/>
    <s v="20080528"/>
    <s v="20080528"/>
    <n v="0"/>
    <n v="5.47"/>
    <s v="ALSO SEE TAGCODES 186161 &amp; 186345,47-51."/>
    <s v="CWT"/>
    <s v="P"/>
    <s v="Y"/>
    <s v="Y"/>
    <s v="Y"/>
    <s v="Y"/>
    <n v="0"/>
    <x v="0"/>
    <n v="28120"/>
    <n v="470449"/>
    <x v="4"/>
    <n v="29229"/>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03"/>
    <n v="31.35"/>
    <n v="66.680000000000007"/>
    <m/>
    <n v="0"/>
    <n v="0"/>
    <n v="0"/>
    <n v="110.06"/>
    <n v="110.06"/>
  </r>
  <r>
    <n v="22"/>
    <n v="100"/>
    <s v="Big Qualicum R"/>
    <s v="OPS"/>
    <s v="124"/>
    <s v="Chinook"/>
    <s v="3"/>
    <x v="0"/>
    <x v="5"/>
    <n v="100"/>
    <x v="1"/>
    <s v="CK-27"/>
    <s v="EAST VANCOUVER ISLAND-QUALICUM &amp; PUNTLEDGE_FA_0.x"/>
    <s v="M"/>
    <s v="H"/>
    <n v="100"/>
    <s v="Big Qualicum River H"/>
    <n v="100"/>
    <s v="Big Qualicum R"/>
    <s v="GSVI"/>
    <s v="S"/>
    <x v="1"/>
    <s v="186346"/>
    <n v="0"/>
    <s v="186346"/>
    <n v="2008"/>
    <s v="20080528"/>
    <s v="20080528"/>
    <n v="0"/>
    <n v="5.47"/>
    <s v="ALSO SEE TAGCODES 186161 &amp; 186345,47-51."/>
    <s v="CWT"/>
    <s v="P"/>
    <s v="Y"/>
    <s v="Y"/>
    <s v="Y"/>
    <s v="Y"/>
    <n v="0"/>
    <x v="0"/>
    <n v="28120"/>
    <n v="470449"/>
    <x v="0"/>
    <n v="29229"/>
    <x v="10"/>
    <m/>
    <m/>
    <m/>
    <m/>
    <m/>
    <m/>
    <m/>
    <m/>
    <m/>
    <m/>
    <m/>
    <m/>
    <m/>
    <m/>
    <m/>
    <m/>
    <m/>
    <m/>
    <m/>
    <m/>
    <m/>
    <m/>
    <m/>
    <m/>
    <m/>
    <m/>
    <m/>
    <m/>
    <m/>
    <m/>
    <m/>
    <m/>
    <m/>
    <m/>
    <m/>
    <m/>
    <m/>
    <m/>
    <m/>
    <m/>
    <m/>
    <m/>
    <m/>
    <m/>
    <m/>
    <m/>
    <m/>
    <m/>
    <m/>
    <m/>
    <m/>
    <m/>
    <m/>
    <m/>
    <n v="221"/>
    <m/>
    <m/>
    <m/>
    <m/>
    <m/>
    <m/>
    <m/>
    <m/>
    <m/>
    <m/>
    <m/>
    <m/>
    <m/>
    <m/>
    <m/>
    <m/>
    <m/>
    <m/>
    <m/>
    <m/>
    <m/>
    <m/>
    <m/>
    <m/>
    <m/>
    <m/>
    <m/>
    <m/>
    <m/>
    <m/>
    <m/>
    <m/>
    <m/>
    <m/>
    <m/>
    <m/>
    <m/>
    <m/>
    <m/>
    <m/>
    <m/>
    <m/>
    <m/>
    <m/>
    <m/>
    <m/>
    <m/>
    <m/>
    <m/>
    <m/>
    <m/>
    <m/>
    <m/>
    <m/>
    <m/>
    <m/>
    <m/>
    <m/>
    <m/>
    <m/>
    <m/>
    <m/>
    <m/>
    <m/>
    <m/>
    <m/>
    <m/>
    <m/>
    <m/>
    <m/>
    <m/>
    <m/>
    <m/>
    <m/>
    <m/>
    <m/>
    <m/>
    <m/>
    <m/>
    <m/>
    <m/>
    <m/>
    <m/>
    <m/>
    <m/>
    <m/>
    <m/>
    <m/>
    <m/>
    <m/>
    <m/>
    <m/>
    <m/>
    <m/>
    <m/>
    <m/>
    <m/>
    <m/>
    <m/>
    <m/>
    <m/>
    <m/>
    <m/>
    <m/>
    <m/>
    <m/>
    <m/>
    <m/>
    <m/>
    <n v="134.04"/>
    <n v="220.04"/>
    <n v="129.77000000000001"/>
    <m/>
    <n v="221"/>
    <n v="0"/>
    <n v="221"/>
    <n v="483.85"/>
    <n v="704.84999999999991"/>
  </r>
  <r>
    <n v="22"/>
    <n v="100"/>
    <s v="Big Qualicum R"/>
    <s v="OPS"/>
    <s v="124"/>
    <s v="Chinook"/>
    <s v="3"/>
    <x v="0"/>
    <x v="5"/>
    <n v="100"/>
    <x v="1"/>
    <s v="CK-27"/>
    <s v="EAST VANCOUVER ISLAND-QUALICUM &amp; PUNTLEDGE_FA_0.x"/>
    <s v="M"/>
    <s v="H"/>
    <n v="100"/>
    <s v="Big Qualicum River H"/>
    <n v="100"/>
    <s v="Big Qualicum R"/>
    <s v="GSVI"/>
    <s v="S"/>
    <x v="1"/>
    <s v="186346"/>
    <n v="0"/>
    <s v="186346"/>
    <n v="2008"/>
    <s v="20080528"/>
    <s v="20080528"/>
    <n v="0"/>
    <n v="5.47"/>
    <s v="ALSO SEE TAGCODES 186161 &amp; 186345,47-51."/>
    <s v="CWT"/>
    <s v="P"/>
    <s v="Y"/>
    <s v="Y"/>
    <s v="Y"/>
    <s v="Y"/>
    <n v="0"/>
    <x v="0"/>
    <n v="28120"/>
    <n v="470449"/>
    <x v="1"/>
    <n v="29229"/>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7.55"/>
    <m/>
    <m/>
    <m/>
    <m/>
    <n v="33.46"/>
    <n v="40.200000000000003"/>
    <n v="14.97"/>
    <m/>
    <n v="0"/>
    <n v="57.55"/>
    <n v="57.55"/>
    <n v="88.63"/>
    <n v="146.17999999999998"/>
  </r>
  <r>
    <n v="22"/>
    <n v="100"/>
    <s v="Big Qualicum R"/>
    <s v="OPS"/>
    <s v="124"/>
    <s v="Chinook"/>
    <s v="3"/>
    <x v="0"/>
    <x v="5"/>
    <n v="100"/>
    <x v="1"/>
    <s v="CK-27"/>
    <s v="EAST VANCOUVER ISLAND-QUALICUM &amp; PUNTLEDGE_FA_0.x"/>
    <s v="M"/>
    <s v="H"/>
    <n v="100"/>
    <s v="Big Qualicum River H"/>
    <n v="100"/>
    <s v="Big Qualicum R"/>
    <s v="GSVI"/>
    <s v="S"/>
    <x v="1"/>
    <s v="186347"/>
    <n v="0"/>
    <s v="186347"/>
    <n v="2008"/>
    <s v="20080528"/>
    <s v="20080528"/>
    <n v="0"/>
    <n v="5.47"/>
    <s v="ALSO SEE TAGCODES 186161 &amp; 186345-46,48-51."/>
    <s v="CWT"/>
    <s v="P"/>
    <s v="Y"/>
    <s v="Y"/>
    <s v="Y"/>
    <s v="Y"/>
    <n v="1.4985999999999999E-2"/>
    <x v="0"/>
    <n v="28656"/>
    <n v="486709"/>
    <x v="4"/>
    <n v="29228"/>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58"/>
    <n v="55.22"/>
    <n v="146.68"/>
    <m/>
    <n v="0"/>
    <n v="0"/>
    <n v="0"/>
    <n v="216.48"/>
    <n v="216.48000000000002"/>
  </r>
  <r>
    <n v="22"/>
    <n v="100"/>
    <s v="Big Qualicum R"/>
    <s v="OPS"/>
    <s v="124"/>
    <s v="Chinook"/>
    <s v="3"/>
    <x v="0"/>
    <x v="5"/>
    <n v="100"/>
    <x v="1"/>
    <s v="CK-27"/>
    <s v="EAST VANCOUVER ISLAND-QUALICUM &amp; PUNTLEDGE_FA_0.x"/>
    <s v="M"/>
    <s v="H"/>
    <n v="100"/>
    <s v="Big Qualicum River H"/>
    <n v="100"/>
    <s v="Big Qualicum R"/>
    <s v="GSVI"/>
    <s v="S"/>
    <x v="1"/>
    <s v="186347"/>
    <n v="0"/>
    <s v="186347"/>
    <n v="2008"/>
    <s v="20080528"/>
    <s v="20080528"/>
    <n v="0"/>
    <n v="5.47"/>
    <s v="ALSO SEE TAGCODES 186161 &amp; 186345-46,48-51."/>
    <s v="CWT"/>
    <s v="P"/>
    <s v="Y"/>
    <s v="Y"/>
    <s v="Y"/>
    <s v="Y"/>
    <n v="1.4985999999999999E-2"/>
    <x v="0"/>
    <n v="28656"/>
    <n v="486709"/>
    <x v="0"/>
    <n v="29228"/>
    <x v="10"/>
    <m/>
    <m/>
    <m/>
    <m/>
    <m/>
    <m/>
    <m/>
    <m/>
    <m/>
    <m/>
    <m/>
    <m/>
    <m/>
    <m/>
    <m/>
    <m/>
    <m/>
    <m/>
    <m/>
    <m/>
    <m/>
    <m/>
    <m/>
    <m/>
    <m/>
    <m/>
    <m/>
    <m/>
    <m/>
    <m/>
    <m/>
    <m/>
    <m/>
    <m/>
    <n v="109.04"/>
    <m/>
    <m/>
    <n v="61.99"/>
    <m/>
    <m/>
    <m/>
    <m/>
    <m/>
    <m/>
    <n v="51.97"/>
    <m/>
    <m/>
    <m/>
    <m/>
    <n v="230.14"/>
    <m/>
    <m/>
    <m/>
    <m/>
    <m/>
    <m/>
    <m/>
    <m/>
    <m/>
    <m/>
    <m/>
    <m/>
    <m/>
    <m/>
    <m/>
    <m/>
    <m/>
    <m/>
    <m/>
    <m/>
    <m/>
    <m/>
    <m/>
    <m/>
    <m/>
    <m/>
    <m/>
    <m/>
    <m/>
    <m/>
    <m/>
    <m/>
    <m/>
    <m/>
    <m/>
    <m/>
    <m/>
    <m/>
    <m/>
    <m/>
    <m/>
    <m/>
    <m/>
    <m/>
    <m/>
    <m/>
    <m/>
    <m/>
    <m/>
    <m/>
    <m/>
    <m/>
    <m/>
    <m/>
    <m/>
    <m/>
    <m/>
    <m/>
    <m/>
    <m/>
    <m/>
    <m/>
    <m/>
    <m/>
    <m/>
    <m/>
    <m/>
    <m/>
    <m/>
    <m/>
    <m/>
    <m/>
    <m/>
    <m/>
    <m/>
    <m/>
    <m/>
    <m/>
    <m/>
    <m/>
    <m/>
    <m/>
    <m/>
    <m/>
    <m/>
    <m/>
    <m/>
    <m/>
    <m/>
    <m/>
    <m/>
    <m/>
    <m/>
    <m/>
    <m/>
    <m/>
    <m/>
    <m/>
    <m/>
    <m/>
    <m/>
    <m/>
    <m/>
    <m/>
    <m/>
    <m/>
    <m/>
    <m/>
    <m/>
    <n v="41.44"/>
    <m/>
    <m/>
    <m/>
    <m/>
    <n v="76.540000000000006"/>
    <n v="125.65"/>
    <n v="74.099999999999994"/>
    <m/>
    <n v="453.14"/>
    <n v="41.44"/>
    <n v="494.58"/>
    <n v="276.29000000000002"/>
    <n v="770.87"/>
  </r>
  <r>
    <n v="22"/>
    <n v="100"/>
    <s v="Big Qualicum R"/>
    <s v="OPS"/>
    <s v="124"/>
    <s v="Chinook"/>
    <s v="3"/>
    <x v="0"/>
    <x v="5"/>
    <n v="100"/>
    <x v="1"/>
    <s v="CK-27"/>
    <s v="EAST VANCOUVER ISLAND-QUALICUM &amp; PUNTLEDGE_FA_0.x"/>
    <s v="M"/>
    <s v="H"/>
    <n v="100"/>
    <s v="Big Qualicum River H"/>
    <n v="100"/>
    <s v="Big Qualicum R"/>
    <s v="GSVI"/>
    <s v="S"/>
    <x v="1"/>
    <s v="186347"/>
    <n v="0"/>
    <s v="186347"/>
    <n v="2008"/>
    <s v="20080528"/>
    <s v="20080528"/>
    <n v="0"/>
    <n v="5.47"/>
    <s v="ALSO SEE TAGCODES 186161 &amp; 186345-46,48-51."/>
    <s v="CWT"/>
    <s v="P"/>
    <s v="Y"/>
    <s v="Y"/>
    <s v="Y"/>
    <s v="Y"/>
    <n v="1.4985999999999999E-2"/>
    <x v="0"/>
    <n v="28656"/>
    <n v="486709"/>
    <x v="1"/>
    <n v="29228"/>
    <x v="12"/>
    <m/>
    <m/>
    <m/>
    <m/>
    <m/>
    <m/>
    <m/>
    <m/>
    <m/>
    <m/>
    <m/>
    <m/>
    <m/>
    <m/>
    <m/>
    <n v="34.82"/>
    <m/>
    <m/>
    <m/>
    <m/>
    <m/>
    <m/>
    <m/>
    <m/>
    <m/>
    <m/>
    <m/>
    <m/>
    <m/>
    <m/>
    <m/>
    <m/>
    <m/>
    <m/>
    <m/>
    <m/>
    <m/>
    <m/>
    <m/>
    <m/>
    <m/>
    <m/>
    <m/>
    <m/>
    <m/>
    <m/>
    <m/>
    <m/>
    <m/>
    <m/>
    <m/>
    <m/>
    <m/>
    <m/>
    <n v="386.56"/>
    <m/>
    <m/>
    <m/>
    <m/>
    <m/>
    <m/>
    <m/>
    <m/>
    <m/>
    <m/>
    <m/>
    <m/>
    <m/>
    <m/>
    <m/>
    <m/>
    <m/>
    <m/>
    <m/>
    <m/>
    <m/>
    <m/>
    <m/>
    <m/>
    <m/>
    <m/>
    <m/>
    <m/>
    <m/>
    <m/>
    <m/>
    <m/>
    <m/>
    <m/>
    <m/>
    <m/>
    <m/>
    <m/>
    <m/>
    <m/>
    <m/>
    <m/>
    <m/>
    <m/>
    <m/>
    <m/>
    <m/>
    <m/>
    <m/>
    <m/>
    <m/>
    <m/>
    <m/>
    <m/>
    <m/>
    <m/>
    <m/>
    <m/>
    <m/>
    <m/>
    <m/>
    <m/>
    <m/>
    <m/>
    <m/>
    <m/>
    <m/>
    <m/>
    <m/>
    <m/>
    <m/>
    <m/>
    <m/>
    <m/>
    <m/>
    <m/>
    <m/>
    <m/>
    <m/>
    <m/>
    <m/>
    <m/>
    <m/>
    <m/>
    <m/>
    <m/>
    <m/>
    <m/>
    <m/>
    <m/>
    <m/>
    <m/>
    <m/>
    <m/>
    <m/>
    <m/>
    <m/>
    <m/>
    <m/>
    <m/>
    <m/>
    <m/>
    <m/>
    <m/>
    <m/>
    <m/>
    <m/>
    <m/>
    <n v="50.61"/>
    <n v="87.35"/>
    <n v="108.84"/>
    <n v="43.99"/>
    <m/>
    <n v="421.38"/>
    <n v="50.61"/>
    <n v="471.99"/>
    <n v="240.18"/>
    <n v="712.17000000000007"/>
  </r>
  <r>
    <n v="22"/>
    <n v="100"/>
    <s v="Big Qualicum R"/>
    <s v="OPS"/>
    <s v="124"/>
    <s v="Chinook"/>
    <s v="3"/>
    <x v="0"/>
    <x v="5"/>
    <n v="100"/>
    <x v="1"/>
    <s v="CK-27"/>
    <s v="EAST VANCOUVER ISLAND-QUALICUM &amp; PUNTLEDGE_FA_0.x"/>
    <s v="M"/>
    <s v="H"/>
    <n v="100"/>
    <s v="Big Qualicum River H"/>
    <n v="100"/>
    <s v="Big Qualicum R"/>
    <s v="GSVI"/>
    <s v="S"/>
    <x v="1"/>
    <s v="186348"/>
    <n v="0"/>
    <s v="186348"/>
    <n v="2008"/>
    <s v="20080528"/>
    <s v="20080528"/>
    <n v="0"/>
    <n v="5.47"/>
    <s v="ALSO SEE TAGCODES 186161 &amp; 186345-47,49-51."/>
    <s v="CWT"/>
    <s v="P"/>
    <s v="Y"/>
    <s v="Y"/>
    <s v="Y"/>
    <s v="Y"/>
    <n v="0"/>
    <x v="0"/>
    <n v="26393"/>
    <n v="441554"/>
    <x v="4"/>
    <n v="29250"/>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59"/>
    <n v="41.01"/>
    <n v="118.93"/>
    <m/>
    <n v="0"/>
    <n v="0"/>
    <n v="0"/>
    <n v="168.53"/>
    <n v="168.53"/>
  </r>
  <r>
    <n v="22"/>
    <n v="100"/>
    <s v="Big Qualicum R"/>
    <s v="OPS"/>
    <s v="124"/>
    <s v="Chinook"/>
    <s v="3"/>
    <x v="0"/>
    <x v="5"/>
    <n v="100"/>
    <x v="1"/>
    <s v="CK-27"/>
    <s v="EAST VANCOUVER ISLAND-QUALICUM &amp; PUNTLEDGE_FA_0.x"/>
    <s v="M"/>
    <s v="H"/>
    <n v="100"/>
    <s v="Big Qualicum River H"/>
    <n v="100"/>
    <s v="Big Qualicum R"/>
    <s v="GSVI"/>
    <s v="S"/>
    <x v="1"/>
    <s v="186348"/>
    <n v="0"/>
    <s v="186348"/>
    <n v="2008"/>
    <s v="20080528"/>
    <s v="20080528"/>
    <n v="0"/>
    <n v="5.47"/>
    <s v="ALSO SEE TAGCODES 186161 &amp; 186345-47,49-51."/>
    <s v="CWT"/>
    <s v="P"/>
    <s v="Y"/>
    <s v="Y"/>
    <s v="Y"/>
    <s v="Y"/>
    <n v="0"/>
    <x v="0"/>
    <n v="26393"/>
    <n v="441554"/>
    <x v="0"/>
    <n v="29250"/>
    <x v="10"/>
    <m/>
    <m/>
    <m/>
    <m/>
    <m/>
    <m/>
    <m/>
    <m/>
    <m/>
    <m/>
    <m/>
    <m/>
    <m/>
    <m/>
    <m/>
    <m/>
    <m/>
    <m/>
    <m/>
    <m/>
    <m/>
    <m/>
    <m/>
    <m/>
    <m/>
    <m/>
    <m/>
    <m/>
    <m/>
    <m/>
    <m/>
    <m/>
    <m/>
    <m/>
    <m/>
    <m/>
    <m/>
    <n v="61.06"/>
    <m/>
    <m/>
    <m/>
    <m/>
    <m/>
    <m/>
    <m/>
    <m/>
    <m/>
    <m/>
    <m/>
    <m/>
    <m/>
    <m/>
    <m/>
    <m/>
    <m/>
    <m/>
    <m/>
    <m/>
    <m/>
    <m/>
    <m/>
    <m/>
    <m/>
    <m/>
    <m/>
    <m/>
    <m/>
    <m/>
    <m/>
    <m/>
    <m/>
    <m/>
    <m/>
    <m/>
    <m/>
    <m/>
    <m/>
    <m/>
    <m/>
    <m/>
    <m/>
    <m/>
    <m/>
    <m/>
    <m/>
    <m/>
    <m/>
    <m/>
    <m/>
    <m/>
    <m/>
    <m/>
    <m/>
    <m/>
    <m/>
    <m/>
    <m/>
    <m/>
    <m/>
    <m/>
    <m/>
    <m/>
    <m/>
    <m/>
    <m/>
    <m/>
    <m/>
    <m/>
    <m/>
    <m/>
    <m/>
    <m/>
    <m/>
    <m/>
    <m/>
    <m/>
    <m/>
    <m/>
    <m/>
    <m/>
    <m/>
    <m/>
    <m/>
    <m/>
    <m/>
    <m/>
    <m/>
    <m/>
    <m/>
    <m/>
    <m/>
    <m/>
    <m/>
    <m/>
    <m/>
    <m/>
    <m/>
    <m/>
    <m/>
    <m/>
    <m/>
    <m/>
    <m/>
    <m/>
    <m/>
    <m/>
    <m/>
    <m/>
    <m/>
    <m/>
    <m/>
    <m/>
    <m/>
    <m/>
    <m/>
    <m/>
    <m/>
    <m/>
    <m/>
    <n v="21.92"/>
    <m/>
    <m/>
    <m/>
    <m/>
    <n v="75.400000000000006"/>
    <n v="123.77"/>
    <n v="72.989999999999995"/>
    <m/>
    <n v="61.06"/>
    <n v="21.92"/>
    <n v="82.98"/>
    <n v="272.16000000000003"/>
    <n v="355.14"/>
  </r>
  <r>
    <n v="22"/>
    <n v="100"/>
    <s v="Big Qualicum R"/>
    <s v="OPS"/>
    <s v="124"/>
    <s v="Chinook"/>
    <s v="3"/>
    <x v="0"/>
    <x v="5"/>
    <n v="100"/>
    <x v="1"/>
    <s v="CK-27"/>
    <s v="EAST VANCOUVER ISLAND-QUALICUM &amp; PUNTLEDGE_FA_0.x"/>
    <s v="M"/>
    <s v="H"/>
    <n v="100"/>
    <s v="Big Qualicum River H"/>
    <n v="100"/>
    <s v="Big Qualicum R"/>
    <s v="GSVI"/>
    <s v="S"/>
    <x v="1"/>
    <s v="186348"/>
    <n v="0"/>
    <s v="186348"/>
    <n v="2008"/>
    <s v="20080528"/>
    <s v="20080528"/>
    <n v="0"/>
    <n v="5.47"/>
    <s v="ALSO SEE TAGCODES 186161 &amp; 186345-47,49-51."/>
    <s v="CWT"/>
    <s v="P"/>
    <s v="Y"/>
    <s v="Y"/>
    <s v="Y"/>
    <s v="Y"/>
    <n v="0"/>
    <x v="0"/>
    <n v="26393"/>
    <n v="441554"/>
    <x v="1"/>
    <n v="29250"/>
    <x v="12"/>
    <m/>
    <m/>
    <m/>
    <m/>
    <m/>
    <m/>
    <m/>
    <m/>
    <m/>
    <m/>
    <m/>
    <m/>
    <m/>
    <m/>
    <m/>
    <m/>
    <m/>
    <m/>
    <m/>
    <m/>
    <m/>
    <m/>
    <m/>
    <m/>
    <m/>
    <m/>
    <m/>
    <m/>
    <m/>
    <m/>
    <m/>
    <m/>
    <m/>
    <m/>
    <m/>
    <m/>
    <m/>
    <m/>
    <m/>
    <m/>
    <m/>
    <m/>
    <m/>
    <m/>
    <m/>
    <m/>
    <m/>
    <m/>
    <m/>
    <n v="190.39"/>
    <m/>
    <m/>
    <m/>
    <m/>
    <n v="190.39"/>
    <m/>
    <m/>
    <m/>
    <m/>
    <m/>
    <m/>
    <m/>
    <m/>
    <m/>
    <m/>
    <m/>
    <m/>
    <m/>
    <m/>
    <m/>
    <m/>
    <m/>
    <m/>
    <m/>
    <m/>
    <m/>
    <m/>
    <m/>
    <m/>
    <m/>
    <m/>
    <m/>
    <m/>
    <m/>
    <m/>
    <m/>
    <m/>
    <m/>
    <m/>
    <m/>
    <m/>
    <m/>
    <m/>
    <m/>
    <m/>
    <m/>
    <m/>
    <m/>
    <m/>
    <m/>
    <m/>
    <m/>
    <m/>
    <m/>
    <m/>
    <m/>
    <n v="75.790000000000006"/>
    <m/>
    <m/>
    <m/>
    <m/>
    <m/>
    <m/>
    <m/>
    <m/>
    <m/>
    <m/>
    <m/>
    <m/>
    <m/>
    <m/>
    <m/>
    <m/>
    <m/>
    <m/>
    <m/>
    <m/>
    <m/>
    <m/>
    <m/>
    <m/>
    <m/>
    <m/>
    <m/>
    <m/>
    <m/>
    <m/>
    <m/>
    <m/>
    <m/>
    <m/>
    <m/>
    <m/>
    <m/>
    <m/>
    <m/>
    <m/>
    <m/>
    <m/>
    <m/>
    <m/>
    <m/>
    <m/>
    <m/>
    <m/>
    <m/>
    <m/>
    <m/>
    <m/>
    <n v="32.46"/>
    <m/>
    <m/>
    <m/>
    <m/>
    <n v="63.74"/>
    <n v="80.41"/>
    <n v="33.35"/>
    <m/>
    <n v="456.57"/>
    <n v="32.46"/>
    <n v="489.03"/>
    <n v="177.5"/>
    <n v="666.53"/>
  </r>
  <r>
    <n v="22"/>
    <n v="100"/>
    <s v="Big Qualicum R"/>
    <s v="OPS"/>
    <s v="124"/>
    <s v="Chinook"/>
    <s v="3"/>
    <x v="0"/>
    <x v="5"/>
    <n v="100"/>
    <x v="1"/>
    <s v="CK-27"/>
    <s v="EAST VANCOUVER ISLAND-QUALICUM &amp; PUNTLEDGE_FA_0.x"/>
    <s v="M"/>
    <s v="H"/>
    <n v="100"/>
    <s v="Big Qualicum River H"/>
    <n v="100"/>
    <s v="Big Qualicum R"/>
    <s v="GSVI"/>
    <s v="S"/>
    <x v="1"/>
    <s v="186349"/>
    <n v="0"/>
    <s v="186349"/>
    <n v="2008"/>
    <s v="20080528"/>
    <s v="20080528"/>
    <n v="0"/>
    <n v="5.47"/>
    <s v="ALSO SEE TAGCODES 186161 &amp; 186345-48,50-51."/>
    <s v="CWT"/>
    <s v="P"/>
    <s v="Y"/>
    <s v="Y"/>
    <s v="Y"/>
    <s v="Y"/>
    <n v="0"/>
    <x v="0"/>
    <n v="26370"/>
    <n v="441173"/>
    <x v="4"/>
    <n v="29252"/>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4"/>
    <n v="36.85"/>
    <n v="124.5"/>
    <m/>
    <n v="0"/>
    <n v="0"/>
    <n v="0"/>
    <n v="165.09"/>
    <n v="165.09"/>
  </r>
  <r>
    <n v="22"/>
    <n v="100"/>
    <s v="Big Qualicum R"/>
    <s v="OPS"/>
    <s v="124"/>
    <s v="Chinook"/>
    <s v="3"/>
    <x v="0"/>
    <x v="5"/>
    <n v="100"/>
    <x v="1"/>
    <s v="CK-27"/>
    <s v="EAST VANCOUVER ISLAND-QUALICUM &amp; PUNTLEDGE_FA_0.x"/>
    <s v="M"/>
    <s v="H"/>
    <n v="100"/>
    <s v="Big Qualicum River H"/>
    <n v="100"/>
    <s v="Big Qualicum R"/>
    <s v="GSVI"/>
    <s v="S"/>
    <x v="1"/>
    <s v="186349"/>
    <n v="0"/>
    <s v="186349"/>
    <n v="2008"/>
    <s v="20080528"/>
    <s v="20080528"/>
    <n v="0"/>
    <n v="5.47"/>
    <s v="ALSO SEE TAGCODES 186161 &amp; 186345-48,50-51."/>
    <s v="CWT"/>
    <s v="P"/>
    <s v="Y"/>
    <s v="Y"/>
    <s v="Y"/>
    <s v="Y"/>
    <n v="0"/>
    <x v="0"/>
    <n v="26370"/>
    <n v="441173"/>
    <x v="0"/>
    <n v="29252"/>
    <x v="10"/>
    <m/>
    <m/>
    <m/>
    <m/>
    <m/>
    <m/>
    <m/>
    <m/>
    <m/>
    <m/>
    <m/>
    <m/>
    <m/>
    <m/>
    <m/>
    <m/>
    <m/>
    <m/>
    <m/>
    <m/>
    <m/>
    <m/>
    <m/>
    <m/>
    <m/>
    <m/>
    <m/>
    <m/>
    <m/>
    <m/>
    <m/>
    <m/>
    <m/>
    <m/>
    <m/>
    <m/>
    <m/>
    <n v="61.06"/>
    <m/>
    <m/>
    <m/>
    <m/>
    <m/>
    <m/>
    <m/>
    <m/>
    <m/>
    <m/>
    <m/>
    <n v="221"/>
    <m/>
    <m/>
    <m/>
    <m/>
    <m/>
    <m/>
    <m/>
    <m/>
    <m/>
    <m/>
    <m/>
    <m/>
    <m/>
    <m/>
    <m/>
    <m/>
    <m/>
    <m/>
    <m/>
    <m/>
    <m/>
    <m/>
    <m/>
    <m/>
    <m/>
    <m/>
    <m/>
    <m/>
    <m/>
    <m/>
    <m/>
    <m/>
    <m/>
    <m/>
    <m/>
    <m/>
    <m/>
    <m/>
    <m/>
    <m/>
    <m/>
    <m/>
    <m/>
    <m/>
    <m/>
    <m/>
    <m/>
    <m/>
    <m/>
    <m/>
    <m/>
    <m/>
    <m/>
    <m/>
    <m/>
    <m/>
    <m/>
    <m/>
    <m/>
    <m/>
    <m/>
    <m/>
    <m/>
    <m/>
    <m/>
    <m/>
    <m/>
    <m/>
    <m/>
    <m/>
    <m/>
    <m/>
    <m/>
    <m/>
    <m/>
    <m/>
    <m/>
    <m/>
    <m/>
    <m/>
    <m/>
    <m/>
    <m/>
    <m/>
    <m/>
    <m/>
    <m/>
    <m/>
    <m/>
    <m/>
    <m/>
    <m/>
    <m/>
    <m/>
    <m/>
    <m/>
    <m/>
    <m/>
    <n v="168.64"/>
    <m/>
    <m/>
    <m/>
    <m/>
    <m/>
    <m/>
    <m/>
    <m/>
    <m/>
    <m/>
    <n v="51.86"/>
    <m/>
    <m/>
    <m/>
    <n v="48.68"/>
    <n v="92.15"/>
    <n v="151.28"/>
    <n v="89.21"/>
    <m/>
    <n v="450.7"/>
    <n v="100.54"/>
    <n v="551.24"/>
    <n v="332.64"/>
    <n v="883.88"/>
  </r>
  <r>
    <n v="22"/>
    <n v="100"/>
    <s v="Big Qualicum R"/>
    <s v="OPS"/>
    <s v="124"/>
    <s v="Chinook"/>
    <s v="3"/>
    <x v="0"/>
    <x v="5"/>
    <n v="100"/>
    <x v="1"/>
    <s v="CK-27"/>
    <s v="EAST VANCOUVER ISLAND-QUALICUM &amp; PUNTLEDGE_FA_0.x"/>
    <s v="M"/>
    <s v="H"/>
    <n v="100"/>
    <s v="Big Qualicum River H"/>
    <n v="100"/>
    <s v="Big Qualicum R"/>
    <s v="GSVI"/>
    <s v="S"/>
    <x v="1"/>
    <s v="186349"/>
    <n v="0"/>
    <s v="186349"/>
    <n v="2008"/>
    <s v="20080528"/>
    <s v="20080528"/>
    <n v="0"/>
    <n v="5.47"/>
    <s v="ALSO SEE TAGCODES 186161 &amp; 186345-48,50-51."/>
    <s v="CWT"/>
    <s v="P"/>
    <s v="Y"/>
    <s v="Y"/>
    <s v="Y"/>
    <s v="Y"/>
    <n v="0"/>
    <x v="0"/>
    <n v="26370"/>
    <n v="441173"/>
    <x v="1"/>
    <n v="2925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4.96"/>
    <m/>
    <m/>
    <m/>
    <m/>
    <m/>
    <m/>
    <m/>
    <m/>
    <m/>
    <m/>
    <n v="89.68"/>
    <m/>
    <m/>
    <m/>
    <m/>
    <n v="79.69"/>
    <n v="107.21"/>
    <n v="50.13"/>
    <m/>
    <n v="164.96"/>
    <n v="89.68"/>
    <n v="254.64"/>
    <n v="237.03"/>
    <n v="491.67"/>
  </r>
  <r>
    <n v="22"/>
    <n v="100"/>
    <s v="Big Qualicum R"/>
    <s v="OPS"/>
    <s v="124"/>
    <s v="Chinook"/>
    <s v="3"/>
    <x v="0"/>
    <x v="5"/>
    <n v="100"/>
    <x v="1"/>
    <s v="CK-27"/>
    <s v="EAST VANCOUVER ISLAND-QUALICUM &amp; PUNTLEDGE_FA_0.x"/>
    <s v="M"/>
    <s v="H"/>
    <n v="100"/>
    <s v="Big Qualicum River H"/>
    <n v="100"/>
    <s v="Big Qualicum R"/>
    <s v="GSVI"/>
    <s v="S"/>
    <x v="1"/>
    <s v="186350"/>
    <n v="0"/>
    <s v="186350"/>
    <n v="2008"/>
    <s v="20080528"/>
    <s v="20080528"/>
    <n v="0"/>
    <n v="5.47"/>
    <s v="ALSO SEE TAGCODES 186161 &amp; 186345-49,51."/>
    <s v="CWT"/>
    <s v="P"/>
    <s v="Y"/>
    <s v="Y"/>
    <s v="Y"/>
    <s v="Y"/>
    <n v="0"/>
    <x v="0"/>
    <n v="27849"/>
    <n v="465911"/>
    <x v="4"/>
    <n v="29235"/>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3"/>
    <n v="9.2100000000000009"/>
    <n v="31.12"/>
    <m/>
    <n v="0"/>
    <n v="0"/>
    <n v="0"/>
    <n v="41.26"/>
    <n v="41.260000000000005"/>
  </r>
  <r>
    <n v="22"/>
    <n v="100"/>
    <s v="Big Qualicum R"/>
    <s v="OPS"/>
    <s v="124"/>
    <s v="Chinook"/>
    <s v="3"/>
    <x v="0"/>
    <x v="5"/>
    <n v="100"/>
    <x v="1"/>
    <s v="CK-27"/>
    <s v="EAST VANCOUVER ISLAND-QUALICUM &amp; PUNTLEDGE_FA_0.x"/>
    <s v="M"/>
    <s v="H"/>
    <n v="100"/>
    <s v="Big Qualicum River H"/>
    <n v="100"/>
    <s v="Big Qualicum R"/>
    <s v="GSVI"/>
    <s v="S"/>
    <x v="1"/>
    <s v="186350"/>
    <n v="0"/>
    <s v="186350"/>
    <n v="2008"/>
    <s v="20080528"/>
    <s v="20080528"/>
    <n v="0"/>
    <n v="5.47"/>
    <s v="ALSO SEE TAGCODES 186161 &amp; 186345-49,51."/>
    <s v="CWT"/>
    <s v="P"/>
    <s v="Y"/>
    <s v="Y"/>
    <s v="Y"/>
    <s v="Y"/>
    <n v="0"/>
    <x v="0"/>
    <n v="27849"/>
    <n v="465911"/>
    <x v="0"/>
    <n v="29235"/>
    <x v="10"/>
    <m/>
    <m/>
    <m/>
    <m/>
    <m/>
    <m/>
    <m/>
    <m/>
    <m/>
    <m/>
    <m/>
    <m/>
    <m/>
    <m/>
    <m/>
    <m/>
    <m/>
    <m/>
    <m/>
    <m/>
    <m/>
    <m/>
    <m/>
    <m/>
    <m/>
    <m/>
    <m/>
    <m/>
    <m/>
    <m/>
    <m/>
    <m/>
    <m/>
    <m/>
    <n v="107.41"/>
    <m/>
    <m/>
    <m/>
    <m/>
    <m/>
    <m/>
    <m/>
    <m/>
    <m/>
    <m/>
    <m/>
    <m/>
    <m/>
    <m/>
    <m/>
    <m/>
    <m/>
    <m/>
    <m/>
    <m/>
    <m/>
    <m/>
    <m/>
    <m/>
    <m/>
    <m/>
    <m/>
    <m/>
    <m/>
    <m/>
    <m/>
    <m/>
    <m/>
    <m/>
    <m/>
    <m/>
    <m/>
    <m/>
    <m/>
    <m/>
    <m/>
    <m/>
    <m/>
    <m/>
    <m/>
    <m/>
    <m/>
    <m/>
    <m/>
    <m/>
    <m/>
    <m/>
    <m/>
    <m/>
    <m/>
    <m/>
    <m/>
    <m/>
    <m/>
    <m/>
    <m/>
    <m/>
    <m/>
    <m/>
    <m/>
    <m/>
    <m/>
    <m/>
    <m/>
    <m/>
    <m/>
    <m/>
    <m/>
    <m/>
    <m/>
    <m/>
    <m/>
    <m/>
    <m/>
    <m/>
    <m/>
    <m/>
    <m/>
    <m/>
    <m/>
    <m/>
    <m/>
    <m/>
    <m/>
    <m/>
    <m/>
    <m/>
    <m/>
    <m/>
    <m/>
    <m/>
    <m/>
    <m/>
    <m/>
    <m/>
    <m/>
    <m/>
    <m/>
    <m/>
    <m/>
    <m/>
    <m/>
    <m/>
    <m/>
    <m/>
    <m/>
    <m/>
    <m/>
    <m/>
    <m/>
    <m/>
    <m/>
    <m/>
    <m/>
    <m/>
    <m/>
    <m/>
    <m/>
    <m/>
    <n v="73.44"/>
    <m/>
    <m/>
    <m/>
    <m/>
    <n v="100.53"/>
    <n v="165.03"/>
    <n v="97.32"/>
    <m/>
    <n v="107.41"/>
    <n v="73.44"/>
    <n v="180.85"/>
    <n v="362.88"/>
    <n v="543.73"/>
  </r>
  <r>
    <n v="22"/>
    <n v="100"/>
    <s v="Big Qualicum R"/>
    <s v="OPS"/>
    <s v="124"/>
    <s v="Chinook"/>
    <s v="3"/>
    <x v="0"/>
    <x v="5"/>
    <n v="100"/>
    <x v="1"/>
    <s v="CK-27"/>
    <s v="EAST VANCOUVER ISLAND-QUALICUM &amp; PUNTLEDGE_FA_0.x"/>
    <s v="M"/>
    <s v="H"/>
    <n v="100"/>
    <s v="Big Qualicum River H"/>
    <n v="100"/>
    <s v="Big Qualicum R"/>
    <s v="GSVI"/>
    <s v="S"/>
    <x v="1"/>
    <s v="186350"/>
    <n v="0"/>
    <s v="186350"/>
    <n v="2008"/>
    <s v="20080528"/>
    <s v="20080528"/>
    <n v="0"/>
    <n v="5.47"/>
    <s v="ALSO SEE TAGCODES 186161 &amp; 186345-49,51."/>
    <s v="CWT"/>
    <s v="P"/>
    <s v="Y"/>
    <s v="Y"/>
    <s v="Y"/>
    <s v="Y"/>
    <n v="0"/>
    <x v="0"/>
    <n v="27849"/>
    <n v="465911"/>
    <x v="1"/>
    <n v="29235"/>
    <x v="12"/>
    <m/>
    <m/>
    <m/>
    <m/>
    <m/>
    <m/>
    <m/>
    <m/>
    <m/>
    <m/>
    <m/>
    <m/>
    <m/>
    <m/>
    <m/>
    <m/>
    <m/>
    <m/>
    <m/>
    <m/>
    <m/>
    <m/>
    <m/>
    <m/>
    <m/>
    <m/>
    <m/>
    <m/>
    <m/>
    <m/>
    <m/>
    <m/>
    <m/>
    <m/>
    <m/>
    <m/>
    <m/>
    <m/>
    <m/>
    <m/>
    <m/>
    <m/>
    <m/>
    <m/>
    <m/>
    <m/>
    <m/>
    <m/>
    <m/>
    <m/>
    <m/>
    <m/>
    <m/>
    <m/>
    <n v="380.78"/>
    <m/>
    <m/>
    <m/>
    <m/>
    <m/>
    <m/>
    <m/>
    <m/>
    <m/>
    <m/>
    <m/>
    <m/>
    <m/>
    <m/>
    <m/>
    <m/>
    <m/>
    <m/>
    <m/>
    <m/>
    <m/>
    <m/>
    <m/>
    <m/>
    <m/>
    <m/>
    <m/>
    <m/>
    <m/>
    <m/>
    <m/>
    <m/>
    <m/>
    <m/>
    <m/>
    <m/>
    <m/>
    <m/>
    <m/>
    <m/>
    <m/>
    <m/>
    <m/>
    <m/>
    <m/>
    <m/>
    <m/>
    <m/>
    <m/>
    <m/>
    <m/>
    <m/>
    <m/>
    <m/>
    <m/>
    <m/>
    <m/>
    <m/>
    <m/>
    <m/>
    <m/>
    <m/>
    <m/>
    <m/>
    <m/>
    <m/>
    <m/>
    <m/>
    <m/>
    <m/>
    <m/>
    <m/>
    <m/>
    <m/>
    <m/>
    <m/>
    <m/>
    <m/>
    <m/>
    <m/>
    <m/>
    <m/>
    <m/>
    <m/>
    <m/>
    <m/>
    <m/>
    <m/>
    <m/>
    <m/>
    <m/>
    <m/>
    <m/>
    <m/>
    <m/>
    <m/>
    <m/>
    <m/>
    <m/>
    <m/>
    <m/>
    <m/>
    <m/>
    <m/>
    <m/>
    <m/>
    <m/>
    <m/>
    <m/>
    <n v="152.96"/>
    <n v="187.62"/>
    <n v="73.28"/>
    <m/>
    <n v="380.78"/>
    <n v="0"/>
    <n v="380.78"/>
    <n v="413.86"/>
    <n v="794.64"/>
  </r>
  <r>
    <n v="22"/>
    <n v="100"/>
    <s v="Big Qualicum R"/>
    <s v="OPS"/>
    <s v="124"/>
    <s v="Chinook"/>
    <s v="3"/>
    <x v="0"/>
    <x v="5"/>
    <n v="100"/>
    <x v="1"/>
    <s v="CK-27"/>
    <s v="EAST VANCOUVER ISLAND-QUALICUM &amp; PUNTLEDGE_FA_0.x"/>
    <s v="M"/>
    <s v="H"/>
    <n v="100"/>
    <s v="Big Qualicum River H"/>
    <n v="100"/>
    <s v="Big Qualicum R"/>
    <s v="GSVI"/>
    <s v="S"/>
    <x v="1"/>
    <s v="186351"/>
    <n v="0"/>
    <s v="186351"/>
    <n v="2008"/>
    <s v="20080528"/>
    <s v="20080528"/>
    <n v="0"/>
    <n v="5.47"/>
    <s v="ALSO SEE TAGCODES 186161 &amp; 186345-50."/>
    <s v="CWT"/>
    <s v="P"/>
    <s v="Y"/>
    <s v="Y"/>
    <s v="Y"/>
    <s v="Y"/>
    <n v="0"/>
    <x v="0"/>
    <n v="25185"/>
    <n v="421345"/>
    <x v="4"/>
    <n v="29257"/>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7"/>
    <n v="18.43"/>
    <n v="62.25"/>
    <m/>
    <n v="0"/>
    <n v="0"/>
    <n v="0"/>
    <n v="82.55"/>
    <n v="82.55"/>
  </r>
  <r>
    <n v="22"/>
    <n v="100"/>
    <s v="Big Qualicum R"/>
    <s v="OPS"/>
    <s v="124"/>
    <s v="Chinook"/>
    <s v="3"/>
    <x v="0"/>
    <x v="5"/>
    <n v="100"/>
    <x v="1"/>
    <s v="CK-27"/>
    <s v="EAST VANCOUVER ISLAND-QUALICUM &amp; PUNTLEDGE_FA_0.x"/>
    <s v="M"/>
    <s v="H"/>
    <n v="100"/>
    <s v="Big Qualicum River H"/>
    <n v="100"/>
    <s v="Big Qualicum R"/>
    <s v="GSVI"/>
    <s v="S"/>
    <x v="1"/>
    <s v="186351"/>
    <n v="0"/>
    <s v="186351"/>
    <n v="2008"/>
    <s v="20080528"/>
    <s v="20080528"/>
    <n v="0"/>
    <n v="5.47"/>
    <s v="ALSO SEE TAGCODES 186161 &amp; 186345-50."/>
    <s v="CWT"/>
    <s v="P"/>
    <s v="Y"/>
    <s v="Y"/>
    <s v="Y"/>
    <s v="Y"/>
    <n v="0"/>
    <x v="0"/>
    <n v="25185"/>
    <n v="421345"/>
    <x v="0"/>
    <n v="29257"/>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0.02"/>
    <n v="58.64"/>
    <n v="96.27"/>
    <n v="56.77"/>
    <m/>
    <n v="0"/>
    <n v="50.02"/>
    <n v="50.02"/>
    <n v="211.68"/>
    <n v="261.7"/>
  </r>
  <r>
    <n v="22"/>
    <n v="100"/>
    <s v="Big Qualicum R"/>
    <s v="OPS"/>
    <s v="124"/>
    <s v="Chinook"/>
    <s v="3"/>
    <x v="0"/>
    <x v="5"/>
    <n v="100"/>
    <x v="1"/>
    <s v="CK-27"/>
    <s v="EAST VANCOUVER ISLAND-QUALICUM &amp; PUNTLEDGE_FA_0.x"/>
    <s v="M"/>
    <s v="H"/>
    <n v="100"/>
    <s v="Big Qualicum River H"/>
    <n v="100"/>
    <s v="Big Qualicum R"/>
    <s v="GSVI"/>
    <s v="S"/>
    <x v="1"/>
    <s v="186351"/>
    <n v="0"/>
    <s v="186351"/>
    <n v="2008"/>
    <s v="20080528"/>
    <s v="20080528"/>
    <n v="0"/>
    <n v="5.47"/>
    <s v="ALSO SEE TAGCODES 186161 &amp; 186345-50."/>
    <s v="CWT"/>
    <s v="P"/>
    <s v="Y"/>
    <s v="Y"/>
    <s v="Y"/>
    <s v="Y"/>
    <n v="0"/>
    <x v="0"/>
    <n v="25185"/>
    <n v="421345"/>
    <x v="1"/>
    <n v="29257"/>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92"/>
    <n v="40.200000000000003"/>
    <n v="25.17"/>
    <m/>
    <n v="0"/>
    <n v="0"/>
    <n v="0"/>
    <n v="89.29"/>
    <n v="89.29"/>
  </r>
  <r>
    <n v="22"/>
    <n v="100"/>
    <s v="Big Qualicum R"/>
    <s v="OPS"/>
    <s v="124"/>
    <s v="Chinook"/>
    <s v="3"/>
    <x v="0"/>
    <x v="6"/>
    <n v="100"/>
    <x v="1"/>
    <s v="CK-27"/>
    <s v="EAST VANCOUVER ISLAND-QUALICUM &amp; PUNTLEDGE_FA_0.x"/>
    <s v="M"/>
    <s v="H"/>
    <n v="100"/>
    <s v="Big Qualicum River H"/>
    <n v="100"/>
    <s v="Big Qualicum R"/>
    <s v="GSVI"/>
    <s v="S"/>
    <x v="1"/>
    <s v="180273"/>
    <n v="0"/>
    <s v="180273"/>
    <n v="2009"/>
    <s v="20090522"/>
    <s v="20090522"/>
    <n v="0"/>
    <n v="5.12"/>
    <s v="ALSO SEE TAGCODES 185956-59, 185360 &amp; 183855."/>
    <s v="CWT"/>
    <s v="P"/>
    <s v="Y"/>
    <s v="Y"/>
    <s v="Y"/>
    <s v="Y"/>
    <n v="1.3331000000000001E-2"/>
    <x v="0"/>
    <n v="25830"/>
    <n v="432663"/>
    <x v="4"/>
    <n v="29254"/>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9"/>
    <n v="11.24"/>
    <n v="31.61"/>
    <m/>
    <n v="0"/>
    <n v="0"/>
    <n v="0"/>
    <n v="44.34"/>
    <n v="44.34"/>
  </r>
  <r>
    <n v="22"/>
    <n v="100"/>
    <s v="Big Qualicum R"/>
    <s v="OPS"/>
    <s v="124"/>
    <s v="Chinook"/>
    <s v="3"/>
    <x v="0"/>
    <x v="6"/>
    <n v="100"/>
    <x v="1"/>
    <s v="CK-27"/>
    <s v="EAST VANCOUVER ISLAND-QUALICUM &amp; PUNTLEDGE_FA_0.x"/>
    <s v="M"/>
    <s v="H"/>
    <n v="100"/>
    <s v="Big Qualicum River H"/>
    <n v="100"/>
    <s v="Big Qualicum R"/>
    <s v="GSVI"/>
    <s v="S"/>
    <x v="1"/>
    <s v="180273"/>
    <n v="0"/>
    <s v="180273"/>
    <n v="2009"/>
    <s v="20090522"/>
    <s v="20090522"/>
    <n v="0"/>
    <n v="5.12"/>
    <s v="ALSO SEE TAGCODES 185956-59, 185360 &amp; 183855."/>
    <s v="CWT"/>
    <s v="P"/>
    <s v="Y"/>
    <s v="Y"/>
    <s v="Y"/>
    <s v="Y"/>
    <n v="1.3331000000000001E-2"/>
    <x v="0"/>
    <n v="25830"/>
    <n v="432663"/>
    <x v="0"/>
    <n v="29254"/>
    <x v="12"/>
    <m/>
    <m/>
    <m/>
    <m/>
    <m/>
    <m/>
    <m/>
    <m/>
    <m/>
    <m/>
    <m/>
    <m/>
    <m/>
    <m/>
    <m/>
    <m/>
    <m/>
    <m/>
    <m/>
    <m/>
    <m/>
    <m/>
    <m/>
    <m/>
    <m/>
    <m/>
    <m/>
    <m/>
    <m/>
    <m/>
    <m/>
    <m/>
    <m/>
    <m/>
    <m/>
    <m/>
    <m/>
    <m/>
    <m/>
    <m/>
    <m/>
    <m/>
    <m/>
    <m/>
    <m/>
    <m/>
    <m/>
    <m/>
    <m/>
    <m/>
    <m/>
    <m/>
    <m/>
    <m/>
    <n v="190.62"/>
    <m/>
    <m/>
    <m/>
    <m/>
    <m/>
    <m/>
    <m/>
    <m/>
    <m/>
    <m/>
    <m/>
    <m/>
    <m/>
    <m/>
    <m/>
    <m/>
    <m/>
    <m/>
    <m/>
    <m/>
    <m/>
    <m/>
    <m/>
    <m/>
    <m/>
    <m/>
    <m/>
    <m/>
    <m/>
    <m/>
    <m/>
    <m/>
    <m/>
    <m/>
    <m/>
    <m/>
    <m/>
    <m/>
    <m/>
    <m/>
    <m/>
    <m/>
    <m/>
    <m/>
    <m/>
    <m/>
    <m/>
    <m/>
    <m/>
    <m/>
    <m/>
    <m/>
    <m/>
    <m/>
    <m/>
    <m/>
    <m/>
    <m/>
    <m/>
    <m/>
    <m/>
    <m/>
    <m/>
    <m/>
    <m/>
    <m/>
    <m/>
    <m/>
    <m/>
    <m/>
    <m/>
    <m/>
    <m/>
    <m/>
    <m/>
    <m/>
    <m/>
    <m/>
    <m/>
    <m/>
    <m/>
    <m/>
    <m/>
    <m/>
    <m/>
    <m/>
    <m/>
    <m/>
    <m/>
    <m/>
    <m/>
    <m/>
    <m/>
    <m/>
    <m/>
    <m/>
    <m/>
    <m/>
    <m/>
    <m/>
    <m/>
    <m/>
    <m/>
    <m/>
    <n v="91.29"/>
    <m/>
    <m/>
    <m/>
    <m/>
    <n v="140.83000000000001"/>
    <n v="217.99"/>
    <n v="135.47999999999999"/>
    <m/>
    <n v="190.62"/>
    <n v="91.29"/>
    <n v="281.91000000000003"/>
    <n v="494.3"/>
    <n v="776.21"/>
  </r>
  <r>
    <n v="22"/>
    <n v="100"/>
    <s v="Big Qualicum R"/>
    <s v="OPS"/>
    <s v="124"/>
    <s v="Chinook"/>
    <s v="3"/>
    <x v="0"/>
    <x v="6"/>
    <n v="100"/>
    <x v="1"/>
    <s v="CK-27"/>
    <s v="EAST VANCOUVER ISLAND-QUALICUM &amp; PUNTLEDGE_FA_0.x"/>
    <s v="M"/>
    <s v="H"/>
    <n v="100"/>
    <s v="Big Qualicum River H"/>
    <n v="100"/>
    <s v="Big Qualicum R"/>
    <s v="GSVI"/>
    <s v="S"/>
    <x v="1"/>
    <s v="180273"/>
    <n v="0"/>
    <s v="180273"/>
    <n v="2009"/>
    <s v="20090522"/>
    <s v="20090522"/>
    <n v="0"/>
    <n v="5.12"/>
    <s v="ALSO SEE TAGCODES 185956-59, 185360 &amp; 183855."/>
    <s v="CWT"/>
    <s v="P"/>
    <s v="Y"/>
    <s v="Y"/>
    <s v="Y"/>
    <s v="Y"/>
    <n v="1.3331000000000001E-2"/>
    <x v="0"/>
    <n v="25830"/>
    <n v="432663"/>
    <x v="1"/>
    <n v="29254"/>
    <x v="11"/>
    <m/>
    <m/>
    <m/>
    <m/>
    <m/>
    <m/>
    <m/>
    <m/>
    <m/>
    <m/>
    <m/>
    <m/>
    <m/>
    <m/>
    <m/>
    <m/>
    <m/>
    <m/>
    <m/>
    <m/>
    <m/>
    <m/>
    <m/>
    <m/>
    <m/>
    <m/>
    <m/>
    <m/>
    <m/>
    <m/>
    <m/>
    <m/>
    <m/>
    <m/>
    <n v="81.91"/>
    <m/>
    <m/>
    <m/>
    <m/>
    <m/>
    <m/>
    <m/>
    <m/>
    <m/>
    <m/>
    <m/>
    <m/>
    <m/>
    <m/>
    <m/>
    <m/>
    <m/>
    <m/>
    <m/>
    <m/>
    <m/>
    <m/>
    <m/>
    <m/>
    <m/>
    <m/>
    <m/>
    <m/>
    <m/>
    <m/>
    <m/>
    <m/>
    <m/>
    <m/>
    <m/>
    <m/>
    <m/>
    <m/>
    <m/>
    <m/>
    <m/>
    <m/>
    <m/>
    <m/>
    <m/>
    <m/>
    <m/>
    <m/>
    <m/>
    <m/>
    <m/>
    <m/>
    <m/>
    <m/>
    <m/>
    <m/>
    <m/>
    <m/>
    <m/>
    <m/>
    <m/>
    <m/>
    <m/>
    <m/>
    <m/>
    <m/>
    <m/>
    <m/>
    <m/>
    <m/>
    <m/>
    <m/>
    <m/>
    <m/>
    <m/>
    <m/>
    <m/>
    <m/>
    <m/>
    <m/>
    <m/>
    <m/>
    <m/>
    <m/>
    <m/>
    <m/>
    <m/>
    <m/>
    <m/>
    <m/>
    <m/>
    <m/>
    <m/>
    <m/>
    <m/>
    <m/>
    <m/>
    <m/>
    <m/>
    <m/>
    <m/>
    <m/>
    <m/>
    <m/>
    <m/>
    <m/>
    <m/>
    <m/>
    <m/>
    <m/>
    <m/>
    <m/>
    <m/>
    <m/>
    <m/>
    <m/>
    <m/>
    <m/>
    <m/>
    <m/>
    <m/>
    <m/>
    <m/>
    <m/>
    <m/>
    <m/>
    <m/>
    <m/>
    <m/>
    <n v="88.74"/>
    <n v="101.42"/>
    <n v="10.77"/>
    <m/>
    <n v="81.91"/>
    <n v="0"/>
    <n v="81.91"/>
    <n v="200.93"/>
    <n v="282.83999999999997"/>
  </r>
  <r>
    <n v="22"/>
    <n v="100"/>
    <s v="Big Qualicum R"/>
    <s v="OPS"/>
    <s v="124"/>
    <s v="Chinook"/>
    <s v="3"/>
    <x v="0"/>
    <x v="6"/>
    <n v="100"/>
    <x v="1"/>
    <s v="CK-27"/>
    <s v="EAST VANCOUVER ISLAND-QUALICUM &amp; PUNTLEDGE_FA_0.x"/>
    <s v="M"/>
    <s v="H"/>
    <n v="100"/>
    <s v="Big Qualicum River H"/>
    <n v="100"/>
    <s v="Big Qualicum R"/>
    <s v="GSVI"/>
    <s v="S"/>
    <x v="1"/>
    <s v="180273"/>
    <n v="0"/>
    <s v="180273"/>
    <n v="2009"/>
    <s v="20090522"/>
    <s v="20090522"/>
    <n v="0"/>
    <n v="5.12"/>
    <s v="ALSO SEE TAGCODES 185956-59, 185360 &amp; 183855."/>
    <s v="CWT"/>
    <s v="P"/>
    <s v="Y"/>
    <s v="Y"/>
    <s v="Y"/>
    <s v="Y"/>
    <n v="1.3331000000000001E-2"/>
    <x v="0"/>
    <n v="25830"/>
    <n v="432663"/>
    <x v="2"/>
    <n v="29254"/>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190000000000001"/>
    <n v="22.99"/>
    <m/>
    <m/>
    <n v="0"/>
    <n v="0"/>
    <n v="0"/>
    <n v="39.18"/>
    <n v="39.18"/>
  </r>
  <r>
    <n v="22"/>
    <n v="100"/>
    <s v="Big Qualicum R"/>
    <s v="OPS"/>
    <s v="124"/>
    <s v="Chinook"/>
    <s v="3"/>
    <x v="0"/>
    <x v="6"/>
    <n v="100"/>
    <x v="1"/>
    <s v="CK-27"/>
    <s v="EAST VANCOUVER ISLAND-QUALICUM &amp; PUNTLEDGE_FA_0.x"/>
    <s v="M"/>
    <s v="H"/>
    <n v="100"/>
    <s v="Big Qualicum River H"/>
    <n v="100"/>
    <s v="Big Qualicum R"/>
    <s v="GSVI"/>
    <s v="S"/>
    <x v="1"/>
    <s v="183855"/>
    <n v="0"/>
    <s v="183855"/>
    <n v="2009"/>
    <s v="20090522"/>
    <s v="20090522"/>
    <n v="0"/>
    <n v="5.12"/>
    <s v="ALSO SEE TAGCODES 185956-59, 180273 &amp; 185360."/>
    <s v="CWT"/>
    <s v="P"/>
    <s v="Y"/>
    <s v="Y"/>
    <s v="Y"/>
    <s v="Y"/>
    <n v="6.6800000000000002E-3"/>
    <x v="0"/>
    <n v="36134"/>
    <n v="601199"/>
    <x v="4"/>
    <n v="29253"/>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200000000000002"/>
    <n v="16.75"/>
    <n v="47.1"/>
    <m/>
    <n v="0"/>
    <n v="0"/>
    <n v="0"/>
    <n v="66.069999999999993"/>
    <n v="66.069999999999993"/>
  </r>
  <r>
    <n v="22"/>
    <n v="100"/>
    <s v="Big Qualicum R"/>
    <s v="OPS"/>
    <s v="124"/>
    <s v="Chinook"/>
    <s v="3"/>
    <x v="0"/>
    <x v="6"/>
    <n v="100"/>
    <x v="1"/>
    <s v="CK-27"/>
    <s v="EAST VANCOUVER ISLAND-QUALICUM &amp; PUNTLEDGE_FA_0.x"/>
    <s v="M"/>
    <s v="H"/>
    <n v="100"/>
    <s v="Big Qualicum River H"/>
    <n v="100"/>
    <s v="Big Qualicum R"/>
    <s v="GSVI"/>
    <s v="S"/>
    <x v="1"/>
    <s v="183855"/>
    <n v="0"/>
    <s v="183855"/>
    <n v="2009"/>
    <s v="20090522"/>
    <s v="20090522"/>
    <n v="0"/>
    <n v="5.12"/>
    <s v="ALSO SEE TAGCODES 185956-59, 180273 &amp; 185360."/>
    <s v="CWT"/>
    <s v="P"/>
    <s v="Y"/>
    <s v="Y"/>
    <s v="Y"/>
    <s v="Y"/>
    <n v="6.6800000000000002E-3"/>
    <x v="0"/>
    <n v="36134"/>
    <n v="601199"/>
    <x v="0"/>
    <n v="29253"/>
    <x v="12"/>
    <m/>
    <m/>
    <m/>
    <m/>
    <m/>
    <m/>
    <m/>
    <m/>
    <m/>
    <m/>
    <m/>
    <m/>
    <m/>
    <m/>
    <m/>
    <m/>
    <m/>
    <m/>
    <m/>
    <m/>
    <m/>
    <m/>
    <m/>
    <m/>
    <m/>
    <m/>
    <m/>
    <m/>
    <m/>
    <m/>
    <m/>
    <m/>
    <m/>
    <m/>
    <n v="100.33"/>
    <m/>
    <m/>
    <m/>
    <m/>
    <m/>
    <m/>
    <m/>
    <m/>
    <m/>
    <m/>
    <m/>
    <m/>
    <m/>
    <m/>
    <n v="378.68"/>
    <m/>
    <m/>
    <m/>
    <m/>
    <m/>
    <m/>
    <m/>
    <m/>
    <m/>
    <m/>
    <m/>
    <m/>
    <m/>
    <m/>
    <m/>
    <m/>
    <m/>
    <m/>
    <m/>
    <m/>
    <m/>
    <m/>
    <m/>
    <m/>
    <m/>
    <m/>
    <m/>
    <m/>
    <m/>
    <m/>
    <m/>
    <m/>
    <m/>
    <m/>
    <m/>
    <m/>
    <m/>
    <m/>
    <m/>
    <m/>
    <m/>
    <m/>
    <m/>
    <m/>
    <m/>
    <m/>
    <m/>
    <m/>
    <m/>
    <m/>
    <m/>
    <m/>
    <m/>
    <m/>
    <m/>
    <m/>
    <m/>
    <m/>
    <m/>
    <m/>
    <m/>
    <m/>
    <m/>
    <m/>
    <m/>
    <m/>
    <m/>
    <m/>
    <m/>
    <m/>
    <m/>
    <m/>
    <m/>
    <m/>
    <m/>
    <m/>
    <m/>
    <m/>
    <m/>
    <m/>
    <m/>
    <m/>
    <m/>
    <m/>
    <m/>
    <m/>
    <m/>
    <m/>
    <m/>
    <m/>
    <m/>
    <m/>
    <m/>
    <m/>
    <m/>
    <m/>
    <m/>
    <m/>
    <m/>
    <m/>
    <m/>
    <m/>
    <m/>
    <m/>
    <m/>
    <m/>
    <m/>
    <m/>
    <m/>
    <n v="54.41"/>
    <m/>
    <m/>
    <m/>
    <m/>
    <n v="125.28"/>
    <n v="199.92"/>
    <n v="118.43"/>
    <m/>
    <n v="479.01"/>
    <n v="54.41"/>
    <n v="533.41999999999996"/>
    <n v="443.63"/>
    <n v="977.05"/>
  </r>
  <r>
    <n v="22"/>
    <n v="100"/>
    <s v="Big Qualicum R"/>
    <s v="OPS"/>
    <s v="124"/>
    <s v="Chinook"/>
    <s v="3"/>
    <x v="0"/>
    <x v="6"/>
    <n v="100"/>
    <x v="1"/>
    <s v="CK-27"/>
    <s v="EAST VANCOUVER ISLAND-QUALICUM &amp; PUNTLEDGE_FA_0.x"/>
    <s v="M"/>
    <s v="H"/>
    <n v="100"/>
    <s v="Big Qualicum River H"/>
    <n v="100"/>
    <s v="Big Qualicum R"/>
    <s v="GSVI"/>
    <s v="S"/>
    <x v="1"/>
    <s v="183855"/>
    <n v="0"/>
    <s v="183855"/>
    <n v="2009"/>
    <s v="20090522"/>
    <s v="20090522"/>
    <n v="0"/>
    <n v="5.12"/>
    <s v="ALSO SEE TAGCODES 185956-59, 180273 &amp; 185360."/>
    <s v="CWT"/>
    <s v="P"/>
    <s v="Y"/>
    <s v="Y"/>
    <s v="Y"/>
    <s v="Y"/>
    <n v="6.6800000000000002E-3"/>
    <x v="0"/>
    <n v="36134"/>
    <n v="601199"/>
    <x v="1"/>
    <n v="29253"/>
    <x v="11"/>
    <m/>
    <m/>
    <m/>
    <m/>
    <m/>
    <m/>
    <m/>
    <m/>
    <m/>
    <m/>
    <m/>
    <m/>
    <m/>
    <m/>
    <m/>
    <m/>
    <n v="43.76"/>
    <m/>
    <m/>
    <m/>
    <m/>
    <m/>
    <m/>
    <m/>
    <m/>
    <m/>
    <m/>
    <m/>
    <m/>
    <m/>
    <m/>
    <m/>
    <m/>
    <m/>
    <m/>
    <m/>
    <m/>
    <m/>
    <m/>
    <m/>
    <m/>
    <m/>
    <m/>
    <m/>
    <m/>
    <m/>
    <m/>
    <m/>
    <m/>
    <m/>
    <m/>
    <m/>
    <m/>
    <m/>
    <n v="141.41999999999999"/>
    <m/>
    <m/>
    <m/>
    <m/>
    <m/>
    <m/>
    <m/>
    <m/>
    <m/>
    <m/>
    <m/>
    <m/>
    <m/>
    <m/>
    <m/>
    <m/>
    <n v="41.43"/>
    <m/>
    <m/>
    <m/>
    <m/>
    <m/>
    <m/>
    <m/>
    <m/>
    <m/>
    <m/>
    <m/>
    <m/>
    <m/>
    <m/>
    <m/>
    <m/>
    <m/>
    <m/>
    <m/>
    <m/>
    <m/>
    <m/>
    <m/>
    <m/>
    <m/>
    <m/>
    <m/>
    <m/>
    <m/>
    <m/>
    <m/>
    <m/>
    <m/>
    <m/>
    <m/>
    <m/>
    <m/>
    <m/>
    <m/>
    <m/>
    <m/>
    <m/>
    <m/>
    <m/>
    <m/>
    <m/>
    <m/>
    <m/>
    <m/>
    <m/>
    <m/>
    <m/>
    <m/>
    <m/>
    <m/>
    <m/>
    <m/>
    <m/>
    <m/>
    <m/>
    <m/>
    <m/>
    <m/>
    <m/>
    <m/>
    <m/>
    <m/>
    <m/>
    <m/>
    <m/>
    <m/>
    <m/>
    <m/>
    <m/>
    <m/>
    <m/>
    <m/>
    <m/>
    <m/>
    <m/>
    <m/>
    <m/>
    <m/>
    <m/>
    <m/>
    <m/>
    <m/>
    <n v="66.55"/>
    <m/>
    <m/>
    <m/>
    <m/>
    <n v="58.96"/>
    <n v="67.16"/>
    <n v="6.89"/>
    <m/>
    <n v="226.61"/>
    <n v="66.55"/>
    <n v="293.16000000000003"/>
    <n v="133.01"/>
    <n v="426.16999999999996"/>
  </r>
  <r>
    <n v="22"/>
    <n v="100"/>
    <s v="Big Qualicum R"/>
    <s v="OPS"/>
    <s v="124"/>
    <s v="Chinook"/>
    <s v="3"/>
    <x v="0"/>
    <x v="6"/>
    <n v="100"/>
    <x v="1"/>
    <s v="CK-27"/>
    <s v="EAST VANCOUVER ISLAND-QUALICUM &amp; PUNTLEDGE_FA_0.x"/>
    <s v="M"/>
    <s v="H"/>
    <n v="100"/>
    <s v="Big Qualicum River H"/>
    <n v="100"/>
    <s v="Big Qualicum R"/>
    <s v="GSVI"/>
    <s v="S"/>
    <x v="1"/>
    <s v="183855"/>
    <n v="0"/>
    <s v="183855"/>
    <n v="2009"/>
    <s v="20090522"/>
    <s v="20090522"/>
    <n v="0"/>
    <n v="5.12"/>
    <s v="ALSO SEE TAGCODES 185956-59, 180273 &amp; 185360."/>
    <s v="CWT"/>
    <s v="P"/>
    <s v="Y"/>
    <s v="Y"/>
    <s v="Y"/>
    <s v="Y"/>
    <n v="6.6800000000000002E-3"/>
    <x v="0"/>
    <n v="36134"/>
    <n v="601199"/>
    <x v="2"/>
    <n v="29253"/>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09"/>
    <n v="22.84"/>
    <m/>
    <m/>
    <n v="0"/>
    <n v="0"/>
    <n v="0"/>
    <n v="38.93"/>
    <n v="38.93"/>
  </r>
  <r>
    <n v="22"/>
    <n v="100"/>
    <s v="Big Qualicum R"/>
    <s v="OPS"/>
    <s v="124"/>
    <s v="Chinook"/>
    <s v="3"/>
    <x v="0"/>
    <x v="6"/>
    <n v="100"/>
    <x v="1"/>
    <s v="CK-27"/>
    <s v="EAST VANCOUVER ISLAND-QUALICUM &amp; PUNTLEDGE_FA_0.x"/>
    <s v="M"/>
    <s v="H"/>
    <n v="100"/>
    <s v="Big Qualicum River H"/>
    <n v="100"/>
    <s v="Big Qualicum R"/>
    <s v="GSVI"/>
    <s v="S"/>
    <x v="1"/>
    <s v="185360"/>
    <n v="0"/>
    <s v="185360"/>
    <n v="2009"/>
    <s v="20090522"/>
    <s v="20090522"/>
    <n v="0"/>
    <n v="5.12"/>
    <s v="ALSO SEE TAGCODES 185956-59, 180273 &amp; 183855."/>
    <s v="CWT"/>
    <s v="P"/>
    <s v="Y"/>
    <s v="Y"/>
    <s v="Y"/>
    <s v="Y"/>
    <n v="1.0007E-2"/>
    <x v="0"/>
    <n v="36702"/>
    <n v="612698"/>
    <x v="4"/>
    <n v="29243"/>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3"/>
    <n v="16.809999999999999"/>
    <n v="47.26"/>
    <m/>
    <n v="0"/>
    <n v="0"/>
    <n v="0"/>
    <n v="66.3"/>
    <n v="66.3"/>
  </r>
  <r>
    <n v="22"/>
    <n v="100"/>
    <s v="Big Qualicum R"/>
    <s v="OPS"/>
    <s v="124"/>
    <s v="Chinook"/>
    <s v="3"/>
    <x v="0"/>
    <x v="6"/>
    <n v="100"/>
    <x v="1"/>
    <s v="CK-27"/>
    <s v="EAST VANCOUVER ISLAND-QUALICUM &amp; PUNTLEDGE_FA_0.x"/>
    <s v="M"/>
    <s v="H"/>
    <n v="100"/>
    <s v="Big Qualicum River H"/>
    <n v="100"/>
    <s v="Big Qualicum R"/>
    <s v="GSVI"/>
    <s v="S"/>
    <x v="1"/>
    <s v="185360"/>
    <n v="0"/>
    <s v="185360"/>
    <n v="2009"/>
    <s v="20090522"/>
    <s v="20090522"/>
    <n v="0"/>
    <n v="5.12"/>
    <s v="ALSO SEE TAGCODES 185956-59, 180273 &amp; 183855."/>
    <s v="CWT"/>
    <s v="P"/>
    <s v="Y"/>
    <s v="Y"/>
    <s v="Y"/>
    <s v="Y"/>
    <n v="1.0007E-2"/>
    <x v="0"/>
    <n v="36702"/>
    <n v="612698"/>
    <x v="0"/>
    <n v="29243"/>
    <x v="12"/>
    <m/>
    <m/>
    <m/>
    <m/>
    <m/>
    <m/>
    <m/>
    <m/>
    <m/>
    <m/>
    <m/>
    <m/>
    <m/>
    <m/>
    <m/>
    <m/>
    <m/>
    <m/>
    <m/>
    <m/>
    <m/>
    <m/>
    <m/>
    <m/>
    <m/>
    <m/>
    <m/>
    <m/>
    <m/>
    <m/>
    <m/>
    <m/>
    <m/>
    <m/>
    <m/>
    <m/>
    <m/>
    <m/>
    <m/>
    <m/>
    <m/>
    <m/>
    <m/>
    <m/>
    <m/>
    <m/>
    <m/>
    <m/>
    <m/>
    <m/>
    <m/>
    <m/>
    <m/>
    <m/>
    <n v="189.98"/>
    <m/>
    <m/>
    <m/>
    <m/>
    <m/>
    <m/>
    <m/>
    <m/>
    <m/>
    <m/>
    <m/>
    <m/>
    <m/>
    <m/>
    <m/>
    <m/>
    <m/>
    <m/>
    <m/>
    <m/>
    <m/>
    <m/>
    <m/>
    <m/>
    <m/>
    <m/>
    <m/>
    <m/>
    <m/>
    <m/>
    <m/>
    <m/>
    <m/>
    <m/>
    <m/>
    <m/>
    <m/>
    <m/>
    <m/>
    <m/>
    <m/>
    <m/>
    <m/>
    <m/>
    <m/>
    <m/>
    <m/>
    <m/>
    <m/>
    <m/>
    <n v="89.48"/>
    <m/>
    <m/>
    <m/>
    <m/>
    <m/>
    <m/>
    <m/>
    <m/>
    <m/>
    <m/>
    <m/>
    <m/>
    <m/>
    <m/>
    <m/>
    <m/>
    <m/>
    <m/>
    <m/>
    <m/>
    <m/>
    <m/>
    <m/>
    <m/>
    <m/>
    <m/>
    <m/>
    <n v="230.71"/>
    <m/>
    <m/>
    <m/>
    <m/>
    <m/>
    <m/>
    <m/>
    <m/>
    <m/>
    <m/>
    <m/>
    <m/>
    <m/>
    <m/>
    <m/>
    <m/>
    <m/>
    <m/>
    <m/>
    <m/>
    <m/>
    <m/>
    <m/>
    <m/>
    <m/>
    <n v="93.15"/>
    <m/>
    <m/>
    <m/>
    <m/>
    <n v="160.71"/>
    <n v="254.09"/>
    <n v="148.93"/>
    <m/>
    <n v="510.17"/>
    <n v="93.15"/>
    <n v="603.32000000000005"/>
    <n v="563.73"/>
    <n v="1167.0500000000002"/>
  </r>
  <r>
    <n v="22"/>
    <n v="100"/>
    <s v="Big Qualicum R"/>
    <s v="OPS"/>
    <s v="124"/>
    <s v="Chinook"/>
    <s v="3"/>
    <x v="0"/>
    <x v="6"/>
    <n v="100"/>
    <x v="1"/>
    <s v="CK-27"/>
    <s v="EAST VANCOUVER ISLAND-QUALICUM &amp; PUNTLEDGE_FA_0.x"/>
    <s v="M"/>
    <s v="H"/>
    <n v="100"/>
    <s v="Big Qualicum River H"/>
    <n v="100"/>
    <s v="Big Qualicum R"/>
    <s v="GSVI"/>
    <s v="S"/>
    <x v="1"/>
    <s v="185360"/>
    <n v="0"/>
    <s v="185360"/>
    <n v="2009"/>
    <s v="20090522"/>
    <s v="20090522"/>
    <n v="0"/>
    <n v="5.12"/>
    <s v="ALSO SEE TAGCODES 185956-59, 180273 &amp; 183855."/>
    <s v="CWT"/>
    <s v="P"/>
    <s v="Y"/>
    <s v="Y"/>
    <s v="Y"/>
    <s v="Y"/>
    <n v="1.0007E-2"/>
    <x v="0"/>
    <n v="36702"/>
    <n v="612698"/>
    <x v="1"/>
    <n v="29243"/>
    <x v="11"/>
    <m/>
    <m/>
    <m/>
    <m/>
    <m/>
    <m/>
    <m/>
    <m/>
    <m/>
    <m/>
    <m/>
    <m/>
    <m/>
    <m/>
    <m/>
    <m/>
    <m/>
    <m/>
    <m/>
    <m/>
    <m/>
    <m/>
    <m/>
    <m/>
    <m/>
    <m/>
    <m/>
    <m/>
    <m/>
    <m/>
    <m/>
    <m/>
    <m/>
    <m/>
    <m/>
    <m/>
    <m/>
    <m/>
    <m/>
    <m/>
    <m/>
    <m/>
    <m/>
    <m/>
    <m/>
    <m/>
    <m/>
    <m/>
    <m/>
    <m/>
    <m/>
    <m/>
    <m/>
    <m/>
    <m/>
    <m/>
    <m/>
    <m/>
    <m/>
    <m/>
    <m/>
    <m/>
    <m/>
    <m/>
    <m/>
    <m/>
    <m/>
    <m/>
    <m/>
    <m/>
    <m/>
    <m/>
    <n v="43.9"/>
    <m/>
    <m/>
    <m/>
    <m/>
    <m/>
    <m/>
    <m/>
    <m/>
    <m/>
    <m/>
    <m/>
    <m/>
    <m/>
    <m/>
    <m/>
    <m/>
    <m/>
    <m/>
    <m/>
    <m/>
    <m/>
    <m/>
    <m/>
    <m/>
    <m/>
    <m/>
    <m/>
    <m/>
    <m/>
    <m/>
    <m/>
    <m/>
    <m/>
    <m/>
    <m/>
    <m/>
    <m/>
    <m/>
    <m/>
    <m/>
    <m/>
    <m/>
    <m/>
    <m/>
    <m/>
    <m/>
    <m/>
    <m/>
    <m/>
    <m/>
    <m/>
    <m/>
    <m/>
    <m/>
    <m/>
    <m/>
    <m/>
    <m/>
    <m/>
    <m/>
    <m/>
    <m/>
    <m/>
    <m/>
    <m/>
    <m/>
    <m/>
    <m/>
    <m/>
    <m/>
    <m/>
    <m/>
    <m/>
    <m/>
    <m/>
    <m/>
    <m/>
    <m/>
    <m/>
    <m/>
    <m/>
    <m/>
    <m/>
    <m/>
    <m/>
    <m/>
    <m/>
    <m/>
    <m/>
    <m/>
    <m/>
    <n v="87.29"/>
    <n v="101.07"/>
    <n v="12.21"/>
    <m/>
    <n v="43.9"/>
    <n v="0"/>
    <n v="43.9"/>
    <n v="200.57"/>
    <n v="244.47"/>
  </r>
  <r>
    <n v="22"/>
    <n v="100"/>
    <s v="Big Qualicum R"/>
    <s v="OPS"/>
    <s v="124"/>
    <s v="Chinook"/>
    <s v="3"/>
    <x v="0"/>
    <x v="6"/>
    <n v="100"/>
    <x v="1"/>
    <s v="CK-27"/>
    <s v="EAST VANCOUVER ISLAND-QUALICUM &amp; PUNTLEDGE_FA_0.x"/>
    <s v="M"/>
    <s v="H"/>
    <n v="100"/>
    <s v="Big Qualicum River H"/>
    <n v="100"/>
    <s v="Big Qualicum R"/>
    <s v="GSVI"/>
    <s v="S"/>
    <x v="1"/>
    <s v="185360"/>
    <n v="0"/>
    <s v="185360"/>
    <n v="2009"/>
    <s v="20090522"/>
    <s v="20090522"/>
    <n v="0"/>
    <n v="5.12"/>
    <s v="ALSO SEE TAGCODES 185956-59, 180273 &amp; 183855."/>
    <s v="CWT"/>
    <s v="P"/>
    <s v="Y"/>
    <s v="Y"/>
    <s v="Y"/>
    <s v="Y"/>
    <n v="1.0007E-2"/>
    <x v="0"/>
    <n v="36702"/>
    <n v="612698"/>
    <x v="2"/>
    <n v="29243"/>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14"/>
    <n v="22.91"/>
    <m/>
    <m/>
    <n v="0"/>
    <n v="0"/>
    <n v="0"/>
    <n v="39.049999999999997"/>
    <n v="39.049999999999997"/>
  </r>
  <r>
    <n v="22"/>
    <n v="100"/>
    <s v="Big Qualicum R"/>
    <s v="OPS"/>
    <s v="124"/>
    <s v="Chinook"/>
    <s v="3"/>
    <x v="0"/>
    <x v="6"/>
    <n v="100"/>
    <x v="1"/>
    <s v="CK-27"/>
    <s v="EAST VANCOUVER ISLAND-QUALICUM &amp; PUNTLEDGE_FA_0.x"/>
    <s v="M"/>
    <s v="H"/>
    <n v="100"/>
    <s v="Big Qualicum River H"/>
    <n v="100"/>
    <s v="Big Qualicum R"/>
    <s v="GSVI"/>
    <s v="S"/>
    <x v="1"/>
    <s v="185956"/>
    <n v="0"/>
    <s v="185956"/>
    <n v="2009"/>
    <s v="20090522"/>
    <s v="20090522"/>
    <n v="0"/>
    <n v="5.12"/>
    <s v="ALSO SEE TAGCODES 185957-59, 180273, 185360 &amp; 183855."/>
    <s v="CWT"/>
    <s v="P"/>
    <s v="Y"/>
    <s v="Y"/>
    <s v="Y"/>
    <s v="Y"/>
    <n v="2.4989999999999998E-2"/>
    <x v="0"/>
    <n v="25555"/>
    <n v="433180"/>
    <x v="4"/>
    <n v="29251"/>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75"/>
    <n v="31.01"/>
    <n v="56.2"/>
    <m/>
    <n v="0"/>
    <n v="0"/>
    <n v="0"/>
    <n v="97.96"/>
    <n v="97.960000000000008"/>
  </r>
  <r>
    <n v="22"/>
    <n v="100"/>
    <s v="Big Qualicum R"/>
    <s v="OPS"/>
    <s v="124"/>
    <s v="Chinook"/>
    <s v="3"/>
    <x v="0"/>
    <x v="6"/>
    <n v="100"/>
    <x v="1"/>
    <s v="CK-27"/>
    <s v="EAST VANCOUVER ISLAND-QUALICUM &amp; PUNTLEDGE_FA_0.x"/>
    <s v="M"/>
    <s v="H"/>
    <n v="100"/>
    <s v="Big Qualicum River H"/>
    <n v="100"/>
    <s v="Big Qualicum R"/>
    <s v="GSVI"/>
    <s v="S"/>
    <x v="1"/>
    <s v="185956"/>
    <n v="0"/>
    <s v="185956"/>
    <n v="2009"/>
    <s v="20090522"/>
    <s v="20090522"/>
    <n v="0"/>
    <n v="5.12"/>
    <s v="ALSO SEE TAGCODES 185957-59, 180273, 185360 &amp; 183855."/>
    <s v="CWT"/>
    <s v="P"/>
    <s v="Y"/>
    <s v="Y"/>
    <s v="Y"/>
    <s v="Y"/>
    <n v="2.4989999999999998E-2"/>
    <x v="0"/>
    <n v="25555"/>
    <n v="433180"/>
    <x v="0"/>
    <n v="29251"/>
    <x v="12"/>
    <m/>
    <m/>
    <m/>
    <m/>
    <m/>
    <m/>
    <m/>
    <m/>
    <m/>
    <m/>
    <m/>
    <m/>
    <m/>
    <m/>
    <m/>
    <m/>
    <m/>
    <m/>
    <m/>
    <m/>
    <m/>
    <m/>
    <m/>
    <m/>
    <m/>
    <m/>
    <m/>
    <m/>
    <m/>
    <m/>
    <m/>
    <m/>
    <m/>
    <m/>
    <m/>
    <m/>
    <m/>
    <m/>
    <m/>
    <m/>
    <m/>
    <m/>
    <m/>
    <m/>
    <m/>
    <m/>
    <m/>
    <m/>
    <m/>
    <n v="385.8"/>
    <m/>
    <m/>
    <m/>
    <m/>
    <n v="192.9"/>
    <m/>
    <m/>
    <m/>
    <m/>
    <m/>
    <m/>
    <m/>
    <m/>
    <m/>
    <m/>
    <m/>
    <m/>
    <m/>
    <m/>
    <m/>
    <m/>
    <m/>
    <m/>
    <m/>
    <m/>
    <m/>
    <m/>
    <m/>
    <m/>
    <m/>
    <m/>
    <m/>
    <m/>
    <m/>
    <m/>
    <m/>
    <m/>
    <m/>
    <m/>
    <m/>
    <m/>
    <m/>
    <m/>
    <m/>
    <m/>
    <m/>
    <m/>
    <m/>
    <m/>
    <m/>
    <m/>
    <m/>
    <m/>
    <m/>
    <m/>
    <m/>
    <m/>
    <m/>
    <m/>
    <m/>
    <m/>
    <m/>
    <m/>
    <m/>
    <m/>
    <m/>
    <m/>
    <m/>
    <m/>
    <m/>
    <m/>
    <m/>
    <m/>
    <m/>
    <m/>
    <m/>
    <m/>
    <m/>
    <m/>
    <m/>
    <m/>
    <m/>
    <m/>
    <m/>
    <m/>
    <m/>
    <m/>
    <m/>
    <m/>
    <m/>
    <m/>
    <m/>
    <m/>
    <m/>
    <m/>
    <m/>
    <m/>
    <m/>
    <m/>
    <m/>
    <m/>
    <m/>
    <m/>
    <m/>
    <m/>
    <m/>
    <m/>
    <m/>
    <m/>
    <n v="38.479999999999997"/>
    <m/>
    <m/>
    <m/>
    <m/>
    <n v="64.64"/>
    <n v="108.63"/>
    <n v="68.02"/>
    <m/>
    <n v="578.70000000000005"/>
    <n v="38.479999999999997"/>
    <n v="617.17999999999995"/>
    <n v="241.29"/>
    <n v="858.47"/>
  </r>
  <r>
    <n v="22"/>
    <n v="100"/>
    <s v="Big Qualicum R"/>
    <s v="OPS"/>
    <s v="124"/>
    <s v="Chinook"/>
    <s v="3"/>
    <x v="0"/>
    <x v="6"/>
    <n v="100"/>
    <x v="1"/>
    <s v="CK-27"/>
    <s v="EAST VANCOUVER ISLAND-QUALICUM &amp; PUNTLEDGE_FA_0.x"/>
    <s v="M"/>
    <s v="H"/>
    <n v="100"/>
    <s v="Big Qualicum River H"/>
    <n v="100"/>
    <s v="Big Qualicum R"/>
    <s v="GSVI"/>
    <s v="S"/>
    <x v="1"/>
    <s v="185956"/>
    <n v="0"/>
    <s v="185956"/>
    <n v="2009"/>
    <s v="20090522"/>
    <s v="20090522"/>
    <n v="0"/>
    <n v="5.12"/>
    <s v="ALSO SEE TAGCODES 185957-59, 180273, 185360 &amp; 183855."/>
    <s v="CWT"/>
    <s v="P"/>
    <s v="Y"/>
    <s v="Y"/>
    <s v="Y"/>
    <s v="Y"/>
    <n v="2.4989999999999998E-2"/>
    <x v="0"/>
    <n v="25555"/>
    <n v="433180"/>
    <x v="1"/>
    <n v="29251"/>
    <x v="11"/>
    <m/>
    <m/>
    <m/>
    <m/>
    <m/>
    <m/>
    <m/>
    <m/>
    <m/>
    <m/>
    <m/>
    <m/>
    <m/>
    <m/>
    <m/>
    <m/>
    <m/>
    <m/>
    <m/>
    <m/>
    <m/>
    <m/>
    <m/>
    <m/>
    <m/>
    <m/>
    <m/>
    <m/>
    <m/>
    <m/>
    <m/>
    <m/>
    <m/>
    <m/>
    <m/>
    <m/>
    <m/>
    <m/>
    <m/>
    <m/>
    <m/>
    <m/>
    <m/>
    <m/>
    <m/>
    <m/>
    <m/>
    <m/>
    <m/>
    <n v="142.22"/>
    <m/>
    <m/>
    <m/>
    <m/>
    <m/>
    <m/>
    <m/>
    <m/>
    <m/>
    <m/>
    <m/>
    <m/>
    <m/>
    <m/>
    <m/>
    <m/>
    <m/>
    <m/>
    <m/>
    <m/>
    <m/>
    <m/>
    <m/>
    <m/>
    <m/>
    <m/>
    <m/>
    <m/>
    <m/>
    <m/>
    <m/>
    <m/>
    <m/>
    <m/>
    <m/>
    <m/>
    <m/>
    <m/>
    <m/>
    <m/>
    <m/>
    <m/>
    <m/>
    <m/>
    <m/>
    <m/>
    <m/>
    <m/>
    <m/>
    <m/>
    <m/>
    <m/>
    <m/>
    <m/>
    <m/>
    <m/>
    <m/>
    <m/>
    <m/>
    <m/>
    <m/>
    <m/>
    <m/>
    <m/>
    <m/>
    <m/>
    <m/>
    <m/>
    <m/>
    <m/>
    <m/>
    <m/>
    <m/>
    <m/>
    <m/>
    <m/>
    <m/>
    <m/>
    <m/>
    <m/>
    <m/>
    <m/>
    <m/>
    <m/>
    <m/>
    <m/>
    <m/>
    <m/>
    <m/>
    <m/>
    <m/>
    <m/>
    <m/>
    <m/>
    <m/>
    <m/>
    <m/>
    <m/>
    <m/>
    <m/>
    <m/>
    <m/>
    <m/>
    <m/>
    <m/>
    <m/>
    <m/>
    <m/>
    <m/>
    <n v="60.18"/>
    <m/>
    <m/>
    <m/>
    <m/>
    <n v="89.22"/>
    <n v="102.63"/>
    <n v="11.65"/>
    <m/>
    <n v="142.22"/>
    <n v="60.18"/>
    <n v="202.4"/>
    <n v="203.5"/>
    <n v="405.9"/>
  </r>
  <r>
    <n v="22"/>
    <n v="100"/>
    <s v="Big Qualicum R"/>
    <s v="OPS"/>
    <s v="124"/>
    <s v="Chinook"/>
    <s v="3"/>
    <x v="0"/>
    <x v="6"/>
    <n v="100"/>
    <x v="1"/>
    <s v="CK-27"/>
    <s v="EAST VANCOUVER ISLAND-QUALICUM &amp; PUNTLEDGE_FA_0.x"/>
    <s v="M"/>
    <s v="H"/>
    <n v="100"/>
    <s v="Big Qualicum River H"/>
    <n v="100"/>
    <s v="Big Qualicum R"/>
    <s v="GSVI"/>
    <s v="S"/>
    <x v="1"/>
    <s v="185957"/>
    <n v="0"/>
    <s v="185957"/>
    <n v="2009"/>
    <s v="20090522"/>
    <s v="20090522"/>
    <n v="0"/>
    <n v="5.12"/>
    <s v="ALSO SEE TAGOCES 185958-59, 185956, 180273, 185360 &amp; 183855."/>
    <s v="CWT"/>
    <s v="P"/>
    <s v="Y"/>
    <s v="Y"/>
    <s v="Y"/>
    <s v="Y"/>
    <n v="1.3344E-2"/>
    <x v="0"/>
    <n v="26766"/>
    <n v="448340"/>
    <x v="4"/>
    <n v="29259"/>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4"/>
    <n v="5.62"/>
    <n v="15.8"/>
    <m/>
    <n v="0"/>
    <n v="0"/>
    <n v="0"/>
    <n v="22.16"/>
    <n v="22.16"/>
  </r>
  <r>
    <n v="22"/>
    <n v="100"/>
    <s v="Big Qualicum R"/>
    <s v="OPS"/>
    <s v="124"/>
    <s v="Chinook"/>
    <s v="3"/>
    <x v="0"/>
    <x v="6"/>
    <n v="100"/>
    <x v="1"/>
    <s v="CK-27"/>
    <s v="EAST VANCOUVER ISLAND-QUALICUM &amp; PUNTLEDGE_FA_0.x"/>
    <s v="M"/>
    <s v="H"/>
    <n v="100"/>
    <s v="Big Qualicum River H"/>
    <n v="100"/>
    <s v="Big Qualicum R"/>
    <s v="GSVI"/>
    <s v="S"/>
    <x v="1"/>
    <s v="185957"/>
    <n v="0"/>
    <s v="185957"/>
    <n v="2009"/>
    <s v="20090522"/>
    <s v="20090522"/>
    <n v="0"/>
    <n v="5.12"/>
    <s v="ALSO SEE TAGOCES 185958-59, 185956, 180273, 185360 &amp; 183855."/>
    <s v="CWT"/>
    <s v="P"/>
    <s v="Y"/>
    <s v="Y"/>
    <s v="Y"/>
    <s v="Y"/>
    <n v="1.3344E-2"/>
    <x v="0"/>
    <n v="26766"/>
    <n v="448340"/>
    <x v="0"/>
    <n v="29259"/>
    <x v="12"/>
    <m/>
    <m/>
    <m/>
    <m/>
    <m/>
    <m/>
    <m/>
    <m/>
    <m/>
    <m/>
    <m/>
    <m/>
    <m/>
    <m/>
    <m/>
    <m/>
    <m/>
    <m/>
    <m/>
    <m/>
    <m/>
    <m/>
    <m/>
    <m/>
    <m/>
    <m/>
    <m/>
    <m/>
    <m/>
    <m/>
    <m/>
    <m/>
    <m/>
    <m/>
    <m/>
    <m/>
    <m/>
    <m/>
    <m/>
    <m/>
    <m/>
    <m/>
    <m/>
    <m/>
    <m/>
    <m/>
    <m/>
    <m/>
    <m/>
    <n v="190.62"/>
    <m/>
    <m/>
    <m/>
    <m/>
    <m/>
    <m/>
    <m/>
    <m/>
    <m/>
    <m/>
    <m/>
    <m/>
    <m/>
    <m/>
    <n v="392.13"/>
    <m/>
    <m/>
    <m/>
    <m/>
    <m/>
    <m/>
    <m/>
    <m/>
    <m/>
    <m/>
    <m/>
    <m/>
    <m/>
    <m/>
    <m/>
    <m/>
    <m/>
    <m/>
    <m/>
    <m/>
    <m/>
    <m/>
    <m/>
    <m/>
    <m/>
    <m/>
    <m/>
    <m/>
    <m/>
    <m/>
    <m/>
    <m/>
    <m/>
    <m/>
    <m/>
    <m/>
    <m/>
    <m/>
    <m/>
    <m/>
    <m/>
    <m/>
    <m/>
    <m/>
    <m/>
    <m/>
    <m/>
    <m/>
    <m/>
    <m/>
    <m/>
    <m/>
    <m/>
    <m/>
    <m/>
    <m/>
    <m/>
    <m/>
    <m/>
    <m/>
    <m/>
    <m/>
    <m/>
    <m/>
    <m/>
    <m/>
    <m/>
    <m/>
    <m/>
    <m/>
    <m/>
    <m/>
    <m/>
    <m/>
    <m/>
    <m/>
    <m/>
    <m/>
    <m/>
    <m/>
    <m/>
    <m/>
    <m/>
    <m/>
    <m/>
    <m/>
    <m/>
    <m/>
    <m/>
    <m/>
    <m/>
    <m/>
    <m/>
    <m/>
    <m/>
    <m/>
    <m/>
    <m/>
    <m/>
    <n v="47.9"/>
    <n v="80.510000000000005"/>
    <n v="50.41"/>
    <m/>
    <n v="582.75"/>
    <n v="0"/>
    <n v="582.75"/>
    <n v="178.82"/>
    <n v="761.56999999999994"/>
  </r>
  <r>
    <n v="22"/>
    <n v="100"/>
    <s v="Big Qualicum R"/>
    <s v="OPS"/>
    <s v="124"/>
    <s v="Chinook"/>
    <s v="3"/>
    <x v="0"/>
    <x v="6"/>
    <n v="100"/>
    <x v="1"/>
    <s v="CK-27"/>
    <s v="EAST VANCOUVER ISLAND-QUALICUM &amp; PUNTLEDGE_FA_0.x"/>
    <s v="M"/>
    <s v="H"/>
    <n v="100"/>
    <s v="Big Qualicum River H"/>
    <n v="100"/>
    <s v="Big Qualicum R"/>
    <s v="GSVI"/>
    <s v="S"/>
    <x v="1"/>
    <s v="185957"/>
    <n v="0"/>
    <s v="185957"/>
    <n v="2009"/>
    <s v="20090522"/>
    <s v="20090522"/>
    <n v="0"/>
    <n v="5.12"/>
    <s v="ALSO SEE TAGOCES 185958-59, 185956, 180273, 185360 &amp; 183855."/>
    <s v="CWT"/>
    <s v="P"/>
    <s v="Y"/>
    <s v="Y"/>
    <s v="Y"/>
    <s v="Y"/>
    <n v="1.3344E-2"/>
    <x v="0"/>
    <n v="26766"/>
    <n v="448340"/>
    <x v="1"/>
    <n v="29259"/>
    <x v="11"/>
    <m/>
    <m/>
    <m/>
    <m/>
    <m/>
    <m/>
    <m/>
    <m/>
    <m/>
    <m/>
    <m/>
    <m/>
    <m/>
    <m/>
    <m/>
    <m/>
    <n v="0"/>
    <m/>
    <m/>
    <m/>
    <m/>
    <m/>
    <m/>
    <m/>
    <m/>
    <m/>
    <m/>
    <m/>
    <m/>
    <m/>
    <m/>
    <m/>
    <m/>
    <m/>
    <m/>
    <m/>
    <m/>
    <m/>
    <m/>
    <m/>
    <m/>
    <m/>
    <m/>
    <m/>
    <m/>
    <m/>
    <m/>
    <m/>
    <m/>
    <n v="140.54"/>
    <m/>
    <m/>
    <m/>
    <m/>
    <m/>
    <m/>
    <m/>
    <m/>
    <m/>
    <m/>
    <m/>
    <m/>
    <m/>
    <m/>
    <m/>
    <m/>
    <m/>
    <m/>
    <m/>
    <m/>
    <m/>
    <n v="41.71"/>
    <m/>
    <m/>
    <m/>
    <m/>
    <m/>
    <m/>
    <m/>
    <m/>
    <m/>
    <m/>
    <m/>
    <m/>
    <m/>
    <m/>
    <m/>
    <m/>
    <m/>
    <m/>
    <m/>
    <m/>
    <m/>
    <m/>
    <m/>
    <m/>
    <m/>
    <m/>
    <m/>
    <m/>
    <m/>
    <m/>
    <m/>
    <m/>
    <m/>
    <m/>
    <m/>
    <m/>
    <m/>
    <m/>
    <m/>
    <m/>
    <m/>
    <m/>
    <m/>
    <m/>
    <m/>
    <m/>
    <m/>
    <m/>
    <m/>
    <m/>
    <m/>
    <m/>
    <m/>
    <m/>
    <m/>
    <m/>
    <m/>
    <m/>
    <m/>
    <m/>
    <m/>
    <m/>
    <m/>
    <m/>
    <m/>
    <m/>
    <m/>
    <m/>
    <m/>
    <m/>
    <m/>
    <m/>
    <m/>
    <m/>
    <m/>
    <m/>
    <m/>
    <m/>
    <m/>
    <m/>
    <m/>
    <m/>
    <m/>
    <m/>
    <m/>
    <m/>
    <m/>
    <n v="68.680000000000007"/>
    <m/>
    <m/>
    <m/>
    <n v="68.17"/>
    <n v="29.96"/>
    <n v="33.799999999999997"/>
    <n v="3.09"/>
    <m/>
    <n v="182.25"/>
    <n v="136.85"/>
    <n v="319.10000000000002"/>
    <n v="66.849999999999994"/>
    <n v="385.94999999999993"/>
  </r>
  <r>
    <n v="22"/>
    <n v="100"/>
    <s v="Big Qualicum R"/>
    <s v="OPS"/>
    <s v="124"/>
    <s v="Chinook"/>
    <s v="3"/>
    <x v="0"/>
    <x v="6"/>
    <n v="100"/>
    <x v="1"/>
    <s v="CK-27"/>
    <s v="EAST VANCOUVER ISLAND-QUALICUM &amp; PUNTLEDGE_FA_0.x"/>
    <s v="M"/>
    <s v="H"/>
    <n v="100"/>
    <s v="Big Qualicum River H"/>
    <n v="100"/>
    <s v="Big Qualicum R"/>
    <s v="GSVI"/>
    <s v="S"/>
    <x v="1"/>
    <s v="185957"/>
    <n v="0"/>
    <s v="185957"/>
    <n v="2009"/>
    <s v="20090522"/>
    <s v="20090522"/>
    <n v="0"/>
    <n v="5.12"/>
    <s v="ALSO SEE TAGOCES 185958-59, 185956, 180273, 185360 &amp; 183855."/>
    <s v="CWT"/>
    <s v="P"/>
    <s v="Y"/>
    <s v="Y"/>
    <s v="Y"/>
    <s v="Y"/>
    <n v="1.3344E-2"/>
    <x v="0"/>
    <n v="26766"/>
    <n v="448340"/>
    <x v="2"/>
    <n v="29259"/>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329999999999998"/>
    <n v="22.99"/>
    <m/>
    <m/>
    <n v="0"/>
    <n v="0"/>
    <n v="0"/>
    <n v="39.32"/>
    <n v="39.319999999999993"/>
  </r>
  <r>
    <n v="22"/>
    <n v="100"/>
    <s v="Big Qualicum R"/>
    <s v="OPS"/>
    <s v="124"/>
    <s v="Chinook"/>
    <s v="3"/>
    <x v="0"/>
    <x v="6"/>
    <n v="100"/>
    <x v="1"/>
    <s v="CK-27"/>
    <s v="EAST VANCOUVER ISLAND-QUALICUM &amp; PUNTLEDGE_FA_0.x"/>
    <s v="M"/>
    <s v="H"/>
    <n v="100"/>
    <s v="Big Qualicum River H"/>
    <n v="100"/>
    <s v="Big Qualicum R"/>
    <s v="GSVI"/>
    <s v="S"/>
    <x v="1"/>
    <s v="185958"/>
    <n v="0"/>
    <s v="185958"/>
    <n v="2009"/>
    <s v="20090522"/>
    <s v="20090522"/>
    <n v="0"/>
    <n v="5.12"/>
    <s v="ALSO SEE TAGCODES 185959, 185956-57, 180273, 185360 &amp; 183855."/>
    <s v="CWT"/>
    <s v="P"/>
    <s v="Y"/>
    <s v="Y"/>
    <s v="Y"/>
    <s v="Y"/>
    <n v="3.3249999999999998E-3"/>
    <x v="0"/>
    <n v="26071"/>
    <n v="432308"/>
    <x v="0"/>
    <n v="29249"/>
    <x v="12"/>
    <m/>
    <m/>
    <n v="62.0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0.28"/>
    <m/>
    <m/>
    <m/>
    <n v="46.43"/>
    <n v="55.33"/>
    <n v="92.98"/>
    <n v="58.22"/>
    <m/>
    <n v="62.02"/>
    <n v="186.71"/>
    <n v="248.73"/>
    <n v="206.53"/>
    <n v="455.26"/>
  </r>
  <r>
    <n v="22"/>
    <n v="100"/>
    <s v="Big Qualicum R"/>
    <s v="OPS"/>
    <s v="124"/>
    <s v="Chinook"/>
    <s v="3"/>
    <x v="0"/>
    <x v="6"/>
    <n v="100"/>
    <x v="1"/>
    <s v="CK-27"/>
    <s v="EAST VANCOUVER ISLAND-QUALICUM &amp; PUNTLEDGE_FA_0.x"/>
    <s v="M"/>
    <s v="H"/>
    <n v="100"/>
    <s v="Big Qualicum River H"/>
    <n v="100"/>
    <s v="Big Qualicum R"/>
    <s v="GSVI"/>
    <s v="S"/>
    <x v="1"/>
    <s v="185958"/>
    <n v="0"/>
    <s v="185958"/>
    <n v="2009"/>
    <s v="20090522"/>
    <s v="20090522"/>
    <n v="0"/>
    <n v="5.12"/>
    <s v="ALSO SEE TAGCODES 185959, 185956-57, 180273, 185360 &amp; 183855."/>
    <s v="CWT"/>
    <s v="P"/>
    <s v="Y"/>
    <s v="Y"/>
    <s v="Y"/>
    <s v="Y"/>
    <n v="3.3249999999999998E-3"/>
    <x v="0"/>
    <n v="26071"/>
    <n v="432308"/>
    <x v="1"/>
    <n v="29249"/>
    <x v="11"/>
    <m/>
    <m/>
    <m/>
    <m/>
    <m/>
    <m/>
    <m/>
    <m/>
    <m/>
    <m/>
    <m/>
    <m/>
    <m/>
    <m/>
    <m/>
    <n v="41.29"/>
    <m/>
    <m/>
    <m/>
    <m/>
    <m/>
    <m/>
    <m/>
    <m/>
    <m/>
    <m/>
    <m/>
    <m/>
    <m/>
    <m/>
    <m/>
    <m/>
    <m/>
    <m/>
    <n v="81.09"/>
    <m/>
    <m/>
    <m/>
    <m/>
    <m/>
    <m/>
    <m/>
    <m/>
    <m/>
    <m/>
    <m/>
    <m/>
    <m/>
    <m/>
    <n v="139.12"/>
    <m/>
    <m/>
    <m/>
    <m/>
    <m/>
    <m/>
    <m/>
    <m/>
    <m/>
    <n v="140.94999999999999"/>
    <m/>
    <m/>
    <m/>
    <m/>
    <m/>
    <m/>
    <m/>
    <m/>
    <m/>
    <m/>
    <m/>
    <m/>
    <m/>
    <m/>
    <m/>
    <m/>
    <m/>
    <m/>
    <m/>
    <m/>
    <m/>
    <m/>
    <m/>
    <m/>
    <m/>
    <m/>
    <m/>
    <m/>
    <m/>
    <m/>
    <m/>
    <m/>
    <m/>
    <m/>
    <m/>
    <m/>
    <m/>
    <m/>
    <m/>
    <m/>
    <m/>
    <m/>
    <m/>
    <m/>
    <m/>
    <m/>
    <m/>
    <m/>
    <m/>
    <m/>
    <m/>
    <m/>
    <m/>
    <m/>
    <m/>
    <m/>
    <m/>
    <m/>
    <m/>
    <m/>
    <m/>
    <m/>
    <m/>
    <m/>
    <m/>
    <m/>
    <m/>
    <m/>
    <m/>
    <m/>
    <m/>
    <m/>
    <m/>
    <n v="145.59"/>
    <m/>
    <m/>
    <m/>
    <m/>
    <m/>
    <m/>
    <m/>
    <m/>
    <m/>
    <m/>
    <m/>
    <m/>
    <m/>
    <m/>
    <m/>
    <m/>
    <m/>
    <m/>
    <m/>
    <m/>
    <m/>
    <m/>
    <m/>
    <m/>
    <m/>
    <m/>
    <m/>
    <m/>
    <m/>
    <n v="32.83"/>
    <n v="87.85"/>
    <n v="100.4"/>
    <n v="10.66"/>
    <m/>
    <n v="548.04"/>
    <n v="32.83"/>
    <n v="580.87"/>
    <n v="198.91"/>
    <n v="779.78"/>
  </r>
  <r>
    <n v="22"/>
    <n v="100"/>
    <s v="Big Qualicum R"/>
    <s v="OPS"/>
    <s v="124"/>
    <s v="Chinook"/>
    <s v="3"/>
    <x v="0"/>
    <x v="6"/>
    <n v="100"/>
    <x v="1"/>
    <s v="CK-27"/>
    <s v="EAST VANCOUVER ISLAND-QUALICUM &amp; PUNTLEDGE_FA_0.x"/>
    <s v="M"/>
    <s v="H"/>
    <n v="100"/>
    <s v="Big Qualicum River H"/>
    <n v="100"/>
    <s v="Big Qualicum R"/>
    <s v="GSVI"/>
    <s v="S"/>
    <x v="1"/>
    <s v="185958"/>
    <n v="0"/>
    <s v="185958"/>
    <n v="2009"/>
    <s v="20090522"/>
    <s v="20090522"/>
    <n v="0"/>
    <n v="5.12"/>
    <s v="ALSO SEE TAGCODES 185959, 185956-57, 180273, 185360 &amp; 183855."/>
    <s v="CWT"/>
    <s v="P"/>
    <s v="Y"/>
    <s v="Y"/>
    <s v="Y"/>
    <s v="Y"/>
    <n v="3.3249999999999998E-3"/>
    <x v="0"/>
    <n v="26071"/>
    <n v="432308"/>
    <x v="2"/>
    <n v="29249"/>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03"/>
    <n v="22.76"/>
    <m/>
    <m/>
    <n v="0"/>
    <n v="0"/>
    <n v="0"/>
    <n v="38.79"/>
    <n v="38.790000000000006"/>
  </r>
  <r>
    <n v="22"/>
    <n v="100"/>
    <s v="Big Qualicum R"/>
    <s v="OPS"/>
    <s v="124"/>
    <s v="Chinook"/>
    <s v="3"/>
    <x v="0"/>
    <x v="6"/>
    <n v="100"/>
    <x v="1"/>
    <s v="CK-27"/>
    <s v="EAST VANCOUVER ISLAND-QUALICUM &amp; PUNTLEDGE_FA_0.x"/>
    <s v="M"/>
    <s v="H"/>
    <n v="100"/>
    <s v="Big Qualicum River H"/>
    <n v="100"/>
    <s v="Big Qualicum R"/>
    <s v="GSVI"/>
    <s v="S"/>
    <x v="1"/>
    <s v="185959"/>
    <n v="0"/>
    <s v="185959"/>
    <n v="2009"/>
    <s v="20090522"/>
    <s v="20090522"/>
    <n v="0"/>
    <n v="5.12"/>
    <s v="ALSO SEE TAGCODES 185956-58, 180273,185360 &amp; 183855."/>
    <s v="CWT"/>
    <s v="P"/>
    <s v="Y"/>
    <s v="Y"/>
    <s v="Y"/>
    <s v="Y"/>
    <n v="0"/>
    <x v="0"/>
    <n v="26482"/>
    <n v="437666"/>
    <x v="0"/>
    <n v="29248"/>
    <x v="12"/>
    <m/>
    <m/>
    <m/>
    <m/>
    <m/>
    <m/>
    <m/>
    <m/>
    <m/>
    <m/>
    <m/>
    <m/>
    <m/>
    <m/>
    <m/>
    <m/>
    <m/>
    <m/>
    <m/>
    <m/>
    <m/>
    <m/>
    <m/>
    <m/>
    <m/>
    <m/>
    <m/>
    <m/>
    <m/>
    <m/>
    <m/>
    <m/>
    <m/>
    <m/>
    <m/>
    <m/>
    <m/>
    <m/>
    <m/>
    <m/>
    <m/>
    <m/>
    <m/>
    <m/>
    <m/>
    <m/>
    <m/>
    <m/>
    <m/>
    <n v="188.08"/>
    <m/>
    <m/>
    <m/>
    <m/>
    <n v="188.08"/>
    <m/>
    <m/>
    <m/>
    <m/>
    <m/>
    <m/>
    <m/>
    <m/>
    <m/>
    <m/>
    <m/>
    <m/>
    <m/>
    <m/>
    <m/>
    <m/>
    <m/>
    <m/>
    <m/>
    <m/>
    <m/>
    <m/>
    <m/>
    <m/>
    <m/>
    <m/>
    <m/>
    <m/>
    <m/>
    <m/>
    <m/>
    <m/>
    <m/>
    <m/>
    <m/>
    <m/>
    <m/>
    <m/>
    <m/>
    <m/>
    <m/>
    <m/>
    <m/>
    <m/>
    <m/>
    <m/>
    <m/>
    <m/>
    <m/>
    <m/>
    <m/>
    <m/>
    <m/>
    <m/>
    <m/>
    <m/>
    <m/>
    <m/>
    <m/>
    <m/>
    <m/>
    <m/>
    <m/>
    <m/>
    <m/>
    <m/>
    <m/>
    <m/>
    <m/>
    <m/>
    <m/>
    <m/>
    <m/>
    <m/>
    <m/>
    <m/>
    <m/>
    <m/>
    <m/>
    <m/>
    <m/>
    <m/>
    <m/>
    <m/>
    <m/>
    <m/>
    <m/>
    <m/>
    <m/>
    <m/>
    <m/>
    <m/>
    <m/>
    <m/>
    <m/>
    <m/>
    <m/>
    <m/>
    <m/>
    <m/>
    <m/>
    <m/>
    <m/>
    <m/>
    <n v="110.57"/>
    <m/>
    <m/>
    <m/>
    <m/>
    <n v="77.180000000000007"/>
    <n v="119.15"/>
    <n v="67.89"/>
    <m/>
    <n v="376.16"/>
    <n v="110.57"/>
    <n v="486.73"/>
    <n v="264.22000000000003"/>
    <n v="750.95"/>
  </r>
  <r>
    <n v="22"/>
    <n v="100"/>
    <s v="Big Qualicum R"/>
    <s v="OPS"/>
    <s v="124"/>
    <s v="Chinook"/>
    <s v="3"/>
    <x v="0"/>
    <x v="6"/>
    <n v="100"/>
    <x v="1"/>
    <s v="CK-27"/>
    <s v="EAST VANCOUVER ISLAND-QUALICUM &amp; PUNTLEDGE_FA_0.x"/>
    <s v="M"/>
    <s v="H"/>
    <n v="100"/>
    <s v="Big Qualicum River H"/>
    <n v="100"/>
    <s v="Big Qualicum R"/>
    <s v="GSVI"/>
    <s v="S"/>
    <x v="1"/>
    <s v="185959"/>
    <n v="0"/>
    <s v="185959"/>
    <n v="2009"/>
    <s v="20090522"/>
    <s v="20090522"/>
    <n v="0"/>
    <n v="5.12"/>
    <s v="ALSO SEE TAGCODES 185956-58, 180273,185360 &amp; 183855."/>
    <s v="CWT"/>
    <s v="P"/>
    <s v="Y"/>
    <s v="Y"/>
    <s v="Y"/>
    <s v="Y"/>
    <n v="0"/>
    <x v="0"/>
    <n v="26482"/>
    <n v="437666"/>
    <x v="1"/>
    <n v="29248"/>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6.99"/>
    <n v="100.06"/>
    <n v="11.36"/>
    <m/>
    <n v="0"/>
    <n v="0"/>
    <n v="0"/>
    <n v="198.41"/>
    <n v="198.41000000000003"/>
  </r>
  <r>
    <n v="22"/>
    <n v="100"/>
    <s v="Big Qualicum R"/>
    <s v="OPS"/>
    <s v="124"/>
    <s v="Chinook"/>
    <s v="3"/>
    <x v="0"/>
    <x v="6"/>
    <n v="100"/>
    <x v="1"/>
    <s v="CK-27"/>
    <s v="EAST VANCOUVER ISLAND-QUALICUM &amp; PUNTLEDGE_FA_0.x"/>
    <s v="M"/>
    <s v="H"/>
    <n v="100"/>
    <s v="Big Qualicum River H"/>
    <n v="100"/>
    <s v="Big Qualicum R"/>
    <s v="GSVI"/>
    <s v="S"/>
    <x v="1"/>
    <s v="185959"/>
    <n v="0"/>
    <s v="185959"/>
    <n v="2009"/>
    <s v="20090522"/>
    <s v="20090522"/>
    <n v="0"/>
    <n v="5.12"/>
    <s v="ALSO SEE TAGCODES 185956-58, 180273,185360 &amp; 183855."/>
    <s v="CWT"/>
    <s v="P"/>
    <s v="Y"/>
    <s v="Y"/>
    <s v="Y"/>
    <s v="Y"/>
    <n v="0"/>
    <x v="0"/>
    <n v="26482"/>
    <n v="437666"/>
    <x v="2"/>
    <n v="29248"/>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98"/>
    <n v="22.68"/>
    <m/>
    <m/>
    <n v="0"/>
    <n v="0"/>
    <n v="0"/>
    <n v="38.659999999999997"/>
    <n v="38.659999999999997"/>
  </r>
  <r>
    <n v="22"/>
    <n v="100"/>
    <s v="Big Qualicum R"/>
    <s v="OPS"/>
    <s v="124"/>
    <s v="Chinook"/>
    <s v="3"/>
    <x v="0"/>
    <x v="7"/>
    <n v="100"/>
    <x v="1"/>
    <s v="CK-27"/>
    <s v="EAST VANCOUVER ISLAND-QUALICUM &amp; PUNTLEDGE_FA_0.x"/>
    <s v="M"/>
    <s v="H"/>
    <n v="100"/>
    <s v="Big Qualicum River H"/>
    <n v="100"/>
    <s v="Big Qualicum R"/>
    <s v="GSVI"/>
    <s v="S"/>
    <x v="1"/>
    <s v="181172"/>
    <n v="0"/>
    <s v="181172"/>
    <n v="2010"/>
    <s v="20100526"/>
    <s v="20100526"/>
    <m/>
    <n v="6.5"/>
    <m/>
    <s v="CWT"/>
    <s v="P"/>
    <s v="Y"/>
    <s v="Y"/>
    <s v="Y"/>
    <s v="Y"/>
    <n v="1.4995E-2"/>
    <x v="0"/>
    <n v="27982"/>
    <n v="236516"/>
    <x v="4"/>
    <n v="29819"/>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8"/>
    <n v="10.1"/>
    <n v="19.03"/>
    <m/>
    <n v="0"/>
    <n v="0"/>
    <n v="0"/>
    <n v="33.51"/>
    <n v="33.510000000000005"/>
  </r>
  <r>
    <n v="22"/>
    <n v="100"/>
    <s v="Big Qualicum R"/>
    <s v="OPS"/>
    <s v="124"/>
    <s v="Chinook"/>
    <s v="3"/>
    <x v="0"/>
    <x v="7"/>
    <n v="100"/>
    <x v="1"/>
    <s v="CK-27"/>
    <s v="EAST VANCOUVER ISLAND-QUALICUM &amp; PUNTLEDGE_FA_0.x"/>
    <s v="M"/>
    <s v="H"/>
    <n v="100"/>
    <s v="Big Qualicum River H"/>
    <n v="100"/>
    <s v="Big Qualicum R"/>
    <s v="GSVI"/>
    <s v="S"/>
    <x v="1"/>
    <s v="181172"/>
    <n v="0"/>
    <s v="181172"/>
    <n v="2010"/>
    <s v="20100526"/>
    <s v="20100526"/>
    <m/>
    <n v="6.5"/>
    <m/>
    <s v="CWT"/>
    <s v="P"/>
    <s v="Y"/>
    <s v="Y"/>
    <s v="Y"/>
    <s v="Y"/>
    <n v="1.4995E-2"/>
    <x v="0"/>
    <n v="27982"/>
    <n v="236516"/>
    <x v="0"/>
    <n v="29819"/>
    <x v="11"/>
    <m/>
    <m/>
    <m/>
    <m/>
    <m/>
    <m/>
    <m/>
    <m/>
    <m/>
    <m/>
    <m/>
    <m/>
    <m/>
    <m/>
    <m/>
    <m/>
    <m/>
    <m/>
    <m/>
    <m/>
    <m/>
    <m/>
    <m/>
    <m/>
    <m/>
    <m/>
    <m/>
    <m/>
    <m/>
    <m/>
    <m/>
    <m/>
    <m/>
    <m/>
    <m/>
    <m/>
    <m/>
    <m/>
    <m/>
    <m/>
    <m/>
    <m/>
    <m/>
    <m/>
    <m/>
    <m/>
    <m/>
    <m/>
    <m/>
    <n v="141.84"/>
    <m/>
    <m/>
    <m/>
    <m/>
    <n v="71.849999999999994"/>
    <m/>
    <m/>
    <m/>
    <m/>
    <m/>
    <m/>
    <m/>
    <m/>
    <m/>
    <m/>
    <m/>
    <m/>
    <m/>
    <m/>
    <m/>
    <m/>
    <m/>
    <m/>
    <m/>
    <m/>
    <m/>
    <m/>
    <m/>
    <m/>
    <m/>
    <m/>
    <m/>
    <m/>
    <m/>
    <m/>
    <m/>
    <m/>
    <m/>
    <m/>
    <m/>
    <m/>
    <m/>
    <m/>
    <m/>
    <m/>
    <m/>
    <m/>
    <m/>
    <m/>
    <m/>
    <m/>
    <m/>
    <m/>
    <m/>
    <m/>
    <m/>
    <m/>
    <m/>
    <m/>
    <m/>
    <m/>
    <m/>
    <m/>
    <m/>
    <m/>
    <m/>
    <m/>
    <m/>
    <m/>
    <m/>
    <m/>
    <m/>
    <m/>
    <m/>
    <m/>
    <m/>
    <m/>
    <m/>
    <m/>
    <m/>
    <m/>
    <m/>
    <m/>
    <m/>
    <m/>
    <m/>
    <m/>
    <m/>
    <m/>
    <m/>
    <m/>
    <m/>
    <m/>
    <m/>
    <m/>
    <m/>
    <m/>
    <m/>
    <m/>
    <m/>
    <m/>
    <m/>
    <m/>
    <m/>
    <m/>
    <m/>
    <m/>
    <m/>
    <m/>
    <m/>
    <m/>
    <m/>
    <m/>
    <m/>
    <n v="88.1"/>
    <n v="102.35"/>
    <n v="12.74"/>
    <m/>
    <n v="213.69"/>
    <n v="0"/>
    <n v="213.69"/>
    <n v="203.19"/>
    <n v="416.88"/>
  </r>
  <r>
    <n v="22"/>
    <n v="100"/>
    <s v="Big Qualicum R"/>
    <s v="OPS"/>
    <s v="124"/>
    <s v="Chinook"/>
    <s v="3"/>
    <x v="0"/>
    <x v="7"/>
    <n v="100"/>
    <x v="1"/>
    <s v="CK-27"/>
    <s v="EAST VANCOUVER ISLAND-QUALICUM &amp; PUNTLEDGE_FA_0.x"/>
    <s v="M"/>
    <s v="H"/>
    <n v="100"/>
    <s v="Big Qualicum River H"/>
    <n v="100"/>
    <s v="Big Qualicum R"/>
    <s v="GSVI"/>
    <s v="S"/>
    <x v="1"/>
    <s v="181172"/>
    <n v="0"/>
    <s v="181172"/>
    <n v="2010"/>
    <s v="20100526"/>
    <s v="20100526"/>
    <m/>
    <n v="6.5"/>
    <m/>
    <s v="CWT"/>
    <s v="P"/>
    <s v="Y"/>
    <s v="Y"/>
    <s v="Y"/>
    <s v="Y"/>
    <n v="1.4995E-2"/>
    <x v="0"/>
    <n v="27982"/>
    <n v="236516"/>
    <x v="1"/>
    <n v="29819"/>
    <x v="13"/>
    <m/>
    <m/>
    <m/>
    <m/>
    <m/>
    <m/>
    <m/>
    <m/>
    <m/>
    <m/>
    <m/>
    <m/>
    <m/>
    <m/>
    <m/>
    <m/>
    <m/>
    <m/>
    <m/>
    <m/>
    <m/>
    <m/>
    <m/>
    <m/>
    <m/>
    <m/>
    <m/>
    <m/>
    <m/>
    <m/>
    <m/>
    <m/>
    <m/>
    <m/>
    <m/>
    <m/>
    <m/>
    <m/>
    <m/>
    <m/>
    <m/>
    <m/>
    <m/>
    <m/>
    <m/>
    <m/>
    <m/>
    <m/>
    <m/>
    <m/>
    <m/>
    <m/>
    <m/>
    <m/>
    <n v="32.29"/>
    <m/>
    <m/>
    <m/>
    <m/>
    <m/>
    <m/>
    <m/>
    <m/>
    <m/>
    <m/>
    <m/>
    <m/>
    <m/>
    <m/>
    <m/>
    <m/>
    <m/>
    <m/>
    <m/>
    <m/>
    <m/>
    <m/>
    <m/>
    <m/>
    <m/>
    <m/>
    <m/>
    <m/>
    <m/>
    <m/>
    <m/>
    <m/>
    <m/>
    <m/>
    <m/>
    <m/>
    <m/>
    <m/>
    <m/>
    <m/>
    <m/>
    <m/>
    <m/>
    <m/>
    <m/>
    <m/>
    <m/>
    <m/>
    <m/>
    <m/>
    <m/>
    <m/>
    <m/>
    <m/>
    <m/>
    <m/>
    <m/>
    <m/>
    <m/>
    <m/>
    <m/>
    <m/>
    <m/>
    <m/>
    <m/>
    <m/>
    <m/>
    <m/>
    <m/>
    <m/>
    <m/>
    <m/>
    <m/>
    <m/>
    <m/>
    <m/>
    <m/>
    <m/>
    <m/>
    <m/>
    <m/>
    <m/>
    <m/>
    <m/>
    <m/>
    <m/>
    <m/>
    <m/>
    <m/>
    <m/>
    <m/>
    <m/>
    <m/>
    <m/>
    <m/>
    <m/>
    <m/>
    <m/>
    <m/>
    <m/>
    <m/>
    <m/>
    <m/>
    <m/>
    <m/>
    <m/>
    <m/>
    <m/>
    <m/>
    <n v="32.69"/>
    <n v="46.41"/>
    <m/>
    <m/>
    <n v="32.29"/>
    <n v="0"/>
    <n v="32.29"/>
    <n v="79.099999999999994"/>
    <n v="111.38999999999999"/>
  </r>
  <r>
    <n v="22"/>
    <n v="100"/>
    <s v="Big Qualicum R"/>
    <s v="OPS"/>
    <s v="124"/>
    <s v="Chinook"/>
    <s v="3"/>
    <x v="0"/>
    <x v="7"/>
    <n v="100"/>
    <x v="1"/>
    <s v="CK-27"/>
    <s v="EAST VANCOUVER ISLAND-QUALICUM &amp; PUNTLEDGE_FA_0.x"/>
    <s v="M"/>
    <s v="H"/>
    <n v="100"/>
    <s v="Big Qualicum River H"/>
    <n v="100"/>
    <s v="Big Qualicum R"/>
    <s v="GSVI"/>
    <s v="S"/>
    <x v="1"/>
    <s v="181173"/>
    <n v="0"/>
    <s v="181173"/>
    <n v="2010"/>
    <s v="20100526"/>
    <s v="20100526"/>
    <m/>
    <n v="6.5"/>
    <m/>
    <s v="CWT"/>
    <s v="P"/>
    <s v="Y"/>
    <s v="Y"/>
    <s v="Y"/>
    <s v="Y"/>
    <n v="1.0016000000000001E-2"/>
    <x v="0"/>
    <n v="27774"/>
    <n v="233574"/>
    <x v="4"/>
    <n v="29824"/>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8"/>
    <n v="8.2799999999999994"/>
    <n v="36.799999999999997"/>
    <m/>
    <n v="0"/>
    <n v="0"/>
    <n v="0"/>
    <n v="45.96"/>
    <n v="45.959999999999994"/>
  </r>
  <r>
    <n v="22"/>
    <n v="100"/>
    <s v="Big Qualicum R"/>
    <s v="OPS"/>
    <s v="124"/>
    <s v="Chinook"/>
    <s v="3"/>
    <x v="0"/>
    <x v="7"/>
    <n v="100"/>
    <x v="1"/>
    <s v="CK-27"/>
    <s v="EAST VANCOUVER ISLAND-QUALICUM &amp; PUNTLEDGE_FA_0.x"/>
    <s v="M"/>
    <s v="H"/>
    <n v="100"/>
    <s v="Big Qualicum River H"/>
    <n v="100"/>
    <s v="Big Qualicum R"/>
    <s v="GSVI"/>
    <s v="S"/>
    <x v="1"/>
    <s v="181173"/>
    <n v="0"/>
    <s v="181173"/>
    <n v="2010"/>
    <s v="20100526"/>
    <s v="20100526"/>
    <m/>
    <n v="6.5"/>
    <m/>
    <s v="CWT"/>
    <s v="P"/>
    <s v="Y"/>
    <s v="Y"/>
    <s v="Y"/>
    <s v="Y"/>
    <n v="1.0016000000000001E-2"/>
    <x v="0"/>
    <n v="27774"/>
    <n v="233574"/>
    <x v="0"/>
    <n v="29824"/>
    <x v="11"/>
    <m/>
    <m/>
    <m/>
    <m/>
    <m/>
    <m/>
    <m/>
    <m/>
    <m/>
    <m/>
    <m/>
    <m/>
    <m/>
    <m/>
    <m/>
    <m/>
    <m/>
    <m/>
    <m/>
    <m/>
    <m/>
    <m/>
    <m/>
    <m/>
    <m/>
    <m/>
    <m/>
    <m/>
    <m/>
    <m/>
    <m/>
    <m/>
    <m/>
    <m/>
    <m/>
    <m/>
    <m/>
    <m/>
    <m/>
    <m/>
    <m/>
    <m/>
    <m/>
    <m/>
    <m/>
    <m/>
    <m/>
    <m/>
    <m/>
    <m/>
    <m/>
    <m/>
    <m/>
    <m/>
    <m/>
    <m/>
    <m/>
    <m/>
    <m/>
    <m/>
    <m/>
    <m/>
    <m/>
    <m/>
    <m/>
    <m/>
    <m/>
    <m/>
    <m/>
    <m/>
    <m/>
    <m/>
    <m/>
    <m/>
    <m/>
    <m/>
    <m/>
    <m/>
    <m/>
    <m/>
    <m/>
    <m/>
    <m/>
    <m/>
    <m/>
    <m/>
    <m/>
    <m/>
    <m/>
    <m/>
    <m/>
    <m/>
    <m/>
    <m/>
    <m/>
    <m/>
    <m/>
    <m/>
    <m/>
    <m/>
    <m/>
    <m/>
    <m/>
    <m/>
    <m/>
    <n v="24.22"/>
    <m/>
    <m/>
    <m/>
    <m/>
    <m/>
    <m/>
    <m/>
    <m/>
    <m/>
    <m/>
    <m/>
    <m/>
    <m/>
    <m/>
    <m/>
    <m/>
    <m/>
    <m/>
    <m/>
    <m/>
    <m/>
    <m/>
    <m/>
    <m/>
    <m/>
    <m/>
    <m/>
    <m/>
    <m/>
    <m/>
    <m/>
    <m/>
    <m/>
    <m/>
    <m/>
    <m/>
    <m/>
    <m/>
    <m/>
    <m/>
    <m/>
    <m/>
    <m/>
    <m/>
    <m/>
    <m/>
    <m/>
    <m/>
    <m/>
    <m/>
    <m/>
    <m/>
    <m/>
    <m/>
    <m/>
    <m/>
    <m/>
    <n v="28.59"/>
    <n v="62.01"/>
    <n v="50.92"/>
    <n v="5.78"/>
    <n v="21.45"/>
    <n v="24.22"/>
    <n v="28.59"/>
    <n v="52.81"/>
    <n v="140.16"/>
    <n v="192.97"/>
  </r>
  <r>
    <n v="22"/>
    <n v="100"/>
    <s v="Big Qualicum R"/>
    <s v="OPS"/>
    <s v="124"/>
    <s v="Chinook"/>
    <s v="3"/>
    <x v="0"/>
    <x v="7"/>
    <n v="100"/>
    <x v="1"/>
    <s v="CK-27"/>
    <s v="EAST VANCOUVER ISLAND-QUALICUM &amp; PUNTLEDGE_FA_0.x"/>
    <s v="M"/>
    <s v="H"/>
    <n v="100"/>
    <s v="Big Qualicum River H"/>
    <n v="100"/>
    <s v="Big Qualicum R"/>
    <s v="GSVI"/>
    <s v="S"/>
    <x v="1"/>
    <s v="181173"/>
    <n v="0"/>
    <s v="181173"/>
    <n v="2010"/>
    <s v="20100526"/>
    <s v="20100526"/>
    <m/>
    <n v="6.5"/>
    <m/>
    <s v="CWT"/>
    <s v="P"/>
    <s v="Y"/>
    <s v="Y"/>
    <s v="Y"/>
    <s v="Y"/>
    <n v="1.0016000000000001E-2"/>
    <x v="0"/>
    <n v="27774"/>
    <n v="233574"/>
    <x v="1"/>
    <n v="29824"/>
    <x v="13"/>
    <m/>
    <n v="0"/>
    <m/>
    <m/>
    <m/>
    <m/>
    <m/>
    <m/>
    <m/>
    <m/>
    <m/>
    <m/>
    <m/>
    <m/>
    <m/>
    <m/>
    <m/>
    <m/>
    <m/>
    <m/>
    <m/>
    <m/>
    <m/>
    <m/>
    <m/>
    <m/>
    <m/>
    <m/>
    <m/>
    <m/>
    <m/>
    <m/>
    <m/>
    <m/>
    <m/>
    <m/>
    <m/>
    <m/>
    <m/>
    <m/>
    <m/>
    <m/>
    <m/>
    <m/>
    <m/>
    <m/>
    <m/>
    <m/>
    <m/>
    <m/>
    <m/>
    <m/>
    <m/>
    <m/>
    <n v="32.130000000000003"/>
    <m/>
    <m/>
    <m/>
    <m/>
    <m/>
    <m/>
    <m/>
    <m/>
    <m/>
    <m/>
    <m/>
    <m/>
    <m/>
    <m/>
    <m/>
    <m/>
    <m/>
    <m/>
    <m/>
    <m/>
    <m/>
    <m/>
    <m/>
    <m/>
    <m/>
    <m/>
    <m/>
    <m/>
    <m/>
    <m/>
    <m/>
    <m/>
    <m/>
    <m/>
    <m/>
    <m/>
    <m/>
    <m/>
    <m/>
    <m/>
    <m/>
    <m/>
    <m/>
    <m/>
    <m/>
    <m/>
    <m/>
    <m/>
    <m/>
    <m/>
    <m/>
    <m/>
    <m/>
    <m/>
    <m/>
    <m/>
    <m/>
    <m/>
    <m/>
    <m/>
    <m/>
    <m/>
    <m/>
    <m/>
    <m/>
    <m/>
    <m/>
    <m/>
    <m/>
    <m/>
    <m/>
    <m/>
    <m/>
    <m/>
    <m/>
    <m/>
    <m/>
    <m/>
    <m/>
    <m/>
    <m/>
    <m/>
    <m/>
    <m/>
    <m/>
    <m/>
    <m/>
    <m/>
    <m/>
    <m/>
    <m/>
    <m/>
    <m/>
    <m/>
    <m/>
    <m/>
    <m/>
    <m/>
    <m/>
    <m/>
    <m/>
    <m/>
    <m/>
    <m/>
    <m/>
    <m/>
    <m/>
    <m/>
    <m/>
    <n v="40.659999999999997"/>
    <n v="57.72"/>
    <m/>
    <m/>
    <n v="32.130000000000003"/>
    <n v="0"/>
    <n v="32.130000000000003"/>
    <n v="98.38"/>
    <n v="130.51"/>
  </r>
  <r>
    <n v="22"/>
    <n v="100"/>
    <s v="Big Qualicum R"/>
    <s v="OPS"/>
    <s v="124"/>
    <s v="Chinook"/>
    <s v="3"/>
    <x v="0"/>
    <x v="7"/>
    <n v="100"/>
    <x v="1"/>
    <s v="CK-27"/>
    <s v="EAST VANCOUVER ISLAND-QUALICUM &amp; PUNTLEDGE_FA_0.x"/>
    <s v="M"/>
    <s v="H"/>
    <n v="100"/>
    <s v="Big Qualicum River H"/>
    <n v="100"/>
    <s v="Big Qualicum R"/>
    <s v="GSVI"/>
    <s v="S"/>
    <x v="1"/>
    <s v="181174"/>
    <n v="0"/>
    <s v="181174"/>
    <n v="2010"/>
    <s v="20100526"/>
    <s v="20100526"/>
    <m/>
    <n v="6.5"/>
    <m/>
    <s v="CWT"/>
    <s v="P"/>
    <s v="Y"/>
    <s v="Y"/>
    <s v="Y"/>
    <s v="Y"/>
    <n v="1.0005999999999999E-2"/>
    <x v="0"/>
    <n v="27802"/>
    <n v="233804"/>
    <x v="4"/>
    <n v="29818"/>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84"/>
    <n v="16.670000000000002"/>
    <n v="48.38"/>
    <m/>
    <n v="0"/>
    <n v="0"/>
    <n v="0"/>
    <n v="71.89"/>
    <n v="71.89"/>
  </r>
  <r>
    <n v="22"/>
    <n v="100"/>
    <s v="Big Qualicum R"/>
    <s v="OPS"/>
    <s v="124"/>
    <s v="Chinook"/>
    <s v="3"/>
    <x v="0"/>
    <x v="7"/>
    <n v="100"/>
    <x v="1"/>
    <s v="CK-27"/>
    <s v="EAST VANCOUVER ISLAND-QUALICUM &amp; PUNTLEDGE_FA_0.x"/>
    <s v="M"/>
    <s v="H"/>
    <n v="100"/>
    <s v="Big Qualicum River H"/>
    <n v="100"/>
    <s v="Big Qualicum R"/>
    <s v="GSVI"/>
    <s v="S"/>
    <x v="1"/>
    <s v="181174"/>
    <n v="0"/>
    <s v="181174"/>
    <n v="2010"/>
    <s v="20100526"/>
    <s v="20100526"/>
    <m/>
    <n v="6.5"/>
    <m/>
    <s v="CWT"/>
    <s v="P"/>
    <s v="Y"/>
    <s v="Y"/>
    <s v="Y"/>
    <s v="Y"/>
    <n v="1.0005999999999999E-2"/>
    <x v="0"/>
    <n v="27802"/>
    <n v="233804"/>
    <x v="0"/>
    <n v="29818"/>
    <x v="11"/>
    <m/>
    <m/>
    <m/>
    <m/>
    <m/>
    <m/>
    <m/>
    <m/>
    <m/>
    <m/>
    <m/>
    <m/>
    <m/>
    <m/>
    <m/>
    <m/>
    <m/>
    <m/>
    <m/>
    <m/>
    <m/>
    <m/>
    <m/>
    <m/>
    <m/>
    <m/>
    <m/>
    <m/>
    <m/>
    <m/>
    <m/>
    <m/>
    <m/>
    <m/>
    <m/>
    <m/>
    <m/>
    <m/>
    <m/>
    <m/>
    <m/>
    <m/>
    <m/>
    <m/>
    <m/>
    <m/>
    <m/>
    <m/>
    <m/>
    <m/>
    <m/>
    <m/>
    <m/>
    <m/>
    <n v="71.48"/>
    <m/>
    <m/>
    <m/>
    <m/>
    <m/>
    <m/>
    <m/>
    <m/>
    <m/>
    <m/>
    <m/>
    <m/>
    <m/>
    <m/>
    <m/>
    <m/>
    <m/>
    <m/>
    <m/>
    <m/>
    <m/>
    <m/>
    <m/>
    <m/>
    <m/>
    <m/>
    <m/>
    <m/>
    <m/>
    <m/>
    <m/>
    <m/>
    <m/>
    <m/>
    <m/>
    <m/>
    <m/>
    <m/>
    <m/>
    <m/>
    <m/>
    <m/>
    <m/>
    <m/>
    <m/>
    <m/>
    <m/>
    <m/>
    <m/>
    <m/>
    <m/>
    <m/>
    <m/>
    <m/>
    <m/>
    <m/>
    <m/>
    <m/>
    <m/>
    <m/>
    <m/>
    <m/>
    <m/>
    <m/>
    <m/>
    <m/>
    <m/>
    <m/>
    <m/>
    <m/>
    <m/>
    <m/>
    <m/>
    <m/>
    <m/>
    <m/>
    <m/>
    <m/>
    <m/>
    <m/>
    <m/>
    <m/>
    <m/>
    <m/>
    <m/>
    <m/>
    <m/>
    <m/>
    <m/>
    <m/>
    <m/>
    <m/>
    <m/>
    <m/>
    <m/>
    <m/>
    <m/>
    <m/>
    <m/>
    <m/>
    <m/>
    <m/>
    <m/>
    <m/>
    <m/>
    <m/>
    <m/>
    <m/>
    <m/>
    <n v="29.22"/>
    <n v="33.94"/>
    <n v="4.22"/>
    <m/>
    <n v="71.48"/>
    <n v="0"/>
    <n v="71.48"/>
    <n v="67.38"/>
    <n v="138.85999999999999"/>
  </r>
  <r>
    <n v="22"/>
    <n v="100"/>
    <s v="Big Qualicum R"/>
    <s v="OPS"/>
    <s v="124"/>
    <s v="Chinook"/>
    <s v="3"/>
    <x v="0"/>
    <x v="7"/>
    <n v="100"/>
    <x v="1"/>
    <s v="CK-27"/>
    <s v="EAST VANCOUVER ISLAND-QUALICUM &amp; PUNTLEDGE_FA_0.x"/>
    <s v="M"/>
    <s v="H"/>
    <n v="100"/>
    <s v="Big Qualicum River H"/>
    <n v="100"/>
    <s v="Big Qualicum R"/>
    <s v="GSVI"/>
    <s v="S"/>
    <x v="1"/>
    <s v="181174"/>
    <n v="0"/>
    <s v="181174"/>
    <n v="2010"/>
    <s v="20100526"/>
    <s v="20100526"/>
    <m/>
    <n v="6.5"/>
    <m/>
    <s v="CWT"/>
    <s v="P"/>
    <s v="Y"/>
    <s v="Y"/>
    <s v="Y"/>
    <s v="Y"/>
    <n v="1.0005999999999999E-2"/>
    <x v="0"/>
    <n v="27802"/>
    <n v="233804"/>
    <x v="1"/>
    <n v="29818"/>
    <x v="13"/>
    <m/>
    <m/>
    <m/>
    <m/>
    <m/>
    <m/>
    <m/>
    <m/>
    <m/>
    <m/>
    <m/>
    <m/>
    <m/>
    <m/>
    <m/>
    <m/>
    <m/>
    <m/>
    <m/>
    <m/>
    <m/>
    <m/>
    <m/>
    <m/>
    <m/>
    <m/>
    <m/>
    <m/>
    <m/>
    <m/>
    <m/>
    <m/>
    <m/>
    <m/>
    <m/>
    <m/>
    <m/>
    <m/>
    <m/>
    <m/>
    <m/>
    <n v="20.010000000000002"/>
    <m/>
    <m/>
    <m/>
    <m/>
    <m/>
    <m/>
    <m/>
    <n v="32.119999999999997"/>
    <m/>
    <m/>
    <m/>
    <m/>
    <m/>
    <m/>
    <m/>
    <m/>
    <m/>
    <m/>
    <m/>
    <m/>
    <m/>
    <m/>
    <m/>
    <m/>
    <m/>
    <m/>
    <m/>
    <m/>
    <m/>
    <m/>
    <m/>
    <m/>
    <m/>
    <m/>
    <m/>
    <m/>
    <m/>
    <m/>
    <m/>
    <m/>
    <m/>
    <m/>
    <m/>
    <m/>
    <m/>
    <m/>
    <m/>
    <m/>
    <m/>
    <m/>
    <m/>
    <m/>
    <m/>
    <m/>
    <m/>
    <m/>
    <m/>
    <m/>
    <m/>
    <m/>
    <m/>
    <m/>
    <m/>
    <m/>
    <m/>
    <m/>
    <m/>
    <m/>
    <m/>
    <m/>
    <m/>
    <m/>
    <m/>
    <m/>
    <m/>
    <m/>
    <m/>
    <m/>
    <m/>
    <m/>
    <m/>
    <m/>
    <m/>
    <m/>
    <m/>
    <m/>
    <m/>
    <m/>
    <m/>
    <m/>
    <m/>
    <m/>
    <m/>
    <m/>
    <m/>
    <m/>
    <m/>
    <m/>
    <m/>
    <m/>
    <m/>
    <m/>
    <m/>
    <m/>
    <m/>
    <m/>
    <m/>
    <m/>
    <m/>
    <m/>
    <m/>
    <m/>
    <m/>
    <m/>
    <m/>
    <m/>
    <m/>
    <m/>
    <m/>
    <m/>
    <m/>
    <m/>
    <n v="24.39"/>
    <n v="34.630000000000003"/>
    <m/>
    <m/>
    <n v="52.13"/>
    <n v="0"/>
    <n v="52.13"/>
    <n v="59.02"/>
    <n v="111.15"/>
  </r>
  <r>
    <n v="22"/>
    <n v="100"/>
    <s v="Big Qualicum R"/>
    <s v="OPS"/>
    <s v="124"/>
    <s v="Chinook"/>
    <s v="3"/>
    <x v="0"/>
    <x v="7"/>
    <n v="100"/>
    <x v="1"/>
    <s v="CK-27"/>
    <s v="EAST VANCOUVER ISLAND-QUALICUM &amp; PUNTLEDGE_FA_0.x"/>
    <s v="M"/>
    <s v="H"/>
    <n v="100"/>
    <s v="Big Qualicum River H"/>
    <n v="100"/>
    <s v="Big Qualicum R"/>
    <s v="GSVI"/>
    <s v="S"/>
    <x v="1"/>
    <s v="181176"/>
    <n v="0"/>
    <s v="181176"/>
    <n v="2010"/>
    <s v="20100526"/>
    <s v="20100526"/>
    <m/>
    <n v="6.5"/>
    <m/>
    <s v="CWT"/>
    <s v="P"/>
    <s v="Y"/>
    <s v="Y"/>
    <s v="Y"/>
    <s v="Y"/>
    <n v="0"/>
    <x v="0"/>
    <n v="29465"/>
    <n v="245315"/>
    <x v="4"/>
    <n v="29821"/>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5"/>
    <n v="9.84"/>
    <n v="43.72"/>
    <m/>
    <n v="0"/>
    <n v="0"/>
    <n v="0"/>
    <n v="54.61"/>
    <n v="54.61"/>
  </r>
  <r>
    <n v="22"/>
    <n v="100"/>
    <s v="Big Qualicum R"/>
    <s v="OPS"/>
    <s v="124"/>
    <s v="Chinook"/>
    <s v="3"/>
    <x v="0"/>
    <x v="7"/>
    <n v="100"/>
    <x v="1"/>
    <s v="CK-27"/>
    <s v="EAST VANCOUVER ISLAND-QUALICUM &amp; PUNTLEDGE_FA_0.x"/>
    <s v="M"/>
    <s v="H"/>
    <n v="100"/>
    <s v="Big Qualicum River H"/>
    <n v="100"/>
    <s v="Big Qualicum R"/>
    <s v="GSVI"/>
    <s v="S"/>
    <x v="1"/>
    <s v="181176"/>
    <n v="0"/>
    <s v="181176"/>
    <n v="2010"/>
    <s v="20100526"/>
    <s v="20100526"/>
    <m/>
    <n v="6.5"/>
    <m/>
    <s v="CWT"/>
    <s v="P"/>
    <s v="Y"/>
    <s v="Y"/>
    <s v="Y"/>
    <s v="Y"/>
    <n v="0"/>
    <x v="0"/>
    <n v="29465"/>
    <n v="245315"/>
    <x v="0"/>
    <n v="29821"/>
    <x v="11"/>
    <m/>
    <m/>
    <m/>
    <m/>
    <m/>
    <m/>
    <m/>
    <m/>
    <m/>
    <m/>
    <m/>
    <m/>
    <m/>
    <m/>
    <m/>
    <m/>
    <m/>
    <m/>
    <m/>
    <m/>
    <m/>
    <m/>
    <m/>
    <m/>
    <m/>
    <m/>
    <m/>
    <m/>
    <m/>
    <m/>
    <m/>
    <m/>
    <m/>
    <m/>
    <n v="40.71"/>
    <m/>
    <m/>
    <m/>
    <m/>
    <m/>
    <m/>
    <m/>
    <m/>
    <m/>
    <m/>
    <m/>
    <m/>
    <m/>
    <m/>
    <n v="351.09"/>
    <m/>
    <m/>
    <m/>
    <m/>
    <m/>
    <m/>
    <m/>
    <m/>
    <m/>
    <m/>
    <m/>
    <m/>
    <m/>
    <m/>
    <m/>
    <m/>
    <m/>
    <m/>
    <m/>
    <m/>
    <m/>
    <m/>
    <m/>
    <m/>
    <m/>
    <m/>
    <m/>
    <m/>
    <m/>
    <m/>
    <m/>
    <m/>
    <m/>
    <m/>
    <m/>
    <m/>
    <m/>
    <m/>
    <m/>
    <m/>
    <m/>
    <m/>
    <m/>
    <m/>
    <m/>
    <m/>
    <m/>
    <m/>
    <m/>
    <m/>
    <m/>
    <m/>
    <m/>
    <m/>
    <m/>
    <m/>
    <m/>
    <m/>
    <m/>
    <m/>
    <m/>
    <m/>
    <m/>
    <m/>
    <m/>
    <m/>
    <m/>
    <m/>
    <m/>
    <m/>
    <m/>
    <m/>
    <m/>
    <m/>
    <m/>
    <m/>
    <m/>
    <m/>
    <m/>
    <m/>
    <m/>
    <m/>
    <m/>
    <m/>
    <m/>
    <m/>
    <m/>
    <m/>
    <m/>
    <m/>
    <m/>
    <m/>
    <m/>
    <m/>
    <m/>
    <m/>
    <m/>
    <m/>
    <m/>
    <m/>
    <m/>
    <m/>
    <m/>
    <m/>
    <m/>
    <m/>
    <m/>
    <m/>
    <m/>
    <n v="55.2"/>
    <m/>
    <m/>
    <m/>
    <m/>
    <n v="35.799999999999997"/>
    <n v="42"/>
    <n v="5.69"/>
    <m/>
    <n v="391.8"/>
    <n v="55.2"/>
    <n v="447"/>
    <n v="83.49"/>
    <n v="530.49"/>
  </r>
  <r>
    <n v="22"/>
    <n v="100"/>
    <s v="Big Qualicum R"/>
    <s v="OPS"/>
    <s v="124"/>
    <s v="Chinook"/>
    <s v="3"/>
    <x v="0"/>
    <x v="7"/>
    <n v="100"/>
    <x v="1"/>
    <s v="CK-27"/>
    <s v="EAST VANCOUVER ISLAND-QUALICUM &amp; PUNTLEDGE_FA_0.x"/>
    <s v="M"/>
    <s v="H"/>
    <n v="100"/>
    <s v="Big Qualicum River H"/>
    <n v="100"/>
    <s v="Big Qualicum R"/>
    <s v="GSVI"/>
    <s v="S"/>
    <x v="1"/>
    <s v="181176"/>
    <n v="0"/>
    <s v="181176"/>
    <n v="2010"/>
    <s v="20100526"/>
    <s v="20100526"/>
    <m/>
    <n v="6.5"/>
    <m/>
    <s v="CWT"/>
    <s v="P"/>
    <s v="Y"/>
    <s v="Y"/>
    <s v="Y"/>
    <s v="Y"/>
    <n v="0"/>
    <x v="0"/>
    <n v="29465"/>
    <n v="245315"/>
    <x v="1"/>
    <n v="29821"/>
    <x v="13"/>
    <m/>
    <m/>
    <m/>
    <m/>
    <m/>
    <m/>
    <m/>
    <m/>
    <m/>
    <m/>
    <m/>
    <m/>
    <m/>
    <m/>
    <m/>
    <m/>
    <m/>
    <m/>
    <m/>
    <m/>
    <m/>
    <m/>
    <m/>
    <m/>
    <m/>
    <m/>
    <m/>
    <m/>
    <m/>
    <m/>
    <m/>
    <m/>
    <m/>
    <m/>
    <m/>
    <m/>
    <m/>
    <m/>
    <m/>
    <m/>
    <m/>
    <m/>
    <m/>
    <m/>
    <m/>
    <m/>
    <m/>
    <m/>
    <m/>
    <n v="31.8"/>
    <m/>
    <m/>
    <m/>
    <m/>
    <m/>
    <m/>
    <m/>
    <m/>
    <m/>
    <m/>
    <m/>
    <m/>
    <m/>
    <m/>
    <m/>
    <m/>
    <m/>
    <m/>
    <m/>
    <m/>
    <m/>
    <m/>
    <m/>
    <m/>
    <m/>
    <m/>
    <m/>
    <m/>
    <m/>
    <m/>
    <m/>
    <m/>
    <m/>
    <m/>
    <m/>
    <m/>
    <m/>
    <m/>
    <m/>
    <m/>
    <m/>
    <m/>
    <m/>
    <m/>
    <m/>
    <m/>
    <m/>
    <m/>
    <m/>
    <m/>
    <m/>
    <m/>
    <m/>
    <m/>
    <m/>
    <m/>
    <m/>
    <m/>
    <m/>
    <m/>
    <m/>
    <m/>
    <m/>
    <m/>
    <m/>
    <m/>
    <m/>
    <m/>
    <m/>
    <m/>
    <m/>
    <m/>
    <m/>
    <m/>
    <m/>
    <m/>
    <m/>
    <m/>
    <m/>
    <m/>
    <m/>
    <m/>
    <m/>
    <m/>
    <m/>
    <m/>
    <m/>
    <m/>
    <m/>
    <m/>
    <n v="29.39"/>
    <m/>
    <m/>
    <m/>
    <m/>
    <m/>
    <m/>
    <m/>
    <m/>
    <m/>
    <m/>
    <m/>
    <m/>
    <m/>
    <m/>
    <m/>
    <m/>
    <m/>
    <m/>
    <m/>
    <m/>
    <m/>
    <m/>
    <m/>
    <n v="40.32"/>
    <n v="57.14"/>
    <m/>
    <m/>
    <n v="61.19"/>
    <n v="0"/>
    <n v="61.19"/>
    <n v="97.46"/>
    <n v="158.64999999999998"/>
  </r>
  <r>
    <n v="22"/>
    <n v="100"/>
    <s v="Big Qualicum R"/>
    <s v="OPS"/>
    <s v="124"/>
    <s v="Chinook"/>
    <s v="3"/>
    <x v="0"/>
    <x v="7"/>
    <n v="100"/>
    <x v="1"/>
    <s v="CK-27"/>
    <s v="EAST VANCOUVER ISLAND-QUALICUM &amp; PUNTLEDGE_FA_0.x"/>
    <s v="M"/>
    <s v="H"/>
    <n v="100"/>
    <s v="Big Qualicum River H"/>
    <n v="100"/>
    <s v="Big Qualicum R"/>
    <s v="GSVI"/>
    <s v="S"/>
    <x v="1"/>
    <s v="181176"/>
    <n v="0"/>
    <s v="181176"/>
    <n v="2010"/>
    <s v="20100526"/>
    <s v="20100526"/>
    <m/>
    <n v="6.5"/>
    <m/>
    <s v="CWT"/>
    <s v="P"/>
    <s v="Y"/>
    <s v="Y"/>
    <s v="Y"/>
    <s v="Y"/>
    <n v="0"/>
    <x v="0"/>
    <n v="29465"/>
    <n v="245315"/>
    <x v="2"/>
    <n v="29821"/>
    <x v="14"/>
    <m/>
    <m/>
    <m/>
    <m/>
    <m/>
    <m/>
    <m/>
    <m/>
    <m/>
    <m/>
    <m/>
    <m/>
    <m/>
    <m/>
    <m/>
    <m/>
    <m/>
    <m/>
    <m/>
    <m/>
    <m/>
    <m/>
    <m/>
    <m/>
    <m/>
    <m/>
    <m/>
    <m/>
    <m/>
    <m/>
    <m/>
    <m/>
    <m/>
    <m/>
    <m/>
    <m/>
    <m/>
    <m/>
    <m/>
    <m/>
    <m/>
    <m/>
    <m/>
    <m/>
    <m/>
    <m/>
    <m/>
    <m/>
    <m/>
    <m/>
    <m/>
    <m/>
    <m/>
    <m/>
    <n v="42.38"/>
    <m/>
    <m/>
    <m/>
    <m/>
    <m/>
    <m/>
    <m/>
    <m/>
    <m/>
    <m/>
    <m/>
    <m/>
    <m/>
    <m/>
    <m/>
    <m/>
    <m/>
    <m/>
    <m/>
    <m/>
    <m/>
    <m/>
    <m/>
    <m/>
    <m/>
    <m/>
    <m/>
    <m/>
    <m/>
    <m/>
    <m/>
    <m/>
    <m/>
    <m/>
    <m/>
    <m/>
    <m/>
    <m/>
    <m/>
    <m/>
    <m/>
    <m/>
    <m/>
    <m/>
    <m/>
    <m/>
    <m/>
    <m/>
    <m/>
    <m/>
    <m/>
    <m/>
    <m/>
    <m/>
    <m/>
    <m/>
    <m/>
    <m/>
    <m/>
    <m/>
    <m/>
    <m/>
    <m/>
    <m/>
    <m/>
    <m/>
    <m/>
    <m/>
    <m/>
    <m/>
    <m/>
    <m/>
    <m/>
    <m/>
    <m/>
    <m/>
    <m/>
    <m/>
    <m/>
    <m/>
    <m/>
    <m/>
    <m/>
    <m/>
    <m/>
    <m/>
    <m/>
    <m/>
    <m/>
    <m/>
    <m/>
    <m/>
    <m/>
    <m/>
    <m/>
    <m/>
    <m/>
    <m/>
    <m/>
    <m/>
    <m/>
    <m/>
    <m/>
    <m/>
    <m/>
    <m/>
    <m/>
    <m/>
    <m/>
    <m/>
    <m/>
    <m/>
    <m/>
    <n v="42.38"/>
    <n v="0"/>
    <n v="42.38"/>
    <n v="0"/>
    <n v="42.38"/>
  </r>
  <r>
    <n v="22"/>
    <n v="100"/>
    <s v="Big Qualicum R"/>
    <s v="OPS"/>
    <s v="124"/>
    <s v="Chinook"/>
    <s v="3"/>
    <x v="0"/>
    <x v="7"/>
    <n v="100"/>
    <x v="1"/>
    <s v="CK-27"/>
    <s v="EAST VANCOUVER ISLAND-QUALICUM &amp; PUNTLEDGE_FA_0.x"/>
    <s v="M"/>
    <s v="H"/>
    <n v="100"/>
    <s v="Big Qualicum River H"/>
    <n v="100"/>
    <s v="Big Qualicum R"/>
    <s v="GSVI"/>
    <s v="S"/>
    <x v="1"/>
    <s v="181177"/>
    <n v="0"/>
    <s v="181177"/>
    <n v="2010"/>
    <s v="20100526"/>
    <s v="20100526"/>
    <m/>
    <n v="6.5"/>
    <m/>
    <s v="CWT"/>
    <s v="P"/>
    <s v="Y"/>
    <s v="Y"/>
    <s v="Y"/>
    <s v="Y"/>
    <n v="0"/>
    <x v="0"/>
    <n v="29366"/>
    <n v="244488"/>
    <x v="4"/>
    <n v="29820"/>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42"/>
    <n v="18.91"/>
    <n v="43.72"/>
    <m/>
    <n v="0"/>
    <n v="0"/>
    <n v="0"/>
    <n v="66.05"/>
    <n v="66.05"/>
  </r>
  <r>
    <n v="22"/>
    <n v="100"/>
    <s v="Big Qualicum R"/>
    <s v="OPS"/>
    <s v="124"/>
    <s v="Chinook"/>
    <s v="3"/>
    <x v="0"/>
    <x v="7"/>
    <n v="100"/>
    <x v="1"/>
    <s v="CK-27"/>
    <s v="EAST VANCOUVER ISLAND-QUALICUM &amp; PUNTLEDGE_FA_0.x"/>
    <s v="M"/>
    <s v="H"/>
    <n v="100"/>
    <s v="Big Qualicum River H"/>
    <n v="100"/>
    <s v="Big Qualicum R"/>
    <s v="GSVI"/>
    <s v="S"/>
    <x v="1"/>
    <s v="181177"/>
    <n v="0"/>
    <s v="181177"/>
    <n v="2010"/>
    <s v="20100526"/>
    <s v="20100526"/>
    <m/>
    <n v="6.5"/>
    <m/>
    <s v="CWT"/>
    <s v="P"/>
    <s v="Y"/>
    <s v="Y"/>
    <s v="Y"/>
    <s v="Y"/>
    <n v="0"/>
    <x v="0"/>
    <n v="29366"/>
    <n v="244488"/>
    <x v="0"/>
    <n v="29820"/>
    <x v="11"/>
    <m/>
    <m/>
    <m/>
    <m/>
    <m/>
    <m/>
    <m/>
    <m/>
    <m/>
    <m/>
    <m/>
    <m/>
    <m/>
    <m/>
    <m/>
    <m/>
    <n v="21.9"/>
    <m/>
    <m/>
    <m/>
    <m/>
    <m/>
    <m/>
    <m/>
    <m/>
    <m/>
    <m/>
    <m/>
    <m/>
    <m/>
    <m/>
    <m/>
    <m/>
    <m/>
    <m/>
    <m/>
    <m/>
    <m/>
    <m/>
    <m/>
    <m/>
    <m/>
    <m/>
    <m/>
    <m/>
    <m/>
    <m/>
    <m/>
    <m/>
    <m/>
    <m/>
    <m/>
    <m/>
    <m/>
    <m/>
    <m/>
    <m/>
    <m/>
    <m/>
    <m/>
    <m/>
    <m/>
    <m/>
    <n v="124.05"/>
    <m/>
    <m/>
    <m/>
    <m/>
    <m/>
    <m/>
    <m/>
    <m/>
    <m/>
    <m/>
    <m/>
    <m/>
    <m/>
    <m/>
    <m/>
    <m/>
    <m/>
    <m/>
    <m/>
    <m/>
    <m/>
    <m/>
    <m/>
    <m/>
    <m/>
    <m/>
    <m/>
    <m/>
    <m/>
    <m/>
    <m/>
    <m/>
    <m/>
    <m/>
    <m/>
    <m/>
    <m/>
    <m/>
    <m/>
    <m/>
    <m/>
    <m/>
    <m/>
    <m/>
    <m/>
    <m/>
    <m/>
    <m/>
    <m/>
    <m/>
    <m/>
    <m/>
    <m/>
    <m/>
    <m/>
    <m/>
    <m/>
    <m/>
    <m/>
    <m/>
    <m/>
    <m/>
    <m/>
    <m/>
    <m/>
    <m/>
    <m/>
    <m/>
    <m/>
    <m/>
    <m/>
    <m/>
    <m/>
    <m/>
    <m/>
    <m/>
    <m/>
    <m/>
    <m/>
    <m/>
    <m/>
    <m/>
    <m/>
    <m/>
    <n v="65.11"/>
    <m/>
    <m/>
    <m/>
    <m/>
    <m/>
    <m/>
    <m/>
    <m/>
    <m/>
    <m/>
    <m/>
    <m/>
    <m/>
    <m/>
    <m/>
    <n v="14.32"/>
    <n v="16.8"/>
    <n v="2.27"/>
    <m/>
    <n v="211.06"/>
    <n v="0"/>
    <n v="211.06"/>
    <n v="33.39"/>
    <n v="244.45000000000002"/>
  </r>
  <r>
    <n v="22"/>
    <n v="100"/>
    <s v="Big Qualicum R"/>
    <s v="OPS"/>
    <s v="124"/>
    <s v="Chinook"/>
    <s v="3"/>
    <x v="0"/>
    <x v="7"/>
    <n v="100"/>
    <x v="1"/>
    <s v="CK-27"/>
    <s v="EAST VANCOUVER ISLAND-QUALICUM &amp; PUNTLEDGE_FA_0.x"/>
    <s v="M"/>
    <s v="H"/>
    <n v="100"/>
    <s v="Big Qualicum River H"/>
    <n v="100"/>
    <s v="Big Qualicum R"/>
    <s v="GSVI"/>
    <s v="S"/>
    <x v="1"/>
    <s v="181177"/>
    <n v="0"/>
    <s v="181177"/>
    <n v="2010"/>
    <s v="20100526"/>
    <s v="20100526"/>
    <m/>
    <n v="6.5"/>
    <m/>
    <s v="CWT"/>
    <s v="P"/>
    <s v="Y"/>
    <s v="Y"/>
    <s v="Y"/>
    <s v="Y"/>
    <n v="0"/>
    <x v="0"/>
    <n v="29366"/>
    <n v="244488"/>
    <x v="1"/>
    <n v="29820"/>
    <x v="13"/>
    <m/>
    <m/>
    <m/>
    <m/>
    <m/>
    <m/>
    <m/>
    <m/>
    <m/>
    <m/>
    <m/>
    <m/>
    <m/>
    <m/>
    <m/>
    <m/>
    <m/>
    <m/>
    <m/>
    <m/>
    <m/>
    <m/>
    <m/>
    <m/>
    <m/>
    <m/>
    <m/>
    <m/>
    <m/>
    <m/>
    <m/>
    <m/>
    <m/>
    <m/>
    <m/>
    <m/>
    <m/>
    <m/>
    <m/>
    <m/>
    <m/>
    <m/>
    <m/>
    <m/>
    <m/>
    <m/>
    <m/>
    <m/>
    <m/>
    <n v="31.8"/>
    <m/>
    <m/>
    <m/>
    <m/>
    <n v="31.8"/>
    <m/>
    <m/>
    <m/>
    <m/>
    <m/>
    <m/>
    <m/>
    <m/>
    <m/>
    <m/>
    <m/>
    <m/>
    <m/>
    <m/>
    <m/>
    <m/>
    <m/>
    <m/>
    <m/>
    <m/>
    <m/>
    <m/>
    <m/>
    <m/>
    <m/>
    <m/>
    <m/>
    <m/>
    <m/>
    <m/>
    <m/>
    <m/>
    <m/>
    <m/>
    <m/>
    <m/>
    <m/>
    <m/>
    <m/>
    <m/>
    <m/>
    <m/>
    <m/>
    <m/>
    <m/>
    <m/>
    <m/>
    <m/>
    <m/>
    <m/>
    <m/>
    <m/>
    <m/>
    <m/>
    <m/>
    <m/>
    <m/>
    <m/>
    <m/>
    <m/>
    <m/>
    <m/>
    <m/>
    <m/>
    <m/>
    <m/>
    <m/>
    <m/>
    <m/>
    <m/>
    <m/>
    <m/>
    <m/>
    <m/>
    <m/>
    <m/>
    <m/>
    <m/>
    <m/>
    <m/>
    <m/>
    <m/>
    <m/>
    <m/>
    <m/>
    <m/>
    <m/>
    <m/>
    <m/>
    <m/>
    <m/>
    <m/>
    <m/>
    <m/>
    <m/>
    <m/>
    <m/>
    <m/>
    <m/>
    <m/>
    <m/>
    <m/>
    <m/>
    <m/>
    <m/>
    <m/>
    <m/>
    <m/>
    <m/>
    <n v="48.3"/>
    <n v="68.569999999999993"/>
    <m/>
    <m/>
    <n v="63.6"/>
    <n v="0"/>
    <n v="63.6"/>
    <n v="116.87"/>
    <n v="180.47"/>
  </r>
  <r>
    <n v="22"/>
    <n v="100"/>
    <s v="Big Qualicum R"/>
    <s v="OPS"/>
    <s v="124"/>
    <s v="Chinook"/>
    <s v="3"/>
    <x v="0"/>
    <x v="7"/>
    <n v="100"/>
    <x v="1"/>
    <s v="CK-27"/>
    <s v="EAST VANCOUVER ISLAND-QUALICUM &amp; PUNTLEDGE_FA_0.x"/>
    <s v="M"/>
    <s v="H"/>
    <n v="100"/>
    <s v="Big Qualicum River H"/>
    <n v="100"/>
    <s v="Big Qualicum R"/>
    <s v="GSVI"/>
    <s v="S"/>
    <x v="1"/>
    <s v="181178"/>
    <n v="0"/>
    <s v="181178"/>
    <n v="2010"/>
    <s v="20100526"/>
    <s v="20100526"/>
    <m/>
    <n v="6.5"/>
    <m/>
    <s v="CWT"/>
    <s v="P"/>
    <s v="Y"/>
    <s v="Y"/>
    <s v="Y"/>
    <s v="Y"/>
    <n v="0"/>
    <x v="0"/>
    <n v="30148"/>
    <n v="251001"/>
    <x v="4"/>
    <n v="29817"/>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67"/>
    <n v="13.23"/>
    <n v="33.32"/>
    <m/>
    <n v="0"/>
    <n v="0"/>
    <n v="0"/>
    <n v="51.22"/>
    <n v="51.22"/>
  </r>
  <r>
    <n v="22"/>
    <n v="100"/>
    <s v="Big Qualicum R"/>
    <s v="OPS"/>
    <s v="124"/>
    <s v="Chinook"/>
    <s v="3"/>
    <x v="0"/>
    <x v="7"/>
    <n v="100"/>
    <x v="1"/>
    <s v="CK-27"/>
    <s v="EAST VANCOUVER ISLAND-QUALICUM &amp; PUNTLEDGE_FA_0.x"/>
    <s v="M"/>
    <s v="H"/>
    <n v="100"/>
    <s v="Big Qualicum River H"/>
    <n v="100"/>
    <s v="Big Qualicum R"/>
    <s v="GSVI"/>
    <s v="S"/>
    <x v="1"/>
    <s v="181178"/>
    <n v="0"/>
    <s v="181178"/>
    <n v="2010"/>
    <s v="20100526"/>
    <s v="20100526"/>
    <m/>
    <n v="6.5"/>
    <m/>
    <s v="CWT"/>
    <s v="P"/>
    <s v="Y"/>
    <s v="Y"/>
    <s v="Y"/>
    <s v="Y"/>
    <n v="0"/>
    <x v="0"/>
    <n v="30148"/>
    <n v="251001"/>
    <x v="0"/>
    <n v="29817"/>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0.69"/>
    <n v="58.81"/>
    <n v="7.23"/>
    <m/>
    <n v="0"/>
    <n v="0"/>
    <n v="0"/>
    <n v="116.73"/>
    <n v="116.73"/>
  </r>
  <r>
    <n v="22"/>
    <n v="100"/>
    <s v="Big Qualicum R"/>
    <s v="OPS"/>
    <s v="124"/>
    <s v="Chinook"/>
    <s v="3"/>
    <x v="0"/>
    <x v="7"/>
    <n v="100"/>
    <x v="1"/>
    <s v="CK-27"/>
    <s v="EAST VANCOUVER ISLAND-QUALICUM &amp; PUNTLEDGE_FA_0.x"/>
    <s v="M"/>
    <s v="H"/>
    <n v="100"/>
    <s v="Big Qualicum River H"/>
    <n v="100"/>
    <s v="Big Qualicum R"/>
    <s v="GSVI"/>
    <s v="S"/>
    <x v="1"/>
    <s v="181178"/>
    <n v="0"/>
    <s v="181178"/>
    <n v="2010"/>
    <s v="20100526"/>
    <s v="20100526"/>
    <m/>
    <n v="6.5"/>
    <m/>
    <s v="CWT"/>
    <s v="P"/>
    <s v="Y"/>
    <s v="Y"/>
    <s v="Y"/>
    <s v="Y"/>
    <n v="0"/>
    <x v="0"/>
    <n v="30148"/>
    <n v="251001"/>
    <x v="1"/>
    <n v="29817"/>
    <x v="13"/>
    <m/>
    <m/>
    <m/>
    <m/>
    <m/>
    <m/>
    <m/>
    <m/>
    <m/>
    <m/>
    <m/>
    <m/>
    <m/>
    <m/>
    <m/>
    <m/>
    <m/>
    <m/>
    <m/>
    <m/>
    <m/>
    <m/>
    <m/>
    <m/>
    <m/>
    <m/>
    <m/>
    <m/>
    <m/>
    <m/>
    <m/>
    <m/>
    <m/>
    <m/>
    <m/>
    <m/>
    <m/>
    <m/>
    <m/>
    <m/>
    <m/>
    <m/>
    <m/>
    <m/>
    <m/>
    <m/>
    <m/>
    <m/>
    <m/>
    <n v="31.8"/>
    <m/>
    <m/>
    <m/>
    <m/>
    <m/>
    <m/>
    <m/>
    <m/>
    <m/>
    <m/>
    <m/>
    <m/>
    <m/>
    <m/>
    <m/>
    <m/>
    <m/>
    <m/>
    <m/>
    <m/>
    <m/>
    <n v="21.23"/>
    <m/>
    <m/>
    <m/>
    <m/>
    <m/>
    <m/>
    <m/>
    <m/>
    <m/>
    <m/>
    <m/>
    <m/>
    <m/>
    <m/>
    <m/>
    <m/>
    <m/>
    <m/>
    <m/>
    <m/>
    <m/>
    <m/>
    <m/>
    <m/>
    <m/>
    <m/>
    <m/>
    <m/>
    <m/>
    <m/>
    <m/>
    <m/>
    <m/>
    <m/>
    <m/>
    <m/>
    <m/>
    <m/>
    <m/>
    <m/>
    <m/>
    <m/>
    <m/>
    <m/>
    <m/>
    <m/>
    <m/>
    <m/>
    <m/>
    <m/>
    <m/>
    <m/>
    <m/>
    <m/>
    <m/>
    <m/>
    <m/>
    <m/>
    <m/>
    <m/>
    <m/>
    <m/>
    <m/>
    <m/>
    <m/>
    <m/>
    <m/>
    <m/>
    <m/>
    <m/>
    <m/>
    <m/>
    <m/>
    <m/>
    <m/>
    <n v="29.39"/>
    <m/>
    <m/>
    <m/>
    <m/>
    <m/>
    <m/>
    <m/>
    <m/>
    <m/>
    <m/>
    <m/>
    <m/>
    <m/>
    <m/>
    <m/>
    <m/>
    <n v="32.270000000000003"/>
    <n v="45.71"/>
    <m/>
    <m/>
    <n v="82.42"/>
    <n v="0"/>
    <n v="82.42"/>
    <n v="77.98"/>
    <n v="160.4"/>
  </r>
  <r>
    <n v="22"/>
    <n v="100"/>
    <s v="Big Qualicum R"/>
    <s v="OPS"/>
    <s v="124"/>
    <s v="Chinook"/>
    <s v="3"/>
    <x v="0"/>
    <x v="7"/>
    <n v="100"/>
    <x v="1"/>
    <s v="CK-27"/>
    <s v="EAST VANCOUVER ISLAND-QUALICUM &amp; PUNTLEDGE_FA_0.x"/>
    <s v="M"/>
    <s v="H"/>
    <n v="100"/>
    <s v="Big Qualicum River H"/>
    <n v="100"/>
    <s v="Big Qualicum R"/>
    <s v="GSVI"/>
    <s v="S"/>
    <x v="1"/>
    <s v="181265"/>
    <n v="0"/>
    <s v="181265"/>
    <n v="2010"/>
    <s v="20100902"/>
    <s v="20101005"/>
    <m/>
    <n v="53.2"/>
    <m/>
    <s v="CWT"/>
    <s v="E"/>
    <s v="Y"/>
    <s v="Y"/>
    <s v="Y"/>
    <s v="N"/>
    <n v="5.0000000000000001E-3"/>
    <x v="0"/>
    <n v="29205"/>
    <n v="29352"/>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
    <n v="100"/>
    <s v="Big Qualicum R"/>
    <s v="OPS"/>
    <s v="124"/>
    <s v="Chinook"/>
    <s v="3"/>
    <x v="0"/>
    <x v="7"/>
    <n v="100"/>
    <x v="1"/>
    <s v="CK-27"/>
    <s v="EAST VANCOUVER ISLAND-QUALICUM &amp; PUNTLEDGE_FA_0.x"/>
    <s v="M"/>
    <s v="H"/>
    <n v="100"/>
    <s v="Big Qualicum River H"/>
    <n v="100"/>
    <s v="Big Qualicum R"/>
    <s v="GSVI"/>
    <s v="S"/>
    <x v="1"/>
    <s v="181266"/>
    <n v="0"/>
    <s v="181266"/>
    <n v="2010"/>
    <s v="20100902"/>
    <s v="20101005"/>
    <m/>
    <n v="53.2"/>
    <m/>
    <s v="CWT"/>
    <s v="E"/>
    <s v="Y"/>
    <s v="Y"/>
    <s v="Y"/>
    <s v="N"/>
    <m/>
    <x v="0"/>
    <n v="29333"/>
    <n v="29333"/>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
    <n v="100"/>
    <s v="Big Qualicum R"/>
    <s v="OPS"/>
    <s v="124"/>
    <s v="Chinook"/>
    <s v="3"/>
    <x v="0"/>
    <x v="7"/>
    <n v="100"/>
    <x v="1"/>
    <s v="CK-27"/>
    <s v="EAST VANCOUVER ISLAND-QUALICUM &amp; PUNTLEDGE_FA_0.x"/>
    <s v="M"/>
    <s v="H"/>
    <n v="100"/>
    <s v="Big Qualicum River H"/>
    <n v="100"/>
    <s v="Big Qualicum R"/>
    <s v="GSVI"/>
    <s v="S"/>
    <x v="1"/>
    <s v="181267"/>
    <n v="0"/>
    <s v="181267"/>
    <n v="2010"/>
    <s v="20100902"/>
    <s v="20101005"/>
    <m/>
    <n v="53.2"/>
    <m/>
    <s v="CWT"/>
    <s v="E"/>
    <s v="Y"/>
    <s v="Y"/>
    <s v="Y"/>
    <s v="N"/>
    <m/>
    <x v="0"/>
    <n v="30022"/>
    <n v="30022"/>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
    <n v="100"/>
    <s v="Big Qualicum R"/>
    <s v="OPS"/>
    <s v="124"/>
    <s v="Chinook"/>
    <s v="3"/>
    <x v="0"/>
    <x v="7"/>
    <n v="100"/>
    <x v="1"/>
    <s v="CK-27"/>
    <s v="EAST VANCOUVER ISLAND-QUALICUM &amp; PUNTLEDGE_FA_0.x"/>
    <s v="M"/>
    <s v="H"/>
    <n v="100"/>
    <s v="Big Qualicum River H"/>
    <n v="100"/>
    <s v="Big Qualicum R"/>
    <s v="GSVI"/>
    <s v="S"/>
    <x v="1"/>
    <s v="181375"/>
    <n v="0"/>
    <s v="181375"/>
    <n v="2010"/>
    <s v="20100526"/>
    <s v="20100526"/>
    <m/>
    <n v="6.5"/>
    <m/>
    <s v="CWT"/>
    <s v="P"/>
    <s v="Y"/>
    <s v="Y"/>
    <s v="Y"/>
    <s v="Y"/>
    <n v="6.6649999999999999E-3"/>
    <x v="0"/>
    <n v="56925"/>
    <n v="477118"/>
    <x v="4"/>
    <n v="29827"/>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11"/>
    <n v="26.52"/>
    <n v="92.24"/>
    <m/>
    <n v="0"/>
    <n v="0"/>
    <n v="0"/>
    <n v="124.87"/>
    <n v="124.87"/>
  </r>
  <r>
    <n v="22"/>
    <n v="100"/>
    <s v="Big Qualicum R"/>
    <s v="OPS"/>
    <s v="124"/>
    <s v="Chinook"/>
    <s v="3"/>
    <x v="0"/>
    <x v="7"/>
    <n v="100"/>
    <x v="1"/>
    <s v="CK-27"/>
    <s v="EAST VANCOUVER ISLAND-QUALICUM &amp; PUNTLEDGE_FA_0.x"/>
    <s v="M"/>
    <s v="H"/>
    <n v="100"/>
    <s v="Big Qualicum River H"/>
    <n v="100"/>
    <s v="Big Qualicum R"/>
    <s v="GSVI"/>
    <s v="S"/>
    <x v="1"/>
    <s v="181375"/>
    <n v="0"/>
    <s v="181375"/>
    <n v="2010"/>
    <s v="20100526"/>
    <s v="20100526"/>
    <m/>
    <n v="6.5"/>
    <m/>
    <s v="CWT"/>
    <s v="P"/>
    <s v="Y"/>
    <s v="Y"/>
    <s v="Y"/>
    <s v="Y"/>
    <n v="6.6649999999999999E-3"/>
    <x v="0"/>
    <n v="56925"/>
    <n v="477118"/>
    <x v="0"/>
    <n v="29827"/>
    <x v="11"/>
    <m/>
    <m/>
    <m/>
    <m/>
    <m/>
    <m/>
    <m/>
    <m/>
    <m/>
    <m/>
    <m/>
    <m/>
    <m/>
    <m/>
    <m/>
    <m/>
    <m/>
    <m/>
    <m/>
    <m/>
    <m/>
    <m/>
    <m/>
    <m/>
    <m/>
    <m/>
    <m/>
    <m/>
    <m/>
    <n v="40.99"/>
    <m/>
    <m/>
    <m/>
    <m/>
    <m/>
    <m/>
    <m/>
    <m/>
    <m/>
    <m/>
    <m/>
    <m/>
    <n v="12.57"/>
    <m/>
    <m/>
    <m/>
    <m/>
    <m/>
    <m/>
    <m/>
    <m/>
    <m/>
    <m/>
    <m/>
    <m/>
    <m/>
    <m/>
    <m/>
    <m/>
    <m/>
    <m/>
    <m/>
    <m/>
    <m/>
    <m/>
    <m/>
    <m/>
    <m/>
    <m/>
    <m/>
    <m/>
    <n v="20.79"/>
    <m/>
    <m/>
    <m/>
    <n v="40.15"/>
    <m/>
    <m/>
    <m/>
    <m/>
    <m/>
    <m/>
    <m/>
    <m/>
    <m/>
    <m/>
    <m/>
    <m/>
    <m/>
    <m/>
    <m/>
    <m/>
    <m/>
    <m/>
    <m/>
    <m/>
    <m/>
    <m/>
    <m/>
    <m/>
    <m/>
    <m/>
    <m/>
    <m/>
    <m/>
    <m/>
    <m/>
    <m/>
    <m/>
    <m/>
    <m/>
    <m/>
    <m/>
    <m/>
    <m/>
    <m/>
    <m/>
    <m/>
    <m/>
    <m/>
    <m/>
    <m/>
    <m/>
    <m/>
    <m/>
    <m/>
    <m/>
    <m/>
    <m/>
    <m/>
    <m/>
    <m/>
    <m/>
    <m/>
    <m/>
    <m/>
    <m/>
    <m/>
    <m/>
    <m/>
    <m/>
    <m/>
    <m/>
    <m/>
    <m/>
    <m/>
    <m/>
    <m/>
    <n v="65.540000000000006"/>
    <m/>
    <m/>
    <m/>
    <m/>
    <m/>
    <m/>
    <m/>
    <m/>
    <m/>
    <m/>
    <n v="36.630000000000003"/>
    <m/>
    <m/>
    <m/>
    <m/>
    <n v="87.08"/>
    <n v="101.49"/>
    <n v="13.01"/>
    <m/>
    <n v="180.04"/>
    <n v="36.630000000000003"/>
    <n v="216.67"/>
    <n v="201.58"/>
    <n v="418.25"/>
  </r>
  <r>
    <n v="22"/>
    <n v="100"/>
    <s v="Big Qualicum R"/>
    <s v="OPS"/>
    <s v="124"/>
    <s v="Chinook"/>
    <s v="3"/>
    <x v="0"/>
    <x v="7"/>
    <n v="100"/>
    <x v="1"/>
    <s v="CK-27"/>
    <s v="EAST VANCOUVER ISLAND-QUALICUM &amp; PUNTLEDGE_FA_0.x"/>
    <s v="M"/>
    <s v="H"/>
    <n v="100"/>
    <s v="Big Qualicum River H"/>
    <n v="100"/>
    <s v="Big Qualicum R"/>
    <s v="GSVI"/>
    <s v="S"/>
    <x v="1"/>
    <s v="181375"/>
    <n v="0"/>
    <s v="181375"/>
    <n v="2010"/>
    <s v="20100526"/>
    <s v="20100526"/>
    <m/>
    <n v="6.5"/>
    <m/>
    <s v="CWT"/>
    <s v="P"/>
    <s v="Y"/>
    <s v="Y"/>
    <s v="Y"/>
    <s v="Y"/>
    <n v="6.6649999999999999E-3"/>
    <x v="0"/>
    <n v="56925"/>
    <n v="477118"/>
    <x v="1"/>
    <n v="29827"/>
    <x v="13"/>
    <m/>
    <m/>
    <m/>
    <m/>
    <m/>
    <m/>
    <m/>
    <m/>
    <m/>
    <m/>
    <m/>
    <m/>
    <m/>
    <m/>
    <m/>
    <m/>
    <n v="50.62"/>
    <m/>
    <m/>
    <m/>
    <m/>
    <m/>
    <m/>
    <m/>
    <m/>
    <m/>
    <m/>
    <m/>
    <m/>
    <m/>
    <m/>
    <m/>
    <m/>
    <m/>
    <m/>
    <m/>
    <m/>
    <m/>
    <m/>
    <m/>
    <m/>
    <m/>
    <m/>
    <m/>
    <m/>
    <n v="23.3"/>
    <m/>
    <m/>
    <m/>
    <m/>
    <m/>
    <m/>
    <m/>
    <m/>
    <m/>
    <m/>
    <m/>
    <m/>
    <m/>
    <n v="32.19"/>
    <m/>
    <n v="32.19"/>
    <m/>
    <m/>
    <m/>
    <m/>
    <m/>
    <m/>
    <m/>
    <m/>
    <m/>
    <m/>
    <m/>
    <m/>
    <m/>
    <m/>
    <m/>
    <m/>
    <m/>
    <m/>
    <m/>
    <m/>
    <m/>
    <m/>
    <m/>
    <m/>
    <m/>
    <m/>
    <m/>
    <m/>
    <m/>
    <m/>
    <m/>
    <m/>
    <m/>
    <m/>
    <m/>
    <m/>
    <m/>
    <m/>
    <m/>
    <m/>
    <m/>
    <m/>
    <m/>
    <m/>
    <m/>
    <m/>
    <m/>
    <m/>
    <m/>
    <m/>
    <m/>
    <m/>
    <m/>
    <m/>
    <m/>
    <m/>
    <m/>
    <m/>
    <m/>
    <m/>
    <m/>
    <m/>
    <m/>
    <m/>
    <m/>
    <m/>
    <m/>
    <m/>
    <m/>
    <m/>
    <m/>
    <m/>
    <m/>
    <m/>
    <m/>
    <m/>
    <m/>
    <m/>
    <m/>
    <m/>
    <m/>
    <m/>
    <m/>
    <m/>
    <m/>
    <m/>
    <m/>
    <m/>
    <m/>
    <m/>
    <m/>
    <m/>
    <m/>
    <m/>
    <m/>
    <m/>
    <m/>
    <m/>
    <m/>
    <m/>
    <m/>
    <m/>
    <n v="48.7"/>
    <n v="69.03"/>
    <m/>
    <m/>
    <n v="138.30000000000001"/>
    <n v="0"/>
    <n v="138.30000000000001"/>
    <n v="117.73"/>
    <n v="256.02999999999997"/>
  </r>
  <r>
    <n v="22"/>
    <n v="100"/>
    <s v="Big Qualicum R"/>
    <s v="OPS"/>
    <s v="124"/>
    <s v="Chinook"/>
    <s v="3"/>
    <x v="0"/>
    <x v="7"/>
    <n v="100"/>
    <x v="1"/>
    <s v="CK-27"/>
    <s v="EAST VANCOUVER ISLAND-QUALICUM &amp; PUNTLEDGE_FA_0.x"/>
    <s v="M"/>
    <s v="H"/>
    <n v="100"/>
    <s v="Big Qualicum River H"/>
    <n v="100"/>
    <s v="Big Qualicum R"/>
    <s v="GSVI"/>
    <s v="S"/>
    <x v="1"/>
    <s v="181376"/>
    <n v="0"/>
    <s v="181376"/>
    <n v="2010"/>
    <s v="20100526"/>
    <s v="20100526"/>
    <m/>
    <n v="6.5"/>
    <m/>
    <s v="CWT"/>
    <s v="P"/>
    <s v="Y"/>
    <s v="Y"/>
    <s v="Y"/>
    <s v="Y"/>
    <n v="1.2498E-2"/>
    <x v="0"/>
    <n v="56095"/>
    <n v="472938"/>
    <x v="4"/>
    <n v="29826"/>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4"/>
    <n v="11.62"/>
    <n v="51.65"/>
    <m/>
    <n v="0"/>
    <n v="0"/>
    <n v="0"/>
    <n v="64.510000000000005"/>
    <n v="64.509999999999991"/>
  </r>
  <r>
    <n v="22"/>
    <n v="100"/>
    <s v="Big Qualicum R"/>
    <s v="OPS"/>
    <s v="124"/>
    <s v="Chinook"/>
    <s v="3"/>
    <x v="0"/>
    <x v="7"/>
    <n v="100"/>
    <x v="1"/>
    <s v="CK-27"/>
    <s v="EAST VANCOUVER ISLAND-QUALICUM &amp; PUNTLEDGE_FA_0.x"/>
    <s v="M"/>
    <s v="H"/>
    <n v="100"/>
    <s v="Big Qualicum River H"/>
    <n v="100"/>
    <s v="Big Qualicum R"/>
    <s v="GSVI"/>
    <s v="S"/>
    <x v="1"/>
    <s v="181376"/>
    <n v="0"/>
    <s v="181376"/>
    <n v="2010"/>
    <s v="20100526"/>
    <s v="20100526"/>
    <m/>
    <n v="6.5"/>
    <m/>
    <s v="CWT"/>
    <s v="P"/>
    <s v="Y"/>
    <s v="Y"/>
    <s v="Y"/>
    <s v="Y"/>
    <n v="1.2498E-2"/>
    <x v="0"/>
    <n v="56095"/>
    <n v="472938"/>
    <x v="0"/>
    <n v="29826"/>
    <x v="11"/>
    <m/>
    <m/>
    <m/>
    <m/>
    <m/>
    <m/>
    <m/>
    <m/>
    <m/>
    <m/>
    <m/>
    <m/>
    <m/>
    <m/>
    <m/>
    <m/>
    <n v="22.17"/>
    <m/>
    <m/>
    <m/>
    <m/>
    <m/>
    <m/>
    <m/>
    <m/>
    <m/>
    <m/>
    <m/>
    <m/>
    <m/>
    <m/>
    <m/>
    <m/>
    <m/>
    <n v="41.23"/>
    <m/>
    <m/>
    <m/>
    <m/>
    <m/>
    <m/>
    <m/>
    <m/>
    <m/>
    <m/>
    <m/>
    <m/>
    <m/>
    <m/>
    <n v="70.739999999999995"/>
    <m/>
    <m/>
    <m/>
    <m/>
    <m/>
    <m/>
    <m/>
    <m/>
    <m/>
    <m/>
    <m/>
    <m/>
    <m/>
    <n v="125.62"/>
    <m/>
    <m/>
    <m/>
    <m/>
    <m/>
    <m/>
    <m/>
    <m/>
    <m/>
    <m/>
    <m/>
    <m/>
    <m/>
    <m/>
    <m/>
    <m/>
    <m/>
    <m/>
    <m/>
    <m/>
    <m/>
    <m/>
    <m/>
    <m/>
    <m/>
    <m/>
    <m/>
    <m/>
    <m/>
    <m/>
    <m/>
    <m/>
    <m/>
    <m/>
    <m/>
    <m/>
    <m/>
    <m/>
    <m/>
    <m/>
    <m/>
    <m/>
    <m/>
    <m/>
    <m/>
    <m/>
    <m/>
    <m/>
    <m/>
    <m/>
    <m/>
    <m/>
    <m/>
    <m/>
    <m/>
    <m/>
    <m/>
    <m/>
    <m/>
    <m/>
    <m/>
    <m/>
    <m/>
    <m/>
    <m/>
    <m/>
    <m/>
    <m/>
    <m/>
    <m/>
    <m/>
    <m/>
    <m/>
    <m/>
    <m/>
    <m/>
    <m/>
    <m/>
    <m/>
    <m/>
    <m/>
    <m/>
    <m/>
    <m/>
    <m/>
    <m/>
    <m/>
    <m/>
    <m/>
    <m/>
    <m/>
    <m/>
    <m/>
    <m/>
    <m/>
    <n v="29.93"/>
    <m/>
    <m/>
    <m/>
    <m/>
    <n v="132.84"/>
    <n v="153.13999999999999"/>
    <n v="17.760000000000002"/>
    <m/>
    <n v="259.76"/>
    <n v="29.93"/>
    <n v="289.69"/>
    <n v="303.74"/>
    <n v="593.42999999999995"/>
  </r>
  <r>
    <n v="22"/>
    <n v="100"/>
    <s v="Big Qualicum R"/>
    <s v="OPS"/>
    <s v="124"/>
    <s v="Chinook"/>
    <s v="3"/>
    <x v="0"/>
    <x v="7"/>
    <n v="100"/>
    <x v="1"/>
    <s v="CK-27"/>
    <s v="EAST VANCOUVER ISLAND-QUALICUM &amp; PUNTLEDGE_FA_0.x"/>
    <s v="M"/>
    <s v="H"/>
    <n v="100"/>
    <s v="Big Qualicum River H"/>
    <n v="100"/>
    <s v="Big Qualicum R"/>
    <s v="GSVI"/>
    <s v="S"/>
    <x v="1"/>
    <s v="181376"/>
    <n v="0"/>
    <s v="181376"/>
    <n v="2010"/>
    <s v="20100526"/>
    <s v="20100526"/>
    <m/>
    <n v="6.5"/>
    <m/>
    <s v="CWT"/>
    <s v="P"/>
    <s v="Y"/>
    <s v="Y"/>
    <s v="Y"/>
    <s v="Y"/>
    <n v="1.2498E-2"/>
    <x v="0"/>
    <n v="56095"/>
    <n v="472938"/>
    <x v="1"/>
    <n v="29826"/>
    <x v="13"/>
    <m/>
    <m/>
    <m/>
    <m/>
    <m/>
    <m/>
    <m/>
    <m/>
    <m/>
    <m/>
    <m/>
    <m/>
    <m/>
    <m/>
    <m/>
    <n v="21.4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08"/>
    <m/>
    <m/>
    <m/>
    <m/>
    <n v="73.86"/>
    <n v="100.24"/>
    <m/>
    <m/>
    <n v="21.41"/>
    <n v="14.08"/>
    <n v="35.49"/>
    <n v="174.1"/>
    <n v="209.58999999999997"/>
  </r>
  <r>
    <n v="22"/>
    <n v="100"/>
    <s v="Big Qualicum R"/>
    <s v="OPS"/>
    <s v="124"/>
    <s v="Chinook"/>
    <s v="3"/>
    <x v="0"/>
    <x v="7"/>
    <n v="100"/>
    <x v="1"/>
    <s v="CK-27"/>
    <s v="EAST VANCOUVER ISLAND-QUALICUM &amp; PUNTLEDGE_FA_0.x"/>
    <s v="M"/>
    <s v="H"/>
    <n v="100"/>
    <s v="Big Qualicum River H"/>
    <n v="100"/>
    <s v="Big Qualicum R"/>
    <s v="GSVI"/>
    <s v="S"/>
    <x v="1"/>
    <s v="181377"/>
    <n v="0"/>
    <s v="181377"/>
    <n v="2010"/>
    <s v="20100526"/>
    <s v="20100526"/>
    <m/>
    <n v="6.5"/>
    <m/>
    <s v="CWT"/>
    <s v="P"/>
    <s v="Y"/>
    <s v="Y"/>
    <s v="Y"/>
    <s v="Y"/>
    <n v="9.9930000000000001E-3"/>
    <x v="0"/>
    <n v="48443"/>
    <n v="407388"/>
    <x v="4"/>
    <n v="29825"/>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4"/>
    <n v="26.5"/>
    <n v="117.77"/>
    <m/>
    <n v="0"/>
    <n v="0"/>
    <n v="0"/>
    <n v="147.11000000000001"/>
    <n v="147.10999999999999"/>
  </r>
  <r>
    <n v="22"/>
    <n v="100"/>
    <s v="Big Qualicum R"/>
    <s v="OPS"/>
    <s v="124"/>
    <s v="Chinook"/>
    <s v="3"/>
    <x v="0"/>
    <x v="7"/>
    <n v="100"/>
    <x v="1"/>
    <s v="CK-27"/>
    <s v="EAST VANCOUVER ISLAND-QUALICUM &amp; PUNTLEDGE_FA_0.x"/>
    <s v="M"/>
    <s v="H"/>
    <n v="100"/>
    <s v="Big Qualicum River H"/>
    <n v="100"/>
    <s v="Big Qualicum R"/>
    <s v="GSVI"/>
    <s v="S"/>
    <x v="1"/>
    <s v="181377"/>
    <n v="0"/>
    <s v="181377"/>
    <n v="2010"/>
    <s v="20100526"/>
    <s v="20100526"/>
    <m/>
    <n v="6.5"/>
    <m/>
    <s v="CWT"/>
    <s v="P"/>
    <s v="Y"/>
    <s v="Y"/>
    <s v="Y"/>
    <s v="Y"/>
    <n v="9.9930000000000001E-3"/>
    <x v="0"/>
    <n v="48443"/>
    <n v="407388"/>
    <x v="0"/>
    <n v="29825"/>
    <x v="11"/>
    <m/>
    <m/>
    <m/>
    <m/>
    <m/>
    <m/>
    <m/>
    <m/>
    <m/>
    <m/>
    <m/>
    <m/>
    <m/>
    <m/>
    <m/>
    <m/>
    <m/>
    <m/>
    <m/>
    <m/>
    <m/>
    <m/>
    <m/>
    <m/>
    <m/>
    <m/>
    <m/>
    <m/>
    <m/>
    <m/>
    <m/>
    <m/>
    <m/>
    <m/>
    <m/>
    <m/>
    <m/>
    <m/>
    <m/>
    <m/>
    <m/>
    <m/>
    <m/>
    <m/>
    <m/>
    <m/>
    <m/>
    <m/>
    <m/>
    <n v="70.56"/>
    <m/>
    <m/>
    <m/>
    <m/>
    <m/>
    <m/>
    <m/>
    <m/>
    <m/>
    <m/>
    <m/>
    <m/>
    <m/>
    <n v="125.3"/>
    <m/>
    <m/>
    <m/>
    <m/>
    <m/>
    <m/>
    <m/>
    <m/>
    <m/>
    <m/>
    <m/>
    <m/>
    <m/>
    <m/>
    <m/>
    <m/>
    <m/>
    <m/>
    <m/>
    <m/>
    <m/>
    <m/>
    <m/>
    <m/>
    <m/>
    <m/>
    <m/>
    <m/>
    <m/>
    <m/>
    <m/>
    <m/>
    <m/>
    <m/>
    <m/>
    <m/>
    <m/>
    <m/>
    <m/>
    <m/>
    <m/>
    <m/>
    <m/>
    <m/>
    <m/>
    <m/>
    <m/>
    <m/>
    <m/>
    <m/>
    <m/>
    <m/>
    <m/>
    <m/>
    <m/>
    <m/>
    <m/>
    <m/>
    <m/>
    <m/>
    <m/>
    <m/>
    <m/>
    <m/>
    <m/>
    <m/>
    <m/>
    <m/>
    <m/>
    <m/>
    <m/>
    <m/>
    <m/>
    <m/>
    <m/>
    <m/>
    <m/>
    <m/>
    <m/>
    <m/>
    <m/>
    <m/>
    <m/>
    <m/>
    <m/>
    <m/>
    <m/>
    <m/>
    <m/>
    <m/>
    <m/>
    <m/>
    <m/>
    <m/>
    <m/>
    <n v="78.12"/>
    <m/>
    <m/>
    <m/>
    <m/>
    <n v="58.44"/>
    <n v="67.89"/>
    <n v="8.4499999999999993"/>
    <m/>
    <n v="195.86"/>
    <n v="78.12"/>
    <n v="273.98"/>
    <n v="134.78"/>
    <n v="408.76"/>
  </r>
  <r>
    <n v="22"/>
    <n v="100"/>
    <s v="Big Qualicum R"/>
    <s v="OPS"/>
    <s v="124"/>
    <s v="Chinook"/>
    <s v="3"/>
    <x v="0"/>
    <x v="7"/>
    <n v="100"/>
    <x v="1"/>
    <s v="CK-27"/>
    <s v="EAST VANCOUVER ISLAND-QUALICUM &amp; PUNTLEDGE_FA_0.x"/>
    <s v="M"/>
    <s v="H"/>
    <n v="100"/>
    <s v="Big Qualicum River H"/>
    <n v="100"/>
    <s v="Big Qualicum R"/>
    <s v="GSVI"/>
    <s v="S"/>
    <x v="1"/>
    <s v="181377"/>
    <n v="0"/>
    <s v="181377"/>
    <n v="2010"/>
    <s v="20100526"/>
    <s v="20100526"/>
    <m/>
    <n v="6.5"/>
    <m/>
    <s v="CWT"/>
    <s v="P"/>
    <s v="Y"/>
    <s v="Y"/>
    <s v="Y"/>
    <s v="Y"/>
    <n v="9.9930000000000001E-3"/>
    <x v="0"/>
    <n v="48443"/>
    <n v="407388"/>
    <x v="1"/>
    <n v="29825"/>
    <x v="13"/>
    <m/>
    <m/>
    <m/>
    <m/>
    <m/>
    <m/>
    <m/>
    <m/>
    <m/>
    <m/>
    <m/>
    <m/>
    <m/>
    <m/>
    <m/>
    <n v="21.44"/>
    <m/>
    <m/>
    <m/>
    <m/>
    <m/>
    <m/>
    <m/>
    <m/>
    <m/>
    <m/>
    <m/>
    <m/>
    <m/>
    <m/>
    <m/>
    <m/>
    <m/>
    <m/>
    <m/>
    <m/>
    <m/>
    <m/>
    <m/>
    <m/>
    <m/>
    <m/>
    <m/>
    <m/>
    <m/>
    <m/>
    <m/>
    <m/>
    <m/>
    <m/>
    <m/>
    <m/>
    <m/>
    <m/>
    <m/>
    <m/>
    <m/>
    <m/>
    <m/>
    <n v="32.119999999999997"/>
    <m/>
    <m/>
    <m/>
    <m/>
    <m/>
    <m/>
    <m/>
    <m/>
    <m/>
    <m/>
    <m/>
    <m/>
    <m/>
    <m/>
    <m/>
    <m/>
    <m/>
    <m/>
    <m/>
    <m/>
    <m/>
    <m/>
    <m/>
    <m/>
    <m/>
    <m/>
    <m/>
    <m/>
    <m/>
    <m/>
    <m/>
    <m/>
    <m/>
    <m/>
    <m/>
    <m/>
    <m/>
    <m/>
    <m/>
    <m/>
    <m/>
    <m/>
    <m/>
    <m/>
    <m/>
    <m/>
    <m/>
    <m/>
    <m/>
    <m/>
    <m/>
    <m/>
    <m/>
    <m/>
    <m/>
    <m/>
    <m/>
    <m/>
    <m/>
    <m/>
    <m/>
    <m/>
    <m/>
    <m/>
    <m/>
    <m/>
    <m/>
    <m/>
    <m/>
    <m/>
    <m/>
    <m/>
    <m/>
    <m/>
    <m/>
    <m/>
    <m/>
    <m/>
    <m/>
    <m/>
    <m/>
    <m/>
    <m/>
    <m/>
    <m/>
    <m/>
    <m/>
    <m/>
    <m/>
    <m/>
    <m/>
    <m/>
    <m/>
    <m/>
    <m/>
    <m/>
    <m/>
    <m/>
    <m/>
    <m/>
    <m/>
    <m/>
    <m/>
    <n v="19.09"/>
    <n v="56.99"/>
    <n v="80.81"/>
    <m/>
    <m/>
    <n v="53.56"/>
    <n v="19.09"/>
    <n v="72.650000000000006"/>
    <n v="137.80000000000001"/>
    <n v="210.45000000000002"/>
  </r>
  <r>
    <n v="22"/>
    <n v="100"/>
    <s v="Big Qualicum R"/>
    <s v="OPS"/>
    <s v="124"/>
    <s v="Chinook"/>
    <s v="3"/>
    <x v="0"/>
    <x v="7"/>
    <n v="100"/>
    <x v="1"/>
    <s v="CK-27"/>
    <s v="EAST VANCOUVER ISLAND-QUALICUM &amp; PUNTLEDGE_FA_0.x"/>
    <s v="M"/>
    <s v="H"/>
    <n v="100"/>
    <s v="Big Qualicum River H"/>
    <n v="100"/>
    <s v="Big Qualicum R"/>
    <s v="GSVI"/>
    <s v="S"/>
    <x v="1"/>
    <s v="181378"/>
    <n v="0"/>
    <s v="181378"/>
    <n v="2010"/>
    <s v="20100526"/>
    <s v="20100526"/>
    <m/>
    <n v="6.5"/>
    <m/>
    <s v="CWT"/>
    <s v="P"/>
    <s v="Y"/>
    <s v="Y"/>
    <s v="Y"/>
    <s v="Y"/>
    <n v="1.2507000000000001E-2"/>
    <x v="0"/>
    <n v="57715"/>
    <n v="486598"/>
    <x v="4"/>
    <n v="29823"/>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
    <n v="14.94"/>
    <n v="66.41"/>
    <m/>
    <n v="0"/>
    <n v="0"/>
    <n v="0"/>
    <n v="82.95"/>
    <n v="82.949999999999989"/>
  </r>
  <r>
    <n v="22"/>
    <n v="100"/>
    <s v="Big Qualicum R"/>
    <s v="OPS"/>
    <s v="124"/>
    <s v="Chinook"/>
    <s v="3"/>
    <x v="0"/>
    <x v="7"/>
    <n v="100"/>
    <x v="1"/>
    <s v="CK-27"/>
    <s v="EAST VANCOUVER ISLAND-QUALICUM &amp; PUNTLEDGE_FA_0.x"/>
    <s v="M"/>
    <s v="H"/>
    <n v="100"/>
    <s v="Big Qualicum River H"/>
    <n v="100"/>
    <s v="Big Qualicum R"/>
    <s v="GSVI"/>
    <s v="S"/>
    <x v="1"/>
    <s v="181378"/>
    <n v="0"/>
    <s v="181378"/>
    <n v="2010"/>
    <s v="20100526"/>
    <s v="20100526"/>
    <m/>
    <n v="6.5"/>
    <m/>
    <s v="CWT"/>
    <s v="P"/>
    <s v="Y"/>
    <s v="Y"/>
    <s v="Y"/>
    <s v="Y"/>
    <n v="1.2507000000000001E-2"/>
    <x v="0"/>
    <n v="57715"/>
    <n v="486598"/>
    <x v="0"/>
    <n v="29823"/>
    <x v="11"/>
    <m/>
    <m/>
    <m/>
    <m/>
    <m/>
    <m/>
    <m/>
    <m/>
    <m/>
    <m/>
    <m/>
    <m/>
    <m/>
    <m/>
    <m/>
    <m/>
    <n v="14.25"/>
    <m/>
    <m/>
    <m/>
    <m/>
    <m/>
    <m/>
    <m/>
    <m/>
    <m/>
    <m/>
    <m/>
    <m/>
    <m/>
    <m/>
    <m/>
    <m/>
    <m/>
    <m/>
    <m/>
    <m/>
    <m/>
    <m/>
    <m/>
    <m/>
    <m/>
    <m/>
    <m/>
    <m/>
    <m/>
    <m/>
    <m/>
    <m/>
    <m/>
    <m/>
    <m/>
    <m/>
    <m/>
    <n v="70.739999999999995"/>
    <m/>
    <m/>
    <m/>
    <m/>
    <m/>
    <m/>
    <m/>
    <m/>
    <m/>
    <m/>
    <m/>
    <m/>
    <m/>
    <m/>
    <m/>
    <m/>
    <m/>
    <m/>
    <m/>
    <m/>
    <m/>
    <m/>
    <m/>
    <m/>
    <m/>
    <m/>
    <m/>
    <m/>
    <m/>
    <m/>
    <m/>
    <m/>
    <m/>
    <m/>
    <m/>
    <m/>
    <m/>
    <m/>
    <m/>
    <m/>
    <m/>
    <m/>
    <m/>
    <m/>
    <m/>
    <m/>
    <m/>
    <m/>
    <m/>
    <m/>
    <m/>
    <m/>
    <m/>
    <m/>
    <m/>
    <m/>
    <m/>
    <m/>
    <m/>
    <m/>
    <m/>
    <m/>
    <m/>
    <m/>
    <m/>
    <m/>
    <m/>
    <m/>
    <m/>
    <m/>
    <m/>
    <m/>
    <m/>
    <m/>
    <m/>
    <m/>
    <m/>
    <m/>
    <m/>
    <m/>
    <m/>
    <m/>
    <m/>
    <m/>
    <m/>
    <m/>
    <m/>
    <m/>
    <m/>
    <m/>
    <m/>
    <m/>
    <m/>
    <m/>
    <m/>
    <m/>
    <m/>
    <m/>
    <m/>
    <m/>
    <m/>
    <m/>
    <m/>
    <m/>
    <m/>
    <m/>
    <m/>
    <m/>
    <m/>
    <n v="58"/>
    <n v="68.06"/>
    <n v="9.2200000000000006"/>
    <m/>
    <n v="84.99"/>
    <n v="0"/>
    <n v="84.99"/>
    <n v="135.28"/>
    <n v="220.27"/>
  </r>
  <r>
    <n v="22"/>
    <n v="100"/>
    <s v="Big Qualicum R"/>
    <s v="OPS"/>
    <s v="124"/>
    <s v="Chinook"/>
    <s v="3"/>
    <x v="0"/>
    <x v="7"/>
    <n v="100"/>
    <x v="1"/>
    <s v="CK-27"/>
    <s v="EAST VANCOUVER ISLAND-QUALICUM &amp; PUNTLEDGE_FA_0.x"/>
    <s v="M"/>
    <s v="H"/>
    <n v="100"/>
    <s v="Big Qualicum River H"/>
    <n v="100"/>
    <s v="Big Qualicum R"/>
    <s v="GSVI"/>
    <s v="S"/>
    <x v="1"/>
    <s v="181378"/>
    <n v="0"/>
    <s v="181378"/>
    <n v="2010"/>
    <s v="20100526"/>
    <s v="20100526"/>
    <m/>
    <n v="6.5"/>
    <m/>
    <s v="CWT"/>
    <s v="P"/>
    <s v="Y"/>
    <s v="Y"/>
    <s v="Y"/>
    <s v="Y"/>
    <n v="1.2507000000000001E-2"/>
    <x v="0"/>
    <n v="57715"/>
    <n v="486598"/>
    <x v="1"/>
    <n v="29823"/>
    <x v="13"/>
    <m/>
    <m/>
    <m/>
    <m/>
    <m/>
    <m/>
    <m/>
    <m/>
    <m/>
    <m/>
    <m/>
    <m/>
    <m/>
    <m/>
    <m/>
    <m/>
    <m/>
    <m/>
    <m/>
    <m/>
    <m/>
    <m/>
    <m/>
    <m/>
    <m/>
    <m/>
    <m/>
    <m/>
    <m/>
    <m/>
    <m/>
    <m/>
    <m/>
    <m/>
    <m/>
    <m/>
    <m/>
    <m/>
    <m/>
    <m/>
    <m/>
    <m/>
    <m/>
    <m/>
    <m/>
    <m/>
    <m/>
    <m/>
    <m/>
    <m/>
    <m/>
    <m/>
    <m/>
    <m/>
    <n v="32.21"/>
    <m/>
    <m/>
    <m/>
    <m/>
    <m/>
    <m/>
    <m/>
    <m/>
    <m/>
    <m/>
    <m/>
    <m/>
    <m/>
    <m/>
    <m/>
    <m/>
    <m/>
    <m/>
    <m/>
    <m/>
    <m/>
    <m/>
    <m/>
    <m/>
    <m/>
    <m/>
    <m/>
    <m/>
    <m/>
    <m/>
    <m/>
    <m/>
    <m/>
    <m/>
    <m/>
    <m/>
    <m/>
    <m/>
    <m/>
    <m/>
    <m/>
    <m/>
    <m/>
    <m/>
    <m/>
    <m/>
    <m/>
    <m/>
    <m/>
    <m/>
    <m/>
    <m/>
    <m/>
    <m/>
    <m/>
    <m/>
    <m/>
    <m/>
    <m/>
    <m/>
    <m/>
    <m/>
    <m/>
    <m/>
    <m/>
    <m/>
    <m/>
    <m/>
    <m/>
    <m/>
    <m/>
    <m/>
    <m/>
    <m/>
    <m/>
    <m/>
    <m/>
    <m/>
    <m/>
    <m/>
    <m/>
    <m/>
    <m/>
    <m/>
    <m/>
    <m/>
    <m/>
    <m/>
    <m/>
    <m/>
    <m/>
    <m/>
    <m/>
    <m/>
    <m/>
    <m/>
    <m/>
    <m/>
    <m/>
    <m/>
    <m/>
    <m/>
    <m/>
    <m/>
    <n v="20.149999999999999"/>
    <m/>
    <m/>
    <m/>
    <m/>
    <n v="57.14"/>
    <n v="81.02"/>
    <m/>
    <m/>
    <n v="32.21"/>
    <n v="20.149999999999999"/>
    <n v="52.36"/>
    <n v="138.16"/>
    <n v="190.51999999999998"/>
  </r>
  <r>
    <n v="22"/>
    <n v="100"/>
    <s v="Big Qualicum R"/>
    <s v="OPS"/>
    <s v="124"/>
    <s v="Chinook"/>
    <s v="3"/>
    <x v="0"/>
    <x v="7"/>
    <n v="100"/>
    <x v="1"/>
    <s v="CK-27"/>
    <s v="EAST VANCOUVER ISLAND-QUALICUM &amp; PUNTLEDGE_FA_0.x"/>
    <s v="M"/>
    <s v="H"/>
    <n v="100"/>
    <s v="Big Qualicum River H"/>
    <n v="100"/>
    <s v="Big Qualicum R"/>
    <s v="GSVI"/>
    <s v="S"/>
    <x v="1"/>
    <s v="181379"/>
    <n v="0"/>
    <s v="181379"/>
    <n v="2010"/>
    <s v="20100526"/>
    <s v="20100526"/>
    <m/>
    <n v="6.5"/>
    <m/>
    <s v="CWT"/>
    <s v="P"/>
    <s v="Y"/>
    <s v="Y"/>
    <s v="Y"/>
    <s v="Y"/>
    <n v="1.0007E-2"/>
    <x v="0"/>
    <n v="57968"/>
    <n v="487491"/>
    <x v="4"/>
    <n v="2982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2"/>
    <n v="13.25"/>
    <n v="58.88"/>
    <m/>
    <n v="0"/>
    <n v="0"/>
    <n v="0"/>
    <n v="73.55"/>
    <n v="73.55"/>
  </r>
  <r>
    <n v="22"/>
    <n v="100"/>
    <s v="Big Qualicum R"/>
    <s v="OPS"/>
    <s v="124"/>
    <s v="Chinook"/>
    <s v="3"/>
    <x v="0"/>
    <x v="7"/>
    <n v="100"/>
    <x v="1"/>
    <s v="CK-27"/>
    <s v="EAST VANCOUVER ISLAND-QUALICUM &amp; PUNTLEDGE_FA_0.x"/>
    <s v="M"/>
    <s v="H"/>
    <n v="100"/>
    <s v="Big Qualicum River H"/>
    <n v="100"/>
    <s v="Big Qualicum R"/>
    <s v="GSVI"/>
    <s v="S"/>
    <x v="1"/>
    <s v="181379"/>
    <n v="0"/>
    <s v="181379"/>
    <n v="2010"/>
    <s v="20100526"/>
    <s v="20100526"/>
    <m/>
    <n v="6.5"/>
    <m/>
    <s v="CWT"/>
    <s v="P"/>
    <s v="Y"/>
    <s v="Y"/>
    <s v="Y"/>
    <s v="Y"/>
    <n v="1.0007E-2"/>
    <x v="0"/>
    <n v="57968"/>
    <n v="487491"/>
    <x v="0"/>
    <n v="29822"/>
    <x v="11"/>
    <m/>
    <m/>
    <m/>
    <m/>
    <m/>
    <m/>
    <m/>
    <m/>
    <m/>
    <m/>
    <m/>
    <m/>
    <m/>
    <m/>
    <m/>
    <m/>
    <m/>
    <m/>
    <m/>
    <m/>
    <m/>
    <m/>
    <m/>
    <m/>
    <m/>
    <m/>
    <m/>
    <m/>
    <m/>
    <m/>
    <m/>
    <m/>
    <m/>
    <m/>
    <m/>
    <m/>
    <m/>
    <m/>
    <m/>
    <m/>
    <m/>
    <m/>
    <m/>
    <m/>
    <m/>
    <m/>
    <m/>
    <m/>
    <m/>
    <n v="71.48"/>
    <m/>
    <m/>
    <m/>
    <m/>
    <n v="70.56"/>
    <m/>
    <m/>
    <m/>
    <m/>
    <m/>
    <m/>
    <m/>
    <m/>
    <m/>
    <m/>
    <m/>
    <m/>
    <m/>
    <m/>
    <m/>
    <m/>
    <m/>
    <m/>
    <m/>
    <m/>
    <m/>
    <m/>
    <m/>
    <m/>
    <m/>
    <m/>
    <m/>
    <m/>
    <m/>
    <m/>
    <m/>
    <m/>
    <m/>
    <m/>
    <m/>
    <m/>
    <m/>
    <m/>
    <m/>
    <m/>
    <m/>
    <m/>
    <m/>
    <m/>
    <m/>
    <m/>
    <m/>
    <m/>
    <m/>
    <m/>
    <m/>
    <m/>
    <m/>
    <m/>
    <m/>
    <m/>
    <m/>
    <m/>
    <m/>
    <m/>
    <m/>
    <n v="13.96"/>
    <m/>
    <m/>
    <m/>
    <m/>
    <m/>
    <m/>
    <m/>
    <m/>
    <m/>
    <m/>
    <m/>
    <m/>
    <m/>
    <m/>
    <m/>
    <m/>
    <n v="90.82"/>
    <m/>
    <m/>
    <m/>
    <m/>
    <m/>
    <m/>
    <m/>
    <m/>
    <m/>
    <m/>
    <m/>
    <m/>
    <m/>
    <m/>
    <m/>
    <m/>
    <m/>
    <m/>
    <m/>
    <m/>
    <m/>
    <m/>
    <m/>
    <m/>
    <m/>
    <n v="17.239999999999998"/>
    <m/>
    <m/>
    <m/>
    <n v="0"/>
    <n v="73.19"/>
    <n v="84.86"/>
    <n v="10.38"/>
    <m/>
    <n v="246.82"/>
    <n v="17.239999999999998"/>
    <n v="264.06"/>
    <n v="168.43"/>
    <n v="432.49"/>
  </r>
  <r>
    <n v="22"/>
    <n v="100"/>
    <s v="Big Qualicum R"/>
    <s v="OPS"/>
    <s v="124"/>
    <s v="Chinook"/>
    <s v="3"/>
    <x v="0"/>
    <x v="7"/>
    <n v="100"/>
    <x v="1"/>
    <s v="CK-27"/>
    <s v="EAST VANCOUVER ISLAND-QUALICUM &amp; PUNTLEDGE_FA_0.x"/>
    <s v="M"/>
    <s v="H"/>
    <n v="100"/>
    <s v="Big Qualicum River H"/>
    <n v="100"/>
    <s v="Big Qualicum R"/>
    <s v="GSVI"/>
    <s v="S"/>
    <x v="1"/>
    <s v="181379"/>
    <n v="0"/>
    <s v="181379"/>
    <n v="2010"/>
    <s v="20100526"/>
    <s v="20100526"/>
    <m/>
    <n v="6.5"/>
    <m/>
    <s v="CWT"/>
    <s v="P"/>
    <s v="Y"/>
    <s v="Y"/>
    <s v="Y"/>
    <s v="Y"/>
    <n v="1.0007E-2"/>
    <x v="0"/>
    <n v="57968"/>
    <n v="487491"/>
    <x v="1"/>
    <n v="29822"/>
    <x v="13"/>
    <m/>
    <m/>
    <m/>
    <m/>
    <m/>
    <m/>
    <m/>
    <m/>
    <m/>
    <m/>
    <m/>
    <m/>
    <m/>
    <m/>
    <m/>
    <m/>
    <m/>
    <m/>
    <m/>
    <m/>
    <m/>
    <m/>
    <m/>
    <m/>
    <m/>
    <m/>
    <m/>
    <m/>
    <m/>
    <m/>
    <m/>
    <m/>
    <m/>
    <m/>
    <m/>
    <m/>
    <m/>
    <m/>
    <m/>
    <m/>
    <m/>
    <m/>
    <m/>
    <m/>
    <m/>
    <m/>
    <m/>
    <m/>
    <m/>
    <n v="32.29"/>
    <m/>
    <m/>
    <m/>
    <m/>
    <m/>
    <m/>
    <m/>
    <m/>
    <m/>
    <m/>
    <m/>
    <m/>
    <m/>
    <m/>
    <m/>
    <m/>
    <m/>
    <m/>
    <m/>
    <m/>
    <m/>
    <m/>
    <m/>
    <m/>
    <m/>
    <m/>
    <m/>
    <m/>
    <m/>
    <m/>
    <m/>
    <m/>
    <m/>
    <m/>
    <m/>
    <m/>
    <m/>
    <m/>
    <m/>
    <m/>
    <m/>
    <m/>
    <m/>
    <m/>
    <m/>
    <n v="12.53"/>
    <m/>
    <m/>
    <m/>
    <m/>
    <m/>
    <m/>
    <m/>
    <m/>
    <m/>
    <m/>
    <m/>
    <m/>
    <m/>
    <m/>
    <m/>
    <m/>
    <m/>
    <m/>
    <m/>
    <m/>
    <m/>
    <m/>
    <m/>
    <m/>
    <m/>
    <m/>
    <m/>
    <m/>
    <m/>
    <m/>
    <m/>
    <m/>
    <m/>
    <m/>
    <m/>
    <m/>
    <m/>
    <m/>
    <m/>
    <m/>
    <m/>
    <m/>
    <m/>
    <m/>
    <m/>
    <m/>
    <m/>
    <m/>
    <m/>
    <m/>
    <m/>
    <m/>
    <m/>
    <m/>
    <m/>
    <m/>
    <m/>
    <m/>
    <m/>
    <m/>
    <m/>
    <m/>
    <m/>
    <n v="10.76"/>
    <m/>
    <m/>
    <m/>
    <m/>
    <n v="97.73"/>
    <n v="138.54"/>
    <m/>
    <m/>
    <n v="44.82"/>
    <n v="10.76"/>
    <n v="55.58"/>
    <n v="236.27"/>
    <n v="291.85000000000002"/>
  </r>
  <r>
    <n v="22"/>
    <n v="100"/>
    <s v="Big Qualicum R"/>
    <s v="OPS"/>
    <s v="124"/>
    <s v="Chinook"/>
    <s v="3"/>
    <x v="0"/>
    <x v="7"/>
    <n v="100"/>
    <x v="1"/>
    <s v="CK-27"/>
    <s v="EAST VANCOUVER ISLAND-QUALICUM &amp; PUNTLEDGE_FA_0.x"/>
    <s v="M"/>
    <s v="H"/>
    <n v="100"/>
    <s v="Big Qualicum River H"/>
    <n v="100"/>
    <s v="Big Qualicum R"/>
    <s v="GSVI"/>
    <s v="S"/>
    <x v="1"/>
    <s v="186131"/>
    <n v="0"/>
    <s v="186131"/>
    <n v="2010"/>
    <s v="20100902"/>
    <s v="20101005"/>
    <m/>
    <n v="53.2"/>
    <m/>
    <s v="CWT"/>
    <s v="E"/>
    <s v="Y"/>
    <s v="Y"/>
    <s v="Y"/>
    <s v="N"/>
    <m/>
    <x v="0"/>
    <n v="11504"/>
    <n v="11504"/>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
    <n v="100"/>
    <s v="Big Qualicum R"/>
    <s v="OPS"/>
    <s v="124"/>
    <s v="Chinook"/>
    <s v="3"/>
    <x v="0"/>
    <x v="8"/>
    <n v="100"/>
    <x v="1"/>
    <s v="CK-27"/>
    <s v="EAST VANCOUVER ISLAND-QUALICUM &amp; PUNTLEDGE_FA_0.x"/>
    <s v="M"/>
    <s v="H"/>
    <n v="100"/>
    <s v="Big Qualicum River H"/>
    <n v="100"/>
    <s v="Big Qualicum R"/>
    <s v="GSVI"/>
    <s v="S"/>
    <x v="1"/>
    <s v="181279"/>
    <n v="0"/>
    <s v="181279"/>
    <n v="2011"/>
    <s v="20110530"/>
    <s v="20110530"/>
    <n v="76"/>
    <n v="5.0999999999999996"/>
    <m/>
    <s v="CWT"/>
    <s v="P"/>
    <s v="Y"/>
    <s v="Y"/>
    <s v="Y"/>
    <s v="Y"/>
    <n v="2.4E-2"/>
    <x v="0"/>
    <n v="29106"/>
    <n v="351373"/>
    <x v="4"/>
    <n v="31040"/>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5199999999999996"/>
    <n v="8.9"/>
    <n v="18.71"/>
    <m/>
    <n v="0"/>
    <n v="0"/>
    <n v="0"/>
    <n v="32.130000000000003"/>
    <n v="32.130000000000003"/>
  </r>
  <r>
    <n v="22"/>
    <n v="100"/>
    <s v="Big Qualicum R"/>
    <s v="OPS"/>
    <s v="124"/>
    <s v="Chinook"/>
    <s v="3"/>
    <x v="0"/>
    <x v="8"/>
    <n v="100"/>
    <x v="1"/>
    <s v="CK-27"/>
    <s v="EAST VANCOUVER ISLAND-QUALICUM &amp; PUNTLEDGE_FA_0.x"/>
    <s v="M"/>
    <s v="H"/>
    <n v="100"/>
    <s v="Big Qualicum River H"/>
    <n v="100"/>
    <s v="Big Qualicum R"/>
    <s v="GSVI"/>
    <s v="S"/>
    <x v="1"/>
    <s v="181279"/>
    <n v="0"/>
    <s v="181279"/>
    <n v="2011"/>
    <s v="20110530"/>
    <s v="20110530"/>
    <n v="76"/>
    <n v="5.0999999999999996"/>
    <m/>
    <s v="CWT"/>
    <s v="P"/>
    <s v="Y"/>
    <s v="Y"/>
    <s v="Y"/>
    <s v="Y"/>
    <n v="2.4E-2"/>
    <x v="0"/>
    <n v="29106"/>
    <n v="351373"/>
    <x v="0"/>
    <n v="31040"/>
    <x v="13"/>
    <m/>
    <m/>
    <m/>
    <m/>
    <m/>
    <m/>
    <m/>
    <m/>
    <m/>
    <m/>
    <m/>
    <m/>
    <m/>
    <m/>
    <m/>
    <m/>
    <m/>
    <m/>
    <m/>
    <m/>
    <m/>
    <m/>
    <m/>
    <m/>
    <m/>
    <m/>
    <m/>
    <m/>
    <m/>
    <m/>
    <m/>
    <m/>
    <m/>
    <m/>
    <m/>
    <m/>
    <m/>
    <m/>
    <m/>
    <m/>
    <m/>
    <m/>
    <m/>
    <m/>
    <m/>
    <m/>
    <m/>
    <m/>
    <m/>
    <m/>
    <m/>
    <m/>
    <m/>
    <m/>
    <n v="46.12"/>
    <m/>
    <m/>
    <m/>
    <m/>
    <m/>
    <m/>
    <m/>
    <m/>
    <m/>
    <m/>
    <m/>
    <m/>
    <m/>
    <m/>
    <m/>
    <m/>
    <m/>
    <m/>
    <m/>
    <m/>
    <m/>
    <m/>
    <m/>
    <m/>
    <m/>
    <m/>
    <m/>
    <m/>
    <m/>
    <m/>
    <m/>
    <m/>
    <m/>
    <m/>
    <m/>
    <m/>
    <m/>
    <m/>
    <m/>
    <m/>
    <m/>
    <m/>
    <m/>
    <m/>
    <m/>
    <m/>
    <m/>
    <m/>
    <m/>
    <m/>
    <m/>
    <m/>
    <m/>
    <m/>
    <m/>
    <m/>
    <m/>
    <m/>
    <m/>
    <m/>
    <m/>
    <m/>
    <m/>
    <m/>
    <m/>
    <m/>
    <m/>
    <m/>
    <m/>
    <m/>
    <m/>
    <m/>
    <m/>
    <m/>
    <m/>
    <m/>
    <m/>
    <m/>
    <m/>
    <m/>
    <m/>
    <m/>
    <m/>
    <m/>
    <m/>
    <m/>
    <m/>
    <m/>
    <m/>
    <m/>
    <m/>
    <m/>
    <m/>
    <m/>
    <m/>
    <m/>
    <m/>
    <m/>
    <m/>
    <m/>
    <m/>
    <m/>
    <m/>
    <m/>
    <m/>
    <m/>
    <m/>
    <m/>
    <m/>
    <n v="23.44"/>
    <n v="33.14"/>
    <m/>
    <m/>
    <n v="46.12"/>
    <n v="0"/>
    <n v="46.12"/>
    <n v="56.58"/>
    <n v="102.7"/>
  </r>
  <r>
    <n v="22"/>
    <n v="100"/>
    <s v="Big Qualicum R"/>
    <s v="OPS"/>
    <s v="124"/>
    <s v="Chinook"/>
    <s v="3"/>
    <x v="0"/>
    <x v="8"/>
    <n v="100"/>
    <x v="1"/>
    <s v="CK-27"/>
    <s v="EAST VANCOUVER ISLAND-QUALICUM &amp; PUNTLEDGE_FA_0.x"/>
    <s v="M"/>
    <s v="H"/>
    <n v="100"/>
    <s v="Big Qualicum River H"/>
    <n v="100"/>
    <s v="Big Qualicum R"/>
    <s v="GSVI"/>
    <s v="S"/>
    <x v="1"/>
    <s v="181279"/>
    <n v="0"/>
    <s v="181279"/>
    <n v="2011"/>
    <s v="20110530"/>
    <s v="20110530"/>
    <n v="76"/>
    <n v="5.0999999999999996"/>
    <m/>
    <s v="CWT"/>
    <s v="P"/>
    <s v="Y"/>
    <s v="Y"/>
    <s v="Y"/>
    <s v="Y"/>
    <n v="2.4E-2"/>
    <x v="0"/>
    <n v="29106"/>
    <n v="351373"/>
    <x v="1"/>
    <n v="31040"/>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6.22"/>
    <m/>
    <m/>
    <m/>
    <m/>
    <n v="43.86"/>
    <n v="46.28"/>
    <n v="52.99"/>
    <m/>
    <n v="0"/>
    <n v="36.22"/>
    <n v="36.22"/>
    <n v="143.13"/>
    <n v="179.35"/>
  </r>
  <r>
    <n v="22"/>
    <n v="100"/>
    <s v="Big Qualicum R"/>
    <s v="OPS"/>
    <s v="124"/>
    <s v="Chinook"/>
    <s v="3"/>
    <x v="0"/>
    <x v="8"/>
    <n v="100"/>
    <x v="1"/>
    <s v="CK-27"/>
    <s v="EAST VANCOUVER ISLAND-QUALICUM &amp; PUNTLEDGE_FA_0.x"/>
    <s v="M"/>
    <s v="H"/>
    <n v="100"/>
    <s v="Big Qualicum River H"/>
    <n v="100"/>
    <s v="Big Qualicum R"/>
    <s v="GSVI"/>
    <s v="S"/>
    <x v="1"/>
    <s v="181280"/>
    <n v="0"/>
    <s v="181280"/>
    <n v="2011"/>
    <s v="20110530"/>
    <s v="20110530"/>
    <n v="75"/>
    <n v="4.8"/>
    <m/>
    <s v="CWT"/>
    <s v="P"/>
    <s v="Y"/>
    <s v="Y"/>
    <s v="Y"/>
    <s v="Y"/>
    <n v="2.6700000000000002E-2"/>
    <x v="0"/>
    <n v="28741"/>
    <n v="445735"/>
    <x v="0"/>
    <n v="31041"/>
    <x v="13"/>
    <m/>
    <m/>
    <m/>
    <m/>
    <m/>
    <m/>
    <m/>
    <m/>
    <m/>
    <m/>
    <m/>
    <m/>
    <m/>
    <m/>
    <m/>
    <m/>
    <m/>
    <m/>
    <m/>
    <m/>
    <m/>
    <m/>
    <m/>
    <m/>
    <m/>
    <m/>
    <m/>
    <m/>
    <m/>
    <m/>
    <m/>
    <m/>
    <m/>
    <m/>
    <m/>
    <m/>
    <m/>
    <m/>
    <m/>
    <m/>
    <m/>
    <m/>
    <m/>
    <m/>
    <m/>
    <m/>
    <m/>
    <m/>
    <m/>
    <n v="59.24"/>
    <m/>
    <m/>
    <m/>
    <m/>
    <m/>
    <m/>
    <m/>
    <m/>
    <m/>
    <m/>
    <m/>
    <m/>
    <m/>
    <n v="98.17"/>
    <m/>
    <m/>
    <m/>
    <m/>
    <m/>
    <m/>
    <m/>
    <m/>
    <m/>
    <m/>
    <m/>
    <m/>
    <m/>
    <m/>
    <m/>
    <m/>
    <m/>
    <m/>
    <m/>
    <m/>
    <m/>
    <m/>
    <m/>
    <m/>
    <m/>
    <m/>
    <m/>
    <m/>
    <m/>
    <m/>
    <m/>
    <m/>
    <m/>
    <m/>
    <m/>
    <m/>
    <m/>
    <m/>
    <m/>
    <m/>
    <m/>
    <m/>
    <m/>
    <m/>
    <m/>
    <m/>
    <m/>
    <m/>
    <m/>
    <m/>
    <m/>
    <m/>
    <m/>
    <m/>
    <m/>
    <m/>
    <m/>
    <m/>
    <m/>
    <m/>
    <m/>
    <m/>
    <m/>
    <m/>
    <m/>
    <m/>
    <m/>
    <m/>
    <m/>
    <m/>
    <m/>
    <m/>
    <m/>
    <m/>
    <m/>
    <m/>
    <m/>
    <m/>
    <m/>
    <m/>
    <m/>
    <m/>
    <m/>
    <m/>
    <m/>
    <m/>
    <m/>
    <m/>
    <m/>
    <m/>
    <m/>
    <m/>
    <m/>
    <m/>
    <m/>
    <m/>
    <m/>
    <m/>
    <m/>
    <m/>
    <n v="15.12"/>
    <n v="21.29"/>
    <m/>
    <m/>
    <n v="157.41"/>
    <n v="0"/>
    <n v="157.41"/>
    <n v="36.409999999999997"/>
    <n v="193.82"/>
  </r>
  <r>
    <n v="22"/>
    <n v="100"/>
    <s v="Big Qualicum R"/>
    <s v="OPS"/>
    <s v="124"/>
    <s v="Chinook"/>
    <s v="3"/>
    <x v="0"/>
    <x v="8"/>
    <n v="100"/>
    <x v="1"/>
    <s v="CK-27"/>
    <s v="EAST VANCOUVER ISLAND-QUALICUM &amp; PUNTLEDGE_FA_0.x"/>
    <s v="M"/>
    <s v="H"/>
    <n v="100"/>
    <s v="Big Qualicum River H"/>
    <n v="100"/>
    <s v="Big Qualicum R"/>
    <s v="GSVI"/>
    <s v="S"/>
    <x v="1"/>
    <s v="181280"/>
    <n v="0"/>
    <s v="181280"/>
    <n v="2011"/>
    <s v="20110530"/>
    <s v="20110530"/>
    <n v="75"/>
    <n v="4.8"/>
    <m/>
    <s v="CWT"/>
    <s v="P"/>
    <s v="Y"/>
    <s v="Y"/>
    <s v="Y"/>
    <s v="Y"/>
    <n v="2.6700000000000002E-2"/>
    <x v="0"/>
    <n v="28741"/>
    <n v="445735"/>
    <x v="1"/>
    <n v="31041"/>
    <x v="14"/>
    <m/>
    <m/>
    <m/>
    <m/>
    <m/>
    <m/>
    <m/>
    <m/>
    <m/>
    <m/>
    <m/>
    <m/>
    <m/>
    <m/>
    <m/>
    <m/>
    <m/>
    <m/>
    <m/>
    <m/>
    <m/>
    <m/>
    <m/>
    <m/>
    <m/>
    <m/>
    <m/>
    <m/>
    <m/>
    <m/>
    <m/>
    <m/>
    <m/>
    <m/>
    <n v="52.57"/>
    <m/>
    <m/>
    <m/>
    <m/>
    <m/>
    <m/>
    <m/>
    <m/>
    <m/>
    <m/>
    <m/>
    <m/>
    <m/>
    <m/>
    <m/>
    <m/>
    <m/>
    <m/>
    <m/>
    <m/>
    <m/>
    <m/>
    <m/>
    <n v="0"/>
    <m/>
    <m/>
    <m/>
    <m/>
    <m/>
    <m/>
    <m/>
    <m/>
    <m/>
    <m/>
    <m/>
    <m/>
    <m/>
    <m/>
    <m/>
    <m/>
    <n v="82.04"/>
    <m/>
    <m/>
    <m/>
    <m/>
    <m/>
    <m/>
    <m/>
    <m/>
    <m/>
    <m/>
    <m/>
    <m/>
    <m/>
    <m/>
    <m/>
    <m/>
    <m/>
    <m/>
    <m/>
    <m/>
    <m/>
    <m/>
    <m/>
    <m/>
    <m/>
    <m/>
    <m/>
    <m/>
    <m/>
    <m/>
    <m/>
    <m/>
    <m/>
    <m/>
    <m/>
    <m/>
    <m/>
    <m/>
    <m/>
    <m/>
    <m/>
    <m/>
    <m/>
    <m/>
    <m/>
    <m/>
    <m/>
    <m/>
    <m/>
    <m/>
    <m/>
    <m/>
    <m/>
    <m/>
    <m/>
    <m/>
    <m/>
    <m/>
    <m/>
    <m/>
    <m/>
    <m/>
    <m/>
    <m/>
    <n v="86.23"/>
    <m/>
    <m/>
    <m/>
    <m/>
    <m/>
    <m/>
    <m/>
    <m/>
    <m/>
    <m/>
    <m/>
    <m/>
    <m/>
    <m/>
    <m/>
    <m/>
    <m/>
    <m/>
    <m/>
    <m/>
    <m/>
    <m/>
    <m/>
    <n v="24.8"/>
    <n v="29.73"/>
    <n v="37.380000000000003"/>
    <m/>
    <n v="220.84"/>
    <n v="0"/>
    <n v="220.84"/>
    <n v="91.91"/>
    <n v="312.75000000000006"/>
  </r>
  <r>
    <n v="22"/>
    <n v="100"/>
    <s v="Big Qualicum R"/>
    <s v="OPS"/>
    <s v="124"/>
    <s v="Chinook"/>
    <s v="3"/>
    <x v="0"/>
    <x v="8"/>
    <n v="100"/>
    <x v="1"/>
    <s v="CK-27"/>
    <s v="EAST VANCOUVER ISLAND-QUALICUM &amp; PUNTLEDGE_FA_0.x"/>
    <s v="M"/>
    <s v="H"/>
    <n v="100"/>
    <s v="Big Qualicum River H"/>
    <n v="100"/>
    <s v="Big Qualicum R"/>
    <s v="GSVI"/>
    <s v="S"/>
    <x v="1"/>
    <s v="181281"/>
    <n v="0"/>
    <s v="181281"/>
    <n v="2011"/>
    <s v="20110530"/>
    <s v="20110530"/>
    <n v="76"/>
    <n v="5.0999999999999996"/>
    <m/>
    <s v="CWT"/>
    <s v="P"/>
    <s v="Y"/>
    <s v="Y"/>
    <s v="Y"/>
    <s v="Y"/>
    <n v="1.3299999999999999E-2"/>
    <x v="0"/>
    <n v="28390"/>
    <n v="321173"/>
    <x v="0"/>
    <n v="31042"/>
    <x v="13"/>
    <m/>
    <m/>
    <m/>
    <m/>
    <m/>
    <m/>
    <m/>
    <m/>
    <m/>
    <m/>
    <m/>
    <m/>
    <m/>
    <m/>
    <m/>
    <m/>
    <m/>
    <m/>
    <m/>
    <m/>
    <m/>
    <m/>
    <m/>
    <m/>
    <m/>
    <m/>
    <m/>
    <m/>
    <m/>
    <m/>
    <m/>
    <m/>
    <m/>
    <m/>
    <m/>
    <m/>
    <m/>
    <m/>
    <m/>
    <m/>
    <m/>
    <m/>
    <m/>
    <m/>
    <n v="26.92"/>
    <m/>
    <m/>
    <m/>
    <m/>
    <n v="43.44"/>
    <m/>
    <m/>
    <m/>
    <m/>
    <n v="43.22"/>
    <m/>
    <m/>
    <m/>
    <m/>
    <m/>
    <m/>
    <m/>
    <m/>
    <m/>
    <m/>
    <m/>
    <m/>
    <m/>
    <m/>
    <m/>
    <m/>
    <m/>
    <m/>
    <m/>
    <m/>
    <m/>
    <m/>
    <m/>
    <m/>
    <m/>
    <m/>
    <m/>
    <m/>
    <m/>
    <m/>
    <m/>
    <m/>
    <m/>
    <m/>
    <m/>
    <m/>
    <m/>
    <m/>
    <m/>
    <m/>
    <m/>
    <m/>
    <m/>
    <m/>
    <m/>
    <m/>
    <m/>
    <m/>
    <m/>
    <m/>
    <m/>
    <m/>
    <m/>
    <m/>
    <m/>
    <m/>
    <m/>
    <m/>
    <m/>
    <m/>
    <m/>
    <m/>
    <m/>
    <m/>
    <m/>
    <m/>
    <m/>
    <m/>
    <m/>
    <m/>
    <m/>
    <m/>
    <m/>
    <m/>
    <m/>
    <m/>
    <m/>
    <m/>
    <m/>
    <m/>
    <m/>
    <m/>
    <m/>
    <m/>
    <m/>
    <m/>
    <m/>
    <m/>
    <m/>
    <m/>
    <m/>
    <m/>
    <m/>
    <m/>
    <m/>
    <m/>
    <m/>
    <m/>
    <m/>
    <m/>
    <m/>
    <m/>
    <m/>
    <m/>
    <m/>
    <m/>
    <m/>
    <m/>
    <m/>
    <n v="77.239999999999995"/>
    <n v="108.71"/>
    <m/>
    <m/>
    <n v="113.58"/>
    <n v="0"/>
    <n v="113.58"/>
    <n v="185.95"/>
    <n v="299.52999999999997"/>
  </r>
  <r>
    <n v="22"/>
    <n v="100"/>
    <s v="Big Qualicum R"/>
    <s v="OPS"/>
    <s v="124"/>
    <s v="Chinook"/>
    <s v="3"/>
    <x v="0"/>
    <x v="8"/>
    <n v="100"/>
    <x v="1"/>
    <s v="CK-27"/>
    <s v="EAST VANCOUVER ISLAND-QUALICUM &amp; PUNTLEDGE_FA_0.x"/>
    <s v="M"/>
    <s v="H"/>
    <n v="100"/>
    <s v="Big Qualicum River H"/>
    <n v="100"/>
    <s v="Big Qualicum R"/>
    <s v="GSVI"/>
    <s v="S"/>
    <x v="1"/>
    <s v="181281"/>
    <n v="0"/>
    <s v="181281"/>
    <n v="2011"/>
    <s v="20110530"/>
    <s v="20110530"/>
    <n v="76"/>
    <n v="5.0999999999999996"/>
    <m/>
    <s v="CWT"/>
    <s v="P"/>
    <s v="Y"/>
    <s v="Y"/>
    <s v="Y"/>
    <s v="Y"/>
    <n v="1.3299999999999999E-2"/>
    <x v="0"/>
    <n v="28390"/>
    <n v="321173"/>
    <x v="1"/>
    <n v="31042"/>
    <x v="14"/>
    <m/>
    <m/>
    <m/>
    <m/>
    <m/>
    <m/>
    <m/>
    <m/>
    <m/>
    <m/>
    <m/>
    <m/>
    <m/>
    <m/>
    <m/>
    <m/>
    <m/>
    <m/>
    <m/>
    <m/>
    <m/>
    <m/>
    <m/>
    <m/>
    <m/>
    <m/>
    <m/>
    <m/>
    <m/>
    <m/>
    <m/>
    <m/>
    <m/>
    <m/>
    <m/>
    <m/>
    <m/>
    <m/>
    <m/>
    <m/>
    <m/>
    <m/>
    <m/>
    <m/>
    <m/>
    <m/>
    <m/>
    <m/>
    <m/>
    <m/>
    <m/>
    <m/>
    <m/>
    <m/>
    <m/>
    <m/>
    <m/>
    <m/>
    <m/>
    <m/>
    <m/>
    <n v="57.58"/>
    <m/>
    <m/>
    <m/>
    <m/>
    <m/>
    <m/>
    <m/>
    <m/>
    <m/>
    <n v="32.47"/>
    <m/>
    <m/>
    <m/>
    <m/>
    <m/>
    <m/>
    <m/>
    <m/>
    <m/>
    <m/>
    <m/>
    <m/>
    <m/>
    <m/>
    <m/>
    <m/>
    <m/>
    <m/>
    <m/>
    <m/>
    <m/>
    <m/>
    <m/>
    <m/>
    <m/>
    <m/>
    <m/>
    <m/>
    <m/>
    <m/>
    <m/>
    <m/>
    <m/>
    <m/>
    <m/>
    <m/>
    <m/>
    <m/>
    <m/>
    <m/>
    <m/>
    <m/>
    <m/>
    <m/>
    <m/>
    <m/>
    <m/>
    <m/>
    <m/>
    <m/>
    <m/>
    <m/>
    <m/>
    <m/>
    <m/>
    <m/>
    <m/>
    <m/>
    <m/>
    <m/>
    <m/>
    <m/>
    <m/>
    <m/>
    <m/>
    <m/>
    <m/>
    <m/>
    <m/>
    <m/>
    <m/>
    <m/>
    <m/>
    <m/>
    <m/>
    <m/>
    <m/>
    <m/>
    <m/>
    <m/>
    <m/>
    <m/>
    <m/>
    <m/>
    <m/>
    <m/>
    <m/>
    <n v="19.57"/>
    <m/>
    <m/>
    <m/>
    <m/>
    <n v="21.79"/>
    <n v="27.1"/>
    <n v="34.9"/>
    <m/>
    <n v="90.05"/>
    <n v="19.57"/>
    <n v="109.62"/>
    <n v="83.79"/>
    <n v="193.41"/>
  </r>
  <r>
    <n v="22"/>
    <n v="100"/>
    <s v="Big Qualicum R"/>
    <s v="OPS"/>
    <s v="124"/>
    <s v="Chinook"/>
    <s v="3"/>
    <x v="0"/>
    <x v="8"/>
    <n v="100"/>
    <x v="1"/>
    <s v="CK-27"/>
    <s v="EAST VANCOUVER ISLAND-QUALICUM &amp; PUNTLEDGE_FA_0.x"/>
    <s v="M"/>
    <s v="H"/>
    <n v="100"/>
    <s v="Big Qualicum River H"/>
    <n v="100"/>
    <s v="Big Qualicum R"/>
    <s v="GSVI"/>
    <s v="S"/>
    <x v="1"/>
    <s v="181282"/>
    <n v="0"/>
    <s v="181282"/>
    <n v="2011"/>
    <s v="20110530"/>
    <s v="20110530"/>
    <n v="76"/>
    <n v="5.0999999999999996"/>
    <m/>
    <s v="CWT"/>
    <s v="P"/>
    <s v="Y"/>
    <s v="Y"/>
    <s v="Y"/>
    <s v="Y"/>
    <n v="1.6E-2"/>
    <x v="0"/>
    <n v="28936"/>
    <n v="187824"/>
    <x v="4"/>
    <n v="31043"/>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1"/>
    <n v="2.39"/>
    <n v="5.03"/>
    <m/>
    <n v="0"/>
    <n v="0"/>
    <n v="0"/>
    <n v="8.6300000000000008"/>
    <n v="8.6300000000000008"/>
  </r>
  <r>
    <n v="22"/>
    <n v="100"/>
    <s v="Big Qualicum R"/>
    <s v="OPS"/>
    <s v="124"/>
    <s v="Chinook"/>
    <s v="3"/>
    <x v="0"/>
    <x v="8"/>
    <n v="100"/>
    <x v="1"/>
    <s v="CK-27"/>
    <s v="EAST VANCOUVER ISLAND-QUALICUM &amp; PUNTLEDGE_FA_0.x"/>
    <s v="M"/>
    <s v="H"/>
    <n v="100"/>
    <s v="Big Qualicum River H"/>
    <n v="100"/>
    <s v="Big Qualicum R"/>
    <s v="GSVI"/>
    <s v="S"/>
    <x v="1"/>
    <s v="181282"/>
    <n v="0"/>
    <s v="181282"/>
    <n v="2011"/>
    <s v="20110530"/>
    <s v="20110530"/>
    <n v="76"/>
    <n v="5.0999999999999996"/>
    <m/>
    <s v="CWT"/>
    <s v="P"/>
    <s v="Y"/>
    <s v="Y"/>
    <s v="Y"/>
    <s v="Y"/>
    <n v="1.6E-2"/>
    <x v="0"/>
    <n v="28936"/>
    <n v="187824"/>
    <x v="0"/>
    <n v="31043"/>
    <x v="13"/>
    <m/>
    <m/>
    <m/>
    <m/>
    <m/>
    <m/>
    <m/>
    <m/>
    <m/>
    <m/>
    <m/>
    <m/>
    <m/>
    <m/>
    <m/>
    <m/>
    <m/>
    <m/>
    <m/>
    <m/>
    <m/>
    <m/>
    <m/>
    <m/>
    <m/>
    <m/>
    <m/>
    <m/>
    <m/>
    <m/>
    <m/>
    <m/>
    <m/>
    <m/>
    <m/>
    <m/>
    <m/>
    <n v="40.83"/>
    <m/>
    <m/>
    <m/>
    <m/>
    <m/>
    <m/>
    <m/>
    <m/>
    <m/>
    <m/>
    <m/>
    <m/>
    <m/>
    <m/>
    <m/>
    <m/>
    <m/>
    <m/>
    <m/>
    <m/>
    <m/>
    <m/>
    <m/>
    <m/>
    <m/>
    <n v="40.700000000000003"/>
    <m/>
    <m/>
    <m/>
    <m/>
    <m/>
    <m/>
    <m/>
    <m/>
    <m/>
    <m/>
    <m/>
    <m/>
    <m/>
    <m/>
    <m/>
    <m/>
    <m/>
    <m/>
    <m/>
    <m/>
    <m/>
    <m/>
    <m/>
    <m/>
    <m/>
    <m/>
    <m/>
    <m/>
    <m/>
    <m/>
    <m/>
    <m/>
    <m/>
    <m/>
    <m/>
    <m/>
    <m/>
    <m/>
    <m/>
    <m/>
    <m/>
    <m/>
    <m/>
    <m/>
    <m/>
    <m/>
    <m/>
    <m/>
    <m/>
    <m/>
    <m/>
    <m/>
    <m/>
    <m/>
    <m/>
    <m/>
    <m/>
    <m/>
    <m/>
    <m/>
    <m/>
    <m/>
    <m/>
    <m/>
    <m/>
    <m/>
    <m/>
    <m/>
    <m/>
    <m/>
    <m/>
    <m/>
    <m/>
    <m/>
    <m/>
    <m/>
    <m/>
    <m/>
    <m/>
    <m/>
    <m/>
    <m/>
    <m/>
    <m/>
    <m/>
    <m/>
    <m/>
    <m/>
    <m/>
    <m/>
    <m/>
    <m/>
    <m/>
    <m/>
    <m/>
    <n v="7.79"/>
    <m/>
    <m/>
    <m/>
    <m/>
    <n v="12.66"/>
    <n v="17.82"/>
    <m/>
    <m/>
    <n v="81.53"/>
    <n v="7.79"/>
    <n v="89.32"/>
    <n v="30.48"/>
    <n v="119.79999999999998"/>
  </r>
  <r>
    <n v="22"/>
    <n v="100"/>
    <s v="Big Qualicum R"/>
    <s v="OPS"/>
    <s v="124"/>
    <s v="Chinook"/>
    <s v="3"/>
    <x v="0"/>
    <x v="8"/>
    <n v="100"/>
    <x v="1"/>
    <s v="CK-27"/>
    <s v="EAST VANCOUVER ISLAND-QUALICUM &amp; PUNTLEDGE_FA_0.x"/>
    <s v="M"/>
    <s v="H"/>
    <n v="100"/>
    <s v="Big Qualicum River H"/>
    <n v="100"/>
    <s v="Big Qualicum R"/>
    <s v="GSVI"/>
    <s v="S"/>
    <x v="1"/>
    <s v="181282"/>
    <n v="0"/>
    <s v="181282"/>
    <n v="2011"/>
    <s v="20110530"/>
    <s v="20110530"/>
    <n v="76"/>
    <n v="5.0999999999999996"/>
    <m/>
    <s v="CWT"/>
    <s v="P"/>
    <s v="Y"/>
    <s v="Y"/>
    <s v="Y"/>
    <s v="Y"/>
    <n v="1.6E-2"/>
    <x v="0"/>
    <n v="28936"/>
    <n v="187824"/>
    <x v="1"/>
    <n v="31043"/>
    <x v="14"/>
    <m/>
    <m/>
    <m/>
    <m/>
    <m/>
    <m/>
    <m/>
    <m/>
    <m/>
    <m/>
    <m/>
    <m/>
    <m/>
    <m/>
    <m/>
    <m/>
    <m/>
    <m/>
    <m/>
    <m/>
    <m/>
    <m/>
    <m/>
    <m/>
    <m/>
    <m/>
    <m/>
    <m/>
    <m/>
    <m/>
    <m/>
    <m/>
    <m/>
    <m/>
    <m/>
    <m/>
    <m/>
    <m/>
    <m/>
    <m/>
    <m/>
    <m/>
    <m/>
    <m/>
    <m/>
    <m/>
    <m/>
    <m/>
    <m/>
    <n v="33.36"/>
    <m/>
    <m/>
    <m/>
    <m/>
    <m/>
    <m/>
    <m/>
    <m/>
    <m/>
    <m/>
    <m/>
    <m/>
    <m/>
    <m/>
    <m/>
    <m/>
    <m/>
    <m/>
    <m/>
    <m/>
    <m/>
    <m/>
    <m/>
    <m/>
    <m/>
    <m/>
    <m/>
    <m/>
    <m/>
    <m/>
    <m/>
    <m/>
    <m/>
    <m/>
    <m/>
    <m/>
    <m/>
    <m/>
    <m/>
    <m/>
    <m/>
    <m/>
    <m/>
    <m/>
    <m/>
    <m/>
    <m/>
    <m/>
    <m/>
    <m/>
    <m/>
    <m/>
    <m/>
    <m/>
    <m/>
    <m/>
    <m/>
    <m/>
    <m/>
    <m/>
    <m/>
    <m/>
    <m/>
    <m/>
    <m/>
    <m/>
    <m/>
    <m/>
    <m/>
    <m/>
    <m/>
    <m/>
    <m/>
    <m/>
    <m/>
    <m/>
    <m/>
    <m/>
    <m/>
    <m/>
    <m/>
    <m/>
    <m/>
    <m/>
    <m/>
    <m/>
    <m/>
    <m/>
    <m/>
    <m/>
    <m/>
    <m/>
    <m/>
    <m/>
    <m/>
    <m/>
    <m/>
    <m/>
    <m/>
    <m/>
    <m/>
    <m/>
    <m/>
    <m/>
    <m/>
    <m/>
    <m/>
    <m/>
    <m/>
    <n v="35.76"/>
    <m/>
    <m/>
    <m/>
    <m/>
    <n v="19.57"/>
    <n v="21.77"/>
    <n v="25.98"/>
    <m/>
    <n v="33.36"/>
    <n v="35.76"/>
    <n v="69.12"/>
    <n v="67.319999999999993"/>
    <n v="136.44"/>
  </r>
  <r>
    <n v="22"/>
    <n v="100"/>
    <s v="Big Qualicum R"/>
    <s v="OPS"/>
    <s v="124"/>
    <s v="Chinook"/>
    <s v="3"/>
    <x v="0"/>
    <x v="8"/>
    <n v="100"/>
    <x v="1"/>
    <s v="CK-27"/>
    <s v="EAST VANCOUVER ISLAND-QUALICUM &amp; PUNTLEDGE_FA_0.x"/>
    <s v="M"/>
    <s v="H"/>
    <n v="100"/>
    <s v="Big Qualicum River H"/>
    <n v="100"/>
    <s v="Big Qualicum R"/>
    <s v="GSVI"/>
    <s v="S"/>
    <x v="1"/>
    <s v="181478"/>
    <n v="0"/>
    <s v="181478"/>
    <n v="2011"/>
    <s v="20110530"/>
    <s v="20110530"/>
    <n v="79"/>
    <n v="6.1"/>
    <m/>
    <s v="CWT"/>
    <s v="P"/>
    <s v="Y"/>
    <s v="Y"/>
    <s v="Y"/>
    <s v="Y"/>
    <n v="1.3299999999999999E-2"/>
    <x v="0"/>
    <n v="58551"/>
    <n v="284232"/>
    <x v="0"/>
    <n v="31045"/>
    <x v="13"/>
    <m/>
    <m/>
    <m/>
    <m/>
    <m/>
    <m/>
    <m/>
    <m/>
    <m/>
    <m/>
    <m/>
    <m/>
    <m/>
    <m/>
    <m/>
    <m/>
    <m/>
    <m/>
    <m/>
    <m/>
    <m/>
    <m/>
    <m/>
    <m/>
    <m/>
    <m/>
    <m/>
    <m/>
    <m/>
    <m/>
    <m/>
    <m/>
    <m/>
    <m/>
    <m/>
    <m/>
    <m/>
    <m/>
    <m/>
    <m/>
    <m/>
    <m/>
    <m/>
    <m/>
    <m/>
    <m/>
    <m/>
    <m/>
    <m/>
    <m/>
    <m/>
    <m/>
    <m/>
    <m/>
    <m/>
    <m/>
    <m/>
    <m/>
    <m/>
    <n v="18.64"/>
    <m/>
    <m/>
    <m/>
    <m/>
    <m/>
    <m/>
    <m/>
    <m/>
    <m/>
    <m/>
    <m/>
    <m/>
    <m/>
    <m/>
    <m/>
    <m/>
    <m/>
    <m/>
    <m/>
    <m/>
    <m/>
    <m/>
    <m/>
    <m/>
    <m/>
    <m/>
    <m/>
    <m/>
    <m/>
    <m/>
    <m/>
    <m/>
    <m/>
    <m/>
    <m/>
    <m/>
    <m/>
    <m/>
    <m/>
    <m/>
    <m/>
    <m/>
    <m/>
    <m/>
    <m/>
    <m/>
    <m/>
    <m/>
    <m/>
    <m/>
    <m/>
    <m/>
    <m/>
    <m/>
    <m/>
    <m/>
    <n v="0"/>
    <m/>
    <m/>
    <m/>
    <m/>
    <m/>
    <m/>
    <m/>
    <m/>
    <m/>
    <m/>
    <m/>
    <m/>
    <m/>
    <m/>
    <m/>
    <m/>
    <m/>
    <m/>
    <m/>
    <m/>
    <m/>
    <m/>
    <m/>
    <m/>
    <m/>
    <m/>
    <m/>
    <m/>
    <m/>
    <m/>
    <m/>
    <m/>
    <m/>
    <m/>
    <m/>
    <m/>
    <m/>
    <m/>
    <m/>
    <m/>
    <m/>
    <m/>
    <m/>
    <m/>
    <m/>
    <m/>
    <m/>
    <n v="32.94"/>
    <n v="46.65"/>
    <m/>
    <m/>
    <n v="18.64"/>
    <n v="0"/>
    <n v="18.64"/>
    <n v="79.59"/>
    <n v="98.22999999999999"/>
  </r>
  <r>
    <n v="22"/>
    <n v="100"/>
    <s v="Big Qualicum R"/>
    <s v="OPS"/>
    <s v="124"/>
    <s v="Chinook"/>
    <s v="3"/>
    <x v="0"/>
    <x v="8"/>
    <n v="100"/>
    <x v="1"/>
    <s v="CK-27"/>
    <s v="EAST VANCOUVER ISLAND-QUALICUM &amp; PUNTLEDGE_FA_0.x"/>
    <s v="M"/>
    <s v="H"/>
    <n v="100"/>
    <s v="Big Qualicum River H"/>
    <n v="100"/>
    <s v="Big Qualicum R"/>
    <s v="GSVI"/>
    <s v="S"/>
    <x v="1"/>
    <s v="181478"/>
    <n v="0"/>
    <s v="181478"/>
    <n v="2011"/>
    <s v="20110530"/>
    <s v="20110530"/>
    <n v="79"/>
    <n v="6.1"/>
    <m/>
    <s v="CWT"/>
    <s v="P"/>
    <s v="Y"/>
    <s v="Y"/>
    <s v="Y"/>
    <s v="Y"/>
    <n v="1.3299999999999999E-2"/>
    <x v="0"/>
    <n v="58551"/>
    <n v="284232"/>
    <x v="1"/>
    <n v="31045"/>
    <x v="14"/>
    <m/>
    <m/>
    <m/>
    <m/>
    <m/>
    <m/>
    <m/>
    <m/>
    <m/>
    <m/>
    <m/>
    <m/>
    <m/>
    <m/>
    <m/>
    <m/>
    <m/>
    <m/>
    <m/>
    <m/>
    <m/>
    <m/>
    <m/>
    <m/>
    <m/>
    <m/>
    <m/>
    <m/>
    <m/>
    <m/>
    <m/>
    <m/>
    <m/>
    <m/>
    <m/>
    <m/>
    <m/>
    <m/>
    <m/>
    <m/>
    <m/>
    <m/>
    <m/>
    <m/>
    <m/>
    <m/>
    <m/>
    <m/>
    <m/>
    <n v="24.71"/>
    <m/>
    <m/>
    <m/>
    <m/>
    <m/>
    <m/>
    <m/>
    <m/>
    <m/>
    <m/>
    <m/>
    <m/>
    <m/>
    <m/>
    <m/>
    <m/>
    <m/>
    <m/>
    <m/>
    <m/>
    <m/>
    <m/>
    <m/>
    <m/>
    <m/>
    <m/>
    <m/>
    <m/>
    <m/>
    <m/>
    <m/>
    <m/>
    <m/>
    <m/>
    <m/>
    <m/>
    <m/>
    <m/>
    <m/>
    <m/>
    <m/>
    <m/>
    <m/>
    <m/>
    <m/>
    <m/>
    <m/>
    <m/>
    <m/>
    <m/>
    <m/>
    <m/>
    <m/>
    <m/>
    <m/>
    <m/>
    <m/>
    <m/>
    <m/>
    <m/>
    <m/>
    <m/>
    <m/>
    <m/>
    <m/>
    <m/>
    <m/>
    <m/>
    <m/>
    <m/>
    <m/>
    <m/>
    <m/>
    <m/>
    <m/>
    <m/>
    <m/>
    <m/>
    <m/>
    <m/>
    <m/>
    <m/>
    <m/>
    <m/>
    <m/>
    <m/>
    <m/>
    <m/>
    <m/>
    <m/>
    <m/>
    <m/>
    <m/>
    <m/>
    <m/>
    <m/>
    <m/>
    <m/>
    <m/>
    <m/>
    <m/>
    <m/>
    <m/>
    <m/>
    <m/>
    <m/>
    <m/>
    <m/>
    <m/>
    <n v="44.18"/>
    <m/>
    <m/>
    <m/>
    <m/>
    <n v="31.75"/>
    <n v="37.22"/>
    <n v="46.1"/>
    <m/>
    <n v="24.71"/>
    <n v="44.18"/>
    <n v="68.89"/>
    <n v="115.07"/>
    <n v="183.96"/>
  </r>
  <r>
    <n v="22"/>
    <n v="100"/>
    <s v="Big Qualicum R"/>
    <s v="OPS"/>
    <s v="124"/>
    <s v="Chinook"/>
    <s v="3"/>
    <x v="0"/>
    <x v="8"/>
    <n v="100"/>
    <x v="1"/>
    <s v="CK-27"/>
    <s v="EAST VANCOUVER ISLAND-QUALICUM &amp; PUNTLEDGE_FA_0.x"/>
    <s v="M"/>
    <s v="H"/>
    <n v="100"/>
    <s v="Big Qualicum River H"/>
    <n v="100"/>
    <s v="Big Qualicum R"/>
    <s v="GSVI"/>
    <s v="S"/>
    <x v="1"/>
    <s v="181479"/>
    <n v="0"/>
    <s v="181479"/>
    <n v="2011"/>
    <s v="20110530"/>
    <s v="20110530"/>
    <n v="79"/>
    <n v="6.1"/>
    <m/>
    <s v="CWT"/>
    <s v="P"/>
    <s v="Y"/>
    <s v="Y"/>
    <s v="Y"/>
    <s v="Y"/>
    <n v="1.4500000000000001E-2"/>
    <x v="0"/>
    <n v="57369"/>
    <n v="278834"/>
    <x v="4"/>
    <n v="31046"/>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1"/>
    <n v="1.79"/>
    <n v="3.76"/>
    <m/>
    <n v="0"/>
    <n v="0"/>
    <n v="0"/>
    <n v="6.46"/>
    <n v="6.46"/>
  </r>
  <r>
    <n v="22"/>
    <n v="100"/>
    <s v="Big Qualicum R"/>
    <s v="OPS"/>
    <s v="124"/>
    <s v="Chinook"/>
    <s v="3"/>
    <x v="0"/>
    <x v="8"/>
    <n v="100"/>
    <x v="1"/>
    <s v="CK-27"/>
    <s v="EAST VANCOUVER ISLAND-QUALICUM &amp; PUNTLEDGE_FA_0.x"/>
    <s v="M"/>
    <s v="H"/>
    <n v="100"/>
    <s v="Big Qualicum River H"/>
    <n v="100"/>
    <s v="Big Qualicum R"/>
    <s v="GSVI"/>
    <s v="S"/>
    <x v="1"/>
    <s v="181479"/>
    <n v="0"/>
    <s v="181479"/>
    <n v="2011"/>
    <s v="20110530"/>
    <s v="20110530"/>
    <n v="79"/>
    <n v="6.1"/>
    <m/>
    <s v="CWT"/>
    <s v="P"/>
    <s v="Y"/>
    <s v="Y"/>
    <s v="Y"/>
    <s v="Y"/>
    <n v="1.4500000000000001E-2"/>
    <x v="0"/>
    <n v="57369"/>
    <n v="278834"/>
    <x v="0"/>
    <n v="31046"/>
    <x v="13"/>
    <m/>
    <m/>
    <m/>
    <m/>
    <m/>
    <m/>
    <m/>
    <m/>
    <m/>
    <m/>
    <m/>
    <m/>
    <m/>
    <m/>
    <m/>
    <m/>
    <n v="14.68"/>
    <m/>
    <m/>
    <m/>
    <m/>
    <m/>
    <m/>
    <m/>
    <m/>
    <m/>
    <m/>
    <m/>
    <m/>
    <m/>
    <m/>
    <m/>
    <m/>
    <m/>
    <m/>
    <m/>
    <m/>
    <m/>
    <m/>
    <m/>
    <m/>
    <m/>
    <m/>
    <m/>
    <m/>
    <m/>
    <m/>
    <m/>
    <m/>
    <m/>
    <m/>
    <m/>
    <m/>
    <m/>
    <n v="18.57"/>
    <m/>
    <m/>
    <m/>
    <m/>
    <n v="18.66"/>
    <m/>
    <m/>
    <m/>
    <n v="74.36"/>
    <m/>
    <m/>
    <m/>
    <m/>
    <m/>
    <m/>
    <m/>
    <m/>
    <m/>
    <m/>
    <m/>
    <m/>
    <m/>
    <m/>
    <m/>
    <m/>
    <m/>
    <m/>
    <m/>
    <m/>
    <m/>
    <m/>
    <m/>
    <m/>
    <m/>
    <m/>
    <m/>
    <m/>
    <m/>
    <m/>
    <m/>
    <m/>
    <m/>
    <m/>
    <m/>
    <m/>
    <m/>
    <m/>
    <m/>
    <m/>
    <m/>
    <m/>
    <m/>
    <m/>
    <m/>
    <m/>
    <m/>
    <m/>
    <m/>
    <m/>
    <m/>
    <m/>
    <m/>
    <m/>
    <m/>
    <m/>
    <m/>
    <m/>
    <m/>
    <m/>
    <m/>
    <m/>
    <m/>
    <m/>
    <m/>
    <m/>
    <m/>
    <m/>
    <m/>
    <m/>
    <m/>
    <m/>
    <n v="17.16"/>
    <m/>
    <m/>
    <m/>
    <m/>
    <m/>
    <m/>
    <m/>
    <m/>
    <m/>
    <m/>
    <m/>
    <m/>
    <m/>
    <m/>
    <m/>
    <m/>
    <m/>
    <m/>
    <m/>
    <m/>
    <m/>
    <m/>
    <n v="37.42"/>
    <m/>
    <m/>
    <m/>
    <m/>
    <n v="23.7"/>
    <n v="33.36"/>
    <m/>
    <m/>
    <n v="143.43"/>
    <n v="37.42"/>
    <n v="180.85"/>
    <n v="57.06"/>
    <n v="237.90999999999997"/>
  </r>
  <r>
    <n v="22"/>
    <n v="100"/>
    <s v="Big Qualicum R"/>
    <s v="OPS"/>
    <s v="124"/>
    <s v="Chinook"/>
    <s v="3"/>
    <x v="0"/>
    <x v="8"/>
    <n v="100"/>
    <x v="1"/>
    <s v="CK-27"/>
    <s v="EAST VANCOUVER ISLAND-QUALICUM &amp; PUNTLEDGE_FA_0.x"/>
    <s v="M"/>
    <s v="H"/>
    <n v="100"/>
    <s v="Big Qualicum River H"/>
    <n v="100"/>
    <s v="Big Qualicum R"/>
    <s v="GSVI"/>
    <s v="S"/>
    <x v="1"/>
    <s v="181479"/>
    <n v="0"/>
    <s v="181479"/>
    <n v="2011"/>
    <s v="20110530"/>
    <s v="20110530"/>
    <n v="79"/>
    <n v="6.1"/>
    <m/>
    <s v="CWT"/>
    <s v="P"/>
    <s v="Y"/>
    <s v="Y"/>
    <s v="Y"/>
    <s v="Y"/>
    <n v="1.4500000000000001E-2"/>
    <x v="0"/>
    <n v="57369"/>
    <n v="278834"/>
    <x v="1"/>
    <n v="31046"/>
    <x v="14"/>
    <m/>
    <m/>
    <m/>
    <m/>
    <m/>
    <m/>
    <m/>
    <m/>
    <m/>
    <m/>
    <m/>
    <m/>
    <m/>
    <m/>
    <m/>
    <m/>
    <m/>
    <m/>
    <m/>
    <m/>
    <m/>
    <m/>
    <m/>
    <m/>
    <m/>
    <m/>
    <m/>
    <m/>
    <m/>
    <m/>
    <m/>
    <m/>
    <m/>
    <m/>
    <m/>
    <m/>
    <m/>
    <m/>
    <m/>
    <m/>
    <m/>
    <m/>
    <m/>
    <m/>
    <n v="11.42"/>
    <m/>
    <n v="11.42"/>
    <m/>
    <m/>
    <m/>
    <m/>
    <m/>
    <m/>
    <m/>
    <m/>
    <m/>
    <m/>
    <m/>
    <m/>
    <m/>
    <m/>
    <m/>
    <m/>
    <m/>
    <m/>
    <m/>
    <m/>
    <m/>
    <m/>
    <m/>
    <m/>
    <m/>
    <m/>
    <m/>
    <m/>
    <m/>
    <m/>
    <m/>
    <m/>
    <m/>
    <m/>
    <m/>
    <m/>
    <m/>
    <m/>
    <m/>
    <m/>
    <m/>
    <m/>
    <m/>
    <m/>
    <m/>
    <m/>
    <m/>
    <m/>
    <m/>
    <m/>
    <m/>
    <m/>
    <m/>
    <m/>
    <m/>
    <m/>
    <m/>
    <m/>
    <m/>
    <m/>
    <m/>
    <m/>
    <m/>
    <m/>
    <m/>
    <m/>
    <m/>
    <m/>
    <m/>
    <m/>
    <m/>
    <m/>
    <m/>
    <m/>
    <m/>
    <m/>
    <m/>
    <m/>
    <m/>
    <m/>
    <m/>
    <m/>
    <m/>
    <m/>
    <m/>
    <m/>
    <m/>
    <m/>
    <m/>
    <m/>
    <m/>
    <m/>
    <m/>
    <m/>
    <m/>
    <m/>
    <m/>
    <m/>
    <m/>
    <m/>
    <m/>
    <m/>
    <m/>
    <m/>
    <m/>
    <m/>
    <m/>
    <m/>
    <m/>
    <m/>
    <m/>
    <m/>
    <m/>
    <m/>
    <m/>
    <m/>
    <m/>
    <n v="16.25"/>
    <n v="18.63"/>
    <n v="22.73"/>
    <m/>
    <n v="22.84"/>
    <n v="0"/>
    <n v="22.84"/>
    <n v="57.61"/>
    <n v="80.45"/>
  </r>
  <r>
    <n v="22"/>
    <n v="100"/>
    <s v="Big Qualicum R"/>
    <s v="OPS"/>
    <s v="124"/>
    <s v="Chinook"/>
    <s v="3"/>
    <x v="0"/>
    <x v="8"/>
    <n v="100"/>
    <x v="1"/>
    <s v="CK-27"/>
    <s v="EAST VANCOUVER ISLAND-QUALICUM &amp; PUNTLEDGE_FA_0.x"/>
    <s v="M"/>
    <s v="H"/>
    <n v="100"/>
    <s v="Big Qualicum River H"/>
    <n v="100"/>
    <s v="Big Qualicum R"/>
    <s v="GSVI"/>
    <s v="S"/>
    <x v="1"/>
    <s v="181479"/>
    <n v="0"/>
    <s v="181479"/>
    <n v="2011"/>
    <s v="20110530"/>
    <s v="20110530"/>
    <n v="79"/>
    <n v="6.1"/>
    <m/>
    <s v="CWT"/>
    <s v="P"/>
    <s v="Y"/>
    <s v="Y"/>
    <s v="Y"/>
    <s v="Y"/>
    <n v="1.4500000000000001E-2"/>
    <x v="0"/>
    <n v="57369"/>
    <n v="278834"/>
    <x v="2"/>
    <n v="31046"/>
    <x v="16"/>
    <m/>
    <m/>
    <m/>
    <m/>
    <m/>
    <m/>
    <m/>
    <m/>
    <m/>
    <m/>
    <m/>
    <m/>
    <m/>
    <m/>
    <m/>
    <m/>
    <m/>
    <m/>
    <m/>
    <m/>
    <m/>
    <m/>
    <m/>
    <m/>
    <m/>
    <m/>
    <m/>
    <m/>
    <m/>
    <m/>
    <m/>
    <m/>
    <m/>
    <m/>
    <m/>
    <m/>
    <m/>
    <m/>
    <m/>
    <m/>
    <m/>
    <m/>
    <m/>
    <m/>
    <m/>
    <m/>
    <m/>
    <m/>
    <m/>
    <n v="25.13"/>
    <m/>
    <m/>
    <m/>
    <m/>
    <m/>
    <m/>
    <m/>
    <m/>
    <m/>
    <m/>
    <m/>
    <m/>
    <m/>
    <m/>
    <m/>
    <n v="45.83"/>
    <m/>
    <m/>
    <m/>
    <m/>
    <m/>
    <m/>
    <m/>
    <m/>
    <m/>
    <m/>
    <m/>
    <m/>
    <m/>
    <m/>
    <m/>
    <m/>
    <m/>
    <m/>
    <m/>
    <m/>
    <m/>
    <m/>
    <m/>
    <m/>
    <m/>
    <m/>
    <m/>
    <m/>
    <m/>
    <m/>
    <m/>
    <m/>
    <m/>
    <m/>
    <m/>
    <m/>
    <m/>
    <m/>
    <m/>
    <m/>
    <m/>
    <m/>
    <m/>
    <m/>
    <m/>
    <m/>
    <m/>
    <m/>
    <m/>
    <m/>
    <m/>
    <m/>
    <m/>
    <m/>
    <m/>
    <m/>
    <m/>
    <m/>
    <m/>
    <m/>
    <m/>
    <m/>
    <m/>
    <m/>
    <m/>
    <m/>
    <m/>
    <m/>
    <m/>
    <m/>
    <m/>
    <m/>
    <m/>
    <m/>
    <m/>
    <m/>
    <m/>
    <m/>
    <m/>
    <m/>
    <m/>
    <m/>
    <m/>
    <m/>
    <m/>
    <m/>
    <m/>
    <m/>
    <m/>
    <m/>
    <m/>
    <m/>
    <m/>
    <m/>
    <m/>
    <m/>
    <m/>
    <m/>
    <m/>
    <m/>
    <m/>
    <m/>
    <n v="70.959999999999994"/>
    <n v="0"/>
    <n v="70.959999999999994"/>
    <n v="0"/>
    <n v="70.959999999999994"/>
  </r>
  <r>
    <n v="22"/>
    <n v="100"/>
    <s v="Big Qualicum R"/>
    <s v="OPS"/>
    <s v="124"/>
    <s v="Chinook"/>
    <s v="3"/>
    <x v="0"/>
    <x v="8"/>
    <n v="100"/>
    <x v="1"/>
    <s v="CK-27"/>
    <s v="EAST VANCOUVER ISLAND-QUALICUM &amp; PUNTLEDGE_FA_0.x"/>
    <s v="M"/>
    <s v="H"/>
    <n v="100"/>
    <s v="Big Qualicum River H"/>
    <n v="100"/>
    <s v="Big Qualicum R"/>
    <s v="GSVI"/>
    <s v="S"/>
    <x v="1"/>
    <s v="181480"/>
    <n v="0"/>
    <s v="181480"/>
    <n v="2011"/>
    <s v="20110530"/>
    <s v="20110530"/>
    <n v="79"/>
    <n v="6.1"/>
    <m/>
    <s v="CWT"/>
    <s v="P"/>
    <s v="Y"/>
    <s v="Y"/>
    <s v="Y"/>
    <s v="Y"/>
    <n v="1.14E-2"/>
    <x v="0"/>
    <n v="58504"/>
    <n v="283454"/>
    <x v="4"/>
    <n v="31047"/>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1"/>
    <n v="3.57"/>
    <n v="7.51"/>
    <m/>
    <n v="0"/>
    <n v="0"/>
    <n v="0"/>
    <n v="12.89"/>
    <n v="12.89"/>
  </r>
  <r>
    <n v="22"/>
    <n v="100"/>
    <s v="Big Qualicum R"/>
    <s v="OPS"/>
    <s v="124"/>
    <s v="Chinook"/>
    <s v="3"/>
    <x v="0"/>
    <x v="8"/>
    <n v="100"/>
    <x v="1"/>
    <s v="CK-27"/>
    <s v="EAST VANCOUVER ISLAND-QUALICUM &amp; PUNTLEDGE_FA_0.x"/>
    <s v="M"/>
    <s v="H"/>
    <n v="100"/>
    <s v="Big Qualicum River H"/>
    <n v="100"/>
    <s v="Big Qualicum R"/>
    <s v="GSVI"/>
    <s v="S"/>
    <x v="1"/>
    <s v="181480"/>
    <n v="0"/>
    <s v="181480"/>
    <n v="2011"/>
    <s v="20110530"/>
    <s v="20110530"/>
    <n v="79"/>
    <n v="6.1"/>
    <m/>
    <s v="CWT"/>
    <s v="P"/>
    <s v="Y"/>
    <s v="Y"/>
    <s v="Y"/>
    <s v="Y"/>
    <n v="1.14E-2"/>
    <x v="0"/>
    <n v="58504"/>
    <n v="283454"/>
    <x v="0"/>
    <n v="31047"/>
    <x v="13"/>
    <m/>
    <m/>
    <m/>
    <m/>
    <m/>
    <m/>
    <m/>
    <m/>
    <m/>
    <m/>
    <m/>
    <m/>
    <m/>
    <m/>
    <m/>
    <m/>
    <m/>
    <m/>
    <m/>
    <m/>
    <m/>
    <m/>
    <m/>
    <m/>
    <m/>
    <m/>
    <m/>
    <m/>
    <m/>
    <m/>
    <m/>
    <m/>
    <m/>
    <m/>
    <n v="16.72"/>
    <m/>
    <m/>
    <m/>
    <m/>
    <m/>
    <m/>
    <m/>
    <m/>
    <m/>
    <m/>
    <m/>
    <m/>
    <m/>
    <m/>
    <n v="18.510000000000002"/>
    <m/>
    <m/>
    <m/>
    <m/>
    <n v="18.510000000000002"/>
    <m/>
    <m/>
    <m/>
    <m/>
    <m/>
    <m/>
    <m/>
    <m/>
    <n v="30.67"/>
    <m/>
    <m/>
    <m/>
    <m/>
    <m/>
    <m/>
    <m/>
    <m/>
    <m/>
    <m/>
    <m/>
    <m/>
    <m/>
    <m/>
    <m/>
    <m/>
    <m/>
    <m/>
    <m/>
    <m/>
    <m/>
    <m/>
    <m/>
    <m/>
    <m/>
    <m/>
    <m/>
    <m/>
    <m/>
    <m/>
    <m/>
    <m/>
    <m/>
    <m/>
    <m/>
    <m/>
    <m/>
    <m/>
    <m/>
    <m/>
    <m/>
    <m/>
    <m/>
    <m/>
    <m/>
    <m/>
    <m/>
    <m/>
    <m/>
    <m/>
    <m/>
    <m/>
    <m/>
    <m/>
    <m/>
    <m/>
    <m/>
    <m/>
    <m/>
    <m/>
    <m/>
    <m/>
    <m/>
    <m/>
    <m/>
    <m/>
    <m/>
    <m/>
    <m/>
    <m/>
    <m/>
    <m/>
    <m/>
    <m/>
    <m/>
    <m/>
    <m/>
    <m/>
    <m/>
    <m/>
    <m/>
    <m/>
    <m/>
    <m/>
    <m/>
    <m/>
    <m/>
    <m/>
    <m/>
    <m/>
    <m/>
    <m/>
    <m/>
    <m/>
    <m/>
    <n v="26.45"/>
    <m/>
    <m/>
    <m/>
    <m/>
    <n v="23.58"/>
    <n v="33.25"/>
    <m/>
    <m/>
    <n v="84.41"/>
    <n v="26.45"/>
    <n v="110.86"/>
    <n v="56.83"/>
    <n v="167.69"/>
  </r>
  <r>
    <n v="22"/>
    <n v="100"/>
    <s v="Big Qualicum R"/>
    <s v="OPS"/>
    <s v="124"/>
    <s v="Chinook"/>
    <s v="3"/>
    <x v="0"/>
    <x v="8"/>
    <n v="100"/>
    <x v="1"/>
    <s v="CK-27"/>
    <s v="EAST VANCOUVER ISLAND-QUALICUM &amp; PUNTLEDGE_FA_0.x"/>
    <s v="M"/>
    <s v="H"/>
    <n v="100"/>
    <s v="Big Qualicum River H"/>
    <n v="100"/>
    <s v="Big Qualicum R"/>
    <s v="GSVI"/>
    <s v="S"/>
    <x v="1"/>
    <s v="181480"/>
    <n v="0"/>
    <s v="181480"/>
    <n v="2011"/>
    <s v="20110530"/>
    <s v="20110530"/>
    <n v="79"/>
    <n v="6.1"/>
    <m/>
    <s v="CWT"/>
    <s v="P"/>
    <s v="Y"/>
    <s v="Y"/>
    <s v="Y"/>
    <s v="Y"/>
    <n v="1.14E-2"/>
    <x v="0"/>
    <n v="58504"/>
    <n v="283454"/>
    <x v="1"/>
    <n v="31047"/>
    <x v="14"/>
    <m/>
    <m/>
    <m/>
    <m/>
    <m/>
    <m/>
    <m/>
    <m/>
    <m/>
    <m/>
    <m/>
    <m/>
    <m/>
    <m/>
    <n v="24.32"/>
    <m/>
    <m/>
    <m/>
    <m/>
    <m/>
    <m/>
    <m/>
    <m/>
    <m/>
    <m/>
    <m/>
    <m/>
    <m/>
    <m/>
    <m/>
    <m/>
    <m/>
    <m/>
    <m/>
    <m/>
    <m/>
    <m/>
    <m/>
    <m/>
    <m/>
    <m/>
    <m/>
    <m/>
    <m/>
    <m/>
    <m/>
    <n v="11.39"/>
    <m/>
    <m/>
    <n v="49.32"/>
    <m/>
    <m/>
    <m/>
    <m/>
    <m/>
    <m/>
    <m/>
    <m/>
    <m/>
    <m/>
    <m/>
    <m/>
    <m/>
    <m/>
    <m/>
    <m/>
    <m/>
    <m/>
    <m/>
    <m/>
    <m/>
    <m/>
    <m/>
    <m/>
    <m/>
    <m/>
    <m/>
    <m/>
    <m/>
    <m/>
    <m/>
    <m/>
    <m/>
    <m/>
    <m/>
    <m/>
    <m/>
    <m/>
    <m/>
    <m/>
    <m/>
    <m/>
    <m/>
    <m/>
    <m/>
    <m/>
    <m/>
    <m/>
    <m/>
    <m/>
    <m/>
    <m/>
    <m/>
    <m/>
    <m/>
    <m/>
    <m/>
    <m/>
    <m/>
    <m/>
    <m/>
    <m/>
    <m/>
    <m/>
    <m/>
    <m/>
    <m/>
    <m/>
    <m/>
    <m/>
    <m/>
    <m/>
    <m/>
    <m/>
    <m/>
    <m/>
    <m/>
    <m/>
    <m/>
    <m/>
    <m/>
    <m/>
    <m/>
    <m/>
    <m/>
    <m/>
    <m/>
    <m/>
    <m/>
    <m/>
    <m/>
    <m/>
    <m/>
    <m/>
    <m/>
    <m/>
    <m/>
    <m/>
    <m/>
    <m/>
    <m/>
    <m/>
    <m/>
    <m/>
    <m/>
    <m/>
    <m/>
    <m/>
    <m/>
    <n v="0"/>
    <m/>
    <m/>
    <m/>
    <m/>
    <n v="27.12"/>
    <n v="32.5"/>
    <n v="40.869999999999997"/>
    <m/>
    <n v="85.03"/>
    <n v="0"/>
    <n v="85.03"/>
    <n v="100.49"/>
    <n v="185.52"/>
  </r>
  <r>
    <n v="22"/>
    <n v="100"/>
    <s v="Big Qualicum R"/>
    <s v="OPS"/>
    <s v="124"/>
    <s v="Chinook"/>
    <s v="3"/>
    <x v="0"/>
    <x v="8"/>
    <n v="100"/>
    <x v="1"/>
    <s v="CK-27"/>
    <s v="EAST VANCOUVER ISLAND-QUALICUM &amp; PUNTLEDGE_FA_0.x"/>
    <s v="M"/>
    <s v="H"/>
    <n v="100"/>
    <s v="Big Qualicum River H"/>
    <n v="100"/>
    <s v="Big Qualicum R"/>
    <s v="GSVI"/>
    <s v="S"/>
    <x v="1"/>
    <s v="181480"/>
    <n v="0"/>
    <s v="181480"/>
    <n v="2011"/>
    <s v="20110530"/>
    <s v="20110530"/>
    <n v="79"/>
    <n v="6.1"/>
    <m/>
    <s v="CWT"/>
    <s v="P"/>
    <s v="Y"/>
    <s v="Y"/>
    <s v="Y"/>
    <s v="Y"/>
    <n v="1.14E-2"/>
    <x v="0"/>
    <n v="58504"/>
    <n v="283454"/>
    <x v="2"/>
    <n v="31047"/>
    <x v="16"/>
    <m/>
    <m/>
    <m/>
    <m/>
    <m/>
    <m/>
    <m/>
    <m/>
    <m/>
    <m/>
    <m/>
    <m/>
    <m/>
    <m/>
    <m/>
    <m/>
    <m/>
    <m/>
    <m/>
    <m/>
    <m/>
    <m/>
    <m/>
    <m/>
    <m/>
    <m/>
    <n v="14.9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92"/>
    <n v="0"/>
    <n v="14.92"/>
    <n v="0"/>
    <n v="14.92"/>
  </r>
  <r>
    <n v="22"/>
    <n v="100"/>
    <s v="Big Qualicum R"/>
    <s v="OPS"/>
    <s v="124"/>
    <s v="Chinook"/>
    <s v="3"/>
    <x v="0"/>
    <x v="8"/>
    <n v="100"/>
    <x v="1"/>
    <s v="CK-27"/>
    <s v="EAST VANCOUVER ISLAND-QUALICUM &amp; PUNTLEDGE_FA_0.x"/>
    <s v="M"/>
    <s v="H"/>
    <n v="100"/>
    <s v="Big Qualicum River H"/>
    <n v="100"/>
    <s v="Big Qualicum R"/>
    <s v="GSVI"/>
    <s v="S"/>
    <x v="1"/>
    <s v="181481"/>
    <n v="0"/>
    <s v="181481"/>
    <n v="2011"/>
    <s v="20110530"/>
    <s v="20110530"/>
    <n v="79"/>
    <n v="6.1"/>
    <m/>
    <s v="CWT"/>
    <s v="P"/>
    <s v="Y"/>
    <s v="Y"/>
    <s v="Y"/>
    <s v="Y"/>
    <n v="0.01"/>
    <x v="0"/>
    <n v="49038"/>
    <n v="237249"/>
    <x v="4"/>
    <n v="31048"/>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6"/>
    <n v="4.88"/>
    <n v="0.66"/>
    <m/>
    <n v="0"/>
    <n v="0"/>
    <n v="0"/>
    <n v="9.6999999999999993"/>
    <n v="9.6999999999999993"/>
  </r>
  <r>
    <n v="22"/>
    <n v="100"/>
    <s v="Big Qualicum R"/>
    <s v="OPS"/>
    <s v="124"/>
    <s v="Chinook"/>
    <s v="3"/>
    <x v="0"/>
    <x v="8"/>
    <n v="100"/>
    <x v="1"/>
    <s v="CK-27"/>
    <s v="EAST VANCOUVER ISLAND-QUALICUM &amp; PUNTLEDGE_FA_0.x"/>
    <s v="M"/>
    <s v="H"/>
    <n v="100"/>
    <s v="Big Qualicum River H"/>
    <n v="100"/>
    <s v="Big Qualicum R"/>
    <s v="GSVI"/>
    <s v="S"/>
    <x v="1"/>
    <s v="181481"/>
    <n v="0"/>
    <s v="181481"/>
    <n v="2011"/>
    <s v="20110530"/>
    <s v="20110530"/>
    <n v="79"/>
    <n v="6.1"/>
    <m/>
    <s v="CWT"/>
    <s v="P"/>
    <s v="Y"/>
    <s v="Y"/>
    <s v="Y"/>
    <s v="Y"/>
    <n v="0.01"/>
    <x v="0"/>
    <n v="49038"/>
    <n v="237249"/>
    <x v="0"/>
    <n v="31048"/>
    <x v="13"/>
    <m/>
    <m/>
    <m/>
    <m/>
    <m/>
    <m/>
    <m/>
    <m/>
    <m/>
    <m/>
    <m/>
    <m/>
    <m/>
    <m/>
    <m/>
    <m/>
    <m/>
    <m/>
    <m/>
    <m/>
    <m/>
    <m/>
    <m/>
    <m/>
    <m/>
    <m/>
    <m/>
    <m/>
    <m/>
    <m/>
    <m/>
    <m/>
    <m/>
    <m/>
    <m/>
    <m/>
    <m/>
    <m/>
    <m/>
    <m/>
    <m/>
    <m/>
    <m/>
    <m/>
    <m/>
    <m/>
    <m/>
    <m/>
    <m/>
    <m/>
    <m/>
    <m/>
    <m/>
    <m/>
    <m/>
    <m/>
    <m/>
    <m/>
    <m/>
    <m/>
    <m/>
    <m/>
    <m/>
    <n v="30.33"/>
    <m/>
    <m/>
    <m/>
    <m/>
    <m/>
    <m/>
    <m/>
    <m/>
    <m/>
    <m/>
    <m/>
    <n v="33.29"/>
    <m/>
    <m/>
    <m/>
    <m/>
    <m/>
    <m/>
    <m/>
    <m/>
    <m/>
    <m/>
    <m/>
    <m/>
    <m/>
    <m/>
    <m/>
    <m/>
    <m/>
    <m/>
    <m/>
    <m/>
    <m/>
    <m/>
    <m/>
    <m/>
    <m/>
    <m/>
    <m/>
    <m/>
    <m/>
    <m/>
    <m/>
    <m/>
    <m/>
    <m/>
    <m/>
    <m/>
    <m/>
    <m/>
    <m/>
    <m/>
    <m/>
    <m/>
    <m/>
    <m/>
    <m/>
    <m/>
    <m/>
    <m/>
    <m/>
    <m/>
    <m/>
    <m/>
    <m/>
    <m/>
    <m/>
    <m/>
    <m/>
    <m/>
    <m/>
    <m/>
    <m/>
    <m/>
    <m/>
    <m/>
    <m/>
    <m/>
    <m/>
    <m/>
    <m/>
    <m/>
    <m/>
    <m/>
    <m/>
    <m/>
    <m/>
    <m/>
    <m/>
    <m/>
    <m/>
    <m/>
    <m/>
    <m/>
    <m/>
    <m/>
    <m/>
    <m/>
    <m/>
    <m/>
    <n v="28.31"/>
    <n v="39.85"/>
    <m/>
    <m/>
    <n v="63.62"/>
    <n v="0"/>
    <n v="63.62"/>
    <n v="68.16"/>
    <n v="131.78"/>
  </r>
  <r>
    <n v="22"/>
    <n v="100"/>
    <s v="Big Qualicum R"/>
    <s v="OPS"/>
    <s v="124"/>
    <s v="Chinook"/>
    <s v="3"/>
    <x v="0"/>
    <x v="8"/>
    <n v="100"/>
    <x v="1"/>
    <s v="CK-27"/>
    <s v="EAST VANCOUVER ISLAND-QUALICUM &amp; PUNTLEDGE_FA_0.x"/>
    <s v="M"/>
    <s v="H"/>
    <n v="100"/>
    <s v="Big Qualicum River H"/>
    <n v="100"/>
    <s v="Big Qualicum R"/>
    <s v="GSVI"/>
    <s v="S"/>
    <x v="1"/>
    <s v="181481"/>
    <n v="0"/>
    <s v="181481"/>
    <n v="2011"/>
    <s v="20110530"/>
    <s v="20110530"/>
    <n v="79"/>
    <n v="6.1"/>
    <m/>
    <s v="CWT"/>
    <s v="P"/>
    <s v="Y"/>
    <s v="Y"/>
    <s v="Y"/>
    <s v="Y"/>
    <n v="0.01"/>
    <x v="0"/>
    <n v="49038"/>
    <n v="237249"/>
    <x v="1"/>
    <n v="31048"/>
    <x v="14"/>
    <m/>
    <m/>
    <m/>
    <m/>
    <m/>
    <m/>
    <m/>
    <m/>
    <m/>
    <m/>
    <m/>
    <m/>
    <m/>
    <m/>
    <m/>
    <n v="13.84"/>
    <m/>
    <m/>
    <m/>
    <m/>
    <m/>
    <m/>
    <m/>
    <m/>
    <m/>
    <m/>
    <m/>
    <m/>
    <m/>
    <m/>
    <m/>
    <m/>
    <m/>
    <m/>
    <m/>
    <m/>
    <m/>
    <m/>
    <m/>
    <m/>
    <m/>
    <m/>
    <m/>
    <m/>
    <m/>
    <n v="18.579999999999998"/>
    <m/>
    <m/>
    <m/>
    <m/>
    <m/>
    <m/>
    <m/>
    <m/>
    <m/>
    <m/>
    <m/>
    <m/>
    <m/>
    <m/>
    <m/>
    <m/>
    <m/>
    <m/>
    <m/>
    <m/>
    <m/>
    <m/>
    <m/>
    <m/>
    <m/>
    <m/>
    <m/>
    <m/>
    <m/>
    <m/>
    <m/>
    <m/>
    <m/>
    <m/>
    <m/>
    <m/>
    <m/>
    <m/>
    <m/>
    <m/>
    <m/>
    <m/>
    <m/>
    <m/>
    <m/>
    <m/>
    <m/>
    <m/>
    <m/>
    <m/>
    <m/>
    <m/>
    <m/>
    <m/>
    <m/>
    <m/>
    <m/>
    <m/>
    <m/>
    <m/>
    <m/>
    <m/>
    <m/>
    <m/>
    <m/>
    <m/>
    <m/>
    <m/>
    <m/>
    <m/>
    <m/>
    <m/>
    <m/>
    <m/>
    <m/>
    <m/>
    <m/>
    <m/>
    <m/>
    <m/>
    <m/>
    <m/>
    <m/>
    <m/>
    <m/>
    <m/>
    <m/>
    <m/>
    <m/>
    <m/>
    <m/>
    <m/>
    <m/>
    <m/>
    <m/>
    <m/>
    <m/>
    <m/>
    <m/>
    <m/>
    <m/>
    <m/>
    <m/>
    <m/>
    <m/>
    <m/>
    <m/>
    <m/>
    <m/>
    <m/>
    <m/>
    <m/>
    <m/>
    <n v="26.95"/>
    <m/>
    <m/>
    <m/>
    <n v="12.92"/>
    <n v="23.73"/>
    <n v="25.5"/>
    <n v="29.63"/>
    <m/>
    <n v="32.42"/>
    <n v="39.869999999999997"/>
    <n v="72.290000000000006"/>
    <n v="78.86"/>
    <n v="151.15"/>
  </r>
  <r>
    <n v="22"/>
    <n v="100"/>
    <s v="Big Qualicum R"/>
    <s v="OPS"/>
    <s v="124"/>
    <s v="Chinook"/>
    <s v="3"/>
    <x v="0"/>
    <x v="8"/>
    <n v="100"/>
    <x v="1"/>
    <s v="CK-27"/>
    <s v="EAST VANCOUVER ISLAND-QUALICUM &amp; PUNTLEDGE_FA_0.x"/>
    <s v="M"/>
    <s v="H"/>
    <n v="100"/>
    <s v="Big Qualicum River H"/>
    <n v="100"/>
    <s v="Big Qualicum R"/>
    <s v="GSVI"/>
    <s v="S"/>
    <x v="1"/>
    <s v="181481"/>
    <n v="0"/>
    <s v="181481"/>
    <n v="2011"/>
    <s v="20110530"/>
    <s v="20110530"/>
    <n v="79"/>
    <n v="6.1"/>
    <m/>
    <s v="CWT"/>
    <s v="P"/>
    <s v="Y"/>
    <s v="Y"/>
    <s v="Y"/>
    <s v="Y"/>
    <n v="0.01"/>
    <x v="0"/>
    <n v="49038"/>
    <n v="237249"/>
    <x v="2"/>
    <n v="31048"/>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6300000000000008"/>
    <m/>
    <m/>
    <m/>
    <m/>
    <n v="4.6100000000000003"/>
    <n v="3.55"/>
    <n v="1.52"/>
    <m/>
    <n v="0"/>
    <n v="9.6300000000000008"/>
    <n v="9.6300000000000008"/>
    <n v="9.68"/>
    <n v="19.310000000000002"/>
  </r>
  <r>
    <n v="22"/>
    <n v="100"/>
    <s v="Big Qualicum R"/>
    <s v="OPS"/>
    <s v="124"/>
    <s v="Chinook"/>
    <s v="3"/>
    <x v="0"/>
    <x v="8"/>
    <n v="100"/>
    <x v="1"/>
    <s v="CK-27"/>
    <s v="EAST VANCOUVER ISLAND-QUALICUM &amp; PUNTLEDGE_FA_0.x"/>
    <s v="M"/>
    <s v="H"/>
    <n v="100"/>
    <s v="Big Qualicum River H"/>
    <n v="100"/>
    <s v="Big Qualicum R"/>
    <s v="GSVI"/>
    <s v="S"/>
    <x v="1"/>
    <s v="181591"/>
    <n v="0"/>
    <s v="181591"/>
    <n v="2011"/>
    <s v="20110802"/>
    <s v="20110802"/>
    <m/>
    <n v="20.89"/>
    <s v="Experimental late summer release."/>
    <s v="CWT"/>
    <s v="E"/>
    <s v="Y"/>
    <s v="Y"/>
    <s v="Y"/>
    <s v="N"/>
    <n v="1.67E-2"/>
    <x v="0"/>
    <n v="56869"/>
    <n v="57833"/>
    <x v="4"/>
    <n v="31500"/>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0.19"/>
    <n v="0.37"/>
    <n v="0.78"/>
    <m/>
    <n v="0"/>
    <n v="0"/>
    <n v="0"/>
    <n v="1.34"/>
    <n v="1.34"/>
  </r>
  <r>
    <n v="22"/>
    <n v="100"/>
    <s v="Big Qualicum R"/>
    <s v="OPS"/>
    <s v="124"/>
    <s v="Chinook"/>
    <s v="3"/>
    <x v="0"/>
    <x v="8"/>
    <n v="100"/>
    <x v="1"/>
    <s v="CK-27"/>
    <s v="EAST VANCOUVER ISLAND-QUALICUM &amp; PUNTLEDGE_FA_0.x"/>
    <s v="M"/>
    <s v="H"/>
    <n v="100"/>
    <s v="Big Qualicum River H"/>
    <n v="100"/>
    <s v="Big Qualicum R"/>
    <s v="GSVI"/>
    <s v="S"/>
    <x v="1"/>
    <s v="181591"/>
    <n v="0"/>
    <s v="181591"/>
    <n v="2011"/>
    <s v="20110802"/>
    <s v="20110802"/>
    <m/>
    <n v="20.89"/>
    <s v="Experimental late summer release."/>
    <s v="CWT"/>
    <s v="E"/>
    <s v="Y"/>
    <s v="Y"/>
    <s v="Y"/>
    <s v="N"/>
    <n v="1.67E-2"/>
    <x v="0"/>
    <n v="56869"/>
    <n v="57833"/>
    <x v="0"/>
    <n v="31500"/>
    <x v="13"/>
    <m/>
    <n v="0"/>
    <m/>
    <m/>
    <m/>
    <m/>
    <m/>
    <m/>
    <m/>
    <m/>
    <m/>
    <m/>
    <m/>
    <m/>
    <m/>
    <m/>
    <m/>
    <m/>
    <m/>
    <m/>
    <m/>
    <m/>
    <m/>
    <m/>
    <m/>
    <m/>
    <m/>
    <m/>
    <m/>
    <m/>
    <m/>
    <m/>
    <m/>
    <m/>
    <m/>
    <m/>
    <m/>
    <m/>
    <m/>
    <m/>
    <m/>
    <m/>
    <m/>
    <m/>
    <m/>
    <m/>
    <n v="2.41"/>
    <m/>
    <m/>
    <n v="15.55"/>
    <m/>
    <m/>
    <m/>
    <m/>
    <n v="7.76"/>
    <m/>
    <m/>
    <m/>
    <m/>
    <m/>
    <m/>
    <m/>
    <m/>
    <m/>
    <m/>
    <m/>
    <m/>
    <m/>
    <m/>
    <m/>
    <m/>
    <m/>
    <m/>
    <m/>
    <m/>
    <m/>
    <m/>
    <m/>
    <m/>
    <m/>
    <m/>
    <m/>
    <m/>
    <m/>
    <m/>
    <m/>
    <m/>
    <m/>
    <m/>
    <m/>
    <m/>
    <m/>
    <m/>
    <m/>
    <m/>
    <m/>
    <m/>
    <m/>
    <m/>
    <m/>
    <m/>
    <m/>
    <m/>
    <m/>
    <m/>
    <m/>
    <m/>
    <m/>
    <m/>
    <m/>
    <m/>
    <m/>
    <m/>
    <m/>
    <m/>
    <m/>
    <m/>
    <m/>
    <m/>
    <m/>
    <m/>
    <m/>
    <m/>
    <m/>
    <m/>
    <m/>
    <m/>
    <m/>
    <m/>
    <m/>
    <m/>
    <m/>
    <m/>
    <m/>
    <m/>
    <m/>
    <m/>
    <m/>
    <m/>
    <m/>
    <m/>
    <m/>
    <m/>
    <m/>
    <m/>
    <m/>
    <m/>
    <m/>
    <m/>
    <m/>
    <m/>
    <m/>
    <m/>
    <m/>
    <m/>
    <m/>
    <m/>
    <m/>
    <m/>
    <m/>
    <m/>
    <m/>
    <m/>
    <m/>
    <n v="18.8"/>
    <n v="26.52"/>
    <m/>
    <m/>
    <n v="25.72"/>
    <n v="0"/>
    <n v="25.72"/>
    <n v="45.32"/>
    <n v="71.039999999999992"/>
  </r>
  <r>
    <n v="22"/>
    <n v="100"/>
    <s v="Big Qualicum R"/>
    <s v="OPS"/>
    <s v="124"/>
    <s v="Chinook"/>
    <s v="3"/>
    <x v="0"/>
    <x v="8"/>
    <n v="100"/>
    <x v="1"/>
    <s v="CK-27"/>
    <s v="EAST VANCOUVER ISLAND-QUALICUM &amp; PUNTLEDGE_FA_0.x"/>
    <s v="M"/>
    <s v="H"/>
    <n v="100"/>
    <s v="Big Qualicum River H"/>
    <n v="100"/>
    <s v="Big Qualicum R"/>
    <s v="GSVI"/>
    <s v="S"/>
    <x v="1"/>
    <s v="181591"/>
    <n v="0"/>
    <s v="181591"/>
    <n v="2011"/>
    <s v="20110802"/>
    <s v="20110802"/>
    <m/>
    <n v="20.89"/>
    <s v="Experimental late summer release."/>
    <s v="CWT"/>
    <s v="E"/>
    <s v="Y"/>
    <s v="Y"/>
    <s v="Y"/>
    <s v="N"/>
    <n v="1.67E-2"/>
    <x v="0"/>
    <n v="56869"/>
    <n v="57833"/>
    <x v="1"/>
    <n v="31500"/>
    <x v="14"/>
    <m/>
    <m/>
    <m/>
    <m/>
    <m/>
    <m/>
    <m/>
    <m/>
    <m/>
    <m/>
    <m/>
    <m/>
    <m/>
    <m/>
    <m/>
    <m/>
    <m/>
    <m/>
    <m/>
    <m/>
    <m/>
    <m/>
    <m/>
    <m/>
    <m/>
    <m/>
    <m/>
    <m/>
    <m/>
    <n v="3.45"/>
    <m/>
    <m/>
    <m/>
    <m/>
    <m/>
    <m/>
    <m/>
    <m/>
    <m/>
    <m/>
    <m/>
    <m/>
    <m/>
    <m/>
    <m/>
    <m/>
    <m/>
    <m/>
    <m/>
    <n v="10.36"/>
    <m/>
    <m/>
    <m/>
    <m/>
    <n v="5.18"/>
    <m/>
    <m/>
    <m/>
    <m/>
    <m/>
    <m/>
    <m/>
    <m/>
    <m/>
    <m/>
    <m/>
    <m/>
    <m/>
    <m/>
    <m/>
    <m/>
    <m/>
    <m/>
    <m/>
    <m/>
    <n v="5.38"/>
    <m/>
    <m/>
    <m/>
    <m/>
    <m/>
    <m/>
    <m/>
    <m/>
    <m/>
    <m/>
    <m/>
    <m/>
    <m/>
    <m/>
    <m/>
    <m/>
    <m/>
    <m/>
    <m/>
    <m/>
    <m/>
    <m/>
    <m/>
    <m/>
    <m/>
    <m/>
    <m/>
    <m/>
    <m/>
    <m/>
    <m/>
    <m/>
    <m/>
    <m/>
    <m/>
    <m/>
    <m/>
    <m/>
    <m/>
    <m/>
    <m/>
    <m/>
    <m/>
    <m/>
    <m/>
    <m/>
    <m/>
    <m/>
    <m/>
    <m/>
    <m/>
    <m/>
    <m/>
    <m/>
    <m/>
    <m/>
    <m/>
    <m/>
    <m/>
    <m/>
    <m/>
    <m/>
    <m/>
    <m/>
    <m/>
    <m/>
    <m/>
    <m/>
    <m/>
    <m/>
    <m/>
    <m/>
    <n v="5.65"/>
    <m/>
    <m/>
    <m/>
    <m/>
    <m/>
    <m/>
    <m/>
    <m/>
    <m/>
    <m/>
    <m/>
    <m/>
    <m/>
    <m/>
    <m/>
    <n v="6.61"/>
    <n v="7.31"/>
    <n v="8.68"/>
    <m/>
    <n v="30.02"/>
    <n v="0"/>
    <n v="30.02"/>
    <n v="22.6"/>
    <n v="52.62"/>
  </r>
  <r>
    <n v="22"/>
    <n v="100"/>
    <s v="Big Qualicum R"/>
    <s v="OPS"/>
    <s v="124"/>
    <s v="Chinook"/>
    <s v="3"/>
    <x v="0"/>
    <x v="8"/>
    <n v="100"/>
    <x v="1"/>
    <s v="CK-27"/>
    <s v="EAST VANCOUVER ISLAND-QUALICUM &amp; PUNTLEDGE_FA_0.x"/>
    <s v="M"/>
    <s v="H"/>
    <n v="100"/>
    <s v="Big Qualicum River H"/>
    <n v="100"/>
    <s v="Big Qualicum R"/>
    <s v="GSVI"/>
    <s v="S"/>
    <x v="1"/>
    <s v="181591"/>
    <n v="0"/>
    <s v="181591"/>
    <n v="2011"/>
    <s v="20110802"/>
    <s v="20110802"/>
    <m/>
    <n v="20.89"/>
    <s v="Experimental late summer release."/>
    <s v="CWT"/>
    <s v="E"/>
    <s v="Y"/>
    <s v="Y"/>
    <s v="Y"/>
    <s v="N"/>
    <n v="1.67E-2"/>
    <x v="0"/>
    <n v="56869"/>
    <n v="57833"/>
    <x v="2"/>
    <n v="31500"/>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1"/>
    <n v="1.49"/>
    <n v="0.64"/>
    <m/>
    <n v="0"/>
    <n v="0"/>
    <n v="0"/>
    <n v="3.84"/>
    <n v="3.8400000000000003"/>
  </r>
  <r>
    <n v="22"/>
    <n v="100"/>
    <s v="Big Qualicum R"/>
    <s v="OPS"/>
    <s v="124"/>
    <s v="Chinook"/>
    <s v="3"/>
    <x v="0"/>
    <x v="8"/>
    <n v="100"/>
    <x v="1"/>
    <s v="CK-27"/>
    <s v="EAST VANCOUVER ISLAND-QUALICUM &amp; PUNTLEDGE_FA_0.x"/>
    <s v="M"/>
    <s v="H"/>
    <n v="100"/>
    <s v="Big Qualicum River H"/>
    <n v="100"/>
    <s v="Big Qualicum R"/>
    <s v="GSVI"/>
    <s v="S"/>
    <x v="1"/>
    <s v="181766"/>
    <n v="0"/>
    <s v="181766"/>
    <n v="2011"/>
    <s v="20110530"/>
    <s v="20110530"/>
    <n v="76"/>
    <n v="5.0999999999999996"/>
    <m/>
    <s v="CWT"/>
    <s v="P"/>
    <s v="Y"/>
    <s v="Y"/>
    <s v="Y"/>
    <s v="Y"/>
    <n v="0.02"/>
    <x v="0"/>
    <n v="28101"/>
    <n v="310190"/>
    <x v="0"/>
    <n v="31044"/>
    <x v="13"/>
    <m/>
    <m/>
    <m/>
    <m/>
    <m/>
    <m/>
    <m/>
    <m/>
    <m/>
    <m/>
    <m/>
    <m/>
    <m/>
    <m/>
    <m/>
    <m/>
    <m/>
    <m/>
    <m/>
    <m/>
    <m/>
    <m/>
    <m/>
    <m/>
    <m/>
    <m/>
    <m/>
    <m/>
    <m/>
    <m/>
    <m/>
    <m/>
    <m/>
    <m/>
    <m/>
    <m/>
    <m/>
    <m/>
    <m/>
    <m/>
    <m/>
    <m/>
    <m/>
    <m/>
    <m/>
    <m/>
    <m/>
    <m/>
    <m/>
    <n v="42.17"/>
    <m/>
    <m/>
    <m/>
    <m/>
    <n v="42.39"/>
    <m/>
    <m/>
    <m/>
    <m/>
    <m/>
    <m/>
    <m/>
    <m/>
    <m/>
    <m/>
    <m/>
    <m/>
    <m/>
    <m/>
    <m/>
    <m/>
    <m/>
    <m/>
    <m/>
    <m/>
    <m/>
    <m/>
    <m/>
    <m/>
    <m/>
    <m/>
    <m/>
    <m/>
    <m/>
    <m/>
    <m/>
    <m/>
    <m/>
    <m/>
    <m/>
    <m/>
    <m/>
    <m/>
    <m/>
    <m/>
    <m/>
    <m/>
    <m/>
    <m/>
    <m/>
    <m/>
    <m/>
    <m/>
    <m/>
    <m/>
    <m/>
    <m/>
    <m/>
    <m/>
    <m/>
    <m/>
    <m/>
    <m/>
    <m/>
    <m/>
    <m/>
    <m/>
    <m/>
    <m/>
    <m/>
    <m/>
    <m/>
    <m/>
    <m/>
    <m/>
    <m/>
    <m/>
    <m/>
    <m/>
    <m/>
    <m/>
    <m/>
    <m/>
    <m/>
    <m/>
    <m/>
    <m/>
    <m/>
    <m/>
    <m/>
    <m/>
    <m/>
    <m/>
    <m/>
    <m/>
    <m/>
    <m/>
    <m/>
    <m/>
    <m/>
    <m/>
    <m/>
    <m/>
    <m/>
    <m/>
    <m/>
    <m/>
    <m/>
    <m/>
    <m/>
    <m/>
    <m/>
    <m/>
    <n v="52.87"/>
    <n v="32.200000000000003"/>
    <n v="45.46"/>
    <m/>
    <m/>
    <n v="84.56"/>
    <n v="52.87"/>
    <n v="137.43"/>
    <n v="77.66"/>
    <n v="215.09"/>
  </r>
  <r>
    <n v="22"/>
    <n v="100"/>
    <s v="Big Qualicum R"/>
    <s v="OPS"/>
    <s v="124"/>
    <s v="Chinook"/>
    <s v="3"/>
    <x v="0"/>
    <x v="8"/>
    <n v="100"/>
    <x v="1"/>
    <s v="CK-27"/>
    <s v="EAST VANCOUVER ISLAND-QUALICUM &amp; PUNTLEDGE_FA_0.x"/>
    <s v="M"/>
    <s v="H"/>
    <n v="100"/>
    <s v="Big Qualicum River H"/>
    <n v="100"/>
    <s v="Big Qualicum R"/>
    <s v="GSVI"/>
    <s v="S"/>
    <x v="1"/>
    <s v="181766"/>
    <n v="0"/>
    <s v="181766"/>
    <n v="2011"/>
    <s v="20110530"/>
    <s v="20110530"/>
    <n v="76"/>
    <n v="5.0999999999999996"/>
    <m/>
    <s v="CWT"/>
    <s v="P"/>
    <s v="Y"/>
    <s v="Y"/>
    <s v="Y"/>
    <s v="Y"/>
    <n v="0.02"/>
    <x v="0"/>
    <n v="28101"/>
    <n v="310190"/>
    <x v="1"/>
    <n v="31044"/>
    <x v="14"/>
    <m/>
    <m/>
    <m/>
    <m/>
    <m/>
    <m/>
    <m/>
    <m/>
    <m/>
    <m/>
    <m/>
    <m/>
    <m/>
    <m/>
    <m/>
    <m/>
    <m/>
    <m/>
    <m/>
    <m/>
    <m/>
    <m/>
    <m/>
    <m/>
    <m/>
    <m/>
    <m/>
    <m/>
    <m/>
    <m/>
    <m/>
    <m/>
    <m/>
    <m/>
    <m/>
    <m/>
    <m/>
    <m/>
    <m/>
    <m/>
    <m/>
    <m/>
    <m/>
    <m/>
    <m/>
    <m/>
    <m/>
    <m/>
    <m/>
    <m/>
    <m/>
    <m/>
    <m/>
    <m/>
    <n v="56.19"/>
    <m/>
    <m/>
    <m/>
    <m/>
    <n v="56.74"/>
    <m/>
    <m/>
    <m/>
    <m/>
    <m/>
    <m/>
    <m/>
    <m/>
    <m/>
    <m/>
    <m/>
    <m/>
    <m/>
    <m/>
    <m/>
    <m/>
    <m/>
    <m/>
    <m/>
    <m/>
    <m/>
    <m/>
    <m/>
    <m/>
    <m/>
    <m/>
    <m/>
    <m/>
    <m/>
    <m/>
    <m/>
    <m/>
    <m/>
    <m/>
    <m/>
    <m/>
    <m/>
    <m/>
    <m/>
    <m/>
    <m/>
    <m/>
    <m/>
    <m/>
    <m/>
    <m/>
    <m/>
    <m/>
    <m/>
    <m/>
    <m/>
    <m/>
    <m/>
    <m/>
    <m/>
    <m/>
    <m/>
    <m/>
    <m/>
    <m/>
    <m/>
    <m/>
    <m/>
    <m/>
    <m/>
    <m/>
    <m/>
    <m/>
    <m/>
    <m/>
    <m/>
    <m/>
    <m/>
    <m/>
    <m/>
    <m/>
    <m/>
    <m/>
    <m/>
    <m/>
    <m/>
    <m/>
    <m/>
    <m/>
    <m/>
    <m/>
    <m/>
    <m/>
    <m/>
    <m/>
    <m/>
    <m/>
    <m/>
    <m/>
    <m/>
    <m/>
    <m/>
    <m/>
    <m/>
    <n v="65.459999999999994"/>
    <m/>
    <m/>
    <m/>
    <m/>
    <n v="26.06"/>
    <n v="26.45"/>
    <n v="29.29"/>
    <m/>
    <n v="112.93"/>
    <n v="65.459999999999994"/>
    <n v="178.39"/>
    <n v="81.8"/>
    <n v="260.19"/>
  </r>
  <r>
    <n v="22"/>
    <n v="100"/>
    <s v="Big Qualicum R"/>
    <s v="OPS"/>
    <s v="124"/>
    <s v="Chinook"/>
    <s v="3"/>
    <x v="0"/>
    <x v="8"/>
    <n v="100"/>
    <x v="1"/>
    <s v="CK-27"/>
    <s v="EAST VANCOUVER ISLAND-QUALICUM &amp; PUNTLEDGE_FA_0.x"/>
    <s v="M"/>
    <s v="H"/>
    <n v="100"/>
    <s v="Big Qualicum River H"/>
    <n v="100"/>
    <s v="Big Qualicum R"/>
    <s v="GSVI"/>
    <s v="S"/>
    <x v="1"/>
    <s v="181767"/>
    <n v="0"/>
    <s v="181767"/>
    <n v="2011"/>
    <s v="20110530"/>
    <s v="20110530"/>
    <n v="76"/>
    <n v="5.0999999999999996"/>
    <m/>
    <s v="CWT"/>
    <s v="P"/>
    <s v="Y"/>
    <s v="Y"/>
    <s v="Y"/>
    <s v="Y"/>
    <n v="0.02"/>
    <x v="0"/>
    <n v="27689"/>
    <n v="305641"/>
    <x v="4"/>
    <n v="31036"/>
    <x v="11"/>
    <m/>
    <m/>
    <n v="54.7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4.75"/>
    <n v="0"/>
    <n v="54.75"/>
    <n v="0"/>
    <n v="54.75"/>
  </r>
  <r>
    <n v="22"/>
    <n v="100"/>
    <s v="Big Qualicum R"/>
    <s v="OPS"/>
    <s v="124"/>
    <s v="Chinook"/>
    <s v="3"/>
    <x v="0"/>
    <x v="8"/>
    <n v="100"/>
    <x v="1"/>
    <s v="CK-27"/>
    <s v="EAST VANCOUVER ISLAND-QUALICUM &amp; PUNTLEDGE_FA_0.x"/>
    <s v="M"/>
    <s v="H"/>
    <n v="100"/>
    <s v="Big Qualicum River H"/>
    <n v="100"/>
    <s v="Big Qualicum R"/>
    <s v="GSVI"/>
    <s v="S"/>
    <x v="1"/>
    <s v="181767"/>
    <n v="0"/>
    <s v="181767"/>
    <n v="2011"/>
    <s v="20110530"/>
    <s v="20110530"/>
    <n v="76"/>
    <n v="5.0999999999999996"/>
    <m/>
    <s v="CWT"/>
    <s v="P"/>
    <s v="Y"/>
    <s v="Y"/>
    <s v="Y"/>
    <s v="Y"/>
    <n v="0.02"/>
    <x v="0"/>
    <n v="27689"/>
    <n v="305641"/>
    <x v="0"/>
    <n v="31036"/>
    <x v="13"/>
    <m/>
    <m/>
    <m/>
    <m/>
    <m/>
    <m/>
    <m/>
    <m/>
    <m/>
    <m/>
    <m/>
    <m/>
    <m/>
    <m/>
    <m/>
    <m/>
    <m/>
    <m/>
    <m/>
    <m/>
    <m/>
    <m/>
    <m/>
    <m/>
    <m/>
    <m/>
    <m/>
    <m/>
    <m/>
    <m/>
    <m/>
    <m/>
    <m/>
    <m/>
    <m/>
    <m/>
    <m/>
    <m/>
    <m/>
    <m/>
    <m/>
    <m/>
    <m/>
    <m/>
    <m/>
    <m/>
    <m/>
    <m/>
    <m/>
    <n v="42.39"/>
    <m/>
    <m/>
    <m/>
    <m/>
    <m/>
    <m/>
    <m/>
    <m/>
    <m/>
    <m/>
    <m/>
    <m/>
    <m/>
    <m/>
    <m/>
    <m/>
    <m/>
    <m/>
    <m/>
    <m/>
    <m/>
    <m/>
    <m/>
    <m/>
    <m/>
    <m/>
    <m/>
    <m/>
    <m/>
    <m/>
    <m/>
    <m/>
    <m/>
    <m/>
    <m/>
    <m/>
    <m/>
    <m/>
    <m/>
    <m/>
    <m/>
    <m/>
    <m/>
    <m/>
    <m/>
    <m/>
    <m/>
    <m/>
    <m/>
    <m/>
    <m/>
    <m/>
    <m/>
    <m/>
    <m/>
    <m/>
    <m/>
    <m/>
    <m/>
    <m/>
    <m/>
    <m/>
    <m/>
    <m/>
    <m/>
    <m/>
    <m/>
    <m/>
    <m/>
    <m/>
    <m/>
    <m/>
    <m/>
    <m/>
    <m/>
    <m/>
    <m/>
    <m/>
    <m/>
    <m/>
    <m/>
    <m/>
    <m/>
    <m/>
    <m/>
    <m/>
    <m/>
    <m/>
    <m/>
    <m/>
    <m/>
    <m/>
    <m/>
    <m/>
    <m/>
    <m/>
    <m/>
    <m/>
    <m/>
    <m/>
    <m/>
    <m/>
    <m/>
    <m/>
    <m/>
    <m/>
    <m/>
    <m/>
    <m/>
    <m/>
    <m/>
    <m/>
    <m/>
    <n v="46.91"/>
    <n v="21.53"/>
    <n v="30.3"/>
    <m/>
    <m/>
    <n v="42.39"/>
    <n v="46.91"/>
    <n v="89.3"/>
    <n v="51.83"/>
    <n v="141.13"/>
  </r>
  <r>
    <n v="22"/>
    <n v="100"/>
    <s v="Big Qualicum R"/>
    <s v="OPS"/>
    <s v="124"/>
    <s v="Chinook"/>
    <s v="3"/>
    <x v="0"/>
    <x v="8"/>
    <n v="100"/>
    <x v="1"/>
    <s v="CK-27"/>
    <s v="EAST VANCOUVER ISLAND-QUALICUM &amp; PUNTLEDGE_FA_0.x"/>
    <s v="M"/>
    <s v="H"/>
    <n v="100"/>
    <s v="Big Qualicum River H"/>
    <n v="100"/>
    <s v="Big Qualicum R"/>
    <s v="GSVI"/>
    <s v="S"/>
    <x v="1"/>
    <s v="181767"/>
    <n v="0"/>
    <s v="181767"/>
    <n v="2011"/>
    <s v="20110530"/>
    <s v="20110530"/>
    <n v="76"/>
    <n v="5.0999999999999996"/>
    <m/>
    <s v="CWT"/>
    <s v="P"/>
    <s v="Y"/>
    <s v="Y"/>
    <s v="Y"/>
    <s v="Y"/>
    <n v="0.02"/>
    <x v="0"/>
    <n v="27689"/>
    <n v="305641"/>
    <x v="1"/>
    <n v="31036"/>
    <x v="14"/>
    <m/>
    <m/>
    <m/>
    <m/>
    <m/>
    <m/>
    <m/>
    <m/>
    <m/>
    <m/>
    <m/>
    <m/>
    <m/>
    <m/>
    <m/>
    <m/>
    <m/>
    <m/>
    <m/>
    <m/>
    <m/>
    <m/>
    <m/>
    <m/>
    <m/>
    <m/>
    <m/>
    <m/>
    <m/>
    <m/>
    <m/>
    <m/>
    <m/>
    <m/>
    <m/>
    <m/>
    <m/>
    <m/>
    <m/>
    <m/>
    <m/>
    <m/>
    <m/>
    <m/>
    <m/>
    <m/>
    <m/>
    <m/>
    <m/>
    <m/>
    <m/>
    <m/>
    <m/>
    <m/>
    <m/>
    <m/>
    <m/>
    <m/>
    <m/>
    <m/>
    <m/>
    <m/>
    <m/>
    <m/>
    <m/>
    <m/>
    <m/>
    <m/>
    <m/>
    <m/>
    <m/>
    <n v="31.68"/>
    <m/>
    <m/>
    <m/>
    <m/>
    <m/>
    <m/>
    <m/>
    <m/>
    <m/>
    <m/>
    <m/>
    <m/>
    <m/>
    <m/>
    <m/>
    <m/>
    <m/>
    <m/>
    <m/>
    <m/>
    <m/>
    <m/>
    <m/>
    <m/>
    <m/>
    <m/>
    <m/>
    <m/>
    <m/>
    <m/>
    <m/>
    <m/>
    <m/>
    <m/>
    <m/>
    <m/>
    <m/>
    <m/>
    <m/>
    <m/>
    <m/>
    <m/>
    <m/>
    <m/>
    <m/>
    <m/>
    <m/>
    <m/>
    <m/>
    <m/>
    <m/>
    <m/>
    <m/>
    <m/>
    <m/>
    <m/>
    <m/>
    <m/>
    <m/>
    <m/>
    <m/>
    <m/>
    <m/>
    <m/>
    <m/>
    <m/>
    <m/>
    <m/>
    <m/>
    <m/>
    <m/>
    <m/>
    <m/>
    <m/>
    <m/>
    <m/>
    <m/>
    <m/>
    <m/>
    <m/>
    <m/>
    <m/>
    <m/>
    <m/>
    <m/>
    <m/>
    <m/>
    <m/>
    <m/>
    <m/>
    <m/>
    <m/>
    <n v="23.42"/>
    <n v="36.020000000000003"/>
    <n v="26.6"/>
    <m/>
    <n v="31.68"/>
    <n v="0"/>
    <n v="31.68"/>
    <n v="86.04"/>
    <n v="117.72"/>
  </r>
  <r>
    <n v="22"/>
    <n v="100"/>
    <s v="Big Qualicum R"/>
    <s v="OPS"/>
    <s v="124"/>
    <s v="Chinook"/>
    <s v="3"/>
    <x v="0"/>
    <x v="8"/>
    <n v="100"/>
    <x v="1"/>
    <s v="CK-27"/>
    <s v="EAST VANCOUVER ISLAND-QUALICUM &amp; PUNTLEDGE_FA_0.x"/>
    <s v="M"/>
    <s v="H"/>
    <n v="100"/>
    <s v="Big Qualicum River H"/>
    <n v="100"/>
    <s v="Big Qualicum R"/>
    <s v="GSVI"/>
    <s v="S"/>
    <x v="1"/>
    <s v="181767"/>
    <n v="0"/>
    <s v="181767"/>
    <n v="2011"/>
    <s v="20110530"/>
    <s v="20110530"/>
    <n v="76"/>
    <n v="5.0999999999999996"/>
    <m/>
    <s v="CWT"/>
    <s v="P"/>
    <s v="Y"/>
    <s v="Y"/>
    <s v="Y"/>
    <s v="Y"/>
    <n v="0.02"/>
    <x v="0"/>
    <n v="27689"/>
    <n v="305641"/>
    <x v="2"/>
    <n v="31036"/>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r>
  <r>
    <n v="22"/>
    <n v="100"/>
    <s v="Big Qualicum R"/>
    <s v="OPS"/>
    <s v="124"/>
    <s v="Chinook"/>
    <s v="3"/>
    <x v="0"/>
    <x v="8"/>
    <n v="100"/>
    <x v="1"/>
    <s v="CK-27"/>
    <s v="EAST VANCOUVER ISLAND-QUALICUM &amp; PUNTLEDGE_FA_0.x"/>
    <s v="M"/>
    <s v="H"/>
    <n v="100"/>
    <s v="Big Qualicum River H"/>
    <n v="100"/>
    <s v="Big Qualicum R"/>
    <s v="GSVI"/>
    <s v="S"/>
    <x v="1"/>
    <s v="181768"/>
    <n v="0"/>
    <s v="181768"/>
    <n v="2011"/>
    <s v="20110530"/>
    <s v="20110530"/>
    <n v="76"/>
    <n v="5.0999999999999996"/>
    <m/>
    <s v="CWT"/>
    <s v="P"/>
    <s v="Y"/>
    <s v="Y"/>
    <s v="Y"/>
    <s v="Y"/>
    <n v="1.2E-2"/>
    <x v="0"/>
    <n v="29440"/>
    <n v="322340"/>
    <x v="4"/>
    <n v="31038"/>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2100000000000009"/>
    <n v="16.149999999999999"/>
    <n v="33.94"/>
    <m/>
    <n v="0"/>
    <n v="0"/>
    <n v="0"/>
    <n v="58.3"/>
    <n v="58.3"/>
  </r>
  <r>
    <n v="22"/>
    <n v="100"/>
    <s v="Big Qualicum R"/>
    <s v="OPS"/>
    <s v="124"/>
    <s v="Chinook"/>
    <s v="3"/>
    <x v="0"/>
    <x v="8"/>
    <n v="100"/>
    <x v="1"/>
    <s v="CK-27"/>
    <s v="EAST VANCOUVER ISLAND-QUALICUM &amp; PUNTLEDGE_FA_0.x"/>
    <s v="M"/>
    <s v="H"/>
    <n v="100"/>
    <s v="Big Qualicum River H"/>
    <n v="100"/>
    <s v="Big Qualicum R"/>
    <s v="GSVI"/>
    <s v="S"/>
    <x v="1"/>
    <s v="181768"/>
    <n v="0"/>
    <s v="181768"/>
    <n v="2011"/>
    <s v="20110530"/>
    <s v="20110530"/>
    <n v="76"/>
    <n v="5.0999999999999996"/>
    <m/>
    <s v="CWT"/>
    <s v="P"/>
    <s v="Y"/>
    <s v="Y"/>
    <s v="Y"/>
    <s v="Y"/>
    <n v="1.2E-2"/>
    <x v="0"/>
    <n v="29440"/>
    <n v="322340"/>
    <x v="0"/>
    <n v="31038"/>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94"/>
    <n v="45.09"/>
    <m/>
    <m/>
    <n v="0"/>
    <n v="0"/>
    <n v="0"/>
    <n v="77.03"/>
    <n v="77.03"/>
  </r>
  <r>
    <n v="22"/>
    <n v="100"/>
    <s v="Big Qualicum R"/>
    <s v="OPS"/>
    <s v="124"/>
    <s v="Chinook"/>
    <s v="3"/>
    <x v="0"/>
    <x v="8"/>
    <n v="100"/>
    <x v="1"/>
    <s v="CK-27"/>
    <s v="EAST VANCOUVER ISLAND-QUALICUM &amp; PUNTLEDGE_FA_0.x"/>
    <s v="M"/>
    <s v="H"/>
    <n v="100"/>
    <s v="Big Qualicum River H"/>
    <n v="100"/>
    <s v="Big Qualicum R"/>
    <s v="GSVI"/>
    <s v="S"/>
    <x v="1"/>
    <s v="181768"/>
    <n v="0"/>
    <s v="181768"/>
    <n v="2011"/>
    <s v="20110530"/>
    <s v="20110530"/>
    <n v="76"/>
    <n v="5.0999999999999996"/>
    <m/>
    <s v="CWT"/>
    <s v="P"/>
    <s v="Y"/>
    <s v="Y"/>
    <s v="Y"/>
    <s v="Y"/>
    <n v="1.2E-2"/>
    <x v="0"/>
    <n v="29440"/>
    <n v="322340"/>
    <x v="1"/>
    <n v="31038"/>
    <x v="14"/>
    <m/>
    <m/>
    <m/>
    <m/>
    <m/>
    <m/>
    <m/>
    <m/>
    <m/>
    <m/>
    <m/>
    <m/>
    <m/>
    <m/>
    <m/>
    <m/>
    <m/>
    <m/>
    <m/>
    <m/>
    <m/>
    <m/>
    <m/>
    <m/>
    <m/>
    <m/>
    <m/>
    <m/>
    <m/>
    <m/>
    <m/>
    <m/>
    <m/>
    <m/>
    <m/>
    <m/>
    <m/>
    <m/>
    <m/>
    <m/>
    <m/>
    <m/>
    <m/>
    <m/>
    <m/>
    <m/>
    <m/>
    <m/>
    <m/>
    <n v="55.73"/>
    <m/>
    <m/>
    <m/>
    <m/>
    <m/>
    <m/>
    <m/>
    <m/>
    <m/>
    <m/>
    <m/>
    <m/>
    <m/>
    <m/>
    <m/>
    <m/>
    <m/>
    <m/>
    <m/>
    <m/>
    <m/>
    <m/>
    <m/>
    <m/>
    <m/>
    <m/>
    <m/>
    <m/>
    <m/>
    <m/>
    <m/>
    <m/>
    <m/>
    <m/>
    <m/>
    <m/>
    <m/>
    <m/>
    <m/>
    <m/>
    <m/>
    <m/>
    <m/>
    <m/>
    <m/>
    <m/>
    <m/>
    <m/>
    <m/>
    <m/>
    <m/>
    <m/>
    <m/>
    <m/>
    <m/>
    <m/>
    <m/>
    <m/>
    <m/>
    <m/>
    <m/>
    <m/>
    <m/>
    <m/>
    <m/>
    <m/>
    <m/>
    <m/>
    <m/>
    <m/>
    <m/>
    <m/>
    <m/>
    <m/>
    <m/>
    <m/>
    <m/>
    <m/>
    <m/>
    <m/>
    <m/>
    <m/>
    <m/>
    <m/>
    <m/>
    <m/>
    <m/>
    <m/>
    <m/>
    <m/>
    <m/>
    <m/>
    <m/>
    <m/>
    <m/>
    <m/>
    <m/>
    <m/>
    <m/>
    <m/>
    <m/>
    <m/>
    <m/>
    <m/>
    <m/>
    <m/>
    <m/>
    <m/>
    <m/>
    <m/>
    <m/>
    <m/>
    <m/>
    <m/>
    <n v="10.34"/>
    <n v="10.49"/>
    <n v="11.62"/>
    <m/>
    <n v="55.73"/>
    <n v="0"/>
    <n v="55.73"/>
    <n v="32.450000000000003"/>
    <n v="88.179999999999993"/>
  </r>
  <r>
    <n v="22"/>
    <n v="100"/>
    <s v="Big Qualicum R"/>
    <s v="OPS"/>
    <s v="124"/>
    <s v="Chinook"/>
    <s v="3"/>
    <x v="0"/>
    <x v="8"/>
    <n v="100"/>
    <x v="1"/>
    <s v="CK-27"/>
    <s v="EAST VANCOUVER ISLAND-QUALICUM &amp; PUNTLEDGE_FA_0.x"/>
    <s v="M"/>
    <s v="H"/>
    <n v="100"/>
    <s v="Big Qualicum River H"/>
    <n v="100"/>
    <s v="Big Qualicum R"/>
    <s v="GSVI"/>
    <s v="S"/>
    <x v="1"/>
    <s v="181769"/>
    <n v="0"/>
    <s v="181769"/>
    <n v="2011"/>
    <s v="20110530"/>
    <s v="20110530"/>
    <n v="76"/>
    <n v="5.0999999999999996"/>
    <m/>
    <s v="CWT"/>
    <s v="P"/>
    <s v="Y"/>
    <s v="Y"/>
    <s v="Y"/>
    <s v="Y"/>
    <n v="0.02"/>
    <x v="0"/>
    <n v="28772"/>
    <n v="318021"/>
    <x v="4"/>
    <n v="31039"/>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699999999999998"/>
    <n v="4.07"/>
    <n v="8.56"/>
    <m/>
    <n v="0"/>
    <n v="0"/>
    <n v="0"/>
    <n v="14.7"/>
    <n v="14.700000000000001"/>
  </r>
  <r>
    <n v="22"/>
    <n v="100"/>
    <s v="Big Qualicum R"/>
    <s v="OPS"/>
    <s v="124"/>
    <s v="Chinook"/>
    <s v="3"/>
    <x v="0"/>
    <x v="8"/>
    <n v="100"/>
    <x v="1"/>
    <s v="CK-27"/>
    <s v="EAST VANCOUVER ISLAND-QUALICUM &amp; PUNTLEDGE_FA_0.x"/>
    <s v="M"/>
    <s v="H"/>
    <n v="100"/>
    <s v="Big Qualicum River H"/>
    <n v="100"/>
    <s v="Big Qualicum R"/>
    <s v="GSVI"/>
    <s v="S"/>
    <x v="1"/>
    <s v="181769"/>
    <n v="0"/>
    <s v="181769"/>
    <n v="2011"/>
    <s v="20110530"/>
    <s v="20110530"/>
    <n v="76"/>
    <n v="5.0999999999999996"/>
    <m/>
    <s v="CWT"/>
    <s v="P"/>
    <s v="Y"/>
    <s v="Y"/>
    <s v="Y"/>
    <s v="Y"/>
    <n v="0.02"/>
    <x v="0"/>
    <n v="28772"/>
    <n v="318021"/>
    <x v="0"/>
    <n v="31039"/>
    <x v="13"/>
    <m/>
    <m/>
    <m/>
    <m/>
    <m/>
    <m/>
    <m/>
    <m/>
    <m/>
    <m/>
    <m/>
    <m/>
    <m/>
    <m/>
    <m/>
    <m/>
    <m/>
    <m/>
    <m/>
    <m/>
    <m/>
    <m/>
    <m/>
    <m/>
    <m/>
    <m/>
    <m/>
    <m/>
    <m/>
    <m/>
    <m/>
    <m/>
    <m/>
    <m/>
    <m/>
    <m/>
    <m/>
    <m/>
    <m/>
    <m/>
    <m/>
    <m/>
    <m/>
    <m/>
    <m/>
    <m/>
    <m/>
    <m/>
    <m/>
    <n v="42.22"/>
    <m/>
    <m/>
    <m/>
    <m/>
    <n v="42.22"/>
    <m/>
    <m/>
    <m/>
    <m/>
    <m/>
    <m/>
    <m/>
    <m/>
    <m/>
    <m/>
    <m/>
    <m/>
    <m/>
    <m/>
    <m/>
    <m/>
    <m/>
    <m/>
    <m/>
    <m/>
    <m/>
    <m/>
    <m/>
    <m/>
    <m/>
    <m/>
    <m/>
    <m/>
    <m/>
    <m/>
    <m/>
    <m/>
    <m/>
    <m/>
    <m/>
    <m/>
    <m/>
    <m/>
    <m/>
    <m/>
    <m/>
    <m/>
    <m/>
    <m/>
    <m/>
    <m/>
    <m/>
    <m/>
    <m/>
    <m/>
    <m/>
    <m/>
    <m/>
    <m/>
    <m/>
    <m/>
    <m/>
    <m/>
    <m/>
    <m/>
    <m/>
    <m/>
    <m/>
    <m/>
    <m/>
    <m/>
    <m/>
    <m/>
    <m/>
    <m/>
    <m/>
    <m/>
    <m/>
    <m/>
    <m/>
    <m/>
    <m/>
    <m/>
    <m/>
    <m/>
    <m/>
    <m/>
    <m/>
    <m/>
    <m/>
    <m/>
    <m/>
    <m/>
    <m/>
    <m/>
    <m/>
    <m/>
    <m/>
    <m/>
    <m/>
    <m/>
    <m/>
    <m/>
    <m/>
    <m/>
    <m/>
    <m/>
    <m/>
    <m/>
    <n v="35.369999999999997"/>
    <m/>
    <m/>
    <m/>
    <m/>
    <n v="96.93"/>
    <n v="136.56"/>
    <m/>
    <m/>
    <n v="84.44"/>
    <n v="35.369999999999997"/>
    <n v="119.81"/>
    <n v="233.49"/>
    <n v="353.3"/>
  </r>
  <r>
    <n v="22"/>
    <n v="100"/>
    <s v="Big Qualicum R"/>
    <s v="OPS"/>
    <s v="124"/>
    <s v="Chinook"/>
    <s v="3"/>
    <x v="0"/>
    <x v="8"/>
    <n v="100"/>
    <x v="1"/>
    <s v="CK-27"/>
    <s v="EAST VANCOUVER ISLAND-QUALICUM &amp; PUNTLEDGE_FA_0.x"/>
    <s v="M"/>
    <s v="H"/>
    <n v="100"/>
    <s v="Big Qualicum River H"/>
    <n v="100"/>
    <s v="Big Qualicum R"/>
    <s v="GSVI"/>
    <s v="S"/>
    <x v="1"/>
    <s v="181769"/>
    <n v="0"/>
    <s v="181769"/>
    <n v="2011"/>
    <s v="20110530"/>
    <s v="20110530"/>
    <n v="76"/>
    <n v="5.0999999999999996"/>
    <m/>
    <s v="CWT"/>
    <s v="P"/>
    <s v="Y"/>
    <s v="Y"/>
    <s v="Y"/>
    <s v="Y"/>
    <n v="0.02"/>
    <x v="0"/>
    <n v="28772"/>
    <n v="318021"/>
    <x v="1"/>
    <n v="31039"/>
    <x v="14"/>
    <m/>
    <m/>
    <m/>
    <m/>
    <m/>
    <m/>
    <m/>
    <m/>
    <m/>
    <m/>
    <m/>
    <m/>
    <m/>
    <m/>
    <m/>
    <m/>
    <m/>
    <m/>
    <m/>
    <m/>
    <m/>
    <m/>
    <m/>
    <m/>
    <m/>
    <m/>
    <m/>
    <m/>
    <m/>
    <m/>
    <m/>
    <m/>
    <m/>
    <m/>
    <n v="37.47"/>
    <m/>
    <m/>
    <m/>
    <m/>
    <m/>
    <m/>
    <m/>
    <m/>
    <m/>
    <m/>
    <m/>
    <m/>
    <m/>
    <m/>
    <m/>
    <m/>
    <m/>
    <m/>
    <m/>
    <m/>
    <m/>
    <m/>
    <m/>
    <m/>
    <m/>
    <m/>
    <m/>
    <m/>
    <m/>
    <m/>
    <m/>
    <m/>
    <m/>
    <m/>
    <m/>
    <m/>
    <m/>
    <m/>
    <m/>
    <m/>
    <m/>
    <m/>
    <m/>
    <m/>
    <m/>
    <m/>
    <m/>
    <m/>
    <m/>
    <m/>
    <m/>
    <m/>
    <m/>
    <m/>
    <m/>
    <m/>
    <m/>
    <m/>
    <m/>
    <m/>
    <m/>
    <m/>
    <m/>
    <m/>
    <m/>
    <m/>
    <m/>
    <m/>
    <m/>
    <m/>
    <m/>
    <m/>
    <m/>
    <m/>
    <m/>
    <m/>
    <m/>
    <m/>
    <m/>
    <m/>
    <m/>
    <m/>
    <m/>
    <m/>
    <m/>
    <m/>
    <m/>
    <m/>
    <m/>
    <m/>
    <m/>
    <m/>
    <m/>
    <m/>
    <m/>
    <m/>
    <m/>
    <m/>
    <m/>
    <m/>
    <m/>
    <m/>
    <m/>
    <m/>
    <m/>
    <m/>
    <m/>
    <m/>
    <m/>
    <m/>
    <m/>
    <m/>
    <m/>
    <m/>
    <m/>
    <m/>
    <m/>
    <m/>
    <m/>
    <m/>
    <m/>
    <m/>
    <m/>
    <m/>
    <m/>
    <m/>
    <m/>
    <m/>
    <m/>
    <n v="19.27"/>
    <n v="21.19"/>
    <n v="25.05"/>
    <m/>
    <n v="37.47"/>
    <n v="0"/>
    <n v="37.47"/>
    <n v="65.510000000000005"/>
    <n v="102.97999999999999"/>
  </r>
  <r>
    <n v="22"/>
    <n v="100"/>
    <s v="Big Qualicum R"/>
    <s v="OPS"/>
    <s v="124"/>
    <s v="Chinook"/>
    <s v="3"/>
    <x v="0"/>
    <x v="8"/>
    <n v="100"/>
    <x v="1"/>
    <s v="CK-27"/>
    <s v="EAST VANCOUVER ISLAND-QUALICUM &amp; PUNTLEDGE_FA_0.x"/>
    <s v="M"/>
    <s v="H"/>
    <n v="100"/>
    <s v="Big Qualicum River H"/>
    <n v="100"/>
    <s v="Big Qualicum R"/>
    <s v="GSVI"/>
    <s v="S"/>
    <x v="1"/>
    <s v="181769"/>
    <n v="0"/>
    <s v="181769"/>
    <n v="2011"/>
    <s v="20110530"/>
    <s v="20110530"/>
    <n v="76"/>
    <n v="5.0999999999999996"/>
    <m/>
    <s v="CWT"/>
    <s v="P"/>
    <s v="Y"/>
    <s v="Y"/>
    <s v="Y"/>
    <s v="Y"/>
    <n v="0.02"/>
    <x v="0"/>
    <n v="28772"/>
    <n v="318021"/>
    <x v="2"/>
    <n v="31039"/>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55"/>
    <n v="8.1199999999999992"/>
    <n v="3.49"/>
    <m/>
    <n v="0"/>
    <n v="0"/>
    <n v="0"/>
    <n v="22.16"/>
    <n v="22.160000000000004"/>
  </r>
  <r>
    <n v="22"/>
    <n v="100"/>
    <s v="Big Qualicum R"/>
    <s v="OPS"/>
    <s v="124"/>
    <s v="Chinook"/>
    <s v="3"/>
    <x v="0"/>
    <x v="8"/>
    <n v="100"/>
    <x v="1"/>
    <s v="CK-27"/>
    <s v="EAST VANCOUVER ISLAND-QUALICUM &amp; PUNTLEDGE_FA_0.x"/>
    <s v="M"/>
    <s v="H"/>
    <n v="100"/>
    <s v="Big Qualicum River H"/>
    <n v="100"/>
    <s v="Big Qualicum R"/>
    <s v="GSVI"/>
    <s v="S"/>
    <x v="1"/>
    <s v="181795"/>
    <n v="0"/>
    <s v="181795"/>
    <n v="2011"/>
    <s v="20110802"/>
    <s v="20110802"/>
    <m/>
    <n v="20.89"/>
    <m/>
    <s v="CWT"/>
    <s v="E"/>
    <s v="Y"/>
    <s v="Y"/>
    <s v="Y"/>
    <s v="N"/>
    <n v="2.5000000000000001E-2"/>
    <x v="0"/>
    <n v="46209"/>
    <n v="47394"/>
    <x v="4"/>
    <n v="31501"/>
    <x v="11"/>
    <m/>
    <m/>
    <m/>
    <m/>
    <m/>
    <m/>
    <m/>
    <m/>
    <m/>
    <m/>
    <m/>
    <m/>
    <m/>
    <m/>
    <m/>
    <m/>
    <m/>
    <m/>
    <m/>
    <m/>
    <m/>
    <m/>
    <m/>
    <m/>
    <m/>
    <m/>
    <m/>
    <m/>
    <m/>
    <m/>
    <m/>
    <m/>
    <m/>
    <m/>
    <m/>
    <m/>
    <m/>
    <m/>
    <m/>
    <m/>
    <m/>
    <m/>
    <m/>
    <m/>
    <m/>
    <m/>
    <m/>
    <m/>
    <m/>
    <m/>
    <m/>
    <m/>
    <m/>
    <m/>
    <m/>
    <m/>
    <m/>
    <m/>
    <m/>
    <m/>
    <m/>
    <m/>
    <m/>
    <m/>
    <m/>
    <n v="9.4600000000000009"/>
    <m/>
    <m/>
    <m/>
    <m/>
    <m/>
    <m/>
    <m/>
    <m/>
    <m/>
    <m/>
    <m/>
    <m/>
    <m/>
    <m/>
    <m/>
    <m/>
    <m/>
    <m/>
    <m/>
    <m/>
    <m/>
    <m/>
    <m/>
    <m/>
    <m/>
    <m/>
    <m/>
    <m/>
    <m/>
    <m/>
    <m/>
    <m/>
    <m/>
    <m/>
    <m/>
    <m/>
    <m/>
    <m/>
    <m/>
    <m/>
    <m/>
    <m/>
    <m/>
    <m/>
    <m/>
    <m/>
    <m/>
    <m/>
    <m/>
    <m/>
    <m/>
    <m/>
    <m/>
    <m/>
    <m/>
    <m/>
    <m/>
    <m/>
    <m/>
    <m/>
    <m/>
    <m/>
    <m/>
    <m/>
    <m/>
    <m/>
    <m/>
    <m/>
    <m/>
    <m/>
    <m/>
    <m/>
    <m/>
    <m/>
    <m/>
    <m/>
    <m/>
    <m/>
    <m/>
    <m/>
    <m/>
    <m/>
    <m/>
    <m/>
    <m/>
    <m/>
    <m/>
    <m/>
    <m/>
    <m/>
    <m/>
    <m/>
    <m/>
    <m/>
    <m/>
    <m/>
    <m/>
    <m/>
    <n v="0.19"/>
    <n v="0.37"/>
    <n v="0.79"/>
    <m/>
    <n v="9.4600000000000009"/>
    <n v="0"/>
    <n v="9.4600000000000009"/>
    <n v="1.35"/>
    <n v="10.809999999999999"/>
  </r>
  <r>
    <n v="22"/>
    <n v="100"/>
    <s v="Big Qualicum R"/>
    <s v="OPS"/>
    <s v="124"/>
    <s v="Chinook"/>
    <s v="3"/>
    <x v="0"/>
    <x v="8"/>
    <n v="100"/>
    <x v="1"/>
    <s v="CK-27"/>
    <s v="EAST VANCOUVER ISLAND-QUALICUM &amp; PUNTLEDGE_FA_0.x"/>
    <s v="M"/>
    <s v="H"/>
    <n v="100"/>
    <s v="Big Qualicum River H"/>
    <n v="100"/>
    <s v="Big Qualicum R"/>
    <s v="GSVI"/>
    <s v="S"/>
    <x v="1"/>
    <s v="181795"/>
    <n v="0"/>
    <s v="181795"/>
    <n v="2011"/>
    <s v="20110802"/>
    <s v="20110802"/>
    <m/>
    <n v="20.89"/>
    <m/>
    <s v="CWT"/>
    <s v="E"/>
    <s v="Y"/>
    <s v="Y"/>
    <s v="Y"/>
    <s v="N"/>
    <n v="2.5000000000000001E-2"/>
    <x v="0"/>
    <n v="46209"/>
    <n v="47394"/>
    <x v="0"/>
    <n v="31501"/>
    <x v="13"/>
    <m/>
    <m/>
    <m/>
    <m/>
    <m/>
    <m/>
    <m/>
    <m/>
    <m/>
    <m/>
    <m/>
    <m/>
    <m/>
    <m/>
    <m/>
    <m/>
    <m/>
    <m/>
    <m/>
    <m/>
    <m/>
    <m/>
    <m/>
    <m/>
    <m/>
    <m/>
    <m/>
    <m/>
    <m/>
    <m/>
    <m/>
    <m/>
    <m/>
    <m/>
    <m/>
    <m/>
    <m/>
    <n v="6.45"/>
    <m/>
    <m/>
    <m/>
    <m/>
    <m/>
    <m/>
    <m/>
    <m/>
    <n v="2.4300000000000002"/>
    <m/>
    <m/>
    <n v="7.88"/>
    <m/>
    <m/>
    <m/>
    <m/>
    <n v="7.88"/>
    <m/>
    <m/>
    <m/>
    <m/>
    <m/>
    <m/>
    <m/>
    <m/>
    <n v="12.86"/>
    <m/>
    <n v="14.22"/>
    <m/>
    <m/>
    <m/>
    <m/>
    <m/>
    <m/>
    <m/>
    <m/>
    <m/>
    <m/>
    <m/>
    <m/>
    <m/>
    <m/>
    <m/>
    <m/>
    <m/>
    <m/>
    <m/>
    <m/>
    <m/>
    <m/>
    <m/>
    <m/>
    <m/>
    <m/>
    <m/>
    <m/>
    <m/>
    <m/>
    <m/>
    <m/>
    <m/>
    <m/>
    <m/>
    <m/>
    <m/>
    <m/>
    <m/>
    <m/>
    <m/>
    <m/>
    <m/>
    <m/>
    <m/>
    <m/>
    <m/>
    <m/>
    <m/>
    <m/>
    <m/>
    <m/>
    <m/>
    <m/>
    <m/>
    <m/>
    <m/>
    <m/>
    <m/>
    <m/>
    <m/>
    <m/>
    <m/>
    <m/>
    <m/>
    <m/>
    <m/>
    <m/>
    <m/>
    <m/>
    <m/>
    <m/>
    <m/>
    <m/>
    <m/>
    <m/>
    <m/>
    <m/>
    <m/>
    <m/>
    <m/>
    <m/>
    <m/>
    <m/>
    <m/>
    <m/>
    <m/>
    <m/>
    <m/>
    <m/>
    <m/>
    <m/>
    <m/>
    <m/>
    <m/>
    <m/>
    <m/>
    <n v="2.82"/>
    <n v="10.99"/>
    <n v="15.48"/>
    <m/>
    <m/>
    <n v="51.72"/>
    <n v="2.82"/>
    <n v="54.54"/>
    <n v="26.47"/>
    <n v="81.009999999999991"/>
  </r>
  <r>
    <n v="22"/>
    <n v="100"/>
    <s v="Big Qualicum R"/>
    <s v="OPS"/>
    <s v="124"/>
    <s v="Chinook"/>
    <s v="3"/>
    <x v="0"/>
    <x v="8"/>
    <n v="100"/>
    <x v="1"/>
    <s v="CK-27"/>
    <s v="EAST VANCOUVER ISLAND-QUALICUM &amp; PUNTLEDGE_FA_0.x"/>
    <s v="M"/>
    <s v="H"/>
    <n v="100"/>
    <s v="Big Qualicum River H"/>
    <n v="100"/>
    <s v="Big Qualicum R"/>
    <s v="GSVI"/>
    <s v="S"/>
    <x v="1"/>
    <s v="181795"/>
    <n v="0"/>
    <s v="181795"/>
    <n v="2011"/>
    <s v="20110802"/>
    <s v="20110802"/>
    <m/>
    <n v="20.89"/>
    <m/>
    <s v="CWT"/>
    <s v="E"/>
    <s v="Y"/>
    <s v="Y"/>
    <s v="Y"/>
    <s v="N"/>
    <n v="2.5000000000000001E-2"/>
    <x v="0"/>
    <n v="46209"/>
    <n v="47394"/>
    <x v="1"/>
    <n v="31501"/>
    <x v="14"/>
    <m/>
    <m/>
    <m/>
    <m/>
    <m/>
    <m/>
    <m/>
    <m/>
    <m/>
    <m/>
    <m/>
    <m/>
    <m/>
    <m/>
    <m/>
    <m/>
    <m/>
    <m/>
    <m/>
    <m/>
    <m/>
    <m/>
    <m/>
    <m/>
    <m/>
    <m/>
    <m/>
    <m/>
    <m/>
    <m/>
    <m/>
    <m/>
    <m/>
    <m/>
    <n v="3.39"/>
    <m/>
    <m/>
    <m/>
    <m/>
    <m/>
    <m/>
    <m/>
    <m/>
    <m/>
    <n v="2.41"/>
    <m/>
    <n v="2.41"/>
    <m/>
    <m/>
    <n v="26.2"/>
    <m/>
    <m/>
    <m/>
    <m/>
    <m/>
    <m/>
    <m/>
    <m/>
    <m/>
    <n v="10.44"/>
    <m/>
    <m/>
    <m/>
    <m/>
    <m/>
    <m/>
    <m/>
    <m/>
    <m/>
    <m/>
    <m/>
    <m/>
    <m/>
    <m/>
    <m/>
    <n v="5.43"/>
    <m/>
    <m/>
    <m/>
    <m/>
    <m/>
    <m/>
    <m/>
    <m/>
    <m/>
    <m/>
    <m/>
    <m/>
    <m/>
    <m/>
    <m/>
    <m/>
    <m/>
    <m/>
    <m/>
    <m/>
    <m/>
    <m/>
    <m/>
    <m/>
    <m/>
    <m/>
    <m/>
    <m/>
    <m/>
    <m/>
    <m/>
    <m/>
    <m/>
    <m/>
    <m/>
    <m/>
    <m/>
    <m/>
    <m/>
    <m/>
    <m/>
    <m/>
    <m/>
    <m/>
    <m/>
    <m/>
    <m/>
    <m/>
    <m/>
    <m/>
    <m/>
    <m/>
    <m/>
    <m/>
    <m/>
    <m/>
    <m/>
    <m/>
    <m/>
    <m/>
    <m/>
    <m/>
    <m/>
    <m/>
    <m/>
    <m/>
    <m/>
    <m/>
    <m/>
    <m/>
    <m/>
    <m/>
    <m/>
    <m/>
    <m/>
    <m/>
    <m/>
    <m/>
    <m/>
    <m/>
    <m/>
    <m/>
    <m/>
    <m/>
    <m/>
    <m/>
    <m/>
    <n v="4.7300000000000004"/>
    <n v="8.64"/>
    <n v="9.83"/>
    <n v="11.91"/>
    <m/>
    <n v="50.28"/>
    <n v="4.7300000000000004"/>
    <n v="55.01"/>
    <n v="30.38"/>
    <n v="85.39"/>
  </r>
  <r>
    <n v="22"/>
    <n v="100"/>
    <s v="Big Qualicum R"/>
    <s v="OPS"/>
    <s v="124"/>
    <s v="Chinook"/>
    <s v="3"/>
    <x v="0"/>
    <x v="8"/>
    <n v="100"/>
    <x v="1"/>
    <s v="CK-27"/>
    <s v="EAST VANCOUVER ISLAND-QUALICUM &amp; PUNTLEDGE_FA_0.x"/>
    <s v="M"/>
    <s v="H"/>
    <n v="100"/>
    <s v="Big Qualicum River H"/>
    <n v="100"/>
    <s v="Big Qualicum R"/>
    <s v="GSVI"/>
    <s v="S"/>
    <x v="1"/>
    <s v="181795"/>
    <n v="0"/>
    <s v="181795"/>
    <n v="2011"/>
    <s v="20110802"/>
    <s v="20110802"/>
    <m/>
    <n v="20.89"/>
    <m/>
    <s v="CWT"/>
    <s v="E"/>
    <s v="Y"/>
    <s v="Y"/>
    <s v="Y"/>
    <s v="N"/>
    <n v="2.5000000000000001E-2"/>
    <x v="0"/>
    <n v="46209"/>
    <n v="47394"/>
    <x v="2"/>
    <n v="31501"/>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7"/>
    <n v="0.75"/>
    <n v="0.32"/>
    <m/>
    <n v="0"/>
    <n v="0"/>
    <n v="0"/>
    <n v="2.04"/>
    <n v="2.04"/>
  </r>
  <r>
    <n v="22"/>
    <n v="100"/>
    <s v="Big Qualicum R"/>
    <s v="OPS"/>
    <s v="124"/>
    <s v="Chinook"/>
    <s v="3"/>
    <x v="0"/>
    <x v="9"/>
    <n v="100"/>
    <x v="1"/>
    <s v="CK-27"/>
    <s v="EAST VANCOUVER ISLAND-QUALICUM &amp; PUNTLEDGE_FA_0.x"/>
    <s v="M"/>
    <s v="H"/>
    <n v="100"/>
    <s v="Big Qualicum River H"/>
    <n v="100"/>
    <s v="Big Qualicum R"/>
    <s v="GSVI"/>
    <s v="S"/>
    <x v="1"/>
    <s v="181191"/>
    <n v="0"/>
    <s v="181191"/>
    <n v="2012"/>
    <s v="20120812"/>
    <s v="20120821"/>
    <n v="133"/>
    <n v="27.2"/>
    <m/>
    <s v="CWT"/>
    <s v="E"/>
    <s v="Y"/>
    <s v="Y"/>
    <s v="Y"/>
    <s v="N"/>
    <n v="3.3E-3"/>
    <x v="0"/>
    <n v="22855"/>
    <n v="22931"/>
    <x v="4"/>
    <n v="32394"/>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
    <n v="0.56999999999999995"/>
    <m/>
    <m/>
    <n v="0"/>
    <n v="0"/>
    <n v="0"/>
    <n v="1.97"/>
    <n v="1.9699999999999998"/>
  </r>
  <r>
    <n v="22"/>
    <n v="100"/>
    <s v="Big Qualicum R"/>
    <s v="OPS"/>
    <s v="124"/>
    <s v="Chinook"/>
    <s v="3"/>
    <x v="0"/>
    <x v="9"/>
    <n v="100"/>
    <x v="1"/>
    <s v="CK-27"/>
    <s v="EAST VANCOUVER ISLAND-QUALICUM &amp; PUNTLEDGE_FA_0.x"/>
    <s v="M"/>
    <s v="H"/>
    <n v="100"/>
    <s v="Big Qualicum River H"/>
    <n v="100"/>
    <s v="Big Qualicum R"/>
    <s v="GSVI"/>
    <s v="S"/>
    <x v="1"/>
    <s v="181191"/>
    <n v="0"/>
    <s v="181191"/>
    <n v="2012"/>
    <s v="20120812"/>
    <s v="20120821"/>
    <n v="133"/>
    <n v="27.2"/>
    <m/>
    <s v="CWT"/>
    <s v="E"/>
    <s v="Y"/>
    <s v="Y"/>
    <s v="Y"/>
    <s v="N"/>
    <n v="3.3E-3"/>
    <x v="0"/>
    <n v="22855"/>
    <n v="22931"/>
    <x v="0"/>
    <n v="32394"/>
    <x v="14"/>
    <m/>
    <m/>
    <m/>
    <m/>
    <m/>
    <m/>
    <m/>
    <m/>
    <m/>
    <m/>
    <m/>
    <m/>
    <m/>
    <m/>
    <m/>
    <m/>
    <m/>
    <m/>
    <m/>
    <m/>
    <m/>
    <m/>
    <m/>
    <m/>
    <m/>
    <m/>
    <m/>
    <m/>
    <m/>
    <m/>
    <m/>
    <m/>
    <m/>
    <m/>
    <m/>
    <m/>
    <m/>
    <m/>
    <m/>
    <m/>
    <m/>
    <m/>
    <m/>
    <m/>
    <m/>
    <m/>
    <m/>
    <m/>
    <m/>
    <n v="15.38"/>
    <m/>
    <m/>
    <m/>
    <m/>
    <n v="5.1100000000000003"/>
    <m/>
    <m/>
    <m/>
    <m/>
    <n v="5.16"/>
    <m/>
    <m/>
    <m/>
    <n v="9.9"/>
    <m/>
    <m/>
    <m/>
    <m/>
    <m/>
    <m/>
    <m/>
    <m/>
    <m/>
    <m/>
    <m/>
    <m/>
    <m/>
    <m/>
    <m/>
    <m/>
    <m/>
    <m/>
    <m/>
    <m/>
    <m/>
    <m/>
    <m/>
    <m/>
    <m/>
    <m/>
    <m/>
    <m/>
    <m/>
    <m/>
    <m/>
    <m/>
    <m/>
    <m/>
    <m/>
    <m/>
    <m/>
    <m/>
    <m/>
    <m/>
    <m/>
    <m/>
    <m/>
    <m/>
    <m/>
    <m/>
    <m/>
    <m/>
    <m/>
    <m/>
    <m/>
    <m/>
    <m/>
    <m/>
    <m/>
    <m/>
    <m/>
    <m/>
    <m/>
    <m/>
    <m/>
    <m/>
    <m/>
    <m/>
    <m/>
    <m/>
    <m/>
    <m/>
    <m/>
    <m/>
    <m/>
    <m/>
    <m/>
    <m/>
    <m/>
    <m/>
    <m/>
    <m/>
    <m/>
    <m/>
    <m/>
    <m/>
    <m/>
    <m/>
    <n v="5.58"/>
    <m/>
    <m/>
    <m/>
    <m/>
    <m/>
    <m/>
    <m/>
    <m/>
    <m/>
    <m/>
    <m/>
    <m/>
    <m/>
    <m/>
    <m/>
    <n v="7.15"/>
    <n v="9.61"/>
    <n v="12.95"/>
    <m/>
    <n v="41.13"/>
    <n v="0"/>
    <n v="41.13"/>
    <n v="29.71"/>
    <n v="70.84"/>
  </r>
  <r>
    <n v="22"/>
    <n v="100"/>
    <s v="Big Qualicum R"/>
    <s v="OPS"/>
    <s v="124"/>
    <s v="Chinook"/>
    <s v="3"/>
    <x v="0"/>
    <x v="9"/>
    <n v="100"/>
    <x v="1"/>
    <s v="CK-27"/>
    <s v="EAST VANCOUVER ISLAND-QUALICUM &amp; PUNTLEDGE_FA_0.x"/>
    <s v="M"/>
    <s v="H"/>
    <n v="100"/>
    <s v="Big Qualicum River H"/>
    <n v="100"/>
    <s v="Big Qualicum R"/>
    <s v="GSVI"/>
    <s v="S"/>
    <x v="1"/>
    <s v="181191"/>
    <n v="0"/>
    <s v="181191"/>
    <n v="2012"/>
    <s v="20120812"/>
    <s v="20120821"/>
    <n v="133"/>
    <n v="27.2"/>
    <m/>
    <s v="CWT"/>
    <s v="E"/>
    <s v="Y"/>
    <s v="Y"/>
    <s v="Y"/>
    <s v="N"/>
    <n v="3.3E-3"/>
    <x v="0"/>
    <n v="22855"/>
    <n v="22931"/>
    <x v="1"/>
    <n v="32394"/>
    <x v="16"/>
    <m/>
    <m/>
    <m/>
    <m/>
    <m/>
    <m/>
    <m/>
    <m/>
    <m/>
    <m/>
    <m/>
    <m/>
    <m/>
    <m/>
    <m/>
    <m/>
    <m/>
    <m/>
    <m/>
    <m/>
    <m/>
    <m/>
    <m/>
    <m/>
    <m/>
    <m/>
    <m/>
    <m/>
    <m/>
    <m/>
    <m/>
    <m/>
    <m/>
    <m/>
    <m/>
    <m/>
    <m/>
    <m/>
    <m/>
    <m/>
    <m/>
    <m/>
    <m/>
    <m/>
    <m/>
    <m/>
    <m/>
    <m/>
    <m/>
    <n v="15.57"/>
    <m/>
    <m/>
    <m/>
    <m/>
    <n v="5.19"/>
    <m/>
    <m/>
    <m/>
    <m/>
    <m/>
    <m/>
    <m/>
    <m/>
    <m/>
    <m/>
    <m/>
    <m/>
    <m/>
    <m/>
    <m/>
    <m/>
    <m/>
    <m/>
    <m/>
    <m/>
    <m/>
    <m/>
    <m/>
    <m/>
    <m/>
    <m/>
    <m/>
    <m/>
    <m/>
    <m/>
    <m/>
    <m/>
    <m/>
    <m/>
    <m/>
    <m/>
    <m/>
    <m/>
    <m/>
    <m/>
    <m/>
    <m/>
    <m/>
    <m/>
    <m/>
    <m/>
    <m/>
    <m/>
    <m/>
    <m/>
    <m/>
    <m/>
    <m/>
    <m/>
    <m/>
    <m/>
    <m/>
    <m/>
    <m/>
    <m/>
    <m/>
    <m/>
    <m/>
    <m/>
    <m/>
    <m/>
    <m/>
    <m/>
    <m/>
    <m/>
    <m/>
    <m/>
    <m/>
    <m/>
    <m/>
    <m/>
    <m/>
    <m/>
    <m/>
    <m/>
    <m/>
    <m/>
    <m/>
    <m/>
    <m/>
    <m/>
    <m/>
    <m/>
    <m/>
    <m/>
    <m/>
    <m/>
    <m/>
    <m/>
    <m/>
    <m/>
    <m/>
    <m/>
    <m/>
    <m/>
    <m/>
    <m/>
    <m/>
    <m/>
    <n v="1.43"/>
    <m/>
    <m/>
    <m/>
    <m/>
    <n v="8.67"/>
    <n v="7.37"/>
    <n v="3.17"/>
    <m/>
    <n v="20.76"/>
    <n v="1.43"/>
    <n v="22.19"/>
    <n v="19.21"/>
    <n v="41.4"/>
  </r>
  <r>
    <n v="22"/>
    <n v="100"/>
    <s v="Big Qualicum R"/>
    <s v="OPS"/>
    <s v="124"/>
    <s v="Chinook"/>
    <s v="3"/>
    <x v="0"/>
    <x v="9"/>
    <n v="100"/>
    <x v="1"/>
    <s v="CK-27"/>
    <s v="EAST VANCOUVER ISLAND-QUALICUM &amp; PUNTLEDGE_FA_0.x"/>
    <s v="M"/>
    <s v="H"/>
    <n v="100"/>
    <s v="Big Qualicum River H"/>
    <n v="100"/>
    <s v="Big Qualicum R"/>
    <s v="GSVI"/>
    <s v="S"/>
    <x v="1"/>
    <s v="181192"/>
    <n v="0"/>
    <s v="181192"/>
    <n v="2012"/>
    <s v="20120812"/>
    <s v="20120821"/>
    <n v="133"/>
    <n v="27.2"/>
    <m/>
    <s v="CWT"/>
    <s v="E"/>
    <s v="Y"/>
    <s v="Y"/>
    <s v="Y"/>
    <s v="N"/>
    <n v="3.3E-3"/>
    <x v="0"/>
    <n v="25832"/>
    <n v="25918"/>
    <x v="4"/>
    <n v="32393"/>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
    <n v="0.28000000000000003"/>
    <m/>
    <m/>
    <n v="0"/>
    <n v="0"/>
    <n v="0"/>
    <n v="0.98"/>
    <n v="0.98"/>
  </r>
  <r>
    <n v="22"/>
    <n v="100"/>
    <s v="Big Qualicum R"/>
    <s v="OPS"/>
    <s v="124"/>
    <s v="Chinook"/>
    <s v="3"/>
    <x v="0"/>
    <x v="9"/>
    <n v="100"/>
    <x v="1"/>
    <s v="CK-27"/>
    <s v="EAST VANCOUVER ISLAND-QUALICUM &amp; PUNTLEDGE_FA_0.x"/>
    <s v="M"/>
    <s v="H"/>
    <n v="100"/>
    <s v="Big Qualicum River H"/>
    <n v="100"/>
    <s v="Big Qualicum R"/>
    <s v="GSVI"/>
    <s v="S"/>
    <x v="1"/>
    <s v="181192"/>
    <n v="0"/>
    <s v="181192"/>
    <n v="2012"/>
    <s v="20120812"/>
    <s v="20120821"/>
    <n v="133"/>
    <n v="27.2"/>
    <m/>
    <s v="CWT"/>
    <s v="E"/>
    <s v="Y"/>
    <s v="Y"/>
    <s v="Y"/>
    <s v="N"/>
    <n v="3.3E-3"/>
    <x v="0"/>
    <n v="25832"/>
    <n v="25918"/>
    <x v="0"/>
    <n v="32393"/>
    <x v="14"/>
    <m/>
    <m/>
    <m/>
    <m/>
    <m/>
    <m/>
    <m/>
    <m/>
    <m/>
    <m/>
    <m/>
    <m/>
    <m/>
    <m/>
    <m/>
    <m/>
    <m/>
    <m/>
    <m/>
    <m/>
    <m/>
    <m/>
    <m/>
    <m/>
    <m/>
    <m/>
    <m/>
    <m/>
    <m/>
    <m/>
    <m/>
    <m/>
    <m/>
    <m/>
    <m/>
    <m/>
    <m/>
    <m/>
    <m/>
    <m/>
    <m/>
    <m/>
    <m/>
    <m/>
    <m/>
    <m/>
    <m/>
    <m/>
    <m/>
    <n v="15.43"/>
    <m/>
    <m/>
    <m/>
    <m/>
    <n v="15.17"/>
    <m/>
    <m/>
    <m/>
    <m/>
    <m/>
    <m/>
    <n v="10.220000000000001"/>
    <m/>
    <m/>
    <m/>
    <m/>
    <m/>
    <m/>
    <m/>
    <m/>
    <m/>
    <m/>
    <m/>
    <m/>
    <m/>
    <m/>
    <m/>
    <m/>
    <m/>
    <m/>
    <m/>
    <m/>
    <m/>
    <m/>
    <m/>
    <m/>
    <m/>
    <m/>
    <m/>
    <m/>
    <m/>
    <m/>
    <m/>
    <m/>
    <m/>
    <m/>
    <m/>
    <m/>
    <m/>
    <m/>
    <m/>
    <m/>
    <m/>
    <m/>
    <m/>
    <m/>
    <m/>
    <m/>
    <m/>
    <m/>
    <m/>
    <m/>
    <m/>
    <m/>
    <m/>
    <m/>
    <m/>
    <m/>
    <m/>
    <m/>
    <m/>
    <m/>
    <m/>
    <m/>
    <m/>
    <m/>
    <m/>
    <m/>
    <m/>
    <m/>
    <m/>
    <m/>
    <m/>
    <m/>
    <m/>
    <m/>
    <m/>
    <m/>
    <m/>
    <m/>
    <m/>
    <m/>
    <m/>
    <m/>
    <m/>
    <m/>
    <m/>
    <m/>
    <m/>
    <m/>
    <m/>
    <m/>
    <m/>
    <m/>
    <m/>
    <m/>
    <m/>
    <m/>
    <m/>
    <m/>
    <m/>
    <m/>
    <m/>
    <n v="4.59"/>
    <n v="7.8"/>
    <n v="10.57"/>
    <n v="14.31"/>
    <m/>
    <n v="40.82"/>
    <n v="4.59"/>
    <n v="45.41"/>
    <n v="32.68"/>
    <n v="78.089999999999989"/>
  </r>
  <r>
    <n v="22"/>
    <n v="100"/>
    <s v="Big Qualicum R"/>
    <s v="OPS"/>
    <s v="124"/>
    <s v="Chinook"/>
    <s v="3"/>
    <x v="0"/>
    <x v="9"/>
    <n v="100"/>
    <x v="1"/>
    <s v="CK-27"/>
    <s v="EAST VANCOUVER ISLAND-QUALICUM &amp; PUNTLEDGE_FA_0.x"/>
    <s v="M"/>
    <s v="H"/>
    <n v="100"/>
    <s v="Big Qualicum River H"/>
    <n v="100"/>
    <s v="Big Qualicum R"/>
    <s v="GSVI"/>
    <s v="S"/>
    <x v="1"/>
    <s v="181192"/>
    <n v="0"/>
    <s v="181192"/>
    <n v="2012"/>
    <s v="20120812"/>
    <s v="20120821"/>
    <n v="133"/>
    <n v="27.2"/>
    <m/>
    <s v="CWT"/>
    <s v="E"/>
    <s v="Y"/>
    <s v="Y"/>
    <s v="Y"/>
    <s v="N"/>
    <n v="3.3E-3"/>
    <x v="0"/>
    <n v="25832"/>
    <n v="25918"/>
    <x v="1"/>
    <n v="32393"/>
    <x v="16"/>
    <m/>
    <m/>
    <m/>
    <m/>
    <m/>
    <m/>
    <m/>
    <m/>
    <m/>
    <m/>
    <m/>
    <m/>
    <m/>
    <m/>
    <m/>
    <m/>
    <m/>
    <m/>
    <m/>
    <m/>
    <m/>
    <m/>
    <m/>
    <m/>
    <m/>
    <m/>
    <m/>
    <m/>
    <m/>
    <m/>
    <m/>
    <m/>
    <m/>
    <m/>
    <m/>
    <m/>
    <m/>
    <m/>
    <m/>
    <m/>
    <m/>
    <m/>
    <m/>
    <m/>
    <m/>
    <m/>
    <m/>
    <m/>
    <m/>
    <n v="10.38"/>
    <m/>
    <m/>
    <m/>
    <m/>
    <m/>
    <m/>
    <m/>
    <m/>
    <m/>
    <m/>
    <m/>
    <m/>
    <m/>
    <m/>
    <m/>
    <m/>
    <m/>
    <m/>
    <m/>
    <m/>
    <m/>
    <m/>
    <m/>
    <m/>
    <m/>
    <m/>
    <m/>
    <m/>
    <m/>
    <m/>
    <m/>
    <m/>
    <m/>
    <m/>
    <m/>
    <m/>
    <m/>
    <m/>
    <m/>
    <m/>
    <m/>
    <m/>
    <m/>
    <m/>
    <m/>
    <m/>
    <m/>
    <m/>
    <m/>
    <m/>
    <m/>
    <m/>
    <m/>
    <m/>
    <m/>
    <m/>
    <m/>
    <m/>
    <m/>
    <m/>
    <m/>
    <m/>
    <m/>
    <m/>
    <m/>
    <m/>
    <m/>
    <m/>
    <m/>
    <m/>
    <m/>
    <m/>
    <m/>
    <m/>
    <m/>
    <m/>
    <m/>
    <m/>
    <m/>
    <m/>
    <m/>
    <m/>
    <m/>
    <m/>
    <m/>
    <m/>
    <m/>
    <m/>
    <m/>
    <m/>
    <m/>
    <m/>
    <m/>
    <m/>
    <m/>
    <m/>
    <m/>
    <m/>
    <m/>
    <m/>
    <m/>
    <m/>
    <m/>
    <m/>
    <m/>
    <m/>
    <m/>
    <m/>
    <m/>
    <m/>
    <m/>
    <m/>
    <m/>
    <m/>
    <n v="21.6"/>
    <n v="18.420000000000002"/>
    <n v="7.29"/>
    <m/>
    <n v="10.38"/>
    <n v="0"/>
    <n v="10.38"/>
    <n v="47.31"/>
    <n v="57.690000000000005"/>
  </r>
  <r>
    <n v="22"/>
    <n v="100"/>
    <s v="Big Qualicum R"/>
    <s v="OPS"/>
    <s v="124"/>
    <s v="Chinook"/>
    <s v="3"/>
    <x v="0"/>
    <x v="9"/>
    <n v="100"/>
    <x v="1"/>
    <s v="CK-27"/>
    <s v="EAST VANCOUVER ISLAND-QUALICUM &amp; PUNTLEDGE_FA_0.x"/>
    <s v="M"/>
    <s v="H"/>
    <n v="100"/>
    <s v="Big Qualicum River H"/>
    <n v="100"/>
    <s v="Big Qualicum R"/>
    <s v="GSVI"/>
    <s v="S"/>
    <x v="1"/>
    <s v="181192"/>
    <n v="0"/>
    <s v="181192"/>
    <n v="2012"/>
    <s v="20120812"/>
    <s v="20120821"/>
    <n v="133"/>
    <n v="27.2"/>
    <m/>
    <s v="CWT"/>
    <s v="E"/>
    <s v="Y"/>
    <s v="Y"/>
    <s v="Y"/>
    <s v="N"/>
    <n v="3.3E-3"/>
    <x v="0"/>
    <n v="25832"/>
    <n v="25918"/>
    <x v="2"/>
    <n v="32393"/>
    <x v="17"/>
    <m/>
    <m/>
    <m/>
    <m/>
    <m/>
    <m/>
    <m/>
    <m/>
    <m/>
    <m/>
    <m/>
    <m/>
    <m/>
    <m/>
    <m/>
    <m/>
    <m/>
    <m/>
    <m/>
    <m/>
    <m/>
    <m/>
    <m/>
    <m/>
    <m/>
    <m/>
    <m/>
    <m/>
    <m/>
    <m/>
    <m/>
    <m/>
    <m/>
    <m/>
    <n v="5.6"/>
    <m/>
    <m/>
    <m/>
    <m/>
    <m/>
    <m/>
    <m/>
    <m/>
    <m/>
    <m/>
    <m/>
    <m/>
    <m/>
    <m/>
    <m/>
    <m/>
    <m/>
    <m/>
    <m/>
    <m/>
    <m/>
    <m/>
    <m/>
    <m/>
    <m/>
    <m/>
    <m/>
    <m/>
    <m/>
    <m/>
    <m/>
    <m/>
    <m/>
    <m/>
    <m/>
    <m/>
    <m/>
    <m/>
    <m/>
    <m/>
    <m/>
    <m/>
    <m/>
    <m/>
    <m/>
    <m/>
    <m/>
    <m/>
    <m/>
    <m/>
    <m/>
    <m/>
    <m/>
    <m/>
    <m/>
    <m/>
    <m/>
    <m/>
    <m/>
    <m/>
    <m/>
    <m/>
    <m/>
    <m/>
    <m/>
    <m/>
    <m/>
    <m/>
    <m/>
    <m/>
    <m/>
    <m/>
    <m/>
    <m/>
    <m/>
    <m/>
    <m/>
    <m/>
    <m/>
    <m/>
    <m/>
    <m/>
    <m/>
    <m/>
    <m/>
    <m/>
    <m/>
    <m/>
    <m/>
    <m/>
    <m/>
    <m/>
    <m/>
    <m/>
    <m/>
    <m/>
    <m/>
    <m/>
    <m/>
    <m/>
    <m/>
    <m/>
    <m/>
    <m/>
    <m/>
    <m/>
    <m/>
    <m/>
    <m/>
    <m/>
    <m/>
    <m/>
    <m/>
    <m/>
    <m/>
    <m/>
    <m/>
    <m/>
    <m/>
    <m/>
    <m/>
    <m/>
    <m/>
    <m/>
    <m/>
    <m/>
    <m/>
    <m/>
    <m/>
    <m/>
    <m/>
    <m/>
    <m/>
    <n v="5.6"/>
    <n v="0"/>
    <n v="5.6"/>
    <n v="0"/>
    <n v="5.6"/>
  </r>
  <r>
    <n v="22"/>
    <n v="100"/>
    <s v="Big Qualicum R"/>
    <s v="OPS"/>
    <s v="124"/>
    <s v="Chinook"/>
    <s v="3"/>
    <x v="0"/>
    <x v="9"/>
    <n v="100"/>
    <x v="1"/>
    <s v="CK-27"/>
    <s v="EAST VANCOUVER ISLAND-QUALICUM &amp; PUNTLEDGE_FA_0.x"/>
    <s v="M"/>
    <s v="H"/>
    <n v="100"/>
    <s v="Big Qualicum River H"/>
    <n v="100"/>
    <s v="Big Qualicum R"/>
    <s v="GSVI"/>
    <s v="S"/>
    <x v="1"/>
    <s v="181193"/>
    <n v="0"/>
    <s v="181193"/>
    <n v="2012"/>
    <s v="20120812"/>
    <s v="20120821"/>
    <n v="133"/>
    <n v="27.2"/>
    <m/>
    <s v="CWT"/>
    <s v="E"/>
    <s v="Y"/>
    <s v="Y"/>
    <s v="Y"/>
    <s v="N"/>
    <n v="3.3E-3"/>
    <x v="0"/>
    <n v="26024"/>
    <n v="26111"/>
    <x v="4"/>
    <n v="32392"/>
    <x v="13"/>
    <m/>
    <m/>
    <m/>
    <m/>
    <m/>
    <m/>
    <m/>
    <m/>
    <m/>
    <m/>
    <m/>
    <m/>
    <m/>
    <m/>
    <m/>
    <m/>
    <m/>
    <m/>
    <m/>
    <m/>
    <m/>
    <m/>
    <m/>
    <m/>
    <m/>
    <m/>
    <m/>
    <m/>
    <m/>
    <m/>
    <m/>
    <m/>
    <m/>
    <m/>
    <m/>
    <m/>
    <m/>
    <m/>
    <m/>
    <m/>
    <m/>
    <m/>
    <m/>
    <m/>
    <m/>
    <m/>
    <m/>
    <m/>
    <m/>
    <m/>
    <m/>
    <m/>
    <m/>
    <m/>
    <n v="3.83"/>
    <m/>
    <m/>
    <m/>
    <m/>
    <m/>
    <m/>
    <m/>
    <m/>
    <m/>
    <m/>
    <m/>
    <m/>
    <m/>
    <m/>
    <m/>
    <m/>
    <m/>
    <m/>
    <m/>
    <m/>
    <m/>
    <m/>
    <m/>
    <m/>
    <m/>
    <m/>
    <m/>
    <m/>
    <m/>
    <m/>
    <m/>
    <m/>
    <m/>
    <m/>
    <m/>
    <m/>
    <m/>
    <m/>
    <m/>
    <m/>
    <m/>
    <m/>
    <m/>
    <m/>
    <m/>
    <m/>
    <m/>
    <m/>
    <m/>
    <m/>
    <m/>
    <m/>
    <m/>
    <m/>
    <m/>
    <m/>
    <m/>
    <m/>
    <m/>
    <m/>
    <m/>
    <m/>
    <m/>
    <m/>
    <m/>
    <m/>
    <m/>
    <m/>
    <m/>
    <m/>
    <m/>
    <m/>
    <m/>
    <m/>
    <m/>
    <m/>
    <m/>
    <m/>
    <m/>
    <m/>
    <m/>
    <m/>
    <m/>
    <m/>
    <m/>
    <m/>
    <m/>
    <m/>
    <m/>
    <m/>
    <m/>
    <m/>
    <m/>
    <m/>
    <m/>
    <m/>
    <m/>
    <m/>
    <m/>
    <m/>
    <m/>
    <m/>
    <m/>
    <m/>
    <m/>
    <m/>
    <m/>
    <m/>
    <m/>
    <n v="2.79"/>
    <n v="1.1399999999999999"/>
    <m/>
    <m/>
    <n v="3.83"/>
    <n v="0"/>
    <n v="3.83"/>
    <n v="3.93"/>
    <n v="7.76"/>
  </r>
  <r>
    <n v="22"/>
    <n v="100"/>
    <s v="Big Qualicum R"/>
    <s v="OPS"/>
    <s v="124"/>
    <s v="Chinook"/>
    <s v="3"/>
    <x v="0"/>
    <x v="9"/>
    <n v="100"/>
    <x v="1"/>
    <s v="CK-27"/>
    <s v="EAST VANCOUVER ISLAND-QUALICUM &amp; PUNTLEDGE_FA_0.x"/>
    <s v="M"/>
    <s v="H"/>
    <n v="100"/>
    <s v="Big Qualicum River H"/>
    <n v="100"/>
    <s v="Big Qualicum R"/>
    <s v="GSVI"/>
    <s v="S"/>
    <x v="1"/>
    <s v="181193"/>
    <n v="0"/>
    <s v="181193"/>
    <n v="2012"/>
    <s v="20120812"/>
    <s v="20120821"/>
    <n v="133"/>
    <n v="27.2"/>
    <m/>
    <s v="CWT"/>
    <s v="E"/>
    <s v="Y"/>
    <s v="Y"/>
    <s v="Y"/>
    <s v="N"/>
    <n v="3.3E-3"/>
    <x v="0"/>
    <n v="26024"/>
    <n v="26111"/>
    <x v="0"/>
    <n v="32392"/>
    <x v="14"/>
    <m/>
    <m/>
    <m/>
    <m/>
    <m/>
    <m/>
    <m/>
    <m/>
    <m/>
    <m/>
    <m/>
    <m/>
    <m/>
    <m/>
    <m/>
    <m/>
    <m/>
    <m/>
    <m/>
    <m/>
    <m/>
    <m/>
    <m/>
    <m/>
    <m/>
    <m/>
    <m/>
    <m/>
    <m/>
    <m/>
    <m/>
    <m/>
    <m/>
    <m/>
    <n v="3.32"/>
    <m/>
    <m/>
    <m/>
    <m/>
    <m/>
    <m/>
    <m/>
    <m/>
    <m/>
    <m/>
    <m/>
    <m/>
    <m/>
    <m/>
    <n v="15.43"/>
    <m/>
    <m/>
    <m/>
    <m/>
    <n v="10.220000000000001"/>
    <m/>
    <m/>
    <m/>
    <m/>
    <n v="5.1100000000000003"/>
    <m/>
    <m/>
    <m/>
    <m/>
    <m/>
    <m/>
    <m/>
    <m/>
    <m/>
    <m/>
    <m/>
    <m/>
    <m/>
    <m/>
    <m/>
    <m/>
    <m/>
    <m/>
    <m/>
    <m/>
    <m/>
    <m/>
    <m/>
    <m/>
    <m/>
    <m/>
    <m/>
    <m/>
    <m/>
    <m/>
    <m/>
    <m/>
    <m/>
    <m/>
    <m/>
    <m/>
    <m/>
    <m/>
    <m/>
    <m/>
    <m/>
    <m/>
    <m/>
    <m/>
    <m/>
    <m/>
    <m/>
    <m/>
    <m/>
    <m/>
    <m/>
    <m/>
    <m/>
    <m/>
    <m/>
    <m/>
    <m/>
    <m/>
    <m/>
    <m/>
    <m/>
    <m/>
    <m/>
    <m/>
    <m/>
    <m/>
    <m/>
    <m/>
    <m/>
    <m/>
    <m/>
    <m/>
    <m/>
    <m/>
    <m/>
    <m/>
    <m/>
    <m/>
    <m/>
    <m/>
    <m/>
    <m/>
    <m/>
    <m/>
    <m/>
    <n v="5.58"/>
    <m/>
    <m/>
    <m/>
    <m/>
    <m/>
    <m/>
    <m/>
    <m/>
    <m/>
    <m/>
    <m/>
    <m/>
    <m/>
    <m/>
    <m/>
    <m/>
    <m/>
    <m/>
    <n v="11.89"/>
    <n v="16.34"/>
    <n v="22.29"/>
    <m/>
    <n v="39.659999999999997"/>
    <n v="0"/>
    <n v="39.659999999999997"/>
    <n v="50.52"/>
    <n v="90.18"/>
  </r>
  <r>
    <n v="22"/>
    <n v="100"/>
    <s v="Big Qualicum R"/>
    <s v="OPS"/>
    <s v="124"/>
    <s v="Chinook"/>
    <s v="3"/>
    <x v="0"/>
    <x v="9"/>
    <n v="100"/>
    <x v="1"/>
    <s v="CK-27"/>
    <s v="EAST VANCOUVER ISLAND-QUALICUM &amp; PUNTLEDGE_FA_0.x"/>
    <s v="M"/>
    <s v="H"/>
    <n v="100"/>
    <s v="Big Qualicum River H"/>
    <n v="100"/>
    <s v="Big Qualicum R"/>
    <s v="GSVI"/>
    <s v="S"/>
    <x v="1"/>
    <s v="181193"/>
    <n v="0"/>
    <s v="181193"/>
    <n v="2012"/>
    <s v="20120812"/>
    <s v="20120821"/>
    <n v="133"/>
    <n v="27.2"/>
    <m/>
    <s v="CWT"/>
    <s v="E"/>
    <s v="Y"/>
    <s v="Y"/>
    <s v="Y"/>
    <s v="N"/>
    <n v="3.3E-3"/>
    <x v="0"/>
    <n v="26024"/>
    <n v="26111"/>
    <x v="1"/>
    <n v="32392"/>
    <x v="16"/>
    <m/>
    <m/>
    <m/>
    <m/>
    <m/>
    <m/>
    <m/>
    <m/>
    <m/>
    <m/>
    <m/>
    <m/>
    <m/>
    <m/>
    <n v="3.09"/>
    <m/>
    <m/>
    <m/>
    <m/>
    <m/>
    <m/>
    <m/>
    <m/>
    <m/>
    <m/>
    <m/>
    <m/>
    <m/>
    <m/>
    <m/>
    <m/>
    <m/>
    <m/>
    <m/>
    <m/>
    <m/>
    <m/>
    <m/>
    <m/>
    <m/>
    <m/>
    <m/>
    <m/>
    <m/>
    <m/>
    <m/>
    <m/>
    <m/>
    <m/>
    <n v="10.38"/>
    <m/>
    <m/>
    <m/>
    <m/>
    <n v="14.24"/>
    <m/>
    <m/>
    <m/>
    <m/>
    <m/>
    <m/>
    <m/>
    <m/>
    <m/>
    <m/>
    <m/>
    <m/>
    <m/>
    <m/>
    <m/>
    <m/>
    <m/>
    <m/>
    <m/>
    <m/>
    <m/>
    <m/>
    <m/>
    <m/>
    <m/>
    <m/>
    <m/>
    <m/>
    <m/>
    <m/>
    <m/>
    <m/>
    <m/>
    <m/>
    <m/>
    <m/>
    <m/>
    <m/>
    <m/>
    <m/>
    <m/>
    <m/>
    <m/>
    <m/>
    <m/>
    <m/>
    <m/>
    <m/>
    <m/>
    <m/>
    <m/>
    <m/>
    <m/>
    <m/>
    <m/>
    <m/>
    <m/>
    <m/>
    <m/>
    <m/>
    <m/>
    <m/>
    <m/>
    <m/>
    <m/>
    <m/>
    <m/>
    <m/>
    <m/>
    <m/>
    <m/>
    <m/>
    <m/>
    <m/>
    <m/>
    <m/>
    <m/>
    <m/>
    <m/>
    <m/>
    <m/>
    <m/>
    <m/>
    <m/>
    <m/>
    <m/>
    <m/>
    <m/>
    <m/>
    <m/>
    <m/>
    <m/>
    <m/>
    <m/>
    <m/>
    <m/>
    <m/>
    <m/>
    <m/>
    <m/>
    <m/>
    <m/>
    <m/>
    <m/>
    <m/>
    <m/>
    <m/>
    <m/>
    <m/>
    <n v="15.15"/>
    <n v="12.54"/>
    <n v="5.38"/>
    <m/>
    <n v="27.71"/>
    <n v="0"/>
    <n v="27.71"/>
    <n v="33.07"/>
    <n v="60.78"/>
  </r>
  <r>
    <n v="22"/>
    <n v="100"/>
    <s v="Big Qualicum R"/>
    <s v="OPS"/>
    <s v="124"/>
    <s v="Chinook"/>
    <s v="3"/>
    <x v="0"/>
    <x v="9"/>
    <n v="100"/>
    <x v="1"/>
    <s v="CK-27"/>
    <s v="EAST VANCOUVER ISLAND-QUALICUM &amp; PUNTLEDGE_FA_0.x"/>
    <s v="M"/>
    <s v="H"/>
    <n v="100"/>
    <s v="Big Qualicum River H"/>
    <n v="100"/>
    <s v="Big Qualicum R"/>
    <s v="GSVI"/>
    <s v="S"/>
    <x v="1"/>
    <s v="181193"/>
    <n v="0"/>
    <s v="181193"/>
    <n v="2012"/>
    <s v="20120812"/>
    <s v="20120821"/>
    <n v="133"/>
    <n v="27.2"/>
    <m/>
    <s v="CWT"/>
    <s v="E"/>
    <s v="Y"/>
    <s v="Y"/>
    <s v="Y"/>
    <s v="N"/>
    <n v="3.3E-3"/>
    <x v="0"/>
    <n v="26024"/>
    <n v="26111"/>
    <x v="2"/>
    <n v="32392"/>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8"/>
    <n v="0.82"/>
    <n v="0.2"/>
    <m/>
    <n v="0"/>
    <n v="0"/>
    <n v="0"/>
    <n v="2"/>
    <n v="1.9999999999999998"/>
  </r>
  <r>
    <n v="22"/>
    <n v="100"/>
    <s v="Big Qualicum R"/>
    <s v="OPS"/>
    <s v="124"/>
    <s v="Chinook"/>
    <s v="3"/>
    <x v="0"/>
    <x v="9"/>
    <n v="100"/>
    <x v="1"/>
    <s v="CK-27"/>
    <s v="EAST VANCOUVER ISLAND-QUALICUM &amp; PUNTLEDGE_FA_0.x"/>
    <s v="M"/>
    <s v="H"/>
    <n v="100"/>
    <s v="Big Qualicum River H"/>
    <n v="100"/>
    <s v="Big Qualicum R"/>
    <s v="GSVI"/>
    <s v="S"/>
    <x v="1"/>
    <s v="181194"/>
    <n v="0"/>
    <s v="181194"/>
    <n v="2012"/>
    <s v="20120812"/>
    <s v="20120821"/>
    <n v="133"/>
    <n v="27.2"/>
    <m/>
    <s v="CWT"/>
    <s v="E"/>
    <s v="Y"/>
    <s v="Y"/>
    <s v="Y"/>
    <s v="N"/>
    <n v="3.3E-3"/>
    <x v="0"/>
    <n v="27935"/>
    <n v="28028"/>
    <x v="4"/>
    <n v="32391"/>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49"/>
    <n v="1.43"/>
    <m/>
    <m/>
    <n v="0"/>
    <n v="0"/>
    <n v="0"/>
    <n v="4.92"/>
    <n v="4.92"/>
  </r>
  <r>
    <n v="22"/>
    <n v="100"/>
    <s v="Big Qualicum R"/>
    <s v="OPS"/>
    <s v="124"/>
    <s v="Chinook"/>
    <s v="3"/>
    <x v="0"/>
    <x v="9"/>
    <n v="100"/>
    <x v="1"/>
    <s v="CK-27"/>
    <s v="EAST VANCOUVER ISLAND-QUALICUM &amp; PUNTLEDGE_FA_0.x"/>
    <s v="M"/>
    <s v="H"/>
    <n v="100"/>
    <s v="Big Qualicum River H"/>
    <n v="100"/>
    <s v="Big Qualicum R"/>
    <s v="GSVI"/>
    <s v="S"/>
    <x v="1"/>
    <s v="181194"/>
    <n v="0"/>
    <s v="181194"/>
    <n v="2012"/>
    <s v="20120812"/>
    <s v="20120821"/>
    <n v="133"/>
    <n v="27.2"/>
    <m/>
    <s v="CWT"/>
    <s v="E"/>
    <s v="Y"/>
    <s v="Y"/>
    <s v="Y"/>
    <s v="N"/>
    <n v="3.3E-3"/>
    <x v="0"/>
    <n v="27935"/>
    <n v="28028"/>
    <x v="0"/>
    <n v="32391"/>
    <x v="14"/>
    <m/>
    <m/>
    <m/>
    <m/>
    <m/>
    <m/>
    <m/>
    <m/>
    <m/>
    <m/>
    <m/>
    <m/>
    <m/>
    <m/>
    <m/>
    <m/>
    <m/>
    <m/>
    <m/>
    <m/>
    <m/>
    <m/>
    <m/>
    <m/>
    <m/>
    <m/>
    <m/>
    <m/>
    <m/>
    <m/>
    <m/>
    <m/>
    <m/>
    <m/>
    <m/>
    <m/>
    <m/>
    <m/>
    <m/>
    <m/>
    <m/>
    <m/>
    <m/>
    <m/>
    <m/>
    <m/>
    <m/>
    <m/>
    <m/>
    <n v="40.98"/>
    <m/>
    <m/>
    <m/>
    <m/>
    <m/>
    <m/>
    <m/>
    <m/>
    <m/>
    <m/>
    <m/>
    <m/>
    <m/>
    <n v="19.7"/>
    <m/>
    <m/>
    <m/>
    <m/>
    <m/>
    <m/>
    <m/>
    <m/>
    <m/>
    <m/>
    <m/>
    <m/>
    <m/>
    <m/>
    <m/>
    <m/>
    <m/>
    <m/>
    <m/>
    <m/>
    <m/>
    <m/>
    <m/>
    <m/>
    <m/>
    <m/>
    <m/>
    <m/>
    <m/>
    <m/>
    <m/>
    <m/>
    <m/>
    <m/>
    <m/>
    <m/>
    <m/>
    <m/>
    <m/>
    <m/>
    <m/>
    <m/>
    <m/>
    <m/>
    <m/>
    <m/>
    <m/>
    <m/>
    <m/>
    <m/>
    <m/>
    <m/>
    <m/>
    <m/>
    <m/>
    <m/>
    <m/>
    <m/>
    <m/>
    <m/>
    <m/>
    <m/>
    <m/>
    <m/>
    <m/>
    <m/>
    <m/>
    <m/>
    <m/>
    <m/>
    <m/>
    <m/>
    <m/>
    <m/>
    <m/>
    <m/>
    <m/>
    <m/>
    <m/>
    <m/>
    <m/>
    <m/>
    <m/>
    <m/>
    <n v="5.58"/>
    <m/>
    <m/>
    <m/>
    <m/>
    <m/>
    <m/>
    <m/>
    <m/>
    <m/>
    <m/>
    <m/>
    <m/>
    <m/>
    <m/>
    <m/>
    <n v="11.85"/>
    <n v="15.86"/>
    <n v="21.32"/>
    <m/>
    <n v="66.260000000000005"/>
    <n v="0"/>
    <n v="66.260000000000005"/>
    <n v="49.03"/>
    <n v="115.28999999999999"/>
  </r>
  <r>
    <n v="22"/>
    <n v="100"/>
    <s v="Big Qualicum R"/>
    <s v="OPS"/>
    <s v="124"/>
    <s v="Chinook"/>
    <s v="3"/>
    <x v="0"/>
    <x v="9"/>
    <n v="100"/>
    <x v="1"/>
    <s v="CK-27"/>
    <s v="EAST VANCOUVER ISLAND-QUALICUM &amp; PUNTLEDGE_FA_0.x"/>
    <s v="M"/>
    <s v="H"/>
    <n v="100"/>
    <s v="Big Qualicum River H"/>
    <n v="100"/>
    <s v="Big Qualicum R"/>
    <s v="GSVI"/>
    <s v="S"/>
    <x v="1"/>
    <s v="181194"/>
    <n v="0"/>
    <s v="181194"/>
    <n v="2012"/>
    <s v="20120812"/>
    <s v="20120821"/>
    <n v="133"/>
    <n v="27.2"/>
    <m/>
    <s v="CWT"/>
    <s v="E"/>
    <s v="Y"/>
    <s v="Y"/>
    <s v="Y"/>
    <s v="N"/>
    <n v="3.3E-3"/>
    <x v="0"/>
    <n v="27935"/>
    <n v="28028"/>
    <x v="1"/>
    <n v="32391"/>
    <x v="16"/>
    <m/>
    <m/>
    <m/>
    <m/>
    <m/>
    <m/>
    <m/>
    <m/>
    <m/>
    <m/>
    <m/>
    <m/>
    <m/>
    <m/>
    <m/>
    <m/>
    <m/>
    <m/>
    <m/>
    <m/>
    <m/>
    <m/>
    <m/>
    <m/>
    <m/>
    <m/>
    <m/>
    <m/>
    <m/>
    <m/>
    <m/>
    <m/>
    <m/>
    <m/>
    <m/>
    <m/>
    <m/>
    <m/>
    <m/>
    <m/>
    <m/>
    <m/>
    <m/>
    <n v="2.66"/>
    <m/>
    <m/>
    <m/>
    <m/>
    <m/>
    <n v="15.57"/>
    <m/>
    <m/>
    <m/>
    <m/>
    <n v="5.19"/>
    <m/>
    <m/>
    <m/>
    <m/>
    <m/>
    <m/>
    <m/>
    <m/>
    <m/>
    <m/>
    <m/>
    <m/>
    <m/>
    <m/>
    <m/>
    <m/>
    <m/>
    <m/>
    <m/>
    <m/>
    <m/>
    <m/>
    <m/>
    <m/>
    <m/>
    <m/>
    <m/>
    <m/>
    <m/>
    <m/>
    <m/>
    <m/>
    <m/>
    <m/>
    <m/>
    <m/>
    <m/>
    <m/>
    <m/>
    <m/>
    <m/>
    <m/>
    <m/>
    <m/>
    <m/>
    <m/>
    <m/>
    <m/>
    <m/>
    <m/>
    <m/>
    <m/>
    <m/>
    <m/>
    <m/>
    <m/>
    <m/>
    <m/>
    <m/>
    <m/>
    <m/>
    <m/>
    <m/>
    <m/>
    <m/>
    <m/>
    <m/>
    <m/>
    <m/>
    <m/>
    <m/>
    <m/>
    <m/>
    <m/>
    <m/>
    <m/>
    <m/>
    <m/>
    <m/>
    <m/>
    <m/>
    <m/>
    <m/>
    <m/>
    <m/>
    <m/>
    <m/>
    <m/>
    <m/>
    <m/>
    <m/>
    <m/>
    <m/>
    <m/>
    <m/>
    <m/>
    <m/>
    <m/>
    <m/>
    <m/>
    <m/>
    <m/>
    <m/>
    <m/>
    <n v="0"/>
    <m/>
    <m/>
    <m/>
    <m/>
    <n v="13.69"/>
    <n v="11.06"/>
    <n v="4.75"/>
    <m/>
    <n v="23.42"/>
    <n v="0"/>
    <n v="23.42"/>
    <n v="29.5"/>
    <n v="52.92"/>
  </r>
  <r>
    <n v="22"/>
    <n v="100"/>
    <s v="Big Qualicum R"/>
    <s v="OPS"/>
    <s v="124"/>
    <s v="Chinook"/>
    <s v="3"/>
    <x v="0"/>
    <x v="9"/>
    <n v="100"/>
    <x v="1"/>
    <s v="CK-27"/>
    <s v="EAST VANCOUVER ISLAND-QUALICUM &amp; PUNTLEDGE_FA_0.x"/>
    <s v="M"/>
    <s v="H"/>
    <n v="100"/>
    <s v="Big Qualicum River H"/>
    <n v="100"/>
    <s v="Big Qualicum R"/>
    <s v="GSVI"/>
    <s v="S"/>
    <x v="1"/>
    <s v="181194"/>
    <n v="0"/>
    <s v="181194"/>
    <n v="2012"/>
    <s v="20120812"/>
    <s v="20120821"/>
    <n v="133"/>
    <n v="27.2"/>
    <m/>
    <s v="CWT"/>
    <s v="E"/>
    <s v="Y"/>
    <s v="Y"/>
    <s v="Y"/>
    <s v="N"/>
    <n v="3.3E-3"/>
    <x v="0"/>
    <n v="27935"/>
    <n v="28028"/>
    <x v="2"/>
    <n v="32391"/>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8"/>
    <n v="0.82"/>
    <n v="0.2"/>
    <m/>
    <n v="0"/>
    <n v="0"/>
    <n v="0"/>
    <n v="2"/>
    <n v="1.9999999999999998"/>
  </r>
  <r>
    <n v="22"/>
    <n v="100"/>
    <s v="Big Qualicum R"/>
    <s v="OPS"/>
    <s v="124"/>
    <s v="Chinook"/>
    <s v="3"/>
    <x v="0"/>
    <x v="9"/>
    <n v="100"/>
    <x v="1"/>
    <s v="CK-27"/>
    <s v="EAST VANCOUVER ISLAND-QUALICUM &amp; PUNTLEDGE_FA_0.x"/>
    <s v="M"/>
    <s v="H"/>
    <n v="100"/>
    <s v="Big Qualicum River H"/>
    <n v="100"/>
    <s v="Big Qualicum R"/>
    <s v="GSVI"/>
    <s v="S"/>
    <x v="1"/>
    <s v="181194"/>
    <n v="0"/>
    <s v="181194"/>
    <n v="2012"/>
    <s v="20120812"/>
    <s v="20120821"/>
    <n v="133"/>
    <n v="27.2"/>
    <m/>
    <s v="CWT"/>
    <s v="E"/>
    <s v="Y"/>
    <s v="Y"/>
    <s v="Y"/>
    <s v="N"/>
    <n v="3.3E-3"/>
    <x v="0"/>
    <n v="27935"/>
    <n v="28028"/>
    <x v="3"/>
    <n v="32391"/>
    <x v="18"/>
    <m/>
    <m/>
    <m/>
    <m/>
    <m/>
    <m/>
    <m/>
    <m/>
    <m/>
    <m/>
    <m/>
    <m/>
    <m/>
    <m/>
    <m/>
    <m/>
    <m/>
    <m/>
    <m/>
    <m/>
    <m/>
    <m/>
    <m/>
    <m/>
    <m/>
    <m/>
    <m/>
    <m/>
    <m/>
    <m/>
    <m/>
    <m/>
    <m/>
    <m/>
    <m/>
    <m/>
    <m/>
    <m/>
    <m/>
    <m/>
    <m/>
    <m/>
    <m/>
    <m/>
    <m/>
    <m/>
    <m/>
    <m/>
    <m/>
    <n v="4.32"/>
    <m/>
    <m/>
    <m/>
    <m/>
    <m/>
    <m/>
    <m/>
    <m/>
    <m/>
    <m/>
    <m/>
    <m/>
    <m/>
    <m/>
    <m/>
    <m/>
    <m/>
    <m/>
    <m/>
    <m/>
    <m/>
    <m/>
    <m/>
    <m/>
    <m/>
    <m/>
    <m/>
    <m/>
    <m/>
    <m/>
    <m/>
    <m/>
    <m/>
    <m/>
    <m/>
    <m/>
    <m/>
    <m/>
    <m/>
    <m/>
    <m/>
    <m/>
    <m/>
    <m/>
    <m/>
    <m/>
    <m/>
    <m/>
    <m/>
    <m/>
    <m/>
    <m/>
    <m/>
    <m/>
    <m/>
    <m/>
    <m/>
    <m/>
    <m/>
    <m/>
    <m/>
    <m/>
    <m/>
    <m/>
    <m/>
    <m/>
    <m/>
    <m/>
    <m/>
    <m/>
    <m/>
    <m/>
    <m/>
    <m/>
    <m/>
    <m/>
    <m/>
    <m/>
    <m/>
    <m/>
    <m/>
    <m/>
    <m/>
    <m/>
    <m/>
    <m/>
    <m/>
    <m/>
    <m/>
    <m/>
    <m/>
    <m/>
    <m/>
    <m/>
    <m/>
    <m/>
    <m/>
    <m/>
    <m/>
    <m/>
    <m/>
    <m/>
    <m/>
    <m/>
    <m/>
    <m/>
    <m/>
    <m/>
    <m/>
    <m/>
    <m/>
    <m/>
    <m/>
    <m/>
    <m/>
    <m/>
    <m/>
    <m/>
    <n v="4.32"/>
    <n v="0"/>
    <n v="4.32"/>
    <n v="0"/>
    <n v="4.32"/>
  </r>
  <r>
    <n v="22"/>
    <n v="100"/>
    <s v="Big Qualicum R"/>
    <s v="OPS"/>
    <s v="124"/>
    <s v="Chinook"/>
    <s v="3"/>
    <x v="0"/>
    <x v="9"/>
    <n v="100"/>
    <x v="1"/>
    <s v="CK-27"/>
    <s v="EAST VANCOUVER ISLAND-QUALICUM &amp; PUNTLEDGE_FA_0.x"/>
    <s v="M"/>
    <s v="H"/>
    <n v="100"/>
    <s v="Big Qualicum River H"/>
    <n v="100"/>
    <s v="Big Qualicum R"/>
    <s v="GSVI"/>
    <s v="S"/>
    <x v="1"/>
    <s v="181566"/>
    <n v="0"/>
    <s v="181566"/>
    <n v="2012"/>
    <s v="20120523"/>
    <s v="20120523"/>
    <n v="79"/>
    <n v="6.19"/>
    <m/>
    <s v="CWT"/>
    <s v="P"/>
    <s v="Y"/>
    <s v="Y"/>
    <s v="Y"/>
    <s v="Y"/>
    <n v="0.01"/>
    <x v="0"/>
    <n v="56036"/>
    <n v="428726"/>
    <x v="4"/>
    <n v="31738"/>
    <x v="13"/>
    <m/>
    <m/>
    <m/>
    <m/>
    <m/>
    <m/>
    <m/>
    <m/>
    <m/>
    <m/>
    <m/>
    <m/>
    <m/>
    <m/>
    <m/>
    <m/>
    <m/>
    <m/>
    <m/>
    <m/>
    <m/>
    <m/>
    <m/>
    <m/>
    <m/>
    <m/>
    <m/>
    <m/>
    <m/>
    <m/>
    <m/>
    <m/>
    <m/>
    <m/>
    <m/>
    <m/>
    <m/>
    <m/>
    <m/>
    <m/>
    <m/>
    <m/>
    <m/>
    <m/>
    <m/>
    <m/>
    <m/>
    <m/>
    <m/>
    <n v="29.23"/>
    <m/>
    <m/>
    <m/>
    <m/>
    <m/>
    <m/>
    <m/>
    <m/>
    <m/>
    <m/>
    <m/>
    <m/>
    <m/>
    <m/>
    <m/>
    <m/>
    <m/>
    <m/>
    <m/>
    <m/>
    <m/>
    <m/>
    <m/>
    <m/>
    <m/>
    <m/>
    <m/>
    <m/>
    <m/>
    <m/>
    <m/>
    <n v="48.51"/>
    <m/>
    <m/>
    <m/>
    <m/>
    <m/>
    <m/>
    <m/>
    <m/>
    <m/>
    <m/>
    <m/>
    <m/>
    <m/>
    <m/>
    <m/>
    <m/>
    <m/>
    <m/>
    <m/>
    <m/>
    <m/>
    <m/>
    <m/>
    <m/>
    <m/>
    <m/>
    <m/>
    <m/>
    <m/>
    <m/>
    <m/>
    <m/>
    <m/>
    <m/>
    <m/>
    <m/>
    <m/>
    <m/>
    <m/>
    <m/>
    <m/>
    <m/>
    <m/>
    <m/>
    <m/>
    <m/>
    <m/>
    <m/>
    <m/>
    <m/>
    <m/>
    <m/>
    <m/>
    <m/>
    <m/>
    <m/>
    <m/>
    <m/>
    <m/>
    <m/>
    <m/>
    <m/>
    <m/>
    <m/>
    <m/>
    <m/>
    <m/>
    <m/>
    <m/>
    <m/>
    <m/>
    <m/>
    <m/>
    <m/>
    <m/>
    <m/>
    <m/>
    <m/>
    <m/>
    <m/>
    <m/>
    <m/>
    <n v="165.43"/>
    <n v="67.89"/>
    <m/>
    <m/>
    <n v="77.739999999999995"/>
    <n v="0"/>
    <n v="77.739999999999995"/>
    <n v="233.32"/>
    <n v="311.06"/>
  </r>
  <r>
    <n v="22"/>
    <n v="100"/>
    <s v="Big Qualicum R"/>
    <s v="OPS"/>
    <s v="124"/>
    <s v="Chinook"/>
    <s v="3"/>
    <x v="0"/>
    <x v="9"/>
    <n v="100"/>
    <x v="1"/>
    <s v="CK-27"/>
    <s v="EAST VANCOUVER ISLAND-QUALICUM &amp; PUNTLEDGE_FA_0.x"/>
    <s v="M"/>
    <s v="H"/>
    <n v="100"/>
    <s v="Big Qualicum River H"/>
    <n v="100"/>
    <s v="Big Qualicum R"/>
    <s v="GSVI"/>
    <s v="S"/>
    <x v="1"/>
    <s v="181566"/>
    <n v="0"/>
    <s v="181566"/>
    <n v="2012"/>
    <s v="20120523"/>
    <s v="20120523"/>
    <n v="79"/>
    <n v="6.19"/>
    <m/>
    <s v="CWT"/>
    <s v="P"/>
    <s v="Y"/>
    <s v="Y"/>
    <s v="Y"/>
    <s v="Y"/>
    <n v="0.01"/>
    <x v="0"/>
    <n v="56036"/>
    <n v="428726"/>
    <x v="0"/>
    <n v="31738"/>
    <x v="14"/>
    <m/>
    <m/>
    <m/>
    <m/>
    <m/>
    <m/>
    <m/>
    <m/>
    <m/>
    <m/>
    <m/>
    <m/>
    <m/>
    <m/>
    <m/>
    <m/>
    <m/>
    <m/>
    <m/>
    <m/>
    <m/>
    <m/>
    <m/>
    <m/>
    <m/>
    <m/>
    <m/>
    <m/>
    <m/>
    <m/>
    <m/>
    <m/>
    <m/>
    <m/>
    <m/>
    <m/>
    <m/>
    <m/>
    <n v="27.62"/>
    <m/>
    <m/>
    <m/>
    <m/>
    <m/>
    <m/>
    <m/>
    <m/>
    <m/>
    <m/>
    <n v="156.93"/>
    <m/>
    <m/>
    <m/>
    <m/>
    <n v="38.94"/>
    <m/>
    <m/>
    <m/>
    <m/>
    <n v="136.25"/>
    <m/>
    <n v="77.88"/>
    <m/>
    <m/>
    <m/>
    <m/>
    <m/>
    <m/>
    <m/>
    <m/>
    <m/>
    <m/>
    <m/>
    <m/>
    <m/>
    <m/>
    <m/>
    <m/>
    <m/>
    <m/>
    <m/>
    <m/>
    <m/>
    <m/>
    <m/>
    <m/>
    <m/>
    <m/>
    <m/>
    <m/>
    <m/>
    <m/>
    <m/>
    <m/>
    <m/>
    <m/>
    <m/>
    <m/>
    <m/>
    <m/>
    <m/>
    <m/>
    <m/>
    <m/>
    <m/>
    <m/>
    <m/>
    <m/>
    <m/>
    <m/>
    <m/>
    <m/>
    <m/>
    <m/>
    <m/>
    <m/>
    <m/>
    <m/>
    <m/>
    <m/>
    <m/>
    <m/>
    <m/>
    <m/>
    <m/>
    <m/>
    <m/>
    <m/>
    <m/>
    <m/>
    <m/>
    <m/>
    <m/>
    <n v="66.099999999999994"/>
    <m/>
    <m/>
    <m/>
    <m/>
    <m/>
    <m/>
    <m/>
    <m/>
    <m/>
    <m/>
    <m/>
    <m/>
    <m/>
    <m/>
    <m/>
    <m/>
    <m/>
    <m/>
    <m/>
    <m/>
    <m/>
    <m/>
    <m/>
    <m/>
    <m/>
    <n v="104.44"/>
    <m/>
    <m/>
    <m/>
    <n v="7.65"/>
    <n v="215"/>
    <n v="267.67"/>
    <n v="344.82"/>
    <m/>
    <n v="503.72"/>
    <n v="112.09"/>
    <n v="615.80999999999995"/>
    <n v="827.49"/>
    <n v="1443.3"/>
  </r>
  <r>
    <n v="22"/>
    <n v="100"/>
    <s v="Big Qualicum R"/>
    <s v="OPS"/>
    <s v="124"/>
    <s v="Chinook"/>
    <s v="3"/>
    <x v="0"/>
    <x v="9"/>
    <n v="100"/>
    <x v="1"/>
    <s v="CK-27"/>
    <s v="EAST VANCOUVER ISLAND-QUALICUM &amp; PUNTLEDGE_FA_0.x"/>
    <s v="M"/>
    <s v="H"/>
    <n v="100"/>
    <s v="Big Qualicum River H"/>
    <n v="100"/>
    <s v="Big Qualicum R"/>
    <s v="GSVI"/>
    <s v="S"/>
    <x v="1"/>
    <s v="181566"/>
    <n v="0"/>
    <s v="181566"/>
    <n v="2012"/>
    <s v="20120523"/>
    <s v="20120523"/>
    <n v="79"/>
    <n v="6.19"/>
    <m/>
    <s v="CWT"/>
    <s v="P"/>
    <s v="Y"/>
    <s v="Y"/>
    <s v="Y"/>
    <s v="Y"/>
    <n v="0.01"/>
    <x v="0"/>
    <n v="56036"/>
    <n v="428726"/>
    <x v="1"/>
    <n v="31738"/>
    <x v="16"/>
    <m/>
    <m/>
    <m/>
    <m/>
    <m/>
    <m/>
    <m/>
    <m/>
    <m/>
    <m/>
    <m/>
    <m/>
    <m/>
    <m/>
    <m/>
    <m/>
    <m/>
    <m/>
    <m/>
    <m/>
    <m/>
    <m/>
    <m/>
    <m/>
    <m/>
    <m/>
    <m/>
    <m/>
    <m/>
    <m/>
    <m/>
    <m/>
    <m/>
    <m/>
    <m/>
    <m/>
    <m/>
    <m/>
    <m/>
    <m/>
    <m/>
    <m/>
    <m/>
    <m/>
    <m/>
    <m/>
    <m/>
    <m/>
    <m/>
    <n v="79.12"/>
    <m/>
    <m/>
    <m/>
    <m/>
    <n v="39.56"/>
    <m/>
    <m/>
    <m/>
    <m/>
    <m/>
    <m/>
    <m/>
    <m/>
    <n v="101.99"/>
    <m/>
    <m/>
    <m/>
    <m/>
    <m/>
    <m/>
    <m/>
    <m/>
    <m/>
    <m/>
    <m/>
    <m/>
    <m/>
    <m/>
    <m/>
    <m/>
    <m/>
    <m/>
    <m/>
    <m/>
    <m/>
    <m/>
    <m/>
    <m/>
    <m/>
    <m/>
    <m/>
    <m/>
    <m/>
    <m/>
    <m/>
    <m/>
    <m/>
    <m/>
    <m/>
    <m/>
    <m/>
    <m/>
    <m/>
    <m/>
    <m/>
    <m/>
    <m/>
    <m/>
    <m/>
    <m/>
    <m/>
    <m/>
    <m/>
    <m/>
    <m/>
    <m/>
    <m/>
    <m/>
    <m/>
    <m/>
    <m/>
    <m/>
    <m/>
    <m/>
    <m/>
    <m/>
    <m/>
    <m/>
    <m/>
    <m/>
    <m/>
    <m/>
    <m/>
    <m/>
    <m/>
    <m/>
    <n v="64.27"/>
    <m/>
    <m/>
    <m/>
    <m/>
    <m/>
    <m/>
    <m/>
    <m/>
    <m/>
    <m/>
    <m/>
    <m/>
    <m/>
    <m/>
    <m/>
    <m/>
    <m/>
    <m/>
    <m/>
    <m/>
    <m/>
    <m/>
    <n v="75.14"/>
    <m/>
    <m/>
    <m/>
    <m/>
    <n v="192.46"/>
    <n v="157.55000000000001"/>
    <n v="67.680000000000007"/>
    <m/>
    <n v="284.94"/>
    <n v="75.14"/>
    <n v="360.08"/>
    <n v="417.69"/>
    <n v="777.77"/>
  </r>
  <r>
    <n v="22"/>
    <n v="100"/>
    <s v="Big Qualicum R"/>
    <s v="OPS"/>
    <s v="124"/>
    <s v="Chinook"/>
    <s v="3"/>
    <x v="0"/>
    <x v="9"/>
    <n v="100"/>
    <x v="1"/>
    <s v="CK-27"/>
    <s v="EAST VANCOUVER ISLAND-QUALICUM &amp; PUNTLEDGE_FA_0.x"/>
    <s v="M"/>
    <s v="H"/>
    <n v="100"/>
    <s v="Big Qualicum River H"/>
    <n v="100"/>
    <s v="Big Qualicum R"/>
    <s v="GSVI"/>
    <s v="S"/>
    <x v="1"/>
    <s v="181566"/>
    <n v="0"/>
    <s v="181566"/>
    <n v="2012"/>
    <s v="20120523"/>
    <s v="20120523"/>
    <n v="79"/>
    <n v="6.19"/>
    <m/>
    <s v="CWT"/>
    <s v="P"/>
    <s v="Y"/>
    <s v="Y"/>
    <s v="Y"/>
    <s v="Y"/>
    <n v="0.01"/>
    <x v="0"/>
    <n v="56036"/>
    <n v="428726"/>
    <x v="2"/>
    <n v="31738"/>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5"/>
    <n v="6.26"/>
    <n v="1.58"/>
    <m/>
    <n v="0"/>
    <n v="0"/>
    <n v="0"/>
    <n v="15.34"/>
    <n v="15.34"/>
  </r>
  <r>
    <n v="22"/>
    <n v="100"/>
    <s v="Big Qualicum R"/>
    <s v="OPS"/>
    <s v="124"/>
    <s v="Chinook"/>
    <s v="3"/>
    <x v="0"/>
    <x v="9"/>
    <n v="100"/>
    <x v="1"/>
    <s v="CK-27"/>
    <s v="EAST VANCOUVER ISLAND-QUALICUM &amp; PUNTLEDGE_FA_0.x"/>
    <s v="M"/>
    <s v="H"/>
    <n v="100"/>
    <s v="Big Qualicum River H"/>
    <n v="100"/>
    <s v="Big Qualicum R"/>
    <s v="GSVI"/>
    <s v="S"/>
    <x v="1"/>
    <s v="181567"/>
    <n v="0"/>
    <s v="181567"/>
    <n v="2012"/>
    <s v="20120523"/>
    <s v="20120523"/>
    <n v="79"/>
    <n v="6.19"/>
    <m/>
    <s v="CWT"/>
    <s v="P"/>
    <s v="Y"/>
    <s v="Y"/>
    <s v="Y"/>
    <s v="Y"/>
    <n v="7.4999999999999997E-3"/>
    <x v="0"/>
    <n v="57371"/>
    <n v="437840"/>
    <x v="4"/>
    <n v="31737"/>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172.46"/>
    <n v="78.19"/>
    <m/>
    <m/>
    <n v="0"/>
    <n v="0"/>
    <n v="0"/>
    <n v="250.65"/>
    <n v="250.65"/>
  </r>
  <r>
    <n v="22"/>
    <n v="100"/>
    <s v="Big Qualicum R"/>
    <s v="OPS"/>
    <s v="124"/>
    <s v="Chinook"/>
    <s v="3"/>
    <x v="0"/>
    <x v="9"/>
    <n v="100"/>
    <x v="1"/>
    <s v="CK-27"/>
    <s v="EAST VANCOUVER ISLAND-QUALICUM &amp; PUNTLEDGE_FA_0.x"/>
    <s v="M"/>
    <s v="H"/>
    <n v="100"/>
    <s v="Big Qualicum River H"/>
    <n v="100"/>
    <s v="Big Qualicum R"/>
    <s v="GSVI"/>
    <s v="S"/>
    <x v="1"/>
    <s v="181567"/>
    <n v="0"/>
    <s v="181567"/>
    <n v="2012"/>
    <s v="20120523"/>
    <s v="20120523"/>
    <n v="79"/>
    <n v="6.19"/>
    <m/>
    <s v="CWT"/>
    <s v="P"/>
    <s v="Y"/>
    <s v="Y"/>
    <s v="Y"/>
    <s v="Y"/>
    <n v="7.4999999999999997E-3"/>
    <x v="0"/>
    <n v="57371"/>
    <n v="437840"/>
    <x v="0"/>
    <n v="31737"/>
    <x v="14"/>
    <m/>
    <m/>
    <m/>
    <m/>
    <m/>
    <m/>
    <m/>
    <m/>
    <m/>
    <m/>
    <m/>
    <m/>
    <m/>
    <m/>
    <m/>
    <m/>
    <m/>
    <m/>
    <m/>
    <m/>
    <m/>
    <m/>
    <m/>
    <m/>
    <m/>
    <m/>
    <m/>
    <m/>
    <m/>
    <m/>
    <m/>
    <m/>
    <m/>
    <m/>
    <n v="25.87"/>
    <m/>
    <m/>
    <n v="71.13"/>
    <m/>
    <m/>
    <m/>
    <m/>
    <m/>
    <m/>
    <n v="17.93"/>
    <m/>
    <m/>
    <m/>
    <m/>
    <n v="292.08999999999997"/>
    <m/>
    <m/>
    <m/>
    <m/>
    <n v="116.55"/>
    <m/>
    <m/>
    <m/>
    <m/>
    <n v="116.93"/>
    <m/>
    <n v="38.85"/>
    <m/>
    <m/>
    <m/>
    <m/>
    <m/>
    <m/>
    <m/>
    <m/>
    <m/>
    <m/>
    <m/>
    <m/>
    <m/>
    <m/>
    <m/>
    <m/>
    <m/>
    <m/>
    <m/>
    <n v="71.13"/>
    <m/>
    <m/>
    <m/>
    <m/>
    <m/>
    <m/>
    <n v="71.13"/>
    <m/>
    <m/>
    <m/>
    <m/>
    <m/>
    <m/>
    <m/>
    <m/>
    <m/>
    <m/>
    <m/>
    <m/>
    <m/>
    <m/>
    <m/>
    <m/>
    <m/>
    <m/>
    <m/>
    <m/>
    <m/>
    <m/>
    <m/>
    <m/>
    <m/>
    <m/>
    <m/>
    <m/>
    <m/>
    <m/>
    <m/>
    <m/>
    <m/>
    <m/>
    <m/>
    <m/>
    <m/>
    <m/>
    <m/>
    <m/>
    <m/>
    <m/>
    <m/>
    <m/>
    <m/>
    <m/>
    <m/>
    <m/>
    <m/>
    <m/>
    <m/>
    <m/>
    <m/>
    <m/>
    <m/>
    <m/>
    <m/>
    <m/>
    <m/>
    <n v="42.43"/>
    <m/>
    <m/>
    <m/>
    <m/>
    <m/>
    <m/>
    <m/>
    <m/>
    <m/>
    <m/>
    <n v="31.37"/>
    <m/>
    <m/>
    <m/>
    <m/>
    <n v="206.73"/>
    <n v="267"/>
    <n v="351.64"/>
    <m/>
    <n v="864.04"/>
    <n v="31.37"/>
    <n v="895.41"/>
    <n v="825.37"/>
    <n v="1720.7799999999997"/>
  </r>
  <r>
    <n v="22"/>
    <n v="100"/>
    <s v="Big Qualicum R"/>
    <s v="OPS"/>
    <s v="124"/>
    <s v="Chinook"/>
    <s v="3"/>
    <x v="0"/>
    <x v="9"/>
    <n v="100"/>
    <x v="1"/>
    <s v="CK-27"/>
    <s v="EAST VANCOUVER ISLAND-QUALICUM &amp; PUNTLEDGE_FA_0.x"/>
    <s v="M"/>
    <s v="H"/>
    <n v="100"/>
    <s v="Big Qualicum River H"/>
    <n v="100"/>
    <s v="Big Qualicum R"/>
    <s v="GSVI"/>
    <s v="S"/>
    <x v="1"/>
    <s v="181567"/>
    <n v="0"/>
    <s v="181567"/>
    <n v="2012"/>
    <s v="20120523"/>
    <s v="20120523"/>
    <n v="79"/>
    <n v="6.19"/>
    <m/>
    <s v="CWT"/>
    <s v="P"/>
    <s v="Y"/>
    <s v="Y"/>
    <s v="Y"/>
    <s v="Y"/>
    <n v="7.4999999999999997E-3"/>
    <x v="0"/>
    <n v="57371"/>
    <n v="437840"/>
    <x v="1"/>
    <n v="31737"/>
    <x v="16"/>
    <m/>
    <m/>
    <m/>
    <m/>
    <m/>
    <m/>
    <m/>
    <m/>
    <m/>
    <m/>
    <m/>
    <m/>
    <m/>
    <m/>
    <m/>
    <m/>
    <m/>
    <m/>
    <m/>
    <m/>
    <m/>
    <m/>
    <m/>
    <m/>
    <m/>
    <m/>
    <n v="23.51"/>
    <m/>
    <m/>
    <m/>
    <m/>
    <m/>
    <m/>
    <m/>
    <n v="29.92"/>
    <m/>
    <m/>
    <m/>
    <m/>
    <m/>
    <m/>
    <m/>
    <m/>
    <m/>
    <n v="47.85"/>
    <m/>
    <n v="47.85"/>
    <m/>
    <m/>
    <n v="227.57"/>
    <m/>
    <m/>
    <m/>
    <m/>
    <n v="78.92"/>
    <m/>
    <m/>
    <m/>
    <m/>
    <m/>
    <m/>
    <m/>
    <m/>
    <n v="101.04"/>
    <m/>
    <m/>
    <m/>
    <m/>
    <m/>
    <m/>
    <m/>
    <m/>
    <m/>
    <m/>
    <m/>
    <m/>
    <m/>
    <m/>
    <m/>
    <m/>
    <m/>
    <m/>
    <m/>
    <m/>
    <m/>
    <m/>
    <m/>
    <m/>
    <m/>
    <m/>
    <m/>
    <m/>
    <m/>
    <m/>
    <m/>
    <m/>
    <m/>
    <m/>
    <m/>
    <m/>
    <m/>
    <m/>
    <m/>
    <m/>
    <m/>
    <m/>
    <m/>
    <m/>
    <m/>
    <m/>
    <m/>
    <m/>
    <m/>
    <m/>
    <m/>
    <m/>
    <m/>
    <m/>
    <m/>
    <m/>
    <m/>
    <m/>
    <m/>
    <n v="24.65"/>
    <m/>
    <m/>
    <m/>
    <m/>
    <m/>
    <m/>
    <m/>
    <m/>
    <m/>
    <m/>
    <m/>
    <m/>
    <m/>
    <m/>
    <m/>
    <m/>
    <m/>
    <m/>
    <m/>
    <m/>
    <m/>
    <m/>
    <m/>
    <m/>
    <m/>
    <m/>
    <m/>
    <m/>
    <m/>
    <m/>
    <m/>
    <m/>
    <m/>
    <m/>
    <m/>
    <n v="70.14"/>
    <m/>
    <m/>
    <m/>
    <m/>
    <n v="157.68"/>
    <n v="134.69999999999999"/>
    <n v="57.87"/>
    <m/>
    <n v="581.30999999999995"/>
    <n v="70.14"/>
    <n v="651.45000000000005"/>
    <n v="350.25"/>
    <n v="1001.6999999999999"/>
  </r>
  <r>
    <n v="22"/>
    <n v="100"/>
    <s v="Big Qualicum R"/>
    <s v="OPS"/>
    <s v="124"/>
    <s v="Chinook"/>
    <s v="3"/>
    <x v="0"/>
    <x v="9"/>
    <n v="100"/>
    <x v="1"/>
    <s v="CK-27"/>
    <s v="EAST VANCOUVER ISLAND-QUALICUM &amp; PUNTLEDGE_FA_0.x"/>
    <s v="M"/>
    <s v="H"/>
    <n v="100"/>
    <s v="Big Qualicum River H"/>
    <n v="100"/>
    <s v="Big Qualicum R"/>
    <s v="GSVI"/>
    <s v="S"/>
    <x v="1"/>
    <s v="181567"/>
    <n v="0"/>
    <s v="181567"/>
    <n v="2012"/>
    <s v="20120523"/>
    <s v="20120523"/>
    <n v="79"/>
    <n v="6.19"/>
    <m/>
    <s v="CWT"/>
    <s v="P"/>
    <s v="Y"/>
    <s v="Y"/>
    <s v="Y"/>
    <s v="Y"/>
    <n v="7.4999999999999997E-3"/>
    <x v="0"/>
    <n v="57371"/>
    <n v="437840"/>
    <x v="2"/>
    <n v="31737"/>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01"/>
    <m/>
    <m/>
    <m/>
    <m/>
    <n v="7.48"/>
    <n v="6.24"/>
    <n v="1.58"/>
    <m/>
    <n v="0"/>
    <n v="28.01"/>
    <n v="28.01"/>
    <n v="15.3"/>
    <n v="43.31"/>
  </r>
  <r>
    <n v="22"/>
    <n v="100"/>
    <s v="Big Qualicum R"/>
    <s v="OPS"/>
    <s v="124"/>
    <s v="Chinook"/>
    <s v="3"/>
    <x v="0"/>
    <x v="9"/>
    <n v="100"/>
    <x v="1"/>
    <s v="CK-27"/>
    <s v="EAST VANCOUVER ISLAND-QUALICUM &amp; PUNTLEDGE_FA_0.x"/>
    <s v="M"/>
    <s v="H"/>
    <n v="100"/>
    <s v="Big Qualicum River H"/>
    <n v="100"/>
    <s v="Big Qualicum R"/>
    <s v="GSVI"/>
    <s v="S"/>
    <x v="1"/>
    <s v="181568"/>
    <n v="0"/>
    <s v="181568"/>
    <n v="2012"/>
    <s v="20120523"/>
    <s v="20120523"/>
    <n v="79"/>
    <n v="6.19"/>
    <m/>
    <s v="CWT"/>
    <s v="P"/>
    <s v="Y"/>
    <s v="Y"/>
    <s v="Y"/>
    <s v="Y"/>
    <n v="1.3299999999999999E-2"/>
    <x v="0"/>
    <n v="56026"/>
    <n v="430100"/>
    <x v="4"/>
    <n v="31736"/>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0.59"/>
    <n v="103.23"/>
    <m/>
    <m/>
    <n v="0"/>
    <n v="0"/>
    <n v="0"/>
    <n v="263.82"/>
    <n v="263.82"/>
  </r>
  <r>
    <n v="22"/>
    <n v="100"/>
    <s v="Big Qualicum R"/>
    <s v="OPS"/>
    <s v="124"/>
    <s v="Chinook"/>
    <s v="3"/>
    <x v="0"/>
    <x v="9"/>
    <n v="100"/>
    <x v="1"/>
    <s v="CK-27"/>
    <s v="EAST VANCOUVER ISLAND-QUALICUM &amp; PUNTLEDGE_FA_0.x"/>
    <s v="M"/>
    <s v="H"/>
    <n v="100"/>
    <s v="Big Qualicum River H"/>
    <n v="100"/>
    <s v="Big Qualicum R"/>
    <s v="GSVI"/>
    <s v="S"/>
    <x v="1"/>
    <s v="181568"/>
    <n v="0"/>
    <s v="181568"/>
    <n v="2012"/>
    <s v="20120523"/>
    <s v="20120523"/>
    <n v="79"/>
    <n v="6.19"/>
    <m/>
    <s v="CWT"/>
    <s v="P"/>
    <s v="Y"/>
    <s v="Y"/>
    <s v="Y"/>
    <s v="Y"/>
    <n v="1.3299999999999999E-2"/>
    <x v="0"/>
    <n v="56026"/>
    <n v="430100"/>
    <x v="0"/>
    <n v="31736"/>
    <x v="14"/>
    <m/>
    <m/>
    <m/>
    <m/>
    <m/>
    <m/>
    <m/>
    <m/>
    <m/>
    <m/>
    <m/>
    <m/>
    <m/>
    <m/>
    <m/>
    <m/>
    <m/>
    <m/>
    <m/>
    <m/>
    <m/>
    <m/>
    <m/>
    <m/>
    <m/>
    <m/>
    <m/>
    <m/>
    <m/>
    <m/>
    <m/>
    <m/>
    <m/>
    <m/>
    <n v="26.02"/>
    <m/>
    <m/>
    <m/>
    <m/>
    <m/>
    <m/>
    <m/>
    <m/>
    <m/>
    <m/>
    <m/>
    <m/>
    <m/>
    <m/>
    <n v="469.96"/>
    <m/>
    <m/>
    <m/>
    <m/>
    <n v="78.53"/>
    <m/>
    <m/>
    <m/>
    <n v="0"/>
    <n v="78.53"/>
    <m/>
    <n v="39.07"/>
    <m/>
    <m/>
    <m/>
    <n v="92.97"/>
    <m/>
    <m/>
    <m/>
    <m/>
    <m/>
    <m/>
    <m/>
    <m/>
    <m/>
    <m/>
    <m/>
    <m/>
    <m/>
    <m/>
    <m/>
    <m/>
    <m/>
    <m/>
    <m/>
    <m/>
    <m/>
    <m/>
    <m/>
    <m/>
    <m/>
    <m/>
    <m/>
    <m/>
    <m/>
    <m/>
    <m/>
    <m/>
    <m/>
    <m/>
    <m/>
    <m/>
    <m/>
    <m/>
    <m/>
    <m/>
    <m/>
    <m/>
    <m/>
    <m/>
    <n v="0"/>
    <m/>
    <m/>
    <m/>
    <m/>
    <n v="18.04"/>
    <m/>
    <m/>
    <m/>
    <m/>
    <m/>
    <m/>
    <m/>
    <m/>
    <m/>
    <m/>
    <m/>
    <m/>
    <m/>
    <m/>
    <m/>
    <m/>
    <m/>
    <m/>
    <m/>
    <m/>
    <m/>
    <m/>
    <m/>
    <m/>
    <m/>
    <m/>
    <m/>
    <m/>
    <m/>
    <m/>
    <m/>
    <m/>
    <m/>
    <m/>
    <m/>
    <m/>
    <m/>
    <m/>
    <m/>
    <m/>
    <m/>
    <m/>
    <m/>
    <n v="136.34"/>
    <m/>
    <m/>
    <m/>
    <n v="9.14"/>
    <n v="186.44"/>
    <n v="235.47"/>
    <n v="306.01"/>
    <m/>
    <n v="803.12"/>
    <n v="145.47999999999999"/>
    <n v="948.6"/>
    <n v="727.92"/>
    <n v="1676.52"/>
  </r>
  <r>
    <n v="22"/>
    <n v="100"/>
    <s v="Big Qualicum R"/>
    <s v="OPS"/>
    <s v="124"/>
    <s v="Chinook"/>
    <s v="3"/>
    <x v="0"/>
    <x v="9"/>
    <n v="100"/>
    <x v="1"/>
    <s v="CK-27"/>
    <s v="EAST VANCOUVER ISLAND-QUALICUM &amp; PUNTLEDGE_FA_0.x"/>
    <s v="M"/>
    <s v="H"/>
    <n v="100"/>
    <s v="Big Qualicum River H"/>
    <n v="100"/>
    <s v="Big Qualicum R"/>
    <s v="GSVI"/>
    <s v="S"/>
    <x v="1"/>
    <s v="181568"/>
    <n v="0"/>
    <s v="181568"/>
    <n v="2012"/>
    <s v="20120523"/>
    <s v="20120523"/>
    <n v="79"/>
    <n v="6.19"/>
    <m/>
    <s v="CWT"/>
    <s v="P"/>
    <s v="Y"/>
    <s v="Y"/>
    <s v="Y"/>
    <s v="Y"/>
    <n v="1.3299999999999999E-2"/>
    <x v="0"/>
    <n v="56026"/>
    <n v="430100"/>
    <x v="1"/>
    <n v="31736"/>
    <x v="16"/>
    <m/>
    <m/>
    <m/>
    <m/>
    <m/>
    <m/>
    <m/>
    <m/>
    <m/>
    <m/>
    <m/>
    <m/>
    <m/>
    <m/>
    <m/>
    <m/>
    <m/>
    <m/>
    <m/>
    <m/>
    <m/>
    <m/>
    <m/>
    <m/>
    <m/>
    <m/>
    <n v="23.64"/>
    <m/>
    <n v="30.78"/>
    <m/>
    <m/>
    <m/>
    <m/>
    <m/>
    <m/>
    <m/>
    <m/>
    <m/>
    <m/>
    <m/>
    <m/>
    <m/>
    <m/>
    <n v="22.8"/>
    <m/>
    <m/>
    <m/>
    <m/>
    <m/>
    <n v="119.07"/>
    <m/>
    <m/>
    <m/>
    <m/>
    <m/>
    <m/>
    <m/>
    <m/>
    <m/>
    <m/>
    <m/>
    <m/>
    <m/>
    <n v="102.33"/>
    <m/>
    <m/>
    <m/>
    <m/>
    <m/>
    <m/>
    <m/>
    <m/>
    <m/>
    <m/>
    <m/>
    <m/>
    <n v="45.98"/>
    <m/>
    <m/>
    <m/>
    <m/>
    <m/>
    <m/>
    <m/>
    <m/>
    <m/>
    <m/>
    <m/>
    <m/>
    <m/>
    <m/>
    <m/>
    <m/>
    <m/>
    <m/>
    <m/>
    <m/>
    <m/>
    <m/>
    <m/>
    <m/>
    <m/>
    <m/>
    <m/>
    <m/>
    <m/>
    <m/>
    <m/>
    <m/>
    <m/>
    <m/>
    <m/>
    <m/>
    <m/>
    <m/>
    <m/>
    <m/>
    <m/>
    <m/>
    <m/>
    <m/>
    <m/>
    <m/>
    <m/>
    <m/>
    <m/>
    <m/>
    <m/>
    <m/>
    <m/>
    <m/>
    <n v="71.239999999999995"/>
    <m/>
    <m/>
    <m/>
    <m/>
    <m/>
    <m/>
    <m/>
    <m/>
    <n v="64.489999999999995"/>
    <m/>
    <m/>
    <m/>
    <m/>
    <m/>
    <m/>
    <m/>
    <m/>
    <m/>
    <m/>
    <m/>
    <m/>
    <m/>
    <m/>
    <m/>
    <m/>
    <m/>
    <m/>
    <n v="33.770000000000003"/>
    <m/>
    <m/>
    <m/>
    <n v="22.42"/>
    <n v="163.80000000000001"/>
    <n v="135.5"/>
    <n v="58.21"/>
    <m/>
    <n v="480.33"/>
    <n v="56.19"/>
    <n v="536.52"/>
    <n v="357.51"/>
    <n v="894.03"/>
  </r>
  <r>
    <n v="22"/>
    <n v="100"/>
    <s v="Big Qualicum R"/>
    <s v="OPS"/>
    <s v="124"/>
    <s v="Chinook"/>
    <s v="3"/>
    <x v="0"/>
    <x v="9"/>
    <n v="100"/>
    <x v="1"/>
    <s v="CK-27"/>
    <s v="EAST VANCOUVER ISLAND-QUALICUM &amp; PUNTLEDGE_FA_0.x"/>
    <s v="M"/>
    <s v="H"/>
    <n v="100"/>
    <s v="Big Qualicum River H"/>
    <n v="100"/>
    <s v="Big Qualicum R"/>
    <s v="GSVI"/>
    <s v="S"/>
    <x v="1"/>
    <s v="181568"/>
    <n v="0"/>
    <s v="181568"/>
    <n v="2012"/>
    <s v="20120523"/>
    <s v="20120523"/>
    <n v="79"/>
    <n v="6.19"/>
    <m/>
    <s v="CWT"/>
    <s v="P"/>
    <s v="Y"/>
    <s v="Y"/>
    <s v="Y"/>
    <s v="Y"/>
    <n v="1.3299999999999999E-2"/>
    <x v="0"/>
    <n v="56026"/>
    <n v="430100"/>
    <x v="2"/>
    <n v="31736"/>
    <x v="17"/>
    <m/>
    <m/>
    <m/>
    <m/>
    <m/>
    <m/>
    <m/>
    <m/>
    <m/>
    <m/>
    <m/>
    <m/>
    <m/>
    <m/>
    <m/>
    <m/>
    <m/>
    <m/>
    <m/>
    <m/>
    <m/>
    <m/>
    <m/>
    <m/>
    <m/>
    <m/>
    <m/>
    <m/>
    <m/>
    <m/>
    <m/>
    <m/>
    <m/>
    <m/>
    <m/>
    <m/>
    <m/>
    <m/>
    <m/>
    <m/>
    <m/>
    <m/>
    <m/>
    <m/>
    <m/>
    <m/>
    <m/>
    <m/>
    <m/>
    <m/>
    <m/>
    <m/>
    <m/>
    <m/>
    <m/>
    <m/>
    <m/>
    <m/>
    <m/>
    <n v="45.83"/>
    <m/>
    <m/>
    <m/>
    <m/>
    <m/>
    <m/>
    <m/>
    <m/>
    <m/>
    <m/>
    <m/>
    <m/>
    <m/>
    <m/>
    <m/>
    <m/>
    <m/>
    <m/>
    <m/>
    <m/>
    <m/>
    <m/>
    <m/>
    <m/>
    <m/>
    <m/>
    <m/>
    <m/>
    <m/>
    <m/>
    <m/>
    <m/>
    <m/>
    <m/>
    <m/>
    <m/>
    <m/>
    <m/>
    <m/>
    <m/>
    <m/>
    <m/>
    <m/>
    <m/>
    <m/>
    <m/>
    <m/>
    <m/>
    <m/>
    <m/>
    <m/>
    <m/>
    <m/>
    <m/>
    <m/>
    <m/>
    <m/>
    <m/>
    <m/>
    <m/>
    <m/>
    <m/>
    <m/>
    <m/>
    <m/>
    <m/>
    <m/>
    <m/>
    <m/>
    <m/>
    <m/>
    <m/>
    <m/>
    <m/>
    <m/>
    <m/>
    <m/>
    <m/>
    <m/>
    <m/>
    <m/>
    <m/>
    <m/>
    <m/>
    <m/>
    <m/>
    <m/>
    <m/>
    <m/>
    <m/>
    <m/>
    <m/>
    <m/>
    <m/>
    <m/>
    <m/>
    <m/>
    <m/>
    <m/>
    <n v="17.5"/>
    <m/>
    <m/>
    <m/>
    <m/>
    <m/>
    <m/>
    <m/>
    <m/>
    <n v="45.83"/>
    <n v="17.5"/>
    <n v="63.33"/>
    <n v="0"/>
    <n v="63.33"/>
  </r>
  <r>
    <n v="22"/>
    <n v="100"/>
    <s v="Big Qualicum R"/>
    <s v="OPS"/>
    <s v="124"/>
    <s v="Chinook"/>
    <s v="3"/>
    <x v="0"/>
    <x v="9"/>
    <n v="100"/>
    <x v="1"/>
    <s v="CK-27"/>
    <s v="EAST VANCOUVER ISLAND-QUALICUM &amp; PUNTLEDGE_FA_0.x"/>
    <s v="M"/>
    <s v="H"/>
    <n v="100"/>
    <s v="Big Qualicum River H"/>
    <n v="100"/>
    <s v="Big Qualicum R"/>
    <s v="GSVI"/>
    <s v="S"/>
    <x v="1"/>
    <s v="181569"/>
    <n v="0"/>
    <s v="181569"/>
    <n v="2012"/>
    <s v="20120523"/>
    <s v="20120523"/>
    <n v="79"/>
    <n v="6.19"/>
    <m/>
    <s v="CWT"/>
    <s v="P"/>
    <s v="Y"/>
    <s v="Y"/>
    <s v="Y"/>
    <s v="Y"/>
    <n v="1.41E-2"/>
    <x v="0"/>
    <n v="53416"/>
    <n v="410458"/>
    <x v="4"/>
    <n v="31735"/>
    <x v="13"/>
    <m/>
    <n v="0"/>
    <m/>
    <m/>
    <m/>
    <m/>
    <m/>
    <m/>
    <m/>
    <m/>
    <m/>
    <m/>
    <m/>
    <m/>
    <m/>
    <m/>
    <m/>
    <m/>
    <m/>
    <m/>
    <m/>
    <m/>
    <m/>
    <m/>
    <m/>
    <m/>
    <m/>
    <m/>
    <m/>
    <m/>
    <m/>
    <m/>
    <m/>
    <m/>
    <m/>
    <m/>
    <m/>
    <m/>
    <m/>
    <m/>
    <m/>
    <m/>
    <m/>
    <m/>
    <m/>
    <m/>
    <m/>
    <m/>
    <m/>
    <m/>
    <m/>
    <m/>
    <m/>
    <m/>
    <n v="29.35"/>
    <m/>
    <m/>
    <m/>
    <m/>
    <m/>
    <m/>
    <m/>
    <m/>
    <m/>
    <m/>
    <m/>
    <m/>
    <m/>
    <m/>
    <m/>
    <m/>
    <m/>
    <m/>
    <m/>
    <m/>
    <m/>
    <m/>
    <m/>
    <m/>
    <m/>
    <m/>
    <m/>
    <m/>
    <m/>
    <m/>
    <m/>
    <m/>
    <m/>
    <m/>
    <m/>
    <m/>
    <m/>
    <m/>
    <m/>
    <m/>
    <m/>
    <m/>
    <m/>
    <m/>
    <m/>
    <m/>
    <m/>
    <m/>
    <m/>
    <m/>
    <m/>
    <m/>
    <m/>
    <m/>
    <m/>
    <m/>
    <m/>
    <m/>
    <m/>
    <m/>
    <m/>
    <m/>
    <m/>
    <m/>
    <m/>
    <m/>
    <m/>
    <m/>
    <m/>
    <m/>
    <m/>
    <m/>
    <m/>
    <m/>
    <m/>
    <m/>
    <m/>
    <m/>
    <m/>
    <m/>
    <m/>
    <m/>
    <m/>
    <m/>
    <m/>
    <m/>
    <m/>
    <m/>
    <m/>
    <m/>
    <m/>
    <m/>
    <m/>
    <m/>
    <m/>
    <m/>
    <m/>
    <m/>
    <m/>
    <m/>
    <m/>
    <m/>
    <m/>
    <m/>
    <m/>
    <m/>
    <m/>
    <m/>
    <m/>
    <n v="125.41"/>
    <n v="58.94"/>
    <m/>
    <m/>
    <n v="29.35"/>
    <n v="0"/>
    <n v="29.35"/>
    <n v="184.35"/>
    <n v="213.7"/>
  </r>
  <r>
    <n v="22"/>
    <n v="100"/>
    <s v="Big Qualicum R"/>
    <s v="OPS"/>
    <s v="124"/>
    <s v="Chinook"/>
    <s v="3"/>
    <x v="0"/>
    <x v="9"/>
    <n v="100"/>
    <x v="1"/>
    <s v="CK-27"/>
    <s v="EAST VANCOUVER ISLAND-QUALICUM &amp; PUNTLEDGE_FA_0.x"/>
    <s v="M"/>
    <s v="H"/>
    <n v="100"/>
    <s v="Big Qualicum River H"/>
    <n v="100"/>
    <s v="Big Qualicum R"/>
    <s v="GSVI"/>
    <s v="S"/>
    <x v="1"/>
    <s v="181569"/>
    <n v="0"/>
    <s v="181569"/>
    <n v="2012"/>
    <s v="20120523"/>
    <s v="20120523"/>
    <n v="79"/>
    <n v="6.19"/>
    <m/>
    <s v="CWT"/>
    <s v="P"/>
    <s v="Y"/>
    <s v="Y"/>
    <s v="Y"/>
    <s v="Y"/>
    <n v="1.41E-2"/>
    <x v="0"/>
    <n v="53416"/>
    <n v="410458"/>
    <x v="0"/>
    <n v="31735"/>
    <x v="14"/>
    <m/>
    <m/>
    <n v="35.96"/>
    <m/>
    <m/>
    <m/>
    <m/>
    <m/>
    <m/>
    <m/>
    <m/>
    <m/>
    <m/>
    <m/>
    <m/>
    <m/>
    <m/>
    <m/>
    <m/>
    <m/>
    <m/>
    <m/>
    <m/>
    <m/>
    <m/>
    <m/>
    <n v="0"/>
    <m/>
    <m/>
    <m/>
    <m/>
    <m/>
    <m/>
    <m/>
    <n v="77.53"/>
    <m/>
    <m/>
    <m/>
    <m/>
    <m/>
    <m/>
    <m/>
    <m/>
    <m/>
    <m/>
    <m/>
    <m/>
    <m/>
    <m/>
    <n v="274.94"/>
    <m/>
    <m/>
    <m/>
    <m/>
    <n v="234.66"/>
    <m/>
    <m/>
    <m/>
    <m/>
    <n v="78.61"/>
    <m/>
    <m/>
    <m/>
    <n v="75.069999999999993"/>
    <m/>
    <m/>
    <m/>
    <m/>
    <m/>
    <m/>
    <m/>
    <m/>
    <m/>
    <m/>
    <m/>
    <m/>
    <m/>
    <m/>
    <m/>
    <m/>
    <m/>
    <n v="71.62"/>
    <m/>
    <m/>
    <m/>
    <m/>
    <m/>
    <m/>
    <m/>
    <m/>
    <m/>
    <m/>
    <m/>
    <m/>
    <m/>
    <m/>
    <m/>
    <m/>
    <m/>
    <m/>
    <m/>
    <m/>
    <m/>
    <m/>
    <m/>
    <m/>
    <m/>
    <m/>
    <m/>
    <m/>
    <m/>
    <m/>
    <m/>
    <m/>
    <m/>
    <m/>
    <m/>
    <m/>
    <m/>
    <m/>
    <m/>
    <m/>
    <m/>
    <m/>
    <m/>
    <m/>
    <m/>
    <m/>
    <m/>
    <m/>
    <m/>
    <m/>
    <m/>
    <m/>
    <m/>
    <m/>
    <m/>
    <m/>
    <m/>
    <m/>
    <m/>
    <m/>
    <m/>
    <m/>
    <m/>
    <m/>
    <m/>
    <m/>
    <n v="42.72"/>
    <m/>
    <m/>
    <m/>
    <m/>
    <m/>
    <m/>
    <m/>
    <m/>
    <m/>
    <m/>
    <n v="162.6"/>
    <m/>
    <m/>
    <m/>
    <n v="39.340000000000003"/>
    <n v="198.08"/>
    <n v="254.11"/>
    <n v="333.33"/>
    <m/>
    <n v="891.11"/>
    <n v="201.94"/>
    <n v="1093.05"/>
    <n v="785.52"/>
    <n v="1878.5699999999997"/>
  </r>
  <r>
    <n v="22"/>
    <n v="100"/>
    <s v="Big Qualicum R"/>
    <s v="OPS"/>
    <s v="124"/>
    <s v="Chinook"/>
    <s v="3"/>
    <x v="0"/>
    <x v="9"/>
    <n v="100"/>
    <x v="1"/>
    <s v="CK-27"/>
    <s v="EAST VANCOUVER ISLAND-QUALICUM &amp; PUNTLEDGE_FA_0.x"/>
    <s v="M"/>
    <s v="H"/>
    <n v="100"/>
    <s v="Big Qualicum River H"/>
    <n v="100"/>
    <s v="Big Qualicum R"/>
    <s v="GSVI"/>
    <s v="S"/>
    <x v="1"/>
    <s v="181569"/>
    <n v="0"/>
    <s v="181569"/>
    <n v="2012"/>
    <s v="20120523"/>
    <s v="20120523"/>
    <n v="79"/>
    <n v="6.19"/>
    <m/>
    <s v="CWT"/>
    <s v="P"/>
    <s v="Y"/>
    <s v="Y"/>
    <s v="Y"/>
    <s v="Y"/>
    <n v="1.41E-2"/>
    <x v="0"/>
    <n v="53416"/>
    <n v="410458"/>
    <x v="1"/>
    <n v="31735"/>
    <x v="16"/>
    <m/>
    <m/>
    <m/>
    <m/>
    <m/>
    <m/>
    <m/>
    <m/>
    <m/>
    <m/>
    <m/>
    <m/>
    <m/>
    <n v="30.2"/>
    <m/>
    <m/>
    <m/>
    <m/>
    <m/>
    <m/>
    <m/>
    <m/>
    <m/>
    <m/>
    <m/>
    <m/>
    <m/>
    <m/>
    <m/>
    <m/>
    <m/>
    <m/>
    <m/>
    <m/>
    <m/>
    <m/>
    <m/>
    <m/>
    <n v="22.98"/>
    <m/>
    <m/>
    <m/>
    <m/>
    <m/>
    <m/>
    <m/>
    <m/>
    <m/>
    <m/>
    <n v="158.91999999999999"/>
    <m/>
    <m/>
    <m/>
    <m/>
    <m/>
    <m/>
    <m/>
    <m/>
    <m/>
    <m/>
    <m/>
    <m/>
    <m/>
    <n v="101.74"/>
    <m/>
    <m/>
    <m/>
    <m/>
    <m/>
    <m/>
    <m/>
    <m/>
    <m/>
    <m/>
    <m/>
    <m/>
    <m/>
    <m/>
    <m/>
    <m/>
    <m/>
    <m/>
    <m/>
    <m/>
    <m/>
    <m/>
    <m/>
    <m/>
    <m/>
    <m/>
    <m/>
    <m/>
    <m/>
    <m/>
    <m/>
    <m/>
    <m/>
    <m/>
    <m/>
    <m/>
    <m/>
    <m/>
    <m/>
    <m/>
    <m/>
    <m/>
    <m/>
    <m/>
    <m/>
    <m/>
    <m/>
    <m/>
    <m/>
    <m/>
    <m/>
    <m/>
    <m/>
    <m/>
    <m/>
    <m/>
    <m/>
    <m/>
    <m/>
    <m/>
    <m/>
    <m/>
    <m/>
    <m/>
    <m/>
    <m/>
    <n v="13.83"/>
    <m/>
    <m/>
    <m/>
    <m/>
    <m/>
    <m/>
    <m/>
    <m/>
    <m/>
    <m/>
    <m/>
    <m/>
    <m/>
    <m/>
    <m/>
    <m/>
    <m/>
    <m/>
    <m/>
    <m/>
    <m/>
    <m/>
    <m/>
    <m/>
    <m/>
    <m/>
    <m/>
    <m/>
    <n v="106.36"/>
    <m/>
    <m/>
    <m/>
    <m/>
    <n v="154.47"/>
    <n v="124.33"/>
    <n v="53.41"/>
    <m/>
    <n v="327.67"/>
    <n v="106.36"/>
    <n v="434.03"/>
    <n v="332.21"/>
    <n v="766.24"/>
  </r>
  <r>
    <n v="22"/>
    <n v="100"/>
    <s v="Big Qualicum R"/>
    <s v="OPS"/>
    <s v="124"/>
    <s v="Chinook"/>
    <s v="3"/>
    <x v="0"/>
    <x v="9"/>
    <n v="100"/>
    <x v="1"/>
    <s v="CK-27"/>
    <s v="EAST VANCOUVER ISLAND-QUALICUM &amp; PUNTLEDGE_FA_0.x"/>
    <s v="M"/>
    <s v="H"/>
    <n v="100"/>
    <s v="Big Qualicum River H"/>
    <n v="100"/>
    <s v="Big Qualicum R"/>
    <s v="GSVI"/>
    <s v="S"/>
    <x v="1"/>
    <s v="181570"/>
    <n v="0"/>
    <s v="181570"/>
    <n v="2012"/>
    <s v="20120523"/>
    <s v="20120523"/>
    <n v="79"/>
    <n v="6.19"/>
    <s v="1000 Big Q coho were accidentally tagged with this wire."/>
    <s v="CWT"/>
    <s v="P"/>
    <s v="Y"/>
    <s v="Y"/>
    <s v="Y"/>
    <s v="Y"/>
    <n v="5.0000000000000001E-3"/>
    <x v="0"/>
    <n v="40240"/>
    <n v="306327"/>
    <x v="4"/>
    <n v="31734"/>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93"/>
    <m/>
    <m/>
    <m/>
    <m/>
    <n v="84.95"/>
    <n v="34.86"/>
    <m/>
    <m/>
    <n v="0"/>
    <n v="20.93"/>
    <n v="20.93"/>
    <n v="119.81"/>
    <n v="140.74"/>
  </r>
  <r>
    <n v="22"/>
    <n v="100"/>
    <s v="Big Qualicum R"/>
    <s v="OPS"/>
    <s v="124"/>
    <s v="Chinook"/>
    <s v="3"/>
    <x v="0"/>
    <x v="9"/>
    <n v="100"/>
    <x v="1"/>
    <s v="CK-27"/>
    <s v="EAST VANCOUVER ISLAND-QUALICUM &amp; PUNTLEDGE_FA_0.x"/>
    <s v="M"/>
    <s v="H"/>
    <n v="100"/>
    <s v="Big Qualicum River H"/>
    <n v="100"/>
    <s v="Big Qualicum R"/>
    <s v="GSVI"/>
    <s v="S"/>
    <x v="1"/>
    <s v="181570"/>
    <n v="0"/>
    <s v="181570"/>
    <n v="2012"/>
    <s v="20120523"/>
    <s v="20120523"/>
    <n v="79"/>
    <n v="6.19"/>
    <s v="1000 Big Q coho were accidentally tagged with this wire."/>
    <s v="CWT"/>
    <s v="P"/>
    <s v="Y"/>
    <s v="Y"/>
    <s v="Y"/>
    <s v="Y"/>
    <n v="5.0000000000000001E-3"/>
    <x v="0"/>
    <n v="40240"/>
    <n v="306327"/>
    <x v="0"/>
    <n v="31734"/>
    <x v="14"/>
    <m/>
    <m/>
    <m/>
    <m/>
    <m/>
    <m/>
    <m/>
    <m/>
    <m/>
    <m/>
    <m/>
    <m/>
    <m/>
    <m/>
    <m/>
    <m/>
    <m/>
    <m/>
    <m/>
    <m/>
    <m/>
    <m/>
    <m/>
    <n v="42.33"/>
    <m/>
    <m/>
    <n v="38.21"/>
    <m/>
    <m/>
    <m/>
    <m/>
    <m/>
    <m/>
    <m/>
    <m/>
    <m/>
    <m/>
    <m/>
    <m/>
    <m/>
    <m/>
    <m/>
    <m/>
    <m/>
    <m/>
    <m/>
    <m/>
    <m/>
    <m/>
    <n v="195.27"/>
    <m/>
    <m/>
    <m/>
    <m/>
    <n v="77.88"/>
    <m/>
    <m/>
    <m/>
    <m/>
    <n v="116.63"/>
    <m/>
    <m/>
    <m/>
    <m/>
    <m/>
    <m/>
    <m/>
    <m/>
    <m/>
    <m/>
    <m/>
    <m/>
    <m/>
    <m/>
    <m/>
    <m/>
    <m/>
    <m/>
    <m/>
    <m/>
    <m/>
    <m/>
    <m/>
    <m/>
    <m/>
    <m/>
    <m/>
    <m/>
    <m/>
    <m/>
    <m/>
    <m/>
    <m/>
    <m/>
    <m/>
    <m/>
    <m/>
    <m/>
    <m/>
    <m/>
    <m/>
    <m/>
    <m/>
    <m/>
    <m/>
    <m/>
    <m/>
    <m/>
    <m/>
    <m/>
    <m/>
    <m/>
    <m/>
    <m/>
    <m/>
    <m/>
    <m/>
    <m/>
    <m/>
    <m/>
    <m/>
    <m/>
    <m/>
    <m/>
    <m/>
    <m/>
    <m/>
    <m/>
    <m/>
    <m/>
    <m/>
    <m/>
    <m/>
    <m/>
    <m/>
    <m/>
    <m/>
    <m/>
    <m/>
    <m/>
    <m/>
    <m/>
    <m/>
    <m/>
    <m/>
    <m/>
    <m/>
    <m/>
    <m/>
    <m/>
    <m/>
    <m/>
    <m/>
    <m/>
    <m/>
    <m/>
    <m/>
    <m/>
    <m/>
    <n v="31.29"/>
    <m/>
    <m/>
    <m/>
    <n v="33.42"/>
    <n v="117.05"/>
    <n v="142.28"/>
    <n v="180.55"/>
    <m/>
    <n v="470.32"/>
    <n v="64.709999999999994"/>
    <n v="535.03"/>
    <n v="439.88"/>
    <n v="974.90999999999985"/>
  </r>
  <r>
    <n v="22"/>
    <n v="100"/>
    <s v="Big Qualicum R"/>
    <s v="OPS"/>
    <s v="124"/>
    <s v="Chinook"/>
    <s v="3"/>
    <x v="0"/>
    <x v="9"/>
    <n v="100"/>
    <x v="1"/>
    <s v="CK-27"/>
    <s v="EAST VANCOUVER ISLAND-QUALICUM &amp; PUNTLEDGE_FA_0.x"/>
    <s v="M"/>
    <s v="H"/>
    <n v="100"/>
    <s v="Big Qualicum River H"/>
    <n v="100"/>
    <s v="Big Qualicum R"/>
    <s v="GSVI"/>
    <s v="S"/>
    <x v="1"/>
    <s v="181570"/>
    <n v="0"/>
    <s v="181570"/>
    <n v="2012"/>
    <s v="20120523"/>
    <s v="20120523"/>
    <n v="79"/>
    <n v="6.19"/>
    <s v="1000 Big Q coho were accidentally tagged with this wire."/>
    <s v="CWT"/>
    <s v="P"/>
    <s v="Y"/>
    <s v="Y"/>
    <s v="Y"/>
    <s v="Y"/>
    <n v="5.0000000000000001E-3"/>
    <x v="0"/>
    <n v="40240"/>
    <n v="306327"/>
    <x v="1"/>
    <n v="31734"/>
    <x v="16"/>
    <m/>
    <m/>
    <m/>
    <m/>
    <m/>
    <m/>
    <m/>
    <m/>
    <m/>
    <m/>
    <m/>
    <m/>
    <m/>
    <m/>
    <m/>
    <m/>
    <m/>
    <m/>
    <m/>
    <m/>
    <m/>
    <m/>
    <m/>
    <m/>
    <m/>
    <m/>
    <m/>
    <m/>
    <m/>
    <m/>
    <m/>
    <m/>
    <m/>
    <m/>
    <m/>
    <m/>
    <m/>
    <m/>
    <m/>
    <m/>
    <n v="22.84"/>
    <m/>
    <m/>
    <m/>
    <m/>
    <m/>
    <m/>
    <m/>
    <m/>
    <n v="39.36"/>
    <m/>
    <m/>
    <m/>
    <m/>
    <n v="39.36"/>
    <m/>
    <m/>
    <m/>
    <m/>
    <m/>
    <m/>
    <m/>
    <m/>
    <m/>
    <m/>
    <m/>
    <m/>
    <m/>
    <m/>
    <m/>
    <m/>
    <m/>
    <m/>
    <m/>
    <m/>
    <n v="71.790000000000006"/>
    <m/>
    <m/>
    <m/>
    <m/>
    <m/>
    <m/>
    <m/>
    <m/>
    <m/>
    <m/>
    <m/>
    <m/>
    <m/>
    <m/>
    <m/>
    <m/>
    <m/>
    <m/>
    <m/>
    <m/>
    <m/>
    <m/>
    <m/>
    <m/>
    <m/>
    <m/>
    <m/>
    <m/>
    <m/>
    <m/>
    <m/>
    <m/>
    <m/>
    <m/>
    <m/>
    <m/>
    <m/>
    <m/>
    <m/>
    <m/>
    <m/>
    <m/>
    <m/>
    <m/>
    <m/>
    <m/>
    <m/>
    <m/>
    <m/>
    <m/>
    <m/>
    <m/>
    <m/>
    <m/>
    <m/>
    <m/>
    <m/>
    <m/>
    <m/>
    <m/>
    <m/>
    <m/>
    <m/>
    <m/>
    <m/>
    <m/>
    <m/>
    <m/>
    <m/>
    <m/>
    <m/>
    <n v="63.95"/>
    <m/>
    <m/>
    <m/>
    <m/>
    <m/>
    <m/>
    <m/>
    <m/>
    <m/>
    <m/>
    <m/>
    <n v="25.58"/>
    <m/>
    <m/>
    <m/>
    <m/>
    <n v="131.22999999999999"/>
    <n v="106.37"/>
    <n v="45.7"/>
    <m/>
    <n v="237.3"/>
    <n v="25.58"/>
    <n v="262.88"/>
    <n v="283.3"/>
    <n v="546.18000000000006"/>
  </r>
  <r>
    <n v="22"/>
    <n v="100"/>
    <s v="Big Qualicum R"/>
    <s v="OPS"/>
    <s v="124"/>
    <s v="Chinook"/>
    <s v="3"/>
    <x v="0"/>
    <x v="9"/>
    <n v="100"/>
    <x v="1"/>
    <s v="CK-27"/>
    <s v="EAST VANCOUVER ISLAND-QUALICUM &amp; PUNTLEDGE_FA_0.x"/>
    <s v="M"/>
    <s v="H"/>
    <n v="100"/>
    <s v="Big Qualicum River H"/>
    <n v="100"/>
    <s v="Big Qualicum R"/>
    <s v="GSVI"/>
    <s v="S"/>
    <x v="1"/>
    <s v="181570"/>
    <n v="0"/>
    <s v="181570"/>
    <n v="2012"/>
    <s v="20120523"/>
    <s v="20120523"/>
    <n v="79"/>
    <n v="6.19"/>
    <s v="1000 Big Q coho were accidentally tagged with this wire."/>
    <s v="CWT"/>
    <s v="P"/>
    <s v="Y"/>
    <s v="Y"/>
    <s v="Y"/>
    <s v="Y"/>
    <n v="5.0000000000000001E-3"/>
    <x v="0"/>
    <n v="40240"/>
    <n v="306327"/>
    <x v="2"/>
    <n v="31734"/>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46"/>
    <n v="6.23"/>
    <n v="1.58"/>
    <m/>
    <n v="0"/>
    <n v="0"/>
    <n v="0"/>
    <n v="15.27"/>
    <n v="15.270000000000001"/>
  </r>
  <r>
    <n v="22"/>
    <n v="100"/>
    <s v="Big Qualicum R"/>
    <s v="OPS"/>
    <s v="124"/>
    <s v="Chinook"/>
    <s v="3"/>
    <x v="0"/>
    <x v="9"/>
    <n v="100"/>
    <x v="1"/>
    <s v="CK-27"/>
    <s v="EAST VANCOUVER ISLAND-QUALICUM &amp; PUNTLEDGE_FA_0.x"/>
    <s v="M"/>
    <s v="H"/>
    <n v="100"/>
    <s v="Big Qualicum River H"/>
    <n v="100"/>
    <s v="Big Qualicum R"/>
    <s v="GSVI"/>
    <s v="S"/>
    <x v="1"/>
    <s v="181867"/>
    <n v="0"/>
    <s v="181867"/>
    <n v="2012"/>
    <s v="20120528"/>
    <s v="20120531"/>
    <m/>
    <n v="5.0599999999999996"/>
    <m/>
    <s v="CWT"/>
    <s v="P"/>
    <s v="Y"/>
    <s v="Y"/>
    <s v="Y"/>
    <s v="Y"/>
    <n v="6.7000000000000002E-3"/>
    <x v="0"/>
    <n v="56903"/>
    <n v="570956"/>
    <x v="4"/>
    <n v="31733"/>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6.98"/>
    <n v="31.59"/>
    <m/>
    <m/>
    <n v="0"/>
    <n v="0"/>
    <n v="0"/>
    <n v="108.57"/>
    <n v="108.57000000000001"/>
  </r>
  <r>
    <n v="22"/>
    <n v="100"/>
    <s v="Big Qualicum R"/>
    <s v="OPS"/>
    <s v="124"/>
    <s v="Chinook"/>
    <s v="3"/>
    <x v="0"/>
    <x v="9"/>
    <n v="100"/>
    <x v="1"/>
    <s v="CK-27"/>
    <s v="EAST VANCOUVER ISLAND-QUALICUM &amp; PUNTLEDGE_FA_0.x"/>
    <s v="M"/>
    <s v="H"/>
    <n v="100"/>
    <s v="Big Qualicum River H"/>
    <n v="100"/>
    <s v="Big Qualicum R"/>
    <s v="GSVI"/>
    <s v="S"/>
    <x v="1"/>
    <s v="181867"/>
    <n v="0"/>
    <s v="181867"/>
    <n v="2012"/>
    <s v="20120528"/>
    <s v="20120531"/>
    <m/>
    <n v="5.0599999999999996"/>
    <m/>
    <s v="CWT"/>
    <s v="P"/>
    <s v="Y"/>
    <s v="Y"/>
    <s v="Y"/>
    <s v="Y"/>
    <n v="6.7000000000000002E-3"/>
    <x v="0"/>
    <n v="56903"/>
    <n v="570956"/>
    <x v="0"/>
    <n v="31733"/>
    <x v="14"/>
    <m/>
    <m/>
    <m/>
    <m/>
    <m/>
    <m/>
    <m/>
    <m/>
    <m/>
    <m/>
    <m/>
    <m/>
    <m/>
    <m/>
    <m/>
    <m/>
    <m/>
    <m/>
    <m/>
    <m/>
    <m/>
    <m/>
    <m/>
    <m/>
    <m/>
    <m/>
    <n v="50.37"/>
    <m/>
    <m/>
    <m/>
    <m/>
    <m/>
    <m/>
    <m/>
    <m/>
    <m/>
    <m/>
    <m/>
    <m/>
    <m/>
    <m/>
    <m/>
    <m/>
    <m/>
    <m/>
    <m/>
    <m/>
    <m/>
    <m/>
    <n v="255.85"/>
    <m/>
    <m/>
    <m/>
    <m/>
    <n v="51.07"/>
    <m/>
    <m/>
    <m/>
    <m/>
    <m/>
    <m/>
    <m/>
    <m/>
    <n v="98.03"/>
    <m/>
    <m/>
    <m/>
    <m/>
    <m/>
    <m/>
    <m/>
    <m/>
    <m/>
    <m/>
    <m/>
    <m/>
    <m/>
    <m/>
    <m/>
    <m/>
    <m/>
    <m/>
    <m/>
    <m/>
    <m/>
    <m/>
    <m/>
    <m/>
    <m/>
    <m/>
    <m/>
    <m/>
    <m/>
    <m/>
    <m/>
    <m/>
    <m/>
    <m/>
    <m/>
    <m/>
    <m/>
    <m/>
    <m/>
    <m/>
    <m/>
    <m/>
    <m/>
    <m/>
    <m/>
    <m/>
    <m/>
    <m/>
    <m/>
    <m/>
    <m/>
    <m/>
    <m/>
    <m/>
    <m/>
    <m/>
    <m/>
    <m/>
    <m/>
    <m/>
    <m/>
    <m/>
    <m/>
    <m/>
    <m/>
    <m/>
    <m/>
    <m/>
    <m/>
    <m/>
    <m/>
    <m/>
    <m/>
    <m/>
    <m/>
    <m/>
    <m/>
    <m/>
    <m/>
    <m/>
    <m/>
    <m/>
    <m/>
    <m/>
    <m/>
    <m/>
    <m/>
    <m/>
    <m/>
    <m/>
    <m/>
    <m/>
    <m/>
    <m/>
    <m/>
    <n v="41.24"/>
    <m/>
    <m/>
    <m/>
    <m/>
    <n v="128.79"/>
    <n v="174.44"/>
    <n v="218.01"/>
    <m/>
    <n v="455.32"/>
    <n v="41.24"/>
    <n v="496.56"/>
    <n v="521.24"/>
    <n v="1017.8"/>
  </r>
  <r>
    <n v="22"/>
    <n v="100"/>
    <s v="Big Qualicum R"/>
    <s v="OPS"/>
    <s v="124"/>
    <s v="Chinook"/>
    <s v="3"/>
    <x v="0"/>
    <x v="9"/>
    <n v="100"/>
    <x v="1"/>
    <s v="CK-27"/>
    <s v="EAST VANCOUVER ISLAND-QUALICUM &amp; PUNTLEDGE_FA_0.x"/>
    <s v="M"/>
    <s v="H"/>
    <n v="100"/>
    <s v="Big Qualicum River H"/>
    <n v="100"/>
    <s v="Big Qualicum R"/>
    <s v="GSVI"/>
    <s v="S"/>
    <x v="1"/>
    <s v="181867"/>
    <n v="0"/>
    <s v="181867"/>
    <n v="2012"/>
    <s v="20120528"/>
    <s v="20120531"/>
    <m/>
    <n v="5.0599999999999996"/>
    <m/>
    <s v="CWT"/>
    <s v="P"/>
    <s v="Y"/>
    <s v="Y"/>
    <s v="Y"/>
    <s v="Y"/>
    <n v="6.7000000000000002E-3"/>
    <x v="0"/>
    <n v="56903"/>
    <n v="570956"/>
    <x v="1"/>
    <n v="31733"/>
    <x v="16"/>
    <m/>
    <m/>
    <m/>
    <m/>
    <m/>
    <m/>
    <m/>
    <m/>
    <m/>
    <m/>
    <m/>
    <m/>
    <m/>
    <m/>
    <m/>
    <m/>
    <m/>
    <m/>
    <m/>
    <m/>
    <m/>
    <m/>
    <m/>
    <m/>
    <m/>
    <m/>
    <m/>
    <m/>
    <m/>
    <m/>
    <m/>
    <m/>
    <m/>
    <m/>
    <m/>
    <m/>
    <m/>
    <m/>
    <m/>
    <m/>
    <m/>
    <m/>
    <m/>
    <m/>
    <m/>
    <m/>
    <m/>
    <m/>
    <m/>
    <m/>
    <m/>
    <m/>
    <m/>
    <m/>
    <n v="103.74"/>
    <m/>
    <m/>
    <m/>
    <m/>
    <m/>
    <m/>
    <m/>
    <m/>
    <m/>
    <m/>
    <m/>
    <m/>
    <m/>
    <m/>
    <m/>
    <m/>
    <m/>
    <m/>
    <m/>
    <m/>
    <m/>
    <m/>
    <m/>
    <m/>
    <m/>
    <m/>
    <m/>
    <m/>
    <m/>
    <m/>
    <m/>
    <m/>
    <m/>
    <m/>
    <m/>
    <m/>
    <m/>
    <m/>
    <m/>
    <m/>
    <m/>
    <m/>
    <m/>
    <m/>
    <m/>
    <m/>
    <m/>
    <m/>
    <m/>
    <m/>
    <m/>
    <m/>
    <m/>
    <m/>
    <m/>
    <m/>
    <m/>
    <m/>
    <m/>
    <m/>
    <m/>
    <m/>
    <m/>
    <m/>
    <m/>
    <m/>
    <m/>
    <m/>
    <m/>
    <m/>
    <m/>
    <m/>
    <m/>
    <m/>
    <m/>
    <m/>
    <m/>
    <m/>
    <m/>
    <m/>
    <m/>
    <m/>
    <m/>
    <m/>
    <m/>
    <m/>
    <m/>
    <m/>
    <m/>
    <m/>
    <m/>
    <m/>
    <n v="84.28"/>
    <m/>
    <m/>
    <m/>
    <m/>
    <m/>
    <m/>
    <m/>
    <m/>
    <m/>
    <m/>
    <m/>
    <n v="43.85"/>
    <m/>
    <m/>
    <m/>
    <m/>
    <n v="255.21"/>
    <n v="214"/>
    <n v="91.94"/>
    <m/>
    <n v="188.02"/>
    <n v="43.85"/>
    <n v="231.87"/>
    <n v="561.15"/>
    <n v="793.02"/>
  </r>
  <r>
    <n v="22"/>
    <n v="100"/>
    <s v="Big Qualicum R"/>
    <s v="OPS"/>
    <s v="124"/>
    <s v="Chinook"/>
    <s v="3"/>
    <x v="0"/>
    <x v="9"/>
    <n v="100"/>
    <x v="1"/>
    <s v="CK-27"/>
    <s v="EAST VANCOUVER ISLAND-QUALICUM &amp; PUNTLEDGE_FA_0.x"/>
    <s v="M"/>
    <s v="H"/>
    <n v="100"/>
    <s v="Big Qualicum River H"/>
    <n v="100"/>
    <s v="Big Qualicum R"/>
    <s v="GSVI"/>
    <s v="S"/>
    <x v="1"/>
    <s v="181868"/>
    <n v="0"/>
    <s v="181868"/>
    <n v="2012"/>
    <s v="20120528"/>
    <s v="20120531"/>
    <m/>
    <n v="5.0599999999999996"/>
    <m/>
    <s v="CWT"/>
    <s v="P"/>
    <s v="Y"/>
    <s v="Y"/>
    <s v="Y"/>
    <s v="Y"/>
    <n v="8.0000000000000002E-3"/>
    <x v="0"/>
    <n v="36565"/>
    <n v="367385"/>
    <x v="4"/>
    <n v="31732"/>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0.08"/>
    <n v="28.76"/>
    <m/>
    <m/>
    <n v="0"/>
    <n v="0"/>
    <n v="0"/>
    <n v="98.84"/>
    <n v="98.84"/>
  </r>
  <r>
    <n v="22"/>
    <n v="100"/>
    <s v="Big Qualicum R"/>
    <s v="OPS"/>
    <s v="124"/>
    <s v="Chinook"/>
    <s v="3"/>
    <x v="0"/>
    <x v="9"/>
    <n v="100"/>
    <x v="1"/>
    <s v="CK-27"/>
    <s v="EAST VANCOUVER ISLAND-QUALICUM &amp; PUNTLEDGE_FA_0.x"/>
    <s v="M"/>
    <s v="H"/>
    <n v="100"/>
    <s v="Big Qualicum River H"/>
    <n v="100"/>
    <s v="Big Qualicum R"/>
    <s v="GSVI"/>
    <s v="S"/>
    <x v="1"/>
    <s v="181868"/>
    <n v="0"/>
    <s v="181868"/>
    <n v="2012"/>
    <s v="20120528"/>
    <s v="20120531"/>
    <m/>
    <n v="5.0599999999999996"/>
    <m/>
    <s v="CWT"/>
    <s v="P"/>
    <s v="Y"/>
    <s v="Y"/>
    <s v="Y"/>
    <s v="Y"/>
    <n v="8.0000000000000002E-3"/>
    <x v="0"/>
    <n v="36565"/>
    <n v="367385"/>
    <x v="0"/>
    <n v="31732"/>
    <x v="14"/>
    <m/>
    <m/>
    <m/>
    <m/>
    <m/>
    <m/>
    <m/>
    <m/>
    <m/>
    <m/>
    <m/>
    <m/>
    <m/>
    <m/>
    <m/>
    <m/>
    <m/>
    <m/>
    <m/>
    <m/>
    <m/>
    <m/>
    <m/>
    <m/>
    <m/>
    <m/>
    <m/>
    <m/>
    <m/>
    <m/>
    <m/>
    <m/>
    <m/>
    <m/>
    <n v="67.319999999999993"/>
    <m/>
    <m/>
    <m/>
    <m/>
    <m/>
    <m/>
    <m/>
    <m/>
    <m/>
    <m/>
    <m/>
    <m/>
    <m/>
    <m/>
    <n v="51.14"/>
    <m/>
    <m/>
    <m/>
    <m/>
    <n v="51.14"/>
    <m/>
    <m/>
    <m/>
    <m/>
    <m/>
    <m/>
    <n v="25.52"/>
    <m/>
    <m/>
    <m/>
    <m/>
    <m/>
    <m/>
    <m/>
    <m/>
    <m/>
    <m/>
    <m/>
    <m/>
    <m/>
    <m/>
    <m/>
    <m/>
    <m/>
    <m/>
    <m/>
    <m/>
    <m/>
    <m/>
    <m/>
    <m/>
    <m/>
    <m/>
    <m/>
    <m/>
    <m/>
    <m/>
    <m/>
    <m/>
    <m/>
    <m/>
    <m/>
    <m/>
    <m/>
    <m/>
    <m/>
    <m/>
    <m/>
    <m/>
    <m/>
    <m/>
    <m/>
    <m/>
    <m/>
    <m/>
    <m/>
    <m/>
    <m/>
    <m/>
    <m/>
    <m/>
    <m/>
    <m/>
    <m/>
    <m/>
    <m/>
    <m/>
    <m/>
    <m/>
    <m/>
    <m/>
    <m/>
    <m/>
    <m/>
    <m/>
    <m/>
    <m/>
    <m/>
    <n v="86.81"/>
    <m/>
    <m/>
    <m/>
    <m/>
    <m/>
    <m/>
    <m/>
    <m/>
    <m/>
    <m/>
    <m/>
    <m/>
    <m/>
    <m/>
    <m/>
    <m/>
    <m/>
    <m/>
    <m/>
    <m/>
    <m/>
    <m/>
    <m/>
    <m/>
    <m/>
    <m/>
    <m/>
    <m/>
    <m/>
    <n v="28.64"/>
    <n v="68.319999999999993"/>
    <n v="91.49"/>
    <n v="122.98"/>
    <m/>
    <n v="281.93"/>
    <n v="28.64"/>
    <n v="310.57"/>
    <n v="282.79000000000002"/>
    <n v="593.36"/>
  </r>
  <r>
    <n v="22"/>
    <n v="100"/>
    <s v="Big Qualicum R"/>
    <s v="OPS"/>
    <s v="124"/>
    <s v="Chinook"/>
    <s v="3"/>
    <x v="0"/>
    <x v="9"/>
    <n v="100"/>
    <x v="1"/>
    <s v="CK-27"/>
    <s v="EAST VANCOUVER ISLAND-QUALICUM &amp; PUNTLEDGE_FA_0.x"/>
    <s v="M"/>
    <s v="H"/>
    <n v="100"/>
    <s v="Big Qualicum River H"/>
    <n v="100"/>
    <s v="Big Qualicum R"/>
    <s v="GSVI"/>
    <s v="S"/>
    <x v="1"/>
    <s v="181868"/>
    <n v="0"/>
    <s v="181868"/>
    <n v="2012"/>
    <s v="20120528"/>
    <s v="20120531"/>
    <m/>
    <n v="5.0599999999999996"/>
    <m/>
    <s v="CWT"/>
    <s v="P"/>
    <s v="Y"/>
    <s v="Y"/>
    <s v="Y"/>
    <s v="Y"/>
    <n v="8.0000000000000002E-3"/>
    <x v="0"/>
    <n v="36565"/>
    <n v="367385"/>
    <x v="1"/>
    <n v="31732"/>
    <x v="16"/>
    <m/>
    <m/>
    <m/>
    <m/>
    <m/>
    <m/>
    <m/>
    <m/>
    <m/>
    <m/>
    <m/>
    <m/>
    <m/>
    <m/>
    <m/>
    <m/>
    <m/>
    <m/>
    <m/>
    <m/>
    <m/>
    <m/>
    <m/>
    <m/>
    <m/>
    <m/>
    <n v="61.9"/>
    <m/>
    <m/>
    <m/>
    <m/>
    <m/>
    <m/>
    <m/>
    <m/>
    <m/>
    <m/>
    <m/>
    <m/>
    <m/>
    <m/>
    <m/>
    <m/>
    <m/>
    <m/>
    <m/>
    <m/>
    <m/>
    <m/>
    <m/>
    <m/>
    <m/>
    <m/>
    <m/>
    <n v="51.95"/>
    <m/>
    <m/>
    <m/>
    <m/>
    <m/>
    <m/>
    <m/>
    <m/>
    <m/>
    <m/>
    <m/>
    <m/>
    <m/>
    <m/>
    <m/>
    <m/>
    <m/>
    <m/>
    <m/>
    <m/>
    <m/>
    <m/>
    <m/>
    <m/>
    <m/>
    <m/>
    <m/>
    <m/>
    <m/>
    <m/>
    <m/>
    <m/>
    <m/>
    <m/>
    <m/>
    <m/>
    <m/>
    <m/>
    <m/>
    <m/>
    <m/>
    <m/>
    <m/>
    <m/>
    <m/>
    <m/>
    <m/>
    <m/>
    <m/>
    <m/>
    <m/>
    <m/>
    <m/>
    <m/>
    <m/>
    <m/>
    <m/>
    <m/>
    <m/>
    <m/>
    <m/>
    <m/>
    <m/>
    <m/>
    <m/>
    <m/>
    <m/>
    <m/>
    <m/>
    <m/>
    <m/>
    <m/>
    <m/>
    <m/>
    <m/>
    <m/>
    <m/>
    <m/>
    <m/>
    <m/>
    <m/>
    <m/>
    <m/>
    <m/>
    <m/>
    <m/>
    <m/>
    <m/>
    <m/>
    <m/>
    <m/>
    <m/>
    <m/>
    <m/>
    <m/>
    <m/>
    <m/>
    <m/>
    <m/>
    <m/>
    <m/>
    <m/>
    <m/>
    <m/>
    <n v="42.3"/>
    <m/>
    <m/>
    <m/>
    <n v="28.23"/>
    <n v="137.63999999999999"/>
    <n v="118.23"/>
    <n v="50.79"/>
    <m/>
    <n v="113.85"/>
    <n v="70.53"/>
    <n v="184.38"/>
    <n v="306.66000000000003"/>
    <n v="491.04"/>
  </r>
  <r>
    <n v="22"/>
    <n v="100"/>
    <s v="Big Qualicum R"/>
    <s v="OPS"/>
    <s v="124"/>
    <s v="Chinook"/>
    <s v="3"/>
    <x v="0"/>
    <x v="9"/>
    <n v="100"/>
    <x v="1"/>
    <s v="CK-27"/>
    <s v="EAST VANCOUVER ISLAND-QUALICUM &amp; PUNTLEDGE_FA_0.x"/>
    <s v="M"/>
    <s v="H"/>
    <n v="100"/>
    <s v="Big Qualicum River H"/>
    <n v="100"/>
    <s v="Big Qualicum R"/>
    <s v="GSVI"/>
    <s v="S"/>
    <x v="1"/>
    <s v="181868"/>
    <n v="0"/>
    <s v="181868"/>
    <n v="2012"/>
    <s v="20120528"/>
    <s v="20120531"/>
    <m/>
    <n v="5.0599999999999996"/>
    <m/>
    <s v="CWT"/>
    <s v="P"/>
    <s v="Y"/>
    <s v="Y"/>
    <s v="Y"/>
    <s v="Y"/>
    <n v="8.0000000000000002E-3"/>
    <x v="0"/>
    <n v="36565"/>
    <n v="367385"/>
    <x v="2"/>
    <n v="31732"/>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01"/>
    <m/>
    <m/>
    <m/>
    <m/>
    <n v="9.84"/>
    <n v="8.2200000000000006"/>
    <n v="2.08"/>
    <m/>
    <n v="0"/>
    <n v="24.01"/>
    <n v="24.01"/>
    <n v="20.14"/>
    <n v="44.15"/>
  </r>
  <r>
    <n v="22"/>
    <n v="100"/>
    <s v="Big Qualicum R"/>
    <s v="OPS"/>
    <s v="124"/>
    <s v="Chinook"/>
    <s v="3"/>
    <x v="0"/>
    <x v="9"/>
    <n v="100"/>
    <x v="1"/>
    <s v="CK-27"/>
    <s v="EAST VANCOUVER ISLAND-QUALICUM &amp; PUNTLEDGE_FA_0.x"/>
    <s v="M"/>
    <s v="H"/>
    <n v="100"/>
    <s v="Big Qualicum River H"/>
    <n v="100"/>
    <s v="Big Qualicum R"/>
    <s v="GSVI"/>
    <s v="S"/>
    <x v="1"/>
    <s v="182295"/>
    <n v="0"/>
    <s v="182295"/>
    <n v="2012"/>
    <s v="20120528"/>
    <s v="20120531"/>
    <m/>
    <n v="5.0599999999999996"/>
    <m/>
    <s v="CWT"/>
    <s v="P"/>
    <s v="Y"/>
    <s v="Y"/>
    <s v="Y"/>
    <s v="Y"/>
    <n v="6.7000000000000002E-3"/>
    <x v="0"/>
    <n v="22660"/>
    <n v="227365"/>
    <x v="4"/>
    <n v="31729"/>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99"/>
    <n v="17.23"/>
    <m/>
    <m/>
    <n v="0"/>
    <n v="0"/>
    <n v="0"/>
    <n v="59.22"/>
    <n v="59.22"/>
  </r>
  <r>
    <n v="22"/>
    <n v="100"/>
    <s v="Big Qualicum R"/>
    <s v="OPS"/>
    <s v="124"/>
    <s v="Chinook"/>
    <s v="3"/>
    <x v="0"/>
    <x v="9"/>
    <n v="100"/>
    <x v="1"/>
    <s v="CK-27"/>
    <s v="EAST VANCOUVER ISLAND-QUALICUM &amp; PUNTLEDGE_FA_0.x"/>
    <s v="M"/>
    <s v="H"/>
    <n v="100"/>
    <s v="Big Qualicum River H"/>
    <n v="100"/>
    <s v="Big Qualicum R"/>
    <s v="GSVI"/>
    <s v="S"/>
    <x v="1"/>
    <s v="182295"/>
    <n v="0"/>
    <s v="182295"/>
    <n v="2012"/>
    <s v="20120528"/>
    <s v="20120531"/>
    <m/>
    <n v="5.0599999999999996"/>
    <m/>
    <s v="CWT"/>
    <s v="P"/>
    <s v="Y"/>
    <s v="Y"/>
    <s v="Y"/>
    <s v="Y"/>
    <n v="6.7000000000000002E-3"/>
    <x v="0"/>
    <n v="22660"/>
    <n v="227365"/>
    <x v="0"/>
    <n v="31729"/>
    <x v="14"/>
    <m/>
    <m/>
    <n v="46.96"/>
    <m/>
    <m/>
    <m/>
    <m/>
    <m/>
    <m/>
    <m/>
    <m/>
    <m/>
    <m/>
    <m/>
    <m/>
    <m/>
    <m/>
    <m/>
    <m/>
    <m/>
    <m/>
    <m/>
    <m/>
    <m/>
    <m/>
    <m/>
    <n v="0"/>
    <m/>
    <m/>
    <m/>
    <m/>
    <m/>
    <m/>
    <m/>
    <m/>
    <m/>
    <m/>
    <m/>
    <m/>
    <m/>
    <m/>
    <m/>
    <m/>
    <m/>
    <m/>
    <m/>
    <m/>
    <m/>
    <m/>
    <m/>
    <m/>
    <m/>
    <m/>
    <m/>
    <m/>
    <m/>
    <m/>
    <n v="50.37"/>
    <m/>
    <m/>
    <m/>
    <m/>
    <m/>
    <m/>
    <m/>
    <m/>
    <m/>
    <m/>
    <m/>
    <m/>
    <m/>
    <m/>
    <m/>
    <m/>
    <m/>
    <m/>
    <m/>
    <m/>
    <m/>
    <m/>
    <m/>
    <m/>
    <m/>
    <m/>
    <m/>
    <m/>
    <m/>
    <m/>
    <m/>
    <m/>
    <m/>
    <m/>
    <m/>
    <m/>
    <m/>
    <m/>
    <m/>
    <m/>
    <m/>
    <m/>
    <m/>
    <m/>
    <m/>
    <m/>
    <m/>
    <m/>
    <m/>
    <m/>
    <m/>
    <m/>
    <m/>
    <m/>
    <m/>
    <m/>
    <m/>
    <m/>
    <m/>
    <m/>
    <m/>
    <m/>
    <m/>
    <m/>
    <m/>
    <m/>
    <m/>
    <m/>
    <m/>
    <m/>
    <m/>
    <m/>
    <m/>
    <m/>
    <m/>
    <m/>
    <m/>
    <m/>
    <m/>
    <m/>
    <m/>
    <m/>
    <m/>
    <m/>
    <m/>
    <m/>
    <m/>
    <m/>
    <m/>
    <m/>
    <m/>
    <m/>
    <m/>
    <m/>
    <m/>
    <m/>
    <m/>
    <m/>
    <m/>
    <m/>
    <m/>
    <n v="41.24"/>
    <m/>
    <m/>
    <m/>
    <m/>
    <n v="33.92"/>
    <n v="43.27"/>
    <n v="56.58"/>
    <m/>
    <n v="97.33"/>
    <n v="41.24"/>
    <n v="138.57"/>
    <n v="133.77000000000001"/>
    <n v="272.34000000000003"/>
  </r>
  <r>
    <n v="22"/>
    <n v="100"/>
    <s v="Big Qualicum R"/>
    <s v="OPS"/>
    <s v="124"/>
    <s v="Chinook"/>
    <s v="3"/>
    <x v="0"/>
    <x v="9"/>
    <n v="100"/>
    <x v="1"/>
    <s v="CK-27"/>
    <s v="EAST VANCOUVER ISLAND-QUALICUM &amp; PUNTLEDGE_FA_0.x"/>
    <s v="M"/>
    <s v="H"/>
    <n v="100"/>
    <s v="Big Qualicum River H"/>
    <n v="100"/>
    <s v="Big Qualicum R"/>
    <s v="GSVI"/>
    <s v="S"/>
    <x v="1"/>
    <s v="182295"/>
    <n v="0"/>
    <s v="182295"/>
    <n v="2012"/>
    <s v="20120528"/>
    <s v="20120531"/>
    <m/>
    <n v="5.0599999999999996"/>
    <m/>
    <s v="CWT"/>
    <s v="P"/>
    <s v="Y"/>
    <s v="Y"/>
    <s v="Y"/>
    <s v="Y"/>
    <n v="6.7000000000000002E-3"/>
    <x v="0"/>
    <n v="22660"/>
    <n v="227365"/>
    <x v="1"/>
    <n v="31729"/>
    <x v="16"/>
    <m/>
    <m/>
    <m/>
    <m/>
    <m/>
    <m/>
    <m/>
    <m/>
    <m/>
    <m/>
    <m/>
    <m/>
    <m/>
    <m/>
    <m/>
    <m/>
    <m/>
    <m/>
    <m/>
    <m/>
    <m/>
    <m/>
    <m/>
    <m/>
    <m/>
    <m/>
    <m/>
    <m/>
    <m/>
    <m/>
    <m/>
    <m/>
    <m/>
    <m/>
    <m/>
    <m/>
    <m/>
    <m/>
    <m/>
    <m/>
    <m/>
    <m/>
    <m/>
    <n v="29.8"/>
    <m/>
    <m/>
    <m/>
    <m/>
    <m/>
    <m/>
    <m/>
    <m/>
    <m/>
    <m/>
    <n v="51.87"/>
    <m/>
    <m/>
    <m/>
    <m/>
    <n v="51.87"/>
    <m/>
    <m/>
    <m/>
    <m/>
    <m/>
    <m/>
    <m/>
    <m/>
    <m/>
    <m/>
    <m/>
    <m/>
    <m/>
    <m/>
    <m/>
    <n v="94.62"/>
    <m/>
    <m/>
    <m/>
    <m/>
    <m/>
    <m/>
    <m/>
    <m/>
    <m/>
    <m/>
    <m/>
    <m/>
    <m/>
    <m/>
    <m/>
    <m/>
    <m/>
    <m/>
    <m/>
    <m/>
    <m/>
    <m/>
    <m/>
    <m/>
    <m/>
    <m/>
    <m/>
    <m/>
    <m/>
    <m/>
    <m/>
    <m/>
    <m/>
    <m/>
    <m/>
    <m/>
    <m/>
    <m/>
    <m/>
    <m/>
    <m/>
    <m/>
    <m/>
    <m/>
    <m/>
    <m/>
    <m/>
    <m/>
    <m/>
    <m/>
    <m/>
    <m/>
    <m/>
    <m/>
    <m/>
    <m/>
    <m/>
    <m/>
    <m/>
    <m/>
    <m/>
    <m/>
    <m/>
    <m/>
    <m/>
    <m/>
    <m/>
    <m/>
    <m/>
    <m/>
    <m/>
    <m/>
    <m/>
    <m/>
    <m/>
    <m/>
    <m/>
    <m/>
    <m/>
    <m/>
    <m/>
    <m/>
    <m/>
    <n v="20.47"/>
    <m/>
    <m/>
    <m/>
    <m/>
    <n v="105.91"/>
    <n v="88.55"/>
    <n v="38.04"/>
    <m/>
    <n v="228.16"/>
    <n v="20.47"/>
    <n v="248.63"/>
    <n v="232.5"/>
    <n v="481.13000000000005"/>
  </r>
  <r>
    <n v="22"/>
    <n v="100"/>
    <s v="Big Qualicum R"/>
    <s v="OPS"/>
    <s v="124"/>
    <s v="Chinook"/>
    <s v="3"/>
    <x v="0"/>
    <x v="9"/>
    <n v="100"/>
    <x v="1"/>
    <s v="CK-27"/>
    <s v="EAST VANCOUVER ISLAND-QUALICUM &amp; PUNTLEDGE_FA_0.x"/>
    <s v="M"/>
    <s v="H"/>
    <n v="100"/>
    <s v="Big Qualicum River H"/>
    <n v="100"/>
    <s v="Big Qualicum R"/>
    <s v="GSVI"/>
    <s v="S"/>
    <x v="1"/>
    <s v="182296"/>
    <n v="0"/>
    <s v="182296"/>
    <n v="2012"/>
    <s v="20120528"/>
    <s v="20120531"/>
    <m/>
    <n v="5.0599999999999996"/>
    <m/>
    <s v="CWT"/>
    <s v="P"/>
    <s v="Y"/>
    <s v="Y"/>
    <s v="Y"/>
    <s v="Y"/>
    <n v="1.2500000000000001E-2"/>
    <x v="0"/>
    <n v="27753"/>
    <n v="280118"/>
    <x v="4"/>
    <n v="31731"/>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84"/>
    <m/>
    <m/>
    <m/>
    <m/>
    <n v="66.16"/>
    <n v="36.96"/>
    <m/>
    <m/>
    <n v="0"/>
    <n v="14.84"/>
    <n v="14.84"/>
    <n v="103.12"/>
    <n v="117.96000000000001"/>
  </r>
  <r>
    <n v="22"/>
    <n v="100"/>
    <s v="Big Qualicum R"/>
    <s v="OPS"/>
    <s v="124"/>
    <s v="Chinook"/>
    <s v="3"/>
    <x v="0"/>
    <x v="9"/>
    <n v="100"/>
    <x v="1"/>
    <s v="CK-27"/>
    <s v="EAST VANCOUVER ISLAND-QUALICUM &amp; PUNTLEDGE_FA_0.x"/>
    <s v="M"/>
    <s v="H"/>
    <n v="100"/>
    <s v="Big Qualicum River H"/>
    <n v="100"/>
    <s v="Big Qualicum R"/>
    <s v="GSVI"/>
    <s v="S"/>
    <x v="1"/>
    <s v="182296"/>
    <n v="0"/>
    <s v="182296"/>
    <n v="2012"/>
    <s v="20120528"/>
    <s v="20120531"/>
    <m/>
    <n v="5.0599999999999996"/>
    <m/>
    <s v="CWT"/>
    <s v="P"/>
    <s v="Y"/>
    <s v="Y"/>
    <s v="Y"/>
    <s v="Y"/>
    <n v="1.2500000000000001E-2"/>
    <x v="0"/>
    <n v="27753"/>
    <n v="280118"/>
    <x v="0"/>
    <n v="31731"/>
    <x v="14"/>
    <m/>
    <m/>
    <m/>
    <m/>
    <m/>
    <m/>
    <m/>
    <m/>
    <m/>
    <m/>
    <m/>
    <m/>
    <m/>
    <m/>
    <m/>
    <m/>
    <m/>
    <m/>
    <m/>
    <m/>
    <m/>
    <m/>
    <m/>
    <m/>
    <m/>
    <m/>
    <m/>
    <m/>
    <m/>
    <m/>
    <m/>
    <m/>
    <m/>
    <m/>
    <n v="33.409999999999997"/>
    <m/>
    <m/>
    <m/>
    <m/>
    <m/>
    <m/>
    <m/>
    <m/>
    <m/>
    <m/>
    <m/>
    <m/>
    <m/>
    <m/>
    <n v="25.64"/>
    <m/>
    <m/>
    <m/>
    <m/>
    <m/>
    <m/>
    <m/>
    <m/>
    <m/>
    <m/>
    <m/>
    <m/>
    <m/>
    <m/>
    <m/>
    <m/>
    <m/>
    <m/>
    <m/>
    <m/>
    <m/>
    <m/>
    <m/>
    <m/>
    <m/>
    <m/>
    <m/>
    <m/>
    <m/>
    <m/>
    <m/>
    <m/>
    <m/>
    <m/>
    <m/>
    <m/>
    <m/>
    <m/>
    <m/>
    <m/>
    <m/>
    <m/>
    <m/>
    <m/>
    <m/>
    <m/>
    <m/>
    <m/>
    <m/>
    <m/>
    <m/>
    <m/>
    <m/>
    <m/>
    <m/>
    <m/>
    <m/>
    <m/>
    <m/>
    <m/>
    <m/>
    <m/>
    <m/>
    <m/>
    <m/>
    <m/>
    <m/>
    <m/>
    <m/>
    <m/>
    <m/>
    <m/>
    <m/>
    <m/>
    <m/>
    <m/>
    <m/>
    <m/>
    <m/>
    <m/>
    <m/>
    <m/>
    <m/>
    <m/>
    <m/>
    <m/>
    <m/>
    <m/>
    <m/>
    <m/>
    <m/>
    <m/>
    <m/>
    <m/>
    <m/>
    <m/>
    <m/>
    <m/>
    <m/>
    <m/>
    <m/>
    <m/>
    <m/>
    <m/>
    <m/>
    <m/>
    <m/>
    <m/>
    <m/>
    <m/>
    <m/>
    <m/>
    <m/>
    <m/>
    <n v="82.93"/>
    <n v="106.42"/>
    <n v="139.62"/>
    <m/>
    <n v="59.05"/>
    <n v="0"/>
    <n v="59.05"/>
    <n v="328.97"/>
    <n v="388.02000000000004"/>
  </r>
  <r>
    <n v="22"/>
    <n v="100"/>
    <s v="Big Qualicum R"/>
    <s v="OPS"/>
    <s v="124"/>
    <s v="Chinook"/>
    <s v="3"/>
    <x v="0"/>
    <x v="9"/>
    <n v="100"/>
    <x v="1"/>
    <s v="CK-27"/>
    <s v="EAST VANCOUVER ISLAND-QUALICUM &amp; PUNTLEDGE_FA_0.x"/>
    <s v="M"/>
    <s v="H"/>
    <n v="100"/>
    <s v="Big Qualicum River H"/>
    <n v="100"/>
    <s v="Big Qualicum R"/>
    <s v="GSVI"/>
    <s v="S"/>
    <x v="1"/>
    <s v="182296"/>
    <n v="0"/>
    <s v="182296"/>
    <n v="2012"/>
    <s v="20120528"/>
    <s v="20120531"/>
    <m/>
    <n v="5.0599999999999996"/>
    <m/>
    <s v="CWT"/>
    <s v="P"/>
    <s v="Y"/>
    <s v="Y"/>
    <s v="Y"/>
    <s v="Y"/>
    <n v="1.2500000000000001E-2"/>
    <x v="0"/>
    <n v="27753"/>
    <n v="280118"/>
    <x v="1"/>
    <n v="31731"/>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0.36"/>
    <m/>
    <m/>
    <m/>
    <m/>
    <n v="123.54"/>
    <n v="103.92"/>
    <n v="44.64"/>
    <m/>
    <n v="0"/>
    <n v="60.36"/>
    <n v="60.36"/>
    <n v="272.10000000000002"/>
    <n v="332.46"/>
  </r>
  <r>
    <n v="22"/>
    <n v="100"/>
    <s v="Big Qualicum R"/>
    <s v="OPS"/>
    <s v="124"/>
    <s v="Chinook"/>
    <s v="3"/>
    <x v="0"/>
    <x v="9"/>
    <n v="100"/>
    <x v="1"/>
    <s v="CK-27"/>
    <s v="EAST VANCOUVER ISLAND-QUALICUM &amp; PUNTLEDGE_FA_0.x"/>
    <s v="M"/>
    <s v="H"/>
    <n v="100"/>
    <s v="Big Qualicum River H"/>
    <n v="100"/>
    <s v="Big Qualicum R"/>
    <s v="GSVI"/>
    <s v="S"/>
    <x v="1"/>
    <s v="182296"/>
    <n v="0"/>
    <s v="182296"/>
    <n v="2012"/>
    <s v="20120528"/>
    <s v="20120531"/>
    <m/>
    <n v="5.0599999999999996"/>
    <m/>
    <s v="CWT"/>
    <s v="P"/>
    <s v="Y"/>
    <s v="Y"/>
    <s v="Y"/>
    <s v="Y"/>
    <n v="1.2500000000000001E-2"/>
    <x v="0"/>
    <n v="27753"/>
    <n v="280118"/>
    <x v="2"/>
    <n v="31731"/>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87"/>
    <m/>
    <m/>
    <m/>
    <m/>
    <m/>
    <m/>
    <m/>
    <m/>
    <n v="0"/>
    <n v="17.87"/>
    <n v="17.87"/>
    <n v="0"/>
    <n v="17.87"/>
  </r>
  <r>
    <n v="22"/>
    <n v="100"/>
    <s v="Big Qualicum R"/>
    <s v="OPS"/>
    <s v="124"/>
    <s v="Chinook"/>
    <s v="3"/>
    <x v="0"/>
    <x v="9"/>
    <n v="100"/>
    <x v="1"/>
    <s v="CK-27"/>
    <s v="EAST VANCOUVER ISLAND-QUALICUM &amp; PUNTLEDGE_FA_0.x"/>
    <s v="M"/>
    <s v="H"/>
    <n v="100"/>
    <s v="Big Qualicum River H"/>
    <n v="100"/>
    <s v="Big Qualicum R"/>
    <s v="GSVI"/>
    <s v="S"/>
    <x v="1"/>
    <s v="182297"/>
    <n v="0"/>
    <s v="182297"/>
    <n v="2012"/>
    <s v="20120528"/>
    <s v="20120531"/>
    <m/>
    <n v="5.0599999999999996"/>
    <m/>
    <s v="CWT"/>
    <s v="P"/>
    <s v="Y"/>
    <s v="Y"/>
    <s v="Y"/>
    <s v="Y"/>
    <n v="1.3299999999999999E-2"/>
    <x v="0"/>
    <n v="26026"/>
    <n v="262908"/>
    <x v="4"/>
    <n v="31728"/>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18"/>
    <n v="11.56"/>
    <m/>
    <m/>
    <n v="0"/>
    <n v="0"/>
    <n v="0"/>
    <n v="39.74"/>
    <n v="39.74"/>
  </r>
  <r>
    <n v="22"/>
    <n v="100"/>
    <s v="Big Qualicum R"/>
    <s v="OPS"/>
    <s v="124"/>
    <s v="Chinook"/>
    <s v="3"/>
    <x v="0"/>
    <x v="9"/>
    <n v="100"/>
    <x v="1"/>
    <s v="CK-27"/>
    <s v="EAST VANCOUVER ISLAND-QUALICUM &amp; PUNTLEDGE_FA_0.x"/>
    <s v="M"/>
    <s v="H"/>
    <n v="100"/>
    <s v="Big Qualicum River H"/>
    <n v="100"/>
    <s v="Big Qualicum R"/>
    <s v="GSVI"/>
    <s v="S"/>
    <x v="1"/>
    <s v="182297"/>
    <n v="0"/>
    <s v="182297"/>
    <n v="2012"/>
    <s v="20120528"/>
    <s v="20120531"/>
    <m/>
    <n v="5.0599999999999996"/>
    <m/>
    <s v="CWT"/>
    <s v="P"/>
    <s v="Y"/>
    <s v="Y"/>
    <s v="Y"/>
    <s v="Y"/>
    <n v="1.3299999999999999E-2"/>
    <x v="0"/>
    <n v="26026"/>
    <n v="262908"/>
    <x v="0"/>
    <n v="31728"/>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8.99"/>
    <m/>
    <m/>
    <m/>
    <m/>
    <n v="62.08"/>
    <n v="82.3"/>
    <n v="110.02"/>
    <m/>
    <n v="0"/>
    <n v="38.99"/>
    <n v="38.99"/>
    <n v="254.4"/>
    <n v="293.39"/>
  </r>
  <r>
    <n v="22"/>
    <n v="100"/>
    <s v="Big Qualicum R"/>
    <s v="OPS"/>
    <s v="124"/>
    <s v="Chinook"/>
    <s v="3"/>
    <x v="0"/>
    <x v="9"/>
    <n v="100"/>
    <x v="1"/>
    <s v="CK-27"/>
    <s v="EAST VANCOUVER ISLAND-QUALICUM &amp; PUNTLEDGE_FA_0.x"/>
    <s v="M"/>
    <s v="H"/>
    <n v="100"/>
    <s v="Big Qualicum River H"/>
    <n v="100"/>
    <s v="Big Qualicum R"/>
    <s v="GSVI"/>
    <s v="S"/>
    <x v="1"/>
    <s v="182297"/>
    <n v="0"/>
    <s v="182297"/>
    <n v="2012"/>
    <s v="20120528"/>
    <s v="20120531"/>
    <m/>
    <n v="5.0599999999999996"/>
    <m/>
    <s v="CWT"/>
    <s v="P"/>
    <s v="Y"/>
    <s v="Y"/>
    <s v="Y"/>
    <s v="Y"/>
    <n v="1.3299999999999999E-2"/>
    <x v="0"/>
    <n v="26026"/>
    <n v="262908"/>
    <x v="1"/>
    <n v="31728"/>
    <x v="16"/>
    <m/>
    <m/>
    <m/>
    <m/>
    <m/>
    <m/>
    <m/>
    <m/>
    <m/>
    <m/>
    <m/>
    <m/>
    <m/>
    <m/>
    <m/>
    <m/>
    <m/>
    <m/>
    <m/>
    <m/>
    <m/>
    <m/>
    <m/>
    <m/>
    <m/>
    <m/>
    <m/>
    <m/>
    <m/>
    <m/>
    <m/>
    <m/>
    <m/>
    <m/>
    <m/>
    <m/>
    <m/>
    <m/>
    <m/>
    <m/>
    <m/>
    <m/>
    <m/>
    <m/>
    <m/>
    <m/>
    <m/>
    <m/>
    <m/>
    <m/>
    <m/>
    <m/>
    <m/>
    <m/>
    <n v="52.23"/>
    <m/>
    <m/>
    <m/>
    <m/>
    <m/>
    <m/>
    <m/>
    <m/>
    <m/>
    <m/>
    <m/>
    <m/>
    <m/>
    <m/>
    <m/>
    <m/>
    <m/>
    <m/>
    <m/>
    <m/>
    <m/>
    <m/>
    <m/>
    <m/>
    <m/>
    <m/>
    <m/>
    <m/>
    <m/>
    <m/>
    <m/>
    <m/>
    <m/>
    <m/>
    <m/>
    <m/>
    <m/>
    <m/>
    <m/>
    <m/>
    <m/>
    <m/>
    <m/>
    <m/>
    <m/>
    <m/>
    <m/>
    <m/>
    <m/>
    <m/>
    <m/>
    <m/>
    <m/>
    <m/>
    <m/>
    <m/>
    <m/>
    <m/>
    <m/>
    <m/>
    <m/>
    <m/>
    <m/>
    <m/>
    <m/>
    <m/>
    <m/>
    <m/>
    <m/>
    <m/>
    <m/>
    <m/>
    <m/>
    <m/>
    <m/>
    <m/>
    <m/>
    <m/>
    <m/>
    <m/>
    <m/>
    <m/>
    <m/>
    <m/>
    <m/>
    <m/>
    <m/>
    <m/>
    <m/>
    <m/>
    <m/>
    <m/>
    <m/>
    <m/>
    <m/>
    <m/>
    <m/>
    <m/>
    <m/>
    <m/>
    <m/>
    <m/>
    <m/>
    <m/>
    <m/>
    <m/>
    <m/>
    <m/>
    <m/>
    <n v="70.36"/>
    <n v="63.95"/>
    <n v="29.49"/>
    <m/>
    <n v="52.23"/>
    <n v="0"/>
    <n v="52.23"/>
    <n v="163.80000000000001"/>
    <n v="216.03000000000003"/>
  </r>
  <r>
    <n v="22"/>
    <n v="100"/>
    <s v="Big Qualicum R"/>
    <s v="OPS"/>
    <s v="124"/>
    <s v="Chinook"/>
    <s v="3"/>
    <x v="0"/>
    <x v="9"/>
    <n v="100"/>
    <x v="1"/>
    <s v="CK-27"/>
    <s v="EAST VANCOUVER ISLAND-QUALICUM &amp; PUNTLEDGE_FA_0.x"/>
    <s v="M"/>
    <s v="H"/>
    <n v="100"/>
    <s v="Big Qualicum River H"/>
    <n v="100"/>
    <s v="Big Qualicum R"/>
    <s v="GSVI"/>
    <s v="S"/>
    <x v="1"/>
    <s v="182298"/>
    <n v="0"/>
    <s v="182298"/>
    <n v="2012"/>
    <s v="20120528"/>
    <s v="20120531"/>
    <m/>
    <n v="5.0599999999999996"/>
    <m/>
    <s v="CWT"/>
    <s v="P"/>
    <s v="Y"/>
    <s v="Y"/>
    <s v="Y"/>
    <s v="Y"/>
    <n v="1.2500000000000001E-2"/>
    <x v="0"/>
    <n v="28882"/>
    <n v="291511"/>
    <x v="4"/>
    <n v="31730"/>
    <x v="13"/>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0.400000000000006"/>
    <n v="28.89"/>
    <m/>
    <m/>
    <n v="0"/>
    <n v="0"/>
    <n v="0"/>
    <n v="99.29"/>
    <n v="99.29"/>
  </r>
  <r>
    <n v="22"/>
    <n v="100"/>
    <s v="Big Qualicum R"/>
    <s v="OPS"/>
    <s v="124"/>
    <s v="Chinook"/>
    <s v="3"/>
    <x v="0"/>
    <x v="9"/>
    <n v="100"/>
    <x v="1"/>
    <s v="CK-27"/>
    <s v="EAST VANCOUVER ISLAND-QUALICUM &amp; PUNTLEDGE_FA_0.x"/>
    <s v="M"/>
    <s v="H"/>
    <n v="100"/>
    <s v="Big Qualicum River H"/>
    <n v="100"/>
    <s v="Big Qualicum R"/>
    <s v="GSVI"/>
    <s v="S"/>
    <x v="1"/>
    <s v="182298"/>
    <n v="0"/>
    <s v="182298"/>
    <n v="2012"/>
    <s v="20120528"/>
    <s v="20120531"/>
    <m/>
    <n v="5.0599999999999996"/>
    <m/>
    <s v="CWT"/>
    <s v="P"/>
    <s v="Y"/>
    <s v="Y"/>
    <s v="Y"/>
    <s v="Y"/>
    <n v="1.2500000000000001E-2"/>
    <x v="0"/>
    <n v="28882"/>
    <n v="291511"/>
    <x v="0"/>
    <n v="31730"/>
    <x v="14"/>
    <m/>
    <m/>
    <m/>
    <m/>
    <m/>
    <m/>
    <m/>
    <m/>
    <m/>
    <m/>
    <m/>
    <m/>
    <m/>
    <m/>
    <m/>
    <m/>
    <m/>
    <m/>
    <m/>
    <m/>
    <m/>
    <m/>
    <m/>
    <m/>
    <m/>
    <m/>
    <m/>
    <m/>
    <m/>
    <m/>
    <m/>
    <m/>
    <m/>
    <m/>
    <m/>
    <m/>
    <m/>
    <m/>
    <m/>
    <m/>
    <m/>
    <m/>
    <m/>
    <m/>
    <m/>
    <m/>
    <m/>
    <m/>
    <m/>
    <n v="102.74"/>
    <m/>
    <m/>
    <m/>
    <m/>
    <n v="51.37"/>
    <m/>
    <m/>
    <m/>
    <m/>
    <n v="51.37"/>
    <m/>
    <m/>
    <m/>
    <m/>
    <m/>
    <m/>
    <m/>
    <m/>
    <m/>
    <m/>
    <m/>
    <m/>
    <m/>
    <m/>
    <m/>
    <m/>
    <m/>
    <m/>
    <m/>
    <m/>
    <m/>
    <m/>
    <m/>
    <m/>
    <m/>
    <m/>
    <m/>
    <m/>
    <m/>
    <m/>
    <m/>
    <m/>
    <m/>
    <m/>
    <m/>
    <m/>
    <m/>
    <m/>
    <m/>
    <m/>
    <m/>
    <m/>
    <m/>
    <m/>
    <m/>
    <m/>
    <m/>
    <m/>
    <m/>
    <m/>
    <m/>
    <m/>
    <m/>
    <m/>
    <m/>
    <m/>
    <m/>
    <m/>
    <m/>
    <m/>
    <m/>
    <m/>
    <m/>
    <m/>
    <m/>
    <m/>
    <m/>
    <m/>
    <m/>
    <m/>
    <m/>
    <m/>
    <m/>
    <m/>
    <m/>
    <m/>
    <m/>
    <m/>
    <m/>
    <m/>
    <m/>
    <m/>
    <m/>
    <m/>
    <m/>
    <m/>
    <m/>
    <m/>
    <m/>
    <m/>
    <m/>
    <m/>
    <m/>
    <m/>
    <m/>
    <m/>
    <m/>
    <m/>
    <m/>
    <n v="42.19"/>
    <m/>
    <m/>
    <m/>
    <m/>
    <n v="83.31"/>
    <n v="111.25"/>
    <n v="149.32"/>
    <m/>
    <n v="205.48"/>
    <n v="42.19"/>
    <n v="247.67"/>
    <n v="343.88"/>
    <n v="591.54999999999995"/>
  </r>
  <r>
    <n v="22"/>
    <n v="100"/>
    <s v="Big Qualicum R"/>
    <s v="OPS"/>
    <s v="124"/>
    <s v="Chinook"/>
    <s v="3"/>
    <x v="0"/>
    <x v="9"/>
    <n v="100"/>
    <x v="1"/>
    <s v="CK-27"/>
    <s v="EAST VANCOUVER ISLAND-QUALICUM &amp; PUNTLEDGE_FA_0.x"/>
    <s v="M"/>
    <s v="H"/>
    <n v="100"/>
    <s v="Big Qualicum River H"/>
    <n v="100"/>
    <s v="Big Qualicum R"/>
    <s v="GSVI"/>
    <s v="S"/>
    <x v="1"/>
    <s v="182298"/>
    <n v="0"/>
    <s v="182298"/>
    <n v="2012"/>
    <s v="20120528"/>
    <s v="20120531"/>
    <m/>
    <n v="5.0599999999999996"/>
    <m/>
    <s v="CWT"/>
    <s v="P"/>
    <s v="Y"/>
    <s v="Y"/>
    <s v="Y"/>
    <s v="Y"/>
    <n v="1.2500000000000001E-2"/>
    <x v="0"/>
    <n v="28882"/>
    <n v="291511"/>
    <x v="1"/>
    <n v="31730"/>
    <x v="16"/>
    <m/>
    <m/>
    <m/>
    <m/>
    <m/>
    <m/>
    <m/>
    <m/>
    <m/>
    <m/>
    <m/>
    <m/>
    <m/>
    <m/>
    <m/>
    <m/>
    <m/>
    <m/>
    <m/>
    <m/>
    <m/>
    <m/>
    <m/>
    <m/>
    <m/>
    <m/>
    <m/>
    <m/>
    <m/>
    <m/>
    <m/>
    <m/>
    <m/>
    <m/>
    <m/>
    <m/>
    <m/>
    <m/>
    <m/>
    <m/>
    <m/>
    <m/>
    <m/>
    <m/>
    <m/>
    <m/>
    <m/>
    <m/>
    <m/>
    <n v="208.72"/>
    <m/>
    <m/>
    <m/>
    <m/>
    <n v="143.22"/>
    <m/>
    <m/>
    <m/>
    <m/>
    <m/>
    <m/>
    <m/>
    <m/>
    <m/>
    <m/>
    <m/>
    <m/>
    <m/>
    <m/>
    <m/>
    <m/>
    <m/>
    <m/>
    <m/>
    <m/>
    <m/>
    <m/>
    <m/>
    <m/>
    <m/>
    <m/>
    <m/>
    <m/>
    <m/>
    <m/>
    <m/>
    <m/>
    <m/>
    <m/>
    <m/>
    <m/>
    <m/>
    <m/>
    <m/>
    <m/>
    <m/>
    <m/>
    <m/>
    <m/>
    <m/>
    <m/>
    <m/>
    <m/>
    <m/>
    <m/>
    <m/>
    <m/>
    <m/>
    <m/>
    <m/>
    <m/>
    <m/>
    <m/>
    <m/>
    <m/>
    <m/>
    <m/>
    <m/>
    <m/>
    <m/>
    <m/>
    <m/>
    <m/>
    <m/>
    <m/>
    <m/>
    <m/>
    <m/>
    <m/>
    <m/>
    <m/>
    <m/>
    <m/>
    <m/>
    <m/>
    <m/>
    <m/>
    <m/>
    <m/>
    <m/>
    <m/>
    <m/>
    <m/>
    <m/>
    <m/>
    <m/>
    <m/>
    <m/>
    <m/>
    <m/>
    <m/>
    <m/>
    <m/>
    <m/>
    <m/>
    <m/>
    <m/>
    <m/>
    <m/>
    <n v="144.13"/>
    <m/>
    <m/>
    <m/>
    <m/>
    <n v="147.96"/>
    <n v="142.41"/>
    <n v="58.94"/>
    <m/>
    <n v="351.94"/>
    <n v="144.13"/>
    <n v="496.07"/>
    <n v="349.31"/>
    <n v="845.38000000000011"/>
  </r>
  <r>
    <n v="22"/>
    <n v="100"/>
    <s v="Big Qualicum R"/>
    <s v="OPS"/>
    <s v="124"/>
    <s v="Chinook"/>
    <s v="3"/>
    <x v="0"/>
    <x v="9"/>
    <n v="100"/>
    <x v="1"/>
    <s v="CK-27"/>
    <s v="EAST VANCOUVER ISLAND-QUALICUM &amp; PUNTLEDGE_FA_0.x"/>
    <s v="M"/>
    <s v="H"/>
    <n v="100"/>
    <s v="Big Qualicum River H"/>
    <n v="100"/>
    <s v="Big Qualicum R"/>
    <s v="GSVI"/>
    <s v="S"/>
    <x v="1"/>
    <s v="182298"/>
    <n v="0"/>
    <s v="182298"/>
    <n v="2012"/>
    <s v="20120528"/>
    <s v="20120531"/>
    <m/>
    <n v="5.0599999999999996"/>
    <m/>
    <s v="CWT"/>
    <s v="P"/>
    <s v="Y"/>
    <s v="Y"/>
    <s v="Y"/>
    <s v="Y"/>
    <n v="1.2500000000000001E-2"/>
    <x v="0"/>
    <n v="28882"/>
    <n v="291511"/>
    <x v="2"/>
    <n v="31730"/>
    <x v="17"/>
    <m/>
    <m/>
    <m/>
    <m/>
    <m/>
    <m/>
    <m/>
    <m/>
    <m/>
    <m/>
    <m/>
    <m/>
    <m/>
    <m/>
    <m/>
    <m/>
    <m/>
    <m/>
    <m/>
    <m/>
    <m/>
    <m/>
    <m/>
    <m/>
    <m/>
    <m/>
    <m/>
    <m/>
    <m/>
    <m/>
    <m/>
    <m/>
    <m/>
    <m/>
    <m/>
    <m/>
    <m/>
    <m/>
    <m/>
    <m/>
    <m/>
    <m/>
    <m/>
    <m/>
    <m/>
    <m/>
    <m/>
    <m/>
    <m/>
    <n v="60.26"/>
    <m/>
    <m/>
    <m/>
    <m/>
    <m/>
    <m/>
    <m/>
    <m/>
    <m/>
    <m/>
    <m/>
    <m/>
    <m/>
    <m/>
    <m/>
    <m/>
    <m/>
    <m/>
    <m/>
    <m/>
    <m/>
    <m/>
    <m/>
    <m/>
    <m/>
    <m/>
    <m/>
    <m/>
    <m/>
    <m/>
    <m/>
    <m/>
    <m/>
    <m/>
    <m/>
    <m/>
    <m/>
    <m/>
    <m/>
    <m/>
    <m/>
    <m/>
    <m/>
    <m/>
    <m/>
    <m/>
    <m/>
    <m/>
    <m/>
    <m/>
    <m/>
    <m/>
    <m/>
    <m/>
    <m/>
    <m/>
    <m/>
    <m/>
    <m/>
    <m/>
    <m/>
    <m/>
    <m/>
    <m/>
    <m/>
    <m/>
    <m/>
    <m/>
    <m/>
    <m/>
    <m/>
    <m/>
    <m/>
    <m/>
    <m/>
    <m/>
    <m/>
    <m/>
    <m/>
    <m/>
    <m/>
    <m/>
    <m/>
    <m/>
    <m/>
    <m/>
    <m/>
    <m/>
    <m/>
    <m/>
    <m/>
    <m/>
    <m/>
    <m/>
    <m/>
    <m/>
    <m/>
    <m/>
    <m/>
    <m/>
    <m/>
    <m/>
    <m/>
    <m/>
    <m/>
    <m/>
    <m/>
    <m/>
    <m/>
    <m/>
    <m/>
    <m/>
    <m/>
    <m/>
    <n v="19.78"/>
    <n v="16.53"/>
    <n v="4.1900000000000004"/>
    <m/>
    <n v="60.26"/>
    <n v="0"/>
    <n v="60.26"/>
    <n v="40.5"/>
    <n v="100.75999999999999"/>
  </r>
  <r>
    <n v="22"/>
    <n v="100"/>
    <s v="Big Qualicum R"/>
    <s v="OPS"/>
    <s v="124"/>
    <s v="Chinook"/>
    <s v="3"/>
    <x v="0"/>
    <x v="10"/>
    <n v="100"/>
    <x v="1"/>
    <s v="CK-27"/>
    <s v="EAST VANCOUVER ISLAND-QUALICUM &amp; PUNTLEDGE_FA_0.x"/>
    <s v="M"/>
    <s v="H"/>
    <n v="100"/>
    <s v="Big Qualicum River H"/>
    <n v="100"/>
    <s v="Big Qualicum R"/>
    <s v="GSVI"/>
    <s v="S"/>
    <x v="1"/>
    <s v="180197"/>
    <n v="0"/>
    <s v="180197"/>
    <n v="2013"/>
    <s v="20130521"/>
    <s v="20130521"/>
    <n v="90"/>
    <n v="7.95"/>
    <m/>
    <s v="CWT"/>
    <s v="P"/>
    <s v="Y"/>
    <s v="Y"/>
    <s v="Y"/>
    <s v="Y"/>
    <n v="7.4999999999999997E-3"/>
    <x v="0"/>
    <n v="28394"/>
    <n v="178491"/>
    <x v="4"/>
    <n v="32861"/>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4.950000000000003"/>
    <m/>
    <m/>
    <m/>
    <m/>
    <m/>
    <m/>
    <m/>
    <m/>
    <m/>
    <m/>
    <m/>
    <m/>
    <m/>
    <m/>
    <m/>
    <n v="4.8600000000000003"/>
    <n v="8.84"/>
    <n v="19.87"/>
    <m/>
    <n v="34.950000000000003"/>
    <n v="0"/>
    <n v="34.950000000000003"/>
    <n v="33.57"/>
    <n v="68.52000000000001"/>
  </r>
  <r>
    <n v="22"/>
    <n v="100"/>
    <s v="Big Qualicum R"/>
    <s v="OPS"/>
    <s v="124"/>
    <s v="Chinook"/>
    <s v="3"/>
    <x v="0"/>
    <x v="10"/>
    <n v="100"/>
    <x v="1"/>
    <s v="CK-27"/>
    <s v="EAST VANCOUVER ISLAND-QUALICUM &amp; PUNTLEDGE_FA_0.x"/>
    <s v="M"/>
    <s v="H"/>
    <n v="100"/>
    <s v="Big Qualicum River H"/>
    <n v="100"/>
    <s v="Big Qualicum R"/>
    <s v="GSVI"/>
    <s v="S"/>
    <x v="1"/>
    <s v="180197"/>
    <n v="0"/>
    <s v="180197"/>
    <n v="2013"/>
    <s v="20130521"/>
    <s v="20130521"/>
    <n v="90"/>
    <n v="7.95"/>
    <m/>
    <s v="CWT"/>
    <s v="P"/>
    <s v="Y"/>
    <s v="Y"/>
    <s v="Y"/>
    <s v="Y"/>
    <n v="7.4999999999999997E-3"/>
    <x v="0"/>
    <n v="28394"/>
    <n v="178491"/>
    <x v="0"/>
    <n v="32861"/>
    <x v="16"/>
    <m/>
    <m/>
    <m/>
    <m/>
    <m/>
    <m/>
    <m/>
    <m/>
    <m/>
    <m/>
    <m/>
    <m/>
    <m/>
    <m/>
    <m/>
    <m/>
    <m/>
    <m/>
    <m/>
    <m/>
    <m/>
    <m/>
    <m/>
    <m/>
    <m/>
    <m/>
    <m/>
    <m/>
    <m/>
    <m/>
    <m/>
    <m/>
    <m/>
    <m/>
    <m/>
    <m/>
    <m/>
    <m/>
    <m/>
    <n v="37.65"/>
    <m/>
    <m/>
    <m/>
    <m/>
    <m/>
    <m/>
    <m/>
    <m/>
    <m/>
    <n v="97.5"/>
    <m/>
    <m/>
    <m/>
    <m/>
    <n v="65"/>
    <m/>
    <m/>
    <m/>
    <n v="0"/>
    <m/>
    <m/>
    <m/>
    <m/>
    <m/>
    <m/>
    <m/>
    <m/>
    <m/>
    <m/>
    <m/>
    <m/>
    <m/>
    <m/>
    <m/>
    <m/>
    <m/>
    <m/>
    <m/>
    <m/>
    <m/>
    <m/>
    <m/>
    <m/>
    <m/>
    <m/>
    <m/>
    <m/>
    <m/>
    <m/>
    <m/>
    <m/>
    <m/>
    <m/>
    <m/>
    <m/>
    <m/>
    <m/>
    <m/>
    <m/>
    <m/>
    <m/>
    <m/>
    <m/>
    <m/>
    <m/>
    <m/>
    <m/>
    <m/>
    <m/>
    <m/>
    <m/>
    <m/>
    <m/>
    <m/>
    <m/>
    <m/>
    <m/>
    <m/>
    <m/>
    <m/>
    <m/>
    <m/>
    <m/>
    <n v="20.3"/>
    <m/>
    <m/>
    <m/>
    <m/>
    <m/>
    <m/>
    <m/>
    <m/>
    <m/>
    <m/>
    <m/>
    <m/>
    <m/>
    <m/>
    <m/>
    <m/>
    <m/>
    <m/>
    <m/>
    <m/>
    <m/>
    <m/>
    <m/>
    <m/>
    <m/>
    <m/>
    <m/>
    <m/>
    <m/>
    <m/>
    <m/>
    <m/>
    <m/>
    <m/>
    <m/>
    <n v="0"/>
    <m/>
    <m/>
    <m/>
    <m/>
    <n v="63.87"/>
    <n v="60.1"/>
    <n v="25.82"/>
    <m/>
    <n v="220.45"/>
    <n v="0"/>
    <n v="220.45"/>
    <n v="149.79"/>
    <n v="370.24"/>
  </r>
  <r>
    <n v="22"/>
    <n v="100"/>
    <s v="Big Qualicum R"/>
    <s v="OPS"/>
    <s v="124"/>
    <s v="Chinook"/>
    <s v="3"/>
    <x v="0"/>
    <x v="10"/>
    <n v="100"/>
    <x v="1"/>
    <s v="CK-27"/>
    <s v="EAST VANCOUVER ISLAND-QUALICUM &amp; PUNTLEDGE_FA_0.x"/>
    <s v="M"/>
    <s v="H"/>
    <n v="100"/>
    <s v="Big Qualicum River H"/>
    <n v="100"/>
    <s v="Big Qualicum R"/>
    <s v="GSVI"/>
    <s v="S"/>
    <x v="1"/>
    <s v="180197"/>
    <n v="0"/>
    <s v="180197"/>
    <n v="2013"/>
    <s v="20130521"/>
    <s v="20130521"/>
    <n v="90"/>
    <n v="7.95"/>
    <m/>
    <s v="CWT"/>
    <s v="P"/>
    <s v="Y"/>
    <s v="Y"/>
    <s v="Y"/>
    <s v="Y"/>
    <n v="7.4999999999999997E-3"/>
    <x v="0"/>
    <n v="28394"/>
    <n v="178491"/>
    <x v="1"/>
    <n v="32861"/>
    <x v="17"/>
    <m/>
    <m/>
    <m/>
    <m/>
    <m/>
    <m/>
    <m/>
    <m/>
    <m/>
    <m/>
    <m/>
    <m/>
    <m/>
    <m/>
    <m/>
    <m/>
    <m/>
    <m/>
    <m/>
    <m/>
    <m/>
    <m/>
    <m/>
    <m/>
    <m/>
    <m/>
    <m/>
    <m/>
    <n v="35.08"/>
    <m/>
    <m/>
    <m/>
    <m/>
    <m/>
    <m/>
    <m/>
    <m/>
    <m/>
    <m/>
    <m/>
    <m/>
    <m/>
    <m/>
    <m/>
    <m/>
    <m/>
    <m/>
    <m/>
    <m/>
    <m/>
    <m/>
    <m/>
    <m/>
    <m/>
    <n v="75.06"/>
    <m/>
    <m/>
    <m/>
    <m/>
    <m/>
    <m/>
    <m/>
    <m/>
    <m/>
    <m/>
    <m/>
    <m/>
    <m/>
    <m/>
    <m/>
    <m/>
    <m/>
    <m/>
    <m/>
    <m/>
    <m/>
    <m/>
    <m/>
    <m/>
    <m/>
    <m/>
    <m/>
    <m/>
    <m/>
    <m/>
    <m/>
    <m/>
    <m/>
    <m/>
    <m/>
    <m/>
    <m/>
    <m/>
    <m/>
    <m/>
    <m/>
    <m/>
    <m/>
    <m/>
    <m/>
    <m/>
    <m/>
    <m/>
    <m/>
    <m/>
    <m/>
    <m/>
    <m/>
    <m/>
    <m/>
    <m/>
    <m/>
    <m/>
    <m/>
    <m/>
    <m/>
    <m/>
    <m/>
    <m/>
    <m/>
    <m/>
    <m/>
    <m/>
    <m/>
    <m/>
    <m/>
    <m/>
    <m/>
    <m/>
    <m/>
    <m/>
    <m/>
    <m/>
    <m/>
    <m/>
    <m/>
    <m/>
    <m/>
    <m/>
    <m/>
    <m/>
    <m/>
    <m/>
    <m/>
    <m/>
    <m/>
    <m/>
    <m/>
    <m/>
    <m/>
    <m/>
    <m/>
    <m/>
    <m/>
    <m/>
    <m/>
    <m/>
    <m/>
    <m/>
    <n v="7.42"/>
    <m/>
    <m/>
    <m/>
    <m/>
    <n v="49.32"/>
    <n v="41.18"/>
    <n v="10.44"/>
    <m/>
    <n v="110.14"/>
    <n v="7.42"/>
    <n v="117.56"/>
    <n v="100.94"/>
    <n v="218.5"/>
  </r>
  <r>
    <n v="22"/>
    <n v="100"/>
    <s v="Big Qualicum R"/>
    <s v="OPS"/>
    <s v="124"/>
    <s v="Chinook"/>
    <s v="3"/>
    <x v="0"/>
    <x v="10"/>
    <n v="100"/>
    <x v="1"/>
    <s v="CK-27"/>
    <s v="EAST VANCOUVER ISLAND-QUALICUM &amp; PUNTLEDGE_FA_0.x"/>
    <s v="M"/>
    <s v="H"/>
    <n v="100"/>
    <s v="Big Qualicum River H"/>
    <n v="100"/>
    <s v="Big Qualicum R"/>
    <s v="GSVI"/>
    <s v="S"/>
    <x v="1"/>
    <s v="181893"/>
    <n v="0"/>
    <s v="181893"/>
    <n v="2013"/>
    <s v="20130521"/>
    <s v="20130521"/>
    <n v="90"/>
    <n v="7.95"/>
    <m/>
    <s v="CWT"/>
    <s v="P"/>
    <s v="Y"/>
    <s v="Y"/>
    <s v="Y"/>
    <s v="Y"/>
    <n v="7.4999999999999997E-3"/>
    <x v="0"/>
    <n v="20988"/>
    <n v="131936"/>
    <x v="4"/>
    <n v="32862"/>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
    <n v="5.82"/>
    <n v="15.63"/>
    <m/>
    <n v="0"/>
    <n v="0"/>
    <n v="0"/>
    <n v="24.25"/>
    <n v="24.25"/>
  </r>
  <r>
    <n v="22"/>
    <n v="100"/>
    <s v="Big Qualicum R"/>
    <s v="OPS"/>
    <s v="124"/>
    <s v="Chinook"/>
    <s v="3"/>
    <x v="0"/>
    <x v="10"/>
    <n v="100"/>
    <x v="1"/>
    <s v="CK-27"/>
    <s v="EAST VANCOUVER ISLAND-QUALICUM &amp; PUNTLEDGE_FA_0.x"/>
    <s v="M"/>
    <s v="H"/>
    <n v="100"/>
    <s v="Big Qualicum River H"/>
    <n v="100"/>
    <s v="Big Qualicum R"/>
    <s v="GSVI"/>
    <s v="S"/>
    <x v="1"/>
    <s v="181893"/>
    <n v="0"/>
    <s v="181893"/>
    <n v="2013"/>
    <s v="20130521"/>
    <s v="20130521"/>
    <n v="90"/>
    <n v="7.95"/>
    <m/>
    <s v="CWT"/>
    <s v="P"/>
    <s v="Y"/>
    <s v="Y"/>
    <s v="Y"/>
    <s v="Y"/>
    <n v="7.4999999999999997E-3"/>
    <x v="0"/>
    <n v="20988"/>
    <n v="131936"/>
    <x v="0"/>
    <n v="32862"/>
    <x v="16"/>
    <m/>
    <m/>
    <m/>
    <m/>
    <m/>
    <m/>
    <m/>
    <m/>
    <m/>
    <m/>
    <m/>
    <m/>
    <m/>
    <m/>
    <m/>
    <m/>
    <m/>
    <m/>
    <m/>
    <m/>
    <m/>
    <m/>
    <m/>
    <m/>
    <m/>
    <m/>
    <m/>
    <m/>
    <n v="24.64"/>
    <m/>
    <m/>
    <m/>
    <m/>
    <m/>
    <m/>
    <m/>
    <m/>
    <m/>
    <m/>
    <m/>
    <m/>
    <m/>
    <m/>
    <m/>
    <m/>
    <m/>
    <m/>
    <m/>
    <m/>
    <n v="65"/>
    <m/>
    <m/>
    <m/>
    <m/>
    <n v="65"/>
    <m/>
    <m/>
    <m/>
    <m/>
    <m/>
    <m/>
    <m/>
    <m/>
    <m/>
    <m/>
    <m/>
    <m/>
    <m/>
    <m/>
    <m/>
    <m/>
    <m/>
    <m/>
    <m/>
    <m/>
    <m/>
    <m/>
    <m/>
    <m/>
    <m/>
    <m/>
    <m/>
    <m/>
    <m/>
    <m/>
    <m/>
    <m/>
    <m/>
    <m/>
    <m/>
    <m/>
    <m/>
    <m/>
    <m/>
    <m/>
    <m/>
    <m/>
    <m/>
    <m/>
    <m/>
    <m/>
    <m/>
    <m/>
    <m/>
    <m/>
    <m/>
    <m/>
    <m/>
    <m/>
    <m/>
    <m/>
    <m/>
    <m/>
    <m/>
    <m/>
    <m/>
    <m/>
    <m/>
    <m/>
    <m/>
    <m/>
    <m/>
    <m/>
    <m/>
    <m/>
    <m/>
    <m/>
    <m/>
    <m/>
    <m/>
    <m/>
    <m/>
    <m/>
    <m/>
    <m/>
    <m/>
    <m/>
    <m/>
    <m/>
    <m/>
    <m/>
    <m/>
    <m/>
    <m/>
    <m/>
    <m/>
    <m/>
    <m/>
    <m/>
    <m/>
    <m/>
    <m/>
    <m/>
    <m/>
    <m/>
    <m/>
    <m/>
    <m/>
    <m/>
    <m/>
    <m/>
    <m/>
    <m/>
    <m/>
    <n v="33.19"/>
    <n v="30.55"/>
    <n v="14.38"/>
    <m/>
    <n v="154.63999999999999"/>
    <n v="0"/>
    <n v="154.63999999999999"/>
    <n v="78.12"/>
    <n v="232.76"/>
  </r>
  <r>
    <n v="22"/>
    <n v="100"/>
    <s v="Big Qualicum R"/>
    <s v="OPS"/>
    <s v="124"/>
    <s v="Chinook"/>
    <s v="3"/>
    <x v="0"/>
    <x v="10"/>
    <n v="100"/>
    <x v="1"/>
    <s v="CK-27"/>
    <s v="EAST VANCOUVER ISLAND-QUALICUM &amp; PUNTLEDGE_FA_0.x"/>
    <s v="M"/>
    <s v="H"/>
    <n v="100"/>
    <s v="Big Qualicum River H"/>
    <n v="100"/>
    <s v="Big Qualicum R"/>
    <s v="GSVI"/>
    <s v="S"/>
    <x v="1"/>
    <s v="181893"/>
    <n v="0"/>
    <s v="181893"/>
    <n v="2013"/>
    <s v="20130521"/>
    <s v="20130521"/>
    <n v="90"/>
    <n v="7.95"/>
    <m/>
    <s v="CWT"/>
    <s v="P"/>
    <s v="Y"/>
    <s v="Y"/>
    <s v="Y"/>
    <s v="Y"/>
    <n v="7.4999999999999997E-3"/>
    <x v="0"/>
    <n v="20988"/>
    <n v="131936"/>
    <x v="1"/>
    <n v="32862"/>
    <x v="17"/>
    <m/>
    <m/>
    <m/>
    <m/>
    <m/>
    <m/>
    <m/>
    <m/>
    <m/>
    <m/>
    <m/>
    <m/>
    <m/>
    <m/>
    <m/>
    <m/>
    <m/>
    <m/>
    <m/>
    <m/>
    <m/>
    <m/>
    <m/>
    <m/>
    <m/>
    <m/>
    <n v="27.6"/>
    <m/>
    <m/>
    <m/>
    <m/>
    <m/>
    <m/>
    <m/>
    <m/>
    <m/>
    <m/>
    <m/>
    <m/>
    <m/>
    <m/>
    <m/>
    <m/>
    <m/>
    <m/>
    <m/>
    <m/>
    <m/>
    <m/>
    <n v="132.44999999999999"/>
    <m/>
    <m/>
    <m/>
    <m/>
    <n v="37.53"/>
    <m/>
    <m/>
    <m/>
    <m/>
    <m/>
    <m/>
    <m/>
    <m/>
    <m/>
    <m/>
    <m/>
    <m/>
    <m/>
    <m/>
    <m/>
    <m/>
    <m/>
    <m/>
    <m/>
    <m/>
    <m/>
    <m/>
    <m/>
    <m/>
    <m/>
    <m/>
    <m/>
    <m/>
    <m/>
    <m/>
    <m/>
    <m/>
    <m/>
    <m/>
    <m/>
    <m/>
    <m/>
    <m/>
    <m/>
    <m/>
    <m/>
    <m/>
    <m/>
    <m/>
    <m/>
    <m/>
    <m/>
    <m/>
    <m/>
    <m/>
    <m/>
    <m/>
    <m/>
    <m/>
    <m/>
    <m/>
    <m/>
    <m/>
    <m/>
    <m/>
    <m/>
    <m/>
    <m/>
    <m/>
    <m/>
    <m/>
    <m/>
    <m/>
    <m/>
    <m/>
    <m/>
    <m/>
    <m/>
    <m/>
    <m/>
    <m/>
    <m/>
    <m/>
    <m/>
    <m/>
    <m/>
    <m/>
    <m/>
    <m/>
    <m/>
    <m/>
    <m/>
    <m/>
    <m/>
    <m/>
    <m/>
    <m/>
    <m/>
    <m/>
    <m/>
    <m/>
    <m/>
    <m/>
    <m/>
    <m/>
    <m/>
    <m/>
    <m/>
    <m/>
    <m/>
    <m/>
    <m/>
    <m/>
    <m/>
    <n v="37.04"/>
    <n v="30.88"/>
    <n v="7.83"/>
    <m/>
    <n v="197.58"/>
    <n v="0"/>
    <n v="197.58"/>
    <n v="75.75"/>
    <n v="273.33"/>
  </r>
  <r>
    <n v="22"/>
    <n v="100"/>
    <s v="Big Qualicum R"/>
    <s v="OPS"/>
    <s v="124"/>
    <s v="Chinook"/>
    <s v="3"/>
    <x v="0"/>
    <x v="10"/>
    <n v="100"/>
    <x v="1"/>
    <s v="CK-27"/>
    <s v="EAST VANCOUVER ISLAND-QUALICUM &amp; PUNTLEDGE_FA_0.x"/>
    <s v="M"/>
    <s v="H"/>
    <n v="100"/>
    <s v="Big Qualicum River H"/>
    <n v="100"/>
    <s v="Big Qualicum R"/>
    <s v="GSVI"/>
    <s v="S"/>
    <x v="1"/>
    <s v="181893"/>
    <n v="0"/>
    <s v="181893"/>
    <n v="2013"/>
    <s v="20130521"/>
    <s v="20130521"/>
    <n v="90"/>
    <n v="7.95"/>
    <m/>
    <s v="CWT"/>
    <s v="P"/>
    <s v="Y"/>
    <s v="Y"/>
    <s v="Y"/>
    <s v="Y"/>
    <n v="7.4999999999999997E-3"/>
    <x v="0"/>
    <n v="20988"/>
    <n v="131936"/>
    <x v="2"/>
    <n v="32862"/>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8"/>
    <n v="10.93"/>
    <n v="8.86"/>
    <m/>
    <n v="0"/>
    <n v="0"/>
    <n v="0"/>
    <n v="30.59"/>
    <n v="30.59"/>
  </r>
  <r>
    <n v="22"/>
    <n v="100"/>
    <s v="Big Qualicum R"/>
    <s v="OPS"/>
    <s v="124"/>
    <s v="Chinook"/>
    <s v="3"/>
    <x v="0"/>
    <x v="10"/>
    <n v="100"/>
    <x v="1"/>
    <s v="CK-27"/>
    <s v="EAST VANCOUVER ISLAND-QUALICUM &amp; PUNTLEDGE_FA_0.x"/>
    <s v="M"/>
    <s v="H"/>
    <n v="100"/>
    <s v="Big Qualicum River H"/>
    <n v="100"/>
    <s v="Big Qualicum R"/>
    <s v="GSVI"/>
    <s v="S"/>
    <x v="1"/>
    <s v="181896"/>
    <n v="0"/>
    <s v="181896"/>
    <n v="2013"/>
    <s v="20130521"/>
    <s v="20130521"/>
    <n v="90"/>
    <n v="7.95"/>
    <m/>
    <s v="CWT"/>
    <s v="P"/>
    <s v="Y"/>
    <s v="Y"/>
    <s v="Y"/>
    <s v="Y"/>
    <n v="7.4999999999999997E-3"/>
    <x v="0"/>
    <n v="29318"/>
    <n v="184303"/>
    <x v="4"/>
    <n v="32863"/>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5"/>
    <n v="8.64"/>
    <n v="27.03"/>
    <m/>
    <n v="0"/>
    <n v="0"/>
    <n v="0"/>
    <n v="39.22"/>
    <n v="39.22"/>
  </r>
  <r>
    <n v="22"/>
    <n v="100"/>
    <s v="Big Qualicum R"/>
    <s v="OPS"/>
    <s v="124"/>
    <s v="Chinook"/>
    <s v="3"/>
    <x v="0"/>
    <x v="10"/>
    <n v="100"/>
    <x v="1"/>
    <s v="CK-27"/>
    <s v="EAST VANCOUVER ISLAND-QUALICUM &amp; PUNTLEDGE_FA_0.x"/>
    <s v="M"/>
    <s v="H"/>
    <n v="100"/>
    <s v="Big Qualicum River H"/>
    <n v="100"/>
    <s v="Big Qualicum R"/>
    <s v="GSVI"/>
    <s v="S"/>
    <x v="1"/>
    <s v="181896"/>
    <n v="0"/>
    <s v="181896"/>
    <n v="2013"/>
    <s v="20130521"/>
    <s v="20130521"/>
    <n v="90"/>
    <n v="7.95"/>
    <m/>
    <s v="CWT"/>
    <s v="P"/>
    <s v="Y"/>
    <s v="Y"/>
    <s v="Y"/>
    <s v="Y"/>
    <n v="7.4999999999999997E-3"/>
    <x v="0"/>
    <n v="29318"/>
    <n v="184303"/>
    <x v="0"/>
    <n v="32863"/>
    <x v="16"/>
    <m/>
    <m/>
    <m/>
    <m/>
    <m/>
    <m/>
    <m/>
    <m/>
    <m/>
    <m/>
    <m/>
    <m/>
    <m/>
    <m/>
    <m/>
    <m/>
    <m/>
    <m/>
    <m/>
    <m/>
    <m/>
    <m/>
    <m/>
    <m/>
    <m/>
    <m/>
    <m/>
    <m/>
    <m/>
    <m/>
    <m/>
    <m/>
    <m/>
    <m/>
    <m/>
    <m/>
    <m/>
    <m/>
    <m/>
    <m/>
    <m/>
    <m/>
    <m/>
    <m/>
    <m/>
    <m/>
    <m/>
    <n v="23.32"/>
    <m/>
    <n v="32.5"/>
    <m/>
    <m/>
    <m/>
    <m/>
    <n v="65.38"/>
    <m/>
    <m/>
    <m/>
    <m/>
    <m/>
    <m/>
    <m/>
    <m/>
    <m/>
    <m/>
    <m/>
    <m/>
    <m/>
    <m/>
    <m/>
    <m/>
    <m/>
    <m/>
    <m/>
    <m/>
    <m/>
    <m/>
    <m/>
    <m/>
    <m/>
    <m/>
    <m/>
    <m/>
    <m/>
    <m/>
    <m/>
    <m/>
    <m/>
    <m/>
    <m/>
    <m/>
    <m/>
    <m/>
    <m/>
    <m/>
    <m/>
    <m/>
    <m/>
    <m/>
    <m/>
    <m/>
    <m/>
    <m/>
    <m/>
    <m/>
    <m/>
    <m/>
    <m/>
    <m/>
    <m/>
    <m/>
    <m/>
    <m/>
    <m/>
    <m/>
    <m/>
    <m/>
    <m/>
    <m/>
    <m/>
    <m/>
    <m/>
    <m/>
    <m/>
    <m/>
    <m/>
    <m/>
    <m/>
    <m/>
    <m/>
    <m/>
    <m/>
    <m/>
    <m/>
    <m/>
    <m/>
    <m/>
    <m/>
    <m/>
    <m/>
    <m/>
    <m/>
    <m/>
    <m/>
    <m/>
    <m/>
    <m/>
    <m/>
    <m/>
    <m/>
    <m/>
    <m/>
    <m/>
    <m/>
    <m/>
    <m/>
    <m/>
    <m/>
    <m/>
    <n v="0"/>
    <m/>
    <m/>
    <m/>
    <m/>
    <n v="92.48"/>
    <n v="81.41"/>
    <n v="36.229999999999997"/>
    <m/>
    <n v="121.2"/>
    <n v="0"/>
    <n v="121.2"/>
    <n v="210.12"/>
    <n v="331.32000000000005"/>
  </r>
  <r>
    <n v="22"/>
    <n v="100"/>
    <s v="Big Qualicum R"/>
    <s v="OPS"/>
    <s v="124"/>
    <s v="Chinook"/>
    <s v="3"/>
    <x v="0"/>
    <x v="10"/>
    <n v="100"/>
    <x v="1"/>
    <s v="CK-27"/>
    <s v="EAST VANCOUVER ISLAND-QUALICUM &amp; PUNTLEDGE_FA_0.x"/>
    <s v="M"/>
    <s v="H"/>
    <n v="100"/>
    <s v="Big Qualicum River H"/>
    <n v="100"/>
    <s v="Big Qualicum R"/>
    <s v="GSVI"/>
    <s v="S"/>
    <x v="1"/>
    <s v="181896"/>
    <n v="0"/>
    <s v="181896"/>
    <n v="2013"/>
    <s v="20130521"/>
    <s v="20130521"/>
    <n v="90"/>
    <n v="7.95"/>
    <m/>
    <s v="CWT"/>
    <s v="P"/>
    <s v="Y"/>
    <s v="Y"/>
    <s v="Y"/>
    <s v="Y"/>
    <n v="7.4999999999999997E-3"/>
    <x v="0"/>
    <n v="29318"/>
    <n v="184303"/>
    <x v="1"/>
    <n v="32863"/>
    <x v="17"/>
    <m/>
    <m/>
    <m/>
    <m/>
    <m/>
    <m/>
    <m/>
    <m/>
    <m/>
    <m/>
    <m/>
    <m/>
    <m/>
    <m/>
    <m/>
    <m/>
    <m/>
    <m/>
    <m/>
    <m/>
    <m/>
    <m/>
    <m/>
    <m/>
    <m/>
    <m/>
    <m/>
    <m/>
    <m/>
    <m/>
    <m/>
    <m/>
    <m/>
    <m/>
    <m/>
    <m/>
    <m/>
    <m/>
    <m/>
    <m/>
    <m/>
    <m/>
    <m/>
    <m/>
    <m/>
    <m/>
    <m/>
    <m/>
    <m/>
    <m/>
    <m/>
    <m/>
    <m/>
    <m/>
    <n v="37.53"/>
    <m/>
    <m/>
    <m/>
    <m/>
    <m/>
    <m/>
    <m/>
    <m/>
    <m/>
    <m/>
    <m/>
    <m/>
    <m/>
    <m/>
    <m/>
    <m/>
    <m/>
    <m/>
    <m/>
    <m/>
    <m/>
    <m/>
    <m/>
    <m/>
    <m/>
    <m/>
    <m/>
    <m/>
    <m/>
    <m/>
    <m/>
    <m/>
    <m/>
    <m/>
    <m/>
    <m/>
    <m/>
    <m/>
    <m/>
    <m/>
    <m/>
    <m/>
    <m/>
    <m/>
    <m/>
    <m/>
    <m/>
    <m/>
    <m/>
    <m/>
    <m/>
    <m/>
    <m/>
    <m/>
    <m/>
    <m/>
    <m/>
    <m/>
    <m/>
    <m/>
    <m/>
    <m/>
    <m/>
    <m/>
    <m/>
    <m/>
    <m/>
    <m/>
    <m/>
    <m/>
    <m/>
    <m/>
    <m/>
    <m/>
    <m/>
    <m/>
    <m/>
    <m/>
    <m/>
    <m/>
    <m/>
    <n v="28.23"/>
    <m/>
    <m/>
    <m/>
    <m/>
    <m/>
    <m/>
    <m/>
    <m/>
    <m/>
    <m/>
    <m/>
    <m/>
    <m/>
    <m/>
    <m/>
    <m/>
    <m/>
    <m/>
    <m/>
    <m/>
    <m/>
    <m/>
    <n v="11.57"/>
    <m/>
    <m/>
    <m/>
    <m/>
    <n v="12.34"/>
    <n v="10.29"/>
    <n v="2.61"/>
    <m/>
    <n v="65.760000000000005"/>
    <n v="11.57"/>
    <n v="77.33"/>
    <n v="25.24"/>
    <n v="102.57000000000001"/>
  </r>
  <r>
    <n v="22"/>
    <n v="100"/>
    <s v="Big Qualicum R"/>
    <s v="OPS"/>
    <s v="124"/>
    <s v="Chinook"/>
    <s v="3"/>
    <x v="0"/>
    <x v="10"/>
    <n v="100"/>
    <x v="1"/>
    <s v="CK-27"/>
    <s v="EAST VANCOUVER ISLAND-QUALICUM &amp; PUNTLEDGE_FA_0.x"/>
    <s v="M"/>
    <s v="H"/>
    <n v="100"/>
    <s v="Big Qualicum River H"/>
    <n v="100"/>
    <s v="Big Qualicum R"/>
    <s v="GSVI"/>
    <s v="S"/>
    <x v="1"/>
    <s v="182364"/>
    <n v="0"/>
    <s v="182364"/>
    <n v="2013"/>
    <s v="20130711"/>
    <s v="20130711"/>
    <m/>
    <n v="20.399999999999999"/>
    <m/>
    <s v="CWT"/>
    <s v="E"/>
    <s v="Y"/>
    <s v="Y"/>
    <s v="Y"/>
    <s v="N"/>
    <n v="7.4999999999999997E-3"/>
    <x v="0"/>
    <n v="28407"/>
    <n v="28622"/>
    <x v="4"/>
    <n v="32849"/>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5"/>
    <n v="1.67"/>
    <n v="2.95"/>
    <m/>
    <n v="0"/>
    <n v="0"/>
    <n v="0"/>
    <n v="5.67"/>
    <n v="5.67"/>
  </r>
  <r>
    <n v="22"/>
    <n v="100"/>
    <s v="Big Qualicum R"/>
    <s v="OPS"/>
    <s v="124"/>
    <s v="Chinook"/>
    <s v="3"/>
    <x v="0"/>
    <x v="10"/>
    <n v="100"/>
    <x v="1"/>
    <s v="CK-27"/>
    <s v="EAST VANCOUVER ISLAND-QUALICUM &amp; PUNTLEDGE_FA_0.x"/>
    <s v="M"/>
    <s v="H"/>
    <n v="100"/>
    <s v="Big Qualicum River H"/>
    <n v="100"/>
    <s v="Big Qualicum R"/>
    <s v="GSVI"/>
    <s v="S"/>
    <x v="1"/>
    <s v="182364"/>
    <n v="0"/>
    <s v="182364"/>
    <n v="2013"/>
    <s v="20130711"/>
    <s v="20130711"/>
    <m/>
    <n v="20.399999999999999"/>
    <m/>
    <s v="CWT"/>
    <s v="E"/>
    <s v="Y"/>
    <s v="Y"/>
    <s v="Y"/>
    <s v="N"/>
    <n v="7.4999999999999997E-3"/>
    <x v="0"/>
    <n v="28407"/>
    <n v="28622"/>
    <x v="0"/>
    <n v="32849"/>
    <x v="16"/>
    <m/>
    <m/>
    <m/>
    <m/>
    <m/>
    <m/>
    <m/>
    <m/>
    <m/>
    <m/>
    <m/>
    <m/>
    <m/>
    <m/>
    <m/>
    <m/>
    <m/>
    <m/>
    <m/>
    <m/>
    <m/>
    <m/>
    <m/>
    <m/>
    <m/>
    <m/>
    <m/>
    <m/>
    <m/>
    <m/>
    <m/>
    <m/>
    <m/>
    <m/>
    <m/>
    <m/>
    <m/>
    <m/>
    <m/>
    <m/>
    <m/>
    <m/>
    <m/>
    <m/>
    <m/>
    <m/>
    <m/>
    <m/>
    <m/>
    <n v="5.21"/>
    <m/>
    <m/>
    <m/>
    <m/>
    <n v="5.21"/>
    <m/>
    <m/>
    <m/>
    <m/>
    <m/>
    <m/>
    <m/>
    <m/>
    <m/>
    <m/>
    <m/>
    <m/>
    <m/>
    <m/>
    <m/>
    <m/>
    <m/>
    <m/>
    <m/>
    <m/>
    <m/>
    <m/>
    <m/>
    <m/>
    <m/>
    <m/>
    <m/>
    <m/>
    <m/>
    <m/>
    <m/>
    <m/>
    <m/>
    <m/>
    <m/>
    <m/>
    <m/>
    <m/>
    <m/>
    <m/>
    <m/>
    <m/>
    <m/>
    <m/>
    <m/>
    <m/>
    <m/>
    <m/>
    <m/>
    <m/>
    <m/>
    <m/>
    <m/>
    <m/>
    <m/>
    <m/>
    <m/>
    <m/>
    <m/>
    <m/>
    <m/>
    <m/>
    <m/>
    <m/>
    <m/>
    <m/>
    <m/>
    <m/>
    <m/>
    <m/>
    <m/>
    <m/>
    <m/>
    <m/>
    <m/>
    <m/>
    <m/>
    <m/>
    <m/>
    <m/>
    <m/>
    <m/>
    <m/>
    <m/>
    <m/>
    <m/>
    <m/>
    <m/>
    <m/>
    <m/>
    <m/>
    <m/>
    <m/>
    <m/>
    <m/>
    <m/>
    <m/>
    <m/>
    <m/>
    <m/>
    <m/>
    <m/>
    <m/>
    <m/>
    <n v="2.8"/>
    <m/>
    <m/>
    <m/>
    <m/>
    <n v="6.1"/>
    <n v="5.92"/>
    <n v="2.54"/>
    <m/>
    <n v="23.76"/>
    <n v="2.8"/>
    <n v="26.56"/>
    <n v="14.56"/>
    <n v="41.12"/>
  </r>
  <r>
    <n v="22"/>
    <n v="100"/>
    <s v="Big Qualicum R"/>
    <s v="OPS"/>
    <s v="124"/>
    <s v="Chinook"/>
    <s v="3"/>
    <x v="0"/>
    <x v="10"/>
    <n v="100"/>
    <x v="1"/>
    <s v="CK-27"/>
    <s v="EAST VANCOUVER ISLAND-QUALICUM &amp; PUNTLEDGE_FA_0.x"/>
    <s v="M"/>
    <s v="H"/>
    <n v="100"/>
    <s v="Big Qualicum River H"/>
    <n v="100"/>
    <s v="Big Qualicum R"/>
    <s v="GSVI"/>
    <s v="S"/>
    <x v="1"/>
    <s v="182364"/>
    <n v="0"/>
    <s v="182364"/>
    <n v="2013"/>
    <s v="20130711"/>
    <s v="20130711"/>
    <m/>
    <n v="20.399999999999999"/>
    <m/>
    <s v="CWT"/>
    <s v="E"/>
    <s v="Y"/>
    <s v="Y"/>
    <s v="Y"/>
    <s v="N"/>
    <n v="7.4999999999999997E-3"/>
    <x v="0"/>
    <n v="28407"/>
    <n v="28622"/>
    <x v="1"/>
    <n v="32849"/>
    <x v="17"/>
    <m/>
    <m/>
    <m/>
    <m/>
    <m/>
    <m/>
    <m/>
    <m/>
    <m/>
    <m/>
    <m/>
    <m/>
    <m/>
    <m/>
    <m/>
    <m/>
    <m/>
    <m/>
    <m/>
    <m/>
    <m/>
    <m/>
    <m/>
    <m/>
    <m/>
    <m/>
    <m/>
    <m/>
    <m/>
    <m/>
    <m/>
    <m/>
    <m/>
    <m/>
    <m/>
    <m/>
    <m/>
    <m/>
    <m/>
    <m/>
    <m/>
    <m/>
    <m/>
    <m/>
    <m/>
    <m/>
    <m/>
    <m/>
    <m/>
    <n v="12.04"/>
    <m/>
    <m/>
    <m/>
    <m/>
    <n v="6.02"/>
    <m/>
    <m/>
    <m/>
    <m/>
    <m/>
    <m/>
    <m/>
    <m/>
    <m/>
    <m/>
    <m/>
    <m/>
    <m/>
    <m/>
    <m/>
    <m/>
    <m/>
    <m/>
    <m/>
    <m/>
    <m/>
    <m/>
    <m/>
    <m/>
    <m/>
    <m/>
    <m/>
    <m/>
    <m/>
    <m/>
    <m/>
    <m/>
    <m/>
    <m/>
    <m/>
    <m/>
    <m/>
    <m/>
    <m/>
    <m/>
    <m/>
    <m/>
    <m/>
    <m/>
    <m/>
    <m/>
    <m/>
    <m/>
    <m/>
    <m/>
    <m/>
    <m/>
    <m/>
    <m/>
    <m/>
    <m/>
    <m/>
    <m/>
    <m/>
    <m/>
    <m/>
    <m/>
    <m/>
    <m/>
    <m/>
    <m/>
    <m/>
    <m/>
    <m/>
    <m/>
    <m/>
    <m/>
    <m/>
    <m/>
    <m/>
    <m/>
    <m/>
    <m/>
    <m/>
    <m/>
    <m/>
    <n v="4.5199999999999996"/>
    <m/>
    <m/>
    <m/>
    <m/>
    <m/>
    <m/>
    <m/>
    <m/>
    <m/>
    <m/>
    <m/>
    <m/>
    <m/>
    <m/>
    <m/>
    <m/>
    <m/>
    <m/>
    <m/>
    <m/>
    <m/>
    <m/>
    <n v="1.73"/>
    <m/>
    <m/>
    <m/>
    <m/>
    <n v="6.91"/>
    <n v="5.77"/>
    <n v="1.46"/>
    <m/>
    <n v="22.58"/>
    <n v="1.73"/>
    <n v="24.31"/>
    <n v="14.14"/>
    <n v="38.449999999999996"/>
  </r>
  <r>
    <n v="22"/>
    <n v="100"/>
    <s v="Big Qualicum R"/>
    <s v="OPS"/>
    <s v="124"/>
    <s v="Chinook"/>
    <s v="3"/>
    <x v="0"/>
    <x v="10"/>
    <n v="100"/>
    <x v="1"/>
    <s v="CK-27"/>
    <s v="EAST VANCOUVER ISLAND-QUALICUM &amp; PUNTLEDGE_FA_0.x"/>
    <s v="M"/>
    <s v="H"/>
    <n v="100"/>
    <s v="Big Qualicum River H"/>
    <n v="100"/>
    <s v="Big Qualicum R"/>
    <s v="GSVI"/>
    <s v="S"/>
    <x v="1"/>
    <s v="182364"/>
    <n v="0"/>
    <s v="182364"/>
    <n v="2013"/>
    <s v="20130711"/>
    <s v="20130711"/>
    <m/>
    <n v="20.399999999999999"/>
    <m/>
    <s v="CWT"/>
    <s v="E"/>
    <s v="Y"/>
    <s v="Y"/>
    <s v="Y"/>
    <s v="N"/>
    <n v="7.4999999999999997E-3"/>
    <x v="0"/>
    <n v="28407"/>
    <n v="28622"/>
    <x v="2"/>
    <n v="32849"/>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3"/>
    <n v="1.75"/>
    <n v="1.42"/>
    <m/>
    <n v="0"/>
    <n v="0"/>
    <n v="0"/>
    <n v="4.9000000000000004"/>
    <n v="4.9000000000000004"/>
  </r>
  <r>
    <n v="22"/>
    <n v="100"/>
    <s v="Big Qualicum R"/>
    <s v="OPS"/>
    <s v="124"/>
    <s v="Chinook"/>
    <s v="3"/>
    <x v="0"/>
    <x v="10"/>
    <n v="100"/>
    <x v="1"/>
    <s v="CK-27"/>
    <s v="EAST VANCOUVER ISLAND-QUALICUM &amp; PUNTLEDGE_FA_0.x"/>
    <s v="M"/>
    <s v="H"/>
    <n v="100"/>
    <s v="Big Qualicum River H"/>
    <n v="100"/>
    <s v="Big Qualicum R"/>
    <s v="GSVI"/>
    <s v="S"/>
    <x v="1"/>
    <s v="182365"/>
    <n v="0"/>
    <s v="182365"/>
    <n v="2013"/>
    <s v="20130711"/>
    <s v="20130711"/>
    <m/>
    <n v="20.399999999999999"/>
    <m/>
    <s v="CWT"/>
    <s v="E"/>
    <s v="Y"/>
    <s v="Y"/>
    <s v="Y"/>
    <s v="N"/>
    <n v="7.4999999999999997E-3"/>
    <x v="0"/>
    <n v="28572"/>
    <n v="28788"/>
    <x v="4"/>
    <n v="32847"/>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4"/>
    <n v="1.64"/>
    <n v="4.09"/>
    <m/>
    <n v="0"/>
    <n v="0"/>
    <n v="0"/>
    <n v="6.57"/>
    <n v="6.57"/>
  </r>
  <r>
    <n v="22"/>
    <n v="100"/>
    <s v="Big Qualicum R"/>
    <s v="OPS"/>
    <s v="124"/>
    <s v="Chinook"/>
    <s v="3"/>
    <x v="0"/>
    <x v="10"/>
    <n v="100"/>
    <x v="1"/>
    <s v="CK-27"/>
    <s v="EAST VANCOUVER ISLAND-QUALICUM &amp; PUNTLEDGE_FA_0.x"/>
    <s v="M"/>
    <s v="H"/>
    <n v="100"/>
    <s v="Big Qualicum River H"/>
    <n v="100"/>
    <s v="Big Qualicum R"/>
    <s v="GSVI"/>
    <s v="S"/>
    <x v="1"/>
    <s v="182365"/>
    <n v="0"/>
    <s v="182365"/>
    <n v="2013"/>
    <s v="20130711"/>
    <s v="20130711"/>
    <m/>
    <n v="20.399999999999999"/>
    <m/>
    <s v="CWT"/>
    <s v="E"/>
    <s v="Y"/>
    <s v="Y"/>
    <s v="Y"/>
    <s v="N"/>
    <n v="7.4999999999999997E-3"/>
    <x v="0"/>
    <n v="28572"/>
    <n v="28788"/>
    <x v="0"/>
    <n v="32847"/>
    <x v="16"/>
    <m/>
    <m/>
    <m/>
    <m/>
    <m/>
    <m/>
    <m/>
    <m/>
    <m/>
    <m/>
    <m/>
    <m/>
    <m/>
    <m/>
    <m/>
    <m/>
    <m/>
    <m/>
    <m/>
    <m/>
    <m/>
    <m/>
    <m/>
    <m/>
    <m/>
    <m/>
    <m/>
    <m/>
    <m/>
    <m/>
    <m/>
    <m/>
    <m/>
    <m/>
    <m/>
    <m/>
    <m/>
    <m/>
    <m/>
    <m/>
    <m/>
    <m/>
    <m/>
    <m/>
    <m/>
    <m/>
    <m/>
    <m/>
    <m/>
    <n v="15.63"/>
    <m/>
    <m/>
    <m/>
    <m/>
    <m/>
    <m/>
    <m/>
    <m/>
    <m/>
    <m/>
    <m/>
    <n v="5.27"/>
    <m/>
    <n v="13.34"/>
    <m/>
    <m/>
    <m/>
    <m/>
    <m/>
    <m/>
    <m/>
    <m/>
    <m/>
    <m/>
    <m/>
    <m/>
    <m/>
    <m/>
    <m/>
    <m/>
    <m/>
    <m/>
    <m/>
    <m/>
    <m/>
    <m/>
    <m/>
    <m/>
    <m/>
    <m/>
    <m/>
    <m/>
    <m/>
    <m/>
    <m/>
    <m/>
    <m/>
    <m/>
    <m/>
    <m/>
    <m/>
    <m/>
    <m/>
    <m/>
    <m/>
    <m/>
    <m/>
    <m/>
    <m/>
    <m/>
    <m/>
    <m/>
    <m/>
    <m/>
    <m/>
    <m/>
    <m/>
    <m/>
    <m/>
    <m/>
    <m/>
    <m/>
    <m/>
    <m/>
    <m/>
    <m/>
    <m/>
    <m/>
    <m/>
    <m/>
    <m/>
    <m/>
    <m/>
    <m/>
    <m/>
    <m/>
    <m/>
    <m/>
    <m/>
    <m/>
    <m/>
    <m/>
    <m/>
    <m/>
    <m/>
    <m/>
    <m/>
    <n v="8.4600000000000009"/>
    <m/>
    <m/>
    <m/>
    <m/>
    <m/>
    <m/>
    <m/>
    <m/>
    <m/>
    <m/>
    <m/>
    <n v="2.94"/>
    <m/>
    <m/>
    <m/>
    <m/>
    <n v="11.93"/>
    <n v="11.11"/>
    <n v="4.7699999999999996"/>
    <m/>
    <n v="42.7"/>
    <n v="2.94"/>
    <n v="45.64"/>
    <n v="27.81"/>
    <n v="73.45"/>
  </r>
  <r>
    <n v="22"/>
    <n v="100"/>
    <s v="Big Qualicum R"/>
    <s v="OPS"/>
    <s v="124"/>
    <s v="Chinook"/>
    <s v="3"/>
    <x v="0"/>
    <x v="10"/>
    <n v="100"/>
    <x v="1"/>
    <s v="CK-27"/>
    <s v="EAST VANCOUVER ISLAND-QUALICUM &amp; PUNTLEDGE_FA_0.x"/>
    <s v="M"/>
    <s v="H"/>
    <n v="100"/>
    <s v="Big Qualicum River H"/>
    <n v="100"/>
    <s v="Big Qualicum R"/>
    <s v="GSVI"/>
    <s v="S"/>
    <x v="1"/>
    <s v="182365"/>
    <n v="0"/>
    <s v="182365"/>
    <n v="2013"/>
    <s v="20130711"/>
    <s v="20130711"/>
    <m/>
    <n v="20.399999999999999"/>
    <m/>
    <s v="CWT"/>
    <s v="E"/>
    <s v="Y"/>
    <s v="Y"/>
    <s v="Y"/>
    <s v="N"/>
    <n v="7.4999999999999997E-3"/>
    <x v="0"/>
    <n v="28572"/>
    <n v="28788"/>
    <x v="1"/>
    <n v="32847"/>
    <x v="17"/>
    <m/>
    <m/>
    <m/>
    <m/>
    <m/>
    <m/>
    <m/>
    <m/>
    <m/>
    <m/>
    <m/>
    <m/>
    <m/>
    <m/>
    <m/>
    <m/>
    <m/>
    <m/>
    <m/>
    <m/>
    <m/>
    <m/>
    <m/>
    <m/>
    <m/>
    <m/>
    <m/>
    <m/>
    <m/>
    <m/>
    <m/>
    <m/>
    <m/>
    <m/>
    <m/>
    <m/>
    <m/>
    <m/>
    <m/>
    <m/>
    <m/>
    <m/>
    <m/>
    <m/>
    <m/>
    <m/>
    <m/>
    <m/>
    <m/>
    <n v="6.02"/>
    <m/>
    <m/>
    <m/>
    <m/>
    <m/>
    <m/>
    <m/>
    <m/>
    <m/>
    <m/>
    <m/>
    <m/>
    <m/>
    <m/>
    <m/>
    <m/>
    <m/>
    <m/>
    <m/>
    <m/>
    <m/>
    <m/>
    <m/>
    <m/>
    <m/>
    <m/>
    <m/>
    <m/>
    <m/>
    <m/>
    <m/>
    <m/>
    <m/>
    <m/>
    <m/>
    <m/>
    <m/>
    <m/>
    <m/>
    <m/>
    <m/>
    <m/>
    <m/>
    <m/>
    <m/>
    <m/>
    <m/>
    <m/>
    <m/>
    <m/>
    <m/>
    <m/>
    <m/>
    <m/>
    <m/>
    <m/>
    <m/>
    <m/>
    <m/>
    <m/>
    <m/>
    <m/>
    <m/>
    <m/>
    <m/>
    <m/>
    <m/>
    <m/>
    <m/>
    <m/>
    <m/>
    <m/>
    <m/>
    <m/>
    <m/>
    <m/>
    <m/>
    <m/>
    <m/>
    <m/>
    <m/>
    <m/>
    <m/>
    <m/>
    <m/>
    <m/>
    <m/>
    <m/>
    <m/>
    <m/>
    <m/>
    <m/>
    <m/>
    <m/>
    <m/>
    <m/>
    <m/>
    <m/>
    <m/>
    <m/>
    <m/>
    <m/>
    <m/>
    <m/>
    <m/>
    <m/>
    <m/>
    <m/>
    <m/>
    <n v="1.23"/>
    <m/>
    <m/>
    <m/>
    <m/>
    <n v="1.97"/>
    <n v="1.65"/>
    <n v="0.41"/>
    <m/>
    <n v="6.02"/>
    <n v="1.23"/>
    <n v="7.25"/>
    <n v="4.03"/>
    <n v="11.280000000000001"/>
  </r>
  <r>
    <n v="22"/>
    <n v="100"/>
    <s v="Big Qualicum R"/>
    <s v="OPS"/>
    <s v="124"/>
    <s v="Chinook"/>
    <s v="3"/>
    <x v="0"/>
    <x v="10"/>
    <n v="100"/>
    <x v="1"/>
    <s v="CK-27"/>
    <s v="EAST VANCOUVER ISLAND-QUALICUM &amp; PUNTLEDGE_FA_0.x"/>
    <s v="M"/>
    <s v="H"/>
    <n v="100"/>
    <s v="Big Qualicum River H"/>
    <n v="100"/>
    <s v="Big Qualicum R"/>
    <s v="GSVI"/>
    <s v="S"/>
    <x v="1"/>
    <s v="182366"/>
    <n v="0"/>
    <s v="182366"/>
    <n v="2013"/>
    <s v="20130711"/>
    <s v="20130711"/>
    <m/>
    <n v="20.100000000000001"/>
    <m/>
    <s v="CWT"/>
    <s v="E"/>
    <s v="Y"/>
    <s v="Y"/>
    <s v="Y"/>
    <s v="N"/>
    <n v="7.4999999999999997E-3"/>
    <x v="0"/>
    <n v="23508"/>
    <n v="23686"/>
    <x v="4"/>
    <n v="32846"/>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2"/>
    <n v="0.45"/>
    <n v="1.82"/>
    <m/>
    <n v="0"/>
    <n v="0"/>
    <n v="0"/>
    <n v="2.39"/>
    <n v="2.39"/>
  </r>
  <r>
    <n v="22"/>
    <n v="100"/>
    <s v="Big Qualicum R"/>
    <s v="OPS"/>
    <s v="124"/>
    <s v="Chinook"/>
    <s v="3"/>
    <x v="0"/>
    <x v="10"/>
    <n v="100"/>
    <x v="1"/>
    <s v="CK-27"/>
    <s v="EAST VANCOUVER ISLAND-QUALICUM &amp; PUNTLEDGE_FA_0.x"/>
    <s v="M"/>
    <s v="H"/>
    <n v="100"/>
    <s v="Big Qualicum River H"/>
    <n v="100"/>
    <s v="Big Qualicum R"/>
    <s v="GSVI"/>
    <s v="S"/>
    <x v="1"/>
    <s v="182366"/>
    <n v="0"/>
    <s v="182366"/>
    <n v="2013"/>
    <s v="20130711"/>
    <s v="20130711"/>
    <m/>
    <n v="20.100000000000001"/>
    <m/>
    <s v="CWT"/>
    <s v="E"/>
    <s v="Y"/>
    <s v="Y"/>
    <s v="Y"/>
    <s v="N"/>
    <n v="7.4999999999999997E-3"/>
    <x v="0"/>
    <n v="23508"/>
    <n v="23686"/>
    <x v="0"/>
    <n v="32846"/>
    <x v="16"/>
    <m/>
    <m/>
    <m/>
    <m/>
    <m/>
    <m/>
    <m/>
    <m/>
    <m/>
    <m/>
    <m/>
    <m/>
    <m/>
    <m/>
    <m/>
    <m/>
    <m/>
    <m/>
    <m/>
    <m/>
    <m/>
    <m/>
    <m/>
    <m/>
    <m/>
    <m/>
    <m/>
    <m/>
    <m/>
    <m/>
    <m/>
    <m/>
    <m/>
    <m/>
    <m/>
    <m/>
    <m/>
    <m/>
    <m/>
    <m/>
    <m/>
    <m/>
    <m/>
    <m/>
    <m/>
    <m/>
    <m/>
    <m/>
    <m/>
    <n v="20.9"/>
    <m/>
    <m/>
    <m/>
    <m/>
    <m/>
    <m/>
    <m/>
    <m/>
    <m/>
    <m/>
    <m/>
    <n v="5.21"/>
    <m/>
    <m/>
    <m/>
    <m/>
    <m/>
    <m/>
    <m/>
    <m/>
    <m/>
    <m/>
    <m/>
    <m/>
    <m/>
    <m/>
    <m/>
    <m/>
    <m/>
    <m/>
    <m/>
    <m/>
    <m/>
    <m/>
    <m/>
    <m/>
    <m/>
    <m/>
    <m/>
    <m/>
    <m/>
    <m/>
    <m/>
    <m/>
    <m/>
    <m/>
    <m/>
    <m/>
    <m/>
    <m/>
    <m/>
    <m/>
    <m/>
    <m/>
    <m/>
    <m/>
    <m/>
    <m/>
    <m/>
    <m/>
    <m/>
    <m/>
    <m/>
    <m/>
    <m/>
    <m/>
    <m/>
    <m/>
    <m/>
    <m/>
    <m/>
    <m/>
    <m/>
    <m/>
    <m/>
    <m/>
    <m/>
    <m/>
    <m/>
    <m/>
    <m/>
    <m/>
    <m/>
    <m/>
    <m/>
    <m/>
    <m/>
    <m/>
    <m/>
    <m/>
    <m/>
    <m/>
    <m/>
    <m/>
    <m/>
    <m/>
    <m/>
    <m/>
    <m/>
    <m/>
    <m/>
    <m/>
    <m/>
    <m/>
    <m/>
    <m/>
    <m/>
    <m/>
    <m/>
    <m/>
    <m/>
    <m/>
    <m/>
    <m/>
    <n v="8.48"/>
    <n v="7.41"/>
    <n v="3.18"/>
    <m/>
    <n v="26.11"/>
    <n v="0"/>
    <n v="26.11"/>
    <n v="19.07"/>
    <n v="45.18"/>
  </r>
  <r>
    <n v="22"/>
    <n v="100"/>
    <s v="Big Qualicum R"/>
    <s v="OPS"/>
    <s v="124"/>
    <s v="Chinook"/>
    <s v="3"/>
    <x v="0"/>
    <x v="10"/>
    <n v="100"/>
    <x v="1"/>
    <s v="CK-27"/>
    <s v="EAST VANCOUVER ISLAND-QUALICUM &amp; PUNTLEDGE_FA_0.x"/>
    <s v="M"/>
    <s v="H"/>
    <n v="100"/>
    <s v="Big Qualicum River H"/>
    <n v="100"/>
    <s v="Big Qualicum R"/>
    <s v="GSVI"/>
    <s v="S"/>
    <x v="1"/>
    <s v="182366"/>
    <n v="0"/>
    <s v="182366"/>
    <n v="2013"/>
    <s v="20130711"/>
    <s v="20130711"/>
    <m/>
    <n v="20.100000000000001"/>
    <m/>
    <s v="CWT"/>
    <s v="E"/>
    <s v="Y"/>
    <s v="Y"/>
    <s v="Y"/>
    <s v="N"/>
    <n v="7.4999999999999997E-3"/>
    <x v="0"/>
    <n v="23508"/>
    <n v="23686"/>
    <x v="1"/>
    <n v="32846"/>
    <x v="17"/>
    <m/>
    <m/>
    <m/>
    <m/>
    <m/>
    <m/>
    <m/>
    <m/>
    <m/>
    <m/>
    <m/>
    <m/>
    <m/>
    <m/>
    <m/>
    <m/>
    <m/>
    <m/>
    <m/>
    <m/>
    <m/>
    <m/>
    <m/>
    <m/>
    <m/>
    <m/>
    <m/>
    <m/>
    <m/>
    <m/>
    <m/>
    <m/>
    <m/>
    <m/>
    <m/>
    <m/>
    <m/>
    <m/>
    <m/>
    <m/>
    <m/>
    <m/>
    <m/>
    <m/>
    <m/>
    <m/>
    <m/>
    <m/>
    <m/>
    <m/>
    <m/>
    <m/>
    <m/>
    <m/>
    <n v="6.02"/>
    <m/>
    <m/>
    <m/>
    <m/>
    <m/>
    <m/>
    <n v="9.1999999999999993"/>
    <m/>
    <m/>
    <m/>
    <m/>
    <m/>
    <m/>
    <m/>
    <m/>
    <m/>
    <m/>
    <m/>
    <m/>
    <m/>
    <m/>
    <m/>
    <m/>
    <m/>
    <m/>
    <m/>
    <m/>
    <m/>
    <m/>
    <m/>
    <m/>
    <m/>
    <m/>
    <m/>
    <m/>
    <m/>
    <m/>
    <m/>
    <m/>
    <m/>
    <m/>
    <m/>
    <m/>
    <m/>
    <m/>
    <m/>
    <m/>
    <m/>
    <m/>
    <m/>
    <m/>
    <m/>
    <m/>
    <m/>
    <m/>
    <m/>
    <m/>
    <m/>
    <m/>
    <m/>
    <m/>
    <m/>
    <m/>
    <m/>
    <m/>
    <m/>
    <m/>
    <m/>
    <m/>
    <m/>
    <m/>
    <m/>
    <m/>
    <m/>
    <m/>
    <m/>
    <m/>
    <m/>
    <m/>
    <m/>
    <m/>
    <m/>
    <m/>
    <m/>
    <m/>
    <m/>
    <m/>
    <m/>
    <m/>
    <m/>
    <m/>
    <m/>
    <m/>
    <m/>
    <m/>
    <m/>
    <m/>
    <m/>
    <m/>
    <m/>
    <m/>
    <m/>
    <m/>
    <m/>
    <m/>
    <m/>
    <m/>
    <m/>
    <m/>
    <n v="1.98"/>
    <n v="1.65"/>
    <n v="0.41"/>
    <m/>
    <n v="15.22"/>
    <n v="0"/>
    <n v="15.22"/>
    <n v="4.04"/>
    <n v="19.259999999999998"/>
  </r>
  <r>
    <n v="22"/>
    <n v="100"/>
    <s v="Big Qualicum R"/>
    <s v="OPS"/>
    <s v="124"/>
    <s v="Chinook"/>
    <s v="3"/>
    <x v="0"/>
    <x v="10"/>
    <n v="100"/>
    <x v="1"/>
    <s v="CK-27"/>
    <s v="EAST VANCOUVER ISLAND-QUALICUM &amp; PUNTLEDGE_FA_0.x"/>
    <s v="M"/>
    <s v="H"/>
    <n v="100"/>
    <s v="Big Qualicum River H"/>
    <n v="100"/>
    <s v="Big Qualicum R"/>
    <s v="GSVI"/>
    <s v="S"/>
    <x v="1"/>
    <s v="182367"/>
    <n v="0"/>
    <s v="182367"/>
    <n v="2013"/>
    <s v="20130711"/>
    <s v="20130711"/>
    <m/>
    <n v="20.399999999999999"/>
    <m/>
    <s v="CWT"/>
    <s v="E"/>
    <s v="Y"/>
    <s v="Y"/>
    <s v="Y"/>
    <s v="N"/>
    <n v="7.4999999999999997E-3"/>
    <x v="0"/>
    <n v="25319"/>
    <n v="25510"/>
    <x v="4"/>
    <n v="32844"/>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
    <n v="1.1200000000000001"/>
    <n v="4.5599999999999996"/>
    <m/>
    <n v="0"/>
    <n v="0"/>
    <n v="0"/>
    <n v="5.98"/>
    <n v="5.9799999999999995"/>
  </r>
  <r>
    <n v="22"/>
    <n v="100"/>
    <s v="Big Qualicum R"/>
    <s v="OPS"/>
    <s v="124"/>
    <s v="Chinook"/>
    <s v="3"/>
    <x v="0"/>
    <x v="10"/>
    <n v="100"/>
    <x v="1"/>
    <s v="CK-27"/>
    <s v="EAST VANCOUVER ISLAND-QUALICUM &amp; PUNTLEDGE_FA_0.x"/>
    <s v="M"/>
    <s v="H"/>
    <n v="100"/>
    <s v="Big Qualicum River H"/>
    <n v="100"/>
    <s v="Big Qualicum R"/>
    <s v="GSVI"/>
    <s v="S"/>
    <x v="1"/>
    <s v="182367"/>
    <n v="0"/>
    <s v="182367"/>
    <n v="2013"/>
    <s v="20130711"/>
    <s v="20130711"/>
    <m/>
    <n v="20.399999999999999"/>
    <m/>
    <s v="CWT"/>
    <s v="E"/>
    <s v="Y"/>
    <s v="Y"/>
    <s v="Y"/>
    <s v="N"/>
    <n v="7.4999999999999997E-3"/>
    <x v="0"/>
    <n v="25319"/>
    <n v="25510"/>
    <x v="0"/>
    <n v="32844"/>
    <x v="16"/>
    <m/>
    <m/>
    <m/>
    <m/>
    <m/>
    <m/>
    <m/>
    <m/>
    <m/>
    <m/>
    <m/>
    <m/>
    <m/>
    <m/>
    <m/>
    <m/>
    <m/>
    <m/>
    <m/>
    <m/>
    <m/>
    <m/>
    <m/>
    <m/>
    <m/>
    <m/>
    <m/>
    <m/>
    <m/>
    <m/>
    <m/>
    <m/>
    <m/>
    <m/>
    <m/>
    <m/>
    <m/>
    <m/>
    <m/>
    <m/>
    <m/>
    <m/>
    <m/>
    <m/>
    <m/>
    <m/>
    <m/>
    <m/>
    <m/>
    <n v="5.21"/>
    <m/>
    <m/>
    <m/>
    <m/>
    <m/>
    <m/>
    <m/>
    <m/>
    <n v="0"/>
    <m/>
    <m/>
    <m/>
    <m/>
    <m/>
    <m/>
    <m/>
    <m/>
    <m/>
    <m/>
    <m/>
    <m/>
    <m/>
    <m/>
    <m/>
    <m/>
    <m/>
    <m/>
    <m/>
    <m/>
    <m/>
    <m/>
    <m/>
    <m/>
    <m/>
    <m/>
    <m/>
    <m/>
    <m/>
    <m/>
    <m/>
    <m/>
    <m/>
    <m/>
    <m/>
    <m/>
    <m/>
    <m/>
    <m/>
    <m/>
    <m/>
    <m/>
    <m/>
    <m/>
    <m/>
    <m/>
    <m/>
    <m/>
    <m/>
    <m/>
    <m/>
    <m/>
    <m/>
    <m/>
    <m/>
    <m/>
    <m/>
    <m/>
    <m/>
    <m/>
    <m/>
    <m/>
    <m/>
    <m/>
    <m/>
    <m/>
    <m/>
    <m/>
    <m/>
    <m/>
    <m/>
    <m/>
    <m/>
    <m/>
    <m/>
    <m/>
    <m/>
    <m/>
    <m/>
    <m/>
    <m/>
    <m/>
    <m/>
    <m/>
    <m/>
    <m/>
    <m/>
    <m/>
    <m/>
    <m/>
    <m/>
    <m/>
    <m/>
    <m/>
    <m/>
    <m/>
    <m/>
    <m/>
    <m/>
    <m/>
    <m/>
    <m/>
    <m/>
    <m/>
    <m/>
    <n v="8.0299999999999994"/>
    <n v="7.41"/>
    <n v="3.18"/>
    <m/>
    <n v="5.21"/>
    <n v="0"/>
    <n v="5.21"/>
    <n v="18.62"/>
    <n v="23.83"/>
  </r>
  <r>
    <n v="22"/>
    <n v="100"/>
    <s v="Big Qualicum R"/>
    <s v="OPS"/>
    <s v="124"/>
    <s v="Chinook"/>
    <s v="3"/>
    <x v="0"/>
    <x v="10"/>
    <n v="100"/>
    <x v="1"/>
    <s v="CK-27"/>
    <s v="EAST VANCOUVER ISLAND-QUALICUM &amp; PUNTLEDGE_FA_0.x"/>
    <s v="M"/>
    <s v="H"/>
    <n v="100"/>
    <s v="Big Qualicum River H"/>
    <n v="100"/>
    <s v="Big Qualicum R"/>
    <s v="GSVI"/>
    <s v="S"/>
    <x v="1"/>
    <s v="182367"/>
    <n v="0"/>
    <s v="182367"/>
    <n v="2013"/>
    <s v="20130711"/>
    <s v="20130711"/>
    <m/>
    <n v="20.399999999999999"/>
    <m/>
    <s v="CWT"/>
    <s v="E"/>
    <s v="Y"/>
    <s v="Y"/>
    <s v="Y"/>
    <s v="N"/>
    <n v="7.4999999999999997E-3"/>
    <x v="0"/>
    <n v="25319"/>
    <n v="25510"/>
    <x v="1"/>
    <n v="32844"/>
    <x v="17"/>
    <m/>
    <m/>
    <m/>
    <m/>
    <m/>
    <m/>
    <m/>
    <m/>
    <m/>
    <m/>
    <m/>
    <m/>
    <m/>
    <m/>
    <m/>
    <m/>
    <m/>
    <m/>
    <m/>
    <m/>
    <m/>
    <m/>
    <m/>
    <m/>
    <m/>
    <m/>
    <m/>
    <m/>
    <m/>
    <m/>
    <m/>
    <m/>
    <m/>
    <m/>
    <m/>
    <m/>
    <m/>
    <m/>
    <m/>
    <m/>
    <m/>
    <m/>
    <m/>
    <m/>
    <m/>
    <m/>
    <m/>
    <m/>
    <m/>
    <n v="12.04"/>
    <m/>
    <m/>
    <m/>
    <m/>
    <m/>
    <m/>
    <m/>
    <m/>
    <m/>
    <m/>
    <m/>
    <m/>
    <m/>
    <m/>
    <m/>
    <m/>
    <m/>
    <m/>
    <m/>
    <m/>
    <m/>
    <m/>
    <m/>
    <m/>
    <m/>
    <m/>
    <m/>
    <m/>
    <m/>
    <m/>
    <m/>
    <m/>
    <m/>
    <m/>
    <m/>
    <m/>
    <m/>
    <m/>
    <m/>
    <m/>
    <m/>
    <m/>
    <m/>
    <m/>
    <m/>
    <m/>
    <m/>
    <m/>
    <m/>
    <m/>
    <m/>
    <m/>
    <m/>
    <m/>
    <m/>
    <m/>
    <m/>
    <m/>
    <m/>
    <m/>
    <m/>
    <m/>
    <m/>
    <m/>
    <m/>
    <m/>
    <m/>
    <m/>
    <m/>
    <m/>
    <m/>
    <m/>
    <m/>
    <m/>
    <m/>
    <m/>
    <m/>
    <m/>
    <m/>
    <m/>
    <m/>
    <m/>
    <m/>
    <m/>
    <m/>
    <m/>
    <m/>
    <m/>
    <m/>
    <m/>
    <m/>
    <m/>
    <m/>
    <m/>
    <m/>
    <m/>
    <m/>
    <m/>
    <m/>
    <m/>
    <m/>
    <m/>
    <m/>
    <m/>
    <m/>
    <m/>
    <m/>
    <m/>
    <m/>
    <m/>
    <m/>
    <m/>
    <m/>
    <m/>
    <n v="8.9"/>
    <n v="7.42"/>
    <n v="1.88"/>
    <m/>
    <n v="12.04"/>
    <n v="0"/>
    <n v="12.04"/>
    <n v="18.2"/>
    <n v="30.24"/>
  </r>
  <r>
    <n v="22"/>
    <n v="100"/>
    <s v="Big Qualicum R"/>
    <s v="OPS"/>
    <s v="124"/>
    <s v="Chinook"/>
    <s v="3"/>
    <x v="0"/>
    <x v="10"/>
    <n v="100"/>
    <x v="1"/>
    <s v="CK-27"/>
    <s v="EAST VANCOUVER ISLAND-QUALICUM &amp; PUNTLEDGE_FA_0.x"/>
    <s v="M"/>
    <s v="H"/>
    <n v="100"/>
    <s v="Big Qualicum River H"/>
    <n v="100"/>
    <s v="Big Qualicum R"/>
    <s v="GSVI"/>
    <s v="S"/>
    <x v="1"/>
    <s v="182367"/>
    <n v="0"/>
    <s v="182367"/>
    <n v="2013"/>
    <s v="20130711"/>
    <s v="20130711"/>
    <m/>
    <n v="20.399999999999999"/>
    <m/>
    <s v="CWT"/>
    <s v="E"/>
    <s v="Y"/>
    <s v="Y"/>
    <s v="Y"/>
    <s v="N"/>
    <n v="7.4999999999999997E-3"/>
    <x v="0"/>
    <n v="25319"/>
    <n v="25510"/>
    <x v="2"/>
    <n v="32844"/>
    <x v="18"/>
    <m/>
    <m/>
    <m/>
    <m/>
    <m/>
    <m/>
    <m/>
    <m/>
    <m/>
    <m/>
    <m/>
    <m/>
    <m/>
    <n v="6.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07"/>
    <n v="0"/>
    <n v="6.07"/>
    <n v="0"/>
    <n v="6.07"/>
  </r>
  <r>
    <n v="22"/>
    <n v="100"/>
    <s v="Big Qualicum R"/>
    <s v="OPS"/>
    <s v="124"/>
    <s v="Chinook"/>
    <s v="3"/>
    <x v="0"/>
    <x v="10"/>
    <n v="100"/>
    <x v="1"/>
    <s v="CK-27"/>
    <s v="EAST VANCOUVER ISLAND-QUALICUM &amp; PUNTLEDGE_FA_0.x"/>
    <s v="M"/>
    <s v="H"/>
    <n v="100"/>
    <s v="Big Qualicum River H"/>
    <n v="100"/>
    <s v="Big Qualicum R"/>
    <s v="GSVI"/>
    <s v="S"/>
    <x v="1"/>
    <s v="182396"/>
    <n v="0"/>
    <s v="182396"/>
    <n v="2013"/>
    <s v="20130521"/>
    <s v="20130521"/>
    <n v="90"/>
    <n v="7.95"/>
    <m/>
    <s v="CWT"/>
    <s v="P"/>
    <s v="Y"/>
    <s v="Y"/>
    <s v="Y"/>
    <s v="Y"/>
    <n v="1.43E-2"/>
    <x v="0"/>
    <n v="56715"/>
    <n v="358980"/>
    <x v="4"/>
    <n v="32859"/>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1"/>
    <n v="11.33"/>
    <n v="45.9"/>
    <m/>
    <n v="0"/>
    <n v="0"/>
    <n v="0"/>
    <n v="60.24"/>
    <n v="60.239999999999995"/>
  </r>
  <r>
    <n v="22"/>
    <n v="100"/>
    <s v="Big Qualicum R"/>
    <s v="OPS"/>
    <s v="124"/>
    <s v="Chinook"/>
    <s v="3"/>
    <x v="0"/>
    <x v="10"/>
    <n v="100"/>
    <x v="1"/>
    <s v="CK-27"/>
    <s v="EAST VANCOUVER ISLAND-QUALICUM &amp; PUNTLEDGE_FA_0.x"/>
    <s v="M"/>
    <s v="H"/>
    <n v="100"/>
    <s v="Big Qualicum River H"/>
    <n v="100"/>
    <s v="Big Qualicum R"/>
    <s v="GSVI"/>
    <s v="S"/>
    <x v="1"/>
    <s v="182396"/>
    <n v="0"/>
    <s v="182396"/>
    <n v="2013"/>
    <s v="20130521"/>
    <s v="20130521"/>
    <n v="90"/>
    <n v="7.95"/>
    <m/>
    <s v="CWT"/>
    <s v="P"/>
    <s v="Y"/>
    <s v="Y"/>
    <s v="Y"/>
    <s v="Y"/>
    <n v="1.43E-2"/>
    <x v="0"/>
    <n v="56715"/>
    <n v="358980"/>
    <x v="0"/>
    <n v="32859"/>
    <x v="16"/>
    <m/>
    <m/>
    <m/>
    <m/>
    <m/>
    <m/>
    <m/>
    <m/>
    <m/>
    <m/>
    <m/>
    <m/>
    <m/>
    <m/>
    <m/>
    <m/>
    <m/>
    <m/>
    <m/>
    <m/>
    <m/>
    <m/>
    <m/>
    <m/>
    <m/>
    <m/>
    <m/>
    <m/>
    <m/>
    <m/>
    <m/>
    <m/>
    <m/>
    <m/>
    <n v="50.19"/>
    <m/>
    <m/>
    <m/>
    <m/>
    <m/>
    <m/>
    <m/>
    <m/>
    <m/>
    <m/>
    <m/>
    <m/>
    <m/>
    <m/>
    <n v="65.44"/>
    <m/>
    <m/>
    <m/>
    <m/>
    <m/>
    <m/>
    <m/>
    <m/>
    <m/>
    <n v="122.92"/>
    <m/>
    <m/>
    <m/>
    <m/>
    <m/>
    <m/>
    <m/>
    <m/>
    <m/>
    <m/>
    <m/>
    <m/>
    <m/>
    <m/>
    <m/>
    <m/>
    <m/>
    <m/>
    <m/>
    <m/>
    <m/>
    <m/>
    <m/>
    <m/>
    <m/>
    <m/>
    <m/>
    <m/>
    <m/>
    <m/>
    <m/>
    <m/>
    <m/>
    <m/>
    <m/>
    <m/>
    <m/>
    <m/>
    <m/>
    <m/>
    <m/>
    <m/>
    <n v="16.77"/>
    <m/>
    <m/>
    <m/>
    <m/>
    <m/>
    <m/>
    <m/>
    <m/>
    <m/>
    <m/>
    <m/>
    <m/>
    <m/>
    <m/>
    <m/>
    <m/>
    <m/>
    <m/>
    <m/>
    <m/>
    <m/>
    <m/>
    <m/>
    <m/>
    <m/>
    <m/>
    <m/>
    <m/>
    <m/>
    <m/>
    <m/>
    <m/>
    <m/>
    <m/>
    <m/>
    <m/>
    <m/>
    <m/>
    <m/>
    <m/>
    <m/>
    <m/>
    <m/>
    <m/>
    <m/>
    <m/>
    <m/>
    <m/>
    <m/>
    <m/>
    <m/>
    <m/>
    <m/>
    <m/>
    <m/>
    <m/>
    <n v="36.96"/>
    <m/>
    <m/>
    <m/>
    <m/>
    <n v="123.69"/>
    <n v="119.39"/>
    <n v="52.96"/>
    <m/>
    <n v="255.32"/>
    <n v="36.96"/>
    <n v="292.27999999999997"/>
    <n v="296.04000000000002"/>
    <n v="588.32000000000005"/>
  </r>
  <r>
    <n v="22"/>
    <n v="100"/>
    <s v="Big Qualicum R"/>
    <s v="OPS"/>
    <s v="124"/>
    <s v="Chinook"/>
    <s v="3"/>
    <x v="0"/>
    <x v="10"/>
    <n v="100"/>
    <x v="1"/>
    <s v="CK-27"/>
    <s v="EAST VANCOUVER ISLAND-QUALICUM &amp; PUNTLEDGE_FA_0.x"/>
    <s v="M"/>
    <s v="H"/>
    <n v="100"/>
    <s v="Big Qualicum River H"/>
    <n v="100"/>
    <s v="Big Qualicum R"/>
    <s v="GSVI"/>
    <s v="S"/>
    <x v="1"/>
    <s v="182396"/>
    <n v="0"/>
    <s v="182396"/>
    <n v="2013"/>
    <s v="20130521"/>
    <s v="20130521"/>
    <n v="90"/>
    <n v="7.95"/>
    <m/>
    <s v="CWT"/>
    <s v="P"/>
    <s v="Y"/>
    <s v="Y"/>
    <s v="Y"/>
    <s v="Y"/>
    <n v="1.43E-2"/>
    <x v="0"/>
    <n v="56715"/>
    <n v="358980"/>
    <x v="1"/>
    <n v="32859"/>
    <x v="17"/>
    <m/>
    <m/>
    <m/>
    <m/>
    <m/>
    <m/>
    <m/>
    <m/>
    <m/>
    <m/>
    <m/>
    <m/>
    <m/>
    <m/>
    <m/>
    <m/>
    <m/>
    <m/>
    <m/>
    <m/>
    <m/>
    <m/>
    <m/>
    <m/>
    <m/>
    <m/>
    <m/>
    <m/>
    <m/>
    <m/>
    <m/>
    <m/>
    <m/>
    <m/>
    <m/>
    <m/>
    <m/>
    <m/>
    <m/>
    <m/>
    <m/>
    <n v="24.88"/>
    <m/>
    <m/>
    <m/>
    <m/>
    <m/>
    <m/>
    <m/>
    <n v="75.58"/>
    <m/>
    <m/>
    <m/>
    <m/>
    <n v="75.58"/>
    <m/>
    <m/>
    <m/>
    <m/>
    <m/>
    <m/>
    <m/>
    <m/>
    <m/>
    <m/>
    <m/>
    <m/>
    <m/>
    <m/>
    <m/>
    <m/>
    <m/>
    <m/>
    <m/>
    <m/>
    <m/>
    <m/>
    <m/>
    <m/>
    <m/>
    <m/>
    <m/>
    <m/>
    <m/>
    <m/>
    <m/>
    <m/>
    <m/>
    <m/>
    <m/>
    <m/>
    <m/>
    <m/>
    <m/>
    <m/>
    <m/>
    <m/>
    <m/>
    <m/>
    <m/>
    <m/>
    <m/>
    <m/>
    <m/>
    <m/>
    <m/>
    <m/>
    <m/>
    <m/>
    <m/>
    <m/>
    <m/>
    <m/>
    <m/>
    <m/>
    <m/>
    <m/>
    <m/>
    <m/>
    <m/>
    <m/>
    <m/>
    <m/>
    <m/>
    <m/>
    <m/>
    <m/>
    <m/>
    <m/>
    <m/>
    <m/>
    <n v="22.15"/>
    <m/>
    <m/>
    <m/>
    <m/>
    <m/>
    <m/>
    <m/>
    <m/>
    <m/>
    <m/>
    <m/>
    <m/>
    <m/>
    <m/>
    <m/>
    <m/>
    <m/>
    <m/>
    <m/>
    <m/>
    <m/>
    <m/>
    <m/>
    <m/>
    <m/>
    <m/>
    <m/>
    <n v="109.63"/>
    <m/>
    <m/>
    <m/>
    <n v="13.29"/>
    <n v="68.37"/>
    <n v="57.01"/>
    <n v="14.45"/>
    <m/>
    <n v="198.19"/>
    <n v="122.92"/>
    <n v="321.11"/>
    <n v="139.83000000000001"/>
    <n v="460.93999999999994"/>
  </r>
  <r>
    <n v="22"/>
    <n v="100"/>
    <s v="Big Qualicum R"/>
    <s v="OPS"/>
    <s v="124"/>
    <s v="Chinook"/>
    <s v="3"/>
    <x v="0"/>
    <x v="10"/>
    <n v="100"/>
    <x v="1"/>
    <s v="CK-27"/>
    <s v="EAST VANCOUVER ISLAND-QUALICUM &amp; PUNTLEDGE_FA_0.x"/>
    <s v="M"/>
    <s v="H"/>
    <n v="100"/>
    <s v="Big Qualicum River H"/>
    <n v="100"/>
    <s v="Big Qualicum R"/>
    <s v="GSVI"/>
    <s v="S"/>
    <x v="1"/>
    <s v="182396"/>
    <n v="0"/>
    <s v="182396"/>
    <n v="2013"/>
    <s v="20130521"/>
    <s v="20130521"/>
    <n v="90"/>
    <n v="7.95"/>
    <m/>
    <s v="CWT"/>
    <s v="P"/>
    <s v="Y"/>
    <s v="Y"/>
    <s v="Y"/>
    <s v="Y"/>
    <n v="1.43E-2"/>
    <x v="0"/>
    <n v="56715"/>
    <n v="358980"/>
    <x v="2"/>
    <n v="32859"/>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63"/>
    <m/>
    <m/>
    <m/>
    <m/>
    <m/>
    <m/>
    <m/>
    <m/>
    <n v="0"/>
    <n v="10.63"/>
    <n v="10.63"/>
    <n v="0"/>
    <n v="10.63"/>
  </r>
  <r>
    <n v="22"/>
    <n v="100"/>
    <s v="Big Qualicum R"/>
    <s v="OPS"/>
    <s v="124"/>
    <s v="Chinook"/>
    <s v="3"/>
    <x v="0"/>
    <x v="10"/>
    <n v="100"/>
    <x v="1"/>
    <s v="CK-27"/>
    <s v="EAST VANCOUVER ISLAND-QUALICUM &amp; PUNTLEDGE_FA_0.x"/>
    <s v="M"/>
    <s v="H"/>
    <n v="100"/>
    <s v="Big Qualicum River H"/>
    <n v="100"/>
    <s v="Big Qualicum R"/>
    <s v="GSVI"/>
    <s v="S"/>
    <x v="1"/>
    <s v="182397"/>
    <n v="0"/>
    <s v="182397"/>
    <n v="2013"/>
    <s v="20130521"/>
    <s v="20130521"/>
    <n v="90"/>
    <n v="7.95"/>
    <m/>
    <s v="CWT"/>
    <s v="P"/>
    <s v="Y"/>
    <s v="Y"/>
    <s v="Y"/>
    <s v="Y"/>
    <n v="1.43E-2"/>
    <x v="0"/>
    <n v="56583"/>
    <n v="358148"/>
    <x v="4"/>
    <n v="32858"/>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2200000000000006"/>
    <n v="20.43"/>
    <n v="58.71"/>
    <m/>
    <n v="0"/>
    <n v="0"/>
    <n v="0"/>
    <n v="88.36"/>
    <n v="88.36"/>
  </r>
  <r>
    <n v="22"/>
    <n v="100"/>
    <s v="Big Qualicum R"/>
    <s v="OPS"/>
    <s v="124"/>
    <s v="Chinook"/>
    <s v="3"/>
    <x v="0"/>
    <x v="10"/>
    <n v="100"/>
    <x v="1"/>
    <s v="CK-27"/>
    <s v="EAST VANCOUVER ISLAND-QUALICUM &amp; PUNTLEDGE_FA_0.x"/>
    <s v="M"/>
    <s v="H"/>
    <n v="100"/>
    <s v="Big Qualicum River H"/>
    <n v="100"/>
    <s v="Big Qualicum R"/>
    <s v="GSVI"/>
    <s v="S"/>
    <x v="1"/>
    <s v="182397"/>
    <n v="0"/>
    <s v="182397"/>
    <n v="2013"/>
    <s v="20130521"/>
    <s v="20130521"/>
    <n v="90"/>
    <n v="7.95"/>
    <m/>
    <s v="CWT"/>
    <s v="P"/>
    <s v="Y"/>
    <s v="Y"/>
    <s v="Y"/>
    <s v="Y"/>
    <n v="1.43E-2"/>
    <x v="0"/>
    <n v="56583"/>
    <n v="358148"/>
    <x v="0"/>
    <n v="32858"/>
    <x v="16"/>
    <m/>
    <m/>
    <m/>
    <m/>
    <m/>
    <m/>
    <m/>
    <m/>
    <m/>
    <m/>
    <m/>
    <m/>
    <m/>
    <m/>
    <m/>
    <m/>
    <m/>
    <m/>
    <m/>
    <m/>
    <m/>
    <m/>
    <m/>
    <m/>
    <m/>
    <m/>
    <m/>
    <m/>
    <m/>
    <m/>
    <m/>
    <m/>
    <m/>
    <m/>
    <m/>
    <m/>
    <m/>
    <m/>
    <m/>
    <m/>
    <m/>
    <m/>
    <m/>
    <m/>
    <m/>
    <m/>
    <m/>
    <n v="23.48"/>
    <m/>
    <n v="65.44"/>
    <m/>
    <m/>
    <m/>
    <m/>
    <n v="32.72"/>
    <m/>
    <m/>
    <m/>
    <m/>
    <m/>
    <m/>
    <m/>
    <m/>
    <m/>
    <m/>
    <m/>
    <m/>
    <m/>
    <m/>
    <m/>
    <m/>
    <m/>
    <m/>
    <m/>
    <m/>
    <m/>
    <m/>
    <m/>
    <m/>
    <m/>
    <m/>
    <m/>
    <m/>
    <m/>
    <m/>
    <m/>
    <m/>
    <m/>
    <m/>
    <m/>
    <m/>
    <m/>
    <m/>
    <m/>
    <m/>
    <m/>
    <m/>
    <m/>
    <m/>
    <m/>
    <m/>
    <m/>
    <m/>
    <m/>
    <m/>
    <m/>
    <m/>
    <m/>
    <m/>
    <m/>
    <m/>
    <m/>
    <m/>
    <m/>
    <m/>
    <m/>
    <m/>
    <m/>
    <m/>
    <m/>
    <m/>
    <m/>
    <m/>
    <m/>
    <m/>
    <m/>
    <m/>
    <m/>
    <m/>
    <m/>
    <m/>
    <m/>
    <m/>
    <m/>
    <m/>
    <m/>
    <m/>
    <m/>
    <m/>
    <m/>
    <m/>
    <m/>
    <m/>
    <m/>
    <m/>
    <m/>
    <m/>
    <m/>
    <m/>
    <m/>
    <m/>
    <m/>
    <m/>
    <m/>
    <m/>
    <m/>
    <m/>
    <m/>
    <m/>
    <n v="32.53"/>
    <m/>
    <m/>
    <m/>
    <m/>
    <n v="113.6"/>
    <n v="108.26"/>
    <n v="49.44"/>
    <m/>
    <n v="121.64"/>
    <n v="32.53"/>
    <n v="154.16999999999999"/>
    <n v="271.3"/>
    <n v="425.46999999999997"/>
  </r>
  <r>
    <n v="22"/>
    <n v="100"/>
    <s v="Big Qualicum R"/>
    <s v="OPS"/>
    <s v="124"/>
    <s v="Chinook"/>
    <s v="3"/>
    <x v="0"/>
    <x v="10"/>
    <n v="100"/>
    <x v="1"/>
    <s v="CK-27"/>
    <s v="EAST VANCOUVER ISLAND-QUALICUM &amp; PUNTLEDGE_FA_0.x"/>
    <s v="M"/>
    <s v="H"/>
    <n v="100"/>
    <s v="Big Qualicum River H"/>
    <n v="100"/>
    <s v="Big Qualicum R"/>
    <s v="GSVI"/>
    <s v="S"/>
    <x v="1"/>
    <s v="182397"/>
    <n v="0"/>
    <s v="182397"/>
    <n v="2013"/>
    <s v="20130521"/>
    <s v="20130521"/>
    <n v="90"/>
    <n v="7.95"/>
    <m/>
    <s v="CWT"/>
    <s v="P"/>
    <s v="Y"/>
    <s v="Y"/>
    <s v="Y"/>
    <s v="Y"/>
    <n v="1.43E-2"/>
    <x v="0"/>
    <n v="56583"/>
    <n v="358148"/>
    <x v="1"/>
    <n v="32858"/>
    <x v="17"/>
    <m/>
    <m/>
    <m/>
    <m/>
    <m/>
    <m/>
    <m/>
    <m/>
    <m/>
    <m/>
    <m/>
    <m/>
    <m/>
    <m/>
    <m/>
    <m/>
    <m/>
    <m/>
    <m/>
    <m/>
    <m/>
    <m/>
    <m/>
    <m/>
    <m/>
    <m/>
    <m/>
    <m/>
    <m/>
    <m/>
    <m/>
    <m/>
    <m/>
    <m/>
    <m/>
    <m/>
    <m/>
    <m/>
    <m/>
    <m/>
    <m/>
    <m/>
    <m/>
    <m/>
    <m/>
    <m/>
    <m/>
    <m/>
    <m/>
    <n v="171.16"/>
    <m/>
    <m/>
    <m/>
    <m/>
    <n v="37.79"/>
    <m/>
    <m/>
    <m/>
    <m/>
    <m/>
    <m/>
    <m/>
    <m/>
    <m/>
    <m/>
    <m/>
    <m/>
    <m/>
    <m/>
    <m/>
    <m/>
    <m/>
    <m/>
    <m/>
    <m/>
    <m/>
    <m/>
    <m/>
    <m/>
    <m/>
    <m/>
    <m/>
    <m/>
    <m/>
    <m/>
    <m/>
    <m/>
    <m/>
    <m/>
    <m/>
    <m/>
    <m/>
    <m/>
    <m/>
    <m/>
    <m/>
    <m/>
    <m/>
    <m/>
    <m/>
    <m/>
    <m/>
    <m/>
    <m/>
    <m/>
    <m/>
    <m/>
    <m/>
    <m/>
    <m/>
    <m/>
    <m/>
    <m/>
    <m/>
    <m/>
    <m/>
    <m/>
    <m/>
    <n v="227.04"/>
    <m/>
    <m/>
    <m/>
    <m/>
    <m/>
    <m/>
    <m/>
    <m/>
    <m/>
    <m/>
    <m/>
    <m/>
    <m/>
    <m/>
    <m/>
    <m/>
    <m/>
    <m/>
    <m/>
    <m/>
    <m/>
    <m/>
    <m/>
    <m/>
    <m/>
    <m/>
    <m/>
    <m/>
    <m/>
    <m/>
    <m/>
    <m/>
    <m/>
    <m/>
    <m/>
    <m/>
    <m/>
    <m/>
    <m/>
    <m/>
    <n v="61.97"/>
    <m/>
    <m/>
    <m/>
    <m/>
    <n v="74.569999999999993"/>
    <n v="62.19"/>
    <n v="15.76"/>
    <m/>
    <n v="435.99"/>
    <n v="61.97"/>
    <n v="497.96"/>
    <n v="152.52000000000001"/>
    <n v="650.48"/>
  </r>
  <r>
    <n v="22"/>
    <n v="100"/>
    <s v="Big Qualicum R"/>
    <s v="OPS"/>
    <s v="124"/>
    <s v="Chinook"/>
    <s v="3"/>
    <x v="0"/>
    <x v="10"/>
    <n v="100"/>
    <x v="1"/>
    <s v="CK-27"/>
    <s v="EAST VANCOUVER ISLAND-QUALICUM &amp; PUNTLEDGE_FA_0.x"/>
    <s v="M"/>
    <s v="H"/>
    <n v="100"/>
    <s v="Big Qualicum River H"/>
    <n v="100"/>
    <s v="Big Qualicum R"/>
    <s v="GSVI"/>
    <s v="S"/>
    <x v="1"/>
    <s v="182397"/>
    <n v="0"/>
    <s v="182397"/>
    <n v="2013"/>
    <s v="20130521"/>
    <s v="20130521"/>
    <n v="90"/>
    <n v="7.95"/>
    <m/>
    <s v="CWT"/>
    <s v="P"/>
    <s v="Y"/>
    <s v="Y"/>
    <s v="Y"/>
    <s v="Y"/>
    <n v="1.43E-2"/>
    <x v="0"/>
    <n v="56583"/>
    <n v="358148"/>
    <x v="2"/>
    <n v="32858"/>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44"/>
    <n v="5.5"/>
    <n v="4.46"/>
    <m/>
    <n v="0"/>
    <n v="0"/>
    <n v="0"/>
    <n v="15.4"/>
    <n v="15.400000000000002"/>
  </r>
  <r>
    <n v="22"/>
    <n v="100"/>
    <s v="Big Qualicum R"/>
    <s v="OPS"/>
    <s v="124"/>
    <s v="Chinook"/>
    <s v="3"/>
    <x v="0"/>
    <x v="10"/>
    <n v="100"/>
    <x v="1"/>
    <s v="CK-27"/>
    <s v="EAST VANCOUVER ISLAND-QUALICUM &amp; PUNTLEDGE_FA_0.x"/>
    <s v="M"/>
    <s v="H"/>
    <n v="100"/>
    <s v="Big Qualicum River H"/>
    <n v="100"/>
    <s v="Big Qualicum R"/>
    <s v="GSVI"/>
    <s v="S"/>
    <x v="1"/>
    <s v="182495"/>
    <n v="0"/>
    <s v="182495"/>
    <n v="2013"/>
    <s v="20130521"/>
    <s v="20130521"/>
    <n v="90"/>
    <n v="7.95"/>
    <m/>
    <s v="CWT"/>
    <s v="P"/>
    <s v="Y"/>
    <s v="Y"/>
    <s v="Y"/>
    <s v="Y"/>
    <n v="1.38E-2"/>
    <x v="0"/>
    <n v="52494"/>
    <n v="332086"/>
    <x v="4"/>
    <n v="32857"/>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57"/>
    <m/>
    <m/>
    <m/>
    <m/>
    <n v="1.1200000000000001"/>
    <n v="4.24"/>
    <n v="17.2"/>
    <m/>
    <n v="0"/>
    <n v="5.57"/>
    <n v="5.57"/>
    <n v="22.56"/>
    <n v="28.13"/>
  </r>
  <r>
    <n v="22"/>
    <n v="100"/>
    <s v="Big Qualicum R"/>
    <s v="OPS"/>
    <s v="124"/>
    <s v="Chinook"/>
    <s v="3"/>
    <x v="0"/>
    <x v="10"/>
    <n v="100"/>
    <x v="1"/>
    <s v="CK-27"/>
    <s v="EAST VANCOUVER ISLAND-QUALICUM &amp; PUNTLEDGE_FA_0.x"/>
    <s v="M"/>
    <s v="H"/>
    <n v="100"/>
    <s v="Big Qualicum River H"/>
    <n v="100"/>
    <s v="Big Qualicum R"/>
    <s v="GSVI"/>
    <s v="S"/>
    <x v="1"/>
    <s v="182495"/>
    <n v="0"/>
    <s v="182495"/>
    <n v="2013"/>
    <s v="20130521"/>
    <s v="20130521"/>
    <n v="90"/>
    <n v="7.95"/>
    <m/>
    <s v="CWT"/>
    <s v="P"/>
    <s v="Y"/>
    <s v="Y"/>
    <s v="Y"/>
    <s v="Y"/>
    <n v="1.38E-2"/>
    <x v="0"/>
    <n v="52494"/>
    <n v="332086"/>
    <x v="0"/>
    <n v="32857"/>
    <x v="16"/>
    <m/>
    <m/>
    <m/>
    <m/>
    <m/>
    <m/>
    <m/>
    <m/>
    <m/>
    <m/>
    <m/>
    <m/>
    <m/>
    <m/>
    <m/>
    <m/>
    <m/>
    <m/>
    <m/>
    <m/>
    <m/>
    <m/>
    <m/>
    <m/>
    <m/>
    <m/>
    <m/>
    <m/>
    <m/>
    <m/>
    <m/>
    <m/>
    <m/>
    <m/>
    <m/>
    <m/>
    <m/>
    <m/>
    <m/>
    <m/>
    <m/>
    <m/>
    <m/>
    <m/>
    <m/>
    <m/>
    <m/>
    <m/>
    <m/>
    <n v="65.42"/>
    <m/>
    <n v="32.71"/>
    <m/>
    <m/>
    <n v="65.8"/>
    <m/>
    <m/>
    <m/>
    <m/>
    <m/>
    <m/>
    <m/>
    <m/>
    <n v="162.59"/>
    <m/>
    <m/>
    <m/>
    <m/>
    <m/>
    <m/>
    <m/>
    <m/>
    <m/>
    <m/>
    <m/>
    <m/>
    <m/>
    <m/>
    <m/>
    <m/>
    <m/>
    <m/>
    <m/>
    <m/>
    <m/>
    <m/>
    <m/>
    <m/>
    <m/>
    <m/>
    <m/>
    <m/>
    <m/>
    <m/>
    <m/>
    <m/>
    <m/>
    <m/>
    <m/>
    <m/>
    <m/>
    <m/>
    <m/>
    <m/>
    <m/>
    <m/>
    <m/>
    <m/>
    <m/>
    <m/>
    <m/>
    <m/>
    <m/>
    <m/>
    <m/>
    <m/>
    <m/>
    <m/>
    <m/>
    <m/>
    <m/>
    <m/>
    <m/>
    <m/>
    <m/>
    <m/>
    <m/>
    <m/>
    <m/>
    <m/>
    <m/>
    <m/>
    <m/>
    <m/>
    <m/>
    <m/>
    <m/>
    <m/>
    <m/>
    <m/>
    <m/>
    <m/>
    <m/>
    <m/>
    <m/>
    <m/>
    <m/>
    <m/>
    <m/>
    <m/>
    <m/>
    <m/>
    <m/>
    <m/>
    <m/>
    <m/>
    <m/>
    <m/>
    <m/>
    <n v="14.04"/>
    <m/>
    <m/>
    <m/>
    <m/>
    <n v="105.51"/>
    <n v="103.37"/>
    <n v="46.93"/>
    <m/>
    <n v="326.52"/>
    <n v="14.04"/>
    <n v="340.56"/>
    <n v="255.81"/>
    <n v="596.37"/>
  </r>
  <r>
    <n v="22"/>
    <n v="100"/>
    <s v="Big Qualicum R"/>
    <s v="OPS"/>
    <s v="124"/>
    <s v="Chinook"/>
    <s v="3"/>
    <x v="0"/>
    <x v="10"/>
    <n v="100"/>
    <x v="1"/>
    <s v="CK-27"/>
    <s v="EAST VANCOUVER ISLAND-QUALICUM &amp; PUNTLEDGE_FA_0.x"/>
    <s v="M"/>
    <s v="H"/>
    <n v="100"/>
    <s v="Big Qualicum River H"/>
    <n v="100"/>
    <s v="Big Qualicum R"/>
    <s v="GSVI"/>
    <s v="S"/>
    <x v="1"/>
    <s v="182495"/>
    <n v="0"/>
    <s v="182495"/>
    <n v="2013"/>
    <s v="20130521"/>
    <s v="20130521"/>
    <n v="90"/>
    <n v="7.95"/>
    <m/>
    <s v="CWT"/>
    <s v="P"/>
    <s v="Y"/>
    <s v="Y"/>
    <s v="Y"/>
    <s v="Y"/>
    <n v="1.38E-2"/>
    <x v="0"/>
    <n v="52494"/>
    <n v="332086"/>
    <x v="1"/>
    <n v="32857"/>
    <x v="17"/>
    <m/>
    <m/>
    <m/>
    <m/>
    <m/>
    <m/>
    <m/>
    <m/>
    <m/>
    <m/>
    <m/>
    <m/>
    <m/>
    <m/>
    <m/>
    <m/>
    <m/>
    <m/>
    <m/>
    <m/>
    <m/>
    <m/>
    <m/>
    <m/>
    <m/>
    <m/>
    <m/>
    <m/>
    <m/>
    <m/>
    <m/>
    <m/>
    <m/>
    <m/>
    <m/>
    <m/>
    <m/>
    <m/>
    <m/>
    <m/>
    <m/>
    <m/>
    <m/>
    <m/>
    <m/>
    <m/>
    <m/>
    <m/>
    <m/>
    <n v="75.540000000000006"/>
    <m/>
    <m/>
    <m/>
    <m/>
    <n v="37.770000000000003"/>
    <m/>
    <m/>
    <m/>
    <m/>
    <m/>
    <m/>
    <m/>
    <m/>
    <m/>
    <m/>
    <n v="72.69"/>
    <m/>
    <m/>
    <m/>
    <m/>
    <m/>
    <m/>
    <m/>
    <m/>
    <m/>
    <n v="72.69"/>
    <m/>
    <m/>
    <m/>
    <m/>
    <m/>
    <m/>
    <m/>
    <m/>
    <m/>
    <m/>
    <m/>
    <m/>
    <m/>
    <m/>
    <m/>
    <m/>
    <m/>
    <m/>
    <m/>
    <m/>
    <m/>
    <m/>
    <m/>
    <m/>
    <m/>
    <m/>
    <m/>
    <m/>
    <m/>
    <m/>
    <m/>
    <m/>
    <m/>
    <m/>
    <m/>
    <m/>
    <m/>
    <m/>
    <m/>
    <m/>
    <m/>
    <m/>
    <m/>
    <m/>
    <m/>
    <m/>
    <m/>
    <m/>
    <m/>
    <m/>
    <m/>
    <m/>
    <m/>
    <m/>
    <m/>
    <m/>
    <m/>
    <m/>
    <m/>
    <m/>
    <n v="28.4"/>
    <m/>
    <m/>
    <m/>
    <m/>
    <m/>
    <m/>
    <m/>
    <m/>
    <m/>
    <m/>
    <m/>
    <m/>
    <m/>
    <m/>
    <m/>
    <m/>
    <m/>
    <m/>
    <m/>
    <m/>
    <m/>
    <m/>
    <n v="7.72"/>
    <m/>
    <m/>
    <m/>
    <m/>
    <n v="74.510000000000005"/>
    <n v="62.16"/>
    <n v="15.76"/>
    <m/>
    <n v="287.08999999999997"/>
    <n v="7.72"/>
    <n v="294.81"/>
    <n v="152.43"/>
    <n v="447.2399999999999"/>
  </r>
  <r>
    <n v="22"/>
    <n v="100"/>
    <s v="Big Qualicum R"/>
    <s v="OPS"/>
    <s v="124"/>
    <s v="Chinook"/>
    <s v="3"/>
    <x v="0"/>
    <x v="10"/>
    <n v="100"/>
    <x v="1"/>
    <s v="CK-27"/>
    <s v="EAST VANCOUVER ISLAND-QUALICUM &amp; PUNTLEDGE_FA_0.x"/>
    <s v="M"/>
    <s v="H"/>
    <n v="100"/>
    <s v="Big Qualicum River H"/>
    <n v="100"/>
    <s v="Big Qualicum R"/>
    <s v="GSVI"/>
    <s v="S"/>
    <x v="1"/>
    <s v="182495"/>
    <n v="0"/>
    <s v="182495"/>
    <n v="2013"/>
    <s v="20130521"/>
    <s v="20130521"/>
    <n v="90"/>
    <n v="7.95"/>
    <m/>
    <s v="CWT"/>
    <s v="P"/>
    <s v="Y"/>
    <s v="Y"/>
    <s v="Y"/>
    <s v="Y"/>
    <n v="1.38E-2"/>
    <x v="0"/>
    <n v="52494"/>
    <n v="332086"/>
    <x v="2"/>
    <n v="32857"/>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87"/>
    <n v="11"/>
    <n v="8.92"/>
    <m/>
    <n v="0"/>
    <n v="0"/>
    <n v="0"/>
    <n v="30.79"/>
    <n v="30.79"/>
  </r>
  <r>
    <n v="22"/>
    <n v="100"/>
    <s v="Big Qualicum R"/>
    <s v="OPS"/>
    <s v="124"/>
    <s v="Chinook"/>
    <s v="3"/>
    <x v="0"/>
    <x v="10"/>
    <n v="100"/>
    <x v="1"/>
    <s v="CK-27"/>
    <s v="EAST VANCOUVER ISLAND-QUALICUM &amp; PUNTLEDGE_FA_0.x"/>
    <s v="M"/>
    <s v="H"/>
    <n v="100"/>
    <s v="Big Qualicum River H"/>
    <n v="100"/>
    <s v="Big Qualicum R"/>
    <s v="GSVI"/>
    <s v="S"/>
    <x v="1"/>
    <s v="182496"/>
    <n v="0"/>
    <s v="182496"/>
    <n v="2013"/>
    <s v="20130521"/>
    <s v="20130521"/>
    <n v="90"/>
    <n v="7.95"/>
    <m/>
    <s v="CWT"/>
    <s v="P"/>
    <s v="Y"/>
    <s v="Y"/>
    <s v="Y"/>
    <s v="Y"/>
    <n v="1.38E-2"/>
    <x v="0"/>
    <n v="57423"/>
    <n v="363265"/>
    <x v="4"/>
    <n v="33019"/>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77"/>
    <n v="15.97"/>
    <n v="48.67"/>
    <m/>
    <n v="0"/>
    <n v="0"/>
    <n v="0"/>
    <n v="71.41"/>
    <n v="71.41"/>
  </r>
  <r>
    <n v="22"/>
    <n v="100"/>
    <s v="Big Qualicum R"/>
    <s v="OPS"/>
    <s v="124"/>
    <s v="Chinook"/>
    <s v="3"/>
    <x v="0"/>
    <x v="10"/>
    <n v="100"/>
    <x v="1"/>
    <s v="CK-27"/>
    <s v="EAST VANCOUVER ISLAND-QUALICUM &amp; PUNTLEDGE_FA_0.x"/>
    <s v="M"/>
    <s v="H"/>
    <n v="100"/>
    <s v="Big Qualicum River H"/>
    <n v="100"/>
    <s v="Big Qualicum R"/>
    <s v="GSVI"/>
    <s v="S"/>
    <x v="1"/>
    <s v="182496"/>
    <n v="0"/>
    <s v="182496"/>
    <n v="2013"/>
    <s v="20130521"/>
    <s v="20130521"/>
    <n v="90"/>
    <n v="7.95"/>
    <m/>
    <s v="CWT"/>
    <s v="P"/>
    <s v="Y"/>
    <s v="Y"/>
    <s v="Y"/>
    <s v="Y"/>
    <n v="1.38E-2"/>
    <x v="0"/>
    <n v="57423"/>
    <n v="363265"/>
    <x v="0"/>
    <n v="33019"/>
    <x v="16"/>
    <m/>
    <m/>
    <m/>
    <m/>
    <m/>
    <m/>
    <m/>
    <m/>
    <m/>
    <m/>
    <m/>
    <m/>
    <m/>
    <m/>
    <m/>
    <m/>
    <m/>
    <m/>
    <m/>
    <m/>
    <m/>
    <m/>
    <m/>
    <m/>
    <m/>
    <m/>
    <m/>
    <m/>
    <m/>
    <m/>
    <m/>
    <m/>
    <m/>
    <m/>
    <m/>
    <m/>
    <m/>
    <m/>
    <m/>
    <m/>
    <m/>
    <m/>
    <m/>
    <m/>
    <m/>
    <m/>
    <m/>
    <m/>
    <m/>
    <n v="65.42"/>
    <m/>
    <m/>
    <m/>
    <m/>
    <n v="32.71"/>
    <m/>
    <m/>
    <m/>
    <m/>
    <m/>
    <m/>
    <m/>
    <m/>
    <m/>
    <m/>
    <m/>
    <m/>
    <m/>
    <m/>
    <m/>
    <m/>
    <m/>
    <m/>
    <m/>
    <m/>
    <m/>
    <m/>
    <m/>
    <m/>
    <m/>
    <m/>
    <m/>
    <m/>
    <m/>
    <m/>
    <m/>
    <m/>
    <m/>
    <m/>
    <m/>
    <m/>
    <m/>
    <m/>
    <m/>
    <m/>
    <m/>
    <m/>
    <m/>
    <m/>
    <m/>
    <m/>
    <m/>
    <m/>
    <m/>
    <m/>
    <m/>
    <m/>
    <m/>
    <m/>
    <m/>
    <m/>
    <m/>
    <m/>
    <m/>
    <m/>
    <m/>
    <m/>
    <m/>
    <m/>
    <m/>
    <m/>
    <m/>
    <m/>
    <m/>
    <m/>
    <m/>
    <m/>
    <m/>
    <m/>
    <m/>
    <m/>
    <n v="20.43"/>
    <m/>
    <m/>
    <m/>
    <m/>
    <m/>
    <m/>
    <m/>
    <m/>
    <m/>
    <m/>
    <m/>
    <m/>
    <m/>
    <m/>
    <m/>
    <m/>
    <m/>
    <m/>
    <m/>
    <m/>
    <m/>
    <m/>
    <m/>
    <m/>
    <m/>
    <m/>
    <m/>
    <n v="19.420000000000002"/>
    <m/>
    <m/>
    <m/>
    <m/>
    <n v="157.03"/>
    <n v="148.07"/>
    <n v="67.400000000000006"/>
    <m/>
    <n v="118.56"/>
    <n v="19.420000000000002"/>
    <n v="137.97999999999999"/>
    <n v="372.5"/>
    <n v="510.48"/>
  </r>
  <r>
    <n v="22"/>
    <n v="100"/>
    <s v="Big Qualicum R"/>
    <s v="OPS"/>
    <s v="124"/>
    <s v="Chinook"/>
    <s v="3"/>
    <x v="0"/>
    <x v="10"/>
    <n v="100"/>
    <x v="1"/>
    <s v="CK-27"/>
    <s v="EAST VANCOUVER ISLAND-QUALICUM &amp; PUNTLEDGE_FA_0.x"/>
    <s v="M"/>
    <s v="H"/>
    <n v="100"/>
    <s v="Big Qualicum River H"/>
    <n v="100"/>
    <s v="Big Qualicum R"/>
    <s v="GSVI"/>
    <s v="S"/>
    <x v="1"/>
    <s v="182496"/>
    <n v="0"/>
    <s v="182496"/>
    <n v="2013"/>
    <s v="20130521"/>
    <s v="20130521"/>
    <n v="90"/>
    <n v="7.95"/>
    <m/>
    <s v="CWT"/>
    <s v="P"/>
    <s v="Y"/>
    <s v="Y"/>
    <s v="Y"/>
    <s v="Y"/>
    <n v="1.38E-2"/>
    <x v="0"/>
    <n v="57423"/>
    <n v="363265"/>
    <x v="1"/>
    <n v="33019"/>
    <x v="17"/>
    <m/>
    <m/>
    <m/>
    <m/>
    <m/>
    <m/>
    <m/>
    <m/>
    <m/>
    <m/>
    <m/>
    <m/>
    <m/>
    <m/>
    <m/>
    <m/>
    <m/>
    <m/>
    <m/>
    <m/>
    <m/>
    <m/>
    <m/>
    <m/>
    <m/>
    <m/>
    <m/>
    <m/>
    <m/>
    <m/>
    <m/>
    <m/>
    <m/>
    <m/>
    <m/>
    <m/>
    <m/>
    <m/>
    <m/>
    <m/>
    <m/>
    <m/>
    <m/>
    <m/>
    <m/>
    <m/>
    <m/>
    <m/>
    <m/>
    <m/>
    <m/>
    <m/>
    <m/>
    <m/>
    <n v="75.540000000000006"/>
    <m/>
    <m/>
    <m/>
    <m/>
    <m/>
    <m/>
    <m/>
    <m/>
    <m/>
    <m/>
    <m/>
    <m/>
    <m/>
    <m/>
    <m/>
    <m/>
    <m/>
    <m/>
    <m/>
    <m/>
    <n v="72.69"/>
    <m/>
    <m/>
    <m/>
    <m/>
    <m/>
    <m/>
    <m/>
    <m/>
    <m/>
    <m/>
    <m/>
    <m/>
    <m/>
    <m/>
    <m/>
    <m/>
    <m/>
    <m/>
    <m/>
    <m/>
    <m/>
    <m/>
    <m/>
    <m/>
    <m/>
    <m/>
    <m/>
    <m/>
    <m/>
    <m/>
    <m/>
    <m/>
    <m/>
    <m/>
    <m/>
    <m/>
    <m/>
    <m/>
    <m/>
    <m/>
    <m/>
    <m/>
    <m/>
    <m/>
    <m/>
    <m/>
    <m/>
    <m/>
    <m/>
    <m/>
    <m/>
    <m/>
    <m/>
    <m/>
    <m/>
    <m/>
    <m/>
    <m/>
    <m/>
    <m/>
    <m/>
    <m/>
    <m/>
    <m/>
    <m/>
    <m/>
    <m/>
    <m/>
    <m/>
    <m/>
    <m/>
    <m/>
    <m/>
    <m/>
    <m/>
    <m/>
    <m/>
    <m/>
    <m/>
    <m/>
    <m/>
    <m/>
    <m/>
    <n v="32.07"/>
    <m/>
    <m/>
    <m/>
    <m/>
    <n v="93.16"/>
    <n v="77.7"/>
    <n v="19.7"/>
    <m/>
    <n v="148.22999999999999"/>
    <n v="32.07"/>
    <n v="180.3"/>
    <n v="190.56"/>
    <n v="370.86"/>
  </r>
  <r>
    <n v="22"/>
    <n v="100"/>
    <s v="Big Qualicum R"/>
    <s v="OPS"/>
    <s v="124"/>
    <s v="Chinook"/>
    <s v="3"/>
    <x v="0"/>
    <x v="10"/>
    <n v="100"/>
    <x v="1"/>
    <s v="CK-27"/>
    <s v="EAST VANCOUVER ISLAND-QUALICUM &amp; PUNTLEDGE_FA_0.x"/>
    <s v="M"/>
    <s v="H"/>
    <n v="100"/>
    <s v="Big Qualicum River H"/>
    <n v="100"/>
    <s v="Big Qualicum R"/>
    <s v="GSVI"/>
    <s v="S"/>
    <x v="1"/>
    <s v="182496"/>
    <n v="0"/>
    <s v="182496"/>
    <n v="2013"/>
    <s v="20130521"/>
    <s v="20130521"/>
    <n v="90"/>
    <n v="7.95"/>
    <m/>
    <s v="CWT"/>
    <s v="P"/>
    <s v="Y"/>
    <s v="Y"/>
    <s v="Y"/>
    <s v="Y"/>
    <n v="1.38E-2"/>
    <x v="0"/>
    <n v="57423"/>
    <n v="363265"/>
    <x v="2"/>
    <n v="33019"/>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59"/>
    <n v="5.5"/>
    <n v="4.46"/>
    <m/>
    <n v="0"/>
    <n v="0"/>
    <n v="0"/>
    <n v="14.55"/>
    <n v="14.55"/>
  </r>
  <r>
    <n v="22"/>
    <n v="100"/>
    <s v="Big Qualicum R"/>
    <s v="OPS"/>
    <s v="124"/>
    <s v="Chinook"/>
    <s v="3"/>
    <x v="0"/>
    <x v="10"/>
    <n v="100"/>
    <x v="1"/>
    <s v="CK-27"/>
    <s v="EAST VANCOUVER ISLAND-QUALICUM &amp; PUNTLEDGE_FA_0.x"/>
    <s v="M"/>
    <s v="H"/>
    <n v="100"/>
    <s v="Big Qualicum River H"/>
    <n v="100"/>
    <s v="Big Qualicum R"/>
    <s v="GSVI"/>
    <s v="S"/>
    <x v="1"/>
    <s v="182496"/>
    <n v="0"/>
    <s v="182496"/>
    <n v="2013"/>
    <s v="20130521"/>
    <s v="20130521"/>
    <n v="90"/>
    <n v="7.95"/>
    <m/>
    <s v="CWT"/>
    <s v="P"/>
    <s v="Y"/>
    <s v="Y"/>
    <s v="Y"/>
    <s v="Y"/>
    <n v="1.38E-2"/>
    <x v="0"/>
    <n v="57423"/>
    <n v="363265"/>
    <x v="3"/>
    <n v="33019"/>
    <x v="0"/>
    <m/>
    <m/>
    <m/>
    <m/>
    <m/>
    <m/>
    <m/>
    <m/>
    <m/>
    <m/>
    <m/>
    <m/>
    <m/>
    <m/>
    <m/>
    <m/>
    <m/>
    <m/>
    <m/>
    <m/>
    <m/>
    <m/>
    <m/>
    <m/>
    <m/>
    <m/>
    <m/>
    <m/>
    <m/>
    <m/>
    <m/>
    <m/>
    <m/>
    <m/>
    <m/>
    <m/>
    <m/>
    <m/>
    <m/>
    <m/>
    <m/>
    <m/>
    <m/>
    <m/>
    <m/>
    <m/>
    <m/>
    <m/>
    <m/>
    <m/>
    <m/>
    <m/>
    <m/>
    <m/>
    <n v="45.8"/>
    <m/>
    <m/>
    <m/>
    <m/>
    <m/>
    <m/>
    <m/>
    <m/>
    <m/>
    <m/>
    <m/>
    <m/>
    <m/>
    <m/>
    <m/>
    <m/>
    <m/>
    <m/>
    <m/>
    <m/>
    <m/>
    <m/>
    <m/>
    <m/>
    <m/>
    <m/>
    <m/>
    <m/>
    <m/>
    <m/>
    <m/>
    <m/>
    <m/>
    <m/>
    <m/>
    <m/>
    <m/>
    <m/>
    <m/>
    <m/>
    <m/>
    <m/>
    <m/>
    <m/>
    <m/>
    <m/>
    <m/>
    <m/>
    <m/>
    <m/>
    <m/>
    <m/>
    <m/>
    <m/>
    <m/>
    <m/>
    <m/>
    <m/>
    <m/>
    <m/>
    <m/>
    <m/>
    <m/>
    <m/>
    <m/>
    <m/>
    <m/>
    <m/>
    <m/>
    <m/>
    <m/>
    <m/>
    <m/>
    <m/>
    <m/>
    <m/>
    <m/>
    <m/>
    <m/>
    <m/>
    <m/>
    <m/>
    <m/>
    <m/>
    <m/>
    <m/>
    <m/>
    <m/>
    <m/>
    <m/>
    <m/>
    <m/>
    <m/>
    <m/>
    <m/>
    <m/>
    <m/>
    <m/>
    <m/>
    <m/>
    <m/>
    <m/>
    <m/>
    <m/>
    <m/>
    <m/>
    <m/>
    <m/>
    <m/>
    <m/>
    <m/>
    <m/>
    <m/>
    <n v="45.8"/>
    <n v="0"/>
    <n v="45.8"/>
    <n v="0"/>
    <n v="45.8"/>
  </r>
  <r>
    <n v="22"/>
    <n v="100"/>
    <s v="Big Qualicum R"/>
    <s v="OPS"/>
    <s v="124"/>
    <s v="Chinook"/>
    <s v="3"/>
    <x v="0"/>
    <x v="10"/>
    <n v="100"/>
    <x v="1"/>
    <s v="CK-27"/>
    <s v="EAST VANCOUVER ISLAND-QUALICUM &amp; PUNTLEDGE_FA_0.x"/>
    <s v="M"/>
    <s v="H"/>
    <n v="100"/>
    <s v="Big Qualicum River H"/>
    <n v="100"/>
    <s v="Big Qualicum R"/>
    <s v="GSVI"/>
    <s v="S"/>
    <x v="1"/>
    <s v="182497"/>
    <n v="0"/>
    <s v="182497"/>
    <n v="2013"/>
    <s v="20130521"/>
    <s v="20130521"/>
    <n v="90"/>
    <n v="7.95"/>
    <m/>
    <s v="CWT"/>
    <s v="P"/>
    <s v="Y"/>
    <s v="Y"/>
    <s v="Y"/>
    <s v="Y"/>
    <n v="0.01"/>
    <x v="0"/>
    <n v="39437"/>
    <n v="248541"/>
    <x v="4"/>
    <n v="32855"/>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300000000000002"/>
    <n v="4.43"/>
    <n v="9.9600000000000009"/>
    <m/>
    <n v="0"/>
    <n v="0"/>
    <n v="0"/>
    <n v="16.82"/>
    <n v="16.82"/>
  </r>
  <r>
    <n v="22"/>
    <n v="100"/>
    <s v="Big Qualicum R"/>
    <s v="OPS"/>
    <s v="124"/>
    <s v="Chinook"/>
    <s v="3"/>
    <x v="0"/>
    <x v="10"/>
    <n v="100"/>
    <x v="1"/>
    <s v="CK-27"/>
    <s v="EAST VANCOUVER ISLAND-QUALICUM &amp; PUNTLEDGE_FA_0.x"/>
    <s v="M"/>
    <s v="H"/>
    <n v="100"/>
    <s v="Big Qualicum River H"/>
    <n v="100"/>
    <s v="Big Qualicum R"/>
    <s v="GSVI"/>
    <s v="S"/>
    <x v="1"/>
    <s v="182497"/>
    <n v="0"/>
    <s v="182497"/>
    <n v="2013"/>
    <s v="20130521"/>
    <s v="20130521"/>
    <n v="90"/>
    <n v="7.95"/>
    <m/>
    <s v="CWT"/>
    <s v="P"/>
    <s v="Y"/>
    <s v="Y"/>
    <s v="Y"/>
    <s v="Y"/>
    <n v="0.01"/>
    <x v="0"/>
    <n v="39437"/>
    <n v="248541"/>
    <x v="0"/>
    <n v="32855"/>
    <x v="16"/>
    <m/>
    <m/>
    <m/>
    <m/>
    <m/>
    <m/>
    <m/>
    <m/>
    <m/>
    <m/>
    <m/>
    <m/>
    <m/>
    <m/>
    <m/>
    <m/>
    <m/>
    <m/>
    <m/>
    <m/>
    <m/>
    <m/>
    <m/>
    <m/>
    <m/>
    <m/>
    <m/>
    <m/>
    <m/>
    <m/>
    <m/>
    <m/>
    <m/>
    <m/>
    <m/>
    <m/>
    <m/>
    <m/>
    <m/>
    <m/>
    <m/>
    <m/>
    <m/>
    <m/>
    <m/>
    <m/>
    <m/>
    <m/>
    <m/>
    <m/>
    <m/>
    <m/>
    <m/>
    <m/>
    <n v="65.16"/>
    <m/>
    <m/>
    <m/>
    <m/>
    <m/>
    <m/>
    <m/>
    <m/>
    <m/>
    <m/>
    <m/>
    <m/>
    <m/>
    <m/>
    <m/>
    <m/>
    <m/>
    <m/>
    <m/>
    <m/>
    <m/>
    <m/>
    <m/>
    <m/>
    <m/>
    <m/>
    <m/>
    <m/>
    <m/>
    <m/>
    <m/>
    <m/>
    <m/>
    <m/>
    <m/>
    <m/>
    <m/>
    <m/>
    <m/>
    <m/>
    <m/>
    <m/>
    <m/>
    <m/>
    <m/>
    <m/>
    <m/>
    <m/>
    <m/>
    <m/>
    <m/>
    <m/>
    <m/>
    <m/>
    <m/>
    <m/>
    <m/>
    <m/>
    <m/>
    <m/>
    <m/>
    <m/>
    <m/>
    <m/>
    <m/>
    <m/>
    <m/>
    <m/>
    <m/>
    <m/>
    <m/>
    <m/>
    <m/>
    <m/>
    <m/>
    <m/>
    <m/>
    <m/>
    <m/>
    <m/>
    <m/>
    <m/>
    <m/>
    <m/>
    <m/>
    <m/>
    <m/>
    <m/>
    <m/>
    <m/>
    <m/>
    <m/>
    <m/>
    <m/>
    <m/>
    <m/>
    <m/>
    <m/>
    <m/>
    <m/>
    <m/>
    <m/>
    <m/>
    <m/>
    <n v="12.54"/>
    <m/>
    <m/>
    <m/>
    <m/>
    <n v="83.88"/>
    <n v="84.43"/>
    <n v="38.79"/>
    <m/>
    <n v="65.16"/>
    <n v="12.54"/>
    <n v="77.7"/>
    <n v="207.1"/>
    <n v="284.8"/>
  </r>
  <r>
    <n v="22"/>
    <n v="100"/>
    <s v="Big Qualicum R"/>
    <s v="OPS"/>
    <s v="124"/>
    <s v="Chinook"/>
    <s v="3"/>
    <x v="0"/>
    <x v="10"/>
    <n v="100"/>
    <x v="1"/>
    <s v="CK-27"/>
    <s v="EAST VANCOUVER ISLAND-QUALICUM &amp; PUNTLEDGE_FA_0.x"/>
    <s v="M"/>
    <s v="H"/>
    <n v="100"/>
    <s v="Big Qualicum River H"/>
    <n v="100"/>
    <s v="Big Qualicum R"/>
    <s v="GSVI"/>
    <s v="S"/>
    <x v="1"/>
    <s v="182497"/>
    <n v="0"/>
    <s v="182497"/>
    <n v="2013"/>
    <s v="20130521"/>
    <s v="20130521"/>
    <n v="90"/>
    <n v="7.95"/>
    <m/>
    <s v="CWT"/>
    <s v="P"/>
    <s v="Y"/>
    <s v="Y"/>
    <s v="Y"/>
    <s v="Y"/>
    <n v="0.01"/>
    <x v="0"/>
    <n v="39437"/>
    <n v="248541"/>
    <x v="1"/>
    <n v="32855"/>
    <x v="17"/>
    <m/>
    <m/>
    <m/>
    <m/>
    <m/>
    <m/>
    <m/>
    <m/>
    <m/>
    <m/>
    <m/>
    <m/>
    <m/>
    <m/>
    <m/>
    <m/>
    <m/>
    <m/>
    <m/>
    <m/>
    <m/>
    <m/>
    <m/>
    <m/>
    <m/>
    <m/>
    <m/>
    <m/>
    <m/>
    <m/>
    <m/>
    <m/>
    <m/>
    <m/>
    <m/>
    <m/>
    <m/>
    <m/>
    <m/>
    <m/>
    <m/>
    <m/>
    <m/>
    <m/>
    <m/>
    <m/>
    <m/>
    <m/>
    <m/>
    <m/>
    <m/>
    <m/>
    <m/>
    <m/>
    <n v="37.619999999999997"/>
    <m/>
    <m/>
    <m/>
    <m/>
    <m/>
    <m/>
    <m/>
    <m/>
    <m/>
    <m/>
    <m/>
    <m/>
    <m/>
    <m/>
    <m/>
    <m/>
    <m/>
    <m/>
    <m/>
    <m/>
    <m/>
    <m/>
    <m/>
    <m/>
    <m/>
    <m/>
    <m/>
    <m/>
    <m/>
    <m/>
    <m/>
    <m/>
    <m/>
    <m/>
    <m/>
    <m/>
    <m/>
    <m/>
    <m/>
    <m/>
    <m/>
    <m/>
    <m/>
    <m/>
    <m/>
    <m/>
    <m/>
    <m/>
    <m/>
    <m/>
    <m/>
    <m/>
    <m/>
    <m/>
    <m/>
    <m/>
    <m/>
    <m/>
    <m/>
    <m/>
    <m/>
    <m/>
    <m/>
    <m/>
    <m/>
    <m/>
    <m/>
    <m/>
    <m/>
    <m/>
    <m/>
    <m/>
    <m/>
    <m/>
    <m/>
    <m/>
    <m/>
    <m/>
    <m/>
    <m/>
    <m/>
    <m/>
    <m/>
    <m/>
    <m/>
    <m/>
    <m/>
    <m/>
    <m/>
    <m/>
    <m/>
    <m/>
    <m/>
    <m/>
    <m/>
    <m/>
    <m/>
    <m/>
    <m/>
    <m/>
    <m/>
    <m/>
    <m/>
    <m/>
    <n v="52.62"/>
    <m/>
    <m/>
    <m/>
    <n v="38.07"/>
    <n v="55.67"/>
    <n v="46.44"/>
    <n v="11.77"/>
    <m/>
    <n v="37.619999999999997"/>
    <n v="90.69"/>
    <n v="128.31"/>
    <n v="113.88"/>
    <n v="242.19000000000003"/>
  </r>
  <r>
    <n v="22"/>
    <n v="100"/>
    <s v="Big Qualicum R"/>
    <s v="OPS"/>
    <s v="124"/>
    <s v="Chinook"/>
    <s v="3"/>
    <x v="0"/>
    <x v="10"/>
    <n v="100"/>
    <x v="1"/>
    <s v="CK-27"/>
    <s v="EAST VANCOUVER ISLAND-QUALICUM &amp; PUNTLEDGE_FA_0.x"/>
    <s v="M"/>
    <s v="H"/>
    <n v="100"/>
    <s v="Big Qualicum River H"/>
    <n v="100"/>
    <s v="Big Qualicum R"/>
    <s v="GSVI"/>
    <s v="S"/>
    <x v="1"/>
    <s v="182498"/>
    <n v="0"/>
    <s v="182498"/>
    <n v="2013"/>
    <s v="20130521"/>
    <s v="20130521"/>
    <n v="90"/>
    <n v="7.95"/>
    <m/>
    <s v="CWT"/>
    <s v="P"/>
    <s v="Y"/>
    <s v="Y"/>
    <s v="Y"/>
    <s v="Y"/>
    <n v="0.01"/>
    <x v="0"/>
    <n v="33750"/>
    <n v="212696"/>
    <x v="4"/>
    <n v="32856"/>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8"/>
    <n v="7.25"/>
    <n v="21.39"/>
    <m/>
    <n v="0"/>
    <n v="0"/>
    <n v="0"/>
    <n v="31.82"/>
    <n v="31.82"/>
  </r>
  <r>
    <n v="22"/>
    <n v="100"/>
    <s v="Big Qualicum R"/>
    <s v="OPS"/>
    <s v="124"/>
    <s v="Chinook"/>
    <s v="3"/>
    <x v="0"/>
    <x v="10"/>
    <n v="100"/>
    <x v="1"/>
    <s v="CK-27"/>
    <s v="EAST VANCOUVER ISLAND-QUALICUM &amp; PUNTLEDGE_FA_0.x"/>
    <s v="M"/>
    <s v="H"/>
    <n v="100"/>
    <s v="Big Qualicum River H"/>
    <n v="100"/>
    <s v="Big Qualicum R"/>
    <s v="GSVI"/>
    <s v="S"/>
    <x v="1"/>
    <s v="182498"/>
    <n v="0"/>
    <s v="182498"/>
    <n v="2013"/>
    <s v="20130521"/>
    <s v="20130521"/>
    <n v="90"/>
    <n v="7.95"/>
    <m/>
    <s v="CWT"/>
    <s v="P"/>
    <s v="Y"/>
    <s v="Y"/>
    <s v="Y"/>
    <s v="Y"/>
    <n v="0.01"/>
    <x v="0"/>
    <n v="33750"/>
    <n v="212696"/>
    <x v="0"/>
    <n v="32856"/>
    <x v="16"/>
    <m/>
    <m/>
    <m/>
    <m/>
    <m/>
    <m/>
    <m/>
    <m/>
    <m/>
    <m/>
    <m/>
    <m/>
    <m/>
    <m/>
    <m/>
    <m/>
    <m/>
    <m/>
    <m/>
    <m/>
    <m/>
    <m/>
    <m/>
    <m/>
    <m/>
    <m/>
    <m/>
    <m/>
    <m/>
    <m/>
    <m/>
    <m/>
    <m/>
    <m/>
    <n v="24.7"/>
    <m/>
    <m/>
    <m/>
    <m/>
    <m/>
    <m/>
    <m/>
    <m/>
    <m/>
    <m/>
    <m/>
    <m/>
    <m/>
    <m/>
    <n v="65.16"/>
    <m/>
    <m/>
    <m/>
    <m/>
    <n v="32.58"/>
    <m/>
    <m/>
    <m/>
    <m/>
    <m/>
    <m/>
    <m/>
    <m/>
    <m/>
    <m/>
    <m/>
    <m/>
    <m/>
    <m/>
    <m/>
    <m/>
    <m/>
    <m/>
    <m/>
    <m/>
    <m/>
    <m/>
    <m/>
    <m/>
    <m/>
    <m/>
    <m/>
    <m/>
    <m/>
    <m/>
    <m/>
    <m/>
    <m/>
    <m/>
    <m/>
    <m/>
    <m/>
    <m/>
    <m/>
    <m/>
    <m/>
    <m/>
    <m/>
    <m/>
    <m/>
    <m/>
    <m/>
    <m/>
    <m/>
    <m/>
    <m/>
    <m/>
    <m/>
    <m/>
    <m/>
    <m/>
    <m/>
    <m/>
    <m/>
    <m/>
    <m/>
    <m/>
    <m/>
    <m/>
    <m/>
    <m/>
    <m/>
    <m/>
    <m/>
    <m/>
    <m/>
    <m/>
    <m/>
    <m/>
    <m/>
    <m/>
    <m/>
    <m/>
    <m/>
    <m/>
    <m/>
    <m/>
    <m/>
    <m/>
    <m/>
    <m/>
    <m/>
    <m/>
    <m/>
    <m/>
    <m/>
    <m/>
    <m/>
    <m/>
    <m/>
    <m/>
    <m/>
    <m/>
    <m/>
    <m/>
    <m/>
    <m/>
    <m/>
    <m/>
    <n v="18.399999999999999"/>
    <m/>
    <m/>
    <m/>
    <m/>
    <n v="99.06"/>
    <n v="92.69"/>
    <n v="39.82"/>
    <m/>
    <n v="122.44"/>
    <n v="18.399999999999999"/>
    <n v="140.84"/>
    <n v="231.57"/>
    <n v="372.40999999999997"/>
  </r>
  <r>
    <n v="22"/>
    <n v="100"/>
    <s v="Big Qualicum R"/>
    <s v="OPS"/>
    <s v="124"/>
    <s v="Chinook"/>
    <s v="3"/>
    <x v="0"/>
    <x v="10"/>
    <n v="100"/>
    <x v="1"/>
    <s v="CK-27"/>
    <s v="EAST VANCOUVER ISLAND-QUALICUM &amp; PUNTLEDGE_FA_0.x"/>
    <s v="M"/>
    <s v="H"/>
    <n v="100"/>
    <s v="Big Qualicum River H"/>
    <n v="100"/>
    <s v="Big Qualicum R"/>
    <s v="GSVI"/>
    <s v="S"/>
    <x v="1"/>
    <s v="182498"/>
    <n v="0"/>
    <s v="182498"/>
    <n v="2013"/>
    <s v="20130521"/>
    <s v="20130521"/>
    <n v="90"/>
    <n v="7.95"/>
    <m/>
    <s v="CWT"/>
    <s v="P"/>
    <s v="Y"/>
    <s v="Y"/>
    <s v="Y"/>
    <s v="Y"/>
    <n v="0.01"/>
    <x v="0"/>
    <n v="33750"/>
    <n v="212696"/>
    <x v="1"/>
    <n v="32856"/>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4.409999999999997"/>
    <m/>
    <m/>
    <m/>
    <m/>
    <n v="61.84"/>
    <n v="51.6"/>
    <n v="13.08"/>
    <m/>
    <n v="0"/>
    <n v="34.409999999999997"/>
    <n v="34.409999999999997"/>
    <n v="126.52"/>
    <n v="160.93"/>
  </r>
  <r>
    <n v="22"/>
    <n v="100"/>
    <s v="Big Qualicum R"/>
    <s v="OPS"/>
    <s v="124"/>
    <s v="Chinook"/>
    <s v="3"/>
    <x v="0"/>
    <x v="10"/>
    <n v="100"/>
    <x v="1"/>
    <s v="CK-27"/>
    <s v="EAST VANCOUVER ISLAND-QUALICUM &amp; PUNTLEDGE_FA_0.x"/>
    <s v="M"/>
    <s v="H"/>
    <n v="100"/>
    <s v="Big Qualicum River H"/>
    <n v="100"/>
    <s v="Big Qualicum R"/>
    <s v="GSVI"/>
    <s v="S"/>
    <x v="1"/>
    <s v="182498"/>
    <n v="0"/>
    <s v="182498"/>
    <n v="2013"/>
    <s v="20130521"/>
    <s v="20130521"/>
    <n v="90"/>
    <n v="7.95"/>
    <m/>
    <s v="CWT"/>
    <s v="P"/>
    <s v="Y"/>
    <s v="Y"/>
    <s v="Y"/>
    <s v="Y"/>
    <n v="0.01"/>
    <x v="0"/>
    <n v="33750"/>
    <n v="212696"/>
    <x v="2"/>
    <n v="32856"/>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41"/>
    <n v="5.47"/>
    <n v="4.4400000000000004"/>
    <m/>
    <n v="0"/>
    <n v="0"/>
    <n v="0"/>
    <n v="15.32"/>
    <n v="15.32"/>
  </r>
  <r>
    <n v="22"/>
    <n v="100"/>
    <s v="Big Qualicum R"/>
    <s v="OPS"/>
    <s v="124"/>
    <s v="Chinook"/>
    <s v="3"/>
    <x v="0"/>
    <x v="10"/>
    <n v="100"/>
    <x v="1"/>
    <s v="CK-27"/>
    <s v="EAST VANCOUVER ISLAND-QUALICUM &amp; PUNTLEDGE_FA_0.x"/>
    <s v="M"/>
    <s v="H"/>
    <n v="100"/>
    <s v="Big Qualicum River H"/>
    <n v="100"/>
    <s v="Big Qualicum R"/>
    <s v="GSVI"/>
    <s v="S"/>
    <x v="1"/>
    <s v="182499"/>
    <n v="0"/>
    <s v="182499"/>
    <n v="2013"/>
    <s v="20130521"/>
    <s v="20130521"/>
    <n v="90"/>
    <n v="7.95"/>
    <m/>
    <s v="CWT"/>
    <s v="P"/>
    <s v="Y"/>
    <s v="Y"/>
    <s v="Y"/>
    <s v="Y"/>
    <n v="0.01"/>
    <x v="0"/>
    <n v="53749"/>
    <n v="338736"/>
    <x v="4"/>
    <n v="32854"/>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9"/>
    <n v="11.28"/>
    <n v="45.7"/>
    <m/>
    <n v="0"/>
    <n v="0"/>
    <n v="0"/>
    <n v="59.97"/>
    <n v="59.97"/>
  </r>
  <r>
    <n v="22"/>
    <n v="100"/>
    <s v="Big Qualicum R"/>
    <s v="OPS"/>
    <s v="124"/>
    <s v="Chinook"/>
    <s v="3"/>
    <x v="0"/>
    <x v="10"/>
    <n v="100"/>
    <x v="1"/>
    <s v="CK-27"/>
    <s v="EAST VANCOUVER ISLAND-QUALICUM &amp; PUNTLEDGE_FA_0.x"/>
    <s v="M"/>
    <s v="H"/>
    <n v="100"/>
    <s v="Big Qualicum River H"/>
    <n v="100"/>
    <s v="Big Qualicum R"/>
    <s v="GSVI"/>
    <s v="S"/>
    <x v="1"/>
    <s v="182499"/>
    <n v="0"/>
    <s v="182499"/>
    <n v="2013"/>
    <s v="20130521"/>
    <s v="20130521"/>
    <n v="90"/>
    <n v="7.95"/>
    <m/>
    <s v="CWT"/>
    <s v="P"/>
    <s v="Y"/>
    <s v="Y"/>
    <s v="Y"/>
    <s v="Y"/>
    <n v="0.01"/>
    <x v="0"/>
    <n v="53749"/>
    <n v="338736"/>
    <x v="0"/>
    <n v="32854"/>
    <x v="16"/>
    <m/>
    <m/>
    <m/>
    <m/>
    <m/>
    <m/>
    <m/>
    <m/>
    <m/>
    <m/>
    <m/>
    <m/>
    <m/>
    <m/>
    <m/>
    <m/>
    <m/>
    <m/>
    <m/>
    <m/>
    <m/>
    <m/>
    <m/>
    <m/>
    <m/>
    <m/>
    <m/>
    <m/>
    <m/>
    <m/>
    <m/>
    <m/>
    <m/>
    <m/>
    <m/>
    <m/>
    <m/>
    <m/>
    <m/>
    <m/>
    <m/>
    <m/>
    <m/>
    <m/>
    <m/>
    <m/>
    <m/>
    <m/>
    <m/>
    <n v="97.74"/>
    <m/>
    <m/>
    <m/>
    <m/>
    <n v="32.58"/>
    <m/>
    <m/>
    <m/>
    <m/>
    <m/>
    <m/>
    <m/>
    <m/>
    <m/>
    <m/>
    <m/>
    <m/>
    <m/>
    <m/>
    <m/>
    <m/>
    <m/>
    <m/>
    <m/>
    <m/>
    <m/>
    <m/>
    <m/>
    <m/>
    <m/>
    <m/>
    <m/>
    <m/>
    <m/>
    <m/>
    <m/>
    <m/>
    <m/>
    <m/>
    <m/>
    <m/>
    <m/>
    <m/>
    <m/>
    <m/>
    <m/>
    <m/>
    <m/>
    <m/>
    <m/>
    <m/>
    <m/>
    <m/>
    <m/>
    <m/>
    <m/>
    <m/>
    <m/>
    <m/>
    <m/>
    <m/>
    <m/>
    <m/>
    <m/>
    <m/>
    <m/>
    <m/>
    <m/>
    <m/>
    <m/>
    <m/>
    <m/>
    <m/>
    <m/>
    <m/>
    <m/>
    <m/>
    <m/>
    <m/>
    <m/>
    <m/>
    <m/>
    <m/>
    <m/>
    <m/>
    <m/>
    <m/>
    <m/>
    <m/>
    <m/>
    <m/>
    <m/>
    <m/>
    <m/>
    <m/>
    <m/>
    <m/>
    <m/>
    <m/>
    <m/>
    <m/>
    <m/>
    <m/>
    <m/>
    <m/>
    <m/>
    <m/>
    <m/>
    <m/>
    <n v="56.15"/>
    <m/>
    <m/>
    <m/>
    <n v="8.51"/>
    <n v="117.14"/>
    <n v="113.28"/>
    <n v="56"/>
    <m/>
    <n v="130.32"/>
    <n v="64.66"/>
    <n v="194.98"/>
    <n v="286.42"/>
    <n v="481.4"/>
  </r>
  <r>
    <n v="22"/>
    <n v="100"/>
    <s v="Big Qualicum R"/>
    <s v="OPS"/>
    <s v="124"/>
    <s v="Chinook"/>
    <s v="3"/>
    <x v="0"/>
    <x v="10"/>
    <n v="100"/>
    <x v="1"/>
    <s v="CK-27"/>
    <s v="EAST VANCOUVER ISLAND-QUALICUM &amp; PUNTLEDGE_FA_0.x"/>
    <s v="M"/>
    <s v="H"/>
    <n v="100"/>
    <s v="Big Qualicum River H"/>
    <n v="100"/>
    <s v="Big Qualicum R"/>
    <s v="GSVI"/>
    <s v="S"/>
    <x v="1"/>
    <s v="182499"/>
    <n v="0"/>
    <s v="182499"/>
    <n v="2013"/>
    <s v="20130521"/>
    <s v="20130521"/>
    <n v="90"/>
    <n v="7.95"/>
    <m/>
    <s v="CWT"/>
    <s v="P"/>
    <s v="Y"/>
    <s v="Y"/>
    <s v="Y"/>
    <s v="Y"/>
    <n v="0.01"/>
    <x v="0"/>
    <n v="53749"/>
    <n v="338736"/>
    <x v="1"/>
    <n v="32854"/>
    <x v="17"/>
    <m/>
    <m/>
    <m/>
    <m/>
    <m/>
    <m/>
    <m/>
    <m/>
    <m/>
    <m/>
    <m/>
    <m/>
    <m/>
    <m/>
    <m/>
    <m/>
    <m/>
    <m/>
    <m/>
    <m/>
    <m/>
    <m/>
    <m/>
    <m/>
    <m/>
    <m/>
    <m/>
    <m/>
    <m/>
    <m/>
    <m/>
    <m/>
    <m/>
    <m/>
    <m/>
    <m/>
    <m/>
    <m/>
    <m/>
    <m/>
    <m/>
    <m/>
    <m/>
    <m/>
    <m/>
    <m/>
    <m/>
    <m/>
    <m/>
    <n v="37.619999999999997"/>
    <m/>
    <m/>
    <m/>
    <m/>
    <n v="37.619999999999997"/>
    <m/>
    <m/>
    <m/>
    <m/>
    <m/>
    <m/>
    <m/>
    <m/>
    <m/>
    <m/>
    <m/>
    <m/>
    <m/>
    <m/>
    <m/>
    <m/>
    <m/>
    <m/>
    <m/>
    <m/>
    <m/>
    <m/>
    <m/>
    <m/>
    <m/>
    <m/>
    <n v="90.31"/>
    <m/>
    <m/>
    <m/>
    <m/>
    <m/>
    <m/>
    <m/>
    <m/>
    <m/>
    <m/>
    <m/>
    <m/>
    <m/>
    <m/>
    <m/>
    <m/>
    <m/>
    <m/>
    <m/>
    <m/>
    <m/>
    <m/>
    <m/>
    <m/>
    <m/>
    <m/>
    <m/>
    <m/>
    <m/>
    <m/>
    <m/>
    <m/>
    <m/>
    <m/>
    <m/>
    <m/>
    <m/>
    <m/>
    <m/>
    <m/>
    <m/>
    <m/>
    <m/>
    <m/>
    <m/>
    <m/>
    <m/>
    <m/>
    <m/>
    <m/>
    <m/>
    <m/>
    <m/>
    <m/>
    <n v="28.3"/>
    <m/>
    <m/>
    <m/>
    <m/>
    <m/>
    <m/>
    <m/>
    <m/>
    <m/>
    <m/>
    <n v="28.3"/>
    <m/>
    <m/>
    <m/>
    <m/>
    <m/>
    <m/>
    <m/>
    <m/>
    <m/>
    <m/>
    <m/>
    <n v="40.520000000000003"/>
    <m/>
    <m/>
    <m/>
    <n v="34.79"/>
    <n v="61.87"/>
    <n v="51.6"/>
    <n v="13.08"/>
    <m/>
    <n v="222.15"/>
    <n v="75.31"/>
    <n v="297.45999999999998"/>
    <n v="126.55"/>
    <n v="424.01000000000005"/>
  </r>
  <r>
    <n v="22"/>
    <n v="100"/>
    <s v="Big Qualicum R"/>
    <s v="OPS"/>
    <s v="124"/>
    <s v="Chinook"/>
    <s v="3"/>
    <x v="0"/>
    <x v="10"/>
    <n v="100"/>
    <x v="1"/>
    <s v="CK-27"/>
    <s v="EAST VANCOUVER ISLAND-QUALICUM &amp; PUNTLEDGE_FA_0.x"/>
    <s v="M"/>
    <s v="H"/>
    <n v="100"/>
    <s v="Big Qualicum River H"/>
    <n v="100"/>
    <s v="Big Qualicum R"/>
    <s v="GSVI"/>
    <s v="S"/>
    <x v="1"/>
    <s v="182499"/>
    <n v="0"/>
    <s v="182499"/>
    <n v="2013"/>
    <s v="20130521"/>
    <s v="20130521"/>
    <n v="90"/>
    <n v="7.95"/>
    <m/>
    <s v="CWT"/>
    <s v="P"/>
    <s v="Y"/>
    <s v="Y"/>
    <s v="Y"/>
    <s v="Y"/>
    <n v="0.01"/>
    <x v="0"/>
    <n v="53749"/>
    <n v="338736"/>
    <x v="2"/>
    <n v="32854"/>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83"/>
    <n v="10.95"/>
    <n v="8.8800000000000008"/>
    <m/>
    <n v="0"/>
    <n v="0"/>
    <n v="0"/>
    <n v="30.66"/>
    <n v="30.660000000000004"/>
  </r>
  <r>
    <n v="22"/>
    <n v="100"/>
    <s v="Big Qualicum R"/>
    <s v="OPS"/>
    <s v="124"/>
    <s v="Chinook"/>
    <s v="3"/>
    <x v="0"/>
    <x v="10"/>
    <n v="100"/>
    <x v="1"/>
    <s v="CK-27"/>
    <s v="EAST VANCOUVER ISLAND-QUALICUM &amp; PUNTLEDGE_FA_0.x"/>
    <s v="M"/>
    <s v="H"/>
    <n v="100"/>
    <s v="Big Qualicum River H"/>
    <n v="100"/>
    <s v="Big Qualicum R"/>
    <s v="GSVI"/>
    <s v="S"/>
    <x v="1"/>
    <s v="183366"/>
    <n v="0"/>
    <s v="183366"/>
    <n v="2013"/>
    <s v="20130521"/>
    <s v="20130521"/>
    <n v="90"/>
    <n v="7.95"/>
    <m/>
    <s v="CWT"/>
    <s v="P"/>
    <s v="Y"/>
    <s v="Y"/>
    <s v="Y"/>
    <s v="Y"/>
    <n v="7.4999999999999997E-3"/>
    <x v="0"/>
    <n v="28545"/>
    <n v="179442"/>
    <x v="4"/>
    <n v="32860"/>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7"/>
    <m/>
    <m/>
    <m/>
    <m/>
    <n v="2.4300000000000002"/>
    <n v="4.42"/>
    <n v="9.93"/>
    <m/>
    <n v="0"/>
    <n v="2.77"/>
    <n v="2.77"/>
    <n v="16.78"/>
    <n v="19.55"/>
  </r>
  <r>
    <n v="22"/>
    <n v="100"/>
    <s v="Big Qualicum R"/>
    <s v="OPS"/>
    <s v="124"/>
    <s v="Chinook"/>
    <s v="3"/>
    <x v="0"/>
    <x v="10"/>
    <n v="100"/>
    <x v="1"/>
    <s v="CK-27"/>
    <s v="EAST VANCOUVER ISLAND-QUALICUM &amp; PUNTLEDGE_FA_0.x"/>
    <s v="M"/>
    <s v="H"/>
    <n v="100"/>
    <s v="Big Qualicum River H"/>
    <n v="100"/>
    <s v="Big Qualicum R"/>
    <s v="GSVI"/>
    <s v="S"/>
    <x v="1"/>
    <s v="183366"/>
    <n v="0"/>
    <s v="183366"/>
    <n v="2013"/>
    <s v="20130521"/>
    <s v="20130521"/>
    <n v="90"/>
    <n v="7.95"/>
    <m/>
    <s v="CWT"/>
    <s v="P"/>
    <s v="Y"/>
    <s v="Y"/>
    <s v="Y"/>
    <s v="Y"/>
    <n v="7.4999999999999997E-3"/>
    <x v="0"/>
    <n v="28545"/>
    <n v="179442"/>
    <x v="0"/>
    <n v="32860"/>
    <x v="16"/>
    <m/>
    <m/>
    <m/>
    <m/>
    <m/>
    <m/>
    <m/>
    <m/>
    <m/>
    <m/>
    <m/>
    <m/>
    <m/>
    <m/>
    <m/>
    <m/>
    <m/>
    <m/>
    <m/>
    <m/>
    <m/>
    <m/>
    <m/>
    <m/>
    <m/>
    <m/>
    <m/>
    <m/>
    <m/>
    <m/>
    <m/>
    <m/>
    <m/>
    <m/>
    <n v="24.64"/>
    <m/>
    <m/>
    <m/>
    <m/>
    <m/>
    <m/>
    <m/>
    <m/>
    <m/>
    <m/>
    <m/>
    <m/>
    <m/>
    <m/>
    <m/>
    <m/>
    <m/>
    <m/>
    <m/>
    <n v="32.5"/>
    <m/>
    <m/>
    <m/>
    <m/>
    <m/>
    <m/>
    <m/>
    <m/>
    <m/>
    <m/>
    <m/>
    <m/>
    <m/>
    <m/>
    <m/>
    <m/>
    <m/>
    <m/>
    <m/>
    <m/>
    <m/>
    <m/>
    <m/>
    <m/>
    <m/>
    <m/>
    <m/>
    <m/>
    <m/>
    <m/>
    <m/>
    <m/>
    <m/>
    <m/>
    <m/>
    <m/>
    <m/>
    <m/>
    <m/>
    <m/>
    <m/>
    <m/>
    <m/>
    <m/>
    <m/>
    <m/>
    <m/>
    <m/>
    <m/>
    <m/>
    <m/>
    <m/>
    <m/>
    <m/>
    <m/>
    <m/>
    <m/>
    <m/>
    <m/>
    <m/>
    <m/>
    <m/>
    <m/>
    <m/>
    <m/>
    <m/>
    <m/>
    <m/>
    <m/>
    <m/>
    <m/>
    <m/>
    <m/>
    <m/>
    <m/>
    <m/>
    <m/>
    <m/>
    <m/>
    <m/>
    <m/>
    <m/>
    <m/>
    <m/>
    <m/>
    <m/>
    <m/>
    <m/>
    <m/>
    <m/>
    <m/>
    <m/>
    <m/>
    <m/>
    <m/>
    <m/>
    <m/>
    <m/>
    <m/>
    <m/>
    <m/>
    <m/>
    <m/>
    <m/>
    <n v="25.09"/>
    <m/>
    <m/>
    <m/>
    <m/>
    <n v="57.89"/>
    <n v="58.29"/>
    <n v="26.3"/>
    <m/>
    <n v="57.14"/>
    <n v="25.09"/>
    <n v="82.23"/>
    <n v="142.47999999999999"/>
    <n v="224.71"/>
  </r>
  <r>
    <n v="22"/>
    <n v="100"/>
    <s v="Big Qualicum R"/>
    <s v="OPS"/>
    <s v="124"/>
    <s v="Chinook"/>
    <s v="3"/>
    <x v="0"/>
    <x v="10"/>
    <n v="100"/>
    <x v="1"/>
    <s v="CK-27"/>
    <s v="EAST VANCOUVER ISLAND-QUALICUM &amp; PUNTLEDGE_FA_0.x"/>
    <s v="M"/>
    <s v="H"/>
    <n v="100"/>
    <s v="Big Qualicum River H"/>
    <n v="100"/>
    <s v="Big Qualicum R"/>
    <s v="GSVI"/>
    <s v="S"/>
    <x v="1"/>
    <s v="183366"/>
    <n v="0"/>
    <s v="183366"/>
    <n v="2013"/>
    <s v="20130521"/>
    <s v="20130521"/>
    <n v="90"/>
    <n v="7.95"/>
    <m/>
    <s v="CWT"/>
    <s v="P"/>
    <s v="Y"/>
    <s v="Y"/>
    <s v="Y"/>
    <s v="Y"/>
    <n v="7.4999999999999997E-3"/>
    <x v="0"/>
    <n v="28545"/>
    <n v="179442"/>
    <x v="1"/>
    <n v="32860"/>
    <x v="17"/>
    <m/>
    <m/>
    <m/>
    <m/>
    <m/>
    <m/>
    <m/>
    <m/>
    <m/>
    <m/>
    <m/>
    <m/>
    <m/>
    <m/>
    <m/>
    <m/>
    <m/>
    <m/>
    <m/>
    <m/>
    <m/>
    <m/>
    <m/>
    <m/>
    <m/>
    <m/>
    <m/>
    <m/>
    <m/>
    <m/>
    <m/>
    <m/>
    <m/>
    <m/>
    <m/>
    <m/>
    <m/>
    <m/>
    <m/>
    <m/>
    <m/>
    <m/>
    <m/>
    <m/>
    <m/>
    <m/>
    <m/>
    <m/>
    <m/>
    <m/>
    <m/>
    <m/>
    <m/>
    <m/>
    <m/>
    <m/>
    <m/>
    <m/>
    <m/>
    <m/>
    <m/>
    <m/>
    <m/>
    <m/>
    <m/>
    <m/>
    <m/>
    <m/>
    <m/>
    <m/>
    <m/>
    <m/>
    <m/>
    <m/>
    <m/>
    <m/>
    <m/>
    <m/>
    <m/>
    <m/>
    <m/>
    <n v="90.08"/>
    <m/>
    <m/>
    <m/>
    <m/>
    <m/>
    <m/>
    <m/>
    <m/>
    <m/>
    <m/>
    <m/>
    <m/>
    <m/>
    <m/>
    <m/>
    <m/>
    <m/>
    <m/>
    <m/>
    <m/>
    <m/>
    <m/>
    <m/>
    <m/>
    <m/>
    <m/>
    <m/>
    <m/>
    <m/>
    <m/>
    <m/>
    <m/>
    <m/>
    <m/>
    <m/>
    <m/>
    <m/>
    <m/>
    <m/>
    <m/>
    <m/>
    <m/>
    <m/>
    <m/>
    <m/>
    <m/>
    <m/>
    <m/>
    <m/>
    <m/>
    <m/>
    <m/>
    <m/>
    <m/>
    <n v="28.23"/>
    <m/>
    <m/>
    <m/>
    <m/>
    <m/>
    <m/>
    <m/>
    <m/>
    <m/>
    <m/>
    <m/>
    <m/>
    <m/>
    <m/>
    <m/>
    <m/>
    <m/>
    <m/>
    <m/>
    <m/>
    <m/>
    <m/>
    <m/>
    <m/>
    <m/>
    <m/>
    <m/>
    <n v="37.090000000000003"/>
    <n v="30.88"/>
    <n v="7.83"/>
    <m/>
    <n v="118.31"/>
    <n v="0"/>
    <n v="118.31"/>
    <n v="75.8"/>
    <n v="194.11"/>
  </r>
  <r>
    <n v="22"/>
    <n v="100"/>
    <s v="Big Qualicum R"/>
    <s v="OPS"/>
    <s v="124"/>
    <s v="Chinook"/>
    <s v="3"/>
    <x v="0"/>
    <x v="10"/>
    <n v="100"/>
    <x v="1"/>
    <s v="CK-27"/>
    <s v="EAST VANCOUVER ISLAND-QUALICUM &amp; PUNTLEDGE_FA_0.x"/>
    <s v="M"/>
    <s v="H"/>
    <n v="100"/>
    <s v="Big Qualicum River H"/>
    <n v="100"/>
    <s v="Big Qualicum R"/>
    <s v="GSVI"/>
    <s v="S"/>
    <x v="1"/>
    <s v="183366"/>
    <n v="0"/>
    <s v="183366"/>
    <n v="2013"/>
    <s v="20130521"/>
    <s v="20130521"/>
    <n v="90"/>
    <n v="7.95"/>
    <m/>
    <s v="CWT"/>
    <s v="P"/>
    <s v="Y"/>
    <s v="Y"/>
    <s v="Y"/>
    <s v="Y"/>
    <n v="7.4999999999999997E-3"/>
    <x v="0"/>
    <n v="28545"/>
    <n v="179442"/>
    <x v="2"/>
    <n v="32860"/>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5599999999999996"/>
    <n v="5.46"/>
    <n v="4.43"/>
    <m/>
    <n v="0"/>
    <n v="0"/>
    <n v="0"/>
    <n v="14.45"/>
    <n v="14.45"/>
  </r>
  <r>
    <n v="22"/>
    <n v="100"/>
    <s v="Big Qualicum R"/>
    <s v="OPS"/>
    <s v="124"/>
    <s v="Chinook"/>
    <s v="3"/>
    <x v="0"/>
    <x v="11"/>
    <n v="100"/>
    <x v="1"/>
    <s v="CK-27"/>
    <s v="EAST VANCOUVER ISLAND-QUALICUM &amp; PUNTLEDGE_FA_0.x"/>
    <s v="M"/>
    <s v="H"/>
    <n v="100"/>
    <s v="Big Qualicum River H"/>
    <n v="100"/>
    <s v="Big Qualicum R"/>
    <s v="GSVI"/>
    <s v="S"/>
    <x v="1"/>
    <s v="182682"/>
    <n v="0"/>
    <s v="182682"/>
    <n v="2014"/>
    <s v="20140523"/>
    <s v="20140603"/>
    <n v="80"/>
    <n v="6"/>
    <m/>
    <s v="CWT"/>
    <s v="P"/>
    <s v="Y"/>
    <s v="Y"/>
    <s v="Y"/>
    <s v="Y"/>
    <n v="4.0000000000000001E-3"/>
    <x v="0"/>
    <n v="28681"/>
    <n v="235060"/>
    <x v="4"/>
    <n v="34171"/>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3"/>
    <n v="7.33"/>
    <n v="6.42"/>
    <m/>
    <n v="0"/>
    <n v="0"/>
    <n v="0"/>
    <n v="17.48"/>
    <n v="17.48"/>
  </r>
  <r>
    <n v="22"/>
    <n v="100"/>
    <s v="Big Qualicum R"/>
    <s v="OPS"/>
    <s v="124"/>
    <s v="Chinook"/>
    <s v="3"/>
    <x v="0"/>
    <x v="11"/>
    <n v="100"/>
    <x v="1"/>
    <s v="CK-27"/>
    <s v="EAST VANCOUVER ISLAND-QUALICUM &amp; PUNTLEDGE_FA_0.x"/>
    <s v="M"/>
    <s v="H"/>
    <n v="100"/>
    <s v="Big Qualicum River H"/>
    <n v="100"/>
    <s v="Big Qualicum R"/>
    <s v="GSVI"/>
    <s v="S"/>
    <x v="1"/>
    <s v="182682"/>
    <n v="0"/>
    <s v="182682"/>
    <n v="2014"/>
    <s v="20140523"/>
    <s v="20140603"/>
    <n v="80"/>
    <n v="6"/>
    <m/>
    <s v="CWT"/>
    <s v="P"/>
    <s v="Y"/>
    <s v="Y"/>
    <s v="Y"/>
    <s v="Y"/>
    <n v="4.0000000000000001E-3"/>
    <x v="0"/>
    <n v="28681"/>
    <n v="235060"/>
    <x v="0"/>
    <n v="34171"/>
    <x v="17"/>
    <m/>
    <m/>
    <m/>
    <m/>
    <m/>
    <m/>
    <m/>
    <m/>
    <m/>
    <m/>
    <m/>
    <m/>
    <m/>
    <m/>
    <m/>
    <m/>
    <m/>
    <m/>
    <m/>
    <m/>
    <m/>
    <m/>
    <m/>
    <m/>
    <m/>
    <m/>
    <m/>
    <m/>
    <m/>
    <m/>
    <m/>
    <m/>
    <m/>
    <m/>
    <m/>
    <m/>
    <m/>
    <m/>
    <m/>
    <m/>
    <m/>
    <m/>
    <m/>
    <m/>
    <m/>
    <m/>
    <m/>
    <m/>
    <m/>
    <m/>
    <m/>
    <m/>
    <m/>
    <m/>
    <m/>
    <m/>
    <m/>
    <m/>
    <m/>
    <m/>
    <m/>
    <m/>
    <m/>
    <n v="142.03"/>
    <m/>
    <m/>
    <m/>
    <m/>
    <m/>
    <m/>
    <m/>
    <m/>
    <m/>
    <m/>
    <m/>
    <m/>
    <m/>
    <m/>
    <m/>
    <m/>
    <m/>
    <m/>
    <m/>
    <m/>
    <m/>
    <m/>
    <m/>
    <m/>
    <m/>
    <m/>
    <m/>
    <m/>
    <m/>
    <m/>
    <m/>
    <m/>
    <m/>
    <m/>
    <m/>
    <m/>
    <m/>
    <m/>
    <m/>
    <m/>
    <m/>
    <m/>
    <m/>
    <m/>
    <m/>
    <m/>
    <m/>
    <m/>
    <m/>
    <m/>
    <m/>
    <m/>
    <m/>
    <m/>
    <m/>
    <m/>
    <m/>
    <m/>
    <m/>
    <m/>
    <m/>
    <m/>
    <m/>
    <m/>
    <m/>
    <m/>
    <m/>
    <m/>
    <m/>
    <m/>
    <m/>
    <m/>
    <m/>
    <m/>
    <m/>
    <m/>
    <m/>
    <m/>
    <m/>
    <m/>
    <m/>
    <m/>
    <m/>
    <m/>
    <m/>
    <m/>
    <m/>
    <m/>
    <m/>
    <m/>
    <m/>
    <m/>
    <m/>
    <m/>
    <m/>
    <n v="30.82"/>
    <m/>
    <m/>
    <m/>
    <m/>
    <n v="112.75"/>
    <n v="93.95"/>
    <n v="23.82"/>
    <m/>
    <n v="142.03"/>
    <n v="30.82"/>
    <n v="172.85"/>
    <n v="230.52"/>
    <n v="403.37"/>
  </r>
  <r>
    <n v="22"/>
    <n v="100"/>
    <s v="Big Qualicum R"/>
    <s v="OPS"/>
    <s v="124"/>
    <s v="Chinook"/>
    <s v="3"/>
    <x v="0"/>
    <x v="11"/>
    <n v="100"/>
    <x v="1"/>
    <s v="CK-27"/>
    <s v="EAST VANCOUVER ISLAND-QUALICUM &amp; PUNTLEDGE_FA_0.x"/>
    <s v="M"/>
    <s v="H"/>
    <n v="100"/>
    <s v="Big Qualicum River H"/>
    <n v="100"/>
    <s v="Big Qualicum R"/>
    <s v="GSVI"/>
    <s v="S"/>
    <x v="1"/>
    <s v="182682"/>
    <n v="0"/>
    <s v="182682"/>
    <n v="2014"/>
    <s v="20140523"/>
    <s v="20140603"/>
    <n v="80"/>
    <n v="6"/>
    <m/>
    <s v="CWT"/>
    <s v="P"/>
    <s v="Y"/>
    <s v="Y"/>
    <s v="Y"/>
    <s v="Y"/>
    <n v="4.0000000000000001E-3"/>
    <x v="0"/>
    <n v="28681"/>
    <n v="235060"/>
    <x v="1"/>
    <n v="34171"/>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17"/>
    <n v="28.5"/>
    <n v="23.11"/>
    <m/>
    <n v="0"/>
    <n v="0"/>
    <n v="0"/>
    <n v="79.78"/>
    <n v="79.78"/>
  </r>
  <r>
    <n v="22"/>
    <n v="100"/>
    <s v="Big Qualicum R"/>
    <s v="OPS"/>
    <s v="124"/>
    <s v="Chinook"/>
    <s v="3"/>
    <x v="0"/>
    <x v="11"/>
    <n v="100"/>
    <x v="1"/>
    <s v="CK-27"/>
    <s v="EAST VANCOUVER ISLAND-QUALICUM &amp; PUNTLEDGE_FA_0.x"/>
    <s v="M"/>
    <s v="H"/>
    <n v="100"/>
    <s v="Big Qualicum River H"/>
    <n v="100"/>
    <s v="Big Qualicum R"/>
    <s v="GSVI"/>
    <s v="S"/>
    <x v="1"/>
    <s v="182683"/>
    <n v="0"/>
    <s v="182683"/>
    <n v="2014"/>
    <s v="20140523"/>
    <s v="20140603"/>
    <n v="80"/>
    <n v="6"/>
    <m/>
    <s v="CWT"/>
    <s v="P"/>
    <s v="Y"/>
    <s v="Y"/>
    <s v="Y"/>
    <s v="Y"/>
    <n v="5.0000000000000001E-3"/>
    <x v="0"/>
    <n v="26645"/>
    <n v="218592"/>
    <x v="4"/>
    <n v="34170"/>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6"/>
    <n v="3.67"/>
    <n v="3.21"/>
    <m/>
    <n v="0"/>
    <n v="0"/>
    <n v="0"/>
    <n v="8.74"/>
    <n v="8.74"/>
  </r>
  <r>
    <n v="22"/>
    <n v="100"/>
    <s v="Big Qualicum R"/>
    <s v="OPS"/>
    <s v="124"/>
    <s v="Chinook"/>
    <s v="3"/>
    <x v="0"/>
    <x v="11"/>
    <n v="100"/>
    <x v="1"/>
    <s v="CK-27"/>
    <s v="EAST VANCOUVER ISLAND-QUALICUM &amp; PUNTLEDGE_FA_0.x"/>
    <s v="M"/>
    <s v="H"/>
    <n v="100"/>
    <s v="Big Qualicum River H"/>
    <n v="100"/>
    <s v="Big Qualicum R"/>
    <s v="GSVI"/>
    <s v="S"/>
    <x v="1"/>
    <s v="182683"/>
    <n v="0"/>
    <s v="182683"/>
    <n v="2014"/>
    <s v="20140523"/>
    <s v="20140603"/>
    <n v="80"/>
    <n v="6"/>
    <m/>
    <s v="CWT"/>
    <s v="P"/>
    <s v="Y"/>
    <s v="Y"/>
    <s v="Y"/>
    <s v="Y"/>
    <n v="5.0000000000000001E-3"/>
    <x v="0"/>
    <n v="26645"/>
    <n v="218592"/>
    <x v="0"/>
    <n v="34170"/>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0.88"/>
    <n v="70.7"/>
    <n v="32"/>
    <m/>
    <n v="0"/>
    <n v="0"/>
    <n v="0"/>
    <n v="183.58"/>
    <n v="183.57999999999998"/>
  </r>
  <r>
    <n v="22"/>
    <n v="100"/>
    <s v="Big Qualicum R"/>
    <s v="OPS"/>
    <s v="124"/>
    <s v="Chinook"/>
    <s v="3"/>
    <x v="0"/>
    <x v="11"/>
    <n v="100"/>
    <x v="1"/>
    <s v="CK-27"/>
    <s v="EAST VANCOUVER ISLAND-QUALICUM &amp; PUNTLEDGE_FA_0.x"/>
    <s v="M"/>
    <s v="H"/>
    <n v="100"/>
    <s v="Big Qualicum River H"/>
    <n v="100"/>
    <s v="Big Qualicum R"/>
    <s v="GSVI"/>
    <s v="S"/>
    <x v="1"/>
    <s v="182683"/>
    <n v="0"/>
    <s v="182683"/>
    <n v="2014"/>
    <s v="20140523"/>
    <s v="20140603"/>
    <n v="80"/>
    <n v="6"/>
    <m/>
    <s v="CWT"/>
    <s v="P"/>
    <s v="Y"/>
    <s v="Y"/>
    <s v="Y"/>
    <s v="Y"/>
    <n v="5.0000000000000001E-3"/>
    <x v="0"/>
    <n v="26645"/>
    <n v="218592"/>
    <x v="1"/>
    <n v="34170"/>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25"/>
    <n v="35.659999999999997"/>
    <n v="28.91"/>
    <m/>
    <n v="0"/>
    <n v="0"/>
    <n v="0"/>
    <n v="99.82"/>
    <n v="99.82"/>
  </r>
  <r>
    <n v="22"/>
    <n v="100"/>
    <s v="Big Qualicum R"/>
    <s v="OPS"/>
    <s v="124"/>
    <s v="Chinook"/>
    <s v="3"/>
    <x v="0"/>
    <x v="11"/>
    <n v="100"/>
    <x v="1"/>
    <s v="CK-27"/>
    <s v="EAST VANCOUVER ISLAND-QUALICUM &amp; PUNTLEDGE_FA_0.x"/>
    <s v="M"/>
    <s v="H"/>
    <n v="100"/>
    <s v="Big Qualicum River H"/>
    <n v="100"/>
    <s v="Big Qualicum R"/>
    <s v="GSVI"/>
    <s v="S"/>
    <x v="1"/>
    <s v="182684"/>
    <n v="0"/>
    <s v="182684"/>
    <n v="2014"/>
    <s v="20140523"/>
    <s v="20140603"/>
    <n v="80"/>
    <n v="6"/>
    <m/>
    <s v="CWT"/>
    <s v="P"/>
    <s v="Y"/>
    <s v="Y"/>
    <s v="Y"/>
    <s v="Y"/>
    <n v="0"/>
    <x v="0"/>
    <n v="19606"/>
    <n v="160038"/>
    <x v="4"/>
    <n v="34169"/>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1"/>
    <n v="7.3"/>
    <n v="6.4"/>
    <m/>
    <n v="0"/>
    <n v="0"/>
    <n v="0"/>
    <n v="17.41"/>
    <n v="17.41"/>
  </r>
  <r>
    <n v="22"/>
    <n v="100"/>
    <s v="Big Qualicum R"/>
    <s v="OPS"/>
    <s v="124"/>
    <s v="Chinook"/>
    <s v="3"/>
    <x v="0"/>
    <x v="11"/>
    <n v="100"/>
    <x v="1"/>
    <s v="CK-27"/>
    <s v="EAST VANCOUVER ISLAND-QUALICUM &amp; PUNTLEDGE_FA_0.x"/>
    <s v="M"/>
    <s v="H"/>
    <n v="100"/>
    <s v="Big Qualicum River H"/>
    <n v="100"/>
    <s v="Big Qualicum R"/>
    <s v="GSVI"/>
    <s v="S"/>
    <x v="1"/>
    <s v="182684"/>
    <n v="0"/>
    <s v="182684"/>
    <n v="2014"/>
    <s v="20140523"/>
    <s v="20140603"/>
    <n v="80"/>
    <n v="6"/>
    <m/>
    <s v="CWT"/>
    <s v="P"/>
    <s v="Y"/>
    <s v="Y"/>
    <s v="Y"/>
    <s v="Y"/>
    <n v="0"/>
    <x v="0"/>
    <n v="19606"/>
    <n v="160038"/>
    <x v="0"/>
    <n v="34169"/>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4.19"/>
    <n v="53.47"/>
    <n v="13.55"/>
    <m/>
    <n v="0"/>
    <n v="0"/>
    <n v="0"/>
    <n v="131.21"/>
    <n v="131.21"/>
  </r>
  <r>
    <n v="22"/>
    <n v="100"/>
    <s v="Big Qualicum R"/>
    <s v="OPS"/>
    <s v="124"/>
    <s v="Chinook"/>
    <s v="3"/>
    <x v="0"/>
    <x v="11"/>
    <n v="100"/>
    <x v="1"/>
    <s v="CK-27"/>
    <s v="EAST VANCOUVER ISLAND-QUALICUM &amp; PUNTLEDGE_FA_0.x"/>
    <s v="M"/>
    <s v="H"/>
    <n v="100"/>
    <s v="Big Qualicum River H"/>
    <n v="100"/>
    <s v="Big Qualicum R"/>
    <s v="GSVI"/>
    <s v="S"/>
    <x v="1"/>
    <s v="182684"/>
    <n v="0"/>
    <s v="182684"/>
    <n v="2014"/>
    <s v="20140523"/>
    <s v="20140603"/>
    <n v="80"/>
    <n v="6"/>
    <m/>
    <s v="CWT"/>
    <s v="P"/>
    <s v="Y"/>
    <s v="Y"/>
    <s v="Y"/>
    <s v="Y"/>
    <n v="0"/>
    <x v="0"/>
    <n v="19606"/>
    <n v="160038"/>
    <x v="1"/>
    <n v="34169"/>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96"/>
    <n v="21.29"/>
    <n v="17.260000000000002"/>
    <m/>
    <n v="0"/>
    <n v="0"/>
    <n v="0"/>
    <n v="58.51"/>
    <n v="58.510000000000005"/>
  </r>
  <r>
    <n v="22"/>
    <n v="100"/>
    <s v="Big Qualicum R"/>
    <s v="OPS"/>
    <s v="124"/>
    <s v="Chinook"/>
    <s v="3"/>
    <x v="0"/>
    <x v="11"/>
    <n v="100"/>
    <x v="1"/>
    <s v="CK-27"/>
    <s v="EAST VANCOUVER ISLAND-QUALICUM &amp; PUNTLEDGE_FA_0.x"/>
    <s v="M"/>
    <s v="H"/>
    <n v="100"/>
    <s v="Big Qualicum River H"/>
    <n v="100"/>
    <s v="Big Qualicum R"/>
    <s v="GSVI"/>
    <s v="S"/>
    <x v="1"/>
    <s v="182970"/>
    <n v="0"/>
    <s v="182970"/>
    <n v="2014"/>
    <s v="20140522"/>
    <s v="20140603"/>
    <n v="85"/>
    <n v="7"/>
    <m/>
    <s v="CWT"/>
    <s v="P"/>
    <s v="Y"/>
    <s v="Y"/>
    <s v="Y"/>
    <s v="Y"/>
    <n v="3.8E-3"/>
    <x v="0"/>
    <n v="56582"/>
    <n v="249620"/>
    <x v="4"/>
    <n v="34168"/>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26"/>
    <n v="19.04"/>
    <n v="15.23"/>
    <m/>
    <n v="0"/>
    <n v="0"/>
    <n v="0"/>
    <n v="45.53"/>
    <n v="45.53"/>
  </r>
  <r>
    <n v="22"/>
    <n v="100"/>
    <s v="Big Qualicum R"/>
    <s v="OPS"/>
    <s v="124"/>
    <s v="Chinook"/>
    <s v="3"/>
    <x v="0"/>
    <x v="11"/>
    <n v="100"/>
    <x v="1"/>
    <s v="CK-27"/>
    <s v="EAST VANCOUVER ISLAND-QUALICUM &amp; PUNTLEDGE_FA_0.x"/>
    <s v="M"/>
    <s v="H"/>
    <n v="100"/>
    <s v="Big Qualicum River H"/>
    <n v="100"/>
    <s v="Big Qualicum R"/>
    <s v="GSVI"/>
    <s v="S"/>
    <x v="1"/>
    <s v="182970"/>
    <n v="0"/>
    <s v="182970"/>
    <n v="2014"/>
    <s v="20140522"/>
    <s v="20140603"/>
    <n v="85"/>
    <n v="7"/>
    <m/>
    <s v="CWT"/>
    <s v="P"/>
    <s v="Y"/>
    <s v="Y"/>
    <s v="Y"/>
    <s v="Y"/>
    <n v="3.8E-3"/>
    <x v="0"/>
    <n v="56582"/>
    <n v="249620"/>
    <x v="0"/>
    <n v="34168"/>
    <x v="17"/>
    <m/>
    <m/>
    <m/>
    <m/>
    <m/>
    <m/>
    <m/>
    <m/>
    <m/>
    <m/>
    <m/>
    <m/>
    <m/>
    <m/>
    <m/>
    <m/>
    <m/>
    <m/>
    <m/>
    <m/>
    <m/>
    <m/>
    <m/>
    <m/>
    <m/>
    <m/>
    <m/>
    <m/>
    <m/>
    <m/>
    <m/>
    <m/>
    <m/>
    <m/>
    <m/>
    <m/>
    <m/>
    <m/>
    <m/>
    <m/>
    <m/>
    <m/>
    <m/>
    <m/>
    <n v="17.559999999999999"/>
    <m/>
    <m/>
    <m/>
    <m/>
    <n v="105.36"/>
    <m/>
    <m/>
    <m/>
    <m/>
    <m/>
    <m/>
    <m/>
    <m/>
    <m/>
    <m/>
    <m/>
    <m/>
    <m/>
    <m/>
    <m/>
    <m/>
    <m/>
    <m/>
    <m/>
    <m/>
    <m/>
    <m/>
    <m/>
    <m/>
    <m/>
    <m/>
    <m/>
    <m/>
    <m/>
    <m/>
    <m/>
    <m/>
    <m/>
    <m/>
    <m/>
    <m/>
    <m/>
    <m/>
    <m/>
    <m/>
    <m/>
    <m/>
    <m/>
    <m/>
    <m/>
    <m/>
    <m/>
    <m/>
    <m/>
    <m/>
    <m/>
    <m/>
    <m/>
    <m/>
    <m/>
    <m/>
    <m/>
    <m/>
    <m/>
    <m/>
    <m/>
    <m/>
    <m/>
    <m/>
    <m/>
    <m/>
    <m/>
    <m/>
    <m/>
    <m/>
    <m/>
    <m/>
    <m/>
    <m/>
    <m/>
    <m/>
    <m/>
    <m/>
    <m/>
    <m/>
    <m/>
    <m/>
    <m/>
    <m/>
    <m/>
    <m/>
    <m/>
    <m/>
    <m/>
    <m/>
    <m/>
    <m/>
    <m/>
    <m/>
    <m/>
    <m/>
    <m/>
    <m/>
    <m/>
    <m/>
    <m/>
    <m/>
    <m/>
    <m/>
    <m/>
    <m/>
    <m/>
    <m/>
    <m/>
    <n v="13.68"/>
    <m/>
    <m/>
    <m/>
    <m/>
    <n v="56.44"/>
    <n v="47.91"/>
    <n v="15.93"/>
    <m/>
    <n v="122.92"/>
    <n v="13.68"/>
    <n v="136.6"/>
    <n v="120.28"/>
    <n v="256.88"/>
  </r>
  <r>
    <n v="22"/>
    <n v="100"/>
    <s v="Big Qualicum R"/>
    <s v="OPS"/>
    <s v="124"/>
    <s v="Chinook"/>
    <s v="3"/>
    <x v="0"/>
    <x v="11"/>
    <n v="100"/>
    <x v="1"/>
    <s v="CK-27"/>
    <s v="EAST VANCOUVER ISLAND-QUALICUM &amp; PUNTLEDGE_FA_0.x"/>
    <s v="M"/>
    <s v="H"/>
    <n v="100"/>
    <s v="Big Qualicum River H"/>
    <n v="100"/>
    <s v="Big Qualicum R"/>
    <s v="GSVI"/>
    <s v="S"/>
    <x v="1"/>
    <s v="182970"/>
    <n v="0"/>
    <s v="182970"/>
    <n v="2014"/>
    <s v="20140522"/>
    <s v="20140603"/>
    <n v="85"/>
    <n v="7"/>
    <m/>
    <s v="CWT"/>
    <s v="P"/>
    <s v="Y"/>
    <s v="Y"/>
    <s v="Y"/>
    <s v="Y"/>
    <n v="3.8E-3"/>
    <x v="0"/>
    <n v="56582"/>
    <n v="249620"/>
    <x v="1"/>
    <n v="34168"/>
    <x v="18"/>
    <m/>
    <m/>
    <m/>
    <m/>
    <m/>
    <m/>
    <m/>
    <m/>
    <m/>
    <m/>
    <m/>
    <m/>
    <m/>
    <n v="26.56"/>
    <n v="16.37"/>
    <m/>
    <m/>
    <m/>
    <m/>
    <m/>
    <m/>
    <m/>
    <m/>
    <m/>
    <m/>
    <m/>
    <n v="16.37"/>
    <m/>
    <m/>
    <m/>
    <m/>
    <m/>
    <m/>
    <m/>
    <m/>
    <m/>
    <m/>
    <m/>
    <m/>
    <m/>
    <m/>
    <m/>
    <m/>
    <m/>
    <m/>
    <m/>
    <m/>
    <m/>
    <m/>
    <n v="19.010000000000002"/>
    <m/>
    <m/>
    <m/>
    <m/>
    <n v="19.010000000000002"/>
    <m/>
    <m/>
    <m/>
    <m/>
    <m/>
    <m/>
    <m/>
    <m/>
    <m/>
    <m/>
    <m/>
    <m/>
    <m/>
    <m/>
    <m/>
    <m/>
    <m/>
    <m/>
    <m/>
    <m/>
    <m/>
    <m/>
    <m/>
    <m/>
    <m/>
    <m/>
    <m/>
    <m/>
    <m/>
    <m/>
    <m/>
    <m/>
    <m/>
    <m/>
    <m/>
    <m/>
    <m/>
    <m/>
    <m/>
    <m/>
    <m/>
    <m/>
    <m/>
    <m/>
    <m/>
    <m/>
    <m/>
    <m/>
    <m/>
    <m/>
    <m/>
    <m/>
    <m/>
    <m/>
    <m/>
    <m/>
    <m/>
    <m/>
    <m/>
    <m/>
    <m/>
    <m/>
    <m/>
    <m/>
    <m/>
    <m/>
    <m/>
    <m/>
    <m/>
    <m/>
    <m/>
    <m/>
    <m/>
    <m/>
    <m/>
    <m/>
    <m/>
    <m/>
    <m/>
    <m/>
    <m/>
    <m/>
    <m/>
    <m/>
    <m/>
    <m/>
    <m/>
    <m/>
    <m/>
    <m/>
    <m/>
    <m/>
    <m/>
    <m/>
    <m/>
    <m/>
    <m/>
    <m/>
    <m/>
    <m/>
    <m/>
    <m/>
    <m/>
    <m/>
    <m/>
    <m/>
    <m/>
    <m/>
    <m/>
    <n v="21.57"/>
    <n v="23.01"/>
    <n v="18.66"/>
    <m/>
    <n v="97.32"/>
    <n v="0"/>
    <n v="97.32"/>
    <n v="63.24"/>
    <n v="160.56"/>
  </r>
  <r>
    <n v="22"/>
    <n v="100"/>
    <s v="Big Qualicum R"/>
    <s v="OPS"/>
    <s v="124"/>
    <s v="Chinook"/>
    <s v="3"/>
    <x v="0"/>
    <x v="11"/>
    <n v="100"/>
    <x v="1"/>
    <s v="CK-27"/>
    <s v="EAST VANCOUVER ISLAND-QUALICUM &amp; PUNTLEDGE_FA_0.x"/>
    <s v="M"/>
    <s v="H"/>
    <n v="100"/>
    <s v="Big Qualicum River H"/>
    <n v="100"/>
    <s v="Big Qualicum R"/>
    <s v="GSVI"/>
    <s v="S"/>
    <x v="1"/>
    <s v="182970"/>
    <n v="0"/>
    <s v="182970"/>
    <n v="2014"/>
    <s v="20140522"/>
    <s v="20140603"/>
    <n v="85"/>
    <n v="7"/>
    <m/>
    <s v="CWT"/>
    <s v="P"/>
    <s v="Y"/>
    <s v="Y"/>
    <s v="Y"/>
    <s v="Y"/>
    <n v="3.8E-3"/>
    <x v="0"/>
    <n v="56582"/>
    <n v="249620"/>
    <x v="2"/>
    <n v="34168"/>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21"/>
    <n v="3.68"/>
    <n v="0.31"/>
    <m/>
    <n v="0"/>
    <n v="0"/>
    <n v="0"/>
    <n v="8.1999999999999993"/>
    <n v="8.2000000000000011"/>
  </r>
  <r>
    <n v="22"/>
    <n v="100"/>
    <s v="Big Qualicum R"/>
    <s v="OPS"/>
    <s v="124"/>
    <s v="Chinook"/>
    <s v="3"/>
    <x v="0"/>
    <x v="11"/>
    <n v="100"/>
    <x v="1"/>
    <s v="CK-27"/>
    <s v="EAST VANCOUVER ISLAND-QUALICUM &amp; PUNTLEDGE_FA_0.x"/>
    <s v="M"/>
    <s v="H"/>
    <n v="100"/>
    <s v="Big Qualicum River H"/>
    <n v="100"/>
    <s v="Big Qualicum R"/>
    <s v="GSVI"/>
    <s v="S"/>
    <x v="1"/>
    <s v="182972"/>
    <n v="0"/>
    <s v="182972"/>
    <n v="2014"/>
    <s v="20140522"/>
    <s v="20140603"/>
    <n v="85"/>
    <n v="7"/>
    <m/>
    <s v="CWT"/>
    <s v="P"/>
    <s v="Y"/>
    <s v="Y"/>
    <s v="Y"/>
    <s v="Y"/>
    <n v="3.3E-3"/>
    <x v="0"/>
    <n v="57462"/>
    <n v="253394"/>
    <x v="5"/>
    <n v="34167"/>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6"/>
    <n v="0.98"/>
    <n v="3.99"/>
    <m/>
    <n v="0"/>
    <n v="0"/>
    <n v="0"/>
    <n v="5.23"/>
    <n v="5.23"/>
  </r>
  <r>
    <n v="22"/>
    <n v="100"/>
    <s v="Big Qualicum R"/>
    <s v="OPS"/>
    <s v="124"/>
    <s v="Chinook"/>
    <s v="3"/>
    <x v="0"/>
    <x v="11"/>
    <n v="100"/>
    <x v="1"/>
    <s v="CK-27"/>
    <s v="EAST VANCOUVER ISLAND-QUALICUM &amp; PUNTLEDGE_FA_0.x"/>
    <s v="M"/>
    <s v="H"/>
    <n v="100"/>
    <s v="Big Qualicum River H"/>
    <n v="100"/>
    <s v="Big Qualicum R"/>
    <s v="GSVI"/>
    <s v="S"/>
    <x v="1"/>
    <s v="182972"/>
    <n v="0"/>
    <s v="182972"/>
    <n v="2014"/>
    <s v="20140522"/>
    <s v="20140603"/>
    <n v="85"/>
    <n v="7"/>
    <m/>
    <s v="CWT"/>
    <s v="P"/>
    <s v="Y"/>
    <s v="Y"/>
    <s v="Y"/>
    <s v="Y"/>
    <n v="3.3E-3"/>
    <x v="0"/>
    <n v="57462"/>
    <n v="253394"/>
    <x v="4"/>
    <n v="34167"/>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26"/>
    <n v="21.01"/>
    <n v="16.95"/>
    <m/>
    <n v="0"/>
    <n v="0"/>
    <n v="0"/>
    <n v="50.22"/>
    <n v="50.22"/>
  </r>
  <r>
    <n v="22"/>
    <n v="100"/>
    <s v="Big Qualicum R"/>
    <s v="OPS"/>
    <s v="124"/>
    <s v="Chinook"/>
    <s v="3"/>
    <x v="0"/>
    <x v="11"/>
    <n v="100"/>
    <x v="1"/>
    <s v="CK-27"/>
    <s v="EAST VANCOUVER ISLAND-QUALICUM &amp; PUNTLEDGE_FA_0.x"/>
    <s v="M"/>
    <s v="H"/>
    <n v="100"/>
    <s v="Big Qualicum River H"/>
    <n v="100"/>
    <s v="Big Qualicum R"/>
    <s v="GSVI"/>
    <s v="S"/>
    <x v="1"/>
    <s v="182972"/>
    <n v="0"/>
    <s v="182972"/>
    <n v="2014"/>
    <s v="20140522"/>
    <s v="20140603"/>
    <n v="85"/>
    <n v="7"/>
    <m/>
    <s v="CWT"/>
    <s v="P"/>
    <s v="Y"/>
    <s v="Y"/>
    <s v="Y"/>
    <s v="Y"/>
    <n v="3.3E-3"/>
    <x v="0"/>
    <n v="57462"/>
    <n v="253394"/>
    <x v="0"/>
    <n v="34167"/>
    <x v="17"/>
    <m/>
    <m/>
    <m/>
    <m/>
    <m/>
    <m/>
    <m/>
    <m/>
    <m/>
    <m/>
    <m/>
    <m/>
    <m/>
    <m/>
    <m/>
    <m/>
    <m/>
    <m/>
    <m/>
    <m/>
    <m/>
    <m/>
    <m/>
    <m/>
    <m/>
    <m/>
    <m/>
    <m/>
    <m/>
    <m/>
    <m/>
    <m/>
    <m/>
    <m/>
    <n v="24.61"/>
    <m/>
    <m/>
    <m/>
    <m/>
    <m/>
    <m/>
    <m/>
    <m/>
    <m/>
    <m/>
    <m/>
    <m/>
    <m/>
    <m/>
    <n v="78.989999999999995"/>
    <m/>
    <m/>
    <m/>
    <m/>
    <n v="26.33"/>
    <m/>
    <m/>
    <m/>
    <m/>
    <n v="66.59"/>
    <m/>
    <m/>
    <m/>
    <m/>
    <m/>
    <m/>
    <m/>
    <m/>
    <m/>
    <m/>
    <m/>
    <m/>
    <m/>
    <m/>
    <m/>
    <m/>
    <m/>
    <m/>
    <m/>
    <m/>
    <m/>
    <m/>
    <m/>
    <m/>
    <m/>
    <m/>
    <m/>
    <m/>
    <m/>
    <m/>
    <m/>
    <m/>
    <m/>
    <m/>
    <m/>
    <m/>
    <m/>
    <m/>
    <m/>
    <m/>
    <m/>
    <m/>
    <m/>
    <m/>
    <m/>
    <m/>
    <m/>
    <m/>
    <m/>
    <m/>
    <m/>
    <m/>
    <m/>
    <m/>
    <m/>
    <m/>
    <m/>
    <m/>
    <m/>
    <m/>
    <m/>
    <m/>
    <m/>
    <m/>
    <m/>
    <m/>
    <m/>
    <m/>
    <m/>
    <m/>
    <m/>
    <m/>
    <m/>
    <m/>
    <m/>
    <m/>
    <m/>
    <m/>
    <m/>
    <m/>
    <m/>
    <m/>
    <m/>
    <m/>
    <m/>
    <m/>
    <m/>
    <m/>
    <m/>
    <m/>
    <m/>
    <m/>
    <m/>
    <m/>
    <m/>
    <m/>
    <m/>
    <m/>
    <m/>
    <m/>
    <m/>
    <m/>
    <m/>
    <m/>
    <n v="78.010000000000005"/>
    <n v="64.989999999999995"/>
    <n v="16.47"/>
    <m/>
    <n v="196.52"/>
    <n v="0"/>
    <n v="196.52"/>
    <n v="159.47"/>
    <n v="355.99"/>
  </r>
  <r>
    <n v="22"/>
    <n v="100"/>
    <s v="Big Qualicum R"/>
    <s v="OPS"/>
    <s v="124"/>
    <s v="Chinook"/>
    <s v="3"/>
    <x v="0"/>
    <x v="11"/>
    <n v="100"/>
    <x v="1"/>
    <s v="CK-27"/>
    <s v="EAST VANCOUVER ISLAND-QUALICUM &amp; PUNTLEDGE_FA_0.x"/>
    <s v="M"/>
    <s v="H"/>
    <n v="100"/>
    <s v="Big Qualicum River H"/>
    <n v="100"/>
    <s v="Big Qualicum R"/>
    <s v="GSVI"/>
    <s v="S"/>
    <x v="1"/>
    <s v="182972"/>
    <n v="0"/>
    <s v="182972"/>
    <n v="2014"/>
    <s v="20140522"/>
    <s v="20140603"/>
    <n v="85"/>
    <n v="7"/>
    <m/>
    <s v="CWT"/>
    <s v="P"/>
    <s v="Y"/>
    <s v="Y"/>
    <s v="Y"/>
    <s v="Y"/>
    <n v="3.3E-3"/>
    <x v="0"/>
    <n v="57462"/>
    <n v="253394"/>
    <x v="1"/>
    <n v="34167"/>
    <x v="18"/>
    <m/>
    <m/>
    <m/>
    <m/>
    <m/>
    <m/>
    <m/>
    <m/>
    <m/>
    <m/>
    <m/>
    <m/>
    <m/>
    <m/>
    <m/>
    <m/>
    <m/>
    <m/>
    <m/>
    <m/>
    <m/>
    <m/>
    <m/>
    <m/>
    <m/>
    <m/>
    <n v="16.36"/>
    <m/>
    <m/>
    <m/>
    <m/>
    <m/>
    <m/>
    <m/>
    <m/>
    <m/>
    <m/>
    <m/>
    <m/>
    <m/>
    <m/>
    <m/>
    <m/>
    <m/>
    <m/>
    <m/>
    <m/>
    <m/>
    <m/>
    <n v="19.010000000000002"/>
    <m/>
    <m/>
    <m/>
    <m/>
    <n v="19.010000000000002"/>
    <m/>
    <m/>
    <m/>
    <m/>
    <n v="19.010000000000002"/>
    <m/>
    <m/>
    <m/>
    <m/>
    <m/>
    <m/>
    <m/>
    <m/>
    <m/>
    <m/>
    <m/>
    <m/>
    <m/>
    <m/>
    <m/>
    <m/>
    <m/>
    <m/>
    <m/>
    <m/>
    <m/>
    <m/>
    <m/>
    <m/>
    <m/>
    <m/>
    <m/>
    <m/>
    <m/>
    <m/>
    <m/>
    <m/>
    <m/>
    <m/>
    <m/>
    <m/>
    <m/>
    <m/>
    <m/>
    <m/>
    <m/>
    <m/>
    <m/>
    <m/>
    <m/>
    <m/>
    <m/>
    <m/>
    <m/>
    <m/>
    <m/>
    <m/>
    <m/>
    <m/>
    <m/>
    <m/>
    <m/>
    <m/>
    <m/>
    <m/>
    <m/>
    <m/>
    <m/>
    <m/>
    <m/>
    <m/>
    <m/>
    <m/>
    <m/>
    <m/>
    <m/>
    <m/>
    <m/>
    <m/>
    <m/>
    <m/>
    <m/>
    <m/>
    <m/>
    <m/>
    <m/>
    <m/>
    <m/>
    <m/>
    <m/>
    <m/>
    <m/>
    <m/>
    <m/>
    <m/>
    <m/>
    <m/>
    <m/>
    <m/>
    <m/>
    <m/>
    <m/>
    <m/>
    <m/>
    <m/>
    <m/>
    <m/>
    <m/>
    <m/>
    <n v="13.98"/>
    <n v="15.33"/>
    <n v="12.43"/>
    <m/>
    <n v="73.39"/>
    <n v="0"/>
    <n v="73.39"/>
    <n v="41.74"/>
    <n v="115.13"/>
  </r>
  <r>
    <n v="22"/>
    <n v="100"/>
    <s v="Big Qualicum R"/>
    <s v="OPS"/>
    <s v="124"/>
    <s v="Chinook"/>
    <s v="3"/>
    <x v="0"/>
    <x v="11"/>
    <n v="100"/>
    <x v="1"/>
    <s v="CK-27"/>
    <s v="EAST VANCOUVER ISLAND-QUALICUM &amp; PUNTLEDGE_FA_0.x"/>
    <s v="M"/>
    <s v="H"/>
    <n v="100"/>
    <s v="Big Qualicum River H"/>
    <n v="100"/>
    <s v="Big Qualicum R"/>
    <s v="GSVI"/>
    <s v="S"/>
    <x v="1"/>
    <s v="182974"/>
    <n v="0"/>
    <s v="182974"/>
    <n v="2014"/>
    <s v="20140522"/>
    <s v="20140603"/>
    <n v="85"/>
    <n v="7"/>
    <m/>
    <s v="CWT"/>
    <s v="P"/>
    <s v="Y"/>
    <s v="Y"/>
    <s v="Y"/>
    <s v="Y"/>
    <n v="3.3E-3"/>
    <x v="0"/>
    <n v="56151"/>
    <n v="247615"/>
    <x v="5"/>
    <n v="34166"/>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6"/>
    <n v="0.98"/>
    <n v="3.99"/>
    <m/>
    <n v="0"/>
    <n v="0"/>
    <n v="0"/>
    <n v="5.23"/>
    <n v="5.23"/>
  </r>
  <r>
    <n v="22"/>
    <n v="100"/>
    <s v="Big Qualicum R"/>
    <s v="OPS"/>
    <s v="124"/>
    <s v="Chinook"/>
    <s v="3"/>
    <x v="0"/>
    <x v="11"/>
    <n v="100"/>
    <x v="1"/>
    <s v="CK-27"/>
    <s v="EAST VANCOUVER ISLAND-QUALICUM &amp; PUNTLEDGE_FA_0.x"/>
    <s v="M"/>
    <s v="H"/>
    <n v="100"/>
    <s v="Big Qualicum River H"/>
    <n v="100"/>
    <s v="Big Qualicum R"/>
    <s v="GSVI"/>
    <s v="S"/>
    <x v="1"/>
    <s v="182974"/>
    <n v="0"/>
    <s v="182974"/>
    <n v="2014"/>
    <s v="20140522"/>
    <s v="20140603"/>
    <n v="85"/>
    <n v="7"/>
    <m/>
    <s v="CWT"/>
    <s v="P"/>
    <s v="Y"/>
    <s v="Y"/>
    <s v="Y"/>
    <s v="Y"/>
    <n v="3.3E-3"/>
    <x v="0"/>
    <n v="56151"/>
    <n v="247615"/>
    <x v="4"/>
    <n v="34166"/>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25"/>
    <n v="19.03"/>
    <n v="15.22"/>
    <m/>
    <n v="0"/>
    <n v="0"/>
    <n v="0"/>
    <n v="45.5"/>
    <n v="45.5"/>
  </r>
  <r>
    <n v="22"/>
    <n v="100"/>
    <s v="Big Qualicum R"/>
    <s v="OPS"/>
    <s v="124"/>
    <s v="Chinook"/>
    <s v="3"/>
    <x v="0"/>
    <x v="11"/>
    <n v="100"/>
    <x v="1"/>
    <s v="CK-27"/>
    <s v="EAST VANCOUVER ISLAND-QUALICUM &amp; PUNTLEDGE_FA_0.x"/>
    <s v="M"/>
    <s v="H"/>
    <n v="100"/>
    <s v="Big Qualicum River H"/>
    <n v="100"/>
    <s v="Big Qualicum R"/>
    <s v="GSVI"/>
    <s v="S"/>
    <x v="1"/>
    <s v="182974"/>
    <n v="0"/>
    <s v="182974"/>
    <n v="2014"/>
    <s v="20140522"/>
    <s v="20140603"/>
    <n v="85"/>
    <n v="7"/>
    <m/>
    <s v="CWT"/>
    <s v="P"/>
    <s v="Y"/>
    <s v="Y"/>
    <s v="Y"/>
    <s v="Y"/>
    <n v="3.3E-3"/>
    <x v="0"/>
    <n v="56151"/>
    <n v="247615"/>
    <x v="0"/>
    <n v="34166"/>
    <x v="17"/>
    <m/>
    <m/>
    <m/>
    <m/>
    <m/>
    <m/>
    <m/>
    <m/>
    <m/>
    <m/>
    <m/>
    <m/>
    <m/>
    <m/>
    <m/>
    <m/>
    <m/>
    <m/>
    <m/>
    <m/>
    <m/>
    <m/>
    <m/>
    <m/>
    <m/>
    <m/>
    <n v="19.36"/>
    <m/>
    <m/>
    <m/>
    <m/>
    <m/>
    <m/>
    <m/>
    <m/>
    <m/>
    <m/>
    <m/>
    <m/>
    <m/>
    <m/>
    <m/>
    <m/>
    <m/>
    <m/>
    <m/>
    <m/>
    <m/>
    <m/>
    <n v="157.97999999999999"/>
    <m/>
    <m/>
    <m/>
    <m/>
    <n v="40.26"/>
    <m/>
    <m/>
    <m/>
    <m/>
    <n v="52.66"/>
    <m/>
    <m/>
    <m/>
    <m/>
    <m/>
    <m/>
    <m/>
    <m/>
    <m/>
    <m/>
    <m/>
    <m/>
    <m/>
    <m/>
    <m/>
    <m/>
    <m/>
    <m/>
    <m/>
    <m/>
    <m/>
    <m/>
    <m/>
    <m/>
    <m/>
    <m/>
    <m/>
    <m/>
    <m/>
    <m/>
    <m/>
    <m/>
    <m/>
    <m/>
    <m/>
    <m/>
    <m/>
    <m/>
    <m/>
    <m/>
    <m/>
    <m/>
    <m/>
    <m/>
    <m/>
    <m/>
    <m/>
    <m/>
    <m/>
    <m/>
    <m/>
    <m/>
    <m/>
    <m/>
    <m/>
    <m/>
    <m/>
    <m/>
    <m/>
    <m/>
    <m/>
    <m/>
    <m/>
    <m/>
    <m/>
    <m/>
    <m/>
    <m/>
    <m/>
    <m/>
    <m/>
    <m/>
    <m/>
    <m/>
    <m/>
    <m/>
    <m/>
    <m/>
    <m/>
    <m/>
    <m/>
    <m/>
    <m/>
    <m/>
    <m/>
    <m/>
    <m/>
    <m/>
    <m/>
    <m/>
    <m/>
    <m/>
    <m/>
    <m/>
    <m/>
    <m/>
    <m/>
    <m/>
    <m/>
    <n v="9.66"/>
    <m/>
    <m/>
    <m/>
    <m/>
    <n v="77.989999999999995"/>
    <n v="64.989999999999995"/>
    <n v="16.47"/>
    <m/>
    <n v="270.26"/>
    <n v="9.66"/>
    <n v="279.92"/>
    <n v="159.44999999999999"/>
    <n v="439.37"/>
  </r>
  <r>
    <n v="22"/>
    <n v="100"/>
    <s v="Big Qualicum R"/>
    <s v="OPS"/>
    <s v="124"/>
    <s v="Chinook"/>
    <s v="3"/>
    <x v="0"/>
    <x v="11"/>
    <n v="100"/>
    <x v="1"/>
    <s v="CK-27"/>
    <s v="EAST VANCOUVER ISLAND-QUALICUM &amp; PUNTLEDGE_FA_0.x"/>
    <s v="M"/>
    <s v="H"/>
    <n v="100"/>
    <s v="Big Qualicum River H"/>
    <n v="100"/>
    <s v="Big Qualicum R"/>
    <s v="GSVI"/>
    <s v="S"/>
    <x v="1"/>
    <s v="182974"/>
    <n v="0"/>
    <s v="182974"/>
    <n v="2014"/>
    <s v="20140522"/>
    <s v="20140603"/>
    <n v="85"/>
    <n v="7"/>
    <m/>
    <s v="CWT"/>
    <s v="P"/>
    <s v="Y"/>
    <s v="Y"/>
    <s v="Y"/>
    <s v="Y"/>
    <n v="3.3E-3"/>
    <x v="0"/>
    <n v="56151"/>
    <n v="247615"/>
    <x v="1"/>
    <n v="34166"/>
    <x v="18"/>
    <m/>
    <m/>
    <m/>
    <m/>
    <m/>
    <m/>
    <m/>
    <m/>
    <m/>
    <m/>
    <m/>
    <m/>
    <m/>
    <m/>
    <m/>
    <m/>
    <m/>
    <m/>
    <m/>
    <m/>
    <m/>
    <m/>
    <m/>
    <m/>
    <m/>
    <m/>
    <m/>
    <m/>
    <m/>
    <m/>
    <m/>
    <m/>
    <m/>
    <m/>
    <n v="52.84"/>
    <m/>
    <m/>
    <m/>
    <m/>
    <m/>
    <m/>
    <m/>
    <m/>
    <m/>
    <m/>
    <m/>
    <n v="17.329999999999998"/>
    <m/>
    <m/>
    <n v="19.010000000000002"/>
    <m/>
    <m/>
    <m/>
    <m/>
    <m/>
    <m/>
    <m/>
    <m/>
    <m/>
    <m/>
    <m/>
    <m/>
    <m/>
    <m/>
    <m/>
    <m/>
    <m/>
    <m/>
    <m/>
    <m/>
    <m/>
    <m/>
    <m/>
    <m/>
    <m/>
    <m/>
    <m/>
    <m/>
    <m/>
    <m/>
    <m/>
    <m/>
    <m/>
    <m/>
    <m/>
    <m/>
    <m/>
    <m/>
    <m/>
    <m/>
    <m/>
    <m/>
    <m/>
    <m/>
    <m/>
    <m/>
    <m/>
    <m/>
    <m/>
    <m/>
    <m/>
    <m/>
    <m/>
    <m/>
    <m/>
    <m/>
    <m/>
    <m/>
    <m/>
    <m/>
    <m/>
    <m/>
    <m/>
    <m/>
    <m/>
    <m/>
    <m/>
    <m/>
    <m/>
    <m/>
    <m/>
    <m/>
    <m/>
    <m/>
    <m/>
    <m/>
    <m/>
    <m/>
    <m/>
    <m/>
    <m/>
    <m/>
    <m/>
    <m/>
    <m/>
    <m/>
    <m/>
    <m/>
    <m/>
    <m/>
    <m/>
    <m/>
    <m/>
    <m/>
    <m/>
    <m/>
    <m/>
    <m/>
    <m/>
    <m/>
    <m/>
    <m/>
    <m/>
    <m/>
    <m/>
    <m/>
    <m/>
    <m/>
    <m/>
    <m/>
    <m/>
    <m/>
    <m/>
    <m/>
    <n v="40.520000000000003"/>
    <n v="42.17"/>
    <n v="34.19"/>
    <m/>
    <n v="89.18"/>
    <n v="0"/>
    <n v="89.18"/>
    <n v="116.88"/>
    <n v="206.06"/>
  </r>
  <r>
    <n v="22"/>
    <n v="100"/>
    <s v="Big Qualicum R"/>
    <s v="OPS"/>
    <s v="124"/>
    <s v="Chinook"/>
    <s v="3"/>
    <x v="0"/>
    <x v="11"/>
    <n v="100"/>
    <x v="1"/>
    <s v="CK-27"/>
    <s v="EAST VANCOUVER ISLAND-QUALICUM &amp; PUNTLEDGE_FA_0.x"/>
    <s v="M"/>
    <s v="H"/>
    <n v="100"/>
    <s v="Big Qualicum River H"/>
    <n v="100"/>
    <s v="Big Qualicum R"/>
    <s v="GSVI"/>
    <s v="S"/>
    <x v="1"/>
    <s v="182975"/>
    <n v="0"/>
    <s v="182975"/>
    <n v="2014"/>
    <s v="20140522"/>
    <s v="20140603"/>
    <n v="85"/>
    <n v="7"/>
    <m/>
    <s v="CWT"/>
    <s v="P"/>
    <s v="Y"/>
    <s v="Y"/>
    <s v="Y"/>
    <s v="Y"/>
    <n v="4.0000000000000001E-3"/>
    <x v="0"/>
    <n v="56456"/>
    <n v="249127"/>
    <x v="4"/>
    <n v="34165"/>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0399999999999991"/>
    <n v="15.8"/>
    <n v="13.84"/>
    <m/>
    <n v="0"/>
    <n v="0"/>
    <n v="0"/>
    <n v="37.68"/>
    <n v="37.68"/>
  </r>
  <r>
    <n v="22"/>
    <n v="100"/>
    <s v="Big Qualicum R"/>
    <s v="OPS"/>
    <s v="124"/>
    <s v="Chinook"/>
    <s v="3"/>
    <x v="0"/>
    <x v="11"/>
    <n v="100"/>
    <x v="1"/>
    <s v="CK-27"/>
    <s v="EAST VANCOUVER ISLAND-QUALICUM &amp; PUNTLEDGE_FA_0.x"/>
    <s v="M"/>
    <s v="H"/>
    <n v="100"/>
    <s v="Big Qualicum River H"/>
    <n v="100"/>
    <s v="Big Qualicum R"/>
    <s v="GSVI"/>
    <s v="S"/>
    <x v="1"/>
    <s v="182975"/>
    <n v="0"/>
    <s v="182975"/>
    <n v="2014"/>
    <s v="20140522"/>
    <s v="20140603"/>
    <n v="85"/>
    <n v="7"/>
    <m/>
    <s v="CWT"/>
    <s v="P"/>
    <s v="Y"/>
    <s v="Y"/>
    <s v="Y"/>
    <s v="Y"/>
    <n v="4.0000000000000001E-3"/>
    <x v="0"/>
    <n v="56456"/>
    <n v="249127"/>
    <x v="0"/>
    <n v="34165"/>
    <x v="17"/>
    <m/>
    <m/>
    <m/>
    <m/>
    <m/>
    <m/>
    <m/>
    <m/>
    <m/>
    <m/>
    <m/>
    <m/>
    <m/>
    <m/>
    <m/>
    <m/>
    <m/>
    <m/>
    <m/>
    <m/>
    <m/>
    <n v="19.809999999999999"/>
    <m/>
    <m/>
    <m/>
    <m/>
    <m/>
    <m/>
    <m/>
    <m/>
    <m/>
    <m/>
    <m/>
    <m/>
    <m/>
    <m/>
    <m/>
    <m/>
    <m/>
    <m/>
    <m/>
    <m/>
    <m/>
    <m/>
    <m/>
    <m/>
    <m/>
    <m/>
    <m/>
    <n v="52.68"/>
    <m/>
    <m/>
    <m/>
    <m/>
    <m/>
    <m/>
    <m/>
    <m/>
    <m/>
    <m/>
    <m/>
    <m/>
    <m/>
    <m/>
    <m/>
    <m/>
    <m/>
    <m/>
    <m/>
    <m/>
    <m/>
    <m/>
    <m/>
    <m/>
    <m/>
    <n v="50.7"/>
    <m/>
    <m/>
    <m/>
    <m/>
    <m/>
    <m/>
    <m/>
    <m/>
    <m/>
    <m/>
    <m/>
    <m/>
    <m/>
    <m/>
    <m/>
    <m/>
    <m/>
    <m/>
    <m/>
    <m/>
    <m/>
    <m/>
    <m/>
    <m/>
    <m/>
    <m/>
    <m/>
    <m/>
    <m/>
    <m/>
    <m/>
    <m/>
    <m/>
    <m/>
    <m/>
    <m/>
    <m/>
    <m/>
    <m/>
    <m/>
    <m/>
    <m/>
    <m/>
    <m/>
    <m/>
    <m/>
    <m/>
    <m/>
    <m/>
    <m/>
    <m/>
    <m/>
    <m/>
    <m/>
    <m/>
    <m/>
    <m/>
    <m/>
    <m/>
    <m/>
    <m/>
    <m/>
    <m/>
    <m/>
    <m/>
    <m/>
    <m/>
    <m/>
    <m/>
    <m/>
    <m/>
    <m/>
    <m/>
    <m/>
    <m/>
    <m/>
    <m/>
    <m/>
    <m/>
    <m/>
    <m/>
    <m/>
    <m/>
    <m/>
    <m/>
    <m/>
    <m/>
    <m/>
    <n v="104.04"/>
    <n v="86.72"/>
    <n v="21.98"/>
    <m/>
    <n v="123.19"/>
    <n v="0"/>
    <n v="123.19"/>
    <n v="212.74"/>
    <n v="335.93000000000006"/>
  </r>
  <r>
    <n v="22"/>
    <n v="100"/>
    <s v="Big Qualicum R"/>
    <s v="OPS"/>
    <s v="124"/>
    <s v="Chinook"/>
    <s v="3"/>
    <x v="0"/>
    <x v="11"/>
    <n v="100"/>
    <x v="1"/>
    <s v="CK-27"/>
    <s v="EAST VANCOUVER ISLAND-QUALICUM &amp; PUNTLEDGE_FA_0.x"/>
    <s v="M"/>
    <s v="H"/>
    <n v="100"/>
    <s v="Big Qualicum River H"/>
    <n v="100"/>
    <s v="Big Qualicum R"/>
    <s v="GSVI"/>
    <s v="S"/>
    <x v="1"/>
    <s v="182975"/>
    <n v="0"/>
    <s v="182975"/>
    <n v="2014"/>
    <s v="20140522"/>
    <s v="20140603"/>
    <n v="85"/>
    <n v="7"/>
    <m/>
    <s v="CWT"/>
    <s v="P"/>
    <s v="Y"/>
    <s v="Y"/>
    <s v="Y"/>
    <s v="Y"/>
    <n v="4.0000000000000001E-3"/>
    <x v="0"/>
    <n v="56456"/>
    <n v="249127"/>
    <x v="1"/>
    <n v="34165"/>
    <x v="18"/>
    <m/>
    <m/>
    <m/>
    <m/>
    <m/>
    <m/>
    <m/>
    <m/>
    <m/>
    <m/>
    <m/>
    <m/>
    <m/>
    <m/>
    <m/>
    <m/>
    <m/>
    <m/>
    <m/>
    <m/>
    <m/>
    <m/>
    <m/>
    <m/>
    <m/>
    <m/>
    <m/>
    <m/>
    <m/>
    <m/>
    <m/>
    <m/>
    <m/>
    <m/>
    <m/>
    <m/>
    <m/>
    <m/>
    <m/>
    <m/>
    <m/>
    <m/>
    <m/>
    <m/>
    <m/>
    <m/>
    <m/>
    <m/>
    <m/>
    <m/>
    <m/>
    <m/>
    <m/>
    <m/>
    <m/>
    <m/>
    <m/>
    <m/>
    <m/>
    <n v="19.02"/>
    <m/>
    <m/>
    <m/>
    <m/>
    <m/>
    <m/>
    <m/>
    <m/>
    <m/>
    <m/>
    <m/>
    <m/>
    <m/>
    <m/>
    <m/>
    <m/>
    <m/>
    <m/>
    <m/>
    <m/>
    <m/>
    <m/>
    <m/>
    <m/>
    <m/>
    <m/>
    <m/>
    <m/>
    <m/>
    <m/>
    <m/>
    <m/>
    <m/>
    <m/>
    <m/>
    <m/>
    <m/>
    <m/>
    <m/>
    <m/>
    <m/>
    <m/>
    <m/>
    <m/>
    <m/>
    <m/>
    <m/>
    <m/>
    <m/>
    <m/>
    <m/>
    <m/>
    <m/>
    <m/>
    <m/>
    <m/>
    <m/>
    <m/>
    <m/>
    <m/>
    <m/>
    <m/>
    <m/>
    <n v="35.520000000000003"/>
    <m/>
    <m/>
    <m/>
    <m/>
    <m/>
    <m/>
    <m/>
    <m/>
    <m/>
    <m/>
    <m/>
    <m/>
    <m/>
    <m/>
    <m/>
    <m/>
    <m/>
    <m/>
    <m/>
    <m/>
    <m/>
    <m/>
    <m/>
    <m/>
    <m/>
    <m/>
    <m/>
    <m/>
    <m/>
    <m/>
    <m/>
    <m/>
    <m/>
    <m/>
    <m/>
    <m/>
    <m/>
    <m/>
    <m/>
    <m/>
    <n v="47.47"/>
    <n v="55.31"/>
    <n v="40.54"/>
    <m/>
    <n v="54.54"/>
    <n v="0"/>
    <n v="54.54"/>
    <n v="143.32"/>
    <n v="197.85999999999999"/>
  </r>
  <r>
    <n v="22"/>
    <n v="100"/>
    <s v="Big Qualicum R"/>
    <s v="OPS"/>
    <s v="124"/>
    <s v="Chinook"/>
    <s v="3"/>
    <x v="0"/>
    <x v="11"/>
    <n v="100"/>
    <x v="1"/>
    <s v="CK-27"/>
    <s v="EAST VANCOUVER ISLAND-QUALICUM &amp; PUNTLEDGE_FA_0.x"/>
    <s v="M"/>
    <s v="H"/>
    <n v="100"/>
    <s v="Big Qualicum River H"/>
    <n v="100"/>
    <s v="Big Qualicum R"/>
    <s v="GSVI"/>
    <s v="S"/>
    <x v="1"/>
    <s v="182976"/>
    <n v="0"/>
    <s v="182976"/>
    <n v="2014"/>
    <s v="20140523"/>
    <s v="20140603"/>
    <n v="80"/>
    <n v="6"/>
    <m/>
    <s v="CWT"/>
    <s v="P"/>
    <s v="Y"/>
    <s v="Y"/>
    <s v="Y"/>
    <s v="Y"/>
    <n v="4.3E-3"/>
    <x v="0"/>
    <n v="51754"/>
    <n v="424277"/>
    <x v="4"/>
    <n v="34172"/>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6"/>
    <m/>
    <m/>
    <m/>
    <m/>
    <n v="7.47"/>
    <n v="14.68"/>
    <n v="12.85"/>
    <m/>
    <n v="0"/>
    <n v="1.56"/>
    <n v="1.56"/>
    <n v="35"/>
    <n v="36.56"/>
  </r>
  <r>
    <n v="22"/>
    <n v="100"/>
    <s v="Big Qualicum R"/>
    <s v="OPS"/>
    <s v="124"/>
    <s v="Chinook"/>
    <s v="3"/>
    <x v="0"/>
    <x v="11"/>
    <n v="100"/>
    <x v="1"/>
    <s v="CK-27"/>
    <s v="EAST VANCOUVER ISLAND-QUALICUM &amp; PUNTLEDGE_FA_0.x"/>
    <s v="M"/>
    <s v="H"/>
    <n v="100"/>
    <s v="Big Qualicum River H"/>
    <n v="100"/>
    <s v="Big Qualicum R"/>
    <s v="GSVI"/>
    <s v="S"/>
    <x v="1"/>
    <s v="182976"/>
    <n v="0"/>
    <s v="182976"/>
    <n v="2014"/>
    <s v="20140523"/>
    <s v="20140603"/>
    <n v="80"/>
    <n v="6"/>
    <m/>
    <s v="CWT"/>
    <s v="P"/>
    <s v="Y"/>
    <s v="Y"/>
    <s v="Y"/>
    <s v="Y"/>
    <n v="4.3E-3"/>
    <x v="0"/>
    <n v="51754"/>
    <n v="424277"/>
    <x v="0"/>
    <n v="34172"/>
    <x v="17"/>
    <m/>
    <m/>
    <m/>
    <m/>
    <m/>
    <m/>
    <m/>
    <m/>
    <m/>
    <m/>
    <m/>
    <m/>
    <m/>
    <m/>
    <m/>
    <m/>
    <m/>
    <m/>
    <m/>
    <m/>
    <m/>
    <m/>
    <m/>
    <m/>
    <m/>
    <m/>
    <m/>
    <m/>
    <m/>
    <m/>
    <m/>
    <m/>
    <m/>
    <m/>
    <m/>
    <m/>
    <m/>
    <m/>
    <m/>
    <m/>
    <m/>
    <m/>
    <m/>
    <m/>
    <m/>
    <m/>
    <m/>
    <m/>
    <m/>
    <n v="48.94"/>
    <m/>
    <m/>
    <m/>
    <m/>
    <m/>
    <m/>
    <m/>
    <m/>
    <m/>
    <m/>
    <m/>
    <m/>
    <m/>
    <n v="151.99"/>
    <m/>
    <m/>
    <m/>
    <m/>
    <m/>
    <m/>
    <m/>
    <m/>
    <m/>
    <m/>
    <m/>
    <m/>
    <m/>
    <m/>
    <m/>
    <m/>
    <m/>
    <m/>
    <m/>
    <m/>
    <m/>
    <m/>
    <m/>
    <m/>
    <m/>
    <m/>
    <m/>
    <m/>
    <m/>
    <m/>
    <m/>
    <m/>
    <m/>
    <m/>
    <m/>
    <m/>
    <m/>
    <m/>
    <m/>
    <m/>
    <m/>
    <m/>
    <m/>
    <m/>
    <m/>
    <m/>
    <m/>
    <m/>
    <m/>
    <m/>
    <m/>
    <m/>
    <m/>
    <m/>
    <n v="142.07"/>
    <m/>
    <m/>
    <m/>
    <m/>
    <m/>
    <m/>
    <m/>
    <m/>
    <m/>
    <m/>
    <m/>
    <m/>
    <m/>
    <m/>
    <m/>
    <m/>
    <m/>
    <m/>
    <m/>
    <m/>
    <m/>
    <m/>
    <m/>
    <m/>
    <m/>
    <m/>
    <m/>
    <m/>
    <m/>
    <m/>
    <m/>
    <m/>
    <m/>
    <m/>
    <m/>
    <m/>
    <m/>
    <m/>
    <m/>
    <m/>
    <n v="18.36"/>
    <m/>
    <m/>
    <m/>
    <m/>
    <n v="64.53"/>
    <n v="53.7"/>
    <n v="13.61"/>
    <m/>
    <n v="343"/>
    <n v="18.36"/>
    <n v="361.36"/>
    <n v="131.84"/>
    <n v="493.2"/>
  </r>
  <r>
    <n v="22"/>
    <n v="100"/>
    <s v="Big Qualicum R"/>
    <s v="OPS"/>
    <s v="124"/>
    <s v="Chinook"/>
    <s v="3"/>
    <x v="0"/>
    <x v="11"/>
    <n v="100"/>
    <x v="1"/>
    <s v="CK-27"/>
    <s v="EAST VANCOUVER ISLAND-QUALICUM &amp; PUNTLEDGE_FA_0.x"/>
    <s v="M"/>
    <s v="H"/>
    <n v="100"/>
    <s v="Big Qualicum River H"/>
    <n v="100"/>
    <s v="Big Qualicum R"/>
    <s v="GSVI"/>
    <s v="S"/>
    <x v="1"/>
    <s v="182976"/>
    <n v="0"/>
    <s v="182976"/>
    <n v="2014"/>
    <s v="20140523"/>
    <s v="20140603"/>
    <n v="80"/>
    <n v="6"/>
    <m/>
    <s v="CWT"/>
    <s v="P"/>
    <s v="Y"/>
    <s v="Y"/>
    <s v="Y"/>
    <s v="Y"/>
    <n v="4.3E-3"/>
    <x v="0"/>
    <n v="51754"/>
    <n v="424277"/>
    <x v="1"/>
    <n v="34172"/>
    <x v="18"/>
    <m/>
    <m/>
    <m/>
    <m/>
    <m/>
    <m/>
    <m/>
    <m/>
    <m/>
    <m/>
    <m/>
    <m/>
    <m/>
    <m/>
    <m/>
    <m/>
    <m/>
    <m/>
    <m/>
    <m/>
    <m/>
    <m/>
    <m/>
    <m/>
    <m/>
    <m/>
    <m/>
    <m/>
    <m/>
    <m/>
    <m/>
    <m/>
    <m/>
    <m/>
    <m/>
    <m/>
    <m/>
    <m/>
    <m/>
    <m/>
    <m/>
    <m/>
    <m/>
    <m/>
    <m/>
    <m/>
    <m/>
    <m/>
    <m/>
    <n v="35.33"/>
    <m/>
    <m/>
    <m/>
    <m/>
    <m/>
    <m/>
    <m/>
    <m/>
    <m/>
    <m/>
    <m/>
    <m/>
    <m/>
    <m/>
    <m/>
    <m/>
    <m/>
    <m/>
    <m/>
    <m/>
    <m/>
    <m/>
    <m/>
    <m/>
    <m/>
    <m/>
    <m/>
    <m/>
    <m/>
    <m/>
    <m/>
    <m/>
    <m/>
    <m/>
    <m/>
    <m/>
    <m/>
    <m/>
    <m/>
    <m/>
    <m/>
    <m/>
    <m/>
    <m/>
    <m/>
    <m/>
    <m/>
    <m/>
    <m/>
    <m/>
    <m/>
    <m/>
    <m/>
    <m/>
    <m/>
    <m/>
    <m/>
    <m/>
    <m/>
    <m/>
    <m/>
    <m/>
    <m/>
    <m/>
    <m/>
    <m/>
    <m/>
    <m/>
    <m/>
    <m/>
    <m/>
    <m/>
    <m/>
    <m/>
    <m/>
    <m/>
    <m/>
    <m/>
    <m/>
    <m/>
    <m/>
    <m/>
    <m/>
    <m/>
    <m/>
    <m/>
    <m/>
    <m/>
    <m/>
    <m/>
    <m/>
    <m/>
    <m/>
    <m/>
    <m/>
    <m/>
    <m/>
    <n v="57.06"/>
    <m/>
    <m/>
    <m/>
    <m/>
    <m/>
    <m/>
    <m/>
    <m/>
    <m/>
    <m/>
    <m/>
    <n v="42.96"/>
    <m/>
    <m/>
    <m/>
    <m/>
    <n v="41.18"/>
    <n v="42.76"/>
    <n v="34.67"/>
    <m/>
    <n v="92.39"/>
    <n v="42.96"/>
    <n v="135.35"/>
    <n v="118.61"/>
    <n v="253.95999999999998"/>
  </r>
  <r>
    <n v="22"/>
    <n v="100"/>
    <s v="Big Qualicum R"/>
    <s v="OPS"/>
    <s v="124"/>
    <s v="Chinook"/>
    <s v="3"/>
    <x v="0"/>
    <x v="12"/>
    <n v="100"/>
    <x v="1"/>
    <s v="CK-27"/>
    <s v="EAST VANCOUVER ISLAND-QUALICUM &amp; PUNTLEDGE_FA_0.x"/>
    <s v="M"/>
    <s v="H"/>
    <n v="100"/>
    <s v="Big Qualicum River H"/>
    <n v="100"/>
    <s v="Big Qualicum R"/>
    <s v="GSVI"/>
    <s v="S"/>
    <x v="1"/>
    <s v="181264"/>
    <n v="0"/>
    <s v="181264"/>
    <n v="2015"/>
    <s v="20150514"/>
    <s v="20150514"/>
    <n v="77"/>
    <n v="5.64"/>
    <m/>
    <s v="CWT"/>
    <s v="P"/>
    <s v="Y"/>
    <s v="Y"/>
    <s v="Y"/>
    <s v="Y"/>
    <m/>
    <x v="0"/>
    <n v="21633"/>
    <n v="634922"/>
    <x v="4"/>
    <n v="34592"/>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8"/>
    <m/>
    <m/>
    <m/>
    <m/>
    <n v="31.9"/>
    <n v="61.83"/>
    <n v="166.76"/>
    <m/>
    <n v="0"/>
    <n v="0.88"/>
    <n v="0.88"/>
    <n v="260.49"/>
    <n v="261.37"/>
  </r>
  <r>
    <n v="22"/>
    <n v="100"/>
    <s v="Big Qualicum R"/>
    <s v="OPS"/>
    <s v="124"/>
    <s v="Chinook"/>
    <s v="3"/>
    <x v="0"/>
    <x v="12"/>
    <n v="100"/>
    <x v="1"/>
    <s v="CK-27"/>
    <s v="EAST VANCOUVER ISLAND-QUALICUM &amp; PUNTLEDGE_FA_0.x"/>
    <s v="M"/>
    <s v="H"/>
    <n v="100"/>
    <s v="Big Qualicum River H"/>
    <n v="100"/>
    <s v="Big Qualicum R"/>
    <s v="GSVI"/>
    <s v="S"/>
    <x v="1"/>
    <s v="181264"/>
    <n v="0"/>
    <s v="181264"/>
    <n v="2015"/>
    <s v="20150514"/>
    <s v="20150514"/>
    <n v="77"/>
    <n v="5.64"/>
    <m/>
    <s v="CWT"/>
    <s v="P"/>
    <s v="Y"/>
    <s v="Y"/>
    <s v="Y"/>
    <s v="Y"/>
    <m/>
    <x v="0"/>
    <n v="21633"/>
    <n v="634922"/>
    <x v="0"/>
    <n v="34592"/>
    <x v="18"/>
    <m/>
    <m/>
    <m/>
    <m/>
    <m/>
    <m/>
    <m/>
    <m/>
    <m/>
    <m/>
    <m/>
    <m/>
    <m/>
    <m/>
    <m/>
    <m/>
    <n v="0"/>
    <m/>
    <m/>
    <m/>
    <m/>
    <m/>
    <m/>
    <m/>
    <m/>
    <m/>
    <m/>
    <m/>
    <m/>
    <m/>
    <m/>
    <m/>
    <m/>
    <m/>
    <m/>
    <m/>
    <m/>
    <m/>
    <m/>
    <m/>
    <m/>
    <m/>
    <m/>
    <m/>
    <m/>
    <m/>
    <m/>
    <m/>
    <m/>
    <m/>
    <m/>
    <m/>
    <m/>
    <m/>
    <n v="126.5"/>
    <m/>
    <m/>
    <m/>
    <m/>
    <m/>
    <m/>
    <m/>
    <m/>
    <m/>
    <m/>
    <m/>
    <m/>
    <m/>
    <m/>
    <m/>
    <m/>
    <m/>
    <m/>
    <m/>
    <m/>
    <n v="210.73"/>
    <m/>
    <m/>
    <m/>
    <m/>
    <m/>
    <m/>
    <m/>
    <m/>
    <m/>
    <m/>
    <m/>
    <m/>
    <m/>
    <m/>
    <m/>
    <m/>
    <m/>
    <m/>
    <m/>
    <m/>
    <m/>
    <m/>
    <m/>
    <m/>
    <m/>
    <m/>
    <m/>
    <m/>
    <m/>
    <m/>
    <m/>
    <m/>
    <m/>
    <m/>
    <m/>
    <m/>
    <m/>
    <m/>
    <m/>
    <m/>
    <m/>
    <m/>
    <m/>
    <m/>
    <m/>
    <m/>
    <m/>
    <m/>
    <m/>
    <m/>
    <m/>
    <m/>
    <m/>
    <m/>
    <m/>
    <m/>
    <m/>
    <m/>
    <m/>
    <m/>
    <m/>
    <m/>
    <m/>
    <m/>
    <m/>
    <m/>
    <m/>
    <m/>
    <m/>
    <m/>
    <m/>
    <n v="204.27"/>
    <m/>
    <m/>
    <m/>
    <m/>
    <m/>
    <m/>
    <m/>
    <m/>
    <m/>
    <m/>
    <m/>
    <m/>
    <m/>
    <m/>
    <m/>
    <m/>
    <n v="400.32"/>
    <n v="473.44"/>
    <n v="391.98"/>
    <m/>
    <n v="541.5"/>
    <n v="0"/>
    <n v="541.5"/>
    <n v="1265.74"/>
    <n v="1807.24"/>
  </r>
  <r>
    <n v="22"/>
    <n v="100"/>
    <s v="Big Qualicum R"/>
    <s v="OPS"/>
    <s v="124"/>
    <s v="Chinook"/>
    <s v="3"/>
    <x v="0"/>
    <x v="12"/>
    <n v="100"/>
    <x v="1"/>
    <s v="CK-27"/>
    <s v="EAST VANCOUVER ISLAND-QUALICUM &amp; PUNTLEDGE_FA_0.x"/>
    <s v="M"/>
    <s v="H"/>
    <n v="100"/>
    <s v="Big Qualicum River H"/>
    <n v="100"/>
    <s v="Big Qualicum R"/>
    <s v="GSVI"/>
    <s v="S"/>
    <x v="1"/>
    <s v="181264"/>
    <n v="0"/>
    <s v="181264"/>
    <n v="2015"/>
    <s v="20150514"/>
    <s v="20150514"/>
    <n v="77"/>
    <n v="5.64"/>
    <m/>
    <s v="CWT"/>
    <s v="P"/>
    <s v="Y"/>
    <s v="Y"/>
    <s v="Y"/>
    <s v="Y"/>
    <m/>
    <x v="0"/>
    <n v="21633"/>
    <n v="634922"/>
    <x v="1"/>
    <n v="34592"/>
    <x v="0"/>
    <m/>
    <m/>
    <m/>
    <m/>
    <m/>
    <m/>
    <m/>
    <m/>
    <m/>
    <m/>
    <m/>
    <m/>
    <m/>
    <m/>
    <m/>
    <m/>
    <n v="88.0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9.14999999999998"/>
    <n v="245.22"/>
    <n v="19.329999999999998"/>
    <m/>
    <n v="88.05"/>
    <n v="0"/>
    <n v="88.05"/>
    <n v="543.70000000000005"/>
    <n v="631.75"/>
  </r>
  <r>
    <n v="22"/>
    <n v="100"/>
    <s v="Big Qualicum R"/>
    <s v="OPS"/>
    <s v="124"/>
    <s v="Chinook"/>
    <s v="3"/>
    <x v="0"/>
    <x v="12"/>
    <n v="100"/>
    <x v="1"/>
    <s v="CK-27"/>
    <s v="EAST VANCOUVER ISLAND-QUALICUM &amp; PUNTLEDGE_FA_0.x"/>
    <s v="M"/>
    <s v="H"/>
    <n v="100"/>
    <s v="Big Qualicum River H"/>
    <n v="100"/>
    <s v="Big Qualicum R"/>
    <s v="GSVI"/>
    <s v="S"/>
    <x v="1"/>
    <s v="182692"/>
    <n v="0"/>
    <s v="182692"/>
    <n v="2015"/>
    <s v="20150619"/>
    <s v="20150619"/>
    <n v="108"/>
    <n v="15.22"/>
    <s v="Delayed release trial."/>
    <s v="CWT"/>
    <s v="E"/>
    <s v="Y"/>
    <s v="Y"/>
    <s v="Y"/>
    <s v="N"/>
    <m/>
    <x v="0"/>
    <n v="29972"/>
    <n v="50656"/>
    <x v="5"/>
    <n v="34590"/>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0.14000000000000001"/>
    <n v="2.76"/>
    <m/>
    <m/>
    <n v="0"/>
    <n v="0"/>
    <n v="0"/>
    <n v="2.9"/>
    <n v="2.9"/>
  </r>
  <r>
    <n v="22"/>
    <n v="100"/>
    <s v="Big Qualicum R"/>
    <s v="OPS"/>
    <s v="124"/>
    <s v="Chinook"/>
    <s v="3"/>
    <x v="0"/>
    <x v="12"/>
    <n v="100"/>
    <x v="1"/>
    <s v="CK-27"/>
    <s v="EAST VANCOUVER ISLAND-QUALICUM &amp; PUNTLEDGE_FA_0.x"/>
    <s v="M"/>
    <s v="H"/>
    <n v="100"/>
    <s v="Big Qualicum River H"/>
    <n v="100"/>
    <s v="Big Qualicum R"/>
    <s v="GSVI"/>
    <s v="S"/>
    <x v="1"/>
    <s v="182692"/>
    <n v="0"/>
    <s v="182692"/>
    <n v="2015"/>
    <s v="20150619"/>
    <s v="20150619"/>
    <n v="108"/>
    <n v="15.22"/>
    <s v="Delayed release trial."/>
    <s v="CWT"/>
    <s v="E"/>
    <s v="Y"/>
    <s v="Y"/>
    <s v="Y"/>
    <s v="N"/>
    <m/>
    <x v="0"/>
    <n v="29972"/>
    <n v="50656"/>
    <x v="4"/>
    <n v="34590"/>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
    <n v="10.02"/>
    <n v="31.54"/>
    <m/>
    <n v="0"/>
    <n v="0"/>
    <n v="0"/>
    <n v="45.46"/>
    <n v="45.46"/>
  </r>
  <r>
    <n v="22"/>
    <n v="100"/>
    <s v="Big Qualicum R"/>
    <s v="OPS"/>
    <s v="124"/>
    <s v="Chinook"/>
    <s v="3"/>
    <x v="0"/>
    <x v="12"/>
    <n v="100"/>
    <x v="1"/>
    <s v="CK-27"/>
    <s v="EAST VANCOUVER ISLAND-QUALICUM &amp; PUNTLEDGE_FA_0.x"/>
    <s v="M"/>
    <s v="H"/>
    <n v="100"/>
    <s v="Big Qualicum River H"/>
    <n v="100"/>
    <s v="Big Qualicum R"/>
    <s v="GSVI"/>
    <s v="S"/>
    <x v="1"/>
    <s v="182692"/>
    <n v="0"/>
    <s v="182692"/>
    <n v="2015"/>
    <s v="20150619"/>
    <s v="20150619"/>
    <n v="108"/>
    <n v="15.22"/>
    <s v="Delayed release trial."/>
    <s v="CWT"/>
    <s v="E"/>
    <s v="Y"/>
    <s v="Y"/>
    <s v="Y"/>
    <s v="N"/>
    <m/>
    <x v="0"/>
    <n v="29972"/>
    <n v="50656"/>
    <x v="0"/>
    <n v="34590"/>
    <x v="18"/>
    <m/>
    <m/>
    <m/>
    <m/>
    <m/>
    <m/>
    <m/>
    <m/>
    <m/>
    <m/>
    <m/>
    <m/>
    <m/>
    <m/>
    <m/>
    <m/>
    <m/>
    <m/>
    <m/>
    <m/>
    <m/>
    <m/>
    <m/>
    <m/>
    <m/>
    <m/>
    <m/>
    <m/>
    <m/>
    <m/>
    <m/>
    <m/>
    <m/>
    <m/>
    <m/>
    <m/>
    <m/>
    <m/>
    <m/>
    <m/>
    <m/>
    <m/>
    <m/>
    <m/>
    <m/>
    <m/>
    <m/>
    <m/>
    <m/>
    <n v="7.28"/>
    <m/>
    <m/>
    <m/>
    <m/>
    <n v="21.84"/>
    <m/>
    <m/>
    <m/>
    <m/>
    <n v="14.56"/>
    <m/>
    <n v="7.28"/>
    <m/>
    <m/>
    <m/>
    <m/>
    <m/>
    <m/>
    <m/>
    <m/>
    <m/>
    <m/>
    <m/>
    <m/>
    <m/>
    <n v="12.13"/>
    <m/>
    <m/>
    <m/>
    <m/>
    <m/>
    <m/>
    <m/>
    <m/>
    <m/>
    <m/>
    <n v="7.44"/>
    <m/>
    <m/>
    <m/>
    <m/>
    <m/>
    <m/>
    <m/>
    <m/>
    <m/>
    <m/>
    <m/>
    <m/>
    <m/>
    <m/>
    <m/>
    <m/>
    <m/>
    <m/>
    <m/>
    <m/>
    <m/>
    <m/>
    <m/>
    <m/>
    <m/>
    <m/>
    <m/>
    <m/>
    <m/>
    <m/>
    <m/>
    <m/>
    <m/>
    <m/>
    <m/>
    <m/>
    <m/>
    <m/>
    <m/>
    <m/>
    <m/>
    <m/>
    <m/>
    <m/>
    <m/>
    <m/>
    <m/>
    <m/>
    <m/>
    <m/>
    <m/>
    <m/>
    <m/>
    <m/>
    <m/>
    <m/>
    <m/>
    <m/>
    <m/>
    <m/>
    <m/>
    <m/>
    <m/>
    <m/>
    <m/>
    <m/>
    <m/>
    <m/>
    <m/>
    <m/>
    <m/>
    <m/>
    <n v="5.0999999999999996"/>
    <m/>
    <m/>
    <m/>
    <m/>
    <n v="64.38"/>
    <n v="73.98"/>
    <n v="59.51"/>
    <m/>
    <n v="70.53"/>
    <n v="5.0999999999999996"/>
    <n v="75.63"/>
    <n v="197.87"/>
    <n v="273.5"/>
  </r>
  <r>
    <n v="22"/>
    <n v="100"/>
    <s v="Big Qualicum R"/>
    <s v="OPS"/>
    <s v="124"/>
    <s v="Chinook"/>
    <s v="3"/>
    <x v="0"/>
    <x v="12"/>
    <n v="100"/>
    <x v="1"/>
    <s v="CK-27"/>
    <s v="EAST VANCOUVER ISLAND-QUALICUM &amp; PUNTLEDGE_FA_0.x"/>
    <s v="M"/>
    <s v="H"/>
    <n v="100"/>
    <s v="Big Qualicum River H"/>
    <n v="100"/>
    <s v="Big Qualicum R"/>
    <s v="GSVI"/>
    <s v="S"/>
    <x v="1"/>
    <s v="182692"/>
    <n v="0"/>
    <s v="182692"/>
    <n v="2015"/>
    <s v="20150619"/>
    <s v="20150619"/>
    <n v="108"/>
    <n v="15.22"/>
    <s v="Delayed release trial."/>
    <s v="CWT"/>
    <s v="E"/>
    <s v="Y"/>
    <s v="Y"/>
    <s v="Y"/>
    <s v="N"/>
    <m/>
    <x v="0"/>
    <n v="29972"/>
    <n v="50656"/>
    <x v="1"/>
    <n v="34590"/>
    <x v="0"/>
    <m/>
    <m/>
    <m/>
    <m/>
    <m/>
    <m/>
    <m/>
    <m/>
    <m/>
    <m/>
    <m/>
    <m/>
    <m/>
    <m/>
    <m/>
    <m/>
    <m/>
    <m/>
    <m/>
    <m/>
    <m/>
    <m/>
    <m/>
    <m/>
    <m/>
    <m/>
    <m/>
    <m/>
    <m/>
    <m/>
    <m/>
    <m/>
    <m/>
    <m/>
    <m/>
    <m/>
    <m/>
    <m/>
    <m/>
    <m/>
    <m/>
    <m/>
    <m/>
    <m/>
    <m/>
    <m/>
    <m/>
    <m/>
    <m/>
    <n v="12.32"/>
    <m/>
    <m/>
    <m/>
    <m/>
    <m/>
    <m/>
    <m/>
    <m/>
    <m/>
    <m/>
    <m/>
    <m/>
    <m/>
    <m/>
    <m/>
    <m/>
    <m/>
    <m/>
    <m/>
    <m/>
    <m/>
    <m/>
    <m/>
    <m/>
    <m/>
    <m/>
    <m/>
    <m/>
    <m/>
    <m/>
    <m/>
    <m/>
    <m/>
    <m/>
    <m/>
    <m/>
    <m/>
    <m/>
    <m/>
    <m/>
    <m/>
    <m/>
    <m/>
    <m/>
    <m/>
    <m/>
    <m/>
    <m/>
    <m/>
    <m/>
    <m/>
    <m/>
    <m/>
    <m/>
    <m/>
    <m/>
    <m/>
    <m/>
    <m/>
    <m/>
    <m/>
    <m/>
    <m/>
    <m/>
    <m/>
    <m/>
    <m/>
    <m/>
    <m/>
    <m/>
    <m/>
    <m/>
    <m/>
    <m/>
    <m/>
    <m/>
    <m/>
    <m/>
    <m/>
    <m/>
    <m/>
    <m/>
    <m/>
    <m/>
    <m/>
    <m/>
    <m/>
    <m/>
    <m/>
    <m/>
    <m/>
    <m/>
    <m/>
    <m/>
    <m/>
    <m/>
    <m/>
    <n v="11.49"/>
    <m/>
    <m/>
    <m/>
    <m/>
    <m/>
    <m/>
    <m/>
    <m/>
    <m/>
    <m/>
    <m/>
    <n v="4.3600000000000003"/>
    <m/>
    <m/>
    <m/>
    <m/>
    <n v="30.51"/>
    <n v="28.24"/>
    <n v="2.08"/>
    <m/>
    <n v="23.81"/>
    <n v="4.3600000000000003"/>
    <n v="28.17"/>
    <n v="60.83"/>
    <n v="89"/>
  </r>
  <r>
    <n v="22"/>
    <n v="100"/>
    <s v="Big Qualicum R"/>
    <s v="OPS"/>
    <s v="124"/>
    <s v="Chinook"/>
    <s v="3"/>
    <x v="0"/>
    <x v="12"/>
    <n v="100"/>
    <x v="1"/>
    <s v="CK-27"/>
    <s v="EAST VANCOUVER ISLAND-QUALICUM &amp; PUNTLEDGE_FA_0.x"/>
    <s v="M"/>
    <s v="H"/>
    <n v="100"/>
    <s v="Big Qualicum River H"/>
    <n v="100"/>
    <s v="Big Qualicum R"/>
    <s v="GSVI"/>
    <s v="S"/>
    <x v="1"/>
    <s v="182692"/>
    <n v="0"/>
    <s v="182692"/>
    <n v="2015"/>
    <s v="20150619"/>
    <s v="20150619"/>
    <n v="108"/>
    <n v="15.22"/>
    <s v="Delayed release trial."/>
    <s v="CWT"/>
    <s v="E"/>
    <s v="Y"/>
    <s v="Y"/>
    <s v="Y"/>
    <s v="N"/>
    <m/>
    <x v="0"/>
    <n v="29972"/>
    <n v="50656"/>
    <x v="2"/>
    <n v="34590"/>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100000000000001"/>
    <n v="0.71"/>
    <n v="0.55000000000000004"/>
    <m/>
    <n v="0"/>
    <n v="0"/>
    <n v="0"/>
    <n v="2.37"/>
    <n v="2.37"/>
  </r>
  <r>
    <n v="22"/>
    <n v="100"/>
    <s v="Big Qualicum R"/>
    <s v="OPS"/>
    <s v="124"/>
    <s v="Chinook"/>
    <s v="3"/>
    <x v="0"/>
    <x v="12"/>
    <n v="100"/>
    <x v="1"/>
    <s v="CK-27"/>
    <s v="EAST VANCOUVER ISLAND-QUALICUM &amp; PUNTLEDGE_FA_0.x"/>
    <s v="M"/>
    <s v="H"/>
    <n v="100"/>
    <s v="Big Qualicum River H"/>
    <n v="100"/>
    <s v="Big Qualicum R"/>
    <s v="GSVI"/>
    <s v="S"/>
    <x v="1"/>
    <s v="182693"/>
    <n v="0"/>
    <s v="182693"/>
    <n v="2015"/>
    <s v="20150619"/>
    <s v="20150619"/>
    <n v="108"/>
    <n v="15.22"/>
    <s v="Delayed release trial."/>
    <s v="CWT"/>
    <s v="E"/>
    <s v="Y"/>
    <s v="Y"/>
    <s v="Y"/>
    <s v="N"/>
    <m/>
    <x v="0"/>
    <n v="31752"/>
    <n v="53665"/>
    <x v="4"/>
    <n v="34591"/>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4000000000000004"/>
    <m/>
    <m/>
    <m/>
    <m/>
    <n v="0.57999999999999996"/>
    <n v="7.25"/>
    <n v="30.84"/>
    <m/>
    <n v="0"/>
    <n v="4.4000000000000004"/>
    <n v="4.4000000000000004"/>
    <n v="38.67"/>
    <n v="43.07"/>
  </r>
  <r>
    <n v="22"/>
    <n v="100"/>
    <s v="Big Qualicum R"/>
    <s v="OPS"/>
    <s v="124"/>
    <s v="Chinook"/>
    <s v="3"/>
    <x v="0"/>
    <x v="12"/>
    <n v="100"/>
    <x v="1"/>
    <s v="CK-27"/>
    <s v="EAST VANCOUVER ISLAND-QUALICUM &amp; PUNTLEDGE_FA_0.x"/>
    <s v="M"/>
    <s v="H"/>
    <n v="100"/>
    <s v="Big Qualicum River H"/>
    <n v="100"/>
    <s v="Big Qualicum R"/>
    <s v="GSVI"/>
    <s v="S"/>
    <x v="1"/>
    <s v="182693"/>
    <n v="0"/>
    <s v="182693"/>
    <n v="2015"/>
    <s v="20150619"/>
    <s v="20150619"/>
    <n v="108"/>
    <n v="15.22"/>
    <s v="Delayed release trial."/>
    <s v="CWT"/>
    <s v="E"/>
    <s v="Y"/>
    <s v="Y"/>
    <s v="Y"/>
    <s v="N"/>
    <m/>
    <x v="0"/>
    <n v="31752"/>
    <n v="53665"/>
    <x v="0"/>
    <n v="34591"/>
    <x v="18"/>
    <m/>
    <n v="0"/>
    <m/>
    <m/>
    <m/>
    <m/>
    <m/>
    <m/>
    <m/>
    <m/>
    <m/>
    <m/>
    <m/>
    <m/>
    <m/>
    <m/>
    <m/>
    <m/>
    <m/>
    <m/>
    <m/>
    <m/>
    <m/>
    <m/>
    <m/>
    <m/>
    <m/>
    <m/>
    <m/>
    <m/>
    <m/>
    <m/>
    <m/>
    <m/>
    <m/>
    <m/>
    <m/>
    <m/>
    <m/>
    <m/>
    <m/>
    <m/>
    <m/>
    <m/>
    <m/>
    <m/>
    <m/>
    <m/>
    <m/>
    <n v="21.84"/>
    <m/>
    <m/>
    <m/>
    <m/>
    <n v="29.12"/>
    <m/>
    <m/>
    <m/>
    <m/>
    <n v="21.84"/>
    <m/>
    <n v="19.54"/>
    <m/>
    <m/>
    <m/>
    <m/>
    <m/>
    <m/>
    <m/>
    <m/>
    <m/>
    <m/>
    <m/>
    <m/>
    <m/>
    <m/>
    <m/>
    <m/>
    <m/>
    <m/>
    <m/>
    <m/>
    <n v="3.28"/>
    <m/>
    <m/>
    <m/>
    <m/>
    <m/>
    <m/>
    <m/>
    <m/>
    <m/>
    <m/>
    <m/>
    <m/>
    <m/>
    <m/>
    <m/>
    <m/>
    <m/>
    <m/>
    <m/>
    <n v="3.89"/>
    <m/>
    <m/>
    <m/>
    <m/>
    <m/>
    <m/>
    <m/>
    <m/>
    <m/>
    <m/>
    <m/>
    <m/>
    <m/>
    <m/>
    <m/>
    <m/>
    <m/>
    <m/>
    <m/>
    <m/>
    <m/>
    <m/>
    <m/>
    <m/>
    <m/>
    <m/>
    <m/>
    <m/>
    <m/>
    <m/>
    <m/>
    <m/>
    <m/>
    <m/>
    <m/>
    <m/>
    <m/>
    <m/>
    <m/>
    <m/>
    <m/>
    <m/>
    <m/>
    <m/>
    <n v="23.52"/>
    <m/>
    <m/>
    <m/>
    <m/>
    <m/>
    <m/>
    <m/>
    <m/>
    <m/>
    <m/>
    <m/>
    <m/>
    <m/>
    <m/>
    <m/>
    <n v="2.86"/>
    <n v="66.27"/>
    <n v="75.75"/>
    <n v="61.89"/>
    <m/>
    <n v="123.03"/>
    <n v="2.86"/>
    <n v="125.89"/>
    <n v="203.91"/>
    <n v="329.79999999999995"/>
  </r>
  <r>
    <n v="22"/>
    <n v="100"/>
    <s v="Big Qualicum R"/>
    <s v="OPS"/>
    <s v="124"/>
    <s v="Chinook"/>
    <s v="3"/>
    <x v="0"/>
    <x v="12"/>
    <n v="100"/>
    <x v="1"/>
    <s v="CK-27"/>
    <s v="EAST VANCOUVER ISLAND-QUALICUM &amp; PUNTLEDGE_FA_0.x"/>
    <s v="M"/>
    <s v="H"/>
    <n v="100"/>
    <s v="Big Qualicum River H"/>
    <n v="100"/>
    <s v="Big Qualicum R"/>
    <s v="GSVI"/>
    <s v="S"/>
    <x v="1"/>
    <s v="182693"/>
    <n v="0"/>
    <s v="182693"/>
    <n v="2015"/>
    <s v="20150619"/>
    <s v="20150619"/>
    <n v="108"/>
    <n v="15.22"/>
    <s v="Delayed release trial."/>
    <s v="CWT"/>
    <s v="E"/>
    <s v="Y"/>
    <s v="Y"/>
    <s v="Y"/>
    <s v="N"/>
    <m/>
    <x v="0"/>
    <n v="31752"/>
    <n v="53665"/>
    <x v="1"/>
    <n v="34591"/>
    <x v="0"/>
    <m/>
    <m/>
    <m/>
    <m/>
    <m/>
    <m/>
    <m/>
    <m/>
    <m/>
    <m/>
    <m/>
    <m/>
    <m/>
    <m/>
    <m/>
    <m/>
    <m/>
    <m/>
    <m/>
    <m/>
    <m/>
    <m/>
    <m/>
    <m/>
    <m/>
    <m/>
    <m/>
    <m/>
    <m/>
    <m/>
    <m/>
    <m/>
    <m/>
    <m/>
    <m/>
    <m/>
    <m/>
    <m/>
    <m/>
    <m/>
    <m/>
    <m/>
    <m/>
    <m/>
    <m/>
    <n v="4.21"/>
    <m/>
    <m/>
    <m/>
    <n v="24.81"/>
    <m/>
    <m/>
    <m/>
    <m/>
    <m/>
    <m/>
    <m/>
    <m/>
    <m/>
    <n v="24.56"/>
    <m/>
    <n v="12.24"/>
    <m/>
    <n v="22.6"/>
    <m/>
    <m/>
    <m/>
    <m/>
    <m/>
    <m/>
    <m/>
    <m/>
    <m/>
    <m/>
    <m/>
    <m/>
    <m/>
    <m/>
    <m/>
    <m/>
    <m/>
    <m/>
    <m/>
    <m/>
    <m/>
    <m/>
    <m/>
    <m/>
    <m/>
    <m/>
    <m/>
    <m/>
    <m/>
    <m/>
    <m/>
    <m/>
    <m/>
    <m/>
    <m/>
    <m/>
    <m/>
    <m/>
    <m/>
    <m/>
    <m/>
    <m/>
    <n v="7.64"/>
    <m/>
    <m/>
    <m/>
    <m/>
    <m/>
    <m/>
    <m/>
    <m/>
    <m/>
    <m/>
    <m/>
    <m/>
    <m/>
    <m/>
    <m/>
    <m/>
    <m/>
    <m/>
    <m/>
    <m/>
    <m/>
    <m/>
    <m/>
    <m/>
    <m/>
    <m/>
    <m/>
    <m/>
    <m/>
    <m/>
    <m/>
    <m/>
    <m/>
    <m/>
    <m/>
    <m/>
    <m/>
    <m/>
    <m/>
    <m/>
    <m/>
    <m/>
    <m/>
    <m/>
    <m/>
    <m/>
    <m/>
    <m/>
    <m/>
    <m/>
    <m/>
    <m/>
    <n v="3.53"/>
    <m/>
    <m/>
    <m/>
    <m/>
    <n v="27.28"/>
    <n v="24"/>
    <n v="1.85"/>
    <m/>
    <n v="96.06"/>
    <n v="3.53"/>
    <n v="99.59"/>
    <n v="53.13"/>
    <n v="152.72"/>
  </r>
  <r>
    <n v="22"/>
    <n v="100"/>
    <s v="Big Qualicum R"/>
    <s v="OPS"/>
    <s v="124"/>
    <s v="Chinook"/>
    <s v="3"/>
    <x v="0"/>
    <x v="12"/>
    <n v="100"/>
    <x v="1"/>
    <s v="CK-27"/>
    <s v="EAST VANCOUVER ISLAND-QUALICUM &amp; PUNTLEDGE_FA_0.x"/>
    <s v="M"/>
    <s v="H"/>
    <n v="100"/>
    <s v="Big Qualicum River H"/>
    <n v="100"/>
    <s v="Big Qualicum R"/>
    <s v="GSVI"/>
    <s v="S"/>
    <x v="1"/>
    <s v="183064"/>
    <n v="0"/>
    <s v="183064"/>
    <n v="2015"/>
    <s v="20150514"/>
    <s v="20150514"/>
    <n v="77"/>
    <n v="5.64"/>
    <m/>
    <s v="CWT"/>
    <s v="P"/>
    <s v="Y"/>
    <s v="Y"/>
    <s v="Y"/>
    <s v="Y"/>
    <n v="0"/>
    <x v="0"/>
    <n v="24400"/>
    <n v="716156"/>
    <x v="5"/>
    <n v="34593"/>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9"/>
    <n v="24"/>
    <m/>
    <m/>
    <n v="0"/>
    <n v="0"/>
    <n v="0"/>
    <n v="25.29"/>
    <n v="25.29"/>
  </r>
  <r>
    <n v="22"/>
    <n v="100"/>
    <s v="Big Qualicum R"/>
    <s v="OPS"/>
    <s v="124"/>
    <s v="Chinook"/>
    <s v="3"/>
    <x v="0"/>
    <x v="12"/>
    <n v="100"/>
    <x v="1"/>
    <s v="CK-27"/>
    <s v="EAST VANCOUVER ISLAND-QUALICUM &amp; PUNTLEDGE_FA_0.x"/>
    <s v="M"/>
    <s v="H"/>
    <n v="100"/>
    <s v="Big Qualicum River H"/>
    <n v="100"/>
    <s v="Big Qualicum R"/>
    <s v="GSVI"/>
    <s v="S"/>
    <x v="1"/>
    <s v="183064"/>
    <n v="0"/>
    <s v="183064"/>
    <n v="2015"/>
    <s v="20150514"/>
    <s v="20150514"/>
    <n v="77"/>
    <n v="5.64"/>
    <m/>
    <s v="CWT"/>
    <s v="P"/>
    <s v="Y"/>
    <s v="Y"/>
    <s v="Y"/>
    <s v="Y"/>
    <n v="0"/>
    <x v="0"/>
    <n v="24400"/>
    <n v="716156"/>
    <x v="4"/>
    <n v="34593"/>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2"/>
    <n v="31.5"/>
    <n v="133.88999999999999"/>
    <m/>
    <n v="0"/>
    <n v="0"/>
    <n v="0"/>
    <n v="167.91"/>
    <n v="167.91"/>
  </r>
  <r>
    <n v="22"/>
    <n v="100"/>
    <s v="Big Qualicum R"/>
    <s v="OPS"/>
    <s v="124"/>
    <s v="Chinook"/>
    <s v="3"/>
    <x v="0"/>
    <x v="12"/>
    <n v="100"/>
    <x v="1"/>
    <s v="CK-27"/>
    <s v="EAST VANCOUVER ISLAND-QUALICUM &amp; PUNTLEDGE_FA_0.x"/>
    <s v="M"/>
    <s v="H"/>
    <n v="100"/>
    <s v="Big Qualicum River H"/>
    <n v="100"/>
    <s v="Big Qualicum R"/>
    <s v="GSVI"/>
    <s v="S"/>
    <x v="1"/>
    <s v="183064"/>
    <n v="0"/>
    <s v="183064"/>
    <n v="2015"/>
    <s v="20150514"/>
    <s v="20150514"/>
    <n v="77"/>
    <n v="5.64"/>
    <m/>
    <s v="CWT"/>
    <s v="P"/>
    <s v="Y"/>
    <s v="Y"/>
    <s v="Y"/>
    <s v="Y"/>
    <n v="0"/>
    <x v="0"/>
    <n v="24400"/>
    <n v="716156"/>
    <x v="0"/>
    <n v="34593"/>
    <x v="18"/>
    <m/>
    <m/>
    <m/>
    <m/>
    <m/>
    <m/>
    <m/>
    <m/>
    <m/>
    <m/>
    <m/>
    <m/>
    <m/>
    <m/>
    <m/>
    <m/>
    <m/>
    <m/>
    <m/>
    <m/>
    <m/>
    <m/>
    <m/>
    <m/>
    <m/>
    <m/>
    <m/>
    <m/>
    <m/>
    <m/>
    <m/>
    <m/>
    <m/>
    <m/>
    <m/>
    <m/>
    <m/>
    <m/>
    <m/>
    <m/>
    <m/>
    <m/>
    <m/>
    <m/>
    <m/>
    <m/>
    <m/>
    <m/>
    <m/>
    <n v="126.5"/>
    <m/>
    <m/>
    <m/>
    <m/>
    <m/>
    <m/>
    <m/>
    <m/>
    <m/>
    <m/>
    <m/>
    <m/>
    <m/>
    <m/>
    <m/>
    <m/>
    <m/>
    <m/>
    <m/>
    <m/>
    <m/>
    <m/>
    <m/>
    <m/>
    <m/>
    <m/>
    <m/>
    <m/>
    <m/>
    <m/>
    <m/>
    <m/>
    <m/>
    <m/>
    <m/>
    <m/>
    <m/>
    <m/>
    <m/>
    <m/>
    <m/>
    <m/>
    <m/>
    <m/>
    <m/>
    <m/>
    <m/>
    <m/>
    <m/>
    <m/>
    <m/>
    <m/>
    <m/>
    <m/>
    <m/>
    <m/>
    <m/>
    <m/>
    <m/>
    <m/>
    <m/>
    <m/>
    <m/>
    <m/>
    <m/>
    <m/>
    <m/>
    <m/>
    <m/>
    <m/>
    <m/>
    <m/>
    <m/>
    <m/>
    <m/>
    <m/>
    <m/>
    <m/>
    <m/>
    <m/>
    <m/>
    <m/>
    <m/>
    <m/>
    <m/>
    <m/>
    <m/>
    <m/>
    <m/>
    <m/>
    <m/>
    <m/>
    <m/>
    <m/>
    <m/>
    <m/>
    <m/>
    <m/>
    <m/>
    <m/>
    <m/>
    <m/>
    <m/>
    <m/>
    <m/>
    <m/>
    <m/>
    <m/>
    <m/>
    <n v="35.81"/>
    <m/>
    <m/>
    <m/>
    <n v="50.78"/>
    <n v="232.76"/>
    <n v="255.17"/>
    <n v="206.92"/>
    <m/>
    <n v="126.5"/>
    <n v="86.59"/>
    <n v="213.09"/>
    <n v="694.85"/>
    <n v="907.93999999999994"/>
  </r>
  <r>
    <n v="22"/>
    <n v="100"/>
    <s v="Big Qualicum R"/>
    <s v="OPS"/>
    <s v="124"/>
    <s v="Chinook"/>
    <s v="3"/>
    <x v="0"/>
    <x v="12"/>
    <n v="100"/>
    <x v="1"/>
    <s v="CK-27"/>
    <s v="EAST VANCOUVER ISLAND-QUALICUM &amp; PUNTLEDGE_FA_0.x"/>
    <s v="M"/>
    <s v="H"/>
    <n v="100"/>
    <s v="Big Qualicum River H"/>
    <n v="100"/>
    <s v="Big Qualicum R"/>
    <s v="GSVI"/>
    <s v="S"/>
    <x v="1"/>
    <s v="183064"/>
    <n v="0"/>
    <s v="183064"/>
    <n v="2015"/>
    <s v="20150514"/>
    <s v="20150514"/>
    <n v="77"/>
    <n v="5.64"/>
    <m/>
    <s v="CWT"/>
    <s v="P"/>
    <s v="Y"/>
    <s v="Y"/>
    <s v="Y"/>
    <s v="Y"/>
    <n v="0"/>
    <x v="0"/>
    <n v="24400"/>
    <n v="716156"/>
    <x v="1"/>
    <n v="34593"/>
    <x v="0"/>
    <m/>
    <m/>
    <m/>
    <m/>
    <m/>
    <m/>
    <m/>
    <m/>
    <m/>
    <m/>
    <m/>
    <m/>
    <m/>
    <m/>
    <m/>
    <m/>
    <m/>
    <m/>
    <m/>
    <m/>
    <m/>
    <m/>
    <m/>
    <m/>
    <m/>
    <m/>
    <m/>
    <m/>
    <m/>
    <m/>
    <m/>
    <m/>
    <m/>
    <m/>
    <m/>
    <m/>
    <m/>
    <m/>
    <m/>
    <m/>
    <m/>
    <m/>
    <m/>
    <m/>
    <m/>
    <m/>
    <m/>
    <m/>
    <m/>
    <m/>
    <m/>
    <m/>
    <m/>
    <m/>
    <n v="216.9"/>
    <m/>
    <m/>
    <m/>
    <m/>
    <m/>
    <m/>
    <m/>
    <m/>
    <m/>
    <m/>
    <m/>
    <m/>
    <m/>
    <m/>
    <m/>
    <m/>
    <m/>
    <m/>
    <m/>
    <m/>
    <m/>
    <m/>
    <m/>
    <m/>
    <m/>
    <m/>
    <m/>
    <m/>
    <m/>
    <m/>
    <m/>
    <m/>
    <m/>
    <m/>
    <m/>
    <m/>
    <m/>
    <m/>
    <m/>
    <m/>
    <m/>
    <m/>
    <m/>
    <m/>
    <m/>
    <m/>
    <m/>
    <m/>
    <m/>
    <m/>
    <m/>
    <m/>
    <m/>
    <m/>
    <m/>
    <m/>
    <m/>
    <m/>
    <m/>
    <m/>
    <m/>
    <m/>
    <m/>
    <m/>
    <m/>
    <m/>
    <m/>
    <m/>
    <m/>
    <m/>
    <m/>
    <m/>
    <m/>
    <m/>
    <m/>
    <m/>
    <m/>
    <m/>
    <m/>
    <m/>
    <m/>
    <m/>
    <m/>
    <m/>
    <m/>
    <m/>
    <m/>
    <m/>
    <m/>
    <m/>
    <m/>
    <m/>
    <m/>
    <m/>
    <m/>
    <m/>
    <m/>
    <m/>
    <m/>
    <m/>
    <m/>
    <m/>
    <m/>
    <m/>
    <m/>
    <m/>
    <m/>
    <m/>
    <m/>
    <n v="167.34"/>
    <n v="147.13"/>
    <n v="11.45"/>
    <m/>
    <n v="216.9"/>
    <n v="0"/>
    <n v="216.9"/>
    <n v="325.92"/>
    <n v="542.82000000000005"/>
  </r>
  <r>
    <n v="22"/>
    <n v="100"/>
    <s v="Big Qualicum R"/>
    <s v="OPS"/>
    <s v="124"/>
    <s v="Chinook"/>
    <s v="3"/>
    <x v="0"/>
    <x v="12"/>
    <n v="100"/>
    <x v="1"/>
    <s v="CK-27"/>
    <s v="EAST VANCOUVER ISLAND-QUALICUM &amp; PUNTLEDGE_FA_0.x"/>
    <s v="M"/>
    <s v="H"/>
    <n v="100"/>
    <s v="Big Qualicum River H"/>
    <n v="100"/>
    <s v="Big Qualicum R"/>
    <s v="GSVI"/>
    <s v="S"/>
    <x v="1"/>
    <s v="183065"/>
    <n v="0"/>
    <s v="183065"/>
    <n v="2015"/>
    <s v="20150514"/>
    <s v="20150514"/>
    <n v="77"/>
    <n v="5.64"/>
    <m/>
    <s v="CWT"/>
    <s v="P"/>
    <s v="Y"/>
    <s v="Y"/>
    <s v="Y"/>
    <s v="Y"/>
    <n v="0.01"/>
    <x v="0"/>
    <n v="27881"/>
    <n v="826582"/>
    <x v="5"/>
    <n v="34594"/>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1"/>
    <n v="24.24"/>
    <m/>
    <m/>
    <n v="0"/>
    <n v="0"/>
    <n v="0"/>
    <n v="25.55"/>
    <n v="25.549999999999997"/>
  </r>
  <r>
    <n v="22"/>
    <n v="100"/>
    <s v="Big Qualicum R"/>
    <s v="OPS"/>
    <s v="124"/>
    <s v="Chinook"/>
    <s v="3"/>
    <x v="0"/>
    <x v="12"/>
    <n v="100"/>
    <x v="1"/>
    <s v="CK-27"/>
    <s v="EAST VANCOUVER ISLAND-QUALICUM &amp; PUNTLEDGE_FA_0.x"/>
    <s v="M"/>
    <s v="H"/>
    <n v="100"/>
    <s v="Big Qualicum River H"/>
    <n v="100"/>
    <s v="Big Qualicum R"/>
    <s v="GSVI"/>
    <s v="S"/>
    <x v="1"/>
    <s v="183065"/>
    <n v="0"/>
    <s v="183065"/>
    <n v="2015"/>
    <s v="20150514"/>
    <s v="20150514"/>
    <n v="77"/>
    <n v="5.64"/>
    <m/>
    <s v="CWT"/>
    <s v="P"/>
    <s v="Y"/>
    <s v="Y"/>
    <s v="Y"/>
    <s v="Y"/>
    <n v="0.01"/>
    <x v="0"/>
    <n v="27881"/>
    <n v="826582"/>
    <x v="4"/>
    <n v="34594"/>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32.22"/>
    <n v="62.46"/>
    <n v="168.44"/>
    <m/>
    <n v="0"/>
    <n v="0"/>
    <n v="0"/>
    <n v="263.12"/>
    <n v="263.12"/>
  </r>
  <r>
    <n v="22"/>
    <n v="100"/>
    <s v="Big Qualicum R"/>
    <s v="OPS"/>
    <s v="124"/>
    <s v="Chinook"/>
    <s v="3"/>
    <x v="0"/>
    <x v="12"/>
    <n v="100"/>
    <x v="1"/>
    <s v="CK-27"/>
    <s v="EAST VANCOUVER ISLAND-QUALICUM &amp; PUNTLEDGE_FA_0.x"/>
    <s v="M"/>
    <s v="H"/>
    <n v="100"/>
    <s v="Big Qualicum River H"/>
    <n v="100"/>
    <s v="Big Qualicum R"/>
    <s v="GSVI"/>
    <s v="S"/>
    <x v="1"/>
    <s v="183065"/>
    <n v="0"/>
    <s v="183065"/>
    <n v="2015"/>
    <s v="20150514"/>
    <s v="20150514"/>
    <n v="77"/>
    <n v="5.64"/>
    <m/>
    <s v="CWT"/>
    <s v="P"/>
    <s v="Y"/>
    <s v="Y"/>
    <s v="Y"/>
    <s v="Y"/>
    <n v="0.01"/>
    <x v="0"/>
    <n v="27881"/>
    <n v="826582"/>
    <x v="0"/>
    <n v="34594"/>
    <x v="18"/>
    <m/>
    <m/>
    <m/>
    <m/>
    <m/>
    <m/>
    <m/>
    <m/>
    <m/>
    <m/>
    <m/>
    <m/>
    <m/>
    <m/>
    <m/>
    <m/>
    <m/>
    <m/>
    <m/>
    <m/>
    <m/>
    <m/>
    <m/>
    <m/>
    <m/>
    <m/>
    <m/>
    <m/>
    <m/>
    <m/>
    <m/>
    <m/>
    <m/>
    <m/>
    <m/>
    <m/>
    <m/>
    <m/>
    <m/>
    <m/>
    <m/>
    <m/>
    <m/>
    <m/>
    <m/>
    <m/>
    <m/>
    <m/>
    <m/>
    <n v="255.56"/>
    <m/>
    <m/>
    <m/>
    <m/>
    <n v="127.78"/>
    <m/>
    <m/>
    <m/>
    <m/>
    <m/>
    <m/>
    <m/>
    <m/>
    <m/>
    <m/>
    <m/>
    <m/>
    <m/>
    <m/>
    <m/>
    <m/>
    <m/>
    <m/>
    <m/>
    <m/>
    <m/>
    <m/>
    <m/>
    <m/>
    <m/>
    <m/>
    <m/>
    <m/>
    <m/>
    <m/>
    <m/>
    <m/>
    <m/>
    <m/>
    <m/>
    <m/>
    <m/>
    <m/>
    <m/>
    <m/>
    <m/>
    <m/>
    <m/>
    <m/>
    <m/>
    <m/>
    <m/>
    <m/>
    <m/>
    <m/>
    <m/>
    <m/>
    <m/>
    <m/>
    <m/>
    <m/>
    <m/>
    <m/>
    <m/>
    <m/>
    <m/>
    <m/>
    <m/>
    <m/>
    <m/>
    <m/>
    <m/>
    <m/>
    <m/>
    <m/>
    <m/>
    <m/>
    <m/>
    <m/>
    <m/>
    <m/>
    <m/>
    <m/>
    <m/>
    <m/>
    <m/>
    <m/>
    <m/>
    <m/>
    <m/>
    <m/>
    <m/>
    <m/>
    <m/>
    <m/>
    <m/>
    <m/>
    <m/>
    <m/>
    <m/>
    <m/>
    <m/>
    <m/>
    <m/>
    <m/>
    <m/>
    <m/>
    <m/>
    <m/>
    <m/>
    <m/>
    <m/>
    <m/>
    <m/>
    <n v="595.77"/>
    <n v="664.97"/>
    <n v="522.53"/>
    <m/>
    <n v="383.34"/>
    <n v="0"/>
    <n v="383.34"/>
    <n v="1783.27"/>
    <n v="2166.6099999999997"/>
  </r>
  <r>
    <n v="22"/>
    <n v="100"/>
    <s v="Big Qualicum R"/>
    <s v="OPS"/>
    <s v="124"/>
    <s v="Chinook"/>
    <s v="3"/>
    <x v="0"/>
    <x v="12"/>
    <n v="100"/>
    <x v="1"/>
    <s v="CK-27"/>
    <s v="EAST VANCOUVER ISLAND-QUALICUM &amp; PUNTLEDGE_FA_0.x"/>
    <s v="M"/>
    <s v="H"/>
    <n v="100"/>
    <s v="Big Qualicum River H"/>
    <n v="100"/>
    <s v="Big Qualicum R"/>
    <s v="GSVI"/>
    <s v="S"/>
    <x v="1"/>
    <s v="183065"/>
    <n v="0"/>
    <s v="183065"/>
    <n v="2015"/>
    <s v="20150514"/>
    <s v="20150514"/>
    <n v="77"/>
    <n v="5.64"/>
    <m/>
    <s v="CWT"/>
    <s v="P"/>
    <s v="Y"/>
    <s v="Y"/>
    <s v="Y"/>
    <s v="Y"/>
    <n v="0.01"/>
    <x v="0"/>
    <n v="27881"/>
    <n v="826582"/>
    <x v="1"/>
    <n v="34594"/>
    <x v="0"/>
    <m/>
    <m/>
    <m/>
    <m/>
    <m/>
    <m/>
    <m/>
    <m/>
    <m/>
    <m/>
    <m/>
    <m/>
    <m/>
    <m/>
    <m/>
    <m/>
    <m/>
    <m/>
    <m/>
    <m/>
    <m/>
    <m/>
    <m/>
    <m/>
    <m/>
    <m/>
    <m/>
    <m/>
    <m/>
    <m/>
    <m/>
    <m/>
    <m/>
    <m/>
    <n v="193.3"/>
    <m/>
    <m/>
    <m/>
    <m/>
    <m/>
    <m/>
    <m/>
    <m/>
    <m/>
    <m/>
    <m/>
    <m/>
    <m/>
    <m/>
    <m/>
    <m/>
    <m/>
    <m/>
    <m/>
    <n v="429.28"/>
    <m/>
    <m/>
    <m/>
    <m/>
    <m/>
    <m/>
    <m/>
    <m/>
    <m/>
    <m/>
    <m/>
    <m/>
    <m/>
    <m/>
    <m/>
    <m/>
    <m/>
    <m/>
    <m/>
    <m/>
    <m/>
    <m/>
    <m/>
    <m/>
    <m/>
    <m/>
    <m/>
    <m/>
    <m/>
    <m/>
    <m/>
    <m/>
    <m/>
    <m/>
    <m/>
    <m/>
    <m/>
    <m/>
    <m/>
    <m/>
    <m/>
    <m/>
    <m/>
    <m/>
    <m/>
    <m/>
    <m/>
    <m/>
    <m/>
    <m/>
    <m/>
    <m/>
    <m/>
    <m/>
    <m/>
    <m/>
    <m/>
    <m/>
    <m/>
    <m/>
    <m/>
    <m/>
    <m/>
    <m/>
    <m/>
    <m/>
    <m/>
    <m/>
    <m/>
    <m/>
    <m/>
    <m/>
    <m/>
    <m/>
    <m/>
    <m/>
    <m/>
    <m/>
    <m/>
    <m/>
    <m/>
    <m/>
    <m/>
    <m/>
    <m/>
    <m/>
    <m/>
    <m/>
    <m/>
    <m/>
    <m/>
    <m/>
    <m/>
    <m/>
    <m/>
    <m/>
    <m/>
    <m/>
    <m/>
    <m/>
    <m/>
    <m/>
    <m/>
    <m/>
    <m/>
    <m/>
    <m/>
    <m/>
    <m/>
    <n v="84.61"/>
    <n v="74.31"/>
    <n v="5.87"/>
    <m/>
    <n v="622.58000000000004"/>
    <n v="0"/>
    <n v="622.58000000000004"/>
    <n v="164.79"/>
    <n v="787.37"/>
  </r>
  <r>
    <n v="22"/>
    <n v="100"/>
    <s v="Big Qualicum R"/>
    <s v="OPS"/>
    <s v="124"/>
    <s v="Chinook"/>
    <s v="3"/>
    <x v="0"/>
    <x v="12"/>
    <n v="100"/>
    <x v="1"/>
    <s v="CK-27"/>
    <s v="EAST VANCOUVER ISLAND-QUALICUM &amp; PUNTLEDGE_FA_0.x"/>
    <s v="M"/>
    <s v="H"/>
    <n v="100"/>
    <s v="Big Qualicum River H"/>
    <n v="100"/>
    <s v="Big Qualicum R"/>
    <s v="GSVI"/>
    <s v="S"/>
    <x v="1"/>
    <s v="183066"/>
    <n v="0"/>
    <s v="183066"/>
    <n v="2015"/>
    <s v="20150514"/>
    <s v="20150514"/>
    <n v="77"/>
    <n v="5.64"/>
    <m/>
    <s v="CWT"/>
    <s v="P"/>
    <s v="Y"/>
    <s v="Y"/>
    <s v="Y"/>
    <s v="Y"/>
    <n v="0.01"/>
    <x v="0"/>
    <n v="27759"/>
    <n v="822954"/>
    <x v="5"/>
    <n v="34595"/>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24"/>
    <n v="96.98"/>
    <m/>
    <m/>
    <n v="0"/>
    <n v="0"/>
    <n v="0"/>
    <n v="102.22"/>
    <n v="102.22"/>
  </r>
  <r>
    <n v="22"/>
    <n v="100"/>
    <s v="Big Qualicum R"/>
    <s v="OPS"/>
    <s v="124"/>
    <s v="Chinook"/>
    <s v="3"/>
    <x v="0"/>
    <x v="12"/>
    <n v="100"/>
    <x v="1"/>
    <s v="CK-27"/>
    <s v="EAST VANCOUVER ISLAND-QUALICUM &amp; PUNTLEDGE_FA_0.x"/>
    <s v="M"/>
    <s v="H"/>
    <n v="100"/>
    <s v="Big Qualicum River H"/>
    <n v="100"/>
    <s v="Big Qualicum R"/>
    <s v="GSVI"/>
    <s v="S"/>
    <x v="1"/>
    <s v="183066"/>
    <n v="0"/>
    <s v="183066"/>
    <n v="2015"/>
    <s v="20150514"/>
    <s v="20150514"/>
    <n v="77"/>
    <n v="5.64"/>
    <m/>
    <s v="CWT"/>
    <s v="P"/>
    <s v="Y"/>
    <s v="Y"/>
    <s v="Y"/>
    <s v="Y"/>
    <n v="0.01"/>
    <x v="0"/>
    <n v="27759"/>
    <n v="822954"/>
    <x v="4"/>
    <n v="34595"/>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3.43"/>
    <n v="112.19"/>
    <n v="282.79000000000002"/>
    <m/>
    <n v="0"/>
    <n v="0"/>
    <n v="0"/>
    <n v="458.41"/>
    <n v="458.41"/>
  </r>
  <r>
    <n v="22"/>
    <n v="100"/>
    <s v="Big Qualicum R"/>
    <s v="OPS"/>
    <s v="124"/>
    <s v="Chinook"/>
    <s v="3"/>
    <x v="0"/>
    <x v="12"/>
    <n v="100"/>
    <x v="1"/>
    <s v="CK-27"/>
    <s v="EAST VANCOUVER ISLAND-QUALICUM &amp; PUNTLEDGE_FA_0.x"/>
    <s v="M"/>
    <s v="H"/>
    <n v="100"/>
    <s v="Big Qualicum River H"/>
    <n v="100"/>
    <s v="Big Qualicum R"/>
    <s v="GSVI"/>
    <s v="S"/>
    <x v="1"/>
    <s v="183066"/>
    <n v="0"/>
    <s v="183066"/>
    <n v="2015"/>
    <s v="20150514"/>
    <s v="20150514"/>
    <n v="77"/>
    <n v="5.64"/>
    <m/>
    <s v="CWT"/>
    <s v="P"/>
    <s v="Y"/>
    <s v="Y"/>
    <s v="Y"/>
    <s v="Y"/>
    <n v="0.01"/>
    <x v="0"/>
    <n v="27759"/>
    <n v="822954"/>
    <x v="0"/>
    <n v="34595"/>
    <x v="18"/>
    <m/>
    <m/>
    <m/>
    <m/>
    <m/>
    <m/>
    <m/>
    <m/>
    <m/>
    <m/>
    <m/>
    <m/>
    <m/>
    <m/>
    <m/>
    <m/>
    <m/>
    <m/>
    <m/>
    <m/>
    <m/>
    <m/>
    <m/>
    <m/>
    <m/>
    <m/>
    <m/>
    <m/>
    <m/>
    <m/>
    <m/>
    <m/>
    <m/>
    <m/>
    <n v="117.7"/>
    <m/>
    <m/>
    <m/>
    <m/>
    <m/>
    <m/>
    <m/>
    <m/>
    <m/>
    <m/>
    <m/>
    <m/>
    <m/>
    <m/>
    <n v="383.34"/>
    <m/>
    <m/>
    <m/>
    <m/>
    <m/>
    <m/>
    <m/>
    <m/>
    <m/>
    <m/>
    <m/>
    <m/>
    <m/>
    <m/>
    <m/>
    <m/>
    <m/>
    <m/>
    <m/>
    <m/>
    <m/>
    <m/>
    <m/>
    <m/>
    <m/>
    <m/>
    <m/>
    <m/>
    <m/>
    <m/>
    <m/>
    <m/>
    <m/>
    <m/>
    <m/>
    <m/>
    <m/>
    <m/>
    <m/>
    <m/>
    <m/>
    <m/>
    <m/>
    <m/>
    <m/>
    <m/>
    <m/>
    <m/>
    <m/>
    <m/>
    <m/>
    <m/>
    <m/>
    <m/>
    <m/>
    <m/>
    <m/>
    <m/>
    <m/>
    <m/>
    <m/>
    <m/>
    <m/>
    <m/>
    <m/>
    <m/>
    <m/>
    <m/>
    <m/>
    <m/>
    <m/>
    <m/>
    <m/>
    <m/>
    <m/>
    <m/>
    <m/>
    <m/>
    <m/>
    <m/>
    <m/>
    <m/>
    <m/>
    <m/>
    <m/>
    <m/>
    <m/>
    <m/>
    <m/>
    <m/>
    <m/>
    <m/>
    <m/>
    <m/>
    <m/>
    <m/>
    <m/>
    <m/>
    <m/>
    <m/>
    <m/>
    <m/>
    <m/>
    <m/>
    <m/>
    <m/>
    <m/>
    <m/>
    <m/>
    <n v="57.51"/>
    <m/>
    <m/>
    <m/>
    <m/>
    <n v="472.93"/>
    <n v="555.54999999999995"/>
    <n v="458.64"/>
    <m/>
    <n v="501.04"/>
    <n v="57.51"/>
    <n v="558.54999999999995"/>
    <n v="1487.12"/>
    <n v="2045.67"/>
  </r>
  <r>
    <n v="22"/>
    <n v="100"/>
    <s v="Big Qualicum R"/>
    <s v="OPS"/>
    <s v="124"/>
    <s v="Chinook"/>
    <s v="3"/>
    <x v="0"/>
    <x v="12"/>
    <n v="100"/>
    <x v="1"/>
    <s v="CK-27"/>
    <s v="EAST VANCOUVER ISLAND-QUALICUM &amp; PUNTLEDGE_FA_0.x"/>
    <s v="M"/>
    <s v="H"/>
    <n v="100"/>
    <s v="Big Qualicum River H"/>
    <n v="100"/>
    <s v="Big Qualicum R"/>
    <s v="GSVI"/>
    <s v="S"/>
    <x v="1"/>
    <s v="183066"/>
    <n v="0"/>
    <s v="183066"/>
    <n v="2015"/>
    <s v="20150514"/>
    <s v="20150514"/>
    <n v="77"/>
    <n v="5.64"/>
    <m/>
    <s v="CWT"/>
    <s v="P"/>
    <s v="Y"/>
    <s v="Y"/>
    <s v="Y"/>
    <s v="Y"/>
    <n v="0.01"/>
    <x v="0"/>
    <n v="27759"/>
    <n v="822954"/>
    <x v="1"/>
    <n v="34595"/>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2.75"/>
    <n v="123.85"/>
    <n v="7.77"/>
    <m/>
    <n v="0"/>
    <n v="0"/>
    <n v="0"/>
    <n v="244.37"/>
    <n v="244.37"/>
  </r>
  <r>
    <n v="22"/>
    <n v="100"/>
    <s v="Big Qualicum R"/>
    <s v="OPS"/>
    <s v="124"/>
    <s v="Chinook"/>
    <s v="3"/>
    <x v="0"/>
    <x v="0"/>
    <n v="100"/>
    <x v="1"/>
    <s v="CK-27"/>
    <s v="EAST VANCOUVER ISLAND-QUALICUM &amp; PUNTLEDGE_FA_0.x"/>
    <s v="M"/>
    <s v="H"/>
    <n v="100"/>
    <s v="Big Qualicum River H"/>
    <n v="100"/>
    <s v="Big Qualicum R"/>
    <s v="GSVI"/>
    <s v="S"/>
    <x v="1"/>
    <s v="182767"/>
    <n v="0"/>
    <s v="182767"/>
    <n v="2016"/>
    <s v="20160616"/>
    <s v="20160616"/>
    <n v="115"/>
    <n v="18.600000000000001"/>
    <m/>
    <s v="CWT"/>
    <s v="B"/>
    <s v="Y"/>
    <s v="Y"/>
    <s v="Y"/>
    <s v="N"/>
    <m/>
    <x v="0"/>
    <n v="30495"/>
    <n v="53770"/>
    <x v="5"/>
    <n v="35388"/>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3"/>
    <m/>
    <n v="0"/>
    <n v="0"/>
    <n v="0"/>
    <n v="0.73"/>
    <n v="0.73"/>
  </r>
  <r>
    <n v="22"/>
    <n v="100"/>
    <s v="Big Qualicum R"/>
    <s v="OPS"/>
    <s v="124"/>
    <s v="Chinook"/>
    <s v="3"/>
    <x v="0"/>
    <x v="0"/>
    <n v="100"/>
    <x v="1"/>
    <s v="CK-27"/>
    <s v="EAST VANCOUVER ISLAND-QUALICUM &amp; PUNTLEDGE_FA_0.x"/>
    <s v="M"/>
    <s v="H"/>
    <n v="100"/>
    <s v="Big Qualicum River H"/>
    <n v="100"/>
    <s v="Big Qualicum R"/>
    <s v="GSVI"/>
    <s v="S"/>
    <x v="1"/>
    <s v="182767"/>
    <n v="0"/>
    <s v="182767"/>
    <n v="2016"/>
    <s v="20160616"/>
    <s v="20160616"/>
    <n v="115"/>
    <n v="18.600000000000001"/>
    <m/>
    <s v="CWT"/>
    <s v="B"/>
    <s v="Y"/>
    <s v="Y"/>
    <s v="Y"/>
    <s v="N"/>
    <m/>
    <x v="0"/>
    <n v="30495"/>
    <n v="53770"/>
    <x v="4"/>
    <n v="35388"/>
    <x v="18"/>
    <m/>
    <m/>
    <m/>
    <m/>
    <m/>
    <m/>
    <m/>
    <m/>
    <m/>
    <m/>
    <m/>
    <m/>
    <m/>
    <m/>
    <m/>
    <m/>
    <m/>
    <m/>
    <m/>
    <m/>
    <m/>
    <m/>
    <m/>
    <m/>
    <m/>
    <m/>
    <m/>
    <m/>
    <m/>
    <m/>
    <m/>
    <m/>
    <m/>
    <m/>
    <m/>
    <m/>
    <m/>
    <m/>
    <m/>
    <m/>
    <m/>
    <m/>
    <m/>
    <m/>
    <m/>
    <m/>
    <m/>
    <m/>
    <m/>
    <m/>
    <m/>
    <m/>
    <m/>
    <m/>
    <m/>
    <m/>
    <m/>
    <m/>
    <m/>
    <m/>
    <m/>
    <m/>
    <m/>
    <n v="20.56"/>
    <m/>
    <m/>
    <m/>
    <m/>
    <m/>
    <m/>
    <m/>
    <m/>
    <m/>
    <m/>
    <m/>
    <m/>
    <m/>
    <m/>
    <m/>
    <m/>
    <m/>
    <m/>
    <m/>
    <m/>
    <m/>
    <m/>
    <m/>
    <m/>
    <m/>
    <m/>
    <m/>
    <m/>
    <m/>
    <m/>
    <m/>
    <m/>
    <m/>
    <m/>
    <m/>
    <m/>
    <m/>
    <m/>
    <m/>
    <m/>
    <m/>
    <m/>
    <m/>
    <m/>
    <m/>
    <m/>
    <m/>
    <m/>
    <m/>
    <m/>
    <m/>
    <m/>
    <m/>
    <m/>
    <m/>
    <m/>
    <m/>
    <m/>
    <m/>
    <m/>
    <m/>
    <m/>
    <m/>
    <m/>
    <m/>
    <m/>
    <m/>
    <m/>
    <m/>
    <m/>
    <m/>
    <m/>
    <m/>
    <m/>
    <m/>
    <m/>
    <m/>
    <m/>
    <m/>
    <m/>
    <m/>
    <m/>
    <m/>
    <m/>
    <m/>
    <m/>
    <m/>
    <m/>
    <m/>
    <m/>
    <m/>
    <m/>
    <m/>
    <m/>
    <m/>
    <m/>
    <m/>
    <m/>
    <m/>
    <m/>
    <n v="9.82"/>
    <n v="51.57"/>
    <n v="51.98"/>
    <m/>
    <n v="20.56"/>
    <n v="0"/>
    <n v="20.56"/>
    <n v="113.37"/>
    <n v="133.93"/>
  </r>
  <r>
    <n v="22"/>
    <n v="100"/>
    <s v="Big Qualicum R"/>
    <s v="OPS"/>
    <s v="124"/>
    <s v="Chinook"/>
    <s v="3"/>
    <x v="0"/>
    <x v="0"/>
    <n v="100"/>
    <x v="1"/>
    <s v="CK-27"/>
    <s v="EAST VANCOUVER ISLAND-QUALICUM &amp; PUNTLEDGE_FA_0.x"/>
    <s v="M"/>
    <s v="H"/>
    <n v="100"/>
    <s v="Big Qualicum River H"/>
    <n v="100"/>
    <s v="Big Qualicum R"/>
    <s v="GSVI"/>
    <s v="S"/>
    <x v="1"/>
    <s v="182767"/>
    <n v="0"/>
    <s v="182767"/>
    <n v="2016"/>
    <s v="20160616"/>
    <s v="20160616"/>
    <n v="115"/>
    <n v="18.600000000000001"/>
    <m/>
    <s v="CWT"/>
    <s v="B"/>
    <s v="Y"/>
    <s v="Y"/>
    <s v="Y"/>
    <s v="N"/>
    <m/>
    <x v="0"/>
    <n v="30495"/>
    <n v="53770"/>
    <x v="0"/>
    <n v="35388"/>
    <x v="0"/>
    <m/>
    <m/>
    <m/>
    <m/>
    <m/>
    <m/>
    <m/>
    <m/>
    <m/>
    <m/>
    <m/>
    <m/>
    <m/>
    <m/>
    <m/>
    <m/>
    <m/>
    <m/>
    <m/>
    <m/>
    <m/>
    <m/>
    <m/>
    <m/>
    <m/>
    <m/>
    <m/>
    <m/>
    <m/>
    <m/>
    <m/>
    <m/>
    <m/>
    <m/>
    <m/>
    <m/>
    <m/>
    <m/>
    <m/>
    <m/>
    <m/>
    <m/>
    <m/>
    <m/>
    <m/>
    <m/>
    <m/>
    <m/>
    <m/>
    <n v="38.549999999999997"/>
    <m/>
    <m/>
    <m/>
    <m/>
    <n v="38.39"/>
    <m/>
    <m/>
    <m/>
    <m/>
    <n v="55.02"/>
    <m/>
    <n v="13.03"/>
    <m/>
    <n v="23.57"/>
    <m/>
    <m/>
    <m/>
    <m/>
    <m/>
    <m/>
    <m/>
    <m/>
    <m/>
    <m/>
    <m/>
    <m/>
    <m/>
    <m/>
    <m/>
    <m/>
    <m/>
    <m/>
    <m/>
    <m/>
    <m/>
    <m/>
    <m/>
    <m/>
    <m/>
    <m/>
    <m/>
    <m/>
    <m/>
    <m/>
    <m/>
    <m/>
    <m/>
    <m/>
    <m/>
    <m/>
    <m/>
    <m/>
    <m/>
    <m/>
    <m/>
    <m/>
    <m/>
    <m/>
    <m/>
    <m/>
    <m/>
    <m/>
    <m/>
    <m/>
    <m/>
    <m/>
    <m/>
    <m/>
    <m/>
    <m/>
    <m/>
    <m/>
    <m/>
    <m/>
    <m/>
    <m/>
    <m/>
    <m/>
    <m/>
    <m/>
    <m/>
    <n v="11.8"/>
    <m/>
    <m/>
    <m/>
    <m/>
    <m/>
    <m/>
    <m/>
    <m/>
    <m/>
    <m/>
    <m/>
    <m/>
    <m/>
    <m/>
    <m/>
    <n v="11.99"/>
    <m/>
    <m/>
    <m/>
    <m/>
    <m/>
    <m/>
    <m/>
    <m/>
    <m/>
    <m/>
    <m/>
    <m/>
    <m/>
    <m/>
    <m/>
    <m/>
    <n v="74.040000000000006"/>
    <n v="70.25"/>
    <n v="5.35"/>
    <m/>
    <n v="244.24"/>
    <n v="0"/>
    <n v="244.24"/>
    <n v="149.63999999999999"/>
    <n v="393.88000000000005"/>
  </r>
  <r>
    <n v="22"/>
    <n v="100"/>
    <s v="Big Qualicum R"/>
    <s v="OPS"/>
    <s v="124"/>
    <s v="Chinook"/>
    <s v="3"/>
    <x v="0"/>
    <x v="0"/>
    <n v="100"/>
    <x v="1"/>
    <s v="CK-27"/>
    <s v="EAST VANCOUVER ISLAND-QUALICUM &amp; PUNTLEDGE_FA_0.x"/>
    <s v="M"/>
    <s v="H"/>
    <n v="100"/>
    <s v="Big Qualicum River H"/>
    <n v="100"/>
    <s v="Big Qualicum R"/>
    <s v="GSVI"/>
    <s v="S"/>
    <x v="1"/>
    <s v="182767"/>
    <n v="0"/>
    <s v="182767"/>
    <n v="2016"/>
    <s v="20160616"/>
    <s v="20160616"/>
    <n v="115"/>
    <n v="18.600000000000001"/>
    <m/>
    <s v="CWT"/>
    <s v="B"/>
    <s v="Y"/>
    <s v="Y"/>
    <s v="Y"/>
    <s v="N"/>
    <m/>
    <x v="0"/>
    <n v="30495"/>
    <n v="53770"/>
    <x v="1"/>
    <n v="35388"/>
    <x v="1"/>
    <m/>
    <m/>
    <m/>
    <m/>
    <m/>
    <m/>
    <m/>
    <m/>
    <m/>
    <m/>
    <m/>
    <m/>
    <m/>
    <m/>
    <m/>
    <m/>
    <n v="5.15"/>
    <m/>
    <m/>
    <m/>
    <m/>
    <m/>
    <m/>
    <m/>
    <m/>
    <m/>
    <m/>
    <m/>
    <m/>
    <m/>
    <m/>
    <m/>
    <m/>
    <m/>
    <m/>
    <m/>
    <m/>
    <m/>
    <m/>
    <m/>
    <m/>
    <m/>
    <m/>
    <m/>
    <m/>
    <m/>
    <m/>
    <n v="3.97"/>
    <m/>
    <m/>
    <m/>
    <m/>
    <m/>
    <m/>
    <n v="11.13"/>
    <m/>
    <m/>
    <m/>
    <m/>
    <n v="22.42"/>
    <m/>
    <m/>
    <m/>
    <m/>
    <m/>
    <m/>
    <m/>
    <m/>
    <m/>
    <m/>
    <m/>
    <m/>
    <m/>
    <m/>
    <m/>
    <m/>
    <m/>
    <m/>
    <m/>
    <m/>
    <m/>
    <m/>
    <m/>
    <m/>
    <m/>
    <m/>
    <m/>
    <m/>
    <m/>
    <m/>
    <m/>
    <m/>
    <m/>
    <m/>
    <m/>
    <m/>
    <m/>
    <m/>
    <m/>
    <m/>
    <m/>
    <m/>
    <m/>
    <m/>
    <m/>
    <m/>
    <m/>
    <m/>
    <m/>
    <m/>
    <m/>
    <m/>
    <m/>
    <m/>
    <m/>
    <m/>
    <m/>
    <m/>
    <m/>
    <m/>
    <m/>
    <m/>
    <m/>
    <m/>
    <m/>
    <m/>
    <m/>
    <m/>
    <m/>
    <m/>
    <m/>
    <m/>
    <m/>
    <m/>
    <m/>
    <m/>
    <m/>
    <m/>
    <m/>
    <m/>
    <m/>
    <m/>
    <m/>
    <m/>
    <m/>
    <m/>
    <m/>
    <m/>
    <m/>
    <m/>
    <m/>
    <m/>
    <m/>
    <m/>
    <m/>
    <m/>
    <m/>
    <m/>
    <m/>
    <m/>
    <m/>
    <m/>
    <m/>
    <m/>
    <n v="42.25"/>
    <n v="30.71"/>
    <n v="29.34"/>
    <m/>
    <n v="42.67"/>
    <n v="0"/>
    <n v="42.67"/>
    <n v="102.3"/>
    <n v="144.97"/>
  </r>
  <r>
    <n v="22"/>
    <n v="100"/>
    <s v="Big Qualicum R"/>
    <s v="OPS"/>
    <s v="124"/>
    <s v="Chinook"/>
    <s v="3"/>
    <x v="0"/>
    <x v="0"/>
    <n v="100"/>
    <x v="1"/>
    <s v="CK-27"/>
    <s v="EAST VANCOUVER ISLAND-QUALICUM &amp; PUNTLEDGE_FA_0.x"/>
    <s v="M"/>
    <s v="H"/>
    <n v="100"/>
    <s v="Big Qualicum River H"/>
    <n v="100"/>
    <s v="Big Qualicum R"/>
    <s v="GSVI"/>
    <s v="S"/>
    <x v="1"/>
    <s v="182767"/>
    <n v="0"/>
    <s v="182767"/>
    <n v="2016"/>
    <s v="20160616"/>
    <s v="20160616"/>
    <n v="115"/>
    <n v="18.600000000000001"/>
    <m/>
    <s v="CWT"/>
    <s v="B"/>
    <s v="Y"/>
    <s v="Y"/>
    <s v="Y"/>
    <s v="N"/>
    <m/>
    <x v="0"/>
    <n v="30495"/>
    <n v="53770"/>
    <x v="2"/>
    <n v="35388"/>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2"/>
    <n v="0.62"/>
    <n v="1.18"/>
    <m/>
    <n v="0"/>
    <n v="0"/>
    <n v="0"/>
    <n v="2.42"/>
    <n v="2.42"/>
  </r>
  <r>
    <n v="22"/>
    <n v="100"/>
    <s v="Big Qualicum R"/>
    <s v="OPS"/>
    <s v="124"/>
    <s v="Chinook"/>
    <s v="3"/>
    <x v="0"/>
    <x v="0"/>
    <n v="100"/>
    <x v="1"/>
    <s v="CK-27"/>
    <s v="EAST VANCOUVER ISLAND-QUALICUM &amp; PUNTLEDGE_FA_0.x"/>
    <s v="M"/>
    <s v="H"/>
    <n v="100"/>
    <s v="Big Qualicum River H"/>
    <n v="100"/>
    <s v="Big Qualicum R"/>
    <s v="GSVI"/>
    <s v="S"/>
    <x v="1"/>
    <s v="183196"/>
    <n v="0"/>
    <s v="183196"/>
    <n v="2016"/>
    <s v="20160516"/>
    <s v="20160516"/>
    <n v="80"/>
    <n v="5.78"/>
    <m/>
    <s v="CWT"/>
    <s v="P"/>
    <s v="Y"/>
    <s v="Y"/>
    <s v="Y"/>
    <s v="Y"/>
    <n v="4.5999999999999999E-3"/>
    <x v="0"/>
    <n v="25407"/>
    <n v="678537"/>
    <x v="4"/>
    <n v="35387"/>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98"/>
    <n v="72.180000000000007"/>
    <n v="73.19"/>
    <m/>
    <n v="0"/>
    <n v="0"/>
    <n v="0"/>
    <n v="157.35"/>
    <n v="157.35000000000002"/>
  </r>
  <r>
    <n v="22"/>
    <n v="100"/>
    <s v="Big Qualicum R"/>
    <s v="OPS"/>
    <s v="124"/>
    <s v="Chinook"/>
    <s v="3"/>
    <x v="0"/>
    <x v="0"/>
    <n v="100"/>
    <x v="1"/>
    <s v="CK-27"/>
    <s v="EAST VANCOUVER ISLAND-QUALICUM &amp; PUNTLEDGE_FA_0.x"/>
    <s v="M"/>
    <s v="H"/>
    <n v="100"/>
    <s v="Big Qualicum River H"/>
    <n v="100"/>
    <s v="Big Qualicum R"/>
    <s v="GSVI"/>
    <s v="S"/>
    <x v="1"/>
    <s v="183196"/>
    <n v="0"/>
    <s v="183196"/>
    <n v="2016"/>
    <s v="20160516"/>
    <s v="20160516"/>
    <n v="80"/>
    <n v="5.78"/>
    <m/>
    <s v="CWT"/>
    <s v="P"/>
    <s v="Y"/>
    <s v="Y"/>
    <s v="Y"/>
    <s v="Y"/>
    <n v="4.5999999999999999E-3"/>
    <x v="0"/>
    <n v="25407"/>
    <n v="678537"/>
    <x v="0"/>
    <n v="35387"/>
    <x v="0"/>
    <m/>
    <m/>
    <m/>
    <m/>
    <m/>
    <m/>
    <m/>
    <m/>
    <m/>
    <m/>
    <m/>
    <m/>
    <m/>
    <m/>
    <m/>
    <m/>
    <m/>
    <m/>
    <m/>
    <m/>
    <m/>
    <m/>
    <m/>
    <m/>
    <m/>
    <m/>
    <m/>
    <m/>
    <m/>
    <m/>
    <m/>
    <m/>
    <m/>
    <m/>
    <m/>
    <m/>
    <m/>
    <m/>
    <m/>
    <m/>
    <m/>
    <m/>
    <m/>
    <m/>
    <m/>
    <m/>
    <m/>
    <n v="77.180000000000007"/>
    <m/>
    <m/>
    <m/>
    <m/>
    <m/>
    <m/>
    <m/>
    <m/>
    <m/>
    <m/>
    <m/>
    <m/>
    <m/>
    <m/>
    <m/>
    <m/>
    <m/>
    <m/>
    <m/>
    <m/>
    <m/>
    <m/>
    <m/>
    <m/>
    <m/>
    <m/>
    <m/>
    <m/>
    <m/>
    <m/>
    <m/>
    <m/>
    <m/>
    <m/>
    <m/>
    <m/>
    <m/>
    <m/>
    <m/>
    <m/>
    <m/>
    <m/>
    <m/>
    <m/>
    <m/>
    <m/>
    <m/>
    <m/>
    <m/>
    <m/>
    <m/>
    <m/>
    <m/>
    <m/>
    <m/>
    <m/>
    <m/>
    <m/>
    <m/>
    <m/>
    <m/>
    <m/>
    <m/>
    <m/>
    <m/>
    <m/>
    <m/>
    <m/>
    <m/>
    <m/>
    <m/>
    <m/>
    <m/>
    <m/>
    <m/>
    <m/>
    <m/>
    <m/>
    <m/>
    <m/>
    <m/>
    <m/>
    <m/>
    <m/>
    <m/>
    <m/>
    <m/>
    <m/>
    <m/>
    <m/>
    <m/>
    <m/>
    <m/>
    <m/>
    <m/>
    <m/>
    <m/>
    <m/>
    <m/>
    <m/>
    <m/>
    <m/>
    <m/>
    <m/>
    <m/>
    <m/>
    <m/>
    <m/>
    <m/>
    <m/>
    <m/>
    <n v="61.69"/>
    <m/>
    <m/>
    <m/>
    <m/>
    <n v="127.27"/>
    <n v="156.19"/>
    <n v="9.0500000000000007"/>
    <m/>
    <n v="77.180000000000007"/>
    <n v="61.69"/>
    <n v="138.87"/>
    <n v="292.51"/>
    <n v="431.38"/>
  </r>
  <r>
    <n v="22"/>
    <n v="100"/>
    <s v="Big Qualicum R"/>
    <s v="OPS"/>
    <s v="124"/>
    <s v="Chinook"/>
    <s v="3"/>
    <x v="0"/>
    <x v="0"/>
    <n v="100"/>
    <x v="1"/>
    <s v="CK-27"/>
    <s v="EAST VANCOUVER ISLAND-QUALICUM &amp; PUNTLEDGE_FA_0.x"/>
    <s v="M"/>
    <s v="H"/>
    <n v="100"/>
    <s v="Big Qualicum River H"/>
    <n v="100"/>
    <s v="Big Qualicum R"/>
    <s v="GSVI"/>
    <s v="S"/>
    <x v="1"/>
    <s v="183196"/>
    <n v="0"/>
    <s v="183196"/>
    <n v="2016"/>
    <s v="20160516"/>
    <s v="20160516"/>
    <n v="80"/>
    <n v="5.78"/>
    <m/>
    <s v="CWT"/>
    <s v="P"/>
    <s v="Y"/>
    <s v="Y"/>
    <s v="Y"/>
    <s v="Y"/>
    <n v="4.5999999999999999E-3"/>
    <x v="0"/>
    <n v="25407"/>
    <n v="678537"/>
    <x v="1"/>
    <n v="35387"/>
    <x v="1"/>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5.13"/>
    <n v="90.76"/>
    <n v="76.06"/>
    <m/>
    <n v="0"/>
    <n v="0"/>
    <n v="0"/>
    <n v="301.95"/>
    <n v="301.95"/>
  </r>
  <r>
    <n v="22"/>
    <n v="100"/>
    <s v="Big Qualicum R"/>
    <s v="OPS"/>
    <s v="124"/>
    <s v="Chinook"/>
    <s v="3"/>
    <x v="0"/>
    <x v="0"/>
    <n v="100"/>
    <x v="1"/>
    <s v="CK-27"/>
    <s v="EAST VANCOUVER ISLAND-QUALICUM &amp; PUNTLEDGE_FA_0.x"/>
    <s v="M"/>
    <s v="H"/>
    <n v="100"/>
    <s v="Big Qualicum River H"/>
    <n v="100"/>
    <s v="Big Qualicum R"/>
    <s v="GSVI"/>
    <s v="S"/>
    <x v="1"/>
    <s v="183197"/>
    <n v="0"/>
    <s v="183197"/>
    <n v="2016"/>
    <s v="20160516"/>
    <s v="20160516"/>
    <n v="80"/>
    <n v="5.78"/>
    <m/>
    <s v="CWT"/>
    <s v="P"/>
    <s v="Y"/>
    <s v="Y"/>
    <s v="Y"/>
    <s v="Y"/>
    <n v="4.5999999999999999E-3"/>
    <x v="0"/>
    <n v="25240"/>
    <n v="674035"/>
    <x v="5"/>
    <n v="35386"/>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53"/>
    <m/>
    <n v="0"/>
    <n v="0"/>
    <n v="0"/>
    <n v="5.53"/>
    <n v="5.53"/>
  </r>
  <r>
    <n v="22"/>
    <n v="100"/>
    <s v="Big Qualicum R"/>
    <s v="OPS"/>
    <s v="124"/>
    <s v="Chinook"/>
    <s v="3"/>
    <x v="0"/>
    <x v="0"/>
    <n v="100"/>
    <x v="1"/>
    <s v="CK-27"/>
    <s v="EAST VANCOUVER ISLAND-QUALICUM &amp; PUNTLEDGE_FA_0.x"/>
    <s v="M"/>
    <s v="H"/>
    <n v="100"/>
    <s v="Big Qualicum River H"/>
    <n v="100"/>
    <s v="Big Qualicum R"/>
    <s v="GSVI"/>
    <s v="S"/>
    <x v="1"/>
    <s v="183197"/>
    <n v="0"/>
    <s v="183197"/>
    <n v="2016"/>
    <s v="20160516"/>
    <s v="20160516"/>
    <n v="80"/>
    <n v="5.78"/>
    <m/>
    <s v="CWT"/>
    <s v="P"/>
    <s v="Y"/>
    <s v="Y"/>
    <s v="Y"/>
    <s v="Y"/>
    <n v="4.5999999999999999E-3"/>
    <x v="0"/>
    <n v="25240"/>
    <n v="674035"/>
    <x v="4"/>
    <n v="35386"/>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97"/>
    <n v="108.26"/>
    <n v="109.78"/>
    <m/>
    <n v="0"/>
    <n v="0"/>
    <n v="0"/>
    <n v="236.01"/>
    <n v="236.01"/>
  </r>
  <r>
    <n v="22"/>
    <n v="100"/>
    <s v="Big Qualicum R"/>
    <s v="OPS"/>
    <s v="124"/>
    <s v="Chinook"/>
    <s v="3"/>
    <x v="0"/>
    <x v="0"/>
    <n v="100"/>
    <x v="1"/>
    <s v="CK-27"/>
    <s v="EAST VANCOUVER ISLAND-QUALICUM &amp; PUNTLEDGE_FA_0.x"/>
    <s v="M"/>
    <s v="H"/>
    <n v="100"/>
    <s v="Big Qualicum River H"/>
    <n v="100"/>
    <s v="Big Qualicum R"/>
    <s v="GSVI"/>
    <s v="S"/>
    <x v="1"/>
    <s v="183197"/>
    <n v="0"/>
    <s v="183197"/>
    <n v="2016"/>
    <s v="20160516"/>
    <s v="20160516"/>
    <n v="80"/>
    <n v="5.78"/>
    <m/>
    <s v="CWT"/>
    <s v="P"/>
    <s v="Y"/>
    <s v="Y"/>
    <s v="Y"/>
    <s v="Y"/>
    <n v="4.5999999999999999E-3"/>
    <x v="0"/>
    <n v="25240"/>
    <n v="674035"/>
    <x v="0"/>
    <n v="35386"/>
    <x v="0"/>
    <m/>
    <m/>
    <m/>
    <m/>
    <m/>
    <m/>
    <m/>
    <m/>
    <m/>
    <m/>
    <m/>
    <m/>
    <m/>
    <m/>
    <m/>
    <m/>
    <m/>
    <m/>
    <m/>
    <m/>
    <m/>
    <m/>
    <m/>
    <m/>
    <m/>
    <m/>
    <m/>
    <m/>
    <m/>
    <m/>
    <m/>
    <m/>
    <m/>
    <m/>
    <m/>
    <m/>
    <m/>
    <m/>
    <m/>
    <m/>
    <m/>
    <m/>
    <m/>
    <m/>
    <m/>
    <m/>
    <m/>
    <m/>
    <m/>
    <n v="194.68"/>
    <m/>
    <m/>
    <m/>
    <m/>
    <m/>
    <m/>
    <m/>
    <m/>
    <m/>
    <m/>
    <m/>
    <n v="194.68"/>
    <m/>
    <m/>
    <m/>
    <m/>
    <m/>
    <m/>
    <m/>
    <m/>
    <m/>
    <m/>
    <m/>
    <m/>
    <m/>
    <m/>
    <m/>
    <m/>
    <m/>
    <m/>
    <m/>
    <m/>
    <m/>
    <m/>
    <m/>
    <m/>
    <m/>
    <m/>
    <m/>
    <m/>
    <m/>
    <m/>
    <m/>
    <m/>
    <m/>
    <m/>
    <m/>
    <m/>
    <m/>
    <m/>
    <m/>
    <m/>
    <m/>
    <m/>
    <m/>
    <m/>
    <m/>
    <m/>
    <m/>
    <m/>
    <m/>
    <m/>
    <m/>
    <m/>
    <m/>
    <m/>
    <m/>
    <m/>
    <m/>
    <m/>
    <m/>
    <m/>
    <m/>
    <m/>
    <m/>
    <m/>
    <m/>
    <m/>
    <m/>
    <m/>
    <m/>
    <m/>
    <m/>
    <m/>
    <m/>
    <m/>
    <m/>
    <m/>
    <m/>
    <m/>
    <m/>
    <m/>
    <m/>
    <m/>
    <m/>
    <m/>
    <m/>
    <m/>
    <m/>
    <m/>
    <m/>
    <m/>
    <m/>
    <m/>
    <m/>
    <m/>
    <m/>
    <m/>
    <m/>
    <n v="55.81"/>
    <m/>
    <m/>
    <m/>
    <m/>
    <n v="204.19"/>
    <n v="178.5"/>
    <n v="15.01"/>
    <m/>
    <n v="389.36"/>
    <n v="55.81"/>
    <n v="445.17"/>
    <n v="397.7"/>
    <n v="842.87"/>
  </r>
  <r>
    <n v="22"/>
    <n v="100"/>
    <s v="Big Qualicum R"/>
    <s v="OPS"/>
    <s v="124"/>
    <s v="Chinook"/>
    <s v="3"/>
    <x v="0"/>
    <x v="0"/>
    <n v="100"/>
    <x v="1"/>
    <s v="CK-27"/>
    <s v="EAST VANCOUVER ISLAND-QUALICUM &amp; PUNTLEDGE_FA_0.x"/>
    <s v="M"/>
    <s v="H"/>
    <n v="100"/>
    <s v="Big Qualicum River H"/>
    <n v="100"/>
    <s v="Big Qualicum R"/>
    <s v="GSVI"/>
    <s v="S"/>
    <x v="1"/>
    <s v="183197"/>
    <n v="0"/>
    <s v="183197"/>
    <n v="2016"/>
    <s v="20160516"/>
    <s v="20160516"/>
    <n v="80"/>
    <n v="5.78"/>
    <m/>
    <s v="CWT"/>
    <s v="P"/>
    <s v="Y"/>
    <s v="Y"/>
    <s v="Y"/>
    <s v="Y"/>
    <n v="4.5999999999999999E-3"/>
    <x v="0"/>
    <n v="25240"/>
    <n v="674035"/>
    <x v="1"/>
    <n v="35386"/>
    <x v="1"/>
    <m/>
    <m/>
    <m/>
    <m/>
    <m/>
    <m/>
    <m/>
    <m/>
    <m/>
    <m/>
    <m/>
    <m/>
    <m/>
    <m/>
    <m/>
    <m/>
    <m/>
    <m/>
    <m/>
    <m/>
    <m/>
    <m/>
    <m/>
    <m/>
    <m/>
    <m/>
    <m/>
    <m/>
    <m/>
    <m/>
    <m/>
    <m/>
    <m/>
    <m/>
    <m/>
    <m/>
    <m/>
    <m/>
    <m/>
    <m/>
    <m/>
    <m/>
    <m/>
    <m/>
    <m/>
    <m/>
    <m/>
    <m/>
    <m/>
    <m/>
    <m/>
    <m/>
    <m/>
    <m/>
    <m/>
    <m/>
    <m/>
    <m/>
    <m/>
    <m/>
    <m/>
    <m/>
    <m/>
    <m/>
    <n v="238.48"/>
    <m/>
    <m/>
    <m/>
    <m/>
    <m/>
    <m/>
    <m/>
    <m/>
    <m/>
    <m/>
    <m/>
    <m/>
    <m/>
    <m/>
    <m/>
    <m/>
    <m/>
    <m/>
    <m/>
    <m/>
    <m/>
    <m/>
    <m/>
    <m/>
    <m/>
    <m/>
    <m/>
    <m/>
    <m/>
    <m/>
    <m/>
    <m/>
    <m/>
    <m/>
    <m/>
    <m/>
    <m/>
    <m/>
    <m/>
    <m/>
    <m/>
    <m/>
    <m/>
    <m/>
    <m/>
    <m/>
    <m/>
    <m/>
    <m/>
    <m/>
    <m/>
    <m/>
    <m/>
    <m/>
    <m/>
    <m/>
    <m/>
    <m/>
    <m/>
    <m/>
    <m/>
    <m/>
    <m/>
    <m/>
    <m/>
    <m/>
    <m/>
    <m/>
    <m/>
    <m/>
    <m/>
    <m/>
    <m/>
    <m/>
    <m/>
    <m/>
    <m/>
    <m/>
    <n v="104.15"/>
    <m/>
    <m/>
    <m/>
    <m/>
    <m/>
    <m/>
    <m/>
    <m/>
    <m/>
    <m/>
    <m/>
    <m/>
    <m/>
    <m/>
    <m/>
    <m/>
    <m/>
    <m/>
    <m/>
    <m/>
    <n v="52.66"/>
    <n v="34.03"/>
    <n v="26.44"/>
    <m/>
    <n v="342.63"/>
    <n v="0"/>
    <n v="342.63"/>
    <n v="113.13"/>
    <n v="455.75999999999993"/>
  </r>
  <r>
    <n v="22"/>
    <n v="100"/>
    <s v="Big Qualicum R"/>
    <s v="OPS"/>
    <s v="124"/>
    <s v="Chinook"/>
    <s v="3"/>
    <x v="0"/>
    <x v="0"/>
    <n v="100"/>
    <x v="1"/>
    <s v="CK-27"/>
    <s v="EAST VANCOUVER ISLAND-QUALICUM &amp; PUNTLEDGE_FA_0.x"/>
    <s v="M"/>
    <s v="H"/>
    <n v="100"/>
    <s v="Big Qualicum River H"/>
    <n v="100"/>
    <s v="Big Qualicum R"/>
    <s v="GSVI"/>
    <s v="S"/>
    <x v="1"/>
    <s v="183198"/>
    <n v="0"/>
    <s v="183198"/>
    <n v="2016"/>
    <s v="20160516"/>
    <s v="20160516"/>
    <n v="80"/>
    <n v="5.78"/>
    <m/>
    <s v="CWT"/>
    <s v="P"/>
    <s v="Y"/>
    <s v="Y"/>
    <s v="Y"/>
    <s v="Y"/>
    <n v="4.5999999999999999E-3"/>
    <x v="0"/>
    <n v="25846"/>
    <n v="690284"/>
    <x v="4"/>
    <n v="35385"/>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5.88"/>
    <m/>
    <m/>
    <m/>
    <m/>
    <m/>
    <m/>
    <m/>
    <m/>
    <m/>
    <m/>
    <m/>
    <m/>
    <m/>
    <m/>
    <m/>
    <m/>
    <n v="11.98"/>
    <n v="72.180000000000007"/>
    <n v="73.19"/>
    <m/>
    <n v="185.88"/>
    <n v="0"/>
    <n v="185.88"/>
    <n v="157.35"/>
    <n v="343.22999999999996"/>
  </r>
  <r>
    <n v="22"/>
    <n v="100"/>
    <s v="Big Qualicum R"/>
    <s v="OPS"/>
    <s v="124"/>
    <s v="Chinook"/>
    <s v="3"/>
    <x v="0"/>
    <x v="0"/>
    <n v="100"/>
    <x v="1"/>
    <s v="CK-27"/>
    <s v="EAST VANCOUVER ISLAND-QUALICUM &amp; PUNTLEDGE_FA_0.x"/>
    <s v="M"/>
    <s v="H"/>
    <n v="100"/>
    <s v="Big Qualicum River H"/>
    <n v="100"/>
    <s v="Big Qualicum R"/>
    <s v="GSVI"/>
    <s v="S"/>
    <x v="1"/>
    <s v="183198"/>
    <n v="0"/>
    <s v="183198"/>
    <n v="2016"/>
    <s v="20160516"/>
    <s v="20160516"/>
    <n v="80"/>
    <n v="5.78"/>
    <m/>
    <s v="CWT"/>
    <s v="P"/>
    <s v="Y"/>
    <s v="Y"/>
    <s v="Y"/>
    <s v="Y"/>
    <n v="4.5999999999999999E-3"/>
    <x v="0"/>
    <n v="25846"/>
    <n v="690284"/>
    <x v="0"/>
    <n v="35385"/>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7.45"/>
    <n v="111.57"/>
    <n v="9.2100000000000009"/>
    <m/>
    <n v="0"/>
    <n v="0"/>
    <n v="0"/>
    <n v="248.23"/>
    <n v="248.23"/>
  </r>
  <r>
    <n v="22"/>
    <n v="100"/>
    <s v="Big Qualicum R"/>
    <s v="OPS"/>
    <s v="124"/>
    <s v="Chinook"/>
    <s v="3"/>
    <x v="0"/>
    <x v="0"/>
    <n v="100"/>
    <x v="1"/>
    <s v="CK-27"/>
    <s v="EAST VANCOUVER ISLAND-QUALICUM &amp; PUNTLEDGE_FA_0.x"/>
    <s v="M"/>
    <s v="H"/>
    <n v="100"/>
    <s v="Big Qualicum River H"/>
    <n v="100"/>
    <s v="Big Qualicum R"/>
    <s v="GSVI"/>
    <s v="S"/>
    <x v="1"/>
    <s v="183198"/>
    <n v="0"/>
    <s v="183198"/>
    <n v="2016"/>
    <s v="20160516"/>
    <s v="20160516"/>
    <n v="80"/>
    <n v="5.78"/>
    <m/>
    <s v="CWT"/>
    <s v="P"/>
    <s v="Y"/>
    <s v="Y"/>
    <s v="Y"/>
    <s v="Y"/>
    <n v="4.5999999999999999E-3"/>
    <x v="0"/>
    <n v="25846"/>
    <n v="690284"/>
    <x v="1"/>
    <n v="35385"/>
    <x v="1"/>
    <m/>
    <m/>
    <m/>
    <m/>
    <m/>
    <m/>
    <m/>
    <m/>
    <m/>
    <m/>
    <m/>
    <m/>
    <m/>
    <m/>
    <m/>
    <m/>
    <m/>
    <m/>
    <m/>
    <m/>
    <m/>
    <m/>
    <m/>
    <m/>
    <m/>
    <m/>
    <m/>
    <m/>
    <m/>
    <m/>
    <m/>
    <m/>
    <m/>
    <m/>
    <m/>
    <m/>
    <m/>
    <m/>
    <m/>
    <m/>
    <m/>
    <m/>
    <m/>
    <m/>
    <m/>
    <m/>
    <m/>
    <m/>
    <m/>
    <n v="168.52"/>
    <m/>
    <m/>
    <m/>
    <m/>
    <m/>
    <m/>
    <m/>
    <m/>
    <m/>
    <m/>
    <m/>
    <m/>
    <m/>
    <m/>
    <m/>
    <m/>
    <m/>
    <m/>
    <m/>
    <m/>
    <m/>
    <m/>
    <m/>
    <m/>
    <m/>
    <m/>
    <m/>
    <m/>
    <m/>
    <m/>
    <m/>
    <m/>
    <m/>
    <m/>
    <m/>
    <m/>
    <m/>
    <m/>
    <m/>
    <m/>
    <m/>
    <m/>
    <m/>
    <m/>
    <m/>
    <m/>
    <m/>
    <m/>
    <m/>
    <m/>
    <m/>
    <m/>
    <m/>
    <m/>
    <m/>
    <m/>
    <m/>
    <m/>
    <m/>
    <m/>
    <m/>
    <m/>
    <m/>
    <m/>
    <m/>
    <m/>
    <m/>
    <m/>
    <m/>
    <m/>
    <m/>
    <m/>
    <m/>
    <m/>
    <m/>
    <m/>
    <m/>
    <m/>
    <m/>
    <m/>
    <m/>
    <m/>
    <m/>
    <m/>
    <m/>
    <m/>
    <m/>
    <m/>
    <m/>
    <m/>
    <n v="104.16"/>
    <m/>
    <m/>
    <m/>
    <m/>
    <m/>
    <m/>
    <m/>
    <m/>
    <m/>
    <m/>
    <m/>
    <m/>
    <m/>
    <m/>
    <m/>
    <m/>
    <m/>
    <m/>
    <m/>
    <m/>
    <m/>
    <m/>
    <m/>
    <n v="59.59"/>
    <n v="45.38"/>
    <n v="46.34"/>
    <m/>
    <n v="272.68"/>
    <n v="0"/>
    <n v="272.68"/>
    <n v="151.31"/>
    <n v="423.99"/>
  </r>
  <r>
    <n v="22"/>
    <n v="100"/>
    <s v="Big Qualicum R"/>
    <s v="OPS"/>
    <s v="124"/>
    <s v="Chinook"/>
    <s v="3"/>
    <x v="0"/>
    <x v="0"/>
    <n v="100"/>
    <x v="1"/>
    <s v="CK-27"/>
    <s v="EAST VANCOUVER ISLAND-QUALICUM &amp; PUNTLEDGE_FA_0.x"/>
    <s v="M"/>
    <s v="H"/>
    <n v="100"/>
    <s v="Big Qualicum River H"/>
    <n v="100"/>
    <s v="Big Qualicum R"/>
    <s v="GSVI"/>
    <s v="S"/>
    <x v="1"/>
    <s v="183199"/>
    <n v="0"/>
    <s v="183199"/>
    <n v="2016"/>
    <s v="20160516"/>
    <s v="20160516"/>
    <n v="80"/>
    <n v="5.78"/>
    <m/>
    <s v="CWT"/>
    <s v="P"/>
    <s v="Y"/>
    <s v="Y"/>
    <s v="Y"/>
    <s v="Y"/>
    <n v="4.5999999999999999E-3"/>
    <x v="0"/>
    <n v="26385"/>
    <n v="704776"/>
    <x v="4"/>
    <n v="35384"/>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98"/>
    <n v="72.19"/>
    <n v="73.2"/>
    <m/>
    <n v="0"/>
    <n v="0"/>
    <n v="0"/>
    <n v="157.37"/>
    <n v="157.37"/>
  </r>
  <r>
    <n v="22"/>
    <n v="100"/>
    <s v="Big Qualicum R"/>
    <s v="OPS"/>
    <s v="124"/>
    <s v="Chinook"/>
    <s v="3"/>
    <x v="0"/>
    <x v="0"/>
    <n v="100"/>
    <x v="1"/>
    <s v="CK-27"/>
    <s v="EAST VANCOUVER ISLAND-QUALICUM &amp; PUNTLEDGE_FA_0.x"/>
    <s v="M"/>
    <s v="H"/>
    <n v="100"/>
    <s v="Big Qualicum River H"/>
    <n v="100"/>
    <s v="Big Qualicum R"/>
    <s v="GSVI"/>
    <s v="S"/>
    <x v="1"/>
    <s v="183199"/>
    <n v="0"/>
    <s v="183199"/>
    <n v="2016"/>
    <s v="20160516"/>
    <s v="20160516"/>
    <n v="80"/>
    <n v="5.78"/>
    <m/>
    <s v="CWT"/>
    <s v="P"/>
    <s v="Y"/>
    <s v="Y"/>
    <s v="Y"/>
    <s v="Y"/>
    <n v="4.5999999999999999E-3"/>
    <x v="0"/>
    <n v="26385"/>
    <n v="704776"/>
    <x v="0"/>
    <n v="35384"/>
    <x v="0"/>
    <m/>
    <m/>
    <m/>
    <m/>
    <m/>
    <m/>
    <m/>
    <m/>
    <m/>
    <m/>
    <m/>
    <m/>
    <m/>
    <m/>
    <m/>
    <m/>
    <m/>
    <m/>
    <m/>
    <m/>
    <m/>
    <m/>
    <m/>
    <m/>
    <m/>
    <m/>
    <m/>
    <m/>
    <m/>
    <m/>
    <m/>
    <m/>
    <m/>
    <m/>
    <n v="174.16"/>
    <m/>
    <m/>
    <m/>
    <m/>
    <m/>
    <m/>
    <m/>
    <m/>
    <m/>
    <m/>
    <m/>
    <m/>
    <m/>
    <m/>
    <m/>
    <m/>
    <m/>
    <m/>
    <m/>
    <m/>
    <m/>
    <m/>
    <m/>
    <m/>
    <m/>
    <m/>
    <m/>
    <m/>
    <m/>
    <m/>
    <m/>
    <m/>
    <m/>
    <m/>
    <m/>
    <m/>
    <m/>
    <m/>
    <m/>
    <m/>
    <m/>
    <m/>
    <m/>
    <m/>
    <m/>
    <m/>
    <m/>
    <m/>
    <m/>
    <m/>
    <m/>
    <m/>
    <m/>
    <m/>
    <m/>
    <m/>
    <m/>
    <m/>
    <m/>
    <m/>
    <m/>
    <m/>
    <m/>
    <m/>
    <m/>
    <m/>
    <m/>
    <m/>
    <m/>
    <m/>
    <m/>
    <m/>
    <m/>
    <m/>
    <m/>
    <m/>
    <m/>
    <m/>
    <m/>
    <m/>
    <m/>
    <m/>
    <m/>
    <m/>
    <m/>
    <m/>
    <m/>
    <m/>
    <m/>
    <m/>
    <m/>
    <m/>
    <m/>
    <m/>
    <m/>
    <m/>
    <m/>
    <m/>
    <m/>
    <m/>
    <m/>
    <m/>
    <m/>
    <m/>
    <m/>
    <m/>
    <m/>
    <m/>
    <m/>
    <m/>
    <m/>
    <m/>
    <m/>
    <m/>
    <m/>
    <m/>
    <m/>
    <m/>
    <m/>
    <m/>
    <m/>
    <m/>
    <m/>
    <m/>
    <m/>
    <m/>
    <m/>
    <m/>
    <m/>
    <n v="229.42"/>
    <n v="200.86"/>
    <n v="16.559999999999999"/>
    <m/>
    <n v="174.16"/>
    <n v="0"/>
    <n v="174.16"/>
    <n v="446.84"/>
    <n v="621"/>
  </r>
  <r>
    <n v="22"/>
    <n v="100"/>
    <s v="Big Qualicum R"/>
    <s v="OPS"/>
    <s v="124"/>
    <s v="Chinook"/>
    <s v="3"/>
    <x v="0"/>
    <x v="0"/>
    <n v="100"/>
    <x v="1"/>
    <s v="CK-27"/>
    <s v="EAST VANCOUVER ISLAND-QUALICUM &amp; PUNTLEDGE_FA_0.x"/>
    <s v="M"/>
    <s v="H"/>
    <n v="100"/>
    <s v="Big Qualicum River H"/>
    <n v="100"/>
    <s v="Big Qualicum R"/>
    <s v="GSVI"/>
    <s v="S"/>
    <x v="1"/>
    <s v="183199"/>
    <n v="0"/>
    <s v="183199"/>
    <n v="2016"/>
    <s v="20160516"/>
    <s v="20160516"/>
    <n v="80"/>
    <n v="5.78"/>
    <m/>
    <s v="CWT"/>
    <s v="P"/>
    <s v="Y"/>
    <s v="Y"/>
    <s v="Y"/>
    <s v="Y"/>
    <n v="4.5999999999999999E-3"/>
    <x v="0"/>
    <n v="26385"/>
    <n v="704776"/>
    <x v="1"/>
    <n v="35384"/>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0.04"/>
    <n v="68.08"/>
    <n v="58.44"/>
    <m/>
    <n v="0"/>
    <n v="0"/>
    <n v="0"/>
    <n v="226.56"/>
    <n v="226.56"/>
  </r>
  <r>
    <n v="22"/>
    <n v="100"/>
    <s v="Big Qualicum R"/>
    <s v="OPS"/>
    <s v="124"/>
    <s v="Chinook"/>
    <s v="3"/>
    <x v="0"/>
    <x v="0"/>
    <n v="100"/>
    <x v="1"/>
    <s v="CK-27"/>
    <s v="EAST VANCOUVER ISLAND-QUALICUM &amp; PUNTLEDGE_FA_0.x"/>
    <s v="M"/>
    <s v="H"/>
    <n v="100"/>
    <s v="Big Qualicum River H"/>
    <n v="100"/>
    <s v="Big Qualicum R"/>
    <s v="GSVI"/>
    <s v="S"/>
    <x v="1"/>
    <s v="183269"/>
    <n v="0"/>
    <s v="183269"/>
    <n v="2016"/>
    <s v="20160616"/>
    <s v="20160616"/>
    <n v="115"/>
    <n v="18.600000000000001"/>
    <m/>
    <s v="CWT"/>
    <s v="B"/>
    <s v="Y"/>
    <s v="Y"/>
    <s v="Y"/>
    <s v="N"/>
    <m/>
    <x v="0"/>
    <n v="31295"/>
    <n v="55180"/>
    <x v="5"/>
    <n v="35389"/>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3"/>
    <m/>
    <n v="0"/>
    <n v="0"/>
    <n v="0"/>
    <n v="0.73"/>
    <n v="0.73"/>
  </r>
  <r>
    <n v="22"/>
    <n v="100"/>
    <s v="Big Qualicum R"/>
    <s v="OPS"/>
    <s v="124"/>
    <s v="Chinook"/>
    <s v="3"/>
    <x v="0"/>
    <x v="0"/>
    <n v="100"/>
    <x v="1"/>
    <s v="CK-27"/>
    <s v="EAST VANCOUVER ISLAND-QUALICUM &amp; PUNTLEDGE_FA_0.x"/>
    <s v="M"/>
    <s v="H"/>
    <n v="100"/>
    <s v="Big Qualicum River H"/>
    <n v="100"/>
    <s v="Big Qualicum R"/>
    <s v="GSVI"/>
    <s v="S"/>
    <x v="1"/>
    <s v="183269"/>
    <n v="0"/>
    <s v="183269"/>
    <n v="2016"/>
    <s v="20160616"/>
    <s v="20160616"/>
    <n v="115"/>
    <n v="18.600000000000001"/>
    <m/>
    <s v="CWT"/>
    <s v="B"/>
    <s v="Y"/>
    <s v="Y"/>
    <s v="Y"/>
    <s v="N"/>
    <m/>
    <x v="0"/>
    <n v="31295"/>
    <n v="55180"/>
    <x v="4"/>
    <n v="35389"/>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84"/>
    <n v="39.65"/>
    <n v="39.9"/>
    <m/>
    <n v="0"/>
    <n v="0"/>
    <n v="0"/>
    <n v="87.39"/>
    <n v="87.389999999999986"/>
  </r>
  <r>
    <n v="22"/>
    <n v="100"/>
    <s v="Big Qualicum R"/>
    <s v="OPS"/>
    <s v="124"/>
    <s v="Chinook"/>
    <s v="3"/>
    <x v="0"/>
    <x v="0"/>
    <n v="100"/>
    <x v="1"/>
    <s v="CK-27"/>
    <s v="EAST VANCOUVER ISLAND-QUALICUM &amp; PUNTLEDGE_FA_0.x"/>
    <s v="M"/>
    <s v="H"/>
    <n v="100"/>
    <s v="Big Qualicum River H"/>
    <n v="100"/>
    <s v="Big Qualicum R"/>
    <s v="GSVI"/>
    <s v="S"/>
    <x v="1"/>
    <s v="183269"/>
    <n v="0"/>
    <s v="183269"/>
    <n v="2016"/>
    <s v="20160616"/>
    <s v="20160616"/>
    <n v="115"/>
    <n v="18.600000000000001"/>
    <m/>
    <s v="CWT"/>
    <s v="B"/>
    <s v="Y"/>
    <s v="Y"/>
    <s v="Y"/>
    <s v="N"/>
    <m/>
    <x v="0"/>
    <n v="31295"/>
    <n v="55180"/>
    <x v="0"/>
    <n v="35389"/>
    <x v="0"/>
    <m/>
    <m/>
    <m/>
    <m/>
    <m/>
    <m/>
    <m/>
    <m/>
    <m/>
    <m/>
    <m/>
    <m/>
    <m/>
    <m/>
    <m/>
    <m/>
    <m/>
    <m/>
    <m/>
    <m/>
    <m/>
    <m/>
    <m/>
    <m/>
    <m/>
    <m/>
    <n v="5.29"/>
    <m/>
    <m/>
    <m/>
    <m/>
    <m/>
    <m/>
    <m/>
    <m/>
    <m/>
    <m/>
    <m/>
    <m/>
    <m/>
    <m/>
    <m/>
    <m/>
    <m/>
    <m/>
    <m/>
    <m/>
    <m/>
    <m/>
    <n v="38.909999999999997"/>
    <m/>
    <m/>
    <m/>
    <m/>
    <n v="12.77"/>
    <m/>
    <m/>
    <m/>
    <m/>
    <n v="12.85"/>
    <m/>
    <m/>
    <m/>
    <m/>
    <m/>
    <m/>
    <m/>
    <m/>
    <m/>
    <m/>
    <m/>
    <m/>
    <m/>
    <m/>
    <m/>
    <m/>
    <m/>
    <m/>
    <m/>
    <m/>
    <m/>
    <m/>
    <m/>
    <m/>
    <m/>
    <m/>
    <m/>
    <m/>
    <m/>
    <m/>
    <m/>
    <m/>
    <m/>
    <m/>
    <m/>
    <m/>
    <m/>
    <m/>
    <m/>
    <m/>
    <m/>
    <m/>
    <m/>
    <m/>
    <m/>
    <m/>
    <m/>
    <m/>
    <m/>
    <m/>
    <m/>
    <m/>
    <m/>
    <m/>
    <m/>
    <m/>
    <m/>
    <m/>
    <n v="39.04"/>
    <m/>
    <m/>
    <m/>
    <m/>
    <m/>
    <m/>
    <m/>
    <m/>
    <m/>
    <m/>
    <m/>
    <m/>
    <m/>
    <m/>
    <m/>
    <m/>
    <m/>
    <m/>
    <m/>
    <m/>
    <m/>
    <m/>
    <m/>
    <m/>
    <m/>
    <m/>
    <m/>
    <m/>
    <n v="11.99"/>
    <m/>
    <m/>
    <m/>
    <m/>
    <m/>
    <m/>
    <m/>
    <m/>
    <m/>
    <m/>
    <m/>
    <n v="5.8"/>
    <m/>
    <m/>
    <m/>
    <n v="1.82"/>
    <n v="68.959999999999994"/>
    <n v="61.43"/>
    <n v="5.05"/>
    <m/>
    <n v="144.41999999999999"/>
    <n v="7.62"/>
    <n v="152.04"/>
    <n v="135.44"/>
    <n v="287.48"/>
  </r>
  <r>
    <n v="22"/>
    <n v="100"/>
    <s v="Big Qualicum R"/>
    <s v="OPS"/>
    <s v="124"/>
    <s v="Chinook"/>
    <s v="3"/>
    <x v="0"/>
    <x v="0"/>
    <n v="100"/>
    <x v="1"/>
    <s v="CK-27"/>
    <s v="EAST VANCOUVER ISLAND-QUALICUM &amp; PUNTLEDGE_FA_0.x"/>
    <s v="M"/>
    <s v="H"/>
    <n v="100"/>
    <s v="Big Qualicum River H"/>
    <n v="100"/>
    <s v="Big Qualicum R"/>
    <s v="GSVI"/>
    <s v="S"/>
    <x v="1"/>
    <s v="183269"/>
    <n v="0"/>
    <s v="183269"/>
    <n v="2016"/>
    <s v="20160616"/>
    <s v="20160616"/>
    <n v="115"/>
    <n v="18.600000000000001"/>
    <m/>
    <s v="CWT"/>
    <s v="B"/>
    <s v="Y"/>
    <s v="Y"/>
    <s v="Y"/>
    <s v="N"/>
    <m/>
    <x v="0"/>
    <n v="31295"/>
    <n v="55180"/>
    <x v="1"/>
    <n v="35389"/>
    <x v="1"/>
    <m/>
    <m/>
    <m/>
    <m/>
    <m/>
    <m/>
    <m/>
    <m/>
    <m/>
    <m/>
    <m/>
    <m/>
    <m/>
    <m/>
    <m/>
    <m/>
    <m/>
    <m/>
    <m/>
    <m/>
    <m/>
    <m/>
    <m/>
    <m/>
    <m/>
    <m/>
    <m/>
    <m/>
    <m/>
    <m/>
    <m/>
    <m/>
    <m/>
    <m/>
    <m/>
    <m/>
    <m/>
    <m/>
    <m/>
    <m/>
    <m/>
    <m/>
    <m/>
    <n v="3.97"/>
    <m/>
    <m/>
    <m/>
    <m/>
    <m/>
    <n v="11.13"/>
    <m/>
    <m/>
    <m/>
    <m/>
    <n v="11.13"/>
    <m/>
    <m/>
    <m/>
    <m/>
    <m/>
    <m/>
    <m/>
    <m/>
    <m/>
    <m/>
    <m/>
    <m/>
    <m/>
    <m/>
    <m/>
    <m/>
    <m/>
    <m/>
    <m/>
    <m/>
    <m/>
    <m/>
    <m/>
    <m/>
    <m/>
    <m/>
    <m/>
    <m/>
    <m/>
    <m/>
    <m/>
    <m/>
    <m/>
    <m/>
    <m/>
    <m/>
    <m/>
    <m/>
    <m/>
    <m/>
    <m/>
    <m/>
    <m/>
    <m/>
    <m/>
    <m/>
    <m/>
    <m/>
    <m/>
    <m/>
    <m/>
    <m/>
    <m/>
    <m/>
    <m/>
    <m/>
    <m/>
    <m/>
    <m/>
    <m/>
    <m/>
    <m/>
    <m/>
    <m/>
    <m/>
    <m/>
    <m/>
    <m/>
    <m/>
    <m/>
    <m/>
    <m/>
    <m/>
    <m/>
    <m/>
    <m/>
    <m/>
    <m/>
    <m/>
    <m/>
    <m/>
    <m/>
    <m/>
    <m/>
    <m/>
    <m/>
    <m/>
    <m/>
    <m/>
    <m/>
    <m/>
    <m/>
    <m/>
    <m/>
    <m/>
    <m/>
    <m/>
    <m/>
    <m/>
    <m/>
    <m/>
    <m/>
    <m/>
    <m/>
    <n v="5.57"/>
    <m/>
    <m/>
    <m/>
    <m/>
    <n v="51.28"/>
    <n v="37.450000000000003"/>
    <n v="36.04"/>
    <m/>
    <n v="26.23"/>
    <n v="5.57"/>
    <n v="31.8"/>
    <n v="124.77"/>
    <n v="156.57000000000002"/>
  </r>
  <r>
    <n v="22"/>
    <n v="100"/>
    <s v="Big Qualicum R"/>
    <s v="OPS"/>
    <s v="124"/>
    <s v="Chinook"/>
    <s v="3"/>
    <x v="0"/>
    <x v="0"/>
    <n v="100"/>
    <x v="1"/>
    <s v="CK-27"/>
    <s v="EAST VANCOUVER ISLAND-QUALICUM &amp; PUNTLEDGE_FA_0.x"/>
    <s v="M"/>
    <s v="H"/>
    <n v="100"/>
    <s v="Big Qualicum River H"/>
    <n v="100"/>
    <s v="Big Qualicum R"/>
    <s v="GSVI"/>
    <s v="S"/>
    <x v="1"/>
    <s v="183269"/>
    <n v="0"/>
    <s v="183269"/>
    <n v="2016"/>
    <s v="20160616"/>
    <s v="20160616"/>
    <n v="115"/>
    <n v="18.600000000000001"/>
    <m/>
    <s v="CWT"/>
    <s v="B"/>
    <s v="Y"/>
    <s v="Y"/>
    <s v="Y"/>
    <s v="N"/>
    <m/>
    <x v="0"/>
    <n v="31295"/>
    <n v="55180"/>
    <x v="2"/>
    <n v="35389"/>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5"/>
    <n v="1.25"/>
    <n v="2.37"/>
    <m/>
    <n v="0"/>
    <n v="0"/>
    <n v="0"/>
    <n v="4.87"/>
    <n v="4.87"/>
  </r>
  <r>
    <n v="22"/>
    <n v="100"/>
    <s v="Big Qualicum R"/>
    <s v="OPS"/>
    <s v="124"/>
    <s v="Chinook"/>
    <s v="3"/>
    <x v="0"/>
    <x v="13"/>
    <n v="100"/>
    <x v="1"/>
    <s v="CK-27"/>
    <s v="EAST VANCOUVER ISLAND-QUALICUM &amp; PUNTLEDGE_FA_0.x"/>
    <s v="M"/>
    <s v="H"/>
    <n v="100"/>
    <s v="Big Qualicum River H"/>
    <n v="100"/>
    <s v="Big Qualicum R"/>
    <s v="GSVI"/>
    <s v="S"/>
    <x v="1"/>
    <s v="183784"/>
    <n v="0"/>
    <s v="183784"/>
    <n v="2017"/>
    <s v="20170605"/>
    <s v="20170605"/>
    <n v="74"/>
    <n v="4.97"/>
    <m/>
    <s v="CWT"/>
    <s v="P"/>
    <s v="Y"/>
    <s v="Y"/>
    <s v="Y"/>
    <s v="Y"/>
    <n v="1.2999999999999999E-2"/>
    <x v="0"/>
    <n v="28236"/>
    <n v="868903"/>
    <x v="5"/>
    <n v="36099"/>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45"/>
    <m/>
    <n v="0"/>
    <n v="0"/>
    <n v="0"/>
    <n v="22.45"/>
    <n v="22.45"/>
  </r>
  <r>
    <n v="22"/>
    <n v="100"/>
    <s v="Big Qualicum R"/>
    <s v="OPS"/>
    <s v="124"/>
    <s v="Chinook"/>
    <s v="3"/>
    <x v="0"/>
    <x v="13"/>
    <n v="100"/>
    <x v="1"/>
    <s v="CK-27"/>
    <s v="EAST VANCOUVER ISLAND-QUALICUM &amp; PUNTLEDGE_FA_0.x"/>
    <s v="M"/>
    <s v="H"/>
    <n v="100"/>
    <s v="Big Qualicum River H"/>
    <n v="100"/>
    <s v="Big Qualicum R"/>
    <s v="GSVI"/>
    <s v="S"/>
    <x v="1"/>
    <s v="183784"/>
    <n v="0"/>
    <s v="183784"/>
    <n v="2017"/>
    <s v="20170605"/>
    <s v="20170605"/>
    <n v="74"/>
    <n v="4.97"/>
    <m/>
    <s v="CWT"/>
    <s v="P"/>
    <s v="Y"/>
    <s v="Y"/>
    <s v="Y"/>
    <s v="Y"/>
    <n v="1.2999999999999999E-2"/>
    <x v="0"/>
    <n v="28236"/>
    <n v="868903"/>
    <x v="4"/>
    <n v="36099"/>
    <x v="0"/>
    <m/>
    <m/>
    <m/>
    <m/>
    <m/>
    <m/>
    <m/>
    <m/>
    <m/>
    <m/>
    <m/>
    <m/>
    <m/>
    <m/>
    <m/>
    <m/>
    <m/>
    <m/>
    <m/>
    <m/>
    <m/>
    <m/>
    <m/>
    <m/>
    <m/>
    <m/>
    <m/>
    <m/>
    <m/>
    <m/>
    <m/>
    <m/>
    <m/>
    <m/>
    <m/>
    <m/>
    <m/>
    <m/>
    <m/>
    <m/>
    <m/>
    <m/>
    <m/>
    <m/>
    <m/>
    <m/>
    <m/>
    <m/>
    <m/>
    <m/>
    <m/>
    <m/>
    <m/>
    <m/>
    <m/>
    <m/>
    <m/>
    <m/>
    <m/>
    <m/>
    <m/>
    <n v="222.8"/>
    <m/>
    <m/>
    <m/>
    <m/>
    <m/>
    <m/>
    <m/>
    <m/>
    <m/>
    <m/>
    <m/>
    <m/>
    <m/>
    <m/>
    <m/>
    <m/>
    <m/>
    <m/>
    <m/>
    <m/>
    <m/>
    <m/>
    <m/>
    <m/>
    <m/>
    <m/>
    <m/>
    <m/>
    <m/>
    <m/>
    <m/>
    <m/>
    <m/>
    <m/>
    <m/>
    <m/>
    <m/>
    <m/>
    <m/>
    <m/>
    <m/>
    <m/>
    <m/>
    <m/>
    <m/>
    <m/>
    <m/>
    <m/>
    <m/>
    <m/>
    <m/>
    <m/>
    <m/>
    <m/>
    <m/>
    <m/>
    <m/>
    <m/>
    <m/>
    <m/>
    <m/>
    <m/>
    <m/>
    <m/>
    <m/>
    <m/>
    <m/>
    <m/>
    <m/>
    <m/>
    <m/>
    <m/>
    <m/>
    <m/>
    <m/>
    <m/>
    <m/>
    <m/>
    <m/>
    <m/>
    <m/>
    <m/>
    <m/>
    <m/>
    <m/>
    <m/>
    <m/>
    <m/>
    <m/>
    <m/>
    <m/>
    <m/>
    <m/>
    <m/>
    <m/>
    <m/>
    <m/>
    <n v="6.15"/>
    <m/>
    <m/>
    <m/>
    <m/>
    <m/>
    <n v="71.75"/>
    <n v="6.49"/>
    <m/>
    <n v="222.8"/>
    <n v="6.15"/>
    <n v="228.95"/>
    <n v="78.239999999999995"/>
    <n v="307.19000000000005"/>
  </r>
  <r>
    <n v="22"/>
    <n v="100"/>
    <s v="Big Qualicum R"/>
    <s v="OPS"/>
    <s v="124"/>
    <s v="Chinook"/>
    <s v="3"/>
    <x v="0"/>
    <x v="13"/>
    <n v="100"/>
    <x v="1"/>
    <s v="CK-27"/>
    <s v="EAST VANCOUVER ISLAND-QUALICUM &amp; PUNTLEDGE_FA_0.x"/>
    <s v="M"/>
    <s v="H"/>
    <n v="100"/>
    <s v="Big Qualicum River H"/>
    <n v="100"/>
    <s v="Big Qualicum R"/>
    <s v="GSVI"/>
    <s v="S"/>
    <x v="1"/>
    <s v="183784"/>
    <n v="0"/>
    <s v="183784"/>
    <n v="2017"/>
    <s v="20170605"/>
    <s v="20170605"/>
    <n v="74"/>
    <n v="4.97"/>
    <m/>
    <s v="CWT"/>
    <s v="P"/>
    <s v="Y"/>
    <s v="Y"/>
    <s v="Y"/>
    <s v="Y"/>
    <n v="1.2999999999999999E-2"/>
    <x v="0"/>
    <n v="28236"/>
    <n v="868903"/>
    <x v="0"/>
    <n v="36099"/>
    <x v="1"/>
    <m/>
    <m/>
    <m/>
    <m/>
    <m/>
    <m/>
    <m/>
    <m/>
    <m/>
    <m/>
    <m/>
    <m/>
    <m/>
    <m/>
    <m/>
    <m/>
    <m/>
    <m/>
    <m/>
    <m/>
    <m/>
    <m/>
    <m/>
    <m/>
    <m/>
    <m/>
    <m/>
    <m/>
    <m/>
    <m/>
    <m/>
    <m/>
    <m/>
    <m/>
    <m/>
    <m/>
    <m/>
    <m/>
    <m/>
    <m/>
    <m/>
    <m/>
    <m/>
    <m/>
    <m/>
    <m/>
    <m/>
    <m/>
    <m/>
    <n v="389.9"/>
    <m/>
    <m/>
    <m/>
    <m/>
    <n v="558.22"/>
    <m/>
    <m/>
    <m/>
    <m/>
    <m/>
    <m/>
    <m/>
    <m/>
    <m/>
    <m/>
    <m/>
    <m/>
    <m/>
    <m/>
    <m/>
    <m/>
    <m/>
    <m/>
    <m/>
    <m/>
    <m/>
    <m/>
    <m/>
    <m/>
    <m/>
    <m/>
    <m/>
    <m/>
    <m/>
    <m/>
    <m/>
    <m/>
    <m/>
    <m/>
    <m/>
    <m/>
    <m/>
    <m/>
    <m/>
    <m/>
    <m/>
    <m/>
    <m/>
    <m/>
    <m/>
    <m/>
    <m/>
    <m/>
    <m/>
    <m/>
    <m/>
    <m/>
    <m/>
    <m/>
    <m/>
    <m/>
    <m/>
    <m/>
    <m/>
    <m/>
    <m/>
    <m/>
    <m/>
    <m/>
    <m/>
    <m/>
    <m/>
    <m/>
    <m/>
    <m/>
    <m/>
    <m/>
    <m/>
    <m/>
    <m/>
    <m/>
    <m/>
    <m/>
    <m/>
    <m/>
    <m/>
    <m/>
    <m/>
    <m/>
    <m/>
    <m/>
    <m/>
    <m/>
    <m/>
    <m/>
    <m/>
    <m/>
    <n v="120.01"/>
    <m/>
    <m/>
    <m/>
    <m/>
    <m/>
    <m/>
    <m/>
    <m/>
    <m/>
    <m/>
    <m/>
    <n v="61.24"/>
    <m/>
    <m/>
    <m/>
    <m/>
    <n v="429.82"/>
    <n v="352.96"/>
    <n v="395.52"/>
    <m/>
    <n v="1068.1300000000001"/>
    <n v="61.24"/>
    <n v="1129.3699999999999"/>
    <n v="1178.3"/>
    <n v="2307.67"/>
  </r>
  <r>
    <n v="22"/>
    <n v="100"/>
    <s v="Big Qualicum R"/>
    <s v="OPS"/>
    <s v="124"/>
    <s v="Chinook"/>
    <s v="3"/>
    <x v="0"/>
    <x v="13"/>
    <n v="100"/>
    <x v="1"/>
    <s v="CK-27"/>
    <s v="EAST VANCOUVER ISLAND-QUALICUM &amp; PUNTLEDGE_FA_0.x"/>
    <s v="M"/>
    <s v="H"/>
    <n v="100"/>
    <s v="Big Qualicum River H"/>
    <n v="100"/>
    <s v="Big Qualicum R"/>
    <s v="GSVI"/>
    <s v="S"/>
    <x v="1"/>
    <s v="183784"/>
    <n v="0"/>
    <s v="183784"/>
    <n v="2017"/>
    <s v="20170605"/>
    <s v="20170605"/>
    <n v="74"/>
    <n v="4.97"/>
    <m/>
    <s v="CWT"/>
    <s v="P"/>
    <s v="Y"/>
    <s v="Y"/>
    <s v="Y"/>
    <s v="Y"/>
    <n v="1.2999999999999999E-2"/>
    <x v="0"/>
    <n v="28236"/>
    <n v="868903"/>
    <x v="1"/>
    <n v="36099"/>
    <x v="2"/>
    <m/>
    <m/>
    <m/>
    <m/>
    <m/>
    <m/>
    <m/>
    <m/>
    <m/>
    <m/>
    <m/>
    <m/>
    <m/>
    <m/>
    <m/>
    <m/>
    <m/>
    <m/>
    <m/>
    <m/>
    <m/>
    <m/>
    <m/>
    <m/>
    <m/>
    <m/>
    <m/>
    <m/>
    <m/>
    <m/>
    <m/>
    <m/>
    <m/>
    <m/>
    <m/>
    <m/>
    <m/>
    <m/>
    <m/>
    <m/>
    <m/>
    <m/>
    <m/>
    <m/>
    <m/>
    <m/>
    <m/>
    <m/>
    <m/>
    <m/>
    <m/>
    <m/>
    <m/>
    <m/>
    <m/>
    <m/>
    <m/>
    <m/>
    <m/>
    <m/>
    <m/>
    <m/>
    <m/>
    <m/>
    <m/>
    <m/>
    <m/>
    <m/>
    <m/>
    <m/>
    <m/>
    <m/>
    <m/>
    <m/>
    <m/>
    <m/>
    <m/>
    <m/>
    <m/>
    <m/>
    <m/>
    <n v="330.81"/>
    <m/>
    <m/>
    <m/>
    <m/>
    <m/>
    <m/>
    <m/>
    <m/>
    <m/>
    <m/>
    <m/>
    <m/>
    <m/>
    <m/>
    <m/>
    <m/>
    <m/>
    <m/>
    <m/>
    <m/>
    <m/>
    <m/>
    <m/>
    <m/>
    <m/>
    <m/>
    <m/>
    <m/>
    <m/>
    <m/>
    <m/>
    <m/>
    <m/>
    <m/>
    <m/>
    <m/>
    <m/>
    <m/>
    <m/>
    <m/>
    <m/>
    <m/>
    <m/>
    <m/>
    <m/>
    <m/>
    <m/>
    <m/>
    <m/>
    <m/>
    <m/>
    <m/>
    <m/>
    <m/>
    <m/>
    <m/>
    <m/>
    <m/>
    <m/>
    <m/>
    <m/>
    <m/>
    <m/>
    <m/>
    <m/>
    <m/>
    <m/>
    <m/>
    <m/>
    <m/>
    <m/>
    <m/>
    <m/>
    <m/>
    <m/>
    <m/>
    <m/>
    <m/>
    <m/>
    <m/>
    <m/>
    <m/>
    <n v="132.27000000000001"/>
    <n v="226.5"/>
    <n v="248.34"/>
    <m/>
    <n v="330.81"/>
    <n v="0"/>
    <n v="330.81"/>
    <n v="607.11"/>
    <n v="937.92000000000007"/>
  </r>
  <r>
    <n v="22"/>
    <n v="100"/>
    <s v="Big Qualicum R"/>
    <s v="OPS"/>
    <s v="124"/>
    <s v="Chinook"/>
    <s v="3"/>
    <x v="0"/>
    <x v="13"/>
    <n v="100"/>
    <x v="1"/>
    <s v="CK-27"/>
    <s v="EAST VANCOUVER ISLAND-QUALICUM &amp; PUNTLEDGE_FA_0.x"/>
    <s v="M"/>
    <s v="H"/>
    <n v="100"/>
    <s v="Big Qualicum River H"/>
    <n v="100"/>
    <s v="Big Qualicum R"/>
    <s v="GSVI"/>
    <s v="S"/>
    <x v="1"/>
    <s v="183784"/>
    <n v="0"/>
    <s v="183784"/>
    <n v="2017"/>
    <s v="20170605"/>
    <s v="20170605"/>
    <n v="74"/>
    <n v="4.97"/>
    <m/>
    <s v="CWT"/>
    <s v="P"/>
    <s v="Y"/>
    <s v="Y"/>
    <s v="Y"/>
    <s v="Y"/>
    <n v="1.2999999999999999E-2"/>
    <x v="0"/>
    <n v="28236"/>
    <n v="868903"/>
    <x v="2"/>
    <n v="36099"/>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92"/>
    <n v="16.079999999999998"/>
    <n v="23.42"/>
    <m/>
    <n v="0"/>
    <n v="0"/>
    <n v="0"/>
    <n v="48.42"/>
    <n v="48.42"/>
  </r>
  <r>
    <n v="22"/>
    <n v="100"/>
    <s v="Big Qualicum R"/>
    <s v="OPS"/>
    <s v="124"/>
    <s v="Chinook"/>
    <s v="3"/>
    <x v="0"/>
    <x v="13"/>
    <n v="100"/>
    <x v="1"/>
    <s v="CK-27"/>
    <s v="EAST VANCOUVER ISLAND-QUALICUM &amp; PUNTLEDGE_FA_0.x"/>
    <s v="M"/>
    <s v="H"/>
    <n v="100"/>
    <s v="Big Qualicum River H"/>
    <n v="100"/>
    <s v="Big Qualicum R"/>
    <s v="GSVI"/>
    <s v="S"/>
    <x v="1"/>
    <s v="183785"/>
    <n v="0"/>
    <s v="183785"/>
    <n v="2017"/>
    <s v="20170605"/>
    <s v="20170605"/>
    <n v="74"/>
    <n v="4.97"/>
    <m/>
    <s v="CWT"/>
    <s v="P"/>
    <s v="Y"/>
    <s v="Y"/>
    <s v="Y"/>
    <s v="Y"/>
    <n v="1.2999999999999999E-2"/>
    <x v="0"/>
    <n v="28623"/>
    <n v="880810"/>
    <x v="5"/>
    <n v="36098"/>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4.9"/>
    <m/>
    <n v="0"/>
    <n v="0"/>
    <n v="0"/>
    <n v="44.9"/>
    <n v="44.9"/>
  </r>
  <r>
    <n v="22"/>
    <n v="100"/>
    <s v="Big Qualicum R"/>
    <s v="OPS"/>
    <s v="124"/>
    <s v="Chinook"/>
    <s v="3"/>
    <x v="0"/>
    <x v="13"/>
    <n v="100"/>
    <x v="1"/>
    <s v="CK-27"/>
    <s v="EAST VANCOUVER ISLAND-QUALICUM &amp; PUNTLEDGE_FA_0.x"/>
    <s v="M"/>
    <s v="H"/>
    <n v="100"/>
    <s v="Big Qualicum River H"/>
    <n v="100"/>
    <s v="Big Qualicum R"/>
    <s v="GSVI"/>
    <s v="S"/>
    <x v="1"/>
    <s v="183785"/>
    <n v="0"/>
    <s v="183785"/>
    <n v="2017"/>
    <s v="20170605"/>
    <s v="20170605"/>
    <n v="74"/>
    <n v="4.97"/>
    <m/>
    <s v="CWT"/>
    <s v="P"/>
    <s v="Y"/>
    <s v="Y"/>
    <s v="Y"/>
    <s v="Y"/>
    <n v="1.2999999999999999E-2"/>
    <x v="0"/>
    <n v="28623"/>
    <n v="880810"/>
    <x v="4"/>
    <n v="36098"/>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8.23"/>
    <n v="113"/>
    <n v="9.73"/>
    <m/>
    <n v="0"/>
    <n v="0"/>
    <n v="0"/>
    <n v="210.96"/>
    <n v="210.96"/>
  </r>
  <r>
    <n v="22"/>
    <n v="100"/>
    <s v="Big Qualicum R"/>
    <s v="OPS"/>
    <s v="124"/>
    <s v="Chinook"/>
    <s v="3"/>
    <x v="0"/>
    <x v="13"/>
    <n v="100"/>
    <x v="1"/>
    <s v="CK-27"/>
    <s v="EAST VANCOUVER ISLAND-QUALICUM &amp; PUNTLEDGE_FA_0.x"/>
    <s v="M"/>
    <s v="H"/>
    <n v="100"/>
    <s v="Big Qualicum River H"/>
    <n v="100"/>
    <s v="Big Qualicum R"/>
    <s v="GSVI"/>
    <s v="S"/>
    <x v="1"/>
    <s v="183785"/>
    <n v="0"/>
    <s v="183785"/>
    <n v="2017"/>
    <s v="20170605"/>
    <s v="20170605"/>
    <n v="74"/>
    <n v="4.97"/>
    <m/>
    <s v="CWT"/>
    <s v="P"/>
    <s v="Y"/>
    <s v="Y"/>
    <s v="Y"/>
    <s v="Y"/>
    <n v="1.2999999999999999E-2"/>
    <x v="0"/>
    <n v="28623"/>
    <n v="880810"/>
    <x v="0"/>
    <n v="36098"/>
    <x v="1"/>
    <m/>
    <m/>
    <m/>
    <n v="0"/>
    <m/>
    <m/>
    <m/>
    <m/>
    <m/>
    <m/>
    <m/>
    <m/>
    <m/>
    <m/>
    <m/>
    <m/>
    <m/>
    <m/>
    <m/>
    <m/>
    <m/>
    <m/>
    <m/>
    <m/>
    <m/>
    <m/>
    <m/>
    <m/>
    <m/>
    <m/>
    <m/>
    <m/>
    <m/>
    <m/>
    <m/>
    <m/>
    <m/>
    <m/>
    <m/>
    <m/>
    <m/>
    <m/>
    <m/>
    <m/>
    <m/>
    <m/>
    <m/>
    <m/>
    <m/>
    <n v="389.9"/>
    <m/>
    <m/>
    <m/>
    <m/>
    <n v="389.9"/>
    <m/>
    <m/>
    <m/>
    <m/>
    <n v="194.18"/>
    <m/>
    <m/>
    <m/>
    <m/>
    <m/>
    <m/>
    <m/>
    <m/>
    <m/>
    <m/>
    <m/>
    <m/>
    <m/>
    <m/>
    <m/>
    <m/>
    <m/>
    <m/>
    <m/>
    <m/>
    <m/>
    <m/>
    <m/>
    <m/>
    <m/>
    <m/>
    <m/>
    <m/>
    <m/>
    <m/>
    <m/>
    <m/>
    <m/>
    <m/>
    <m/>
    <m/>
    <m/>
    <m/>
    <m/>
    <m/>
    <m/>
    <m/>
    <m/>
    <m/>
    <m/>
    <m/>
    <m/>
    <m/>
    <m/>
    <m/>
    <m/>
    <m/>
    <m/>
    <m/>
    <m/>
    <m/>
    <m/>
    <m/>
    <m/>
    <m/>
    <m/>
    <m/>
    <m/>
    <m/>
    <m/>
    <m/>
    <m/>
    <m/>
    <m/>
    <m/>
    <m/>
    <m/>
    <m/>
    <m/>
    <m/>
    <m/>
    <m/>
    <m/>
    <m/>
    <m/>
    <m/>
    <m/>
    <m/>
    <m/>
    <m/>
    <m/>
    <m/>
    <m/>
    <m/>
    <m/>
    <m/>
    <m/>
    <m/>
    <m/>
    <m/>
    <m/>
    <m/>
    <m/>
    <m/>
    <n v="61.24"/>
    <m/>
    <m/>
    <m/>
    <m/>
    <n v="272.25"/>
    <n v="235.31"/>
    <n v="278.58"/>
    <m/>
    <n v="1274.6300000000001"/>
    <n v="61.24"/>
    <n v="1335.87"/>
    <n v="786.14"/>
    <n v="2122.0099999999998"/>
  </r>
  <r>
    <n v="22"/>
    <n v="100"/>
    <s v="Big Qualicum R"/>
    <s v="OPS"/>
    <s v="124"/>
    <s v="Chinook"/>
    <s v="3"/>
    <x v="0"/>
    <x v="13"/>
    <n v="100"/>
    <x v="1"/>
    <s v="CK-27"/>
    <s v="EAST VANCOUVER ISLAND-QUALICUM &amp; PUNTLEDGE_FA_0.x"/>
    <s v="M"/>
    <s v="H"/>
    <n v="100"/>
    <s v="Big Qualicum River H"/>
    <n v="100"/>
    <s v="Big Qualicum R"/>
    <s v="GSVI"/>
    <s v="S"/>
    <x v="1"/>
    <s v="183785"/>
    <n v="0"/>
    <s v="183785"/>
    <n v="2017"/>
    <s v="20170605"/>
    <s v="20170605"/>
    <n v="74"/>
    <n v="4.97"/>
    <m/>
    <s v="CWT"/>
    <s v="P"/>
    <s v="Y"/>
    <s v="Y"/>
    <s v="Y"/>
    <s v="Y"/>
    <n v="1.2999999999999999E-2"/>
    <x v="0"/>
    <n v="28623"/>
    <n v="880810"/>
    <x v="1"/>
    <n v="36098"/>
    <x v="2"/>
    <m/>
    <m/>
    <m/>
    <m/>
    <m/>
    <m/>
    <m/>
    <m/>
    <m/>
    <m/>
    <m/>
    <m/>
    <m/>
    <m/>
    <m/>
    <m/>
    <m/>
    <m/>
    <m/>
    <m/>
    <m/>
    <m/>
    <m/>
    <m/>
    <m/>
    <m/>
    <m/>
    <m/>
    <m/>
    <m/>
    <m/>
    <m/>
    <m/>
    <m/>
    <m/>
    <m/>
    <m/>
    <m/>
    <m/>
    <m/>
    <m/>
    <m/>
    <m/>
    <m/>
    <m/>
    <m/>
    <m/>
    <m/>
    <m/>
    <m/>
    <m/>
    <m/>
    <m/>
    <m/>
    <m/>
    <m/>
    <m/>
    <m/>
    <m/>
    <m/>
    <m/>
    <m/>
    <m/>
    <m/>
    <m/>
    <m/>
    <m/>
    <m/>
    <m/>
    <m/>
    <m/>
    <m/>
    <m/>
    <m/>
    <m/>
    <m/>
    <m/>
    <m/>
    <m/>
    <m/>
    <m/>
    <m/>
    <m/>
    <m/>
    <m/>
    <m/>
    <m/>
    <m/>
    <m/>
    <m/>
    <m/>
    <m/>
    <m/>
    <m/>
    <m/>
    <m/>
    <m/>
    <m/>
    <m/>
    <m/>
    <m/>
    <m/>
    <m/>
    <m/>
    <m/>
    <m/>
    <m/>
    <m/>
    <m/>
    <m/>
    <m/>
    <m/>
    <m/>
    <m/>
    <m/>
    <m/>
    <m/>
    <m/>
    <m/>
    <m/>
    <m/>
    <m/>
    <m/>
    <n v="434.2"/>
    <m/>
    <m/>
    <m/>
    <m/>
    <m/>
    <m/>
    <m/>
    <m/>
    <m/>
    <m/>
    <m/>
    <m/>
    <m/>
    <m/>
    <m/>
    <m/>
    <m/>
    <m/>
    <m/>
    <m/>
    <m/>
    <m/>
    <m/>
    <m/>
    <m/>
    <m/>
    <m/>
    <m/>
    <m/>
    <m/>
    <m/>
    <m/>
    <m/>
    <m/>
    <m/>
    <n v="262.49"/>
    <m/>
    <m/>
    <m/>
    <m/>
    <n v="153.65"/>
    <n v="153.03"/>
    <n v="289.73"/>
    <m/>
    <n v="434.2"/>
    <n v="262.49"/>
    <n v="696.69"/>
    <n v="596.41"/>
    <n v="1293.0999999999999"/>
  </r>
  <r>
    <n v="22"/>
    <n v="100"/>
    <s v="Big Qualicum R"/>
    <s v="OPS"/>
    <s v="124"/>
    <s v="Chinook"/>
    <s v="3"/>
    <x v="0"/>
    <x v="13"/>
    <n v="100"/>
    <x v="1"/>
    <s v="CK-27"/>
    <s v="EAST VANCOUVER ISLAND-QUALICUM &amp; PUNTLEDGE_FA_0.x"/>
    <s v="M"/>
    <s v="H"/>
    <n v="100"/>
    <s v="Big Qualicum River H"/>
    <n v="100"/>
    <s v="Big Qualicum R"/>
    <s v="GSVI"/>
    <s v="S"/>
    <x v="1"/>
    <s v="183785"/>
    <n v="0"/>
    <s v="183785"/>
    <n v="2017"/>
    <s v="20170605"/>
    <s v="20170605"/>
    <n v="74"/>
    <n v="4.97"/>
    <m/>
    <s v="CWT"/>
    <s v="P"/>
    <s v="Y"/>
    <s v="Y"/>
    <s v="Y"/>
    <s v="Y"/>
    <n v="1.2999999999999999E-2"/>
    <x v="0"/>
    <n v="28623"/>
    <n v="880810"/>
    <x v="2"/>
    <n v="36098"/>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5"/>
    <n v="16.079999999999998"/>
    <n v="23.42"/>
    <m/>
    <n v="0"/>
    <n v="0"/>
    <n v="0"/>
    <n v="53"/>
    <n v="53"/>
  </r>
  <r>
    <n v="22"/>
    <n v="100"/>
    <s v="Big Qualicum R"/>
    <s v="OPS"/>
    <s v="124"/>
    <s v="Chinook"/>
    <s v="3"/>
    <x v="0"/>
    <x v="13"/>
    <n v="100"/>
    <x v="1"/>
    <s v="CK-27"/>
    <s v="EAST VANCOUVER ISLAND-QUALICUM &amp; PUNTLEDGE_FA_0.x"/>
    <s v="M"/>
    <s v="H"/>
    <n v="100"/>
    <s v="Big Qualicum River H"/>
    <n v="100"/>
    <s v="Big Qualicum R"/>
    <s v="GSVI"/>
    <s v="S"/>
    <x v="1"/>
    <s v="183786"/>
    <n v="0"/>
    <s v="183786"/>
    <n v="2017"/>
    <s v="20170605"/>
    <s v="20170605"/>
    <n v="74"/>
    <n v="4.97"/>
    <m/>
    <s v="CWT"/>
    <s v="P"/>
    <s v="Y"/>
    <s v="Y"/>
    <s v="Y"/>
    <s v="Y"/>
    <n v="1.2999999999999999E-2"/>
    <x v="0"/>
    <n v="28650"/>
    <n v="881638"/>
    <x v="4"/>
    <n v="36097"/>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0.62"/>
    <m/>
    <m/>
    <m/>
    <m/>
    <n v="58.82"/>
    <n v="105.23"/>
    <n v="9.19"/>
    <m/>
    <n v="0"/>
    <n v="80.62"/>
    <n v="80.62"/>
    <n v="173.24"/>
    <n v="253.86"/>
  </r>
  <r>
    <n v="22"/>
    <n v="100"/>
    <s v="Big Qualicum R"/>
    <s v="OPS"/>
    <s v="124"/>
    <s v="Chinook"/>
    <s v="3"/>
    <x v="0"/>
    <x v="13"/>
    <n v="100"/>
    <x v="1"/>
    <s v="CK-27"/>
    <s v="EAST VANCOUVER ISLAND-QUALICUM &amp; PUNTLEDGE_FA_0.x"/>
    <s v="M"/>
    <s v="H"/>
    <n v="100"/>
    <s v="Big Qualicum River H"/>
    <n v="100"/>
    <s v="Big Qualicum R"/>
    <s v="GSVI"/>
    <s v="S"/>
    <x v="1"/>
    <s v="183786"/>
    <n v="0"/>
    <s v="183786"/>
    <n v="2017"/>
    <s v="20170605"/>
    <s v="20170605"/>
    <n v="74"/>
    <n v="4.97"/>
    <m/>
    <s v="CWT"/>
    <s v="P"/>
    <s v="Y"/>
    <s v="Y"/>
    <s v="Y"/>
    <s v="Y"/>
    <n v="1.2999999999999999E-2"/>
    <x v="0"/>
    <n v="28650"/>
    <n v="881638"/>
    <x v="0"/>
    <n v="36097"/>
    <x v="1"/>
    <m/>
    <m/>
    <m/>
    <m/>
    <m/>
    <m/>
    <m/>
    <m/>
    <m/>
    <m/>
    <m/>
    <m/>
    <m/>
    <m/>
    <m/>
    <m/>
    <m/>
    <m/>
    <m/>
    <m/>
    <m/>
    <m/>
    <m/>
    <m/>
    <m/>
    <m/>
    <m/>
    <m/>
    <m/>
    <m/>
    <m/>
    <m/>
    <m/>
    <m/>
    <n v="148.32"/>
    <m/>
    <m/>
    <m/>
    <m/>
    <m/>
    <m/>
    <m/>
    <m/>
    <m/>
    <m/>
    <m/>
    <m/>
    <m/>
    <m/>
    <n v="582.54"/>
    <m/>
    <m/>
    <m/>
    <m/>
    <n v="389.89"/>
    <m/>
    <m/>
    <m/>
    <m/>
    <n v="558.22"/>
    <m/>
    <m/>
    <m/>
    <m/>
    <m/>
    <m/>
    <m/>
    <m/>
    <m/>
    <m/>
    <m/>
    <m/>
    <m/>
    <m/>
    <m/>
    <m/>
    <m/>
    <m/>
    <m/>
    <m/>
    <m/>
    <m/>
    <m/>
    <m/>
    <m/>
    <m/>
    <m/>
    <m/>
    <m/>
    <m/>
    <m/>
    <m/>
    <m/>
    <m/>
    <m/>
    <m/>
    <m/>
    <m/>
    <m/>
    <m/>
    <m/>
    <m/>
    <m/>
    <m/>
    <m/>
    <m/>
    <m/>
    <m/>
    <m/>
    <m/>
    <m/>
    <m/>
    <m/>
    <m/>
    <m/>
    <m/>
    <m/>
    <m/>
    <m/>
    <m/>
    <m/>
    <m/>
    <m/>
    <n v="212.33"/>
    <m/>
    <m/>
    <m/>
    <m/>
    <m/>
    <m/>
    <m/>
    <m/>
    <m/>
    <m/>
    <m/>
    <m/>
    <m/>
    <m/>
    <m/>
    <m/>
    <m/>
    <m/>
    <m/>
    <m/>
    <m/>
    <m/>
    <m/>
    <m/>
    <m/>
    <m/>
    <m/>
    <m/>
    <m/>
    <m/>
    <m/>
    <m/>
    <m/>
    <m/>
    <m/>
    <n v="59.08"/>
    <m/>
    <m/>
    <m/>
    <m/>
    <n v="342.96"/>
    <n v="303.60000000000002"/>
    <n v="360.29"/>
    <m/>
    <n v="1891.3"/>
    <n v="59.08"/>
    <n v="1950.38"/>
    <n v="1006.85"/>
    <n v="2957.2299999999996"/>
  </r>
  <r>
    <n v="22"/>
    <n v="100"/>
    <s v="Big Qualicum R"/>
    <s v="OPS"/>
    <s v="124"/>
    <s v="Chinook"/>
    <s v="3"/>
    <x v="0"/>
    <x v="13"/>
    <n v="100"/>
    <x v="1"/>
    <s v="CK-27"/>
    <s v="EAST VANCOUVER ISLAND-QUALICUM &amp; PUNTLEDGE_FA_0.x"/>
    <s v="M"/>
    <s v="H"/>
    <n v="100"/>
    <s v="Big Qualicum River H"/>
    <n v="100"/>
    <s v="Big Qualicum R"/>
    <s v="GSVI"/>
    <s v="S"/>
    <x v="1"/>
    <s v="183786"/>
    <n v="0"/>
    <s v="183786"/>
    <n v="2017"/>
    <s v="20170605"/>
    <s v="20170605"/>
    <n v="74"/>
    <n v="4.97"/>
    <m/>
    <s v="CWT"/>
    <s v="P"/>
    <s v="Y"/>
    <s v="Y"/>
    <s v="Y"/>
    <s v="Y"/>
    <n v="1.2999999999999999E-2"/>
    <x v="0"/>
    <n v="28650"/>
    <n v="881638"/>
    <x v="1"/>
    <n v="36097"/>
    <x v="2"/>
    <m/>
    <m/>
    <m/>
    <m/>
    <m/>
    <m/>
    <m/>
    <m/>
    <m/>
    <m/>
    <m/>
    <m/>
    <m/>
    <m/>
    <m/>
    <m/>
    <m/>
    <m/>
    <m/>
    <m/>
    <m/>
    <m/>
    <m/>
    <m/>
    <m/>
    <m/>
    <m/>
    <m/>
    <m/>
    <m/>
    <m/>
    <m/>
    <m/>
    <m/>
    <m/>
    <m/>
    <m/>
    <m/>
    <m/>
    <m/>
    <m/>
    <m/>
    <m/>
    <m/>
    <m/>
    <m/>
    <m/>
    <m/>
    <m/>
    <n v="381.89"/>
    <m/>
    <m/>
    <m/>
    <m/>
    <m/>
    <m/>
    <m/>
    <m/>
    <m/>
    <m/>
    <m/>
    <m/>
    <m/>
    <m/>
    <m/>
    <m/>
    <m/>
    <m/>
    <m/>
    <m/>
    <m/>
    <m/>
    <m/>
    <m/>
    <m/>
    <m/>
    <m/>
    <m/>
    <m/>
    <m/>
    <m/>
    <m/>
    <m/>
    <m/>
    <m/>
    <m/>
    <m/>
    <m/>
    <m/>
    <m/>
    <m/>
    <m/>
    <m/>
    <m/>
    <m/>
    <m/>
    <m/>
    <m/>
    <m/>
    <m/>
    <m/>
    <m/>
    <m/>
    <m/>
    <m/>
    <m/>
    <m/>
    <m/>
    <m/>
    <m/>
    <m/>
    <m/>
    <m/>
    <m/>
    <m/>
    <m/>
    <m/>
    <m/>
    <m/>
    <m/>
    <m/>
    <m/>
    <m/>
    <m/>
    <m/>
    <m/>
    <m/>
    <m/>
    <m/>
    <m/>
    <m/>
    <m/>
    <m/>
    <m/>
    <m/>
    <m/>
    <m/>
    <m/>
    <m/>
    <m/>
    <m/>
    <m/>
    <m/>
    <m/>
    <m/>
    <m/>
    <m/>
    <m/>
    <m/>
    <m/>
    <m/>
    <m/>
    <m/>
    <m/>
    <m/>
    <m/>
    <m/>
    <m/>
    <m/>
    <n v="73.55"/>
    <m/>
    <m/>
    <m/>
    <m/>
    <n v="186.72"/>
    <n v="185.82"/>
    <n v="351.81"/>
    <m/>
    <n v="381.89"/>
    <n v="73.55"/>
    <n v="455.44"/>
    <n v="724.35"/>
    <n v="1179.79"/>
  </r>
  <r>
    <n v="22"/>
    <n v="100"/>
    <s v="Big Qualicum R"/>
    <s v="OPS"/>
    <s v="124"/>
    <s v="Chinook"/>
    <s v="3"/>
    <x v="0"/>
    <x v="13"/>
    <n v="100"/>
    <x v="1"/>
    <s v="CK-27"/>
    <s v="EAST VANCOUVER ISLAND-QUALICUM &amp; PUNTLEDGE_FA_0.x"/>
    <s v="M"/>
    <s v="H"/>
    <n v="100"/>
    <s v="Big Qualicum River H"/>
    <n v="100"/>
    <s v="Big Qualicum R"/>
    <s v="GSVI"/>
    <s v="S"/>
    <x v="1"/>
    <s v="183787"/>
    <n v="0"/>
    <s v="183787"/>
    <n v="2017"/>
    <s v="20170605"/>
    <s v="20170605"/>
    <n v="74"/>
    <n v="4.97"/>
    <m/>
    <s v="CWT"/>
    <s v="P"/>
    <s v="Y"/>
    <s v="Y"/>
    <s v="Y"/>
    <s v="Y"/>
    <n v="1.2999999999999999E-2"/>
    <x v="0"/>
    <n v="20226"/>
    <n v="622416"/>
    <x v="5"/>
    <n v="36096"/>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45"/>
    <m/>
    <n v="0"/>
    <n v="0"/>
    <n v="0"/>
    <n v="22.45"/>
    <n v="22.45"/>
  </r>
  <r>
    <n v="22"/>
    <n v="100"/>
    <s v="Big Qualicum R"/>
    <s v="OPS"/>
    <s v="124"/>
    <s v="Chinook"/>
    <s v="3"/>
    <x v="0"/>
    <x v="13"/>
    <n v="100"/>
    <x v="1"/>
    <s v="CK-27"/>
    <s v="EAST VANCOUVER ISLAND-QUALICUM &amp; PUNTLEDGE_FA_0.x"/>
    <s v="M"/>
    <s v="H"/>
    <n v="100"/>
    <s v="Big Qualicum River H"/>
    <n v="100"/>
    <s v="Big Qualicum R"/>
    <s v="GSVI"/>
    <s v="S"/>
    <x v="1"/>
    <s v="183787"/>
    <n v="0"/>
    <s v="183787"/>
    <n v="2017"/>
    <s v="20170605"/>
    <s v="20170605"/>
    <n v="74"/>
    <n v="4.97"/>
    <m/>
    <s v="CWT"/>
    <s v="P"/>
    <s v="Y"/>
    <s v="Y"/>
    <s v="Y"/>
    <s v="Y"/>
    <n v="1.2999999999999999E-2"/>
    <x v="0"/>
    <n v="20226"/>
    <n v="622416"/>
    <x v="4"/>
    <n v="36096"/>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1.75"/>
    <n v="6.49"/>
    <m/>
    <n v="0"/>
    <n v="0"/>
    <n v="0"/>
    <n v="78.239999999999995"/>
    <n v="78.239999999999995"/>
  </r>
  <r>
    <n v="22"/>
    <n v="100"/>
    <s v="Big Qualicum R"/>
    <s v="OPS"/>
    <s v="124"/>
    <s v="Chinook"/>
    <s v="3"/>
    <x v="0"/>
    <x v="13"/>
    <n v="100"/>
    <x v="1"/>
    <s v="CK-27"/>
    <s v="EAST VANCOUVER ISLAND-QUALICUM &amp; PUNTLEDGE_FA_0.x"/>
    <s v="M"/>
    <s v="H"/>
    <n v="100"/>
    <s v="Big Qualicum River H"/>
    <n v="100"/>
    <s v="Big Qualicum R"/>
    <s v="GSVI"/>
    <s v="S"/>
    <x v="1"/>
    <s v="183787"/>
    <n v="0"/>
    <s v="183787"/>
    <n v="2017"/>
    <s v="20170605"/>
    <s v="20170605"/>
    <n v="74"/>
    <n v="4.97"/>
    <m/>
    <s v="CWT"/>
    <s v="P"/>
    <s v="Y"/>
    <s v="Y"/>
    <s v="Y"/>
    <s v="Y"/>
    <n v="1.2999999999999999E-2"/>
    <x v="0"/>
    <n v="20226"/>
    <n v="622416"/>
    <x v="0"/>
    <n v="36096"/>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54"/>
    <n v="264.45999999999998"/>
    <n v="225.17"/>
    <n v="254.67"/>
    <m/>
    <n v="0"/>
    <n v="37.54"/>
    <n v="37.54"/>
    <n v="744.3"/>
    <n v="781.83999999999992"/>
  </r>
  <r>
    <n v="22"/>
    <n v="100"/>
    <s v="Big Qualicum R"/>
    <s v="OPS"/>
    <s v="124"/>
    <s v="Chinook"/>
    <s v="3"/>
    <x v="0"/>
    <x v="13"/>
    <n v="100"/>
    <x v="1"/>
    <s v="CK-27"/>
    <s v="EAST VANCOUVER ISLAND-QUALICUM &amp; PUNTLEDGE_FA_0.x"/>
    <s v="M"/>
    <s v="H"/>
    <n v="100"/>
    <s v="Big Qualicum River H"/>
    <n v="100"/>
    <s v="Big Qualicum R"/>
    <s v="GSVI"/>
    <s v="S"/>
    <x v="1"/>
    <s v="183787"/>
    <n v="0"/>
    <s v="183787"/>
    <n v="2017"/>
    <s v="20170605"/>
    <s v="20170605"/>
    <n v="74"/>
    <n v="4.97"/>
    <m/>
    <s v="CWT"/>
    <s v="P"/>
    <s v="Y"/>
    <s v="Y"/>
    <s v="Y"/>
    <s v="Y"/>
    <n v="1.2999999999999999E-2"/>
    <x v="0"/>
    <n v="20226"/>
    <n v="622416"/>
    <x v="1"/>
    <n v="36096"/>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8.01"/>
    <m/>
    <m/>
    <m/>
    <m/>
    <n v="98.95"/>
    <n v="98.37"/>
    <n v="186.25"/>
    <m/>
    <n v="0"/>
    <n v="48.01"/>
    <n v="48.01"/>
    <n v="383.57"/>
    <n v="431.58000000000004"/>
  </r>
  <r>
    <n v="22"/>
    <n v="100"/>
    <s v="Big Qualicum R"/>
    <s v="OPS"/>
    <s v="124"/>
    <s v="Chinook"/>
    <s v="3"/>
    <x v="0"/>
    <x v="13"/>
    <n v="100"/>
    <x v="1"/>
    <s v="CK-27"/>
    <s v="EAST VANCOUVER ISLAND-QUALICUM &amp; PUNTLEDGE_FA_0.x"/>
    <s v="M"/>
    <s v="H"/>
    <n v="100"/>
    <s v="Big Qualicum River H"/>
    <n v="100"/>
    <s v="Big Qualicum R"/>
    <s v="GSVI"/>
    <s v="S"/>
    <x v="1"/>
    <s v="184770"/>
    <n v="0"/>
    <s v="184770"/>
    <n v="2017"/>
    <s v="20170711"/>
    <s v="20170711"/>
    <m/>
    <n v="40"/>
    <m/>
    <s v="CWT"/>
    <s v="B"/>
    <s v="Y"/>
    <s v="Y"/>
    <s v="Y"/>
    <s v="N"/>
    <m/>
    <x v="0"/>
    <n v="30187"/>
    <n v="49286"/>
    <x v="5"/>
    <n v="36100"/>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9"/>
    <m/>
    <n v="0"/>
    <n v="0"/>
    <n v="0"/>
    <n v="1.19"/>
    <n v="1.19"/>
  </r>
  <r>
    <n v="22"/>
    <n v="100"/>
    <s v="Big Qualicum R"/>
    <s v="OPS"/>
    <s v="124"/>
    <s v="Chinook"/>
    <s v="3"/>
    <x v="0"/>
    <x v="13"/>
    <n v="100"/>
    <x v="1"/>
    <s v="CK-27"/>
    <s v="EAST VANCOUVER ISLAND-QUALICUM &amp; PUNTLEDGE_FA_0.x"/>
    <s v="M"/>
    <s v="H"/>
    <n v="100"/>
    <s v="Big Qualicum River H"/>
    <n v="100"/>
    <s v="Big Qualicum R"/>
    <s v="GSVI"/>
    <s v="S"/>
    <x v="1"/>
    <s v="184770"/>
    <n v="0"/>
    <s v="184770"/>
    <n v="2017"/>
    <s v="20170711"/>
    <s v="20170711"/>
    <m/>
    <n v="40"/>
    <m/>
    <s v="CWT"/>
    <s v="B"/>
    <s v="Y"/>
    <s v="Y"/>
    <s v="Y"/>
    <s v="N"/>
    <m/>
    <x v="0"/>
    <n v="30187"/>
    <n v="49286"/>
    <x v="4"/>
    <n v="3610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71"/>
    <n v="0.51"/>
    <m/>
    <n v="0"/>
    <n v="0"/>
    <n v="0"/>
    <n v="6.22"/>
    <n v="6.22"/>
  </r>
  <r>
    <n v="22"/>
    <n v="100"/>
    <s v="Big Qualicum R"/>
    <s v="OPS"/>
    <s v="124"/>
    <s v="Chinook"/>
    <s v="3"/>
    <x v="0"/>
    <x v="13"/>
    <n v="100"/>
    <x v="1"/>
    <s v="CK-27"/>
    <s v="EAST VANCOUVER ISLAND-QUALICUM &amp; PUNTLEDGE_FA_0.x"/>
    <s v="M"/>
    <s v="H"/>
    <n v="100"/>
    <s v="Big Qualicum River H"/>
    <n v="100"/>
    <s v="Big Qualicum R"/>
    <s v="GSVI"/>
    <s v="S"/>
    <x v="1"/>
    <s v="184770"/>
    <n v="0"/>
    <s v="184770"/>
    <n v="2017"/>
    <s v="20170711"/>
    <s v="20170711"/>
    <m/>
    <n v="40"/>
    <m/>
    <s v="CWT"/>
    <s v="B"/>
    <s v="Y"/>
    <s v="Y"/>
    <s v="Y"/>
    <s v="N"/>
    <m/>
    <x v="0"/>
    <n v="30187"/>
    <n v="49286"/>
    <x v="0"/>
    <n v="36100"/>
    <x v="1"/>
    <m/>
    <m/>
    <m/>
    <m/>
    <m/>
    <m/>
    <m/>
    <m/>
    <m/>
    <m/>
    <m/>
    <m/>
    <m/>
    <m/>
    <m/>
    <m/>
    <m/>
    <m/>
    <m/>
    <m/>
    <m/>
    <m/>
    <m/>
    <m/>
    <m/>
    <m/>
    <m/>
    <m/>
    <m/>
    <m/>
    <m/>
    <m/>
    <m/>
    <m/>
    <n v="7.87"/>
    <m/>
    <m/>
    <m/>
    <m/>
    <m/>
    <m/>
    <m/>
    <m/>
    <m/>
    <m/>
    <m/>
    <m/>
    <m/>
    <m/>
    <m/>
    <m/>
    <m/>
    <m/>
    <m/>
    <n v="20.6"/>
    <m/>
    <m/>
    <m/>
    <m/>
    <m/>
    <m/>
    <n v="10.3"/>
    <m/>
    <m/>
    <m/>
    <m/>
    <m/>
    <m/>
    <m/>
    <m/>
    <m/>
    <m/>
    <m/>
    <m/>
    <m/>
    <m/>
    <m/>
    <m/>
    <m/>
    <m/>
    <m/>
    <m/>
    <m/>
    <m/>
    <m/>
    <m/>
    <m/>
    <m/>
    <m/>
    <m/>
    <m/>
    <m/>
    <m/>
    <m/>
    <m/>
    <m/>
    <m/>
    <m/>
    <m/>
    <m/>
    <m/>
    <m/>
    <m/>
    <m/>
    <m/>
    <m/>
    <m/>
    <m/>
    <m/>
    <m/>
    <m/>
    <m/>
    <m/>
    <m/>
    <m/>
    <m/>
    <m/>
    <m/>
    <m/>
    <m/>
    <m/>
    <m/>
    <m/>
    <m/>
    <m/>
    <m/>
    <m/>
    <m/>
    <m/>
    <m/>
    <m/>
    <m/>
    <m/>
    <m/>
    <m/>
    <m/>
    <m/>
    <m/>
    <m/>
    <m/>
    <m/>
    <m/>
    <m/>
    <n v="6.37"/>
    <m/>
    <m/>
    <m/>
    <m/>
    <m/>
    <m/>
    <m/>
    <m/>
    <m/>
    <m/>
    <m/>
    <m/>
    <m/>
    <m/>
    <m/>
    <m/>
    <m/>
    <m/>
    <m/>
    <m/>
    <n v="22.47"/>
    <n v="18.72"/>
    <n v="21.32"/>
    <m/>
    <n v="45.14"/>
    <n v="0"/>
    <n v="45.14"/>
    <n v="62.51"/>
    <n v="107.65"/>
  </r>
  <r>
    <n v="22"/>
    <n v="100"/>
    <s v="Big Qualicum R"/>
    <s v="OPS"/>
    <s v="124"/>
    <s v="Chinook"/>
    <s v="3"/>
    <x v="0"/>
    <x v="13"/>
    <n v="100"/>
    <x v="1"/>
    <s v="CK-27"/>
    <s v="EAST VANCOUVER ISLAND-QUALICUM &amp; PUNTLEDGE_FA_0.x"/>
    <s v="M"/>
    <s v="H"/>
    <n v="100"/>
    <s v="Big Qualicum River H"/>
    <n v="100"/>
    <s v="Big Qualicum R"/>
    <s v="GSVI"/>
    <s v="S"/>
    <x v="1"/>
    <s v="184770"/>
    <n v="0"/>
    <s v="184770"/>
    <n v="2017"/>
    <s v="20170711"/>
    <s v="20170711"/>
    <m/>
    <n v="40"/>
    <m/>
    <s v="CWT"/>
    <s v="B"/>
    <s v="Y"/>
    <s v="Y"/>
    <s v="Y"/>
    <s v="N"/>
    <m/>
    <x v="0"/>
    <n v="30187"/>
    <n v="49286"/>
    <x v="1"/>
    <n v="36100"/>
    <x v="2"/>
    <m/>
    <m/>
    <m/>
    <m/>
    <m/>
    <m/>
    <m/>
    <m/>
    <m/>
    <m/>
    <m/>
    <m/>
    <m/>
    <m/>
    <m/>
    <m/>
    <m/>
    <m/>
    <m/>
    <m/>
    <m/>
    <m/>
    <m/>
    <m/>
    <m/>
    <m/>
    <m/>
    <m/>
    <m/>
    <m/>
    <m/>
    <m/>
    <m/>
    <m/>
    <m/>
    <m/>
    <m/>
    <m/>
    <m/>
    <m/>
    <m/>
    <m/>
    <m/>
    <m/>
    <m/>
    <m/>
    <m/>
    <m/>
    <m/>
    <m/>
    <m/>
    <m/>
    <m/>
    <m/>
    <n v="13.05"/>
    <m/>
    <m/>
    <m/>
    <m/>
    <m/>
    <m/>
    <m/>
    <m/>
    <m/>
    <m/>
    <m/>
    <m/>
    <m/>
    <m/>
    <m/>
    <m/>
    <m/>
    <m/>
    <m/>
    <m/>
    <m/>
    <m/>
    <m/>
    <m/>
    <m/>
    <m/>
    <m/>
    <m/>
    <m/>
    <m/>
    <m/>
    <m/>
    <m/>
    <m/>
    <m/>
    <m/>
    <m/>
    <m/>
    <m/>
    <m/>
    <m/>
    <m/>
    <m/>
    <m/>
    <m/>
    <m/>
    <m/>
    <m/>
    <m/>
    <m/>
    <m/>
    <m/>
    <m/>
    <m/>
    <m/>
    <m/>
    <m/>
    <m/>
    <m/>
    <m/>
    <m/>
    <m/>
    <m/>
    <m/>
    <m/>
    <m/>
    <m/>
    <m/>
    <m/>
    <m/>
    <m/>
    <m/>
    <m/>
    <m/>
    <m/>
    <m/>
    <m/>
    <m/>
    <m/>
    <m/>
    <m/>
    <m/>
    <m/>
    <m/>
    <m/>
    <m/>
    <m/>
    <m/>
    <m/>
    <m/>
    <m/>
    <m/>
    <n v="19.04"/>
    <m/>
    <m/>
    <m/>
    <m/>
    <m/>
    <m/>
    <m/>
    <m/>
    <m/>
    <m/>
    <m/>
    <m/>
    <m/>
    <m/>
    <m/>
    <m/>
    <n v="10.52"/>
    <n v="10.43"/>
    <n v="19.760000000000002"/>
    <m/>
    <n v="32.090000000000003"/>
    <n v="0"/>
    <n v="32.090000000000003"/>
    <n v="40.71"/>
    <n v="72.8"/>
  </r>
  <r>
    <n v="22"/>
    <n v="100"/>
    <s v="Big Qualicum R"/>
    <s v="OPS"/>
    <s v="124"/>
    <s v="Chinook"/>
    <s v="3"/>
    <x v="0"/>
    <x v="13"/>
    <n v="100"/>
    <x v="1"/>
    <s v="CK-27"/>
    <s v="EAST VANCOUVER ISLAND-QUALICUM &amp; PUNTLEDGE_FA_0.x"/>
    <s v="M"/>
    <s v="H"/>
    <n v="100"/>
    <s v="Big Qualicum River H"/>
    <n v="100"/>
    <s v="Big Qualicum R"/>
    <s v="GSVI"/>
    <s v="S"/>
    <x v="1"/>
    <s v="184771"/>
    <n v="0"/>
    <s v="184771"/>
    <n v="2017"/>
    <s v="20170711"/>
    <s v="20170711"/>
    <m/>
    <n v="40"/>
    <m/>
    <s v="CWT"/>
    <s v="B"/>
    <s v="Y"/>
    <s v="Y"/>
    <s v="Y"/>
    <s v="N"/>
    <m/>
    <x v="0"/>
    <n v="33002"/>
    <n v="53882"/>
    <x v="4"/>
    <n v="36101"/>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n v="1.9"/>
    <n v="0.17"/>
    <m/>
    <n v="0"/>
    <n v="0"/>
    <n v="0"/>
    <n v="2.0699999999999998"/>
    <n v="2.0699999999999998"/>
  </r>
  <r>
    <n v="22"/>
    <n v="100"/>
    <s v="Big Qualicum R"/>
    <s v="OPS"/>
    <s v="124"/>
    <s v="Chinook"/>
    <s v="3"/>
    <x v="0"/>
    <x v="13"/>
    <n v="100"/>
    <x v="1"/>
    <s v="CK-27"/>
    <s v="EAST VANCOUVER ISLAND-QUALICUM &amp; PUNTLEDGE_FA_0.x"/>
    <s v="M"/>
    <s v="H"/>
    <n v="100"/>
    <s v="Big Qualicum River H"/>
    <n v="100"/>
    <s v="Big Qualicum R"/>
    <s v="GSVI"/>
    <s v="S"/>
    <x v="1"/>
    <s v="184771"/>
    <n v="0"/>
    <s v="184771"/>
    <n v="2017"/>
    <s v="20170711"/>
    <s v="20170711"/>
    <m/>
    <n v="40"/>
    <m/>
    <s v="CWT"/>
    <s v="B"/>
    <s v="Y"/>
    <s v="Y"/>
    <s v="Y"/>
    <s v="N"/>
    <m/>
    <x v="0"/>
    <n v="33002"/>
    <n v="53882"/>
    <x v="0"/>
    <n v="36101"/>
    <x v="1"/>
    <m/>
    <m/>
    <m/>
    <m/>
    <m/>
    <m/>
    <m/>
    <m/>
    <m/>
    <m/>
    <m/>
    <m/>
    <m/>
    <m/>
    <m/>
    <m/>
    <m/>
    <m/>
    <m/>
    <m/>
    <m/>
    <m/>
    <m/>
    <m/>
    <m/>
    <m/>
    <m/>
    <m/>
    <m/>
    <m/>
    <m/>
    <m/>
    <m/>
    <m/>
    <m/>
    <m/>
    <m/>
    <m/>
    <m/>
    <m/>
    <m/>
    <m/>
    <m/>
    <m/>
    <m/>
    <m/>
    <m/>
    <m/>
    <m/>
    <n v="20.68"/>
    <m/>
    <m/>
    <m/>
    <m/>
    <n v="10.3"/>
    <m/>
    <m/>
    <m/>
    <m/>
    <m/>
    <m/>
    <m/>
    <m/>
    <m/>
    <m/>
    <m/>
    <m/>
    <m/>
    <m/>
    <m/>
    <m/>
    <m/>
    <m/>
    <m/>
    <m/>
    <m/>
    <m/>
    <m/>
    <m/>
    <m/>
    <m/>
    <m/>
    <m/>
    <m/>
    <m/>
    <m/>
    <m/>
    <m/>
    <m/>
    <m/>
    <m/>
    <m/>
    <m/>
    <m/>
    <m/>
    <m/>
    <m/>
    <m/>
    <m/>
    <m/>
    <m/>
    <m/>
    <m/>
    <m/>
    <m/>
    <m/>
    <m/>
    <m/>
    <m/>
    <m/>
    <m/>
    <m/>
    <m/>
    <m/>
    <m/>
    <m/>
    <m/>
    <m/>
    <m/>
    <m/>
    <m/>
    <m/>
    <m/>
    <m/>
    <m/>
    <m/>
    <m/>
    <m/>
    <m/>
    <m/>
    <m/>
    <m/>
    <m/>
    <m/>
    <m/>
    <m/>
    <m/>
    <m/>
    <m/>
    <m/>
    <m/>
    <m/>
    <m/>
    <m/>
    <m/>
    <m/>
    <m/>
    <m/>
    <m/>
    <m/>
    <m/>
    <m/>
    <m/>
    <m/>
    <m/>
    <m/>
    <m/>
    <m/>
    <m/>
    <m/>
    <m/>
    <m/>
    <m/>
    <m/>
    <n v="18.079999999999998"/>
    <n v="15.25"/>
    <n v="17.61"/>
    <m/>
    <n v="30.98"/>
    <n v="0"/>
    <n v="30.98"/>
    <n v="50.94"/>
    <n v="81.92"/>
  </r>
  <r>
    <n v="22"/>
    <n v="100"/>
    <s v="Big Qualicum R"/>
    <s v="OPS"/>
    <s v="124"/>
    <s v="Chinook"/>
    <s v="3"/>
    <x v="0"/>
    <x v="13"/>
    <n v="100"/>
    <x v="1"/>
    <s v="CK-27"/>
    <s v="EAST VANCOUVER ISLAND-QUALICUM &amp; PUNTLEDGE_FA_0.x"/>
    <s v="M"/>
    <s v="H"/>
    <n v="100"/>
    <s v="Big Qualicum River H"/>
    <n v="100"/>
    <s v="Big Qualicum R"/>
    <s v="GSVI"/>
    <s v="S"/>
    <x v="1"/>
    <s v="184771"/>
    <n v="0"/>
    <s v="184771"/>
    <n v="2017"/>
    <s v="20170711"/>
    <s v="20170711"/>
    <m/>
    <n v="40"/>
    <m/>
    <s v="CWT"/>
    <s v="B"/>
    <s v="Y"/>
    <s v="Y"/>
    <s v="Y"/>
    <s v="N"/>
    <m/>
    <x v="0"/>
    <n v="33002"/>
    <n v="53882"/>
    <x v="1"/>
    <n v="36101"/>
    <x v="2"/>
    <m/>
    <m/>
    <m/>
    <m/>
    <m/>
    <m/>
    <m/>
    <m/>
    <m/>
    <m/>
    <m/>
    <m/>
    <m/>
    <m/>
    <m/>
    <m/>
    <m/>
    <m/>
    <m/>
    <m/>
    <m/>
    <m/>
    <m/>
    <m/>
    <m/>
    <m/>
    <n v="4.51"/>
    <m/>
    <m/>
    <m/>
    <m/>
    <m/>
    <m/>
    <m/>
    <m/>
    <m/>
    <m/>
    <m/>
    <m/>
    <m/>
    <m/>
    <m/>
    <m/>
    <m/>
    <m/>
    <m/>
    <m/>
    <m/>
    <m/>
    <m/>
    <m/>
    <m/>
    <m/>
    <m/>
    <n v="26.21"/>
    <m/>
    <m/>
    <m/>
    <m/>
    <n v="13.05"/>
    <m/>
    <m/>
    <m/>
    <m/>
    <m/>
    <m/>
    <m/>
    <m/>
    <m/>
    <m/>
    <m/>
    <m/>
    <m/>
    <m/>
    <m/>
    <m/>
    <m/>
    <m/>
    <m/>
    <m/>
    <m/>
    <m/>
    <m/>
    <m/>
    <m/>
    <m/>
    <m/>
    <m/>
    <m/>
    <m/>
    <m/>
    <m/>
    <m/>
    <m/>
    <m/>
    <m/>
    <m/>
    <m/>
    <m/>
    <m/>
    <m/>
    <m/>
    <m/>
    <m/>
    <m/>
    <m/>
    <m/>
    <m/>
    <m/>
    <m/>
    <m/>
    <m/>
    <m/>
    <m/>
    <m/>
    <m/>
    <m/>
    <m/>
    <m/>
    <m/>
    <m/>
    <m/>
    <m/>
    <m/>
    <m/>
    <m/>
    <m/>
    <m/>
    <m/>
    <m/>
    <m/>
    <m/>
    <m/>
    <m/>
    <m/>
    <m/>
    <m/>
    <m/>
    <m/>
    <m/>
    <m/>
    <m/>
    <m/>
    <m/>
    <m/>
    <m/>
    <m/>
    <n v="9.52"/>
    <m/>
    <m/>
    <m/>
    <m/>
    <m/>
    <m/>
    <m/>
    <m/>
    <m/>
    <m/>
    <m/>
    <m/>
    <m/>
    <m/>
    <m/>
    <m/>
    <n v="9.9"/>
    <n v="9.85"/>
    <n v="18.66"/>
    <m/>
    <n v="53.29"/>
    <n v="0"/>
    <n v="53.29"/>
    <n v="38.409999999999997"/>
    <n v="91.699999999999989"/>
  </r>
  <r>
    <n v="22"/>
    <n v="100"/>
    <s v="Big Qualicum R"/>
    <s v="OPS"/>
    <s v="124"/>
    <s v="Chinook"/>
    <s v="3"/>
    <x v="0"/>
    <x v="1"/>
    <n v="100"/>
    <x v="1"/>
    <s v="CK-27"/>
    <s v="EAST VANCOUVER ISLAND-QUALICUM &amp; PUNTLEDGE_FA_0.x"/>
    <s v="M"/>
    <s v="H"/>
    <n v="100"/>
    <s v="Big Qualicum River H"/>
    <n v="100"/>
    <s v="Big Qualicum R"/>
    <s v="GSVI"/>
    <s v="S"/>
    <x v="1"/>
    <s v="182067"/>
    <n v="0"/>
    <s v="182067"/>
    <n v="2018"/>
    <s v="20180522"/>
    <s v="20180605"/>
    <m/>
    <n v="4.25"/>
    <m/>
    <s v="CWT"/>
    <s v="P"/>
    <s v="Y"/>
    <s v="Y"/>
    <s v="Y"/>
    <s v="Y"/>
    <n v="0.01"/>
    <x v="0"/>
    <n v="25483"/>
    <n v="859263"/>
    <x v="4"/>
    <n v="37056"/>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7.89"/>
    <n v="44.35"/>
    <n v="133.87"/>
    <n v="222.43"/>
    <m/>
    <n v="0"/>
    <n v="77.89"/>
    <n v="77.89"/>
    <n v="400.65"/>
    <n v="478.54"/>
  </r>
  <r>
    <n v="22"/>
    <n v="100"/>
    <s v="Big Qualicum R"/>
    <s v="OPS"/>
    <s v="124"/>
    <s v="Chinook"/>
    <s v="3"/>
    <x v="0"/>
    <x v="1"/>
    <n v="100"/>
    <x v="1"/>
    <s v="CK-27"/>
    <s v="EAST VANCOUVER ISLAND-QUALICUM &amp; PUNTLEDGE_FA_0.x"/>
    <s v="M"/>
    <s v="H"/>
    <n v="100"/>
    <s v="Big Qualicum River H"/>
    <n v="100"/>
    <s v="Big Qualicum R"/>
    <s v="GSVI"/>
    <s v="S"/>
    <x v="1"/>
    <s v="182067"/>
    <n v="0"/>
    <s v="182067"/>
    <n v="2018"/>
    <s v="20180522"/>
    <s v="20180605"/>
    <m/>
    <n v="4.25"/>
    <m/>
    <s v="CWT"/>
    <s v="P"/>
    <s v="Y"/>
    <s v="Y"/>
    <s v="Y"/>
    <s v="Y"/>
    <n v="0.01"/>
    <x v="0"/>
    <n v="25483"/>
    <n v="859263"/>
    <x v="0"/>
    <n v="37056"/>
    <x v="2"/>
    <m/>
    <m/>
    <m/>
    <m/>
    <m/>
    <m/>
    <m/>
    <m/>
    <m/>
    <m/>
    <m/>
    <m/>
    <m/>
    <m/>
    <m/>
    <m/>
    <m/>
    <m/>
    <m/>
    <m/>
    <m/>
    <m/>
    <m/>
    <m/>
    <m/>
    <m/>
    <m/>
    <m/>
    <n v="114.98"/>
    <m/>
    <m/>
    <m/>
    <m/>
    <m/>
    <n v="114.98"/>
    <m/>
    <m/>
    <m/>
    <m/>
    <m/>
    <m/>
    <m/>
    <m/>
    <m/>
    <m/>
    <m/>
    <m/>
    <m/>
    <m/>
    <n v="541.20000000000005"/>
    <m/>
    <m/>
    <m/>
    <m/>
    <n v="812.98"/>
    <m/>
    <m/>
    <m/>
    <m/>
    <n v="271.77999999999997"/>
    <m/>
    <m/>
    <m/>
    <m/>
    <m/>
    <m/>
    <m/>
    <m/>
    <m/>
    <m/>
    <m/>
    <m/>
    <m/>
    <m/>
    <m/>
    <m/>
    <m/>
    <m/>
    <m/>
    <m/>
    <m/>
    <m/>
    <m/>
    <m/>
    <m/>
    <m/>
    <m/>
    <m/>
    <m/>
    <m/>
    <m/>
    <m/>
    <m/>
    <m/>
    <m/>
    <m/>
    <m/>
    <m/>
    <m/>
    <m/>
    <m/>
    <m/>
    <m/>
    <m/>
    <m/>
    <m/>
    <m/>
    <m/>
    <m/>
    <m/>
    <m/>
    <m/>
    <m/>
    <m/>
    <m/>
    <m/>
    <m/>
    <m/>
    <m/>
    <m/>
    <m/>
    <m/>
    <m/>
    <m/>
    <m/>
    <m/>
    <m/>
    <m/>
    <m/>
    <m/>
    <m/>
    <m/>
    <m/>
    <m/>
    <m/>
    <m/>
    <m/>
    <m/>
    <m/>
    <m/>
    <m/>
    <m/>
    <m/>
    <m/>
    <m/>
    <m/>
    <m/>
    <m/>
    <m/>
    <m/>
    <m/>
    <m/>
    <m/>
    <m/>
    <m/>
    <m/>
    <m/>
    <m/>
    <m/>
    <m/>
    <m/>
    <m/>
    <m/>
    <m/>
    <n v="351.99"/>
    <n v="347.34"/>
    <n v="657.62"/>
    <m/>
    <n v="1855.92"/>
    <n v="0"/>
    <n v="1855.92"/>
    <n v="1356.95"/>
    <n v="3212.87"/>
  </r>
  <r>
    <n v="22"/>
    <n v="100"/>
    <s v="Big Qualicum R"/>
    <s v="OPS"/>
    <s v="124"/>
    <s v="Chinook"/>
    <s v="3"/>
    <x v="0"/>
    <x v="1"/>
    <n v="100"/>
    <x v="1"/>
    <s v="CK-27"/>
    <s v="EAST VANCOUVER ISLAND-QUALICUM &amp; PUNTLEDGE_FA_0.x"/>
    <s v="M"/>
    <s v="H"/>
    <n v="100"/>
    <s v="Big Qualicum River H"/>
    <n v="100"/>
    <s v="Big Qualicum R"/>
    <s v="GSVI"/>
    <s v="S"/>
    <x v="1"/>
    <s v="182067"/>
    <n v="0"/>
    <s v="182067"/>
    <n v="2018"/>
    <s v="20180522"/>
    <s v="20180605"/>
    <m/>
    <n v="4.25"/>
    <m/>
    <s v="CWT"/>
    <s v="P"/>
    <s v="Y"/>
    <s v="Y"/>
    <s v="Y"/>
    <s v="Y"/>
    <n v="0.01"/>
    <x v="0"/>
    <n v="25483"/>
    <n v="859263"/>
    <x v="1"/>
    <n v="37056"/>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3.51"/>
    <n v="123.36"/>
    <n v="179.65"/>
    <m/>
    <n v="0"/>
    <n v="0"/>
    <n v="0"/>
    <n v="396.52"/>
    <n v="396.52"/>
  </r>
  <r>
    <n v="22"/>
    <n v="100"/>
    <s v="Big Qualicum R"/>
    <s v="OPS"/>
    <s v="124"/>
    <s v="Chinook"/>
    <s v="3"/>
    <x v="0"/>
    <x v="1"/>
    <n v="100"/>
    <x v="1"/>
    <s v="CK-27"/>
    <s v="EAST VANCOUVER ISLAND-QUALICUM &amp; PUNTLEDGE_FA_0.x"/>
    <s v="M"/>
    <s v="H"/>
    <n v="100"/>
    <s v="Big Qualicum River H"/>
    <n v="100"/>
    <s v="Big Qualicum R"/>
    <s v="GSVI"/>
    <s v="S"/>
    <x v="1"/>
    <s v="183265"/>
    <n v="0"/>
    <s v="183265"/>
    <n v="2018"/>
    <s v="20180522"/>
    <s v="20180605"/>
    <m/>
    <n v="4.25"/>
    <m/>
    <s v="CWT"/>
    <s v="P"/>
    <s v="Y"/>
    <s v="Y"/>
    <s v="Y"/>
    <s v="Y"/>
    <n v="1.46E-2"/>
    <x v="0"/>
    <n v="26868"/>
    <n v="910239"/>
    <x v="4"/>
    <n v="37055"/>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4.56"/>
    <n v="134.5"/>
    <n v="223.48"/>
    <m/>
    <n v="0"/>
    <n v="0"/>
    <n v="0"/>
    <n v="402.54"/>
    <n v="402.53999999999996"/>
  </r>
  <r>
    <n v="22"/>
    <n v="100"/>
    <s v="Big Qualicum R"/>
    <s v="OPS"/>
    <s v="124"/>
    <s v="Chinook"/>
    <s v="3"/>
    <x v="0"/>
    <x v="1"/>
    <n v="100"/>
    <x v="1"/>
    <s v="CK-27"/>
    <s v="EAST VANCOUVER ISLAND-QUALICUM &amp; PUNTLEDGE_FA_0.x"/>
    <s v="M"/>
    <s v="H"/>
    <n v="100"/>
    <s v="Big Qualicum River H"/>
    <n v="100"/>
    <s v="Big Qualicum R"/>
    <s v="GSVI"/>
    <s v="S"/>
    <x v="1"/>
    <s v="183265"/>
    <n v="0"/>
    <s v="183265"/>
    <n v="2018"/>
    <s v="20180522"/>
    <s v="20180605"/>
    <m/>
    <n v="4.25"/>
    <m/>
    <s v="CWT"/>
    <s v="P"/>
    <s v="Y"/>
    <s v="Y"/>
    <s v="Y"/>
    <s v="Y"/>
    <n v="1.46E-2"/>
    <x v="0"/>
    <n v="26868"/>
    <n v="910239"/>
    <x v="0"/>
    <n v="37055"/>
    <x v="2"/>
    <m/>
    <m/>
    <m/>
    <m/>
    <m/>
    <m/>
    <m/>
    <m/>
    <m/>
    <m/>
    <m/>
    <m/>
    <m/>
    <m/>
    <m/>
    <m/>
    <m/>
    <m/>
    <m/>
    <m/>
    <m/>
    <m/>
    <m/>
    <m/>
    <m/>
    <m/>
    <m/>
    <m/>
    <m/>
    <m/>
    <m/>
    <m/>
    <m/>
    <m/>
    <m/>
    <m/>
    <m/>
    <m/>
    <m/>
    <m/>
    <m/>
    <m/>
    <m/>
    <m/>
    <m/>
    <m/>
    <m/>
    <m/>
    <m/>
    <n v="270.69"/>
    <m/>
    <m/>
    <m/>
    <m/>
    <n v="543.75"/>
    <m/>
    <m/>
    <m/>
    <m/>
    <m/>
    <m/>
    <m/>
    <m/>
    <m/>
    <m/>
    <m/>
    <m/>
    <m/>
    <m/>
    <m/>
    <m/>
    <m/>
    <m/>
    <m/>
    <m/>
    <m/>
    <m/>
    <m/>
    <m/>
    <m/>
    <m/>
    <m/>
    <m/>
    <m/>
    <m/>
    <m/>
    <m/>
    <m/>
    <m/>
    <m/>
    <m/>
    <m/>
    <m/>
    <m/>
    <m/>
    <m/>
    <m/>
    <m/>
    <m/>
    <m/>
    <m/>
    <m/>
    <m/>
    <m/>
    <m/>
    <m/>
    <m/>
    <m/>
    <m/>
    <m/>
    <m/>
    <m/>
    <m/>
    <m/>
    <m/>
    <m/>
    <m/>
    <m/>
    <m/>
    <m/>
    <m/>
    <m/>
    <m/>
    <m/>
    <m/>
    <m/>
    <m/>
    <m/>
    <m/>
    <m/>
    <m/>
    <m/>
    <m/>
    <m/>
    <m/>
    <m/>
    <m/>
    <m/>
    <m/>
    <m/>
    <m/>
    <m/>
    <m/>
    <m/>
    <m/>
    <m/>
    <m/>
    <m/>
    <m/>
    <m/>
    <m/>
    <m/>
    <m/>
    <m/>
    <m/>
    <m/>
    <m/>
    <m/>
    <m/>
    <n v="39.979999999999997"/>
    <m/>
    <m/>
    <m/>
    <n v="72.16"/>
    <n v="401.83"/>
    <n v="397.11"/>
    <n v="751.86"/>
    <m/>
    <n v="814.44"/>
    <n v="112.14"/>
    <n v="926.58"/>
    <n v="1550.8"/>
    <n v="2477.38"/>
  </r>
  <r>
    <n v="22"/>
    <n v="100"/>
    <s v="Big Qualicum R"/>
    <s v="OPS"/>
    <s v="124"/>
    <s v="Chinook"/>
    <s v="3"/>
    <x v="0"/>
    <x v="1"/>
    <n v="100"/>
    <x v="1"/>
    <s v="CK-27"/>
    <s v="EAST VANCOUVER ISLAND-QUALICUM &amp; PUNTLEDGE_FA_0.x"/>
    <s v="M"/>
    <s v="H"/>
    <n v="100"/>
    <s v="Big Qualicum River H"/>
    <n v="100"/>
    <s v="Big Qualicum R"/>
    <s v="GSVI"/>
    <s v="S"/>
    <x v="1"/>
    <s v="183265"/>
    <n v="0"/>
    <s v="183265"/>
    <n v="2018"/>
    <s v="20180522"/>
    <s v="20180605"/>
    <m/>
    <n v="4.25"/>
    <m/>
    <s v="CWT"/>
    <s v="P"/>
    <s v="Y"/>
    <s v="Y"/>
    <s v="Y"/>
    <s v="Y"/>
    <n v="1.46E-2"/>
    <x v="0"/>
    <n v="26868"/>
    <n v="910239"/>
    <x v="1"/>
    <n v="37055"/>
    <x v="3"/>
    <m/>
    <m/>
    <m/>
    <m/>
    <m/>
    <m/>
    <m/>
    <m/>
    <m/>
    <m/>
    <m/>
    <m/>
    <m/>
    <m/>
    <m/>
    <m/>
    <m/>
    <m/>
    <m/>
    <m/>
    <m/>
    <m/>
    <m/>
    <m/>
    <m/>
    <m/>
    <m/>
    <m/>
    <m/>
    <m/>
    <m/>
    <m/>
    <m/>
    <m/>
    <m/>
    <m/>
    <m/>
    <m/>
    <m/>
    <m/>
    <m/>
    <m/>
    <m/>
    <m/>
    <m/>
    <m/>
    <m/>
    <m/>
    <m/>
    <m/>
    <m/>
    <m/>
    <m/>
    <m/>
    <m/>
    <m/>
    <m/>
    <m/>
    <m/>
    <m/>
    <m/>
    <m/>
    <m/>
    <m/>
    <m/>
    <m/>
    <m/>
    <m/>
    <m/>
    <n v="146.01"/>
    <m/>
    <m/>
    <m/>
    <m/>
    <m/>
    <m/>
    <m/>
    <m/>
    <m/>
    <m/>
    <m/>
    <m/>
    <m/>
    <m/>
    <m/>
    <m/>
    <m/>
    <m/>
    <m/>
    <m/>
    <m/>
    <m/>
    <m/>
    <m/>
    <m/>
    <m/>
    <m/>
    <m/>
    <m/>
    <m/>
    <m/>
    <m/>
    <m/>
    <m/>
    <m/>
    <m/>
    <m/>
    <m/>
    <m/>
    <m/>
    <m/>
    <m/>
    <m/>
    <m/>
    <m/>
    <m/>
    <m/>
    <m/>
    <m/>
    <m/>
    <m/>
    <m/>
    <m/>
    <m/>
    <m/>
    <m/>
    <m/>
    <m/>
    <m/>
    <m/>
    <m/>
    <m/>
    <m/>
    <m/>
    <m/>
    <m/>
    <m/>
    <m/>
    <m/>
    <m/>
    <m/>
    <m/>
    <m/>
    <m/>
    <m/>
    <m/>
    <m/>
    <m/>
    <m/>
    <m/>
    <m/>
    <m/>
    <m/>
    <m/>
    <m/>
    <m/>
    <m/>
    <m/>
    <m/>
    <n v="49.46"/>
    <m/>
    <m/>
    <m/>
    <m/>
    <n v="133.5"/>
    <n v="177.06"/>
    <n v="257.85000000000002"/>
    <m/>
    <n v="146.01"/>
    <n v="49.46"/>
    <n v="195.47"/>
    <n v="568.41"/>
    <n v="763.88000000000011"/>
  </r>
  <r>
    <n v="22"/>
    <n v="100"/>
    <s v="Big Qualicum R"/>
    <s v="OPS"/>
    <s v="124"/>
    <s v="Chinook"/>
    <s v="3"/>
    <x v="0"/>
    <x v="1"/>
    <n v="100"/>
    <x v="1"/>
    <s v="CK-27"/>
    <s v="EAST VANCOUVER ISLAND-QUALICUM &amp; PUNTLEDGE_FA_0.x"/>
    <s v="M"/>
    <s v="H"/>
    <n v="100"/>
    <s v="Big Qualicum River H"/>
    <n v="100"/>
    <s v="Big Qualicum R"/>
    <s v="GSVI"/>
    <s v="S"/>
    <x v="1"/>
    <s v="183684"/>
    <n v="0"/>
    <s v="183684"/>
    <n v="2018"/>
    <s v="20180522"/>
    <s v="20180605"/>
    <m/>
    <n v="4.25"/>
    <m/>
    <s v="CWT"/>
    <s v="P"/>
    <s v="Y"/>
    <s v="Y"/>
    <s v="Y"/>
    <s v="Y"/>
    <n v="1.46E-2"/>
    <x v="0"/>
    <n v="22015"/>
    <n v="745834"/>
    <x v="4"/>
    <n v="37053"/>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6"/>
    <m/>
    <m/>
    <m/>
    <m/>
    <n v="2.25"/>
    <n v="17.62"/>
    <n v="31.17"/>
    <m/>
    <n v="0"/>
    <n v="1.36"/>
    <n v="1.36"/>
    <n v="51.04"/>
    <n v="52.400000000000006"/>
  </r>
  <r>
    <n v="22"/>
    <n v="100"/>
    <s v="Big Qualicum R"/>
    <s v="OPS"/>
    <s v="124"/>
    <s v="Chinook"/>
    <s v="3"/>
    <x v="0"/>
    <x v="1"/>
    <n v="100"/>
    <x v="1"/>
    <s v="CK-27"/>
    <s v="EAST VANCOUVER ISLAND-QUALICUM &amp; PUNTLEDGE_FA_0.x"/>
    <s v="M"/>
    <s v="H"/>
    <n v="100"/>
    <s v="Big Qualicum River H"/>
    <n v="100"/>
    <s v="Big Qualicum R"/>
    <s v="GSVI"/>
    <s v="S"/>
    <x v="1"/>
    <s v="183684"/>
    <n v="0"/>
    <s v="183684"/>
    <n v="2018"/>
    <s v="20180522"/>
    <s v="20180605"/>
    <m/>
    <n v="4.25"/>
    <m/>
    <s v="CWT"/>
    <s v="P"/>
    <s v="Y"/>
    <s v="Y"/>
    <s v="Y"/>
    <s v="Y"/>
    <n v="1.46E-2"/>
    <x v="0"/>
    <n v="22015"/>
    <n v="745834"/>
    <x v="0"/>
    <n v="37053"/>
    <x v="2"/>
    <m/>
    <m/>
    <m/>
    <m/>
    <m/>
    <m/>
    <m/>
    <m/>
    <m/>
    <m/>
    <m/>
    <m/>
    <m/>
    <m/>
    <m/>
    <m/>
    <m/>
    <m/>
    <m/>
    <m/>
    <m/>
    <m/>
    <m/>
    <m/>
    <m/>
    <m/>
    <m/>
    <m/>
    <m/>
    <m/>
    <m/>
    <m/>
    <m/>
    <m/>
    <m/>
    <m/>
    <m/>
    <m/>
    <m/>
    <m/>
    <m/>
    <m/>
    <m/>
    <m/>
    <m/>
    <m/>
    <m/>
    <m/>
    <m/>
    <m/>
    <m/>
    <m/>
    <m/>
    <m/>
    <n v="270.69"/>
    <m/>
    <m/>
    <m/>
    <m/>
    <m/>
    <m/>
    <m/>
    <m/>
    <m/>
    <m/>
    <m/>
    <m/>
    <m/>
    <m/>
    <m/>
    <m/>
    <m/>
    <m/>
    <m/>
    <m/>
    <m/>
    <m/>
    <m/>
    <m/>
    <m/>
    <m/>
    <m/>
    <m/>
    <m/>
    <m/>
    <m/>
    <m/>
    <m/>
    <m/>
    <m/>
    <m/>
    <m/>
    <m/>
    <m/>
    <m/>
    <m/>
    <m/>
    <m/>
    <m/>
    <m/>
    <m/>
    <m/>
    <m/>
    <m/>
    <m/>
    <m/>
    <m/>
    <m/>
    <m/>
    <m/>
    <m/>
    <m/>
    <m/>
    <m/>
    <m/>
    <m/>
    <m/>
    <m/>
    <m/>
    <m/>
    <m/>
    <m/>
    <m/>
    <m/>
    <m/>
    <m/>
    <m/>
    <m/>
    <m/>
    <m/>
    <m/>
    <m/>
    <m/>
    <m/>
    <m/>
    <m/>
    <m/>
    <m/>
    <m/>
    <m/>
    <m/>
    <m/>
    <m/>
    <m/>
    <m/>
    <m/>
    <m/>
    <m/>
    <m/>
    <m/>
    <m/>
    <m/>
    <m/>
    <m/>
    <m/>
    <m/>
    <m/>
    <m/>
    <m/>
    <m/>
    <m/>
    <m/>
    <m/>
    <m/>
    <n v="232.1"/>
    <n v="260.02999999999997"/>
    <n v="429.73"/>
    <m/>
    <n v="270.69"/>
    <n v="0"/>
    <n v="270.69"/>
    <n v="921.86"/>
    <n v="1192.55"/>
  </r>
  <r>
    <n v="22"/>
    <n v="100"/>
    <s v="Big Qualicum R"/>
    <s v="OPS"/>
    <s v="124"/>
    <s v="Chinook"/>
    <s v="3"/>
    <x v="0"/>
    <x v="1"/>
    <n v="100"/>
    <x v="1"/>
    <s v="CK-27"/>
    <s v="EAST VANCOUVER ISLAND-QUALICUM &amp; PUNTLEDGE_FA_0.x"/>
    <s v="M"/>
    <s v="H"/>
    <n v="100"/>
    <s v="Big Qualicum River H"/>
    <n v="100"/>
    <s v="Big Qualicum R"/>
    <s v="GSVI"/>
    <s v="S"/>
    <x v="1"/>
    <s v="183684"/>
    <n v="0"/>
    <s v="183684"/>
    <n v="2018"/>
    <s v="20180522"/>
    <s v="20180605"/>
    <m/>
    <n v="4.25"/>
    <m/>
    <s v="CWT"/>
    <s v="P"/>
    <s v="Y"/>
    <s v="Y"/>
    <s v="Y"/>
    <s v="Y"/>
    <n v="1.46E-2"/>
    <x v="0"/>
    <n v="22015"/>
    <n v="745834"/>
    <x v="1"/>
    <n v="37053"/>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9.36"/>
    <n v="70.819999999999993"/>
    <n v="103.14"/>
    <m/>
    <n v="0"/>
    <n v="0"/>
    <n v="0"/>
    <n v="223.32"/>
    <n v="223.32"/>
  </r>
  <r>
    <n v="22"/>
    <n v="100"/>
    <s v="Big Qualicum R"/>
    <s v="OPS"/>
    <s v="124"/>
    <s v="Chinook"/>
    <s v="3"/>
    <x v="0"/>
    <x v="1"/>
    <n v="100"/>
    <x v="1"/>
    <s v="CK-27"/>
    <s v="EAST VANCOUVER ISLAND-QUALICUM &amp; PUNTLEDGE_FA_0.x"/>
    <s v="M"/>
    <s v="H"/>
    <n v="100"/>
    <s v="Big Qualicum River H"/>
    <n v="100"/>
    <s v="Big Qualicum R"/>
    <s v="GSVI"/>
    <s v="S"/>
    <x v="1"/>
    <s v="183685"/>
    <n v="0"/>
    <s v="183685"/>
    <n v="2018"/>
    <s v="20180522"/>
    <s v="20180605"/>
    <m/>
    <n v="4.25"/>
    <m/>
    <s v="CWT"/>
    <s v="P"/>
    <s v="Y"/>
    <s v="Y"/>
    <s v="Y"/>
    <s v="Y"/>
    <n v="0.01"/>
    <x v="0"/>
    <n v="27125"/>
    <n v="914643"/>
    <x v="4"/>
    <n v="37054"/>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7.57"/>
    <n v="130.66"/>
    <n v="209.53"/>
    <m/>
    <n v="0"/>
    <n v="0"/>
    <n v="0"/>
    <n v="397.76"/>
    <n v="397.76"/>
  </r>
  <r>
    <n v="22"/>
    <n v="100"/>
    <s v="Big Qualicum R"/>
    <s v="OPS"/>
    <s v="124"/>
    <s v="Chinook"/>
    <s v="3"/>
    <x v="0"/>
    <x v="1"/>
    <n v="100"/>
    <x v="1"/>
    <s v="CK-27"/>
    <s v="EAST VANCOUVER ISLAND-QUALICUM &amp; PUNTLEDGE_FA_0.x"/>
    <s v="M"/>
    <s v="H"/>
    <n v="100"/>
    <s v="Big Qualicum River H"/>
    <n v="100"/>
    <s v="Big Qualicum R"/>
    <s v="GSVI"/>
    <s v="S"/>
    <x v="1"/>
    <s v="183685"/>
    <n v="0"/>
    <s v="183685"/>
    <n v="2018"/>
    <s v="20180522"/>
    <s v="20180605"/>
    <m/>
    <n v="4.25"/>
    <m/>
    <s v="CWT"/>
    <s v="P"/>
    <s v="Y"/>
    <s v="Y"/>
    <s v="Y"/>
    <s v="Y"/>
    <n v="0.01"/>
    <x v="0"/>
    <n v="27125"/>
    <n v="914643"/>
    <x v="0"/>
    <n v="37054"/>
    <x v="2"/>
    <m/>
    <m/>
    <m/>
    <m/>
    <m/>
    <m/>
    <m/>
    <m/>
    <m/>
    <m/>
    <m/>
    <m/>
    <m/>
    <m/>
    <n v="93.07"/>
    <m/>
    <m/>
    <m/>
    <m/>
    <m/>
    <m/>
    <m/>
    <m/>
    <m/>
    <m/>
    <m/>
    <m/>
    <m/>
    <m/>
    <m/>
    <m/>
    <m/>
    <m/>
    <m/>
    <m/>
    <m/>
    <m/>
    <m/>
    <m/>
    <m/>
    <m/>
    <m/>
    <m/>
    <m/>
    <m/>
    <m/>
    <m/>
    <m/>
    <m/>
    <n v="269.42"/>
    <m/>
    <m/>
    <m/>
    <m/>
    <m/>
    <m/>
    <m/>
    <m/>
    <m/>
    <n v="269.42"/>
    <m/>
    <m/>
    <m/>
    <m/>
    <m/>
    <m/>
    <m/>
    <m/>
    <m/>
    <m/>
    <m/>
    <m/>
    <m/>
    <m/>
    <m/>
    <m/>
    <m/>
    <m/>
    <m/>
    <m/>
    <m/>
    <m/>
    <m/>
    <m/>
    <m/>
    <m/>
    <m/>
    <m/>
    <m/>
    <m/>
    <m/>
    <m/>
    <m/>
    <m/>
    <m/>
    <m/>
    <m/>
    <m/>
    <m/>
    <m/>
    <m/>
    <m/>
    <m/>
    <m/>
    <m/>
    <m/>
    <m/>
    <m/>
    <m/>
    <m/>
    <m/>
    <m/>
    <m/>
    <m/>
    <m/>
    <m/>
    <m/>
    <m/>
    <m/>
    <m/>
    <m/>
    <m/>
    <m/>
    <m/>
    <m/>
    <m/>
    <m/>
    <m/>
    <m/>
    <m/>
    <m/>
    <m/>
    <m/>
    <m/>
    <m/>
    <m/>
    <m/>
    <m/>
    <m/>
    <m/>
    <m/>
    <m/>
    <m/>
    <m/>
    <m/>
    <m/>
    <m/>
    <m/>
    <m/>
    <m/>
    <m/>
    <m/>
    <m/>
    <m/>
    <m/>
    <m/>
    <m/>
    <m/>
    <m/>
    <m/>
    <m/>
    <m/>
    <m/>
    <m/>
    <n v="316.33"/>
    <n v="316.8"/>
    <n v="623.14"/>
    <m/>
    <n v="1064.8699999999999"/>
    <n v="0"/>
    <n v="1064.8699999999999"/>
    <n v="1256.27"/>
    <n v="2321.14"/>
  </r>
  <r>
    <n v="22"/>
    <n v="100"/>
    <s v="Big Qualicum R"/>
    <s v="OPS"/>
    <s v="124"/>
    <s v="Chinook"/>
    <s v="3"/>
    <x v="0"/>
    <x v="1"/>
    <n v="100"/>
    <x v="1"/>
    <s v="CK-27"/>
    <s v="EAST VANCOUVER ISLAND-QUALICUM &amp; PUNTLEDGE_FA_0.x"/>
    <s v="M"/>
    <s v="H"/>
    <n v="100"/>
    <s v="Big Qualicum River H"/>
    <n v="100"/>
    <s v="Big Qualicum R"/>
    <s v="GSVI"/>
    <s v="S"/>
    <x v="1"/>
    <s v="183685"/>
    <n v="0"/>
    <s v="183685"/>
    <n v="2018"/>
    <s v="20180522"/>
    <s v="20180605"/>
    <m/>
    <n v="4.25"/>
    <m/>
    <s v="CWT"/>
    <s v="P"/>
    <s v="Y"/>
    <s v="Y"/>
    <s v="Y"/>
    <s v="Y"/>
    <n v="0.01"/>
    <x v="0"/>
    <n v="27125"/>
    <n v="914643"/>
    <x v="1"/>
    <n v="37054"/>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7.86"/>
    <n v="176.23"/>
    <n v="256.64"/>
    <m/>
    <n v="0"/>
    <n v="0"/>
    <n v="0"/>
    <n v="560.73"/>
    <n v="560.73"/>
  </r>
  <r>
    <n v="22"/>
    <n v="100"/>
    <s v="Big Qualicum R"/>
    <s v="OPS"/>
    <s v="124"/>
    <s v="Chinook"/>
    <s v="3"/>
    <x v="0"/>
    <x v="2"/>
    <n v="100"/>
    <x v="1"/>
    <s v="CK-27"/>
    <s v="EAST VANCOUVER ISLAND-QUALICUM &amp; PUNTLEDGE_FA_0.x"/>
    <s v="M"/>
    <s v="H"/>
    <n v="100"/>
    <s v="Big Qualicum River H"/>
    <n v="100"/>
    <s v="Big Qualicum R"/>
    <s v="GSVI"/>
    <s v="S"/>
    <x v="1"/>
    <s v="185670"/>
    <n v="0"/>
    <s v="185670"/>
    <n v="2019"/>
    <s v="20190601"/>
    <s v="20190601"/>
    <n v="83"/>
    <n v="5.99"/>
    <m/>
    <s v="CWT"/>
    <s v="P"/>
    <s v="Y"/>
    <s v="Y"/>
    <s v="Y"/>
    <s v="Y"/>
    <n v="2.86E-2"/>
    <x v="0"/>
    <n v="24110"/>
    <n v="858295"/>
    <x v="4"/>
    <n v="37750"/>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2"/>
    <n v="62.64"/>
    <n v="176.9"/>
    <m/>
    <n v="0"/>
    <n v="0"/>
    <n v="0"/>
    <n v="241.16"/>
    <n v="241.16000000000003"/>
  </r>
  <r>
    <n v="22"/>
    <n v="100"/>
    <s v="Big Qualicum R"/>
    <s v="OPS"/>
    <s v="124"/>
    <s v="Chinook"/>
    <s v="3"/>
    <x v="0"/>
    <x v="2"/>
    <n v="100"/>
    <x v="1"/>
    <s v="CK-27"/>
    <s v="EAST VANCOUVER ISLAND-QUALICUM &amp; PUNTLEDGE_FA_0.x"/>
    <s v="M"/>
    <s v="H"/>
    <n v="100"/>
    <s v="Big Qualicum River H"/>
    <n v="100"/>
    <s v="Big Qualicum R"/>
    <s v="GSVI"/>
    <s v="S"/>
    <x v="1"/>
    <s v="185670"/>
    <n v="0"/>
    <s v="185670"/>
    <n v="2019"/>
    <s v="20190601"/>
    <s v="20190601"/>
    <n v="83"/>
    <n v="5.99"/>
    <m/>
    <s v="CWT"/>
    <s v="P"/>
    <s v="Y"/>
    <s v="Y"/>
    <s v="Y"/>
    <s v="Y"/>
    <n v="2.86E-2"/>
    <x v="0"/>
    <n v="24110"/>
    <n v="858295"/>
    <x v="0"/>
    <n v="37750"/>
    <x v="3"/>
    <m/>
    <m/>
    <m/>
    <m/>
    <m/>
    <m/>
    <m/>
    <m/>
    <m/>
    <m/>
    <m/>
    <m/>
    <m/>
    <m/>
    <m/>
    <m/>
    <m/>
    <m/>
    <m/>
    <m/>
    <m/>
    <m/>
    <m/>
    <m/>
    <m/>
    <m/>
    <m/>
    <m/>
    <n v="116.41"/>
    <m/>
    <m/>
    <m/>
    <m/>
    <m/>
    <m/>
    <m/>
    <m/>
    <m/>
    <m/>
    <m/>
    <m/>
    <m/>
    <m/>
    <m/>
    <m/>
    <m/>
    <m/>
    <m/>
    <m/>
    <m/>
    <m/>
    <m/>
    <m/>
    <m/>
    <m/>
    <m/>
    <m/>
    <m/>
    <m/>
    <n v="600.55999999999995"/>
    <m/>
    <m/>
    <m/>
    <m/>
    <m/>
    <m/>
    <m/>
    <m/>
    <m/>
    <m/>
    <m/>
    <m/>
    <m/>
    <m/>
    <m/>
    <m/>
    <m/>
    <m/>
    <m/>
    <m/>
    <m/>
    <m/>
    <m/>
    <m/>
    <m/>
    <m/>
    <m/>
    <m/>
    <m/>
    <m/>
    <m/>
    <m/>
    <m/>
    <m/>
    <m/>
    <m/>
    <m/>
    <m/>
    <m/>
    <m/>
    <m/>
    <m/>
    <m/>
    <m/>
    <m/>
    <m/>
    <m/>
    <m/>
    <m/>
    <m/>
    <m/>
    <m/>
    <m/>
    <m/>
    <m/>
    <m/>
    <m/>
    <m/>
    <m/>
    <m/>
    <m/>
    <m/>
    <m/>
    <m/>
    <m/>
    <m/>
    <m/>
    <m/>
    <m/>
    <m/>
    <m/>
    <m/>
    <m/>
    <m/>
    <m/>
    <m/>
    <m/>
    <m/>
    <m/>
    <m/>
    <m/>
    <m/>
    <m/>
    <m/>
    <m/>
    <m/>
    <m/>
    <m/>
    <m/>
    <m/>
    <m/>
    <m/>
    <m/>
    <m/>
    <m/>
    <m/>
    <m/>
    <m/>
    <m/>
    <m/>
    <m/>
    <m/>
    <m/>
    <m/>
    <n v="181.29"/>
    <n v="279.08999999999997"/>
    <n v="406.42"/>
    <m/>
    <n v="716.97"/>
    <n v="0"/>
    <n v="716.97"/>
    <n v="866.8"/>
    <n v="1583.77"/>
  </r>
  <r>
    <n v="22"/>
    <n v="100"/>
    <s v="Big Qualicum R"/>
    <s v="OPS"/>
    <s v="124"/>
    <s v="Chinook"/>
    <s v="3"/>
    <x v="0"/>
    <x v="2"/>
    <n v="100"/>
    <x v="1"/>
    <s v="CK-27"/>
    <s v="EAST VANCOUVER ISLAND-QUALICUM &amp; PUNTLEDGE_FA_0.x"/>
    <s v="M"/>
    <s v="H"/>
    <n v="100"/>
    <s v="Big Qualicum River H"/>
    <n v="100"/>
    <s v="Big Qualicum R"/>
    <s v="GSVI"/>
    <s v="S"/>
    <x v="1"/>
    <s v="185670"/>
    <n v="0"/>
    <s v="185670"/>
    <n v="2019"/>
    <s v="20190601"/>
    <s v="20190601"/>
    <n v="83"/>
    <n v="5.99"/>
    <m/>
    <s v="CWT"/>
    <s v="P"/>
    <s v="Y"/>
    <s v="Y"/>
    <s v="Y"/>
    <s v="Y"/>
    <n v="2.86E-2"/>
    <x v="0"/>
    <n v="24110"/>
    <n v="858295"/>
    <x v="1"/>
    <n v="37750"/>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6.57"/>
    <m/>
    <m/>
    <m/>
    <m/>
    <n v="97.75"/>
    <n v="6.61"/>
    <n v="160.33000000000001"/>
    <m/>
    <n v="0"/>
    <n v="176.57"/>
    <n v="176.57"/>
    <n v="264.69"/>
    <n v="441.26"/>
  </r>
  <r>
    <n v="22"/>
    <n v="100"/>
    <s v="Big Qualicum R"/>
    <s v="OPS"/>
    <s v="124"/>
    <s v="Chinook"/>
    <s v="3"/>
    <x v="0"/>
    <x v="2"/>
    <n v="100"/>
    <x v="1"/>
    <s v="CK-27"/>
    <s v="EAST VANCOUVER ISLAND-QUALICUM &amp; PUNTLEDGE_FA_0.x"/>
    <s v="M"/>
    <s v="H"/>
    <n v="100"/>
    <s v="Big Qualicum River H"/>
    <n v="100"/>
    <s v="Big Qualicum R"/>
    <s v="GSVI"/>
    <s v="S"/>
    <x v="1"/>
    <s v="185670"/>
    <n v="0"/>
    <s v="185670"/>
    <n v="2019"/>
    <s v="20190601"/>
    <s v="20190601"/>
    <n v="83"/>
    <n v="5.99"/>
    <m/>
    <s v="CWT"/>
    <s v="P"/>
    <s v="Y"/>
    <s v="Y"/>
    <s v="Y"/>
    <s v="Y"/>
    <n v="2.86E-2"/>
    <x v="0"/>
    <n v="24110"/>
    <n v="858295"/>
    <x v="2"/>
    <n v="37750"/>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499999999999996"/>
    <n v="10.66"/>
    <n v="47.62"/>
    <m/>
    <n v="0"/>
    <n v="0"/>
    <n v="0"/>
    <n v="62.63"/>
    <n v="62.629999999999995"/>
  </r>
  <r>
    <n v="22"/>
    <n v="100"/>
    <s v="Big Qualicum R"/>
    <s v="OPS"/>
    <s v="124"/>
    <s v="Chinook"/>
    <s v="3"/>
    <x v="0"/>
    <x v="2"/>
    <n v="100"/>
    <x v="1"/>
    <s v="CK-27"/>
    <s v="EAST VANCOUVER ISLAND-QUALICUM &amp; PUNTLEDGE_FA_0.x"/>
    <s v="M"/>
    <s v="H"/>
    <n v="100"/>
    <s v="Big Qualicum River H"/>
    <n v="100"/>
    <s v="Big Qualicum R"/>
    <s v="GSVI"/>
    <s v="S"/>
    <x v="1"/>
    <s v="185686"/>
    <n v="0"/>
    <s v="185686"/>
    <n v="2019"/>
    <s v="20190628"/>
    <s v="20190628"/>
    <n v="107"/>
    <n v="13.86"/>
    <m/>
    <s v="CWT"/>
    <s v="B"/>
    <s v="Y"/>
    <s v="Y"/>
    <s v="Y"/>
    <s v="N"/>
    <n v="2.86E-2"/>
    <x v="0"/>
    <n v="18867"/>
    <n v="48495"/>
    <x v="4"/>
    <n v="37748"/>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6"/>
    <n v="2.87"/>
    <n v="17.89"/>
    <m/>
    <n v="0"/>
    <n v="0"/>
    <n v="0"/>
    <n v="20.92"/>
    <n v="20.92"/>
  </r>
  <r>
    <n v="22"/>
    <n v="100"/>
    <s v="Big Qualicum R"/>
    <s v="OPS"/>
    <s v="124"/>
    <s v="Chinook"/>
    <s v="3"/>
    <x v="0"/>
    <x v="2"/>
    <n v="100"/>
    <x v="1"/>
    <s v="CK-27"/>
    <s v="EAST VANCOUVER ISLAND-QUALICUM &amp; PUNTLEDGE_FA_0.x"/>
    <s v="M"/>
    <s v="H"/>
    <n v="100"/>
    <s v="Big Qualicum River H"/>
    <n v="100"/>
    <s v="Big Qualicum R"/>
    <s v="GSVI"/>
    <s v="S"/>
    <x v="1"/>
    <s v="185686"/>
    <n v="0"/>
    <s v="185686"/>
    <n v="2019"/>
    <s v="20190628"/>
    <s v="20190628"/>
    <n v="107"/>
    <n v="13.86"/>
    <m/>
    <s v="CWT"/>
    <s v="B"/>
    <s v="Y"/>
    <s v="Y"/>
    <s v="Y"/>
    <s v="N"/>
    <n v="2.86E-2"/>
    <x v="0"/>
    <n v="18867"/>
    <n v="48495"/>
    <x v="0"/>
    <n v="37748"/>
    <x v="3"/>
    <m/>
    <m/>
    <n v="19.48"/>
    <m/>
    <m/>
    <m/>
    <m/>
    <m/>
    <m/>
    <m/>
    <m/>
    <m/>
    <m/>
    <m/>
    <m/>
    <m/>
    <m/>
    <m/>
    <m/>
    <m/>
    <m/>
    <m/>
    <m/>
    <m/>
    <m/>
    <m/>
    <m/>
    <m/>
    <m/>
    <m/>
    <m/>
    <m/>
    <m/>
    <m/>
    <m/>
    <m/>
    <m/>
    <m/>
    <m/>
    <m/>
    <m/>
    <m/>
    <m/>
    <m/>
    <m/>
    <m/>
    <m/>
    <m/>
    <m/>
    <n v="21.93"/>
    <m/>
    <m/>
    <m/>
    <m/>
    <n v="21.44"/>
    <m/>
    <m/>
    <m/>
    <m/>
    <n v="21.44"/>
    <m/>
    <n v="21.44"/>
    <m/>
    <m/>
    <m/>
    <m/>
    <m/>
    <m/>
    <m/>
    <m/>
    <m/>
    <m/>
    <m/>
    <m/>
    <m/>
    <m/>
    <m/>
    <m/>
    <m/>
    <m/>
    <m/>
    <m/>
    <m/>
    <m/>
    <m/>
    <m/>
    <m/>
    <m/>
    <m/>
    <m/>
    <m/>
    <m/>
    <m/>
    <m/>
    <m/>
    <m/>
    <m/>
    <m/>
    <m/>
    <m/>
    <m/>
    <m/>
    <m/>
    <m/>
    <m/>
    <m/>
    <m/>
    <m/>
    <m/>
    <m/>
    <m/>
    <m/>
    <m/>
    <m/>
    <m/>
    <m/>
    <m/>
    <m/>
    <m/>
    <m/>
    <m/>
    <m/>
    <m/>
    <m/>
    <m/>
    <m/>
    <m/>
    <m/>
    <m/>
    <m/>
    <m/>
    <m/>
    <m/>
    <m/>
    <m/>
    <m/>
    <m/>
    <m/>
    <m/>
    <m/>
    <m/>
    <m/>
    <m/>
    <m/>
    <m/>
    <m/>
    <m/>
    <m/>
    <m/>
    <m/>
    <m/>
    <m/>
    <m/>
    <m/>
    <m/>
    <m/>
    <m/>
    <m/>
    <m/>
    <m/>
    <m/>
    <m/>
    <m/>
    <m/>
    <n v="21.67"/>
    <n v="34.92"/>
    <n v="50.86"/>
    <m/>
    <n v="105.73"/>
    <n v="0"/>
    <n v="105.73"/>
    <n v="107.45"/>
    <n v="213.18"/>
  </r>
  <r>
    <n v="22"/>
    <n v="100"/>
    <s v="Big Qualicum R"/>
    <s v="OPS"/>
    <s v="124"/>
    <s v="Chinook"/>
    <s v="3"/>
    <x v="0"/>
    <x v="2"/>
    <n v="100"/>
    <x v="1"/>
    <s v="CK-27"/>
    <s v="EAST VANCOUVER ISLAND-QUALICUM &amp; PUNTLEDGE_FA_0.x"/>
    <s v="M"/>
    <s v="H"/>
    <n v="100"/>
    <s v="Big Qualicum River H"/>
    <n v="100"/>
    <s v="Big Qualicum R"/>
    <s v="GSVI"/>
    <s v="S"/>
    <x v="1"/>
    <s v="185686"/>
    <n v="0"/>
    <s v="185686"/>
    <n v="2019"/>
    <s v="20190628"/>
    <s v="20190628"/>
    <n v="107"/>
    <n v="13.86"/>
    <m/>
    <s v="CWT"/>
    <s v="B"/>
    <s v="Y"/>
    <s v="Y"/>
    <s v="Y"/>
    <s v="N"/>
    <n v="2.86E-2"/>
    <x v="0"/>
    <n v="18867"/>
    <n v="48495"/>
    <x v="1"/>
    <n v="37748"/>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6"/>
    <n v="0.4"/>
    <n v="8.0299999999999994"/>
    <m/>
    <n v="0"/>
    <n v="0"/>
    <n v="0"/>
    <n v="16.03"/>
    <n v="16.03"/>
  </r>
  <r>
    <n v="22"/>
    <n v="100"/>
    <s v="Big Qualicum R"/>
    <s v="OPS"/>
    <s v="124"/>
    <s v="Chinook"/>
    <s v="3"/>
    <x v="0"/>
    <x v="2"/>
    <n v="100"/>
    <x v="1"/>
    <s v="CK-27"/>
    <s v="EAST VANCOUVER ISLAND-QUALICUM &amp; PUNTLEDGE_FA_0.x"/>
    <s v="M"/>
    <s v="H"/>
    <n v="100"/>
    <s v="Big Qualicum River H"/>
    <n v="100"/>
    <s v="Big Qualicum R"/>
    <s v="GSVI"/>
    <s v="S"/>
    <x v="1"/>
    <s v="185687"/>
    <n v="0"/>
    <s v="185687"/>
    <n v="2019"/>
    <s v="20190628"/>
    <s v="20190628"/>
    <n v="107"/>
    <n v="13.86"/>
    <m/>
    <s v="CWT"/>
    <s v="B"/>
    <s v="Y"/>
    <s v="Y"/>
    <s v="Y"/>
    <s v="N"/>
    <n v="3.5700000000000003E-2"/>
    <x v="0"/>
    <n v="19782"/>
    <n v="51224"/>
    <x v="4"/>
    <n v="37747"/>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8"/>
    <n v="3.31"/>
    <n v="20.6"/>
    <m/>
    <n v="0"/>
    <n v="0"/>
    <n v="0"/>
    <n v="24.09"/>
    <n v="24.090000000000003"/>
  </r>
  <r>
    <n v="22"/>
    <n v="100"/>
    <s v="Big Qualicum R"/>
    <s v="OPS"/>
    <s v="124"/>
    <s v="Chinook"/>
    <s v="3"/>
    <x v="0"/>
    <x v="2"/>
    <n v="100"/>
    <x v="1"/>
    <s v="CK-27"/>
    <s v="EAST VANCOUVER ISLAND-QUALICUM &amp; PUNTLEDGE_FA_0.x"/>
    <s v="M"/>
    <s v="H"/>
    <n v="100"/>
    <s v="Big Qualicum River H"/>
    <n v="100"/>
    <s v="Big Qualicum R"/>
    <s v="GSVI"/>
    <s v="S"/>
    <x v="1"/>
    <s v="185687"/>
    <n v="0"/>
    <s v="185687"/>
    <n v="2019"/>
    <s v="20190628"/>
    <s v="20190628"/>
    <n v="107"/>
    <n v="13.86"/>
    <m/>
    <s v="CWT"/>
    <s v="B"/>
    <s v="Y"/>
    <s v="Y"/>
    <s v="Y"/>
    <s v="N"/>
    <n v="3.5700000000000003E-2"/>
    <x v="0"/>
    <n v="19782"/>
    <n v="51224"/>
    <x v="0"/>
    <n v="37747"/>
    <x v="3"/>
    <m/>
    <m/>
    <m/>
    <m/>
    <m/>
    <m/>
    <m/>
    <m/>
    <m/>
    <m/>
    <m/>
    <m/>
    <m/>
    <m/>
    <m/>
    <m/>
    <m/>
    <m/>
    <m/>
    <m/>
    <m/>
    <m/>
    <m/>
    <m/>
    <m/>
    <m/>
    <m/>
    <m/>
    <m/>
    <m/>
    <m/>
    <m/>
    <m/>
    <m/>
    <m/>
    <m/>
    <m/>
    <m/>
    <m/>
    <m/>
    <m/>
    <m/>
    <m/>
    <m/>
    <m/>
    <m/>
    <m/>
    <m/>
    <m/>
    <n v="22.09"/>
    <m/>
    <m/>
    <m/>
    <m/>
    <n v="22.09"/>
    <m/>
    <m/>
    <m/>
    <m/>
    <m/>
    <m/>
    <n v="22.09"/>
    <m/>
    <m/>
    <m/>
    <m/>
    <m/>
    <m/>
    <m/>
    <m/>
    <m/>
    <m/>
    <m/>
    <m/>
    <m/>
    <m/>
    <m/>
    <m/>
    <m/>
    <m/>
    <m/>
    <m/>
    <m/>
    <m/>
    <m/>
    <m/>
    <m/>
    <m/>
    <m/>
    <m/>
    <m/>
    <m/>
    <m/>
    <m/>
    <m/>
    <m/>
    <m/>
    <m/>
    <m/>
    <m/>
    <m/>
    <m/>
    <m/>
    <m/>
    <m/>
    <m/>
    <m/>
    <m/>
    <m/>
    <m/>
    <m/>
    <m/>
    <m/>
    <m/>
    <m/>
    <m/>
    <m/>
    <m/>
    <m/>
    <m/>
    <m/>
    <m/>
    <m/>
    <m/>
    <m/>
    <m/>
    <m/>
    <m/>
    <m/>
    <m/>
    <m/>
    <m/>
    <m/>
    <m/>
    <m/>
    <m/>
    <m/>
    <m/>
    <m/>
    <m/>
    <m/>
    <m/>
    <m/>
    <m/>
    <m/>
    <m/>
    <m/>
    <m/>
    <m/>
    <m/>
    <m/>
    <m/>
    <m/>
    <m/>
    <m/>
    <m/>
    <m/>
    <m/>
    <m/>
    <m/>
    <m/>
    <m/>
    <m/>
    <m/>
    <n v="22.65"/>
    <n v="36.5"/>
    <n v="56.26"/>
    <m/>
    <n v="66.27"/>
    <n v="0"/>
    <n v="66.27"/>
    <n v="115.41"/>
    <n v="181.67999999999998"/>
  </r>
  <r>
    <n v="22"/>
    <n v="100"/>
    <s v="Big Qualicum R"/>
    <s v="OPS"/>
    <s v="124"/>
    <s v="Chinook"/>
    <s v="3"/>
    <x v="0"/>
    <x v="2"/>
    <n v="100"/>
    <x v="1"/>
    <s v="CK-27"/>
    <s v="EAST VANCOUVER ISLAND-QUALICUM &amp; PUNTLEDGE_FA_0.x"/>
    <s v="M"/>
    <s v="H"/>
    <n v="100"/>
    <s v="Big Qualicum River H"/>
    <n v="100"/>
    <s v="Big Qualicum R"/>
    <s v="GSVI"/>
    <s v="S"/>
    <x v="1"/>
    <s v="185687"/>
    <n v="0"/>
    <s v="185687"/>
    <n v="2019"/>
    <s v="20190628"/>
    <s v="20190628"/>
    <n v="107"/>
    <n v="13.86"/>
    <m/>
    <s v="CWT"/>
    <s v="B"/>
    <s v="Y"/>
    <s v="Y"/>
    <s v="Y"/>
    <s v="N"/>
    <n v="3.5700000000000003E-2"/>
    <x v="0"/>
    <n v="19782"/>
    <n v="51224"/>
    <x v="1"/>
    <n v="37747"/>
    <x v="4"/>
    <m/>
    <m/>
    <m/>
    <m/>
    <m/>
    <m/>
    <m/>
    <m/>
    <m/>
    <m/>
    <m/>
    <m/>
    <m/>
    <m/>
    <m/>
    <m/>
    <m/>
    <m/>
    <m/>
    <m/>
    <m/>
    <m/>
    <m/>
    <m/>
    <m/>
    <m/>
    <m/>
    <m/>
    <m/>
    <m/>
    <m/>
    <m/>
    <m/>
    <m/>
    <m/>
    <m/>
    <m/>
    <m/>
    <m/>
    <m/>
    <m/>
    <m/>
    <m/>
    <m/>
    <m/>
    <m/>
    <m/>
    <m/>
    <m/>
    <n v="22.78"/>
    <m/>
    <m/>
    <m/>
    <m/>
    <m/>
    <m/>
    <m/>
    <m/>
    <m/>
    <m/>
    <m/>
    <m/>
    <m/>
    <m/>
    <m/>
    <m/>
    <m/>
    <m/>
    <m/>
    <m/>
    <m/>
    <m/>
    <m/>
    <m/>
    <m/>
    <m/>
    <m/>
    <m/>
    <m/>
    <m/>
    <m/>
    <m/>
    <m/>
    <m/>
    <m/>
    <m/>
    <m/>
    <m/>
    <m/>
    <m/>
    <m/>
    <m/>
    <m/>
    <m/>
    <m/>
    <m/>
    <m/>
    <m/>
    <m/>
    <m/>
    <m/>
    <m/>
    <m/>
    <m/>
    <m/>
    <m/>
    <m/>
    <m/>
    <m/>
    <m/>
    <m/>
    <m/>
    <m/>
    <m/>
    <m/>
    <m/>
    <m/>
    <m/>
    <m/>
    <m/>
    <m/>
    <m/>
    <m/>
    <m/>
    <m/>
    <m/>
    <m/>
    <m/>
    <m/>
    <m/>
    <m/>
    <m/>
    <m/>
    <m/>
    <m/>
    <m/>
    <m/>
    <m/>
    <m/>
    <m/>
    <m/>
    <m/>
    <m/>
    <m/>
    <m/>
    <m/>
    <m/>
    <m/>
    <m/>
    <m/>
    <m/>
    <m/>
    <m/>
    <m/>
    <m/>
    <m/>
    <m/>
    <m/>
    <m/>
    <n v="5.49"/>
    <m/>
    <m/>
    <m/>
    <m/>
    <n v="8.32"/>
    <n v="0.48"/>
    <n v="10.18"/>
    <m/>
    <n v="22.78"/>
    <n v="5.49"/>
    <n v="28.27"/>
    <n v="18.98"/>
    <n v="47.25"/>
  </r>
  <r>
    <n v="22"/>
    <n v="100"/>
    <s v="Big Qualicum R"/>
    <s v="OPS"/>
    <s v="124"/>
    <s v="Chinook"/>
    <s v="3"/>
    <x v="0"/>
    <x v="2"/>
    <n v="100"/>
    <x v="1"/>
    <s v="CK-27"/>
    <s v="EAST VANCOUVER ISLAND-QUALICUM &amp; PUNTLEDGE_FA_0.x"/>
    <s v="M"/>
    <s v="H"/>
    <n v="100"/>
    <s v="Big Qualicum River H"/>
    <n v="100"/>
    <s v="Big Qualicum R"/>
    <s v="GSVI"/>
    <s v="S"/>
    <x v="1"/>
    <s v="185974"/>
    <n v="0"/>
    <s v="185974"/>
    <n v="2019"/>
    <s v="20190601"/>
    <s v="20190601"/>
    <n v="83"/>
    <n v="5.99"/>
    <m/>
    <s v="CWT"/>
    <s v="P"/>
    <s v="Y"/>
    <s v="Y"/>
    <s v="Y"/>
    <s v="Y"/>
    <n v="2.86E-2"/>
    <x v="0"/>
    <n v="24709"/>
    <n v="879632"/>
    <x v="4"/>
    <n v="37752"/>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7"/>
    <n v="22.75"/>
    <n v="141.63999999999999"/>
    <m/>
    <n v="0"/>
    <n v="0"/>
    <n v="0"/>
    <n v="165.66"/>
    <n v="165.66"/>
  </r>
  <r>
    <n v="22"/>
    <n v="100"/>
    <s v="Big Qualicum R"/>
    <s v="OPS"/>
    <s v="124"/>
    <s v="Chinook"/>
    <s v="3"/>
    <x v="0"/>
    <x v="2"/>
    <n v="100"/>
    <x v="1"/>
    <s v="CK-27"/>
    <s v="EAST VANCOUVER ISLAND-QUALICUM &amp; PUNTLEDGE_FA_0.x"/>
    <s v="M"/>
    <s v="H"/>
    <n v="100"/>
    <s v="Big Qualicum River H"/>
    <n v="100"/>
    <s v="Big Qualicum R"/>
    <s v="GSVI"/>
    <s v="S"/>
    <x v="1"/>
    <s v="185974"/>
    <n v="0"/>
    <s v="185974"/>
    <n v="2019"/>
    <s v="20190601"/>
    <s v="20190601"/>
    <n v="83"/>
    <n v="5.99"/>
    <m/>
    <s v="CWT"/>
    <s v="P"/>
    <s v="Y"/>
    <s v="Y"/>
    <s v="Y"/>
    <s v="Y"/>
    <n v="2.86E-2"/>
    <x v="0"/>
    <n v="24709"/>
    <n v="879632"/>
    <x v="0"/>
    <n v="37752"/>
    <x v="3"/>
    <m/>
    <m/>
    <m/>
    <m/>
    <m/>
    <m/>
    <m/>
    <m/>
    <m/>
    <m/>
    <m/>
    <m/>
    <m/>
    <m/>
    <m/>
    <m/>
    <m/>
    <m/>
    <m/>
    <m/>
    <m/>
    <m/>
    <m/>
    <m/>
    <m/>
    <m/>
    <m/>
    <m/>
    <m/>
    <m/>
    <m/>
    <m/>
    <m/>
    <m/>
    <m/>
    <m/>
    <m/>
    <m/>
    <m/>
    <m/>
    <m/>
    <m/>
    <m/>
    <m/>
    <m/>
    <m/>
    <m/>
    <m/>
    <m/>
    <n v="604.84"/>
    <m/>
    <m/>
    <m/>
    <m/>
    <n v="303.67"/>
    <m/>
    <m/>
    <m/>
    <m/>
    <m/>
    <m/>
    <m/>
    <m/>
    <m/>
    <m/>
    <m/>
    <m/>
    <m/>
    <m/>
    <m/>
    <m/>
    <m/>
    <m/>
    <m/>
    <m/>
    <m/>
    <m/>
    <m/>
    <m/>
    <m/>
    <m/>
    <m/>
    <m/>
    <m/>
    <m/>
    <m/>
    <m/>
    <m/>
    <m/>
    <m/>
    <m/>
    <m/>
    <m/>
    <m/>
    <m/>
    <m/>
    <m/>
    <m/>
    <m/>
    <m/>
    <m/>
    <m/>
    <m/>
    <m/>
    <m/>
    <m/>
    <m/>
    <m/>
    <m/>
    <m/>
    <m/>
    <m/>
    <m/>
    <m/>
    <m/>
    <m/>
    <m/>
    <m/>
    <m/>
    <m/>
    <m/>
    <m/>
    <m/>
    <m/>
    <m/>
    <m/>
    <m/>
    <m/>
    <m/>
    <m/>
    <m/>
    <m/>
    <m/>
    <m/>
    <m/>
    <m/>
    <m/>
    <m/>
    <m/>
    <m/>
    <m/>
    <m/>
    <m/>
    <m/>
    <m/>
    <m/>
    <m/>
    <m/>
    <m/>
    <m/>
    <m/>
    <m/>
    <m/>
    <m/>
    <m/>
    <m/>
    <m/>
    <m/>
    <m/>
    <n v="61.59"/>
    <m/>
    <m/>
    <m/>
    <m/>
    <n v="264.77"/>
    <n v="399.77"/>
    <n v="603.53"/>
    <m/>
    <n v="908.51"/>
    <n v="61.59"/>
    <n v="970.1"/>
    <n v="1268.07"/>
    <n v="2238.17"/>
  </r>
  <r>
    <n v="22"/>
    <n v="100"/>
    <s v="Big Qualicum R"/>
    <s v="OPS"/>
    <s v="124"/>
    <s v="Chinook"/>
    <s v="3"/>
    <x v="0"/>
    <x v="2"/>
    <n v="100"/>
    <x v="1"/>
    <s v="CK-27"/>
    <s v="EAST VANCOUVER ISLAND-QUALICUM &amp; PUNTLEDGE_FA_0.x"/>
    <s v="M"/>
    <s v="H"/>
    <n v="100"/>
    <s v="Big Qualicum River H"/>
    <n v="100"/>
    <s v="Big Qualicum R"/>
    <s v="GSVI"/>
    <s v="S"/>
    <x v="1"/>
    <s v="185974"/>
    <n v="0"/>
    <s v="185974"/>
    <n v="2019"/>
    <s v="20190601"/>
    <s v="20190601"/>
    <n v="83"/>
    <n v="5.99"/>
    <m/>
    <s v="CWT"/>
    <s v="P"/>
    <s v="Y"/>
    <s v="Y"/>
    <s v="Y"/>
    <s v="Y"/>
    <n v="2.86E-2"/>
    <x v="0"/>
    <n v="24709"/>
    <n v="879632"/>
    <x v="1"/>
    <n v="37752"/>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3.57"/>
    <m/>
    <m/>
    <m/>
    <m/>
    <n v="87.74"/>
    <n v="4.72"/>
    <n v="92.76"/>
    <m/>
    <n v="0"/>
    <n v="223.57"/>
    <n v="223.57"/>
    <n v="185.22"/>
    <n v="408.79"/>
  </r>
  <r>
    <n v="22"/>
    <n v="100"/>
    <s v="Big Qualicum R"/>
    <s v="OPS"/>
    <s v="124"/>
    <s v="Chinook"/>
    <s v="3"/>
    <x v="0"/>
    <x v="2"/>
    <n v="100"/>
    <x v="1"/>
    <s v="CK-27"/>
    <s v="EAST VANCOUVER ISLAND-QUALICUM &amp; PUNTLEDGE_FA_0.x"/>
    <s v="M"/>
    <s v="H"/>
    <n v="100"/>
    <s v="Big Qualicum River H"/>
    <n v="100"/>
    <s v="Big Qualicum R"/>
    <s v="GSVI"/>
    <s v="S"/>
    <x v="1"/>
    <s v="185974"/>
    <n v="0"/>
    <s v="185974"/>
    <n v="2019"/>
    <s v="20190601"/>
    <s v="20190601"/>
    <n v="83"/>
    <n v="5.99"/>
    <m/>
    <s v="CWT"/>
    <s v="P"/>
    <s v="Y"/>
    <s v="Y"/>
    <s v="Y"/>
    <s v="Y"/>
    <n v="2.86E-2"/>
    <x v="0"/>
    <n v="24709"/>
    <n v="879632"/>
    <x v="2"/>
    <n v="37752"/>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93"/>
    <n v="10.66"/>
    <n v="47.62"/>
    <m/>
    <n v="0"/>
    <n v="0"/>
    <n v="0"/>
    <n v="65.209999999999994"/>
    <n v="65.209999999999994"/>
  </r>
  <r>
    <n v="22"/>
    <n v="100"/>
    <s v="Big Qualicum R"/>
    <s v="OPS"/>
    <s v="124"/>
    <s v="Chinook"/>
    <s v="3"/>
    <x v="0"/>
    <x v="2"/>
    <n v="100"/>
    <x v="1"/>
    <s v="CK-27"/>
    <s v="EAST VANCOUVER ISLAND-QUALICUM &amp; PUNTLEDGE_FA_0.x"/>
    <s v="M"/>
    <s v="H"/>
    <n v="100"/>
    <s v="Big Qualicum River H"/>
    <n v="100"/>
    <s v="Big Qualicum R"/>
    <s v="GSVI"/>
    <s v="S"/>
    <x v="1"/>
    <s v="185975"/>
    <n v="0"/>
    <s v="185975"/>
    <n v="2019"/>
    <s v="20190601"/>
    <s v="20190601"/>
    <n v="83"/>
    <n v="5.99"/>
    <m/>
    <s v="CWT"/>
    <s v="P"/>
    <s v="Y"/>
    <s v="Y"/>
    <s v="Y"/>
    <s v="Y"/>
    <n v="2.86E-2"/>
    <x v="0"/>
    <n v="24040"/>
    <n v="855805"/>
    <x v="4"/>
    <n v="37751"/>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3"/>
    <n v="11.37"/>
    <n v="70.819999999999993"/>
    <m/>
    <n v="0"/>
    <n v="0"/>
    <n v="0"/>
    <n v="82.82"/>
    <n v="82.82"/>
  </r>
  <r>
    <n v="22"/>
    <n v="100"/>
    <s v="Big Qualicum R"/>
    <s v="OPS"/>
    <s v="124"/>
    <s v="Chinook"/>
    <s v="3"/>
    <x v="0"/>
    <x v="2"/>
    <n v="100"/>
    <x v="1"/>
    <s v="CK-27"/>
    <s v="EAST VANCOUVER ISLAND-QUALICUM &amp; PUNTLEDGE_FA_0.x"/>
    <s v="M"/>
    <s v="H"/>
    <n v="100"/>
    <s v="Big Qualicum River H"/>
    <n v="100"/>
    <s v="Big Qualicum R"/>
    <s v="GSVI"/>
    <s v="S"/>
    <x v="1"/>
    <s v="185975"/>
    <n v="0"/>
    <s v="185975"/>
    <n v="2019"/>
    <s v="20190601"/>
    <s v="20190601"/>
    <n v="83"/>
    <n v="5.99"/>
    <m/>
    <s v="CWT"/>
    <s v="P"/>
    <s v="Y"/>
    <s v="Y"/>
    <s v="Y"/>
    <s v="Y"/>
    <n v="2.86E-2"/>
    <x v="0"/>
    <n v="24040"/>
    <n v="855805"/>
    <x v="0"/>
    <n v="37751"/>
    <x v="3"/>
    <m/>
    <m/>
    <m/>
    <m/>
    <m/>
    <m/>
    <m/>
    <m/>
    <m/>
    <m/>
    <m/>
    <m/>
    <m/>
    <m/>
    <m/>
    <m/>
    <m/>
    <m/>
    <m/>
    <m/>
    <m/>
    <m/>
    <m/>
    <m/>
    <m/>
    <m/>
    <m/>
    <m/>
    <m/>
    <m/>
    <m/>
    <m/>
    <m/>
    <m/>
    <m/>
    <m/>
    <m/>
    <m/>
    <m/>
    <m/>
    <m/>
    <m/>
    <m/>
    <m/>
    <m/>
    <m/>
    <m/>
    <m/>
    <m/>
    <n v="598.07000000000005"/>
    <m/>
    <m/>
    <m/>
    <m/>
    <n v="303.66000000000003"/>
    <m/>
    <m/>
    <m/>
    <m/>
    <n v="303.66000000000003"/>
    <m/>
    <m/>
    <m/>
    <m/>
    <m/>
    <m/>
    <m/>
    <m/>
    <m/>
    <m/>
    <m/>
    <m/>
    <m/>
    <m/>
    <m/>
    <m/>
    <m/>
    <m/>
    <m/>
    <m/>
    <m/>
    <m/>
    <m/>
    <m/>
    <m/>
    <m/>
    <m/>
    <m/>
    <m/>
    <m/>
    <m/>
    <m/>
    <m/>
    <m/>
    <m/>
    <m/>
    <m/>
    <m/>
    <m/>
    <m/>
    <m/>
    <m/>
    <m/>
    <m/>
    <m/>
    <m/>
    <m/>
    <m/>
    <m/>
    <m/>
    <m/>
    <m/>
    <m/>
    <m/>
    <m/>
    <m/>
    <m/>
    <m/>
    <m/>
    <m/>
    <m/>
    <m/>
    <m/>
    <m/>
    <m/>
    <m/>
    <m/>
    <m/>
    <m/>
    <m/>
    <m/>
    <m/>
    <m/>
    <m/>
    <m/>
    <m/>
    <m/>
    <m/>
    <m/>
    <m/>
    <m/>
    <m/>
    <m/>
    <m/>
    <m/>
    <m/>
    <m/>
    <m/>
    <m/>
    <m/>
    <m/>
    <m/>
    <m/>
    <m/>
    <m/>
    <m/>
    <m/>
    <m/>
    <m/>
    <m/>
    <m/>
    <m/>
    <m/>
    <n v="105.02"/>
    <n v="279.48"/>
    <n v="446.54"/>
    <n v="650.28"/>
    <m/>
    <n v="1205.3900000000001"/>
    <n v="105.02"/>
    <n v="1310.4100000000001"/>
    <n v="1376.3"/>
    <n v="2686.71"/>
  </r>
  <r>
    <n v="22"/>
    <n v="100"/>
    <s v="Big Qualicum R"/>
    <s v="OPS"/>
    <s v="124"/>
    <s v="Chinook"/>
    <s v="3"/>
    <x v="0"/>
    <x v="2"/>
    <n v="100"/>
    <x v="1"/>
    <s v="CK-27"/>
    <s v="EAST VANCOUVER ISLAND-QUALICUM &amp; PUNTLEDGE_FA_0.x"/>
    <s v="M"/>
    <s v="H"/>
    <n v="100"/>
    <s v="Big Qualicum River H"/>
    <n v="100"/>
    <s v="Big Qualicum R"/>
    <s v="GSVI"/>
    <s v="S"/>
    <x v="1"/>
    <s v="185975"/>
    <n v="0"/>
    <s v="185975"/>
    <n v="2019"/>
    <s v="20190601"/>
    <s v="20190601"/>
    <n v="83"/>
    <n v="5.99"/>
    <m/>
    <s v="CWT"/>
    <s v="P"/>
    <s v="Y"/>
    <s v="Y"/>
    <s v="Y"/>
    <s v="Y"/>
    <n v="2.86E-2"/>
    <x v="0"/>
    <n v="24040"/>
    <n v="855805"/>
    <x v="1"/>
    <n v="37751"/>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4.73"/>
    <m/>
    <m/>
    <m/>
    <m/>
    <n v="228.96"/>
    <n v="13.22"/>
    <n v="280.02999999999997"/>
    <m/>
    <n v="0"/>
    <n v="84.73"/>
    <n v="84.73"/>
    <n v="522.21"/>
    <n v="606.94000000000005"/>
  </r>
  <r>
    <n v="22"/>
    <n v="100"/>
    <s v="Big Qualicum R"/>
    <s v="OPS"/>
    <s v="124"/>
    <s v="Chinook"/>
    <s v="3"/>
    <x v="0"/>
    <x v="2"/>
    <n v="100"/>
    <x v="1"/>
    <s v="CK-27"/>
    <s v="EAST VANCOUVER ISLAND-QUALICUM &amp; PUNTLEDGE_FA_0.x"/>
    <s v="M"/>
    <s v="H"/>
    <n v="100"/>
    <s v="Big Qualicum River H"/>
    <n v="100"/>
    <s v="Big Qualicum R"/>
    <s v="GSVI"/>
    <s v="S"/>
    <x v="1"/>
    <s v="186323"/>
    <n v="0"/>
    <s v="186323"/>
    <n v="2019"/>
    <s v="20190601"/>
    <s v="20190601"/>
    <n v="83"/>
    <n v="5.99"/>
    <m/>
    <s v="CWT"/>
    <s v="P"/>
    <s v="Y"/>
    <s v="Y"/>
    <s v="Y"/>
    <s v="Y"/>
    <n v="2.86E-2"/>
    <x v="0"/>
    <n v="24434"/>
    <n v="869845"/>
    <x v="4"/>
    <n v="37749"/>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
    <n v="56.96"/>
    <n v="141.49"/>
    <m/>
    <n v="0"/>
    <n v="0"/>
    <n v="0"/>
    <n v="199.75"/>
    <n v="199.75"/>
  </r>
  <r>
    <n v="22"/>
    <n v="100"/>
    <s v="Big Qualicum R"/>
    <s v="OPS"/>
    <s v="124"/>
    <s v="Chinook"/>
    <s v="3"/>
    <x v="0"/>
    <x v="2"/>
    <n v="100"/>
    <x v="1"/>
    <s v="CK-27"/>
    <s v="EAST VANCOUVER ISLAND-QUALICUM &amp; PUNTLEDGE_FA_0.x"/>
    <s v="M"/>
    <s v="H"/>
    <n v="100"/>
    <s v="Big Qualicum River H"/>
    <n v="100"/>
    <s v="Big Qualicum R"/>
    <s v="GSVI"/>
    <s v="S"/>
    <x v="1"/>
    <s v="186323"/>
    <n v="0"/>
    <s v="186323"/>
    <n v="2019"/>
    <s v="20190601"/>
    <s v="20190601"/>
    <n v="83"/>
    <n v="5.99"/>
    <m/>
    <s v="CWT"/>
    <s v="P"/>
    <s v="Y"/>
    <s v="Y"/>
    <s v="Y"/>
    <s v="Y"/>
    <n v="2.86E-2"/>
    <x v="0"/>
    <n v="24434"/>
    <n v="869845"/>
    <x v="0"/>
    <n v="37749"/>
    <x v="3"/>
    <m/>
    <m/>
    <m/>
    <m/>
    <m/>
    <m/>
    <m/>
    <m/>
    <m/>
    <m/>
    <m/>
    <m/>
    <m/>
    <m/>
    <m/>
    <m/>
    <m/>
    <m/>
    <m/>
    <m/>
    <m/>
    <m/>
    <m/>
    <m/>
    <m/>
    <m/>
    <m/>
    <m/>
    <m/>
    <m/>
    <m/>
    <m/>
    <m/>
    <m/>
    <m/>
    <m/>
    <m/>
    <m/>
    <m/>
    <m/>
    <m/>
    <m/>
    <m/>
    <m/>
    <m/>
    <m/>
    <m/>
    <m/>
    <m/>
    <n v="303.67"/>
    <m/>
    <m/>
    <m/>
    <m/>
    <n v="296.89999999999998"/>
    <m/>
    <m/>
    <m/>
    <m/>
    <m/>
    <m/>
    <m/>
    <m/>
    <m/>
    <m/>
    <m/>
    <m/>
    <m/>
    <m/>
    <m/>
    <m/>
    <m/>
    <m/>
    <m/>
    <m/>
    <m/>
    <m/>
    <m/>
    <n v="70.84"/>
    <m/>
    <m/>
    <m/>
    <m/>
    <m/>
    <m/>
    <m/>
    <m/>
    <m/>
    <m/>
    <m/>
    <m/>
    <m/>
    <m/>
    <m/>
    <m/>
    <m/>
    <m/>
    <m/>
    <m/>
    <m/>
    <m/>
    <m/>
    <m/>
    <m/>
    <m/>
    <m/>
    <m/>
    <m/>
    <m/>
    <m/>
    <m/>
    <m/>
    <m/>
    <m/>
    <m/>
    <m/>
    <m/>
    <m/>
    <n v="356.35"/>
    <m/>
    <m/>
    <m/>
    <m/>
    <m/>
    <m/>
    <m/>
    <m/>
    <m/>
    <m/>
    <m/>
    <m/>
    <m/>
    <m/>
    <m/>
    <m/>
    <m/>
    <m/>
    <m/>
    <m/>
    <m/>
    <m/>
    <m/>
    <m/>
    <m/>
    <m/>
    <m/>
    <m/>
    <m/>
    <m/>
    <m/>
    <m/>
    <m/>
    <m/>
    <m/>
    <m/>
    <m/>
    <m/>
    <m/>
    <m/>
    <m/>
    <m/>
    <m/>
    <m/>
    <m/>
    <n v="300.39999999999998"/>
    <n v="465.16"/>
    <n v="677.39"/>
    <m/>
    <n v="1027.76"/>
    <n v="0"/>
    <n v="1027.76"/>
    <n v="1442.95"/>
    <n v="2470.71"/>
  </r>
  <r>
    <n v="22"/>
    <n v="100"/>
    <s v="Big Qualicum R"/>
    <s v="OPS"/>
    <s v="124"/>
    <s v="Chinook"/>
    <s v="3"/>
    <x v="0"/>
    <x v="2"/>
    <n v="100"/>
    <x v="1"/>
    <s v="CK-27"/>
    <s v="EAST VANCOUVER ISLAND-QUALICUM &amp; PUNTLEDGE_FA_0.x"/>
    <s v="M"/>
    <s v="H"/>
    <n v="100"/>
    <s v="Big Qualicum River H"/>
    <n v="100"/>
    <s v="Big Qualicum R"/>
    <s v="GSVI"/>
    <s v="S"/>
    <x v="1"/>
    <s v="186323"/>
    <n v="0"/>
    <s v="186323"/>
    <n v="2019"/>
    <s v="20190601"/>
    <s v="20190601"/>
    <n v="83"/>
    <n v="5.99"/>
    <m/>
    <s v="CWT"/>
    <s v="P"/>
    <s v="Y"/>
    <s v="Y"/>
    <s v="Y"/>
    <s v="Y"/>
    <n v="2.86E-2"/>
    <x v="0"/>
    <n v="24434"/>
    <n v="869845"/>
    <x v="1"/>
    <n v="37749"/>
    <x v="4"/>
    <m/>
    <m/>
    <m/>
    <m/>
    <m/>
    <m/>
    <m/>
    <m/>
    <m/>
    <m/>
    <m/>
    <m/>
    <m/>
    <m/>
    <m/>
    <m/>
    <m/>
    <m/>
    <m/>
    <m/>
    <m/>
    <m/>
    <m/>
    <m/>
    <m/>
    <m/>
    <m/>
    <m/>
    <m/>
    <m/>
    <m/>
    <m/>
    <m/>
    <m/>
    <m/>
    <m/>
    <m/>
    <m/>
    <m/>
    <m/>
    <m/>
    <m/>
    <m/>
    <m/>
    <m/>
    <m/>
    <m/>
    <m/>
    <m/>
    <n v="156.63999999999999"/>
    <m/>
    <m/>
    <m/>
    <m/>
    <n v="156.63999999999999"/>
    <m/>
    <m/>
    <m/>
    <m/>
    <m/>
    <m/>
    <m/>
    <m/>
    <m/>
    <m/>
    <m/>
    <m/>
    <m/>
    <m/>
    <m/>
    <m/>
    <m/>
    <m/>
    <m/>
    <m/>
    <m/>
    <m/>
    <m/>
    <m/>
    <m/>
    <m/>
    <m/>
    <m/>
    <m/>
    <m/>
    <m/>
    <m/>
    <m/>
    <m/>
    <m/>
    <m/>
    <m/>
    <m/>
    <m/>
    <m/>
    <m/>
    <m/>
    <m/>
    <m/>
    <m/>
    <m/>
    <m/>
    <m/>
    <m/>
    <m/>
    <m/>
    <m/>
    <m/>
    <m/>
    <m/>
    <m/>
    <m/>
    <m/>
    <m/>
    <m/>
    <m/>
    <m/>
    <m/>
    <m/>
    <m/>
    <m/>
    <m/>
    <m/>
    <m/>
    <m/>
    <m/>
    <m/>
    <m/>
    <m/>
    <m/>
    <m/>
    <m/>
    <m/>
    <m/>
    <m/>
    <m/>
    <m/>
    <m/>
    <m/>
    <m/>
    <m/>
    <m/>
    <m/>
    <m/>
    <m/>
    <m/>
    <m/>
    <m/>
    <m/>
    <m/>
    <m/>
    <m/>
    <m/>
    <m/>
    <m/>
    <m/>
    <m/>
    <m/>
    <m/>
    <n v="145.25"/>
    <m/>
    <m/>
    <m/>
    <m/>
    <n v="273.25"/>
    <n v="16.05"/>
    <n v="345.85"/>
    <m/>
    <n v="313.27999999999997"/>
    <n v="145.25"/>
    <n v="458.53"/>
    <n v="635.15"/>
    <n v="1093.6799999999998"/>
  </r>
  <r>
    <n v="22"/>
    <n v="100"/>
    <s v="Big Qualicum R"/>
    <s v="OPS"/>
    <s v="124"/>
    <s v="Chinook"/>
    <s v="3"/>
    <x v="0"/>
    <x v="14"/>
    <n v="100"/>
    <x v="1"/>
    <s v="CK-27"/>
    <s v="EAST VANCOUVER ISLAND-QUALICUM &amp; PUNTLEDGE_FA_0.x"/>
    <s v="M"/>
    <s v="H"/>
    <n v="100"/>
    <s v="Big Qualicum River H"/>
    <n v="100"/>
    <s v="Big Qualicum R"/>
    <s v="GSVI"/>
    <s v="S"/>
    <x v="1"/>
    <s v="184691"/>
    <n v="0"/>
    <s v="184691"/>
    <n v="2021"/>
    <s v="20210621"/>
    <s v="20210621"/>
    <n v="101"/>
    <n v="10.51"/>
    <m/>
    <s v="CWT"/>
    <s v="B"/>
    <s v="Y"/>
    <s v="Y"/>
    <s v="Y"/>
    <s v="Y"/>
    <n v="0.02"/>
    <x v="0"/>
    <n v="39450"/>
    <n v="1129775"/>
    <x v="5"/>
    <n v="39422"/>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77"/>
    <m/>
    <n v="0"/>
    <n v="0"/>
    <n v="0"/>
    <n v="19.77"/>
    <n v="19.77"/>
  </r>
  <r>
    <n v="22"/>
    <n v="100"/>
    <s v="Big Qualicum R"/>
    <s v="OPS"/>
    <s v="124"/>
    <s v="Chinook"/>
    <s v="3"/>
    <x v="0"/>
    <x v="14"/>
    <n v="100"/>
    <x v="1"/>
    <s v="CK-27"/>
    <s v="EAST VANCOUVER ISLAND-QUALICUM &amp; PUNTLEDGE_FA_0.x"/>
    <s v="M"/>
    <s v="H"/>
    <n v="100"/>
    <s v="Big Qualicum River H"/>
    <n v="100"/>
    <s v="Big Qualicum R"/>
    <s v="GSVI"/>
    <s v="S"/>
    <x v="1"/>
    <s v="184691"/>
    <n v="0"/>
    <s v="184691"/>
    <n v="2021"/>
    <s v="20210621"/>
    <s v="20210621"/>
    <n v="101"/>
    <n v="10.51"/>
    <m/>
    <s v="CWT"/>
    <s v="B"/>
    <s v="Y"/>
    <s v="Y"/>
    <s v="Y"/>
    <s v="Y"/>
    <n v="0.02"/>
    <x v="0"/>
    <n v="39450"/>
    <n v="1129775"/>
    <x v="4"/>
    <n v="39422"/>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2"/>
    <n v="52.26"/>
    <n v="715.95"/>
    <m/>
    <n v="0"/>
    <n v="0"/>
    <n v="0"/>
    <n v="769.63"/>
    <n v="769.63"/>
  </r>
  <r>
    <n v="22"/>
    <n v="100"/>
    <s v="Big Qualicum R"/>
    <s v="OPS"/>
    <s v="124"/>
    <s v="Chinook"/>
    <s v="3"/>
    <x v="0"/>
    <x v="14"/>
    <n v="100"/>
    <x v="1"/>
    <s v="CK-27"/>
    <s v="EAST VANCOUVER ISLAND-QUALICUM &amp; PUNTLEDGE_FA_0.x"/>
    <s v="M"/>
    <s v="H"/>
    <n v="100"/>
    <s v="Big Qualicum River H"/>
    <n v="100"/>
    <s v="Big Qualicum R"/>
    <s v="GSVI"/>
    <s v="S"/>
    <x v="1"/>
    <s v="184691"/>
    <n v="0"/>
    <s v="184691"/>
    <n v="2021"/>
    <s v="20210621"/>
    <s v="20210621"/>
    <n v="101"/>
    <n v="10.51"/>
    <m/>
    <s v="CWT"/>
    <s v="B"/>
    <s v="Y"/>
    <s v="Y"/>
    <s v="Y"/>
    <s v="Y"/>
    <n v="0.02"/>
    <x v="0"/>
    <n v="39450"/>
    <n v="1129775"/>
    <x v="0"/>
    <n v="39422"/>
    <x v="5"/>
    <m/>
    <m/>
    <n v="230.82"/>
    <m/>
    <m/>
    <m/>
    <m/>
    <m/>
    <m/>
    <m/>
    <m/>
    <m/>
    <m/>
    <m/>
    <m/>
    <m/>
    <m/>
    <m/>
    <m/>
    <m/>
    <m/>
    <m/>
    <m/>
    <m/>
    <m/>
    <m/>
    <m/>
    <m/>
    <m/>
    <m/>
    <m/>
    <m/>
    <m/>
    <m/>
    <m/>
    <m/>
    <m/>
    <m/>
    <m/>
    <m/>
    <m/>
    <m/>
    <m/>
    <m/>
    <m/>
    <m/>
    <m/>
    <m/>
    <m/>
    <n v="199.61"/>
    <m/>
    <m/>
    <m/>
    <m/>
    <m/>
    <m/>
    <m/>
    <m/>
    <m/>
    <n v="199.61"/>
    <m/>
    <n v="399.22"/>
    <m/>
    <m/>
    <m/>
    <m/>
    <m/>
    <m/>
    <m/>
    <m/>
    <m/>
    <m/>
    <m/>
    <m/>
    <m/>
    <m/>
    <m/>
    <m/>
    <m/>
    <m/>
    <m/>
    <m/>
    <m/>
    <m/>
    <m/>
    <m/>
    <m/>
    <m/>
    <m/>
    <m/>
    <m/>
    <m/>
    <m/>
    <m/>
    <m/>
    <m/>
    <m/>
    <m/>
    <m/>
    <m/>
    <m/>
    <m/>
    <m/>
    <m/>
    <m/>
    <m/>
    <m/>
    <m/>
    <m/>
    <m/>
    <m/>
    <m/>
    <m/>
    <m/>
    <m/>
    <m/>
    <m/>
    <m/>
    <m/>
    <m/>
    <m/>
    <m/>
    <m/>
    <m/>
    <m/>
    <m/>
    <m/>
    <m/>
    <m/>
    <m/>
    <m/>
    <n v="249.15"/>
    <m/>
    <m/>
    <m/>
    <m/>
    <m/>
    <m/>
    <m/>
    <m/>
    <m/>
    <m/>
    <m/>
    <m/>
    <m/>
    <m/>
    <m/>
    <m/>
    <m/>
    <m/>
    <m/>
    <m/>
    <m/>
    <m/>
    <m/>
    <m/>
    <m/>
    <m/>
    <m/>
    <m/>
    <m/>
    <m/>
    <m/>
    <m/>
    <n v="284.06"/>
    <n v="490.46"/>
    <n v="2235.44"/>
    <m/>
    <n v="1278.4100000000001"/>
    <n v="0"/>
    <n v="1278.4100000000001"/>
    <n v="3009.96"/>
    <n v="4288.37"/>
  </r>
  <r>
    <n v="22"/>
    <n v="100"/>
    <s v="Big Qualicum R"/>
    <s v="OPS"/>
    <s v="124"/>
    <s v="Chinook"/>
    <s v="3"/>
    <x v="0"/>
    <x v="14"/>
    <n v="100"/>
    <x v="1"/>
    <s v="CK-27"/>
    <s v="EAST VANCOUVER ISLAND-QUALICUM &amp; PUNTLEDGE_FA_0.x"/>
    <s v="M"/>
    <s v="H"/>
    <n v="100"/>
    <s v="Big Qualicum River H"/>
    <n v="100"/>
    <s v="Big Qualicum R"/>
    <s v="GSVI"/>
    <s v="S"/>
    <x v="1"/>
    <s v="184691"/>
    <n v="0"/>
    <s v="184691"/>
    <n v="2021"/>
    <s v="20210621"/>
    <s v="20210621"/>
    <n v="101"/>
    <n v="10.51"/>
    <m/>
    <s v="CWT"/>
    <s v="B"/>
    <s v="Y"/>
    <s v="Y"/>
    <s v="Y"/>
    <s v="Y"/>
    <n v="0.02"/>
    <x v="0"/>
    <n v="39450"/>
    <n v="1129775"/>
    <x v="1"/>
    <n v="39422"/>
    <x v="6"/>
    <m/>
    <m/>
    <m/>
    <m/>
    <m/>
    <m/>
    <m/>
    <m/>
    <m/>
    <m/>
    <m/>
    <m/>
    <m/>
    <m/>
    <m/>
    <m/>
    <m/>
    <m/>
    <m/>
    <m/>
    <m/>
    <m/>
    <m/>
    <m/>
    <m/>
    <m/>
    <m/>
    <m/>
    <m/>
    <m/>
    <m/>
    <m/>
    <m/>
    <m/>
    <m/>
    <m/>
    <m/>
    <m/>
    <m/>
    <m/>
    <m/>
    <m/>
    <m/>
    <m/>
    <m/>
    <m/>
    <m/>
    <m/>
    <m/>
    <n v="1140.96"/>
    <m/>
    <m/>
    <m/>
    <m/>
    <m/>
    <m/>
    <m/>
    <m/>
    <m/>
    <m/>
    <m/>
    <m/>
    <m/>
    <n v="366"/>
    <m/>
    <m/>
    <m/>
    <m/>
    <m/>
    <m/>
    <m/>
    <m/>
    <m/>
    <m/>
    <m/>
    <m/>
    <m/>
    <m/>
    <m/>
    <m/>
    <m/>
    <m/>
    <m/>
    <m/>
    <m/>
    <m/>
    <m/>
    <m/>
    <m/>
    <m/>
    <m/>
    <m/>
    <m/>
    <m/>
    <m/>
    <m/>
    <m/>
    <m/>
    <m/>
    <m/>
    <m/>
    <m/>
    <m/>
    <m/>
    <m/>
    <m/>
    <m/>
    <m/>
    <m/>
    <m/>
    <m/>
    <m/>
    <m/>
    <m/>
    <m/>
    <m/>
    <m/>
    <m/>
    <m/>
    <m/>
    <m/>
    <m/>
    <m/>
    <m/>
    <m/>
    <m/>
    <m/>
    <m/>
    <m/>
    <m/>
    <m/>
    <m/>
    <m/>
    <m/>
    <m/>
    <m/>
    <m/>
    <m/>
    <m/>
    <m/>
    <m/>
    <m/>
    <m/>
    <m/>
    <m/>
    <m/>
    <m/>
    <m/>
    <m/>
    <m/>
    <m/>
    <m/>
    <m/>
    <m/>
    <m/>
    <m/>
    <m/>
    <m/>
    <m/>
    <n v="67.59"/>
    <m/>
    <m/>
    <m/>
    <m/>
    <n v="189.27"/>
    <n v="147.52000000000001"/>
    <n v="950.5"/>
    <m/>
    <n v="1506.96"/>
    <n v="67.59"/>
    <n v="1574.55"/>
    <n v="1287.29"/>
    <n v="2861.84"/>
  </r>
  <r>
    <n v="22"/>
    <n v="100"/>
    <s v="Big Qualicum R"/>
    <s v="OPS"/>
    <s v="124"/>
    <s v="Chinook"/>
    <s v="3"/>
    <x v="0"/>
    <x v="14"/>
    <n v="100"/>
    <x v="1"/>
    <s v="CK-27"/>
    <s v="EAST VANCOUVER ISLAND-QUALICUM &amp; PUNTLEDGE_FA_0.x"/>
    <s v="M"/>
    <s v="H"/>
    <n v="100"/>
    <s v="Big Qualicum River H"/>
    <n v="100"/>
    <s v="Big Qualicum R"/>
    <s v="GSVI"/>
    <s v="S"/>
    <x v="1"/>
    <s v="186817"/>
    <n v="0"/>
    <s v="186817"/>
    <n v="2021"/>
    <s v="20210531"/>
    <s v="20210531"/>
    <m/>
    <n v="7.07"/>
    <m/>
    <s v="CWT"/>
    <s v="P"/>
    <s v="Y"/>
    <s v="Y"/>
    <s v="Y"/>
    <s v="Y"/>
    <n v="0.02"/>
    <x v="0"/>
    <n v="198582"/>
    <n v="2314132"/>
    <x v="5"/>
    <n v="39423"/>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0.22"/>
    <m/>
    <n v="0"/>
    <n v="0"/>
    <n v="0"/>
    <n v="40.22"/>
    <n v="40.22"/>
  </r>
  <r>
    <n v="22"/>
    <n v="100"/>
    <s v="Big Qualicum R"/>
    <s v="OPS"/>
    <s v="124"/>
    <s v="Chinook"/>
    <s v="3"/>
    <x v="0"/>
    <x v="14"/>
    <n v="100"/>
    <x v="1"/>
    <s v="CK-27"/>
    <s v="EAST VANCOUVER ISLAND-QUALICUM &amp; PUNTLEDGE_FA_0.x"/>
    <s v="M"/>
    <s v="H"/>
    <n v="100"/>
    <s v="Big Qualicum River H"/>
    <n v="100"/>
    <s v="Big Qualicum R"/>
    <s v="GSVI"/>
    <s v="S"/>
    <x v="1"/>
    <s v="186817"/>
    <n v="0"/>
    <s v="186817"/>
    <n v="2021"/>
    <s v="20210531"/>
    <s v="20210531"/>
    <m/>
    <n v="7.07"/>
    <m/>
    <s v="CWT"/>
    <s v="P"/>
    <s v="Y"/>
    <s v="Y"/>
    <s v="Y"/>
    <s v="Y"/>
    <n v="0.02"/>
    <x v="0"/>
    <n v="198582"/>
    <n v="2314132"/>
    <x v="4"/>
    <n v="39423"/>
    <x v="4"/>
    <m/>
    <m/>
    <m/>
    <m/>
    <m/>
    <m/>
    <m/>
    <m/>
    <m/>
    <m/>
    <m/>
    <m/>
    <m/>
    <m/>
    <m/>
    <m/>
    <m/>
    <m/>
    <m/>
    <m/>
    <m/>
    <m/>
    <m/>
    <m/>
    <m/>
    <m/>
    <m/>
    <m/>
    <m/>
    <m/>
    <m/>
    <m/>
    <m/>
    <m/>
    <m/>
    <m/>
    <m/>
    <m/>
    <m/>
    <m/>
    <m/>
    <m/>
    <m/>
    <m/>
    <m/>
    <m/>
    <m/>
    <m/>
    <m/>
    <n v="51.27"/>
    <m/>
    <m/>
    <m/>
    <m/>
    <m/>
    <m/>
    <m/>
    <m/>
    <m/>
    <m/>
    <m/>
    <m/>
    <m/>
    <m/>
    <m/>
    <m/>
    <m/>
    <m/>
    <m/>
    <m/>
    <m/>
    <m/>
    <m/>
    <m/>
    <m/>
    <m/>
    <m/>
    <m/>
    <m/>
    <m/>
    <m/>
    <m/>
    <m/>
    <m/>
    <m/>
    <m/>
    <m/>
    <m/>
    <m/>
    <m/>
    <m/>
    <m/>
    <m/>
    <m/>
    <m/>
    <m/>
    <m/>
    <m/>
    <m/>
    <m/>
    <m/>
    <m/>
    <m/>
    <m/>
    <m/>
    <m/>
    <m/>
    <m/>
    <m/>
    <m/>
    <m/>
    <m/>
    <m/>
    <m/>
    <m/>
    <m/>
    <m/>
    <m/>
    <m/>
    <m/>
    <m/>
    <m/>
    <m/>
    <m/>
    <m/>
    <m/>
    <m/>
    <m/>
    <m/>
    <m/>
    <m/>
    <m/>
    <m/>
    <m/>
    <m/>
    <m/>
    <m/>
    <m/>
    <m/>
    <m/>
    <m/>
    <m/>
    <m/>
    <m/>
    <m/>
    <m/>
    <m/>
    <m/>
    <m/>
    <m/>
    <m/>
    <m/>
    <m/>
    <m/>
    <m/>
    <m/>
    <m/>
    <m/>
    <m/>
    <n v="66.42"/>
    <n v="0"/>
    <m/>
    <m/>
    <m/>
    <n v="15.39"/>
    <n v="136.24"/>
    <n v="1727.31"/>
    <m/>
    <n v="51.27"/>
    <n v="66.42"/>
    <n v="117.69"/>
    <n v="1878.94"/>
    <n v="1996.6299999999999"/>
  </r>
  <r>
    <n v="22"/>
    <n v="100"/>
    <s v="Big Qualicum R"/>
    <s v="OPS"/>
    <s v="124"/>
    <s v="Chinook"/>
    <s v="3"/>
    <x v="0"/>
    <x v="14"/>
    <n v="100"/>
    <x v="1"/>
    <s v="CK-27"/>
    <s v="EAST VANCOUVER ISLAND-QUALICUM &amp; PUNTLEDGE_FA_0.x"/>
    <s v="M"/>
    <s v="H"/>
    <n v="100"/>
    <s v="Big Qualicum River H"/>
    <n v="100"/>
    <s v="Big Qualicum R"/>
    <s v="GSVI"/>
    <s v="S"/>
    <x v="1"/>
    <s v="186817"/>
    <n v="0"/>
    <s v="186817"/>
    <n v="2021"/>
    <s v="20210531"/>
    <s v="20210531"/>
    <m/>
    <n v="7.07"/>
    <m/>
    <s v="CWT"/>
    <s v="P"/>
    <s v="Y"/>
    <s v="Y"/>
    <s v="Y"/>
    <s v="Y"/>
    <n v="0.02"/>
    <x v="0"/>
    <n v="198582"/>
    <n v="2314132"/>
    <x v="0"/>
    <n v="39423"/>
    <x v="5"/>
    <m/>
    <m/>
    <m/>
    <m/>
    <m/>
    <m/>
    <m/>
    <m/>
    <m/>
    <m/>
    <m/>
    <m/>
    <m/>
    <m/>
    <m/>
    <m/>
    <m/>
    <m/>
    <m/>
    <m/>
    <m/>
    <m/>
    <m/>
    <m/>
    <m/>
    <m/>
    <n v="68.98"/>
    <m/>
    <n v="65.14"/>
    <m/>
    <m/>
    <m/>
    <m/>
    <m/>
    <n v="195.42"/>
    <m/>
    <m/>
    <m/>
    <m/>
    <m/>
    <m/>
    <m/>
    <n v="31.46"/>
    <m/>
    <m/>
    <m/>
    <m/>
    <m/>
    <m/>
    <n v="805.24"/>
    <m/>
    <m/>
    <m/>
    <m/>
    <n v="508.67"/>
    <m/>
    <m/>
    <m/>
    <m/>
    <n v="160.12"/>
    <m/>
    <m/>
    <m/>
    <n v="241.22"/>
    <m/>
    <m/>
    <m/>
    <m/>
    <m/>
    <m/>
    <m/>
    <m/>
    <m/>
    <m/>
    <m/>
    <m/>
    <m/>
    <m/>
    <m/>
    <m/>
    <m/>
    <m/>
    <m/>
    <m/>
    <m/>
    <m/>
    <m/>
    <m/>
    <m/>
    <m/>
    <m/>
    <m/>
    <m/>
    <m/>
    <m/>
    <m/>
    <m/>
    <m/>
    <m/>
    <m/>
    <m/>
    <n v="74.23"/>
    <m/>
    <m/>
    <m/>
    <m/>
    <m/>
    <m/>
    <m/>
    <m/>
    <m/>
    <m/>
    <m/>
    <m/>
    <m/>
    <m/>
    <m/>
    <m/>
    <m/>
    <m/>
    <m/>
    <m/>
    <m/>
    <m/>
    <m/>
    <m/>
    <m/>
    <m/>
    <m/>
    <m/>
    <m/>
    <n v="202.76"/>
    <m/>
    <m/>
    <m/>
    <m/>
    <m/>
    <m/>
    <m/>
    <m/>
    <m/>
    <m/>
    <m/>
    <m/>
    <m/>
    <m/>
    <m/>
    <n v="267.45"/>
    <m/>
    <m/>
    <m/>
    <m/>
    <m/>
    <m/>
    <m/>
    <m/>
    <m/>
    <m/>
    <m/>
    <n v="155.56"/>
    <m/>
    <m/>
    <m/>
    <m/>
    <n v="542.49"/>
    <n v="1153.29"/>
    <n v="5189.7700000000004"/>
    <m/>
    <n v="2620.69"/>
    <n v="155.56"/>
    <n v="2776.25"/>
    <n v="6885.55"/>
    <n v="9661.7999999999993"/>
  </r>
  <r>
    <n v="22"/>
    <n v="100"/>
    <s v="Big Qualicum R"/>
    <s v="OPS"/>
    <s v="124"/>
    <s v="Chinook"/>
    <s v="3"/>
    <x v="0"/>
    <x v="14"/>
    <n v="100"/>
    <x v="1"/>
    <s v="CK-27"/>
    <s v="EAST VANCOUVER ISLAND-QUALICUM &amp; PUNTLEDGE_FA_0.x"/>
    <s v="M"/>
    <s v="H"/>
    <n v="100"/>
    <s v="Big Qualicum River H"/>
    <n v="100"/>
    <s v="Big Qualicum R"/>
    <s v="GSVI"/>
    <s v="S"/>
    <x v="1"/>
    <s v="186817"/>
    <n v="0"/>
    <s v="186817"/>
    <n v="2021"/>
    <s v="20210531"/>
    <s v="20210531"/>
    <m/>
    <n v="7.07"/>
    <m/>
    <s v="CWT"/>
    <s v="P"/>
    <s v="Y"/>
    <s v="Y"/>
    <s v="Y"/>
    <s v="Y"/>
    <n v="0.02"/>
    <x v="0"/>
    <n v="198582"/>
    <n v="2314132"/>
    <x v="1"/>
    <n v="39423"/>
    <x v="6"/>
    <m/>
    <m/>
    <m/>
    <m/>
    <m/>
    <m/>
    <m/>
    <m/>
    <m/>
    <m/>
    <m/>
    <m/>
    <m/>
    <m/>
    <m/>
    <m/>
    <m/>
    <m/>
    <m/>
    <m/>
    <m/>
    <m/>
    <m/>
    <m/>
    <m/>
    <m/>
    <m/>
    <m/>
    <n v="103.36"/>
    <m/>
    <m/>
    <m/>
    <m/>
    <m/>
    <m/>
    <m/>
    <m/>
    <m/>
    <m/>
    <m/>
    <m/>
    <m/>
    <m/>
    <m/>
    <m/>
    <m/>
    <m/>
    <m/>
    <m/>
    <n v="748.85"/>
    <m/>
    <m/>
    <m/>
    <m/>
    <m/>
    <m/>
    <m/>
    <n v="54.54"/>
    <m/>
    <n v="232.14"/>
    <m/>
    <n v="116.07"/>
    <m/>
    <m/>
    <m/>
    <m/>
    <m/>
    <m/>
    <m/>
    <m/>
    <m/>
    <m/>
    <m/>
    <m/>
    <m/>
    <n v="168.16"/>
    <m/>
    <m/>
    <m/>
    <m/>
    <m/>
    <m/>
    <m/>
    <m/>
    <m/>
    <m/>
    <m/>
    <m/>
    <m/>
    <m/>
    <m/>
    <m/>
    <m/>
    <m/>
    <m/>
    <m/>
    <m/>
    <m/>
    <m/>
    <m/>
    <m/>
    <m/>
    <m/>
    <m/>
    <m/>
    <m/>
    <m/>
    <m/>
    <m/>
    <m/>
    <m/>
    <m/>
    <m/>
    <m/>
    <m/>
    <m/>
    <m/>
    <m/>
    <m/>
    <m/>
    <m/>
    <m/>
    <m/>
    <n v="96.49"/>
    <m/>
    <m/>
    <m/>
    <m/>
    <m/>
    <m/>
    <m/>
    <m/>
    <m/>
    <m/>
    <m/>
    <m/>
    <m/>
    <m/>
    <m/>
    <m/>
    <m/>
    <m/>
    <m/>
    <m/>
    <m/>
    <m/>
    <m/>
    <n v="137.63"/>
    <m/>
    <m/>
    <m/>
    <m/>
    <m/>
    <n v="0"/>
    <m/>
    <m/>
    <m/>
    <m/>
    <m/>
    <n v="261.27"/>
    <m/>
    <m/>
    <m/>
    <m/>
    <n v="361.03"/>
    <n v="285.27999999999997"/>
    <n v="1845.98"/>
    <m/>
    <n v="1657.24"/>
    <n v="261.27"/>
    <n v="1918.51"/>
    <n v="2492.29"/>
    <n v="4410.7999999999993"/>
  </r>
  <r>
    <n v="22"/>
    <n v="100"/>
    <s v="Big Qualicum R"/>
    <s v="OPS"/>
    <s v="124"/>
    <s v="Chinook"/>
    <s v="3"/>
    <x v="0"/>
    <x v="15"/>
    <n v="100"/>
    <x v="1"/>
    <s v="CK-27"/>
    <s v="EAST VANCOUVER ISLAND-QUALICUM &amp; PUNTLEDGE_FA_0.x"/>
    <s v="M"/>
    <s v="H"/>
    <n v="100"/>
    <s v="Big Qualicum River H"/>
    <n v="100"/>
    <s v="Big Qualicum R"/>
    <s v="GSVI"/>
    <s v="S"/>
    <x v="1"/>
    <s v="185274"/>
    <n v="0"/>
    <s v="185274"/>
    <n v="2022"/>
    <s v="20220620"/>
    <s v="20220620"/>
    <n v="88"/>
    <n v="6.98"/>
    <m/>
    <s v="CWT"/>
    <s v="P"/>
    <s v="Y"/>
    <s v="Y"/>
    <s v="Y"/>
    <s v="N"/>
    <n v="4.8999999999999998E-3"/>
    <x v="0"/>
    <n v="40232"/>
    <n v="1057749"/>
    <x v="4"/>
    <n v="40041"/>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1.25"/>
    <m/>
    <m/>
    <m/>
    <m/>
    <m/>
    <n v="6.95"/>
    <n v="238.04"/>
    <m/>
    <n v="0"/>
    <n v="71.25"/>
    <n v="71.25"/>
    <n v="244.99"/>
    <n v="316.24"/>
  </r>
  <r>
    <n v="22"/>
    <n v="100"/>
    <s v="Big Qualicum R"/>
    <s v="OPS"/>
    <s v="124"/>
    <s v="Chinook"/>
    <s v="3"/>
    <x v="0"/>
    <x v="15"/>
    <n v="100"/>
    <x v="1"/>
    <s v="CK-27"/>
    <s v="EAST VANCOUVER ISLAND-QUALICUM &amp; PUNTLEDGE_FA_0.x"/>
    <s v="M"/>
    <s v="H"/>
    <n v="100"/>
    <s v="Big Qualicum River H"/>
    <n v="100"/>
    <s v="Big Qualicum R"/>
    <s v="GSVI"/>
    <s v="S"/>
    <x v="1"/>
    <s v="185274"/>
    <n v="0"/>
    <s v="185274"/>
    <n v="2022"/>
    <s v="20220620"/>
    <s v="20220620"/>
    <n v="88"/>
    <n v="6.98"/>
    <m/>
    <s v="CWT"/>
    <s v="P"/>
    <s v="Y"/>
    <s v="Y"/>
    <s v="Y"/>
    <s v="N"/>
    <n v="4.8999999999999998E-3"/>
    <x v="0"/>
    <n v="40232"/>
    <n v="1057749"/>
    <x v="0"/>
    <n v="40041"/>
    <x v="6"/>
    <m/>
    <m/>
    <m/>
    <m/>
    <m/>
    <m/>
    <m/>
    <m/>
    <m/>
    <m/>
    <m/>
    <m/>
    <m/>
    <n v="61.26"/>
    <m/>
    <m/>
    <m/>
    <m/>
    <m/>
    <m/>
    <m/>
    <m/>
    <m/>
    <m/>
    <m/>
    <m/>
    <m/>
    <m/>
    <m/>
    <m/>
    <m/>
    <m/>
    <m/>
    <m/>
    <m/>
    <m/>
    <m/>
    <m/>
    <m/>
    <m/>
    <m/>
    <m/>
    <m/>
    <m/>
    <m/>
    <m/>
    <m/>
    <m/>
    <m/>
    <m/>
    <m/>
    <m/>
    <m/>
    <m/>
    <m/>
    <m/>
    <m/>
    <m/>
    <m/>
    <m/>
    <m/>
    <m/>
    <m/>
    <n v="336"/>
    <m/>
    <m/>
    <m/>
    <m/>
    <m/>
    <m/>
    <m/>
    <m/>
    <m/>
    <m/>
    <m/>
    <m/>
    <m/>
    <m/>
    <m/>
    <m/>
    <m/>
    <m/>
    <m/>
    <m/>
    <m/>
    <m/>
    <m/>
    <m/>
    <m/>
    <m/>
    <m/>
    <m/>
    <m/>
    <m/>
    <m/>
    <m/>
    <m/>
    <m/>
    <m/>
    <m/>
    <m/>
    <m/>
    <m/>
    <m/>
    <m/>
    <m/>
    <m/>
    <m/>
    <m/>
    <m/>
    <m/>
    <m/>
    <m/>
    <m/>
    <m/>
    <m/>
    <m/>
    <m/>
    <m/>
    <m/>
    <m/>
    <m/>
    <m/>
    <m/>
    <m/>
    <m/>
    <m/>
    <m/>
    <m/>
    <m/>
    <m/>
    <m/>
    <m/>
    <m/>
    <m/>
    <m/>
    <m/>
    <m/>
    <m/>
    <m/>
    <m/>
    <m/>
    <m/>
    <m/>
    <m/>
    <m/>
    <m/>
    <m/>
    <m/>
    <m/>
    <m/>
    <m/>
    <m/>
    <m/>
    <m/>
    <m/>
    <m/>
    <m/>
    <m/>
    <m/>
    <m/>
    <m/>
    <m/>
    <m/>
    <n v="115.95"/>
    <n v="96.02"/>
    <n v="636.38"/>
    <m/>
    <n v="397.26"/>
    <n v="0"/>
    <n v="397.26"/>
    <n v="848.35"/>
    <n v="1245.6100000000001"/>
  </r>
  <r>
    <n v="22"/>
    <n v="100"/>
    <s v="Big Qualicum R"/>
    <s v="OPS"/>
    <s v="124"/>
    <s v="Chinook"/>
    <s v="3"/>
    <x v="0"/>
    <x v="15"/>
    <n v="100"/>
    <x v="1"/>
    <s v="CK-27"/>
    <s v="EAST VANCOUVER ISLAND-QUALICUM &amp; PUNTLEDGE_FA_0.x"/>
    <s v="M"/>
    <s v="H"/>
    <n v="100"/>
    <s v="Big Qualicum River H"/>
    <n v="100"/>
    <s v="Big Qualicum R"/>
    <s v="GSVI"/>
    <s v="S"/>
    <x v="1"/>
    <s v="186518"/>
    <n v="0"/>
    <s v="186518"/>
    <n v="2022"/>
    <s v="20220606"/>
    <s v="20220606"/>
    <n v="83"/>
    <n v="5.55"/>
    <m/>
    <s v="CWT"/>
    <s v="P"/>
    <s v="Y"/>
    <s v="Y"/>
    <s v="Y"/>
    <s v="N"/>
    <n v="6.9999999999999999E-4"/>
    <x v="0"/>
    <n v="48308"/>
    <n v="521309"/>
    <x v="4"/>
    <n v="40047"/>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42"/>
    <n v="117.24"/>
    <m/>
    <n v="0"/>
    <n v="0"/>
    <n v="0"/>
    <n v="120.66"/>
    <n v="120.66"/>
  </r>
  <r>
    <n v="22"/>
    <n v="100"/>
    <s v="Big Qualicum R"/>
    <s v="OPS"/>
    <s v="124"/>
    <s v="Chinook"/>
    <s v="3"/>
    <x v="0"/>
    <x v="15"/>
    <n v="100"/>
    <x v="1"/>
    <s v="CK-27"/>
    <s v="EAST VANCOUVER ISLAND-QUALICUM &amp; PUNTLEDGE_FA_0.x"/>
    <s v="M"/>
    <s v="H"/>
    <n v="100"/>
    <s v="Big Qualicum River H"/>
    <n v="100"/>
    <s v="Big Qualicum R"/>
    <s v="GSVI"/>
    <s v="S"/>
    <x v="1"/>
    <s v="186518"/>
    <n v="0"/>
    <s v="186518"/>
    <n v="2022"/>
    <s v="20220606"/>
    <s v="20220606"/>
    <n v="83"/>
    <n v="5.55"/>
    <m/>
    <s v="CWT"/>
    <s v="P"/>
    <s v="Y"/>
    <s v="Y"/>
    <s v="Y"/>
    <s v="N"/>
    <n v="6.9999999999999999E-4"/>
    <x v="0"/>
    <n v="48308"/>
    <n v="521309"/>
    <x v="0"/>
    <n v="40047"/>
    <x v="6"/>
    <m/>
    <m/>
    <m/>
    <m/>
    <m/>
    <m/>
    <m/>
    <m/>
    <m/>
    <m/>
    <m/>
    <m/>
    <m/>
    <m/>
    <m/>
    <m/>
    <m/>
    <m/>
    <m/>
    <m/>
    <m/>
    <m/>
    <m/>
    <m/>
    <m/>
    <m/>
    <m/>
    <m/>
    <m/>
    <m/>
    <m/>
    <m/>
    <m/>
    <m/>
    <m/>
    <m/>
    <m/>
    <m/>
    <m/>
    <m/>
    <m/>
    <m/>
    <m/>
    <m/>
    <m/>
    <m/>
    <m/>
    <m/>
    <m/>
    <n v="214.96"/>
    <m/>
    <m/>
    <m/>
    <m/>
    <m/>
    <m/>
    <m/>
    <m/>
    <m/>
    <m/>
    <m/>
    <m/>
    <m/>
    <m/>
    <m/>
    <m/>
    <m/>
    <m/>
    <m/>
    <m/>
    <m/>
    <m/>
    <m/>
    <m/>
    <m/>
    <m/>
    <n v="116.12"/>
    <m/>
    <m/>
    <m/>
    <m/>
    <m/>
    <m/>
    <m/>
    <m/>
    <m/>
    <m/>
    <m/>
    <m/>
    <m/>
    <m/>
    <m/>
    <m/>
    <m/>
    <m/>
    <m/>
    <m/>
    <m/>
    <m/>
    <m/>
    <m/>
    <m/>
    <m/>
    <m/>
    <m/>
    <m/>
    <m/>
    <m/>
    <m/>
    <m/>
    <m/>
    <m/>
    <m/>
    <m/>
    <m/>
    <m/>
    <m/>
    <m/>
    <m/>
    <m/>
    <m/>
    <m/>
    <m/>
    <m/>
    <m/>
    <m/>
    <m/>
    <m/>
    <m/>
    <m/>
    <m/>
    <n v="89.35"/>
    <m/>
    <m/>
    <m/>
    <m/>
    <m/>
    <m/>
    <m/>
    <m/>
    <m/>
    <m/>
    <m/>
    <m/>
    <m/>
    <m/>
    <m/>
    <m/>
    <m/>
    <m/>
    <m/>
    <m/>
    <m/>
    <n v="0"/>
    <m/>
    <m/>
    <m/>
    <m/>
    <m/>
    <m/>
    <m/>
    <m/>
    <m/>
    <m/>
    <n v="89.71"/>
    <n v="73.989999999999995"/>
    <n v="491.27"/>
    <m/>
    <n v="420.43"/>
    <n v="0"/>
    <n v="420.43"/>
    <n v="654.97"/>
    <n v="1075.4000000000001"/>
  </r>
  <r>
    <n v="22"/>
    <n v="100"/>
    <s v="Big Qualicum R"/>
    <s v="OPS"/>
    <s v="124"/>
    <s v="Chinook"/>
    <s v="3"/>
    <x v="0"/>
    <x v="15"/>
    <n v="100"/>
    <x v="1"/>
    <s v="CK-27"/>
    <s v="EAST VANCOUVER ISLAND-QUALICUM &amp; PUNTLEDGE_FA_0.x"/>
    <s v="M"/>
    <s v="H"/>
    <n v="100"/>
    <s v="Big Qualicum River H"/>
    <n v="100"/>
    <s v="Big Qualicum R"/>
    <s v="GSVI"/>
    <s v="S"/>
    <x v="1"/>
    <s v="186519"/>
    <n v="0"/>
    <s v="186519"/>
    <n v="2022"/>
    <s v="20220606"/>
    <s v="20220606"/>
    <n v="83"/>
    <n v="5.55"/>
    <m/>
    <s v="CWT"/>
    <s v="P"/>
    <s v="Y"/>
    <s v="Y"/>
    <s v="Y"/>
    <s v="N"/>
    <n v="7.0000000000000001E-3"/>
    <x v="0"/>
    <n v="50113"/>
    <n v="537346"/>
    <x v="4"/>
    <n v="40046"/>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2"/>
    <n v="9.82"/>
    <n v="145.18"/>
    <m/>
    <n v="0"/>
    <n v="0"/>
    <n v="0"/>
    <n v="157.62"/>
    <n v="157.62"/>
  </r>
  <r>
    <n v="22"/>
    <n v="100"/>
    <s v="Big Qualicum R"/>
    <s v="OPS"/>
    <s v="124"/>
    <s v="Chinook"/>
    <s v="3"/>
    <x v="0"/>
    <x v="15"/>
    <n v="100"/>
    <x v="1"/>
    <s v="CK-27"/>
    <s v="EAST VANCOUVER ISLAND-QUALICUM &amp; PUNTLEDGE_FA_0.x"/>
    <s v="M"/>
    <s v="H"/>
    <n v="100"/>
    <s v="Big Qualicum River H"/>
    <n v="100"/>
    <s v="Big Qualicum R"/>
    <s v="GSVI"/>
    <s v="S"/>
    <x v="1"/>
    <s v="186519"/>
    <n v="0"/>
    <s v="186519"/>
    <n v="2022"/>
    <s v="20220606"/>
    <s v="20220606"/>
    <n v="83"/>
    <n v="5.55"/>
    <m/>
    <s v="CWT"/>
    <s v="P"/>
    <s v="Y"/>
    <s v="Y"/>
    <s v="Y"/>
    <s v="N"/>
    <n v="7.0000000000000001E-3"/>
    <x v="0"/>
    <n v="50113"/>
    <n v="537346"/>
    <x v="0"/>
    <n v="40046"/>
    <x v="6"/>
    <m/>
    <m/>
    <m/>
    <m/>
    <m/>
    <m/>
    <m/>
    <m/>
    <m/>
    <m/>
    <m/>
    <m/>
    <m/>
    <m/>
    <m/>
    <m/>
    <m/>
    <m/>
    <m/>
    <m/>
    <m/>
    <m/>
    <m/>
    <m/>
    <m/>
    <m/>
    <m/>
    <m/>
    <m/>
    <m/>
    <m/>
    <m/>
    <m/>
    <m/>
    <m/>
    <m/>
    <m/>
    <m/>
    <m/>
    <m/>
    <m/>
    <m/>
    <m/>
    <m/>
    <m/>
    <m/>
    <m/>
    <m/>
    <m/>
    <n v="538.5"/>
    <m/>
    <m/>
    <m/>
    <m/>
    <m/>
    <m/>
    <m/>
    <m/>
    <m/>
    <m/>
    <m/>
    <m/>
    <m/>
    <m/>
    <m/>
    <m/>
    <m/>
    <m/>
    <m/>
    <m/>
    <m/>
    <m/>
    <m/>
    <m/>
    <m/>
    <m/>
    <m/>
    <m/>
    <m/>
    <m/>
    <m/>
    <m/>
    <m/>
    <m/>
    <m/>
    <m/>
    <m/>
    <m/>
    <m/>
    <m/>
    <m/>
    <m/>
    <m/>
    <m/>
    <m/>
    <m/>
    <m/>
    <m/>
    <m/>
    <m/>
    <m/>
    <m/>
    <m/>
    <m/>
    <m/>
    <m/>
    <m/>
    <m/>
    <m/>
    <m/>
    <m/>
    <m/>
    <m/>
    <m/>
    <m/>
    <m/>
    <m/>
    <m/>
    <m/>
    <m/>
    <m/>
    <m/>
    <m/>
    <m/>
    <m/>
    <m/>
    <m/>
    <m/>
    <m/>
    <m/>
    <m/>
    <n v="88.78"/>
    <m/>
    <m/>
    <m/>
    <m/>
    <m/>
    <m/>
    <m/>
    <m/>
    <m/>
    <m/>
    <m/>
    <m/>
    <m/>
    <m/>
    <m/>
    <m/>
    <m/>
    <m/>
    <m/>
    <m/>
    <m/>
    <m/>
    <m/>
    <m/>
    <m/>
    <m/>
    <m/>
    <m/>
    <m/>
    <m/>
    <m/>
    <m/>
    <n v="78.900000000000006"/>
    <n v="64.84"/>
    <n v="417.78"/>
    <m/>
    <n v="627.28"/>
    <n v="0"/>
    <n v="627.28"/>
    <n v="561.52"/>
    <n v="1188.8"/>
  </r>
  <r>
    <n v="22"/>
    <n v="100"/>
    <s v="Big Qualicum R"/>
    <s v="OPS"/>
    <s v="124"/>
    <s v="Chinook"/>
    <s v="3"/>
    <x v="0"/>
    <x v="15"/>
    <n v="100"/>
    <x v="1"/>
    <s v="CK-27"/>
    <s v="EAST VANCOUVER ISLAND-QUALICUM &amp; PUNTLEDGE_FA_0.x"/>
    <s v="M"/>
    <s v="H"/>
    <n v="100"/>
    <s v="Big Qualicum River H"/>
    <n v="100"/>
    <s v="Big Qualicum R"/>
    <s v="GSVI"/>
    <s v="S"/>
    <x v="1"/>
    <s v="186717"/>
    <n v="0"/>
    <s v="186717"/>
    <n v="2022"/>
    <s v="20220606"/>
    <s v="20220606"/>
    <n v="83"/>
    <n v="5.55"/>
    <m/>
    <s v="CWT"/>
    <s v="P"/>
    <s v="Y"/>
    <s v="Y"/>
    <s v="Y"/>
    <s v="N"/>
    <n v="7.0000000000000001E-3"/>
    <x v="0"/>
    <n v="24953"/>
    <n v="267565"/>
    <x v="4"/>
    <n v="40045"/>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
    <n v="58.25"/>
    <m/>
    <n v="0"/>
    <n v="0"/>
    <n v="0"/>
    <n v="59.95"/>
    <n v="59.95"/>
  </r>
  <r>
    <n v="22"/>
    <n v="100"/>
    <s v="Big Qualicum R"/>
    <s v="OPS"/>
    <s v="124"/>
    <s v="Chinook"/>
    <s v="3"/>
    <x v="0"/>
    <x v="15"/>
    <n v="100"/>
    <x v="1"/>
    <s v="CK-27"/>
    <s v="EAST VANCOUVER ISLAND-QUALICUM &amp; PUNTLEDGE_FA_0.x"/>
    <s v="M"/>
    <s v="H"/>
    <n v="100"/>
    <s v="Big Qualicum River H"/>
    <n v="100"/>
    <s v="Big Qualicum R"/>
    <s v="GSVI"/>
    <s v="S"/>
    <x v="1"/>
    <s v="186717"/>
    <n v="0"/>
    <s v="186717"/>
    <n v="2022"/>
    <s v="20220606"/>
    <s v="20220606"/>
    <n v="83"/>
    <n v="5.55"/>
    <m/>
    <s v="CWT"/>
    <s v="P"/>
    <s v="Y"/>
    <s v="Y"/>
    <s v="Y"/>
    <s v="N"/>
    <n v="7.0000000000000001E-3"/>
    <x v="0"/>
    <n v="24953"/>
    <n v="267565"/>
    <x v="0"/>
    <n v="40045"/>
    <x v="6"/>
    <m/>
    <m/>
    <m/>
    <m/>
    <m/>
    <m/>
    <m/>
    <m/>
    <m/>
    <m/>
    <m/>
    <m/>
    <m/>
    <m/>
    <m/>
    <m/>
    <m/>
    <m/>
    <m/>
    <m/>
    <m/>
    <m/>
    <m/>
    <m/>
    <m/>
    <m/>
    <m/>
    <m/>
    <m/>
    <m/>
    <m/>
    <m/>
    <m/>
    <m/>
    <m/>
    <m/>
    <m/>
    <m/>
    <m/>
    <m/>
    <m/>
    <m/>
    <m/>
    <m/>
    <m/>
    <m/>
    <m/>
    <m/>
    <m/>
    <n v="106.8"/>
    <m/>
    <m/>
    <m/>
    <m/>
    <m/>
    <m/>
    <m/>
    <m/>
    <m/>
    <m/>
    <m/>
    <m/>
    <m/>
    <m/>
    <m/>
    <m/>
    <m/>
    <m/>
    <m/>
    <m/>
    <m/>
    <m/>
    <m/>
    <m/>
    <m/>
    <m/>
    <m/>
    <m/>
    <m/>
    <m/>
    <m/>
    <m/>
    <m/>
    <m/>
    <m/>
    <m/>
    <m/>
    <m/>
    <m/>
    <m/>
    <m/>
    <m/>
    <m/>
    <m/>
    <m/>
    <m/>
    <m/>
    <m/>
    <m/>
    <m/>
    <m/>
    <m/>
    <m/>
    <m/>
    <m/>
    <m/>
    <m/>
    <m/>
    <m/>
    <m/>
    <m/>
    <m/>
    <m/>
    <m/>
    <m/>
    <m/>
    <m/>
    <m/>
    <m/>
    <m/>
    <m/>
    <m/>
    <m/>
    <m/>
    <m/>
    <m/>
    <m/>
    <m/>
    <m/>
    <m/>
    <m/>
    <m/>
    <m/>
    <m/>
    <m/>
    <m/>
    <m/>
    <m/>
    <m/>
    <m/>
    <m/>
    <m/>
    <m/>
    <m/>
    <m/>
    <m/>
    <m/>
    <m/>
    <m/>
    <m/>
    <m/>
    <m/>
    <m/>
    <m/>
    <m/>
    <m/>
    <m/>
    <m/>
    <m/>
    <m/>
    <m/>
    <m/>
    <m/>
    <m/>
    <n v="35.44"/>
    <n v="28.81"/>
    <n v="185.68"/>
    <m/>
    <n v="106.8"/>
    <n v="0"/>
    <n v="106.8"/>
    <n v="249.93"/>
    <n v="356.73"/>
  </r>
  <r>
    <n v="22"/>
    <n v="100"/>
    <s v="Big Qualicum R"/>
    <s v="OPS"/>
    <s v="124"/>
    <s v="Chinook"/>
    <s v="3"/>
    <x v="0"/>
    <x v="15"/>
    <n v="100"/>
    <x v="1"/>
    <s v="CK-27"/>
    <s v="EAST VANCOUVER ISLAND-QUALICUM &amp; PUNTLEDGE_FA_0.x"/>
    <s v="M"/>
    <s v="H"/>
    <n v="100"/>
    <s v="Big Qualicum River H"/>
    <n v="100"/>
    <s v="Big Qualicum R"/>
    <s v="GSVI"/>
    <s v="S"/>
    <x v="1"/>
    <s v="186718"/>
    <n v="0"/>
    <s v="186718"/>
    <n v="2022"/>
    <s v="20220606"/>
    <s v="20220606"/>
    <n v="83"/>
    <n v="5.55"/>
    <m/>
    <s v="CWT"/>
    <s v="P"/>
    <s v="Y"/>
    <s v="Y"/>
    <s v="Y"/>
    <s v="N"/>
    <n v="7.0000000000000001E-3"/>
    <x v="0"/>
    <n v="25312"/>
    <n v="271406"/>
    <x v="0"/>
    <n v="40044"/>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
    <n v="4.8"/>
    <n v="30.94"/>
    <m/>
    <n v="0"/>
    <n v="0"/>
    <n v="0"/>
    <n v="41.74"/>
    <n v="41.74"/>
  </r>
  <r>
    <n v="22"/>
    <n v="100"/>
    <s v="Big Qualicum R"/>
    <s v="OPS"/>
    <s v="124"/>
    <s v="Chinook"/>
    <s v="3"/>
    <x v="0"/>
    <x v="15"/>
    <n v="100"/>
    <x v="1"/>
    <s v="CK-27"/>
    <s v="EAST VANCOUVER ISLAND-QUALICUM &amp; PUNTLEDGE_FA_0.x"/>
    <s v="M"/>
    <s v="H"/>
    <n v="100"/>
    <s v="Big Qualicum River H"/>
    <n v="100"/>
    <s v="Big Qualicum R"/>
    <s v="GSVI"/>
    <s v="S"/>
    <x v="1"/>
    <s v="186719"/>
    <n v="0"/>
    <s v="186719"/>
    <n v="2022"/>
    <s v="20220606"/>
    <s v="20220606"/>
    <n v="83"/>
    <n v="5.55"/>
    <m/>
    <s v="CWT"/>
    <s v="P"/>
    <s v="Y"/>
    <s v="Y"/>
    <s v="Y"/>
    <s v="N"/>
    <n v="7.0000000000000001E-3"/>
    <x v="0"/>
    <n v="25568"/>
    <n v="274151"/>
    <x v="4"/>
    <n v="40043"/>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299999999999999"/>
    <n v="38.83"/>
    <m/>
    <n v="0"/>
    <n v="0"/>
    <n v="0"/>
    <n v="39.96"/>
    <n v="39.96"/>
  </r>
  <r>
    <n v="22"/>
    <n v="100"/>
    <s v="Big Qualicum R"/>
    <s v="OPS"/>
    <s v="124"/>
    <s v="Chinook"/>
    <s v="3"/>
    <x v="0"/>
    <x v="15"/>
    <n v="100"/>
    <x v="1"/>
    <s v="CK-27"/>
    <s v="EAST VANCOUVER ISLAND-QUALICUM &amp; PUNTLEDGE_FA_0.x"/>
    <s v="M"/>
    <s v="H"/>
    <n v="100"/>
    <s v="Big Qualicum River H"/>
    <n v="100"/>
    <s v="Big Qualicum R"/>
    <s v="GSVI"/>
    <s v="S"/>
    <x v="1"/>
    <s v="186719"/>
    <n v="0"/>
    <s v="186719"/>
    <n v="2022"/>
    <s v="20220606"/>
    <s v="20220606"/>
    <n v="83"/>
    <n v="5.55"/>
    <m/>
    <s v="CWT"/>
    <s v="P"/>
    <s v="Y"/>
    <s v="Y"/>
    <s v="Y"/>
    <s v="N"/>
    <n v="7.0000000000000001E-3"/>
    <x v="0"/>
    <n v="25568"/>
    <n v="274151"/>
    <x v="0"/>
    <n v="40043"/>
    <x v="6"/>
    <m/>
    <m/>
    <n v="78.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58"/>
    <n v="12"/>
    <n v="77.36"/>
    <m/>
    <n v="78.17"/>
    <n v="0"/>
    <n v="78.17"/>
    <n v="103.94"/>
    <n v="182.11"/>
  </r>
  <r>
    <n v="22"/>
    <n v="100"/>
    <s v="Big Qualicum R"/>
    <s v="OPS"/>
    <s v="124"/>
    <s v="Chinook"/>
    <s v="3"/>
    <x v="0"/>
    <x v="15"/>
    <n v="100"/>
    <x v="1"/>
    <s v="CK-27"/>
    <s v="EAST VANCOUVER ISLAND-QUALICUM &amp; PUNTLEDGE_FA_0.x"/>
    <s v="M"/>
    <s v="H"/>
    <n v="100"/>
    <s v="Big Qualicum River H"/>
    <n v="100"/>
    <s v="Big Qualicum R"/>
    <s v="GSVI"/>
    <s v="S"/>
    <x v="1"/>
    <s v="186720"/>
    <n v="0"/>
    <s v="186720"/>
    <n v="2022"/>
    <s v="20220606"/>
    <s v="20220606"/>
    <n v="83"/>
    <n v="5.55"/>
    <m/>
    <s v="CWT"/>
    <s v="P"/>
    <s v="Y"/>
    <s v="Y"/>
    <s v="Y"/>
    <s v="N"/>
    <n v="7.0000000000000001E-3"/>
    <x v="0"/>
    <n v="25779"/>
    <n v="276415"/>
    <x v="4"/>
    <n v="40042"/>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
    <n v="58.24"/>
    <m/>
    <n v="0"/>
    <n v="0"/>
    <n v="0"/>
    <n v="59.94"/>
    <n v="59.940000000000005"/>
  </r>
  <r>
    <n v="22"/>
    <n v="100"/>
    <s v="Big Qualicum R"/>
    <s v="OPS"/>
    <s v="124"/>
    <s v="Chinook"/>
    <s v="3"/>
    <x v="0"/>
    <x v="15"/>
    <n v="100"/>
    <x v="1"/>
    <s v="CK-27"/>
    <s v="EAST VANCOUVER ISLAND-QUALICUM &amp; PUNTLEDGE_FA_0.x"/>
    <s v="M"/>
    <s v="H"/>
    <n v="100"/>
    <s v="Big Qualicum River H"/>
    <n v="100"/>
    <s v="Big Qualicum R"/>
    <s v="GSVI"/>
    <s v="S"/>
    <x v="1"/>
    <s v="186720"/>
    <n v="0"/>
    <s v="186720"/>
    <n v="2022"/>
    <s v="20220606"/>
    <s v="20220606"/>
    <n v="83"/>
    <n v="5.55"/>
    <m/>
    <s v="CWT"/>
    <s v="P"/>
    <s v="Y"/>
    <s v="Y"/>
    <s v="Y"/>
    <s v="N"/>
    <n v="7.0000000000000001E-3"/>
    <x v="0"/>
    <n v="25779"/>
    <n v="276415"/>
    <x v="0"/>
    <n v="40042"/>
    <x v="6"/>
    <m/>
    <m/>
    <m/>
    <m/>
    <m/>
    <m/>
    <m/>
    <m/>
    <m/>
    <m/>
    <m/>
    <m/>
    <m/>
    <m/>
    <m/>
    <m/>
    <m/>
    <m/>
    <m/>
    <m/>
    <m/>
    <m/>
    <m/>
    <m/>
    <m/>
    <m/>
    <m/>
    <m/>
    <m/>
    <m/>
    <m/>
    <m/>
    <m/>
    <m/>
    <n v="95.11"/>
    <m/>
    <m/>
    <m/>
    <m/>
    <m/>
    <m/>
    <m/>
    <m/>
    <m/>
    <m/>
    <m/>
    <m/>
    <m/>
    <m/>
    <n v="218.1"/>
    <m/>
    <m/>
    <m/>
    <m/>
    <m/>
    <m/>
    <m/>
    <m/>
    <m/>
    <m/>
    <m/>
    <m/>
    <m/>
    <m/>
    <m/>
    <m/>
    <m/>
    <m/>
    <m/>
    <m/>
    <m/>
    <m/>
    <m/>
    <m/>
    <m/>
    <m/>
    <m/>
    <m/>
    <m/>
    <m/>
    <m/>
    <m/>
    <m/>
    <m/>
    <m/>
    <m/>
    <m/>
    <m/>
    <m/>
    <m/>
    <m/>
    <m/>
    <m/>
    <m/>
    <m/>
    <m/>
    <m/>
    <m/>
    <m/>
    <m/>
    <m/>
    <m/>
    <m/>
    <m/>
    <m/>
    <m/>
    <m/>
    <m/>
    <m/>
    <m/>
    <m/>
    <m/>
    <m/>
    <m/>
    <m/>
    <m/>
    <m/>
    <m/>
    <m/>
    <m/>
    <m/>
    <m/>
    <m/>
    <m/>
    <m/>
    <m/>
    <m/>
    <m/>
    <m/>
    <m/>
    <m/>
    <m/>
    <m/>
    <m/>
    <m/>
    <m/>
    <m/>
    <m/>
    <m/>
    <m/>
    <m/>
    <m/>
    <m/>
    <m/>
    <m/>
    <m/>
    <m/>
    <m/>
    <m/>
    <m/>
    <m/>
    <m/>
    <m/>
    <m/>
    <m/>
    <m/>
    <m/>
    <m/>
    <m/>
    <m/>
    <m/>
    <m/>
    <m/>
    <m/>
    <n v="20.7"/>
    <n v="17.54"/>
    <n v="120.28"/>
    <m/>
    <n v="313.20999999999998"/>
    <n v="0"/>
    <n v="313.20999999999998"/>
    <n v="158.52000000000001"/>
    <n v="471.73"/>
  </r>
  <r>
    <n v="22"/>
    <n v="100"/>
    <s v="Big Qualicum R"/>
    <s v="OPS"/>
    <s v="124"/>
    <s v="Chinook"/>
    <s v="3"/>
    <x v="0"/>
    <x v="16"/>
    <n v="100"/>
    <x v="1"/>
    <s v="CK-27"/>
    <s v="EAST VANCOUVER ISLAND-QUALICUM &amp; PUNTLEDGE_FA_0.x"/>
    <s v="M"/>
    <s v="H"/>
    <n v="100"/>
    <s v="Big Qualicum River H"/>
    <n v="100"/>
    <s v="Big Qualicum R"/>
    <s v="GSVI"/>
    <s v="S"/>
    <x v="1"/>
    <s v="180015"/>
    <n v="0"/>
    <s v="180015"/>
    <n v="2023"/>
    <s v="20230531"/>
    <s v="20230531"/>
    <n v="85"/>
    <n v="6.09"/>
    <m/>
    <s v="CWT"/>
    <s v="P"/>
    <s v="Y"/>
    <s v="Y"/>
    <s v="Y"/>
    <s v="Y"/>
    <n v="4.2365E-2"/>
    <x v="0"/>
    <n v="191527"/>
    <n v="903970"/>
    <x v="5"/>
    <n v="41069"/>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0.41"/>
    <m/>
    <n v="0"/>
    <n v="0"/>
    <n v="0"/>
    <n v="70.41"/>
    <n v="70.41"/>
  </r>
  <r>
    <n v="22"/>
    <n v="100"/>
    <s v="Big Qualicum R"/>
    <s v="OPS"/>
    <s v="124"/>
    <s v="Chinook"/>
    <s v="3"/>
    <x v="0"/>
    <x v="16"/>
    <n v="100"/>
    <x v="1"/>
    <s v="CK-27"/>
    <s v="EAST VANCOUVER ISLAND-QUALICUM &amp; PUNTLEDGE_FA_0.x"/>
    <s v="M"/>
    <s v="H"/>
    <n v="100"/>
    <s v="Big Qualicum River H"/>
    <n v="100"/>
    <s v="Big Qualicum R"/>
    <s v="GSVI"/>
    <s v="S"/>
    <x v="1"/>
    <s v="180015"/>
    <n v="0"/>
    <s v="180015"/>
    <n v="2023"/>
    <s v="20230531"/>
    <s v="20230531"/>
    <n v="85"/>
    <n v="6.09"/>
    <m/>
    <s v="CWT"/>
    <s v="P"/>
    <s v="Y"/>
    <s v="Y"/>
    <s v="Y"/>
    <s v="Y"/>
    <n v="4.2365E-2"/>
    <x v="0"/>
    <n v="191527"/>
    <n v="903970"/>
    <x v="4"/>
    <n v="41069"/>
    <x v="6"/>
    <m/>
    <m/>
    <m/>
    <m/>
    <m/>
    <m/>
    <m/>
    <m/>
    <m/>
    <m/>
    <m/>
    <m/>
    <m/>
    <m/>
    <m/>
    <m/>
    <m/>
    <m/>
    <m/>
    <m/>
    <m/>
    <m/>
    <m/>
    <m/>
    <m/>
    <m/>
    <m/>
    <m/>
    <m/>
    <m/>
    <m/>
    <m/>
    <m/>
    <m/>
    <m/>
    <m/>
    <m/>
    <m/>
    <m/>
    <m/>
    <m/>
    <m/>
    <m/>
    <m/>
    <m/>
    <m/>
    <m/>
    <m/>
    <m/>
    <n v="48"/>
    <m/>
    <m/>
    <m/>
    <m/>
    <m/>
    <m/>
    <m/>
    <m/>
    <m/>
    <n v="47.01"/>
    <m/>
    <m/>
    <m/>
    <m/>
    <m/>
    <m/>
    <m/>
    <m/>
    <m/>
    <m/>
    <m/>
    <m/>
    <m/>
    <m/>
    <m/>
    <m/>
    <m/>
    <m/>
    <m/>
    <m/>
    <m/>
    <m/>
    <m/>
    <m/>
    <m/>
    <m/>
    <m/>
    <m/>
    <m/>
    <m/>
    <m/>
    <m/>
    <m/>
    <m/>
    <m/>
    <m/>
    <m/>
    <m/>
    <m/>
    <m/>
    <m/>
    <m/>
    <m/>
    <m/>
    <m/>
    <m/>
    <m/>
    <m/>
    <m/>
    <m/>
    <m/>
    <m/>
    <m/>
    <m/>
    <m/>
    <m/>
    <m/>
    <m/>
    <m/>
    <m/>
    <m/>
    <m/>
    <m/>
    <m/>
    <m/>
    <m/>
    <m/>
    <m/>
    <m/>
    <m/>
    <m/>
    <m/>
    <m/>
    <m/>
    <m/>
    <m/>
    <m/>
    <m/>
    <m/>
    <m/>
    <m/>
    <m/>
    <m/>
    <m/>
    <m/>
    <m/>
    <m/>
    <m/>
    <m/>
    <m/>
    <m/>
    <m/>
    <m/>
    <m/>
    <m/>
    <m/>
    <m/>
    <m/>
    <m/>
    <m/>
    <m/>
    <m/>
    <m/>
    <m/>
    <n v="33.92"/>
    <n v="58.05"/>
    <n v="910.9"/>
    <m/>
    <n v="95.01"/>
    <n v="0"/>
    <n v="95.01"/>
    <n v="1002.87"/>
    <n v="1097.8800000000001"/>
  </r>
  <r>
    <n v="22"/>
    <n v="100"/>
    <s v="Big Qualicum R"/>
    <s v="OPS"/>
    <s v="124"/>
    <s v="Chinook"/>
    <s v="3"/>
    <x v="0"/>
    <x v="16"/>
    <n v="100"/>
    <x v="1"/>
    <s v="CK-27"/>
    <s v="EAST VANCOUVER ISLAND-QUALICUM &amp; PUNTLEDGE_FA_0.x"/>
    <s v="M"/>
    <s v="H"/>
    <n v="100"/>
    <s v="Big Qualicum River H"/>
    <n v="100"/>
    <s v="Big Qualicum R"/>
    <s v="GSVI"/>
    <s v="S"/>
    <x v="1"/>
    <s v="187185"/>
    <n v="0"/>
    <s v="187185"/>
    <n v="2023"/>
    <s v="20230620"/>
    <s v="20230620"/>
    <n v="86"/>
    <n v="6.49"/>
    <m/>
    <s v="CWT"/>
    <s v="B"/>
    <s v="Y"/>
    <s v="Y"/>
    <s v="Y"/>
    <s v="Y"/>
    <n v="1.0289E-2"/>
    <x v="0"/>
    <n v="61803"/>
    <n v="2014431"/>
    <x v="4"/>
    <n v="41070"/>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15"/>
    <n v="11.21"/>
    <n v="181.93"/>
    <m/>
    <n v="0"/>
    <n v="0"/>
    <n v="0"/>
    <n v="199.29"/>
    <n v="199.29000000000002"/>
  </r>
  <r>
    <n v="22"/>
    <n v="100"/>
    <s v="Big Qualicum R"/>
    <s v="OPS"/>
    <s v="124"/>
    <s v="Chinook"/>
    <s v="3"/>
    <x v="0"/>
    <x v="17"/>
    <n v="100"/>
    <x v="1"/>
    <s v="CK-27"/>
    <s v="EAST VANCOUVER ISLAND-QUALICUM &amp; PUNTLEDGE_FA_0.x"/>
    <s v="M"/>
    <s v="H"/>
    <n v="100"/>
    <s v="Big Qualicum River H"/>
    <n v="100"/>
    <s v="Big Qualicum R"/>
    <s v="GSVI"/>
    <s v="S"/>
    <x v="1"/>
    <s v="180023"/>
    <n v="0"/>
    <s v="180023"/>
    <n v="2024"/>
    <s v="20240523"/>
    <s v="20240523"/>
    <n v="85"/>
    <n v="6.7"/>
    <m/>
    <s v="CWT"/>
    <s v="P"/>
    <s v="Y"/>
    <s v="Y"/>
    <s v="Y"/>
    <s v="Y"/>
    <n v="0"/>
    <x v="0"/>
    <n v="198040"/>
    <n v="341323"/>
    <x v="5"/>
    <n v="41917"/>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5000000000000004"/>
    <n v="53.22"/>
    <m/>
    <n v="0"/>
    <n v="0"/>
    <n v="0"/>
    <n v="53.77"/>
    <n v="53.769999999999996"/>
  </r>
  <r>
    <n v="22"/>
    <n v="100"/>
    <s v="Big Qualicum R"/>
    <s v="OPS"/>
    <s v="124"/>
    <s v="Chinook"/>
    <s v="3"/>
    <x v="0"/>
    <x v="17"/>
    <n v="100"/>
    <x v="1"/>
    <s v="CK-27"/>
    <s v="EAST VANCOUVER ISLAND-QUALICUM &amp; PUNTLEDGE_FA_0.x"/>
    <s v="M"/>
    <s v="H"/>
    <n v="100"/>
    <s v="Big Qualicum River H"/>
    <n v="100"/>
    <s v="Big Qualicum R"/>
    <s v="GSVI"/>
    <s v="S"/>
    <x v="1"/>
    <s v="186694"/>
    <n v="0"/>
    <s v="186694"/>
    <n v="2024"/>
    <s v="20240621"/>
    <s v="20240621"/>
    <n v="105"/>
    <n v="12.48"/>
    <m/>
    <s v="CWT"/>
    <s v="P"/>
    <s v="Y"/>
    <s v="Y"/>
    <s v="Y"/>
    <s v="Y"/>
    <n v="0"/>
    <x v="0"/>
    <n v="60250"/>
    <n v="1271312"/>
    <x v="5"/>
    <n v="41918"/>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
    <n v="86.88"/>
    <m/>
    <n v="0"/>
    <n v="0"/>
    <n v="0"/>
    <n v="87.78"/>
    <n v="87.78"/>
  </r>
  <r>
    <n v="22"/>
    <n v="100"/>
    <s v="Big Qualicum R"/>
    <s v="OPS"/>
    <s v="124"/>
    <s v="Chinook"/>
    <s v="3"/>
    <x v="0"/>
    <x v="17"/>
    <n v="100"/>
    <x v="1"/>
    <s v="CK-27"/>
    <s v="EAST VANCOUVER ISLAND-QUALICUM &amp; PUNTLEDGE_FA_0.x"/>
    <s v="M"/>
    <s v="H"/>
    <n v="100"/>
    <s v="Big Qualicum River H"/>
    <n v="100"/>
    <s v="Big Qualicum R"/>
    <s v="GSVI"/>
    <s v="S"/>
    <x v="1"/>
    <s v="187320"/>
    <n v="0"/>
    <s v="187320"/>
    <n v="2024"/>
    <s v="20240523"/>
    <s v="20240523"/>
    <n v="85"/>
    <n v="6.7"/>
    <m/>
    <s v="CWT"/>
    <s v="P"/>
    <s v="Y"/>
    <s v="Y"/>
    <s v="Y"/>
    <s v="Y"/>
    <n v="1.9E-3"/>
    <x v="1"/>
    <n v="197643"/>
    <n v="341024"/>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
    <n v="118"/>
    <s v="Cowichan R"/>
    <s v="CDP"/>
    <s v="124"/>
    <s v="Chinook"/>
    <s v="3"/>
    <x v="0"/>
    <x v="3"/>
    <n v="118"/>
    <x v="2"/>
    <s v="CK-22"/>
    <s v="EAST VANCOUVER ISLAND-COWICHAN &amp; KOKSILAH_FA_0.x"/>
    <s v="M"/>
    <s v="H"/>
    <n v="367"/>
    <s v="Cowichan Est Seapen"/>
    <n v="367"/>
    <s v="Cowichan Est"/>
    <s v="GSVI"/>
    <s v="S"/>
    <x v="2"/>
    <s v="185214"/>
    <n v="0"/>
    <s v="185214"/>
    <n v="2006"/>
    <s v="20060530"/>
    <s v="20060530"/>
    <n v="0"/>
    <n v="6.1"/>
    <s v="SEAPEN REL.SEE 185818-20,184422 (EARLY RIVER) &amp; 185810-12 &amp;184836 (LATE RIVER)"/>
    <s v="CWT"/>
    <s v="B"/>
    <s v="Y"/>
    <s v="Y"/>
    <s v="Y"/>
    <s v="N"/>
    <m/>
    <x v="0"/>
    <n v="25188"/>
    <n v="99087"/>
    <x v="4"/>
    <n v="6530"/>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3"/>
    <m/>
    <m/>
    <m/>
    <m/>
    <n v="0"/>
    <n v="3.93"/>
    <n v="3.93"/>
    <n v="0"/>
    <n v="3.93"/>
  </r>
  <r>
    <n v="36"/>
    <n v="118"/>
    <s v="Cowichan R"/>
    <s v="CDP"/>
    <s v="124"/>
    <s v="Chinook"/>
    <s v="3"/>
    <x v="0"/>
    <x v="3"/>
    <n v="118"/>
    <x v="2"/>
    <s v="CK-22"/>
    <s v="EAST VANCOUVER ISLAND-COWICHAN &amp; KOKSILAH_FA_0.x"/>
    <s v="M"/>
    <s v="H"/>
    <n v="367"/>
    <s v="Cowichan Est Seapen"/>
    <n v="367"/>
    <s v="Cowichan Est"/>
    <s v="GSVI"/>
    <s v="S"/>
    <x v="2"/>
    <s v="185214"/>
    <n v="0"/>
    <s v="185214"/>
    <n v="2006"/>
    <s v="20060530"/>
    <s v="20060530"/>
    <n v="0"/>
    <n v="6.1"/>
    <s v="SEAPEN REL.SEE 185818-20,184422 (EARLY RIVER) &amp; 185810-12 &amp;184836 (LATE RIVER)"/>
    <s v="CWT"/>
    <s v="B"/>
    <s v="Y"/>
    <s v="Y"/>
    <s v="Y"/>
    <s v="N"/>
    <m/>
    <x v="0"/>
    <n v="25188"/>
    <n v="99087"/>
    <x v="0"/>
    <n v="6530"/>
    <x v="8"/>
    <m/>
    <m/>
    <m/>
    <m/>
    <m/>
    <m/>
    <m/>
    <m/>
    <m/>
    <m/>
    <m/>
    <m/>
    <m/>
    <m/>
    <m/>
    <m/>
    <m/>
    <m/>
    <m/>
    <m/>
    <m/>
    <m/>
    <m/>
    <m/>
    <m/>
    <m/>
    <m/>
    <m/>
    <m/>
    <m/>
    <m/>
    <m/>
    <m/>
    <m/>
    <m/>
    <m/>
    <m/>
    <m/>
    <m/>
    <m/>
    <m/>
    <m/>
    <m/>
    <m/>
    <m/>
    <m/>
    <m/>
    <m/>
    <m/>
    <n v="146.69999999999999"/>
    <m/>
    <m/>
    <m/>
    <m/>
    <m/>
    <m/>
    <m/>
    <m/>
    <m/>
    <m/>
    <m/>
    <m/>
    <m/>
    <m/>
    <m/>
    <m/>
    <m/>
    <m/>
    <m/>
    <m/>
    <m/>
    <m/>
    <m/>
    <m/>
    <m/>
    <m/>
    <m/>
    <m/>
    <m/>
    <m/>
    <m/>
    <n v="23.45"/>
    <m/>
    <m/>
    <m/>
    <m/>
    <m/>
    <m/>
    <m/>
    <m/>
    <m/>
    <m/>
    <m/>
    <m/>
    <m/>
    <m/>
    <m/>
    <m/>
    <m/>
    <m/>
    <m/>
    <m/>
    <m/>
    <m/>
    <m/>
    <m/>
    <m/>
    <m/>
    <m/>
    <m/>
    <m/>
    <m/>
    <m/>
    <m/>
    <m/>
    <m/>
    <m/>
    <m/>
    <m/>
    <m/>
    <m/>
    <m/>
    <m/>
    <m/>
    <m/>
    <m/>
    <m/>
    <m/>
    <m/>
    <m/>
    <m/>
    <m/>
    <m/>
    <m/>
    <m/>
    <m/>
    <m/>
    <m/>
    <m/>
    <m/>
    <m/>
    <m/>
    <m/>
    <m/>
    <m/>
    <m/>
    <m/>
    <m/>
    <m/>
    <m/>
    <m/>
    <m/>
    <m/>
    <m/>
    <m/>
    <m/>
    <m/>
    <m/>
    <m/>
    <m/>
    <m/>
    <m/>
    <m/>
    <n v="13.53"/>
    <n v="3.93"/>
    <n v="5.58"/>
    <m/>
    <n v="1.46"/>
    <n v="170.15"/>
    <n v="13.53"/>
    <n v="183.68"/>
    <n v="10.97"/>
    <n v="194.65"/>
  </r>
  <r>
    <n v="36"/>
    <n v="118"/>
    <s v="Cowichan R"/>
    <s v="CDP"/>
    <s v="124"/>
    <s v="Chinook"/>
    <s v="3"/>
    <x v="0"/>
    <x v="3"/>
    <n v="118"/>
    <x v="2"/>
    <s v="CK-22"/>
    <s v="EAST VANCOUVER ISLAND-COWICHAN &amp; KOKSILAH_FA_0.x"/>
    <s v="M"/>
    <s v="H"/>
    <n v="118"/>
    <s v="Cowichan River H"/>
    <n v="324"/>
    <s v="Cowichan R Up"/>
    <s v="GSVI"/>
    <s v="S"/>
    <x v="1"/>
    <s v="184422"/>
    <n v="0"/>
    <s v="184422"/>
    <n v="2006"/>
    <s v="20060425"/>
    <s v="20060425"/>
    <n v="0"/>
    <n v="3.4"/>
    <s v="EARLY REL 185818-20 (EARLY) COMPARE 185810-12,184836 (LATE) &amp; 185214 SEAPEN."/>
    <s v="CWT"/>
    <s v="P"/>
    <s v="Y"/>
    <s v="Y"/>
    <s v="Y"/>
    <s v="Y"/>
    <m/>
    <x v="0"/>
    <n v="14825"/>
    <n v="127435"/>
    <x v="4"/>
    <n v="6537"/>
    <x v="7"/>
    <m/>
    <m/>
    <m/>
    <m/>
    <m/>
    <m/>
    <m/>
    <m/>
    <m/>
    <m/>
    <m/>
    <m/>
    <m/>
    <m/>
    <m/>
    <m/>
    <m/>
    <m/>
    <m/>
    <m/>
    <m/>
    <m/>
    <m/>
    <m/>
    <m/>
    <m/>
    <m/>
    <m/>
    <m/>
    <m/>
    <m/>
    <m/>
    <m/>
    <m/>
    <m/>
    <m/>
    <m/>
    <m/>
    <m/>
    <m/>
    <m/>
    <m/>
    <m/>
    <m/>
    <m/>
    <m/>
    <m/>
    <m/>
    <m/>
    <m/>
    <m/>
    <m/>
    <m/>
    <m/>
    <n v="136.59"/>
    <m/>
    <m/>
    <m/>
    <m/>
    <m/>
    <m/>
    <m/>
    <m/>
    <m/>
    <m/>
    <m/>
    <m/>
    <m/>
    <m/>
    <m/>
    <m/>
    <m/>
    <m/>
    <m/>
    <m/>
    <m/>
    <m/>
    <m/>
    <m/>
    <m/>
    <m/>
    <m/>
    <m/>
    <m/>
    <m/>
    <m/>
    <m/>
    <m/>
    <m/>
    <m/>
    <m/>
    <m/>
    <m/>
    <m/>
    <m/>
    <m/>
    <m/>
    <m/>
    <m/>
    <m/>
    <m/>
    <m/>
    <m/>
    <m/>
    <m/>
    <m/>
    <m/>
    <m/>
    <m/>
    <m/>
    <m/>
    <m/>
    <m/>
    <m/>
    <m/>
    <m/>
    <m/>
    <m/>
    <m/>
    <m/>
    <m/>
    <m/>
    <m/>
    <m/>
    <m/>
    <m/>
    <m/>
    <m/>
    <m/>
    <m/>
    <m/>
    <m/>
    <m/>
    <m/>
    <m/>
    <m/>
    <m/>
    <m/>
    <m/>
    <m/>
    <m/>
    <m/>
    <m/>
    <m/>
    <m/>
    <m/>
    <m/>
    <m/>
    <m/>
    <m/>
    <m/>
    <m/>
    <m/>
    <m/>
    <m/>
    <m/>
    <m/>
    <m/>
    <m/>
    <m/>
    <m/>
    <m/>
    <m/>
    <n v="22"/>
    <m/>
    <m/>
    <m/>
    <m/>
    <n v="136.59"/>
    <n v="22"/>
    <n v="158.59"/>
    <n v="0"/>
    <n v="158.59"/>
  </r>
  <r>
    <n v="36"/>
    <n v="118"/>
    <s v="Cowichan R"/>
    <s v="CDP"/>
    <s v="124"/>
    <s v="Chinook"/>
    <s v="3"/>
    <x v="0"/>
    <x v="3"/>
    <n v="118"/>
    <x v="2"/>
    <s v="CK-22"/>
    <s v="EAST VANCOUVER ISLAND-COWICHAN &amp; KOKSILAH_FA_0.x"/>
    <s v="M"/>
    <s v="H"/>
    <n v="118"/>
    <s v="Cowichan River H"/>
    <n v="324"/>
    <s v="Cowichan R Up"/>
    <s v="GSVI"/>
    <s v="S"/>
    <x v="1"/>
    <s v="184422"/>
    <n v="0"/>
    <s v="184422"/>
    <n v="2006"/>
    <s v="20060425"/>
    <s v="20060425"/>
    <n v="0"/>
    <n v="3.4"/>
    <s v="EARLY REL 185818-20 (EARLY) COMPARE 185810-12,184836 (LATE) &amp; 185214 SEAPEN."/>
    <s v="CWT"/>
    <s v="P"/>
    <s v="Y"/>
    <s v="Y"/>
    <s v="Y"/>
    <s v="Y"/>
    <m/>
    <x v="0"/>
    <n v="14825"/>
    <n v="127435"/>
    <x v="0"/>
    <n v="6537"/>
    <x v="8"/>
    <m/>
    <m/>
    <m/>
    <m/>
    <m/>
    <m/>
    <m/>
    <m/>
    <m/>
    <m/>
    <m/>
    <m/>
    <m/>
    <m/>
    <m/>
    <m/>
    <m/>
    <m/>
    <m/>
    <m/>
    <m/>
    <m/>
    <m/>
    <m/>
    <m/>
    <m/>
    <m/>
    <m/>
    <m/>
    <m/>
    <m/>
    <m/>
    <m/>
    <m/>
    <m/>
    <m/>
    <m/>
    <m/>
    <m/>
    <m/>
    <m/>
    <m/>
    <m/>
    <m/>
    <m/>
    <m/>
    <m/>
    <m/>
    <m/>
    <m/>
    <m/>
    <m/>
    <m/>
    <m/>
    <m/>
    <m/>
    <m/>
    <m/>
    <m/>
    <m/>
    <m/>
    <m/>
    <m/>
    <m/>
    <m/>
    <m/>
    <m/>
    <m/>
    <m/>
    <m/>
    <m/>
    <m/>
    <m/>
    <m/>
    <m/>
    <m/>
    <m/>
    <m/>
    <m/>
    <m/>
    <m/>
    <m/>
    <m/>
    <m/>
    <m/>
    <m/>
    <m/>
    <m/>
    <m/>
    <m/>
    <m/>
    <m/>
    <n v="43.93"/>
    <m/>
    <m/>
    <m/>
    <m/>
    <m/>
    <m/>
    <m/>
    <m/>
    <m/>
    <m/>
    <m/>
    <m/>
    <n v="52.52"/>
    <m/>
    <m/>
    <m/>
    <m/>
    <m/>
    <m/>
    <m/>
    <m/>
    <m/>
    <m/>
    <n v="23.98"/>
    <m/>
    <n v="337.48"/>
    <m/>
    <m/>
    <m/>
    <m/>
    <m/>
    <m/>
    <m/>
    <m/>
    <m/>
    <m/>
    <m/>
    <m/>
    <m/>
    <m/>
    <m/>
    <m/>
    <m/>
    <m/>
    <m/>
    <m/>
    <m/>
    <m/>
    <m/>
    <m/>
    <m/>
    <m/>
    <m/>
    <m/>
    <m/>
    <m/>
    <m/>
    <m/>
    <m/>
    <m/>
    <m/>
    <m/>
    <m/>
    <m/>
    <m/>
    <m/>
    <m/>
    <m/>
    <m/>
    <m/>
    <n v="20.72"/>
    <n v="8.6"/>
    <n v="12.25"/>
    <m/>
    <n v="3.19"/>
    <n v="457.91"/>
    <n v="20.72"/>
    <n v="478.63"/>
    <n v="24.04"/>
    <n v="502.67000000000007"/>
  </r>
  <r>
    <n v="36"/>
    <n v="118"/>
    <s v="Cowichan R"/>
    <s v="CDP"/>
    <s v="124"/>
    <s v="Chinook"/>
    <s v="3"/>
    <x v="0"/>
    <x v="3"/>
    <n v="118"/>
    <x v="2"/>
    <s v="CK-22"/>
    <s v="EAST VANCOUVER ISLAND-COWICHAN &amp; KOKSILAH_FA_0.x"/>
    <s v="M"/>
    <s v="H"/>
    <n v="118"/>
    <s v="Cowichan River H"/>
    <n v="324"/>
    <s v="Cowichan R Up"/>
    <s v="GSVI"/>
    <s v="S"/>
    <x v="1"/>
    <s v="184836"/>
    <n v="0"/>
    <s v="184836"/>
    <n v="2006"/>
    <s v="20060515"/>
    <s v="20060515"/>
    <n v="0"/>
    <n v="6.1"/>
    <s v="LATE REL 185811-12,184836 (LATE) COMP 185818-20,184422 (EARLY) 185214 SEAPEN"/>
    <s v="CWT"/>
    <s v="P"/>
    <s v="Y"/>
    <s v="Y"/>
    <s v="Y"/>
    <s v="Y"/>
    <m/>
    <x v="0"/>
    <n v="14589"/>
    <n v="125598"/>
    <x v="4"/>
    <n v="6536"/>
    <x v="7"/>
    <m/>
    <m/>
    <m/>
    <m/>
    <m/>
    <m/>
    <m/>
    <m/>
    <m/>
    <m/>
    <m/>
    <m/>
    <m/>
    <m/>
    <m/>
    <m/>
    <m/>
    <m/>
    <m/>
    <m/>
    <m/>
    <m/>
    <m/>
    <m/>
    <m/>
    <m/>
    <m/>
    <m/>
    <m/>
    <m/>
    <m/>
    <m/>
    <m/>
    <m/>
    <m/>
    <m/>
    <m/>
    <m/>
    <m/>
    <m/>
    <m/>
    <m/>
    <m/>
    <m/>
    <m/>
    <m/>
    <m/>
    <m/>
    <m/>
    <m/>
    <m/>
    <m/>
    <m/>
    <m/>
    <m/>
    <m/>
    <m/>
    <m/>
    <m/>
    <m/>
    <m/>
    <m/>
    <m/>
    <n v="186.9"/>
    <m/>
    <m/>
    <m/>
    <m/>
    <m/>
    <m/>
    <m/>
    <m/>
    <m/>
    <m/>
    <m/>
    <m/>
    <m/>
    <m/>
    <m/>
    <m/>
    <m/>
    <m/>
    <m/>
    <m/>
    <m/>
    <m/>
    <m/>
    <m/>
    <m/>
    <m/>
    <m/>
    <m/>
    <m/>
    <m/>
    <m/>
    <m/>
    <m/>
    <m/>
    <m/>
    <m/>
    <m/>
    <m/>
    <m/>
    <m/>
    <m/>
    <m/>
    <m/>
    <m/>
    <m/>
    <m/>
    <m/>
    <m/>
    <m/>
    <m/>
    <m/>
    <m/>
    <m/>
    <m/>
    <m/>
    <m/>
    <m/>
    <m/>
    <m/>
    <m/>
    <m/>
    <m/>
    <m/>
    <m/>
    <m/>
    <m/>
    <m/>
    <m/>
    <m/>
    <m/>
    <m/>
    <m/>
    <m/>
    <m/>
    <m/>
    <m/>
    <m/>
    <m/>
    <m/>
    <m/>
    <m/>
    <m/>
    <m/>
    <m/>
    <m/>
    <m/>
    <m/>
    <m/>
    <m/>
    <m/>
    <m/>
    <m/>
    <m/>
    <m/>
    <m/>
    <m/>
    <m/>
    <m/>
    <m/>
    <m/>
    <m/>
    <n v="117.43"/>
    <m/>
    <n v="12.23"/>
    <n v="186.9"/>
    <n v="0"/>
    <n v="186.9"/>
    <n v="129.66"/>
    <n v="316.56000000000006"/>
  </r>
  <r>
    <n v="36"/>
    <n v="118"/>
    <s v="Cowichan R"/>
    <s v="CDP"/>
    <s v="124"/>
    <s v="Chinook"/>
    <s v="3"/>
    <x v="0"/>
    <x v="3"/>
    <n v="118"/>
    <x v="2"/>
    <s v="CK-22"/>
    <s v="EAST VANCOUVER ISLAND-COWICHAN &amp; KOKSILAH_FA_0.x"/>
    <s v="M"/>
    <s v="H"/>
    <n v="118"/>
    <s v="Cowichan River H"/>
    <n v="324"/>
    <s v="Cowichan R Up"/>
    <s v="GSVI"/>
    <s v="S"/>
    <x v="1"/>
    <s v="184836"/>
    <n v="0"/>
    <s v="184836"/>
    <n v="2006"/>
    <s v="20060515"/>
    <s v="20060515"/>
    <n v="0"/>
    <n v="6.1"/>
    <s v="LATE REL 185811-12,184836 (LATE) COMP 185818-20,184422 (EARLY) 185214 SEAPEN"/>
    <s v="CWT"/>
    <s v="P"/>
    <s v="Y"/>
    <s v="Y"/>
    <s v="Y"/>
    <s v="Y"/>
    <m/>
    <x v="0"/>
    <n v="14589"/>
    <n v="125598"/>
    <x v="0"/>
    <n v="6536"/>
    <x v="8"/>
    <m/>
    <m/>
    <m/>
    <m/>
    <m/>
    <m/>
    <m/>
    <m/>
    <m/>
    <m/>
    <m/>
    <m/>
    <m/>
    <m/>
    <m/>
    <m/>
    <m/>
    <m/>
    <m/>
    <m/>
    <m/>
    <m/>
    <m/>
    <m/>
    <m/>
    <m/>
    <m/>
    <m/>
    <m/>
    <m/>
    <m/>
    <m/>
    <m/>
    <m/>
    <m/>
    <m/>
    <m/>
    <m/>
    <m/>
    <m/>
    <m/>
    <m/>
    <m/>
    <m/>
    <m/>
    <m/>
    <m/>
    <m/>
    <m/>
    <m/>
    <m/>
    <m/>
    <m/>
    <m/>
    <m/>
    <m/>
    <m/>
    <m/>
    <m/>
    <m/>
    <m/>
    <m/>
    <m/>
    <m/>
    <m/>
    <m/>
    <m/>
    <m/>
    <m/>
    <m/>
    <m/>
    <m/>
    <m/>
    <m/>
    <m/>
    <m/>
    <m/>
    <m/>
    <m/>
    <m/>
    <m/>
    <m/>
    <m/>
    <m/>
    <m/>
    <m/>
    <m/>
    <m/>
    <m/>
    <m/>
    <m/>
    <m/>
    <n v="0"/>
    <m/>
    <m/>
    <m/>
    <m/>
    <m/>
    <m/>
    <m/>
    <m/>
    <m/>
    <m/>
    <m/>
    <m/>
    <m/>
    <m/>
    <m/>
    <m/>
    <m/>
    <m/>
    <m/>
    <m/>
    <m/>
    <m/>
    <m/>
    <m/>
    <m/>
    <n v="337.99"/>
    <m/>
    <m/>
    <m/>
    <m/>
    <m/>
    <m/>
    <m/>
    <m/>
    <m/>
    <m/>
    <m/>
    <m/>
    <m/>
    <m/>
    <m/>
    <m/>
    <m/>
    <m/>
    <m/>
    <m/>
    <m/>
    <m/>
    <m/>
    <m/>
    <m/>
    <m/>
    <m/>
    <m/>
    <m/>
    <m/>
    <m/>
    <m/>
    <m/>
    <m/>
    <m/>
    <m/>
    <m/>
    <m/>
    <m/>
    <m/>
    <m/>
    <m/>
    <m/>
    <m/>
    <m/>
    <n v="17.22"/>
    <n v="12.27"/>
    <m/>
    <n v="3.19"/>
    <n v="337.99"/>
    <n v="0"/>
    <n v="337.99"/>
    <n v="32.68"/>
    <n v="370.67"/>
  </r>
  <r>
    <n v="36"/>
    <n v="118"/>
    <s v="Cowichan R"/>
    <s v="CDP"/>
    <s v="124"/>
    <s v="Chinook"/>
    <s v="3"/>
    <x v="0"/>
    <x v="3"/>
    <n v="118"/>
    <x v="2"/>
    <s v="CK-22"/>
    <s v="EAST VANCOUVER ISLAND-COWICHAN &amp; KOKSILAH_FA_0.x"/>
    <s v="M"/>
    <s v="H"/>
    <n v="118"/>
    <s v="Cowichan River H"/>
    <n v="324"/>
    <s v="Cowichan R Up"/>
    <s v="GSVI"/>
    <s v="S"/>
    <x v="1"/>
    <s v="184836"/>
    <n v="0"/>
    <s v="184836"/>
    <n v="2006"/>
    <s v="20060515"/>
    <s v="20060515"/>
    <n v="0"/>
    <n v="6.1"/>
    <s v="LATE REL 185811-12,184836 (LATE) COMP 185818-20,184422 (EARLY) 185214 SEAPEN"/>
    <s v="CWT"/>
    <s v="P"/>
    <s v="Y"/>
    <s v="Y"/>
    <s v="Y"/>
    <s v="Y"/>
    <m/>
    <x v="0"/>
    <n v="14589"/>
    <n v="125598"/>
    <x v="1"/>
    <n v="6536"/>
    <x v="9"/>
    <m/>
    <m/>
    <m/>
    <m/>
    <m/>
    <m/>
    <m/>
    <m/>
    <m/>
    <m/>
    <m/>
    <m/>
    <m/>
    <m/>
    <m/>
    <m/>
    <m/>
    <m/>
    <m/>
    <m/>
    <m/>
    <m/>
    <m/>
    <m/>
    <m/>
    <m/>
    <m/>
    <m/>
    <m/>
    <m/>
    <m/>
    <m/>
    <m/>
    <m/>
    <m/>
    <m/>
    <m/>
    <m/>
    <m/>
    <m/>
    <m/>
    <m/>
    <m/>
    <m/>
    <m/>
    <m/>
    <m/>
    <m/>
    <m/>
    <m/>
    <m/>
    <m/>
    <m/>
    <m/>
    <m/>
    <m/>
    <m/>
    <m/>
    <m/>
    <m/>
    <m/>
    <m/>
    <m/>
    <m/>
    <m/>
    <m/>
    <m/>
    <m/>
    <m/>
    <m/>
    <m/>
    <m/>
    <m/>
    <m/>
    <m/>
    <m/>
    <m/>
    <m/>
    <m/>
    <m/>
    <m/>
    <m/>
    <m/>
    <m/>
    <m/>
    <m/>
    <m/>
    <m/>
    <m/>
    <m/>
    <m/>
    <m/>
    <m/>
    <m/>
    <m/>
    <m/>
    <m/>
    <m/>
    <m/>
    <m/>
    <m/>
    <m/>
    <m/>
    <m/>
    <m/>
    <n v="26.34"/>
    <m/>
    <m/>
    <m/>
    <m/>
    <m/>
    <m/>
    <m/>
    <m/>
    <m/>
    <m/>
    <m/>
    <m/>
    <m/>
    <m/>
    <m/>
    <m/>
    <m/>
    <m/>
    <m/>
    <m/>
    <m/>
    <m/>
    <m/>
    <m/>
    <m/>
    <m/>
    <m/>
    <m/>
    <m/>
    <m/>
    <m/>
    <m/>
    <m/>
    <m/>
    <m/>
    <m/>
    <m/>
    <m/>
    <m/>
    <m/>
    <m/>
    <m/>
    <m/>
    <m/>
    <m/>
    <m/>
    <m/>
    <m/>
    <m/>
    <m/>
    <m/>
    <m/>
    <m/>
    <m/>
    <m/>
    <m/>
    <m/>
    <m/>
    <m/>
    <m/>
    <m/>
    <m/>
    <n v="26.34"/>
    <n v="0"/>
    <n v="26.34"/>
    <n v="0"/>
    <n v="26.34"/>
  </r>
  <r>
    <n v="36"/>
    <n v="118"/>
    <s v="Cowichan R"/>
    <s v="CDP"/>
    <s v="124"/>
    <s v="Chinook"/>
    <s v="3"/>
    <x v="0"/>
    <x v="3"/>
    <n v="118"/>
    <x v="2"/>
    <s v="CK-22"/>
    <s v="EAST VANCOUVER ISLAND-COWICHAN &amp; KOKSILAH_FA_0.x"/>
    <s v="M"/>
    <s v="H"/>
    <n v="118"/>
    <s v="Cowichan River H"/>
    <n v="324"/>
    <s v="Cowichan R Up"/>
    <s v="GSVI"/>
    <s v="S"/>
    <x v="1"/>
    <s v="185810"/>
    <n v="0"/>
    <s v="185810"/>
    <n v="2006"/>
    <s v="20060515"/>
    <s v="20060515"/>
    <n v="0"/>
    <n v="6.1"/>
    <s v="LATE REL 185811,12,184835 (LATE) COMP 185818-20,184422 (EARLY)&amp;185214 (SEAPEN)"/>
    <s v="CWT"/>
    <s v="P"/>
    <s v="Y"/>
    <s v="Y"/>
    <s v="Y"/>
    <s v="Y"/>
    <m/>
    <x v="0"/>
    <n v="29646"/>
    <n v="255225"/>
    <x v="4"/>
    <n v="6535"/>
    <x v="7"/>
    <m/>
    <m/>
    <m/>
    <m/>
    <m/>
    <m/>
    <m/>
    <m/>
    <m/>
    <m/>
    <m/>
    <m/>
    <m/>
    <m/>
    <m/>
    <m/>
    <m/>
    <m/>
    <m/>
    <m/>
    <m/>
    <m/>
    <m/>
    <m/>
    <m/>
    <m/>
    <m/>
    <m/>
    <m/>
    <m/>
    <m/>
    <m/>
    <m/>
    <m/>
    <m/>
    <m/>
    <m/>
    <m/>
    <m/>
    <m/>
    <m/>
    <m/>
    <m/>
    <m/>
    <m/>
    <m/>
    <m/>
    <m/>
    <m/>
    <m/>
    <m/>
    <m/>
    <m/>
    <m/>
    <m/>
    <m/>
    <m/>
    <m/>
    <m/>
    <m/>
    <m/>
    <m/>
    <m/>
    <m/>
    <m/>
    <m/>
    <m/>
    <m/>
    <m/>
    <m/>
    <m/>
    <m/>
    <m/>
    <m/>
    <m/>
    <m/>
    <m/>
    <m/>
    <m/>
    <m/>
    <m/>
    <n v="67.84"/>
    <m/>
    <m/>
    <m/>
    <m/>
    <m/>
    <m/>
    <m/>
    <m/>
    <m/>
    <m/>
    <m/>
    <m/>
    <m/>
    <m/>
    <m/>
    <m/>
    <m/>
    <m/>
    <m/>
    <m/>
    <m/>
    <m/>
    <m/>
    <m/>
    <m/>
    <m/>
    <m/>
    <m/>
    <m/>
    <m/>
    <m/>
    <m/>
    <m/>
    <m/>
    <m/>
    <m/>
    <m/>
    <m/>
    <m/>
    <m/>
    <m/>
    <m/>
    <m/>
    <m/>
    <m/>
    <m/>
    <m/>
    <m/>
    <m/>
    <m/>
    <m/>
    <m/>
    <m/>
    <m/>
    <m/>
    <n v="8.61"/>
    <m/>
    <m/>
    <m/>
    <m/>
    <m/>
    <m/>
    <m/>
    <m/>
    <m/>
    <m/>
    <m/>
    <m/>
    <m/>
    <m/>
    <m/>
    <m/>
    <m/>
    <m/>
    <m/>
    <m/>
    <m/>
    <m/>
    <m/>
    <m/>
    <m/>
    <m/>
    <m/>
    <n v="117.43"/>
    <m/>
    <n v="12.23"/>
    <n v="76.45"/>
    <n v="0"/>
    <n v="76.45"/>
    <n v="129.66"/>
    <n v="206.10999999999999"/>
  </r>
  <r>
    <n v="36"/>
    <n v="118"/>
    <s v="Cowichan R"/>
    <s v="CDP"/>
    <s v="124"/>
    <s v="Chinook"/>
    <s v="3"/>
    <x v="0"/>
    <x v="3"/>
    <n v="118"/>
    <x v="2"/>
    <s v="CK-22"/>
    <s v="EAST VANCOUVER ISLAND-COWICHAN &amp; KOKSILAH_FA_0.x"/>
    <s v="M"/>
    <s v="H"/>
    <n v="118"/>
    <s v="Cowichan River H"/>
    <n v="324"/>
    <s v="Cowichan R Up"/>
    <s v="GSVI"/>
    <s v="S"/>
    <x v="1"/>
    <s v="185810"/>
    <n v="0"/>
    <s v="185810"/>
    <n v="2006"/>
    <s v="20060515"/>
    <s v="20060515"/>
    <n v="0"/>
    <n v="6.1"/>
    <s v="LATE REL 185811,12,184835 (LATE) COMP 185818-20,184422 (EARLY)&amp;185214 (SEAPEN)"/>
    <s v="CWT"/>
    <s v="P"/>
    <s v="Y"/>
    <s v="Y"/>
    <s v="Y"/>
    <s v="Y"/>
    <m/>
    <x v="0"/>
    <n v="29646"/>
    <n v="255225"/>
    <x v="0"/>
    <n v="6535"/>
    <x v="8"/>
    <m/>
    <m/>
    <m/>
    <m/>
    <m/>
    <m/>
    <m/>
    <m/>
    <m/>
    <m/>
    <m/>
    <m/>
    <m/>
    <m/>
    <m/>
    <m/>
    <m/>
    <m/>
    <m/>
    <m/>
    <m/>
    <m/>
    <m/>
    <m/>
    <m/>
    <m/>
    <m/>
    <m/>
    <m/>
    <m/>
    <m/>
    <m/>
    <m/>
    <m/>
    <m/>
    <m/>
    <m/>
    <m/>
    <m/>
    <m/>
    <m/>
    <m/>
    <m/>
    <m/>
    <m/>
    <m/>
    <m/>
    <m/>
    <m/>
    <n v="131.12"/>
    <m/>
    <m/>
    <m/>
    <m/>
    <m/>
    <m/>
    <m/>
    <m/>
    <m/>
    <m/>
    <m/>
    <m/>
    <m/>
    <m/>
    <m/>
    <m/>
    <m/>
    <m/>
    <m/>
    <m/>
    <m/>
    <m/>
    <m/>
    <m/>
    <m/>
    <m/>
    <m/>
    <m/>
    <m/>
    <m/>
    <m/>
    <m/>
    <m/>
    <m/>
    <m/>
    <m/>
    <m/>
    <m/>
    <m/>
    <m/>
    <m/>
    <m/>
    <m/>
    <n v="58.63"/>
    <m/>
    <m/>
    <m/>
    <m/>
    <m/>
    <m/>
    <m/>
    <m/>
    <m/>
    <m/>
    <m/>
    <m/>
    <m/>
    <m/>
    <m/>
    <m/>
    <m/>
    <m/>
    <m/>
    <m/>
    <m/>
    <m/>
    <m/>
    <m/>
    <n v="337.99"/>
    <m/>
    <m/>
    <m/>
    <m/>
    <m/>
    <m/>
    <m/>
    <m/>
    <m/>
    <m/>
    <m/>
    <m/>
    <m/>
    <m/>
    <m/>
    <m/>
    <m/>
    <m/>
    <m/>
    <m/>
    <m/>
    <m/>
    <m/>
    <m/>
    <m/>
    <m/>
    <m/>
    <m/>
    <m/>
    <m/>
    <m/>
    <m/>
    <m/>
    <m/>
    <m/>
    <m/>
    <m/>
    <m/>
    <m/>
    <m/>
    <m/>
    <m/>
    <m/>
    <m/>
    <n v="17.82"/>
    <n v="59.8"/>
    <n v="50"/>
    <n v="9.08"/>
    <n v="9.58"/>
    <n v="527.74"/>
    <n v="17.82"/>
    <n v="545.55999999999995"/>
    <n v="128.46"/>
    <n v="674.0200000000001"/>
  </r>
  <r>
    <n v="36"/>
    <n v="118"/>
    <s v="Cowichan R"/>
    <s v="CDP"/>
    <s v="124"/>
    <s v="Chinook"/>
    <s v="3"/>
    <x v="0"/>
    <x v="3"/>
    <n v="118"/>
    <x v="2"/>
    <s v="CK-22"/>
    <s v="EAST VANCOUVER ISLAND-COWICHAN &amp; KOKSILAH_FA_0.x"/>
    <s v="M"/>
    <s v="H"/>
    <n v="118"/>
    <s v="Cowichan River H"/>
    <n v="324"/>
    <s v="Cowichan R Up"/>
    <s v="GSVI"/>
    <s v="S"/>
    <x v="1"/>
    <s v="185810"/>
    <n v="0"/>
    <s v="185810"/>
    <n v="2006"/>
    <s v="20060515"/>
    <s v="20060515"/>
    <n v="0"/>
    <n v="6.1"/>
    <s v="LATE REL 185811,12,184835 (LATE) COMP 185818-20,184422 (EARLY)&amp;185214 (SEAPEN)"/>
    <s v="CWT"/>
    <s v="P"/>
    <s v="Y"/>
    <s v="Y"/>
    <s v="Y"/>
    <s v="Y"/>
    <m/>
    <x v="0"/>
    <n v="29646"/>
    <n v="255225"/>
    <x v="1"/>
    <n v="6535"/>
    <x v="9"/>
    <m/>
    <m/>
    <m/>
    <m/>
    <m/>
    <m/>
    <m/>
    <m/>
    <m/>
    <m/>
    <m/>
    <m/>
    <m/>
    <m/>
    <m/>
    <m/>
    <m/>
    <m/>
    <m/>
    <m/>
    <m/>
    <m/>
    <m/>
    <m/>
    <m/>
    <m/>
    <m/>
    <m/>
    <m/>
    <m/>
    <m/>
    <m/>
    <m/>
    <m/>
    <m/>
    <m/>
    <m/>
    <m/>
    <m/>
    <m/>
    <m/>
    <m/>
    <m/>
    <m/>
    <m/>
    <m/>
    <m/>
    <m/>
    <m/>
    <m/>
    <m/>
    <m/>
    <m/>
    <m/>
    <m/>
    <m/>
    <m/>
    <m/>
    <m/>
    <m/>
    <m/>
    <m/>
    <m/>
    <m/>
    <m/>
    <m/>
    <m/>
    <m/>
    <m/>
    <m/>
    <m/>
    <m/>
    <m/>
    <m/>
    <m/>
    <m/>
    <m/>
    <m/>
    <m/>
    <m/>
    <m/>
    <m/>
    <m/>
    <m/>
    <m/>
    <m/>
    <m/>
    <m/>
    <m/>
    <m/>
    <m/>
    <m/>
    <m/>
    <n v="45.71"/>
    <m/>
    <m/>
    <m/>
    <m/>
    <m/>
    <m/>
    <m/>
    <m/>
    <m/>
    <m/>
    <m/>
    <m/>
    <m/>
    <m/>
    <m/>
    <m/>
    <m/>
    <m/>
    <m/>
    <m/>
    <m/>
    <m/>
    <m/>
    <m/>
    <m/>
    <m/>
    <m/>
    <m/>
    <m/>
    <m/>
    <m/>
    <m/>
    <m/>
    <m/>
    <m/>
    <m/>
    <m/>
    <m/>
    <m/>
    <m/>
    <m/>
    <m/>
    <m/>
    <m/>
    <m/>
    <m/>
    <m/>
    <m/>
    <m/>
    <m/>
    <m/>
    <m/>
    <m/>
    <m/>
    <m/>
    <m/>
    <m/>
    <m/>
    <m/>
    <m/>
    <m/>
    <m/>
    <m/>
    <m/>
    <m/>
    <n v="30.73"/>
    <m/>
    <m/>
    <m/>
    <n v="13"/>
    <n v="2.74"/>
    <n v="12.59"/>
    <n v="5.14"/>
    <n v="7.03"/>
    <n v="45.71"/>
    <n v="43.73"/>
    <n v="89.44"/>
    <n v="27.5"/>
    <n v="116.94"/>
  </r>
  <r>
    <n v="36"/>
    <n v="118"/>
    <s v="Cowichan R"/>
    <s v="CDP"/>
    <s v="124"/>
    <s v="Chinook"/>
    <s v="3"/>
    <x v="0"/>
    <x v="3"/>
    <n v="118"/>
    <x v="2"/>
    <s v="CK-22"/>
    <s v="EAST VANCOUVER ISLAND-COWICHAN &amp; KOKSILAH_FA_0.x"/>
    <s v="M"/>
    <s v="H"/>
    <n v="118"/>
    <s v="Cowichan River H"/>
    <n v="324"/>
    <s v="Cowichan R Up"/>
    <s v="GSVI"/>
    <s v="S"/>
    <x v="1"/>
    <s v="185811"/>
    <n v="0"/>
    <s v="185811"/>
    <n v="2006"/>
    <s v="20060515"/>
    <s v="20060515"/>
    <n v="0"/>
    <n v="6.1"/>
    <s v="LATE REL 185810,12,184836 (LATE) COMP 185818-20,184422 (EARLY) 185214 SEAPEN"/>
    <s v="CWT"/>
    <s v="P"/>
    <s v="Y"/>
    <s v="Y"/>
    <s v="Y"/>
    <s v="Y"/>
    <m/>
    <x v="0"/>
    <n v="29364"/>
    <n v="252798"/>
    <x v="4"/>
    <n v="6534"/>
    <x v="7"/>
    <m/>
    <m/>
    <m/>
    <m/>
    <m/>
    <m/>
    <m/>
    <m/>
    <m/>
    <m/>
    <m/>
    <m/>
    <m/>
    <m/>
    <m/>
    <m/>
    <m/>
    <m/>
    <m/>
    <m/>
    <m/>
    <m/>
    <m/>
    <m/>
    <m/>
    <m/>
    <m/>
    <m/>
    <m/>
    <m/>
    <m/>
    <m/>
    <m/>
    <m/>
    <m/>
    <m/>
    <m/>
    <m/>
    <m/>
    <m/>
    <m/>
    <m/>
    <m/>
    <m/>
    <m/>
    <m/>
    <m/>
    <m/>
    <m/>
    <m/>
    <m/>
    <m/>
    <m/>
    <m/>
    <m/>
    <m/>
    <m/>
    <m/>
    <m/>
    <m/>
    <m/>
    <n v="152.30000000000001"/>
    <m/>
    <m/>
    <m/>
    <m/>
    <m/>
    <m/>
    <m/>
    <m/>
    <m/>
    <m/>
    <m/>
    <m/>
    <m/>
    <m/>
    <m/>
    <m/>
    <m/>
    <m/>
    <m/>
    <m/>
    <m/>
    <m/>
    <m/>
    <m/>
    <m/>
    <m/>
    <m/>
    <m/>
    <m/>
    <m/>
    <m/>
    <m/>
    <m/>
    <m/>
    <m/>
    <m/>
    <m/>
    <m/>
    <m/>
    <m/>
    <m/>
    <m/>
    <m/>
    <m/>
    <m/>
    <m/>
    <m/>
    <m/>
    <m/>
    <m/>
    <m/>
    <m/>
    <m/>
    <m/>
    <m/>
    <m/>
    <m/>
    <m/>
    <m/>
    <m/>
    <m/>
    <m/>
    <n v="8.61"/>
    <m/>
    <m/>
    <m/>
    <m/>
    <m/>
    <m/>
    <m/>
    <m/>
    <m/>
    <m/>
    <m/>
    <m/>
    <m/>
    <m/>
    <m/>
    <m/>
    <m/>
    <m/>
    <m/>
    <m/>
    <m/>
    <m/>
    <m/>
    <m/>
    <m/>
    <m/>
    <m/>
    <m/>
    <m/>
    <m/>
    <m/>
    <m/>
    <m/>
    <m/>
    <m/>
    <m/>
    <m/>
    <m/>
    <n v="58.97"/>
    <n v="0.91"/>
    <n v="178.82"/>
    <n v="7.57"/>
    <n v="18.350000000000001"/>
    <n v="160.91"/>
    <n v="58.97"/>
    <n v="219.88"/>
    <n v="205.65"/>
    <n v="425.53000000000003"/>
  </r>
  <r>
    <n v="36"/>
    <n v="118"/>
    <s v="Cowichan R"/>
    <s v="CDP"/>
    <s v="124"/>
    <s v="Chinook"/>
    <s v="3"/>
    <x v="0"/>
    <x v="3"/>
    <n v="118"/>
    <x v="2"/>
    <s v="CK-22"/>
    <s v="EAST VANCOUVER ISLAND-COWICHAN &amp; KOKSILAH_FA_0.x"/>
    <s v="M"/>
    <s v="H"/>
    <n v="118"/>
    <s v="Cowichan River H"/>
    <n v="324"/>
    <s v="Cowichan R Up"/>
    <s v="GSVI"/>
    <s v="S"/>
    <x v="1"/>
    <s v="185811"/>
    <n v="0"/>
    <s v="185811"/>
    <n v="2006"/>
    <s v="20060515"/>
    <s v="20060515"/>
    <n v="0"/>
    <n v="6.1"/>
    <s v="LATE REL 185810,12,184836 (LATE) COMP 185818-20,184422 (EARLY) 185214 SEAPEN"/>
    <s v="CWT"/>
    <s v="P"/>
    <s v="Y"/>
    <s v="Y"/>
    <s v="Y"/>
    <s v="Y"/>
    <m/>
    <x v="0"/>
    <n v="29364"/>
    <n v="252798"/>
    <x v="0"/>
    <n v="6534"/>
    <x v="8"/>
    <m/>
    <m/>
    <m/>
    <m/>
    <m/>
    <m/>
    <m/>
    <m/>
    <m/>
    <m/>
    <m/>
    <m/>
    <m/>
    <m/>
    <m/>
    <m/>
    <m/>
    <m/>
    <m/>
    <m/>
    <m/>
    <m/>
    <m/>
    <m/>
    <m/>
    <m/>
    <m/>
    <m/>
    <m/>
    <m/>
    <m/>
    <m/>
    <m/>
    <m/>
    <m/>
    <m/>
    <m/>
    <m/>
    <m/>
    <m/>
    <m/>
    <n v="103.65"/>
    <m/>
    <m/>
    <m/>
    <m/>
    <m/>
    <m/>
    <m/>
    <m/>
    <m/>
    <m/>
    <m/>
    <m/>
    <n v="321.02999999999997"/>
    <m/>
    <m/>
    <m/>
    <m/>
    <m/>
    <m/>
    <m/>
    <m/>
    <m/>
    <m/>
    <m/>
    <m/>
    <m/>
    <m/>
    <m/>
    <m/>
    <m/>
    <m/>
    <m/>
    <m/>
    <n v="97.11"/>
    <m/>
    <m/>
    <m/>
    <m/>
    <m/>
    <m/>
    <m/>
    <m/>
    <m/>
    <m/>
    <m/>
    <m/>
    <m/>
    <m/>
    <m/>
    <m/>
    <m/>
    <m/>
    <m/>
    <m/>
    <m/>
    <m/>
    <m/>
    <m/>
    <m/>
    <m/>
    <m/>
    <m/>
    <m/>
    <m/>
    <m/>
    <m/>
    <m/>
    <m/>
    <m/>
    <m/>
    <m/>
    <m/>
    <m/>
    <m/>
    <m/>
    <m/>
    <n v="287.02999999999997"/>
    <m/>
    <m/>
    <m/>
    <m/>
    <m/>
    <m/>
    <m/>
    <m/>
    <m/>
    <m/>
    <m/>
    <m/>
    <m/>
    <m/>
    <m/>
    <m/>
    <m/>
    <m/>
    <m/>
    <m/>
    <m/>
    <m/>
    <m/>
    <m/>
    <m/>
    <m/>
    <m/>
    <m/>
    <m/>
    <m/>
    <m/>
    <m/>
    <m/>
    <m/>
    <m/>
    <m/>
    <m/>
    <m/>
    <m/>
    <m/>
    <m/>
    <m/>
    <m/>
    <m/>
    <n v="25.74"/>
    <n v="68.87"/>
    <n v="48.89"/>
    <m/>
    <n v="12.78"/>
    <n v="808.82"/>
    <n v="25.74"/>
    <n v="834.56"/>
    <n v="130.54"/>
    <n v="965.09999999999991"/>
  </r>
  <r>
    <n v="36"/>
    <n v="118"/>
    <s v="Cowichan R"/>
    <s v="CDP"/>
    <s v="124"/>
    <s v="Chinook"/>
    <s v="3"/>
    <x v="0"/>
    <x v="3"/>
    <n v="118"/>
    <x v="2"/>
    <s v="CK-22"/>
    <s v="EAST VANCOUVER ISLAND-COWICHAN &amp; KOKSILAH_FA_0.x"/>
    <s v="M"/>
    <s v="H"/>
    <n v="118"/>
    <s v="Cowichan River H"/>
    <n v="324"/>
    <s v="Cowichan R Up"/>
    <s v="GSVI"/>
    <s v="S"/>
    <x v="1"/>
    <s v="185812"/>
    <n v="0"/>
    <s v="185812"/>
    <n v="2006"/>
    <s v="20060515"/>
    <s v="20060515"/>
    <n v="0"/>
    <n v="6.1"/>
    <s v="LATE REL 185810,11,184836 (LATE) COMP 185818-20,184422 (EARLY) 185214 SEAPEN"/>
    <s v="CWT"/>
    <s v="P"/>
    <s v="Y"/>
    <s v="Y"/>
    <s v="Y"/>
    <s v="Y"/>
    <m/>
    <x v="0"/>
    <n v="26464"/>
    <n v="227831"/>
    <x v="4"/>
    <n v="6533"/>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5.35"/>
    <m/>
    <m/>
    <n v="53.81"/>
    <n v="8.61"/>
    <n v="234.86"/>
    <m/>
    <n v="24.46"/>
    <n v="0"/>
    <n v="179.16"/>
    <n v="179.16"/>
    <n v="267.93"/>
    <n v="447.09"/>
  </r>
  <r>
    <n v="36"/>
    <n v="118"/>
    <s v="Cowichan R"/>
    <s v="CDP"/>
    <s v="124"/>
    <s v="Chinook"/>
    <s v="3"/>
    <x v="0"/>
    <x v="3"/>
    <n v="118"/>
    <x v="2"/>
    <s v="CK-22"/>
    <s v="EAST VANCOUVER ISLAND-COWICHAN &amp; KOKSILAH_FA_0.x"/>
    <s v="M"/>
    <s v="H"/>
    <n v="118"/>
    <s v="Cowichan River H"/>
    <n v="324"/>
    <s v="Cowichan R Up"/>
    <s v="GSVI"/>
    <s v="S"/>
    <x v="1"/>
    <s v="185812"/>
    <n v="0"/>
    <s v="185812"/>
    <n v="2006"/>
    <s v="20060515"/>
    <s v="20060515"/>
    <n v="0"/>
    <n v="6.1"/>
    <s v="LATE REL 185810,11,184836 (LATE) COMP 185818-20,184422 (EARLY) 185214 SEAPEN"/>
    <s v="CWT"/>
    <s v="P"/>
    <s v="Y"/>
    <s v="Y"/>
    <s v="Y"/>
    <s v="Y"/>
    <m/>
    <x v="0"/>
    <n v="26464"/>
    <n v="227831"/>
    <x v="0"/>
    <n v="6533"/>
    <x v="8"/>
    <m/>
    <m/>
    <m/>
    <m/>
    <m/>
    <m/>
    <m/>
    <m/>
    <m/>
    <m/>
    <m/>
    <m/>
    <m/>
    <m/>
    <m/>
    <m/>
    <m/>
    <m/>
    <m/>
    <m/>
    <m/>
    <m/>
    <m/>
    <m/>
    <m/>
    <m/>
    <m/>
    <m/>
    <m/>
    <m/>
    <m/>
    <m/>
    <m/>
    <m/>
    <m/>
    <m/>
    <m/>
    <m/>
    <m/>
    <m/>
    <m/>
    <m/>
    <m/>
    <m/>
    <m/>
    <m/>
    <m/>
    <m/>
    <m/>
    <n v="321.02999999999997"/>
    <m/>
    <m/>
    <m/>
    <m/>
    <m/>
    <m/>
    <m/>
    <m/>
    <m/>
    <m/>
    <m/>
    <m/>
    <m/>
    <n v="337.99"/>
    <m/>
    <m/>
    <m/>
    <m/>
    <m/>
    <m/>
    <m/>
    <m/>
    <m/>
    <m/>
    <m/>
    <m/>
    <m/>
    <m/>
    <m/>
    <m/>
    <m/>
    <m/>
    <m/>
    <m/>
    <m/>
    <m/>
    <m/>
    <m/>
    <m/>
    <m/>
    <m/>
    <m/>
    <n v="27.64"/>
    <n v="43.99"/>
    <m/>
    <m/>
    <m/>
    <m/>
    <m/>
    <m/>
    <m/>
    <m/>
    <m/>
    <m/>
    <m/>
    <m/>
    <m/>
    <m/>
    <m/>
    <m/>
    <m/>
    <m/>
    <m/>
    <m/>
    <m/>
    <m/>
    <m/>
    <m/>
    <m/>
    <m/>
    <m/>
    <m/>
    <m/>
    <m/>
    <m/>
    <m/>
    <m/>
    <m/>
    <m/>
    <m/>
    <m/>
    <m/>
    <m/>
    <m/>
    <m/>
    <m/>
    <m/>
    <m/>
    <m/>
    <m/>
    <m/>
    <m/>
    <m/>
    <m/>
    <m/>
    <m/>
    <m/>
    <m/>
    <m/>
    <m/>
    <m/>
    <m/>
    <m/>
    <m/>
    <m/>
    <m/>
    <m/>
    <m/>
    <m/>
    <m/>
    <m/>
    <m/>
    <m/>
    <m/>
    <n v="25.83"/>
    <n v="18.309999999999999"/>
    <m/>
    <n v="4.79"/>
    <n v="730.65"/>
    <n v="0"/>
    <n v="730.65"/>
    <n v="48.93"/>
    <n v="779.57999999999993"/>
  </r>
  <r>
    <n v="36"/>
    <n v="118"/>
    <s v="Cowichan R"/>
    <s v="CDP"/>
    <s v="124"/>
    <s v="Chinook"/>
    <s v="3"/>
    <x v="0"/>
    <x v="3"/>
    <n v="118"/>
    <x v="2"/>
    <s v="CK-22"/>
    <s v="EAST VANCOUVER ISLAND-COWICHAN &amp; KOKSILAH_FA_0.x"/>
    <s v="M"/>
    <s v="H"/>
    <n v="118"/>
    <s v="Cowichan River H"/>
    <n v="324"/>
    <s v="Cowichan R Up"/>
    <s v="GSVI"/>
    <s v="S"/>
    <x v="1"/>
    <s v="185812"/>
    <n v="0"/>
    <s v="185812"/>
    <n v="2006"/>
    <s v="20060515"/>
    <s v="20060515"/>
    <n v="0"/>
    <n v="6.1"/>
    <s v="LATE REL 185810,11,184836 (LATE) COMP 185818-20,184422 (EARLY) 185214 SEAPEN"/>
    <s v="CWT"/>
    <s v="P"/>
    <s v="Y"/>
    <s v="Y"/>
    <s v="Y"/>
    <s v="Y"/>
    <m/>
    <x v="0"/>
    <n v="26464"/>
    <n v="227831"/>
    <x v="1"/>
    <n v="6533"/>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17.22"/>
    <n v="20.99"/>
    <m/>
    <n v="14.06"/>
    <n v="0"/>
    <n v="0"/>
    <n v="0"/>
    <n v="52.27"/>
    <n v="52.269999999999996"/>
  </r>
  <r>
    <n v="36"/>
    <n v="118"/>
    <s v="Cowichan R"/>
    <s v="CDP"/>
    <s v="124"/>
    <s v="Chinook"/>
    <s v="3"/>
    <x v="0"/>
    <x v="3"/>
    <n v="118"/>
    <x v="2"/>
    <s v="CK-22"/>
    <s v="EAST VANCOUVER ISLAND-COWICHAN &amp; KOKSILAH_FA_0.x"/>
    <s v="M"/>
    <s v="H"/>
    <n v="118"/>
    <s v="Cowichan River H"/>
    <n v="324"/>
    <s v="Cowichan R Up"/>
    <s v="GSVI"/>
    <s v="S"/>
    <x v="1"/>
    <s v="185818"/>
    <n v="0"/>
    <s v="185818"/>
    <n v="2006"/>
    <s v="20060425"/>
    <s v="20060425"/>
    <n v="0"/>
    <n v="3.4"/>
    <s v="EARLY REL 185819,20,22 EARLY.COMPARE 185810-12,184836 (LATE)&amp;185214 (SEAPEN)"/>
    <s v="CWT"/>
    <s v="P"/>
    <s v="Y"/>
    <s v="Y"/>
    <s v="Y"/>
    <s v="Y"/>
    <m/>
    <x v="0"/>
    <n v="29556"/>
    <n v="254061"/>
    <x v="4"/>
    <n v="6532"/>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8.62"/>
    <m/>
    <n v="6.1"/>
    <n v="0"/>
    <n v="0"/>
    <n v="0"/>
    <n v="64.72"/>
    <n v="64.72"/>
  </r>
  <r>
    <n v="36"/>
    <n v="118"/>
    <s v="Cowichan R"/>
    <s v="CDP"/>
    <s v="124"/>
    <s v="Chinook"/>
    <s v="3"/>
    <x v="0"/>
    <x v="3"/>
    <n v="118"/>
    <x v="2"/>
    <s v="CK-22"/>
    <s v="EAST VANCOUVER ISLAND-COWICHAN &amp; KOKSILAH_FA_0.x"/>
    <s v="M"/>
    <s v="H"/>
    <n v="118"/>
    <s v="Cowichan River H"/>
    <n v="324"/>
    <s v="Cowichan R Up"/>
    <s v="GSVI"/>
    <s v="S"/>
    <x v="1"/>
    <s v="185818"/>
    <n v="0"/>
    <s v="185818"/>
    <n v="2006"/>
    <s v="20060425"/>
    <s v="20060425"/>
    <n v="0"/>
    <n v="3.4"/>
    <s v="EARLY REL 185819,20,22 EARLY.COMPARE 185810-12,184836 (LATE)&amp;185214 (SEAPEN)"/>
    <s v="CWT"/>
    <s v="P"/>
    <s v="Y"/>
    <s v="Y"/>
    <s v="Y"/>
    <s v="Y"/>
    <m/>
    <x v="0"/>
    <n v="29556"/>
    <n v="254061"/>
    <x v="0"/>
    <n v="6532"/>
    <x v="8"/>
    <m/>
    <m/>
    <m/>
    <m/>
    <m/>
    <m/>
    <m/>
    <m/>
    <m/>
    <m/>
    <m/>
    <m/>
    <m/>
    <m/>
    <m/>
    <m/>
    <m/>
    <m/>
    <m/>
    <m/>
    <m/>
    <m/>
    <m/>
    <m/>
    <m/>
    <m/>
    <m/>
    <m/>
    <m/>
    <m/>
    <m/>
    <m/>
    <m/>
    <m/>
    <m/>
    <m/>
    <m/>
    <m/>
    <m/>
    <m/>
    <m/>
    <m/>
    <m/>
    <m/>
    <m/>
    <m/>
    <m/>
    <m/>
    <m/>
    <m/>
    <m/>
    <m/>
    <m/>
    <m/>
    <m/>
    <m/>
    <m/>
    <m/>
    <m/>
    <m/>
    <m/>
    <m/>
    <m/>
    <m/>
    <m/>
    <m/>
    <m/>
    <m/>
    <m/>
    <m/>
    <m/>
    <m/>
    <m/>
    <m/>
    <m/>
    <m/>
    <m/>
    <m/>
    <m/>
    <m/>
    <m/>
    <n v="51.23"/>
    <m/>
    <m/>
    <m/>
    <m/>
    <m/>
    <m/>
    <m/>
    <m/>
    <m/>
    <m/>
    <n v="0"/>
    <m/>
    <m/>
    <m/>
    <m/>
    <n v="43.93"/>
    <m/>
    <m/>
    <m/>
    <m/>
    <m/>
    <m/>
    <m/>
    <m/>
    <m/>
    <m/>
    <m/>
    <m/>
    <m/>
    <m/>
    <m/>
    <m/>
    <m/>
    <m/>
    <m/>
    <m/>
    <m/>
    <m/>
    <m/>
    <m/>
    <m/>
    <m/>
    <m/>
    <m/>
    <m/>
    <m/>
    <m/>
    <m/>
    <m/>
    <m/>
    <m/>
    <m/>
    <m/>
    <m/>
    <m/>
    <m/>
    <m/>
    <m/>
    <m/>
    <m/>
    <m/>
    <m/>
    <m/>
    <m/>
    <m/>
    <m/>
    <m/>
    <m/>
    <m/>
    <m/>
    <m/>
    <m/>
    <m/>
    <m/>
    <m/>
    <m/>
    <m/>
    <m/>
    <m/>
    <m/>
    <m/>
    <n v="32.15"/>
    <n v="29.85"/>
    <n v="31.02"/>
    <n v="4.53"/>
    <n v="6.38"/>
    <n v="95.16"/>
    <n v="32.15"/>
    <n v="127.31"/>
    <n v="71.78"/>
    <n v="199.09"/>
  </r>
  <r>
    <n v="36"/>
    <n v="118"/>
    <s v="Cowichan R"/>
    <s v="CDP"/>
    <s v="124"/>
    <s v="Chinook"/>
    <s v="3"/>
    <x v="0"/>
    <x v="3"/>
    <n v="118"/>
    <x v="2"/>
    <s v="CK-22"/>
    <s v="EAST VANCOUVER ISLAND-COWICHAN &amp; KOKSILAH_FA_0.x"/>
    <s v="M"/>
    <s v="H"/>
    <n v="118"/>
    <s v="Cowichan River H"/>
    <n v="324"/>
    <s v="Cowichan R Up"/>
    <s v="GSVI"/>
    <s v="S"/>
    <x v="1"/>
    <s v="185818"/>
    <n v="0"/>
    <s v="185818"/>
    <n v="2006"/>
    <s v="20060425"/>
    <s v="20060425"/>
    <n v="0"/>
    <n v="3.4"/>
    <s v="EARLY REL 185819,20,22 EARLY.COMPARE 185810-12,184836 (LATE)&amp;185214 (SEAPEN)"/>
    <s v="CWT"/>
    <s v="P"/>
    <s v="Y"/>
    <s v="Y"/>
    <s v="Y"/>
    <s v="Y"/>
    <m/>
    <x v="0"/>
    <n v="29556"/>
    <n v="254061"/>
    <x v="1"/>
    <n v="6532"/>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6"/>
    <n v="8.06"/>
    <m/>
    <n v="7.02"/>
    <n v="0"/>
    <n v="0"/>
    <n v="0"/>
    <n v="23.68"/>
    <n v="23.68"/>
  </r>
  <r>
    <n v="36"/>
    <n v="118"/>
    <s v="Cowichan R"/>
    <s v="CDP"/>
    <s v="124"/>
    <s v="Chinook"/>
    <s v="3"/>
    <x v="0"/>
    <x v="3"/>
    <n v="118"/>
    <x v="2"/>
    <s v="CK-22"/>
    <s v="EAST VANCOUVER ISLAND-COWICHAN &amp; KOKSILAH_FA_0.x"/>
    <s v="M"/>
    <s v="H"/>
    <n v="118"/>
    <s v="Cowichan River H"/>
    <n v="324"/>
    <s v="Cowichan R Up"/>
    <s v="GSVI"/>
    <s v="S"/>
    <x v="1"/>
    <s v="185819"/>
    <n v="0"/>
    <s v="185819"/>
    <n v="2006"/>
    <s v="20060425"/>
    <s v="20060425"/>
    <n v="0"/>
    <n v="3.4"/>
    <s v="EARLY REL. 185918,20,22 (EARLY).COMPARE 185810-12,184836 (LATE)&amp; 185214 SEAPEN"/>
    <s v="CWT"/>
    <s v="P"/>
    <s v="Y"/>
    <s v="Y"/>
    <s v="Y"/>
    <s v="Y"/>
    <m/>
    <x v="0"/>
    <n v="29313"/>
    <n v="251973"/>
    <x v="4"/>
    <n v="6529"/>
    <x v="7"/>
    <m/>
    <m/>
    <m/>
    <m/>
    <m/>
    <m/>
    <m/>
    <m/>
    <m/>
    <m/>
    <m/>
    <m/>
    <m/>
    <m/>
    <m/>
    <m/>
    <m/>
    <m/>
    <m/>
    <m/>
    <m/>
    <m/>
    <m/>
    <m/>
    <m/>
    <m/>
    <m/>
    <m/>
    <m/>
    <m/>
    <m/>
    <m/>
    <m/>
    <m/>
    <m/>
    <m/>
    <m/>
    <m/>
    <m/>
    <m/>
    <m/>
    <m/>
    <m/>
    <m/>
    <m/>
    <m/>
    <m/>
    <m/>
    <m/>
    <m/>
    <m/>
    <m/>
    <m/>
    <m/>
    <n v="136.59"/>
    <m/>
    <m/>
    <m/>
    <m/>
    <m/>
    <m/>
    <m/>
    <m/>
    <m/>
    <m/>
    <m/>
    <m/>
    <m/>
    <m/>
    <m/>
    <m/>
    <m/>
    <m/>
    <m/>
    <m/>
    <m/>
    <m/>
    <m/>
    <m/>
    <m/>
    <m/>
    <m/>
    <m/>
    <m/>
    <m/>
    <m/>
    <m/>
    <m/>
    <m/>
    <m/>
    <m/>
    <m/>
    <m/>
    <m/>
    <m/>
    <m/>
    <m/>
    <m/>
    <m/>
    <m/>
    <m/>
    <m/>
    <m/>
    <m/>
    <m/>
    <m/>
    <m/>
    <m/>
    <m/>
    <m/>
    <m/>
    <m/>
    <m/>
    <m/>
    <m/>
    <m/>
    <m/>
    <m/>
    <m/>
    <m/>
    <m/>
    <m/>
    <m/>
    <m/>
    <m/>
    <m/>
    <m/>
    <m/>
    <m/>
    <m/>
    <m/>
    <m/>
    <m/>
    <m/>
    <m/>
    <m/>
    <m/>
    <m/>
    <m/>
    <m/>
    <m/>
    <m/>
    <m/>
    <m/>
    <m/>
    <m/>
    <m/>
    <m/>
    <m/>
    <m/>
    <m/>
    <m/>
    <m/>
    <m/>
    <m/>
    <m/>
    <m/>
    <m/>
    <m/>
    <m/>
    <m/>
    <m/>
    <m/>
    <n v="19.940000000000001"/>
    <m/>
    <n v="175.87"/>
    <m/>
    <n v="18.32"/>
    <n v="136.59"/>
    <n v="19.940000000000001"/>
    <n v="156.53"/>
    <n v="194.19"/>
    <n v="350.71999999999997"/>
  </r>
  <r>
    <n v="36"/>
    <n v="118"/>
    <s v="Cowichan R"/>
    <s v="CDP"/>
    <s v="124"/>
    <s v="Chinook"/>
    <s v="3"/>
    <x v="0"/>
    <x v="3"/>
    <n v="118"/>
    <x v="2"/>
    <s v="CK-22"/>
    <s v="EAST VANCOUVER ISLAND-COWICHAN &amp; KOKSILAH_FA_0.x"/>
    <s v="M"/>
    <s v="H"/>
    <n v="118"/>
    <s v="Cowichan River H"/>
    <n v="324"/>
    <s v="Cowichan R Up"/>
    <s v="GSVI"/>
    <s v="S"/>
    <x v="1"/>
    <s v="185819"/>
    <n v="0"/>
    <s v="185819"/>
    <n v="2006"/>
    <s v="20060425"/>
    <s v="20060425"/>
    <n v="0"/>
    <n v="3.4"/>
    <s v="EARLY REL. 185918,20,22 (EARLY).COMPARE 185810-12,184836 (LATE)&amp; 185214 SEAPEN"/>
    <s v="CWT"/>
    <s v="P"/>
    <s v="Y"/>
    <s v="Y"/>
    <s v="Y"/>
    <s v="Y"/>
    <m/>
    <x v="0"/>
    <n v="29313"/>
    <n v="251973"/>
    <x v="0"/>
    <n v="6529"/>
    <x v="8"/>
    <m/>
    <m/>
    <m/>
    <m/>
    <m/>
    <m/>
    <m/>
    <m/>
    <m/>
    <m/>
    <m/>
    <m/>
    <m/>
    <m/>
    <m/>
    <m/>
    <m/>
    <m/>
    <m/>
    <m/>
    <m/>
    <m/>
    <m/>
    <m/>
    <m/>
    <m/>
    <m/>
    <m/>
    <m/>
    <m/>
    <m/>
    <m/>
    <m/>
    <m/>
    <m/>
    <m/>
    <m/>
    <m/>
    <m/>
    <m/>
    <m/>
    <m/>
    <m/>
    <m/>
    <m/>
    <m/>
    <m/>
    <m/>
    <m/>
    <m/>
    <m/>
    <m/>
    <m/>
    <m/>
    <m/>
    <m/>
    <m/>
    <m/>
    <m/>
    <m/>
    <m/>
    <m/>
    <m/>
    <m/>
    <m/>
    <m/>
    <m/>
    <m/>
    <m/>
    <m/>
    <m/>
    <m/>
    <m/>
    <m/>
    <m/>
    <m/>
    <m/>
    <m/>
    <m/>
    <m/>
    <m/>
    <m/>
    <m/>
    <m/>
    <m/>
    <m/>
    <m/>
    <m/>
    <m/>
    <n v="0"/>
    <m/>
    <m/>
    <m/>
    <m/>
    <m/>
    <m/>
    <m/>
    <m/>
    <m/>
    <m/>
    <m/>
    <m/>
    <m/>
    <m/>
    <m/>
    <m/>
    <m/>
    <m/>
    <m/>
    <m/>
    <m/>
    <m/>
    <m/>
    <m/>
    <m/>
    <m/>
    <m/>
    <m/>
    <m/>
    <m/>
    <m/>
    <m/>
    <m/>
    <m/>
    <m/>
    <m/>
    <m/>
    <m/>
    <m/>
    <m/>
    <m/>
    <m/>
    <m/>
    <m/>
    <m/>
    <m/>
    <m/>
    <m/>
    <m/>
    <m/>
    <m/>
    <m/>
    <m/>
    <m/>
    <m/>
    <m/>
    <m/>
    <m/>
    <m/>
    <m/>
    <m/>
    <m/>
    <m/>
    <m/>
    <m/>
    <m/>
    <m/>
    <m/>
    <m/>
    <m/>
    <m/>
    <m/>
    <m/>
    <m/>
    <n v="8.6"/>
    <n v="18.350000000000001"/>
    <m/>
    <n v="4.78"/>
    <n v="0"/>
    <n v="0"/>
    <n v="0"/>
    <n v="31.73"/>
    <n v="31.730000000000004"/>
  </r>
  <r>
    <n v="36"/>
    <n v="118"/>
    <s v="Cowichan R"/>
    <s v="CDP"/>
    <s v="124"/>
    <s v="Chinook"/>
    <s v="3"/>
    <x v="0"/>
    <x v="3"/>
    <n v="118"/>
    <x v="2"/>
    <s v="CK-22"/>
    <s v="EAST VANCOUVER ISLAND-COWICHAN &amp; KOKSILAH_FA_0.x"/>
    <s v="M"/>
    <s v="H"/>
    <n v="118"/>
    <s v="Cowichan River H"/>
    <n v="324"/>
    <s v="Cowichan R Up"/>
    <s v="GSVI"/>
    <s v="S"/>
    <x v="1"/>
    <s v="185819"/>
    <n v="0"/>
    <s v="185819"/>
    <n v="2006"/>
    <s v="20060425"/>
    <s v="20060425"/>
    <n v="0"/>
    <n v="3.4"/>
    <s v="EARLY REL. 185918,20,22 (EARLY).COMPARE 185810-12,184836 (LATE)&amp; 185214 SEAPEN"/>
    <s v="CWT"/>
    <s v="P"/>
    <s v="Y"/>
    <s v="Y"/>
    <s v="Y"/>
    <s v="Y"/>
    <m/>
    <x v="0"/>
    <n v="29313"/>
    <n v="251973"/>
    <x v="1"/>
    <n v="6529"/>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6"/>
    <n v="8.06"/>
    <m/>
    <n v="7.02"/>
    <n v="0"/>
    <n v="0"/>
    <n v="0"/>
    <n v="23.68"/>
    <n v="23.68"/>
  </r>
  <r>
    <n v="36"/>
    <n v="118"/>
    <s v="Cowichan R"/>
    <s v="CDP"/>
    <s v="124"/>
    <s v="Chinook"/>
    <s v="3"/>
    <x v="0"/>
    <x v="3"/>
    <n v="118"/>
    <x v="2"/>
    <s v="CK-22"/>
    <s v="EAST VANCOUVER ISLAND-COWICHAN &amp; KOKSILAH_FA_0.x"/>
    <s v="M"/>
    <s v="H"/>
    <n v="118"/>
    <s v="Cowichan River H"/>
    <n v="324"/>
    <s v="Cowichan R Up"/>
    <s v="GSVI"/>
    <s v="S"/>
    <x v="1"/>
    <s v="185820"/>
    <n v="0"/>
    <s v="185820"/>
    <n v="2006"/>
    <s v="20060425"/>
    <s v="20060425"/>
    <n v="0"/>
    <n v="3.4"/>
    <s v="EARLY REL 185818,19,22 (EARLY) COMPARE 185810-12, 184836 (LATE)&amp; 185214 SEAPEN"/>
    <s v="CWT"/>
    <s v="P"/>
    <s v="Y"/>
    <s v="Y"/>
    <s v="Y"/>
    <s v="Y"/>
    <n v="5.0070000000000002E-3"/>
    <x v="0"/>
    <n v="26426"/>
    <n v="228299"/>
    <x v="4"/>
    <n v="6531"/>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1"/>
    <n v="2.69"/>
    <n v="7.6"/>
    <m/>
    <n v="0"/>
    <n v="0"/>
    <n v="0"/>
    <n v="11.2"/>
    <n v="11.2"/>
  </r>
  <r>
    <n v="36"/>
    <n v="118"/>
    <s v="Cowichan R"/>
    <s v="CDP"/>
    <s v="124"/>
    <s v="Chinook"/>
    <s v="3"/>
    <x v="0"/>
    <x v="3"/>
    <n v="118"/>
    <x v="2"/>
    <s v="CK-22"/>
    <s v="EAST VANCOUVER ISLAND-COWICHAN &amp; KOKSILAH_FA_0.x"/>
    <s v="M"/>
    <s v="H"/>
    <n v="118"/>
    <s v="Cowichan River H"/>
    <n v="324"/>
    <s v="Cowichan R Up"/>
    <s v="GSVI"/>
    <s v="S"/>
    <x v="1"/>
    <s v="185820"/>
    <n v="0"/>
    <s v="185820"/>
    <n v="2006"/>
    <s v="20060425"/>
    <s v="20060425"/>
    <n v="0"/>
    <n v="3.4"/>
    <s v="EARLY REL 185818,19,22 (EARLY) COMPARE 185810-12, 184836 (LATE)&amp; 185214 SEAPEN"/>
    <s v="CWT"/>
    <s v="P"/>
    <s v="Y"/>
    <s v="Y"/>
    <s v="Y"/>
    <s v="Y"/>
    <n v="5.0070000000000002E-3"/>
    <x v="0"/>
    <n v="26426"/>
    <n v="228299"/>
    <x v="0"/>
    <n v="6531"/>
    <x v="8"/>
    <m/>
    <m/>
    <m/>
    <m/>
    <m/>
    <m/>
    <m/>
    <m/>
    <m/>
    <m/>
    <m/>
    <m/>
    <m/>
    <m/>
    <m/>
    <m/>
    <m/>
    <m/>
    <m/>
    <m/>
    <m/>
    <m/>
    <m/>
    <m/>
    <m/>
    <m/>
    <m/>
    <m/>
    <m/>
    <m/>
    <m/>
    <m/>
    <m/>
    <m/>
    <m/>
    <m/>
    <m/>
    <m/>
    <m/>
    <m/>
    <m/>
    <m/>
    <m/>
    <m/>
    <m/>
    <m/>
    <m/>
    <m/>
    <m/>
    <m/>
    <m/>
    <m/>
    <m/>
    <m/>
    <m/>
    <m/>
    <m/>
    <m/>
    <m/>
    <m/>
    <m/>
    <m/>
    <m/>
    <m/>
    <m/>
    <m/>
    <m/>
    <m/>
    <m/>
    <m/>
    <m/>
    <m/>
    <m/>
    <m/>
    <m/>
    <n v="97.45"/>
    <n v="52.27"/>
    <m/>
    <m/>
    <m/>
    <m/>
    <n v="51.49"/>
    <m/>
    <m/>
    <m/>
    <m/>
    <m/>
    <m/>
    <m/>
    <m/>
    <m/>
    <m/>
    <m/>
    <m/>
    <m/>
    <m/>
    <m/>
    <m/>
    <m/>
    <m/>
    <m/>
    <m/>
    <m/>
    <m/>
    <m/>
    <m/>
    <m/>
    <m/>
    <m/>
    <m/>
    <m/>
    <m/>
    <n v="104.27"/>
    <m/>
    <m/>
    <m/>
    <m/>
    <m/>
    <m/>
    <m/>
    <m/>
    <m/>
    <m/>
    <m/>
    <m/>
    <m/>
    <m/>
    <m/>
    <m/>
    <m/>
    <m/>
    <m/>
    <m/>
    <m/>
    <m/>
    <m/>
    <m/>
    <m/>
    <m/>
    <m/>
    <m/>
    <m/>
    <m/>
    <m/>
    <m/>
    <m/>
    <m/>
    <m/>
    <m/>
    <m/>
    <m/>
    <m/>
    <m/>
    <m/>
    <m/>
    <m/>
    <m/>
    <m/>
    <m/>
    <m/>
    <m/>
    <m/>
    <m/>
    <n v="44.06"/>
    <n v="33.15"/>
    <n v="30.65"/>
    <n v="4.55"/>
    <n v="4.8099999999999996"/>
    <n v="305.48"/>
    <n v="44.06"/>
    <n v="349.54"/>
    <n v="73.16"/>
    <n v="422.7"/>
  </r>
  <r>
    <n v="36"/>
    <n v="118"/>
    <s v="Cowichan R"/>
    <s v="CDP"/>
    <s v="124"/>
    <s v="Chinook"/>
    <s v="3"/>
    <x v="0"/>
    <x v="3"/>
    <n v="118"/>
    <x v="2"/>
    <s v="CK-22"/>
    <s v="EAST VANCOUVER ISLAND-COWICHAN &amp; KOKSILAH_FA_0.x"/>
    <s v="M"/>
    <s v="H"/>
    <n v="118"/>
    <s v="Cowichan River H"/>
    <n v="324"/>
    <s v="Cowichan R Up"/>
    <s v="GSVI"/>
    <s v="S"/>
    <x v="1"/>
    <s v="185820"/>
    <n v="0"/>
    <s v="185820"/>
    <n v="2006"/>
    <s v="20060425"/>
    <s v="20060425"/>
    <n v="0"/>
    <n v="3.4"/>
    <s v="EARLY REL 185818,19,22 (EARLY) COMPARE 185810-12, 184836 (LATE)&amp; 185214 SEAPEN"/>
    <s v="CWT"/>
    <s v="P"/>
    <s v="Y"/>
    <s v="Y"/>
    <s v="Y"/>
    <s v="Y"/>
    <n v="5.0070000000000002E-3"/>
    <x v="0"/>
    <n v="26426"/>
    <n v="228299"/>
    <x v="1"/>
    <n v="6531"/>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13"/>
    <n v="17.16"/>
    <n v="10.32"/>
    <n v="7.05"/>
    <n v="0"/>
    <n v="0"/>
    <n v="0"/>
    <n v="48.66"/>
    <n v="48.66"/>
  </r>
  <r>
    <n v="36"/>
    <n v="118"/>
    <s v="Cowichan R"/>
    <s v="CDP"/>
    <s v="124"/>
    <s v="Chinook"/>
    <s v="3"/>
    <x v="0"/>
    <x v="4"/>
    <n v="118"/>
    <x v="2"/>
    <s v="CK-22"/>
    <s v="EAST VANCOUVER ISLAND-COWICHAN &amp; KOKSILAH_FA_0.x"/>
    <s v="M"/>
    <s v="H"/>
    <n v="367"/>
    <s v="Cowichan Est Seapen"/>
    <n v="367"/>
    <s v="Cowichan Est"/>
    <s v="GSVI"/>
    <s v="S"/>
    <x v="2"/>
    <s v="185606"/>
    <n v="0"/>
    <s v="185606"/>
    <n v="2007"/>
    <s v="20070618"/>
    <s v="20070618"/>
    <n v="100"/>
    <n v="10.76"/>
    <s v="SEAPEN RELEASE. SEE ALSO 186040."/>
    <s v="CWT"/>
    <s v="B"/>
    <s v="Y"/>
    <s v="Y"/>
    <s v="Y"/>
    <s v="Y"/>
    <m/>
    <x v="0"/>
    <n v="25060"/>
    <n v="70637"/>
    <x v="5"/>
    <n v="29434"/>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64"/>
    <m/>
    <m/>
    <m/>
    <m/>
    <m/>
    <m/>
    <m/>
    <n v="0"/>
    <n v="5.64"/>
    <n v="5.64"/>
    <n v="0"/>
    <n v="5.64"/>
  </r>
  <r>
    <n v="36"/>
    <n v="118"/>
    <s v="Cowichan R"/>
    <s v="CDP"/>
    <s v="124"/>
    <s v="Chinook"/>
    <s v="3"/>
    <x v="0"/>
    <x v="4"/>
    <n v="118"/>
    <x v="2"/>
    <s v="CK-22"/>
    <s v="EAST VANCOUVER ISLAND-COWICHAN &amp; KOKSILAH_FA_0.x"/>
    <s v="M"/>
    <s v="H"/>
    <n v="367"/>
    <s v="Cowichan Est Seapen"/>
    <n v="367"/>
    <s v="Cowichan Est"/>
    <s v="GSVI"/>
    <s v="S"/>
    <x v="2"/>
    <s v="185606"/>
    <n v="0"/>
    <s v="185606"/>
    <n v="2007"/>
    <s v="20070618"/>
    <s v="20070618"/>
    <n v="100"/>
    <n v="10.76"/>
    <s v="SEAPEN RELEASE. SEE ALSO 186040."/>
    <s v="CWT"/>
    <s v="B"/>
    <s v="Y"/>
    <s v="Y"/>
    <s v="Y"/>
    <s v="Y"/>
    <m/>
    <x v="0"/>
    <n v="25060"/>
    <n v="70637"/>
    <x v="0"/>
    <n v="29434"/>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2"/>
    <n v="4.2300000000000004"/>
    <m/>
    <n v="2.2999999999999998"/>
    <n v="0"/>
    <n v="0"/>
    <n v="0"/>
    <n v="9.35"/>
    <n v="9.3500000000000014"/>
  </r>
  <r>
    <n v="36"/>
    <n v="118"/>
    <s v="Cowichan R"/>
    <s v="CDP"/>
    <s v="124"/>
    <s v="Chinook"/>
    <s v="3"/>
    <x v="0"/>
    <x v="4"/>
    <n v="118"/>
    <x v="2"/>
    <s v="CK-22"/>
    <s v="EAST VANCOUVER ISLAND-COWICHAN &amp; KOKSILAH_FA_0.x"/>
    <s v="M"/>
    <s v="H"/>
    <n v="367"/>
    <s v="Cowichan Est Seapen"/>
    <n v="367"/>
    <s v="Cowichan Est"/>
    <s v="GSVI"/>
    <s v="S"/>
    <x v="2"/>
    <s v="185606"/>
    <n v="0"/>
    <s v="185606"/>
    <n v="2007"/>
    <s v="20070618"/>
    <s v="20070618"/>
    <n v="100"/>
    <n v="10.76"/>
    <s v="SEAPEN RELEASE. SEE ALSO 186040."/>
    <s v="CWT"/>
    <s v="B"/>
    <s v="Y"/>
    <s v="Y"/>
    <s v="Y"/>
    <s v="Y"/>
    <m/>
    <x v="0"/>
    <n v="25060"/>
    <n v="70637"/>
    <x v="1"/>
    <n v="29434"/>
    <x v="10"/>
    <m/>
    <m/>
    <m/>
    <m/>
    <m/>
    <m/>
    <m/>
    <m/>
    <m/>
    <m/>
    <m/>
    <m/>
    <m/>
    <m/>
    <m/>
    <m/>
    <m/>
    <m/>
    <m/>
    <m/>
    <m/>
    <m/>
    <m/>
    <m/>
    <m/>
    <m/>
    <m/>
    <m/>
    <m/>
    <m/>
    <m/>
    <m/>
    <m/>
    <m/>
    <m/>
    <m/>
    <m/>
    <m/>
    <m/>
    <m/>
    <m/>
    <m/>
    <m/>
    <m/>
    <m/>
    <m/>
    <m/>
    <m/>
    <m/>
    <n v="97.33"/>
    <m/>
    <m/>
    <m/>
    <m/>
    <m/>
    <m/>
    <m/>
    <m/>
    <m/>
    <m/>
    <m/>
    <m/>
    <m/>
    <m/>
    <m/>
    <m/>
    <m/>
    <m/>
    <m/>
    <m/>
    <m/>
    <m/>
    <m/>
    <m/>
    <m/>
    <m/>
    <m/>
    <m/>
    <m/>
    <m/>
    <m/>
    <m/>
    <m/>
    <m/>
    <m/>
    <m/>
    <m/>
    <m/>
    <m/>
    <m/>
    <m/>
    <m/>
    <m/>
    <m/>
    <m/>
    <m/>
    <m/>
    <m/>
    <m/>
    <m/>
    <m/>
    <m/>
    <m/>
    <m/>
    <m/>
    <m/>
    <m/>
    <m/>
    <m/>
    <m/>
    <m/>
    <m/>
    <m/>
    <m/>
    <m/>
    <m/>
    <m/>
    <m/>
    <m/>
    <m/>
    <m/>
    <m/>
    <m/>
    <m/>
    <m/>
    <m/>
    <m/>
    <m/>
    <m/>
    <m/>
    <m/>
    <m/>
    <m/>
    <m/>
    <m/>
    <m/>
    <m/>
    <m/>
    <m/>
    <m/>
    <m/>
    <m/>
    <m/>
    <m/>
    <m/>
    <m/>
    <m/>
    <m/>
    <m/>
    <m/>
    <m/>
    <m/>
    <m/>
    <m/>
    <m/>
    <m/>
    <m/>
    <m/>
    <m/>
    <m/>
    <m/>
    <m/>
    <m/>
    <m/>
    <m/>
    <n v="20.95"/>
    <m/>
    <m/>
    <n v="97.33"/>
    <n v="0"/>
    <n v="97.33"/>
    <n v="20.95"/>
    <n v="118.28"/>
  </r>
  <r>
    <n v="36"/>
    <n v="118"/>
    <s v="Cowichan R"/>
    <s v="CDP"/>
    <s v="124"/>
    <s v="Chinook"/>
    <s v="3"/>
    <x v="0"/>
    <x v="4"/>
    <n v="118"/>
    <x v="2"/>
    <s v="CK-22"/>
    <s v="EAST VANCOUVER ISLAND-COWICHAN &amp; KOKSILAH_FA_0.x"/>
    <s v="M"/>
    <s v="H"/>
    <n v="367"/>
    <s v="Cowichan Est Seapen"/>
    <n v="367"/>
    <s v="Cowichan Est"/>
    <s v="GSVI"/>
    <s v="S"/>
    <x v="2"/>
    <s v="186038"/>
    <n v="0"/>
    <s v="186038"/>
    <n v="2007"/>
    <s v="20070524"/>
    <s v="20070524"/>
    <n v="0"/>
    <n v="6"/>
    <s v="SEAPEN RELEASE. RELEASE WEIGHT ESTIMATED FROM GROWTH RATE."/>
    <s v="CWT"/>
    <s v="B"/>
    <s v="Y"/>
    <s v="Y"/>
    <s v="Y"/>
    <s v="Y"/>
    <m/>
    <x v="0"/>
    <n v="25030"/>
    <n v="99913"/>
    <x v="4"/>
    <n v="29428"/>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8999999999999998"/>
    <n v="2.91"/>
    <n v="3.71"/>
    <m/>
    <n v="0"/>
    <n v="0"/>
    <n v="0"/>
    <n v="6.91"/>
    <n v="6.91"/>
  </r>
  <r>
    <n v="36"/>
    <n v="118"/>
    <s v="Cowichan R"/>
    <s v="CDP"/>
    <s v="124"/>
    <s v="Chinook"/>
    <s v="3"/>
    <x v="0"/>
    <x v="4"/>
    <n v="118"/>
    <x v="2"/>
    <s v="CK-22"/>
    <s v="EAST VANCOUVER ISLAND-COWICHAN &amp; KOKSILAH_FA_0.x"/>
    <s v="M"/>
    <s v="H"/>
    <n v="367"/>
    <s v="Cowichan Est Seapen"/>
    <n v="367"/>
    <s v="Cowichan Est"/>
    <s v="GSVI"/>
    <s v="S"/>
    <x v="2"/>
    <s v="186038"/>
    <n v="0"/>
    <s v="186038"/>
    <n v="2007"/>
    <s v="20070524"/>
    <s v="20070524"/>
    <n v="0"/>
    <n v="6"/>
    <s v="SEAPEN RELEASE. RELEASE WEIGHT ESTIMATED FROM GROWTH RATE."/>
    <s v="CWT"/>
    <s v="B"/>
    <s v="Y"/>
    <s v="Y"/>
    <s v="Y"/>
    <s v="Y"/>
    <m/>
    <x v="0"/>
    <n v="25030"/>
    <n v="99913"/>
    <x v="0"/>
    <n v="29428"/>
    <x v="9"/>
    <m/>
    <m/>
    <m/>
    <m/>
    <m/>
    <m/>
    <m/>
    <m/>
    <m/>
    <m/>
    <m/>
    <m/>
    <m/>
    <m/>
    <m/>
    <m/>
    <m/>
    <m/>
    <m/>
    <m/>
    <m/>
    <m/>
    <m/>
    <m/>
    <m/>
    <m/>
    <m/>
    <m/>
    <m/>
    <m/>
    <m/>
    <m/>
    <m/>
    <m/>
    <m/>
    <m/>
    <m/>
    <m/>
    <m/>
    <m/>
    <m/>
    <m/>
    <m/>
    <m/>
    <m/>
    <m/>
    <m/>
    <m/>
    <m/>
    <m/>
    <m/>
    <m/>
    <m/>
    <m/>
    <n v="100.11"/>
    <m/>
    <m/>
    <m/>
    <m/>
    <m/>
    <m/>
    <m/>
    <m/>
    <m/>
    <m/>
    <m/>
    <m/>
    <m/>
    <m/>
    <m/>
    <m/>
    <m/>
    <m/>
    <m/>
    <m/>
    <m/>
    <m/>
    <m/>
    <m/>
    <m/>
    <m/>
    <m/>
    <m/>
    <m/>
    <m/>
    <m/>
    <m/>
    <m/>
    <m/>
    <m/>
    <m/>
    <m/>
    <m/>
    <m/>
    <m/>
    <m/>
    <m/>
    <m/>
    <m/>
    <m/>
    <m/>
    <m/>
    <m/>
    <m/>
    <m/>
    <m/>
    <m/>
    <m/>
    <m/>
    <m/>
    <m/>
    <m/>
    <m/>
    <m/>
    <m/>
    <m/>
    <m/>
    <m/>
    <m/>
    <m/>
    <m/>
    <m/>
    <m/>
    <m/>
    <m/>
    <m/>
    <m/>
    <m/>
    <m/>
    <m/>
    <m/>
    <m/>
    <m/>
    <m/>
    <m/>
    <m/>
    <m/>
    <m/>
    <m/>
    <m/>
    <m/>
    <m/>
    <m/>
    <m/>
    <m/>
    <m/>
    <m/>
    <m/>
    <m/>
    <m/>
    <m/>
    <m/>
    <m/>
    <m/>
    <m/>
    <m/>
    <m/>
    <m/>
    <m/>
    <m/>
    <m/>
    <m/>
    <m/>
    <m/>
    <n v="7.98"/>
    <n v="9.74"/>
    <m/>
    <n v="6.52"/>
    <n v="100.11"/>
    <n v="0"/>
    <n v="100.11"/>
    <n v="24.24"/>
    <n v="124.35"/>
  </r>
  <r>
    <n v="36"/>
    <n v="118"/>
    <s v="Cowichan R"/>
    <s v="CDP"/>
    <s v="124"/>
    <s v="Chinook"/>
    <s v="3"/>
    <x v="0"/>
    <x v="4"/>
    <n v="118"/>
    <x v="2"/>
    <s v="CK-22"/>
    <s v="EAST VANCOUVER ISLAND-COWICHAN &amp; KOKSILAH_FA_0.x"/>
    <s v="M"/>
    <s v="H"/>
    <n v="367"/>
    <s v="Cowichan Est Seapen"/>
    <n v="367"/>
    <s v="Cowichan Est"/>
    <s v="GSVI"/>
    <s v="S"/>
    <x v="2"/>
    <s v="186040"/>
    <n v="0"/>
    <s v="186040"/>
    <n v="2007"/>
    <s v="20070618"/>
    <s v="20070618"/>
    <n v="100"/>
    <n v="10.76"/>
    <s v="SEAPEN RELEASE. SEE ALSO 185606."/>
    <s v="CWT"/>
    <s v="B"/>
    <s v="Y"/>
    <s v="Y"/>
    <s v="Y"/>
    <s v="Y"/>
    <m/>
    <x v="0"/>
    <n v="24965"/>
    <n v="70369"/>
    <x v="0"/>
    <n v="29430"/>
    <x v="9"/>
    <m/>
    <m/>
    <m/>
    <m/>
    <m/>
    <m/>
    <m/>
    <m/>
    <m/>
    <m/>
    <m/>
    <m/>
    <m/>
    <m/>
    <m/>
    <m/>
    <m/>
    <m/>
    <m/>
    <m/>
    <m/>
    <m/>
    <m/>
    <m/>
    <m/>
    <m/>
    <m/>
    <m/>
    <m/>
    <m/>
    <m/>
    <m/>
    <m/>
    <m/>
    <m/>
    <m/>
    <m/>
    <m/>
    <m/>
    <m/>
    <m/>
    <m/>
    <m/>
    <m/>
    <n v="21.31"/>
    <m/>
    <m/>
    <m/>
    <m/>
    <n v="70.69"/>
    <m/>
    <m/>
    <m/>
    <m/>
    <m/>
    <m/>
    <m/>
    <m/>
    <m/>
    <m/>
    <m/>
    <m/>
    <m/>
    <n v="57.92"/>
    <m/>
    <m/>
    <m/>
    <m/>
    <m/>
    <m/>
    <m/>
    <m/>
    <m/>
    <m/>
    <m/>
    <m/>
    <m/>
    <m/>
    <m/>
    <m/>
    <m/>
    <m/>
    <m/>
    <m/>
    <m/>
    <m/>
    <m/>
    <m/>
    <m/>
    <m/>
    <m/>
    <m/>
    <m/>
    <m/>
    <m/>
    <m/>
    <m/>
    <m/>
    <m/>
    <m/>
    <m/>
    <m/>
    <m/>
    <m/>
    <m/>
    <m/>
    <m/>
    <m/>
    <m/>
    <m/>
    <m/>
    <m/>
    <m/>
    <m/>
    <m/>
    <m/>
    <m/>
    <m/>
    <m/>
    <m/>
    <m/>
    <m/>
    <m/>
    <m/>
    <m/>
    <m/>
    <m/>
    <m/>
    <m/>
    <m/>
    <m/>
    <m/>
    <m/>
    <m/>
    <m/>
    <m/>
    <m/>
    <m/>
    <m/>
    <m/>
    <m/>
    <m/>
    <m/>
    <m/>
    <m/>
    <m/>
    <m/>
    <m/>
    <n v="68.41"/>
    <m/>
    <m/>
    <m/>
    <m/>
    <m/>
    <m/>
    <m/>
    <m/>
    <m/>
    <m/>
    <m/>
    <m/>
    <m/>
    <m/>
    <m/>
    <n v="7.43"/>
    <n v="9.82"/>
    <n v="3.37"/>
    <n v="4.5999999999999996"/>
    <n v="218.33"/>
    <n v="0"/>
    <n v="218.33"/>
    <n v="25.22"/>
    <n v="243.55"/>
  </r>
  <r>
    <n v="36"/>
    <n v="118"/>
    <s v="Cowichan R"/>
    <s v="CDP"/>
    <s v="124"/>
    <s v="Chinook"/>
    <s v="3"/>
    <x v="0"/>
    <x v="4"/>
    <n v="118"/>
    <x v="2"/>
    <s v="CK-22"/>
    <s v="EAST VANCOUVER ISLAND-COWICHAN &amp; KOKSILAH_FA_0.x"/>
    <s v="M"/>
    <s v="H"/>
    <n v="367"/>
    <s v="Cowichan Est Seapen"/>
    <n v="367"/>
    <s v="Cowichan Est"/>
    <s v="GSVI"/>
    <s v="S"/>
    <x v="2"/>
    <s v="186040"/>
    <n v="0"/>
    <s v="186040"/>
    <n v="2007"/>
    <s v="20070618"/>
    <s v="20070618"/>
    <n v="100"/>
    <n v="10.76"/>
    <s v="SEAPEN RELEASE. SEE ALSO 185606."/>
    <s v="CWT"/>
    <s v="B"/>
    <s v="Y"/>
    <s v="Y"/>
    <s v="Y"/>
    <s v="Y"/>
    <m/>
    <x v="0"/>
    <n v="24965"/>
    <n v="70369"/>
    <x v="1"/>
    <n v="29430"/>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2"/>
    <m/>
    <m/>
    <m/>
    <n v="0"/>
    <n v="0"/>
    <n v="0"/>
    <n v="3.92"/>
    <n v="3.92"/>
  </r>
  <r>
    <n v="36"/>
    <n v="118"/>
    <s v="Cowichan R"/>
    <s v="CDP"/>
    <s v="124"/>
    <s v="Chinook"/>
    <s v="3"/>
    <x v="0"/>
    <x v="4"/>
    <n v="118"/>
    <x v="2"/>
    <s v="CK-22"/>
    <s v="EAST VANCOUVER ISLAND-COWICHAN &amp; KOKSILAH_FA_0.x"/>
    <s v="M"/>
    <s v="H"/>
    <n v="367"/>
    <s v="Cowichan Est Seapen"/>
    <n v="367"/>
    <s v="Cowichan Est"/>
    <s v="GSVI"/>
    <s v="S"/>
    <x v="2"/>
    <s v="186041"/>
    <n v="0"/>
    <s v="186041"/>
    <n v="2007"/>
    <s v="20070618"/>
    <s v="20070618"/>
    <n v="98"/>
    <n v="10.32"/>
    <s v="SEAPEN RELEASE."/>
    <s v="CWT"/>
    <s v="B"/>
    <s v="Y"/>
    <s v="Y"/>
    <s v="Y"/>
    <s v="Y"/>
    <m/>
    <x v="0"/>
    <n v="12424"/>
    <n v="49764"/>
    <x v="0"/>
    <n v="29432"/>
    <x v="9"/>
    <m/>
    <m/>
    <m/>
    <m/>
    <m/>
    <m/>
    <m/>
    <m/>
    <m/>
    <m/>
    <m/>
    <m/>
    <m/>
    <m/>
    <m/>
    <m/>
    <m/>
    <m/>
    <m/>
    <m/>
    <m/>
    <m/>
    <m/>
    <m/>
    <m/>
    <m/>
    <m/>
    <m/>
    <m/>
    <m/>
    <m/>
    <m/>
    <m/>
    <m/>
    <m/>
    <m/>
    <m/>
    <m/>
    <m/>
    <m/>
    <m/>
    <m/>
    <m/>
    <m/>
    <m/>
    <m/>
    <m/>
    <m/>
    <m/>
    <m/>
    <m/>
    <m/>
    <m/>
    <m/>
    <m/>
    <m/>
    <m/>
    <m/>
    <m/>
    <m/>
    <m/>
    <m/>
    <m/>
    <m/>
    <m/>
    <m/>
    <m/>
    <m/>
    <m/>
    <m/>
    <m/>
    <m/>
    <m/>
    <m/>
    <m/>
    <m/>
    <m/>
    <m/>
    <m/>
    <m/>
    <m/>
    <n v="34.65"/>
    <m/>
    <m/>
    <m/>
    <m/>
    <m/>
    <m/>
    <m/>
    <m/>
    <m/>
    <m/>
    <m/>
    <m/>
    <m/>
    <m/>
    <m/>
    <m/>
    <m/>
    <m/>
    <m/>
    <m/>
    <m/>
    <m/>
    <m/>
    <n v="10.45"/>
    <m/>
    <m/>
    <m/>
    <m/>
    <m/>
    <m/>
    <m/>
    <m/>
    <m/>
    <m/>
    <m/>
    <m/>
    <m/>
    <m/>
    <m/>
    <m/>
    <m/>
    <m/>
    <m/>
    <m/>
    <m/>
    <m/>
    <m/>
    <m/>
    <m/>
    <m/>
    <m/>
    <m/>
    <m/>
    <m/>
    <m/>
    <m/>
    <m/>
    <m/>
    <m/>
    <m/>
    <m/>
    <m/>
    <m/>
    <m/>
    <m/>
    <m/>
    <m/>
    <m/>
    <m/>
    <m/>
    <m/>
    <m/>
    <m/>
    <m/>
    <m/>
    <m/>
    <m/>
    <m/>
    <m/>
    <m/>
    <m/>
    <m/>
    <n v="4.01"/>
    <n v="6.01"/>
    <m/>
    <n v="3.27"/>
    <n v="45.1"/>
    <n v="0"/>
    <n v="45.1"/>
    <n v="13.29"/>
    <n v="58.389999999999993"/>
  </r>
  <r>
    <n v="36"/>
    <n v="118"/>
    <s v="Cowichan R"/>
    <s v="CDP"/>
    <s v="124"/>
    <s v="Chinook"/>
    <s v="3"/>
    <x v="0"/>
    <x v="4"/>
    <n v="118"/>
    <x v="2"/>
    <s v="CK-22"/>
    <s v="EAST VANCOUVER ISLAND-COWICHAN &amp; KOKSILAH_FA_0.x"/>
    <s v="M"/>
    <s v="H"/>
    <n v="367"/>
    <s v="Cowichan Est Seapen"/>
    <n v="367"/>
    <s v="Cowichan Est"/>
    <s v="GSVI"/>
    <s v="S"/>
    <x v="2"/>
    <s v="186041"/>
    <n v="0"/>
    <s v="186041"/>
    <n v="2007"/>
    <s v="20070618"/>
    <s v="20070618"/>
    <n v="98"/>
    <n v="10.32"/>
    <s v="SEAPEN RELEASE."/>
    <s v="CWT"/>
    <s v="B"/>
    <s v="Y"/>
    <s v="Y"/>
    <s v="Y"/>
    <s v="Y"/>
    <m/>
    <x v="0"/>
    <n v="12424"/>
    <n v="49764"/>
    <x v="1"/>
    <n v="29432"/>
    <x v="10"/>
    <m/>
    <m/>
    <m/>
    <m/>
    <m/>
    <m/>
    <m/>
    <m/>
    <m/>
    <m/>
    <m/>
    <m/>
    <m/>
    <m/>
    <m/>
    <m/>
    <m/>
    <m/>
    <m/>
    <m/>
    <m/>
    <m/>
    <m/>
    <m/>
    <m/>
    <m/>
    <m/>
    <m/>
    <m/>
    <n v="25.72"/>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72"/>
    <n v="0"/>
    <n v="25.72"/>
    <n v="0"/>
    <n v="25.72"/>
  </r>
  <r>
    <n v="36"/>
    <n v="118"/>
    <s v="Cowichan R"/>
    <s v="CDP"/>
    <s v="124"/>
    <s v="Chinook"/>
    <s v="3"/>
    <x v="0"/>
    <x v="4"/>
    <n v="118"/>
    <x v="2"/>
    <s v="CK-22"/>
    <s v="EAST VANCOUVER ISLAND-COWICHAN &amp; KOKSILAH_FA_0.x"/>
    <s v="M"/>
    <s v="H"/>
    <n v="118"/>
    <s v="Cowichan River H"/>
    <n v="335"/>
    <s v="Cowichan R Low"/>
    <s v="GSVI"/>
    <s v="S"/>
    <x v="1"/>
    <s v="186042"/>
    <n v="0"/>
    <s v="186042"/>
    <n v="2007"/>
    <s v="20070509"/>
    <s v="20070509"/>
    <n v="77"/>
    <n v="4.0999999999999996"/>
    <s v="LOWER COWICHAN RELEASE. FISH TRANS TO LAKEPEN, RELEASED AT PIMBERRY BRIDGE."/>
    <s v="CWT"/>
    <s v="P"/>
    <s v="Y"/>
    <s v="Y"/>
    <s v="Y"/>
    <s v="N"/>
    <m/>
    <x v="0"/>
    <n v="25018"/>
    <n v="149964"/>
    <x v="4"/>
    <n v="29266"/>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99"/>
    <n v="42.93"/>
    <m/>
    <n v="16.75"/>
    <n v="0"/>
    <n v="0"/>
    <n v="0"/>
    <n v="71.67"/>
    <n v="71.67"/>
  </r>
  <r>
    <n v="36"/>
    <n v="118"/>
    <s v="Cowichan R"/>
    <s v="CDP"/>
    <s v="124"/>
    <s v="Chinook"/>
    <s v="3"/>
    <x v="0"/>
    <x v="4"/>
    <n v="118"/>
    <x v="2"/>
    <s v="CK-22"/>
    <s v="EAST VANCOUVER ISLAND-COWICHAN &amp; KOKSILAH_FA_0.x"/>
    <s v="M"/>
    <s v="H"/>
    <n v="118"/>
    <s v="Cowichan River H"/>
    <n v="335"/>
    <s v="Cowichan R Low"/>
    <s v="GSVI"/>
    <s v="S"/>
    <x v="1"/>
    <s v="186042"/>
    <n v="0"/>
    <s v="186042"/>
    <n v="2007"/>
    <s v="20070509"/>
    <s v="20070509"/>
    <n v="77"/>
    <n v="4.0999999999999996"/>
    <s v="LOWER COWICHAN RELEASE. FISH TRANS TO LAKEPEN, RELEASED AT PIMBERRY BRIDGE."/>
    <s v="CWT"/>
    <s v="P"/>
    <s v="Y"/>
    <s v="Y"/>
    <s v="Y"/>
    <s v="N"/>
    <m/>
    <x v="0"/>
    <n v="25018"/>
    <n v="149964"/>
    <x v="0"/>
    <n v="29266"/>
    <x v="9"/>
    <m/>
    <m/>
    <m/>
    <m/>
    <m/>
    <m/>
    <m/>
    <m/>
    <m/>
    <m/>
    <m/>
    <m/>
    <m/>
    <m/>
    <m/>
    <m/>
    <m/>
    <m/>
    <m/>
    <m/>
    <m/>
    <m/>
    <m/>
    <m/>
    <m/>
    <m/>
    <m/>
    <m/>
    <m/>
    <m/>
    <m/>
    <m/>
    <m/>
    <m/>
    <m/>
    <m/>
    <m/>
    <m/>
    <m/>
    <m/>
    <m/>
    <m/>
    <m/>
    <m/>
    <m/>
    <m/>
    <m/>
    <m/>
    <m/>
    <m/>
    <m/>
    <m/>
    <m/>
    <m/>
    <n v="150.34"/>
    <m/>
    <m/>
    <m/>
    <m/>
    <m/>
    <m/>
    <m/>
    <m/>
    <m/>
    <m/>
    <m/>
    <m/>
    <m/>
    <m/>
    <m/>
    <m/>
    <m/>
    <m/>
    <m/>
    <m/>
    <m/>
    <m/>
    <m/>
    <m/>
    <m/>
    <m/>
    <m/>
    <m/>
    <m/>
    <m/>
    <m/>
    <m/>
    <m/>
    <m/>
    <m/>
    <m/>
    <m/>
    <m/>
    <m/>
    <m/>
    <m/>
    <m/>
    <m/>
    <m/>
    <m/>
    <m/>
    <m/>
    <m/>
    <m/>
    <m/>
    <m/>
    <m/>
    <m/>
    <m/>
    <m/>
    <m/>
    <m/>
    <m/>
    <m/>
    <m/>
    <m/>
    <m/>
    <m/>
    <m/>
    <m/>
    <m/>
    <m/>
    <m/>
    <m/>
    <m/>
    <m/>
    <m/>
    <m/>
    <m/>
    <m/>
    <m/>
    <m/>
    <m/>
    <m/>
    <m/>
    <m/>
    <m/>
    <m/>
    <m/>
    <m/>
    <m/>
    <m/>
    <m/>
    <m/>
    <m/>
    <m/>
    <m/>
    <m/>
    <m/>
    <m/>
    <m/>
    <m/>
    <m/>
    <m/>
    <m/>
    <m/>
    <m/>
    <m/>
    <m/>
    <m/>
    <m/>
    <m/>
    <m/>
    <m/>
    <n v="5.99"/>
    <n v="26.97"/>
    <m/>
    <n v="14.68"/>
    <n v="150.34"/>
    <n v="0"/>
    <n v="150.34"/>
    <n v="47.64"/>
    <n v="197.98000000000002"/>
  </r>
  <r>
    <n v="36"/>
    <n v="118"/>
    <s v="Cowichan R"/>
    <s v="CDP"/>
    <s v="124"/>
    <s v="Chinook"/>
    <s v="3"/>
    <x v="0"/>
    <x v="4"/>
    <n v="118"/>
    <x v="2"/>
    <s v="CK-22"/>
    <s v="EAST VANCOUVER ISLAND-COWICHAN &amp; KOKSILAH_FA_0.x"/>
    <s v="M"/>
    <s v="H"/>
    <n v="118"/>
    <s v="Cowichan River H"/>
    <n v="335"/>
    <s v="Cowichan R Low"/>
    <s v="GSVI"/>
    <s v="S"/>
    <x v="1"/>
    <s v="186042"/>
    <n v="0"/>
    <s v="186042"/>
    <n v="2007"/>
    <s v="20070509"/>
    <s v="20070509"/>
    <n v="77"/>
    <n v="4.0999999999999996"/>
    <s v="LOWER COWICHAN RELEASE. FISH TRANS TO LAKEPEN, RELEASED AT PIMBERRY BRIDGE."/>
    <s v="CWT"/>
    <s v="P"/>
    <s v="Y"/>
    <s v="Y"/>
    <s v="Y"/>
    <s v="N"/>
    <m/>
    <x v="0"/>
    <n v="25018"/>
    <n v="149964"/>
    <x v="1"/>
    <n v="29266"/>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59"/>
    <m/>
    <m/>
    <m/>
    <m/>
    <n v="6.22"/>
    <n v="44.55"/>
    <m/>
    <m/>
    <n v="0"/>
    <n v="9.59"/>
    <n v="9.59"/>
    <n v="50.77"/>
    <n v="60.36"/>
  </r>
  <r>
    <n v="36"/>
    <n v="118"/>
    <s v="Cowichan R"/>
    <s v="CDP"/>
    <s v="124"/>
    <s v="Chinook"/>
    <s v="3"/>
    <x v="0"/>
    <x v="4"/>
    <n v="118"/>
    <x v="2"/>
    <s v="CK-22"/>
    <s v="EAST VANCOUVER ISLAND-COWICHAN &amp; KOKSILAH_FA_0.x"/>
    <s v="M"/>
    <s v="H"/>
    <n v="118"/>
    <s v="Cowichan River H"/>
    <n v="324"/>
    <s v="Cowichan R Up"/>
    <s v="GSVI"/>
    <s v="S"/>
    <x v="1"/>
    <s v="185832"/>
    <n v="0"/>
    <s v="185832"/>
    <n v="2007"/>
    <s v="20070523"/>
    <s v="20070523"/>
    <n v="85"/>
    <n v="5.8"/>
    <s v="UPPER RIVER RELEASE AT ROAD POOL."/>
    <s v="CWT"/>
    <s v="P"/>
    <s v="Y"/>
    <s v="Y"/>
    <s v="Y"/>
    <s v="Y"/>
    <m/>
    <x v="0"/>
    <n v="25040"/>
    <n v="71335"/>
    <x v="4"/>
    <n v="29273"/>
    <x v="8"/>
    <m/>
    <m/>
    <m/>
    <m/>
    <m/>
    <m/>
    <m/>
    <m/>
    <m/>
    <m/>
    <m/>
    <m/>
    <m/>
    <m/>
    <m/>
    <m/>
    <m/>
    <m/>
    <m/>
    <m/>
    <m/>
    <m/>
    <m/>
    <m/>
    <m/>
    <m/>
    <m/>
    <m/>
    <m/>
    <m/>
    <m/>
    <m/>
    <m/>
    <m/>
    <m/>
    <m/>
    <m/>
    <m/>
    <m/>
    <m/>
    <m/>
    <m/>
    <m/>
    <m/>
    <m/>
    <m/>
    <m/>
    <m/>
    <m/>
    <m/>
    <m/>
    <m/>
    <m/>
    <m/>
    <n v="106.23"/>
    <m/>
    <m/>
    <m/>
    <m/>
    <m/>
    <m/>
    <m/>
    <m/>
    <m/>
    <m/>
    <m/>
    <m/>
    <m/>
    <m/>
    <m/>
    <m/>
    <m/>
    <m/>
    <m/>
    <m/>
    <m/>
    <m/>
    <m/>
    <m/>
    <m/>
    <m/>
    <m/>
    <m/>
    <m/>
    <m/>
    <m/>
    <m/>
    <m/>
    <m/>
    <m/>
    <m/>
    <m/>
    <m/>
    <m/>
    <m/>
    <m/>
    <m/>
    <m/>
    <m/>
    <m/>
    <m/>
    <m/>
    <m/>
    <m/>
    <m/>
    <m/>
    <m/>
    <m/>
    <m/>
    <m/>
    <m/>
    <m/>
    <m/>
    <m/>
    <m/>
    <m/>
    <m/>
    <m/>
    <m/>
    <m/>
    <m/>
    <m/>
    <m/>
    <m/>
    <m/>
    <m/>
    <m/>
    <m/>
    <m/>
    <m/>
    <m/>
    <m/>
    <m/>
    <m/>
    <m/>
    <m/>
    <m/>
    <m/>
    <m/>
    <m/>
    <m/>
    <m/>
    <m/>
    <m/>
    <m/>
    <m/>
    <m/>
    <m/>
    <m/>
    <m/>
    <m/>
    <m/>
    <m/>
    <m/>
    <m/>
    <m/>
    <m/>
    <m/>
    <m/>
    <m/>
    <m/>
    <m/>
    <m/>
    <m/>
    <m/>
    <m/>
    <m/>
    <m/>
    <n v="106.23"/>
    <n v="0"/>
    <n v="106.23"/>
    <n v="0"/>
    <n v="106.23"/>
  </r>
  <r>
    <n v="36"/>
    <n v="118"/>
    <s v="Cowichan R"/>
    <s v="CDP"/>
    <s v="124"/>
    <s v="Chinook"/>
    <s v="3"/>
    <x v="0"/>
    <x v="4"/>
    <n v="118"/>
    <x v="2"/>
    <s v="CK-22"/>
    <s v="EAST VANCOUVER ISLAND-COWICHAN &amp; KOKSILAH_FA_0.x"/>
    <s v="M"/>
    <s v="H"/>
    <n v="118"/>
    <s v="Cowichan River H"/>
    <n v="324"/>
    <s v="Cowichan R Up"/>
    <s v="GSVI"/>
    <s v="S"/>
    <x v="1"/>
    <s v="185832"/>
    <n v="0"/>
    <s v="185832"/>
    <n v="2007"/>
    <s v="20070523"/>
    <s v="20070523"/>
    <n v="85"/>
    <n v="5.8"/>
    <s v="UPPER RIVER RELEASE AT ROAD POOL."/>
    <s v="CWT"/>
    <s v="P"/>
    <s v="Y"/>
    <s v="Y"/>
    <s v="Y"/>
    <s v="Y"/>
    <m/>
    <x v="0"/>
    <n v="25040"/>
    <n v="71335"/>
    <x v="0"/>
    <n v="29273"/>
    <x v="9"/>
    <m/>
    <m/>
    <m/>
    <m/>
    <m/>
    <m/>
    <m/>
    <m/>
    <m/>
    <m/>
    <m/>
    <m/>
    <m/>
    <m/>
    <m/>
    <m/>
    <m/>
    <m/>
    <m/>
    <m/>
    <m/>
    <m/>
    <m/>
    <m/>
    <m/>
    <m/>
    <m/>
    <m/>
    <m/>
    <m/>
    <m/>
    <m/>
    <m/>
    <m/>
    <m/>
    <m/>
    <m/>
    <n v="24.76"/>
    <m/>
    <m/>
    <m/>
    <m/>
    <m/>
    <m/>
    <m/>
    <m/>
    <m/>
    <m/>
    <m/>
    <m/>
    <m/>
    <m/>
    <m/>
    <m/>
    <m/>
    <m/>
    <m/>
    <m/>
    <m/>
    <m/>
    <m/>
    <m/>
    <m/>
    <m/>
    <m/>
    <m/>
    <m/>
    <m/>
    <m/>
    <m/>
    <m/>
    <m/>
    <m/>
    <m/>
    <m/>
    <m/>
    <m/>
    <m/>
    <m/>
    <m/>
    <m/>
    <m/>
    <m/>
    <m/>
    <m/>
    <m/>
    <m/>
    <m/>
    <m/>
    <m/>
    <m/>
    <m/>
    <m/>
    <m/>
    <m/>
    <m/>
    <m/>
    <m/>
    <m/>
    <m/>
    <m/>
    <m/>
    <m/>
    <m/>
    <m/>
    <m/>
    <m/>
    <m/>
    <m/>
    <m/>
    <m/>
    <m/>
    <m/>
    <m/>
    <m/>
    <m/>
    <m/>
    <m/>
    <m/>
    <m/>
    <m/>
    <m/>
    <m/>
    <m/>
    <m/>
    <m/>
    <m/>
    <m/>
    <m/>
    <m/>
    <m/>
    <m/>
    <m/>
    <m/>
    <m/>
    <m/>
    <m/>
    <m/>
    <m/>
    <m/>
    <m/>
    <m/>
    <m/>
    <m/>
    <m/>
    <m/>
    <m/>
    <m/>
    <m/>
    <m/>
    <m/>
    <m/>
    <m/>
    <m/>
    <m/>
    <m/>
    <m/>
    <m/>
    <m/>
    <m/>
    <m/>
    <m/>
    <m/>
    <m/>
    <n v="2.85"/>
    <n v="2.67"/>
    <m/>
    <n v="2.3199999999999998"/>
    <n v="24.76"/>
    <n v="0"/>
    <n v="24.76"/>
    <n v="7.84"/>
    <n v="32.6"/>
  </r>
  <r>
    <n v="36"/>
    <n v="118"/>
    <s v="Cowichan R"/>
    <s v="CDP"/>
    <s v="124"/>
    <s v="Chinook"/>
    <s v="3"/>
    <x v="0"/>
    <x v="4"/>
    <n v="118"/>
    <x v="2"/>
    <s v="CK-22"/>
    <s v="EAST VANCOUVER ISLAND-COWICHAN &amp; KOKSILAH_FA_0.x"/>
    <s v="M"/>
    <s v="H"/>
    <n v="118"/>
    <s v="Cowichan River H"/>
    <n v="324"/>
    <s v="Cowichan R Up"/>
    <s v="GSVI"/>
    <s v="S"/>
    <x v="1"/>
    <s v="185832"/>
    <n v="0"/>
    <s v="185832"/>
    <n v="2007"/>
    <s v="20070523"/>
    <s v="20070523"/>
    <n v="85"/>
    <n v="5.8"/>
    <s v="UPPER RIVER RELEASE AT ROAD POOL."/>
    <s v="CWT"/>
    <s v="P"/>
    <s v="Y"/>
    <s v="Y"/>
    <s v="Y"/>
    <s v="Y"/>
    <m/>
    <x v="0"/>
    <n v="25040"/>
    <n v="71335"/>
    <x v="1"/>
    <n v="29273"/>
    <x v="10"/>
    <m/>
    <m/>
    <m/>
    <m/>
    <m/>
    <m/>
    <m/>
    <m/>
    <m/>
    <m/>
    <m/>
    <m/>
    <m/>
    <m/>
    <m/>
    <m/>
    <m/>
    <m/>
    <m/>
    <m/>
    <m/>
    <m/>
    <m/>
    <m/>
    <m/>
    <m/>
    <m/>
    <m/>
    <m/>
    <n v="18.690000000000001"/>
    <m/>
    <m/>
    <m/>
    <m/>
    <m/>
    <m/>
    <m/>
    <m/>
    <m/>
    <m/>
    <m/>
    <m/>
    <m/>
    <m/>
    <m/>
    <m/>
    <m/>
    <m/>
    <m/>
    <m/>
    <m/>
    <m/>
    <m/>
    <m/>
    <m/>
    <m/>
    <m/>
    <m/>
    <m/>
    <m/>
    <m/>
    <m/>
    <m/>
    <m/>
    <m/>
    <m/>
    <m/>
    <m/>
    <m/>
    <m/>
    <m/>
    <m/>
    <m/>
    <m/>
    <m/>
    <m/>
    <m/>
    <m/>
    <m/>
    <m/>
    <m/>
    <m/>
    <m/>
    <m/>
    <m/>
    <m/>
    <m/>
    <m/>
    <m/>
    <m/>
    <m/>
    <m/>
    <m/>
    <m/>
    <m/>
    <m/>
    <m/>
    <m/>
    <m/>
    <m/>
    <m/>
    <m/>
    <m/>
    <m/>
    <m/>
    <m/>
    <m/>
    <m/>
    <m/>
    <m/>
    <m/>
    <m/>
    <m/>
    <m/>
    <m/>
    <m/>
    <m/>
    <m/>
    <m/>
    <m/>
    <m/>
    <m/>
    <m/>
    <m/>
    <m/>
    <m/>
    <m/>
    <m/>
    <m/>
    <m/>
    <m/>
    <m/>
    <m/>
    <m/>
    <m/>
    <m/>
    <m/>
    <m/>
    <m/>
    <m/>
    <m/>
    <m/>
    <m/>
    <m/>
    <m/>
    <m/>
    <m/>
    <m/>
    <m/>
    <m/>
    <m/>
    <m/>
    <m/>
    <m/>
    <m/>
    <m/>
    <m/>
    <m/>
    <m/>
    <m/>
    <m/>
    <m/>
    <m/>
    <m/>
    <n v="2.96"/>
    <m/>
    <m/>
    <m/>
    <n v="18.690000000000001"/>
    <n v="0"/>
    <n v="18.690000000000001"/>
    <n v="2.96"/>
    <n v="21.650000000000002"/>
  </r>
  <r>
    <n v="36"/>
    <n v="118"/>
    <s v="Cowichan R"/>
    <s v="CDP"/>
    <s v="124"/>
    <s v="Chinook"/>
    <s v="3"/>
    <x v="0"/>
    <x v="4"/>
    <n v="118"/>
    <x v="2"/>
    <s v="CK-22"/>
    <s v="EAST VANCOUVER ISLAND-COWICHAN &amp; KOKSILAH_FA_0.x"/>
    <s v="M"/>
    <s v="H"/>
    <n v="118"/>
    <s v="Cowichan River H"/>
    <n v="324"/>
    <s v="Cowichan R Up"/>
    <s v="GSVI"/>
    <s v="S"/>
    <x v="1"/>
    <s v="185833"/>
    <n v="0"/>
    <s v="185833"/>
    <n v="2007"/>
    <s v="20070523"/>
    <s v="20070523"/>
    <n v="85"/>
    <n v="5.8"/>
    <s v="UPPER RIVER RELEASE AT ROAD POOL."/>
    <s v="CWT"/>
    <s v="P"/>
    <s v="Y"/>
    <s v="Y"/>
    <s v="Y"/>
    <s v="Y"/>
    <m/>
    <x v="0"/>
    <n v="24989"/>
    <n v="71190"/>
    <x v="4"/>
    <n v="29303"/>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
    <n v="2.0699999999999998"/>
    <n v="2.64"/>
    <m/>
    <n v="0"/>
    <n v="0"/>
    <n v="0"/>
    <n v="4.91"/>
    <n v="4.91"/>
  </r>
  <r>
    <n v="36"/>
    <n v="118"/>
    <s v="Cowichan R"/>
    <s v="CDP"/>
    <s v="124"/>
    <s v="Chinook"/>
    <s v="3"/>
    <x v="0"/>
    <x v="4"/>
    <n v="118"/>
    <x v="2"/>
    <s v="CK-22"/>
    <s v="EAST VANCOUVER ISLAND-COWICHAN &amp; KOKSILAH_FA_0.x"/>
    <s v="M"/>
    <s v="H"/>
    <n v="118"/>
    <s v="Cowichan River H"/>
    <n v="324"/>
    <s v="Cowichan R Up"/>
    <s v="GSVI"/>
    <s v="S"/>
    <x v="1"/>
    <s v="185833"/>
    <n v="0"/>
    <s v="185833"/>
    <n v="2007"/>
    <s v="20070523"/>
    <s v="20070523"/>
    <n v="85"/>
    <n v="5.8"/>
    <s v="UPPER RIVER RELEASE AT ROAD POOL."/>
    <s v="CWT"/>
    <s v="P"/>
    <s v="Y"/>
    <s v="Y"/>
    <s v="Y"/>
    <s v="Y"/>
    <m/>
    <x v="0"/>
    <n v="24989"/>
    <n v="71190"/>
    <x v="0"/>
    <n v="29303"/>
    <x v="9"/>
    <m/>
    <m/>
    <m/>
    <m/>
    <m/>
    <m/>
    <m/>
    <m/>
    <m/>
    <m/>
    <m/>
    <m/>
    <m/>
    <m/>
    <m/>
    <m/>
    <m/>
    <m/>
    <m/>
    <m/>
    <m/>
    <m/>
    <m/>
    <m/>
    <m/>
    <m/>
    <m/>
    <m/>
    <m/>
    <m/>
    <m/>
    <m/>
    <m/>
    <m/>
    <m/>
    <m/>
    <m/>
    <m/>
    <m/>
    <m/>
    <m/>
    <m/>
    <m/>
    <m/>
    <m/>
    <m/>
    <m/>
    <m/>
    <m/>
    <m/>
    <m/>
    <m/>
    <m/>
    <m/>
    <m/>
    <m/>
    <m/>
    <m/>
    <m/>
    <m/>
    <m/>
    <m/>
    <m/>
    <n v="58.54"/>
    <m/>
    <m/>
    <m/>
    <m/>
    <m/>
    <m/>
    <m/>
    <m/>
    <m/>
    <m/>
    <m/>
    <m/>
    <m/>
    <m/>
    <m/>
    <m/>
    <m/>
    <m/>
    <m/>
    <m/>
    <m/>
    <m/>
    <m/>
    <m/>
    <m/>
    <m/>
    <m/>
    <m/>
    <m/>
    <m/>
    <m/>
    <m/>
    <m/>
    <m/>
    <m/>
    <m/>
    <m/>
    <n v="21.54"/>
    <m/>
    <m/>
    <m/>
    <n v="7.44"/>
    <m/>
    <m/>
    <m/>
    <m/>
    <m/>
    <m/>
    <m/>
    <m/>
    <m/>
    <m/>
    <m/>
    <m/>
    <m/>
    <m/>
    <m/>
    <m/>
    <m/>
    <m/>
    <m/>
    <m/>
    <m/>
    <m/>
    <m/>
    <m/>
    <m/>
    <m/>
    <m/>
    <m/>
    <m/>
    <m/>
    <m/>
    <m/>
    <m/>
    <m/>
    <m/>
    <m/>
    <m/>
    <m/>
    <m/>
    <m/>
    <m/>
    <m/>
    <m/>
    <m/>
    <m/>
    <m/>
    <m/>
    <m/>
    <m/>
    <m/>
    <m/>
    <m/>
    <m/>
    <m/>
    <m/>
    <m/>
    <m/>
    <m/>
    <n v="5.7"/>
    <n v="8.5500000000000007"/>
    <m/>
    <n v="4.6500000000000004"/>
    <n v="87.52"/>
    <n v="0"/>
    <n v="87.52"/>
    <n v="18.899999999999999"/>
    <n v="106.42"/>
  </r>
  <r>
    <n v="36"/>
    <n v="118"/>
    <s v="Cowichan R"/>
    <s v="CDP"/>
    <s v="124"/>
    <s v="Chinook"/>
    <s v="3"/>
    <x v="0"/>
    <x v="4"/>
    <n v="118"/>
    <x v="2"/>
    <s v="CK-22"/>
    <s v="EAST VANCOUVER ISLAND-COWICHAN &amp; KOKSILAH_FA_0.x"/>
    <s v="M"/>
    <s v="H"/>
    <n v="118"/>
    <s v="Cowichan River H"/>
    <n v="324"/>
    <s v="Cowichan R Up"/>
    <s v="GSVI"/>
    <s v="S"/>
    <x v="1"/>
    <s v="185834"/>
    <n v="0"/>
    <s v="185834"/>
    <n v="2007"/>
    <s v="20070523"/>
    <s v="20070523"/>
    <n v="85"/>
    <n v="5.8"/>
    <s v="UPPER RIVER RELEASE AT ROAD POOL."/>
    <s v="CWT"/>
    <s v="P"/>
    <s v="Y"/>
    <s v="Y"/>
    <s v="Y"/>
    <s v="Y"/>
    <m/>
    <x v="0"/>
    <n v="24923"/>
    <n v="71002"/>
    <x v="4"/>
    <n v="29262"/>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7"/>
    <n v="20.399999999999999"/>
    <m/>
    <n v="7.96"/>
    <n v="0"/>
    <n v="0"/>
    <n v="0"/>
    <n v="34.06"/>
    <n v="34.059999999999995"/>
  </r>
  <r>
    <n v="36"/>
    <n v="118"/>
    <s v="Cowichan R"/>
    <s v="CDP"/>
    <s v="124"/>
    <s v="Chinook"/>
    <s v="3"/>
    <x v="0"/>
    <x v="4"/>
    <n v="118"/>
    <x v="2"/>
    <s v="CK-22"/>
    <s v="EAST VANCOUVER ISLAND-COWICHAN &amp; KOKSILAH_FA_0.x"/>
    <s v="M"/>
    <s v="H"/>
    <n v="118"/>
    <s v="Cowichan River H"/>
    <n v="324"/>
    <s v="Cowichan R Up"/>
    <s v="GSVI"/>
    <s v="S"/>
    <x v="1"/>
    <s v="185834"/>
    <n v="0"/>
    <s v="185834"/>
    <n v="2007"/>
    <s v="20070523"/>
    <s v="20070523"/>
    <n v="85"/>
    <n v="5.8"/>
    <s v="UPPER RIVER RELEASE AT ROAD POOL."/>
    <s v="CWT"/>
    <s v="P"/>
    <s v="Y"/>
    <s v="Y"/>
    <s v="Y"/>
    <s v="Y"/>
    <m/>
    <x v="0"/>
    <n v="24923"/>
    <n v="71002"/>
    <x v="0"/>
    <n v="29262"/>
    <x v="9"/>
    <m/>
    <m/>
    <m/>
    <m/>
    <m/>
    <m/>
    <m/>
    <m/>
    <m/>
    <m/>
    <m/>
    <m/>
    <m/>
    <m/>
    <m/>
    <m/>
    <m/>
    <m/>
    <m/>
    <m/>
    <m/>
    <m/>
    <m/>
    <m/>
    <m/>
    <m/>
    <m/>
    <m/>
    <m/>
    <m/>
    <m/>
    <m/>
    <m/>
    <m/>
    <m/>
    <m/>
    <m/>
    <m/>
    <m/>
    <m/>
    <m/>
    <m/>
    <m/>
    <m/>
    <m/>
    <m/>
    <m/>
    <m/>
    <m/>
    <m/>
    <m/>
    <m/>
    <m/>
    <m/>
    <m/>
    <m/>
    <m/>
    <m/>
    <m/>
    <m/>
    <m/>
    <m/>
    <m/>
    <m/>
    <m/>
    <m/>
    <m/>
    <m/>
    <m/>
    <m/>
    <m/>
    <m/>
    <m/>
    <m/>
    <m/>
    <m/>
    <m/>
    <m/>
    <m/>
    <m/>
    <m/>
    <m/>
    <m/>
    <m/>
    <m/>
    <m/>
    <m/>
    <m/>
    <m/>
    <m/>
    <m/>
    <m/>
    <m/>
    <m/>
    <m/>
    <m/>
    <m/>
    <n v="9.17"/>
    <m/>
    <m/>
    <m/>
    <m/>
    <m/>
    <m/>
    <m/>
    <m/>
    <m/>
    <m/>
    <m/>
    <m/>
    <m/>
    <m/>
    <m/>
    <m/>
    <m/>
    <m/>
    <m/>
    <m/>
    <m/>
    <m/>
    <m/>
    <m/>
    <m/>
    <m/>
    <m/>
    <m/>
    <m/>
    <m/>
    <m/>
    <m/>
    <m/>
    <m/>
    <m/>
    <m/>
    <m/>
    <m/>
    <m/>
    <m/>
    <m/>
    <m/>
    <m/>
    <m/>
    <m/>
    <m/>
    <m/>
    <m/>
    <m/>
    <m/>
    <m/>
    <m/>
    <m/>
    <m/>
    <m/>
    <m/>
    <m/>
    <m/>
    <m/>
    <m/>
    <m/>
    <m/>
    <m/>
    <m/>
    <m/>
    <m/>
    <n v="5.7"/>
    <n v="5.35"/>
    <m/>
    <n v="4.6500000000000004"/>
    <n v="9.17"/>
    <n v="0"/>
    <n v="9.17"/>
    <n v="15.7"/>
    <n v="24.869999999999997"/>
  </r>
  <r>
    <n v="36"/>
    <n v="118"/>
    <s v="Cowichan R"/>
    <s v="CDP"/>
    <s v="124"/>
    <s v="Chinook"/>
    <s v="3"/>
    <x v="0"/>
    <x v="4"/>
    <n v="118"/>
    <x v="2"/>
    <s v="CK-22"/>
    <s v="EAST VANCOUVER ISLAND-COWICHAN &amp; KOKSILAH_FA_0.x"/>
    <s v="M"/>
    <s v="H"/>
    <n v="118"/>
    <s v="Cowichan River H"/>
    <n v="324"/>
    <s v="Cowichan R Up"/>
    <s v="GSVI"/>
    <s v="S"/>
    <x v="1"/>
    <s v="185834"/>
    <n v="0"/>
    <s v="185834"/>
    <n v="2007"/>
    <s v="20070523"/>
    <s v="20070523"/>
    <n v="85"/>
    <n v="5.8"/>
    <s v="UPPER RIVER RELEASE AT ROAD POOL."/>
    <s v="CWT"/>
    <s v="P"/>
    <s v="Y"/>
    <s v="Y"/>
    <s v="Y"/>
    <s v="Y"/>
    <m/>
    <x v="0"/>
    <n v="24923"/>
    <n v="71002"/>
    <x v="1"/>
    <n v="29262"/>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17"/>
    <m/>
    <m/>
    <n v="0"/>
    <n v="0"/>
    <n v="0"/>
    <n v="21.17"/>
    <n v="21.17"/>
  </r>
  <r>
    <n v="36"/>
    <n v="118"/>
    <s v="Cowichan R"/>
    <s v="CDP"/>
    <s v="124"/>
    <s v="Chinook"/>
    <s v="3"/>
    <x v="0"/>
    <x v="4"/>
    <n v="118"/>
    <x v="2"/>
    <s v="CK-22"/>
    <s v="EAST VANCOUVER ISLAND-COWICHAN &amp; KOKSILAH_FA_0.x"/>
    <s v="M"/>
    <s v="H"/>
    <n v="118"/>
    <s v="Cowichan River H"/>
    <n v="324"/>
    <s v="Cowichan R Up"/>
    <s v="GSVI"/>
    <s v="S"/>
    <x v="1"/>
    <s v="186035"/>
    <n v="0"/>
    <s v="186035"/>
    <n v="2007"/>
    <s v="20070523"/>
    <s v="20070523"/>
    <n v="85"/>
    <n v="5.8"/>
    <s v="UPPER RIVER RELEASE AT ROAD POOL."/>
    <s v="CWT"/>
    <s v="P"/>
    <s v="Y"/>
    <s v="Y"/>
    <s v="Y"/>
    <s v="Y"/>
    <m/>
    <x v="0"/>
    <n v="25078"/>
    <n v="71444"/>
    <x v="4"/>
    <n v="29351"/>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87"/>
    <n v="11.51"/>
    <n v="22.44"/>
    <m/>
    <n v="8.49"/>
    <n v="0"/>
    <n v="6.87"/>
    <n v="6.87"/>
    <n v="42.44"/>
    <n v="49.31"/>
  </r>
  <r>
    <n v="36"/>
    <n v="118"/>
    <s v="Cowichan R"/>
    <s v="CDP"/>
    <s v="124"/>
    <s v="Chinook"/>
    <s v="3"/>
    <x v="0"/>
    <x v="4"/>
    <n v="118"/>
    <x v="2"/>
    <s v="CK-22"/>
    <s v="EAST VANCOUVER ISLAND-COWICHAN &amp; KOKSILAH_FA_0.x"/>
    <s v="M"/>
    <s v="H"/>
    <n v="118"/>
    <s v="Cowichan River H"/>
    <n v="324"/>
    <s v="Cowichan R Up"/>
    <s v="GSVI"/>
    <s v="S"/>
    <x v="1"/>
    <s v="186035"/>
    <n v="0"/>
    <s v="186035"/>
    <n v="2007"/>
    <s v="20070523"/>
    <s v="20070523"/>
    <n v="85"/>
    <n v="5.8"/>
    <s v="UPPER RIVER RELEASE AT ROAD POOL."/>
    <s v="CWT"/>
    <s v="P"/>
    <s v="Y"/>
    <s v="Y"/>
    <s v="Y"/>
    <s v="Y"/>
    <m/>
    <x v="0"/>
    <n v="25078"/>
    <n v="71444"/>
    <x v="0"/>
    <n v="29351"/>
    <x v="9"/>
    <m/>
    <m/>
    <m/>
    <m/>
    <m/>
    <m/>
    <m/>
    <m/>
    <m/>
    <m/>
    <m/>
    <m/>
    <m/>
    <m/>
    <m/>
    <m/>
    <m/>
    <m/>
    <m/>
    <m/>
    <m/>
    <m/>
    <m/>
    <m/>
    <m/>
    <m/>
    <m/>
    <m/>
    <m/>
    <m/>
    <m/>
    <m/>
    <m/>
    <m/>
    <m/>
    <m/>
    <m/>
    <n v="24.64"/>
    <m/>
    <n v="24.7"/>
    <m/>
    <m/>
    <m/>
    <m/>
    <m/>
    <m/>
    <m/>
    <m/>
    <m/>
    <m/>
    <m/>
    <m/>
    <m/>
    <m/>
    <m/>
    <m/>
    <m/>
    <m/>
    <m/>
    <m/>
    <m/>
    <m/>
    <m/>
    <m/>
    <m/>
    <m/>
    <m/>
    <m/>
    <m/>
    <m/>
    <m/>
    <m/>
    <m/>
    <m/>
    <m/>
    <m/>
    <m/>
    <m/>
    <m/>
    <m/>
    <m/>
    <m/>
    <m/>
    <m/>
    <m/>
    <m/>
    <m/>
    <m/>
    <m/>
    <m/>
    <m/>
    <m/>
    <m/>
    <m/>
    <m/>
    <m/>
    <m/>
    <m/>
    <m/>
    <m/>
    <m/>
    <m/>
    <m/>
    <m/>
    <m/>
    <m/>
    <m/>
    <m/>
    <m/>
    <m/>
    <m/>
    <m/>
    <m/>
    <m/>
    <m/>
    <m/>
    <m/>
    <m/>
    <n v="58.54"/>
    <m/>
    <m/>
    <m/>
    <m/>
    <m/>
    <m/>
    <m/>
    <m/>
    <m/>
    <m/>
    <m/>
    <m/>
    <m/>
    <m/>
    <m/>
    <m/>
    <m/>
    <m/>
    <m/>
    <m/>
    <m/>
    <m/>
    <m/>
    <m/>
    <m/>
    <m/>
    <m/>
    <m/>
    <m/>
    <m/>
    <m/>
    <m/>
    <m/>
    <m/>
    <m/>
    <m/>
    <m/>
    <m/>
    <m/>
    <m/>
    <m/>
    <m/>
    <m/>
    <m/>
    <n v="6.24"/>
    <m/>
    <n v="2.67"/>
    <m/>
    <n v="2.3199999999999998"/>
    <n v="107.88"/>
    <n v="6.24"/>
    <n v="114.12"/>
    <n v="4.99"/>
    <n v="119.11"/>
  </r>
  <r>
    <n v="36"/>
    <n v="118"/>
    <s v="Cowichan R"/>
    <s v="CDP"/>
    <s v="124"/>
    <s v="Chinook"/>
    <s v="3"/>
    <x v="0"/>
    <x v="4"/>
    <n v="118"/>
    <x v="2"/>
    <s v="CK-22"/>
    <s v="EAST VANCOUVER ISLAND-COWICHAN &amp; KOKSILAH_FA_0.x"/>
    <s v="M"/>
    <s v="H"/>
    <n v="118"/>
    <s v="Cowichan River H"/>
    <n v="324"/>
    <s v="Cowichan R Up"/>
    <s v="GSVI"/>
    <s v="S"/>
    <x v="1"/>
    <s v="186035"/>
    <n v="0"/>
    <s v="186035"/>
    <n v="2007"/>
    <s v="20070523"/>
    <s v="20070523"/>
    <n v="85"/>
    <n v="5.8"/>
    <s v="UPPER RIVER RELEASE AT ROAD POOL."/>
    <s v="CWT"/>
    <s v="P"/>
    <s v="Y"/>
    <s v="Y"/>
    <s v="Y"/>
    <s v="Y"/>
    <m/>
    <x v="0"/>
    <n v="25078"/>
    <n v="71444"/>
    <x v="1"/>
    <n v="29351"/>
    <x v="10"/>
    <m/>
    <m/>
    <m/>
    <m/>
    <m/>
    <m/>
    <m/>
    <m/>
    <m/>
    <m/>
    <m/>
    <m/>
    <m/>
    <m/>
    <m/>
    <m/>
    <m/>
    <m/>
    <m/>
    <m/>
    <m/>
    <m/>
    <m/>
    <m/>
    <m/>
    <m/>
    <m/>
    <m/>
    <m/>
    <m/>
    <m/>
    <m/>
    <m/>
    <m/>
    <m/>
    <m/>
    <m/>
    <m/>
    <m/>
    <m/>
    <m/>
    <m/>
    <m/>
    <m/>
    <m/>
    <m/>
    <m/>
    <m/>
    <m/>
    <m/>
    <m/>
    <m/>
    <m/>
    <m/>
    <m/>
    <m/>
    <m/>
    <m/>
    <m/>
    <n v="38.6"/>
    <m/>
    <m/>
    <m/>
    <m/>
    <m/>
    <m/>
    <m/>
    <m/>
    <m/>
    <m/>
    <m/>
    <m/>
    <m/>
    <m/>
    <m/>
    <m/>
    <m/>
    <m/>
    <m/>
    <m/>
    <m/>
    <m/>
    <m/>
    <m/>
    <m/>
    <m/>
    <m/>
    <m/>
    <m/>
    <m/>
    <m/>
    <m/>
    <m/>
    <m/>
    <m/>
    <m/>
    <m/>
    <m/>
    <m/>
    <m/>
    <m/>
    <m/>
    <m/>
    <m/>
    <m/>
    <m/>
    <m/>
    <m/>
    <m/>
    <m/>
    <m/>
    <m/>
    <m/>
    <m/>
    <m/>
    <m/>
    <m/>
    <m/>
    <m/>
    <m/>
    <m/>
    <m/>
    <m/>
    <m/>
    <m/>
    <m/>
    <m/>
    <m/>
    <m/>
    <m/>
    <m/>
    <m/>
    <m/>
    <m/>
    <m/>
    <m/>
    <m/>
    <m/>
    <m/>
    <m/>
    <m/>
    <m/>
    <m/>
    <m/>
    <m/>
    <m/>
    <m/>
    <m/>
    <m/>
    <m/>
    <m/>
    <m/>
    <m/>
    <m/>
    <m/>
    <m/>
    <m/>
    <m/>
    <m/>
    <m/>
    <m/>
    <m/>
    <m/>
    <m/>
    <n v="5.92"/>
    <m/>
    <m/>
    <m/>
    <n v="38.6"/>
    <n v="0"/>
    <n v="38.6"/>
    <n v="5.92"/>
    <n v="44.52"/>
  </r>
  <r>
    <n v="36"/>
    <n v="118"/>
    <s v="Cowichan R"/>
    <s v="CDP"/>
    <s v="124"/>
    <s v="Chinook"/>
    <s v="3"/>
    <x v="0"/>
    <x v="4"/>
    <n v="118"/>
    <x v="2"/>
    <s v="CK-22"/>
    <s v="EAST VANCOUVER ISLAND-COWICHAN &amp; KOKSILAH_FA_0.x"/>
    <s v="M"/>
    <s v="H"/>
    <n v="118"/>
    <s v="Cowichan River H"/>
    <n v="324"/>
    <s v="Cowichan R Up"/>
    <s v="GSVI"/>
    <s v="S"/>
    <x v="1"/>
    <s v="186036"/>
    <n v="0"/>
    <s v="186036"/>
    <n v="2007"/>
    <s v="20070523"/>
    <s v="20070523"/>
    <n v="85"/>
    <n v="5.8"/>
    <s v="UPPER RIVER RELEASE AT ROAD POOL."/>
    <s v="CWT"/>
    <s v="P"/>
    <s v="Y"/>
    <s v="Y"/>
    <s v="Y"/>
    <s v="Y"/>
    <m/>
    <x v="0"/>
    <n v="25222"/>
    <n v="71854"/>
    <x v="0"/>
    <n v="29263"/>
    <x v="9"/>
    <m/>
    <m/>
    <m/>
    <m/>
    <m/>
    <m/>
    <m/>
    <m/>
    <m/>
    <m/>
    <m/>
    <m/>
    <m/>
    <m/>
    <m/>
    <m/>
    <m/>
    <m/>
    <m/>
    <m/>
    <m/>
    <m/>
    <m/>
    <m/>
    <m/>
    <m/>
    <m/>
    <m/>
    <m/>
    <m/>
    <m/>
    <m/>
    <m/>
    <m/>
    <m/>
    <m/>
    <m/>
    <m/>
    <m/>
    <m/>
    <m/>
    <m/>
    <m/>
    <m/>
    <m/>
    <m/>
    <m/>
    <m/>
    <m/>
    <n v="142.9"/>
    <m/>
    <m/>
    <m/>
    <m/>
    <m/>
    <m/>
    <m/>
    <m/>
    <m/>
    <m/>
    <m/>
    <m/>
    <m/>
    <m/>
    <m/>
    <n v="28.77"/>
    <m/>
    <m/>
    <m/>
    <m/>
    <m/>
    <m/>
    <m/>
    <m/>
    <m/>
    <m/>
    <m/>
    <m/>
    <m/>
    <m/>
    <m/>
    <m/>
    <m/>
    <m/>
    <m/>
    <m/>
    <m/>
    <m/>
    <m/>
    <m/>
    <m/>
    <m/>
    <m/>
    <m/>
    <m/>
    <m/>
    <m/>
    <m/>
    <m/>
    <m/>
    <m/>
    <m/>
    <m/>
    <m/>
    <m/>
    <m/>
    <m/>
    <m/>
    <m/>
    <m/>
    <m/>
    <m/>
    <m/>
    <m/>
    <m/>
    <m/>
    <m/>
    <m/>
    <m/>
    <m/>
    <m/>
    <m/>
    <m/>
    <m/>
    <m/>
    <m/>
    <m/>
    <m/>
    <m/>
    <m/>
    <m/>
    <m/>
    <m/>
    <m/>
    <m/>
    <m/>
    <m/>
    <m/>
    <m/>
    <m/>
    <m/>
    <m/>
    <m/>
    <m/>
    <m/>
    <m/>
    <m/>
    <m/>
    <m/>
    <m/>
    <m/>
    <m/>
    <m/>
    <m/>
    <m/>
    <m/>
    <m/>
    <m/>
    <m/>
    <m/>
    <m/>
    <m/>
    <m/>
    <m/>
    <n v="9.4600000000000009"/>
    <n v="12.71"/>
    <n v="1.7"/>
    <n v="6.98"/>
    <n v="171.67"/>
    <n v="0"/>
    <n v="171.67"/>
    <n v="30.85"/>
    <n v="202.52"/>
  </r>
  <r>
    <n v="36"/>
    <n v="118"/>
    <s v="Cowichan R"/>
    <s v="CDP"/>
    <s v="124"/>
    <s v="Chinook"/>
    <s v="3"/>
    <x v="0"/>
    <x v="4"/>
    <n v="118"/>
    <x v="2"/>
    <s v="CK-22"/>
    <s v="EAST VANCOUVER ISLAND-COWICHAN &amp; KOKSILAH_FA_0.x"/>
    <s v="M"/>
    <s v="H"/>
    <n v="118"/>
    <s v="Cowichan River H"/>
    <n v="324"/>
    <s v="Cowichan R Up"/>
    <s v="GSVI"/>
    <s v="S"/>
    <x v="1"/>
    <s v="186037"/>
    <n v="0"/>
    <s v="186037"/>
    <n v="2007"/>
    <s v="20070523"/>
    <s v="20070523"/>
    <n v="85"/>
    <n v="5.8"/>
    <s v="UPPER RIVER RELEASE AT ROAD POOL."/>
    <s v="CWT"/>
    <s v="P"/>
    <s v="Y"/>
    <s v="Y"/>
    <s v="Y"/>
    <s v="Y"/>
    <m/>
    <x v="0"/>
    <n v="25005"/>
    <n v="71235"/>
    <x v="4"/>
    <n v="29409"/>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52"/>
    <m/>
    <m/>
    <m/>
    <m/>
    <n v="0"/>
    <n v="8.52"/>
    <n v="8.52"/>
    <n v="0"/>
    <n v="8.52"/>
  </r>
  <r>
    <n v="36"/>
    <n v="118"/>
    <s v="Cowichan R"/>
    <s v="CDP"/>
    <s v="124"/>
    <s v="Chinook"/>
    <s v="3"/>
    <x v="0"/>
    <x v="4"/>
    <n v="118"/>
    <x v="2"/>
    <s v="CK-22"/>
    <s v="EAST VANCOUVER ISLAND-COWICHAN &amp; KOKSILAH_FA_0.x"/>
    <s v="M"/>
    <s v="H"/>
    <n v="118"/>
    <s v="Cowichan River H"/>
    <n v="324"/>
    <s v="Cowichan R Up"/>
    <s v="GSVI"/>
    <s v="S"/>
    <x v="1"/>
    <s v="186037"/>
    <n v="0"/>
    <s v="186037"/>
    <n v="2007"/>
    <s v="20070523"/>
    <s v="20070523"/>
    <n v="85"/>
    <n v="5.8"/>
    <s v="UPPER RIVER RELEASE AT ROAD POOL."/>
    <s v="CWT"/>
    <s v="P"/>
    <s v="Y"/>
    <s v="Y"/>
    <s v="Y"/>
    <s v="Y"/>
    <m/>
    <x v="0"/>
    <n v="25005"/>
    <n v="71235"/>
    <x v="0"/>
    <n v="29409"/>
    <x v="9"/>
    <m/>
    <m/>
    <m/>
    <m/>
    <m/>
    <m/>
    <m/>
    <m/>
    <m/>
    <m/>
    <m/>
    <m/>
    <m/>
    <m/>
    <m/>
    <m/>
    <m/>
    <m/>
    <m/>
    <m/>
    <m/>
    <m/>
    <m/>
    <m/>
    <m/>
    <m/>
    <m/>
    <m/>
    <m/>
    <m/>
    <m/>
    <m/>
    <m/>
    <m/>
    <m/>
    <m/>
    <m/>
    <n v="24.76"/>
    <m/>
    <m/>
    <m/>
    <m/>
    <m/>
    <m/>
    <m/>
    <m/>
    <m/>
    <m/>
    <m/>
    <m/>
    <m/>
    <m/>
    <m/>
    <m/>
    <n v="71.45"/>
    <m/>
    <m/>
    <m/>
    <m/>
    <m/>
    <m/>
    <m/>
    <m/>
    <m/>
    <m/>
    <m/>
    <m/>
    <m/>
    <m/>
    <m/>
    <m/>
    <m/>
    <m/>
    <m/>
    <m/>
    <m/>
    <m/>
    <m/>
    <m/>
    <m/>
    <m/>
    <m/>
    <m/>
    <m/>
    <m/>
    <m/>
    <m/>
    <m/>
    <m/>
    <m/>
    <m/>
    <m/>
    <m/>
    <n v="9.17"/>
    <m/>
    <m/>
    <m/>
    <n v="9.17"/>
    <m/>
    <m/>
    <m/>
    <m/>
    <m/>
    <m/>
    <m/>
    <m/>
    <m/>
    <m/>
    <m/>
    <m/>
    <m/>
    <m/>
    <m/>
    <m/>
    <m/>
    <m/>
    <m/>
    <m/>
    <m/>
    <m/>
    <m/>
    <m/>
    <m/>
    <m/>
    <m/>
    <m/>
    <m/>
    <m/>
    <m/>
    <m/>
    <m/>
    <m/>
    <m/>
    <m/>
    <m/>
    <m/>
    <m/>
    <m/>
    <m/>
    <m/>
    <m/>
    <m/>
    <m/>
    <m/>
    <m/>
    <m/>
    <m/>
    <m/>
    <m/>
    <m/>
    <m/>
    <m/>
    <m/>
    <m/>
    <m/>
    <m/>
    <m/>
    <m/>
    <m/>
    <m/>
    <m/>
    <m/>
    <m/>
    <n v="6.24"/>
    <n v="3.76"/>
    <n v="10.039999999999999"/>
    <n v="1.7"/>
    <n v="4.6500000000000004"/>
    <n v="114.55"/>
    <n v="6.24"/>
    <n v="120.79"/>
    <n v="20.149999999999999"/>
    <n v="140.94"/>
  </r>
  <r>
    <n v="36"/>
    <n v="118"/>
    <s v="Cowichan R"/>
    <s v="CDP"/>
    <s v="124"/>
    <s v="Chinook"/>
    <s v="3"/>
    <x v="0"/>
    <x v="4"/>
    <n v="118"/>
    <x v="2"/>
    <s v="CK-22"/>
    <s v="EAST VANCOUVER ISLAND-COWICHAN &amp; KOKSILAH_FA_0.x"/>
    <s v="M"/>
    <s v="H"/>
    <n v="118"/>
    <s v="Cowichan River H"/>
    <n v="324"/>
    <s v="Cowichan R Up"/>
    <s v="GSVI"/>
    <s v="S"/>
    <x v="1"/>
    <s v="186039"/>
    <n v="0"/>
    <s v="186039"/>
    <n v="2007"/>
    <s v="20070523"/>
    <s v="20070523"/>
    <n v="85"/>
    <n v="5.8"/>
    <s v="UPPER RIVER RELEASE AT ROAD POOL."/>
    <s v="CWT"/>
    <s v="P"/>
    <s v="Y"/>
    <s v="Y"/>
    <s v="Y"/>
    <s v="Y"/>
    <m/>
    <x v="0"/>
    <n v="25015"/>
    <n v="71264"/>
    <x v="0"/>
    <n v="29265"/>
    <x v="9"/>
    <m/>
    <m/>
    <m/>
    <m/>
    <m/>
    <m/>
    <m/>
    <m/>
    <m/>
    <m/>
    <m/>
    <m/>
    <m/>
    <m/>
    <m/>
    <m/>
    <m/>
    <m/>
    <m/>
    <m/>
    <m/>
    <m/>
    <m/>
    <m/>
    <m/>
    <m/>
    <m/>
    <m/>
    <m/>
    <m/>
    <m/>
    <m/>
    <m/>
    <m/>
    <m/>
    <m/>
    <m/>
    <m/>
    <m/>
    <m/>
    <m/>
    <m/>
    <m/>
    <m/>
    <m/>
    <m/>
    <m/>
    <m/>
    <m/>
    <m/>
    <m/>
    <m/>
    <m/>
    <m/>
    <m/>
    <m/>
    <m/>
    <m/>
    <m/>
    <n v="76.72"/>
    <m/>
    <m/>
    <m/>
    <m/>
    <m/>
    <m/>
    <m/>
    <m/>
    <m/>
    <m/>
    <m/>
    <m/>
    <m/>
    <m/>
    <m/>
    <m/>
    <m/>
    <m/>
    <m/>
    <m/>
    <m/>
    <m/>
    <m/>
    <m/>
    <m/>
    <m/>
    <m/>
    <m/>
    <m/>
    <m/>
    <m/>
    <m/>
    <n v="15.13"/>
    <m/>
    <m/>
    <m/>
    <m/>
    <m/>
    <m/>
    <m/>
    <m/>
    <m/>
    <m/>
    <m/>
    <m/>
    <m/>
    <m/>
    <m/>
    <m/>
    <m/>
    <m/>
    <m/>
    <m/>
    <m/>
    <m/>
    <m/>
    <m/>
    <m/>
    <m/>
    <m/>
    <m/>
    <m/>
    <m/>
    <m/>
    <m/>
    <m/>
    <m/>
    <m/>
    <m/>
    <m/>
    <m/>
    <m/>
    <m/>
    <m/>
    <m/>
    <m/>
    <m/>
    <m/>
    <m/>
    <m/>
    <m/>
    <m/>
    <m/>
    <m/>
    <m/>
    <m/>
    <m/>
    <m/>
    <m/>
    <m/>
    <m/>
    <m/>
    <m/>
    <m/>
    <m/>
    <m/>
    <m/>
    <m/>
    <m/>
    <m/>
    <m/>
    <m/>
    <m/>
    <n v="15.16"/>
    <n v="2.85"/>
    <n v="2.67"/>
    <m/>
    <n v="2.3199999999999998"/>
    <n v="91.85"/>
    <n v="15.16"/>
    <n v="107.01"/>
    <n v="7.84"/>
    <n v="114.84999999999998"/>
  </r>
  <r>
    <n v="36"/>
    <n v="118"/>
    <s v="Cowichan R"/>
    <s v="CDP"/>
    <s v="124"/>
    <s v="Chinook"/>
    <s v="3"/>
    <x v="0"/>
    <x v="4"/>
    <n v="118"/>
    <x v="2"/>
    <s v="CK-22"/>
    <s v="EAST VANCOUVER ISLAND-COWICHAN &amp; KOKSILAH_FA_0.x"/>
    <s v="M"/>
    <s v="H"/>
    <n v="118"/>
    <s v="Cowichan River H"/>
    <n v="324"/>
    <s v="Cowichan R Up"/>
    <s v="GSVI"/>
    <s v="S"/>
    <x v="1"/>
    <s v="186039"/>
    <n v="0"/>
    <s v="186039"/>
    <n v="2007"/>
    <s v="20070523"/>
    <s v="20070523"/>
    <n v="85"/>
    <n v="5.8"/>
    <s v="UPPER RIVER RELEASE AT ROAD POOL."/>
    <s v="CWT"/>
    <s v="P"/>
    <s v="Y"/>
    <s v="Y"/>
    <s v="Y"/>
    <s v="Y"/>
    <m/>
    <x v="0"/>
    <n v="25015"/>
    <n v="71264"/>
    <x v="1"/>
    <n v="29265"/>
    <x v="10"/>
    <m/>
    <m/>
    <m/>
    <m/>
    <m/>
    <m/>
    <m/>
    <m/>
    <m/>
    <m/>
    <m/>
    <m/>
    <m/>
    <m/>
    <m/>
    <m/>
    <m/>
    <m/>
    <m/>
    <m/>
    <m/>
    <m/>
    <m/>
    <m/>
    <m/>
    <m/>
    <m/>
    <m/>
    <m/>
    <m/>
    <m/>
    <m/>
    <m/>
    <m/>
    <m/>
    <m/>
    <m/>
    <m/>
    <m/>
    <m/>
    <m/>
    <m/>
    <m/>
    <m/>
    <m/>
    <m/>
    <m/>
    <m/>
    <m/>
    <m/>
    <m/>
    <m/>
    <m/>
    <m/>
    <m/>
    <m/>
    <m/>
    <m/>
    <m/>
    <m/>
    <m/>
    <m/>
    <m/>
    <n v="40.11"/>
    <m/>
    <m/>
    <m/>
    <m/>
    <m/>
    <m/>
    <m/>
    <m/>
    <m/>
    <m/>
    <m/>
    <m/>
    <m/>
    <m/>
    <m/>
    <m/>
    <m/>
    <m/>
    <m/>
    <m/>
    <m/>
    <m/>
    <m/>
    <m/>
    <m/>
    <m/>
    <m/>
    <m/>
    <m/>
    <m/>
    <m/>
    <m/>
    <m/>
    <m/>
    <m/>
    <m/>
    <m/>
    <m/>
    <m/>
    <m/>
    <m/>
    <m/>
    <m/>
    <m/>
    <m/>
    <m/>
    <m/>
    <m/>
    <m/>
    <m/>
    <m/>
    <m/>
    <m/>
    <m/>
    <m/>
    <m/>
    <m/>
    <m/>
    <m/>
    <m/>
    <m/>
    <m/>
    <m/>
    <m/>
    <m/>
    <m/>
    <m/>
    <m/>
    <m/>
    <m/>
    <m/>
    <m/>
    <m/>
    <m/>
    <m/>
    <m/>
    <m/>
    <m/>
    <m/>
    <m/>
    <m/>
    <m/>
    <m/>
    <m/>
    <m/>
    <m/>
    <m/>
    <m/>
    <m/>
    <m/>
    <m/>
    <m/>
    <m/>
    <m/>
    <m/>
    <m/>
    <m/>
    <m/>
    <m/>
    <m/>
    <m/>
    <m/>
    <m/>
    <m/>
    <n v="40.11"/>
    <n v="0"/>
    <n v="40.11"/>
    <n v="0"/>
    <n v="40.11"/>
  </r>
  <r>
    <n v="36"/>
    <n v="118"/>
    <s v="Cowichan R"/>
    <s v="CDP"/>
    <s v="124"/>
    <s v="Chinook"/>
    <s v="3"/>
    <x v="0"/>
    <x v="5"/>
    <n v="118"/>
    <x v="2"/>
    <s v="CK-22"/>
    <s v="EAST VANCOUVER ISLAND-COWICHAN &amp; KOKSILAH_FA_0.x"/>
    <s v="M"/>
    <s v="H"/>
    <n v="367"/>
    <s v="Cowichan Est Seapen"/>
    <n v="367"/>
    <s v="Cowichan Est"/>
    <s v="GSVI"/>
    <s v="S"/>
    <x v="2"/>
    <s v="080346"/>
    <n v="0"/>
    <s v="080346"/>
    <n v="2008"/>
    <s v="20080529"/>
    <s v="20080529"/>
    <n v="94"/>
    <n v="8.34"/>
    <s v="SEAPEN REL 185858,185739,183532,182211,186006. COMPARE EARLY &amp; LATE RELEASES."/>
    <s v="CWT"/>
    <s v="B"/>
    <s v="Y"/>
    <s v="Y"/>
    <s v="Y"/>
    <s v="Y"/>
    <n v="2.4989999999999999E-3"/>
    <x v="0"/>
    <n v="5188"/>
    <n v="5201"/>
    <x v="4"/>
    <n v="29505"/>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3"/>
    <n v="0.27"/>
    <n v="0.93"/>
    <m/>
    <n v="0"/>
    <n v="0"/>
    <n v="0"/>
    <n v="1.23"/>
    <n v="1.23"/>
  </r>
  <r>
    <n v="36"/>
    <n v="118"/>
    <s v="Cowichan R"/>
    <s v="CDP"/>
    <s v="124"/>
    <s v="Chinook"/>
    <s v="3"/>
    <x v="0"/>
    <x v="5"/>
    <n v="118"/>
    <x v="2"/>
    <s v="CK-22"/>
    <s v="EAST VANCOUVER ISLAND-COWICHAN &amp; KOKSILAH_FA_0.x"/>
    <s v="M"/>
    <s v="H"/>
    <n v="367"/>
    <s v="Cowichan Est Seapen"/>
    <n v="367"/>
    <s v="Cowichan Est"/>
    <s v="GSVI"/>
    <s v="S"/>
    <x v="2"/>
    <s v="182211"/>
    <n v="0"/>
    <s v="182211"/>
    <n v="2008"/>
    <s v="20080702"/>
    <s v="20080702"/>
    <n v="116"/>
    <n v="14.93"/>
    <s v="SEAPEN REL 185858,185739,080346,183532,186006. COMPARE EARLY &amp; LATE RELEASES."/>
    <s v="CWT"/>
    <s v="B"/>
    <s v="Y"/>
    <s v="Y"/>
    <s v="Y"/>
    <s v="Y"/>
    <m/>
    <x v="0"/>
    <n v="10249"/>
    <n v="10249"/>
    <x v="0"/>
    <n v="29436"/>
    <x v="10"/>
    <m/>
    <m/>
    <m/>
    <m/>
    <m/>
    <m/>
    <m/>
    <m/>
    <m/>
    <m/>
    <m/>
    <m/>
    <m/>
    <m/>
    <m/>
    <m/>
    <m/>
    <m/>
    <m/>
    <m/>
    <m/>
    <m/>
    <m/>
    <m/>
    <m/>
    <m/>
    <m/>
    <m/>
    <m/>
    <m/>
    <m/>
    <m/>
    <m/>
    <m/>
    <n v="6.18"/>
    <m/>
    <m/>
    <m/>
    <m/>
    <m/>
    <m/>
    <m/>
    <m/>
    <m/>
    <m/>
    <m/>
    <m/>
    <m/>
    <m/>
    <m/>
    <m/>
    <m/>
    <m/>
    <m/>
    <m/>
    <m/>
    <m/>
    <m/>
    <m/>
    <m/>
    <m/>
    <m/>
    <m/>
    <n v="14.08"/>
    <m/>
    <m/>
    <m/>
    <m/>
    <m/>
    <m/>
    <m/>
    <m/>
    <m/>
    <m/>
    <m/>
    <m/>
    <m/>
    <m/>
    <m/>
    <m/>
    <m/>
    <m/>
    <m/>
    <m/>
    <m/>
    <m/>
    <m/>
    <m/>
    <m/>
    <m/>
    <m/>
    <m/>
    <m/>
    <n v="3.72"/>
    <m/>
    <m/>
    <m/>
    <m/>
    <m/>
    <m/>
    <m/>
    <m/>
    <m/>
    <m/>
    <m/>
    <m/>
    <m/>
    <m/>
    <m/>
    <m/>
    <m/>
    <m/>
    <m/>
    <m/>
    <m/>
    <m/>
    <m/>
    <m/>
    <m/>
    <m/>
    <m/>
    <m/>
    <m/>
    <m/>
    <m/>
    <m/>
    <m/>
    <m/>
    <m/>
    <m/>
    <m/>
    <m/>
    <m/>
    <n v="6.5"/>
    <m/>
    <m/>
    <m/>
    <m/>
    <m/>
    <m/>
    <m/>
    <m/>
    <m/>
    <m/>
    <m/>
    <m/>
    <m/>
    <m/>
    <m/>
    <m/>
    <m/>
    <m/>
    <m/>
    <m/>
    <m/>
    <m/>
    <m/>
    <m/>
    <m/>
    <m/>
    <m/>
    <m/>
    <m/>
    <n v="5.88"/>
    <m/>
    <n v="7.43"/>
    <m/>
    <m/>
    <n v="30.48"/>
    <n v="5.88"/>
    <n v="36.36"/>
    <n v="7.43"/>
    <n v="43.79"/>
  </r>
  <r>
    <n v="36"/>
    <n v="118"/>
    <s v="Cowichan R"/>
    <s v="CDP"/>
    <s v="124"/>
    <s v="Chinook"/>
    <s v="3"/>
    <x v="0"/>
    <x v="5"/>
    <n v="118"/>
    <x v="2"/>
    <s v="CK-22"/>
    <s v="EAST VANCOUVER ISLAND-COWICHAN &amp; KOKSILAH_FA_0.x"/>
    <s v="M"/>
    <s v="H"/>
    <n v="367"/>
    <s v="Cowichan Est Seapen"/>
    <n v="367"/>
    <s v="Cowichan Est"/>
    <s v="GSVI"/>
    <s v="S"/>
    <x v="2"/>
    <s v="182211"/>
    <n v="0"/>
    <s v="182211"/>
    <n v="2008"/>
    <s v="20080702"/>
    <s v="20080702"/>
    <n v="116"/>
    <n v="14.93"/>
    <s v="SEAPEN REL 185858,185739,080346,183532,186006. COMPARE EARLY &amp; LATE RELEASES."/>
    <s v="CWT"/>
    <s v="B"/>
    <s v="Y"/>
    <s v="Y"/>
    <s v="Y"/>
    <s v="Y"/>
    <m/>
    <x v="0"/>
    <n v="10249"/>
    <n v="10249"/>
    <x v="1"/>
    <n v="29436"/>
    <x v="12"/>
    <m/>
    <m/>
    <m/>
    <m/>
    <m/>
    <m/>
    <m/>
    <m/>
    <m/>
    <m/>
    <m/>
    <m/>
    <m/>
    <m/>
    <m/>
    <m/>
    <m/>
    <m/>
    <m/>
    <m/>
    <m/>
    <m/>
    <m/>
    <m/>
    <m/>
    <m/>
    <m/>
    <m/>
    <m/>
    <m/>
    <m/>
    <m/>
    <m/>
    <m/>
    <m/>
    <n v="7.35"/>
    <m/>
    <m/>
    <m/>
    <m/>
    <m/>
    <m/>
    <m/>
    <m/>
    <m/>
    <m/>
    <m/>
    <m/>
    <m/>
    <n v="11.38"/>
    <m/>
    <m/>
    <m/>
    <m/>
    <m/>
    <m/>
    <m/>
    <m/>
    <m/>
    <m/>
    <m/>
    <m/>
    <m/>
    <m/>
    <m/>
    <m/>
    <m/>
    <m/>
    <m/>
    <m/>
    <m/>
    <m/>
    <m/>
    <m/>
    <m/>
    <m/>
    <m/>
    <m/>
    <m/>
    <m/>
    <m/>
    <m/>
    <m/>
    <m/>
    <m/>
    <m/>
    <m/>
    <m/>
    <m/>
    <m/>
    <m/>
    <m/>
    <m/>
    <m/>
    <m/>
    <m/>
    <m/>
    <m/>
    <m/>
    <m/>
    <m/>
    <m/>
    <m/>
    <m/>
    <m/>
    <m/>
    <m/>
    <m/>
    <m/>
    <m/>
    <m/>
    <m/>
    <n v="4.53"/>
    <m/>
    <m/>
    <m/>
    <m/>
    <m/>
    <m/>
    <m/>
    <m/>
    <m/>
    <m/>
    <m/>
    <m/>
    <m/>
    <m/>
    <m/>
    <m/>
    <m/>
    <m/>
    <m/>
    <m/>
    <m/>
    <m/>
    <m/>
    <m/>
    <m/>
    <m/>
    <m/>
    <m/>
    <m/>
    <m/>
    <m/>
    <m/>
    <m/>
    <m/>
    <m/>
    <m/>
    <m/>
    <m/>
    <m/>
    <m/>
    <m/>
    <m/>
    <m/>
    <m/>
    <m/>
    <m/>
    <m/>
    <m/>
    <m/>
    <m/>
    <m/>
    <n v="0.54"/>
    <n v="1.0900000000000001"/>
    <m/>
    <m/>
    <n v="23.26"/>
    <n v="0"/>
    <n v="23.26"/>
    <n v="1.63"/>
    <n v="24.89"/>
  </r>
  <r>
    <n v="36"/>
    <n v="118"/>
    <s v="Cowichan R"/>
    <s v="CDP"/>
    <s v="124"/>
    <s v="Chinook"/>
    <s v="3"/>
    <x v="0"/>
    <x v="5"/>
    <n v="118"/>
    <x v="2"/>
    <s v="CK-22"/>
    <s v="EAST VANCOUVER ISLAND-COWICHAN &amp; KOKSILAH_FA_0.x"/>
    <s v="M"/>
    <s v="H"/>
    <n v="367"/>
    <s v="Cowichan Est Seapen"/>
    <n v="367"/>
    <s v="Cowichan Est"/>
    <s v="GSVI"/>
    <s v="S"/>
    <x v="2"/>
    <s v="183532"/>
    <n v="0"/>
    <s v="183532"/>
    <n v="2008"/>
    <s v="20080702"/>
    <s v="20080702"/>
    <n v="116"/>
    <n v="14.93"/>
    <s v="SEAPEN REL 185858,185739,080346,182211,186006. COMPARE EARLY &amp; LATE RELEASES."/>
    <s v="CWT"/>
    <s v="B"/>
    <s v="Y"/>
    <s v="Y"/>
    <s v="Y"/>
    <s v="Y"/>
    <m/>
    <x v="0"/>
    <n v="10341"/>
    <n v="10341"/>
    <x v="4"/>
    <n v="29437"/>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1.5"/>
    <m/>
    <n v="0.81"/>
    <n v="0"/>
    <n v="0"/>
    <n v="0"/>
    <n v="3.31"/>
    <n v="3.31"/>
  </r>
  <r>
    <n v="36"/>
    <n v="118"/>
    <s v="Cowichan R"/>
    <s v="CDP"/>
    <s v="124"/>
    <s v="Chinook"/>
    <s v="3"/>
    <x v="0"/>
    <x v="5"/>
    <n v="118"/>
    <x v="2"/>
    <s v="CK-22"/>
    <s v="EAST VANCOUVER ISLAND-COWICHAN &amp; KOKSILAH_FA_0.x"/>
    <s v="M"/>
    <s v="H"/>
    <n v="367"/>
    <s v="Cowichan Est Seapen"/>
    <n v="367"/>
    <s v="Cowichan Est"/>
    <s v="GSVI"/>
    <s v="S"/>
    <x v="2"/>
    <s v="183532"/>
    <n v="0"/>
    <s v="183532"/>
    <n v="2008"/>
    <s v="20080702"/>
    <s v="20080702"/>
    <n v="116"/>
    <n v="14.93"/>
    <s v="SEAPEN REL 185858,185739,080346,182211,186006. COMPARE EARLY &amp; LATE RELEASES."/>
    <s v="CWT"/>
    <s v="B"/>
    <s v="Y"/>
    <s v="Y"/>
    <s v="Y"/>
    <s v="Y"/>
    <m/>
    <x v="0"/>
    <n v="10341"/>
    <n v="10341"/>
    <x v="0"/>
    <n v="29437"/>
    <x v="10"/>
    <m/>
    <m/>
    <m/>
    <m/>
    <m/>
    <m/>
    <m/>
    <m/>
    <m/>
    <m/>
    <m/>
    <m/>
    <m/>
    <m/>
    <m/>
    <m/>
    <m/>
    <m/>
    <m/>
    <m/>
    <m/>
    <m/>
    <m/>
    <m/>
    <m/>
    <m/>
    <m/>
    <m/>
    <m/>
    <m/>
    <m/>
    <m/>
    <m/>
    <m/>
    <m/>
    <n v="3.65"/>
    <m/>
    <m/>
    <m/>
    <m/>
    <m/>
    <m/>
    <m/>
    <m/>
    <m/>
    <m/>
    <m/>
    <m/>
    <m/>
    <m/>
    <m/>
    <m/>
    <m/>
    <m/>
    <m/>
    <m/>
    <m/>
    <m/>
    <m/>
    <m/>
    <m/>
    <m/>
    <m/>
    <n v="14.08"/>
    <m/>
    <m/>
    <m/>
    <m/>
    <m/>
    <m/>
    <m/>
    <m/>
    <m/>
    <m/>
    <m/>
    <m/>
    <m/>
    <m/>
    <m/>
    <m/>
    <m/>
    <m/>
    <m/>
    <m/>
    <m/>
    <m/>
    <m/>
    <m/>
    <m/>
    <m/>
    <m/>
    <m/>
    <m/>
    <m/>
    <m/>
    <m/>
    <m/>
    <m/>
    <m/>
    <m/>
    <m/>
    <m/>
    <m/>
    <m/>
    <m/>
    <m/>
    <m/>
    <m/>
    <m/>
    <m/>
    <m/>
    <m/>
    <m/>
    <m/>
    <m/>
    <m/>
    <m/>
    <m/>
    <m/>
    <m/>
    <m/>
    <m/>
    <m/>
    <m/>
    <m/>
    <m/>
    <m/>
    <m/>
    <m/>
    <m/>
    <m/>
    <m/>
    <m/>
    <m/>
    <m/>
    <m/>
    <m/>
    <m/>
    <m/>
    <m/>
    <m/>
    <m/>
    <m/>
    <m/>
    <m/>
    <m/>
    <m/>
    <m/>
    <m/>
    <m/>
    <m/>
    <m/>
    <m/>
    <m/>
    <m/>
    <m/>
    <m/>
    <m/>
    <m/>
    <m/>
    <m/>
    <m/>
    <m/>
    <m/>
    <m/>
    <m/>
    <m/>
    <m/>
    <n v="17.73"/>
    <n v="0"/>
    <n v="17.73"/>
    <n v="0"/>
    <n v="17.73"/>
  </r>
  <r>
    <n v="36"/>
    <n v="118"/>
    <s v="Cowichan R"/>
    <s v="CDP"/>
    <s v="124"/>
    <s v="Chinook"/>
    <s v="3"/>
    <x v="0"/>
    <x v="5"/>
    <n v="118"/>
    <x v="2"/>
    <s v="CK-22"/>
    <s v="EAST VANCOUVER ISLAND-COWICHAN &amp; KOKSILAH_FA_0.x"/>
    <s v="M"/>
    <s v="H"/>
    <n v="367"/>
    <s v="Cowichan Est Seapen"/>
    <n v="367"/>
    <s v="Cowichan Est"/>
    <s v="GSVI"/>
    <s v="S"/>
    <x v="2"/>
    <s v="183532"/>
    <n v="0"/>
    <s v="183532"/>
    <n v="2008"/>
    <s v="20080702"/>
    <s v="20080702"/>
    <n v="116"/>
    <n v="14.93"/>
    <s v="SEAPEN REL 185858,185739,080346,182211,186006. COMPARE EARLY &amp; LATE RELEASES."/>
    <s v="CWT"/>
    <s v="B"/>
    <s v="Y"/>
    <s v="Y"/>
    <s v="Y"/>
    <s v="Y"/>
    <m/>
    <x v="0"/>
    <n v="10341"/>
    <n v="10341"/>
    <x v="1"/>
    <n v="29437"/>
    <x v="12"/>
    <m/>
    <m/>
    <m/>
    <m/>
    <m/>
    <m/>
    <m/>
    <m/>
    <m/>
    <m/>
    <m/>
    <m/>
    <m/>
    <m/>
    <m/>
    <m/>
    <m/>
    <m/>
    <m/>
    <m/>
    <m/>
    <m/>
    <m/>
    <m/>
    <m/>
    <m/>
    <m/>
    <m/>
    <m/>
    <m/>
    <m/>
    <m/>
    <m/>
    <m/>
    <m/>
    <m/>
    <m/>
    <m/>
    <m/>
    <m/>
    <m/>
    <m/>
    <m/>
    <m/>
    <m/>
    <m/>
    <m/>
    <m/>
    <m/>
    <m/>
    <m/>
    <m/>
    <m/>
    <m/>
    <m/>
    <m/>
    <m/>
    <m/>
    <m/>
    <m/>
    <m/>
    <m/>
    <m/>
    <m/>
    <m/>
    <m/>
    <m/>
    <m/>
    <m/>
    <m/>
    <m/>
    <m/>
    <m/>
    <m/>
    <m/>
    <m/>
    <m/>
    <m/>
    <m/>
    <m/>
    <m/>
    <n v="14.4"/>
    <m/>
    <m/>
    <m/>
    <m/>
    <m/>
    <m/>
    <m/>
    <m/>
    <m/>
    <m/>
    <m/>
    <m/>
    <m/>
    <m/>
    <m/>
    <m/>
    <m/>
    <m/>
    <m/>
    <m/>
    <m/>
    <m/>
    <m/>
    <m/>
    <m/>
    <m/>
    <m/>
    <m/>
    <m/>
    <m/>
    <m/>
    <m/>
    <m/>
    <m/>
    <m/>
    <m/>
    <m/>
    <m/>
    <m/>
    <m/>
    <m/>
    <m/>
    <m/>
    <m/>
    <m/>
    <m/>
    <m/>
    <m/>
    <m/>
    <m/>
    <m/>
    <m/>
    <m/>
    <m/>
    <m/>
    <m/>
    <m/>
    <m/>
    <m/>
    <m/>
    <m/>
    <m/>
    <m/>
    <m/>
    <m/>
    <m/>
    <m/>
    <m/>
    <m/>
    <m/>
    <m/>
    <m/>
    <m/>
    <m/>
    <m/>
    <m/>
    <m/>
    <m/>
    <m/>
    <m/>
    <m/>
    <m/>
    <m/>
    <m/>
    <m/>
    <m/>
    <n v="14.4"/>
    <n v="0"/>
    <n v="14.4"/>
    <n v="0"/>
    <n v="14.4"/>
  </r>
  <r>
    <n v="36"/>
    <n v="118"/>
    <s v="Cowichan R"/>
    <s v="CDP"/>
    <s v="124"/>
    <s v="Chinook"/>
    <s v="3"/>
    <x v="0"/>
    <x v="5"/>
    <n v="118"/>
    <x v="2"/>
    <s v="CK-22"/>
    <s v="EAST VANCOUVER ISLAND-COWICHAN &amp; KOKSILAH_FA_0.x"/>
    <s v="M"/>
    <s v="H"/>
    <n v="367"/>
    <s v="Cowichan Est Seapen"/>
    <n v="367"/>
    <s v="Cowichan Est"/>
    <s v="GSVI"/>
    <s v="S"/>
    <x v="2"/>
    <s v="185739"/>
    <n v="0"/>
    <s v="185739"/>
    <n v="2008"/>
    <s v="20080529"/>
    <s v="20080529"/>
    <n v="94"/>
    <n v="8.34"/>
    <s v="SEAPEN REL 185858,080346,183532,182211,186006. COMPARE EARLY &amp; LATE RELEASES."/>
    <s v="CWT"/>
    <s v="B"/>
    <s v="Y"/>
    <s v="Y"/>
    <s v="Y"/>
    <s v="Y"/>
    <n v="2.4510000000000001E-3"/>
    <x v="0"/>
    <n v="10174"/>
    <n v="10199"/>
    <x v="0"/>
    <n v="29438"/>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4"/>
    <n v="3.79"/>
    <m/>
    <m/>
    <n v="0"/>
    <n v="0"/>
    <n v="0"/>
    <n v="4.2300000000000004"/>
    <n v="4.2300000000000004"/>
  </r>
  <r>
    <n v="36"/>
    <n v="118"/>
    <s v="Cowichan R"/>
    <s v="CDP"/>
    <s v="124"/>
    <s v="Chinook"/>
    <s v="3"/>
    <x v="0"/>
    <x v="5"/>
    <n v="118"/>
    <x v="2"/>
    <s v="CK-22"/>
    <s v="EAST VANCOUVER ISLAND-COWICHAN &amp; KOKSILAH_FA_0.x"/>
    <s v="M"/>
    <s v="H"/>
    <n v="367"/>
    <s v="Cowichan Est Seapen"/>
    <n v="367"/>
    <s v="Cowichan Est"/>
    <s v="GSVI"/>
    <s v="S"/>
    <x v="2"/>
    <s v="185858"/>
    <n v="0"/>
    <s v="185858"/>
    <n v="2008"/>
    <s v="20080529"/>
    <s v="20080529"/>
    <n v="94"/>
    <n v="8.34"/>
    <s v="SEAPEN REL 185739,080346,183532,182211,186006. COMPARE EARLY &amp; LATE RELEASES."/>
    <s v="CWT"/>
    <s v="B"/>
    <s v="Y"/>
    <s v="Y"/>
    <s v="Y"/>
    <s v="Y"/>
    <n v="2.4910000000000002E-3"/>
    <x v="0"/>
    <n v="10008"/>
    <n v="10033"/>
    <x v="0"/>
    <n v="29439"/>
    <x v="10"/>
    <m/>
    <m/>
    <m/>
    <m/>
    <m/>
    <m/>
    <m/>
    <m/>
    <m/>
    <m/>
    <m/>
    <m/>
    <m/>
    <m/>
    <m/>
    <m/>
    <m/>
    <m/>
    <m/>
    <m/>
    <m/>
    <m/>
    <m/>
    <m/>
    <m/>
    <m/>
    <m/>
    <m/>
    <m/>
    <m/>
    <m/>
    <m/>
    <m/>
    <m/>
    <m/>
    <m/>
    <m/>
    <m/>
    <m/>
    <m/>
    <m/>
    <m/>
    <m/>
    <m/>
    <m/>
    <m/>
    <m/>
    <m/>
    <m/>
    <m/>
    <m/>
    <m/>
    <m/>
    <m/>
    <m/>
    <m/>
    <m/>
    <m/>
    <m/>
    <m/>
    <m/>
    <m/>
    <m/>
    <m/>
    <m/>
    <n v="13.27"/>
    <m/>
    <m/>
    <m/>
    <m/>
    <m/>
    <m/>
    <m/>
    <m/>
    <m/>
    <m/>
    <m/>
    <m/>
    <m/>
    <m/>
    <m/>
    <m/>
    <m/>
    <m/>
    <m/>
    <m/>
    <m/>
    <m/>
    <m/>
    <m/>
    <m/>
    <m/>
    <m/>
    <m/>
    <m/>
    <m/>
    <m/>
    <m/>
    <m/>
    <m/>
    <m/>
    <m/>
    <m/>
    <m/>
    <m/>
    <m/>
    <m/>
    <m/>
    <m/>
    <m/>
    <m/>
    <m/>
    <m/>
    <m/>
    <m/>
    <m/>
    <m/>
    <m/>
    <m/>
    <m/>
    <m/>
    <m/>
    <m/>
    <m/>
    <m/>
    <m/>
    <m/>
    <m/>
    <m/>
    <m/>
    <m/>
    <m/>
    <m/>
    <m/>
    <m/>
    <m/>
    <m/>
    <m/>
    <m/>
    <m/>
    <m/>
    <m/>
    <m/>
    <m/>
    <m/>
    <m/>
    <m/>
    <m/>
    <m/>
    <m/>
    <m/>
    <m/>
    <m/>
    <m/>
    <m/>
    <m/>
    <m/>
    <m/>
    <m/>
    <m/>
    <m/>
    <m/>
    <m/>
    <m/>
    <m/>
    <m/>
    <m/>
    <m/>
    <n v="13.27"/>
    <n v="0"/>
    <n v="13.27"/>
    <n v="0"/>
    <n v="13.27"/>
  </r>
  <r>
    <n v="36"/>
    <n v="118"/>
    <s v="Cowichan R"/>
    <s v="CDP"/>
    <s v="124"/>
    <s v="Chinook"/>
    <s v="3"/>
    <x v="0"/>
    <x v="5"/>
    <n v="118"/>
    <x v="2"/>
    <s v="CK-22"/>
    <s v="EAST VANCOUVER ISLAND-COWICHAN &amp; KOKSILAH_FA_0.x"/>
    <s v="M"/>
    <s v="H"/>
    <n v="367"/>
    <s v="Cowichan Est Seapen"/>
    <n v="367"/>
    <s v="Cowichan Est"/>
    <s v="GSVI"/>
    <s v="S"/>
    <x v="2"/>
    <s v="186006"/>
    <n v="0"/>
    <s v="186006"/>
    <n v="2008"/>
    <s v="20080702"/>
    <s v="20080702"/>
    <n v="116"/>
    <n v="14.93"/>
    <s v="SEAPEN REL 185858,185739,080346,183532,182211. COMPARE EARLY &amp; LATE RELEASES."/>
    <s v="CWT"/>
    <s v="B"/>
    <s v="Y"/>
    <s v="Y"/>
    <s v="Y"/>
    <s v="Y"/>
    <m/>
    <x v="0"/>
    <n v="4717"/>
    <n v="4717"/>
    <x v="4"/>
    <n v="29440"/>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3"/>
    <n v="0.27"/>
    <n v="0.93"/>
    <m/>
    <n v="0"/>
    <n v="0"/>
    <n v="0"/>
    <n v="1.23"/>
    <n v="1.23"/>
  </r>
  <r>
    <n v="36"/>
    <n v="118"/>
    <s v="Cowichan R"/>
    <s v="CDP"/>
    <s v="124"/>
    <s v="Chinook"/>
    <s v="3"/>
    <x v="0"/>
    <x v="5"/>
    <n v="118"/>
    <x v="2"/>
    <s v="CK-22"/>
    <s v="EAST VANCOUVER ISLAND-COWICHAN &amp; KOKSILAH_FA_0.x"/>
    <s v="M"/>
    <s v="H"/>
    <n v="367"/>
    <s v="Cowichan Est Seapen"/>
    <n v="367"/>
    <s v="Cowichan Est"/>
    <s v="GSVI"/>
    <s v="S"/>
    <x v="2"/>
    <s v="186006"/>
    <n v="0"/>
    <s v="186006"/>
    <n v="2008"/>
    <s v="20080702"/>
    <s v="20080702"/>
    <n v="116"/>
    <n v="14.93"/>
    <s v="SEAPEN REL 185858,185739,080346,183532,182211. COMPARE EARLY &amp; LATE RELEASES."/>
    <s v="CWT"/>
    <s v="B"/>
    <s v="Y"/>
    <s v="Y"/>
    <s v="Y"/>
    <s v="Y"/>
    <m/>
    <x v="0"/>
    <n v="4717"/>
    <n v="4717"/>
    <x v="0"/>
    <n v="29440"/>
    <x v="10"/>
    <m/>
    <m/>
    <m/>
    <m/>
    <m/>
    <m/>
    <m/>
    <n v="0"/>
    <m/>
    <m/>
    <m/>
    <m/>
    <m/>
    <m/>
    <m/>
    <m/>
    <m/>
    <m/>
    <m/>
    <m/>
    <m/>
    <m/>
    <m/>
    <m/>
    <m/>
    <m/>
    <m/>
    <m/>
    <m/>
    <m/>
    <m/>
    <m/>
    <m/>
    <m/>
    <m/>
    <m/>
    <m/>
    <m/>
    <m/>
    <m/>
    <m/>
    <m/>
    <m/>
    <m/>
    <m/>
    <m/>
    <m/>
    <m/>
    <m/>
    <m/>
    <m/>
    <m/>
    <m/>
    <m/>
    <m/>
    <m/>
    <m/>
    <m/>
    <m/>
    <m/>
    <m/>
    <m/>
    <m/>
    <n v="14.33"/>
    <m/>
    <m/>
    <m/>
    <m/>
    <m/>
    <m/>
    <m/>
    <m/>
    <m/>
    <m/>
    <m/>
    <m/>
    <m/>
    <m/>
    <m/>
    <m/>
    <m/>
    <n v="3.65"/>
    <m/>
    <m/>
    <m/>
    <m/>
    <m/>
    <m/>
    <m/>
    <m/>
    <m/>
    <m/>
    <m/>
    <m/>
    <m/>
    <m/>
    <m/>
    <m/>
    <m/>
    <m/>
    <m/>
    <m/>
    <m/>
    <m/>
    <m/>
    <m/>
    <m/>
    <m/>
    <m/>
    <m/>
    <m/>
    <m/>
    <m/>
    <m/>
    <m/>
    <m/>
    <m/>
    <m/>
    <m/>
    <m/>
    <m/>
    <m/>
    <m/>
    <m/>
    <m/>
    <m/>
    <m/>
    <m/>
    <m/>
    <m/>
    <m/>
    <m/>
    <m/>
    <m/>
    <m/>
    <m/>
    <m/>
    <m/>
    <m/>
    <m/>
    <m/>
    <m/>
    <m/>
    <m/>
    <m/>
    <m/>
    <m/>
    <m/>
    <m/>
    <m/>
    <m/>
    <m/>
    <m/>
    <m/>
    <m/>
    <m/>
    <m/>
    <m/>
    <m/>
    <m/>
    <m/>
    <m/>
    <m/>
    <n v="1.59"/>
    <m/>
    <n v="7.43"/>
    <m/>
    <n v="7.74"/>
    <n v="17.98"/>
    <n v="1.59"/>
    <n v="19.57"/>
    <n v="15.17"/>
    <n v="34.74"/>
  </r>
  <r>
    <n v="36"/>
    <n v="118"/>
    <s v="Cowichan R"/>
    <s v="CDP"/>
    <s v="124"/>
    <s v="Chinook"/>
    <s v="3"/>
    <x v="0"/>
    <x v="5"/>
    <n v="118"/>
    <x v="2"/>
    <s v="CK-22"/>
    <s v="EAST VANCOUVER ISLAND-COWICHAN &amp; KOKSILAH_FA_0.x"/>
    <s v="M"/>
    <s v="H"/>
    <n v="367"/>
    <s v="Cowichan Est Seapen"/>
    <n v="367"/>
    <s v="Cowichan Est"/>
    <s v="GSVI"/>
    <s v="S"/>
    <x v="2"/>
    <s v="186006"/>
    <n v="0"/>
    <s v="186006"/>
    <n v="2008"/>
    <s v="20080702"/>
    <s v="20080702"/>
    <n v="116"/>
    <n v="14.93"/>
    <s v="SEAPEN REL 185858,185739,080346,183532,182211. COMPARE EARLY &amp; LATE RELEASES."/>
    <s v="CWT"/>
    <s v="B"/>
    <s v="Y"/>
    <s v="Y"/>
    <s v="Y"/>
    <s v="Y"/>
    <m/>
    <x v="0"/>
    <n v="4717"/>
    <n v="4717"/>
    <x v="1"/>
    <n v="29440"/>
    <x v="12"/>
    <m/>
    <m/>
    <m/>
    <m/>
    <m/>
    <m/>
    <m/>
    <m/>
    <m/>
    <m/>
    <m/>
    <m/>
    <m/>
    <m/>
    <m/>
    <m/>
    <m/>
    <m/>
    <m/>
    <m/>
    <m/>
    <m/>
    <m/>
    <m/>
    <m/>
    <m/>
    <m/>
    <m/>
    <m/>
    <m/>
    <m/>
    <m/>
    <m/>
    <m/>
    <m/>
    <m/>
    <m/>
    <m/>
    <m/>
    <m/>
    <m/>
    <m/>
    <m/>
    <m/>
    <m/>
    <m/>
    <m/>
    <m/>
    <m/>
    <m/>
    <m/>
    <m/>
    <m/>
    <m/>
    <m/>
    <m/>
    <m/>
    <m/>
    <m/>
    <m/>
    <m/>
    <m/>
    <m/>
    <m/>
    <m/>
    <m/>
    <m/>
    <m/>
    <m/>
    <m/>
    <m/>
    <m/>
    <m/>
    <m/>
    <m/>
    <m/>
    <m/>
    <m/>
    <m/>
    <m/>
    <m/>
    <m/>
    <m/>
    <m/>
    <m/>
    <m/>
    <m/>
    <m/>
    <m/>
    <m/>
    <m/>
    <m/>
    <m/>
    <m/>
    <m/>
    <m/>
    <m/>
    <m/>
    <m/>
    <m/>
    <m/>
    <m/>
    <m/>
    <m/>
    <m/>
    <m/>
    <m/>
    <m/>
    <m/>
    <m/>
    <m/>
    <m/>
    <m/>
    <m/>
    <m/>
    <m/>
    <n v="5.36"/>
    <m/>
    <m/>
    <m/>
    <m/>
    <m/>
    <m/>
    <m/>
    <m/>
    <m/>
    <m/>
    <m/>
    <m/>
    <m/>
    <m/>
    <m/>
    <m/>
    <m/>
    <m/>
    <m/>
    <m/>
    <m/>
    <m/>
    <m/>
    <m/>
    <m/>
    <m/>
    <m/>
    <m/>
    <m/>
    <m/>
    <m/>
    <m/>
    <m/>
    <m/>
    <m/>
    <m/>
    <m/>
    <m/>
    <m/>
    <m/>
    <m/>
    <m/>
    <m/>
    <m/>
    <m/>
    <m/>
    <m/>
    <m/>
    <m/>
    <m/>
    <m/>
    <n v="5.36"/>
    <n v="0"/>
    <n v="5.36"/>
    <n v="0"/>
    <n v="5.36"/>
  </r>
  <r>
    <n v="36"/>
    <n v="118"/>
    <s v="Cowichan R"/>
    <s v="CDP"/>
    <s v="124"/>
    <s v="Chinook"/>
    <s v="3"/>
    <x v="0"/>
    <x v="5"/>
    <n v="118"/>
    <x v="2"/>
    <s v="CK-22"/>
    <s v="EAST VANCOUVER ISLAND-COWICHAN &amp; KOKSILAH_FA_0.x"/>
    <s v="M"/>
    <s v="H"/>
    <n v="118"/>
    <s v="Cowichan River H"/>
    <n v="118"/>
    <s v="Cowichan R"/>
    <s v="GSVI"/>
    <s v="S"/>
    <x v="1"/>
    <s v="185355"/>
    <n v="0"/>
    <s v="185355"/>
    <n v="2008"/>
    <s v="20080425"/>
    <s v="20080425"/>
    <n v="84"/>
    <n v="6.03"/>
    <s v="EARLY REL 186219-20, 185339,56, 186015-16. COMPARE LATE REL &amp; SEAPEN REL."/>
    <s v="CWT"/>
    <s v="P"/>
    <s v="Y"/>
    <s v="Y"/>
    <s v="Y"/>
    <s v="Y"/>
    <m/>
    <x v="0"/>
    <n v="41037"/>
    <n v="41037"/>
    <x v="4"/>
    <n v="29268"/>
    <x v="9"/>
    <m/>
    <m/>
    <m/>
    <m/>
    <m/>
    <m/>
    <m/>
    <m/>
    <m/>
    <m/>
    <m/>
    <m/>
    <m/>
    <m/>
    <m/>
    <m/>
    <m/>
    <m/>
    <m/>
    <m/>
    <m/>
    <m/>
    <m/>
    <m/>
    <m/>
    <m/>
    <m/>
    <m/>
    <m/>
    <m/>
    <m/>
    <m/>
    <m/>
    <m/>
    <m/>
    <m/>
    <m/>
    <n v="8.67"/>
    <m/>
    <m/>
    <m/>
    <m/>
    <m/>
    <m/>
    <m/>
    <m/>
    <m/>
    <m/>
    <m/>
    <m/>
    <m/>
    <m/>
    <m/>
    <m/>
    <m/>
    <m/>
    <m/>
    <m/>
    <m/>
    <m/>
    <m/>
    <m/>
    <m/>
    <m/>
    <m/>
    <m/>
    <m/>
    <m/>
    <m/>
    <m/>
    <m/>
    <m/>
    <m/>
    <m/>
    <m/>
    <n v="10.1"/>
    <m/>
    <m/>
    <m/>
    <m/>
    <m/>
    <m/>
    <m/>
    <m/>
    <m/>
    <m/>
    <m/>
    <m/>
    <m/>
    <m/>
    <m/>
    <m/>
    <m/>
    <m/>
    <m/>
    <m/>
    <m/>
    <m/>
    <m/>
    <m/>
    <m/>
    <m/>
    <m/>
    <m/>
    <m/>
    <m/>
    <m/>
    <m/>
    <m/>
    <m/>
    <m/>
    <m/>
    <m/>
    <m/>
    <m/>
    <m/>
    <m/>
    <m/>
    <m/>
    <m/>
    <m/>
    <m/>
    <m/>
    <m/>
    <m/>
    <m/>
    <m/>
    <m/>
    <m/>
    <m/>
    <m/>
    <m/>
    <m/>
    <m/>
    <m/>
    <m/>
    <m/>
    <m/>
    <m/>
    <m/>
    <m/>
    <m/>
    <m/>
    <m/>
    <m/>
    <m/>
    <m/>
    <m/>
    <m/>
    <m/>
    <m/>
    <m/>
    <m/>
    <m/>
    <m/>
    <m/>
    <m/>
    <m/>
    <m/>
    <m/>
    <m/>
    <m/>
    <m/>
    <n v="7.4"/>
    <n v="4.1399999999999997"/>
    <n v="9.33"/>
    <n v="4.6500000000000004"/>
    <n v="2.92"/>
    <n v="18.77"/>
    <n v="7.4"/>
    <n v="26.17"/>
    <n v="21.04"/>
    <n v="47.21"/>
  </r>
  <r>
    <n v="36"/>
    <n v="118"/>
    <s v="Cowichan R"/>
    <s v="CDP"/>
    <s v="124"/>
    <s v="Chinook"/>
    <s v="3"/>
    <x v="0"/>
    <x v="5"/>
    <n v="118"/>
    <x v="2"/>
    <s v="CK-22"/>
    <s v="EAST VANCOUVER ISLAND-COWICHAN &amp; KOKSILAH_FA_0.x"/>
    <s v="M"/>
    <s v="H"/>
    <n v="118"/>
    <s v="Cowichan River H"/>
    <n v="118"/>
    <s v="Cowichan R"/>
    <s v="GSVI"/>
    <s v="S"/>
    <x v="1"/>
    <s v="185355"/>
    <n v="0"/>
    <s v="185355"/>
    <n v="2008"/>
    <s v="20080425"/>
    <s v="20080425"/>
    <n v="84"/>
    <n v="6.03"/>
    <s v="EARLY REL 186219-20, 185339,56, 186015-16. COMPARE LATE REL &amp; SEAPEN REL."/>
    <s v="CWT"/>
    <s v="P"/>
    <s v="Y"/>
    <s v="Y"/>
    <s v="Y"/>
    <s v="Y"/>
    <m/>
    <x v="0"/>
    <n v="41037"/>
    <n v="41037"/>
    <x v="0"/>
    <n v="29268"/>
    <x v="10"/>
    <m/>
    <m/>
    <m/>
    <m/>
    <m/>
    <m/>
    <m/>
    <m/>
    <m/>
    <m/>
    <m/>
    <m/>
    <m/>
    <m/>
    <m/>
    <m/>
    <m/>
    <m/>
    <m/>
    <m/>
    <m/>
    <m/>
    <m/>
    <m/>
    <m/>
    <m/>
    <m/>
    <m/>
    <m/>
    <m/>
    <m/>
    <m/>
    <m/>
    <m/>
    <m/>
    <m/>
    <m/>
    <m/>
    <m/>
    <m/>
    <m/>
    <m/>
    <m/>
    <m/>
    <n v="3.06"/>
    <m/>
    <m/>
    <m/>
    <m/>
    <n v="26.76"/>
    <m/>
    <m/>
    <m/>
    <m/>
    <m/>
    <m/>
    <m/>
    <m/>
    <m/>
    <m/>
    <m/>
    <m/>
    <m/>
    <m/>
    <m/>
    <m/>
    <m/>
    <m/>
    <m/>
    <m/>
    <m/>
    <m/>
    <m/>
    <m/>
    <m/>
    <m/>
    <m/>
    <m/>
    <m/>
    <m/>
    <m/>
    <m/>
    <m/>
    <m/>
    <m/>
    <m/>
    <m/>
    <m/>
    <m/>
    <m/>
    <m/>
    <m/>
    <m/>
    <n v="3.72"/>
    <m/>
    <m/>
    <m/>
    <m/>
    <m/>
    <m/>
    <m/>
    <m/>
    <m/>
    <m/>
    <m/>
    <m/>
    <m/>
    <m/>
    <m/>
    <m/>
    <m/>
    <m/>
    <m/>
    <m/>
    <m/>
    <m/>
    <m/>
    <m/>
    <m/>
    <m/>
    <m/>
    <m/>
    <m/>
    <m/>
    <m/>
    <m/>
    <m/>
    <m/>
    <m/>
    <m/>
    <m/>
    <m/>
    <m/>
    <m/>
    <m/>
    <m/>
    <m/>
    <m/>
    <m/>
    <m/>
    <m/>
    <n v="10.08"/>
    <m/>
    <m/>
    <m/>
    <m/>
    <m/>
    <m/>
    <m/>
    <m/>
    <m/>
    <m/>
    <m/>
    <m/>
    <m/>
    <m/>
    <m/>
    <m/>
    <m/>
    <m/>
    <m/>
    <m/>
    <m/>
    <n v="9.8000000000000007"/>
    <n v="3.12"/>
    <m/>
    <m/>
    <m/>
    <n v="43.62"/>
    <n v="9.8000000000000007"/>
    <n v="53.42"/>
    <n v="3.12"/>
    <n v="56.54"/>
  </r>
  <r>
    <n v="36"/>
    <n v="118"/>
    <s v="Cowichan R"/>
    <s v="CDP"/>
    <s v="124"/>
    <s v="Chinook"/>
    <s v="3"/>
    <x v="0"/>
    <x v="5"/>
    <n v="118"/>
    <x v="2"/>
    <s v="CK-22"/>
    <s v="EAST VANCOUVER ISLAND-COWICHAN &amp; KOKSILAH_FA_0.x"/>
    <s v="M"/>
    <s v="H"/>
    <n v="118"/>
    <s v="Cowichan River H"/>
    <n v="118"/>
    <s v="Cowichan R"/>
    <s v="GSVI"/>
    <s v="S"/>
    <x v="1"/>
    <s v="185355"/>
    <n v="0"/>
    <s v="185355"/>
    <n v="2008"/>
    <s v="20080425"/>
    <s v="20080425"/>
    <n v="84"/>
    <n v="6.03"/>
    <s v="EARLY REL 186219-20, 185339,56, 186015-16. COMPARE LATE REL &amp; SEAPEN REL."/>
    <s v="CWT"/>
    <s v="P"/>
    <s v="Y"/>
    <s v="Y"/>
    <s v="Y"/>
    <s v="Y"/>
    <m/>
    <x v="0"/>
    <n v="41037"/>
    <n v="41037"/>
    <x v="1"/>
    <n v="29268"/>
    <x v="12"/>
    <m/>
    <m/>
    <m/>
    <m/>
    <m/>
    <m/>
    <m/>
    <m/>
    <m/>
    <m/>
    <m/>
    <m/>
    <m/>
    <m/>
    <m/>
    <m/>
    <m/>
    <m/>
    <m/>
    <m/>
    <m/>
    <m/>
    <m/>
    <m/>
    <m/>
    <m/>
    <m/>
    <m/>
    <m/>
    <m/>
    <m/>
    <m/>
    <m/>
    <m/>
    <m/>
    <m/>
    <m/>
    <m/>
    <m/>
    <m/>
    <m/>
    <m/>
    <m/>
    <m/>
    <m/>
    <m/>
    <m/>
    <m/>
    <m/>
    <m/>
    <m/>
    <m/>
    <m/>
    <m/>
    <m/>
    <m/>
    <m/>
    <m/>
    <m/>
    <m/>
    <m/>
    <m/>
    <m/>
    <m/>
    <m/>
    <m/>
    <m/>
    <m/>
    <m/>
    <m/>
    <m/>
    <m/>
    <m/>
    <m/>
    <m/>
    <m/>
    <m/>
    <m/>
    <m/>
    <m/>
    <m/>
    <m/>
    <m/>
    <m/>
    <m/>
    <m/>
    <m/>
    <m/>
    <m/>
    <m/>
    <m/>
    <m/>
    <n v="4.3099999999999996"/>
    <m/>
    <m/>
    <m/>
    <m/>
    <m/>
    <m/>
    <m/>
    <m/>
    <m/>
    <m/>
    <m/>
    <m/>
    <m/>
    <m/>
    <m/>
    <m/>
    <m/>
    <m/>
    <m/>
    <m/>
    <m/>
    <m/>
    <m/>
    <m/>
    <m/>
    <m/>
    <m/>
    <m/>
    <m/>
    <m/>
    <m/>
    <m/>
    <m/>
    <m/>
    <m/>
    <m/>
    <m/>
    <m/>
    <m/>
    <m/>
    <m/>
    <m/>
    <m/>
    <m/>
    <m/>
    <m/>
    <m/>
    <m/>
    <m/>
    <m/>
    <m/>
    <m/>
    <m/>
    <m/>
    <m/>
    <m/>
    <m/>
    <m/>
    <m/>
    <m/>
    <m/>
    <m/>
    <m/>
    <m/>
    <m/>
    <m/>
    <m/>
    <m/>
    <m/>
    <m/>
    <m/>
    <n v="0.66"/>
    <n v="0.8"/>
    <n v="0.28999999999999998"/>
    <m/>
    <n v="4.3099999999999996"/>
    <n v="0"/>
    <n v="4.3099999999999996"/>
    <n v="1.75"/>
    <n v="6.06"/>
  </r>
  <r>
    <n v="36"/>
    <n v="118"/>
    <s v="Cowichan R"/>
    <s v="CDP"/>
    <s v="124"/>
    <s v="Chinook"/>
    <s v="3"/>
    <x v="0"/>
    <x v="5"/>
    <n v="118"/>
    <x v="2"/>
    <s v="CK-22"/>
    <s v="EAST VANCOUVER ISLAND-COWICHAN &amp; KOKSILAH_FA_0.x"/>
    <s v="M"/>
    <s v="H"/>
    <n v="118"/>
    <s v="Cowichan River H"/>
    <n v="118"/>
    <s v="Cowichan R"/>
    <s v="GSVI"/>
    <s v="S"/>
    <x v="1"/>
    <s v="186225"/>
    <n v="0"/>
    <s v="186225"/>
    <n v="2008"/>
    <s v="20080529"/>
    <s v="20080529"/>
    <n v="94"/>
    <n v="7.54"/>
    <s v="LATE REL 185358-59, 186226-27, 185357. COMPARE EARLY REL &amp; SEAPEN REL."/>
    <s v="CWT"/>
    <s v="P"/>
    <s v="Y"/>
    <s v="Y"/>
    <s v="Y"/>
    <s v="Y"/>
    <m/>
    <x v="0"/>
    <n v="29833"/>
    <n v="29833"/>
    <x v="4"/>
    <n v="29277"/>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3"/>
    <n v="1.77"/>
    <n v="0.93"/>
    <n v="0.81"/>
    <n v="0"/>
    <n v="0"/>
    <n v="0"/>
    <n v="4.54"/>
    <n v="4.54"/>
  </r>
  <r>
    <n v="36"/>
    <n v="118"/>
    <s v="Cowichan R"/>
    <s v="CDP"/>
    <s v="124"/>
    <s v="Chinook"/>
    <s v="3"/>
    <x v="0"/>
    <x v="5"/>
    <n v="118"/>
    <x v="2"/>
    <s v="CK-22"/>
    <s v="EAST VANCOUVER ISLAND-COWICHAN &amp; KOKSILAH_FA_0.x"/>
    <s v="M"/>
    <s v="H"/>
    <n v="118"/>
    <s v="Cowichan River H"/>
    <n v="118"/>
    <s v="Cowichan R"/>
    <s v="GSVI"/>
    <s v="S"/>
    <x v="1"/>
    <s v="186225"/>
    <n v="0"/>
    <s v="186225"/>
    <n v="2008"/>
    <s v="20080529"/>
    <s v="20080529"/>
    <n v="94"/>
    <n v="7.54"/>
    <s v="LATE REL 185358-59, 186226-27, 185357. COMPARE EARLY REL &amp; SEAPEN REL."/>
    <s v="CWT"/>
    <s v="P"/>
    <s v="Y"/>
    <s v="Y"/>
    <s v="Y"/>
    <s v="Y"/>
    <m/>
    <x v="0"/>
    <n v="29833"/>
    <n v="29833"/>
    <x v="0"/>
    <n v="29277"/>
    <x v="10"/>
    <m/>
    <m/>
    <m/>
    <m/>
    <m/>
    <m/>
    <m/>
    <m/>
    <m/>
    <m/>
    <m/>
    <m/>
    <m/>
    <m/>
    <m/>
    <m/>
    <m/>
    <m/>
    <m/>
    <m/>
    <m/>
    <m/>
    <m/>
    <m/>
    <m/>
    <m/>
    <m/>
    <m/>
    <m/>
    <m/>
    <m/>
    <m/>
    <m/>
    <m/>
    <m/>
    <m/>
    <m/>
    <m/>
    <m/>
    <m/>
    <m/>
    <m/>
    <m/>
    <m/>
    <m/>
    <m/>
    <m/>
    <m/>
    <m/>
    <n v="13.55"/>
    <m/>
    <m/>
    <m/>
    <m/>
    <m/>
    <m/>
    <m/>
    <m/>
    <m/>
    <m/>
    <m/>
    <m/>
    <m/>
    <n v="57.07"/>
    <m/>
    <m/>
    <m/>
    <m/>
    <m/>
    <m/>
    <m/>
    <m/>
    <m/>
    <m/>
    <m/>
    <n v="11"/>
    <m/>
    <m/>
    <m/>
    <m/>
    <m/>
    <m/>
    <m/>
    <m/>
    <m/>
    <m/>
    <m/>
    <m/>
    <m/>
    <m/>
    <m/>
    <m/>
    <m/>
    <n v="10.24"/>
    <m/>
    <m/>
    <m/>
    <m/>
    <m/>
    <m/>
    <m/>
    <m/>
    <m/>
    <m/>
    <m/>
    <m/>
    <m/>
    <m/>
    <m/>
    <m/>
    <m/>
    <m/>
    <m/>
    <m/>
    <m/>
    <m/>
    <m/>
    <m/>
    <m/>
    <m/>
    <m/>
    <m/>
    <m/>
    <m/>
    <m/>
    <m/>
    <m/>
    <m/>
    <m/>
    <m/>
    <m/>
    <m/>
    <m/>
    <m/>
    <m/>
    <m/>
    <m/>
    <m/>
    <m/>
    <m/>
    <m/>
    <m/>
    <m/>
    <m/>
    <m/>
    <m/>
    <m/>
    <m/>
    <m/>
    <m/>
    <m/>
    <m/>
    <m/>
    <m/>
    <m/>
    <m/>
    <m/>
    <m/>
    <m/>
    <m/>
    <m/>
    <m/>
    <m/>
    <n v="5.07"/>
    <n v="4.59"/>
    <n v="18.64"/>
    <m/>
    <m/>
    <n v="91.86"/>
    <n v="5.07"/>
    <n v="96.93"/>
    <n v="23.23"/>
    <n v="120.16"/>
  </r>
  <r>
    <n v="36"/>
    <n v="118"/>
    <s v="Cowichan R"/>
    <s v="CDP"/>
    <s v="124"/>
    <s v="Chinook"/>
    <s v="3"/>
    <x v="0"/>
    <x v="5"/>
    <n v="118"/>
    <x v="2"/>
    <s v="CK-22"/>
    <s v="EAST VANCOUVER ISLAND-COWICHAN &amp; KOKSILAH_FA_0.x"/>
    <s v="M"/>
    <s v="H"/>
    <n v="118"/>
    <s v="Cowichan River H"/>
    <n v="118"/>
    <s v="Cowichan R"/>
    <s v="GSVI"/>
    <s v="S"/>
    <x v="1"/>
    <s v="186225"/>
    <n v="0"/>
    <s v="186225"/>
    <n v="2008"/>
    <s v="20080529"/>
    <s v="20080529"/>
    <n v="94"/>
    <n v="7.54"/>
    <s v="LATE REL 185358-59, 186226-27, 185357. COMPARE EARLY REL &amp; SEAPEN REL."/>
    <s v="CWT"/>
    <s v="P"/>
    <s v="Y"/>
    <s v="Y"/>
    <s v="Y"/>
    <s v="Y"/>
    <m/>
    <x v="0"/>
    <n v="29833"/>
    <n v="29833"/>
    <x v="1"/>
    <n v="29277"/>
    <x v="12"/>
    <m/>
    <m/>
    <m/>
    <m/>
    <m/>
    <m/>
    <m/>
    <m/>
    <m/>
    <m/>
    <m/>
    <m/>
    <m/>
    <m/>
    <m/>
    <m/>
    <m/>
    <m/>
    <m/>
    <m/>
    <m/>
    <m/>
    <m/>
    <m/>
    <m/>
    <m/>
    <m/>
    <m/>
    <m/>
    <m/>
    <m/>
    <m/>
    <m/>
    <m/>
    <m/>
    <m/>
    <m/>
    <m/>
    <m/>
    <m/>
    <m/>
    <m/>
    <m/>
    <m/>
    <m/>
    <m/>
    <m/>
    <m/>
    <m/>
    <m/>
    <m/>
    <m/>
    <m/>
    <m/>
    <m/>
    <m/>
    <m/>
    <m/>
    <m/>
    <m/>
    <m/>
    <m/>
    <m/>
    <m/>
    <m/>
    <m/>
    <m/>
    <m/>
    <m/>
    <m/>
    <m/>
    <m/>
    <m/>
    <m/>
    <m/>
    <m/>
    <m/>
    <m/>
    <m/>
    <m/>
    <m/>
    <m/>
    <m/>
    <m/>
    <m/>
    <m/>
    <m/>
    <m/>
    <m/>
    <m/>
    <m/>
    <m/>
    <m/>
    <n v="0"/>
    <m/>
    <m/>
    <m/>
    <m/>
    <m/>
    <m/>
    <m/>
    <m/>
    <m/>
    <m/>
    <m/>
    <m/>
    <m/>
    <m/>
    <m/>
    <m/>
    <m/>
    <m/>
    <m/>
    <m/>
    <m/>
    <m/>
    <m/>
    <m/>
    <m/>
    <m/>
    <m/>
    <m/>
    <m/>
    <m/>
    <m/>
    <m/>
    <m/>
    <m/>
    <m/>
    <m/>
    <m/>
    <m/>
    <m/>
    <m/>
    <m/>
    <m/>
    <m/>
    <m/>
    <m/>
    <m/>
    <m/>
    <m/>
    <m/>
    <m/>
    <m/>
    <m/>
    <m/>
    <m/>
    <m/>
    <m/>
    <m/>
    <m/>
    <m/>
    <m/>
    <m/>
    <m/>
    <m/>
    <m/>
    <m/>
    <m/>
    <m/>
    <m/>
    <m/>
    <m/>
    <m/>
    <m/>
    <m/>
    <m/>
    <n v="0"/>
    <n v="0"/>
    <n v="0"/>
    <n v="0"/>
    <n v="0"/>
  </r>
  <r>
    <n v="36"/>
    <n v="118"/>
    <s v="Cowichan R"/>
    <s v="CDP"/>
    <s v="124"/>
    <s v="Chinook"/>
    <s v="3"/>
    <x v="0"/>
    <x v="5"/>
    <n v="118"/>
    <x v="2"/>
    <s v="CK-22"/>
    <s v="EAST VANCOUVER ISLAND-COWICHAN &amp; KOKSILAH_FA_0.x"/>
    <s v="M"/>
    <s v="H"/>
    <n v="118"/>
    <s v="Cowichan River H"/>
    <n v="118"/>
    <s v="Cowichan R"/>
    <s v="GSVI"/>
    <s v="S"/>
    <x v="1"/>
    <s v="186226"/>
    <n v="0"/>
    <s v="186226"/>
    <n v="2008"/>
    <s v="20080529"/>
    <s v="20080529"/>
    <n v="94"/>
    <n v="7.54"/>
    <s v="LATE REL 185358-59, 186225,27, 185357. COMPARE EARLY REL &amp; SEAPEN REL."/>
    <s v="CWT"/>
    <s v="P"/>
    <s v="Y"/>
    <s v="Y"/>
    <s v="Y"/>
    <s v="Y"/>
    <n v="5.0090000000000004E-3"/>
    <x v="0"/>
    <n v="29594"/>
    <n v="29743"/>
    <x v="4"/>
    <n v="29278"/>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000000000000002"/>
    <n v="4.0199999999999996"/>
    <n v="6.94"/>
    <m/>
    <n v="0.94"/>
    <n v="0"/>
    <n v="2.2000000000000002"/>
    <n v="2.2000000000000002"/>
    <n v="11.9"/>
    <n v="14.1"/>
  </r>
  <r>
    <n v="36"/>
    <n v="118"/>
    <s v="Cowichan R"/>
    <s v="CDP"/>
    <s v="124"/>
    <s v="Chinook"/>
    <s v="3"/>
    <x v="0"/>
    <x v="5"/>
    <n v="118"/>
    <x v="2"/>
    <s v="CK-22"/>
    <s v="EAST VANCOUVER ISLAND-COWICHAN &amp; KOKSILAH_FA_0.x"/>
    <s v="M"/>
    <s v="H"/>
    <n v="118"/>
    <s v="Cowichan River H"/>
    <n v="118"/>
    <s v="Cowichan R"/>
    <s v="GSVI"/>
    <s v="S"/>
    <x v="1"/>
    <s v="186226"/>
    <n v="0"/>
    <s v="186226"/>
    <n v="2008"/>
    <s v="20080529"/>
    <s v="20080529"/>
    <n v="94"/>
    <n v="7.54"/>
    <s v="LATE REL 185358-59, 186225,27, 185357. COMPARE EARLY REL &amp; SEAPEN REL."/>
    <s v="CWT"/>
    <s v="P"/>
    <s v="Y"/>
    <s v="Y"/>
    <s v="Y"/>
    <s v="Y"/>
    <n v="5.0090000000000004E-3"/>
    <x v="0"/>
    <n v="29594"/>
    <n v="29743"/>
    <x v="0"/>
    <n v="29278"/>
    <x v="10"/>
    <m/>
    <m/>
    <m/>
    <m/>
    <m/>
    <m/>
    <m/>
    <m/>
    <m/>
    <m/>
    <m/>
    <m/>
    <m/>
    <m/>
    <m/>
    <m/>
    <m/>
    <m/>
    <m/>
    <m/>
    <m/>
    <m/>
    <m/>
    <m/>
    <m/>
    <m/>
    <m/>
    <m/>
    <m/>
    <m/>
    <m/>
    <m/>
    <m/>
    <m/>
    <m/>
    <m/>
    <m/>
    <n v="3.67"/>
    <m/>
    <m/>
    <m/>
    <n v="3.08"/>
    <m/>
    <m/>
    <m/>
    <m/>
    <n v="3.08"/>
    <m/>
    <m/>
    <m/>
    <m/>
    <m/>
    <m/>
    <m/>
    <n v="13.28"/>
    <m/>
    <m/>
    <m/>
    <m/>
    <m/>
    <m/>
    <m/>
    <m/>
    <m/>
    <m/>
    <m/>
    <m/>
    <m/>
    <m/>
    <m/>
    <m/>
    <m/>
    <m/>
    <m/>
    <m/>
    <n v="5.53"/>
    <m/>
    <m/>
    <m/>
    <m/>
    <m/>
    <m/>
    <m/>
    <m/>
    <m/>
    <m/>
    <m/>
    <m/>
    <m/>
    <m/>
    <m/>
    <m/>
    <m/>
    <n v="3.74"/>
    <m/>
    <m/>
    <m/>
    <m/>
    <m/>
    <m/>
    <m/>
    <m/>
    <m/>
    <m/>
    <m/>
    <n v="5.51"/>
    <m/>
    <m/>
    <m/>
    <m/>
    <m/>
    <m/>
    <m/>
    <m/>
    <m/>
    <m/>
    <n v="5.51"/>
    <m/>
    <m/>
    <m/>
    <m/>
    <m/>
    <m/>
    <m/>
    <m/>
    <m/>
    <m/>
    <m/>
    <m/>
    <m/>
    <m/>
    <m/>
    <m/>
    <m/>
    <m/>
    <m/>
    <m/>
    <m/>
    <m/>
    <m/>
    <m/>
    <m/>
    <m/>
    <m/>
    <m/>
    <m/>
    <m/>
    <m/>
    <m/>
    <m/>
    <m/>
    <m/>
    <m/>
    <m/>
    <m/>
    <m/>
    <m/>
    <m/>
    <m/>
    <m/>
    <m/>
    <m/>
    <m/>
    <n v="5.59"/>
    <n v="2.59"/>
    <n v="8.2899999999999991"/>
    <n v="0.49"/>
    <m/>
    <n v="43.4"/>
    <n v="5.59"/>
    <n v="48.99"/>
    <n v="11.37"/>
    <n v="60.36"/>
  </r>
  <r>
    <n v="36"/>
    <n v="118"/>
    <s v="Cowichan R"/>
    <s v="CDP"/>
    <s v="124"/>
    <s v="Chinook"/>
    <s v="3"/>
    <x v="0"/>
    <x v="5"/>
    <n v="118"/>
    <x v="2"/>
    <s v="CK-22"/>
    <s v="EAST VANCOUVER ISLAND-COWICHAN &amp; KOKSILAH_FA_0.x"/>
    <s v="M"/>
    <s v="H"/>
    <n v="118"/>
    <s v="Cowichan River H"/>
    <n v="118"/>
    <s v="Cowichan R"/>
    <s v="GSVI"/>
    <s v="S"/>
    <x v="1"/>
    <s v="186226"/>
    <n v="0"/>
    <s v="186226"/>
    <n v="2008"/>
    <s v="20080529"/>
    <s v="20080529"/>
    <n v="94"/>
    <n v="7.54"/>
    <s v="LATE REL 185358-59, 186225,27, 185357. COMPARE EARLY REL &amp; SEAPEN REL."/>
    <s v="CWT"/>
    <s v="P"/>
    <s v="Y"/>
    <s v="Y"/>
    <s v="Y"/>
    <s v="Y"/>
    <n v="5.0090000000000004E-3"/>
    <x v="0"/>
    <n v="29594"/>
    <n v="29743"/>
    <x v="1"/>
    <n v="29278"/>
    <x v="12"/>
    <m/>
    <m/>
    <m/>
    <m/>
    <m/>
    <m/>
    <m/>
    <m/>
    <m/>
    <m/>
    <m/>
    <m/>
    <m/>
    <m/>
    <m/>
    <m/>
    <m/>
    <m/>
    <m/>
    <m/>
    <m/>
    <m/>
    <m/>
    <m/>
    <m/>
    <m/>
    <m/>
    <m/>
    <m/>
    <m/>
    <m/>
    <m/>
    <m/>
    <m/>
    <m/>
    <m/>
    <m/>
    <m/>
    <m/>
    <m/>
    <m/>
    <m/>
    <m/>
    <m/>
    <m/>
    <m/>
    <n v="4.5199999999999996"/>
    <m/>
    <m/>
    <m/>
    <m/>
    <m/>
    <m/>
    <m/>
    <m/>
    <m/>
    <m/>
    <m/>
    <m/>
    <m/>
    <m/>
    <m/>
    <m/>
    <m/>
    <m/>
    <m/>
    <m/>
    <m/>
    <m/>
    <m/>
    <m/>
    <m/>
    <m/>
    <m/>
    <m/>
    <m/>
    <m/>
    <m/>
    <m/>
    <m/>
    <m/>
    <m/>
    <m/>
    <m/>
    <m/>
    <m/>
    <m/>
    <m/>
    <m/>
    <m/>
    <m/>
    <m/>
    <m/>
    <m/>
    <m/>
    <m/>
    <m/>
    <m/>
    <m/>
    <m/>
    <m/>
    <m/>
    <m/>
    <m/>
    <m/>
    <m/>
    <m/>
    <m/>
    <m/>
    <m/>
    <m/>
    <m/>
    <m/>
    <m/>
    <m/>
    <m/>
    <m/>
    <m/>
    <m/>
    <m/>
    <m/>
    <m/>
    <m/>
    <m/>
    <m/>
    <m/>
    <m/>
    <m/>
    <m/>
    <m/>
    <m/>
    <m/>
    <m/>
    <m/>
    <m/>
    <m/>
    <m/>
    <m/>
    <m/>
    <m/>
    <m/>
    <m/>
    <m/>
    <m/>
    <m/>
    <m/>
    <m/>
    <m/>
    <m/>
    <m/>
    <m/>
    <m/>
    <m/>
    <m/>
    <m/>
    <m/>
    <m/>
    <m/>
    <m/>
    <m/>
    <m/>
    <m/>
    <m/>
    <n v="0"/>
    <m/>
    <m/>
    <m/>
    <m/>
    <n v="4.5199999999999996"/>
    <n v="0"/>
    <n v="4.5199999999999996"/>
    <n v="0"/>
    <n v="4.5199999999999996"/>
  </r>
  <r>
    <n v="36"/>
    <n v="118"/>
    <s v="Cowichan R"/>
    <s v="CDP"/>
    <s v="124"/>
    <s v="Chinook"/>
    <s v="3"/>
    <x v="0"/>
    <x v="5"/>
    <n v="118"/>
    <x v="2"/>
    <s v="CK-22"/>
    <s v="EAST VANCOUVER ISLAND-COWICHAN &amp; KOKSILAH_FA_0.x"/>
    <s v="M"/>
    <s v="H"/>
    <n v="118"/>
    <s v="Cowichan River H"/>
    <n v="118"/>
    <s v="Cowichan R"/>
    <s v="GSVI"/>
    <s v="S"/>
    <x v="1"/>
    <s v="186227"/>
    <n v="0"/>
    <s v="186227"/>
    <n v="2008"/>
    <s v="20080529"/>
    <s v="20080529"/>
    <n v="94"/>
    <n v="7.54"/>
    <s v="LATE REL 185358-59, 186225-26, 185357. COMPARE EARLY REL &amp; SEAPEN REL."/>
    <s v="CWT"/>
    <s v="P"/>
    <s v="Y"/>
    <s v="Y"/>
    <s v="Y"/>
    <s v="Y"/>
    <m/>
    <x v="0"/>
    <n v="27417"/>
    <n v="27417"/>
    <x v="4"/>
    <n v="29279"/>
    <x v="9"/>
    <m/>
    <m/>
    <m/>
    <m/>
    <m/>
    <m/>
    <m/>
    <m/>
    <m/>
    <m/>
    <m/>
    <m/>
    <m/>
    <m/>
    <m/>
    <m/>
    <m/>
    <m/>
    <m/>
    <m/>
    <m/>
    <m/>
    <m/>
    <m/>
    <m/>
    <m/>
    <m/>
    <m/>
    <m/>
    <m/>
    <m/>
    <m/>
    <m/>
    <m/>
    <m/>
    <m/>
    <m/>
    <m/>
    <m/>
    <m/>
    <m/>
    <m/>
    <m/>
    <m/>
    <m/>
    <m/>
    <m/>
    <m/>
    <m/>
    <m/>
    <m/>
    <m/>
    <m/>
    <m/>
    <m/>
    <m/>
    <m/>
    <m/>
    <m/>
    <m/>
    <m/>
    <m/>
    <m/>
    <m/>
    <m/>
    <m/>
    <m/>
    <m/>
    <m/>
    <m/>
    <m/>
    <m/>
    <m/>
    <m/>
    <m/>
    <n v="9.7899999999999991"/>
    <m/>
    <m/>
    <m/>
    <m/>
    <m/>
    <m/>
    <m/>
    <m/>
    <m/>
    <m/>
    <m/>
    <m/>
    <m/>
    <m/>
    <m/>
    <m/>
    <m/>
    <m/>
    <m/>
    <m/>
    <m/>
    <m/>
    <m/>
    <m/>
    <m/>
    <m/>
    <m/>
    <m/>
    <m/>
    <m/>
    <m/>
    <m/>
    <m/>
    <m/>
    <m/>
    <m/>
    <m/>
    <m/>
    <m/>
    <m/>
    <m/>
    <m/>
    <m/>
    <m/>
    <m/>
    <m/>
    <m/>
    <m/>
    <m/>
    <m/>
    <m/>
    <m/>
    <m/>
    <m/>
    <m/>
    <m/>
    <m/>
    <m/>
    <m/>
    <m/>
    <m/>
    <m/>
    <m/>
    <m/>
    <m/>
    <m/>
    <m/>
    <m/>
    <m/>
    <m/>
    <m/>
    <m/>
    <m/>
    <m/>
    <m/>
    <m/>
    <m/>
    <m/>
    <m/>
    <m/>
    <m/>
    <m/>
    <m/>
    <m/>
    <m/>
    <m/>
    <m/>
    <n v="8.77"/>
    <n v="3"/>
    <n v="38.46"/>
    <m/>
    <n v="1.28"/>
    <n v="9.7899999999999991"/>
    <n v="8.77"/>
    <n v="18.559999999999999"/>
    <n v="42.74"/>
    <n v="61.3"/>
  </r>
  <r>
    <n v="36"/>
    <n v="118"/>
    <s v="Cowichan R"/>
    <s v="CDP"/>
    <s v="124"/>
    <s v="Chinook"/>
    <s v="3"/>
    <x v="0"/>
    <x v="5"/>
    <n v="118"/>
    <x v="2"/>
    <s v="CK-22"/>
    <s v="EAST VANCOUVER ISLAND-COWICHAN &amp; KOKSILAH_FA_0.x"/>
    <s v="M"/>
    <s v="H"/>
    <n v="118"/>
    <s v="Cowichan River H"/>
    <n v="118"/>
    <s v="Cowichan R"/>
    <s v="GSVI"/>
    <s v="S"/>
    <x v="1"/>
    <s v="186227"/>
    <n v="0"/>
    <s v="186227"/>
    <n v="2008"/>
    <s v="20080529"/>
    <s v="20080529"/>
    <n v="94"/>
    <n v="7.54"/>
    <s v="LATE REL 185358-59, 186225-26, 185357. COMPARE EARLY REL &amp; SEAPEN REL."/>
    <s v="CWT"/>
    <s v="P"/>
    <s v="Y"/>
    <s v="Y"/>
    <s v="Y"/>
    <s v="Y"/>
    <m/>
    <x v="0"/>
    <n v="27417"/>
    <n v="27417"/>
    <x v="0"/>
    <n v="29279"/>
    <x v="10"/>
    <m/>
    <m/>
    <m/>
    <m/>
    <m/>
    <m/>
    <m/>
    <m/>
    <m/>
    <m/>
    <m/>
    <m/>
    <m/>
    <m/>
    <m/>
    <m/>
    <m/>
    <m/>
    <m/>
    <m/>
    <m/>
    <m/>
    <m/>
    <m/>
    <m/>
    <m/>
    <m/>
    <m/>
    <m/>
    <m/>
    <m/>
    <m/>
    <m/>
    <m/>
    <m/>
    <m/>
    <m/>
    <m/>
    <m/>
    <m/>
    <m/>
    <m/>
    <m/>
    <m/>
    <m/>
    <m/>
    <n v="3.06"/>
    <m/>
    <m/>
    <n v="13.55"/>
    <m/>
    <m/>
    <m/>
    <m/>
    <n v="13.21"/>
    <m/>
    <m/>
    <m/>
    <m/>
    <m/>
    <m/>
    <m/>
    <m/>
    <n v="14.08"/>
    <m/>
    <m/>
    <m/>
    <m/>
    <m/>
    <m/>
    <m/>
    <m/>
    <m/>
    <m/>
    <m/>
    <m/>
    <m/>
    <m/>
    <m/>
    <m/>
    <m/>
    <m/>
    <m/>
    <m/>
    <m/>
    <m/>
    <m/>
    <m/>
    <m/>
    <m/>
    <m/>
    <m/>
    <m/>
    <m/>
    <m/>
    <m/>
    <m/>
    <m/>
    <m/>
    <m/>
    <m/>
    <m/>
    <m/>
    <m/>
    <m/>
    <m/>
    <m/>
    <m/>
    <m/>
    <n v="3.29"/>
    <m/>
    <m/>
    <m/>
    <m/>
    <m/>
    <m/>
    <n v="0"/>
    <m/>
    <m/>
    <m/>
    <m/>
    <m/>
    <m/>
    <m/>
    <m/>
    <m/>
    <m/>
    <m/>
    <m/>
    <m/>
    <m/>
    <m/>
    <m/>
    <m/>
    <m/>
    <m/>
    <m/>
    <m/>
    <m/>
    <m/>
    <m/>
    <m/>
    <m/>
    <m/>
    <m/>
    <m/>
    <m/>
    <m/>
    <m/>
    <m/>
    <m/>
    <m/>
    <m/>
    <m/>
    <m/>
    <m/>
    <m/>
    <m/>
    <m/>
    <m/>
    <m/>
    <m/>
    <m/>
    <m/>
    <n v="3.12"/>
    <n v="22.3"/>
    <m/>
    <m/>
    <n v="47.19"/>
    <n v="0"/>
    <n v="47.19"/>
    <n v="25.42"/>
    <n v="72.61"/>
  </r>
  <r>
    <n v="36"/>
    <n v="118"/>
    <s v="Cowichan R"/>
    <s v="CDP"/>
    <s v="124"/>
    <s v="Chinook"/>
    <s v="3"/>
    <x v="0"/>
    <x v="5"/>
    <n v="118"/>
    <x v="2"/>
    <s v="CK-22"/>
    <s v="EAST VANCOUVER ISLAND-COWICHAN &amp; KOKSILAH_FA_0.x"/>
    <s v="M"/>
    <s v="H"/>
    <n v="118"/>
    <s v="Cowichan River H"/>
    <n v="118"/>
    <s v="Cowichan R"/>
    <s v="GSVI"/>
    <s v="S"/>
    <x v="1"/>
    <s v="186227"/>
    <n v="0"/>
    <s v="186227"/>
    <n v="2008"/>
    <s v="20080529"/>
    <s v="20080529"/>
    <n v="94"/>
    <n v="7.54"/>
    <s v="LATE REL 185358-59, 186225-26, 185357. COMPARE EARLY REL &amp; SEAPEN REL."/>
    <s v="CWT"/>
    <s v="P"/>
    <s v="Y"/>
    <s v="Y"/>
    <s v="Y"/>
    <s v="Y"/>
    <m/>
    <x v="0"/>
    <n v="27417"/>
    <n v="27417"/>
    <x v="1"/>
    <n v="29279"/>
    <x v="12"/>
    <m/>
    <m/>
    <m/>
    <m/>
    <m/>
    <m/>
    <m/>
    <m/>
    <m/>
    <m/>
    <m/>
    <m/>
    <m/>
    <m/>
    <m/>
    <m/>
    <m/>
    <m/>
    <m/>
    <m/>
    <m/>
    <m/>
    <m/>
    <m/>
    <m/>
    <m/>
    <m/>
    <m/>
    <m/>
    <m/>
    <m/>
    <m/>
    <m/>
    <m/>
    <m/>
    <m/>
    <m/>
    <m/>
    <m/>
    <m/>
    <m/>
    <m/>
    <m/>
    <m/>
    <m/>
    <m/>
    <m/>
    <m/>
    <m/>
    <m/>
    <m/>
    <m/>
    <m/>
    <m/>
    <m/>
    <m/>
    <m/>
    <m/>
    <m/>
    <m/>
    <m/>
    <m/>
    <m/>
    <m/>
    <m/>
    <m/>
    <m/>
    <m/>
    <m/>
    <m/>
    <m/>
    <m/>
    <m/>
    <m/>
    <m/>
    <n v="4.97"/>
    <m/>
    <m/>
    <m/>
    <m/>
    <m/>
    <m/>
    <m/>
    <m/>
    <m/>
    <m/>
    <m/>
    <m/>
    <m/>
    <m/>
    <m/>
    <m/>
    <m/>
    <m/>
    <m/>
    <m/>
    <m/>
    <m/>
    <m/>
    <m/>
    <m/>
    <m/>
    <m/>
    <m/>
    <m/>
    <m/>
    <m/>
    <m/>
    <m/>
    <m/>
    <m/>
    <m/>
    <m/>
    <m/>
    <m/>
    <m/>
    <n v="7.75"/>
    <m/>
    <m/>
    <m/>
    <m/>
    <m/>
    <m/>
    <m/>
    <m/>
    <m/>
    <m/>
    <m/>
    <m/>
    <m/>
    <m/>
    <m/>
    <m/>
    <m/>
    <m/>
    <m/>
    <m/>
    <m/>
    <m/>
    <m/>
    <m/>
    <m/>
    <m/>
    <m/>
    <m/>
    <m/>
    <m/>
    <m/>
    <m/>
    <m/>
    <m/>
    <m/>
    <m/>
    <m/>
    <m/>
    <m/>
    <m/>
    <m/>
    <m/>
    <m/>
    <m/>
    <m/>
    <m/>
    <m/>
    <n v="2.38"/>
    <m/>
    <m/>
    <m/>
    <n v="12.72"/>
    <n v="0"/>
    <n v="12.72"/>
    <n v="2.38"/>
    <n v="15.099999999999998"/>
  </r>
  <r>
    <n v="36"/>
    <n v="118"/>
    <s v="Cowichan R"/>
    <s v="CDP"/>
    <s v="124"/>
    <s v="Chinook"/>
    <s v="3"/>
    <x v="0"/>
    <x v="5"/>
    <n v="118"/>
    <x v="2"/>
    <s v="CK-22"/>
    <s v="EAST VANCOUVER ISLAND-COWICHAN &amp; KOKSILAH_FA_0.x"/>
    <s v="M"/>
    <s v="H"/>
    <n v="118"/>
    <s v="Cowichan River H"/>
    <n v="324"/>
    <s v="Cowichan R Up"/>
    <s v="GSVI"/>
    <s v="S"/>
    <x v="1"/>
    <s v="185339"/>
    <n v="0"/>
    <s v="185339"/>
    <n v="2008"/>
    <s v="20080425"/>
    <s v="20080425"/>
    <n v="84"/>
    <n v="6.03"/>
    <s v="Early Roadpool release"/>
    <s v="CWT"/>
    <s v="P"/>
    <s v="Y"/>
    <s v="Y"/>
    <s v="Y"/>
    <s v="Y"/>
    <m/>
    <x v="0"/>
    <n v="40783"/>
    <n v="40783"/>
    <x v="4"/>
    <n v="29267"/>
    <x v="9"/>
    <m/>
    <m/>
    <m/>
    <m/>
    <m/>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8"/>
    <n v="7.25"/>
    <n v="0.93"/>
    <n v="2.68"/>
    <n v="0"/>
    <n v="0"/>
    <n v="0"/>
    <n v="14.14"/>
    <n v="14.139999999999999"/>
  </r>
  <r>
    <n v="36"/>
    <n v="118"/>
    <s v="Cowichan R"/>
    <s v="CDP"/>
    <s v="124"/>
    <s v="Chinook"/>
    <s v="3"/>
    <x v="0"/>
    <x v="5"/>
    <n v="118"/>
    <x v="2"/>
    <s v="CK-22"/>
    <s v="EAST VANCOUVER ISLAND-COWICHAN &amp; KOKSILAH_FA_0.x"/>
    <s v="M"/>
    <s v="H"/>
    <n v="118"/>
    <s v="Cowichan River H"/>
    <n v="324"/>
    <s v="Cowichan R Up"/>
    <s v="GSVI"/>
    <s v="S"/>
    <x v="1"/>
    <s v="185339"/>
    <n v="0"/>
    <s v="185339"/>
    <n v="2008"/>
    <s v="20080425"/>
    <s v="20080425"/>
    <n v="84"/>
    <n v="6.03"/>
    <s v="Early Roadpool release"/>
    <s v="CWT"/>
    <s v="P"/>
    <s v="Y"/>
    <s v="Y"/>
    <s v="Y"/>
    <s v="Y"/>
    <m/>
    <x v="0"/>
    <n v="40783"/>
    <n v="40783"/>
    <x v="0"/>
    <n v="29267"/>
    <x v="10"/>
    <m/>
    <m/>
    <m/>
    <m/>
    <m/>
    <m/>
    <m/>
    <m/>
    <m/>
    <m/>
    <m/>
    <m/>
    <m/>
    <m/>
    <m/>
    <m/>
    <m/>
    <m/>
    <m/>
    <m/>
    <m/>
    <m/>
    <m/>
    <m/>
    <m/>
    <m/>
    <m/>
    <m/>
    <m/>
    <m/>
    <m/>
    <m/>
    <m/>
    <m/>
    <m/>
    <m/>
    <m/>
    <m/>
    <m/>
    <m/>
    <m/>
    <m/>
    <m/>
    <m/>
    <m/>
    <m/>
    <m/>
    <m/>
    <m/>
    <m/>
    <m/>
    <m/>
    <m/>
    <m/>
    <m/>
    <m/>
    <m/>
    <m/>
    <m/>
    <m/>
    <m/>
    <m/>
    <m/>
    <n v="14.08"/>
    <m/>
    <m/>
    <m/>
    <m/>
    <m/>
    <m/>
    <m/>
    <m/>
    <m/>
    <m/>
    <m/>
    <m/>
    <m/>
    <m/>
    <m/>
    <m/>
    <m/>
    <m/>
    <m/>
    <m/>
    <m/>
    <m/>
    <m/>
    <m/>
    <m/>
    <m/>
    <m/>
    <m/>
    <m/>
    <m/>
    <m/>
    <m/>
    <m/>
    <m/>
    <m/>
    <m/>
    <m/>
    <m/>
    <m/>
    <m/>
    <m/>
    <m/>
    <m/>
    <m/>
    <m/>
    <m/>
    <m/>
    <m/>
    <m/>
    <m/>
    <m/>
    <m/>
    <n v="3.33"/>
    <m/>
    <m/>
    <m/>
    <m/>
    <m/>
    <m/>
    <m/>
    <m/>
    <m/>
    <m/>
    <m/>
    <m/>
    <m/>
    <m/>
    <m/>
    <m/>
    <m/>
    <m/>
    <m/>
    <m/>
    <m/>
    <m/>
    <m/>
    <m/>
    <m/>
    <m/>
    <m/>
    <m/>
    <m/>
    <m/>
    <m/>
    <m/>
    <m/>
    <m/>
    <m/>
    <m/>
    <m/>
    <m/>
    <m/>
    <m/>
    <m/>
    <m/>
    <m/>
    <m/>
    <m/>
    <m/>
    <m/>
    <m/>
    <n v="37.159999999999997"/>
    <m/>
    <m/>
    <n v="17.41"/>
    <n v="0"/>
    <n v="17.41"/>
    <n v="37.159999999999997"/>
    <n v="54.569999999999993"/>
  </r>
  <r>
    <n v="36"/>
    <n v="118"/>
    <s v="Cowichan R"/>
    <s v="CDP"/>
    <s v="124"/>
    <s v="Chinook"/>
    <s v="3"/>
    <x v="0"/>
    <x v="5"/>
    <n v="118"/>
    <x v="2"/>
    <s v="CK-22"/>
    <s v="EAST VANCOUVER ISLAND-COWICHAN &amp; KOKSILAH_FA_0.x"/>
    <s v="M"/>
    <s v="H"/>
    <n v="118"/>
    <s v="Cowichan River H"/>
    <n v="324"/>
    <s v="Cowichan R Up"/>
    <s v="GSVI"/>
    <s v="S"/>
    <x v="1"/>
    <s v="185339"/>
    <n v="0"/>
    <s v="185339"/>
    <n v="2008"/>
    <s v="20080425"/>
    <s v="20080425"/>
    <n v="84"/>
    <n v="6.03"/>
    <s v="Early Roadpool release"/>
    <s v="CWT"/>
    <s v="P"/>
    <s v="Y"/>
    <s v="Y"/>
    <s v="Y"/>
    <s v="Y"/>
    <m/>
    <x v="0"/>
    <n v="40783"/>
    <n v="40783"/>
    <x v="1"/>
    <n v="29267"/>
    <x v="12"/>
    <m/>
    <m/>
    <m/>
    <m/>
    <m/>
    <m/>
    <m/>
    <m/>
    <m/>
    <m/>
    <m/>
    <m/>
    <m/>
    <m/>
    <m/>
    <m/>
    <m/>
    <m/>
    <m/>
    <m/>
    <m/>
    <m/>
    <m/>
    <m/>
    <m/>
    <m/>
    <m/>
    <m/>
    <m/>
    <m/>
    <m/>
    <m/>
    <m/>
    <m/>
    <m/>
    <m/>
    <m/>
    <m/>
    <m/>
    <m/>
    <m/>
    <m/>
    <m/>
    <m/>
    <m/>
    <m/>
    <m/>
    <m/>
    <m/>
    <m/>
    <m/>
    <m/>
    <m/>
    <m/>
    <m/>
    <m/>
    <m/>
    <m/>
    <m/>
    <m/>
    <m/>
    <m/>
    <m/>
    <m/>
    <m/>
    <m/>
    <m/>
    <m/>
    <m/>
    <m/>
    <m/>
    <m/>
    <m/>
    <m/>
    <m/>
    <m/>
    <m/>
    <m/>
    <m/>
    <m/>
    <m/>
    <m/>
    <m/>
    <m/>
    <m/>
    <m/>
    <m/>
    <m/>
    <m/>
    <m/>
    <m/>
    <m/>
    <m/>
    <m/>
    <m/>
    <m/>
    <m/>
    <m/>
    <m/>
    <m/>
    <m/>
    <m/>
    <m/>
    <m/>
    <m/>
    <m/>
    <m/>
    <m/>
    <m/>
    <m/>
    <m/>
    <m/>
    <m/>
    <m/>
    <m/>
    <m/>
    <n v="5.36"/>
    <m/>
    <m/>
    <m/>
    <m/>
    <m/>
    <m/>
    <m/>
    <m/>
    <m/>
    <m/>
    <m/>
    <m/>
    <m/>
    <m/>
    <m/>
    <m/>
    <m/>
    <m/>
    <m/>
    <m/>
    <m/>
    <m/>
    <m/>
    <m/>
    <m/>
    <m/>
    <m/>
    <m/>
    <m/>
    <m/>
    <m/>
    <m/>
    <m/>
    <m/>
    <m/>
    <m/>
    <m/>
    <m/>
    <m/>
    <m/>
    <m/>
    <m/>
    <m/>
    <m/>
    <m/>
    <m/>
    <m/>
    <m/>
    <m/>
    <m/>
    <m/>
    <n v="5.36"/>
    <n v="0"/>
    <n v="5.36"/>
    <n v="0"/>
    <n v="5.36"/>
  </r>
  <r>
    <n v="36"/>
    <n v="118"/>
    <s v="Cowichan R"/>
    <s v="CDP"/>
    <s v="124"/>
    <s v="Chinook"/>
    <s v="3"/>
    <x v="0"/>
    <x v="5"/>
    <n v="118"/>
    <x v="2"/>
    <s v="CK-22"/>
    <s v="EAST VANCOUVER ISLAND-COWICHAN &amp; KOKSILAH_FA_0.x"/>
    <s v="M"/>
    <s v="H"/>
    <n v="118"/>
    <s v="Cowichan River H"/>
    <n v="324"/>
    <s v="Cowichan R Up"/>
    <s v="GSVI"/>
    <s v="S"/>
    <x v="1"/>
    <s v="185356"/>
    <n v="0"/>
    <s v="185356"/>
    <n v="2008"/>
    <s v="20080425"/>
    <s v="20080425"/>
    <n v="84"/>
    <n v="6.03"/>
    <s v="Early Roadpool release."/>
    <s v="CWT"/>
    <s v="P"/>
    <s v="Y"/>
    <s v="Y"/>
    <s v="Y"/>
    <s v="Y"/>
    <m/>
    <x v="0"/>
    <n v="40850"/>
    <n v="40850"/>
    <x v="4"/>
    <n v="29269"/>
    <x v="9"/>
    <m/>
    <m/>
    <m/>
    <m/>
    <m/>
    <m/>
    <m/>
    <m/>
    <m/>
    <m/>
    <m/>
    <m/>
    <m/>
    <m/>
    <m/>
    <m/>
    <m/>
    <m/>
    <m/>
    <m/>
    <m/>
    <m/>
    <m/>
    <m/>
    <m/>
    <m/>
    <m/>
    <m/>
    <m/>
    <m/>
    <m/>
    <m/>
    <m/>
    <m/>
    <m/>
    <m/>
    <m/>
    <m/>
    <m/>
    <m/>
    <m/>
    <m/>
    <m/>
    <m/>
    <m/>
    <m/>
    <m/>
    <m/>
    <m/>
    <m/>
    <m/>
    <m/>
    <m/>
    <m/>
    <m/>
    <m/>
    <m/>
    <m/>
    <m/>
    <m/>
    <m/>
    <m/>
    <m/>
    <m/>
    <m/>
    <n v="9.84"/>
    <m/>
    <m/>
    <m/>
    <m/>
    <m/>
    <m/>
    <m/>
    <m/>
    <m/>
    <m/>
    <m/>
    <m/>
    <m/>
    <m/>
    <m/>
    <m/>
    <m/>
    <m/>
    <m/>
    <m/>
    <m/>
    <m/>
    <m/>
    <m/>
    <m/>
    <m/>
    <m/>
    <m/>
    <m/>
    <m/>
    <m/>
    <m/>
    <m/>
    <m/>
    <m/>
    <m/>
    <m/>
    <m/>
    <m/>
    <m/>
    <m/>
    <m/>
    <m/>
    <m/>
    <m/>
    <m/>
    <m/>
    <m/>
    <m/>
    <m/>
    <m/>
    <m/>
    <m/>
    <m/>
    <m/>
    <m/>
    <m/>
    <m/>
    <m/>
    <m/>
    <m/>
    <m/>
    <m/>
    <m/>
    <m/>
    <m/>
    <m/>
    <m/>
    <m/>
    <m/>
    <m/>
    <m/>
    <m/>
    <m/>
    <m/>
    <m/>
    <m/>
    <m/>
    <m/>
    <m/>
    <m/>
    <m/>
    <m/>
    <m/>
    <m/>
    <m/>
    <m/>
    <m/>
    <m/>
    <m/>
    <m/>
    <m/>
    <m/>
    <m/>
    <m/>
    <m/>
    <m/>
    <m/>
    <n v="1.03"/>
    <n v="3.5"/>
    <n v="0.93"/>
    <n v="1.05"/>
    <n v="9.84"/>
    <n v="0"/>
    <n v="9.84"/>
    <n v="6.51"/>
    <n v="16.349999999999998"/>
  </r>
  <r>
    <n v="36"/>
    <n v="118"/>
    <s v="Cowichan R"/>
    <s v="CDP"/>
    <s v="124"/>
    <s v="Chinook"/>
    <s v="3"/>
    <x v="0"/>
    <x v="5"/>
    <n v="118"/>
    <x v="2"/>
    <s v="CK-22"/>
    <s v="EAST VANCOUVER ISLAND-COWICHAN &amp; KOKSILAH_FA_0.x"/>
    <s v="M"/>
    <s v="H"/>
    <n v="118"/>
    <s v="Cowichan River H"/>
    <n v="324"/>
    <s v="Cowichan R Up"/>
    <s v="GSVI"/>
    <s v="S"/>
    <x v="1"/>
    <s v="185356"/>
    <n v="0"/>
    <s v="185356"/>
    <n v="2008"/>
    <s v="20080425"/>
    <s v="20080425"/>
    <n v="84"/>
    <n v="6.03"/>
    <s v="Early Roadpool release."/>
    <s v="CWT"/>
    <s v="P"/>
    <s v="Y"/>
    <s v="Y"/>
    <s v="Y"/>
    <s v="Y"/>
    <m/>
    <x v="0"/>
    <n v="40850"/>
    <n v="40850"/>
    <x v="0"/>
    <n v="29269"/>
    <x v="10"/>
    <m/>
    <m/>
    <m/>
    <m/>
    <m/>
    <m/>
    <m/>
    <m/>
    <m/>
    <m/>
    <m/>
    <m/>
    <m/>
    <m/>
    <m/>
    <m/>
    <m/>
    <m/>
    <m/>
    <m/>
    <m/>
    <m/>
    <m/>
    <m/>
    <m/>
    <m/>
    <m/>
    <m/>
    <m/>
    <m/>
    <m/>
    <m/>
    <m/>
    <m/>
    <m/>
    <m/>
    <m/>
    <m/>
    <m/>
    <m/>
    <m/>
    <m/>
    <m/>
    <m/>
    <m/>
    <m/>
    <m/>
    <m/>
    <m/>
    <n v="34.53"/>
    <m/>
    <m/>
    <m/>
    <m/>
    <m/>
    <m/>
    <m/>
    <m/>
    <m/>
    <m/>
    <m/>
    <m/>
    <m/>
    <n v="28.16"/>
    <m/>
    <m/>
    <m/>
    <m/>
    <m/>
    <m/>
    <m/>
    <m/>
    <m/>
    <m/>
    <m/>
    <n v="5.5"/>
    <m/>
    <m/>
    <m/>
    <m/>
    <m/>
    <m/>
    <m/>
    <m/>
    <m/>
    <m/>
    <m/>
    <m/>
    <m/>
    <m/>
    <m/>
    <m/>
    <m/>
    <m/>
    <m/>
    <m/>
    <m/>
    <m/>
    <m/>
    <m/>
    <m/>
    <m/>
    <m/>
    <m/>
    <m/>
    <m/>
    <m/>
    <m/>
    <m/>
    <m/>
    <m/>
    <m/>
    <m/>
    <m/>
    <m/>
    <m/>
    <m/>
    <m/>
    <m/>
    <m/>
    <m/>
    <m/>
    <m/>
    <m/>
    <m/>
    <m/>
    <m/>
    <m/>
    <m/>
    <m/>
    <m/>
    <m/>
    <m/>
    <m/>
    <m/>
    <m/>
    <m/>
    <m/>
    <m/>
    <m/>
    <m/>
    <m/>
    <m/>
    <m/>
    <m/>
    <m/>
    <m/>
    <m/>
    <m/>
    <m/>
    <m/>
    <m/>
    <m/>
    <m/>
    <m/>
    <m/>
    <m/>
    <m/>
    <m/>
    <m/>
    <m/>
    <m/>
    <m/>
    <n v="5.82"/>
    <n v="5.04"/>
    <n v="7.57"/>
    <m/>
    <m/>
    <n v="68.19"/>
    <n v="5.82"/>
    <n v="74.010000000000005"/>
    <n v="12.61"/>
    <n v="86.62"/>
  </r>
  <r>
    <n v="36"/>
    <n v="118"/>
    <s v="Cowichan R"/>
    <s v="CDP"/>
    <s v="124"/>
    <s v="Chinook"/>
    <s v="3"/>
    <x v="0"/>
    <x v="5"/>
    <n v="118"/>
    <x v="2"/>
    <s v="CK-22"/>
    <s v="EAST VANCOUVER ISLAND-COWICHAN &amp; KOKSILAH_FA_0.x"/>
    <s v="M"/>
    <s v="H"/>
    <n v="118"/>
    <s v="Cowichan River H"/>
    <n v="324"/>
    <s v="Cowichan R Up"/>
    <s v="GSVI"/>
    <s v="S"/>
    <x v="1"/>
    <s v="185357"/>
    <n v="0"/>
    <s v="185357"/>
    <n v="2008"/>
    <s v="20080529"/>
    <s v="20080529"/>
    <n v="94"/>
    <n v="7.54"/>
    <s v="Late Roadpool release."/>
    <s v="CWT"/>
    <s v="P"/>
    <s v="Y"/>
    <s v="Y"/>
    <s v="Y"/>
    <s v="Y"/>
    <m/>
    <x v="0"/>
    <n v="35061"/>
    <n v="35061"/>
    <x v="4"/>
    <n v="29270"/>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299999999999998"/>
    <n v="3.72"/>
    <n v="0.93"/>
    <n v="0.47"/>
    <n v="0"/>
    <n v="0"/>
    <n v="0"/>
    <n v="7.15"/>
    <n v="7.1499999999999995"/>
  </r>
  <r>
    <n v="36"/>
    <n v="118"/>
    <s v="Cowichan R"/>
    <s v="CDP"/>
    <s v="124"/>
    <s v="Chinook"/>
    <s v="3"/>
    <x v="0"/>
    <x v="5"/>
    <n v="118"/>
    <x v="2"/>
    <s v="CK-22"/>
    <s v="EAST VANCOUVER ISLAND-COWICHAN &amp; KOKSILAH_FA_0.x"/>
    <s v="M"/>
    <s v="H"/>
    <n v="118"/>
    <s v="Cowichan River H"/>
    <n v="324"/>
    <s v="Cowichan R Up"/>
    <s v="GSVI"/>
    <s v="S"/>
    <x v="1"/>
    <s v="185357"/>
    <n v="0"/>
    <s v="185357"/>
    <n v="2008"/>
    <s v="20080529"/>
    <s v="20080529"/>
    <n v="94"/>
    <n v="7.54"/>
    <s v="Late Roadpool release."/>
    <s v="CWT"/>
    <s v="P"/>
    <s v="Y"/>
    <s v="Y"/>
    <s v="Y"/>
    <s v="Y"/>
    <m/>
    <x v="0"/>
    <n v="35061"/>
    <n v="35061"/>
    <x v="0"/>
    <n v="29270"/>
    <x v="10"/>
    <m/>
    <m/>
    <m/>
    <m/>
    <m/>
    <m/>
    <m/>
    <m/>
    <m/>
    <m/>
    <m/>
    <m/>
    <m/>
    <m/>
    <m/>
    <m/>
    <m/>
    <m/>
    <m/>
    <m/>
    <m/>
    <m/>
    <m/>
    <m/>
    <m/>
    <m/>
    <m/>
    <m/>
    <m/>
    <m/>
    <m/>
    <m/>
    <m/>
    <m/>
    <m/>
    <m/>
    <m/>
    <m/>
    <m/>
    <m/>
    <m/>
    <m/>
    <m/>
    <m/>
    <m/>
    <m/>
    <m/>
    <m/>
    <m/>
    <m/>
    <m/>
    <m/>
    <m/>
    <m/>
    <n v="13.21"/>
    <m/>
    <m/>
    <m/>
    <m/>
    <m/>
    <m/>
    <m/>
    <m/>
    <n v="42.49"/>
    <m/>
    <n v="5.5"/>
    <m/>
    <m/>
    <m/>
    <m/>
    <m/>
    <m/>
    <m/>
    <m/>
    <m/>
    <m/>
    <m/>
    <m/>
    <m/>
    <m/>
    <m/>
    <m/>
    <m/>
    <m/>
    <m/>
    <m/>
    <m/>
    <m/>
    <m/>
    <m/>
    <m/>
    <m/>
    <n v="3.72"/>
    <m/>
    <m/>
    <m/>
    <m/>
    <m/>
    <m/>
    <m/>
    <m/>
    <m/>
    <m/>
    <m/>
    <m/>
    <m/>
    <m/>
    <m/>
    <m/>
    <m/>
    <m/>
    <m/>
    <m/>
    <m/>
    <m/>
    <m/>
    <m/>
    <m/>
    <m/>
    <m/>
    <m/>
    <m/>
    <m/>
    <m/>
    <m/>
    <m/>
    <m/>
    <m/>
    <m/>
    <m/>
    <m/>
    <m/>
    <m/>
    <m/>
    <m/>
    <m/>
    <m/>
    <m/>
    <m/>
    <m/>
    <m/>
    <m/>
    <m/>
    <m/>
    <m/>
    <m/>
    <m/>
    <m/>
    <m/>
    <m/>
    <m/>
    <m/>
    <m/>
    <m/>
    <m/>
    <m/>
    <m/>
    <m/>
    <m/>
    <m/>
    <m/>
    <m/>
    <m/>
    <n v="4.95"/>
    <m/>
    <n v="7.43"/>
    <m/>
    <m/>
    <n v="64.92"/>
    <n v="4.95"/>
    <n v="69.87"/>
    <n v="7.43"/>
    <n v="77.300000000000011"/>
  </r>
  <r>
    <n v="36"/>
    <n v="118"/>
    <s v="Cowichan R"/>
    <s v="CDP"/>
    <s v="124"/>
    <s v="Chinook"/>
    <s v="3"/>
    <x v="0"/>
    <x v="5"/>
    <n v="118"/>
    <x v="2"/>
    <s v="CK-22"/>
    <s v="EAST VANCOUVER ISLAND-COWICHAN &amp; KOKSILAH_FA_0.x"/>
    <s v="M"/>
    <s v="H"/>
    <n v="118"/>
    <s v="Cowichan River H"/>
    <n v="324"/>
    <s v="Cowichan R Up"/>
    <s v="GSVI"/>
    <s v="S"/>
    <x v="1"/>
    <s v="185357"/>
    <n v="0"/>
    <s v="185357"/>
    <n v="2008"/>
    <s v="20080529"/>
    <s v="20080529"/>
    <n v="94"/>
    <n v="7.54"/>
    <s v="Late Roadpool release."/>
    <s v="CWT"/>
    <s v="P"/>
    <s v="Y"/>
    <s v="Y"/>
    <s v="Y"/>
    <s v="Y"/>
    <m/>
    <x v="0"/>
    <n v="35061"/>
    <n v="35061"/>
    <x v="1"/>
    <n v="29270"/>
    <x v="12"/>
    <m/>
    <m/>
    <m/>
    <m/>
    <m/>
    <m/>
    <m/>
    <m/>
    <m/>
    <m/>
    <m/>
    <m/>
    <m/>
    <m/>
    <m/>
    <m/>
    <m/>
    <m/>
    <m/>
    <m/>
    <m/>
    <m/>
    <m/>
    <m/>
    <m/>
    <m/>
    <m/>
    <m/>
    <m/>
    <m/>
    <m/>
    <m/>
    <m/>
    <m/>
    <m/>
    <m/>
    <m/>
    <n v="7.35"/>
    <m/>
    <m/>
    <m/>
    <m/>
    <m/>
    <m/>
    <m/>
    <m/>
    <m/>
    <m/>
    <m/>
    <n v="11.38"/>
    <m/>
    <m/>
    <m/>
    <m/>
    <m/>
    <m/>
    <m/>
    <m/>
    <m/>
    <m/>
    <m/>
    <m/>
    <m/>
    <m/>
    <m/>
    <m/>
    <m/>
    <m/>
    <m/>
    <m/>
    <m/>
    <m/>
    <m/>
    <m/>
    <m/>
    <m/>
    <m/>
    <m/>
    <m/>
    <m/>
    <m/>
    <m/>
    <m/>
    <m/>
    <m/>
    <m/>
    <m/>
    <m/>
    <m/>
    <m/>
    <m/>
    <m/>
    <m/>
    <m/>
    <m/>
    <m/>
    <m/>
    <m/>
    <m/>
    <m/>
    <m/>
    <m/>
    <m/>
    <m/>
    <m/>
    <m/>
    <m/>
    <m/>
    <m/>
    <m/>
    <m/>
    <m/>
    <m/>
    <m/>
    <m/>
    <m/>
    <m/>
    <m/>
    <m/>
    <m/>
    <m/>
    <m/>
    <m/>
    <m/>
    <m/>
    <m/>
    <m/>
    <m/>
    <m/>
    <m/>
    <m/>
    <m/>
    <m/>
    <m/>
    <m/>
    <m/>
    <m/>
    <m/>
    <m/>
    <m/>
    <m/>
    <m/>
    <m/>
    <m/>
    <m/>
    <m/>
    <m/>
    <m/>
    <m/>
    <m/>
    <m/>
    <m/>
    <m/>
    <m/>
    <m/>
    <m/>
    <m/>
    <m/>
    <m/>
    <m/>
    <m/>
    <m/>
    <m/>
    <m/>
    <n v="2.38"/>
    <m/>
    <m/>
    <m/>
    <n v="18.73"/>
    <n v="0"/>
    <n v="18.73"/>
    <n v="2.38"/>
    <n v="21.11"/>
  </r>
  <r>
    <n v="36"/>
    <n v="118"/>
    <s v="Cowichan R"/>
    <s v="CDP"/>
    <s v="124"/>
    <s v="Chinook"/>
    <s v="3"/>
    <x v="0"/>
    <x v="5"/>
    <n v="118"/>
    <x v="2"/>
    <s v="CK-22"/>
    <s v="EAST VANCOUVER ISLAND-COWICHAN &amp; KOKSILAH_FA_0.x"/>
    <s v="M"/>
    <s v="H"/>
    <n v="118"/>
    <s v="Cowichan River H"/>
    <n v="324"/>
    <s v="Cowichan R Up"/>
    <s v="GSVI"/>
    <s v="S"/>
    <x v="1"/>
    <s v="185358"/>
    <n v="0"/>
    <s v="185358"/>
    <n v="2008"/>
    <s v="20080529"/>
    <s v="20080529"/>
    <n v="94"/>
    <n v="7.54"/>
    <s v="Late roadpool release."/>
    <s v="CWT"/>
    <s v="P"/>
    <s v="Y"/>
    <s v="Y"/>
    <s v="Y"/>
    <s v="Y"/>
    <n v="2.5000000000000001E-3"/>
    <x v="0"/>
    <n v="41095"/>
    <n v="41198"/>
    <x v="4"/>
    <n v="29271"/>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06"/>
    <n v="0.31"/>
    <n v="1.29"/>
    <n v="1.87"/>
    <m/>
    <n v="0"/>
    <n v="6.06"/>
    <n v="6.06"/>
    <n v="3.47"/>
    <n v="9.5299999999999994"/>
  </r>
  <r>
    <n v="36"/>
    <n v="118"/>
    <s v="Cowichan R"/>
    <s v="CDP"/>
    <s v="124"/>
    <s v="Chinook"/>
    <s v="3"/>
    <x v="0"/>
    <x v="5"/>
    <n v="118"/>
    <x v="2"/>
    <s v="CK-22"/>
    <s v="EAST VANCOUVER ISLAND-COWICHAN &amp; KOKSILAH_FA_0.x"/>
    <s v="M"/>
    <s v="H"/>
    <n v="118"/>
    <s v="Cowichan River H"/>
    <n v="324"/>
    <s v="Cowichan R Up"/>
    <s v="GSVI"/>
    <s v="S"/>
    <x v="1"/>
    <s v="185358"/>
    <n v="0"/>
    <s v="185358"/>
    <n v="2008"/>
    <s v="20080529"/>
    <s v="20080529"/>
    <n v="94"/>
    <n v="7.54"/>
    <s v="Late roadpool release."/>
    <s v="CWT"/>
    <s v="P"/>
    <s v="Y"/>
    <s v="Y"/>
    <s v="Y"/>
    <s v="Y"/>
    <n v="2.5000000000000001E-3"/>
    <x v="0"/>
    <n v="41095"/>
    <n v="41198"/>
    <x v="0"/>
    <n v="29271"/>
    <x v="10"/>
    <m/>
    <m/>
    <m/>
    <m/>
    <m/>
    <m/>
    <m/>
    <m/>
    <m/>
    <m/>
    <m/>
    <m/>
    <m/>
    <m/>
    <m/>
    <m/>
    <m/>
    <m/>
    <m/>
    <m/>
    <m/>
    <m/>
    <m/>
    <m/>
    <m/>
    <m/>
    <m/>
    <m/>
    <m/>
    <m/>
    <m/>
    <m/>
    <m/>
    <m/>
    <n v="6.44"/>
    <m/>
    <m/>
    <m/>
    <m/>
    <m/>
    <m/>
    <m/>
    <m/>
    <m/>
    <m/>
    <m/>
    <m/>
    <m/>
    <m/>
    <m/>
    <m/>
    <m/>
    <m/>
    <m/>
    <n v="26.82"/>
    <m/>
    <m/>
    <m/>
    <m/>
    <m/>
    <m/>
    <n v="13.58"/>
    <m/>
    <n v="28.24"/>
    <m/>
    <m/>
    <m/>
    <m/>
    <m/>
    <m/>
    <m/>
    <m/>
    <m/>
    <m/>
    <m/>
    <m/>
    <m/>
    <m/>
    <m/>
    <m/>
    <m/>
    <m/>
    <m/>
    <m/>
    <m/>
    <m/>
    <m/>
    <m/>
    <m/>
    <m/>
    <m/>
    <m/>
    <m/>
    <n v="6.54"/>
    <m/>
    <m/>
    <m/>
    <n v="10.27"/>
    <m/>
    <m/>
    <m/>
    <m/>
    <m/>
    <m/>
    <m/>
    <n v="10.98"/>
    <m/>
    <m/>
    <m/>
    <m/>
    <m/>
    <m/>
    <m/>
    <m/>
    <m/>
    <m/>
    <m/>
    <m/>
    <m/>
    <m/>
    <m/>
    <m/>
    <m/>
    <m/>
    <m/>
    <m/>
    <m/>
    <m/>
    <m/>
    <m/>
    <m/>
    <m/>
    <m/>
    <m/>
    <m/>
    <m/>
    <m/>
    <m/>
    <m/>
    <m/>
    <m/>
    <m/>
    <m/>
    <m/>
    <m/>
    <m/>
    <m/>
    <m/>
    <m/>
    <m/>
    <m/>
    <m/>
    <m/>
    <m/>
    <m/>
    <m/>
    <m/>
    <m/>
    <m/>
    <m/>
    <m/>
    <m/>
    <m/>
    <n v="11.17"/>
    <n v="2.4300000000000002"/>
    <n v="15.87"/>
    <n v="0.49"/>
    <m/>
    <n v="121.23"/>
    <n v="11.17"/>
    <n v="132.4"/>
    <n v="18.79"/>
    <n v="151.19000000000003"/>
  </r>
  <r>
    <n v="36"/>
    <n v="118"/>
    <s v="Cowichan R"/>
    <s v="CDP"/>
    <s v="124"/>
    <s v="Chinook"/>
    <s v="3"/>
    <x v="0"/>
    <x v="5"/>
    <n v="118"/>
    <x v="2"/>
    <s v="CK-22"/>
    <s v="EAST VANCOUVER ISLAND-COWICHAN &amp; KOKSILAH_FA_0.x"/>
    <s v="M"/>
    <s v="H"/>
    <n v="118"/>
    <s v="Cowichan River H"/>
    <n v="324"/>
    <s v="Cowichan R Up"/>
    <s v="GSVI"/>
    <s v="S"/>
    <x v="1"/>
    <s v="185358"/>
    <n v="0"/>
    <s v="185358"/>
    <n v="2008"/>
    <s v="20080529"/>
    <s v="20080529"/>
    <n v="94"/>
    <n v="7.54"/>
    <s v="Late roadpool release."/>
    <s v="CWT"/>
    <s v="P"/>
    <s v="Y"/>
    <s v="Y"/>
    <s v="Y"/>
    <s v="Y"/>
    <n v="2.5000000000000001E-3"/>
    <x v="0"/>
    <n v="41095"/>
    <n v="41198"/>
    <x v="1"/>
    <n v="29271"/>
    <x v="12"/>
    <m/>
    <m/>
    <m/>
    <m/>
    <m/>
    <m/>
    <m/>
    <m/>
    <m/>
    <m/>
    <m/>
    <m/>
    <m/>
    <m/>
    <m/>
    <m/>
    <m/>
    <m/>
    <m/>
    <m/>
    <m/>
    <m/>
    <m/>
    <m/>
    <m/>
    <m/>
    <m/>
    <m/>
    <m/>
    <m/>
    <m/>
    <m/>
    <m/>
    <m/>
    <m/>
    <m/>
    <m/>
    <m/>
    <m/>
    <m/>
    <m/>
    <m/>
    <m/>
    <m/>
    <m/>
    <m/>
    <m/>
    <m/>
    <m/>
    <m/>
    <m/>
    <m/>
    <m/>
    <m/>
    <m/>
    <m/>
    <m/>
    <m/>
    <m/>
    <m/>
    <m/>
    <m/>
    <m/>
    <n v="35.549999999999997"/>
    <m/>
    <m/>
    <m/>
    <m/>
    <m/>
    <m/>
    <m/>
    <m/>
    <m/>
    <m/>
    <m/>
    <m/>
    <m/>
    <m/>
    <m/>
    <m/>
    <m/>
    <m/>
    <m/>
    <m/>
    <m/>
    <m/>
    <m/>
    <m/>
    <m/>
    <m/>
    <m/>
    <m/>
    <m/>
    <n v="4.25"/>
    <m/>
    <m/>
    <m/>
    <m/>
    <m/>
    <m/>
    <m/>
    <m/>
    <m/>
    <m/>
    <m/>
    <m/>
    <m/>
    <m/>
    <m/>
    <m/>
    <m/>
    <m/>
    <m/>
    <m/>
    <m/>
    <m/>
    <m/>
    <m/>
    <m/>
    <m/>
    <m/>
    <m/>
    <m/>
    <m/>
    <m/>
    <m/>
    <m/>
    <m/>
    <m/>
    <m/>
    <m/>
    <m/>
    <m/>
    <m/>
    <m/>
    <m/>
    <m/>
    <m/>
    <m/>
    <m/>
    <m/>
    <m/>
    <m/>
    <m/>
    <m/>
    <m/>
    <m/>
    <m/>
    <m/>
    <m/>
    <m/>
    <m/>
    <m/>
    <m/>
    <m/>
    <m/>
    <m/>
    <m/>
    <m/>
    <m/>
    <m/>
    <m/>
    <m/>
    <m/>
    <n v="2.39"/>
    <m/>
    <m/>
    <m/>
    <n v="39.799999999999997"/>
    <n v="0"/>
    <n v="39.799999999999997"/>
    <n v="2.39"/>
    <n v="42.19"/>
  </r>
  <r>
    <n v="36"/>
    <n v="118"/>
    <s v="Cowichan R"/>
    <s v="CDP"/>
    <s v="124"/>
    <s v="Chinook"/>
    <s v="3"/>
    <x v="0"/>
    <x v="5"/>
    <n v="118"/>
    <x v="2"/>
    <s v="CK-22"/>
    <s v="EAST VANCOUVER ISLAND-COWICHAN &amp; KOKSILAH_FA_0.x"/>
    <s v="M"/>
    <s v="H"/>
    <n v="118"/>
    <s v="Cowichan River H"/>
    <n v="324"/>
    <s v="Cowichan R Up"/>
    <s v="GSVI"/>
    <s v="S"/>
    <x v="1"/>
    <s v="185359"/>
    <n v="0"/>
    <s v="185359"/>
    <n v="2008"/>
    <s v="20080529"/>
    <s v="20080529"/>
    <n v="94"/>
    <n v="7.54"/>
    <s v="Late Roadpool release."/>
    <s v="CWT"/>
    <s v="P"/>
    <s v="Y"/>
    <s v="Y"/>
    <s v="Y"/>
    <s v="Y"/>
    <m/>
    <x v="0"/>
    <n v="41715"/>
    <n v="41715"/>
    <x v="4"/>
    <n v="29272"/>
    <x v="9"/>
    <m/>
    <m/>
    <m/>
    <m/>
    <m/>
    <m/>
    <m/>
    <m/>
    <m/>
    <m/>
    <m/>
    <m/>
    <m/>
    <m/>
    <m/>
    <m/>
    <m/>
    <m/>
    <m/>
    <m/>
    <m/>
    <m/>
    <m/>
    <m/>
    <m/>
    <m/>
    <m/>
    <m/>
    <m/>
    <m/>
    <m/>
    <m/>
    <m/>
    <m/>
    <m/>
    <m/>
    <m/>
    <n v="8.69"/>
    <m/>
    <m/>
    <m/>
    <m/>
    <m/>
    <m/>
    <m/>
    <m/>
    <m/>
    <m/>
    <m/>
    <m/>
    <m/>
    <m/>
    <m/>
    <m/>
    <m/>
    <m/>
    <m/>
    <m/>
    <m/>
    <m/>
    <m/>
    <n v="25.08"/>
    <m/>
    <m/>
    <m/>
    <m/>
    <m/>
    <m/>
    <m/>
    <m/>
    <m/>
    <m/>
    <m/>
    <m/>
    <m/>
    <n v="9.84"/>
    <m/>
    <m/>
    <m/>
    <m/>
    <m/>
    <n v="8.65"/>
    <m/>
    <m/>
    <m/>
    <m/>
    <m/>
    <m/>
    <m/>
    <m/>
    <m/>
    <m/>
    <m/>
    <m/>
    <m/>
    <m/>
    <m/>
    <m/>
    <m/>
    <m/>
    <m/>
    <m/>
    <m/>
    <m/>
    <m/>
    <m/>
    <m/>
    <m/>
    <m/>
    <m/>
    <m/>
    <m/>
    <m/>
    <m/>
    <m/>
    <m/>
    <m/>
    <m/>
    <m/>
    <m/>
    <m/>
    <m/>
    <m/>
    <m/>
    <m/>
    <m/>
    <m/>
    <m/>
    <m/>
    <m/>
    <m/>
    <m/>
    <m/>
    <m/>
    <m/>
    <m/>
    <m/>
    <m/>
    <m/>
    <m/>
    <m/>
    <m/>
    <m/>
    <m/>
    <m/>
    <m/>
    <m/>
    <m/>
    <m/>
    <m/>
    <m/>
    <m/>
    <m/>
    <m/>
    <m/>
    <m/>
    <m/>
    <m/>
    <m/>
    <m/>
    <m/>
    <m/>
    <m/>
    <n v="7.17"/>
    <n v="3.31"/>
    <n v="6.24"/>
    <n v="1.86"/>
    <n v="1.28"/>
    <n v="52.26"/>
    <n v="7.17"/>
    <n v="59.43"/>
    <n v="12.69"/>
    <n v="72.12"/>
  </r>
  <r>
    <n v="36"/>
    <n v="118"/>
    <s v="Cowichan R"/>
    <s v="CDP"/>
    <s v="124"/>
    <s v="Chinook"/>
    <s v="3"/>
    <x v="0"/>
    <x v="5"/>
    <n v="118"/>
    <x v="2"/>
    <s v="CK-22"/>
    <s v="EAST VANCOUVER ISLAND-COWICHAN &amp; KOKSILAH_FA_0.x"/>
    <s v="M"/>
    <s v="H"/>
    <n v="118"/>
    <s v="Cowichan River H"/>
    <n v="324"/>
    <s v="Cowichan R Up"/>
    <s v="GSVI"/>
    <s v="S"/>
    <x v="1"/>
    <s v="185359"/>
    <n v="0"/>
    <s v="185359"/>
    <n v="2008"/>
    <s v="20080529"/>
    <s v="20080529"/>
    <n v="94"/>
    <n v="7.54"/>
    <s v="Late Roadpool release."/>
    <s v="CWT"/>
    <s v="P"/>
    <s v="Y"/>
    <s v="Y"/>
    <s v="Y"/>
    <s v="Y"/>
    <m/>
    <x v="0"/>
    <n v="41715"/>
    <n v="41715"/>
    <x v="0"/>
    <n v="29272"/>
    <x v="10"/>
    <m/>
    <m/>
    <m/>
    <m/>
    <m/>
    <m/>
    <m/>
    <m/>
    <m/>
    <m/>
    <m/>
    <m/>
    <m/>
    <m/>
    <m/>
    <m/>
    <m/>
    <m/>
    <m/>
    <m/>
    <m/>
    <m/>
    <m/>
    <m/>
    <m/>
    <m/>
    <m/>
    <m/>
    <m/>
    <m/>
    <m/>
    <m/>
    <m/>
    <m/>
    <m/>
    <m/>
    <m/>
    <m/>
    <m/>
    <m/>
    <m/>
    <m/>
    <m/>
    <m/>
    <m/>
    <m/>
    <m/>
    <m/>
    <m/>
    <n v="26.76"/>
    <m/>
    <m/>
    <m/>
    <m/>
    <n v="13.55"/>
    <m/>
    <m/>
    <m/>
    <m/>
    <n v="13.21"/>
    <m/>
    <m/>
    <m/>
    <n v="14.08"/>
    <m/>
    <m/>
    <m/>
    <m/>
    <m/>
    <m/>
    <m/>
    <m/>
    <m/>
    <m/>
    <m/>
    <m/>
    <m/>
    <m/>
    <m/>
    <m/>
    <m/>
    <m/>
    <m/>
    <m/>
    <m/>
    <m/>
    <m/>
    <m/>
    <m/>
    <m/>
    <m/>
    <m/>
    <n v="3.72"/>
    <n v="10.24"/>
    <m/>
    <m/>
    <m/>
    <m/>
    <m/>
    <m/>
    <m/>
    <m/>
    <m/>
    <m/>
    <m/>
    <m/>
    <m/>
    <m/>
    <m/>
    <m/>
    <m/>
    <m/>
    <m/>
    <m/>
    <m/>
    <m/>
    <m/>
    <m/>
    <m/>
    <m/>
    <m/>
    <m/>
    <m/>
    <m/>
    <m/>
    <m/>
    <m/>
    <m/>
    <m/>
    <m/>
    <m/>
    <m/>
    <m/>
    <m/>
    <m/>
    <m/>
    <m/>
    <m/>
    <m/>
    <m/>
    <m/>
    <m/>
    <m/>
    <m/>
    <m/>
    <m/>
    <m/>
    <m/>
    <m/>
    <m/>
    <m/>
    <m/>
    <m/>
    <m/>
    <m/>
    <m/>
    <m/>
    <m/>
    <m/>
    <m/>
    <m/>
    <m/>
    <m/>
    <n v="23.32"/>
    <n v="2.97"/>
    <n v="37.299999999999997"/>
    <m/>
    <m/>
    <n v="81.56"/>
    <n v="23.32"/>
    <n v="104.88"/>
    <n v="40.270000000000003"/>
    <n v="145.14999999999998"/>
  </r>
  <r>
    <n v="36"/>
    <n v="118"/>
    <s v="Cowichan R"/>
    <s v="CDP"/>
    <s v="124"/>
    <s v="Chinook"/>
    <s v="3"/>
    <x v="0"/>
    <x v="5"/>
    <n v="118"/>
    <x v="2"/>
    <s v="CK-22"/>
    <s v="EAST VANCOUVER ISLAND-COWICHAN &amp; KOKSILAH_FA_0.x"/>
    <s v="M"/>
    <s v="H"/>
    <n v="118"/>
    <s v="Cowichan River H"/>
    <n v="324"/>
    <s v="Cowichan R Up"/>
    <s v="GSVI"/>
    <s v="S"/>
    <x v="1"/>
    <s v="185359"/>
    <n v="0"/>
    <s v="185359"/>
    <n v="2008"/>
    <s v="20080529"/>
    <s v="20080529"/>
    <n v="94"/>
    <n v="7.54"/>
    <s v="Late Roadpool release."/>
    <s v="CWT"/>
    <s v="P"/>
    <s v="Y"/>
    <s v="Y"/>
    <s v="Y"/>
    <s v="Y"/>
    <m/>
    <x v="0"/>
    <n v="41715"/>
    <n v="41715"/>
    <x v="1"/>
    <n v="29272"/>
    <x v="12"/>
    <m/>
    <m/>
    <m/>
    <m/>
    <m/>
    <m/>
    <m/>
    <m/>
    <m/>
    <n v="2.5099999999999998"/>
    <m/>
    <m/>
    <m/>
    <m/>
    <m/>
    <m/>
    <m/>
    <m/>
    <m/>
    <m/>
    <m/>
    <m/>
    <m/>
    <m/>
    <m/>
    <m/>
    <m/>
    <m/>
    <m/>
    <m/>
    <m/>
    <m/>
    <m/>
    <m/>
    <m/>
    <m/>
    <m/>
    <m/>
    <m/>
    <m/>
    <m/>
    <m/>
    <m/>
    <m/>
    <m/>
    <m/>
    <m/>
    <m/>
    <m/>
    <m/>
    <m/>
    <m/>
    <m/>
    <m/>
    <m/>
    <m/>
    <m/>
    <m/>
    <m/>
    <m/>
    <m/>
    <m/>
    <m/>
    <m/>
    <m/>
    <m/>
    <m/>
    <m/>
    <m/>
    <m/>
    <m/>
    <m/>
    <m/>
    <m/>
    <m/>
    <n v="4.97"/>
    <m/>
    <m/>
    <m/>
    <m/>
    <m/>
    <m/>
    <m/>
    <m/>
    <m/>
    <m/>
    <m/>
    <m/>
    <m/>
    <m/>
    <m/>
    <m/>
    <m/>
    <m/>
    <m/>
    <m/>
    <m/>
    <n v="4.24"/>
    <m/>
    <m/>
    <m/>
    <m/>
    <m/>
    <m/>
    <m/>
    <m/>
    <m/>
    <m/>
    <m/>
    <m/>
    <m/>
    <m/>
    <n v="4.53"/>
    <m/>
    <m/>
    <m/>
    <m/>
    <m/>
    <m/>
    <m/>
    <m/>
    <m/>
    <m/>
    <m/>
    <m/>
    <m/>
    <m/>
    <m/>
    <m/>
    <m/>
    <m/>
    <m/>
    <m/>
    <m/>
    <m/>
    <m/>
    <m/>
    <m/>
    <m/>
    <m/>
    <m/>
    <m/>
    <m/>
    <m/>
    <m/>
    <m/>
    <m/>
    <m/>
    <m/>
    <m/>
    <m/>
    <m/>
    <m/>
    <m/>
    <m/>
    <m/>
    <m/>
    <m/>
    <m/>
    <m/>
    <m/>
    <m/>
    <m/>
    <n v="6.54"/>
    <n v="4.7699999999999996"/>
    <m/>
    <m/>
    <n v="4.47"/>
    <n v="16.25"/>
    <n v="6.54"/>
    <n v="22.79"/>
    <n v="9.24"/>
    <n v="32.03"/>
  </r>
  <r>
    <n v="36"/>
    <n v="118"/>
    <s v="Cowichan R"/>
    <s v="CDP"/>
    <s v="124"/>
    <s v="Chinook"/>
    <s v="3"/>
    <x v="0"/>
    <x v="5"/>
    <n v="118"/>
    <x v="2"/>
    <s v="CK-22"/>
    <s v="EAST VANCOUVER ISLAND-COWICHAN &amp; KOKSILAH_FA_0.x"/>
    <s v="M"/>
    <s v="H"/>
    <n v="118"/>
    <s v="Cowichan River H"/>
    <n v="324"/>
    <s v="Cowichan R Up"/>
    <s v="GSVI"/>
    <s v="S"/>
    <x v="1"/>
    <s v="186015"/>
    <n v="0"/>
    <s v="186015"/>
    <n v="2008"/>
    <s v="20080425"/>
    <s v="20080425"/>
    <n v="84"/>
    <n v="6.03"/>
    <s v="Early roadpool release."/>
    <s v="CWT"/>
    <s v="P"/>
    <s v="Y"/>
    <s v="Y"/>
    <s v="Y"/>
    <s v="Y"/>
    <m/>
    <x v="0"/>
    <n v="10816"/>
    <n v="10816"/>
    <x v="4"/>
    <n v="29289"/>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3"/>
    <n v="0.27"/>
    <n v="0.93"/>
    <m/>
    <n v="0"/>
    <n v="0"/>
    <n v="0"/>
    <n v="1.23"/>
    <n v="1.23"/>
  </r>
  <r>
    <n v="36"/>
    <n v="118"/>
    <s v="Cowichan R"/>
    <s v="CDP"/>
    <s v="124"/>
    <s v="Chinook"/>
    <s v="3"/>
    <x v="0"/>
    <x v="5"/>
    <n v="118"/>
    <x v="2"/>
    <s v="CK-22"/>
    <s v="EAST VANCOUVER ISLAND-COWICHAN &amp; KOKSILAH_FA_0.x"/>
    <s v="M"/>
    <s v="H"/>
    <n v="118"/>
    <s v="Cowichan River H"/>
    <n v="324"/>
    <s v="Cowichan R Up"/>
    <s v="GSVI"/>
    <s v="S"/>
    <x v="1"/>
    <s v="186015"/>
    <n v="0"/>
    <s v="186015"/>
    <n v="2008"/>
    <s v="20080425"/>
    <s v="20080425"/>
    <n v="84"/>
    <n v="6.03"/>
    <s v="Early roadpool release."/>
    <s v="CWT"/>
    <s v="P"/>
    <s v="Y"/>
    <s v="Y"/>
    <s v="Y"/>
    <s v="Y"/>
    <m/>
    <x v="0"/>
    <n v="10816"/>
    <n v="10816"/>
    <x v="0"/>
    <n v="29289"/>
    <x v="10"/>
    <m/>
    <m/>
    <m/>
    <m/>
    <m/>
    <m/>
    <m/>
    <m/>
    <m/>
    <m/>
    <m/>
    <m/>
    <m/>
    <m/>
    <m/>
    <m/>
    <m/>
    <m/>
    <m/>
    <m/>
    <m/>
    <m/>
    <m/>
    <m/>
    <m/>
    <m/>
    <m/>
    <m/>
    <m/>
    <m/>
    <m/>
    <m/>
    <m/>
    <m/>
    <m/>
    <m/>
    <m/>
    <m/>
    <m/>
    <m/>
    <m/>
    <m/>
    <m/>
    <m/>
    <m/>
    <m/>
    <m/>
    <m/>
    <m/>
    <n v="13.55"/>
    <m/>
    <m/>
    <m/>
    <m/>
    <m/>
    <m/>
    <m/>
    <m/>
    <m/>
    <m/>
    <m/>
    <m/>
    <m/>
    <m/>
    <m/>
    <m/>
    <m/>
    <m/>
    <m/>
    <m/>
    <m/>
    <m/>
    <m/>
    <m/>
    <m/>
    <m/>
    <m/>
    <m/>
    <m/>
    <m/>
    <m/>
    <m/>
    <m/>
    <m/>
    <m/>
    <m/>
    <m/>
    <m/>
    <m/>
    <m/>
    <m/>
    <m/>
    <m/>
    <m/>
    <m/>
    <m/>
    <m/>
    <m/>
    <m/>
    <m/>
    <m/>
    <m/>
    <m/>
    <m/>
    <m/>
    <m/>
    <m/>
    <m/>
    <m/>
    <m/>
    <m/>
    <m/>
    <m/>
    <m/>
    <m/>
    <m/>
    <m/>
    <m/>
    <m/>
    <m/>
    <m/>
    <m/>
    <m/>
    <m/>
    <m/>
    <m/>
    <m/>
    <m/>
    <m/>
    <m/>
    <m/>
    <m/>
    <m/>
    <m/>
    <m/>
    <m/>
    <m/>
    <m/>
    <m/>
    <m/>
    <m/>
    <m/>
    <m/>
    <m/>
    <m/>
    <m/>
    <m/>
    <m/>
    <m/>
    <m/>
    <m/>
    <m/>
    <m/>
    <m/>
    <m/>
    <m/>
    <m/>
    <m/>
    <m/>
    <m/>
    <m/>
    <m/>
    <m/>
    <n v="2.2400000000000002"/>
    <n v="0.5"/>
    <n v="0.82"/>
    <n v="0.48"/>
    <m/>
    <n v="13.55"/>
    <n v="2.2400000000000002"/>
    <n v="15.79"/>
    <n v="1.8"/>
    <n v="17.59"/>
  </r>
  <r>
    <n v="36"/>
    <n v="118"/>
    <s v="Cowichan R"/>
    <s v="CDP"/>
    <s v="124"/>
    <s v="Chinook"/>
    <s v="3"/>
    <x v="0"/>
    <x v="5"/>
    <n v="118"/>
    <x v="2"/>
    <s v="CK-22"/>
    <s v="EAST VANCOUVER ISLAND-COWICHAN &amp; KOKSILAH_FA_0.x"/>
    <s v="M"/>
    <s v="H"/>
    <n v="118"/>
    <s v="Cowichan River H"/>
    <n v="324"/>
    <s v="Cowichan R Up"/>
    <s v="GSVI"/>
    <s v="S"/>
    <x v="1"/>
    <s v="186015"/>
    <n v="0"/>
    <s v="186015"/>
    <n v="2008"/>
    <s v="20080425"/>
    <s v="20080425"/>
    <n v="84"/>
    <n v="6.03"/>
    <s v="Early roadpool release."/>
    <s v="CWT"/>
    <s v="P"/>
    <s v="Y"/>
    <s v="Y"/>
    <s v="Y"/>
    <s v="Y"/>
    <m/>
    <x v="0"/>
    <n v="10816"/>
    <n v="10816"/>
    <x v="2"/>
    <n v="29289"/>
    <x v="11"/>
    <m/>
    <m/>
    <m/>
    <m/>
    <m/>
    <m/>
    <m/>
    <m/>
    <m/>
    <m/>
    <m/>
    <m/>
    <m/>
    <m/>
    <m/>
    <m/>
    <m/>
    <m/>
    <m/>
    <m/>
    <m/>
    <m/>
    <m/>
    <m/>
    <m/>
    <m/>
    <m/>
    <m/>
    <m/>
    <m/>
    <m/>
    <m/>
    <m/>
    <m/>
    <m/>
    <m/>
    <m/>
    <m/>
    <m/>
    <m/>
    <m/>
    <m/>
    <m/>
    <m/>
    <m/>
    <m/>
    <m/>
    <m/>
    <m/>
    <m/>
    <m/>
    <m/>
    <m/>
    <m/>
    <m/>
    <m/>
    <m/>
    <m/>
    <m/>
    <m/>
    <m/>
    <m/>
    <m/>
    <m/>
    <m/>
    <m/>
    <m/>
    <m/>
    <m/>
    <m/>
    <m/>
    <m/>
    <m/>
    <m/>
    <m/>
    <m/>
    <m/>
    <m/>
    <m/>
    <m/>
    <m/>
    <m/>
    <m/>
    <m/>
    <m/>
    <m/>
    <m/>
    <m/>
    <m/>
    <m/>
    <m/>
    <m/>
    <m/>
    <m/>
    <m/>
    <m/>
    <m/>
    <m/>
    <m/>
    <m/>
    <m/>
    <m/>
    <m/>
    <m/>
    <m/>
    <m/>
    <m/>
    <m/>
    <m/>
    <m/>
    <m/>
    <m/>
    <m/>
    <m/>
    <m/>
    <m/>
    <n v="2.88"/>
    <m/>
    <m/>
    <m/>
    <m/>
    <m/>
    <m/>
    <m/>
    <m/>
    <m/>
    <m/>
    <m/>
    <m/>
    <m/>
    <m/>
    <m/>
    <m/>
    <m/>
    <m/>
    <m/>
    <m/>
    <m/>
    <m/>
    <m/>
    <m/>
    <m/>
    <m/>
    <m/>
    <m/>
    <m/>
    <m/>
    <m/>
    <m/>
    <m/>
    <m/>
    <m/>
    <m/>
    <m/>
    <m/>
    <m/>
    <m/>
    <m/>
    <m/>
    <m/>
    <m/>
    <m/>
    <m/>
    <m/>
    <m/>
    <m/>
    <m/>
    <m/>
    <n v="2.88"/>
    <n v="0"/>
    <n v="2.88"/>
    <n v="0"/>
    <n v="2.88"/>
  </r>
  <r>
    <n v="36"/>
    <n v="118"/>
    <s v="Cowichan R"/>
    <s v="CDP"/>
    <s v="124"/>
    <s v="Chinook"/>
    <s v="3"/>
    <x v="0"/>
    <x v="5"/>
    <n v="118"/>
    <x v="2"/>
    <s v="CK-22"/>
    <s v="EAST VANCOUVER ISLAND-COWICHAN &amp; KOKSILAH_FA_0.x"/>
    <s v="M"/>
    <s v="H"/>
    <n v="118"/>
    <s v="Cowichan River H"/>
    <n v="324"/>
    <s v="Cowichan R Up"/>
    <s v="GSVI"/>
    <s v="S"/>
    <x v="1"/>
    <s v="186016"/>
    <n v="0"/>
    <s v="186016"/>
    <n v="2008"/>
    <s v="20080425"/>
    <s v="20080425"/>
    <n v="84"/>
    <n v="6.03"/>
    <s v="Early roadpool release."/>
    <s v="CWT"/>
    <s v="P"/>
    <s v="Y"/>
    <s v="Y"/>
    <s v="Y"/>
    <s v="Y"/>
    <m/>
    <x v="0"/>
    <n v="10822"/>
    <n v="10822"/>
    <x v="4"/>
    <n v="29274"/>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4"/>
    <m/>
    <n v="0.81"/>
    <n v="0"/>
    <n v="0"/>
    <n v="0"/>
    <n v="1.75"/>
    <n v="1.75"/>
  </r>
  <r>
    <n v="36"/>
    <n v="118"/>
    <s v="Cowichan R"/>
    <s v="CDP"/>
    <s v="124"/>
    <s v="Chinook"/>
    <s v="3"/>
    <x v="0"/>
    <x v="5"/>
    <n v="118"/>
    <x v="2"/>
    <s v="CK-22"/>
    <s v="EAST VANCOUVER ISLAND-COWICHAN &amp; KOKSILAH_FA_0.x"/>
    <s v="M"/>
    <s v="H"/>
    <n v="118"/>
    <s v="Cowichan River H"/>
    <n v="324"/>
    <s v="Cowichan R Up"/>
    <s v="GSVI"/>
    <s v="S"/>
    <x v="1"/>
    <s v="186016"/>
    <n v="0"/>
    <s v="186016"/>
    <n v="2008"/>
    <s v="20080425"/>
    <s v="20080425"/>
    <n v="84"/>
    <n v="6.03"/>
    <s v="Early roadpool release."/>
    <s v="CWT"/>
    <s v="P"/>
    <s v="Y"/>
    <s v="Y"/>
    <s v="Y"/>
    <s v="Y"/>
    <m/>
    <x v="0"/>
    <n v="10822"/>
    <n v="10822"/>
    <x v="0"/>
    <n v="29274"/>
    <x v="10"/>
    <m/>
    <m/>
    <m/>
    <m/>
    <m/>
    <m/>
    <m/>
    <m/>
    <m/>
    <m/>
    <m/>
    <m/>
    <m/>
    <m/>
    <m/>
    <m/>
    <m/>
    <m/>
    <m/>
    <m/>
    <m/>
    <m/>
    <m/>
    <m/>
    <m/>
    <m/>
    <m/>
    <m/>
    <m/>
    <m/>
    <m/>
    <m/>
    <m/>
    <m/>
    <m/>
    <m/>
    <m/>
    <m/>
    <m/>
    <m/>
    <m/>
    <m/>
    <m/>
    <m/>
    <m/>
    <m/>
    <m/>
    <m/>
    <m/>
    <m/>
    <m/>
    <m/>
    <m/>
    <m/>
    <m/>
    <m/>
    <m/>
    <m/>
    <m/>
    <m/>
    <m/>
    <m/>
    <m/>
    <m/>
    <m/>
    <m/>
    <m/>
    <m/>
    <m/>
    <m/>
    <m/>
    <m/>
    <m/>
    <m/>
    <m/>
    <m/>
    <m/>
    <m/>
    <m/>
    <m/>
    <m/>
    <m/>
    <m/>
    <m/>
    <m/>
    <m/>
    <m/>
    <m/>
    <m/>
    <m/>
    <m/>
    <m/>
    <m/>
    <m/>
    <m/>
    <m/>
    <m/>
    <m/>
    <m/>
    <m/>
    <m/>
    <m/>
    <m/>
    <m/>
    <m/>
    <m/>
    <m/>
    <m/>
    <m/>
    <m/>
    <m/>
    <m/>
    <n v="3.06"/>
    <m/>
    <m/>
    <m/>
    <m/>
    <m/>
    <m/>
    <m/>
    <m/>
    <m/>
    <m/>
    <m/>
    <m/>
    <m/>
    <m/>
    <m/>
    <m/>
    <m/>
    <m/>
    <m/>
    <m/>
    <m/>
    <m/>
    <m/>
    <m/>
    <m/>
    <m/>
    <m/>
    <m/>
    <m/>
    <m/>
    <m/>
    <m/>
    <m/>
    <m/>
    <m/>
    <m/>
    <m/>
    <m/>
    <m/>
    <m/>
    <m/>
    <m/>
    <m/>
    <m/>
    <m/>
    <m/>
    <m/>
    <m/>
    <m/>
    <m/>
    <m/>
    <n v="1.39"/>
    <m/>
    <m/>
    <m/>
    <n v="3.06"/>
    <n v="0"/>
    <n v="3.06"/>
    <n v="1.39"/>
    <n v="4.45"/>
  </r>
  <r>
    <n v="36"/>
    <n v="118"/>
    <s v="Cowichan R"/>
    <s v="CDP"/>
    <s v="124"/>
    <s v="Chinook"/>
    <s v="3"/>
    <x v="0"/>
    <x v="5"/>
    <n v="118"/>
    <x v="2"/>
    <s v="CK-22"/>
    <s v="EAST VANCOUVER ISLAND-COWICHAN &amp; KOKSILAH_FA_0.x"/>
    <s v="M"/>
    <s v="H"/>
    <n v="118"/>
    <s v="Cowichan River H"/>
    <n v="324"/>
    <s v="Cowichan R Up"/>
    <s v="GSVI"/>
    <s v="S"/>
    <x v="1"/>
    <s v="186016"/>
    <n v="0"/>
    <s v="186016"/>
    <n v="2008"/>
    <s v="20080425"/>
    <s v="20080425"/>
    <n v="84"/>
    <n v="6.03"/>
    <s v="Early roadpool release."/>
    <s v="CWT"/>
    <s v="P"/>
    <s v="Y"/>
    <s v="Y"/>
    <s v="Y"/>
    <s v="Y"/>
    <m/>
    <x v="0"/>
    <n v="10822"/>
    <n v="10822"/>
    <x v="1"/>
    <n v="29274"/>
    <x v="12"/>
    <m/>
    <m/>
    <m/>
    <m/>
    <m/>
    <m/>
    <m/>
    <m/>
    <m/>
    <m/>
    <m/>
    <m/>
    <m/>
    <m/>
    <m/>
    <m/>
    <m/>
    <m/>
    <m/>
    <m/>
    <m/>
    <m/>
    <m/>
    <m/>
    <m/>
    <m/>
    <m/>
    <m/>
    <m/>
    <m/>
    <m/>
    <m/>
    <m/>
    <m/>
    <m/>
    <m/>
    <m/>
    <m/>
    <m/>
    <m/>
    <m/>
    <m/>
    <m/>
    <m/>
    <m/>
    <m/>
    <m/>
    <m/>
    <m/>
    <n v="33.94"/>
    <m/>
    <m/>
    <m/>
    <m/>
    <m/>
    <m/>
    <m/>
    <m/>
    <m/>
    <m/>
    <m/>
    <m/>
    <m/>
    <m/>
    <m/>
    <m/>
    <m/>
    <m/>
    <m/>
    <m/>
    <m/>
    <m/>
    <m/>
    <m/>
    <m/>
    <m/>
    <m/>
    <m/>
    <m/>
    <m/>
    <m/>
    <m/>
    <m/>
    <m/>
    <m/>
    <m/>
    <m/>
    <m/>
    <m/>
    <m/>
    <m/>
    <m/>
    <m/>
    <m/>
    <m/>
    <m/>
    <m/>
    <m/>
    <m/>
    <m/>
    <m/>
    <m/>
    <m/>
    <m/>
    <m/>
    <m/>
    <m/>
    <m/>
    <m/>
    <m/>
    <m/>
    <m/>
    <m/>
    <m/>
    <m/>
    <m/>
    <m/>
    <m/>
    <m/>
    <m/>
    <m/>
    <m/>
    <m/>
    <m/>
    <m/>
    <m/>
    <m/>
    <m/>
    <m/>
    <m/>
    <m/>
    <m/>
    <m/>
    <m/>
    <m/>
    <m/>
    <m/>
    <m/>
    <m/>
    <m/>
    <m/>
    <m/>
    <m/>
    <m/>
    <m/>
    <m/>
    <m/>
    <m/>
    <m/>
    <m/>
    <m/>
    <m/>
    <m/>
    <m/>
    <m/>
    <m/>
    <m/>
    <m/>
    <m/>
    <m/>
    <m/>
    <m/>
    <m/>
    <m/>
    <m/>
    <m/>
    <m/>
    <m/>
    <n v="33.94"/>
    <n v="0"/>
    <n v="33.94"/>
    <n v="0"/>
    <n v="33.94"/>
  </r>
  <r>
    <n v="36"/>
    <n v="118"/>
    <s v="Cowichan R"/>
    <s v="CDP"/>
    <s v="124"/>
    <s v="Chinook"/>
    <s v="3"/>
    <x v="0"/>
    <x v="5"/>
    <n v="118"/>
    <x v="2"/>
    <s v="CK-22"/>
    <s v="EAST VANCOUVER ISLAND-COWICHAN &amp; KOKSILAH_FA_0.x"/>
    <s v="M"/>
    <s v="H"/>
    <n v="118"/>
    <s v="Cowichan River H"/>
    <n v="324"/>
    <s v="Cowichan R Up"/>
    <s v="GSVI"/>
    <s v="S"/>
    <x v="1"/>
    <s v="186219"/>
    <n v="0"/>
    <s v="186219"/>
    <n v="2008"/>
    <s v="20080425"/>
    <s v="20080425"/>
    <n v="84"/>
    <n v="6.03"/>
    <s v="Early Roadpool release."/>
    <s v="CWT"/>
    <s v="P"/>
    <s v="Y"/>
    <s v="Y"/>
    <s v="Y"/>
    <s v="Y"/>
    <m/>
    <x v="0"/>
    <n v="29848"/>
    <n v="29848"/>
    <x v="4"/>
    <n v="29260"/>
    <x v="9"/>
    <m/>
    <m/>
    <m/>
    <m/>
    <m/>
    <m/>
    <m/>
    <m/>
    <m/>
    <m/>
    <m/>
    <m/>
    <m/>
    <m/>
    <m/>
    <m/>
    <m/>
    <m/>
    <m/>
    <m/>
    <m/>
    <m/>
    <m/>
    <m/>
    <m/>
    <m/>
    <m/>
    <m/>
    <m/>
    <m/>
    <m/>
    <m/>
    <m/>
    <m/>
    <m/>
    <m/>
    <m/>
    <m/>
    <m/>
    <m/>
    <m/>
    <m/>
    <m/>
    <m/>
    <m/>
    <m/>
    <m/>
    <m/>
    <m/>
    <m/>
    <m/>
    <m/>
    <m/>
    <m/>
    <m/>
    <m/>
    <m/>
    <m/>
    <m/>
    <m/>
    <m/>
    <m/>
    <m/>
    <m/>
    <m/>
    <m/>
    <m/>
    <m/>
    <m/>
    <m/>
    <m/>
    <m/>
    <m/>
    <m/>
    <m/>
    <m/>
    <m/>
    <m/>
    <m/>
    <m/>
    <m/>
    <n v="8.69"/>
    <m/>
    <m/>
    <m/>
    <m/>
    <m/>
    <m/>
    <m/>
    <m/>
    <m/>
    <m/>
    <m/>
    <m/>
    <m/>
    <m/>
    <m/>
    <m/>
    <m/>
    <m/>
    <m/>
    <m/>
    <m/>
    <m/>
    <m/>
    <m/>
    <m/>
    <m/>
    <m/>
    <m/>
    <m/>
    <m/>
    <m/>
    <m/>
    <m/>
    <m/>
    <m/>
    <m/>
    <m/>
    <m/>
    <m/>
    <m/>
    <m/>
    <m/>
    <m/>
    <m/>
    <m/>
    <m/>
    <m/>
    <m/>
    <m/>
    <m/>
    <m/>
    <m/>
    <m/>
    <m/>
    <m/>
    <m/>
    <m/>
    <m/>
    <m/>
    <m/>
    <m/>
    <m/>
    <m/>
    <m/>
    <m/>
    <m/>
    <m/>
    <m/>
    <m/>
    <m/>
    <m/>
    <m/>
    <m/>
    <m/>
    <m/>
    <m/>
    <m/>
    <m/>
    <m/>
    <m/>
    <m/>
    <n v="2.19"/>
    <n v="0.03"/>
    <n v="0.27"/>
    <n v="0.93"/>
    <m/>
    <n v="8.69"/>
    <n v="2.19"/>
    <n v="10.88"/>
    <n v="1.23"/>
    <n v="12.109999999999998"/>
  </r>
  <r>
    <n v="36"/>
    <n v="118"/>
    <s v="Cowichan R"/>
    <s v="CDP"/>
    <s v="124"/>
    <s v="Chinook"/>
    <s v="3"/>
    <x v="0"/>
    <x v="5"/>
    <n v="118"/>
    <x v="2"/>
    <s v="CK-22"/>
    <s v="EAST VANCOUVER ISLAND-COWICHAN &amp; KOKSILAH_FA_0.x"/>
    <s v="M"/>
    <s v="H"/>
    <n v="118"/>
    <s v="Cowichan River H"/>
    <n v="324"/>
    <s v="Cowichan R Up"/>
    <s v="GSVI"/>
    <s v="S"/>
    <x v="1"/>
    <s v="186219"/>
    <n v="0"/>
    <s v="186219"/>
    <n v="2008"/>
    <s v="20080425"/>
    <s v="20080425"/>
    <n v="84"/>
    <n v="6.03"/>
    <s v="Early Roadpool release."/>
    <s v="CWT"/>
    <s v="P"/>
    <s v="Y"/>
    <s v="Y"/>
    <s v="Y"/>
    <s v="Y"/>
    <m/>
    <x v="0"/>
    <n v="29848"/>
    <n v="29848"/>
    <x v="0"/>
    <n v="29260"/>
    <x v="10"/>
    <m/>
    <m/>
    <m/>
    <m/>
    <m/>
    <m/>
    <m/>
    <m/>
    <m/>
    <m/>
    <m/>
    <m/>
    <m/>
    <m/>
    <m/>
    <m/>
    <m/>
    <m/>
    <m/>
    <m/>
    <m/>
    <m/>
    <m/>
    <m/>
    <m/>
    <m/>
    <m/>
    <m/>
    <m/>
    <m/>
    <m/>
    <m/>
    <m/>
    <m/>
    <m/>
    <m/>
    <m/>
    <m/>
    <m/>
    <n v="3.65"/>
    <m/>
    <m/>
    <m/>
    <m/>
    <m/>
    <m/>
    <m/>
    <m/>
    <m/>
    <n v="39.97"/>
    <m/>
    <m/>
    <m/>
    <m/>
    <m/>
    <m/>
    <m/>
    <m/>
    <m/>
    <m/>
    <m/>
    <m/>
    <m/>
    <n v="14.08"/>
    <n v="26.09"/>
    <m/>
    <m/>
    <m/>
    <m/>
    <m/>
    <m/>
    <m/>
    <m/>
    <m/>
    <m/>
    <m/>
    <m/>
    <m/>
    <m/>
    <m/>
    <m/>
    <m/>
    <m/>
    <m/>
    <m/>
    <m/>
    <m/>
    <m/>
    <m/>
    <m/>
    <m/>
    <m/>
    <m/>
    <n v="3.72"/>
    <m/>
    <m/>
    <m/>
    <m/>
    <m/>
    <m/>
    <m/>
    <m/>
    <m/>
    <m/>
    <m/>
    <m/>
    <m/>
    <m/>
    <m/>
    <m/>
    <m/>
    <m/>
    <m/>
    <m/>
    <m/>
    <m/>
    <n v="5.48"/>
    <m/>
    <m/>
    <m/>
    <m/>
    <m/>
    <m/>
    <m/>
    <m/>
    <m/>
    <m/>
    <m/>
    <m/>
    <m/>
    <m/>
    <m/>
    <m/>
    <m/>
    <m/>
    <m/>
    <m/>
    <m/>
    <m/>
    <m/>
    <m/>
    <m/>
    <m/>
    <m/>
    <m/>
    <m/>
    <m/>
    <m/>
    <m/>
    <m/>
    <m/>
    <m/>
    <m/>
    <m/>
    <m/>
    <m/>
    <m/>
    <m/>
    <m/>
    <m/>
    <m/>
    <m/>
    <m/>
    <n v="5.49"/>
    <n v="2.04"/>
    <n v="9.07"/>
    <n v="0.97"/>
    <m/>
    <n v="92.99"/>
    <n v="5.49"/>
    <n v="98.48"/>
    <n v="12.08"/>
    <n v="110.56"/>
  </r>
  <r>
    <n v="36"/>
    <n v="118"/>
    <s v="Cowichan R"/>
    <s v="CDP"/>
    <s v="124"/>
    <s v="Chinook"/>
    <s v="3"/>
    <x v="0"/>
    <x v="5"/>
    <n v="118"/>
    <x v="2"/>
    <s v="CK-22"/>
    <s v="EAST VANCOUVER ISLAND-COWICHAN &amp; KOKSILAH_FA_0.x"/>
    <s v="M"/>
    <s v="H"/>
    <n v="118"/>
    <s v="Cowichan River H"/>
    <n v="324"/>
    <s v="Cowichan R Up"/>
    <s v="GSVI"/>
    <s v="S"/>
    <x v="1"/>
    <s v="186220"/>
    <n v="0"/>
    <s v="186220"/>
    <n v="2008"/>
    <s v="20080425"/>
    <s v="20080425"/>
    <n v="84"/>
    <n v="6.03"/>
    <s v="Early roadpool release."/>
    <s v="CWT"/>
    <s v="P"/>
    <s v="Y"/>
    <s v="Y"/>
    <s v="Y"/>
    <s v="Y"/>
    <m/>
    <x v="0"/>
    <n v="29978"/>
    <n v="29978"/>
    <x v="4"/>
    <n v="29276"/>
    <x v="9"/>
    <m/>
    <m/>
    <m/>
    <m/>
    <m/>
    <m/>
    <m/>
    <m/>
    <m/>
    <m/>
    <m/>
    <m/>
    <m/>
    <m/>
    <m/>
    <m/>
    <m/>
    <m/>
    <m/>
    <m/>
    <m/>
    <m/>
    <m/>
    <m/>
    <m/>
    <m/>
    <m/>
    <m/>
    <m/>
    <m/>
    <m/>
    <m/>
    <m/>
    <m/>
    <m/>
    <m/>
    <m/>
    <m/>
    <m/>
    <m/>
    <m/>
    <m/>
    <m/>
    <m/>
    <m/>
    <m/>
    <m/>
    <m/>
    <m/>
    <m/>
    <m/>
    <m/>
    <m/>
    <m/>
    <m/>
    <m/>
    <m/>
    <m/>
    <m/>
    <m/>
    <m/>
    <m/>
    <m/>
    <n v="20.55"/>
    <m/>
    <m/>
    <m/>
    <m/>
    <m/>
    <m/>
    <m/>
    <m/>
    <m/>
    <m/>
    <m/>
    <m/>
    <m/>
    <m/>
    <m/>
    <m/>
    <m/>
    <m/>
    <m/>
    <m/>
    <m/>
    <m/>
    <m/>
    <m/>
    <m/>
    <m/>
    <m/>
    <m/>
    <m/>
    <m/>
    <m/>
    <m/>
    <m/>
    <m/>
    <m/>
    <m/>
    <m/>
    <m/>
    <m/>
    <m/>
    <m/>
    <m/>
    <m/>
    <m/>
    <m/>
    <m/>
    <m/>
    <m/>
    <m/>
    <m/>
    <m/>
    <m/>
    <m/>
    <m/>
    <m/>
    <m/>
    <m/>
    <m/>
    <m/>
    <m/>
    <m/>
    <m/>
    <m/>
    <m/>
    <m/>
    <m/>
    <m/>
    <m/>
    <m/>
    <m/>
    <m/>
    <m/>
    <m/>
    <m/>
    <m/>
    <m/>
    <m/>
    <m/>
    <m/>
    <m/>
    <m/>
    <m/>
    <m/>
    <m/>
    <m/>
    <m/>
    <m/>
    <m/>
    <m/>
    <m/>
    <m/>
    <m/>
    <m/>
    <m/>
    <m/>
    <m/>
    <m/>
    <m/>
    <m/>
    <n v="3.78"/>
    <n v="1.1100000000000001"/>
    <n v="4.32"/>
    <n v="3.72"/>
    <n v="1.05"/>
    <n v="20.55"/>
    <n v="3.78"/>
    <n v="24.33"/>
    <n v="10.199999999999999"/>
    <n v="34.53"/>
  </r>
  <r>
    <n v="36"/>
    <n v="118"/>
    <s v="Cowichan R"/>
    <s v="CDP"/>
    <s v="124"/>
    <s v="Chinook"/>
    <s v="3"/>
    <x v="0"/>
    <x v="5"/>
    <n v="118"/>
    <x v="2"/>
    <s v="CK-22"/>
    <s v="EAST VANCOUVER ISLAND-COWICHAN &amp; KOKSILAH_FA_0.x"/>
    <s v="M"/>
    <s v="H"/>
    <n v="118"/>
    <s v="Cowichan River H"/>
    <n v="324"/>
    <s v="Cowichan R Up"/>
    <s v="GSVI"/>
    <s v="S"/>
    <x v="1"/>
    <s v="186220"/>
    <n v="0"/>
    <s v="186220"/>
    <n v="2008"/>
    <s v="20080425"/>
    <s v="20080425"/>
    <n v="84"/>
    <n v="6.03"/>
    <s v="Early roadpool release."/>
    <s v="CWT"/>
    <s v="P"/>
    <s v="Y"/>
    <s v="Y"/>
    <s v="Y"/>
    <s v="Y"/>
    <m/>
    <x v="0"/>
    <n v="29978"/>
    <n v="29978"/>
    <x v="0"/>
    <n v="29276"/>
    <x v="10"/>
    <m/>
    <m/>
    <m/>
    <m/>
    <m/>
    <m/>
    <m/>
    <m/>
    <m/>
    <m/>
    <m/>
    <m/>
    <m/>
    <m/>
    <m/>
    <m/>
    <m/>
    <m/>
    <m/>
    <m/>
    <m/>
    <m/>
    <m/>
    <m/>
    <m/>
    <m/>
    <m/>
    <m/>
    <m/>
    <m/>
    <m/>
    <m/>
    <m/>
    <m/>
    <m/>
    <m/>
    <m/>
    <m/>
    <m/>
    <m/>
    <m/>
    <m/>
    <m/>
    <m/>
    <n v="3.06"/>
    <m/>
    <m/>
    <m/>
    <m/>
    <n v="26.76"/>
    <m/>
    <m/>
    <m/>
    <m/>
    <m/>
    <m/>
    <m/>
    <m/>
    <m/>
    <m/>
    <m/>
    <m/>
    <m/>
    <n v="54.5"/>
    <m/>
    <m/>
    <m/>
    <m/>
    <m/>
    <m/>
    <m/>
    <m/>
    <m/>
    <m/>
    <m/>
    <m/>
    <m/>
    <m/>
    <m/>
    <m/>
    <m/>
    <m/>
    <m/>
    <m/>
    <m/>
    <m/>
    <m/>
    <m/>
    <m/>
    <m/>
    <m/>
    <m/>
    <m/>
    <n v="7.44"/>
    <m/>
    <m/>
    <m/>
    <m/>
    <m/>
    <m/>
    <m/>
    <m/>
    <m/>
    <m/>
    <m/>
    <m/>
    <m/>
    <m/>
    <m/>
    <m/>
    <m/>
    <m/>
    <m/>
    <m/>
    <m/>
    <m/>
    <m/>
    <m/>
    <m/>
    <m/>
    <m/>
    <m/>
    <m/>
    <m/>
    <m/>
    <m/>
    <m/>
    <m/>
    <m/>
    <m/>
    <m/>
    <m/>
    <m/>
    <m/>
    <m/>
    <m/>
    <m/>
    <m/>
    <m/>
    <m/>
    <m/>
    <m/>
    <m/>
    <m/>
    <m/>
    <m/>
    <m/>
    <m/>
    <m/>
    <m/>
    <m/>
    <m/>
    <m/>
    <m/>
    <m/>
    <m/>
    <m/>
    <m/>
    <m/>
    <m/>
    <m/>
    <m/>
    <m/>
    <n v="8.51"/>
    <n v="3.97"/>
    <n v="16.64"/>
    <n v="0.97"/>
    <m/>
    <n v="91.76"/>
    <n v="8.51"/>
    <n v="100.27"/>
    <n v="21.58"/>
    <n v="121.85"/>
  </r>
  <r>
    <n v="36"/>
    <n v="118"/>
    <s v="Cowichan R"/>
    <s v="CDP"/>
    <s v="124"/>
    <s v="Chinook"/>
    <s v="3"/>
    <x v="0"/>
    <x v="5"/>
    <n v="118"/>
    <x v="2"/>
    <s v="CK-22"/>
    <s v="EAST VANCOUVER ISLAND-COWICHAN &amp; KOKSILAH_FA_0.x"/>
    <s v="M"/>
    <s v="H"/>
    <n v="118"/>
    <s v="Cowichan River H"/>
    <n v="324"/>
    <s v="Cowichan R Up"/>
    <s v="GSVI"/>
    <s v="S"/>
    <x v="1"/>
    <s v="186220"/>
    <n v="0"/>
    <s v="186220"/>
    <n v="2008"/>
    <s v="20080425"/>
    <s v="20080425"/>
    <n v="84"/>
    <n v="6.03"/>
    <s v="Early roadpool release."/>
    <s v="CWT"/>
    <s v="P"/>
    <s v="Y"/>
    <s v="Y"/>
    <s v="Y"/>
    <s v="Y"/>
    <m/>
    <x v="0"/>
    <n v="29978"/>
    <n v="29978"/>
    <x v="1"/>
    <n v="29276"/>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2"/>
    <m/>
    <m/>
    <m/>
    <m/>
    <m/>
    <m/>
    <m/>
    <m/>
    <n v="0"/>
    <n v="1.32"/>
    <n v="1.32"/>
    <n v="0"/>
    <n v="1.32"/>
  </r>
  <r>
    <n v="36"/>
    <n v="118"/>
    <s v="Cowichan R"/>
    <s v="CDP"/>
    <s v="124"/>
    <s v="Chinook"/>
    <s v="3"/>
    <x v="0"/>
    <x v="6"/>
    <n v="118"/>
    <x v="2"/>
    <s v="CK-22"/>
    <s v="EAST VANCOUVER ISLAND-COWICHAN &amp; KOKSILAH_FA_0.x"/>
    <s v="M"/>
    <s v="H"/>
    <n v="367"/>
    <s v="Cowichan Est Seapen"/>
    <n v="367"/>
    <s v="Cowichan Est"/>
    <s v="GSVI"/>
    <s v="S"/>
    <x v="2"/>
    <s v="180378"/>
    <n v="0"/>
    <s v="180378"/>
    <n v="2009"/>
    <s v="20090528"/>
    <s v="20090528"/>
    <n v="0"/>
    <n v="7.53"/>
    <s v="SEAPEN RELEASE. ALSO SEE TAGCODE 180379."/>
    <s v="CWT"/>
    <s v="B"/>
    <s v="Y"/>
    <s v="Y"/>
    <s v="Y"/>
    <s v="Y"/>
    <m/>
    <x v="0"/>
    <n v="25219"/>
    <n v="100094"/>
    <x v="4"/>
    <n v="29435"/>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91"/>
    <m/>
    <m/>
    <m/>
    <m/>
    <n v="0"/>
    <n v="6.91"/>
    <n v="6.91"/>
    <n v="0"/>
    <n v="6.91"/>
  </r>
  <r>
    <n v="36"/>
    <n v="118"/>
    <s v="Cowichan R"/>
    <s v="CDP"/>
    <s v="124"/>
    <s v="Chinook"/>
    <s v="3"/>
    <x v="0"/>
    <x v="6"/>
    <n v="118"/>
    <x v="2"/>
    <s v="CK-22"/>
    <s v="EAST VANCOUVER ISLAND-COWICHAN &amp; KOKSILAH_FA_0.x"/>
    <s v="M"/>
    <s v="H"/>
    <n v="367"/>
    <s v="Cowichan Est Seapen"/>
    <n v="367"/>
    <s v="Cowichan Est"/>
    <s v="GSVI"/>
    <s v="S"/>
    <x v="2"/>
    <s v="180378"/>
    <n v="0"/>
    <s v="180378"/>
    <n v="2009"/>
    <s v="20090528"/>
    <s v="20090528"/>
    <n v="0"/>
    <n v="7.53"/>
    <s v="SEAPEN RELEASE. ALSO SEE TAGCODE 180379."/>
    <s v="CWT"/>
    <s v="B"/>
    <s v="Y"/>
    <s v="Y"/>
    <s v="Y"/>
    <s v="Y"/>
    <m/>
    <x v="0"/>
    <n v="25219"/>
    <n v="100094"/>
    <x v="0"/>
    <n v="29435"/>
    <x v="12"/>
    <m/>
    <m/>
    <m/>
    <m/>
    <m/>
    <m/>
    <m/>
    <m/>
    <m/>
    <m/>
    <m/>
    <m/>
    <m/>
    <m/>
    <m/>
    <m/>
    <m/>
    <m/>
    <m/>
    <m/>
    <m/>
    <m/>
    <m/>
    <m/>
    <m/>
    <m/>
    <m/>
    <m/>
    <m/>
    <m/>
    <m/>
    <m/>
    <m/>
    <m/>
    <m/>
    <m/>
    <m/>
    <m/>
    <m/>
    <m/>
    <m/>
    <m/>
    <m/>
    <m/>
    <m/>
    <m/>
    <m/>
    <m/>
    <m/>
    <m/>
    <m/>
    <m/>
    <m/>
    <m/>
    <m/>
    <m/>
    <m/>
    <m/>
    <m/>
    <m/>
    <m/>
    <m/>
    <m/>
    <n v="68.430000000000007"/>
    <m/>
    <m/>
    <m/>
    <m/>
    <m/>
    <m/>
    <m/>
    <m/>
    <m/>
    <m/>
    <m/>
    <m/>
    <m/>
    <m/>
    <m/>
    <m/>
    <m/>
    <m/>
    <m/>
    <m/>
    <m/>
    <m/>
    <m/>
    <m/>
    <m/>
    <m/>
    <m/>
    <m/>
    <m/>
    <n v="17.11"/>
    <m/>
    <m/>
    <m/>
    <m/>
    <m/>
    <m/>
    <m/>
    <m/>
    <m/>
    <n v="17.98"/>
    <m/>
    <m/>
    <m/>
    <m/>
    <m/>
    <m/>
    <m/>
    <m/>
    <m/>
    <m/>
    <m/>
    <m/>
    <m/>
    <m/>
    <m/>
    <m/>
    <m/>
    <m/>
    <m/>
    <m/>
    <m/>
    <m/>
    <m/>
    <m/>
    <m/>
    <m/>
    <m/>
    <m/>
    <m/>
    <m/>
    <m/>
    <m/>
    <m/>
    <m/>
    <m/>
    <m/>
    <m/>
    <m/>
    <m/>
    <m/>
    <m/>
    <m/>
    <m/>
    <m/>
    <m/>
    <m/>
    <m/>
    <m/>
    <m/>
    <m/>
    <m/>
    <m/>
    <m/>
    <m/>
    <m/>
    <m/>
    <m/>
    <m/>
    <m/>
    <n v="45.72"/>
    <n v="22.26"/>
    <m/>
    <m/>
    <m/>
    <n v="103.52"/>
    <n v="45.72"/>
    <n v="149.24"/>
    <n v="22.26"/>
    <n v="171.5"/>
  </r>
  <r>
    <n v="36"/>
    <n v="118"/>
    <s v="Cowichan R"/>
    <s v="CDP"/>
    <s v="124"/>
    <s v="Chinook"/>
    <s v="3"/>
    <x v="0"/>
    <x v="6"/>
    <n v="118"/>
    <x v="2"/>
    <s v="CK-22"/>
    <s v="EAST VANCOUVER ISLAND-COWICHAN &amp; KOKSILAH_FA_0.x"/>
    <s v="M"/>
    <s v="H"/>
    <n v="367"/>
    <s v="Cowichan Est Seapen"/>
    <n v="367"/>
    <s v="Cowichan Est"/>
    <s v="GSVI"/>
    <s v="S"/>
    <x v="2"/>
    <s v="180378"/>
    <n v="0"/>
    <s v="180378"/>
    <n v="2009"/>
    <s v="20090528"/>
    <s v="20090528"/>
    <n v="0"/>
    <n v="7.53"/>
    <s v="SEAPEN RELEASE. ALSO SEE TAGCODE 180379."/>
    <s v="CWT"/>
    <s v="B"/>
    <s v="Y"/>
    <s v="Y"/>
    <s v="Y"/>
    <s v="Y"/>
    <m/>
    <x v="0"/>
    <n v="25219"/>
    <n v="100094"/>
    <x v="1"/>
    <n v="29435"/>
    <x v="11"/>
    <m/>
    <m/>
    <m/>
    <m/>
    <m/>
    <m/>
    <m/>
    <m/>
    <m/>
    <m/>
    <m/>
    <m/>
    <m/>
    <m/>
    <m/>
    <m/>
    <n v="10.44"/>
    <m/>
    <m/>
    <m/>
    <m/>
    <m/>
    <m/>
    <m/>
    <m/>
    <m/>
    <m/>
    <m/>
    <m/>
    <m/>
    <m/>
    <m/>
    <m/>
    <m/>
    <m/>
    <m/>
    <m/>
    <m/>
    <m/>
    <m/>
    <n v="10"/>
    <m/>
    <m/>
    <m/>
    <m/>
    <m/>
    <m/>
    <m/>
    <m/>
    <m/>
    <m/>
    <m/>
    <m/>
    <m/>
    <m/>
    <m/>
    <m/>
    <m/>
    <m/>
    <m/>
    <m/>
    <m/>
    <m/>
    <m/>
    <m/>
    <m/>
    <m/>
    <m/>
    <m/>
    <m/>
    <m/>
    <m/>
    <m/>
    <m/>
    <m/>
    <m/>
    <m/>
    <m/>
    <m/>
    <m/>
    <m/>
    <n v="46.79"/>
    <m/>
    <m/>
    <m/>
    <m/>
    <m/>
    <m/>
    <m/>
    <m/>
    <m/>
    <m/>
    <m/>
    <m/>
    <m/>
    <m/>
    <m/>
    <m/>
    <m/>
    <m/>
    <m/>
    <m/>
    <m/>
    <m/>
    <m/>
    <m/>
    <m/>
    <m/>
    <m/>
    <m/>
    <m/>
    <m/>
    <m/>
    <m/>
    <m/>
    <m/>
    <m/>
    <m/>
    <m/>
    <m/>
    <m/>
    <m/>
    <m/>
    <m/>
    <m/>
    <m/>
    <m/>
    <m/>
    <m/>
    <m/>
    <m/>
    <m/>
    <m/>
    <m/>
    <m/>
    <m/>
    <m/>
    <m/>
    <m/>
    <m/>
    <m/>
    <m/>
    <m/>
    <m/>
    <m/>
    <m/>
    <m/>
    <m/>
    <m/>
    <m/>
    <m/>
    <m/>
    <m/>
    <m/>
    <m/>
    <m/>
    <m/>
    <m/>
    <m/>
    <m/>
    <m/>
    <m/>
    <m/>
    <n v="8.02"/>
    <n v="7.1"/>
    <n v="8.01"/>
    <n v="0.73"/>
    <m/>
    <n v="67.23"/>
    <n v="8.02"/>
    <n v="75.25"/>
    <n v="15.84"/>
    <n v="91.09"/>
  </r>
  <r>
    <n v="36"/>
    <n v="118"/>
    <s v="Cowichan R"/>
    <s v="CDP"/>
    <s v="124"/>
    <s v="Chinook"/>
    <s v="3"/>
    <x v="0"/>
    <x v="6"/>
    <n v="118"/>
    <x v="2"/>
    <s v="CK-22"/>
    <s v="EAST VANCOUVER ISLAND-COWICHAN &amp; KOKSILAH_FA_0.x"/>
    <s v="M"/>
    <s v="H"/>
    <n v="367"/>
    <s v="Cowichan Est Seapen"/>
    <n v="367"/>
    <s v="Cowichan Est"/>
    <s v="GSVI"/>
    <s v="S"/>
    <x v="2"/>
    <s v="180378"/>
    <n v="0"/>
    <s v="180378"/>
    <n v="2009"/>
    <s v="20090528"/>
    <s v="20090528"/>
    <n v="0"/>
    <n v="7.53"/>
    <s v="SEAPEN RELEASE. ALSO SEE TAGCODE 180379."/>
    <s v="CWT"/>
    <s v="B"/>
    <s v="Y"/>
    <s v="Y"/>
    <s v="Y"/>
    <s v="Y"/>
    <m/>
    <x v="0"/>
    <n v="25219"/>
    <n v="100094"/>
    <x v="2"/>
    <n v="29435"/>
    <x v="13"/>
    <m/>
    <m/>
    <m/>
    <m/>
    <m/>
    <m/>
    <m/>
    <m/>
    <m/>
    <m/>
    <m/>
    <m/>
    <m/>
    <m/>
    <m/>
    <m/>
    <m/>
    <m/>
    <m/>
    <m/>
    <m/>
    <m/>
    <m/>
    <m/>
    <m/>
    <m/>
    <m/>
    <m/>
    <m/>
    <m/>
    <m/>
    <m/>
    <m/>
    <m/>
    <m/>
    <m/>
    <m/>
    <m/>
    <m/>
    <m/>
    <m/>
    <m/>
    <m/>
    <m/>
    <m/>
    <m/>
    <m/>
    <m/>
    <m/>
    <n v="15.24"/>
    <m/>
    <m/>
    <m/>
    <m/>
    <m/>
    <m/>
    <m/>
    <m/>
    <m/>
    <m/>
    <m/>
    <m/>
    <m/>
    <m/>
    <m/>
    <m/>
    <m/>
    <m/>
    <m/>
    <m/>
    <m/>
    <m/>
    <m/>
    <m/>
    <m/>
    <m/>
    <m/>
    <m/>
    <m/>
    <m/>
    <m/>
    <m/>
    <m/>
    <m/>
    <m/>
    <m/>
    <m/>
    <m/>
    <m/>
    <m/>
    <m/>
    <m/>
    <m/>
    <m/>
    <m/>
    <m/>
    <m/>
    <m/>
    <m/>
    <m/>
    <m/>
    <m/>
    <m/>
    <m/>
    <m/>
    <m/>
    <m/>
    <m/>
    <m/>
    <m/>
    <m/>
    <m/>
    <m/>
    <m/>
    <m/>
    <m/>
    <m/>
    <m/>
    <m/>
    <m/>
    <m/>
    <m/>
    <m/>
    <m/>
    <m/>
    <m/>
    <m/>
    <m/>
    <m/>
    <m/>
    <m/>
    <m/>
    <m/>
    <m/>
    <m/>
    <m/>
    <m/>
    <m/>
    <m/>
    <m/>
    <m/>
    <m/>
    <m/>
    <m/>
    <m/>
    <m/>
    <m/>
    <m/>
    <m/>
    <m/>
    <m/>
    <m/>
    <m/>
    <m/>
    <m/>
    <m/>
    <m/>
    <m/>
    <m/>
    <m/>
    <m/>
    <m/>
    <m/>
    <m/>
    <m/>
    <m/>
    <m/>
    <m/>
    <n v="15.24"/>
    <n v="0"/>
    <n v="15.24"/>
    <n v="0"/>
    <n v="15.24"/>
  </r>
  <r>
    <n v="36"/>
    <n v="118"/>
    <s v="Cowichan R"/>
    <s v="CDP"/>
    <s v="124"/>
    <s v="Chinook"/>
    <s v="3"/>
    <x v="0"/>
    <x v="6"/>
    <n v="118"/>
    <x v="2"/>
    <s v="CK-22"/>
    <s v="EAST VANCOUVER ISLAND-COWICHAN &amp; KOKSILAH_FA_0.x"/>
    <s v="M"/>
    <s v="H"/>
    <n v="367"/>
    <s v="Cowichan Est Seapen"/>
    <n v="367"/>
    <s v="Cowichan Est"/>
    <s v="GSVI"/>
    <s v="S"/>
    <x v="2"/>
    <s v="180379"/>
    <n v="0"/>
    <s v="180379"/>
    <n v="2009"/>
    <s v="20090622"/>
    <s v="20090622"/>
    <n v="0"/>
    <n v="13.35"/>
    <s v="SEAPEN RELEASE. ALSO SEE TAGCODE 180378."/>
    <s v="CWT"/>
    <s v="B"/>
    <s v="Y"/>
    <s v="Y"/>
    <s v="Y"/>
    <s v="Y"/>
    <m/>
    <x v="0"/>
    <n v="25179"/>
    <n v="100200"/>
    <x v="4"/>
    <n v="29450"/>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229999999999997"/>
    <m/>
    <m/>
    <n v="0"/>
    <n v="0"/>
    <n v="0"/>
    <n v="37.229999999999997"/>
    <n v="37.229999999999997"/>
  </r>
  <r>
    <n v="36"/>
    <n v="118"/>
    <s v="Cowichan R"/>
    <s v="CDP"/>
    <s v="124"/>
    <s v="Chinook"/>
    <s v="3"/>
    <x v="0"/>
    <x v="6"/>
    <n v="118"/>
    <x v="2"/>
    <s v="CK-22"/>
    <s v="EAST VANCOUVER ISLAND-COWICHAN &amp; KOKSILAH_FA_0.x"/>
    <s v="M"/>
    <s v="H"/>
    <n v="367"/>
    <s v="Cowichan Est Seapen"/>
    <n v="367"/>
    <s v="Cowichan Est"/>
    <s v="GSVI"/>
    <s v="S"/>
    <x v="2"/>
    <s v="180379"/>
    <n v="0"/>
    <s v="180379"/>
    <n v="2009"/>
    <s v="20090622"/>
    <s v="20090622"/>
    <n v="0"/>
    <n v="13.35"/>
    <s v="SEAPEN RELEASE. ALSO SEE TAGCODE 180378."/>
    <s v="CWT"/>
    <s v="B"/>
    <s v="Y"/>
    <s v="Y"/>
    <s v="Y"/>
    <s v="Y"/>
    <m/>
    <x v="0"/>
    <n v="25179"/>
    <n v="100200"/>
    <x v="0"/>
    <n v="29450"/>
    <x v="12"/>
    <m/>
    <m/>
    <m/>
    <m/>
    <m/>
    <m/>
    <m/>
    <m/>
    <m/>
    <m/>
    <m/>
    <m/>
    <m/>
    <m/>
    <m/>
    <m/>
    <m/>
    <m/>
    <m/>
    <m/>
    <m/>
    <m/>
    <m/>
    <m/>
    <m/>
    <m/>
    <m/>
    <m/>
    <m/>
    <m/>
    <m/>
    <m/>
    <m/>
    <m/>
    <m/>
    <m/>
    <m/>
    <m/>
    <m/>
    <m/>
    <m/>
    <m/>
    <m/>
    <m/>
    <m/>
    <m/>
    <m/>
    <m/>
    <m/>
    <m/>
    <m/>
    <m/>
    <m/>
    <m/>
    <n v="45.29"/>
    <m/>
    <m/>
    <m/>
    <m/>
    <m/>
    <m/>
    <m/>
    <m/>
    <n v="137.22"/>
    <m/>
    <m/>
    <m/>
    <m/>
    <m/>
    <m/>
    <m/>
    <m/>
    <m/>
    <m/>
    <m/>
    <m/>
    <m/>
    <m/>
    <m/>
    <m/>
    <m/>
    <m/>
    <m/>
    <m/>
    <m/>
    <m/>
    <m/>
    <m/>
    <m/>
    <m/>
    <m/>
    <m/>
    <m/>
    <n v="17.149999999999999"/>
    <m/>
    <m/>
    <m/>
    <m/>
    <m/>
    <m/>
    <m/>
    <n v="18.03"/>
    <m/>
    <m/>
    <m/>
    <m/>
    <m/>
    <m/>
    <m/>
    <m/>
    <m/>
    <m/>
    <m/>
    <m/>
    <m/>
    <m/>
    <m/>
    <m/>
    <m/>
    <m/>
    <m/>
    <m/>
    <m/>
    <m/>
    <m/>
    <m/>
    <m/>
    <m/>
    <m/>
    <m/>
    <m/>
    <m/>
    <m/>
    <m/>
    <m/>
    <m/>
    <m/>
    <m/>
    <m/>
    <m/>
    <m/>
    <m/>
    <m/>
    <m/>
    <m/>
    <m/>
    <m/>
    <m/>
    <m/>
    <m/>
    <m/>
    <m/>
    <m/>
    <m/>
    <m/>
    <m/>
    <m/>
    <m/>
    <m/>
    <n v="37.21"/>
    <m/>
    <m/>
    <m/>
    <n v="81.650000000000006"/>
    <n v="20.9"/>
    <n v="40.9"/>
    <n v="1.99"/>
    <m/>
    <n v="217.69"/>
    <n v="118.86"/>
    <n v="336.55"/>
    <n v="63.79"/>
    <n v="400.33999999999992"/>
  </r>
  <r>
    <n v="36"/>
    <n v="118"/>
    <s v="Cowichan R"/>
    <s v="CDP"/>
    <s v="124"/>
    <s v="Chinook"/>
    <s v="3"/>
    <x v="0"/>
    <x v="6"/>
    <n v="118"/>
    <x v="2"/>
    <s v="CK-22"/>
    <s v="EAST VANCOUVER ISLAND-COWICHAN &amp; KOKSILAH_FA_0.x"/>
    <s v="M"/>
    <s v="H"/>
    <n v="367"/>
    <s v="Cowichan Est Seapen"/>
    <n v="367"/>
    <s v="Cowichan Est"/>
    <s v="GSVI"/>
    <s v="S"/>
    <x v="2"/>
    <s v="180379"/>
    <n v="0"/>
    <s v="180379"/>
    <n v="2009"/>
    <s v="20090622"/>
    <s v="20090622"/>
    <n v="0"/>
    <n v="13.35"/>
    <s v="SEAPEN RELEASE. ALSO SEE TAGCODE 180378."/>
    <s v="CWT"/>
    <s v="B"/>
    <s v="Y"/>
    <s v="Y"/>
    <s v="Y"/>
    <s v="Y"/>
    <m/>
    <x v="0"/>
    <n v="25179"/>
    <n v="100200"/>
    <x v="1"/>
    <n v="29450"/>
    <x v="11"/>
    <m/>
    <m/>
    <m/>
    <m/>
    <m/>
    <m/>
    <m/>
    <m/>
    <m/>
    <m/>
    <m/>
    <m/>
    <m/>
    <m/>
    <m/>
    <m/>
    <m/>
    <m/>
    <m/>
    <m/>
    <m/>
    <m/>
    <m/>
    <m/>
    <m/>
    <m/>
    <m/>
    <m/>
    <m/>
    <m/>
    <m/>
    <m/>
    <m/>
    <m/>
    <m/>
    <m/>
    <m/>
    <n v="46.92"/>
    <m/>
    <m/>
    <n v="9.9499999999999993"/>
    <m/>
    <m/>
    <m/>
    <m/>
    <m/>
    <m/>
    <m/>
    <m/>
    <m/>
    <m/>
    <m/>
    <m/>
    <m/>
    <m/>
    <m/>
    <m/>
    <m/>
    <m/>
    <n v="33.39"/>
    <m/>
    <m/>
    <m/>
    <m/>
    <m/>
    <n v="19.059999999999999"/>
    <m/>
    <m/>
    <m/>
    <m/>
    <m/>
    <m/>
    <m/>
    <m/>
    <m/>
    <m/>
    <m/>
    <m/>
    <m/>
    <m/>
    <m/>
    <m/>
    <m/>
    <m/>
    <m/>
    <m/>
    <m/>
    <m/>
    <m/>
    <m/>
    <m/>
    <m/>
    <m/>
    <m/>
    <m/>
    <m/>
    <m/>
    <m/>
    <m/>
    <m/>
    <m/>
    <m/>
    <m/>
    <m/>
    <m/>
    <m/>
    <m/>
    <m/>
    <m/>
    <m/>
    <m/>
    <m/>
    <m/>
    <m/>
    <m/>
    <m/>
    <m/>
    <m/>
    <m/>
    <m/>
    <m/>
    <m/>
    <m/>
    <m/>
    <m/>
    <m/>
    <m/>
    <m/>
    <m/>
    <m/>
    <m/>
    <m/>
    <m/>
    <m/>
    <m/>
    <m/>
    <m/>
    <m/>
    <m/>
    <m/>
    <m/>
    <m/>
    <m/>
    <m/>
    <m/>
    <m/>
    <m/>
    <m/>
    <m/>
    <m/>
    <m/>
    <m/>
    <m/>
    <m/>
    <m/>
    <m/>
    <m/>
    <m/>
    <m/>
    <m/>
    <m/>
    <m/>
    <m/>
    <m/>
    <n v="13.27"/>
    <n v="24.67"/>
    <m/>
    <n v="20.3"/>
    <n v="109.32"/>
    <n v="0"/>
    <n v="109.32"/>
    <n v="58.24"/>
    <n v="167.56"/>
  </r>
  <r>
    <n v="36"/>
    <n v="118"/>
    <s v="Cowichan R"/>
    <s v="CDP"/>
    <s v="124"/>
    <s v="Chinook"/>
    <s v="3"/>
    <x v="0"/>
    <x v="6"/>
    <n v="118"/>
    <x v="2"/>
    <s v="CK-22"/>
    <s v="EAST VANCOUVER ISLAND-COWICHAN &amp; KOKSILAH_FA_0.x"/>
    <s v="M"/>
    <s v="H"/>
    <n v="118"/>
    <s v="Cowichan River H"/>
    <n v="118"/>
    <s v="Cowichan R"/>
    <s v="GSVI"/>
    <s v="S"/>
    <x v="1"/>
    <s v="180377"/>
    <n v="0"/>
    <s v="180377"/>
    <n v="2009"/>
    <s v="20090519"/>
    <s v="20090519"/>
    <n v="0"/>
    <n v="5.6"/>
    <s v="LATE RELEASE. ALSO SEE TAGCODES 180395-96,186311-18,185705 &amp; 185344-45."/>
    <s v="CWT"/>
    <s v="P"/>
    <s v="Y"/>
    <s v="Y"/>
    <s v="Y"/>
    <s v="Y"/>
    <m/>
    <x v="0"/>
    <n v="29448"/>
    <n v="85868"/>
    <x v="4"/>
    <n v="29280"/>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
    <n v="11.04"/>
    <m/>
    <m/>
    <n v="0"/>
    <n v="0"/>
    <n v="0"/>
    <n v="12.34"/>
    <n v="12.34"/>
  </r>
  <r>
    <n v="36"/>
    <n v="118"/>
    <s v="Cowichan R"/>
    <s v="CDP"/>
    <s v="124"/>
    <s v="Chinook"/>
    <s v="3"/>
    <x v="0"/>
    <x v="6"/>
    <n v="118"/>
    <x v="2"/>
    <s v="CK-22"/>
    <s v="EAST VANCOUVER ISLAND-COWICHAN &amp; KOKSILAH_FA_0.x"/>
    <s v="M"/>
    <s v="H"/>
    <n v="118"/>
    <s v="Cowichan River H"/>
    <n v="118"/>
    <s v="Cowichan R"/>
    <s v="GSVI"/>
    <s v="S"/>
    <x v="1"/>
    <s v="180377"/>
    <n v="0"/>
    <s v="180377"/>
    <n v="2009"/>
    <s v="20090519"/>
    <s v="20090519"/>
    <n v="0"/>
    <n v="5.6"/>
    <s v="LATE RELEASE. ALSO SEE TAGCODES 180395-96,186311-18,185705 &amp; 185344-45."/>
    <s v="CWT"/>
    <s v="P"/>
    <s v="Y"/>
    <s v="Y"/>
    <s v="Y"/>
    <s v="Y"/>
    <m/>
    <x v="0"/>
    <n v="29448"/>
    <n v="85868"/>
    <x v="0"/>
    <n v="29280"/>
    <x v="12"/>
    <m/>
    <m/>
    <m/>
    <m/>
    <m/>
    <m/>
    <m/>
    <m/>
    <m/>
    <m/>
    <m/>
    <m/>
    <m/>
    <m/>
    <m/>
    <m/>
    <m/>
    <m/>
    <m/>
    <m/>
    <m/>
    <m/>
    <m/>
    <m/>
    <m/>
    <m/>
    <m/>
    <m/>
    <m/>
    <m/>
    <m/>
    <m/>
    <m/>
    <m/>
    <n v="18.079999999999998"/>
    <n v="21.43"/>
    <m/>
    <m/>
    <m/>
    <m/>
    <m/>
    <m/>
    <m/>
    <m/>
    <m/>
    <m/>
    <m/>
    <m/>
    <m/>
    <m/>
    <m/>
    <m/>
    <m/>
    <m/>
    <m/>
    <m/>
    <m/>
    <m/>
    <m/>
    <m/>
    <m/>
    <m/>
    <m/>
    <m/>
    <m/>
    <m/>
    <m/>
    <m/>
    <m/>
    <m/>
    <m/>
    <m/>
    <m/>
    <m/>
    <m/>
    <m/>
    <m/>
    <m/>
    <m/>
    <m/>
    <m/>
    <m/>
    <m/>
    <m/>
    <m/>
    <m/>
    <m/>
    <m/>
    <m/>
    <m/>
    <m/>
    <m/>
    <m/>
    <m/>
    <m/>
    <m/>
    <m/>
    <m/>
    <m/>
    <m/>
    <m/>
    <m/>
    <m/>
    <m/>
    <m/>
    <n v="0"/>
    <m/>
    <m/>
    <m/>
    <m/>
    <m/>
    <m/>
    <m/>
    <m/>
    <m/>
    <m/>
    <n v="11.43"/>
    <m/>
    <m/>
    <m/>
    <m/>
    <m/>
    <m/>
    <m/>
    <m/>
    <m/>
    <m/>
    <m/>
    <m/>
    <m/>
    <m/>
    <m/>
    <m/>
    <m/>
    <m/>
    <m/>
    <m/>
    <m/>
    <m/>
    <m/>
    <m/>
    <m/>
    <m/>
    <m/>
    <m/>
    <m/>
    <m/>
    <m/>
    <m/>
    <m/>
    <m/>
    <m/>
    <m/>
    <m/>
    <m/>
    <m/>
    <m/>
    <m/>
    <m/>
    <m/>
    <m/>
    <m/>
    <m/>
    <m/>
    <m/>
    <n v="13.81"/>
    <m/>
    <m/>
    <n v="50.94"/>
    <n v="0"/>
    <n v="50.94"/>
    <n v="13.81"/>
    <n v="64.75"/>
  </r>
  <r>
    <n v="36"/>
    <n v="118"/>
    <s v="Cowichan R"/>
    <s v="CDP"/>
    <s v="124"/>
    <s v="Chinook"/>
    <s v="3"/>
    <x v="0"/>
    <x v="6"/>
    <n v="118"/>
    <x v="2"/>
    <s v="CK-22"/>
    <s v="EAST VANCOUVER ISLAND-COWICHAN &amp; KOKSILAH_FA_0.x"/>
    <s v="M"/>
    <s v="H"/>
    <n v="118"/>
    <s v="Cowichan River H"/>
    <n v="118"/>
    <s v="Cowichan R"/>
    <s v="GSVI"/>
    <s v="S"/>
    <x v="1"/>
    <s v="180377"/>
    <n v="0"/>
    <s v="180377"/>
    <n v="2009"/>
    <s v="20090519"/>
    <s v="20090519"/>
    <n v="0"/>
    <n v="5.6"/>
    <s v="LATE RELEASE. ALSO SEE TAGCODES 180395-96,186311-18,185705 &amp; 185344-45."/>
    <s v="CWT"/>
    <s v="P"/>
    <s v="Y"/>
    <s v="Y"/>
    <s v="Y"/>
    <s v="Y"/>
    <m/>
    <x v="0"/>
    <n v="29448"/>
    <n v="85868"/>
    <x v="1"/>
    <n v="29280"/>
    <x v="11"/>
    <m/>
    <m/>
    <m/>
    <m/>
    <m/>
    <m/>
    <m/>
    <m/>
    <m/>
    <m/>
    <m/>
    <m/>
    <m/>
    <m/>
    <m/>
    <m/>
    <m/>
    <m/>
    <m/>
    <m/>
    <m/>
    <m/>
    <m/>
    <m/>
    <m/>
    <m/>
    <m/>
    <m/>
    <m/>
    <m/>
    <m/>
    <m/>
    <m/>
    <m/>
    <m/>
    <m/>
    <m/>
    <m/>
    <m/>
    <m/>
    <m/>
    <m/>
    <m/>
    <m/>
    <m/>
    <m/>
    <m/>
    <m/>
    <m/>
    <m/>
    <m/>
    <m/>
    <m/>
    <m/>
    <n v="24.46"/>
    <m/>
    <m/>
    <m/>
    <m/>
    <n v="24.46"/>
    <m/>
    <n v="24.46"/>
    <m/>
    <m/>
    <m/>
    <m/>
    <m/>
    <m/>
    <m/>
    <m/>
    <m/>
    <m/>
    <m/>
    <m/>
    <m/>
    <m/>
    <m/>
    <m/>
    <m/>
    <m/>
    <m/>
    <m/>
    <m/>
    <m/>
    <m/>
    <m/>
    <m/>
    <m/>
    <m/>
    <m/>
    <m/>
    <m/>
    <m/>
    <m/>
    <n v="34.380000000000003"/>
    <m/>
    <m/>
    <m/>
    <m/>
    <m/>
    <m/>
    <m/>
    <m/>
    <m/>
    <m/>
    <m/>
    <m/>
    <m/>
    <m/>
    <m/>
    <m/>
    <m/>
    <m/>
    <m/>
    <m/>
    <m/>
    <m/>
    <m/>
    <m/>
    <m/>
    <m/>
    <m/>
    <m/>
    <m/>
    <m/>
    <m/>
    <m/>
    <m/>
    <m/>
    <m/>
    <m/>
    <m/>
    <m/>
    <m/>
    <m/>
    <m/>
    <m/>
    <m/>
    <m/>
    <m/>
    <m/>
    <m/>
    <m/>
    <m/>
    <m/>
    <m/>
    <m/>
    <m/>
    <m/>
    <m/>
    <m/>
    <m/>
    <m/>
    <m/>
    <m/>
    <m/>
    <m/>
    <m/>
    <m/>
    <m/>
    <m/>
    <m/>
    <m/>
    <n v="9.91"/>
    <m/>
    <n v="36.159999999999997"/>
    <m/>
    <n v="14.87"/>
    <n v="107.76"/>
    <n v="9.91"/>
    <n v="117.67"/>
    <n v="51.03"/>
    <n v="168.70000000000002"/>
  </r>
  <r>
    <n v="36"/>
    <n v="118"/>
    <s v="Cowichan R"/>
    <s v="CDP"/>
    <s v="124"/>
    <s v="Chinook"/>
    <s v="3"/>
    <x v="0"/>
    <x v="6"/>
    <n v="118"/>
    <x v="2"/>
    <s v="CK-22"/>
    <s v="EAST VANCOUVER ISLAND-COWICHAN &amp; KOKSILAH_FA_0.x"/>
    <s v="M"/>
    <s v="H"/>
    <n v="118"/>
    <s v="Cowichan River H"/>
    <n v="118"/>
    <s v="Cowichan R"/>
    <s v="GSVI"/>
    <s v="S"/>
    <x v="1"/>
    <s v="180377"/>
    <n v="0"/>
    <s v="180377"/>
    <n v="2009"/>
    <s v="20090519"/>
    <s v="20090519"/>
    <n v="0"/>
    <n v="5.6"/>
    <s v="LATE RELEASE. ALSO SEE TAGCODES 180395-96,186311-18,185705 &amp; 185344-45."/>
    <s v="CWT"/>
    <s v="P"/>
    <s v="Y"/>
    <s v="Y"/>
    <s v="Y"/>
    <s v="Y"/>
    <m/>
    <x v="0"/>
    <n v="29448"/>
    <n v="85868"/>
    <x v="2"/>
    <n v="29280"/>
    <x v="13"/>
    <m/>
    <m/>
    <m/>
    <m/>
    <m/>
    <m/>
    <m/>
    <m/>
    <m/>
    <m/>
    <m/>
    <m/>
    <m/>
    <m/>
    <m/>
    <m/>
    <m/>
    <m/>
    <m/>
    <m/>
    <m/>
    <m/>
    <m/>
    <m/>
    <m/>
    <m/>
    <m/>
    <m/>
    <m/>
    <m/>
    <m/>
    <m/>
    <m/>
    <m/>
    <m/>
    <m/>
    <m/>
    <m/>
    <m/>
    <m/>
    <m/>
    <m/>
    <m/>
    <m/>
    <m/>
    <m/>
    <m/>
    <m/>
    <m/>
    <m/>
    <m/>
    <m/>
    <m/>
    <m/>
    <m/>
    <m/>
    <m/>
    <m/>
    <m/>
    <m/>
    <m/>
    <n v="11.2"/>
    <m/>
    <m/>
    <m/>
    <m/>
    <m/>
    <m/>
    <m/>
    <m/>
    <m/>
    <m/>
    <m/>
    <m/>
    <m/>
    <m/>
    <m/>
    <m/>
    <m/>
    <m/>
    <m/>
    <m/>
    <m/>
    <m/>
    <m/>
    <m/>
    <m/>
    <m/>
    <m/>
    <m/>
    <m/>
    <m/>
    <m/>
    <m/>
    <m/>
    <m/>
    <m/>
    <m/>
    <m/>
    <m/>
    <m/>
    <m/>
    <m/>
    <m/>
    <m/>
    <m/>
    <m/>
    <m/>
    <m/>
    <m/>
    <m/>
    <m/>
    <m/>
    <m/>
    <m/>
    <m/>
    <m/>
    <m/>
    <m/>
    <m/>
    <m/>
    <m/>
    <m/>
    <m/>
    <m/>
    <m/>
    <m/>
    <m/>
    <m/>
    <m/>
    <m/>
    <m/>
    <m/>
    <m/>
    <m/>
    <m/>
    <m/>
    <m/>
    <m/>
    <m/>
    <m/>
    <m/>
    <m/>
    <m/>
    <m/>
    <m/>
    <m/>
    <m/>
    <m/>
    <m/>
    <m/>
    <m/>
    <m/>
    <m/>
    <m/>
    <m/>
    <m/>
    <m/>
    <m/>
    <m/>
    <m/>
    <m/>
    <m/>
    <m/>
    <m/>
    <m/>
    <m/>
    <m/>
    <n v="11.2"/>
    <n v="0"/>
    <n v="11.2"/>
    <n v="0"/>
    <n v="11.2"/>
  </r>
  <r>
    <n v="36"/>
    <n v="118"/>
    <s v="Cowichan R"/>
    <s v="CDP"/>
    <s v="124"/>
    <s v="Chinook"/>
    <s v="3"/>
    <x v="0"/>
    <x v="6"/>
    <n v="118"/>
    <x v="2"/>
    <s v="CK-22"/>
    <s v="EAST VANCOUVER ISLAND-COWICHAN &amp; KOKSILAH_FA_0.x"/>
    <s v="M"/>
    <s v="H"/>
    <n v="118"/>
    <s v="Cowichan River H"/>
    <n v="118"/>
    <s v="Cowichan R"/>
    <s v="GSVI"/>
    <s v="S"/>
    <x v="1"/>
    <s v="180395"/>
    <n v="0"/>
    <s v="180395"/>
    <n v="2009"/>
    <s v="20090519"/>
    <s v="20090519"/>
    <n v="0"/>
    <n v="5.6"/>
    <s v="Reared at Nitinat H. Late release"/>
    <s v="CWT"/>
    <s v="B"/>
    <s v="Y"/>
    <s v="Y"/>
    <s v="Y"/>
    <s v="N"/>
    <m/>
    <x v="0"/>
    <n v="34963"/>
    <n v="101950"/>
    <x v="0"/>
    <n v="29281"/>
    <x v="12"/>
    <m/>
    <m/>
    <m/>
    <m/>
    <m/>
    <m/>
    <m/>
    <m/>
    <m/>
    <m/>
    <m/>
    <m/>
    <m/>
    <m/>
    <m/>
    <m/>
    <m/>
    <m/>
    <m/>
    <m/>
    <m/>
    <m/>
    <m/>
    <m/>
    <m/>
    <m/>
    <m/>
    <m/>
    <m/>
    <n v="18.079999999999998"/>
    <m/>
    <m/>
    <m/>
    <m/>
    <m/>
    <m/>
    <m/>
    <m/>
    <m/>
    <m/>
    <m/>
    <m/>
    <m/>
    <m/>
    <m/>
    <m/>
    <m/>
    <m/>
    <m/>
    <m/>
    <m/>
    <m/>
    <m/>
    <m/>
    <m/>
    <m/>
    <m/>
    <m/>
    <m/>
    <m/>
    <m/>
    <m/>
    <m/>
    <n v="50.27"/>
    <m/>
    <m/>
    <m/>
    <m/>
    <m/>
    <m/>
    <m/>
    <m/>
    <m/>
    <m/>
    <m/>
    <n v="14.49"/>
    <m/>
    <m/>
    <m/>
    <m/>
    <m/>
    <m/>
    <m/>
    <m/>
    <m/>
    <m/>
    <m/>
    <m/>
    <m/>
    <m/>
    <m/>
    <m/>
    <m/>
    <m/>
    <m/>
    <m/>
    <m/>
    <m/>
    <m/>
    <m/>
    <m/>
    <m/>
    <m/>
    <m/>
    <m/>
    <m/>
    <m/>
    <m/>
    <m/>
    <m/>
    <m/>
    <m/>
    <m/>
    <m/>
    <m/>
    <m/>
    <m/>
    <m/>
    <m/>
    <m/>
    <m/>
    <m/>
    <m/>
    <m/>
    <m/>
    <m/>
    <m/>
    <m/>
    <m/>
    <m/>
    <m/>
    <m/>
    <m/>
    <m/>
    <m/>
    <m/>
    <m/>
    <m/>
    <n v="28.75"/>
    <m/>
    <m/>
    <n v="28.75"/>
    <m/>
    <m/>
    <m/>
    <m/>
    <m/>
    <m/>
    <m/>
    <m/>
    <m/>
    <m/>
    <m/>
    <m/>
    <m/>
    <m/>
    <m/>
    <m/>
    <m/>
    <n v="8.57"/>
    <m/>
    <m/>
    <m/>
    <n v="29.16"/>
    <n v="1.57"/>
    <n v="30.81"/>
    <m/>
    <m/>
    <n v="140.34"/>
    <n v="37.729999999999997"/>
    <n v="178.07"/>
    <n v="32.380000000000003"/>
    <n v="210.45"/>
  </r>
  <r>
    <n v="36"/>
    <n v="118"/>
    <s v="Cowichan R"/>
    <s v="CDP"/>
    <s v="124"/>
    <s v="Chinook"/>
    <s v="3"/>
    <x v="0"/>
    <x v="6"/>
    <n v="118"/>
    <x v="2"/>
    <s v="CK-22"/>
    <s v="EAST VANCOUVER ISLAND-COWICHAN &amp; KOKSILAH_FA_0.x"/>
    <s v="M"/>
    <s v="H"/>
    <n v="118"/>
    <s v="Cowichan River H"/>
    <n v="118"/>
    <s v="Cowichan R"/>
    <s v="GSVI"/>
    <s v="S"/>
    <x v="1"/>
    <s v="180395"/>
    <n v="0"/>
    <s v="180395"/>
    <n v="2009"/>
    <s v="20090519"/>
    <s v="20090519"/>
    <n v="0"/>
    <n v="5.6"/>
    <s v="Reared at Nitinat H. Late release"/>
    <s v="CWT"/>
    <s v="B"/>
    <s v="Y"/>
    <s v="Y"/>
    <s v="Y"/>
    <s v="N"/>
    <m/>
    <x v="0"/>
    <n v="34963"/>
    <n v="101950"/>
    <x v="1"/>
    <n v="29281"/>
    <x v="11"/>
    <m/>
    <m/>
    <m/>
    <m/>
    <m/>
    <m/>
    <m/>
    <m/>
    <m/>
    <m/>
    <m/>
    <m/>
    <m/>
    <m/>
    <m/>
    <m/>
    <m/>
    <m/>
    <m/>
    <m/>
    <m/>
    <m/>
    <m/>
    <m/>
    <m/>
    <m/>
    <m/>
    <m/>
    <m/>
    <m/>
    <m/>
    <m/>
    <m/>
    <m/>
    <m/>
    <m/>
    <m/>
    <m/>
    <m/>
    <m/>
    <m/>
    <m/>
    <m/>
    <m/>
    <m/>
    <m/>
    <m/>
    <m/>
    <m/>
    <n v="24.79"/>
    <m/>
    <m/>
    <m/>
    <m/>
    <m/>
    <m/>
    <m/>
    <m/>
    <m/>
    <m/>
    <m/>
    <m/>
    <m/>
    <m/>
    <m/>
    <m/>
    <m/>
    <m/>
    <m/>
    <m/>
    <m/>
    <m/>
    <m/>
    <m/>
    <m/>
    <m/>
    <m/>
    <m/>
    <m/>
    <m/>
    <m/>
    <m/>
    <m/>
    <m/>
    <m/>
    <m/>
    <m/>
    <m/>
    <m/>
    <m/>
    <m/>
    <m/>
    <m/>
    <m/>
    <m/>
    <m/>
    <m/>
    <m/>
    <m/>
    <m/>
    <m/>
    <m/>
    <m/>
    <m/>
    <m/>
    <n v="8.4"/>
    <m/>
    <m/>
    <m/>
    <m/>
    <m/>
    <m/>
    <m/>
    <m/>
    <m/>
    <m/>
    <m/>
    <m/>
    <m/>
    <m/>
    <m/>
    <m/>
    <m/>
    <m/>
    <m/>
    <m/>
    <m/>
    <m/>
    <m/>
    <m/>
    <m/>
    <m/>
    <m/>
    <m/>
    <m/>
    <m/>
    <m/>
    <m/>
    <m/>
    <m/>
    <m/>
    <m/>
    <m/>
    <m/>
    <m/>
    <m/>
    <m/>
    <m/>
    <m/>
    <m/>
    <m/>
    <m/>
    <m/>
    <m/>
    <m/>
    <m/>
    <m/>
    <m/>
    <m/>
    <n v="13.12"/>
    <m/>
    <m/>
    <m/>
    <m/>
    <n v="9.7200000000000006"/>
    <n v="54.24"/>
    <m/>
    <n v="29.75"/>
    <n v="33.19"/>
    <n v="13.12"/>
    <n v="46.31"/>
    <n v="93.71"/>
    <n v="140.01999999999998"/>
  </r>
  <r>
    <n v="36"/>
    <n v="118"/>
    <s v="Cowichan R"/>
    <s v="CDP"/>
    <s v="124"/>
    <s v="Chinook"/>
    <s v="3"/>
    <x v="0"/>
    <x v="6"/>
    <n v="118"/>
    <x v="2"/>
    <s v="CK-22"/>
    <s v="EAST VANCOUVER ISLAND-COWICHAN &amp; KOKSILAH_FA_0.x"/>
    <s v="M"/>
    <s v="H"/>
    <n v="118"/>
    <s v="Cowichan River H"/>
    <n v="118"/>
    <s v="Cowichan R"/>
    <s v="GSVI"/>
    <s v="S"/>
    <x v="1"/>
    <s v="180396"/>
    <n v="0"/>
    <s v="180396"/>
    <n v="2009"/>
    <s v="20090519"/>
    <s v="20090519"/>
    <n v="0"/>
    <n v="5.6"/>
    <s v="Reared at Nitinat H. Late release"/>
    <s v="CWT"/>
    <s v="B"/>
    <s v="Y"/>
    <s v="Y"/>
    <s v="Y"/>
    <s v="N"/>
    <m/>
    <x v="0"/>
    <n v="32490"/>
    <n v="94739"/>
    <x v="4"/>
    <n v="29282"/>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
    <n v="11.04"/>
    <m/>
    <m/>
    <n v="0"/>
    <n v="0"/>
    <n v="0"/>
    <n v="12.34"/>
    <n v="12.34"/>
  </r>
  <r>
    <n v="36"/>
    <n v="118"/>
    <s v="Cowichan R"/>
    <s v="CDP"/>
    <s v="124"/>
    <s v="Chinook"/>
    <s v="3"/>
    <x v="0"/>
    <x v="6"/>
    <n v="118"/>
    <x v="2"/>
    <s v="CK-22"/>
    <s v="EAST VANCOUVER ISLAND-COWICHAN &amp; KOKSILAH_FA_0.x"/>
    <s v="M"/>
    <s v="H"/>
    <n v="118"/>
    <s v="Cowichan River H"/>
    <n v="118"/>
    <s v="Cowichan R"/>
    <s v="GSVI"/>
    <s v="S"/>
    <x v="1"/>
    <s v="180396"/>
    <n v="0"/>
    <s v="180396"/>
    <n v="2009"/>
    <s v="20090519"/>
    <s v="20090519"/>
    <n v="0"/>
    <n v="5.6"/>
    <s v="Reared at Nitinat H. Late release"/>
    <s v="CWT"/>
    <s v="B"/>
    <s v="Y"/>
    <s v="Y"/>
    <s v="Y"/>
    <s v="N"/>
    <m/>
    <x v="0"/>
    <n v="32490"/>
    <n v="94739"/>
    <x v="0"/>
    <n v="29282"/>
    <x v="12"/>
    <m/>
    <m/>
    <m/>
    <m/>
    <m/>
    <m/>
    <m/>
    <m/>
    <m/>
    <m/>
    <m/>
    <m/>
    <m/>
    <m/>
    <m/>
    <m/>
    <m/>
    <m/>
    <m/>
    <m/>
    <m/>
    <m/>
    <m/>
    <m/>
    <m/>
    <m/>
    <m/>
    <m/>
    <m/>
    <m/>
    <m/>
    <m/>
    <m/>
    <m/>
    <m/>
    <m/>
    <m/>
    <m/>
    <m/>
    <m/>
    <m/>
    <m/>
    <m/>
    <m/>
    <m/>
    <m/>
    <m/>
    <m/>
    <m/>
    <n v="33.18"/>
    <m/>
    <m/>
    <m/>
    <m/>
    <m/>
    <m/>
    <m/>
    <m/>
    <m/>
    <m/>
    <m/>
    <m/>
    <m/>
    <m/>
    <m/>
    <m/>
    <m/>
    <m/>
    <m/>
    <m/>
    <m/>
    <m/>
    <m/>
    <m/>
    <m/>
    <n v="14.49"/>
    <m/>
    <m/>
    <m/>
    <m/>
    <m/>
    <m/>
    <m/>
    <m/>
    <m/>
    <m/>
    <m/>
    <m/>
    <m/>
    <m/>
    <m/>
    <m/>
    <m/>
    <m/>
    <m/>
    <m/>
    <m/>
    <m/>
    <m/>
    <m/>
    <m/>
    <m/>
    <m/>
    <m/>
    <m/>
    <m/>
    <m/>
    <m/>
    <m/>
    <m/>
    <m/>
    <m/>
    <m/>
    <m/>
    <m/>
    <m/>
    <m/>
    <m/>
    <m/>
    <m/>
    <m/>
    <m/>
    <m/>
    <m/>
    <m/>
    <m/>
    <m/>
    <m/>
    <m/>
    <m/>
    <m/>
    <m/>
    <m/>
    <m/>
    <m/>
    <m/>
    <m/>
    <m/>
    <m/>
    <m/>
    <m/>
    <m/>
    <m/>
    <m/>
    <m/>
    <m/>
    <m/>
    <m/>
    <m/>
    <m/>
    <m/>
    <m/>
    <m/>
    <m/>
    <m/>
    <m/>
    <m/>
    <m/>
    <m/>
    <n v="11.75"/>
    <m/>
    <m/>
    <m/>
    <n v="5.92"/>
    <n v="30.47"/>
    <n v="94.78"/>
    <n v="3.79"/>
    <m/>
    <n v="47.67"/>
    <n v="17.670000000000002"/>
    <n v="65.34"/>
    <n v="129.04"/>
    <n v="194.38"/>
  </r>
  <r>
    <n v="36"/>
    <n v="118"/>
    <s v="Cowichan R"/>
    <s v="CDP"/>
    <s v="124"/>
    <s v="Chinook"/>
    <s v="3"/>
    <x v="0"/>
    <x v="6"/>
    <n v="118"/>
    <x v="2"/>
    <s v="CK-22"/>
    <s v="EAST VANCOUVER ISLAND-COWICHAN &amp; KOKSILAH_FA_0.x"/>
    <s v="M"/>
    <s v="H"/>
    <n v="118"/>
    <s v="Cowichan River H"/>
    <n v="118"/>
    <s v="Cowichan R"/>
    <s v="GSVI"/>
    <s v="S"/>
    <x v="1"/>
    <s v="180396"/>
    <n v="0"/>
    <s v="180396"/>
    <n v="2009"/>
    <s v="20090519"/>
    <s v="20090519"/>
    <n v="0"/>
    <n v="5.6"/>
    <s v="Reared at Nitinat H. Late release"/>
    <s v="CWT"/>
    <s v="B"/>
    <s v="Y"/>
    <s v="Y"/>
    <s v="Y"/>
    <s v="N"/>
    <m/>
    <x v="0"/>
    <n v="32490"/>
    <n v="94739"/>
    <x v="1"/>
    <n v="29282"/>
    <x v="11"/>
    <m/>
    <m/>
    <m/>
    <m/>
    <m/>
    <m/>
    <m/>
    <m/>
    <m/>
    <m/>
    <m/>
    <m/>
    <m/>
    <m/>
    <m/>
    <m/>
    <n v="7.67"/>
    <m/>
    <m/>
    <m/>
    <m/>
    <m/>
    <m/>
    <m/>
    <m/>
    <m/>
    <m/>
    <m/>
    <m/>
    <n v="13.85"/>
    <m/>
    <m/>
    <m/>
    <m/>
    <m/>
    <m/>
    <m/>
    <m/>
    <m/>
    <m/>
    <m/>
    <m/>
    <m/>
    <m/>
    <n v="8.6300000000000008"/>
    <m/>
    <m/>
    <m/>
    <m/>
    <m/>
    <m/>
    <m/>
    <m/>
    <m/>
    <n v="24.46"/>
    <m/>
    <m/>
    <m/>
    <m/>
    <m/>
    <m/>
    <m/>
    <m/>
    <n v="43.45"/>
    <m/>
    <m/>
    <m/>
    <m/>
    <m/>
    <m/>
    <m/>
    <m/>
    <m/>
    <m/>
    <m/>
    <m/>
    <m/>
    <m/>
    <m/>
    <m/>
    <m/>
    <m/>
    <m/>
    <m/>
    <m/>
    <m/>
    <m/>
    <m/>
    <m/>
    <m/>
    <m/>
    <m/>
    <m/>
    <m/>
    <m/>
    <m/>
    <n v="34.380000000000003"/>
    <m/>
    <m/>
    <m/>
    <m/>
    <m/>
    <m/>
    <m/>
    <m/>
    <m/>
    <m/>
    <m/>
    <m/>
    <m/>
    <m/>
    <m/>
    <m/>
    <m/>
    <m/>
    <m/>
    <m/>
    <m/>
    <m/>
    <m/>
    <m/>
    <m/>
    <m/>
    <m/>
    <m/>
    <m/>
    <m/>
    <m/>
    <m/>
    <m/>
    <m/>
    <m/>
    <m/>
    <m/>
    <m/>
    <m/>
    <m/>
    <m/>
    <m/>
    <m/>
    <m/>
    <m/>
    <m/>
    <m/>
    <m/>
    <m/>
    <m/>
    <m/>
    <m/>
    <m/>
    <m/>
    <m/>
    <m/>
    <m/>
    <m/>
    <m/>
    <m/>
    <m/>
    <m/>
    <n v="0"/>
    <m/>
    <m/>
    <m/>
    <n v="6.71"/>
    <n v="25.61"/>
    <m/>
    <m/>
    <n v="22.31"/>
    <n v="132.44"/>
    <n v="6.71"/>
    <n v="139.15"/>
    <n v="47.92"/>
    <n v="187.07"/>
  </r>
  <r>
    <n v="36"/>
    <n v="118"/>
    <s v="Cowichan R"/>
    <s v="CDP"/>
    <s v="124"/>
    <s v="Chinook"/>
    <s v="3"/>
    <x v="0"/>
    <x v="6"/>
    <n v="118"/>
    <x v="2"/>
    <s v="CK-22"/>
    <s v="EAST VANCOUVER ISLAND-COWICHAN &amp; KOKSILAH_FA_0.x"/>
    <s v="M"/>
    <s v="H"/>
    <n v="118"/>
    <s v="Cowichan River H"/>
    <n v="118"/>
    <s v="Cowichan R"/>
    <s v="GSVI"/>
    <s v="S"/>
    <x v="1"/>
    <s v="180469"/>
    <n v="0"/>
    <s v="180469"/>
    <n v="2009"/>
    <s v="20090504"/>
    <s v="20090504"/>
    <n v="0"/>
    <n v="5.22"/>
    <s v="EARLY RELEASE. ALSO SEE TAGCODES 180470,71,72,73 &amp; 186137."/>
    <s v="CWT"/>
    <s v="P"/>
    <s v="Y"/>
    <s v="Y"/>
    <s v="Y"/>
    <s v="Y"/>
    <n v="2.5200000000000001E-3"/>
    <x v="0"/>
    <n v="46703"/>
    <n v="64865"/>
    <x v="4"/>
    <n v="28723"/>
    <x v="10"/>
    <m/>
    <m/>
    <m/>
    <m/>
    <m/>
    <m/>
    <m/>
    <n v="0"/>
    <m/>
    <m/>
    <m/>
    <m/>
    <m/>
    <m/>
    <m/>
    <m/>
    <m/>
    <m/>
    <m/>
    <m/>
    <m/>
    <m/>
    <m/>
    <m/>
    <m/>
    <m/>
    <m/>
    <m/>
    <m/>
    <m/>
    <m/>
    <m/>
    <m/>
    <m/>
    <m/>
    <m/>
    <m/>
    <n v="5.07"/>
    <m/>
    <m/>
    <m/>
    <m/>
    <m/>
    <m/>
    <m/>
    <m/>
    <m/>
    <m/>
    <m/>
    <m/>
    <m/>
    <m/>
    <m/>
    <m/>
    <m/>
    <m/>
    <m/>
    <m/>
    <m/>
    <m/>
    <m/>
    <m/>
    <m/>
    <m/>
    <m/>
    <m/>
    <m/>
    <m/>
    <m/>
    <m/>
    <m/>
    <m/>
    <m/>
    <m/>
    <m/>
    <m/>
    <m/>
    <m/>
    <m/>
    <m/>
    <m/>
    <m/>
    <m/>
    <m/>
    <m/>
    <m/>
    <m/>
    <m/>
    <m/>
    <m/>
    <m/>
    <m/>
    <m/>
    <m/>
    <m/>
    <m/>
    <m/>
    <m/>
    <m/>
    <m/>
    <m/>
    <m/>
    <m/>
    <m/>
    <m/>
    <m/>
    <m/>
    <m/>
    <m/>
    <m/>
    <m/>
    <m/>
    <m/>
    <m/>
    <m/>
    <m/>
    <m/>
    <m/>
    <m/>
    <m/>
    <m/>
    <m/>
    <m/>
    <m/>
    <m/>
    <m/>
    <m/>
    <m/>
    <m/>
    <m/>
    <m/>
    <m/>
    <m/>
    <m/>
    <m/>
    <m/>
    <m/>
    <m/>
    <m/>
    <m/>
    <m/>
    <m/>
    <m/>
    <m/>
    <m/>
    <m/>
    <m/>
    <m/>
    <m/>
    <m/>
    <m/>
    <m/>
    <m/>
    <m/>
    <m/>
    <m/>
    <m/>
    <m/>
    <m/>
    <m/>
    <m/>
    <m/>
    <m/>
    <n v="5"/>
    <n v="4.41"/>
    <n v="34.04"/>
    <m/>
    <n v="10.75"/>
    <n v="5.07"/>
    <n v="5"/>
    <n v="10.07"/>
    <n v="49.2"/>
    <n v="59.269999999999996"/>
  </r>
  <r>
    <n v="36"/>
    <n v="118"/>
    <s v="Cowichan R"/>
    <s v="CDP"/>
    <s v="124"/>
    <s v="Chinook"/>
    <s v="3"/>
    <x v="0"/>
    <x v="6"/>
    <n v="118"/>
    <x v="2"/>
    <s v="CK-22"/>
    <s v="EAST VANCOUVER ISLAND-COWICHAN &amp; KOKSILAH_FA_0.x"/>
    <s v="M"/>
    <s v="H"/>
    <n v="118"/>
    <s v="Cowichan River H"/>
    <n v="118"/>
    <s v="Cowichan R"/>
    <s v="GSVI"/>
    <s v="S"/>
    <x v="1"/>
    <s v="180469"/>
    <n v="0"/>
    <s v="180469"/>
    <n v="2009"/>
    <s v="20090504"/>
    <s v="20090504"/>
    <n v="0"/>
    <n v="5.22"/>
    <s v="EARLY RELEASE. ALSO SEE TAGCODES 180470,71,72,73 &amp; 186137."/>
    <s v="CWT"/>
    <s v="P"/>
    <s v="Y"/>
    <s v="Y"/>
    <s v="Y"/>
    <s v="Y"/>
    <n v="2.5200000000000001E-3"/>
    <x v="0"/>
    <n v="46703"/>
    <n v="64865"/>
    <x v="0"/>
    <n v="28723"/>
    <x v="12"/>
    <m/>
    <m/>
    <m/>
    <m/>
    <m/>
    <m/>
    <m/>
    <m/>
    <m/>
    <n v="6.98"/>
    <m/>
    <m/>
    <m/>
    <m/>
    <m/>
    <m/>
    <m/>
    <m/>
    <m/>
    <m/>
    <m/>
    <m/>
    <m/>
    <m/>
    <m/>
    <m/>
    <m/>
    <m/>
    <m/>
    <m/>
    <m/>
    <m/>
    <m/>
    <m/>
    <m/>
    <m/>
    <m/>
    <m/>
    <m/>
    <m/>
    <m/>
    <m/>
    <m/>
    <m/>
    <m/>
    <m/>
    <n v="6.29"/>
    <m/>
    <m/>
    <n v="15.81"/>
    <m/>
    <m/>
    <m/>
    <m/>
    <n v="15.81"/>
    <m/>
    <m/>
    <m/>
    <m/>
    <m/>
    <m/>
    <m/>
    <m/>
    <m/>
    <m/>
    <m/>
    <m/>
    <m/>
    <m/>
    <m/>
    <m/>
    <m/>
    <m/>
    <m/>
    <m/>
    <m/>
    <m/>
    <m/>
    <m/>
    <m/>
    <m/>
    <m/>
    <m/>
    <m/>
    <m/>
    <m/>
    <m/>
    <m/>
    <m/>
    <m/>
    <m/>
    <m/>
    <n v="5.89"/>
    <m/>
    <m/>
    <m/>
    <m/>
    <m/>
    <m/>
    <m/>
    <m/>
    <m/>
    <m/>
    <m/>
    <m/>
    <n v="14.88"/>
    <m/>
    <m/>
    <m/>
    <m/>
    <m/>
    <m/>
    <m/>
    <m/>
    <m/>
    <m/>
    <n v="10.76"/>
    <m/>
    <m/>
    <m/>
    <m/>
    <m/>
    <m/>
    <m/>
    <m/>
    <m/>
    <m/>
    <m/>
    <m/>
    <m/>
    <m/>
    <m/>
    <m/>
    <m/>
    <m/>
    <m/>
    <m/>
    <m/>
    <m/>
    <m/>
    <m/>
    <m/>
    <m/>
    <m/>
    <m/>
    <m/>
    <m/>
    <m/>
    <m/>
    <m/>
    <m/>
    <m/>
    <m/>
    <m/>
    <m/>
    <m/>
    <m/>
    <m/>
    <m/>
    <m/>
    <m/>
    <m/>
    <m/>
    <n v="13.46"/>
    <n v="23.79"/>
    <n v="59.42"/>
    <m/>
    <n v="12.43"/>
    <n v="76.42"/>
    <n v="13.46"/>
    <n v="89.88"/>
    <n v="95.64"/>
    <n v="185.51999999999998"/>
  </r>
  <r>
    <n v="36"/>
    <n v="118"/>
    <s v="Cowichan R"/>
    <s v="CDP"/>
    <s v="124"/>
    <s v="Chinook"/>
    <s v="3"/>
    <x v="0"/>
    <x v="6"/>
    <n v="118"/>
    <x v="2"/>
    <s v="CK-22"/>
    <s v="EAST VANCOUVER ISLAND-COWICHAN &amp; KOKSILAH_FA_0.x"/>
    <s v="M"/>
    <s v="H"/>
    <n v="118"/>
    <s v="Cowichan River H"/>
    <n v="118"/>
    <s v="Cowichan R"/>
    <s v="GSVI"/>
    <s v="S"/>
    <x v="1"/>
    <s v="180469"/>
    <n v="0"/>
    <s v="180469"/>
    <n v="2009"/>
    <s v="20090504"/>
    <s v="20090504"/>
    <n v="0"/>
    <n v="5.22"/>
    <s v="EARLY RELEASE. ALSO SEE TAGCODES 180470,71,72,73 &amp; 186137."/>
    <s v="CWT"/>
    <s v="P"/>
    <s v="Y"/>
    <s v="Y"/>
    <s v="Y"/>
    <s v="Y"/>
    <n v="2.5200000000000001E-3"/>
    <x v="0"/>
    <n v="46703"/>
    <n v="64865"/>
    <x v="1"/>
    <n v="28723"/>
    <x v="11"/>
    <m/>
    <m/>
    <m/>
    <m/>
    <m/>
    <m/>
    <m/>
    <m/>
    <m/>
    <m/>
    <m/>
    <m/>
    <m/>
    <m/>
    <m/>
    <m/>
    <n v="3.65"/>
    <m/>
    <m/>
    <m/>
    <m/>
    <m/>
    <m/>
    <m/>
    <m/>
    <m/>
    <m/>
    <m/>
    <m/>
    <m/>
    <m/>
    <m/>
    <m/>
    <m/>
    <m/>
    <m/>
    <m/>
    <m/>
    <m/>
    <m/>
    <n v="3.47"/>
    <m/>
    <m/>
    <m/>
    <m/>
    <m/>
    <m/>
    <m/>
    <m/>
    <n v="11.65"/>
    <m/>
    <m/>
    <m/>
    <m/>
    <m/>
    <m/>
    <m/>
    <m/>
    <m/>
    <m/>
    <m/>
    <n v="11.81"/>
    <m/>
    <m/>
    <m/>
    <m/>
    <m/>
    <m/>
    <m/>
    <m/>
    <m/>
    <m/>
    <m/>
    <m/>
    <m/>
    <m/>
    <m/>
    <m/>
    <m/>
    <m/>
    <m/>
    <m/>
    <m/>
    <m/>
    <m/>
    <m/>
    <m/>
    <m/>
    <m/>
    <m/>
    <m/>
    <m/>
    <m/>
    <n v="5.81"/>
    <m/>
    <m/>
    <m/>
    <m/>
    <m/>
    <m/>
    <m/>
    <m/>
    <m/>
    <m/>
    <m/>
    <n v="4"/>
    <m/>
    <m/>
    <m/>
    <m/>
    <m/>
    <m/>
    <m/>
    <m/>
    <m/>
    <m/>
    <m/>
    <m/>
    <m/>
    <m/>
    <m/>
    <m/>
    <m/>
    <m/>
    <m/>
    <n v="15"/>
    <m/>
    <m/>
    <m/>
    <m/>
    <m/>
    <m/>
    <m/>
    <m/>
    <m/>
    <m/>
    <m/>
    <m/>
    <m/>
    <m/>
    <m/>
    <m/>
    <m/>
    <m/>
    <m/>
    <m/>
    <m/>
    <m/>
    <m/>
    <m/>
    <m/>
    <m/>
    <m/>
    <m/>
    <m/>
    <m/>
    <m/>
    <m/>
    <m/>
    <n v="4.1399999999999997"/>
    <m/>
    <m/>
    <m/>
    <n v="13.72"/>
    <n v="7.07"/>
    <n v="2.8"/>
    <n v="0.31"/>
    <n v="3.54"/>
    <n v="55.39"/>
    <n v="17.86"/>
    <n v="73.25"/>
    <n v="13.72"/>
    <n v="86.97"/>
  </r>
  <r>
    <n v="36"/>
    <n v="118"/>
    <s v="Cowichan R"/>
    <s v="CDP"/>
    <s v="124"/>
    <s v="Chinook"/>
    <s v="3"/>
    <x v="0"/>
    <x v="6"/>
    <n v="118"/>
    <x v="2"/>
    <s v="CK-22"/>
    <s v="EAST VANCOUVER ISLAND-COWICHAN &amp; KOKSILAH_FA_0.x"/>
    <s v="M"/>
    <s v="H"/>
    <n v="118"/>
    <s v="Cowichan River H"/>
    <n v="118"/>
    <s v="Cowichan R"/>
    <s v="GSVI"/>
    <s v="S"/>
    <x v="1"/>
    <s v="180470"/>
    <n v="0"/>
    <s v="180470"/>
    <n v="2009"/>
    <s v="20090504"/>
    <s v="20090504"/>
    <n v="0"/>
    <n v="5.22"/>
    <s v="EARLY RELEASE. ALSO SEE TAGCODES 180469,71,72,73 &amp; 186137."/>
    <s v="CWT"/>
    <s v="P"/>
    <s v="Y"/>
    <s v="Y"/>
    <s v="Y"/>
    <s v="Y"/>
    <m/>
    <x v="0"/>
    <n v="46321"/>
    <n v="64218"/>
    <x v="4"/>
    <n v="28724"/>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94"/>
    <n v="0.74"/>
    <n v="19.149999999999999"/>
    <n v="2.61"/>
    <m/>
    <n v="0"/>
    <n v="10.94"/>
    <n v="10.94"/>
    <n v="22.5"/>
    <n v="33.44"/>
  </r>
  <r>
    <n v="36"/>
    <n v="118"/>
    <s v="Cowichan R"/>
    <s v="CDP"/>
    <s v="124"/>
    <s v="Chinook"/>
    <s v="3"/>
    <x v="0"/>
    <x v="6"/>
    <n v="118"/>
    <x v="2"/>
    <s v="CK-22"/>
    <s v="EAST VANCOUVER ISLAND-COWICHAN &amp; KOKSILAH_FA_0.x"/>
    <s v="M"/>
    <s v="H"/>
    <n v="118"/>
    <s v="Cowichan River H"/>
    <n v="118"/>
    <s v="Cowichan R"/>
    <s v="GSVI"/>
    <s v="S"/>
    <x v="1"/>
    <s v="180470"/>
    <n v="0"/>
    <s v="180470"/>
    <n v="2009"/>
    <s v="20090504"/>
    <s v="20090504"/>
    <n v="0"/>
    <n v="5.22"/>
    <s v="EARLY RELEASE. ALSO SEE TAGCODES 180469,71,72,73 &amp; 186137."/>
    <s v="CWT"/>
    <s v="P"/>
    <s v="Y"/>
    <s v="Y"/>
    <s v="Y"/>
    <s v="Y"/>
    <m/>
    <x v="0"/>
    <n v="46321"/>
    <n v="64218"/>
    <x v="0"/>
    <n v="28724"/>
    <x v="12"/>
    <m/>
    <m/>
    <m/>
    <m/>
    <m/>
    <m/>
    <m/>
    <m/>
    <m/>
    <n v="10.44"/>
    <m/>
    <m/>
    <m/>
    <m/>
    <m/>
    <m/>
    <m/>
    <m/>
    <m/>
    <m/>
    <m/>
    <m/>
    <m/>
    <m/>
    <m/>
    <m/>
    <m/>
    <m/>
    <m/>
    <m/>
    <m/>
    <m/>
    <m/>
    <m/>
    <m/>
    <m/>
    <m/>
    <m/>
    <m/>
    <n v="10.25"/>
    <m/>
    <m/>
    <m/>
    <m/>
    <m/>
    <m/>
    <m/>
    <m/>
    <m/>
    <m/>
    <m/>
    <m/>
    <m/>
    <m/>
    <n v="31.56"/>
    <m/>
    <m/>
    <m/>
    <m/>
    <m/>
    <m/>
    <m/>
    <m/>
    <m/>
    <m/>
    <m/>
    <m/>
    <m/>
    <m/>
    <m/>
    <m/>
    <m/>
    <m/>
    <m/>
    <m/>
    <m/>
    <m/>
    <m/>
    <m/>
    <m/>
    <m/>
    <m/>
    <m/>
    <m/>
    <m/>
    <m/>
    <m/>
    <m/>
    <m/>
    <m/>
    <m/>
    <m/>
    <m/>
    <m/>
    <m/>
    <m/>
    <m/>
    <m/>
    <m/>
    <m/>
    <m/>
    <m/>
    <m/>
    <m/>
    <m/>
    <m/>
    <m/>
    <m/>
    <m/>
    <m/>
    <m/>
    <m/>
    <m/>
    <m/>
    <m/>
    <m/>
    <m/>
    <m/>
    <m/>
    <m/>
    <m/>
    <m/>
    <m/>
    <m/>
    <m/>
    <m/>
    <m/>
    <m/>
    <m/>
    <m/>
    <m/>
    <m/>
    <m/>
    <m/>
    <m/>
    <m/>
    <m/>
    <m/>
    <m/>
    <m/>
    <m/>
    <m/>
    <m/>
    <m/>
    <m/>
    <m/>
    <m/>
    <m/>
    <m/>
    <m/>
    <m/>
    <m/>
    <m/>
    <m/>
    <m/>
    <m/>
    <m/>
    <m/>
    <m/>
    <m/>
    <m/>
    <m/>
    <m/>
    <n v="39.81"/>
    <n v="17.71"/>
    <n v="48.3"/>
    <m/>
    <n v="18.61"/>
    <n v="52.25"/>
    <n v="39.81"/>
    <n v="92.06"/>
    <n v="84.62"/>
    <n v="176.68"/>
  </r>
  <r>
    <n v="36"/>
    <n v="118"/>
    <s v="Cowichan R"/>
    <s v="CDP"/>
    <s v="124"/>
    <s v="Chinook"/>
    <s v="3"/>
    <x v="0"/>
    <x v="6"/>
    <n v="118"/>
    <x v="2"/>
    <s v="CK-22"/>
    <s v="EAST VANCOUVER ISLAND-COWICHAN &amp; KOKSILAH_FA_0.x"/>
    <s v="M"/>
    <s v="H"/>
    <n v="118"/>
    <s v="Cowichan River H"/>
    <n v="118"/>
    <s v="Cowichan R"/>
    <s v="GSVI"/>
    <s v="S"/>
    <x v="1"/>
    <s v="180470"/>
    <n v="0"/>
    <s v="180470"/>
    <n v="2009"/>
    <s v="20090504"/>
    <s v="20090504"/>
    <n v="0"/>
    <n v="5.22"/>
    <s v="EARLY RELEASE. ALSO SEE TAGCODES 180469,71,72,73 &amp; 186137."/>
    <s v="CWT"/>
    <s v="P"/>
    <s v="Y"/>
    <s v="Y"/>
    <s v="Y"/>
    <s v="Y"/>
    <m/>
    <x v="0"/>
    <n v="46321"/>
    <n v="64218"/>
    <x v="1"/>
    <n v="28724"/>
    <x v="11"/>
    <m/>
    <m/>
    <m/>
    <m/>
    <m/>
    <m/>
    <m/>
    <m/>
    <m/>
    <n v="27.15"/>
    <m/>
    <m/>
    <m/>
    <m/>
    <m/>
    <m/>
    <n v="0"/>
    <m/>
    <m/>
    <m/>
    <m/>
    <m/>
    <m/>
    <m/>
    <m/>
    <m/>
    <m/>
    <m/>
    <m/>
    <m/>
    <m/>
    <m/>
    <m/>
    <m/>
    <m/>
    <m/>
    <m/>
    <m/>
    <m/>
    <m/>
    <m/>
    <m/>
    <m/>
    <m/>
    <m/>
    <m/>
    <m/>
    <m/>
    <m/>
    <n v="23.26"/>
    <m/>
    <m/>
    <m/>
    <m/>
    <m/>
    <m/>
    <m/>
    <m/>
    <m/>
    <m/>
    <m/>
    <m/>
    <m/>
    <m/>
    <m/>
    <m/>
    <m/>
    <m/>
    <m/>
    <m/>
    <m/>
    <m/>
    <m/>
    <m/>
    <m/>
    <m/>
    <m/>
    <m/>
    <m/>
    <m/>
    <m/>
    <m/>
    <m/>
    <m/>
    <m/>
    <m/>
    <m/>
    <m/>
    <m/>
    <m/>
    <m/>
    <m/>
    <m/>
    <m/>
    <m/>
    <m/>
    <m/>
    <n v="3.47"/>
    <m/>
    <m/>
    <m/>
    <m/>
    <m/>
    <m/>
    <m/>
    <m/>
    <m/>
    <m/>
    <m/>
    <m/>
    <m/>
    <m/>
    <m/>
    <m/>
    <m/>
    <m/>
    <m/>
    <m/>
    <m/>
    <m/>
    <m/>
    <m/>
    <m/>
    <m/>
    <m/>
    <m/>
    <m/>
    <m/>
    <m/>
    <m/>
    <m/>
    <m/>
    <m/>
    <m/>
    <m/>
    <m/>
    <m/>
    <m/>
    <m/>
    <m/>
    <m/>
    <m/>
    <m/>
    <m/>
    <m/>
    <m/>
    <m/>
    <m/>
    <n v="10.84"/>
    <m/>
    <m/>
    <m/>
    <m/>
    <m/>
    <m/>
    <m/>
    <m/>
    <m/>
    <m/>
    <m/>
    <m/>
    <m/>
    <m/>
    <n v="10.84"/>
    <n v="4.62"/>
    <n v="25.79"/>
    <m/>
    <n v="14.14"/>
    <n v="64.72"/>
    <n v="10.84"/>
    <n v="75.56"/>
    <n v="44.55"/>
    <n v="120.11"/>
  </r>
  <r>
    <n v="36"/>
    <n v="118"/>
    <s v="Cowichan R"/>
    <s v="CDP"/>
    <s v="124"/>
    <s v="Chinook"/>
    <s v="3"/>
    <x v="0"/>
    <x v="6"/>
    <n v="118"/>
    <x v="2"/>
    <s v="CK-22"/>
    <s v="EAST VANCOUVER ISLAND-COWICHAN &amp; KOKSILAH_FA_0.x"/>
    <s v="M"/>
    <s v="H"/>
    <n v="118"/>
    <s v="Cowichan River H"/>
    <n v="118"/>
    <s v="Cowichan R"/>
    <s v="GSVI"/>
    <s v="S"/>
    <x v="1"/>
    <s v="180471"/>
    <n v="0"/>
    <s v="180471"/>
    <n v="2009"/>
    <s v="20090504"/>
    <s v="20090504"/>
    <n v="0"/>
    <n v="5.22"/>
    <s v="EARLY RELEASE. ALSO SEE TAGCODES 180469,70,72,73 &amp; 186137."/>
    <s v="CWT"/>
    <s v="P"/>
    <s v="Y"/>
    <s v="Y"/>
    <s v="Y"/>
    <s v="Y"/>
    <m/>
    <x v="0"/>
    <n v="46306"/>
    <n v="64197"/>
    <x v="4"/>
    <n v="28725"/>
    <x v="10"/>
    <m/>
    <m/>
    <m/>
    <m/>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14"/>
    <n v="1.3"/>
    <n v="23.93"/>
    <n v="1.3"/>
    <n v="10.73"/>
    <n v="0"/>
    <n v="15.14"/>
    <n v="15.14"/>
    <n v="37.26"/>
    <n v="52.400000000000006"/>
  </r>
  <r>
    <n v="36"/>
    <n v="118"/>
    <s v="Cowichan R"/>
    <s v="CDP"/>
    <s v="124"/>
    <s v="Chinook"/>
    <s v="3"/>
    <x v="0"/>
    <x v="6"/>
    <n v="118"/>
    <x v="2"/>
    <s v="CK-22"/>
    <s v="EAST VANCOUVER ISLAND-COWICHAN &amp; KOKSILAH_FA_0.x"/>
    <s v="M"/>
    <s v="H"/>
    <n v="118"/>
    <s v="Cowichan River H"/>
    <n v="118"/>
    <s v="Cowichan R"/>
    <s v="GSVI"/>
    <s v="S"/>
    <x v="1"/>
    <s v="180471"/>
    <n v="0"/>
    <s v="180471"/>
    <n v="2009"/>
    <s v="20090504"/>
    <s v="20090504"/>
    <n v="0"/>
    <n v="5.22"/>
    <s v="EARLY RELEASE. ALSO SEE TAGCODES 180469,70,72,73 &amp; 186137."/>
    <s v="CWT"/>
    <s v="P"/>
    <s v="Y"/>
    <s v="Y"/>
    <s v="Y"/>
    <s v="Y"/>
    <m/>
    <x v="0"/>
    <n v="46306"/>
    <n v="64197"/>
    <x v="0"/>
    <n v="28725"/>
    <x v="12"/>
    <m/>
    <m/>
    <m/>
    <m/>
    <m/>
    <m/>
    <m/>
    <m/>
    <m/>
    <m/>
    <m/>
    <m/>
    <m/>
    <m/>
    <m/>
    <m/>
    <m/>
    <m/>
    <m/>
    <m/>
    <m/>
    <m/>
    <m/>
    <m/>
    <m/>
    <m/>
    <m/>
    <m/>
    <m/>
    <m/>
    <m/>
    <m/>
    <m/>
    <m/>
    <m/>
    <m/>
    <m/>
    <m/>
    <m/>
    <m/>
    <m/>
    <m/>
    <m/>
    <m/>
    <m/>
    <m/>
    <m/>
    <m/>
    <m/>
    <n v="15.78"/>
    <m/>
    <m/>
    <m/>
    <m/>
    <n v="15.78"/>
    <m/>
    <m/>
    <m/>
    <m/>
    <m/>
    <m/>
    <m/>
    <m/>
    <n v="23.49"/>
    <m/>
    <n v="6.89"/>
    <m/>
    <m/>
    <m/>
    <m/>
    <m/>
    <m/>
    <m/>
    <m/>
    <m/>
    <m/>
    <m/>
    <m/>
    <m/>
    <m/>
    <m/>
    <m/>
    <m/>
    <m/>
    <m/>
    <m/>
    <m/>
    <m/>
    <m/>
    <m/>
    <m/>
    <m/>
    <m/>
    <n v="5.88"/>
    <m/>
    <m/>
    <m/>
    <m/>
    <m/>
    <m/>
    <m/>
    <m/>
    <m/>
    <n v="6.28"/>
    <m/>
    <m/>
    <m/>
    <m/>
    <m/>
    <m/>
    <m/>
    <m/>
    <m/>
    <m/>
    <m/>
    <m/>
    <n v="10.74"/>
    <n v="0"/>
    <m/>
    <m/>
    <m/>
    <m/>
    <m/>
    <m/>
    <m/>
    <m/>
    <m/>
    <m/>
    <m/>
    <m/>
    <m/>
    <m/>
    <m/>
    <m/>
    <m/>
    <m/>
    <m/>
    <m/>
    <m/>
    <m/>
    <m/>
    <m/>
    <m/>
    <m/>
    <m/>
    <m/>
    <m/>
    <m/>
    <m/>
    <m/>
    <m/>
    <m/>
    <m/>
    <m/>
    <m/>
    <m/>
    <m/>
    <m/>
    <m/>
    <m/>
    <m/>
    <m/>
    <m/>
    <n v="10.050000000000001"/>
    <n v="6.74"/>
    <n v="54.87"/>
    <n v="1.93"/>
    <m/>
    <n v="84.84"/>
    <n v="10.050000000000001"/>
    <n v="94.89"/>
    <n v="63.54"/>
    <n v="158.42999999999998"/>
  </r>
  <r>
    <n v="36"/>
    <n v="118"/>
    <s v="Cowichan R"/>
    <s v="CDP"/>
    <s v="124"/>
    <s v="Chinook"/>
    <s v="3"/>
    <x v="0"/>
    <x v="6"/>
    <n v="118"/>
    <x v="2"/>
    <s v="CK-22"/>
    <s v="EAST VANCOUVER ISLAND-COWICHAN &amp; KOKSILAH_FA_0.x"/>
    <s v="M"/>
    <s v="H"/>
    <n v="118"/>
    <s v="Cowichan River H"/>
    <n v="118"/>
    <s v="Cowichan R"/>
    <s v="GSVI"/>
    <s v="S"/>
    <x v="1"/>
    <s v="180471"/>
    <n v="0"/>
    <s v="180471"/>
    <n v="2009"/>
    <s v="20090504"/>
    <s v="20090504"/>
    <n v="0"/>
    <n v="5.22"/>
    <s v="EARLY RELEASE. ALSO SEE TAGCODES 180469,70,72,73 &amp; 186137."/>
    <s v="CWT"/>
    <s v="P"/>
    <s v="Y"/>
    <s v="Y"/>
    <s v="Y"/>
    <s v="Y"/>
    <m/>
    <x v="0"/>
    <n v="46306"/>
    <n v="64197"/>
    <x v="1"/>
    <n v="28725"/>
    <x v="11"/>
    <m/>
    <m/>
    <m/>
    <m/>
    <m/>
    <m/>
    <m/>
    <m/>
    <m/>
    <m/>
    <m/>
    <m/>
    <m/>
    <m/>
    <m/>
    <m/>
    <m/>
    <m/>
    <m/>
    <m/>
    <m/>
    <m/>
    <m/>
    <m/>
    <m/>
    <m/>
    <m/>
    <m/>
    <m/>
    <m/>
    <m/>
    <m/>
    <m/>
    <m/>
    <m/>
    <m/>
    <m/>
    <m/>
    <m/>
    <m/>
    <m/>
    <m/>
    <m/>
    <m/>
    <m/>
    <m/>
    <m/>
    <m/>
    <m/>
    <n v="11.63"/>
    <m/>
    <m/>
    <m/>
    <m/>
    <n v="11.63"/>
    <m/>
    <m/>
    <m/>
    <m/>
    <m/>
    <m/>
    <n v="11.63"/>
    <m/>
    <m/>
    <n v="20.66"/>
    <m/>
    <m/>
    <m/>
    <m/>
    <m/>
    <m/>
    <m/>
    <m/>
    <m/>
    <m/>
    <m/>
    <m/>
    <m/>
    <m/>
    <m/>
    <m/>
    <m/>
    <m/>
    <m/>
    <m/>
    <m/>
    <m/>
    <m/>
    <m/>
    <m/>
    <m/>
    <m/>
    <m/>
    <m/>
    <m/>
    <m/>
    <m/>
    <m/>
    <m/>
    <m/>
    <m/>
    <m/>
    <m/>
    <m/>
    <m/>
    <m/>
    <m/>
    <m/>
    <m/>
    <m/>
    <m/>
    <m/>
    <m/>
    <m/>
    <m/>
    <m/>
    <n v="7.98"/>
    <m/>
    <m/>
    <m/>
    <m/>
    <m/>
    <m/>
    <m/>
    <m/>
    <m/>
    <m/>
    <m/>
    <m/>
    <m/>
    <m/>
    <m/>
    <m/>
    <m/>
    <m/>
    <m/>
    <m/>
    <m/>
    <m/>
    <m/>
    <m/>
    <m/>
    <m/>
    <m/>
    <m/>
    <m/>
    <m/>
    <m/>
    <m/>
    <m/>
    <m/>
    <m/>
    <m/>
    <m/>
    <m/>
    <m/>
    <m/>
    <m/>
    <m/>
    <n v="4.13"/>
    <m/>
    <m/>
    <m/>
    <n v="3.19"/>
    <n v="9.25"/>
    <n v="8.59"/>
    <m/>
    <n v="10.6"/>
    <n v="63.53"/>
    <n v="7.32"/>
    <n v="70.849999999999994"/>
    <n v="28.44"/>
    <n v="99.29"/>
  </r>
  <r>
    <n v="36"/>
    <n v="118"/>
    <s v="Cowichan R"/>
    <s v="CDP"/>
    <s v="124"/>
    <s v="Chinook"/>
    <s v="3"/>
    <x v="0"/>
    <x v="6"/>
    <n v="118"/>
    <x v="2"/>
    <s v="CK-22"/>
    <s v="EAST VANCOUVER ISLAND-COWICHAN &amp; KOKSILAH_FA_0.x"/>
    <s v="M"/>
    <s v="H"/>
    <n v="118"/>
    <s v="Cowichan River H"/>
    <n v="118"/>
    <s v="Cowichan R"/>
    <s v="GSVI"/>
    <s v="S"/>
    <x v="1"/>
    <s v="180472"/>
    <n v="0"/>
    <s v="180472"/>
    <n v="2009"/>
    <s v="20090504"/>
    <s v="20090504"/>
    <n v="0"/>
    <n v="5.22"/>
    <s v="EARLY RELEASE. ALSO SEE TAGCODES 180469,70,71,73 &amp; 186137."/>
    <s v="CWT"/>
    <s v="P"/>
    <s v="Y"/>
    <s v="Y"/>
    <s v="Y"/>
    <s v="Y"/>
    <m/>
    <x v="0"/>
    <n v="46868"/>
    <n v="64976"/>
    <x v="4"/>
    <n v="28726"/>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n v="6.14"/>
    <n v="10.119999999999999"/>
    <n v="49.73"/>
    <m/>
    <m/>
    <n v="0"/>
    <n v="6.14"/>
    <n v="6.14"/>
    <n v="59.85"/>
    <n v="65.989999999999995"/>
  </r>
  <r>
    <n v="36"/>
    <n v="118"/>
    <s v="Cowichan R"/>
    <s v="CDP"/>
    <s v="124"/>
    <s v="Chinook"/>
    <s v="3"/>
    <x v="0"/>
    <x v="6"/>
    <n v="118"/>
    <x v="2"/>
    <s v="CK-22"/>
    <s v="EAST VANCOUVER ISLAND-COWICHAN &amp; KOKSILAH_FA_0.x"/>
    <s v="M"/>
    <s v="H"/>
    <n v="118"/>
    <s v="Cowichan River H"/>
    <n v="118"/>
    <s v="Cowichan R"/>
    <s v="GSVI"/>
    <s v="S"/>
    <x v="1"/>
    <s v="180472"/>
    <n v="0"/>
    <s v="180472"/>
    <n v="2009"/>
    <s v="20090504"/>
    <s v="20090504"/>
    <n v="0"/>
    <n v="5.22"/>
    <s v="EARLY RELEASE. ALSO SEE TAGCODES 180469,70,71,73 &amp; 186137."/>
    <s v="CWT"/>
    <s v="P"/>
    <s v="Y"/>
    <s v="Y"/>
    <s v="Y"/>
    <s v="Y"/>
    <m/>
    <x v="0"/>
    <n v="46868"/>
    <n v="64976"/>
    <x v="0"/>
    <n v="28726"/>
    <x v="12"/>
    <m/>
    <m/>
    <m/>
    <m/>
    <m/>
    <m/>
    <m/>
    <m/>
    <m/>
    <m/>
    <m/>
    <m/>
    <m/>
    <m/>
    <m/>
    <m/>
    <m/>
    <m/>
    <m/>
    <m/>
    <m/>
    <m/>
    <m/>
    <m/>
    <m/>
    <m/>
    <m/>
    <m/>
    <m/>
    <m/>
    <m/>
    <m/>
    <m/>
    <m/>
    <m/>
    <m/>
    <m/>
    <n v="10.19"/>
    <m/>
    <m/>
    <m/>
    <m/>
    <m/>
    <m/>
    <m/>
    <m/>
    <m/>
    <m/>
    <m/>
    <n v="31.56"/>
    <m/>
    <m/>
    <m/>
    <m/>
    <m/>
    <m/>
    <m/>
    <m/>
    <m/>
    <m/>
    <m/>
    <m/>
    <m/>
    <n v="48.23"/>
    <n v="24.33"/>
    <m/>
    <m/>
    <m/>
    <m/>
    <m/>
    <m/>
    <m/>
    <m/>
    <m/>
    <m/>
    <m/>
    <m/>
    <m/>
    <m/>
    <m/>
    <m/>
    <m/>
    <m/>
    <m/>
    <m/>
    <m/>
    <m/>
    <n v="10.47"/>
    <m/>
    <m/>
    <m/>
    <m/>
    <n v="5.98"/>
    <m/>
    <m/>
    <m/>
    <m/>
    <m/>
    <m/>
    <m/>
    <m/>
    <m/>
    <m/>
    <m/>
    <m/>
    <m/>
    <m/>
    <m/>
    <m/>
    <m/>
    <m/>
    <m/>
    <m/>
    <m/>
    <m/>
    <m/>
    <m/>
    <m/>
    <m/>
    <m/>
    <m/>
    <m/>
    <m/>
    <m/>
    <m/>
    <m/>
    <m/>
    <m/>
    <m/>
    <m/>
    <m/>
    <m/>
    <m/>
    <m/>
    <m/>
    <m/>
    <m/>
    <m/>
    <m/>
    <m/>
    <m/>
    <m/>
    <m/>
    <m/>
    <m/>
    <m/>
    <m/>
    <m/>
    <m/>
    <m/>
    <m/>
    <m/>
    <m/>
    <m/>
    <m/>
    <m/>
    <m/>
    <m/>
    <m/>
    <m/>
    <m/>
    <m/>
    <m/>
    <n v="24.86"/>
    <n v="7.77"/>
    <n v="48.3"/>
    <m/>
    <m/>
    <n v="130.76"/>
    <n v="24.86"/>
    <n v="155.62"/>
    <n v="56.07"/>
    <n v="211.69"/>
  </r>
  <r>
    <n v="36"/>
    <n v="118"/>
    <s v="Cowichan R"/>
    <s v="CDP"/>
    <s v="124"/>
    <s v="Chinook"/>
    <s v="3"/>
    <x v="0"/>
    <x v="6"/>
    <n v="118"/>
    <x v="2"/>
    <s v="CK-22"/>
    <s v="EAST VANCOUVER ISLAND-COWICHAN &amp; KOKSILAH_FA_0.x"/>
    <s v="M"/>
    <s v="H"/>
    <n v="118"/>
    <s v="Cowichan River H"/>
    <n v="118"/>
    <s v="Cowichan R"/>
    <s v="GSVI"/>
    <s v="S"/>
    <x v="1"/>
    <s v="180472"/>
    <n v="0"/>
    <s v="180472"/>
    <n v="2009"/>
    <s v="20090504"/>
    <s v="20090504"/>
    <n v="0"/>
    <n v="5.22"/>
    <s v="EARLY RELEASE. ALSO SEE TAGCODES 180469,70,71,73 &amp; 186137."/>
    <s v="CWT"/>
    <s v="P"/>
    <s v="Y"/>
    <s v="Y"/>
    <s v="Y"/>
    <s v="Y"/>
    <m/>
    <x v="0"/>
    <n v="46868"/>
    <n v="64976"/>
    <x v="1"/>
    <n v="28726"/>
    <x v="11"/>
    <m/>
    <m/>
    <m/>
    <m/>
    <m/>
    <m/>
    <m/>
    <m/>
    <m/>
    <n v="27.14"/>
    <m/>
    <m/>
    <m/>
    <m/>
    <m/>
    <m/>
    <n v="3.65"/>
    <m/>
    <m/>
    <m/>
    <m/>
    <m/>
    <m/>
    <m/>
    <m/>
    <m/>
    <m/>
    <m/>
    <m/>
    <m/>
    <m/>
    <m/>
    <m/>
    <m/>
    <m/>
    <m/>
    <m/>
    <m/>
    <n v="5.79"/>
    <m/>
    <m/>
    <m/>
    <m/>
    <m/>
    <m/>
    <m/>
    <m/>
    <m/>
    <m/>
    <m/>
    <m/>
    <m/>
    <m/>
    <m/>
    <n v="11.78"/>
    <m/>
    <m/>
    <m/>
    <m/>
    <m/>
    <m/>
    <m/>
    <m/>
    <m/>
    <m/>
    <m/>
    <m/>
    <m/>
    <m/>
    <m/>
    <m/>
    <n v="3.44"/>
    <m/>
    <m/>
    <m/>
    <m/>
    <m/>
    <m/>
    <m/>
    <m/>
    <m/>
    <m/>
    <m/>
    <m/>
    <m/>
    <m/>
    <m/>
    <m/>
    <m/>
    <m/>
    <m/>
    <m/>
    <m/>
    <m/>
    <m/>
    <m/>
    <m/>
    <m/>
    <m/>
    <m/>
    <m/>
    <m/>
    <m/>
    <m/>
    <m/>
    <m/>
    <m/>
    <m/>
    <m/>
    <m/>
    <m/>
    <m/>
    <m/>
    <m/>
    <m/>
    <m/>
    <m/>
    <m/>
    <m/>
    <m/>
    <m/>
    <m/>
    <m/>
    <m/>
    <m/>
    <m/>
    <m/>
    <m/>
    <m/>
    <m/>
    <m/>
    <m/>
    <m/>
    <m/>
    <m/>
    <m/>
    <m/>
    <m/>
    <m/>
    <m/>
    <m/>
    <m/>
    <m/>
    <m/>
    <m/>
    <m/>
    <m/>
    <m/>
    <m/>
    <m/>
    <m/>
    <m/>
    <m/>
    <m/>
    <m/>
    <m/>
    <m/>
    <m/>
    <m/>
    <m/>
    <m/>
    <m/>
    <m/>
    <n v="4.09"/>
    <n v="4.62"/>
    <n v="8.59"/>
    <m/>
    <n v="7.07"/>
    <n v="51.8"/>
    <n v="4.09"/>
    <n v="55.89"/>
    <n v="20.28"/>
    <n v="76.169999999999987"/>
  </r>
  <r>
    <n v="36"/>
    <n v="118"/>
    <s v="Cowichan R"/>
    <s v="CDP"/>
    <s v="124"/>
    <s v="Chinook"/>
    <s v="3"/>
    <x v="0"/>
    <x v="6"/>
    <n v="118"/>
    <x v="2"/>
    <s v="CK-22"/>
    <s v="EAST VANCOUVER ISLAND-COWICHAN &amp; KOKSILAH_FA_0.x"/>
    <s v="M"/>
    <s v="H"/>
    <n v="118"/>
    <s v="Cowichan River H"/>
    <n v="118"/>
    <s v="Cowichan R"/>
    <s v="GSVI"/>
    <s v="S"/>
    <x v="1"/>
    <s v="180473"/>
    <n v="0"/>
    <s v="180473"/>
    <n v="2009"/>
    <s v="20090504"/>
    <s v="20090504"/>
    <n v="0"/>
    <n v="5.22"/>
    <s v="EARLY RELEASE. ALSO SEE TAGCODES 180469-72 &amp; 186137."/>
    <s v="CWT"/>
    <s v="P"/>
    <s v="Y"/>
    <s v="Y"/>
    <s v="Y"/>
    <s v="Y"/>
    <n v="7.5129999999999997E-3"/>
    <x v="0"/>
    <n v="46362"/>
    <n v="64626"/>
    <x v="4"/>
    <n v="28727"/>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44"/>
    <n v="1.93"/>
    <n v="13.04"/>
    <m/>
    <m/>
    <n v="0"/>
    <n v="3.44"/>
    <n v="3.44"/>
    <n v="14.97"/>
    <n v="18.41"/>
  </r>
  <r>
    <n v="36"/>
    <n v="118"/>
    <s v="Cowichan R"/>
    <s v="CDP"/>
    <s v="124"/>
    <s v="Chinook"/>
    <s v="3"/>
    <x v="0"/>
    <x v="6"/>
    <n v="118"/>
    <x v="2"/>
    <s v="CK-22"/>
    <s v="EAST VANCOUVER ISLAND-COWICHAN &amp; KOKSILAH_FA_0.x"/>
    <s v="M"/>
    <s v="H"/>
    <n v="118"/>
    <s v="Cowichan River H"/>
    <n v="118"/>
    <s v="Cowichan R"/>
    <s v="GSVI"/>
    <s v="S"/>
    <x v="1"/>
    <s v="180473"/>
    <n v="0"/>
    <s v="180473"/>
    <n v="2009"/>
    <s v="20090504"/>
    <s v="20090504"/>
    <n v="0"/>
    <n v="5.22"/>
    <s v="EARLY RELEASE. ALSO SEE TAGCODES 180469-72 &amp; 186137."/>
    <s v="CWT"/>
    <s v="P"/>
    <s v="Y"/>
    <s v="Y"/>
    <s v="Y"/>
    <s v="Y"/>
    <n v="7.5129999999999997E-3"/>
    <x v="0"/>
    <n v="46362"/>
    <n v="64626"/>
    <x v="0"/>
    <n v="28727"/>
    <x v="12"/>
    <m/>
    <m/>
    <m/>
    <m/>
    <m/>
    <m/>
    <m/>
    <m/>
    <m/>
    <m/>
    <m/>
    <m/>
    <m/>
    <m/>
    <m/>
    <m/>
    <m/>
    <m/>
    <m/>
    <m/>
    <m/>
    <m/>
    <m/>
    <m/>
    <m/>
    <m/>
    <m/>
    <m/>
    <m/>
    <m/>
    <m/>
    <m/>
    <m/>
    <m/>
    <m/>
    <m/>
    <m/>
    <m/>
    <m/>
    <m/>
    <m/>
    <m/>
    <m/>
    <m/>
    <m/>
    <m/>
    <m/>
    <m/>
    <m/>
    <n v="15.86"/>
    <m/>
    <m/>
    <m/>
    <m/>
    <m/>
    <m/>
    <m/>
    <m/>
    <m/>
    <m/>
    <m/>
    <m/>
    <m/>
    <m/>
    <m/>
    <m/>
    <m/>
    <m/>
    <m/>
    <m/>
    <m/>
    <m/>
    <m/>
    <m/>
    <m/>
    <m/>
    <m/>
    <m/>
    <m/>
    <m/>
    <m/>
    <m/>
    <m/>
    <m/>
    <m/>
    <m/>
    <m/>
    <m/>
    <m/>
    <m/>
    <m/>
    <m/>
    <n v="6.01"/>
    <n v="17.73"/>
    <m/>
    <m/>
    <m/>
    <m/>
    <m/>
    <m/>
    <m/>
    <m/>
    <m/>
    <m/>
    <m/>
    <n v="0"/>
    <m/>
    <m/>
    <m/>
    <m/>
    <m/>
    <m/>
    <m/>
    <m/>
    <m/>
    <m/>
    <m/>
    <m/>
    <m/>
    <m/>
    <m/>
    <m/>
    <m/>
    <m/>
    <m/>
    <m/>
    <m/>
    <m/>
    <m/>
    <m/>
    <m/>
    <m/>
    <m/>
    <m/>
    <m/>
    <m/>
    <m/>
    <m/>
    <m/>
    <m/>
    <m/>
    <m/>
    <m/>
    <m/>
    <m/>
    <m/>
    <m/>
    <m/>
    <m/>
    <m/>
    <m/>
    <m/>
    <m/>
    <m/>
    <m/>
    <m/>
    <m/>
    <m/>
    <m/>
    <n v="1.97"/>
    <m/>
    <m/>
    <m/>
    <n v="5.76"/>
    <n v="33.6"/>
    <n v="12.14"/>
    <m/>
    <m/>
    <n v="39.6"/>
    <n v="7.73"/>
    <n v="47.33"/>
    <n v="45.74"/>
    <n v="93.070000000000007"/>
  </r>
  <r>
    <n v="36"/>
    <n v="118"/>
    <s v="Cowichan R"/>
    <s v="CDP"/>
    <s v="124"/>
    <s v="Chinook"/>
    <s v="3"/>
    <x v="0"/>
    <x v="6"/>
    <n v="118"/>
    <x v="2"/>
    <s v="CK-22"/>
    <s v="EAST VANCOUVER ISLAND-COWICHAN &amp; KOKSILAH_FA_0.x"/>
    <s v="M"/>
    <s v="H"/>
    <n v="118"/>
    <s v="Cowichan River H"/>
    <n v="118"/>
    <s v="Cowichan R"/>
    <s v="GSVI"/>
    <s v="S"/>
    <x v="1"/>
    <s v="180473"/>
    <n v="0"/>
    <s v="180473"/>
    <n v="2009"/>
    <s v="20090504"/>
    <s v="20090504"/>
    <n v="0"/>
    <n v="5.22"/>
    <s v="EARLY RELEASE. ALSO SEE TAGCODES 180469-72 &amp; 186137."/>
    <s v="CWT"/>
    <s v="P"/>
    <s v="Y"/>
    <s v="Y"/>
    <s v="Y"/>
    <s v="Y"/>
    <n v="7.5129999999999997E-3"/>
    <x v="0"/>
    <n v="46362"/>
    <n v="64626"/>
    <x v="1"/>
    <n v="28727"/>
    <x v="11"/>
    <m/>
    <m/>
    <m/>
    <m/>
    <m/>
    <m/>
    <m/>
    <m/>
    <m/>
    <m/>
    <m/>
    <m/>
    <m/>
    <m/>
    <m/>
    <m/>
    <m/>
    <m/>
    <m/>
    <m/>
    <n v="3.67"/>
    <m/>
    <m/>
    <m/>
    <m/>
    <m/>
    <m/>
    <m/>
    <m/>
    <m/>
    <m/>
    <m/>
    <m/>
    <m/>
    <m/>
    <m/>
    <m/>
    <n v="16.43"/>
    <m/>
    <n v="16.43"/>
    <m/>
    <m/>
    <m/>
    <m/>
    <m/>
    <m/>
    <m/>
    <m/>
    <m/>
    <n v="11.7"/>
    <m/>
    <m/>
    <m/>
    <m/>
    <n v="25.41"/>
    <m/>
    <m/>
    <m/>
    <m/>
    <m/>
    <m/>
    <m/>
    <m/>
    <m/>
    <m/>
    <m/>
    <m/>
    <m/>
    <m/>
    <m/>
    <m/>
    <m/>
    <m/>
    <m/>
    <m/>
    <m/>
    <m/>
    <m/>
    <m/>
    <m/>
    <m/>
    <m/>
    <m/>
    <m/>
    <m/>
    <m/>
    <m/>
    <m/>
    <m/>
    <m/>
    <m/>
    <m/>
    <m/>
    <m/>
    <m/>
    <m/>
    <m/>
    <m/>
    <m/>
    <m/>
    <m/>
    <m/>
    <m/>
    <m/>
    <m/>
    <m/>
    <m/>
    <m/>
    <m/>
    <m/>
    <m/>
    <m/>
    <m/>
    <m/>
    <m/>
    <m/>
    <m/>
    <m/>
    <m/>
    <m/>
    <m/>
    <m/>
    <m/>
    <m/>
    <m/>
    <m/>
    <m/>
    <m/>
    <m/>
    <m/>
    <m/>
    <m/>
    <m/>
    <m/>
    <m/>
    <m/>
    <m/>
    <m/>
    <n v="10.9"/>
    <m/>
    <m/>
    <m/>
    <m/>
    <m/>
    <m/>
    <m/>
    <m/>
    <m/>
    <m/>
    <m/>
    <m/>
    <m/>
    <m/>
    <m/>
    <m/>
    <m/>
    <m/>
    <m/>
    <m/>
    <m/>
    <m/>
    <m/>
    <m/>
    <n v="6.21"/>
    <n v="1.24"/>
    <n v="27.33"/>
    <n v="0.12"/>
    <n v="10.66"/>
    <n v="84.54"/>
    <n v="6.21"/>
    <n v="90.75"/>
    <n v="39.35"/>
    <n v="130.1"/>
  </r>
  <r>
    <n v="36"/>
    <n v="118"/>
    <s v="Cowichan R"/>
    <s v="CDP"/>
    <s v="124"/>
    <s v="Chinook"/>
    <s v="3"/>
    <x v="0"/>
    <x v="6"/>
    <n v="118"/>
    <x v="2"/>
    <s v="CK-22"/>
    <s v="EAST VANCOUVER ISLAND-COWICHAN &amp; KOKSILAH_FA_0.x"/>
    <s v="M"/>
    <s v="H"/>
    <n v="118"/>
    <s v="Cowichan River H"/>
    <n v="118"/>
    <s v="Cowichan R"/>
    <s v="GSVI"/>
    <s v="S"/>
    <x v="1"/>
    <s v="185344"/>
    <n v="0"/>
    <s v="185344"/>
    <n v="2009"/>
    <s v="20090519"/>
    <s v="20090519"/>
    <n v="0"/>
    <n v="5.6"/>
    <s v="LATE RELEASE. ALSO SEE TAGCODES 180395-96,186311-18,180377,185705 &amp; 185345."/>
    <s v="CWT"/>
    <s v="P"/>
    <s v="Y"/>
    <s v="Y"/>
    <s v="Y"/>
    <s v="Y"/>
    <n v="5.0169999999999998E-3"/>
    <x v="0"/>
    <n v="29149"/>
    <n v="85143"/>
    <x v="4"/>
    <n v="29285"/>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
    <n v="11.06"/>
    <m/>
    <m/>
    <n v="0"/>
    <n v="0"/>
    <n v="0"/>
    <n v="12.36"/>
    <n v="12.360000000000001"/>
  </r>
  <r>
    <n v="36"/>
    <n v="118"/>
    <s v="Cowichan R"/>
    <s v="CDP"/>
    <s v="124"/>
    <s v="Chinook"/>
    <s v="3"/>
    <x v="0"/>
    <x v="6"/>
    <n v="118"/>
    <x v="2"/>
    <s v="CK-22"/>
    <s v="EAST VANCOUVER ISLAND-COWICHAN &amp; KOKSILAH_FA_0.x"/>
    <s v="M"/>
    <s v="H"/>
    <n v="118"/>
    <s v="Cowichan River H"/>
    <n v="118"/>
    <s v="Cowichan R"/>
    <s v="GSVI"/>
    <s v="S"/>
    <x v="1"/>
    <s v="185344"/>
    <n v="0"/>
    <s v="185344"/>
    <n v="2009"/>
    <s v="20090519"/>
    <s v="20090519"/>
    <n v="0"/>
    <n v="5.6"/>
    <s v="LATE RELEASE. ALSO SEE TAGCODES 180395-96,186311-18,180377,185705 &amp; 185345."/>
    <s v="CWT"/>
    <s v="P"/>
    <s v="Y"/>
    <s v="Y"/>
    <s v="Y"/>
    <s v="Y"/>
    <n v="5.0169999999999998E-3"/>
    <x v="0"/>
    <n v="29149"/>
    <n v="85143"/>
    <x v="0"/>
    <n v="29285"/>
    <x v="12"/>
    <m/>
    <m/>
    <m/>
    <m/>
    <m/>
    <m/>
    <m/>
    <m/>
    <m/>
    <m/>
    <m/>
    <m/>
    <m/>
    <m/>
    <m/>
    <m/>
    <m/>
    <m/>
    <m/>
    <m/>
    <m/>
    <m/>
    <m/>
    <m/>
    <m/>
    <m/>
    <m/>
    <m/>
    <m/>
    <m/>
    <m/>
    <m/>
    <m/>
    <m/>
    <m/>
    <m/>
    <m/>
    <n v="21.59"/>
    <m/>
    <m/>
    <m/>
    <m/>
    <m/>
    <m/>
    <m/>
    <m/>
    <m/>
    <m/>
    <m/>
    <m/>
    <m/>
    <m/>
    <m/>
    <m/>
    <m/>
    <m/>
    <m/>
    <m/>
    <m/>
    <m/>
    <m/>
    <m/>
    <m/>
    <m/>
    <m/>
    <n v="27.08"/>
    <m/>
    <m/>
    <m/>
    <m/>
    <m/>
    <m/>
    <m/>
    <m/>
    <m/>
    <n v="14.52"/>
    <m/>
    <m/>
    <m/>
    <m/>
    <m/>
    <m/>
    <m/>
    <m/>
    <m/>
    <m/>
    <m/>
    <m/>
    <m/>
    <m/>
    <m/>
    <m/>
    <m/>
    <m/>
    <m/>
    <m/>
    <m/>
    <m/>
    <m/>
    <m/>
    <m/>
    <m/>
    <m/>
    <m/>
    <m/>
    <m/>
    <m/>
    <m/>
    <m/>
    <m/>
    <m/>
    <m/>
    <m/>
    <m/>
    <m/>
    <m/>
    <m/>
    <m/>
    <m/>
    <m/>
    <m/>
    <m/>
    <m/>
    <m/>
    <m/>
    <m/>
    <m/>
    <m/>
    <m/>
    <m/>
    <m/>
    <m/>
    <m/>
    <m/>
    <m/>
    <m/>
    <m/>
    <m/>
    <m/>
    <m/>
    <m/>
    <m/>
    <m/>
    <m/>
    <m/>
    <m/>
    <m/>
    <m/>
    <m/>
    <m/>
    <m/>
    <m/>
    <m/>
    <m/>
    <m/>
    <m/>
    <m/>
    <m/>
    <m/>
    <m/>
    <m/>
    <m/>
    <m/>
    <n v="5.1100000000000003"/>
    <m/>
    <n v="13.84"/>
    <m/>
    <m/>
    <n v="63.19"/>
    <n v="5.1100000000000003"/>
    <n v="68.3"/>
    <n v="13.84"/>
    <n v="82.14"/>
  </r>
  <r>
    <n v="36"/>
    <n v="118"/>
    <s v="Cowichan R"/>
    <s v="CDP"/>
    <s v="124"/>
    <s v="Chinook"/>
    <s v="3"/>
    <x v="0"/>
    <x v="6"/>
    <n v="118"/>
    <x v="2"/>
    <s v="CK-22"/>
    <s v="EAST VANCOUVER ISLAND-COWICHAN &amp; KOKSILAH_FA_0.x"/>
    <s v="M"/>
    <s v="H"/>
    <n v="118"/>
    <s v="Cowichan River H"/>
    <n v="118"/>
    <s v="Cowichan R"/>
    <s v="GSVI"/>
    <s v="S"/>
    <x v="1"/>
    <s v="185344"/>
    <n v="0"/>
    <s v="185344"/>
    <n v="2009"/>
    <s v="20090519"/>
    <s v="20090519"/>
    <n v="0"/>
    <n v="5.6"/>
    <s v="LATE RELEASE. ALSO SEE TAGCODES 180395-96,186311-18,180377,185705 &amp; 185345."/>
    <s v="CWT"/>
    <s v="P"/>
    <s v="Y"/>
    <s v="Y"/>
    <s v="Y"/>
    <s v="Y"/>
    <n v="5.0169999999999998E-3"/>
    <x v="0"/>
    <n v="29149"/>
    <n v="85143"/>
    <x v="1"/>
    <n v="29285"/>
    <x v="11"/>
    <m/>
    <m/>
    <m/>
    <m/>
    <m/>
    <m/>
    <m/>
    <m/>
    <m/>
    <m/>
    <m/>
    <m/>
    <m/>
    <m/>
    <m/>
    <m/>
    <n v="7.68"/>
    <m/>
    <m/>
    <m/>
    <m/>
    <m/>
    <m/>
    <m/>
    <m/>
    <m/>
    <m/>
    <m/>
    <m/>
    <m/>
    <m/>
    <m/>
    <m/>
    <m/>
    <m/>
    <m/>
    <m/>
    <m/>
    <m/>
    <m/>
    <m/>
    <m/>
    <m/>
    <m/>
    <m/>
    <m/>
    <m/>
    <m/>
    <m/>
    <n v="24.51"/>
    <m/>
    <m/>
    <m/>
    <m/>
    <m/>
    <m/>
    <m/>
    <m/>
    <m/>
    <m/>
    <m/>
    <m/>
    <m/>
    <m/>
    <m/>
    <m/>
    <m/>
    <m/>
    <m/>
    <m/>
    <m/>
    <m/>
    <m/>
    <m/>
    <m/>
    <m/>
    <m/>
    <m/>
    <m/>
    <m/>
    <m/>
    <m/>
    <m/>
    <m/>
    <m/>
    <m/>
    <m/>
    <m/>
    <m/>
    <m/>
    <m/>
    <m/>
    <m/>
    <m/>
    <m/>
    <m/>
    <m/>
    <m/>
    <m/>
    <m/>
    <m/>
    <m/>
    <m/>
    <m/>
    <m/>
    <m/>
    <m/>
    <m/>
    <m/>
    <m/>
    <m/>
    <m/>
    <m/>
    <m/>
    <m/>
    <m/>
    <n v="8.41"/>
    <m/>
    <m/>
    <m/>
    <m/>
    <m/>
    <m/>
    <m/>
    <m/>
    <m/>
    <m/>
    <m/>
    <m/>
    <m/>
    <m/>
    <m/>
    <m/>
    <m/>
    <m/>
    <m/>
    <m/>
    <m/>
    <m/>
    <m/>
    <m/>
    <m/>
    <m/>
    <m/>
    <m/>
    <m/>
    <m/>
    <m/>
    <m/>
    <m/>
    <m/>
    <m/>
    <m/>
    <m/>
    <m/>
    <m/>
    <m/>
    <m/>
    <m/>
    <n v="7.74"/>
    <m/>
    <m/>
    <m/>
    <n v="5.2"/>
    <m/>
    <n v="18.11"/>
    <m/>
    <n v="7.45"/>
    <n v="40.6"/>
    <n v="12.94"/>
    <n v="53.54"/>
    <n v="25.56"/>
    <n v="79.100000000000009"/>
  </r>
  <r>
    <n v="36"/>
    <n v="118"/>
    <s v="Cowichan R"/>
    <s v="CDP"/>
    <s v="124"/>
    <s v="Chinook"/>
    <s v="3"/>
    <x v="0"/>
    <x v="6"/>
    <n v="118"/>
    <x v="2"/>
    <s v="CK-22"/>
    <s v="EAST VANCOUVER ISLAND-COWICHAN &amp; KOKSILAH_FA_0.x"/>
    <s v="M"/>
    <s v="H"/>
    <n v="118"/>
    <s v="Cowichan River H"/>
    <n v="118"/>
    <s v="Cowichan R"/>
    <s v="GSVI"/>
    <s v="S"/>
    <x v="1"/>
    <s v="185345"/>
    <n v="0"/>
    <s v="185345"/>
    <n v="2009"/>
    <s v="20090519"/>
    <s v="20090519"/>
    <n v="0"/>
    <n v="5.6"/>
    <s v="LATE RELEASE. ALSO SEE TAGCODES 180395-96,186311-18,180377,185705 &amp; 185344."/>
    <s v="CWT"/>
    <s v="P"/>
    <s v="Y"/>
    <s v="Y"/>
    <s v="Y"/>
    <s v="Y"/>
    <m/>
    <x v="0"/>
    <n v="28165"/>
    <n v="82127"/>
    <x v="4"/>
    <n v="29286"/>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36"/>
    <n v="11.04"/>
    <m/>
    <m/>
    <n v="0"/>
    <n v="0"/>
    <n v="0"/>
    <n v="16.399999999999999"/>
    <n v="16.399999999999999"/>
  </r>
  <r>
    <n v="36"/>
    <n v="118"/>
    <s v="Cowichan R"/>
    <s v="CDP"/>
    <s v="124"/>
    <s v="Chinook"/>
    <s v="3"/>
    <x v="0"/>
    <x v="6"/>
    <n v="118"/>
    <x v="2"/>
    <s v="CK-22"/>
    <s v="EAST VANCOUVER ISLAND-COWICHAN &amp; KOKSILAH_FA_0.x"/>
    <s v="M"/>
    <s v="H"/>
    <n v="118"/>
    <s v="Cowichan River H"/>
    <n v="118"/>
    <s v="Cowichan R"/>
    <s v="GSVI"/>
    <s v="S"/>
    <x v="1"/>
    <s v="185345"/>
    <n v="0"/>
    <s v="185345"/>
    <n v="2009"/>
    <s v="20090519"/>
    <s v="20090519"/>
    <n v="0"/>
    <n v="5.6"/>
    <s v="LATE RELEASE. ALSO SEE TAGCODES 180395-96,186311-18,180377,185705 &amp; 185344."/>
    <s v="CWT"/>
    <s v="P"/>
    <s v="Y"/>
    <s v="Y"/>
    <s v="Y"/>
    <s v="Y"/>
    <m/>
    <x v="0"/>
    <n v="28165"/>
    <n v="82127"/>
    <x v="0"/>
    <n v="29286"/>
    <x v="12"/>
    <m/>
    <m/>
    <m/>
    <m/>
    <m/>
    <m/>
    <m/>
    <m/>
    <m/>
    <m/>
    <m/>
    <m/>
    <m/>
    <m/>
    <m/>
    <m/>
    <m/>
    <m/>
    <m/>
    <m/>
    <m/>
    <m/>
    <m/>
    <m/>
    <m/>
    <m/>
    <m/>
    <m/>
    <m/>
    <m/>
    <m/>
    <m/>
    <m/>
    <m/>
    <m/>
    <m/>
    <m/>
    <m/>
    <m/>
    <m/>
    <m/>
    <m/>
    <m/>
    <m/>
    <m/>
    <m/>
    <m/>
    <m/>
    <m/>
    <n v="33.18"/>
    <m/>
    <m/>
    <m/>
    <m/>
    <m/>
    <m/>
    <m/>
    <m/>
    <m/>
    <m/>
    <m/>
    <m/>
    <m/>
    <n v="101.44"/>
    <m/>
    <m/>
    <m/>
    <m/>
    <m/>
    <m/>
    <m/>
    <m/>
    <m/>
    <m/>
    <m/>
    <m/>
    <m/>
    <m/>
    <m/>
    <m/>
    <m/>
    <m/>
    <m/>
    <m/>
    <m/>
    <m/>
    <m/>
    <m/>
    <m/>
    <m/>
    <m/>
    <m/>
    <m/>
    <n v="12.36"/>
    <m/>
    <m/>
    <m/>
    <m/>
    <m/>
    <m/>
    <m/>
    <m/>
    <m/>
    <m/>
    <m/>
    <m/>
    <m/>
    <m/>
    <m/>
    <m/>
    <m/>
    <m/>
    <m/>
    <m/>
    <m/>
    <m/>
    <m/>
    <m/>
    <m/>
    <m/>
    <m/>
    <m/>
    <m/>
    <m/>
    <m/>
    <m/>
    <m/>
    <m/>
    <m/>
    <m/>
    <m/>
    <m/>
    <m/>
    <m/>
    <m/>
    <m/>
    <m/>
    <m/>
    <m/>
    <m/>
    <m/>
    <m/>
    <m/>
    <m/>
    <m/>
    <m/>
    <m/>
    <m/>
    <m/>
    <m/>
    <m/>
    <m/>
    <m/>
    <m/>
    <m/>
    <m/>
    <m/>
    <m/>
    <m/>
    <m/>
    <m/>
    <m/>
    <m/>
    <n v="14.58"/>
    <n v="9.39"/>
    <n v="36.979999999999997"/>
    <m/>
    <m/>
    <n v="146.97999999999999"/>
    <n v="14.58"/>
    <n v="161.56"/>
    <n v="46.37"/>
    <n v="207.92999999999998"/>
  </r>
  <r>
    <n v="36"/>
    <n v="118"/>
    <s v="Cowichan R"/>
    <s v="CDP"/>
    <s v="124"/>
    <s v="Chinook"/>
    <s v="3"/>
    <x v="0"/>
    <x v="6"/>
    <n v="118"/>
    <x v="2"/>
    <s v="CK-22"/>
    <s v="EAST VANCOUVER ISLAND-COWICHAN &amp; KOKSILAH_FA_0.x"/>
    <s v="M"/>
    <s v="H"/>
    <n v="118"/>
    <s v="Cowichan River H"/>
    <n v="118"/>
    <s v="Cowichan R"/>
    <s v="GSVI"/>
    <s v="S"/>
    <x v="1"/>
    <s v="185345"/>
    <n v="0"/>
    <s v="185345"/>
    <n v="2009"/>
    <s v="20090519"/>
    <s v="20090519"/>
    <n v="0"/>
    <n v="5.6"/>
    <s v="LATE RELEASE. ALSO SEE TAGCODES 180395-96,186311-18,180377,185705 &amp; 185344."/>
    <s v="CWT"/>
    <s v="P"/>
    <s v="Y"/>
    <s v="Y"/>
    <s v="Y"/>
    <s v="Y"/>
    <m/>
    <x v="0"/>
    <n v="28165"/>
    <n v="82127"/>
    <x v="1"/>
    <n v="29286"/>
    <x v="11"/>
    <m/>
    <m/>
    <m/>
    <m/>
    <m/>
    <m/>
    <m/>
    <m/>
    <m/>
    <m/>
    <m/>
    <m/>
    <m/>
    <m/>
    <m/>
    <m/>
    <m/>
    <m/>
    <m/>
    <m/>
    <m/>
    <m/>
    <m/>
    <m/>
    <m/>
    <m/>
    <m/>
    <m/>
    <m/>
    <m/>
    <m/>
    <m/>
    <m/>
    <m/>
    <n v="13.85"/>
    <m/>
    <m/>
    <m/>
    <m/>
    <m/>
    <m/>
    <m/>
    <m/>
    <m/>
    <m/>
    <m/>
    <m/>
    <m/>
    <m/>
    <m/>
    <m/>
    <m/>
    <m/>
    <m/>
    <m/>
    <m/>
    <m/>
    <m/>
    <m/>
    <m/>
    <m/>
    <m/>
    <m/>
    <n v="43.45"/>
    <m/>
    <m/>
    <m/>
    <m/>
    <m/>
    <m/>
    <m/>
    <m/>
    <m/>
    <m/>
    <m/>
    <m/>
    <m/>
    <m/>
    <m/>
    <m/>
    <m/>
    <m/>
    <m/>
    <m/>
    <m/>
    <m/>
    <m/>
    <m/>
    <m/>
    <m/>
    <m/>
    <m/>
    <m/>
    <m/>
    <m/>
    <m/>
    <m/>
    <m/>
    <m/>
    <m/>
    <m/>
    <m/>
    <m/>
    <m/>
    <m/>
    <n v="16.8"/>
    <m/>
    <m/>
    <m/>
    <m/>
    <m/>
    <m/>
    <m/>
    <m/>
    <m/>
    <m/>
    <m/>
    <m/>
    <m/>
    <m/>
    <m/>
    <m/>
    <m/>
    <m/>
    <m/>
    <m/>
    <m/>
    <m/>
    <m/>
    <m/>
    <m/>
    <m/>
    <m/>
    <m/>
    <m/>
    <m/>
    <m/>
    <m/>
    <m/>
    <m/>
    <m/>
    <m/>
    <m/>
    <m/>
    <m/>
    <m/>
    <m/>
    <m/>
    <m/>
    <m/>
    <m/>
    <m/>
    <m/>
    <m/>
    <m/>
    <m/>
    <m/>
    <m/>
    <m/>
    <m/>
    <m/>
    <m/>
    <m/>
    <n v="5.19"/>
    <m/>
    <n v="18.079999999999998"/>
    <m/>
    <n v="7.43"/>
    <n v="74.099999999999994"/>
    <n v="5.19"/>
    <n v="79.290000000000006"/>
    <n v="25.51"/>
    <n v="104.80000000000001"/>
  </r>
  <r>
    <n v="36"/>
    <n v="118"/>
    <s v="Cowichan R"/>
    <s v="CDP"/>
    <s v="124"/>
    <s v="Chinook"/>
    <s v="3"/>
    <x v="0"/>
    <x v="6"/>
    <n v="118"/>
    <x v="2"/>
    <s v="CK-22"/>
    <s v="EAST VANCOUVER ISLAND-COWICHAN &amp; KOKSILAH_FA_0.x"/>
    <s v="M"/>
    <s v="H"/>
    <n v="118"/>
    <s v="Cowichan River H"/>
    <n v="118"/>
    <s v="Cowichan R"/>
    <s v="GSVI"/>
    <s v="S"/>
    <x v="1"/>
    <s v="185705"/>
    <n v="0"/>
    <s v="185705"/>
    <n v="2009"/>
    <s v="20090519"/>
    <s v="20090519"/>
    <n v="0"/>
    <n v="5.6"/>
    <s v="LATE RELEASE. ALSO SEE TAGCODES 180395-96,186311-18,180377,185705 &amp; 185344-45."/>
    <s v="CWT"/>
    <s v="P"/>
    <s v="Y"/>
    <s v="Y"/>
    <s v="Y"/>
    <s v="Y"/>
    <n v="5.0179999999999999E-3"/>
    <x v="0"/>
    <n v="29340"/>
    <n v="85701"/>
    <x v="4"/>
    <n v="29287"/>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39"/>
    <m/>
    <m/>
    <m/>
    <m/>
    <n v="0"/>
    <n v="3.39"/>
    <n v="3.39"/>
    <n v="0"/>
    <n v="3.39"/>
  </r>
  <r>
    <n v="36"/>
    <n v="118"/>
    <s v="Cowichan R"/>
    <s v="CDP"/>
    <s v="124"/>
    <s v="Chinook"/>
    <s v="3"/>
    <x v="0"/>
    <x v="6"/>
    <n v="118"/>
    <x v="2"/>
    <s v="CK-22"/>
    <s v="EAST VANCOUVER ISLAND-COWICHAN &amp; KOKSILAH_FA_0.x"/>
    <s v="M"/>
    <s v="H"/>
    <n v="118"/>
    <s v="Cowichan River H"/>
    <n v="118"/>
    <s v="Cowichan R"/>
    <s v="GSVI"/>
    <s v="S"/>
    <x v="1"/>
    <s v="185705"/>
    <n v="0"/>
    <s v="185705"/>
    <n v="2009"/>
    <s v="20090519"/>
    <s v="20090519"/>
    <n v="0"/>
    <n v="5.6"/>
    <s v="LATE RELEASE. ALSO SEE TAGCODES 180395-96,186311-18,180377,185705 &amp; 185344-45."/>
    <s v="CWT"/>
    <s v="P"/>
    <s v="Y"/>
    <s v="Y"/>
    <s v="Y"/>
    <s v="Y"/>
    <n v="5.0179999999999999E-3"/>
    <x v="0"/>
    <n v="29340"/>
    <n v="85701"/>
    <x v="0"/>
    <n v="29287"/>
    <x v="12"/>
    <m/>
    <m/>
    <m/>
    <m/>
    <m/>
    <m/>
    <m/>
    <m/>
    <m/>
    <m/>
    <m/>
    <m/>
    <m/>
    <m/>
    <m/>
    <m/>
    <m/>
    <m/>
    <m/>
    <m/>
    <m/>
    <m/>
    <m/>
    <m/>
    <m/>
    <m/>
    <m/>
    <m/>
    <m/>
    <m/>
    <m/>
    <m/>
    <m/>
    <m/>
    <m/>
    <m/>
    <m/>
    <n v="21.59"/>
    <m/>
    <m/>
    <m/>
    <m/>
    <m/>
    <m/>
    <m/>
    <m/>
    <m/>
    <m/>
    <m/>
    <m/>
    <m/>
    <m/>
    <m/>
    <m/>
    <n v="33.24"/>
    <m/>
    <m/>
    <m/>
    <m/>
    <n v="33.24"/>
    <m/>
    <m/>
    <m/>
    <n v="207.16"/>
    <m/>
    <m/>
    <m/>
    <m/>
    <m/>
    <m/>
    <m/>
    <m/>
    <m/>
    <m/>
    <m/>
    <m/>
    <m/>
    <m/>
    <m/>
    <m/>
    <m/>
    <m/>
    <m/>
    <m/>
    <m/>
    <m/>
    <m/>
    <m/>
    <m/>
    <m/>
    <m/>
    <m/>
    <m/>
    <m/>
    <m/>
    <m/>
    <m/>
    <m/>
    <m/>
    <m/>
    <m/>
    <m/>
    <m/>
    <m/>
    <m/>
    <m/>
    <m/>
    <m/>
    <m/>
    <m/>
    <m/>
    <m/>
    <m/>
    <m/>
    <m/>
    <m/>
    <m/>
    <m/>
    <m/>
    <m/>
    <m/>
    <m/>
    <m/>
    <m/>
    <m/>
    <m/>
    <m/>
    <m/>
    <m/>
    <m/>
    <m/>
    <m/>
    <m/>
    <m/>
    <m/>
    <m/>
    <m/>
    <m/>
    <m/>
    <m/>
    <m/>
    <m/>
    <m/>
    <m/>
    <m/>
    <m/>
    <m/>
    <m/>
    <m/>
    <m/>
    <m/>
    <m/>
    <m/>
    <m/>
    <m/>
    <m/>
    <m/>
    <m/>
    <m/>
    <m/>
    <m/>
    <m/>
    <m/>
    <m/>
    <n v="19.690000000000001"/>
    <n v="66.97"/>
    <m/>
    <m/>
    <n v="295.23"/>
    <n v="0"/>
    <n v="295.23"/>
    <n v="86.66"/>
    <n v="381.89"/>
  </r>
  <r>
    <n v="36"/>
    <n v="118"/>
    <s v="Cowichan R"/>
    <s v="CDP"/>
    <s v="124"/>
    <s v="Chinook"/>
    <s v="3"/>
    <x v="0"/>
    <x v="6"/>
    <n v="118"/>
    <x v="2"/>
    <s v="CK-22"/>
    <s v="EAST VANCOUVER ISLAND-COWICHAN &amp; KOKSILAH_FA_0.x"/>
    <s v="M"/>
    <s v="H"/>
    <n v="118"/>
    <s v="Cowichan River H"/>
    <n v="118"/>
    <s v="Cowichan R"/>
    <s v="GSVI"/>
    <s v="S"/>
    <x v="1"/>
    <s v="185705"/>
    <n v="0"/>
    <s v="185705"/>
    <n v="2009"/>
    <s v="20090519"/>
    <s v="20090519"/>
    <n v="0"/>
    <n v="5.6"/>
    <s v="LATE RELEASE. ALSO SEE TAGCODES 180395-96,186311-18,180377,185705 &amp; 185344-45."/>
    <s v="CWT"/>
    <s v="P"/>
    <s v="Y"/>
    <s v="Y"/>
    <s v="Y"/>
    <s v="Y"/>
    <n v="5.0179999999999999E-3"/>
    <x v="0"/>
    <n v="29340"/>
    <n v="85701"/>
    <x v="1"/>
    <n v="29287"/>
    <x v="11"/>
    <m/>
    <m/>
    <m/>
    <m/>
    <m/>
    <m/>
    <m/>
    <m/>
    <m/>
    <n v="114.38"/>
    <m/>
    <m/>
    <m/>
    <m/>
    <m/>
    <m/>
    <m/>
    <m/>
    <m/>
    <m/>
    <m/>
    <m/>
    <m/>
    <m/>
    <m/>
    <m/>
    <m/>
    <m/>
    <m/>
    <m/>
    <m/>
    <m/>
    <m/>
    <m/>
    <m/>
    <m/>
    <m/>
    <m/>
    <m/>
    <m/>
    <m/>
    <n v="8.5"/>
    <m/>
    <m/>
    <n v="8.5"/>
    <m/>
    <m/>
    <m/>
    <m/>
    <m/>
    <m/>
    <m/>
    <m/>
    <m/>
    <m/>
    <m/>
    <m/>
    <m/>
    <m/>
    <m/>
    <m/>
    <m/>
    <m/>
    <m/>
    <m/>
    <m/>
    <m/>
    <m/>
    <m/>
    <m/>
    <m/>
    <m/>
    <m/>
    <m/>
    <m/>
    <m/>
    <m/>
    <m/>
    <m/>
    <m/>
    <m/>
    <m/>
    <m/>
    <m/>
    <m/>
    <m/>
    <m/>
    <m/>
    <m/>
    <m/>
    <m/>
    <m/>
    <m/>
    <m/>
    <m/>
    <m/>
    <m/>
    <m/>
    <m/>
    <m/>
    <m/>
    <m/>
    <m/>
    <m/>
    <m/>
    <m/>
    <m/>
    <m/>
    <m/>
    <m/>
    <m/>
    <m/>
    <m/>
    <m/>
    <m/>
    <m/>
    <m/>
    <m/>
    <m/>
    <m/>
    <m/>
    <m/>
    <m/>
    <m/>
    <m/>
    <m/>
    <m/>
    <m/>
    <m/>
    <m/>
    <m/>
    <m/>
    <m/>
    <m/>
    <m/>
    <m/>
    <m/>
    <m/>
    <m/>
    <m/>
    <m/>
    <m/>
    <m/>
    <m/>
    <m/>
    <m/>
    <m/>
    <m/>
    <m/>
    <m/>
    <m/>
    <m/>
    <m/>
    <m/>
    <m/>
    <m/>
    <m/>
    <m/>
    <m/>
    <m/>
    <m/>
    <m/>
    <m/>
    <m/>
    <m/>
    <m/>
    <m/>
    <m/>
    <n v="131.38"/>
    <n v="0"/>
    <n v="131.38"/>
    <n v="0"/>
    <n v="131.38"/>
  </r>
  <r>
    <n v="36"/>
    <n v="118"/>
    <s v="Cowichan R"/>
    <s v="CDP"/>
    <s v="124"/>
    <s v="Chinook"/>
    <s v="3"/>
    <x v="0"/>
    <x v="6"/>
    <n v="118"/>
    <x v="2"/>
    <s v="CK-22"/>
    <s v="EAST VANCOUVER ISLAND-COWICHAN &amp; KOKSILAH_FA_0.x"/>
    <s v="M"/>
    <s v="H"/>
    <n v="118"/>
    <s v="Cowichan River H"/>
    <n v="118"/>
    <s v="Cowichan R"/>
    <s v="GSVI"/>
    <s v="S"/>
    <x v="1"/>
    <s v="185705"/>
    <n v="0"/>
    <s v="185705"/>
    <n v="2009"/>
    <s v="20090519"/>
    <s v="20090519"/>
    <n v="0"/>
    <n v="5.6"/>
    <s v="LATE RELEASE. ALSO SEE TAGCODES 180395-96,186311-18,180377,185705 &amp; 185344-45."/>
    <s v="CWT"/>
    <s v="P"/>
    <s v="Y"/>
    <s v="Y"/>
    <s v="Y"/>
    <s v="Y"/>
    <n v="5.0179999999999999E-3"/>
    <x v="0"/>
    <n v="29340"/>
    <n v="85701"/>
    <x v="2"/>
    <n v="29287"/>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0199999999999996"/>
    <m/>
    <m/>
    <m/>
    <m/>
    <n v="0"/>
    <n v="5.0199999999999996"/>
    <n v="5.0199999999999996"/>
    <n v="0"/>
    <n v="5.0199999999999996"/>
  </r>
  <r>
    <n v="36"/>
    <n v="118"/>
    <s v="Cowichan R"/>
    <s v="CDP"/>
    <s v="124"/>
    <s v="Chinook"/>
    <s v="3"/>
    <x v="0"/>
    <x v="6"/>
    <n v="118"/>
    <x v="2"/>
    <s v="CK-22"/>
    <s v="EAST VANCOUVER ISLAND-COWICHAN &amp; KOKSILAH_FA_0.x"/>
    <s v="M"/>
    <s v="H"/>
    <n v="118"/>
    <s v="Cowichan River H"/>
    <n v="118"/>
    <s v="Cowichan R"/>
    <s v="GSVI"/>
    <s v="S"/>
    <x v="1"/>
    <s v="186137"/>
    <n v="0"/>
    <s v="186137"/>
    <n v="2009"/>
    <s v="20090504"/>
    <s v="20090504"/>
    <n v="0"/>
    <n v="5.22"/>
    <s v="EARLY RELEASE. ALSO SEE TAGCODES 180469-73."/>
    <s v="CWT"/>
    <s v="P"/>
    <s v="Y"/>
    <s v="Y"/>
    <s v="Y"/>
    <s v="Y"/>
    <m/>
    <x v="0"/>
    <n v="17180"/>
    <n v="23818"/>
    <x v="4"/>
    <n v="28728"/>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6"/>
    <n v="13.43"/>
    <n v="1.3"/>
    <m/>
    <n v="0"/>
    <n v="0"/>
    <n v="0"/>
    <n v="14.79"/>
    <n v="14.790000000000001"/>
  </r>
  <r>
    <n v="36"/>
    <n v="118"/>
    <s v="Cowichan R"/>
    <s v="CDP"/>
    <s v="124"/>
    <s v="Chinook"/>
    <s v="3"/>
    <x v="0"/>
    <x v="6"/>
    <n v="118"/>
    <x v="2"/>
    <s v="CK-22"/>
    <s v="EAST VANCOUVER ISLAND-COWICHAN &amp; KOKSILAH_FA_0.x"/>
    <s v="M"/>
    <s v="H"/>
    <n v="118"/>
    <s v="Cowichan River H"/>
    <n v="118"/>
    <s v="Cowichan R"/>
    <s v="GSVI"/>
    <s v="S"/>
    <x v="1"/>
    <s v="186137"/>
    <n v="0"/>
    <s v="186137"/>
    <n v="2009"/>
    <s v="20090504"/>
    <s v="20090504"/>
    <n v="0"/>
    <n v="5.22"/>
    <s v="EARLY RELEASE. ALSO SEE TAGCODES 180469-73."/>
    <s v="CWT"/>
    <s v="P"/>
    <s v="Y"/>
    <s v="Y"/>
    <s v="Y"/>
    <s v="Y"/>
    <m/>
    <x v="0"/>
    <n v="17180"/>
    <n v="23818"/>
    <x v="0"/>
    <n v="28728"/>
    <x v="12"/>
    <m/>
    <m/>
    <m/>
    <m/>
    <m/>
    <m/>
    <m/>
    <m/>
    <m/>
    <m/>
    <m/>
    <m/>
    <m/>
    <m/>
    <m/>
    <m/>
    <m/>
    <m/>
    <m/>
    <m/>
    <m/>
    <m/>
    <m/>
    <m/>
    <m/>
    <m/>
    <m/>
    <m/>
    <m/>
    <m/>
    <m/>
    <m/>
    <m/>
    <m/>
    <m/>
    <m/>
    <m/>
    <m/>
    <m/>
    <m/>
    <m/>
    <m/>
    <m/>
    <m/>
    <m/>
    <m/>
    <m/>
    <m/>
    <m/>
    <n v="15.78"/>
    <m/>
    <m/>
    <m/>
    <m/>
    <n v="62.83"/>
    <m/>
    <m/>
    <m/>
    <m/>
    <m/>
    <m/>
    <m/>
    <m/>
    <m/>
    <m/>
    <m/>
    <m/>
    <m/>
    <m/>
    <m/>
    <m/>
    <m/>
    <m/>
    <m/>
    <m/>
    <m/>
    <m/>
    <m/>
    <m/>
    <m/>
    <m/>
    <m/>
    <m/>
    <m/>
    <m/>
    <m/>
    <m/>
    <m/>
    <m/>
    <m/>
    <m/>
    <m/>
    <m/>
    <m/>
    <m/>
    <m/>
    <m/>
    <m/>
    <m/>
    <m/>
    <m/>
    <m/>
    <m/>
    <m/>
    <m/>
    <n v="7.43"/>
    <m/>
    <m/>
    <m/>
    <m/>
    <m/>
    <m/>
    <m/>
    <m/>
    <m/>
    <m/>
    <m/>
    <m/>
    <m/>
    <m/>
    <m/>
    <m/>
    <m/>
    <m/>
    <m/>
    <m/>
    <m/>
    <m/>
    <m/>
    <m/>
    <m/>
    <m/>
    <m/>
    <m/>
    <m/>
    <m/>
    <m/>
    <m/>
    <m/>
    <m/>
    <m/>
    <m/>
    <m/>
    <m/>
    <m/>
    <m/>
    <m/>
    <m/>
    <m/>
    <m/>
    <m/>
    <m/>
    <m/>
    <m/>
    <m/>
    <m/>
    <m/>
    <m/>
    <m/>
    <m/>
    <m/>
    <m/>
    <m/>
    <n v="8.26"/>
    <n v="8.93"/>
    <n v="12.07"/>
    <m/>
    <m/>
    <n v="86.04"/>
    <n v="8.26"/>
    <n v="94.3"/>
    <n v="21"/>
    <n v="115.30000000000001"/>
  </r>
  <r>
    <n v="36"/>
    <n v="118"/>
    <s v="Cowichan R"/>
    <s v="CDP"/>
    <s v="124"/>
    <s v="Chinook"/>
    <s v="3"/>
    <x v="0"/>
    <x v="6"/>
    <n v="118"/>
    <x v="2"/>
    <s v="CK-22"/>
    <s v="EAST VANCOUVER ISLAND-COWICHAN &amp; KOKSILAH_FA_0.x"/>
    <s v="M"/>
    <s v="H"/>
    <n v="118"/>
    <s v="Cowichan River H"/>
    <n v="118"/>
    <s v="Cowichan R"/>
    <s v="GSVI"/>
    <s v="S"/>
    <x v="1"/>
    <s v="186137"/>
    <n v="0"/>
    <s v="186137"/>
    <n v="2009"/>
    <s v="20090504"/>
    <s v="20090504"/>
    <n v="0"/>
    <n v="5.22"/>
    <s v="EARLY RELEASE. ALSO SEE TAGCODES 180469-73."/>
    <s v="CWT"/>
    <s v="P"/>
    <s v="Y"/>
    <s v="Y"/>
    <s v="Y"/>
    <s v="Y"/>
    <m/>
    <x v="0"/>
    <n v="17180"/>
    <n v="23818"/>
    <x v="1"/>
    <n v="28728"/>
    <x v="11"/>
    <m/>
    <m/>
    <m/>
    <m/>
    <m/>
    <m/>
    <m/>
    <m/>
    <m/>
    <m/>
    <m/>
    <m/>
    <m/>
    <m/>
    <m/>
    <m/>
    <m/>
    <m/>
    <m/>
    <m/>
    <m/>
    <m/>
    <m/>
    <m/>
    <m/>
    <m/>
    <m/>
    <m/>
    <m/>
    <m/>
    <m/>
    <m/>
    <m/>
    <m/>
    <m/>
    <m/>
    <m/>
    <m/>
    <m/>
    <m/>
    <m/>
    <m/>
    <m/>
    <m/>
    <m/>
    <m/>
    <n v="4.0999999999999996"/>
    <m/>
    <m/>
    <m/>
    <m/>
    <m/>
    <m/>
    <m/>
    <m/>
    <m/>
    <m/>
    <m/>
    <m/>
    <m/>
    <m/>
    <m/>
    <m/>
    <m/>
    <m/>
    <m/>
    <m/>
    <m/>
    <m/>
    <m/>
    <m/>
    <m/>
    <m/>
    <m/>
    <m/>
    <m/>
    <m/>
    <m/>
    <m/>
    <m/>
    <m/>
    <m/>
    <m/>
    <m/>
    <m/>
    <m/>
    <m/>
    <m/>
    <m/>
    <m/>
    <m/>
    <m/>
    <m/>
    <m/>
    <m/>
    <m/>
    <m/>
    <m/>
    <m/>
    <m/>
    <m/>
    <m/>
    <m/>
    <m/>
    <m/>
    <m/>
    <m/>
    <m/>
    <m/>
    <m/>
    <m/>
    <m/>
    <m/>
    <m/>
    <m/>
    <m/>
    <m/>
    <m/>
    <m/>
    <m/>
    <m/>
    <m/>
    <m/>
    <m/>
    <m/>
    <m/>
    <m/>
    <m/>
    <m/>
    <m/>
    <m/>
    <m/>
    <m/>
    <m/>
    <m/>
    <m/>
    <m/>
    <m/>
    <m/>
    <m/>
    <m/>
    <m/>
    <m/>
    <m/>
    <m/>
    <m/>
    <m/>
    <m/>
    <m/>
    <m/>
    <m/>
    <m/>
    <m/>
    <m/>
    <m/>
    <m/>
    <m/>
    <m/>
    <m/>
    <n v="6.07"/>
    <m/>
    <m/>
    <m/>
    <n v="8.5399999999999991"/>
    <n v="2.92"/>
    <n v="8.59"/>
    <m/>
    <n v="3.53"/>
    <n v="4.0999999999999996"/>
    <n v="14.61"/>
    <n v="18.71"/>
    <n v="15.04"/>
    <n v="33.75"/>
  </r>
  <r>
    <n v="36"/>
    <n v="118"/>
    <s v="Cowichan R"/>
    <s v="CDP"/>
    <s v="124"/>
    <s v="Chinook"/>
    <s v="3"/>
    <x v="0"/>
    <x v="6"/>
    <n v="118"/>
    <x v="2"/>
    <s v="CK-22"/>
    <s v="EAST VANCOUVER ISLAND-COWICHAN &amp; KOKSILAH_FA_0.x"/>
    <s v="M"/>
    <s v="H"/>
    <n v="118"/>
    <s v="Cowichan River H"/>
    <n v="118"/>
    <s v="Cowichan R"/>
    <s v="GSVI"/>
    <s v="S"/>
    <x v="1"/>
    <s v="186311"/>
    <n v="0"/>
    <s v="186311"/>
    <n v="2009"/>
    <s v="20090519"/>
    <s v="20090519"/>
    <n v="0"/>
    <n v="5.6"/>
    <s v="LATE RELEASE. ALSO SEE TAGCODES 180395-96,186312-18,180377,185705 &amp; 185344-45."/>
    <s v="CWT"/>
    <s v="P"/>
    <s v="Y"/>
    <s v="Y"/>
    <s v="Y"/>
    <s v="Y"/>
    <m/>
    <x v="0"/>
    <n v="29006"/>
    <n v="84579"/>
    <x v="4"/>
    <n v="29288"/>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6"/>
    <n v="1.95"/>
    <n v="5.5"/>
    <m/>
    <n v="0"/>
    <n v="0"/>
    <n v="0"/>
    <n v="7.71"/>
    <n v="7.71"/>
  </r>
  <r>
    <n v="36"/>
    <n v="118"/>
    <s v="Cowichan R"/>
    <s v="CDP"/>
    <s v="124"/>
    <s v="Chinook"/>
    <s v="3"/>
    <x v="0"/>
    <x v="6"/>
    <n v="118"/>
    <x v="2"/>
    <s v="CK-22"/>
    <s v="EAST VANCOUVER ISLAND-COWICHAN &amp; KOKSILAH_FA_0.x"/>
    <s v="M"/>
    <s v="H"/>
    <n v="118"/>
    <s v="Cowichan River H"/>
    <n v="118"/>
    <s v="Cowichan R"/>
    <s v="GSVI"/>
    <s v="S"/>
    <x v="1"/>
    <s v="186311"/>
    <n v="0"/>
    <s v="186311"/>
    <n v="2009"/>
    <s v="20090519"/>
    <s v="20090519"/>
    <n v="0"/>
    <n v="5.6"/>
    <s v="LATE RELEASE. ALSO SEE TAGCODES 180395-96,186312-18,180377,185705 &amp; 185344-45."/>
    <s v="CWT"/>
    <s v="P"/>
    <s v="Y"/>
    <s v="Y"/>
    <s v="Y"/>
    <s v="Y"/>
    <m/>
    <x v="0"/>
    <n v="29006"/>
    <n v="84579"/>
    <x v="0"/>
    <n v="29288"/>
    <x v="12"/>
    <m/>
    <m/>
    <m/>
    <m/>
    <m/>
    <m/>
    <m/>
    <m/>
    <m/>
    <n v="7.32"/>
    <m/>
    <m/>
    <m/>
    <m/>
    <m/>
    <m/>
    <m/>
    <m/>
    <m/>
    <m/>
    <m/>
    <m/>
    <m/>
    <m/>
    <m/>
    <m/>
    <m/>
    <m/>
    <m/>
    <m/>
    <m/>
    <m/>
    <m/>
    <m/>
    <m/>
    <m/>
    <m/>
    <m/>
    <m/>
    <m/>
    <m/>
    <m/>
    <m/>
    <m/>
    <m/>
    <m/>
    <m/>
    <m/>
    <m/>
    <n v="66.36"/>
    <m/>
    <m/>
    <m/>
    <m/>
    <m/>
    <m/>
    <m/>
    <m/>
    <m/>
    <m/>
    <m/>
    <m/>
    <m/>
    <m/>
    <m/>
    <m/>
    <m/>
    <m/>
    <m/>
    <m/>
    <m/>
    <m/>
    <m/>
    <m/>
    <m/>
    <m/>
    <m/>
    <m/>
    <m/>
    <m/>
    <m/>
    <m/>
    <m/>
    <m/>
    <m/>
    <m/>
    <m/>
    <m/>
    <m/>
    <m/>
    <m/>
    <m/>
    <m/>
    <m/>
    <m/>
    <m/>
    <m/>
    <m/>
    <m/>
    <m/>
    <m/>
    <n v="13.21"/>
    <m/>
    <m/>
    <m/>
    <m/>
    <m/>
    <m/>
    <m/>
    <m/>
    <m/>
    <m/>
    <m/>
    <m/>
    <m/>
    <m/>
    <m/>
    <m/>
    <m/>
    <m/>
    <m/>
    <m/>
    <m/>
    <m/>
    <m/>
    <m/>
    <m/>
    <m/>
    <m/>
    <m/>
    <m/>
    <m/>
    <m/>
    <m/>
    <m/>
    <m/>
    <m/>
    <m/>
    <m/>
    <m/>
    <m/>
    <m/>
    <m/>
    <m/>
    <m/>
    <m/>
    <m/>
    <m/>
    <m/>
    <m/>
    <m/>
    <m/>
    <m/>
    <m/>
    <m/>
    <m/>
    <m/>
    <m/>
    <m/>
    <m/>
    <m/>
    <m/>
    <m/>
    <n v="5.0999999999999996"/>
    <n v="3.3"/>
    <n v="11.58"/>
    <m/>
    <m/>
    <n v="86.89"/>
    <n v="5.0999999999999996"/>
    <n v="91.99"/>
    <n v="14.88"/>
    <n v="106.87"/>
  </r>
  <r>
    <n v="36"/>
    <n v="118"/>
    <s v="Cowichan R"/>
    <s v="CDP"/>
    <s v="124"/>
    <s v="Chinook"/>
    <s v="3"/>
    <x v="0"/>
    <x v="6"/>
    <n v="118"/>
    <x v="2"/>
    <s v="CK-22"/>
    <s v="EAST VANCOUVER ISLAND-COWICHAN &amp; KOKSILAH_FA_0.x"/>
    <s v="M"/>
    <s v="H"/>
    <n v="118"/>
    <s v="Cowichan River H"/>
    <n v="118"/>
    <s v="Cowichan R"/>
    <s v="GSVI"/>
    <s v="S"/>
    <x v="1"/>
    <s v="186311"/>
    <n v="0"/>
    <s v="186311"/>
    <n v="2009"/>
    <s v="20090519"/>
    <s v="20090519"/>
    <n v="0"/>
    <n v="5.6"/>
    <s v="LATE RELEASE. ALSO SEE TAGCODES 180395-96,186312-18,180377,185705 &amp; 185344-45."/>
    <s v="CWT"/>
    <s v="P"/>
    <s v="Y"/>
    <s v="Y"/>
    <s v="Y"/>
    <s v="Y"/>
    <m/>
    <x v="0"/>
    <n v="29006"/>
    <n v="84579"/>
    <x v="1"/>
    <n v="29288"/>
    <x v="11"/>
    <m/>
    <m/>
    <m/>
    <m/>
    <m/>
    <m/>
    <m/>
    <m/>
    <m/>
    <m/>
    <m/>
    <m/>
    <m/>
    <m/>
    <m/>
    <m/>
    <m/>
    <m/>
    <m/>
    <m/>
    <m/>
    <m/>
    <m/>
    <m/>
    <m/>
    <m/>
    <m/>
    <m/>
    <m/>
    <m/>
    <m/>
    <m/>
    <m/>
    <m/>
    <m/>
    <m/>
    <m/>
    <m/>
    <m/>
    <m/>
    <m/>
    <m/>
    <m/>
    <m/>
    <m/>
    <m/>
    <m/>
    <m/>
    <m/>
    <n v="49.25"/>
    <m/>
    <m/>
    <m/>
    <m/>
    <n v="24.46"/>
    <m/>
    <m/>
    <m/>
    <m/>
    <m/>
    <m/>
    <m/>
    <m/>
    <m/>
    <m/>
    <m/>
    <m/>
    <m/>
    <m/>
    <m/>
    <m/>
    <m/>
    <m/>
    <m/>
    <m/>
    <m/>
    <m/>
    <m/>
    <m/>
    <m/>
    <m/>
    <m/>
    <m/>
    <m/>
    <m/>
    <m/>
    <m/>
    <m/>
    <m/>
    <m/>
    <m/>
    <m/>
    <m/>
    <m/>
    <m/>
    <m/>
    <m/>
    <m/>
    <m/>
    <m/>
    <m/>
    <m/>
    <m/>
    <m/>
    <m/>
    <n v="8.4"/>
    <m/>
    <m/>
    <m/>
    <m/>
    <m/>
    <m/>
    <m/>
    <m/>
    <m/>
    <m/>
    <m/>
    <m/>
    <m/>
    <m/>
    <m/>
    <m/>
    <m/>
    <m/>
    <m/>
    <m/>
    <m/>
    <m/>
    <m/>
    <m/>
    <m/>
    <m/>
    <m/>
    <m/>
    <m/>
    <m/>
    <m/>
    <m/>
    <m/>
    <m/>
    <m/>
    <m/>
    <m/>
    <m/>
    <m/>
    <m/>
    <m/>
    <m/>
    <m/>
    <m/>
    <m/>
    <m/>
    <m/>
    <m/>
    <m/>
    <m/>
    <m/>
    <m/>
    <m/>
    <m/>
    <m/>
    <m/>
    <m/>
    <n v="18.510000000000002"/>
    <m/>
    <n v="18.079999999999998"/>
    <m/>
    <n v="7.43"/>
    <n v="82.11"/>
    <n v="18.510000000000002"/>
    <n v="100.62"/>
    <n v="25.51"/>
    <n v="126.13"/>
  </r>
  <r>
    <n v="36"/>
    <n v="118"/>
    <s v="Cowichan R"/>
    <s v="CDP"/>
    <s v="124"/>
    <s v="Chinook"/>
    <s v="3"/>
    <x v="0"/>
    <x v="6"/>
    <n v="118"/>
    <x v="2"/>
    <s v="CK-22"/>
    <s v="EAST VANCOUVER ISLAND-COWICHAN &amp; KOKSILAH_FA_0.x"/>
    <s v="M"/>
    <s v="H"/>
    <n v="118"/>
    <s v="Cowichan River H"/>
    <n v="118"/>
    <s v="Cowichan R"/>
    <s v="GSVI"/>
    <s v="S"/>
    <x v="1"/>
    <s v="186312"/>
    <n v="0"/>
    <s v="186312"/>
    <n v="2009"/>
    <s v="20090519"/>
    <s v="20090519"/>
    <n v="0"/>
    <n v="5.6"/>
    <s v="LATE RELEASE. ALSO SEE TAGCODES 180395-96,186311-18,180377,185705 &amp; 185344-45."/>
    <s v="CWT"/>
    <s v="P"/>
    <s v="Y"/>
    <s v="Y"/>
    <s v="Y"/>
    <s v="Y"/>
    <n v="5.0099999999999997E-3"/>
    <x v="0"/>
    <n v="29190"/>
    <n v="85263"/>
    <x v="4"/>
    <n v="29333"/>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6199999999999992"/>
    <n v="1.3"/>
    <n v="65.72"/>
    <m/>
    <m/>
    <n v="0"/>
    <n v="8.6199999999999992"/>
    <n v="8.6199999999999992"/>
    <n v="67.02"/>
    <n v="75.64"/>
  </r>
  <r>
    <n v="36"/>
    <n v="118"/>
    <s v="Cowichan R"/>
    <s v="CDP"/>
    <s v="124"/>
    <s v="Chinook"/>
    <s v="3"/>
    <x v="0"/>
    <x v="6"/>
    <n v="118"/>
    <x v="2"/>
    <s v="CK-22"/>
    <s v="EAST VANCOUVER ISLAND-COWICHAN &amp; KOKSILAH_FA_0.x"/>
    <s v="M"/>
    <s v="H"/>
    <n v="118"/>
    <s v="Cowichan River H"/>
    <n v="118"/>
    <s v="Cowichan R"/>
    <s v="GSVI"/>
    <s v="S"/>
    <x v="1"/>
    <s v="186312"/>
    <n v="0"/>
    <s v="186312"/>
    <n v="2009"/>
    <s v="20090519"/>
    <s v="20090519"/>
    <n v="0"/>
    <n v="5.6"/>
    <s v="LATE RELEASE. ALSO SEE TAGCODES 180395-96,186311-18,180377,185705 &amp; 185344-45."/>
    <s v="CWT"/>
    <s v="P"/>
    <s v="Y"/>
    <s v="Y"/>
    <s v="Y"/>
    <s v="Y"/>
    <n v="5.0099999999999997E-3"/>
    <x v="0"/>
    <n v="29190"/>
    <n v="85263"/>
    <x v="0"/>
    <n v="29333"/>
    <x v="12"/>
    <m/>
    <m/>
    <m/>
    <m/>
    <m/>
    <m/>
    <m/>
    <m/>
    <m/>
    <n v="7.33"/>
    <m/>
    <m/>
    <m/>
    <m/>
    <m/>
    <m/>
    <m/>
    <m/>
    <m/>
    <m/>
    <m/>
    <m/>
    <m/>
    <m/>
    <m/>
    <m/>
    <m/>
    <m/>
    <m/>
    <m/>
    <m/>
    <m/>
    <m/>
    <m/>
    <m/>
    <m/>
    <m/>
    <m/>
    <m/>
    <m/>
    <m/>
    <m/>
    <m/>
    <m/>
    <m/>
    <m/>
    <m/>
    <m/>
    <m/>
    <m/>
    <m/>
    <m/>
    <m/>
    <m/>
    <m/>
    <m/>
    <m/>
    <m/>
    <m/>
    <m/>
    <m/>
    <m/>
    <m/>
    <m/>
    <n v="51.26"/>
    <m/>
    <m/>
    <m/>
    <m/>
    <m/>
    <m/>
    <n v="5.99"/>
    <m/>
    <m/>
    <m/>
    <m/>
    <m/>
    <m/>
    <m/>
    <m/>
    <m/>
    <m/>
    <m/>
    <m/>
    <m/>
    <m/>
    <m/>
    <m/>
    <m/>
    <m/>
    <m/>
    <m/>
    <m/>
    <m/>
    <m/>
    <m/>
    <m/>
    <m/>
    <m/>
    <m/>
    <m/>
    <m/>
    <m/>
    <m/>
    <m/>
    <m/>
    <m/>
    <m/>
    <m/>
    <m/>
    <m/>
    <m/>
    <n v="13.23"/>
    <m/>
    <m/>
    <m/>
    <n v="0"/>
    <m/>
    <m/>
    <m/>
    <m/>
    <m/>
    <m/>
    <m/>
    <m/>
    <m/>
    <m/>
    <m/>
    <m/>
    <m/>
    <m/>
    <m/>
    <m/>
    <m/>
    <m/>
    <m/>
    <m/>
    <m/>
    <m/>
    <m/>
    <m/>
    <m/>
    <m/>
    <m/>
    <m/>
    <m/>
    <m/>
    <m/>
    <m/>
    <m/>
    <m/>
    <m/>
    <m/>
    <m/>
    <m/>
    <m/>
    <m/>
    <m/>
    <m/>
    <m/>
    <m/>
    <m/>
    <m/>
    <n v="26.23"/>
    <n v="16.38"/>
    <m/>
    <m/>
    <n v="13.07"/>
    <n v="77.81"/>
    <n v="26.23"/>
    <n v="104.04"/>
    <n v="29.45"/>
    <n v="133.48999999999998"/>
  </r>
  <r>
    <n v="36"/>
    <n v="118"/>
    <s v="Cowichan R"/>
    <s v="CDP"/>
    <s v="124"/>
    <s v="Chinook"/>
    <s v="3"/>
    <x v="0"/>
    <x v="6"/>
    <n v="118"/>
    <x v="2"/>
    <s v="CK-22"/>
    <s v="EAST VANCOUVER ISLAND-COWICHAN &amp; KOKSILAH_FA_0.x"/>
    <s v="M"/>
    <s v="H"/>
    <n v="118"/>
    <s v="Cowichan River H"/>
    <n v="118"/>
    <s v="Cowichan R"/>
    <s v="GSVI"/>
    <s v="S"/>
    <x v="1"/>
    <s v="186312"/>
    <n v="0"/>
    <s v="186312"/>
    <n v="2009"/>
    <s v="20090519"/>
    <s v="20090519"/>
    <n v="0"/>
    <n v="5.6"/>
    <s v="LATE RELEASE. ALSO SEE TAGCODES 180395-96,186311-18,180377,185705 &amp; 185344-45."/>
    <s v="CWT"/>
    <s v="P"/>
    <s v="Y"/>
    <s v="Y"/>
    <s v="Y"/>
    <s v="Y"/>
    <n v="5.0099999999999997E-3"/>
    <x v="0"/>
    <n v="29190"/>
    <n v="85263"/>
    <x v="1"/>
    <n v="29333"/>
    <x v="11"/>
    <m/>
    <m/>
    <m/>
    <m/>
    <m/>
    <m/>
    <m/>
    <m/>
    <m/>
    <n v="57.19"/>
    <m/>
    <m/>
    <m/>
    <m/>
    <m/>
    <m/>
    <m/>
    <m/>
    <m/>
    <m/>
    <m/>
    <m/>
    <m/>
    <m/>
    <m/>
    <m/>
    <m/>
    <m/>
    <m/>
    <m/>
    <m/>
    <m/>
    <m/>
    <m/>
    <m/>
    <m/>
    <m/>
    <m/>
    <m/>
    <m/>
    <m/>
    <m/>
    <m/>
    <m/>
    <m/>
    <m/>
    <m/>
    <m/>
    <m/>
    <m/>
    <m/>
    <m/>
    <m/>
    <m/>
    <m/>
    <m/>
    <m/>
    <m/>
    <m/>
    <m/>
    <m/>
    <m/>
    <m/>
    <m/>
    <m/>
    <m/>
    <m/>
    <m/>
    <m/>
    <m/>
    <m/>
    <m/>
    <m/>
    <m/>
    <m/>
    <m/>
    <m/>
    <m/>
    <m/>
    <m/>
    <m/>
    <m/>
    <m/>
    <m/>
    <m/>
    <m/>
    <m/>
    <m/>
    <m/>
    <m/>
    <m/>
    <m/>
    <m/>
    <m/>
    <m/>
    <m/>
    <m/>
    <m/>
    <m/>
    <m/>
    <m/>
    <m/>
    <m/>
    <m/>
    <m/>
    <m/>
    <m/>
    <m/>
    <m/>
    <m/>
    <m/>
    <m/>
    <m/>
    <m/>
    <m/>
    <m/>
    <n v="8.41"/>
    <m/>
    <m/>
    <m/>
    <m/>
    <m/>
    <m/>
    <m/>
    <m/>
    <m/>
    <m/>
    <m/>
    <m/>
    <m/>
    <m/>
    <m/>
    <m/>
    <m/>
    <m/>
    <m/>
    <m/>
    <m/>
    <m/>
    <m/>
    <m/>
    <m/>
    <m/>
    <m/>
    <m/>
    <m/>
    <m/>
    <m/>
    <m/>
    <m/>
    <m/>
    <m/>
    <m/>
    <m/>
    <m/>
    <m/>
    <m/>
    <m/>
    <m/>
    <m/>
    <m/>
    <m/>
    <m/>
    <n v="56.38"/>
    <n v="9.74"/>
    <n v="18.11"/>
    <m/>
    <n v="14.9"/>
    <n v="65.599999999999994"/>
    <n v="56.38"/>
    <n v="121.98"/>
    <n v="42.75"/>
    <n v="164.73"/>
  </r>
  <r>
    <n v="36"/>
    <n v="118"/>
    <s v="Cowichan R"/>
    <s v="CDP"/>
    <s v="124"/>
    <s v="Chinook"/>
    <s v="3"/>
    <x v="0"/>
    <x v="6"/>
    <n v="118"/>
    <x v="2"/>
    <s v="CK-22"/>
    <s v="EAST VANCOUVER ISLAND-COWICHAN &amp; KOKSILAH_FA_0.x"/>
    <s v="M"/>
    <s v="H"/>
    <n v="118"/>
    <s v="Cowichan River H"/>
    <n v="118"/>
    <s v="Cowichan R"/>
    <s v="GSVI"/>
    <s v="S"/>
    <x v="1"/>
    <s v="186313"/>
    <n v="0"/>
    <s v="186313"/>
    <n v="2009"/>
    <s v="20090519"/>
    <s v="20090519"/>
    <n v="0"/>
    <n v="5.6"/>
    <s v="LATE RELEASE. ALSO SEE TAGCODES 180395-96,186311-18,180377,185705 &amp; 185344-45."/>
    <s v="CWT"/>
    <s v="P"/>
    <s v="Y"/>
    <s v="Y"/>
    <s v="Y"/>
    <s v="Y"/>
    <m/>
    <x v="0"/>
    <n v="29788"/>
    <n v="86860"/>
    <x v="0"/>
    <n v="29366"/>
    <x v="12"/>
    <m/>
    <m/>
    <m/>
    <m/>
    <m/>
    <m/>
    <m/>
    <m/>
    <m/>
    <m/>
    <m/>
    <m/>
    <m/>
    <m/>
    <m/>
    <m/>
    <m/>
    <m/>
    <m/>
    <m/>
    <m/>
    <m/>
    <m/>
    <m/>
    <m/>
    <m/>
    <m/>
    <m/>
    <m/>
    <m/>
    <m/>
    <m/>
    <m/>
    <m/>
    <m/>
    <m/>
    <m/>
    <m/>
    <m/>
    <m/>
    <m/>
    <m/>
    <m/>
    <m/>
    <n v="13.21"/>
    <m/>
    <m/>
    <m/>
    <m/>
    <m/>
    <m/>
    <m/>
    <m/>
    <m/>
    <n v="33.18"/>
    <m/>
    <m/>
    <m/>
    <m/>
    <m/>
    <m/>
    <m/>
    <m/>
    <n v="51.17"/>
    <m/>
    <m/>
    <m/>
    <m/>
    <m/>
    <m/>
    <m/>
    <m/>
    <m/>
    <m/>
    <m/>
    <m/>
    <m/>
    <m/>
    <m/>
    <m/>
    <m/>
    <m/>
    <m/>
    <m/>
    <m/>
    <m/>
    <m/>
    <m/>
    <m/>
    <m/>
    <m/>
    <m/>
    <m/>
    <m/>
    <m/>
    <m/>
    <m/>
    <m/>
    <m/>
    <m/>
    <m/>
    <m/>
    <m/>
    <m/>
    <m/>
    <m/>
    <m/>
    <m/>
    <m/>
    <m/>
    <m/>
    <m/>
    <m/>
    <m/>
    <m/>
    <m/>
    <m/>
    <m/>
    <m/>
    <m/>
    <m/>
    <m/>
    <m/>
    <m/>
    <m/>
    <m/>
    <m/>
    <m/>
    <m/>
    <m/>
    <m/>
    <m/>
    <m/>
    <m/>
    <m/>
    <m/>
    <m/>
    <m/>
    <m/>
    <m/>
    <m/>
    <m/>
    <m/>
    <m/>
    <m/>
    <m/>
    <m/>
    <m/>
    <m/>
    <m/>
    <m/>
    <m/>
    <m/>
    <m/>
    <m/>
    <m/>
    <m/>
    <m/>
    <m/>
    <m/>
    <m/>
    <m/>
    <m/>
    <n v="45.02"/>
    <n v="9.39"/>
    <n v="13.81"/>
    <m/>
    <m/>
    <n v="97.56"/>
    <n v="45.02"/>
    <n v="142.58000000000001"/>
    <n v="23.2"/>
    <n v="165.77999999999997"/>
  </r>
  <r>
    <n v="36"/>
    <n v="118"/>
    <s v="Cowichan R"/>
    <s v="CDP"/>
    <s v="124"/>
    <s v="Chinook"/>
    <s v="3"/>
    <x v="0"/>
    <x v="6"/>
    <n v="118"/>
    <x v="2"/>
    <s v="CK-22"/>
    <s v="EAST VANCOUVER ISLAND-COWICHAN &amp; KOKSILAH_FA_0.x"/>
    <s v="M"/>
    <s v="H"/>
    <n v="118"/>
    <s v="Cowichan River H"/>
    <n v="118"/>
    <s v="Cowichan R"/>
    <s v="GSVI"/>
    <s v="S"/>
    <x v="1"/>
    <s v="186313"/>
    <n v="0"/>
    <s v="186313"/>
    <n v="2009"/>
    <s v="20090519"/>
    <s v="20090519"/>
    <n v="0"/>
    <n v="5.6"/>
    <s v="LATE RELEASE. ALSO SEE TAGCODES 180395-96,186311-18,180377,185705 &amp; 185344-45."/>
    <s v="CWT"/>
    <s v="P"/>
    <s v="Y"/>
    <s v="Y"/>
    <s v="Y"/>
    <s v="Y"/>
    <m/>
    <x v="0"/>
    <n v="29788"/>
    <n v="86860"/>
    <x v="1"/>
    <n v="29366"/>
    <x v="11"/>
    <m/>
    <m/>
    <m/>
    <m/>
    <m/>
    <m/>
    <m/>
    <m/>
    <m/>
    <n v="57.09"/>
    <m/>
    <m/>
    <m/>
    <m/>
    <m/>
    <m/>
    <m/>
    <m/>
    <m/>
    <m/>
    <m/>
    <m/>
    <m/>
    <m/>
    <m/>
    <m/>
    <m/>
    <m/>
    <m/>
    <m/>
    <m/>
    <m/>
    <m/>
    <m/>
    <m/>
    <m/>
    <m/>
    <m/>
    <m/>
    <m/>
    <m/>
    <m/>
    <m/>
    <m/>
    <m/>
    <m/>
    <m/>
    <m/>
    <m/>
    <n v="24.79"/>
    <m/>
    <m/>
    <m/>
    <m/>
    <n v="24.46"/>
    <m/>
    <m/>
    <m/>
    <m/>
    <m/>
    <m/>
    <m/>
    <m/>
    <m/>
    <m/>
    <m/>
    <m/>
    <m/>
    <m/>
    <m/>
    <m/>
    <m/>
    <m/>
    <m/>
    <m/>
    <m/>
    <m/>
    <m/>
    <m/>
    <m/>
    <m/>
    <m/>
    <m/>
    <m/>
    <m/>
    <m/>
    <m/>
    <m/>
    <m/>
    <m/>
    <m/>
    <m/>
    <m/>
    <m/>
    <m/>
    <m/>
    <m/>
    <m/>
    <m/>
    <m/>
    <m/>
    <m/>
    <m/>
    <m/>
    <m/>
    <n v="0"/>
    <m/>
    <m/>
    <m/>
    <m/>
    <m/>
    <m/>
    <m/>
    <m/>
    <m/>
    <m/>
    <m/>
    <m/>
    <m/>
    <m/>
    <m/>
    <m/>
    <m/>
    <m/>
    <m/>
    <m/>
    <m/>
    <m/>
    <m/>
    <m/>
    <m/>
    <m/>
    <m/>
    <m/>
    <m/>
    <m/>
    <m/>
    <m/>
    <m/>
    <m/>
    <m/>
    <m/>
    <m/>
    <m/>
    <m/>
    <m/>
    <m/>
    <m/>
    <m/>
    <m/>
    <m/>
    <m/>
    <m/>
    <m/>
    <m/>
    <m/>
    <m/>
    <m/>
    <m/>
    <m/>
    <m/>
    <m/>
    <m/>
    <m/>
    <m/>
    <n v="54.24"/>
    <m/>
    <n v="22.31"/>
    <n v="106.34"/>
    <n v="0"/>
    <n v="106.34"/>
    <n v="76.55"/>
    <n v="182.89000000000001"/>
  </r>
  <r>
    <n v="36"/>
    <n v="118"/>
    <s v="Cowichan R"/>
    <s v="CDP"/>
    <s v="124"/>
    <s v="Chinook"/>
    <s v="3"/>
    <x v="0"/>
    <x v="6"/>
    <n v="118"/>
    <x v="2"/>
    <s v="CK-22"/>
    <s v="EAST VANCOUVER ISLAND-COWICHAN &amp; KOKSILAH_FA_0.x"/>
    <s v="M"/>
    <s v="H"/>
    <n v="118"/>
    <s v="Cowichan River H"/>
    <n v="118"/>
    <s v="Cowichan R"/>
    <s v="GSVI"/>
    <s v="S"/>
    <x v="1"/>
    <s v="186313"/>
    <n v="0"/>
    <s v="186313"/>
    <n v="2009"/>
    <s v="20090519"/>
    <s v="20090519"/>
    <n v="0"/>
    <n v="5.6"/>
    <s v="LATE RELEASE. ALSO SEE TAGCODES 180395-96,186311-18,180377,185705 &amp; 185344-45."/>
    <s v="CWT"/>
    <s v="P"/>
    <s v="Y"/>
    <s v="Y"/>
    <s v="Y"/>
    <s v="Y"/>
    <m/>
    <x v="0"/>
    <n v="29788"/>
    <n v="86860"/>
    <x v="2"/>
    <n v="29366"/>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34"/>
    <m/>
    <m/>
    <m/>
    <m/>
    <n v="0"/>
    <n v="21.34"/>
    <n v="21.34"/>
    <n v="0"/>
    <n v="21.34"/>
  </r>
  <r>
    <n v="36"/>
    <n v="118"/>
    <s v="Cowichan R"/>
    <s v="CDP"/>
    <s v="124"/>
    <s v="Chinook"/>
    <s v="3"/>
    <x v="0"/>
    <x v="6"/>
    <n v="118"/>
    <x v="2"/>
    <s v="CK-22"/>
    <s v="EAST VANCOUVER ISLAND-COWICHAN &amp; KOKSILAH_FA_0.x"/>
    <s v="M"/>
    <s v="H"/>
    <n v="118"/>
    <s v="Cowichan River H"/>
    <n v="118"/>
    <s v="Cowichan R"/>
    <s v="GSVI"/>
    <s v="S"/>
    <x v="1"/>
    <s v="186314"/>
    <n v="0"/>
    <s v="186314"/>
    <n v="2009"/>
    <s v="20090519"/>
    <s v="20090519"/>
    <n v="0"/>
    <n v="5.6"/>
    <s v="LATE RELEASE. ALSO SEE TAGCODES 180395-96,186311-18,180377,185705 &amp; 185344-45."/>
    <s v="CWT"/>
    <s v="P"/>
    <s v="Y"/>
    <s v="Y"/>
    <s v="Y"/>
    <s v="Y"/>
    <n v="5.0070000000000002E-3"/>
    <x v="0"/>
    <n v="29012"/>
    <n v="84743"/>
    <x v="4"/>
    <n v="29305"/>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
    <n v="38.39"/>
    <m/>
    <m/>
    <n v="0"/>
    <n v="0"/>
    <n v="0"/>
    <n v="39.69"/>
    <n v="39.69"/>
  </r>
  <r>
    <n v="36"/>
    <n v="118"/>
    <s v="Cowichan R"/>
    <s v="CDP"/>
    <s v="124"/>
    <s v="Chinook"/>
    <s v="3"/>
    <x v="0"/>
    <x v="6"/>
    <n v="118"/>
    <x v="2"/>
    <s v="CK-22"/>
    <s v="EAST VANCOUVER ISLAND-COWICHAN &amp; KOKSILAH_FA_0.x"/>
    <s v="M"/>
    <s v="H"/>
    <n v="118"/>
    <s v="Cowichan River H"/>
    <n v="118"/>
    <s v="Cowichan R"/>
    <s v="GSVI"/>
    <s v="S"/>
    <x v="1"/>
    <s v="186314"/>
    <n v="0"/>
    <s v="186314"/>
    <n v="2009"/>
    <s v="20090519"/>
    <s v="20090519"/>
    <n v="0"/>
    <n v="5.6"/>
    <s v="LATE RELEASE. ALSO SEE TAGCODES 180395-96,186311-18,180377,185705 &amp; 185344-45."/>
    <s v="CWT"/>
    <s v="P"/>
    <s v="Y"/>
    <s v="Y"/>
    <s v="Y"/>
    <s v="Y"/>
    <n v="5.0070000000000002E-3"/>
    <x v="0"/>
    <n v="29012"/>
    <n v="84743"/>
    <x v="0"/>
    <n v="29305"/>
    <x v="12"/>
    <m/>
    <m/>
    <m/>
    <m/>
    <m/>
    <m/>
    <m/>
    <m/>
    <m/>
    <m/>
    <m/>
    <m/>
    <m/>
    <m/>
    <m/>
    <m/>
    <m/>
    <m/>
    <m/>
    <m/>
    <m/>
    <m/>
    <m/>
    <m/>
    <m/>
    <m/>
    <m/>
    <m/>
    <m/>
    <m/>
    <m/>
    <m/>
    <m/>
    <m/>
    <m/>
    <m/>
    <m/>
    <m/>
    <m/>
    <m/>
    <m/>
    <m/>
    <m/>
    <m/>
    <m/>
    <m/>
    <m/>
    <m/>
    <m/>
    <m/>
    <m/>
    <m/>
    <m/>
    <m/>
    <m/>
    <m/>
    <m/>
    <m/>
    <m/>
    <m/>
    <m/>
    <n v="33.24"/>
    <m/>
    <n v="50.36"/>
    <m/>
    <m/>
    <m/>
    <m/>
    <m/>
    <m/>
    <m/>
    <m/>
    <m/>
    <m/>
    <m/>
    <m/>
    <m/>
    <m/>
    <m/>
    <m/>
    <m/>
    <m/>
    <m/>
    <m/>
    <m/>
    <m/>
    <m/>
    <m/>
    <m/>
    <m/>
    <m/>
    <m/>
    <m/>
    <m/>
    <m/>
    <m/>
    <m/>
    <m/>
    <m/>
    <m/>
    <m/>
    <m/>
    <m/>
    <m/>
    <m/>
    <n v="11.45"/>
    <m/>
    <m/>
    <m/>
    <m/>
    <m/>
    <m/>
    <m/>
    <m/>
    <m/>
    <m/>
    <m/>
    <m/>
    <m/>
    <m/>
    <m/>
    <m/>
    <m/>
    <m/>
    <m/>
    <m/>
    <m/>
    <m/>
    <m/>
    <m/>
    <m/>
    <m/>
    <m/>
    <m/>
    <m/>
    <m/>
    <m/>
    <m/>
    <m/>
    <m/>
    <m/>
    <m/>
    <m/>
    <m/>
    <m/>
    <m/>
    <m/>
    <m/>
    <m/>
    <m/>
    <m/>
    <m/>
    <m/>
    <m/>
    <m/>
    <m/>
    <m/>
    <m/>
    <m/>
    <n v="8.59"/>
    <m/>
    <m/>
    <m/>
    <n v="5.1100000000000003"/>
    <n v="10.28"/>
    <n v="66.97"/>
    <m/>
    <m/>
    <n v="95.05"/>
    <n v="13.7"/>
    <n v="108.75"/>
    <n v="77.25"/>
    <n v="186"/>
  </r>
  <r>
    <n v="36"/>
    <n v="118"/>
    <s v="Cowichan R"/>
    <s v="CDP"/>
    <s v="124"/>
    <s v="Chinook"/>
    <s v="3"/>
    <x v="0"/>
    <x v="6"/>
    <n v="118"/>
    <x v="2"/>
    <s v="CK-22"/>
    <s v="EAST VANCOUVER ISLAND-COWICHAN &amp; KOKSILAH_FA_0.x"/>
    <s v="M"/>
    <s v="H"/>
    <n v="118"/>
    <s v="Cowichan River H"/>
    <n v="118"/>
    <s v="Cowichan R"/>
    <s v="GSVI"/>
    <s v="S"/>
    <x v="1"/>
    <s v="186314"/>
    <n v="0"/>
    <s v="186314"/>
    <n v="2009"/>
    <s v="20090519"/>
    <s v="20090519"/>
    <n v="0"/>
    <n v="5.6"/>
    <s v="LATE RELEASE. ALSO SEE TAGCODES 180395-96,186311-18,180377,185705 &amp; 185344-45."/>
    <s v="CWT"/>
    <s v="P"/>
    <s v="Y"/>
    <s v="Y"/>
    <s v="Y"/>
    <s v="Y"/>
    <n v="5.0070000000000002E-3"/>
    <x v="0"/>
    <n v="29012"/>
    <n v="84743"/>
    <x v="1"/>
    <n v="29305"/>
    <x v="11"/>
    <m/>
    <m/>
    <m/>
    <m/>
    <m/>
    <m/>
    <m/>
    <m/>
    <m/>
    <m/>
    <m/>
    <m/>
    <m/>
    <m/>
    <m/>
    <m/>
    <m/>
    <m/>
    <m/>
    <m/>
    <m/>
    <m/>
    <m/>
    <m/>
    <m/>
    <m/>
    <m/>
    <m/>
    <m/>
    <m/>
    <m/>
    <m/>
    <m/>
    <m/>
    <m/>
    <m/>
    <m/>
    <m/>
    <m/>
    <m/>
    <m/>
    <m/>
    <m/>
    <m/>
    <m/>
    <m/>
    <m/>
    <m/>
    <m/>
    <n v="24.51"/>
    <m/>
    <m/>
    <m/>
    <m/>
    <m/>
    <m/>
    <m/>
    <m/>
    <m/>
    <m/>
    <m/>
    <m/>
    <m/>
    <m/>
    <m/>
    <m/>
    <m/>
    <m/>
    <m/>
    <m/>
    <m/>
    <m/>
    <m/>
    <m/>
    <m/>
    <m/>
    <m/>
    <m/>
    <m/>
    <m/>
    <m/>
    <m/>
    <m/>
    <m/>
    <m/>
    <m/>
    <m/>
    <m/>
    <m/>
    <m/>
    <m/>
    <m/>
    <m/>
    <m/>
    <m/>
    <m/>
    <m/>
    <m/>
    <m/>
    <m/>
    <m/>
    <m/>
    <m/>
    <m/>
    <m/>
    <m/>
    <m/>
    <m/>
    <m/>
    <m/>
    <m/>
    <m/>
    <m/>
    <m/>
    <m/>
    <m/>
    <m/>
    <m/>
    <m/>
    <m/>
    <m/>
    <m/>
    <m/>
    <m/>
    <m/>
    <m/>
    <m/>
    <m/>
    <m/>
    <m/>
    <m/>
    <m/>
    <m/>
    <m/>
    <m/>
    <m/>
    <m/>
    <m/>
    <m/>
    <m/>
    <m/>
    <m/>
    <m/>
    <m/>
    <m/>
    <m/>
    <m/>
    <m/>
    <m/>
    <m/>
    <m/>
    <m/>
    <m/>
    <m/>
    <m/>
    <m/>
    <m/>
    <m/>
    <m/>
    <m/>
    <m/>
    <m/>
    <m/>
    <n v="18.170000000000002"/>
    <n v="3.16"/>
    <n v="40.25"/>
    <n v="2.5299999999999998"/>
    <n v="14.9"/>
    <n v="24.51"/>
    <n v="18.170000000000002"/>
    <n v="42.68"/>
    <n v="60.84"/>
    <n v="103.52000000000001"/>
  </r>
  <r>
    <n v="36"/>
    <n v="118"/>
    <s v="Cowichan R"/>
    <s v="CDP"/>
    <s v="124"/>
    <s v="Chinook"/>
    <s v="3"/>
    <x v="0"/>
    <x v="6"/>
    <n v="118"/>
    <x v="2"/>
    <s v="CK-22"/>
    <s v="EAST VANCOUVER ISLAND-COWICHAN &amp; KOKSILAH_FA_0.x"/>
    <s v="M"/>
    <s v="H"/>
    <n v="118"/>
    <s v="Cowichan River H"/>
    <n v="118"/>
    <s v="Cowichan R"/>
    <s v="GSVI"/>
    <s v="S"/>
    <x v="1"/>
    <s v="186315"/>
    <n v="0"/>
    <s v="186315"/>
    <n v="2009"/>
    <s v="20090519"/>
    <s v="20090519"/>
    <n v="0"/>
    <n v="5.6"/>
    <s v="LATE RELEASE. ALSO SEE TAGCODES 180395-96,186311-18,180377,185705 &amp; 185344-45."/>
    <s v="CWT"/>
    <s v="P"/>
    <s v="Y"/>
    <s v="Y"/>
    <s v="Y"/>
    <s v="Y"/>
    <m/>
    <x v="0"/>
    <n v="29830"/>
    <n v="86982"/>
    <x v="0"/>
    <n v="29352"/>
    <x v="12"/>
    <m/>
    <m/>
    <m/>
    <m/>
    <m/>
    <m/>
    <m/>
    <m/>
    <m/>
    <m/>
    <m/>
    <m/>
    <m/>
    <m/>
    <m/>
    <m/>
    <m/>
    <m/>
    <m/>
    <m/>
    <m/>
    <m/>
    <m/>
    <m/>
    <m/>
    <m/>
    <m/>
    <m/>
    <m/>
    <m/>
    <m/>
    <m/>
    <m/>
    <m/>
    <m/>
    <m/>
    <m/>
    <m/>
    <m/>
    <m/>
    <m/>
    <m/>
    <m/>
    <m/>
    <m/>
    <m/>
    <m/>
    <m/>
    <m/>
    <m/>
    <m/>
    <m/>
    <m/>
    <m/>
    <m/>
    <m/>
    <m/>
    <m/>
    <m/>
    <m/>
    <m/>
    <m/>
    <m/>
    <m/>
    <m/>
    <m/>
    <m/>
    <m/>
    <m/>
    <m/>
    <m/>
    <m/>
    <m/>
    <m/>
    <m/>
    <m/>
    <m/>
    <m/>
    <m/>
    <m/>
    <m/>
    <m/>
    <m/>
    <m/>
    <m/>
    <m/>
    <m/>
    <m/>
    <m/>
    <m/>
    <m/>
    <m/>
    <m/>
    <m/>
    <m/>
    <m/>
    <m/>
    <m/>
    <m/>
    <m/>
    <m/>
    <m/>
    <m/>
    <m/>
    <m/>
    <m/>
    <m/>
    <m/>
    <m/>
    <m/>
    <m/>
    <m/>
    <m/>
    <m/>
    <m/>
    <m/>
    <n v="34.03"/>
    <m/>
    <m/>
    <m/>
    <m/>
    <m/>
    <m/>
    <m/>
    <m/>
    <n v="40.299999999999997"/>
    <m/>
    <m/>
    <m/>
    <m/>
    <m/>
    <m/>
    <m/>
    <m/>
    <m/>
    <m/>
    <m/>
    <m/>
    <m/>
    <m/>
    <m/>
    <m/>
    <m/>
    <m/>
    <m/>
    <m/>
    <m/>
    <m/>
    <n v="28.75"/>
    <m/>
    <m/>
    <m/>
    <m/>
    <m/>
    <m/>
    <m/>
    <m/>
    <m/>
    <m/>
    <m/>
    <m/>
    <m/>
    <m/>
    <n v="8.69"/>
    <n v="6.96"/>
    <n v="66.849999999999994"/>
    <m/>
    <m/>
    <n v="103.08"/>
    <n v="8.69"/>
    <n v="111.77"/>
    <n v="73.81"/>
    <n v="185.57999999999998"/>
  </r>
  <r>
    <n v="36"/>
    <n v="118"/>
    <s v="Cowichan R"/>
    <s v="CDP"/>
    <s v="124"/>
    <s v="Chinook"/>
    <s v="3"/>
    <x v="0"/>
    <x v="6"/>
    <n v="118"/>
    <x v="2"/>
    <s v="CK-22"/>
    <s v="EAST VANCOUVER ISLAND-COWICHAN &amp; KOKSILAH_FA_0.x"/>
    <s v="M"/>
    <s v="H"/>
    <n v="118"/>
    <s v="Cowichan River H"/>
    <n v="118"/>
    <s v="Cowichan R"/>
    <s v="GSVI"/>
    <s v="S"/>
    <x v="1"/>
    <s v="186315"/>
    <n v="0"/>
    <s v="186315"/>
    <n v="2009"/>
    <s v="20090519"/>
    <s v="20090519"/>
    <n v="0"/>
    <n v="5.6"/>
    <s v="LATE RELEASE. ALSO SEE TAGCODES 180395-96,186311-18,180377,185705 &amp; 185344-45."/>
    <s v="CWT"/>
    <s v="P"/>
    <s v="Y"/>
    <s v="Y"/>
    <s v="Y"/>
    <s v="Y"/>
    <m/>
    <x v="0"/>
    <n v="29830"/>
    <n v="86982"/>
    <x v="1"/>
    <n v="29352"/>
    <x v="11"/>
    <m/>
    <m/>
    <m/>
    <m/>
    <m/>
    <m/>
    <m/>
    <m/>
    <m/>
    <m/>
    <m/>
    <m/>
    <m/>
    <m/>
    <m/>
    <m/>
    <m/>
    <m/>
    <m/>
    <m/>
    <m/>
    <m/>
    <m/>
    <m/>
    <m/>
    <m/>
    <m/>
    <m/>
    <m/>
    <m/>
    <m/>
    <m/>
    <m/>
    <m/>
    <m/>
    <m/>
    <m/>
    <m/>
    <m/>
    <m/>
    <n v="4.2"/>
    <m/>
    <m/>
    <m/>
    <m/>
    <m/>
    <m/>
    <m/>
    <m/>
    <m/>
    <m/>
    <m/>
    <m/>
    <m/>
    <m/>
    <m/>
    <m/>
    <m/>
    <m/>
    <m/>
    <m/>
    <m/>
    <m/>
    <n v="43.45"/>
    <m/>
    <m/>
    <m/>
    <m/>
    <m/>
    <m/>
    <m/>
    <m/>
    <m/>
    <m/>
    <m/>
    <n v="13.91"/>
    <m/>
    <m/>
    <m/>
    <m/>
    <m/>
    <m/>
    <m/>
    <m/>
    <m/>
    <m/>
    <m/>
    <m/>
    <m/>
    <m/>
    <m/>
    <m/>
    <m/>
    <m/>
    <m/>
    <m/>
    <m/>
    <m/>
    <m/>
    <m/>
    <m/>
    <m/>
    <m/>
    <m/>
    <m/>
    <n v="16.8"/>
    <m/>
    <m/>
    <m/>
    <m/>
    <m/>
    <m/>
    <m/>
    <m/>
    <m/>
    <m/>
    <m/>
    <m/>
    <m/>
    <m/>
    <m/>
    <m/>
    <m/>
    <m/>
    <m/>
    <m/>
    <m/>
    <m/>
    <m/>
    <m/>
    <m/>
    <m/>
    <m/>
    <m/>
    <m/>
    <m/>
    <m/>
    <m/>
    <m/>
    <m/>
    <m/>
    <m/>
    <m/>
    <m/>
    <m/>
    <m/>
    <m/>
    <m/>
    <m/>
    <m/>
    <m/>
    <m/>
    <m/>
    <m/>
    <m/>
    <m/>
    <m/>
    <m/>
    <m/>
    <m/>
    <m/>
    <m/>
    <m/>
    <n v="6.71"/>
    <n v="18.38"/>
    <n v="39.1"/>
    <n v="0.39"/>
    <n v="22.31"/>
    <n v="78.36"/>
    <n v="6.71"/>
    <n v="85.07"/>
    <n v="80.180000000000007"/>
    <n v="165.25"/>
  </r>
  <r>
    <n v="36"/>
    <n v="118"/>
    <s v="Cowichan R"/>
    <s v="CDP"/>
    <s v="124"/>
    <s v="Chinook"/>
    <s v="3"/>
    <x v="0"/>
    <x v="6"/>
    <n v="118"/>
    <x v="2"/>
    <s v="CK-22"/>
    <s v="EAST VANCOUVER ISLAND-COWICHAN &amp; KOKSILAH_FA_0.x"/>
    <s v="M"/>
    <s v="H"/>
    <n v="118"/>
    <s v="Cowichan River H"/>
    <n v="118"/>
    <s v="Cowichan R"/>
    <s v="GSVI"/>
    <s v="S"/>
    <x v="1"/>
    <s v="186316"/>
    <n v="0"/>
    <s v="186316"/>
    <n v="2009"/>
    <s v="20090519"/>
    <s v="20090519"/>
    <n v="0"/>
    <n v="5.6"/>
    <s v="LATE RELEASE. ALSO SEE TAGCODES 180395-96,186311-18,180377,185705 &amp; 185344-45."/>
    <s v="CWT"/>
    <s v="P"/>
    <s v="Y"/>
    <s v="Y"/>
    <s v="Y"/>
    <s v="Y"/>
    <n v="5.0289999999999996E-3"/>
    <x v="0"/>
    <n v="27894"/>
    <n v="81478"/>
    <x v="4"/>
    <n v="29353"/>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1"/>
    <n v="22.12"/>
    <m/>
    <m/>
    <n v="0"/>
    <n v="0"/>
    <n v="0"/>
    <n v="24.73"/>
    <n v="24.73"/>
  </r>
  <r>
    <n v="36"/>
    <n v="118"/>
    <s v="Cowichan R"/>
    <s v="CDP"/>
    <s v="124"/>
    <s v="Chinook"/>
    <s v="3"/>
    <x v="0"/>
    <x v="6"/>
    <n v="118"/>
    <x v="2"/>
    <s v="CK-22"/>
    <s v="EAST VANCOUVER ISLAND-COWICHAN &amp; KOKSILAH_FA_0.x"/>
    <s v="M"/>
    <s v="H"/>
    <n v="118"/>
    <s v="Cowichan River H"/>
    <n v="118"/>
    <s v="Cowichan R"/>
    <s v="GSVI"/>
    <s v="S"/>
    <x v="1"/>
    <s v="186316"/>
    <n v="0"/>
    <s v="186316"/>
    <n v="2009"/>
    <s v="20090519"/>
    <s v="20090519"/>
    <n v="0"/>
    <n v="5.6"/>
    <s v="LATE RELEASE. ALSO SEE TAGCODES 180395-96,186311-18,180377,185705 &amp; 185344-45."/>
    <s v="CWT"/>
    <s v="P"/>
    <s v="Y"/>
    <s v="Y"/>
    <s v="Y"/>
    <s v="Y"/>
    <n v="5.0289999999999996E-3"/>
    <x v="0"/>
    <n v="27894"/>
    <n v="81478"/>
    <x v="0"/>
    <n v="29353"/>
    <x v="12"/>
    <m/>
    <m/>
    <m/>
    <m/>
    <m/>
    <m/>
    <m/>
    <m/>
    <m/>
    <m/>
    <m/>
    <m/>
    <m/>
    <m/>
    <m/>
    <m/>
    <m/>
    <m/>
    <m/>
    <m/>
    <m/>
    <m/>
    <m/>
    <m/>
    <m/>
    <m/>
    <m/>
    <m/>
    <m/>
    <m/>
    <m/>
    <m/>
    <m/>
    <m/>
    <m/>
    <m/>
    <m/>
    <n v="22.05"/>
    <m/>
    <m/>
    <m/>
    <m/>
    <m/>
    <m/>
    <m/>
    <m/>
    <m/>
    <m/>
    <m/>
    <m/>
    <m/>
    <m/>
    <m/>
    <m/>
    <m/>
    <m/>
    <m/>
    <m/>
    <m/>
    <m/>
    <m/>
    <m/>
    <m/>
    <m/>
    <m/>
    <m/>
    <m/>
    <m/>
    <m/>
    <m/>
    <m/>
    <m/>
    <m/>
    <m/>
    <m/>
    <m/>
    <m/>
    <m/>
    <m/>
    <m/>
    <m/>
    <m/>
    <m/>
    <m/>
    <m/>
    <m/>
    <m/>
    <m/>
    <m/>
    <m/>
    <m/>
    <m/>
    <m/>
    <m/>
    <m/>
    <m/>
    <m/>
    <m/>
    <m/>
    <m/>
    <m/>
    <m/>
    <m/>
    <m/>
    <m/>
    <m/>
    <m/>
    <m/>
    <m/>
    <m/>
    <m/>
    <m/>
    <m/>
    <m/>
    <m/>
    <m/>
    <m/>
    <m/>
    <m/>
    <m/>
    <m/>
    <m/>
    <m/>
    <m/>
    <m/>
    <m/>
    <m/>
    <m/>
    <m/>
    <m/>
    <m/>
    <m/>
    <m/>
    <m/>
    <m/>
    <m/>
    <m/>
    <m/>
    <m/>
    <m/>
    <m/>
    <m/>
    <m/>
    <m/>
    <m/>
    <m/>
    <m/>
    <m/>
    <m/>
    <m/>
    <m/>
    <m/>
    <m/>
    <m/>
    <m/>
    <m/>
    <m/>
    <m/>
    <m/>
    <m/>
    <m/>
    <m/>
    <m/>
    <n v="10.220000000000001"/>
    <n v="25.79"/>
    <n v="64.73"/>
    <m/>
    <m/>
    <n v="22.05"/>
    <n v="10.220000000000001"/>
    <n v="32.270000000000003"/>
    <n v="90.52"/>
    <n v="122.79"/>
  </r>
  <r>
    <n v="36"/>
    <n v="118"/>
    <s v="Cowichan R"/>
    <s v="CDP"/>
    <s v="124"/>
    <s v="Chinook"/>
    <s v="3"/>
    <x v="0"/>
    <x v="6"/>
    <n v="118"/>
    <x v="2"/>
    <s v="CK-22"/>
    <s v="EAST VANCOUVER ISLAND-COWICHAN &amp; KOKSILAH_FA_0.x"/>
    <s v="M"/>
    <s v="H"/>
    <n v="118"/>
    <s v="Cowichan River H"/>
    <n v="118"/>
    <s v="Cowichan R"/>
    <s v="GSVI"/>
    <s v="S"/>
    <x v="1"/>
    <s v="186316"/>
    <n v="0"/>
    <s v="186316"/>
    <n v="2009"/>
    <s v="20090519"/>
    <s v="20090519"/>
    <n v="0"/>
    <n v="5.6"/>
    <s v="LATE RELEASE. ALSO SEE TAGCODES 180395-96,186311-18,180377,185705 &amp; 185344-45."/>
    <s v="CWT"/>
    <s v="P"/>
    <s v="Y"/>
    <s v="Y"/>
    <s v="Y"/>
    <s v="Y"/>
    <n v="5.0289999999999996E-3"/>
    <x v="0"/>
    <n v="27894"/>
    <n v="81478"/>
    <x v="1"/>
    <n v="29353"/>
    <x v="11"/>
    <m/>
    <m/>
    <m/>
    <m/>
    <m/>
    <m/>
    <m/>
    <m/>
    <m/>
    <m/>
    <m/>
    <m/>
    <m/>
    <m/>
    <m/>
    <m/>
    <m/>
    <m/>
    <m/>
    <m/>
    <m/>
    <m/>
    <m/>
    <m/>
    <m/>
    <m/>
    <m/>
    <m/>
    <m/>
    <m/>
    <m/>
    <m/>
    <m/>
    <m/>
    <m/>
    <m/>
    <m/>
    <m/>
    <m/>
    <m/>
    <m/>
    <m/>
    <m/>
    <m/>
    <m/>
    <m/>
    <m/>
    <m/>
    <m/>
    <m/>
    <m/>
    <m/>
    <m/>
    <m/>
    <m/>
    <m/>
    <m/>
    <m/>
    <m/>
    <m/>
    <m/>
    <m/>
    <m/>
    <m/>
    <m/>
    <m/>
    <m/>
    <m/>
    <m/>
    <m/>
    <m/>
    <m/>
    <m/>
    <m/>
    <m/>
    <m/>
    <m/>
    <m/>
    <m/>
    <m/>
    <m/>
    <m/>
    <m/>
    <m/>
    <m/>
    <m/>
    <m/>
    <m/>
    <m/>
    <m/>
    <m/>
    <m/>
    <m/>
    <m/>
    <m/>
    <m/>
    <m/>
    <m/>
    <m/>
    <m/>
    <m/>
    <m/>
    <m/>
    <m/>
    <m/>
    <n v="16.82"/>
    <m/>
    <m/>
    <m/>
    <m/>
    <m/>
    <m/>
    <m/>
    <m/>
    <m/>
    <m/>
    <m/>
    <m/>
    <m/>
    <m/>
    <m/>
    <m/>
    <m/>
    <m/>
    <m/>
    <m/>
    <m/>
    <m/>
    <m/>
    <m/>
    <m/>
    <m/>
    <m/>
    <m/>
    <m/>
    <m/>
    <m/>
    <m/>
    <m/>
    <m/>
    <m/>
    <m/>
    <m/>
    <m/>
    <m/>
    <m/>
    <m/>
    <m/>
    <n v="22.84"/>
    <m/>
    <m/>
    <m/>
    <m/>
    <m/>
    <m/>
    <m/>
    <m/>
    <m/>
    <m/>
    <m/>
    <m/>
    <m/>
    <m/>
    <m/>
    <m/>
    <m/>
    <m/>
    <m/>
    <n v="39.659999999999997"/>
    <n v="0"/>
    <n v="39.659999999999997"/>
    <n v="0"/>
    <n v="39.659999999999997"/>
  </r>
  <r>
    <n v="36"/>
    <n v="118"/>
    <s v="Cowichan R"/>
    <s v="CDP"/>
    <s v="124"/>
    <s v="Chinook"/>
    <s v="3"/>
    <x v="0"/>
    <x v="6"/>
    <n v="118"/>
    <x v="2"/>
    <s v="CK-22"/>
    <s v="EAST VANCOUVER ISLAND-COWICHAN &amp; KOKSILAH_FA_0.x"/>
    <s v="M"/>
    <s v="H"/>
    <n v="118"/>
    <s v="Cowichan River H"/>
    <n v="118"/>
    <s v="Cowichan R"/>
    <s v="GSVI"/>
    <s v="S"/>
    <x v="1"/>
    <s v="186317"/>
    <n v="0"/>
    <s v="186317"/>
    <n v="2009"/>
    <s v="20090519"/>
    <s v="20090519"/>
    <n v="0"/>
    <n v="5.6"/>
    <s v="LATE RELEASE. ALSO SEE TAGCODES 180395-96,186311-18,180377,185705 &amp; 185344-45."/>
    <s v="CWT"/>
    <s v="P"/>
    <s v="Y"/>
    <s v="Y"/>
    <s v="Y"/>
    <s v="Y"/>
    <m/>
    <x v="0"/>
    <n v="29354"/>
    <n v="85594"/>
    <x v="4"/>
    <n v="29354"/>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
    <n v="11.04"/>
    <m/>
    <m/>
    <n v="0"/>
    <n v="0"/>
    <n v="0"/>
    <n v="12.34"/>
    <n v="12.34"/>
  </r>
  <r>
    <n v="36"/>
    <n v="118"/>
    <s v="Cowichan R"/>
    <s v="CDP"/>
    <s v="124"/>
    <s v="Chinook"/>
    <s v="3"/>
    <x v="0"/>
    <x v="6"/>
    <n v="118"/>
    <x v="2"/>
    <s v="CK-22"/>
    <s v="EAST VANCOUVER ISLAND-COWICHAN &amp; KOKSILAH_FA_0.x"/>
    <s v="M"/>
    <s v="H"/>
    <n v="118"/>
    <s v="Cowichan River H"/>
    <n v="118"/>
    <s v="Cowichan R"/>
    <s v="GSVI"/>
    <s v="S"/>
    <x v="1"/>
    <s v="186317"/>
    <n v="0"/>
    <s v="186317"/>
    <n v="2009"/>
    <s v="20090519"/>
    <s v="20090519"/>
    <n v="0"/>
    <n v="5.6"/>
    <s v="LATE RELEASE. ALSO SEE TAGCODES 180395-96,186311-18,180377,185705 &amp; 185344-45."/>
    <s v="CWT"/>
    <s v="P"/>
    <s v="Y"/>
    <s v="Y"/>
    <s v="Y"/>
    <s v="Y"/>
    <m/>
    <x v="0"/>
    <n v="29354"/>
    <n v="85594"/>
    <x v="0"/>
    <n v="29354"/>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7"/>
    <n v="0.89"/>
    <n v="17.57"/>
    <n v="2.5499999999999998"/>
    <m/>
    <n v="50.27"/>
    <n v="7.7"/>
    <n v="57.97"/>
    <n v="21.01"/>
    <n v="78.98"/>
  </r>
  <r>
    <n v="36"/>
    <n v="118"/>
    <s v="Cowichan R"/>
    <s v="CDP"/>
    <s v="124"/>
    <s v="Chinook"/>
    <s v="3"/>
    <x v="0"/>
    <x v="6"/>
    <n v="118"/>
    <x v="2"/>
    <s v="CK-22"/>
    <s v="EAST VANCOUVER ISLAND-COWICHAN &amp; KOKSILAH_FA_0.x"/>
    <s v="M"/>
    <s v="H"/>
    <n v="118"/>
    <s v="Cowichan River H"/>
    <n v="118"/>
    <s v="Cowichan R"/>
    <s v="GSVI"/>
    <s v="S"/>
    <x v="1"/>
    <s v="186317"/>
    <n v="0"/>
    <s v="186317"/>
    <n v="2009"/>
    <s v="20090519"/>
    <s v="20090519"/>
    <n v="0"/>
    <n v="5.6"/>
    <s v="LATE RELEASE. ALSO SEE TAGCODES 180395-96,186311-18,180377,185705 &amp; 185344-45."/>
    <s v="CWT"/>
    <s v="P"/>
    <s v="Y"/>
    <s v="Y"/>
    <s v="Y"/>
    <s v="Y"/>
    <m/>
    <x v="0"/>
    <n v="29354"/>
    <n v="85594"/>
    <x v="1"/>
    <n v="29354"/>
    <x v="11"/>
    <m/>
    <m/>
    <m/>
    <m/>
    <m/>
    <m/>
    <m/>
    <m/>
    <m/>
    <n v="57.09"/>
    <m/>
    <m/>
    <m/>
    <m/>
    <m/>
    <m/>
    <m/>
    <m/>
    <m/>
    <m/>
    <m/>
    <m/>
    <m/>
    <m/>
    <m/>
    <m/>
    <m/>
    <m/>
    <m/>
    <m/>
    <m/>
    <m/>
    <m/>
    <m/>
    <m/>
    <m/>
    <m/>
    <m/>
    <m/>
    <m/>
    <m/>
    <m/>
    <m/>
    <m/>
    <m/>
    <m/>
    <m/>
    <m/>
    <m/>
    <m/>
    <m/>
    <m/>
    <m/>
    <m/>
    <m/>
    <m/>
    <m/>
    <m/>
    <m/>
    <n v="24.46"/>
    <m/>
    <m/>
    <m/>
    <m/>
    <m/>
    <m/>
    <m/>
    <m/>
    <m/>
    <m/>
    <m/>
    <m/>
    <m/>
    <m/>
    <m/>
    <m/>
    <m/>
    <m/>
    <m/>
    <m/>
    <m/>
    <m/>
    <m/>
    <m/>
    <m/>
    <m/>
    <m/>
    <m/>
    <m/>
    <m/>
    <m/>
    <m/>
    <m/>
    <m/>
    <m/>
    <m/>
    <m/>
    <m/>
    <m/>
    <m/>
    <m/>
    <m/>
    <m/>
    <m/>
    <m/>
    <m/>
    <m/>
    <m/>
    <m/>
    <m/>
    <m/>
    <m/>
    <m/>
    <m/>
    <m/>
    <m/>
    <m/>
    <m/>
    <m/>
    <m/>
    <m/>
    <m/>
    <m/>
    <m/>
    <m/>
    <m/>
    <m/>
    <m/>
    <m/>
    <m/>
    <m/>
    <m/>
    <m/>
    <m/>
    <m/>
    <m/>
    <m/>
    <m/>
    <m/>
    <m/>
    <m/>
    <m/>
    <m/>
    <m/>
    <m/>
    <m/>
    <m/>
    <m/>
    <m/>
    <m/>
    <m/>
    <m/>
    <m/>
    <m/>
    <m/>
    <m/>
    <m/>
    <m/>
    <m/>
    <m/>
    <m/>
    <m/>
    <m/>
    <m/>
    <n v="15.88"/>
    <n v="18.079999999999998"/>
    <m/>
    <n v="14.87"/>
    <n v="81.55"/>
    <n v="0"/>
    <n v="81.55"/>
    <n v="48.83"/>
    <n v="130.38"/>
  </r>
  <r>
    <n v="36"/>
    <n v="118"/>
    <s v="Cowichan R"/>
    <s v="CDP"/>
    <s v="124"/>
    <s v="Chinook"/>
    <s v="3"/>
    <x v="0"/>
    <x v="6"/>
    <n v="118"/>
    <x v="2"/>
    <s v="CK-22"/>
    <s v="EAST VANCOUVER ISLAND-COWICHAN &amp; KOKSILAH_FA_0.x"/>
    <s v="M"/>
    <s v="H"/>
    <n v="118"/>
    <s v="Cowichan River H"/>
    <n v="118"/>
    <s v="Cowichan R"/>
    <s v="GSVI"/>
    <s v="S"/>
    <x v="1"/>
    <s v="186318"/>
    <n v="0"/>
    <s v="186318"/>
    <n v="2009"/>
    <s v="20090519"/>
    <s v="20090519"/>
    <n v="0"/>
    <n v="5.6"/>
    <s v="LATE RELEASE. ALSO SEE TAGCODES 180395-96,186311-18,180377,185705 &amp; 185344-45."/>
    <s v="CWT"/>
    <s v="P"/>
    <s v="Y"/>
    <s v="Y"/>
    <s v="Y"/>
    <s v="Y"/>
    <n v="5.0070000000000002E-3"/>
    <x v="0"/>
    <n v="29211"/>
    <n v="85324"/>
    <x v="4"/>
    <n v="29355"/>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
    <n v="11.06"/>
    <m/>
    <m/>
    <n v="0"/>
    <n v="0"/>
    <n v="0"/>
    <n v="12.36"/>
    <n v="12.360000000000001"/>
  </r>
  <r>
    <n v="36"/>
    <n v="118"/>
    <s v="Cowichan R"/>
    <s v="CDP"/>
    <s v="124"/>
    <s v="Chinook"/>
    <s v="3"/>
    <x v="0"/>
    <x v="6"/>
    <n v="118"/>
    <x v="2"/>
    <s v="CK-22"/>
    <s v="EAST VANCOUVER ISLAND-COWICHAN &amp; KOKSILAH_FA_0.x"/>
    <s v="M"/>
    <s v="H"/>
    <n v="118"/>
    <s v="Cowichan River H"/>
    <n v="118"/>
    <s v="Cowichan R"/>
    <s v="GSVI"/>
    <s v="S"/>
    <x v="1"/>
    <s v="186318"/>
    <n v="0"/>
    <s v="186318"/>
    <n v="2009"/>
    <s v="20090519"/>
    <s v="20090519"/>
    <n v="0"/>
    <n v="5.6"/>
    <s v="LATE RELEASE. ALSO SEE TAGCODES 180395-96,186311-18,180377,185705 &amp; 185344-45."/>
    <s v="CWT"/>
    <s v="P"/>
    <s v="Y"/>
    <s v="Y"/>
    <s v="Y"/>
    <s v="Y"/>
    <n v="5.0070000000000002E-3"/>
    <x v="0"/>
    <n v="29211"/>
    <n v="85324"/>
    <x v="0"/>
    <n v="29355"/>
    <x v="12"/>
    <m/>
    <m/>
    <m/>
    <m/>
    <m/>
    <m/>
    <m/>
    <m/>
    <m/>
    <n v="7.33"/>
    <m/>
    <m/>
    <m/>
    <m/>
    <m/>
    <m/>
    <n v="11.54"/>
    <m/>
    <m/>
    <m/>
    <m/>
    <m/>
    <m/>
    <m/>
    <m/>
    <m/>
    <m/>
    <m/>
    <m/>
    <m/>
    <m/>
    <m/>
    <m/>
    <m/>
    <m/>
    <m/>
    <m/>
    <m/>
    <m/>
    <m/>
    <m/>
    <m/>
    <m/>
    <m/>
    <m/>
    <m/>
    <n v="13.23"/>
    <m/>
    <m/>
    <m/>
    <m/>
    <m/>
    <m/>
    <m/>
    <m/>
    <m/>
    <m/>
    <m/>
    <m/>
    <n v="33.24"/>
    <m/>
    <m/>
    <m/>
    <n v="50.36"/>
    <m/>
    <m/>
    <m/>
    <m/>
    <m/>
    <m/>
    <m/>
    <m/>
    <m/>
    <m/>
    <m/>
    <m/>
    <m/>
    <m/>
    <m/>
    <m/>
    <m/>
    <m/>
    <m/>
    <m/>
    <m/>
    <m/>
    <m/>
    <m/>
    <m/>
    <m/>
    <m/>
    <m/>
    <m/>
    <m/>
    <m/>
    <m/>
    <m/>
    <m/>
    <m/>
    <m/>
    <m/>
    <m/>
    <m/>
    <m/>
    <m/>
    <m/>
    <m/>
    <m/>
    <m/>
    <m/>
    <m/>
    <m/>
    <m/>
    <m/>
    <m/>
    <m/>
    <m/>
    <m/>
    <m/>
    <m/>
    <m/>
    <m/>
    <m/>
    <m/>
    <m/>
    <m/>
    <m/>
    <m/>
    <m/>
    <m/>
    <m/>
    <m/>
    <m/>
    <m/>
    <m/>
    <m/>
    <m/>
    <m/>
    <m/>
    <m/>
    <m/>
    <m/>
    <m/>
    <m/>
    <m/>
    <m/>
    <m/>
    <m/>
    <m/>
    <m/>
    <m/>
    <m/>
    <m/>
    <m/>
    <m/>
    <m/>
    <m/>
    <m/>
    <m/>
    <m/>
    <m/>
    <m/>
    <m/>
    <n v="16.27"/>
    <n v="10.28"/>
    <n v="13.84"/>
    <m/>
    <n v="13.07"/>
    <n v="115.7"/>
    <n v="16.27"/>
    <n v="131.97"/>
    <n v="37.19"/>
    <n v="169.16"/>
  </r>
  <r>
    <n v="36"/>
    <n v="118"/>
    <s v="Cowichan R"/>
    <s v="CDP"/>
    <s v="124"/>
    <s v="Chinook"/>
    <s v="3"/>
    <x v="0"/>
    <x v="6"/>
    <n v="118"/>
    <x v="2"/>
    <s v="CK-22"/>
    <s v="EAST VANCOUVER ISLAND-COWICHAN &amp; KOKSILAH_FA_0.x"/>
    <s v="M"/>
    <s v="H"/>
    <n v="118"/>
    <s v="Cowichan River H"/>
    <n v="118"/>
    <s v="Cowichan R"/>
    <s v="GSVI"/>
    <s v="S"/>
    <x v="1"/>
    <s v="186318"/>
    <n v="0"/>
    <s v="186318"/>
    <n v="2009"/>
    <s v="20090519"/>
    <s v="20090519"/>
    <n v="0"/>
    <n v="5.6"/>
    <s v="LATE RELEASE. ALSO SEE TAGCODES 180395-96,186311-18,180377,185705 &amp; 185344-45."/>
    <s v="CWT"/>
    <s v="P"/>
    <s v="Y"/>
    <s v="Y"/>
    <s v="Y"/>
    <s v="Y"/>
    <n v="5.0070000000000002E-3"/>
    <x v="0"/>
    <n v="29211"/>
    <n v="85324"/>
    <x v="1"/>
    <n v="29355"/>
    <x v="11"/>
    <m/>
    <m/>
    <m/>
    <m/>
    <m/>
    <m/>
    <m/>
    <m/>
    <m/>
    <n v="57.19"/>
    <m/>
    <m/>
    <m/>
    <m/>
    <m/>
    <m/>
    <m/>
    <m/>
    <m/>
    <m/>
    <m/>
    <m/>
    <m/>
    <m/>
    <m/>
    <m/>
    <m/>
    <m/>
    <m/>
    <m/>
    <m/>
    <m/>
    <m/>
    <m/>
    <m/>
    <m/>
    <m/>
    <m/>
    <m/>
    <m/>
    <m/>
    <m/>
    <m/>
    <m/>
    <m/>
    <m/>
    <m/>
    <m/>
    <m/>
    <n v="49.34"/>
    <m/>
    <m/>
    <m/>
    <m/>
    <m/>
    <m/>
    <m/>
    <m/>
    <m/>
    <m/>
    <m/>
    <m/>
    <m/>
    <m/>
    <m/>
    <m/>
    <m/>
    <m/>
    <m/>
    <m/>
    <m/>
    <m/>
    <m/>
    <m/>
    <m/>
    <m/>
    <m/>
    <m/>
    <m/>
    <m/>
    <m/>
    <m/>
    <m/>
    <m/>
    <m/>
    <m/>
    <m/>
    <m/>
    <m/>
    <m/>
    <m/>
    <m/>
    <m/>
    <m/>
    <m/>
    <m/>
    <m/>
    <m/>
    <m/>
    <m/>
    <m/>
    <m/>
    <m/>
    <m/>
    <m/>
    <m/>
    <m/>
    <m/>
    <m/>
    <m/>
    <m/>
    <m/>
    <m/>
    <m/>
    <m/>
    <m/>
    <m/>
    <m/>
    <m/>
    <m/>
    <m/>
    <m/>
    <m/>
    <m/>
    <m/>
    <m/>
    <m/>
    <m/>
    <m/>
    <m/>
    <m/>
    <m/>
    <m/>
    <m/>
    <m/>
    <m/>
    <m/>
    <m/>
    <m/>
    <m/>
    <m/>
    <m/>
    <m/>
    <m/>
    <m/>
    <m/>
    <m/>
    <m/>
    <m/>
    <m/>
    <m/>
    <m/>
    <m/>
    <m/>
    <m/>
    <m/>
    <m/>
    <m/>
    <m/>
    <m/>
    <m/>
    <m/>
    <m/>
    <n v="5.2"/>
    <n v="18.48"/>
    <n v="36.22"/>
    <m/>
    <n v="22.35"/>
    <n v="106.53"/>
    <n v="5.2"/>
    <n v="111.73"/>
    <n v="77.05"/>
    <n v="188.78"/>
  </r>
  <r>
    <n v="36"/>
    <n v="118"/>
    <s v="Cowichan R"/>
    <s v="CDP"/>
    <s v="124"/>
    <s v="Chinook"/>
    <s v="3"/>
    <x v="0"/>
    <x v="7"/>
    <n v="118"/>
    <x v="2"/>
    <s v="CK-22"/>
    <s v="EAST VANCOUVER ISLAND-COWICHAN &amp; KOKSILAH_FA_0.x"/>
    <s v="M"/>
    <s v="H"/>
    <n v="118"/>
    <s v="Cowichan River H"/>
    <n v="118"/>
    <s v="Cowichan R"/>
    <s v="GSVI"/>
    <s v="S"/>
    <x v="1"/>
    <s v="180492"/>
    <n v="0"/>
    <s v="180492"/>
    <n v="2010"/>
    <s v="20100514"/>
    <s v="20100514"/>
    <n v="86"/>
    <n v="7.3"/>
    <m/>
    <s v="CWT"/>
    <s v="P"/>
    <s v="Y"/>
    <s v="Y"/>
    <s v="Y"/>
    <s v="Y"/>
    <n v="7.0020000000000004E-3"/>
    <x v="0"/>
    <n v="59984"/>
    <n v="60407"/>
    <x v="4"/>
    <n v="30103"/>
    <x v="12"/>
    <m/>
    <m/>
    <m/>
    <m/>
    <m/>
    <m/>
    <m/>
    <m/>
    <m/>
    <m/>
    <m/>
    <m/>
    <m/>
    <m/>
    <m/>
    <m/>
    <m/>
    <m/>
    <m/>
    <m/>
    <m/>
    <m/>
    <m/>
    <m/>
    <m/>
    <m/>
    <m/>
    <m/>
    <m/>
    <m/>
    <m/>
    <m/>
    <m/>
    <m/>
    <m/>
    <m/>
    <m/>
    <m/>
    <m/>
    <m/>
    <m/>
    <m/>
    <m/>
    <m/>
    <m/>
    <m/>
    <m/>
    <m/>
    <m/>
    <m/>
    <m/>
    <m/>
    <m/>
    <m/>
    <m/>
    <m/>
    <m/>
    <m/>
    <m/>
    <m/>
    <m/>
    <m/>
    <m/>
    <m/>
    <m/>
    <m/>
    <m/>
    <m/>
    <m/>
    <m/>
    <m/>
    <m/>
    <m/>
    <m/>
    <m/>
    <m/>
    <m/>
    <m/>
    <m/>
    <m/>
    <m/>
    <m/>
    <m/>
    <m/>
    <m/>
    <m/>
    <m/>
    <m/>
    <m/>
    <m/>
    <m/>
    <m/>
    <m/>
    <m/>
    <m/>
    <m/>
    <m/>
    <m/>
    <m/>
    <m/>
    <m/>
    <n v="4.5599999999999996"/>
    <m/>
    <m/>
    <m/>
    <m/>
    <m/>
    <m/>
    <m/>
    <m/>
    <m/>
    <m/>
    <m/>
    <m/>
    <m/>
    <m/>
    <m/>
    <m/>
    <m/>
    <m/>
    <m/>
    <m/>
    <m/>
    <m/>
    <m/>
    <m/>
    <m/>
    <m/>
    <m/>
    <m/>
    <m/>
    <m/>
    <m/>
    <m/>
    <m/>
    <m/>
    <m/>
    <m/>
    <m/>
    <m/>
    <m/>
    <m/>
    <m/>
    <m/>
    <m/>
    <m/>
    <m/>
    <m/>
    <m/>
    <m/>
    <m/>
    <m/>
    <m/>
    <m/>
    <m/>
    <m/>
    <m/>
    <m/>
    <m/>
    <m/>
    <m/>
    <m/>
    <m/>
    <n v="13.35"/>
    <n v="1.18"/>
    <n v="90.26"/>
    <n v="1.76"/>
    <m/>
    <n v="4.5599999999999996"/>
    <n v="13.35"/>
    <n v="17.91"/>
    <n v="93.2"/>
    <n v="111.11000000000001"/>
  </r>
  <r>
    <n v="36"/>
    <n v="118"/>
    <s v="Cowichan R"/>
    <s v="CDP"/>
    <s v="124"/>
    <s v="Chinook"/>
    <s v="3"/>
    <x v="0"/>
    <x v="7"/>
    <n v="118"/>
    <x v="2"/>
    <s v="CK-22"/>
    <s v="EAST VANCOUVER ISLAND-COWICHAN &amp; KOKSILAH_FA_0.x"/>
    <s v="M"/>
    <s v="H"/>
    <n v="118"/>
    <s v="Cowichan River H"/>
    <n v="118"/>
    <s v="Cowichan R"/>
    <s v="GSVI"/>
    <s v="S"/>
    <x v="1"/>
    <s v="180492"/>
    <n v="0"/>
    <s v="180492"/>
    <n v="2010"/>
    <s v="20100514"/>
    <s v="20100514"/>
    <n v="86"/>
    <n v="7.3"/>
    <m/>
    <s v="CWT"/>
    <s v="P"/>
    <s v="Y"/>
    <s v="Y"/>
    <s v="Y"/>
    <s v="Y"/>
    <n v="7.0020000000000004E-3"/>
    <x v="0"/>
    <n v="59984"/>
    <n v="60407"/>
    <x v="0"/>
    <n v="30103"/>
    <x v="11"/>
    <m/>
    <m/>
    <m/>
    <m/>
    <m/>
    <m/>
    <m/>
    <m/>
    <m/>
    <n v="19.72"/>
    <m/>
    <m/>
    <m/>
    <m/>
    <m/>
    <m/>
    <m/>
    <m/>
    <m/>
    <m/>
    <m/>
    <m/>
    <m/>
    <m/>
    <m/>
    <m/>
    <m/>
    <m/>
    <m/>
    <m/>
    <m/>
    <m/>
    <m/>
    <m/>
    <n v="4.92"/>
    <m/>
    <m/>
    <m/>
    <m/>
    <m/>
    <n v="3.97"/>
    <m/>
    <n v="1.51"/>
    <m/>
    <n v="2.93"/>
    <m/>
    <m/>
    <n v="1.67"/>
    <m/>
    <n v="50.81"/>
    <m/>
    <m/>
    <m/>
    <m/>
    <n v="17.010000000000002"/>
    <m/>
    <m/>
    <m/>
    <m/>
    <n v="8.56"/>
    <m/>
    <m/>
    <m/>
    <n v="90.06"/>
    <m/>
    <n v="9.2899999999999991"/>
    <m/>
    <m/>
    <m/>
    <m/>
    <m/>
    <m/>
    <m/>
    <m/>
    <m/>
    <n v="4.83"/>
    <m/>
    <m/>
    <m/>
    <m/>
    <m/>
    <m/>
    <m/>
    <m/>
    <m/>
    <m/>
    <m/>
    <m/>
    <m/>
    <m/>
    <m/>
    <m/>
    <m/>
    <m/>
    <m/>
    <m/>
    <m/>
    <m/>
    <m/>
    <m/>
    <m/>
    <m/>
    <m/>
    <m/>
    <m/>
    <m/>
    <m/>
    <m/>
    <m/>
    <m/>
    <m/>
    <m/>
    <m/>
    <m/>
    <m/>
    <m/>
    <m/>
    <m/>
    <m/>
    <m/>
    <m/>
    <m/>
    <m/>
    <m/>
    <m/>
    <m/>
    <m/>
    <m/>
    <m/>
    <m/>
    <m/>
    <m/>
    <m/>
    <m/>
    <m/>
    <m/>
    <m/>
    <m/>
    <m/>
    <m/>
    <m/>
    <m/>
    <m/>
    <m/>
    <m/>
    <m/>
    <m/>
    <m/>
    <m/>
    <m/>
    <m/>
    <m/>
    <m/>
    <m/>
    <m/>
    <m/>
    <m/>
    <m/>
    <m/>
    <m/>
    <m/>
    <m/>
    <m/>
    <n v="70.14"/>
    <n v="28.67"/>
    <n v="38.479999999999997"/>
    <n v="0.09"/>
    <n v="33.39"/>
    <n v="215.28"/>
    <n v="70.14"/>
    <n v="285.42"/>
    <n v="100.63"/>
    <n v="386.05"/>
  </r>
  <r>
    <n v="36"/>
    <n v="118"/>
    <s v="Cowichan R"/>
    <s v="CDP"/>
    <s v="124"/>
    <s v="Chinook"/>
    <s v="3"/>
    <x v="0"/>
    <x v="7"/>
    <n v="118"/>
    <x v="2"/>
    <s v="CK-22"/>
    <s v="EAST VANCOUVER ISLAND-COWICHAN &amp; KOKSILAH_FA_0.x"/>
    <s v="M"/>
    <s v="H"/>
    <n v="118"/>
    <s v="Cowichan River H"/>
    <n v="118"/>
    <s v="Cowichan R"/>
    <s v="GSVI"/>
    <s v="S"/>
    <x v="1"/>
    <s v="180492"/>
    <n v="0"/>
    <s v="180492"/>
    <n v="2010"/>
    <s v="20100514"/>
    <s v="20100514"/>
    <n v="86"/>
    <n v="7.3"/>
    <m/>
    <s v="CWT"/>
    <s v="P"/>
    <s v="Y"/>
    <s v="Y"/>
    <s v="Y"/>
    <s v="Y"/>
    <n v="7.0020000000000004E-3"/>
    <x v="0"/>
    <n v="59984"/>
    <n v="60407"/>
    <x v="1"/>
    <n v="30103"/>
    <x v="13"/>
    <m/>
    <m/>
    <m/>
    <m/>
    <m/>
    <m/>
    <m/>
    <m/>
    <m/>
    <m/>
    <m/>
    <m/>
    <m/>
    <m/>
    <m/>
    <m/>
    <m/>
    <m/>
    <m/>
    <m/>
    <m/>
    <m/>
    <m/>
    <m/>
    <m/>
    <m/>
    <m/>
    <m/>
    <m/>
    <m/>
    <m/>
    <m/>
    <m/>
    <m/>
    <n v="3.51"/>
    <m/>
    <m/>
    <m/>
    <m/>
    <m/>
    <m/>
    <m/>
    <m/>
    <m/>
    <m/>
    <m/>
    <m/>
    <m/>
    <m/>
    <m/>
    <m/>
    <m/>
    <m/>
    <m/>
    <n v="3.85"/>
    <m/>
    <m/>
    <m/>
    <m/>
    <m/>
    <m/>
    <m/>
    <m/>
    <m/>
    <m/>
    <m/>
    <m/>
    <m/>
    <m/>
    <m/>
    <m/>
    <m/>
    <m/>
    <m/>
    <m/>
    <m/>
    <m/>
    <m/>
    <m/>
    <m/>
    <m/>
    <m/>
    <m/>
    <m/>
    <m/>
    <m/>
    <m/>
    <m/>
    <m/>
    <m/>
    <m/>
    <m/>
    <n v="6.48"/>
    <m/>
    <m/>
    <m/>
    <m/>
    <m/>
    <m/>
    <m/>
    <m/>
    <m/>
    <m/>
    <m/>
    <m/>
    <m/>
    <m/>
    <m/>
    <m/>
    <m/>
    <m/>
    <m/>
    <m/>
    <m/>
    <m/>
    <m/>
    <m/>
    <m/>
    <m/>
    <m/>
    <m/>
    <m/>
    <m/>
    <m/>
    <m/>
    <m/>
    <m/>
    <m/>
    <m/>
    <m/>
    <m/>
    <m/>
    <m/>
    <m/>
    <m/>
    <m/>
    <m/>
    <m/>
    <m/>
    <m/>
    <m/>
    <m/>
    <m/>
    <m/>
    <m/>
    <m/>
    <m/>
    <m/>
    <m/>
    <m/>
    <m/>
    <m/>
    <m/>
    <m/>
    <m/>
    <m/>
    <m/>
    <m/>
    <m/>
    <m/>
    <m/>
    <m/>
    <m/>
    <n v="21.9"/>
    <m/>
    <n v="7.07"/>
    <m/>
    <n v="0.39"/>
    <n v="13.84"/>
    <n v="21.9"/>
    <n v="35.74"/>
    <n v="7.46"/>
    <n v="43.199999999999996"/>
  </r>
  <r>
    <n v="36"/>
    <n v="118"/>
    <s v="Cowichan R"/>
    <s v="CDP"/>
    <s v="124"/>
    <s v="Chinook"/>
    <s v="3"/>
    <x v="0"/>
    <x v="7"/>
    <n v="118"/>
    <x v="2"/>
    <s v="CK-22"/>
    <s v="EAST VANCOUVER ISLAND-COWICHAN &amp; KOKSILAH_FA_0.x"/>
    <s v="M"/>
    <s v="H"/>
    <n v="118"/>
    <s v="Cowichan River H"/>
    <n v="118"/>
    <s v="Cowichan R"/>
    <s v="GSVI"/>
    <s v="S"/>
    <x v="1"/>
    <s v="180493"/>
    <n v="0"/>
    <s v="180493"/>
    <n v="2010"/>
    <s v="20100514"/>
    <s v="20100514"/>
    <n v="86"/>
    <n v="7.3"/>
    <m/>
    <s v="CWT"/>
    <s v="P"/>
    <s v="Y"/>
    <s v="Y"/>
    <s v="Y"/>
    <s v="Y"/>
    <m/>
    <x v="0"/>
    <n v="58349"/>
    <n v="58349"/>
    <x v="4"/>
    <n v="30104"/>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31"/>
    <n v="1.19"/>
    <n v="33.04"/>
    <n v="2.62"/>
    <m/>
    <n v="0"/>
    <n v="9.31"/>
    <n v="9.31"/>
    <n v="36.85"/>
    <n v="46.16"/>
  </r>
  <r>
    <n v="36"/>
    <n v="118"/>
    <s v="Cowichan R"/>
    <s v="CDP"/>
    <s v="124"/>
    <s v="Chinook"/>
    <s v="3"/>
    <x v="0"/>
    <x v="7"/>
    <n v="118"/>
    <x v="2"/>
    <s v="CK-22"/>
    <s v="EAST VANCOUVER ISLAND-COWICHAN &amp; KOKSILAH_FA_0.x"/>
    <s v="M"/>
    <s v="H"/>
    <n v="118"/>
    <s v="Cowichan River H"/>
    <n v="118"/>
    <s v="Cowichan R"/>
    <s v="GSVI"/>
    <s v="S"/>
    <x v="1"/>
    <s v="180493"/>
    <n v="0"/>
    <s v="180493"/>
    <n v="2010"/>
    <s v="20100514"/>
    <s v="20100514"/>
    <n v="86"/>
    <n v="7.3"/>
    <m/>
    <s v="CWT"/>
    <s v="P"/>
    <s v="Y"/>
    <s v="Y"/>
    <s v="Y"/>
    <s v="Y"/>
    <m/>
    <x v="0"/>
    <n v="58349"/>
    <n v="58349"/>
    <x v="0"/>
    <n v="30104"/>
    <x v="11"/>
    <m/>
    <m/>
    <m/>
    <m/>
    <m/>
    <m/>
    <m/>
    <m/>
    <m/>
    <n v="19.579999999999998"/>
    <m/>
    <m/>
    <m/>
    <m/>
    <m/>
    <m/>
    <m/>
    <m/>
    <m/>
    <m/>
    <m/>
    <m/>
    <m/>
    <m/>
    <m/>
    <m/>
    <m/>
    <m/>
    <m/>
    <m/>
    <m/>
    <m/>
    <m/>
    <m/>
    <n v="4.75"/>
    <m/>
    <m/>
    <n v="11.79"/>
    <m/>
    <m/>
    <m/>
    <m/>
    <m/>
    <m/>
    <m/>
    <m/>
    <n v="2.91"/>
    <m/>
    <m/>
    <n v="25.28"/>
    <m/>
    <m/>
    <m/>
    <m/>
    <n v="16.78"/>
    <m/>
    <m/>
    <m/>
    <m/>
    <m/>
    <m/>
    <m/>
    <m/>
    <n v="74.5"/>
    <m/>
    <n v="14.24"/>
    <m/>
    <m/>
    <m/>
    <m/>
    <m/>
    <m/>
    <m/>
    <m/>
    <m/>
    <m/>
    <m/>
    <m/>
    <m/>
    <m/>
    <m/>
    <n v="11.8"/>
    <m/>
    <m/>
    <m/>
    <m/>
    <m/>
    <m/>
    <m/>
    <m/>
    <m/>
    <m/>
    <m/>
    <m/>
    <m/>
    <m/>
    <m/>
    <m/>
    <m/>
    <m/>
    <m/>
    <n v="2.96"/>
    <m/>
    <m/>
    <m/>
    <n v="2.88"/>
    <m/>
    <m/>
    <m/>
    <m/>
    <m/>
    <m/>
    <m/>
    <m/>
    <m/>
    <m/>
    <n v="3.32"/>
    <m/>
    <m/>
    <m/>
    <m/>
    <m/>
    <m/>
    <m/>
    <m/>
    <m/>
    <m/>
    <m/>
    <m/>
    <m/>
    <m/>
    <m/>
    <m/>
    <m/>
    <m/>
    <m/>
    <m/>
    <m/>
    <m/>
    <m/>
    <m/>
    <m/>
    <m/>
    <m/>
    <m/>
    <m/>
    <m/>
    <m/>
    <m/>
    <m/>
    <m/>
    <m/>
    <m/>
    <m/>
    <m/>
    <m/>
    <m/>
    <m/>
    <m/>
    <m/>
    <m/>
    <m/>
    <m/>
    <n v="32.53"/>
    <n v="28.1"/>
    <n v="66.72"/>
    <n v="0.22"/>
    <n v="43.36"/>
    <n v="190.79"/>
    <n v="32.53"/>
    <n v="223.32"/>
    <n v="138.4"/>
    <n v="361.72"/>
  </r>
  <r>
    <n v="36"/>
    <n v="118"/>
    <s v="Cowichan R"/>
    <s v="CDP"/>
    <s v="124"/>
    <s v="Chinook"/>
    <s v="3"/>
    <x v="0"/>
    <x v="7"/>
    <n v="118"/>
    <x v="2"/>
    <s v="CK-22"/>
    <s v="EAST VANCOUVER ISLAND-COWICHAN &amp; KOKSILAH_FA_0.x"/>
    <s v="M"/>
    <s v="H"/>
    <n v="118"/>
    <s v="Cowichan River H"/>
    <n v="118"/>
    <s v="Cowichan R"/>
    <s v="GSVI"/>
    <s v="S"/>
    <x v="1"/>
    <s v="180493"/>
    <n v="0"/>
    <s v="180493"/>
    <n v="2010"/>
    <s v="20100514"/>
    <s v="20100514"/>
    <n v="86"/>
    <n v="7.3"/>
    <m/>
    <s v="CWT"/>
    <s v="P"/>
    <s v="Y"/>
    <s v="Y"/>
    <s v="Y"/>
    <s v="Y"/>
    <m/>
    <x v="0"/>
    <n v="58349"/>
    <n v="58349"/>
    <x v="1"/>
    <n v="30104"/>
    <x v="13"/>
    <m/>
    <m/>
    <m/>
    <m/>
    <m/>
    <m/>
    <m/>
    <m/>
    <m/>
    <m/>
    <m/>
    <m/>
    <m/>
    <m/>
    <m/>
    <m/>
    <m/>
    <m/>
    <m/>
    <m/>
    <m/>
    <m/>
    <m/>
    <m/>
    <m/>
    <m/>
    <m/>
    <m/>
    <m/>
    <m/>
    <m/>
    <m/>
    <m/>
    <m/>
    <m/>
    <m/>
    <m/>
    <m/>
    <m/>
    <m/>
    <m/>
    <m/>
    <m/>
    <m/>
    <m/>
    <m/>
    <n v="2.38"/>
    <m/>
    <m/>
    <n v="3.84"/>
    <m/>
    <m/>
    <m/>
    <m/>
    <m/>
    <m/>
    <m/>
    <m/>
    <m/>
    <m/>
    <m/>
    <m/>
    <m/>
    <m/>
    <m/>
    <m/>
    <m/>
    <m/>
    <m/>
    <m/>
    <m/>
    <m/>
    <m/>
    <m/>
    <m/>
    <m/>
    <m/>
    <m/>
    <m/>
    <m/>
    <m/>
    <m/>
    <m/>
    <m/>
    <m/>
    <m/>
    <m/>
    <m/>
    <m/>
    <m/>
    <m/>
    <m/>
    <m/>
    <m/>
    <m/>
    <m/>
    <m/>
    <m/>
    <m/>
    <m/>
    <m/>
    <m/>
    <m/>
    <m/>
    <m/>
    <m/>
    <m/>
    <m/>
    <m/>
    <m/>
    <m/>
    <m/>
    <m/>
    <m/>
    <m/>
    <m/>
    <m/>
    <m/>
    <m/>
    <m/>
    <m/>
    <m/>
    <m/>
    <m/>
    <m/>
    <m/>
    <m/>
    <m/>
    <m/>
    <m/>
    <m/>
    <m/>
    <m/>
    <m/>
    <m/>
    <m/>
    <m/>
    <m/>
    <m/>
    <m/>
    <m/>
    <m/>
    <m/>
    <m/>
    <m/>
    <m/>
    <m/>
    <m/>
    <m/>
    <m/>
    <m/>
    <m/>
    <m/>
    <m/>
    <m/>
    <m/>
    <m/>
    <m/>
    <m/>
    <n v="2.39"/>
    <m/>
    <m/>
    <m/>
    <n v="7.94"/>
    <n v="1.99"/>
    <n v="15.42"/>
    <m/>
    <n v="1.17"/>
    <n v="6.22"/>
    <n v="10.33"/>
    <n v="16.55"/>
    <n v="18.579999999999998"/>
    <n v="35.130000000000003"/>
  </r>
  <r>
    <n v="36"/>
    <n v="118"/>
    <s v="Cowichan R"/>
    <s v="CDP"/>
    <s v="124"/>
    <s v="Chinook"/>
    <s v="3"/>
    <x v="0"/>
    <x v="7"/>
    <n v="118"/>
    <x v="2"/>
    <s v="CK-22"/>
    <s v="EAST VANCOUVER ISLAND-COWICHAN &amp; KOKSILAH_FA_0.x"/>
    <s v="M"/>
    <s v="H"/>
    <n v="118"/>
    <s v="Cowichan River H"/>
    <n v="118"/>
    <s v="Cowichan R"/>
    <s v="GSVI"/>
    <s v="S"/>
    <x v="1"/>
    <s v="180678"/>
    <n v="0"/>
    <s v="180678"/>
    <n v="2010"/>
    <s v="20100514"/>
    <s v="20100514"/>
    <n v="86"/>
    <n v="7.3"/>
    <m/>
    <s v="CWT"/>
    <s v="P"/>
    <s v="Y"/>
    <s v="Y"/>
    <s v="Y"/>
    <s v="Y"/>
    <m/>
    <x v="0"/>
    <n v="29092"/>
    <n v="29092"/>
    <x v="4"/>
    <n v="30106"/>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2"/>
    <n v="48.87"/>
    <n v="0.87"/>
    <m/>
    <n v="0"/>
    <n v="0"/>
    <n v="0"/>
    <n v="49.76"/>
    <n v="49.76"/>
  </r>
  <r>
    <n v="36"/>
    <n v="118"/>
    <s v="Cowichan R"/>
    <s v="CDP"/>
    <s v="124"/>
    <s v="Chinook"/>
    <s v="3"/>
    <x v="0"/>
    <x v="7"/>
    <n v="118"/>
    <x v="2"/>
    <s v="CK-22"/>
    <s v="EAST VANCOUVER ISLAND-COWICHAN &amp; KOKSILAH_FA_0.x"/>
    <s v="M"/>
    <s v="H"/>
    <n v="118"/>
    <s v="Cowichan River H"/>
    <n v="118"/>
    <s v="Cowichan R"/>
    <s v="GSVI"/>
    <s v="S"/>
    <x v="1"/>
    <s v="180678"/>
    <n v="0"/>
    <s v="180678"/>
    <n v="2010"/>
    <s v="20100514"/>
    <s v="20100514"/>
    <n v="86"/>
    <n v="7.3"/>
    <m/>
    <s v="CWT"/>
    <s v="P"/>
    <s v="Y"/>
    <s v="Y"/>
    <s v="Y"/>
    <s v="Y"/>
    <m/>
    <x v="0"/>
    <n v="29092"/>
    <n v="29092"/>
    <x v="0"/>
    <n v="30106"/>
    <x v="11"/>
    <m/>
    <m/>
    <m/>
    <m/>
    <m/>
    <m/>
    <m/>
    <m/>
    <m/>
    <n v="19.579999999999998"/>
    <m/>
    <m/>
    <m/>
    <m/>
    <m/>
    <m/>
    <m/>
    <m/>
    <m/>
    <m/>
    <m/>
    <m/>
    <m/>
    <m/>
    <m/>
    <m/>
    <m/>
    <m/>
    <m/>
    <m/>
    <m/>
    <m/>
    <m/>
    <m/>
    <m/>
    <m/>
    <m/>
    <m/>
    <m/>
    <m/>
    <m/>
    <m/>
    <m/>
    <m/>
    <m/>
    <m/>
    <m/>
    <n v="1.66"/>
    <m/>
    <n v="26"/>
    <m/>
    <m/>
    <m/>
    <m/>
    <n v="8.39"/>
    <m/>
    <m/>
    <m/>
    <m/>
    <m/>
    <m/>
    <m/>
    <m/>
    <m/>
    <m/>
    <n v="4.7699999999999996"/>
    <m/>
    <m/>
    <m/>
    <m/>
    <m/>
    <m/>
    <m/>
    <m/>
    <m/>
    <n v="14.02"/>
    <m/>
    <m/>
    <m/>
    <m/>
    <m/>
    <n v="11.8"/>
    <m/>
    <m/>
    <m/>
    <m/>
    <m/>
    <m/>
    <m/>
    <m/>
    <m/>
    <m/>
    <m/>
    <m/>
    <m/>
    <m/>
    <m/>
    <m/>
    <m/>
    <m/>
    <m/>
    <m/>
    <m/>
    <m/>
    <m/>
    <n v="2.88"/>
    <m/>
    <m/>
    <m/>
    <m/>
    <m/>
    <m/>
    <m/>
    <m/>
    <m/>
    <m/>
    <n v="1.66"/>
    <m/>
    <m/>
    <m/>
    <m/>
    <m/>
    <m/>
    <m/>
    <m/>
    <m/>
    <m/>
    <m/>
    <m/>
    <m/>
    <m/>
    <m/>
    <m/>
    <m/>
    <m/>
    <m/>
    <m/>
    <m/>
    <m/>
    <m/>
    <m/>
    <m/>
    <m/>
    <m/>
    <m/>
    <m/>
    <m/>
    <m/>
    <m/>
    <m/>
    <m/>
    <m/>
    <m/>
    <m/>
    <m/>
    <m/>
    <m/>
    <m/>
    <m/>
    <m/>
    <m/>
    <m/>
    <m/>
    <n v="18.190000000000001"/>
    <n v="11.75"/>
    <n v="32.01"/>
    <n v="0.13"/>
    <n v="17.850000000000001"/>
    <n v="90.76"/>
    <n v="18.190000000000001"/>
    <n v="108.95"/>
    <n v="61.74"/>
    <n v="170.68999999999997"/>
  </r>
  <r>
    <n v="36"/>
    <n v="118"/>
    <s v="Cowichan R"/>
    <s v="CDP"/>
    <s v="124"/>
    <s v="Chinook"/>
    <s v="3"/>
    <x v="0"/>
    <x v="7"/>
    <n v="118"/>
    <x v="2"/>
    <s v="CK-22"/>
    <s v="EAST VANCOUVER ISLAND-COWICHAN &amp; KOKSILAH_FA_0.x"/>
    <s v="M"/>
    <s v="H"/>
    <n v="118"/>
    <s v="Cowichan River H"/>
    <n v="118"/>
    <s v="Cowichan R"/>
    <s v="GSVI"/>
    <s v="S"/>
    <x v="1"/>
    <s v="180678"/>
    <n v="0"/>
    <s v="180678"/>
    <n v="2010"/>
    <s v="20100514"/>
    <s v="20100514"/>
    <n v="86"/>
    <n v="7.3"/>
    <m/>
    <s v="CWT"/>
    <s v="P"/>
    <s v="Y"/>
    <s v="Y"/>
    <s v="Y"/>
    <s v="Y"/>
    <m/>
    <x v="0"/>
    <n v="29092"/>
    <n v="29092"/>
    <x v="1"/>
    <n v="30106"/>
    <x v="13"/>
    <m/>
    <m/>
    <m/>
    <m/>
    <m/>
    <m/>
    <m/>
    <m/>
    <m/>
    <m/>
    <m/>
    <m/>
    <m/>
    <m/>
    <m/>
    <m/>
    <m/>
    <m/>
    <m/>
    <m/>
    <m/>
    <m/>
    <m/>
    <m/>
    <m/>
    <m/>
    <m/>
    <m/>
    <m/>
    <m/>
    <m/>
    <m/>
    <m/>
    <m/>
    <m/>
    <m/>
    <m/>
    <m/>
    <m/>
    <m/>
    <m/>
    <m/>
    <n v="1.72"/>
    <m/>
    <m/>
    <m/>
    <m/>
    <m/>
    <m/>
    <n v="3.82"/>
    <m/>
    <m/>
    <m/>
    <m/>
    <m/>
    <m/>
    <m/>
    <m/>
    <m/>
    <m/>
    <m/>
    <m/>
    <m/>
    <m/>
    <m/>
    <m/>
    <m/>
    <m/>
    <m/>
    <m/>
    <m/>
    <m/>
    <m/>
    <m/>
    <m/>
    <m/>
    <m/>
    <m/>
    <m/>
    <m/>
    <m/>
    <m/>
    <m/>
    <m/>
    <m/>
    <m/>
    <m/>
    <m/>
    <m/>
    <m/>
    <m/>
    <m/>
    <m/>
    <m/>
    <m/>
    <m/>
    <m/>
    <m/>
    <m/>
    <m/>
    <m/>
    <m/>
    <m/>
    <m/>
    <m/>
    <m/>
    <m/>
    <m/>
    <m/>
    <m/>
    <m/>
    <m/>
    <m/>
    <m/>
    <m/>
    <m/>
    <m/>
    <m/>
    <m/>
    <m/>
    <m/>
    <m/>
    <m/>
    <m/>
    <m/>
    <m/>
    <m/>
    <m/>
    <m/>
    <m/>
    <m/>
    <m/>
    <m/>
    <m/>
    <m/>
    <m/>
    <m/>
    <m/>
    <m/>
    <m/>
    <m/>
    <m/>
    <m/>
    <m/>
    <m/>
    <m/>
    <m/>
    <m/>
    <m/>
    <m/>
    <m/>
    <m/>
    <m/>
    <m/>
    <m/>
    <m/>
    <m/>
    <m/>
    <m/>
    <m/>
    <m/>
    <m/>
    <m/>
    <m/>
    <n v="1.02"/>
    <n v="7.02"/>
    <m/>
    <n v="0.78"/>
    <n v="5.54"/>
    <n v="0"/>
    <n v="5.54"/>
    <n v="8.82"/>
    <n v="14.36"/>
  </r>
  <r>
    <n v="36"/>
    <n v="118"/>
    <s v="Cowichan R"/>
    <s v="CDP"/>
    <s v="124"/>
    <s v="Chinook"/>
    <s v="3"/>
    <x v="0"/>
    <x v="7"/>
    <n v="118"/>
    <x v="2"/>
    <s v="CK-22"/>
    <s v="EAST VANCOUVER ISLAND-COWICHAN &amp; KOKSILAH_FA_0.x"/>
    <s v="M"/>
    <s v="H"/>
    <n v="118"/>
    <s v="Cowichan River H"/>
    <n v="118"/>
    <s v="Cowichan R"/>
    <s v="GSVI"/>
    <s v="S"/>
    <x v="1"/>
    <s v="180888"/>
    <n v="0"/>
    <s v="180888"/>
    <n v="2010"/>
    <s v="20100521"/>
    <s v="20100521"/>
    <n v="88"/>
    <n v="7.55"/>
    <m/>
    <s v="CWT"/>
    <s v="P"/>
    <s v="Y"/>
    <s v="Y"/>
    <s v="Y"/>
    <s v="Y"/>
    <m/>
    <x v="0"/>
    <n v="29131"/>
    <n v="29131"/>
    <x v="4"/>
    <n v="30108"/>
    <x v="12"/>
    <m/>
    <m/>
    <m/>
    <m/>
    <m/>
    <m/>
    <m/>
    <m/>
    <m/>
    <n v="2.509999999999999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33"/>
    <n v="2.2599999999999998"/>
    <n v="16.22"/>
    <m/>
    <n v="5.55"/>
    <n v="2.5099999999999998"/>
    <n v="5.33"/>
    <n v="7.84"/>
    <n v="24.03"/>
    <n v="31.87"/>
  </r>
  <r>
    <n v="36"/>
    <n v="118"/>
    <s v="Cowichan R"/>
    <s v="CDP"/>
    <s v="124"/>
    <s v="Chinook"/>
    <s v="3"/>
    <x v="0"/>
    <x v="7"/>
    <n v="118"/>
    <x v="2"/>
    <s v="CK-22"/>
    <s v="EAST VANCOUVER ISLAND-COWICHAN &amp; KOKSILAH_FA_0.x"/>
    <s v="M"/>
    <s v="H"/>
    <n v="118"/>
    <s v="Cowichan River H"/>
    <n v="118"/>
    <s v="Cowichan R"/>
    <s v="GSVI"/>
    <s v="S"/>
    <x v="1"/>
    <s v="180888"/>
    <n v="0"/>
    <s v="180888"/>
    <n v="2010"/>
    <s v="20100521"/>
    <s v="20100521"/>
    <n v="88"/>
    <n v="7.55"/>
    <m/>
    <s v="CWT"/>
    <s v="P"/>
    <s v="Y"/>
    <s v="Y"/>
    <s v="Y"/>
    <s v="Y"/>
    <m/>
    <x v="0"/>
    <n v="29131"/>
    <n v="29131"/>
    <x v="0"/>
    <n v="30108"/>
    <x v="11"/>
    <m/>
    <m/>
    <m/>
    <m/>
    <m/>
    <m/>
    <m/>
    <m/>
    <m/>
    <m/>
    <m/>
    <m/>
    <m/>
    <m/>
    <m/>
    <m/>
    <m/>
    <m/>
    <m/>
    <m/>
    <m/>
    <m/>
    <m/>
    <m/>
    <m/>
    <m/>
    <m/>
    <m/>
    <m/>
    <m/>
    <m/>
    <m/>
    <m/>
    <m/>
    <m/>
    <m/>
    <m/>
    <m/>
    <m/>
    <m/>
    <m/>
    <m/>
    <m/>
    <m/>
    <m/>
    <m/>
    <m/>
    <m/>
    <m/>
    <n v="25.28"/>
    <m/>
    <m/>
    <m/>
    <m/>
    <m/>
    <m/>
    <m/>
    <m/>
    <m/>
    <m/>
    <m/>
    <m/>
    <m/>
    <m/>
    <m/>
    <m/>
    <m/>
    <m/>
    <m/>
    <m/>
    <m/>
    <m/>
    <m/>
    <m/>
    <m/>
    <m/>
    <m/>
    <m/>
    <m/>
    <m/>
    <m/>
    <m/>
    <m/>
    <m/>
    <m/>
    <m/>
    <m/>
    <m/>
    <m/>
    <m/>
    <m/>
    <m/>
    <m/>
    <m/>
    <m/>
    <m/>
    <m/>
    <m/>
    <m/>
    <m/>
    <m/>
    <m/>
    <m/>
    <m/>
    <m/>
    <m/>
    <m/>
    <m/>
    <m/>
    <m/>
    <m/>
    <m/>
    <m/>
    <m/>
    <m/>
    <m/>
    <m/>
    <m/>
    <m/>
    <m/>
    <m/>
    <m/>
    <m/>
    <m/>
    <m/>
    <m/>
    <m/>
    <m/>
    <m/>
    <m/>
    <m/>
    <m/>
    <m/>
    <m/>
    <m/>
    <m/>
    <m/>
    <m/>
    <m/>
    <m/>
    <m/>
    <m/>
    <m/>
    <m/>
    <m/>
    <m/>
    <m/>
    <m/>
    <m/>
    <m/>
    <m/>
    <m/>
    <m/>
    <m/>
    <m/>
    <m/>
    <m/>
    <m/>
    <m/>
    <n v="3.08"/>
    <m/>
    <m/>
    <m/>
    <n v="14.2"/>
    <n v="14.78"/>
    <n v="13.41"/>
    <n v="0.09"/>
    <n v="15.3"/>
    <n v="25.28"/>
    <n v="17.28"/>
    <n v="42.56"/>
    <n v="43.58"/>
    <n v="86.14"/>
  </r>
  <r>
    <n v="36"/>
    <n v="118"/>
    <s v="Cowichan R"/>
    <s v="CDP"/>
    <s v="124"/>
    <s v="Chinook"/>
    <s v="3"/>
    <x v="0"/>
    <x v="7"/>
    <n v="118"/>
    <x v="2"/>
    <s v="CK-22"/>
    <s v="EAST VANCOUVER ISLAND-COWICHAN &amp; KOKSILAH_FA_0.x"/>
    <s v="M"/>
    <s v="H"/>
    <n v="118"/>
    <s v="Cowichan River H"/>
    <n v="118"/>
    <s v="Cowichan R"/>
    <s v="GSVI"/>
    <s v="S"/>
    <x v="1"/>
    <s v="180888"/>
    <n v="0"/>
    <s v="180888"/>
    <n v="2010"/>
    <s v="20100521"/>
    <s v="20100521"/>
    <n v="88"/>
    <n v="7.55"/>
    <m/>
    <s v="CWT"/>
    <s v="P"/>
    <s v="Y"/>
    <s v="Y"/>
    <s v="Y"/>
    <s v="Y"/>
    <m/>
    <x v="0"/>
    <n v="29131"/>
    <n v="29131"/>
    <x v="1"/>
    <n v="30108"/>
    <x v="13"/>
    <m/>
    <m/>
    <m/>
    <m/>
    <m/>
    <m/>
    <m/>
    <m/>
    <m/>
    <n v="0"/>
    <m/>
    <m/>
    <m/>
    <m/>
    <m/>
    <m/>
    <m/>
    <m/>
    <m/>
    <m/>
    <m/>
    <m/>
    <m/>
    <m/>
    <m/>
    <m/>
    <m/>
    <m/>
    <m/>
    <m/>
    <m/>
    <m/>
    <m/>
    <m/>
    <m/>
    <m/>
    <m/>
    <m/>
    <m/>
    <m/>
    <m/>
    <m/>
    <m/>
    <m/>
    <m/>
    <m/>
    <m/>
    <m/>
    <m/>
    <n v="3.82"/>
    <m/>
    <m/>
    <m/>
    <m/>
    <m/>
    <m/>
    <m/>
    <m/>
    <m/>
    <m/>
    <m/>
    <m/>
    <m/>
    <m/>
    <m/>
    <m/>
    <m/>
    <m/>
    <m/>
    <m/>
    <m/>
    <m/>
    <m/>
    <m/>
    <m/>
    <m/>
    <m/>
    <m/>
    <m/>
    <m/>
    <m/>
    <m/>
    <m/>
    <m/>
    <m/>
    <m/>
    <m/>
    <m/>
    <m/>
    <m/>
    <m/>
    <m/>
    <m/>
    <m/>
    <m/>
    <m/>
    <m/>
    <m/>
    <m/>
    <m/>
    <m/>
    <m/>
    <m/>
    <m/>
    <m/>
    <m/>
    <m/>
    <m/>
    <m/>
    <m/>
    <m/>
    <m/>
    <m/>
    <m/>
    <m/>
    <m/>
    <m/>
    <m/>
    <m/>
    <m/>
    <m/>
    <m/>
    <m/>
    <m/>
    <m/>
    <m/>
    <m/>
    <m/>
    <m/>
    <m/>
    <m/>
    <m/>
    <m/>
    <m/>
    <m/>
    <m/>
    <m/>
    <m/>
    <m/>
    <m/>
    <m/>
    <m/>
    <m/>
    <m/>
    <m/>
    <m/>
    <m/>
    <n v="3.53"/>
    <m/>
    <m/>
    <m/>
    <m/>
    <m/>
    <m/>
    <m/>
    <m/>
    <m/>
    <m/>
    <m/>
    <m/>
    <m/>
    <m/>
    <m/>
    <n v="5.1100000000000003"/>
    <n v="1.02"/>
    <n v="7.02"/>
    <m/>
    <n v="0.78"/>
    <n v="7.35"/>
    <n v="5.1100000000000003"/>
    <n v="12.46"/>
    <n v="8.82"/>
    <n v="21.28"/>
  </r>
  <r>
    <n v="36"/>
    <n v="118"/>
    <s v="Cowichan R"/>
    <s v="CDP"/>
    <s v="124"/>
    <s v="Chinook"/>
    <s v="3"/>
    <x v="0"/>
    <x v="7"/>
    <n v="118"/>
    <x v="2"/>
    <s v="CK-22"/>
    <s v="EAST VANCOUVER ISLAND-COWICHAN &amp; KOKSILAH_FA_0.x"/>
    <s v="M"/>
    <s v="H"/>
    <n v="118"/>
    <s v="Cowichan River H"/>
    <n v="118"/>
    <s v="Cowichan R"/>
    <s v="GSVI"/>
    <s v="S"/>
    <x v="1"/>
    <s v="180889"/>
    <n v="0"/>
    <s v="180889"/>
    <n v="2010"/>
    <s v="20100521"/>
    <s v="20100521"/>
    <n v="88"/>
    <n v="7.55"/>
    <m/>
    <s v="CWT"/>
    <s v="P"/>
    <s v="Y"/>
    <s v="Y"/>
    <s v="Y"/>
    <s v="Y"/>
    <m/>
    <x v="0"/>
    <n v="28763"/>
    <n v="28763"/>
    <x v="4"/>
    <n v="30109"/>
    <x v="12"/>
    <m/>
    <m/>
    <m/>
    <m/>
    <m/>
    <m/>
    <m/>
    <m/>
    <m/>
    <m/>
    <m/>
    <m/>
    <m/>
    <m/>
    <m/>
    <m/>
    <m/>
    <m/>
    <m/>
    <m/>
    <m/>
    <m/>
    <m/>
    <m/>
    <m/>
    <m/>
    <m/>
    <m/>
    <m/>
    <m/>
    <m/>
    <m/>
    <m/>
    <m/>
    <m/>
    <m/>
    <m/>
    <m/>
    <m/>
    <m/>
    <m/>
    <m/>
    <m/>
    <m/>
    <m/>
    <m/>
    <m/>
    <m/>
    <m/>
    <m/>
    <m/>
    <m/>
    <m/>
    <m/>
    <m/>
    <m/>
    <m/>
    <m/>
    <m/>
    <m/>
    <m/>
    <m/>
    <m/>
    <m/>
    <m/>
    <m/>
    <m/>
    <m/>
    <m/>
    <m/>
    <m/>
    <m/>
    <m/>
    <m/>
    <m/>
    <n v="12.77"/>
    <m/>
    <m/>
    <m/>
    <m/>
    <m/>
    <m/>
    <m/>
    <m/>
    <m/>
    <m/>
    <m/>
    <m/>
    <m/>
    <m/>
    <m/>
    <m/>
    <m/>
    <m/>
    <m/>
    <m/>
    <m/>
    <m/>
    <m/>
    <m/>
    <m/>
    <m/>
    <m/>
    <m/>
    <m/>
    <m/>
    <m/>
    <m/>
    <m/>
    <m/>
    <m/>
    <m/>
    <m/>
    <m/>
    <m/>
    <m/>
    <m/>
    <m/>
    <m/>
    <m/>
    <m/>
    <m/>
    <m/>
    <m/>
    <m/>
    <m/>
    <m/>
    <m/>
    <m/>
    <m/>
    <m/>
    <m/>
    <m/>
    <m/>
    <m/>
    <m/>
    <m/>
    <m/>
    <m/>
    <m/>
    <m/>
    <m/>
    <m/>
    <m/>
    <m/>
    <m/>
    <m/>
    <m/>
    <m/>
    <m/>
    <m/>
    <m/>
    <m/>
    <m/>
    <m/>
    <m/>
    <m/>
    <m/>
    <m/>
    <m/>
    <m/>
    <m/>
    <m/>
    <n v="6.48"/>
    <n v="2.46"/>
    <n v="66.150000000000006"/>
    <m/>
    <m/>
    <n v="12.77"/>
    <n v="6.48"/>
    <n v="19.25"/>
    <n v="68.61"/>
    <n v="87.860000000000014"/>
  </r>
  <r>
    <n v="36"/>
    <n v="118"/>
    <s v="Cowichan R"/>
    <s v="CDP"/>
    <s v="124"/>
    <s v="Chinook"/>
    <s v="3"/>
    <x v="0"/>
    <x v="7"/>
    <n v="118"/>
    <x v="2"/>
    <s v="CK-22"/>
    <s v="EAST VANCOUVER ISLAND-COWICHAN &amp; KOKSILAH_FA_0.x"/>
    <s v="M"/>
    <s v="H"/>
    <n v="118"/>
    <s v="Cowichan River H"/>
    <n v="118"/>
    <s v="Cowichan R"/>
    <s v="GSVI"/>
    <s v="S"/>
    <x v="1"/>
    <s v="180889"/>
    <n v="0"/>
    <s v="180889"/>
    <n v="2010"/>
    <s v="20100521"/>
    <s v="20100521"/>
    <n v="88"/>
    <n v="7.55"/>
    <m/>
    <s v="CWT"/>
    <s v="P"/>
    <s v="Y"/>
    <s v="Y"/>
    <s v="Y"/>
    <s v="Y"/>
    <m/>
    <x v="0"/>
    <n v="28763"/>
    <n v="28763"/>
    <x v="0"/>
    <n v="30109"/>
    <x v="11"/>
    <m/>
    <m/>
    <n v="4.96"/>
    <m/>
    <m/>
    <m/>
    <m/>
    <m/>
    <m/>
    <n v="39.159999999999997"/>
    <m/>
    <m/>
    <m/>
    <m/>
    <m/>
    <m/>
    <m/>
    <m/>
    <m/>
    <m/>
    <m/>
    <m/>
    <m/>
    <m/>
    <m/>
    <m/>
    <m/>
    <m/>
    <m/>
    <m/>
    <m/>
    <m/>
    <m/>
    <m/>
    <m/>
    <m/>
    <m/>
    <n v="11.79"/>
    <m/>
    <m/>
    <m/>
    <m/>
    <m/>
    <m/>
    <n v="2.96"/>
    <m/>
    <m/>
    <m/>
    <m/>
    <m/>
    <m/>
    <m/>
    <m/>
    <m/>
    <n v="8.5"/>
    <m/>
    <m/>
    <m/>
    <m/>
    <m/>
    <m/>
    <m/>
    <m/>
    <n v="14.9"/>
    <m/>
    <m/>
    <m/>
    <m/>
    <m/>
    <m/>
    <m/>
    <m/>
    <m/>
    <m/>
    <m/>
    <m/>
    <m/>
    <m/>
    <m/>
    <m/>
    <m/>
    <m/>
    <m/>
    <m/>
    <m/>
    <m/>
    <m/>
    <m/>
    <m/>
    <m/>
    <m/>
    <m/>
    <m/>
    <m/>
    <m/>
    <m/>
    <m/>
    <m/>
    <m/>
    <m/>
    <m/>
    <m/>
    <m/>
    <m/>
    <m/>
    <n v="5.76"/>
    <m/>
    <m/>
    <m/>
    <m/>
    <m/>
    <m/>
    <m/>
    <m/>
    <m/>
    <m/>
    <m/>
    <m/>
    <m/>
    <m/>
    <m/>
    <m/>
    <m/>
    <m/>
    <m/>
    <m/>
    <m/>
    <m/>
    <m/>
    <m/>
    <m/>
    <m/>
    <m/>
    <m/>
    <m/>
    <m/>
    <m/>
    <m/>
    <m/>
    <m/>
    <m/>
    <m/>
    <m/>
    <m/>
    <m/>
    <m/>
    <m/>
    <m/>
    <m/>
    <m/>
    <m/>
    <m/>
    <m/>
    <m/>
    <m/>
    <m/>
    <m/>
    <m/>
    <m/>
    <m/>
    <m/>
    <m/>
    <m/>
    <n v="14.95"/>
    <n v="30.54"/>
    <n v="32.01"/>
    <n v="0.13"/>
    <n v="30.6"/>
    <n v="88.03"/>
    <n v="14.95"/>
    <n v="102.98"/>
    <n v="93.28"/>
    <n v="196.25999999999996"/>
  </r>
  <r>
    <n v="36"/>
    <n v="118"/>
    <s v="Cowichan R"/>
    <s v="CDP"/>
    <s v="124"/>
    <s v="Chinook"/>
    <s v="3"/>
    <x v="0"/>
    <x v="7"/>
    <n v="118"/>
    <x v="2"/>
    <s v="CK-22"/>
    <s v="EAST VANCOUVER ISLAND-COWICHAN &amp; KOKSILAH_FA_0.x"/>
    <s v="M"/>
    <s v="H"/>
    <n v="118"/>
    <s v="Cowichan River H"/>
    <n v="118"/>
    <s v="Cowichan R"/>
    <s v="GSVI"/>
    <s v="S"/>
    <x v="1"/>
    <s v="180889"/>
    <n v="0"/>
    <s v="180889"/>
    <n v="2010"/>
    <s v="20100521"/>
    <s v="20100521"/>
    <n v="88"/>
    <n v="7.55"/>
    <m/>
    <s v="CWT"/>
    <s v="P"/>
    <s v="Y"/>
    <s v="Y"/>
    <s v="Y"/>
    <s v="Y"/>
    <m/>
    <x v="0"/>
    <n v="28763"/>
    <n v="28763"/>
    <x v="1"/>
    <n v="30109"/>
    <x v="13"/>
    <m/>
    <m/>
    <m/>
    <m/>
    <m/>
    <m/>
    <m/>
    <m/>
    <m/>
    <m/>
    <m/>
    <m/>
    <m/>
    <m/>
    <m/>
    <m/>
    <m/>
    <m/>
    <m/>
    <m/>
    <m/>
    <m/>
    <m/>
    <m/>
    <m/>
    <m/>
    <m/>
    <m/>
    <m/>
    <m/>
    <m/>
    <m/>
    <m/>
    <m/>
    <m/>
    <m/>
    <m/>
    <m/>
    <m/>
    <m/>
    <m/>
    <m/>
    <m/>
    <m/>
    <m/>
    <m/>
    <m/>
    <m/>
    <m/>
    <m/>
    <m/>
    <m/>
    <m/>
    <m/>
    <m/>
    <m/>
    <m/>
    <m/>
    <m/>
    <m/>
    <m/>
    <m/>
    <m/>
    <m/>
    <m/>
    <m/>
    <m/>
    <m/>
    <m/>
    <m/>
    <m/>
    <m/>
    <m/>
    <m/>
    <m/>
    <m/>
    <m/>
    <m/>
    <m/>
    <m/>
    <m/>
    <m/>
    <m/>
    <m/>
    <m/>
    <m/>
    <m/>
    <m/>
    <m/>
    <m/>
    <m/>
    <m/>
    <n v="3.22"/>
    <m/>
    <m/>
    <m/>
    <m/>
    <m/>
    <m/>
    <m/>
    <m/>
    <m/>
    <m/>
    <m/>
    <m/>
    <m/>
    <m/>
    <m/>
    <m/>
    <m/>
    <m/>
    <m/>
    <m/>
    <m/>
    <m/>
    <m/>
    <m/>
    <m/>
    <m/>
    <m/>
    <m/>
    <m/>
    <m/>
    <m/>
    <m/>
    <m/>
    <m/>
    <m/>
    <m/>
    <m/>
    <m/>
    <m/>
    <m/>
    <m/>
    <m/>
    <m/>
    <m/>
    <m/>
    <m/>
    <m/>
    <m/>
    <m/>
    <m/>
    <m/>
    <m/>
    <m/>
    <m/>
    <m/>
    <m/>
    <m/>
    <m/>
    <m/>
    <m/>
    <m/>
    <m/>
    <m/>
    <m/>
    <m/>
    <m/>
    <n v="3.27"/>
    <m/>
    <m/>
    <m/>
    <m/>
    <m/>
    <n v="14.05"/>
    <m/>
    <n v="0.78"/>
    <n v="3.22"/>
    <n v="3.27"/>
    <n v="6.49"/>
    <n v="14.83"/>
    <n v="21.32"/>
  </r>
  <r>
    <n v="36"/>
    <n v="118"/>
    <s v="Cowichan R"/>
    <s v="CDP"/>
    <s v="124"/>
    <s v="Chinook"/>
    <s v="3"/>
    <x v="0"/>
    <x v="7"/>
    <n v="118"/>
    <x v="2"/>
    <s v="CK-22"/>
    <s v="EAST VANCOUVER ISLAND-COWICHAN &amp; KOKSILAH_FA_0.x"/>
    <s v="M"/>
    <s v="H"/>
    <n v="118"/>
    <s v="Cowichan River H"/>
    <n v="118"/>
    <s v="Cowichan R"/>
    <s v="GSVI"/>
    <s v="S"/>
    <x v="1"/>
    <s v="180890"/>
    <n v="0"/>
    <s v="180890"/>
    <n v="2010"/>
    <s v="20100521"/>
    <s v="20100521"/>
    <n v="88"/>
    <n v="7.55"/>
    <m/>
    <s v="CWT"/>
    <s v="P"/>
    <s v="Y"/>
    <s v="Y"/>
    <s v="Y"/>
    <s v="Y"/>
    <m/>
    <x v="0"/>
    <n v="28513"/>
    <n v="28513"/>
    <x v="4"/>
    <n v="30110"/>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8.67"/>
    <m/>
    <m/>
    <n v="0"/>
    <n v="0"/>
    <n v="0"/>
    <n v="48.67"/>
    <n v="48.67"/>
  </r>
  <r>
    <n v="36"/>
    <n v="118"/>
    <s v="Cowichan R"/>
    <s v="CDP"/>
    <s v="124"/>
    <s v="Chinook"/>
    <s v="3"/>
    <x v="0"/>
    <x v="7"/>
    <n v="118"/>
    <x v="2"/>
    <s v="CK-22"/>
    <s v="EAST VANCOUVER ISLAND-COWICHAN &amp; KOKSILAH_FA_0.x"/>
    <s v="M"/>
    <s v="H"/>
    <n v="118"/>
    <s v="Cowichan River H"/>
    <n v="118"/>
    <s v="Cowichan R"/>
    <s v="GSVI"/>
    <s v="S"/>
    <x v="1"/>
    <s v="180890"/>
    <n v="0"/>
    <s v="180890"/>
    <n v="2010"/>
    <s v="20100521"/>
    <s v="20100521"/>
    <n v="88"/>
    <n v="7.55"/>
    <m/>
    <s v="CWT"/>
    <s v="P"/>
    <s v="Y"/>
    <s v="Y"/>
    <s v="Y"/>
    <s v="Y"/>
    <m/>
    <x v="0"/>
    <n v="28513"/>
    <n v="28513"/>
    <x v="0"/>
    <n v="30110"/>
    <x v="11"/>
    <m/>
    <m/>
    <m/>
    <m/>
    <m/>
    <m/>
    <m/>
    <m/>
    <m/>
    <n v="39.159999999999997"/>
    <m/>
    <m/>
    <m/>
    <m/>
    <m/>
    <m/>
    <m/>
    <m/>
    <m/>
    <m/>
    <m/>
    <m/>
    <m/>
    <m/>
    <m/>
    <m/>
    <m/>
    <m/>
    <m/>
    <m/>
    <m/>
    <m/>
    <m/>
    <m/>
    <n v="4.8899999999999997"/>
    <m/>
    <m/>
    <m/>
    <m/>
    <m/>
    <m/>
    <m/>
    <n v="1.5"/>
    <m/>
    <n v="2.91"/>
    <m/>
    <m/>
    <n v="1.66"/>
    <m/>
    <n v="8.39"/>
    <m/>
    <m/>
    <m/>
    <m/>
    <n v="8.5"/>
    <m/>
    <m/>
    <m/>
    <m/>
    <m/>
    <m/>
    <n v="8.39"/>
    <m/>
    <n v="29.8"/>
    <m/>
    <m/>
    <m/>
    <m/>
    <m/>
    <m/>
    <m/>
    <m/>
    <m/>
    <m/>
    <m/>
    <m/>
    <m/>
    <m/>
    <m/>
    <m/>
    <m/>
    <m/>
    <m/>
    <m/>
    <m/>
    <m/>
    <m/>
    <m/>
    <m/>
    <m/>
    <m/>
    <m/>
    <m/>
    <m/>
    <m/>
    <m/>
    <m/>
    <m/>
    <m/>
    <m/>
    <m/>
    <m/>
    <m/>
    <m/>
    <m/>
    <m/>
    <m/>
    <m/>
    <m/>
    <m/>
    <m/>
    <m/>
    <m/>
    <m/>
    <m/>
    <m/>
    <m/>
    <m/>
    <m/>
    <m/>
    <m/>
    <m/>
    <m/>
    <m/>
    <m/>
    <m/>
    <m/>
    <m/>
    <m/>
    <m/>
    <m/>
    <m/>
    <m/>
    <m/>
    <m/>
    <m/>
    <m/>
    <m/>
    <m/>
    <m/>
    <m/>
    <m/>
    <m/>
    <m/>
    <m/>
    <m/>
    <m/>
    <m/>
    <m/>
    <m/>
    <m/>
    <m/>
    <m/>
    <m/>
    <m/>
    <m/>
    <m/>
    <m/>
    <m/>
    <n v="1.96"/>
    <m/>
    <m/>
    <m/>
    <n v="10.85"/>
    <n v="13.34"/>
    <n v="37.200000000000003"/>
    <m/>
    <n v="25.5"/>
    <n v="105.2"/>
    <n v="12.81"/>
    <n v="118.01"/>
    <n v="76.040000000000006"/>
    <n v="194.05"/>
  </r>
  <r>
    <n v="36"/>
    <n v="118"/>
    <s v="Cowichan R"/>
    <s v="CDP"/>
    <s v="124"/>
    <s v="Chinook"/>
    <s v="3"/>
    <x v="0"/>
    <x v="7"/>
    <n v="118"/>
    <x v="2"/>
    <s v="CK-22"/>
    <s v="EAST VANCOUVER ISLAND-COWICHAN &amp; KOKSILAH_FA_0.x"/>
    <s v="M"/>
    <s v="H"/>
    <n v="118"/>
    <s v="Cowichan River H"/>
    <n v="118"/>
    <s v="Cowichan R"/>
    <s v="GSVI"/>
    <s v="S"/>
    <x v="1"/>
    <s v="180890"/>
    <n v="0"/>
    <s v="180890"/>
    <n v="2010"/>
    <s v="20100521"/>
    <s v="20100521"/>
    <n v="88"/>
    <n v="7.55"/>
    <m/>
    <s v="CWT"/>
    <s v="P"/>
    <s v="Y"/>
    <s v="Y"/>
    <s v="Y"/>
    <s v="Y"/>
    <m/>
    <x v="0"/>
    <n v="28513"/>
    <n v="28513"/>
    <x v="1"/>
    <n v="30110"/>
    <x v="13"/>
    <m/>
    <m/>
    <m/>
    <m/>
    <m/>
    <m/>
    <m/>
    <m/>
    <m/>
    <m/>
    <m/>
    <m/>
    <m/>
    <m/>
    <m/>
    <m/>
    <m/>
    <m/>
    <m/>
    <m/>
    <m/>
    <m/>
    <m/>
    <m/>
    <m/>
    <m/>
    <m/>
    <m/>
    <m/>
    <m/>
    <m/>
    <m/>
    <m/>
    <m/>
    <n v="6.89"/>
    <m/>
    <m/>
    <n v="6.32"/>
    <m/>
    <m/>
    <m/>
    <m/>
    <m/>
    <m/>
    <m/>
    <m/>
    <m/>
    <m/>
    <m/>
    <m/>
    <m/>
    <m/>
    <m/>
    <m/>
    <m/>
    <m/>
    <m/>
    <m/>
    <m/>
    <m/>
    <m/>
    <m/>
    <m/>
    <m/>
    <m/>
    <m/>
    <m/>
    <m/>
    <m/>
    <m/>
    <m/>
    <m/>
    <m/>
    <m/>
    <m/>
    <m/>
    <m/>
    <m/>
    <m/>
    <m/>
    <m/>
    <m/>
    <m/>
    <m/>
    <m/>
    <m/>
    <m/>
    <m/>
    <m/>
    <m/>
    <m/>
    <m/>
    <m/>
    <m/>
    <m/>
    <m/>
    <m/>
    <m/>
    <m/>
    <m/>
    <m/>
    <m/>
    <m/>
    <m/>
    <m/>
    <m/>
    <m/>
    <m/>
    <m/>
    <m/>
    <m/>
    <m/>
    <m/>
    <m/>
    <m/>
    <m/>
    <m/>
    <m/>
    <m/>
    <m/>
    <m/>
    <m/>
    <m/>
    <m/>
    <m/>
    <m/>
    <m/>
    <m/>
    <m/>
    <m/>
    <m/>
    <m/>
    <m/>
    <m/>
    <m/>
    <m/>
    <m/>
    <m/>
    <m/>
    <m/>
    <m/>
    <m/>
    <m/>
    <m/>
    <m/>
    <m/>
    <m/>
    <m/>
    <m/>
    <m/>
    <m/>
    <m/>
    <m/>
    <m/>
    <m/>
    <m/>
    <m/>
    <m/>
    <m/>
    <m/>
    <m/>
    <m/>
    <m/>
    <n v="4.0999999999999996"/>
    <n v="1.02"/>
    <m/>
    <m/>
    <n v="0.39"/>
    <n v="13.21"/>
    <n v="4.0999999999999996"/>
    <n v="17.309999999999999"/>
    <n v="1.41"/>
    <n v="18.72"/>
  </r>
  <r>
    <n v="36"/>
    <n v="118"/>
    <s v="Cowichan R"/>
    <s v="CDP"/>
    <s v="124"/>
    <s v="Chinook"/>
    <s v="3"/>
    <x v="0"/>
    <x v="7"/>
    <n v="118"/>
    <x v="2"/>
    <s v="CK-22"/>
    <s v="EAST VANCOUVER ISLAND-COWICHAN &amp; KOKSILAH_FA_0.x"/>
    <s v="M"/>
    <s v="H"/>
    <n v="118"/>
    <s v="Cowichan River H"/>
    <n v="118"/>
    <s v="Cowichan R"/>
    <s v="GSVI"/>
    <s v="S"/>
    <x v="1"/>
    <s v="180967"/>
    <n v="0"/>
    <s v="180967"/>
    <n v="2010"/>
    <s v="20100514"/>
    <s v="20100514"/>
    <n v="86"/>
    <n v="7.3"/>
    <m/>
    <s v="CWT"/>
    <s v="P"/>
    <s v="Y"/>
    <s v="Y"/>
    <s v="Y"/>
    <s v="Y"/>
    <n v="2.0089999999999999E-3"/>
    <x v="0"/>
    <n v="58118"/>
    <n v="58235"/>
    <x v="4"/>
    <n v="30105"/>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39"/>
    <n v="1.1499999999999999"/>
    <n v="81.489999999999995"/>
    <n v="0.87"/>
    <m/>
    <n v="0"/>
    <n v="22.39"/>
    <n v="22.39"/>
    <n v="83.51"/>
    <n v="105.9"/>
  </r>
  <r>
    <n v="36"/>
    <n v="118"/>
    <s v="Cowichan R"/>
    <s v="CDP"/>
    <s v="124"/>
    <s v="Chinook"/>
    <s v="3"/>
    <x v="0"/>
    <x v="7"/>
    <n v="118"/>
    <x v="2"/>
    <s v="CK-22"/>
    <s v="EAST VANCOUVER ISLAND-COWICHAN &amp; KOKSILAH_FA_0.x"/>
    <s v="M"/>
    <s v="H"/>
    <n v="118"/>
    <s v="Cowichan River H"/>
    <n v="118"/>
    <s v="Cowichan R"/>
    <s v="GSVI"/>
    <s v="S"/>
    <x v="1"/>
    <s v="180967"/>
    <n v="0"/>
    <s v="180967"/>
    <n v="2010"/>
    <s v="20100514"/>
    <s v="20100514"/>
    <n v="86"/>
    <n v="7.3"/>
    <m/>
    <s v="CWT"/>
    <s v="P"/>
    <s v="Y"/>
    <s v="Y"/>
    <s v="Y"/>
    <s v="Y"/>
    <n v="2.0089999999999999E-3"/>
    <x v="0"/>
    <n v="58118"/>
    <n v="58235"/>
    <x v="0"/>
    <n v="30105"/>
    <x v="11"/>
    <m/>
    <m/>
    <m/>
    <m/>
    <m/>
    <m/>
    <m/>
    <m/>
    <m/>
    <m/>
    <m/>
    <m/>
    <m/>
    <m/>
    <m/>
    <m/>
    <m/>
    <m/>
    <m/>
    <m/>
    <m/>
    <m/>
    <m/>
    <m/>
    <m/>
    <m/>
    <m/>
    <m/>
    <m/>
    <m/>
    <m/>
    <m/>
    <m/>
    <m/>
    <m/>
    <m/>
    <m/>
    <m/>
    <n v="3.96"/>
    <m/>
    <n v="2.5299999999999998"/>
    <n v="2.92"/>
    <m/>
    <m/>
    <m/>
    <m/>
    <m/>
    <m/>
    <m/>
    <n v="25.34"/>
    <m/>
    <m/>
    <m/>
    <m/>
    <n v="16.82"/>
    <m/>
    <m/>
    <m/>
    <m/>
    <n v="8.41"/>
    <m/>
    <m/>
    <m/>
    <n v="44.79"/>
    <n v="32.56"/>
    <n v="4.78"/>
    <m/>
    <m/>
    <m/>
    <m/>
    <m/>
    <m/>
    <m/>
    <m/>
    <m/>
    <n v="4.78"/>
    <m/>
    <m/>
    <m/>
    <m/>
    <m/>
    <m/>
    <m/>
    <m/>
    <m/>
    <m/>
    <m/>
    <m/>
    <m/>
    <m/>
    <m/>
    <m/>
    <m/>
    <m/>
    <m/>
    <m/>
    <m/>
    <m/>
    <m/>
    <m/>
    <m/>
    <m/>
    <m/>
    <m/>
    <m/>
    <n v="2.89"/>
    <m/>
    <m/>
    <m/>
    <m/>
    <m/>
    <m/>
    <m/>
    <m/>
    <m/>
    <m/>
    <m/>
    <m/>
    <m/>
    <m/>
    <m/>
    <m/>
    <m/>
    <m/>
    <m/>
    <m/>
    <m/>
    <m/>
    <m/>
    <m/>
    <m/>
    <m/>
    <m/>
    <m/>
    <m/>
    <m/>
    <m/>
    <m/>
    <m/>
    <m/>
    <m/>
    <m/>
    <m/>
    <m/>
    <m/>
    <m/>
    <m/>
    <m/>
    <m/>
    <m/>
    <m/>
    <m/>
    <m/>
    <m/>
    <m/>
    <m/>
    <m/>
    <m/>
    <m/>
    <n v="0"/>
    <m/>
    <m/>
    <m/>
    <n v="44.1"/>
    <n v="37.97"/>
    <n v="69.75"/>
    <m/>
    <n v="48.56"/>
    <n v="149.78"/>
    <n v="44.1"/>
    <n v="193.88"/>
    <n v="156.28"/>
    <n v="350.16"/>
  </r>
  <r>
    <n v="36"/>
    <n v="118"/>
    <s v="Cowichan R"/>
    <s v="CDP"/>
    <s v="124"/>
    <s v="Chinook"/>
    <s v="3"/>
    <x v="0"/>
    <x v="7"/>
    <n v="118"/>
    <x v="2"/>
    <s v="CK-22"/>
    <s v="EAST VANCOUVER ISLAND-COWICHAN &amp; KOKSILAH_FA_0.x"/>
    <s v="M"/>
    <s v="H"/>
    <n v="118"/>
    <s v="Cowichan River H"/>
    <n v="118"/>
    <s v="Cowichan R"/>
    <s v="GSVI"/>
    <s v="S"/>
    <x v="1"/>
    <s v="180967"/>
    <n v="0"/>
    <s v="180967"/>
    <n v="2010"/>
    <s v="20100514"/>
    <s v="20100514"/>
    <n v="86"/>
    <n v="7.3"/>
    <m/>
    <s v="CWT"/>
    <s v="P"/>
    <s v="Y"/>
    <s v="Y"/>
    <s v="Y"/>
    <s v="Y"/>
    <n v="2.0089999999999999E-3"/>
    <x v="0"/>
    <n v="58118"/>
    <n v="58235"/>
    <x v="1"/>
    <n v="30105"/>
    <x v="13"/>
    <m/>
    <m/>
    <m/>
    <m/>
    <m/>
    <m/>
    <m/>
    <m/>
    <m/>
    <m/>
    <m/>
    <m/>
    <m/>
    <n v="2.56"/>
    <m/>
    <m/>
    <m/>
    <m/>
    <m/>
    <m/>
    <m/>
    <m/>
    <m/>
    <m/>
    <m/>
    <m/>
    <m/>
    <m/>
    <m/>
    <m/>
    <m/>
    <m/>
    <m/>
    <m/>
    <m/>
    <m/>
    <m/>
    <m/>
    <m/>
    <m/>
    <m/>
    <m/>
    <m/>
    <m/>
    <n v="2.37"/>
    <m/>
    <m/>
    <m/>
    <m/>
    <n v="7.7"/>
    <m/>
    <m/>
    <m/>
    <m/>
    <n v="3.83"/>
    <m/>
    <m/>
    <m/>
    <m/>
    <m/>
    <m/>
    <m/>
    <m/>
    <m/>
    <m/>
    <m/>
    <m/>
    <m/>
    <m/>
    <m/>
    <m/>
    <m/>
    <m/>
    <m/>
    <m/>
    <m/>
    <m/>
    <m/>
    <m/>
    <m/>
    <m/>
    <m/>
    <m/>
    <m/>
    <m/>
    <m/>
    <m/>
    <m/>
    <m/>
    <m/>
    <m/>
    <m/>
    <m/>
    <m/>
    <m/>
    <m/>
    <m/>
    <m/>
    <m/>
    <m/>
    <m/>
    <m/>
    <m/>
    <m/>
    <m/>
    <m/>
    <m/>
    <m/>
    <m/>
    <m/>
    <m/>
    <m/>
    <m/>
    <m/>
    <m/>
    <m/>
    <m/>
    <m/>
    <m/>
    <m/>
    <m/>
    <m/>
    <m/>
    <m/>
    <m/>
    <m/>
    <m/>
    <m/>
    <m/>
    <m/>
    <m/>
    <m/>
    <m/>
    <m/>
    <m/>
    <m/>
    <m/>
    <m/>
    <m/>
    <m/>
    <m/>
    <m/>
    <m/>
    <m/>
    <m/>
    <m/>
    <m/>
    <m/>
    <m/>
    <m/>
    <m/>
    <m/>
    <m/>
    <m/>
    <m/>
    <m/>
    <m/>
    <m/>
    <m/>
    <n v="2.61"/>
    <m/>
    <m/>
    <m/>
    <n v="1.46"/>
    <m/>
    <n v="21.12"/>
    <m/>
    <n v="1.17"/>
    <n v="16.46"/>
    <n v="4.07"/>
    <n v="20.53"/>
    <n v="22.29"/>
    <n v="42.820000000000007"/>
  </r>
  <r>
    <n v="36"/>
    <n v="118"/>
    <s v="Cowichan R"/>
    <s v="CDP"/>
    <s v="124"/>
    <s v="Chinook"/>
    <s v="3"/>
    <x v="0"/>
    <x v="7"/>
    <n v="118"/>
    <x v="2"/>
    <s v="CK-22"/>
    <s v="EAST VANCOUVER ISLAND-COWICHAN &amp; KOKSILAH_FA_0.x"/>
    <s v="M"/>
    <s v="H"/>
    <n v="118"/>
    <s v="Cowichan River H"/>
    <n v="118"/>
    <s v="Cowichan R"/>
    <s v="GSVI"/>
    <s v="S"/>
    <x v="1"/>
    <s v="180968"/>
    <n v="0"/>
    <s v="180968"/>
    <n v="2010"/>
    <s v="20100521"/>
    <s v="20100521"/>
    <n v="88"/>
    <n v="7.55"/>
    <m/>
    <s v="CWT"/>
    <s v="P"/>
    <s v="Y"/>
    <s v="Y"/>
    <s v="Y"/>
    <s v="Y"/>
    <m/>
    <x v="0"/>
    <n v="58029"/>
    <n v="58029"/>
    <x v="4"/>
    <n v="30107"/>
    <x v="12"/>
    <m/>
    <m/>
    <m/>
    <m/>
    <m/>
    <m/>
    <m/>
    <m/>
    <m/>
    <n v="2.5099999999999998"/>
    <m/>
    <m/>
    <m/>
    <m/>
    <m/>
    <m/>
    <m/>
    <m/>
    <m/>
    <m/>
    <m/>
    <m/>
    <m/>
    <m/>
    <m/>
    <m/>
    <m/>
    <m/>
    <m/>
    <m/>
    <m/>
    <m/>
    <m/>
    <m/>
    <m/>
    <m/>
    <m/>
    <m/>
    <m/>
    <m/>
    <m/>
    <m/>
    <m/>
    <m/>
    <m/>
    <m/>
    <m/>
    <m/>
    <m/>
    <m/>
    <m/>
    <m/>
    <m/>
    <m/>
    <m/>
    <m/>
    <m/>
    <m/>
    <m/>
    <m/>
    <m/>
    <m/>
    <m/>
    <m/>
    <m/>
    <n v="4.97"/>
    <m/>
    <m/>
    <m/>
    <m/>
    <m/>
    <m/>
    <m/>
    <m/>
    <m/>
    <m/>
    <m/>
    <m/>
    <m/>
    <m/>
    <m/>
    <m/>
    <m/>
    <m/>
    <m/>
    <m/>
    <m/>
    <m/>
    <m/>
    <m/>
    <m/>
    <m/>
    <m/>
    <m/>
    <m/>
    <m/>
    <m/>
    <m/>
    <m/>
    <m/>
    <m/>
    <m/>
    <m/>
    <m/>
    <m/>
    <m/>
    <m/>
    <m/>
    <m/>
    <m/>
    <m/>
    <m/>
    <m/>
    <m/>
    <m/>
    <m/>
    <m/>
    <m/>
    <m/>
    <m/>
    <m/>
    <m/>
    <m/>
    <m/>
    <m/>
    <m/>
    <m/>
    <m/>
    <m/>
    <m/>
    <m/>
    <m/>
    <m/>
    <m/>
    <m/>
    <m/>
    <m/>
    <m/>
    <m/>
    <m/>
    <m/>
    <m/>
    <m/>
    <m/>
    <m/>
    <m/>
    <m/>
    <m/>
    <m/>
    <m/>
    <m/>
    <m/>
    <m/>
    <m/>
    <m/>
    <m/>
    <m/>
    <m/>
    <m/>
    <m/>
    <m/>
    <m/>
    <m/>
    <n v="5.7"/>
    <n v="2.2999999999999998"/>
    <n v="73.41"/>
    <n v="1.75"/>
    <n v="5.55"/>
    <n v="7.48"/>
    <n v="5.7"/>
    <n v="13.18"/>
    <n v="83.01"/>
    <n v="96.19"/>
  </r>
  <r>
    <n v="36"/>
    <n v="118"/>
    <s v="Cowichan R"/>
    <s v="CDP"/>
    <s v="124"/>
    <s v="Chinook"/>
    <s v="3"/>
    <x v="0"/>
    <x v="7"/>
    <n v="118"/>
    <x v="2"/>
    <s v="CK-22"/>
    <s v="EAST VANCOUVER ISLAND-COWICHAN &amp; KOKSILAH_FA_0.x"/>
    <s v="M"/>
    <s v="H"/>
    <n v="118"/>
    <s v="Cowichan River H"/>
    <n v="118"/>
    <s v="Cowichan R"/>
    <s v="GSVI"/>
    <s v="S"/>
    <x v="1"/>
    <s v="180968"/>
    <n v="0"/>
    <s v="180968"/>
    <n v="2010"/>
    <s v="20100521"/>
    <s v="20100521"/>
    <n v="88"/>
    <n v="7.55"/>
    <m/>
    <s v="CWT"/>
    <s v="P"/>
    <s v="Y"/>
    <s v="Y"/>
    <s v="Y"/>
    <s v="Y"/>
    <m/>
    <x v="0"/>
    <n v="58029"/>
    <n v="58029"/>
    <x v="0"/>
    <n v="30107"/>
    <x v="11"/>
    <m/>
    <m/>
    <m/>
    <m/>
    <m/>
    <m/>
    <m/>
    <m/>
    <m/>
    <n v="19.579999999999998"/>
    <m/>
    <m/>
    <m/>
    <m/>
    <m/>
    <m/>
    <m/>
    <m/>
    <m/>
    <m/>
    <m/>
    <m/>
    <m/>
    <m/>
    <m/>
    <m/>
    <m/>
    <m/>
    <m/>
    <m/>
    <m/>
    <m/>
    <m/>
    <m/>
    <m/>
    <m/>
    <m/>
    <m/>
    <m/>
    <n v="11.8"/>
    <n v="3.94"/>
    <m/>
    <n v="1.76"/>
    <m/>
    <m/>
    <m/>
    <m/>
    <n v="1.66"/>
    <m/>
    <n v="33.56"/>
    <m/>
    <m/>
    <m/>
    <m/>
    <m/>
    <m/>
    <m/>
    <m/>
    <m/>
    <n v="8.39"/>
    <m/>
    <n v="8.39"/>
    <m/>
    <n v="29.8"/>
    <m/>
    <m/>
    <m/>
    <m/>
    <m/>
    <m/>
    <m/>
    <m/>
    <m/>
    <m/>
    <m/>
    <m/>
    <m/>
    <m/>
    <m/>
    <m/>
    <m/>
    <n v="11.79"/>
    <m/>
    <m/>
    <m/>
    <m/>
    <m/>
    <m/>
    <m/>
    <m/>
    <m/>
    <m/>
    <m/>
    <n v="3.95"/>
    <m/>
    <m/>
    <m/>
    <m/>
    <m/>
    <m/>
    <m/>
    <m/>
    <m/>
    <m/>
    <m/>
    <m/>
    <m/>
    <m/>
    <m/>
    <m/>
    <m/>
    <m/>
    <m/>
    <m/>
    <m/>
    <m/>
    <n v="3.32"/>
    <m/>
    <m/>
    <m/>
    <m/>
    <m/>
    <m/>
    <m/>
    <m/>
    <m/>
    <m/>
    <m/>
    <m/>
    <m/>
    <m/>
    <m/>
    <m/>
    <m/>
    <m/>
    <m/>
    <m/>
    <m/>
    <m/>
    <m/>
    <m/>
    <m/>
    <m/>
    <m/>
    <m/>
    <m/>
    <m/>
    <m/>
    <n v="7.82"/>
    <m/>
    <m/>
    <m/>
    <m/>
    <m/>
    <m/>
    <m/>
    <m/>
    <m/>
    <m/>
    <m/>
    <m/>
    <m/>
    <m/>
    <n v="33.39"/>
    <n v="31.08"/>
    <n v="94.02"/>
    <n v="0.13"/>
    <n v="51.01"/>
    <n v="145.76"/>
    <n v="33.39"/>
    <n v="179.15"/>
    <n v="176.24"/>
    <n v="355.38999999999993"/>
  </r>
  <r>
    <n v="36"/>
    <n v="118"/>
    <s v="Cowichan R"/>
    <s v="CDP"/>
    <s v="124"/>
    <s v="Chinook"/>
    <s v="3"/>
    <x v="0"/>
    <x v="7"/>
    <n v="118"/>
    <x v="2"/>
    <s v="CK-22"/>
    <s v="EAST VANCOUVER ISLAND-COWICHAN &amp; KOKSILAH_FA_0.x"/>
    <s v="M"/>
    <s v="H"/>
    <n v="118"/>
    <s v="Cowichan River H"/>
    <n v="118"/>
    <s v="Cowichan R"/>
    <s v="GSVI"/>
    <s v="S"/>
    <x v="1"/>
    <s v="180968"/>
    <n v="0"/>
    <s v="180968"/>
    <n v="2010"/>
    <s v="20100521"/>
    <s v="20100521"/>
    <n v="88"/>
    <n v="7.55"/>
    <m/>
    <s v="CWT"/>
    <s v="P"/>
    <s v="Y"/>
    <s v="Y"/>
    <s v="Y"/>
    <s v="Y"/>
    <m/>
    <x v="0"/>
    <n v="58029"/>
    <n v="58029"/>
    <x v="1"/>
    <n v="30107"/>
    <x v="13"/>
    <m/>
    <m/>
    <m/>
    <m/>
    <m/>
    <m/>
    <m/>
    <m/>
    <m/>
    <m/>
    <m/>
    <m/>
    <m/>
    <m/>
    <m/>
    <n v="2.54"/>
    <m/>
    <m/>
    <m/>
    <m/>
    <m/>
    <m/>
    <m/>
    <m/>
    <m/>
    <m/>
    <m/>
    <m/>
    <m/>
    <m/>
    <m/>
    <m/>
    <m/>
    <m/>
    <n v="3.49"/>
    <m/>
    <m/>
    <m/>
    <m/>
    <m/>
    <m/>
    <m/>
    <m/>
    <m/>
    <m/>
    <n v="2.78"/>
    <m/>
    <m/>
    <m/>
    <n v="39.78"/>
    <m/>
    <m/>
    <m/>
    <m/>
    <m/>
    <m/>
    <m/>
    <m/>
    <m/>
    <m/>
    <m/>
    <m/>
    <m/>
    <m/>
    <m/>
    <m/>
    <m/>
    <m/>
    <m/>
    <m/>
    <m/>
    <m/>
    <m/>
    <m/>
    <m/>
    <m/>
    <m/>
    <m/>
    <m/>
    <m/>
    <m/>
    <m/>
    <m/>
    <m/>
    <m/>
    <m/>
    <m/>
    <m/>
    <m/>
    <m/>
    <m/>
    <m/>
    <m/>
    <m/>
    <m/>
    <n v="3.22"/>
    <m/>
    <m/>
    <m/>
    <m/>
    <m/>
    <m/>
    <m/>
    <m/>
    <m/>
    <m/>
    <m/>
    <m/>
    <m/>
    <m/>
    <m/>
    <m/>
    <m/>
    <m/>
    <m/>
    <m/>
    <m/>
    <m/>
    <m/>
    <m/>
    <m/>
    <m/>
    <m/>
    <m/>
    <m/>
    <m/>
    <m/>
    <m/>
    <m/>
    <m/>
    <m/>
    <m/>
    <m/>
    <m/>
    <m/>
    <m/>
    <m/>
    <m/>
    <m/>
    <m/>
    <m/>
    <m/>
    <m/>
    <m/>
    <m/>
    <m/>
    <m/>
    <n v="3.53"/>
    <m/>
    <m/>
    <m/>
    <m/>
    <m/>
    <m/>
    <m/>
    <m/>
    <m/>
    <m/>
    <m/>
    <m/>
    <m/>
    <m/>
    <m/>
    <n v="6.32"/>
    <n v="3.02"/>
    <n v="8.25"/>
    <m/>
    <n v="1.17"/>
    <n v="55.34"/>
    <n v="6.32"/>
    <n v="61.66"/>
    <n v="12.44"/>
    <n v="74.100000000000009"/>
  </r>
  <r>
    <n v="36"/>
    <n v="118"/>
    <s v="Cowichan R"/>
    <s v="CDP"/>
    <s v="124"/>
    <s v="Chinook"/>
    <s v="3"/>
    <x v="0"/>
    <x v="7"/>
    <n v="118"/>
    <x v="2"/>
    <s v="CK-22"/>
    <s v="EAST VANCOUVER ISLAND-COWICHAN &amp; KOKSILAH_FA_0.x"/>
    <s v="M"/>
    <s v="H"/>
    <n v="118"/>
    <s v="Cowichan River H"/>
    <n v="118"/>
    <s v="Cowichan R"/>
    <s v="GSVI"/>
    <s v="S"/>
    <x v="1"/>
    <s v="186045"/>
    <n v="0"/>
    <s v="186045"/>
    <n v="2010"/>
    <s v="20100930"/>
    <s v="20101005"/>
    <n v="152"/>
    <n v="43.5"/>
    <m/>
    <s v="CWT"/>
    <s v="B"/>
    <s v="Y"/>
    <s v="Y"/>
    <s v="Y"/>
    <s v="Y"/>
    <m/>
    <x v="0"/>
    <n v="23381"/>
    <n v="23381"/>
    <x v="4"/>
    <n v="30268"/>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11"/>
    <m/>
    <m/>
    <n v="0"/>
    <n v="0"/>
    <n v="0"/>
    <n v="8.11"/>
    <n v="8.11"/>
  </r>
  <r>
    <n v="36"/>
    <n v="118"/>
    <s v="Cowichan R"/>
    <s v="CDP"/>
    <s v="124"/>
    <s v="Chinook"/>
    <s v="3"/>
    <x v="0"/>
    <x v="7"/>
    <n v="118"/>
    <x v="2"/>
    <s v="CK-22"/>
    <s v="EAST VANCOUVER ISLAND-COWICHAN &amp; KOKSILAH_FA_0.x"/>
    <s v="M"/>
    <s v="H"/>
    <n v="118"/>
    <s v="Cowichan River H"/>
    <n v="118"/>
    <s v="Cowichan R"/>
    <s v="GSVI"/>
    <s v="S"/>
    <x v="1"/>
    <s v="186045"/>
    <n v="0"/>
    <s v="186045"/>
    <n v="2010"/>
    <s v="20100930"/>
    <s v="20101005"/>
    <n v="152"/>
    <n v="43.5"/>
    <m/>
    <s v="CWT"/>
    <s v="B"/>
    <s v="Y"/>
    <s v="Y"/>
    <s v="Y"/>
    <s v="Y"/>
    <m/>
    <x v="0"/>
    <n v="23381"/>
    <n v="23381"/>
    <x v="0"/>
    <n v="30268"/>
    <x v="11"/>
    <m/>
    <m/>
    <m/>
    <m/>
    <m/>
    <m/>
    <m/>
    <m/>
    <m/>
    <m/>
    <m/>
    <m/>
    <m/>
    <m/>
    <m/>
    <m/>
    <m/>
    <m/>
    <m/>
    <m/>
    <m/>
    <m/>
    <m/>
    <m/>
    <m/>
    <m/>
    <m/>
    <m/>
    <m/>
    <m/>
    <m/>
    <m/>
    <m/>
    <m/>
    <m/>
    <m/>
    <m/>
    <n v="11.79"/>
    <m/>
    <m/>
    <m/>
    <m/>
    <m/>
    <m/>
    <m/>
    <m/>
    <m/>
    <n v="1.66"/>
    <m/>
    <n v="8.5"/>
    <m/>
    <m/>
    <m/>
    <m/>
    <n v="8.39"/>
    <m/>
    <m/>
    <m/>
    <m/>
    <m/>
    <m/>
    <n v="8.5"/>
    <m/>
    <m/>
    <m/>
    <m/>
    <m/>
    <m/>
    <m/>
    <m/>
    <m/>
    <m/>
    <m/>
    <m/>
    <m/>
    <m/>
    <m/>
    <m/>
    <m/>
    <m/>
    <m/>
    <m/>
    <m/>
    <m/>
    <m/>
    <m/>
    <m/>
    <m/>
    <m/>
    <m/>
    <m/>
    <m/>
    <m/>
    <m/>
    <m/>
    <m/>
    <m/>
    <m/>
    <m/>
    <m/>
    <m/>
    <m/>
    <m/>
    <m/>
    <m/>
    <m/>
    <m/>
    <m/>
    <m/>
    <m/>
    <m/>
    <m/>
    <m/>
    <m/>
    <m/>
    <m/>
    <m/>
    <m/>
    <m/>
    <m/>
    <m/>
    <m/>
    <m/>
    <m/>
    <m/>
    <m/>
    <m/>
    <m/>
    <m/>
    <m/>
    <m/>
    <m/>
    <m/>
    <m/>
    <m/>
    <m/>
    <m/>
    <m/>
    <m/>
    <m/>
    <m/>
    <m/>
    <m/>
    <m/>
    <m/>
    <m/>
    <m/>
    <m/>
    <m/>
    <m/>
    <m/>
    <m/>
    <m/>
    <m/>
    <m/>
    <m/>
    <m/>
    <m/>
    <m/>
    <m/>
    <m/>
    <m/>
    <m/>
    <n v="1.81"/>
    <n v="5.44"/>
    <m/>
    <m/>
    <n v="5.0999999999999996"/>
    <n v="38.840000000000003"/>
    <n v="1.81"/>
    <n v="40.65"/>
    <n v="10.54"/>
    <n v="51.19"/>
  </r>
  <r>
    <n v="36"/>
    <n v="118"/>
    <s v="Cowichan R"/>
    <s v="CDP"/>
    <s v="124"/>
    <s v="Chinook"/>
    <s v="3"/>
    <x v="0"/>
    <x v="7"/>
    <n v="118"/>
    <x v="2"/>
    <s v="CK-22"/>
    <s v="EAST VANCOUVER ISLAND-COWICHAN &amp; KOKSILAH_FA_0.x"/>
    <s v="M"/>
    <s v="H"/>
    <n v="118"/>
    <s v="Cowichan River H"/>
    <n v="118"/>
    <s v="Cowichan R"/>
    <s v="GSVI"/>
    <s v="S"/>
    <x v="1"/>
    <s v="186045"/>
    <n v="0"/>
    <s v="186045"/>
    <n v="2010"/>
    <s v="20100930"/>
    <s v="20101005"/>
    <n v="152"/>
    <n v="43.5"/>
    <m/>
    <s v="CWT"/>
    <s v="B"/>
    <s v="Y"/>
    <s v="Y"/>
    <s v="Y"/>
    <s v="Y"/>
    <m/>
    <x v="0"/>
    <n v="23381"/>
    <n v="23381"/>
    <x v="1"/>
    <n v="30268"/>
    <x v="13"/>
    <m/>
    <m/>
    <m/>
    <m/>
    <m/>
    <m/>
    <m/>
    <m/>
    <m/>
    <m/>
    <m/>
    <m/>
    <m/>
    <m/>
    <m/>
    <m/>
    <m/>
    <m/>
    <m/>
    <m/>
    <m/>
    <m/>
    <m/>
    <m/>
    <m/>
    <m/>
    <m/>
    <m/>
    <m/>
    <m/>
    <m/>
    <m/>
    <m/>
    <m/>
    <m/>
    <m/>
    <m/>
    <m/>
    <m/>
    <m/>
    <m/>
    <m/>
    <m/>
    <m/>
    <m/>
    <m/>
    <m/>
    <m/>
    <m/>
    <m/>
    <m/>
    <m/>
    <m/>
    <m/>
    <m/>
    <m/>
    <m/>
    <m/>
    <m/>
    <n v="3.84"/>
    <m/>
    <m/>
    <m/>
    <m/>
    <m/>
    <m/>
    <m/>
    <m/>
    <m/>
    <m/>
    <m/>
    <m/>
    <m/>
    <m/>
    <m/>
    <m/>
    <m/>
    <m/>
    <m/>
    <m/>
    <m/>
    <m/>
    <m/>
    <m/>
    <m/>
    <m/>
    <m/>
    <m/>
    <m/>
    <m/>
    <m/>
    <m/>
    <m/>
    <m/>
    <m/>
    <n v="1.49"/>
    <m/>
    <m/>
    <m/>
    <m/>
    <m/>
    <m/>
    <m/>
    <m/>
    <m/>
    <m/>
    <m/>
    <m/>
    <m/>
    <m/>
    <m/>
    <m/>
    <m/>
    <m/>
    <m/>
    <m/>
    <m/>
    <m/>
    <m/>
    <m/>
    <m/>
    <m/>
    <m/>
    <m/>
    <m/>
    <m/>
    <m/>
    <m/>
    <m/>
    <m/>
    <m/>
    <m/>
    <m/>
    <m/>
    <m/>
    <m/>
    <m/>
    <m/>
    <m/>
    <m/>
    <m/>
    <m/>
    <m/>
    <m/>
    <m/>
    <m/>
    <m/>
    <m/>
    <m/>
    <m/>
    <m/>
    <m/>
    <m/>
    <m/>
    <m/>
    <m/>
    <m/>
    <m/>
    <m/>
    <m/>
    <m/>
    <m/>
    <m/>
    <n v="1.72"/>
    <m/>
    <m/>
    <m/>
    <m/>
    <n v="5.33"/>
    <n v="1.72"/>
    <n v="7.05"/>
    <n v="0"/>
    <n v="7.05"/>
  </r>
  <r>
    <n v="36"/>
    <n v="118"/>
    <s v="Cowichan R"/>
    <s v="CDP"/>
    <s v="124"/>
    <s v="Chinook"/>
    <s v="3"/>
    <x v="0"/>
    <x v="7"/>
    <n v="118"/>
    <x v="2"/>
    <s v="CK-22"/>
    <s v="EAST VANCOUVER ISLAND-COWICHAN &amp; KOKSILAH_FA_0.x"/>
    <s v="M"/>
    <s v="H"/>
    <n v="118"/>
    <s v="Cowichan River H"/>
    <n v="118"/>
    <s v="Cowichan R"/>
    <s v="GSVI"/>
    <s v="S"/>
    <x v="1"/>
    <s v="186307"/>
    <n v="0"/>
    <s v="186307"/>
    <n v="2010"/>
    <s v="20100521"/>
    <s v="20100521"/>
    <n v="88"/>
    <n v="7.55"/>
    <m/>
    <s v="CWT"/>
    <s v="P"/>
    <s v="Y"/>
    <s v="Y"/>
    <s v="Y"/>
    <s v="Y"/>
    <n v="5.0109999999999998E-3"/>
    <x v="0"/>
    <n v="27596"/>
    <n v="27735"/>
    <x v="4"/>
    <n v="30111"/>
    <x v="12"/>
    <m/>
    <m/>
    <m/>
    <m/>
    <m/>
    <m/>
    <m/>
    <m/>
    <m/>
    <m/>
    <m/>
    <m/>
    <m/>
    <m/>
    <m/>
    <m/>
    <m/>
    <m/>
    <m/>
    <m/>
    <m/>
    <m/>
    <m/>
    <m/>
    <m/>
    <m/>
    <m/>
    <m/>
    <m/>
    <m/>
    <m/>
    <m/>
    <m/>
    <m/>
    <m/>
    <m/>
    <m/>
    <m/>
    <m/>
    <m/>
    <m/>
    <m/>
    <m/>
    <m/>
    <m/>
    <m/>
    <m/>
    <m/>
    <m/>
    <m/>
    <m/>
    <m/>
    <m/>
    <m/>
    <m/>
    <m/>
    <m/>
    <m/>
    <m/>
    <m/>
    <m/>
    <m/>
    <m/>
    <m/>
    <m/>
    <m/>
    <m/>
    <m/>
    <m/>
    <m/>
    <m/>
    <m/>
    <m/>
    <m/>
    <m/>
    <m/>
    <m/>
    <m/>
    <m/>
    <m/>
    <m/>
    <n v="7.39"/>
    <m/>
    <m/>
    <m/>
    <m/>
    <m/>
    <m/>
    <m/>
    <m/>
    <m/>
    <m/>
    <m/>
    <m/>
    <m/>
    <m/>
    <m/>
    <m/>
    <m/>
    <m/>
    <m/>
    <m/>
    <m/>
    <m/>
    <m/>
    <m/>
    <m/>
    <m/>
    <m/>
    <m/>
    <m/>
    <m/>
    <m/>
    <m/>
    <m/>
    <m/>
    <m/>
    <m/>
    <m/>
    <m/>
    <m/>
    <m/>
    <m/>
    <m/>
    <m/>
    <m/>
    <m/>
    <m/>
    <m/>
    <m/>
    <m/>
    <m/>
    <m/>
    <m/>
    <m/>
    <m/>
    <m/>
    <m/>
    <m/>
    <m/>
    <m/>
    <m/>
    <m/>
    <m/>
    <m/>
    <m/>
    <m/>
    <m/>
    <m/>
    <m/>
    <m/>
    <m/>
    <m/>
    <m/>
    <m/>
    <m/>
    <m/>
    <m/>
    <m/>
    <n v="1.47"/>
    <m/>
    <m/>
    <m/>
    <m/>
    <m/>
    <n v="24.46"/>
    <m/>
    <m/>
    <n v="7.39"/>
    <n v="1.47"/>
    <n v="8.86"/>
    <n v="24.46"/>
    <n v="33.32"/>
  </r>
  <r>
    <n v="36"/>
    <n v="118"/>
    <s v="Cowichan R"/>
    <s v="CDP"/>
    <s v="124"/>
    <s v="Chinook"/>
    <s v="3"/>
    <x v="0"/>
    <x v="7"/>
    <n v="118"/>
    <x v="2"/>
    <s v="CK-22"/>
    <s v="EAST VANCOUVER ISLAND-COWICHAN &amp; KOKSILAH_FA_0.x"/>
    <s v="M"/>
    <s v="H"/>
    <n v="118"/>
    <s v="Cowichan River H"/>
    <n v="118"/>
    <s v="Cowichan R"/>
    <s v="GSVI"/>
    <s v="S"/>
    <x v="1"/>
    <s v="186307"/>
    <n v="0"/>
    <s v="186307"/>
    <n v="2010"/>
    <s v="20100521"/>
    <s v="20100521"/>
    <n v="88"/>
    <n v="7.55"/>
    <m/>
    <s v="CWT"/>
    <s v="P"/>
    <s v="Y"/>
    <s v="Y"/>
    <s v="Y"/>
    <s v="Y"/>
    <n v="5.0109999999999998E-3"/>
    <x v="0"/>
    <n v="27596"/>
    <n v="27735"/>
    <x v="0"/>
    <n v="30111"/>
    <x v="11"/>
    <m/>
    <m/>
    <m/>
    <m/>
    <m/>
    <m/>
    <m/>
    <m/>
    <m/>
    <m/>
    <m/>
    <m/>
    <m/>
    <m/>
    <m/>
    <m/>
    <m/>
    <m/>
    <m/>
    <m/>
    <m/>
    <m/>
    <m/>
    <m/>
    <m/>
    <m/>
    <m/>
    <m/>
    <m/>
    <m/>
    <m/>
    <m/>
    <m/>
    <m/>
    <m/>
    <m/>
    <m/>
    <m/>
    <m/>
    <m/>
    <m/>
    <m/>
    <m/>
    <m/>
    <m/>
    <m/>
    <m/>
    <m/>
    <m/>
    <n v="16.86"/>
    <m/>
    <m/>
    <m/>
    <m/>
    <n v="8.43"/>
    <m/>
    <m/>
    <m/>
    <m/>
    <m/>
    <m/>
    <m/>
    <m/>
    <m/>
    <m/>
    <m/>
    <m/>
    <m/>
    <m/>
    <m/>
    <m/>
    <m/>
    <m/>
    <m/>
    <m/>
    <m/>
    <m/>
    <m/>
    <m/>
    <m/>
    <m/>
    <n v="11.85"/>
    <m/>
    <m/>
    <m/>
    <m/>
    <m/>
    <m/>
    <m/>
    <m/>
    <m/>
    <m/>
    <m/>
    <m/>
    <m/>
    <m/>
    <m/>
    <m/>
    <m/>
    <m/>
    <m/>
    <m/>
    <m/>
    <m/>
    <m/>
    <n v="2.89"/>
    <m/>
    <m/>
    <m/>
    <m/>
    <m/>
    <m/>
    <m/>
    <m/>
    <m/>
    <m/>
    <n v="1.67"/>
    <m/>
    <m/>
    <m/>
    <m/>
    <m/>
    <m/>
    <m/>
    <m/>
    <m/>
    <m/>
    <m/>
    <m/>
    <m/>
    <m/>
    <m/>
    <m/>
    <m/>
    <m/>
    <m/>
    <m/>
    <m/>
    <m/>
    <m/>
    <m/>
    <m/>
    <m/>
    <m/>
    <m/>
    <m/>
    <m/>
    <m/>
    <m/>
    <m/>
    <m/>
    <m/>
    <m/>
    <m/>
    <m/>
    <m/>
    <m/>
    <m/>
    <m/>
    <m/>
    <m/>
    <m/>
    <m/>
    <n v="9.35"/>
    <n v="0.86"/>
    <n v="19.71"/>
    <n v="0.13"/>
    <n v="7.69"/>
    <n v="41.7"/>
    <n v="9.35"/>
    <n v="51.05"/>
    <n v="28.39"/>
    <n v="79.44"/>
  </r>
  <r>
    <n v="36"/>
    <n v="118"/>
    <s v="Cowichan R"/>
    <s v="CDP"/>
    <s v="124"/>
    <s v="Chinook"/>
    <s v="3"/>
    <x v="0"/>
    <x v="7"/>
    <n v="118"/>
    <x v="2"/>
    <s v="CK-22"/>
    <s v="EAST VANCOUVER ISLAND-COWICHAN &amp; KOKSILAH_FA_0.x"/>
    <s v="M"/>
    <s v="H"/>
    <n v="118"/>
    <s v="Cowichan River H"/>
    <n v="118"/>
    <s v="Cowichan R"/>
    <s v="GSVI"/>
    <s v="S"/>
    <x v="1"/>
    <s v="186307"/>
    <n v="0"/>
    <s v="186307"/>
    <n v="2010"/>
    <s v="20100521"/>
    <s v="20100521"/>
    <n v="88"/>
    <n v="7.55"/>
    <m/>
    <s v="CWT"/>
    <s v="P"/>
    <s v="Y"/>
    <s v="Y"/>
    <s v="Y"/>
    <s v="Y"/>
    <n v="5.0109999999999998E-3"/>
    <x v="0"/>
    <n v="27596"/>
    <n v="27735"/>
    <x v="1"/>
    <n v="30111"/>
    <x v="13"/>
    <m/>
    <m/>
    <m/>
    <m/>
    <m/>
    <m/>
    <m/>
    <m/>
    <m/>
    <m/>
    <m/>
    <m/>
    <m/>
    <m/>
    <m/>
    <m/>
    <m/>
    <m/>
    <m/>
    <m/>
    <m/>
    <m/>
    <m/>
    <m/>
    <m/>
    <m/>
    <m/>
    <m/>
    <m/>
    <m/>
    <m/>
    <m/>
    <m/>
    <m/>
    <m/>
    <m/>
    <m/>
    <m/>
    <m/>
    <m/>
    <m/>
    <m/>
    <m/>
    <m/>
    <m/>
    <m/>
    <m/>
    <m/>
    <m/>
    <m/>
    <m/>
    <m/>
    <m/>
    <m/>
    <m/>
    <m/>
    <m/>
    <m/>
    <m/>
    <n v="3.84"/>
    <m/>
    <m/>
    <m/>
    <m/>
    <m/>
    <m/>
    <m/>
    <m/>
    <m/>
    <m/>
    <m/>
    <m/>
    <m/>
    <m/>
    <m/>
    <m/>
    <m/>
    <m/>
    <m/>
    <m/>
    <m/>
    <m/>
    <m/>
    <m/>
    <m/>
    <m/>
    <m/>
    <m/>
    <m/>
    <m/>
    <m/>
    <m/>
    <m/>
    <m/>
    <m/>
    <m/>
    <m/>
    <m/>
    <m/>
    <m/>
    <m/>
    <m/>
    <m/>
    <m/>
    <m/>
    <m/>
    <m/>
    <m/>
    <m/>
    <m/>
    <m/>
    <m/>
    <m/>
    <m/>
    <m/>
    <m/>
    <m/>
    <m/>
    <m/>
    <m/>
    <m/>
    <m/>
    <m/>
    <m/>
    <m/>
    <m/>
    <m/>
    <m/>
    <m/>
    <m/>
    <m/>
    <m/>
    <m/>
    <m/>
    <m/>
    <m/>
    <m/>
    <m/>
    <m/>
    <m/>
    <m/>
    <m/>
    <m/>
    <m/>
    <m/>
    <m/>
    <m/>
    <m/>
    <m/>
    <m/>
    <m/>
    <m/>
    <m/>
    <m/>
    <m/>
    <m/>
    <m/>
    <m/>
    <m/>
    <m/>
    <m/>
    <m/>
    <m/>
    <n v="14.6"/>
    <m/>
    <n v="7.06"/>
    <m/>
    <n v="0.39"/>
    <n v="3.84"/>
    <n v="14.6"/>
    <n v="18.440000000000001"/>
    <n v="7.45"/>
    <n v="25.889999999999997"/>
  </r>
  <r>
    <n v="36"/>
    <n v="118"/>
    <s v="Cowichan R"/>
    <s v="CDP"/>
    <s v="124"/>
    <s v="Chinook"/>
    <s v="3"/>
    <x v="0"/>
    <x v="7"/>
    <n v="118"/>
    <x v="2"/>
    <s v="CK-22"/>
    <s v="EAST VANCOUVER ISLAND-COWICHAN &amp; KOKSILAH_FA_0.x"/>
    <s v="M"/>
    <s v="H"/>
    <n v="118"/>
    <s v="Cowichan River H"/>
    <n v="118"/>
    <s v="Cowichan R"/>
    <s v="GSVI"/>
    <s v="S"/>
    <x v="1"/>
    <s v="186307"/>
    <n v="0"/>
    <s v="186307"/>
    <n v="2010"/>
    <s v="20100521"/>
    <s v="20100521"/>
    <n v="88"/>
    <n v="7.55"/>
    <m/>
    <s v="CWT"/>
    <s v="P"/>
    <s v="Y"/>
    <s v="Y"/>
    <s v="Y"/>
    <s v="Y"/>
    <n v="5.0109999999999998E-3"/>
    <x v="0"/>
    <n v="27596"/>
    <n v="27735"/>
    <x v="2"/>
    <n v="30111"/>
    <x v="14"/>
    <m/>
    <m/>
    <m/>
    <m/>
    <m/>
    <m/>
    <m/>
    <m/>
    <m/>
    <m/>
    <m/>
    <m/>
    <m/>
    <m/>
    <m/>
    <m/>
    <m/>
    <m/>
    <m/>
    <m/>
    <m/>
    <m/>
    <m/>
    <m/>
    <m/>
    <m/>
    <m/>
    <m/>
    <m/>
    <m/>
    <m/>
    <m/>
    <m/>
    <m/>
    <m/>
    <m/>
    <m/>
    <m/>
    <m/>
    <m/>
    <m/>
    <m/>
    <m/>
    <m/>
    <m/>
    <m/>
    <m/>
    <m/>
    <m/>
    <n v="5.17"/>
    <m/>
    <m/>
    <m/>
    <m/>
    <m/>
    <m/>
    <m/>
    <m/>
    <m/>
    <m/>
    <m/>
    <m/>
    <m/>
    <m/>
    <m/>
    <m/>
    <m/>
    <m/>
    <m/>
    <m/>
    <m/>
    <m/>
    <m/>
    <m/>
    <m/>
    <m/>
    <m/>
    <m/>
    <m/>
    <m/>
    <m/>
    <m/>
    <m/>
    <m/>
    <m/>
    <m/>
    <m/>
    <m/>
    <m/>
    <m/>
    <m/>
    <m/>
    <m/>
    <m/>
    <m/>
    <m/>
    <m/>
    <m/>
    <m/>
    <m/>
    <m/>
    <m/>
    <m/>
    <m/>
    <m/>
    <m/>
    <m/>
    <m/>
    <m/>
    <m/>
    <m/>
    <m/>
    <m/>
    <m/>
    <m/>
    <m/>
    <m/>
    <m/>
    <m/>
    <m/>
    <m/>
    <m/>
    <m/>
    <m/>
    <m/>
    <m/>
    <m/>
    <m/>
    <m/>
    <m/>
    <m/>
    <m/>
    <m/>
    <m/>
    <m/>
    <m/>
    <m/>
    <m/>
    <m/>
    <m/>
    <m/>
    <m/>
    <m/>
    <m/>
    <m/>
    <m/>
    <m/>
    <m/>
    <m/>
    <m/>
    <m/>
    <m/>
    <m/>
    <m/>
    <m/>
    <m/>
    <m/>
    <m/>
    <m/>
    <m/>
    <m/>
    <m/>
    <m/>
    <m/>
    <m/>
    <m/>
    <m/>
    <m/>
    <n v="5.17"/>
    <n v="0"/>
    <n v="5.17"/>
    <n v="0"/>
    <n v="5.17"/>
  </r>
  <r>
    <n v="36"/>
    <n v="118"/>
    <s v="Cowichan R"/>
    <s v="CDP"/>
    <s v="124"/>
    <s v="Chinook"/>
    <s v="3"/>
    <x v="0"/>
    <x v="7"/>
    <n v="118"/>
    <x v="2"/>
    <s v="CK-22"/>
    <s v="EAST VANCOUVER ISLAND-COWICHAN &amp; KOKSILAH_FA_0.x"/>
    <s v="M"/>
    <s v="H"/>
    <n v="118"/>
    <s v="Cowichan River H"/>
    <n v="118"/>
    <s v="Cowichan R"/>
    <s v="GSVI"/>
    <s v="S"/>
    <x v="1"/>
    <s v="186308"/>
    <n v="0"/>
    <s v="186308"/>
    <n v="2010"/>
    <s v="20100521"/>
    <s v="20100521"/>
    <n v="88"/>
    <n v="7.55"/>
    <m/>
    <s v="CWT"/>
    <s v="P"/>
    <s v="Y"/>
    <s v="Y"/>
    <s v="Y"/>
    <s v="Y"/>
    <m/>
    <x v="0"/>
    <n v="19694"/>
    <n v="19694"/>
    <x v="4"/>
    <n v="30112"/>
    <x v="12"/>
    <m/>
    <m/>
    <m/>
    <m/>
    <m/>
    <m/>
    <m/>
    <m/>
    <m/>
    <m/>
    <m/>
    <m/>
    <m/>
    <m/>
    <m/>
    <m/>
    <m/>
    <m/>
    <m/>
    <m/>
    <m/>
    <m/>
    <m/>
    <m/>
    <m/>
    <m/>
    <m/>
    <m/>
    <m/>
    <m/>
    <m/>
    <m/>
    <m/>
    <m/>
    <m/>
    <m/>
    <m/>
    <m/>
    <m/>
    <m/>
    <m/>
    <m/>
    <m/>
    <m/>
    <m/>
    <m/>
    <m/>
    <m/>
    <m/>
    <m/>
    <m/>
    <m/>
    <m/>
    <m/>
    <m/>
    <m/>
    <m/>
    <m/>
    <m/>
    <m/>
    <m/>
    <m/>
    <m/>
    <m/>
    <m/>
    <m/>
    <m/>
    <m/>
    <m/>
    <m/>
    <m/>
    <m/>
    <m/>
    <m/>
    <m/>
    <n v="4.97"/>
    <m/>
    <m/>
    <m/>
    <m/>
    <m/>
    <m/>
    <m/>
    <m/>
    <m/>
    <m/>
    <m/>
    <m/>
    <m/>
    <m/>
    <m/>
    <m/>
    <m/>
    <m/>
    <m/>
    <m/>
    <m/>
    <m/>
    <m/>
    <m/>
    <m/>
    <m/>
    <m/>
    <m/>
    <m/>
    <m/>
    <m/>
    <m/>
    <m/>
    <m/>
    <m/>
    <m/>
    <m/>
    <m/>
    <m/>
    <m/>
    <m/>
    <m/>
    <m/>
    <m/>
    <m/>
    <m/>
    <m/>
    <m/>
    <m/>
    <m/>
    <m/>
    <m/>
    <m/>
    <m/>
    <m/>
    <m/>
    <m/>
    <m/>
    <m/>
    <m/>
    <m/>
    <m/>
    <m/>
    <m/>
    <m/>
    <m/>
    <m/>
    <m/>
    <m/>
    <m/>
    <m/>
    <m/>
    <m/>
    <m/>
    <m/>
    <m/>
    <m/>
    <m/>
    <m/>
    <m/>
    <m/>
    <m/>
    <m/>
    <m/>
    <m/>
    <m/>
    <m/>
    <m/>
    <n v="0.02"/>
    <n v="8.31"/>
    <n v="0.87"/>
    <m/>
    <n v="4.97"/>
    <n v="0"/>
    <n v="4.97"/>
    <n v="9.1999999999999993"/>
    <n v="14.17"/>
  </r>
  <r>
    <n v="36"/>
    <n v="118"/>
    <s v="Cowichan R"/>
    <s v="CDP"/>
    <s v="124"/>
    <s v="Chinook"/>
    <s v="3"/>
    <x v="0"/>
    <x v="7"/>
    <n v="118"/>
    <x v="2"/>
    <s v="CK-22"/>
    <s v="EAST VANCOUVER ISLAND-COWICHAN &amp; KOKSILAH_FA_0.x"/>
    <s v="M"/>
    <s v="H"/>
    <n v="118"/>
    <s v="Cowichan River H"/>
    <n v="118"/>
    <s v="Cowichan R"/>
    <s v="GSVI"/>
    <s v="S"/>
    <x v="1"/>
    <s v="186308"/>
    <n v="0"/>
    <s v="186308"/>
    <n v="2010"/>
    <s v="20100521"/>
    <s v="20100521"/>
    <n v="88"/>
    <n v="7.55"/>
    <m/>
    <s v="CWT"/>
    <s v="P"/>
    <s v="Y"/>
    <s v="Y"/>
    <s v="Y"/>
    <s v="Y"/>
    <m/>
    <x v="0"/>
    <n v="19694"/>
    <n v="19694"/>
    <x v="0"/>
    <n v="30112"/>
    <x v="11"/>
    <m/>
    <m/>
    <m/>
    <m/>
    <m/>
    <m/>
    <m/>
    <m/>
    <m/>
    <m/>
    <m/>
    <m/>
    <m/>
    <m/>
    <m/>
    <m/>
    <m/>
    <m/>
    <m/>
    <m/>
    <m/>
    <m/>
    <m/>
    <m/>
    <m/>
    <m/>
    <m/>
    <m/>
    <m/>
    <m/>
    <m/>
    <m/>
    <m/>
    <m/>
    <m/>
    <m/>
    <m/>
    <m/>
    <m/>
    <m/>
    <m/>
    <m/>
    <m/>
    <m/>
    <m/>
    <m/>
    <m/>
    <m/>
    <m/>
    <n v="8.39"/>
    <m/>
    <m/>
    <m/>
    <m/>
    <m/>
    <m/>
    <m/>
    <m/>
    <m/>
    <m/>
    <m/>
    <m/>
    <m/>
    <m/>
    <m/>
    <m/>
    <m/>
    <m/>
    <m/>
    <m/>
    <m/>
    <m/>
    <m/>
    <m/>
    <m/>
    <m/>
    <m/>
    <m/>
    <m/>
    <m/>
    <m/>
    <m/>
    <m/>
    <m/>
    <m/>
    <m/>
    <m/>
    <m/>
    <m/>
    <m/>
    <n v="3.9"/>
    <m/>
    <m/>
    <m/>
    <m/>
    <m/>
    <m/>
    <m/>
    <m/>
    <m/>
    <m/>
    <m/>
    <m/>
    <m/>
    <m/>
    <m/>
    <m/>
    <m/>
    <m/>
    <m/>
    <m/>
    <m/>
    <m/>
    <m/>
    <m/>
    <m/>
    <m/>
    <m/>
    <m/>
    <m/>
    <m/>
    <m/>
    <m/>
    <m/>
    <m/>
    <m/>
    <m/>
    <m/>
    <m/>
    <m/>
    <m/>
    <m/>
    <m/>
    <m/>
    <m/>
    <m/>
    <m/>
    <m/>
    <m/>
    <m/>
    <m/>
    <m/>
    <m/>
    <m/>
    <m/>
    <m/>
    <m/>
    <m/>
    <m/>
    <m/>
    <m/>
    <m/>
    <m/>
    <m/>
    <m/>
    <m/>
    <m/>
    <m/>
    <m/>
    <m/>
    <m/>
    <m/>
    <m/>
    <n v="2.2999999999999998"/>
    <n v="6.32"/>
    <n v="18.600000000000001"/>
    <m/>
    <n v="10.199999999999999"/>
    <n v="12.29"/>
    <n v="2.2999999999999998"/>
    <n v="14.59"/>
    <n v="35.119999999999997"/>
    <n v="49.710000000000008"/>
  </r>
  <r>
    <n v="36"/>
    <n v="118"/>
    <s v="Cowichan R"/>
    <s v="CDP"/>
    <s v="124"/>
    <s v="Chinook"/>
    <s v="3"/>
    <x v="0"/>
    <x v="7"/>
    <n v="118"/>
    <x v="2"/>
    <s v="CK-22"/>
    <s v="EAST VANCOUVER ISLAND-COWICHAN &amp; KOKSILAH_FA_0.x"/>
    <s v="M"/>
    <s v="H"/>
    <n v="118"/>
    <s v="Cowichan River H"/>
    <n v="118"/>
    <s v="Cowichan R"/>
    <s v="GSVI"/>
    <s v="S"/>
    <x v="1"/>
    <s v="186308"/>
    <n v="0"/>
    <s v="186308"/>
    <n v="2010"/>
    <s v="20100521"/>
    <s v="20100521"/>
    <n v="88"/>
    <n v="7.55"/>
    <m/>
    <s v="CWT"/>
    <s v="P"/>
    <s v="Y"/>
    <s v="Y"/>
    <s v="Y"/>
    <s v="Y"/>
    <m/>
    <x v="0"/>
    <n v="19694"/>
    <n v="19694"/>
    <x v="1"/>
    <n v="30112"/>
    <x v="13"/>
    <m/>
    <m/>
    <m/>
    <m/>
    <m/>
    <m/>
    <m/>
    <m/>
    <m/>
    <m/>
    <m/>
    <m/>
    <m/>
    <m/>
    <m/>
    <m/>
    <m/>
    <m/>
    <m/>
    <m/>
    <m/>
    <m/>
    <m/>
    <m/>
    <m/>
    <m/>
    <m/>
    <m/>
    <m/>
    <m/>
    <m/>
    <m/>
    <m/>
    <m/>
    <m/>
    <m/>
    <m/>
    <m/>
    <m/>
    <m/>
    <m/>
    <m/>
    <m/>
    <m/>
    <m/>
    <m/>
    <m/>
    <m/>
    <m/>
    <m/>
    <m/>
    <m/>
    <m/>
    <m/>
    <m/>
    <m/>
    <m/>
    <m/>
    <m/>
    <m/>
    <m/>
    <n v="3.84"/>
    <m/>
    <m/>
    <m/>
    <m/>
    <m/>
    <m/>
    <m/>
    <m/>
    <m/>
    <m/>
    <m/>
    <m/>
    <m/>
    <m/>
    <m/>
    <m/>
    <m/>
    <m/>
    <m/>
    <m/>
    <m/>
    <m/>
    <m/>
    <m/>
    <m/>
    <m/>
    <m/>
    <m/>
    <m/>
    <m/>
    <m/>
    <m/>
    <m/>
    <m/>
    <m/>
    <m/>
    <m/>
    <m/>
    <m/>
    <m/>
    <m/>
    <m/>
    <m/>
    <m/>
    <m/>
    <m/>
    <m/>
    <m/>
    <m/>
    <m/>
    <m/>
    <m/>
    <m/>
    <m/>
    <n v="2.81"/>
    <m/>
    <m/>
    <m/>
    <m/>
    <m/>
    <m/>
    <m/>
    <m/>
    <m/>
    <m/>
    <m/>
    <m/>
    <m/>
    <m/>
    <m/>
    <m/>
    <m/>
    <m/>
    <m/>
    <m/>
    <m/>
    <m/>
    <m/>
    <m/>
    <m/>
    <m/>
    <m/>
    <m/>
    <m/>
    <m/>
    <m/>
    <m/>
    <m/>
    <m/>
    <m/>
    <m/>
    <m/>
    <m/>
    <m/>
    <m/>
    <m/>
    <m/>
    <m/>
    <m/>
    <m/>
    <m/>
    <n v="1.89"/>
    <n v="2.0499999999999998"/>
    <n v="13.9"/>
    <m/>
    <n v="1.56"/>
    <n v="6.65"/>
    <n v="1.89"/>
    <n v="8.5399999999999991"/>
    <n v="17.510000000000002"/>
    <n v="26.05"/>
  </r>
  <r>
    <n v="36"/>
    <n v="118"/>
    <s v="Cowichan R"/>
    <s v="CDP"/>
    <s v="124"/>
    <s v="Chinook"/>
    <s v="3"/>
    <x v="0"/>
    <x v="8"/>
    <n v="118"/>
    <x v="2"/>
    <s v="CK-22"/>
    <s v="EAST VANCOUVER ISLAND-COWICHAN &amp; KOKSILAH_FA_0.x"/>
    <s v="M"/>
    <s v="H"/>
    <n v="118"/>
    <s v="Cowichan River H"/>
    <n v="118"/>
    <s v="Cowichan R"/>
    <s v="GSVI"/>
    <s v="S"/>
    <x v="1"/>
    <s v="181394"/>
    <n v="0"/>
    <s v="181394"/>
    <n v="2011"/>
    <s v="20110428"/>
    <s v="20110430"/>
    <n v="79"/>
    <n v="5.97"/>
    <s v="Early roadpool."/>
    <s v="CWT"/>
    <s v="P"/>
    <s v="Y"/>
    <s v="Y"/>
    <s v="Y"/>
    <s v="Y"/>
    <n v="0"/>
    <x v="0"/>
    <n v="58369"/>
    <n v="58369"/>
    <x v="4"/>
    <n v="30708"/>
    <x v="11"/>
    <m/>
    <m/>
    <m/>
    <m/>
    <m/>
    <m/>
    <m/>
    <m/>
    <m/>
    <n v="19.57999999999999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4"/>
    <n v="5.16"/>
    <n v="52.05"/>
    <n v="0.77"/>
    <n v="13.16"/>
    <n v="19.579999999999998"/>
    <n v="3.24"/>
    <n v="22.82"/>
    <n v="71.14"/>
    <n v="93.96"/>
  </r>
  <r>
    <n v="36"/>
    <n v="118"/>
    <s v="Cowichan R"/>
    <s v="CDP"/>
    <s v="124"/>
    <s v="Chinook"/>
    <s v="3"/>
    <x v="0"/>
    <x v="8"/>
    <n v="118"/>
    <x v="2"/>
    <s v="CK-22"/>
    <s v="EAST VANCOUVER ISLAND-COWICHAN &amp; KOKSILAH_FA_0.x"/>
    <s v="M"/>
    <s v="H"/>
    <n v="118"/>
    <s v="Cowichan River H"/>
    <n v="118"/>
    <s v="Cowichan R"/>
    <s v="GSVI"/>
    <s v="S"/>
    <x v="1"/>
    <s v="181394"/>
    <n v="0"/>
    <s v="181394"/>
    <n v="2011"/>
    <s v="20110428"/>
    <s v="20110430"/>
    <n v="79"/>
    <n v="5.97"/>
    <s v="Early roadpool."/>
    <s v="CWT"/>
    <s v="P"/>
    <s v="Y"/>
    <s v="Y"/>
    <s v="Y"/>
    <s v="Y"/>
    <n v="0"/>
    <x v="0"/>
    <n v="58369"/>
    <n v="58369"/>
    <x v="0"/>
    <n v="30708"/>
    <x v="13"/>
    <m/>
    <m/>
    <m/>
    <m/>
    <m/>
    <m/>
    <m/>
    <m/>
    <m/>
    <m/>
    <m/>
    <m/>
    <m/>
    <m/>
    <m/>
    <m/>
    <m/>
    <m/>
    <m/>
    <m/>
    <m/>
    <m/>
    <m/>
    <m/>
    <m/>
    <m/>
    <m/>
    <m/>
    <m/>
    <m/>
    <m/>
    <m/>
    <m/>
    <m/>
    <n v="3.45"/>
    <m/>
    <m/>
    <m/>
    <m/>
    <m/>
    <m/>
    <m/>
    <m/>
    <m/>
    <m/>
    <m/>
    <m/>
    <m/>
    <m/>
    <n v="43.19"/>
    <m/>
    <m/>
    <m/>
    <m/>
    <n v="3.84"/>
    <m/>
    <m/>
    <m/>
    <m/>
    <n v="3.84"/>
    <m/>
    <n v="3.84"/>
    <m/>
    <n v="12.74"/>
    <m/>
    <m/>
    <m/>
    <m/>
    <m/>
    <m/>
    <m/>
    <m/>
    <m/>
    <m/>
    <m/>
    <n v="6.88"/>
    <m/>
    <m/>
    <m/>
    <m/>
    <m/>
    <n v="6.34"/>
    <m/>
    <m/>
    <m/>
    <m/>
    <m/>
    <m/>
    <m/>
    <m/>
    <m/>
    <m/>
    <n v="6.44"/>
    <m/>
    <m/>
    <m/>
    <m/>
    <m/>
    <m/>
    <m/>
    <m/>
    <m/>
    <m/>
    <m/>
    <m/>
    <n v="0"/>
    <m/>
    <m/>
    <m/>
    <m/>
    <m/>
    <m/>
    <m/>
    <m/>
    <m/>
    <m/>
    <n v="2.81"/>
    <m/>
    <n v="15.3"/>
    <m/>
    <m/>
    <m/>
    <m/>
    <m/>
    <m/>
    <m/>
    <m/>
    <m/>
    <m/>
    <m/>
    <m/>
    <m/>
    <m/>
    <m/>
    <m/>
    <m/>
    <m/>
    <m/>
    <m/>
    <m/>
    <m/>
    <m/>
    <m/>
    <m/>
    <m/>
    <m/>
    <m/>
    <m/>
    <m/>
    <m/>
    <m/>
    <m/>
    <m/>
    <m/>
    <m/>
    <m/>
    <m/>
    <m/>
    <m/>
    <m/>
    <m/>
    <m/>
    <m/>
    <n v="11.02"/>
    <n v="1.99"/>
    <n v="49.81"/>
    <m/>
    <n v="3.13"/>
    <n v="108.67"/>
    <n v="11.02"/>
    <n v="119.69"/>
    <n v="54.93"/>
    <n v="174.62"/>
  </r>
  <r>
    <n v="36"/>
    <n v="118"/>
    <s v="Cowichan R"/>
    <s v="CDP"/>
    <s v="124"/>
    <s v="Chinook"/>
    <s v="3"/>
    <x v="0"/>
    <x v="8"/>
    <n v="118"/>
    <x v="2"/>
    <s v="CK-22"/>
    <s v="EAST VANCOUVER ISLAND-COWICHAN &amp; KOKSILAH_FA_0.x"/>
    <s v="M"/>
    <s v="H"/>
    <n v="118"/>
    <s v="Cowichan River H"/>
    <n v="118"/>
    <s v="Cowichan R"/>
    <s v="GSVI"/>
    <s v="S"/>
    <x v="1"/>
    <s v="181394"/>
    <n v="0"/>
    <s v="181394"/>
    <n v="2011"/>
    <s v="20110428"/>
    <s v="20110430"/>
    <n v="79"/>
    <n v="5.97"/>
    <s v="Early roadpool."/>
    <s v="CWT"/>
    <s v="P"/>
    <s v="Y"/>
    <s v="Y"/>
    <s v="Y"/>
    <s v="Y"/>
    <n v="0"/>
    <x v="0"/>
    <n v="58369"/>
    <n v="58369"/>
    <x v="1"/>
    <n v="30708"/>
    <x v="14"/>
    <m/>
    <m/>
    <m/>
    <m/>
    <m/>
    <m/>
    <m/>
    <m/>
    <m/>
    <n v="0"/>
    <m/>
    <m/>
    <m/>
    <m/>
    <m/>
    <m/>
    <m/>
    <m/>
    <m/>
    <m/>
    <m/>
    <m/>
    <m/>
    <m/>
    <m/>
    <m/>
    <m/>
    <m/>
    <m/>
    <n v="3.39"/>
    <m/>
    <m/>
    <m/>
    <m/>
    <m/>
    <m/>
    <m/>
    <m/>
    <m/>
    <m/>
    <n v="5.05"/>
    <m/>
    <m/>
    <n v="9.16"/>
    <m/>
    <m/>
    <m/>
    <n v="3.84"/>
    <m/>
    <m/>
    <m/>
    <m/>
    <m/>
    <m/>
    <m/>
    <m/>
    <m/>
    <m/>
    <m/>
    <n v="5.14"/>
    <m/>
    <m/>
    <m/>
    <m/>
    <m/>
    <m/>
    <m/>
    <m/>
    <m/>
    <m/>
    <m/>
    <m/>
    <m/>
    <m/>
    <m/>
    <m/>
    <m/>
    <m/>
    <m/>
    <m/>
    <m/>
    <m/>
    <m/>
    <m/>
    <m/>
    <m/>
    <m/>
    <m/>
    <m/>
    <m/>
    <m/>
    <m/>
    <m/>
    <m/>
    <m/>
    <m/>
    <m/>
    <m/>
    <m/>
    <m/>
    <m/>
    <m/>
    <m/>
    <m/>
    <m/>
    <m/>
    <m/>
    <m/>
    <m/>
    <m/>
    <m/>
    <m/>
    <m/>
    <m/>
    <m/>
    <m/>
    <m/>
    <m/>
    <m/>
    <m/>
    <m/>
    <m/>
    <m/>
    <m/>
    <m/>
    <m/>
    <m/>
    <m/>
    <m/>
    <m/>
    <m/>
    <m/>
    <m/>
    <m/>
    <m/>
    <m/>
    <m/>
    <m/>
    <m/>
    <m/>
    <m/>
    <m/>
    <m/>
    <m/>
    <m/>
    <m/>
    <m/>
    <m/>
    <m/>
    <m/>
    <m/>
    <m/>
    <m/>
    <m/>
    <m/>
    <m/>
    <m/>
    <m/>
    <m/>
    <n v="4.18"/>
    <m/>
    <m/>
    <m/>
    <n v="1.88"/>
    <n v="1.01"/>
    <m/>
    <m/>
    <m/>
    <n v="26.58"/>
    <n v="6.06"/>
    <n v="32.64"/>
    <n v="1.01"/>
    <n v="33.65"/>
  </r>
  <r>
    <n v="36"/>
    <n v="118"/>
    <s v="Cowichan R"/>
    <s v="CDP"/>
    <s v="124"/>
    <s v="Chinook"/>
    <s v="3"/>
    <x v="0"/>
    <x v="8"/>
    <n v="118"/>
    <x v="2"/>
    <s v="CK-22"/>
    <s v="EAST VANCOUVER ISLAND-COWICHAN &amp; KOKSILAH_FA_0.x"/>
    <s v="M"/>
    <s v="H"/>
    <n v="118"/>
    <s v="Cowichan River H"/>
    <n v="118"/>
    <s v="Cowichan R"/>
    <s v="GSVI"/>
    <s v="S"/>
    <x v="1"/>
    <s v="181395"/>
    <n v="0"/>
    <s v="181395"/>
    <n v="2011"/>
    <s v="20110428"/>
    <s v="20110430"/>
    <n v="79"/>
    <n v="5.97"/>
    <s v="Early roadpool"/>
    <s v="CWT"/>
    <s v="P"/>
    <s v="Y"/>
    <s v="Y"/>
    <s v="Y"/>
    <s v="Y"/>
    <n v="1.6670000000000001E-3"/>
    <x v="0"/>
    <n v="58365"/>
    <n v="58481"/>
    <x v="4"/>
    <n v="30709"/>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9"/>
    <n v="5.54"/>
    <n v="52.89"/>
    <n v="2.33"/>
    <n v="13.18"/>
    <n v="0"/>
    <n v="1.39"/>
    <n v="1.39"/>
    <n v="73.94"/>
    <n v="75.33"/>
  </r>
  <r>
    <n v="36"/>
    <n v="118"/>
    <s v="Cowichan R"/>
    <s v="CDP"/>
    <s v="124"/>
    <s v="Chinook"/>
    <s v="3"/>
    <x v="0"/>
    <x v="8"/>
    <n v="118"/>
    <x v="2"/>
    <s v="CK-22"/>
    <s v="EAST VANCOUVER ISLAND-COWICHAN &amp; KOKSILAH_FA_0.x"/>
    <s v="M"/>
    <s v="H"/>
    <n v="118"/>
    <s v="Cowichan River H"/>
    <n v="118"/>
    <s v="Cowichan R"/>
    <s v="GSVI"/>
    <s v="S"/>
    <x v="1"/>
    <s v="181395"/>
    <n v="0"/>
    <s v="181395"/>
    <n v="2011"/>
    <s v="20110428"/>
    <s v="20110430"/>
    <n v="79"/>
    <n v="5.97"/>
    <s v="Early roadpool"/>
    <s v="CWT"/>
    <s v="P"/>
    <s v="Y"/>
    <s v="Y"/>
    <s v="Y"/>
    <s v="Y"/>
    <n v="1.6670000000000001E-3"/>
    <x v="0"/>
    <n v="58365"/>
    <n v="58481"/>
    <x v="0"/>
    <n v="30709"/>
    <x v="13"/>
    <m/>
    <m/>
    <m/>
    <m/>
    <m/>
    <m/>
    <m/>
    <m/>
    <m/>
    <m/>
    <m/>
    <m/>
    <m/>
    <m/>
    <m/>
    <m/>
    <m/>
    <m/>
    <m/>
    <m/>
    <m/>
    <m/>
    <m/>
    <m/>
    <m/>
    <m/>
    <m/>
    <m/>
    <m/>
    <m/>
    <m/>
    <m/>
    <m/>
    <m/>
    <m/>
    <n v="6.3"/>
    <m/>
    <n v="12.7"/>
    <m/>
    <m/>
    <m/>
    <m/>
    <m/>
    <m/>
    <n v="4.74"/>
    <m/>
    <m/>
    <m/>
    <m/>
    <m/>
    <m/>
    <m/>
    <m/>
    <m/>
    <n v="3.83"/>
    <m/>
    <m/>
    <m/>
    <m/>
    <n v="11.49"/>
    <m/>
    <n v="3.83"/>
    <m/>
    <n v="25.52"/>
    <m/>
    <m/>
    <m/>
    <m/>
    <m/>
    <m/>
    <m/>
    <m/>
    <m/>
    <m/>
    <m/>
    <m/>
    <m/>
    <m/>
    <m/>
    <m/>
    <m/>
    <m/>
    <m/>
    <m/>
    <m/>
    <m/>
    <m/>
    <m/>
    <m/>
    <m/>
    <m/>
    <m/>
    <m/>
    <n v="3.23"/>
    <m/>
    <m/>
    <m/>
    <m/>
    <m/>
    <m/>
    <m/>
    <m/>
    <m/>
    <m/>
    <m/>
    <m/>
    <m/>
    <m/>
    <m/>
    <m/>
    <m/>
    <m/>
    <m/>
    <m/>
    <m/>
    <m/>
    <m/>
    <m/>
    <m/>
    <n v="1.06"/>
    <m/>
    <m/>
    <m/>
    <m/>
    <m/>
    <m/>
    <m/>
    <m/>
    <m/>
    <m/>
    <m/>
    <m/>
    <m/>
    <m/>
    <m/>
    <m/>
    <m/>
    <m/>
    <m/>
    <m/>
    <m/>
    <m/>
    <m/>
    <m/>
    <m/>
    <m/>
    <m/>
    <m/>
    <m/>
    <m/>
    <m/>
    <m/>
    <m/>
    <m/>
    <m/>
    <m/>
    <m/>
    <m/>
    <m/>
    <m/>
    <m/>
    <m/>
    <m/>
    <n v="34.24"/>
    <n v="3.91"/>
    <n v="95.66"/>
    <m/>
    <n v="5.09"/>
    <n v="88.03"/>
    <n v="34.24"/>
    <n v="122.27"/>
    <n v="104.66"/>
    <n v="226.92999999999998"/>
  </r>
  <r>
    <n v="36"/>
    <n v="118"/>
    <s v="Cowichan R"/>
    <s v="CDP"/>
    <s v="124"/>
    <s v="Chinook"/>
    <s v="3"/>
    <x v="0"/>
    <x v="8"/>
    <n v="118"/>
    <x v="2"/>
    <s v="CK-22"/>
    <s v="EAST VANCOUVER ISLAND-COWICHAN &amp; KOKSILAH_FA_0.x"/>
    <s v="M"/>
    <s v="H"/>
    <n v="118"/>
    <s v="Cowichan River H"/>
    <n v="118"/>
    <s v="Cowichan R"/>
    <s v="GSVI"/>
    <s v="S"/>
    <x v="1"/>
    <s v="181395"/>
    <n v="0"/>
    <s v="181395"/>
    <n v="2011"/>
    <s v="20110428"/>
    <s v="20110430"/>
    <n v="79"/>
    <n v="5.97"/>
    <s v="Early roadpool"/>
    <s v="CWT"/>
    <s v="P"/>
    <s v="Y"/>
    <s v="Y"/>
    <s v="Y"/>
    <s v="Y"/>
    <n v="1.6670000000000001E-3"/>
    <x v="0"/>
    <n v="58365"/>
    <n v="58481"/>
    <x v="1"/>
    <n v="30709"/>
    <x v="14"/>
    <m/>
    <m/>
    <m/>
    <m/>
    <m/>
    <m/>
    <m/>
    <m/>
    <m/>
    <m/>
    <m/>
    <m/>
    <m/>
    <m/>
    <n v="5.03"/>
    <m/>
    <m/>
    <m/>
    <m/>
    <m/>
    <m/>
    <m/>
    <m/>
    <m/>
    <m/>
    <m/>
    <m/>
    <m/>
    <m/>
    <m/>
    <m/>
    <m/>
    <m/>
    <m/>
    <m/>
    <m/>
    <m/>
    <m/>
    <m/>
    <m/>
    <m/>
    <m/>
    <n v="3.85"/>
    <m/>
    <m/>
    <m/>
    <m/>
    <m/>
    <m/>
    <m/>
    <m/>
    <m/>
    <m/>
    <m/>
    <m/>
    <m/>
    <m/>
    <m/>
    <m/>
    <m/>
    <m/>
    <m/>
    <m/>
    <m/>
    <m/>
    <m/>
    <m/>
    <m/>
    <m/>
    <m/>
    <m/>
    <m/>
    <m/>
    <m/>
    <m/>
    <m/>
    <m/>
    <m/>
    <m/>
    <m/>
    <m/>
    <m/>
    <m/>
    <m/>
    <m/>
    <m/>
    <m/>
    <m/>
    <m/>
    <m/>
    <m/>
    <m/>
    <m/>
    <m/>
    <m/>
    <m/>
    <m/>
    <m/>
    <m/>
    <m/>
    <m/>
    <m/>
    <m/>
    <m/>
    <m/>
    <m/>
    <m/>
    <m/>
    <m/>
    <m/>
    <m/>
    <m/>
    <m/>
    <m/>
    <m/>
    <m/>
    <m/>
    <m/>
    <m/>
    <m/>
    <m/>
    <m/>
    <m/>
    <m/>
    <m/>
    <m/>
    <m/>
    <m/>
    <m/>
    <m/>
    <m/>
    <m/>
    <m/>
    <m/>
    <m/>
    <m/>
    <m/>
    <m/>
    <m/>
    <m/>
    <m/>
    <m/>
    <m/>
    <m/>
    <m/>
    <m/>
    <m/>
    <m/>
    <m/>
    <m/>
    <m/>
    <m/>
    <m/>
    <m/>
    <m/>
    <m/>
    <m/>
    <m/>
    <m/>
    <m/>
    <m/>
    <m/>
    <m/>
    <m/>
    <n v="1.03"/>
    <n v="11.02"/>
    <m/>
    <m/>
    <n v="8.8800000000000008"/>
    <n v="0"/>
    <n v="8.8800000000000008"/>
    <n v="12.05"/>
    <n v="20.93"/>
  </r>
  <r>
    <n v="36"/>
    <n v="118"/>
    <s v="Cowichan R"/>
    <s v="CDP"/>
    <s v="124"/>
    <s v="Chinook"/>
    <s v="3"/>
    <x v="0"/>
    <x v="8"/>
    <n v="118"/>
    <x v="2"/>
    <s v="CK-22"/>
    <s v="EAST VANCOUVER ISLAND-COWICHAN &amp; KOKSILAH_FA_0.x"/>
    <s v="M"/>
    <s v="H"/>
    <n v="118"/>
    <s v="Cowichan River H"/>
    <n v="118"/>
    <s v="Cowichan R"/>
    <s v="GSVI"/>
    <s v="S"/>
    <x v="1"/>
    <s v="181396"/>
    <n v="0"/>
    <s v="181396"/>
    <n v="2011"/>
    <s v="20110517"/>
    <s v="20110520"/>
    <n v="88"/>
    <n v="7.09"/>
    <s v="Late roadpool"/>
    <s v="CWT"/>
    <s v="P"/>
    <s v="Y"/>
    <s v="Y"/>
    <s v="Y"/>
    <s v="Y"/>
    <n v="0"/>
    <x v="0"/>
    <n v="57828"/>
    <n v="57828"/>
    <x v="4"/>
    <n v="30712"/>
    <x v="11"/>
    <m/>
    <m/>
    <m/>
    <m/>
    <m/>
    <m/>
    <m/>
    <m/>
    <m/>
    <m/>
    <m/>
    <m/>
    <m/>
    <m/>
    <m/>
    <m/>
    <m/>
    <m/>
    <m/>
    <m/>
    <m/>
    <m/>
    <m/>
    <m/>
    <m/>
    <m/>
    <m/>
    <m/>
    <m/>
    <m/>
    <m/>
    <m/>
    <m/>
    <m/>
    <m/>
    <m/>
    <m/>
    <m/>
    <m/>
    <m/>
    <m/>
    <m/>
    <m/>
    <m/>
    <m/>
    <m/>
    <m/>
    <m/>
    <m/>
    <m/>
    <m/>
    <m/>
    <m/>
    <m/>
    <n v="8.5"/>
    <m/>
    <m/>
    <m/>
    <m/>
    <m/>
    <m/>
    <m/>
    <m/>
    <m/>
    <m/>
    <m/>
    <m/>
    <m/>
    <m/>
    <m/>
    <m/>
    <m/>
    <m/>
    <m/>
    <m/>
    <m/>
    <m/>
    <m/>
    <m/>
    <m/>
    <m/>
    <n v="11.79"/>
    <m/>
    <m/>
    <m/>
    <m/>
    <m/>
    <m/>
    <m/>
    <m/>
    <m/>
    <m/>
    <m/>
    <m/>
    <m/>
    <m/>
    <m/>
    <m/>
    <m/>
    <m/>
    <m/>
    <m/>
    <m/>
    <m/>
    <m/>
    <m/>
    <m/>
    <m/>
    <m/>
    <m/>
    <m/>
    <m/>
    <m/>
    <m/>
    <m/>
    <m/>
    <m/>
    <m/>
    <m/>
    <m/>
    <m/>
    <m/>
    <m/>
    <m/>
    <m/>
    <m/>
    <m/>
    <m/>
    <m/>
    <m/>
    <m/>
    <m/>
    <m/>
    <m/>
    <m/>
    <m/>
    <m/>
    <m/>
    <m/>
    <m/>
    <m/>
    <m/>
    <m/>
    <m/>
    <m/>
    <m/>
    <m/>
    <m/>
    <m/>
    <m/>
    <m/>
    <m/>
    <m/>
    <m/>
    <m/>
    <m/>
    <m/>
    <m/>
    <m/>
    <m/>
    <m/>
    <m/>
    <m/>
    <n v="9.0500000000000007"/>
    <n v="3.91"/>
    <n v="27.95"/>
    <n v="2.46"/>
    <n v="6.58"/>
    <n v="20.29"/>
    <n v="9.0500000000000007"/>
    <n v="29.34"/>
    <n v="40.9"/>
    <n v="70.240000000000009"/>
  </r>
  <r>
    <n v="36"/>
    <n v="118"/>
    <s v="Cowichan R"/>
    <s v="CDP"/>
    <s v="124"/>
    <s v="Chinook"/>
    <s v="3"/>
    <x v="0"/>
    <x v="8"/>
    <n v="118"/>
    <x v="2"/>
    <s v="CK-22"/>
    <s v="EAST VANCOUVER ISLAND-COWICHAN &amp; KOKSILAH_FA_0.x"/>
    <s v="M"/>
    <s v="H"/>
    <n v="118"/>
    <s v="Cowichan River H"/>
    <n v="118"/>
    <s v="Cowichan R"/>
    <s v="GSVI"/>
    <s v="S"/>
    <x v="1"/>
    <s v="181396"/>
    <n v="0"/>
    <s v="181396"/>
    <n v="2011"/>
    <s v="20110517"/>
    <s v="20110520"/>
    <n v="88"/>
    <n v="7.09"/>
    <s v="Late roadpool"/>
    <s v="CWT"/>
    <s v="P"/>
    <s v="Y"/>
    <s v="Y"/>
    <s v="Y"/>
    <s v="Y"/>
    <n v="0"/>
    <x v="0"/>
    <n v="57828"/>
    <n v="57828"/>
    <x v="0"/>
    <n v="30712"/>
    <x v="13"/>
    <m/>
    <m/>
    <m/>
    <m/>
    <m/>
    <m/>
    <m/>
    <m/>
    <m/>
    <m/>
    <m/>
    <m/>
    <m/>
    <m/>
    <m/>
    <m/>
    <m/>
    <m/>
    <m/>
    <m/>
    <m/>
    <m/>
    <m/>
    <m/>
    <m/>
    <m/>
    <m/>
    <m/>
    <m/>
    <m/>
    <m/>
    <m/>
    <m/>
    <m/>
    <m/>
    <m/>
    <m/>
    <m/>
    <n v="3.22"/>
    <m/>
    <n v="3.26"/>
    <m/>
    <m/>
    <m/>
    <n v="2.38"/>
    <m/>
    <m/>
    <m/>
    <m/>
    <n v="38.26"/>
    <m/>
    <m/>
    <m/>
    <m/>
    <n v="15.28"/>
    <m/>
    <m/>
    <m/>
    <m/>
    <n v="11.48"/>
    <m/>
    <n v="7.66"/>
    <m/>
    <n v="28.1"/>
    <n v="15.3"/>
    <m/>
    <m/>
    <m/>
    <m/>
    <m/>
    <m/>
    <m/>
    <m/>
    <m/>
    <m/>
    <n v="14"/>
    <m/>
    <m/>
    <m/>
    <m/>
    <m/>
    <n v="6.32"/>
    <m/>
    <m/>
    <m/>
    <m/>
    <m/>
    <m/>
    <n v="6.29"/>
    <m/>
    <m/>
    <m/>
    <m/>
    <m/>
    <m/>
    <n v="1.49"/>
    <m/>
    <m/>
    <m/>
    <m/>
    <m/>
    <m/>
    <m/>
    <m/>
    <m/>
    <n v="2.7"/>
    <m/>
    <m/>
    <m/>
    <m/>
    <m/>
    <m/>
    <n v="2.38"/>
    <m/>
    <m/>
    <m/>
    <n v="2.81"/>
    <m/>
    <m/>
    <m/>
    <m/>
    <m/>
    <m/>
    <m/>
    <m/>
    <m/>
    <m/>
    <m/>
    <m/>
    <m/>
    <m/>
    <m/>
    <m/>
    <m/>
    <m/>
    <m/>
    <m/>
    <m/>
    <m/>
    <m/>
    <m/>
    <m/>
    <m/>
    <m/>
    <m/>
    <m/>
    <m/>
    <m/>
    <m/>
    <m/>
    <m/>
    <m/>
    <m/>
    <m/>
    <m/>
    <m/>
    <m/>
    <m/>
    <m/>
    <m/>
    <m/>
    <m/>
    <m/>
    <n v="80.41"/>
    <n v="11.66"/>
    <n v="118.89"/>
    <m/>
    <n v="8.99"/>
    <n v="167.26"/>
    <n v="80.41"/>
    <n v="247.67"/>
    <n v="139.54"/>
    <n v="387.21"/>
  </r>
  <r>
    <n v="36"/>
    <n v="118"/>
    <s v="Cowichan R"/>
    <s v="CDP"/>
    <s v="124"/>
    <s v="Chinook"/>
    <s v="3"/>
    <x v="0"/>
    <x v="8"/>
    <n v="118"/>
    <x v="2"/>
    <s v="CK-22"/>
    <s v="EAST VANCOUVER ISLAND-COWICHAN &amp; KOKSILAH_FA_0.x"/>
    <s v="M"/>
    <s v="H"/>
    <n v="118"/>
    <s v="Cowichan River H"/>
    <n v="118"/>
    <s v="Cowichan R"/>
    <s v="GSVI"/>
    <s v="S"/>
    <x v="1"/>
    <s v="181396"/>
    <n v="0"/>
    <s v="181396"/>
    <n v="2011"/>
    <s v="20110517"/>
    <s v="20110520"/>
    <n v="88"/>
    <n v="7.09"/>
    <s v="Late roadpool"/>
    <s v="CWT"/>
    <s v="P"/>
    <s v="Y"/>
    <s v="Y"/>
    <s v="Y"/>
    <s v="Y"/>
    <n v="0"/>
    <x v="0"/>
    <n v="57828"/>
    <n v="57828"/>
    <x v="1"/>
    <n v="30712"/>
    <x v="14"/>
    <m/>
    <m/>
    <m/>
    <m/>
    <m/>
    <m/>
    <m/>
    <m/>
    <m/>
    <n v="0"/>
    <m/>
    <m/>
    <m/>
    <m/>
    <m/>
    <m/>
    <m/>
    <m/>
    <m/>
    <m/>
    <m/>
    <m/>
    <m/>
    <m/>
    <m/>
    <m/>
    <m/>
    <m/>
    <m/>
    <m/>
    <m/>
    <m/>
    <m/>
    <m/>
    <m/>
    <m/>
    <m/>
    <m/>
    <m/>
    <m/>
    <m/>
    <m/>
    <m/>
    <m/>
    <m/>
    <n v="3.84"/>
    <m/>
    <n v="3.84"/>
    <m/>
    <n v="10.23"/>
    <m/>
    <m/>
    <m/>
    <m/>
    <n v="10.18"/>
    <m/>
    <m/>
    <m/>
    <m/>
    <n v="5.09"/>
    <m/>
    <m/>
    <m/>
    <m/>
    <m/>
    <m/>
    <m/>
    <m/>
    <m/>
    <m/>
    <m/>
    <m/>
    <m/>
    <m/>
    <m/>
    <m/>
    <m/>
    <m/>
    <m/>
    <m/>
    <m/>
    <m/>
    <m/>
    <m/>
    <m/>
    <m/>
    <m/>
    <m/>
    <m/>
    <m/>
    <m/>
    <m/>
    <m/>
    <m/>
    <m/>
    <m/>
    <m/>
    <m/>
    <m/>
    <m/>
    <m/>
    <m/>
    <m/>
    <n v="2.35"/>
    <m/>
    <m/>
    <m/>
    <m/>
    <m/>
    <m/>
    <m/>
    <m/>
    <m/>
    <m/>
    <m/>
    <m/>
    <m/>
    <m/>
    <m/>
    <m/>
    <m/>
    <m/>
    <m/>
    <m/>
    <m/>
    <m/>
    <m/>
    <m/>
    <m/>
    <m/>
    <m/>
    <m/>
    <m/>
    <m/>
    <m/>
    <m/>
    <m/>
    <m/>
    <m/>
    <m/>
    <m/>
    <m/>
    <m/>
    <m/>
    <m/>
    <m/>
    <m/>
    <m/>
    <m/>
    <m/>
    <m/>
    <m/>
    <m/>
    <m/>
    <m/>
    <m/>
    <m/>
    <m/>
    <m/>
    <n v="9.23"/>
    <m/>
    <m/>
    <m/>
    <n v="1.73"/>
    <n v="5.57"/>
    <n v="10.17"/>
    <m/>
    <m/>
    <n v="35.53"/>
    <n v="10.96"/>
    <n v="46.49"/>
    <n v="15.74"/>
    <n v="62.230000000000011"/>
  </r>
  <r>
    <n v="36"/>
    <n v="118"/>
    <s v="Cowichan R"/>
    <s v="CDP"/>
    <s v="124"/>
    <s v="Chinook"/>
    <s v="3"/>
    <x v="0"/>
    <x v="8"/>
    <n v="118"/>
    <x v="2"/>
    <s v="CK-22"/>
    <s v="EAST VANCOUVER ISLAND-COWICHAN &amp; KOKSILAH_FA_0.x"/>
    <s v="M"/>
    <s v="H"/>
    <n v="118"/>
    <s v="Cowichan River H"/>
    <n v="118"/>
    <s v="Cowichan R"/>
    <s v="GSVI"/>
    <s v="S"/>
    <x v="1"/>
    <s v="181397"/>
    <n v="0"/>
    <s v="181397"/>
    <n v="2011"/>
    <s v="20110517"/>
    <s v="20110520"/>
    <n v="88"/>
    <n v="7.09"/>
    <s v="Late roadpool"/>
    <s v="CWT"/>
    <s v="P"/>
    <s v="Y"/>
    <s v="Y"/>
    <s v="Y"/>
    <s v="Y"/>
    <n v="2.5000000000000001E-3"/>
    <x v="0"/>
    <n v="57333"/>
    <n v="57478"/>
    <x v="4"/>
    <n v="30714"/>
    <x v="11"/>
    <m/>
    <m/>
    <m/>
    <m/>
    <m/>
    <m/>
    <m/>
    <m/>
    <m/>
    <n v="19.63"/>
    <m/>
    <m/>
    <m/>
    <m/>
    <m/>
    <m/>
    <m/>
    <m/>
    <m/>
    <m/>
    <m/>
    <m/>
    <m/>
    <m/>
    <m/>
    <m/>
    <m/>
    <m/>
    <m/>
    <m/>
    <m/>
    <m/>
    <m/>
    <m/>
    <m/>
    <m/>
    <m/>
    <m/>
    <m/>
    <m/>
    <m/>
    <m/>
    <m/>
    <m/>
    <m/>
    <m/>
    <m/>
    <m/>
    <m/>
    <m/>
    <m/>
    <m/>
    <m/>
    <m/>
    <m/>
    <m/>
    <m/>
    <m/>
    <m/>
    <m/>
    <m/>
    <m/>
    <m/>
    <m/>
    <m/>
    <n v="9.6"/>
    <m/>
    <m/>
    <m/>
    <m/>
    <m/>
    <m/>
    <m/>
    <m/>
    <m/>
    <n v="4.78"/>
    <m/>
    <m/>
    <m/>
    <m/>
    <m/>
    <m/>
    <m/>
    <m/>
    <m/>
    <m/>
    <m/>
    <m/>
    <m/>
    <m/>
    <m/>
    <m/>
    <m/>
    <m/>
    <m/>
    <m/>
    <m/>
    <m/>
    <m/>
    <m/>
    <m/>
    <m/>
    <m/>
    <m/>
    <m/>
    <m/>
    <m/>
    <m/>
    <m/>
    <m/>
    <m/>
    <m/>
    <m/>
    <m/>
    <m/>
    <m/>
    <m/>
    <m/>
    <m/>
    <m/>
    <m/>
    <m/>
    <m/>
    <m/>
    <m/>
    <m/>
    <m/>
    <m/>
    <m/>
    <m/>
    <m/>
    <m/>
    <m/>
    <m/>
    <m/>
    <m/>
    <m/>
    <m/>
    <m/>
    <m/>
    <m/>
    <m/>
    <m/>
    <m/>
    <m/>
    <m/>
    <m/>
    <m/>
    <m/>
    <m/>
    <m/>
    <m/>
    <m/>
    <m/>
    <m/>
    <m/>
    <m/>
    <m/>
    <m/>
    <n v="0"/>
    <n v="0"/>
    <m/>
    <m/>
    <n v="15.82"/>
    <n v="6.79"/>
    <n v="65.88"/>
    <n v="2.33"/>
    <n v="16.489999999999998"/>
    <n v="34.01"/>
    <n v="15.82"/>
    <n v="49.83"/>
    <n v="91.49"/>
    <n v="141.32"/>
  </r>
  <r>
    <n v="36"/>
    <n v="118"/>
    <s v="Cowichan R"/>
    <s v="CDP"/>
    <s v="124"/>
    <s v="Chinook"/>
    <s v="3"/>
    <x v="0"/>
    <x v="8"/>
    <n v="118"/>
    <x v="2"/>
    <s v="CK-22"/>
    <s v="EAST VANCOUVER ISLAND-COWICHAN &amp; KOKSILAH_FA_0.x"/>
    <s v="M"/>
    <s v="H"/>
    <n v="118"/>
    <s v="Cowichan River H"/>
    <n v="118"/>
    <s v="Cowichan R"/>
    <s v="GSVI"/>
    <s v="S"/>
    <x v="1"/>
    <s v="181397"/>
    <n v="0"/>
    <s v="181397"/>
    <n v="2011"/>
    <s v="20110517"/>
    <s v="20110520"/>
    <n v="88"/>
    <n v="7.09"/>
    <s v="Late roadpool"/>
    <s v="CWT"/>
    <s v="P"/>
    <s v="Y"/>
    <s v="Y"/>
    <s v="Y"/>
    <s v="Y"/>
    <n v="2.5000000000000001E-3"/>
    <x v="0"/>
    <n v="57333"/>
    <n v="57478"/>
    <x v="0"/>
    <n v="30714"/>
    <x v="13"/>
    <m/>
    <m/>
    <m/>
    <m/>
    <m/>
    <m/>
    <m/>
    <m/>
    <m/>
    <m/>
    <m/>
    <m/>
    <m/>
    <m/>
    <m/>
    <m/>
    <m/>
    <m/>
    <m/>
    <m/>
    <m/>
    <m/>
    <m/>
    <m/>
    <m/>
    <m/>
    <m/>
    <m/>
    <m/>
    <m/>
    <m/>
    <m/>
    <m/>
    <m/>
    <n v="6.92"/>
    <n v="6.36"/>
    <m/>
    <m/>
    <m/>
    <m/>
    <m/>
    <m/>
    <n v="1.72"/>
    <m/>
    <n v="7.15"/>
    <m/>
    <m/>
    <m/>
    <m/>
    <n v="42.23"/>
    <m/>
    <m/>
    <m/>
    <m/>
    <n v="138.83000000000001"/>
    <m/>
    <m/>
    <m/>
    <m/>
    <n v="7.68"/>
    <m/>
    <n v="3.83"/>
    <m/>
    <n v="49.55"/>
    <m/>
    <n v="56.36"/>
    <m/>
    <m/>
    <m/>
    <m/>
    <m/>
    <m/>
    <m/>
    <m/>
    <m/>
    <n v="14.04"/>
    <m/>
    <m/>
    <m/>
    <m/>
    <m/>
    <n v="6.36"/>
    <m/>
    <m/>
    <m/>
    <m/>
    <m/>
    <m/>
    <m/>
    <m/>
    <m/>
    <m/>
    <n v="12.92"/>
    <n v="3.23"/>
    <m/>
    <m/>
    <m/>
    <m/>
    <m/>
    <m/>
    <m/>
    <n v="2.39"/>
    <m/>
    <m/>
    <m/>
    <m/>
    <m/>
    <m/>
    <m/>
    <m/>
    <m/>
    <m/>
    <n v="2.39"/>
    <m/>
    <m/>
    <m/>
    <n v="2.82"/>
    <m/>
    <m/>
    <m/>
    <m/>
    <m/>
    <m/>
    <m/>
    <m/>
    <m/>
    <m/>
    <m/>
    <m/>
    <m/>
    <m/>
    <m/>
    <m/>
    <m/>
    <m/>
    <m/>
    <m/>
    <m/>
    <m/>
    <m/>
    <m/>
    <m/>
    <m/>
    <m/>
    <m/>
    <m/>
    <m/>
    <m/>
    <m/>
    <m/>
    <m/>
    <m/>
    <m/>
    <m/>
    <m/>
    <m/>
    <m/>
    <m/>
    <m/>
    <m/>
    <m/>
    <m/>
    <m/>
    <n v="73.05"/>
    <n v="19.059999999999999"/>
    <n v="135.54"/>
    <m/>
    <n v="10.59"/>
    <n v="364.78"/>
    <n v="73.05"/>
    <n v="437.83"/>
    <n v="165.19"/>
    <n v="603.0200000000001"/>
  </r>
  <r>
    <n v="36"/>
    <n v="118"/>
    <s v="Cowichan R"/>
    <s v="CDP"/>
    <s v="124"/>
    <s v="Chinook"/>
    <s v="3"/>
    <x v="0"/>
    <x v="8"/>
    <n v="118"/>
    <x v="2"/>
    <s v="CK-22"/>
    <s v="EAST VANCOUVER ISLAND-COWICHAN &amp; KOKSILAH_FA_0.x"/>
    <s v="M"/>
    <s v="H"/>
    <n v="118"/>
    <s v="Cowichan River H"/>
    <n v="118"/>
    <s v="Cowichan R"/>
    <s v="GSVI"/>
    <s v="S"/>
    <x v="1"/>
    <s v="181397"/>
    <n v="0"/>
    <s v="181397"/>
    <n v="2011"/>
    <s v="20110517"/>
    <s v="20110520"/>
    <n v="88"/>
    <n v="7.09"/>
    <s v="Late roadpool"/>
    <s v="CWT"/>
    <s v="P"/>
    <s v="Y"/>
    <s v="Y"/>
    <s v="Y"/>
    <s v="Y"/>
    <n v="2.5000000000000001E-3"/>
    <x v="0"/>
    <n v="57333"/>
    <n v="57478"/>
    <x v="1"/>
    <n v="30714"/>
    <x v="14"/>
    <m/>
    <m/>
    <m/>
    <m/>
    <m/>
    <m/>
    <m/>
    <m/>
    <m/>
    <m/>
    <m/>
    <m/>
    <m/>
    <m/>
    <m/>
    <m/>
    <n v="5.03"/>
    <m/>
    <m/>
    <m/>
    <m/>
    <m/>
    <m/>
    <m/>
    <m/>
    <m/>
    <m/>
    <m/>
    <m/>
    <m/>
    <m/>
    <m/>
    <m/>
    <m/>
    <m/>
    <m/>
    <m/>
    <m/>
    <m/>
    <m/>
    <m/>
    <m/>
    <m/>
    <m/>
    <m/>
    <m/>
    <m/>
    <n v="0"/>
    <m/>
    <m/>
    <m/>
    <m/>
    <m/>
    <m/>
    <m/>
    <m/>
    <m/>
    <m/>
    <m/>
    <m/>
    <m/>
    <m/>
    <m/>
    <m/>
    <m/>
    <m/>
    <m/>
    <m/>
    <m/>
    <m/>
    <m/>
    <m/>
    <m/>
    <m/>
    <m/>
    <n v="5.3"/>
    <m/>
    <m/>
    <m/>
    <m/>
    <m/>
    <m/>
    <m/>
    <m/>
    <m/>
    <m/>
    <m/>
    <m/>
    <m/>
    <m/>
    <m/>
    <m/>
    <m/>
    <m/>
    <m/>
    <m/>
    <m/>
    <m/>
    <m/>
    <m/>
    <m/>
    <m/>
    <m/>
    <m/>
    <m/>
    <m/>
    <m/>
    <m/>
    <m/>
    <m/>
    <m/>
    <m/>
    <m/>
    <m/>
    <m/>
    <m/>
    <m/>
    <m/>
    <m/>
    <m/>
    <m/>
    <m/>
    <m/>
    <m/>
    <m/>
    <m/>
    <m/>
    <m/>
    <m/>
    <m/>
    <m/>
    <m/>
    <m/>
    <m/>
    <m/>
    <m/>
    <m/>
    <m/>
    <m/>
    <m/>
    <m/>
    <m/>
    <m/>
    <m/>
    <m/>
    <m/>
    <m/>
    <m/>
    <m/>
    <m/>
    <m/>
    <m/>
    <m/>
    <m/>
    <m/>
    <m/>
    <m/>
    <m/>
    <m/>
    <n v="5.25"/>
    <m/>
    <m/>
    <m/>
    <n v="0"/>
    <n v="2.0299999999999998"/>
    <n v="22.06"/>
    <m/>
    <m/>
    <n v="10.33"/>
    <n v="5.25"/>
    <n v="15.58"/>
    <n v="24.09"/>
    <n v="39.67"/>
  </r>
  <r>
    <n v="36"/>
    <n v="118"/>
    <s v="Cowichan R"/>
    <s v="CDP"/>
    <s v="124"/>
    <s v="Chinook"/>
    <s v="3"/>
    <x v="0"/>
    <x v="8"/>
    <n v="118"/>
    <x v="2"/>
    <s v="CK-22"/>
    <s v="EAST VANCOUVER ISLAND-COWICHAN &amp; KOKSILAH_FA_0.x"/>
    <s v="M"/>
    <s v="H"/>
    <n v="118"/>
    <s v="Cowichan River H"/>
    <n v="118"/>
    <s v="Cowichan R"/>
    <s v="GSVI"/>
    <s v="S"/>
    <x v="1"/>
    <s v="181397"/>
    <n v="0"/>
    <s v="181397"/>
    <n v="2011"/>
    <s v="20110517"/>
    <s v="20110520"/>
    <n v="88"/>
    <n v="7.09"/>
    <s v="Late roadpool"/>
    <s v="CWT"/>
    <s v="P"/>
    <s v="Y"/>
    <s v="Y"/>
    <s v="Y"/>
    <s v="Y"/>
    <n v="2.5000000000000001E-3"/>
    <x v="0"/>
    <n v="57333"/>
    <n v="57478"/>
    <x v="2"/>
    <n v="30714"/>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6"/>
    <m/>
    <m/>
    <m/>
    <m/>
    <n v="0"/>
    <n v="2.06"/>
    <n v="2.06"/>
    <n v="0"/>
    <n v="2.06"/>
  </r>
  <r>
    <n v="36"/>
    <n v="118"/>
    <s v="Cowichan R"/>
    <s v="CDP"/>
    <s v="124"/>
    <s v="Chinook"/>
    <s v="3"/>
    <x v="0"/>
    <x v="8"/>
    <n v="118"/>
    <x v="2"/>
    <s v="CK-22"/>
    <s v="EAST VANCOUVER ISLAND-COWICHAN &amp; KOKSILAH_FA_0.x"/>
    <s v="M"/>
    <s v="H"/>
    <n v="118"/>
    <s v="Cowichan River H"/>
    <n v="118"/>
    <s v="Cowichan R"/>
    <s v="GSVI"/>
    <s v="S"/>
    <x v="1"/>
    <s v="181398"/>
    <n v="0"/>
    <s v="181398"/>
    <n v="2011"/>
    <s v="20110517"/>
    <s v="20110520"/>
    <n v="88"/>
    <n v="7.09"/>
    <m/>
    <s v="CWT"/>
    <s v="P"/>
    <s v="Y"/>
    <s v="Y"/>
    <s v="Y"/>
    <s v="Y"/>
    <n v="7.4999999999999997E-3"/>
    <x v="0"/>
    <n v="57770"/>
    <n v="58207"/>
    <x v="4"/>
    <n v="30715"/>
    <x v="11"/>
    <m/>
    <m/>
    <m/>
    <m/>
    <m/>
    <m/>
    <m/>
    <m/>
    <m/>
    <n v="19.73"/>
    <m/>
    <m/>
    <m/>
    <m/>
    <m/>
    <m/>
    <m/>
    <m/>
    <m/>
    <m/>
    <m/>
    <m/>
    <m/>
    <m/>
    <m/>
    <m/>
    <m/>
    <m/>
    <m/>
    <m/>
    <m/>
    <m/>
    <m/>
    <m/>
    <m/>
    <m/>
    <m/>
    <m/>
    <m/>
    <m/>
    <m/>
    <m/>
    <m/>
    <m/>
    <m/>
    <m/>
    <m/>
    <m/>
    <m/>
    <m/>
    <m/>
    <m/>
    <m/>
    <m/>
    <m/>
    <m/>
    <m/>
    <m/>
    <m/>
    <m/>
    <m/>
    <n v="8.56"/>
    <m/>
    <m/>
    <m/>
    <m/>
    <m/>
    <m/>
    <m/>
    <m/>
    <m/>
    <m/>
    <m/>
    <m/>
    <m/>
    <m/>
    <m/>
    <m/>
    <m/>
    <m/>
    <m/>
    <m/>
    <m/>
    <m/>
    <m/>
    <m/>
    <m/>
    <m/>
    <m/>
    <m/>
    <m/>
    <m/>
    <m/>
    <m/>
    <m/>
    <m/>
    <m/>
    <m/>
    <m/>
    <m/>
    <m/>
    <m/>
    <m/>
    <m/>
    <m/>
    <m/>
    <m/>
    <m/>
    <m/>
    <m/>
    <m/>
    <m/>
    <m/>
    <m/>
    <m/>
    <m/>
    <m/>
    <m/>
    <n v="20.16"/>
    <m/>
    <m/>
    <m/>
    <m/>
    <m/>
    <m/>
    <m/>
    <m/>
    <m/>
    <m/>
    <m/>
    <m/>
    <m/>
    <m/>
    <m/>
    <m/>
    <m/>
    <m/>
    <m/>
    <m/>
    <m/>
    <m/>
    <m/>
    <m/>
    <m/>
    <m/>
    <m/>
    <m/>
    <m/>
    <m/>
    <m/>
    <m/>
    <m/>
    <m/>
    <m/>
    <m/>
    <m/>
    <m/>
    <m/>
    <m/>
    <n v="0.16"/>
    <m/>
    <m/>
    <m/>
    <n v="14.34"/>
    <n v="7.89"/>
    <n v="78.86"/>
    <n v="1.56"/>
    <n v="19.89"/>
    <n v="48.45"/>
    <n v="14.5"/>
    <n v="62.95"/>
    <n v="108.2"/>
    <n v="171.14999999999998"/>
  </r>
  <r>
    <n v="36"/>
    <n v="118"/>
    <s v="Cowichan R"/>
    <s v="CDP"/>
    <s v="124"/>
    <s v="Chinook"/>
    <s v="3"/>
    <x v="0"/>
    <x v="8"/>
    <n v="118"/>
    <x v="2"/>
    <s v="CK-22"/>
    <s v="EAST VANCOUVER ISLAND-COWICHAN &amp; KOKSILAH_FA_0.x"/>
    <s v="M"/>
    <s v="H"/>
    <n v="118"/>
    <s v="Cowichan River H"/>
    <n v="118"/>
    <s v="Cowichan R"/>
    <s v="GSVI"/>
    <s v="S"/>
    <x v="1"/>
    <s v="181398"/>
    <n v="0"/>
    <s v="181398"/>
    <n v="2011"/>
    <s v="20110517"/>
    <s v="20110520"/>
    <n v="88"/>
    <n v="7.09"/>
    <m/>
    <s v="CWT"/>
    <s v="P"/>
    <s v="Y"/>
    <s v="Y"/>
    <s v="Y"/>
    <s v="Y"/>
    <n v="7.4999999999999997E-3"/>
    <x v="0"/>
    <n v="57770"/>
    <n v="58207"/>
    <x v="0"/>
    <n v="30715"/>
    <x v="13"/>
    <m/>
    <m/>
    <m/>
    <m/>
    <m/>
    <m/>
    <m/>
    <m/>
    <m/>
    <m/>
    <m/>
    <m/>
    <m/>
    <m/>
    <m/>
    <m/>
    <m/>
    <m/>
    <m/>
    <m/>
    <m/>
    <m/>
    <m/>
    <m/>
    <m/>
    <m/>
    <m/>
    <m/>
    <m/>
    <m/>
    <m/>
    <m/>
    <m/>
    <m/>
    <n v="7"/>
    <m/>
    <m/>
    <n v="6.39"/>
    <m/>
    <m/>
    <m/>
    <n v="2.4"/>
    <m/>
    <m/>
    <n v="2.39"/>
    <m/>
    <m/>
    <m/>
    <m/>
    <n v="42.47"/>
    <m/>
    <m/>
    <m/>
    <m/>
    <n v="67.09"/>
    <m/>
    <m/>
    <m/>
    <m/>
    <n v="11.59"/>
    <m/>
    <n v="7.72"/>
    <m/>
    <n v="31.78"/>
    <m/>
    <n v="35.39"/>
    <m/>
    <m/>
    <m/>
    <m/>
    <m/>
    <m/>
    <m/>
    <m/>
    <m/>
    <n v="6.93"/>
    <m/>
    <m/>
    <m/>
    <m/>
    <m/>
    <n v="6.34"/>
    <m/>
    <m/>
    <m/>
    <m/>
    <m/>
    <m/>
    <m/>
    <m/>
    <m/>
    <m/>
    <n v="6.48"/>
    <n v="3.24"/>
    <m/>
    <n v="1.5"/>
    <m/>
    <m/>
    <m/>
    <m/>
    <m/>
    <m/>
    <m/>
    <m/>
    <m/>
    <m/>
    <m/>
    <m/>
    <m/>
    <m/>
    <m/>
    <m/>
    <m/>
    <m/>
    <m/>
    <m/>
    <n v="0"/>
    <m/>
    <m/>
    <m/>
    <m/>
    <m/>
    <m/>
    <m/>
    <m/>
    <m/>
    <m/>
    <m/>
    <m/>
    <m/>
    <m/>
    <m/>
    <m/>
    <m/>
    <m/>
    <m/>
    <m/>
    <m/>
    <m/>
    <m/>
    <m/>
    <m/>
    <m/>
    <m/>
    <m/>
    <m/>
    <m/>
    <m/>
    <m/>
    <m/>
    <m/>
    <m/>
    <m/>
    <m/>
    <m/>
    <m/>
    <m/>
    <m/>
    <m/>
    <n v="3.88"/>
    <m/>
    <m/>
    <m/>
    <n v="43.49"/>
    <n v="13.79"/>
    <n v="114.81"/>
    <m/>
    <n v="9.06"/>
    <n v="238.71"/>
    <n v="47.37"/>
    <n v="286.08"/>
    <n v="137.66"/>
    <n v="423.74000000000007"/>
  </r>
  <r>
    <n v="36"/>
    <n v="118"/>
    <s v="Cowichan R"/>
    <s v="CDP"/>
    <s v="124"/>
    <s v="Chinook"/>
    <s v="3"/>
    <x v="0"/>
    <x v="8"/>
    <n v="118"/>
    <x v="2"/>
    <s v="CK-22"/>
    <s v="EAST VANCOUVER ISLAND-COWICHAN &amp; KOKSILAH_FA_0.x"/>
    <s v="M"/>
    <s v="H"/>
    <n v="118"/>
    <s v="Cowichan River H"/>
    <n v="118"/>
    <s v="Cowichan R"/>
    <s v="GSVI"/>
    <s v="S"/>
    <x v="1"/>
    <s v="181398"/>
    <n v="0"/>
    <s v="181398"/>
    <n v="2011"/>
    <s v="20110517"/>
    <s v="20110520"/>
    <n v="88"/>
    <n v="7.09"/>
    <m/>
    <s v="CWT"/>
    <s v="P"/>
    <s v="Y"/>
    <s v="Y"/>
    <s v="Y"/>
    <s v="Y"/>
    <n v="7.4999999999999997E-3"/>
    <x v="0"/>
    <n v="57770"/>
    <n v="58207"/>
    <x v="1"/>
    <n v="30715"/>
    <x v="14"/>
    <m/>
    <m/>
    <m/>
    <m/>
    <m/>
    <m/>
    <m/>
    <m/>
    <m/>
    <n v="0"/>
    <m/>
    <m/>
    <m/>
    <m/>
    <m/>
    <m/>
    <m/>
    <m/>
    <m/>
    <m/>
    <m/>
    <m/>
    <m/>
    <m/>
    <m/>
    <m/>
    <m/>
    <m/>
    <m/>
    <m/>
    <m/>
    <m/>
    <m/>
    <m/>
    <m/>
    <m/>
    <m/>
    <m/>
    <m/>
    <m/>
    <m/>
    <m/>
    <m/>
    <m/>
    <m/>
    <m/>
    <m/>
    <m/>
    <m/>
    <m/>
    <m/>
    <m/>
    <m/>
    <m/>
    <m/>
    <m/>
    <m/>
    <m/>
    <m/>
    <m/>
    <m/>
    <m/>
    <m/>
    <m/>
    <m/>
    <m/>
    <m/>
    <m/>
    <m/>
    <m/>
    <m/>
    <m/>
    <m/>
    <m/>
    <m/>
    <m/>
    <m/>
    <m/>
    <m/>
    <m/>
    <m/>
    <m/>
    <m/>
    <m/>
    <m/>
    <m/>
    <m/>
    <m/>
    <m/>
    <m/>
    <m/>
    <m/>
    <m/>
    <m/>
    <m/>
    <m/>
    <m/>
    <m/>
    <m/>
    <m/>
    <m/>
    <m/>
    <m/>
    <m/>
    <m/>
    <m/>
    <m/>
    <m/>
    <m/>
    <m/>
    <m/>
    <m/>
    <m/>
    <m/>
    <m/>
    <m/>
    <m/>
    <m/>
    <m/>
    <m/>
    <m/>
    <m/>
    <m/>
    <m/>
    <m/>
    <m/>
    <m/>
    <m/>
    <m/>
    <m/>
    <m/>
    <m/>
    <m/>
    <n v="8.7100000000000009"/>
    <m/>
    <m/>
    <m/>
    <m/>
    <m/>
    <m/>
    <m/>
    <m/>
    <m/>
    <n v="5.6"/>
    <m/>
    <m/>
    <m/>
    <m/>
    <m/>
    <m/>
    <m/>
    <m/>
    <m/>
    <m/>
    <m/>
    <m/>
    <m/>
    <m/>
    <m/>
    <n v="2.74"/>
    <m/>
    <m/>
    <m/>
    <n v="3.03"/>
    <n v="2.06"/>
    <n v="11.08"/>
    <m/>
    <m/>
    <n v="14.31"/>
    <n v="5.77"/>
    <n v="20.079999999999998"/>
    <n v="13.14"/>
    <n v="33.22"/>
  </r>
  <r>
    <n v="36"/>
    <n v="118"/>
    <s v="Cowichan R"/>
    <s v="CDP"/>
    <s v="124"/>
    <s v="Chinook"/>
    <s v="3"/>
    <x v="0"/>
    <x v="8"/>
    <n v="118"/>
    <x v="2"/>
    <s v="CK-22"/>
    <s v="EAST VANCOUVER ISLAND-COWICHAN &amp; KOKSILAH_FA_0.x"/>
    <s v="M"/>
    <s v="H"/>
    <n v="118"/>
    <s v="Cowichan River H"/>
    <n v="118"/>
    <s v="Cowichan R"/>
    <s v="GSVI"/>
    <s v="S"/>
    <x v="1"/>
    <s v="181399"/>
    <n v="0"/>
    <s v="181399"/>
    <n v="2011"/>
    <s v="20110517"/>
    <s v="20110520"/>
    <n v="88"/>
    <n v="7.09"/>
    <s v="Late roadpool."/>
    <s v="CWT"/>
    <s v="P"/>
    <s v="Y"/>
    <s v="Y"/>
    <s v="Y"/>
    <s v="Y"/>
    <n v="0"/>
    <x v="0"/>
    <n v="57680"/>
    <n v="57680"/>
    <x v="4"/>
    <n v="30717"/>
    <x v="11"/>
    <m/>
    <m/>
    <m/>
    <m/>
    <m/>
    <m/>
    <m/>
    <m/>
    <m/>
    <m/>
    <m/>
    <m/>
    <m/>
    <m/>
    <m/>
    <m/>
    <m/>
    <m/>
    <m/>
    <m/>
    <m/>
    <m/>
    <m/>
    <m/>
    <m/>
    <m/>
    <m/>
    <m/>
    <m/>
    <m/>
    <m/>
    <m/>
    <m/>
    <m/>
    <m/>
    <m/>
    <m/>
    <m/>
    <m/>
    <n v="23.58"/>
    <n v="2.52"/>
    <m/>
    <m/>
    <m/>
    <m/>
    <m/>
    <m/>
    <m/>
    <m/>
    <m/>
    <m/>
    <m/>
    <m/>
    <m/>
    <m/>
    <m/>
    <m/>
    <m/>
    <m/>
    <m/>
    <m/>
    <m/>
    <m/>
    <m/>
    <m/>
    <n v="4.7699999999999996"/>
    <m/>
    <m/>
    <m/>
    <m/>
    <m/>
    <m/>
    <m/>
    <m/>
    <m/>
    <m/>
    <m/>
    <m/>
    <m/>
    <m/>
    <m/>
    <m/>
    <m/>
    <m/>
    <m/>
    <m/>
    <m/>
    <m/>
    <m/>
    <m/>
    <m/>
    <m/>
    <m/>
    <m/>
    <m/>
    <m/>
    <m/>
    <m/>
    <m/>
    <m/>
    <m/>
    <m/>
    <m/>
    <m/>
    <m/>
    <m/>
    <m/>
    <m/>
    <m/>
    <m/>
    <m/>
    <m/>
    <m/>
    <m/>
    <m/>
    <m/>
    <m/>
    <m/>
    <m/>
    <m/>
    <m/>
    <m/>
    <m/>
    <m/>
    <m/>
    <m/>
    <m/>
    <m/>
    <m/>
    <m/>
    <m/>
    <m/>
    <m/>
    <m/>
    <m/>
    <m/>
    <m/>
    <m/>
    <m/>
    <m/>
    <m/>
    <m/>
    <m/>
    <m/>
    <m/>
    <m/>
    <m/>
    <m/>
    <m/>
    <m/>
    <m/>
    <m/>
    <m/>
    <m/>
    <m/>
    <m/>
    <m/>
    <m/>
    <n v="1"/>
    <m/>
    <m/>
    <m/>
    <m/>
    <n v="10.01"/>
    <n v="5.53"/>
    <n v="52.79"/>
    <n v="2.3199999999999998"/>
    <n v="16.45"/>
    <n v="30.87"/>
    <n v="11.01"/>
    <n v="41.88"/>
    <n v="77.09"/>
    <n v="118.97"/>
  </r>
  <r>
    <n v="36"/>
    <n v="118"/>
    <s v="Cowichan R"/>
    <s v="CDP"/>
    <s v="124"/>
    <s v="Chinook"/>
    <s v="3"/>
    <x v="0"/>
    <x v="8"/>
    <n v="118"/>
    <x v="2"/>
    <s v="CK-22"/>
    <s v="EAST VANCOUVER ISLAND-COWICHAN &amp; KOKSILAH_FA_0.x"/>
    <s v="M"/>
    <s v="H"/>
    <n v="118"/>
    <s v="Cowichan River H"/>
    <n v="118"/>
    <s v="Cowichan R"/>
    <s v="GSVI"/>
    <s v="S"/>
    <x v="1"/>
    <s v="181399"/>
    <n v="0"/>
    <s v="181399"/>
    <n v="2011"/>
    <s v="20110517"/>
    <s v="20110520"/>
    <n v="88"/>
    <n v="7.09"/>
    <s v="Late roadpool."/>
    <s v="CWT"/>
    <s v="P"/>
    <s v="Y"/>
    <s v="Y"/>
    <s v="Y"/>
    <s v="Y"/>
    <n v="0"/>
    <x v="0"/>
    <n v="57680"/>
    <n v="57680"/>
    <x v="0"/>
    <n v="30717"/>
    <x v="13"/>
    <m/>
    <m/>
    <m/>
    <m/>
    <m/>
    <m/>
    <m/>
    <m/>
    <m/>
    <m/>
    <m/>
    <m/>
    <m/>
    <m/>
    <m/>
    <m/>
    <m/>
    <m/>
    <m/>
    <m/>
    <m/>
    <m/>
    <m/>
    <m/>
    <m/>
    <m/>
    <m/>
    <m/>
    <m/>
    <m/>
    <m/>
    <m/>
    <m/>
    <m/>
    <m/>
    <m/>
    <m/>
    <n v="6.34"/>
    <m/>
    <m/>
    <m/>
    <m/>
    <m/>
    <m/>
    <n v="2.37"/>
    <m/>
    <m/>
    <m/>
    <m/>
    <n v="42.18"/>
    <m/>
    <n v="3.82"/>
    <m/>
    <m/>
    <n v="7.66"/>
    <m/>
    <m/>
    <m/>
    <n v="0"/>
    <n v="11.48"/>
    <m/>
    <n v="3.82"/>
    <m/>
    <n v="6.27"/>
    <n v="30.6"/>
    <n v="56.22"/>
    <m/>
    <m/>
    <m/>
    <m/>
    <m/>
    <m/>
    <m/>
    <m/>
    <m/>
    <n v="27.9"/>
    <m/>
    <m/>
    <m/>
    <m/>
    <m/>
    <m/>
    <m/>
    <m/>
    <m/>
    <m/>
    <m/>
    <m/>
    <m/>
    <m/>
    <m/>
    <m/>
    <m/>
    <m/>
    <m/>
    <n v="3.7"/>
    <m/>
    <m/>
    <m/>
    <m/>
    <m/>
    <m/>
    <m/>
    <m/>
    <m/>
    <m/>
    <m/>
    <m/>
    <m/>
    <m/>
    <m/>
    <m/>
    <m/>
    <m/>
    <m/>
    <m/>
    <n v="0"/>
    <m/>
    <m/>
    <m/>
    <m/>
    <m/>
    <m/>
    <m/>
    <m/>
    <m/>
    <m/>
    <m/>
    <m/>
    <m/>
    <m/>
    <m/>
    <m/>
    <m/>
    <m/>
    <m/>
    <m/>
    <m/>
    <m/>
    <m/>
    <m/>
    <m/>
    <m/>
    <m/>
    <m/>
    <m/>
    <m/>
    <n v="3.53"/>
    <m/>
    <m/>
    <m/>
    <m/>
    <m/>
    <m/>
    <m/>
    <m/>
    <m/>
    <m/>
    <m/>
    <m/>
    <m/>
    <m/>
    <m/>
    <n v="15.29"/>
    <n v="4.0999999999999996"/>
    <n v="160.41"/>
    <m/>
    <n v="10.56"/>
    <n v="205.89"/>
    <n v="15.29"/>
    <n v="221.18"/>
    <n v="175.07"/>
    <n v="396.24999999999994"/>
  </r>
  <r>
    <n v="36"/>
    <n v="118"/>
    <s v="Cowichan R"/>
    <s v="CDP"/>
    <s v="124"/>
    <s v="Chinook"/>
    <s v="3"/>
    <x v="0"/>
    <x v="8"/>
    <n v="118"/>
    <x v="2"/>
    <s v="CK-22"/>
    <s v="EAST VANCOUVER ISLAND-COWICHAN &amp; KOKSILAH_FA_0.x"/>
    <s v="M"/>
    <s v="H"/>
    <n v="118"/>
    <s v="Cowichan River H"/>
    <n v="118"/>
    <s v="Cowichan R"/>
    <s v="GSVI"/>
    <s v="S"/>
    <x v="1"/>
    <s v="181399"/>
    <n v="0"/>
    <s v="181399"/>
    <n v="2011"/>
    <s v="20110517"/>
    <s v="20110520"/>
    <n v="88"/>
    <n v="7.09"/>
    <s v="Late roadpool."/>
    <s v="CWT"/>
    <s v="P"/>
    <s v="Y"/>
    <s v="Y"/>
    <s v="Y"/>
    <s v="Y"/>
    <n v="0"/>
    <x v="0"/>
    <n v="57680"/>
    <n v="57680"/>
    <x v="1"/>
    <n v="30717"/>
    <x v="14"/>
    <m/>
    <m/>
    <m/>
    <m/>
    <m/>
    <m/>
    <m/>
    <m/>
    <m/>
    <n v="0"/>
    <m/>
    <m/>
    <m/>
    <m/>
    <m/>
    <m/>
    <m/>
    <m/>
    <m/>
    <m/>
    <m/>
    <m/>
    <m/>
    <m/>
    <m/>
    <m/>
    <m/>
    <m/>
    <m/>
    <m/>
    <m/>
    <m/>
    <m/>
    <m/>
    <n v="6.62"/>
    <m/>
    <m/>
    <m/>
    <m/>
    <m/>
    <m/>
    <m/>
    <m/>
    <m/>
    <m/>
    <m/>
    <m/>
    <m/>
    <m/>
    <n v="10.18"/>
    <m/>
    <m/>
    <m/>
    <m/>
    <n v="5.09"/>
    <m/>
    <m/>
    <m/>
    <m/>
    <m/>
    <m/>
    <n v="5.14"/>
    <m/>
    <m/>
    <m/>
    <m/>
    <m/>
    <m/>
    <m/>
    <m/>
    <m/>
    <m/>
    <m/>
    <m/>
    <m/>
    <m/>
    <m/>
    <m/>
    <m/>
    <m/>
    <m/>
    <m/>
    <m/>
    <m/>
    <m/>
    <m/>
    <m/>
    <m/>
    <m/>
    <m/>
    <m/>
    <m/>
    <m/>
    <m/>
    <m/>
    <m/>
    <m/>
    <m/>
    <m/>
    <m/>
    <m/>
    <m/>
    <m/>
    <m/>
    <m/>
    <m/>
    <m/>
    <m/>
    <m/>
    <m/>
    <n v="3.84"/>
    <m/>
    <m/>
    <m/>
    <m/>
    <m/>
    <m/>
    <m/>
    <m/>
    <m/>
    <m/>
    <m/>
    <m/>
    <m/>
    <m/>
    <m/>
    <m/>
    <m/>
    <m/>
    <m/>
    <m/>
    <m/>
    <m/>
    <m/>
    <m/>
    <m/>
    <m/>
    <m/>
    <m/>
    <m/>
    <m/>
    <m/>
    <m/>
    <m/>
    <m/>
    <m/>
    <m/>
    <m/>
    <m/>
    <m/>
    <m/>
    <m/>
    <m/>
    <m/>
    <m/>
    <m/>
    <m/>
    <m/>
    <m/>
    <n v="3.77"/>
    <m/>
    <m/>
    <m/>
    <n v="4.93"/>
    <n v="0.47"/>
    <n v="0.47"/>
    <n v="0.53"/>
    <m/>
    <n v="30.87"/>
    <n v="8.6999999999999993"/>
    <n v="39.57"/>
    <n v="1.47"/>
    <n v="41.039999999999992"/>
  </r>
  <r>
    <n v="36"/>
    <n v="118"/>
    <s v="Cowichan R"/>
    <s v="CDP"/>
    <s v="124"/>
    <s v="Chinook"/>
    <s v="3"/>
    <x v="0"/>
    <x v="8"/>
    <n v="118"/>
    <x v="2"/>
    <s v="CK-22"/>
    <s v="EAST VANCOUVER ISLAND-COWICHAN &amp; KOKSILAH_FA_0.x"/>
    <s v="M"/>
    <s v="H"/>
    <n v="118"/>
    <s v="Cowichan River H"/>
    <n v="118"/>
    <s v="Cowichan R"/>
    <s v="GSVI"/>
    <s v="S"/>
    <x v="1"/>
    <s v="186110"/>
    <n v="0"/>
    <s v="186110"/>
    <n v="2011"/>
    <s v="20110517"/>
    <s v="20110520"/>
    <n v="88"/>
    <n v="7.09"/>
    <s v="Late roadpool"/>
    <s v="CWT"/>
    <s v="P"/>
    <s v="Y"/>
    <s v="Y"/>
    <s v="Y"/>
    <s v="Y"/>
    <n v="0"/>
    <x v="0"/>
    <n v="5740"/>
    <n v="5740"/>
    <x v="0"/>
    <n v="30719"/>
    <x v="13"/>
    <m/>
    <m/>
    <m/>
    <m/>
    <m/>
    <m/>
    <m/>
    <m/>
    <m/>
    <m/>
    <m/>
    <m/>
    <m/>
    <m/>
    <m/>
    <m/>
    <m/>
    <m/>
    <m/>
    <m/>
    <m/>
    <m/>
    <m/>
    <m/>
    <m/>
    <m/>
    <m/>
    <m/>
    <m/>
    <m/>
    <m/>
    <m/>
    <m/>
    <m/>
    <m/>
    <m/>
    <m/>
    <m/>
    <m/>
    <m/>
    <m/>
    <m/>
    <m/>
    <m/>
    <m/>
    <m/>
    <m/>
    <m/>
    <m/>
    <m/>
    <m/>
    <m/>
    <m/>
    <m/>
    <m/>
    <m/>
    <m/>
    <m/>
    <m/>
    <m/>
    <m/>
    <m/>
    <m/>
    <n v="6.47"/>
    <m/>
    <m/>
    <m/>
    <m/>
    <m/>
    <m/>
    <m/>
    <m/>
    <m/>
    <m/>
    <m/>
    <m/>
    <m/>
    <m/>
    <m/>
    <m/>
    <m/>
    <m/>
    <m/>
    <m/>
    <m/>
    <m/>
    <m/>
    <m/>
    <m/>
    <m/>
    <m/>
    <m/>
    <m/>
    <m/>
    <m/>
    <m/>
    <m/>
    <m/>
    <m/>
    <m/>
    <m/>
    <m/>
    <m/>
    <m/>
    <m/>
    <m/>
    <m/>
    <m/>
    <m/>
    <m/>
    <m/>
    <m/>
    <m/>
    <m/>
    <m/>
    <m/>
    <m/>
    <m/>
    <m/>
    <m/>
    <m/>
    <m/>
    <m/>
    <m/>
    <m/>
    <m/>
    <m/>
    <m/>
    <m/>
    <m/>
    <m/>
    <m/>
    <m/>
    <m/>
    <m/>
    <m/>
    <m/>
    <m/>
    <m/>
    <m/>
    <m/>
    <m/>
    <m/>
    <m/>
    <m/>
    <m/>
    <m/>
    <m/>
    <m/>
    <m/>
    <m/>
    <m/>
    <m/>
    <m/>
    <m/>
    <m/>
    <m/>
    <m/>
    <m/>
    <m/>
    <m/>
    <m/>
    <m/>
    <m/>
    <m/>
    <n v="13.9"/>
    <m/>
    <n v="0.78"/>
    <n v="6.47"/>
    <n v="0"/>
    <n v="6.47"/>
    <n v="14.68"/>
    <n v="21.150000000000002"/>
  </r>
  <r>
    <n v="36"/>
    <n v="118"/>
    <s v="Cowichan R"/>
    <s v="CDP"/>
    <s v="124"/>
    <s v="Chinook"/>
    <s v="3"/>
    <x v="0"/>
    <x v="8"/>
    <n v="118"/>
    <x v="2"/>
    <s v="CK-22"/>
    <s v="EAST VANCOUVER ISLAND-COWICHAN &amp; KOKSILAH_FA_0.x"/>
    <s v="M"/>
    <s v="H"/>
    <n v="118"/>
    <s v="Cowichan River H"/>
    <n v="118"/>
    <s v="Cowichan R"/>
    <s v="GSVI"/>
    <s v="S"/>
    <x v="1"/>
    <s v="186110"/>
    <n v="0"/>
    <s v="186110"/>
    <n v="2011"/>
    <s v="20110517"/>
    <s v="20110520"/>
    <n v="88"/>
    <n v="7.09"/>
    <s v="Late roadpool"/>
    <s v="CWT"/>
    <s v="P"/>
    <s v="Y"/>
    <s v="Y"/>
    <s v="Y"/>
    <s v="Y"/>
    <n v="0"/>
    <x v="0"/>
    <n v="5740"/>
    <n v="5740"/>
    <x v="1"/>
    <n v="30719"/>
    <x v="14"/>
    <m/>
    <m/>
    <m/>
    <m/>
    <m/>
    <m/>
    <m/>
    <m/>
    <m/>
    <m/>
    <m/>
    <m/>
    <m/>
    <m/>
    <m/>
    <m/>
    <m/>
    <m/>
    <m/>
    <m/>
    <m/>
    <m/>
    <m/>
    <m/>
    <m/>
    <m/>
    <m/>
    <m/>
    <m/>
    <m/>
    <m/>
    <m/>
    <m/>
    <m/>
    <m/>
    <m/>
    <m/>
    <m/>
    <m/>
    <m/>
    <m/>
    <m/>
    <m/>
    <m/>
    <m/>
    <m/>
    <m/>
    <m/>
    <m/>
    <n v="5.14"/>
    <m/>
    <m/>
    <m/>
    <m/>
    <m/>
    <m/>
    <m/>
    <m/>
    <m/>
    <m/>
    <m/>
    <m/>
    <m/>
    <m/>
    <m/>
    <m/>
    <m/>
    <m/>
    <m/>
    <m/>
    <m/>
    <m/>
    <m/>
    <m/>
    <m/>
    <m/>
    <m/>
    <m/>
    <m/>
    <m/>
    <m/>
    <m/>
    <m/>
    <m/>
    <m/>
    <m/>
    <m/>
    <m/>
    <m/>
    <m/>
    <m/>
    <m/>
    <m/>
    <m/>
    <m/>
    <m/>
    <m/>
    <m/>
    <m/>
    <m/>
    <m/>
    <m/>
    <m/>
    <m/>
    <m/>
    <m/>
    <m/>
    <m/>
    <m/>
    <m/>
    <m/>
    <m/>
    <m/>
    <m/>
    <m/>
    <m/>
    <m/>
    <m/>
    <m/>
    <m/>
    <m/>
    <m/>
    <m/>
    <m/>
    <m/>
    <m/>
    <m/>
    <m/>
    <m/>
    <m/>
    <m/>
    <m/>
    <m/>
    <m/>
    <m/>
    <m/>
    <m/>
    <m/>
    <m/>
    <m/>
    <m/>
    <m/>
    <m/>
    <m/>
    <m/>
    <m/>
    <m/>
    <m/>
    <m/>
    <m/>
    <m/>
    <m/>
    <m/>
    <m/>
    <m/>
    <m/>
    <m/>
    <m/>
    <m/>
    <m/>
    <m/>
    <m/>
    <m/>
    <m/>
    <m/>
    <m/>
    <m/>
    <m/>
    <n v="5.14"/>
    <n v="0"/>
    <n v="5.14"/>
    <n v="0"/>
    <n v="5.14"/>
  </r>
  <r>
    <n v="36"/>
    <n v="118"/>
    <s v="Cowichan R"/>
    <s v="CDP"/>
    <s v="124"/>
    <s v="Chinook"/>
    <s v="3"/>
    <x v="0"/>
    <x v="8"/>
    <n v="118"/>
    <x v="2"/>
    <s v="CK-22"/>
    <s v="EAST VANCOUVER ISLAND-COWICHAN &amp; KOKSILAH_FA_0.x"/>
    <s v="M"/>
    <s v="H"/>
    <n v="118"/>
    <s v="Cowichan River H"/>
    <n v="118"/>
    <s v="Cowichan R"/>
    <s v="GSVI"/>
    <s v="S"/>
    <x v="1"/>
    <s v="186228"/>
    <n v="0"/>
    <s v="186228"/>
    <n v="2011"/>
    <s v="20110428"/>
    <s v="20110430"/>
    <n v="79"/>
    <n v="5.97"/>
    <s v="Early roadpool"/>
    <s v="CWT"/>
    <s v="P"/>
    <s v="Y"/>
    <s v="Y"/>
    <s v="Y"/>
    <s v="Y"/>
    <n v="0"/>
    <x v="0"/>
    <n v="28954"/>
    <n v="28954"/>
    <x v="4"/>
    <n v="30711"/>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3"/>
    <n v="38.76"/>
    <m/>
    <n v="9.8699999999999992"/>
    <n v="0"/>
    <n v="0"/>
    <n v="0"/>
    <n v="52.36"/>
    <n v="52.359999999999992"/>
  </r>
  <r>
    <n v="36"/>
    <n v="118"/>
    <s v="Cowichan R"/>
    <s v="CDP"/>
    <s v="124"/>
    <s v="Chinook"/>
    <s v="3"/>
    <x v="0"/>
    <x v="8"/>
    <n v="118"/>
    <x v="2"/>
    <s v="CK-22"/>
    <s v="EAST VANCOUVER ISLAND-COWICHAN &amp; KOKSILAH_FA_0.x"/>
    <s v="M"/>
    <s v="H"/>
    <n v="118"/>
    <s v="Cowichan River H"/>
    <n v="118"/>
    <s v="Cowichan R"/>
    <s v="GSVI"/>
    <s v="S"/>
    <x v="1"/>
    <s v="186228"/>
    <n v="0"/>
    <s v="186228"/>
    <n v="2011"/>
    <s v="20110428"/>
    <s v="20110430"/>
    <n v="79"/>
    <n v="5.97"/>
    <s v="Early roadpool"/>
    <s v="CWT"/>
    <s v="P"/>
    <s v="Y"/>
    <s v="Y"/>
    <s v="Y"/>
    <s v="Y"/>
    <n v="0"/>
    <x v="0"/>
    <n v="28954"/>
    <n v="28954"/>
    <x v="0"/>
    <n v="30711"/>
    <x v="13"/>
    <m/>
    <m/>
    <m/>
    <m/>
    <m/>
    <m/>
    <m/>
    <m/>
    <m/>
    <m/>
    <m/>
    <m/>
    <m/>
    <m/>
    <m/>
    <m/>
    <m/>
    <m/>
    <m/>
    <m/>
    <m/>
    <m/>
    <m/>
    <m/>
    <m/>
    <m/>
    <m/>
    <m/>
    <m/>
    <m/>
    <m/>
    <m/>
    <m/>
    <m/>
    <m/>
    <m/>
    <m/>
    <n v="6.32"/>
    <m/>
    <m/>
    <m/>
    <m/>
    <m/>
    <m/>
    <m/>
    <m/>
    <m/>
    <m/>
    <m/>
    <m/>
    <m/>
    <m/>
    <m/>
    <m/>
    <m/>
    <m/>
    <m/>
    <m/>
    <m/>
    <m/>
    <m/>
    <n v="3.82"/>
    <m/>
    <n v="18.809999999999999"/>
    <m/>
    <m/>
    <m/>
    <m/>
    <m/>
    <m/>
    <m/>
    <m/>
    <m/>
    <m/>
    <m/>
    <m/>
    <m/>
    <m/>
    <m/>
    <m/>
    <m/>
    <n v="6.32"/>
    <m/>
    <m/>
    <m/>
    <m/>
    <m/>
    <m/>
    <m/>
    <m/>
    <m/>
    <m/>
    <m/>
    <m/>
    <m/>
    <m/>
    <m/>
    <m/>
    <m/>
    <m/>
    <m/>
    <m/>
    <m/>
    <m/>
    <m/>
    <m/>
    <m/>
    <m/>
    <m/>
    <m/>
    <m/>
    <m/>
    <m/>
    <m/>
    <m/>
    <m/>
    <n v="0"/>
    <m/>
    <m/>
    <m/>
    <m/>
    <m/>
    <m/>
    <m/>
    <m/>
    <m/>
    <m/>
    <m/>
    <m/>
    <m/>
    <m/>
    <m/>
    <m/>
    <m/>
    <m/>
    <m/>
    <m/>
    <m/>
    <m/>
    <m/>
    <m/>
    <m/>
    <m/>
    <m/>
    <m/>
    <m/>
    <m/>
    <m/>
    <m/>
    <m/>
    <m/>
    <m/>
    <m/>
    <m/>
    <m/>
    <m/>
    <m/>
    <m/>
    <m/>
    <m/>
    <m/>
    <m/>
    <m/>
    <n v="2.13"/>
    <n v="2.0499999999999998"/>
    <n v="27.95"/>
    <m/>
    <n v="2.34"/>
    <n v="35.270000000000003"/>
    <n v="2.13"/>
    <n v="37.4"/>
    <n v="32.340000000000003"/>
    <n v="69.739999999999995"/>
  </r>
  <r>
    <n v="36"/>
    <n v="118"/>
    <s v="Cowichan R"/>
    <s v="CDP"/>
    <s v="124"/>
    <s v="Chinook"/>
    <s v="3"/>
    <x v="0"/>
    <x v="8"/>
    <n v="118"/>
    <x v="2"/>
    <s v="CK-22"/>
    <s v="EAST VANCOUVER ISLAND-COWICHAN &amp; KOKSILAH_FA_0.x"/>
    <s v="M"/>
    <s v="H"/>
    <n v="118"/>
    <s v="Cowichan River H"/>
    <n v="118"/>
    <s v="Cowichan R"/>
    <s v="GSVI"/>
    <s v="S"/>
    <x v="1"/>
    <s v="186228"/>
    <n v="0"/>
    <s v="186228"/>
    <n v="2011"/>
    <s v="20110428"/>
    <s v="20110430"/>
    <n v="79"/>
    <n v="5.97"/>
    <s v="Early roadpool"/>
    <s v="CWT"/>
    <s v="P"/>
    <s v="Y"/>
    <s v="Y"/>
    <s v="Y"/>
    <s v="Y"/>
    <n v="0"/>
    <x v="0"/>
    <n v="28954"/>
    <n v="28954"/>
    <x v="1"/>
    <n v="30711"/>
    <x v="14"/>
    <m/>
    <m/>
    <m/>
    <m/>
    <m/>
    <m/>
    <m/>
    <m/>
    <m/>
    <m/>
    <m/>
    <m/>
    <m/>
    <m/>
    <m/>
    <m/>
    <m/>
    <m/>
    <m/>
    <m/>
    <m/>
    <m/>
    <m/>
    <m/>
    <m/>
    <m/>
    <m/>
    <m/>
    <m/>
    <m/>
    <m/>
    <m/>
    <m/>
    <m/>
    <m/>
    <m/>
    <m/>
    <m/>
    <m/>
    <m/>
    <m/>
    <m/>
    <m/>
    <m/>
    <m/>
    <m/>
    <n v="2.35"/>
    <m/>
    <m/>
    <m/>
    <m/>
    <m/>
    <m/>
    <m/>
    <m/>
    <m/>
    <m/>
    <m/>
    <m/>
    <m/>
    <m/>
    <m/>
    <m/>
    <m/>
    <m/>
    <m/>
    <m/>
    <m/>
    <m/>
    <m/>
    <m/>
    <m/>
    <m/>
    <m/>
    <m/>
    <n v="5.29"/>
    <m/>
    <m/>
    <m/>
    <m/>
    <m/>
    <m/>
    <m/>
    <m/>
    <m/>
    <m/>
    <m/>
    <m/>
    <m/>
    <m/>
    <m/>
    <m/>
    <m/>
    <m/>
    <m/>
    <m/>
    <m/>
    <m/>
    <m/>
    <m/>
    <m/>
    <m/>
    <m/>
    <m/>
    <m/>
    <m/>
    <m/>
    <m/>
    <m/>
    <m/>
    <n v="0"/>
    <m/>
    <m/>
    <m/>
    <m/>
    <m/>
    <m/>
    <m/>
    <m/>
    <m/>
    <m/>
    <m/>
    <m/>
    <m/>
    <m/>
    <m/>
    <m/>
    <m/>
    <m/>
    <m/>
    <m/>
    <m/>
    <m/>
    <m/>
    <m/>
    <m/>
    <m/>
    <m/>
    <m/>
    <m/>
    <m/>
    <m/>
    <m/>
    <m/>
    <m/>
    <m/>
    <m/>
    <m/>
    <m/>
    <m/>
    <m/>
    <m/>
    <m/>
    <m/>
    <m/>
    <m/>
    <m/>
    <m/>
    <m/>
    <m/>
    <m/>
    <m/>
    <m/>
    <m/>
    <n v="1.01"/>
    <n v="2.21"/>
    <m/>
    <m/>
    <n v="7.64"/>
    <n v="0"/>
    <n v="7.64"/>
    <n v="3.22"/>
    <n v="10.86"/>
  </r>
  <r>
    <n v="36"/>
    <n v="118"/>
    <s v="Cowichan R"/>
    <s v="CDP"/>
    <s v="124"/>
    <s v="Chinook"/>
    <s v="3"/>
    <x v="0"/>
    <x v="8"/>
    <n v="118"/>
    <x v="2"/>
    <s v="CK-22"/>
    <s v="EAST VANCOUVER ISLAND-COWICHAN &amp; KOKSILAH_FA_0.x"/>
    <s v="M"/>
    <s v="H"/>
    <n v="118"/>
    <s v="Cowichan River H"/>
    <n v="118"/>
    <s v="Cowichan R"/>
    <s v="GSVI"/>
    <s v="S"/>
    <x v="1"/>
    <s v="186309"/>
    <n v="0"/>
    <s v="186309"/>
    <n v="2011"/>
    <s v="20110517"/>
    <s v="20110520"/>
    <n v="88"/>
    <n v="7.09"/>
    <s v="Late roadpool."/>
    <s v="CWT"/>
    <s v="P"/>
    <s v="Y"/>
    <s v="Y"/>
    <s v="Y"/>
    <s v="Y"/>
    <n v="0"/>
    <x v="0"/>
    <n v="28766"/>
    <n v="28766"/>
    <x v="4"/>
    <n v="30718"/>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8"/>
    <n v="0.36"/>
    <n v="0.77"/>
    <m/>
    <n v="0"/>
    <n v="0"/>
    <n v="0"/>
    <n v="1.31"/>
    <n v="1.31"/>
  </r>
  <r>
    <n v="36"/>
    <n v="118"/>
    <s v="Cowichan R"/>
    <s v="CDP"/>
    <s v="124"/>
    <s v="Chinook"/>
    <s v="3"/>
    <x v="0"/>
    <x v="8"/>
    <n v="118"/>
    <x v="2"/>
    <s v="CK-22"/>
    <s v="EAST VANCOUVER ISLAND-COWICHAN &amp; KOKSILAH_FA_0.x"/>
    <s v="M"/>
    <s v="H"/>
    <n v="118"/>
    <s v="Cowichan River H"/>
    <n v="118"/>
    <s v="Cowichan R"/>
    <s v="GSVI"/>
    <s v="S"/>
    <x v="1"/>
    <s v="186309"/>
    <n v="0"/>
    <s v="186309"/>
    <n v="2011"/>
    <s v="20110517"/>
    <s v="20110520"/>
    <n v="88"/>
    <n v="7.09"/>
    <s v="Late roadpool."/>
    <s v="CWT"/>
    <s v="P"/>
    <s v="Y"/>
    <s v="Y"/>
    <s v="Y"/>
    <s v="Y"/>
    <n v="0"/>
    <x v="0"/>
    <n v="28766"/>
    <n v="28766"/>
    <x v="0"/>
    <n v="30718"/>
    <x v="13"/>
    <m/>
    <m/>
    <m/>
    <m/>
    <m/>
    <m/>
    <m/>
    <m/>
    <m/>
    <m/>
    <m/>
    <m/>
    <m/>
    <m/>
    <m/>
    <m/>
    <m/>
    <m/>
    <m/>
    <m/>
    <m/>
    <m/>
    <m/>
    <m/>
    <m/>
    <m/>
    <m/>
    <m/>
    <m/>
    <m/>
    <m/>
    <m/>
    <m/>
    <m/>
    <m/>
    <m/>
    <m/>
    <m/>
    <m/>
    <m/>
    <m/>
    <m/>
    <m/>
    <m/>
    <m/>
    <m/>
    <m/>
    <m/>
    <m/>
    <n v="3.82"/>
    <m/>
    <m/>
    <m/>
    <m/>
    <n v="23"/>
    <m/>
    <m/>
    <m/>
    <m/>
    <n v="3.82"/>
    <m/>
    <m/>
    <m/>
    <m/>
    <m/>
    <m/>
    <m/>
    <m/>
    <m/>
    <m/>
    <m/>
    <m/>
    <m/>
    <m/>
    <m/>
    <m/>
    <m/>
    <m/>
    <m/>
    <m/>
    <m/>
    <n v="6.34"/>
    <m/>
    <m/>
    <m/>
    <m/>
    <m/>
    <m/>
    <m/>
    <m/>
    <m/>
    <m/>
    <m/>
    <m/>
    <m/>
    <m/>
    <m/>
    <m/>
    <m/>
    <m/>
    <m/>
    <m/>
    <m/>
    <m/>
    <m/>
    <m/>
    <m/>
    <m/>
    <m/>
    <m/>
    <m/>
    <m/>
    <m/>
    <m/>
    <m/>
    <m/>
    <m/>
    <m/>
    <m/>
    <m/>
    <m/>
    <m/>
    <m/>
    <m/>
    <m/>
    <m/>
    <m/>
    <m/>
    <m/>
    <m/>
    <m/>
    <m/>
    <m/>
    <m/>
    <m/>
    <m/>
    <m/>
    <m/>
    <m/>
    <m/>
    <m/>
    <m/>
    <m/>
    <m/>
    <m/>
    <m/>
    <m/>
    <m/>
    <m/>
    <m/>
    <m/>
    <m/>
    <m/>
    <m/>
    <m/>
    <m/>
    <m/>
    <m/>
    <m/>
    <m/>
    <m/>
    <m/>
    <m/>
    <n v="10.76"/>
    <n v="2.02"/>
    <n v="7.93"/>
    <m/>
    <n v="0.78"/>
    <n v="36.979999999999997"/>
    <n v="10.76"/>
    <n v="47.74"/>
    <n v="10.73"/>
    <n v="58.47"/>
  </r>
  <r>
    <n v="36"/>
    <n v="118"/>
    <s v="Cowichan R"/>
    <s v="CDP"/>
    <s v="124"/>
    <s v="Chinook"/>
    <s v="3"/>
    <x v="0"/>
    <x v="8"/>
    <n v="118"/>
    <x v="2"/>
    <s v="CK-22"/>
    <s v="EAST VANCOUVER ISLAND-COWICHAN &amp; KOKSILAH_FA_0.x"/>
    <s v="M"/>
    <s v="H"/>
    <n v="118"/>
    <s v="Cowichan River H"/>
    <n v="118"/>
    <s v="Cowichan R"/>
    <s v="GSVI"/>
    <s v="S"/>
    <x v="1"/>
    <s v="186309"/>
    <n v="0"/>
    <s v="186309"/>
    <n v="2011"/>
    <s v="20110517"/>
    <s v="20110520"/>
    <n v="88"/>
    <n v="7.09"/>
    <s v="Late roadpool."/>
    <s v="CWT"/>
    <s v="P"/>
    <s v="Y"/>
    <s v="Y"/>
    <s v="Y"/>
    <s v="Y"/>
    <n v="0"/>
    <x v="0"/>
    <n v="28766"/>
    <n v="28766"/>
    <x v="1"/>
    <n v="30718"/>
    <x v="14"/>
    <m/>
    <m/>
    <m/>
    <m/>
    <m/>
    <m/>
    <m/>
    <m/>
    <m/>
    <n v="0"/>
    <m/>
    <m/>
    <m/>
    <m/>
    <m/>
    <m/>
    <m/>
    <m/>
    <m/>
    <m/>
    <m/>
    <m/>
    <m/>
    <m/>
    <m/>
    <m/>
    <m/>
    <m/>
    <m/>
    <m/>
    <m/>
    <m/>
    <m/>
    <m/>
    <n v="3.31"/>
    <m/>
    <m/>
    <m/>
    <m/>
    <m/>
    <m/>
    <m/>
    <m/>
    <m/>
    <m/>
    <m/>
    <m/>
    <m/>
    <m/>
    <m/>
    <m/>
    <m/>
    <m/>
    <m/>
    <m/>
    <m/>
    <m/>
    <m/>
    <m/>
    <m/>
    <m/>
    <m/>
    <m/>
    <n v="9.77"/>
    <m/>
    <m/>
    <m/>
    <m/>
    <m/>
    <m/>
    <m/>
    <m/>
    <m/>
    <m/>
    <m/>
    <m/>
    <m/>
    <m/>
    <m/>
    <m/>
    <m/>
    <m/>
    <m/>
    <m/>
    <m/>
    <m/>
    <m/>
    <m/>
    <m/>
    <m/>
    <m/>
    <m/>
    <m/>
    <m/>
    <m/>
    <m/>
    <m/>
    <m/>
    <m/>
    <m/>
    <m/>
    <m/>
    <n v="3.84"/>
    <n v="2.35"/>
    <m/>
    <m/>
    <m/>
    <m/>
    <m/>
    <m/>
    <m/>
    <m/>
    <m/>
    <m/>
    <m/>
    <m/>
    <m/>
    <m/>
    <m/>
    <m/>
    <m/>
    <m/>
    <m/>
    <m/>
    <m/>
    <m/>
    <m/>
    <m/>
    <m/>
    <m/>
    <m/>
    <m/>
    <m/>
    <m/>
    <m/>
    <m/>
    <m/>
    <m/>
    <m/>
    <m/>
    <m/>
    <m/>
    <m/>
    <m/>
    <m/>
    <m/>
    <m/>
    <m/>
    <m/>
    <m/>
    <m/>
    <m/>
    <m/>
    <m/>
    <m/>
    <m/>
    <m/>
    <m/>
    <m/>
    <m/>
    <m/>
    <m/>
    <m/>
    <n v="2.13"/>
    <n v="1.53"/>
    <n v="12.34"/>
    <m/>
    <m/>
    <n v="19.27"/>
    <n v="2.13"/>
    <n v="21.4"/>
    <n v="13.87"/>
    <n v="35.269999999999996"/>
  </r>
  <r>
    <n v="36"/>
    <n v="118"/>
    <s v="Cowichan R"/>
    <s v="CDP"/>
    <s v="124"/>
    <s v="Chinook"/>
    <s v="3"/>
    <x v="0"/>
    <x v="8"/>
    <n v="118"/>
    <x v="2"/>
    <s v="CK-22"/>
    <s v="EAST VANCOUVER ISLAND-COWICHAN &amp; KOKSILAH_FA_0.x"/>
    <s v="M"/>
    <s v="H"/>
    <n v="118"/>
    <s v="Cowichan River H"/>
    <n v="118"/>
    <s v="Cowichan R"/>
    <s v="GSVI"/>
    <s v="S"/>
    <x v="1"/>
    <s v="186310"/>
    <n v="0"/>
    <s v="186310"/>
    <n v="2011"/>
    <s v="20110517"/>
    <s v="20110520"/>
    <n v="88"/>
    <n v="7.09"/>
    <s v="Late roadpool"/>
    <s v="CWT"/>
    <s v="P"/>
    <s v="Y"/>
    <s v="Y"/>
    <s v="Y"/>
    <s v="Y"/>
    <n v="0"/>
    <x v="0"/>
    <n v="27038"/>
    <n v="27038"/>
    <x v="4"/>
    <n v="30720"/>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32"/>
    <n v="1.43"/>
    <n v="13.29"/>
    <n v="0.77"/>
    <n v="6.58"/>
    <n v="0"/>
    <n v="7.32"/>
    <n v="7.32"/>
    <n v="22.07"/>
    <n v="29.39"/>
  </r>
  <r>
    <n v="36"/>
    <n v="118"/>
    <s v="Cowichan R"/>
    <s v="CDP"/>
    <s v="124"/>
    <s v="Chinook"/>
    <s v="3"/>
    <x v="0"/>
    <x v="8"/>
    <n v="118"/>
    <x v="2"/>
    <s v="CK-22"/>
    <s v="EAST VANCOUVER ISLAND-COWICHAN &amp; KOKSILAH_FA_0.x"/>
    <s v="M"/>
    <s v="H"/>
    <n v="118"/>
    <s v="Cowichan River H"/>
    <n v="118"/>
    <s v="Cowichan R"/>
    <s v="GSVI"/>
    <s v="S"/>
    <x v="1"/>
    <s v="186310"/>
    <n v="0"/>
    <s v="186310"/>
    <n v="2011"/>
    <s v="20110517"/>
    <s v="20110520"/>
    <n v="88"/>
    <n v="7.09"/>
    <s v="Late roadpool"/>
    <s v="CWT"/>
    <s v="P"/>
    <s v="Y"/>
    <s v="Y"/>
    <s v="Y"/>
    <s v="Y"/>
    <n v="0"/>
    <x v="0"/>
    <n v="27038"/>
    <n v="27038"/>
    <x v="0"/>
    <n v="30720"/>
    <x v="13"/>
    <m/>
    <m/>
    <m/>
    <m/>
    <m/>
    <m/>
    <m/>
    <m/>
    <m/>
    <m/>
    <m/>
    <m/>
    <m/>
    <m/>
    <m/>
    <m/>
    <m/>
    <m/>
    <m/>
    <m/>
    <m/>
    <m/>
    <m/>
    <m/>
    <m/>
    <m/>
    <m/>
    <m/>
    <m/>
    <m/>
    <m/>
    <m/>
    <m/>
    <m/>
    <m/>
    <m/>
    <m/>
    <m/>
    <m/>
    <m/>
    <m/>
    <m/>
    <m/>
    <m/>
    <m/>
    <m/>
    <m/>
    <m/>
    <m/>
    <n v="19.14"/>
    <m/>
    <m/>
    <m/>
    <m/>
    <n v="7.66"/>
    <m/>
    <m/>
    <m/>
    <m/>
    <m/>
    <m/>
    <m/>
    <m/>
    <n v="18.87"/>
    <m/>
    <m/>
    <m/>
    <n v="15.3"/>
    <m/>
    <m/>
    <m/>
    <m/>
    <m/>
    <m/>
    <m/>
    <n v="7.12"/>
    <m/>
    <m/>
    <m/>
    <m/>
    <m/>
    <m/>
    <m/>
    <m/>
    <m/>
    <m/>
    <m/>
    <m/>
    <m/>
    <m/>
    <m/>
    <m/>
    <n v="3.22"/>
    <m/>
    <m/>
    <m/>
    <m/>
    <m/>
    <m/>
    <m/>
    <m/>
    <n v="2.38"/>
    <m/>
    <m/>
    <m/>
    <m/>
    <m/>
    <m/>
    <m/>
    <m/>
    <m/>
    <m/>
    <m/>
    <m/>
    <m/>
    <m/>
    <m/>
    <m/>
    <m/>
    <m/>
    <m/>
    <m/>
    <m/>
    <m/>
    <m/>
    <m/>
    <m/>
    <m/>
    <m/>
    <m/>
    <m/>
    <m/>
    <m/>
    <n v="2.76"/>
    <m/>
    <m/>
    <m/>
    <m/>
    <m/>
    <m/>
    <m/>
    <m/>
    <m/>
    <m/>
    <m/>
    <m/>
    <m/>
    <m/>
    <m/>
    <m/>
    <m/>
    <m/>
    <m/>
    <m/>
    <m/>
    <m/>
    <m/>
    <m/>
    <m/>
    <n v="1.53"/>
    <m/>
    <m/>
    <m/>
    <n v="36.950000000000003"/>
    <n v="7.39"/>
    <n v="62.93"/>
    <m/>
    <n v="5.47"/>
    <n v="82.72"/>
    <n v="38.479999999999997"/>
    <n v="121.2"/>
    <n v="75.790000000000006"/>
    <n v="196.99"/>
  </r>
  <r>
    <n v="36"/>
    <n v="118"/>
    <s v="Cowichan R"/>
    <s v="CDP"/>
    <s v="124"/>
    <s v="Chinook"/>
    <s v="3"/>
    <x v="0"/>
    <x v="8"/>
    <n v="118"/>
    <x v="2"/>
    <s v="CK-22"/>
    <s v="EAST VANCOUVER ISLAND-COWICHAN &amp; KOKSILAH_FA_0.x"/>
    <s v="M"/>
    <s v="H"/>
    <n v="118"/>
    <s v="Cowichan River H"/>
    <n v="118"/>
    <s v="Cowichan R"/>
    <s v="GSVI"/>
    <s v="S"/>
    <x v="1"/>
    <s v="186310"/>
    <n v="0"/>
    <s v="186310"/>
    <n v="2011"/>
    <s v="20110517"/>
    <s v="20110520"/>
    <n v="88"/>
    <n v="7.09"/>
    <s v="Late roadpool"/>
    <s v="CWT"/>
    <s v="P"/>
    <s v="Y"/>
    <s v="Y"/>
    <s v="Y"/>
    <s v="Y"/>
    <n v="0"/>
    <x v="0"/>
    <n v="27038"/>
    <n v="27038"/>
    <x v="1"/>
    <n v="30720"/>
    <x v="14"/>
    <m/>
    <m/>
    <m/>
    <m/>
    <m/>
    <m/>
    <m/>
    <m/>
    <m/>
    <m/>
    <m/>
    <m/>
    <m/>
    <m/>
    <m/>
    <m/>
    <m/>
    <m/>
    <m/>
    <m/>
    <m/>
    <m/>
    <m/>
    <m/>
    <m/>
    <m/>
    <m/>
    <m/>
    <m/>
    <m/>
    <m/>
    <m/>
    <m/>
    <m/>
    <m/>
    <m/>
    <m/>
    <m/>
    <m/>
    <m/>
    <m/>
    <m/>
    <m/>
    <n v="3.84"/>
    <m/>
    <m/>
    <m/>
    <m/>
    <m/>
    <m/>
    <m/>
    <m/>
    <m/>
    <m/>
    <m/>
    <m/>
    <m/>
    <m/>
    <m/>
    <m/>
    <m/>
    <m/>
    <m/>
    <m/>
    <m/>
    <m/>
    <m/>
    <m/>
    <m/>
    <m/>
    <m/>
    <m/>
    <m/>
    <m/>
    <m/>
    <n v="5.29"/>
    <m/>
    <m/>
    <m/>
    <m/>
    <m/>
    <m/>
    <m/>
    <m/>
    <m/>
    <m/>
    <m/>
    <m/>
    <m/>
    <m/>
    <m/>
    <m/>
    <m/>
    <m/>
    <m/>
    <m/>
    <m/>
    <m/>
    <m/>
    <m/>
    <m/>
    <m/>
    <m/>
    <m/>
    <m/>
    <m/>
    <m/>
    <m/>
    <m/>
    <m/>
    <m/>
    <m/>
    <m/>
    <m/>
    <m/>
    <m/>
    <m/>
    <m/>
    <m/>
    <m/>
    <m/>
    <m/>
    <m/>
    <m/>
    <m/>
    <m/>
    <m/>
    <m/>
    <m/>
    <m/>
    <m/>
    <m/>
    <m/>
    <m/>
    <m/>
    <m/>
    <m/>
    <m/>
    <m/>
    <m/>
    <m/>
    <m/>
    <m/>
    <m/>
    <m/>
    <m/>
    <m/>
    <m/>
    <m/>
    <m/>
    <m/>
    <m/>
    <m/>
    <m/>
    <m/>
    <m/>
    <m/>
    <m/>
    <m/>
    <m/>
    <m/>
    <m/>
    <m/>
    <n v="12.94"/>
    <n v="1.01"/>
    <n v="11"/>
    <m/>
    <m/>
    <n v="9.1300000000000008"/>
    <n v="12.94"/>
    <n v="22.07"/>
    <n v="12.01"/>
    <n v="34.08"/>
  </r>
  <r>
    <n v="36"/>
    <n v="118"/>
    <s v="Cowichan R"/>
    <s v="CDP"/>
    <s v="124"/>
    <s v="Chinook"/>
    <s v="3"/>
    <x v="0"/>
    <x v="9"/>
    <n v="118"/>
    <x v="2"/>
    <s v="CK-22"/>
    <s v="EAST VANCOUVER ISLAND-COWICHAN &amp; KOKSILAH_FA_0.x"/>
    <s v="M"/>
    <s v="H"/>
    <n v="118"/>
    <s v="Cowichan River H"/>
    <n v="118"/>
    <s v="Cowichan R"/>
    <s v="GSVI"/>
    <s v="S"/>
    <x v="1"/>
    <s v="181889"/>
    <n v="0"/>
    <s v="181889"/>
    <n v="2012"/>
    <s v="20120430"/>
    <s v="20120430"/>
    <n v="74"/>
    <n v="4.5"/>
    <m/>
    <s v="CWT"/>
    <s v="P"/>
    <s v="Y"/>
    <s v="Y"/>
    <s v="Y"/>
    <s v="Y"/>
    <n v="0.01"/>
    <x v="0"/>
    <n v="27899"/>
    <n v="56151"/>
    <x v="4"/>
    <n v="31591"/>
    <x v="13"/>
    <m/>
    <m/>
    <m/>
    <m/>
    <m/>
    <m/>
    <m/>
    <m/>
    <m/>
    <m/>
    <m/>
    <m/>
    <m/>
    <m/>
    <m/>
    <m/>
    <m/>
    <m/>
    <m/>
    <m/>
    <m/>
    <m/>
    <m/>
    <m/>
    <m/>
    <m/>
    <m/>
    <m/>
    <m/>
    <m/>
    <m/>
    <m/>
    <m/>
    <m/>
    <m/>
    <m/>
    <m/>
    <m/>
    <m/>
    <m/>
    <m/>
    <m/>
    <m/>
    <m/>
    <m/>
    <m/>
    <m/>
    <m/>
    <m/>
    <m/>
    <m/>
    <m/>
    <m/>
    <m/>
    <m/>
    <m/>
    <m/>
    <m/>
    <n v="0"/>
    <m/>
    <m/>
    <m/>
    <m/>
    <m/>
    <m/>
    <m/>
    <m/>
    <m/>
    <m/>
    <m/>
    <m/>
    <m/>
    <m/>
    <m/>
    <m/>
    <m/>
    <m/>
    <m/>
    <m/>
    <m/>
    <m/>
    <n v="12.76"/>
    <m/>
    <m/>
    <m/>
    <m/>
    <m/>
    <m/>
    <m/>
    <m/>
    <m/>
    <m/>
    <m/>
    <m/>
    <m/>
    <m/>
    <m/>
    <m/>
    <m/>
    <m/>
    <m/>
    <m/>
    <m/>
    <m/>
    <m/>
    <m/>
    <m/>
    <m/>
    <m/>
    <m/>
    <m/>
    <m/>
    <m/>
    <m/>
    <m/>
    <m/>
    <m/>
    <m/>
    <m/>
    <m/>
    <m/>
    <m/>
    <m/>
    <m/>
    <m/>
    <m/>
    <m/>
    <m/>
    <m/>
    <m/>
    <m/>
    <m/>
    <m/>
    <m/>
    <m/>
    <m/>
    <m/>
    <m/>
    <m/>
    <m/>
    <m/>
    <m/>
    <m/>
    <m/>
    <m/>
    <m/>
    <m/>
    <m/>
    <m/>
    <m/>
    <m/>
    <m/>
    <m/>
    <m/>
    <m/>
    <m/>
    <m/>
    <m/>
    <m/>
    <m/>
    <m/>
    <m/>
    <m/>
    <n v="9.1999999999999993"/>
    <n v="1.96"/>
    <n v="70.81"/>
    <m/>
    <n v="0.78"/>
    <n v="12.76"/>
    <n v="9.1999999999999993"/>
    <n v="21.96"/>
    <n v="73.55"/>
    <n v="95.51"/>
  </r>
  <r>
    <n v="36"/>
    <n v="118"/>
    <s v="Cowichan R"/>
    <s v="CDP"/>
    <s v="124"/>
    <s v="Chinook"/>
    <s v="3"/>
    <x v="0"/>
    <x v="9"/>
    <n v="118"/>
    <x v="2"/>
    <s v="CK-22"/>
    <s v="EAST VANCOUVER ISLAND-COWICHAN &amp; KOKSILAH_FA_0.x"/>
    <s v="M"/>
    <s v="H"/>
    <n v="118"/>
    <s v="Cowichan River H"/>
    <n v="118"/>
    <s v="Cowichan R"/>
    <s v="GSVI"/>
    <s v="S"/>
    <x v="1"/>
    <s v="181889"/>
    <n v="0"/>
    <s v="181889"/>
    <n v="2012"/>
    <s v="20120430"/>
    <s v="20120430"/>
    <n v="74"/>
    <n v="4.5"/>
    <m/>
    <s v="CWT"/>
    <s v="P"/>
    <s v="Y"/>
    <s v="Y"/>
    <s v="Y"/>
    <s v="Y"/>
    <n v="0.01"/>
    <x v="0"/>
    <n v="27899"/>
    <n v="56151"/>
    <x v="0"/>
    <n v="31591"/>
    <x v="14"/>
    <m/>
    <m/>
    <m/>
    <m/>
    <m/>
    <m/>
    <m/>
    <m/>
    <m/>
    <n v="0"/>
    <m/>
    <m/>
    <m/>
    <m/>
    <m/>
    <m/>
    <m/>
    <m/>
    <m/>
    <m/>
    <m/>
    <m/>
    <m/>
    <m/>
    <m/>
    <m/>
    <m/>
    <m/>
    <m/>
    <m/>
    <m/>
    <m/>
    <m/>
    <m/>
    <m/>
    <m/>
    <m/>
    <n v="18.78"/>
    <n v="7.27"/>
    <m/>
    <m/>
    <m/>
    <m/>
    <m/>
    <m/>
    <n v="7.08"/>
    <n v="4.7300000000000004"/>
    <n v="0"/>
    <m/>
    <n v="41.07"/>
    <m/>
    <m/>
    <m/>
    <m/>
    <n v="30.72"/>
    <m/>
    <m/>
    <m/>
    <m/>
    <m/>
    <m/>
    <m/>
    <m/>
    <m/>
    <m/>
    <m/>
    <m/>
    <m/>
    <m/>
    <m/>
    <m/>
    <m/>
    <m/>
    <m/>
    <m/>
    <n v="10.65"/>
    <m/>
    <m/>
    <m/>
    <m/>
    <m/>
    <m/>
    <m/>
    <m/>
    <m/>
    <m/>
    <m/>
    <m/>
    <m/>
    <m/>
    <m/>
    <m/>
    <m/>
    <m/>
    <m/>
    <m/>
    <m/>
    <m/>
    <m/>
    <m/>
    <m/>
    <m/>
    <m/>
    <m/>
    <m/>
    <m/>
    <m/>
    <m/>
    <n v="4.7300000000000004"/>
    <m/>
    <m/>
    <m/>
    <m/>
    <m/>
    <m/>
    <m/>
    <m/>
    <m/>
    <m/>
    <m/>
    <m/>
    <m/>
    <m/>
    <m/>
    <m/>
    <m/>
    <m/>
    <m/>
    <m/>
    <m/>
    <m/>
    <m/>
    <m/>
    <m/>
    <m/>
    <m/>
    <m/>
    <m/>
    <m/>
    <m/>
    <m/>
    <m/>
    <m/>
    <m/>
    <m/>
    <m/>
    <m/>
    <m/>
    <n v="22.38"/>
    <m/>
    <m/>
    <m/>
    <m/>
    <m/>
    <m/>
    <m/>
    <m/>
    <m/>
    <m/>
    <m/>
    <m/>
    <m/>
    <m/>
    <n v="16.43"/>
    <n v="11.12"/>
    <n v="86.8"/>
    <m/>
    <m/>
    <n v="147.41"/>
    <n v="16.43"/>
    <n v="163.84"/>
    <n v="97.92"/>
    <n v="261.76000000000005"/>
  </r>
  <r>
    <n v="36"/>
    <n v="118"/>
    <s v="Cowichan R"/>
    <s v="CDP"/>
    <s v="124"/>
    <s v="Chinook"/>
    <s v="3"/>
    <x v="0"/>
    <x v="9"/>
    <n v="118"/>
    <x v="2"/>
    <s v="CK-22"/>
    <s v="EAST VANCOUVER ISLAND-COWICHAN &amp; KOKSILAH_FA_0.x"/>
    <s v="M"/>
    <s v="H"/>
    <n v="118"/>
    <s v="Cowichan River H"/>
    <n v="118"/>
    <s v="Cowichan R"/>
    <s v="GSVI"/>
    <s v="S"/>
    <x v="1"/>
    <s v="181889"/>
    <n v="0"/>
    <s v="181889"/>
    <n v="2012"/>
    <s v="20120430"/>
    <s v="20120430"/>
    <n v="74"/>
    <n v="4.5"/>
    <m/>
    <s v="CWT"/>
    <s v="P"/>
    <s v="Y"/>
    <s v="Y"/>
    <s v="Y"/>
    <s v="Y"/>
    <n v="0.01"/>
    <x v="0"/>
    <n v="27899"/>
    <n v="56151"/>
    <x v="1"/>
    <n v="31591"/>
    <x v="16"/>
    <m/>
    <m/>
    <m/>
    <m/>
    <m/>
    <m/>
    <m/>
    <m/>
    <m/>
    <m/>
    <m/>
    <m/>
    <m/>
    <m/>
    <m/>
    <m/>
    <m/>
    <m/>
    <m/>
    <m/>
    <m/>
    <m/>
    <m/>
    <m/>
    <m/>
    <m/>
    <m/>
    <m/>
    <m/>
    <m/>
    <m/>
    <m/>
    <m/>
    <m/>
    <m/>
    <m/>
    <m/>
    <m/>
    <m/>
    <m/>
    <m/>
    <m/>
    <m/>
    <m/>
    <m/>
    <m/>
    <m/>
    <m/>
    <m/>
    <m/>
    <m/>
    <m/>
    <m/>
    <m/>
    <m/>
    <m/>
    <m/>
    <n v="6.2"/>
    <m/>
    <n v="28.56"/>
    <m/>
    <m/>
    <m/>
    <m/>
    <m/>
    <m/>
    <m/>
    <m/>
    <m/>
    <m/>
    <m/>
    <m/>
    <m/>
    <m/>
    <m/>
    <m/>
    <m/>
    <m/>
    <m/>
    <m/>
    <m/>
    <m/>
    <m/>
    <m/>
    <m/>
    <m/>
    <m/>
    <m/>
    <m/>
    <m/>
    <m/>
    <m/>
    <m/>
    <m/>
    <m/>
    <m/>
    <m/>
    <m/>
    <m/>
    <m/>
    <m/>
    <m/>
    <m/>
    <m/>
    <m/>
    <m/>
    <m/>
    <m/>
    <m/>
    <m/>
    <m/>
    <m/>
    <m/>
    <m/>
    <m/>
    <m/>
    <m/>
    <m/>
    <m/>
    <m/>
    <m/>
    <m/>
    <m/>
    <m/>
    <m/>
    <m/>
    <m/>
    <m/>
    <m/>
    <m/>
    <m/>
    <m/>
    <m/>
    <m/>
    <m/>
    <m/>
    <m/>
    <m/>
    <m/>
    <m/>
    <n v="16.91"/>
    <m/>
    <m/>
    <m/>
    <m/>
    <m/>
    <m/>
    <m/>
    <m/>
    <m/>
    <m/>
    <m/>
    <m/>
    <m/>
    <m/>
    <m/>
    <m/>
    <m/>
    <m/>
    <m/>
    <m/>
    <m/>
    <m/>
    <n v="3.18"/>
    <m/>
    <n v="30.47"/>
    <m/>
    <m/>
    <n v="51.67"/>
    <n v="3.18"/>
    <n v="54.85"/>
    <n v="30.47"/>
    <n v="85.32"/>
  </r>
  <r>
    <n v="36"/>
    <n v="118"/>
    <s v="Cowichan R"/>
    <s v="CDP"/>
    <s v="124"/>
    <s v="Chinook"/>
    <s v="3"/>
    <x v="0"/>
    <x v="9"/>
    <n v="118"/>
    <x v="2"/>
    <s v="CK-22"/>
    <s v="EAST VANCOUVER ISLAND-COWICHAN &amp; KOKSILAH_FA_0.x"/>
    <s v="M"/>
    <s v="H"/>
    <n v="118"/>
    <s v="Cowichan River H"/>
    <n v="118"/>
    <s v="Cowichan R"/>
    <s v="GSVI"/>
    <s v="S"/>
    <x v="1"/>
    <s v="181890"/>
    <n v="0"/>
    <s v="181890"/>
    <n v="2012"/>
    <s v="20120430"/>
    <s v="20120430"/>
    <n v="74"/>
    <n v="4.5"/>
    <m/>
    <s v="CWT"/>
    <s v="P"/>
    <s v="Y"/>
    <s v="Y"/>
    <s v="Y"/>
    <s v="Y"/>
    <n v="5.0000000000000001E-3"/>
    <x v="0"/>
    <n v="28390"/>
    <n v="56850"/>
    <x v="4"/>
    <n v="31592"/>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72"/>
    <n v="1.79"/>
    <n v="55.19"/>
    <m/>
    <m/>
    <n v="0"/>
    <n v="16.72"/>
    <n v="16.72"/>
    <n v="56.98"/>
    <n v="73.699999999999989"/>
  </r>
  <r>
    <n v="36"/>
    <n v="118"/>
    <s v="Cowichan R"/>
    <s v="CDP"/>
    <s v="124"/>
    <s v="Chinook"/>
    <s v="3"/>
    <x v="0"/>
    <x v="9"/>
    <n v="118"/>
    <x v="2"/>
    <s v="CK-22"/>
    <s v="EAST VANCOUVER ISLAND-COWICHAN &amp; KOKSILAH_FA_0.x"/>
    <s v="M"/>
    <s v="H"/>
    <n v="118"/>
    <s v="Cowichan River H"/>
    <n v="118"/>
    <s v="Cowichan R"/>
    <s v="GSVI"/>
    <s v="S"/>
    <x v="1"/>
    <s v="181890"/>
    <n v="0"/>
    <s v="181890"/>
    <n v="2012"/>
    <s v="20120430"/>
    <s v="20120430"/>
    <n v="74"/>
    <n v="4.5"/>
    <m/>
    <s v="CWT"/>
    <s v="P"/>
    <s v="Y"/>
    <s v="Y"/>
    <s v="Y"/>
    <s v="Y"/>
    <n v="5.0000000000000001E-3"/>
    <x v="0"/>
    <n v="28390"/>
    <n v="56850"/>
    <x v="0"/>
    <n v="31592"/>
    <x v="14"/>
    <m/>
    <m/>
    <m/>
    <m/>
    <m/>
    <m/>
    <m/>
    <m/>
    <m/>
    <m/>
    <m/>
    <m/>
    <m/>
    <m/>
    <m/>
    <m/>
    <m/>
    <m/>
    <m/>
    <m/>
    <m/>
    <m/>
    <m/>
    <m/>
    <m/>
    <m/>
    <m/>
    <m/>
    <m/>
    <m/>
    <m/>
    <m/>
    <m/>
    <m/>
    <m/>
    <m/>
    <m/>
    <m/>
    <n v="7.41"/>
    <m/>
    <m/>
    <m/>
    <m/>
    <m/>
    <n v="4.71"/>
    <m/>
    <m/>
    <m/>
    <m/>
    <n v="51.15"/>
    <m/>
    <m/>
    <m/>
    <m/>
    <m/>
    <m/>
    <m/>
    <m/>
    <m/>
    <m/>
    <m/>
    <m/>
    <m/>
    <m/>
    <m/>
    <m/>
    <m/>
    <m/>
    <m/>
    <m/>
    <m/>
    <m/>
    <m/>
    <m/>
    <m/>
    <m/>
    <m/>
    <m/>
    <m/>
    <m/>
    <m/>
    <m/>
    <m/>
    <m/>
    <m/>
    <m/>
    <m/>
    <m/>
    <m/>
    <m/>
    <m/>
    <m/>
    <m/>
    <m/>
    <m/>
    <m/>
    <m/>
    <m/>
    <m/>
    <m/>
    <m/>
    <m/>
    <m/>
    <m/>
    <m/>
    <m/>
    <m/>
    <m/>
    <m/>
    <m/>
    <m/>
    <m/>
    <m/>
    <m/>
    <m/>
    <m/>
    <m/>
    <m/>
    <m/>
    <m/>
    <m/>
    <m/>
    <m/>
    <m/>
    <m/>
    <m/>
    <m/>
    <m/>
    <m/>
    <m/>
    <m/>
    <m/>
    <m/>
    <m/>
    <m/>
    <m/>
    <m/>
    <m/>
    <m/>
    <m/>
    <m/>
    <m/>
    <m/>
    <m/>
    <m/>
    <m/>
    <m/>
    <m/>
    <m/>
    <m/>
    <m/>
    <m/>
    <m/>
    <m/>
    <m/>
    <m/>
    <m/>
    <m/>
    <m/>
    <m/>
    <m/>
    <m/>
    <m/>
    <n v="4.2699999999999996"/>
    <n v="2.97"/>
    <n v="40.56"/>
    <n v="1.06"/>
    <m/>
    <n v="63.27"/>
    <n v="4.2699999999999996"/>
    <n v="67.540000000000006"/>
    <n v="44.59"/>
    <n v="112.13"/>
  </r>
  <r>
    <n v="36"/>
    <n v="118"/>
    <s v="Cowichan R"/>
    <s v="CDP"/>
    <s v="124"/>
    <s v="Chinook"/>
    <s v="3"/>
    <x v="0"/>
    <x v="9"/>
    <n v="118"/>
    <x v="2"/>
    <s v="CK-22"/>
    <s v="EAST VANCOUVER ISLAND-COWICHAN &amp; KOKSILAH_FA_0.x"/>
    <s v="M"/>
    <s v="H"/>
    <n v="118"/>
    <s v="Cowichan River H"/>
    <n v="118"/>
    <s v="Cowichan R"/>
    <s v="GSVI"/>
    <s v="S"/>
    <x v="1"/>
    <s v="181890"/>
    <n v="0"/>
    <s v="181890"/>
    <n v="2012"/>
    <s v="20120430"/>
    <s v="20120430"/>
    <n v="74"/>
    <n v="4.5"/>
    <m/>
    <s v="CWT"/>
    <s v="P"/>
    <s v="Y"/>
    <s v="Y"/>
    <s v="Y"/>
    <s v="Y"/>
    <n v="5.0000000000000001E-3"/>
    <x v="0"/>
    <n v="28390"/>
    <n v="56850"/>
    <x v="1"/>
    <n v="31592"/>
    <x v="16"/>
    <m/>
    <m/>
    <m/>
    <m/>
    <m/>
    <m/>
    <m/>
    <m/>
    <m/>
    <m/>
    <m/>
    <m/>
    <m/>
    <m/>
    <m/>
    <m/>
    <m/>
    <m/>
    <m/>
    <m/>
    <m/>
    <m/>
    <m/>
    <m/>
    <m/>
    <m/>
    <m/>
    <m/>
    <m/>
    <m/>
    <m/>
    <m/>
    <m/>
    <m/>
    <m/>
    <m/>
    <m/>
    <m/>
    <m/>
    <m/>
    <m/>
    <m/>
    <m/>
    <m/>
    <m/>
    <m/>
    <m/>
    <m/>
    <m/>
    <n v="10.35"/>
    <m/>
    <m/>
    <m/>
    <m/>
    <m/>
    <m/>
    <m/>
    <m/>
    <m/>
    <m/>
    <m/>
    <m/>
    <m/>
    <m/>
    <m/>
    <m/>
    <m/>
    <m/>
    <m/>
    <m/>
    <m/>
    <m/>
    <m/>
    <m/>
    <m/>
    <n v="18.88"/>
    <m/>
    <m/>
    <m/>
    <m/>
    <m/>
    <m/>
    <m/>
    <m/>
    <m/>
    <m/>
    <m/>
    <m/>
    <m/>
    <m/>
    <m/>
    <m/>
    <m/>
    <m/>
    <m/>
    <m/>
    <m/>
    <m/>
    <m/>
    <m/>
    <m/>
    <m/>
    <m/>
    <m/>
    <m/>
    <m/>
    <m/>
    <m/>
    <m/>
    <m/>
    <m/>
    <m/>
    <m/>
    <m/>
    <m/>
    <m/>
    <m/>
    <m/>
    <m/>
    <m/>
    <m/>
    <m/>
    <m/>
    <m/>
    <m/>
    <m/>
    <m/>
    <m/>
    <m/>
    <m/>
    <m/>
    <m/>
    <m/>
    <m/>
    <m/>
    <m/>
    <m/>
    <m/>
    <m/>
    <m/>
    <m/>
    <m/>
    <m/>
    <m/>
    <m/>
    <m/>
    <m/>
    <m/>
    <m/>
    <m/>
    <m/>
    <m/>
    <m/>
    <m/>
    <m/>
    <m/>
    <m/>
    <m/>
    <m/>
    <m/>
    <m/>
    <m/>
    <m/>
    <m/>
    <n v="4.33"/>
    <n v="1.47"/>
    <n v="0.63"/>
    <m/>
    <n v="29.23"/>
    <n v="0"/>
    <n v="29.23"/>
    <n v="6.43"/>
    <n v="35.659999999999997"/>
  </r>
  <r>
    <n v="36"/>
    <n v="118"/>
    <s v="Cowichan R"/>
    <s v="CDP"/>
    <s v="124"/>
    <s v="Chinook"/>
    <s v="3"/>
    <x v="0"/>
    <x v="9"/>
    <n v="118"/>
    <x v="2"/>
    <s v="CK-22"/>
    <s v="EAST VANCOUVER ISLAND-COWICHAN &amp; KOKSILAH_FA_0.x"/>
    <s v="M"/>
    <s v="H"/>
    <n v="118"/>
    <s v="Cowichan River H"/>
    <n v="118"/>
    <s v="Cowichan R"/>
    <s v="GSVI"/>
    <s v="S"/>
    <x v="1"/>
    <s v="181891"/>
    <n v="0"/>
    <s v="181891"/>
    <n v="2012"/>
    <s v="20120430"/>
    <s v="20120430"/>
    <n v="74"/>
    <n v="4.5"/>
    <m/>
    <s v="CWT"/>
    <s v="P"/>
    <s v="Y"/>
    <s v="Y"/>
    <s v="Y"/>
    <s v="Y"/>
    <n v="0"/>
    <x v="0"/>
    <n v="28741"/>
    <n v="57264"/>
    <x v="4"/>
    <n v="31593"/>
    <x v="13"/>
    <m/>
    <m/>
    <m/>
    <m/>
    <m/>
    <m/>
    <m/>
    <m/>
    <m/>
    <m/>
    <m/>
    <m/>
    <m/>
    <m/>
    <m/>
    <m/>
    <m/>
    <m/>
    <m/>
    <m/>
    <m/>
    <m/>
    <m/>
    <m/>
    <m/>
    <m/>
    <m/>
    <m/>
    <m/>
    <m/>
    <m/>
    <m/>
    <m/>
    <m/>
    <m/>
    <m/>
    <m/>
    <m/>
    <m/>
    <m/>
    <m/>
    <m/>
    <m/>
    <m/>
    <m/>
    <m/>
    <m/>
    <m/>
    <m/>
    <m/>
    <m/>
    <m/>
    <m/>
    <m/>
    <n v="15.26"/>
    <m/>
    <m/>
    <m/>
    <m/>
    <m/>
    <m/>
    <m/>
    <m/>
    <m/>
    <m/>
    <m/>
    <m/>
    <m/>
    <m/>
    <m/>
    <m/>
    <m/>
    <m/>
    <m/>
    <m/>
    <m/>
    <m/>
    <m/>
    <m/>
    <m/>
    <m/>
    <m/>
    <m/>
    <m/>
    <m/>
    <m/>
    <m/>
    <m/>
    <m/>
    <m/>
    <m/>
    <m/>
    <m/>
    <m/>
    <m/>
    <m/>
    <m/>
    <m/>
    <m/>
    <m/>
    <m/>
    <m/>
    <m/>
    <m/>
    <m/>
    <m/>
    <m/>
    <m/>
    <m/>
    <m/>
    <m/>
    <m/>
    <m/>
    <m/>
    <m/>
    <m/>
    <m/>
    <m/>
    <m/>
    <m/>
    <m/>
    <m/>
    <m/>
    <m/>
    <m/>
    <m/>
    <m/>
    <m/>
    <m/>
    <m/>
    <m/>
    <m/>
    <m/>
    <m/>
    <m/>
    <m/>
    <m/>
    <m/>
    <m/>
    <m/>
    <m/>
    <m/>
    <m/>
    <m/>
    <m/>
    <m/>
    <m/>
    <m/>
    <m/>
    <m/>
    <m/>
    <m/>
    <m/>
    <m/>
    <m/>
    <m/>
    <m/>
    <m/>
    <m/>
    <m/>
    <m/>
    <m/>
    <m/>
    <m/>
    <n v="6.43"/>
    <n v="107.31"/>
    <m/>
    <m/>
    <n v="15.26"/>
    <n v="0"/>
    <n v="15.26"/>
    <n v="113.74"/>
    <n v="129"/>
  </r>
  <r>
    <n v="36"/>
    <n v="118"/>
    <s v="Cowichan R"/>
    <s v="CDP"/>
    <s v="124"/>
    <s v="Chinook"/>
    <s v="3"/>
    <x v="0"/>
    <x v="9"/>
    <n v="118"/>
    <x v="2"/>
    <s v="CK-22"/>
    <s v="EAST VANCOUVER ISLAND-COWICHAN &amp; KOKSILAH_FA_0.x"/>
    <s v="M"/>
    <s v="H"/>
    <n v="118"/>
    <s v="Cowichan River H"/>
    <n v="118"/>
    <s v="Cowichan R"/>
    <s v="GSVI"/>
    <s v="S"/>
    <x v="1"/>
    <s v="181891"/>
    <n v="0"/>
    <s v="181891"/>
    <n v="2012"/>
    <s v="20120430"/>
    <s v="20120430"/>
    <n v="74"/>
    <n v="4.5"/>
    <m/>
    <s v="CWT"/>
    <s v="P"/>
    <s v="Y"/>
    <s v="Y"/>
    <s v="Y"/>
    <s v="Y"/>
    <n v="0"/>
    <x v="0"/>
    <n v="28741"/>
    <n v="57264"/>
    <x v="0"/>
    <n v="31593"/>
    <x v="14"/>
    <m/>
    <m/>
    <m/>
    <m/>
    <m/>
    <m/>
    <m/>
    <m/>
    <m/>
    <n v="0"/>
    <m/>
    <m/>
    <m/>
    <m/>
    <m/>
    <m/>
    <m/>
    <m/>
    <m/>
    <m/>
    <m/>
    <m/>
    <m/>
    <m/>
    <m/>
    <m/>
    <m/>
    <m/>
    <m/>
    <m/>
    <m/>
    <m/>
    <m/>
    <m/>
    <m/>
    <m/>
    <m/>
    <m/>
    <m/>
    <m/>
    <m/>
    <m/>
    <m/>
    <n v="0"/>
    <m/>
    <m/>
    <m/>
    <n v="7.65"/>
    <m/>
    <n v="30.52"/>
    <m/>
    <m/>
    <m/>
    <m/>
    <m/>
    <m/>
    <m/>
    <m/>
    <m/>
    <n v="10.14"/>
    <m/>
    <n v="10.14"/>
    <m/>
    <n v="19.47"/>
    <n v="35.07"/>
    <m/>
    <m/>
    <m/>
    <m/>
    <m/>
    <m/>
    <m/>
    <m/>
    <m/>
    <m/>
    <m/>
    <n v="18.57"/>
    <m/>
    <m/>
    <m/>
    <m/>
    <m/>
    <m/>
    <m/>
    <m/>
    <m/>
    <m/>
    <m/>
    <m/>
    <m/>
    <m/>
    <m/>
    <m/>
    <m/>
    <m/>
    <m/>
    <m/>
    <m/>
    <m/>
    <m/>
    <m/>
    <m/>
    <m/>
    <m/>
    <m/>
    <m/>
    <m/>
    <m/>
    <m/>
    <m/>
    <n v="7.65"/>
    <m/>
    <m/>
    <m/>
    <m/>
    <m/>
    <m/>
    <m/>
    <m/>
    <m/>
    <m/>
    <m/>
    <m/>
    <m/>
    <m/>
    <m/>
    <m/>
    <m/>
    <m/>
    <m/>
    <m/>
    <m/>
    <m/>
    <m/>
    <m/>
    <m/>
    <m/>
    <m/>
    <m/>
    <m/>
    <m/>
    <m/>
    <m/>
    <m/>
    <m/>
    <m/>
    <m/>
    <m/>
    <m/>
    <m/>
    <m/>
    <m/>
    <m/>
    <m/>
    <m/>
    <m/>
    <m/>
    <m/>
    <m/>
    <m/>
    <m/>
    <m/>
    <m/>
    <n v="8.2899999999999991"/>
    <n v="6.05"/>
    <n v="131.53"/>
    <m/>
    <m/>
    <n v="139.21"/>
    <n v="8.2899999999999991"/>
    <n v="147.5"/>
    <n v="137.58000000000001"/>
    <n v="285.08000000000004"/>
  </r>
  <r>
    <n v="36"/>
    <n v="118"/>
    <s v="Cowichan R"/>
    <s v="CDP"/>
    <s v="124"/>
    <s v="Chinook"/>
    <s v="3"/>
    <x v="0"/>
    <x v="9"/>
    <n v="118"/>
    <x v="2"/>
    <s v="CK-22"/>
    <s v="EAST VANCOUVER ISLAND-COWICHAN &amp; KOKSILAH_FA_0.x"/>
    <s v="M"/>
    <s v="H"/>
    <n v="118"/>
    <s v="Cowichan River H"/>
    <n v="118"/>
    <s v="Cowichan R"/>
    <s v="GSVI"/>
    <s v="S"/>
    <x v="1"/>
    <s v="181891"/>
    <n v="0"/>
    <s v="181891"/>
    <n v="2012"/>
    <s v="20120430"/>
    <s v="20120430"/>
    <n v="74"/>
    <n v="4.5"/>
    <m/>
    <s v="CWT"/>
    <s v="P"/>
    <s v="Y"/>
    <s v="Y"/>
    <s v="Y"/>
    <s v="Y"/>
    <n v="0"/>
    <x v="0"/>
    <n v="28741"/>
    <n v="57264"/>
    <x v="1"/>
    <n v="31593"/>
    <x v="16"/>
    <m/>
    <m/>
    <m/>
    <m/>
    <m/>
    <m/>
    <m/>
    <m/>
    <m/>
    <m/>
    <m/>
    <m/>
    <m/>
    <m/>
    <m/>
    <m/>
    <m/>
    <m/>
    <m/>
    <m/>
    <m/>
    <m/>
    <m/>
    <m/>
    <m/>
    <m/>
    <m/>
    <m/>
    <m/>
    <m/>
    <m/>
    <m/>
    <m/>
    <m/>
    <m/>
    <m/>
    <m/>
    <m/>
    <m/>
    <m/>
    <m/>
    <m/>
    <m/>
    <m/>
    <m/>
    <m/>
    <m/>
    <m/>
    <m/>
    <m/>
    <m/>
    <m/>
    <m/>
    <m/>
    <m/>
    <m/>
    <m/>
    <m/>
    <m/>
    <m/>
    <m/>
    <m/>
    <m/>
    <n v="26.38"/>
    <m/>
    <m/>
    <m/>
    <m/>
    <m/>
    <m/>
    <m/>
    <m/>
    <m/>
    <m/>
    <m/>
    <m/>
    <m/>
    <m/>
    <m/>
    <m/>
    <m/>
    <m/>
    <m/>
    <m/>
    <m/>
    <m/>
    <m/>
    <m/>
    <m/>
    <m/>
    <m/>
    <m/>
    <m/>
    <m/>
    <m/>
    <m/>
    <m/>
    <m/>
    <m/>
    <m/>
    <m/>
    <m/>
    <m/>
    <m/>
    <m/>
    <m/>
    <m/>
    <m/>
    <m/>
    <m/>
    <m/>
    <m/>
    <m/>
    <m/>
    <m/>
    <m/>
    <m/>
    <m/>
    <m/>
    <m/>
    <m/>
    <m/>
    <m/>
    <m/>
    <m/>
    <m/>
    <m/>
    <m/>
    <m/>
    <m/>
    <m/>
    <m/>
    <m/>
    <m/>
    <m/>
    <m/>
    <m/>
    <m/>
    <m/>
    <m/>
    <m/>
    <m/>
    <m/>
    <m/>
    <m/>
    <m/>
    <m/>
    <m/>
    <m/>
    <m/>
    <m/>
    <m/>
    <m/>
    <m/>
    <m/>
    <m/>
    <m/>
    <m/>
    <m/>
    <m/>
    <m/>
    <m/>
    <m/>
    <m/>
    <n v="2.41"/>
    <n v="30.16"/>
    <m/>
    <m/>
    <n v="26.38"/>
    <n v="0"/>
    <n v="26.38"/>
    <n v="32.57"/>
    <n v="58.95"/>
  </r>
  <r>
    <n v="36"/>
    <n v="118"/>
    <s v="Cowichan R"/>
    <s v="CDP"/>
    <s v="124"/>
    <s v="Chinook"/>
    <s v="3"/>
    <x v="0"/>
    <x v="9"/>
    <n v="118"/>
    <x v="2"/>
    <s v="CK-22"/>
    <s v="EAST VANCOUVER ISLAND-COWICHAN &amp; KOKSILAH_FA_0.x"/>
    <s v="M"/>
    <s v="H"/>
    <n v="118"/>
    <s v="Cowichan River H"/>
    <n v="118"/>
    <s v="Cowichan R"/>
    <s v="GSVI"/>
    <s v="S"/>
    <x v="1"/>
    <s v="181892"/>
    <n v="0"/>
    <s v="181892"/>
    <n v="2012"/>
    <s v="20120430"/>
    <s v="20120430"/>
    <n v="74"/>
    <n v="4.5"/>
    <m/>
    <s v="CWT"/>
    <s v="P"/>
    <s v="Y"/>
    <s v="Y"/>
    <s v="Y"/>
    <s v="Y"/>
    <n v="2.5000000000000001E-2"/>
    <x v="0"/>
    <n v="27753"/>
    <n v="56721"/>
    <x v="4"/>
    <n v="31594"/>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4.74"/>
    <m/>
    <m/>
    <n v="0"/>
    <n v="0"/>
    <n v="0"/>
    <n v="54.74"/>
    <n v="54.74"/>
  </r>
  <r>
    <n v="36"/>
    <n v="118"/>
    <s v="Cowichan R"/>
    <s v="CDP"/>
    <s v="124"/>
    <s v="Chinook"/>
    <s v="3"/>
    <x v="0"/>
    <x v="9"/>
    <n v="118"/>
    <x v="2"/>
    <s v="CK-22"/>
    <s v="EAST VANCOUVER ISLAND-COWICHAN &amp; KOKSILAH_FA_0.x"/>
    <s v="M"/>
    <s v="H"/>
    <n v="118"/>
    <s v="Cowichan River H"/>
    <n v="118"/>
    <s v="Cowichan R"/>
    <s v="GSVI"/>
    <s v="S"/>
    <x v="1"/>
    <s v="181892"/>
    <n v="0"/>
    <s v="181892"/>
    <n v="2012"/>
    <s v="20120430"/>
    <s v="20120430"/>
    <n v="74"/>
    <n v="4.5"/>
    <m/>
    <s v="CWT"/>
    <s v="P"/>
    <s v="Y"/>
    <s v="Y"/>
    <s v="Y"/>
    <s v="Y"/>
    <n v="2.5000000000000001E-2"/>
    <x v="0"/>
    <n v="27753"/>
    <n v="56721"/>
    <x v="0"/>
    <n v="31594"/>
    <x v="14"/>
    <m/>
    <m/>
    <m/>
    <m/>
    <m/>
    <m/>
    <m/>
    <m/>
    <m/>
    <n v="0"/>
    <m/>
    <m/>
    <m/>
    <m/>
    <m/>
    <m/>
    <m/>
    <m/>
    <m/>
    <m/>
    <m/>
    <m/>
    <m/>
    <m/>
    <m/>
    <m/>
    <m/>
    <m/>
    <m/>
    <m/>
    <m/>
    <m/>
    <m/>
    <m/>
    <m/>
    <m/>
    <m/>
    <n v="19.05"/>
    <m/>
    <m/>
    <n v="8.74"/>
    <m/>
    <m/>
    <m/>
    <m/>
    <m/>
    <m/>
    <m/>
    <m/>
    <n v="83.42"/>
    <m/>
    <m/>
    <m/>
    <m/>
    <m/>
    <m/>
    <m/>
    <m/>
    <m/>
    <n v="10.4"/>
    <n v="0"/>
    <m/>
    <m/>
    <m/>
    <m/>
    <n v="10.81"/>
    <m/>
    <m/>
    <m/>
    <m/>
    <m/>
    <m/>
    <m/>
    <m/>
    <m/>
    <m/>
    <m/>
    <m/>
    <m/>
    <m/>
    <m/>
    <m/>
    <m/>
    <m/>
    <m/>
    <m/>
    <m/>
    <m/>
    <m/>
    <m/>
    <m/>
    <m/>
    <m/>
    <m/>
    <m/>
    <m/>
    <n v="15.33"/>
    <m/>
    <m/>
    <m/>
    <m/>
    <m/>
    <m/>
    <m/>
    <m/>
    <m/>
    <m/>
    <m/>
    <m/>
    <m/>
    <m/>
    <m/>
    <m/>
    <m/>
    <m/>
    <m/>
    <m/>
    <m/>
    <m/>
    <m/>
    <m/>
    <m/>
    <m/>
    <m/>
    <m/>
    <m/>
    <m/>
    <m/>
    <m/>
    <m/>
    <m/>
    <m/>
    <m/>
    <m/>
    <m/>
    <m/>
    <m/>
    <m/>
    <m/>
    <m/>
    <m/>
    <m/>
    <m/>
    <m/>
    <m/>
    <m/>
    <m/>
    <m/>
    <m/>
    <m/>
    <m/>
    <m/>
    <m/>
    <m/>
    <m/>
    <m/>
    <m/>
    <m/>
    <m/>
    <m/>
    <m/>
    <m/>
    <m/>
    <n v="26.18"/>
    <n v="0.96"/>
    <n v="68.44"/>
    <n v="1.08"/>
    <m/>
    <n v="147.75"/>
    <n v="26.18"/>
    <n v="173.93"/>
    <n v="70.48"/>
    <n v="244.41000000000005"/>
  </r>
  <r>
    <n v="36"/>
    <n v="118"/>
    <s v="Cowichan R"/>
    <s v="CDP"/>
    <s v="124"/>
    <s v="Chinook"/>
    <s v="3"/>
    <x v="0"/>
    <x v="9"/>
    <n v="118"/>
    <x v="2"/>
    <s v="CK-22"/>
    <s v="EAST VANCOUVER ISLAND-COWICHAN &amp; KOKSILAH_FA_0.x"/>
    <s v="M"/>
    <s v="H"/>
    <n v="118"/>
    <s v="Cowichan River H"/>
    <n v="118"/>
    <s v="Cowichan R"/>
    <s v="GSVI"/>
    <s v="S"/>
    <x v="1"/>
    <s v="181892"/>
    <n v="0"/>
    <s v="181892"/>
    <n v="2012"/>
    <s v="20120430"/>
    <s v="20120430"/>
    <n v="74"/>
    <n v="4.5"/>
    <m/>
    <s v="CWT"/>
    <s v="P"/>
    <s v="Y"/>
    <s v="Y"/>
    <s v="Y"/>
    <s v="Y"/>
    <n v="2.5000000000000001E-2"/>
    <x v="0"/>
    <n v="27753"/>
    <n v="56721"/>
    <x v="1"/>
    <n v="31594"/>
    <x v="16"/>
    <m/>
    <m/>
    <m/>
    <m/>
    <m/>
    <m/>
    <m/>
    <m/>
    <m/>
    <m/>
    <m/>
    <m/>
    <m/>
    <m/>
    <m/>
    <m/>
    <m/>
    <m/>
    <m/>
    <m/>
    <m/>
    <m/>
    <m/>
    <m/>
    <m/>
    <m/>
    <m/>
    <m/>
    <m/>
    <m/>
    <m/>
    <m/>
    <m/>
    <m/>
    <m/>
    <m/>
    <m/>
    <m/>
    <m/>
    <m/>
    <m/>
    <m/>
    <m/>
    <m/>
    <m/>
    <m/>
    <m/>
    <m/>
    <m/>
    <m/>
    <m/>
    <m/>
    <m/>
    <m/>
    <m/>
    <m/>
    <m/>
    <m/>
    <m/>
    <n v="10.57"/>
    <m/>
    <m/>
    <m/>
    <m/>
    <m/>
    <m/>
    <m/>
    <m/>
    <m/>
    <m/>
    <m/>
    <m/>
    <m/>
    <m/>
    <m/>
    <m/>
    <m/>
    <m/>
    <m/>
    <m/>
    <m/>
    <m/>
    <m/>
    <m/>
    <m/>
    <m/>
    <m/>
    <m/>
    <m/>
    <m/>
    <m/>
    <m/>
    <m/>
    <m/>
    <m/>
    <m/>
    <m/>
    <m/>
    <m/>
    <m/>
    <m/>
    <m/>
    <m/>
    <m/>
    <m/>
    <m/>
    <m/>
    <m/>
    <m/>
    <m/>
    <m/>
    <m/>
    <m/>
    <m/>
    <m/>
    <m/>
    <m/>
    <m/>
    <m/>
    <m/>
    <m/>
    <m/>
    <m/>
    <m/>
    <m/>
    <m/>
    <m/>
    <m/>
    <m/>
    <m/>
    <m/>
    <m/>
    <m/>
    <m/>
    <m/>
    <m/>
    <m/>
    <m/>
    <m/>
    <m/>
    <m/>
    <m/>
    <m/>
    <m/>
    <m/>
    <m/>
    <m/>
    <m/>
    <m/>
    <m/>
    <m/>
    <m/>
    <m/>
    <m/>
    <m/>
    <m/>
    <m/>
    <m/>
    <m/>
    <m/>
    <m/>
    <m/>
    <m/>
    <m/>
    <n v="2.4700000000000002"/>
    <n v="30.94"/>
    <m/>
    <m/>
    <n v="10.57"/>
    <n v="0"/>
    <n v="10.57"/>
    <n v="33.409999999999997"/>
    <n v="43.980000000000004"/>
  </r>
  <r>
    <n v="36"/>
    <n v="118"/>
    <s v="Cowichan R"/>
    <s v="CDP"/>
    <s v="124"/>
    <s v="Chinook"/>
    <s v="3"/>
    <x v="0"/>
    <x v="9"/>
    <n v="118"/>
    <x v="2"/>
    <s v="CK-22"/>
    <s v="EAST VANCOUVER ISLAND-COWICHAN &amp; KOKSILAH_FA_0.x"/>
    <s v="M"/>
    <s v="H"/>
    <n v="118"/>
    <s v="Cowichan River H"/>
    <n v="118"/>
    <s v="Cowichan R"/>
    <s v="GSVI"/>
    <s v="S"/>
    <x v="1"/>
    <s v="181974"/>
    <n v="0"/>
    <s v="181974"/>
    <n v="2012"/>
    <s v="20120515"/>
    <s v="20120515"/>
    <n v="84"/>
    <n v="6.7"/>
    <m/>
    <s v="CWT"/>
    <s v="P"/>
    <s v="Y"/>
    <s v="Y"/>
    <s v="Y"/>
    <s v="Y"/>
    <n v="0.01"/>
    <x v="0"/>
    <n v="51470"/>
    <n v="56892"/>
    <x v="4"/>
    <n v="31596"/>
    <x v="13"/>
    <m/>
    <m/>
    <m/>
    <m/>
    <m/>
    <m/>
    <m/>
    <m/>
    <m/>
    <m/>
    <m/>
    <m/>
    <m/>
    <m/>
    <m/>
    <m/>
    <m/>
    <m/>
    <m/>
    <m/>
    <m/>
    <m/>
    <m/>
    <m/>
    <m/>
    <m/>
    <m/>
    <m/>
    <m/>
    <m/>
    <m/>
    <m/>
    <m/>
    <m/>
    <m/>
    <m/>
    <m/>
    <m/>
    <m/>
    <m/>
    <m/>
    <m/>
    <m/>
    <m/>
    <m/>
    <m/>
    <m/>
    <m/>
    <m/>
    <n v="4.22"/>
    <m/>
    <m/>
    <m/>
    <m/>
    <m/>
    <m/>
    <m/>
    <m/>
    <m/>
    <m/>
    <m/>
    <n v="4.22"/>
    <m/>
    <m/>
    <m/>
    <m/>
    <m/>
    <m/>
    <m/>
    <m/>
    <m/>
    <m/>
    <m/>
    <m/>
    <m/>
    <m/>
    <m/>
    <m/>
    <m/>
    <m/>
    <m/>
    <m/>
    <m/>
    <m/>
    <m/>
    <m/>
    <m/>
    <m/>
    <m/>
    <m/>
    <m/>
    <m/>
    <m/>
    <m/>
    <m/>
    <m/>
    <m/>
    <m/>
    <m/>
    <m/>
    <m/>
    <m/>
    <m/>
    <m/>
    <m/>
    <m/>
    <m/>
    <m/>
    <m/>
    <m/>
    <m/>
    <m/>
    <m/>
    <m/>
    <m/>
    <m/>
    <m/>
    <m/>
    <m/>
    <m/>
    <m/>
    <m/>
    <m/>
    <m/>
    <m/>
    <m/>
    <m/>
    <m/>
    <m/>
    <m/>
    <m/>
    <m/>
    <m/>
    <m/>
    <m/>
    <m/>
    <m/>
    <m/>
    <m/>
    <m/>
    <m/>
    <m/>
    <m/>
    <m/>
    <m/>
    <m/>
    <m/>
    <m/>
    <m/>
    <m/>
    <m/>
    <m/>
    <m/>
    <m/>
    <m/>
    <m/>
    <m/>
    <m/>
    <m/>
    <m/>
    <m/>
    <m/>
    <m/>
    <n v="6.64"/>
    <n v="1.75"/>
    <n v="53.35"/>
    <m/>
    <n v="0.43"/>
    <n v="8.44"/>
    <n v="6.64"/>
    <n v="15.08"/>
    <n v="55.53"/>
    <n v="70.610000000000014"/>
  </r>
  <r>
    <n v="36"/>
    <n v="118"/>
    <s v="Cowichan R"/>
    <s v="CDP"/>
    <s v="124"/>
    <s v="Chinook"/>
    <s v="3"/>
    <x v="0"/>
    <x v="9"/>
    <n v="118"/>
    <x v="2"/>
    <s v="CK-22"/>
    <s v="EAST VANCOUVER ISLAND-COWICHAN &amp; KOKSILAH_FA_0.x"/>
    <s v="M"/>
    <s v="H"/>
    <n v="118"/>
    <s v="Cowichan River H"/>
    <n v="118"/>
    <s v="Cowichan R"/>
    <s v="GSVI"/>
    <s v="S"/>
    <x v="1"/>
    <s v="181974"/>
    <n v="0"/>
    <s v="181974"/>
    <n v="2012"/>
    <s v="20120515"/>
    <s v="20120515"/>
    <n v="84"/>
    <n v="6.7"/>
    <m/>
    <s v="CWT"/>
    <s v="P"/>
    <s v="Y"/>
    <s v="Y"/>
    <s v="Y"/>
    <s v="Y"/>
    <n v="0.01"/>
    <x v="0"/>
    <n v="51470"/>
    <n v="56892"/>
    <x v="0"/>
    <n v="31596"/>
    <x v="14"/>
    <m/>
    <m/>
    <m/>
    <m/>
    <m/>
    <m/>
    <m/>
    <m/>
    <m/>
    <n v="0"/>
    <m/>
    <m/>
    <m/>
    <m/>
    <m/>
    <m/>
    <m/>
    <m/>
    <m/>
    <m/>
    <m/>
    <m/>
    <m/>
    <m/>
    <m/>
    <m/>
    <m/>
    <m/>
    <m/>
    <m/>
    <m/>
    <m/>
    <m/>
    <m/>
    <m/>
    <m/>
    <m/>
    <m/>
    <m/>
    <n v="10.31"/>
    <m/>
    <m/>
    <m/>
    <n v="4.24"/>
    <m/>
    <m/>
    <m/>
    <n v="4.24"/>
    <m/>
    <n v="22.52"/>
    <m/>
    <m/>
    <m/>
    <m/>
    <n v="5.63"/>
    <m/>
    <m/>
    <m/>
    <m/>
    <n v="5.63"/>
    <m/>
    <n v="5.68"/>
    <m/>
    <n v="32.51"/>
    <m/>
    <n v="11.7"/>
    <m/>
    <m/>
    <m/>
    <m/>
    <m/>
    <m/>
    <m/>
    <m/>
    <m/>
    <m/>
    <m/>
    <m/>
    <m/>
    <m/>
    <m/>
    <n v="10.3"/>
    <m/>
    <m/>
    <m/>
    <m/>
    <m/>
    <m/>
    <m/>
    <m/>
    <m/>
    <m/>
    <m/>
    <m/>
    <m/>
    <m/>
    <m/>
    <m/>
    <m/>
    <m/>
    <m/>
    <m/>
    <m/>
    <m/>
    <m/>
    <m/>
    <m/>
    <m/>
    <m/>
    <m/>
    <m/>
    <m/>
    <m/>
    <m/>
    <m/>
    <m/>
    <m/>
    <m/>
    <m/>
    <m/>
    <m/>
    <m/>
    <m/>
    <m/>
    <m/>
    <m/>
    <m/>
    <m/>
    <m/>
    <m/>
    <m/>
    <m/>
    <m/>
    <m/>
    <m/>
    <m/>
    <m/>
    <m/>
    <m/>
    <m/>
    <m/>
    <m/>
    <m/>
    <m/>
    <m/>
    <m/>
    <m/>
    <m/>
    <m/>
    <m/>
    <m/>
    <m/>
    <m/>
    <m/>
    <m/>
    <m/>
    <m/>
    <m/>
    <m/>
    <m/>
    <m/>
    <m/>
    <m/>
    <n v="20.77"/>
    <n v="13.6"/>
    <n v="40.090000000000003"/>
    <n v="2.66"/>
    <m/>
    <n v="112.76"/>
    <n v="20.77"/>
    <n v="133.53"/>
    <n v="56.35"/>
    <n v="189.88"/>
  </r>
  <r>
    <n v="36"/>
    <n v="118"/>
    <s v="Cowichan R"/>
    <s v="CDP"/>
    <s v="124"/>
    <s v="Chinook"/>
    <s v="3"/>
    <x v="0"/>
    <x v="9"/>
    <n v="118"/>
    <x v="2"/>
    <s v="CK-22"/>
    <s v="EAST VANCOUVER ISLAND-COWICHAN &amp; KOKSILAH_FA_0.x"/>
    <s v="M"/>
    <s v="H"/>
    <n v="118"/>
    <s v="Cowichan River H"/>
    <n v="118"/>
    <s v="Cowichan R"/>
    <s v="GSVI"/>
    <s v="S"/>
    <x v="1"/>
    <s v="181974"/>
    <n v="0"/>
    <s v="181974"/>
    <n v="2012"/>
    <s v="20120515"/>
    <s v="20120515"/>
    <n v="84"/>
    <n v="6.7"/>
    <m/>
    <s v="CWT"/>
    <s v="P"/>
    <s v="Y"/>
    <s v="Y"/>
    <s v="Y"/>
    <s v="Y"/>
    <n v="0.01"/>
    <x v="0"/>
    <n v="51470"/>
    <n v="56892"/>
    <x v="1"/>
    <n v="31596"/>
    <x v="16"/>
    <m/>
    <m/>
    <m/>
    <m/>
    <m/>
    <m/>
    <m/>
    <m/>
    <m/>
    <m/>
    <m/>
    <m/>
    <m/>
    <m/>
    <m/>
    <m/>
    <m/>
    <m/>
    <m/>
    <m/>
    <m/>
    <m/>
    <m/>
    <m/>
    <m/>
    <m/>
    <m/>
    <m/>
    <m/>
    <m/>
    <m/>
    <m/>
    <m/>
    <m/>
    <m/>
    <m/>
    <m/>
    <m/>
    <m/>
    <m/>
    <m/>
    <m/>
    <m/>
    <m/>
    <m/>
    <m/>
    <m/>
    <m/>
    <m/>
    <n v="11.42"/>
    <m/>
    <m/>
    <m/>
    <m/>
    <n v="5.71"/>
    <m/>
    <m/>
    <m/>
    <m/>
    <m/>
    <m/>
    <n v="15.68"/>
    <m/>
    <m/>
    <m/>
    <m/>
    <m/>
    <m/>
    <m/>
    <m/>
    <m/>
    <m/>
    <m/>
    <m/>
    <m/>
    <m/>
    <m/>
    <m/>
    <m/>
    <m/>
    <m/>
    <m/>
    <m/>
    <m/>
    <m/>
    <m/>
    <m/>
    <m/>
    <m/>
    <m/>
    <m/>
    <m/>
    <m/>
    <m/>
    <m/>
    <m/>
    <m/>
    <m/>
    <m/>
    <m/>
    <m/>
    <m/>
    <m/>
    <m/>
    <m/>
    <m/>
    <m/>
    <m/>
    <m/>
    <m/>
    <m/>
    <m/>
    <m/>
    <m/>
    <m/>
    <m/>
    <m/>
    <m/>
    <m/>
    <m/>
    <m/>
    <m/>
    <m/>
    <m/>
    <m/>
    <m/>
    <m/>
    <m/>
    <m/>
    <m/>
    <m/>
    <m/>
    <m/>
    <m/>
    <m/>
    <m/>
    <m/>
    <m/>
    <m/>
    <m/>
    <m/>
    <m/>
    <m/>
    <m/>
    <m/>
    <m/>
    <m/>
    <m/>
    <m/>
    <m/>
    <m/>
    <m/>
    <m/>
    <m/>
    <m/>
    <m/>
    <m/>
    <m/>
    <m/>
    <m/>
    <m/>
    <m/>
    <m/>
    <n v="26.3"/>
    <n v="1.99"/>
    <n v="8.1999999999999993"/>
    <m/>
    <m/>
    <n v="32.81"/>
    <n v="26.3"/>
    <n v="59.11"/>
    <n v="10.19"/>
    <n v="69.3"/>
  </r>
  <r>
    <n v="36"/>
    <n v="118"/>
    <s v="Cowichan R"/>
    <s v="CDP"/>
    <s v="124"/>
    <s v="Chinook"/>
    <s v="3"/>
    <x v="0"/>
    <x v="9"/>
    <n v="118"/>
    <x v="2"/>
    <s v="CK-22"/>
    <s v="EAST VANCOUVER ISLAND-COWICHAN &amp; KOKSILAH_FA_0.x"/>
    <s v="M"/>
    <s v="H"/>
    <n v="118"/>
    <s v="Cowichan River H"/>
    <n v="118"/>
    <s v="Cowichan R"/>
    <s v="GSVI"/>
    <s v="S"/>
    <x v="1"/>
    <s v="181974"/>
    <n v="0"/>
    <s v="181974"/>
    <n v="2012"/>
    <s v="20120515"/>
    <s v="20120515"/>
    <n v="84"/>
    <n v="6.7"/>
    <m/>
    <s v="CWT"/>
    <s v="P"/>
    <s v="Y"/>
    <s v="Y"/>
    <s v="Y"/>
    <s v="Y"/>
    <n v="0.01"/>
    <x v="0"/>
    <n v="51470"/>
    <n v="56892"/>
    <x v="2"/>
    <n v="31596"/>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64"/>
    <m/>
    <m/>
    <n v="0"/>
    <n v="0"/>
    <n v="0"/>
    <n v="27.64"/>
    <n v="27.64"/>
  </r>
  <r>
    <n v="36"/>
    <n v="118"/>
    <s v="Cowichan R"/>
    <s v="CDP"/>
    <s v="124"/>
    <s v="Chinook"/>
    <s v="3"/>
    <x v="0"/>
    <x v="9"/>
    <n v="118"/>
    <x v="2"/>
    <s v="CK-22"/>
    <s v="EAST VANCOUVER ISLAND-COWICHAN &amp; KOKSILAH_FA_0.x"/>
    <s v="M"/>
    <s v="H"/>
    <n v="118"/>
    <s v="Cowichan River H"/>
    <n v="118"/>
    <s v="Cowichan R"/>
    <s v="GSVI"/>
    <s v="S"/>
    <x v="1"/>
    <s v="181975"/>
    <n v="0"/>
    <s v="181975"/>
    <n v="2012"/>
    <s v="20120515"/>
    <s v="20120515"/>
    <n v="84"/>
    <n v="6.7"/>
    <m/>
    <s v="CWT"/>
    <s v="P"/>
    <s v="Y"/>
    <s v="Y"/>
    <s v="Y"/>
    <s v="Y"/>
    <n v="5.0000000000000001E-3"/>
    <x v="0"/>
    <n v="51798"/>
    <n v="56966"/>
    <x v="4"/>
    <n v="31597"/>
    <x v="13"/>
    <m/>
    <m/>
    <m/>
    <m/>
    <m/>
    <m/>
    <m/>
    <m/>
    <m/>
    <m/>
    <m/>
    <m/>
    <m/>
    <m/>
    <m/>
    <m/>
    <m/>
    <m/>
    <m/>
    <m/>
    <m/>
    <m/>
    <m/>
    <m/>
    <m/>
    <m/>
    <m/>
    <m/>
    <m/>
    <m/>
    <m/>
    <m/>
    <m/>
    <m/>
    <m/>
    <m/>
    <m/>
    <m/>
    <m/>
    <m/>
    <m/>
    <m/>
    <m/>
    <m/>
    <m/>
    <m/>
    <m/>
    <m/>
    <m/>
    <m/>
    <m/>
    <m/>
    <m/>
    <m/>
    <m/>
    <m/>
    <m/>
    <m/>
    <m/>
    <m/>
    <m/>
    <m/>
    <m/>
    <m/>
    <m/>
    <m/>
    <m/>
    <m/>
    <m/>
    <m/>
    <m/>
    <m/>
    <m/>
    <m/>
    <m/>
    <n v="7.57"/>
    <m/>
    <m/>
    <m/>
    <m/>
    <m/>
    <m/>
    <m/>
    <m/>
    <m/>
    <m/>
    <m/>
    <m/>
    <m/>
    <m/>
    <m/>
    <m/>
    <m/>
    <m/>
    <m/>
    <m/>
    <m/>
    <m/>
    <m/>
    <m/>
    <m/>
    <m/>
    <m/>
    <m/>
    <m/>
    <m/>
    <m/>
    <m/>
    <m/>
    <m/>
    <m/>
    <m/>
    <m/>
    <m/>
    <m/>
    <m/>
    <m/>
    <m/>
    <m/>
    <m/>
    <m/>
    <m/>
    <m/>
    <m/>
    <m/>
    <m/>
    <m/>
    <m/>
    <m/>
    <m/>
    <m/>
    <m/>
    <m/>
    <m/>
    <m/>
    <m/>
    <m/>
    <m/>
    <m/>
    <m/>
    <m/>
    <m/>
    <m/>
    <m/>
    <m/>
    <m/>
    <m/>
    <m/>
    <m/>
    <m/>
    <m/>
    <m/>
    <m/>
    <m/>
    <m/>
    <m/>
    <m/>
    <m/>
    <n v="1.1000000000000001"/>
    <m/>
    <m/>
    <m/>
    <m/>
    <m/>
    <n v="4.05"/>
    <n v="2.1"/>
    <m/>
    <m/>
    <n v="7.57"/>
    <n v="1.1000000000000001"/>
    <n v="8.67"/>
    <n v="6.15"/>
    <n v="14.819999999999999"/>
  </r>
  <r>
    <n v="36"/>
    <n v="118"/>
    <s v="Cowichan R"/>
    <s v="CDP"/>
    <s v="124"/>
    <s v="Chinook"/>
    <s v="3"/>
    <x v="0"/>
    <x v="9"/>
    <n v="118"/>
    <x v="2"/>
    <s v="CK-22"/>
    <s v="EAST VANCOUVER ISLAND-COWICHAN &amp; KOKSILAH_FA_0.x"/>
    <s v="M"/>
    <s v="H"/>
    <n v="118"/>
    <s v="Cowichan River H"/>
    <n v="118"/>
    <s v="Cowichan R"/>
    <s v="GSVI"/>
    <s v="S"/>
    <x v="1"/>
    <s v="181975"/>
    <n v="0"/>
    <s v="181975"/>
    <n v="2012"/>
    <s v="20120515"/>
    <s v="20120515"/>
    <n v="84"/>
    <n v="6.7"/>
    <m/>
    <s v="CWT"/>
    <s v="P"/>
    <s v="Y"/>
    <s v="Y"/>
    <s v="Y"/>
    <s v="Y"/>
    <n v="5.0000000000000001E-3"/>
    <x v="0"/>
    <n v="51798"/>
    <n v="56966"/>
    <x v="0"/>
    <n v="31597"/>
    <x v="14"/>
    <m/>
    <m/>
    <m/>
    <m/>
    <m/>
    <m/>
    <m/>
    <m/>
    <m/>
    <n v="0"/>
    <m/>
    <m/>
    <m/>
    <m/>
    <m/>
    <m/>
    <m/>
    <m/>
    <m/>
    <m/>
    <m/>
    <m/>
    <m/>
    <m/>
    <m/>
    <m/>
    <m/>
    <m/>
    <m/>
    <m/>
    <m/>
    <m/>
    <m/>
    <m/>
    <n v="3.64"/>
    <m/>
    <m/>
    <m/>
    <m/>
    <m/>
    <n v="2.35"/>
    <m/>
    <m/>
    <m/>
    <m/>
    <n v="10.68"/>
    <m/>
    <m/>
    <m/>
    <n v="28.1"/>
    <m/>
    <m/>
    <m/>
    <m/>
    <n v="11.3"/>
    <m/>
    <m/>
    <m/>
    <m/>
    <n v="11.3"/>
    <m/>
    <n v="11.2"/>
    <m/>
    <n v="51.91"/>
    <m/>
    <n v="11.92"/>
    <m/>
    <n v="10.85"/>
    <m/>
    <m/>
    <m/>
    <m/>
    <m/>
    <m/>
    <m/>
    <n v="5.82"/>
    <m/>
    <m/>
    <m/>
    <m/>
    <m/>
    <n v="10.25"/>
    <m/>
    <m/>
    <m/>
    <m/>
    <m/>
    <m/>
    <m/>
    <m/>
    <m/>
    <m/>
    <m/>
    <m/>
    <m/>
    <m/>
    <m/>
    <m/>
    <m/>
    <m/>
    <m/>
    <m/>
    <m/>
    <m/>
    <m/>
    <m/>
    <m/>
    <m/>
    <m/>
    <m/>
    <n v="4.22"/>
    <m/>
    <m/>
    <m/>
    <m/>
    <m/>
    <m/>
    <m/>
    <m/>
    <m/>
    <m/>
    <m/>
    <m/>
    <m/>
    <m/>
    <m/>
    <m/>
    <m/>
    <m/>
    <m/>
    <m/>
    <m/>
    <m/>
    <m/>
    <m/>
    <m/>
    <m/>
    <m/>
    <m/>
    <m/>
    <m/>
    <m/>
    <m/>
    <m/>
    <m/>
    <m/>
    <m/>
    <m/>
    <m/>
    <m/>
    <m/>
    <m/>
    <m/>
    <m/>
    <m/>
    <m/>
    <m/>
    <m/>
    <m/>
    <m/>
    <m/>
    <m/>
    <m/>
    <n v="9.32"/>
    <n v="7.19"/>
    <n v="19.82"/>
    <n v="0.57999999999999996"/>
    <m/>
    <n v="173.54"/>
    <n v="9.32"/>
    <n v="182.86"/>
    <n v="27.59"/>
    <n v="210.45"/>
  </r>
  <r>
    <n v="36"/>
    <n v="118"/>
    <s v="Cowichan R"/>
    <s v="CDP"/>
    <s v="124"/>
    <s v="Chinook"/>
    <s v="3"/>
    <x v="0"/>
    <x v="9"/>
    <n v="118"/>
    <x v="2"/>
    <s v="CK-22"/>
    <s v="EAST VANCOUVER ISLAND-COWICHAN &amp; KOKSILAH_FA_0.x"/>
    <s v="M"/>
    <s v="H"/>
    <n v="118"/>
    <s v="Cowichan River H"/>
    <n v="118"/>
    <s v="Cowichan R"/>
    <s v="GSVI"/>
    <s v="S"/>
    <x v="1"/>
    <s v="181975"/>
    <n v="0"/>
    <s v="181975"/>
    <n v="2012"/>
    <s v="20120515"/>
    <s v="20120515"/>
    <n v="84"/>
    <n v="6.7"/>
    <m/>
    <s v="CWT"/>
    <s v="P"/>
    <s v="Y"/>
    <s v="Y"/>
    <s v="Y"/>
    <s v="Y"/>
    <n v="5.0000000000000001E-3"/>
    <x v="0"/>
    <n v="51798"/>
    <n v="56966"/>
    <x v="1"/>
    <n v="31597"/>
    <x v="16"/>
    <m/>
    <m/>
    <m/>
    <m/>
    <m/>
    <m/>
    <m/>
    <m/>
    <m/>
    <m/>
    <m/>
    <m/>
    <m/>
    <m/>
    <m/>
    <m/>
    <m/>
    <m/>
    <m/>
    <m/>
    <m/>
    <m/>
    <m/>
    <m/>
    <m/>
    <m/>
    <m/>
    <m/>
    <m/>
    <m/>
    <m/>
    <m/>
    <m/>
    <m/>
    <n v="4.41"/>
    <m/>
    <m/>
    <m/>
    <m/>
    <m/>
    <m/>
    <m/>
    <m/>
    <m/>
    <m/>
    <m/>
    <m/>
    <m/>
    <m/>
    <n v="5.69"/>
    <m/>
    <m/>
    <m/>
    <m/>
    <n v="5.69"/>
    <m/>
    <m/>
    <m/>
    <m/>
    <m/>
    <m/>
    <m/>
    <m/>
    <m/>
    <m/>
    <m/>
    <m/>
    <m/>
    <m/>
    <m/>
    <m/>
    <m/>
    <m/>
    <m/>
    <m/>
    <m/>
    <m/>
    <m/>
    <m/>
    <m/>
    <m/>
    <m/>
    <m/>
    <m/>
    <m/>
    <m/>
    <m/>
    <m/>
    <m/>
    <m/>
    <m/>
    <m/>
    <m/>
    <m/>
    <m/>
    <m/>
    <m/>
    <m/>
    <m/>
    <m/>
    <m/>
    <m/>
    <m/>
    <m/>
    <m/>
    <m/>
    <m/>
    <m/>
    <m/>
    <m/>
    <m/>
    <m/>
    <m/>
    <m/>
    <m/>
    <m/>
    <m/>
    <m/>
    <m/>
    <m/>
    <m/>
    <m/>
    <m/>
    <m/>
    <m/>
    <m/>
    <m/>
    <m/>
    <m/>
    <m/>
    <m/>
    <m/>
    <m/>
    <m/>
    <m/>
    <m/>
    <m/>
    <m/>
    <m/>
    <m/>
    <m/>
    <m/>
    <m/>
    <m/>
    <m/>
    <m/>
    <m/>
    <m/>
    <m/>
    <m/>
    <m/>
    <m/>
    <m/>
    <m/>
    <m/>
    <m/>
    <m/>
    <m/>
    <m/>
    <m/>
    <m/>
    <m/>
    <m/>
    <n v="4.49"/>
    <n v="3.71"/>
    <n v="17.46"/>
    <n v="0.34"/>
    <m/>
    <n v="15.79"/>
    <n v="4.49"/>
    <n v="20.28"/>
    <n v="21.51"/>
    <n v="41.790000000000006"/>
  </r>
  <r>
    <n v="36"/>
    <n v="118"/>
    <s v="Cowichan R"/>
    <s v="CDP"/>
    <s v="124"/>
    <s v="Chinook"/>
    <s v="3"/>
    <x v="0"/>
    <x v="9"/>
    <n v="118"/>
    <x v="2"/>
    <s v="CK-22"/>
    <s v="EAST VANCOUVER ISLAND-COWICHAN &amp; KOKSILAH_FA_0.x"/>
    <s v="M"/>
    <s v="H"/>
    <n v="118"/>
    <s v="Cowichan River H"/>
    <n v="118"/>
    <s v="Cowichan R"/>
    <s v="GSVI"/>
    <s v="S"/>
    <x v="1"/>
    <s v="181976"/>
    <n v="0"/>
    <s v="181976"/>
    <n v="2012"/>
    <s v="20120515"/>
    <s v="20120515"/>
    <n v="84"/>
    <n v="6.7"/>
    <m/>
    <s v="CWT"/>
    <s v="P"/>
    <s v="Y"/>
    <s v="Y"/>
    <s v="Y"/>
    <s v="Y"/>
    <n v="5.0000000000000001E-3"/>
    <x v="0"/>
    <n v="52087"/>
    <n v="57285"/>
    <x v="4"/>
    <n v="31598"/>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4"/>
    <n v="3.55"/>
    <n v="29.77"/>
    <m/>
    <m/>
    <n v="0"/>
    <n v="3.14"/>
    <n v="3.14"/>
    <n v="33.32"/>
    <n v="36.46"/>
  </r>
  <r>
    <n v="36"/>
    <n v="118"/>
    <s v="Cowichan R"/>
    <s v="CDP"/>
    <s v="124"/>
    <s v="Chinook"/>
    <s v="3"/>
    <x v="0"/>
    <x v="9"/>
    <n v="118"/>
    <x v="2"/>
    <s v="CK-22"/>
    <s v="EAST VANCOUVER ISLAND-COWICHAN &amp; KOKSILAH_FA_0.x"/>
    <s v="M"/>
    <s v="H"/>
    <n v="118"/>
    <s v="Cowichan River H"/>
    <n v="118"/>
    <s v="Cowichan R"/>
    <s v="GSVI"/>
    <s v="S"/>
    <x v="1"/>
    <s v="181976"/>
    <n v="0"/>
    <s v="181976"/>
    <n v="2012"/>
    <s v="20120515"/>
    <s v="20120515"/>
    <n v="84"/>
    <n v="6.7"/>
    <m/>
    <s v="CWT"/>
    <s v="P"/>
    <s v="Y"/>
    <s v="Y"/>
    <s v="Y"/>
    <s v="Y"/>
    <n v="5.0000000000000001E-3"/>
    <x v="0"/>
    <n v="52087"/>
    <n v="57285"/>
    <x v="0"/>
    <n v="31598"/>
    <x v="14"/>
    <m/>
    <m/>
    <m/>
    <m/>
    <m/>
    <m/>
    <m/>
    <m/>
    <m/>
    <m/>
    <m/>
    <m/>
    <m/>
    <m/>
    <m/>
    <m/>
    <m/>
    <m/>
    <m/>
    <m/>
    <m/>
    <m/>
    <m/>
    <m/>
    <m/>
    <m/>
    <m/>
    <m/>
    <m/>
    <m/>
    <m/>
    <m/>
    <m/>
    <m/>
    <m/>
    <m/>
    <m/>
    <n v="10.25"/>
    <m/>
    <m/>
    <m/>
    <m/>
    <n v="4.22"/>
    <n v="4.22"/>
    <m/>
    <m/>
    <n v="2.58"/>
    <n v="4.22"/>
    <m/>
    <n v="28.2"/>
    <m/>
    <m/>
    <m/>
    <m/>
    <m/>
    <m/>
    <m/>
    <m/>
    <m/>
    <n v="16.8"/>
    <m/>
    <n v="5.6"/>
    <m/>
    <n v="30.1"/>
    <m/>
    <m/>
    <m/>
    <m/>
    <m/>
    <m/>
    <m/>
    <m/>
    <m/>
    <m/>
    <m/>
    <m/>
    <m/>
    <m/>
    <m/>
    <m/>
    <m/>
    <m/>
    <m/>
    <m/>
    <m/>
    <m/>
    <m/>
    <m/>
    <m/>
    <m/>
    <m/>
    <m/>
    <m/>
    <m/>
    <m/>
    <m/>
    <m/>
    <m/>
    <m/>
    <m/>
    <m/>
    <m/>
    <m/>
    <m/>
    <m/>
    <m/>
    <m/>
    <m/>
    <m/>
    <m/>
    <m/>
    <m/>
    <m/>
    <m/>
    <m/>
    <m/>
    <m/>
    <m/>
    <m/>
    <m/>
    <m/>
    <m/>
    <m/>
    <m/>
    <m/>
    <m/>
    <m/>
    <m/>
    <m/>
    <m/>
    <m/>
    <m/>
    <m/>
    <m/>
    <m/>
    <m/>
    <m/>
    <m/>
    <m/>
    <m/>
    <m/>
    <m/>
    <m/>
    <m/>
    <m/>
    <m/>
    <m/>
    <m/>
    <m/>
    <m/>
    <m/>
    <m/>
    <m/>
    <m/>
    <m/>
    <m/>
    <m/>
    <m/>
    <m/>
    <m/>
    <m/>
    <m/>
    <m/>
    <n v="20.69"/>
    <n v="18.61"/>
    <n v="14.2"/>
    <n v="2.65"/>
    <m/>
    <n v="106.19"/>
    <n v="20.69"/>
    <n v="126.88"/>
    <n v="35.46"/>
    <n v="162.34"/>
  </r>
  <r>
    <n v="36"/>
    <n v="118"/>
    <s v="Cowichan R"/>
    <s v="CDP"/>
    <s v="124"/>
    <s v="Chinook"/>
    <s v="3"/>
    <x v="0"/>
    <x v="9"/>
    <n v="118"/>
    <x v="2"/>
    <s v="CK-22"/>
    <s v="EAST VANCOUVER ISLAND-COWICHAN &amp; KOKSILAH_FA_0.x"/>
    <s v="M"/>
    <s v="H"/>
    <n v="118"/>
    <s v="Cowichan River H"/>
    <n v="118"/>
    <s v="Cowichan R"/>
    <s v="GSVI"/>
    <s v="S"/>
    <x v="1"/>
    <s v="181976"/>
    <n v="0"/>
    <s v="181976"/>
    <n v="2012"/>
    <s v="20120515"/>
    <s v="20120515"/>
    <n v="84"/>
    <n v="6.7"/>
    <m/>
    <s v="CWT"/>
    <s v="P"/>
    <s v="Y"/>
    <s v="Y"/>
    <s v="Y"/>
    <s v="Y"/>
    <n v="5.0000000000000001E-3"/>
    <x v="0"/>
    <n v="52087"/>
    <n v="57285"/>
    <x v="1"/>
    <n v="31598"/>
    <x v="16"/>
    <m/>
    <m/>
    <m/>
    <n v="0"/>
    <m/>
    <m/>
    <m/>
    <m/>
    <m/>
    <m/>
    <m/>
    <m/>
    <m/>
    <m/>
    <m/>
    <m/>
    <m/>
    <m/>
    <m/>
    <m/>
    <m/>
    <m/>
    <m/>
    <m/>
    <m/>
    <m/>
    <m/>
    <m/>
    <m/>
    <m/>
    <m/>
    <m/>
    <m/>
    <m/>
    <n v="4.3099999999999996"/>
    <m/>
    <m/>
    <m/>
    <m/>
    <m/>
    <m/>
    <m/>
    <m/>
    <m/>
    <m/>
    <m/>
    <m/>
    <m/>
    <m/>
    <n v="5.69"/>
    <m/>
    <m/>
    <m/>
    <m/>
    <n v="5.69"/>
    <m/>
    <m/>
    <m/>
    <m/>
    <m/>
    <m/>
    <n v="15.61"/>
    <m/>
    <n v="14.66"/>
    <m/>
    <m/>
    <m/>
    <m/>
    <m/>
    <m/>
    <m/>
    <m/>
    <m/>
    <m/>
    <m/>
    <m/>
    <m/>
    <m/>
    <m/>
    <m/>
    <m/>
    <m/>
    <m/>
    <m/>
    <m/>
    <m/>
    <m/>
    <m/>
    <m/>
    <m/>
    <m/>
    <m/>
    <m/>
    <m/>
    <m/>
    <m/>
    <m/>
    <m/>
    <m/>
    <m/>
    <m/>
    <m/>
    <m/>
    <m/>
    <m/>
    <m/>
    <m/>
    <m/>
    <m/>
    <m/>
    <m/>
    <m/>
    <m/>
    <m/>
    <m/>
    <m/>
    <m/>
    <m/>
    <m/>
    <m/>
    <m/>
    <m/>
    <m/>
    <m/>
    <m/>
    <m/>
    <m/>
    <m/>
    <m/>
    <m/>
    <m/>
    <m/>
    <m/>
    <m/>
    <m/>
    <m/>
    <m/>
    <m/>
    <m/>
    <m/>
    <m/>
    <m/>
    <m/>
    <m/>
    <m/>
    <m/>
    <m/>
    <m/>
    <m/>
    <m/>
    <m/>
    <m/>
    <m/>
    <m/>
    <m/>
    <m/>
    <m/>
    <m/>
    <m/>
    <m/>
    <m/>
    <m/>
    <m/>
    <n v="2.17"/>
    <n v="4.79"/>
    <n v="58.58"/>
    <n v="0.34"/>
    <m/>
    <n v="45.96"/>
    <n v="2.17"/>
    <n v="48.13"/>
    <n v="63.71"/>
    <n v="111.84"/>
  </r>
  <r>
    <n v="36"/>
    <n v="118"/>
    <s v="Cowichan R"/>
    <s v="CDP"/>
    <s v="124"/>
    <s v="Chinook"/>
    <s v="3"/>
    <x v="0"/>
    <x v="9"/>
    <n v="118"/>
    <x v="2"/>
    <s v="CK-22"/>
    <s v="EAST VANCOUVER ISLAND-COWICHAN &amp; KOKSILAH_FA_0.x"/>
    <s v="M"/>
    <s v="H"/>
    <n v="118"/>
    <s v="Cowichan River H"/>
    <n v="118"/>
    <s v="Cowichan R"/>
    <s v="GSVI"/>
    <s v="S"/>
    <x v="1"/>
    <s v="181977"/>
    <n v="0"/>
    <s v="181977"/>
    <n v="2012"/>
    <s v="20120515"/>
    <s v="20120515"/>
    <n v="84"/>
    <n v="6.7"/>
    <m/>
    <s v="CWT"/>
    <s v="P"/>
    <s v="Y"/>
    <s v="Y"/>
    <s v="Y"/>
    <s v="Y"/>
    <n v="0"/>
    <x v="0"/>
    <n v="51875"/>
    <n v="56766"/>
    <x v="4"/>
    <n v="31599"/>
    <x v="13"/>
    <m/>
    <m/>
    <m/>
    <m/>
    <m/>
    <m/>
    <m/>
    <m/>
    <m/>
    <m/>
    <m/>
    <m/>
    <m/>
    <m/>
    <m/>
    <m/>
    <m/>
    <m/>
    <m/>
    <m/>
    <m/>
    <m/>
    <m/>
    <m/>
    <m/>
    <m/>
    <m/>
    <m/>
    <m/>
    <m/>
    <m/>
    <m/>
    <m/>
    <m/>
    <m/>
    <m/>
    <m/>
    <m/>
    <m/>
    <m/>
    <m/>
    <m/>
    <m/>
    <m/>
    <m/>
    <m/>
    <m/>
    <m/>
    <m/>
    <m/>
    <m/>
    <m/>
    <m/>
    <m/>
    <m/>
    <m/>
    <m/>
    <m/>
    <m/>
    <m/>
    <m/>
    <m/>
    <m/>
    <m/>
    <m/>
    <n v="24.88"/>
    <m/>
    <m/>
    <m/>
    <m/>
    <m/>
    <m/>
    <m/>
    <m/>
    <m/>
    <m/>
    <m/>
    <m/>
    <m/>
    <m/>
    <m/>
    <m/>
    <m/>
    <m/>
    <m/>
    <m/>
    <m/>
    <m/>
    <m/>
    <m/>
    <m/>
    <m/>
    <m/>
    <m/>
    <m/>
    <m/>
    <m/>
    <m/>
    <m/>
    <m/>
    <m/>
    <m/>
    <m/>
    <m/>
    <m/>
    <m/>
    <m/>
    <m/>
    <m/>
    <m/>
    <m/>
    <m/>
    <m/>
    <m/>
    <m/>
    <m/>
    <m/>
    <m/>
    <m/>
    <m/>
    <m/>
    <m/>
    <m/>
    <m/>
    <m/>
    <m/>
    <m/>
    <m/>
    <m/>
    <m/>
    <m/>
    <m/>
    <m/>
    <m/>
    <m/>
    <m/>
    <m/>
    <m/>
    <m/>
    <m/>
    <m/>
    <m/>
    <m/>
    <m/>
    <m/>
    <m/>
    <m/>
    <m/>
    <m/>
    <m/>
    <m/>
    <m/>
    <m/>
    <m/>
    <m/>
    <m/>
    <m/>
    <m/>
    <m/>
    <m/>
    <m/>
    <m/>
    <m/>
    <n v="8.8000000000000007"/>
    <n v="2.72"/>
    <n v="31.31"/>
    <m/>
    <m/>
    <n v="24.88"/>
    <n v="8.8000000000000007"/>
    <n v="33.68"/>
    <n v="34.03"/>
    <n v="67.709999999999994"/>
  </r>
  <r>
    <n v="36"/>
    <n v="118"/>
    <s v="Cowichan R"/>
    <s v="CDP"/>
    <s v="124"/>
    <s v="Chinook"/>
    <s v="3"/>
    <x v="0"/>
    <x v="9"/>
    <n v="118"/>
    <x v="2"/>
    <s v="CK-22"/>
    <s v="EAST VANCOUVER ISLAND-COWICHAN &amp; KOKSILAH_FA_0.x"/>
    <s v="M"/>
    <s v="H"/>
    <n v="118"/>
    <s v="Cowichan River H"/>
    <n v="118"/>
    <s v="Cowichan R"/>
    <s v="GSVI"/>
    <s v="S"/>
    <x v="1"/>
    <s v="181977"/>
    <n v="0"/>
    <s v="181977"/>
    <n v="2012"/>
    <s v="20120515"/>
    <s v="20120515"/>
    <n v="84"/>
    <n v="6.7"/>
    <m/>
    <s v="CWT"/>
    <s v="P"/>
    <s v="Y"/>
    <s v="Y"/>
    <s v="Y"/>
    <s v="Y"/>
    <n v="0"/>
    <x v="0"/>
    <n v="51875"/>
    <n v="56766"/>
    <x v="0"/>
    <n v="31599"/>
    <x v="14"/>
    <m/>
    <m/>
    <m/>
    <m/>
    <m/>
    <m/>
    <m/>
    <m/>
    <m/>
    <n v="0"/>
    <m/>
    <m/>
    <m/>
    <m/>
    <m/>
    <m/>
    <m/>
    <m/>
    <m/>
    <m/>
    <m/>
    <m/>
    <m/>
    <m/>
    <m/>
    <m/>
    <m/>
    <m/>
    <m/>
    <m/>
    <m/>
    <m/>
    <m/>
    <m/>
    <m/>
    <m/>
    <m/>
    <m/>
    <m/>
    <m/>
    <m/>
    <m/>
    <m/>
    <m/>
    <m/>
    <n v="12.6"/>
    <m/>
    <n v="4.2"/>
    <m/>
    <n v="39.04"/>
    <m/>
    <m/>
    <m/>
    <m/>
    <n v="16.760000000000002"/>
    <m/>
    <m/>
    <m/>
    <m/>
    <n v="2.78"/>
    <m/>
    <m/>
    <m/>
    <n v="70.59"/>
    <m/>
    <m/>
    <m/>
    <m/>
    <m/>
    <m/>
    <m/>
    <m/>
    <m/>
    <m/>
    <m/>
    <n v="5.79"/>
    <m/>
    <m/>
    <m/>
    <m/>
    <m/>
    <m/>
    <m/>
    <m/>
    <m/>
    <m/>
    <m/>
    <m/>
    <n v="10.199999999999999"/>
    <m/>
    <m/>
    <m/>
    <m/>
    <m/>
    <m/>
    <m/>
    <m/>
    <m/>
    <m/>
    <m/>
    <m/>
    <m/>
    <m/>
    <n v="2.57"/>
    <m/>
    <m/>
    <m/>
    <m/>
    <m/>
    <m/>
    <m/>
    <m/>
    <m/>
    <m/>
    <m/>
    <m/>
    <m/>
    <m/>
    <m/>
    <m/>
    <m/>
    <m/>
    <m/>
    <m/>
    <m/>
    <m/>
    <m/>
    <m/>
    <m/>
    <m/>
    <m/>
    <m/>
    <m/>
    <m/>
    <m/>
    <m/>
    <m/>
    <m/>
    <m/>
    <m/>
    <m/>
    <m/>
    <m/>
    <m/>
    <m/>
    <m/>
    <m/>
    <m/>
    <n v="12.16"/>
    <m/>
    <m/>
    <m/>
    <m/>
    <m/>
    <m/>
    <m/>
    <m/>
    <m/>
    <m/>
    <m/>
    <m/>
    <m/>
    <m/>
    <n v="11.63"/>
    <n v="7.84"/>
    <n v="89"/>
    <m/>
    <m/>
    <n v="176.69"/>
    <n v="11.63"/>
    <n v="188.32"/>
    <n v="96.84"/>
    <n v="285.15999999999997"/>
  </r>
  <r>
    <n v="36"/>
    <n v="118"/>
    <s v="Cowichan R"/>
    <s v="CDP"/>
    <s v="124"/>
    <s v="Chinook"/>
    <s v="3"/>
    <x v="0"/>
    <x v="9"/>
    <n v="118"/>
    <x v="2"/>
    <s v="CK-22"/>
    <s v="EAST VANCOUVER ISLAND-COWICHAN &amp; KOKSILAH_FA_0.x"/>
    <s v="M"/>
    <s v="H"/>
    <n v="118"/>
    <s v="Cowichan River H"/>
    <n v="118"/>
    <s v="Cowichan R"/>
    <s v="GSVI"/>
    <s v="S"/>
    <x v="1"/>
    <s v="181977"/>
    <n v="0"/>
    <s v="181977"/>
    <n v="2012"/>
    <s v="20120515"/>
    <s v="20120515"/>
    <n v="84"/>
    <n v="6.7"/>
    <m/>
    <s v="CWT"/>
    <s v="P"/>
    <s v="Y"/>
    <s v="Y"/>
    <s v="Y"/>
    <s v="Y"/>
    <n v="0"/>
    <x v="0"/>
    <n v="51875"/>
    <n v="56766"/>
    <x v="1"/>
    <n v="31599"/>
    <x v="16"/>
    <m/>
    <m/>
    <m/>
    <m/>
    <m/>
    <m/>
    <m/>
    <m/>
    <m/>
    <m/>
    <m/>
    <m/>
    <m/>
    <m/>
    <m/>
    <m/>
    <m/>
    <m/>
    <m/>
    <m/>
    <m/>
    <m/>
    <m/>
    <m/>
    <m/>
    <m/>
    <m/>
    <m/>
    <m/>
    <m/>
    <m/>
    <m/>
    <m/>
    <m/>
    <m/>
    <m/>
    <m/>
    <m/>
    <m/>
    <m/>
    <m/>
    <m/>
    <m/>
    <m/>
    <n v="6.86"/>
    <m/>
    <m/>
    <m/>
    <m/>
    <n v="16.98"/>
    <m/>
    <m/>
    <m/>
    <m/>
    <m/>
    <m/>
    <m/>
    <m/>
    <m/>
    <m/>
    <m/>
    <m/>
    <m/>
    <m/>
    <m/>
    <n v="34.520000000000003"/>
    <m/>
    <m/>
    <m/>
    <m/>
    <m/>
    <m/>
    <m/>
    <m/>
    <m/>
    <m/>
    <m/>
    <m/>
    <m/>
    <m/>
    <m/>
    <m/>
    <m/>
    <m/>
    <m/>
    <m/>
    <m/>
    <n v="14.46"/>
    <m/>
    <m/>
    <m/>
    <m/>
    <m/>
    <m/>
    <m/>
    <m/>
    <m/>
    <m/>
    <m/>
    <m/>
    <m/>
    <m/>
    <m/>
    <m/>
    <m/>
    <m/>
    <m/>
    <m/>
    <m/>
    <m/>
    <m/>
    <m/>
    <m/>
    <m/>
    <m/>
    <m/>
    <m/>
    <m/>
    <m/>
    <m/>
    <m/>
    <m/>
    <m/>
    <m/>
    <m/>
    <m/>
    <m/>
    <m/>
    <m/>
    <m/>
    <m/>
    <m/>
    <m/>
    <m/>
    <m/>
    <m/>
    <m/>
    <m/>
    <m/>
    <m/>
    <m/>
    <m/>
    <m/>
    <m/>
    <m/>
    <m/>
    <m/>
    <n v="9.19"/>
    <m/>
    <m/>
    <m/>
    <m/>
    <m/>
    <m/>
    <m/>
    <m/>
    <m/>
    <m/>
    <m/>
    <n v="3.68"/>
    <m/>
    <m/>
    <m/>
    <m/>
    <n v="3.41"/>
    <n v="1.61"/>
    <n v="0.69"/>
    <m/>
    <n v="82.01"/>
    <n v="3.68"/>
    <n v="85.69"/>
    <n v="5.71"/>
    <n v="91.399999999999991"/>
  </r>
  <r>
    <n v="36"/>
    <n v="118"/>
    <s v="Cowichan R"/>
    <s v="CDP"/>
    <s v="124"/>
    <s v="Chinook"/>
    <s v="3"/>
    <x v="0"/>
    <x v="9"/>
    <n v="118"/>
    <x v="2"/>
    <s v="CK-22"/>
    <s v="EAST VANCOUVER ISLAND-COWICHAN &amp; KOKSILAH_FA_0.x"/>
    <s v="M"/>
    <s v="H"/>
    <n v="118"/>
    <s v="Cowichan River H"/>
    <n v="118"/>
    <s v="Cowichan R"/>
    <s v="GSVI"/>
    <s v="S"/>
    <x v="1"/>
    <s v="181978"/>
    <n v="0"/>
    <s v="181978"/>
    <n v="2012"/>
    <s v="20120515"/>
    <s v="20120515"/>
    <n v="84"/>
    <n v="6.7"/>
    <m/>
    <s v="CWT"/>
    <s v="P"/>
    <s v="Y"/>
    <s v="Y"/>
    <s v="Y"/>
    <s v="Y"/>
    <n v="2.5000000000000001E-3"/>
    <x v="0"/>
    <n v="51755"/>
    <n v="56777"/>
    <x v="4"/>
    <n v="31600"/>
    <x v="13"/>
    <m/>
    <m/>
    <m/>
    <m/>
    <m/>
    <m/>
    <m/>
    <m/>
    <m/>
    <m/>
    <m/>
    <m/>
    <m/>
    <m/>
    <m/>
    <m/>
    <m/>
    <m/>
    <m/>
    <m/>
    <m/>
    <m/>
    <m/>
    <m/>
    <m/>
    <m/>
    <m/>
    <m/>
    <m/>
    <m/>
    <m/>
    <m/>
    <m/>
    <m/>
    <m/>
    <m/>
    <m/>
    <m/>
    <m/>
    <m/>
    <m/>
    <m/>
    <m/>
    <m/>
    <m/>
    <m/>
    <m/>
    <m/>
    <m/>
    <m/>
    <m/>
    <m/>
    <m/>
    <m/>
    <m/>
    <m/>
    <m/>
    <m/>
    <m/>
    <n v="4.1900000000000004"/>
    <m/>
    <m/>
    <m/>
    <m/>
    <m/>
    <m/>
    <m/>
    <m/>
    <m/>
    <m/>
    <m/>
    <m/>
    <m/>
    <m/>
    <m/>
    <m/>
    <m/>
    <m/>
    <m/>
    <m/>
    <m/>
    <m/>
    <m/>
    <m/>
    <m/>
    <m/>
    <m/>
    <m/>
    <m/>
    <m/>
    <m/>
    <m/>
    <m/>
    <m/>
    <m/>
    <m/>
    <m/>
    <m/>
    <m/>
    <m/>
    <m/>
    <m/>
    <m/>
    <m/>
    <m/>
    <m/>
    <m/>
    <m/>
    <m/>
    <m/>
    <m/>
    <m/>
    <m/>
    <m/>
    <m/>
    <m/>
    <m/>
    <m/>
    <m/>
    <m/>
    <m/>
    <m/>
    <m/>
    <m/>
    <m/>
    <m/>
    <m/>
    <m/>
    <m/>
    <m/>
    <m/>
    <m/>
    <m/>
    <m/>
    <m/>
    <m/>
    <m/>
    <m/>
    <m/>
    <m/>
    <m/>
    <m/>
    <m/>
    <m/>
    <m/>
    <m/>
    <m/>
    <m/>
    <m/>
    <m/>
    <m/>
    <m/>
    <m/>
    <m/>
    <m/>
    <m/>
    <m/>
    <m/>
    <n v="1.18"/>
    <m/>
    <m/>
    <m/>
    <m/>
    <n v="9.2899999999999991"/>
    <n v="2.77"/>
    <n v="58.77"/>
    <m/>
    <m/>
    <n v="4.1900000000000004"/>
    <n v="10.47"/>
    <n v="14.66"/>
    <n v="61.54"/>
    <n v="76.2"/>
  </r>
  <r>
    <n v="36"/>
    <n v="118"/>
    <s v="Cowichan R"/>
    <s v="CDP"/>
    <s v="124"/>
    <s v="Chinook"/>
    <s v="3"/>
    <x v="0"/>
    <x v="9"/>
    <n v="118"/>
    <x v="2"/>
    <s v="CK-22"/>
    <s v="EAST VANCOUVER ISLAND-COWICHAN &amp; KOKSILAH_FA_0.x"/>
    <s v="M"/>
    <s v="H"/>
    <n v="118"/>
    <s v="Cowichan River H"/>
    <n v="118"/>
    <s v="Cowichan R"/>
    <s v="GSVI"/>
    <s v="S"/>
    <x v="1"/>
    <s v="181978"/>
    <n v="0"/>
    <s v="181978"/>
    <n v="2012"/>
    <s v="20120515"/>
    <s v="20120515"/>
    <n v="84"/>
    <n v="6.7"/>
    <m/>
    <s v="CWT"/>
    <s v="P"/>
    <s v="Y"/>
    <s v="Y"/>
    <s v="Y"/>
    <s v="Y"/>
    <n v="2.5000000000000001E-3"/>
    <x v="0"/>
    <n v="51755"/>
    <n v="56777"/>
    <x v="0"/>
    <n v="31600"/>
    <x v="14"/>
    <m/>
    <m/>
    <m/>
    <m/>
    <m/>
    <m/>
    <m/>
    <m/>
    <m/>
    <n v="0"/>
    <m/>
    <m/>
    <m/>
    <m/>
    <m/>
    <m/>
    <m/>
    <m/>
    <m/>
    <m/>
    <m/>
    <m/>
    <m/>
    <m/>
    <m/>
    <m/>
    <m/>
    <m/>
    <m/>
    <m/>
    <m/>
    <m/>
    <m/>
    <m/>
    <n v="7.35"/>
    <m/>
    <m/>
    <n v="10.24"/>
    <m/>
    <n v="10.24"/>
    <m/>
    <m/>
    <m/>
    <n v="4.21"/>
    <m/>
    <m/>
    <n v="2.58"/>
    <m/>
    <m/>
    <n v="33.6"/>
    <m/>
    <m/>
    <m/>
    <m/>
    <n v="16.8"/>
    <m/>
    <m/>
    <m/>
    <m/>
    <n v="5.58"/>
    <m/>
    <n v="8.3699999999999992"/>
    <m/>
    <n v="10.83"/>
    <m/>
    <n v="5.8"/>
    <m/>
    <m/>
    <m/>
    <m/>
    <m/>
    <m/>
    <m/>
    <m/>
    <m/>
    <m/>
    <m/>
    <m/>
    <m/>
    <m/>
    <m/>
    <n v="10.220000000000001"/>
    <m/>
    <m/>
    <m/>
    <m/>
    <m/>
    <m/>
    <m/>
    <m/>
    <m/>
    <m/>
    <m/>
    <m/>
    <m/>
    <m/>
    <m/>
    <m/>
    <m/>
    <m/>
    <m/>
    <m/>
    <m/>
    <m/>
    <m/>
    <m/>
    <m/>
    <m/>
    <m/>
    <m/>
    <m/>
    <m/>
    <m/>
    <m/>
    <m/>
    <m/>
    <m/>
    <m/>
    <m/>
    <m/>
    <m/>
    <m/>
    <m/>
    <m/>
    <m/>
    <m/>
    <m/>
    <m/>
    <m/>
    <m/>
    <m/>
    <m/>
    <m/>
    <m/>
    <m/>
    <m/>
    <m/>
    <m/>
    <m/>
    <m/>
    <m/>
    <n v="6.1"/>
    <m/>
    <m/>
    <m/>
    <m/>
    <m/>
    <m/>
    <m/>
    <m/>
    <m/>
    <m/>
    <m/>
    <m/>
    <m/>
    <m/>
    <m/>
    <m/>
    <m/>
    <m/>
    <m/>
    <m/>
    <m/>
    <n v="9.2200000000000006"/>
    <n v="9.82"/>
    <n v="46.88"/>
    <n v="1.32"/>
    <m/>
    <n v="131.91999999999999"/>
    <n v="9.2200000000000006"/>
    <n v="141.13999999999999"/>
    <n v="58.02"/>
    <n v="199.16"/>
  </r>
  <r>
    <n v="36"/>
    <n v="118"/>
    <s v="Cowichan R"/>
    <s v="CDP"/>
    <s v="124"/>
    <s v="Chinook"/>
    <s v="3"/>
    <x v="0"/>
    <x v="9"/>
    <n v="118"/>
    <x v="2"/>
    <s v="CK-22"/>
    <s v="EAST VANCOUVER ISLAND-COWICHAN &amp; KOKSILAH_FA_0.x"/>
    <s v="M"/>
    <s v="H"/>
    <n v="118"/>
    <s v="Cowichan River H"/>
    <n v="118"/>
    <s v="Cowichan R"/>
    <s v="GSVI"/>
    <s v="S"/>
    <x v="1"/>
    <s v="181978"/>
    <n v="0"/>
    <s v="181978"/>
    <n v="2012"/>
    <s v="20120515"/>
    <s v="20120515"/>
    <n v="84"/>
    <n v="6.7"/>
    <m/>
    <s v="CWT"/>
    <s v="P"/>
    <s v="Y"/>
    <s v="Y"/>
    <s v="Y"/>
    <s v="Y"/>
    <n v="2.5000000000000001E-3"/>
    <x v="0"/>
    <n v="51755"/>
    <n v="56777"/>
    <x v="1"/>
    <n v="31600"/>
    <x v="16"/>
    <m/>
    <m/>
    <m/>
    <m/>
    <m/>
    <m/>
    <m/>
    <m/>
    <m/>
    <m/>
    <m/>
    <m/>
    <m/>
    <m/>
    <m/>
    <m/>
    <m/>
    <m/>
    <m/>
    <m/>
    <m/>
    <m/>
    <m/>
    <m/>
    <m/>
    <m/>
    <m/>
    <m/>
    <m/>
    <m/>
    <m/>
    <m/>
    <m/>
    <m/>
    <n v="4.4000000000000004"/>
    <m/>
    <m/>
    <m/>
    <m/>
    <m/>
    <m/>
    <m/>
    <m/>
    <m/>
    <m/>
    <m/>
    <m/>
    <m/>
    <m/>
    <n v="5.67"/>
    <m/>
    <m/>
    <m/>
    <m/>
    <m/>
    <m/>
    <m/>
    <m/>
    <m/>
    <m/>
    <m/>
    <m/>
    <m/>
    <n v="14.52"/>
    <m/>
    <m/>
    <m/>
    <m/>
    <m/>
    <m/>
    <m/>
    <m/>
    <m/>
    <m/>
    <m/>
    <n v="15.01"/>
    <m/>
    <m/>
    <m/>
    <m/>
    <m/>
    <m/>
    <n v="1.56"/>
    <m/>
    <m/>
    <m/>
    <m/>
    <m/>
    <m/>
    <m/>
    <m/>
    <m/>
    <m/>
    <m/>
    <m/>
    <m/>
    <m/>
    <m/>
    <m/>
    <m/>
    <m/>
    <m/>
    <m/>
    <m/>
    <m/>
    <m/>
    <m/>
    <m/>
    <m/>
    <m/>
    <m/>
    <m/>
    <m/>
    <m/>
    <m/>
    <m/>
    <m/>
    <m/>
    <m/>
    <m/>
    <m/>
    <m/>
    <m/>
    <m/>
    <m/>
    <m/>
    <m/>
    <m/>
    <m/>
    <m/>
    <m/>
    <m/>
    <m/>
    <m/>
    <m/>
    <m/>
    <m/>
    <m/>
    <m/>
    <m/>
    <m/>
    <m/>
    <m/>
    <n v="9.2200000000000006"/>
    <m/>
    <m/>
    <m/>
    <n v="9.2200000000000006"/>
    <m/>
    <m/>
    <m/>
    <m/>
    <m/>
    <m/>
    <m/>
    <m/>
    <m/>
    <m/>
    <m/>
    <m/>
    <m/>
    <m/>
    <m/>
    <n v="3.27"/>
    <n v="3.66"/>
    <n v="34.020000000000003"/>
    <n v="0.34"/>
    <m/>
    <n v="59.6"/>
    <n v="3.27"/>
    <n v="62.87"/>
    <n v="38.020000000000003"/>
    <n v="100.89000000000001"/>
  </r>
  <r>
    <n v="36"/>
    <n v="118"/>
    <s v="Cowichan R"/>
    <s v="CDP"/>
    <s v="124"/>
    <s v="Chinook"/>
    <s v="3"/>
    <x v="0"/>
    <x v="9"/>
    <n v="118"/>
    <x v="2"/>
    <s v="CK-22"/>
    <s v="EAST VANCOUVER ISLAND-COWICHAN &amp; KOKSILAH_FA_0.x"/>
    <s v="M"/>
    <s v="H"/>
    <n v="118"/>
    <s v="Cowichan River H"/>
    <n v="118"/>
    <s v="Cowichan R"/>
    <s v="GSVI"/>
    <s v="S"/>
    <x v="1"/>
    <s v="181979"/>
    <n v="0"/>
    <s v="181979"/>
    <n v="2012"/>
    <s v="20120515"/>
    <s v="20120515"/>
    <n v="84"/>
    <n v="6.7"/>
    <m/>
    <s v="CWT"/>
    <s v="P"/>
    <s v="Y"/>
    <s v="Y"/>
    <s v="Y"/>
    <s v="Y"/>
    <n v="7.0000000000000001E-3"/>
    <x v="0"/>
    <n v="51452"/>
    <n v="56700"/>
    <x v="4"/>
    <n v="31601"/>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35"/>
    <n v="3.29"/>
    <n v="31.31"/>
    <m/>
    <m/>
    <n v="0"/>
    <n v="15.35"/>
    <n v="15.35"/>
    <n v="34.6"/>
    <n v="49.95"/>
  </r>
  <r>
    <n v="36"/>
    <n v="118"/>
    <s v="Cowichan R"/>
    <s v="CDP"/>
    <s v="124"/>
    <s v="Chinook"/>
    <s v="3"/>
    <x v="0"/>
    <x v="9"/>
    <n v="118"/>
    <x v="2"/>
    <s v="CK-22"/>
    <s v="EAST VANCOUVER ISLAND-COWICHAN &amp; KOKSILAH_FA_0.x"/>
    <s v="M"/>
    <s v="H"/>
    <n v="118"/>
    <s v="Cowichan River H"/>
    <n v="118"/>
    <s v="Cowichan R"/>
    <s v="GSVI"/>
    <s v="S"/>
    <x v="1"/>
    <s v="181979"/>
    <n v="0"/>
    <s v="181979"/>
    <n v="2012"/>
    <s v="20120515"/>
    <s v="20120515"/>
    <n v="84"/>
    <n v="6.7"/>
    <m/>
    <s v="CWT"/>
    <s v="P"/>
    <s v="Y"/>
    <s v="Y"/>
    <s v="Y"/>
    <s v="Y"/>
    <n v="7.0000000000000001E-3"/>
    <x v="0"/>
    <n v="51452"/>
    <n v="56700"/>
    <x v="0"/>
    <n v="31601"/>
    <x v="14"/>
    <m/>
    <m/>
    <m/>
    <m/>
    <m/>
    <m/>
    <m/>
    <m/>
    <m/>
    <n v="0"/>
    <m/>
    <m/>
    <m/>
    <m/>
    <m/>
    <m/>
    <m/>
    <m/>
    <m/>
    <m/>
    <m/>
    <m/>
    <m/>
    <m/>
    <m/>
    <m/>
    <m/>
    <m/>
    <m/>
    <m/>
    <m/>
    <m/>
    <m/>
    <m/>
    <m/>
    <n v="10.27"/>
    <m/>
    <m/>
    <n v="4.08"/>
    <m/>
    <m/>
    <m/>
    <m/>
    <m/>
    <m/>
    <n v="5.36"/>
    <m/>
    <m/>
    <m/>
    <n v="39.32"/>
    <m/>
    <m/>
    <m/>
    <m/>
    <n v="16.88"/>
    <m/>
    <m/>
    <m/>
    <m/>
    <n v="11.22"/>
    <m/>
    <n v="11.22"/>
    <m/>
    <n v="18.52"/>
    <m/>
    <n v="11.95"/>
    <m/>
    <m/>
    <m/>
    <m/>
    <m/>
    <m/>
    <m/>
    <m/>
    <m/>
    <m/>
    <m/>
    <m/>
    <n v="4.08"/>
    <m/>
    <m/>
    <m/>
    <m/>
    <m/>
    <m/>
    <m/>
    <m/>
    <m/>
    <m/>
    <m/>
    <m/>
    <m/>
    <m/>
    <m/>
    <m/>
    <m/>
    <m/>
    <m/>
    <m/>
    <m/>
    <m/>
    <m/>
    <m/>
    <m/>
    <m/>
    <m/>
    <m/>
    <m/>
    <m/>
    <m/>
    <m/>
    <m/>
    <m/>
    <m/>
    <m/>
    <m/>
    <m/>
    <m/>
    <m/>
    <m/>
    <m/>
    <m/>
    <m/>
    <m/>
    <m/>
    <m/>
    <m/>
    <m/>
    <m/>
    <m/>
    <m/>
    <m/>
    <m/>
    <m/>
    <m/>
    <m/>
    <m/>
    <m/>
    <m/>
    <m/>
    <m/>
    <m/>
    <m/>
    <m/>
    <m/>
    <m/>
    <m/>
    <m/>
    <m/>
    <m/>
    <m/>
    <m/>
    <m/>
    <m/>
    <m/>
    <m/>
    <m/>
    <m/>
    <m/>
    <m/>
    <m/>
    <m/>
    <m/>
    <n v="6.67"/>
    <n v="10.44"/>
    <n v="80.489999999999995"/>
    <n v="0.74"/>
    <m/>
    <n v="132.9"/>
    <n v="6.67"/>
    <n v="139.57"/>
    <n v="91.67"/>
    <n v="231.24"/>
  </r>
  <r>
    <n v="36"/>
    <n v="118"/>
    <s v="Cowichan R"/>
    <s v="CDP"/>
    <s v="124"/>
    <s v="Chinook"/>
    <s v="3"/>
    <x v="0"/>
    <x v="9"/>
    <n v="118"/>
    <x v="2"/>
    <s v="CK-22"/>
    <s v="EAST VANCOUVER ISLAND-COWICHAN &amp; KOKSILAH_FA_0.x"/>
    <s v="M"/>
    <s v="H"/>
    <n v="118"/>
    <s v="Cowichan River H"/>
    <n v="118"/>
    <s v="Cowichan R"/>
    <s v="GSVI"/>
    <s v="S"/>
    <x v="1"/>
    <s v="181979"/>
    <n v="0"/>
    <s v="181979"/>
    <n v="2012"/>
    <s v="20120515"/>
    <s v="20120515"/>
    <n v="84"/>
    <n v="6.7"/>
    <m/>
    <s v="CWT"/>
    <s v="P"/>
    <s v="Y"/>
    <s v="Y"/>
    <s v="Y"/>
    <s v="Y"/>
    <n v="7.0000000000000001E-3"/>
    <x v="0"/>
    <n v="51452"/>
    <n v="56700"/>
    <x v="1"/>
    <n v="31601"/>
    <x v="16"/>
    <m/>
    <m/>
    <m/>
    <m/>
    <m/>
    <m/>
    <m/>
    <m/>
    <m/>
    <m/>
    <m/>
    <m/>
    <m/>
    <m/>
    <m/>
    <m/>
    <m/>
    <m/>
    <m/>
    <m/>
    <m/>
    <m/>
    <m/>
    <m/>
    <m/>
    <m/>
    <m/>
    <m/>
    <m/>
    <m/>
    <m/>
    <m/>
    <m/>
    <m/>
    <m/>
    <m/>
    <m/>
    <m/>
    <m/>
    <m/>
    <m/>
    <m/>
    <m/>
    <m/>
    <n v="6.91"/>
    <m/>
    <m/>
    <m/>
    <m/>
    <n v="17.16"/>
    <m/>
    <m/>
    <m/>
    <m/>
    <n v="5.7"/>
    <m/>
    <m/>
    <m/>
    <m/>
    <m/>
    <m/>
    <m/>
    <m/>
    <m/>
    <m/>
    <m/>
    <m/>
    <m/>
    <m/>
    <m/>
    <m/>
    <m/>
    <m/>
    <m/>
    <m/>
    <n v="10.39"/>
    <m/>
    <m/>
    <m/>
    <m/>
    <m/>
    <m/>
    <m/>
    <m/>
    <m/>
    <m/>
    <m/>
    <m/>
    <m/>
    <m/>
    <m/>
    <m/>
    <m/>
    <m/>
    <m/>
    <m/>
    <m/>
    <m/>
    <m/>
    <m/>
    <m/>
    <m/>
    <m/>
    <m/>
    <m/>
    <m/>
    <m/>
    <m/>
    <m/>
    <m/>
    <m/>
    <m/>
    <m/>
    <m/>
    <m/>
    <m/>
    <m/>
    <m/>
    <m/>
    <m/>
    <m/>
    <m/>
    <m/>
    <m/>
    <m/>
    <m/>
    <m/>
    <m/>
    <m/>
    <m/>
    <m/>
    <m/>
    <m/>
    <m/>
    <m/>
    <m/>
    <m/>
    <m/>
    <m/>
    <m/>
    <m/>
    <m/>
    <m/>
    <m/>
    <m/>
    <m/>
    <m/>
    <m/>
    <m/>
    <m/>
    <m/>
    <m/>
    <m/>
    <m/>
    <m/>
    <m/>
    <m/>
    <m/>
    <m/>
    <m/>
    <m/>
    <m/>
    <m/>
    <n v="3.15"/>
    <n v="1.05"/>
    <n v="17.489999999999998"/>
    <n v="0.34"/>
    <m/>
    <n v="40.159999999999997"/>
    <n v="3.15"/>
    <n v="43.31"/>
    <n v="18.88"/>
    <n v="62.19"/>
  </r>
  <r>
    <n v="36"/>
    <n v="118"/>
    <s v="Cowichan R"/>
    <s v="CDP"/>
    <s v="124"/>
    <s v="Chinook"/>
    <s v="3"/>
    <x v="0"/>
    <x v="9"/>
    <n v="118"/>
    <x v="2"/>
    <s v="CK-22"/>
    <s v="EAST VANCOUVER ISLAND-COWICHAN &amp; KOKSILAH_FA_0.x"/>
    <s v="M"/>
    <s v="H"/>
    <n v="118"/>
    <s v="Cowichan River H"/>
    <n v="118"/>
    <s v="Cowichan R"/>
    <s v="GSVI"/>
    <s v="S"/>
    <x v="1"/>
    <s v="181980"/>
    <n v="0"/>
    <s v="181980"/>
    <n v="2012"/>
    <s v="20120515"/>
    <s v="20120515"/>
    <n v="84"/>
    <n v="6.7"/>
    <m/>
    <s v="CWT"/>
    <s v="P"/>
    <s v="Y"/>
    <s v="Y"/>
    <s v="Y"/>
    <s v="Y"/>
    <n v="2.5000000000000001E-3"/>
    <x v="0"/>
    <n v="51962"/>
    <n v="57004"/>
    <x v="4"/>
    <n v="31602"/>
    <x v="13"/>
    <m/>
    <m/>
    <m/>
    <m/>
    <m/>
    <m/>
    <m/>
    <m/>
    <m/>
    <m/>
    <m/>
    <m/>
    <m/>
    <m/>
    <m/>
    <m/>
    <m/>
    <m/>
    <m/>
    <m/>
    <m/>
    <m/>
    <m/>
    <m/>
    <m/>
    <m/>
    <m/>
    <m/>
    <m/>
    <m/>
    <m/>
    <m/>
    <m/>
    <m/>
    <m/>
    <m/>
    <m/>
    <m/>
    <m/>
    <m/>
    <m/>
    <m/>
    <m/>
    <m/>
    <m/>
    <m/>
    <m/>
    <m/>
    <m/>
    <m/>
    <m/>
    <m/>
    <m/>
    <m/>
    <m/>
    <m/>
    <m/>
    <m/>
    <m/>
    <m/>
    <m/>
    <m/>
    <m/>
    <n v="6.88"/>
    <m/>
    <m/>
    <m/>
    <m/>
    <m/>
    <m/>
    <m/>
    <m/>
    <m/>
    <m/>
    <m/>
    <n v="15.25"/>
    <m/>
    <m/>
    <m/>
    <m/>
    <m/>
    <m/>
    <m/>
    <m/>
    <m/>
    <m/>
    <m/>
    <m/>
    <m/>
    <m/>
    <m/>
    <m/>
    <m/>
    <m/>
    <m/>
    <m/>
    <m/>
    <m/>
    <m/>
    <m/>
    <m/>
    <m/>
    <m/>
    <m/>
    <m/>
    <m/>
    <m/>
    <m/>
    <m/>
    <m/>
    <m/>
    <m/>
    <m/>
    <m/>
    <m/>
    <m/>
    <m/>
    <m/>
    <m/>
    <m/>
    <m/>
    <m/>
    <m/>
    <m/>
    <m/>
    <m/>
    <m/>
    <m/>
    <m/>
    <m/>
    <m/>
    <m/>
    <m/>
    <m/>
    <m/>
    <m/>
    <m/>
    <m/>
    <m/>
    <m/>
    <m/>
    <m/>
    <m/>
    <m/>
    <m/>
    <m/>
    <m/>
    <m/>
    <m/>
    <m/>
    <m/>
    <m/>
    <m/>
    <m/>
    <m/>
    <m/>
    <m/>
    <m/>
    <m/>
    <m/>
    <m/>
    <m/>
    <m/>
    <m/>
    <n v="0.76"/>
    <n v="81.489999999999995"/>
    <m/>
    <n v="0.42"/>
    <n v="22.13"/>
    <n v="0"/>
    <n v="22.13"/>
    <n v="82.67"/>
    <n v="104.8"/>
  </r>
  <r>
    <n v="36"/>
    <n v="118"/>
    <s v="Cowichan R"/>
    <s v="CDP"/>
    <s v="124"/>
    <s v="Chinook"/>
    <s v="3"/>
    <x v="0"/>
    <x v="9"/>
    <n v="118"/>
    <x v="2"/>
    <s v="CK-22"/>
    <s v="EAST VANCOUVER ISLAND-COWICHAN &amp; KOKSILAH_FA_0.x"/>
    <s v="M"/>
    <s v="H"/>
    <n v="118"/>
    <s v="Cowichan River H"/>
    <n v="118"/>
    <s v="Cowichan R"/>
    <s v="GSVI"/>
    <s v="S"/>
    <x v="1"/>
    <s v="181980"/>
    <n v="0"/>
    <s v="181980"/>
    <n v="2012"/>
    <s v="20120515"/>
    <s v="20120515"/>
    <n v="84"/>
    <n v="6.7"/>
    <m/>
    <s v="CWT"/>
    <s v="P"/>
    <s v="Y"/>
    <s v="Y"/>
    <s v="Y"/>
    <s v="Y"/>
    <n v="2.5000000000000001E-3"/>
    <x v="0"/>
    <n v="51962"/>
    <n v="57004"/>
    <x v="0"/>
    <n v="31602"/>
    <x v="14"/>
    <m/>
    <m/>
    <m/>
    <m/>
    <m/>
    <m/>
    <m/>
    <m/>
    <m/>
    <m/>
    <m/>
    <m/>
    <m/>
    <m/>
    <m/>
    <m/>
    <m/>
    <m/>
    <m/>
    <m/>
    <m/>
    <m/>
    <m/>
    <m/>
    <m/>
    <m/>
    <m/>
    <m/>
    <m/>
    <m/>
    <m/>
    <m/>
    <m/>
    <m/>
    <m/>
    <m/>
    <m/>
    <n v="20.46"/>
    <m/>
    <n v="10.220000000000001"/>
    <m/>
    <m/>
    <m/>
    <n v="0"/>
    <m/>
    <n v="14.26"/>
    <m/>
    <m/>
    <m/>
    <n v="50.34"/>
    <m/>
    <m/>
    <m/>
    <m/>
    <n v="11.16"/>
    <m/>
    <m/>
    <m/>
    <n v="0"/>
    <n v="5.58"/>
    <m/>
    <n v="11.22"/>
    <m/>
    <n v="53.82"/>
    <m/>
    <m/>
    <m/>
    <n v="19.309999999999999"/>
    <m/>
    <m/>
    <m/>
    <m/>
    <m/>
    <m/>
    <m/>
    <m/>
    <m/>
    <m/>
    <m/>
    <m/>
    <m/>
    <n v="20.440000000000001"/>
    <m/>
    <m/>
    <m/>
    <m/>
    <m/>
    <m/>
    <m/>
    <m/>
    <m/>
    <m/>
    <m/>
    <m/>
    <m/>
    <n v="5.54"/>
    <m/>
    <m/>
    <m/>
    <m/>
    <m/>
    <m/>
    <m/>
    <m/>
    <m/>
    <m/>
    <m/>
    <m/>
    <m/>
    <m/>
    <m/>
    <m/>
    <m/>
    <m/>
    <m/>
    <m/>
    <m/>
    <m/>
    <m/>
    <m/>
    <m/>
    <m/>
    <m/>
    <m/>
    <m/>
    <m/>
    <m/>
    <m/>
    <m/>
    <m/>
    <m/>
    <m/>
    <m/>
    <m/>
    <m/>
    <m/>
    <m/>
    <m/>
    <m/>
    <m/>
    <m/>
    <m/>
    <m/>
    <m/>
    <m/>
    <m/>
    <m/>
    <m/>
    <m/>
    <m/>
    <m/>
    <m/>
    <m/>
    <m/>
    <m/>
    <m/>
    <m/>
    <m/>
    <m/>
    <n v="1.56"/>
    <m/>
    <m/>
    <m/>
    <n v="10.58"/>
    <n v="21.7"/>
    <n v="68.05"/>
    <n v="0.57999999999999996"/>
    <m/>
    <n v="222.35"/>
    <n v="12.14"/>
    <n v="234.49"/>
    <n v="90.33"/>
    <n v="324.82"/>
  </r>
  <r>
    <n v="36"/>
    <n v="118"/>
    <s v="Cowichan R"/>
    <s v="CDP"/>
    <s v="124"/>
    <s v="Chinook"/>
    <s v="3"/>
    <x v="0"/>
    <x v="9"/>
    <n v="118"/>
    <x v="2"/>
    <s v="CK-22"/>
    <s v="EAST VANCOUVER ISLAND-COWICHAN &amp; KOKSILAH_FA_0.x"/>
    <s v="M"/>
    <s v="H"/>
    <n v="118"/>
    <s v="Cowichan River H"/>
    <n v="118"/>
    <s v="Cowichan R"/>
    <s v="GSVI"/>
    <s v="S"/>
    <x v="1"/>
    <s v="181980"/>
    <n v="0"/>
    <s v="181980"/>
    <n v="2012"/>
    <s v="20120515"/>
    <s v="20120515"/>
    <n v="84"/>
    <n v="6.7"/>
    <m/>
    <s v="CWT"/>
    <s v="P"/>
    <s v="Y"/>
    <s v="Y"/>
    <s v="Y"/>
    <s v="Y"/>
    <n v="2.5000000000000001E-3"/>
    <x v="0"/>
    <n v="51962"/>
    <n v="57004"/>
    <x v="1"/>
    <n v="31602"/>
    <x v="16"/>
    <m/>
    <m/>
    <m/>
    <m/>
    <m/>
    <m/>
    <m/>
    <m/>
    <m/>
    <m/>
    <m/>
    <m/>
    <m/>
    <m/>
    <m/>
    <m/>
    <m/>
    <m/>
    <m/>
    <m/>
    <m/>
    <m/>
    <m/>
    <m/>
    <m/>
    <m/>
    <m/>
    <m/>
    <m/>
    <m/>
    <m/>
    <m/>
    <m/>
    <m/>
    <n v="8.6999999999999993"/>
    <m/>
    <m/>
    <n v="6.57"/>
    <m/>
    <m/>
    <n v="3.29"/>
    <m/>
    <m/>
    <m/>
    <m/>
    <n v="2.56"/>
    <m/>
    <m/>
    <m/>
    <n v="21.24"/>
    <m/>
    <m/>
    <m/>
    <m/>
    <m/>
    <m/>
    <m/>
    <m/>
    <m/>
    <m/>
    <m/>
    <m/>
    <m/>
    <m/>
    <m/>
    <m/>
    <m/>
    <m/>
    <m/>
    <m/>
    <m/>
    <m/>
    <m/>
    <m/>
    <m/>
    <m/>
    <m/>
    <m/>
    <m/>
    <m/>
    <m/>
    <m/>
    <m/>
    <m/>
    <m/>
    <m/>
    <m/>
    <m/>
    <m/>
    <m/>
    <m/>
    <m/>
    <m/>
    <m/>
    <m/>
    <m/>
    <m/>
    <m/>
    <m/>
    <m/>
    <m/>
    <m/>
    <m/>
    <m/>
    <m/>
    <m/>
    <m/>
    <m/>
    <m/>
    <m/>
    <m/>
    <m/>
    <m/>
    <m/>
    <m/>
    <m/>
    <m/>
    <m/>
    <m/>
    <m/>
    <m/>
    <m/>
    <m/>
    <m/>
    <m/>
    <m/>
    <m/>
    <m/>
    <m/>
    <m/>
    <m/>
    <m/>
    <m/>
    <m/>
    <m/>
    <m/>
    <m/>
    <m/>
    <m/>
    <m/>
    <m/>
    <m/>
    <m/>
    <m/>
    <m/>
    <m/>
    <m/>
    <n v="9.2200000000000006"/>
    <m/>
    <m/>
    <m/>
    <m/>
    <m/>
    <m/>
    <m/>
    <m/>
    <m/>
    <m/>
    <m/>
    <n v="4.21"/>
    <m/>
    <m/>
    <m/>
    <m/>
    <n v="2.62"/>
    <n v="33.21"/>
    <m/>
    <m/>
    <n v="51.58"/>
    <n v="4.21"/>
    <n v="55.79"/>
    <n v="35.83"/>
    <n v="91.62"/>
  </r>
  <r>
    <n v="36"/>
    <n v="118"/>
    <s v="Cowichan R"/>
    <s v="CDP"/>
    <s v="124"/>
    <s v="Chinook"/>
    <s v="3"/>
    <x v="0"/>
    <x v="9"/>
    <n v="118"/>
    <x v="2"/>
    <s v="CK-22"/>
    <s v="EAST VANCOUVER ISLAND-COWICHAN &amp; KOKSILAH_FA_0.x"/>
    <s v="M"/>
    <s v="H"/>
    <n v="118"/>
    <s v="Cowichan River H"/>
    <n v="118"/>
    <s v="Cowichan R"/>
    <s v="GSVI"/>
    <s v="S"/>
    <x v="1"/>
    <s v="181984"/>
    <n v="0"/>
    <s v="181984"/>
    <n v="2012"/>
    <s v="20120515"/>
    <s v="20120515"/>
    <n v="84"/>
    <n v="6.7"/>
    <m/>
    <s v="CWT"/>
    <s v="P"/>
    <s v="Y"/>
    <s v="Y"/>
    <s v="Y"/>
    <s v="Y"/>
    <n v="0.01"/>
    <x v="0"/>
    <n v="25866"/>
    <n v="28590"/>
    <x v="4"/>
    <n v="31603"/>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9400000000000004"/>
    <n v="0.77"/>
    <n v="0.31"/>
    <m/>
    <m/>
    <n v="0"/>
    <n v="4.9400000000000004"/>
    <n v="4.9400000000000004"/>
    <n v="1.08"/>
    <n v="6.0200000000000005"/>
  </r>
  <r>
    <n v="36"/>
    <n v="118"/>
    <s v="Cowichan R"/>
    <s v="CDP"/>
    <s v="124"/>
    <s v="Chinook"/>
    <s v="3"/>
    <x v="0"/>
    <x v="9"/>
    <n v="118"/>
    <x v="2"/>
    <s v="CK-22"/>
    <s v="EAST VANCOUVER ISLAND-COWICHAN &amp; KOKSILAH_FA_0.x"/>
    <s v="M"/>
    <s v="H"/>
    <n v="118"/>
    <s v="Cowichan River H"/>
    <n v="118"/>
    <s v="Cowichan R"/>
    <s v="GSVI"/>
    <s v="S"/>
    <x v="1"/>
    <s v="181984"/>
    <n v="0"/>
    <s v="181984"/>
    <n v="2012"/>
    <s v="20120515"/>
    <s v="20120515"/>
    <n v="84"/>
    <n v="6.7"/>
    <m/>
    <s v="CWT"/>
    <s v="P"/>
    <s v="Y"/>
    <s v="Y"/>
    <s v="Y"/>
    <s v="Y"/>
    <n v="0.01"/>
    <x v="0"/>
    <n v="25866"/>
    <n v="28590"/>
    <x v="0"/>
    <n v="31603"/>
    <x v="14"/>
    <m/>
    <m/>
    <m/>
    <m/>
    <m/>
    <m/>
    <m/>
    <m/>
    <m/>
    <m/>
    <m/>
    <m/>
    <m/>
    <m/>
    <m/>
    <m/>
    <m/>
    <m/>
    <m/>
    <m/>
    <m/>
    <m/>
    <m/>
    <m/>
    <m/>
    <m/>
    <m/>
    <m/>
    <m/>
    <m/>
    <m/>
    <m/>
    <m/>
    <m/>
    <m/>
    <m/>
    <m/>
    <m/>
    <m/>
    <m/>
    <m/>
    <m/>
    <m/>
    <n v="2.81"/>
    <m/>
    <m/>
    <m/>
    <m/>
    <m/>
    <n v="16.989999999999998"/>
    <m/>
    <m/>
    <m/>
    <m/>
    <n v="5.63"/>
    <m/>
    <m/>
    <m/>
    <m/>
    <m/>
    <m/>
    <m/>
    <m/>
    <n v="10.8"/>
    <m/>
    <n v="5.85"/>
    <m/>
    <m/>
    <m/>
    <m/>
    <m/>
    <m/>
    <m/>
    <m/>
    <m/>
    <m/>
    <m/>
    <m/>
    <m/>
    <m/>
    <m/>
    <m/>
    <m/>
    <m/>
    <m/>
    <m/>
    <m/>
    <m/>
    <m/>
    <m/>
    <m/>
    <m/>
    <m/>
    <m/>
    <m/>
    <m/>
    <m/>
    <m/>
    <m/>
    <m/>
    <m/>
    <n v="2.6"/>
    <m/>
    <m/>
    <m/>
    <m/>
    <m/>
    <m/>
    <m/>
    <m/>
    <m/>
    <m/>
    <n v="2.6"/>
    <m/>
    <m/>
    <m/>
    <m/>
    <m/>
    <m/>
    <m/>
    <m/>
    <m/>
    <m/>
    <m/>
    <m/>
    <m/>
    <m/>
    <m/>
    <m/>
    <m/>
    <m/>
    <m/>
    <m/>
    <m/>
    <m/>
    <m/>
    <m/>
    <m/>
    <m/>
    <m/>
    <m/>
    <m/>
    <m/>
    <m/>
    <m/>
    <m/>
    <m/>
    <m/>
    <m/>
    <m/>
    <m/>
    <m/>
    <m/>
    <m/>
    <m/>
    <m/>
    <m/>
    <m/>
    <m/>
    <m/>
    <m/>
    <m/>
    <m/>
    <n v="4.9400000000000004"/>
    <n v="7.23"/>
    <n v="37.01"/>
    <n v="0.57999999999999996"/>
    <m/>
    <n v="47.28"/>
    <n v="4.9400000000000004"/>
    <n v="52.22"/>
    <n v="44.82"/>
    <n v="97.04"/>
  </r>
  <r>
    <n v="36"/>
    <n v="118"/>
    <s v="Cowichan R"/>
    <s v="CDP"/>
    <s v="124"/>
    <s v="Chinook"/>
    <s v="3"/>
    <x v="0"/>
    <x v="9"/>
    <n v="118"/>
    <x v="2"/>
    <s v="CK-22"/>
    <s v="EAST VANCOUVER ISLAND-COWICHAN &amp; KOKSILAH_FA_0.x"/>
    <s v="M"/>
    <s v="H"/>
    <n v="118"/>
    <s v="Cowichan River H"/>
    <n v="118"/>
    <s v="Cowichan R"/>
    <s v="GSVI"/>
    <s v="S"/>
    <x v="1"/>
    <s v="181984"/>
    <n v="0"/>
    <s v="181984"/>
    <n v="2012"/>
    <s v="20120515"/>
    <s v="20120515"/>
    <n v="84"/>
    <n v="6.7"/>
    <m/>
    <s v="CWT"/>
    <s v="P"/>
    <s v="Y"/>
    <s v="Y"/>
    <s v="Y"/>
    <s v="Y"/>
    <n v="0.01"/>
    <x v="0"/>
    <n v="25866"/>
    <n v="28590"/>
    <x v="1"/>
    <n v="31603"/>
    <x v="16"/>
    <m/>
    <m/>
    <m/>
    <m/>
    <m/>
    <m/>
    <m/>
    <m/>
    <m/>
    <m/>
    <m/>
    <m/>
    <m/>
    <m/>
    <m/>
    <m/>
    <m/>
    <m/>
    <m/>
    <m/>
    <m/>
    <m/>
    <m/>
    <m/>
    <m/>
    <m/>
    <m/>
    <m/>
    <m/>
    <m/>
    <m/>
    <m/>
    <m/>
    <m/>
    <m/>
    <m/>
    <m/>
    <m/>
    <m/>
    <m/>
    <m/>
    <m/>
    <m/>
    <m/>
    <m/>
    <m/>
    <m/>
    <m/>
    <m/>
    <m/>
    <m/>
    <m/>
    <m/>
    <m/>
    <n v="5.78"/>
    <m/>
    <m/>
    <m/>
    <m/>
    <m/>
    <m/>
    <m/>
    <m/>
    <n v="13.82"/>
    <m/>
    <m/>
    <m/>
    <m/>
    <m/>
    <m/>
    <m/>
    <m/>
    <m/>
    <m/>
    <m/>
    <m/>
    <m/>
    <m/>
    <m/>
    <m/>
    <m/>
    <m/>
    <m/>
    <m/>
    <m/>
    <m/>
    <m/>
    <m/>
    <m/>
    <m/>
    <m/>
    <m/>
    <m/>
    <m/>
    <m/>
    <m/>
    <m/>
    <m/>
    <m/>
    <m/>
    <m/>
    <m/>
    <m/>
    <m/>
    <m/>
    <m/>
    <m/>
    <m/>
    <m/>
    <m/>
    <m/>
    <m/>
    <m/>
    <m/>
    <m/>
    <m/>
    <m/>
    <m/>
    <m/>
    <m/>
    <m/>
    <m/>
    <m/>
    <m/>
    <m/>
    <m/>
    <m/>
    <m/>
    <m/>
    <m/>
    <m/>
    <m/>
    <m/>
    <m/>
    <m/>
    <m/>
    <m/>
    <m/>
    <m/>
    <m/>
    <m/>
    <m/>
    <m/>
    <m/>
    <m/>
    <m/>
    <m/>
    <m/>
    <m/>
    <m/>
    <m/>
    <m/>
    <m/>
    <m/>
    <m/>
    <m/>
    <m/>
    <m/>
    <m/>
    <m/>
    <m/>
    <m/>
    <m/>
    <m/>
    <n v="1.33"/>
    <m/>
    <m/>
    <m/>
    <n v="19.600000000000001"/>
    <n v="0"/>
    <n v="19.600000000000001"/>
    <n v="1.33"/>
    <n v="20.93"/>
  </r>
  <r>
    <n v="36"/>
    <n v="118"/>
    <s v="Cowichan R"/>
    <s v="CDP"/>
    <s v="124"/>
    <s v="Chinook"/>
    <s v="3"/>
    <x v="0"/>
    <x v="9"/>
    <n v="118"/>
    <x v="2"/>
    <s v="CK-22"/>
    <s v="EAST VANCOUVER ISLAND-COWICHAN &amp; KOKSILAH_FA_0.x"/>
    <s v="M"/>
    <s v="H"/>
    <n v="118"/>
    <s v="Cowichan River H"/>
    <n v="118"/>
    <s v="Cowichan R"/>
    <s v="GSVI"/>
    <s v="S"/>
    <x v="1"/>
    <s v="181985"/>
    <n v="0"/>
    <s v="181985"/>
    <n v="2012"/>
    <s v="20120515"/>
    <s v="20120515"/>
    <n v="84"/>
    <n v="6.7"/>
    <m/>
    <s v="CWT"/>
    <s v="P"/>
    <s v="Y"/>
    <s v="Y"/>
    <s v="Y"/>
    <s v="Y"/>
    <n v="0.01"/>
    <x v="0"/>
    <n v="15732"/>
    <n v="17389"/>
    <x v="4"/>
    <n v="31604"/>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08"/>
    <n v="1.54"/>
    <n v="15.43"/>
    <m/>
    <m/>
    <n v="0"/>
    <n v="10.08"/>
    <n v="10.08"/>
    <n v="16.97"/>
    <n v="27.05"/>
  </r>
  <r>
    <n v="36"/>
    <n v="118"/>
    <s v="Cowichan R"/>
    <s v="CDP"/>
    <s v="124"/>
    <s v="Chinook"/>
    <s v="3"/>
    <x v="0"/>
    <x v="9"/>
    <n v="118"/>
    <x v="2"/>
    <s v="CK-22"/>
    <s v="EAST VANCOUVER ISLAND-COWICHAN &amp; KOKSILAH_FA_0.x"/>
    <s v="M"/>
    <s v="H"/>
    <n v="118"/>
    <s v="Cowichan River H"/>
    <n v="118"/>
    <s v="Cowichan R"/>
    <s v="GSVI"/>
    <s v="S"/>
    <x v="1"/>
    <s v="181985"/>
    <n v="0"/>
    <s v="181985"/>
    <n v="2012"/>
    <s v="20120515"/>
    <s v="20120515"/>
    <n v="84"/>
    <n v="6.7"/>
    <m/>
    <s v="CWT"/>
    <s v="P"/>
    <s v="Y"/>
    <s v="Y"/>
    <s v="Y"/>
    <s v="Y"/>
    <n v="0.01"/>
    <x v="0"/>
    <n v="15732"/>
    <n v="17389"/>
    <x v="0"/>
    <n v="31604"/>
    <x v="14"/>
    <m/>
    <m/>
    <m/>
    <m/>
    <m/>
    <m/>
    <m/>
    <m/>
    <m/>
    <n v="0"/>
    <m/>
    <m/>
    <m/>
    <m/>
    <m/>
    <m/>
    <m/>
    <m/>
    <m/>
    <m/>
    <m/>
    <m/>
    <m/>
    <m/>
    <m/>
    <m/>
    <m/>
    <m/>
    <m/>
    <m/>
    <m/>
    <m/>
    <m/>
    <m/>
    <n v="3.66"/>
    <m/>
    <m/>
    <n v="10.3"/>
    <m/>
    <m/>
    <m/>
    <m/>
    <m/>
    <n v="4.24"/>
    <m/>
    <m/>
    <m/>
    <m/>
    <m/>
    <n v="5.68"/>
    <m/>
    <m/>
    <m/>
    <m/>
    <n v="5.63"/>
    <m/>
    <m/>
    <m/>
    <m/>
    <m/>
    <m/>
    <m/>
    <m/>
    <m/>
    <m/>
    <m/>
    <m/>
    <m/>
    <m/>
    <m/>
    <m/>
    <m/>
    <m/>
    <m/>
    <m/>
    <m/>
    <m/>
    <m/>
    <m/>
    <m/>
    <m/>
    <m/>
    <m/>
    <m/>
    <m/>
    <m/>
    <m/>
    <m/>
    <m/>
    <m/>
    <m/>
    <m/>
    <m/>
    <m/>
    <m/>
    <m/>
    <m/>
    <m/>
    <m/>
    <m/>
    <m/>
    <m/>
    <m/>
    <m/>
    <m/>
    <m/>
    <m/>
    <m/>
    <m/>
    <m/>
    <m/>
    <m/>
    <m/>
    <m/>
    <m/>
    <m/>
    <m/>
    <m/>
    <m/>
    <m/>
    <m/>
    <m/>
    <m/>
    <m/>
    <m/>
    <m/>
    <m/>
    <m/>
    <m/>
    <m/>
    <m/>
    <m/>
    <m/>
    <m/>
    <m/>
    <m/>
    <m/>
    <m/>
    <m/>
    <m/>
    <m/>
    <m/>
    <m/>
    <m/>
    <m/>
    <m/>
    <m/>
    <m/>
    <m/>
    <m/>
    <m/>
    <m/>
    <m/>
    <m/>
    <m/>
    <m/>
    <m/>
    <m/>
    <m/>
    <m/>
    <m/>
    <m/>
    <m/>
    <n v="2.35"/>
    <n v="4.5199999999999996"/>
    <n v="12.16"/>
    <m/>
    <m/>
    <n v="29.51"/>
    <n v="2.35"/>
    <n v="31.86"/>
    <n v="16.68"/>
    <n v="48.539999999999992"/>
  </r>
  <r>
    <n v="36"/>
    <n v="118"/>
    <s v="Cowichan R"/>
    <s v="CDP"/>
    <s v="124"/>
    <s v="Chinook"/>
    <s v="3"/>
    <x v="0"/>
    <x v="9"/>
    <n v="118"/>
    <x v="2"/>
    <s v="CK-22"/>
    <s v="EAST VANCOUVER ISLAND-COWICHAN &amp; KOKSILAH_FA_0.x"/>
    <s v="M"/>
    <s v="H"/>
    <n v="118"/>
    <s v="Cowichan River H"/>
    <n v="118"/>
    <s v="Cowichan R"/>
    <s v="GSVI"/>
    <s v="S"/>
    <x v="1"/>
    <s v="185729"/>
    <n v="0"/>
    <s v="185729"/>
    <n v="2012"/>
    <s v="20120430"/>
    <s v="20120430"/>
    <n v="74"/>
    <n v="4.5"/>
    <m/>
    <s v="CWT"/>
    <s v="P"/>
    <s v="Y"/>
    <s v="Y"/>
    <s v="Y"/>
    <s v="Y"/>
    <n v="0"/>
    <x v="0"/>
    <n v="34132"/>
    <n v="68006"/>
    <x v="4"/>
    <n v="31595"/>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08"/>
    <m/>
    <n v="246.75"/>
    <m/>
    <m/>
    <n v="0"/>
    <n v="12.08"/>
    <n v="12.08"/>
    <n v="246.75"/>
    <n v="258.83"/>
  </r>
  <r>
    <n v="36"/>
    <n v="118"/>
    <s v="Cowichan R"/>
    <s v="CDP"/>
    <s v="124"/>
    <s v="Chinook"/>
    <s v="3"/>
    <x v="0"/>
    <x v="9"/>
    <n v="118"/>
    <x v="2"/>
    <s v="CK-22"/>
    <s v="EAST VANCOUVER ISLAND-COWICHAN &amp; KOKSILAH_FA_0.x"/>
    <s v="M"/>
    <s v="H"/>
    <n v="118"/>
    <s v="Cowichan River H"/>
    <n v="118"/>
    <s v="Cowichan R"/>
    <s v="GSVI"/>
    <s v="S"/>
    <x v="1"/>
    <s v="185729"/>
    <n v="0"/>
    <s v="185729"/>
    <n v="2012"/>
    <s v="20120430"/>
    <s v="20120430"/>
    <n v="74"/>
    <n v="4.5"/>
    <m/>
    <s v="CWT"/>
    <s v="P"/>
    <s v="Y"/>
    <s v="Y"/>
    <s v="Y"/>
    <s v="Y"/>
    <n v="0"/>
    <x v="0"/>
    <n v="34132"/>
    <n v="68006"/>
    <x v="0"/>
    <n v="31595"/>
    <x v="14"/>
    <m/>
    <m/>
    <m/>
    <m/>
    <m/>
    <m/>
    <m/>
    <m/>
    <m/>
    <n v="0"/>
    <m/>
    <m/>
    <m/>
    <m/>
    <m/>
    <m/>
    <m/>
    <n v="10"/>
    <m/>
    <m/>
    <m/>
    <m/>
    <m/>
    <m/>
    <m/>
    <m/>
    <m/>
    <m/>
    <m/>
    <m/>
    <m/>
    <m/>
    <m/>
    <m/>
    <m/>
    <m/>
    <m/>
    <m/>
    <m/>
    <m/>
    <m/>
    <m/>
    <n v="7.65"/>
    <m/>
    <m/>
    <n v="0"/>
    <m/>
    <m/>
    <m/>
    <n v="20.28"/>
    <m/>
    <m/>
    <m/>
    <m/>
    <m/>
    <m/>
    <m/>
    <m/>
    <m/>
    <n v="10.14"/>
    <m/>
    <m/>
    <m/>
    <m/>
    <m/>
    <m/>
    <m/>
    <m/>
    <m/>
    <m/>
    <m/>
    <m/>
    <m/>
    <m/>
    <m/>
    <m/>
    <m/>
    <m/>
    <m/>
    <m/>
    <m/>
    <m/>
    <m/>
    <m/>
    <m/>
    <m/>
    <m/>
    <m/>
    <m/>
    <m/>
    <m/>
    <m/>
    <m/>
    <m/>
    <m/>
    <m/>
    <m/>
    <m/>
    <m/>
    <m/>
    <m/>
    <m/>
    <m/>
    <m/>
    <m/>
    <m/>
    <m/>
    <m/>
    <m/>
    <m/>
    <m/>
    <m/>
    <m/>
    <m/>
    <m/>
    <m/>
    <m/>
    <m/>
    <m/>
    <m/>
    <m/>
    <m/>
    <m/>
    <m/>
    <m/>
    <m/>
    <m/>
    <m/>
    <m/>
    <m/>
    <m/>
    <m/>
    <m/>
    <m/>
    <m/>
    <m/>
    <m/>
    <m/>
    <m/>
    <m/>
    <m/>
    <m/>
    <m/>
    <m/>
    <m/>
    <m/>
    <m/>
    <m/>
    <m/>
    <m/>
    <m/>
    <m/>
    <m/>
    <m/>
    <m/>
    <m/>
    <m/>
    <m/>
    <m/>
    <m/>
    <m/>
    <m/>
    <m/>
    <n v="14.86"/>
    <n v="0.88"/>
    <n v="103.41"/>
    <m/>
    <m/>
    <n v="48.07"/>
    <n v="14.86"/>
    <n v="62.93"/>
    <n v="104.29"/>
    <n v="167.22"/>
  </r>
  <r>
    <n v="36"/>
    <n v="118"/>
    <s v="Cowichan R"/>
    <s v="CDP"/>
    <s v="124"/>
    <s v="Chinook"/>
    <s v="3"/>
    <x v="0"/>
    <x v="9"/>
    <n v="118"/>
    <x v="2"/>
    <s v="CK-22"/>
    <s v="EAST VANCOUVER ISLAND-COWICHAN &amp; KOKSILAH_FA_0.x"/>
    <s v="M"/>
    <s v="H"/>
    <n v="118"/>
    <s v="Cowichan River H"/>
    <n v="118"/>
    <s v="Cowichan R"/>
    <s v="GSVI"/>
    <s v="S"/>
    <x v="1"/>
    <s v="185729"/>
    <n v="0"/>
    <s v="185729"/>
    <n v="2012"/>
    <s v="20120430"/>
    <s v="20120430"/>
    <n v="74"/>
    <n v="4.5"/>
    <m/>
    <s v="CWT"/>
    <s v="P"/>
    <s v="Y"/>
    <s v="Y"/>
    <s v="Y"/>
    <s v="Y"/>
    <n v="0"/>
    <x v="0"/>
    <n v="34132"/>
    <n v="68006"/>
    <x v="1"/>
    <n v="31595"/>
    <x v="16"/>
    <m/>
    <m/>
    <m/>
    <m/>
    <m/>
    <m/>
    <m/>
    <m/>
    <m/>
    <m/>
    <m/>
    <m/>
    <m/>
    <m/>
    <m/>
    <m/>
    <m/>
    <m/>
    <m/>
    <m/>
    <m/>
    <m/>
    <m/>
    <m/>
    <m/>
    <m/>
    <m/>
    <m/>
    <m/>
    <m/>
    <m/>
    <m/>
    <m/>
    <m/>
    <m/>
    <m/>
    <m/>
    <m/>
    <m/>
    <m/>
    <m/>
    <m/>
    <m/>
    <m/>
    <m/>
    <m/>
    <m/>
    <m/>
    <m/>
    <n v="28.27"/>
    <m/>
    <m/>
    <m/>
    <m/>
    <m/>
    <m/>
    <m/>
    <m/>
    <m/>
    <m/>
    <m/>
    <m/>
    <m/>
    <m/>
    <m/>
    <m/>
    <m/>
    <m/>
    <m/>
    <m/>
    <m/>
    <m/>
    <m/>
    <m/>
    <m/>
    <m/>
    <m/>
    <m/>
    <m/>
    <m/>
    <m/>
    <m/>
    <m/>
    <m/>
    <m/>
    <m/>
    <m/>
    <m/>
    <m/>
    <m/>
    <m/>
    <m/>
    <m/>
    <m/>
    <m/>
    <m/>
    <m/>
    <m/>
    <m/>
    <m/>
    <m/>
    <m/>
    <m/>
    <m/>
    <m/>
    <m/>
    <m/>
    <m/>
    <m/>
    <m/>
    <m/>
    <m/>
    <m/>
    <m/>
    <m/>
    <m/>
    <m/>
    <m/>
    <m/>
    <m/>
    <m/>
    <m/>
    <m/>
    <m/>
    <m/>
    <m/>
    <m/>
    <m/>
    <m/>
    <m/>
    <m/>
    <m/>
    <m/>
    <m/>
    <m/>
    <m/>
    <m/>
    <m/>
    <m/>
    <m/>
    <m/>
    <m/>
    <m/>
    <m/>
    <m/>
    <m/>
    <m/>
    <m/>
    <m/>
    <m/>
    <m/>
    <m/>
    <m/>
    <m/>
    <m/>
    <m/>
    <m/>
    <m/>
    <m/>
    <m/>
    <m/>
    <m/>
    <m/>
    <m/>
    <m/>
    <m/>
    <m/>
    <m/>
    <n v="28.27"/>
    <n v="0"/>
    <n v="28.27"/>
    <n v="0"/>
    <n v="28.27"/>
  </r>
  <r>
    <n v="36"/>
    <n v="118"/>
    <s v="Cowichan R"/>
    <s v="CDP"/>
    <s v="124"/>
    <s v="Chinook"/>
    <s v="3"/>
    <x v="0"/>
    <x v="10"/>
    <n v="118"/>
    <x v="2"/>
    <s v="CK-22"/>
    <s v="EAST VANCOUVER ISLAND-COWICHAN &amp; KOKSILAH_FA_0.x"/>
    <s v="M"/>
    <s v="H"/>
    <n v="118"/>
    <s v="Cowichan River H"/>
    <n v="118"/>
    <s v="Cowichan R"/>
    <s v="GSVI"/>
    <s v="S"/>
    <x v="1"/>
    <s v="182069"/>
    <n v="0"/>
    <s v="182069"/>
    <n v="2013"/>
    <s v="20130515"/>
    <s v="20130517"/>
    <m/>
    <n v="6"/>
    <m/>
    <s v="CWT"/>
    <s v="P"/>
    <s v="Y"/>
    <s v="Y"/>
    <s v="Y"/>
    <s v="Y"/>
    <n v="0"/>
    <x v="0"/>
    <n v="50175"/>
    <n v="67454"/>
    <x v="0"/>
    <n v="32720"/>
    <x v="16"/>
    <m/>
    <m/>
    <m/>
    <m/>
    <m/>
    <m/>
    <m/>
    <m/>
    <m/>
    <m/>
    <m/>
    <m/>
    <m/>
    <m/>
    <m/>
    <m/>
    <m/>
    <m/>
    <m/>
    <m/>
    <m/>
    <m/>
    <m/>
    <m/>
    <m/>
    <m/>
    <m/>
    <m/>
    <m/>
    <m/>
    <m/>
    <m/>
    <m/>
    <m/>
    <m/>
    <m/>
    <m/>
    <m/>
    <n v="4.0199999999999996"/>
    <m/>
    <m/>
    <m/>
    <m/>
    <m/>
    <m/>
    <m/>
    <m/>
    <m/>
    <m/>
    <n v="13.9"/>
    <m/>
    <m/>
    <m/>
    <m/>
    <m/>
    <m/>
    <m/>
    <m/>
    <m/>
    <m/>
    <m/>
    <m/>
    <m/>
    <n v="17.8"/>
    <m/>
    <m/>
    <m/>
    <m/>
    <m/>
    <m/>
    <m/>
    <m/>
    <m/>
    <m/>
    <m/>
    <m/>
    <m/>
    <m/>
    <m/>
    <m/>
    <m/>
    <m/>
    <m/>
    <m/>
    <m/>
    <m/>
    <m/>
    <m/>
    <m/>
    <m/>
    <m/>
    <m/>
    <m/>
    <m/>
    <m/>
    <m/>
    <m/>
    <m/>
    <m/>
    <m/>
    <m/>
    <m/>
    <m/>
    <m/>
    <m/>
    <m/>
    <m/>
    <m/>
    <m/>
    <m/>
    <m/>
    <m/>
    <m/>
    <m/>
    <m/>
    <m/>
    <m/>
    <m/>
    <m/>
    <m/>
    <m/>
    <m/>
    <m/>
    <m/>
    <m/>
    <m/>
    <m/>
    <m/>
    <m/>
    <m/>
    <m/>
    <m/>
    <m/>
    <m/>
    <m/>
    <m/>
    <m/>
    <m/>
    <m/>
    <m/>
    <m/>
    <m/>
    <m/>
    <m/>
    <m/>
    <m/>
    <m/>
    <m/>
    <m/>
    <m/>
    <m/>
    <m/>
    <m/>
    <m/>
    <m/>
    <m/>
    <m/>
    <m/>
    <m/>
    <m/>
    <m/>
    <m/>
    <m/>
    <n v="11.93"/>
    <n v="3.17"/>
    <n v="58.58"/>
    <m/>
    <m/>
    <n v="35.72"/>
    <n v="11.93"/>
    <n v="47.65"/>
    <n v="61.75"/>
    <n v="109.39999999999999"/>
  </r>
  <r>
    <n v="36"/>
    <n v="118"/>
    <s v="Cowichan R"/>
    <s v="CDP"/>
    <s v="124"/>
    <s v="Chinook"/>
    <s v="3"/>
    <x v="0"/>
    <x v="10"/>
    <n v="118"/>
    <x v="2"/>
    <s v="CK-22"/>
    <s v="EAST VANCOUVER ISLAND-COWICHAN &amp; KOKSILAH_FA_0.x"/>
    <s v="M"/>
    <s v="H"/>
    <n v="118"/>
    <s v="Cowichan River H"/>
    <n v="118"/>
    <s v="Cowichan R"/>
    <s v="GSVI"/>
    <s v="S"/>
    <x v="1"/>
    <s v="182069"/>
    <n v="0"/>
    <s v="182069"/>
    <n v="2013"/>
    <s v="20130515"/>
    <s v="20130517"/>
    <m/>
    <n v="6"/>
    <m/>
    <s v="CWT"/>
    <s v="P"/>
    <s v="Y"/>
    <s v="Y"/>
    <s v="Y"/>
    <s v="Y"/>
    <n v="0"/>
    <x v="0"/>
    <n v="50175"/>
    <n v="67454"/>
    <x v="1"/>
    <n v="32720"/>
    <x v="17"/>
    <m/>
    <m/>
    <m/>
    <m/>
    <m/>
    <m/>
    <m/>
    <m/>
    <m/>
    <m/>
    <m/>
    <m/>
    <m/>
    <m/>
    <m/>
    <m/>
    <m/>
    <m/>
    <m/>
    <m/>
    <m/>
    <m/>
    <m/>
    <m/>
    <m/>
    <m/>
    <m/>
    <m/>
    <m/>
    <m/>
    <m/>
    <m/>
    <m/>
    <m/>
    <m/>
    <m/>
    <m/>
    <m/>
    <m/>
    <m/>
    <m/>
    <m/>
    <m/>
    <m/>
    <m/>
    <m/>
    <m/>
    <m/>
    <m/>
    <n v="24.09"/>
    <m/>
    <m/>
    <m/>
    <m/>
    <n v="8.0299999999999994"/>
    <m/>
    <n v="0"/>
    <m/>
    <m/>
    <n v="8.0299999999999994"/>
    <m/>
    <m/>
    <m/>
    <n v="46.6"/>
    <m/>
    <m/>
    <m/>
    <m/>
    <m/>
    <m/>
    <m/>
    <m/>
    <m/>
    <m/>
    <m/>
    <m/>
    <m/>
    <m/>
    <m/>
    <m/>
    <m/>
    <m/>
    <m/>
    <m/>
    <m/>
    <m/>
    <m/>
    <m/>
    <m/>
    <m/>
    <m/>
    <m/>
    <m/>
    <m/>
    <m/>
    <m/>
    <m/>
    <m/>
    <m/>
    <m/>
    <m/>
    <m/>
    <m/>
    <m/>
    <m/>
    <m/>
    <n v="5.35"/>
    <m/>
    <m/>
    <m/>
    <m/>
    <m/>
    <m/>
    <m/>
    <m/>
    <m/>
    <m/>
    <m/>
    <m/>
    <m/>
    <m/>
    <m/>
    <m/>
    <m/>
    <m/>
    <m/>
    <m/>
    <m/>
    <m/>
    <m/>
    <m/>
    <m/>
    <m/>
    <m/>
    <m/>
    <m/>
    <m/>
    <m/>
    <m/>
    <m/>
    <m/>
    <m/>
    <m/>
    <m/>
    <m/>
    <m/>
    <m/>
    <m/>
    <m/>
    <m/>
    <m/>
    <m/>
    <m/>
    <m/>
    <m/>
    <m/>
    <m/>
    <m/>
    <m/>
    <m/>
    <m/>
    <m/>
    <m/>
    <n v="1.34"/>
    <n v="1.32"/>
    <n v="34.72"/>
    <n v="0.27"/>
    <m/>
    <n v="92.1"/>
    <n v="1.34"/>
    <n v="93.44"/>
    <n v="36.31"/>
    <n v="129.75"/>
  </r>
  <r>
    <n v="36"/>
    <n v="118"/>
    <s v="Cowichan R"/>
    <s v="CDP"/>
    <s v="124"/>
    <s v="Chinook"/>
    <s v="3"/>
    <x v="0"/>
    <x v="10"/>
    <n v="118"/>
    <x v="2"/>
    <s v="CK-22"/>
    <s v="EAST VANCOUVER ISLAND-COWICHAN &amp; KOKSILAH_FA_0.x"/>
    <s v="M"/>
    <s v="H"/>
    <n v="118"/>
    <s v="Cowichan River H"/>
    <n v="118"/>
    <s v="Cowichan R"/>
    <s v="GSVI"/>
    <s v="S"/>
    <x v="1"/>
    <s v="182070"/>
    <n v="0"/>
    <s v="182070"/>
    <n v="2013"/>
    <s v="20130515"/>
    <s v="20130517"/>
    <m/>
    <n v="6"/>
    <m/>
    <s v="CWT"/>
    <s v="P"/>
    <s v="Y"/>
    <s v="Y"/>
    <s v="Y"/>
    <s v="Y"/>
    <n v="1.7000000000000001E-2"/>
    <x v="0"/>
    <n v="49275"/>
    <n v="67096"/>
    <x v="4"/>
    <n v="32721"/>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9"/>
    <n v="0.81"/>
    <m/>
    <m/>
    <n v="0"/>
    <n v="0"/>
    <n v="0"/>
    <n v="1.2"/>
    <n v="1.2000000000000002"/>
  </r>
  <r>
    <n v="36"/>
    <n v="118"/>
    <s v="Cowichan R"/>
    <s v="CDP"/>
    <s v="124"/>
    <s v="Chinook"/>
    <s v="3"/>
    <x v="0"/>
    <x v="10"/>
    <n v="118"/>
    <x v="2"/>
    <s v="CK-22"/>
    <s v="EAST VANCOUVER ISLAND-COWICHAN &amp; KOKSILAH_FA_0.x"/>
    <s v="M"/>
    <s v="H"/>
    <n v="118"/>
    <s v="Cowichan River H"/>
    <n v="118"/>
    <s v="Cowichan R"/>
    <s v="GSVI"/>
    <s v="S"/>
    <x v="1"/>
    <s v="182070"/>
    <n v="0"/>
    <s v="182070"/>
    <n v="2013"/>
    <s v="20130515"/>
    <s v="20130517"/>
    <m/>
    <n v="6"/>
    <m/>
    <s v="CWT"/>
    <s v="P"/>
    <s v="Y"/>
    <s v="Y"/>
    <s v="Y"/>
    <s v="Y"/>
    <n v="1.7000000000000001E-2"/>
    <x v="0"/>
    <n v="49275"/>
    <n v="67096"/>
    <x v="0"/>
    <n v="32721"/>
    <x v="16"/>
    <m/>
    <m/>
    <m/>
    <m/>
    <m/>
    <m/>
    <m/>
    <m/>
    <m/>
    <m/>
    <m/>
    <m/>
    <m/>
    <m/>
    <m/>
    <m/>
    <m/>
    <m/>
    <m/>
    <m/>
    <m/>
    <m/>
    <m/>
    <m/>
    <m/>
    <m/>
    <m/>
    <m/>
    <m/>
    <m/>
    <m/>
    <m/>
    <m/>
    <m/>
    <m/>
    <n v="8.16"/>
    <m/>
    <m/>
    <m/>
    <m/>
    <m/>
    <n v="8.5399999999999991"/>
    <m/>
    <m/>
    <m/>
    <m/>
    <m/>
    <m/>
    <m/>
    <n v="7.04"/>
    <m/>
    <m/>
    <m/>
    <m/>
    <n v="7.04"/>
    <m/>
    <m/>
    <m/>
    <m/>
    <m/>
    <m/>
    <m/>
    <m/>
    <m/>
    <m/>
    <m/>
    <m/>
    <m/>
    <m/>
    <m/>
    <m/>
    <m/>
    <m/>
    <m/>
    <m/>
    <m/>
    <m/>
    <m/>
    <m/>
    <m/>
    <m/>
    <m/>
    <m/>
    <m/>
    <m/>
    <m/>
    <m/>
    <m/>
    <m/>
    <m/>
    <m/>
    <m/>
    <m/>
    <m/>
    <m/>
    <m/>
    <m/>
    <m/>
    <m/>
    <m/>
    <m/>
    <m/>
    <m/>
    <m/>
    <m/>
    <m/>
    <m/>
    <m/>
    <m/>
    <m/>
    <m/>
    <m/>
    <m/>
    <m/>
    <m/>
    <m/>
    <m/>
    <m/>
    <m/>
    <m/>
    <m/>
    <m/>
    <m/>
    <m/>
    <m/>
    <m/>
    <m/>
    <m/>
    <m/>
    <m/>
    <m/>
    <m/>
    <m/>
    <m/>
    <m/>
    <m/>
    <m/>
    <m/>
    <m/>
    <m/>
    <m/>
    <m/>
    <m/>
    <m/>
    <m/>
    <m/>
    <m/>
    <m/>
    <m/>
    <m/>
    <m/>
    <m/>
    <m/>
    <m/>
    <m/>
    <m/>
    <m/>
    <m/>
    <m/>
    <n v="2.71"/>
    <m/>
    <m/>
    <m/>
    <n v="7.96"/>
    <n v="5.21"/>
    <n v="61.2"/>
    <n v="0.53"/>
    <m/>
    <n v="30.78"/>
    <n v="10.67"/>
    <n v="41.45"/>
    <n v="66.94"/>
    <n v="108.39"/>
  </r>
  <r>
    <n v="36"/>
    <n v="118"/>
    <s v="Cowichan R"/>
    <s v="CDP"/>
    <s v="124"/>
    <s v="Chinook"/>
    <s v="3"/>
    <x v="0"/>
    <x v="10"/>
    <n v="118"/>
    <x v="2"/>
    <s v="CK-22"/>
    <s v="EAST VANCOUVER ISLAND-COWICHAN &amp; KOKSILAH_FA_0.x"/>
    <s v="M"/>
    <s v="H"/>
    <n v="118"/>
    <s v="Cowichan River H"/>
    <n v="118"/>
    <s v="Cowichan R"/>
    <s v="GSVI"/>
    <s v="S"/>
    <x v="1"/>
    <s v="182070"/>
    <n v="0"/>
    <s v="182070"/>
    <n v="2013"/>
    <s v="20130515"/>
    <s v="20130517"/>
    <m/>
    <n v="6"/>
    <m/>
    <s v="CWT"/>
    <s v="P"/>
    <s v="Y"/>
    <s v="Y"/>
    <s v="Y"/>
    <s v="Y"/>
    <n v="1.7000000000000001E-2"/>
    <x v="0"/>
    <n v="49275"/>
    <n v="67096"/>
    <x v="1"/>
    <n v="32721"/>
    <x v="17"/>
    <m/>
    <m/>
    <m/>
    <m/>
    <m/>
    <m/>
    <m/>
    <m/>
    <m/>
    <m/>
    <m/>
    <m/>
    <m/>
    <m/>
    <m/>
    <m/>
    <m/>
    <m/>
    <m/>
    <m/>
    <m/>
    <m/>
    <m/>
    <m/>
    <m/>
    <m/>
    <m/>
    <m/>
    <m/>
    <m/>
    <m/>
    <m/>
    <m/>
    <m/>
    <m/>
    <m/>
    <m/>
    <m/>
    <m/>
    <m/>
    <m/>
    <m/>
    <m/>
    <m/>
    <m/>
    <m/>
    <m/>
    <m/>
    <m/>
    <n v="32.520000000000003"/>
    <m/>
    <m/>
    <m/>
    <m/>
    <n v="12.43"/>
    <m/>
    <m/>
    <m/>
    <m/>
    <m/>
    <m/>
    <m/>
    <m/>
    <m/>
    <m/>
    <m/>
    <m/>
    <m/>
    <m/>
    <m/>
    <m/>
    <m/>
    <m/>
    <m/>
    <m/>
    <n v="31.3"/>
    <m/>
    <m/>
    <m/>
    <m/>
    <m/>
    <m/>
    <m/>
    <m/>
    <m/>
    <m/>
    <m/>
    <m/>
    <m/>
    <m/>
    <m/>
    <m/>
    <m/>
    <m/>
    <m/>
    <m/>
    <m/>
    <m/>
    <m/>
    <m/>
    <m/>
    <m/>
    <m/>
    <m/>
    <m/>
    <m/>
    <m/>
    <m/>
    <m/>
    <m/>
    <m/>
    <m/>
    <m/>
    <m/>
    <m/>
    <m/>
    <m/>
    <m/>
    <m/>
    <m/>
    <m/>
    <m/>
    <m/>
    <m/>
    <m/>
    <m/>
    <m/>
    <m/>
    <m/>
    <m/>
    <m/>
    <m/>
    <m/>
    <m/>
    <m/>
    <m/>
    <m/>
    <m/>
    <m/>
    <m/>
    <m/>
    <m/>
    <m/>
    <m/>
    <m/>
    <m/>
    <m/>
    <m/>
    <m/>
    <m/>
    <m/>
    <m/>
    <m/>
    <m/>
    <m/>
    <m/>
    <m/>
    <m/>
    <m/>
    <m/>
    <m/>
    <m/>
    <m/>
    <m/>
    <m/>
    <n v="81.680000000000007"/>
    <m/>
    <m/>
    <n v="76.25"/>
    <n v="0"/>
    <n v="76.25"/>
    <n v="81.680000000000007"/>
    <n v="157.93"/>
  </r>
  <r>
    <n v="36"/>
    <n v="118"/>
    <s v="Cowichan R"/>
    <s v="CDP"/>
    <s v="124"/>
    <s v="Chinook"/>
    <s v="3"/>
    <x v="0"/>
    <x v="10"/>
    <n v="118"/>
    <x v="2"/>
    <s v="CK-22"/>
    <s v="EAST VANCOUVER ISLAND-COWICHAN &amp; KOKSILAH_FA_0.x"/>
    <s v="M"/>
    <s v="H"/>
    <n v="118"/>
    <s v="Cowichan River H"/>
    <n v="118"/>
    <s v="Cowichan R"/>
    <s v="GSVI"/>
    <s v="S"/>
    <x v="1"/>
    <s v="182071"/>
    <n v="0"/>
    <s v="182071"/>
    <n v="2013"/>
    <s v="20130515"/>
    <s v="20130517"/>
    <m/>
    <n v="6"/>
    <m/>
    <s v="CWT"/>
    <s v="P"/>
    <s v="Y"/>
    <s v="Y"/>
    <s v="Y"/>
    <s v="Y"/>
    <n v="1.4999999999999999E-2"/>
    <x v="0"/>
    <n v="49499"/>
    <n v="67299"/>
    <x v="0"/>
    <n v="32722"/>
    <x v="16"/>
    <m/>
    <m/>
    <m/>
    <m/>
    <m/>
    <m/>
    <m/>
    <m/>
    <m/>
    <m/>
    <m/>
    <m/>
    <m/>
    <m/>
    <m/>
    <m/>
    <m/>
    <m/>
    <m/>
    <m/>
    <m/>
    <m/>
    <m/>
    <m/>
    <m/>
    <m/>
    <m/>
    <m/>
    <m/>
    <m/>
    <m/>
    <m/>
    <m/>
    <m/>
    <m/>
    <m/>
    <m/>
    <m/>
    <m/>
    <m/>
    <m/>
    <m/>
    <m/>
    <m/>
    <m/>
    <m/>
    <m/>
    <m/>
    <m/>
    <n v="14.06"/>
    <m/>
    <m/>
    <m/>
    <m/>
    <n v="21.17"/>
    <m/>
    <m/>
    <m/>
    <m/>
    <m/>
    <m/>
    <m/>
    <m/>
    <m/>
    <m/>
    <m/>
    <m/>
    <m/>
    <m/>
    <m/>
    <m/>
    <m/>
    <m/>
    <m/>
    <m/>
    <m/>
    <m/>
    <m/>
    <m/>
    <m/>
    <m/>
    <m/>
    <m/>
    <m/>
    <m/>
    <m/>
    <m/>
    <m/>
    <m/>
    <m/>
    <m/>
    <m/>
    <m/>
    <m/>
    <m/>
    <m/>
    <m/>
    <m/>
    <m/>
    <m/>
    <m/>
    <m/>
    <m/>
    <m/>
    <m/>
    <m/>
    <m/>
    <m/>
    <m/>
    <m/>
    <m/>
    <m/>
    <m/>
    <m/>
    <m/>
    <m/>
    <m/>
    <m/>
    <m/>
    <m/>
    <m/>
    <m/>
    <m/>
    <m/>
    <m/>
    <m/>
    <m/>
    <m/>
    <m/>
    <m/>
    <m/>
    <m/>
    <m/>
    <m/>
    <m/>
    <m/>
    <m/>
    <m/>
    <m/>
    <m/>
    <m/>
    <m/>
    <m/>
    <m/>
    <m/>
    <m/>
    <m/>
    <m/>
    <m/>
    <m/>
    <m/>
    <m/>
    <m/>
    <m/>
    <m/>
    <m/>
    <m/>
    <m/>
    <m/>
    <m/>
    <m/>
    <m/>
    <m/>
    <m/>
    <n v="2.59"/>
    <n v="20.329999999999998"/>
    <n v="0.43"/>
    <m/>
    <n v="35.229999999999997"/>
    <n v="0"/>
    <n v="35.229999999999997"/>
    <n v="23.35"/>
    <n v="58.580000000000005"/>
  </r>
  <r>
    <n v="36"/>
    <n v="118"/>
    <s v="Cowichan R"/>
    <s v="CDP"/>
    <s v="124"/>
    <s v="Chinook"/>
    <s v="3"/>
    <x v="0"/>
    <x v="10"/>
    <n v="118"/>
    <x v="2"/>
    <s v="CK-22"/>
    <s v="EAST VANCOUVER ISLAND-COWICHAN &amp; KOKSILAH_FA_0.x"/>
    <s v="M"/>
    <s v="H"/>
    <n v="118"/>
    <s v="Cowichan River H"/>
    <n v="118"/>
    <s v="Cowichan R"/>
    <s v="GSVI"/>
    <s v="S"/>
    <x v="1"/>
    <s v="182071"/>
    <n v="0"/>
    <s v="182071"/>
    <n v="2013"/>
    <s v="20130515"/>
    <s v="20130517"/>
    <m/>
    <n v="6"/>
    <m/>
    <s v="CWT"/>
    <s v="P"/>
    <s v="Y"/>
    <s v="Y"/>
    <s v="Y"/>
    <s v="Y"/>
    <n v="1.4999999999999999E-2"/>
    <x v="0"/>
    <n v="49499"/>
    <n v="67299"/>
    <x v="1"/>
    <n v="32722"/>
    <x v="17"/>
    <m/>
    <m/>
    <m/>
    <m/>
    <m/>
    <m/>
    <m/>
    <m/>
    <m/>
    <m/>
    <m/>
    <m/>
    <m/>
    <m/>
    <m/>
    <m/>
    <m/>
    <m/>
    <m/>
    <m/>
    <m/>
    <m/>
    <m/>
    <m/>
    <m/>
    <m/>
    <m/>
    <m/>
    <m/>
    <m/>
    <m/>
    <m/>
    <m/>
    <m/>
    <m/>
    <m/>
    <m/>
    <m/>
    <m/>
    <m/>
    <m/>
    <m/>
    <m/>
    <m/>
    <m/>
    <m/>
    <m/>
    <m/>
    <n v="0"/>
    <n v="24.36"/>
    <m/>
    <m/>
    <m/>
    <m/>
    <m/>
    <m/>
    <m/>
    <m/>
    <m/>
    <n v="8.1199999999999992"/>
    <m/>
    <m/>
    <m/>
    <m/>
    <m/>
    <m/>
    <m/>
    <m/>
    <m/>
    <m/>
    <m/>
    <m/>
    <m/>
    <m/>
    <m/>
    <m/>
    <m/>
    <m/>
    <m/>
    <m/>
    <m/>
    <m/>
    <m/>
    <m/>
    <m/>
    <m/>
    <m/>
    <m/>
    <m/>
    <m/>
    <m/>
    <m/>
    <m/>
    <m/>
    <m/>
    <m/>
    <m/>
    <m/>
    <m/>
    <m/>
    <m/>
    <m/>
    <m/>
    <m/>
    <m/>
    <m/>
    <m/>
    <m/>
    <m/>
    <m/>
    <m/>
    <m/>
    <m/>
    <m/>
    <m/>
    <m/>
    <m/>
    <m/>
    <m/>
    <m/>
    <m/>
    <m/>
    <m/>
    <m/>
    <m/>
    <m/>
    <m/>
    <m/>
    <m/>
    <m/>
    <m/>
    <m/>
    <m/>
    <m/>
    <m/>
    <m/>
    <m/>
    <m/>
    <m/>
    <m/>
    <n v="6.1"/>
    <m/>
    <m/>
    <m/>
    <m/>
    <m/>
    <m/>
    <m/>
    <m/>
    <m/>
    <m/>
    <m/>
    <m/>
    <m/>
    <m/>
    <m/>
    <m/>
    <m/>
    <m/>
    <m/>
    <m/>
    <m/>
    <m/>
    <n v="16.739999999999998"/>
    <n v="2.82"/>
    <n v="57.78"/>
    <m/>
    <m/>
    <n v="38.58"/>
    <n v="16.739999999999998"/>
    <n v="55.32"/>
    <n v="60.6"/>
    <n v="115.91999999999999"/>
  </r>
  <r>
    <n v="36"/>
    <n v="118"/>
    <s v="Cowichan R"/>
    <s v="CDP"/>
    <s v="124"/>
    <s v="Chinook"/>
    <s v="3"/>
    <x v="0"/>
    <x v="10"/>
    <n v="118"/>
    <x v="2"/>
    <s v="CK-22"/>
    <s v="EAST VANCOUVER ISLAND-COWICHAN &amp; KOKSILAH_FA_0.x"/>
    <s v="M"/>
    <s v="H"/>
    <n v="118"/>
    <s v="Cowichan River H"/>
    <n v="118"/>
    <s v="Cowichan R"/>
    <s v="GSVI"/>
    <s v="S"/>
    <x v="1"/>
    <s v="182072"/>
    <n v="0"/>
    <s v="182072"/>
    <n v="2013"/>
    <s v="20130515"/>
    <s v="20130517"/>
    <m/>
    <n v="6"/>
    <m/>
    <s v="CWT"/>
    <s v="P"/>
    <s v="Y"/>
    <s v="Y"/>
    <s v="Y"/>
    <s v="Y"/>
    <n v="8.9999999999999993E-3"/>
    <x v="0"/>
    <n v="49678"/>
    <n v="67237"/>
    <x v="4"/>
    <n v="32723"/>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8"/>
    <m/>
    <m/>
    <m/>
    <m/>
    <n v="0"/>
    <n v="2.88"/>
    <n v="2.88"/>
    <n v="0"/>
    <n v="2.88"/>
  </r>
  <r>
    <n v="36"/>
    <n v="118"/>
    <s v="Cowichan R"/>
    <s v="CDP"/>
    <s v="124"/>
    <s v="Chinook"/>
    <s v="3"/>
    <x v="0"/>
    <x v="10"/>
    <n v="118"/>
    <x v="2"/>
    <s v="CK-22"/>
    <s v="EAST VANCOUVER ISLAND-COWICHAN &amp; KOKSILAH_FA_0.x"/>
    <s v="M"/>
    <s v="H"/>
    <n v="118"/>
    <s v="Cowichan River H"/>
    <n v="118"/>
    <s v="Cowichan R"/>
    <s v="GSVI"/>
    <s v="S"/>
    <x v="1"/>
    <s v="182072"/>
    <n v="0"/>
    <s v="182072"/>
    <n v="2013"/>
    <s v="20130515"/>
    <s v="20130517"/>
    <m/>
    <n v="6"/>
    <m/>
    <s v="CWT"/>
    <s v="P"/>
    <s v="Y"/>
    <s v="Y"/>
    <s v="Y"/>
    <s v="Y"/>
    <n v="8.9999999999999993E-3"/>
    <x v="0"/>
    <n v="49678"/>
    <n v="67237"/>
    <x v="0"/>
    <n v="32723"/>
    <x v="16"/>
    <m/>
    <m/>
    <m/>
    <m/>
    <m/>
    <m/>
    <m/>
    <m/>
    <m/>
    <m/>
    <m/>
    <m/>
    <m/>
    <m/>
    <m/>
    <m/>
    <m/>
    <m/>
    <m/>
    <m/>
    <m/>
    <m/>
    <m/>
    <m/>
    <m/>
    <m/>
    <m/>
    <m/>
    <m/>
    <m/>
    <m/>
    <m/>
    <m/>
    <m/>
    <m/>
    <m/>
    <m/>
    <m/>
    <m/>
    <m/>
    <m/>
    <m/>
    <m/>
    <m/>
    <m/>
    <m/>
    <m/>
    <m/>
    <m/>
    <m/>
    <m/>
    <m/>
    <m/>
    <m/>
    <n v="26.75"/>
    <m/>
    <m/>
    <m/>
    <m/>
    <m/>
    <m/>
    <n v="7"/>
    <m/>
    <n v="16.920000000000002"/>
    <m/>
    <m/>
    <m/>
    <m/>
    <m/>
    <m/>
    <m/>
    <m/>
    <m/>
    <m/>
    <m/>
    <m/>
    <n v="8.11"/>
    <m/>
    <m/>
    <m/>
    <m/>
    <m/>
    <m/>
    <m/>
    <m/>
    <m/>
    <m/>
    <m/>
    <m/>
    <m/>
    <m/>
    <m/>
    <m/>
    <m/>
    <m/>
    <n v="1.89"/>
    <m/>
    <m/>
    <m/>
    <m/>
    <m/>
    <m/>
    <m/>
    <m/>
    <m/>
    <m/>
    <m/>
    <m/>
    <m/>
    <m/>
    <m/>
    <m/>
    <m/>
    <m/>
    <m/>
    <m/>
    <m/>
    <m/>
    <m/>
    <m/>
    <m/>
    <m/>
    <m/>
    <m/>
    <m/>
    <m/>
    <m/>
    <m/>
    <m/>
    <m/>
    <m/>
    <m/>
    <m/>
    <m/>
    <m/>
    <m/>
    <m/>
    <m/>
    <m/>
    <m/>
    <m/>
    <m/>
    <m/>
    <m/>
    <m/>
    <m/>
    <m/>
    <m/>
    <m/>
    <m/>
    <m/>
    <m/>
    <m/>
    <m/>
    <m/>
    <m/>
    <m/>
    <m/>
    <m/>
    <m/>
    <m/>
    <m/>
    <m/>
    <n v="6.93"/>
    <n v="7.41"/>
    <n v="10.61"/>
    <n v="0.42"/>
    <m/>
    <n v="60.67"/>
    <n v="6.93"/>
    <n v="67.599999999999994"/>
    <n v="18.440000000000001"/>
    <n v="86.04"/>
  </r>
  <r>
    <n v="36"/>
    <n v="118"/>
    <s v="Cowichan R"/>
    <s v="CDP"/>
    <s v="124"/>
    <s v="Chinook"/>
    <s v="3"/>
    <x v="0"/>
    <x v="10"/>
    <n v="118"/>
    <x v="2"/>
    <s v="CK-22"/>
    <s v="EAST VANCOUVER ISLAND-COWICHAN &amp; KOKSILAH_FA_0.x"/>
    <s v="M"/>
    <s v="H"/>
    <n v="118"/>
    <s v="Cowichan River H"/>
    <n v="118"/>
    <s v="Cowichan R"/>
    <s v="GSVI"/>
    <s v="S"/>
    <x v="1"/>
    <s v="182072"/>
    <n v="0"/>
    <s v="182072"/>
    <n v="2013"/>
    <s v="20130515"/>
    <s v="20130517"/>
    <m/>
    <n v="6"/>
    <m/>
    <s v="CWT"/>
    <s v="P"/>
    <s v="Y"/>
    <s v="Y"/>
    <s v="Y"/>
    <s v="Y"/>
    <n v="8.9999999999999993E-3"/>
    <x v="0"/>
    <n v="49678"/>
    <n v="67237"/>
    <x v="1"/>
    <n v="32723"/>
    <x v="17"/>
    <m/>
    <m/>
    <m/>
    <m/>
    <m/>
    <m/>
    <m/>
    <m/>
    <m/>
    <m/>
    <m/>
    <m/>
    <m/>
    <m/>
    <m/>
    <m/>
    <m/>
    <m/>
    <m/>
    <m/>
    <m/>
    <m/>
    <m/>
    <m/>
    <m/>
    <m/>
    <m/>
    <m/>
    <m/>
    <m/>
    <m/>
    <m/>
    <m/>
    <m/>
    <m/>
    <m/>
    <m/>
    <m/>
    <m/>
    <m/>
    <m/>
    <m/>
    <m/>
    <m/>
    <m/>
    <m/>
    <m/>
    <m/>
    <m/>
    <n v="8.08"/>
    <m/>
    <m/>
    <m/>
    <m/>
    <n v="40.4"/>
    <m/>
    <m/>
    <m/>
    <m/>
    <n v="16.16"/>
    <m/>
    <m/>
    <m/>
    <n v="23.46"/>
    <m/>
    <m/>
    <m/>
    <m/>
    <m/>
    <m/>
    <m/>
    <m/>
    <m/>
    <m/>
    <m/>
    <m/>
    <m/>
    <m/>
    <m/>
    <m/>
    <m/>
    <m/>
    <m/>
    <m/>
    <m/>
    <m/>
    <m/>
    <m/>
    <m/>
    <m/>
    <m/>
    <m/>
    <m/>
    <m/>
    <m/>
    <m/>
    <m/>
    <m/>
    <m/>
    <m/>
    <m/>
    <m/>
    <m/>
    <m/>
    <m/>
    <m/>
    <m/>
    <m/>
    <m/>
    <m/>
    <m/>
    <m/>
    <m/>
    <m/>
    <m/>
    <m/>
    <m/>
    <m/>
    <m/>
    <m/>
    <m/>
    <m/>
    <m/>
    <m/>
    <m/>
    <m/>
    <m/>
    <m/>
    <m/>
    <m/>
    <m/>
    <m/>
    <m/>
    <m/>
    <m/>
    <m/>
    <n v="6.08"/>
    <m/>
    <m/>
    <m/>
    <m/>
    <m/>
    <m/>
    <m/>
    <m/>
    <m/>
    <m/>
    <m/>
    <m/>
    <m/>
    <m/>
    <m/>
    <m/>
    <m/>
    <m/>
    <m/>
    <m/>
    <m/>
    <m/>
    <m/>
    <m/>
    <m/>
    <m/>
    <n v="8.5299999999999994"/>
    <n v="1.4"/>
    <n v="33.85"/>
    <m/>
    <m/>
    <n v="94.18"/>
    <n v="8.5299999999999994"/>
    <n v="102.71"/>
    <n v="35.25"/>
    <n v="137.96"/>
  </r>
  <r>
    <n v="36"/>
    <n v="118"/>
    <s v="Cowichan R"/>
    <s v="CDP"/>
    <s v="124"/>
    <s v="Chinook"/>
    <s v="3"/>
    <x v="0"/>
    <x v="10"/>
    <n v="118"/>
    <x v="2"/>
    <s v="CK-22"/>
    <s v="EAST VANCOUVER ISLAND-COWICHAN &amp; KOKSILAH_FA_0.x"/>
    <s v="M"/>
    <s v="H"/>
    <n v="118"/>
    <s v="Cowichan River H"/>
    <n v="118"/>
    <s v="Cowichan R"/>
    <s v="GSVI"/>
    <s v="S"/>
    <x v="1"/>
    <s v="182073"/>
    <n v="0"/>
    <s v="182073"/>
    <n v="2013"/>
    <s v="20130515"/>
    <s v="20130517"/>
    <m/>
    <n v="6"/>
    <m/>
    <s v="CWT"/>
    <s v="P"/>
    <s v="Y"/>
    <s v="Y"/>
    <s v="Y"/>
    <s v="Y"/>
    <n v="2.5000000000000001E-3"/>
    <x v="0"/>
    <n v="50070"/>
    <n v="67438"/>
    <x v="4"/>
    <n v="32724"/>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7"/>
    <m/>
    <m/>
    <m/>
    <m/>
    <n v="0"/>
    <n v="2.87"/>
    <n v="2.87"/>
    <n v="0"/>
    <n v="2.87"/>
  </r>
  <r>
    <n v="36"/>
    <n v="118"/>
    <s v="Cowichan R"/>
    <s v="CDP"/>
    <s v="124"/>
    <s v="Chinook"/>
    <s v="3"/>
    <x v="0"/>
    <x v="10"/>
    <n v="118"/>
    <x v="2"/>
    <s v="CK-22"/>
    <s v="EAST VANCOUVER ISLAND-COWICHAN &amp; KOKSILAH_FA_0.x"/>
    <s v="M"/>
    <s v="H"/>
    <n v="118"/>
    <s v="Cowichan River H"/>
    <n v="118"/>
    <s v="Cowichan R"/>
    <s v="GSVI"/>
    <s v="S"/>
    <x v="1"/>
    <s v="182073"/>
    <n v="0"/>
    <s v="182073"/>
    <n v="2013"/>
    <s v="20130515"/>
    <s v="20130517"/>
    <m/>
    <n v="6"/>
    <m/>
    <s v="CWT"/>
    <s v="P"/>
    <s v="Y"/>
    <s v="Y"/>
    <s v="Y"/>
    <s v="Y"/>
    <n v="2.5000000000000001E-3"/>
    <x v="0"/>
    <n v="50070"/>
    <n v="67438"/>
    <x v="0"/>
    <n v="32724"/>
    <x v="16"/>
    <m/>
    <m/>
    <m/>
    <m/>
    <m/>
    <m/>
    <m/>
    <m/>
    <m/>
    <m/>
    <m/>
    <m/>
    <m/>
    <m/>
    <m/>
    <m/>
    <m/>
    <m/>
    <m/>
    <m/>
    <m/>
    <m/>
    <m/>
    <m/>
    <m/>
    <m/>
    <m/>
    <m/>
    <m/>
    <m/>
    <m/>
    <m/>
    <m/>
    <m/>
    <m/>
    <m/>
    <m/>
    <m/>
    <n v="4.03"/>
    <m/>
    <m/>
    <m/>
    <m/>
    <m/>
    <m/>
    <m/>
    <m/>
    <m/>
    <m/>
    <n v="6.96"/>
    <m/>
    <m/>
    <m/>
    <m/>
    <m/>
    <m/>
    <m/>
    <m/>
    <m/>
    <m/>
    <m/>
    <m/>
    <m/>
    <n v="16.84"/>
    <m/>
    <m/>
    <m/>
    <m/>
    <m/>
    <m/>
    <m/>
    <m/>
    <m/>
    <m/>
    <m/>
    <n v="25.4"/>
    <m/>
    <m/>
    <m/>
    <m/>
    <m/>
    <m/>
    <m/>
    <m/>
    <m/>
    <m/>
    <m/>
    <m/>
    <m/>
    <m/>
    <m/>
    <m/>
    <m/>
    <m/>
    <m/>
    <m/>
    <m/>
    <m/>
    <m/>
    <m/>
    <m/>
    <m/>
    <m/>
    <m/>
    <m/>
    <m/>
    <m/>
    <m/>
    <m/>
    <m/>
    <m/>
    <m/>
    <m/>
    <m/>
    <m/>
    <m/>
    <m/>
    <m/>
    <m/>
    <m/>
    <m/>
    <m/>
    <m/>
    <m/>
    <m/>
    <m/>
    <m/>
    <m/>
    <m/>
    <m/>
    <m/>
    <m/>
    <m/>
    <m/>
    <m/>
    <m/>
    <m/>
    <m/>
    <m/>
    <m/>
    <m/>
    <m/>
    <m/>
    <m/>
    <m/>
    <m/>
    <m/>
    <m/>
    <m/>
    <m/>
    <m/>
    <m/>
    <m/>
    <m/>
    <m/>
    <m/>
    <m/>
    <m/>
    <m/>
    <m/>
    <m/>
    <m/>
    <m/>
    <n v="7.56"/>
    <n v="3.25"/>
    <n v="23.93"/>
    <n v="0.95"/>
    <m/>
    <n v="53.23"/>
    <n v="7.56"/>
    <n v="60.79"/>
    <n v="28.13"/>
    <n v="88.92"/>
  </r>
  <r>
    <n v="36"/>
    <n v="118"/>
    <s v="Cowichan R"/>
    <s v="CDP"/>
    <s v="124"/>
    <s v="Chinook"/>
    <s v="3"/>
    <x v="0"/>
    <x v="10"/>
    <n v="118"/>
    <x v="2"/>
    <s v="CK-22"/>
    <s v="EAST VANCOUVER ISLAND-COWICHAN &amp; KOKSILAH_FA_0.x"/>
    <s v="M"/>
    <s v="H"/>
    <n v="118"/>
    <s v="Cowichan River H"/>
    <n v="118"/>
    <s v="Cowichan R"/>
    <s v="GSVI"/>
    <s v="S"/>
    <x v="1"/>
    <s v="182073"/>
    <n v="0"/>
    <s v="182073"/>
    <n v="2013"/>
    <s v="20130515"/>
    <s v="20130517"/>
    <m/>
    <n v="6"/>
    <m/>
    <s v="CWT"/>
    <s v="P"/>
    <s v="Y"/>
    <s v="Y"/>
    <s v="Y"/>
    <s v="Y"/>
    <n v="2.5000000000000001E-3"/>
    <x v="0"/>
    <n v="50070"/>
    <n v="67438"/>
    <x v="1"/>
    <n v="32724"/>
    <x v="17"/>
    <m/>
    <m/>
    <m/>
    <m/>
    <m/>
    <m/>
    <m/>
    <m/>
    <m/>
    <m/>
    <m/>
    <m/>
    <m/>
    <m/>
    <m/>
    <m/>
    <m/>
    <m/>
    <m/>
    <m/>
    <m/>
    <m/>
    <m/>
    <m/>
    <m/>
    <m/>
    <m/>
    <m/>
    <m/>
    <m/>
    <m/>
    <m/>
    <m/>
    <m/>
    <n v="7.35"/>
    <m/>
    <m/>
    <m/>
    <m/>
    <m/>
    <m/>
    <m/>
    <m/>
    <m/>
    <m/>
    <m/>
    <m/>
    <m/>
    <m/>
    <n v="24.12"/>
    <m/>
    <m/>
    <m/>
    <m/>
    <n v="16.079999999999998"/>
    <m/>
    <m/>
    <m/>
    <m/>
    <m/>
    <m/>
    <m/>
    <m/>
    <m/>
    <m/>
    <m/>
    <m/>
    <m/>
    <m/>
    <m/>
    <m/>
    <m/>
    <m/>
    <m/>
    <m/>
    <m/>
    <m/>
    <m/>
    <m/>
    <m/>
    <m/>
    <m/>
    <m/>
    <m/>
    <m/>
    <m/>
    <m/>
    <m/>
    <m/>
    <m/>
    <m/>
    <m/>
    <m/>
    <m/>
    <m/>
    <m/>
    <m/>
    <m/>
    <m/>
    <m/>
    <m/>
    <m/>
    <m/>
    <m/>
    <m/>
    <m/>
    <m/>
    <m/>
    <m/>
    <m/>
    <m/>
    <m/>
    <m/>
    <m/>
    <m/>
    <m/>
    <m/>
    <m/>
    <m/>
    <m/>
    <m/>
    <m/>
    <m/>
    <m/>
    <m/>
    <m/>
    <m/>
    <m/>
    <m/>
    <m/>
    <m/>
    <m/>
    <m/>
    <m/>
    <m/>
    <m/>
    <m/>
    <m/>
    <m/>
    <m/>
    <m/>
    <m/>
    <m/>
    <m/>
    <m/>
    <m/>
    <m/>
    <m/>
    <m/>
    <m/>
    <m/>
    <m/>
    <m/>
    <m/>
    <m/>
    <m/>
    <m/>
    <m/>
    <m/>
    <m/>
    <m/>
    <m/>
    <m/>
    <n v="5.21"/>
    <n v="1.4"/>
    <n v="23.55"/>
    <m/>
    <m/>
    <n v="47.55"/>
    <n v="5.21"/>
    <n v="52.76"/>
    <n v="24.95"/>
    <n v="77.709999999999994"/>
  </r>
  <r>
    <n v="36"/>
    <n v="118"/>
    <s v="Cowichan R"/>
    <s v="CDP"/>
    <s v="124"/>
    <s v="Chinook"/>
    <s v="3"/>
    <x v="0"/>
    <x v="10"/>
    <n v="118"/>
    <x v="2"/>
    <s v="CK-22"/>
    <s v="EAST VANCOUVER ISLAND-COWICHAN &amp; KOKSILAH_FA_0.x"/>
    <s v="M"/>
    <s v="H"/>
    <n v="118"/>
    <s v="Cowichan River H"/>
    <n v="118"/>
    <s v="Cowichan R"/>
    <s v="GSVI"/>
    <s v="S"/>
    <x v="1"/>
    <s v="182080"/>
    <n v="0"/>
    <s v="182080"/>
    <n v="2013"/>
    <s v="20130515"/>
    <s v="20130517"/>
    <m/>
    <n v="6"/>
    <m/>
    <s v="CWT"/>
    <s v="P"/>
    <s v="Y"/>
    <s v="Y"/>
    <s v="Y"/>
    <s v="Y"/>
    <n v="8.9999999999999993E-3"/>
    <x v="0"/>
    <n v="49634"/>
    <n v="67178"/>
    <x v="0"/>
    <n v="32749"/>
    <x v="16"/>
    <m/>
    <m/>
    <m/>
    <m/>
    <m/>
    <m/>
    <m/>
    <m/>
    <m/>
    <m/>
    <m/>
    <m/>
    <m/>
    <m/>
    <m/>
    <m/>
    <m/>
    <m/>
    <m/>
    <m/>
    <m/>
    <m/>
    <m/>
    <m/>
    <m/>
    <m/>
    <m/>
    <m/>
    <m/>
    <m/>
    <m/>
    <m/>
    <m/>
    <m/>
    <m/>
    <m/>
    <m/>
    <n v="8.11"/>
    <m/>
    <m/>
    <m/>
    <m/>
    <m/>
    <m/>
    <m/>
    <m/>
    <m/>
    <m/>
    <m/>
    <n v="7"/>
    <m/>
    <m/>
    <m/>
    <m/>
    <m/>
    <m/>
    <m/>
    <m/>
    <m/>
    <m/>
    <m/>
    <m/>
    <m/>
    <m/>
    <m/>
    <m/>
    <m/>
    <m/>
    <m/>
    <m/>
    <m/>
    <m/>
    <m/>
    <m/>
    <m/>
    <m/>
    <m/>
    <m/>
    <m/>
    <m/>
    <m/>
    <m/>
    <m/>
    <m/>
    <m/>
    <m/>
    <m/>
    <m/>
    <m/>
    <m/>
    <m/>
    <m/>
    <m/>
    <m/>
    <m/>
    <m/>
    <m/>
    <m/>
    <m/>
    <m/>
    <m/>
    <m/>
    <m/>
    <m/>
    <m/>
    <m/>
    <m/>
    <m/>
    <m/>
    <m/>
    <m/>
    <m/>
    <m/>
    <m/>
    <m/>
    <m/>
    <m/>
    <m/>
    <m/>
    <m/>
    <m/>
    <m/>
    <m/>
    <m/>
    <m/>
    <m/>
    <m/>
    <m/>
    <m/>
    <m/>
    <m/>
    <m/>
    <m/>
    <m/>
    <m/>
    <m/>
    <m/>
    <m/>
    <m/>
    <m/>
    <m/>
    <m/>
    <m/>
    <m/>
    <m/>
    <m/>
    <m/>
    <m/>
    <m/>
    <m/>
    <m/>
    <m/>
    <m/>
    <m/>
    <m/>
    <m/>
    <m/>
    <m/>
    <m/>
    <n v="3.95"/>
    <m/>
    <m/>
    <m/>
    <m/>
    <n v="4.18"/>
    <n v="22.41"/>
    <n v="1.06"/>
    <m/>
    <n v="15.11"/>
    <n v="3.95"/>
    <n v="19.059999999999999"/>
    <n v="27.65"/>
    <n v="46.71"/>
  </r>
  <r>
    <n v="36"/>
    <n v="118"/>
    <s v="Cowichan R"/>
    <s v="CDP"/>
    <s v="124"/>
    <s v="Chinook"/>
    <s v="3"/>
    <x v="0"/>
    <x v="10"/>
    <n v="118"/>
    <x v="2"/>
    <s v="CK-22"/>
    <s v="EAST VANCOUVER ISLAND-COWICHAN &amp; KOKSILAH_FA_0.x"/>
    <s v="M"/>
    <s v="H"/>
    <n v="118"/>
    <s v="Cowichan River H"/>
    <n v="118"/>
    <s v="Cowichan R"/>
    <s v="GSVI"/>
    <s v="S"/>
    <x v="1"/>
    <s v="182080"/>
    <n v="0"/>
    <s v="182080"/>
    <n v="2013"/>
    <s v="20130515"/>
    <s v="20130517"/>
    <m/>
    <n v="6"/>
    <m/>
    <s v="CWT"/>
    <s v="P"/>
    <s v="Y"/>
    <s v="Y"/>
    <s v="Y"/>
    <s v="Y"/>
    <n v="8.9999999999999993E-3"/>
    <x v="0"/>
    <n v="49634"/>
    <n v="67178"/>
    <x v="1"/>
    <n v="32749"/>
    <x v="17"/>
    <m/>
    <m/>
    <m/>
    <m/>
    <m/>
    <m/>
    <m/>
    <m/>
    <m/>
    <m/>
    <m/>
    <m/>
    <m/>
    <m/>
    <m/>
    <m/>
    <m/>
    <m/>
    <m/>
    <m/>
    <m/>
    <m/>
    <m/>
    <m/>
    <m/>
    <m/>
    <m/>
    <m/>
    <m/>
    <m/>
    <m/>
    <m/>
    <m/>
    <m/>
    <m/>
    <m/>
    <m/>
    <m/>
    <m/>
    <m/>
    <m/>
    <n v="5.32"/>
    <m/>
    <n v="4.37"/>
    <m/>
    <m/>
    <m/>
    <m/>
    <m/>
    <n v="24.24"/>
    <m/>
    <m/>
    <m/>
    <m/>
    <m/>
    <m/>
    <m/>
    <m/>
    <m/>
    <n v="8.08"/>
    <m/>
    <m/>
    <m/>
    <n v="23.46"/>
    <m/>
    <m/>
    <m/>
    <m/>
    <m/>
    <m/>
    <m/>
    <m/>
    <m/>
    <m/>
    <m/>
    <m/>
    <m/>
    <m/>
    <m/>
    <m/>
    <m/>
    <m/>
    <m/>
    <m/>
    <m/>
    <m/>
    <m/>
    <m/>
    <m/>
    <m/>
    <m/>
    <m/>
    <m/>
    <m/>
    <m/>
    <m/>
    <m/>
    <m/>
    <m/>
    <m/>
    <m/>
    <m/>
    <m/>
    <m/>
    <m/>
    <m/>
    <m/>
    <m/>
    <m/>
    <m/>
    <m/>
    <m/>
    <m/>
    <m/>
    <m/>
    <m/>
    <m/>
    <m/>
    <m/>
    <m/>
    <m/>
    <m/>
    <m/>
    <m/>
    <m/>
    <m/>
    <m/>
    <m/>
    <m/>
    <m/>
    <m/>
    <m/>
    <m/>
    <m/>
    <m/>
    <m/>
    <m/>
    <m/>
    <m/>
    <m/>
    <m/>
    <m/>
    <m/>
    <m/>
    <m/>
    <m/>
    <m/>
    <m/>
    <m/>
    <m/>
    <m/>
    <m/>
    <m/>
    <m/>
    <m/>
    <m/>
    <m/>
    <m/>
    <m/>
    <n v="3.09"/>
    <m/>
    <m/>
    <n v="8.16"/>
    <m/>
    <n v="5.59"/>
    <n v="57.52"/>
    <m/>
    <m/>
    <n v="65.47"/>
    <n v="11.25"/>
    <n v="76.72"/>
    <n v="63.11"/>
    <n v="139.83000000000001"/>
  </r>
  <r>
    <n v="36"/>
    <n v="118"/>
    <s v="Cowichan R"/>
    <s v="CDP"/>
    <s v="124"/>
    <s v="Chinook"/>
    <s v="3"/>
    <x v="0"/>
    <x v="10"/>
    <n v="118"/>
    <x v="2"/>
    <s v="CK-22"/>
    <s v="EAST VANCOUVER ISLAND-COWICHAN &amp; KOKSILAH_FA_0.x"/>
    <s v="M"/>
    <s v="H"/>
    <n v="118"/>
    <s v="Cowichan River H"/>
    <n v="118"/>
    <s v="Cowichan R"/>
    <s v="GSVI"/>
    <s v="S"/>
    <x v="1"/>
    <s v="182081"/>
    <n v="0"/>
    <s v="182081"/>
    <n v="2013"/>
    <s v="20130515"/>
    <s v="20130517"/>
    <m/>
    <n v="6"/>
    <m/>
    <s v="CWT"/>
    <s v="P"/>
    <s v="Y"/>
    <s v="Y"/>
    <s v="Y"/>
    <s v="Y"/>
    <n v="0"/>
    <x v="0"/>
    <n v="50154"/>
    <n v="67426"/>
    <x v="0"/>
    <n v="32725"/>
    <x v="16"/>
    <m/>
    <m/>
    <m/>
    <m/>
    <m/>
    <m/>
    <m/>
    <m/>
    <m/>
    <m/>
    <m/>
    <m/>
    <m/>
    <m/>
    <m/>
    <m/>
    <m/>
    <m/>
    <m/>
    <m/>
    <m/>
    <m/>
    <m/>
    <m/>
    <m/>
    <m/>
    <m/>
    <m/>
    <m/>
    <m/>
    <m/>
    <m/>
    <m/>
    <m/>
    <m/>
    <m/>
    <m/>
    <m/>
    <m/>
    <m/>
    <m/>
    <m/>
    <m/>
    <m/>
    <m/>
    <m/>
    <m/>
    <m/>
    <m/>
    <n v="6.95"/>
    <m/>
    <m/>
    <m/>
    <m/>
    <m/>
    <m/>
    <m/>
    <m/>
    <m/>
    <n v="6.95"/>
    <m/>
    <n v="7.03"/>
    <m/>
    <m/>
    <m/>
    <m/>
    <m/>
    <m/>
    <m/>
    <m/>
    <m/>
    <m/>
    <m/>
    <m/>
    <m/>
    <m/>
    <m/>
    <m/>
    <m/>
    <m/>
    <m/>
    <m/>
    <m/>
    <m/>
    <m/>
    <m/>
    <m/>
    <m/>
    <m/>
    <m/>
    <m/>
    <m/>
    <m/>
    <m/>
    <m/>
    <m/>
    <m/>
    <m/>
    <m/>
    <m/>
    <m/>
    <m/>
    <m/>
    <m/>
    <m/>
    <m/>
    <m/>
    <m/>
    <m/>
    <m/>
    <m/>
    <m/>
    <m/>
    <m/>
    <m/>
    <m/>
    <m/>
    <m/>
    <m/>
    <m/>
    <m/>
    <m/>
    <m/>
    <m/>
    <m/>
    <m/>
    <m/>
    <m/>
    <m/>
    <m/>
    <m/>
    <m/>
    <m/>
    <m/>
    <m/>
    <m/>
    <m/>
    <m/>
    <m/>
    <m/>
    <m/>
    <m/>
    <m/>
    <m/>
    <m/>
    <m/>
    <m/>
    <m/>
    <m/>
    <m/>
    <m/>
    <m/>
    <m/>
    <m/>
    <m/>
    <m/>
    <m/>
    <m/>
    <m/>
    <m/>
    <m/>
    <m/>
    <m/>
    <m/>
    <n v="3.54"/>
    <n v="61.8"/>
    <n v="0.85"/>
    <m/>
    <n v="20.93"/>
    <n v="0"/>
    <n v="20.93"/>
    <n v="66.19"/>
    <n v="87.11999999999999"/>
  </r>
  <r>
    <n v="36"/>
    <n v="118"/>
    <s v="Cowichan R"/>
    <s v="CDP"/>
    <s v="124"/>
    <s v="Chinook"/>
    <s v="3"/>
    <x v="0"/>
    <x v="10"/>
    <n v="118"/>
    <x v="2"/>
    <s v="CK-22"/>
    <s v="EAST VANCOUVER ISLAND-COWICHAN &amp; KOKSILAH_FA_0.x"/>
    <s v="M"/>
    <s v="H"/>
    <n v="118"/>
    <s v="Cowichan River H"/>
    <n v="118"/>
    <s v="Cowichan R"/>
    <s v="GSVI"/>
    <s v="S"/>
    <x v="1"/>
    <s v="182081"/>
    <n v="0"/>
    <s v="182081"/>
    <n v="2013"/>
    <s v="20130515"/>
    <s v="20130517"/>
    <m/>
    <n v="6"/>
    <m/>
    <s v="CWT"/>
    <s v="P"/>
    <s v="Y"/>
    <s v="Y"/>
    <s v="Y"/>
    <s v="Y"/>
    <n v="0"/>
    <x v="0"/>
    <n v="50154"/>
    <n v="67426"/>
    <x v="1"/>
    <n v="32725"/>
    <x v="17"/>
    <m/>
    <m/>
    <m/>
    <m/>
    <m/>
    <m/>
    <m/>
    <m/>
    <m/>
    <m/>
    <m/>
    <m/>
    <m/>
    <m/>
    <m/>
    <m/>
    <m/>
    <m/>
    <m/>
    <m/>
    <m/>
    <m/>
    <m/>
    <m/>
    <m/>
    <m/>
    <m/>
    <m/>
    <m/>
    <m/>
    <m/>
    <m/>
    <m/>
    <m/>
    <m/>
    <m/>
    <m/>
    <m/>
    <m/>
    <m/>
    <m/>
    <m/>
    <m/>
    <m/>
    <m/>
    <m/>
    <n v="5.35"/>
    <m/>
    <m/>
    <n v="32.119999999999997"/>
    <m/>
    <m/>
    <n v="8.0299999999999994"/>
    <m/>
    <n v="16.059999999999999"/>
    <m/>
    <m/>
    <m/>
    <m/>
    <m/>
    <m/>
    <m/>
    <m/>
    <m/>
    <m/>
    <m/>
    <m/>
    <m/>
    <m/>
    <m/>
    <m/>
    <m/>
    <m/>
    <m/>
    <m/>
    <n v="15.45"/>
    <m/>
    <m/>
    <m/>
    <m/>
    <m/>
    <m/>
    <m/>
    <m/>
    <m/>
    <m/>
    <m/>
    <m/>
    <m/>
    <m/>
    <m/>
    <m/>
    <m/>
    <m/>
    <m/>
    <m/>
    <m/>
    <m/>
    <m/>
    <m/>
    <m/>
    <m/>
    <m/>
    <m/>
    <m/>
    <m/>
    <m/>
    <m/>
    <m/>
    <m/>
    <m/>
    <m/>
    <m/>
    <m/>
    <m/>
    <m/>
    <m/>
    <m/>
    <m/>
    <m/>
    <m/>
    <m/>
    <m/>
    <m/>
    <m/>
    <m/>
    <m/>
    <m/>
    <m/>
    <m/>
    <m/>
    <m/>
    <m/>
    <m/>
    <m/>
    <m/>
    <m/>
    <m/>
    <m/>
    <m/>
    <m/>
    <m/>
    <m/>
    <m/>
    <m/>
    <m/>
    <m/>
    <m/>
    <m/>
    <m/>
    <m/>
    <m/>
    <m/>
    <m/>
    <m/>
    <m/>
    <m/>
    <m/>
    <m/>
    <m/>
    <m/>
    <m/>
    <m/>
    <n v="11.05"/>
    <n v="8.32"/>
    <n v="33.619999999999997"/>
    <m/>
    <m/>
    <n v="77.010000000000005"/>
    <n v="11.05"/>
    <n v="88.06"/>
    <n v="41.94"/>
    <n v="130"/>
  </r>
  <r>
    <n v="36"/>
    <n v="118"/>
    <s v="Cowichan R"/>
    <s v="CDP"/>
    <s v="124"/>
    <s v="Chinook"/>
    <s v="3"/>
    <x v="0"/>
    <x v="10"/>
    <n v="118"/>
    <x v="2"/>
    <s v="CK-22"/>
    <s v="EAST VANCOUVER ISLAND-COWICHAN &amp; KOKSILAH_FA_0.x"/>
    <s v="M"/>
    <s v="H"/>
    <n v="118"/>
    <s v="Cowichan River H"/>
    <n v="118"/>
    <s v="Cowichan R"/>
    <s v="GSVI"/>
    <s v="S"/>
    <x v="1"/>
    <s v="182082"/>
    <n v="0"/>
    <s v="182082"/>
    <n v="2013"/>
    <s v="20130515"/>
    <s v="20130517"/>
    <m/>
    <n v="6"/>
    <m/>
    <s v="CWT"/>
    <s v="P"/>
    <s v="Y"/>
    <s v="Y"/>
    <s v="Y"/>
    <s v="Y"/>
    <n v="0"/>
    <x v="0"/>
    <n v="50080"/>
    <n v="67326"/>
    <x v="4"/>
    <n v="32726"/>
    <x v="14"/>
    <m/>
    <m/>
    <m/>
    <m/>
    <m/>
    <m/>
    <m/>
    <m/>
    <m/>
    <m/>
    <m/>
    <m/>
    <m/>
    <m/>
    <m/>
    <m/>
    <m/>
    <m/>
    <m/>
    <m/>
    <m/>
    <m/>
    <m/>
    <m/>
    <m/>
    <m/>
    <m/>
    <m/>
    <m/>
    <m/>
    <m/>
    <m/>
    <m/>
    <m/>
    <m/>
    <m/>
    <m/>
    <m/>
    <m/>
    <m/>
    <m/>
    <m/>
    <m/>
    <m/>
    <m/>
    <m/>
    <m/>
    <m/>
    <m/>
    <m/>
    <m/>
    <m/>
    <m/>
    <m/>
    <m/>
    <m/>
    <m/>
    <m/>
    <m/>
    <m/>
    <m/>
    <m/>
    <m/>
    <m/>
    <m/>
    <m/>
    <m/>
    <m/>
    <m/>
    <m/>
    <m/>
    <m/>
    <m/>
    <m/>
    <m/>
    <n v="7.11"/>
    <m/>
    <m/>
    <m/>
    <m/>
    <m/>
    <m/>
    <m/>
    <m/>
    <m/>
    <m/>
    <m/>
    <m/>
    <m/>
    <m/>
    <m/>
    <m/>
    <m/>
    <m/>
    <m/>
    <m/>
    <m/>
    <m/>
    <m/>
    <m/>
    <m/>
    <m/>
    <m/>
    <m/>
    <m/>
    <m/>
    <m/>
    <m/>
    <m/>
    <m/>
    <m/>
    <m/>
    <m/>
    <m/>
    <m/>
    <m/>
    <m/>
    <m/>
    <m/>
    <m/>
    <m/>
    <m/>
    <m/>
    <m/>
    <m/>
    <m/>
    <m/>
    <m/>
    <m/>
    <m/>
    <m/>
    <m/>
    <m/>
    <m/>
    <m/>
    <m/>
    <m/>
    <m/>
    <m/>
    <m/>
    <m/>
    <m/>
    <m/>
    <m/>
    <m/>
    <m/>
    <m/>
    <m/>
    <m/>
    <m/>
    <m/>
    <m/>
    <m/>
    <m/>
    <m/>
    <m/>
    <m/>
    <m/>
    <m/>
    <m/>
    <m/>
    <m/>
    <m/>
    <m/>
    <n v="0.6"/>
    <n v="1.81"/>
    <m/>
    <m/>
    <n v="7.11"/>
    <n v="0"/>
    <n v="7.11"/>
    <n v="2.41"/>
    <n v="9.52"/>
  </r>
  <r>
    <n v="36"/>
    <n v="118"/>
    <s v="Cowichan R"/>
    <s v="CDP"/>
    <s v="124"/>
    <s v="Chinook"/>
    <s v="3"/>
    <x v="0"/>
    <x v="10"/>
    <n v="118"/>
    <x v="2"/>
    <s v="CK-22"/>
    <s v="EAST VANCOUVER ISLAND-COWICHAN &amp; KOKSILAH_FA_0.x"/>
    <s v="M"/>
    <s v="H"/>
    <n v="118"/>
    <s v="Cowichan River H"/>
    <n v="118"/>
    <s v="Cowichan R"/>
    <s v="GSVI"/>
    <s v="S"/>
    <x v="1"/>
    <s v="182082"/>
    <n v="0"/>
    <s v="182082"/>
    <n v="2013"/>
    <s v="20130515"/>
    <s v="20130517"/>
    <m/>
    <n v="6"/>
    <m/>
    <s v="CWT"/>
    <s v="P"/>
    <s v="Y"/>
    <s v="Y"/>
    <s v="Y"/>
    <s v="Y"/>
    <n v="0"/>
    <x v="0"/>
    <n v="50080"/>
    <n v="67326"/>
    <x v="0"/>
    <n v="32726"/>
    <x v="16"/>
    <m/>
    <m/>
    <m/>
    <m/>
    <m/>
    <m/>
    <m/>
    <m/>
    <m/>
    <m/>
    <m/>
    <m/>
    <m/>
    <m/>
    <m/>
    <m/>
    <m/>
    <m/>
    <m/>
    <m/>
    <m/>
    <m/>
    <m/>
    <m/>
    <m/>
    <m/>
    <m/>
    <m/>
    <m/>
    <m/>
    <m/>
    <m/>
    <m/>
    <m/>
    <m/>
    <m/>
    <m/>
    <m/>
    <m/>
    <m/>
    <m/>
    <m/>
    <m/>
    <m/>
    <m/>
    <m/>
    <m/>
    <m/>
    <m/>
    <n v="26.48"/>
    <m/>
    <m/>
    <m/>
    <m/>
    <n v="18.46"/>
    <m/>
    <m/>
    <m/>
    <m/>
    <m/>
    <m/>
    <m/>
    <m/>
    <m/>
    <m/>
    <m/>
    <m/>
    <m/>
    <m/>
    <m/>
    <m/>
    <m/>
    <m/>
    <m/>
    <m/>
    <m/>
    <m/>
    <m/>
    <m/>
    <m/>
    <m/>
    <m/>
    <m/>
    <m/>
    <m/>
    <m/>
    <m/>
    <m/>
    <m/>
    <m/>
    <m/>
    <m/>
    <m/>
    <m/>
    <m/>
    <m/>
    <m/>
    <m/>
    <m/>
    <m/>
    <m/>
    <m/>
    <m/>
    <m/>
    <m/>
    <m/>
    <m/>
    <m/>
    <m/>
    <m/>
    <m/>
    <m/>
    <m/>
    <m/>
    <m/>
    <m/>
    <m/>
    <m/>
    <m/>
    <m/>
    <m/>
    <m/>
    <m/>
    <m/>
    <m/>
    <m/>
    <m/>
    <m/>
    <m/>
    <m/>
    <m/>
    <m/>
    <m/>
    <m/>
    <m/>
    <m/>
    <m/>
    <m/>
    <m/>
    <m/>
    <m/>
    <m/>
    <m/>
    <m/>
    <m/>
    <m/>
    <m/>
    <m/>
    <m/>
    <m/>
    <m/>
    <m/>
    <m/>
    <m/>
    <m/>
    <m/>
    <m/>
    <m/>
    <m/>
    <n v="0"/>
    <m/>
    <m/>
    <m/>
    <m/>
    <n v="1.28"/>
    <n v="30.9"/>
    <n v="0.42"/>
    <m/>
    <n v="44.94"/>
    <n v="0"/>
    <n v="44.94"/>
    <n v="32.6"/>
    <n v="77.540000000000006"/>
  </r>
  <r>
    <n v="36"/>
    <n v="118"/>
    <s v="Cowichan R"/>
    <s v="CDP"/>
    <s v="124"/>
    <s v="Chinook"/>
    <s v="3"/>
    <x v="0"/>
    <x v="10"/>
    <n v="118"/>
    <x v="2"/>
    <s v="CK-22"/>
    <s v="EAST VANCOUVER ISLAND-COWICHAN &amp; KOKSILAH_FA_0.x"/>
    <s v="M"/>
    <s v="H"/>
    <n v="118"/>
    <s v="Cowichan River H"/>
    <n v="118"/>
    <s v="Cowichan R"/>
    <s v="GSVI"/>
    <s v="S"/>
    <x v="1"/>
    <s v="182082"/>
    <n v="0"/>
    <s v="182082"/>
    <n v="2013"/>
    <s v="20130515"/>
    <s v="20130517"/>
    <m/>
    <n v="6"/>
    <m/>
    <s v="CWT"/>
    <s v="P"/>
    <s v="Y"/>
    <s v="Y"/>
    <s v="Y"/>
    <s v="Y"/>
    <n v="0"/>
    <x v="0"/>
    <n v="50080"/>
    <n v="67326"/>
    <x v="1"/>
    <n v="32726"/>
    <x v="17"/>
    <m/>
    <m/>
    <m/>
    <m/>
    <m/>
    <m/>
    <m/>
    <m/>
    <m/>
    <m/>
    <m/>
    <m/>
    <m/>
    <m/>
    <m/>
    <m/>
    <m/>
    <m/>
    <m/>
    <m/>
    <m/>
    <m/>
    <m/>
    <m/>
    <m/>
    <m/>
    <m/>
    <m/>
    <m/>
    <m/>
    <m/>
    <m/>
    <m/>
    <m/>
    <m/>
    <m/>
    <m/>
    <m/>
    <m/>
    <m/>
    <m/>
    <m/>
    <m/>
    <m/>
    <m/>
    <m/>
    <m/>
    <m/>
    <m/>
    <n v="12.27"/>
    <m/>
    <m/>
    <m/>
    <m/>
    <n v="32.119999999999997"/>
    <m/>
    <m/>
    <m/>
    <m/>
    <m/>
    <m/>
    <m/>
    <m/>
    <n v="24.92"/>
    <m/>
    <m/>
    <m/>
    <m/>
    <m/>
    <m/>
    <m/>
    <m/>
    <m/>
    <m/>
    <m/>
    <m/>
    <m/>
    <m/>
    <m/>
    <m/>
    <m/>
    <m/>
    <m/>
    <m/>
    <m/>
    <m/>
    <m/>
    <m/>
    <m/>
    <m/>
    <m/>
    <m/>
    <m/>
    <m/>
    <m/>
    <m/>
    <m/>
    <m/>
    <m/>
    <m/>
    <m/>
    <m/>
    <m/>
    <m/>
    <m/>
    <m/>
    <m/>
    <m/>
    <m/>
    <m/>
    <m/>
    <m/>
    <m/>
    <m/>
    <m/>
    <m/>
    <m/>
    <m/>
    <m/>
    <m/>
    <m/>
    <m/>
    <m/>
    <m/>
    <m/>
    <m/>
    <m/>
    <m/>
    <m/>
    <m/>
    <m/>
    <m/>
    <m/>
    <m/>
    <m/>
    <m/>
    <m/>
    <m/>
    <m/>
    <m/>
    <m/>
    <m/>
    <m/>
    <m/>
    <m/>
    <m/>
    <m/>
    <m/>
    <m/>
    <m/>
    <m/>
    <m/>
    <m/>
    <m/>
    <m/>
    <m/>
    <m/>
    <m/>
    <m/>
    <m/>
    <m/>
    <m/>
    <m/>
    <n v="8.4700000000000006"/>
    <m/>
    <n v="23.51"/>
    <m/>
    <m/>
    <n v="69.31"/>
    <n v="8.4700000000000006"/>
    <n v="77.78"/>
    <n v="23.51"/>
    <n v="101.29"/>
  </r>
  <r>
    <n v="36"/>
    <n v="118"/>
    <s v="Cowichan R"/>
    <s v="CDP"/>
    <s v="124"/>
    <s v="Chinook"/>
    <s v="3"/>
    <x v="0"/>
    <x v="10"/>
    <n v="118"/>
    <x v="2"/>
    <s v="CK-22"/>
    <s v="EAST VANCOUVER ISLAND-COWICHAN &amp; KOKSILAH_FA_0.x"/>
    <s v="M"/>
    <s v="H"/>
    <n v="118"/>
    <s v="Cowichan River H"/>
    <n v="118"/>
    <s v="Cowichan R"/>
    <s v="GSVI"/>
    <s v="S"/>
    <x v="1"/>
    <s v="183096"/>
    <n v="0"/>
    <s v="183096"/>
    <n v="2013"/>
    <s v="20130415"/>
    <s v="20130418"/>
    <m/>
    <n v="4"/>
    <m/>
    <s v="CWT"/>
    <s v="P"/>
    <s v="Y"/>
    <s v="Y"/>
    <s v="Y"/>
    <s v="Y"/>
    <n v="0"/>
    <x v="0"/>
    <n v="25058"/>
    <n v="34570"/>
    <x v="4"/>
    <n v="32711"/>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8"/>
    <n v="0.3"/>
    <n v="1.25"/>
    <m/>
    <n v="0"/>
    <n v="0"/>
    <n v="0"/>
    <n v="1.63"/>
    <n v="1.63"/>
  </r>
  <r>
    <n v="36"/>
    <n v="118"/>
    <s v="Cowichan R"/>
    <s v="CDP"/>
    <s v="124"/>
    <s v="Chinook"/>
    <s v="3"/>
    <x v="0"/>
    <x v="10"/>
    <n v="118"/>
    <x v="2"/>
    <s v="CK-22"/>
    <s v="EAST VANCOUVER ISLAND-COWICHAN &amp; KOKSILAH_FA_0.x"/>
    <s v="M"/>
    <s v="H"/>
    <n v="118"/>
    <s v="Cowichan River H"/>
    <n v="118"/>
    <s v="Cowichan R"/>
    <s v="GSVI"/>
    <s v="S"/>
    <x v="1"/>
    <s v="183096"/>
    <n v="0"/>
    <s v="183096"/>
    <n v="2013"/>
    <s v="20130415"/>
    <s v="20130418"/>
    <m/>
    <n v="4"/>
    <m/>
    <s v="CWT"/>
    <s v="P"/>
    <s v="Y"/>
    <s v="Y"/>
    <s v="Y"/>
    <s v="Y"/>
    <n v="0"/>
    <x v="0"/>
    <n v="25058"/>
    <n v="34570"/>
    <x v="0"/>
    <n v="32711"/>
    <x v="16"/>
    <m/>
    <m/>
    <m/>
    <m/>
    <m/>
    <m/>
    <m/>
    <m/>
    <m/>
    <m/>
    <m/>
    <m/>
    <m/>
    <m/>
    <m/>
    <m/>
    <m/>
    <m/>
    <m/>
    <m/>
    <m/>
    <m/>
    <m/>
    <m/>
    <m/>
    <m/>
    <m/>
    <m/>
    <m/>
    <m/>
    <m/>
    <m/>
    <m/>
    <m/>
    <m/>
    <m/>
    <m/>
    <m/>
    <m/>
    <m/>
    <m/>
    <m/>
    <m/>
    <m/>
    <m/>
    <m/>
    <m/>
    <m/>
    <m/>
    <m/>
    <m/>
    <m/>
    <m/>
    <m/>
    <n v="7.13"/>
    <m/>
    <m/>
    <m/>
    <m/>
    <m/>
    <m/>
    <m/>
    <m/>
    <m/>
    <m/>
    <m/>
    <m/>
    <m/>
    <m/>
    <m/>
    <m/>
    <m/>
    <m/>
    <m/>
    <m/>
    <m/>
    <m/>
    <m/>
    <m/>
    <m/>
    <m/>
    <m/>
    <m/>
    <m/>
    <m/>
    <m/>
    <m/>
    <m/>
    <m/>
    <m/>
    <m/>
    <m/>
    <m/>
    <m/>
    <m/>
    <m/>
    <m/>
    <m/>
    <m/>
    <m/>
    <m/>
    <m/>
    <m/>
    <m/>
    <m/>
    <m/>
    <m/>
    <m/>
    <m/>
    <m/>
    <m/>
    <m/>
    <m/>
    <m/>
    <m/>
    <m/>
    <m/>
    <m/>
    <m/>
    <m/>
    <m/>
    <m/>
    <m/>
    <m/>
    <m/>
    <m/>
    <m/>
    <m/>
    <m/>
    <m/>
    <m/>
    <m/>
    <m/>
    <m/>
    <m/>
    <m/>
    <m/>
    <m/>
    <m/>
    <m/>
    <m/>
    <m/>
    <m/>
    <m/>
    <m/>
    <m/>
    <m/>
    <m/>
    <m/>
    <m/>
    <m/>
    <m/>
    <m/>
    <m/>
    <m/>
    <m/>
    <m/>
    <m/>
    <m/>
    <m/>
    <m/>
    <m/>
    <m/>
    <n v="10.07"/>
    <n v="4.92"/>
    <n v="20.88"/>
    <m/>
    <m/>
    <n v="7.13"/>
    <n v="10.07"/>
    <n v="17.2"/>
    <n v="25.8"/>
    <n v="43"/>
  </r>
  <r>
    <n v="36"/>
    <n v="118"/>
    <s v="Cowichan R"/>
    <s v="CDP"/>
    <s v="124"/>
    <s v="Chinook"/>
    <s v="3"/>
    <x v="0"/>
    <x v="10"/>
    <n v="118"/>
    <x v="2"/>
    <s v="CK-22"/>
    <s v="EAST VANCOUVER ISLAND-COWICHAN &amp; KOKSILAH_FA_0.x"/>
    <s v="M"/>
    <s v="H"/>
    <n v="118"/>
    <s v="Cowichan River H"/>
    <n v="118"/>
    <s v="Cowichan R"/>
    <s v="GSVI"/>
    <s v="S"/>
    <x v="1"/>
    <s v="183096"/>
    <n v="0"/>
    <s v="183096"/>
    <n v="2013"/>
    <s v="20130415"/>
    <s v="20130418"/>
    <m/>
    <n v="4"/>
    <m/>
    <s v="CWT"/>
    <s v="P"/>
    <s v="Y"/>
    <s v="Y"/>
    <s v="Y"/>
    <s v="Y"/>
    <n v="0"/>
    <x v="0"/>
    <n v="25058"/>
    <n v="34570"/>
    <x v="1"/>
    <n v="32711"/>
    <x v="17"/>
    <m/>
    <m/>
    <m/>
    <m/>
    <m/>
    <m/>
    <m/>
    <m/>
    <m/>
    <m/>
    <m/>
    <m/>
    <m/>
    <m/>
    <m/>
    <m/>
    <m/>
    <m/>
    <m/>
    <m/>
    <m/>
    <m/>
    <m/>
    <m/>
    <m/>
    <m/>
    <m/>
    <m/>
    <m/>
    <m/>
    <m/>
    <m/>
    <m/>
    <m/>
    <m/>
    <m/>
    <m/>
    <m/>
    <m/>
    <m/>
    <m/>
    <m/>
    <m/>
    <m/>
    <m/>
    <m/>
    <m/>
    <m/>
    <m/>
    <m/>
    <m/>
    <m/>
    <m/>
    <m/>
    <m/>
    <m/>
    <m/>
    <m/>
    <m/>
    <n v="20.84"/>
    <m/>
    <m/>
    <m/>
    <m/>
    <m/>
    <m/>
    <m/>
    <m/>
    <m/>
    <m/>
    <m/>
    <m/>
    <m/>
    <m/>
    <m/>
    <m/>
    <m/>
    <m/>
    <m/>
    <m/>
    <m/>
    <m/>
    <m/>
    <m/>
    <m/>
    <m/>
    <m/>
    <m/>
    <m/>
    <m/>
    <m/>
    <m/>
    <m/>
    <m/>
    <m/>
    <m/>
    <m/>
    <m/>
    <m/>
    <m/>
    <m/>
    <m/>
    <m/>
    <m/>
    <m/>
    <m/>
    <m/>
    <m/>
    <m/>
    <m/>
    <m/>
    <m/>
    <m/>
    <m/>
    <m/>
    <m/>
    <m/>
    <m/>
    <m/>
    <m/>
    <m/>
    <m/>
    <m/>
    <m/>
    <m/>
    <m/>
    <m/>
    <m/>
    <m/>
    <m/>
    <m/>
    <m/>
    <m/>
    <m/>
    <m/>
    <m/>
    <m/>
    <m/>
    <m/>
    <m/>
    <m/>
    <m/>
    <m/>
    <m/>
    <m/>
    <m/>
    <m/>
    <m/>
    <m/>
    <m/>
    <m/>
    <m/>
    <m/>
    <m/>
    <m/>
    <m/>
    <m/>
    <m/>
    <m/>
    <n v="3.7"/>
    <m/>
    <m/>
    <m/>
    <m/>
    <n v="1.43"/>
    <m/>
    <m/>
    <m/>
    <n v="20.84"/>
    <n v="3.7"/>
    <n v="24.54"/>
    <n v="1.43"/>
    <n v="25.97"/>
  </r>
  <r>
    <n v="36"/>
    <n v="118"/>
    <s v="Cowichan R"/>
    <s v="CDP"/>
    <s v="124"/>
    <s v="Chinook"/>
    <s v="3"/>
    <x v="0"/>
    <x v="10"/>
    <n v="118"/>
    <x v="2"/>
    <s v="CK-22"/>
    <s v="EAST VANCOUVER ISLAND-COWICHAN &amp; KOKSILAH_FA_0.x"/>
    <s v="M"/>
    <s v="H"/>
    <n v="118"/>
    <s v="Cowichan River H"/>
    <n v="118"/>
    <s v="Cowichan R"/>
    <s v="GSVI"/>
    <s v="S"/>
    <x v="1"/>
    <s v="183097"/>
    <n v="0"/>
    <s v="183097"/>
    <n v="2013"/>
    <s v="20130415"/>
    <s v="20130418"/>
    <m/>
    <n v="4"/>
    <m/>
    <s v="CWT"/>
    <s v="P"/>
    <s v="Y"/>
    <s v="Y"/>
    <s v="Y"/>
    <s v="Y"/>
    <n v="1.2E-2"/>
    <x v="0"/>
    <n v="24727"/>
    <n v="34417"/>
    <x v="4"/>
    <n v="32712"/>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02"/>
    <m/>
    <m/>
    <n v="0"/>
    <n v="0"/>
    <n v="0"/>
    <n v="18.02"/>
    <n v="18.02"/>
  </r>
  <r>
    <n v="36"/>
    <n v="118"/>
    <s v="Cowichan R"/>
    <s v="CDP"/>
    <s v="124"/>
    <s v="Chinook"/>
    <s v="3"/>
    <x v="0"/>
    <x v="10"/>
    <n v="118"/>
    <x v="2"/>
    <s v="CK-22"/>
    <s v="EAST VANCOUVER ISLAND-COWICHAN &amp; KOKSILAH_FA_0.x"/>
    <s v="M"/>
    <s v="H"/>
    <n v="118"/>
    <s v="Cowichan River H"/>
    <n v="118"/>
    <s v="Cowichan R"/>
    <s v="GSVI"/>
    <s v="S"/>
    <x v="1"/>
    <s v="183097"/>
    <n v="0"/>
    <s v="183097"/>
    <n v="2013"/>
    <s v="20130415"/>
    <s v="20130418"/>
    <m/>
    <n v="4"/>
    <m/>
    <s v="CWT"/>
    <s v="P"/>
    <s v="Y"/>
    <s v="Y"/>
    <s v="Y"/>
    <s v="Y"/>
    <n v="1.2E-2"/>
    <x v="0"/>
    <n v="24727"/>
    <n v="34417"/>
    <x v="0"/>
    <n v="32712"/>
    <x v="16"/>
    <m/>
    <m/>
    <m/>
    <m/>
    <m/>
    <m/>
    <m/>
    <m/>
    <m/>
    <m/>
    <m/>
    <m/>
    <m/>
    <m/>
    <m/>
    <m/>
    <m/>
    <m/>
    <m/>
    <m/>
    <m/>
    <m/>
    <m/>
    <m/>
    <m/>
    <m/>
    <m/>
    <m/>
    <m/>
    <m/>
    <m/>
    <m/>
    <m/>
    <m/>
    <m/>
    <m/>
    <m/>
    <m/>
    <m/>
    <m/>
    <m/>
    <m/>
    <m/>
    <m/>
    <m/>
    <m/>
    <m/>
    <m/>
    <m/>
    <m/>
    <m/>
    <m/>
    <m/>
    <m/>
    <n v="26.95"/>
    <m/>
    <m/>
    <m/>
    <m/>
    <m/>
    <m/>
    <m/>
    <m/>
    <n v="18.43"/>
    <m/>
    <m/>
    <m/>
    <m/>
    <m/>
    <m/>
    <m/>
    <m/>
    <m/>
    <m/>
    <m/>
    <m/>
    <m/>
    <m/>
    <m/>
    <m/>
    <m/>
    <m/>
    <m/>
    <m/>
    <m/>
    <m/>
    <m/>
    <m/>
    <m/>
    <m/>
    <m/>
    <m/>
    <m/>
    <m/>
    <m/>
    <m/>
    <m/>
    <m/>
    <m/>
    <m/>
    <m/>
    <m/>
    <m/>
    <m/>
    <m/>
    <m/>
    <m/>
    <m/>
    <m/>
    <m/>
    <m/>
    <m/>
    <m/>
    <m/>
    <m/>
    <m/>
    <m/>
    <m/>
    <m/>
    <m/>
    <m/>
    <m/>
    <m/>
    <m/>
    <m/>
    <m/>
    <m/>
    <m/>
    <m/>
    <m/>
    <m/>
    <m/>
    <m/>
    <m/>
    <m/>
    <m/>
    <m/>
    <m/>
    <m/>
    <m/>
    <m/>
    <m/>
    <m/>
    <m/>
    <m/>
    <m/>
    <m/>
    <m/>
    <m/>
    <m/>
    <m/>
    <m/>
    <m/>
    <m/>
    <m/>
    <m/>
    <m/>
    <m/>
    <m/>
    <n v="9.43"/>
    <m/>
    <m/>
    <m/>
    <n v="6.58"/>
    <m/>
    <m/>
    <m/>
    <m/>
    <n v="45.38"/>
    <n v="16.010000000000002"/>
    <n v="61.39"/>
    <n v="0"/>
    <n v="61.389999999999993"/>
  </r>
  <r>
    <n v="36"/>
    <n v="118"/>
    <s v="Cowichan R"/>
    <s v="CDP"/>
    <s v="124"/>
    <s v="Chinook"/>
    <s v="3"/>
    <x v="0"/>
    <x v="10"/>
    <n v="118"/>
    <x v="2"/>
    <s v="CK-22"/>
    <s v="EAST VANCOUVER ISLAND-COWICHAN &amp; KOKSILAH_FA_0.x"/>
    <s v="M"/>
    <s v="H"/>
    <n v="118"/>
    <s v="Cowichan River H"/>
    <n v="118"/>
    <s v="Cowichan R"/>
    <s v="GSVI"/>
    <s v="S"/>
    <x v="1"/>
    <s v="183097"/>
    <n v="0"/>
    <s v="183097"/>
    <n v="2013"/>
    <s v="20130415"/>
    <s v="20130418"/>
    <m/>
    <n v="4"/>
    <m/>
    <s v="CWT"/>
    <s v="P"/>
    <s v="Y"/>
    <s v="Y"/>
    <s v="Y"/>
    <s v="Y"/>
    <n v="1.2E-2"/>
    <x v="0"/>
    <n v="24727"/>
    <n v="34417"/>
    <x v="1"/>
    <n v="32712"/>
    <x v="17"/>
    <m/>
    <m/>
    <m/>
    <m/>
    <m/>
    <m/>
    <m/>
    <m/>
    <m/>
    <m/>
    <m/>
    <m/>
    <m/>
    <m/>
    <m/>
    <m/>
    <m/>
    <m/>
    <m/>
    <m/>
    <m/>
    <n v="6.25"/>
    <m/>
    <m/>
    <m/>
    <m/>
    <m/>
    <m/>
    <m/>
    <m/>
    <m/>
    <m/>
    <m/>
    <m/>
    <m/>
    <m/>
    <m/>
    <n v="19.95"/>
    <m/>
    <m/>
    <m/>
    <m/>
    <m/>
    <m/>
    <m/>
    <m/>
    <m/>
    <m/>
    <m/>
    <n v="16.62"/>
    <m/>
    <m/>
    <m/>
    <m/>
    <m/>
    <m/>
    <m/>
    <m/>
    <m/>
    <m/>
    <m/>
    <m/>
    <m/>
    <m/>
    <m/>
    <m/>
    <m/>
    <m/>
    <m/>
    <m/>
    <m/>
    <m/>
    <m/>
    <m/>
    <m/>
    <m/>
    <m/>
    <m/>
    <m/>
    <m/>
    <m/>
    <m/>
    <m/>
    <m/>
    <m/>
    <m/>
    <m/>
    <m/>
    <m/>
    <m/>
    <m/>
    <m/>
    <m/>
    <m/>
    <m/>
    <m/>
    <m/>
    <m/>
    <m/>
    <m/>
    <m/>
    <m/>
    <m/>
    <m/>
    <m/>
    <m/>
    <m/>
    <m/>
    <m/>
    <m/>
    <m/>
    <m/>
    <m/>
    <m/>
    <m/>
    <m/>
    <m/>
    <m/>
    <m/>
    <m/>
    <m/>
    <m/>
    <m/>
    <m/>
    <m/>
    <m/>
    <m/>
    <m/>
    <m/>
    <m/>
    <m/>
    <m/>
    <m/>
    <m/>
    <m/>
    <m/>
    <m/>
    <m/>
    <m/>
    <m/>
    <m/>
    <m/>
    <m/>
    <m/>
    <m/>
    <m/>
    <m/>
    <m/>
    <m/>
    <m/>
    <m/>
    <m/>
    <m/>
    <m/>
    <m/>
    <m/>
    <m/>
    <m/>
    <m/>
    <m/>
    <m/>
    <m/>
    <m/>
    <m/>
    <m/>
    <m/>
    <m/>
    <m/>
    <n v="42.82"/>
    <n v="0"/>
    <n v="42.82"/>
    <n v="0"/>
    <n v="42.82"/>
  </r>
  <r>
    <n v="36"/>
    <n v="118"/>
    <s v="Cowichan R"/>
    <s v="CDP"/>
    <s v="124"/>
    <s v="Chinook"/>
    <s v="3"/>
    <x v="0"/>
    <x v="10"/>
    <n v="118"/>
    <x v="2"/>
    <s v="CK-22"/>
    <s v="EAST VANCOUVER ISLAND-COWICHAN &amp; KOKSILAH_FA_0.x"/>
    <s v="M"/>
    <s v="H"/>
    <n v="118"/>
    <s v="Cowichan River H"/>
    <n v="118"/>
    <s v="Cowichan R"/>
    <s v="GSVI"/>
    <s v="S"/>
    <x v="1"/>
    <s v="183098"/>
    <n v="0"/>
    <s v="183098"/>
    <n v="2013"/>
    <s v="20130415"/>
    <s v="20130418"/>
    <m/>
    <n v="4"/>
    <m/>
    <s v="CWT"/>
    <s v="P"/>
    <s v="Y"/>
    <s v="Y"/>
    <s v="Y"/>
    <s v="Y"/>
    <n v="2E-3"/>
    <x v="0"/>
    <n v="24984"/>
    <n v="34522"/>
    <x v="0"/>
    <n v="32713"/>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3"/>
    <n v="9.82"/>
    <m/>
    <m/>
    <n v="0"/>
    <n v="0"/>
    <n v="0"/>
    <n v="11.45"/>
    <n v="11.45"/>
  </r>
  <r>
    <n v="36"/>
    <n v="118"/>
    <s v="Cowichan R"/>
    <s v="CDP"/>
    <s v="124"/>
    <s v="Chinook"/>
    <s v="3"/>
    <x v="0"/>
    <x v="10"/>
    <n v="118"/>
    <x v="2"/>
    <s v="CK-22"/>
    <s v="EAST VANCOUVER ISLAND-COWICHAN &amp; KOKSILAH_FA_0.x"/>
    <s v="M"/>
    <s v="H"/>
    <n v="118"/>
    <s v="Cowichan River H"/>
    <n v="118"/>
    <s v="Cowichan R"/>
    <s v="GSVI"/>
    <s v="S"/>
    <x v="1"/>
    <s v="183098"/>
    <n v="0"/>
    <s v="183098"/>
    <n v="2013"/>
    <s v="20130415"/>
    <s v="20130418"/>
    <m/>
    <n v="4"/>
    <m/>
    <s v="CWT"/>
    <s v="P"/>
    <s v="Y"/>
    <s v="Y"/>
    <s v="Y"/>
    <s v="Y"/>
    <n v="2E-3"/>
    <x v="0"/>
    <n v="24984"/>
    <n v="34522"/>
    <x v="1"/>
    <n v="32713"/>
    <x v="17"/>
    <m/>
    <m/>
    <m/>
    <m/>
    <m/>
    <m/>
    <m/>
    <m/>
    <m/>
    <m/>
    <m/>
    <m/>
    <m/>
    <m/>
    <m/>
    <m/>
    <m/>
    <m/>
    <m/>
    <m/>
    <m/>
    <m/>
    <m/>
    <m/>
    <m/>
    <m/>
    <m/>
    <m/>
    <m/>
    <m/>
    <m/>
    <m/>
    <m/>
    <m/>
    <m/>
    <m/>
    <m/>
    <m/>
    <m/>
    <m/>
    <m/>
    <m/>
    <m/>
    <m/>
    <m/>
    <m/>
    <m/>
    <m/>
    <m/>
    <n v="24.75"/>
    <m/>
    <m/>
    <m/>
    <m/>
    <m/>
    <m/>
    <m/>
    <m/>
    <m/>
    <m/>
    <m/>
    <m/>
    <m/>
    <n v="23.95"/>
    <m/>
    <m/>
    <m/>
    <m/>
    <m/>
    <m/>
    <m/>
    <m/>
    <m/>
    <m/>
    <m/>
    <m/>
    <m/>
    <m/>
    <m/>
    <m/>
    <m/>
    <m/>
    <m/>
    <m/>
    <m/>
    <m/>
    <m/>
    <m/>
    <m/>
    <m/>
    <m/>
    <m/>
    <m/>
    <m/>
    <m/>
    <m/>
    <m/>
    <m/>
    <m/>
    <m/>
    <m/>
    <m/>
    <m/>
    <m/>
    <m/>
    <m/>
    <m/>
    <m/>
    <m/>
    <m/>
    <m/>
    <m/>
    <m/>
    <m/>
    <m/>
    <m/>
    <m/>
    <m/>
    <m/>
    <m/>
    <m/>
    <m/>
    <m/>
    <m/>
    <m/>
    <m/>
    <m/>
    <m/>
    <m/>
    <m/>
    <m/>
    <m/>
    <m/>
    <m/>
    <m/>
    <m/>
    <m/>
    <m/>
    <m/>
    <m/>
    <m/>
    <m/>
    <m/>
    <m/>
    <m/>
    <m/>
    <m/>
    <m/>
    <m/>
    <m/>
    <m/>
    <m/>
    <m/>
    <m/>
    <m/>
    <m/>
    <m/>
    <m/>
    <m/>
    <m/>
    <m/>
    <m/>
    <m/>
    <m/>
    <m/>
    <m/>
    <m/>
    <m/>
    <n v="48.7"/>
    <n v="0"/>
    <n v="48.7"/>
    <n v="0"/>
    <n v="48.7"/>
  </r>
  <r>
    <n v="36"/>
    <n v="118"/>
    <s v="Cowichan R"/>
    <s v="CDP"/>
    <s v="124"/>
    <s v="Chinook"/>
    <s v="3"/>
    <x v="0"/>
    <x v="10"/>
    <n v="118"/>
    <x v="2"/>
    <s v="CK-22"/>
    <s v="EAST VANCOUVER ISLAND-COWICHAN &amp; KOKSILAH_FA_0.x"/>
    <s v="M"/>
    <s v="H"/>
    <n v="118"/>
    <s v="Cowichan River H"/>
    <n v="118"/>
    <s v="Cowichan R"/>
    <s v="GSVI"/>
    <s v="S"/>
    <x v="1"/>
    <s v="183099"/>
    <n v="0"/>
    <s v="183099"/>
    <n v="2013"/>
    <s v="20130415"/>
    <s v="20130418"/>
    <m/>
    <n v="4"/>
    <m/>
    <s v="CWT"/>
    <s v="P"/>
    <s v="Y"/>
    <s v="Y"/>
    <s v="Y"/>
    <s v="Y"/>
    <n v="0"/>
    <x v="0"/>
    <n v="25000"/>
    <n v="34494"/>
    <x v="0"/>
    <n v="32714"/>
    <x v="16"/>
    <m/>
    <m/>
    <m/>
    <m/>
    <m/>
    <m/>
    <m/>
    <m/>
    <m/>
    <m/>
    <m/>
    <m/>
    <m/>
    <m/>
    <m/>
    <m/>
    <m/>
    <m/>
    <m/>
    <m/>
    <m/>
    <m/>
    <m/>
    <m/>
    <m/>
    <m/>
    <m/>
    <m/>
    <m/>
    <m/>
    <m/>
    <m/>
    <m/>
    <m/>
    <m/>
    <m/>
    <m/>
    <m/>
    <m/>
    <m/>
    <m/>
    <m/>
    <m/>
    <m/>
    <m/>
    <m/>
    <m/>
    <m/>
    <m/>
    <m/>
    <m/>
    <m/>
    <m/>
    <m/>
    <n v="7.13"/>
    <m/>
    <m/>
    <m/>
    <m/>
    <m/>
    <m/>
    <m/>
    <m/>
    <m/>
    <m/>
    <m/>
    <m/>
    <m/>
    <m/>
    <m/>
    <m/>
    <m/>
    <m/>
    <m/>
    <m/>
    <m/>
    <m/>
    <m/>
    <m/>
    <m/>
    <m/>
    <m/>
    <m/>
    <m/>
    <m/>
    <m/>
    <m/>
    <m/>
    <m/>
    <m/>
    <m/>
    <m/>
    <m/>
    <m/>
    <m/>
    <m/>
    <m/>
    <m/>
    <m/>
    <m/>
    <m/>
    <m/>
    <m/>
    <m/>
    <m/>
    <m/>
    <m/>
    <m/>
    <m/>
    <m/>
    <m/>
    <m/>
    <m/>
    <m/>
    <m/>
    <m/>
    <m/>
    <m/>
    <m/>
    <m/>
    <m/>
    <m/>
    <m/>
    <m/>
    <m/>
    <m/>
    <m/>
    <m/>
    <m/>
    <m/>
    <m/>
    <m/>
    <m/>
    <m/>
    <m/>
    <m/>
    <m/>
    <m/>
    <m/>
    <m/>
    <m/>
    <m/>
    <m/>
    <m/>
    <m/>
    <m/>
    <m/>
    <m/>
    <m/>
    <m/>
    <m/>
    <m/>
    <m/>
    <m/>
    <m/>
    <m/>
    <m/>
    <m/>
    <m/>
    <m/>
    <m/>
    <m/>
    <m/>
    <m/>
    <m/>
    <n v="9.8000000000000007"/>
    <m/>
    <m/>
    <n v="7.13"/>
    <n v="0"/>
    <n v="7.13"/>
    <n v="9.8000000000000007"/>
    <n v="16.93"/>
  </r>
  <r>
    <n v="36"/>
    <n v="118"/>
    <s v="Cowichan R"/>
    <s v="CDP"/>
    <s v="124"/>
    <s v="Chinook"/>
    <s v="3"/>
    <x v="0"/>
    <x v="10"/>
    <n v="118"/>
    <x v="2"/>
    <s v="CK-22"/>
    <s v="EAST VANCOUVER ISLAND-COWICHAN &amp; KOKSILAH_FA_0.x"/>
    <s v="M"/>
    <s v="H"/>
    <n v="118"/>
    <s v="Cowichan River H"/>
    <n v="118"/>
    <s v="Cowichan R"/>
    <s v="GSVI"/>
    <s v="S"/>
    <x v="1"/>
    <s v="183099"/>
    <n v="0"/>
    <s v="183099"/>
    <n v="2013"/>
    <s v="20130415"/>
    <s v="20130418"/>
    <m/>
    <n v="4"/>
    <m/>
    <s v="CWT"/>
    <s v="P"/>
    <s v="Y"/>
    <s v="Y"/>
    <s v="Y"/>
    <s v="Y"/>
    <n v="0"/>
    <x v="0"/>
    <n v="25000"/>
    <n v="34494"/>
    <x v="1"/>
    <n v="32714"/>
    <x v="17"/>
    <m/>
    <m/>
    <m/>
    <m/>
    <m/>
    <m/>
    <m/>
    <m/>
    <m/>
    <m/>
    <m/>
    <m/>
    <m/>
    <m/>
    <m/>
    <m/>
    <m/>
    <m/>
    <m/>
    <m/>
    <m/>
    <m/>
    <m/>
    <m/>
    <m/>
    <m/>
    <m/>
    <m/>
    <m/>
    <m/>
    <m/>
    <m/>
    <m/>
    <m/>
    <m/>
    <m/>
    <m/>
    <m/>
    <m/>
    <m/>
    <m/>
    <m/>
    <n v="2.19"/>
    <m/>
    <m/>
    <m/>
    <m/>
    <m/>
    <m/>
    <n v="16.48"/>
    <m/>
    <m/>
    <m/>
    <m/>
    <m/>
    <m/>
    <m/>
    <m/>
    <m/>
    <m/>
    <m/>
    <m/>
    <m/>
    <m/>
    <m/>
    <m/>
    <m/>
    <m/>
    <m/>
    <m/>
    <m/>
    <m/>
    <m/>
    <m/>
    <m/>
    <m/>
    <m/>
    <m/>
    <m/>
    <m/>
    <m/>
    <m/>
    <m/>
    <m/>
    <m/>
    <m/>
    <m/>
    <m/>
    <m/>
    <m/>
    <m/>
    <m/>
    <m/>
    <m/>
    <m/>
    <m/>
    <m/>
    <m/>
    <m/>
    <m/>
    <m/>
    <m/>
    <m/>
    <m/>
    <m/>
    <m/>
    <m/>
    <m/>
    <m/>
    <m/>
    <m/>
    <m/>
    <m/>
    <m/>
    <m/>
    <m/>
    <m/>
    <m/>
    <m/>
    <m/>
    <m/>
    <m/>
    <m/>
    <m/>
    <m/>
    <m/>
    <m/>
    <m/>
    <m/>
    <m/>
    <m/>
    <m/>
    <m/>
    <m/>
    <m/>
    <m/>
    <m/>
    <m/>
    <m/>
    <m/>
    <m/>
    <m/>
    <m/>
    <m/>
    <m/>
    <m/>
    <m/>
    <m/>
    <m/>
    <m/>
    <m/>
    <m/>
    <m/>
    <m/>
    <m/>
    <m/>
    <m/>
    <m/>
    <m/>
    <n v="1.68"/>
    <m/>
    <m/>
    <m/>
    <n v="4.24"/>
    <n v="1.43"/>
    <m/>
    <m/>
    <m/>
    <n v="18.670000000000002"/>
    <n v="5.92"/>
    <n v="24.59"/>
    <n v="1.43"/>
    <n v="26.02"/>
  </r>
  <r>
    <n v="36"/>
    <n v="118"/>
    <s v="Cowichan R"/>
    <s v="CDP"/>
    <s v="124"/>
    <s v="Chinook"/>
    <s v="3"/>
    <x v="0"/>
    <x v="10"/>
    <n v="118"/>
    <x v="2"/>
    <s v="CK-22"/>
    <s v="EAST VANCOUVER ISLAND-COWICHAN &amp; KOKSILAH_FA_0.x"/>
    <s v="M"/>
    <s v="H"/>
    <n v="118"/>
    <s v="Cowichan River H"/>
    <n v="118"/>
    <s v="Cowichan R"/>
    <s v="GSVI"/>
    <s v="S"/>
    <x v="1"/>
    <s v="183164"/>
    <n v="0"/>
    <s v="183164"/>
    <n v="2013"/>
    <s v="20130415"/>
    <s v="20130418"/>
    <m/>
    <n v="4"/>
    <m/>
    <s v="CWT"/>
    <s v="P"/>
    <s v="Y"/>
    <s v="Y"/>
    <s v="Y"/>
    <s v="Y"/>
    <n v="6.0000000000000001E-3"/>
    <x v="0"/>
    <n v="24924"/>
    <n v="34539"/>
    <x v="0"/>
    <n v="32715"/>
    <x v="16"/>
    <m/>
    <m/>
    <m/>
    <m/>
    <m/>
    <m/>
    <m/>
    <m/>
    <m/>
    <m/>
    <m/>
    <m/>
    <m/>
    <m/>
    <m/>
    <m/>
    <m/>
    <m/>
    <m/>
    <m/>
    <m/>
    <n v="11.64"/>
    <m/>
    <m/>
    <m/>
    <m/>
    <m/>
    <m/>
    <m/>
    <m/>
    <m/>
    <m/>
    <m/>
    <m/>
    <m/>
    <m/>
    <m/>
    <m/>
    <m/>
    <m/>
    <m/>
    <m/>
    <m/>
    <m/>
    <m/>
    <m/>
    <m/>
    <m/>
    <m/>
    <n v="7.16"/>
    <m/>
    <m/>
    <m/>
    <m/>
    <n v="26.82"/>
    <m/>
    <m/>
    <m/>
    <m/>
    <m/>
    <m/>
    <m/>
    <m/>
    <m/>
    <m/>
    <m/>
    <m/>
    <m/>
    <m/>
    <m/>
    <m/>
    <m/>
    <m/>
    <m/>
    <m/>
    <m/>
    <m/>
    <m/>
    <m/>
    <m/>
    <m/>
    <m/>
    <m/>
    <m/>
    <m/>
    <m/>
    <m/>
    <m/>
    <m/>
    <m/>
    <m/>
    <m/>
    <m/>
    <m/>
    <m/>
    <m/>
    <m/>
    <m/>
    <m/>
    <m/>
    <m/>
    <m/>
    <m/>
    <m/>
    <m/>
    <m/>
    <m/>
    <m/>
    <m/>
    <m/>
    <m/>
    <m/>
    <m/>
    <m/>
    <m/>
    <m/>
    <m/>
    <m/>
    <m/>
    <m/>
    <m/>
    <m/>
    <m/>
    <m/>
    <m/>
    <m/>
    <m/>
    <m/>
    <m/>
    <m/>
    <m/>
    <m/>
    <m/>
    <m/>
    <m/>
    <m/>
    <m/>
    <m/>
    <m/>
    <m/>
    <m/>
    <m/>
    <m/>
    <m/>
    <m/>
    <m/>
    <m/>
    <m/>
    <m/>
    <m/>
    <m/>
    <m/>
    <m/>
    <m/>
    <m/>
    <m/>
    <m/>
    <m/>
    <m/>
    <m/>
    <m/>
    <m/>
    <m/>
    <m/>
    <n v="1.63"/>
    <m/>
    <m/>
    <m/>
    <n v="45.62"/>
    <n v="0"/>
    <n v="45.62"/>
    <n v="1.63"/>
    <n v="47.250000000000007"/>
  </r>
  <r>
    <n v="36"/>
    <n v="118"/>
    <s v="Cowichan R"/>
    <s v="CDP"/>
    <s v="124"/>
    <s v="Chinook"/>
    <s v="3"/>
    <x v="0"/>
    <x v="10"/>
    <n v="118"/>
    <x v="2"/>
    <s v="CK-22"/>
    <s v="EAST VANCOUVER ISLAND-COWICHAN &amp; KOKSILAH_FA_0.x"/>
    <s v="M"/>
    <s v="H"/>
    <n v="118"/>
    <s v="Cowichan River H"/>
    <n v="118"/>
    <s v="Cowichan R"/>
    <s v="GSVI"/>
    <s v="S"/>
    <x v="1"/>
    <s v="183164"/>
    <n v="0"/>
    <s v="183164"/>
    <n v="2013"/>
    <s v="20130415"/>
    <s v="20130418"/>
    <m/>
    <n v="4"/>
    <m/>
    <s v="CWT"/>
    <s v="P"/>
    <s v="Y"/>
    <s v="Y"/>
    <s v="Y"/>
    <s v="Y"/>
    <n v="6.0000000000000001E-3"/>
    <x v="0"/>
    <n v="24924"/>
    <n v="34539"/>
    <x v="1"/>
    <n v="32715"/>
    <x v="17"/>
    <m/>
    <m/>
    <m/>
    <m/>
    <m/>
    <m/>
    <m/>
    <m/>
    <m/>
    <m/>
    <m/>
    <m/>
    <m/>
    <m/>
    <m/>
    <m/>
    <m/>
    <m/>
    <m/>
    <m/>
    <m/>
    <m/>
    <m/>
    <m/>
    <m/>
    <m/>
    <n v="6.08"/>
    <m/>
    <m/>
    <m/>
    <m/>
    <m/>
    <m/>
    <m/>
    <m/>
    <m/>
    <m/>
    <m/>
    <m/>
    <m/>
    <m/>
    <m/>
    <m/>
    <m/>
    <n v="5.45"/>
    <m/>
    <m/>
    <m/>
    <m/>
    <m/>
    <m/>
    <m/>
    <m/>
    <m/>
    <m/>
    <m/>
    <m/>
    <m/>
    <m/>
    <n v="12.65"/>
    <m/>
    <m/>
    <m/>
    <m/>
    <m/>
    <m/>
    <m/>
    <m/>
    <m/>
    <m/>
    <m/>
    <m/>
    <m/>
    <m/>
    <m/>
    <m/>
    <m/>
    <m/>
    <m/>
    <m/>
    <m/>
    <m/>
    <m/>
    <m/>
    <m/>
    <m/>
    <m/>
    <m/>
    <m/>
    <m/>
    <m/>
    <m/>
    <m/>
    <m/>
    <m/>
    <m/>
    <m/>
    <m/>
    <m/>
    <m/>
    <m/>
    <m/>
    <m/>
    <m/>
    <m/>
    <m/>
    <m/>
    <m/>
    <m/>
    <m/>
    <m/>
    <m/>
    <m/>
    <m/>
    <m/>
    <m/>
    <m/>
    <m/>
    <m/>
    <m/>
    <m/>
    <m/>
    <m/>
    <m/>
    <m/>
    <m/>
    <m/>
    <m/>
    <m/>
    <m/>
    <m/>
    <m/>
    <m/>
    <m/>
    <m/>
    <m/>
    <m/>
    <m/>
    <m/>
    <m/>
    <m/>
    <m/>
    <m/>
    <m/>
    <m/>
    <m/>
    <m/>
    <m/>
    <m/>
    <m/>
    <m/>
    <m/>
    <m/>
    <m/>
    <m/>
    <m/>
    <m/>
    <m/>
    <m/>
    <m/>
    <m/>
    <m/>
    <m/>
    <m/>
    <n v="1.44"/>
    <m/>
    <m/>
    <m/>
    <n v="24.18"/>
    <n v="0"/>
    <n v="24.18"/>
    <n v="1.44"/>
    <n v="25.62"/>
  </r>
  <r>
    <n v="36"/>
    <n v="118"/>
    <s v="Cowichan R"/>
    <s v="CDP"/>
    <s v="124"/>
    <s v="Chinook"/>
    <s v="3"/>
    <x v="0"/>
    <x v="10"/>
    <n v="118"/>
    <x v="2"/>
    <s v="CK-22"/>
    <s v="EAST VANCOUVER ISLAND-COWICHAN &amp; KOKSILAH_FA_0.x"/>
    <s v="M"/>
    <s v="H"/>
    <n v="118"/>
    <s v="Cowichan River H"/>
    <n v="118"/>
    <s v="Cowichan R"/>
    <s v="GSVI"/>
    <s v="S"/>
    <x v="1"/>
    <s v="183165"/>
    <n v="0"/>
    <s v="183165"/>
    <n v="2013"/>
    <s v="20130415"/>
    <s v="20130418"/>
    <m/>
    <n v="4"/>
    <m/>
    <s v="CWT"/>
    <s v="P"/>
    <s v="Y"/>
    <s v="Y"/>
    <s v="Y"/>
    <s v="Y"/>
    <n v="0"/>
    <x v="0"/>
    <n v="25088"/>
    <n v="34616"/>
    <x v="0"/>
    <n v="32716"/>
    <x v="16"/>
    <m/>
    <m/>
    <m/>
    <m/>
    <m/>
    <m/>
    <m/>
    <m/>
    <m/>
    <m/>
    <m/>
    <m/>
    <m/>
    <m/>
    <m/>
    <m/>
    <m/>
    <m/>
    <m/>
    <m/>
    <m/>
    <m/>
    <m/>
    <m/>
    <m/>
    <m/>
    <m/>
    <m/>
    <m/>
    <m/>
    <m/>
    <m/>
    <m/>
    <m/>
    <m/>
    <m/>
    <m/>
    <m/>
    <m/>
    <m/>
    <m/>
    <m/>
    <m/>
    <m/>
    <m/>
    <m/>
    <m/>
    <m/>
    <m/>
    <m/>
    <m/>
    <m/>
    <m/>
    <m/>
    <m/>
    <m/>
    <m/>
    <m/>
    <m/>
    <m/>
    <m/>
    <m/>
    <m/>
    <n v="35.64"/>
    <m/>
    <m/>
    <m/>
    <m/>
    <m/>
    <m/>
    <m/>
    <m/>
    <m/>
    <m/>
    <m/>
    <m/>
    <m/>
    <m/>
    <m/>
    <m/>
    <m/>
    <m/>
    <m/>
    <m/>
    <m/>
    <m/>
    <m/>
    <m/>
    <m/>
    <m/>
    <m/>
    <m/>
    <m/>
    <m/>
    <m/>
    <m/>
    <m/>
    <m/>
    <m/>
    <m/>
    <m/>
    <m/>
    <m/>
    <m/>
    <m/>
    <m/>
    <m/>
    <m/>
    <m/>
    <m/>
    <m/>
    <m/>
    <m/>
    <m/>
    <m/>
    <m/>
    <m/>
    <m/>
    <m/>
    <m/>
    <m/>
    <m/>
    <m/>
    <m/>
    <m/>
    <m/>
    <m/>
    <m/>
    <m/>
    <m/>
    <m/>
    <m/>
    <m/>
    <m/>
    <m/>
    <m/>
    <m/>
    <m/>
    <m/>
    <m/>
    <m/>
    <m/>
    <m/>
    <m/>
    <m/>
    <m/>
    <m/>
    <m/>
    <m/>
    <m/>
    <m/>
    <m/>
    <m/>
    <m/>
    <m/>
    <m/>
    <m/>
    <m/>
    <m/>
    <m/>
    <m/>
    <m/>
    <m/>
    <m/>
    <n v="2.0099999999999998"/>
    <n v="11.8"/>
    <m/>
    <m/>
    <n v="35.64"/>
    <n v="0"/>
    <n v="35.64"/>
    <n v="13.81"/>
    <n v="49.45"/>
  </r>
  <r>
    <n v="36"/>
    <n v="118"/>
    <s v="Cowichan R"/>
    <s v="CDP"/>
    <s v="124"/>
    <s v="Chinook"/>
    <s v="3"/>
    <x v="0"/>
    <x v="10"/>
    <n v="118"/>
    <x v="2"/>
    <s v="CK-22"/>
    <s v="EAST VANCOUVER ISLAND-COWICHAN &amp; KOKSILAH_FA_0.x"/>
    <s v="M"/>
    <s v="H"/>
    <n v="118"/>
    <s v="Cowichan River H"/>
    <n v="118"/>
    <s v="Cowichan R"/>
    <s v="GSVI"/>
    <s v="S"/>
    <x v="1"/>
    <s v="183165"/>
    <n v="0"/>
    <s v="183165"/>
    <n v="2013"/>
    <s v="20130415"/>
    <s v="20130418"/>
    <m/>
    <n v="4"/>
    <m/>
    <s v="CWT"/>
    <s v="P"/>
    <s v="Y"/>
    <s v="Y"/>
    <s v="Y"/>
    <s v="Y"/>
    <n v="0"/>
    <x v="0"/>
    <n v="25088"/>
    <n v="34616"/>
    <x v="1"/>
    <n v="32716"/>
    <x v="17"/>
    <m/>
    <m/>
    <m/>
    <m/>
    <m/>
    <m/>
    <m/>
    <m/>
    <m/>
    <m/>
    <m/>
    <m/>
    <m/>
    <m/>
    <m/>
    <m/>
    <m/>
    <m/>
    <m/>
    <m/>
    <m/>
    <m/>
    <m/>
    <m/>
    <m/>
    <m/>
    <m/>
    <m/>
    <m/>
    <m/>
    <m/>
    <m/>
    <m/>
    <m/>
    <m/>
    <m/>
    <m/>
    <m/>
    <m/>
    <m/>
    <m/>
    <m/>
    <m/>
    <m/>
    <m/>
    <m/>
    <m/>
    <m/>
    <m/>
    <n v="8.24"/>
    <m/>
    <m/>
    <m/>
    <m/>
    <n v="12.6"/>
    <m/>
    <m/>
    <m/>
    <m/>
    <m/>
    <m/>
    <m/>
    <m/>
    <m/>
    <m/>
    <m/>
    <m/>
    <m/>
    <m/>
    <m/>
    <m/>
    <m/>
    <m/>
    <m/>
    <m/>
    <n v="15.85"/>
    <m/>
    <m/>
    <m/>
    <m/>
    <m/>
    <m/>
    <m/>
    <m/>
    <m/>
    <m/>
    <m/>
    <m/>
    <m/>
    <m/>
    <m/>
    <m/>
    <m/>
    <m/>
    <m/>
    <m/>
    <m/>
    <m/>
    <m/>
    <m/>
    <m/>
    <m/>
    <m/>
    <m/>
    <m/>
    <m/>
    <m/>
    <m/>
    <m/>
    <m/>
    <m/>
    <m/>
    <m/>
    <n v="1.38"/>
    <m/>
    <m/>
    <m/>
    <m/>
    <m/>
    <m/>
    <m/>
    <m/>
    <m/>
    <m/>
    <m/>
    <m/>
    <m/>
    <m/>
    <m/>
    <m/>
    <m/>
    <m/>
    <m/>
    <m/>
    <m/>
    <m/>
    <m/>
    <m/>
    <m/>
    <m/>
    <m/>
    <m/>
    <m/>
    <m/>
    <m/>
    <m/>
    <m/>
    <m/>
    <m/>
    <m/>
    <m/>
    <m/>
    <m/>
    <m/>
    <m/>
    <m/>
    <m/>
    <m/>
    <m/>
    <m/>
    <m/>
    <m/>
    <m/>
    <n v="8.69"/>
    <m/>
    <m/>
    <m/>
    <m/>
    <n v="38.07"/>
    <n v="8.69"/>
    <n v="46.76"/>
    <n v="0"/>
    <n v="46.760000000000005"/>
  </r>
  <r>
    <n v="36"/>
    <n v="118"/>
    <s v="Cowichan R"/>
    <s v="CDP"/>
    <s v="124"/>
    <s v="Chinook"/>
    <s v="3"/>
    <x v="0"/>
    <x v="10"/>
    <n v="118"/>
    <x v="2"/>
    <s v="CK-22"/>
    <s v="EAST VANCOUVER ISLAND-COWICHAN &amp; KOKSILAH_FA_0.x"/>
    <s v="M"/>
    <s v="H"/>
    <n v="118"/>
    <s v="Cowichan River H"/>
    <n v="118"/>
    <s v="Cowichan R"/>
    <s v="GSVI"/>
    <s v="S"/>
    <x v="1"/>
    <s v="183166"/>
    <n v="0"/>
    <s v="183166"/>
    <n v="2013"/>
    <s v="20130515"/>
    <s v="20130517"/>
    <m/>
    <n v="6"/>
    <m/>
    <s v="CWT"/>
    <s v="P"/>
    <s v="Y"/>
    <s v="Y"/>
    <s v="Y"/>
    <s v="Y"/>
    <n v="2.5999999999999999E-2"/>
    <x v="0"/>
    <n v="24426"/>
    <n v="33490"/>
    <x v="4"/>
    <n v="32718"/>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2"/>
    <n v="0.39"/>
    <n v="0.82"/>
    <m/>
    <m/>
    <n v="0"/>
    <n v="2.92"/>
    <n v="2.92"/>
    <n v="1.21"/>
    <n v="4.13"/>
  </r>
  <r>
    <n v="36"/>
    <n v="118"/>
    <s v="Cowichan R"/>
    <s v="CDP"/>
    <s v="124"/>
    <s v="Chinook"/>
    <s v="3"/>
    <x v="0"/>
    <x v="10"/>
    <n v="118"/>
    <x v="2"/>
    <s v="CK-22"/>
    <s v="EAST VANCOUVER ISLAND-COWICHAN &amp; KOKSILAH_FA_0.x"/>
    <s v="M"/>
    <s v="H"/>
    <n v="118"/>
    <s v="Cowichan River H"/>
    <n v="118"/>
    <s v="Cowichan R"/>
    <s v="GSVI"/>
    <s v="S"/>
    <x v="1"/>
    <s v="183166"/>
    <n v="0"/>
    <s v="183166"/>
    <n v="2013"/>
    <s v="20130515"/>
    <s v="20130517"/>
    <m/>
    <n v="6"/>
    <m/>
    <s v="CWT"/>
    <s v="P"/>
    <s v="Y"/>
    <s v="Y"/>
    <s v="Y"/>
    <s v="Y"/>
    <n v="2.5999999999999999E-2"/>
    <x v="0"/>
    <n v="24426"/>
    <n v="33490"/>
    <x v="0"/>
    <n v="32718"/>
    <x v="16"/>
    <m/>
    <m/>
    <m/>
    <m/>
    <m/>
    <m/>
    <m/>
    <m/>
    <m/>
    <m/>
    <m/>
    <m/>
    <m/>
    <m/>
    <m/>
    <m/>
    <m/>
    <m/>
    <m/>
    <m/>
    <m/>
    <m/>
    <m/>
    <m/>
    <m/>
    <m/>
    <m/>
    <m/>
    <m/>
    <m/>
    <m/>
    <m/>
    <m/>
    <m/>
    <m/>
    <m/>
    <m/>
    <m/>
    <m/>
    <m/>
    <m/>
    <m/>
    <m/>
    <m/>
    <m/>
    <m/>
    <m/>
    <m/>
    <m/>
    <n v="7.09"/>
    <m/>
    <m/>
    <m/>
    <m/>
    <n v="7.09"/>
    <m/>
    <m/>
    <m/>
    <m/>
    <m/>
    <m/>
    <n v="7.09"/>
    <m/>
    <n v="18.149999999999999"/>
    <m/>
    <m/>
    <m/>
    <m/>
    <m/>
    <m/>
    <m/>
    <m/>
    <m/>
    <m/>
    <m/>
    <m/>
    <m/>
    <m/>
    <m/>
    <m/>
    <m/>
    <m/>
    <m/>
    <m/>
    <m/>
    <m/>
    <m/>
    <m/>
    <m/>
    <m/>
    <m/>
    <m/>
    <m/>
    <m/>
    <m/>
    <m/>
    <m/>
    <m/>
    <m/>
    <m/>
    <m/>
    <m/>
    <m/>
    <m/>
    <m/>
    <m/>
    <m/>
    <m/>
    <m/>
    <m/>
    <m/>
    <m/>
    <m/>
    <m/>
    <m/>
    <m/>
    <m/>
    <m/>
    <m/>
    <m/>
    <m/>
    <m/>
    <m/>
    <m/>
    <m/>
    <m/>
    <m/>
    <m/>
    <m/>
    <m/>
    <m/>
    <m/>
    <m/>
    <m/>
    <m/>
    <m/>
    <m/>
    <m/>
    <m/>
    <m/>
    <m/>
    <m/>
    <m/>
    <m/>
    <m/>
    <m/>
    <m/>
    <m/>
    <m/>
    <m/>
    <m/>
    <m/>
    <m/>
    <m/>
    <m/>
    <m/>
    <m/>
    <m/>
    <m/>
    <m/>
    <m/>
    <m/>
    <m/>
    <m/>
    <n v="3.23"/>
    <n v="19.489999999999998"/>
    <m/>
    <m/>
    <n v="39.42"/>
    <n v="0"/>
    <n v="39.42"/>
    <n v="22.72"/>
    <n v="62.14"/>
  </r>
  <r>
    <n v="36"/>
    <n v="118"/>
    <s v="Cowichan R"/>
    <s v="CDP"/>
    <s v="124"/>
    <s v="Chinook"/>
    <s v="3"/>
    <x v="0"/>
    <x v="10"/>
    <n v="118"/>
    <x v="2"/>
    <s v="CK-22"/>
    <s v="EAST VANCOUVER ISLAND-COWICHAN &amp; KOKSILAH_FA_0.x"/>
    <s v="M"/>
    <s v="H"/>
    <n v="118"/>
    <s v="Cowichan River H"/>
    <n v="118"/>
    <s v="Cowichan R"/>
    <s v="GSVI"/>
    <s v="S"/>
    <x v="1"/>
    <s v="183166"/>
    <n v="0"/>
    <s v="183166"/>
    <n v="2013"/>
    <s v="20130515"/>
    <s v="20130517"/>
    <m/>
    <n v="6"/>
    <m/>
    <s v="CWT"/>
    <s v="P"/>
    <s v="Y"/>
    <s v="Y"/>
    <s v="Y"/>
    <s v="Y"/>
    <n v="2.5999999999999999E-2"/>
    <x v="0"/>
    <n v="24426"/>
    <n v="33490"/>
    <x v="1"/>
    <n v="32718"/>
    <x v="17"/>
    <m/>
    <m/>
    <m/>
    <m/>
    <m/>
    <m/>
    <m/>
    <m/>
    <m/>
    <m/>
    <m/>
    <m/>
    <m/>
    <m/>
    <m/>
    <m/>
    <m/>
    <m/>
    <m/>
    <m/>
    <m/>
    <m/>
    <m/>
    <m/>
    <m/>
    <m/>
    <m/>
    <m/>
    <m/>
    <m/>
    <m/>
    <m/>
    <m/>
    <m/>
    <m/>
    <m/>
    <m/>
    <m/>
    <m/>
    <m/>
    <m/>
    <m/>
    <m/>
    <m/>
    <m/>
    <m/>
    <m/>
    <m/>
    <m/>
    <n v="16.38"/>
    <m/>
    <m/>
    <m/>
    <m/>
    <n v="8.19"/>
    <m/>
    <m/>
    <m/>
    <m/>
    <n v="8.19"/>
    <m/>
    <n v="8.19"/>
    <m/>
    <m/>
    <m/>
    <m/>
    <m/>
    <m/>
    <m/>
    <m/>
    <m/>
    <m/>
    <m/>
    <m/>
    <m/>
    <m/>
    <m/>
    <m/>
    <m/>
    <m/>
    <m/>
    <m/>
    <m/>
    <m/>
    <m/>
    <m/>
    <m/>
    <m/>
    <m/>
    <m/>
    <m/>
    <m/>
    <m/>
    <m/>
    <m/>
    <m/>
    <m/>
    <m/>
    <m/>
    <m/>
    <m/>
    <m/>
    <m/>
    <m/>
    <m/>
    <m/>
    <m/>
    <m/>
    <m/>
    <m/>
    <m/>
    <m/>
    <m/>
    <m/>
    <m/>
    <m/>
    <m/>
    <m/>
    <m/>
    <m/>
    <m/>
    <m/>
    <m/>
    <m/>
    <m/>
    <m/>
    <m/>
    <m/>
    <m/>
    <m/>
    <m/>
    <m/>
    <m/>
    <m/>
    <m/>
    <m/>
    <m/>
    <m/>
    <m/>
    <m/>
    <m/>
    <m/>
    <m/>
    <m/>
    <m/>
    <m/>
    <m/>
    <m/>
    <m/>
    <m/>
    <m/>
    <m/>
    <m/>
    <m/>
    <m/>
    <m/>
    <m/>
    <m/>
    <m/>
    <m/>
    <m/>
    <m/>
    <m/>
    <m/>
    <n v="2.85"/>
    <n v="0.4"/>
    <n v="0.96"/>
    <m/>
    <n v="40.950000000000003"/>
    <n v="0"/>
    <n v="40.950000000000003"/>
    <n v="4.21"/>
    <n v="45.16"/>
  </r>
  <r>
    <n v="36"/>
    <n v="118"/>
    <s v="Cowichan R"/>
    <s v="CDP"/>
    <s v="124"/>
    <s v="Chinook"/>
    <s v="3"/>
    <x v="0"/>
    <x v="10"/>
    <n v="118"/>
    <x v="2"/>
    <s v="CK-22"/>
    <s v="EAST VANCOUVER ISLAND-COWICHAN &amp; KOKSILAH_FA_0.x"/>
    <s v="M"/>
    <s v="H"/>
    <n v="118"/>
    <s v="Cowichan River H"/>
    <n v="118"/>
    <s v="Cowichan R"/>
    <s v="GSVI"/>
    <s v="S"/>
    <x v="1"/>
    <s v="183166"/>
    <n v="0"/>
    <s v="183166"/>
    <n v="2013"/>
    <s v="20130515"/>
    <s v="20130517"/>
    <m/>
    <n v="6"/>
    <m/>
    <s v="CWT"/>
    <s v="P"/>
    <s v="Y"/>
    <s v="Y"/>
    <s v="Y"/>
    <s v="Y"/>
    <n v="2.5999999999999999E-2"/>
    <x v="0"/>
    <n v="24426"/>
    <n v="33490"/>
    <x v="2"/>
    <n v="32718"/>
    <x v="18"/>
    <m/>
    <m/>
    <m/>
    <m/>
    <m/>
    <m/>
    <m/>
    <m/>
    <m/>
    <m/>
    <m/>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0"/>
    <n v="0"/>
    <n v="0"/>
    <n v="0"/>
  </r>
  <r>
    <n v="36"/>
    <n v="118"/>
    <s v="Cowichan R"/>
    <s v="CDP"/>
    <s v="124"/>
    <s v="Chinook"/>
    <s v="3"/>
    <x v="0"/>
    <x v="10"/>
    <n v="118"/>
    <x v="2"/>
    <s v="CK-22"/>
    <s v="EAST VANCOUVER ISLAND-COWICHAN &amp; KOKSILAH_FA_0.x"/>
    <s v="M"/>
    <s v="H"/>
    <n v="118"/>
    <s v="Cowichan River H"/>
    <n v="118"/>
    <s v="Cowichan R"/>
    <s v="GSVI"/>
    <s v="S"/>
    <x v="1"/>
    <s v="183167"/>
    <n v="0"/>
    <s v="183167"/>
    <n v="2013"/>
    <s v="20130515"/>
    <s v="20130517"/>
    <m/>
    <n v="6"/>
    <m/>
    <s v="CWT"/>
    <s v="P"/>
    <s v="Y"/>
    <s v="Y"/>
    <s v="Y"/>
    <s v="Y"/>
    <n v="0"/>
    <x v="0"/>
    <n v="25164"/>
    <n v="33830"/>
    <x v="4"/>
    <n v="32719"/>
    <x v="14"/>
    <m/>
    <m/>
    <m/>
    <m/>
    <m/>
    <m/>
    <m/>
    <m/>
    <m/>
    <m/>
    <m/>
    <m/>
    <m/>
    <m/>
    <m/>
    <m/>
    <m/>
    <m/>
    <m/>
    <m/>
    <m/>
    <m/>
    <m/>
    <m/>
    <m/>
    <m/>
    <m/>
    <m/>
    <m/>
    <m/>
    <m/>
    <m/>
    <m/>
    <m/>
    <m/>
    <m/>
    <m/>
    <m/>
    <m/>
    <m/>
    <m/>
    <m/>
    <m/>
    <m/>
    <m/>
    <m/>
    <m/>
    <m/>
    <m/>
    <m/>
    <m/>
    <m/>
    <m/>
    <m/>
    <m/>
    <m/>
    <m/>
    <m/>
    <m/>
    <m/>
    <m/>
    <m/>
    <m/>
    <m/>
    <m/>
    <m/>
    <m/>
    <m/>
    <m/>
    <m/>
    <m/>
    <m/>
    <m/>
    <m/>
    <m/>
    <n v="7.11"/>
    <m/>
    <m/>
    <m/>
    <m/>
    <m/>
    <m/>
    <m/>
    <m/>
    <m/>
    <m/>
    <m/>
    <m/>
    <m/>
    <m/>
    <m/>
    <m/>
    <m/>
    <m/>
    <m/>
    <m/>
    <m/>
    <m/>
    <m/>
    <m/>
    <m/>
    <m/>
    <m/>
    <m/>
    <m/>
    <m/>
    <m/>
    <m/>
    <m/>
    <m/>
    <m/>
    <m/>
    <m/>
    <m/>
    <m/>
    <m/>
    <m/>
    <m/>
    <m/>
    <m/>
    <m/>
    <m/>
    <m/>
    <m/>
    <m/>
    <m/>
    <m/>
    <m/>
    <m/>
    <m/>
    <m/>
    <m/>
    <m/>
    <m/>
    <m/>
    <m/>
    <m/>
    <m/>
    <m/>
    <m/>
    <m/>
    <m/>
    <m/>
    <m/>
    <m/>
    <m/>
    <m/>
    <m/>
    <m/>
    <m/>
    <m/>
    <m/>
    <m/>
    <m/>
    <m/>
    <m/>
    <m/>
    <m/>
    <m/>
    <m/>
    <m/>
    <m/>
    <m/>
    <m/>
    <m/>
    <m/>
    <m/>
    <m/>
    <n v="7.11"/>
    <n v="0"/>
    <n v="7.11"/>
    <n v="0"/>
    <n v="7.11"/>
  </r>
  <r>
    <n v="36"/>
    <n v="118"/>
    <s v="Cowichan R"/>
    <s v="CDP"/>
    <s v="124"/>
    <s v="Chinook"/>
    <s v="3"/>
    <x v="0"/>
    <x v="10"/>
    <n v="118"/>
    <x v="2"/>
    <s v="CK-22"/>
    <s v="EAST VANCOUVER ISLAND-COWICHAN &amp; KOKSILAH_FA_0.x"/>
    <s v="M"/>
    <s v="H"/>
    <n v="118"/>
    <s v="Cowichan River H"/>
    <n v="118"/>
    <s v="Cowichan R"/>
    <s v="GSVI"/>
    <s v="S"/>
    <x v="1"/>
    <s v="183167"/>
    <n v="0"/>
    <s v="183167"/>
    <n v="2013"/>
    <s v="20130515"/>
    <s v="20130517"/>
    <m/>
    <n v="6"/>
    <m/>
    <s v="CWT"/>
    <s v="P"/>
    <s v="Y"/>
    <s v="Y"/>
    <s v="Y"/>
    <s v="Y"/>
    <n v="0"/>
    <x v="0"/>
    <n v="25164"/>
    <n v="33830"/>
    <x v="0"/>
    <n v="32719"/>
    <x v="16"/>
    <m/>
    <m/>
    <m/>
    <m/>
    <m/>
    <m/>
    <m/>
    <m/>
    <m/>
    <m/>
    <m/>
    <m/>
    <m/>
    <m/>
    <m/>
    <m/>
    <m/>
    <m/>
    <m/>
    <m/>
    <m/>
    <m/>
    <m/>
    <m/>
    <m/>
    <m/>
    <m/>
    <m/>
    <m/>
    <m/>
    <m/>
    <m/>
    <m/>
    <m/>
    <m/>
    <m/>
    <m/>
    <m/>
    <m/>
    <m/>
    <m/>
    <m/>
    <m/>
    <m/>
    <m/>
    <m/>
    <m/>
    <m/>
    <m/>
    <m/>
    <m/>
    <m/>
    <m/>
    <m/>
    <m/>
    <m/>
    <m/>
    <m/>
    <m/>
    <m/>
    <m/>
    <m/>
    <m/>
    <m/>
    <m/>
    <m/>
    <m/>
    <m/>
    <m/>
    <m/>
    <m/>
    <m/>
    <m/>
    <m/>
    <m/>
    <m/>
    <m/>
    <m/>
    <m/>
    <m/>
    <m/>
    <m/>
    <m/>
    <m/>
    <m/>
    <m/>
    <m/>
    <m/>
    <m/>
    <m/>
    <m/>
    <m/>
    <m/>
    <m/>
    <m/>
    <m/>
    <m/>
    <m/>
    <m/>
    <m/>
    <m/>
    <m/>
    <m/>
    <m/>
    <m/>
    <m/>
    <m/>
    <m/>
    <m/>
    <m/>
    <m/>
    <m/>
    <m/>
    <m/>
    <m/>
    <m/>
    <m/>
    <m/>
    <m/>
    <m/>
    <m/>
    <m/>
    <m/>
    <n v="4.34"/>
    <m/>
    <m/>
    <m/>
    <m/>
    <m/>
    <m/>
    <m/>
    <m/>
    <m/>
    <m/>
    <m/>
    <m/>
    <m/>
    <m/>
    <m/>
    <m/>
    <m/>
    <m/>
    <m/>
    <m/>
    <m/>
    <m/>
    <m/>
    <m/>
    <m/>
    <m/>
    <m/>
    <m/>
    <m/>
    <m/>
    <m/>
    <m/>
    <m/>
    <m/>
    <m/>
    <m/>
    <m/>
    <m/>
    <m/>
    <n v="8.34"/>
    <m/>
    <m/>
    <m/>
    <m/>
    <n v="4.34"/>
    <n v="8.34"/>
    <n v="12.68"/>
    <n v="0"/>
    <n v="12.68"/>
  </r>
  <r>
    <n v="36"/>
    <n v="118"/>
    <s v="Cowichan R"/>
    <s v="CDP"/>
    <s v="124"/>
    <s v="Chinook"/>
    <s v="3"/>
    <x v="0"/>
    <x v="10"/>
    <n v="118"/>
    <x v="2"/>
    <s v="CK-22"/>
    <s v="EAST VANCOUVER ISLAND-COWICHAN &amp; KOKSILAH_FA_0.x"/>
    <s v="M"/>
    <s v="H"/>
    <n v="118"/>
    <s v="Cowichan River H"/>
    <n v="118"/>
    <s v="Cowichan R"/>
    <s v="GSVI"/>
    <s v="S"/>
    <x v="1"/>
    <s v="183167"/>
    <n v="0"/>
    <s v="183167"/>
    <n v="2013"/>
    <s v="20130515"/>
    <s v="20130517"/>
    <m/>
    <n v="6"/>
    <m/>
    <s v="CWT"/>
    <s v="P"/>
    <s v="Y"/>
    <s v="Y"/>
    <s v="Y"/>
    <s v="Y"/>
    <n v="0"/>
    <x v="0"/>
    <n v="25164"/>
    <n v="33830"/>
    <x v="1"/>
    <n v="32719"/>
    <x v="17"/>
    <m/>
    <m/>
    <m/>
    <m/>
    <m/>
    <m/>
    <m/>
    <m/>
    <m/>
    <m/>
    <m/>
    <m/>
    <m/>
    <m/>
    <m/>
    <m/>
    <m/>
    <m/>
    <m/>
    <m/>
    <m/>
    <m/>
    <m/>
    <m/>
    <m/>
    <m/>
    <m/>
    <m/>
    <m/>
    <m/>
    <m/>
    <m/>
    <m/>
    <m/>
    <m/>
    <m/>
    <m/>
    <m/>
    <m/>
    <m/>
    <m/>
    <m/>
    <m/>
    <m/>
    <m/>
    <m/>
    <m/>
    <n v="4.34"/>
    <m/>
    <n v="8.0299999999999994"/>
    <m/>
    <m/>
    <m/>
    <m/>
    <n v="8.0299999999999994"/>
    <m/>
    <m/>
    <m/>
    <m/>
    <m/>
    <m/>
    <m/>
    <m/>
    <m/>
    <m/>
    <m/>
    <m/>
    <m/>
    <m/>
    <m/>
    <m/>
    <m/>
    <m/>
    <m/>
    <m/>
    <m/>
    <m/>
    <m/>
    <m/>
    <m/>
    <m/>
    <m/>
    <m/>
    <m/>
    <m/>
    <m/>
    <m/>
    <m/>
    <m/>
    <m/>
    <m/>
    <m/>
    <m/>
    <m/>
    <m/>
    <m/>
    <m/>
    <m/>
    <m/>
    <m/>
    <m/>
    <m/>
    <m/>
    <m/>
    <m/>
    <m/>
    <m/>
    <m/>
    <m/>
    <m/>
    <m/>
    <m/>
    <m/>
    <m/>
    <m/>
    <m/>
    <m/>
    <m/>
    <m/>
    <m/>
    <m/>
    <m/>
    <m/>
    <m/>
    <m/>
    <m/>
    <m/>
    <m/>
    <m/>
    <m/>
    <m/>
    <m/>
    <m/>
    <m/>
    <m/>
    <m/>
    <m/>
    <m/>
    <m/>
    <m/>
    <m/>
    <m/>
    <m/>
    <m/>
    <m/>
    <m/>
    <m/>
    <m/>
    <m/>
    <m/>
    <m/>
    <m/>
    <m/>
    <m/>
    <m/>
    <m/>
    <m/>
    <m/>
    <m/>
    <m/>
    <m/>
    <m/>
    <m/>
    <m/>
    <n v="5.56"/>
    <n v="33.619999999999997"/>
    <m/>
    <m/>
    <n v="20.399999999999999"/>
    <n v="0"/>
    <n v="20.399999999999999"/>
    <n v="39.18"/>
    <n v="59.58"/>
  </r>
  <r>
    <n v="36"/>
    <n v="118"/>
    <s v="Cowichan R"/>
    <s v="CDP"/>
    <s v="124"/>
    <s v="Chinook"/>
    <s v="3"/>
    <x v="0"/>
    <x v="11"/>
    <n v="118"/>
    <x v="2"/>
    <s v="CK-22"/>
    <s v="EAST VANCOUVER ISLAND-COWICHAN &amp; KOKSILAH_FA_0.x"/>
    <s v="M"/>
    <s v="H"/>
    <n v="118"/>
    <s v="Cowichan River H"/>
    <n v="118"/>
    <s v="Cowichan R"/>
    <s v="GSVI"/>
    <s v="S"/>
    <x v="1"/>
    <s v="181697"/>
    <n v="0"/>
    <s v="181697"/>
    <n v="2014"/>
    <s v="20140517"/>
    <s v="20140517"/>
    <m/>
    <n v="6"/>
    <m/>
    <s v="CWT"/>
    <s v="P"/>
    <s v="Y"/>
    <s v="Y"/>
    <s v="Y"/>
    <s v="Y"/>
    <n v="5.0000000000000002E-5"/>
    <x v="0"/>
    <n v="10160"/>
    <n v="10749"/>
    <x v="0"/>
    <n v="33978"/>
    <x v="17"/>
    <m/>
    <m/>
    <m/>
    <m/>
    <m/>
    <m/>
    <m/>
    <m/>
    <m/>
    <m/>
    <m/>
    <m/>
    <m/>
    <m/>
    <m/>
    <m/>
    <m/>
    <m/>
    <m/>
    <m/>
    <m/>
    <m/>
    <m/>
    <m/>
    <m/>
    <m/>
    <m/>
    <m/>
    <m/>
    <m/>
    <m/>
    <m/>
    <m/>
    <m/>
    <m/>
    <m/>
    <m/>
    <m/>
    <m/>
    <m/>
    <m/>
    <m/>
    <m/>
    <m/>
    <m/>
    <m/>
    <m/>
    <m/>
    <m/>
    <n v="6.32"/>
    <m/>
    <m/>
    <m/>
    <m/>
    <m/>
    <m/>
    <m/>
    <m/>
    <m/>
    <m/>
    <m/>
    <m/>
    <m/>
    <m/>
    <m/>
    <m/>
    <m/>
    <m/>
    <m/>
    <m/>
    <m/>
    <m/>
    <m/>
    <m/>
    <m/>
    <m/>
    <m/>
    <m/>
    <m/>
    <m/>
    <m/>
    <m/>
    <m/>
    <m/>
    <m/>
    <m/>
    <m/>
    <m/>
    <m/>
    <m/>
    <m/>
    <m/>
    <m/>
    <m/>
    <m/>
    <m/>
    <m/>
    <m/>
    <m/>
    <m/>
    <m/>
    <m/>
    <m/>
    <m/>
    <m/>
    <m/>
    <m/>
    <m/>
    <m/>
    <m/>
    <m/>
    <m/>
    <m/>
    <m/>
    <m/>
    <m/>
    <m/>
    <m/>
    <m/>
    <m/>
    <m/>
    <m/>
    <m/>
    <m/>
    <m/>
    <m/>
    <m/>
    <m/>
    <m/>
    <m/>
    <m/>
    <m/>
    <m/>
    <m/>
    <m/>
    <m/>
    <m/>
    <m/>
    <m/>
    <m/>
    <m/>
    <m/>
    <m/>
    <m/>
    <m/>
    <m/>
    <m/>
    <m/>
    <m/>
    <m/>
    <m/>
    <m/>
    <m/>
    <m/>
    <m/>
    <m/>
    <m/>
    <m/>
    <m/>
    <m/>
    <m/>
    <m/>
    <m/>
    <m/>
    <m/>
    <m/>
    <m/>
    <m/>
    <n v="6.32"/>
    <n v="0"/>
    <n v="6.32"/>
    <n v="0"/>
    <n v="6.32"/>
  </r>
  <r>
    <n v="36"/>
    <n v="118"/>
    <s v="Cowichan R"/>
    <s v="CDP"/>
    <s v="124"/>
    <s v="Chinook"/>
    <s v="3"/>
    <x v="0"/>
    <x v="11"/>
    <n v="118"/>
    <x v="2"/>
    <s v="CK-22"/>
    <s v="EAST VANCOUVER ISLAND-COWICHAN &amp; KOKSILAH_FA_0.x"/>
    <s v="M"/>
    <s v="H"/>
    <n v="118"/>
    <s v="Cowichan River H"/>
    <n v="118"/>
    <s v="Cowichan R"/>
    <s v="GSVI"/>
    <s v="S"/>
    <x v="1"/>
    <s v="181698"/>
    <n v="0"/>
    <s v="181698"/>
    <n v="2014"/>
    <s v="20140517"/>
    <s v="20140517"/>
    <m/>
    <n v="6"/>
    <m/>
    <s v="CWT"/>
    <s v="P"/>
    <s v="Y"/>
    <s v="Y"/>
    <s v="Y"/>
    <s v="Y"/>
    <m/>
    <x v="0"/>
    <n v="2931"/>
    <n v="3101"/>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
    <n v="118"/>
    <s v="Cowichan R"/>
    <s v="CDP"/>
    <s v="124"/>
    <s v="Chinook"/>
    <s v="3"/>
    <x v="0"/>
    <x v="11"/>
    <n v="118"/>
    <x v="2"/>
    <s v="CK-22"/>
    <s v="EAST VANCOUVER ISLAND-COWICHAN &amp; KOKSILAH_FA_0.x"/>
    <s v="M"/>
    <s v="H"/>
    <n v="118"/>
    <s v="Cowichan River H"/>
    <n v="118"/>
    <s v="Cowichan R"/>
    <s v="GSVI"/>
    <s v="S"/>
    <x v="1"/>
    <s v="183367"/>
    <n v="0"/>
    <s v="183367"/>
    <n v="2014"/>
    <s v="20140423"/>
    <s v="20140423"/>
    <m/>
    <n v="4"/>
    <s v="400 fish were held for 60 days with 2.2% tag loss rate."/>
    <s v="CWT"/>
    <s v="P"/>
    <s v="Y"/>
    <s v="Y"/>
    <s v="Y"/>
    <s v="Y"/>
    <n v="5.0000000000000002E-5"/>
    <x v="0"/>
    <n v="98233"/>
    <n v="103930"/>
    <x v="4"/>
    <n v="33976"/>
    <x v="16"/>
    <m/>
    <m/>
    <m/>
    <m/>
    <m/>
    <m/>
    <m/>
    <m/>
    <m/>
    <m/>
    <m/>
    <m/>
    <m/>
    <m/>
    <m/>
    <m/>
    <m/>
    <m/>
    <m/>
    <m/>
    <m/>
    <m/>
    <m/>
    <m/>
    <m/>
    <m/>
    <m/>
    <m/>
    <m/>
    <m/>
    <m/>
    <m/>
    <m/>
    <m/>
    <m/>
    <m/>
    <m/>
    <m/>
    <m/>
    <m/>
    <m/>
    <m/>
    <m/>
    <m/>
    <m/>
    <m/>
    <m/>
    <m/>
    <m/>
    <m/>
    <m/>
    <m/>
    <m/>
    <m/>
    <m/>
    <m/>
    <m/>
    <m/>
    <m/>
    <n v="15.37"/>
    <m/>
    <n v="5.53"/>
    <m/>
    <m/>
    <m/>
    <m/>
    <m/>
    <m/>
    <m/>
    <m/>
    <m/>
    <m/>
    <m/>
    <m/>
    <m/>
    <m/>
    <m/>
    <m/>
    <m/>
    <m/>
    <m/>
    <m/>
    <m/>
    <m/>
    <m/>
    <m/>
    <m/>
    <m/>
    <m/>
    <m/>
    <m/>
    <m/>
    <m/>
    <m/>
    <m/>
    <m/>
    <m/>
    <m/>
    <m/>
    <m/>
    <m/>
    <m/>
    <m/>
    <m/>
    <m/>
    <m/>
    <m/>
    <m/>
    <m/>
    <m/>
    <m/>
    <m/>
    <m/>
    <m/>
    <m/>
    <m/>
    <m/>
    <m/>
    <m/>
    <m/>
    <m/>
    <m/>
    <m/>
    <m/>
    <m/>
    <m/>
    <m/>
    <m/>
    <m/>
    <m/>
    <m/>
    <m/>
    <m/>
    <m/>
    <m/>
    <m/>
    <m/>
    <m/>
    <m/>
    <m/>
    <m/>
    <m/>
    <m/>
    <m/>
    <m/>
    <m/>
    <m/>
    <m/>
    <m/>
    <m/>
    <m/>
    <m/>
    <m/>
    <m/>
    <m/>
    <m/>
    <m/>
    <m/>
    <m/>
    <m/>
    <m/>
    <m/>
    <m/>
    <n v="1.06"/>
    <n v="0.36"/>
    <n v="26.37"/>
    <n v="0.41"/>
    <m/>
    <n v="20.9"/>
    <n v="1.06"/>
    <n v="21.96"/>
    <n v="27.14"/>
    <n v="49.099999999999994"/>
  </r>
  <r>
    <n v="36"/>
    <n v="118"/>
    <s v="Cowichan R"/>
    <s v="CDP"/>
    <s v="124"/>
    <s v="Chinook"/>
    <s v="3"/>
    <x v="0"/>
    <x v="11"/>
    <n v="118"/>
    <x v="2"/>
    <s v="CK-22"/>
    <s v="EAST VANCOUVER ISLAND-COWICHAN &amp; KOKSILAH_FA_0.x"/>
    <s v="M"/>
    <s v="H"/>
    <n v="118"/>
    <s v="Cowichan River H"/>
    <n v="118"/>
    <s v="Cowichan R"/>
    <s v="GSVI"/>
    <s v="S"/>
    <x v="1"/>
    <s v="183367"/>
    <n v="0"/>
    <s v="183367"/>
    <n v="2014"/>
    <s v="20140423"/>
    <s v="20140423"/>
    <m/>
    <n v="4"/>
    <s v="400 fish were held for 60 days with 2.2% tag loss rate."/>
    <s v="CWT"/>
    <s v="P"/>
    <s v="Y"/>
    <s v="Y"/>
    <s v="Y"/>
    <s v="Y"/>
    <n v="5.0000000000000002E-5"/>
    <x v="0"/>
    <n v="98233"/>
    <n v="103930"/>
    <x v="0"/>
    <n v="33976"/>
    <x v="17"/>
    <m/>
    <m/>
    <m/>
    <m/>
    <m/>
    <m/>
    <m/>
    <m/>
    <m/>
    <n v="0"/>
    <m/>
    <m/>
    <m/>
    <m/>
    <m/>
    <m/>
    <m/>
    <m/>
    <m/>
    <m/>
    <m/>
    <m/>
    <m/>
    <m/>
    <m/>
    <m/>
    <m/>
    <m/>
    <m/>
    <m/>
    <m/>
    <m/>
    <m/>
    <m/>
    <m/>
    <m/>
    <m/>
    <m/>
    <m/>
    <m/>
    <m/>
    <m/>
    <m/>
    <n v="3.42"/>
    <m/>
    <m/>
    <m/>
    <m/>
    <m/>
    <n v="31.6"/>
    <m/>
    <m/>
    <m/>
    <m/>
    <n v="6.32"/>
    <m/>
    <m/>
    <m/>
    <m/>
    <n v="6.32"/>
    <m/>
    <m/>
    <m/>
    <n v="36.68"/>
    <m/>
    <m/>
    <m/>
    <m/>
    <m/>
    <m/>
    <m/>
    <m/>
    <m/>
    <m/>
    <m/>
    <m/>
    <m/>
    <m/>
    <m/>
    <m/>
    <m/>
    <m/>
    <m/>
    <m/>
    <m/>
    <m/>
    <m/>
    <m/>
    <m/>
    <m/>
    <m/>
    <m/>
    <m/>
    <m/>
    <m/>
    <m/>
    <m/>
    <m/>
    <m/>
    <m/>
    <m/>
    <m/>
    <m/>
    <m/>
    <m/>
    <m/>
    <n v="4.21"/>
    <m/>
    <m/>
    <m/>
    <m/>
    <m/>
    <m/>
    <m/>
    <m/>
    <m/>
    <m/>
    <m/>
    <m/>
    <m/>
    <m/>
    <m/>
    <m/>
    <m/>
    <m/>
    <m/>
    <m/>
    <m/>
    <m/>
    <m/>
    <m/>
    <m/>
    <m/>
    <m/>
    <m/>
    <m/>
    <m/>
    <m/>
    <m/>
    <m/>
    <m/>
    <m/>
    <m/>
    <m/>
    <m/>
    <m/>
    <m/>
    <m/>
    <m/>
    <m/>
    <m/>
    <m/>
    <m/>
    <m/>
    <m/>
    <m/>
    <m/>
    <m/>
    <m/>
    <m/>
    <m/>
    <m/>
    <m/>
    <n v="23.24"/>
    <n v="4"/>
    <n v="54.25"/>
    <n v="0.22"/>
    <m/>
    <n v="88.55"/>
    <n v="23.24"/>
    <n v="111.79"/>
    <n v="58.47"/>
    <n v="170.26"/>
  </r>
  <r>
    <n v="36"/>
    <n v="118"/>
    <s v="Cowichan R"/>
    <s v="CDP"/>
    <s v="124"/>
    <s v="Chinook"/>
    <s v="3"/>
    <x v="0"/>
    <x v="11"/>
    <n v="118"/>
    <x v="2"/>
    <s v="CK-22"/>
    <s v="EAST VANCOUVER ISLAND-COWICHAN &amp; KOKSILAH_FA_0.x"/>
    <s v="M"/>
    <s v="H"/>
    <n v="118"/>
    <s v="Cowichan River H"/>
    <n v="118"/>
    <s v="Cowichan R"/>
    <s v="GSVI"/>
    <s v="S"/>
    <x v="1"/>
    <s v="183367"/>
    <n v="0"/>
    <s v="183367"/>
    <n v="2014"/>
    <s v="20140423"/>
    <s v="20140423"/>
    <m/>
    <n v="4"/>
    <s v="400 fish were held for 60 days with 2.2% tag loss rate."/>
    <s v="CWT"/>
    <s v="P"/>
    <s v="Y"/>
    <s v="Y"/>
    <s v="Y"/>
    <s v="Y"/>
    <n v="5.0000000000000002E-5"/>
    <x v="0"/>
    <n v="98233"/>
    <n v="103930"/>
    <x v="1"/>
    <n v="33976"/>
    <x v="18"/>
    <m/>
    <m/>
    <m/>
    <m/>
    <m/>
    <m/>
    <m/>
    <m/>
    <m/>
    <m/>
    <m/>
    <m/>
    <m/>
    <m/>
    <m/>
    <m/>
    <m/>
    <m/>
    <m/>
    <m/>
    <m/>
    <m/>
    <m/>
    <m/>
    <m/>
    <m/>
    <m/>
    <m/>
    <m/>
    <m/>
    <m/>
    <m/>
    <m/>
    <m/>
    <m/>
    <m/>
    <m/>
    <m/>
    <m/>
    <m/>
    <m/>
    <m/>
    <m/>
    <m/>
    <m/>
    <m/>
    <m/>
    <n v="3.99"/>
    <m/>
    <m/>
    <m/>
    <m/>
    <m/>
    <m/>
    <n v="9.1199999999999992"/>
    <m/>
    <m/>
    <m/>
    <m/>
    <n v="4.5599999999999996"/>
    <m/>
    <m/>
    <m/>
    <m/>
    <m/>
    <m/>
    <m/>
    <m/>
    <m/>
    <m/>
    <m/>
    <m/>
    <m/>
    <m/>
    <m/>
    <m/>
    <m/>
    <m/>
    <m/>
    <m/>
    <m/>
    <m/>
    <m/>
    <m/>
    <m/>
    <m/>
    <m/>
    <m/>
    <m/>
    <m/>
    <m/>
    <m/>
    <m/>
    <m/>
    <m/>
    <m/>
    <m/>
    <m/>
    <m/>
    <m/>
    <m/>
    <m/>
    <m/>
    <m/>
    <m/>
    <m/>
    <m/>
    <m/>
    <m/>
    <m/>
    <m/>
    <m/>
    <m/>
    <m/>
    <m/>
    <m/>
    <m/>
    <m/>
    <m/>
    <m/>
    <m/>
    <m/>
    <m/>
    <m/>
    <m/>
    <m/>
    <m/>
    <m/>
    <m/>
    <m/>
    <m/>
    <m/>
    <m/>
    <m/>
    <m/>
    <m/>
    <m/>
    <m/>
    <m/>
    <m/>
    <m/>
    <m/>
    <m/>
    <m/>
    <m/>
    <m/>
    <m/>
    <n v="7.36"/>
    <m/>
    <m/>
    <m/>
    <m/>
    <m/>
    <m/>
    <m/>
    <m/>
    <m/>
    <m/>
    <m/>
    <n v="10.6"/>
    <m/>
    <m/>
    <m/>
    <n v="1.06"/>
    <m/>
    <m/>
    <m/>
    <m/>
    <n v="25.03"/>
    <n v="11.66"/>
    <n v="36.69"/>
    <n v="0"/>
    <n v="36.690000000000005"/>
  </r>
  <r>
    <n v="36"/>
    <n v="118"/>
    <s v="Cowichan R"/>
    <s v="CDP"/>
    <s v="124"/>
    <s v="Chinook"/>
    <s v="3"/>
    <x v="0"/>
    <x v="11"/>
    <n v="118"/>
    <x v="2"/>
    <s v="CK-22"/>
    <s v="EAST VANCOUVER ISLAND-COWICHAN &amp; KOKSILAH_FA_0.x"/>
    <s v="M"/>
    <s v="H"/>
    <n v="118"/>
    <s v="Cowichan River H"/>
    <n v="118"/>
    <s v="Cowichan R"/>
    <s v="GSVI"/>
    <s v="S"/>
    <x v="1"/>
    <s v="183368"/>
    <n v="0"/>
    <s v="183368"/>
    <n v="2014"/>
    <s v="20140517"/>
    <s v="20140517"/>
    <m/>
    <n v="6"/>
    <m/>
    <s v="CWT"/>
    <s v="P"/>
    <s v="Y"/>
    <s v="Y"/>
    <s v="Y"/>
    <s v="Y"/>
    <n v="2.0000000000000002E-5"/>
    <x v="0"/>
    <n v="113414"/>
    <n v="119976"/>
    <x v="4"/>
    <n v="33977"/>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73"/>
    <n v="5.41"/>
    <n v="25.4"/>
    <n v="0.41"/>
    <m/>
    <n v="0"/>
    <n v="7.73"/>
    <n v="7.73"/>
    <n v="31.22"/>
    <n v="38.949999999999996"/>
  </r>
  <r>
    <n v="36"/>
    <n v="118"/>
    <s v="Cowichan R"/>
    <s v="CDP"/>
    <s v="124"/>
    <s v="Chinook"/>
    <s v="3"/>
    <x v="0"/>
    <x v="11"/>
    <n v="118"/>
    <x v="2"/>
    <s v="CK-22"/>
    <s v="EAST VANCOUVER ISLAND-COWICHAN &amp; KOKSILAH_FA_0.x"/>
    <s v="M"/>
    <s v="H"/>
    <n v="118"/>
    <s v="Cowichan River H"/>
    <n v="118"/>
    <s v="Cowichan R"/>
    <s v="GSVI"/>
    <s v="S"/>
    <x v="1"/>
    <s v="183368"/>
    <n v="0"/>
    <s v="183368"/>
    <n v="2014"/>
    <s v="20140517"/>
    <s v="20140517"/>
    <m/>
    <n v="6"/>
    <m/>
    <s v="CWT"/>
    <s v="P"/>
    <s v="Y"/>
    <s v="Y"/>
    <s v="Y"/>
    <s v="Y"/>
    <n v="2.0000000000000002E-5"/>
    <x v="0"/>
    <n v="113414"/>
    <n v="119976"/>
    <x v="0"/>
    <n v="33977"/>
    <x v="17"/>
    <m/>
    <m/>
    <m/>
    <m/>
    <m/>
    <m/>
    <n v="1.73"/>
    <m/>
    <m/>
    <n v="0"/>
    <m/>
    <m/>
    <m/>
    <m/>
    <m/>
    <m/>
    <m/>
    <m/>
    <m/>
    <m/>
    <m/>
    <m/>
    <m/>
    <m/>
    <m/>
    <m/>
    <m/>
    <m/>
    <m/>
    <m/>
    <m/>
    <m/>
    <m/>
    <m/>
    <m/>
    <m/>
    <m/>
    <n v="15.16"/>
    <m/>
    <m/>
    <n v="2.58"/>
    <m/>
    <m/>
    <m/>
    <m/>
    <m/>
    <m/>
    <n v="6.84"/>
    <m/>
    <n v="31.6"/>
    <m/>
    <m/>
    <m/>
    <m/>
    <n v="37.92"/>
    <m/>
    <m/>
    <m/>
    <m/>
    <n v="12.64"/>
    <m/>
    <m/>
    <m/>
    <n v="36.659999999999997"/>
    <m/>
    <m/>
    <m/>
    <m/>
    <m/>
    <m/>
    <m/>
    <m/>
    <m/>
    <m/>
    <m/>
    <m/>
    <m/>
    <m/>
    <m/>
    <m/>
    <m/>
    <m/>
    <m/>
    <m/>
    <m/>
    <m/>
    <m/>
    <m/>
    <m/>
    <m/>
    <m/>
    <m/>
    <m/>
    <m/>
    <m/>
    <m/>
    <m/>
    <m/>
    <m/>
    <m/>
    <m/>
    <m/>
    <m/>
    <m/>
    <m/>
    <m/>
    <m/>
    <m/>
    <m/>
    <m/>
    <m/>
    <m/>
    <m/>
    <m/>
    <m/>
    <m/>
    <m/>
    <m/>
    <m/>
    <m/>
    <m/>
    <m/>
    <m/>
    <m/>
    <m/>
    <m/>
    <m/>
    <m/>
    <m/>
    <m/>
    <m/>
    <m/>
    <m/>
    <m/>
    <m/>
    <m/>
    <m/>
    <m/>
    <m/>
    <m/>
    <n v="4.75"/>
    <m/>
    <m/>
    <m/>
    <m/>
    <m/>
    <m/>
    <m/>
    <m/>
    <m/>
    <m/>
    <m/>
    <m/>
    <m/>
    <m/>
    <m/>
    <m/>
    <m/>
    <m/>
    <m/>
    <m/>
    <m/>
    <m/>
    <n v="7.45"/>
    <n v="8.7100000000000009"/>
    <n v="83.88"/>
    <n v="0.22"/>
    <m/>
    <n v="149.88"/>
    <n v="7.45"/>
    <n v="157.33000000000001"/>
    <n v="92.81"/>
    <n v="250.14000000000001"/>
  </r>
  <r>
    <n v="36"/>
    <n v="118"/>
    <s v="Cowichan R"/>
    <s v="CDP"/>
    <s v="124"/>
    <s v="Chinook"/>
    <s v="3"/>
    <x v="0"/>
    <x v="11"/>
    <n v="118"/>
    <x v="2"/>
    <s v="CK-22"/>
    <s v="EAST VANCOUVER ISLAND-COWICHAN &amp; KOKSILAH_FA_0.x"/>
    <s v="M"/>
    <s v="H"/>
    <n v="118"/>
    <s v="Cowichan River H"/>
    <n v="118"/>
    <s v="Cowichan R"/>
    <s v="GSVI"/>
    <s v="S"/>
    <x v="1"/>
    <s v="183368"/>
    <n v="0"/>
    <s v="183368"/>
    <n v="2014"/>
    <s v="20140517"/>
    <s v="20140517"/>
    <m/>
    <n v="6"/>
    <m/>
    <s v="CWT"/>
    <s v="P"/>
    <s v="Y"/>
    <s v="Y"/>
    <s v="Y"/>
    <s v="Y"/>
    <n v="2.0000000000000002E-5"/>
    <x v="0"/>
    <n v="113414"/>
    <n v="119976"/>
    <x v="1"/>
    <n v="33977"/>
    <x v="18"/>
    <m/>
    <m/>
    <m/>
    <m/>
    <m/>
    <m/>
    <m/>
    <m/>
    <m/>
    <n v="8.92"/>
    <m/>
    <m/>
    <m/>
    <m/>
    <m/>
    <m/>
    <m/>
    <m/>
    <m/>
    <m/>
    <m/>
    <m/>
    <m/>
    <m/>
    <m/>
    <m/>
    <m/>
    <m/>
    <m/>
    <m/>
    <m/>
    <m/>
    <m/>
    <m/>
    <m/>
    <m/>
    <m/>
    <m/>
    <m/>
    <m/>
    <m/>
    <m/>
    <m/>
    <n v="3.72"/>
    <m/>
    <m/>
    <m/>
    <m/>
    <m/>
    <n v="18.239999999999998"/>
    <m/>
    <m/>
    <m/>
    <m/>
    <n v="9.1199999999999992"/>
    <m/>
    <m/>
    <m/>
    <m/>
    <m/>
    <m/>
    <n v="4.5599999999999996"/>
    <m/>
    <m/>
    <m/>
    <m/>
    <m/>
    <m/>
    <m/>
    <m/>
    <m/>
    <m/>
    <m/>
    <m/>
    <m/>
    <n v="7.6"/>
    <m/>
    <m/>
    <m/>
    <m/>
    <m/>
    <m/>
    <m/>
    <m/>
    <m/>
    <m/>
    <m/>
    <m/>
    <m/>
    <m/>
    <m/>
    <m/>
    <m/>
    <m/>
    <m/>
    <m/>
    <m/>
    <m/>
    <m/>
    <m/>
    <m/>
    <m/>
    <m/>
    <m/>
    <m/>
    <m/>
    <m/>
    <m/>
    <m/>
    <m/>
    <m/>
    <m/>
    <m/>
    <m/>
    <m/>
    <m/>
    <m/>
    <m/>
    <m/>
    <m/>
    <m/>
    <m/>
    <m/>
    <m/>
    <m/>
    <m/>
    <m/>
    <m/>
    <m/>
    <m/>
    <m/>
    <m/>
    <m/>
    <m/>
    <m/>
    <m/>
    <m/>
    <m/>
    <m/>
    <m/>
    <m/>
    <m/>
    <m/>
    <m/>
    <m/>
    <m/>
    <m/>
    <m/>
    <m/>
    <m/>
    <m/>
    <m/>
    <m/>
    <m/>
    <m/>
    <m/>
    <m/>
    <m/>
    <m/>
    <m/>
    <m/>
    <m/>
    <m/>
    <n v="3.22"/>
    <n v="2.11"/>
    <m/>
    <m/>
    <m/>
    <n v="52.16"/>
    <n v="3.22"/>
    <n v="55.38"/>
    <n v="2.11"/>
    <n v="57.49"/>
  </r>
  <r>
    <n v="36"/>
    <n v="118"/>
    <s v="Cowichan R"/>
    <s v="CDP"/>
    <s v="124"/>
    <s v="Chinook"/>
    <s v="3"/>
    <x v="0"/>
    <x v="12"/>
    <n v="118"/>
    <x v="2"/>
    <s v="CK-22"/>
    <s v="EAST VANCOUVER ISLAND-COWICHAN &amp; KOKSILAH_FA_0.x"/>
    <s v="M"/>
    <s v="H"/>
    <n v="118"/>
    <s v="Cowichan River H"/>
    <n v="118"/>
    <s v="Cowichan R"/>
    <s v="GSVI"/>
    <s v="S"/>
    <x v="1"/>
    <s v="183090"/>
    <n v="0"/>
    <s v="183090"/>
    <n v="2015"/>
    <s v="20150422"/>
    <s v="20150422"/>
    <m/>
    <n v="4"/>
    <m/>
    <s v="CWT"/>
    <s v="P"/>
    <s v="Y"/>
    <s v="Y"/>
    <s v="Y"/>
    <s v="Y"/>
    <n v="8.0000000000000007E-5"/>
    <x v="0"/>
    <n v="25865"/>
    <n v="26074"/>
    <x v="4"/>
    <n v="34463"/>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8"/>
    <n v="1.92"/>
    <m/>
    <m/>
    <n v="0"/>
    <n v="0"/>
    <n v="0"/>
    <n v="2.1"/>
    <n v="2.1"/>
  </r>
  <r>
    <n v="36"/>
    <n v="118"/>
    <s v="Cowichan R"/>
    <s v="CDP"/>
    <s v="124"/>
    <s v="Chinook"/>
    <s v="3"/>
    <x v="0"/>
    <x v="12"/>
    <n v="118"/>
    <x v="2"/>
    <s v="CK-22"/>
    <s v="EAST VANCOUVER ISLAND-COWICHAN &amp; KOKSILAH_FA_0.x"/>
    <s v="M"/>
    <s v="H"/>
    <n v="118"/>
    <s v="Cowichan River H"/>
    <n v="118"/>
    <s v="Cowichan R"/>
    <s v="GSVI"/>
    <s v="S"/>
    <x v="1"/>
    <s v="183090"/>
    <n v="0"/>
    <s v="183090"/>
    <n v="2015"/>
    <s v="20150422"/>
    <s v="20150422"/>
    <m/>
    <n v="4"/>
    <m/>
    <s v="CWT"/>
    <s v="P"/>
    <s v="Y"/>
    <s v="Y"/>
    <s v="Y"/>
    <s v="Y"/>
    <n v="8.0000000000000007E-5"/>
    <x v="0"/>
    <n v="25865"/>
    <n v="26074"/>
    <x v="0"/>
    <n v="34463"/>
    <x v="18"/>
    <m/>
    <m/>
    <m/>
    <m/>
    <m/>
    <m/>
    <m/>
    <m/>
    <m/>
    <n v="17"/>
    <m/>
    <m/>
    <m/>
    <m/>
    <m/>
    <m/>
    <m/>
    <m/>
    <m/>
    <m/>
    <m/>
    <m/>
    <m/>
    <m/>
    <m/>
    <m/>
    <m/>
    <m/>
    <m/>
    <m/>
    <m/>
    <m/>
    <m/>
    <m/>
    <m/>
    <m/>
    <m/>
    <m/>
    <m/>
    <m/>
    <m/>
    <m/>
    <n v="4.1100000000000003"/>
    <m/>
    <m/>
    <m/>
    <m/>
    <n v="9.67"/>
    <m/>
    <m/>
    <m/>
    <m/>
    <m/>
    <m/>
    <m/>
    <m/>
    <m/>
    <m/>
    <m/>
    <n v="4.34"/>
    <m/>
    <m/>
    <m/>
    <m/>
    <m/>
    <m/>
    <m/>
    <m/>
    <m/>
    <m/>
    <m/>
    <m/>
    <m/>
    <m/>
    <m/>
    <m/>
    <m/>
    <m/>
    <m/>
    <m/>
    <m/>
    <m/>
    <m/>
    <m/>
    <m/>
    <m/>
    <m/>
    <m/>
    <m/>
    <m/>
    <m/>
    <m/>
    <m/>
    <m/>
    <m/>
    <m/>
    <m/>
    <m/>
    <m/>
    <m/>
    <m/>
    <m/>
    <m/>
    <m/>
    <m/>
    <m/>
    <m/>
    <m/>
    <m/>
    <m/>
    <m/>
    <m/>
    <m/>
    <m/>
    <m/>
    <m/>
    <m/>
    <m/>
    <m/>
    <m/>
    <m/>
    <m/>
    <m/>
    <m/>
    <m/>
    <m/>
    <m/>
    <m/>
    <m/>
    <m/>
    <m/>
    <m/>
    <m/>
    <m/>
    <m/>
    <m/>
    <m/>
    <m/>
    <m/>
    <m/>
    <m/>
    <m/>
    <m/>
    <m/>
    <m/>
    <m/>
    <m/>
    <n v="7.02"/>
    <m/>
    <m/>
    <m/>
    <m/>
    <m/>
    <m/>
    <m/>
    <m/>
    <m/>
    <m/>
    <m/>
    <m/>
    <m/>
    <m/>
    <m/>
    <n v="21.59"/>
    <n v="3.02"/>
    <n v="74.88"/>
    <m/>
    <m/>
    <n v="42.14"/>
    <n v="21.59"/>
    <n v="63.73"/>
    <n v="77.900000000000006"/>
    <n v="141.63"/>
  </r>
  <r>
    <n v="36"/>
    <n v="118"/>
    <s v="Cowichan R"/>
    <s v="CDP"/>
    <s v="124"/>
    <s v="Chinook"/>
    <s v="3"/>
    <x v="0"/>
    <x v="12"/>
    <n v="118"/>
    <x v="2"/>
    <s v="CK-22"/>
    <s v="EAST VANCOUVER ISLAND-COWICHAN &amp; KOKSILAH_FA_0.x"/>
    <s v="M"/>
    <s v="H"/>
    <n v="118"/>
    <s v="Cowichan River H"/>
    <n v="118"/>
    <s v="Cowichan R"/>
    <s v="GSVI"/>
    <s v="S"/>
    <x v="1"/>
    <s v="183090"/>
    <n v="0"/>
    <s v="183090"/>
    <n v="2015"/>
    <s v="20150422"/>
    <s v="20150422"/>
    <m/>
    <n v="4"/>
    <m/>
    <s v="CWT"/>
    <s v="P"/>
    <s v="Y"/>
    <s v="Y"/>
    <s v="Y"/>
    <s v="Y"/>
    <n v="8.0000000000000007E-5"/>
    <x v="0"/>
    <n v="25865"/>
    <n v="26074"/>
    <x v="1"/>
    <n v="34463"/>
    <x v="0"/>
    <m/>
    <m/>
    <m/>
    <m/>
    <m/>
    <m/>
    <m/>
    <m/>
    <m/>
    <m/>
    <m/>
    <m/>
    <m/>
    <m/>
    <m/>
    <m/>
    <m/>
    <m/>
    <m/>
    <m/>
    <m/>
    <m/>
    <m/>
    <m/>
    <m/>
    <m/>
    <m/>
    <m/>
    <m/>
    <m/>
    <m/>
    <m/>
    <m/>
    <m/>
    <m/>
    <m/>
    <m/>
    <m/>
    <m/>
    <m/>
    <m/>
    <n v="9.23"/>
    <m/>
    <m/>
    <m/>
    <m/>
    <m/>
    <m/>
    <m/>
    <n v="7.45"/>
    <m/>
    <m/>
    <m/>
    <m/>
    <n v="31.5"/>
    <m/>
    <m/>
    <m/>
    <m/>
    <m/>
    <m/>
    <m/>
    <m/>
    <m/>
    <m/>
    <m/>
    <m/>
    <m/>
    <m/>
    <m/>
    <m/>
    <m/>
    <m/>
    <m/>
    <m/>
    <n v="9.56"/>
    <m/>
    <m/>
    <m/>
    <m/>
    <m/>
    <m/>
    <m/>
    <m/>
    <m/>
    <m/>
    <m/>
    <m/>
    <m/>
    <m/>
    <m/>
    <m/>
    <m/>
    <m/>
    <m/>
    <m/>
    <m/>
    <m/>
    <m/>
    <m/>
    <m/>
    <m/>
    <m/>
    <m/>
    <m/>
    <m/>
    <m/>
    <m/>
    <m/>
    <m/>
    <m/>
    <m/>
    <m/>
    <m/>
    <m/>
    <m/>
    <m/>
    <m/>
    <m/>
    <m/>
    <m/>
    <m/>
    <m/>
    <m/>
    <m/>
    <m/>
    <m/>
    <m/>
    <m/>
    <m/>
    <m/>
    <m/>
    <m/>
    <m/>
    <m/>
    <m/>
    <m/>
    <m/>
    <m/>
    <m/>
    <m/>
    <m/>
    <m/>
    <m/>
    <m/>
    <m/>
    <m/>
    <m/>
    <m/>
    <m/>
    <m/>
    <m/>
    <m/>
    <m/>
    <m/>
    <m/>
    <m/>
    <m/>
    <m/>
    <n v="2"/>
    <m/>
    <m/>
    <m/>
    <m/>
    <m/>
    <m/>
    <m/>
    <m/>
    <n v="57.74"/>
    <n v="2"/>
    <n v="59.74"/>
    <n v="0"/>
    <n v="59.74"/>
  </r>
  <r>
    <n v="36"/>
    <n v="118"/>
    <s v="Cowichan R"/>
    <s v="CDP"/>
    <s v="124"/>
    <s v="Chinook"/>
    <s v="3"/>
    <x v="0"/>
    <x v="12"/>
    <n v="118"/>
    <x v="2"/>
    <s v="CK-22"/>
    <s v="EAST VANCOUVER ISLAND-COWICHAN &amp; KOKSILAH_FA_0.x"/>
    <s v="M"/>
    <s v="H"/>
    <n v="118"/>
    <s v="Cowichan River H"/>
    <n v="118"/>
    <s v="Cowichan R"/>
    <s v="GSVI"/>
    <s v="S"/>
    <x v="1"/>
    <s v="183091"/>
    <n v="0"/>
    <s v="183091"/>
    <n v="2015"/>
    <s v="20150422"/>
    <s v="20150422"/>
    <m/>
    <n v="4"/>
    <m/>
    <s v="CWT"/>
    <s v="P"/>
    <s v="Y"/>
    <s v="Y"/>
    <s v="Y"/>
    <s v="Y"/>
    <n v="4.0000000000000003E-5"/>
    <x v="0"/>
    <n v="17037"/>
    <n v="17105"/>
    <x v="0"/>
    <n v="34464"/>
    <x v="18"/>
    <m/>
    <m/>
    <m/>
    <m/>
    <m/>
    <m/>
    <m/>
    <m/>
    <m/>
    <m/>
    <m/>
    <m/>
    <m/>
    <m/>
    <m/>
    <m/>
    <m/>
    <m/>
    <m/>
    <m/>
    <m/>
    <m/>
    <m/>
    <m/>
    <m/>
    <m/>
    <m/>
    <m/>
    <m/>
    <m/>
    <m/>
    <m/>
    <m/>
    <m/>
    <m/>
    <m/>
    <m/>
    <m/>
    <m/>
    <m/>
    <m/>
    <m/>
    <m/>
    <m/>
    <m/>
    <m/>
    <m/>
    <m/>
    <m/>
    <m/>
    <m/>
    <m/>
    <m/>
    <m/>
    <n v="4.33"/>
    <m/>
    <m/>
    <m/>
    <m/>
    <m/>
    <m/>
    <m/>
    <m/>
    <n v="11.71"/>
    <m/>
    <m/>
    <m/>
    <m/>
    <m/>
    <m/>
    <m/>
    <m/>
    <m/>
    <m/>
    <m/>
    <m/>
    <m/>
    <m/>
    <m/>
    <m/>
    <m/>
    <m/>
    <m/>
    <m/>
    <m/>
    <m/>
    <m/>
    <m/>
    <m/>
    <m/>
    <m/>
    <m/>
    <m/>
    <m/>
    <m/>
    <m/>
    <m/>
    <m/>
    <m/>
    <m/>
    <m/>
    <m/>
    <m/>
    <m/>
    <m/>
    <m/>
    <m/>
    <m/>
    <m/>
    <m/>
    <m/>
    <m/>
    <m/>
    <m/>
    <m/>
    <m/>
    <m/>
    <m/>
    <m/>
    <m/>
    <m/>
    <m/>
    <m/>
    <m/>
    <m/>
    <m/>
    <m/>
    <m/>
    <m/>
    <m/>
    <m/>
    <m/>
    <m/>
    <m/>
    <m/>
    <m/>
    <m/>
    <m/>
    <m/>
    <m/>
    <n v="6.99"/>
    <m/>
    <m/>
    <m/>
    <m/>
    <m/>
    <m/>
    <m/>
    <m/>
    <m/>
    <m/>
    <m/>
    <m/>
    <m/>
    <m/>
    <m/>
    <m/>
    <m/>
    <m/>
    <m/>
    <m/>
    <m/>
    <m/>
    <n v="3.43"/>
    <m/>
    <m/>
    <m/>
    <m/>
    <n v="23.03"/>
    <n v="3.43"/>
    <n v="26.46"/>
    <n v="0"/>
    <n v="26.46"/>
  </r>
  <r>
    <n v="36"/>
    <n v="118"/>
    <s v="Cowichan R"/>
    <s v="CDP"/>
    <s v="124"/>
    <s v="Chinook"/>
    <s v="3"/>
    <x v="0"/>
    <x v="12"/>
    <n v="118"/>
    <x v="2"/>
    <s v="CK-22"/>
    <s v="EAST VANCOUVER ISLAND-COWICHAN &amp; KOKSILAH_FA_0.x"/>
    <s v="M"/>
    <s v="H"/>
    <n v="118"/>
    <s v="Cowichan River H"/>
    <n v="118"/>
    <s v="Cowichan R"/>
    <s v="GSVI"/>
    <s v="S"/>
    <x v="1"/>
    <s v="183091"/>
    <n v="0"/>
    <s v="183091"/>
    <n v="2015"/>
    <s v="20150422"/>
    <s v="20150422"/>
    <m/>
    <n v="4"/>
    <m/>
    <s v="CWT"/>
    <s v="P"/>
    <s v="Y"/>
    <s v="Y"/>
    <s v="Y"/>
    <s v="Y"/>
    <n v="4.0000000000000003E-5"/>
    <x v="0"/>
    <n v="17037"/>
    <n v="17105"/>
    <x v="1"/>
    <n v="34464"/>
    <x v="0"/>
    <m/>
    <m/>
    <m/>
    <m/>
    <m/>
    <m/>
    <m/>
    <m/>
    <m/>
    <m/>
    <m/>
    <m/>
    <m/>
    <m/>
    <m/>
    <m/>
    <m/>
    <m/>
    <m/>
    <m/>
    <m/>
    <m/>
    <m/>
    <m/>
    <m/>
    <m/>
    <m/>
    <m/>
    <m/>
    <m/>
    <m/>
    <m/>
    <m/>
    <m/>
    <m/>
    <m/>
    <m/>
    <m/>
    <m/>
    <m/>
    <m/>
    <m/>
    <m/>
    <m/>
    <m/>
    <n v="2.9"/>
    <m/>
    <m/>
    <m/>
    <n v="7.42"/>
    <m/>
    <m/>
    <m/>
    <m/>
    <m/>
    <m/>
    <m/>
    <m/>
    <m/>
    <m/>
    <m/>
    <m/>
    <m/>
    <m/>
    <m/>
    <m/>
    <m/>
    <m/>
    <m/>
    <m/>
    <m/>
    <m/>
    <m/>
    <m/>
    <m/>
    <m/>
    <m/>
    <m/>
    <m/>
    <m/>
    <m/>
    <m/>
    <m/>
    <m/>
    <m/>
    <m/>
    <m/>
    <m/>
    <m/>
    <m/>
    <m/>
    <m/>
    <m/>
    <m/>
    <m/>
    <m/>
    <m/>
    <m/>
    <m/>
    <m/>
    <m/>
    <m/>
    <m/>
    <m/>
    <m/>
    <m/>
    <m/>
    <m/>
    <m/>
    <m/>
    <m/>
    <m/>
    <m/>
    <m/>
    <m/>
    <m/>
    <m/>
    <m/>
    <m/>
    <m/>
    <m/>
    <m/>
    <m/>
    <m/>
    <m/>
    <m/>
    <m/>
    <m/>
    <m/>
    <m/>
    <m/>
    <m/>
    <m/>
    <m/>
    <m/>
    <m/>
    <m/>
    <m/>
    <m/>
    <m/>
    <m/>
    <m/>
    <m/>
    <m/>
    <m/>
    <m/>
    <m/>
    <n v="6.83"/>
    <m/>
    <m/>
    <m/>
    <m/>
    <m/>
    <m/>
    <m/>
    <m/>
    <m/>
    <m/>
    <m/>
    <m/>
    <m/>
    <m/>
    <m/>
    <m/>
    <m/>
    <m/>
    <m/>
    <m/>
    <n v="17.149999999999999"/>
    <n v="0"/>
    <n v="17.149999999999999"/>
    <n v="0"/>
    <n v="17.149999999999999"/>
  </r>
  <r>
    <n v="36"/>
    <n v="118"/>
    <s v="Cowichan R"/>
    <s v="CDP"/>
    <s v="124"/>
    <s v="Chinook"/>
    <s v="3"/>
    <x v="0"/>
    <x v="12"/>
    <n v="118"/>
    <x v="2"/>
    <s v="CK-22"/>
    <s v="EAST VANCOUVER ISLAND-COWICHAN &amp; KOKSILAH_FA_0.x"/>
    <s v="M"/>
    <s v="H"/>
    <n v="118"/>
    <s v="Cowichan River H"/>
    <n v="118"/>
    <s v="Cowichan R"/>
    <s v="GSVI"/>
    <s v="S"/>
    <x v="1"/>
    <s v="183092"/>
    <n v="0"/>
    <s v="183092"/>
    <n v="2015"/>
    <s v="20150520"/>
    <s v="20150520"/>
    <m/>
    <n v="6"/>
    <m/>
    <s v="CWT"/>
    <s v="P"/>
    <s v="Y"/>
    <s v="Y"/>
    <s v="Y"/>
    <s v="Y"/>
    <n v="0"/>
    <x v="0"/>
    <n v="25147"/>
    <n v="25687"/>
    <x v="4"/>
    <n v="34473"/>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6"/>
    <m/>
    <m/>
    <m/>
    <m/>
    <n v="0"/>
    <n v="1.76"/>
    <n v="1.76"/>
    <n v="0"/>
    <n v="1.76"/>
  </r>
  <r>
    <n v="36"/>
    <n v="118"/>
    <s v="Cowichan R"/>
    <s v="CDP"/>
    <s v="124"/>
    <s v="Chinook"/>
    <s v="3"/>
    <x v="0"/>
    <x v="12"/>
    <n v="118"/>
    <x v="2"/>
    <s v="CK-22"/>
    <s v="EAST VANCOUVER ISLAND-COWICHAN &amp; KOKSILAH_FA_0.x"/>
    <s v="M"/>
    <s v="H"/>
    <n v="118"/>
    <s v="Cowichan River H"/>
    <n v="118"/>
    <s v="Cowichan R"/>
    <s v="GSVI"/>
    <s v="S"/>
    <x v="1"/>
    <s v="183092"/>
    <n v="0"/>
    <s v="183092"/>
    <n v="2015"/>
    <s v="20150520"/>
    <s v="20150520"/>
    <m/>
    <n v="6"/>
    <m/>
    <s v="CWT"/>
    <s v="P"/>
    <s v="Y"/>
    <s v="Y"/>
    <s v="Y"/>
    <s v="Y"/>
    <n v="0"/>
    <x v="0"/>
    <n v="25147"/>
    <n v="25687"/>
    <x v="0"/>
    <n v="34473"/>
    <x v="18"/>
    <m/>
    <m/>
    <m/>
    <m/>
    <m/>
    <m/>
    <m/>
    <m/>
    <m/>
    <m/>
    <m/>
    <m/>
    <m/>
    <m/>
    <m/>
    <m/>
    <m/>
    <m/>
    <m/>
    <m/>
    <m/>
    <m/>
    <m/>
    <m/>
    <m/>
    <m/>
    <m/>
    <m/>
    <m/>
    <m/>
    <m/>
    <m/>
    <m/>
    <m/>
    <m/>
    <m/>
    <m/>
    <m/>
    <m/>
    <m/>
    <m/>
    <m/>
    <m/>
    <m/>
    <m/>
    <m/>
    <m/>
    <m/>
    <m/>
    <m/>
    <m/>
    <m/>
    <m/>
    <m/>
    <m/>
    <m/>
    <m/>
    <m/>
    <m/>
    <m/>
    <m/>
    <m/>
    <m/>
    <n v="11.91"/>
    <m/>
    <m/>
    <m/>
    <m/>
    <m/>
    <m/>
    <m/>
    <m/>
    <m/>
    <m/>
    <m/>
    <n v="7.33"/>
    <m/>
    <m/>
    <m/>
    <m/>
    <m/>
    <m/>
    <m/>
    <m/>
    <m/>
    <m/>
    <m/>
    <m/>
    <m/>
    <m/>
    <m/>
    <m/>
    <m/>
    <m/>
    <m/>
    <m/>
    <m/>
    <m/>
    <m/>
    <m/>
    <m/>
    <m/>
    <m/>
    <m/>
    <m/>
    <m/>
    <m/>
    <m/>
    <m/>
    <m/>
    <m/>
    <m/>
    <m/>
    <m/>
    <m/>
    <m/>
    <m/>
    <m/>
    <m/>
    <m/>
    <m/>
    <m/>
    <m/>
    <m/>
    <m/>
    <m/>
    <m/>
    <m/>
    <m/>
    <m/>
    <m/>
    <m/>
    <m/>
    <m/>
    <m/>
    <m/>
    <m/>
    <m/>
    <m/>
    <m/>
    <m/>
    <m/>
    <m/>
    <m/>
    <m/>
    <m/>
    <m/>
    <m/>
    <m/>
    <m/>
    <m/>
    <m/>
    <m/>
    <m/>
    <m/>
    <m/>
    <m/>
    <m/>
    <m/>
    <m/>
    <m/>
    <m/>
    <m/>
    <n v="1.02"/>
    <n v="0.87"/>
    <n v="0.88"/>
    <n v="0.72"/>
    <m/>
    <n v="19.239999999999998"/>
    <n v="1.02"/>
    <n v="20.260000000000002"/>
    <n v="2.4700000000000002"/>
    <n v="22.729999999999997"/>
  </r>
  <r>
    <n v="36"/>
    <n v="118"/>
    <s v="Cowichan R"/>
    <s v="CDP"/>
    <s v="124"/>
    <s v="Chinook"/>
    <s v="3"/>
    <x v="0"/>
    <x v="12"/>
    <n v="118"/>
    <x v="2"/>
    <s v="CK-22"/>
    <s v="EAST VANCOUVER ISLAND-COWICHAN &amp; KOKSILAH_FA_0.x"/>
    <s v="M"/>
    <s v="H"/>
    <n v="118"/>
    <s v="Cowichan River H"/>
    <n v="118"/>
    <s v="Cowichan R"/>
    <s v="GSVI"/>
    <s v="S"/>
    <x v="1"/>
    <s v="183092"/>
    <n v="0"/>
    <s v="183092"/>
    <n v="2015"/>
    <s v="20150520"/>
    <s v="20150520"/>
    <m/>
    <n v="6"/>
    <m/>
    <s v="CWT"/>
    <s v="P"/>
    <s v="Y"/>
    <s v="Y"/>
    <s v="Y"/>
    <s v="Y"/>
    <n v="0"/>
    <x v="0"/>
    <n v="25147"/>
    <n v="25687"/>
    <x v="1"/>
    <n v="34473"/>
    <x v="0"/>
    <m/>
    <m/>
    <m/>
    <m/>
    <m/>
    <m/>
    <m/>
    <m/>
    <m/>
    <m/>
    <m/>
    <m/>
    <m/>
    <m/>
    <m/>
    <m/>
    <m/>
    <m/>
    <m/>
    <m/>
    <m/>
    <m/>
    <m/>
    <m/>
    <m/>
    <m/>
    <m/>
    <m/>
    <m/>
    <m/>
    <m/>
    <m/>
    <m/>
    <m/>
    <m/>
    <m/>
    <m/>
    <m/>
    <m/>
    <m/>
    <n v="2.59"/>
    <m/>
    <m/>
    <m/>
    <m/>
    <m/>
    <m/>
    <m/>
    <m/>
    <n v="7.4"/>
    <m/>
    <m/>
    <m/>
    <m/>
    <m/>
    <m/>
    <m/>
    <m/>
    <m/>
    <m/>
    <m/>
    <m/>
    <m/>
    <m/>
    <m/>
    <m/>
    <m/>
    <m/>
    <m/>
    <m/>
    <m/>
    <m/>
    <m/>
    <m/>
    <m/>
    <m/>
    <m/>
    <m/>
    <m/>
    <m/>
    <m/>
    <m/>
    <m/>
    <m/>
    <m/>
    <m/>
    <m/>
    <m/>
    <m/>
    <m/>
    <m/>
    <m/>
    <m/>
    <m/>
    <m/>
    <m/>
    <m/>
    <m/>
    <m/>
    <m/>
    <m/>
    <m/>
    <m/>
    <m/>
    <m/>
    <m/>
    <m/>
    <m/>
    <m/>
    <m/>
    <m/>
    <m/>
    <m/>
    <m/>
    <m/>
    <m/>
    <m/>
    <m/>
    <m/>
    <m/>
    <m/>
    <m/>
    <m/>
    <m/>
    <m/>
    <m/>
    <m/>
    <m/>
    <m/>
    <m/>
    <m/>
    <m/>
    <m/>
    <m/>
    <m/>
    <m/>
    <m/>
    <m/>
    <m/>
    <m/>
    <m/>
    <m/>
    <m/>
    <m/>
    <m/>
    <m/>
    <m/>
    <m/>
    <m/>
    <m/>
    <m/>
    <m/>
    <m/>
    <m/>
    <m/>
    <m/>
    <m/>
    <m/>
    <m/>
    <m/>
    <m/>
    <m/>
    <m/>
    <m/>
    <n v="1.17"/>
    <n v="5.84"/>
    <m/>
    <m/>
    <n v="9.99"/>
    <n v="0"/>
    <n v="9.99"/>
    <n v="7.01"/>
    <n v="17"/>
  </r>
  <r>
    <n v="36"/>
    <n v="118"/>
    <s v="Cowichan R"/>
    <s v="CDP"/>
    <s v="124"/>
    <s v="Chinook"/>
    <s v="3"/>
    <x v="0"/>
    <x v="12"/>
    <n v="118"/>
    <x v="2"/>
    <s v="CK-22"/>
    <s v="EAST VANCOUVER ISLAND-COWICHAN &amp; KOKSILAH_FA_0.x"/>
    <s v="M"/>
    <s v="H"/>
    <n v="118"/>
    <s v="Cowichan River H"/>
    <n v="118"/>
    <s v="Cowichan R"/>
    <s v="GSVI"/>
    <s v="S"/>
    <x v="1"/>
    <s v="183093"/>
    <n v="0"/>
    <s v="183093"/>
    <n v="2015"/>
    <s v="20150520"/>
    <s v="20150520"/>
    <m/>
    <n v="6"/>
    <m/>
    <s v="CWT"/>
    <s v="P"/>
    <s v="Y"/>
    <s v="Y"/>
    <s v="Y"/>
    <s v="Y"/>
    <n v="0"/>
    <x v="0"/>
    <n v="25072"/>
    <n v="25611"/>
    <x v="4"/>
    <n v="34474"/>
    <x v="17"/>
    <m/>
    <m/>
    <m/>
    <m/>
    <m/>
    <m/>
    <m/>
    <m/>
    <m/>
    <m/>
    <m/>
    <m/>
    <m/>
    <m/>
    <m/>
    <m/>
    <m/>
    <m/>
    <m/>
    <m/>
    <m/>
    <m/>
    <m/>
    <m/>
    <m/>
    <m/>
    <m/>
    <m/>
    <m/>
    <m/>
    <m/>
    <m/>
    <m/>
    <m/>
    <m/>
    <m/>
    <m/>
    <m/>
    <m/>
    <m/>
    <m/>
    <m/>
    <m/>
    <m/>
    <m/>
    <m/>
    <m/>
    <m/>
    <m/>
    <m/>
    <m/>
    <m/>
    <m/>
    <m/>
    <n v="6.1"/>
    <m/>
    <m/>
    <m/>
    <m/>
    <m/>
    <m/>
    <m/>
    <m/>
    <m/>
    <m/>
    <m/>
    <m/>
    <m/>
    <m/>
    <m/>
    <m/>
    <m/>
    <m/>
    <m/>
    <m/>
    <m/>
    <m/>
    <m/>
    <m/>
    <m/>
    <m/>
    <m/>
    <m/>
    <m/>
    <m/>
    <m/>
    <m/>
    <m/>
    <m/>
    <m/>
    <m/>
    <m/>
    <m/>
    <m/>
    <m/>
    <m/>
    <m/>
    <m/>
    <m/>
    <m/>
    <m/>
    <m/>
    <m/>
    <m/>
    <m/>
    <m/>
    <m/>
    <m/>
    <m/>
    <m/>
    <m/>
    <m/>
    <m/>
    <m/>
    <m/>
    <m/>
    <m/>
    <m/>
    <m/>
    <m/>
    <m/>
    <m/>
    <m/>
    <m/>
    <m/>
    <m/>
    <m/>
    <m/>
    <m/>
    <m/>
    <m/>
    <m/>
    <m/>
    <m/>
    <m/>
    <m/>
    <m/>
    <m/>
    <m/>
    <m/>
    <m/>
    <m/>
    <m/>
    <m/>
    <m/>
    <m/>
    <m/>
    <m/>
    <m/>
    <m/>
    <m/>
    <m/>
    <m/>
    <m/>
    <m/>
    <m/>
    <m/>
    <m/>
    <m/>
    <m/>
    <m/>
    <m/>
    <m/>
    <n v="6.44"/>
    <m/>
    <m/>
    <m/>
    <m/>
    <n v="6.1"/>
    <n v="6.44"/>
    <n v="12.54"/>
    <n v="0"/>
    <n v="12.54"/>
  </r>
  <r>
    <n v="36"/>
    <n v="118"/>
    <s v="Cowichan R"/>
    <s v="CDP"/>
    <s v="124"/>
    <s v="Chinook"/>
    <s v="3"/>
    <x v="0"/>
    <x v="12"/>
    <n v="118"/>
    <x v="2"/>
    <s v="CK-22"/>
    <s v="EAST VANCOUVER ISLAND-COWICHAN &amp; KOKSILAH_FA_0.x"/>
    <s v="M"/>
    <s v="H"/>
    <n v="118"/>
    <s v="Cowichan River H"/>
    <n v="118"/>
    <s v="Cowichan R"/>
    <s v="GSVI"/>
    <s v="S"/>
    <x v="1"/>
    <s v="183093"/>
    <n v="0"/>
    <s v="183093"/>
    <n v="2015"/>
    <s v="20150520"/>
    <s v="20150520"/>
    <m/>
    <n v="6"/>
    <m/>
    <s v="CWT"/>
    <s v="P"/>
    <s v="Y"/>
    <s v="Y"/>
    <s v="Y"/>
    <s v="Y"/>
    <n v="0"/>
    <x v="0"/>
    <n v="25072"/>
    <n v="25611"/>
    <x v="0"/>
    <n v="34474"/>
    <x v="18"/>
    <m/>
    <m/>
    <m/>
    <m/>
    <m/>
    <m/>
    <m/>
    <m/>
    <m/>
    <m/>
    <m/>
    <m/>
    <m/>
    <m/>
    <m/>
    <m/>
    <m/>
    <m/>
    <m/>
    <m/>
    <m/>
    <m/>
    <m/>
    <m/>
    <m/>
    <m/>
    <m/>
    <m/>
    <n v="4.0599999999999996"/>
    <m/>
    <m/>
    <m/>
    <m/>
    <m/>
    <m/>
    <m/>
    <m/>
    <m/>
    <m/>
    <m/>
    <m/>
    <m/>
    <m/>
    <n v="3.6"/>
    <m/>
    <m/>
    <n v="4.01"/>
    <n v="5.95"/>
    <m/>
    <n v="8.8000000000000007"/>
    <m/>
    <m/>
    <m/>
    <m/>
    <m/>
    <m/>
    <m/>
    <m/>
    <m/>
    <m/>
    <m/>
    <m/>
    <m/>
    <n v="23.82"/>
    <m/>
    <m/>
    <m/>
    <m/>
    <m/>
    <m/>
    <m/>
    <m/>
    <m/>
    <m/>
    <m/>
    <m/>
    <m/>
    <m/>
    <m/>
    <m/>
    <m/>
    <m/>
    <m/>
    <m/>
    <m/>
    <m/>
    <m/>
    <m/>
    <m/>
    <m/>
    <m/>
    <m/>
    <m/>
    <m/>
    <m/>
    <m/>
    <m/>
    <m/>
    <m/>
    <m/>
    <m/>
    <m/>
    <m/>
    <m/>
    <m/>
    <m/>
    <m/>
    <m/>
    <m/>
    <m/>
    <m/>
    <m/>
    <m/>
    <m/>
    <m/>
    <m/>
    <m/>
    <m/>
    <m/>
    <m/>
    <m/>
    <m/>
    <m/>
    <m/>
    <m/>
    <m/>
    <m/>
    <m/>
    <m/>
    <m/>
    <m/>
    <m/>
    <m/>
    <m/>
    <m/>
    <m/>
    <m/>
    <m/>
    <m/>
    <m/>
    <m/>
    <m/>
    <m/>
    <m/>
    <m/>
    <m/>
    <m/>
    <m/>
    <m/>
    <m/>
    <m/>
    <m/>
    <m/>
    <m/>
    <m/>
    <m/>
    <m/>
    <m/>
    <m/>
    <m/>
    <m/>
    <m/>
    <m/>
    <n v="3.11"/>
    <n v="2.04"/>
    <n v="37.94"/>
    <m/>
    <m/>
    <n v="50.24"/>
    <n v="3.11"/>
    <n v="53.35"/>
    <n v="39.979999999999997"/>
    <n v="93.33"/>
  </r>
  <r>
    <n v="36"/>
    <n v="118"/>
    <s v="Cowichan R"/>
    <s v="CDP"/>
    <s v="124"/>
    <s v="Chinook"/>
    <s v="3"/>
    <x v="0"/>
    <x v="12"/>
    <n v="118"/>
    <x v="2"/>
    <s v="CK-22"/>
    <s v="EAST VANCOUVER ISLAND-COWICHAN &amp; KOKSILAH_FA_0.x"/>
    <s v="M"/>
    <s v="H"/>
    <n v="118"/>
    <s v="Cowichan River H"/>
    <n v="118"/>
    <s v="Cowichan R"/>
    <s v="GSVI"/>
    <s v="S"/>
    <x v="1"/>
    <s v="183093"/>
    <n v="0"/>
    <s v="183093"/>
    <n v="2015"/>
    <s v="20150520"/>
    <s v="20150520"/>
    <m/>
    <n v="6"/>
    <m/>
    <s v="CWT"/>
    <s v="P"/>
    <s v="Y"/>
    <s v="Y"/>
    <s v="Y"/>
    <s v="Y"/>
    <n v="0"/>
    <x v="0"/>
    <n v="25072"/>
    <n v="25611"/>
    <x v="1"/>
    <n v="34474"/>
    <x v="0"/>
    <m/>
    <m/>
    <m/>
    <m/>
    <m/>
    <m/>
    <m/>
    <m/>
    <m/>
    <m/>
    <m/>
    <m/>
    <m/>
    <m/>
    <m/>
    <m/>
    <m/>
    <m/>
    <m/>
    <m/>
    <m/>
    <m/>
    <m/>
    <m/>
    <m/>
    <m/>
    <m/>
    <m/>
    <m/>
    <m/>
    <m/>
    <m/>
    <m/>
    <m/>
    <m/>
    <m/>
    <m/>
    <m/>
    <m/>
    <m/>
    <m/>
    <m/>
    <m/>
    <m/>
    <m/>
    <m/>
    <m/>
    <m/>
    <m/>
    <n v="7.4"/>
    <m/>
    <m/>
    <m/>
    <m/>
    <m/>
    <m/>
    <m/>
    <m/>
    <m/>
    <m/>
    <m/>
    <m/>
    <m/>
    <m/>
    <m/>
    <m/>
    <m/>
    <m/>
    <m/>
    <m/>
    <m/>
    <m/>
    <m/>
    <m/>
    <m/>
    <m/>
    <m/>
    <m/>
    <m/>
    <m/>
    <m/>
    <m/>
    <m/>
    <m/>
    <m/>
    <m/>
    <m/>
    <m/>
    <m/>
    <m/>
    <m/>
    <m/>
    <m/>
    <m/>
    <m/>
    <m/>
    <m/>
    <m/>
    <m/>
    <m/>
    <m/>
    <m/>
    <m/>
    <m/>
    <m/>
    <m/>
    <m/>
    <m/>
    <m/>
    <m/>
    <m/>
    <m/>
    <m/>
    <m/>
    <m/>
    <m/>
    <m/>
    <m/>
    <m/>
    <m/>
    <m/>
    <m/>
    <m/>
    <m/>
    <m/>
    <m/>
    <m/>
    <m/>
    <m/>
    <m/>
    <m/>
    <n v="6.83"/>
    <m/>
    <m/>
    <m/>
    <m/>
    <m/>
    <m/>
    <m/>
    <m/>
    <m/>
    <m/>
    <m/>
    <m/>
    <m/>
    <m/>
    <m/>
    <m/>
    <m/>
    <m/>
    <m/>
    <m/>
    <m/>
    <m/>
    <m/>
    <m/>
    <m/>
    <m/>
    <m/>
    <m/>
    <m/>
    <m/>
    <m/>
    <n v="2.25"/>
    <n v="1.17"/>
    <n v="5.84"/>
    <m/>
    <m/>
    <n v="27.89"/>
    <n v="2.25"/>
    <n v="30.14"/>
    <n v="7.01"/>
    <n v="37.150000000000006"/>
  </r>
  <r>
    <n v="36"/>
    <n v="118"/>
    <s v="Cowichan R"/>
    <s v="CDP"/>
    <s v="124"/>
    <s v="Chinook"/>
    <s v="3"/>
    <x v="0"/>
    <x v="12"/>
    <n v="118"/>
    <x v="2"/>
    <s v="CK-22"/>
    <s v="EAST VANCOUVER ISLAND-COWICHAN &amp; KOKSILAH_FA_0.x"/>
    <s v="M"/>
    <s v="H"/>
    <n v="118"/>
    <s v="Cowichan River H"/>
    <n v="118"/>
    <s v="Cowichan R"/>
    <s v="GSVI"/>
    <s v="S"/>
    <x v="1"/>
    <s v="183281"/>
    <n v="0"/>
    <s v="183281"/>
    <n v="2015"/>
    <s v="20150422"/>
    <s v="20150422"/>
    <m/>
    <n v="4"/>
    <m/>
    <s v="CWT"/>
    <s v="P"/>
    <s v="Y"/>
    <s v="Y"/>
    <s v="Y"/>
    <s v="Y"/>
    <n v="1.0000000000000001E-5"/>
    <x v="0"/>
    <n v="55772"/>
    <n v="55827"/>
    <x v="4"/>
    <n v="34465"/>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34"/>
    <n v="0.01"/>
    <n v="0.21"/>
    <n v="0.91"/>
    <m/>
    <n v="0"/>
    <n v="13.34"/>
    <n v="13.34"/>
    <n v="1.1299999999999999"/>
    <n v="14.47"/>
  </r>
  <r>
    <n v="36"/>
    <n v="118"/>
    <s v="Cowichan R"/>
    <s v="CDP"/>
    <s v="124"/>
    <s v="Chinook"/>
    <s v="3"/>
    <x v="0"/>
    <x v="12"/>
    <n v="118"/>
    <x v="2"/>
    <s v="CK-22"/>
    <s v="EAST VANCOUVER ISLAND-COWICHAN &amp; KOKSILAH_FA_0.x"/>
    <s v="M"/>
    <s v="H"/>
    <n v="118"/>
    <s v="Cowichan River H"/>
    <n v="118"/>
    <s v="Cowichan R"/>
    <s v="GSVI"/>
    <s v="S"/>
    <x v="1"/>
    <s v="183281"/>
    <n v="0"/>
    <s v="183281"/>
    <n v="2015"/>
    <s v="20150422"/>
    <s v="20150422"/>
    <m/>
    <n v="4"/>
    <m/>
    <s v="CWT"/>
    <s v="P"/>
    <s v="Y"/>
    <s v="Y"/>
    <s v="Y"/>
    <s v="Y"/>
    <n v="1.0000000000000001E-5"/>
    <x v="0"/>
    <n v="55772"/>
    <n v="55827"/>
    <x v="0"/>
    <n v="34465"/>
    <x v="18"/>
    <m/>
    <m/>
    <m/>
    <m/>
    <m/>
    <m/>
    <m/>
    <m/>
    <m/>
    <m/>
    <m/>
    <m/>
    <m/>
    <m/>
    <m/>
    <m/>
    <m/>
    <m/>
    <m/>
    <m/>
    <m/>
    <m/>
    <m/>
    <m/>
    <m/>
    <m/>
    <m/>
    <m/>
    <m/>
    <m/>
    <m/>
    <m/>
    <m/>
    <m/>
    <n v="4.04"/>
    <m/>
    <m/>
    <m/>
    <m/>
    <m/>
    <m/>
    <m/>
    <m/>
    <m/>
    <m/>
    <m/>
    <m/>
    <m/>
    <m/>
    <n v="12.93"/>
    <m/>
    <m/>
    <m/>
    <m/>
    <m/>
    <m/>
    <m/>
    <m/>
    <m/>
    <m/>
    <m/>
    <m/>
    <m/>
    <m/>
    <n v="28.75"/>
    <m/>
    <m/>
    <m/>
    <m/>
    <m/>
    <m/>
    <m/>
    <m/>
    <m/>
    <m/>
    <m/>
    <m/>
    <m/>
    <m/>
    <m/>
    <m/>
    <m/>
    <m/>
    <m/>
    <m/>
    <m/>
    <m/>
    <m/>
    <m/>
    <m/>
    <m/>
    <m/>
    <m/>
    <m/>
    <m/>
    <m/>
    <m/>
    <m/>
    <m/>
    <m/>
    <m/>
    <m/>
    <m/>
    <m/>
    <m/>
    <m/>
    <m/>
    <m/>
    <m/>
    <m/>
    <m/>
    <m/>
    <m/>
    <m/>
    <m/>
    <m/>
    <m/>
    <m/>
    <m/>
    <m/>
    <m/>
    <m/>
    <m/>
    <m/>
    <m/>
    <m/>
    <m/>
    <m/>
    <m/>
    <m/>
    <m/>
    <m/>
    <m/>
    <m/>
    <m/>
    <m/>
    <m/>
    <m/>
    <m/>
    <m/>
    <m/>
    <m/>
    <m/>
    <m/>
    <m/>
    <m/>
    <m/>
    <m/>
    <m/>
    <m/>
    <m/>
    <m/>
    <m/>
    <m/>
    <m/>
    <m/>
    <m/>
    <m/>
    <m/>
    <m/>
    <m/>
    <m/>
    <m/>
    <n v="6.6"/>
    <n v="5"/>
    <n v="37.18"/>
    <m/>
    <m/>
    <n v="45.72"/>
    <n v="6.6"/>
    <n v="52.32"/>
    <n v="42.18"/>
    <n v="94.5"/>
  </r>
  <r>
    <n v="36"/>
    <n v="118"/>
    <s v="Cowichan R"/>
    <s v="CDP"/>
    <s v="124"/>
    <s v="Chinook"/>
    <s v="3"/>
    <x v="0"/>
    <x v="12"/>
    <n v="118"/>
    <x v="2"/>
    <s v="CK-22"/>
    <s v="EAST VANCOUVER ISLAND-COWICHAN &amp; KOKSILAH_FA_0.x"/>
    <s v="M"/>
    <s v="H"/>
    <n v="118"/>
    <s v="Cowichan River H"/>
    <n v="118"/>
    <s v="Cowichan R"/>
    <s v="GSVI"/>
    <s v="S"/>
    <x v="1"/>
    <s v="183281"/>
    <n v="0"/>
    <s v="183281"/>
    <n v="2015"/>
    <s v="20150422"/>
    <s v="20150422"/>
    <m/>
    <n v="4"/>
    <m/>
    <s v="CWT"/>
    <s v="P"/>
    <s v="Y"/>
    <s v="Y"/>
    <s v="Y"/>
    <s v="Y"/>
    <n v="1.0000000000000001E-5"/>
    <x v="0"/>
    <n v="55772"/>
    <n v="55827"/>
    <x v="1"/>
    <n v="34465"/>
    <x v="0"/>
    <m/>
    <m/>
    <m/>
    <m/>
    <m/>
    <m/>
    <m/>
    <m/>
    <m/>
    <m/>
    <m/>
    <m/>
    <m/>
    <m/>
    <m/>
    <m/>
    <m/>
    <m/>
    <m/>
    <m/>
    <m/>
    <m/>
    <m/>
    <m/>
    <m/>
    <m/>
    <m/>
    <m/>
    <m/>
    <m/>
    <m/>
    <m/>
    <m/>
    <m/>
    <m/>
    <m/>
    <m/>
    <m/>
    <m/>
    <m/>
    <m/>
    <m/>
    <m/>
    <m/>
    <m/>
    <m/>
    <m/>
    <m/>
    <m/>
    <n v="7.25"/>
    <m/>
    <m/>
    <m/>
    <m/>
    <n v="7.25"/>
    <m/>
    <m/>
    <m/>
    <m/>
    <m/>
    <m/>
    <m/>
    <m/>
    <m/>
    <m/>
    <m/>
    <m/>
    <m/>
    <m/>
    <m/>
    <m/>
    <m/>
    <m/>
    <m/>
    <m/>
    <m/>
    <m/>
    <m/>
    <m/>
    <m/>
    <m/>
    <m/>
    <m/>
    <m/>
    <m/>
    <m/>
    <m/>
    <m/>
    <m/>
    <m/>
    <m/>
    <m/>
    <m/>
    <m/>
    <m/>
    <m/>
    <m/>
    <m/>
    <m/>
    <m/>
    <m/>
    <m/>
    <m/>
    <m/>
    <m/>
    <m/>
    <m/>
    <m/>
    <m/>
    <m/>
    <m/>
    <m/>
    <m/>
    <m/>
    <m/>
    <m/>
    <m/>
    <m/>
    <m/>
    <m/>
    <m/>
    <m/>
    <m/>
    <m/>
    <m/>
    <m/>
    <m/>
    <m/>
    <m/>
    <m/>
    <m/>
    <m/>
    <m/>
    <m/>
    <m/>
    <m/>
    <m/>
    <m/>
    <m/>
    <m/>
    <m/>
    <m/>
    <m/>
    <m/>
    <m/>
    <m/>
    <m/>
    <m/>
    <m/>
    <m/>
    <m/>
    <m/>
    <m/>
    <m/>
    <m/>
    <m/>
    <m/>
    <m/>
    <m/>
    <m/>
    <m/>
    <m/>
    <m/>
    <n v="1.88"/>
    <m/>
    <m/>
    <m/>
    <m/>
    <n v="14.5"/>
    <n v="1.88"/>
    <n v="16.38"/>
    <n v="0"/>
    <n v="16.38"/>
  </r>
  <r>
    <n v="36"/>
    <n v="118"/>
    <s v="Cowichan R"/>
    <s v="CDP"/>
    <s v="124"/>
    <s v="Chinook"/>
    <s v="3"/>
    <x v="0"/>
    <x v="12"/>
    <n v="118"/>
    <x v="2"/>
    <s v="CK-22"/>
    <s v="EAST VANCOUVER ISLAND-COWICHAN &amp; KOKSILAH_FA_0.x"/>
    <s v="M"/>
    <s v="H"/>
    <n v="118"/>
    <s v="Cowichan River H"/>
    <n v="118"/>
    <s v="Cowichan R"/>
    <s v="GSVI"/>
    <s v="S"/>
    <x v="1"/>
    <s v="183282"/>
    <n v="0"/>
    <s v="183282"/>
    <n v="2015"/>
    <s v="20150422"/>
    <s v="20150422"/>
    <m/>
    <n v="4"/>
    <m/>
    <s v="CWT"/>
    <s v="P"/>
    <s v="Y"/>
    <s v="Y"/>
    <s v="Y"/>
    <s v="Y"/>
    <n v="6.0000000000000002E-5"/>
    <x v="0"/>
    <n v="50063"/>
    <n v="50365"/>
    <x v="4"/>
    <n v="34466"/>
    <x v="17"/>
    <m/>
    <m/>
    <m/>
    <m/>
    <m/>
    <m/>
    <m/>
    <m/>
    <m/>
    <m/>
    <m/>
    <m/>
    <m/>
    <m/>
    <m/>
    <m/>
    <m/>
    <m/>
    <m/>
    <m/>
    <m/>
    <m/>
    <m/>
    <m/>
    <m/>
    <m/>
    <m/>
    <m/>
    <m/>
    <m/>
    <m/>
    <m/>
    <m/>
    <m/>
    <m/>
    <m/>
    <m/>
    <m/>
    <n v="1.65"/>
    <m/>
    <m/>
    <m/>
    <m/>
    <m/>
    <m/>
    <m/>
    <m/>
    <m/>
    <m/>
    <m/>
    <m/>
    <m/>
    <m/>
    <m/>
    <m/>
    <m/>
    <m/>
    <m/>
    <m/>
    <m/>
    <m/>
    <m/>
    <m/>
    <m/>
    <m/>
    <m/>
    <m/>
    <m/>
    <m/>
    <m/>
    <m/>
    <m/>
    <m/>
    <m/>
    <m/>
    <m/>
    <m/>
    <m/>
    <m/>
    <m/>
    <m/>
    <m/>
    <m/>
    <m/>
    <m/>
    <m/>
    <m/>
    <m/>
    <m/>
    <m/>
    <m/>
    <m/>
    <m/>
    <m/>
    <m/>
    <m/>
    <m/>
    <m/>
    <m/>
    <m/>
    <m/>
    <m/>
    <m/>
    <m/>
    <m/>
    <m/>
    <m/>
    <m/>
    <m/>
    <m/>
    <m/>
    <m/>
    <m/>
    <m/>
    <m/>
    <m/>
    <m/>
    <m/>
    <m/>
    <m/>
    <m/>
    <m/>
    <m/>
    <m/>
    <m/>
    <m/>
    <m/>
    <m/>
    <m/>
    <m/>
    <m/>
    <m/>
    <m/>
    <m/>
    <m/>
    <m/>
    <m/>
    <m/>
    <m/>
    <m/>
    <m/>
    <m/>
    <m/>
    <m/>
    <m/>
    <m/>
    <m/>
    <m/>
    <m/>
    <m/>
    <m/>
    <m/>
    <m/>
    <m/>
    <m/>
    <m/>
    <m/>
    <m/>
    <m/>
    <n v="0.12"/>
    <m/>
    <m/>
    <m/>
    <n v="13.73"/>
    <n v="4.82"/>
    <n v="370.22"/>
    <m/>
    <m/>
    <n v="1.65"/>
    <n v="13.85"/>
    <n v="15.5"/>
    <n v="375.04"/>
    <n v="390.54"/>
  </r>
  <r>
    <n v="36"/>
    <n v="118"/>
    <s v="Cowichan R"/>
    <s v="CDP"/>
    <s v="124"/>
    <s v="Chinook"/>
    <s v="3"/>
    <x v="0"/>
    <x v="12"/>
    <n v="118"/>
    <x v="2"/>
    <s v="CK-22"/>
    <s v="EAST VANCOUVER ISLAND-COWICHAN &amp; KOKSILAH_FA_0.x"/>
    <s v="M"/>
    <s v="H"/>
    <n v="118"/>
    <s v="Cowichan River H"/>
    <n v="118"/>
    <s v="Cowichan R"/>
    <s v="GSVI"/>
    <s v="S"/>
    <x v="1"/>
    <s v="183282"/>
    <n v="0"/>
    <s v="183282"/>
    <n v="2015"/>
    <s v="20150422"/>
    <s v="20150422"/>
    <m/>
    <n v="4"/>
    <m/>
    <s v="CWT"/>
    <s v="P"/>
    <s v="Y"/>
    <s v="Y"/>
    <s v="Y"/>
    <s v="Y"/>
    <n v="6.0000000000000002E-5"/>
    <x v="0"/>
    <n v="50063"/>
    <n v="50365"/>
    <x v="0"/>
    <n v="34466"/>
    <x v="18"/>
    <m/>
    <m/>
    <m/>
    <m/>
    <m/>
    <m/>
    <m/>
    <m/>
    <m/>
    <n v="8.48"/>
    <m/>
    <m/>
    <m/>
    <m/>
    <m/>
    <m/>
    <m/>
    <m/>
    <m/>
    <m/>
    <m/>
    <m/>
    <m/>
    <m/>
    <m/>
    <m/>
    <m/>
    <m/>
    <m/>
    <m/>
    <m/>
    <m/>
    <m/>
    <m/>
    <n v="3.99"/>
    <m/>
    <m/>
    <n v="10.69"/>
    <m/>
    <m/>
    <m/>
    <m/>
    <m/>
    <n v="10.87"/>
    <m/>
    <m/>
    <m/>
    <m/>
    <m/>
    <n v="8.68"/>
    <m/>
    <m/>
    <m/>
    <m/>
    <m/>
    <m/>
    <m/>
    <m/>
    <m/>
    <m/>
    <m/>
    <n v="4.34"/>
    <m/>
    <m/>
    <m/>
    <m/>
    <m/>
    <m/>
    <m/>
    <m/>
    <m/>
    <m/>
    <m/>
    <m/>
    <m/>
    <m/>
    <m/>
    <m/>
    <m/>
    <m/>
    <m/>
    <n v="10.69"/>
    <m/>
    <m/>
    <m/>
    <m/>
    <m/>
    <m/>
    <m/>
    <m/>
    <m/>
    <m/>
    <m/>
    <m/>
    <m/>
    <m/>
    <m/>
    <m/>
    <m/>
    <m/>
    <m/>
    <m/>
    <m/>
    <m/>
    <m/>
    <m/>
    <m/>
    <m/>
    <m/>
    <m/>
    <m/>
    <m/>
    <m/>
    <m/>
    <m/>
    <m/>
    <m/>
    <m/>
    <m/>
    <m/>
    <m/>
    <m/>
    <m/>
    <m/>
    <m/>
    <m/>
    <m/>
    <m/>
    <m/>
    <m/>
    <m/>
    <m/>
    <m/>
    <m/>
    <m/>
    <m/>
    <m/>
    <m/>
    <m/>
    <m/>
    <n v="7"/>
    <m/>
    <m/>
    <m/>
    <m/>
    <m/>
    <m/>
    <m/>
    <m/>
    <m/>
    <m/>
    <m/>
    <m/>
    <m/>
    <m/>
    <m/>
    <m/>
    <m/>
    <m/>
    <m/>
    <m/>
    <m/>
    <m/>
    <n v="20.76"/>
    <n v="5.76"/>
    <n v="0.87"/>
    <n v="0.7"/>
    <m/>
    <n v="76.47"/>
    <n v="20.76"/>
    <n v="97.23"/>
    <n v="7.33"/>
    <n v="104.56000000000002"/>
  </r>
  <r>
    <n v="36"/>
    <n v="118"/>
    <s v="Cowichan R"/>
    <s v="CDP"/>
    <s v="124"/>
    <s v="Chinook"/>
    <s v="3"/>
    <x v="0"/>
    <x v="12"/>
    <n v="118"/>
    <x v="2"/>
    <s v="CK-22"/>
    <s v="EAST VANCOUVER ISLAND-COWICHAN &amp; KOKSILAH_FA_0.x"/>
    <s v="M"/>
    <s v="H"/>
    <n v="118"/>
    <s v="Cowichan River H"/>
    <n v="118"/>
    <s v="Cowichan R"/>
    <s v="GSVI"/>
    <s v="S"/>
    <x v="1"/>
    <s v="183282"/>
    <n v="0"/>
    <s v="183282"/>
    <n v="2015"/>
    <s v="20150422"/>
    <s v="20150422"/>
    <m/>
    <n v="4"/>
    <m/>
    <s v="CWT"/>
    <s v="P"/>
    <s v="Y"/>
    <s v="Y"/>
    <s v="Y"/>
    <s v="Y"/>
    <n v="6.0000000000000002E-5"/>
    <x v="0"/>
    <n v="50063"/>
    <n v="50365"/>
    <x v="1"/>
    <n v="34466"/>
    <x v="0"/>
    <m/>
    <m/>
    <m/>
    <m/>
    <m/>
    <m/>
    <m/>
    <m/>
    <m/>
    <m/>
    <m/>
    <m/>
    <m/>
    <m/>
    <m/>
    <m/>
    <m/>
    <m/>
    <m/>
    <m/>
    <m/>
    <m/>
    <m/>
    <m/>
    <m/>
    <m/>
    <m/>
    <m/>
    <m/>
    <m/>
    <m/>
    <m/>
    <m/>
    <m/>
    <m/>
    <m/>
    <m/>
    <m/>
    <m/>
    <m/>
    <m/>
    <m/>
    <m/>
    <m/>
    <m/>
    <m/>
    <m/>
    <m/>
    <m/>
    <m/>
    <m/>
    <m/>
    <m/>
    <m/>
    <n v="7.43"/>
    <m/>
    <m/>
    <m/>
    <m/>
    <n v="7.43"/>
    <m/>
    <m/>
    <m/>
    <n v="26.9"/>
    <m/>
    <m/>
    <m/>
    <m/>
    <m/>
    <m/>
    <m/>
    <m/>
    <m/>
    <m/>
    <m/>
    <m/>
    <m/>
    <m/>
    <m/>
    <m/>
    <m/>
    <n v="10.199999999999999"/>
    <m/>
    <m/>
    <m/>
    <m/>
    <m/>
    <m/>
    <m/>
    <m/>
    <m/>
    <m/>
    <m/>
    <m/>
    <m/>
    <m/>
    <m/>
    <m/>
    <m/>
    <m/>
    <m/>
    <m/>
    <m/>
    <m/>
    <m/>
    <m/>
    <m/>
    <m/>
    <m/>
    <m/>
    <m/>
    <m/>
    <m/>
    <m/>
    <m/>
    <m/>
    <m/>
    <m/>
    <m/>
    <m/>
    <m/>
    <m/>
    <m/>
    <m/>
    <m/>
    <m/>
    <m/>
    <m/>
    <m/>
    <m/>
    <m/>
    <m/>
    <m/>
    <m/>
    <m/>
    <m/>
    <m/>
    <m/>
    <m/>
    <m/>
    <m/>
    <m/>
    <m/>
    <m/>
    <m/>
    <m/>
    <m/>
    <m/>
    <m/>
    <m/>
    <m/>
    <m/>
    <m/>
    <m/>
    <m/>
    <m/>
    <m/>
    <m/>
    <m/>
    <n v="6.62"/>
    <m/>
    <m/>
    <m/>
    <n v="1.5"/>
    <m/>
    <m/>
    <m/>
    <m/>
    <n v="51.96"/>
    <n v="8.1199999999999992"/>
    <n v="60.08"/>
    <n v="0"/>
    <n v="60.08"/>
  </r>
  <r>
    <n v="36"/>
    <n v="118"/>
    <s v="Cowichan R"/>
    <s v="CDP"/>
    <s v="124"/>
    <s v="Chinook"/>
    <s v="3"/>
    <x v="0"/>
    <x v="12"/>
    <n v="118"/>
    <x v="2"/>
    <s v="CK-22"/>
    <s v="EAST VANCOUVER ISLAND-COWICHAN &amp; KOKSILAH_FA_0.x"/>
    <s v="M"/>
    <s v="H"/>
    <n v="118"/>
    <s v="Cowichan River H"/>
    <n v="118"/>
    <s v="Cowichan R"/>
    <s v="GSVI"/>
    <s v="S"/>
    <x v="1"/>
    <s v="183283"/>
    <n v="0"/>
    <s v="183283"/>
    <n v="2015"/>
    <s v="20150422"/>
    <s v="20150422"/>
    <m/>
    <n v="4"/>
    <m/>
    <s v="CWT"/>
    <s v="P"/>
    <s v="Y"/>
    <s v="Y"/>
    <s v="Y"/>
    <s v="Y"/>
    <n v="4.0000000000000003E-5"/>
    <x v="0"/>
    <n v="46056"/>
    <n v="46241"/>
    <x v="5"/>
    <n v="34467"/>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0"/>
    <n v="0"/>
    <n v="0"/>
    <n v="0"/>
    <n v="0"/>
  </r>
  <r>
    <n v="36"/>
    <n v="118"/>
    <s v="Cowichan R"/>
    <s v="CDP"/>
    <s v="124"/>
    <s v="Chinook"/>
    <s v="3"/>
    <x v="0"/>
    <x v="12"/>
    <n v="118"/>
    <x v="2"/>
    <s v="CK-22"/>
    <s v="EAST VANCOUVER ISLAND-COWICHAN &amp; KOKSILAH_FA_0.x"/>
    <s v="M"/>
    <s v="H"/>
    <n v="118"/>
    <s v="Cowichan River H"/>
    <n v="118"/>
    <s v="Cowichan R"/>
    <s v="GSVI"/>
    <s v="S"/>
    <x v="1"/>
    <s v="183283"/>
    <n v="0"/>
    <s v="183283"/>
    <n v="2015"/>
    <s v="20150422"/>
    <s v="20150422"/>
    <m/>
    <n v="4"/>
    <m/>
    <s v="CWT"/>
    <s v="P"/>
    <s v="Y"/>
    <s v="Y"/>
    <s v="Y"/>
    <s v="Y"/>
    <n v="4.0000000000000003E-5"/>
    <x v="0"/>
    <n v="46056"/>
    <n v="46241"/>
    <x v="4"/>
    <n v="34467"/>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49"/>
    <m/>
    <n v="17.55"/>
    <m/>
    <m/>
    <n v="0"/>
    <n v="10.49"/>
    <n v="10.49"/>
    <n v="17.55"/>
    <n v="28.04"/>
  </r>
  <r>
    <n v="36"/>
    <n v="118"/>
    <s v="Cowichan R"/>
    <s v="CDP"/>
    <s v="124"/>
    <s v="Chinook"/>
    <s v="3"/>
    <x v="0"/>
    <x v="12"/>
    <n v="118"/>
    <x v="2"/>
    <s v="CK-22"/>
    <s v="EAST VANCOUVER ISLAND-COWICHAN &amp; KOKSILAH_FA_0.x"/>
    <s v="M"/>
    <s v="H"/>
    <n v="118"/>
    <s v="Cowichan River H"/>
    <n v="118"/>
    <s v="Cowichan R"/>
    <s v="GSVI"/>
    <s v="S"/>
    <x v="1"/>
    <s v="183283"/>
    <n v="0"/>
    <s v="183283"/>
    <n v="2015"/>
    <s v="20150422"/>
    <s v="20150422"/>
    <m/>
    <n v="4"/>
    <m/>
    <s v="CWT"/>
    <s v="P"/>
    <s v="Y"/>
    <s v="Y"/>
    <s v="Y"/>
    <s v="Y"/>
    <n v="4.0000000000000003E-5"/>
    <x v="0"/>
    <n v="46056"/>
    <n v="46241"/>
    <x v="0"/>
    <n v="34467"/>
    <x v="18"/>
    <m/>
    <m/>
    <m/>
    <m/>
    <m/>
    <m/>
    <m/>
    <m/>
    <m/>
    <m/>
    <m/>
    <m/>
    <m/>
    <m/>
    <m/>
    <m/>
    <m/>
    <m/>
    <m/>
    <m/>
    <m/>
    <m/>
    <m/>
    <m/>
    <m/>
    <m/>
    <m/>
    <m/>
    <m/>
    <m/>
    <m/>
    <m/>
    <m/>
    <m/>
    <m/>
    <m/>
    <m/>
    <m/>
    <m/>
    <n v="10.67"/>
    <m/>
    <m/>
    <m/>
    <n v="7.06"/>
    <m/>
    <m/>
    <m/>
    <m/>
    <m/>
    <n v="14.93"/>
    <m/>
    <m/>
    <m/>
    <m/>
    <m/>
    <m/>
    <m/>
    <m/>
    <m/>
    <m/>
    <m/>
    <n v="4.33"/>
    <m/>
    <n v="23.42"/>
    <m/>
    <n v="7.21"/>
    <m/>
    <m/>
    <m/>
    <m/>
    <m/>
    <m/>
    <m/>
    <m/>
    <m/>
    <m/>
    <m/>
    <m/>
    <m/>
    <m/>
    <m/>
    <m/>
    <m/>
    <m/>
    <m/>
    <m/>
    <m/>
    <m/>
    <m/>
    <m/>
    <m/>
    <m/>
    <m/>
    <m/>
    <m/>
    <m/>
    <m/>
    <m/>
    <m/>
    <m/>
    <m/>
    <n v="3.95"/>
    <n v="3.79"/>
    <m/>
    <m/>
    <m/>
    <m/>
    <m/>
    <m/>
    <m/>
    <m/>
    <m/>
    <n v="3.95"/>
    <m/>
    <m/>
    <m/>
    <m/>
    <m/>
    <m/>
    <m/>
    <m/>
    <m/>
    <m/>
    <m/>
    <m/>
    <m/>
    <m/>
    <m/>
    <m/>
    <m/>
    <m/>
    <m/>
    <m/>
    <m/>
    <m/>
    <m/>
    <m/>
    <m/>
    <m/>
    <m/>
    <m/>
    <m/>
    <m/>
    <m/>
    <m/>
    <m/>
    <m/>
    <m/>
    <m/>
    <m/>
    <m/>
    <m/>
    <m/>
    <m/>
    <m/>
    <m/>
    <m/>
    <m/>
    <m/>
    <m/>
    <m/>
    <m/>
    <m/>
    <n v="7.14"/>
    <n v="3.01"/>
    <m/>
    <m/>
    <m/>
    <n v="79.31"/>
    <n v="7.14"/>
    <n v="86.45"/>
    <n v="3.01"/>
    <n v="89.460000000000008"/>
  </r>
  <r>
    <n v="36"/>
    <n v="118"/>
    <s v="Cowichan R"/>
    <s v="CDP"/>
    <s v="124"/>
    <s v="Chinook"/>
    <s v="3"/>
    <x v="0"/>
    <x v="12"/>
    <n v="118"/>
    <x v="2"/>
    <s v="CK-22"/>
    <s v="EAST VANCOUVER ISLAND-COWICHAN &amp; KOKSILAH_FA_0.x"/>
    <s v="M"/>
    <s v="H"/>
    <n v="118"/>
    <s v="Cowichan River H"/>
    <n v="118"/>
    <s v="Cowichan R"/>
    <s v="GSVI"/>
    <s v="S"/>
    <x v="1"/>
    <s v="183283"/>
    <n v="0"/>
    <s v="183283"/>
    <n v="2015"/>
    <s v="20150422"/>
    <s v="20150422"/>
    <m/>
    <n v="4"/>
    <m/>
    <s v="CWT"/>
    <s v="P"/>
    <s v="Y"/>
    <s v="Y"/>
    <s v="Y"/>
    <s v="Y"/>
    <n v="4.0000000000000003E-5"/>
    <x v="0"/>
    <n v="46056"/>
    <n v="46241"/>
    <x v="1"/>
    <n v="34467"/>
    <x v="0"/>
    <m/>
    <m/>
    <m/>
    <m/>
    <m/>
    <m/>
    <m/>
    <m/>
    <m/>
    <m/>
    <m/>
    <m/>
    <m/>
    <m/>
    <m/>
    <m/>
    <m/>
    <m/>
    <m/>
    <m/>
    <m/>
    <m/>
    <m/>
    <m/>
    <m/>
    <m/>
    <n v="3.01"/>
    <m/>
    <m/>
    <m/>
    <m/>
    <m/>
    <m/>
    <m/>
    <m/>
    <m/>
    <m/>
    <m/>
    <m/>
    <m/>
    <m/>
    <m/>
    <m/>
    <m/>
    <m/>
    <n v="2.5"/>
    <m/>
    <m/>
    <m/>
    <n v="29.33"/>
    <m/>
    <m/>
    <m/>
    <m/>
    <m/>
    <m/>
    <m/>
    <m/>
    <m/>
    <m/>
    <m/>
    <m/>
    <m/>
    <m/>
    <m/>
    <m/>
    <m/>
    <m/>
    <m/>
    <m/>
    <m/>
    <m/>
    <m/>
    <m/>
    <m/>
    <m/>
    <m/>
    <m/>
    <m/>
    <m/>
    <m/>
    <m/>
    <m/>
    <m/>
    <m/>
    <m/>
    <m/>
    <m/>
    <m/>
    <m/>
    <m/>
    <m/>
    <m/>
    <m/>
    <m/>
    <m/>
    <m/>
    <m/>
    <m/>
    <m/>
    <m/>
    <m/>
    <m/>
    <m/>
    <m/>
    <m/>
    <m/>
    <m/>
    <m/>
    <m/>
    <m/>
    <m/>
    <m/>
    <m/>
    <m/>
    <m/>
    <m/>
    <m/>
    <m/>
    <m/>
    <m/>
    <m/>
    <m/>
    <m/>
    <m/>
    <m/>
    <m/>
    <m/>
    <m/>
    <m/>
    <m/>
    <m/>
    <m/>
    <m/>
    <m/>
    <m/>
    <m/>
    <m/>
    <m/>
    <m/>
    <m/>
    <m/>
    <m/>
    <m/>
    <m/>
    <m/>
    <m/>
    <m/>
    <m/>
    <m/>
    <m/>
    <m/>
    <m/>
    <m/>
    <m/>
    <m/>
    <m/>
    <m/>
    <m/>
    <n v="1.44"/>
    <m/>
    <m/>
    <m/>
    <n v="4.93"/>
    <m/>
    <m/>
    <m/>
    <m/>
    <n v="34.840000000000003"/>
    <n v="6.37"/>
    <n v="41.21"/>
    <n v="0"/>
    <n v="41.209999999999994"/>
  </r>
  <r>
    <n v="36"/>
    <n v="118"/>
    <s v="Cowichan R"/>
    <s v="CDP"/>
    <s v="124"/>
    <s v="Chinook"/>
    <s v="3"/>
    <x v="0"/>
    <x v="12"/>
    <n v="118"/>
    <x v="2"/>
    <s v="CK-22"/>
    <s v="EAST VANCOUVER ISLAND-COWICHAN &amp; KOKSILAH_FA_0.x"/>
    <s v="M"/>
    <s v="H"/>
    <n v="118"/>
    <s v="Cowichan River H"/>
    <n v="118"/>
    <s v="Cowichan R"/>
    <s v="GSVI"/>
    <s v="S"/>
    <x v="1"/>
    <s v="183284"/>
    <n v="0"/>
    <s v="183284"/>
    <n v="2015"/>
    <s v="20150422"/>
    <s v="20150422"/>
    <m/>
    <n v="4"/>
    <m/>
    <s v="CWT"/>
    <s v="P"/>
    <s v="Y"/>
    <s v="Y"/>
    <s v="Y"/>
    <s v="Y"/>
    <n v="0"/>
    <x v="0"/>
    <n v="47612"/>
    <n v="47612"/>
    <x v="4"/>
    <n v="34468"/>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8099999999999996"/>
    <n v="368.21"/>
    <n v="0.91"/>
    <m/>
    <n v="0"/>
    <n v="0"/>
    <n v="0"/>
    <n v="373.93"/>
    <n v="373.93"/>
  </r>
  <r>
    <n v="36"/>
    <n v="118"/>
    <s v="Cowichan R"/>
    <s v="CDP"/>
    <s v="124"/>
    <s v="Chinook"/>
    <s v="3"/>
    <x v="0"/>
    <x v="12"/>
    <n v="118"/>
    <x v="2"/>
    <s v="CK-22"/>
    <s v="EAST VANCOUVER ISLAND-COWICHAN &amp; KOKSILAH_FA_0.x"/>
    <s v="M"/>
    <s v="H"/>
    <n v="118"/>
    <s v="Cowichan River H"/>
    <n v="118"/>
    <s v="Cowichan R"/>
    <s v="GSVI"/>
    <s v="S"/>
    <x v="1"/>
    <s v="183284"/>
    <n v="0"/>
    <s v="183284"/>
    <n v="2015"/>
    <s v="20150422"/>
    <s v="20150422"/>
    <m/>
    <n v="4"/>
    <m/>
    <s v="CWT"/>
    <s v="P"/>
    <s v="Y"/>
    <s v="Y"/>
    <s v="Y"/>
    <s v="Y"/>
    <n v="0"/>
    <x v="0"/>
    <n v="47612"/>
    <n v="47612"/>
    <x v="0"/>
    <n v="34468"/>
    <x v="18"/>
    <m/>
    <m/>
    <m/>
    <m/>
    <m/>
    <m/>
    <m/>
    <m/>
    <m/>
    <m/>
    <m/>
    <m/>
    <m/>
    <m/>
    <n v="3.71"/>
    <m/>
    <m/>
    <m/>
    <m/>
    <m/>
    <m/>
    <m/>
    <m/>
    <m/>
    <m/>
    <m/>
    <m/>
    <m/>
    <m/>
    <m/>
    <m/>
    <m/>
    <m/>
    <m/>
    <m/>
    <m/>
    <m/>
    <m/>
    <m/>
    <n v="10.63"/>
    <m/>
    <m/>
    <m/>
    <n v="6.07"/>
    <m/>
    <m/>
    <n v="3.93"/>
    <n v="4.5199999999999996"/>
    <m/>
    <m/>
    <m/>
    <m/>
    <m/>
    <m/>
    <m/>
    <m/>
    <m/>
    <m/>
    <m/>
    <m/>
    <m/>
    <m/>
    <m/>
    <m/>
    <m/>
    <n v="7.18"/>
    <m/>
    <m/>
    <m/>
    <m/>
    <m/>
    <m/>
    <m/>
    <m/>
    <m/>
    <m/>
    <m/>
    <m/>
    <m/>
    <m/>
    <m/>
    <m/>
    <m/>
    <m/>
    <m/>
    <m/>
    <m/>
    <m/>
    <m/>
    <m/>
    <m/>
    <m/>
    <m/>
    <m/>
    <m/>
    <m/>
    <m/>
    <m/>
    <m/>
    <m/>
    <m/>
    <m/>
    <m/>
    <m/>
    <m/>
    <m/>
    <m/>
    <m/>
    <m/>
    <m/>
    <m/>
    <m/>
    <n v="3.93"/>
    <m/>
    <m/>
    <m/>
    <m/>
    <m/>
    <m/>
    <m/>
    <m/>
    <m/>
    <m/>
    <m/>
    <m/>
    <m/>
    <m/>
    <m/>
    <m/>
    <m/>
    <m/>
    <m/>
    <m/>
    <m/>
    <m/>
    <m/>
    <m/>
    <m/>
    <m/>
    <m/>
    <m/>
    <m/>
    <m/>
    <m/>
    <m/>
    <m/>
    <m/>
    <m/>
    <m/>
    <m/>
    <m/>
    <m/>
    <m/>
    <m/>
    <m/>
    <m/>
    <m/>
    <m/>
    <m/>
    <m/>
    <m/>
    <m/>
    <m/>
    <n v="18.87"/>
    <n v="1"/>
    <m/>
    <m/>
    <m/>
    <n v="51.63"/>
    <n v="18.87"/>
    <n v="70.5"/>
    <n v="1"/>
    <n v="71.5"/>
  </r>
  <r>
    <n v="36"/>
    <n v="118"/>
    <s v="Cowichan R"/>
    <s v="CDP"/>
    <s v="124"/>
    <s v="Chinook"/>
    <s v="3"/>
    <x v="0"/>
    <x v="12"/>
    <n v="118"/>
    <x v="2"/>
    <s v="CK-22"/>
    <s v="EAST VANCOUVER ISLAND-COWICHAN &amp; KOKSILAH_FA_0.x"/>
    <s v="M"/>
    <s v="H"/>
    <n v="118"/>
    <s v="Cowichan River H"/>
    <n v="118"/>
    <s v="Cowichan R"/>
    <s v="GSVI"/>
    <s v="S"/>
    <x v="1"/>
    <s v="183284"/>
    <n v="0"/>
    <s v="183284"/>
    <n v="2015"/>
    <s v="20150422"/>
    <s v="20150422"/>
    <m/>
    <n v="4"/>
    <m/>
    <s v="CWT"/>
    <s v="P"/>
    <s v="Y"/>
    <s v="Y"/>
    <s v="Y"/>
    <s v="Y"/>
    <n v="0"/>
    <x v="0"/>
    <n v="47612"/>
    <n v="47612"/>
    <x v="1"/>
    <n v="34468"/>
    <x v="0"/>
    <m/>
    <m/>
    <m/>
    <m/>
    <m/>
    <m/>
    <m/>
    <m/>
    <m/>
    <m/>
    <m/>
    <m/>
    <m/>
    <m/>
    <m/>
    <m/>
    <m/>
    <m/>
    <m/>
    <m/>
    <m/>
    <m/>
    <m/>
    <m/>
    <m/>
    <m/>
    <m/>
    <m/>
    <m/>
    <m/>
    <m/>
    <m/>
    <m/>
    <m/>
    <m/>
    <m/>
    <m/>
    <m/>
    <m/>
    <m/>
    <m/>
    <m/>
    <m/>
    <m/>
    <m/>
    <m/>
    <m/>
    <m/>
    <m/>
    <n v="14.68"/>
    <m/>
    <m/>
    <m/>
    <m/>
    <m/>
    <m/>
    <m/>
    <m/>
    <m/>
    <m/>
    <m/>
    <m/>
    <m/>
    <m/>
    <m/>
    <m/>
    <m/>
    <m/>
    <m/>
    <m/>
    <m/>
    <m/>
    <m/>
    <m/>
    <m/>
    <m/>
    <m/>
    <m/>
    <m/>
    <m/>
    <m/>
    <m/>
    <m/>
    <m/>
    <m/>
    <m/>
    <m/>
    <m/>
    <m/>
    <m/>
    <m/>
    <m/>
    <m/>
    <m/>
    <m/>
    <m/>
    <m/>
    <m/>
    <m/>
    <m/>
    <m/>
    <m/>
    <m/>
    <m/>
    <m/>
    <m/>
    <m/>
    <m/>
    <m/>
    <m/>
    <m/>
    <m/>
    <m/>
    <m/>
    <m/>
    <m/>
    <m/>
    <m/>
    <m/>
    <m/>
    <m/>
    <m/>
    <m/>
    <m/>
    <m/>
    <m/>
    <m/>
    <m/>
    <m/>
    <m/>
    <m/>
    <m/>
    <m/>
    <m/>
    <m/>
    <m/>
    <m/>
    <m/>
    <m/>
    <m/>
    <m/>
    <m/>
    <m/>
    <m/>
    <m/>
    <m/>
    <m/>
    <m/>
    <m/>
    <m/>
    <m/>
    <m/>
    <m/>
    <m/>
    <m/>
    <m/>
    <m/>
    <m/>
    <m/>
    <m/>
    <m/>
    <m/>
    <m/>
    <n v="1.88"/>
    <n v="2.29"/>
    <n v="11.44"/>
    <m/>
    <m/>
    <n v="14.68"/>
    <n v="1.88"/>
    <n v="16.559999999999999"/>
    <n v="13.73"/>
    <n v="30.29"/>
  </r>
  <r>
    <n v="36"/>
    <n v="118"/>
    <s v="Cowichan R"/>
    <s v="CDP"/>
    <s v="124"/>
    <s v="Chinook"/>
    <s v="3"/>
    <x v="0"/>
    <x v="12"/>
    <n v="118"/>
    <x v="2"/>
    <s v="CK-22"/>
    <s v="EAST VANCOUVER ISLAND-COWICHAN &amp; KOKSILAH_FA_0.x"/>
    <s v="M"/>
    <s v="H"/>
    <n v="118"/>
    <s v="Cowichan River H"/>
    <n v="118"/>
    <s v="Cowichan R"/>
    <s v="GSVI"/>
    <s v="S"/>
    <x v="1"/>
    <s v="183285"/>
    <n v="0"/>
    <s v="183285"/>
    <n v="2015"/>
    <s v="20150520"/>
    <s v="20150520"/>
    <m/>
    <n v="6"/>
    <m/>
    <s v="CWT"/>
    <s v="P"/>
    <s v="Y"/>
    <s v="Y"/>
    <s v="Y"/>
    <s v="Y"/>
    <n v="0"/>
    <x v="0"/>
    <n v="50110"/>
    <n v="51187"/>
    <x v="4"/>
    <n v="34472"/>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45"/>
    <m/>
    <n v="18.12"/>
    <m/>
    <m/>
    <n v="0"/>
    <n v="11.45"/>
    <n v="11.45"/>
    <n v="18.12"/>
    <n v="29.57"/>
  </r>
  <r>
    <n v="36"/>
    <n v="118"/>
    <s v="Cowichan R"/>
    <s v="CDP"/>
    <s v="124"/>
    <s v="Chinook"/>
    <s v="3"/>
    <x v="0"/>
    <x v="12"/>
    <n v="118"/>
    <x v="2"/>
    <s v="CK-22"/>
    <s v="EAST VANCOUVER ISLAND-COWICHAN &amp; KOKSILAH_FA_0.x"/>
    <s v="M"/>
    <s v="H"/>
    <n v="118"/>
    <s v="Cowichan River H"/>
    <n v="118"/>
    <s v="Cowichan R"/>
    <s v="GSVI"/>
    <s v="S"/>
    <x v="1"/>
    <s v="183285"/>
    <n v="0"/>
    <s v="183285"/>
    <n v="2015"/>
    <s v="20150520"/>
    <s v="20150520"/>
    <m/>
    <n v="6"/>
    <m/>
    <s v="CWT"/>
    <s v="P"/>
    <s v="Y"/>
    <s v="Y"/>
    <s v="Y"/>
    <s v="Y"/>
    <n v="0"/>
    <x v="0"/>
    <n v="50110"/>
    <n v="51187"/>
    <x v="0"/>
    <n v="34472"/>
    <x v="18"/>
    <m/>
    <m/>
    <m/>
    <m/>
    <m/>
    <m/>
    <m/>
    <m/>
    <m/>
    <m/>
    <m/>
    <m/>
    <m/>
    <m/>
    <m/>
    <m/>
    <m/>
    <m/>
    <m/>
    <m/>
    <m/>
    <m/>
    <m/>
    <m/>
    <m/>
    <m/>
    <m/>
    <m/>
    <m/>
    <m/>
    <m/>
    <m/>
    <m/>
    <m/>
    <m/>
    <m/>
    <m/>
    <m/>
    <m/>
    <m/>
    <m/>
    <m/>
    <m/>
    <n v="3.6"/>
    <n v="4.12"/>
    <m/>
    <m/>
    <m/>
    <m/>
    <n v="15.17"/>
    <m/>
    <m/>
    <m/>
    <m/>
    <n v="8.8000000000000007"/>
    <m/>
    <m/>
    <m/>
    <m/>
    <m/>
    <m/>
    <m/>
    <m/>
    <m/>
    <m/>
    <m/>
    <m/>
    <m/>
    <m/>
    <m/>
    <m/>
    <m/>
    <m/>
    <m/>
    <m/>
    <m/>
    <m/>
    <m/>
    <m/>
    <m/>
    <m/>
    <m/>
    <m/>
    <m/>
    <m/>
    <m/>
    <m/>
    <m/>
    <m/>
    <m/>
    <m/>
    <m/>
    <m/>
    <m/>
    <m/>
    <m/>
    <m/>
    <m/>
    <m/>
    <m/>
    <m/>
    <m/>
    <m/>
    <m/>
    <m/>
    <m/>
    <m/>
    <m/>
    <m/>
    <m/>
    <m/>
    <m/>
    <m/>
    <m/>
    <m/>
    <m/>
    <m/>
    <m/>
    <m/>
    <m/>
    <m/>
    <m/>
    <m/>
    <m/>
    <m/>
    <m/>
    <m/>
    <m/>
    <m/>
    <m/>
    <m/>
    <m/>
    <m/>
    <m/>
    <m/>
    <m/>
    <m/>
    <m/>
    <m/>
    <m/>
    <m/>
    <m/>
    <m/>
    <m/>
    <m/>
    <m/>
    <m/>
    <n v="7.11"/>
    <m/>
    <m/>
    <m/>
    <m/>
    <m/>
    <m/>
    <m/>
    <m/>
    <m/>
    <m/>
    <m/>
    <m/>
    <m/>
    <m/>
    <m/>
    <n v="4.63"/>
    <n v="4.08"/>
    <n v="1.42"/>
    <m/>
    <m/>
    <n v="50.71"/>
    <n v="4.63"/>
    <n v="55.34"/>
    <n v="5.5"/>
    <n v="60.839999999999996"/>
  </r>
  <r>
    <n v="36"/>
    <n v="118"/>
    <s v="Cowichan R"/>
    <s v="CDP"/>
    <s v="124"/>
    <s v="Chinook"/>
    <s v="3"/>
    <x v="0"/>
    <x v="12"/>
    <n v="118"/>
    <x v="2"/>
    <s v="CK-22"/>
    <s v="EAST VANCOUVER ISLAND-COWICHAN &amp; KOKSILAH_FA_0.x"/>
    <s v="M"/>
    <s v="H"/>
    <n v="118"/>
    <s v="Cowichan River H"/>
    <n v="118"/>
    <s v="Cowichan R"/>
    <s v="GSVI"/>
    <s v="S"/>
    <x v="1"/>
    <s v="183285"/>
    <n v="0"/>
    <s v="183285"/>
    <n v="2015"/>
    <s v="20150520"/>
    <s v="20150520"/>
    <m/>
    <n v="6"/>
    <m/>
    <s v="CWT"/>
    <s v="P"/>
    <s v="Y"/>
    <s v="Y"/>
    <s v="Y"/>
    <s v="Y"/>
    <n v="0"/>
    <x v="0"/>
    <n v="50110"/>
    <n v="51187"/>
    <x v="1"/>
    <n v="34472"/>
    <x v="0"/>
    <m/>
    <m/>
    <m/>
    <m/>
    <m/>
    <m/>
    <m/>
    <m/>
    <m/>
    <n v="0"/>
    <m/>
    <m/>
    <m/>
    <m/>
    <m/>
    <m/>
    <m/>
    <m/>
    <m/>
    <m/>
    <m/>
    <m/>
    <m/>
    <m/>
    <m/>
    <m/>
    <m/>
    <m/>
    <m/>
    <m/>
    <m/>
    <m/>
    <m/>
    <m/>
    <m/>
    <m/>
    <m/>
    <m/>
    <m/>
    <m/>
    <m/>
    <m/>
    <m/>
    <n v="2.42"/>
    <m/>
    <m/>
    <m/>
    <n v="2.95"/>
    <m/>
    <m/>
    <m/>
    <m/>
    <m/>
    <m/>
    <n v="22.4"/>
    <m/>
    <m/>
    <m/>
    <m/>
    <m/>
    <m/>
    <m/>
    <m/>
    <m/>
    <m/>
    <m/>
    <m/>
    <m/>
    <m/>
    <m/>
    <m/>
    <m/>
    <m/>
    <m/>
    <m/>
    <m/>
    <m/>
    <m/>
    <m/>
    <m/>
    <m/>
    <m/>
    <m/>
    <m/>
    <m/>
    <m/>
    <m/>
    <m/>
    <m/>
    <m/>
    <m/>
    <m/>
    <m/>
    <m/>
    <m/>
    <m/>
    <m/>
    <m/>
    <m/>
    <m/>
    <m/>
    <m/>
    <m/>
    <m/>
    <m/>
    <m/>
    <m/>
    <m/>
    <m/>
    <m/>
    <m/>
    <m/>
    <m/>
    <m/>
    <m/>
    <m/>
    <m/>
    <m/>
    <m/>
    <m/>
    <m/>
    <m/>
    <m/>
    <m/>
    <m/>
    <m/>
    <m/>
    <m/>
    <m/>
    <m/>
    <m/>
    <m/>
    <m/>
    <m/>
    <m/>
    <m/>
    <m/>
    <m/>
    <m/>
    <m/>
    <m/>
    <m/>
    <m/>
    <m/>
    <m/>
    <m/>
    <m/>
    <m/>
    <m/>
    <m/>
    <m/>
    <m/>
    <m/>
    <m/>
    <m/>
    <m/>
    <m/>
    <m/>
    <m/>
    <m/>
    <m/>
    <m/>
    <m/>
    <n v="7.57"/>
    <m/>
    <m/>
    <m/>
    <m/>
    <n v="27.77"/>
    <n v="7.57"/>
    <n v="35.340000000000003"/>
    <n v="0"/>
    <n v="35.340000000000003"/>
  </r>
  <r>
    <n v="36"/>
    <n v="118"/>
    <s v="Cowichan R"/>
    <s v="CDP"/>
    <s v="124"/>
    <s v="Chinook"/>
    <s v="3"/>
    <x v="0"/>
    <x v="12"/>
    <n v="118"/>
    <x v="2"/>
    <s v="CK-22"/>
    <s v="EAST VANCOUVER ISLAND-COWICHAN &amp; KOKSILAH_FA_0.x"/>
    <s v="M"/>
    <s v="H"/>
    <n v="118"/>
    <s v="Cowichan River H"/>
    <n v="118"/>
    <s v="Cowichan R"/>
    <s v="GSVI"/>
    <s v="S"/>
    <x v="1"/>
    <s v="183286"/>
    <n v="0"/>
    <s v="183286"/>
    <n v="2015"/>
    <s v="20150520"/>
    <s v="20150520"/>
    <m/>
    <n v="6"/>
    <m/>
    <s v="CWT"/>
    <s v="P"/>
    <s v="Y"/>
    <s v="Y"/>
    <s v="Y"/>
    <s v="Y"/>
    <n v="6.0000000000000002E-5"/>
    <x v="0"/>
    <n v="50441"/>
    <n v="51842"/>
    <x v="4"/>
    <n v="34469"/>
    <x v="17"/>
    <m/>
    <m/>
    <m/>
    <m/>
    <m/>
    <m/>
    <m/>
    <m/>
    <m/>
    <m/>
    <m/>
    <m/>
    <m/>
    <m/>
    <m/>
    <m/>
    <m/>
    <m/>
    <m/>
    <m/>
    <m/>
    <m/>
    <m/>
    <m/>
    <m/>
    <m/>
    <m/>
    <m/>
    <m/>
    <m/>
    <m/>
    <m/>
    <m/>
    <m/>
    <m/>
    <m/>
    <m/>
    <m/>
    <m/>
    <m/>
    <m/>
    <m/>
    <n v="1.63"/>
    <m/>
    <m/>
    <m/>
    <m/>
    <m/>
    <m/>
    <m/>
    <m/>
    <m/>
    <m/>
    <m/>
    <m/>
    <m/>
    <m/>
    <m/>
    <m/>
    <m/>
    <m/>
    <m/>
    <m/>
    <m/>
    <m/>
    <m/>
    <m/>
    <m/>
    <m/>
    <m/>
    <m/>
    <m/>
    <m/>
    <m/>
    <m/>
    <m/>
    <m/>
    <m/>
    <m/>
    <m/>
    <m/>
    <m/>
    <m/>
    <m/>
    <m/>
    <m/>
    <m/>
    <m/>
    <m/>
    <m/>
    <m/>
    <m/>
    <m/>
    <m/>
    <m/>
    <m/>
    <m/>
    <m/>
    <m/>
    <m/>
    <m/>
    <m/>
    <m/>
    <m/>
    <m/>
    <m/>
    <m/>
    <m/>
    <m/>
    <m/>
    <m/>
    <m/>
    <m/>
    <m/>
    <m/>
    <m/>
    <m/>
    <m/>
    <m/>
    <m/>
    <m/>
    <m/>
    <m/>
    <m/>
    <m/>
    <m/>
    <m/>
    <m/>
    <m/>
    <m/>
    <m/>
    <m/>
    <m/>
    <m/>
    <m/>
    <m/>
    <m/>
    <m/>
    <m/>
    <m/>
    <m/>
    <m/>
    <m/>
    <m/>
    <m/>
    <m/>
    <m/>
    <m/>
    <m/>
    <m/>
    <m/>
    <m/>
    <m/>
    <m/>
    <m/>
    <m/>
    <m/>
    <m/>
    <m/>
    <n v="0.03"/>
    <m/>
    <m/>
    <m/>
    <n v="2.8"/>
    <n v="0.11"/>
    <n v="1.2"/>
    <n v="0.93"/>
    <m/>
    <n v="1.63"/>
    <n v="2.83"/>
    <n v="4.46"/>
    <n v="2.2400000000000002"/>
    <n v="6.6999999999999993"/>
  </r>
  <r>
    <n v="36"/>
    <n v="118"/>
    <s v="Cowichan R"/>
    <s v="CDP"/>
    <s v="124"/>
    <s v="Chinook"/>
    <s v="3"/>
    <x v="0"/>
    <x v="12"/>
    <n v="118"/>
    <x v="2"/>
    <s v="CK-22"/>
    <s v="EAST VANCOUVER ISLAND-COWICHAN &amp; KOKSILAH_FA_0.x"/>
    <s v="M"/>
    <s v="H"/>
    <n v="118"/>
    <s v="Cowichan River H"/>
    <n v="118"/>
    <s v="Cowichan R"/>
    <s v="GSVI"/>
    <s v="S"/>
    <x v="1"/>
    <s v="183286"/>
    <n v="0"/>
    <s v="183286"/>
    <n v="2015"/>
    <s v="20150520"/>
    <s v="20150520"/>
    <m/>
    <n v="6"/>
    <m/>
    <s v="CWT"/>
    <s v="P"/>
    <s v="Y"/>
    <s v="Y"/>
    <s v="Y"/>
    <s v="Y"/>
    <n v="6.0000000000000002E-5"/>
    <x v="0"/>
    <n v="50441"/>
    <n v="51842"/>
    <x v="0"/>
    <n v="34469"/>
    <x v="18"/>
    <m/>
    <m/>
    <m/>
    <m/>
    <m/>
    <m/>
    <m/>
    <m/>
    <m/>
    <n v="0"/>
    <m/>
    <m/>
    <m/>
    <m/>
    <m/>
    <m/>
    <m/>
    <m/>
    <m/>
    <m/>
    <m/>
    <m/>
    <m/>
    <m/>
    <m/>
    <m/>
    <n v="3.81"/>
    <m/>
    <m/>
    <m/>
    <m/>
    <m/>
    <m/>
    <m/>
    <n v="4.08"/>
    <m/>
    <m/>
    <n v="10.93"/>
    <m/>
    <m/>
    <m/>
    <m/>
    <m/>
    <m/>
    <m/>
    <m/>
    <m/>
    <n v="4.6500000000000004"/>
    <m/>
    <n v="4.43"/>
    <m/>
    <m/>
    <m/>
    <m/>
    <n v="4.43"/>
    <m/>
    <m/>
    <m/>
    <m/>
    <n v="4.43"/>
    <m/>
    <m/>
    <m/>
    <m/>
    <m/>
    <m/>
    <m/>
    <m/>
    <m/>
    <m/>
    <m/>
    <m/>
    <m/>
    <m/>
    <m/>
    <n v="7.38"/>
    <m/>
    <m/>
    <m/>
    <m/>
    <m/>
    <m/>
    <m/>
    <m/>
    <m/>
    <m/>
    <m/>
    <m/>
    <m/>
    <m/>
    <m/>
    <m/>
    <m/>
    <m/>
    <m/>
    <m/>
    <m/>
    <m/>
    <m/>
    <m/>
    <m/>
    <n v="4.1399999999999997"/>
    <m/>
    <m/>
    <m/>
    <m/>
    <m/>
    <m/>
    <m/>
    <m/>
    <m/>
    <m/>
    <m/>
    <m/>
    <m/>
    <m/>
    <m/>
    <m/>
    <m/>
    <m/>
    <m/>
    <m/>
    <m/>
    <m/>
    <m/>
    <m/>
    <m/>
    <m/>
    <m/>
    <m/>
    <m/>
    <m/>
    <m/>
    <m/>
    <m/>
    <m/>
    <m/>
    <m/>
    <m/>
    <m/>
    <m/>
    <m/>
    <m/>
    <m/>
    <m/>
    <m/>
    <m/>
    <n v="7.15"/>
    <m/>
    <m/>
    <m/>
    <m/>
    <m/>
    <m/>
    <m/>
    <m/>
    <m/>
    <m/>
    <m/>
    <m/>
    <m/>
    <m/>
    <m/>
    <n v="19.48"/>
    <n v="6.16"/>
    <n v="39.869999999999997"/>
    <m/>
    <m/>
    <n v="55.43"/>
    <n v="19.48"/>
    <n v="74.91"/>
    <n v="46.03"/>
    <n v="120.94"/>
  </r>
  <r>
    <n v="36"/>
    <n v="118"/>
    <s v="Cowichan R"/>
    <s v="CDP"/>
    <s v="124"/>
    <s v="Chinook"/>
    <s v="3"/>
    <x v="0"/>
    <x v="12"/>
    <n v="118"/>
    <x v="2"/>
    <s v="CK-22"/>
    <s v="EAST VANCOUVER ISLAND-COWICHAN &amp; KOKSILAH_FA_0.x"/>
    <s v="M"/>
    <s v="H"/>
    <n v="118"/>
    <s v="Cowichan River H"/>
    <n v="118"/>
    <s v="Cowichan R"/>
    <s v="GSVI"/>
    <s v="S"/>
    <x v="1"/>
    <s v="183286"/>
    <n v="0"/>
    <s v="183286"/>
    <n v="2015"/>
    <s v="20150520"/>
    <s v="20150520"/>
    <m/>
    <n v="6"/>
    <m/>
    <s v="CWT"/>
    <s v="P"/>
    <s v="Y"/>
    <s v="Y"/>
    <s v="Y"/>
    <s v="Y"/>
    <n v="6.0000000000000002E-5"/>
    <x v="0"/>
    <n v="50441"/>
    <n v="51842"/>
    <x v="1"/>
    <n v="34469"/>
    <x v="0"/>
    <m/>
    <m/>
    <m/>
    <m/>
    <m/>
    <m/>
    <m/>
    <m/>
    <m/>
    <n v="0"/>
    <m/>
    <m/>
    <m/>
    <m/>
    <m/>
    <m/>
    <m/>
    <m/>
    <m/>
    <m/>
    <m/>
    <m/>
    <m/>
    <m/>
    <m/>
    <m/>
    <m/>
    <m/>
    <m/>
    <m/>
    <m/>
    <m/>
    <m/>
    <m/>
    <m/>
    <m/>
    <m/>
    <m/>
    <m/>
    <m/>
    <m/>
    <m/>
    <m/>
    <m/>
    <m/>
    <m/>
    <m/>
    <m/>
    <m/>
    <n v="7.49"/>
    <m/>
    <m/>
    <m/>
    <m/>
    <m/>
    <m/>
    <m/>
    <m/>
    <m/>
    <m/>
    <m/>
    <n v="7.49"/>
    <m/>
    <m/>
    <m/>
    <m/>
    <m/>
    <m/>
    <m/>
    <m/>
    <m/>
    <m/>
    <m/>
    <m/>
    <m/>
    <m/>
    <m/>
    <m/>
    <m/>
    <m/>
    <m/>
    <m/>
    <m/>
    <m/>
    <m/>
    <m/>
    <m/>
    <m/>
    <m/>
    <m/>
    <m/>
    <m/>
    <m/>
    <m/>
    <m/>
    <m/>
    <m/>
    <m/>
    <m/>
    <m/>
    <m/>
    <m/>
    <m/>
    <m/>
    <m/>
    <m/>
    <m/>
    <m/>
    <m/>
    <m/>
    <m/>
    <m/>
    <m/>
    <m/>
    <m/>
    <m/>
    <m/>
    <m/>
    <m/>
    <m/>
    <m/>
    <m/>
    <m/>
    <m/>
    <m/>
    <m/>
    <m/>
    <m/>
    <m/>
    <m/>
    <m/>
    <m/>
    <m/>
    <m/>
    <m/>
    <m/>
    <m/>
    <m/>
    <m/>
    <m/>
    <m/>
    <m/>
    <m/>
    <m/>
    <m/>
    <m/>
    <m/>
    <m/>
    <m/>
    <m/>
    <m/>
    <m/>
    <m/>
    <m/>
    <m/>
    <m/>
    <m/>
    <m/>
    <m/>
    <m/>
    <m/>
    <m/>
    <m/>
    <n v="2"/>
    <m/>
    <n v="1.75"/>
    <m/>
    <m/>
    <n v="14.98"/>
    <n v="2"/>
    <n v="16.98"/>
    <n v="1.75"/>
    <n v="18.73"/>
  </r>
  <r>
    <n v="36"/>
    <n v="118"/>
    <s v="Cowichan R"/>
    <s v="CDP"/>
    <s v="124"/>
    <s v="Chinook"/>
    <s v="3"/>
    <x v="0"/>
    <x v="12"/>
    <n v="118"/>
    <x v="2"/>
    <s v="CK-22"/>
    <s v="EAST VANCOUVER ISLAND-COWICHAN &amp; KOKSILAH_FA_0.x"/>
    <s v="M"/>
    <s v="H"/>
    <n v="118"/>
    <s v="Cowichan River H"/>
    <n v="118"/>
    <s v="Cowichan R"/>
    <s v="GSVI"/>
    <s v="S"/>
    <x v="1"/>
    <s v="183287"/>
    <n v="0"/>
    <s v="183287"/>
    <n v="2015"/>
    <s v="20150520"/>
    <s v="20150520"/>
    <m/>
    <n v="6"/>
    <m/>
    <s v="CWT"/>
    <s v="P"/>
    <s v="Y"/>
    <s v="Y"/>
    <s v="Y"/>
    <s v="Y"/>
    <n v="1E-4"/>
    <x v="0"/>
    <n v="48892"/>
    <n v="50464"/>
    <x v="5"/>
    <n v="34470"/>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0"/>
    <n v="0"/>
    <n v="0"/>
    <n v="0"/>
    <n v="0"/>
  </r>
  <r>
    <n v="36"/>
    <n v="118"/>
    <s v="Cowichan R"/>
    <s v="CDP"/>
    <s v="124"/>
    <s v="Chinook"/>
    <s v="3"/>
    <x v="0"/>
    <x v="12"/>
    <n v="118"/>
    <x v="2"/>
    <s v="CK-22"/>
    <s v="EAST VANCOUVER ISLAND-COWICHAN &amp; KOKSILAH_FA_0.x"/>
    <s v="M"/>
    <s v="H"/>
    <n v="118"/>
    <s v="Cowichan River H"/>
    <n v="118"/>
    <s v="Cowichan R"/>
    <s v="GSVI"/>
    <s v="S"/>
    <x v="1"/>
    <s v="183287"/>
    <n v="0"/>
    <s v="183287"/>
    <n v="2015"/>
    <s v="20150520"/>
    <s v="20150520"/>
    <m/>
    <n v="6"/>
    <m/>
    <s v="CWT"/>
    <s v="P"/>
    <s v="Y"/>
    <s v="Y"/>
    <s v="Y"/>
    <s v="Y"/>
    <n v="1E-4"/>
    <x v="0"/>
    <n v="48892"/>
    <n v="50464"/>
    <x v="4"/>
    <n v="34470"/>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59"/>
    <m/>
    <n v="18.05"/>
    <m/>
    <m/>
    <n v="0"/>
    <n v="11.59"/>
    <n v="11.59"/>
    <n v="18.05"/>
    <n v="29.64"/>
  </r>
  <r>
    <n v="36"/>
    <n v="118"/>
    <s v="Cowichan R"/>
    <s v="CDP"/>
    <s v="124"/>
    <s v="Chinook"/>
    <s v="3"/>
    <x v="0"/>
    <x v="12"/>
    <n v="118"/>
    <x v="2"/>
    <s v="CK-22"/>
    <s v="EAST VANCOUVER ISLAND-COWICHAN &amp; KOKSILAH_FA_0.x"/>
    <s v="M"/>
    <s v="H"/>
    <n v="118"/>
    <s v="Cowichan River H"/>
    <n v="118"/>
    <s v="Cowichan R"/>
    <s v="GSVI"/>
    <s v="S"/>
    <x v="1"/>
    <s v="183287"/>
    <n v="0"/>
    <s v="183287"/>
    <n v="2015"/>
    <s v="20150520"/>
    <s v="20150520"/>
    <m/>
    <n v="6"/>
    <m/>
    <s v="CWT"/>
    <s v="P"/>
    <s v="Y"/>
    <s v="Y"/>
    <s v="Y"/>
    <s v="Y"/>
    <n v="1E-4"/>
    <x v="0"/>
    <n v="48892"/>
    <n v="50464"/>
    <x v="0"/>
    <n v="34470"/>
    <x v="18"/>
    <m/>
    <m/>
    <m/>
    <m/>
    <m/>
    <m/>
    <m/>
    <m/>
    <m/>
    <n v="8.6999999999999993"/>
    <m/>
    <m/>
    <m/>
    <m/>
    <m/>
    <m/>
    <m/>
    <m/>
    <m/>
    <m/>
    <m/>
    <m/>
    <m/>
    <m/>
    <m/>
    <m/>
    <m/>
    <m/>
    <m/>
    <m/>
    <m/>
    <m/>
    <m/>
    <m/>
    <m/>
    <m/>
    <m/>
    <m/>
    <m/>
    <m/>
    <m/>
    <n v="4.16"/>
    <m/>
    <m/>
    <m/>
    <n v="3.63"/>
    <m/>
    <n v="7.52"/>
    <m/>
    <n v="4.45"/>
    <m/>
    <m/>
    <m/>
    <m/>
    <n v="4.45"/>
    <m/>
    <m/>
    <m/>
    <m/>
    <m/>
    <m/>
    <m/>
    <m/>
    <m/>
    <m/>
    <n v="7.41"/>
    <m/>
    <m/>
    <m/>
    <m/>
    <m/>
    <m/>
    <m/>
    <m/>
    <m/>
    <m/>
    <m/>
    <m/>
    <m/>
    <m/>
    <m/>
    <m/>
    <m/>
    <m/>
    <m/>
    <m/>
    <m/>
    <m/>
    <m/>
    <m/>
    <m/>
    <m/>
    <m/>
    <m/>
    <m/>
    <m/>
    <m/>
    <m/>
    <m/>
    <m/>
    <m/>
    <m/>
    <m/>
    <m/>
    <m/>
    <m/>
    <m/>
    <m/>
    <m/>
    <m/>
    <m/>
    <m/>
    <m/>
    <m/>
    <m/>
    <m/>
    <m/>
    <m/>
    <m/>
    <m/>
    <m/>
    <m/>
    <m/>
    <m/>
    <m/>
    <m/>
    <m/>
    <m/>
    <m/>
    <m/>
    <m/>
    <m/>
    <m/>
    <m/>
    <m/>
    <m/>
    <m/>
    <m/>
    <m/>
    <m/>
    <m/>
    <m/>
    <m/>
    <m/>
    <m/>
    <m/>
    <m/>
    <m/>
    <m/>
    <m/>
    <m/>
    <m/>
    <m/>
    <m/>
    <m/>
    <m/>
    <m/>
    <m/>
    <m/>
    <m/>
    <m/>
    <m/>
    <m/>
    <n v="11.99"/>
    <n v="3.28"/>
    <n v="39.32"/>
    <n v="0.05"/>
    <m/>
    <n v="52.35"/>
    <n v="11.99"/>
    <n v="64.34"/>
    <n v="42.65"/>
    <n v="106.99"/>
  </r>
  <r>
    <n v="36"/>
    <n v="118"/>
    <s v="Cowichan R"/>
    <s v="CDP"/>
    <s v="124"/>
    <s v="Chinook"/>
    <s v="3"/>
    <x v="0"/>
    <x v="12"/>
    <n v="118"/>
    <x v="2"/>
    <s v="CK-22"/>
    <s v="EAST VANCOUVER ISLAND-COWICHAN &amp; KOKSILAH_FA_0.x"/>
    <s v="M"/>
    <s v="H"/>
    <n v="118"/>
    <s v="Cowichan River H"/>
    <n v="118"/>
    <s v="Cowichan R"/>
    <s v="GSVI"/>
    <s v="S"/>
    <x v="1"/>
    <s v="183287"/>
    <n v="0"/>
    <s v="183287"/>
    <n v="2015"/>
    <s v="20150520"/>
    <s v="20150520"/>
    <m/>
    <n v="6"/>
    <m/>
    <s v="CWT"/>
    <s v="P"/>
    <s v="Y"/>
    <s v="Y"/>
    <s v="Y"/>
    <s v="Y"/>
    <n v="1E-4"/>
    <x v="0"/>
    <n v="48892"/>
    <n v="50464"/>
    <x v="1"/>
    <n v="34470"/>
    <x v="0"/>
    <m/>
    <m/>
    <m/>
    <m/>
    <m/>
    <m/>
    <m/>
    <m/>
    <m/>
    <n v="0"/>
    <m/>
    <m/>
    <m/>
    <m/>
    <m/>
    <m/>
    <m/>
    <m/>
    <m/>
    <m/>
    <m/>
    <m/>
    <m/>
    <m/>
    <m/>
    <m/>
    <n v="0"/>
    <m/>
    <m/>
    <m/>
    <m/>
    <m/>
    <m/>
    <m/>
    <m/>
    <m/>
    <m/>
    <m/>
    <m/>
    <m/>
    <m/>
    <m/>
    <m/>
    <m/>
    <m/>
    <m/>
    <m/>
    <n v="2.98"/>
    <m/>
    <n v="32.200000000000003"/>
    <m/>
    <m/>
    <m/>
    <m/>
    <n v="7.63"/>
    <m/>
    <m/>
    <m/>
    <m/>
    <n v="7.63"/>
    <m/>
    <m/>
    <m/>
    <m/>
    <m/>
    <m/>
    <m/>
    <m/>
    <m/>
    <m/>
    <m/>
    <m/>
    <m/>
    <m/>
    <m/>
    <m/>
    <m/>
    <m/>
    <m/>
    <m/>
    <m/>
    <m/>
    <m/>
    <m/>
    <m/>
    <m/>
    <m/>
    <m/>
    <m/>
    <m/>
    <m/>
    <m/>
    <m/>
    <m/>
    <m/>
    <m/>
    <m/>
    <m/>
    <m/>
    <m/>
    <m/>
    <m/>
    <m/>
    <m/>
    <m/>
    <m/>
    <m/>
    <m/>
    <m/>
    <m/>
    <m/>
    <m/>
    <m/>
    <m/>
    <m/>
    <m/>
    <m/>
    <m/>
    <m/>
    <m/>
    <m/>
    <m/>
    <m/>
    <m/>
    <m/>
    <m/>
    <m/>
    <m/>
    <m/>
    <m/>
    <m/>
    <m/>
    <m/>
    <m/>
    <m/>
    <m/>
    <m/>
    <m/>
    <m/>
    <m/>
    <m/>
    <m/>
    <m/>
    <m/>
    <m/>
    <m/>
    <m/>
    <m/>
    <m/>
    <m/>
    <m/>
    <m/>
    <m/>
    <m/>
    <m/>
    <m/>
    <m/>
    <m/>
    <m/>
    <m/>
    <m/>
    <m/>
    <m/>
    <m/>
    <n v="4.34"/>
    <n v="51.02"/>
    <m/>
    <m/>
    <n v="50.44"/>
    <n v="0"/>
    <n v="50.44"/>
    <n v="55.36"/>
    <n v="105.80000000000001"/>
  </r>
  <r>
    <n v="36"/>
    <n v="118"/>
    <s v="Cowichan R"/>
    <s v="CDP"/>
    <s v="124"/>
    <s v="Chinook"/>
    <s v="3"/>
    <x v="0"/>
    <x v="12"/>
    <n v="118"/>
    <x v="2"/>
    <s v="CK-22"/>
    <s v="EAST VANCOUVER ISLAND-COWICHAN &amp; KOKSILAH_FA_0.x"/>
    <s v="M"/>
    <s v="H"/>
    <n v="118"/>
    <s v="Cowichan River H"/>
    <n v="118"/>
    <s v="Cowichan R"/>
    <s v="GSVI"/>
    <s v="S"/>
    <x v="1"/>
    <s v="183288"/>
    <n v="0"/>
    <s v="183288"/>
    <n v="2015"/>
    <s v="20150520"/>
    <s v="20150520"/>
    <m/>
    <n v="6"/>
    <m/>
    <s v="CWT"/>
    <s v="P"/>
    <s v="Y"/>
    <s v="Y"/>
    <s v="Y"/>
    <s v="Y"/>
    <n v="0"/>
    <x v="0"/>
    <n v="49895"/>
    <n v="50967"/>
    <x v="4"/>
    <n v="34471"/>
    <x v="17"/>
    <m/>
    <m/>
    <m/>
    <m/>
    <m/>
    <m/>
    <m/>
    <m/>
    <m/>
    <m/>
    <m/>
    <m/>
    <m/>
    <m/>
    <m/>
    <m/>
    <m/>
    <m/>
    <m/>
    <m/>
    <m/>
    <m/>
    <m/>
    <m/>
    <m/>
    <m/>
    <m/>
    <m/>
    <m/>
    <m/>
    <m/>
    <m/>
    <m/>
    <m/>
    <m/>
    <m/>
    <m/>
    <m/>
    <m/>
    <m/>
    <m/>
    <m/>
    <m/>
    <m/>
    <m/>
    <m/>
    <m/>
    <m/>
    <m/>
    <m/>
    <m/>
    <m/>
    <m/>
    <m/>
    <m/>
    <m/>
    <m/>
    <m/>
    <m/>
    <m/>
    <m/>
    <m/>
    <m/>
    <m/>
    <m/>
    <m/>
    <m/>
    <m/>
    <m/>
    <m/>
    <m/>
    <m/>
    <m/>
    <m/>
    <m/>
    <n v="23.48"/>
    <m/>
    <m/>
    <m/>
    <m/>
    <m/>
    <m/>
    <m/>
    <m/>
    <m/>
    <m/>
    <m/>
    <m/>
    <m/>
    <m/>
    <m/>
    <m/>
    <m/>
    <m/>
    <m/>
    <m/>
    <m/>
    <m/>
    <m/>
    <m/>
    <m/>
    <m/>
    <m/>
    <m/>
    <m/>
    <m/>
    <m/>
    <m/>
    <m/>
    <m/>
    <m/>
    <m/>
    <m/>
    <m/>
    <m/>
    <m/>
    <m/>
    <m/>
    <m/>
    <m/>
    <m/>
    <m/>
    <m/>
    <m/>
    <m/>
    <m/>
    <m/>
    <m/>
    <m/>
    <m/>
    <m/>
    <m/>
    <m/>
    <m/>
    <m/>
    <m/>
    <m/>
    <m/>
    <m/>
    <m/>
    <m/>
    <m/>
    <m/>
    <m/>
    <m/>
    <m/>
    <m/>
    <m/>
    <m/>
    <m/>
    <m/>
    <m/>
    <m/>
    <m/>
    <m/>
    <m/>
    <m/>
    <m/>
    <m/>
    <m/>
    <m/>
    <m/>
    <m/>
    <n v="1.07"/>
    <m/>
    <m/>
    <m/>
    <m/>
    <n v="23.48"/>
    <n v="1.07"/>
    <n v="24.55"/>
    <n v="0"/>
    <n v="24.55"/>
  </r>
  <r>
    <n v="36"/>
    <n v="118"/>
    <s v="Cowichan R"/>
    <s v="CDP"/>
    <s v="124"/>
    <s v="Chinook"/>
    <s v="3"/>
    <x v="0"/>
    <x v="12"/>
    <n v="118"/>
    <x v="2"/>
    <s v="CK-22"/>
    <s v="EAST VANCOUVER ISLAND-COWICHAN &amp; KOKSILAH_FA_0.x"/>
    <s v="M"/>
    <s v="H"/>
    <n v="118"/>
    <s v="Cowichan River H"/>
    <n v="118"/>
    <s v="Cowichan R"/>
    <s v="GSVI"/>
    <s v="S"/>
    <x v="1"/>
    <s v="183288"/>
    <n v="0"/>
    <s v="183288"/>
    <n v="2015"/>
    <s v="20150520"/>
    <s v="20150520"/>
    <m/>
    <n v="6"/>
    <m/>
    <s v="CWT"/>
    <s v="P"/>
    <s v="Y"/>
    <s v="Y"/>
    <s v="Y"/>
    <s v="Y"/>
    <n v="0"/>
    <x v="0"/>
    <n v="49895"/>
    <n v="50967"/>
    <x v="0"/>
    <n v="34471"/>
    <x v="18"/>
    <m/>
    <m/>
    <m/>
    <m/>
    <m/>
    <m/>
    <m/>
    <m/>
    <m/>
    <m/>
    <m/>
    <m/>
    <m/>
    <m/>
    <m/>
    <m/>
    <m/>
    <m/>
    <m/>
    <m/>
    <m/>
    <m/>
    <m/>
    <m/>
    <m/>
    <m/>
    <m/>
    <m/>
    <m/>
    <m/>
    <m/>
    <m/>
    <m/>
    <m/>
    <n v="4.0599999999999996"/>
    <m/>
    <m/>
    <m/>
    <m/>
    <m/>
    <m/>
    <m/>
    <m/>
    <n v="3.85"/>
    <n v="4.01"/>
    <m/>
    <m/>
    <n v="3.85"/>
    <m/>
    <m/>
    <m/>
    <m/>
    <n v="4.4000000000000004"/>
    <m/>
    <m/>
    <m/>
    <m/>
    <m/>
    <m/>
    <m/>
    <m/>
    <m/>
    <m/>
    <m/>
    <m/>
    <m/>
    <m/>
    <m/>
    <m/>
    <m/>
    <m/>
    <m/>
    <m/>
    <m/>
    <m/>
    <m/>
    <m/>
    <m/>
    <m/>
    <m/>
    <m/>
    <m/>
    <m/>
    <m/>
    <m/>
    <m/>
    <m/>
    <m/>
    <m/>
    <m/>
    <m/>
    <m/>
    <m/>
    <m/>
    <m/>
    <m/>
    <m/>
    <m/>
    <m/>
    <m/>
    <m/>
    <m/>
    <m/>
    <m/>
    <m/>
    <m/>
    <m/>
    <m/>
    <m/>
    <m/>
    <m/>
    <m/>
    <m/>
    <m/>
    <m/>
    <m/>
    <m/>
    <m/>
    <m/>
    <m/>
    <m/>
    <m/>
    <m/>
    <m/>
    <m/>
    <m/>
    <m/>
    <m/>
    <m/>
    <m/>
    <m/>
    <m/>
    <m/>
    <m/>
    <m/>
    <m/>
    <m/>
    <m/>
    <m/>
    <m/>
    <m/>
    <m/>
    <m/>
    <m/>
    <m/>
    <m/>
    <m/>
    <n v="7.11"/>
    <m/>
    <m/>
    <m/>
    <m/>
    <m/>
    <m/>
    <m/>
    <m/>
    <m/>
    <m/>
    <m/>
    <m/>
    <m/>
    <m/>
    <m/>
    <m/>
    <n v="7.89"/>
    <n v="0.88"/>
    <n v="0.72"/>
    <m/>
    <n v="27.28"/>
    <n v="0"/>
    <n v="27.28"/>
    <n v="9.49"/>
    <n v="36.770000000000003"/>
  </r>
  <r>
    <n v="36"/>
    <n v="118"/>
    <s v="Cowichan R"/>
    <s v="CDP"/>
    <s v="124"/>
    <s v="Chinook"/>
    <s v="3"/>
    <x v="0"/>
    <x v="12"/>
    <n v="118"/>
    <x v="2"/>
    <s v="CK-22"/>
    <s v="EAST VANCOUVER ISLAND-COWICHAN &amp; KOKSILAH_FA_0.x"/>
    <s v="M"/>
    <s v="H"/>
    <n v="118"/>
    <s v="Cowichan River H"/>
    <n v="118"/>
    <s v="Cowichan R"/>
    <s v="GSVI"/>
    <s v="S"/>
    <x v="1"/>
    <s v="183288"/>
    <n v="0"/>
    <s v="183288"/>
    <n v="2015"/>
    <s v="20150520"/>
    <s v="20150520"/>
    <m/>
    <n v="6"/>
    <m/>
    <s v="CWT"/>
    <s v="P"/>
    <s v="Y"/>
    <s v="Y"/>
    <s v="Y"/>
    <s v="Y"/>
    <n v="0"/>
    <x v="0"/>
    <n v="49895"/>
    <n v="50967"/>
    <x v="1"/>
    <n v="34471"/>
    <x v="0"/>
    <m/>
    <m/>
    <m/>
    <m/>
    <m/>
    <m/>
    <m/>
    <m/>
    <m/>
    <n v="0"/>
    <m/>
    <m/>
    <m/>
    <m/>
    <m/>
    <m/>
    <m/>
    <m/>
    <m/>
    <m/>
    <m/>
    <m/>
    <m/>
    <m/>
    <m/>
    <m/>
    <m/>
    <m/>
    <m/>
    <m/>
    <m/>
    <m/>
    <m/>
    <m/>
    <m/>
    <m/>
    <m/>
    <m/>
    <m/>
    <m/>
    <m/>
    <m/>
    <m/>
    <m/>
    <m/>
    <m/>
    <m/>
    <m/>
    <m/>
    <n v="7.45"/>
    <m/>
    <m/>
    <m/>
    <m/>
    <n v="24.47"/>
    <m/>
    <m/>
    <m/>
    <m/>
    <m/>
    <m/>
    <m/>
    <m/>
    <m/>
    <m/>
    <m/>
    <m/>
    <m/>
    <m/>
    <m/>
    <m/>
    <m/>
    <m/>
    <m/>
    <m/>
    <m/>
    <m/>
    <m/>
    <m/>
    <m/>
    <m/>
    <m/>
    <m/>
    <m/>
    <m/>
    <m/>
    <m/>
    <m/>
    <m/>
    <m/>
    <m/>
    <m/>
    <m/>
    <m/>
    <m/>
    <m/>
    <m/>
    <m/>
    <m/>
    <m/>
    <m/>
    <m/>
    <m/>
    <m/>
    <m/>
    <m/>
    <m/>
    <m/>
    <m/>
    <m/>
    <m/>
    <m/>
    <m/>
    <m/>
    <m/>
    <m/>
    <m/>
    <m/>
    <m/>
    <m/>
    <m/>
    <m/>
    <m/>
    <m/>
    <m/>
    <m/>
    <m/>
    <m/>
    <m/>
    <m/>
    <m/>
    <m/>
    <m/>
    <m/>
    <m/>
    <m/>
    <m/>
    <m/>
    <m/>
    <m/>
    <m/>
    <m/>
    <m/>
    <m/>
    <m/>
    <m/>
    <m/>
    <m/>
    <m/>
    <m/>
    <m/>
    <m/>
    <m/>
    <m/>
    <m/>
    <m/>
    <m/>
    <m/>
    <m/>
    <m/>
    <m/>
    <m/>
    <m/>
    <n v="7.3"/>
    <n v="1.43"/>
    <n v="19.02"/>
    <m/>
    <m/>
    <n v="31.92"/>
    <n v="7.3"/>
    <n v="39.22"/>
    <n v="20.45"/>
    <n v="59.67"/>
  </r>
  <r>
    <n v="36"/>
    <n v="118"/>
    <s v="Cowichan R"/>
    <s v="CDP"/>
    <s v="124"/>
    <s v="Chinook"/>
    <s v="3"/>
    <x v="0"/>
    <x v="12"/>
    <n v="118"/>
    <x v="2"/>
    <s v="CK-22"/>
    <s v="EAST VANCOUVER ISLAND-COWICHAN &amp; KOKSILAH_FA_0.x"/>
    <s v="M"/>
    <s v="H"/>
    <n v="118"/>
    <s v="Cowichan River H"/>
    <n v="118"/>
    <s v="Cowichan R"/>
    <s v="GSVI"/>
    <s v="S"/>
    <x v="1"/>
    <s v="183485"/>
    <n v="0"/>
    <s v="183485"/>
    <n v="2015"/>
    <s v="20150422"/>
    <s v="20150422"/>
    <m/>
    <n v="4"/>
    <m/>
    <s v="CWT"/>
    <s v="P"/>
    <s v="Y"/>
    <s v="Y"/>
    <s v="Y"/>
    <s v="Y"/>
    <n v="9.0000000000000006E-5"/>
    <x v="0"/>
    <n v="106080"/>
    <n v="107043"/>
    <x v="4"/>
    <n v="34462"/>
    <x v="17"/>
    <m/>
    <m/>
    <m/>
    <m/>
    <m/>
    <m/>
    <m/>
    <m/>
    <m/>
    <n v="0"/>
    <m/>
    <m/>
    <m/>
    <m/>
    <m/>
    <m/>
    <m/>
    <m/>
    <m/>
    <m/>
    <m/>
    <m/>
    <m/>
    <m/>
    <m/>
    <m/>
    <m/>
    <m/>
    <m/>
    <m/>
    <m/>
    <m/>
    <m/>
    <m/>
    <n v="5.51"/>
    <m/>
    <m/>
    <m/>
    <m/>
    <m/>
    <m/>
    <m/>
    <m/>
    <m/>
    <m/>
    <m/>
    <m/>
    <m/>
    <m/>
    <m/>
    <m/>
    <m/>
    <m/>
    <m/>
    <m/>
    <m/>
    <m/>
    <m/>
    <m/>
    <m/>
    <m/>
    <m/>
    <m/>
    <m/>
    <m/>
    <m/>
    <m/>
    <m/>
    <m/>
    <m/>
    <m/>
    <m/>
    <m/>
    <m/>
    <m/>
    <m/>
    <m/>
    <m/>
    <m/>
    <m/>
    <m/>
    <m/>
    <m/>
    <m/>
    <m/>
    <m/>
    <m/>
    <m/>
    <m/>
    <m/>
    <m/>
    <m/>
    <m/>
    <m/>
    <m/>
    <m/>
    <m/>
    <m/>
    <m/>
    <m/>
    <m/>
    <m/>
    <m/>
    <m/>
    <m/>
    <m/>
    <m/>
    <m/>
    <m/>
    <m/>
    <m/>
    <m/>
    <m/>
    <m/>
    <m/>
    <m/>
    <m/>
    <m/>
    <m/>
    <m/>
    <m/>
    <m/>
    <m/>
    <m/>
    <m/>
    <m/>
    <m/>
    <m/>
    <m/>
    <m/>
    <m/>
    <m/>
    <m/>
    <m/>
    <m/>
    <m/>
    <m/>
    <m/>
    <m/>
    <m/>
    <m/>
    <m/>
    <m/>
    <m/>
    <m/>
    <m/>
    <m/>
    <m/>
    <m/>
    <m/>
    <m/>
    <m/>
    <m/>
    <m/>
    <m/>
    <m/>
    <m/>
    <m/>
    <m/>
    <m/>
    <m/>
    <m/>
    <m/>
    <n v="25.74"/>
    <n v="7.02"/>
    <n v="433.05"/>
    <n v="0.92"/>
    <m/>
    <n v="5.51"/>
    <n v="25.74"/>
    <n v="31.25"/>
    <n v="440.99"/>
    <n v="472.24"/>
  </r>
  <r>
    <n v="36"/>
    <n v="118"/>
    <s v="Cowichan R"/>
    <s v="CDP"/>
    <s v="124"/>
    <s v="Chinook"/>
    <s v="3"/>
    <x v="0"/>
    <x v="12"/>
    <n v="118"/>
    <x v="2"/>
    <s v="CK-22"/>
    <s v="EAST VANCOUVER ISLAND-COWICHAN &amp; KOKSILAH_FA_0.x"/>
    <s v="M"/>
    <s v="H"/>
    <n v="118"/>
    <s v="Cowichan River H"/>
    <n v="118"/>
    <s v="Cowichan R"/>
    <s v="GSVI"/>
    <s v="S"/>
    <x v="1"/>
    <s v="183485"/>
    <n v="0"/>
    <s v="183485"/>
    <n v="2015"/>
    <s v="20150422"/>
    <s v="20150422"/>
    <m/>
    <n v="4"/>
    <m/>
    <s v="CWT"/>
    <s v="P"/>
    <s v="Y"/>
    <s v="Y"/>
    <s v="Y"/>
    <s v="Y"/>
    <n v="9.0000000000000006E-5"/>
    <x v="0"/>
    <n v="106080"/>
    <n v="107043"/>
    <x v="0"/>
    <n v="34462"/>
    <x v="18"/>
    <m/>
    <m/>
    <m/>
    <m/>
    <m/>
    <m/>
    <m/>
    <m/>
    <m/>
    <n v="8.51"/>
    <m/>
    <m/>
    <m/>
    <m/>
    <m/>
    <m/>
    <m/>
    <m/>
    <m/>
    <m/>
    <m/>
    <m/>
    <m/>
    <m/>
    <m/>
    <m/>
    <m/>
    <m/>
    <m/>
    <m/>
    <m/>
    <m/>
    <m/>
    <m/>
    <m/>
    <n v="10.73"/>
    <m/>
    <n v="10.73"/>
    <m/>
    <m/>
    <m/>
    <n v="4.07"/>
    <m/>
    <n v="3.55"/>
    <m/>
    <m/>
    <n v="3.97"/>
    <n v="10.9"/>
    <m/>
    <n v="13.05"/>
    <m/>
    <m/>
    <m/>
    <m/>
    <n v="4.3499999999999996"/>
    <m/>
    <m/>
    <m/>
    <m/>
    <m/>
    <m/>
    <n v="8.6999999999999993"/>
    <m/>
    <m/>
    <m/>
    <m/>
    <m/>
    <m/>
    <m/>
    <m/>
    <m/>
    <m/>
    <m/>
    <m/>
    <m/>
    <m/>
    <m/>
    <m/>
    <m/>
    <m/>
    <m/>
    <n v="10.73"/>
    <m/>
    <m/>
    <m/>
    <m/>
    <m/>
    <m/>
    <m/>
    <m/>
    <m/>
    <m/>
    <m/>
    <m/>
    <m/>
    <m/>
    <m/>
    <m/>
    <m/>
    <m/>
    <m/>
    <m/>
    <m/>
    <m/>
    <m/>
    <m/>
    <m/>
    <m/>
    <m/>
    <m/>
    <m/>
    <m/>
    <m/>
    <n v="1.01"/>
    <m/>
    <m/>
    <m/>
    <m/>
    <n v="23.54"/>
    <m/>
    <m/>
    <m/>
    <m/>
    <m/>
    <m/>
    <m/>
    <m/>
    <m/>
    <m/>
    <m/>
    <m/>
    <m/>
    <m/>
    <m/>
    <m/>
    <m/>
    <m/>
    <m/>
    <m/>
    <m/>
    <m/>
    <m/>
    <m/>
    <m/>
    <m/>
    <m/>
    <m/>
    <m/>
    <m/>
    <m/>
    <m/>
    <m/>
    <m/>
    <m/>
    <m/>
    <m/>
    <m/>
    <m/>
    <m/>
    <m/>
    <m/>
    <m/>
    <m/>
    <n v="37.83"/>
    <n v="10.93"/>
    <n v="78.66"/>
    <n v="1.44"/>
    <m/>
    <n v="125.61"/>
    <n v="37.83"/>
    <n v="163.44"/>
    <n v="91.03"/>
    <n v="254.47000000000003"/>
  </r>
  <r>
    <n v="36"/>
    <n v="118"/>
    <s v="Cowichan R"/>
    <s v="CDP"/>
    <s v="124"/>
    <s v="Chinook"/>
    <s v="3"/>
    <x v="0"/>
    <x v="12"/>
    <n v="118"/>
    <x v="2"/>
    <s v="CK-22"/>
    <s v="EAST VANCOUVER ISLAND-COWICHAN &amp; KOKSILAH_FA_0.x"/>
    <s v="M"/>
    <s v="H"/>
    <n v="118"/>
    <s v="Cowichan River H"/>
    <n v="118"/>
    <s v="Cowichan R"/>
    <s v="GSVI"/>
    <s v="S"/>
    <x v="1"/>
    <s v="183485"/>
    <n v="0"/>
    <s v="183485"/>
    <n v="2015"/>
    <s v="20150422"/>
    <s v="20150422"/>
    <m/>
    <n v="4"/>
    <m/>
    <s v="CWT"/>
    <s v="P"/>
    <s v="Y"/>
    <s v="Y"/>
    <s v="Y"/>
    <s v="Y"/>
    <n v="9.0000000000000006E-5"/>
    <x v="0"/>
    <n v="106080"/>
    <n v="107043"/>
    <x v="1"/>
    <n v="34462"/>
    <x v="0"/>
    <m/>
    <m/>
    <m/>
    <m/>
    <m/>
    <m/>
    <m/>
    <m/>
    <m/>
    <m/>
    <m/>
    <m/>
    <m/>
    <m/>
    <m/>
    <m/>
    <m/>
    <m/>
    <m/>
    <m/>
    <m/>
    <m/>
    <m/>
    <m/>
    <m/>
    <m/>
    <m/>
    <m/>
    <m/>
    <m/>
    <m/>
    <m/>
    <m/>
    <m/>
    <m/>
    <m/>
    <m/>
    <m/>
    <m/>
    <m/>
    <m/>
    <m/>
    <m/>
    <m/>
    <m/>
    <n v="2.92"/>
    <m/>
    <m/>
    <m/>
    <n v="14.77"/>
    <m/>
    <m/>
    <m/>
    <m/>
    <n v="38.799999999999997"/>
    <m/>
    <m/>
    <m/>
    <n v="0"/>
    <n v="7.36"/>
    <m/>
    <m/>
    <m/>
    <n v="13.49"/>
    <m/>
    <m/>
    <m/>
    <m/>
    <m/>
    <m/>
    <m/>
    <m/>
    <m/>
    <m/>
    <m/>
    <n v="9.57"/>
    <m/>
    <m/>
    <m/>
    <m/>
    <m/>
    <m/>
    <m/>
    <m/>
    <m/>
    <m/>
    <m/>
    <m/>
    <m/>
    <m/>
    <m/>
    <m/>
    <m/>
    <m/>
    <m/>
    <m/>
    <m/>
    <m/>
    <m/>
    <m/>
    <m/>
    <m/>
    <m/>
    <m/>
    <m/>
    <m/>
    <m/>
    <m/>
    <m/>
    <m/>
    <m/>
    <m/>
    <m/>
    <m/>
    <m/>
    <m/>
    <m/>
    <m/>
    <m/>
    <m/>
    <m/>
    <m/>
    <m/>
    <m/>
    <m/>
    <m/>
    <m/>
    <m/>
    <m/>
    <m/>
    <m/>
    <m/>
    <m/>
    <m/>
    <m/>
    <m/>
    <m/>
    <m/>
    <m/>
    <m/>
    <m/>
    <m/>
    <m/>
    <m/>
    <m/>
    <m/>
    <m/>
    <m/>
    <m/>
    <m/>
    <m/>
    <m/>
    <m/>
    <m/>
    <m/>
    <m/>
    <m/>
    <m/>
    <m/>
    <n v="3.32"/>
    <m/>
    <m/>
    <m/>
    <n v="15.4"/>
    <n v="5.59"/>
    <n v="23.94"/>
    <n v="0.06"/>
    <m/>
    <n v="86.91"/>
    <n v="18.72"/>
    <n v="105.63"/>
    <n v="29.59"/>
    <n v="135.22"/>
  </r>
  <r>
    <n v="36"/>
    <n v="118"/>
    <s v="Cowichan R"/>
    <s v="CDP"/>
    <s v="124"/>
    <s v="Chinook"/>
    <s v="3"/>
    <x v="0"/>
    <x v="12"/>
    <n v="118"/>
    <x v="2"/>
    <s v="CK-22"/>
    <s v="EAST VANCOUVER ISLAND-COWICHAN &amp; KOKSILAH_FA_0.x"/>
    <s v="M"/>
    <s v="H"/>
    <n v="118"/>
    <s v="Cowichan River H"/>
    <n v="118"/>
    <s v="Cowichan R"/>
    <s v="GSVI"/>
    <s v="S"/>
    <x v="1"/>
    <s v="183598"/>
    <n v="0"/>
    <s v="183598"/>
    <n v="2015"/>
    <s v="20150520"/>
    <s v="20150520"/>
    <m/>
    <n v="6"/>
    <m/>
    <s v="CWT"/>
    <s v="P"/>
    <s v="Y"/>
    <s v="Y"/>
    <s v="Y"/>
    <s v="Y"/>
    <n v="1.0000000000000001E-5"/>
    <x v="0"/>
    <n v="58158"/>
    <n v="59484"/>
    <x v="4"/>
    <n v="34477"/>
    <x v="17"/>
    <m/>
    <m/>
    <m/>
    <m/>
    <m/>
    <m/>
    <m/>
    <m/>
    <m/>
    <m/>
    <m/>
    <m/>
    <m/>
    <m/>
    <m/>
    <m/>
    <m/>
    <m/>
    <m/>
    <m/>
    <m/>
    <m/>
    <m/>
    <m/>
    <m/>
    <m/>
    <m/>
    <m/>
    <m/>
    <m/>
    <m/>
    <m/>
    <m/>
    <m/>
    <m/>
    <m/>
    <m/>
    <m/>
    <m/>
    <m/>
    <m/>
    <m/>
    <m/>
    <m/>
    <m/>
    <m/>
    <m/>
    <m/>
    <m/>
    <m/>
    <m/>
    <m/>
    <m/>
    <m/>
    <m/>
    <m/>
    <m/>
    <m/>
    <m/>
    <m/>
    <m/>
    <m/>
    <m/>
    <m/>
    <m/>
    <n v="37.4"/>
    <m/>
    <m/>
    <m/>
    <m/>
    <m/>
    <m/>
    <m/>
    <m/>
    <m/>
    <m/>
    <m/>
    <m/>
    <m/>
    <m/>
    <m/>
    <m/>
    <m/>
    <m/>
    <m/>
    <m/>
    <m/>
    <m/>
    <m/>
    <m/>
    <m/>
    <m/>
    <m/>
    <m/>
    <m/>
    <m/>
    <m/>
    <m/>
    <m/>
    <m/>
    <m/>
    <m/>
    <m/>
    <m/>
    <m/>
    <m/>
    <m/>
    <m/>
    <m/>
    <m/>
    <m/>
    <m/>
    <m/>
    <m/>
    <m/>
    <m/>
    <m/>
    <m/>
    <m/>
    <m/>
    <m/>
    <m/>
    <m/>
    <m/>
    <m/>
    <m/>
    <m/>
    <m/>
    <m/>
    <m/>
    <m/>
    <m/>
    <m/>
    <m/>
    <m/>
    <m/>
    <m/>
    <m/>
    <m/>
    <m/>
    <m/>
    <m/>
    <m/>
    <m/>
    <m/>
    <m/>
    <m/>
    <m/>
    <m/>
    <m/>
    <m/>
    <m/>
    <m/>
    <m/>
    <m/>
    <m/>
    <m/>
    <m/>
    <m/>
    <m/>
    <m/>
    <m/>
    <m/>
    <m/>
    <n v="2.19"/>
    <n v="0.97"/>
    <m/>
    <m/>
    <n v="37.4"/>
    <n v="0"/>
    <n v="37.4"/>
    <n v="3.16"/>
    <n v="40.559999999999995"/>
  </r>
  <r>
    <n v="36"/>
    <n v="118"/>
    <s v="Cowichan R"/>
    <s v="CDP"/>
    <s v="124"/>
    <s v="Chinook"/>
    <s v="3"/>
    <x v="0"/>
    <x v="12"/>
    <n v="118"/>
    <x v="2"/>
    <s v="CK-22"/>
    <s v="EAST VANCOUVER ISLAND-COWICHAN &amp; KOKSILAH_FA_0.x"/>
    <s v="M"/>
    <s v="H"/>
    <n v="118"/>
    <s v="Cowichan River H"/>
    <n v="118"/>
    <s v="Cowichan R"/>
    <s v="GSVI"/>
    <s v="S"/>
    <x v="1"/>
    <s v="183598"/>
    <n v="0"/>
    <s v="183598"/>
    <n v="2015"/>
    <s v="20150520"/>
    <s v="20150520"/>
    <m/>
    <n v="6"/>
    <m/>
    <s v="CWT"/>
    <s v="P"/>
    <s v="Y"/>
    <s v="Y"/>
    <s v="Y"/>
    <s v="Y"/>
    <n v="1.0000000000000001E-5"/>
    <x v="0"/>
    <n v="58158"/>
    <n v="59484"/>
    <x v="0"/>
    <n v="34477"/>
    <x v="18"/>
    <m/>
    <m/>
    <m/>
    <m/>
    <m/>
    <m/>
    <m/>
    <m/>
    <m/>
    <n v="8.6199999999999992"/>
    <m/>
    <m/>
    <m/>
    <m/>
    <m/>
    <m/>
    <m/>
    <m/>
    <m/>
    <m/>
    <m/>
    <m/>
    <m/>
    <m/>
    <m/>
    <m/>
    <m/>
    <m/>
    <m/>
    <m/>
    <m/>
    <m/>
    <m/>
    <m/>
    <m/>
    <m/>
    <m/>
    <m/>
    <m/>
    <m/>
    <m/>
    <m/>
    <m/>
    <m/>
    <m/>
    <m/>
    <m/>
    <m/>
    <m/>
    <m/>
    <m/>
    <m/>
    <m/>
    <m/>
    <m/>
    <m/>
    <m/>
    <m/>
    <m/>
    <n v="4.41"/>
    <m/>
    <m/>
    <m/>
    <n v="11.93"/>
    <m/>
    <m/>
    <m/>
    <m/>
    <m/>
    <m/>
    <m/>
    <m/>
    <m/>
    <m/>
    <m/>
    <m/>
    <m/>
    <m/>
    <m/>
    <m/>
    <m/>
    <m/>
    <m/>
    <m/>
    <m/>
    <m/>
    <m/>
    <m/>
    <m/>
    <m/>
    <m/>
    <m/>
    <m/>
    <m/>
    <m/>
    <m/>
    <m/>
    <m/>
    <m/>
    <m/>
    <m/>
    <m/>
    <m/>
    <m/>
    <m/>
    <m/>
    <m/>
    <m/>
    <m/>
    <m/>
    <m/>
    <m/>
    <m/>
    <m/>
    <m/>
    <m/>
    <m/>
    <m/>
    <m/>
    <m/>
    <m/>
    <m/>
    <m/>
    <m/>
    <m/>
    <m/>
    <m/>
    <m/>
    <m/>
    <m/>
    <m/>
    <m/>
    <m/>
    <m/>
    <m/>
    <m/>
    <m/>
    <m/>
    <m/>
    <m/>
    <m/>
    <m/>
    <m/>
    <m/>
    <m/>
    <m/>
    <m/>
    <m/>
    <m/>
    <m/>
    <m/>
    <m/>
    <m/>
    <m/>
    <m/>
    <m/>
    <m/>
    <m/>
    <m/>
    <n v="2.21"/>
    <m/>
    <m/>
    <m/>
    <n v="5.42"/>
    <n v="8.92"/>
    <n v="81.45"/>
    <n v="0.72"/>
    <m/>
    <n v="24.96"/>
    <n v="7.63"/>
    <n v="32.590000000000003"/>
    <n v="91.09"/>
    <n v="123.68"/>
  </r>
  <r>
    <n v="36"/>
    <n v="118"/>
    <s v="Cowichan R"/>
    <s v="CDP"/>
    <s v="124"/>
    <s v="Chinook"/>
    <s v="3"/>
    <x v="0"/>
    <x v="12"/>
    <n v="118"/>
    <x v="2"/>
    <s v="CK-22"/>
    <s v="EAST VANCOUVER ISLAND-COWICHAN &amp; KOKSILAH_FA_0.x"/>
    <s v="M"/>
    <s v="H"/>
    <n v="118"/>
    <s v="Cowichan River H"/>
    <n v="118"/>
    <s v="Cowichan R"/>
    <s v="GSVI"/>
    <s v="S"/>
    <x v="1"/>
    <s v="183598"/>
    <n v="0"/>
    <s v="183598"/>
    <n v="2015"/>
    <s v="20150520"/>
    <s v="20150520"/>
    <m/>
    <n v="6"/>
    <m/>
    <s v="CWT"/>
    <s v="P"/>
    <s v="Y"/>
    <s v="Y"/>
    <s v="Y"/>
    <s v="Y"/>
    <n v="1.0000000000000001E-5"/>
    <x v="0"/>
    <n v="58158"/>
    <n v="59484"/>
    <x v="1"/>
    <n v="34477"/>
    <x v="0"/>
    <m/>
    <m/>
    <m/>
    <m/>
    <m/>
    <m/>
    <m/>
    <m/>
    <m/>
    <m/>
    <m/>
    <m/>
    <m/>
    <m/>
    <m/>
    <m/>
    <m/>
    <m/>
    <m/>
    <m/>
    <m/>
    <m/>
    <m/>
    <m/>
    <m/>
    <m/>
    <m/>
    <m/>
    <m/>
    <m/>
    <m/>
    <m/>
    <m/>
    <m/>
    <m/>
    <m/>
    <m/>
    <m/>
    <m/>
    <m/>
    <m/>
    <m/>
    <m/>
    <m/>
    <m/>
    <m/>
    <m/>
    <m/>
    <m/>
    <n v="14.87"/>
    <m/>
    <m/>
    <m/>
    <m/>
    <m/>
    <m/>
    <m/>
    <m/>
    <m/>
    <m/>
    <m/>
    <m/>
    <m/>
    <m/>
    <m/>
    <m/>
    <m/>
    <m/>
    <m/>
    <m/>
    <m/>
    <m/>
    <m/>
    <m/>
    <m/>
    <n v="9.6999999999999993"/>
    <m/>
    <m/>
    <m/>
    <m/>
    <m/>
    <n v="10.37"/>
    <m/>
    <m/>
    <m/>
    <m/>
    <m/>
    <m/>
    <m/>
    <m/>
    <m/>
    <m/>
    <m/>
    <m/>
    <m/>
    <m/>
    <m/>
    <m/>
    <m/>
    <m/>
    <m/>
    <m/>
    <m/>
    <m/>
    <m/>
    <m/>
    <m/>
    <m/>
    <m/>
    <m/>
    <m/>
    <m/>
    <n v="9.2100000000000009"/>
    <m/>
    <m/>
    <m/>
    <m/>
    <m/>
    <n v="13.67"/>
    <m/>
    <m/>
    <m/>
    <m/>
    <m/>
    <m/>
    <m/>
    <m/>
    <m/>
    <m/>
    <m/>
    <m/>
    <m/>
    <m/>
    <m/>
    <m/>
    <m/>
    <m/>
    <m/>
    <m/>
    <m/>
    <m/>
    <m/>
    <m/>
    <m/>
    <m/>
    <m/>
    <m/>
    <m/>
    <m/>
    <m/>
    <m/>
    <m/>
    <m/>
    <m/>
    <m/>
    <m/>
    <m/>
    <m/>
    <m/>
    <m/>
    <m/>
    <m/>
    <m/>
    <n v="3.5"/>
    <n v="1.43"/>
    <n v="15.75"/>
    <m/>
    <m/>
    <n v="57.82"/>
    <n v="3.5"/>
    <n v="61.32"/>
    <n v="17.18"/>
    <n v="78.5"/>
  </r>
  <r>
    <n v="36"/>
    <n v="118"/>
    <s v="Cowichan R"/>
    <s v="CDP"/>
    <s v="124"/>
    <s v="Chinook"/>
    <s v="3"/>
    <x v="0"/>
    <x v="12"/>
    <n v="118"/>
    <x v="2"/>
    <s v="CK-22"/>
    <s v="EAST VANCOUVER ISLAND-COWICHAN &amp; KOKSILAH_FA_0.x"/>
    <s v="M"/>
    <s v="H"/>
    <n v="118"/>
    <s v="Cowichan River H"/>
    <n v="118"/>
    <s v="Cowichan R"/>
    <s v="GSVI"/>
    <s v="S"/>
    <x v="1"/>
    <s v="183599"/>
    <n v="0"/>
    <s v="183599"/>
    <n v="2015"/>
    <s v="20150520"/>
    <s v="20150520"/>
    <m/>
    <n v="6"/>
    <m/>
    <s v="CWT"/>
    <s v="P"/>
    <s v="Y"/>
    <s v="Y"/>
    <s v="Y"/>
    <s v="Y"/>
    <n v="0"/>
    <x v="0"/>
    <n v="52840"/>
    <n v="53975"/>
    <x v="4"/>
    <n v="34478"/>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44"/>
    <n v="4.2"/>
    <m/>
    <m/>
    <m/>
    <n v="0"/>
    <n v="6.44"/>
    <n v="6.44"/>
    <n v="4.2"/>
    <n v="10.64"/>
  </r>
  <r>
    <n v="36"/>
    <n v="118"/>
    <s v="Cowichan R"/>
    <s v="CDP"/>
    <s v="124"/>
    <s v="Chinook"/>
    <s v="3"/>
    <x v="0"/>
    <x v="12"/>
    <n v="118"/>
    <x v="2"/>
    <s v="CK-22"/>
    <s v="EAST VANCOUVER ISLAND-COWICHAN &amp; KOKSILAH_FA_0.x"/>
    <s v="M"/>
    <s v="H"/>
    <n v="118"/>
    <s v="Cowichan River H"/>
    <n v="118"/>
    <s v="Cowichan R"/>
    <s v="GSVI"/>
    <s v="S"/>
    <x v="1"/>
    <s v="183599"/>
    <n v="0"/>
    <s v="183599"/>
    <n v="2015"/>
    <s v="20150520"/>
    <s v="20150520"/>
    <m/>
    <n v="6"/>
    <m/>
    <s v="CWT"/>
    <s v="P"/>
    <s v="Y"/>
    <s v="Y"/>
    <s v="Y"/>
    <s v="Y"/>
    <n v="0"/>
    <x v="0"/>
    <n v="52840"/>
    <n v="53975"/>
    <x v="0"/>
    <n v="34478"/>
    <x v="18"/>
    <m/>
    <m/>
    <m/>
    <m/>
    <m/>
    <m/>
    <m/>
    <m/>
    <m/>
    <n v="8.61"/>
    <m/>
    <m/>
    <m/>
    <m/>
    <m/>
    <m/>
    <m/>
    <m/>
    <m/>
    <m/>
    <m/>
    <m/>
    <m/>
    <m/>
    <m/>
    <m/>
    <m/>
    <m/>
    <m/>
    <m/>
    <m/>
    <m/>
    <m/>
    <m/>
    <m/>
    <m/>
    <m/>
    <m/>
    <m/>
    <m/>
    <m/>
    <m/>
    <m/>
    <m/>
    <m/>
    <m/>
    <m/>
    <m/>
    <m/>
    <n v="13.2"/>
    <m/>
    <m/>
    <m/>
    <m/>
    <n v="4.4000000000000004"/>
    <m/>
    <m/>
    <m/>
    <m/>
    <n v="4.4000000000000004"/>
    <m/>
    <n v="4.4000000000000004"/>
    <m/>
    <m/>
    <m/>
    <m/>
    <m/>
    <m/>
    <m/>
    <m/>
    <m/>
    <m/>
    <m/>
    <m/>
    <m/>
    <m/>
    <m/>
    <m/>
    <m/>
    <m/>
    <m/>
    <m/>
    <m/>
    <m/>
    <m/>
    <m/>
    <m/>
    <m/>
    <m/>
    <m/>
    <m/>
    <m/>
    <m/>
    <m/>
    <m/>
    <m/>
    <m/>
    <m/>
    <m/>
    <m/>
    <m/>
    <m/>
    <m/>
    <m/>
    <m/>
    <m/>
    <m/>
    <m/>
    <m/>
    <m/>
    <m/>
    <m/>
    <m/>
    <n v="1.02"/>
    <m/>
    <m/>
    <m/>
    <m/>
    <m/>
    <m/>
    <m/>
    <m/>
    <m/>
    <m/>
    <m/>
    <m/>
    <m/>
    <m/>
    <m/>
    <m/>
    <m/>
    <m/>
    <m/>
    <m/>
    <m/>
    <m/>
    <m/>
    <m/>
    <m/>
    <m/>
    <m/>
    <m/>
    <m/>
    <m/>
    <m/>
    <m/>
    <m/>
    <m/>
    <m/>
    <m/>
    <m/>
    <m/>
    <m/>
    <m/>
    <m/>
    <m/>
    <m/>
    <m/>
    <m/>
    <m/>
    <m/>
    <m/>
    <m/>
    <n v="12.13"/>
    <n v="3.06"/>
    <m/>
    <m/>
    <m/>
    <n v="36.03"/>
    <n v="12.13"/>
    <n v="48.16"/>
    <n v="3.06"/>
    <n v="51.22"/>
  </r>
  <r>
    <n v="36"/>
    <n v="118"/>
    <s v="Cowichan R"/>
    <s v="CDP"/>
    <s v="124"/>
    <s v="Chinook"/>
    <s v="3"/>
    <x v="0"/>
    <x v="12"/>
    <n v="118"/>
    <x v="2"/>
    <s v="CK-22"/>
    <s v="EAST VANCOUVER ISLAND-COWICHAN &amp; KOKSILAH_FA_0.x"/>
    <s v="M"/>
    <s v="H"/>
    <n v="118"/>
    <s v="Cowichan River H"/>
    <n v="118"/>
    <s v="Cowichan R"/>
    <s v="GSVI"/>
    <s v="S"/>
    <x v="1"/>
    <s v="183599"/>
    <n v="0"/>
    <s v="183599"/>
    <n v="2015"/>
    <s v="20150520"/>
    <s v="20150520"/>
    <m/>
    <n v="6"/>
    <m/>
    <s v="CWT"/>
    <s v="P"/>
    <s v="Y"/>
    <s v="Y"/>
    <s v="Y"/>
    <s v="Y"/>
    <n v="0"/>
    <x v="0"/>
    <n v="52840"/>
    <n v="53975"/>
    <x v="1"/>
    <n v="34478"/>
    <x v="0"/>
    <m/>
    <m/>
    <m/>
    <m/>
    <m/>
    <m/>
    <m/>
    <m/>
    <m/>
    <m/>
    <m/>
    <m/>
    <m/>
    <m/>
    <m/>
    <m/>
    <m/>
    <m/>
    <m/>
    <m/>
    <m/>
    <m/>
    <m/>
    <m/>
    <m/>
    <m/>
    <m/>
    <m/>
    <m/>
    <m/>
    <m/>
    <m/>
    <m/>
    <m/>
    <n v="6.66"/>
    <m/>
    <m/>
    <m/>
    <m/>
    <m/>
    <m/>
    <m/>
    <m/>
    <m/>
    <m/>
    <m/>
    <m/>
    <m/>
    <m/>
    <n v="22.3"/>
    <m/>
    <m/>
    <m/>
    <m/>
    <m/>
    <m/>
    <n v="0"/>
    <m/>
    <m/>
    <m/>
    <m/>
    <m/>
    <m/>
    <m/>
    <m/>
    <m/>
    <m/>
    <m/>
    <m/>
    <m/>
    <m/>
    <m/>
    <m/>
    <m/>
    <m/>
    <m/>
    <m/>
    <m/>
    <m/>
    <m/>
    <m/>
    <m/>
    <m/>
    <m/>
    <m/>
    <m/>
    <m/>
    <m/>
    <m/>
    <m/>
    <m/>
    <m/>
    <m/>
    <m/>
    <m/>
    <m/>
    <m/>
    <m/>
    <m/>
    <m/>
    <m/>
    <m/>
    <m/>
    <m/>
    <m/>
    <m/>
    <m/>
    <m/>
    <m/>
    <m/>
    <m/>
    <m/>
    <m/>
    <m/>
    <m/>
    <m/>
    <m/>
    <m/>
    <m/>
    <m/>
    <m/>
    <m/>
    <m/>
    <m/>
    <m/>
    <m/>
    <m/>
    <m/>
    <m/>
    <m/>
    <m/>
    <m/>
    <m/>
    <m/>
    <m/>
    <m/>
    <m/>
    <m/>
    <m/>
    <m/>
    <m/>
    <m/>
    <m/>
    <m/>
    <m/>
    <m/>
    <m/>
    <m/>
    <m/>
    <m/>
    <m/>
    <m/>
    <m/>
    <m/>
    <m/>
    <m/>
    <m/>
    <m/>
    <m/>
    <n v="3.44"/>
    <m/>
    <m/>
    <m/>
    <m/>
    <n v="1.43"/>
    <n v="15.73"/>
    <m/>
    <m/>
    <n v="28.96"/>
    <n v="3.44"/>
    <n v="32.4"/>
    <n v="17.16"/>
    <n v="49.56"/>
  </r>
  <r>
    <n v="36"/>
    <n v="118"/>
    <s v="Cowichan R"/>
    <s v="CDP"/>
    <s v="124"/>
    <s v="Chinook"/>
    <s v="3"/>
    <x v="0"/>
    <x v="12"/>
    <n v="118"/>
    <x v="2"/>
    <s v="CK-22"/>
    <s v="EAST VANCOUVER ISLAND-COWICHAN &amp; KOKSILAH_FA_0.x"/>
    <s v="M"/>
    <s v="H"/>
    <n v="118"/>
    <s v="Cowichan River H"/>
    <n v="118"/>
    <s v="Cowichan R"/>
    <s v="GSVI"/>
    <s v="S"/>
    <x v="1"/>
    <s v="183668"/>
    <n v="0"/>
    <s v="183668"/>
    <n v="2015"/>
    <s v="20150520"/>
    <s v="20150520"/>
    <m/>
    <n v="6"/>
    <m/>
    <s v="CWT"/>
    <s v="P"/>
    <s v="Y"/>
    <s v="Y"/>
    <s v="Y"/>
    <s v="Y"/>
    <n v="0"/>
    <x v="0"/>
    <n v="54829"/>
    <n v="56007"/>
    <x v="4"/>
    <n v="34476"/>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
    <m/>
    <m/>
    <m/>
    <m/>
    <n v="0"/>
    <n v="1.9"/>
    <n v="1.9"/>
    <n v="0"/>
    <n v="1.9"/>
  </r>
  <r>
    <n v="36"/>
    <n v="118"/>
    <s v="Cowichan R"/>
    <s v="CDP"/>
    <s v="124"/>
    <s v="Chinook"/>
    <s v="3"/>
    <x v="0"/>
    <x v="12"/>
    <n v="118"/>
    <x v="2"/>
    <s v="CK-22"/>
    <s v="EAST VANCOUVER ISLAND-COWICHAN &amp; KOKSILAH_FA_0.x"/>
    <s v="M"/>
    <s v="H"/>
    <n v="118"/>
    <s v="Cowichan River H"/>
    <n v="118"/>
    <s v="Cowichan R"/>
    <s v="GSVI"/>
    <s v="S"/>
    <x v="1"/>
    <s v="183668"/>
    <n v="0"/>
    <s v="183668"/>
    <n v="2015"/>
    <s v="20150520"/>
    <s v="20150520"/>
    <m/>
    <n v="6"/>
    <m/>
    <s v="CWT"/>
    <s v="P"/>
    <s v="Y"/>
    <s v="Y"/>
    <s v="Y"/>
    <s v="Y"/>
    <n v="0"/>
    <x v="0"/>
    <n v="54829"/>
    <n v="56007"/>
    <x v="0"/>
    <n v="34476"/>
    <x v="18"/>
    <m/>
    <m/>
    <m/>
    <m/>
    <m/>
    <m/>
    <m/>
    <m/>
    <m/>
    <m/>
    <m/>
    <m/>
    <m/>
    <m/>
    <m/>
    <m/>
    <m/>
    <m/>
    <m/>
    <m/>
    <m/>
    <m/>
    <m/>
    <m/>
    <m/>
    <m/>
    <m/>
    <m/>
    <m/>
    <m/>
    <m/>
    <m/>
    <m/>
    <m/>
    <m/>
    <m/>
    <m/>
    <m/>
    <m/>
    <m/>
    <m/>
    <m/>
    <m/>
    <m/>
    <n v="4.12"/>
    <m/>
    <m/>
    <n v="7.2"/>
    <m/>
    <n v="4.4000000000000004"/>
    <m/>
    <m/>
    <m/>
    <m/>
    <m/>
    <m/>
    <m/>
    <m/>
    <m/>
    <n v="4.4000000000000004"/>
    <m/>
    <m/>
    <m/>
    <n v="11.91"/>
    <m/>
    <m/>
    <m/>
    <m/>
    <m/>
    <m/>
    <m/>
    <m/>
    <m/>
    <m/>
    <m/>
    <m/>
    <m/>
    <m/>
    <m/>
    <m/>
    <m/>
    <n v="21.72"/>
    <m/>
    <m/>
    <m/>
    <m/>
    <m/>
    <m/>
    <m/>
    <m/>
    <m/>
    <m/>
    <m/>
    <m/>
    <m/>
    <m/>
    <m/>
    <m/>
    <m/>
    <m/>
    <m/>
    <m/>
    <m/>
    <m/>
    <m/>
    <m/>
    <m/>
    <m/>
    <m/>
    <m/>
    <m/>
    <m/>
    <n v="4.01"/>
    <m/>
    <m/>
    <m/>
    <m/>
    <m/>
    <m/>
    <m/>
    <m/>
    <m/>
    <m/>
    <m/>
    <m/>
    <m/>
    <m/>
    <m/>
    <m/>
    <m/>
    <m/>
    <m/>
    <m/>
    <m/>
    <m/>
    <m/>
    <m/>
    <m/>
    <m/>
    <m/>
    <m/>
    <m/>
    <m/>
    <m/>
    <m/>
    <m/>
    <m/>
    <n v="14.22"/>
    <m/>
    <m/>
    <m/>
    <m/>
    <m/>
    <m/>
    <m/>
    <m/>
    <m/>
    <m/>
    <m/>
    <m/>
    <m/>
    <m/>
    <m/>
    <n v="3.46"/>
    <n v="1.02"/>
    <m/>
    <m/>
    <m/>
    <n v="71.98"/>
    <n v="3.46"/>
    <n v="75.44"/>
    <n v="1.02"/>
    <n v="76.460000000000008"/>
  </r>
  <r>
    <n v="36"/>
    <n v="118"/>
    <s v="Cowichan R"/>
    <s v="CDP"/>
    <s v="124"/>
    <s v="Chinook"/>
    <s v="3"/>
    <x v="0"/>
    <x v="12"/>
    <n v="118"/>
    <x v="2"/>
    <s v="CK-22"/>
    <s v="EAST VANCOUVER ISLAND-COWICHAN &amp; KOKSILAH_FA_0.x"/>
    <s v="M"/>
    <s v="H"/>
    <n v="118"/>
    <s v="Cowichan River H"/>
    <n v="118"/>
    <s v="Cowichan R"/>
    <s v="GSVI"/>
    <s v="S"/>
    <x v="1"/>
    <s v="183668"/>
    <n v="0"/>
    <s v="183668"/>
    <n v="2015"/>
    <s v="20150520"/>
    <s v="20150520"/>
    <m/>
    <n v="6"/>
    <m/>
    <s v="CWT"/>
    <s v="P"/>
    <s v="Y"/>
    <s v="Y"/>
    <s v="Y"/>
    <s v="Y"/>
    <n v="0"/>
    <x v="0"/>
    <n v="54829"/>
    <n v="56007"/>
    <x v="1"/>
    <n v="34476"/>
    <x v="0"/>
    <m/>
    <m/>
    <m/>
    <m/>
    <m/>
    <m/>
    <m/>
    <m/>
    <m/>
    <m/>
    <m/>
    <m/>
    <m/>
    <m/>
    <m/>
    <m/>
    <m/>
    <m/>
    <m/>
    <m/>
    <m/>
    <m/>
    <m/>
    <m/>
    <m/>
    <m/>
    <m/>
    <m/>
    <m/>
    <m/>
    <m/>
    <m/>
    <m/>
    <m/>
    <m/>
    <m/>
    <m/>
    <m/>
    <m/>
    <m/>
    <m/>
    <m/>
    <m/>
    <m/>
    <m/>
    <m/>
    <m/>
    <n v="2.95"/>
    <m/>
    <n v="14.95"/>
    <m/>
    <m/>
    <m/>
    <m/>
    <n v="29.95"/>
    <m/>
    <m/>
    <m/>
    <m/>
    <m/>
    <m/>
    <m/>
    <m/>
    <n v="13.66"/>
    <m/>
    <m/>
    <m/>
    <m/>
    <m/>
    <m/>
    <m/>
    <m/>
    <m/>
    <m/>
    <m/>
    <m/>
    <m/>
    <m/>
    <m/>
    <m/>
    <m/>
    <m/>
    <m/>
    <m/>
    <m/>
    <m/>
    <m/>
    <m/>
    <m/>
    <m/>
    <m/>
    <m/>
    <m/>
    <m/>
    <m/>
    <m/>
    <m/>
    <m/>
    <m/>
    <m/>
    <m/>
    <m/>
    <m/>
    <m/>
    <m/>
    <m/>
    <m/>
    <m/>
    <m/>
    <m/>
    <m/>
    <m/>
    <m/>
    <m/>
    <m/>
    <m/>
    <m/>
    <m/>
    <m/>
    <m/>
    <m/>
    <m/>
    <m/>
    <m/>
    <m/>
    <m/>
    <m/>
    <m/>
    <m/>
    <m/>
    <m/>
    <m/>
    <m/>
    <m/>
    <m/>
    <m/>
    <m/>
    <m/>
    <m/>
    <m/>
    <m/>
    <m/>
    <m/>
    <m/>
    <m/>
    <m/>
    <m/>
    <m/>
    <m/>
    <m/>
    <m/>
    <m/>
    <m/>
    <m/>
    <m/>
    <m/>
    <m/>
    <m/>
    <m/>
    <m/>
    <m/>
    <m/>
    <m/>
    <n v="0"/>
    <n v="3.52"/>
    <n v="17.53"/>
    <m/>
    <m/>
    <n v="61.51"/>
    <n v="0"/>
    <n v="61.51"/>
    <n v="21.05"/>
    <n v="82.56"/>
  </r>
  <r>
    <n v="36"/>
    <n v="118"/>
    <s v="Cowichan R"/>
    <s v="CDP"/>
    <s v="124"/>
    <s v="Chinook"/>
    <s v="3"/>
    <x v="0"/>
    <x v="12"/>
    <n v="118"/>
    <x v="2"/>
    <s v="CK-22"/>
    <s v="EAST VANCOUVER ISLAND-COWICHAN &amp; KOKSILAH_FA_0.x"/>
    <s v="M"/>
    <s v="H"/>
    <n v="118"/>
    <s v="Cowichan River H"/>
    <n v="118"/>
    <s v="Cowichan R"/>
    <s v="GSVI"/>
    <s v="S"/>
    <x v="1"/>
    <s v="183669"/>
    <n v="0"/>
    <s v="183669"/>
    <n v="2015"/>
    <s v="20150520"/>
    <s v="20150520"/>
    <m/>
    <n v="6"/>
    <m/>
    <s v="CWT"/>
    <s v="P"/>
    <s v="Y"/>
    <s v="Y"/>
    <s v="Y"/>
    <s v="Y"/>
    <n v="0"/>
    <x v="0"/>
    <n v="50054"/>
    <n v="51129"/>
    <x v="4"/>
    <n v="34475"/>
    <x v="17"/>
    <m/>
    <m/>
    <m/>
    <m/>
    <m/>
    <m/>
    <m/>
    <m/>
    <m/>
    <m/>
    <m/>
    <m/>
    <m/>
    <m/>
    <m/>
    <m/>
    <m/>
    <m/>
    <m/>
    <m/>
    <m/>
    <m/>
    <m/>
    <m/>
    <m/>
    <m/>
    <m/>
    <m/>
    <m/>
    <m/>
    <m/>
    <m/>
    <m/>
    <m/>
    <m/>
    <m/>
    <m/>
    <m/>
    <m/>
    <m/>
    <m/>
    <m/>
    <m/>
    <m/>
    <m/>
    <m/>
    <m/>
    <m/>
    <m/>
    <m/>
    <m/>
    <m/>
    <m/>
    <m/>
    <m/>
    <m/>
    <m/>
    <m/>
    <m/>
    <m/>
    <m/>
    <m/>
    <m/>
    <m/>
    <m/>
    <m/>
    <m/>
    <m/>
    <m/>
    <m/>
    <m/>
    <m/>
    <m/>
    <m/>
    <m/>
    <n v="11.74"/>
    <m/>
    <m/>
    <m/>
    <m/>
    <m/>
    <m/>
    <m/>
    <m/>
    <m/>
    <m/>
    <m/>
    <m/>
    <m/>
    <m/>
    <m/>
    <m/>
    <m/>
    <m/>
    <m/>
    <m/>
    <m/>
    <m/>
    <m/>
    <m/>
    <m/>
    <m/>
    <m/>
    <m/>
    <m/>
    <m/>
    <m/>
    <m/>
    <m/>
    <m/>
    <m/>
    <m/>
    <m/>
    <m/>
    <m/>
    <m/>
    <m/>
    <m/>
    <m/>
    <m/>
    <m/>
    <m/>
    <m/>
    <m/>
    <m/>
    <m/>
    <m/>
    <m/>
    <m/>
    <m/>
    <m/>
    <m/>
    <m/>
    <m/>
    <m/>
    <m/>
    <m/>
    <m/>
    <m/>
    <m/>
    <m/>
    <m/>
    <m/>
    <m/>
    <m/>
    <m/>
    <m/>
    <m/>
    <m/>
    <m/>
    <m/>
    <m/>
    <m/>
    <m/>
    <m/>
    <m/>
    <m/>
    <m/>
    <m/>
    <m/>
    <m/>
    <m/>
    <m/>
    <m/>
    <n v="0.01"/>
    <n v="0.22"/>
    <n v="0.93"/>
    <m/>
    <n v="11.74"/>
    <n v="0"/>
    <n v="11.74"/>
    <n v="1.1599999999999999"/>
    <n v="12.9"/>
  </r>
  <r>
    <n v="36"/>
    <n v="118"/>
    <s v="Cowichan R"/>
    <s v="CDP"/>
    <s v="124"/>
    <s v="Chinook"/>
    <s v="3"/>
    <x v="0"/>
    <x v="12"/>
    <n v="118"/>
    <x v="2"/>
    <s v="CK-22"/>
    <s v="EAST VANCOUVER ISLAND-COWICHAN &amp; KOKSILAH_FA_0.x"/>
    <s v="M"/>
    <s v="H"/>
    <n v="118"/>
    <s v="Cowichan River H"/>
    <n v="118"/>
    <s v="Cowichan R"/>
    <s v="GSVI"/>
    <s v="S"/>
    <x v="1"/>
    <s v="183669"/>
    <n v="0"/>
    <s v="183669"/>
    <n v="2015"/>
    <s v="20150520"/>
    <s v="20150520"/>
    <m/>
    <n v="6"/>
    <m/>
    <s v="CWT"/>
    <s v="P"/>
    <s v="Y"/>
    <s v="Y"/>
    <s v="Y"/>
    <s v="Y"/>
    <n v="0"/>
    <x v="0"/>
    <n v="50054"/>
    <n v="51129"/>
    <x v="0"/>
    <n v="34475"/>
    <x v="18"/>
    <m/>
    <m/>
    <m/>
    <m/>
    <m/>
    <m/>
    <m/>
    <m/>
    <m/>
    <m/>
    <m/>
    <m/>
    <m/>
    <m/>
    <m/>
    <m/>
    <m/>
    <m/>
    <m/>
    <m/>
    <m/>
    <m/>
    <m/>
    <m/>
    <m/>
    <m/>
    <m/>
    <m/>
    <m/>
    <m/>
    <m/>
    <m/>
    <m/>
    <m/>
    <m/>
    <m/>
    <m/>
    <m/>
    <n v="2.37"/>
    <m/>
    <m/>
    <m/>
    <m/>
    <n v="5.08"/>
    <n v="4.12"/>
    <n v="1.02"/>
    <n v="4.01"/>
    <n v="3.85"/>
    <m/>
    <n v="8.8000000000000007"/>
    <m/>
    <m/>
    <m/>
    <m/>
    <m/>
    <m/>
    <m/>
    <m/>
    <n v="0"/>
    <n v="4.4000000000000004"/>
    <m/>
    <m/>
    <m/>
    <m/>
    <m/>
    <m/>
    <m/>
    <m/>
    <m/>
    <m/>
    <m/>
    <m/>
    <m/>
    <m/>
    <m/>
    <n v="7.33"/>
    <m/>
    <m/>
    <m/>
    <m/>
    <m/>
    <m/>
    <m/>
    <m/>
    <m/>
    <m/>
    <m/>
    <m/>
    <m/>
    <m/>
    <m/>
    <m/>
    <m/>
    <m/>
    <m/>
    <m/>
    <m/>
    <m/>
    <m/>
    <m/>
    <m/>
    <m/>
    <m/>
    <m/>
    <m/>
    <m/>
    <m/>
    <m/>
    <m/>
    <m/>
    <m/>
    <m/>
    <m/>
    <m/>
    <m/>
    <m/>
    <m/>
    <m/>
    <m/>
    <m/>
    <m/>
    <m/>
    <m/>
    <m/>
    <m/>
    <m/>
    <m/>
    <m/>
    <m/>
    <m/>
    <m/>
    <m/>
    <m/>
    <m/>
    <m/>
    <m/>
    <m/>
    <m/>
    <m/>
    <m/>
    <m/>
    <m/>
    <m/>
    <m/>
    <m/>
    <m/>
    <m/>
    <m/>
    <m/>
    <m/>
    <m/>
    <m/>
    <m/>
    <m/>
    <m/>
    <m/>
    <m/>
    <m/>
    <m/>
    <m/>
    <m/>
    <m/>
    <m/>
    <n v="26.51"/>
    <n v="9.19"/>
    <m/>
    <m/>
    <m/>
    <n v="40.98"/>
    <n v="26.51"/>
    <n v="67.489999999999995"/>
    <n v="9.19"/>
    <n v="76.679999999999993"/>
  </r>
  <r>
    <n v="36"/>
    <n v="118"/>
    <s v="Cowichan R"/>
    <s v="CDP"/>
    <s v="124"/>
    <s v="Chinook"/>
    <s v="3"/>
    <x v="0"/>
    <x v="12"/>
    <n v="118"/>
    <x v="2"/>
    <s v="CK-22"/>
    <s v="EAST VANCOUVER ISLAND-COWICHAN &amp; KOKSILAH_FA_0.x"/>
    <s v="M"/>
    <s v="H"/>
    <n v="118"/>
    <s v="Cowichan River H"/>
    <n v="118"/>
    <s v="Cowichan R"/>
    <s v="GSVI"/>
    <s v="S"/>
    <x v="1"/>
    <s v="183669"/>
    <n v="0"/>
    <s v="183669"/>
    <n v="2015"/>
    <s v="20150520"/>
    <s v="20150520"/>
    <m/>
    <n v="6"/>
    <m/>
    <s v="CWT"/>
    <s v="P"/>
    <s v="Y"/>
    <s v="Y"/>
    <s v="Y"/>
    <s v="Y"/>
    <n v="0"/>
    <x v="0"/>
    <n v="50054"/>
    <n v="51129"/>
    <x v="1"/>
    <n v="34475"/>
    <x v="0"/>
    <m/>
    <m/>
    <m/>
    <m/>
    <m/>
    <m/>
    <m/>
    <m/>
    <m/>
    <m/>
    <m/>
    <m/>
    <m/>
    <m/>
    <m/>
    <m/>
    <m/>
    <m/>
    <m/>
    <m/>
    <m/>
    <m/>
    <m/>
    <m/>
    <m/>
    <m/>
    <m/>
    <m/>
    <m/>
    <m/>
    <m/>
    <m/>
    <m/>
    <m/>
    <m/>
    <m/>
    <m/>
    <m/>
    <m/>
    <m/>
    <m/>
    <m/>
    <m/>
    <m/>
    <m/>
    <m/>
    <m/>
    <m/>
    <m/>
    <n v="29.95"/>
    <m/>
    <m/>
    <m/>
    <m/>
    <n v="7.4"/>
    <m/>
    <m/>
    <m/>
    <m/>
    <n v="14.8"/>
    <m/>
    <m/>
    <m/>
    <n v="13.66"/>
    <m/>
    <m/>
    <m/>
    <m/>
    <m/>
    <m/>
    <m/>
    <m/>
    <m/>
    <m/>
    <m/>
    <m/>
    <m/>
    <m/>
    <m/>
    <m/>
    <m/>
    <m/>
    <m/>
    <m/>
    <m/>
    <m/>
    <m/>
    <m/>
    <m/>
    <m/>
    <m/>
    <m/>
    <m/>
    <m/>
    <m/>
    <m/>
    <m/>
    <m/>
    <m/>
    <m/>
    <m/>
    <m/>
    <m/>
    <m/>
    <m/>
    <m/>
    <m/>
    <m/>
    <m/>
    <m/>
    <m/>
    <m/>
    <m/>
    <m/>
    <m/>
    <m/>
    <m/>
    <m/>
    <m/>
    <m/>
    <n v="0"/>
    <m/>
    <m/>
    <m/>
    <m/>
    <m/>
    <m/>
    <m/>
    <m/>
    <m/>
    <m/>
    <m/>
    <m/>
    <m/>
    <m/>
    <m/>
    <m/>
    <m/>
    <m/>
    <m/>
    <m/>
    <m/>
    <m/>
    <m/>
    <m/>
    <m/>
    <m/>
    <m/>
    <m/>
    <m/>
    <m/>
    <m/>
    <m/>
    <m/>
    <m/>
    <m/>
    <m/>
    <m/>
    <m/>
    <n v="1.1100000000000001"/>
    <m/>
    <m/>
    <m/>
    <m/>
    <m/>
    <m/>
    <m/>
    <m/>
    <n v="65.81"/>
    <n v="1.1100000000000001"/>
    <n v="66.92"/>
    <n v="0"/>
    <n v="66.92"/>
  </r>
  <r>
    <n v="36"/>
    <n v="118"/>
    <s v="Cowichan R"/>
    <s v="CDP"/>
    <s v="124"/>
    <s v="Chinook"/>
    <s v="3"/>
    <x v="0"/>
    <x v="0"/>
    <n v="118"/>
    <x v="2"/>
    <s v="CK-22"/>
    <s v="EAST VANCOUVER ISLAND-COWICHAN &amp; KOKSILAH_FA_0.x"/>
    <s v="M"/>
    <s v="H"/>
    <n v="118"/>
    <s v="Cowichan River H"/>
    <n v="118"/>
    <s v="Cowichan R"/>
    <s v="GSVI"/>
    <s v="S"/>
    <x v="1"/>
    <s v="183681"/>
    <n v="0"/>
    <s v="183681"/>
    <n v="2016"/>
    <s v="20160525"/>
    <s v="20160525"/>
    <n v="83"/>
    <n v="6.39"/>
    <s v="Hatchery release site."/>
    <s v="CWT"/>
    <s v="P"/>
    <s v="Y"/>
    <s v="Y"/>
    <s v="Y"/>
    <s v="Y"/>
    <n v="6.0000000000000001E-3"/>
    <x v="0"/>
    <n v="113305"/>
    <n v="128898"/>
    <x v="4"/>
    <n v="35302"/>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6"/>
    <n v="1.21"/>
    <n v="41.03"/>
    <n v="0.03"/>
    <m/>
    <n v="0"/>
    <n v="2.16"/>
    <n v="2.16"/>
    <n v="42.27"/>
    <n v="44.43"/>
  </r>
  <r>
    <n v="36"/>
    <n v="118"/>
    <s v="Cowichan R"/>
    <s v="CDP"/>
    <s v="124"/>
    <s v="Chinook"/>
    <s v="3"/>
    <x v="0"/>
    <x v="0"/>
    <n v="118"/>
    <x v="2"/>
    <s v="CK-22"/>
    <s v="EAST VANCOUVER ISLAND-COWICHAN &amp; KOKSILAH_FA_0.x"/>
    <s v="M"/>
    <s v="H"/>
    <n v="118"/>
    <s v="Cowichan River H"/>
    <n v="118"/>
    <s v="Cowichan R"/>
    <s v="GSVI"/>
    <s v="S"/>
    <x v="1"/>
    <s v="183681"/>
    <n v="0"/>
    <s v="183681"/>
    <n v="2016"/>
    <s v="20160525"/>
    <s v="20160525"/>
    <n v="83"/>
    <n v="6.39"/>
    <s v="Hatchery release site."/>
    <s v="CWT"/>
    <s v="P"/>
    <s v="Y"/>
    <s v="Y"/>
    <s v="Y"/>
    <s v="Y"/>
    <n v="6.0000000000000001E-3"/>
    <x v="0"/>
    <n v="113305"/>
    <n v="128898"/>
    <x v="0"/>
    <n v="35302"/>
    <x v="0"/>
    <m/>
    <m/>
    <m/>
    <m/>
    <m/>
    <m/>
    <m/>
    <m/>
    <m/>
    <n v="0"/>
    <m/>
    <m/>
    <m/>
    <m/>
    <m/>
    <m/>
    <m/>
    <m/>
    <m/>
    <m/>
    <m/>
    <m/>
    <m/>
    <m/>
    <m/>
    <m/>
    <m/>
    <m/>
    <m/>
    <m/>
    <m/>
    <m/>
    <m/>
    <m/>
    <n v="7.42"/>
    <m/>
    <m/>
    <m/>
    <m/>
    <m/>
    <m/>
    <m/>
    <m/>
    <m/>
    <m/>
    <m/>
    <m/>
    <m/>
    <m/>
    <n v="24.77"/>
    <m/>
    <m/>
    <m/>
    <m/>
    <n v="8.24"/>
    <m/>
    <m/>
    <m/>
    <n v="0"/>
    <m/>
    <m/>
    <m/>
    <m/>
    <n v="18.27"/>
    <m/>
    <m/>
    <m/>
    <m/>
    <m/>
    <m/>
    <m/>
    <m/>
    <m/>
    <m/>
    <m/>
    <n v="11.21"/>
    <m/>
    <m/>
    <m/>
    <m/>
    <m/>
    <m/>
    <m/>
    <m/>
    <m/>
    <m/>
    <m/>
    <m/>
    <m/>
    <m/>
    <m/>
    <m/>
    <m/>
    <m/>
    <m/>
    <m/>
    <m/>
    <m/>
    <m/>
    <m/>
    <m/>
    <m/>
    <m/>
    <m/>
    <m/>
    <m/>
    <m/>
    <m/>
    <m/>
    <m/>
    <m/>
    <m/>
    <m/>
    <m/>
    <m/>
    <m/>
    <m/>
    <m/>
    <m/>
    <m/>
    <m/>
    <m/>
    <m/>
    <m/>
    <m/>
    <m/>
    <m/>
    <m/>
    <m/>
    <m/>
    <m/>
    <m/>
    <m/>
    <m/>
    <m/>
    <m/>
    <m/>
    <m/>
    <m/>
    <m/>
    <m/>
    <m/>
    <m/>
    <m/>
    <m/>
    <m/>
    <m/>
    <m/>
    <m/>
    <m/>
    <m/>
    <m/>
    <m/>
    <m/>
    <m/>
    <m/>
    <m/>
    <m/>
    <m/>
    <m/>
    <m/>
    <m/>
    <m/>
    <n v="5.27"/>
    <n v="2.38"/>
    <n v="11.12"/>
    <n v="7.0000000000000007E-2"/>
    <m/>
    <n v="69.91"/>
    <n v="5.27"/>
    <n v="75.180000000000007"/>
    <n v="13.57"/>
    <n v="88.75"/>
  </r>
  <r>
    <n v="36"/>
    <n v="118"/>
    <s v="Cowichan R"/>
    <s v="CDP"/>
    <s v="124"/>
    <s v="Chinook"/>
    <s v="3"/>
    <x v="0"/>
    <x v="0"/>
    <n v="118"/>
    <x v="2"/>
    <s v="CK-22"/>
    <s v="EAST VANCOUVER ISLAND-COWICHAN &amp; KOKSILAH_FA_0.x"/>
    <s v="M"/>
    <s v="H"/>
    <n v="118"/>
    <s v="Cowichan River H"/>
    <n v="118"/>
    <s v="Cowichan R"/>
    <s v="GSVI"/>
    <s v="S"/>
    <x v="1"/>
    <s v="183681"/>
    <n v="0"/>
    <s v="183681"/>
    <n v="2016"/>
    <s v="20160525"/>
    <s v="20160525"/>
    <n v="83"/>
    <n v="6.39"/>
    <s v="Hatchery release site."/>
    <s v="CWT"/>
    <s v="P"/>
    <s v="Y"/>
    <s v="Y"/>
    <s v="Y"/>
    <s v="Y"/>
    <n v="6.0000000000000001E-3"/>
    <x v="0"/>
    <n v="113305"/>
    <n v="128898"/>
    <x v="1"/>
    <n v="35302"/>
    <x v="1"/>
    <m/>
    <m/>
    <m/>
    <n v="0"/>
    <m/>
    <m/>
    <m/>
    <m/>
    <m/>
    <m/>
    <m/>
    <m/>
    <m/>
    <m/>
    <m/>
    <m/>
    <m/>
    <m/>
    <m/>
    <m/>
    <m/>
    <m/>
    <m/>
    <m/>
    <m/>
    <m/>
    <m/>
    <m/>
    <m/>
    <m/>
    <m/>
    <m/>
    <m/>
    <m/>
    <m/>
    <m/>
    <m/>
    <m/>
    <m/>
    <m/>
    <m/>
    <n v="5.98"/>
    <m/>
    <m/>
    <m/>
    <m/>
    <m/>
    <m/>
    <m/>
    <m/>
    <m/>
    <m/>
    <m/>
    <m/>
    <m/>
    <m/>
    <m/>
    <m/>
    <m/>
    <m/>
    <m/>
    <m/>
    <m/>
    <m/>
    <m/>
    <m/>
    <m/>
    <m/>
    <m/>
    <m/>
    <m/>
    <m/>
    <m/>
    <m/>
    <m/>
    <m/>
    <m/>
    <m/>
    <m/>
    <m/>
    <m/>
    <m/>
    <m/>
    <m/>
    <m/>
    <m/>
    <m/>
    <m/>
    <m/>
    <m/>
    <m/>
    <m/>
    <m/>
    <m/>
    <m/>
    <m/>
    <m/>
    <m/>
    <m/>
    <m/>
    <m/>
    <m/>
    <m/>
    <m/>
    <m/>
    <m/>
    <m/>
    <m/>
    <m/>
    <m/>
    <m/>
    <m/>
    <m/>
    <m/>
    <m/>
    <m/>
    <m/>
    <m/>
    <m/>
    <m/>
    <m/>
    <m/>
    <m/>
    <m/>
    <m/>
    <m/>
    <m/>
    <m/>
    <m/>
    <m/>
    <m/>
    <n v="7.85"/>
    <m/>
    <m/>
    <m/>
    <m/>
    <m/>
    <m/>
    <m/>
    <m/>
    <m/>
    <m/>
    <m/>
    <m/>
    <m/>
    <m/>
    <m/>
    <m/>
    <m/>
    <m/>
    <m/>
    <m/>
    <m/>
    <m/>
    <m/>
    <m/>
    <m/>
    <m/>
    <m/>
    <m/>
    <m/>
    <m/>
    <m/>
    <n v="3.42"/>
    <n v="1.1299999999999999"/>
    <n v="1.85"/>
    <m/>
    <m/>
    <n v="13.83"/>
    <n v="3.42"/>
    <n v="17.25"/>
    <n v="2.98"/>
    <n v="20.23"/>
  </r>
  <r>
    <n v="36"/>
    <n v="118"/>
    <s v="Cowichan R"/>
    <s v="CDP"/>
    <s v="124"/>
    <s v="Chinook"/>
    <s v="3"/>
    <x v="0"/>
    <x v="0"/>
    <n v="118"/>
    <x v="2"/>
    <s v="CK-22"/>
    <s v="EAST VANCOUVER ISLAND-COWICHAN &amp; KOKSILAH_FA_0.x"/>
    <s v="M"/>
    <s v="H"/>
    <n v="118"/>
    <s v="Cowichan River H"/>
    <n v="118"/>
    <s v="Cowichan R"/>
    <s v="GSVI"/>
    <s v="S"/>
    <x v="1"/>
    <s v="183777"/>
    <n v="0"/>
    <s v="183777"/>
    <n v="2016"/>
    <s v="20160525"/>
    <s v="20160525"/>
    <n v="77"/>
    <n v="5.0999999999999996"/>
    <m/>
    <s v="CWT"/>
    <s v="P"/>
    <s v="Y"/>
    <s v="Y"/>
    <s v="Y"/>
    <s v="Y"/>
    <n v="5.0000000000000001E-3"/>
    <x v="0"/>
    <n v="24596"/>
    <n v="24672"/>
    <x v="4"/>
    <n v="35296"/>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2.63"/>
    <m/>
    <m/>
    <n v="0"/>
    <n v="0"/>
    <n v="0"/>
    <n v="62.63"/>
    <n v="62.63"/>
  </r>
  <r>
    <n v="36"/>
    <n v="118"/>
    <s v="Cowichan R"/>
    <s v="CDP"/>
    <s v="124"/>
    <s v="Chinook"/>
    <s v="3"/>
    <x v="0"/>
    <x v="0"/>
    <n v="118"/>
    <x v="2"/>
    <s v="CK-22"/>
    <s v="EAST VANCOUVER ISLAND-COWICHAN &amp; KOKSILAH_FA_0.x"/>
    <s v="M"/>
    <s v="H"/>
    <n v="118"/>
    <s v="Cowichan River H"/>
    <n v="118"/>
    <s v="Cowichan R"/>
    <s v="GSVI"/>
    <s v="S"/>
    <x v="1"/>
    <s v="183777"/>
    <n v="0"/>
    <s v="183777"/>
    <n v="2016"/>
    <s v="20160525"/>
    <s v="20160525"/>
    <n v="77"/>
    <n v="5.0999999999999996"/>
    <m/>
    <s v="CWT"/>
    <s v="P"/>
    <s v="Y"/>
    <s v="Y"/>
    <s v="Y"/>
    <s v="Y"/>
    <n v="5.0000000000000001E-3"/>
    <x v="0"/>
    <n v="24596"/>
    <n v="24672"/>
    <x v="0"/>
    <n v="35296"/>
    <x v="0"/>
    <m/>
    <m/>
    <m/>
    <m/>
    <m/>
    <m/>
    <m/>
    <m/>
    <m/>
    <m/>
    <m/>
    <m/>
    <m/>
    <m/>
    <m/>
    <m/>
    <m/>
    <m/>
    <m/>
    <m/>
    <m/>
    <m/>
    <m/>
    <m/>
    <m/>
    <m/>
    <m/>
    <m/>
    <m/>
    <m/>
    <m/>
    <m/>
    <m/>
    <m/>
    <m/>
    <m/>
    <m/>
    <m/>
    <m/>
    <m/>
    <m/>
    <n v="4.53"/>
    <m/>
    <m/>
    <m/>
    <m/>
    <m/>
    <m/>
    <m/>
    <m/>
    <m/>
    <m/>
    <m/>
    <m/>
    <n v="7.26"/>
    <m/>
    <m/>
    <m/>
    <m/>
    <m/>
    <m/>
    <n v="7.31"/>
    <m/>
    <m/>
    <m/>
    <m/>
    <m/>
    <m/>
    <m/>
    <m/>
    <m/>
    <m/>
    <m/>
    <m/>
    <m/>
    <m/>
    <m/>
    <m/>
    <m/>
    <m/>
    <m/>
    <m/>
    <m/>
    <m/>
    <m/>
    <m/>
    <m/>
    <m/>
    <m/>
    <m/>
    <m/>
    <m/>
    <m/>
    <m/>
    <m/>
    <m/>
    <m/>
    <m/>
    <m/>
    <m/>
    <m/>
    <m/>
    <m/>
    <m/>
    <m/>
    <m/>
    <m/>
    <m/>
    <m/>
    <m/>
    <m/>
    <m/>
    <m/>
    <m/>
    <m/>
    <m/>
    <m/>
    <m/>
    <m/>
    <m/>
    <m/>
    <m/>
    <m/>
    <m/>
    <m/>
    <m/>
    <m/>
    <m/>
    <m/>
    <m/>
    <m/>
    <m/>
    <m/>
    <m/>
    <m/>
    <m/>
    <m/>
    <m/>
    <m/>
    <m/>
    <m/>
    <m/>
    <m/>
    <m/>
    <m/>
    <m/>
    <m/>
    <m/>
    <m/>
    <m/>
    <m/>
    <m/>
    <m/>
    <m/>
    <m/>
    <m/>
    <m/>
    <m/>
    <m/>
    <m/>
    <m/>
    <m/>
    <m/>
    <m/>
    <n v="5.12"/>
    <n v="42.38"/>
    <m/>
    <m/>
    <n v="19.100000000000001"/>
    <n v="0"/>
    <n v="19.100000000000001"/>
    <n v="47.5"/>
    <n v="66.599999999999994"/>
  </r>
  <r>
    <n v="36"/>
    <n v="118"/>
    <s v="Cowichan R"/>
    <s v="CDP"/>
    <s v="124"/>
    <s v="Chinook"/>
    <s v="3"/>
    <x v="0"/>
    <x v="0"/>
    <n v="118"/>
    <x v="2"/>
    <s v="CK-22"/>
    <s v="EAST VANCOUVER ISLAND-COWICHAN &amp; KOKSILAH_FA_0.x"/>
    <s v="M"/>
    <s v="H"/>
    <n v="118"/>
    <s v="Cowichan River H"/>
    <n v="118"/>
    <s v="Cowichan R"/>
    <s v="GSVI"/>
    <s v="S"/>
    <x v="1"/>
    <s v="183777"/>
    <n v="0"/>
    <s v="183777"/>
    <n v="2016"/>
    <s v="20160525"/>
    <s v="20160525"/>
    <n v="77"/>
    <n v="5.0999999999999996"/>
    <m/>
    <s v="CWT"/>
    <s v="P"/>
    <s v="Y"/>
    <s v="Y"/>
    <s v="Y"/>
    <s v="Y"/>
    <n v="5.0000000000000001E-3"/>
    <x v="0"/>
    <n v="24596"/>
    <n v="24672"/>
    <x v="1"/>
    <n v="35296"/>
    <x v="1"/>
    <m/>
    <m/>
    <m/>
    <m/>
    <m/>
    <m/>
    <m/>
    <m/>
    <m/>
    <n v="0"/>
    <m/>
    <m/>
    <m/>
    <m/>
    <m/>
    <m/>
    <m/>
    <m/>
    <m/>
    <m/>
    <m/>
    <m/>
    <m/>
    <m/>
    <m/>
    <m/>
    <m/>
    <m/>
    <m/>
    <m/>
    <m/>
    <m/>
    <m/>
    <m/>
    <m/>
    <m/>
    <m/>
    <m/>
    <m/>
    <m/>
    <m/>
    <m/>
    <m/>
    <m/>
    <m/>
    <m/>
    <m/>
    <m/>
    <m/>
    <n v="6.33"/>
    <m/>
    <m/>
    <m/>
    <m/>
    <m/>
    <m/>
    <m/>
    <m/>
    <m/>
    <n v="6.38"/>
    <m/>
    <m/>
    <m/>
    <m/>
    <m/>
    <m/>
    <m/>
    <m/>
    <m/>
    <m/>
    <m/>
    <m/>
    <m/>
    <m/>
    <m/>
    <m/>
    <m/>
    <m/>
    <m/>
    <m/>
    <m/>
    <m/>
    <m/>
    <m/>
    <m/>
    <m/>
    <m/>
    <m/>
    <m/>
    <m/>
    <m/>
    <m/>
    <m/>
    <m/>
    <m/>
    <m/>
    <m/>
    <m/>
    <m/>
    <m/>
    <m/>
    <m/>
    <m/>
    <m/>
    <m/>
    <m/>
    <m/>
    <m/>
    <m/>
    <m/>
    <m/>
    <m/>
    <m/>
    <m/>
    <m/>
    <m/>
    <m/>
    <m/>
    <m/>
    <m/>
    <m/>
    <m/>
    <m/>
    <m/>
    <m/>
    <m/>
    <m/>
    <m/>
    <m/>
    <m/>
    <m/>
    <m/>
    <m/>
    <m/>
    <m/>
    <m/>
    <m/>
    <m/>
    <m/>
    <m/>
    <m/>
    <m/>
    <m/>
    <m/>
    <m/>
    <m/>
    <m/>
    <m/>
    <m/>
    <m/>
    <m/>
    <m/>
    <m/>
    <m/>
    <m/>
    <m/>
    <m/>
    <m/>
    <m/>
    <m/>
    <m/>
    <m/>
    <m/>
    <n v="2.2999999999999998"/>
    <n v="1"/>
    <n v="1.63"/>
    <m/>
    <m/>
    <n v="12.71"/>
    <n v="2.2999999999999998"/>
    <n v="15.01"/>
    <n v="2.63"/>
    <n v="17.639999999999997"/>
  </r>
  <r>
    <n v="36"/>
    <n v="118"/>
    <s v="Cowichan R"/>
    <s v="CDP"/>
    <s v="124"/>
    <s v="Chinook"/>
    <s v="3"/>
    <x v="0"/>
    <x v="0"/>
    <n v="118"/>
    <x v="2"/>
    <s v="CK-22"/>
    <s v="EAST VANCOUVER ISLAND-COWICHAN &amp; KOKSILAH_FA_0.x"/>
    <s v="M"/>
    <s v="H"/>
    <n v="118"/>
    <s v="Cowichan River H"/>
    <n v="118"/>
    <s v="Cowichan R"/>
    <s v="GSVI"/>
    <s v="S"/>
    <x v="1"/>
    <s v="183778"/>
    <n v="0"/>
    <s v="183778"/>
    <n v="2016"/>
    <s v="20160510"/>
    <s v="20160511"/>
    <n v="73"/>
    <n v="4.05"/>
    <m/>
    <s v="CWT"/>
    <s v="P"/>
    <s v="Y"/>
    <s v="Y"/>
    <s v="Y"/>
    <s v="Y"/>
    <n v="5.0000000000000001E-3"/>
    <x v="0"/>
    <n v="24761"/>
    <n v="24936"/>
    <x v="0"/>
    <n v="35306"/>
    <x v="0"/>
    <m/>
    <m/>
    <m/>
    <m/>
    <m/>
    <m/>
    <m/>
    <m/>
    <m/>
    <m/>
    <m/>
    <m/>
    <m/>
    <m/>
    <m/>
    <m/>
    <m/>
    <m/>
    <m/>
    <m/>
    <m/>
    <m/>
    <m/>
    <m/>
    <m/>
    <m/>
    <n v="3.02"/>
    <m/>
    <m/>
    <m/>
    <m/>
    <m/>
    <m/>
    <m/>
    <m/>
    <m/>
    <m/>
    <m/>
    <m/>
    <m/>
    <m/>
    <m/>
    <m/>
    <m/>
    <m/>
    <m/>
    <m/>
    <m/>
    <m/>
    <m/>
    <m/>
    <m/>
    <m/>
    <m/>
    <m/>
    <m/>
    <m/>
    <m/>
    <m/>
    <m/>
    <m/>
    <n v="7.34"/>
    <m/>
    <m/>
    <m/>
    <m/>
    <m/>
    <m/>
    <m/>
    <m/>
    <m/>
    <m/>
    <m/>
    <m/>
    <m/>
    <m/>
    <m/>
    <m/>
    <m/>
    <m/>
    <m/>
    <m/>
    <m/>
    <m/>
    <m/>
    <m/>
    <m/>
    <m/>
    <m/>
    <m/>
    <m/>
    <m/>
    <m/>
    <m/>
    <m/>
    <m/>
    <m/>
    <m/>
    <m/>
    <m/>
    <m/>
    <m/>
    <m/>
    <m/>
    <m/>
    <m/>
    <m/>
    <m/>
    <m/>
    <m/>
    <m/>
    <m/>
    <m/>
    <m/>
    <m/>
    <m/>
    <m/>
    <m/>
    <m/>
    <m/>
    <m/>
    <m/>
    <m/>
    <m/>
    <m/>
    <m/>
    <m/>
    <m/>
    <m/>
    <m/>
    <m/>
    <m/>
    <m/>
    <m/>
    <m/>
    <m/>
    <m/>
    <m/>
    <m/>
    <m/>
    <m/>
    <m/>
    <m/>
    <m/>
    <m/>
    <m/>
    <m/>
    <m/>
    <m/>
    <m/>
    <m/>
    <m/>
    <m/>
    <m/>
    <m/>
    <m/>
    <m/>
    <m/>
    <m/>
    <m/>
    <m/>
    <m/>
    <m/>
    <m/>
    <m/>
    <m/>
    <m/>
    <m/>
    <n v="10.36"/>
    <n v="0"/>
    <n v="10.36"/>
    <n v="0"/>
    <n v="10.36"/>
  </r>
  <r>
    <n v="36"/>
    <n v="118"/>
    <s v="Cowichan R"/>
    <s v="CDP"/>
    <s v="124"/>
    <s v="Chinook"/>
    <s v="3"/>
    <x v="0"/>
    <x v="0"/>
    <n v="118"/>
    <x v="2"/>
    <s v="CK-22"/>
    <s v="EAST VANCOUVER ISLAND-COWICHAN &amp; KOKSILAH_FA_0.x"/>
    <s v="M"/>
    <s v="H"/>
    <n v="118"/>
    <s v="Cowichan River H"/>
    <n v="118"/>
    <s v="Cowichan R"/>
    <s v="GSVI"/>
    <s v="S"/>
    <x v="1"/>
    <s v="183778"/>
    <n v="0"/>
    <s v="183778"/>
    <n v="2016"/>
    <s v="20160510"/>
    <s v="20160511"/>
    <n v="73"/>
    <n v="4.05"/>
    <m/>
    <s v="CWT"/>
    <s v="P"/>
    <s v="Y"/>
    <s v="Y"/>
    <s v="Y"/>
    <s v="Y"/>
    <n v="5.0000000000000001E-3"/>
    <x v="0"/>
    <n v="24761"/>
    <n v="24936"/>
    <x v="1"/>
    <n v="35306"/>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1.63"/>
    <m/>
    <m/>
    <n v="0"/>
    <n v="0"/>
    <n v="0"/>
    <n v="2.63"/>
    <n v="2.63"/>
  </r>
  <r>
    <n v="36"/>
    <n v="118"/>
    <s v="Cowichan R"/>
    <s v="CDP"/>
    <s v="124"/>
    <s v="Chinook"/>
    <s v="3"/>
    <x v="0"/>
    <x v="0"/>
    <n v="118"/>
    <x v="2"/>
    <s v="CK-22"/>
    <s v="EAST VANCOUVER ISLAND-COWICHAN &amp; KOKSILAH_FA_0.x"/>
    <s v="M"/>
    <s v="H"/>
    <n v="118"/>
    <s v="Cowichan River H"/>
    <n v="118"/>
    <s v="Cowichan R"/>
    <s v="GSVI"/>
    <s v="S"/>
    <x v="1"/>
    <s v="183779"/>
    <n v="0"/>
    <s v="183779"/>
    <n v="2016"/>
    <s v="20160510"/>
    <s v="20160511"/>
    <n v="73"/>
    <n v="4.05"/>
    <m/>
    <s v="CWT"/>
    <s v="P"/>
    <s v="Y"/>
    <s v="Y"/>
    <s v="Y"/>
    <s v="Y"/>
    <n v="0"/>
    <x v="0"/>
    <n v="24761"/>
    <n v="24761"/>
    <x v="0"/>
    <n v="35307"/>
    <x v="0"/>
    <m/>
    <m/>
    <m/>
    <m/>
    <m/>
    <m/>
    <m/>
    <m/>
    <m/>
    <m/>
    <m/>
    <m/>
    <m/>
    <m/>
    <m/>
    <m/>
    <m/>
    <m/>
    <m/>
    <m/>
    <m/>
    <m/>
    <m/>
    <m/>
    <m/>
    <m/>
    <m/>
    <m/>
    <m/>
    <m/>
    <m/>
    <m/>
    <m/>
    <m/>
    <m/>
    <m/>
    <m/>
    <m/>
    <m/>
    <m/>
    <m/>
    <m/>
    <m/>
    <m/>
    <m/>
    <m/>
    <m/>
    <m/>
    <m/>
    <m/>
    <m/>
    <m/>
    <m/>
    <m/>
    <n v="7.39"/>
    <m/>
    <m/>
    <m/>
    <m/>
    <m/>
    <m/>
    <n v="14.63"/>
    <m/>
    <m/>
    <m/>
    <m/>
    <m/>
    <m/>
    <m/>
    <m/>
    <m/>
    <m/>
    <m/>
    <m/>
    <m/>
    <m/>
    <m/>
    <m/>
    <m/>
    <m/>
    <m/>
    <m/>
    <m/>
    <m/>
    <m/>
    <m/>
    <m/>
    <m/>
    <m/>
    <m/>
    <m/>
    <m/>
    <m/>
    <m/>
    <m/>
    <m/>
    <m/>
    <m/>
    <m/>
    <m/>
    <m/>
    <m/>
    <m/>
    <m/>
    <m/>
    <m/>
    <m/>
    <m/>
    <m/>
    <m/>
    <m/>
    <m/>
    <m/>
    <m/>
    <m/>
    <m/>
    <m/>
    <m/>
    <m/>
    <m/>
    <m/>
    <m/>
    <m/>
    <m/>
    <m/>
    <m/>
    <m/>
    <m/>
    <m/>
    <m/>
    <m/>
    <m/>
    <m/>
    <m/>
    <m/>
    <m/>
    <m/>
    <m/>
    <m/>
    <m/>
    <m/>
    <m/>
    <m/>
    <m/>
    <m/>
    <m/>
    <m/>
    <m/>
    <m/>
    <m/>
    <m/>
    <m/>
    <m/>
    <m/>
    <m/>
    <m/>
    <m/>
    <m/>
    <m/>
    <m/>
    <m/>
    <m/>
    <m/>
    <n v="6.56"/>
    <m/>
    <m/>
    <m/>
    <m/>
    <n v="22.02"/>
    <n v="6.56"/>
    <n v="28.58"/>
    <n v="0"/>
    <n v="28.58"/>
  </r>
  <r>
    <n v="36"/>
    <n v="118"/>
    <s v="Cowichan R"/>
    <s v="CDP"/>
    <s v="124"/>
    <s v="Chinook"/>
    <s v="3"/>
    <x v="0"/>
    <x v="0"/>
    <n v="118"/>
    <x v="2"/>
    <s v="CK-22"/>
    <s v="EAST VANCOUVER ISLAND-COWICHAN &amp; KOKSILAH_FA_0.x"/>
    <s v="M"/>
    <s v="H"/>
    <n v="118"/>
    <s v="Cowichan River H"/>
    <n v="118"/>
    <s v="Cowichan R"/>
    <s v="GSVI"/>
    <s v="S"/>
    <x v="1"/>
    <s v="183779"/>
    <n v="0"/>
    <s v="183779"/>
    <n v="2016"/>
    <s v="20160510"/>
    <s v="20160511"/>
    <n v="73"/>
    <n v="4.05"/>
    <m/>
    <s v="CWT"/>
    <s v="P"/>
    <s v="Y"/>
    <s v="Y"/>
    <s v="Y"/>
    <s v="Y"/>
    <n v="0"/>
    <x v="0"/>
    <n v="24761"/>
    <n v="24761"/>
    <x v="1"/>
    <n v="35307"/>
    <x v="1"/>
    <m/>
    <m/>
    <m/>
    <m/>
    <m/>
    <m/>
    <m/>
    <m/>
    <m/>
    <m/>
    <m/>
    <m/>
    <m/>
    <m/>
    <m/>
    <m/>
    <m/>
    <m/>
    <m/>
    <m/>
    <m/>
    <m/>
    <m/>
    <m/>
    <m/>
    <m/>
    <m/>
    <m/>
    <m/>
    <m/>
    <m/>
    <m/>
    <m/>
    <m/>
    <m/>
    <m/>
    <m/>
    <m/>
    <m/>
    <m/>
    <m/>
    <m/>
    <m/>
    <m/>
    <m/>
    <m/>
    <m/>
    <m/>
    <m/>
    <n v="6.36"/>
    <m/>
    <m/>
    <m/>
    <m/>
    <m/>
    <m/>
    <m/>
    <m/>
    <m/>
    <m/>
    <m/>
    <m/>
    <m/>
    <m/>
    <m/>
    <m/>
    <m/>
    <m/>
    <m/>
    <m/>
    <m/>
    <m/>
    <m/>
    <m/>
    <m/>
    <m/>
    <m/>
    <m/>
    <m/>
    <m/>
    <m/>
    <m/>
    <m/>
    <m/>
    <m/>
    <m/>
    <m/>
    <m/>
    <m/>
    <m/>
    <m/>
    <m/>
    <m/>
    <m/>
    <m/>
    <m/>
    <m/>
    <m/>
    <m/>
    <m/>
    <m/>
    <m/>
    <m/>
    <m/>
    <m/>
    <m/>
    <m/>
    <m/>
    <m/>
    <m/>
    <m/>
    <m/>
    <m/>
    <m/>
    <m/>
    <m/>
    <m/>
    <m/>
    <m/>
    <m/>
    <m/>
    <m/>
    <m/>
    <n v="6.9"/>
    <m/>
    <m/>
    <m/>
    <m/>
    <m/>
    <m/>
    <m/>
    <m/>
    <m/>
    <m/>
    <m/>
    <m/>
    <m/>
    <m/>
    <m/>
    <m/>
    <m/>
    <m/>
    <m/>
    <m/>
    <m/>
    <m/>
    <m/>
    <m/>
    <m/>
    <m/>
    <m/>
    <m/>
    <m/>
    <m/>
    <m/>
    <m/>
    <m/>
    <m/>
    <m/>
    <m/>
    <m/>
    <m/>
    <m/>
    <m/>
    <m/>
    <n v="2.61"/>
    <m/>
    <m/>
    <n v="13.26"/>
    <n v="0"/>
    <n v="13.26"/>
    <n v="2.61"/>
    <n v="15.870000000000001"/>
  </r>
  <r>
    <n v="36"/>
    <n v="118"/>
    <s v="Cowichan R"/>
    <s v="CDP"/>
    <s v="124"/>
    <s v="Chinook"/>
    <s v="3"/>
    <x v="0"/>
    <x v="0"/>
    <n v="118"/>
    <x v="2"/>
    <s v="CK-22"/>
    <s v="EAST VANCOUVER ISLAND-COWICHAN &amp; KOKSILAH_FA_0.x"/>
    <s v="M"/>
    <s v="H"/>
    <n v="118"/>
    <s v="Cowichan River H"/>
    <n v="118"/>
    <s v="Cowichan R"/>
    <s v="GSVI"/>
    <s v="S"/>
    <x v="1"/>
    <s v="183780"/>
    <n v="0"/>
    <s v="183780"/>
    <n v="2016"/>
    <s v="20160525"/>
    <s v="20160525"/>
    <n v="77"/>
    <n v="5.0999999999999996"/>
    <m/>
    <s v="CWT"/>
    <s v="P"/>
    <s v="Y"/>
    <s v="Y"/>
    <s v="Y"/>
    <s v="Y"/>
    <n v="5.0000000000000001E-3"/>
    <x v="0"/>
    <n v="24596"/>
    <n v="24850"/>
    <x v="4"/>
    <n v="35297"/>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n v="63.08"/>
    <m/>
    <m/>
    <n v="0"/>
    <n v="0"/>
    <n v="0"/>
    <n v="63.08"/>
    <n v="63.08"/>
  </r>
  <r>
    <n v="36"/>
    <n v="118"/>
    <s v="Cowichan R"/>
    <s v="CDP"/>
    <s v="124"/>
    <s v="Chinook"/>
    <s v="3"/>
    <x v="0"/>
    <x v="0"/>
    <n v="118"/>
    <x v="2"/>
    <s v="CK-22"/>
    <s v="EAST VANCOUVER ISLAND-COWICHAN &amp; KOKSILAH_FA_0.x"/>
    <s v="M"/>
    <s v="H"/>
    <n v="118"/>
    <s v="Cowichan River H"/>
    <n v="118"/>
    <s v="Cowichan R"/>
    <s v="GSVI"/>
    <s v="S"/>
    <x v="1"/>
    <s v="183780"/>
    <n v="0"/>
    <s v="183780"/>
    <n v="2016"/>
    <s v="20160525"/>
    <s v="20160525"/>
    <n v="77"/>
    <n v="5.0999999999999996"/>
    <m/>
    <s v="CWT"/>
    <s v="P"/>
    <s v="Y"/>
    <s v="Y"/>
    <s v="Y"/>
    <s v="Y"/>
    <n v="5.0000000000000001E-3"/>
    <x v="0"/>
    <n v="24596"/>
    <n v="24850"/>
    <x v="0"/>
    <n v="35297"/>
    <x v="0"/>
    <m/>
    <m/>
    <m/>
    <m/>
    <m/>
    <m/>
    <m/>
    <m/>
    <m/>
    <m/>
    <m/>
    <m/>
    <m/>
    <m/>
    <m/>
    <m/>
    <m/>
    <m/>
    <m/>
    <m/>
    <m/>
    <m/>
    <m/>
    <m/>
    <m/>
    <m/>
    <m/>
    <m/>
    <m/>
    <m/>
    <m/>
    <m/>
    <m/>
    <m/>
    <n v="6.59"/>
    <m/>
    <m/>
    <m/>
    <m/>
    <m/>
    <n v="3.44"/>
    <m/>
    <m/>
    <m/>
    <m/>
    <m/>
    <m/>
    <m/>
    <m/>
    <n v="22.11"/>
    <m/>
    <m/>
    <m/>
    <m/>
    <m/>
    <m/>
    <m/>
    <m/>
    <m/>
    <m/>
    <m/>
    <n v="7.31"/>
    <m/>
    <n v="40.53"/>
    <m/>
    <m/>
    <m/>
    <m/>
    <m/>
    <m/>
    <m/>
    <m/>
    <m/>
    <m/>
    <m/>
    <m/>
    <m/>
    <m/>
    <m/>
    <m/>
    <m/>
    <m/>
    <m/>
    <m/>
    <m/>
    <m/>
    <m/>
    <m/>
    <m/>
    <m/>
    <m/>
    <m/>
    <m/>
    <m/>
    <m/>
    <m/>
    <m/>
    <m/>
    <m/>
    <m/>
    <m/>
    <m/>
    <m/>
    <m/>
    <m/>
    <m/>
    <m/>
    <m/>
    <m/>
    <m/>
    <m/>
    <m/>
    <n v="4.62"/>
    <m/>
    <m/>
    <m/>
    <m/>
    <m/>
    <m/>
    <m/>
    <m/>
    <m/>
    <m/>
    <m/>
    <m/>
    <m/>
    <m/>
    <m/>
    <m/>
    <m/>
    <m/>
    <m/>
    <m/>
    <m/>
    <m/>
    <m/>
    <m/>
    <m/>
    <m/>
    <m/>
    <m/>
    <m/>
    <m/>
    <m/>
    <m/>
    <m/>
    <m/>
    <m/>
    <m/>
    <m/>
    <m/>
    <m/>
    <m/>
    <m/>
    <m/>
    <m/>
    <m/>
    <m/>
    <m/>
    <m/>
    <m/>
    <m/>
    <m/>
    <n v="5.22"/>
    <n v="1.1599999999999999"/>
    <n v="18.09"/>
    <m/>
    <m/>
    <n v="98.11"/>
    <n v="5.22"/>
    <n v="103.33"/>
    <n v="19.25"/>
    <n v="122.58000000000001"/>
  </r>
  <r>
    <n v="36"/>
    <n v="118"/>
    <s v="Cowichan R"/>
    <s v="CDP"/>
    <s v="124"/>
    <s v="Chinook"/>
    <s v="3"/>
    <x v="0"/>
    <x v="0"/>
    <n v="118"/>
    <x v="2"/>
    <s v="CK-22"/>
    <s v="EAST VANCOUVER ISLAND-COWICHAN &amp; KOKSILAH_FA_0.x"/>
    <s v="M"/>
    <s v="H"/>
    <n v="118"/>
    <s v="Cowichan River H"/>
    <n v="118"/>
    <s v="Cowichan R"/>
    <s v="GSVI"/>
    <s v="S"/>
    <x v="1"/>
    <s v="183780"/>
    <n v="0"/>
    <s v="183780"/>
    <n v="2016"/>
    <s v="20160525"/>
    <s v="20160525"/>
    <n v="77"/>
    <n v="5.0999999999999996"/>
    <m/>
    <s v="CWT"/>
    <s v="P"/>
    <s v="Y"/>
    <s v="Y"/>
    <s v="Y"/>
    <s v="Y"/>
    <n v="5.0000000000000001E-3"/>
    <x v="0"/>
    <n v="24596"/>
    <n v="24850"/>
    <x v="1"/>
    <n v="35297"/>
    <x v="1"/>
    <m/>
    <m/>
    <m/>
    <m/>
    <m/>
    <m/>
    <m/>
    <m/>
    <m/>
    <m/>
    <m/>
    <m/>
    <m/>
    <m/>
    <m/>
    <m/>
    <m/>
    <m/>
    <m/>
    <m/>
    <m/>
    <m/>
    <m/>
    <m/>
    <m/>
    <m/>
    <m/>
    <m/>
    <m/>
    <m/>
    <m/>
    <m/>
    <m/>
    <m/>
    <m/>
    <m/>
    <m/>
    <m/>
    <m/>
    <m/>
    <m/>
    <m/>
    <m/>
    <n v="2.27"/>
    <m/>
    <m/>
    <m/>
    <m/>
    <m/>
    <m/>
    <m/>
    <m/>
    <m/>
    <m/>
    <m/>
    <m/>
    <m/>
    <m/>
    <m/>
    <m/>
    <m/>
    <m/>
    <m/>
    <m/>
    <m/>
    <m/>
    <m/>
    <m/>
    <m/>
    <m/>
    <m/>
    <m/>
    <m/>
    <m/>
    <m/>
    <m/>
    <m/>
    <m/>
    <m/>
    <m/>
    <m/>
    <m/>
    <m/>
    <m/>
    <m/>
    <m/>
    <m/>
    <m/>
    <m/>
    <m/>
    <m/>
    <m/>
    <m/>
    <m/>
    <m/>
    <m/>
    <m/>
    <m/>
    <m/>
    <m/>
    <m/>
    <m/>
    <m/>
    <m/>
    <m/>
    <m/>
    <m/>
    <m/>
    <m/>
    <m/>
    <m/>
    <m/>
    <m/>
    <m/>
    <m/>
    <m/>
    <m/>
    <m/>
    <m/>
    <m/>
    <m/>
    <m/>
    <m/>
    <m/>
    <m/>
    <m/>
    <m/>
    <m/>
    <m/>
    <m/>
    <m/>
    <m/>
    <m/>
    <m/>
    <m/>
    <m/>
    <m/>
    <m/>
    <m/>
    <m/>
    <m/>
    <m/>
    <m/>
    <m/>
    <m/>
    <m/>
    <m/>
    <m/>
    <m/>
    <m/>
    <m/>
    <m/>
    <m/>
    <m/>
    <m/>
    <m/>
    <m/>
    <m/>
    <m/>
    <m/>
    <m/>
    <m/>
    <m/>
    <n v="2.59"/>
    <m/>
    <n v="40.35"/>
    <m/>
    <m/>
    <n v="2.27"/>
    <n v="2.59"/>
    <n v="4.8600000000000003"/>
    <n v="40.35"/>
    <n v="45.21"/>
  </r>
  <r>
    <n v="36"/>
    <n v="118"/>
    <s v="Cowichan R"/>
    <s v="CDP"/>
    <s v="124"/>
    <s v="Chinook"/>
    <s v="3"/>
    <x v="0"/>
    <x v="0"/>
    <n v="118"/>
    <x v="2"/>
    <s v="CK-22"/>
    <s v="EAST VANCOUVER ISLAND-COWICHAN &amp; KOKSILAH_FA_0.x"/>
    <s v="M"/>
    <s v="H"/>
    <n v="118"/>
    <s v="Cowichan River H"/>
    <n v="118"/>
    <s v="Cowichan R"/>
    <s v="GSVI"/>
    <s v="S"/>
    <x v="1"/>
    <s v="183981"/>
    <n v="0"/>
    <s v="183981"/>
    <n v="2016"/>
    <s v="20160525"/>
    <s v="20160525"/>
    <n v="77"/>
    <n v="5.0999999999999996"/>
    <m/>
    <s v="CWT"/>
    <s v="P"/>
    <s v="Y"/>
    <s v="Y"/>
    <s v="Y"/>
    <s v="Y"/>
    <n v="5.0000000000000001E-3"/>
    <x v="0"/>
    <n v="49192"/>
    <n v="49392"/>
    <x v="4"/>
    <n v="35295"/>
    <x v="18"/>
    <m/>
    <m/>
    <m/>
    <m/>
    <m/>
    <m/>
    <m/>
    <m/>
    <m/>
    <m/>
    <m/>
    <m/>
    <m/>
    <m/>
    <m/>
    <m/>
    <m/>
    <m/>
    <m/>
    <m/>
    <m/>
    <m/>
    <m/>
    <m/>
    <m/>
    <m/>
    <m/>
    <m/>
    <m/>
    <m/>
    <m/>
    <m/>
    <m/>
    <m/>
    <m/>
    <m/>
    <m/>
    <m/>
    <m/>
    <m/>
    <m/>
    <m/>
    <m/>
    <m/>
    <m/>
    <m/>
    <m/>
    <m/>
    <m/>
    <m/>
    <m/>
    <m/>
    <m/>
    <m/>
    <m/>
    <m/>
    <m/>
    <m/>
    <m/>
    <m/>
    <m/>
    <m/>
    <m/>
    <m/>
    <n v="11.71"/>
    <m/>
    <m/>
    <m/>
    <m/>
    <m/>
    <m/>
    <m/>
    <m/>
    <m/>
    <m/>
    <m/>
    <m/>
    <m/>
    <m/>
    <m/>
    <m/>
    <m/>
    <m/>
    <m/>
    <m/>
    <m/>
    <m/>
    <m/>
    <m/>
    <m/>
    <m/>
    <m/>
    <m/>
    <m/>
    <m/>
    <m/>
    <m/>
    <m/>
    <m/>
    <m/>
    <m/>
    <m/>
    <m/>
    <m/>
    <m/>
    <m/>
    <m/>
    <m/>
    <m/>
    <m/>
    <m/>
    <m/>
    <m/>
    <m/>
    <m/>
    <m/>
    <m/>
    <m/>
    <m/>
    <m/>
    <m/>
    <m/>
    <m/>
    <m/>
    <m/>
    <m/>
    <m/>
    <m/>
    <m/>
    <m/>
    <m/>
    <m/>
    <m/>
    <m/>
    <m/>
    <m/>
    <m/>
    <m/>
    <m/>
    <m/>
    <m/>
    <m/>
    <m/>
    <m/>
    <m/>
    <m/>
    <m/>
    <m/>
    <m/>
    <m/>
    <m/>
    <m/>
    <m/>
    <m/>
    <m/>
    <m/>
    <m/>
    <m/>
    <m/>
    <m/>
    <m/>
    <m/>
    <m/>
    <m/>
    <n v="0.22"/>
    <n v="1.35"/>
    <n v="1.37"/>
    <m/>
    <n v="11.71"/>
    <n v="0"/>
    <n v="11.71"/>
    <n v="2.94"/>
    <n v="14.650000000000002"/>
  </r>
  <r>
    <n v="36"/>
    <n v="118"/>
    <s v="Cowichan R"/>
    <s v="CDP"/>
    <s v="124"/>
    <s v="Chinook"/>
    <s v="3"/>
    <x v="0"/>
    <x v="0"/>
    <n v="118"/>
    <x v="2"/>
    <s v="CK-22"/>
    <s v="EAST VANCOUVER ISLAND-COWICHAN &amp; KOKSILAH_FA_0.x"/>
    <s v="M"/>
    <s v="H"/>
    <n v="118"/>
    <s v="Cowichan River H"/>
    <n v="118"/>
    <s v="Cowichan R"/>
    <s v="GSVI"/>
    <s v="S"/>
    <x v="1"/>
    <s v="183981"/>
    <n v="0"/>
    <s v="183981"/>
    <n v="2016"/>
    <s v="20160525"/>
    <s v="20160525"/>
    <n v="77"/>
    <n v="5.0999999999999996"/>
    <m/>
    <s v="CWT"/>
    <s v="P"/>
    <s v="Y"/>
    <s v="Y"/>
    <s v="Y"/>
    <s v="Y"/>
    <n v="5.0000000000000001E-3"/>
    <x v="0"/>
    <n v="49192"/>
    <n v="49392"/>
    <x v="0"/>
    <n v="35295"/>
    <x v="0"/>
    <m/>
    <m/>
    <m/>
    <m/>
    <m/>
    <m/>
    <m/>
    <m/>
    <m/>
    <n v="0"/>
    <m/>
    <m/>
    <m/>
    <m/>
    <m/>
    <m/>
    <m/>
    <m/>
    <m/>
    <m/>
    <m/>
    <m/>
    <m/>
    <m/>
    <m/>
    <m/>
    <m/>
    <m/>
    <m/>
    <m/>
    <m/>
    <m/>
    <m/>
    <m/>
    <m/>
    <m/>
    <m/>
    <m/>
    <m/>
    <m/>
    <m/>
    <m/>
    <m/>
    <m/>
    <m/>
    <m/>
    <m/>
    <m/>
    <m/>
    <n v="16.21"/>
    <m/>
    <m/>
    <m/>
    <m/>
    <n v="21.96"/>
    <m/>
    <m/>
    <m/>
    <m/>
    <n v="14.59"/>
    <m/>
    <n v="21.81"/>
    <m/>
    <n v="53.68"/>
    <m/>
    <m/>
    <m/>
    <m/>
    <m/>
    <m/>
    <m/>
    <m/>
    <m/>
    <m/>
    <m/>
    <n v="9.52"/>
    <m/>
    <m/>
    <m/>
    <m/>
    <m/>
    <m/>
    <m/>
    <m/>
    <m/>
    <m/>
    <m/>
    <m/>
    <m/>
    <m/>
    <m/>
    <m/>
    <m/>
    <m/>
    <m/>
    <m/>
    <m/>
    <m/>
    <m/>
    <m/>
    <m/>
    <m/>
    <m/>
    <m/>
    <m/>
    <m/>
    <m/>
    <m/>
    <m/>
    <m/>
    <m/>
    <m/>
    <n v="4.46"/>
    <m/>
    <m/>
    <m/>
    <m/>
    <m/>
    <n v="16.13"/>
    <m/>
    <m/>
    <m/>
    <m/>
    <m/>
    <m/>
    <m/>
    <m/>
    <m/>
    <m/>
    <m/>
    <m/>
    <m/>
    <m/>
    <m/>
    <m/>
    <m/>
    <m/>
    <m/>
    <m/>
    <m/>
    <m/>
    <m/>
    <m/>
    <m/>
    <m/>
    <m/>
    <m/>
    <m/>
    <m/>
    <m/>
    <m/>
    <m/>
    <m/>
    <m/>
    <m/>
    <m/>
    <m/>
    <m/>
    <m/>
    <m/>
    <m/>
    <m/>
    <m/>
    <n v="10.77"/>
    <n v="5.38"/>
    <n v="67.62"/>
    <m/>
    <m/>
    <n v="158.36000000000001"/>
    <n v="10.77"/>
    <n v="169.13"/>
    <n v="73"/>
    <n v="242.13000000000002"/>
  </r>
  <r>
    <n v="36"/>
    <n v="118"/>
    <s v="Cowichan R"/>
    <s v="CDP"/>
    <s v="124"/>
    <s v="Chinook"/>
    <s v="3"/>
    <x v="0"/>
    <x v="0"/>
    <n v="118"/>
    <x v="2"/>
    <s v="CK-22"/>
    <s v="EAST VANCOUVER ISLAND-COWICHAN &amp; KOKSILAH_FA_0.x"/>
    <s v="M"/>
    <s v="H"/>
    <n v="118"/>
    <s v="Cowichan River H"/>
    <n v="118"/>
    <s v="Cowichan R"/>
    <s v="GSVI"/>
    <s v="S"/>
    <x v="1"/>
    <s v="183981"/>
    <n v="0"/>
    <s v="183981"/>
    <n v="2016"/>
    <s v="20160525"/>
    <s v="20160525"/>
    <n v="77"/>
    <n v="5.0999999999999996"/>
    <m/>
    <s v="CWT"/>
    <s v="P"/>
    <s v="Y"/>
    <s v="Y"/>
    <s v="Y"/>
    <s v="Y"/>
    <n v="5.0000000000000001E-3"/>
    <x v="0"/>
    <n v="49192"/>
    <n v="49392"/>
    <x v="1"/>
    <n v="35295"/>
    <x v="1"/>
    <m/>
    <m/>
    <m/>
    <m/>
    <m/>
    <m/>
    <m/>
    <m/>
    <m/>
    <m/>
    <m/>
    <m/>
    <m/>
    <m/>
    <m/>
    <m/>
    <m/>
    <m/>
    <m/>
    <m/>
    <m/>
    <m/>
    <m/>
    <m/>
    <m/>
    <m/>
    <n v="2.93"/>
    <m/>
    <m/>
    <m/>
    <m/>
    <m/>
    <m/>
    <m/>
    <m/>
    <m/>
    <m/>
    <m/>
    <m/>
    <m/>
    <m/>
    <m/>
    <m/>
    <m/>
    <m/>
    <m/>
    <m/>
    <n v="0"/>
    <m/>
    <m/>
    <m/>
    <m/>
    <m/>
    <m/>
    <m/>
    <m/>
    <m/>
    <m/>
    <m/>
    <m/>
    <m/>
    <n v="6.34"/>
    <m/>
    <n v="8.9700000000000006"/>
    <m/>
    <m/>
    <m/>
    <m/>
    <m/>
    <m/>
    <m/>
    <m/>
    <m/>
    <m/>
    <m/>
    <m/>
    <m/>
    <m/>
    <m/>
    <m/>
    <m/>
    <m/>
    <m/>
    <m/>
    <m/>
    <m/>
    <m/>
    <m/>
    <m/>
    <m/>
    <m/>
    <m/>
    <m/>
    <m/>
    <m/>
    <m/>
    <m/>
    <m/>
    <m/>
    <m/>
    <m/>
    <m/>
    <m/>
    <m/>
    <m/>
    <m/>
    <m/>
    <m/>
    <m/>
    <m/>
    <m/>
    <m/>
    <m/>
    <m/>
    <m/>
    <m/>
    <m/>
    <m/>
    <m/>
    <m/>
    <m/>
    <m/>
    <m/>
    <n v="6.93"/>
    <m/>
    <m/>
    <m/>
    <m/>
    <m/>
    <m/>
    <m/>
    <m/>
    <m/>
    <m/>
    <m/>
    <m/>
    <m/>
    <m/>
    <m/>
    <m/>
    <m/>
    <m/>
    <m/>
    <m/>
    <m/>
    <m/>
    <m/>
    <m/>
    <m/>
    <m/>
    <m/>
    <m/>
    <m/>
    <m/>
    <m/>
    <m/>
    <m/>
    <m/>
    <m/>
    <m/>
    <m/>
    <m/>
    <m/>
    <m/>
    <n v="1"/>
    <n v="1.63"/>
    <m/>
    <m/>
    <n v="25.17"/>
    <n v="0"/>
    <n v="25.17"/>
    <n v="2.63"/>
    <n v="27.8"/>
  </r>
  <r>
    <n v="36"/>
    <n v="118"/>
    <s v="Cowichan R"/>
    <s v="CDP"/>
    <s v="124"/>
    <s v="Chinook"/>
    <s v="3"/>
    <x v="0"/>
    <x v="0"/>
    <n v="118"/>
    <x v="2"/>
    <s v="CK-22"/>
    <s v="EAST VANCOUVER ISLAND-COWICHAN &amp; KOKSILAH_FA_0.x"/>
    <s v="M"/>
    <s v="H"/>
    <n v="118"/>
    <s v="Cowichan River H"/>
    <n v="118"/>
    <s v="Cowichan R"/>
    <s v="GSVI"/>
    <s v="S"/>
    <x v="1"/>
    <s v="183982"/>
    <n v="0"/>
    <s v="183982"/>
    <n v="2016"/>
    <s v="20160412"/>
    <s v="20160412"/>
    <n v="68"/>
    <n v="3.54"/>
    <m/>
    <s v="CWT"/>
    <s v="P"/>
    <s v="Y"/>
    <s v="Y"/>
    <s v="Y"/>
    <s v="Y"/>
    <n v="0.01"/>
    <x v="0"/>
    <n v="48788"/>
    <n v="49216"/>
    <x v="4"/>
    <n v="35292"/>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1.96"/>
    <m/>
    <m/>
    <n v="0"/>
    <n v="0"/>
    <n v="0"/>
    <n v="251.96"/>
    <n v="251.96"/>
  </r>
  <r>
    <n v="36"/>
    <n v="118"/>
    <s v="Cowichan R"/>
    <s v="CDP"/>
    <s v="124"/>
    <s v="Chinook"/>
    <s v="3"/>
    <x v="0"/>
    <x v="0"/>
    <n v="118"/>
    <x v="2"/>
    <s v="CK-22"/>
    <s v="EAST VANCOUVER ISLAND-COWICHAN &amp; KOKSILAH_FA_0.x"/>
    <s v="M"/>
    <s v="H"/>
    <n v="118"/>
    <s v="Cowichan River H"/>
    <n v="118"/>
    <s v="Cowichan R"/>
    <s v="GSVI"/>
    <s v="S"/>
    <x v="1"/>
    <s v="183982"/>
    <n v="0"/>
    <s v="183982"/>
    <n v="2016"/>
    <s v="20160412"/>
    <s v="20160412"/>
    <n v="68"/>
    <n v="3.54"/>
    <m/>
    <s v="CWT"/>
    <s v="P"/>
    <s v="Y"/>
    <s v="Y"/>
    <s v="Y"/>
    <s v="Y"/>
    <n v="0.01"/>
    <x v="0"/>
    <n v="48788"/>
    <n v="49216"/>
    <x v="0"/>
    <n v="35292"/>
    <x v="0"/>
    <m/>
    <m/>
    <m/>
    <m/>
    <m/>
    <m/>
    <n v="2"/>
    <m/>
    <m/>
    <n v="0"/>
    <m/>
    <m/>
    <m/>
    <m/>
    <m/>
    <m/>
    <m/>
    <m/>
    <m/>
    <m/>
    <m/>
    <m/>
    <m/>
    <m/>
    <m/>
    <m/>
    <m/>
    <m/>
    <m/>
    <m/>
    <m/>
    <m/>
    <m/>
    <m/>
    <m/>
    <m/>
    <m/>
    <n v="10.23"/>
    <m/>
    <m/>
    <m/>
    <m/>
    <m/>
    <m/>
    <m/>
    <m/>
    <m/>
    <m/>
    <m/>
    <n v="36.9"/>
    <m/>
    <m/>
    <m/>
    <m/>
    <m/>
    <m/>
    <m/>
    <m/>
    <n v="0"/>
    <n v="7.35"/>
    <m/>
    <m/>
    <m/>
    <n v="29.69"/>
    <m/>
    <m/>
    <m/>
    <m/>
    <m/>
    <m/>
    <m/>
    <m/>
    <m/>
    <m/>
    <m/>
    <m/>
    <m/>
    <m/>
    <m/>
    <m/>
    <m/>
    <m/>
    <m/>
    <m/>
    <m/>
    <m/>
    <m/>
    <m/>
    <m/>
    <m/>
    <m/>
    <m/>
    <m/>
    <m/>
    <m/>
    <m/>
    <m/>
    <m/>
    <m/>
    <m/>
    <m/>
    <m/>
    <m/>
    <m/>
    <m/>
    <m/>
    <n v="4.67"/>
    <m/>
    <m/>
    <m/>
    <m/>
    <m/>
    <m/>
    <m/>
    <m/>
    <m/>
    <m/>
    <m/>
    <m/>
    <m/>
    <m/>
    <m/>
    <m/>
    <m/>
    <m/>
    <m/>
    <m/>
    <m/>
    <m/>
    <m/>
    <m/>
    <m/>
    <m/>
    <m/>
    <m/>
    <m/>
    <m/>
    <m/>
    <m/>
    <m/>
    <m/>
    <m/>
    <m/>
    <m/>
    <m/>
    <m/>
    <m/>
    <m/>
    <m/>
    <m/>
    <m/>
    <m/>
    <m/>
    <m/>
    <m/>
    <m/>
    <m/>
    <m/>
    <m/>
    <m/>
    <m/>
    <m/>
    <m/>
    <n v="4.3499999999999996"/>
    <n v="6.05"/>
    <n v="41.88"/>
    <m/>
    <m/>
    <n v="90.84"/>
    <n v="4.3499999999999996"/>
    <n v="95.19"/>
    <n v="47.93"/>
    <n v="143.12"/>
  </r>
  <r>
    <n v="36"/>
    <n v="118"/>
    <s v="Cowichan R"/>
    <s v="CDP"/>
    <s v="124"/>
    <s v="Chinook"/>
    <s v="3"/>
    <x v="0"/>
    <x v="0"/>
    <n v="118"/>
    <x v="2"/>
    <s v="CK-22"/>
    <s v="EAST VANCOUVER ISLAND-COWICHAN &amp; KOKSILAH_FA_0.x"/>
    <s v="M"/>
    <s v="H"/>
    <n v="118"/>
    <s v="Cowichan River H"/>
    <n v="118"/>
    <s v="Cowichan R"/>
    <s v="GSVI"/>
    <s v="S"/>
    <x v="1"/>
    <s v="183982"/>
    <n v="0"/>
    <s v="183982"/>
    <n v="2016"/>
    <s v="20160412"/>
    <s v="20160412"/>
    <n v="68"/>
    <n v="3.54"/>
    <m/>
    <s v="CWT"/>
    <s v="P"/>
    <s v="Y"/>
    <s v="Y"/>
    <s v="Y"/>
    <s v="Y"/>
    <n v="0.01"/>
    <x v="0"/>
    <n v="48788"/>
    <n v="49216"/>
    <x v="1"/>
    <n v="35292"/>
    <x v="1"/>
    <m/>
    <m/>
    <m/>
    <n v="0"/>
    <m/>
    <m/>
    <m/>
    <m/>
    <m/>
    <m/>
    <m/>
    <m/>
    <m/>
    <m/>
    <m/>
    <m/>
    <m/>
    <m/>
    <m/>
    <m/>
    <m/>
    <m/>
    <m/>
    <m/>
    <m/>
    <m/>
    <m/>
    <m/>
    <m/>
    <m/>
    <m/>
    <m/>
    <m/>
    <m/>
    <m/>
    <m/>
    <m/>
    <m/>
    <m/>
    <m/>
    <m/>
    <m/>
    <m/>
    <m/>
    <m/>
    <m/>
    <m/>
    <m/>
    <m/>
    <m/>
    <m/>
    <m/>
    <m/>
    <m/>
    <n v="6.37"/>
    <m/>
    <m/>
    <m/>
    <m/>
    <m/>
    <m/>
    <m/>
    <m/>
    <n v="8.59"/>
    <m/>
    <m/>
    <m/>
    <m/>
    <m/>
    <n v="2.95"/>
    <m/>
    <m/>
    <m/>
    <m/>
    <m/>
    <m/>
    <m/>
    <m/>
    <m/>
    <m/>
    <m/>
    <m/>
    <m/>
    <m/>
    <m/>
    <m/>
    <m/>
    <m/>
    <m/>
    <m/>
    <m/>
    <m/>
    <m/>
    <m/>
    <m/>
    <m/>
    <m/>
    <m/>
    <m/>
    <m/>
    <m/>
    <n v="5.31"/>
    <m/>
    <m/>
    <m/>
    <m/>
    <m/>
    <m/>
    <m/>
    <m/>
    <m/>
    <m/>
    <m/>
    <m/>
    <m/>
    <m/>
    <m/>
    <m/>
    <m/>
    <m/>
    <m/>
    <m/>
    <m/>
    <m/>
    <m/>
    <m/>
    <m/>
    <m/>
    <m/>
    <m/>
    <m/>
    <m/>
    <m/>
    <m/>
    <m/>
    <m/>
    <m/>
    <m/>
    <m/>
    <m/>
    <m/>
    <m/>
    <m/>
    <m/>
    <m/>
    <m/>
    <m/>
    <m/>
    <m/>
    <m/>
    <m/>
    <m/>
    <m/>
    <m/>
    <m/>
    <m/>
    <m/>
    <m/>
    <m/>
    <m/>
    <m/>
    <m/>
    <m/>
    <n v="2.4900000000000002"/>
    <m/>
    <n v="28.78"/>
    <m/>
    <m/>
    <n v="23.22"/>
    <n v="2.4900000000000002"/>
    <n v="25.71"/>
    <n v="28.78"/>
    <n v="54.489999999999995"/>
  </r>
  <r>
    <n v="36"/>
    <n v="118"/>
    <s v="Cowichan R"/>
    <s v="CDP"/>
    <s v="124"/>
    <s v="Chinook"/>
    <s v="3"/>
    <x v="0"/>
    <x v="0"/>
    <n v="118"/>
    <x v="2"/>
    <s v="CK-22"/>
    <s v="EAST VANCOUVER ISLAND-COWICHAN &amp; KOKSILAH_FA_0.x"/>
    <s v="M"/>
    <s v="H"/>
    <n v="118"/>
    <s v="Cowichan River H"/>
    <n v="118"/>
    <s v="Cowichan R"/>
    <s v="GSVI"/>
    <s v="S"/>
    <x v="1"/>
    <s v="183983"/>
    <n v="0"/>
    <s v="183983"/>
    <n v="2016"/>
    <s v="20160412"/>
    <s v="20160412"/>
    <n v="68"/>
    <n v="3.54"/>
    <m/>
    <s v="CWT"/>
    <s v="P"/>
    <s v="Y"/>
    <s v="Y"/>
    <s v="Y"/>
    <s v="Y"/>
    <n v="0.01"/>
    <x v="0"/>
    <n v="48788"/>
    <n v="49443"/>
    <x v="4"/>
    <n v="35291"/>
    <x v="18"/>
    <m/>
    <m/>
    <m/>
    <m/>
    <m/>
    <m/>
    <m/>
    <m/>
    <m/>
    <n v="8.539999999999999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2"/>
    <m/>
    <m/>
    <m/>
    <n v="1.93"/>
    <n v="1.01"/>
    <m/>
    <m/>
    <m/>
    <n v="8.5399999999999991"/>
    <n v="2.85"/>
    <n v="11.39"/>
    <n v="1.01"/>
    <n v="12.399999999999999"/>
  </r>
  <r>
    <n v="36"/>
    <n v="118"/>
    <s v="Cowichan R"/>
    <s v="CDP"/>
    <s v="124"/>
    <s v="Chinook"/>
    <s v="3"/>
    <x v="0"/>
    <x v="0"/>
    <n v="118"/>
    <x v="2"/>
    <s v="CK-22"/>
    <s v="EAST VANCOUVER ISLAND-COWICHAN &amp; KOKSILAH_FA_0.x"/>
    <s v="M"/>
    <s v="H"/>
    <n v="118"/>
    <s v="Cowichan River H"/>
    <n v="118"/>
    <s v="Cowichan R"/>
    <s v="GSVI"/>
    <s v="S"/>
    <x v="1"/>
    <s v="183983"/>
    <n v="0"/>
    <s v="183983"/>
    <n v="2016"/>
    <s v="20160412"/>
    <s v="20160412"/>
    <n v="68"/>
    <n v="3.54"/>
    <m/>
    <s v="CWT"/>
    <s v="P"/>
    <s v="Y"/>
    <s v="Y"/>
    <s v="Y"/>
    <s v="Y"/>
    <n v="0.01"/>
    <x v="0"/>
    <n v="48788"/>
    <n v="49443"/>
    <x v="0"/>
    <n v="35291"/>
    <x v="0"/>
    <m/>
    <m/>
    <m/>
    <m/>
    <m/>
    <m/>
    <m/>
    <m/>
    <m/>
    <m/>
    <m/>
    <m/>
    <m/>
    <m/>
    <m/>
    <m/>
    <m/>
    <m/>
    <m/>
    <m/>
    <m/>
    <m/>
    <m/>
    <m/>
    <m/>
    <m/>
    <m/>
    <m/>
    <m/>
    <m/>
    <m/>
    <m/>
    <m/>
    <m/>
    <m/>
    <m/>
    <m/>
    <m/>
    <m/>
    <m/>
    <m/>
    <m/>
    <m/>
    <m/>
    <m/>
    <m/>
    <m/>
    <m/>
    <m/>
    <n v="39.06"/>
    <m/>
    <m/>
    <m/>
    <m/>
    <n v="29.56"/>
    <m/>
    <m/>
    <m/>
    <m/>
    <n v="7.34"/>
    <m/>
    <n v="7.49"/>
    <m/>
    <n v="27.1"/>
    <m/>
    <m/>
    <m/>
    <m/>
    <m/>
    <m/>
    <m/>
    <m/>
    <m/>
    <m/>
    <m/>
    <m/>
    <m/>
    <m/>
    <m/>
    <m/>
    <m/>
    <n v="20.56"/>
    <m/>
    <m/>
    <m/>
    <m/>
    <m/>
    <m/>
    <m/>
    <m/>
    <m/>
    <m/>
    <m/>
    <m/>
    <m/>
    <m/>
    <m/>
    <m/>
    <m/>
    <m/>
    <m/>
    <m/>
    <m/>
    <m/>
    <m/>
    <m/>
    <m/>
    <m/>
    <m/>
    <m/>
    <m/>
    <m/>
    <m/>
    <m/>
    <m/>
    <m/>
    <m/>
    <m/>
    <m/>
    <m/>
    <m/>
    <m/>
    <m/>
    <m/>
    <m/>
    <m/>
    <m/>
    <m/>
    <m/>
    <m/>
    <m/>
    <m/>
    <m/>
    <m/>
    <m/>
    <m/>
    <m/>
    <m/>
    <m/>
    <m/>
    <m/>
    <m/>
    <m/>
    <m/>
    <m/>
    <m/>
    <m/>
    <n v="6.89"/>
    <m/>
    <m/>
    <m/>
    <m/>
    <m/>
    <m/>
    <m/>
    <m/>
    <m/>
    <m/>
    <m/>
    <m/>
    <m/>
    <m/>
    <m/>
    <n v="1.97"/>
    <n v="2.3199999999999998"/>
    <n v="11.6"/>
    <m/>
    <m/>
    <n v="154.28"/>
    <n v="1.97"/>
    <n v="156.25"/>
    <n v="13.92"/>
    <n v="170.17"/>
  </r>
  <r>
    <n v="36"/>
    <n v="118"/>
    <s v="Cowichan R"/>
    <s v="CDP"/>
    <s v="124"/>
    <s v="Chinook"/>
    <s v="3"/>
    <x v="0"/>
    <x v="0"/>
    <n v="118"/>
    <x v="2"/>
    <s v="CK-22"/>
    <s v="EAST VANCOUVER ISLAND-COWICHAN &amp; KOKSILAH_FA_0.x"/>
    <s v="M"/>
    <s v="H"/>
    <n v="118"/>
    <s v="Cowichan River H"/>
    <n v="118"/>
    <s v="Cowichan R"/>
    <s v="GSVI"/>
    <s v="S"/>
    <x v="1"/>
    <s v="183983"/>
    <n v="0"/>
    <s v="183983"/>
    <n v="2016"/>
    <s v="20160412"/>
    <s v="20160412"/>
    <n v="68"/>
    <n v="3.54"/>
    <m/>
    <s v="CWT"/>
    <s v="P"/>
    <s v="Y"/>
    <s v="Y"/>
    <s v="Y"/>
    <s v="Y"/>
    <n v="0.01"/>
    <x v="0"/>
    <n v="48788"/>
    <n v="49443"/>
    <x v="1"/>
    <n v="35291"/>
    <x v="1"/>
    <m/>
    <m/>
    <m/>
    <m/>
    <m/>
    <m/>
    <m/>
    <m/>
    <m/>
    <m/>
    <m/>
    <m/>
    <m/>
    <m/>
    <m/>
    <m/>
    <m/>
    <m/>
    <m/>
    <m/>
    <m/>
    <m/>
    <m/>
    <m/>
    <m/>
    <m/>
    <m/>
    <m/>
    <m/>
    <m/>
    <m/>
    <m/>
    <m/>
    <m/>
    <m/>
    <m/>
    <m/>
    <m/>
    <m/>
    <m/>
    <m/>
    <m/>
    <m/>
    <m/>
    <m/>
    <m/>
    <m/>
    <m/>
    <m/>
    <m/>
    <m/>
    <m/>
    <m/>
    <m/>
    <m/>
    <m/>
    <m/>
    <m/>
    <m/>
    <m/>
    <m/>
    <n v="6.45"/>
    <m/>
    <m/>
    <m/>
    <m/>
    <m/>
    <m/>
    <m/>
    <m/>
    <m/>
    <m/>
    <m/>
    <m/>
    <m/>
    <m/>
    <m/>
    <m/>
    <m/>
    <m/>
    <m/>
    <m/>
    <m/>
    <m/>
    <m/>
    <m/>
    <m/>
    <m/>
    <m/>
    <m/>
    <m/>
    <m/>
    <m/>
    <m/>
    <m/>
    <m/>
    <m/>
    <m/>
    <m/>
    <m/>
    <m/>
    <m/>
    <m/>
    <m/>
    <m/>
    <m/>
    <m/>
    <m/>
    <m/>
    <m/>
    <m/>
    <m/>
    <m/>
    <m/>
    <m/>
    <m/>
    <m/>
    <m/>
    <m/>
    <m/>
    <m/>
    <m/>
    <m/>
    <m/>
    <m/>
    <m/>
    <m/>
    <m/>
    <m/>
    <m/>
    <m/>
    <m/>
    <m/>
    <m/>
    <m/>
    <m/>
    <m/>
    <m/>
    <m/>
    <m/>
    <m/>
    <m/>
    <m/>
    <m/>
    <m/>
    <m/>
    <m/>
    <m/>
    <m/>
    <m/>
    <m/>
    <m/>
    <m/>
    <m/>
    <m/>
    <m/>
    <m/>
    <m/>
    <m/>
    <n v="1.06"/>
    <m/>
    <m/>
    <m/>
    <m/>
    <m/>
    <m/>
    <m/>
    <m/>
    <n v="24.49"/>
    <n v="1.06"/>
    <n v="25.55"/>
    <n v="0"/>
    <n v="25.549999999999997"/>
  </r>
  <r>
    <n v="36"/>
    <n v="118"/>
    <s v="Cowichan R"/>
    <s v="CDP"/>
    <s v="124"/>
    <s v="Chinook"/>
    <s v="3"/>
    <x v="0"/>
    <x v="0"/>
    <n v="118"/>
    <x v="2"/>
    <s v="CK-22"/>
    <s v="EAST VANCOUVER ISLAND-COWICHAN &amp; KOKSILAH_FA_0.x"/>
    <s v="M"/>
    <s v="H"/>
    <n v="118"/>
    <s v="Cowichan River H"/>
    <n v="118"/>
    <s v="Cowichan R"/>
    <s v="GSVI"/>
    <s v="S"/>
    <x v="1"/>
    <s v="183984"/>
    <n v="0"/>
    <s v="183984"/>
    <n v="2016"/>
    <s v="20160427"/>
    <s v="20160427"/>
    <n v="70"/>
    <n v="4.01"/>
    <m/>
    <s v="CWT"/>
    <s v="P"/>
    <s v="Y"/>
    <s v="Y"/>
    <s v="Y"/>
    <s v="Y"/>
    <n v="0.03"/>
    <x v="0"/>
    <n v="49603"/>
    <n v="49925"/>
    <x v="4"/>
    <n v="35293"/>
    <x v="18"/>
    <m/>
    <m/>
    <m/>
    <m/>
    <m/>
    <m/>
    <m/>
    <m/>
    <m/>
    <n v="8.48"/>
    <m/>
    <m/>
    <m/>
    <m/>
    <m/>
    <m/>
    <m/>
    <m/>
    <m/>
    <m/>
    <m/>
    <m/>
    <m/>
    <m/>
    <m/>
    <m/>
    <m/>
    <m/>
    <m/>
    <m/>
    <m/>
    <m/>
    <m/>
    <m/>
    <m/>
    <m/>
    <m/>
    <m/>
    <m/>
    <m/>
    <m/>
    <m/>
    <m/>
    <m/>
    <m/>
    <m/>
    <m/>
    <m/>
    <m/>
    <m/>
    <m/>
    <m/>
    <m/>
    <m/>
    <m/>
    <m/>
    <m/>
    <m/>
    <m/>
    <m/>
    <m/>
    <m/>
    <m/>
    <n v="11.74"/>
    <m/>
    <m/>
    <m/>
    <m/>
    <m/>
    <m/>
    <m/>
    <m/>
    <m/>
    <m/>
    <m/>
    <m/>
    <m/>
    <m/>
    <m/>
    <m/>
    <m/>
    <m/>
    <m/>
    <m/>
    <m/>
    <m/>
    <m/>
    <m/>
    <m/>
    <m/>
    <m/>
    <m/>
    <m/>
    <m/>
    <m/>
    <m/>
    <m/>
    <m/>
    <m/>
    <m/>
    <m/>
    <m/>
    <m/>
    <m/>
    <m/>
    <m/>
    <m/>
    <m/>
    <m/>
    <m/>
    <m/>
    <m/>
    <m/>
    <m/>
    <m/>
    <m/>
    <m/>
    <m/>
    <m/>
    <m/>
    <m/>
    <m/>
    <m/>
    <m/>
    <m/>
    <m/>
    <m/>
    <m/>
    <m/>
    <m/>
    <m/>
    <m/>
    <m/>
    <m/>
    <m/>
    <m/>
    <m/>
    <m/>
    <m/>
    <m/>
    <m/>
    <m/>
    <m/>
    <m/>
    <m/>
    <m/>
    <m/>
    <m/>
    <m/>
    <m/>
    <m/>
    <m/>
    <m/>
    <m/>
    <m/>
    <m/>
    <m/>
    <m/>
    <m/>
    <m/>
    <m/>
    <m/>
    <m/>
    <n v="13.11"/>
    <m/>
    <n v="251.39"/>
    <m/>
    <m/>
    <n v="20.22"/>
    <n v="13.11"/>
    <n v="33.33"/>
    <n v="251.39"/>
    <n v="284.71999999999997"/>
  </r>
  <r>
    <n v="36"/>
    <n v="118"/>
    <s v="Cowichan R"/>
    <s v="CDP"/>
    <s v="124"/>
    <s v="Chinook"/>
    <s v="3"/>
    <x v="0"/>
    <x v="0"/>
    <n v="118"/>
    <x v="2"/>
    <s v="CK-22"/>
    <s v="EAST VANCOUVER ISLAND-COWICHAN &amp; KOKSILAH_FA_0.x"/>
    <s v="M"/>
    <s v="H"/>
    <n v="118"/>
    <s v="Cowichan River H"/>
    <n v="118"/>
    <s v="Cowichan R"/>
    <s v="GSVI"/>
    <s v="S"/>
    <x v="1"/>
    <s v="183984"/>
    <n v="0"/>
    <s v="183984"/>
    <n v="2016"/>
    <s v="20160427"/>
    <s v="20160427"/>
    <n v="70"/>
    <n v="4.01"/>
    <m/>
    <s v="CWT"/>
    <s v="P"/>
    <s v="Y"/>
    <s v="Y"/>
    <s v="Y"/>
    <s v="Y"/>
    <n v="0.03"/>
    <x v="0"/>
    <n v="49603"/>
    <n v="49925"/>
    <x v="0"/>
    <n v="35293"/>
    <x v="0"/>
    <m/>
    <m/>
    <m/>
    <m/>
    <m/>
    <m/>
    <n v="1.99"/>
    <m/>
    <m/>
    <n v="0"/>
    <m/>
    <m/>
    <m/>
    <m/>
    <m/>
    <m/>
    <m/>
    <m/>
    <m/>
    <m/>
    <m/>
    <m/>
    <m/>
    <m/>
    <m/>
    <m/>
    <m/>
    <m/>
    <m/>
    <m/>
    <m/>
    <m/>
    <m/>
    <m/>
    <m/>
    <m/>
    <m/>
    <m/>
    <m/>
    <m/>
    <m/>
    <m/>
    <m/>
    <m/>
    <m/>
    <m/>
    <m/>
    <n v="2.39"/>
    <m/>
    <n v="7.29"/>
    <m/>
    <m/>
    <m/>
    <m/>
    <n v="14.63"/>
    <m/>
    <n v="0"/>
    <m/>
    <m/>
    <n v="7.29"/>
    <m/>
    <m/>
    <m/>
    <m/>
    <m/>
    <n v="9.5399999999999991"/>
    <m/>
    <m/>
    <m/>
    <m/>
    <m/>
    <m/>
    <m/>
    <m/>
    <m/>
    <m/>
    <m/>
    <m/>
    <m/>
    <m/>
    <m/>
    <m/>
    <m/>
    <m/>
    <m/>
    <m/>
    <m/>
    <m/>
    <m/>
    <m/>
    <m/>
    <m/>
    <m/>
    <m/>
    <m/>
    <m/>
    <m/>
    <m/>
    <m/>
    <m/>
    <m/>
    <m/>
    <m/>
    <m/>
    <m/>
    <m/>
    <m/>
    <m/>
    <m/>
    <m/>
    <m/>
    <m/>
    <m/>
    <m/>
    <m/>
    <m/>
    <m/>
    <m/>
    <m/>
    <m/>
    <m/>
    <m/>
    <n v="1.01"/>
    <m/>
    <m/>
    <m/>
    <m/>
    <m/>
    <m/>
    <m/>
    <m/>
    <m/>
    <m/>
    <m/>
    <m/>
    <m/>
    <m/>
    <m/>
    <m/>
    <m/>
    <m/>
    <m/>
    <m/>
    <m/>
    <m/>
    <m/>
    <m/>
    <m/>
    <m/>
    <m/>
    <m/>
    <m/>
    <m/>
    <m/>
    <m/>
    <m/>
    <m/>
    <m/>
    <m/>
    <n v="2"/>
    <m/>
    <m/>
    <m/>
    <n v="7.1"/>
    <n v="1.1499999999999999"/>
    <n v="10.72"/>
    <m/>
    <m/>
    <n v="44.14"/>
    <n v="9.1"/>
    <n v="53.24"/>
    <n v="11.87"/>
    <n v="65.11"/>
  </r>
  <r>
    <n v="36"/>
    <n v="118"/>
    <s v="Cowichan R"/>
    <s v="CDP"/>
    <s v="124"/>
    <s v="Chinook"/>
    <s v="3"/>
    <x v="0"/>
    <x v="0"/>
    <n v="118"/>
    <x v="2"/>
    <s v="CK-22"/>
    <s v="EAST VANCOUVER ISLAND-COWICHAN &amp; KOKSILAH_FA_0.x"/>
    <s v="M"/>
    <s v="H"/>
    <n v="118"/>
    <s v="Cowichan River H"/>
    <n v="118"/>
    <s v="Cowichan R"/>
    <s v="GSVI"/>
    <s v="S"/>
    <x v="1"/>
    <s v="183984"/>
    <n v="0"/>
    <s v="183984"/>
    <n v="2016"/>
    <s v="20160427"/>
    <s v="20160427"/>
    <n v="70"/>
    <n v="4.01"/>
    <m/>
    <s v="CWT"/>
    <s v="P"/>
    <s v="Y"/>
    <s v="Y"/>
    <s v="Y"/>
    <s v="Y"/>
    <n v="0.03"/>
    <x v="0"/>
    <n v="49603"/>
    <n v="49925"/>
    <x v="1"/>
    <n v="35293"/>
    <x v="1"/>
    <m/>
    <m/>
    <m/>
    <m/>
    <m/>
    <m/>
    <m/>
    <m/>
    <m/>
    <m/>
    <m/>
    <m/>
    <m/>
    <m/>
    <m/>
    <m/>
    <m/>
    <m/>
    <m/>
    <m/>
    <m/>
    <m/>
    <m/>
    <m/>
    <m/>
    <m/>
    <m/>
    <m/>
    <m/>
    <m/>
    <m/>
    <m/>
    <m/>
    <m/>
    <m/>
    <m/>
    <m/>
    <m/>
    <m/>
    <m/>
    <m/>
    <m/>
    <m/>
    <m/>
    <m/>
    <m/>
    <m/>
    <m/>
    <m/>
    <n v="6.4"/>
    <m/>
    <m/>
    <m/>
    <m/>
    <m/>
    <m/>
    <m/>
    <m/>
    <m/>
    <m/>
    <m/>
    <m/>
    <m/>
    <m/>
    <m/>
    <m/>
    <m/>
    <m/>
    <m/>
    <m/>
    <m/>
    <m/>
    <m/>
    <m/>
    <m/>
    <n v="4.91"/>
    <m/>
    <m/>
    <m/>
    <m/>
    <m/>
    <m/>
    <m/>
    <m/>
    <m/>
    <m/>
    <m/>
    <m/>
    <m/>
    <m/>
    <m/>
    <m/>
    <m/>
    <m/>
    <m/>
    <m/>
    <m/>
    <m/>
    <m/>
    <m/>
    <m/>
    <m/>
    <m/>
    <m/>
    <m/>
    <m/>
    <m/>
    <m/>
    <m/>
    <m/>
    <m/>
    <m/>
    <m/>
    <m/>
    <m/>
    <m/>
    <m/>
    <m/>
    <m/>
    <m/>
    <m/>
    <m/>
    <m/>
    <m/>
    <m/>
    <m/>
    <m/>
    <m/>
    <m/>
    <m/>
    <m/>
    <m/>
    <m/>
    <m/>
    <m/>
    <m/>
    <m/>
    <m/>
    <m/>
    <m/>
    <m/>
    <m/>
    <m/>
    <m/>
    <m/>
    <m/>
    <m/>
    <n v="3.96"/>
    <m/>
    <m/>
    <m/>
    <m/>
    <m/>
    <m/>
    <m/>
    <m/>
    <m/>
    <m/>
    <m/>
    <n v="1.28"/>
    <m/>
    <m/>
    <m/>
    <n v="4.42"/>
    <n v="1"/>
    <n v="1.63"/>
    <m/>
    <m/>
    <n v="15.27"/>
    <n v="5.7"/>
    <n v="20.97"/>
    <n v="2.63"/>
    <n v="23.6"/>
  </r>
  <r>
    <n v="36"/>
    <n v="118"/>
    <s v="Cowichan R"/>
    <s v="CDP"/>
    <s v="124"/>
    <s v="Chinook"/>
    <s v="3"/>
    <x v="0"/>
    <x v="0"/>
    <n v="118"/>
    <x v="2"/>
    <s v="CK-22"/>
    <s v="EAST VANCOUVER ISLAND-COWICHAN &amp; KOKSILAH_FA_0.x"/>
    <s v="M"/>
    <s v="H"/>
    <n v="118"/>
    <s v="Cowichan River H"/>
    <n v="118"/>
    <s v="Cowichan R"/>
    <s v="GSVI"/>
    <s v="S"/>
    <x v="1"/>
    <s v="183985"/>
    <n v="0"/>
    <s v="183985"/>
    <n v="2016"/>
    <s v="20160427"/>
    <s v="20160427"/>
    <n v="70"/>
    <n v="4.01"/>
    <m/>
    <s v="CWT"/>
    <s v="P"/>
    <s v="Y"/>
    <s v="Y"/>
    <s v="Y"/>
    <s v="Y"/>
    <n v="0"/>
    <x v="0"/>
    <n v="49603"/>
    <n v="49603"/>
    <x v="4"/>
    <n v="35294"/>
    <x v="18"/>
    <m/>
    <m/>
    <m/>
    <m/>
    <m/>
    <m/>
    <m/>
    <m/>
    <m/>
    <n v="8.4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6199999999999992"/>
    <m/>
    <m/>
    <m/>
    <m/>
    <n v="8.43"/>
    <n v="9.6199999999999992"/>
    <n v="18.05"/>
    <n v="0"/>
    <n v="18.049999999999997"/>
  </r>
  <r>
    <n v="36"/>
    <n v="118"/>
    <s v="Cowichan R"/>
    <s v="CDP"/>
    <s v="124"/>
    <s v="Chinook"/>
    <s v="3"/>
    <x v="0"/>
    <x v="0"/>
    <n v="118"/>
    <x v="2"/>
    <s v="CK-22"/>
    <s v="EAST VANCOUVER ISLAND-COWICHAN &amp; KOKSILAH_FA_0.x"/>
    <s v="M"/>
    <s v="H"/>
    <n v="118"/>
    <s v="Cowichan River H"/>
    <n v="118"/>
    <s v="Cowichan R"/>
    <s v="GSVI"/>
    <s v="S"/>
    <x v="1"/>
    <s v="183985"/>
    <n v="0"/>
    <s v="183985"/>
    <n v="2016"/>
    <s v="20160427"/>
    <s v="20160427"/>
    <n v="70"/>
    <n v="4.01"/>
    <m/>
    <s v="CWT"/>
    <s v="P"/>
    <s v="Y"/>
    <s v="Y"/>
    <s v="Y"/>
    <s v="Y"/>
    <n v="0"/>
    <x v="0"/>
    <n v="49603"/>
    <n v="49603"/>
    <x v="0"/>
    <n v="35294"/>
    <x v="0"/>
    <m/>
    <m/>
    <m/>
    <m/>
    <m/>
    <m/>
    <m/>
    <m/>
    <m/>
    <n v="0"/>
    <m/>
    <m/>
    <m/>
    <m/>
    <m/>
    <m/>
    <m/>
    <m/>
    <m/>
    <m/>
    <m/>
    <m/>
    <m/>
    <m/>
    <m/>
    <m/>
    <m/>
    <m/>
    <m/>
    <m/>
    <m/>
    <m/>
    <m/>
    <m/>
    <m/>
    <m/>
    <m/>
    <m/>
    <m/>
    <m/>
    <m/>
    <m/>
    <m/>
    <m/>
    <m/>
    <m/>
    <m/>
    <m/>
    <m/>
    <n v="14.63"/>
    <m/>
    <m/>
    <m/>
    <m/>
    <m/>
    <m/>
    <m/>
    <m/>
    <m/>
    <n v="29.36"/>
    <m/>
    <m/>
    <m/>
    <n v="26.74"/>
    <m/>
    <m/>
    <m/>
    <m/>
    <m/>
    <m/>
    <m/>
    <m/>
    <m/>
    <m/>
    <m/>
    <n v="9.48"/>
    <m/>
    <m/>
    <m/>
    <m/>
    <m/>
    <m/>
    <m/>
    <m/>
    <m/>
    <m/>
    <m/>
    <m/>
    <m/>
    <m/>
    <m/>
    <m/>
    <m/>
    <m/>
    <m/>
    <m/>
    <m/>
    <m/>
    <m/>
    <m/>
    <m/>
    <m/>
    <m/>
    <m/>
    <m/>
    <m/>
    <m/>
    <m/>
    <m/>
    <m/>
    <m/>
    <m/>
    <m/>
    <m/>
    <m/>
    <m/>
    <m/>
    <m/>
    <m/>
    <m/>
    <m/>
    <m/>
    <m/>
    <m/>
    <m/>
    <m/>
    <m/>
    <m/>
    <m/>
    <m/>
    <m/>
    <m/>
    <m/>
    <m/>
    <m/>
    <m/>
    <m/>
    <m/>
    <m/>
    <m/>
    <m/>
    <m/>
    <m/>
    <m/>
    <m/>
    <m/>
    <m/>
    <m/>
    <m/>
    <m/>
    <m/>
    <m/>
    <m/>
    <m/>
    <m/>
    <m/>
    <m/>
    <m/>
    <m/>
    <n v="1.98"/>
    <m/>
    <m/>
    <m/>
    <n v="1.95"/>
    <n v="4.59"/>
    <n v="26.11"/>
    <m/>
    <m/>
    <n v="80.209999999999994"/>
    <n v="3.93"/>
    <n v="84.14"/>
    <n v="30.7"/>
    <n v="114.84"/>
  </r>
  <r>
    <n v="36"/>
    <n v="118"/>
    <s v="Cowichan R"/>
    <s v="CDP"/>
    <s v="124"/>
    <s v="Chinook"/>
    <s v="3"/>
    <x v="0"/>
    <x v="0"/>
    <n v="118"/>
    <x v="2"/>
    <s v="CK-22"/>
    <s v="EAST VANCOUVER ISLAND-COWICHAN &amp; KOKSILAH_FA_0.x"/>
    <s v="M"/>
    <s v="H"/>
    <n v="118"/>
    <s v="Cowichan River H"/>
    <n v="118"/>
    <s v="Cowichan R"/>
    <s v="GSVI"/>
    <s v="S"/>
    <x v="1"/>
    <s v="183985"/>
    <n v="0"/>
    <s v="183985"/>
    <n v="2016"/>
    <s v="20160427"/>
    <s v="20160427"/>
    <n v="70"/>
    <n v="4.01"/>
    <m/>
    <s v="CWT"/>
    <s v="P"/>
    <s v="Y"/>
    <s v="Y"/>
    <s v="Y"/>
    <s v="Y"/>
    <n v="0"/>
    <x v="0"/>
    <n v="49603"/>
    <n v="49603"/>
    <x v="1"/>
    <n v="35294"/>
    <x v="1"/>
    <m/>
    <m/>
    <m/>
    <m/>
    <m/>
    <m/>
    <m/>
    <m/>
    <m/>
    <m/>
    <m/>
    <m/>
    <m/>
    <m/>
    <m/>
    <m/>
    <m/>
    <m/>
    <m/>
    <m/>
    <m/>
    <m/>
    <m/>
    <m/>
    <m/>
    <m/>
    <m/>
    <m/>
    <m/>
    <m/>
    <m/>
    <m/>
    <m/>
    <m/>
    <m/>
    <m/>
    <m/>
    <m/>
    <m/>
    <m/>
    <m/>
    <m/>
    <m/>
    <m/>
    <m/>
    <m/>
    <m/>
    <m/>
    <m/>
    <m/>
    <m/>
    <m/>
    <m/>
    <m/>
    <m/>
    <m/>
    <m/>
    <m/>
    <m/>
    <m/>
    <m/>
    <m/>
    <m/>
    <m/>
    <m/>
    <m/>
    <m/>
    <m/>
    <m/>
    <m/>
    <m/>
    <m/>
    <m/>
    <m/>
    <m/>
    <m/>
    <m/>
    <m/>
    <m/>
    <m/>
    <m/>
    <m/>
    <m/>
    <m/>
    <m/>
    <m/>
    <m/>
    <m/>
    <m/>
    <m/>
    <m/>
    <m/>
    <m/>
    <m/>
    <m/>
    <m/>
    <m/>
    <m/>
    <m/>
    <m/>
    <m/>
    <m/>
    <m/>
    <m/>
    <m/>
    <m/>
    <m/>
    <m/>
    <m/>
    <m/>
    <m/>
    <m/>
    <m/>
    <m/>
    <m/>
    <m/>
    <m/>
    <m/>
    <m/>
    <m/>
    <m/>
    <m/>
    <m/>
    <m/>
    <m/>
    <m/>
    <m/>
    <m/>
    <m/>
    <m/>
    <m/>
    <n v="3.17"/>
    <m/>
    <m/>
    <m/>
    <m/>
    <m/>
    <m/>
    <m/>
    <m/>
    <m/>
    <m/>
    <m/>
    <m/>
    <m/>
    <m/>
    <m/>
    <m/>
    <m/>
    <m/>
    <m/>
    <m/>
    <m/>
    <m/>
    <m/>
    <m/>
    <m/>
    <m/>
    <m/>
    <n v="4.93"/>
    <m/>
    <m/>
    <m/>
    <n v="6.89"/>
    <m/>
    <m/>
    <m/>
    <m/>
    <n v="3.17"/>
    <n v="11.82"/>
    <n v="14.99"/>
    <n v="0"/>
    <n v="14.99"/>
  </r>
  <r>
    <n v="36"/>
    <n v="118"/>
    <s v="Cowichan R"/>
    <s v="CDP"/>
    <s v="124"/>
    <s v="Chinook"/>
    <s v="3"/>
    <x v="0"/>
    <x v="0"/>
    <n v="118"/>
    <x v="2"/>
    <s v="CK-22"/>
    <s v="EAST VANCOUVER ISLAND-COWICHAN &amp; KOKSILAH_FA_0.x"/>
    <s v="M"/>
    <s v="H"/>
    <n v="118"/>
    <s v="Cowichan River H"/>
    <n v="118"/>
    <s v="Cowichan R"/>
    <s v="GSVI"/>
    <s v="S"/>
    <x v="1"/>
    <s v="183986"/>
    <n v="0"/>
    <s v="183986"/>
    <n v="2016"/>
    <s v="20160510"/>
    <s v="20160511"/>
    <n v="73"/>
    <n v="4.05"/>
    <s v="Horseshoe Bend site."/>
    <s v="CWT"/>
    <s v="P"/>
    <s v="Y"/>
    <s v="Y"/>
    <s v="Y"/>
    <s v="Y"/>
    <n v="1.5E-3"/>
    <x v="0"/>
    <n v="49522"/>
    <n v="49675"/>
    <x v="0"/>
    <n v="35303"/>
    <x v="0"/>
    <m/>
    <m/>
    <m/>
    <m/>
    <m/>
    <m/>
    <m/>
    <m/>
    <m/>
    <m/>
    <m/>
    <m/>
    <m/>
    <m/>
    <m/>
    <m/>
    <m/>
    <m/>
    <m/>
    <m/>
    <m/>
    <m/>
    <m/>
    <m/>
    <m/>
    <m/>
    <m/>
    <m/>
    <m/>
    <m/>
    <m/>
    <m/>
    <m/>
    <m/>
    <m/>
    <m/>
    <m/>
    <m/>
    <m/>
    <m/>
    <n v="3.41"/>
    <m/>
    <m/>
    <m/>
    <m/>
    <m/>
    <m/>
    <m/>
    <m/>
    <m/>
    <m/>
    <m/>
    <m/>
    <m/>
    <m/>
    <m/>
    <m/>
    <m/>
    <n v="0"/>
    <n v="31.29"/>
    <m/>
    <m/>
    <m/>
    <n v="29.52"/>
    <m/>
    <m/>
    <m/>
    <m/>
    <m/>
    <m/>
    <m/>
    <m/>
    <m/>
    <m/>
    <m/>
    <m/>
    <m/>
    <m/>
    <m/>
    <m/>
    <m/>
    <m/>
    <m/>
    <m/>
    <m/>
    <m/>
    <m/>
    <m/>
    <m/>
    <m/>
    <m/>
    <m/>
    <m/>
    <m/>
    <m/>
    <m/>
    <m/>
    <m/>
    <m/>
    <m/>
    <m/>
    <m/>
    <m/>
    <m/>
    <m/>
    <m/>
    <m/>
    <m/>
    <m/>
    <m/>
    <m/>
    <m/>
    <m/>
    <m/>
    <m/>
    <m/>
    <m/>
    <m/>
    <m/>
    <m/>
    <m/>
    <m/>
    <m/>
    <m/>
    <m/>
    <m/>
    <m/>
    <m/>
    <m/>
    <m/>
    <m/>
    <m/>
    <m/>
    <m/>
    <m/>
    <m/>
    <m/>
    <m/>
    <m/>
    <m/>
    <m/>
    <m/>
    <m/>
    <m/>
    <m/>
    <m/>
    <m/>
    <m/>
    <m/>
    <m/>
    <m/>
    <m/>
    <m/>
    <m/>
    <m/>
    <m/>
    <m/>
    <m/>
    <m/>
    <m/>
    <m/>
    <m/>
    <m/>
    <m/>
    <n v="2.81"/>
    <n v="30.9"/>
    <m/>
    <m/>
    <n v="64.22"/>
    <n v="0"/>
    <n v="64.22"/>
    <n v="33.71"/>
    <n v="97.93"/>
  </r>
  <r>
    <n v="36"/>
    <n v="118"/>
    <s v="Cowichan R"/>
    <s v="CDP"/>
    <s v="124"/>
    <s v="Chinook"/>
    <s v="3"/>
    <x v="0"/>
    <x v="0"/>
    <n v="118"/>
    <x v="2"/>
    <s v="CK-22"/>
    <s v="EAST VANCOUVER ISLAND-COWICHAN &amp; KOKSILAH_FA_0.x"/>
    <s v="M"/>
    <s v="H"/>
    <n v="118"/>
    <s v="Cowichan River H"/>
    <n v="118"/>
    <s v="Cowichan R"/>
    <s v="GSVI"/>
    <s v="S"/>
    <x v="1"/>
    <s v="183986"/>
    <n v="0"/>
    <s v="183986"/>
    <n v="2016"/>
    <s v="20160510"/>
    <s v="20160511"/>
    <n v="73"/>
    <n v="4.05"/>
    <s v="Horseshoe Bend site."/>
    <s v="CWT"/>
    <s v="P"/>
    <s v="Y"/>
    <s v="Y"/>
    <s v="Y"/>
    <s v="Y"/>
    <n v="1.5E-3"/>
    <x v="0"/>
    <n v="49522"/>
    <n v="49675"/>
    <x v="1"/>
    <n v="35303"/>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62"/>
    <m/>
    <m/>
    <n v="0"/>
    <n v="0"/>
    <n v="0"/>
    <n v="28.62"/>
    <n v="28.62"/>
  </r>
  <r>
    <n v="36"/>
    <n v="118"/>
    <s v="Cowichan R"/>
    <s v="CDP"/>
    <s v="124"/>
    <s v="Chinook"/>
    <s v="3"/>
    <x v="0"/>
    <x v="0"/>
    <n v="118"/>
    <x v="2"/>
    <s v="CK-22"/>
    <s v="EAST VANCOUVER ISLAND-COWICHAN &amp; KOKSILAH_FA_0.x"/>
    <s v="M"/>
    <s v="H"/>
    <n v="118"/>
    <s v="Cowichan River H"/>
    <n v="118"/>
    <s v="Cowichan R"/>
    <s v="GSVI"/>
    <s v="S"/>
    <x v="1"/>
    <s v="183986"/>
    <n v="0"/>
    <s v="183986"/>
    <n v="2016"/>
    <s v="20160510"/>
    <s v="20160511"/>
    <n v="73"/>
    <n v="4.05"/>
    <s v="Horseshoe Bend site."/>
    <s v="CWT"/>
    <s v="P"/>
    <s v="Y"/>
    <s v="Y"/>
    <s v="Y"/>
    <s v="Y"/>
    <n v="1.5E-3"/>
    <x v="0"/>
    <n v="49522"/>
    <n v="49675"/>
    <x v="3"/>
    <n v="35303"/>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3"/>
    <m/>
    <m/>
    <m/>
    <m/>
    <m/>
    <m/>
    <m/>
    <m/>
    <n v="0"/>
    <n v="3.93"/>
    <n v="3.93"/>
    <n v="0"/>
    <n v="3.93"/>
  </r>
  <r>
    <n v="36"/>
    <n v="118"/>
    <s v="Cowichan R"/>
    <s v="CDP"/>
    <s v="124"/>
    <s v="Chinook"/>
    <s v="3"/>
    <x v="0"/>
    <x v="0"/>
    <n v="118"/>
    <x v="2"/>
    <s v="CK-22"/>
    <s v="EAST VANCOUVER ISLAND-COWICHAN &amp; KOKSILAH_FA_0.x"/>
    <s v="M"/>
    <s v="H"/>
    <n v="118"/>
    <s v="Cowichan River H"/>
    <n v="118"/>
    <s v="Cowichan R"/>
    <s v="GSVI"/>
    <s v="S"/>
    <x v="1"/>
    <s v="183987"/>
    <n v="0"/>
    <s v="183987"/>
    <n v="2016"/>
    <s v="20160510"/>
    <s v="20160511"/>
    <n v="73"/>
    <n v="4.05"/>
    <m/>
    <s v="CWT"/>
    <s v="P"/>
    <s v="Y"/>
    <s v="Y"/>
    <s v="Y"/>
    <s v="Y"/>
    <n v="0"/>
    <x v="0"/>
    <n v="49522"/>
    <n v="49522"/>
    <x v="4"/>
    <n v="35304"/>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2.44"/>
    <m/>
    <m/>
    <n v="0"/>
    <n v="0"/>
    <n v="0"/>
    <n v="62.44"/>
    <n v="62.44"/>
  </r>
  <r>
    <n v="36"/>
    <n v="118"/>
    <s v="Cowichan R"/>
    <s v="CDP"/>
    <s v="124"/>
    <s v="Chinook"/>
    <s v="3"/>
    <x v="0"/>
    <x v="0"/>
    <n v="118"/>
    <x v="2"/>
    <s v="CK-22"/>
    <s v="EAST VANCOUVER ISLAND-COWICHAN &amp; KOKSILAH_FA_0.x"/>
    <s v="M"/>
    <s v="H"/>
    <n v="118"/>
    <s v="Cowichan River H"/>
    <n v="118"/>
    <s v="Cowichan R"/>
    <s v="GSVI"/>
    <s v="S"/>
    <x v="1"/>
    <s v="183987"/>
    <n v="0"/>
    <s v="183987"/>
    <n v="2016"/>
    <s v="20160510"/>
    <s v="20160511"/>
    <n v="73"/>
    <n v="4.05"/>
    <m/>
    <s v="CWT"/>
    <s v="P"/>
    <s v="Y"/>
    <s v="Y"/>
    <s v="Y"/>
    <s v="Y"/>
    <n v="0"/>
    <x v="0"/>
    <n v="49522"/>
    <n v="49522"/>
    <x v="0"/>
    <n v="35304"/>
    <x v="0"/>
    <m/>
    <m/>
    <m/>
    <m/>
    <m/>
    <m/>
    <m/>
    <m/>
    <m/>
    <m/>
    <m/>
    <m/>
    <m/>
    <m/>
    <m/>
    <m/>
    <m/>
    <m/>
    <m/>
    <m/>
    <m/>
    <m/>
    <m/>
    <m/>
    <m/>
    <m/>
    <m/>
    <m/>
    <m/>
    <m/>
    <m/>
    <m/>
    <m/>
    <m/>
    <m/>
    <m/>
    <m/>
    <n v="10.14"/>
    <m/>
    <m/>
    <m/>
    <m/>
    <m/>
    <m/>
    <m/>
    <m/>
    <m/>
    <m/>
    <m/>
    <m/>
    <m/>
    <m/>
    <m/>
    <m/>
    <n v="7.24"/>
    <m/>
    <m/>
    <m/>
    <m/>
    <m/>
    <m/>
    <n v="7.24"/>
    <m/>
    <n v="13.37"/>
    <m/>
    <m/>
    <m/>
    <m/>
    <m/>
    <m/>
    <m/>
    <m/>
    <m/>
    <m/>
    <m/>
    <n v="9.48"/>
    <m/>
    <m/>
    <m/>
    <m/>
    <m/>
    <m/>
    <m/>
    <m/>
    <m/>
    <m/>
    <m/>
    <m/>
    <m/>
    <m/>
    <m/>
    <m/>
    <m/>
    <m/>
    <m/>
    <m/>
    <m/>
    <m/>
    <m/>
    <m/>
    <m/>
    <m/>
    <m/>
    <m/>
    <m/>
    <m/>
    <m/>
    <m/>
    <m/>
    <m/>
    <m/>
    <m/>
    <m/>
    <m/>
    <m/>
    <m/>
    <m/>
    <m/>
    <m/>
    <m/>
    <m/>
    <m/>
    <m/>
    <m/>
    <m/>
    <m/>
    <m/>
    <m/>
    <m/>
    <m/>
    <m/>
    <m/>
    <m/>
    <m/>
    <m/>
    <m/>
    <m/>
    <m/>
    <m/>
    <m/>
    <m/>
    <m/>
    <m/>
    <m/>
    <m/>
    <m/>
    <m/>
    <m/>
    <m/>
    <m/>
    <m/>
    <m/>
    <m/>
    <m/>
    <m/>
    <m/>
    <m/>
    <m/>
    <m/>
    <m/>
    <m/>
    <m/>
    <m/>
    <n v="2.2599999999999998"/>
    <n v="2.1"/>
    <n v="6.55"/>
    <n v="7.0000000000000007E-2"/>
    <m/>
    <n v="47.47"/>
    <n v="2.2599999999999998"/>
    <n v="49.73"/>
    <n v="8.7200000000000006"/>
    <n v="58.45"/>
  </r>
  <r>
    <n v="36"/>
    <n v="118"/>
    <s v="Cowichan R"/>
    <s v="CDP"/>
    <s v="124"/>
    <s v="Chinook"/>
    <s v="3"/>
    <x v="0"/>
    <x v="0"/>
    <n v="118"/>
    <x v="2"/>
    <s v="CK-22"/>
    <s v="EAST VANCOUVER ISLAND-COWICHAN &amp; KOKSILAH_FA_0.x"/>
    <s v="M"/>
    <s v="H"/>
    <n v="118"/>
    <s v="Cowichan River H"/>
    <n v="118"/>
    <s v="Cowichan R"/>
    <s v="GSVI"/>
    <s v="S"/>
    <x v="1"/>
    <s v="183987"/>
    <n v="0"/>
    <s v="183987"/>
    <n v="2016"/>
    <s v="20160510"/>
    <s v="20160511"/>
    <n v="73"/>
    <n v="4.05"/>
    <m/>
    <s v="CWT"/>
    <s v="P"/>
    <s v="Y"/>
    <s v="Y"/>
    <s v="Y"/>
    <s v="Y"/>
    <n v="0"/>
    <x v="0"/>
    <n v="49522"/>
    <n v="49522"/>
    <x v="1"/>
    <n v="35304"/>
    <x v="1"/>
    <m/>
    <m/>
    <m/>
    <m/>
    <m/>
    <m/>
    <m/>
    <m/>
    <m/>
    <m/>
    <m/>
    <m/>
    <m/>
    <m/>
    <m/>
    <m/>
    <m/>
    <m/>
    <m/>
    <m/>
    <m/>
    <m/>
    <m/>
    <m/>
    <m/>
    <m/>
    <m/>
    <m/>
    <m/>
    <m/>
    <m/>
    <m/>
    <m/>
    <m/>
    <n v="4.82"/>
    <m/>
    <m/>
    <m/>
    <m/>
    <m/>
    <m/>
    <m/>
    <m/>
    <m/>
    <m/>
    <m/>
    <m/>
    <m/>
    <m/>
    <n v="6.31"/>
    <m/>
    <m/>
    <m/>
    <m/>
    <m/>
    <m/>
    <m/>
    <m/>
    <m/>
    <m/>
    <m/>
    <m/>
    <m/>
    <m/>
    <m/>
    <m/>
    <m/>
    <m/>
    <m/>
    <m/>
    <m/>
    <m/>
    <m/>
    <m/>
    <m/>
    <m/>
    <m/>
    <m/>
    <m/>
    <m/>
    <m/>
    <m/>
    <m/>
    <m/>
    <m/>
    <m/>
    <m/>
    <m/>
    <m/>
    <m/>
    <m/>
    <m/>
    <m/>
    <m/>
    <m/>
    <m/>
    <m/>
    <m/>
    <m/>
    <m/>
    <m/>
    <m/>
    <m/>
    <m/>
    <m/>
    <m/>
    <m/>
    <m/>
    <m/>
    <m/>
    <m/>
    <m/>
    <m/>
    <m/>
    <m/>
    <m/>
    <m/>
    <m/>
    <m/>
    <m/>
    <m/>
    <m/>
    <m/>
    <m/>
    <m/>
    <m/>
    <m/>
    <m/>
    <m/>
    <m/>
    <m/>
    <m/>
    <m/>
    <m/>
    <m/>
    <m/>
    <m/>
    <m/>
    <m/>
    <m/>
    <m/>
    <m/>
    <m/>
    <m/>
    <m/>
    <m/>
    <m/>
    <m/>
    <m/>
    <m/>
    <m/>
    <m/>
    <m/>
    <m/>
    <m/>
    <m/>
    <m/>
    <m/>
    <m/>
    <m/>
    <m/>
    <m/>
    <m/>
    <m/>
    <m/>
    <n v="39.94"/>
    <m/>
    <m/>
    <n v="11.13"/>
    <n v="0"/>
    <n v="11.13"/>
    <n v="39.94"/>
    <n v="51.069999999999993"/>
  </r>
  <r>
    <n v="36"/>
    <n v="118"/>
    <s v="Cowichan R"/>
    <s v="CDP"/>
    <s v="124"/>
    <s v="Chinook"/>
    <s v="3"/>
    <x v="0"/>
    <x v="0"/>
    <n v="118"/>
    <x v="2"/>
    <s v="CK-22"/>
    <s v="EAST VANCOUVER ISLAND-COWICHAN &amp; KOKSILAH_FA_0.x"/>
    <s v="M"/>
    <s v="H"/>
    <n v="118"/>
    <s v="Cowichan River H"/>
    <n v="118"/>
    <s v="Cowichan R"/>
    <s v="GSVI"/>
    <s v="S"/>
    <x v="1"/>
    <s v="183988"/>
    <n v="0"/>
    <s v="183988"/>
    <n v="2016"/>
    <s v="20160510"/>
    <s v="20160511"/>
    <n v="73"/>
    <n v="4.05"/>
    <m/>
    <s v="CWT"/>
    <s v="P"/>
    <s v="Y"/>
    <s v="Y"/>
    <s v="Y"/>
    <s v="Y"/>
    <n v="1.5E-3"/>
    <x v="0"/>
    <n v="49522"/>
    <n v="49616"/>
    <x v="4"/>
    <n v="35305"/>
    <x v="18"/>
    <m/>
    <m/>
    <m/>
    <m/>
    <m/>
    <m/>
    <m/>
    <m/>
    <m/>
    <n v="8.449999999999999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5.12"/>
    <m/>
    <m/>
    <n v="8.4499999999999993"/>
    <n v="0"/>
    <n v="8.4499999999999993"/>
    <n v="125.12"/>
    <n v="133.57"/>
  </r>
  <r>
    <n v="36"/>
    <n v="118"/>
    <s v="Cowichan R"/>
    <s v="CDP"/>
    <s v="124"/>
    <s v="Chinook"/>
    <s v="3"/>
    <x v="0"/>
    <x v="0"/>
    <n v="118"/>
    <x v="2"/>
    <s v="CK-22"/>
    <s v="EAST VANCOUVER ISLAND-COWICHAN &amp; KOKSILAH_FA_0.x"/>
    <s v="M"/>
    <s v="H"/>
    <n v="118"/>
    <s v="Cowichan River H"/>
    <n v="118"/>
    <s v="Cowichan R"/>
    <s v="GSVI"/>
    <s v="S"/>
    <x v="1"/>
    <s v="183988"/>
    <n v="0"/>
    <s v="183988"/>
    <n v="2016"/>
    <s v="20160510"/>
    <s v="20160511"/>
    <n v="73"/>
    <n v="4.05"/>
    <m/>
    <s v="CWT"/>
    <s v="P"/>
    <s v="Y"/>
    <s v="Y"/>
    <s v="Y"/>
    <s v="Y"/>
    <n v="1.5E-3"/>
    <x v="0"/>
    <n v="49522"/>
    <n v="49616"/>
    <x v="0"/>
    <n v="35305"/>
    <x v="0"/>
    <m/>
    <m/>
    <m/>
    <m/>
    <m/>
    <m/>
    <m/>
    <m/>
    <m/>
    <n v="0"/>
    <m/>
    <m/>
    <m/>
    <m/>
    <m/>
    <m/>
    <m/>
    <m/>
    <m/>
    <m/>
    <m/>
    <m/>
    <m/>
    <m/>
    <m/>
    <m/>
    <m/>
    <m/>
    <m/>
    <m/>
    <m/>
    <m/>
    <m/>
    <m/>
    <m/>
    <m/>
    <m/>
    <m/>
    <m/>
    <m/>
    <m/>
    <m/>
    <m/>
    <m/>
    <m/>
    <m/>
    <m/>
    <m/>
    <m/>
    <m/>
    <m/>
    <m/>
    <m/>
    <m/>
    <m/>
    <m/>
    <m/>
    <m/>
    <m/>
    <m/>
    <m/>
    <m/>
    <m/>
    <n v="26.8"/>
    <m/>
    <m/>
    <m/>
    <m/>
    <m/>
    <m/>
    <m/>
    <m/>
    <m/>
    <m/>
    <m/>
    <m/>
    <m/>
    <m/>
    <m/>
    <m/>
    <m/>
    <m/>
    <m/>
    <m/>
    <m/>
    <m/>
    <m/>
    <m/>
    <m/>
    <m/>
    <m/>
    <m/>
    <m/>
    <m/>
    <m/>
    <m/>
    <m/>
    <m/>
    <m/>
    <m/>
    <m/>
    <m/>
    <m/>
    <m/>
    <m/>
    <m/>
    <m/>
    <m/>
    <m/>
    <m/>
    <m/>
    <m/>
    <m/>
    <m/>
    <m/>
    <m/>
    <m/>
    <m/>
    <m/>
    <m/>
    <m/>
    <m/>
    <m/>
    <m/>
    <m/>
    <m/>
    <m/>
    <m/>
    <m/>
    <m/>
    <m/>
    <m/>
    <m/>
    <m/>
    <m/>
    <m/>
    <m/>
    <m/>
    <m/>
    <m/>
    <m/>
    <m/>
    <m/>
    <m/>
    <m/>
    <m/>
    <m/>
    <m/>
    <m/>
    <m/>
    <m/>
    <m/>
    <m/>
    <m/>
    <m/>
    <m/>
    <m/>
    <m/>
    <m/>
    <m/>
    <m/>
    <m/>
    <m/>
    <m/>
    <m/>
    <n v="1.71"/>
    <m/>
    <m/>
    <n v="26.8"/>
    <n v="0"/>
    <n v="26.8"/>
    <n v="1.71"/>
    <n v="28.51"/>
  </r>
  <r>
    <n v="36"/>
    <n v="118"/>
    <s v="Cowichan R"/>
    <s v="CDP"/>
    <s v="124"/>
    <s v="Chinook"/>
    <s v="3"/>
    <x v="0"/>
    <x v="0"/>
    <n v="118"/>
    <x v="2"/>
    <s v="CK-22"/>
    <s v="EAST VANCOUVER ISLAND-COWICHAN &amp; KOKSILAH_FA_0.x"/>
    <s v="M"/>
    <s v="H"/>
    <n v="118"/>
    <s v="Cowichan River H"/>
    <n v="118"/>
    <s v="Cowichan R"/>
    <s v="GSVI"/>
    <s v="S"/>
    <x v="1"/>
    <s v="183988"/>
    <n v="0"/>
    <s v="183988"/>
    <n v="2016"/>
    <s v="20160510"/>
    <s v="20160511"/>
    <n v="73"/>
    <n v="4.05"/>
    <m/>
    <s v="CWT"/>
    <s v="P"/>
    <s v="Y"/>
    <s v="Y"/>
    <s v="Y"/>
    <s v="Y"/>
    <n v="1.5E-3"/>
    <x v="0"/>
    <n v="49522"/>
    <n v="49616"/>
    <x v="1"/>
    <n v="35305"/>
    <x v="1"/>
    <m/>
    <m/>
    <m/>
    <m/>
    <m/>
    <m/>
    <m/>
    <m/>
    <m/>
    <m/>
    <m/>
    <m/>
    <m/>
    <m/>
    <m/>
    <m/>
    <m/>
    <m/>
    <m/>
    <m/>
    <m/>
    <m/>
    <m/>
    <m/>
    <m/>
    <m/>
    <m/>
    <m/>
    <m/>
    <m/>
    <m/>
    <m/>
    <m/>
    <m/>
    <m/>
    <m/>
    <m/>
    <m/>
    <m/>
    <m/>
    <m/>
    <m/>
    <m/>
    <m/>
    <m/>
    <m/>
    <m/>
    <m/>
    <m/>
    <n v="6.37"/>
    <m/>
    <m/>
    <m/>
    <m/>
    <m/>
    <m/>
    <m/>
    <m/>
    <m/>
    <m/>
    <m/>
    <m/>
    <m/>
    <n v="8.5399999999999991"/>
    <m/>
    <m/>
    <m/>
    <m/>
    <m/>
    <m/>
    <m/>
    <m/>
    <m/>
    <m/>
    <m/>
    <m/>
    <m/>
    <m/>
    <m/>
    <m/>
    <m/>
    <n v="7.94"/>
    <m/>
    <m/>
    <m/>
    <m/>
    <m/>
    <m/>
    <m/>
    <m/>
    <m/>
    <m/>
    <m/>
    <m/>
    <n v="7.94"/>
    <m/>
    <m/>
    <m/>
    <m/>
    <m/>
    <m/>
    <m/>
    <m/>
    <m/>
    <m/>
    <m/>
    <m/>
    <m/>
    <m/>
    <m/>
    <m/>
    <m/>
    <m/>
    <m/>
    <m/>
    <m/>
    <m/>
    <m/>
    <m/>
    <m/>
    <m/>
    <m/>
    <m/>
    <m/>
    <m/>
    <m/>
    <m/>
    <m/>
    <m/>
    <m/>
    <m/>
    <m/>
    <m/>
    <m/>
    <m/>
    <m/>
    <m/>
    <m/>
    <m/>
    <m/>
    <m/>
    <m/>
    <m/>
    <m/>
    <m/>
    <m/>
    <m/>
    <m/>
    <m/>
    <m/>
    <m/>
    <m/>
    <m/>
    <m/>
    <m/>
    <m/>
    <m/>
    <m/>
    <m/>
    <m/>
    <m/>
    <m/>
    <m/>
    <m/>
    <n v="0.65"/>
    <n v="57.59"/>
    <n v="0.33"/>
    <m/>
    <n v="30.79"/>
    <n v="0"/>
    <n v="30.79"/>
    <n v="58.57"/>
    <n v="89.36"/>
  </r>
  <r>
    <n v="36"/>
    <n v="118"/>
    <s v="Cowichan R"/>
    <s v="CDP"/>
    <s v="124"/>
    <s v="Chinook"/>
    <s v="3"/>
    <x v="0"/>
    <x v="0"/>
    <n v="118"/>
    <x v="2"/>
    <s v="CK-22"/>
    <s v="EAST VANCOUVER ISLAND-COWICHAN &amp; KOKSILAH_FA_0.x"/>
    <s v="M"/>
    <s v="H"/>
    <n v="118"/>
    <s v="Cowichan River H"/>
    <n v="118"/>
    <s v="Cowichan R"/>
    <s v="GSVI"/>
    <s v="S"/>
    <x v="1"/>
    <s v="184073"/>
    <n v="0"/>
    <s v="184073"/>
    <n v="2016"/>
    <s v="20160525"/>
    <s v="20160525"/>
    <n v="77"/>
    <n v="5.0999999999999996"/>
    <m/>
    <s v="CWT"/>
    <s v="P"/>
    <s v="Y"/>
    <s v="Y"/>
    <s v="Y"/>
    <s v="Y"/>
    <n v="5.0000000000000001E-3"/>
    <x v="0"/>
    <n v="24596"/>
    <n v="24865"/>
    <x v="0"/>
    <n v="35298"/>
    <x v="0"/>
    <m/>
    <m/>
    <m/>
    <m/>
    <m/>
    <m/>
    <m/>
    <m/>
    <m/>
    <n v="0"/>
    <m/>
    <m/>
    <m/>
    <m/>
    <m/>
    <m/>
    <m/>
    <m/>
    <m/>
    <m/>
    <m/>
    <m/>
    <m/>
    <m/>
    <m/>
    <m/>
    <m/>
    <m/>
    <m/>
    <m/>
    <m/>
    <m/>
    <m/>
    <m/>
    <n v="6.59"/>
    <m/>
    <m/>
    <n v="10.25"/>
    <m/>
    <m/>
    <m/>
    <m/>
    <m/>
    <n v="2.4"/>
    <m/>
    <m/>
    <m/>
    <m/>
    <m/>
    <n v="14.84"/>
    <m/>
    <m/>
    <m/>
    <m/>
    <n v="14.64"/>
    <m/>
    <m/>
    <m/>
    <m/>
    <m/>
    <m/>
    <n v="14.64"/>
    <m/>
    <n v="13.52"/>
    <m/>
    <m/>
    <m/>
    <m/>
    <m/>
    <m/>
    <m/>
    <m/>
    <m/>
    <m/>
    <m/>
    <m/>
    <m/>
    <m/>
    <m/>
    <m/>
    <m/>
    <m/>
    <m/>
    <m/>
    <m/>
    <m/>
    <m/>
    <m/>
    <m/>
    <m/>
    <m/>
    <m/>
    <m/>
    <m/>
    <m/>
    <m/>
    <m/>
    <m/>
    <m/>
    <m/>
    <m/>
    <m/>
    <m/>
    <m/>
    <m/>
    <m/>
    <m/>
    <m/>
    <m/>
    <m/>
    <m/>
    <m/>
    <m/>
    <m/>
    <m/>
    <m/>
    <m/>
    <m/>
    <m/>
    <m/>
    <m/>
    <m/>
    <m/>
    <m/>
    <m/>
    <m/>
    <m/>
    <m/>
    <m/>
    <m/>
    <m/>
    <m/>
    <m/>
    <m/>
    <m/>
    <m/>
    <m/>
    <m/>
    <m/>
    <m/>
    <m/>
    <m/>
    <m/>
    <m/>
    <m/>
    <m/>
    <m/>
    <m/>
    <m/>
    <m/>
    <m/>
    <m/>
    <m/>
    <m/>
    <m/>
    <m/>
    <m/>
    <m/>
    <m/>
    <m/>
    <m/>
    <m/>
    <m/>
    <n v="10.57"/>
    <n v="3.74"/>
    <n v="30.39"/>
    <m/>
    <m/>
    <n v="76.88"/>
    <n v="10.57"/>
    <n v="87.45"/>
    <n v="34.130000000000003"/>
    <n v="121.58"/>
  </r>
  <r>
    <n v="36"/>
    <n v="118"/>
    <s v="Cowichan R"/>
    <s v="CDP"/>
    <s v="124"/>
    <s v="Chinook"/>
    <s v="3"/>
    <x v="0"/>
    <x v="0"/>
    <n v="118"/>
    <x v="2"/>
    <s v="CK-22"/>
    <s v="EAST VANCOUVER ISLAND-COWICHAN &amp; KOKSILAH_FA_0.x"/>
    <s v="M"/>
    <s v="H"/>
    <n v="118"/>
    <s v="Cowichan River H"/>
    <n v="118"/>
    <s v="Cowichan R"/>
    <s v="GSVI"/>
    <s v="S"/>
    <x v="1"/>
    <s v="184073"/>
    <n v="0"/>
    <s v="184073"/>
    <n v="2016"/>
    <s v="20160525"/>
    <s v="20160525"/>
    <n v="77"/>
    <n v="5.0999999999999996"/>
    <m/>
    <s v="CWT"/>
    <s v="P"/>
    <s v="Y"/>
    <s v="Y"/>
    <s v="Y"/>
    <s v="Y"/>
    <n v="5.0000000000000001E-3"/>
    <x v="0"/>
    <n v="24596"/>
    <n v="24865"/>
    <x v="1"/>
    <n v="35298"/>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2"/>
    <n v="3.28"/>
    <m/>
    <m/>
    <n v="0"/>
    <n v="0"/>
    <n v="0"/>
    <n v="5.3"/>
    <n v="5.3"/>
  </r>
  <r>
    <n v="36"/>
    <n v="118"/>
    <s v="Cowichan R"/>
    <s v="CDP"/>
    <s v="124"/>
    <s v="Chinook"/>
    <s v="3"/>
    <x v="0"/>
    <x v="0"/>
    <n v="118"/>
    <x v="2"/>
    <s v="CK-22"/>
    <s v="EAST VANCOUVER ISLAND-COWICHAN &amp; KOKSILAH_FA_0.x"/>
    <s v="M"/>
    <s v="H"/>
    <n v="118"/>
    <s v="Cowichan River H"/>
    <n v="118"/>
    <s v="Cowichan R"/>
    <s v="GSVI"/>
    <s v="S"/>
    <x v="1"/>
    <s v="186043"/>
    <n v="0"/>
    <s v="186043"/>
    <n v="2016"/>
    <s v="20160525"/>
    <s v="20160525"/>
    <n v="77"/>
    <n v="5.0999999999999996"/>
    <m/>
    <s v="CWT"/>
    <s v="P"/>
    <s v="Y"/>
    <s v="Y"/>
    <s v="Y"/>
    <s v="Y"/>
    <n v="0"/>
    <x v="0"/>
    <n v="24596"/>
    <n v="24596"/>
    <x v="4"/>
    <n v="35299"/>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2.44"/>
    <m/>
    <m/>
    <n v="0"/>
    <n v="0"/>
    <n v="0"/>
    <n v="62.44"/>
    <n v="62.44"/>
  </r>
  <r>
    <n v="36"/>
    <n v="118"/>
    <s v="Cowichan R"/>
    <s v="CDP"/>
    <s v="124"/>
    <s v="Chinook"/>
    <s v="3"/>
    <x v="0"/>
    <x v="0"/>
    <n v="118"/>
    <x v="2"/>
    <s v="CK-22"/>
    <s v="EAST VANCOUVER ISLAND-COWICHAN &amp; KOKSILAH_FA_0.x"/>
    <s v="M"/>
    <s v="H"/>
    <n v="118"/>
    <s v="Cowichan River H"/>
    <n v="118"/>
    <s v="Cowichan R"/>
    <s v="GSVI"/>
    <s v="S"/>
    <x v="1"/>
    <s v="186043"/>
    <n v="0"/>
    <s v="186043"/>
    <n v="2016"/>
    <s v="20160525"/>
    <s v="20160525"/>
    <n v="77"/>
    <n v="5.0999999999999996"/>
    <m/>
    <s v="CWT"/>
    <s v="P"/>
    <s v="Y"/>
    <s v="Y"/>
    <s v="Y"/>
    <s v="Y"/>
    <n v="0"/>
    <x v="0"/>
    <n v="24596"/>
    <n v="24596"/>
    <x v="0"/>
    <n v="35299"/>
    <x v="0"/>
    <m/>
    <m/>
    <m/>
    <m/>
    <m/>
    <m/>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n v="6.8"/>
    <m/>
    <m/>
    <m/>
    <m/>
    <m/>
    <m/>
    <m/>
    <m/>
    <m/>
    <m/>
    <m/>
    <m/>
    <m/>
    <m/>
    <m/>
    <n v="6.23"/>
    <n v="2.29"/>
    <n v="17.16"/>
    <m/>
    <m/>
    <n v="6.8"/>
    <n v="6.23"/>
    <n v="13.03"/>
    <n v="19.45"/>
    <n v="32.480000000000004"/>
  </r>
  <r>
    <n v="36"/>
    <n v="118"/>
    <s v="Cowichan R"/>
    <s v="CDP"/>
    <s v="124"/>
    <s v="Chinook"/>
    <s v="3"/>
    <x v="0"/>
    <x v="0"/>
    <n v="118"/>
    <x v="2"/>
    <s v="CK-22"/>
    <s v="EAST VANCOUVER ISLAND-COWICHAN &amp; KOKSILAH_FA_0.x"/>
    <s v="M"/>
    <s v="H"/>
    <n v="118"/>
    <s v="Cowichan River H"/>
    <n v="118"/>
    <s v="Cowichan R"/>
    <s v="GSVI"/>
    <s v="S"/>
    <x v="1"/>
    <s v="186043"/>
    <n v="0"/>
    <s v="186043"/>
    <n v="2016"/>
    <s v="20160525"/>
    <s v="20160525"/>
    <n v="77"/>
    <n v="5.0999999999999996"/>
    <m/>
    <s v="CWT"/>
    <s v="P"/>
    <s v="Y"/>
    <s v="Y"/>
    <s v="Y"/>
    <s v="Y"/>
    <n v="0"/>
    <x v="0"/>
    <n v="24596"/>
    <n v="24596"/>
    <x v="1"/>
    <n v="35299"/>
    <x v="1"/>
    <m/>
    <m/>
    <m/>
    <m/>
    <m/>
    <m/>
    <m/>
    <m/>
    <m/>
    <m/>
    <m/>
    <m/>
    <m/>
    <m/>
    <m/>
    <m/>
    <m/>
    <m/>
    <m/>
    <m/>
    <m/>
    <m/>
    <m/>
    <m/>
    <m/>
    <m/>
    <m/>
    <m/>
    <m/>
    <m/>
    <m/>
    <m/>
    <m/>
    <m/>
    <m/>
    <m/>
    <m/>
    <m/>
    <m/>
    <m/>
    <m/>
    <m/>
    <m/>
    <m/>
    <m/>
    <m/>
    <m/>
    <m/>
    <m/>
    <m/>
    <m/>
    <m/>
    <m/>
    <m/>
    <m/>
    <m/>
    <m/>
    <m/>
    <m/>
    <m/>
    <m/>
    <m/>
    <m/>
    <n v="8.52"/>
    <m/>
    <m/>
    <m/>
    <m/>
    <m/>
    <m/>
    <m/>
    <m/>
    <m/>
    <m/>
    <m/>
    <m/>
    <m/>
    <m/>
    <m/>
    <m/>
    <m/>
    <m/>
    <m/>
    <m/>
    <m/>
    <m/>
    <m/>
    <m/>
    <m/>
    <m/>
    <m/>
    <m/>
    <m/>
    <m/>
    <m/>
    <m/>
    <m/>
    <m/>
    <m/>
    <m/>
    <m/>
    <m/>
    <m/>
    <m/>
    <m/>
    <m/>
    <m/>
    <m/>
    <m/>
    <m/>
    <m/>
    <m/>
    <m/>
    <m/>
    <m/>
    <m/>
    <m/>
    <m/>
    <m/>
    <m/>
    <m/>
    <m/>
    <m/>
    <m/>
    <m/>
    <m/>
    <m/>
    <m/>
    <m/>
    <m/>
    <m/>
    <m/>
    <m/>
    <m/>
    <m/>
    <m/>
    <m/>
    <m/>
    <m/>
    <m/>
    <m/>
    <m/>
    <m/>
    <m/>
    <m/>
    <m/>
    <m/>
    <m/>
    <m/>
    <m/>
    <m/>
    <m/>
    <m/>
    <m/>
    <m/>
    <m/>
    <m/>
    <m/>
    <m/>
    <m/>
    <m/>
    <m/>
    <m/>
    <m/>
    <n v="2"/>
    <n v="5.86"/>
    <m/>
    <m/>
    <n v="8.52"/>
    <n v="0"/>
    <n v="8.52"/>
    <n v="7.86"/>
    <n v="16.38"/>
  </r>
  <r>
    <n v="36"/>
    <n v="118"/>
    <s v="Cowichan R"/>
    <s v="CDP"/>
    <s v="124"/>
    <s v="Chinook"/>
    <s v="3"/>
    <x v="0"/>
    <x v="0"/>
    <n v="118"/>
    <x v="2"/>
    <s v="CK-22"/>
    <s v="EAST VANCOUVER ISLAND-COWICHAN &amp; KOKSILAH_FA_0.x"/>
    <s v="M"/>
    <s v="H"/>
    <n v="118"/>
    <s v="Cowichan River H"/>
    <n v="118"/>
    <s v="Cowichan R"/>
    <s v="GSVI"/>
    <s v="S"/>
    <x v="1"/>
    <s v="186044"/>
    <n v="0"/>
    <s v="186044"/>
    <n v="2016"/>
    <s v="20160525"/>
    <s v="20160525"/>
    <n v="77"/>
    <n v="5.0999999999999996"/>
    <m/>
    <s v="CWT"/>
    <s v="P"/>
    <s v="Y"/>
    <s v="Y"/>
    <s v="Y"/>
    <s v="Y"/>
    <n v="5.0000000000000001E-3"/>
    <x v="0"/>
    <n v="24596"/>
    <n v="24722"/>
    <x v="4"/>
    <n v="35300"/>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72"/>
    <m/>
    <n v="188.29"/>
    <m/>
    <m/>
    <n v="0"/>
    <n v="6.72"/>
    <n v="6.72"/>
    <n v="188.29"/>
    <n v="195.01"/>
  </r>
  <r>
    <n v="36"/>
    <n v="118"/>
    <s v="Cowichan R"/>
    <s v="CDP"/>
    <s v="124"/>
    <s v="Chinook"/>
    <s v="3"/>
    <x v="0"/>
    <x v="0"/>
    <n v="118"/>
    <x v="2"/>
    <s v="CK-22"/>
    <s v="EAST VANCOUVER ISLAND-COWICHAN &amp; KOKSILAH_FA_0.x"/>
    <s v="M"/>
    <s v="H"/>
    <n v="118"/>
    <s v="Cowichan River H"/>
    <n v="118"/>
    <s v="Cowichan R"/>
    <s v="GSVI"/>
    <s v="S"/>
    <x v="1"/>
    <s v="186044"/>
    <n v="0"/>
    <s v="186044"/>
    <n v="2016"/>
    <s v="20160525"/>
    <s v="20160525"/>
    <n v="77"/>
    <n v="5.0999999999999996"/>
    <m/>
    <s v="CWT"/>
    <s v="P"/>
    <s v="Y"/>
    <s v="Y"/>
    <s v="Y"/>
    <s v="Y"/>
    <n v="5.0000000000000001E-3"/>
    <x v="0"/>
    <n v="24596"/>
    <n v="24722"/>
    <x v="0"/>
    <n v="35300"/>
    <x v="0"/>
    <m/>
    <m/>
    <m/>
    <m/>
    <m/>
    <m/>
    <m/>
    <m/>
    <m/>
    <m/>
    <m/>
    <m/>
    <m/>
    <m/>
    <m/>
    <m/>
    <m/>
    <m/>
    <m/>
    <m/>
    <m/>
    <m/>
    <m/>
    <m/>
    <m/>
    <m/>
    <m/>
    <m/>
    <m/>
    <m/>
    <m/>
    <m/>
    <m/>
    <m/>
    <m/>
    <m/>
    <m/>
    <m/>
    <m/>
    <m/>
    <m/>
    <n v="4.54"/>
    <n v="2.5"/>
    <m/>
    <m/>
    <m/>
    <m/>
    <m/>
    <m/>
    <n v="14.76"/>
    <m/>
    <m/>
    <m/>
    <m/>
    <n v="14.61"/>
    <m/>
    <m/>
    <m/>
    <m/>
    <n v="7.43"/>
    <m/>
    <n v="7.28"/>
    <m/>
    <m/>
    <m/>
    <m/>
    <m/>
    <m/>
    <m/>
    <m/>
    <m/>
    <m/>
    <m/>
    <m/>
    <m/>
    <m/>
    <m/>
    <m/>
    <m/>
    <m/>
    <m/>
    <m/>
    <m/>
    <m/>
    <m/>
    <m/>
    <m/>
    <m/>
    <m/>
    <m/>
    <m/>
    <m/>
    <m/>
    <m/>
    <m/>
    <m/>
    <m/>
    <m/>
    <m/>
    <m/>
    <m/>
    <m/>
    <m/>
    <m/>
    <m/>
    <m/>
    <m/>
    <m/>
    <m/>
    <m/>
    <m/>
    <m/>
    <m/>
    <m/>
    <m/>
    <m/>
    <m/>
    <m/>
    <m/>
    <m/>
    <m/>
    <m/>
    <m/>
    <m/>
    <m/>
    <m/>
    <m/>
    <m/>
    <m/>
    <m/>
    <m/>
    <n v="6.72"/>
    <m/>
    <m/>
    <m/>
    <m/>
    <m/>
    <m/>
    <m/>
    <m/>
    <m/>
    <m/>
    <m/>
    <m/>
    <m/>
    <m/>
    <m/>
    <m/>
    <m/>
    <m/>
    <m/>
    <m/>
    <m/>
    <m/>
    <m/>
    <m/>
    <m/>
    <m/>
    <m/>
    <m/>
    <m/>
    <m/>
    <m/>
    <m/>
    <m/>
    <m/>
    <m/>
    <m/>
    <n v="57.84"/>
    <n v="0"/>
    <n v="57.84"/>
    <n v="0"/>
    <n v="57.839999999999996"/>
  </r>
  <r>
    <n v="36"/>
    <n v="118"/>
    <s v="Cowichan R"/>
    <s v="CDP"/>
    <s v="124"/>
    <s v="Chinook"/>
    <s v="3"/>
    <x v="0"/>
    <x v="0"/>
    <n v="118"/>
    <x v="2"/>
    <s v="CK-22"/>
    <s v="EAST VANCOUVER ISLAND-COWICHAN &amp; KOKSILAH_FA_0.x"/>
    <s v="M"/>
    <s v="H"/>
    <n v="118"/>
    <s v="Cowichan River H"/>
    <n v="118"/>
    <s v="Cowichan R"/>
    <s v="GSVI"/>
    <s v="S"/>
    <x v="1"/>
    <s v="186044"/>
    <n v="0"/>
    <s v="186044"/>
    <n v="2016"/>
    <s v="20160525"/>
    <s v="20160525"/>
    <n v="77"/>
    <n v="5.0999999999999996"/>
    <m/>
    <s v="CWT"/>
    <s v="P"/>
    <s v="Y"/>
    <s v="Y"/>
    <s v="Y"/>
    <s v="Y"/>
    <n v="5.0000000000000001E-3"/>
    <x v="0"/>
    <n v="24596"/>
    <n v="24722"/>
    <x v="1"/>
    <n v="35300"/>
    <x v="1"/>
    <m/>
    <m/>
    <m/>
    <m/>
    <m/>
    <m/>
    <m/>
    <m/>
    <m/>
    <m/>
    <m/>
    <m/>
    <m/>
    <m/>
    <m/>
    <m/>
    <m/>
    <m/>
    <m/>
    <m/>
    <m/>
    <m/>
    <m/>
    <m/>
    <m/>
    <m/>
    <m/>
    <m/>
    <m/>
    <m/>
    <m/>
    <m/>
    <m/>
    <m/>
    <m/>
    <m/>
    <m/>
    <m/>
    <m/>
    <m/>
    <m/>
    <m/>
    <m/>
    <m/>
    <m/>
    <m/>
    <m/>
    <m/>
    <m/>
    <m/>
    <m/>
    <m/>
    <m/>
    <m/>
    <m/>
    <m/>
    <m/>
    <m/>
    <m/>
    <m/>
    <m/>
    <n v="6.39"/>
    <m/>
    <m/>
    <m/>
    <m/>
    <m/>
    <m/>
    <m/>
    <m/>
    <m/>
    <m/>
    <m/>
    <m/>
    <m/>
    <m/>
    <m/>
    <m/>
    <m/>
    <m/>
    <m/>
    <m/>
    <m/>
    <m/>
    <m/>
    <m/>
    <m/>
    <m/>
    <m/>
    <m/>
    <m/>
    <m/>
    <m/>
    <m/>
    <m/>
    <m/>
    <m/>
    <m/>
    <m/>
    <m/>
    <m/>
    <m/>
    <m/>
    <m/>
    <m/>
    <m/>
    <m/>
    <m/>
    <m/>
    <m/>
    <m/>
    <m/>
    <m/>
    <m/>
    <m/>
    <m/>
    <m/>
    <m/>
    <m/>
    <m/>
    <m/>
    <m/>
    <m/>
    <m/>
    <m/>
    <m/>
    <m/>
    <m/>
    <m/>
    <m/>
    <m/>
    <m/>
    <m/>
    <m/>
    <m/>
    <m/>
    <m/>
    <m/>
    <m/>
    <m/>
    <m/>
    <m/>
    <m/>
    <m/>
    <m/>
    <m/>
    <m/>
    <m/>
    <m/>
    <m/>
    <m/>
    <m/>
    <m/>
    <m/>
    <m/>
    <m/>
    <m/>
    <m/>
    <m/>
    <m/>
    <m/>
    <m/>
    <m/>
    <m/>
    <n v="2.0099999999999998"/>
    <n v="3.27"/>
    <m/>
    <m/>
    <n v="6.39"/>
    <n v="0"/>
    <n v="6.39"/>
    <n v="5.28"/>
    <n v="11.669999999999998"/>
  </r>
  <r>
    <n v="36"/>
    <n v="118"/>
    <s v="Cowichan R"/>
    <s v="CDP"/>
    <s v="124"/>
    <s v="Chinook"/>
    <s v="3"/>
    <x v="0"/>
    <x v="0"/>
    <n v="118"/>
    <x v="2"/>
    <s v="CK-22"/>
    <s v="EAST VANCOUVER ISLAND-COWICHAN &amp; KOKSILAH_FA_0.x"/>
    <s v="M"/>
    <s v="H"/>
    <n v="118"/>
    <s v="Cowichan River H"/>
    <n v="118"/>
    <s v="Cowichan R"/>
    <s v="GSVI"/>
    <s v="S"/>
    <x v="1"/>
    <s v="186224"/>
    <n v="0"/>
    <s v="186224"/>
    <n v="2016"/>
    <s v="20160525"/>
    <s v="20160525"/>
    <n v="77"/>
    <n v="5.0999999999999996"/>
    <m/>
    <s v="CWT"/>
    <s v="P"/>
    <s v="Y"/>
    <s v="Y"/>
    <s v="Y"/>
    <s v="Y"/>
    <n v="5.0000000000000001E-3"/>
    <x v="0"/>
    <n v="24596"/>
    <n v="24678"/>
    <x v="0"/>
    <n v="35301"/>
    <x v="0"/>
    <m/>
    <m/>
    <m/>
    <m/>
    <m/>
    <m/>
    <m/>
    <m/>
    <m/>
    <m/>
    <m/>
    <m/>
    <m/>
    <m/>
    <m/>
    <m/>
    <m/>
    <m/>
    <m/>
    <m/>
    <m/>
    <m/>
    <m/>
    <m/>
    <m/>
    <m/>
    <m/>
    <m/>
    <m/>
    <m/>
    <m/>
    <m/>
    <m/>
    <m/>
    <m/>
    <m/>
    <m/>
    <m/>
    <m/>
    <m/>
    <m/>
    <m/>
    <m/>
    <m/>
    <m/>
    <m/>
    <m/>
    <m/>
    <m/>
    <n v="7.41"/>
    <m/>
    <m/>
    <m/>
    <m/>
    <m/>
    <m/>
    <m/>
    <m/>
    <n v="0"/>
    <n v="7.31"/>
    <m/>
    <m/>
    <m/>
    <m/>
    <m/>
    <m/>
    <m/>
    <m/>
    <m/>
    <m/>
    <m/>
    <m/>
    <m/>
    <m/>
    <m/>
    <m/>
    <m/>
    <m/>
    <m/>
    <m/>
    <m/>
    <m/>
    <m/>
    <m/>
    <m/>
    <m/>
    <m/>
    <m/>
    <m/>
    <m/>
    <m/>
    <m/>
    <m/>
    <m/>
    <m/>
    <m/>
    <m/>
    <m/>
    <m/>
    <m/>
    <m/>
    <m/>
    <m/>
    <m/>
    <m/>
    <m/>
    <m/>
    <m/>
    <m/>
    <m/>
    <m/>
    <m/>
    <m/>
    <m/>
    <m/>
    <m/>
    <m/>
    <m/>
    <m/>
    <m/>
    <m/>
    <m/>
    <m/>
    <m/>
    <m/>
    <m/>
    <m/>
    <m/>
    <m/>
    <m/>
    <m/>
    <m/>
    <m/>
    <m/>
    <m/>
    <m/>
    <m/>
    <m/>
    <m/>
    <m/>
    <m/>
    <m/>
    <m/>
    <m/>
    <m/>
    <m/>
    <m/>
    <m/>
    <m/>
    <m/>
    <m/>
    <m/>
    <m/>
    <m/>
    <m/>
    <m/>
    <m/>
    <m/>
    <m/>
    <m/>
    <m/>
    <m/>
    <m/>
    <n v="2.0099999999999998"/>
    <n v="1.4"/>
    <n v="15.45"/>
    <m/>
    <m/>
    <n v="14.72"/>
    <n v="2.0099999999999998"/>
    <n v="16.73"/>
    <n v="16.850000000000001"/>
    <n v="33.58"/>
  </r>
  <r>
    <n v="36"/>
    <n v="118"/>
    <s v="Cowichan R"/>
    <s v="CDP"/>
    <s v="124"/>
    <s v="Chinook"/>
    <s v="3"/>
    <x v="0"/>
    <x v="13"/>
    <n v="118"/>
    <x v="2"/>
    <s v="CK-22"/>
    <s v="EAST VANCOUVER ISLAND-COWICHAN &amp; KOKSILAH_FA_0.x"/>
    <s v="M"/>
    <s v="H"/>
    <n v="118"/>
    <s v="Cowichan River H"/>
    <n v="118"/>
    <s v="Cowichan R"/>
    <s v="GSVI"/>
    <s v="F"/>
    <x v="3"/>
    <s v="183682"/>
    <n v="0"/>
    <s v="183682"/>
    <n v="2017"/>
    <s v="20170417"/>
    <s v="20170417"/>
    <m/>
    <n v="2.2799999999999998"/>
    <s v="Released at Road Pool."/>
    <s v="CWT"/>
    <s v="B"/>
    <s v="Y"/>
    <s v="Y"/>
    <s v="Y"/>
    <s v="Y"/>
    <n v="0"/>
    <x v="0"/>
    <n v="100080"/>
    <n v="100080"/>
    <x v="4"/>
    <n v="36347"/>
    <x v="0"/>
    <m/>
    <m/>
    <m/>
    <m/>
    <m/>
    <m/>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9"/>
    <n v="95.35"/>
    <m/>
    <m/>
    <n v="0"/>
    <n v="0"/>
    <n v="0"/>
    <n v="98.24"/>
    <n v="98.24"/>
  </r>
  <r>
    <n v="36"/>
    <n v="118"/>
    <s v="Cowichan R"/>
    <s v="CDP"/>
    <s v="124"/>
    <s v="Chinook"/>
    <s v="3"/>
    <x v="0"/>
    <x v="13"/>
    <n v="118"/>
    <x v="2"/>
    <s v="CK-22"/>
    <s v="EAST VANCOUVER ISLAND-COWICHAN &amp; KOKSILAH_FA_0.x"/>
    <s v="M"/>
    <s v="H"/>
    <n v="118"/>
    <s v="Cowichan River H"/>
    <n v="118"/>
    <s v="Cowichan R"/>
    <s v="GSVI"/>
    <s v="F"/>
    <x v="3"/>
    <s v="183682"/>
    <n v="0"/>
    <s v="183682"/>
    <n v="2017"/>
    <s v="20170417"/>
    <s v="20170417"/>
    <m/>
    <n v="2.2799999999999998"/>
    <s v="Released at Road Pool."/>
    <s v="CWT"/>
    <s v="B"/>
    <s v="Y"/>
    <s v="Y"/>
    <s v="Y"/>
    <s v="Y"/>
    <n v="0"/>
    <x v="0"/>
    <n v="100080"/>
    <n v="100080"/>
    <x v="0"/>
    <n v="36347"/>
    <x v="1"/>
    <m/>
    <m/>
    <m/>
    <m/>
    <m/>
    <m/>
    <m/>
    <m/>
    <m/>
    <m/>
    <m/>
    <m/>
    <m/>
    <m/>
    <m/>
    <m/>
    <m/>
    <m/>
    <m/>
    <m/>
    <m/>
    <m/>
    <m/>
    <m/>
    <m/>
    <m/>
    <m/>
    <m/>
    <m/>
    <m/>
    <m/>
    <m/>
    <m/>
    <m/>
    <m/>
    <m/>
    <m/>
    <n v="7.92"/>
    <m/>
    <m/>
    <m/>
    <m/>
    <m/>
    <m/>
    <n v="5.21"/>
    <m/>
    <m/>
    <m/>
    <m/>
    <n v="6.31"/>
    <m/>
    <m/>
    <m/>
    <m/>
    <m/>
    <m/>
    <m/>
    <m/>
    <m/>
    <m/>
    <m/>
    <n v="6.36"/>
    <m/>
    <m/>
    <m/>
    <m/>
    <m/>
    <m/>
    <m/>
    <m/>
    <m/>
    <m/>
    <m/>
    <m/>
    <m/>
    <m/>
    <m/>
    <m/>
    <m/>
    <m/>
    <m/>
    <m/>
    <m/>
    <m/>
    <m/>
    <m/>
    <m/>
    <m/>
    <m/>
    <m/>
    <m/>
    <m/>
    <m/>
    <m/>
    <m/>
    <m/>
    <m/>
    <m/>
    <m/>
    <m/>
    <m/>
    <m/>
    <m/>
    <m/>
    <m/>
    <m/>
    <m/>
    <m/>
    <m/>
    <m/>
    <m/>
    <m/>
    <m/>
    <m/>
    <m/>
    <m/>
    <m/>
    <m/>
    <m/>
    <m/>
    <m/>
    <m/>
    <m/>
    <m/>
    <m/>
    <m/>
    <m/>
    <m/>
    <m/>
    <m/>
    <m/>
    <m/>
    <m/>
    <m/>
    <m/>
    <m/>
    <m/>
    <m/>
    <m/>
    <m/>
    <m/>
    <m/>
    <m/>
    <m/>
    <m/>
    <m/>
    <m/>
    <n v="3.93"/>
    <m/>
    <m/>
    <m/>
    <m/>
    <m/>
    <m/>
    <m/>
    <m/>
    <m/>
    <m/>
    <m/>
    <m/>
    <m/>
    <m/>
    <m/>
    <n v="4.5599999999999996"/>
    <n v="3"/>
    <n v="34.4"/>
    <m/>
    <m/>
    <n v="29.73"/>
    <n v="4.5599999999999996"/>
    <n v="34.29"/>
    <n v="37.4"/>
    <n v="71.69"/>
  </r>
  <r>
    <n v="36"/>
    <n v="118"/>
    <s v="Cowichan R"/>
    <s v="CDP"/>
    <s v="124"/>
    <s v="Chinook"/>
    <s v="3"/>
    <x v="0"/>
    <x v="13"/>
    <n v="118"/>
    <x v="2"/>
    <s v="CK-22"/>
    <s v="EAST VANCOUVER ISLAND-COWICHAN &amp; KOKSILAH_FA_0.x"/>
    <s v="M"/>
    <s v="H"/>
    <n v="118"/>
    <s v="Cowichan River H"/>
    <n v="118"/>
    <s v="Cowichan R"/>
    <s v="GSVI"/>
    <s v="F"/>
    <x v="3"/>
    <s v="183682"/>
    <n v="0"/>
    <s v="183682"/>
    <n v="2017"/>
    <s v="20170417"/>
    <s v="20170417"/>
    <m/>
    <n v="2.2799999999999998"/>
    <s v="Released at Road Pool."/>
    <s v="CWT"/>
    <s v="B"/>
    <s v="Y"/>
    <s v="Y"/>
    <s v="Y"/>
    <s v="Y"/>
    <n v="0"/>
    <x v="0"/>
    <n v="100080"/>
    <n v="100080"/>
    <x v="1"/>
    <n v="36347"/>
    <x v="2"/>
    <m/>
    <m/>
    <m/>
    <m/>
    <m/>
    <m/>
    <m/>
    <m/>
    <m/>
    <m/>
    <m/>
    <m/>
    <m/>
    <m/>
    <m/>
    <m/>
    <m/>
    <m/>
    <m/>
    <m/>
    <m/>
    <m/>
    <m/>
    <m/>
    <m/>
    <m/>
    <m/>
    <m/>
    <m/>
    <m/>
    <m/>
    <m/>
    <m/>
    <m/>
    <m/>
    <m/>
    <m/>
    <m/>
    <m/>
    <m/>
    <m/>
    <m/>
    <m/>
    <m/>
    <m/>
    <m/>
    <m/>
    <m/>
    <m/>
    <m/>
    <m/>
    <m/>
    <m/>
    <m/>
    <m/>
    <m/>
    <m/>
    <m/>
    <m/>
    <m/>
    <m/>
    <m/>
    <m/>
    <m/>
    <m/>
    <m/>
    <m/>
    <m/>
    <m/>
    <m/>
    <m/>
    <m/>
    <m/>
    <m/>
    <m/>
    <m/>
    <m/>
    <m/>
    <m/>
    <m/>
    <m/>
    <n v="10.67"/>
    <m/>
    <m/>
    <m/>
    <m/>
    <m/>
    <m/>
    <m/>
    <m/>
    <m/>
    <m/>
    <m/>
    <m/>
    <m/>
    <m/>
    <m/>
    <m/>
    <m/>
    <m/>
    <m/>
    <n v="4.41"/>
    <m/>
    <m/>
    <m/>
    <m/>
    <m/>
    <m/>
    <m/>
    <m/>
    <m/>
    <m/>
    <m/>
    <m/>
    <m/>
    <m/>
    <m/>
    <m/>
    <m/>
    <m/>
    <m/>
    <m/>
    <m/>
    <m/>
    <m/>
    <m/>
    <m/>
    <m/>
    <m/>
    <m/>
    <m/>
    <m/>
    <m/>
    <m/>
    <m/>
    <m/>
    <m/>
    <m/>
    <m/>
    <m/>
    <m/>
    <m/>
    <m/>
    <m/>
    <m/>
    <m/>
    <m/>
    <m/>
    <m/>
    <m/>
    <m/>
    <m/>
    <m/>
    <m/>
    <m/>
    <m/>
    <m/>
    <m/>
    <m/>
    <n v="1.56"/>
    <m/>
    <m/>
    <m/>
    <m/>
    <n v="0.36"/>
    <n v="0.35"/>
    <n v="0.67"/>
    <m/>
    <n v="15.08"/>
    <n v="1.56"/>
    <n v="16.64"/>
    <n v="1.38"/>
    <n v="18.020000000000003"/>
  </r>
  <r>
    <n v="36"/>
    <n v="118"/>
    <s v="Cowichan R"/>
    <s v="CDP"/>
    <s v="124"/>
    <s v="Chinook"/>
    <s v="3"/>
    <x v="0"/>
    <x v="13"/>
    <n v="118"/>
    <x v="2"/>
    <s v="CK-22"/>
    <s v="EAST VANCOUVER ISLAND-COWICHAN &amp; KOKSILAH_FA_0.x"/>
    <s v="M"/>
    <s v="H"/>
    <n v="118"/>
    <s v="Cowichan River H"/>
    <n v="118"/>
    <s v="Cowichan R"/>
    <s v="GSVI"/>
    <s v="F"/>
    <x v="3"/>
    <s v="184397"/>
    <n v="0"/>
    <s v="184397"/>
    <n v="2017"/>
    <s v="20170417"/>
    <s v="20170417"/>
    <m/>
    <n v="2.2799999999999998"/>
    <s v="Released at Road Pool."/>
    <s v="CWT"/>
    <s v="B"/>
    <s v="Y"/>
    <s v="Y"/>
    <s v="Y"/>
    <s v="Y"/>
    <n v="0"/>
    <x v="0"/>
    <n v="25033"/>
    <n v="25033"/>
    <x v="4"/>
    <n v="36348"/>
    <x v="0"/>
    <m/>
    <m/>
    <m/>
    <m/>
    <m/>
    <m/>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
    <m/>
    <m/>
    <n v="0"/>
    <n v="0"/>
    <n v="0"/>
    <n v="2.7"/>
    <n v="2.7"/>
  </r>
  <r>
    <n v="36"/>
    <n v="118"/>
    <s v="Cowichan R"/>
    <s v="CDP"/>
    <s v="124"/>
    <s v="Chinook"/>
    <s v="3"/>
    <x v="0"/>
    <x v="13"/>
    <n v="118"/>
    <x v="2"/>
    <s v="CK-22"/>
    <s v="EAST VANCOUVER ISLAND-COWICHAN &amp; KOKSILAH_FA_0.x"/>
    <s v="M"/>
    <s v="H"/>
    <n v="118"/>
    <s v="Cowichan River H"/>
    <n v="118"/>
    <s v="Cowichan R"/>
    <s v="GSVI"/>
    <s v="F"/>
    <x v="3"/>
    <s v="184397"/>
    <n v="0"/>
    <s v="184397"/>
    <n v="2017"/>
    <s v="20170417"/>
    <s v="20170417"/>
    <m/>
    <n v="2.2799999999999998"/>
    <s v="Released at Road Pool."/>
    <s v="CWT"/>
    <s v="B"/>
    <s v="Y"/>
    <s v="Y"/>
    <s v="Y"/>
    <s v="Y"/>
    <n v="0"/>
    <x v="0"/>
    <n v="25033"/>
    <n v="25033"/>
    <x v="0"/>
    <n v="36348"/>
    <x v="1"/>
    <m/>
    <m/>
    <m/>
    <m/>
    <m/>
    <m/>
    <m/>
    <m/>
    <m/>
    <m/>
    <m/>
    <m/>
    <m/>
    <m/>
    <m/>
    <m/>
    <m/>
    <m/>
    <m/>
    <m/>
    <m/>
    <m/>
    <m/>
    <m/>
    <m/>
    <m/>
    <m/>
    <m/>
    <m/>
    <m/>
    <m/>
    <m/>
    <m/>
    <m/>
    <m/>
    <m/>
    <m/>
    <m/>
    <m/>
    <m/>
    <n v="3.02"/>
    <m/>
    <m/>
    <m/>
    <m/>
    <m/>
    <m/>
    <m/>
    <m/>
    <m/>
    <m/>
    <m/>
    <m/>
    <m/>
    <m/>
    <m/>
    <m/>
    <m/>
    <m/>
    <m/>
    <m/>
    <n v="6.31"/>
    <m/>
    <m/>
    <m/>
    <m/>
    <m/>
    <m/>
    <m/>
    <m/>
    <m/>
    <m/>
    <m/>
    <m/>
    <m/>
    <m/>
    <m/>
    <m/>
    <m/>
    <m/>
    <m/>
    <m/>
    <m/>
    <m/>
    <m/>
    <m/>
    <m/>
    <m/>
    <m/>
    <m/>
    <m/>
    <m/>
    <m/>
    <m/>
    <m/>
    <m/>
    <m/>
    <m/>
    <m/>
    <m/>
    <m/>
    <m/>
    <m/>
    <m/>
    <m/>
    <m/>
    <m/>
    <m/>
    <m/>
    <m/>
    <m/>
    <m/>
    <m/>
    <m/>
    <m/>
    <m/>
    <m/>
    <m/>
    <m/>
    <m/>
    <m/>
    <m/>
    <m/>
    <m/>
    <m/>
    <m/>
    <m/>
    <m/>
    <m/>
    <m/>
    <m/>
    <m/>
    <m/>
    <m/>
    <m/>
    <m/>
    <m/>
    <m/>
    <m/>
    <m/>
    <m/>
    <m/>
    <m/>
    <m/>
    <m/>
    <m/>
    <m/>
    <m/>
    <m/>
    <m/>
    <m/>
    <m/>
    <m/>
    <m/>
    <m/>
    <m/>
    <m/>
    <m/>
    <m/>
    <m/>
    <m/>
    <m/>
    <m/>
    <m/>
    <n v="1"/>
    <n v="1.62"/>
    <m/>
    <m/>
    <n v="9.33"/>
    <n v="0"/>
    <n v="9.33"/>
    <n v="2.62"/>
    <n v="11.95"/>
  </r>
  <r>
    <n v="36"/>
    <n v="118"/>
    <s v="Cowichan R"/>
    <s v="CDP"/>
    <s v="124"/>
    <s v="Chinook"/>
    <s v="3"/>
    <x v="0"/>
    <x v="13"/>
    <n v="118"/>
    <x v="2"/>
    <s v="CK-22"/>
    <s v="EAST VANCOUVER ISLAND-COWICHAN &amp; KOKSILAH_FA_0.x"/>
    <s v="M"/>
    <s v="H"/>
    <n v="118"/>
    <s v="Cowichan River H"/>
    <n v="118"/>
    <s v="Cowichan R"/>
    <s v="GSVI"/>
    <s v="F"/>
    <x v="3"/>
    <s v="184398"/>
    <n v="0"/>
    <s v="184398"/>
    <n v="2017"/>
    <s v="20170417"/>
    <s v="20170417"/>
    <m/>
    <n v="2.2799999999999998"/>
    <m/>
    <s v="CWT"/>
    <s v="B"/>
    <s v="Y"/>
    <s v="Y"/>
    <s v="Y"/>
    <s v="Y"/>
    <n v="0"/>
    <x v="0"/>
    <n v="24991"/>
    <n v="24991"/>
    <x v="4"/>
    <n v="36350"/>
    <x v="0"/>
    <m/>
    <m/>
    <m/>
    <m/>
    <m/>
    <m/>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4"/>
    <n v="57.64"/>
    <m/>
    <m/>
    <n v="0"/>
    <n v="0"/>
    <n v="0"/>
    <n v="59.08"/>
    <n v="59.08"/>
  </r>
  <r>
    <n v="36"/>
    <n v="118"/>
    <s v="Cowichan R"/>
    <s v="CDP"/>
    <s v="124"/>
    <s v="Chinook"/>
    <s v="3"/>
    <x v="0"/>
    <x v="13"/>
    <n v="118"/>
    <x v="2"/>
    <s v="CK-22"/>
    <s v="EAST VANCOUVER ISLAND-COWICHAN &amp; KOKSILAH_FA_0.x"/>
    <s v="M"/>
    <s v="H"/>
    <n v="118"/>
    <s v="Cowichan River H"/>
    <n v="118"/>
    <s v="Cowichan R"/>
    <s v="GSVI"/>
    <s v="F"/>
    <x v="3"/>
    <s v="184398"/>
    <n v="0"/>
    <s v="184398"/>
    <n v="2017"/>
    <s v="20170417"/>
    <s v="20170417"/>
    <m/>
    <n v="2.2799999999999998"/>
    <m/>
    <s v="CWT"/>
    <s v="B"/>
    <s v="Y"/>
    <s v="Y"/>
    <s v="Y"/>
    <s v="Y"/>
    <n v="0"/>
    <x v="0"/>
    <n v="24991"/>
    <n v="24991"/>
    <x v="0"/>
    <n v="36350"/>
    <x v="1"/>
    <m/>
    <m/>
    <m/>
    <m/>
    <m/>
    <m/>
    <m/>
    <m/>
    <m/>
    <m/>
    <m/>
    <m/>
    <m/>
    <m/>
    <m/>
    <m/>
    <m/>
    <m/>
    <m/>
    <m/>
    <m/>
    <m/>
    <m/>
    <m/>
    <m/>
    <m/>
    <m/>
    <m/>
    <m/>
    <m/>
    <m/>
    <m/>
    <m/>
    <m/>
    <m/>
    <m/>
    <m/>
    <m/>
    <n v="1.81"/>
    <m/>
    <m/>
    <m/>
    <m/>
    <m/>
    <m/>
    <m/>
    <m/>
    <m/>
    <m/>
    <m/>
    <m/>
    <m/>
    <m/>
    <m/>
    <n v="12.67"/>
    <m/>
    <m/>
    <m/>
    <m/>
    <m/>
    <m/>
    <n v="6.36"/>
    <m/>
    <m/>
    <m/>
    <m/>
    <m/>
    <m/>
    <m/>
    <m/>
    <m/>
    <m/>
    <m/>
    <m/>
    <m/>
    <m/>
    <m/>
    <m/>
    <m/>
    <m/>
    <m/>
    <m/>
    <m/>
    <m/>
    <m/>
    <m/>
    <m/>
    <m/>
    <m/>
    <m/>
    <m/>
    <m/>
    <m/>
    <m/>
    <m/>
    <m/>
    <m/>
    <m/>
    <m/>
    <m/>
    <m/>
    <m/>
    <m/>
    <m/>
    <m/>
    <m/>
    <m/>
    <m/>
    <m/>
    <m/>
    <m/>
    <m/>
    <m/>
    <m/>
    <m/>
    <m/>
    <m/>
    <m/>
    <m/>
    <m/>
    <m/>
    <m/>
    <m/>
    <m/>
    <m/>
    <m/>
    <m/>
    <m/>
    <m/>
    <m/>
    <m/>
    <m/>
    <m/>
    <m/>
    <m/>
    <m/>
    <m/>
    <m/>
    <m/>
    <m/>
    <m/>
    <m/>
    <m/>
    <m/>
    <m/>
    <m/>
    <m/>
    <n v="3.9"/>
    <m/>
    <m/>
    <m/>
    <m/>
    <m/>
    <m/>
    <m/>
    <m/>
    <m/>
    <m/>
    <m/>
    <m/>
    <m/>
    <m/>
    <m/>
    <m/>
    <m/>
    <n v="3.25"/>
    <m/>
    <m/>
    <n v="24.74"/>
    <n v="0"/>
    <n v="24.74"/>
    <n v="3.25"/>
    <n v="27.99"/>
  </r>
  <r>
    <n v="36"/>
    <n v="118"/>
    <s v="Cowichan R"/>
    <s v="CDP"/>
    <s v="124"/>
    <s v="Chinook"/>
    <s v="3"/>
    <x v="0"/>
    <x v="13"/>
    <n v="118"/>
    <x v="2"/>
    <s v="CK-22"/>
    <s v="EAST VANCOUVER ISLAND-COWICHAN &amp; KOKSILAH_FA_0.x"/>
    <s v="M"/>
    <s v="H"/>
    <n v="118"/>
    <s v="Cowichan River H"/>
    <n v="118"/>
    <s v="Cowichan R"/>
    <s v="GSVI"/>
    <s v="S"/>
    <x v="1"/>
    <s v="184281"/>
    <n v="0"/>
    <s v="184281"/>
    <n v="2017"/>
    <s v="20170523"/>
    <s v="20170524"/>
    <m/>
    <n v="3.59"/>
    <s v="Released at Stoltz campground."/>
    <s v="CWT"/>
    <s v="P"/>
    <s v="Y"/>
    <s v="Y"/>
    <s v="Y"/>
    <s v="Y"/>
    <n v="0"/>
    <x v="0"/>
    <n v="50018"/>
    <n v="50018"/>
    <x v="4"/>
    <n v="36342"/>
    <x v="0"/>
    <m/>
    <m/>
    <m/>
    <m/>
    <m/>
    <m/>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
    <m/>
    <m/>
    <n v="0"/>
    <n v="0"/>
    <n v="0"/>
    <n v="2.7"/>
    <n v="2.7"/>
  </r>
  <r>
    <n v="36"/>
    <n v="118"/>
    <s v="Cowichan R"/>
    <s v="CDP"/>
    <s v="124"/>
    <s v="Chinook"/>
    <s v="3"/>
    <x v="0"/>
    <x v="13"/>
    <n v="118"/>
    <x v="2"/>
    <s v="CK-22"/>
    <s v="EAST VANCOUVER ISLAND-COWICHAN &amp; KOKSILAH_FA_0.x"/>
    <s v="M"/>
    <s v="H"/>
    <n v="118"/>
    <s v="Cowichan River H"/>
    <n v="118"/>
    <s v="Cowichan R"/>
    <s v="GSVI"/>
    <s v="S"/>
    <x v="1"/>
    <s v="184281"/>
    <n v="0"/>
    <s v="184281"/>
    <n v="2017"/>
    <s v="20170523"/>
    <s v="20170524"/>
    <m/>
    <n v="3.59"/>
    <s v="Released at Stoltz campground."/>
    <s v="CWT"/>
    <s v="P"/>
    <s v="Y"/>
    <s v="Y"/>
    <s v="Y"/>
    <s v="Y"/>
    <n v="0"/>
    <x v="0"/>
    <n v="50018"/>
    <n v="50018"/>
    <x v="0"/>
    <n v="36342"/>
    <x v="1"/>
    <m/>
    <m/>
    <m/>
    <m/>
    <m/>
    <m/>
    <m/>
    <m/>
    <m/>
    <n v="0"/>
    <m/>
    <m/>
    <m/>
    <m/>
    <m/>
    <m/>
    <m/>
    <m/>
    <m/>
    <m/>
    <m/>
    <m/>
    <m/>
    <m/>
    <m/>
    <m/>
    <m/>
    <m/>
    <m/>
    <m/>
    <m/>
    <m/>
    <m/>
    <m/>
    <m/>
    <m/>
    <m/>
    <m/>
    <m/>
    <m/>
    <m/>
    <m/>
    <m/>
    <m/>
    <m/>
    <m/>
    <m/>
    <m/>
    <m/>
    <n v="12.67"/>
    <m/>
    <m/>
    <m/>
    <m/>
    <n v="6.36"/>
    <m/>
    <m/>
    <m/>
    <m/>
    <n v="12.72"/>
    <m/>
    <m/>
    <m/>
    <m/>
    <m/>
    <m/>
    <m/>
    <m/>
    <m/>
    <m/>
    <m/>
    <m/>
    <m/>
    <m/>
    <m/>
    <m/>
    <m/>
    <m/>
    <m/>
    <m/>
    <m/>
    <m/>
    <m/>
    <m/>
    <m/>
    <m/>
    <m/>
    <m/>
    <m/>
    <m/>
    <m/>
    <m/>
    <m/>
    <m/>
    <m/>
    <m/>
    <m/>
    <m/>
    <m/>
    <m/>
    <m/>
    <m/>
    <m/>
    <m/>
    <m/>
    <m/>
    <m/>
    <m/>
    <m/>
    <m/>
    <m/>
    <m/>
    <m/>
    <m/>
    <m/>
    <m/>
    <m/>
    <m/>
    <m/>
    <m/>
    <m/>
    <m/>
    <m/>
    <m/>
    <m/>
    <m/>
    <m/>
    <m/>
    <m/>
    <m/>
    <m/>
    <m/>
    <m/>
    <m/>
    <m/>
    <m/>
    <m/>
    <m/>
    <m/>
    <m/>
    <m/>
    <m/>
    <m/>
    <m/>
    <m/>
    <m/>
    <m/>
    <n v="3.9"/>
    <m/>
    <m/>
    <m/>
    <m/>
    <m/>
    <m/>
    <m/>
    <m/>
    <m/>
    <m/>
    <m/>
    <m/>
    <m/>
    <m/>
    <m/>
    <m/>
    <n v="2.4500000000000002"/>
    <n v="47.86"/>
    <n v="0.53"/>
    <m/>
    <n v="35.65"/>
    <n v="0"/>
    <n v="35.65"/>
    <n v="50.84"/>
    <n v="86.490000000000009"/>
  </r>
  <r>
    <n v="36"/>
    <n v="118"/>
    <s v="Cowichan R"/>
    <s v="CDP"/>
    <s v="124"/>
    <s v="Chinook"/>
    <s v="3"/>
    <x v="0"/>
    <x v="13"/>
    <n v="118"/>
    <x v="2"/>
    <s v="CK-22"/>
    <s v="EAST VANCOUVER ISLAND-COWICHAN &amp; KOKSILAH_FA_0.x"/>
    <s v="M"/>
    <s v="H"/>
    <n v="118"/>
    <s v="Cowichan River H"/>
    <n v="118"/>
    <s v="Cowichan R"/>
    <s v="GSVI"/>
    <s v="S"/>
    <x v="1"/>
    <s v="184281"/>
    <n v="0"/>
    <s v="184281"/>
    <n v="2017"/>
    <s v="20170523"/>
    <s v="20170524"/>
    <m/>
    <n v="3.59"/>
    <s v="Released at Stoltz campground."/>
    <s v="CWT"/>
    <s v="P"/>
    <s v="Y"/>
    <s v="Y"/>
    <s v="Y"/>
    <s v="Y"/>
    <n v="0"/>
    <x v="0"/>
    <n v="50018"/>
    <n v="50018"/>
    <x v="1"/>
    <n v="36342"/>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3"/>
    <n v="111.65"/>
    <n v="0.67"/>
    <m/>
    <n v="0"/>
    <n v="0"/>
    <n v="0"/>
    <n v="116.05"/>
    <n v="116.05000000000001"/>
  </r>
  <r>
    <n v="36"/>
    <n v="118"/>
    <s v="Cowichan R"/>
    <s v="CDP"/>
    <s v="124"/>
    <s v="Chinook"/>
    <s v="3"/>
    <x v="0"/>
    <x v="13"/>
    <n v="118"/>
    <x v="2"/>
    <s v="CK-22"/>
    <s v="EAST VANCOUVER ISLAND-COWICHAN &amp; KOKSILAH_FA_0.x"/>
    <s v="M"/>
    <s v="H"/>
    <n v="118"/>
    <s v="Cowichan River H"/>
    <n v="118"/>
    <s v="Cowichan R"/>
    <s v="GSVI"/>
    <s v="S"/>
    <x v="1"/>
    <s v="184293"/>
    <n v="0"/>
    <s v="184293"/>
    <n v="2017"/>
    <s v="20170523"/>
    <s v="20170524"/>
    <m/>
    <n v="3.59"/>
    <s v="Released at Stoltz campground."/>
    <s v="CWT"/>
    <s v="P"/>
    <s v="Y"/>
    <s v="Y"/>
    <s v="Y"/>
    <s v="Y"/>
    <n v="1E-3"/>
    <x v="0"/>
    <n v="50040"/>
    <n v="50107"/>
    <x v="4"/>
    <n v="36333"/>
    <x v="0"/>
    <m/>
    <m/>
    <m/>
    <m/>
    <m/>
    <m/>
    <m/>
    <m/>
    <m/>
    <m/>
    <m/>
    <m/>
    <m/>
    <m/>
    <m/>
    <m/>
    <m/>
    <m/>
    <m/>
    <m/>
    <m/>
    <m/>
    <m/>
    <m/>
    <m/>
    <m/>
    <m/>
    <m/>
    <m/>
    <m/>
    <m/>
    <m/>
    <m/>
    <m/>
    <m/>
    <m/>
    <m/>
    <m/>
    <m/>
    <m/>
    <m/>
    <m/>
    <m/>
    <m/>
    <m/>
    <m/>
    <m/>
    <m/>
    <m/>
    <m/>
    <m/>
    <m/>
    <m/>
    <m/>
    <n v="7.4"/>
    <m/>
    <m/>
    <m/>
    <m/>
    <m/>
    <m/>
    <m/>
    <m/>
    <m/>
    <m/>
    <m/>
    <m/>
    <m/>
    <m/>
    <m/>
    <m/>
    <m/>
    <m/>
    <m/>
    <m/>
    <m/>
    <m/>
    <m/>
    <m/>
    <m/>
    <m/>
    <m/>
    <m/>
    <m/>
    <m/>
    <m/>
    <m/>
    <m/>
    <m/>
    <m/>
    <m/>
    <m/>
    <m/>
    <m/>
    <m/>
    <m/>
    <m/>
    <m/>
    <m/>
    <m/>
    <m/>
    <m/>
    <m/>
    <m/>
    <m/>
    <m/>
    <m/>
    <m/>
    <m/>
    <m/>
    <m/>
    <m/>
    <m/>
    <m/>
    <m/>
    <m/>
    <m/>
    <m/>
    <m/>
    <m/>
    <m/>
    <m/>
    <m/>
    <m/>
    <m/>
    <m/>
    <m/>
    <m/>
    <m/>
    <m/>
    <m/>
    <m/>
    <m/>
    <m/>
    <m/>
    <m/>
    <m/>
    <m/>
    <m/>
    <m/>
    <m/>
    <m/>
    <m/>
    <m/>
    <m/>
    <m/>
    <m/>
    <m/>
    <m/>
    <m/>
    <m/>
    <m/>
    <m/>
    <m/>
    <m/>
    <m/>
    <m/>
    <m/>
    <m/>
    <m/>
    <m/>
    <m/>
    <m/>
    <n v="2.08"/>
    <n v="1.44"/>
    <n v="42.81"/>
    <m/>
    <m/>
    <n v="7.4"/>
    <n v="2.08"/>
    <n v="9.48"/>
    <n v="44.25"/>
    <n v="53.730000000000004"/>
  </r>
  <r>
    <n v="36"/>
    <n v="118"/>
    <s v="Cowichan R"/>
    <s v="CDP"/>
    <s v="124"/>
    <s v="Chinook"/>
    <s v="3"/>
    <x v="0"/>
    <x v="13"/>
    <n v="118"/>
    <x v="2"/>
    <s v="CK-22"/>
    <s v="EAST VANCOUVER ISLAND-COWICHAN &amp; KOKSILAH_FA_0.x"/>
    <s v="M"/>
    <s v="H"/>
    <n v="118"/>
    <s v="Cowichan River H"/>
    <n v="118"/>
    <s v="Cowichan R"/>
    <s v="GSVI"/>
    <s v="S"/>
    <x v="1"/>
    <s v="184293"/>
    <n v="0"/>
    <s v="184293"/>
    <n v="2017"/>
    <s v="20170523"/>
    <s v="20170524"/>
    <m/>
    <n v="3.59"/>
    <s v="Released at Stoltz campground."/>
    <s v="CWT"/>
    <s v="P"/>
    <s v="Y"/>
    <s v="Y"/>
    <s v="Y"/>
    <s v="Y"/>
    <n v="1E-3"/>
    <x v="0"/>
    <n v="50040"/>
    <n v="50107"/>
    <x v="0"/>
    <n v="36333"/>
    <x v="1"/>
    <m/>
    <m/>
    <m/>
    <m/>
    <m/>
    <m/>
    <m/>
    <m/>
    <m/>
    <m/>
    <m/>
    <m/>
    <m/>
    <m/>
    <m/>
    <m/>
    <m/>
    <m/>
    <m/>
    <m/>
    <m/>
    <m/>
    <m/>
    <m/>
    <m/>
    <m/>
    <m/>
    <m/>
    <m/>
    <m/>
    <m/>
    <m/>
    <m/>
    <m/>
    <m/>
    <m/>
    <m/>
    <m/>
    <m/>
    <m/>
    <n v="5.2"/>
    <m/>
    <m/>
    <m/>
    <m/>
    <m/>
    <m/>
    <m/>
    <m/>
    <n v="12.69"/>
    <m/>
    <m/>
    <m/>
    <m/>
    <n v="27.65"/>
    <m/>
    <m/>
    <n v="0"/>
    <m/>
    <m/>
    <m/>
    <n v="6.37"/>
    <m/>
    <m/>
    <m/>
    <m/>
    <m/>
    <m/>
    <m/>
    <m/>
    <m/>
    <m/>
    <m/>
    <m/>
    <m/>
    <n v="4.8899999999999997"/>
    <m/>
    <m/>
    <m/>
    <m/>
    <m/>
    <m/>
    <m/>
    <m/>
    <m/>
    <m/>
    <m/>
    <m/>
    <m/>
    <m/>
    <m/>
    <m/>
    <m/>
    <m/>
    <m/>
    <m/>
    <m/>
    <m/>
    <m/>
    <m/>
    <m/>
    <m/>
    <m/>
    <m/>
    <m/>
    <m/>
    <m/>
    <m/>
    <m/>
    <m/>
    <m/>
    <m/>
    <m/>
    <m/>
    <m/>
    <m/>
    <m/>
    <m/>
    <m/>
    <m/>
    <m/>
    <m/>
    <m/>
    <m/>
    <m/>
    <m/>
    <m/>
    <m/>
    <m/>
    <m/>
    <m/>
    <m/>
    <m/>
    <m/>
    <m/>
    <m/>
    <m/>
    <m/>
    <m/>
    <m/>
    <m/>
    <m/>
    <m/>
    <m/>
    <m/>
    <m/>
    <m/>
    <n v="7.85"/>
    <m/>
    <m/>
    <m/>
    <m/>
    <m/>
    <m/>
    <m/>
    <m/>
    <m/>
    <m/>
    <m/>
    <m/>
    <m/>
    <m/>
    <m/>
    <n v="20.28"/>
    <n v="5.66"/>
    <n v="11.18"/>
    <n v="0.33"/>
    <m/>
    <n v="82.53"/>
    <n v="20.28"/>
    <n v="102.81"/>
    <n v="17.170000000000002"/>
    <n v="119.97999999999998"/>
  </r>
  <r>
    <n v="36"/>
    <n v="118"/>
    <s v="Cowichan R"/>
    <s v="CDP"/>
    <s v="124"/>
    <s v="Chinook"/>
    <s v="3"/>
    <x v="0"/>
    <x v="13"/>
    <n v="118"/>
    <x v="2"/>
    <s v="CK-22"/>
    <s v="EAST VANCOUVER ISLAND-COWICHAN &amp; KOKSILAH_FA_0.x"/>
    <s v="M"/>
    <s v="H"/>
    <n v="118"/>
    <s v="Cowichan River H"/>
    <n v="118"/>
    <s v="Cowichan R"/>
    <s v="GSVI"/>
    <s v="S"/>
    <x v="1"/>
    <s v="184293"/>
    <n v="0"/>
    <s v="184293"/>
    <n v="2017"/>
    <s v="20170523"/>
    <s v="20170524"/>
    <m/>
    <n v="3.59"/>
    <s v="Released at Stoltz campground."/>
    <s v="CWT"/>
    <s v="P"/>
    <s v="Y"/>
    <s v="Y"/>
    <s v="Y"/>
    <s v="Y"/>
    <n v="1E-3"/>
    <x v="0"/>
    <n v="50040"/>
    <n v="50107"/>
    <x v="1"/>
    <n v="36333"/>
    <x v="2"/>
    <m/>
    <m/>
    <m/>
    <m/>
    <m/>
    <m/>
    <m/>
    <m/>
    <m/>
    <m/>
    <m/>
    <m/>
    <m/>
    <m/>
    <m/>
    <m/>
    <m/>
    <m/>
    <m/>
    <m/>
    <m/>
    <m/>
    <m/>
    <m/>
    <m/>
    <m/>
    <m/>
    <m/>
    <m/>
    <m/>
    <m/>
    <m/>
    <m/>
    <m/>
    <m/>
    <m/>
    <m/>
    <m/>
    <m/>
    <m/>
    <m/>
    <m/>
    <m/>
    <m/>
    <m/>
    <m/>
    <m/>
    <m/>
    <m/>
    <n v="16"/>
    <m/>
    <m/>
    <m/>
    <m/>
    <m/>
    <m/>
    <m/>
    <m/>
    <m/>
    <m/>
    <m/>
    <m/>
    <m/>
    <m/>
    <m/>
    <m/>
    <m/>
    <m/>
    <m/>
    <m/>
    <m/>
    <m/>
    <m/>
    <m/>
    <m/>
    <m/>
    <m/>
    <m/>
    <m/>
    <m/>
    <m/>
    <m/>
    <m/>
    <m/>
    <m/>
    <m/>
    <m/>
    <m/>
    <m/>
    <m/>
    <m/>
    <m/>
    <m/>
    <m/>
    <m/>
    <m/>
    <m/>
    <m/>
    <m/>
    <m/>
    <m/>
    <m/>
    <m/>
    <m/>
    <m/>
    <m/>
    <m/>
    <m/>
    <m/>
    <m/>
    <m/>
    <m/>
    <m/>
    <m/>
    <m/>
    <m/>
    <m/>
    <m/>
    <m/>
    <m/>
    <m/>
    <m/>
    <m/>
    <m/>
    <m/>
    <m/>
    <m/>
    <m/>
    <m/>
    <m/>
    <m/>
    <m/>
    <m/>
    <m/>
    <m/>
    <m/>
    <m/>
    <m/>
    <m/>
    <m/>
    <m/>
    <m/>
    <m/>
    <m/>
    <m/>
    <m/>
    <m/>
    <m/>
    <m/>
    <m/>
    <m/>
    <m/>
    <m/>
    <m/>
    <m/>
    <m/>
    <m/>
    <m/>
    <m/>
    <m/>
    <m/>
    <m/>
    <m/>
    <m/>
    <n v="1.48"/>
    <n v="37.5"/>
    <n v="0.67"/>
    <m/>
    <n v="16"/>
    <n v="0"/>
    <n v="16"/>
    <n v="39.65"/>
    <n v="55.650000000000006"/>
  </r>
  <r>
    <n v="36"/>
    <n v="118"/>
    <s v="Cowichan R"/>
    <s v="CDP"/>
    <s v="124"/>
    <s v="Chinook"/>
    <s v="3"/>
    <x v="0"/>
    <x v="13"/>
    <n v="118"/>
    <x v="2"/>
    <s v="CK-22"/>
    <s v="EAST VANCOUVER ISLAND-COWICHAN &amp; KOKSILAH_FA_0.x"/>
    <s v="M"/>
    <s v="H"/>
    <n v="118"/>
    <s v="Cowichan River H"/>
    <n v="118"/>
    <s v="Cowichan R"/>
    <s v="GSVI"/>
    <s v="S"/>
    <x v="1"/>
    <s v="184294"/>
    <n v="0"/>
    <s v="184294"/>
    <n v="2017"/>
    <s v="20170523"/>
    <s v="20170524"/>
    <m/>
    <n v="3.59"/>
    <s v="Released at Stoltz campground."/>
    <s v="CWT"/>
    <s v="P"/>
    <s v="Y"/>
    <s v="Y"/>
    <s v="Y"/>
    <s v="Y"/>
    <n v="0"/>
    <x v="0"/>
    <n v="50128"/>
    <n v="50128"/>
    <x v="4"/>
    <n v="36334"/>
    <x v="0"/>
    <m/>
    <m/>
    <m/>
    <m/>
    <m/>
    <m/>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28"/>
    <m/>
    <m/>
    <n v="0"/>
    <n v="0"/>
    <n v="0"/>
    <n v="30.28"/>
    <n v="30.28"/>
  </r>
  <r>
    <n v="36"/>
    <n v="118"/>
    <s v="Cowichan R"/>
    <s v="CDP"/>
    <s v="124"/>
    <s v="Chinook"/>
    <s v="3"/>
    <x v="0"/>
    <x v="13"/>
    <n v="118"/>
    <x v="2"/>
    <s v="CK-22"/>
    <s v="EAST VANCOUVER ISLAND-COWICHAN &amp; KOKSILAH_FA_0.x"/>
    <s v="M"/>
    <s v="H"/>
    <n v="118"/>
    <s v="Cowichan River H"/>
    <n v="118"/>
    <s v="Cowichan R"/>
    <s v="GSVI"/>
    <s v="S"/>
    <x v="1"/>
    <s v="184294"/>
    <n v="0"/>
    <s v="184294"/>
    <n v="2017"/>
    <s v="20170523"/>
    <s v="20170524"/>
    <m/>
    <n v="3.59"/>
    <s v="Released at Stoltz campground."/>
    <s v="CWT"/>
    <s v="P"/>
    <s v="Y"/>
    <s v="Y"/>
    <s v="Y"/>
    <s v="Y"/>
    <n v="0"/>
    <x v="0"/>
    <n v="50128"/>
    <n v="50128"/>
    <x v="0"/>
    <n v="36334"/>
    <x v="1"/>
    <m/>
    <m/>
    <m/>
    <m/>
    <m/>
    <m/>
    <m/>
    <m/>
    <m/>
    <m/>
    <m/>
    <m/>
    <m/>
    <m/>
    <m/>
    <m/>
    <m/>
    <m/>
    <m/>
    <m/>
    <m/>
    <m/>
    <m/>
    <m/>
    <m/>
    <m/>
    <m/>
    <m/>
    <m/>
    <m/>
    <m/>
    <m/>
    <m/>
    <m/>
    <m/>
    <m/>
    <m/>
    <m/>
    <m/>
    <m/>
    <m/>
    <m/>
    <m/>
    <n v="2.25"/>
    <m/>
    <m/>
    <m/>
    <n v="2.25"/>
    <m/>
    <n v="6.31"/>
    <m/>
    <m/>
    <m/>
    <m/>
    <n v="6.31"/>
    <m/>
    <m/>
    <m/>
    <m/>
    <n v="6.31"/>
    <m/>
    <n v="2.3199999999999998"/>
    <m/>
    <m/>
    <m/>
    <m/>
    <m/>
    <m/>
    <m/>
    <m/>
    <m/>
    <m/>
    <m/>
    <m/>
    <m/>
    <m/>
    <m/>
    <m/>
    <m/>
    <m/>
    <m/>
    <m/>
    <m/>
    <m/>
    <m/>
    <m/>
    <m/>
    <m/>
    <m/>
    <m/>
    <m/>
    <m/>
    <m/>
    <m/>
    <m/>
    <m/>
    <m/>
    <m/>
    <m/>
    <m/>
    <m/>
    <m/>
    <m/>
    <m/>
    <m/>
    <m/>
    <m/>
    <m/>
    <m/>
    <m/>
    <m/>
    <m/>
    <m/>
    <m/>
    <m/>
    <m/>
    <m/>
    <m/>
    <m/>
    <m/>
    <m/>
    <m/>
    <m/>
    <m/>
    <m/>
    <m/>
    <m/>
    <m/>
    <m/>
    <m/>
    <m/>
    <m/>
    <m/>
    <m/>
    <m/>
    <m/>
    <m/>
    <m/>
    <m/>
    <m/>
    <m/>
    <m/>
    <m/>
    <m/>
    <m/>
    <m/>
    <m/>
    <n v="7.86"/>
    <m/>
    <m/>
    <m/>
    <m/>
    <m/>
    <m/>
    <m/>
    <m/>
    <m/>
    <m/>
    <m/>
    <m/>
    <m/>
    <m/>
    <m/>
    <n v="1.46"/>
    <n v="1.45"/>
    <n v="4.66"/>
    <n v="0.53"/>
    <m/>
    <n v="33.61"/>
    <n v="1.46"/>
    <n v="35.07"/>
    <n v="6.64"/>
    <n v="41.709999999999994"/>
  </r>
  <r>
    <n v="36"/>
    <n v="118"/>
    <s v="Cowichan R"/>
    <s v="CDP"/>
    <s v="124"/>
    <s v="Chinook"/>
    <s v="3"/>
    <x v="0"/>
    <x v="13"/>
    <n v="118"/>
    <x v="2"/>
    <s v="CK-22"/>
    <s v="EAST VANCOUVER ISLAND-COWICHAN &amp; KOKSILAH_FA_0.x"/>
    <s v="M"/>
    <s v="H"/>
    <n v="118"/>
    <s v="Cowichan River H"/>
    <n v="118"/>
    <s v="Cowichan R"/>
    <s v="GSVI"/>
    <s v="S"/>
    <x v="1"/>
    <s v="184294"/>
    <n v="0"/>
    <s v="184294"/>
    <n v="2017"/>
    <s v="20170523"/>
    <s v="20170524"/>
    <m/>
    <n v="3.59"/>
    <s v="Released at Stoltz campground."/>
    <s v="CWT"/>
    <s v="P"/>
    <s v="Y"/>
    <s v="Y"/>
    <s v="Y"/>
    <s v="Y"/>
    <n v="0"/>
    <x v="0"/>
    <n v="50128"/>
    <n v="50128"/>
    <x v="1"/>
    <n v="36334"/>
    <x v="2"/>
    <m/>
    <m/>
    <m/>
    <m/>
    <m/>
    <m/>
    <m/>
    <m/>
    <m/>
    <m/>
    <m/>
    <m/>
    <m/>
    <m/>
    <m/>
    <m/>
    <m/>
    <m/>
    <m/>
    <m/>
    <m/>
    <m/>
    <m/>
    <m/>
    <m/>
    <m/>
    <m/>
    <m/>
    <m/>
    <m/>
    <m/>
    <m/>
    <m/>
    <m/>
    <m/>
    <m/>
    <m/>
    <m/>
    <m/>
    <m/>
    <m/>
    <m/>
    <m/>
    <m/>
    <m/>
    <m/>
    <m/>
    <m/>
    <m/>
    <n v="24.04"/>
    <m/>
    <m/>
    <m/>
    <m/>
    <m/>
    <m/>
    <m/>
    <m/>
    <n v="0"/>
    <n v="7.99"/>
    <m/>
    <m/>
    <m/>
    <m/>
    <m/>
    <m/>
    <m/>
    <m/>
    <m/>
    <m/>
    <m/>
    <m/>
    <m/>
    <m/>
    <m/>
    <m/>
    <m/>
    <m/>
    <m/>
    <m/>
    <m/>
    <m/>
    <m/>
    <m/>
    <m/>
    <m/>
    <m/>
    <m/>
    <m/>
    <m/>
    <m/>
    <m/>
    <m/>
    <m/>
    <m/>
    <m/>
    <m/>
    <m/>
    <m/>
    <m/>
    <m/>
    <m/>
    <m/>
    <m/>
    <m/>
    <m/>
    <m/>
    <m/>
    <m/>
    <m/>
    <m/>
    <m/>
    <m/>
    <m/>
    <m/>
    <m/>
    <m/>
    <m/>
    <m/>
    <m/>
    <m/>
    <m/>
    <m/>
    <m/>
    <m/>
    <m/>
    <m/>
    <m/>
    <m/>
    <m/>
    <m/>
    <m/>
    <m/>
    <m/>
    <m/>
    <m/>
    <m/>
    <m/>
    <m/>
    <m/>
    <m/>
    <m/>
    <m/>
    <m/>
    <m/>
    <m/>
    <m/>
    <n v="5.83"/>
    <m/>
    <m/>
    <m/>
    <m/>
    <m/>
    <m/>
    <m/>
    <m/>
    <m/>
    <m/>
    <m/>
    <m/>
    <m/>
    <m/>
    <m/>
    <m/>
    <n v="0.21"/>
    <n v="1.0900000000000001"/>
    <n v="0.37"/>
    <m/>
    <n v="37.86"/>
    <n v="0"/>
    <n v="37.86"/>
    <n v="1.67"/>
    <n v="39.53"/>
  </r>
  <r>
    <n v="36"/>
    <n v="118"/>
    <s v="Cowichan R"/>
    <s v="CDP"/>
    <s v="124"/>
    <s v="Chinook"/>
    <s v="3"/>
    <x v="0"/>
    <x v="13"/>
    <n v="118"/>
    <x v="2"/>
    <s v="CK-22"/>
    <s v="EAST VANCOUVER ISLAND-COWICHAN &amp; KOKSILAH_FA_0.x"/>
    <s v="M"/>
    <s v="H"/>
    <n v="118"/>
    <s v="Cowichan River H"/>
    <n v="118"/>
    <s v="Cowichan R"/>
    <s v="GSVI"/>
    <s v="S"/>
    <x v="1"/>
    <s v="184295"/>
    <n v="0"/>
    <s v="184295"/>
    <n v="2017"/>
    <s v="20170523"/>
    <s v="20170524"/>
    <m/>
    <n v="3.59"/>
    <s v="Released at Stoltz campground."/>
    <s v="CWT"/>
    <s v="P"/>
    <s v="Y"/>
    <s v="Y"/>
    <s v="Y"/>
    <s v="Y"/>
    <n v="0"/>
    <x v="0"/>
    <n v="50149"/>
    <n v="50149"/>
    <x v="4"/>
    <n v="36335"/>
    <x v="0"/>
    <m/>
    <m/>
    <m/>
    <m/>
    <m/>
    <m/>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m/>
    <n v="85.5"/>
    <m/>
    <m/>
    <n v="0"/>
    <n v="2"/>
    <n v="2"/>
    <n v="85.5"/>
    <n v="87.5"/>
  </r>
  <r>
    <n v="36"/>
    <n v="118"/>
    <s v="Cowichan R"/>
    <s v="CDP"/>
    <s v="124"/>
    <s v="Chinook"/>
    <s v="3"/>
    <x v="0"/>
    <x v="13"/>
    <n v="118"/>
    <x v="2"/>
    <s v="CK-22"/>
    <s v="EAST VANCOUVER ISLAND-COWICHAN &amp; KOKSILAH_FA_0.x"/>
    <s v="M"/>
    <s v="H"/>
    <n v="118"/>
    <s v="Cowichan River H"/>
    <n v="118"/>
    <s v="Cowichan R"/>
    <s v="GSVI"/>
    <s v="S"/>
    <x v="1"/>
    <s v="184295"/>
    <n v="0"/>
    <s v="184295"/>
    <n v="2017"/>
    <s v="20170523"/>
    <s v="20170524"/>
    <m/>
    <n v="3.59"/>
    <s v="Released at Stoltz campground."/>
    <s v="CWT"/>
    <s v="P"/>
    <s v="Y"/>
    <s v="Y"/>
    <s v="Y"/>
    <s v="Y"/>
    <n v="0"/>
    <x v="0"/>
    <n v="50149"/>
    <n v="50149"/>
    <x v="0"/>
    <n v="36335"/>
    <x v="1"/>
    <m/>
    <m/>
    <m/>
    <m/>
    <m/>
    <m/>
    <m/>
    <m/>
    <m/>
    <m/>
    <m/>
    <m/>
    <m/>
    <m/>
    <m/>
    <m/>
    <m/>
    <m/>
    <m/>
    <m/>
    <m/>
    <m/>
    <m/>
    <m/>
    <m/>
    <m/>
    <m/>
    <m/>
    <m/>
    <m/>
    <m/>
    <m/>
    <m/>
    <m/>
    <m/>
    <m/>
    <m/>
    <m/>
    <m/>
    <m/>
    <m/>
    <m/>
    <m/>
    <m/>
    <m/>
    <m/>
    <m/>
    <m/>
    <m/>
    <n v="6.31"/>
    <m/>
    <m/>
    <m/>
    <m/>
    <n v="6.31"/>
    <m/>
    <m/>
    <m/>
    <m/>
    <m/>
    <m/>
    <n v="21.3"/>
    <m/>
    <m/>
    <m/>
    <m/>
    <m/>
    <m/>
    <m/>
    <m/>
    <m/>
    <m/>
    <m/>
    <m/>
    <m/>
    <m/>
    <m/>
    <m/>
    <m/>
    <m/>
    <m/>
    <m/>
    <m/>
    <m/>
    <m/>
    <m/>
    <m/>
    <m/>
    <m/>
    <m/>
    <m/>
    <m/>
    <m/>
    <m/>
    <m/>
    <m/>
    <m/>
    <m/>
    <m/>
    <m/>
    <m/>
    <m/>
    <m/>
    <m/>
    <m/>
    <m/>
    <m/>
    <m/>
    <m/>
    <m/>
    <m/>
    <m/>
    <m/>
    <m/>
    <m/>
    <m/>
    <m/>
    <m/>
    <m/>
    <m/>
    <m/>
    <m/>
    <m/>
    <m/>
    <m/>
    <m/>
    <m/>
    <m/>
    <m/>
    <m/>
    <m/>
    <m/>
    <m/>
    <m/>
    <m/>
    <m/>
    <m/>
    <m/>
    <m/>
    <m/>
    <m/>
    <m/>
    <m/>
    <m/>
    <m/>
    <m/>
    <m/>
    <m/>
    <m/>
    <m/>
    <m/>
    <m/>
    <m/>
    <m/>
    <m/>
    <m/>
    <m/>
    <m/>
    <m/>
    <m/>
    <m/>
    <m/>
    <m/>
    <n v="14.62"/>
    <n v="2"/>
    <n v="9.1199999999999992"/>
    <m/>
    <m/>
    <n v="33.92"/>
    <n v="14.62"/>
    <n v="48.54"/>
    <n v="11.12"/>
    <n v="59.66"/>
  </r>
  <r>
    <n v="36"/>
    <n v="118"/>
    <s v="Cowichan R"/>
    <s v="CDP"/>
    <s v="124"/>
    <s v="Chinook"/>
    <s v="3"/>
    <x v="0"/>
    <x v="13"/>
    <n v="118"/>
    <x v="2"/>
    <s v="CK-22"/>
    <s v="EAST VANCOUVER ISLAND-COWICHAN &amp; KOKSILAH_FA_0.x"/>
    <s v="M"/>
    <s v="H"/>
    <n v="118"/>
    <s v="Cowichan River H"/>
    <n v="118"/>
    <s v="Cowichan R"/>
    <s v="GSVI"/>
    <s v="S"/>
    <x v="1"/>
    <s v="184295"/>
    <n v="0"/>
    <s v="184295"/>
    <n v="2017"/>
    <s v="20170523"/>
    <s v="20170524"/>
    <m/>
    <n v="3.59"/>
    <s v="Released at Stoltz campground."/>
    <s v="CWT"/>
    <s v="P"/>
    <s v="Y"/>
    <s v="Y"/>
    <s v="Y"/>
    <s v="Y"/>
    <n v="0"/>
    <x v="0"/>
    <n v="50149"/>
    <n v="50149"/>
    <x v="1"/>
    <n v="36335"/>
    <x v="2"/>
    <m/>
    <m/>
    <m/>
    <m/>
    <m/>
    <m/>
    <m/>
    <m/>
    <m/>
    <m/>
    <m/>
    <m/>
    <m/>
    <m/>
    <m/>
    <m/>
    <m/>
    <m/>
    <m/>
    <m/>
    <m/>
    <m/>
    <m/>
    <m/>
    <m/>
    <m/>
    <m/>
    <m/>
    <m/>
    <m/>
    <m/>
    <m/>
    <m/>
    <m/>
    <m/>
    <m/>
    <m/>
    <m/>
    <m/>
    <m/>
    <m/>
    <m/>
    <m/>
    <m/>
    <n v="4.3099999999999996"/>
    <m/>
    <m/>
    <m/>
    <m/>
    <m/>
    <m/>
    <m/>
    <m/>
    <m/>
    <m/>
    <m/>
    <m/>
    <m/>
    <m/>
    <m/>
    <m/>
    <m/>
    <m/>
    <m/>
    <m/>
    <m/>
    <m/>
    <m/>
    <m/>
    <m/>
    <m/>
    <m/>
    <m/>
    <m/>
    <m/>
    <n v="12.74"/>
    <m/>
    <m/>
    <m/>
    <m/>
    <m/>
    <m/>
    <m/>
    <m/>
    <m/>
    <m/>
    <m/>
    <m/>
    <m/>
    <m/>
    <m/>
    <m/>
    <m/>
    <m/>
    <m/>
    <m/>
    <m/>
    <m/>
    <m/>
    <m/>
    <m/>
    <m/>
    <m/>
    <m/>
    <m/>
    <m/>
    <m/>
    <m/>
    <m/>
    <m/>
    <m/>
    <m/>
    <m/>
    <m/>
    <m/>
    <m/>
    <m/>
    <m/>
    <m/>
    <m/>
    <m/>
    <m/>
    <m/>
    <m/>
    <m/>
    <m/>
    <m/>
    <m/>
    <m/>
    <m/>
    <m/>
    <m/>
    <m/>
    <m/>
    <m/>
    <m/>
    <m/>
    <m/>
    <m/>
    <m/>
    <m/>
    <m/>
    <m/>
    <m/>
    <m/>
    <m/>
    <m/>
    <m/>
    <m/>
    <m/>
    <m/>
    <m/>
    <m/>
    <m/>
    <m/>
    <m/>
    <m/>
    <m/>
    <m/>
    <m/>
    <m/>
    <m/>
    <m/>
    <m/>
    <n v="1.66"/>
    <n v="38.380000000000003"/>
    <n v="0.37"/>
    <m/>
    <n v="17.05"/>
    <n v="0"/>
    <n v="17.05"/>
    <n v="40.409999999999997"/>
    <n v="57.46"/>
  </r>
  <r>
    <n v="36"/>
    <n v="118"/>
    <s v="Cowichan R"/>
    <s v="CDP"/>
    <s v="124"/>
    <s v="Chinook"/>
    <s v="3"/>
    <x v="0"/>
    <x v="13"/>
    <n v="118"/>
    <x v="2"/>
    <s v="CK-22"/>
    <s v="EAST VANCOUVER ISLAND-COWICHAN &amp; KOKSILAH_FA_0.x"/>
    <s v="M"/>
    <s v="H"/>
    <n v="118"/>
    <s v="Cowichan River H"/>
    <n v="118"/>
    <s v="Cowichan R"/>
    <s v="GSVI"/>
    <s v="S"/>
    <x v="1"/>
    <s v="184295"/>
    <n v="0"/>
    <s v="184295"/>
    <n v="2017"/>
    <s v="20170523"/>
    <s v="20170524"/>
    <m/>
    <n v="3.59"/>
    <s v="Released at Stoltz campground."/>
    <s v="CWT"/>
    <s v="P"/>
    <s v="Y"/>
    <s v="Y"/>
    <s v="Y"/>
    <s v="Y"/>
    <n v="0"/>
    <x v="0"/>
    <n v="50149"/>
    <n v="50149"/>
    <x v="2"/>
    <n v="36335"/>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3"/>
    <m/>
    <m/>
    <m/>
    <m/>
    <n v="0"/>
    <n v="3.3"/>
    <n v="3.3"/>
    <n v="0"/>
    <n v="3.3"/>
  </r>
  <r>
    <n v="36"/>
    <n v="118"/>
    <s v="Cowichan R"/>
    <s v="CDP"/>
    <s v="124"/>
    <s v="Chinook"/>
    <s v="3"/>
    <x v="0"/>
    <x v="13"/>
    <n v="118"/>
    <x v="2"/>
    <s v="CK-22"/>
    <s v="EAST VANCOUVER ISLAND-COWICHAN &amp; KOKSILAH_FA_0.x"/>
    <s v="M"/>
    <s v="H"/>
    <n v="118"/>
    <s v="Cowichan River H"/>
    <n v="118"/>
    <s v="Cowichan R"/>
    <s v="GSVI"/>
    <s v="S"/>
    <x v="1"/>
    <s v="184296"/>
    <n v="0"/>
    <s v="184296"/>
    <n v="2017"/>
    <s v="20170523"/>
    <s v="20170524"/>
    <m/>
    <n v="3.59"/>
    <s v="Released at Stoltz campground."/>
    <s v="CWT"/>
    <s v="P"/>
    <s v="Y"/>
    <s v="Y"/>
    <s v="Y"/>
    <s v="Y"/>
    <n v="0"/>
    <x v="0"/>
    <n v="50028"/>
    <n v="50028"/>
    <x v="4"/>
    <n v="36338"/>
    <x v="0"/>
    <m/>
    <m/>
    <m/>
    <m/>
    <m/>
    <m/>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9"/>
    <n v="130.96"/>
    <m/>
    <m/>
    <n v="0"/>
    <n v="0"/>
    <n v="0"/>
    <n v="133.85"/>
    <n v="133.85"/>
  </r>
  <r>
    <n v="36"/>
    <n v="118"/>
    <s v="Cowichan R"/>
    <s v="CDP"/>
    <s v="124"/>
    <s v="Chinook"/>
    <s v="3"/>
    <x v="0"/>
    <x v="13"/>
    <n v="118"/>
    <x v="2"/>
    <s v="CK-22"/>
    <s v="EAST VANCOUVER ISLAND-COWICHAN &amp; KOKSILAH_FA_0.x"/>
    <s v="M"/>
    <s v="H"/>
    <n v="118"/>
    <s v="Cowichan River H"/>
    <n v="118"/>
    <s v="Cowichan R"/>
    <s v="GSVI"/>
    <s v="S"/>
    <x v="1"/>
    <s v="184296"/>
    <n v="0"/>
    <s v="184296"/>
    <n v="2017"/>
    <s v="20170523"/>
    <s v="20170524"/>
    <m/>
    <n v="3.59"/>
    <s v="Released at Stoltz campground."/>
    <s v="CWT"/>
    <s v="P"/>
    <s v="Y"/>
    <s v="Y"/>
    <s v="Y"/>
    <s v="Y"/>
    <n v="0"/>
    <x v="0"/>
    <n v="50028"/>
    <n v="50028"/>
    <x v="0"/>
    <n v="36338"/>
    <x v="1"/>
    <m/>
    <m/>
    <m/>
    <m/>
    <m/>
    <m/>
    <m/>
    <m/>
    <m/>
    <m/>
    <m/>
    <m/>
    <m/>
    <m/>
    <m/>
    <m/>
    <m/>
    <m/>
    <m/>
    <m/>
    <m/>
    <m/>
    <m/>
    <m/>
    <m/>
    <m/>
    <m/>
    <m/>
    <m/>
    <m/>
    <m/>
    <m/>
    <m/>
    <m/>
    <m/>
    <m/>
    <m/>
    <m/>
    <m/>
    <m/>
    <m/>
    <m/>
    <m/>
    <m/>
    <m/>
    <m/>
    <m/>
    <m/>
    <m/>
    <n v="18.98"/>
    <m/>
    <m/>
    <m/>
    <m/>
    <m/>
    <m/>
    <m/>
    <m/>
    <m/>
    <m/>
    <m/>
    <n v="8.6300000000000008"/>
    <m/>
    <n v="8.52"/>
    <m/>
    <m/>
    <m/>
    <m/>
    <m/>
    <m/>
    <m/>
    <m/>
    <m/>
    <m/>
    <m/>
    <m/>
    <m/>
    <m/>
    <m/>
    <m/>
    <m/>
    <m/>
    <m/>
    <m/>
    <m/>
    <m/>
    <m/>
    <m/>
    <m/>
    <m/>
    <m/>
    <m/>
    <m/>
    <m/>
    <m/>
    <m/>
    <m/>
    <m/>
    <m/>
    <m/>
    <m/>
    <m/>
    <m/>
    <m/>
    <m/>
    <m/>
    <m/>
    <m/>
    <m/>
    <m/>
    <m/>
    <m/>
    <n v="5.26"/>
    <m/>
    <m/>
    <m/>
    <m/>
    <m/>
    <n v="8.93"/>
    <m/>
    <m/>
    <m/>
    <m/>
    <m/>
    <m/>
    <m/>
    <m/>
    <m/>
    <m/>
    <m/>
    <m/>
    <m/>
    <m/>
    <m/>
    <m/>
    <m/>
    <m/>
    <m/>
    <m/>
    <m/>
    <m/>
    <m/>
    <m/>
    <m/>
    <m/>
    <m/>
    <m/>
    <m/>
    <m/>
    <m/>
    <m/>
    <m/>
    <m/>
    <m/>
    <m/>
    <m/>
    <m/>
    <m/>
    <m/>
    <m/>
    <m/>
    <m/>
    <m/>
    <n v="1.57"/>
    <n v="5"/>
    <n v="9.76"/>
    <m/>
    <m/>
    <n v="50.32"/>
    <n v="1.57"/>
    <n v="51.89"/>
    <n v="14.76"/>
    <n v="66.650000000000006"/>
  </r>
  <r>
    <n v="36"/>
    <n v="118"/>
    <s v="Cowichan R"/>
    <s v="CDP"/>
    <s v="124"/>
    <s v="Chinook"/>
    <s v="3"/>
    <x v="0"/>
    <x v="13"/>
    <n v="118"/>
    <x v="2"/>
    <s v="CK-22"/>
    <s v="EAST VANCOUVER ISLAND-COWICHAN &amp; KOKSILAH_FA_0.x"/>
    <s v="M"/>
    <s v="H"/>
    <n v="118"/>
    <s v="Cowichan River H"/>
    <n v="118"/>
    <s v="Cowichan R"/>
    <s v="GSVI"/>
    <s v="S"/>
    <x v="1"/>
    <s v="184296"/>
    <n v="0"/>
    <s v="184296"/>
    <n v="2017"/>
    <s v="20170523"/>
    <s v="20170524"/>
    <m/>
    <n v="3.59"/>
    <s v="Released at Stoltz campground."/>
    <s v="CWT"/>
    <s v="P"/>
    <s v="Y"/>
    <s v="Y"/>
    <s v="Y"/>
    <s v="Y"/>
    <n v="0"/>
    <x v="0"/>
    <n v="50028"/>
    <n v="50028"/>
    <x v="1"/>
    <n v="36338"/>
    <x v="2"/>
    <m/>
    <m/>
    <m/>
    <m/>
    <m/>
    <m/>
    <m/>
    <m/>
    <m/>
    <m/>
    <m/>
    <m/>
    <m/>
    <m/>
    <m/>
    <m/>
    <m/>
    <m/>
    <m/>
    <m/>
    <m/>
    <m/>
    <m/>
    <m/>
    <m/>
    <m/>
    <m/>
    <m/>
    <m/>
    <m/>
    <m/>
    <m/>
    <m/>
    <m/>
    <m/>
    <m/>
    <m/>
    <m/>
    <n v="2.1"/>
    <m/>
    <m/>
    <m/>
    <m/>
    <m/>
    <m/>
    <m/>
    <m/>
    <m/>
    <m/>
    <n v="7.99"/>
    <m/>
    <m/>
    <m/>
    <m/>
    <m/>
    <m/>
    <m/>
    <m/>
    <m/>
    <m/>
    <m/>
    <m/>
    <m/>
    <m/>
    <m/>
    <m/>
    <m/>
    <m/>
    <m/>
    <m/>
    <m/>
    <m/>
    <m/>
    <m/>
    <m/>
    <m/>
    <m/>
    <m/>
    <m/>
    <m/>
    <m/>
    <m/>
    <m/>
    <m/>
    <m/>
    <m/>
    <m/>
    <m/>
    <m/>
    <m/>
    <m/>
    <m/>
    <m/>
    <m/>
    <m/>
    <m/>
    <m/>
    <m/>
    <m/>
    <m/>
    <m/>
    <m/>
    <m/>
    <m/>
    <m/>
    <m/>
    <n v="4.41"/>
    <m/>
    <m/>
    <m/>
    <m/>
    <m/>
    <m/>
    <m/>
    <m/>
    <m/>
    <m/>
    <m/>
    <m/>
    <m/>
    <m/>
    <m/>
    <m/>
    <m/>
    <m/>
    <m/>
    <m/>
    <m/>
    <m/>
    <m/>
    <m/>
    <m/>
    <m/>
    <m/>
    <m/>
    <m/>
    <m/>
    <m/>
    <m/>
    <m/>
    <m/>
    <m/>
    <m/>
    <m/>
    <m/>
    <m/>
    <m/>
    <m/>
    <m/>
    <m/>
    <m/>
    <m/>
    <m/>
    <m/>
    <m/>
    <m/>
    <m/>
    <m/>
    <m/>
    <m/>
    <m/>
    <m/>
    <m/>
    <m/>
    <n v="1.1200000000000001"/>
    <n v="37.1"/>
    <m/>
    <m/>
    <n v="14.5"/>
    <n v="0"/>
    <n v="14.5"/>
    <n v="38.22"/>
    <n v="52.72"/>
  </r>
  <r>
    <n v="36"/>
    <n v="118"/>
    <s v="Cowichan R"/>
    <s v="CDP"/>
    <s v="124"/>
    <s v="Chinook"/>
    <s v="3"/>
    <x v="0"/>
    <x v="13"/>
    <n v="118"/>
    <x v="2"/>
    <s v="CK-22"/>
    <s v="EAST VANCOUVER ISLAND-COWICHAN &amp; KOKSILAH_FA_0.x"/>
    <s v="M"/>
    <s v="H"/>
    <n v="118"/>
    <s v="Cowichan River H"/>
    <n v="118"/>
    <s v="Cowichan R"/>
    <s v="GSVI"/>
    <s v="S"/>
    <x v="1"/>
    <s v="184297"/>
    <n v="0"/>
    <s v="184297"/>
    <n v="2017"/>
    <s v="20170523"/>
    <s v="20170524"/>
    <m/>
    <n v="3.59"/>
    <s v="Released at Stoltz campground."/>
    <s v="CWT"/>
    <s v="P"/>
    <s v="Y"/>
    <s v="Y"/>
    <s v="Y"/>
    <s v="Y"/>
    <n v="2E-3"/>
    <x v="0"/>
    <n v="49919"/>
    <n v="50056"/>
    <x v="4"/>
    <n v="36337"/>
    <x v="0"/>
    <m/>
    <m/>
    <m/>
    <m/>
    <m/>
    <m/>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96"/>
    <n v="1.45"/>
    <n v="48.29"/>
    <m/>
    <m/>
    <n v="0"/>
    <n v="4.96"/>
    <n v="4.96"/>
    <n v="49.74"/>
    <n v="54.7"/>
  </r>
  <r>
    <n v="36"/>
    <n v="118"/>
    <s v="Cowichan R"/>
    <s v="CDP"/>
    <s v="124"/>
    <s v="Chinook"/>
    <s v="3"/>
    <x v="0"/>
    <x v="13"/>
    <n v="118"/>
    <x v="2"/>
    <s v="CK-22"/>
    <s v="EAST VANCOUVER ISLAND-COWICHAN &amp; KOKSILAH_FA_0.x"/>
    <s v="M"/>
    <s v="H"/>
    <n v="118"/>
    <s v="Cowichan River H"/>
    <n v="118"/>
    <s v="Cowichan R"/>
    <s v="GSVI"/>
    <s v="S"/>
    <x v="1"/>
    <s v="184297"/>
    <n v="0"/>
    <s v="184297"/>
    <n v="2017"/>
    <s v="20170523"/>
    <s v="20170524"/>
    <m/>
    <n v="3.59"/>
    <s v="Released at Stoltz campground."/>
    <s v="CWT"/>
    <s v="P"/>
    <s v="Y"/>
    <s v="Y"/>
    <s v="Y"/>
    <s v="Y"/>
    <n v="2E-3"/>
    <x v="0"/>
    <n v="49919"/>
    <n v="50056"/>
    <x v="0"/>
    <n v="36337"/>
    <x v="1"/>
    <m/>
    <m/>
    <m/>
    <m/>
    <m/>
    <m/>
    <n v="1.81"/>
    <m/>
    <m/>
    <n v="0"/>
    <m/>
    <m/>
    <m/>
    <m/>
    <m/>
    <m/>
    <m/>
    <m/>
    <m/>
    <m/>
    <m/>
    <m/>
    <m/>
    <m/>
    <m/>
    <m/>
    <m/>
    <m/>
    <m/>
    <m/>
    <m/>
    <m/>
    <m/>
    <m/>
    <n v="4.83"/>
    <m/>
    <m/>
    <m/>
    <m/>
    <m/>
    <m/>
    <n v="5.27"/>
    <n v="7.82"/>
    <m/>
    <m/>
    <m/>
    <m/>
    <m/>
    <m/>
    <n v="12.66"/>
    <m/>
    <m/>
    <m/>
    <m/>
    <n v="6.33"/>
    <m/>
    <m/>
    <m/>
    <m/>
    <m/>
    <m/>
    <m/>
    <m/>
    <m/>
    <m/>
    <m/>
    <m/>
    <m/>
    <m/>
    <m/>
    <m/>
    <m/>
    <m/>
    <m/>
    <m/>
    <n v="9.7799999999999994"/>
    <m/>
    <m/>
    <m/>
    <m/>
    <m/>
    <m/>
    <m/>
    <m/>
    <m/>
    <m/>
    <m/>
    <m/>
    <m/>
    <m/>
    <m/>
    <m/>
    <m/>
    <m/>
    <m/>
    <m/>
    <m/>
    <m/>
    <m/>
    <m/>
    <m/>
    <m/>
    <m/>
    <m/>
    <m/>
    <m/>
    <m/>
    <m/>
    <m/>
    <m/>
    <m/>
    <m/>
    <m/>
    <m/>
    <m/>
    <m/>
    <m/>
    <m/>
    <m/>
    <m/>
    <m/>
    <m/>
    <m/>
    <m/>
    <m/>
    <m/>
    <m/>
    <m/>
    <m/>
    <m/>
    <m/>
    <m/>
    <m/>
    <m/>
    <m/>
    <m/>
    <m/>
    <m/>
    <m/>
    <m/>
    <m/>
    <m/>
    <m/>
    <m/>
    <m/>
    <m/>
    <m/>
    <n v="3.91"/>
    <m/>
    <m/>
    <m/>
    <m/>
    <m/>
    <m/>
    <m/>
    <m/>
    <m/>
    <m/>
    <m/>
    <m/>
    <m/>
    <m/>
    <m/>
    <m/>
    <n v="2"/>
    <n v="74.55"/>
    <m/>
    <m/>
    <n v="61.36"/>
    <n v="0"/>
    <n v="61.36"/>
    <n v="76.55"/>
    <n v="137.91"/>
  </r>
  <r>
    <n v="36"/>
    <n v="118"/>
    <s v="Cowichan R"/>
    <s v="CDP"/>
    <s v="124"/>
    <s v="Chinook"/>
    <s v="3"/>
    <x v="0"/>
    <x v="13"/>
    <n v="118"/>
    <x v="2"/>
    <s v="CK-22"/>
    <s v="EAST VANCOUVER ISLAND-COWICHAN &amp; KOKSILAH_FA_0.x"/>
    <s v="M"/>
    <s v="H"/>
    <n v="118"/>
    <s v="Cowichan River H"/>
    <n v="118"/>
    <s v="Cowichan R"/>
    <s v="GSVI"/>
    <s v="S"/>
    <x v="1"/>
    <s v="184297"/>
    <n v="0"/>
    <s v="184297"/>
    <n v="2017"/>
    <s v="20170523"/>
    <s v="20170524"/>
    <m/>
    <n v="3.59"/>
    <s v="Released at Stoltz campground."/>
    <s v="CWT"/>
    <s v="P"/>
    <s v="Y"/>
    <s v="Y"/>
    <s v="Y"/>
    <s v="Y"/>
    <n v="2E-3"/>
    <x v="0"/>
    <n v="49919"/>
    <n v="50056"/>
    <x v="1"/>
    <n v="36337"/>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9"/>
    <n v="0.35"/>
    <n v="0.35"/>
    <n v="0.67"/>
    <m/>
    <n v="0"/>
    <n v="2.69"/>
    <n v="2.69"/>
    <n v="1.37"/>
    <n v="4.0600000000000005"/>
  </r>
  <r>
    <n v="36"/>
    <n v="118"/>
    <s v="Cowichan R"/>
    <s v="CDP"/>
    <s v="124"/>
    <s v="Chinook"/>
    <s v="3"/>
    <x v="0"/>
    <x v="13"/>
    <n v="118"/>
    <x v="2"/>
    <s v="CK-22"/>
    <s v="EAST VANCOUVER ISLAND-COWICHAN &amp; KOKSILAH_FA_0.x"/>
    <s v="M"/>
    <s v="H"/>
    <n v="118"/>
    <s v="Cowichan River H"/>
    <n v="118"/>
    <s v="Cowichan R"/>
    <s v="GSVI"/>
    <s v="S"/>
    <x v="1"/>
    <s v="184298"/>
    <n v="0"/>
    <s v="184298"/>
    <n v="2017"/>
    <s v="20170523"/>
    <s v="20170524"/>
    <m/>
    <n v="3.59"/>
    <s v="Released at Stoltz campground."/>
    <s v="CWT"/>
    <s v="P"/>
    <s v="Y"/>
    <s v="Y"/>
    <s v="Y"/>
    <s v="Y"/>
    <n v="8.0000000000000002E-3"/>
    <x v="0"/>
    <n v="49718"/>
    <n v="50130"/>
    <x v="4"/>
    <n v="36340"/>
    <x v="0"/>
    <m/>
    <m/>
    <m/>
    <m/>
    <m/>
    <m/>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31"/>
    <n v="0.05"/>
    <m/>
    <n v="0"/>
    <n v="0"/>
    <n v="0"/>
    <n v="3.36"/>
    <n v="3.36"/>
  </r>
  <r>
    <n v="36"/>
    <n v="118"/>
    <s v="Cowichan R"/>
    <s v="CDP"/>
    <s v="124"/>
    <s v="Chinook"/>
    <s v="3"/>
    <x v="0"/>
    <x v="13"/>
    <n v="118"/>
    <x v="2"/>
    <s v="CK-22"/>
    <s v="EAST VANCOUVER ISLAND-COWICHAN &amp; KOKSILAH_FA_0.x"/>
    <s v="M"/>
    <s v="H"/>
    <n v="118"/>
    <s v="Cowichan River H"/>
    <n v="118"/>
    <s v="Cowichan R"/>
    <s v="GSVI"/>
    <s v="S"/>
    <x v="1"/>
    <s v="184298"/>
    <n v="0"/>
    <s v="184298"/>
    <n v="2017"/>
    <s v="20170523"/>
    <s v="20170524"/>
    <m/>
    <n v="3.59"/>
    <s v="Released at Stoltz campground."/>
    <s v="CWT"/>
    <s v="P"/>
    <s v="Y"/>
    <s v="Y"/>
    <s v="Y"/>
    <s v="Y"/>
    <n v="8.0000000000000002E-3"/>
    <x v="0"/>
    <n v="49718"/>
    <n v="50130"/>
    <x v="0"/>
    <n v="36340"/>
    <x v="1"/>
    <m/>
    <m/>
    <m/>
    <m/>
    <m/>
    <m/>
    <n v="1.82"/>
    <m/>
    <m/>
    <n v="0"/>
    <m/>
    <m/>
    <m/>
    <m/>
    <m/>
    <m/>
    <m/>
    <m/>
    <m/>
    <m/>
    <m/>
    <m/>
    <m/>
    <m/>
    <m/>
    <m/>
    <m/>
    <m/>
    <m/>
    <m/>
    <m/>
    <m/>
    <m/>
    <m/>
    <m/>
    <m/>
    <m/>
    <m/>
    <m/>
    <m/>
    <m/>
    <m/>
    <m/>
    <m/>
    <m/>
    <m/>
    <m/>
    <m/>
    <m/>
    <m/>
    <m/>
    <m/>
    <m/>
    <m/>
    <n v="6.41"/>
    <m/>
    <m/>
    <m/>
    <m/>
    <n v="12.77"/>
    <m/>
    <m/>
    <m/>
    <n v="8.59"/>
    <m/>
    <m/>
    <m/>
    <m/>
    <m/>
    <m/>
    <m/>
    <m/>
    <m/>
    <m/>
    <m/>
    <m/>
    <m/>
    <m/>
    <m/>
    <m/>
    <m/>
    <m/>
    <m/>
    <m/>
    <m/>
    <m/>
    <m/>
    <m/>
    <m/>
    <m/>
    <m/>
    <m/>
    <m/>
    <m/>
    <m/>
    <m/>
    <m/>
    <m/>
    <m/>
    <m/>
    <m/>
    <m/>
    <m/>
    <m/>
    <m/>
    <m/>
    <m/>
    <m/>
    <m/>
    <m/>
    <m/>
    <m/>
    <m/>
    <m/>
    <m/>
    <m/>
    <m/>
    <m/>
    <m/>
    <m/>
    <m/>
    <m/>
    <m/>
    <m/>
    <m/>
    <m/>
    <m/>
    <m/>
    <m/>
    <m/>
    <m/>
    <m/>
    <m/>
    <m/>
    <m/>
    <m/>
    <m/>
    <m/>
    <m/>
    <m/>
    <m/>
    <m/>
    <m/>
    <m/>
    <m/>
    <m/>
    <m/>
    <n v="3.96"/>
    <m/>
    <m/>
    <m/>
    <m/>
    <m/>
    <m/>
    <m/>
    <m/>
    <m/>
    <m/>
    <m/>
    <n v="4.42"/>
    <m/>
    <m/>
    <m/>
    <n v="4.34"/>
    <n v="3.02"/>
    <n v="50.47"/>
    <m/>
    <m/>
    <n v="33.549999999999997"/>
    <n v="8.76"/>
    <n v="42.31"/>
    <n v="53.49"/>
    <n v="95.800000000000011"/>
  </r>
  <r>
    <n v="36"/>
    <n v="118"/>
    <s v="Cowichan R"/>
    <s v="CDP"/>
    <s v="124"/>
    <s v="Chinook"/>
    <s v="3"/>
    <x v="0"/>
    <x v="13"/>
    <n v="118"/>
    <x v="2"/>
    <s v="CK-22"/>
    <s v="EAST VANCOUVER ISLAND-COWICHAN &amp; KOKSILAH_FA_0.x"/>
    <s v="M"/>
    <s v="H"/>
    <n v="118"/>
    <s v="Cowichan River H"/>
    <n v="118"/>
    <s v="Cowichan R"/>
    <s v="GSVI"/>
    <s v="S"/>
    <x v="1"/>
    <s v="184298"/>
    <n v="0"/>
    <s v="184298"/>
    <n v="2017"/>
    <s v="20170523"/>
    <s v="20170524"/>
    <m/>
    <n v="3.59"/>
    <s v="Released at Stoltz campground."/>
    <s v="CWT"/>
    <s v="P"/>
    <s v="Y"/>
    <s v="Y"/>
    <s v="Y"/>
    <s v="Y"/>
    <n v="8.0000000000000002E-3"/>
    <x v="0"/>
    <n v="49718"/>
    <n v="50130"/>
    <x v="1"/>
    <n v="36340"/>
    <x v="2"/>
    <m/>
    <m/>
    <m/>
    <m/>
    <m/>
    <m/>
    <m/>
    <m/>
    <m/>
    <m/>
    <m/>
    <m/>
    <m/>
    <m/>
    <m/>
    <m/>
    <m/>
    <m/>
    <m/>
    <m/>
    <m/>
    <m/>
    <m/>
    <m/>
    <m/>
    <m/>
    <m/>
    <m/>
    <m/>
    <m/>
    <m/>
    <m/>
    <m/>
    <m/>
    <m/>
    <m/>
    <m/>
    <m/>
    <m/>
    <m/>
    <m/>
    <m/>
    <m/>
    <m/>
    <m/>
    <m/>
    <m/>
    <m/>
    <m/>
    <m/>
    <m/>
    <m/>
    <m/>
    <m/>
    <n v="8.1300000000000008"/>
    <m/>
    <m/>
    <m/>
    <m/>
    <n v="8.1300000000000008"/>
    <m/>
    <m/>
    <m/>
    <m/>
    <m/>
    <m/>
    <m/>
    <m/>
    <m/>
    <m/>
    <m/>
    <m/>
    <m/>
    <m/>
    <m/>
    <m/>
    <m/>
    <m/>
    <m/>
    <m/>
    <m/>
    <m/>
    <m/>
    <m/>
    <m/>
    <m/>
    <m/>
    <m/>
    <m/>
    <m/>
    <m/>
    <m/>
    <m/>
    <m/>
    <m/>
    <m/>
    <m/>
    <m/>
    <m/>
    <m/>
    <m/>
    <m/>
    <m/>
    <m/>
    <m/>
    <m/>
    <m/>
    <m/>
    <m/>
    <m/>
    <m/>
    <m/>
    <m/>
    <m/>
    <m/>
    <m/>
    <m/>
    <m/>
    <m/>
    <m/>
    <m/>
    <m/>
    <m/>
    <m/>
    <m/>
    <m/>
    <m/>
    <m/>
    <m/>
    <m/>
    <m/>
    <m/>
    <m/>
    <m/>
    <m/>
    <m/>
    <m/>
    <m/>
    <m/>
    <m/>
    <m/>
    <m/>
    <m/>
    <m/>
    <m/>
    <m/>
    <m/>
    <m/>
    <m/>
    <m/>
    <m/>
    <m/>
    <m/>
    <m/>
    <m/>
    <m/>
    <m/>
    <m/>
    <m/>
    <m/>
    <m/>
    <m/>
    <m/>
    <n v="2.15"/>
    <n v="1.36"/>
    <n v="110.99"/>
    <n v="0.67"/>
    <m/>
    <n v="16.260000000000002"/>
    <n v="2.15"/>
    <n v="18.41"/>
    <n v="113.02"/>
    <n v="131.42999999999998"/>
  </r>
  <r>
    <n v="36"/>
    <n v="118"/>
    <s v="Cowichan R"/>
    <s v="CDP"/>
    <s v="124"/>
    <s v="Chinook"/>
    <s v="3"/>
    <x v="0"/>
    <x v="13"/>
    <n v="118"/>
    <x v="2"/>
    <s v="CK-22"/>
    <s v="EAST VANCOUVER ISLAND-COWICHAN &amp; KOKSILAH_FA_0.x"/>
    <s v="M"/>
    <s v="H"/>
    <n v="118"/>
    <s v="Cowichan River H"/>
    <n v="118"/>
    <s v="Cowichan R"/>
    <s v="GSVI"/>
    <s v="S"/>
    <x v="1"/>
    <s v="184299"/>
    <n v="0"/>
    <s v="184299"/>
    <n v="2017"/>
    <s v="20170523"/>
    <s v="20170524"/>
    <m/>
    <n v="3.59"/>
    <s v="Released at Stoltz campground."/>
    <s v="CWT"/>
    <s v="P"/>
    <s v="Y"/>
    <s v="Y"/>
    <s v="Y"/>
    <s v="Y"/>
    <n v="1E-3"/>
    <x v="0"/>
    <n v="50091"/>
    <n v="50153"/>
    <x v="4"/>
    <n v="36341"/>
    <x v="0"/>
    <m/>
    <m/>
    <m/>
    <m/>
    <m/>
    <m/>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41"/>
    <m/>
    <m/>
    <n v="0"/>
    <n v="0"/>
    <n v="0"/>
    <n v="5.41"/>
    <n v="5.41"/>
  </r>
  <r>
    <n v="36"/>
    <n v="118"/>
    <s v="Cowichan R"/>
    <s v="CDP"/>
    <s v="124"/>
    <s v="Chinook"/>
    <s v="3"/>
    <x v="0"/>
    <x v="13"/>
    <n v="118"/>
    <x v="2"/>
    <s v="CK-22"/>
    <s v="EAST VANCOUVER ISLAND-COWICHAN &amp; KOKSILAH_FA_0.x"/>
    <s v="M"/>
    <s v="H"/>
    <n v="118"/>
    <s v="Cowichan River H"/>
    <n v="118"/>
    <s v="Cowichan R"/>
    <s v="GSVI"/>
    <s v="S"/>
    <x v="1"/>
    <s v="184299"/>
    <n v="0"/>
    <s v="184299"/>
    <n v="2017"/>
    <s v="20170523"/>
    <s v="20170524"/>
    <m/>
    <n v="3.59"/>
    <s v="Released at Stoltz campground."/>
    <s v="CWT"/>
    <s v="P"/>
    <s v="Y"/>
    <s v="Y"/>
    <s v="Y"/>
    <s v="Y"/>
    <n v="1E-3"/>
    <x v="0"/>
    <n v="50091"/>
    <n v="50153"/>
    <x v="0"/>
    <n v="36341"/>
    <x v="1"/>
    <m/>
    <m/>
    <m/>
    <m/>
    <m/>
    <m/>
    <m/>
    <m/>
    <m/>
    <m/>
    <m/>
    <m/>
    <m/>
    <m/>
    <m/>
    <m/>
    <m/>
    <m/>
    <m/>
    <m/>
    <m/>
    <m/>
    <m/>
    <m/>
    <m/>
    <m/>
    <m/>
    <m/>
    <m/>
    <m/>
    <m/>
    <m/>
    <m/>
    <m/>
    <m/>
    <m/>
    <m/>
    <m/>
    <n v="1.81"/>
    <m/>
    <m/>
    <m/>
    <m/>
    <m/>
    <m/>
    <m/>
    <m/>
    <m/>
    <m/>
    <n v="6.32"/>
    <m/>
    <m/>
    <m/>
    <m/>
    <m/>
    <m/>
    <m/>
    <m/>
    <m/>
    <n v="12.64"/>
    <m/>
    <m/>
    <n v="0"/>
    <m/>
    <m/>
    <m/>
    <m/>
    <m/>
    <m/>
    <m/>
    <m/>
    <m/>
    <m/>
    <m/>
    <m/>
    <n v="4.8899999999999997"/>
    <m/>
    <m/>
    <m/>
    <m/>
    <m/>
    <m/>
    <m/>
    <m/>
    <m/>
    <m/>
    <m/>
    <m/>
    <m/>
    <m/>
    <m/>
    <m/>
    <m/>
    <m/>
    <n v="7.93"/>
    <m/>
    <m/>
    <m/>
    <m/>
    <m/>
    <m/>
    <m/>
    <m/>
    <m/>
    <m/>
    <m/>
    <m/>
    <m/>
    <m/>
    <m/>
    <m/>
    <m/>
    <n v="5.48"/>
    <m/>
    <m/>
    <m/>
    <m/>
    <m/>
    <m/>
    <m/>
    <m/>
    <m/>
    <m/>
    <m/>
    <m/>
    <m/>
    <m/>
    <m/>
    <m/>
    <m/>
    <m/>
    <m/>
    <m/>
    <m/>
    <m/>
    <m/>
    <m/>
    <m/>
    <m/>
    <m/>
    <m/>
    <m/>
    <m/>
    <m/>
    <m/>
    <m/>
    <m/>
    <m/>
    <m/>
    <m/>
    <m/>
    <m/>
    <m/>
    <m/>
    <m/>
    <m/>
    <m/>
    <m/>
    <m/>
    <m/>
    <m/>
    <m/>
    <m/>
    <m/>
    <n v="5"/>
    <n v="9.1300000000000008"/>
    <m/>
    <m/>
    <n v="39.07"/>
    <n v="0"/>
    <n v="39.07"/>
    <n v="14.13"/>
    <n v="53.20000000000001"/>
  </r>
  <r>
    <n v="36"/>
    <n v="118"/>
    <s v="Cowichan R"/>
    <s v="CDP"/>
    <s v="124"/>
    <s v="Chinook"/>
    <s v="3"/>
    <x v="0"/>
    <x v="13"/>
    <n v="118"/>
    <x v="2"/>
    <s v="CK-22"/>
    <s v="EAST VANCOUVER ISLAND-COWICHAN &amp; KOKSILAH_FA_0.x"/>
    <s v="M"/>
    <s v="H"/>
    <n v="118"/>
    <s v="Cowichan River H"/>
    <n v="118"/>
    <s v="Cowichan R"/>
    <s v="GSVI"/>
    <s v="S"/>
    <x v="1"/>
    <s v="184299"/>
    <n v="0"/>
    <s v="184299"/>
    <n v="2017"/>
    <s v="20170523"/>
    <s v="20170524"/>
    <m/>
    <n v="3.59"/>
    <s v="Released at Stoltz campground."/>
    <s v="CWT"/>
    <s v="P"/>
    <s v="Y"/>
    <s v="Y"/>
    <s v="Y"/>
    <s v="Y"/>
    <n v="1E-3"/>
    <x v="0"/>
    <n v="50091"/>
    <n v="50153"/>
    <x v="1"/>
    <n v="36341"/>
    <x v="2"/>
    <m/>
    <m/>
    <m/>
    <m/>
    <m/>
    <m/>
    <m/>
    <m/>
    <m/>
    <m/>
    <m/>
    <m/>
    <m/>
    <m/>
    <m/>
    <m/>
    <m/>
    <m/>
    <m/>
    <m/>
    <m/>
    <m/>
    <m/>
    <m/>
    <m/>
    <m/>
    <n v="2.76"/>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0.72"/>
    <n v="0.71"/>
    <n v="1.34"/>
    <m/>
    <n v="2.76"/>
    <n v="0"/>
    <n v="2.76"/>
    <n v="2.77"/>
    <n v="5.5299999999999994"/>
  </r>
  <r>
    <n v="36"/>
    <n v="118"/>
    <s v="Cowichan R"/>
    <s v="CDP"/>
    <s v="124"/>
    <s v="Chinook"/>
    <s v="3"/>
    <x v="0"/>
    <x v="13"/>
    <n v="118"/>
    <x v="2"/>
    <s v="CK-22"/>
    <s v="EAST VANCOUVER ISLAND-COWICHAN &amp; KOKSILAH_FA_0.x"/>
    <s v="M"/>
    <s v="H"/>
    <n v="118"/>
    <s v="Cowichan River H"/>
    <n v="118"/>
    <s v="Cowichan R"/>
    <s v="GSVI"/>
    <s v="S"/>
    <x v="1"/>
    <s v="184395"/>
    <n v="0"/>
    <s v="184395"/>
    <n v="2017"/>
    <s v="20170523"/>
    <s v="20170524"/>
    <m/>
    <n v="3.59"/>
    <s v="Released at Stoltz campground."/>
    <s v="CWT"/>
    <s v="P"/>
    <s v="Y"/>
    <s v="Y"/>
    <s v="Y"/>
    <s v="Y"/>
    <n v="0"/>
    <x v="0"/>
    <n v="25023"/>
    <n v="25023"/>
    <x v="4"/>
    <n v="36343"/>
    <x v="0"/>
    <m/>
    <m/>
    <m/>
    <m/>
    <m/>
    <m/>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4"/>
    <n v="49.9"/>
    <m/>
    <m/>
    <n v="0"/>
    <n v="0"/>
    <n v="0"/>
    <n v="51.34"/>
    <n v="51.339999999999996"/>
  </r>
  <r>
    <n v="36"/>
    <n v="118"/>
    <s v="Cowichan R"/>
    <s v="CDP"/>
    <s v="124"/>
    <s v="Chinook"/>
    <s v="3"/>
    <x v="0"/>
    <x v="13"/>
    <n v="118"/>
    <x v="2"/>
    <s v="CK-22"/>
    <s v="EAST VANCOUVER ISLAND-COWICHAN &amp; KOKSILAH_FA_0.x"/>
    <s v="M"/>
    <s v="H"/>
    <n v="118"/>
    <s v="Cowichan River H"/>
    <n v="118"/>
    <s v="Cowichan R"/>
    <s v="GSVI"/>
    <s v="S"/>
    <x v="1"/>
    <s v="184395"/>
    <n v="0"/>
    <s v="184395"/>
    <n v="2017"/>
    <s v="20170523"/>
    <s v="20170524"/>
    <m/>
    <n v="3.59"/>
    <s v="Released at Stoltz campground."/>
    <s v="CWT"/>
    <s v="P"/>
    <s v="Y"/>
    <s v="Y"/>
    <s v="Y"/>
    <s v="Y"/>
    <n v="0"/>
    <x v="0"/>
    <n v="25023"/>
    <n v="25023"/>
    <x v="0"/>
    <n v="36343"/>
    <x v="1"/>
    <m/>
    <m/>
    <m/>
    <m/>
    <m/>
    <m/>
    <m/>
    <m/>
    <m/>
    <n v="0"/>
    <m/>
    <m/>
    <m/>
    <m/>
    <m/>
    <m/>
    <m/>
    <m/>
    <m/>
    <m/>
    <m/>
    <m/>
    <m/>
    <m/>
    <m/>
    <m/>
    <m/>
    <m/>
    <m/>
    <m/>
    <m/>
    <m/>
    <m/>
    <m/>
    <m/>
    <m/>
    <m/>
    <m/>
    <m/>
    <m/>
    <m/>
    <m/>
    <m/>
    <m/>
    <m/>
    <m/>
    <m/>
    <m/>
    <m/>
    <n v="2.3199999999999998"/>
    <m/>
    <m/>
    <m/>
    <m/>
    <n v="12.62"/>
    <m/>
    <m/>
    <m/>
    <m/>
    <m/>
    <m/>
    <n v="6.36"/>
    <m/>
    <n v="17.8"/>
    <m/>
    <m/>
    <m/>
    <m/>
    <m/>
    <m/>
    <m/>
    <m/>
    <m/>
    <m/>
    <m/>
    <m/>
    <m/>
    <m/>
    <m/>
    <m/>
    <m/>
    <m/>
    <m/>
    <m/>
    <m/>
    <m/>
    <m/>
    <m/>
    <m/>
    <m/>
    <m/>
    <m/>
    <m/>
    <m/>
    <m/>
    <m/>
    <m/>
    <m/>
    <m/>
    <m/>
    <m/>
    <m/>
    <m/>
    <m/>
    <m/>
    <m/>
    <m/>
    <m/>
    <m/>
    <m/>
    <m/>
    <m/>
    <m/>
    <m/>
    <m/>
    <m/>
    <m/>
    <m/>
    <m/>
    <m/>
    <m/>
    <m/>
    <m/>
    <m/>
    <m/>
    <m/>
    <m/>
    <m/>
    <m/>
    <m/>
    <m/>
    <m/>
    <m/>
    <m/>
    <m/>
    <m/>
    <m/>
    <m/>
    <m/>
    <m/>
    <m/>
    <m/>
    <m/>
    <m/>
    <m/>
    <m/>
    <m/>
    <m/>
    <m/>
    <m/>
    <m/>
    <m/>
    <m/>
    <m/>
    <m/>
    <m/>
    <m/>
    <m/>
    <m/>
    <m/>
    <m/>
    <m/>
    <m/>
    <n v="5.18"/>
    <n v="1"/>
    <n v="5.23"/>
    <m/>
    <m/>
    <n v="39.1"/>
    <n v="5.18"/>
    <n v="44.28"/>
    <n v="6.23"/>
    <n v="50.510000000000005"/>
  </r>
  <r>
    <n v="36"/>
    <n v="118"/>
    <s v="Cowichan R"/>
    <s v="CDP"/>
    <s v="124"/>
    <s v="Chinook"/>
    <s v="3"/>
    <x v="0"/>
    <x v="13"/>
    <n v="118"/>
    <x v="2"/>
    <s v="CK-22"/>
    <s v="EAST VANCOUVER ISLAND-COWICHAN &amp; KOKSILAH_FA_0.x"/>
    <s v="M"/>
    <s v="H"/>
    <n v="118"/>
    <s v="Cowichan River H"/>
    <n v="118"/>
    <s v="Cowichan R"/>
    <s v="GSVI"/>
    <s v="S"/>
    <x v="1"/>
    <s v="184395"/>
    <n v="0"/>
    <s v="184395"/>
    <n v="2017"/>
    <s v="20170523"/>
    <s v="20170524"/>
    <m/>
    <n v="3.59"/>
    <s v="Released at Stoltz campground."/>
    <s v="CWT"/>
    <s v="P"/>
    <s v="Y"/>
    <s v="Y"/>
    <s v="Y"/>
    <s v="Y"/>
    <n v="0"/>
    <x v="0"/>
    <n v="25023"/>
    <n v="25023"/>
    <x v="1"/>
    <n v="36343"/>
    <x v="2"/>
    <m/>
    <m/>
    <m/>
    <m/>
    <m/>
    <m/>
    <m/>
    <m/>
    <m/>
    <m/>
    <m/>
    <m/>
    <m/>
    <m/>
    <m/>
    <m/>
    <m/>
    <m/>
    <m/>
    <n v="2.7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6"/>
    <n v="0"/>
    <n v="2.76"/>
    <n v="0"/>
    <n v="2.76"/>
  </r>
  <r>
    <n v="36"/>
    <n v="118"/>
    <s v="Cowichan R"/>
    <s v="CDP"/>
    <s v="124"/>
    <s v="Chinook"/>
    <s v="3"/>
    <x v="0"/>
    <x v="13"/>
    <n v="118"/>
    <x v="2"/>
    <s v="CK-22"/>
    <s v="EAST VANCOUVER ISLAND-COWICHAN &amp; KOKSILAH_FA_0.x"/>
    <s v="M"/>
    <s v="H"/>
    <n v="118"/>
    <s v="Cowichan River H"/>
    <n v="118"/>
    <s v="Cowichan R"/>
    <s v="GSVI"/>
    <s v="S"/>
    <x v="1"/>
    <s v="184396"/>
    <n v="0"/>
    <s v="184396"/>
    <n v="2017"/>
    <s v="20170523"/>
    <s v="20170524"/>
    <m/>
    <n v="3.59"/>
    <s v="Released at Stoltz campground."/>
    <s v="CWT"/>
    <s v="P"/>
    <s v="Y"/>
    <s v="Y"/>
    <s v="Y"/>
    <s v="Y"/>
    <n v="0"/>
    <x v="0"/>
    <n v="24453"/>
    <n v="24453"/>
    <x v="4"/>
    <n v="36344"/>
    <x v="0"/>
    <m/>
    <m/>
    <m/>
    <m/>
    <m/>
    <m/>
    <m/>
    <m/>
    <m/>
    <m/>
    <m/>
    <m/>
    <m/>
    <m/>
    <m/>
    <m/>
    <m/>
    <m/>
    <m/>
    <m/>
    <m/>
    <m/>
    <m/>
    <m/>
    <m/>
    <m/>
    <m/>
    <m/>
    <m/>
    <m/>
    <m/>
    <m/>
    <m/>
    <m/>
    <m/>
    <m/>
    <m/>
    <m/>
    <m/>
    <m/>
    <m/>
    <m/>
    <m/>
    <m/>
    <m/>
    <m/>
    <m/>
    <m/>
    <m/>
    <m/>
    <m/>
    <m/>
    <m/>
    <m/>
    <m/>
    <m/>
    <m/>
    <m/>
    <m/>
    <m/>
    <m/>
    <m/>
    <m/>
    <m/>
    <m/>
    <m/>
    <m/>
    <m/>
    <m/>
    <m/>
    <m/>
    <m/>
    <m/>
    <m/>
    <m/>
    <m/>
    <m/>
    <m/>
    <m/>
    <m/>
    <n v="0"/>
    <m/>
    <m/>
    <m/>
    <m/>
    <m/>
    <m/>
    <m/>
    <m/>
    <m/>
    <m/>
    <m/>
    <m/>
    <m/>
    <m/>
    <m/>
    <m/>
    <m/>
    <m/>
    <m/>
    <m/>
    <m/>
    <m/>
    <m/>
    <m/>
    <m/>
    <m/>
    <m/>
    <m/>
    <m/>
    <m/>
    <m/>
    <m/>
    <m/>
    <m/>
    <m/>
    <m/>
    <m/>
    <m/>
    <m/>
    <m/>
    <m/>
    <m/>
    <m/>
    <m/>
    <m/>
    <m/>
    <m/>
    <m/>
    <m/>
    <m/>
    <m/>
    <m/>
    <m/>
    <m/>
    <m/>
    <m/>
    <m/>
    <m/>
    <m/>
    <m/>
    <m/>
    <m/>
    <m/>
    <m/>
    <m/>
    <m/>
    <m/>
    <m/>
    <m/>
    <m/>
    <m/>
    <m/>
    <m/>
    <m/>
    <m/>
    <m/>
    <m/>
    <m/>
    <m/>
    <m/>
    <m/>
    <m/>
    <m/>
    <m/>
    <m/>
    <m/>
    <m/>
    <n v="0"/>
    <n v="0"/>
    <n v="0"/>
    <n v="0"/>
    <n v="0"/>
  </r>
  <r>
    <n v="36"/>
    <n v="118"/>
    <s v="Cowichan R"/>
    <s v="CDP"/>
    <s v="124"/>
    <s v="Chinook"/>
    <s v="3"/>
    <x v="0"/>
    <x v="13"/>
    <n v="118"/>
    <x v="2"/>
    <s v="CK-22"/>
    <s v="EAST VANCOUVER ISLAND-COWICHAN &amp; KOKSILAH_FA_0.x"/>
    <s v="M"/>
    <s v="H"/>
    <n v="118"/>
    <s v="Cowichan River H"/>
    <n v="118"/>
    <s v="Cowichan R"/>
    <s v="GSVI"/>
    <s v="S"/>
    <x v="1"/>
    <s v="184396"/>
    <n v="0"/>
    <s v="184396"/>
    <n v="2017"/>
    <s v="20170523"/>
    <s v="20170524"/>
    <m/>
    <n v="3.59"/>
    <s v="Released at Stoltz campground."/>
    <s v="CWT"/>
    <s v="P"/>
    <s v="Y"/>
    <s v="Y"/>
    <s v="Y"/>
    <s v="Y"/>
    <n v="0"/>
    <x v="0"/>
    <n v="24453"/>
    <n v="24453"/>
    <x v="0"/>
    <n v="36344"/>
    <x v="1"/>
    <m/>
    <m/>
    <m/>
    <m/>
    <m/>
    <m/>
    <m/>
    <m/>
    <m/>
    <m/>
    <m/>
    <m/>
    <m/>
    <m/>
    <m/>
    <m/>
    <m/>
    <m/>
    <m/>
    <m/>
    <m/>
    <m/>
    <m/>
    <m/>
    <m/>
    <m/>
    <m/>
    <m/>
    <m/>
    <m/>
    <m/>
    <m/>
    <m/>
    <m/>
    <m/>
    <m/>
    <m/>
    <m/>
    <m/>
    <m/>
    <m/>
    <m/>
    <m/>
    <m/>
    <m/>
    <n v="2.25"/>
    <m/>
    <m/>
    <m/>
    <n v="6.31"/>
    <m/>
    <m/>
    <m/>
    <m/>
    <m/>
    <n v="6.31"/>
    <m/>
    <m/>
    <m/>
    <m/>
    <m/>
    <m/>
    <m/>
    <n v="8.93"/>
    <m/>
    <m/>
    <m/>
    <m/>
    <m/>
    <m/>
    <m/>
    <m/>
    <m/>
    <m/>
    <m/>
    <m/>
    <m/>
    <m/>
    <m/>
    <m/>
    <m/>
    <m/>
    <m/>
    <m/>
    <m/>
    <m/>
    <m/>
    <m/>
    <m/>
    <m/>
    <m/>
    <m/>
    <m/>
    <m/>
    <m/>
    <m/>
    <m/>
    <m/>
    <m/>
    <m/>
    <m/>
    <m/>
    <m/>
    <m/>
    <m/>
    <m/>
    <m/>
    <m/>
    <m/>
    <m/>
    <m/>
    <m/>
    <m/>
    <m/>
    <m/>
    <m/>
    <m/>
    <m/>
    <m/>
    <m/>
    <m/>
    <m/>
    <m/>
    <m/>
    <m/>
    <m/>
    <m/>
    <m/>
    <m/>
    <m/>
    <m/>
    <m/>
    <m/>
    <m/>
    <m/>
    <m/>
    <m/>
    <m/>
    <m/>
    <m/>
    <m/>
    <m/>
    <m/>
    <m/>
    <m/>
    <m/>
    <m/>
    <m/>
    <m/>
    <m/>
    <m/>
    <m/>
    <m/>
    <m/>
    <m/>
    <m/>
    <m/>
    <m/>
    <m/>
    <m/>
    <m/>
    <m/>
    <m/>
    <m/>
    <n v="2"/>
    <n v="8.48"/>
    <m/>
    <m/>
    <n v="23.8"/>
    <n v="0"/>
    <n v="23.8"/>
    <n v="10.48"/>
    <n v="34.28"/>
  </r>
  <r>
    <n v="36"/>
    <n v="118"/>
    <s v="Cowichan R"/>
    <s v="CDP"/>
    <s v="124"/>
    <s v="Chinook"/>
    <s v="3"/>
    <x v="0"/>
    <x v="13"/>
    <n v="118"/>
    <x v="2"/>
    <s v="CK-22"/>
    <s v="EAST VANCOUVER ISLAND-COWICHAN &amp; KOKSILAH_FA_0.x"/>
    <s v="M"/>
    <s v="H"/>
    <n v="118"/>
    <s v="Cowichan River H"/>
    <n v="118"/>
    <s v="Cowichan R"/>
    <s v="GSVI"/>
    <s v="S"/>
    <x v="1"/>
    <s v="184396"/>
    <n v="0"/>
    <s v="184396"/>
    <n v="2017"/>
    <s v="20170523"/>
    <s v="20170524"/>
    <m/>
    <n v="3.59"/>
    <s v="Released at Stoltz campground."/>
    <s v="CWT"/>
    <s v="P"/>
    <s v="Y"/>
    <s v="Y"/>
    <s v="Y"/>
    <s v="Y"/>
    <n v="0"/>
    <x v="0"/>
    <n v="24453"/>
    <n v="24453"/>
    <x v="1"/>
    <n v="36344"/>
    <x v="2"/>
    <m/>
    <m/>
    <m/>
    <m/>
    <m/>
    <m/>
    <m/>
    <m/>
    <m/>
    <m/>
    <m/>
    <m/>
    <m/>
    <m/>
    <m/>
    <m/>
    <m/>
    <m/>
    <m/>
    <m/>
    <m/>
    <m/>
    <m/>
    <m/>
    <m/>
    <m/>
    <m/>
    <m/>
    <m/>
    <m/>
    <m/>
    <m/>
    <m/>
    <m/>
    <m/>
    <m/>
    <m/>
    <m/>
    <m/>
    <m/>
    <m/>
    <m/>
    <m/>
    <m/>
    <m/>
    <m/>
    <m/>
    <m/>
    <m/>
    <m/>
    <m/>
    <m/>
    <m/>
    <m/>
    <m/>
    <m/>
    <m/>
    <m/>
    <m/>
    <m/>
    <m/>
    <m/>
    <m/>
    <m/>
    <m/>
    <m/>
    <m/>
    <m/>
    <m/>
    <m/>
    <m/>
    <m/>
    <m/>
    <m/>
    <m/>
    <m/>
    <m/>
    <m/>
    <m/>
    <m/>
    <m/>
    <m/>
    <m/>
    <n v="10.67"/>
    <m/>
    <m/>
    <m/>
    <m/>
    <m/>
    <m/>
    <m/>
    <m/>
    <m/>
    <m/>
    <m/>
    <m/>
    <m/>
    <m/>
    <m/>
    <m/>
    <m/>
    <m/>
    <m/>
    <m/>
    <m/>
    <m/>
    <m/>
    <m/>
    <m/>
    <m/>
    <m/>
    <m/>
    <m/>
    <m/>
    <m/>
    <m/>
    <m/>
    <m/>
    <m/>
    <m/>
    <m/>
    <m/>
    <m/>
    <m/>
    <m/>
    <m/>
    <m/>
    <m/>
    <m/>
    <m/>
    <m/>
    <m/>
    <m/>
    <m/>
    <m/>
    <m/>
    <m/>
    <m/>
    <m/>
    <m/>
    <m/>
    <m/>
    <m/>
    <m/>
    <m/>
    <m/>
    <m/>
    <m/>
    <m/>
    <m/>
    <m/>
    <m/>
    <m/>
    <m/>
    <m/>
    <m/>
    <m/>
    <m/>
    <m/>
    <n v="2.72"/>
    <m/>
    <m/>
    <m/>
    <m/>
    <m/>
    <m/>
    <m/>
    <m/>
    <n v="10.67"/>
    <n v="2.72"/>
    <n v="13.39"/>
    <n v="0"/>
    <n v="13.39"/>
  </r>
  <r>
    <n v="36"/>
    <n v="118"/>
    <s v="Cowichan R"/>
    <s v="CDP"/>
    <s v="124"/>
    <s v="Chinook"/>
    <s v="3"/>
    <x v="0"/>
    <x v="1"/>
    <n v="118"/>
    <x v="2"/>
    <s v="CK-22"/>
    <s v="EAST VANCOUVER ISLAND-COWICHAN &amp; KOKSILAH_FA_0.x"/>
    <s v="M"/>
    <s v="H"/>
    <n v="118"/>
    <s v="Cowichan River H"/>
    <n v="118"/>
    <s v="Cowichan R"/>
    <s v="GSVI"/>
    <s v="S"/>
    <x v="1"/>
    <s v="180188"/>
    <n v="0"/>
    <s v="180188"/>
    <n v="2018"/>
    <s v="20180525"/>
    <s v="20180525"/>
    <n v="85"/>
    <n v="6"/>
    <s v="Pit tagged."/>
    <s v="CWT"/>
    <s v="B"/>
    <s v="Y"/>
    <s v="Y"/>
    <s v="Y"/>
    <s v="Y"/>
    <n v="0"/>
    <x v="0"/>
    <n v="5083"/>
    <n v="5083"/>
    <x v="0"/>
    <n v="36992"/>
    <x v="2"/>
    <m/>
    <m/>
    <m/>
    <m/>
    <m/>
    <m/>
    <m/>
    <m/>
    <m/>
    <m/>
    <m/>
    <m/>
    <m/>
    <m/>
    <m/>
    <m/>
    <m/>
    <m/>
    <m/>
    <m/>
    <m/>
    <m/>
    <m/>
    <m/>
    <m/>
    <m/>
    <m/>
    <m/>
    <m/>
    <m/>
    <m/>
    <m/>
    <m/>
    <m/>
    <m/>
    <m/>
    <m/>
    <m/>
    <m/>
    <m/>
    <m/>
    <m/>
    <m/>
    <m/>
    <m/>
    <m/>
    <m/>
    <m/>
    <m/>
    <m/>
    <m/>
    <m/>
    <m/>
    <m/>
    <m/>
    <m/>
    <m/>
    <m/>
    <m/>
    <m/>
    <m/>
    <m/>
    <m/>
    <n v="12.84"/>
    <m/>
    <m/>
    <m/>
    <m/>
    <m/>
    <m/>
    <m/>
    <m/>
    <m/>
    <m/>
    <m/>
    <m/>
    <m/>
    <m/>
    <m/>
    <m/>
    <m/>
    <m/>
    <m/>
    <m/>
    <m/>
    <m/>
    <m/>
    <m/>
    <m/>
    <m/>
    <m/>
    <m/>
    <m/>
    <m/>
    <m/>
    <m/>
    <m/>
    <m/>
    <m/>
    <m/>
    <m/>
    <m/>
    <m/>
    <m/>
    <m/>
    <m/>
    <m/>
    <m/>
    <m/>
    <m/>
    <m/>
    <m/>
    <m/>
    <m/>
    <m/>
    <m/>
    <m/>
    <m/>
    <m/>
    <m/>
    <m/>
    <m/>
    <m/>
    <m/>
    <m/>
    <m/>
    <m/>
    <m/>
    <m/>
    <m/>
    <m/>
    <m/>
    <m/>
    <m/>
    <m/>
    <m/>
    <m/>
    <m/>
    <m/>
    <m/>
    <m/>
    <m/>
    <m/>
    <m/>
    <m/>
    <m/>
    <m/>
    <m/>
    <m/>
    <m/>
    <m/>
    <m/>
    <m/>
    <m/>
    <m/>
    <m/>
    <m/>
    <m/>
    <m/>
    <m/>
    <m/>
    <m/>
    <m/>
    <m/>
    <m/>
    <m/>
    <m/>
    <m/>
    <n v="12.84"/>
    <n v="0"/>
    <n v="12.84"/>
    <n v="0"/>
    <n v="12.84"/>
  </r>
  <r>
    <n v="36"/>
    <n v="118"/>
    <s v="Cowichan R"/>
    <s v="CDP"/>
    <s v="124"/>
    <s v="Chinook"/>
    <s v="3"/>
    <x v="0"/>
    <x v="1"/>
    <n v="118"/>
    <x v="2"/>
    <s v="CK-22"/>
    <s v="EAST VANCOUVER ISLAND-COWICHAN &amp; KOKSILAH_FA_0.x"/>
    <s v="M"/>
    <s v="H"/>
    <n v="118"/>
    <s v="Cowichan River H"/>
    <n v="118"/>
    <s v="Cowichan R"/>
    <s v="GSVI"/>
    <s v="S"/>
    <x v="1"/>
    <s v="184074"/>
    <n v="0"/>
    <s v="184074"/>
    <n v="2018"/>
    <s v="20180523"/>
    <s v="20180523"/>
    <n v="72"/>
    <n v="3.8"/>
    <m/>
    <s v="CWT"/>
    <s v="P"/>
    <s v="Y"/>
    <s v="Y"/>
    <s v="Y"/>
    <s v="Y"/>
    <n v="1.5E-3"/>
    <x v="0"/>
    <n v="24649"/>
    <n v="25048"/>
    <x v="0"/>
    <n v="36965"/>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1"/>
    <m/>
    <m/>
    <m/>
    <m/>
    <n v="0"/>
    <n v="9.1"/>
    <n v="9.1"/>
    <n v="0"/>
    <n v="9.1"/>
  </r>
  <r>
    <n v="36"/>
    <n v="118"/>
    <s v="Cowichan R"/>
    <s v="CDP"/>
    <s v="124"/>
    <s v="Chinook"/>
    <s v="3"/>
    <x v="0"/>
    <x v="1"/>
    <n v="118"/>
    <x v="2"/>
    <s v="CK-22"/>
    <s v="EAST VANCOUVER ISLAND-COWICHAN &amp; KOKSILAH_FA_0.x"/>
    <s v="M"/>
    <s v="H"/>
    <n v="118"/>
    <s v="Cowichan River H"/>
    <n v="118"/>
    <s v="Cowichan R"/>
    <s v="GSVI"/>
    <s v="S"/>
    <x v="1"/>
    <s v="184074"/>
    <n v="0"/>
    <s v="184074"/>
    <n v="2018"/>
    <s v="20180523"/>
    <s v="20180523"/>
    <n v="72"/>
    <n v="3.8"/>
    <m/>
    <s v="CWT"/>
    <s v="P"/>
    <s v="Y"/>
    <s v="Y"/>
    <s v="Y"/>
    <s v="Y"/>
    <n v="1.5E-3"/>
    <x v="0"/>
    <n v="24649"/>
    <n v="25048"/>
    <x v="1"/>
    <n v="36965"/>
    <x v="3"/>
    <m/>
    <m/>
    <m/>
    <m/>
    <m/>
    <m/>
    <m/>
    <m/>
    <m/>
    <m/>
    <m/>
    <m/>
    <m/>
    <m/>
    <m/>
    <m/>
    <m/>
    <m/>
    <m/>
    <m/>
    <m/>
    <m/>
    <m/>
    <m/>
    <m/>
    <m/>
    <m/>
    <m/>
    <m/>
    <m/>
    <m/>
    <m/>
    <m/>
    <m/>
    <m/>
    <m/>
    <m/>
    <m/>
    <m/>
    <m/>
    <m/>
    <m/>
    <m/>
    <m/>
    <m/>
    <m/>
    <m/>
    <m/>
    <m/>
    <m/>
    <m/>
    <m/>
    <m/>
    <m/>
    <m/>
    <m/>
    <m/>
    <m/>
    <m/>
    <m/>
    <m/>
    <m/>
    <m/>
    <n v="10.17"/>
    <m/>
    <m/>
    <m/>
    <m/>
    <m/>
    <m/>
    <m/>
    <m/>
    <m/>
    <m/>
    <m/>
    <m/>
    <m/>
    <m/>
    <m/>
    <m/>
    <m/>
    <m/>
    <m/>
    <m/>
    <m/>
    <m/>
    <m/>
    <m/>
    <m/>
    <m/>
    <m/>
    <m/>
    <m/>
    <m/>
    <m/>
    <m/>
    <m/>
    <m/>
    <m/>
    <m/>
    <m/>
    <m/>
    <m/>
    <m/>
    <m/>
    <m/>
    <m/>
    <m/>
    <m/>
    <m/>
    <m/>
    <m/>
    <m/>
    <m/>
    <m/>
    <m/>
    <m/>
    <m/>
    <m/>
    <m/>
    <m/>
    <m/>
    <m/>
    <m/>
    <m/>
    <m/>
    <m/>
    <m/>
    <m/>
    <m/>
    <m/>
    <m/>
    <m/>
    <m/>
    <m/>
    <m/>
    <m/>
    <m/>
    <m/>
    <m/>
    <m/>
    <m/>
    <m/>
    <m/>
    <m/>
    <m/>
    <m/>
    <m/>
    <m/>
    <m/>
    <m/>
    <m/>
    <m/>
    <m/>
    <m/>
    <m/>
    <m/>
    <m/>
    <m/>
    <m/>
    <m/>
    <m/>
    <m/>
    <m/>
    <m/>
    <m/>
    <m/>
    <m/>
    <n v="10.17"/>
    <n v="0"/>
    <n v="10.17"/>
    <n v="0"/>
    <n v="10.17"/>
  </r>
  <r>
    <n v="36"/>
    <n v="118"/>
    <s v="Cowichan R"/>
    <s v="CDP"/>
    <s v="124"/>
    <s v="Chinook"/>
    <s v="3"/>
    <x v="0"/>
    <x v="1"/>
    <n v="118"/>
    <x v="2"/>
    <s v="CK-22"/>
    <s v="EAST VANCOUVER ISLAND-COWICHAN &amp; KOKSILAH_FA_0.x"/>
    <s v="M"/>
    <s v="H"/>
    <n v="118"/>
    <s v="Cowichan River H"/>
    <n v="118"/>
    <s v="Cowichan R"/>
    <s v="GSVI"/>
    <s v="S"/>
    <x v="1"/>
    <s v="184193"/>
    <n v="0"/>
    <s v="184193"/>
    <n v="2018"/>
    <s v="20180523"/>
    <s v="20180523"/>
    <n v="72"/>
    <n v="3.8"/>
    <m/>
    <s v="CWT"/>
    <s v="P"/>
    <s v="Y"/>
    <s v="Y"/>
    <s v="Y"/>
    <s v="Y"/>
    <n v="6.0000000000000001E-3"/>
    <x v="0"/>
    <n v="24838"/>
    <n v="25002"/>
    <x v="0"/>
    <n v="36993"/>
    <x v="2"/>
    <m/>
    <m/>
    <m/>
    <m/>
    <m/>
    <m/>
    <m/>
    <m/>
    <m/>
    <m/>
    <m/>
    <m/>
    <m/>
    <m/>
    <m/>
    <m/>
    <m/>
    <m/>
    <m/>
    <m/>
    <m/>
    <m/>
    <m/>
    <m/>
    <m/>
    <m/>
    <m/>
    <m/>
    <m/>
    <m/>
    <m/>
    <m/>
    <m/>
    <m/>
    <m/>
    <m/>
    <m/>
    <m/>
    <m/>
    <m/>
    <m/>
    <m/>
    <m/>
    <m/>
    <m/>
    <m/>
    <m/>
    <m/>
    <m/>
    <n v="8.11"/>
    <m/>
    <m/>
    <m/>
    <m/>
    <n v="8.11"/>
    <m/>
    <m/>
    <m/>
    <m/>
    <m/>
    <m/>
    <m/>
    <m/>
    <m/>
    <m/>
    <m/>
    <m/>
    <m/>
    <m/>
    <m/>
    <m/>
    <m/>
    <m/>
    <m/>
    <m/>
    <m/>
    <m/>
    <m/>
    <m/>
    <m/>
    <m/>
    <m/>
    <m/>
    <m/>
    <m/>
    <m/>
    <m/>
    <m/>
    <m/>
    <m/>
    <m/>
    <m/>
    <m/>
    <m/>
    <m/>
    <m/>
    <m/>
    <m/>
    <m/>
    <m/>
    <m/>
    <m/>
    <m/>
    <m/>
    <m/>
    <m/>
    <m/>
    <m/>
    <m/>
    <m/>
    <m/>
    <m/>
    <m/>
    <m/>
    <m/>
    <m/>
    <m/>
    <m/>
    <m/>
    <m/>
    <m/>
    <m/>
    <m/>
    <m/>
    <m/>
    <m/>
    <m/>
    <m/>
    <m/>
    <m/>
    <m/>
    <m/>
    <m/>
    <m/>
    <m/>
    <m/>
    <m/>
    <m/>
    <m/>
    <m/>
    <m/>
    <m/>
    <m/>
    <m/>
    <m/>
    <m/>
    <m/>
    <m/>
    <m/>
    <m/>
    <m/>
    <m/>
    <m/>
    <m/>
    <m/>
    <m/>
    <m/>
    <m/>
    <m/>
    <n v="1.48"/>
    <m/>
    <m/>
    <m/>
    <m/>
    <m/>
    <m/>
    <m/>
    <m/>
    <n v="16.22"/>
    <n v="1.48"/>
    <n v="17.7"/>
    <n v="0"/>
    <n v="17.7"/>
  </r>
  <r>
    <n v="36"/>
    <n v="118"/>
    <s v="Cowichan R"/>
    <s v="CDP"/>
    <s v="124"/>
    <s v="Chinook"/>
    <s v="3"/>
    <x v="0"/>
    <x v="1"/>
    <n v="118"/>
    <x v="2"/>
    <s v="CK-22"/>
    <s v="EAST VANCOUVER ISLAND-COWICHAN &amp; KOKSILAH_FA_0.x"/>
    <s v="M"/>
    <s v="H"/>
    <n v="118"/>
    <s v="Cowichan River H"/>
    <n v="118"/>
    <s v="Cowichan R"/>
    <s v="GSVI"/>
    <s v="S"/>
    <x v="1"/>
    <s v="184193"/>
    <n v="0"/>
    <s v="184193"/>
    <n v="2018"/>
    <s v="20180523"/>
    <s v="20180523"/>
    <n v="72"/>
    <n v="3.8"/>
    <m/>
    <s v="CWT"/>
    <s v="P"/>
    <s v="Y"/>
    <s v="Y"/>
    <s v="Y"/>
    <s v="Y"/>
    <n v="6.0000000000000001E-3"/>
    <x v="0"/>
    <n v="24838"/>
    <n v="25002"/>
    <x v="1"/>
    <n v="36993"/>
    <x v="3"/>
    <m/>
    <m/>
    <m/>
    <m/>
    <m/>
    <m/>
    <m/>
    <m/>
    <m/>
    <m/>
    <m/>
    <m/>
    <m/>
    <m/>
    <m/>
    <m/>
    <m/>
    <m/>
    <m/>
    <m/>
    <m/>
    <m/>
    <m/>
    <m/>
    <m/>
    <m/>
    <m/>
    <m/>
    <m/>
    <m/>
    <m/>
    <m/>
    <m/>
    <m/>
    <m/>
    <m/>
    <m/>
    <m/>
    <m/>
    <m/>
    <m/>
    <m/>
    <m/>
    <m/>
    <m/>
    <m/>
    <m/>
    <m/>
    <m/>
    <n v="8.4"/>
    <m/>
    <m/>
    <m/>
    <m/>
    <m/>
    <m/>
    <m/>
    <m/>
    <m/>
    <m/>
    <m/>
    <m/>
    <m/>
    <m/>
    <m/>
    <m/>
    <m/>
    <m/>
    <m/>
    <m/>
    <m/>
    <m/>
    <m/>
    <m/>
    <m/>
    <m/>
    <m/>
    <m/>
    <m/>
    <m/>
    <m/>
    <m/>
    <m/>
    <m/>
    <m/>
    <m/>
    <m/>
    <m/>
    <m/>
    <m/>
    <m/>
    <m/>
    <m/>
    <m/>
    <m/>
    <m/>
    <m/>
    <m/>
    <m/>
    <m/>
    <m/>
    <m/>
    <m/>
    <m/>
    <m/>
    <m/>
    <m/>
    <m/>
    <m/>
    <m/>
    <m/>
    <m/>
    <m/>
    <m/>
    <m/>
    <m/>
    <m/>
    <m/>
    <m/>
    <m/>
    <m/>
    <m/>
    <m/>
    <m/>
    <m/>
    <m/>
    <m/>
    <m/>
    <m/>
    <m/>
    <m/>
    <m/>
    <m/>
    <m/>
    <m/>
    <m/>
    <m/>
    <m/>
    <m/>
    <m/>
    <m/>
    <m/>
    <m/>
    <m/>
    <m/>
    <m/>
    <m/>
    <m/>
    <m/>
    <m/>
    <m/>
    <m/>
    <m/>
    <m/>
    <m/>
    <m/>
    <m/>
    <m/>
    <m/>
    <m/>
    <m/>
    <m/>
    <m/>
    <m/>
    <n v="0.28999999999999998"/>
    <n v="0.52"/>
    <n v="0.76"/>
    <m/>
    <n v="8.4"/>
    <n v="0"/>
    <n v="8.4"/>
    <n v="1.57"/>
    <n v="9.9699999999999989"/>
  </r>
  <r>
    <n v="36"/>
    <n v="118"/>
    <s v="Cowichan R"/>
    <s v="CDP"/>
    <s v="124"/>
    <s v="Chinook"/>
    <s v="3"/>
    <x v="0"/>
    <x v="1"/>
    <n v="118"/>
    <x v="2"/>
    <s v="CK-22"/>
    <s v="EAST VANCOUVER ISLAND-COWICHAN &amp; KOKSILAH_FA_0.x"/>
    <s v="M"/>
    <s v="H"/>
    <n v="118"/>
    <s v="Cowichan River H"/>
    <n v="118"/>
    <s v="Cowichan R"/>
    <s v="GSVI"/>
    <s v="S"/>
    <x v="1"/>
    <s v="184194"/>
    <n v="0"/>
    <s v="184194"/>
    <n v="2018"/>
    <s v="20180523"/>
    <s v="20180523"/>
    <n v="72"/>
    <n v="3.8"/>
    <m/>
    <s v="CWT"/>
    <s v="P"/>
    <s v="Y"/>
    <s v="Y"/>
    <s v="Y"/>
    <s v="Y"/>
    <n v="0"/>
    <x v="0"/>
    <n v="24423"/>
    <n v="24423"/>
    <x v="4"/>
    <n v="36966"/>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9"/>
    <m/>
    <m/>
    <m/>
    <m/>
    <n v="0"/>
    <n v="2.29"/>
    <n v="2.29"/>
    <n v="0"/>
    <n v="2.29"/>
  </r>
  <r>
    <n v="36"/>
    <n v="118"/>
    <s v="Cowichan R"/>
    <s v="CDP"/>
    <s v="124"/>
    <s v="Chinook"/>
    <s v="3"/>
    <x v="0"/>
    <x v="1"/>
    <n v="118"/>
    <x v="2"/>
    <s v="CK-22"/>
    <s v="EAST VANCOUVER ISLAND-COWICHAN &amp; KOKSILAH_FA_0.x"/>
    <s v="M"/>
    <s v="H"/>
    <n v="118"/>
    <s v="Cowichan River H"/>
    <n v="118"/>
    <s v="Cowichan R"/>
    <s v="GSVI"/>
    <s v="S"/>
    <x v="1"/>
    <s v="184194"/>
    <n v="0"/>
    <s v="184194"/>
    <n v="2018"/>
    <s v="20180523"/>
    <s v="20180523"/>
    <n v="72"/>
    <n v="3.8"/>
    <m/>
    <s v="CWT"/>
    <s v="P"/>
    <s v="Y"/>
    <s v="Y"/>
    <s v="Y"/>
    <s v="Y"/>
    <n v="0"/>
    <x v="0"/>
    <n v="24423"/>
    <n v="24423"/>
    <x v="0"/>
    <n v="36966"/>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03"/>
    <m/>
    <m/>
    <m/>
    <m/>
    <n v="0"/>
    <n v="7.03"/>
    <n v="7.03"/>
    <n v="0"/>
    <n v="7.03"/>
  </r>
  <r>
    <n v="36"/>
    <n v="118"/>
    <s v="Cowichan R"/>
    <s v="CDP"/>
    <s v="124"/>
    <s v="Chinook"/>
    <s v="3"/>
    <x v="0"/>
    <x v="1"/>
    <n v="118"/>
    <x v="2"/>
    <s v="CK-22"/>
    <s v="EAST VANCOUVER ISLAND-COWICHAN &amp; KOKSILAH_FA_0.x"/>
    <s v="M"/>
    <s v="H"/>
    <n v="118"/>
    <s v="Cowichan River H"/>
    <n v="118"/>
    <s v="Cowichan R"/>
    <s v="GSVI"/>
    <s v="S"/>
    <x v="1"/>
    <s v="184194"/>
    <n v="0"/>
    <s v="184194"/>
    <n v="2018"/>
    <s v="20180523"/>
    <s v="20180523"/>
    <n v="72"/>
    <n v="3.8"/>
    <m/>
    <s v="CWT"/>
    <s v="P"/>
    <s v="Y"/>
    <s v="Y"/>
    <s v="Y"/>
    <s v="Y"/>
    <n v="0"/>
    <x v="0"/>
    <n v="24423"/>
    <n v="24423"/>
    <x v="1"/>
    <n v="36966"/>
    <x v="3"/>
    <m/>
    <m/>
    <m/>
    <m/>
    <m/>
    <m/>
    <m/>
    <m/>
    <m/>
    <m/>
    <m/>
    <m/>
    <m/>
    <m/>
    <m/>
    <m/>
    <m/>
    <m/>
    <m/>
    <m/>
    <m/>
    <m/>
    <m/>
    <m/>
    <m/>
    <m/>
    <m/>
    <m/>
    <m/>
    <m/>
    <m/>
    <m/>
    <m/>
    <m/>
    <m/>
    <m/>
    <m/>
    <m/>
    <m/>
    <m/>
    <m/>
    <m/>
    <m/>
    <m/>
    <m/>
    <m/>
    <m/>
    <n v="2.0099999999999998"/>
    <m/>
    <m/>
    <m/>
    <m/>
    <m/>
    <m/>
    <m/>
    <m/>
    <m/>
    <m/>
    <m/>
    <m/>
    <m/>
    <m/>
    <m/>
    <m/>
    <m/>
    <m/>
    <m/>
    <m/>
    <m/>
    <m/>
    <m/>
    <m/>
    <m/>
    <m/>
    <m/>
    <m/>
    <m/>
    <m/>
    <m/>
    <m/>
    <m/>
    <m/>
    <m/>
    <m/>
    <m/>
    <m/>
    <m/>
    <m/>
    <m/>
    <m/>
    <m/>
    <m/>
    <m/>
    <m/>
    <m/>
    <m/>
    <m/>
    <m/>
    <m/>
    <m/>
    <m/>
    <m/>
    <m/>
    <m/>
    <m/>
    <m/>
    <m/>
    <m/>
    <m/>
    <m/>
    <m/>
    <m/>
    <m/>
    <m/>
    <m/>
    <m/>
    <m/>
    <m/>
    <m/>
    <m/>
    <m/>
    <m/>
    <m/>
    <m/>
    <m/>
    <m/>
    <m/>
    <m/>
    <m/>
    <m/>
    <m/>
    <m/>
    <m/>
    <m/>
    <m/>
    <m/>
    <m/>
    <m/>
    <m/>
    <m/>
    <m/>
    <m/>
    <m/>
    <m/>
    <m/>
    <m/>
    <m/>
    <m/>
    <m/>
    <m/>
    <m/>
    <m/>
    <m/>
    <m/>
    <m/>
    <m/>
    <m/>
    <m/>
    <m/>
    <m/>
    <m/>
    <m/>
    <m/>
    <m/>
    <m/>
    <m/>
    <m/>
    <m/>
    <n v="2.0099999999999998"/>
    <n v="0"/>
    <n v="2.0099999999999998"/>
    <n v="0"/>
    <n v="2.0099999999999998"/>
  </r>
  <r>
    <n v="36"/>
    <n v="118"/>
    <s v="Cowichan R"/>
    <s v="CDP"/>
    <s v="124"/>
    <s v="Chinook"/>
    <s v="3"/>
    <x v="0"/>
    <x v="1"/>
    <n v="118"/>
    <x v="2"/>
    <s v="CK-22"/>
    <s v="EAST VANCOUVER ISLAND-COWICHAN &amp; KOKSILAH_FA_0.x"/>
    <s v="M"/>
    <s v="H"/>
    <n v="118"/>
    <s v="Cowichan River H"/>
    <n v="118"/>
    <s v="Cowichan R"/>
    <s v="GSVI"/>
    <s v="S"/>
    <x v="1"/>
    <s v="184195"/>
    <n v="0"/>
    <s v="184195"/>
    <n v="2018"/>
    <s v="20180523"/>
    <s v="20180523"/>
    <n v="72"/>
    <n v="3.8"/>
    <m/>
    <s v="CWT"/>
    <s v="P"/>
    <s v="Y"/>
    <s v="Y"/>
    <s v="Y"/>
    <s v="Y"/>
    <n v="0"/>
    <x v="0"/>
    <n v="20184"/>
    <n v="20184"/>
    <x v="0"/>
    <n v="36967"/>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m/>
    <n v="0"/>
    <n v="1"/>
    <n v="1"/>
    <n v="0"/>
    <n v="1"/>
  </r>
  <r>
    <n v="36"/>
    <n v="118"/>
    <s v="Cowichan R"/>
    <s v="CDP"/>
    <s v="124"/>
    <s v="Chinook"/>
    <s v="3"/>
    <x v="0"/>
    <x v="1"/>
    <n v="118"/>
    <x v="2"/>
    <s v="CK-22"/>
    <s v="EAST VANCOUVER ISLAND-COWICHAN &amp; KOKSILAH_FA_0.x"/>
    <s v="M"/>
    <s v="H"/>
    <n v="118"/>
    <s v="Cowichan River H"/>
    <n v="118"/>
    <s v="Cowichan R"/>
    <s v="GSVI"/>
    <s v="S"/>
    <x v="1"/>
    <s v="184195"/>
    <n v="0"/>
    <s v="184195"/>
    <n v="2018"/>
    <s v="20180523"/>
    <s v="20180523"/>
    <n v="72"/>
    <n v="3.8"/>
    <m/>
    <s v="CWT"/>
    <s v="P"/>
    <s v="Y"/>
    <s v="Y"/>
    <s v="Y"/>
    <s v="Y"/>
    <n v="0"/>
    <x v="0"/>
    <n v="20184"/>
    <n v="20184"/>
    <x v="1"/>
    <n v="36967"/>
    <x v="3"/>
    <m/>
    <m/>
    <m/>
    <m/>
    <m/>
    <m/>
    <m/>
    <m/>
    <m/>
    <m/>
    <m/>
    <m/>
    <m/>
    <m/>
    <m/>
    <m/>
    <m/>
    <m/>
    <m/>
    <m/>
    <m/>
    <m/>
    <m/>
    <m/>
    <m/>
    <m/>
    <m/>
    <m/>
    <m/>
    <m/>
    <m/>
    <m/>
    <m/>
    <m/>
    <m/>
    <m/>
    <m/>
    <m/>
    <m/>
    <m/>
    <m/>
    <m/>
    <m/>
    <m/>
    <m/>
    <m/>
    <m/>
    <m/>
    <m/>
    <n v="8.5299999999999994"/>
    <m/>
    <m/>
    <m/>
    <m/>
    <m/>
    <m/>
    <m/>
    <m/>
    <m/>
    <m/>
    <m/>
    <m/>
    <m/>
    <m/>
    <m/>
    <m/>
    <m/>
    <m/>
    <m/>
    <m/>
    <m/>
    <m/>
    <m/>
    <m/>
    <m/>
    <m/>
    <m/>
    <m/>
    <m/>
    <m/>
    <m/>
    <m/>
    <m/>
    <m/>
    <m/>
    <m/>
    <m/>
    <m/>
    <m/>
    <m/>
    <m/>
    <m/>
    <m/>
    <m/>
    <m/>
    <m/>
    <m/>
    <m/>
    <m/>
    <m/>
    <m/>
    <m/>
    <m/>
    <m/>
    <m/>
    <m/>
    <m/>
    <m/>
    <m/>
    <m/>
    <m/>
    <m/>
    <m/>
    <m/>
    <m/>
    <m/>
    <m/>
    <m/>
    <m/>
    <m/>
    <m/>
    <m/>
    <m/>
    <m/>
    <m/>
    <m/>
    <m/>
    <m/>
    <m/>
    <m/>
    <m/>
    <m/>
    <m/>
    <m/>
    <m/>
    <m/>
    <m/>
    <m/>
    <m/>
    <m/>
    <m/>
    <m/>
    <m/>
    <m/>
    <m/>
    <m/>
    <m/>
    <m/>
    <m/>
    <m/>
    <m/>
    <m/>
    <m/>
    <m/>
    <m/>
    <m/>
    <m/>
    <m/>
    <m/>
    <m/>
    <m/>
    <m/>
    <m/>
    <m/>
    <n v="1"/>
    <n v="29.73"/>
    <m/>
    <m/>
    <n v="8.5299999999999994"/>
    <n v="0"/>
    <n v="8.5299999999999994"/>
    <n v="30.73"/>
    <n v="39.26"/>
  </r>
  <r>
    <n v="36"/>
    <n v="118"/>
    <s v="Cowichan R"/>
    <s v="CDP"/>
    <s v="124"/>
    <s v="Chinook"/>
    <s v="3"/>
    <x v="0"/>
    <x v="1"/>
    <n v="118"/>
    <x v="2"/>
    <s v="CK-22"/>
    <s v="EAST VANCOUVER ISLAND-COWICHAN &amp; KOKSILAH_FA_0.x"/>
    <s v="M"/>
    <s v="H"/>
    <n v="118"/>
    <s v="Cowichan River H"/>
    <n v="118"/>
    <s v="Cowichan R"/>
    <s v="GSVI"/>
    <s v="S"/>
    <x v="1"/>
    <s v="184196"/>
    <n v="0"/>
    <s v="184196"/>
    <n v="2018"/>
    <s v="20180426"/>
    <s v="20180426"/>
    <n v="73"/>
    <n v="3.85"/>
    <m/>
    <s v="CWT"/>
    <s v="P"/>
    <s v="Y"/>
    <s v="Y"/>
    <s v="Y"/>
    <s v="Y"/>
    <n v="6.0000000000000001E-3"/>
    <x v="0"/>
    <n v="58634"/>
    <n v="59033"/>
    <x v="4"/>
    <n v="36955"/>
    <x v="1"/>
    <m/>
    <m/>
    <m/>
    <m/>
    <m/>
    <m/>
    <m/>
    <m/>
    <m/>
    <m/>
    <m/>
    <m/>
    <m/>
    <m/>
    <m/>
    <m/>
    <m/>
    <m/>
    <m/>
    <m/>
    <m/>
    <m/>
    <m/>
    <m/>
    <m/>
    <m/>
    <m/>
    <m/>
    <m/>
    <m/>
    <m/>
    <m/>
    <m/>
    <m/>
    <m/>
    <m/>
    <m/>
    <m/>
    <m/>
    <m/>
    <m/>
    <m/>
    <m/>
    <m/>
    <m/>
    <m/>
    <m/>
    <m/>
    <m/>
    <n v="6.35"/>
    <m/>
    <m/>
    <m/>
    <m/>
    <m/>
    <m/>
    <m/>
    <m/>
    <m/>
    <m/>
    <m/>
    <m/>
    <m/>
    <m/>
    <m/>
    <m/>
    <m/>
    <m/>
    <m/>
    <m/>
    <m/>
    <m/>
    <m/>
    <m/>
    <m/>
    <m/>
    <m/>
    <m/>
    <m/>
    <m/>
    <m/>
    <m/>
    <m/>
    <m/>
    <m/>
    <m/>
    <m/>
    <m/>
    <m/>
    <m/>
    <m/>
    <m/>
    <m/>
    <m/>
    <m/>
    <m/>
    <m/>
    <m/>
    <m/>
    <m/>
    <m/>
    <m/>
    <m/>
    <m/>
    <m/>
    <m/>
    <m/>
    <m/>
    <m/>
    <m/>
    <m/>
    <m/>
    <m/>
    <m/>
    <m/>
    <m/>
    <m/>
    <m/>
    <m/>
    <m/>
    <m/>
    <m/>
    <m/>
    <m/>
    <m/>
    <m/>
    <m/>
    <m/>
    <m/>
    <m/>
    <m/>
    <m/>
    <m/>
    <m/>
    <m/>
    <m/>
    <m/>
    <m/>
    <m/>
    <m/>
    <m/>
    <m/>
    <m/>
    <m/>
    <m/>
    <m/>
    <m/>
    <m/>
    <m/>
    <m/>
    <m/>
    <m/>
    <m/>
    <m/>
    <m/>
    <m/>
    <m/>
    <m/>
    <m/>
    <m/>
    <m/>
    <m/>
    <m/>
    <n v="2.31"/>
    <m/>
    <m/>
    <m/>
    <m/>
    <n v="6.35"/>
    <n v="2.31"/>
    <n v="8.66"/>
    <n v="0"/>
    <n v="8.66"/>
  </r>
  <r>
    <n v="36"/>
    <n v="118"/>
    <s v="Cowichan R"/>
    <s v="CDP"/>
    <s v="124"/>
    <s v="Chinook"/>
    <s v="3"/>
    <x v="0"/>
    <x v="1"/>
    <n v="118"/>
    <x v="2"/>
    <s v="CK-22"/>
    <s v="EAST VANCOUVER ISLAND-COWICHAN &amp; KOKSILAH_FA_0.x"/>
    <s v="M"/>
    <s v="H"/>
    <n v="118"/>
    <s v="Cowichan River H"/>
    <n v="118"/>
    <s v="Cowichan R"/>
    <s v="GSVI"/>
    <s v="S"/>
    <x v="1"/>
    <s v="184196"/>
    <n v="0"/>
    <s v="184196"/>
    <n v="2018"/>
    <s v="20180426"/>
    <s v="20180426"/>
    <n v="73"/>
    <n v="3.85"/>
    <m/>
    <s v="CWT"/>
    <s v="P"/>
    <s v="Y"/>
    <s v="Y"/>
    <s v="Y"/>
    <s v="Y"/>
    <n v="6.0000000000000001E-3"/>
    <x v="0"/>
    <n v="58634"/>
    <n v="59033"/>
    <x v="0"/>
    <n v="36955"/>
    <x v="2"/>
    <m/>
    <m/>
    <m/>
    <m/>
    <m/>
    <m/>
    <m/>
    <m/>
    <m/>
    <m/>
    <m/>
    <m/>
    <m/>
    <m/>
    <m/>
    <m/>
    <m/>
    <m/>
    <m/>
    <m/>
    <m/>
    <m/>
    <m/>
    <m/>
    <m/>
    <m/>
    <m/>
    <m/>
    <m/>
    <m/>
    <m/>
    <m/>
    <m/>
    <m/>
    <n v="3.43"/>
    <m/>
    <m/>
    <m/>
    <m/>
    <m/>
    <m/>
    <m/>
    <m/>
    <m/>
    <m/>
    <m/>
    <m/>
    <m/>
    <m/>
    <n v="32.299999999999997"/>
    <m/>
    <m/>
    <m/>
    <m/>
    <n v="8.11"/>
    <m/>
    <m/>
    <m/>
    <m/>
    <m/>
    <m/>
    <m/>
    <m/>
    <m/>
    <m/>
    <m/>
    <m/>
    <m/>
    <m/>
    <m/>
    <m/>
    <m/>
    <m/>
    <m/>
    <m/>
    <m/>
    <m/>
    <m/>
    <m/>
    <m/>
    <m/>
    <m/>
    <m/>
    <m/>
    <m/>
    <m/>
    <m/>
    <m/>
    <m/>
    <m/>
    <m/>
    <m/>
    <m/>
    <m/>
    <m/>
    <m/>
    <m/>
    <m/>
    <m/>
    <m/>
    <m/>
    <m/>
    <m/>
    <m/>
    <m/>
    <m/>
    <m/>
    <m/>
    <m/>
    <m/>
    <m/>
    <m/>
    <m/>
    <m/>
    <m/>
    <m/>
    <m/>
    <m/>
    <m/>
    <m/>
    <m/>
    <m/>
    <m/>
    <m/>
    <m/>
    <m/>
    <m/>
    <m/>
    <m/>
    <m/>
    <m/>
    <m/>
    <m/>
    <m/>
    <m/>
    <m/>
    <m/>
    <m/>
    <m/>
    <m/>
    <m/>
    <m/>
    <m/>
    <m/>
    <m/>
    <m/>
    <m/>
    <m/>
    <m/>
    <m/>
    <m/>
    <m/>
    <m/>
    <m/>
    <m/>
    <m/>
    <m/>
    <m/>
    <m/>
    <m/>
    <m/>
    <m/>
    <m/>
    <m/>
    <n v="3.27"/>
    <n v="185.17"/>
    <m/>
    <m/>
    <n v="43.84"/>
    <n v="0"/>
    <n v="43.84"/>
    <n v="188.44"/>
    <n v="232.27999999999997"/>
  </r>
  <r>
    <n v="36"/>
    <n v="118"/>
    <s v="Cowichan R"/>
    <s v="CDP"/>
    <s v="124"/>
    <s v="Chinook"/>
    <s v="3"/>
    <x v="0"/>
    <x v="1"/>
    <n v="118"/>
    <x v="2"/>
    <s v="CK-22"/>
    <s v="EAST VANCOUVER ISLAND-COWICHAN &amp; KOKSILAH_FA_0.x"/>
    <s v="M"/>
    <s v="H"/>
    <n v="118"/>
    <s v="Cowichan River H"/>
    <n v="118"/>
    <s v="Cowichan R"/>
    <s v="GSVI"/>
    <s v="S"/>
    <x v="1"/>
    <s v="184196"/>
    <n v="0"/>
    <s v="184196"/>
    <n v="2018"/>
    <s v="20180426"/>
    <s v="20180426"/>
    <n v="73"/>
    <n v="3.85"/>
    <m/>
    <s v="CWT"/>
    <s v="P"/>
    <s v="Y"/>
    <s v="Y"/>
    <s v="Y"/>
    <s v="Y"/>
    <n v="6.0000000000000001E-3"/>
    <x v="0"/>
    <n v="58634"/>
    <n v="59033"/>
    <x v="1"/>
    <n v="36955"/>
    <x v="3"/>
    <m/>
    <m/>
    <m/>
    <m/>
    <m/>
    <m/>
    <m/>
    <m/>
    <m/>
    <m/>
    <m/>
    <m/>
    <m/>
    <m/>
    <m/>
    <m/>
    <m/>
    <m/>
    <m/>
    <m/>
    <m/>
    <m/>
    <m/>
    <m/>
    <m/>
    <m/>
    <m/>
    <m/>
    <m/>
    <m/>
    <m/>
    <m/>
    <m/>
    <m/>
    <m/>
    <m/>
    <m/>
    <m/>
    <m/>
    <m/>
    <m/>
    <m/>
    <m/>
    <m/>
    <m/>
    <m/>
    <m/>
    <m/>
    <m/>
    <m/>
    <m/>
    <m/>
    <m/>
    <m/>
    <n v="8.4"/>
    <m/>
    <m/>
    <m/>
    <m/>
    <m/>
    <m/>
    <m/>
    <m/>
    <m/>
    <m/>
    <m/>
    <m/>
    <m/>
    <m/>
    <m/>
    <m/>
    <m/>
    <m/>
    <m/>
    <m/>
    <m/>
    <m/>
    <m/>
    <m/>
    <m/>
    <m/>
    <m/>
    <m/>
    <m/>
    <m/>
    <m/>
    <m/>
    <m/>
    <m/>
    <m/>
    <m/>
    <m/>
    <m/>
    <m/>
    <m/>
    <m/>
    <m/>
    <m/>
    <m/>
    <m/>
    <m/>
    <m/>
    <m/>
    <m/>
    <m/>
    <m/>
    <m/>
    <m/>
    <m/>
    <m/>
    <m/>
    <m/>
    <m/>
    <m/>
    <m/>
    <m/>
    <m/>
    <m/>
    <m/>
    <m/>
    <m/>
    <m/>
    <m/>
    <m/>
    <m/>
    <m/>
    <m/>
    <m/>
    <m/>
    <m/>
    <m/>
    <m/>
    <m/>
    <m/>
    <m/>
    <m/>
    <m/>
    <m/>
    <m/>
    <m/>
    <m/>
    <m/>
    <m/>
    <m/>
    <m/>
    <m/>
    <m/>
    <m/>
    <m/>
    <m/>
    <m/>
    <m/>
    <m/>
    <m/>
    <m/>
    <m/>
    <m/>
    <m/>
    <m/>
    <m/>
    <m/>
    <m/>
    <m/>
    <n v="3.18"/>
    <n v="1.04"/>
    <n v="30.46"/>
    <m/>
    <m/>
    <n v="8.4"/>
    <n v="3.18"/>
    <n v="11.58"/>
    <n v="31.5"/>
    <n v="43.08"/>
  </r>
  <r>
    <n v="36"/>
    <n v="118"/>
    <s v="Cowichan R"/>
    <s v="CDP"/>
    <s v="124"/>
    <s v="Chinook"/>
    <s v="3"/>
    <x v="0"/>
    <x v="1"/>
    <n v="118"/>
    <x v="2"/>
    <s v="CK-22"/>
    <s v="EAST VANCOUVER ISLAND-COWICHAN &amp; KOKSILAH_FA_0.x"/>
    <s v="M"/>
    <s v="H"/>
    <n v="118"/>
    <s v="Cowichan River H"/>
    <n v="118"/>
    <s v="Cowichan R"/>
    <s v="GSVI"/>
    <s v="S"/>
    <x v="1"/>
    <s v="184265"/>
    <n v="0"/>
    <s v="184265"/>
    <n v="2018"/>
    <s v="20180426"/>
    <s v="20180426"/>
    <n v="73"/>
    <n v="3.85"/>
    <m/>
    <s v="CWT"/>
    <s v="P"/>
    <s v="Y"/>
    <s v="Y"/>
    <s v="Y"/>
    <s v="Y"/>
    <n v="3.0000000000000001E-3"/>
    <x v="0"/>
    <n v="55751"/>
    <n v="55942"/>
    <x v="4"/>
    <n v="36956"/>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1"/>
    <n v="0.55000000000000004"/>
    <n v="0.56999999999999995"/>
    <m/>
    <n v="0"/>
    <n v="0"/>
    <n v="0"/>
    <n v="1.1299999999999999"/>
    <n v="1.1299999999999999"/>
  </r>
  <r>
    <n v="36"/>
    <n v="118"/>
    <s v="Cowichan R"/>
    <s v="CDP"/>
    <s v="124"/>
    <s v="Chinook"/>
    <s v="3"/>
    <x v="0"/>
    <x v="1"/>
    <n v="118"/>
    <x v="2"/>
    <s v="CK-22"/>
    <s v="EAST VANCOUVER ISLAND-COWICHAN &amp; KOKSILAH_FA_0.x"/>
    <s v="M"/>
    <s v="H"/>
    <n v="118"/>
    <s v="Cowichan River H"/>
    <n v="118"/>
    <s v="Cowichan R"/>
    <s v="GSVI"/>
    <s v="S"/>
    <x v="1"/>
    <s v="184265"/>
    <n v="0"/>
    <s v="184265"/>
    <n v="2018"/>
    <s v="20180426"/>
    <s v="20180426"/>
    <n v="73"/>
    <n v="3.85"/>
    <m/>
    <s v="CWT"/>
    <s v="P"/>
    <s v="Y"/>
    <s v="Y"/>
    <s v="Y"/>
    <s v="Y"/>
    <n v="3.0000000000000001E-3"/>
    <x v="0"/>
    <n v="55751"/>
    <n v="55942"/>
    <x v="0"/>
    <n v="36956"/>
    <x v="2"/>
    <m/>
    <m/>
    <m/>
    <m/>
    <m/>
    <m/>
    <m/>
    <m/>
    <m/>
    <m/>
    <m/>
    <m/>
    <m/>
    <m/>
    <m/>
    <m/>
    <m/>
    <m/>
    <m/>
    <m/>
    <m/>
    <m/>
    <m/>
    <m/>
    <m/>
    <m/>
    <m/>
    <m/>
    <m/>
    <m/>
    <m/>
    <m/>
    <m/>
    <m/>
    <m/>
    <m/>
    <m/>
    <m/>
    <m/>
    <m/>
    <m/>
    <m/>
    <m/>
    <m/>
    <m/>
    <m/>
    <m/>
    <m/>
    <m/>
    <n v="12.45"/>
    <m/>
    <m/>
    <m/>
    <m/>
    <m/>
    <m/>
    <m/>
    <m/>
    <m/>
    <m/>
    <m/>
    <n v="8.02"/>
    <m/>
    <m/>
    <m/>
    <m/>
    <m/>
    <m/>
    <m/>
    <m/>
    <m/>
    <m/>
    <m/>
    <m/>
    <m/>
    <m/>
    <m/>
    <m/>
    <m/>
    <m/>
    <m/>
    <m/>
    <m/>
    <m/>
    <m/>
    <m/>
    <m/>
    <m/>
    <m/>
    <m/>
    <m/>
    <m/>
    <m/>
    <m/>
    <m/>
    <m/>
    <m/>
    <m/>
    <m/>
    <m/>
    <m/>
    <m/>
    <m/>
    <m/>
    <m/>
    <m/>
    <m/>
    <m/>
    <m/>
    <m/>
    <m/>
    <m/>
    <m/>
    <m/>
    <m/>
    <m/>
    <m/>
    <m/>
    <m/>
    <m/>
    <m/>
    <m/>
    <m/>
    <m/>
    <m/>
    <m/>
    <m/>
    <m/>
    <m/>
    <m/>
    <m/>
    <m/>
    <m/>
    <m/>
    <m/>
    <m/>
    <m/>
    <m/>
    <m/>
    <m/>
    <m/>
    <m/>
    <m/>
    <m/>
    <m/>
    <m/>
    <m/>
    <m/>
    <m/>
    <m/>
    <m/>
    <m/>
    <m/>
    <m/>
    <m/>
    <m/>
    <m/>
    <m/>
    <m/>
    <m/>
    <m/>
    <m/>
    <m/>
    <n v="6.46"/>
    <n v="1.73"/>
    <n v="110.81"/>
    <n v="1.35"/>
    <m/>
    <n v="20.47"/>
    <n v="6.46"/>
    <n v="26.93"/>
    <n v="113.89"/>
    <n v="140.82"/>
  </r>
  <r>
    <n v="36"/>
    <n v="118"/>
    <s v="Cowichan R"/>
    <s v="CDP"/>
    <s v="124"/>
    <s v="Chinook"/>
    <s v="3"/>
    <x v="0"/>
    <x v="1"/>
    <n v="118"/>
    <x v="2"/>
    <s v="CK-22"/>
    <s v="EAST VANCOUVER ISLAND-COWICHAN &amp; KOKSILAH_FA_0.x"/>
    <s v="M"/>
    <s v="H"/>
    <n v="118"/>
    <s v="Cowichan River H"/>
    <n v="118"/>
    <s v="Cowichan R"/>
    <s v="GSVI"/>
    <s v="S"/>
    <x v="1"/>
    <s v="184265"/>
    <n v="0"/>
    <s v="184265"/>
    <n v="2018"/>
    <s v="20180426"/>
    <s v="20180426"/>
    <n v="73"/>
    <n v="3.85"/>
    <m/>
    <s v="CWT"/>
    <s v="P"/>
    <s v="Y"/>
    <s v="Y"/>
    <s v="Y"/>
    <s v="Y"/>
    <n v="3.0000000000000001E-3"/>
    <x v="0"/>
    <n v="55751"/>
    <n v="55942"/>
    <x v="1"/>
    <n v="36956"/>
    <x v="3"/>
    <m/>
    <m/>
    <m/>
    <m/>
    <m/>
    <m/>
    <m/>
    <m/>
    <m/>
    <m/>
    <m/>
    <m/>
    <m/>
    <m/>
    <m/>
    <m/>
    <m/>
    <m/>
    <m/>
    <m/>
    <m/>
    <m/>
    <m/>
    <m/>
    <m/>
    <m/>
    <m/>
    <m/>
    <m/>
    <m/>
    <m/>
    <m/>
    <m/>
    <m/>
    <m/>
    <m/>
    <m/>
    <m/>
    <n v="0"/>
    <m/>
    <m/>
    <m/>
    <m/>
    <m/>
    <m/>
    <m/>
    <m/>
    <m/>
    <m/>
    <n v="8.3699999999999992"/>
    <m/>
    <m/>
    <m/>
    <m/>
    <m/>
    <m/>
    <m/>
    <m/>
    <m/>
    <m/>
    <m/>
    <m/>
    <m/>
    <m/>
    <m/>
    <m/>
    <m/>
    <m/>
    <m/>
    <m/>
    <m/>
    <m/>
    <m/>
    <m/>
    <m/>
    <m/>
    <m/>
    <m/>
    <m/>
    <m/>
    <m/>
    <m/>
    <m/>
    <m/>
    <m/>
    <m/>
    <m/>
    <m/>
    <m/>
    <m/>
    <m/>
    <m/>
    <m/>
    <m/>
    <m/>
    <m/>
    <m/>
    <m/>
    <m/>
    <m/>
    <m/>
    <m/>
    <m/>
    <m/>
    <m/>
    <m/>
    <m/>
    <m/>
    <m/>
    <m/>
    <m/>
    <m/>
    <m/>
    <m/>
    <m/>
    <m/>
    <m/>
    <m/>
    <m/>
    <m/>
    <m/>
    <m/>
    <m/>
    <m/>
    <m/>
    <m/>
    <m/>
    <m/>
    <m/>
    <m/>
    <m/>
    <m/>
    <m/>
    <m/>
    <m/>
    <m/>
    <m/>
    <m/>
    <m/>
    <m/>
    <m/>
    <m/>
    <m/>
    <m/>
    <m/>
    <m/>
    <m/>
    <m/>
    <m/>
    <m/>
    <m/>
    <m/>
    <m/>
    <m/>
    <m/>
    <m/>
    <m/>
    <m/>
    <m/>
    <m/>
    <m/>
    <m/>
    <m/>
    <m/>
    <n v="1"/>
    <n v="29.83"/>
    <m/>
    <m/>
    <n v="8.3699999999999992"/>
    <n v="0"/>
    <n v="8.3699999999999992"/>
    <n v="30.83"/>
    <n v="39.199999999999996"/>
  </r>
  <r>
    <n v="36"/>
    <n v="118"/>
    <s v="Cowichan R"/>
    <s v="CDP"/>
    <s v="124"/>
    <s v="Chinook"/>
    <s v="3"/>
    <x v="0"/>
    <x v="1"/>
    <n v="118"/>
    <x v="2"/>
    <s v="CK-22"/>
    <s v="EAST VANCOUVER ISLAND-COWICHAN &amp; KOKSILAH_FA_0.x"/>
    <s v="M"/>
    <s v="H"/>
    <n v="118"/>
    <s v="Cowichan River H"/>
    <n v="118"/>
    <s v="Cowichan R"/>
    <s v="GSVI"/>
    <s v="S"/>
    <x v="1"/>
    <s v="184377"/>
    <n v="0"/>
    <s v="184377"/>
    <n v="2018"/>
    <s v="20180523"/>
    <s v="20180523"/>
    <n v="72"/>
    <n v="3.8"/>
    <m/>
    <s v="CWT"/>
    <s v="P"/>
    <s v="Y"/>
    <s v="Y"/>
    <s v="Y"/>
    <s v="Y"/>
    <n v="0"/>
    <x v="0"/>
    <n v="35181"/>
    <n v="35181"/>
    <x v="4"/>
    <n v="36957"/>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7"/>
    <m/>
    <m/>
    <m/>
    <m/>
    <n v="0"/>
    <n v="3.77"/>
    <n v="3.77"/>
    <n v="0"/>
    <n v="3.77"/>
  </r>
  <r>
    <n v="36"/>
    <n v="118"/>
    <s v="Cowichan R"/>
    <s v="CDP"/>
    <s v="124"/>
    <s v="Chinook"/>
    <s v="3"/>
    <x v="0"/>
    <x v="1"/>
    <n v="118"/>
    <x v="2"/>
    <s v="CK-22"/>
    <s v="EAST VANCOUVER ISLAND-COWICHAN &amp; KOKSILAH_FA_0.x"/>
    <s v="M"/>
    <s v="H"/>
    <n v="118"/>
    <s v="Cowichan River H"/>
    <n v="118"/>
    <s v="Cowichan R"/>
    <s v="GSVI"/>
    <s v="S"/>
    <x v="1"/>
    <s v="184377"/>
    <n v="0"/>
    <s v="184377"/>
    <n v="2018"/>
    <s v="20180523"/>
    <s v="20180523"/>
    <n v="72"/>
    <n v="3.8"/>
    <m/>
    <s v="CWT"/>
    <s v="P"/>
    <s v="Y"/>
    <s v="Y"/>
    <s v="Y"/>
    <s v="Y"/>
    <n v="0"/>
    <x v="0"/>
    <n v="35181"/>
    <n v="35181"/>
    <x v="0"/>
    <n v="36957"/>
    <x v="2"/>
    <m/>
    <m/>
    <m/>
    <m/>
    <m/>
    <m/>
    <m/>
    <m/>
    <m/>
    <m/>
    <m/>
    <m/>
    <m/>
    <m/>
    <m/>
    <m/>
    <m/>
    <m/>
    <m/>
    <m/>
    <m/>
    <m/>
    <m/>
    <m/>
    <m/>
    <m/>
    <m/>
    <m/>
    <m/>
    <m/>
    <m/>
    <m/>
    <m/>
    <m/>
    <m/>
    <m/>
    <m/>
    <m/>
    <m/>
    <m/>
    <m/>
    <m/>
    <m/>
    <m/>
    <m/>
    <m/>
    <m/>
    <m/>
    <m/>
    <n v="8.06"/>
    <m/>
    <m/>
    <m/>
    <m/>
    <n v="7.99"/>
    <m/>
    <m/>
    <m/>
    <m/>
    <m/>
    <m/>
    <m/>
    <m/>
    <n v="12.84"/>
    <m/>
    <m/>
    <m/>
    <m/>
    <m/>
    <m/>
    <m/>
    <m/>
    <m/>
    <m/>
    <m/>
    <m/>
    <m/>
    <m/>
    <m/>
    <m/>
    <m/>
    <m/>
    <m/>
    <m/>
    <m/>
    <m/>
    <m/>
    <m/>
    <m/>
    <m/>
    <m/>
    <m/>
    <m/>
    <m/>
    <m/>
    <m/>
    <m/>
    <m/>
    <m/>
    <m/>
    <m/>
    <m/>
    <m/>
    <m/>
    <m/>
    <m/>
    <m/>
    <m/>
    <m/>
    <m/>
    <m/>
    <m/>
    <m/>
    <m/>
    <m/>
    <m/>
    <m/>
    <m/>
    <m/>
    <m/>
    <m/>
    <m/>
    <m/>
    <m/>
    <m/>
    <m/>
    <m/>
    <m/>
    <m/>
    <m/>
    <m/>
    <m/>
    <m/>
    <m/>
    <m/>
    <m/>
    <m/>
    <m/>
    <m/>
    <m/>
    <m/>
    <m/>
    <m/>
    <m/>
    <m/>
    <m/>
    <m/>
    <m/>
    <m/>
    <m/>
    <m/>
    <m/>
    <m/>
    <m/>
    <m/>
    <m/>
    <m/>
    <m/>
    <m/>
    <m/>
    <m/>
    <m/>
    <m/>
    <n v="2.13"/>
    <n v="4.7300000000000004"/>
    <n v="221.38"/>
    <n v="0.67"/>
    <m/>
    <n v="39.06"/>
    <n v="2.13"/>
    <n v="41.19"/>
    <n v="226.78"/>
    <n v="267.97000000000003"/>
  </r>
  <r>
    <n v="36"/>
    <n v="118"/>
    <s v="Cowichan R"/>
    <s v="CDP"/>
    <s v="124"/>
    <s v="Chinook"/>
    <s v="3"/>
    <x v="0"/>
    <x v="1"/>
    <n v="118"/>
    <x v="2"/>
    <s v="CK-22"/>
    <s v="EAST VANCOUVER ISLAND-COWICHAN &amp; KOKSILAH_FA_0.x"/>
    <s v="M"/>
    <s v="H"/>
    <n v="118"/>
    <s v="Cowichan River H"/>
    <n v="118"/>
    <s v="Cowichan R"/>
    <s v="GSVI"/>
    <s v="S"/>
    <x v="1"/>
    <s v="184377"/>
    <n v="0"/>
    <s v="184377"/>
    <n v="2018"/>
    <s v="20180523"/>
    <s v="20180523"/>
    <n v="72"/>
    <n v="3.8"/>
    <m/>
    <s v="CWT"/>
    <s v="P"/>
    <s v="Y"/>
    <s v="Y"/>
    <s v="Y"/>
    <s v="Y"/>
    <n v="0"/>
    <x v="0"/>
    <n v="35181"/>
    <n v="35181"/>
    <x v="1"/>
    <n v="36957"/>
    <x v="3"/>
    <m/>
    <m/>
    <m/>
    <m/>
    <m/>
    <m/>
    <m/>
    <m/>
    <m/>
    <m/>
    <m/>
    <m/>
    <m/>
    <m/>
    <m/>
    <m/>
    <m/>
    <m/>
    <m/>
    <m/>
    <m/>
    <m/>
    <m/>
    <m/>
    <m/>
    <m/>
    <m/>
    <m/>
    <m/>
    <m/>
    <m/>
    <m/>
    <m/>
    <m/>
    <m/>
    <m/>
    <m/>
    <m/>
    <m/>
    <m/>
    <m/>
    <m/>
    <m/>
    <m/>
    <m/>
    <m/>
    <m/>
    <m/>
    <m/>
    <n v="8.34"/>
    <m/>
    <m/>
    <m/>
    <m/>
    <m/>
    <m/>
    <m/>
    <m/>
    <m/>
    <m/>
    <m/>
    <m/>
    <m/>
    <m/>
    <m/>
    <m/>
    <m/>
    <m/>
    <m/>
    <m/>
    <m/>
    <m/>
    <m/>
    <m/>
    <m/>
    <m/>
    <m/>
    <m/>
    <m/>
    <m/>
    <m/>
    <m/>
    <m/>
    <m/>
    <m/>
    <m/>
    <m/>
    <m/>
    <m/>
    <m/>
    <m/>
    <m/>
    <m/>
    <m/>
    <m/>
    <m/>
    <m/>
    <m/>
    <m/>
    <m/>
    <m/>
    <m/>
    <m/>
    <m/>
    <m/>
    <m/>
    <m/>
    <m/>
    <m/>
    <m/>
    <m/>
    <m/>
    <m/>
    <m/>
    <m/>
    <m/>
    <m/>
    <m/>
    <m/>
    <m/>
    <m/>
    <m/>
    <m/>
    <m/>
    <m/>
    <m/>
    <m/>
    <m/>
    <m/>
    <m/>
    <m/>
    <m/>
    <m/>
    <m/>
    <m/>
    <m/>
    <m/>
    <m/>
    <m/>
    <m/>
    <m/>
    <m/>
    <m/>
    <m/>
    <m/>
    <m/>
    <m/>
    <m/>
    <m/>
    <m/>
    <m/>
    <m/>
    <m/>
    <m/>
    <m/>
    <m/>
    <m/>
    <m/>
    <m/>
    <m/>
    <m/>
    <m/>
    <m/>
    <m/>
    <m/>
    <m/>
    <m/>
    <m/>
    <n v="8.34"/>
    <n v="0"/>
    <n v="8.34"/>
    <n v="0"/>
    <n v="8.34"/>
  </r>
  <r>
    <n v="36"/>
    <n v="118"/>
    <s v="Cowichan R"/>
    <s v="CDP"/>
    <s v="124"/>
    <s v="Chinook"/>
    <s v="3"/>
    <x v="0"/>
    <x v="1"/>
    <n v="118"/>
    <x v="2"/>
    <s v="CK-22"/>
    <s v="EAST VANCOUVER ISLAND-COWICHAN &amp; KOKSILAH_FA_0.x"/>
    <s v="M"/>
    <s v="H"/>
    <n v="118"/>
    <s v="Cowichan River H"/>
    <n v="118"/>
    <s v="Cowichan R"/>
    <s v="GSVI"/>
    <s v="S"/>
    <x v="1"/>
    <s v="185077"/>
    <n v="0"/>
    <s v="185077"/>
    <n v="2018"/>
    <s v="20180523"/>
    <s v="20180523"/>
    <n v="72"/>
    <n v="3.8"/>
    <m/>
    <s v="CWT"/>
    <s v="P"/>
    <s v="Y"/>
    <s v="Y"/>
    <s v="Y"/>
    <s v="Y"/>
    <n v="1E-3"/>
    <x v="0"/>
    <n v="49995"/>
    <n v="50076"/>
    <x v="4"/>
    <n v="36958"/>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6"/>
    <m/>
    <m/>
    <m/>
    <m/>
    <n v="0"/>
    <n v="1.46"/>
    <n v="1.46"/>
    <n v="0"/>
    <n v="1.46"/>
  </r>
  <r>
    <n v="36"/>
    <n v="118"/>
    <s v="Cowichan R"/>
    <s v="CDP"/>
    <s v="124"/>
    <s v="Chinook"/>
    <s v="3"/>
    <x v="0"/>
    <x v="1"/>
    <n v="118"/>
    <x v="2"/>
    <s v="CK-22"/>
    <s v="EAST VANCOUVER ISLAND-COWICHAN &amp; KOKSILAH_FA_0.x"/>
    <s v="M"/>
    <s v="H"/>
    <n v="118"/>
    <s v="Cowichan River H"/>
    <n v="118"/>
    <s v="Cowichan R"/>
    <s v="GSVI"/>
    <s v="S"/>
    <x v="1"/>
    <s v="185077"/>
    <n v="0"/>
    <s v="185077"/>
    <n v="2018"/>
    <s v="20180523"/>
    <s v="20180523"/>
    <n v="72"/>
    <n v="3.8"/>
    <m/>
    <s v="CWT"/>
    <s v="P"/>
    <s v="Y"/>
    <s v="Y"/>
    <s v="Y"/>
    <s v="Y"/>
    <n v="1E-3"/>
    <x v="0"/>
    <n v="49995"/>
    <n v="50076"/>
    <x v="1"/>
    <n v="36958"/>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9"/>
    <n v="89.86"/>
    <n v="0.76"/>
    <m/>
    <n v="0"/>
    <n v="0"/>
    <n v="0"/>
    <n v="93.91"/>
    <n v="93.910000000000011"/>
  </r>
  <r>
    <n v="36"/>
    <n v="118"/>
    <s v="Cowichan R"/>
    <s v="CDP"/>
    <s v="124"/>
    <s v="Chinook"/>
    <s v="3"/>
    <x v="0"/>
    <x v="1"/>
    <n v="118"/>
    <x v="2"/>
    <s v="CK-22"/>
    <s v="EAST VANCOUVER ISLAND-COWICHAN &amp; KOKSILAH_FA_0.x"/>
    <s v="M"/>
    <s v="H"/>
    <n v="118"/>
    <s v="Cowichan River H"/>
    <n v="118"/>
    <s v="Cowichan R"/>
    <s v="GSVI"/>
    <s v="S"/>
    <x v="1"/>
    <s v="185078"/>
    <n v="0"/>
    <s v="185078"/>
    <n v="2018"/>
    <s v="20180523"/>
    <s v="20180523"/>
    <n v="72"/>
    <n v="3.8"/>
    <m/>
    <s v="CWT"/>
    <s v="P"/>
    <s v="Y"/>
    <s v="Y"/>
    <s v="Y"/>
    <s v="Y"/>
    <n v="1E-3"/>
    <x v="0"/>
    <n v="50027"/>
    <n v="50095"/>
    <x v="0"/>
    <n v="36959"/>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3"/>
    <n v="2.12"/>
    <n v="147.02000000000001"/>
    <m/>
    <m/>
    <n v="0"/>
    <n v="2.13"/>
    <n v="2.13"/>
    <n v="149.13999999999999"/>
    <n v="151.27000000000001"/>
  </r>
  <r>
    <n v="36"/>
    <n v="118"/>
    <s v="Cowichan R"/>
    <s v="CDP"/>
    <s v="124"/>
    <s v="Chinook"/>
    <s v="3"/>
    <x v="0"/>
    <x v="1"/>
    <n v="118"/>
    <x v="2"/>
    <s v="CK-22"/>
    <s v="EAST VANCOUVER ISLAND-COWICHAN &amp; KOKSILAH_FA_0.x"/>
    <s v="M"/>
    <s v="H"/>
    <n v="118"/>
    <s v="Cowichan River H"/>
    <n v="118"/>
    <s v="Cowichan R"/>
    <s v="GSVI"/>
    <s v="S"/>
    <x v="1"/>
    <s v="185078"/>
    <n v="0"/>
    <s v="185078"/>
    <n v="2018"/>
    <s v="20180523"/>
    <s v="20180523"/>
    <n v="72"/>
    <n v="3.8"/>
    <m/>
    <s v="CWT"/>
    <s v="P"/>
    <s v="Y"/>
    <s v="Y"/>
    <s v="Y"/>
    <s v="Y"/>
    <n v="1E-3"/>
    <x v="0"/>
    <n v="50027"/>
    <n v="50095"/>
    <x v="1"/>
    <n v="36959"/>
    <x v="3"/>
    <m/>
    <m/>
    <m/>
    <m/>
    <m/>
    <m/>
    <m/>
    <m/>
    <m/>
    <m/>
    <m/>
    <m/>
    <m/>
    <m/>
    <m/>
    <m/>
    <m/>
    <m/>
    <m/>
    <m/>
    <m/>
    <m/>
    <m/>
    <m/>
    <m/>
    <m/>
    <m/>
    <m/>
    <m/>
    <m/>
    <m/>
    <m/>
    <m/>
    <m/>
    <m/>
    <m/>
    <m/>
    <m/>
    <m/>
    <m/>
    <m/>
    <m/>
    <m/>
    <m/>
    <m/>
    <m/>
    <m/>
    <m/>
    <m/>
    <n v="16.7"/>
    <m/>
    <m/>
    <m/>
    <m/>
    <n v="8.5399999999999991"/>
    <m/>
    <m/>
    <m/>
    <m/>
    <m/>
    <m/>
    <n v="8.35"/>
    <m/>
    <n v="20.04"/>
    <m/>
    <m/>
    <m/>
    <m/>
    <m/>
    <m/>
    <m/>
    <m/>
    <m/>
    <m/>
    <m/>
    <m/>
    <m/>
    <m/>
    <m/>
    <m/>
    <m/>
    <m/>
    <m/>
    <m/>
    <m/>
    <m/>
    <m/>
    <m/>
    <m/>
    <m/>
    <m/>
    <m/>
    <m/>
    <m/>
    <m/>
    <m/>
    <m/>
    <m/>
    <m/>
    <m/>
    <m/>
    <m/>
    <m/>
    <m/>
    <m/>
    <m/>
    <m/>
    <m/>
    <m/>
    <m/>
    <m/>
    <m/>
    <m/>
    <m/>
    <m/>
    <m/>
    <m/>
    <m/>
    <m/>
    <m/>
    <m/>
    <m/>
    <m/>
    <m/>
    <m/>
    <m/>
    <m/>
    <m/>
    <m/>
    <m/>
    <m/>
    <m/>
    <m/>
    <m/>
    <m/>
    <m/>
    <m/>
    <m/>
    <m/>
    <m/>
    <m/>
    <m/>
    <m/>
    <m/>
    <m/>
    <m/>
    <m/>
    <m/>
    <m/>
    <m/>
    <m/>
    <m/>
    <m/>
    <m/>
    <m/>
    <m/>
    <m/>
    <m/>
    <m/>
    <m/>
    <m/>
    <m/>
    <m/>
    <m/>
    <n v="3.07"/>
    <n v="90.37"/>
    <m/>
    <m/>
    <n v="53.63"/>
    <n v="0"/>
    <n v="53.63"/>
    <n v="93.44"/>
    <n v="147.07"/>
  </r>
  <r>
    <n v="36"/>
    <n v="118"/>
    <s v="Cowichan R"/>
    <s v="CDP"/>
    <s v="124"/>
    <s v="Chinook"/>
    <s v="3"/>
    <x v="0"/>
    <x v="1"/>
    <n v="118"/>
    <x v="2"/>
    <s v="CK-22"/>
    <s v="EAST VANCOUVER ISLAND-COWICHAN &amp; KOKSILAH_FA_0.x"/>
    <s v="M"/>
    <s v="H"/>
    <n v="118"/>
    <s v="Cowichan River H"/>
    <n v="118"/>
    <s v="Cowichan R"/>
    <s v="GSVI"/>
    <s v="S"/>
    <x v="1"/>
    <s v="185079"/>
    <n v="0"/>
    <s v="185079"/>
    <n v="2018"/>
    <s v="20180523"/>
    <s v="20180523"/>
    <n v="72"/>
    <n v="3.8"/>
    <m/>
    <s v="CWT"/>
    <s v="P"/>
    <s v="Y"/>
    <s v="Y"/>
    <s v="Y"/>
    <s v="Y"/>
    <n v="7.0000000000000001E-3"/>
    <x v="0"/>
    <n v="49693"/>
    <n v="50060"/>
    <x v="0"/>
    <n v="36960"/>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69"/>
    <n v="2.14"/>
    <n v="147.91"/>
    <m/>
    <m/>
    <n v="0"/>
    <n v="11.69"/>
    <n v="11.69"/>
    <n v="150.05000000000001"/>
    <n v="161.74"/>
  </r>
  <r>
    <n v="36"/>
    <n v="118"/>
    <s v="Cowichan R"/>
    <s v="CDP"/>
    <s v="124"/>
    <s v="Chinook"/>
    <s v="3"/>
    <x v="0"/>
    <x v="1"/>
    <n v="118"/>
    <x v="2"/>
    <s v="CK-22"/>
    <s v="EAST VANCOUVER ISLAND-COWICHAN &amp; KOKSILAH_FA_0.x"/>
    <s v="M"/>
    <s v="H"/>
    <n v="118"/>
    <s v="Cowichan River H"/>
    <n v="118"/>
    <s v="Cowichan R"/>
    <s v="GSVI"/>
    <s v="S"/>
    <x v="1"/>
    <s v="185079"/>
    <n v="0"/>
    <s v="185079"/>
    <n v="2018"/>
    <s v="20180523"/>
    <s v="20180523"/>
    <n v="72"/>
    <n v="3.8"/>
    <m/>
    <s v="CWT"/>
    <s v="P"/>
    <s v="Y"/>
    <s v="Y"/>
    <s v="Y"/>
    <s v="Y"/>
    <n v="7.0000000000000001E-3"/>
    <x v="0"/>
    <n v="49693"/>
    <n v="50060"/>
    <x v="1"/>
    <n v="36960"/>
    <x v="3"/>
    <m/>
    <m/>
    <m/>
    <m/>
    <m/>
    <m/>
    <m/>
    <m/>
    <m/>
    <m/>
    <m/>
    <m/>
    <m/>
    <m/>
    <m/>
    <m/>
    <m/>
    <m/>
    <m/>
    <m/>
    <m/>
    <m/>
    <m/>
    <m/>
    <m/>
    <m/>
    <m/>
    <m/>
    <m/>
    <m/>
    <m/>
    <m/>
    <m/>
    <m/>
    <m/>
    <m/>
    <m/>
    <m/>
    <m/>
    <m/>
    <m/>
    <m/>
    <m/>
    <m/>
    <m/>
    <m/>
    <m/>
    <m/>
    <m/>
    <m/>
    <m/>
    <m/>
    <m/>
    <m/>
    <n v="24.18"/>
    <m/>
    <m/>
    <m/>
    <m/>
    <m/>
    <m/>
    <m/>
    <m/>
    <m/>
    <m/>
    <m/>
    <m/>
    <m/>
    <m/>
    <m/>
    <m/>
    <m/>
    <m/>
    <m/>
    <m/>
    <m/>
    <m/>
    <m/>
    <m/>
    <m/>
    <m/>
    <m/>
    <m/>
    <m/>
    <m/>
    <m/>
    <m/>
    <m/>
    <m/>
    <m/>
    <m/>
    <m/>
    <m/>
    <m/>
    <m/>
    <m/>
    <m/>
    <m/>
    <m/>
    <m/>
    <m/>
    <m/>
    <m/>
    <m/>
    <m/>
    <m/>
    <m/>
    <m/>
    <m/>
    <m/>
    <m/>
    <m/>
    <m/>
    <m/>
    <m/>
    <m/>
    <m/>
    <m/>
    <m/>
    <m/>
    <m/>
    <m/>
    <m/>
    <m/>
    <m/>
    <m/>
    <m/>
    <m/>
    <m/>
    <m/>
    <m/>
    <m/>
    <m/>
    <m/>
    <m/>
    <m/>
    <m/>
    <m/>
    <m/>
    <m/>
    <m/>
    <m/>
    <m/>
    <m/>
    <m/>
    <m/>
    <m/>
    <m/>
    <m/>
    <m/>
    <m/>
    <m/>
    <m/>
    <m/>
    <m/>
    <m/>
    <m/>
    <m/>
    <m/>
    <m/>
    <m/>
    <m/>
    <m/>
    <m/>
    <m/>
    <m/>
    <m/>
    <m/>
    <n v="24.18"/>
    <n v="0"/>
    <n v="24.18"/>
    <n v="0"/>
    <n v="24.18"/>
  </r>
  <r>
    <n v="36"/>
    <n v="118"/>
    <s v="Cowichan R"/>
    <s v="CDP"/>
    <s v="124"/>
    <s v="Chinook"/>
    <s v="3"/>
    <x v="0"/>
    <x v="1"/>
    <n v="118"/>
    <x v="2"/>
    <s v="CK-22"/>
    <s v="EAST VANCOUVER ISLAND-COWICHAN &amp; KOKSILAH_FA_0.x"/>
    <s v="M"/>
    <s v="H"/>
    <n v="118"/>
    <s v="Cowichan River H"/>
    <n v="118"/>
    <s v="Cowichan R"/>
    <s v="GSVI"/>
    <s v="S"/>
    <x v="1"/>
    <s v="185079"/>
    <n v="0"/>
    <s v="185079"/>
    <n v="2018"/>
    <s v="20180523"/>
    <s v="20180523"/>
    <n v="72"/>
    <n v="3.8"/>
    <m/>
    <s v="CWT"/>
    <s v="P"/>
    <s v="Y"/>
    <s v="Y"/>
    <s v="Y"/>
    <s v="Y"/>
    <n v="7.0000000000000001E-3"/>
    <x v="0"/>
    <n v="49693"/>
    <n v="50060"/>
    <x v="2"/>
    <n v="36960"/>
    <x v="4"/>
    <m/>
    <m/>
    <m/>
    <m/>
    <m/>
    <m/>
    <m/>
    <m/>
    <m/>
    <m/>
    <m/>
    <m/>
    <m/>
    <m/>
    <m/>
    <m/>
    <m/>
    <m/>
    <m/>
    <m/>
    <m/>
    <m/>
    <m/>
    <m/>
    <m/>
    <m/>
    <m/>
    <m/>
    <m/>
    <m/>
    <m/>
    <m/>
    <m/>
    <m/>
    <m/>
    <m/>
    <m/>
    <m/>
    <m/>
    <m/>
    <m/>
    <m/>
    <m/>
    <m/>
    <m/>
    <m/>
    <m/>
    <m/>
    <m/>
    <m/>
    <m/>
    <m/>
    <m/>
    <m/>
    <m/>
    <m/>
    <m/>
    <m/>
    <m/>
    <n v="4.43"/>
    <m/>
    <m/>
    <m/>
    <m/>
    <m/>
    <m/>
    <m/>
    <m/>
    <m/>
    <m/>
    <m/>
    <m/>
    <m/>
    <m/>
    <m/>
    <m/>
    <m/>
    <m/>
    <m/>
    <m/>
    <m/>
    <m/>
    <m/>
    <m/>
    <m/>
    <m/>
    <m/>
    <m/>
    <m/>
    <m/>
    <m/>
    <m/>
    <m/>
    <m/>
    <m/>
    <m/>
    <m/>
    <m/>
    <m/>
    <m/>
    <m/>
    <m/>
    <m/>
    <m/>
    <m/>
    <m/>
    <m/>
    <m/>
    <m/>
    <m/>
    <m/>
    <m/>
    <m/>
    <m/>
    <m/>
    <m/>
    <m/>
    <m/>
    <m/>
    <m/>
    <m/>
    <m/>
    <m/>
    <m/>
    <m/>
    <m/>
    <m/>
    <m/>
    <m/>
    <m/>
    <m/>
    <m/>
    <m/>
    <m/>
    <m/>
    <m/>
    <m/>
    <m/>
    <m/>
    <m/>
    <m/>
    <m/>
    <m/>
    <m/>
    <m/>
    <m/>
    <m/>
    <m/>
    <m/>
    <m/>
    <m/>
    <m/>
    <m/>
    <m/>
    <m/>
    <m/>
    <m/>
    <m/>
    <m/>
    <m/>
    <m/>
    <m/>
    <m/>
    <m/>
    <m/>
    <m/>
    <m/>
    <m/>
    <n v="4.43"/>
    <n v="0"/>
    <n v="4.43"/>
    <n v="0"/>
    <n v="4.43"/>
  </r>
  <r>
    <n v="36"/>
    <n v="118"/>
    <s v="Cowichan R"/>
    <s v="CDP"/>
    <s v="124"/>
    <s v="Chinook"/>
    <s v="3"/>
    <x v="0"/>
    <x v="1"/>
    <n v="118"/>
    <x v="2"/>
    <s v="CK-22"/>
    <s v="EAST VANCOUVER ISLAND-COWICHAN &amp; KOKSILAH_FA_0.x"/>
    <s v="M"/>
    <s v="H"/>
    <n v="118"/>
    <s v="Cowichan River H"/>
    <n v="118"/>
    <s v="Cowichan R"/>
    <s v="GSVI"/>
    <s v="S"/>
    <x v="1"/>
    <s v="185080"/>
    <n v="0"/>
    <s v="185080"/>
    <n v="2018"/>
    <s v="20180523"/>
    <s v="20180523"/>
    <n v="72"/>
    <n v="3.8"/>
    <m/>
    <s v="CWT"/>
    <s v="P"/>
    <s v="Y"/>
    <s v="Y"/>
    <s v="Y"/>
    <s v="Y"/>
    <n v="3.0000000000000001E-3"/>
    <x v="0"/>
    <n v="49875"/>
    <n v="50062"/>
    <x v="4"/>
    <n v="36961"/>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1"/>
    <n v="0.55000000000000004"/>
    <n v="0.56999999999999995"/>
    <m/>
    <n v="0"/>
    <n v="0"/>
    <n v="0"/>
    <n v="1.1299999999999999"/>
    <n v="1.1299999999999999"/>
  </r>
  <r>
    <n v="36"/>
    <n v="118"/>
    <s v="Cowichan R"/>
    <s v="CDP"/>
    <s v="124"/>
    <s v="Chinook"/>
    <s v="3"/>
    <x v="0"/>
    <x v="1"/>
    <n v="118"/>
    <x v="2"/>
    <s v="CK-22"/>
    <s v="EAST VANCOUVER ISLAND-COWICHAN &amp; KOKSILAH_FA_0.x"/>
    <s v="M"/>
    <s v="H"/>
    <n v="118"/>
    <s v="Cowichan River H"/>
    <n v="118"/>
    <s v="Cowichan R"/>
    <s v="GSVI"/>
    <s v="S"/>
    <x v="1"/>
    <s v="185080"/>
    <n v="0"/>
    <s v="185080"/>
    <n v="2018"/>
    <s v="20180523"/>
    <s v="20180523"/>
    <n v="72"/>
    <n v="3.8"/>
    <m/>
    <s v="CWT"/>
    <s v="P"/>
    <s v="Y"/>
    <s v="Y"/>
    <s v="Y"/>
    <s v="Y"/>
    <n v="3.0000000000000001E-3"/>
    <x v="0"/>
    <n v="49875"/>
    <n v="50062"/>
    <x v="0"/>
    <n v="36961"/>
    <x v="2"/>
    <m/>
    <m/>
    <m/>
    <m/>
    <m/>
    <m/>
    <m/>
    <m/>
    <m/>
    <m/>
    <m/>
    <m/>
    <m/>
    <m/>
    <m/>
    <m/>
    <m/>
    <m/>
    <m/>
    <m/>
    <m/>
    <m/>
    <m/>
    <m/>
    <m/>
    <m/>
    <m/>
    <m/>
    <m/>
    <m/>
    <m/>
    <m/>
    <m/>
    <m/>
    <m/>
    <m/>
    <m/>
    <m/>
    <m/>
    <m/>
    <m/>
    <m/>
    <m/>
    <m/>
    <m/>
    <n v="1.97"/>
    <m/>
    <m/>
    <m/>
    <n v="8.02"/>
    <m/>
    <m/>
    <m/>
    <m/>
    <m/>
    <m/>
    <m/>
    <m/>
    <n v="0"/>
    <m/>
    <m/>
    <m/>
    <m/>
    <m/>
    <m/>
    <m/>
    <m/>
    <m/>
    <m/>
    <m/>
    <m/>
    <m/>
    <m/>
    <m/>
    <m/>
    <n v="12.44"/>
    <m/>
    <m/>
    <m/>
    <m/>
    <m/>
    <m/>
    <m/>
    <m/>
    <m/>
    <m/>
    <m/>
    <m/>
    <m/>
    <m/>
    <m/>
    <m/>
    <m/>
    <m/>
    <m/>
    <m/>
    <m/>
    <m/>
    <m/>
    <m/>
    <m/>
    <m/>
    <m/>
    <m/>
    <m/>
    <m/>
    <m/>
    <m/>
    <m/>
    <m/>
    <m/>
    <m/>
    <m/>
    <m/>
    <m/>
    <m/>
    <m/>
    <m/>
    <m/>
    <m/>
    <m/>
    <m/>
    <m/>
    <m/>
    <m/>
    <m/>
    <m/>
    <m/>
    <m/>
    <m/>
    <m/>
    <m/>
    <m/>
    <m/>
    <m/>
    <m/>
    <m/>
    <m/>
    <m/>
    <m/>
    <m/>
    <m/>
    <m/>
    <m/>
    <m/>
    <m/>
    <m/>
    <m/>
    <m/>
    <m/>
    <m/>
    <m/>
    <m/>
    <m/>
    <m/>
    <m/>
    <m/>
    <m/>
    <m/>
    <m/>
    <m/>
    <m/>
    <m/>
    <n v="12.42"/>
    <m/>
    <m/>
    <m/>
    <m/>
    <n v="35.32"/>
    <n v="12.42"/>
    <n v="47.74"/>
    <n v="0"/>
    <n v="47.739999999999995"/>
  </r>
  <r>
    <n v="36"/>
    <n v="118"/>
    <s v="Cowichan R"/>
    <s v="CDP"/>
    <s v="124"/>
    <s v="Chinook"/>
    <s v="3"/>
    <x v="0"/>
    <x v="1"/>
    <n v="118"/>
    <x v="2"/>
    <s v="CK-22"/>
    <s v="EAST VANCOUVER ISLAND-COWICHAN &amp; KOKSILAH_FA_0.x"/>
    <s v="M"/>
    <s v="H"/>
    <n v="118"/>
    <s v="Cowichan River H"/>
    <n v="118"/>
    <s v="Cowichan R"/>
    <s v="GSVI"/>
    <s v="S"/>
    <x v="1"/>
    <s v="185080"/>
    <n v="0"/>
    <s v="185080"/>
    <n v="2018"/>
    <s v="20180523"/>
    <s v="20180523"/>
    <n v="72"/>
    <n v="3.8"/>
    <m/>
    <s v="CWT"/>
    <s v="P"/>
    <s v="Y"/>
    <s v="Y"/>
    <s v="Y"/>
    <s v="Y"/>
    <n v="3.0000000000000001E-3"/>
    <x v="0"/>
    <n v="49875"/>
    <n v="50062"/>
    <x v="1"/>
    <n v="36961"/>
    <x v="3"/>
    <m/>
    <m/>
    <m/>
    <m/>
    <m/>
    <m/>
    <m/>
    <m/>
    <m/>
    <m/>
    <m/>
    <m/>
    <m/>
    <m/>
    <m/>
    <m/>
    <m/>
    <m/>
    <m/>
    <m/>
    <m/>
    <m/>
    <m/>
    <m/>
    <m/>
    <m/>
    <m/>
    <m/>
    <m/>
    <m/>
    <m/>
    <m/>
    <m/>
    <m/>
    <m/>
    <m/>
    <m/>
    <m/>
    <m/>
    <m/>
    <m/>
    <m/>
    <m/>
    <m/>
    <m/>
    <m/>
    <m/>
    <m/>
    <m/>
    <m/>
    <m/>
    <m/>
    <m/>
    <m/>
    <n v="8.3699999999999992"/>
    <m/>
    <m/>
    <m/>
    <m/>
    <m/>
    <m/>
    <m/>
    <m/>
    <m/>
    <m/>
    <m/>
    <m/>
    <m/>
    <m/>
    <m/>
    <m/>
    <m/>
    <m/>
    <m/>
    <m/>
    <m/>
    <m/>
    <m/>
    <m/>
    <m/>
    <m/>
    <m/>
    <m/>
    <m/>
    <m/>
    <m/>
    <m/>
    <m/>
    <m/>
    <m/>
    <m/>
    <m/>
    <m/>
    <m/>
    <m/>
    <m/>
    <m/>
    <m/>
    <m/>
    <m/>
    <m/>
    <m/>
    <m/>
    <m/>
    <m/>
    <m/>
    <m/>
    <m/>
    <m/>
    <m/>
    <m/>
    <m/>
    <m/>
    <m/>
    <m/>
    <m/>
    <m/>
    <m/>
    <m/>
    <m/>
    <m/>
    <m/>
    <m/>
    <m/>
    <m/>
    <m/>
    <m/>
    <m/>
    <m/>
    <m/>
    <m/>
    <m/>
    <m/>
    <m/>
    <m/>
    <m/>
    <m/>
    <m/>
    <m/>
    <m/>
    <m/>
    <m/>
    <m/>
    <m/>
    <m/>
    <m/>
    <m/>
    <m/>
    <m/>
    <m/>
    <m/>
    <m/>
    <m/>
    <m/>
    <m/>
    <m/>
    <m/>
    <m/>
    <m/>
    <m/>
    <m/>
    <m/>
    <m/>
    <n v="2.39"/>
    <n v="2.04"/>
    <n v="60.21"/>
    <m/>
    <m/>
    <n v="8.3699999999999992"/>
    <n v="2.39"/>
    <n v="10.76"/>
    <n v="62.25"/>
    <n v="73.010000000000005"/>
  </r>
  <r>
    <n v="36"/>
    <n v="118"/>
    <s v="Cowichan R"/>
    <s v="CDP"/>
    <s v="124"/>
    <s v="Chinook"/>
    <s v="3"/>
    <x v="0"/>
    <x v="1"/>
    <n v="118"/>
    <x v="2"/>
    <s v="CK-22"/>
    <s v="EAST VANCOUVER ISLAND-COWICHAN &amp; KOKSILAH_FA_0.x"/>
    <s v="M"/>
    <s v="H"/>
    <n v="118"/>
    <s v="Cowichan River H"/>
    <n v="118"/>
    <s v="Cowichan R"/>
    <s v="GSVI"/>
    <s v="S"/>
    <x v="1"/>
    <s v="185081"/>
    <n v="0"/>
    <s v="185081"/>
    <n v="2018"/>
    <s v="20180523"/>
    <s v="20180523"/>
    <n v="72"/>
    <n v="3.8"/>
    <m/>
    <s v="CWT"/>
    <s v="P"/>
    <s v="Y"/>
    <s v="Y"/>
    <s v="Y"/>
    <s v="Y"/>
    <n v="3.0000000000000001E-3"/>
    <x v="0"/>
    <n v="49895"/>
    <n v="50065"/>
    <x v="0"/>
    <n v="36962"/>
    <x v="2"/>
    <m/>
    <m/>
    <m/>
    <m/>
    <m/>
    <m/>
    <m/>
    <m/>
    <m/>
    <m/>
    <m/>
    <m/>
    <m/>
    <m/>
    <m/>
    <m/>
    <m/>
    <m/>
    <m/>
    <m/>
    <m/>
    <m/>
    <m/>
    <m/>
    <m/>
    <m/>
    <m/>
    <m/>
    <m/>
    <m/>
    <m/>
    <m/>
    <m/>
    <m/>
    <m/>
    <m/>
    <m/>
    <m/>
    <m/>
    <m/>
    <n v="2.73"/>
    <m/>
    <m/>
    <m/>
    <m/>
    <m/>
    <m/>
    <m/>
    <m/>
    <m/>
    <m/>
    <m/>
    <m/>
    <m/>
    <m/>
    <m/>
    <m/>
    <m/>
    <m/>
    <m/>
    <m/>
    <m/>
    <m/>
    <m/>
    <m/>
    <m/>
    <m/>
    <m/>
    <m/>
    <m/>
    <m/>
    <m/>
    <m/>
    <m/>
    <m/>
    <m/>
    <m/>
    <m/>
    <m/>
    <m/>
    <m/>
    <m/>
    <m/>
    <m/>
    <m/>
    <m/>
    <m/>
    <m/>
    <m/>
    <m/>
    <m/>
    <m/>
    <m/>
    <m/>
    <m/>
    <m/>
    <m/>
    <m/>
    <m/>
    <m/>
    <m/>
    <m/>
    <m/>
    <m/>
    <m/>
    <m/>
    <m/>
    <m/>
    <m/>
    <m/>
    <m/>
    <m/>
    <m/>
    <m/>
    <m/>
    <m/>
    <m/>
    <m/>
    <m/>
    <m/>
    <m/>
    <m/>
    <m/>
    <m/>
    <m/>
    <m/>
    <m/>
    <m/>
    <m/>
    <m/>
    <m/>
    <m/>
    <m/>
    <m/>
    <m/>
    <m/>
    <m/>
    <m/>
    <m/>
    <m/>
    <m/>
    <m/>
    <m/>
    <m/>
    <m/>
    <m/>
    <m/>
    <m/>
    <m/>
    <m/>
    <m/>
    <m/>
    <m/>
    <m/>
    <m/>
    <m/>
    <m/>
    <m/>
    <m/>
    <m/>
    <m/>
    <m/>
    <m/>
    <m/>
    <n v="1"/>
    <n v="110.1"/>
    <m/>
    <m/>
    <n v="2.73"/>
    <n v="0"/>
    <n v="2.73"/>
    <n v="111.1"/>
    <n v="113.83"/>
  </r>
  <r>
    <n v="36"/>
    <n v="118"/>
    <s v="Cowichan R"/>
    <s v="CDP"/>
    <s v="124"/>
    <s v="Chinook"/>
    <s v="3"/>
    <x v="0"/>
    <x v="1"/>
    <n v="118"/>
    <x v="2"/>
    <s v="CK-22"/>
    <s v="EAST VANCOUVER ISLAND-COWICHAN &amp; KOKSILAH_FA_0.x"/>
    <s v="M"/>
    <s v="H"/>
    <n v="118"/>
    <s v="Cowichan River H"/>
    <n v="118"/>
    <s v="Cowichan R"/>
    <s v="GSVI"/>
    <s v="S"/>
    <x v="1"/>
    <s v="185081"/>
    <n v="0"/>
    <s v="185081"/>
    <n v="2018"/>
    <s v="20180523"/>
    <s v="20180523"/>
    <n v="72"/>
    <n v="3.8"/>
    <m/>
    <s v="CWT"/>
    <s v="P"/>
    <s v="Y"/>
    <s v="Y"/>
    <s v="Y"/>
    <s v="Y"/>
    <n v="3.0000000000000001E-3"/>
    <x v="0"/>
    <n v="49895"/>
    <n v="50065"/>
    <x v="1"/>
    <n v="36962"/>
    <x v="3"/>
    <m/>
    <m/>
    <m/>
    <m/>
    <m/>
    <m/>
    <m/>
    <m/>
    <m/>
    <m/>
    <m/>
    <m/>
    <m/>
    <m/>
    <m/>
    <m/>
    <m/>
    <m/>
    <m/>
    <m/>
    <m/>
    <m/>
    <m/>
    <m/>
    <m/>
    <m/>
    <m/>
    <m/>
    <m/>
    <m/>
    <m/>
    <m/>
    <m/>
    <m/>
    <m/>
    <m/>
    <m/>
    <n v="8.4700000000000006"/>
    <m/>
    <m/>
    <m/>
    <m/>
    <m/>
    <m/>
    <m/>
    <m/>
    <m/>
    <m/>
    <m/>
    <m/>
    <m/>
    <m/>
    <m/>
    <m/>
    <m/>
    <m/>
    <m/>
    <m/>
    <m/>
    <m/>
    <m/>
    <m/>
    <m/>
    <m/>
    <m/>
    <m/>
    <m/>
    <m/>
    <m/>
    <m/>
    <m/>
    <m/>
    <m/>
    <m/>
    <m/>
    <n v="7.54"/>
    <m/>
    <m/>
    <m/>
    <m/>
    <m/>
    <m/>
    <m/>
    <m/>
    <m/>
    <m/>
    <m/>
    <m/>
    <m/>
    <m/>
    <m/>
    <m/>
    <m/>
    <m/>
    <m/>
    <m/>
    <m/>
    <m/>
    <m/>
    <m/>
    <m/>
    <m/>
    <m/>
    <m/>
    <m/>
    <m/>
    <m/>
    <m/>
    <m/>
    <m/>
    <m/>
    <m/>
    <m/>
    <m/>
    <m/>
    <m/>
    <m/>
    <m/>
    <m/>
    <m/>
    <m/>
    <m/>
    <m/>
    <m/>
    <m/>
    <m/>
    <m/>
    <m/>
    <m/>
    <m/>
    <m/>
    <m/>
    <m/>
    <m/>
    <m/>
    <m/>
    <m/>
    <m/>
    <m/>
    <m/>
    <m/>
    <m/>
    <m/>
    <m/>
    <m/>
    <m/>
    <m/>
    <m/>
    <m/>
    <m/>
    <m/>
    <m/>
    <m/>
    <m/>
    <m/>
    <m/>
    <m/>
    <m/>
    <m/>
    <m/>
    <m/>
    <m/>
    <m/>
    <m/>
    <m/>
    <m/>
    <m/>
    <m/>
    <n v="16.010000000000002"/>
    <n v="0"/>
    <n v="16.010000000000002"/>
    <n v="0"/>
    <n v="16.010000000000002"/>
  </r>
  <r>
    <n v="36"/>
    <n v="118"/>
    <s v="Cowichan R"/>
    <s v="CDP"/>
    <s v="124"/>
    <s v="Chinook"/>
    <s v="3"/>
    <x v="0"/>
    <x v="1"/>
    <n v="118"/>
    <x v="2"/>
    <s v="CK-22"/>
    <s v="EAST VANCOUVER ISLAND-COWICHAN &amp; KOKSILAH_FA_0.x"/>
    <s v="M"/>
    <s v="H"/>
    <n v="118"/>
    <s v="Cowichan River H"/>
    <n v="118"/>
    <s v="Cowichan R"/>
    <s v="GSVI"/>
    <s v="S"/>
    <x v="1"/>
    <s v="185082"/>
    <n v="0"/>
    <s v="185082"/>
    <n v="2018"/>
    <s v="20180523"/>
    <s v="20180523"/>
    <n v="72"/>
    <n v="3.8"/>
    <m/>
    <s v="CWT"/>
    <s v="P"/>
    <s v="Y"/>
    <s v="Y"/>
    <s v="Y"/>
    <s v="Y"/>
    <n v="0"/>
    <x v="0"/>
    <n v="50043"/>
    <n v="50043"/>
    <x v="0"/>
    <n v="36963"/>
    <x v="2"/>
    <m/>
    <m/>
    <m/>
    <m/>
    <m/>
    <m/>
    <m/>
    <m/>
    <m/>
    <m/>
    <m/>
    <m/>
    <m/>
    <m/>
    <m/>
    <m/>
    <m/>
    <m/>
    <m/>
    <m/>
    <m/>
    <m/>
    <m/>
    <m/>
    <m/>
    <m/>
    <m/>
    <m/>
    <m/>
    <m/>
    <m/>
    <m/>
    <m/>
    <m/>
    <m/>
    <m/>
    <m/>
    <m/>
    <m/>
    <m/>
    <m/>
    <m/>
    <m/>
    <m/>
    <m/>
    <m/>
    <m/>
    <m/>
    <m/>
    <n v="8.06"/>
    <m/>
    <m/>
    <m/>
    <m/>
    <m/>
    <m/>
    <m/>
    <m/>
    <m/>
    <m/>
    <m/>
    <n v="8.06"/>
    <m/>
    <n v="10.17"/>
    <m/>
    <m/>
    <m/>
    <m/>
    <m/>
    <m/>
    <m/>
    <m/>
    <m/>
    <m/>
    <m/>
    <m/>
    <m/>
    <m/>
    <m/>
    <m/>
    <m/>
    <m/>
    <m/>
    <m/>
    <m/>
    <m/>
    <m/>
    <m/>
    <m/>
    <m/>
    <m/>
    <m/>
    <m/>
    <m/>
    <m/>
    <m/>
    <m/>
    <m/>
    <m/>
    <m/>
    <m/>
    <m/>
    <m/>
    <m/>
    <m/>
    <m/>
    <m/>
    <m/>
    <m/>
    <m/>
    <m/>
    <m/>
    <m/>
    <m/>
    <m/>
    <m/>
    <m/>
    <m/>
    <m/>
    <m/>
    <m/>
    <m/>
    <m/>
    <m/>
    <m/>
    <m/>
    <m/>
    <m/>
    <m/>
    <m/>
    <m/>
    <m/>
    <m/>
    <m/>
    <m/>
    <m/>
    <m/>
    <m/>
    <m/>
    <m/>
    <m/>
    <m/>
    <m/>
    <m/>
    <m/>
    <m/>
    <m/>
    <m/>
    <m/>
    <m/>
    <m/>
    <m/>
    <m/>
    <m/>
    <m/>
    <m/>
    <m/>
    <m/>
    <m/>
    <m/>
    <m/>
    <m/>
    <m/>
    <n v="5.83"/>
    <n v="1.1200000000000001"/>
    <n v="37.1"/>
    <m/>
    <m/>
    <n v="26.29"/>
    <n v="5.83"/>
    <n v="32.119999999999997"/>
    <n v="38.22"/>
    <n v="70.34"/>
  </r>
  <r>
    <n v="36"/>
    <n v="118"/>
    <s v="Cowichan R"/>
    <s v="CDP"/>
    <s v="124"/>
    <s v="Chinook"/>
    <s v="3"/>
    <x v="0"/>
    <x v="1"/>
    <n v="118"/>
    <x v="2"/>
    <s v="CK-22"/>
    <s v="EAST VANCOUVER ISLAND-COWICHAN &amp; KOKSILAH_FA_0.x"/>
    <s v="M"/>
    <s v="H"/>
    <n v="118"/>
    <s v="Cowichan River H"/>
    <n v="118"/>
    <s v="Cowichan R"/>
    <s v="GSVI"/>
    <s v="S"/>
    <x v="1"/>
    <s v="185082"/>
    <n v="0"/>
    <s v="185082"/>
    <n v="2018"/>
    <s v="20180523"/>
    <s v="20180523"/>
    <n v="72"/>
    <n v="3.8"/>
    <m/>
    <s v="CWT"/>
    <s v="P"/>
    <s v="Y"/>
    <s v="Y"/>
    <s v="Y"/>
    <s v="Y"/>
    <n v="0"/>
    <x v="0"/>
    <n v="50043"/>
    <n v="50043"/>
    <x v="1"/>
    <n v="36963"/>
    <x v="3"/>
    <m/>
    <m/>
    <m/>
    <m/>
    <m/>
    <m/>
    <m/>
    <m/>
    <m/>
    <m/>
    <m/>
    <m/>
    <m/>
    <m/>
    <m/>
    <m/>
    <m/>
    <m/>
    <m/>
    <m/>
    <m/>
    <m/>
    <m/>
    <m/>
    <m/>
    <m/>
    <m/>
    <m/>
    <m/>
    <m/>
    <m/>
    <m/>
    <m/>
    <m/>
    <m/>
    <m/>
    <m/>
    <m/>
    <m/>
    <n v="8.44"/>
    <m/>
    <m/>
    <m/>
    <m/>
    <m/>
    <m/>
    <m/>
    <m/>
    <m/>
    <m/>
    <m/>
    <m/>
    <m/>
    <m/>
    <n v="8.34"/>
    <m/>
    <m/>
    <m/>
    <m/>
    <m/>
    <m/>
    <m/>
    <m/>
    <m/>
    <m/>
    <m/>
    <m/>
    <m/>
    <m/>
    <m/>
    <m/>
    <m/>
    <m/>
    <m/>
    <m/>
    <m/>
    <m/>
    <m/>
    <m/>
    <m/>
    <m/>
    <m/>
    <m/>
    <m/>
    <m/>
    <m/>
    <m/>
    <m/>
    <m/>
    <m/>
    <m/>
    <m/>
    <m/>
    <m/>
    <m/>
    <m/>
    <m/>
    <m/>
    <m/>
    <m/>
    <m/>
    <m/>
    <m/>
    <m/>
    <m/>
    <m/>
    <m/>
    <m/>
    <m/>
    <m/>
    <m/>
    <m/>
    <m/>
    <m/>
    <m/>
    <m/>
    <m/>
    <m/>
    <m/>
    <m/>
    <m/>
    <m/>
    <m/>
    <m/>
    <m/>
    <m/>
    <m/>
    <m/>
    <m/>
    <m/>
    <m/>
    <m/>
    <m/>
    <m/>
    <m/>
    <m/>
    <m/>
    <m/>
    <m/>
    <m/>
    <m/>
    <m/>
    <m/>
    <m/>
    <m/>
    <m/>
    <m/>
    <m/>
    <m/>
    <m/>
    <m/>
    <m/>
    <m/>
    <m/>
    <m/>
    <m/>
    <m/>
    <m/>
    <m/>
    <m/>
    <m/>
    <m/>
    <m/>
    <n v="3.94"/>
    <n v="1"/>
    <n v="29.73"/>
    <m/>
    <m/>
    <n v="16.78"/>
    <n v="3.94"/>
    <n v="20.72"/>
    <n v="30.73"/>
    <n v="51.45"/>
  </r>
  <r>
    <n v="36"/>
    <n v="118"/>
    <s v="Cowichan R"/>
    <s v="CDP"/>
    <s v="124"/>
    <s v="Chinook"/>
    <s v="3"/>
    <x v="0"/>
    <x v="1"/>
    <n v="118"/>
    <x v="2"/>
    <s v="CK-22"/>
    <s v="EAST VANCOUVER ISLAND-COWICHAN &amp; KOKSILAH_FA_0.x"/>
    <s v="M"/>
    <s v="H"/>
    <n v="118"/>
    <s v="Cowichan River H"/>
    <n v="118"/>
    <s v="Cowichan R"/>
    <s v="GSVI"/>
    <s v="S"/>
    <x v="1"/>
    <s v="185083"/>
    <n v="0"/>
    <s v="185083"/>
    <n v="2018"/>
    <s v="20180523"/>
    <s v="20180523"/>
    <n v="72"/>
    <n v="3.8"/>
    <m/>
    <s v="CWT"/>
    <s v="P"/>
    <s v="Y"/>
    <s v="Y"/>
    <s v="Y"/>
    <s v="Y"/>
    <n v="1E-3"/>
    <x v="0"/>
    <n v="49993"/>
    <n v="50081"/>
    <x v="4"/>
    <n v="36964"/>
    <x v="1"/>
    <m/>
    <m/>
    <m/>
    <m/>
    <m/>
    <m/>
    <m/>
    <m/>
    <m/>
    <m/>
    <m/>
    <m/>
    <m/>
    <m/>
    <m/>
    <m/>
    <m/>
    <m/>
    <m/>
    <m/>
    <m/>
    <m/>
    <m/>
    <m/>
    <m/>
    <m/>
    <m/>
    <m/>
    <m/>
    <m/>
    <m/>
    <m/>
    <m/>
    <m/>
    <m/>
    <m/>
    <m/>
    <m/>
    <m/>
    <m/>
    <m/>
    <m/>
    <m/>
    <m/>
    <m/>
    <m/>
    <m/>
    <m/>
    <m/>
    <m/>
    <m/>
    <m/>
    <m/>
    <m/>
    <m/>
    <m/>
    <m/>
    <m/>
    <m/>
    <m/>
    <m/>
    <m/>
    <m/>
    <n v="8.93"/>
    <m/>
    <m/>
    <m/>
    <m/>
    <m/>
    <m/>
    <m/>
    <m/>
    <m/>
    <m/>
    <m/>
    <m/>
    <m/>
    <m/>
    <m/>
    <m/>
    <m/>
    <m/>
    <m/>
    <m/>
    <m/>
    <m/>
    <m/>
    <m/>
    <m/>
    <m/>
    <m/>
    <m/>
    <m/>
    <m/>
    <m/>
    <m/>
    <m/>
    <m/>
    <m/>
    <m/>
    <m/>
    <m/>
    <m/>
    <m/>
    <m/>
    <m/>
    <m/>
    <m/>
    <m/>
    <m/>
    <m/>
    <m/>
    <m/>
    <m/>
    <m/>
    <m/>
    <m/>
    <m/>
    <m/>
    <m/>
    <m/>
    <m/>
    <m/>
    <m/>
    <m/>
    <m/>
    <m/>
    <m/>
    <m/>
    <m/>
    <m/>
    <m/>
    <m/>
    <m/>
    <m/>
    <m/>
    <m/>
    <m/>
    <m/>
    <m/>
    <m/>
    <m/>
    <m/>
    <m/>
    <m/>
    <m/>
    <m/>
    <m/>
    <m/>
    <m/>
    <m/>
    <m/>
    <m/>
    <m/>
    <m/>
    <m/>
    <m/>
    <m/>
    <m/>
    <m/>
    <m/>
    <m/>
    <m/>
    <n v="1.46"/>
    <m/>
    <m/>
    <m/>
    <m/>
    <n v="8.93"/>
    <n v="1.46"/>
    <n v="10.39"/>
    <n v="0"/>
    <n v="10.39"/>
  </r>
  <r>
    <n v="36"/>
    <n v="118"/>
    <s v="Cowichan R"/>
    <s v="CDP"/>
    <s v="124"/>
    <s v="Chinook"/>
    <s v="3"/>
    <x v="0"/>
    <x v="1"/>
    <n v="118"/>
    <x v="2"/>
    <s v="CK-22"/>
    <s v="EAST VANCOUVER ISLAND-COWICHAN &amp; KOKSILAH_FA_0.x"/>
    <s v="M"/>
    <s v="H"/>
    <n v="118"/>
    <s v="Cowichan River H"/>
    <n v="118"/>
    <s v="Cowichan R"/>
    <s v="GSVI"/>
    <s v="S"/>
    <x v="1"/>
    <s v="185083"/>
    <n v="0"/>
    <s v="185083"/>
    <n v="2018"/>
    <s v="20180523"/>
    <s v="20180523"/>
    <n v="72"/>
    <n v="3.8"/>
    <m/>
    <s v="CWT"/>
    <s v="P"/>
    <s v="Y"/>
    <s v="Y"/>
    <s v="Y"/>
    <s v="Y"/>
    <n v="1E-3"/>
    <x v="0"/>
    <n v="49993"/>
    <n v="50081"/>
    <x v="0"/>
    <n v="36964"/>
    <x v="2"/>
    <m/>
    <m/>
    <m/>
    <m/>
    <m/>
    <m/>
    <m/>
    <m/>
    <m/>
    <m/>
    <m/>
    <m/>
    <m/>
    <m/>
    <m/>
    <m/>
    <m/>
    <m/>
    <m/>
    <m/>
    <m/>
    <m/>
    <m/>
    <m/>
    <m/>
    <m/>
    <m/>
    <m/>
    <m/>
    <m/>
    <m/>
    <m/>
    <m/>
    <m/>
    <n v="3.42"/>
    <m/>
    <m/>
    <m/>
    <m/>
    <m/>
    <m/>
    <m/>
    <m/>
    <m/>
    <m/>
    <m/>
    <m/>
    <m/>
    <m/>
    <m/>
    <m/>
    <m/>
    <m/>
    <m/>
    <m/>
    <m/>
    <m/>
    <m/>
    <m/>
    <m/>
    <m/>
    <m/>
    <m/>
    <n v="10.19"/>
    <m/>
    <m/>
    <m/>
    <m/>
    <m/>
    <m/>
    <m/>
    <m/>
    <m/>
    <m/>
    <m/>
    <m/>
    <m/>
    <m/>
    <m/>
    <m/>
    <m/>
    <m/>
    <m/>
    <m/>
    <m/>
    <m/>
    <m/>
    <m/>
    <m/>
    <m/>
    <m/>
    <m/>
    <m/>
    <m/>
    <m/>
    <m/>
    <m/>
    <m/>
    <m/>
    <m/>
    <m/>
    <m/>
    <m/>
    <m/>
    <m/>
    <m/>
    <m/>
    <m/>
    <m/>
    <m/>
    <m/>
    <m/>
    <m/>
    <m/>
    <m/>
    <m/>
    <m/>
    <m/>
    <m/>
    <m/>
    <m/>
    <m/>
    <m/>
    <m/>
    <m/>
    <m/>
    <m/>
    <m/>
    <m/>
    <m/>
    <m/>
    <m/>
    <m/>
    <m/>
    <m/>
    <m/>
    <m/>
    <m/>
    <m/>
    <m/>
    <m/>
    <m/>
    <m/>
    <m/>
    <m/>
    <m/>
    <m/>
    <m/>
    <m/>
    <m/>
    <m/>
    <m/>
    <m/>
    <m/>
    <m/>
    <m/>
    <m/>
    <m/>
    <m/>
    <m/>
    <m/>
    <m/>
    <m/>
    <n v="5.09"/>
    <m/>
    <m/>
    <m/>
    <m/>
    <n v="13.61"/>
    <n v="5.09"/>
    <n v="18.7"/>
    <n v="0"/>
    <n v="18.7"/>
  </r>
  <r>
    <n v="36"/>
    <n v="118"/>
    <s v="Cowichan R"/>
    <s v="CDP"/>
    <s v="124"/>
    <s v="Chinook"/>
    <s v="3"/>
    <x v="0"/>
    <x v="1"/>
    <n v="118"/>
    <x v="2"/>
    <s v="CK-22"/>
    <s v="EAST VANCOUVER ISLAND-COWICHAN &amp; KOKSILAH_FA_0.x"/>
    <s v="M"/>
    <s v="H"/>
    <n v="118"/>
    <s v="Cowichan River H"/>
    <n v="118"/>
    <s v="Cowichan R"/>
    <s v="GSVI"/>
    <s v="S"/>
    <x v="1"/>
    <s v="185083"/>
    <n v="0"/>
    <s v="185083"/>
    <n v="2018"/>
    <s v="20180523"/>
    <s v="20180523"/>
    <n v="72"/>
    <n v="3.8"/>
    <m/>
    <s v="CWT"/>
    <s v="P"/>
    <s v="Y"/>
    <s v="Y"/>
    <s v="Y"/>
    <s v="Y"/>
    <n v="1E-3"/>
    <x v="0"/>
    <n v="49993"/>
    <n v="50081"/>
    <x v="1"/>
    <n v="36964"/>
    <x v="3"/>
    <m/>
    <m/>
    <m/>
    <m/>
    <m/>
    <m/>
    <m/>
    <m/>
    <m/>
    <m/>
    <m/>
    <m/>
    <m/>
    <m/>
    <m/>
    <m/>
    <m/>
    <m/>
    <m/>
    <m/>
    <m/>
    <m/>
    <m/>
    <m/>
    <m/>
    <m/>
    <m/>
    <m/>
    <m/>
    <m/>
    <m/>
    <m/>
    <m/>
    <m/>
    <m/>
    <m/>
    <m/>
    <m/>
    <m/>
    <m/>
    <m/>
    <m/>
    <m/>
    <m/>
    <m/>
    <m/>
    <m/>
    <m/>
    <m/>
    <n v="8.5500000000000007"/>
    <m/>
    <m/>
    <m/>
    <m/>
    <m/>
    <m/>
    <m/>
    <m/>
    <m/>
    <m/>
    <m/>
    <n v="17.02"/>
    <m/>
    <m/>
    <m/>
    <m/>
    <m/>
    <m/>
    <m/>
    <m/>
    <m/>
    <m/>
    <m/>
    <m/>
    <m/>
    <m/>
    <m/>
    <m/>
    <m/>
    <m/>
    <m/>
    <m/>
    <m/>
    <m/>
    <m/>
    <m/>
    <m/>
    <m/>
    <m/>
    <m/>
    <m/>
    <m/>
    <m/>
    <m/>
    <m/>
    <m/>
    <m/>
    <m/>
    <m/>
    <m/>
    <m/>
    <m/>
    <m/>
    <m/>
    <m/>
    <m/>
    <m/>
    <m/>
    <m/>
    <m/>
    <m/>
    <m/>
    <m/>
    <m/>
    <m/>
    <m/>
    <m/>
    <m/>
    <m/>
    <m/>
    <m/>
    <m/>
    <m/>
    <m/>
    <m/>
    <m/>
    <m/>
    <m/>
    <m/>
    <m/>
    <m/>
    <m/>
    <m/>
    <m/>
    <m/>
    <m/>
    <m/>
    <m/>
    <m/>
    <m/>
    <m/>
    <m/>
    <m/>
    <m/>
    <m/>
    <m/>
    <m/>
    <m/>
    <m/>
    <m/>
    <m/>
    <m/>
    <m/>
    <m/>
    <m/>
    <m/>
    <m/>
    <m/>
    <m/>
    <m/>
    <m/>
    <m/>
    <m/>
    <n v="1.47"/>
    <n v="2.04"/>
    <n v="60.09"/>
    <m/>
    <m/>
    <n v="25.57"/>
    <n v="1.47"/>
    <n v="27.04"/>
    <n v="62.13"/>
    <n v="89.17"/>
  </r>
  <r>
    <n v="36"/>
    <n v="118"/>
    <s v="Cowichan R"/>
    <s v="CDP"/>
    <s v="124"/>
    <s v="Chinook"/>
    <s v="3"/>
    <x v="0"/>
    <x v="1"/>
    <n v="118"/>
    <x v="2"/>
    <s v="CK-22"/>
    <s v="EAST VANCOUVER ISLAND-COWICHAN &amp; KOKSILAH_FA_0.x"/>
    <s v="M"/>
    <s v="H"/>
    <n v="118"/>
    <s v="Cowichan River H"/>
    <n v="118"/>
    <s v="Cowichan R"/>
    <s v="GSVI"/>
    <s v="S"/>
    <x v="1"/>
    <s v="186326"/>
    <n v="0"/>
    <s v="186326"/>
    <n v="2018"/>
    <s v="20180524"/>
    <s v="20180524"/>
    <m/>
    <n v="5.15"/>
    <s v="Released directly from the hatchery."/>
    <s v="CWT"/>
    <s v="P"/>
    <s v="Y"/>
    <s v="Y"/>
    <s v="Y"/>
    <s v="Y"/>
    <n v="0"/>
    <x v="0"/>
    <n v="17919"/>
    <n v="17919"/>
    <x v="4"/>
    <n v="36968"/>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6.24"/>
    <m/>
    <m/>
    <n v="0"/>
    <n v="0"/>
    <n v="0"/>
    <n v="56.24"/>
    <n v="56.24"/>
  </r>
  <r>
    <n v="36"/>
    <n v="118"/>
    <s v="Cowichan R"/>
    <s v="CDP"/>
    <s v="124"/>
    <s v="Chinook"/>
    <s v="3"/>
    <x v="0"/>
    <x v="1"/>
    <n v="118"/>
    <x v="2"/>
    <s v="CK-22"/>
    <s v="EAST VANCOUVER ISLAND-COWICHAN &amp; KOKSILAH_FA_0.x"/>
    <s v="M"/>
    <s v="H"/>
    <n v="118"/>
    <s v="Cowichan River H"/>
    <n v="118"/>
    <s v="Cowichan R"/>
    <s v="GSVI"/>
    <s v="S"/>
    <x v="1"/>
    <s v="186326"/>
    <n v="0"/>
    <s v="186326"/>
    <n v="2018"/>
    <s v="20180524"/>
    <s v="20180524"/>
    <m/>
    <n v="5.15"/>
    <s v="Released directly from the hatchery."/>
    <s v="CWT"/>
    <s v="P"/>
    <s v="Y"/>
    <s v="Y"/>
    <s v="Y"/>
    <s v="Y"/>
    <n v="0"/>
    <x v="0"/>
    <n v="17919"/>
    <n v="17919"/>
    <x v="0"/>
    <n v="36968"/>
    <x v="2"/>
    <m/>
    <m/>
    <m/>
    <m/>
    <m/>
    <m/>
    <m/>
    <m/>
    <m/>
    <m/>
    <m/>
    <m/>
    <m/>
    <m/>
    <m/>
    <m/>
    <m/>
    <m/>
    <m/>
    <m/>
    <m/>
    <m/>
    <m/>
    <m/>
    <m/>
    <m/>
    <m/>
    <m/>
    <m/>
    <m/>
    <m/>
    <m/>
    <m/>
    <m/>
    <m/>
    <m/>
    <m/>
    <m/>
    <m/>
    <m/>
    <m/>
    <m/>
    <m/>
    <m/>
    <m/>
    <m/>
    <m/>
    <m/>
    <m/>
    <n v="4.3600000000000003"/>
    <m/>
    <m/>
    <m/>
    <m/>
    <m/>
    <m/>
    <m/>
    <m/>
    <m/>
    <m/>
    <m/>
    <m/>
    <m/>
    <m/>
    <m/>
    <m/>
    <m/>
    <m/>
    <m/>
    <m/>
    <m/>
    <m/>
    <m/>
    <m/>
    <m/>
    <m/>
    <m/>
    <m/>
    <m/>
    <m/>
    <m/>
    <m/>
    <m/>
    <m/>
    <m/>
    <m/>
    <m/>
    <m/>
    <m/>
    <m/>
    <m/>
    <m/>
    <m/>
    <m/>
    <m/>
    <m/>
    <m/>
    <m/>
    <m/>
    <m/>
    <m/>
    <m/>
    <m/>
    <m/>
    <m/>
    <m/>
    <m/>
    <m/>
    <m/>
    <m/>
    <m/>
    <m/>
    <m/>
    <m/>
    <m/>
    <m/>
    <m/>
    <m/>
    <m/>
    <m/>
    <m/>
    <m/>
    <m/>
    <m/>
    <m/>
    <m/>
    <m/>
    <m/>
    <m/>
    <m/>
    <m/>
    <m/>
    <m/>
    <m/>
    <m/>
    <m/>
    <m/>
    <m/>
    <m/>
    <m/>
    <m/>
    <m/>
    <m/>
    <m/>
    <m/>
    <m/>
    <m/>
    <m/>
    <m/>
    <m/>
    <m/>
    <m/>
    <m/>
    <m/>
    <m/>
    <m/>
    <m/>
    <m/>
    <m/>
    <m/>
    <m/>
    <m/>
    <m/>
    <n v="1.5"/>
    <n v="1.48"/>
    <n v="37.450000000000003"/>
    <n v="0.67"/>
    <m/>
    <n v="4.3600000000000003"/>
    <n v="1.5"/>
    <n v="5.86"/>
    <n v="39.6"/>
    <n v="45.460000000000008"/>
  </r>
  <r>
    <n v="36"/>
    <n v="118"/>
    <s v="Cowichan R"/>
    <s v="CDP"/>
    <s v="124"/>
    <s v="Chinook"/>
    <s v="3"/>
    <x v="0"/>
    <x v="1"/>
    <n v="118"/>
    <x v="2"/>
    <s v="CK-22"/>
    <s v="EAST VANCOUVER ISLAND-COWICHAN &amp; KOKSILAH_FA_0.x"/>
    <s v="M"/>
    <s v="H"/>
    <n v="118"/>
    <s v="Cowichan River H"/>
    <n v="118"/>
    <s v="Cowichan R"/>
    <s v="GSVI"/>
    <s v="S"/>
    <x v="1"/>
    <s v="186326"/>
    <n v="0"/>
    <s v="186326"/>
    <n v="2018"/>
    <s v="20180524"/>
    <s v="20180524"/>
    <m/>
    <n v="5.15"/>
    <s v="Released directly from the hatchery."/>
    <s v="CWT"/>
    <s v="P"/>
    <s v="Y"/>
    <s v="Y"/>
    <s v="Y"/>
    <s v="Y"/>
    <n v="0"/>
    <x v="0"/>
    <n v="17919"/>
    <n v="17919"/>
    <x v="1"/>
    <n v="36968"/>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
    <n v="59.46"/>
    <m/>
    <m/>
    <n v="0"/>
    <n v="0"/>
    <n v="0"/>
    <n v="61.46"/>
    <n v="61.46"/>
  </r>
  <r>
    <n v="36"/>
    <n v="118"/>
    <s v="Cowichan R"/>
    <s v="CDP"/>
    <s v="124"/>
    <s v="Chinook"/>
    <s v="3"/>
    <x v="0"/>
    <x v="2"/>
    <n v="118"/>
    <x v="2"/>
    <s v="CK-22"/>
    <s v="EAST VANCOUVER ISLAND-COWICHAN &amp; KOKSILAH_FA_0.x"/>
    <s v="M"/>
    <s v="H"/>
    <n v="118"/>
    <s v="Cowichan River H"/>
    <n v="118"/>
    <s v="Cowichan R"/>
    <s v="GSVI"/>
    <s v="F"/>
    <x v="3"/>
    <s v="185177"/>
    <n v="0"/>
    <s v="185177"/>
    <n v="2019"/>
    <s v="20190423"/>
    <s v="20190423"/>
    <n v="71"/>
    <n v="2.84"/>
    <s v="Released to Sandy Pool."/>
    <s v="CWT"/>
    <s v="B"/>
    <s v="Y"/>
    <s v="Y"/>
    <s v="Y"/>
    <s v="Y"/>
    <n v="4.0000000000000001E-3"/>
    <x v="0"/>
    <n v="58782"/>
    <n v="59017"/>
    <x v="4"/>
    <n v="37812"/>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0.16"/>
    <n v="0.99"/>
    <m/>
    <n v="0"/>
    <n v="0"/>
    <n v="0"/>
    <n v="1.1499999999999999"/>
    <n v="1.1499999999999999"/>
  </r>
  <r>
    <n v="36"/>
    <n v="118"/>
    <s v="Cowichan R"/>
    <s v="CDP"/>
    <s v="124"/>
    <s v="Chinook"/>
    <s v="3"/>
    <x v="0"/>
    <x v="2"/>
    <n v="118"/>
    <x v="2"/>
    <s v="CK-22"/>
    <s v="EAST VANCOUVER ISLAND-COWICHAN &amp; KOKSILAH_FA_0.x"/>
    <s v="M"/>
    <s v="H"/>
    <n v="118"/>
    <s v="Cowichan River H"/>
    <n v="118"/>
    <s v="Cowichan R"/>
    <s v="GSVI"/>
    <s v="F"/>
    <x v="3"/>
    <s v="185177"/>
    <n v="0"/>
    <s v="185177"/>
    <n v="2019"/>
    <s v="20190423"/>
    <s v="20190423"/>
    <n v="71"/>
    <n v="2.84"/>
    <s v="Released to Sandy Pool."/>
    <s v="CWT"/>
    <s v="B"/>
    <s v="Y"/>
    <s v="Y"/>
    <s v="Y"/>
    <s v="Y"/>
    <n v="4.0000000000000001E-3"/>
    <x v="0"/>
    <n v="58782"/>
    <n v="59017"/>
    <x v="0"/>
    <n v="37812"/>
    <x v="3"/>
    <m/>
    <m/>
    <m/>
    <m/>
    <m/>
    <m/>
    <m/>
    <m/>
    <m/>
    <m/>
    <m/>
    <m/>
    <m/>
    <m/>
    <m/>
    <m/>
    <m/>
    <m/>
    <m/>
    <m/>
    <m/>
    <m/>
    <m/>
    <m/>
    <m/>
    <m/>
    <m/>
    <m/>
    <m/>
    <m/>
    <m/>
    <m/>
    <m/>
    <m/>
    <m/>
    <m/>
    <m/>
    <m/>
    <m/>
    <m/>
    <m/>
    <m/>
    <m/>
    <m/>
    <m/>
    <m/>
    <m/>
    <m/>
    <m/>
    <n v="8.3699999999999992"/>
    <m/>
    <m/>
    <m/>
    <m/>
    <m/>
    <m/>
    <m/>
    <m/>
    <m/>
    <n v="25.61"/>
    <m/>
    <n v="8.56"/>
    <m/>
    <n v="20.100000000000001"/>
    <n v="17.77"/>
    <m/>
    <m/>
    <m/>
    <m/>
    <m/>
    <m/>
    <m/>
    <m/>
    <m/>
    <m/>
    <m/>
    <m/>
    <m/>
    <m/>
    <m/>
    <m/>
    <m/>
    <m/>
    <m/>
    <m/>
    <m/>
    <m/>
    <m/>
    <m/>
    <m/>
    <m/>
    <m/>
    <m/>
    <m/>
    <m/>
    <m/>
    <m/>
    <m/>
    <m/>
    <m/>
    <m/>
    <m/>
    <m/>
    <m/>
    <m/>
    <m/>
    <m/>
    <m/>
    <m/>
    <m/>
    <m/>
    <m/>
    <m/>
    <m/>
    <m/>
    <m/>
    <m/>
    <m/>
    <m/>
    <m/>
    <m/>
    <m/>
    <m/>
    <m/>
    <m/>
    <m/>
    <m/>
    <m/>
    <m/>
    <m/>
    <m/>
    <m/>
    <m/>
    <m/>
    <m/>
    <m/>
    <m/>
    <m/>
    <m/>
    <m/>
    <m/>
    <m/>
    <m/>
    <m/>
    <m/>
    <m/>
    <m/>
    <m/>
    <m/>
    <m/>
    <m/>
    <m/>
    <m/>
    <m/>
    <m/>
    <m/>
    <m/>
    <m/>
    <m/>
    <m/>
    <m/>
    <m/>
    <m/>
    <m/>
    <n v="10.210000000000001"/>
    <n v="301.14999999999998"/>
    <m/>
    <m/>
    <n v="80.41"/>
    <n v="0"/>
    <n v="80.41"/>
    <n v="311.36"/>
    <n v="391.77"/>
  </r>
  <r>
    <n v="36"/>
    <n v="118"/>
    <s v="Cowichan R"/>
    <s v="CDP"/>
    <s v="124"/>
    <s v="Chinook"/>
    <s v="3"/>
    <x v="0"/>
    <x v="2"/>
    <n v="118"/>
    <x v="2"/>
    <s v="CK-22"/>
    <s v="EAST VANCOUVER ISLAND-COWICHAN &amp; KOKSILAH_FA_0.x"/>
    <s v="M"/>
    <s v="H"/>
    <n v="118"/>
    <s v="Cowichan River H"/>
    <n v="118"/>
    <s v="Cowichan R"/>
    <s v="GSVI"/>
    <s v="F"/>
    <x v="3"/>
    <s v="185177"/>
    <n v="0"/>
    <s v="185177"/>
    <n v="2019"/>
    <s v="20190423"/>
    <s v="20190423"/>
    <n v="71"/>
    <n v="2.84"/>
    <s v="Released to Sandy Pool."/>
    <s v="CWT"/>
    <s v="B"/>
    <s v="Y"/>
    <s v="Y"/>
    <s v="Y"/>
    <s v="Y"/>
    <n v="4.0000000000000001E-3"/>
    <x v="0"/>
    <n v="58782"/>
    <n v="59017"/>
    <x v="1"/>
    <n v="37812"/>
    <x v="4"/>
    <m/>
    <m/>
    <m/>
    <m/>
    <m/>
    <m/>
    <m/>
    <m/>
    <m/>
    <m/>
    <m/>
    <m/>
    <m/>
    <m/>
    <m/>
    <m/>
    <m/>
    <m/>
    <m/>
    <m/>
    <m/>
    <m/>
    <m/>
    <m/>
    <m/>
    <m/>
    <m/>
    <m/>
    <m/>
    <m/>
    <m/>
    <m/>
    <m/>
    <m/>
    <m/>
    <m/>
    <m/>
    <m/>
    <m/>
    <m/>
    <n v="3.14"/>
    <m/>
    <m/>
    <m/>
    <m/>
    <m/>
    <m/>
    <m/>
    <m/>
    <n v="4.42"/>
    <m/>
    <m/>
    <m/>
    <m/>
    <m/>
    <m/>
    <m/>
    <m/>
    <m/>
    <n v="4.42"/>
    <m/>
    <m/>
    <m/>
    <m/>
    <m/>
    <m/>
    <m/>
    <m/>
    <m/>
    <m/>
    <m/>
    <m/>
    <m/>
    <m/>
    <m/>
    <m/>
    <m/>
    <m/>
    <m/>
    <m/>
    <m/>
    <m/>
    <m/>
    <m/>
    <m/>
    <m/>
    <m/>
    <m/>
    <m/>
    <m/>
    <m/>
    <m/>
    <m/>
    <m/>
    <m/>
    <m/>
    <m/>
    <m/>
    <m/>
    <m/>
    <m/>
    <m/>
    <m/>
    <m/>
    <m/>
    <m/>
    <m/>
    <m/>
    <m/>
    <m/>
    <m/>
    <m/>
    <m/>
    <m/>
    <m/>
    <m/>
    <m/>
    <m/>
    <m/>
    <m/>
    <m/>
    <m/>
    <m/>
    <m/>
    <m/>
    <m/>
    <m/>
    <m/>
    <m/>
    <m/>
    <m/>
    <m/>
    <m/>
    <m/>
    <m/>
    <m/>
    <m/>
    <m/>
    <m/>
    <m/>
    <m/>
    <m/>
    <m/>
    <m/>
    <m/>
    <m/>
    <m/>
    <m/>
    <m/>
    <m/>
    <m/>
    <m/>
    <m/>
    <m/>
    <m/>
    <m/>
    <m/>
    <m/>
    <m/>
    <n v="7.85"/>
    <m/>
    <m/>
    <m/>
    <n v="4.1100000000000003"/>
    <m/>
    <m/>
    <m/>
    <m/>
    <n v="11.98"/>
    <n v="11.96"/>
    <n v="23.94"/>
    <n v="0"/>
    <n v="23.940000000000005"/>
  </r>
  <r>
    <n v="36"/>
    <n v="118"/>
    <s v="Cowichan R"/>
    <s v="CDP"/>
    <s v="124"/>
    <s v="Chinook"/>
    <s v="3"/>
    <x v="0"/>
    <x v="2"/>
    <n v="118"/>
    <x v="2"/>
    <s v="CK-22"/>
    <s v="EAST VANCOUVER ISLAND-COWICHAN &amp; KOKSILAH_FA_0.x"/>
    <s v="M"/>
    <s v="H"/>
    <n v="118"/>
    <s v="Cowichan River H"/>
    <n v="118"/>
    <s v="Cowichan R"/>
    <s v="GSVI"/>
    <s v="F"/>
    <x v="3"/>
    <s v="185178"/>
    <n v="0"/>
    <s v="185178"/>
    <n v="2019"/>
    <s v="20190423"/>
    <s v="20190423"/>
    <n v="71"/>
    <n v="2.84"/>
    <s v="Released to Sandy Pool."/>
    <s v="CWT"/>
    <s v="B"/>
    <s v="Y"/>
    <s v="Y"/>
    <s v="Y"/>
    <s v="Y"/>
    <n v="3.0000000000000001E-3"/>
    <x v="0"/>
    <n v="57496"/>
    <n v="57669"/>
    <x v="4"/>
    <n v="37813"/>
    <x v="2"/>
    <m/>
    <m/>
    <m/>
    <m/>
    <m/>
    <m/>
    <m/>
    <m/>
    <m/>
    <m/>
    <m/>
    <m/>
    <m/>
    <m/>
    <m/>
    <m/>
    <m/>
    <m/>
    <m/>
    <m/>
    <m/>
    <m/>
    <m/>
    <m/>
    <m/>
    <m/>
    <m/>
    <m/>
    <m/>
    <m/>
    <m/>
    <m/>
    <m/>
    <m/>
    <m/>
    <m/>
    <m/>
    <m/>
    <m/>
    <m/>
    <m/>
    <m/>
    <m/>
    <m/>
    <m/>
    <m/>
    <m/>
    <m/>
    <m/>
    <m/>
    <m/>
    <m/>
    <m/>
    <m/>
    <m/>
    <m/>
    <m/>
    <m/>
    <m/>
    <m/>
    <m/>
    <m/>
    <m/>
    <m/>
    <m/>
    <m/>
    <m/>
    <m/>
    <m/>
    <m/>
    <m/>
    <m/>
    <m/>
    <m/>
    <m/>
    <n v="12.78"/>
    <m/>
    <m/>
    <m/>
    <m/>
    <m/>
    <m/>
    <m/>
    <m/>
    <m/>
    <m/>
    <m/>
    <m/>
    <m/>
    <m/>
    <m/>
    <m/>
    <m/>
    <m/>
    <m/>
    <m/>
    <m/>
    <m/>
    <m/>
    <m/>
    <m/>
    <m/>
    <m/>
    <m/>
    <m/>
    <m/>
    <m/>
    <m/>
    <m/>
    <m/>
    <m/>
    <m/>
    <m/>
    <m/>
    <m/>
    <m/>
    <m/>
    <m/>
    <m/>
    <m/>
    <m/>
    <m/>
    <m/>
    <m/>
    <m/>
    <m/>
    <m/>
    <m/>
    <m/>
    <m/>
    <m/>
    <m/>
    <m/>
    <m/>
    <m/>
    <m/>
    <m/>
    <m/>
    <m/>
    <m/>
    <m/>
    <m/>
    <m/>
    <m/>
    <m/>
    <m/>
    <m/>
    <m/>
    <m/>
    <m/>
    <m/>
    <m/>
    <m/>
    <m/>
    <m/>
    <m/>
    <m/>
    <m/>
    <m/>
    <m/>
    <m/>
    <m/>
    <m/>
    <m/>
    <n v="2.37"/>
    <n v="1413.41"/>
    <n v="0.67"/>
    <m/>
    <n v="12.78"/>
    <n v="0"/>
    <n v="12.78"/>
    <n v="1416.45"/>
    <n v="1429.2300000000002"/>
  </r>
  <r>
    <n v="36"/>
    <n v="118"/>
    <s v="Cowichan R"/>
    <s v="CDP"/>
    <s v="124"/>
    <s v="Chinook"/>
    <s v="3"/>
    <x v="0"/>
    <x v="2"/>
    <n v="118"/>
    <x v="2"/>
    <s v="CK-22"/>
    <s v="EAST VANCOUVER ISLAND-COWICHAN &amp; KOKSILAH_FA_0.x"/>
    <s v="M"/>
    <s v="H"/>
    <n v="118"/>
    <s v="Cowichan River H"/>
    <n v="118"/>
    <s v="Cowichan R"/>
    <s v="GSVI"/>
    <s v="F"/>
    <x v="3"/>
    <s v="185178"/>
    <n v="0"/>
    <s v="185178"/>
    <n v="2019"/>
    <s v="20190423"/>
    <s v="20190423"/>
    <n v="71"/>
    <n v="2.84"/>
    <s v="Released to Sandy Pool."/>
    <s v="CWT"/>
    <s v="B"/>
    <s v="Y"/>
    <s v="Y"/>
    <s v="Y"/>
    <s v="Y"/>
    <n v="3.0000000000000001E-3"/>
    <x v="0"/>
    <n v="57496"/>
    <n v="57669"/>
    <x v="0"/>
    <n v="37813"/>
    <x v="3"/>
    <m/>
    <m/>
    <m/>
    <m/>
    <m/>
    <m/>
    <m/>
    <m/>
    <m/>
    <m/>
    <m/>
    <m/>
    <m/>
    <m/>
    <m/>
    <m/>
    <m/>
    <m/>
    <m/>
    <m/>
    <m/>
    <m/>
    <m/>
    <m/>
    <m/>
    <m/>
    <m/>
    <m/>
    <m/>
    <m/>
    <m/>
    <m/>
    <m/>
    <m/>
    <m/>
    <m/>
    <m/>
    <m/>
    <m/>
    <m/>
    <m/>
    <m/>
    <m/>
    <m/>
    <m/>
    <m/>
    <m/>
    <m/>
    <m/>
    <n v="50.79"/>
    <m/>
    <m/>
    <m/>
    <m/>
    <n v="16.93"/>
    <m/>
    <m/>
    <m/>
    <m/>
    <m/>
    <m/>
    <m/>
    <m/>
    <n v="10.039999999999999"/>
    <m/>
    <m/>
    <m/>
    <m/>
    <m/>
    <m/>
    <m/>
    <m/>
    <m/>
    <m/>
    <m/>
    <m/>
    <m/>
    <m/>
    <m/>
    <m/>
    <m/>
    <m/>
    <m/>
    <m/>
    <m/>
    <m/>
    <m/>
    <m/>
    <m/>
    <m/>
    <m/>
    <m/>
    <m/>
    <m/>
    <m/>
    <m/>
    <m/>
    <m/>
    <m/>
    <m/>
    <m/>
    <m/>
    <m/>
    <m/>
    <m/>
    <m/>
    <m/>
    <m/>
    <m/>
    <m/>
    <m/>
    <m/>
    <m/>
    <m/>
    <m/>
    <m/>
    <m/>
    <m/>
    <n v="17.75"/>
    <m/>
    <m/>
    <m/>
    <m/>
    <m/>
    <m/>
    <m/>
    <m/>
    <m/>
    <m/>
    <m/>
    <m/>
    <m/>
    <m/>
    <m/>
    <m/>
    <m/>
    <m/>
    <m/>
    <m/>
    <m/>
    <m/>
    <m/>
    <m/>
    <m/>
    <m/>
    <m/>
    <m/>
    <m/>
    <m/>
    <m/>
    <m/>
    <m/>
    <m/>
    <m/>
    <m/>
    <m/>
    <m/>
    <m/>
    <m/>
    <m/>
    <m/>
    <m/>
    <m/>
    <n v="13.11"/>
    <n v="8.57"/>
    <n v="240.68"/>
    <n v="0.76"/>
    <m/>
    <n v="95.51"/>
    <n v="13.11"/>
    <n v="108.62"/>
    <n v="250.01"/>
    <n v="358.63"/>
  </r>
  <r>
    <n v="36"/>
    <n v="118"/>
    <s v="Cowichan R"/>
    <s v="CDP"/>
    <s v="124"/>
    <s v="Chinook"/>
    <s v="3"/>
    <x v="0"/>
    <x v="2"/>
    <n v="118"/>
    <x v="2"/>
    <s v="CK-22"/>
    <s v="EAST VANCOUVER ISLAND-COWICHAN &amp; KOKSILAH_FA_0.x"/>
    <s v="M"/>
    <s v="H"/>
    <n v="118"/>
    <s v="Cowichan River H"/>
    <n v="118"/>
    <s v="Cowichan R"/>
    <s v="GSVI"/>
    <s v="F"/>
    <x v="3"/>
    <s v="185178"/>
    <n v="0"/>
    <s v="185178"/>
    <n v="2019"/>
    <s v="20190423"/>
    <s v="20190423"/>
    <n v="71"/>
    <n v="2.84"/>
    <s v="Released to Sandy Pool."/>
    <s v="CWT"/>
    <s v="B"/>
    <s v="Y"/>
    <s v="Y"/>
    <s v="Y"/>
    <s v="Y"/>
    <n v="3.0000000000000001E-3"/>
    <x v="0"/>
    <n v="57496"/>
    <n v="57669"/>
    <x v="1"/>
    <n v="37813"/>
    <x v="4"/>
    <m/>
    <m/>
    <m/>
    <m/>
    <m/>
    <m/>
    <m/>
    <m/>
    <m/>
    <m/>
    <m/>
    <m/>
    <m/>
    <m/>
    <m/>
    <m/>
    <m/>
    <m/>
    <m/>
    <m/>
    <m/>
    <m/>
    <m/>
    <m/>
    <m/>
    <m/>
    <m/>
    <m/>
    <m/>
    <m/>
    <m/>
    <m/>
    <m/>
    <m/>
    <m/>
    <m/>
    <m/>
    <m/>
    <n v="4.4000000000000004"/>
    <m/>
    <m/>
    <m/>
    <m/>
    <m/>
    <m/>
    <m/>
    <m/>
    <m/>
    <m/>
    <m/>
    <m/>
    <m/>
    <m/>
    <m/>
    <m/>
    <m/>
    <m/>
    <m/>
    <m/>
    <m/>
    <m/>
    <m/>
    <m/>
    <m/>
    <m/>
    <m/>
    <m/>
    <m/>
    <m/>
    <m/>
    <m/>
    <m/>
    <m/>
    <m/>
    <m/>
    <m/>
    <m/>
    <m/>
    <m/>
    <m/>
    <m/>
    <m/>
    <m/>
    <m/>
    <m/>
    <m/>
    <m/>
    <m/>
    <m/>
    <m/>
    <m/>
    <m/>
    <m/>
    <m/>
    <m/>
    <m/>
    <m/>
    <m/>
    <m/>
    <m/>
    <m/>
    <m/>
    <m/>
    <m/>
    <m/>
    <m/>
    <m/>
    <m/>
    <m/>
    <m/>
    <m/>
    <m/>
    <m/>
    <m/>
    <m/>
    <m/>
    <m/>
    <m/>
    <m/>
    <m/>
    <m/>
    <m/>
    <m/>
    <m/>
    <m/>
    <m/>
    <m/>
    <m/>
    <m/>
    <m/>
    <m/>
    <m/>
    <m/>
    <m/>
    <m/>
    <m/>
    <m/>
    <m/>
    <m/>
    <m/>
    <m/>
    <m/>
    <m/>
    <m/>
    <m/>
    <m/>
    <m/>
    <m/>
    <m/>
    <m/>
    <m/>
    <m/>
    <m/>
    <m/>
    <m/>
    <m/>
    <m/>
    <m/>
    <m/>
    <m/>
    <m/>
    <m/>
    <m/>
    <m/>
    <n v="2"/>
    <n v="31.78"/>
    <m/>
    <m/>
    <n v="4.4000000000000004"/>
    <n v="0"/>
    <n v="4.4000000000000004"/>
    <n v="33.78"/>
    <n v="38.18"/>
  </r>
  <r>
    <n v="36"/>
    <n v="118"/>
    <s v="Cowichan R"/>
    <s v="CDP"/>
    <s v="124"/>
    <s v="Chinook"/>
    <s v="3"/>
    <x v="0"/>
    <x v="2"/>
    <n v="118"/>
    <x v="2"/>
    <s v="CK-22"/>
    <s v="EAST VANCOUVER ISLAND-COWICHAN &amp; KOKSILAH_FA_0.x"/>
    <s v="M"/>
    <s v="H"/>
    <n v="118"/>
    <s v="Cowichan River H"/>
    <n v="118"/>
    <s v="Cowichan R"/>
    <s v="GSVI"/>
    <s v="F"/>
    <x v="3"/>
    <s v="185179"/>
    <n v="0"/>
    <s v="185179"/>
    <n v="2019"/>
    <s v="20190423"/>
    <s v="20190423"/>
    <n v="71"/>
    <n v="2.84"/>
    <s v="Released to Sandy Pool."/>
    <s v="CWT"/>
    <s v="B"/>
    <s v="Y"/>
    <s v="Y"/>
    <s v="Y"/>
    <s v="Y"/>
    <n v="2E-3"/>
    <x v="0"/>
    <n v="33315"/>
    <n v="33382"/>
    <x v="4"/>
    <n v="37814"/>
    <x v="2"/>
    <m/>
    <m/>
    <m/>
    <m/>
    <m/>
    <m/>
    <m/>
    <m/>
    <m/>
    <m/>
    <m/>
    <m/>
    <m/>
    <m/>
    <m/>
    <m/>
    <m/>
    <m/>
    <m/>
    <m/>
    <m/>
    <m/>
    <m/>
    <m/>
    <m/>
    <m/>
    <m/>
    <m/>
    <m/>
    <m/>
    <m/>
    <m/>
    <m/>
    <m/>
    <m/>
    <m/>
    <m/>
    <m/>
    <m/>
    <m/>
    <m/>
    <m/>
    <m/>
    <m/>
    <m/>
    <m/>
    <m/>
    <n v="2.6"/>
    <m/>
    <m/>
    <m/>
    <m/>
    <m/>
    <m/>
    <m/>
    <m/>
    <m/>
    <m/>
    <m/>
    <m/>
    <m/>
    <m/>
    <m/>
    <m/>
    <m/>
    <m/>
    <m/>
    <m/>
    <m/>
    <m/>
    <m/>
    <m/>
    <m/>
    <m/>
    <m/>
    <m/>
    <m/>
    <m/>
    <m/>
    <m/>
    <m/>
    <m/>
    <m/>
    <m/>
    <m/>
    <m/>
    <m/>
    <m/>
    <m/>
    <m/>
    <m/>
    <m/>
    <m/>
    <m/>
    <m/>
    <m/>
    <m/>
    <m/>
    <m/>
    <m/>
    <m/>
    <m/>
    <m/>
    <m/>
    <m/>
    <m/>
    <m/>
    <m/>
    <m/>
    <m/>
    <m/>
    <m/>
    <m/>
    <m/>
    <m/>
    <m/>
    <m/>
    <m/>
    <m/>
    <m/>
    <m/>
    <m/>
    <m/>
    <m/>
    <m/>
    <m/>
    <m/>
    <m/>
    <m/>
    <m/>
    <m/>
    <m/>
    <m/>
    <m/>
    <m/>
    <m/>
    <m/>
    <m/>
    <m/>
    <m/>
    <m/>
    <m/>
    <m/>
    <m/>
    <m/>
    <m/>
    <m/>
    <m/>
    <m/>
    <m/>
    <m/>
    <m/>
    <m/>
    <m/>
    <m/>
    <m/>
    <m/>
    <m/>
    <m/>
    <m/>
    <m/>
    <m/>
    <m/>
    <m/>
    <n v="0"/>
    <n v="0.16"/>
    <n v="0.99"/>
    <m/>
    <n v="2.6"/>
    <n v="0"/>
    <n v="2.6"/>
    <n v="1.1499999999999999"/>
    <n v="3.75"/>
  </r>
  <r>
    <n v="36"/>
    <n v="118"/>
    <s v="Cowichan R"/>
    <s v="CDP"/>
    <s v="124"/>
    <s v="Chinook"/>
    <s v="3"/>
    <x v="0"/>
    <x v="2"/>
    <n v="118"/>
    <x v="2"/>
    <s v="CK-22"/>
    <s v="EAST VANCOUVER ISLAND-COWICHAN &amp; KOKSILAH_FA_0.x"/>
    <s v="M"/>
    <s v="H"/>
    <n v="118"/>
    <s v="Cowichan River H"/>
    <n v="118"/>
    <s v="Cowichan R"/>
    <s v="GSVI"/>
    <s v="F"/>
    <x v="3"/>
    <s v="185179"/>
    <n v="0"/>
    <s v="185179"/>
    <n v="2019"/>
    <s v="20190423"/>
    <s v="20190423"/>
    <n v="71"/>
    <n v="2.84"/>
    <s v="Released to Sandy Pool."/>
    <s v="CWT"/>
    <s v="B"/>
    <s v="Y"/>
    <s v="Y"/>
    <s v="Y"/>
    <s v="Y"/>
    <n v="2E-3"/>
    <x v="0"/>
    <n v="33315"/>
    <n v="33382"/>
    <x v="0"/>
    <n v="37814"/>
    <x v="3"/>
    <m/>
    <m/>
    <m/>
    <m/>
    <m/>
    <m/>
    <m/>
    <m/>
    <m/>
    <m/>
    <m/>
    <m/>
    <m/>
    <m/>
    <m/>
    <m/>
    <m/>
    <m/>
    <m/>
    <m/>
    <m/>
    <m/>
    <m/>
    <m/>
    <m/>
    <m/>
    <m/>
    <m/>
    <m/>
    <m/>
    <m/>
    <m/>
    <m/>
    <m/>
    <m/>
    <m/>
    <m/>
    <n v="8.61"/>
    <m/>
    <m/>
    <m/>
    <m/>
    <m/>
    <m/>
    <m/>
    <m/>
    <m/>
    <n v="1.86"/>
    <m/>
    <m/>
    <m/>
    <m/>
    <m/>
    <m/>
    <m/>
    <m/>
    <m/>
    <m/>
    <m/>
    <n v="17.03"/>
    <m/>
    <n v="8.48"/>
    <m/>
    <m/>
    <m/>
    <m/>
    <m/>
    <m/>
    <m/>
    <m/>
    <m/>
    <m/>
    <m/>
    <m/>
    <m/>
    <m/>
    <m/>
    <m/>
    <m/>
    <m/>
    <m/>
    <m/>
    <m/>
    <m/>
    <m/>
    <m/>
    <m/>
    <m/>
    <m/>
    <m/>
    <m/>
    <m/>
    <m/>
    <m/>
    <m/>
    <m/>
    <m/>
    <m/>
    <m/>
    <m/>
    <m/>
    <m/>
    <m/>
    <m/>
    <m/>
    <m/>
    <m/>
    <m/>
    <m/>
    <m/>
    <m/>
    <m/>
    <m/>
    <m/>
    <m/>
    <m/>
    <m/>
    <m/>
    <m/>
    <m/>
    <m/>
    <m/>
    <m/>
    <m/>
    <m/>
    <m/>
    <m/>
    <m/>
    <m/>
    <m/>
    <m/>
    <m/>
    <m/>
    <m/>
    <m/>
    <m/>
    <m/>
    <m/>
    <m/>
    <m/>
    <m/>
    <m/>
    <m/>
    <m/>
    <m/>
    <m/>
    <m/>
    <m/>
    <m/>
    <m/>
    <m/>
    <m/>
    <m/>
    <m/>
    <m/>
    <m/>
    <m/>
    <m/>
    <m/>
    <m/>
    <m/>
    <m/>
    <m/>
    <n v="0"/>
    <n v="5.4"/>
    <n v="151.07"/>
    <n v="0.76"/>
    <m/>
    <n v="35.979999999999997"/>
    <n v="0"/>
    <n v="35.979999999999997"/>
    <n v="157.22999999999999"/>
    <n v="193.20999999999998"/>
  </r>
  <r>
    <n v="36"/>
    <n v="118"/>
    <s v="Cowichan R"/>
    <s v="CDP"/>
    <s v="124"/>
    <s v="Chinook"/>
    <s v="3"/>
    <x v="0"/>
    <x v="2"/>
    <n v="118"/>
    <x v="2"/>
    <s v="CK-22"/>
    <s v="EAST VANCOUVER ISLAND-COWICHAN &amp; KOKSILAH_FA_0.x"/>
    <s v="M"/>
    <s v="H"/>
    <n v="118"/>
    <s v="Cowichan River H"/>
    <n v="118"/>
    <s v="Cowichan R"/>
    <s v="GSVI"/>
    <s v="F"/>
    <x v="3"/>
    <s v="185179"/>
    <n v="0"/>
    <s v="185179"/>
    <n v="2019"/>
    <s v="20190423"/>
    <s v="20190423"/>
    <n v="71"/>
    <n v="2.84"/>
    <s v="Released to Sandy Pool."/>
    <s v="CWT"/>
    <s v="B"/>
    <s v="Y"/>
    <s v="Y"/>
    <s v="Y"/>
    <s v="Y"/>
    <n v="2E-3"/>
    <x v="0"/>
    <n v="33315"/>
    <n v="33382"/>
    <x v="1"/>
    <n v="37814"/>
    <x v="4"/>
    <m/>
    <m/>
    <m/>
    <m/>
    <m/>
    <m/>
    <m/>
    <m/>
    <m/>
    <m/>
    <m/>
    <m/>
    <m/>
    <m/>
    <m/>
    <m/>
    <m/>
    <m/>
    <m/>
    <m/>
    <m/>
    <m/>
    <m/>
    <m/>
    <m/>
    <m/>
    <m/>
    <m/>
    <m/>
    <m/>
    <m/>
    <m/>
    <m/>
    <m/>
    <m/>
    <m/>
    <m/>
    <m/>
    <m/>
    <m/>
    <m/>
    <m/>
    <m/>
    <m/>
    <m/>
    <m/>
    <m/>
    <m/>
    <m/>
    <n v="4.41"/>
    <m/>
    <m/>
    <m/>
    <m/>
    <n v="4.41"/>
    <m/>
    <m/>
    <m/>
    <m/>
    <m/>
    <m/>
    <m/>
    <m/>
    <m/>
    <m/>
    <m/>
    <m/>
    <m/>
    <m/>
    <m/>
    <m/>
    <m/>
    <m/>
    <m/>
    <m/>
    <m/>
    <n v="11.78"/>
    <m/>
    <m/>
    <m/>
    <m/>
    <m/>
    <m/>
    <m/>
    <m/>
    <m/>
    <m/>
    <m/>
    <m/>
    <m/>
    <m/>
    <m/>
    <m/>
    <m/>
    <m/>
    <m/>
    <m/>
    <m/>
    <m/>
    <m/>
    <m/>
    <m/>
    <m/>
    <m/>
    <m/>
    <m/>
    <m/>
    <m/>
    <m/>
    <m/>
    <m/>
    <m/>
    <m/>
    <m/>
    <m/>
    <m/>
    <m/>
    <m/>
    <m/>
    <m/>
    <m/>
    <m/>
    <m/>
    <m/>
    <m/>
    <m/>
    <m/>
    <m/>
    <m/>
    <m/>
    <m/>
    <m/>
    <m/>
    <m/>
    <m/>
    <m/>
    <m/>
    <m/>
    <m/>
    <m/>
    <m/>
    <m/>
    <m/>
    <m/>
    <m/>
    <m/>
    <m/>
    <m/>
    <m/>
    <m/>
    <m/>
    <m/>
    <m/>
    <m/>
    <m/>
    <m/>
    <m/>
    <m/>
    <m/>
    <m/>
    <m/>
    <m/>
    <m/>
    <m/>
    <n v="1"/>
    <n v="13.18"/>
    <m/>
    <m/>
    <n v="20.6"/>
    <n v="0"/>
    <n v="20.6"/>
    <n v="14.18"/>
    <n v="34.78"/>
  </r>
  <r>
    <n v="36"/>
    <n v="118"/>
    <s v="Cowichan R"/>
    <s v="CDP"/>
    <s v="124"/>
    <s v="Chinook"/>
    <s v="3"/>
    <x v="0"/>
    <x v="2"/>
    <n v="118"/>
    <x v="2"/>
    <s v="CK-22"/>
    <s v="EAST VANCOUVER ISLAND-COWICHAN &amp; KOKSILAH_FA_0.x"/>
    <s v="M"/>
    <s v="H"/>
    <n v="118"/>
    <s v="Cowichan River H"/>
    <n v="118"/>
    <s v="Cowichan R"/>
    <s v="GSVI"/>
    <s v="S"/>
    <x v="1"/>
    <s v="183683"/>
    <n v="0"/>
    <s v="183683"/>
    <n v="2019"/>
    <s v="20190523"/>
    <s v="20190523"/>
    <n v="76"/>
    <n v="3.19"/>
    <m/>
    <s v="CWT"/>
    <s v="P"/>
    <s v="Y"/>
    <s v="Y"/>
    <s v="Y"/>
    <s v="Y"/>
    <n v="3.0000000000000001E-3"/>
    <x v="0"/>
    <n v="114685"/>
    <n v="115030"/>
    <x v="4"/>
    <n v="37820"/>
    <x v="2"/>
    <m/>
    <m/>
    <m/>
    <m/>
    <m/>
    <m/>
    <m/>
    <m/>
    <m/>
    <m/>
    <m/>
    <m/>
    <m/>
    <m/>
    <m/>
    <m/>
    <m/>
    <m/>
    <m/>
    <m/>
    <m/>
    <m/>
    <m/>
    <m/>
    <m/>
    <m/>
    <m/>
    <m/>
    <m/>
    <m/>
    <m/>
    <m/>
    <m/>
    <m/>
    <m/>
    <m/>
    <m/>
    <m/>
    <m/>
    <m/>
    <m/>
    <m/>
    <m/>
    <m/>
    <m/>
    <m/>
    <m/>
    <m/>
    <m/>
    <m/>
    <m/>
    <m/>
    <m/>
    <m/>
    <m/>
    <m/>
    <m/>
    <m/>
    <m/>
    <m/>
    <m/>
    <m/>
    <m/>
    <m/>
    <m/>
    <m/>
    <m/>
    <m/>
    <m/>
    <m/>
    <m/>
    <m/>
    <m/>
    <m/>
    <m/>
    <n v="12.78"/>
    <m/>
    <m/>
    <m/>
    <m/>
    <m/>
    <m/>
    <m/>
    <m/>
    <m/>
    <m/>
    <m/>
    <m/>
    <m/>
    <m/>
    <m/>
    <m/>
    <m/>
    <m/>
    <m/>
    <m/>
    <m/>
    <m/>
    <m/>
    <m/>
    <m/>
    <m/>
    <m/>
    <m/>
    <m/>
    <m/>
    <m/>
    <m/>
    <m/>
    <m/>
    <m/>
    <m/>
    <m/>
    <m/>
    <m/>
    <m/>
    <m/>
    <m/>
    <m/>
    <m/>
    <m/>
    <m/>
    <m/>
    <m/>
    <m/>
    <m/>
    <m/>
    <m/>
    <m/>
    <m/>
    <m/>
    <m/>
    <m/>
    <m/>
    <m/>
    <m/>
    <m/>
    <m/>
    <m/>
    <m/>
    <m/>
    <m/>
    <m/>
    <m/>
    <m/>
    <m/>
    <m/>
    <m/>
    <m/>
    <m/>
    <m/>
    <m/>
    <m/>
    <m/>
    <m/>
    <m/>
    <m/>
    <m/>
    <m/>
    <m/>
    <m/>
    <m/>
    <m/>
    <n v="1"/>
    <n v="0.01"/>
    <n v="0.32"/>
    <n v="1.99"/>
    <m/>
    <n v="12.78"/>
    <n v="1"/>
    <n v="13.78"/>
    <n v="2.3199999999999998"/>
    <n v="16.099999999999998"/>
  </r>
  <r>
    <n v="36"/>
    <n v="118"/>
    <s v="Cowichan R"/>
    <s v="CDP"/>
    <s v="124"/>
    <s v="Chinook"/>
    <s v="3"/>
    <x v="0"/>
    <x v="2"/>
    <n v="118"/>
    <x v="2"/>
    <s v="CK-22"/>
    <s v="EAST VANCOUVER ISLAND-COWICHAN &amp; KOKSILAH_FA_0.x"/>
    <s v="M"/>
    <s v="H"/>
    <n v="118"/>
    <s v="Cowichan River H"/>
    <n v="118"/>
    <s v="Cowichan R"/>
    <s v="GSVI"/>
    <s v="S"/>
    <x v="1"/>
    <s v="183683"/>
    <n v="0"/>
    <s v="183683"/>
    <n v="2019"/>
    <s v="20190523"/>
    <s v="20190523"/>
    <n v="76"/>
    <n v="3.19"/>
    <m/>
    <s v="CWT"/>
    <s v="P"/>
    <s v="Y"/>
    <s v="Y"/>
    <s v="Y"/>
    <s v="Y"/>
    <n v="3.0000000000000001E-3"/>
    <x v="0"/>
    <n v="114685"/>
    <n v="115030"/>
    <x v="0"/>
    <n v="37820"/>
    <x v="3"/>
    <m/>
    <m/>
    <m/>
    <m/>
    <m/>
    <m/>
    <m/>
    <m/>
    <m/>
    <m/>
    <m/>
    <m/>
    <m/>
    <m/>
    <m/>
    <m/>
    <m/>
    <m/>
    <m/>
    <m/>
    <m/>
    <m/>
    <m/>
    <m/>
    <m/>
    <m/>
    <m/>
    <m/>
    <m/>
    <m/>
    <m/>
    <m/>
    <m/>
    <m/>
    <m/>
    <m/>
    <m/>
    <n v="8.44"/>
    <m/>
    <m/>
    <m/>
    <m/>
    <m/>
    <m/>
    <m/>
    <m/>
    <m/>
    <n v="1.87"/>
    <m/>
    <n v="8.3699999999999992"/>
    <m/>
    <m/>
    <m/>
    <m/>
    <m/>
    <m/>
    <m/>
    <m/>
    <m/>
    <n v="16.93"/>
    <m/>
    <m/>
    <m/>
    <n v="10.039999999999999"/>
    <m/>
    <m/>
    <m/>
    <m/>
    <m/>
    <n v="0"/>
    <m/>
    <m/>
    <m/>
    <m/>
    <m/>
    <m/>
    <m/>
    <m/>
    <m/>
    <m/>
    <m/>
    <m/>
    <m/>
    <m/>
    <m/>
    <m/>
    <m/>
    <m/>
    <m/>
    <m/>
    <m/>
    <m/>
    <m/>
    <m/>
    <m/>
    <m/>
    <m/>
    <m/>
    <m/>
    <m/>
    <m/>
    <m/>
    <m/>
    <m/>
    <m/>
    <m/>
    <m/>
    <m/>
    <m/>
    <m/>
    <n v="0"/>
    <m/>
    <m/>
    <m/>
    <m/>
    <m/>
    <m/>
    <m/>
    <m/>
    <m/>
    <m/>
    <m/>
    <m/>
    <m/>
    <m/>
    <m/>
    <m/>
    <m/>
    <m/>
    <m/>
    <m/>
    <m/>
    <m/>
    <m/>
    <m/>
    <m/>
    <m/>
    <m/>
    <m/>
    <m/>
    <m/>
    <m/>
    <m/>
    <m/>
    <m/>
    <m/>
    <m/>
    <m/>
    <m/>
    <m/>
    <m/>
    <m/>
    <m/>
    <m/>
    <m/>
    <m/>
    <m/>
    <m/>
    <m/>
    <m/>
    <m/>
    <m/>
    <m/>
    <m/>
    <n v="4.37"/>
    <n v="120.86"/>
    <n v="0.76"/>
    <m/>
    <n v="45.65"/>
    <n v="0"/>
    <n v="45.65"/>
    <n v="125.99"/>
    <n v="171.64"/>
  </r>
  <r>
    <n v="36"/>
    <n v="118"/>
    <s v="Cowichan R"/>
    <s v="CDP"/>
    <s v="124"/>
    <s v="Chinook"/>
    <s v="3"/>
    <x v="0"/>
    <x v="2"/>
    <n v="118"/>
    <x v="2"/>
    <s v="CK-22"/>
    <s v="EAST VANCOUVER ISLAND-COWICHAN &amp; KOKSILAH_FA_0.x"/>
    <s v="M"/>
    <s v="H"/>
    <n v="118"/>
    <s v="Cowichan River H"/>
    <n v="118"/>
    <s v="Cowichan R"/>
    <s v="GSVI"/>
    <s v="S"/>
    <x v="1"/>
    <s v="183683"/>
    <n v="0"/>
    <s v="183683"/>
    <n v="2019"/>
    <s v="20190523"/>
    <s v="20190523"/>
    <n v="76"/>
    <n v="3.19"/>
    <m/>
    <s v="CWT"/>
    <s v="P"/>
    <s v="Y"/>
    <s v="Y"/>
    <s v="Y"/>
    <s v="Y"/>
    <n v="3.0000000000000001E-3"/>
    <x v="0"/>
    <n v="114685"/>
    <n v="115030"/>
    <x v="1"/>
    <n v="37820"/>
    <x v="4"/>
    <m/>
    <m/>
    <m/>
    <m/>
    <m/>
    <m/>
    <m/>
    <m/>
    <m/>
    <m/>
    <m/>
    <m/>
    <m/>
    <m/>
    <m/>
    <m/>
    <m/>
    <m/>
    <m/>
    <m/>
    <m/>
    <m/>
    <m/>
    <m/>
    <m/>
    <m/>
    <m/>
    <m/>
    <m/>
    <m/>
    <m/>
    <m/>
    <m/>
    <m/>
    <m/>
    <m/>
    <m/>
    <m/>
    <m/>
    <m/>
    <n v="2.57"/>
    <m/>
    <m/>
    <m/>
    <m/>
    <m/>
    <m/>
    <n v="3.51"/>
    <m/>
    <n v="4.41"/>
    <m/>
    <m/>
    <m/>
    <m/>
    <n v="8.82"/>
    <m/>
    <m/>
    <m/>
    <m/>
    <n v="4.41"/>
    <m/>
    <m/>
    <m/>
    <n v="7.34"/>
    <m/>
    <m/>
    <m/>
    <m/>
    <m/>
    <m/>
    <m/>
    <m/>
    <m/>
    <m/>
    <m/>
    <m/>
    <m/>
    <m/>
    <m/>
    <m/>
    <m/>
    <m/>
    <m/>
    <m/>
    <m/>
    <m/>
    <m/>
    <m/>
    <m/>
    <m/>
    <m/>
    <m/>
    <m/>
    <m/>
    <m/>
    <m/>
    <m/>
    <m/>
    <m/>
    <m/>
    <m/>
    <m/>
    <m/>
    <m/>
    <m/>
    <m/>
    <m/>
    <m/>
    <m/>
    <m/>
    <m/>
    <m/>
    <m/>
    <m/>
    <m/>
    <m/>
    <m/>
    <m/>
    <m/>
    <m/>
    <m/>
    <m/>
    <m/>
    <m/>
    <m/>
    <m/>
    <m/>
    <m/>
    <m/>
    <m/>
    <m/>
    <m/>
    <m/>
    <m/>
    <m/>
    <m/>
    <m/>
    <m/>
    <m/>
    <m/>
    <m/>
    <m/>
    <m/>
    <m/>
    <m/>
    <m/>
    <m/>
    <m/>
    <m/>
    <m/>
    <m/>
    <m/>
    <m/>
    <m/>
    <m/>
    <m/>
    <m/>
    <m/>
    <m/>
    <m/>
    <m/>
    <m/>
    <m/>
    <m/>
    <n v="4.01"/>
    <n v="63.56"/>
    <m/>
    <m/>
    <n v="31.06"/>
    <n v="0"/>
    <n v="31.06"/>
    <n v="67.569999999999993"/>
    <n v="98.63"/>
  </r>
  <r>
    <n v="36"/>
    <n v="118"/>
    <s v="Cowichan R"/>
    <s v="CDP"/>
    <s v="124"/>
    <s v="Chinook"/>
    <s v="3"/>
    <x v="0"/>
    <x v="2"/>
    <n v="118"/>
    <x v="2"/>
    <s v="CK-22"/>
    <s v="EAST VANCOUVER ISLAND-COWICHAN &amp; KOKSILAH_FA_0.x"/>
    <s v="M"/>
    <s v="H"/>
    <n v="118"/>
    <s v="Cowichan River H"/>
    <n v="118"/>
    <s v="Cowichan R"/>
    <s v="GSVI"/>
    <s v="S"/>
    <x v="1"/>
    <s v="184886"/>
    <n v="0"/>
    <s v="184886"/>
    <n v="2019"/>
    <s v="20190523"/>
    <s v="20190523"/>
    <n v="76"/>
    <n v="3.19"/>
    <m/>
    <s v="CWT"/>
    <s v="P"/>
    <s v="Y"/>
    <s v="Y"/>
    <s v="Y"/>
    <s v="Y"/>
    <n v="0"/>
    <x v="0"/>
    <n v="25544"/>
    <n v="25544"/>
    <x v="0"/>
    <n v="37822"/>
    <x v="3"/>
    <m/>
    <m/>
    <m/>
    <m/>
    <m/>
    <m/>
    <m/>
    <m/>
    <m/>
    <m/>
    <m/>
    <m/>
    <m/>
    <m/>
    <m/>
    <m/>
    <m/>
    <m/>
    <m/>
    <m/>
    <m/>
    <m/>
    <m/>
    <m/>
    <m/>
    <m/>
    <m/>
    <m/>
    <m/>
    <m/>
    <m/>
    <m/>
    <m/>
    <m/>
    <m/>
    <m/>
    <m/>
    <m/>
    <m/>
    <m/>
    <m/>
    <m/>
    <m/>
    <m/>
    <m/>
    <m/>
    <m/>
    <n v="2.0099999999999998"/>
    <m/>
    <m/>
    <n v="0"/>
    <m/>
    <m/>
    <m/>
    <m/>
    <m/>
    <m/>
    <m/>
    <m/>
    <m/>
    <m/>
    <n v="8.5299999999999994"/>
    <m/>
    <m/>
    <m/>
    <m/>
    <m/>
    <m/>
    <m/>
    <m/>
    <m/>
    <m/>
    <m/>
    <m/>
    <m/>
    <m/>
    <m/>
    <m/>
    <m/>
    <m/>
    <m/>
    <m/>
    <m/>
    <m/>
    <m/>
    <m/>
    <m/>
    <m/>
    <m/>
    <m/>
    <m/>
    <m/>
    <m/>
    <m/>
    <m/>
    <m/>
    <m/>
    <m/>
    <m/>
    <m/>
    <m/>
    <m/>
    <m/>
    <m/>
    <m/>
    <m/>
    <m/>
    <m/>
    <m/>
    <m/>
    <m/>
    <m/>
    <m/>
    <m/>
    <m/>
    <m/>
    <m/>
    <m/>
    <m/>
    <m/>
    <m/>
    <m/>
    <m/>
    <m/>
    <m/>
    <m/>
    <m/>
    <m/>
    <m/>
    <m/>
    <m/>
    <m/>
    <m/>
    <m/>
    <m/>
    <m/>
    <m/>
    <m/>
    <m/>
    <m/>
    <m/>
    <m/>
    <m/>
    <n v="4.2"/>
    <m/>
    <m/>
    <m/>
    <m/>
    <m/>
    <m/>
    <m/>
    <m/>
    <m/>
    <m/>
    <m/>
    <m/>
    <m/>
    <m/>
    <m/>
    <m/>
    <m/>
    <m/>
    <m/>
    <n v="6.32"/>
    <n v="2.0299999999999998"/>
    <n v="59.99"/>
    <m/>
    <m/>
    <n v="14.74"/>
    <n v="6.32"/>
    <n v="21.06"/>
    <n v="62.02"/>
    <n v="83.080000000000013"/>
  </r>
  <r>
    <n v="36"/>
    <n v="118"/>
    <s v="Cowichan R"/>
    <s v="CDP"/>
    <s v="124"/>
    <s v="Chinook"/>
    <s v="3"/>
    <x v="0"/>
    <x v="2"/>
    <n v="118"/>
    <x v="2"/>
    <s v="CK-22"/>
    <s v="EAST VANCOUVER ISLAND-COWICHAN &amp; KOKSILAH_FA_0.x"/>
    <s v="M"/>
    <s v="H"/>
    <n v="118"/>
    <s v="Cowichan River H"/>
    <n v="118"/>
    <s v="Cowichan R"/>
    <s v="GSVI"/>
    <s v="S"/>
    <x v="1"/>
    <s v="184886"/>
    <n v="0"/>
    <s v="184886"/>
    <n v="2019"/>
    <s v="20190523"/>
    <s v="20190523"/>
    <n v="76"/>
    <n v="3.19"/>
    <m/>
    <s v="CWT"/>
    <s v="P"/>
    <s v="Y"/>
    <s v="Y"/>
    <s v="Y"/>
    <s v="Y"/>
    <n v="0"/>
    <x v="0"/>
    <n v="25544"/>
    <n v="25544"/>
    <x v="1"/>
    <n v="37822"/>
    <x v="4"/>
    <m/>
    <m/>
    <m/>
    <m/>
    <m/>
    <m/>
    <m/>
    <m/>
    <m/>
    <m/>
    <m/>
    <m/>
    <m/>
    <m/>
    <m/>
    <m/>
    <m/>
    <m/>
    <m/>
    <m/>
    <m/>
    <m/>
    <m/>
    <m/>
    <m/>
    <m/>
    <m/>
    <m/>
    <m/>
    <m/>
    <m/>
    <m/>
    <m/>
    <m/>
    <m/>
    <m/>
    <m/>
    <m/>
    <m/>
    <m/>
    <m/>
    <m/>
    <m/>
    <m/>
    <m/>
    <m/>
    <m/>
    <m/>
    <m/>
    <m/>
    <m/>
    <m/>
    <m/>
    <m/>
    <m/>
    <m/>
    <m/>
    <n v="0"/>
    <m/>
    <m/>
    <m/>
    <m/>
    <m/>
    <m/>
    <m/>
    <m/>
    <m/>
    <m/>
    <m/>
    <m/>
    <m/>
    <m/>
    <m/>
    <m/>
    <m/>
    <m/>
    <m/>
    <m/>
    <m/>
    <m/>
    <m/>
    <m/>
    <m/>
    <m/>
    <m/>
    <m/>
    <m/>
    <m/>
    <m/>
    <m/>
    <m/>
    <m/>
    <m/>
    <m/>
    <m/>
    <m/>
    <m/>
    <m/>
    <m/>
    <m/>
    <m/>
    <m/>
    <m/>
    <m/>
    <m/>
    <m/>
    <m/>
    <m/>
    <m/>
    <m/>
    <m/>
    <m/>
    <m/>
    <m/>
    <m/>
    <m/>
    <m/>
    <m/>
    <m/>
    <m/>
    <m/>
    <m/>
    <m/>
    <m/>
    <m/>
    <m/>
    <m/>
    <m/>
    <m/>
    <m/>
    <m/>
    <m/>
    <m/>
    <m/>
    <m/>
    <m/>
    <m/>
    <m/>
    <m/>
    <m/>
    <m/>
    <m/>
    <m/>
    <m/>
    <m/>
    <m/>
    <m/>
    <m/>
    <m/>
    <m/>
    <m/>
    <m/>
    <m/>
    <m/>
    <m/>
    <m/>
    <m/>
    <m/>
    <m/>
    <m/>
    <m/>
    <m/>
    <m/>
    <m/>
    <n v="2"/>
    <n v="31.68"/>
    <m/>
    <m/>
    <n v="0"/>
    <n v="0"/>
    <n v="0"/>
    <n v="33.68"/>
    <n v="33.68"/>
  </r>
  <r>
    <n v="36"/>
    <n v="118"/>
    <s v="Cowichan R"/>
    <s v="CDP"/>
    <s v="124"/>
    <s v="Chinook"/>
    <s v="3"/>
    <x v="0"/>
    <x v="2"/>
    <n v="118"/>
    <x v="2"/>
    <s v="CK-22"/>
    <s v="EAST VANCOUVER ISLAND-COWICHAN &amp; KOKSILAH_FA_0.x"/>
    <s v="M"/>
    <s v="H"/>
    <n v="118"/>
    <s v="Cowichan River H"/>
    <n v="118"/>
    <s v="Cowichan R"/>
    <s v="GSVI"/>
    <s v="S"/>
    <x v="1"/>
    <s v="184887"/>
    <n v="0"/>
    <s v="184887"/>
    <n v="2019"/>
    <s v="20190523"/>
    <s v="20190523"/>
    <n v="76"/>
    <n v="3.19"/>
    <m/>
    <s v="CWT"/>
    <s v="P"/>
    <s v="Y"/>
    <s v="Y"/>
    <s v="Y"/>
    <s v="Y"/>
    <n v="0"/>
    <x v="0"/>
    <n v="14718"/>
    <n v="14718"/>
    <x v="0"/>
    <n v="37823"/>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96"/>
    <m/>
    <m/>
    <m/>
    <m/>
    <n v="0"/>
    <n v="6.96"/>
    <n v="6.96"/>
    <n v="0"/>
    <n v="6.96"/>
  </r>
  <r>
    <n v="36"/>
    <n v="118"/>
    <s v="Cowichan R"/>
    <s v="CDP"/>
    <s v="124"/>
    <s v="Chinook"/>
    <s v="3"/>
    <x v="0"/>
    <x v="2"/>
    <n v="118"/>
    <x v="2"/>
    <s v="CK-22"/>
    <s v="EAST VANCOUVER ISLAND-COWICHAN &amp; KOKSILAH_FA_0.x"/>
    <s v="M"/>
    <s v="H"/>
    <n v="118"/>
    <s v="Cowichan River H"/>
    <n v="118"/>
    <s v="Cowichan R"/>
    <s v="GSVI"/>
    <s v="S"/>
    <x v="1"/>
    <s v="184887"/>
    <n v="0"/>
    <s v="184887"/>
    <n v="2019"/>
    <s v="20190523"/>
    <s v="20190523"/>
    <n v="76"/>
    <n v="3.19"/>
    <m/>
    <s v="CWT"/>
    <s v="P"/>
    <s v="Y"/>
    <s v="Y"/>
    <s v="Y"/>
    <s v="Y"/>
    <n v="0"/>
    <x v="0"/>
    <n v="14718"/>
    <n v="14718"/>
    <x v="1"/>
    <n v="37823"/>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9"/>
    <n v="0.02"/>
    <n v="0.52"/>
    <m/>
    <n v="0"/>
    <n v="0"/>
    <n v="0"/>
    <n v="1.03"/>
    <n v="1.03"/>
  </r>
  <r>
    <n v="36"/>
    <n v="118"/>
    <s v="Cowichan R"/>
    <s v="CDP"/>
    <s v="124"/>
    <s v="Chinook"/>
    <s v="3"/>
    <x v="0"/>
    <x v="2"/>
    <n v="118"/>
    <x v="2"/>
    <s v="CK-22"/>
    <s v="EAST VANCOUVER ISLAND-COWICHAN &amp; KOKSILAH_FA_0.x"/>
    <s v="M"/>
    <s v="H"/>
    <n v="118"/>
    <s v="Cowichan River H"/>
    <n v="118"/>
    <s v="Cowichan R"/>
    <s v="GSVI"/>
    <s v="S"/>
    <x v="1"/>
    <s v="185180"/>
    <n v="0"/>
    <s v="185180"/>
    <n v="2019"/>
    <s v="20190523"/>
    <s v="20190523"/>
    <n v="76"/>
    <n v="3.19"/>
    <m/>
    <s v="CWT"/>
    <s v="P"/>
    <s v="Y"/>
    <s v="Y"/>
    <s v="Y"/>
    <s v="Y"/>
    <n v="3.0000000000000001E-3"/>
    <x v="0"/>
    <n v="57374"/>
    <n v="57546"/>
    <x v="4"/>
    <n v="37815"/>
    <x v="2"/>
    <m/>
    <m/>
    <m/>
    <m/>
    <m/>
    <m/>
    <m/>
    <m/>
    <m/>
    <m/>
    <m/>
    <m/>
    <m/>
    <m/>
    <m/>
    <m/>
    <m/>
    <m/>
    <m/>
    <m/>
    <m/>
    <m/>
    <m/>
    <m/>
    <m/>
    <m/>
    <m/>
    <m/>
    <m/>
    <m/>
    <m/>
    <m/>
    <m/>
    <m/>
    <m/>
    <m/>
    <m/>
    <m/>
    <m/>
    <m/>
    <m/>
    <m/>
    <m/>
    <m/>
    <m/>
    <m/>
    <m/>
    <m/>
    <m/>
    <m/>
    <m/>
    <m/>
    <m/>
    <m/>
    <m/>
    <m/>
    <m/>
    <m/>
    <m/>
    <m/>
    <m/>
    <m/>
    <m/>
    <m/>
    <m/>
    <m/>
    <m/>
    <m/>
    <m/>
    <m/>
    <m/>
    <m/>
    <m/>
    <m/>
    <m/>
    <n v="12.78"/>
    <m/>
    <m/>
    <m/>
    <m/>
    <m/>
    <m/>
    <m/>
    <m/>
    <m/>
    <m/>
    <m/>
    <m/>
    <m/>
    <m/>
    <m/>
    <m/>
    <m/>
    <m/>
    <m/>
    <m/>
    <m/>
    <m/>
    <m/>
    <m/>
    <m/>
    <m/>
    <m/>
    <m/>
    <m/>
    <m/>
    <m/>
    <m/>
    <m/>
    <m/>
    <m/>
    <m/>
    <m/>
    <m/>
    <m/>
    <m/>
    <m/>
    <m/>
    <n v="10.199999999999999"/>
    <m/>
    <m/>
    <m/>
    <m/>
    <m/>
    <m/>
    <m/>
    <m/>
    <m/>
    <m/>
    <m/>
    <m/>
    <m/>
    <m/>
    <m/>
    <m/>
    <m/>
    <m/>
    <m/>
    <m/>
    <m/>
    <m/>
    <m/>
    <m/>
    <m/>
    <m/>
    <m/>
    <m/>
    <m/>
    <m/>
    <m/>
    <m/>
    <m/>
    <m/>
    <m/>
    <m/>
    <m/>
    <m/>
    <m/>
    <m/>
    <m/>
    <m/>
    <m/>
    <m/>
    <m/>
    <m/>
    <m/>
    <m/>
    <m/>
    <n v="22.98"/>
    <n v="0"/>
    <n v="22.98"/>
    <n v="0"/>
    <n v="22.979999999999997"/>
  </r>
  <r>
    <n v="36"/>
    <n v="118"/>
    <s v="Cowichan R"/>
    <s v="CDP"/>
    <s v="124"/>
    <s v="Chinook"/>
    <s v="3"/>
    <x v="0"/>
    <x v="2"/>
    <n v="118"/>
    <x v="2"/>
    <s v="CK-22"/>
    <s v="EAST VANCOUVER ISLAND-COWICHAN &amp; KOKSILAH_FA_0.x"/>
    <s v="M"/>
    <s v="H"/>
    <n v="118"/>
    <s v="Cowichan River H"/>
    <n v="118"/>
    <s v="Cowichan R"/>
    <s v="GSVI"/>
    <s v="S"/>
    <x v="1"/>
    <s v="185180"/>
    <n v="0"/>
    <s v="185180"/>
    <n v="2019"/>
    <s v="20190523"/>
    <s v="20190523"/>
    <n v="76"/>
    <n v="3.19"/>
    <m/>
    <s v="CWT"/>
    <s v="P"/>
    <s v="Y"/>
    <s v="Y"/>
    <s v="Y"/>
    <s v="Y"/>
    <n v="3.0000000000000001E-3"/>
    <x v="0"/>
    <n v="57374"/>
    <n v="57546"/>
    <x v="0"/>
    <n v="37815"/>
    <x v="3"/>
    <m/>
    <m/>
    <m/>
    <m/>
    <m/>
    <m/>
    <m/>
    <m/>
    <m/>
    <m/>
    <m/>
    <m/>
    <m/>
    <m/>
    <m/>
    <m/>
    <m/>
    <m/>
    <m/>
    <m/>
    <m/>
    <m/>
    <m/>
    <m/>
    <m/>
    <m/>
    <m/>
    <m/>
    <m/>
    <m/>
    <m/>
    <m/>
    <m/>
    <m/>
    <m/>
    <m/>
    <m/>
    <m/>
    <m/>
    <m/>
    <m/>
    <m/>
    <m/>
    <m/>
    <m/>
    <m/>
    <m/>
    <m/>
    <m/>
    <n v="8.56"/>
    <m/>
    <m/>
    <m/>
    <m/>
    <n v="8.56"/>
    <m/>
    <m/>
    <m/>
    <m/>
    <n v="8.49"/>
    <m/>
    <m/>
    <m/>
    <n v="10.039999999999999"/>
    <m/>
    <m/>
    <m/>
    <m/>
    <m/>
    <m/>
    <m/>
    <m/>
    <m/>
    <m/>
    <m/>
    <m/>
    <m/>
    <m/>
    <m/>
    <m/>
    <m/>
    <m/>
    <m/>
    <m/>
    <m/>
    <m/>
    <m/>
    <m/>
    <m/>
    <m/>
    <m/>
    <m/>
    <m/>
    <m/>
    <m/>
    <m/>
    <m/>
    <m/>
    <m/>
    <m/>
    <m/>
    <m/>
    <m/>
    <m/>
    <m/>
    <m/>
    <m/>
    <m/>
    <m/>
    <m/>
    <m/>
    <m/>
    <m/>
    <m/>
    <m/>
    <m/>
    <m/>
    <m/>
    <m/>
    <m/>
    <m/>
    <m/>
    <m/>
    <m/>
    <m/>
    <m/>
    <m/>
    <m/>
    <m/>
    <m/>
    <m/>
    <m/>
    <m/>
    <m/>
    <m/>
    <m/>
    <m/>
    <m/>
    <m/>
    <m/>
    <m/>
    <m/>
    <m/>
    <m/>
    <m/>
    <m/>
    <m/>
    <m/>
    <m/>
    <m/>
    <m/>
    <m/>
    <m/>
    <m/>
    <m/>
    <m/>
    <m/>
    <m/>
    <m/>
    <m/>
    <m/>
    <m/>
    <m/>
    <n v="3.69"/>
    <n v="6.6"/>
    <n v="181.57"/>
    <n v="0.76"/>
    <m/>
    <n v="35.65"/>
    <n v="3.69"/>
    <n v="39.340000000000003"/>
    <n v="188.93"/>
    <n v="228.26999999999998"/>
  </r>
  <r>
    <n v="36"/>
    <n v="118"/>
    <s v="Cowichan R"/>
    <s v="CDP"/>
    <s v="124"/>
    <s v="Chinook"/>
    <s v="3"/>
    <x v="0"/>
    <x v="2"/>
    <n v="118"/>
    <x v="2"/>
    <s v="CK-22"/>
    <s v="EAST VANCOUVER ISLAND-COWICHAN &amp; KOKSILAH_FA_0.x"/>
    <s v="M"/>
    <s v="H"/>
    <n v="118"/>
    <s v="Cowichan River H"/>
    <n v="118"/>
    <s v="Cowichan R"/>
    <s v="GSVI"/>
    <s v="S"/>
    <x v="1"/>
    <s v="185180"/>
    <n v="0"/>
    <s v="185180"/>
    <n v="2019"/>
    <s v="20190523"/>
    <s v="20190523"/>
    <n v="76"/>
    <n v="3.19"/>
    <m/>
    <s v="CWT"/>
    <s v="P"/>
    <s v="Y"/>
    <s v="Y"/>
    <s v="Y"/>
    <s v="Y"/>
    <n v="3.0000000000000001E-3"/>
    <x v="0"/>
    <n v="57374"/>
    <n v="57546"/>
    <x v="1"/>
    <n v="37815"/>
    <x v="4"/>
    <m/>
    <m/>
    <m/>
    <m/>
    <m/>
    <m/>
    <m/>
    <m/>
    <m/>
    <m/>
    <m/>
    <m/>
    <m/>
    <m/>
    <m/>
    <m/>
    <m/>
    <m/>
    <m/>
    <m/>
    <m/>
    <m/>
    <m/>
    <m/>
    <m/>
    <m/>
    <m/>
    <m/>
    <m/>
    <m/>
    <m/>
    <m/>
    <m/>
    <m/>
    <m/>
    <m/>
    <m/>
    <m/>
    <m/>
    <m/>
    <m/>
    <m/>
    <m/>
    <m/>
    <m/>
    <m/>
    <m/>
    <m/>
    <m/>
    <m/>
    <m/>
    <m/>
    <m/>
    <m/>
    <n v="4.41"/>
    <m/>
    <m/>
    <m/>
    <m/>
    <n v="4.41"/>
    <m/>
    <m/>
    <m/>
    <m/>
    <m/>
    <m/>
    <m/>
    <m/>
    <m/>
    <m/>
    <m/>
    <m/>
    <m/>
    <m/>
    <m/>
    <m/>
    <m/>
    <m/>
    <m/>
    <m/>
    <m/>
    <m/>
    <m/>
    <m/>
    <m/>
    <m/>
    <m/>
    <m/>
    <m/>
    <m/>
    <m/>
    <m/>
    <m/>
    <m/>
    <m/>
    <m/>
    <m/>
    <m/>
    <m/>
    <m/>
    <m/>
    <m/>
    <m/>
    <m/>
    <m/>
    <m/>
    <m/>
    <m/>
    <m/>
    <m/>
    <m/>
    <m/>
    <m/>
    <m/>
    <m/>
    <m/>
    <m/>
    <m/>
    <m/>
    <m/>
    <m/>
    <m/>
    <m/>
    <n v="6.21"/>
    <m/>
    <m/>
    <m/>
    <m/>
    <m/>
    <m/>
    <m/>
    <m/>
    <m/>
    <m/>
    <m/>
    <m/>
    <m/>
    <m/>
    <m/>
    <m/>
    <m/>
    <m/>
    <m/>
    <m/>
    <m/>
    <m/>
    <m/>
    <m/>
    <m/>
    <m/>
    <m/>
    <m/>
    <m/>
    <m/>
    <m/>
    <m/>
    <m/>
    <m/>
    <m/>
    <m/>
    <m/>
    <m/>
    <m/>
    <m/>
    <n v="7.02"/>
    <n v="119.3"/>
    <m/>
    <m/>
    <n v="15.03"/>
    <n v="0"/>
    <n v="15.03"/>
    <n v="126.32"/>
    <n v="141.35"/>
  </r>
  <r>
    <n v="36"/>
    <n v="118"/>
    <s v="Cowichan R"/>
    <s v="CDP"/>
    <s v="124"/>
    <s v="Chinook"/>
    <s v="3"/>
    <x v="0"/>
    <x v="2"/>
    <n v="118"/>
    <x v="2"/>
    <s v="CK-22"/>
    <s v="EAST VANCOUVER ISLAND-COWICHAN &amp; KOKSILAH_FA_0.x"/>
    <s v="M"/>
    <s v="H"/>
    <n v="118"/>
    <s v="Cowichan River H"/>
    <n v="118"/>
    <s v="Cowichan R"/>
    <s v="GSVI"/>
    <s v="S"/>
    <x v="1"/>
    <s v="185181"/>
    <n v="0"/>
    <s v="185181"/>
    <n v="2019"/>
    <s v="20190523"/>
    <s v="20190523"/>
    <n v="76"/>
    <n v="3.19"/>
    <m/>
    <s v="CWT"/>
    <s v="P"/>
    <s v="Y"/>
    <s v="Y"/>
    <s v="Y"/>
    <s v="Y"/>
    <n v="4.0000000000000001E-3"/>
    <x v="0"/>
    <n v="57553"/>
    <n v="57784"/>
    <x v="4"/>
    <n v="37816"/>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7"/>
    <m/>
    <m/>
    <m/>
    <m/>
    <n v="0"/>
    <n v="2.37"/>
    <n v="2.37"/>
    <n v="0"/>
    <n v="2.37"/>
  </r>
  <r>
    <n v="36"/>
    <n v="118"/>
    <s v="Cowichan R"/>
    <s v="CDP"/>
    <s v="124"/>
    <s v="Chinook"/>
    <s v="3"/>
    <x v="0"/>
    <x v="2"/>
    <n v="118"/>
    <x v="2"/>
    <s v="CK-22"/>
    <s v="EAST VANCOUVER ISLAND-COWICHAN &amp; KOKSILAH_FA_0.x"/>
    <s v="M"/>
    <s v="H"/>
    <n v="118"/>
    <s v="Cowichan River H"/>
    <n v="118"/>
    <s v="Cowichan R"/>
    <s v="GSVI"/>
    <s v="S"/>
    <x v="1"/>
    <s v="185181"/>
    <n v="0"/>
    <s v="185181"/>
    <n v="2019"/>
    <s v="20190523"/>
    <s v="20190523"/>
    <n v="76"/>
    <n v="3.19"/>
    <m/>
    <s v="CWT"/>
    <s v="P"/>
    <s v="Y"/>
    <s v="Y"/>
    <s v="Y"/>
    <s v="Y"/>
    <n v="4.0000000000000001E-3"/>
    <x v="0"/>
    <n v="57553"/>
    <n v="57784"/>
    <x v="0"/>
    <n v="37816"/>
    <x v="3"/>
    <m/>
    <m/>
    <m/>
    <m/>
    <m/>
    <m/>
    <m/>
    <m/>
    <m/>
    <m/>
    <m/>
    <m/>
    <m/>
    <m/>
    <m/>
    <m/>
    <m/>
    <m/>
    <m/>
    <m/>
    <m/>
    <m/>
    <m/>
    <m/>
    <m/>
    <m/>
    <m/>
    <m/>
    <m/>
    <m/>
    <m/>
    <m/>
    <m/>
    <m/>
    <m/>
    <m/>
    <m/>
    <m/>
    <m/>
    <m/>
    <m/>
    <m/>
    <m/>
    <m/>
    <m/>
    <m/>
    <m/>
    <m/>
    <m/>
    <n v="8.49"/>
    <m/>
    <m/>
    <m/>
    <m/>
    <m/>
    <m/>
    <m/>
    <m/>
    <m/>
    <n v="8.56"/>
    <m/>
    <m/>
    <m/>
    <n v="20.100000000000001"/>
    <m/>
    <m/>
    <m/>
    <m/>
    <m/>
    <m/>
    <m/>
    <m/>
    <m/>
    <m/>
    <m/>
    <m/>
    <m/>
    <m/>
    <m/>
    <m/>
    <m/>
    <m/>
    <m/>
    <m/>
    <m/>
    <m/>
    <m/>
    <m/>
    <m/>
    <m/>
    <m/>
    <m/>
    <m/>
    <m/>
    <m/>
    <m/>
    <m/>
    <m/>
    <m/>
    <m/>
    <m/>
    <m/>
    <m/>
    <m/>
    <m/>
    <m/>
    <m/>
    <m/>
    <m/>
    <m/>
    <m/>
    <m/>
    <m/>
    <m/>
    <m/>
    <m/>
    <m/>
    <m/>
    <m/>
    <m/>
    <m/>
    <m/>
    <m/>
    <m/>
    <m/>
    <m/>
    <m/>
    <m/>
    <m/>
    <m/>
    <m/>
    <m/>
    <m/>
    <m/>
    <m/>
    <m/>
    <m/>
    <m/>
    <m/>
    <m/>
    <m/>
    <m/>
    <m/>
    <m/>
    <m/>
    <m/>
    <m/>
    <m/>
    <m/>
    <m/>
    <m/>
    <m/>
    <m/>
    <m/>
    <m/>
    <m/>
    <m/>
    <m/>
    <m/>
    <m/>
    <m/>
    <m/>
    <m/>
    <n v="1.79"/>
    <n v="3.37"/>
    <n v="91.14"/>
    <n v="0.76"/>
    <m/>
    <n v="37.15"/>
    <n v="1.79"/>
    <n v="38.94"/>
    <n v="95.27"/>
    <n v="134.20999999999998"/>
  </r>
  <r>
    <n v="36"/>
    <n v="118"/>
    <s v="Cowichan R"/>
    <s v="CDP"/>
    <s v="124"/>
    <s v="Chinook"/>
    <s v="3"/>
    <x v="0"/>
    <x v="2"/>
    <n v="118"/>
    <x v="2"/>
    <s v="CK-22"/>
    <s v="EAST VANCOUVER ISLAND-COWICHAN &amp; KOKSILAH_FA_0.x"/>
    <s v="M"/>
    <s v="H"/>
    <n v="118"/>
    <s v="Cowichan River H"/>
    <n v="118"/>
    <s v="Cowichan R"/>
    <s v="GSVI"/>
    <s v="S"/>
    <x v="1"/>
    <s v="185181"/>
    <n v="0"/>
    <s v="185181"/>
    <n v="2019"/>
    <s v="20190523"/>
    <s v="20190523"/>
    <n v="76"/>
    <n v="3.19"/>
    <m/>
    <s v="CWT"/>
    <s v="P"/>
    <s v="Y"/>
    <s v="Y"/>
    <s v="Y"/>
    <s v="Y"/>
    <n v="4.0000000000000001E-3"/>
    <x v="0"/>
    <n v="57553"/>
    <n v="57784"/>
    <x v="1"/>
    <n v="37816"/>
    <x v="4"/>
    <m/>
    <m/>
    <m/>
    <m/>
    <m/>
    <m/>
    <m/>
    <m/>
    <m/>
    <m/>
    <m/>
    <m/>
    <m/>
    <m/>
    <m/>
    <m/>
    <m/>
    <m/>
    <m/>
    <m/>
    <m/>
    <m/>
    <m/>
    <m/>
    <m/>
    <m/>
    <m/>
    <m/>
    <m/>
    <m/>
    <m/>
    <m/>
    <m/>
    <m/>
    <m/>
    <m/>
    <m/>
    <m/>
    <m/>
    <m/>
    <m/>
    <m/>
    <m/>
    <m/>
    <m/>
    <m/>
    <m/>
    <m/>
    <m/>
    <n v="4.42"/>
    <m/>
    <m/>
    <m/>
    <m/>
    <n v="12.2"/>
    <m/>
    <m/>
    <m/>
    <m/>
    <m/>
    <m/>
    <m/>
    <m/>
    <m/>
    <m/>
    <m/>
    <m/>
    <m/>
    <m/>
    <m/>
    <m/>
    <m/>
    <m/>
    <m/>
    <m/>
    <m/>
    <m/>
    <m/>
    <m/>
    <m/>
    <m/>
    <n v="16.54"/>
    <m/>
    <m/>
    <m/>
    <m/>
    <m/>
    <m/>
    <m/>
    <m/>
    <m/>
    <m/>
    <m/>
    <m/>
    <m/>
    <m/>
    <m/>
    <m/>
    <m/>
    <m/>
    <m/>
    <m/>
    <m/>
    <m/>
    <m/>
    <m/>
    <m/>
    <m/>
    <m/>
    <m/>
    <m/>
    <m/>
    <m/>
    <m/>
    <m/>
    <m/>
    <m/>
    <m/>
    <m/>
    <m/>
    <m/>
    <m/>
    <m/>
    <m/>
    <m/>
    <m/>
    <m/>
    <m/>
    <m/>
    <m/>
    <m/>
    <m/>
    <m/>
    <m/>
    <m/>
    <m/>
    <m/>
    <m/>
    <m/>
    <m/>
    <m/>
    <m/>
    <m/>
    <m/>
    <m/>
    <m/>
    <m/>
    <m/>
    <m/>
    <m/>
    <m/>
    <m/>
    <m/>
    <m/>
    <m/>
    <m/>
    <m/>
    <m/>
    <m/>
    <m/>
    <m/>
    <m/>
    <m/>
    <m/>
    <n v="1"/>
    <n v="18.59"/>
    <m/>
    <m/>
    <n v="33.159999999999997"/>
    <n v="0"/>
    <n v="33.159999999999997"/>
    <n v="19.59"/>
    <n v="52.75"/>
  </r>
  <r>
    <n v="36"/>
    <n v="118"/>
    <s v="Cowichan R"/>
    <s v="CDP"/>
    <s v="124"/>
    <s v="Chinook"/>
    <s v="3"/>
    <x v="0"/>
    <x v="2"/>
    <n v="118"/>
    <x v="2"/>
    <s v="CK-22"/>
    <s v="EAST VANCOUVER ISLAND-COWICHAN &amp; KOKSILAH_FA_0.x"/>
    <s v="M"/>
    <s v="H"/>
    <n v="118"/>
    <s v="Cowichan River H"/>
    <n v="118"/>
    <s v="Cowichan R"/>
    <s v="GSVI"/>
    <s v="S"/>
    <x v="1"/>
    <s v="185182"/>
    <n v="0"/>
    <s v="185182"/>
    <n v="2019"/>
    <s v="20190523"/>
    <s v="20190523"/>
    <n v="76"/>
    <n v="3.19"/>
    <m/>
    <s v="CWT"/>
    <s v="P"/>
    <s v="Y"/>
    <s v="Y"/>
    <s v="Y"/>
    <s v="Y"/>
    <n v="0"/>
    <x v="0"/>
    <n v="58773"/>
    <n v="58773"/>
    <x v="0"/>
    <n v="37817"/>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8"/>
    <n v="1.03"/>
    <n v="30.26"/>
    <m/>
    <m/>
    <n v="0"/>
    <n v="1.78"/>
    <n v="1.78"/>
    <n v="31.29"/>
    <n v="33.07"/>
  </r>
  <r>
    <n v="36"/>
    <n v="118"/>
    <s v="Cowichan R"/>
    <s v="CDP"/>
    <s v="124"/>
    <s v="Chinook"/>
    <s v="3"/>
    <x v="0"/>
    <x v="2"/>
    <n v="118"/>
    <x v="2"/>
    <s v="CK-22"/>
    <s v="EAST VANCOUVER ISLAND-COWICHAN &amp; KOKSILAH_FA_0.x"/>
    <s v="M"/>
    <s v="H"/>
    <n v="118"/>
    <s v="Cowichan River H"/>
    <n v="118"/>
    <s v="Cowichan R"/>
    <s v="GSVI"/>
    <s v="S"/>
    <x v="1"/>
    <s v="185182"/>
    <n v="0"/>
    <s v="185182"/>
    <n v="2019"/>
    <s v="20190523"/>
    <s v="20190523"/>
    <n v="76"/>
    <n v="3.19"/>
    <m/>
    <s v="CWT"/>
    <s v="P"/>
    <s v="Y"/>
    <s v="Y"/>
    <s v="Y"/>
    <s v="Y"/>
    <n v="0"/>
    <x v="0"/>
    <n v="58773"/>
    <n v="58773"/>
    <x v="1"/>
    <n v="37817"/>
    <x v="4"/>
    <m/>
    <m/>
    <m/>
    <m/>
    <m/>
    <m/>
    <m/>
    <m/>
    <m/>
    <m/>
    <m/>
    <m/>
    <m/>
    <m/>
    <m/>
    <m/>
    <m/>
    <m/>
    <m/>
    <m/>
    <m/>
    <m/>
    <m/>
    <m/>
    <m/>
    <m/>
    <m/>
    <m/>
    <m/>
    <m/>
    <m/>
    <m/>
    <m/>
    <m/>
    <m/>
    <m/>
    <m/>
    <m/>
    <m/>
    <m/>
    <m/>
    <m/>
    <m/>
    <m/>
    <m/>
    <m/>
    <m/>
    <m/>
    <m/>
    <n v="4.4000000000000004"/>
    <m/>
    <m/>
    <m/>
    <m/>
    <m/>
    <m/>
    <m/>
    <m/>
    <m/>
    <m/>
    <m/>
    <m/>
    <m/>
    <m/>
    <m/>
    <m/>
    <m/>
    <m/>
    <m/>
    <m/>
    <m/>
    <m/>
    <m/>
    <m/>
    <m/>
    <m/>
    <m/>
    <m/>
    <m/>
    <m/>
    <m/>
    <m/>
    <m/>
    <m/>
    <m/>
    <m/>
    <m/>
    <m/>
    <m/>
    <m/>
    <m/>
    <m/>
    <m/>
    <m/>
    <m/>
    <m/>
    <m/>
    <m/>
    <m/>
    <m/>
    <m/>
    <m/>
    <m/>
    <m/>
    <m/>
    <m/>
    <m/>
    <m/>
    <m/>
    <m/>
    <m/>
    <m/>
    <m/>
    <m/>
    <m/>
    <m/>
    <m/>
    <m/>
    <m/>
    <m/>
    <m/>
    <m/>
    <m/>
    <m/>
    <m/>
    <m/>
    <m/>
    <m/>
    <m/>
    <m/>
    <m/>
    <m/>
    <m/>
    <m/>
    <m/>
    <m/>
    <m/>
    <m/>
    <m/>
    <m/>
    <m/>
    <m/>
    <m/>
    <m/>
    <m/>
    <m/>
    <m/>
    <m/>
    <m/>
    <m/>
    <m/>
    <m/>
    <m/>
    <m/>
    <m/>
    <m/>
    <m/>
    <m/>
    <m/>
    <m/>
    <m/>
    <m/>
    <m/>
    <m/>
    <m/>
    <m/>
    <m/>
    <m/>
    <n v="4.4000000000000004"/>
    <n v="0"/>
    <n v="4.4000000000000004"/>
    <n v="0"/>
    <n v="4.4000000000000004"/>
  </r>
  <r>
    <n v="36"/>
    <n v="118"/>
    <s v="Cowichan R"/>
    <s v="CDP"/>
    <s v="124"/>
    <s v="Chinook"/>
    <s v="3"/>
    <x v="0"/>
    <x v="2"/>
    <n v="118"/>
    <x v="2"/>
    <s v="CK-22"/>
    <s v="EAST VANCOUVER ISLAND-COWICHAN &amp; KOKSILAH_FA_0.x"/>
    <s v="M"/>
    <s v="H"/>
    <n v="118"/>
    <s v="Cowichan River H"/>
    <n v="118"/>
    <s v="Cowichan R"/>
    <s v="GSVI"/>
    <s v="S"/>
    <x v="1"/>
    <s v="185183"/>
    <n v="0"/>
    <s v="185183"/>
    <n v="2019"/>
    <s v="20190523"/>
    <s v="20190523"/>
    <n v="76"/>
    <n v="3.19"/>
    <m/>
    <s v="CWT"/>
    <s v="P"/>
    <s v="Y"/>
    <s v="Y"/>
    <s v="Y"/>
    <s v="Y"/>
    <n v="0"/>
    <x v="0"/>
    <n v="57776"/>
    <n v="57776"/>
    <x v="4"/>
    <n v="37818"/>
    <x v="2"/>
    <m/>
    <m/>
    <m/>
    <m/>
    <m/>
    <m/>
    <m/>
    <m/>
    <m/>
    <m/>
    <m/>
    <m/>
    <m/>
    <m/>
    <m/>
    <m/>
    <m/>
    <m/>
    <m/>
    <m/>
    <m/>
    <m/>
    <m/>
    <m/>
    <m/>
    <m/>
    <m/>
    <m/>
    <m/>
    <m/>
    <m/>
    <m/>
    <m/>
    <m/>
    <m/>
    <m/>
    <m/>
    <m/>
    <m/>
    <m/>
    <m/>
    <m/>
    <m/>
    <m/>
    <m/>
    <m/>
    <m/>
    <m/>
    <m/>
    <m/>
    <m/>
    <m/>
    <m/>
    <m/>
    <m/>
    <m/>
    <m/>
    <m/>
    <m/>
    <m/>
    <m/>
    <m/>
    <m/>
    <m/>
    <m/>
    <m/>
    <m/>
    <m/>
    <m/>
    <m/>
    <m/>
    <m/>
    <m/>
    <m/>
    <m/>
    <n v="26.85"/>
    <m/>
    <m/>
    <m/>
    <m/>
    <m/>
    <m/>
    <m/>
    <m/>
    <m/>
    <m/>
    <m/>
    <m/>
    <m/>
    <m/>
    <m/>
    <m/>
    <m/>
    <m/>
    <m/>
    <m/>
    <m/>
    <m/>
    <m/>
    <m/>
    <m/>
    <m/>
    <m/>
    <m/>
    <m/>
    <m/>
    <m/>
    <m/>
    <m/>
    <m/>
    <m/>
    <m/>
    <m/>
    <m/>
    <m/>
    <m/>
    <m/>
    <m/>
    <m/>
    <m/>
    <m/>
    <m/>
    <m/>
    <m/>
    <m/>
    <m/>
    <m/>
    <m/>
    <m/>
    <m/>
    <m/>
    <m/>
    <m/>
    <m/>
    <m/>
    <m/>
    <m/>
    <m/>
    <m/>
    <m/>
    <m/>
    <m/>
    <m/>
    <m/>
    <m/>
    <m/>
    <m/>
    <m/>
    <m/>
    <m/>
    <m/>
    <m/>
    <m/>
    <m/>
    <m/>
    <m/>
    <m/>
    <m/>
    <m/>
    <m/>
    <m/>
    <m/>
    <m/>
    <m/>
    <m/>
    <m/>
    <m/>
    <m/>
    <n v="26.85"/>
    <n v="0"/>
    <n v="26.85"/>
    <n v="0"/>
    <n v="26.85"/>
  </r>
  <r>
    <n v="36"/>
    <n v="118"/>
    <s v="Cowichan R"/>
    <s v="CDP"/>
    <s v="124"/>
    <s v="Chinook"/>
    <s v="3"/>
    <x v="0"/>
    <x v="2"/>
    <n v="118"/>
    <x v="2"/>
    <s v="CK-22"/>
    <s v="EAST VANCOUVER ISLAND-COWICHAN &amp; KOKSILAH_FA_0.x"/>
    <s v="M"/>
    <s v="H"/>
    <n v="118"/>
    <s v="Cowichan River H"/>
    <n v="118"/>
    <s v="Cowichan R"/>
    <s v="GSVI"/>
    <s v="S"/>
    <x v="1"/>
    <s v="185183"/>
    <n v="0"/>
    <s v="185183"/>
    <n v="2019"/>
    <s v="20190523"/>
    <s v="20190523"/>
    <n v="76"/>
    <n v="3.19"/>
    <m/>
    <s v="CWT"/>
    <s v="P"/>
    <s v="Y"/>
    <s v="Y"/>
    <s v="Y"/>
    <s v="Y"/>
    <n v="0"/>
    <x v="0"/>
    <n v="57776"/>
    <n v="57776"/>
    <x v="0"/>
    <n v="37818"/>
    <x v="3"/>
    <m/>
    <m/>
    <m/>
    <m/>
    <m/>
    <m/>
    <m/>
    <m/>
    <m/>
    <m/>
    <m/>
    <m/>
    <m/>
    <m/>
    <m/>
    <m/>
    <m/>
    <m/>
    <m/>
    <m/>
    <m/>
    <m/>
    <m/>
    <m/>
    <m/>
    <m/>
    <m/>
    <m/>
    <m/>
    <m/>
    <m/>
    <m/>
    <m/>
    <m/>
    <m/>
    <m/>
    <m/>
    <m/>
    <m/>
    <m/>
    <m/>
    <m/>
    <m/>
    <m/>
    <m/>
    <m/>
    <m/>
    <m/>
    <m/>
    <n v="8.5299999999999994"/>
    <m/>
    <m/>
    <m/>
    <m/>
    <n v="8.4600000000000009"/>
    <m/>
    <m/>
    <m/>
    <m/>
    <n v="8.5299999999999994"/>
    <m/>
    <n v="16.87"/>
    <m/>
    <m/>
    <m/>
    <m/>
    <m/>
    <m/>
    <m/>
    <n v="0"/>
    <m/>
    <m/>
    <m/>
    <m/>
    <m/>
    <m/>
    <m/>
    <m/>
    <m/>
    <m/>
    <m/>
    <m/>
    <m/>
    <m/>
    <m/>
    <m/>
    <m/>
    <m/>
    <m/>
    <m/>
    <m/>
    <m/>
    <m/>
    <m/>
    <m/>
    <m/>
    <m/>
    <m/>
    <m/>
    <m/>
    <m/>
    <m/>
    <m/>
    <m/>
    <m/>
    <m/>
    <m/>
    <m/>
    <m/>
    <m/>
    <m/>
    <m/>
    <m/>
    <m/>
    <m/>
    <m/>
    <m/>
    <m/>
    <m/>
    <m/>
    <m/>
    <m/>
    <m/>
    <m/>
    <m/>
    <m/>
    <m/>
    <m/>
    <m/>
    <m/>
    <m/>
    <m/>
    <m/>
    <m/>
    <m/>
    <m/>
    <m/>
    <m/>
    <m/>
    <m/>
    <m/>
    <m/>
    <m/>
    <m/>
    <m/>
    <m/>
    <m/>
    <m/>
    <m/>
    <m/>
    <m/>
    <m/>
    <m/>
    <m/>
    <m/>
    <m/>
    <m/>
    <m/>
    <m/>
    <m/>
    <m/>
    <m/>
    <m/>
    <m/>
    <m/>
    <m/>
    <m/>
    <m/>
    <n v="42.39"/>
    <n v="0"/>
    <n v="42.39"/>
    <n v="0"/>
    <n v="42.39"/>
  </r>
  <r>
    <n v="36"/>
    <n v="118"/>
    <s v="Cowichan R"/>
    <s v="CDP"/>
    <s v="124"/>
    <s v="Chinook"/>
    <s v="3"/>
    <x v="0"/>
    <x v="2"/>
    <n v="118"/>
    <x v="2"/>
    <s v="CK-22"/>
    <s v="EAST VANCOUVER ISLAND-COWICHAN &amp; KOKSILAH_FA_0.x"/>
    <s v="M"/>
    <s v="H"/>
    <n v="118"/>
    <s v="Cowichan River H"/>
    <n v="118"/>
    <s v="Cowichan R"/>
    <s v="GSVI"/>
    <s v="S"/>
    <x v="1"/>
    <s v="185183"/>
    <n v="0"/>
    <s v="185183"/>
    <n v="2019"/>
    <s v="20190523"/>
    <s v="20190523"/>
    <n v="76"/>
    <n v="3.19"/>
    <m/>
    <s v="CWT"/>
    <s v="P"/>
    <s v="Y"/>
    <s v="Y"/>
    <s v="Y"/>
    <s v="Y"/>
    <n v="0"/>
    <x v="0"/>
    <n v="57776"/>
    <n v="57776"/>
    <x v="1"/>
    <n v="37818"/>
    <x v="4"/>
    <m/>
    <m/>
    <m/>
    <m/>
    <m/>
    <m/>
    <m/>
    <m/>
    <m/>
    <m/>
    <m/>
    <m/>
    <m/>
    <m/>
    <m/>
    <m/>
    <m/>
    <m/>
    <m/>
    <m/>
    <m/>
    <m/>
    <m/>
    <m/>
    <m/>
    <m/>
    <m/>
    <m/>
    <m/>
    <m/>
    <m/>
    <m/>
    <m/>
    <m/>
    <m/>
    <m/>
    <m/>
    <m/>
    <m/>
    <m/>
    <m/>
    <m/>
    <m/>
    <m/>
    <m/>
    <m/>
    <m/>
    <m/>
    <m/>
    <m/>
    <m/>
    <m/>
    <m/>
    <m/>
    <m/>
    <m/>
    <m/>
    <m/>
    <m/>
    <m/>
    <m/>
    <m/>
    <m/>
    <n v="7.32"/>
    <m/>
    <m/>
    <m/>
    <m/>
    <m/>
    <m/>
    <m/>
    <m/>
    <m/>
    <m/>
    <m/>
    <m/>
    <m/>
    <m/>
    <m/>
    <m/>
    <m/>
    <m/>
    <m/>
    <m/>
    <m/>
    <m/>
    <m/>
    <m/>
    <m/>
    <m/>
    <m/>
    <m/>
    <m/>
    <m/>
    <m/>
    <m/>
    <m/>
    <m/>
    <m/>
    <m/>
    <m/>
    <m/>
    <m/>
    <m/>
    <m/>
    <m/>
    <m/>
    <m/>
    <m/>
    <m/>
    <m/>
    <m/>
    <m/>
    <m/>
    <m/>
    <m/>
    <m/>
    <m/>
    <m/>
    <m/>
    <m/>
    <m/>
    <m/>
    <m/>
    <m/>
    <m/>
    <m/>
    <m/>
    <m/>
    <m/>
    <m/>
    <m/>
    <m/>
    <m/>
    <m/>
    <m/>
    <m/>
    <m/>
    <m/>
    <m/>
    <m/>
    <m/>
    <m/>
    <m/>
    <m/>
    <m/>
    <m/>
    <m/>
    <m/>
    <m/>
    <m/>
    <m/>
    <m/>
    <m/>
    <m/>
    <m/>
    <m/>
    <m/>
    <m/>
    <m/>
    <m/>
    <m/>
    <m/>
    <m/>
    <m/>
    <m/>
    <m/>
    <m/>
    <n v="7.32"/>
    <n v="0"/>
    <n v="7.32"/>
    <n v="0"/>
    <n v="7.32"/>
  </r>
  <r>
    <n v="36"/>
    <n v="118"/>
    <s v="Cowichan R"/>
    <s v="CDP"/>
    <s v="124"/>
    <s v="Chinook"/>
    <s v="3"/>
    <x v="0"/>
    <x v="2"/>
    <n v="118"/>
    <x v="2"/>
    <s v="CK-22"/>
    <s v="EAST VANCOUVER ISLAND-COWICHAN &amp; KOKSILAH_FA_0.x"/>
    <s v="M"/>
    <s v="H"/>
    <n v="118"/>
    <s v="Cowichan River H"/>
    <n v="118"/>
    <s v="Cowichan R"/>
    <s v="GSVI"/>
    <s v="S"/>
    <x v="1"/>
    <s v="185184"/>
    <n v="0"/>
    <s v="185184"/>
    <n v="2019"/>
    <s v="20190523"/>
    <s v="20190523"/>
    <n v="76"/>
    <n v="3.19"/>
    <m/>
    <s v="CWT"/>
    <s v="P"/>
    <s v="Y"/>
    <s v="Y"/>
    <s v="Y"/>
    <s v="Y"/>
    <n v="0"/>
    <x v="0"/>
    <n v="57815"/>
    <n v="57815"/>
    <x v="4"/>
    <n v="37819"/>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399999999999997"/>
    <m/>
    <m/>
    <m/>
    <m/>
    <n v="0"/>
    <n v="4.1399999999999997"/>
    <n v="4.1399999999999997"/>
    <n v="0"/>
    <n v="4.1399999999999997"/>
  </r>
  <r>
    <n v="36"/>
    <n v="118"/>
    <s v="Cowichan R"/>
    <s v="CDP"/>
    <s v="124"/>
    <s v="Chinook"/>
    <s v="3"/>
    <x v="0"/>
    <x v="2"/>
    <n v="118"/>
    <x v="2"/>
    <s v="CK-22"/>
    <s v="EAST VANCOUVER ISLAND-COWICHAN &amp; KOKSILAH_FA_0.x"/>
    <s v="M"/>
    <s v="H"/>
    <n v="118"/>
    <s v="Cowichan River H"/>
    <n v="118"/>
    <s v="Cowichan R"/>
    <s v="GSVI"/>
    <s v="S"/>
    <x v="1"/>
    <s v="185184"/>
    <n v="0"/>
    <s v="185184"/>
    <n v="2019"/>
    <s v="20190523"/>
    <s v="20190523"/>
    <n v="76"/>
    <n v="3.19"/>
    <m/>
    <s v="CWT"/>
    <s v="P"/>
    <s v="Y"/>
    <s v="Y"/>
    <s v="Y"/>
    <s v="Y"/>
    <n v="0"/>
    <x v="0"/>
    <n v="57815"/>
    <n v="57815"/>
    <x v="0"/>
    <n v="37819"/>
    <x v="3"/>
    <m/>
    <m/>
    <m/>
    <m/>
    <m/>
    <m/>
    <n v="1.99"/>
    <m/>
    <m/>
    <m/>
    <m/>
    <m/>
    <m/>
    <m/>
    <m/>
    <m/>
    <m/>
    <m/>
    <m/>
    <m/>
    <m/>
    <m/>
    <m/>
    <m/>
    <m/>
    <m/>
    <m/>
    <m/>
    <m/>
    <m/>
    <m/>
    <m/>
    <m/>
    <m/>
    <m/>
    <m/>
    <m/>
    <m/>
    <m/>
    <m/>
    <m/>
    <m/>
    <m/>
    <m/>
    <m/>
    <m/>
    <m/>
    <n v="2.0099999999999998"/>
    <m/>
    <n v="8.5299999999999994"/>
    <m/>
    <m/>
    <m/>
    <m/>
    <m/>
    <m/>
    <m/>
    <m/>
    <m/>
    <m/>
    <m/>
    <m/>
    <m/>
    <m/>
    <m/>
    <m/>
    <m/>
    <m/>
    <m/>
    <m/>
    <m/>
    <m/>
    <m/>
    <m/>
    <m/>
    <m/>
    <m/>
    <m/>
    <m/>
    <m/>
    <m/>
    <m/>
    <m/>
    <m/>
    <m/>
    <m/>
    <m/>
    <m/>
    <m/>
    <m/>
    <m/>
    <m/>
    <m/>
    <m/>
    <m/>
    <m/>
    <m/>
    <m/>
    <m/>
    <m/>
    <m/>
    <m/>
    <m/>
    <m/>
    <m/>
    <m/>
    <m/>
    <m/>
    <m/>
    <m/>
    <m/>
    <m/>
    <m/>
    <m/>
    <m/>
    <m/>
    <m/>
    <m/>
    <m/>
    <m/>
    <m/>
    <m/>
    <m/>
    <m/>
    <m/>
    <m/>
    <m/>
    <m/>
    <m/>
    <m/>
    <m/>
    <m/>
    <m/>
    <m/>
    <m/>
    <m/>
    <m/>
    <m/>
    <m/>
    <m/>
    <m/>
    <m/>
    <m/>
    <m/>
    <m/>
    <m/>
    <m/>
    <m/>
    <m/>
    <m/>
    <m/>
    <m/>
    <m/>
    <m/>
    <m/>
    <m/>
    <m/>
    <m/>
    <m/>
    <m/>
    <m/>
    <m/>
    <m/>
    <n v="5.15"/>
    <n v="3.07"/>
    <n v="90.25"/>
    <m/>
    <m/>
    <n v="12.53"/>
    <n v="5.15"/>
    <n v="17.68"/>
    <n v="93.32"/>
    <n v="111"/>
  </r>
  <r>
    <n v="36"/>
    <n v="118"/>
    <s v="Cowichan R"/>
    <s v="CDP"/>
    <s v="124"/>
    <s v="Chinook"/>
    <s v="3"/>
    <x v="0"/>
    <x v="2"/>
    <n v="118"/>
    <x v="2"/>
    <s v="CK-22"/>
    <s v="EAST VANCOUVER ISLAND-COWICHAN &amp; KOKSILAH_FA_0.x"/>
    <s v="M"/>
    <s v="H"/>
    <n v="118"/>
    <s v="Cowichan River H"/>
    <n v="118"/>
    <s v="Cowichan R"/>
    <s v="GSVI"/>
    <s v="S"/>
    <x v="1"/>
    <s v="185184"/>
    <n v="0"/>
    <s v="185184"/>
    <n v="2019"/>
    <s v="20190523"/>
    <s v="20190523"/>
    <n v="76"/>
    <n v="3.19"/>
    <m/>
    <s v="CWT"/>
    <s v="P"/>
    <s v="Y"/>
    <s v="Y"/>
    <s v="Y"/>
    <s v="Y"/>
    <n v="0"/>
    <x v="0"/>
    <n v="57815"/>
    <n v="57815"/>
    <x v="1"/>
    <n v="37819"/>
    <x v="4"/>
    <m/>
    <m/>
    <m/>
    <m/>
    <m/>
    <m/>
    <m/>
    <m/>
    <m/>
    <m/>
    <m/>
    <m/>
    <m/>
    <m/>
    <m/>
    <m/>
    <m/>
    <m/>
    <m/>
    <m/>
    <m/>
    <m/>
    <m/>
    <m/>
    <m/>
    <m/>
    <m/>
    <m/>
    <m/>
    <m/>
    <m/>
    <m/>
    <m/>
    <m/>
    <m/>
    <m/>
    <m/>
    <m/>
    <m/>
    <m/>
    <m/>
    <m/>
    <m/>
    <m/>
    <m/>
    <m/>
    <m/>
    <m/>
    <m/>
    <m/>
    <m/>
    <m/>
    <m/>
    <m/>
    <n v="4.4000000000000004"/>
    <m/>
    <m/>
    <m/>
    <m/>
    <n v="4.4000000000000004"/>
    <m/>
    <m/>
    <m/>
    <m/>
    <m/>
    <m/>
    <m/>
    <m/>
    <m/>
    <m/>
    <m/>
    <m/>
    <m/>
    <m/>
    <m/>
    <n v="13.59"/>
    <m/>
    <m/>
    <m/>
    <m/>
    <m/>
    <m/>
    <n v="1.62"/>
    <m/>
    <m/>
    <m/>
    <m/>
    <m/>
    <m/>
    <m/>
    <m/>
    <m/>
    <m/>
    <m/>
    <m/>
    <m/>
    <m/>
    <m/>
    <m/>
    <m/>
    <m/>
    <m/>
    <m/>
    <m/>
    <m/>
    <m/>
    <m/>
    <m/>
    <m/>
    <m/>
    <m/>
    <m/>
    <m/>
    <m/>
    <m/>
    <m/>
    <m/>
    <m/>
    <m/>
    <m/>
    <m/>
    <m/>
    <m/>
    <m/>
    <m/>
    <m/>
    <m/>
    <m/>
    <m/>
    <m/>
    <m/>
    <m/>
    <m/>
    <m/>
    <m/>
    <m/>
    <m/>
    <m/>
    <m/>
    <m/>
    <m/>
    <m/>
    <m/>
    <m/>
    <m/>
    <m/>
    <m/>
    <m/>
    <m/>
    <m/>
    <m/>
    <m/>
    <m/>
    <m/>
    <m/>
    <m/>
    <m/>
    <m/>
    <m/>
    <m/>
    <m/>
    <m/>
    <m/>
    <m/>
    <n v="1.49"/>
    <n v="18.55"/>
    <n v="0.52"/>
    <m/>
    <n v="24.01"/>
    <n v="0"/>
    <n v="24.01"/>
    <n v="20.56"/>
    <n v="44.57"/>
  </r>
  <r>
    <n v="36"/>
    <n v="118"/>
    <s v="Cowichan R"/>
    <s v="CDP"/>
    <s v="124"/>
    <s v="Chinook"/>
    <s v="3"/>
    <x v="0"/>
    <x v="2"/>
    <n v="118"/>
    <x v="2"/>
    <s v="CK-22"/>
    <s v="EAST VANCOUVER ISLAND-COWICHAN &amp; KOKSILAH_FA_0.x"/>
    <s v="M"/>
    <s v="H"/>
    <n v="118"/>
    <s v="Cowichan River H"/>
    <n v="118"/>
    <s v="Cowichan R"/>
    <s v="GSVI"/>
    <s v="S"/>
    <x v="1"/>
    <s v="185380"/>
    <n v="0"/>
    <s v="185380"/>
    <n v="2019"/>
    <s v="20190523"/>
    <s v="20190523"/>
    <n v="76"/>
    <n v="3.19"/>
    <s v="PIT tagged."/>
    <s v="CWT"/>
    <s v="P"/>
    <s v="Y"/>
    <s v="Y"/>
    <s v="Y"/>
    <s v="Y"/>
    <n v="0"/>
    <x v="0"/>
    <n v="5010"/>
    <n v="5010"/>
    <x v="4"/>
    <n v="37821"/>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704.41"/>
    <m/>
    <m/>
    <n v="0"/>
    <n v="0"/>
    <n v="0"/>
    <n v="705.41"/>
    <n v="705.41"/>
  </r>
  <r>
    <n v="36"/>
    <n v="118"/>
    <s v="Cowichan R"/>
    <s v="CDP"/>
    <s v="124"/>
    <s v="Chinook"/>
    <s v="3"/>
    <x v="0"/>
    <x v="2"/>
    <n v="118"/>
    <x v="2"/>
    <s v="CK-22"/>
    <s v="EAST VANCOUVER ISLAND-COWICHAN &amp; KOKSILAH_FA_0.x"/>
    <s v="M"/>
    <s v="H"/>
    <n v="118"/>
    <s v="Cowichan River H"/>
    <n v="118"/>
    <s v="Cowichan R"/>
    <s v="GSVI"/>
    <s v="S"/>
    <x v="1"/>
    <s v="185380"/>
    <n v="0"/>
    <s v="185380"/>
    <n v="2019"/>
    <s v="20190523"/>
    <s v="20190523"/>
    <n v="76"/>
    <n v="3.19"/>
    <s v="PIT tagged."/>
    <s v="CWT"/>
    <s v="P"/>
    <s v="Y"/>
    <s v="Y"/>
    <s v="Y"/>
    <s v="Y"/>
    <n v="0"/>
    <x v="0"/>
    <n v="5010"/>
    <n v="5010"/>
    <x v="0"/>
    <n v="37821"/>
    <x v="3"/>
    <m/>
    <m/>
    <m/>
    <m/>
    <m/>
    <m/>
    <m/>
    <m/>
    <m/>
    <m/>
    <m/>
    <m/>
    <m/>
    <m/>
    <m/>
    <m/>
    <m/>
    <m/>
    <m/>
    <m/>
    <m/>
    <m/>
    <m/>
    <m/>
    <m/>
    <m/>
    <m/>
    <m/>
    <m/>
    <m/>
    <m/>
    <m/>
    <m/>
    <m/>
    <m/>
    <m/>
    <m/>
    <m/>
    <m/>
    <n v="8.68"/>
    <m/>
    <m/>
    <m/>
    <m/>
    <m/>
    <m/>
    <m/>
    <m/>
    <m/>
    <n v="17.059999999999999"/>
    <m/>
    <m/>
    <m/>
    <m/>
    <m/>
    <m/>
    <m/>
    <m/>
    <m/>
    <m/>
    <m/>
    <m/>
    <m/>
    <m/>
    <m/>
    <m/>
    <m/>
    <m/>
    <m/>
    <m/>
    <m/>
    <m/>
    <m/>
    <m/>
    <m/>
    <m/>
    <m/>
    <m/>
    <m/>
    <m/>
    <m/>
    <m/>
    <m/>
    <m/>
    <m/>
    <m/>
    <m/>
    <m/>
    <m/>
    <m/>
    <m/>
    <m/>
    <m/>
    <m/>
    <m/>
    <m/>
    <m/>
    <m/>
    <m/>
    <m/>
    <m/>
    <m/>
    <m/>
    <m/>
    <m/>
    <m/>
    <m/>
    <m/>
    <m/>
    <m/>
    <m/>
    <m/>
    <m/>
    <m/>
    <m/>
    <m/>
    <m/>
    <m/>
    <m/>
    <m/>
    <m/>
    <m/>
    <m/>
    <m/>
    <m/>
    <m/>
    <m/>
    <m/>
    <m/>
    <m/>
    <m/>
    <m/>
    <m/>
    <m/>
    <m/>
    <m/>
    <m/>
    <m/>
    <m/>
    <m/>
    <m/>
    <m/>
    <m/>
    <m/>
    <m/>
    <m/>
    <m/>
    <m/>
    <m/>
    <m/>
    <m/>
    <m/>
    <m/>
    <m/>
    <m/>
    <m/>
    <m/>
    <m/>
    <m/>
    <m/>
    <m/>
    <m/>
    <m/>
    <m/>
    <m/>
    <m/>
    <m/>
    <m/>
    <n v="25.74"/>
    <n v="0"/>
    <n v="25.74"/>
    <n v="0"/>
    <n v="25.74"/>
  </r>
  <r>
    <n v="36"/>
    <n v="118"/>
    <s v="Cowichan R"/>
    <s v="CDP"/>
    <s v="124"/>
    <s v="Chinook"/>
    <s v="3"/>
    <x v="0"/>
    <x v="2"/>
    <n v="118"/>
    <x v="2"/>
    <s v="CK-22"/>
    <s v="EAST VANCOUVER ISLAND-COWICHAN &amp; KOKSILAH_FA_0.x"/>
    <s v="M"/>
    <s v="H"/>
    <n v="118"/>
    <s v="Cowichan River H"/>
    <n v="118"/>
    <s v="Cowichan R"/>
    <s v="GSVI"/>
    <s v="S"/>
    <x v="1"/>
    <s v="186324"/>
    <n v="0"/>
    <s v="186324"/>
    <n v="2019"/>
    <s v="20190524"/>
    <s v="20190524"/>
    <n v="88"/>
    <n v="5.16"/>
    <m/>
    <s v="CWT"/>
    <s v="P"/>
    <s v="Y"/>
    <s v="Y"/>
    <s v="Y"/>
    <s v="Y"/>
    <n v="2E-3"/>
    <x v="0"/>
    <n v="29170"/>
    <n v="29228"/>
    <x v="4"/>
    <n v="38307"/>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705.81"/>
    <m/>
    <m/>
    <n v="0"/>
    <n v="0"/>
    <n v="0"/>
    <n v="706.81"/>
    <n v="706.81"/>
  </r>
  <r>
    <n v="36"/>
    <n v="118"/>
    <s v="Cowichan R"/>
    <s v="CDP"/>
    <s v="124"/>
    <s v="Chinook"/>
    <s v="3"/>
    <x v="0"/>
    <x v="2"/>
    <n v="118"/>
    <x v="2"/>
    <s v="CK-22"/>
    <s v="EAST VANCOUVER ISLAND-COWICHAN &amp; KOKSILAH_FA_0.x"/>
    <s v="M"/>
    <s v="H"/>
    <n v="118"/>
    <s v="Cowichan River H"/>
    <n v="118"/>
    <s v="Cowichan R"/>
    <s v="GSVI"/>
    <s v="S"/>
    <x v="1"/>
    <s v="186324"/>
    <n v="0"/>
    <s v="186324"/>
    <n v="2019"/>
    <s v="20190524"/>
    <s v="20190524"/>
    <n v="88"/>
    <n v="5.16"/>
    <m/>
    <s v="CWT"/>
    <s v="P"/>
    <s v="Y"/>
    <s v="Y"/>
    <s v="Y"/>
    <s v="Y"/>
    <n v="2E-3"/>
    <x v="0"/>
    <n v="29170"/>
    <n v="29228"/>
    <x v="0"/>
    <n v="38307"/>
    <x v="3"/>
    <m/>
    <m/>
    <m/>
    <m/>
    <m/>
    <m/>
    <m/>
    <m/>
    <m/>
    <m/>
    <m/>
    <m/>
    <m/>
    <m/>
    <m/>
    <m/>
    <m/>
    <m/>
    <m/>
    <m/>
    <m/>
    <m/>
    <m/>
    <m/>
    <m/>
    <m/>
    <m/>
    <m/>
    <m/>
    <m/>
    <m/>
    <m/>
    <m/>
    <m/>
    <m/>
    <m/>
    <m/>
    <n v="8.61"/>
    <m/>
    <m/>
    <m/>
    <m/>
    <m/>
    <m/>
    <m/>
    <m/>
    <m/>
    <m/>
    <m/>
    <m/>
    <m/>
    <m/>
    <m/>
    <m/>
    <m/>
    <m/>
    <m/>
    <m/>
    <m/>
    <m/>
    <m/>
    <m/>
    <m/>
    <m/>
    <m/>
    <m/>
    <m/>
    <m/>
    <m/>
    <m/>
    <m/>
    <m/>
    <m/>
    <m/>
    <m/>
    <m/>
    <m/>
    <m/>
    <m/>
    <m/>
    <m/>
    <m/>
    <m/>
    <m/>
    <m/>
    <m/>
    <m/>
    <m/>
    <m/>
    <m/>
    <m/>
    <m/>
    <m/>
    <m/>
    <m/>
    <m/>
    <m/>
    <m/>
    <m/>
    <m/>
    <m/>
    <m/>
    <m/>
    <m/>
    <m/>
    <m/>
    <m/>
    <m/>
    <m/>
    <m/>
    <m/>
    <m/>
    <m/>
    <m/>
    <m/>
    <m/>
    <m/>
    <m/>
    <m/>
    <m/>
    <m/>
    <m/>
    <m/>
    <m/>
    <m/>
    <m/>
    <m/>
    <m/>
    <m/>
    <m/>
    <m/>
    <m/>
    <m/>
    <m/>
    <m/>
    <m/>
    <m/>
    <m/>
    <m/>
    <m/>
    <m/>
    <m/>
    <m/>
    <m/>
    <m/>
    <m/>
    <m/>
    <m/>
    <m/>
    <m/>
    <m/>
    <m/>
    <m/>
    <m/>
    <m/>
    <m/>
    <m/>
    <m/>
    <m/>
    <m/>
    <m/>
    <m/>
    <m/>
    <n v="2.14"/>
    <m/>
    <m/>
    <m/>
    <m/>
    <n v="8.61"/>
    <n v="2.14"/>
    <n v="10.75"/>
    <n v="0"/>
    <n v="10.75"/>
  </r>
  <r>
    <n v="36"/>
    <n v="118"/>
    <s v="Cowichan R"/>
    <s v="CDP"/>
    <s v="124"/>
    <s v="Chinook"/>
    <s v="3"/>
    <x v="0"/>
    <x v="2"/>
    <n v="118"/>
    <x v="2"/>
    <s v="CK-22"/>
    <s v="EAST VANCOUVER ISLAND-COWICHAN &amp; KOKSILAH_FA_0.x"/>
    <s v="M"/>
    <s v="H"/>
    <n v="118"/>
    <s v="Cowichan River H"/>
    <n v="118"/>
    <s v="Cowichan R"/>
    <s v="GSVI"/>
    <s v="S"/>
    <x v="1"/>
    <s v="186324"/>
    <n v="0"/>
    <s v="186324"/>
    <n v="2019"/>
    <s v="20190524"/>
    <s v="20190524"/>
    <n v="88"/>
    <n v="5.16"/>
    <m/>
    <s v="CWT"/>
    <s v="P"/>
    <s v="Y"/>
    <s v="Y"/>
    <s v="Y"/>
    <s v="Y"/>
    <n v="2E-3"/>
    <x v="0"/>
    <n v="29170"/>
    <n v="29228"/>
    <x v="1"/>
    <n v="38307"/>
    <x v="4"/>
    <m/>
    <m/>
    <m/>
    <m/>
    <m/>
    <m/>
    <m/>
    <m/>
    <m/>
    <m/>
    <m/>
    <m/>
    <m/>
    <m/>
    <m/>
    <m/>
    <m/>
    <m/>
    <m/>
    <m/>
    <m/>
    <m/>
    <m/>
    <m/>
    <m/>
    <m/>
    <m/>
    <m/>
    <m/>
    <m/>
    <m/>
    <m/>
    <m/>
    <m/>
    <m/>
    <m/>
    <m/>
    <m/>
    <m/>
    <m/>
    <m/>
    <m/>
    <m/>
    <m/>
    <m/>
    <m/>
    <m/>
    <m/>
    <m/>
    <m/>
    <m/>
    <m/>
    <m/>
    <m/>
    <n v="4.41"/>
    <m/>
    <m/>
    <m/>
    <m/>
    <m/>
    <m/>
    <n v="4.41"/>
    <m/>
    <m/>
    <m/>
    <m/>
    <m/>
    <m/>
    <m/>
    <m/>
    <m/>
    <m/>
    <m/>
    <m/>
    <m/>
    <m/>
    <m/>
    <m/>
    <m/>
    <m/>
    <m/>
    <m/>
    <m/>
    <m/>
    <m/>
    <m/>
    <m/>
    <m/>
    <m/>
    <m/>
    <m/>
    <m/>
    <m/>
    <m/>
    <m/>
    <n v="2.57"/>
    <m/>
    <m/>
    <m/>
    <m/>
    <m/>
    <m/>
    <m/>
    <m/>
    <m/>
    <m/>
    <m/>
    <m/>
    <m/>
    <m/>
    <m/>
    <m/>
    <m/>
    <m/>
    <m/>
    <m/>
    <m/>
    <m/>
    <m/>
    <m/>
    <m/>
    <m/>
    <m/>
    <m/>
    <m/>
    <m/>
    <m/>
    <m/>
    <m/>
    <m/>
    <m/>
    <m/>
    <m/>
    <m/>
    <m/>
    <m/>
    <m/>
    <m/>
    <m/>
    <m/>
    <m/>
    <m/>
    <m/>
    <m/>
    <m/>
    <m/>
    <m/>
    <m/>
    <m/>
    <m/>
    <m/>
    <m/>
    <m/>
    <m/>
    <m/>
    <m/>
    <m/>
    <m/>
    <m/>
    <m/>
    <m/>
    <m/>
    <m/>
    <n v="2.88"/>
    <n v="3"/>
    <n v="55.68"/>
    <m/>
    <m/>
    <n v="11.39"/>
    <n v="2.88"/>
    <n v="14.27"/>
    <n v="58.68"/>
    <n v="72.95"/>
  </r>
  <r>
    <n v="36"/>
    <n v="118"/>
    <s v="Cowichan R"/>
    <s v="CDP"/>
    <s v="124"/>
    <s v="Chinook"/>
    <s v="3"/>
    <x v="0"/>
    <x v="2"/>
    <n v="118"/>
    <x v="2"/>
    <s v="CK-22"/>
    <s v="EAST VANCOUVER ISLAND-COWICHAN &amp; KOKSILAH_FA_0.x"/>
    <s v="M"/>
    <s v="H"/>
    <n v="118"/>
    <s v="Cowichan River H"/>
    <n v="118"/>
    <s v="Cowichan R"/>
    <s v="GSVI"/>
    <s v="S"/>
    <x v="1"/>
    <s v="186325"/>
    <n v="0"/>
    <s v="186325"/>
    <n v="2019"/>
    <s v="20190524"/>
    <s v="20190524"/>
    <n v="88"/>
    <n v="5.16"/>
    <m/>
    <s v="CWT"/>
    <s v="P"/>
    <s v="Y"/>
    <s v="Y"/>
    <s v="Y"/>
    <s v="Y"/>
    <n v="0"/>
    <x v="0"/>
    <n v="7658"/>
    <n v="7658"/>
    <x v="0"/>
    <n v="38308"/>
    <x v="3"/>
    <m/>
    <m/>
    <m/>
    <m/>
    <m/>
    <m/>
    <m/>
    <m/>
    <m/>
    <m/>
    <m/>
    <m/>
    <m/>
    <m/>
    <m/>
    <m/>
    <m/>
    <m/>
    <m/>
    <m/>
    <m/>
    <m/>
    <m/>
    <m/>
    <m/>
    <m/>
    <m/>
    <m/>
    <m/>
    <m/>
    <m/>
    <m/>
    <m/>
    <m/>
    <m/>
    <m/>
    <n v="0"/>
    <m/>
    <m/>
    <m/>
    <m/>
    <m/>
    <m/>
    <m/>
    <m/>
    <m/>
    <m/>
    <m/>
    <m/>
    <m/>
    <m/>
    <m/>
    <m/>
    <m/>
    <n v="8.5299999999999994"/>
    <m/>
    <m/>
    <m/>
    <m/>
    <m/>
    <m/>
    <n v="8.5299999999999994"/>
    <m/>
    <m/>
    <m/>
    <m/>
    <m/>
    <m/>
    <m/>
    <m/>
    <m/>
    <m/>
    <m/>
    <m/>
    <m/>
    <m/>
    <m/>
    <m/>
    <m/>
    <m/>
    <m/>
    <m/>
    <m/>
    <m/>
    <m/>
    <m/>
    <m/>
    <m/>
    <m/>
    <m/>
    <m/>
    <m/>
    <m/>
    <m/>
    <m/>
    <m/>
    <m/>
    <m/>
    <m/>
    <m/>
    <m/>
    <m/>
    <m/>
    <m/>
    <m/>
    <m/>
    <m/>
    <m/>
    <m/>
    <m/>
    <m/>
    <m/>
    <m/>
    <m/>
    <m/>
    <m/>
    <m/>
    <m/>
    <m/>
    <m/>
    <m/>
    <m/>
    <m/>
    <m/>
    <m/>
    <m/>
    <m/>
    <m/>
    <m/>
    <m/>
    <m/>
    <m/>
    <m/>
    <m/>
    <m/>
    <m/>
    <m/>
    <m/>
    <m/>
    <m/>
    <m/>
    <m/>
    <m/>
    <m/>
    <m/>
    <m/>
    <m/>
    <m/>
    <m/>
    <m/>
    <m/>
    <m/>
    <m/>
    <m/>
    <m/>
    <m/>
    <m/>
    <m/>
    <m/>
    <m/>
    <m/>
    <m/>
    <m/>
    <m/>
    <m/>
    <m/>
    <m/>
    <m/>
    <n v="17.059999999999999"/>
    <n v="0"/>
    <n v="17.059999999999999"/>
    <n v="0"/>
    <n v="17.059999999999999"/>
  </r>
  <r>
    <n v="36"/>
    <n v="118"/>
    <s v="Cowichan R"/>
    <s v="CDP"/>
    <s v="124"/>
    <s v="Chinook"/>
    <s v="3"/>
    <x v="0"/>
    <x v="2"/>
    <n v="118"/>
    <x v="2"/>
    <s v="CK-22"/>
    <s v="EAST VANCOUVER ISLAND-COWICHAN &amp; KOKSILAH_FA_0.x"/>
    <s v="M"/>
    <s v="H"/>
    <n v="118"/>
    <s v="Cowichan River H"/>
    <n v="118"/>
    <s v="Cowichan R"/>
    <s v="GSVI"/>
    <s v="S"/>
    <x v="1"/>
    <s v="186325"/>
    <n v="0"/>
    <s v="186325"/>
    <n v="2019"/>
    <s v="20190524"/>
    <s v="20190524"/>
    <n v="88"/>
    <n v="5.16"/>
    <m/>
    <s v="CWT"/>
    <s v="P"/>
    <s v="Y"/>
    <s v="Y"/>
    <s v="Y"/>
    <s v="Y"/>
    <n v="0"/>
    <x v="0"/>
    <n v="7658"/>
    <n v="7658"/>
    <x v="1"/>
    <n v="38308"/>
    <x v="4"/>
    <m/>
    <m/>
    <m/>
    <m/>
    <m/>
    <m/>
    <m/>
    <m/>
    <m/>
    <m/>
    <m/>
    <m/>
    <m/>
    <m/>
    <m/>
    <m/>
    <m/>
    <m/>
    <m/>
    <m/>
    <m/>
    <m/>
    <m/>
    <m/>
    <m/>
    <m/>
    <m/>
    <m/>
    <m/>
    <m/>
    <m/>
    <m/>
    <m/>
    <m/>
    <m/>
    <m/>
    <m/>
    <m/>
    <m/>
    <m/>
    <m/>
    <m/>
    <m/>
    <m/>
    <m/>
    <m/>
    <m/>
    <m/>
    <m/>
    <m/>
    <m/>
    <m/>
    <m/>
    <m/>
    <m/>
    <m/>
    <m/>
    <m/>
    <m/>
    <m/>
    <m/>
    <n v="4.4000000000000004"/>
    <m/>
    <m/>
    <m/>
    <m/>
    <m/>
    <m/>
    <m/>
    <m/>
    <m/>
    <m/>
    <m/>
    <m/>
    <m/>
    <m/>
    <m/>
    <m/>
    <m/>
    <m/>
    <m/>
    <m/>
    <m/>
    <m/>
    <m/>
    <m/>
    <m/>
    <m/>
    <m/>
    <m/>
    <m/>
    <m/>
    <m/>
    <m/>
    <m/>
    <m/>
    <m/>
    <m/>
    <m/>
    <m/>
    <m/>
    <m/>
    <m/>
    <m/>
    <m/>
    <m/>
    <m/>
    <m/>
    <m/>
    <m/>
    <m/>
    <m/>
    <m/>
    <m/>
    <m/>
    <m/>
    <m/>
    <m/>
    <m/>
    <m/>
    <m/>
    <m/>
    <m/>
    <m/>
    <m/>
    <m/>
    <m/>
    <m/>
    <m/>
    <m/>
    <m/>
    <m/>
    <m/>
    <m/>
    <m/>
    <m/>
    <m/>
    <m/>
    <m/>
    <m/>
    <m/>
    <m/>
    <m/>
    <m/>
    <m/>
    <m/>
    <m/>
    <m/>
    <m/>
    <m/>
    <m/>
    <m/>
    <m/>
    <m/>
    <m/>
    <m/>
    <m/>
    <m/>
    <m/>
    <m/>
    <m/>
    <m/>
    <m/>
    <m/>
    <m/>
    <m/>
    <m/>
    <m/>
    <n v="4.4000000000000004"/>
    <n v="0"/>
    <n v="4.4000000000000004"/>
    <n v="0"/>
    <n v="4.4000000000000004"/>
  </r>
  <r>
    <n v="36"/>
    <n v="118"/>
    <s v="Cowichan R"/>
    <s v="CDP"/>
    <s v="124"/>
    <s v="Chinook"/>
    <s v="3"/>
    <x v="0"/>
    <x v="18"/>
    <n v="118"/>
    <x v="2"/>
    <s v="CK-22"/>
    <s v="EAST VANCOUVER ISLAND-COWICHAN &amp; KOKSILAH_FA_0.x"/>
    <s v="M"/>
    <s v="H"/>
    <n v="118"/>
    <s v="Cowichan River H"/>
    <n v="118"/>
    <s v="Cowichan R"/>
    <s v="GSVI"/>
    <s v="F"/>
    <x v="3"/>
    <s v="186596"/>
    <n v="0"/>
    <s v="186596"/>
    <n v="2020"/>
    <s v="20200525"/>
    <s v="20200525"/>
    <n v="74"/>
    <n v="2.97"/>
    <s v="Morts observed after release. Input as fed fry as weight too small for smolt."/>
    <s v="CWT"/>
    <s v="P"/>
    <s v="Y"/>
    <s v="Y"/>
    <s v="Y"/>
    <s v="Y"/>
    <m/>
    <x v="0"/>
    <n v="100078"/>
    <n v="251078"/>
    <x v="0"/>
    <n v="38475"/>
    <x v="4"/>
    <m/>
    <m/>
    <m/>
    <m/>
    <m/>
    <m/>
    <n v="5.54"/>
    <m/>
    <m/>
    <m/>
    <m/>
    <m/>
    <m/>
    <m/>
    <m/>
    <m/>
    <m/>
    <m/>
    <m/>
    <m/>
    <m/>
    <m/>
    <m/>
    <m/>
    <m/>
    <m/>
    <m/>
    <m/>
    <m/>
    <m/>
    <m/>
    <m/>
    <m/>
    <m/>
    <m/>
    <m/>
    <m/>
    <m/>
    <m/>
    <m/>
    <m/>
    <m/>
    <m/>
    <m/>
    <m/>
    <m/>
    <m/>
    <m/>
    <m/>
    <n v="22.81"/>
    <m/>
    <m/>
    <m/>
    <m/>
    <m/>
    <m/>
    <m/>
    <m/>
    <m/>
    <n v="11.04"/>
    <m/>
    <n v="11.04"/>
    <m/>
    <m/>
    <m/>
    <m/>
    <m/>
    <m/>
    <m/>
    <m/>
    <m/>
    <m/>
    <m/>
    <m/>
    <m/>
    <m/>
    <m/>
    <m/>
    <m/>
    <m/>
    <m/>
    <m/>
    <m/>
    <m/>
    <m/>
    <m/>
    <m/>
    <m/>
    <m/>
    <m/>
    <m/>
    <m/>
    <m/>
    <m/>
    <m/>
    <m/>
    <m/>
    <m/>
    <m/>
    <m/>
    <m/>
    <n v="12.17"/>
    <m/>
    <m/>
    <m/>
    <m/>
    <m/>
    <m/>
    <m/>
    <m/>
    <m/>
    <m/>
    <m/>
    <m/>
    <m/>
    <m/>
    <m/>
    <m/>
    <m/>
    <m/>
    <m/>
    <m/>
    <m/>
    <m/>
    <m/>
    <m/>
    <m/>
    <m/>
    <m/>
    <m/>
    <m/>
    <m/>
    <m/>
    <m/>
    <m/>
    <m/>
    <m/>
    <m/>
    <m/>
    <m/>
    <m/>
    <m/>
    <m/>
    <m/>
    <m/>
    <m/>
    <m/>
    <m/>
    <m/>
    <m/>
    <m/>
    <m/>
    <m/>
    <m/>
    <m/>
    <m/>
    <m/>
    <m/>
    <m/>
    <m/>
    <m/>
    <m/>
    <m/>
    <n v="9.58"/>
    <n v="12.54"/>
    <n v="178.55"/>
    <m/>
    <m/>
    <n v="62.6"/>
    <n v="9.58"/>
    <n v="72.180000000000007"/>
    <n v="191.09"/>
    <n v="263.27"/>
  </r>
  <r>
    <n v="36"/>
    <n v="118"/>
    <s v="Cowichan R"/>
    <s v="CDP"/>
    <s v="124"/>
    <s v="Chinook"/>
    <s v="3"/>
    <x v="0"/>
    <x v="18"/>
    <n v="118"/>
    <x v="2"/>
    <s v="CK-22"/>
    <s v="EAST VANCOUVER ISLAND-COWICHAN &amp; KOKSILAH_FA_0.x"/>
    <s v="M"/>
    <s v="H"/>
    <n v="118"/>
    <s v="Cowichan River H"/>
    <n v="118"/>
    <s v="Cowichan R"/>
    <s v="GSVI"/>
    <s v="F"/>
    <x v="3"/>
    <s v="186596"/>
    <n v="0"/>
    <s v="186596"/>
    <n v="2020"/>
    <s v="20200525"/>
    <s v="20200525"/>
    <n v="74"/>
    <n v="2.97"/>
    <s v="Morts observed after release. Input as fed fry as weight too small for smolt."/>
    <s v="CWT"/>
    <s v="P"/>
    <s v="Y"/>
    <s v="Y"/>
    <s v="Y"/>
    <s v="Y"/>
    <m/>
    <x v="0"/>
    <n v="100078"/>
    <n v="251078"/>
    <x v="1"/>
    <n v="38475"/>
    <x v="5"/>
    <m/>
    <m/>
    <m/>
    <m/>
    <m/>
    <m/>
    <m/>
    <m/>
    <m/>
    <m/>
    <m/>
    <m/>
    <m/>
    <m/>
    <m/>
    <m/>
    <m/>
    <m/>
    <m/>
    <m/>
    <m/>
    <m/>
    <m/>
    <m/>
    <m/>
    <m/>
    <m/>
    <m/>
    <m/>
    <m/>
    <m/>
    <m/>
    <m/>
    <m/>
    <m/>
    <m/>
    <m/>
    <m/>
    <m/>
    <m/>
    <m/>
    <m/>
    <m/>
    <m/>
    <m/>
    <m/>
    <m/>
    <m/>
    <m/>
    <m/>
    <m/>
    <m/>
    <m/>
    <m/>
    <m/>
    <m/>
    <m/>
    <m/>
    <m/>
    <n v="17.489999999999998"/>
    <m/>
    <n v="17.489999999999998"/>
    <m/>
    <m/>
    <m/>
    <m/>
    <m/>
    <m/>
    <m/>
    <m/>
    <m/>
    <m/>
    <m/>
    <m/>
    <m/>
    <m/>
    <m/>
    <m/>
    <m/>
    <m/>
    <m/>
    <m/>
    <n v="4.87"/>
    <m/>
    <m/>
    <m/>
    <m/>
    <m/>
    <m/>
    <m/>
    <m/>
    <m/>
    <m/>
    <m/>
    <m/>
    <m/>
    <m/>
    <m/>
    <m/>
    <m/>
    <m/>
    <m/>
    <m/>
    <m/>
    <m/>
    <m/>
    <m/>
    <m/>
    <m/>
    <m/>
    <m/>
    <m/>
    <m/>
    <m/>
    <m/>
    <m/>
    <m/>
    <m/>
    <m/>
    <m/>
    <m/>
    <m/>
    <m/>
    <m/>
    <m/>
    <m/>
    <m/>
    <m/>
    <m/>
    <m/>
    <m/>
    <m/>
    <m/>
    <m/>
    <m/>
    <m/>
    <m/>
    <m/>
    <m/>
    <m/>
    <m/>
    <m/>
    <m/>
    <m/>
    <m/>
    <m/>
    <m/>
    <m/>
    <m/>
    <m/>
    <m/>
    <m/>
    <m/>
    <m/>
    <m/>
    <m/>
    <m/>
    <m/>
    <m/>
    <m/>
    <m/>
    <m/>
    <m/>
    <n v="7.33"/>
    <n v="4.82"/>
    <n v="84.7"/>
    <m/>
    <m/>
    <n v="39.85"/>
    <n v="7.33"/>
    <n v="47.18"/>
    <n v="89.52"/>
    <n v="136.69999999999999"/>
  </r>
  <r>
    <n v="36"/>
    <n v="118"/>
    <s v="Cowichan R"/>
    <s v="CDP"/>
    <s v="124"/>
    <s v="Chinook"/>
    <s v="3"/>
    <x v="0"/>
    <x v="18"/>
    <n v="118"/>
    <x v="2"/>
    <s v="CK-22"/>
    <s v="EAST VANCOUVER ISLAND-COWICHAN &amp; KOKSILAH_FA_0.x"/>
    <s v="M"/>
    <s v="H"/>
    <n v="118"/>
    <s v="Cowichan River H"/>
    <n v="118"/>
    <s v="Cowichan R"/>
    <s v="GSVI"/>
    <s v="F"/>
    <x v="3"/>
    <s v="186597"/>
    <n v="0"/>
    <s v="186597"/>
    <n v="2020"/>
    <s v="20200525"/>
    <s v="20200525"/>
    <n v="74"/>
    <n v="2.97"/>
    <s v="Morts observed after release. Input as fed fry as weight too small for smolt."/>
    <s v="CWT"/>
    <s v="P"/>
    <s v="Y"/>
    <s v="Y"/>
    <s v="Y"/>
    <s v="Y"/>
    <m/>
    <x v="0"/>
    <n v="100092"/>
    <n v="100092"/>
    <x v="0"/>
    <n v="38476"/>
    <x v="4"/>
    <m/>
    <m/>
    <m/>
    <m/>
    <m/>
    <m/>
    <m/>
    <m/>
    <m/>
    <m/>
    <m/>
    <m/>
    <m/>
    <m/>
    <m/>
    <m/>
    <m/>
    <m/>
    <m/>
    <m/>
    <m/>
    <m/>
    <m/>
    <m/>
    <m/>
    <m/>
    <m/>
    <m/>
    <m/>
    <m/>
    <m/>
    <m/>
    <m/>
    <m/>
    <m/>
    <m/>
    <m/>
    <m/>
    <m/>
    <m/>
    <m/>
    <m/>
    <m/>
    <m/>
    <m/>
    <m/>
    <m/>
    <m/>
    <m/>
    <n v="8.8000000000000007"/>
    <m/>
    <m/>
    <m/>
    <m/>
    <n v="4.4000000000000004"/>
    <m/>
    <m/>
    <m/>
    <m/>
    <m/>
    <m/>
    <m/>
    <m/>
    <m/>
    <m/>
    <n v="13.59"/>
    <m/>
    <m/>
    <m/>
    <m/>
    <m/>
    <m/>
    <m/>
    <m/>
    <m/>
    <n v="13.59"/>
    <m/>
    <m/>
    <m/>
    <m/>
    <m/>
    <m/>
    <m/>
    <m/>
    <m/>
    <m/>
    <m/>
    <m/>
    <m/>
    <m/>
    <m/>
    <m/>
    <m/>
    <m/>
    <m/>
    <m/>
    <m/>
    <m/>
    <m/>
    <m/>
    <m/>
    <n v="4.8499999999999996"/>
    <m/>
    <m/>
    <m/>
    <m/>
    <m/>
    <m/>
    <m/>
    <m/>
    <m/>
    <m/>
    <m/>
    <m/>
    <m/>
    <m/>
    <m/>
    <m/>
    <m/>
    <m/>
    <m/>
    <m/>
    <m/>
    <m/>
    <m/>
    <m/>
    <m/>
    <m/>
    <m/>
    <m/>
    <m/>
    <m/>
    <m/>
    <m/>
    <m/>
    <m/>
    <m/>
    <m/>
    <m/>
    <m/>
    <m/>
    <m/>
    <m/>
    <m/>
    <m/>
    <m/>
    <m/>
    <m/>
    <m/>
    <m/>
    <m/>
    <m/>
    <m/>
    <m/>
    <m/>
    <m/>
    <m/>
    <m/>
    <m/>
    <m/>
    <m/>
    <m/>
    <m/>
    <m/>
    <n v="6"/>
    <n v="95.05"/>
    <m/>
    <m/>
    <n v="45.23"/>
    <n v="0"/>
    <n v="45.23"/>
    <n v="101.05"/>
    <n v="146.28"/>
  </r>
  <r>
    <n v="36"/>
    <n v="118"/>
    <s v="Cowichan R"/>
    <s v="CDP"/>
    <s v="124"/>
    <s v="Chinook"/>
    <s v="3"/>
    <x v="0"/>
    <x v="18"/>
    <n v="118"/>
    <x v="2"/>
    <s v="CK-22"/>
    <s v="EAST VANCOUVER ISLAND-COWICHAN &amp; KOKSILAH_FA_0.x"/>
    <s v="M"/>
    <s v="H"/>
    <n v="118"/>
    <s v="Cowichan River H"/>
    <n v="118"/>
    <s v="Cowichan R"/>
    <s v="GSVI"/>
    <s v="F"/>
    <x v="3"/>
    <s v="186597"/>
    <n v="0"/>
    <s v="186597"/>
    <n v="2020"/>
    <s v="20200525"/>
    <s v="20200525"/>
    <n v="74"/>
    <n v="2.97"/>
    <s v="Morts observed after release. Input as fed fry as weight too small for smolt."/>
    <s v="CWT"/>
    <s v="P"/>
    <s v="Y"/>
    <s v="Y"/>
    <s v="Y"/>
    <s v="Y"/>
    <m/>
    <x v="0"/>
    <n v="100092"/>
    <n v="100092"/>
    <x v="1"/>
    <n v="38476"/>
    <x v="5"/>
    <m/>
    <m/>
    <m/>
    <m/>
    <m/>
    <m/>
    <m/>
    <m/>
    <m/>
    <m/>
    <m/>
    <m/>
    <m/>
    <m/>
    <m/>
    <m/>
    <m/>
    <m/>
    <m/>
    <m/>
    <m/>
    <m/>
    <m/>
    <m/>
    <m/>
    <m/>
    <m/>
    <m/>
    <m/>
    <m/>
    <m/>
    <m/>
    <m/>
    <m/>
    <m/>
    <m/>
    <m/>
    <m/>
    <m/>
    <m/>
    <m/>
    <m/>
    <m/>
    <m/>
    <m/>
    <m/>
    <m/>
    <m/>
    <m/>
    <m/>
    <m/>
    <m/>
    <m/>
    <m/>
    <n v="6.87"/>
    <m/>
    <m/>
    <m/>
    <m/>
    <m/>
    <m/>
    <m/>
    <m/>
    <m/>
    <m/>
    <m/>
    <m/>
    <m/>
    <m/>
    <m/>
    <m/>
    <m/>
    <m/>
    <m/>
    <m/>
    <m/>
    <m/>
    <m/>
    <m/>
    <m/>
    <m/>
    <m/>
    <m/>
    <m/>
    <m/>
    <m/>
    <m/>
    <m/>
    <m/>
    <m/>
    <m/>
    <m/>
    <m/>
    <m/>
    <m/>
    <m/>
    <m/>
    <m/>
    <m/>
    <m/>
    <m/>
    <m/>
    <m/>
    <m/>
    <m/>
    <m/>
    <m/>
    <m/>
    <m/>
    <m/>
    <m/>
    <m/>
    <m/>
    <m/>
    <m/>
    <m/>
    <m/>
    <m/>
    <m/>
    <m/>
    <m/>
    <m/>
    <m/>
    <m/>
    <m/>
    <m/>
    <m/>
    <m/>
    <m/>
    <m/>
    <m/>
    <m/>
    <m/>
    <m/>
    <m/>
    <m/>
    <m/>
    <m/>
    <m/>
    <m/>
    <m/>
    <m/>
    <m/>
    <m/>
    <m/>
    <m/>
    <m/>
    <n v="7.81"/>
    <m/>
    <m/>
    <m/>
    <m/>
    <m/>
    <m/>
    <m/>
    <m/>
    <m/>
    <m/>
    <m/>
    <m/>
    <m/>
    <m/>
    <m/>
    <m/>
    <n v="0.9"/>
    <n v="9.64"/>
    <m/>
    <m/>
    <n v="14.68"/>
    <n v="0"/>
    <n v="14.68"/>
    <n v="10.54"/>
    <n v="25.22"/>
  </r>
  <r>
    <n v="36"/>
    <n v="118"/>
    <s v="Cowichan R"/>
    <s v="CDP"/>
    <s v="124"/>
    <s v="Chinook"/>
    <s v="3"/>
    <x v="0"/>
    <x v="14"/>
    <n v="118"/>
    <x v="2"/>
    <s v="CK-22"/>
    <s v="EAST VANCOUVER ISLAND-COWICHAN &amp; KOKSILAH_FA_0.x"/>
    <s v="M"/>
    <s v="H"/>
    <n v="118"/>
    <s v="Cowichan River H"/>
    <n v="118"/>
    <s v="Cowichan R"/>
    <s v="GSVI"/>
    <s v="S"/>
    <x v="1"/>
    <s v="186276"/>
    <n v="0"/>
    <s v="186276"/>
    <n v="2021"/>
    <s v="20210521"/>
    <s v="20210521"/>
    <n v="85"/>
    <n v="5.09"/>
    <m/>
    <s v="CWT"/>
    <s v="P"/>
    <s v="Y"/>
    <s v="Y"/>
    <s v="Y"/>
    <s v="Y"/>
    <n v="4.2919999999999998E-3"/>
    <x v="0"/>
    <n v="4993"/>
    <n v="5015"/>
    <x v="1"/>
    <n v="39224"/>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3"/>
    <n v="55.36"/>
    <m/>
    <m/>
    <n v="0"/>
    <n v="0"/>
    <n v="0"/>
    <n v="55.89"/>
    <n v="55.89"/>
  </r>
  <r>
    <n v="36"/>
    <n v="118"/>
    <s v="Cowichan R"/>
    <s v="CDP"/>
    <s v="124"/>
    <s v="Chinook"/>
    <s v="3"/>
    <x v="0"/>
    <x v="14"/>
    <n v="118"/>
    <x v="2"/>
    <s v="CK-22"/>
    <s v="EAST VANCOUVER ISLAND-COWICHAN &amp; KOKSILAH_FA_0.x"/>
    <s v="M"/>
    <s v="H"/>
    <n v="118"/>
    <s v="Cowichan River H"/>
    <n v="118"/>
    <s v="Cowichan R"/>
    <s v="GSVI"/>
    <s v="S"/>
    <x v="1"/>
    <s v="186594"/>
    <n v="0"/>
    <s v="186594"/>
    <n v="2021"/>
    <s v="20210521"/>
    <s v="20210521"/>
    <n v="85"/>
    <n v="5.09"/>
    <m/>
    <s v="CWT"/>
    <s v="P"/>
    <s v="Y"/>
    <s v="Y"/>
    <s v="Y"/>
    <s v="Y"/>
    <n v="9.4450000000000003E-3"/>
    <x v="0"/>
    <n v="115694"/>
    <n v="116797"/>
    <x v="4"/>
    <n v="39223"/>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12"/>
    <n v="0"/>
    <n v="7.0000000000000007E-2"/>
    <n v="1.01"/>
    <m/>
    <n v="0"/>
    <n v="6.12"/>
    <n v="6.12"/>
    <n v="1.08"/>
    <n v="7.2"/>
  </r>
  <r>
    <n v="36"/>
    <n v="118"/>
    <s v="Cowichan R"/>
    <s v="CDP"/>
    <s v="124"/>
    <s v="Chinook"/>
    <s v="3"/>
    <x v="0"/>
    <x v="14"/>
    <n v="118"/>
    <x v="2"/>
    <s v="CK-22"/>
    <s v="EAST VANCOUVER ISLAND-COWICHAN &amp; KOKSILAH_FA_0.x"/>
    <s v="M"/>
    <s v="H"/>
    <n v="118"/>
    <s v="Cowichan River H"/>
    <n v="118"/>
    <s v="Cowichan R"/>
    <s v="GSVI"/>
    <s v="S"/>
    <x v="1"/>
    <s v="186594"/>
    <n v="0"/>
    <s v="186594"/>
    <n v="2021"/>
    <s v="20210521"/>
    <s v="20210521"/>
    <n v="85"/>
    <n v="5.09"/>
    <m/>
    <s v="CWT"/>
    <s v="P"/>
    <s v="Y"/>
    <s v="Y"/>
    <s v="Y"/>
    <s v="Y"/>
    <n v="9.4450000000000003E-3"/>
    <x v="0"/>
    <n v="115694"/>
    <n v="116797"/>
    <x v="0"/>
    <n v="39223"/>
    <x v="5"/>
    <m/>
    <m/>
    <m/>
    <m/>
    <m/>
    <m/>
    <m/>
    <m/>
    <m/>
    <m/>
    <m/>
    <m/>
    <m/>
    <m/>
    <m/>
    <m/>
    <m/>
    <m/>
    <m/>
    <m/>
    <m/>
    <m/>
    <m/>
    <m/>
    <m/>
    <m/>
    <m/>
    <m/>
    <m/>
    <m/>
    <m/>
    <m/>
    <m/>
    <m/>
    <m/>
    <m/>
    <m/>
    <m/>
    <m/>
    <m/>
    <m/>
    <m/>
    <m/>
    <m/>
    <m/>
    <m/>
    <m/>
    <n v="3.88"/>
    <m/>
    <n v="6.94"/>
    <m/>
    <m/>
    <m/>
    <m/>
    <n v="23.27"/>
    <m/>
    <m/>
    <m/>
    <m/>
    <n v="6.94"/>
    <m/>
    <m/>
    <m/>
    <n v="10.45"/>
    <m/>
    <m/>
    <m/>
    <m/>
    <m/>
    <m/>
    <m/>
    <m/>
    <m/>
    <m/>
    <m/>
    <n v="11.04"/>
    <m/>
    <m/>
    <m/>
    <m/>
    <m/>
    <m/>
    <m/>
    <m/>
    <m/>
    <m/>
    <m/>
    <m/>
    <m/>
    <m/>
    <m/>
    <m/>
    <m/>
    <m/>
    <m/>
    <m/>
    <m/>
    <m/>
    <m/>
    <n v="8.0299999999999994"/>
    <m/>
    <m/>
    <m/>
    <m/>
    <m/>
    <m/>
    <m/>
    <m/>
    <m/>
    <m/>
    <m/>
    <m/>
    <m/>
    <m/>
    <m/>
    <m/>
    <m/>
    <m/>
    <m/>
    <m/>
    <m/>
    <m/>
    <m/>
    <m/>
    <m/>
    <m/>
    <m/>
    <m/>
    <m/>
    <m/>
    <m/>
    <m/>
    <m/>
    <m/>
    <m/>
    <m/>
    <m/>
    <m/>
    <m/>
    <m/>
    <m/>
    <m/>
    <m/>
    <m/>
    <m/>
    <m/>
    <m/>
    <n v="7.64"/>
    <m/>
    <m/>
    <m/>
    <m/>
    <m/>
    <m/>
    <m/>
    <m/>
    <m/>
    <m/>
    <m/>
    <n v="0"/>
    <m/>
    <m/>
    <m/>
    <m/>
    <n v="7.66"/>
    <n v="121.72"/>
    <m/>
    <m/>
    <n v="78.19"/>
    <n v="0"/>
    <n v="78.19"/>
    <n v="129.38"/>
    <n v="207.57"/>
  </r>
  <r>
    <n v="36"/>
    <n v="118"/>
    <s v="Cowichan R"/>
    <s v="CDP"/>
    <s v="124"/>
    <s v="Chinook"/>
    <s v="3"/>
    <x v="0"/>
    <x v="14"/>
    <n v="118"/>
    <x v="2"/>
    <s v="CK-22"/>
    <s v="EAST VANCOUVER ISLAND-COWICHAN &amp; KOKSILAH_FA_0.x"/>
    <s v="M"/>
    <s v="H"/>
    <n v="118"/>
    <s v="Cowichan River H"/>
    <n v="118"/>
    <s v="Cowichan R"/>
    <s v="GSVI"/>
    <s v="S"/>
    <x v="1"/>
    <s v="186594"/>
    <n v="0"/>
    <s v="186594"/>
    <n v="2021"/>
    <s v="20210521"/>
    <s v="20210521"/>
    <n v="85"/>
    <n v="5.09"/>
    <m/>
    <s v="CWT"/>
    <s v="P"/>
    <s v="Y"/>
    <s v="Y"/>
    <s v="Y"/>
    <s v="Y"/>
    <n v="9.4450000000000003E-3"/>
    <x v="0"/>
    <n v="115694"/>
    <n v="116797"/>
    <x v="1"/>
    <n v="39223"/>
    <x v="6"/>
    <m/>
    <m/>
    <m/>
    <m/>
    <m/>
    <m/>
    <m/>
    <m/>
    <m/>
    <m/>
    <m/>
    <m/>
    <m/>
    <m/>
    <m/>
    <m/>
    <m/>
    <m/>
    <m/>
    <m/>
    <m/>
    <m/>
    <m/>
    <m/>
    <m/>
    <m/>
    <m/>
    <m/>
    <m/>
    <m/>
    <m/>
    <m/>
    <m/>
    <m/>
    <m/>
    <m/>
    <m/>
    <m/>
    <m/>
    <m/>
    <m/>
    <m/>
    <m/>
    <m/>
    <m/>
    <m/>
    <m/>
    <m/>
    <m/>
    <n v="60.3"/>
    <m/>
    <m/>
    <m/>
    <m/>
    <n v="30.15"/>
    <m/>
    <m/>
    <m/>
    <m/>
    <n v="20.32"/>
    <m/>
    <n v="10.050000000000001"/>
    <m/>
    <m/>
    <m/>
    <m/>
    <m/>
    <m/>
    <m/>
    <m/>
    <m/>
    <m/>
    <m/>
    <m/>
    <m/>
    <m/>
    <m/>
    <m/>
    <m/>
    <m/>
    <m/>
    <m/>
    <m/>
    <m/>
    <m/>
    <m/>
    <m/>
    <m/>
    <m/>
    <m/>
    <m/>
    <m/>
    <m/>
    <m/>
    <m/>
    <m/>
    <m/>
    <m/>
    <m/>
    <m/>
    <m/>
    <m/>
    <m/>
    <m/>
    <m/>
    <m/>
    <m/>
    <m/>
    <m/>
    <m/>
    <m/>
    <m/>
    <m/>
    <m/>
    <m/>
    <m/>
    <m/>
    <m/>
    <m/>
    <m/>
    <m/>
    <m/>
    <m/>
    <n v="8.36"/>
    <m/>
    <m/>
    <m/>
    <m/>
    <m/>
    <m/>
    <m/>
    <m/>
    <m/>
    <m/>
    <m/>
    <m/>
    <m/>
    <m/>
    <m/>
    <m/>
    <m/>
    <m/>
    <m/>
    <m/>
    <m/>
    <m/>
    <m/>
    <m/>
    <m/>
    <m/>
    <m/>
    <m/>
    <m/>
    <m/>
    <m/>
    <m/>
    <m/>
    <m/>
    <m/>
    <n v="1.44"/>
    <m/>
    <m/>
    <m/>
    <m/>
    <n v="1.1599999999999999"/>
    <n v="34.28"/>
    <m/>
    <m/>
    <n v="129.18"/>
    <n v="1.44"/>
    <n v="130.62"/>
    <n v="35.44"/>
    <n v="166.05999999999997"/>
  </r>
  <r>
    <n v="36"/>
    <n v="118"/>
    <s v="Cowichan R"/>
    <s v="CDP"/>
    <s v="124"/>
    <s v="Chinook"/>
    <s v="3"/>
    <x v="0"/>
    <x v="14"/>
    <n v="118"/>
    <x v="2"/>
    <s v="CK-22"/>
    <s v="EAST VANCOUVER ISLAND-COWICHAN &amp; KOKSILAH_FA_0.x"/>
    <s v="M"/>
    <s v="H"/>
    <n v="118"/>
    <s v="Cowichan River H"/>
    <n v="118"/>
    <s v="Cowichan R"/>
    <s v="GSVI"/>
    <s v="S"/>
    <x v="1"/>
    <s v="186595"/>
    <n v="0"/>
    <s v="186595"/>
    <n v="2021"/>
    <s v="20210521"/>
    <s v="20210521"/>
    <n v="85"/>
    <n v="5.09"/>
    <m/>
    <s v="CWT"/>
    <s v="P"/>
    <s v="Y"/>
    <s v="Y"/>
    <s v="Y"/>
    <s v="Y"/>
    <n v="9.4450000000000003E-3"/>
    <x v="0"/>
    <n v="93362"/>
    <n v="94252"/>
    <x v="4"/>
    <n v="39226"/>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8499999999999996"/>
    <m/>
    <m/>
    <m/>
    <m/>
    <n v="0"/>
    <n v="4.8499999999999996"/>
    <n v="4.8499999999999996"/>
    <n v="0"/>
    <n v="4.8499999999999996"/>
  </r>
  <r>
    <n v="36"/>
    <n v="118"/>
    <s v="Cowichan R"/>
    <s v="CDP"/>
    <s v="124"/>
    <s v="Chinook"/>
    <s v="3"/>
    <x v="0"/>
    <x v="14"/>
    <n v="118"/>
    <x v="2"/>
    <s v="CK-22"/>
    <s v="EAST VANCOUVER ISLAND-COWICHAN &amp; KOKSILAH_FA_0.x"/>
    <s v="M"/>
    <s v="H"/>
    <n v="118"/>
    <s v="Cowichan River H"/>
    <n v="118"/>
    <s v="Cowichan R"/>
    <s v="GSVI"/>
    <s v="S"/>
    <x v="1"/>
    <s v="186595"/>
    <n v="0"/>
    <s v="186595"/>
    <n v="2021"/>
    <s v="20210521"/>
    <s v="20210521"/>
    <n v="85"/>
    <n v="5.09"/>
    <m/>
    <s v="CWT"/>
    <s v="P"/>
    <s v="Y"/>
    <s v="Y"/>
    <s v="Y"/>
    <s v="Y"/>
    <n v="9.4450000000000003E-3"/>
    <x v="0"/>
    <n v="93362"/>
    <n v="94252"/>
    <x v="0"/>
    <n v="39226"/>
    <x v="5"/>
    <m/>
    <m/>
    <m/>
    <m/>
    <m/>
    <m/>
    <m/>
    <m/>
    <m/>
    <m/>
    <m/>
    <m/>
    <m/>
    <m/>
    <m/>
    <m/>
    <m/>
    <m/>
    <m/>
    <m/>
    <m/>
    <m/>
    <m/>
    <m/>
    <m/>
    <m/>
    <m/>
    <m/>
    <m/>
    <m/>
    <m/>
    <m/>
    <m/>
    <m/>
    <m/>
    <m/>
    <m/>
    <m/>
    <m/>
    <m/>
    <m/>
    <m/>
    <m/>
    <m/>
    <m/>
    <m/>
    <m/>
    <m/>
    <m/>
    <n v="7.04"/>
    <m/>
    <m/>
    <m/>
    <m/>
    <n v="9.2899999999999991"/>
    <m/>
    <m/>
    <m/>
    <m/>
    <n v="20.92"/>
    <m/>
    <n v="7.04"/>
    <m/>
    <n v="52.25"/>
    <m/>
    <m/>
    <m/>
    <m/>
    <m/>
    <m/>
    <m/>
    <m/>
    <m/>
    <m/>
    <m/>
    <m/>
    <m/>
    <m/>
    <n v="0"/>
    <m/>
    <m/>
    <n v="11.64"/>
    <m/>
    <m/>
    <m/>
    <m/>
    <m/>
    <m/>
    <m/>
    <m/>
    <m/>
    <m/>
    <m/>
    <m/>
    <m/>
    <m/>
    <m/>
    <m/>
    <m/>
    <m/>
    <m/>
    <m/>
    <m/>
    <m/>
    <m/>
    <m/>
    <m/>
    <m/>
    <m/>
    <m/>
    <m/>
    <m/>
    <m/>
    <m/>
    <m/>
    <m/>
    <m/>
    <m/>
    <m/>
    <m/>
    <m/>
    <m/>
    <m/>
    <m/>
    <m/>
    <m/>
    <m/>
    <m/>
    <m/>
    <m/>
    <m/>
    <m/>
    <m/>
    <m/>
    <m/>
    <m/>
    <m/>
    <m/>
    <m/>
    <m/>
    <m/>
    <m/>
    <m/>
    <m/>
    <m/>
    <m/>
    <m/>
    <n v="15.28"/>
    <m/>
    <m/>
    <m/>
    <m/>
    <m/>
    <m/>
    <m/>
    <m/>
    <m/>
    <m/>
    <m/>
    <m/>
    <m/>
    <m/>
    <m/>
    <n v="7.41"/>
    <n v="7.06"/>
    <n v="155.83000000000001"/>
    <m/>
    <m/>
    <n v="123.46"/>
    <n v="7.41"/>
    <n v="130.87"/>
    <n v="162.88999999999999"/>
    <n v="293.76"/>
  </r>
  <r>
    <n v="36"/>
    <n v="118"/>
    <s v="Cowichan R"/>
    <s v="CDP"/>
    <s v="124"/>
    <s v="Chinook"/>
    <s v="3"/>
    <x v="0"/>
    <x v="14"/>
    <n v="118"/>
    <x v="2"/>
    <s v="CK-22"/>
    <s v="EAST VANCOUVER ISLAND-COWICHAN &amp; KOKSILAH_FA_0.x"/>
    <s v="M"/>
    <s v="H"/>
    <n v="118"/>
    <s v="Cowichan River H"/>
    <n v="118"/>
    <s v="Cowichan R"/>
    <s v="GSVI"/>
    <s v="S"/>
    <x v="1"/>
    <s v="186595"/>
    <n v="0"/>
    <s v="186595"/>
    <n v="2021"/>
    <s v="20210521"/>
    <s v="20210521"/>
    <n v="85"/>
    <n v="5.09"/>
    <m/>
    <s v="CWT"/>
    <s v="P"/>
    <s v="Y"/>
    <s v="Y"/>
    <s v="Y"/>
    <s v="Y"/>
    <n v="9.4450000000000003E-3"/>
    <x v="0"/>
    <n v="93362"/>
    <n v="94252"/>
    <x v="1"/>
    <n v="39226"/>
    <x v="6"/>
    <m/>
    <m/>
    <m/>
    <m/>
    <m/>
    <m/>
    <m/>
    <m/>
    <m/>
    <m/>
    <m/>
    <m/>
    <m/>
    <m/>
    <m/>
    <m/>
    <m/>
    <m/>
    <m/>
    <m/>
    <m/>
    <m/>
    <m/>
    <m/>
    <m/>
    <m/>
    <n v="4.72"/>
    <m/>
    <m/>
    <m/>
    <m/>
    <m/>
    <m/>
    <m/>
    <m/>
    <m/>
    <m/>
    <m/>
    <m/>
    <m/>
    <m/>
    <m/>
    <m/>
    <m/>
    <m/>
    <m/>
    <m/>
    <m/>
    <m/>
    <n v="20.100000000000001"/>
    <m/>
    <m/>
    <m/>
    <m/>
    <n v="24.66"/>
    <m/>
    <m/>
    <m/>
    <m/>
    <n v="10.27"/>
    <m/>
    <m/>
    <m/>
    <n v="12.9"/>
    <m/>
    <m/>
    <m/>
    <m/>
    <m/>
    <m/>
    <m/>
    <m/>
    <m/>
    <m/>
    <m/>
    <m/>
    <m/>
    <m/>
    <m/>
    <m/>
    <m/>
    <m/>
    <m/>
    <m/>
    <m/>
    <m/>
    <m/>
    <m/>
    <m/>
    <m/>
    <m/>
    <m/>
    <m/>
    <m/>
    <m/>
    <m/>
    <m/>
    <m/>
    <m/>
    <m/>
    <m/>
    <m/>
    <m/>
    <m/>
    <m/>
    <m/>
    <m/>
    <m/>
    <m/>
    <m/>
    <m/>
    <m/>
    <m/>
    <m/>
    <m/>
    <m/>
    <m/>
    <m/>
    <m/>
    <m/>
    <m/>
    <m/>
    <m/>
    <m/>
    <m/>
    <m/>
    <m/>
    <m/>
    <m/>
    <m/>
    <m/>
    <m/>
    <m/>
    <m/>
    <m/>
    <m/>
    <m/>
    <m/>
    <m/>
    <m/>
    <m/>
    <m/>
    <m/>
    <m/>
    <m/>
    <m/>
    <m/>
    <m/>
    <m/>
    <m/>
    <m/>
    <m/>
    <m/>
    <m/>
    <m/>
    <m/>
    <m/>
    <m/>
    <m/>
    <m/>
    <m/>
    <m/>
    <m/>
    <m/>
    <n v="1.75"/>
    <n v="51.42"/>
    <m/>
    <m/>
    <n v="72.650000000000006"/>
    <n v="0"/>
    <n v="72.650000000000006"/>
    <n v="53.17"/>
    <n v="125.82000000000001"/>
  </r>
  <r>
    <n v="36"/>
    <n v="118"/>
    <s v="Cowichan R"/>
    <s v="CDP"/>
    <s v="124"/>
    <s v="Chinook"/>
    <s v="3"/>
    <x v="0"/>
    <x v="15"/>
    <n v="118"/>
    <x v="2"/>
    <s v="CK-22"/>
    <s v="EAST VANCOUVER ISLAND-COWICHAN &amp; KOKSILAH_FA_0.x"/>
    <s v="M"/>
    <s v="H"/>
    <n v="118"/>
    <s v="Cowichan River H"/>
    <n v="118"/>
    <s v="Cowichan R"/>
    <s v="GSVI"/>
    <s v="S"/>
    <x v="1"/>
    <s v="185199"/>
    <n v="0"/>
    <s v="185199"/>
    <n v="2022"/>
    <s v="20220520"/>
    <s v="20220520"/>
    <n v="74"/>
    <n v="4.29"/>
    <m/>
    <s v="CWT"/>
    <s v="B"/>
    <s v="Y"/>
    <s v="Y"/>
    <s v="Y"/>
    <s v="N"/>
    <n v="4.8325E-2"/>
    <x v="0"/>
    <n v="4891"/>
    <n v="5139"/>
    <x v="0"/>
    <n v="39985"/>
    <x v="6"/>
    <m/>
    <m/>
    <m/>
    <m/>
    <m/>
    <m/>
    <m/>
    <m/>
    <m/>
    <m/>
    <m/>
    <m/>
    <m/>
    <m/>
    <m/>
    <m/>
    <m/>
    <m/>
    <m/>
    <m/>
    <m/>
    <m/>
    <m/>
    <m/>
    <m/>
    <m/>
    <m/>
    <m/>
    <m/>
    <m/>
    <m/>
    <m/>
    <m/>
    <m/>
    <m/>
    <m/>
    <m/>
    <m/>
    <m/>
    <m/>
    <m/>
    <m/>
    <m/>
    <m/>
    <m/>
    <m/>
    <m/>
    <m/>
    <m/>
    <m/>
    <m/>
    <m/>
    <m/>
    <m/>
    <n v="10.47"/>
    <m/>
    <m/>
    <m/>
    <m/>
    <m/>
    <m/>
    <m/>
    <m/>
    <m/>
    <m/>
    <m/>
    <m/>
    <m/>
    <m/>
    <m/>
    <m/>
    <m/>
    <m/>
    <m/>
    <m/>
    <m/>
    <m/>
    <m/>
    <m/>
    <m/>
    <m/>
    <m/>
    <m/>
    <m/>
    <m/>
    <m/>
    <m/>
    <m/>
    <m/>
    <m/>
    <m/>
    <m/>
    <m/>
    <m/>
    <m/>
    <m/>
    <m/>
    <m/>
    <m/>
    <m/>
    <m/>
    <m/>
    <m/>
    <m/>
    <m/>
    <m/>
    <m/>
    <m/>
    <m/>
    <m/>
    <m/>
    <m/>
    <m/>
    <m/>
    <m/>
    <m/>
    <m/>
    <m/>
    <m/>
    <m/>
    <m/>
    <m/>
    <m/>
    <m/>
    <m/>
    <m/>
    <m/>
    <m/>
    <m/>
    <m/>
    <m/>
    <m/>
    <m/>
    <m/>
    <m/>
    <m/>
    <m/>
    <m/>
    <m/>
    <m/>
    <m/>
    <m/>
    <m/>
    <m/>
    <m/>
    <m/>
    <m/>
    <m/>
    <m/>
    <m/>
    <m/>
    <m/>
    <m/>
    <m/>
    <m/>
    <m/>
    <m/>
    <m/>
    <m/>
    <m/>
    <m/>
    <m/>
    <m/>
    <m/>
    <m/>
    <m/>
    <m/>
    <m/>
    <n v="10.47"/>
    <n v="0"/>
    <n v="10.47"/>
    <n v="0"/>
    <n v="10.47"/>
  </r>
  <r>
    <n v="36"/>
    <n v="118"/>
    <s v="Cowichan R"/>
    <s v="CDP"/>
    <s v="124"/>
    <s v="Chinook"/>
    <s v="3"/>
    <x v="0"/>
    <x v="15"/>
    <n v="118"/>
    <x v="2"/>
    <s v="CK-22"/>
    <s v="EAST VANCOUVER ISLAND-COWICHAN &amp; KOKSILAH_FA_0.x"/>
    <s v="M"/>
    <s v="H"/>
    <n v="118"/>
    <s v="Cowichan River H"/>
    <n v="118"/>
    <s v="Cowichan R"/>
    <s v="GSVI"/>
    <s v="S"/>
    <x v="1"/>
    <s v="186805"/>
    <n v="0"/>
    <s v="186805"/>
    <n v="2022"/>
    <s v="20220520"/>
    <s v="20220520"/>
    <n v="74"/>
    <n v="4.29"/>
    <m/>
    <s v="CWT"/>
    <s v="P"/>
    <s v="Y"/>
    <s v="Y"/>
    <s v="Y"/>
    <s v="N"/>
    <n v="4.8325E-2"/>
    <x v="0"/>
    <n v="58983"/>
    <n v="61978"/>
    <x v="0"/>
    <n v="39984"/>
    <x v="6"/>
    <m/>
    <m/>
    <m/>
    <m/>
    <m/>
    <m/>
    <m/>
    <m/>
    <m/>
    <m/>
    <m/>
    <m/>
    <m/>
    <m/>
    <m/>
    <m/>
    <m/>
    <m/>
    <m/>
    <m/>
    <m/>
    <m/>
    <m/>
    <m/>
    <m/>
    <m/>
    <m/>
    <m/>
    <m/>
    <m/>
    <m/>
    <m/>
    <m/>
    <m/>
    <m/>
    <m/>
    <m/>
    <m/>
    <m/>
    <m/>
    <m/>
    <m/>
    <m/>
    <m/>
    <m/>
    <m/>
    <m/>
    <m/>
    <m/>
    <n v="21.16"/>
    <m/>
    <m/>
    <m/>
    <m/>
    <n v="10.69"/>
    <m/>
    <m/>
    <m/>
    <m/>
    <m/>
    <m/>
    <m/>
    <m/>
    <m/>
    <m/>
    <m/>
    <m/>
    <m/>
    <m/>
    <m/>
    <m/>
    <m/>
    <m/>
    <m/>
    <m/>
    <n v="15.16"/>
    <m/>
    <m/>
    <m/>
    <m/>
    <m/>
    <m/>
    <m/>
    <m/>
    <m/>
    <m/>
    <m/>
    <m/>
    <m/>
    <m/>
    <m/>
    <m/>
    <m/>
    <m/>
    <m/>
    <m/>
    <m/>
    <m/>
    <m/>
    <m/>
    <m/>
    <m/>
    <m/>
    <m/>
    <m/>
    <m/>
    <m/>
    <m/>
    <m/>
    <m/>
    <m/>
    <m/>
    <m/>
    <m/>
    <m/>
    <m/>
    <m/>
    <m/>
    <m/>
    <m/>
    <m/>
    <m/>
    <m/>
    <m/>
    <m/>
    <m/>
    <m/>
    <m/>
    <m/>
    <m/>
    <m/>
    <m/>
    <m/>
    <m/>
    <m/>
    <m/>
    <m/>
    <m/>
    <m/>
    <m/>
    <m/>
    <m/>
    <m/>
    <m/>
    <m/>
    <m/>
    <m/>
    <n v="6.27"/>
    <m/>
    <m/>
    <m/>
    <m/>
    <m/>
    <m/>
    <m/>
    <m/>
    <m/>
    <m/>
    <m/>
    <m/>
    <m/>
    <m/>
    <m/>
    <m/>
    <n v="5.81"/>
    <n v="378.81"/>
    <m/>
    <m/>
    <n v="53.28"/>
    <n v="0"/>
    <n v="53.28"/>
    <n v="384.62"/>
    <n v="437.9"/>
  </r>
  <r>
    <n v="36"/>
    <n v="118"/>
    <s v="Cowichan R"/>
    <s v="CDP"/>
    <s v="124"/>
    <s v="Chinook"/>
    <s v="3"/>
    <x v="0"/>
    <x v="15"/>
    <n v="118"/>
    <x v="2"/>
    <s v="CK-22"/>
    <s v="EAST VANCOUVER ISLAND-COWICHAN &amp; KOKSILAH_FA_0.x"/>
    <s v="M"/>
    <s v="H"/>
    <n v="118"/>
    <s v="Cowichan River H"/>
    <n v="118"/>
    <s v="Cowichan R"/>
    <s v="GSVI"/>
    <s v="S"/>
    <x v="1"/>
    <s v="186812"/>
    <n v="0"/>
    <s v="186812"/>
    <n v="2022"/>
    <s v="20220520"/>
    <s v="20220520"/>
    <n v="74"/>
    <n v="4.29"/>
    <m/>
    <s v="CWT"/>
    <s v="P"/>
    <s v="N"/>
    <s v="N"/>
    <s v="N"/>
    <s v="N"/>
    <n v="4.8325E-2"/>
    <x v="0"/>
    <n v="194531"/>
    <n v="207077"/>
    <x v="4"/>
    <n v="39983"/>
    <x v="5"/>
    <m/>
    <m/>
    <m/>
    <m/>
    <m/>
    <m/>
    <m/>
    <m/>
    <m/>
    <m/>
    <m/>
    <m/>
    <m/>
    <m/>
    <m/>
    <m/>
    <m/>
    <m/>
    <m/>
    <m/>
    <m/>
    <m/>
    <m/>
    <m/>
    <m/>
    <m/>
    <m/>
    <m/>
    <m/>
    <m/>
    <m/>
    <m/>
    <m/>
    <m/>
    <m/>
    <m/>
    <m/>
    <m/>
    <m/>
    <m/>
    <m/>
    <m/>
    <m/>
    <m/>
    <m/>
    <m/>
    <m/>
    <m/>
    <m/>
    <m/>
    <m/>
    <m/>
    <m/>
    <m/>
    <m/>
    <m/>
    <m/>
    <m/>
    <m/>
    <m/>
    <m/>
    <m/>
    <m/>
    <m/>
    <m/>
    <m/>
    <n v="11.65"/>
    <m/>
    <m/>
    <m/>
    <m/>
    <m/>
    <m/>
    <m/>
    <m/>
    <m/>
    <m/>
    <m/>
    <m/>
    <m/>
    <m/>
    <m/>
    <m/>
    <m/>
    <m/>
    <m/>
    <m/>
    <m/>
    <m/>
    <m/>
    <m/>
    <m/>
    <m/>
    <m/>
    <m/>
    <m/>
    <m/>
    <m/>
    <m/>
    <m/>
    <m/>
    <m/>
    <m/>
    <m/>
    <m/>
    <m/>
    <m/>
    <m/>
    <m/>
    <m/>
    <m/>
    <m/>
    <m/>
    <m/>
    <m/>
    <m/>
    <m/>
    <m/>
    <m/>
    <m/>
    <m/>
    <m/>
    <m/>
    <m/>
    <m/>
    <m/>
    <m/>
    <m/>
    <m/>
    <m/>
    <m/>
    <m/>
    <m/>
    <m/>
    <m/>
    <m/>
    <m/>
    <m/>
    <m/>
    <m/>
    <m/>
    <m/>
    <m/>
    <m/>
    <m/>
    <m/>
    <m/>
    <m/>
    <m/>
    <m/>
    <m/>
    <m/>
    <m/>
    <m/>
    <m/>
    <m/>
    <m/>
    <m/>
    <m/>
    <m/>
    <m/>
    <m/>
    <m/>
    <m/>
    <m/>
    <m/>
    <m/>
    <m/>
    <n v="11.65"/>
    <n v="0"/>
    <n v="11.65"/>
    <n v="0"/>
    <n v="11.65"/>
  </r>
  <r>
    <n v="36"/>
    <n v="118"/>
    <s v="Cowichan R"/>
    <s v="CDP"/>
    <s v="124"/>
    <s v="Chinook"/>
    <s v="3"/>
    <x v="0"/>
    <x v="15"/>
    <n v="118"/>
    <x v="2"/>
    <s v="CK-22"/>
    <s v="EAST VANCOUVER ISLAND-COWICHAN &amp; KOKSILAH_FA_0.x"/>
    <s v="M"/>
    <s v="H"/>
    <n v="118"/>
    <s v="Cowichan River H"/>
    <n v="118"/>
    <s v="Cowichan R"/>
    <s v="GSVI"/>
    <s v="S"/>
    <x v="1"/>
    <s v="186812"/>
    <n v="0"/>
    <s v="186812"/>
    <n v="2022"/>
    <s v="20220520"/>
    <s v="20220520"/>
    <n v="74"/>
    <n v="4.29"/>
    <m/>
    <s v="CWT"/>
    <s v="P"/>
    <s v="N"/>
    <s v="N"/>
    <s v="N"/>
    <s v="N"/>
    <n v="4.8325E-2"/>
    <x v="0"/>
    <n v="194531"/>
    <n v="207077"/>
    <x v="0"/>
    <n v="39983"/>
    <x v="6"/>
    <m/>
    <m/>
    <m/>
    <m/>
    <m/>
    <m/>
    <m/>
    <m/>
    <m/>
    <n v="0"/>
    <m/>
    <m/>
    <m/>
    <m/>
    <m/>
    <m/>
    <m/>
    <m/>
    <m/>
    <m/>
    <m/>
    <m/>
    <m/>
    <m/>
    <m/>
    <m/>
    <n v="0"/>
    <m/>
    <m/>
    <m/>
    <m/>
    <m/>
    <m/>
    <m/>
    <m/>
    <m/>
    <m/>
    <n v="11.21"/>
    <n v="2.5499999999999998"/>
    <n v="11.45"/>
    <m/>
    <m/>
    <m/>
    <m/>
    <m/>
    <m/>
    <m/>
    <m/>
    <m/>
    <n v="42.86"/>
    <m/>
    <m/>
    <m/>
    <m/>
    <n v="21.43"/>
    <m/>
    <m/>
    <m/>
    <m/>
    <n v="10.6"/>
    <m/>
    <n v="21.2"/>
    <m/>
    <n v="40.799999999999997"/>
    <m/>
    <m/>
    <m/>
    <m/>
    <m/>
    <m/>
    <m/>
    <m/>
    <m/>
    <m/>
    <m/>
    <m/>
    <m/>
    <m/>
    <m/>
    <m/>
    <m/>
    <n v="22.42"/>
    <m/>
    <m/>
    <m/>
    <m/>
    <m/>
    <m/>
    <m/>
    <m/>
    <m/>
    <m/>
    <m/>
    <m/>
    <m/>
    <m/>
    <m/>
    <m/>
    <m/>
    <m/>
    <m/>
    <m/>
    <m/>
    <m/>
    <m/>
    <m/>
    <m/>
    <m/>
    <m/>
    <m/>
    <m/>
    <m/>
    <m/>
    <m/>
    <m/>
    <m/>
    <m/>
    <m/>
    <m/>
    <m/>
    <m/>
    <m/>
    <m/>
    <m/>
    <m/>
    <m/>
    <m/>
    <m/>
    <m/>
    <m/>
    <m/>
    <m/>
    <m/>
    <m/>
    <m/>
    <m/>
    <m/>
    <m/>
    <m/>
    <m/>
    <m/>
    <m/>
    <m/>
    <n v="6.22"/>
    <m/>
    <m/>
    <m/>
    <n v="6.22"/>
    <m/>
    <m/>
    <m/>
    <m/>
    <m/>
    <m/>
    <m/>
    <m/>
    <m/>
    <m/>
    <m/>
    <m/>
    <m/>
    <m/>
    <m/>
    <n v="6.69"/>
    <n v="13.96"/>
    <n v="1042.81"/>
    <m/>
    <m/>
    <n v="210.56"/>
    <n v="6.69"/>
    <n v="217.25"/>
    <n v="1056.77"/>
    <n v="1274.02"/>
  </r>
  <r>
    <n v="36"/>
    <n v="118"/>
    <s v="Cowichan R"/>
    <s v="CDP"/>
    <s v="124"/>
    <s v="Chinook"/>
    <s v="3"/>
    <x v="0"/>
    <x v="16"/>
    <n v="118"/>
    <x v="2"/>
    <s v="CK-22"/>
    <s v="EAST VANCOUVER ISLAND-COWICHAN &amp; KOKSILAH_FA_0.x"/>
    <s v="M"/>
    <s v="H"/>
    <n v="118"/>
    <s v="Cowichan River H"/>
    <n v="118"/>
    <s v="Cowichan R"/>
    <s v="GSVI"/>
    <s v="S"/>
    <x v="1"/>
    <s v="184085"/>
    <n v="0"/>
    <s v="184085"/>
    <n v="2023"/>
    <s v="20230523"/>
    <s v="20230523"/>
    <n v="79"/>
    <n v="4.51"/>
    <m/>
    <s v="CWT"/>
    <s v="P"/>
    <s v="Y"/>
    <s v="Y"/>
    <s v="Y"/>
    <s v="N"/>
    <n v="4.6199999999999998E-2"/>
    <x v="0"/>
    <n v="4792"/>
    <n v="5024"/>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
    <n v="118"/>
    <s v="Cowichan R"/>
    <s v="CDP"/>
    <s v="124"/>
    <s v="Chinook"/>
    <s v="3"/>
    <x v="0"/>
    <x v="16"/>
    <n v="118"/>
    <x v="2"/>
    <s v="CK-22"/>
    <s v="EAST VANCOUVER ISLAND-COWICHAN &amp; KOKSILAH_FA_0.x"/>
    <s v="M"/>
    <s v="H"/>
    <n v="118"/>
    <s v="Cowichan River H"/>
    <n v="118"/>
    <s v="Cowichan R"/>
    <s v="GSVI"/>
    <s v="S"/>
    <x v="1"/>
    <s v="186808"/>
    <n v="0"/>
    <s v="186808"/>
    <n v="2023"/>
    <s v="20230523"/>
    <s v="20230523"/>
    <n v="78"/>
    <n v="4.51"/>
    <m/>
    <s v="CWT"/>
    <s v="P"/>
    <s v="Y"/>
    <s v="Y"/>
    <s v="Y"/>
    <s v="Y"/>
    <n v="4.6199999999999998E-2"/>
    <x v="0"/>
    <n v="169771"/>
    <n v="177994"/>
    <x v="4"/>
    <n v="40872"/>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399999999999999"/>
    <n v="115.65"/>
    <n v="1.17"/>
    <m/>
    <n v="0"/>
    <n v="0"/>
    <n v="0"/>
    <n v="117.96"/>
    <n v="117.96000000000001"/>
  </r>
  <r>
    <n v="36"/>
    <n v="118"/>
    <s v="Cowichan R"/>
    <s v="CDP"/>
    <s v="124"/>
    <s v="Chinook"/>
    <s v="3"/>
    <x v="0"/>
    <x v="16"/>
    <n v="118"/>
    <x v="2"/>
    <s v="CK-22"/>
    <s v="EAST VANCOUVER ISLAND-COWICHAN &amp; KOKSILAH_FA_0.x"/>
    <s v="M"/>
    <s v="H"/>
    <n v="118"/>
    <s v="Cowichan River H"/>
    <n v="118"/>
    <s v="Cowichan R"/>
    <s v="GSVI"/>
    <s v="S"/>
    <x v="1"/>
    <s v="186810"/>
    <n v="0"/>
    <s v="186810"/>
    <n v="2023"/>
    <s v="20230426"/>
    <s v="20230426"/>
    <n v="70"/>
    <n v="3.71"/>
    <m/>
    <s v="CWT"/>
    <s v="P"/>
    <s v="Y"/>
    <s v="Y"/>
    <s v="Y"/>
    <s v="Y"/>
    <n v="4.6199999999999998E-2"/>
    <x v="0"/>
    <n v="148655"/>
    <n v="150050"/>
    <x v="4"/>
    <n v="40867"/>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6"/>
    <n v="111.27"/>
    <m/>
    <m/>
    <n v="0"/>
    <n v="0"/>
    <n v="0"/>
    <n v="112.33"/>
    <n v="112.33"/>
  </r>
  <r>
    <n v="36"/>
    <n v="118"/>
    <s v="Cowichan R"/>
    <s v="CDP"/>
    <s v="124"/>
    <s v="Chinook"/>
    <s v="3"/>
    <x v="0"/>
    <x v="16"/>
    <n v="118"/>
    <x v="2"/>
    <s v="CK-22"/>
    <s v="EAST VANCOUVER ISLAND-COWICHAN &amp; KOKSILAH_FA_0.x"/>
    <s v="M"/>
    <s v="H"/>
    <n v="118"/>
    <s v="Cowichan River H"/>
    <n v="118"/>
    <s v="Cowichan R"/>
    <s v="GSVI"/>
    <s v="S"/>
    <x v="1"/>
    <s v="187095"/>
    <n v="0"/>
    <s v="187095"/>
    <n v="2023"/>
    <s v="20230523"/>
    <s v="20230523"/>
    <n v="78"/>
    <n v="4.51"/>
    <m/>
    <s v="CWT"/>
    <s v="P"/>
    <s v="Y"/>
    <s v="Y"/>
    <s v="Y"/>
    <s v="Y"/>
    <n v="4.6199999999999998E-2"/>
    <x v="0"/>
    <n v="259765"/>
    <n v="272347"/>
    <x v="4"/>
    <n v="40873"/>
    <x v="6"/>
    <m/>
    <m/>
    <m/>
    <m/>
    <m/>
    <m/>
    <m/>
    <m/>
    <m/>
    <m/>
    <m/>
    <m/>
    <m/>
    <m/>
    <m/>
    <m/>
    <m/>
    <m/>
    <m/>
    <m/>
    <m/>
    <m/>
    <m/>
    <m/>
    <m/>
    <m/>
    <m/>
    <m/>
    <m/>
    <m/>
    <m/>
    <m/>
    <m/>
    <m/>
    <m/>
    <m/>
    <m/>
    <m/>
    <m/>
    <m/>
    <m/>
    <m/>
    <m/>
    <m/>
    <m/>
    <m/>
    <m/>
    <m/>
    <m/>
    <m/>
    <m/>
    <m/>
    <m/>
    <m/>
    <m/>
    <m/>
    <m/>
    <m/>
    <m/>
    <m/>
    <m/>
    <m/>
    <m/>
    <m/>
    <m/>
    <n v="15.13"/>
    <m/>
    <m/>
    <m/>
    <m/>
    <m/>
    <m/>
    <m/>
    <m/>
    <m/>
    <m/>
    <m/>
    <m/>
    <m/>
    <m/>
    <m/>
    <m/>
    <m/>
    <m/>
    <m/>
    <m/>
    <m/>
    <m/>
    <m/>
    <m/>
    <m/>
    <m/>
    <m/>
    <m/>
    <m/>
    <m/>
    <m/>
    <m/>
    <m/>
    <m/>
    <m/>
    <m/>
    <m/>
    <m/>
    <m/>
    <m/>
    <m/>
    <m/>
    <m/>
    <m/>
    <m/>
    <m/>
    <m/>
    <m/>
    <m/>
    <m/>
    <m/>
    <m/>
    <m/>
    <m/>
    <m/>
    <m/>
    <m/>
    <m/>
    <m/>
    <m/>
    <m/>
    <m/>
    <m/>
    <m/>
    <m/>
    <m/>
    <m/>
    <m/>
    <m/>
    <m/>
    <m/>
    <m/>
    <m/>
    <m/>
    <m/>
    <m/>
    <m/>
    <m/>
    <m/>
    <m/>
    <m/>
    <m/>
    <m/>
    <m/>
    <m/>
    <m/>
    <m/>
    <m/>
    <m/>
    <m/>
    <m/>
    <m/>
    <m/>
    <m/>
    <m/>
    <m/>
    <m/>
    <m/>
    <n v="1.1499999999999999"/>
    <n v="75.59"/>
    <m/>
    <m/>
    <n v="15.13"/>
    <n v="0"/>
    <n v="15.13"/>
    <n v="76.739999999999995"/>
    <n v="91.87"/>
  </r>
  <r>
    <n v="36"/>
    <n v="118"/>
    <s v="Cowichan R"/>
    <s v="CDP"/>
    <s v="124"/>
    <s v="Chinook"/>
    <s v="3"/>
    <x v="0"/>
    <x v="17"/>
    <n v="118"/>
    <x v="2"/>
    <s v="CK-22"/>
    <s v="EAST VANCOUVER ISLAND-COWICHAN &amp; KOKSILAH_FA_0.x"/>
    <s v="M"/>
    <s v="H"/>
    <n v="118"/>
    <s v="Cowichan River H"/>
    <n v="118"/>
    <s v="Cowichan R"/>
    <s v="GSVI"/>
    <s v="S"/>
    <x v="1"/>
    <s v="182096"/>
    <n v="0"/>
    <s v="182096"/>
    <n v="2024"/>
    <s v="20240604"/>
    <s v="20240604"/>
    <m/>
    <n v="3.98"/>
    <m/>
    <s v="CWT"/>
    <s v="B"/>
    <s v="Y"/>
    <s v="Y"/>
    <s v="Y"/>
    <s v="Y"/>
    <n v="4.2502999999999999E-2"/>
    <x v="0"/>
    <n v="4851"/>
    <n v="5066"/>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
    <n v="118"/>
    <s v="Cowichan R"/>
    <s v="CDP"/>
    <s v="124"/>
    <s v="Chinook"/>
    <s v="3"/>
    <x v="0"/>
    <x v="17"/>
    <n v="118"/>
    <x v="2"/>
    <s v="CK-22"/>
    <s v="EAST VANCOUVER ISLAND-COWICHAN &amp; KOKSILAH_FA_0.x"/>
    <s v="M"/>
    <s v="H"/>
    <n v="118"/>
    <s v="Cowichan River H"/>
    <n v="118"/>
    <s v="Cowichan R"/>
    <s v="GSVI"/>
    <s v="S"/>
    <x v="1"/>
    <s v="186782"/>
    <n v="0"/>
    <s v="186782"/>
    <n v="2024"/>
    <s v="20240513"/>
    <s v="20240513"/>
    <m/>
    <n v="3"/>
    <m/>
    <s v="CWT"/>
    <s v="B"/>
    <s v="Y"/>
    <s v="Y"/>
    <s v="Y"/>
    <s v="Y"/>
    <n v="1.1252E-2"/>
    <x v="0"/>
    <n v="98897"/>
    <n v="100022"/>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
    <n v="118"/>
    <s v="Cowichan R"/>
    <s v="CDP"/>
    <s v="124"/>
    <s v="Chinook"/>
    <s v="3"/>
    <x v="0"/>
    <x v="17"/>
    <n v="118"/>
    <x v="2"/>
    <s v="CK-22"/>
    <s v="EAST VANCOUVER ISLAND-COWICHAN &amp; KOKSILAH_FA_0.x"/>
    <s v="M"/>
    <s v="H"/>
    <n v="118"/>
    <s v="Cowichan River H"/>
    <n v="118"/>
    <s v="Cowichan R"/>
    <s v="GSVI"/>
    <s v="S"/>
    <x v="1"/>
    <s v="186797"/>
    <n v="0"/>
    <s v="186797"/>
    <n v="2024"/>
    <s v="20240604"/>
    <s v="20240604"/>
    <m/>
    <n v="3.98"/>
    <m/>
    <s v="CWT"/>
    <s v="B"/>
    <s v="Y"/>
    <s v="Y"/>
    <s v="Y"/>
    <s v="Y"/>
    <n v="4.2502999999999999E-2"/>
    <x v="0"/>
    <n v="95367"/>
    <n v="99600"/>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
    <n v="118"/>
    <s v="Cowichan R"/>
    <s v="CDP"/>
    <s v="124"/>
    <s v="Chinook"/>
    <s v="3"/>
    <x v="0"/>
    <x v="17"/>
    <n v="118"/>
    <x v="2"/>
    <s v="CK-22"/>
    <s v="EAST VANCOUVER ISLAND-COWICHAN &amp; KOKSILAH_FA_0.x"/>
    <s v="M"/>
    <s v="H"/>
    <n v="118"/>
    <s v="Cowichan River H"/>
    <n v="118"/>
    <s v="Cowichan R"/>
    <s v="GSVI"/>
    <s v="S"/>
    <x v="1"/>
    <s v="186801"/>
    <n v="0"/>
    <s v="186801"/>
    <n v="2024"/>
    <s v="20240513"/>
    <s v="20240513"/>
    <m/>
    <n v="3"/>
    <m/>
    <s v="CWT"/>
    <s v="B"/>
    <s v="Y"/>
    <s v="Y"/>
    <s v="Y"/>
    <s v="Y"/>
    <n v="1.125E-2"/>
    <x v="0"/>
    <n v="98282"/>
    <n v="99400"/>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
    <n v="118"/>
    <s v="Cowichan R"/>
    <s v="CDP"/>
    <s v="124"/>
    <s v="Chinook"/>
    <s v="3"/>
    <x v="0"/>
    <x v="17"/>
    <n v="118"/>
    <x v="2"/>
    <s v="CK-22"/>
    <s v="EAST VANCOUVER ISLAND-COWICHAN &amp; KOKSILAH_FA_0.x"/>
    <s v="M"/>
    <s v="H"/>
    <n v="118"/>
    <s v="Cowichan River H"/>
    <n v="118"/>
    <s v="Cowichan R"/>
    <s v="GSVI"/>
    <s v="S"/>
    <x v="1"/>
    <s v="187003"/>
    <n v="0"/>
    <s v="187003"/>
    <n v="2024"/>
    <s v="20240604"/>
    <s v="20240604"/>
    <m/>
    <n v="3.98"/>
    <m/>
    <s v="CWT"/>
    <s v="B"/>
    <s v="Y"/>
    <s v="Y"/>
    <s v="Y"/>
    <s v="Y"/>
    <n v="4.2502999999999999E-2"/>
    <x v="0"/>
    <n v="49035"/>
    <n v="51212"/>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
    <n v="118"/>
    <s v="Cowichan R"/>
    <s v="CDP"/>
    <s v="124"/>
    <s v="Chinook"/>
    <s v="3"/>
    <x v="0"/>
    <x v="17"/>
    <n v="118"/>
    <x v="2"/>
    <s v="CK-22"/>
    <s v="EAST VANCOUVER ISLAND-COWICHAN &amp; KOKSILAH_FA_0.x"/>
    <s v="M"/>
    <s v="H"/>
    <n v="118"/>
    <s v="Cowichan River H"/>
    <n v="118"/>
    <s v="Cowichan R"/>
    <s v="GSVI"/>
    <s v="S"/>
    <x v="1"/>
    <s v="187009"/>
    <n v="0"/>
    <s v="187009"/>
    <n v="2024"/>
    <s v="20240604"/>
    <s v="20240604"/>
    <m/>
    <n v="3.98"/>
    <m/>
    <s v="CWT"/>
    <s v="B"/>
    <s v="Y"/>
    <s v="Y"/>
    <s v="Y"/>
    <s v="Y"/>
    <n v="4.2502999999999999E-2"/>
    <x v="0"/>
    <n v="95079"/>
    <n v="99300"/>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84"/>
    <n v="1915"/>
    <s v="Gillard Pass"/>
    <s v="DPI"/>
    <s v="124"/>
    <s v="Chinook"/>
    <s v="3"/>
    <x v="0"/>
    <x v="3"/>
    <n v="2718"/>
    <x v="3"/>
    <s v="CK-28"/>
    <s v="SOUTHERN MAINLAND-SOUTHERN FJORDS_FA_0.x"/>
    <s v="M"/>
    <s v="H"/>
    <n v="2718"/>
    <s v="Phillips River H"/>
    <n v="2687"/>
    <s v="Phillips Lk"/>
    <s v="JNST"/>
    <s v="S"/>
    <x v="1"/>
    <s v="185919"/>
    <n v="0"/>
    <s v="185919"/>
    <n v="2006"/>
    <s v="20060605"/>
    <s v="20060605"/>
    <n v="0"/>
    <n v="2.8"/>
    <m/>
    <s v="CWT"/>
    <s v="P"/>
    <s v="C"/>
    <s v="N"/>
    <s v="Y"/>
    <s v="N"/>
    <m/>
    <x v="0"/>
    <n v="40801"/>
    <n v="64001"/>
    <x v="4"/>
    <n v="15879"/>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
    <m/>
    <m/>
    <m/>
    <m/>
    <m/>
    <m/>
    <m/>
    <m/>
    <n v="0"/>
    <n v="0.6"/>
    <n v="0.6"/>
    <n v="0"/>
    <n v="0.6"/>
  </r>
  <r>
    <n v="284"/>
    <n v="1915"/>
    <s v="Gillard Pass"/>
    <s v="DPI"/>
    <s v="124"/>
    <s v="Chinook"/>
    <s v="3"/>
    <x v="0"/>
    <x v="3"/>
    <n v="2718"/>
    <x v="3"/>
    <s v="CK-28"/>
    <s v="SOUTHERN MAINLAND-SOUTHERN FJORDS_FA_0.x"/>
    <s v="M"/>
    <s v="H"/>
    <n v="2718"/>
    <s v="Phillips River H"/>
    <n v="2687"/>
    <s v="Phillips Lk"/>
    <s v="JNST"/>
    <s v="S"/>
    <x v="1"/>
    <s v="185919"/>
    <n v="0"/>
    <s v="185919"/>
    <n v="2006"/>
    <s v="20060605"/>
    <s v="20060605"/>
    <n v="0"/>
    <n v="2.8"/>
    <m/>
    <s v="CWT"/>
    <s v="P"/>
    <s v="C"/>
    <s v="N"/>
    <s v="Y"/>
    <s v="N"/>
    <m/>
    <x v="0"/>
    <n v="40801"/>
    <n v="64001"/>
    <x v="0"/>
    <n v="15879"/>
    <x v="8"/>
    <m/>
    <m/>
    <m/>
    <m/>
    <m/>
    <m/>
    <m/>
    <m/>
    <m/>
    <m/>
    <m/>
    <m/>
    <m/>
    <m/>
    <m/>
    <m/>
    <m/>
    <m/>
    <m/>
    <m/>
    <m/>
    <m/>
    <m/>
    <m/>
    <m/>
    <m/>
    <m/>
    <m/>
    <m/>
    <m/>
    <m/>
    <m/>
    <m/>
    <m/>
    <m/>
    <m/>
    <m/>
    <m/>
    <m/>
    <m/>
    <m/>
    <m/>
    <m/>
    <m/>
    <m/>
    <m/>
    <m/>
    <m/>
    <m/>
    <m/>
    <m/>
    <m/>
    <m/>
    <m/>
    <m/>
    <m/>
    <m/>
    <m/>
    <m/>
    <m/>
    <m/>
    <m/>
    <m/>
    <m/>
    <m/>
    <m/>
    <m/>
    <m/>
    <m/>
    <m/>
    <m/>
    <m/>
    <m/>
    <m/>
    <m/>
    <m/>
    <m/>
    <m/>
    <m/>
    <m/>
    <m/>
    <m/>
    <m/>
    <m/>
    <m/>
    <m/>
    <m/>
    <m/>
    <m/>
    <m/>
    <m/>
    <m/>
    <m/>
    <m/>
    <m/>
    <m/>
    <m/>
    <m/>
    <m/>
    <m/>
    <m/>
    <m/>
    <m/>
    <m/>
    <m/>
    <m/>
    <m/>
    <m/>
    <m/>
    <m/>
    <m/>
    <m/>
    <m/>
    <m/>
    <m/>
    <m/>
    <m/>
    <m/>
    <m/>
    <m/>
    <m/>
    <m/>
    <m/>
    <m/>
    <n v="5.0199999999999996"/>
    <m/>
    <m/>
    <m/>
    <m/>
    <m/>
    <m/>
    <m/>
    <m/>
    <n v="52.09"/>
    <m/>
    <m/>
    <m/>
    <m/>
    <m/>
    <m/>
    <m/>
    <m/>
    <m/>
    <m/>
    <m/>
    <m/>
    <m/>
    <m/>
    <m/>
    <m/>
    <m/>
    <m/>
    <m/>
    <m/>
    <m/>
    <m/>
    <m/>
    <m/>
    <m/>
    <n v="24.06"/>
    <m/>
    <m/>
    <m/>
    <m/>
    <m/>
    <m/>
    <m/>
    <m/>
    <n v="57.11"/>
    <n v="24.06"/>
    <n v="81.17"/>
    <n v="0"/>
    <n v="81.17"/>
  </r>
  <r>
    <n v="284"/>
    <n v="1915"/>
    <s v="Gillard Pass"/>
    <s v="DPI"/>
    <s v="124"/>
    <s v="Chinook"/>
    <s v="3"/>
    <x v="0"/>
    <x v="3"/>
    <n v="2718"/>
    <x v="3"/>
    <s v="CK-28"/>
    <s v="SOUTHERN MAINLAND-SOUTHERN FJORDS_FA_0.x"/>
    <s v="M"/>
    <s v="H"/>
    <n v="2718"/>
    <s v="Phillips River H"/>
    <n v="2687"/>
    <s v="Phillips Lk"/>
    <s v="JNST"/>
    <s v="S"/>
    <x v="1"/>
    <s v="185919"/>
    <n v="0"/>
    <s v="185919"/>
    <n v="2006"/>
    <s v="20060605"/>
    <s v="20060605"/>
    <n v="0"/>
    <n v="2.8"/>
    <m/>
    <s v="CWT"/>
    <s v="P"/>
    <s v="C"/>
    <s v="N"/>
    <s v="Y"/>
    <s v="N"/>
    <m/>
    <x v="0"/>
    <n v="40801"/>
    <n v="64001"/>
    <x v="1"/>
    <n v="15879"/>
    <x v="9"/>
    <m/>
    <m/>
    <m/>
    <m/>
    <m/>
    <m/>
    <m/>
    <m/>
    <m/>
    <m/>
    <m/>
    <m/>
    <m/>
    <m/>
    <m/>
    <n v="5.55"/>
    <m/>
    <m/>
    <m/>
    <m/>
    <m/>
    <m/>
    <m/>
    <m/>
    <m/>
    <m/>
    <m/>
    <m/>
    <m/>
    <n v="33.78"/>
    <m/>
    <m/>
    <m/>
    <m/>
    <m/>
    <m/>
    <m/>
    <m/>
    <m/>
    <m/>
    <m/>
    <m/>
    <m/>
    <m/>
    <m/>
    <m/>
    <m/>
    <m/>
    <m/>
    <m/>
    <m/>
    <m/>
    <m/>
    <m/>
    <m/>
    <m/>
    <m/>
    <m/>
    <m/>
    <m/>
    <m/>
    <m/>
    <m/>
    <m/>
    <m/>
    <m/>
    <m/>
    <m/>
    <m/>
    <m/>
    <m/>
    <m/>
    <m/>
    <m/>
    <m/>
    <m/>
    <m/>
    <m/>
    <m/>
    <m/>
    <m/>
    <m/>
    <m/>
    <m/>
    <m/>
    <m/>
    <m/>
    <m/>
    <m/>
    <m/>
    <m/>
    <m/>
    <m/>
    <m/>
    <m/>
    <m/>
    <m/>
    <m/>
    <m/>
    <m/>
    <m/>
    <m/>
    <m/>
    <m/>
    <m/>
    <m/>
    <m/>
    <m/>
    <m/>
    <m/>
    <m/>
    <m/>
    <m/>
    <m/>
    <m/>
    <m/>
    <m/>
    <m/>
    <m/>
    <m/>
    <m/>
    <m/>
    <m/>
    <m/>
    <m/>
    <m/>
    <m/>
    <m/>
    <m/>
    <m/>
    <m/>
    <m/>
    <m/>
    <n v="17.66"/>
    <m/>
    <m/>
    <m/>
    <m/>
    <m/>
    <m/>
    <m/>
    <m/>
    <m/>
    <m/>
    <m/>
    <m/>
    <m/>
    <m/>
    <m/>
    <m/>
    <m/>
    <m/>
    <m/>
    <m/>
    <m/>
    <m/>
    <m/>
    <m/>
    <m/>
    <n v="74"/>
    <m/>
    <m/>
    <m/>
    <m/>
    <m/>
    <n v="154.97"/>
    <m/>
    <m/>
    <n v="56.99"/>
    <n v="74"/>
    <n v="130.99"/>
    <n v="154.97"/>
    <n v="285.96000000000004"/>
  </r>
  <r>
    <n v="284"/>
    <n v="1915"/>
    <s v="Gillard Pass"/>
    <s v="DPI"/>
    <s v="124"/>
    <s v="Chinook"/>
    <s v="3"/>
    <x v="0"/>
    <x v="3"/>
    <n v="2718"/>
    <x v="3"/>
    <s v="CK-28"/>
    <s v="SOUTHERN MAINLAND-SOUTHERN FJORDS_FA_0.x"/>
    <s v="M"/>
    <s v="H"/>
    <n v="2718"/>
    <s v="Phillips River H"/>
    <n v="2687"/>
    <s v="Phillips Lk"/>
    <s v="JNST"/>
    <s v="S"/>
    <x v="1"/>
    <s v="185919"/>
    <n v="0"/>
    <s v="185919"/>
    <n v="2006"/>
    <s v="20060605"/>
    <s v="20060605"/>
    <n v="0"/>
    <n v="2.8"/>
    <m/>
    <s v="CWT"/>
    <s v="P"/>
    <s v="C"/>
    <s v="N"/>
    <s v="Y"/>
    <s v="N"/>
    <m/>
    <x v="0"/>
    <n v="40801"/>
    <n v="64001"/>
    <x v="2"/>
    <n v="15879"/>
    <x v="10"/>
    <m/>
    <m/>
    <m/>
    <m/>
    <m/>
    <m/>
    <m/>
    <m/>
    <m/>
    <m/>
    <m/>
    <m/>
    <m/>
    <m/>
    <m/>
    <m/>
    <m/>
    <m/>
    <m/>
    <m/>
    <m/>
    <m/>
    <m/>
    <m/>
    <m/>
    <m/>
    <m/>
    <m/>
    <m/>
    <m/>
    <m/>
    <m/>
    <m/>
    <m/>
    <n v="10.29"/>
    <m/>
    <m/>
    <m/>
    <m/>
    <m/>
    <m/>
    <m/>
    <m/>
    <m/>
    <m/>
    <m/>
    <m/>
    <m/>
    <m/>
    <n v="20.72"/>
    <m/>
    <m/>
    <m/>
    <m/>
    <m/>
    <m/>
    <m/>
    <m/>
    <m/>
    <m/>
    <m/>
    <m/>
    <m/>
    <m/>
    <m/>
    <m/>
    <m/>
    <m/>
    <m/>
    <m/>
    <m/>
    <m/>
    <m/>
    <m/>
    <m/>
    <m/>
    <m/>
    <m/>
    <m/>
    <m/>
    <m/>
    <m/>
    <m/>
    <m/>
    <m/>
    <m/>
    <m/>
    <m/>
    <m/>
    <m/>
    <m/>
    <m/>
    <m/>
    <m/>
    <m/>
    <m/>
    <m/>
    <m/>
    <m/>
    <m/>
    <m/>
    <m/>
    <m/>
    <m/>
    <m/>
    <m/>
    <m/>
    <m/>
    <m/>
    <m/>
    <m/>
    <m/>
    <m/>
    <m/>
    <m/>
    <m/>
    <m/>
    <m/>
    <m/>
    <m/>
    <m/>
    <m/>
    <m/>
    <m/>
    <m/>
    <m/>
    <m/>
    <m/>
    <m/>
    <m/>
    <m/>
    <m/>
    <m/>
    <m/>
    <m/>
    <m/>
    <m/>
    <m/>
    <m/>
    <m/>
    <m/>
    <m/>
    <m/>
    <m/>
    <m/>
    <m/>
    <m/>
    <m/>
    <m/>
    <m/>
    <m/>
    <m/>
    <m/>
    <m/>
    <m/>
    <m/>
    <m/>
    <m/>
    <m/>
    <n v="1.74"/>
    <m/>
    <m/>
    <m/>
    <m/>
    <m/>
    <n v="271.94"/>
    <m/>
    <m/>
    <n v="31.01"/>
    <n v="1.74"/>
    <n v="32.75"/>
    <n v="271.94"/>
    <n v="304.69"/>
  </r>
  <r>
    <n v="284"/>
    <n v="1915"/>
    <s v="Gillard Pass"/>
    <s v="DPI"/>
    <s v="124"/>
    <s v="Chinook"/>
    <s v="3"/>
    <x v="0"/>
    <x v="4"/>
    <n v="2718"/>
    <x v="3"/>
    <s v="CK-28"/>
    <s v="SOUTHERN MAINLAND-SOUTHERN FJORDS_FA_0.x"/>
    <s v="M"/>
    <s v="H"/>
    <n v="2406"/>
    <s v="Fanny Bay/ JNST Seapen"/>
    <n v="2406"/>
    <s v="Fanny Bay/JNST"/>
    <s v="JNST"/>
    <s v="S"/>
    <x v="2"/>
    <s v="185929"/>
    <n v="0"/>
    <s v="185929"/>
    <n v="2007"/>
    <s v="20070712"/>
    <s v="20070712"/>
    <n v="0"/>
    <n v="6"/>
    <m/>
    <s v="CWT"/>
    <s v="B"/>
    <s v="C"/>
    <s v="N"/>
    <s v="Y"/>
    <s v="N"/>
    <m/>
    <x v="0"/>
    <n v="42354"/>
    <n v="82218"/>
    <x v="0"/>
    <n v="29429"/>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85"/>
    <m/>
    <m/>
    <n v="0"/>
    <n v="0"/>
    <n v="0"/>
    <n v="6.85"/>
    <n v="6.85"/>
  </r>
  <r>
    <n v="284"/>
    <n v="1915"/>
    <s v="Gillard Pass"/>
    <s v="DPI"/>
    <s v="124"/>
    <s v="Chinook"/>
    <s v="3"/>
    <x v="0"/>
    <x v="4"/>
    <n v="2718"/>
    <x v="3"/>
    <s v="CK-28"/>
    <s v="SOUTHERN MAINLAND-SOUTHERN FJORDS_FA_0.x"/>
    <s v="M"/>
    <s v="H"/>
    <n v="2406"/>
    <s v="Fanny Bay/ JNST Seapen"/>
    <n v="2406"/>
    <s v="Fanny Bay/JNST"/>
    <s v="JNST"/>
    <s v="S"/>
    <x v="2"/>
    <s v="185929"/>
    <n v="0"/>
    <s v="185929"/>
    <n v="2007"/>
    <s v="20070712"/>
    <s v="20070712"/>
    <n v="0"/>
    <n v="6"/>
    <m/>
    <s v="CWT"/>
    <s v="B"/>
    <s v="C"/>
    <s v="N"/>
    <s v="Y"/>
    <s v="N"/>
    <m/>
    <x v="0"/>
    <n v="42354"/>
    <n v="82218"/>
    <x v="1"/>
    <n v="29429"/>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4"/>
    <m/>
    <m/>
    <m/>
    <m/>
    <m/>
    <n v="42.06"/>
    <m/>
    <m/>
    <n v="0"/>
    <n v="10.4"/>
    <n v="10.4"/>
    <n v="42.06"/>
    <n v="52.46"/>
  </r>
  <r>
    <n v="284"/>
    <n v="1915"/>
    <s v="Gillard Pass"/>
    <s v="DPI"/>
    <s v="124"/>
    <s v="Chinook"/>
    <s v="3"/>
    <x v="0"/>
    <x v="4"/>
    <n v="2718"/>
    <x v="3"/>
    <s v="CK-28"/>
    <s v="SOUTHERN MAINLAND-SOUTHERN FJORDS_FA_0.x"/>
    <s v="M"/>
    <s v="H"/>
    <n v="2718"/>
    <s v="Phillips River H"/>
    <n v="2687"/>
    <s v="Phillips Lk"/>
    <s v="JNST"/>
    <s v="S"/>
    <x v="1"/>
    <s v="185928"/>
    <n v="0"/>
    <s v="185928"/>
    <n v="2007"/>
    <s v="20070517"/>
    <s v="20070517"/>
    <n v="0"/>
    <n v="5"/>
    <m/>
    <s v="CWT"/>
    <s v="P"/>
    <s v="C"/>
    <s v="N"/>
    <s v="Y"/>
    <s v="N"/>
    <m/>
    <x v="0"/>
    <n v="40069"/>
    <n v="77782"/>
    <x v="4"/>
    <n v="29377"/>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r>
  <r>
    <n v="284"/>
    <n v="1915"/>
    <s v="Gillard Pass"/>
    <s v="DPI"/>
    <s v="124"/>
    <s v="Chinook"/>
    <s v="3"/>
    <x v="0"/>
    <x v="4"/>
    <n v="2718"/>
    <x v="3"/>
    <s v="CK-28"/>
    <s v="SOUTHERN MAINLAND-SOUTHERN FJORDS_FA_0.x"/>
    <s v="M"/>
    <s v="H"/>
    <n v="2718"/>
    <s v="Phillips River H"/>
    <n v="2687"/>
    <s v="Phillips Lk"/>
    <s v="JNST"/>
    <s v="S"/>
    <x v="1"/>
    <s v="185928"/>
    <n v="0"/>
    <s v="185928"/>
    <n v="2007"/>
    <s v="20070517"/>
    <s v="20070517"/>
    <n v="0"/>
    <n v="5"/>
    <m/>
    <s v="CWT"/>
    <s v="P"/>
    <s v="C"/>
    <s v="N"/>
    <s v="Y"/>
    <s v="N"/>
    <m/>
    <x v="0"/>
    <n v="40069"/>
    <n v="77782"/>
    <x v="1"/>
    <n v="29377"/>
    <x v="10"/>
    <m/>
    <m/>
    <m/>
    <m/>
    <m/>
    <m/>
    <m/>
    <m/>
    <m/>
    <m/>
    <m/>
    <m/>
    <m/>
    <m/>
    <m/>
    <m/>
    <n v="5.3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4.13"/>
    <m/>
    <m/>
    <n v="5.38"/>
    <n v="0"/>
    <n v="5.38"/>
    <n v="84.13"/>
    <n v="89.509999999999991"/>
  </r>
  <r>
    <n v="284"/>
    <n v="1915"/>
    <s v="Gillard Pass"/>
    <s v="DPI"/>
    <s v="124"/>
    <s v="Chinook"/>
    <s v="3"/>
    <x v="0"/>
    <x v="5"/>
    <n v="2718"/>
    <x v="3"/>
    <s v="CK-28"/>
    <s v="SOUTHERN MAINLAND-SOUTHERN FJORDS_FA_0.x"/>
    <s v="M"/>
    <s v="H"/>
    <n v="2406"/>
    <s v="Fanny Bay/ JNST Seapen"/>
    <n v="2406"/>
    <s v="Fanny Bay/JNST"/>
    <s v="JNST"/>
    <s v="S"/>
    <x v="2"/>
    <s v="185932"/>
    <n v="0"/>
    <s v="185932"/>
    <n v="2008"/>
    <s v="20080609"/>
    <s v="20080609"/>
    <n v="0"/>
    <n v="4.3499999999999996"/>
    <s v="ESTIMATED SAMPLE SIZE &amp; LOSS DAYS."/>
    <s v="CWT"/>
    <s v="B"/>
    <s v="C"/>
    <s v="N"/>
    <s v="Y"/>
    <s v="N"/>
    <m/>
    <x v="0"/>
    <n v="42523"/>
    <n v="69000"/>
    <x v="0"/>
    <n v="29449"/>
    <x v="10"/>
    <m/>
    <m/>
    <m/>
    <m/>
    <m/>
    <m/>
    <m/>
    <m/>
    <m/>
    <m/>
    <m/>
    <m/>
    <m/>
    <m/>
    <m/>
    <m/>
    <m/>
    <m/>
    <m/>
    <m/>
    <m/>
    <m/>
    <m/>
    <m/>
    <m/>
    <m/>
    <m/>
    <m/>
    <m/>
    <m/>
    <m/>
    <m/>
    <m/>
    <m/>
    <m/>
    <m/>
    <m/>
    <m/>
    <m/>
    <m/>
    <m/>
    <m/>
    <m/>
    <m/>
    <m/>
    <m/>
    <m/>
    <m/>
    <m/>
    <m/>
    <m/>
    <m/>
    <m/>
    <m/>
    <m/>
    <m/>
    <m/>
    <m/>
    <m/>
    <m/>
    <m/>
    <m/>
    <m/>
    <m/>
    <m/>
    <m/>
    <m/>
    <m/>
    <m/>
    <m/>
    <m/>
    <m/>
    <n v="0"/>
    <m/>
    <m/>
    <m/>
    <m/>
    <m/>
    <m/>
    <m/>
    <m/>
    <m/>
    <m/>
    <m/>
    <m/>
    <m/>
    <m/>
    <m/>
    <m/>
    <m/>
    <m/>
    <m/>
    <m/>
    <m/>
    <m/>
    <m/>
    <m/>
    <m/>
    <m/>
    <m/>
    <m/>
    <m/>
    <m/>
    <m/>
    <m/>
    <m/>
    <m/>
    <m/>
    <m/>
    <m/>
    <m/>
    <m/>
    <m/>
    <m/>
    <m/>
    <m/>
    <m/>
    <m/>
    <m/>
    <m/>
    <m/>
    <m/>
    <m/>
    <m/>
    <m/>
    <m/>
    <m/>
    <m/>
    <m/>
    <m/>
    <m/>
    <m/>
    <m/>
    <m/>
    <m/>
    <m/>
    <m/>
    <m/>
    <m/>
    <m/>
    <m/>
    <m/>
    <m/>
    <m/>
    <m/>
    <m/>
    <m/>
    <m/>
    <m/>
    <m/>
    <m/>
    <m/>
    <m/>
    <m/>
    <m/>
    <m/>
    <m/>
    <m/>
    <m/>
    <n v="26.46"/>
    <m/>
    <m/>
    <m/>
    <m/>
    <m/>
    <n v="47.49"/>
    <m/>
    <m/>
    <n v="0"/>
    <n v="26.46"/>
    <n v="26.46"/>
    <n v="47.49"/>
    <n v="73.95"/>
  </r>
  <r>
    <n v="284"/>
    <n v="1915"/>
    <s v="Gillard Pass"/>
    <s v="DPI"/>
    <s v="124"/>
    <s v="Chinook"/>
    <s v="3"/>
    <x v="0"/>
    <x v="5"/>
    <n v="2718"/>
    <x v="3"/>
    <s v="CK-28"/>
    <s v="SOUTHERN MAINLAND-SOUTHERN FJORDS_FA_0.x"/>
    <s v="M"/>
    <s v="H"/>
    <n v="2406"/>
    <s v="Fanny Bay/ JNST Seapen"/>
    <n v="2406"/>
    <s v="Fanny Bay/JNST"/>
    <s v="JNST"/>
    <s v="S"/>
    <x v="2"/>
    <s v="185932"/>
    <n v="0"/>
    <s v="185932"/>
    <n v="2008"/>
    <s v="20080609"/>
    <s v="20080609"/>
    <n v="0"/>
    <n v="4.3499999999999996"/>
    <s v="ESTIMATED SAMPLE SIZE &amp; LOSS DAYS."/>
    <s v="CWT"/>
    <s v="B"/>
    <s v="C"/>
    <s v="N"/>
    <s v="Y"/>
    <s v="N"/>
    <m/>
    <x v="0"/>
    <n v="42523"/>
    <n v="69000"/>
    <x v="1"/>
    <n v="29449"/>
    <x v="12"/>
    <m/>
    <m/>
    <m/>
    <m/>
    <m/>
    <m/>
    <m/>
    <m/>
    <m/>
    <m/>
    <m/>
    <m/>
    <m/>
    <m/>
    <m/>
    <m/>
    <m/>
    <m/>
    <m/>
    <m/>
    <m/>
    <m/>
    <m/>
    <m/>
    <m/>
    <m/>
    <m/>
    <m/>
    <m/>
    <n v="10.06"/>
    <m/>
    <m/>
    <m/>
    <m/>
    <m/>
    <m/>
    <m/>
    <m/>
    <m/>
    <m/>
    <m/>
    <m/>
    <m/>
    <m/>
    <m/>
    <m/>
    <m/>
    <m/>
    <m/>
    <n v="55.41"/>
    <m/>
    <m/>
    <m/>
    <m/>
    <m/>
    <m/>
    <m/>
    <m/>
    <m/>
    <m/>
    <m/>
    <m/>
    <m/>
    <m/>
    <m/>
    <m/>
    <m/>
    <m/>
    <m/>
    <m/>
    <m/>
    <m/>
    <m/>
    <m/>
    <m/>
    <m/>
    <m/>
    <m/>
    <m/>
    <m/>
    <m/>
    <m/>
    <m/>
    <m/>
    <m/>
    <m/>
    <m/>
    <m/>
    <m/>
    <m/>
    <m/>
    <m/>
    <m/>
    <m/>
    <m/>
    <m/>
    <m/>
    <m/>
    <m/>
    <m/>
    <m/>
    <m/>
    <m/>
    <m/>
    <m/>
    <m/>
    <m/>
    <m/>
    <m/>
    <m/>
    <m/>
    <m/>
    <n v="7.35"/>
    <m/>
    <m/>
    <m/>
    <m/>
    <m/>
    <m/>
    <m/>
    <m/>
    <m/>
    <m/>
    <m/>
    <m/>
    <m/>
    <m/>
    <m/>
    <m/>
    <m/>
    <m/>
    <m/>
    <m/>
    <n v="22.43"/>
    <m/>
    <m/>
    <m/>
    <m/>
    <m/>
    <m/>
    <m/>
    <m/>
    <m/>
    <m/>
    <m/>
    <m/>
    <m/>
    <m/>
    <m/>
    <m/>
    <m/>
    <m/>
    <m/>
    <m/>
    <m/>
    <m/>
    <m/>
    <m/>
    <m/>
    <n v="131.38"/>
    <m/>
    <m/>
    <m/>
    <m/>
    <n v="4.18"/>
    <n v="82.27"/>
    <m/>
    <m/>
    <n v="95.25"/>
    <n v="131.38"/>
    <n v="226.63"/>
    <n v="86.45"/>
    <n v="313.08"/>
  </r>
  <r>
    <n v="284"/>
    <n v="1915"/>
    <s v="Gillard Pass"/>
    <s v="DPI"/>
    <s v="124"/>
    <s v="Chinook"/>
    <s v="3"/>
    <x v="0"/>
    <x v="5"/>
    <n v="2718"/>
    <x v="3"/>
    <s v="CK-28"/>
    <s v="SOUTHERN MAINLAND-SOUTHERN FJORDS_FA_0.x"/>
    <s v="M"/>
    <s v="H"/>
    <n v="2406"/>
    <s v="Fanny Bay/ JNST Seapen"/>
    <n v="2406"/>
    <s v="Fanny Bay/JNST"/>
    <s v="JNST"/>
    <s v="S"/>
    <x v="2"/>
    <s v="185932"/>
    <n v="0"/>
    <s v="185932"/>
    <n v="2008"/>
    <s v="20080609"/>
    <s v="20080609"/>
    <n v="0"/>
    <n v="4.3499999999999996"/>
    <s v="ESTIMATED SAMPLE SIZE &amp; LOSS DAYS."/>
    <s v="CWT"/>
    <s v="B"/>
    <s v="C"/>
    <s v="N"/>
    <s v="Y"/>
    <s v="N"/>
    <m/>
    <x v="0"/>
    <n v="42523"/>
    <n v="69000"/>
    <x v="2"/>
    <n v="29449"/>
    <x v="11"/>
    <m/>
    <m/>
    <m/>
    <m/>
    <m/>
    <m/>
    <m/>
    <m/>
    <m/>
    <m/>
    <m/>
    <m/>
    <m/>
    <m/>
    <m/>
    <m/>
    <n v="4.2699999999999996"/>
    <m/>
    <m/>
    <m/>
    <m/>
    <m/>
    <m/>
    <m/>
    <m/>
    <m/>
    <m/>
    <m/>
    <m/>
    <m/>
    <m/>
    <m/>
    <m/>
    <m/>
    <n v="7.71"/>
    <m/>
    <m/>
    <m/>
    <m/>
    <m/>
    <m/>
    <m/>
    <m/>
    <m/>
    <m/>
    <m/>
    <m/>
    <m/>
    <m/>
    <n v="41.01"/>
    <m/>
    <m/>
    <m/>
    <m/>
    <m/>
    <m/>
    <m/>
    <m/>
    <m/>
    <m/>
    <m/>
    <m/>
    <m/>
    <m/>
    <m/>
    <m/>
    <m/>
    <m/>
    <m/>
    <m/>
    <m/>
    <m/>
    <m/>
    <m/>
    <m/>
    <m/>
    <m/>
    <m/>
    <m/>
    <m/>
    <m/>
    <m/>
    <m/>
    <m/>
    <m/>
    <m/>
    <m/>
    <m/>
    <m/>
    <m/>
    <m/>
    <m/>
    <m/>
    <m/>
    <m/>
    <m/>
    <m/>
    <m/>
    <m/>
    <m/>
    <m/>
    <m/>
    <m/>
    <m/>
    <m/>
    <m/>
    <m/>
    <m/>
    <m/>
    <m/>
    <m/>
    <m/>
    <m/>
    <m/>
    <m/>
    <m/>
    <m/>
    <m/>
    <m/>
    <m/>
    <m/>
    <m/>
    <m/>
    <m/>
    <m/>
    <m/>
    <m/>
    <m/>
    <m/>
    <m/>
    <m/>
    <m/>
    <m/>
    <m/>
    <m/>
    <m/>
    <m/>
    <m/>
    <n v="12.69"/>
    <m/>
    <m/>
    <m/>
    <m/>
    <m/>
    <m/>
    <m/>
    <m/>
    <m/>
    <m/>
    <m/>
    <m/>
    <m/>
    <m/>
    <m/>
    <m/>
    <m/>
    <m/>
    <m/>
    <m/>
    <n v="31.07"/>
    <m/>
    <m/>
    <m/>
    <m/>
    <n v="1.62"/>
    <n v="159.53"/>
    <m/>
    <m/>
    <n v="65.680000000000007"/>
    <n v="31.07"/>
    <n v="96.75"/>
    <n v="161.15"/>
    <n v="257.89999999999998"/>
  </r>
  <r>
    <n v="284"/>
    <n v="1915"/>
    <s v="Gillard Pass"/>
    <s v="DPI"/>
    <s v="124"/>
    <s v="Chinook"/>
    <s v="3"/>
    <x v="0"/>
    <x v="5"/>
    <n v="2718"/>
    <x v="3"/>
    <s v="CK-28"/>
    <s v="SOUTHERN MAINLAND-SOUTHERN FJORDS_FA_0.x"/>
    <s v="M"/>
    <s v="H"/>
    <n v="2718"/>
    <s v="Phillips River H"/>
    <n v="2687"/>
    <s v="Phillips Lk"/>
    <s v="JNST"/>
    <s v="S"/>
    <x v="1"/>
    <s v="185933"/>
    <n v="0"/>
    <s v="185933"/>
    <n v="2008"/>
    <s v="20080525"/>
    <s v="20080610"/>
    <n v="0"/>
    <n v="4.32"/>
    <s v="ESTIMATED SAMPLE SIZE &amp; LOSS DAYS."/>
    <s v="CWT"/>
    <s v="P"/>
    <s v="C"/>
    <s v="N"/>
    <s v="Y"/>
    <s v="N"/>
    <m/>
    <x v="0"/>
    <n v="41430"/>
    <n v="129000"/>
    <x v="0"/>
    <n v="29378"/>
    <x v="10"/>
    <m/>
    <m/>
    <m/>
    <m/>
    <m/>
    <m/>
    <m/>
    <m/>
    <m/>
    <m/>
    <m/>
    <m/>
    <m/>
    <m/>
    <m/>
    <n v="7.8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07"/>
    <m/>
    <m/>
    <m/>
    <m/>
    <m/>
    <n v="11.4"/>
    <m/>
    <m/>
    <n v="7.85"/>
    <n v="22.07"/>
    <n v="29.92"/>
    <n v="11.4"/>
    <n v="41.32"/>
  </r>
  <r>
    <n v="284"/>
    <n v="1915"/>
    <s v="Gillard Pass"/>
    <s v="DPI"/>
    <s v="124"/>
    <s v="Chinook"/>
    <s v="3"/>
    <x v="0"/>
    <x v="5"/>
    <n v="2718"/>
    <x v="3"/>
    <s v="CK-28"/>
    <s v="SOUTHERN MAINLAND-SOUTHERN FJORDS_FA_0.x"/>
    <s v="M"/>
    <s v="H"/>
    <n v="2718"/>
    <s v="Phillips River H"/>
    <n v="2687"/>
    <s v="Phillips Lk"/>
    <s v="JNST"/>
    <s v="S"/>
    <x v="1"/>
    <s v="185933"/>
    <n v="0"/>
    <s v="185933"/>
    <n v="2008"/>
    <s v="20080525"/>
    <s v="20080610"/>
    <n v="0"/>
    <n v="4.32"/>
    <s v="ESTIMATED SAMPLE SIZE &amp; LOSS DAYS."/>
    <s v="CWT"/>
    <s v="P"/>
    <s v="C"/>
    <s v="N"/>
    <s v="Y"/>
    <s v="N"/>
    <m/>
    <x v="0"/>
    <n v="41430"/>
    <n v="129000"/>
    <x v="1"/>
    <n v="29378"/>
    <x v="12"/>
    <m/>
    <m/>
    <m/>
    <m/>
    <m/>
    <m/>
    <m/>
    <m/>
    <m/>
    <m/>
    <m/>
    <m/>
    <m/>
    <m/>
    <m/>
    <m/>
    <m/>
    <m/>
    <m/>
    <m/>
    <m/>
    <m/>
    <m/>
    <m/>
    <m/>
    <m/>
    <m/>
    <m/>
    <m/>
    <n v="19.3"/>
    <m/>
    <m/>
    <m/>
    <m/>
    <n v="38.6"/>
    <m/>
    <m/>
    <m/>
    <m/>
    <m/>
    <m/>
    <m/>
    <m/>
    <m/>
    <m/>
    <m/>
    <m/>
    <m/>
    <m/>
    <n v="35.43"/>
    <m/>
    <m/>
    <m/>
    <m/>
    <m/>
    <m/>
    <m/>
    <m/>
    <m/>
    <m/>
    <m/>
    <m/>
    <m/>
    <m/>
    <m/>
    <m/>
    <m/>
    <m/>
    <m/>
    <m/>
    <m/>
    <n v="6.45"/>
    <m/>
    <m/>
    <m/>
    <m/>
    <m/>
    <m/>
    <m/>
    <m/>
    <m/>
    <m/>
    <m/>
    <m/>
    <m/>
    <m/>
    <m/>
    <m/>
    <m/>
    <m/>
    <m/>
    <m/>
    <m/>
    <m/>
    <m/>
    <m/>
    <m/>
    <m/>
    <m/>
    <m/>
    <m/>
    <m/>
    <m/>
    <m/>
    <m/>
    <m/>
    <m/>
    <m/>
    <m/>
    <m/>
    <m/>
    <m/>
    <m/>
    <m/>
    <m/>
    <m/>
    <m/>
    <m/>
    <m/>
    <m/>
    <m/>
    <m/>
    <m/>
    <m/>
    <m/>
    <n v="86.06"/>
    <m/>
    <m/>
    <m/>
    <m/>
    <m/>
    <m/>
    <m/>
    <m/>
    <m/>
    <m/>
    <m/>
    <m/>
    <m/>
    <m/>
    <m/>
    <n v="61.4"/>
    <m/>
    <m/>
    <m/>
    <m/>
    <m/>
    <m/>
    <n v="61.4"/>
    <m/>
    <m/>
    <m/>
    <m/>
    <m/>
    <m/>
    <m/>
    <m/>
    <m/>
    <m/>
    <n v="124.54"/>
    <m/>
    <m/>
    <m/>
    <m/>
    <n v="27.87"/>
    <n v="338.3"/>
    <m/>
    <m/>
    <n v="308.64"/>
    <n v="124.54"/>
    <n v="433.18"/>
    <n v="366.17"/>
    <n v="799.34999999999991"/>
  </r>
  <r>
    <n v="284"/>
    <n v="1915"/>
    <s v="Gillard Pass"/>
    <s v="DPI"/>
    <s v="124"/>
    <s v="Chinook"/>
    <s v="3"/>
    <x v="0"/>
    <x v="5"/>
    <n v="2718"/>
    <x v="3"/>
    <s v="CK-28"/>
    <s v="SOUTHERN MAINLAND-SOUTHERN FJORDS_FA_0.x"/>
    <s v="M"/>
    <s v="H"/>
    <n v="2718"/>
    <s v="Phillips River H"/>
    <n v="2687"/>
    <s v="Phillips Lk"/>
    <s v="JNST"/>
    <s v="S"/>
    <x v="1"/>
    <s v="185933"/>
    <n v="0"/>
    <s v="185933"/>
    <n v="2008"/>
    <s v="20080525"/>
    <s v="20080610"/>
    <n v="0"/>
    <n v="4.32"/>
    <s v="ESTIMATED SAMPLE SIZE &amp; LOSS DAYS."/>
    <s v="CWT"/>
    <s v="P"/>
    <s v="C"/>
    <s v="N"/>
    <s v="Y"/>
    <s v="N"/>
    <m/>
    <x v="0"/>
    <n v="41430"/>
    <n v="129000"/>
    <x v="2"/>
    <n v="29378"/>
    <x v="11"/>
    <m/>
    <m/>
    <m/>
    <m/>
    <m/>
    <m/>
    <m/>
    <m/>
    <m/>
    <m/>
    <m/>
    <m/>
    <m/>
    <m/>
    <m/>
    <n v="15.44"/>
    <m/>
    <m/>
    <m/>
    <m/>
    <m/>
    <m/>
    <m/>
    <m/>
    <m/>
    <m/>
    <m/>
    <m/>
    <m/>
    <m/>
    <m/>
    <m/>
    <m/>
    <m/>
    <n v="14.79"/>
    <m/>
    <m/>
    <m/>
    <m/>
    <m/>
    <m/>
    <m/>
    <m/>
    <m/>
    <m/>
    <m/>
    <m/>
    <m/>
    <m/>
    <m/>
    <m/>
    <m/>
    <m/>
    <m/>
    <m/>
    <m/>
    <m/>
    <m/>
    <m/>
    <m/>
    <m/>
    <m/>
    <m/>
    <m/>
    <m/>
    <m/>
    <m/>
    <m/>
    <m/>
    <m/>
    <m/>
    <m/>
    <m/>
    <m/>
    <m/>
    <m/>
    <m/>
    <m/>
    <m/>
    <m/>
    <m/>
    <m/>
    <m/>
    <m/>
    <m/>
    <m/>
    <m/>
    <m/>
    <m/>
    <m/>
    <m/>
    <m/>
    <m/>
    <m/>
    <m/>
    <m/>
    <m/>
    <m/>
    <m/>
    <m/>
    <m/>
    <m/>
    <m/>
    <m/>
    <m/>
    <m/>
    <m/>
    <m/>
    <m/>
    <m/>
    <m/>
    <m/>
    <m/>
    <m/>
    <m/>
    <m/>
    <m/>
    <m/>
    <m/>
    <m/>
    <m/>
    <m/>
    <m/>
    <m/>
    <m/>
    <m/>
    <m/>
    <m/>
    <m/>
    <m/>
    <m/>
    <m/>
    <m/>
    <m/>
    <m/>
    <m/>
    <m/>
    <m/>
    <m/>
    <m/>
    <m/>
    <m/>
    <m/>
    <m/>
    <m/>
    <m/>
    <m/>
    <m/>
    <m/>
    <m/>
    <m/>
    <m/>
    <m/>
    <m/>
    <m/>
    <m/>
    <m/>
    <m/>
    <m/>
    <n v="25.47"/>
    <m/>
    <m/>
    <m/>
    <m/>
    <n v="12.45"/>
    <n v="210.92"/>
    <m/>
    <m/>
    <n v="30.23"/>
    <n v="25.47"/>
    <n v="55.7"/>
    <n v="223.37"/>
    <n v="279.07"/>
  </r>
  <r>
    <n v="284"/>
    <n v="1915"/>
    <s v="Gillard Pass"/>
    <s v="DPI"/>
    <s v="124"/>
    <s v="Chinook"/>
    <s v="3"/>
    <x v="0"/>
    <x v="7"/>
    <n v="2718"/>
    <x v="3"/>
    <s v="CK-28"/>
    <s v="SOUTHERN MAINLAND-SOUTHERN FJORDS_FA_0.x"/>
    <s v="M"/>
    <s v="H"/>
    <n v="2406"/>
    <s v="Fanny Bay/ JNST Seapen"/>
    <n v="2406"/>
    <s v="Fanny Bay/JNST"/>
    <s v="JNST"/>
    <s v="S"/>
    <x v="4"/>
    <s v="180680"/>
    <n v="0"/>
    <s v="180680"/>
    <n v="2011"/>
    <s v="20110424"/>
    <s v="20110424"/>
    <n v="99"/>
    <n v="11.8"/>
    <m/>
    <s v="CWT"/>
    <s v="B"/>
    <s v="Y"/>
    <s v="Y"/>
    <s v="Y"/>
    <s v="N"/>
    <n v="3.3170000000000001E-3"/>
    <x v="0"/>
    <n v="23367"/>
    <n v="23401"/>
    <x v="4"/>
    <n v="30677"/>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599999999999999"/>
    <m/>
    <m/>
    <m/>
    <n v="0"/>
    <n v="0"/>
    <n v="0"/>
    <n v="1.1599999999999999"/>
    <n v="1.1599999999999999"/>
  </r>
  <r>
    <n v="284"/>
    <n v="1915"/>
    <s v="Gillard Pass"/>
    <s v="DPI"/>
    <s v="124"/>
    <s v="Chinook"/>
    <s v="3"/>
    <x v="0"/>
    <x v="7"/>
    <n v="2718"/>
    <x v="3"/>
    <s v="CK-28"/>
    <s v="SOUTHERN MAINLAND-SOUTHERN FJORDS_FA_0.x"/>
    <s v="M"/>
    <s v="H"/>
    <n v="2406"/>
    <s v="Fanny Bay/ JNST Seapen"/>
    <n v="2406"/>
    <s v="Fanny Bay/JNST"/>
    <s v="JNST"/>
    <s v="S"/>
    <x v="4"/>
    <s v="180680"/>
    <n v="0"/>
    <s v="180680"/>
    <n v="2011"/>
    <s v="20110424"/>
    <s v="20110424"/>
    <n v="99"/>
    <n v="11.8"/>
    <m/>
    <s v="CWT"/>
    <s v="B"/>
    <s v="Y"/>
    <s v="Y"/>
    <s v="Y"/>
    <s v="N"/>
    <n v="3.3170000000000001E-3"/>
    <x v="0"/>
    <n v="23367"/>
    <n v="23401"/>
    <x v="0"/>
    <n v="30677"/>
    <x v="11"/>
    <m/>
    <m/>
    <m/>
    <m/>
    <m/>
    <m/>
    <m/>
    <m/>
    <m/>
    <m/>
    <m/>
    <m/>
    <m/>
    <m/>
    <m/>
    <m/>
    <m/>
    <m/>
    <m/>
    <m/>
    <m/>
    <m/>
    <m/>
    <m/>
    <m/>
    <m/>
    <m/>
    <m/>
    <m/>
    <m/>
    <m/>
    <m/>
    <m/>
    <m/>
    <m/>
    <m/>
    <m/>
    <m/>
    <m/>
    <m/>
    <m/>
    <m/>
    <m/>
    <m/>
    <m/>
    <m/>
    <m/>
    <m/>
    <m/>
    <n v="8.51"/>
    <m/>
    <m/>
    <m/>
    <m/>
    <m/>
    <m/>
    <m/>
    <m/>
    <m/>
    <m/>
    <m/>
    <m/>
    <m/>
    <m/>
    <m/>
    <m/>
    <m/>
    <m/>
    <m/>
    <m/>
    <m/>
    <m/>
    <m/>
    <m/>
    <m/>
    <m/>
    <m/>
    <m/>
    <m/>
    <m/>
    <m/>
    <m/>
    <m/>
    <m/>
    <m/>
    <m/>
    <m/>
    <m/>
    <m/>
    <m/>
    <m/>
    <m/>
    <m/>
    <m/>
    <m/>
    <m/>
    <m/>
    <m/>
    <m/>
    <m/>
    <m/>
    <m/>
    <m/>
    <m/>
    <m/>
    <m/>
    <m/>
    <m/>
    <m/>
    <m/>
    <m/>
    <m/>
    <m/>
    <m/>
    <m/>
    <m/>
    <m/>
    <m/>
    <m/>
    <m/>
    <m/>
    <m/>
    <m/>
    <m/>
    <m/>
    <m/>
    <m/>
    <m/>
    <m/>
    <m/>
    <m/>
    <m/>
    <m/>
    <m/>
    <m/>
    <m/>
    <m/>
    <m/>
    <m/>
    <m/>
    <m/>
    <m/>
    <m/>
    <m/>
    <m/>
    <m/>
    <m/>
    <m/>
    <m/>
    <m/>
    <m/>
    <m/>
    <m/>
    <m/>
    <m/>
    <m/>
    <m/>
    <m/>
    <m/>
    <m/>
    <m/>
    <m/>
    <m/>
    <m/>
    <n v="1"/>
    <m/>
    <m/>
    <m/>
    <n v="8.51"/>
    <n v="0"/>
    <n v="8.51"/>
    <n v="1"/>
    <n v="9.51"/>
  </r>
  <r>
    <n v="284"/>
    <n v="1915"/>
    <s v="Gillard Pass"/>
    <s v="DPI"/>
    <s v="124"/>
    <s v="Chinook"/>
    <s v="3"/>
    <x v="0"/>
    <x v="7"/>
    <n v="2718"/>
    <x v="3"/>
    <s v="CK-28"/>
    <s v="SOUTHERN MAINLAND-SOUTHERN FJORDS_FA_0.x"/>
    <s v="M"/>
    <s v="H"/>
    <n v="2406"/>
    <s v="Fanny Bay/ JNST Seapen"/>
    <n v="2406"/>
    <s v="Fanny Bay/JNST"/>
    <s v="JNST"/>
    <s v="S"/>
    <x v="4"/>
    <s v="180680"/>
    <n v="0"/>
    <s v="180680"/>
    <n v="2011"/>
    <s v="20110424"/>
    <s v="20110424"/>
    <n v="99"/>
    <n v="11.8"/>
    <m/>
    <s v="CWT"/>
    <s v="B"/>
    <s v="Y"/>
    <s v="Y"/>
    <s v="Y"/>
    <s v="N"/>
    <n v="3.3170000000000001E-3"/>
    <x v="0"/>
    <n v="23367"/>
    <n v="23401"/>
    <x v="1"/>
    <n v="30677"/>
    <x v="13"/>
    <m/>
    <m/>
    <m/>
    <m/>
    <m/>
    <m/>
    <m/>
    <m/>
    <m/>
    <m/>
    <m/>
    <m/>
    <m/>
    <m/>
    <m/>
    <m/>
    <n v="3.02"/>
    <m/>
    <m/>
    <m/>
    <m/>
    <m/>
    <m/>
    <m/>
    <m/>
    <m/>
    <m/>
    <m/>
    <n v="3.46"/>
    <m/>
    <m/>
    <m/>
    <m/>
    <m/>
    <n v="10.38"/>
    <m/>
    <m/>
    <m/>
    <m/>
    <m/>
    <m/>
    <m/>
    <m/>
    <m/>
    <m/>
    <m/>
    <m/>
    <m/>
    <m/>
    <n v="84.26"/>
    <m/>
    <m/>
    <m/>
    <m/>
    <m/>
    <m/>
    <m/>
    <m/>
    <m/>
    <m/>
    <m/>
    <m/>
    <m/>
    <m/>
    <m/>
    <m/>
    <m/>
    <m/>
    <m/>
    <m/>
    <m/>
    <m/>
    <m/>
    <m/>
    <m/>
    <m/>
    <m/>
    <m/>
    <m/>
    <m/>
    <m/>
    <m/>
    <m/>
    <m/>
    <m/>
    <m/>
    <m/>
    <m/>
    <m/>
    <m/>
    <m/>
    <m/>
    <m/>
    <m/>
    <m/>
    <m/>
    <m/>
    <m/>
    <m/>
    <m/>
    <m/>
    <m/>
    <m/>
    <m/>
    <m/>
    <m/>
    <m/>
    <m/>
    <m/>
    <m/>
    <m/>
    <m/>
    <m/>
    <m/>
    <m/>
    <m/>
    <m/>
    <m/>
    <m/>
    <m/>
    <m/>
    <m/>
    <m/>
    <m/>
    <m/>
    <m/>
    <m/>
    <m/>
    <m/>
    <m/>
    <m/>
    <m/>
    <m/>
    <m/>
    <m/>
    <m/>
    <m/>
    <m/>
    <m/>
    <m/>
    <m/>
    <m/>
    <m/>
    <n v="3.54"/>
    <m/>
    <m/>
    <m/>
    <n v="14.16"/>
    <m/>
    <m/>
    <m/>
    <m/>
    <m/>
    <m/>
    <m/>
    <m/>
    <m/>
    <m/>
    <m/>
    <n v="66.3"/>
    <m/>
    <m/>
    <m/>
    <m/>
    <m/>
    <n v="362.01"/>
    <m/>
    <m/>
    <n v="118.82"/>
    <n v="66.3"/>
    <n v="185.12"/>
    <n v="362.01"/>
    <n v="547.13"/>
  </r>
  <r>
    <n v="284"/>
    <n v="1915"/>
    <s v="Gillard Pass"/>
    <s v="DPI"/>
    <s v="124"/>
    <s v="Chinook"/>
    <s v="3"/>
    <x v="0"/>
    <x v="7"/>
    <n v="2718"/>
    <x v="3"/>
    <s v="CK-28"/>
    <s v="SOUTHERN MAINLAND-SOUTHERN FJORDS_FA_0.x"/>
    <s v="M"/>
    <s v="H"/>
    <n v="2406"/>
    <s v="Fanny Bay/ JNST Seapen"/>
    <n v="2406"/>
    <s v="Fanny Bay/JNST"/>
    <s v="JNST"/>
    <s v="S"/>
    <x v="4"/>
    <s v="180680"/>
    <n v="0"/>
    <s v="180680"/>
    <n v="2011"/>
    <s v="20110424"/>
    <s v="20110424"/>
    <n v="99"/>
    <n v="11.8"/>
    <m/>
    <s v="CWT"/>
    <s v="B"/>
    <s v="Y"/>
    <s v="Y"/>
    <s v="Y"/>
    <s v="N"/>
    <n v="3.3170000000000001E-3"/>
    <x v="0"/>
    <n v="23367"/>
    <n v="23401"/>
    <x v="2"/>
    <n v="30677"/>
    <x v="14"/>
    <m/>
    <m/>
    <m/>
    <m/>
    <m/>
    <m/>
    <m/>
    <m/>
    <m/>
    <m/>
    <m/>
    <m/>
    <m/>
    <m/>
    <m/>
    <n v="2.87"/>
    <m/>
    <m/>
    <m/>
    <m/>
    <m/>
    <m/>
    <m/>
    <m/>
    <m/>
    <m/>
    <m/>
    <m/>
    <m/>
    <m/>
    <m/>
    <m/>
    <m/>
    <m/>
    <n v="10.09"/>
    <m/>
    <m/>
    <m/>
    <m/>
    <m/>
    <m/>
    <m/>
    <m/>
    <m/>
    <m/>
    <m/>
    <m/>
    <n v="3.85"/>
    <m/>
    <n v="46.05"/>
    <m/>
    <m/>
    <m/>
    <m/>
    <m/>
    <m/>
    <m/>
    <m/>
    <m/>
    <m/>
    <m/>
    <m/>
    <m/>
    <m/>
    <m/>
    <m/>
    <m/>
    <m/>
    <m/>
    <m/>
    <m/>
    <m/>
    <m/>
    <m/>
    <m/>
    <m/>
    <m/>
    <m/>
    <m/>
    <m/>
    <m/>
    <m/>
    <m/>
    <m/>
    <m/>
    <m/>
    <m/>
    <m/>
    <m/>
    <m/>
    <m/>
    <m/>
    <m/>
    <m/>
    <m/>
    <m/>
    <m/>
    <m/>
    <m/>
    <m/>
    <m/>
    <m/>
    <m/>
    <m/>
    <m/>
    <m/>
    <m/>
    <m/>
    <m/>
    <m/>
    <m/>
    <m/>
    <m/>
    <m/>
    <m/>
    <m/>
    <m/>
    <m/>
    <m/>
    <m/>
    <m/>
    <m/>
    <m/>
    <m/>
    <m/>
    <m/>
    <m/>
    <m/>
    <m/>
    <m/>
    <m/>
    <m/>
    <m/>
    <m/>
    <m/>
    <m/>
    <m/>
    <m/>
    <m/>
    <m/>
    <m/>
    <m/>
    <m/>
    <m/>
    <m/>
    <m/>
    <m/>
    <m/>
    <n v="5.57"/>
    <m/>
    <m/>
    <m/>
    <m/>
    <m/>
    <m/>
    <m/>
    <m/>
    <m/>
    <m/>
    <n v="19.54"/>
    <m/>
    <m/>
    <m/>
    <m/>
    <n v="2.36"/>
    <n v="172.39"/>
    <m/>
    <m/>
    <n v="68.430000000000007"/>
    <n v="19.54"/>
    <n v="87.97"/>
    <n v="174.75"/>
    <n v="262.71999999999997"/>
  </r>
  <r>
    <n v="284"/>
    <n v="1915"/>
    <s v="Gillard Pass"/>
    <s v="DPI"/>
    <s v="124"/>
    <s v="Chinook"/>
    <s v="3"/>
    <x v="0"/>
    <x v="7"/>
    <n v="2718"/>
    <x v="3"/>
    <s v="CK-28"/>
    <s v="SOUTHERN MAINLAND-SOUTHERN FJORDS_FA_0.x"/>
    <s v="M"/>
    <s v="H"/>
    <n v="2406"/>
    <s v="Fanny Bay/ JNST Seapen"/>
    <n v="2406"/>
    <s v="Fanny Bay/JNST"/>
    <s v="JNST"/>
    <s v="S"/>
    <x v="4"/>
    <s v="180680"/>
    <n v="0"/>
    <s v="180680"/>
    <n v="2011"/>
    <s v="20110424"/>
    <s v="20110424"/>
    <n v="99"/>
    <n v="11.8"/>
    <m/>
    <s v="CWT"/>
    <s v="B"/>
    <s v="Y"/>
    <s v="Y"/>
    <s v="Y"/>
    <s v="N"/>
    <n v="3.3170000000000001E-3"/>
    <x v="0"/>
    <n v="23367"/>
    <n v="23401"/>
    <x v="3"/>
    <n v="30677"/>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4"/>
    <m/>
    <m/>
    <m/>
    <n v="0"/>
    <n v="0"/>
    <n v="0"/>
    <n v="1.84"/>
    <n v="1.84"/>
  </r>
  <r>
    <n v="284"/>
    <n v="1915"/>
    <s v="Gillard Pass"/>
    <s v="DPI"/>
    <s v="124"/>
    <s v="Chinook"/>
    <s v="3"/>
    <x v="0"/>
    <x v="7"/>
    <n v="2718"/>
    <x v="3"/>
    <s v="CK-28"/>
    <s v="SOUTHERN MAINLAND-SOUTHERN FJORDS_FA_0.x"/>
    <s v="M"/>
    <s v="H"/>
    <n v="2718"/>
    <s v="Phillips River H"/>
    <n v="2687"/>
    <s v="Phillips Lk"/>
    <s v="JNST"/>
    <s v="S"/>
    <x v="0"/>
    <s v="180679"/>
    <n v="0"/>
    <s v="180679"/>
    <n v="2011"/>
    <s v="20110424"/>
    <s v="20110424"/>
    <n v="97"/>
    <n v="11.1"/>
    <m/>
    <s v="CWT"/>
    <s v="B"/>
    <s v="Y"/>
    <s v="Y"/>
    <s v="Y"/>
    <s v="N"/>
    <n v="9.8519999999999996E-3"/>
    <x v="0"/>
    <n v="23895"/>
    <n v="23925"/>
    <x v="4"/>
    <n v="30678"/>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84"/>
    <m/>
    <m/>
    <m/>
    <n v="0"/>
    <n v="0"/>
    <n v="0"/>
    <n v="12.84"/>
    <n v="12.84"/>
  </r>
  <r>
    <n v="284"/>
    <n v="1915"/>
    <s v="Gillard Pass"/>
    <s v="DPI"/>
    <s v="124"/>
    <s v="Chinook"/>
    <s v="3"/>
    <x v="0"/>
    <x v="7"/>
    <n v="2718"/>
    <x v="3"/>
    <s v="CK-28"/>
    <s v="SOUTHERN MAINLAND-SOUTHERN FJORDS_FA_0.x"/>
    <s v="M"/>
    <s v="H"/>
    <n v="2718"/>
    <s v="Phillips River H"/>
    <n v="2687"/>
    <s v="Phillips Lk"/>
    <s v="JNST"/>
    <s v="S"/>
    <x v="0"/>
    <s v="180679"/>
    <n v="0"/>
    <s v="180679"/>
    <n v="2011"/>
    <s v="20110424"/>
    <s v="20110424"/>
    <n v="97"/>
    <n v="11.1"/>
    <m/>
    <s v="CWT"/>
    <s v="B"/>
    <s v="Y"/>
    <s v="Y"/>
    <s v="Y"/>
    <s v="N"/>
    <n v="9.8519999999999996E-3"/>
    <x v="0"/>
    <n v="23895"/>
    <n v="23925"/>
    <x v="0"/>
    <n v="30678"/>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11.23"/>
    <m/>
    <m/>
    <n v="0"/>
    <n v="0"/>
    <n v="0"/>
    <n v="12.23"/>
    <n v="12.23"/>
  </r>
  <r>
    <n v="284"/>
    <n v="1915"/>
    <s v="Gillard Pass"/>
    <s v="DPI"/>
    <s v="124"/>
    <s v="Chinook"/>
    <s v="3"/>
    <x v="0"/>
    <x v="7"/>
    <n v="2718"/>
    <x v="3"/>
    <s v="CK-28"/>
    <s v="SOUTHERN MAINLAND-SOUTHERN FJORDS_FA_0.x"/>
    <s v="M"/>
    <s v="H"/>
    <n v="2718"/>
    <s v="Phillips River H"/>
    <n v="2687"/>
    <s v="Phillips Lk"/>
    <s v="JNST"/>
    <s v="S"/>
    <x v="0"/>
    <s v="180679"/>
    <n v="0"/>
    <s v="180679"/>
    <n v="2011"/>
    <s v="20110424"/>
    <s v="20110424"/>
    <n v="97"/>
    <n v="11.1"/>
    <m/>
    <s v="CWT"/>
    <s v="B"/>
    <s v="Y"/>
    <s v="Y"/>
    <s v="Y"/>
    <s v="N"/>
    <n v="9.8519999999999996E-3"/>
    <x v="0"/>
    <n v="23895"/>
    <n v="23925"/>
    <x v="1"/>
    <n v="30678"/>
    <x v="13"/>
    <m/>
    <m/>
    <m/>
    <m/>
    <m/>
    <m/>
    <m/>
    <m/>
    <m/>
    <m/>
    <m/>
    <m/>
    <m/>
    <n v="2.54"/>
    <m/>
    <n v="2.54"/>
    <m/>
    <m/>
    <m/>
    <m/>
    <m/>
    <m/>
    <m/>
    <m/>
    <m/>
    <m/>
    <m/>
    <m/>
    <n v="3.45"/>
    <m/>
    <m/>
    <m/>
    <m/>
    <m/>
    <n v="10.35"/>
    <m/>
    <m/>
    <m/>
    <m/>
    <m/>
    <m/>
    <m/>
    <m/>
    <m/>
    <m/>
    <m/>
    <m/>
    <m/>
    <m/>
    <m/>
    <m/>
    <m/>
    <m/>
    <m/>
    <m/>
    <m/>
    <m/>
    <m/>
    <m/>
    <m/>
    <m/>
    <m/>
    <m/>
    <m/>
    <m/>
    <m/>
    <m/>
    <m/>
    <m/>
    <m/>
    <m/>
    <m/>
    <m/>
    <m/>
    <m/>
    <m/>
    <m/>
    <m/>
    <m/>
    <m/>
    <m/>
    <m/>
    <m/>
    <m/>
    <m/>
    <m/>
    <m/>
    <m/>
    <m/>
    <m/>
    <m/>
    <m/>
    <m/>
    <m/>
    <m/>
    <m/>
    <m/>
    <m/>
    <m/>
    <m/>
    <m/>
    <m/>
    <m/>
    <m/>
    <m/>
    <m/>
    <m/>
    <m/>
    <m/>
    <m/>
    <m/>
    <m/>
    <m/>
    <m/>
    <m/>
    <m/>
    <m/>
    <m/>
    <m/>
    <m/>
    <m/>
    <m/>
    <m/>
    <m/>
    <m/>
    <m/>
    <m/>
    <m/>
    <m/>
    <m/>
    <m/>
    <m/>
    <m/>
    <m/>
    <m/>
    <m/>
    <m/>
    <m/>
    <m/>
    <m/>
    <n v="3.53"/>
    <m/>
    <m/>
    <m/>
    <m/>
    <m/>
    <m/>
    <n v="17.649999999999999"/>
    <m/>
    <m/>
    <m/>
    <m/>
    <m/>
    <m/>
    <m/>
    <m/>
    <m/>
    <m/>
    <m/>
    <n v="78.72"/>
    <m/>
    <m/>
    <m/>
    <m/>
    <n v="3"/>
    <n v="413.21"/>
    <m/>
    <m/>
    <n v="40.06"/>
    <n v="78.72"/>
    <n v="118.78"/>
    <n v="416.21"/>
    <n v="534.99"/>
  </r>
  <r>
    <n v="284"/>
    <n v="1915"/>
    <s v="Gillard Pass"/>
    <s v="DPI"/>
    <s v="124"/>
    <s v="Chinook"/>
    <s v="3"/>
    <x v="0"/>
    <x v="7"/>
    <n v="2718"/>
    <x v="3"/>
    <s v="CK-28"/>
    <s v="SOUTHERN MAINLAND-SOUTHERN FJORDS_FA_0.x"/>
    <s v="M"/>
    <s v="H"/>
    <n v="2718"/>
    <s v="Phillips River H"/>
    <n v="2687"/>
    <s v="Phillips Lk"/>
    <s v="JNST"/>
    <s v="S"/>
    <x v="0"/>
    <s v="180679"/>
    <n v="0"/>
    <s v="180679"/>
    <n v="2011"/>
    <s v="20110424"/>
    <s v="20110424"/>
    <n v="97"/>
    <n v="11.1"/>
    <m/>
    <s v="CWT"/>
    <s v="B"/>
    <s v="Y"/>
    <s v="Y"/>
    <s v="Y"/>
    <s v="N"/>
    <n v="9.8519999999999996E-3"/>
    <x v="0"/>
    <n v="23895"/>
    <n v="23925"/>
    <x v="2"/>
    <n v="30678"/>
    <x v="14"/>
    <m/>
    <m/>
    <m/>
    <m/>
    <m/>
    <m/>
    <m/>
    <m/>
    <m/>
    <m/>
    <m/>
    <m/>
    <m/>
    <m/>
    <m/>
    <n v="2.87"/>
    <m/>
    <m/>
    <m/>
    <m/>
    <m/>
    <m/>
    <m/>
    <m/>
    <m/>
    <m/>
    <m/>
    <m/>
    <m/>
    <m/>
    <m/>
    <m/>
    <m/>
    <m/>
    <n v="3.39"/>
    <m/>
    <m/>
    <m/>
    <m/>
    <m/>
    <m/>
    <m/>
    <m/>
    <m/>
    <m/>
    <m/>
    <m/>
    <m/>
    <m/>
    <m/>
    <m/>
    <m/>
    <m/>
    <m/>
    <m/>
    <m/>
    <m/>
    <m/>
    <m/>
    <m/>
    <m/>
    <m/>
    <m/>
    <m/>
    <m/>
    <m/>
    <m/>
    <m/>
    <m/>
    <m/>
    <m/>
    <n v="2.87"/>
    <m/>
    <m/>
    <m/>
    <m/>
    <m/>
    <m/>
    <m/>
    <m/>
    <m/>
    <m/>
    <m/>
    <m/>
    <m/>
    <m/>
    <m/>
    <m/>
    <m/>
    <m/>
    <m/>
    <m/>
    <m/>
    <m/>
    <m/>
    <m/>
    <m/>
    <m/>
    <m/>
    <m/>
    <m/>
    <m/>
    <m/>
    <m/>
    <m/>
    <m/>
    <m/>
    <m/>
    <m/>
    <m/>
    <m/>
    <m/>
    <m/>
    <m/>
    <m/>
    <m/>
    <m/>
    <m/>
    <m/>
    <m/>
    <m/>
    <m/>
    <m/>
    <m/>
    <m/>
    <n v="8.65"/>
    <m/>
    <m/>
    <m/>
    <m/>
    <m/>
    <m/>
    <m/>
    <m/>
    <m/>
    <m/>
    <m/>
    <m/>
    <m/>
    <m/>
    <m/>
    <m/>
    <m/>
    <m/>
    <m/>
    <m/>
    <m/>
    <m/>
    <m/>
    <m/>
    <m/>
    <m/>
    <m/>
    <m/>
    <m/>
    <m/>
    <m/>
    <m/>
    <m/>
    <n v="13.87"/>
    <m/>
    <m/>
    <m/>
    <m/>
    <n v="11.57"/>
    <n v="205.16"/>
    <m/>
    <m/>
    <n v="17.78"/>
    <n v="13.87"/>
    <n v="31.65"/>
    <n v="216.73"/>
    <n v="248.38"/>
  </r>
  <r>
    <n v="284"/>
    <n v="1915"/>
    <s v="Gillard Pass"/>
    <s v="DPI"/>
    <s v="124"/>
    <s v="Chinook"/>
    <s v="3"/>
    <x v="0"/>
    <x v="8"/>
    <n v="2718"/>
    <x v="3"/>
    <s v="CK-28"/>
    <s v="SOUTHERN MAINLAND-SOUTHERN FJORDS_FA_0.x"/>
    <s v="M"/>
    <s v="H"/>
    <n v="2406"/>
    <s v="Fanny Bay/ JNST Seapen"/>
    <n v="2406"/>
    <s v="Fanny Bay/JNST"/>
    <s v="JNST"/>
    <s v="S"/>
    <x v="2"/>
    <s v="181879"/>
    <n v="0"/>
    <s v="181879"/>
    <n v="2011"/>
    <s v="20110603"/>
    <s v="20110603"/>
    <m/>
    <n v="6.2"/>
    <s v="Assume 1% tag loss rate."/>
    <s v="CWT"/>
    <s v="B"/>
    <s v="Y"/>
    <s v="Y"/>
    <s v="Y"/>
    <s v="Y"/>
    <n v="0.01"/>
    <x v="0"/>
    <n v="49705"/>
    <n v="68968"/>
    <x v="4"/>
    <n v="31052"/>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8"/>
    <m/>
    <m/>
    <m/>
    <n v="0"/>
    <n v="0"/>
    <n v="0"/>
    <n v="1.38"/>
    <n v="1.38"/>
  </r>
  <r>
    <n v="284"/>
    <n v="1915"/>
    <s v="Gillard Pass"/>
    <s v="DPI"/>
    <s v="124"/>
    <s v="Chinook"/>
    <s v="3"/>
    <x v="0"/>
    <x v="8"/>
    <n v="2718"/>
    <x v="3"/>
    <s v="CK-28"/>
    <s v="SOUTHERN MAINLAND-SOUTHERN FJORDS_FA_0.x"/>
    <s v="M"/>
    <s v="H"/>
    <n v="2406"/>
    <s v="Fanny Bay/ JNST Seapen"/>
    <n v="2406"/>
    <s v="Fanny Bay/JNST"/>
    <s v="JNST"/>
    <s v="S"/>
    <x v="2"/>
    <s v="181879"/>
    <n v="0"/>
    <s v="181879"/>
    <n v="2011"/>
    <s v="20110603"/>
    <s v="20110603"/>
    <m/>
    <n v="6.2"/>
    <s v="Assume 1% tag loss rate."/>
    <s v="CWT"/>
    <s v="B"/>
    <s v="Y"/>
    <s v="Y"/>
    <s v="Y"/>
    <s v="Y"/>
    <n v="0.01"/>
    <x v="0"/>
    <n v="49705"/>
    <n v="68968"/>
    <x v="0"/>
    <n v="31052"/>
    <x v="13"/>
    <m/>
    <m/>
    <m/>
    <m/>
    <m/>
    <m/>
    <m/>
    <m/>
    <m/>
    <m/>
    <m/>
    <m/>
    <m/>
    <m/>
    <m/>
    <n v="3.52"/>
    <n v="4.1900000000000004"/>
    <m/>
    <m/>
    <m/>
    <m/>
    <m/>
    <m/>
    <m/>
    <m/>
    <m/>
    <m/>
    <m/>
    <m/>
    <m/>
    <m/>
    <m/>
    <m/>
    <m/>
    <m/>
    <m/>
    <m/>
    <m/>
    <m/>
    <m/>
    <m/>
    <m/>
    <m/>
    <m/>
    <m/>
    <m/>
    <m/>
    <m/>
    <m/>
    <n v="26.5"/>
    <m/>
    <m/>
    <m/>
    <m/>
    <m/>
    <m/>
    <m/>
    <m/>
    <m/>
    <m/>
    <m/>
    <m/>
    <m/>
    <m/>
    <m/>
    <m/>
    <m/>
    <m/>
    <m/>
    <m/>
    <m/>
    <m/>
    <m/>
    <m/>
    <m/>
    <m/>
    <m/>
    <m/>
    <m/>
    <m/>
    <m/>
    <m/>
    <m/>
    <m/>
    <m/>
    <m/>
    <m/>
    <m/>
    <m/>
    <m/>
    <m/>
    <m/>
    <m/>
    <m/>
    <m/>
    <m/>
    <m/>
    <m/>
    <m/>
    <m/>
    <m/>
    <m/>
    <m/>
    <m/>
    <m/>
    <m/>
    <m/>
    <m/>
    <m/>
    <m/>
    <m/>
    <m/>
    <m/>
    <m/>
    <m/>
    <m/>
    <m/>
    <m/>
    <m/>
    <m/>
    <m/>
    <m/>
    <m/>
    <m/>
    <m/>
    <m/>
    <m/>
    <m/>
    <m/>
    <m/>
    <m/>
    <m/>
    <m/>
    <m/>
    <m/>
    <m/>
    <m/>
    <m/>
    <m/>
    <m/>
    <m/>
    <m/>
    <m/>
    <m/>
    <m/>
    <m/>
    <m/>
    <m/>
    <m/>
    <m/>
    <m/>
    <m/>
    <m/>
    <m/>
    <m/>
    <m/>
    <m/>
    <m/>
    <m/>
    <n v="28.5"/>
    <m/>
    <m/>
    <m/>
    <m/>
    <m/>
    <n v="185.06"/>
    <m/>
    <m/>
    <n v="34.21"/>
    <n v="28.5"/>
    <n v="62.71"/>
    <n v="185.06"/>
    <n v="247.77"/>
  </r>
  <r>
    <n v="284"/>
    <n v="1915"/>
    <s v="Gillard Pass"/>
    <s v="DPI"/>
    <s v="124"/>
    <s v="Chinook"/>
    <s v="3"/>
    <x v="0"/>
    <x v="8"/>
    <n v="2718"/>
    <x v="3"/>
    <s v="CK-28"/>
    <s v="SOUTHERN MAINLAND-SOUTHERN FJORDS_FA_0.x"/>
    <s v="M"/>
    <s v="H"/>
    <n v="2406"/>
    <s v="Fanny Bay/ JNST Seapen"/>
    <n v="2406"/>
    <s v="Fanny Bay/JNST"/>
    <s v="JNST"/>
    <s v="S"/>
    <x v="2"/>
    <s v="181879"/>
    <n v="0"/>
    <s v="181879"/>
    <n v="2011"/>
    <s v="20110603"/>
    <s v="20110603"/>
    <m/>
    <n v="6.2"/>
    <s v="Assume 1% tag loss rate."/>
    <s v="CWT"/>
    <s v="B"/>
    <s v="Y"/>
    <s v="Y"/>
    <s v="Y"/>
    <s v="Y"/>
    <n v="0.01"/>
    <x v="0"/>
    <n v="49705"/>
    <n v="68968"/>
    <x v="1"/>
    <n v="31052"/>
    <x v="14"/>
    <m/>
    <m/>
    <m/>
    <m/>
    <m/>
    <m/>
    <m/>
    <m/>
    <m/>
    <m/>
    <m/>
    <m/>
    <m/>
    <m/>
    <m/>
    <n v="7.96"/>
    <m/>
    <m/>
    <m/>
    <m/>
    <m/>
    <m/>
    <m/>
    <m/>
    <m/>
    <m/>
    <m/>
    <m/>
    <m/>
    <m/>
    <m/>
    <m/>
    <m/>
    <m/>
    <n v="9.2899999999999991"/>
    <m/>
    <m/>
    <m/>
    <m/>
    <m/>
    <m/>
    <m/>
    <m/>
    <n v="5.33"/>
    <m/>
    <m/>
    <m/>
    <m/>
    <m/>
    <n v="14.12"/>
    <m/>
    <m/>
    <m/>
    <m/>
    <m/>
    <m/>
    <m/>
    <m/>
    <m/>
    <m/>
    <m/>
    <m/>
    <m/>
    <m/>
    <m/>
    <m/>
    <m/>
    <m/>
    <m/>
    <m/>
    <m/>
    <m/>
    <m/>
    <m/>
    <m/>
    <m/>
    <m/>
    <m/>
    <m/>
    <m/>
    <m/>
    <m/>
    <m/>
    <m/>
    <m/>
    <m/>
    <m/>
    <m/>
    <m/>
    <m/>
    <m/>
    <m/>
    <m/>
    <m/>
    <m/>
    <m/>
    <m/>
    <m/>
    <m/>
    <m/>
    <m/>
    <m/>
    <m/>
    <m/>
    <m/>
    <m/>
    <m/>
    <m/>
    <m/>
    <m/>
    <m/>
    <m/>
    <m/>
    <m/>
    <m/>
    <m/>
    <m/>
    <m/>
    <m/>
    <m/>
    <m/>
    <m/>
    <m/>
    <m/>
    <m/>
    <n v="11.99"/>
    <m/>
    <m/>
    <m/>
    <m/>
    <m/>
    <m/>
    <m/>
    <m/>
    <m/>
    <m/>
    <m/>
    <m/>
    <m/>
    <m/>
    <m/>
    <m/>
    <m/>
    <m/>
    <m/>
    <m/>
    <m/>
    <m/>
    <n v="15.42"/>
    <m/>
    <m/>
    <m/>
    <m/>
    <m/>
    <m/>
    <m/>
    <m/>
    <m/>
    <m/>
    <n v="107.16"/>
    <m/>
    <m/>
    <m/>
    <m/>
    <n v="22.77"/>
    <n v="646.16"/>
    <m/>
    <m/>
    <n v="64.11"/>
    <n v="107.16"/>
    <n v="171.27"/>
    <n v="668.93"/>
    <n v="840.2"/>
  </r>
  <r>
    <n v="284"/>
    <n v="1915"/>
    <s v="Gillard Pass"/>
    <s v="DPI"/>
    <s v="124"/>
    <s v="Chinook"/>
    <s v="3"/>
    <x v="0"/>
    <x v="8"/>
    <n v="2718"/>
    <x v="3"/>
    <s v="CK-28"/>
    <s v="SOUTHERN MAINLAND-SOUTHERN FJORDS_FA_0.x"/>
    <s v="M"/>
    <s v="H"/>
    <n v="2406"/>
    <s v="Fanny Bay/ JNST Seapen"/>
    <n v="2406"/>
    <s v="Fanny Bay/JNST"/>
    <s v="JNST"/>
    <s v="S"/>
    <x v="2"/>
    <s v="181879"/>
    <n v="0"/>
    <s v="181879"/>
    <n v="2011"/>
    <s v="20110603"/>
    <s v="20110603"/>
    <m/>
    <n v="6.2"/>
    <s v="Assume 1% tag loss rate."/>
    <s v="CWT"/>
    <s v="B"/>
    <s v="Y"/>
    <s v="Y"/>
    <s v="Y"/>
    <s v="Y"/>
    <n v="0.01"/>
    <x v="0"/>
    <n v="49705"/>
    <n v="68968"/>
    <x v="2"/>
    <n v="31052"/>
    <x v="16"/>
    <m/>
    <m/>
    <m/>
    <m/>
    <m/>
    <m/>
    <m/>
    <m/>
    <m/>
    <m/>
    <m/>
    <m/>
    <m/>
    <m/>
    <m/>
    <m/>
    <m/>
    <m/>
    <m/>
    <m/>
    <m/>
    <m/>
    <m/>
    <m/>
    <m/>
    <m/>
    <m/>
    <m/>
    <m/>
    <m/>
    <m/>
    <m/>
    <m/>
    <m/>
    <n v="5.56"/>
    <m/>
    <m/>
    <m/>
    <m/>
    <m/>
    <m/>
    <m/>
    <m/>
    <m/>
    <m/>
    <m/>
    <m/>
    <m/>
    <m/>
    <n v="21.51"/>
    <m/>
    <m/>
    <m/>
    <m/>
    <m/>
    <m/>
    <m/>
    <m/>
    <m/>
    <m/>
    <m/>
    <m/>
    <m/>
    <m/>
    <m/>
    <m/>
    <m/>
    <m/>
    <m/>
    <m/>
    <m/>
    <m/>
    <m/>
    <m/>
    <m/>
    <m/>
    <m/>
    <m/>
    <m/>
    <m/>
    <m/>
    <m/>
    <m/>
    <m/>
    <m/>
    <m/>
    <m/>
    <m/>
    <m/>
    <m/>
    <m/>
    <m/>
    <m/>
    <m/>
    <m/>
    <m/>
    <m/>
    <m/>
    <m/>
    <m/>
    <m/>
    <m/>
    <m/>
    <m/>
    <m/>
    <m/>
    <m/>
    <m/>
    <m/>
    <m/>
    <m/>
    <m/>
    <m/>
    <m/>
    <m/>
    <m/>
    <m/>
    <m/>
    <m/>
    <m/>
    <m/>
    <m/>
    <m/>
    <m/>
    <m/>
    <m/>
    <m/>
    <m/>
    <m/>
    <m/>
    <m/>
    <m/>
    <m/>
    <m/>
    <m/>
    <m/>
    <m/>
    <m/>
    <m/>
    <m/>
    <m/>
    <m/>
    <m/>
    <m/>
    <m/>
    <m/>
    <m/>
    <m/>
    <m/>
    <m/>
    <m/>
    <m/>
    <m/>
    <m/>
    <m/>
    <m/>
    <m/>
    <m/>
    <m/>
    <n v="8.18"/>
    <m/>
    <m/>
    <m/>
    <m/>
    <n v="2.5499999999999998"/>
    <n v="86.3"/>
    <m/>
    <m/>
    <n v="27.07"/>
    <n v="8.18"/>
    <n v="35.25"/>
    <n v="88.85"/>
    <n v="124.1"/>
  </r>
  <r>
    <n v="284"/>
    <n v="1915"/>
    <s v="Gillard Pass"/>
    <s v="DPI"/>
    <s v="124"/>
    <s v="Chinook"/>
    <s v="3"/>
    <x v="0"/>
    <x v="8"/>
    <n v="2718"/>
    <x v="3"/>
    <s v="CK-28"/>
    <s v="SOUTHERN MAINLAND-SOUTHERN FJORDS_FA_0.x"/>
    <s v="M"/>
    <s v="H"/>
    <n v="2718"/>
    <s v="Phillips River H"/>
    <n v="2687"/>
    <s v="Phillips Lk"/>
    <s v="JNST"/>
    <s v="S"/>
    <x v="0"/>
    <s v="181878"/>
    <n v="0"/>
    <s v="181878"/>
    <n v="2012"/>
    <s v="201205"/>
    <s v="201205"/>
    <m/>
    <n v="20.440000000000001"/>
    <m/>
    <s v="CWT"/>
    <s v="B"/>
    <s v="Y"/>
    <s v="Y"/>
    <s v="Y"/>
    <s v="Y"/>
    <n v="0"/>
    <x v="0"/>
    <n v="39300"/>
    <n v="39300"/>
    <x v="4"/>
    <n v="32167"/>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
    <m/>
    <m/>
    <m/>
    <n v="0"/>
    <n v="0"/>
    <n v="0"/>
    <n v="17"/>
    <n v="17"/>
  </r>
  <r>
    <n v="284"/>
    <n v="1915"/>
    <s v="Gillard Pass"/>
    <s v="DPI"/>
    <s v="124"/>
    <s v="Chinook"/>
    <s v="3"/>
    <x v="0"/>
    <x v="8"/>
    <n v="2718"/>
    <x v="3"/>
    <s v="CK-28"/>
    <s v="SOUTHERN MAINLAND-SOUTHERN FJORDS_FA_0.x"/>
    <s v="M"/>
    <s v="H"/>
    <n v="2718"/>
    <s v="Phillips River H"/>
    <n v="2687"/>
    <s v="Phillips Lk"/>
    <s v="JNST"/>
    <s v="S"/>
    <x v="0"/>
    <s v="181878"/>
    <n v="0"/>
    <s v="181878"/>
    <n v="2012"/>
    <s v="201205"/>
    <s v="201205"/>
    <m/>
    <n v="20.440000000000001"/>
    <m/>
    <s v="CWT"/>
    <s v="B"/>
    <s v="Y"/>
    <s v="Y"/>
    <s v="Y"/>
    <s v="Y"/>
    <n v="0"/>
    <x v="0"/>
    <n v="39300"/>
    <n v="39300"/>
    <x v="0"/>
    <n v="32167"/>
    <x v="13"/>
    <m/>
    <m/>
    <m/>
    <m/>
    <m/>
    <m/>
    <m/>
    <m/>
    <m/>
    <m/>
    <m/>
    <m/>
    <m/>
    <m/>
    <m/>
    <m/>
    <m/>
    <m/>
    <m/>
    <m/>
    <m/>
    <m/>
    <m/>
    <m/>
    <m/>
    <m/>
    <m/>
    <m/>
    <m/>
    <m/>
    <m/>
    <m/>
    <m/>
    <m/>
    <m/>
    <m/>
    <m/>
    <m/>
    <m/>
    <m/>
    <m/>
    <m/>
    <m/>
    <m/>
    <m/>
    <m/>
    <m/>
    <m/>
    <m/>
    <m/>
    <m/>
    <m/>
    <m/>
    <m/>
    <m/>
    <m/>
    <m/>
    <m/>
    <m/>
    <m/>
    <m/>
    <m/>
    <m/>
    <m/>
    <m/>
    <m/>
    <m/>
    <m/>
    <m/>
    <m/>
    <m/>
    <m/>
    <m/>
    <m/>
    <m/>
    <m/>
    <m/>
    <m/>
    <m/>
    <m/>
    <m/>
    <m/>
    <m/>
    <m/>
    <m/>
    <m/>
    <m/>
    <m/>
    <m/>
    <m/>
    <m/>
    <m/>
    <m/>
    <m/>
    <m/>
    <m/>
    <m/>
    <m/>
    <m/>
    <m/>
    <m/>
    <m/>
    <m/>
    <m/>
    <m/>
    <m/>
    <m/>
    <m/>
    <m/>
    <m/>
    <m/>
    <m/>
    <m/>
    <m/>
    <m/>
    <m/>
    <m/>
    <m/>
    <m/>
    <m/>
    <m/>
    <m/>
    <m/>
    <m/>
    <m/>
    <m/>
    <m/>
    <m/>
    <m/>
    <m/>
    <m/>
    <m/>
    <m/>
    <n v="2.76"/>
    <m/>
    <m/>
    <m/>
    <m/>
    <m/>
    <m/>
    <m/>
    <m/>
    <m/>
    <m/>
    <m/>
    <m/>
    <m/>
    <n v="3.53"/>
    <m/>
    <m/>
    <m/>
    <m/>
    <m/>
    <m/>
    <m/>
    <m/>
    <m/>
    <m/>
    <m/>
    <n v="4.8899999999999997"/>
    <m/>
    <m/>
    <m/>
    <m/>
    <m/>
    <n v="44.45"/>
    <m/>
    <m/>
    <n v="6.29"/>
    <n v="4.8899999999999997"/>
    <n v="11.18"/>
    <n v="44.45"/>
    <n v="55.63"/>
  </r>
  <r>
    <n v="284"/>
    <n v="1915"/>
    <s v="Gillard Pass"/>
    <s v="DPI"/>
    <s v="124"/>
    <s v="Chinook"/>
    <s v="3"/>
    <x v="0"/>
    <x v="8"/>
    <n v="2718"/>
    <x v="3"/>
    <s v="CK-28"/>
    <s v="SOUTHERN MAINLAND-SOUTHERN FJORDS_FA_0.x"/>
    <s v="M"/>
    <s v="H"/>
    <n v="2718"/>
    <s v="Phillips River H"/>
    <n v="2687"/>
    <s v="Phillips Lk"/>
    <s v="JNST"/>
    <s v="S"/>
    <x v="0"/>
    <s v="181878"/>
    <n v="0"/>
    <s v="181878"/>
    <n v="2012"/>
    <s v="201205"/>
    <s v="201205"/>
    <m/>
    <n v="20.440000000000001"/>
    <m/>
    <s v="CWT"/>
    <s v="B"/>
    <s v="Y"/>
    <s v="Y"/>
    <s v="Y"/>
    <s v="Y"/>
    <n v="0"/>
    <x v="0"/>
    <n v="39300"/>
    <n v="39300"/>
    <x v="1"/>
    <n v="32167"/>
    <x v="14"/>
    <m/>
    <m/>
    <m/>
    <m/>
    <m/>
    <m/>
    <m/>
    <m/>
    <m/>
    <m/>
    <m/>
    <m/>
    <m/>
    <m/>
    <n v="5.0199999999999996"/>
    <n v="5.73"/>
    <m/>
    <m/>
    <m/>
    <m/>
    <m/>
    <m/>
    <m/>
    <m/>
    <m/>
    <m/>
    <m/>
    <m/>
    <m/>
    <m/>
    <m/>
    <m/>
    <m/>
    <m/>
    <n v="10.09"/>
    <m/>
    <m/>
    <m/>
    <m/>
    <m/>
    <m/>
    <m/>
    <m/>
    <m/>
    <m/>
    <m/>
    <m/>
    <n v="3.84"/>
    <m/>
    <n v="10.23"/>
    <m/>
    <m/>
    <m/>
    <m/>
    <m/>
    <m/>
    <m/>
    <m/>
    <m/>
    <m/>
    <m/>
    <m/>
    <m/>
    <m/>
    <m/>
    <m/>
    <m/>
    <m/>
    <m/>
    <m/>
    <m/>
    <m/>
    <m/>
    <m/>
    <m/>
    <m/>
    <m/>
    <m/>
    <m/>
    <m/>
    <m/>
    <m/>
    <m/>
    <m/>
    <m/>
    <m/>
    <m/>
    <m/>
    <m/>
    <m/>
    <m/>
    <m/>
    <m/>
    <m/>
    <m/>
    <m/>
    <m/>
    <m/>
    <m/>
    <m/>
    <m/>
    <m/>
    <m/>
    <m/>
    <m/>
    <m/>
    <m/>
    <m/>
    <m/>
    <m/>
    <m/>
    <m/>
    <m/>
    <m/>
    <m/>
    <m/>
    <m/>
    <m/>
    <m/>
    <m/>
    <m/>
    <m/>
    <m/>
    <m/>
    <m/>
    <n v="8.64"/>
    <m/>
    <m/>
    <m/>
    <m/>
    <m/>
    <m/>
    <m/>
    <m/>
    <m/>
    <m/>
    <m/>
    <m/>
    <m/>
    <m/>
    <m/>
    <n v="5.56"/>
    <m/>
    <m/>
    <m/>
    <m/>
    <m/>
    <m/>
    <n v="22.24"/>
    <m/>
    <m/>
    <m/>
    <m/>
    <m/>
    <m/>
    <m/>
    <m/>
    <m/>
    <m/>
    <n v="73.41"/>
    <m/>
    <m/>
    <m/>
    <m/>
    <n v="9.5399999999999991"/>
    <n v="379.24"/>
    <m/>
    <m/>
    <n v="71.349999999999994"/>
    <n v="73.41"/>
    <n v="144.76"/>
    <n v="388.78"/>
    <n v="533.54"/>
  </r>
  <r>
    <n v="284"/>
    <n v="1915"/>
    <s v="Gillard Pass"/>
    <s v="DPI"/>
    <s v="124"/>
    <s v="Chinook"/>
    <s v="3"/>
    <x v="0"/>
    <x v="8"/>
    <n v="2718"/>
    <x v="3"/>
    <s v="CK-28"/>
    <s v="SOUTHERN MAINLAND-SOUTHERN FJORDS_FA_0.x"/>
    <s v="M"/>
    <s v="H"/>
    <n v="2718"/>
    <s v="Phillips River H"/>
    <n v="2687"/>
    <s v="Phillips Lk"/>
    <s v="JNST"/>
    <s v="S"/>
    <x v="0"/>
    <s v="181878"/>
    <n v="0"/>
    <s v="181878"/>
    <n v="2012"/>
    <s v="201205"/>
    <s v="201205"/>
    <m/>
    <n v="20.440000000000001"/>
    <m/>
    <s v="CWT"/>
    <s v="B"/>
    <s v="Y"/>
    <s v="Y"/>
    <s v="Y"/>
    <s v="Y"/>
    <n v="0"/>
    <x v="0"/>
    <n v="39300"/>
    <n v="39300"/>
    <x v="2"/>
    <n v="32167"/>
    <x v="16"/>
    <m/>
    <m/>
    <m/>
    <m/>
    <m/>
    <m/>
    <m/>
    <m/>
    <m/>
    <m/>
    <m/>
    <m/>
    <m/>
    <n v="7.87"/>
    <m/>
    <m/>
    <m/>
    <m/>
    <m/>
    <m/>
    <m/>
    <m/>
    <m/>
    <m/>
    <m/>
    <m/>
    <m/>
    <m/>
    <m/>
    <m/>
    <m/>
    <m/>
    <m/>
    <m/>
    <n v="15.86"/>
    <m/>
    <m/>
    <m/>
    <m/>
    <m/>
    <m/>
    <m/>
    <m/>
    <m/>
    <m/>
    <m/>
    <m/>
    <m/>
    <m/>
    <n v="20.68"/>
    <m/>
    <m/>
    <m/>
    <m/>
    <m/>
    <m/>
    <m/>
    <m/>
    <m/>
    <m/>
    <m/>
    <m/>
    <m/>
    <m/>
    <m/>
    <m/>
    <m/>
    <m/>
    <m/>
    <m/>
    <m/>
    <m/>
    <m/>
    <m/>
    <m/>
    <m/>
    <m/>
    <m/>
    <m/>
    <m/>
    <m/>
    <m/>
    <m/>
    <m/>
    <m/>
    <m/>
    <m/>
    <m/>
    <m/>
    <m/>
    <m/>
    <m/>
    <m/>
    <m/>
    <m/>
    <m/>
    <m/>
    <m/>
    <m/>
    <m/>
    <m/>
    <m/>
    <m/>
    <m/>
    <m/>
    <m/>
    <m/>
    <m/>
    <m/>
    <m/>
    <m/>
    <m/>
    <m/>
    <m/>
    <m/>
    <m/>
    <m/>
    <m/>
    <m/>
    <m/>
    <m/>
    <m/>
    <m/>
    <n v="3.23"/>
    <m/>
    <m/>
    <m/>
    <m/>
    <m/>
    <m/>
    <m/>
    <m/>
    <m/>
    <m/>
    <m/>
    <m/>
    <n v="8.4"/>
    <m/>
    <m/>
    <m/>
    <m/>
    <m/>
    <m/>
    <m/>
    <m/>
    <m/>
    <m/>
    <n v="16.8"/>
    <m/>
    <m/>
    <m/>
    <m/>
    <m/>
    <m/>
    <m/>
    <m/>
    <m/>
    <m/>
    <m/>
    <n v="39.31"/>
    <m/>
    <m/>
    <m/>
    <m/>
    <n v="7.24"/>
    <n v="342.62"/>
    <m/>
    <m/>
    <n v="72.84"/>
    <n v="39.31"/>
    <n v="112.15"/>
    <n v="349.86"/>
    <n v="462.01"/>
  </r>
  <r>
    <n v="284"/>
    <n v="1915"/>
    <s v="Gillard Pass"/>
    <s v="DPI"/>
    <s v="124"/>
    <s v="Chinook"/>
    <s v="3"/>
    <x v="0"/>
    <x v="8"/>
    <n v="2718"/>
    <x v="3"/>
    <s v="CK-28"/>
    <s v="SOUTHERN MAINLAND-SOUTHERN FJORDS_FA_0.x"/>
    <s v="M"/>
    <s v="H"/>
    <n v="2718"/>
    <s v="Phillips River H"/>
    <n v="2687"/>
    <s v="Phillips Lk"/>
    <s v="JNST"/>
    <s v="S"/>
    <x v="0"/>
    <s v="181878"/>
    <n v="0"/>
    <s v="181878"/>
    <n v="2012"/>
    <s v="201205"/>
    <s v="201205"/>
    <m/>
    <n v="20.440000000000001"/>
    <m/>
    <s v="CWT"/>
    <s v="B"/>
    <s v="Y"/>
    <s v="Y"/>
    <s v="Y"/>
    <s v="Y"/>
    <n v="0"/>
    <x v="0"/>
    <n v="39300"/>
    <n v="39300"/>
    <x v="3"/>
    <n v="32167"/>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12"/>
    <m/>
    <m/>
    <m/>
    <m/>
    <m/>
    <n v="4.24"/>
    <m/>
    <m/>
    <n v="0"/>
    <n v="5.12"/>
    <n v="5.12"/>
    <n v="4.24"/>
    <n v="9.36"/>
  </r>
  <r>
    <n v="284"/>
    <n v="1915"/>
    <s v="Gillard Pass"/>
    <s v="DPI"/>
    <s v="124"/>
    <s v="Chinook"/>
    <s v="3"/>
    <x v="0"/>
    <x v="8"/>
    <n v="2718"/>
    <x v="3"/>
    <s v="CK-28"/>
    <s v="SOUTHERN MAINLAND-SOUTHERN FJORDS_FA_0.x"/>
    <s v="M"/>
    <s v="H"/>
    <n v="2718"/>
    <s v="Phillips River H"/>
    <n v="2718"/>
    <s v="Phillips R"/>
    <s v="JNST"/>
    <s v="S"/>
    <x v="1"/>
    <s v="181880"/>
    <n v="0"/>
    <s v="181880"/>
    <n v="2011"/>
    <s v="20110603"/>
    <s v="20110603"/>
    <m/>
    <n v="4.0999999999999996"/>
    <s v="Assume 1% tag loss rate."/>
    <s v="CWT"/>
    <s v="P"/>
    <s v="Y"/>
    <s v="Y"/>
    <s v="Y"/>
    <s v="Y"/>
    <n v="0.01"/>
    <x v="0"/>
    <n v="49774"/>
    <n v="67586"/>
    <x v="0"/>
    <n v="31053"/>
    <x v="13"/>
    <m/>
    <m/>
    <m/>
    <m/>
    <m/>
    <m/>
    <m/>
    <m/>
    <m/>
    <m/>
    <m/>
    <m/>
    <m/>
    <n v="3.45"/>
    <m/>
    <m/>
    <m/>
    <m/>
    <m/>
    <m/>
    <m/>
    <m/>
    <m/>
    <m/>
    <m/>
    <m/>
    <m/>
    <m/>
    <m/>
    <m/>
    <m/>
    <m/>
    <m/>
    <m/>
    <n v="4.62"/>
    <m/>
    <m/>
    <m/>
    <m/>
    <m/>
    <m/>
    <m/>
    <m/>
    <m/>
    <m/>
    <m/>
    <m/>
    <m/>
    <m/>
    <m/>
    <m/>
    <m/>
    <m/>
    <m/>
    <m/>
    <m/>
    <m/>
    <m/>
    <m/>
    <m/>
    <m/>
    <m/>
    <m/>
    <m/>
    <m/>
    <m/>
    <m/>
    <m/>
    <m/>
    <m/>
    <m/>
    <m/>
    <m/>
    <m/>
    <m/>
    <m/>
    <m/>
    <m/>
    <m/>
    <m/>
    <m/>
    <m/>
    <m/>
    <m/>
    <m/>
    <m/>
    <m/>
    <m/>
    <m/>
    <m/>
    <m/>
    <m/>
    <m/>
    <m/>
    <m/>
    <m/>
    <m/>
    <m/>
    <m/>
    <m/>
    <m/>
    <m/>
    <m/>
    <m/>
    <m/>
    <m/>
    <m/>
    <m/>
    <m/>
    <m/>
    <m/>
    <m/>
    <m/>
    <m/>
    <m/>
    <m/>
    <m/>
    <m/>
    <m/>
    <m/>
    <m/>
    <m/>
    <m/>
    <m/>
    <m/>
    <m/>
    <m/>
    <m/>
    <m/>
    <m/>
    <m/>
    <m/>
    <m/>
    <m/>
    <m/>
    <m/>
    <m/>
    <m/>
    <m/>
    <m/>
    <m/>
    <m/>
    <m/>
    <m/>
    <m/>
    <m/>
    <m/>
    <m/>
    <m/>
    <m/>
    <m/>
    <m/>
    <m/>
    <m/>
    <m/>
    <m/>
    <m/>
    <m/>
    <m/>
    <n v="8.2100000000000009"/>
    <m/>
    <m/>
    <m/>
    <m/>
    <m/>
    <m/>
    <m/>
    <m/>
    <n v="8.07"/>
    <n v="8.2100000000000009"/>
    <n v="16.28"/>
    <n v="0"/>
    <n v="16.28"/>
  </r>
  <r>
    <n v="284"/>
    <n v="1915"/>
    <s v="Gillard Pass"/>
    <s v="DPI"/>
    <s v="124"/>
    <s v="Chinook"/>
    <s v="3"/>
    <x v="0"/>
    <x v="8"/>
    <n v="2718"/>
    <x v="3"/>
    <s v="CK-28"/>
    <s v="SOUTHERN MAINLAND-SOUTHERN FJORDS_FA_0.x"/>
    <s v="M"/>
    <s v="H"/>
    <n v="2718"/>
    <s v="Phillips River H"/>
    <n v="2718"/>
    <s v="Phillips R"/>
    <s v="JNST"/>
    <s v="S"/>
    <x v="1"/>
    <s v="181880"/>
    <n v="0"/>
    <s v="181880"/>
    <n v="2011"/>
    <s v="20110603"/>
    <s v="20110603"/>
    <m/>
    <n v="4.0999999999999996"/>
    <s v="Assume 1% tag loss rate."/>
    <s v="CWT"/>
    <s v="P"/>
    <s v="Y"/>
    <s v="Y"/>
    <s v="Y"/>
    <s v="Y"/>
    <n v="0.01"/>
    <x v="0"/>
    <n v="49774"/>
    <n v="67586"/>
    <x v="1"/>
    <n v="31053"/>
    <x v="14"/>
    <m/>
    <m/>
    <m/>
    <m/>
    <m/>
    <m/>
    <m/>
    <m/>
    <m/>
    <m/>
    <m/>
    <m/>
    <m/>
    <m/>
    <m/>
    <n v="3.9"/>
    <m/>
    <m/>
    <m/>
    <m/>
    <m/>
    <m/>
    <m/>
    <m/>
    <m/>
    <m/>
    <m/>
    <m/>
    <m/>
    <n v="4.5999999999999996"/>
    <m/>
    <m/>
    <m/>
    <m/>
    <m/>
    <m/>
    <m/>
    <m/>
    <m/>
    <m/>
    <m/>
    <m/>
    <m/>
    <m/>
    <m/>
    <m/>
    <m/>
    <m/>
    <m/>
    <m/>
    <m/>
    <m/>
    <m/>
    <m/>
    <m/>
    <m/>
    <m/>
    <m/>
    <m/>
    <m/>
    <m/>
    <m/>
    <m/>
    <m/>
    <m/>
    <m/>
    <m/>
    <m/>
    <m/>
    <m/>
    <m/>
    <m/>
    <m/>
    <m/>
    <m/>
    <m/>
    <m/>
    <m/>
    <m/>
    <m/>
    <m/>
    <m/>
    <m/>
    <m/>
    <m/>
    <m/>
    <m/>
    <m/>
    <m/>
    <m/>
    <m/>
    <m/>
    <m/>
    <m/>
    <m/>
    <m/>
    <m/>
    <m/>
    <m/>
    <m/>
    <m/>
    <m/>
    <m/>
    <m/>
    <m/>
    <m/>
    <m/>
    <m/>
    <m/>
    <m/>
    <m/>
    <m/>
    <m/>
    <m/>
    <m/>
    <m/>
    <m/>
    <m/>
    <m/>
    <m/>
    <m/>
    <m/>
    <m/>
    <m/>
    <m/>
    <n v="11.73"/>
    <m/>
    <m/>
    <m/>
    <m/>
    <m/>
    <m/>
    <m/>
    <m/>
    <m/>
    <m/>
    <m/>
    <m/>
    <m/>
    <m/>
    <m/>
    <n v="15.1"/>
    <m/>
    <m/>
    <m/>
    <m/>
    <m/>
    <m/>
    <m/>
    <m/>
    <m/>
    <m/>
    <m/>
    <m/>
    <m/>
    <m/>
    <m/>
    <m/>
    <m/>
    <n v="54.06"/>
    <m/>
    <m/>
    <m/>
    <m/>
    <n v="9.27"/>
    <n v="209.32"/>
    <m/>
    <m/>
    <n v="35.33"/>
    <n v="54.06"/>
    <n v="89.39"/>
    <n v="218.59"/>
    <n v="307.98"/>
  </r>
  <r>
    <n v="284"/>
    <n v="1915"/>
    <s v="Gillard Pass"/>
    <s v="DPI"/>
    <s v="124"/>
    <s v="Chinook"/>
    <s v="3"/>
    <x v="0"/>
    <x v="8"/>
    <n v="2718"/>
    <x v="3"/>
    <s v="CK-28"/>
    <s v="SOUTHERN MAINLAND-SOUTHERN FJORDS_FA_0.x"/>
    <s v="M"/>
    <s v="H"/>
    <n v="2718"/>
    <s v="Phillips River H"/>
    <n v="2718"/>
    <s v="Phillips R"/>
    <s v="JNST"/>
    <s v="S"/>
    <x v="1"/>
    <s v="181880"/>
    <n v="0"/>
    <s v="181880"/>
    <n v="2011"/>
    <s v="20110603"/>
    <s v="20110603"/>
    <m/>
    <n v="4.0999999999999996"/>
    <s v="Assume 1% tag loss rate."/>
    <s v="CWT"/>
    <s v="P"/>
    <s v="Y"/>
    <s v="Y"/>
    <s v="Y"/>
    <s v="Y"/>
    <n v="0.01"/>
    <x v="0"/>
    <n v="49774"/>
    <n v="67586"/>
    <x v="2"/>
    <n v="31053"/>
    <x v="16"/>
    <m/>
    <m/>
    <m/>
    <m/>
    <m/>
    <m/>
    <m/>
    <m/>
    <m/>
    <m/>
    <m/>
    <m/>
    <m/>
    <m/>
    <m/>
    <m/>
    <m/>
    <m/>
    <m/>
    <m/>
    <m/>
    <m/>
    <m/>
    <m/>
    <m/>
    <m/>
    <m/>
    <m/>
    <m/>
    <m/>
    <m/>
    <m/>
    <m/>
    <m/>
    <n v="5.32"/>
    <m/>
    <m/>
    <m/>
    <m/>
    <m/>
    <m/>
    <m/>
    <m/>
    <m/>
    <m/>
    <m/>
    <m/>
    <m/>
    <m/>
    <n v="7.02"/>
    <m/>
    <m/>
    <m/>
    <m/>
    <m/>
    <m/>
    <m/>
    <m/>
    <m/>
    <m/>
    <m/>
    <m/>
    <m/>
    <m/>
    <m/>
    <m/>
    <m/>
    <m/>
    <m/>
    <m/>
    <m/>
    <m/>
    <m/>
    <m/>
    <m/>
    <m/>
    <m/>
    <m/>
    <m/>
    <m/>
    <m/>
    <m/>
    <m/>
    <m/>
    <m/>
    <m/>
    <m/>
    <m/>
    <m/>
    <m/>
    <m/>
    <m/>
    <m/>
    <m/>
    <m/>
    <m/>
    <m/>
    <m/>
    <m/>
    <m/>
    <m/>
    <m/>
    <m/>
    <m/>
    <m/>
    <m/>
    <m/>
    <m/>
    <m/>
    <m/>
    <m/>
    <m/>
    <m/>
    <m/>
    <m/>
    <m/>
    <m/>
    <m/>
    <m/>
    <m/>
    <m/>
    <m/>
    <m/>
    <m/>
    <m/>
    <m/>
    <m/>
    <m/>
    <m/>
    <m/>
    <m/>
    <m/>
    <m/>
    <m/>
    <m/>
    <m/>
    <m/>
    <m/>
    <m/>
    <m/>
    <m/>
    <m/>
    <m/>
    <m/>
    <m/>
    <m/>
    <m/>
    <m/>
    <m/>
    <m/>
    <m/>
    <m/>
    <m/>
    <m/>
    <m/>
    <m/>
    <m/>
    <m/>
    <m/>
    <n v="3.91"/>
    <m/>
    <m/>
    <m/>
    <m/>
    <n v="2.41"/>
    <n v="171.57"/>
    <m/>
    <m/>
    <n v="12.34"/>
    <n v="3.91"/>
    <n v="16.25"/>
    <n v="173.98"/>
    <n v="190.23"/>
  </r>
  <r>
    <n v="284"/>
    <n v="1915"/>
    <s v="Gillard Pass"/>
    <s v="DPI"/>
    <s v="124"/>
    <s v="Chinook"/>
    <s v="3"/>
    <x v="0"/>
    <x v="9"/>
    <n v="2718"/>
    <x v="3"/>
    <s v="CK-28"/>
    <s v="SOUTHERN MAINLAND-SOUTHERN FJORDS_FA_0.x"/>
    <s v="M"/>
    <s v="H"/>
    <n v="2718"/>
    <s v="Phillips River H"/>
    <n v="2687"/>
    <s v="Phillips Lk"/>
    <s v="JNST"/>
    <s v="S"/>
    <x v="1"/>
    <s v="181372"/>
    <n v="0"/>
    <s v="181372"/>
    <n v="2012"/>
    <s v="20120603"/>
    <s v="20120603"/>
    <m/>
    <n v="4"/>
    <m/>
    <s v="CWT"/>
    <s v="P"/>
    <s v="Y"/>
    <s v="Y"/>
    <s v="Y"/>
    <s v="Y"/>
    <m/>
    <x v="0"/>
    <n v="46326"/>
    <n v="51284"/>
    <x v="4"/>
    <n v="32021"/>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63"/>
    <m/>
    <m/>
    <m/>
    <m/>
    <m/>
    <m/>
    <m/>
    <m/>
    <n v="0"/>
    <n v="5.63"/>
    <n v="5.63"/>
    <n v="0"/>
    <n v="5.63"/>
  </r>
  <r>
    <n v="284"/>
    <n v="1915"/>
    <s v="Gillard Pass"/>
    <s v="DPI"/>
    <s v="124"/>
    <s v="Chinook"/>
    <s v="3"/>
    <x v="0"/>
    <x v="9"/>
    <n v="2718"/>
    <x v="3"/>
    <s v="CK-28"/>
    <s v="SOUTHERN MAINLAND-SOUTHERN FJORDS_FA_0.x"/>
    <s v="M"/>
    <s v="H"/>
    <n v="2718"/>
    <s v="Phillips River H"/>
    <n v="2687"/>
    <s v="Phillips Lk"/>
    <s v="JNST"/>
    <s v="S"/>
    <x v="1"/>
    <s v="181372"/>
    <n v="0"/>
    <s v="181372"/>
    <n v="2012"/>
    <s v="20120603"/>
    <s v="20120603"/>
    <m/>
    <n v="4"/>
    <m/>
    <s v="CWT"/>
    <s v="P"/>
    <s v="Y"/>
    <s v="Y"/>
    <s v="Y"/>
    <s v="Y"/>
    <m/>
    <x v="0"/>
    <n v="46326"/>
    <n v="51284"/>
    <x v="0"/>
    <n v="32021"/>
    <x v="14"/>
    <m/>
    <m/>
    <m/>
    <m/>
    <m/>
    <m/>
    <m/>
    <m/>
    <m/>
    <m/>
    <m/>
    <m/>
    <m/>
    <m/>
    <m/>
    <m/>
    <m/>
    <m/>
    <m/>
    <m/>
    <m/>
    <m/>
    <m/>
    <m/>
    <m/>
    <m/>
    <m/>
    <m/>
    <m/>
    <m/>
    <m/>
    <m/>
    <m/>
    <m/>
    <m/>
    <m/>
    <m/>
    <m/>
    <m/>
    <m/>
    <m/>
    <m/>
    <m/>
    <m/>
    <m/>
    <m/>
    <m/>
    <m/>
    <m/>
    <m/>
    <m/>
    <m/>
    <m/>
    <m/>
    <m/>
    <m/>
    <m/>
    <m/>
    <m/>
    <m/>
    <m/>
    <m/>
    <m/>
    <m/>
    <m/>
    <m/>
    <m/>
    <m/>
    <m/>
    <m/>
    <m/>
    <m/>
    <m/>
    <m/>
    <m/>
    <m/>
    <m/>
    <m/>
    <m/>
    <m/>
    <m/>
    <m/>
    <m/>
    <m/>
    <m/>
    <m/>
    <m/>
    <m/>
    <m/>
    <m/>
    <m/>
    <m/>
    <m/>
    <m/>
    <m/>
    <m/>
    <m/>
    <m/>
    <m/>
    <m/>
    <m/>
    <m/>
    <m/>
    <m/>
    <m/>
    <m/>
    <m/>
    <m/>
    <m/>
    <m/>
    <m/>
    <m/>
    <m/>
    <m/>
    <m/>
    <m/>
    <m/>
    <m/>
    <m/>
    <m/>
    <m/>
    <m/>
    <m/>
    <m/>
    <m/>
    <m/>
    <m/>
    <m/>
    <m/>
    <m/>
    <m/>
    <n v="9.56"/>
    <m/>
    <m/>
    <m/>
    <m/>
    <m/>
    <m/>
    <m/>
    <m/>
    <m/>
    <m/>
    <m/>
    <m/>
    <m/>
    <m/>
    <m/>
    <m/>
    <n v="6.16"/>
    <m/>
    <m/>
    <m/>
    <m/>
    <m/>
    <m/>
    <m/>
    <m/>
    <m/>
    <m/>
    <n v="26.6"/>
    <m/>
    <m/>
    <m/>
    <m/>
    <n v="4.95"/>
    <n v="135.11000000000001"/>
    <m/>
    <m/>
    <n v="15.72"/>
    <n v="26.6"/>
    <n v="42.32"/>
    <n v="140.06"/>
    <n v="182.38000000000002"/>
  </r>
  <r>
    <n v="284"/>
    <n v="1915"/>
    <s v="Gillard Pass"/>
    <s v="DPI"/>
    <s v="124"/>
    <s v="Chinook"/>
    <s v="3"/>
    <x v="0"/>
    <x v="9"/>
    <n v="2718"/>
    <x v="3"/>
    <s v="CK-28"/>
    <s v="SOUTHERN MAINLAND-SOUTHERN FJORDS_FA_0.x"/>
    <s v="M"/>
    <s v="H"/>
    <n v="2718"/>
    <s v="Phillips River H"/>
    <n v="2687"/>
    <s v="Phillips Lk"/>
    <s v="JNST"/>
    <s v="S"/>
    <x v="1"/>
    <s v="181372"/>
    <n v="0"/>
    <s v="181372"/>
    <n v="2012"/>
    <s v="20120603"/>
    <s v="20120603"/>
    <m/>
    <n v="4"/>
    <m/>
    <s v="CWT"/>
    <s v="P"/>
    <s v="Y"/>
    <s v="Y"/>
    <s v="Y"/>
    <s v="Y"/>
    <m/>
    <x v="0"/>
    <n v="46326"/>
    <n v="51284"/>
    <x v="1"/>
    <n v="32021"/>
    <x v="16"/>
    <m/>
    <m/>
    <m/>
    <m/>
    <m/>
    <m/>
    <m/>
    <m/>
    <m/>
    <m/>
    <m/>
    <m/>
    <m/>
    <n v="4.3600000000000003"/>
    <m/>
    <m/>
    <m/>
    <m/>
    <m/>
    <m/>
    <m/>
    <m/>
    <m/>
    <m/>
    <m/>
    <m/>
    <m/>
    <m/>
    <m/>
    <m/>
    <m/>
    <m/>
    <m/>
    <m/>
    <n v="22"/>
    <m/>
    <m/>
    <m/>
    <m/>
    <m/>
    <m/>
    <m/>
    <m/>
    <m/>
    <m/>
    <m/>
    <m/>
    <m/>
    <m/>
    <n v="22.88"/>
    <m/>
    <m/>
    <m/>
    <m/>
    <m/>
    <m/>
    <m/>
    <m/>
    <m/>
    <m/>
    <m/>
    <m/>
    <m/>
    <m/>
    <m/>
    <m/>
    <m/>
    <m/>
    <m/>
    <m/>
    <m/>
    <m/>
    <m/>
    <m/>
    <m/>
    <m/>
    <m/>
    <m/>
    <m/>
    <m/>
    <m/>
    <m/>
    <m/>
    <m/>
    <m/>
    <m/>
    <m/>
    <m/>
    <m/>
    <m/>
    <m/>
    <m/>
    <m/>
    <m/>
    <m/>
    <m/>
    <m/>
    <m/>
    <m/>
    <m/>
    <m/>
    <m/>
    <m/>
    <m/>
    <m/>
    <m/>
    <m/>
    <m/>
    <m/>
    <m/>
    <m/>
    <m/>
    <m/>
    <m/>
    <m/>
    <m/>
    <m/>
    <m/>
    <m/>
    <m/>
    <m/>
    <m/>
    <m/>
    <n v="10.74"/>
    <m/>
    <m/>
    <m/>
    <m/>
    <m/>
    <m/>
    <m/>
    <n v="3.58"/>
    <m/>
    <m/>
    <m/>
    <m/>
    <n v="18.600000000000001"/>
    <m/>
    <m/>
    <m/>
    <n v="9.3000000000000007"/>
    <m/>
    <m/>
    <n v="9.3000000000000007"/>
    <m/>
    <m/>
    <m/>
    <n v="18.600000000000001"/>
    <m/>
    <m/>
    <m/>
    <m/>
    <m/>
    <m/>
    <m/>
    <m/>
    <m/>
    <m/>
    <m/>
    <n v="94.28"/>
    <m/>
    <m/>
    <m/>
    <m/>
    <n v="12.16"/>
    <n v="272.24"/>
    <m/>
    <m/>
    <n v="119.36"/>
    <n v="94.28"/>
    <n v="213.64"/>
    <n v="284.39999999999998"/>
    <n v="498.04000000000008"/>
  </r>
  <r>
    <n v="284"/>
    <n v="1915"/>
    <s v="Gillard Pass"/>
    <s v="DPI"/>
    <s v="124"/>
    <s v="Chinook"/>
    <s v="3"/>
    <x v="0"/>
    <x v="9"/>
    <n v="2718"/>
    <x v="3"/>
    <s v="CK-28"/>
    <s v="SOUTHERN MAINLAND-SOUTHERN FJORDS_FA_0.x"/>
    <s v="M"/>
    <s v="H"/>
    <n v="2718"/>
    <s v="Phillips River H"/>
    <n v="2687"/>
    <s v="Phillips Lk"/>
    <s v="JNST"/>
    <s v="S"/>
    <x v="1"/>
    <s v="181372"/>
    <n v="0"/>
    <s v="181372"/>
    <n v="2012"/>
    <s v="20120603"/>
    <s v="20120603"/>
    <m/>
    <n v="4"/>
    <m/>
    <s v="CWT"/>
    <s v="P"/>
    <s v="Y"/>
    <s v="Y"/>
    <s v="Y"/>
    <s v="Y"/>
    <m/>
    <x v="0"/>
    <n v="46326"/>
    <n v="51284"/>
    <x v="2"/>
    <n v="32021"/>
    <x v="17"/>
    <m/>
    <m/>
    <m/>
    <m/>
    <m/>
    <m/>
    <m/>
    <m/>
    <m/>
    <m/>
    <m/>
    <m/>
    <m/>
    <n v="4.6100000000000003"/>
    <m/>
    <m/>
    <m/>
    <m/>
    <m/>
    <m/>
    <m/>
    <m/>
    <m/>
    <m/>
    <m/>
    <m/>
    <m/>
    <m/>
    <m/>
    <m/>
    <m/>
    <m/>
    <m/>
    <m/>
    <n v="6.04"/>
    <m/>
    <m/>
    <m/>
    <m/>
    <m/>
    <m/>
    <m/>
    <m/>
    <m/>
    <m/>
    <m/>
    <m/>
    <m/>
    <m/>
    <m/>
    <m/>
    <m/>
    <m/>
    <m/>
    <m/>
    <m/>
    <m/>
    <m/>
    <m/>
    <m/>
    <m/>
    <m/>
    <m/>
    <m/>
    <m/>
    <m/>
    <m/>
    <m/>
    <m/>
    <m/>
    <m/>
    <m/>
    <m/>
    <m/>
    <m/>
    <m/>
    <m/>
    <m/>
    <m/>
    <m/>
    <m/>
    <m/>
    <m/>
    <m/>
    <m/>
    <m/>
    <m/>
    <m/>
    <m/>
    <m/>
    <m/>
    <m/>
    <m/>
    <m/>
    <m/>
    <m/>
    <m/>
    <m/>
    <m/>
    <m/>
    <m/>
    <m/>
    <m/>
    <m/>
    <m/>
    <m/>
    <m/>
    <m/>
    <m/>
    <m/>
    <m/>
    <m/>
    <m/>
    <m/>
    <m/>
    <m/>
    <m/>
    <m/>
    <m/>
    <m/>
    <m/>
    <m/>
    <m/>
    <m/>
    <m/>
    <m/>
    <m/>
    <m/>
    <m/>
    <m/>
    <m/>
    <m/>
    <m/>
    <m/>
    <m/>
    <m/>
    <m/>
    <m/>
    <m/>
    <m/>
    <m/>
    <m/>
    <m/>
    <m/>
    <m/>
    <m/>
    <m/>
    <m/>
    <m/>
    <m/>
    <m/>
    <m/>
    <m/>
    <m/>
    <m/>
    <m/>
    <m/>
    <m/>
    <m/>
    <n v="10.16"/>
    <m/>
    <m/>
    <m/>
    <m/>
    <n v="1.1000000000000001"/>
    <n v="68.489999999999995"/>
    <m/>
    <m/>
    <n v="10.65"/>
    <n v="10.16"/>
    <n v="20.81"/>
    <n v="69.59"/>
    <n v="90.399999999999991"/>
  </r>
  <r>
    <n v="284"/>
    <n v="1915"/>
    <s v="Gillard Pass"/>
    <s v="DPI"/>
    <s v="124"/>
    <s v="Chinook"/>
    <s v="3"/>
    <x v="0"/>
    <x v="9"/>
    <n v="2718"/>
    <x v="3"/>
    <s v="CK-28"/>
    <s v="SOUTHERN MAINLAND-SOUTHERN FJORDS_FA_0.x"/>
    <s v="M"/>
    <s v="H"/>
    <n v="2718"/>
    <s v="Phillips River H"/>
    <n v="2687"/>
    <s v="Phillips Lk"/>
    <s v="JNST"/>
    <s v="S"/>
    <x v="1"/>
    <s v="181373"/>
    <n v="0"/>
    <s v="181373"/>
    <n v="2012"/>
    <s v="20120603"/>
    <s v="20120603"/>
    <m/>
    <n v="4"/>
    <m/>
    <s v="CWT"/>
    <s v="P"/>
    <s v="Y"/>
    <s v="Y"/>
    <s v="Y"/>
    <s v="Y"/>
    <m/>
    <x v="0"/>
    <n v="34778"/>
    <n v="38500"/>
    <x v="4"/>
    <n v="32022"/>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630000000000003"/>
    <m/>
    <m/>
    <n v="0"/>
    <n v="0"/>
    <n v="0"/>
    <n v="37.630000000000003"/>
    <n v="37.630000000000003"/>
  </r>
  <r>
    <n v="284"/>
    <n v="1915"/>
    <s v="Gillard Pass"/>
    <s v="DPI"/>
    <s v="124"/>
    <s v="Chinook"/>
    <s v="3"/>
    <x v="0"/>
    <x v="9"/>
    <n v="2718"/>
    <x v="3"/>
    <s v="CK-28"/>
    <s v="SOUTHERN MAINLAND-SOUTHERN FJORDS_FA_0.x"/>
    <s v="M"/>
    <s v="H"/>
    <n v="2718"/>
    <s v="Phillips River H"/>
    <n v="2687"/>
    <s v="Phillips Lk"/>
    <s v="JNST"/>
    <s v="S"/>
    <x v="1"/>
    <s v="181373"/>
    <n v="0"/>
    <s v="181373"/>
    <n v="2012"/>
    <s v="20120603"/>
    <s v="20120603"/>
    <m/>
    <n v="4"/>
    <m/>
    <s v="CWT"/>
    <s v="P"/>
    <s v="Y"/>
    <s v="Y"/>
    <s v="Y"/>
    <s v="Y"/>
    <m/>
    <x v="0"/>
    <n v="34778"/>
    <n v="38500"/>
    <x v="0"/>
    <n v="32022"/>
    <x v="14"/>
    <m/>
    <m/>
    <m/>
    <m/>
    <m/>
    <m/>
    <m/>
    <m/>
    <m/>
    <m/>
    <m/>
    <m/>
    <m/>
    <m/>
    <m/>
    <m/>
    <m/>
    <m/>
    <m/>
    <m/>
    <m/>
    <m/>
    <m/>
    <m/>
    <m/>
    <m/>
    <n v="5.56"/>
    <m/>
    <m/>
    <m/>
    <m/>
    <m/>
    <m/>
    <m/>
    <n v="3.66"/>
    <m/>
    <m/>
    <m/>
    <m/>
    <m/>
    <m/>
    <m/>
    <m/>
    <m/>
    <m/>
    <m/>
    <m/>
    <m/>
    <m/>
    <n v="5.63"/>
    <m/>
    <m/>
    <m/>
    <m/>
    <m/>
    <m/>
    <m/>
    <m/>
    <m/>
    <m/>
    <m/>
    <m/>
    <m/>
    <m/>
    <m/>
    <m/>
    <m/>
    <m/>
    <m/>
    <m/>
    <m/>
    <m/>
    <m/>
    <m/>
    <m/>
    <m/>
    <m/>
    <m/>
    <m/>
    <m/>
    <m/>
    <m/>
    <m/>
    <m/>
    <m/>
    <m/>
    <m/>
    <m/>
    <m/>
    <m/>
    <m/>
    <m/>
    <m/>
    <m/>
    <m/>
    <m/>
    <m/>
    <m/>
    <m/>
    <m/>
    <m/>
    <m/>
    <m/>
    <m/>
    <m/>
    <m/>
    <m/>
    <m/>
    <m/>
    <m/>
    <m/>
    <m/>
    <m/>
    <m/>
    <m/>
    <m/>
    <m/>
    <m/>
    <m/>
    <m/>
    <m/>
    <m/>
    <n v="1.1100000000000001"/>
    <m/>
    <m/>
    <m/>
    <m/>
    <m/>
    <m/>
    <m/>
    <m/>
    <m/>
    <m/>
    <n v="8.8699999999999992"/>
    <m/>
    <m/>
    <m/>
    <m/>
    <m/>
    <m/>
    <m/>
    <m/>
    <m/>
    <m/>
    <m/>
    <m/>
    <m/>
    <m/>
    <m/>
    <m/>
    <m/>
    <m/>
    <m/>
    <m/>
    <m/>
    <m/>
    <m/>
    <m/>
    <m/>
    <n v="44.2"/>
    <m/>
    <m/>
    <m/>
    <m/>
    <n v="5.99"/>
    <n v="55.92"/>
    <m/>
    <m/>
    <n v="24.83"/>
    <n v="44.2"/>
    <n v="69.03"/>
    <n v="61.91"/>
    <n v="130.94"/>
  </r>
  <r>
    <n v="284"/>
    <n v="1915"/>
    <s v="Gillard Pass"/>
    <s v="DPI"/>
    <s v="124"/>
    <s v="Chinook"/>
    <s v="3"/>
    <x v="0"/>
    <x v="9"/>
    <n v="2718"/>
    <x v="3"/>
    <s v="CK-28"/>
    <s v="SOUTHERN MAINLAND-SOUTHERN FJORDS_FA_0.x"/>
    <s v="M"/>
    <s v="H"/>
    <n v="2718"/>
    <s v="Phillips River H"/>
    <n v="2687"/>
    <s v="Phillips Lk"/>
    <s v="JNST"/>
    <s v="S"/>
    <x v="1"/>
    <s v="181373"/>
    <n v="0"/>
    <s v="181373"/>
    <n v="2012"/>
    <s v="20120603"/>
    <s v="20120603"/>
    <m/>
    <n v="4"/>
    <m/>
    <s v="CWT"/>
    <s v="P"/>
    <s v="Y"/>
    <s v="Y"/>
    <s v="Y"/>
    <s v="Y"/>
    <m/>
    <x v="0"/>
    <n v="34778"/>
    <n v="38500"/>
    <x v="1"/>
    <n v="32022"/>
    <x v="16"/>
    <m/>
    <m/>
    <m/>
    <m/>
    <m/>
    <m/>
    <m/>
    <m/>
    <m/>
    <m/>
    <m/>
    <m/>
    <m/>
    <m/>
    <m/>
    <m/>
    <m/>
    <m/>
    <m/>
    <m/>
    <m/>
    <m/>
    <m/>
    <m/>
    <m/>
    <m/>
    <m/>
    <m/>
    <m/>
    <m/>
    <m/>
    <m/>
    <m/>
    <m/>
    <n v="8.7799999999999994"/>
    <m/>
    <m/>
    <m/>
    <m/>
    <m/>
    <m/>
    <m/>
    <m/>
    <m/>
    <m/>
    <m/>
    <m/>
    <m/>
    <m/>
    <n v="5.72"/>
    <m/>
    <m/>
    <m/>
    <m/>
    <m/>
    <m/>
    <m/>
    <m/>
    <m/>
    <m/>
    <m/>
    <m/>
    <m/>
    <m/>
    <m/>
    <m/>
    <m/>
    <m/>
    <m/>
    <m/>
    <m/>
    <m/>
    <m/>
    <m/>
    <m/>
    <m/>
    <m/>
    <m/>
    <m/>
    <m/>
    <m/>
    <m/>
    <m/>
    <m/>
    <m/>
    <m/>
    <m/>
    <m/>
    <m/>
    <m/>
    <m/>
    <m/>
    <m/>
    <m/>
    <m/>
    <m/>
    <m/>
    <m/>
    <m/>
    <m/>
    <m/>
    <m/>
    <m/>
    <m/>
    <m/>
    <m/>
    <m/>
    <m/>
    <m/>
    <m/>
    <m/>
    <m/>
    <m/>
    <m/>
    <m/>
    <m/>
    <m/>
    <m/>
    <m/>
    <m/>
    <m/>
    <m/>
    <m/>
    <n v="7.16"/>
    <m/>
    <m/>
    <m/>
    <m/>
    <m/>
    <m/>
    <m/>
    <m/>
    <m/>
    <m/>
    <m/>
    <m/>
    <n v="18.600000000000001"/>
    <m/>
    <m/>
    <m/>
    <n v="9.3000000000000007"/>
    <m/>
    <m/>
    <m/>
    <m/>
    <m/>
    <m/>
    <n v="27.9"/>
    <m/>
    <m/>
    <m/>
    <m/>
    <m/>
    <m/>
    <m/>
    <m/>
    <m/>
    <m/>
    <m/>
    <n v="115.03"/>
    <m/>
    <m/>
    <m/>
    <m/>
    <n v="11.95"/>
    <n v="295.38"/>
    <m/>
    <m/>
    <n v="77.459999999999994"/>
    <n v="115.03"/>
    <n v="192.49"/>
    <n v="307.33"/>
    <n v="499.82"/>
  </r>
  <r>
    <n v="284"/>
    <n v="1915"/>
    <s v="Gillard Pass"/>
    <s v="DPI"/>
    <s v="124"/>
    <s v="Chinook"/>
    <s v="3"/>
    <x v="0"/>
    <x v="9"/>
    <n v="2718"/>
    <x v="3"/>
    <s v="CK-28"/>
    <s v="SOUTHERN MAINLAND-SOUTHERN FJORDS_FA_0.x"/>
    <s v="M"/>
    <s v="H"/>
    <n v="2718"/>
    <s v="Phillips River H"/>
    <n v="2687"/>
    <s v="Phillips Lk"/>
    <s v="JNST"/>
    <s v="S"/>
    <x v="1"/>
    <s v="181373"/>
    <n v="0"/>
    <s v="181373"/>
    <n v="2012"/>
    <s v="20120603"/>
    <s v="20120603"/>
    <m/>
    <n v="4"/>
    <m/>
    <s v="CWT"/>
    <s v="P"/>
    <s v="Y"/>
    <s v="Y"/>
    <s v="Y"/>
    <s v="Y"/>
    <m/>
    <x v="0"/>
    <n v="34778"/>
    <n v="38500"/>
    <x v="2"/>
    <n v="32022"/>
    <x v="17"/>
    <m/>
    <m/>
    <m/>
    <m/>
    <m/>
    <m/>
    <m/>
    <m/>
    <m/>
    <m/>
    <m/>
    <m/>
    <m/>
    <m/>
    <m/>
    <m/>
    <m/>
    <m/>
    <m/>
    <m/>
    <m/>
    <n v="4.97"/>
    <m/>
    <m/>
    <m/>
    <m/>
    <m/>
    <m/>
    <m/>
    <m/>
    <m/>
    <m/>
    <m/>
    <m/>
    <n v="6.18"/>
    <m/>
    <m/>
    <m/>
    <m/>
    <m/>
    <m/>
    <m/>
    <m/>
    <m/>
    <m/>
    <m/>
    <m/>
    <m/>
    <m/>
    <m/>
    <m/>
    <m/>
    <m/>
    <m/>
    <m/>
    <m/>
    <m/>
    <m/>
    <m/>
    <m/>
    <m/>
    <m/>
    <m/>
    <m/>
    <m/>
    <m/>
    <m/>
    <m/>
    <m/>
    <m/>
    <m/>
    <m/>
    <m/>
    <m/>
    <m/>
    <m/>
    <m/>
    <m/>
    <m/>
    <m/>
    <m/>
    <m/>
    <m/>
    <m/>
    <m/>
    <m/>
    <m/>
    <m/>
    <m/>
    <m/>
    <m/>
    <m/>
    <m/>
    <m/>
    <m/>
    <m/>
    <m/>
    <m/>
    <m/>
    <m/>
    <m/>
    <m/>
    <m/>
    <m/>
    <m/>
    <m/>
    <m/>
    <m/>
    <m/>
    <m/>
    <m/>
    <m/>
    <m/>
    <m/>
    <m/>
    <m/>
    <m/>
    <m/>
    <m/>
    <m/>
    <m/>
    <m/>
    <m/>
    <m/>
    <m/>
    <m/>
    <m/>
    <m/>
    <m/>
    <m/>
    <m/>
    <m/>
    <m/>
    <m/>
    <m/>
    <m/>
    <m/>
    <m/>
    <m/>
    <m/>
    <m/>
    <m/>
    <m/>
    <m/>
    <m/>
    <m/>
    <m/>
    <m/>
    <m/>
    <m/>
    <m/>
    <m/>
    <m/>
    <m/>
    <m/>
    <m/>
    <m/>
    <m/>
    <m/>
    <n v="17.52"/>
    <m/>
    <m/>
    <m/>
    <m/>
    <m/>
    <n v="63.79"/>
    <m/>
    <m/>
    <n v="11.15"/>
    <n v="17.52"/>
    <n v="28.67"/>
    <n v="63.79"/>
    <n v="92.46"/>
  </r>
  <r>
    <n v="284"/>
    <n v="1915"/>
    <s v="Gillard Pass"/>
    <s v="DPI"/>
    <s v="124"/>
    <s v="Chinook"/>
    <s v="3"/>
    <x v="0"/>
    <x v="9"/>
    <n v="2718"/>
    <x v="3"/>
    <s v="CK-28"/>
    <s v="SOUTHERN MAINLAND-SOUTHERN FJORDS_FA_0.x"/>
    <s v="M"/>
    <s v="H"/>
    <n v="2718"/>
    <s v="Phillips River H"/>
    <n v="2687"/>
    <s v="Phillips Lk"/>
    <s v="JNST"/>
    <s v="S"/>
    <x v="1"/>
    <s v="181373"/>
    <n v="0"/>
    <s v="181373"/>
    <n v="2012"/>
    <s v="20120603"/>
    <s v="20120603"/>
    <m/>
    <n v="4"/>
    <m/>
    <s v="CWT"/>
    <s v="P"/>
    <s v="Y"/>
    <s v="Y"/>
    <s v="Y"/>
    <s v="Y"/>
    <m/>
    <x v="0"/>
    <n v="34778"/>
    <n v="38500"/>
    <x v="3"/>
    <n v="32022"/>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7"/>
    <m/>
    <m/>
    <m/>
    <m/>
    <m/>
    <m/>
    <m/>
    <m/>
    <m/>
    <m/>
    <m/>
    <m/>
    <m/>
    <m/>
    <m/>
    <m/>
    <m/>
    <m/>
    <m/>
    <m/>
    <m/>
    <m/>
    <m/>
    <m/>
    <m/>
    <m/>
    <m/>
    <n v="7.7"/>
    <n v="0"/>
    <n v="7.7"/>
    <n v="0"/>
    <n v="7.7"/>
  </r>
  <r>
    <n v="284"/>
    <n v="1915"/>
    <s v="Gillard Pass"/>
    <s v="DPI"/>
    <s v="124"/>
    <s v="Chinook"/>
    <s v="3"/>
    <x v="0"/>
    <x v="10"/>
    <n v="2718"/>
    <x v="3"/>
    <s v="CK-28"/>
    <s v="SOUTHERN MAINLAND-SOUTHERN FJORDS_FA_0.x"/>
    <s v="M"/>
    <s v="H"/>
    <n v="2718"/>
    <s v="Phillips River H"/>
    <n v="2687"/>
    <s v="Phillips Lk"/>
    <s v="JNST"/>
    <s v="S"/>
    <x v="1"/>
    <s v="182083"/>
    <n v="0"/>
    <s v="182083"/>
    <n v="2013"/>
    <s v="20130519"/>
    <s v="20130519"/>
    <m/>
    <n v="5.66"/>
    <m/>
    <s v="CWT"/>
    <s v="P"/>
    <s v="Y"/>
    <s v="Y"/>
    <s v="Y"/>
    <s v="Y"/>
    <n v="0"/>
    <x v="0"/>
    <n v="58292"/>
    <n v="64561"/>
    <x v="4"/>
    <n v="32662"/>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r>
  <r>
    <n v="284"/>
    <n v="1915"/>
    <s v="Gillard Pass"/>
    <s v="DPI"/>
    <s v="124"/>
    <s v="Chinook"/>
    <s v="3"/>
    <x v="0"/>
    <x v="10"/>
    <n v="2718"/>
    <x v="3"/>
    <s v="CK-28"/>
    <s v="SOUTHERN MAINLAND-SOUTHERN FJORDS_FA_0.x"/>
    <s v="M"/>
    <s v="H"/>
    <n v="2718"/>
    <s v="Phillips River H"/>
    <n v="2687"/>
    <s v="Phillips Lk"/>
    <s v="JNST"/>
    <s v="S"/>
    <x v="1"/>
    <s v="182083"/>
    <n v="0"/>
    <s v="182083"/>
    <n v="2013"/>
    <s v="20130519"/>
    <s v="20130519"/>
    <m/>
    <n v="5.66"/>
    <m/>
    <s v="CWT"/>
    <s v="P"/>
    <s v="Y"/>
    <s v="Y"/>
    <s v="Y"/>
    <s v="Y"/>
    <n v="0"/>
    <x v="0"/>
    <n v="58292"/>
    <n v="64561"/>
    <x v="0"/>
    <n v="32662"/>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3000000000000007"/>
    <m/>
    <m/>
    <m/>
    <m/>
    <m/>
    <m/>
    <m/>
    <m/>
    <m/>
    <m/>
    <m/>
    <n v="23.58"/>
    <m/>
    <m/>
    <m/>
    <m/>
    <m/>
    <n v="60.43"/>
    <m/>
    <m/>
    <n v="9.3000000000000007"/>
    <n v="23.58"/>
    <n v="32.880000000000003"/>
    <n v="60.43"/>
    <n v="93.31"/>
  </r>
  <r>
    <n v="284"/>
    <n v="1915"/>
    <s v="Gillard Pass"/>
    <s v="DPI"/>
    <s v="124"/>
    <s v="Chinook"/>
    <s v="3"/>
    <x v="0"/>
    <x v="10"/>
    <n v="2718"/>
    <x v="3"/>
    <s v="CK-28"/>
    <s v="SOUTHERN MAINLAND-SOUTHERN FJORDS_FA_0.x"/>
    <s v="M"/>
    <s v="H"/>
    <n v="2718"/>
    <s v="Phillips River H"/>
    <n v="2687"/>
    <s v="Phillips Lk"/>
    <s v="JNST"/>
    <s v="S"/>
    <x v="1"/>
    <s v="182083"/>
    <n v="0"/>
    <s v="182083"/>
    <n v="2013"/>
    <s v="20130519"/>
    <s v="20130519"/>
    <m/>
    <n v="5.66"/>
    <m/>
    <s v="CWT"/>
    <s v="P"/>
    <s v="Y"/>
    <s v="Y"/>
    <s v="Y"/>
    <s v="Y"/>
    <n v="0"/>
    <x v="0"/>
    <n v="58292"/>
    <n v="64561"/>
    <x v="1"/>
    <n v="32662"/>
    <x v="17"/>
    <m/>
    <m/>
    <m/>
    <m/>
    <m/>
    <m/>
    <m/>
    <m/>
    <m/>
    <m/>
    <m/>
    <m/>
    <m/>
    <n v="4.66"/>
    <m/>
    <m/>
    <m/>
    <m/>
    <m/>
    <m/>
    <m/>
    <m/>
    <m/>
    <m/>
    <m/>
    <m/>
    <m/>
    <m/>
    <n v="6.18"/>
    <m/>
    <m/>
    <m/>
    <m/>
    <m/>
    <n v="6.05"/>
    <m/>
    <m/>
    <m/>
    <m/>
    <m/>
    <m/>
    <m/>
    <m/>
    <m/>
    <m/>
    <m/>
    <m/>
    <m/>
    <m/>
    <m/>
    <m/>
    <m/>
    <m/>
    <m/>
    <m/>
    <m/>
    <m/>
    <m/>
    <m/>
    <m/>
    <m/>
    <m/>
    <m/>
    <m/>
    <m/>
    <m/>
    <m/>
    <m/>
    <m/>
    <m/>
    <m/>
    <m/>
    <m/>
    <m/>
    <m/>
    <m/>
    <m/>
    <m/>
    <m/>
    <m/>
    <m/>
    <m/>
    <m/>
    <m/>
    <m/>
    <m/>
    <m/>
    <m/>
    <m/>
    <m/>
    <m/>
    <m/>
    <m/>
    <m/>
    <m/>
    <m/>
    <m/>
    <m/>
    <m/>
    <m/>
    <m/>
    <m/>
    <m/>
    <m/>
    <m/>
    <m/>
    <m/>
    <m/>
    <m/>
    <m/>
    <m/>
    <m/>
    <m/>
    <m/>
    <m/>
    <m/>
    <m/>
    <m/>
    <m/>
    <m/>
    <m/>
    <m/>
    <m/>
    <m/>
    <m/>
    <m/>
    <m/>
    <m/>
    <m/>
    <m/>
    <m/>
    <m/>
    <m/>
    <m/>
    <m/>
    <m/>
    <n v="14.91"/>
    <m/>
    <m/>
    <m/>
    <m/>
    <m/>
    <m/>
    <n v="9.94"/>
    <m/>
    <m/>
    <m/>
    <n v="9.94"/>
    <m/>
    <m/>
    <m/>
    <m/>
    <m/>
    <m/>
    <m/>
    <m/>
    <m/>
    <m/>
    <m/>
    <n v="56.31"/>
    <m/>
    <m/>
    <m/>
    <m/>
    <n v="1.1000000000000001"/>
    <n v="200.05"/>
    <m/>
    <m/>
    <n v="51.68"/>
    <n v="56.31"/>
    <n v="107.99"/>
    <n v="201.15"/>
    <n v="309.14"/>
  </r>
  <r>
    <n v="284"/>
    <n v="1915"/>
    <s v="Gillard Pass"/>
    <s v="DPI"/>
    <s v="124"/>
    <s v="Chinook"/>
    <s v="3"/>
    <x v="0"/>
    <x v="10"/>
    <n v="2718"/>
    <x v="3"/>
    <s v="CK-28"/>
    <s v="SOUTHERN MAINLAND-SOUTHERN FJORDS_FA_0.x"/>
    <s v="M"/>
    <s v="H"/>
    <n v="2718"/>
    <s v="Phillips River H"/>
    <n v="2687"/>
    <s v="Phillips Lk"/>
    <s v="JNST"/>
    <s v="S"/>
    <x v="1"/>
    <s v="182083"/>
    <n v="0"/>
    <s v="182083"/>
    <n v="2013"/>
    <s v="20130519"/>
    <s v="20130519"/>
    <m/>
    <n v="5.66"/>
    <m/>
    <s v="CWT"/>
    <s v="P"/>
    <s v="Y"/>
    <s v="Y"/>
    <s v="Y"/>
    <s v="Y"/>
    <n v="0"/>
    <x v="0"/>
    <n v="58292"/>
    <n v="64561"/>
    <x v="2"/>
    <n v="32662"/>
    <x v="18"/>
    <m/>
    <m/>
    <m/>
    <m/>
    <m/>
    <m/>
    <m/>
    <m/>
    <m/>
    <m/>
    <m/>
    <m/>
    <m/>
    <m/>
    <m/>
    <m/>
    <m/>
    <m/>
    <m/>
    <m/>
    <m/>
    <m/>
    <m/>
    <m/>
    <m/>
    <m/>
    <m/>
    <m/>
    <m/>
    <m/>
    <m/>
    <m/>
    <m/>
    <m/>
    <m/>
    <m/>
    <m/>
    <m/>
    <m/>
    <m/>
    <m/>
    <m/>
    <m/>
    <m/>
    <m/>
    <m/>
    <m/>
    <m/>
    <m/>
    <n v="9.5399999999999991"/>
    <m/>
    <m/>
    <m/>
    <m/>
    <m/>
    <m/>
    <m/>
    <m/>
    <m/>
    <m/>
    <m/>
    <m/>
    <m/>
    <m/>
    <m/>
    <m/>
    <m/>
    <m/>
    <m/>
    <m/>
    <m/>
    <m/>
    <m/>
    <m/>
    <m/>
    <m/>
    <m/>
    <m/>
    <m/>
    <m/>
    <m/>
    <m/>
    <m/>
    <m/>
    <m/>
    <m/>
    <m/>
    <m/>
    <m/>
    <m/>
    <m/>
    <m/>
    <m/>
    <m/>
    <m/>
    <m/>
    <m/>
    <m/>
    <m/>
    <m/>
    <m/>
    <m/>
    <m/>
    <m/>
    <m/>
    <m/>
    <m/>
    <m/>
    <m/>
    <m/>
    <m/>
    <m/>
    <m/>
    <m/>
    <m/>
    <m/>
    <m/>
    <m/>
    <m/>
    <m/>
    <m/>
    <m/>
    <m/>
    <m/>
    <m/>
    <m/>
    <m/>
    <m/>
    <m/>
    <m/>
    <m/>
    <m/>
    <m/>
    <m/>
    <m/>
    <m/>
    <m/>
    <m/>
    <m/>
    <m/>
    <m/>
    <m/>
    <m/>
    <m/>
    <m/>
    <m/>
    <m/>
    <m/>
    <m/>
    <m/>
    <m/>
    <m/>
    <m/>
    <m/>
    <m/>
    <m/>
    <m/>
    <m/>
    <m/>
    <n v="3.39"/>
    <n v="1.1100000000000001"/>
    <m/>
    <m/>
    <m/>
    <m/>
    <n v="61.22"/>
    <m/>
    <m/>
    <n v="9.5399999999999991"/>
    <n v="4.5"/>
    <n v="14.04"/>
    <n v="61.22"/>
    <n v="75.259999999999991"/>
  </r>
  <r>
    <n v="284"/>
    <n v="1915"/>
    <s v="Gillard Pass"/>
    <s v="DPI"/>
    <s v="124"/>
    <s v="Chinook"/>
    <s v="3"/>
    <x v="0"/>
    <x v="10"/>
    <n v="2718"/>
    <x v="3"/>
    <s v="CK-28"/>
    <s v="SOUTHERN MAINLAND-SOUTHERN FJORDS_FA_0.x"/>
    <s v="M"/>
    <s v="H"/>
    <n v="2718"/>
    <s v="Phillips River H"/>
    <n v="2687"/>
    <s v="Phillips Lk"/>
    <s v="JNST"/>
    <s v="S"/>
    <x v="1"/>
    <s v="182084"/>
    <n v="0"/>
    <s v="182084"/>
    <n v="2013"/>
    <s v="20130519"/>
    <s v="20130519"/>
    <m/>
    <n v="5.66"/>
    <m/>
    <s v="CWT"/>
    <s v="P"/>
    <s v="Y"/>
    <s v="Y"/>
    <s v="Y"/>
    <s v="Y"/>
    <n v="0"/>
    <x v="0"/>
    <n v="40044"/>
    <n v="44350"/>
    <x v="0"/>
    <n v="32663"/>
    <x v="16"/>
    <m/>
    <m/>
    <m/>
    <m/>
    <m/>
    <m/>
    <m/>
    <m/>
    <m/>
    <m/>
    <m/>
    <m/>
    <m/>
    <m/>
    <m/>
    <m/>
    <m/>
    <m/>
    <m/>
    <m/>
    <m/>
    <m/>
    <m/>
    <m/>
    <m/>
    <m/>
    <m/>
    <m/>
    <m/>
    <m/>
    <m/>
    <m/>
    <m/>
    <m/>
    <m/>
    <m/>
    <m/>
    <m/>
    <m/>
    <m/>
    <m/>
    <m/>
    <m/>
    <m/>
    <m/>
    <m/>
    <m/>
    <m/>
    <m/>
    <m/>
    <m/>
    <m/>
    <m/>
    <m/>
    <m/>
    <m/>
    <m/>
    <m/>
    <m/>
    <m/>
    <m/>
    <m/>
    <m/>
    <m/>
    <m/>
    <m/>
    <m/>
    <m/>
    <m/>
    <m/>
    <m/>
    <m/>
    <m/>
    <m/>
    <m/>
    <m/>
    <m/>
    <m/>
    <m/>
    <m/>
    <m/>
    <m/>
    <m/>
    <m/>
    <m/>
    <m/>
    <m/>
    <m/>
    <m/>
    <m/>
    <m/>
    <m/>
    <m/>
    <m/>
    <m/>
    <m/>
    <m/>
    <m/>
    <m/>
    <m/>
    <m/>
    <m/>
    <m/>
    <m/>
    <m/>
    <m/>
    <m/>
    <m/>
    <m/>
    <m/>
    <m/>
    <m/>
    <m/>
    <m/>
    <m/>
    <m/>
    <m/>
    <m/>
    <m/>
    <m/>
    <m/>
    <m/>
    <m/>
    <n v="3.58"/>
    <m/>
    <m/>
    <m/>
    <m/>
    <m/>
    <m/>
    <m/>
    <m/>
    <m/>
    <m/>
    <m/>
    <m/>
    <m/>
    <m/>
    <m/>
    <m/>
    <m/>
    <m/>
    <m/>
    <m/>
    <m/>
    <m/>
    <m/>
    <m/>
    <m/>
    <m/>
    <m/>
    <m/>
    <m/>
    <m/>
    <m/>
    <m/>
    <m/>
    <m/>
    <m/>
    <n v="7.26"/>
    <m/>
    <m/>
    <m/>
    <m/>
    <n v="1.97"/>
    <n v="13.45"/>
    <m/>
    <m/>
    <n v="3.58"/>
    <n v="7.26"/>
    <n v="10.84"/>
    <n v="15.42"/>
    <n v="26.259999999999998"/>
  </r>
  <r>
    <n v="284"/>
    <n v="1915"/>
    <s v="Gillard Pass"/>
    <s v="DPI"/>
    <s v="124"/>
    <s v="Chinook"/>
    <s v="3"/>
    <x v="0"/>
    <x v="10"/>
    <n v="2718"/>
    <x v="3"/>
    <s v="CK-28"/>
    <s v="SOUTHERN MAINLAND-SOUTHERN FJORDS_FA_0.x"/>
    <s v="M"/>
    <s v="H"/>
    <n v="2718"/>
    <s v="Phillips River H"/>
    <n v="2687"/>
    <s v="Phillips Lk"/>
    <s v="JNST"/>
    <s v="S"/>
    <x v="1"/>
    <s v="182084"/>
    <n v="0"/>
    <s v="182084"/>
    <n v="2013"/>
    <s v="20130519"/>
    <s v="20130519"/>
    <m/>
    <n v="5.66"/>
    <m/>
    <s v="CWT"/>
    <s v="P"/>
    <s v="Y"/>
    <s v="Y"/>
    <s v="Y"/>
    <s v="Y"/>
    <n v="0"/>
    <x v="0"/>
    <n v="40044"/>
    <n v="44350"/>
    <x v="1"/>
    <n v="32663"/>
    <x v="17"/>
    <m/>
    <m/>
    <m/>
    <m/>
    <m/>
    <m/>
    <m/>
    <m/>
    <m/>
    <m/>
    <m/>
    <m/>
    <m/>
    <m/>
    <m/>
    <m/>
    <m/>
    <m/>
    <m/>
    <m/>
    <m/>
    <m/>
    <m/>
    <m/>
    <m/>
    <m/>
    <n v="4.8600000000000003"/>
    <m/>
    <n v="6.18"/>
    <m/>
    <m/>
    <m/>
    <m/>
    <m/>
    <m/>
    <m/>
    <m/>
    <m/>
    <m/>
    <m/>
    <m/>
    <m/>
    <m/>
    <m/>
    <m/>
    <m/>
    <m/>
    <m/>
    <m/>
    <n v="6.61"/>
    <m/>
    <m/>
    <m/>
    <m/>
    <m/>
    <m/>
    <m/>
    <m/>
    <m/>
    <m/>
    <m/>
    <m/>
    <m/>
    <m/>
    <m/>
    <m/>
    <m/>
    <m/>
    <m/>
    <m/>
    <m/>
    <m/>
    <m/>
    <m/>
    <m/>
    <m/>
    <m/>
    <m/>
    <m/>
    <m/>
    <m/>
    <m/>
    <m/>
    <m/>
    <m/>
    <m/>
    <m/>
    <m/>
    <m/>
    <m/>
    <m/>
    <m/>
    <m/>
    <m/>
    <m/>
    <m/>
    <m/>
    <m/>
    <m/>
    <m/>
    <m/>
    <m/>
    <m/>
    <m/>
    <m/>
    <m/>
    <m/>
    <m/>
    <m/>
    <m/>
    <m/>
    <m/>
    <m/>
    <m/>
    <m/>
    <m/>
    <m/>
    <m/>
    <m/>
    <m/>
    <m/>
    <m/>
    <m/>
    <m/>
    <m/>
    <m/>
    <m/>
    <m/>
    <m/>
    <m/>
    <m/>
    <m/>
    <m/>
    <m/>
    <m/>
    <m/>
    <m/>
    <m/>
    <m/>
    <m/>
    <m/>
    <m/>
    <m/>
    <m/>
    <m/>
    <m/>
    <m/>
    <n v="9.94"/>
    <m/>
    <m/>
    <m/>
    <m/>
    <m/>
    <m/>
    <m/>
    <m/>
    <m/>
    <m/>
    <m/>
    <n v="62.16"/>
    <m/>
    <m/>
    <m/>
    <m/>
    <n v="1.1000000000000001"/>
    <n v="128.86000000000001"/>
    <m/>
    <m/>
    <n v="27.59"/>
    <n v="62.16"/>
    <n v="89.75"/>
    <n v="129.96"/>
    <n v="219.71"/>
  </r>
  <r>
    <n v="284"/>
    <n v="1915"/>
    <s v="Gillard Pass"/>
    <s v="DPI"/>
    <s v="124"/>
    <s v="Chinook"/>
    <s v="3"/>
    <x v="0"/>
    <x v="10"/>
    <n v="2718"/>
    <x v="3"/>
    <s v="CK-28"/>
    <s v="SOUTHERN MAINLAND-SOUTHERN FJORDS_FA_0.x"/>
    <s v="M"/>
    <s v="H"/>
    <n v="2718"/>
    <s v="Phillips River H"/>
    <n v="2687"/>
    <s v="Phillips Lk"/>
    <s v="JNST"/>
    <s v="S"/>
    <x v="1"/>
    <s v="182084"/>
    <n v="0"/>
    <s v="182084"/>
    <n v="2013"/>
    <s v="20130519"/>
    <s v="20130519"/>
    <m/>
    <n v="5.66"/>
    <m/>
    <s v="CWT"/>
    <s v="P"/>
    <s v="Y"/>
    <s v="Y"/>
    <s v="Y"/>
    <s v="Y"/>
    <n v="0"/>
    <x v="0"/>
    <n v="40044"/>
    <n v="44350"/>
    <x v="2"/>
    <n v="32663"/>
    <x v="18"/>
    <m/>
    <m/>
    <m/>
    <m/>
    <m/>
    <m/>
    <m/>
    <m/>
    <m/>
    <m/>
    <m/>
    <m/>
    <m/>
    <m/>
    <m/>
    <m/>
    <m/>
    <m/>
    <m/>
    <m/>
    <m/>
    <m/>
    <m/>
    <m/>
    <m/>
    <m/>
    <m/>
    <m/>
    <m/>
    <m/>
    <m/>
    <m/>
    <m/>
    <m/>
    <m/>
    <m/>
    <m/>
    <m/>
    <m/>
    <m/>
    <m/>
    <m/>
    <m/>
    <m/>
    <m/>
    <m/>
    <m/>
    <m/>
    <m/>
    <n v="4.7699999999999996"/>
    <m/>
    <m/>
    <m/>
    <m/>
    <m/>
    <m/>
    <m/>
    <m/>
    <m/>
    <m/>
    <m/>
    <m/>
    <m/>
    <m/>
    <m/>
    <m/>
    <m/>
    <m/>
    <m/>
    <m/>
    <m/>
    <m/>
    <m/>
    <m/>
    <m/>
    <m/>
    <m/>
    <m/>
    <m/>
    <m/>
    <m/>
    <m/>
    <m/>
    <m/>
    <m/>
    <m/>
    <m/>
    <m/>
    <m/>
    <m/>
    <m/>
    <m/>
    <m/>
    <m/>
    <m/>
    <m/>
    <m/>
    <m/>
    <m/>
    <m/>
    <m/>
    <m/>
    <m/>
    <m/>
    <m/>
    <m/>
    <m/>
    <m/>
    <m/>
    <m/>
    <m/>
    <m/>
    <m/>
    <m/>
    <m/>
    <m/>
    <m/>
    <m/>
    <m/>
    <m/>
    <m/>
    <m/>
    <m/>
    <n v="8.92"/>
    <m/>
    <m/>
    <m/>
    <m/>
    <m/>
    <m/>
    <m/>
    <m/>
    <m/>
    <m/>
    <m/>
    <m/>
    <m/>
    <m/>
    <m/>
    <m/>
    <n v="7.71"/>
    <m/>
    <m/>
    <m/>
    <m/>
    <m/>
    <m/>
    <m/>
    <m/>
    <m/>
    <m/>
    <m/>
    <m/>
    <m/>
    <m/>
    <m/>
    <m/>
    <m/>
    <m/>
    <n v="2.16"/>
    <m/>
    <m/>
    <m/>
    <m/>
    <m/>
    <n v="71.81"/>
    <m/>
    <m/>
    <n v="21.4"/>
    <n v="2.16"/>
    <n v="23.56"/>
    <n v="71.81"/>
    <n v="95.37"/>
  </r>
  <r>
    <n v="284"/>
    <n v="1915"/>
    <s v="Gillard Pass"/>
    <s v="DPI"/>
    <s v="124"/>
    <s v="Chinook"/>
    <s v="3"/>
    <x v="0"/>
    <x v="10"/>
    <n v="2718"/>
    <x v="3"/>
    <s v="CK-28"/>
    <s v="SOUTHERN MAINLAND-SOUTHERN FJORDS_FA_0.x"/>
    <s v="M"/>
    <s v="H"/>
    <n v="2718"/>
    <s v="Phillips River H"/>
    <n v="2687"/>
    <s v="Phillips Lk"/>
    <s v="JNST"/>
    <s v="S"/>
    <x v="1"/>
    <s v="182085"/>
    <n v="0"/>
    <s v="182085"/>
    <n v="2013"/>
    <s v="20130519"/>
    <s v="20130519"/>
    <m/>
    <n v="5.66"/>
    <m/>
    <s v="CWT"/>
    <s v="P"/>
    <s v="Y"/>
    <s v="Y"/>
    <s v="Y"/>
    <s v="Y"/>
    <n v="1.2500000000000001E-2"/>
    <x v="0"/>
    <n v="55671"/>
    <n v="62362"/>
    <x v="0"/>
    <n v="32661"/>
    <x v="16"/>
    <m/>
    <m/>
    <m/>
    <m/>
    <m/>
    <m/>
    <m/>
    <m/>
    <m/>
    <m/>
    <m/>
    <m/>
    <m/>
    <m/>
    <m/>
    <m/>
    <m/>
    <m/>
    <m/>
    <m/>
    <m/>
    <m/>
    <m/>
    <m/>
    <m/>
    <m/>
    <m/>
    <m/>
    <m/>
    <m/>
    <m/>
    <m/>
    <m/>
    <m/>
    <m/>
    <m/>
    <m/>
    <m/>
    <m/>
    <m/>
    <m/>
    <m/>
    <m/>
    <m/>
    <m/>
    <m/>
    <m/>
    <m/>
    <m/>
    <m/>
    <m/>
    <m/>
    <m/>
    <m/>
    <m/>
    <m/>
    <m/>
    <m/>
    <m/>
    <m/>
    <m/>
    <m/>
    <m/>
    <m/>
    <m/>
    <m/>
    <m/>
    <m/>
    <m/>
    <m/>
    <m/>
    <m/>
    <m/>
    <m/>
    <m/>
    <m/>
    <m/>
    <m/>
    <m/>
    <m/>
    <m/>
    <m/>
    <m/>
    <m/>
    <m/>
    <m/>
    <m/>
    <m/>
    <m/>
    <m/>
    <m/>
    <m/>
    <m/>
    <m/>
    <m/>
    <m/>
    <m/>
    <m/>
    <m/>
    <m/>
    <m/>
    <m/>
    <m/>
    <m/>
    <m/>
    <m/>
    <m/>
    <m/>
    <m/>
    <m/>
    <m/>
    <m/>
    <m/>
    <m/>
    <m/>
    <m/>
    <m/>
    <m/>
    <m/>
    <m/>
    <m/>
    <m/>
    <m/>
    <m/>
    <m/>
    <m/>
    <m/>
    <m/>
    <m/>
    <m/>
    <m/>
    <n v="11.83"/>
    <m/>
    <m/>
    <m/>
    <m/>
    <m/>
    <m/>
    <m/>
    <m/>
    <m/>
    <m/>
    <m/>
    <m/>
    <m/>
    <m/>
    <m/>
    <m/>
    <m/>
    <m/>
    <m/>
    <m/>
    <m/>
    <m/>
    <m/>
    <m/>
    <m/>
    <m/>
    <m/>
    <n v="14.94"/>
    <m/>
    <m/>
    <m/>
    <m/>
    <m/>
    <n v="40.83"/>
    <m/>
    <m/>
    <n v="11.83"/>
    <n v="14.94"/>
    <n v="26.77"/>
    <n v="40.83"/>
    <n v="67.599999999999994"/>
  </r>
  <r>
    <n v="284"/>
    <n v="1915"/>
    <s v="Gillard Pass"/>
    <s v="DPI"/>
    <s v="124"/>
    <s v="Chinook"/>
    <s v="3"/>
    <x v="0"/>
    <x v="10"/>
    <n v="2718"/>
    <x v="3"/>
    <s v="CK-28"/>
    <s v="SOUTHERN MAINLAND-SOUTHERN FJORDS_FA_0.x"/>
    <s v="M"/>
    <s v="H"/>
    <n v="2718"/>
    <s v="Phillips River H"/>
    <n v="2687"/>
    <s v="Phillips Lk"/>
    <s v="JNST"/>
    <s v="S"/>
    <x v="1"/>
    <s v="182085"/>
    <n v="0"/>
    <s v="182085"/>
    <n v="2013"/>
    <s v="20130519"/>
    <s v="20130519"/>
    <m/>
    <n v="5.66"/>
    <m/>
    <s v="CWT"/>
    <s v="P"/>
    <s v="Y"/>
    <s v="Y"/>
    <s v="Y"/>
    <s v="Y"/>
    <n v="1.2500000000000001E-2"/>
    <x v="0"/>
    <n v="55671"/>
    <n v="62362"/>
    <x v="1"/>
    <n v="32661"/>
    <x v="17"/>
    <m/>
    <m/>
    <m/>
    <m/>
    <m/>
    <m/>
    <m/>
    <m/>
    <m/>
    <m/>
    <m/>
    <m/>
    <m/>
    <n v="9.32"/>
    <m/>
    <m/>
    <m/>
    <m/>
    <m/>
    <m/>
    <m/>
    <n v="5.03"/>
    <m/>
    <m/>
    <m/>
    <m/>
    <n v="0"/>
    <m/>
    <n v="6.12"/>
    <m/>
    <m/>
    <m/>
    <m/>
    <m/>
    <m/>
    <m/>
    <m/>
    <m/>
    <m/>
    <m/>
    <m/>
    <m/>
    <m/>
    <m/>
    <m/>
    <m/>
    <m/>
    <m/>
    <m/>
    <n v="6.69"/>
    <m/>
    <m/>
    <m/>
    <m/>
    <m/>
    <m/>
    <m/>
    <m/>
    <m/>
    <m/>
    <m/>
    <m/>
    <m/>
    <m/>
    <m/>
    <m/>
    <m/>
    <m/>
    <m/>
    <m/>
    <m/>
    <m/>
    <m/>
    <m/>
    <m/>
    <m/>
    <m/>
    <m/>
    <m/>
    <m/>
    <m/>
    <m/>
    <m/>
    <m/>
    <m/>
    <m/>
    <m/>
    <m/>
    <m/>
    <m/>
    <m/>
    <m/>
    <m/>
    <m/>
    <m/>
    <m/>
    <m/>
    <m/>
    <m/>
    <m/>
    <m/>
    <m/>
    <m/>
    <m/>
    <m/>
    <m/>
    <m/>
    <m/>
    <m/>
    <m/>
    <m/>
    <m/>
    <m/>
    <m/>
    <m/>
    <m/>
    <m/>
    <m/>
    <m/>
    <m/>
    <m/>
    <m/>
    <m/>
    <m/>
    <m/>
    <m/>
    <m/>
    <m/>
    <m/>
    <m/>
    <m/>
    <m/>
    <m/>
    <m/>
    <m/>
    <m/>
    <n v="15.09"/>
    <m/>
    <m/>
    <m/>
    <n v="5.03"/>
    <m/>
    <m/>
    <m/>
    <m/>
    <m/>
    <m/>
    <m/>
    <m/>
    <m/>
    <m/>
    <m/>
    <m/>
    <m/>
    <m/>
    <m/>
    <m/>
    <m/>
    <m/>
    <n v="57.63"/>
    <m/>
    <m/>
    <m/>
    <m/>
    <n v="2.2400000000000002"/>
    <n v="175.23"/>
    <m/>
    <m/>
    <n v="47.28"/>
    <n v="57.63"/>
    <n v="104.91"/>
    <n v="177.47"/>
    <n v="282.38"/>
  </r>
  <r>
    <n v="284"/>
    <n v="1915"/>
    <s v="Gillard Pass"/>
    <s v="DPI"/>
    <s v="124"/>
    <s v="Chinook"/>
    <s v="3"/>
    <x v="0"/>
    <x v="10"/>
    <n v="2718"/>
    <x v="3"/>
    <s v="CK-28"/>
    <s v="SOUTHERN MAINLAND-SOUTHERN FJORDS_FA_0.x"/>
    <s v="M"/>
    <s v="H"/>
    <n v="2718"/>
    <s v="Phillips River H"/>
    <n v="2687"/>
    <s v="Phillips Lk"/>
    <s v="JNST"/>
    <s v="S"/>
    <x v="1"/>
    <s v="182085"/>
    <n v="0"/>
    <s v="182085"/>
    <n v="2013"/>
    <s v="20130519"/>
    <s v="20130519"/>
    <m/>
    <n v="5.66"/>
    <m/>
    <s v="CWT"/>
    <s v="P"/>
    <s v="Y"/>
    <s v="Y"/>
    <s v="Y"/>
    <s v="Y"/>
    <n v="1.2500000000000001E-2"/>
    <x v="0"/>
    <n v="55671"/>
    <n v="62362"/>
    <x v="2"/>
    <n v="32661"/>
    <x v="18"/>
    <m/>
    <m/>
    <m/>
    <m/>
    <m/>
    <m/>
    <m/>
    <m/>
    <m/>
    <m/>
    <m/>
    <m/>
    <m/>
    <m/>
    <m/>
    <m/>
    <m/>
    <m/>
    <m/>
    <m/>
    <m/>
    <m/>
    <m/>
    <m/>
    <m/>
    <m/>
    <m/>
    <m/>
    <m/>
    <m/>
    <m/>
    <m/>
    <m/>
    <m/>
    <n v="4.53"/>
    <m/>
    <m/>
    <m/>
    <m/>
    <m/>
    <m/>
    <m/>
    <m/>
    <m/>
    <m/>
    <m/>
    <m/>
    <m/>
    <m/>
    <m/>
    <m/>
    <m/>
    <m/>
    <m/>
    <m/>
    <m/>
    <m/>
    <m/>
    <m/>
    <m/>
    <m/>
    <m/>
    <m/>
    <m/>
    <m/>
    <m/>
    <m/>
    <m/>
    <m/>
    <m/>
    <m/>
    <m/>
    <m/>
    <m/>
    <m/>
    <m/>
    <m/>
    <m/>
    <m/>
    <m/>
    <m/>
    <m/>
    <m/>
    <m/>
    <m/>
    <m/>
    <m/>
    <m/>
    <m/>
    <m/>
    <m/>
    <m/>
    <m/>
    <m/>
    <m/>
    <m/>
    <m/>
    <m/>
    <m/>
    <m/>
    <m/>
    <m/>
    <m/>
    <m/>
    <m/>
    <m/>
    <m/>
    <m/>
    <m/>
    <m/>
    <m/>
    <m/>
    <m/>
    <m/>
    <m/>
    <m/>
    <m/>
    <m/>
    <m/>
    <m/>
    <m/>
    <m/>
    <m/>
    <m/>
    <m/>
    <m/>
    <m/>
    <m/>
    <m/>
    <m/>
    <m/>
    <m/>
    <m/>
    <m/>
    <m/>
    <m/>
    <m/>
    <m/>
    <m/>
    <m/>
    <m/>
    <m/>
    <m/>
    <m/>
    <m/>
    <m/>
    <m/>
    <m/>
    <m/>
    <m/>
    <m/>
    <m/>
    <m/>
    <m/>
    <m/>
    <m/>
    <m/>
    <n v="6.74"/>
    <m/>
    <n v="4.0599999999999996"/>
    <m/>
    <m/>
    <m/>
    <m/>
    <m/>
    <n v="102.44"/>
    <m/>
    <m/>
    <n v="11.27"/>
    <n v="4.0599999999999996"/>
    <n v="15.33"/>
    <n v="102.44"/>
    <n v="117.77"/>
  </r>
  <r>
    <n v="284"/>
    <n v="1915"/>
    <s v="Gillard Pass"/>
    <s v="DPI"/>
    <s v="124"/>
    <s v="Chinook"/>
    <s v="3"/>
    <x v="0"/>
    <x v="10"/>
    <n v="2718"/>
    <x v="3"/>
    <s v="CK-28"/>
    <s v="SOUTHERN MAINLAND-SOUTHERN FJORDS_FA_0.x"/>
    <s v="M"/>
    <s v="H"/>
    <n v="2718"/>
    <s v="Phillips River H"/>
    <n v="2687"/>
    <s v="Phillips Lk"/>
    <s v="JNST"/>
    <s v="S"/>
    <x v="0"/>
    <s v="180770"/>
    <n v="0"/>
    <s v="180770"/>
    <n v="2014"/>
    <s v="20140428"/>
    <s v="20140428"/>
    <m/>
    <n v="20"/>
    <m/>
    <s v="CWT"/>
    <s v="E"/>
    <s v="Y"/>
    <s v="Y"/>
    <s v="Y"/>
    <s v="N"/>
    <m/>
    <x v="0"/>
    <n v="3824"/>
    <n v="3824"/>
    <x v="1"/>
    <n v="34042"/>
    <x v="17"/>
    <m/>
    <m/>
    <m/>
    <m/>
    <m/>
    <m/>
    <m/>
    <m/>
    <m/>
    <m/>
    <m/>
    <m/>
    <m/>
    <n v="4.16"/>
    <m/>
    <m/>
    <m/>
    <m/>
    <m/>
    <m/>
    <m/>
    <m/>
    <m/>
    <m/>
    <m/>
    <m/>
    <m/>
    <m/>
    <n v="5.46"/>
    <m/>
    <m/>
    <m/>
    <m/>
    <m/>
    <m/>
    <m/>
    <m/>
    <m/>
    <m/>
    <m/>
    <m/>
    <m/>
    <m/>
    <m/>
    <m/>
    <m/>
    <m/>
    <m/>
    <m/>
    <m/>
    <m/>
    <m/>
    <m/>
    <m/>
    <m/>
    <m/>
    <m/>
    <m/>
    <m/>
    <m/>
    <m/>
    <m/>
    <m/>
    <m/>
    <m/>
    <m/>
    <m/>
    <m/>
    <m/>
    <m/>
    <m/>
    <m/>
    <m/>
    <m/>
    <m/>
    <m/>
    <m/>
    <m/>
    <m/>
    <m/>
    <m/>
    <m/>
    <m/>
    <m/>
    <m/>
    <m/>
    <m/>
    <m/>
    <m/>
    <m/>
    <m/>
    <m/>
    <m/>
    <m/>
    <m/>
    <m/>
    <m/>
    <m/>
    <m/>
    <m/>
    <m/>
    <m/>
    <m/>
    <m/>
    <m/>
    <m/>
    <m/>
    <m/>
    <m/>
    <m/>
    <m/>
    <m/>
    <m/>
    <m/>
    <m/>
    <m/>
    <m/>
    <m/>
    <m/>
    <m/>
    <m/>
    <m/>
    <m/>
    <m/>
    <m/>
    <m/>
    <m/>
    <m/>
    <m/>
    <m/>
    <m/>
    <m/>
    <m/>
    <m/>
    <m/>
    <m/>
    <m/>
    <m/>
    <m/>
    <m/>
    <m/>
    <m/>
    <m/>
    <m/>
    <m/>
    <m/>
    <m/>
    <m/>
    <m/>
    <m/>
    <m/>
    <m/>
    <m/>
    <m/>
    <m/>
    <m/>
    <m/>
    <m/>
    <m/>
    <n v="16.34"/>
    <m/>
    <m/>
    <m/>
    <m/>
    <m/>
    <n v="30.28"/>
    <m/>
    <m/>
    <n v="9.6199999999999992"/>
    <n v="16.34"/>
    <n v="25.96"/>
    <n v="30.28"/>
    <n v="56.24"/>
  </r>
  <r>
    <n v="284"/>
    <n v="1915"/>
    <s v="Gillard Pass"/>
    <s v="DPI"/>
    <s v="124"/>
    <s v="Chinook"/>
    <s v="3"/>
    <x v="0"/>
    <x v="10"/>
    <n v="2718"/>
    <x v="3"/>
    <s v="CK-28"/>
    <s v="SOUTHERN MAINLAND-SOUTHERN FJORDS_FA_0.x"/>
    <s v="M"/>
    <s v="H"/>
    <n v="2718"/>
    <s v="Phillips River H"/>
    <n v="2687"/>
    <s v="Phillips Lk"/>
    <s v="JNST"/>
    <s v="S"/>
    <x v="0"/>
    <s v="180770"/>
    <n v="0"/>
    <s v="180770"/>
    <n v="2014"/>
    <s v="20140428"/>
    <s v="20140428"/>
    <m/>
    <n v="20"/>
    <m/>
    <s v="CWT"/>
    <s v="E"/>
    <s v="Y"/>
    <s v="Y"/>
    <s v="Y"/>
    <s v="N"/>
    <m/>
    <x v="0"/>
    <n v="3824"/>
    <n v="3824"/>
    <x v="2"/>
    <n v="34042"/>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099999999999996"/>
    <m/>
    <m/>
    <m/>
    <m/>
    <m/>
    <n v="19.11"/>
    <m/>
    <m/>
    <n v="0"/>
    <n v="4.3099999999999996"/>
    <n v="4.3099999999999996"/>
    <n v="19.11"/>
    <n v="23.419999999999998"/>
  </r>
  <r>
    <n v="284"/>
    <n v="1915"/>
    <s v="Gillard Pass"/>
    <s v="DPI"/>
    <s v="124"/>
    <s v="Chinook"/>
    <s v="3"/>
    <x v="0"/>
    <x v="10"/>
    <n v="2718"/>
    <x v="3"/>
    <s v="CK-28"/>
    <s v="SOUTHERN MAINLAND-SOUTHERN FJORDS_FA_0.x"/>
    <s v="M"/>
    <s v="H"/>
    <n v="2718"/>
    <s v="Phillips River H"/>
    <n v="2687"/>
    <s v="Phillips Lk"/>
    <s v="JNST"/>
    <s v="S"/>
    <x v="0"/>
    <s v="180770"/>
    <n v="0"/>
    <s v="180770"/>
    <n v="2014"/>
    <s v="20140428"/>
    <s v="20140428"/>
    <m/>
    <n v="20"/>
    <m/>
    <s v="CWT"/>
    <s v="E"/>
    <s v="Y"/>
    <s v="Y"/>
    <s v="Y"/>
    <s v="N"/>
    <m/>
    <x v="0"/>
    <n v="3824"/>
    <n v="3824"/>
    <x v="3"/>
    <n v="34042"/>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0199999999999996"/>
    <m/>
    <m/>
    <n v="0"/>
    <n v="0"/>
    <n v="0"/>
    <n v="5.0199999999999996"/>
    <n v="5.0199999999999996"/>
  </r>
  <r>
    <n v="284"/>
    <n v="1915"/>
    <s v="Gillard Pass"/>
    <s v="DPI"/>
    <s v="124"/>
    <s v="Chinook"/>
    <s v="3"/>
    <x v="0"/>
    <x v="10"/>
    <n v="2718"/>
    <x v="3"/>
    <s v="CK-28"/>
    <s v="SOUTHERN MAINLAND-SOUTHERN FJORDS_FA_0.x"/>
    <s v="M"/>
    <s v="H"/>
    <n v="2718"/>
    <s v="Phillips River H"/>
    <n v="2687"/>
    <s v="Phillips Lk"/>
    <s v="JNST"/>
    <s v="S"/>
    <x v="0"/>
    <s v="180771"/>
    <n v="0"/>
    <s v="180771"/>
    <n v="2014"/>
    <s v="20140428"/>
    <s v="20140428"/>
    <m/>
    <n v="20"/>
    <m/>
    <s v="CWT"/>
    <s v="E"/>
    <s v="Y"/>
    <s v="Y"/>
    <s v="Y"/>
    <s v="N"/>
    <m/>
    <x v="0"/>
    <n v="4655"/>
    <n v="4655"/>
    <x v="0"/>
    <n v="34043"/>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3"/>
    <m/>
    <m/>
    <m/>
    <n v="0"/>
    <n v="0"/>
    <n v="0"/>
    <n v="1.63"/>
    <n v="1.63"/>
  </r>
  <r>
    <n v="284"/>
    <n v="1915"/>
    <s v="Gillard Pass"/>
    <s v="DPI"/>
    <s v="124"/>
    <s v="Chinook"/>
    <s v="3"/>
    <x v="0"/>
    <x v="10"/>
    <n v="2718"/>
    <x v="3"/>
    <s v="CK-28"/>
    <s v="SOUTHERN MAINLAND-SOUTHERN FJORDS_FA_0.x"/>
    <s v="M"/>
    <s v="H"/>
    <n v="2718"/>
    <s v="Phillips River H"/>
    <n v="2687"/>
    <s v="Phillips Lk"/>
    <s v="JNST"/>
    <s v="S"/>
    <x v="0"/>
    <s v="180771"/>
    <n v="0"/>
    <s v="180771"/>
    <n v="2014"/>
    <s v="20140428"/>
    <s v="20140428"/>
    <m/>
    <n v="20"/>
    <m/>
    <s v="CWT"/>
    <s v="E"/>
    <s v="Y"/>
    <s v="Y"/>
    <s v="Y"/>
    <s v="N"/>
    <m/>
    <x v="0"/>
    <n v="4655"/>
    <n v="4655"/>
    <x v="1"/>
    <n v="34043"/>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81"/>
    <m/>
    <m/>
    <m/>
    <m/>
    <n v="1"/>
    <n v="50.6"/>
    <m/>
    <m/>
    <n v="0"/>
    <n v="8.81"/>
    <n v="8.81"/>
    <n v="51.6"/>
    <n v="60.410000000000004"/>
  </r>
  <r>
    <n v="284"/>
    <n v="1915"/>
    <s v="Gillard Pass"/>
    <s v="DPI"/>
    <s v="124"/>
    <s v="Chinook"/>
    <s v="3"/>
    <x v="0"/>
    <x v="10"/>
    <n v="2718"/>
    <x v="3"/>
    <s v="CK-28"/>
    <s v="SOUTHERN MAINLAND-SOUTHERN FJORDS_FA_0.x"/>
    <s v="M"/>
    <s v="H"/>
    <n v="2718"/>
    <s v="Phillips River H"/>
    <n v="2687"/>
    <s v="Phillips Lk"/>
    <s v="JNST"/>
    <s v="S"/>
    <x v="0"/>
    <s v="180771"/>
    <n v="0"/>
    <s v="180771"/>
    <n v="2014"/>
    <s v="20140428"/>
    <s v="20140428"/>
    <m/>
    <n v="20"/>
    <m/>
    <s v="CWT"/>
    <s v="E"/>
    <s v="Y"/>
    <s v="Y"/>
    <s v="Y"/>
    <s v="N"/>
    <m/>
    <x v="0"/>
    <n v="4655"/>
    <n v="4655"/>
    <x v="2"/>
    <n v="34043"/>
    <x v="18"/>
    <m/>
    <m/>
    <m/>
    <m/>
    <m/>
    <m/>
    <m/>
    <m/>
    <m/>
    <m/>
    <m/>
    <m/>
    <m/>
    <m/>
    <m/>
    <m/>
    <m/>
    <m/>
    <m/>
    <m/>
    <m/>
    <m/>
    <m/>
    <m/>
    <m/>
    <m/>
    <n v="3.71"/>
    <m/>
    <m/>
    <m/>
    <m/>
    <m/>
    <m/>
    <m/>
    <m/>
    <m/>
    <m/>
    <m/>
    <m/>
    <m/>
    <m/>
    <m/>
    <m/>
    <m/>
    <m/>
    <m/>
    <m/>
    <m/>
    <m/>
    <m/>
    <m/>
    <m/>
    <m/>
    <m/>
    <m/>
    <m/>
    <m/>
    <m/>
    <m/>
    <m/>
    <m/>
    <m/>
    <m/>
    <m/>
    <m/>
    <m/>
    <m/>
    <m/>
    <m/>
    <m/>
    <m/>
    <m/>
    <m/>
    <m/>
    <m/>
    <m/>
    <m/>
    <m/>
    <m/>
    <m/>
    <m/>
    <m/>
    <m/>
    <m/>
    <m/>
    <m/>
    <m/>
    <m/>
    <m/>
    <m/>
    <m/>
    <m/>
    <m/>
    <m/>
    <m/>
    <m/>
    <m/>
    <m/>
    <m/>
    <m/>
    <m/>
    <m/>
    <m/>
    <m/>
    <m/>
    <m/>
    <m/>
    <m/>
    <m/>
    <m/>
    <m/>
    <m/>
    <m/>
    <m/>
    <m/>
    <m/>
    <m/>
    <m/>
    <m/>
    <m/>
    <m/>
    <m/>
    <m/>
    <m/>
    <m/>
    <m/>
    <m/>
    <m/>
    <m/>
    <m/>
    <m/>
    <m/>
    <m/>
    <m/>
    <m/>
    <m/>
    <m/>
    <m/>
    <m/>
    <m/>
    <m/>
    <m/>
    <m/>
    <m/>
    <m/>
    <m/>
    <m/>
    <m/>
    <m/>
    <m/>
    <m/>
    <m/>
    <m/>
    <m/>
    <m/>
    <m/>
    <m/>
    <m/>
    <m/>
    <n v="1.68"/>
    <m/>
    <m/>
    <m/>
    <m/>
    <m/>
    <n v="28.67"/>
    <m/>
    <m/>
    <n v="3.71"/>
    <n v="1.68"/>
    <n v="5.39"/>
    <n v="28.67"/>
    <n v="34.06"/>
  </r>
  <r>
    <n v="284"/>
    <n v="1915"/>
    <s v="Gillard Pass"/>
    <s v="DPI"/>
    <s v="124"/>
    <s v="Chinook"/>
    <s v="3"/>
    <x v="0"/>
    <x v="10"/>
    <n v="2718"/>
    <x v="3"/>
    <s v="CK-28"/>
    <s v="SOUTHERN MAINLAND-SOUTHERN FJORDS_FA_0.x"/>
    <s v="M"/>
    <s v="H"/>
    <n v="2718"/>
    <s v="Phillips River H"/>
    <n v="2687"/>
    <s v="Phillips Lk"/>
    <s v="JNST"/>
    <s v="S"/>
    <x v="0"/>
    <s v="180771"/>
    <n v="0"/>
    <s v="180771"/>
    <n v="2014"/>
    <s v="20140428"/>
    <s v="20140428"/>
    <m/>
    <n v="20"/>
    <m/>
    <s v="CWT"/>
    <s v="E"/>
    <s v="Y"/>
    <s v="Y"/>
    <s v="Y"/>
    <s v="N"/>
    <m/>
    <x v="0"/>
    <n v="4655"/>
    <n v="4655"/>
    <x v="3"/>
    <n v="34043"/>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0199999999999996"/>
    <m/>
    <m/>
    <n v="0"/>
    <n v="0"/>
    <n v="0"/>
    <n v="5.0199999999999996"/>
    <n v="5.0199999999999996"/>
  </r>
  <r>
    <n v="284"/>
    <n v="1915"/>
    <s v="Gillard Pass"/>
    <s v="DPI"/>
    <s v="124"/>
    <s v="Chinook"/>
    <s v="3"/>
    <x v="0"/>
    <x v="10"/>
    <n v="2718"/>
    <x v="3"/>
    <s v="CK-28"/>
    <s v="SOUTHERN MAINLAND-SOUTHERN FJORDS_FA_0.x"/>
    <s v="M"/>
    <s v="H"/>
    <n v="2718"/>
    <s v="Phillips River H"/>
    <n v="2687"/>
    <s v="Phillips Lk"/>
    <s v="JNST"/>
    <s v="S"/>
    <x v="0"/>
    <s v="182876"/>
    <n v="0"/>
    <s v="182876"/>
    <n v="2014"/>
    <s v="20140428"/>
    <s v="20140428"/>
    <m/>
    <n v="20"/>
    <m/>
    <s v="CWT"/>
    <s v="E"/>
    <s v="Y"/>
    <s v="Y"/>
    <s v="Y"/>
    <s v="N"/>
    <m/>
    <x v="0"/>
    <n v="40550"/>
    <n v="40550"/>
    <x v="4"/>
    <n v="34041"/>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6"/>
    <n v="4.57"/>
    <m/>
    <m/>
    <n v="0"/>
    <n v="0"/>
    <n v="0"/>
    <n v="6.93"/>
    <n v="6.93"/>
  </r>
  <r>
    <n v="284"/>
    <n v="1915"/>
    <s v="Gillard Pass"/>
    <s v="DPI"/>
    <s v="124"/>
    <s v="Chinook"/>
    <s v="3"/>
    <x v="0"/>
    <x v="10"/>
    <n v="2718"/>
    <x v="3"/>
    <s v="CK-28"/>
    <s v="SOUTHERN MAINLAND-SOUTHERN FJORDS_FA_0.x"/>
    <s v="M"/>
    <s v="H"/>
    <n v="2718"/>
    <s v="Phillips River H"/>
    <n v="2687"/>
    <s v="Phillips Lk"/>
    <s v="JNST"/>
    <s v="S"/>
    <x v="0"/>
    <s v="182876"/>
    <n v="0"/>
    <s v="182876"/>
    <n v="2014"/>
    <s v="20140428"/>
    <s v="20140428"/>
    <m/>
    <n v="20"/>
    <m/>
    <s v="CWT"/>
    <s v="E"/>
    <s v="Y"/>
    <s v="Y"/>
    <s v="Y"/>
    <s v="N"/>
    <m/>
    <x v="0"/>
    <n v="40550"/>
    <n v="40550"/>
    <x v="0"/>
    <n v="34041"/>
    <x v="16"/>
    <m/>
    <m/>
    <m/>
    <m/>
    <m/>
    <m/>
    <m/>
    <m/>
    <m/>
    <m/>
    <m/>
    <m/>
    <m/>
    <m/>
    <m/>
    <m/>
    <m/>
    <m/>
    <m/>
    <m/>
    <m/>
    <m/>
    <m/>
    <m/>
    <m/>
    <m/>
    <m/>
    <m/>
    <m/>
    <m/>
    <m/>
    <m/>
    <m/>
    <m/>
    <m/>
    <m/>
    <m/>
    <m/>
    <m/>
    <m/>
    <m/>
    <m/>
    <m/>
    <m/>
    <m/>
    <m/>
    <m/>
    <m/>
    <m/>
    <n v="5.17"/>
    <m/>
    <m/>
    <m/>
    <m/>
    <m/>
    <m/>
    <m/>
    <m/>
    <m/>
    <m/>
    <m/>
    <m/>
    <m/>
    <m/>
    <m/>
    <m/>
    <m/>
    <m/>
    <m/>
    <m/>
    <m/>
    <m/>
    <m/>
    <m/>
    <m/>
    <m/>
    <m/>
    <m/>
    <m/>
    <m/>
    <m/>
    <m/>
    <m/>
    <m/>
    <m/>
    <m/>
    <m/>
    <m/>
    <m/>
    <m/>
    <m/>
    <m/>
    <m/>
    <m/>
    <m/>
    <m/>
    <m/>
    <m/>
    <m/>
    <m/>
    <m/>
    <m/>
    <m/>
    <m/>
    <m/>
    <m/>
    <m/>
    <m/>
    <m/>
    <m/>
    <m/>
    <m/>
    <m/>
    <m/>
    <m/>
    <m/>
    <m/>
    <m/>
    <m/>
    <m/>
    <m/>
    <m/>
    <m/>
    <n v="3.23"/>
    <m/>
    <m/>
    <m/>
    <m/>
    <m/>
    <m/>
    <m/>
    <m/>
    <m/>
    <m/>
    <m/>
    <m/>
    <m/>
    <m/>
    <m/>
    <m/>
    <n v="8.4"/>
    <m/>
    <m/>
    <m/>
    <m/>
    <m/>
    <m/>
    <n v="25.2"/>
    <m/>
    <m/>
    <m/>
    <m/>
    <m/>
    <m/>
    <m/>
    <m/>
    <m/>
    <m/>
    <m/>
    <n v="0.4"/>
    <m/>
    <m/>
    <m/>
    <m/>
    <n v="9.82"/>
    <n v="65.55"/>
    <m/>
    <m/>
    <n v="42"/>
    <n v="0.4"/>
    <n v="42.4"/>
    <n v="75.37"/>
    <n v="117.77000000000001"/>
  </r>
  <r>
    <n v="284"/>
    <n v="1915"/>
    <s v="Gillard Pass"/>
    <s v="DPI"/>
    <s v="124"/>
    <s v="Chinook"/>
    <s v="3"/>
    <x v="0"/>
    <x v="10"/>
    <n v="2718"/>
    <x v="3"/>
    <s v="CK-28"/>
    <s v="SOUTHERN MAINLAND-SOUTHERN FJORDS_FA_0.x"/>
    <s v="M"/>
    <s v="H"/>
    <n v="2718"/>
    <s v="Phillips River H"/>
    <n v="2687"/>
    <s v="Phillips Lk"/>
    <s v="JNST"/>
    <s v="S"/>
    <x v="0"/>
    <s v="182876"/>
    <n v="0"/>
    <s v="182876"/>
    <n v="2014"/>
    <s v="20140428"/>
    <s v="20140428"/>
    <m/>
    <n v="20"/>
    <m/>
    <s v="CWT"/>
    <s v="E"/>
    <s v="Y"/>
    <s v="Y"/>
    <s v="Y"/>
    <s v="N"/>
    <m/>
    <x v="0"/>
    <n v="40550"/>
    <n v="40550"/>
    <x v="1"/>
    <n v="34041"/>
    <x v="17"/>
    <m/>
    <m/>
    <m/>
    <m/>
    <m/>
    <m/>
    <m/>
    <m/>
    <m/>
    <m/>
    <m/>
    <m/>
    <m/>
    <m/>
    <m/>
    <m/>
    <m/>
    <m/>
    <m/>
    <m/>
    <m/>
    <m/>
    <m/>
    <m/>
    <m/>
    <m/>
    <n v="8.7799999999999994"/>
    <m/>
    <n v="16.38"/>
    <m/>
    <m/>
    <m/>
    <m/>
    <m/>
    <n v="21.96"/>
    <m/>
    <m/>
    <m/>
    <m/>
    <m/>
    <m/>
    <m/>
    <m/>
    <m/>
    <m/>
    <m/>
    <m/>
    <m/>
    <m/>
    <n v="11.94"/>
    <m/>
    <m/>
    <m/>
    <m/>
    <m/>
    <m/>
    <m/>
    <m/>
    <m/>
    <m/>
    <m/>
    <m/>
    <m/>
    <m/>
    <m/>
    <m/>
    <m/>
    <m/>
    <m/>
    <m/>
    <m/>
    <m/>
    <m/>
    <m/>
    <m/>
    <m/>
    <m/>
    <m/>
    <m/>
    <m/>
    <m/>
    <m/>
    <m/>
    <m/>
    <m/>
    <m/>
    <m/>
    <m/>
    <m/>
    <m/>
    <m/>
    <m/>
    <m/>
    <m/>
    <m/>
    <m/>
    <m/>
    <m/>
    <m/>
    <m/>
    <m/>
    <m/>
    <m/>
    <m/>
    <m/>
    <m/>
    <m/>
    <m/>
    <m/>
    <m/>
    <m/>
    <m/>
    <m/>
    <m/>
    <m/>
    <m/>
    <m/>
    <m/>
    <m/>
    <m/>
    <m/>
    <m/>
    <m/>
    <m/>
    <m/>
    <m/>
    <m/>
    <m/>
    <m/>
    <m/>
    <m/>
    <n v="6.83"/>
    <m/>
    <m/>
    <m/>
    <m/>
    <m/>
    <m/>
    <m/>
    <m/>
    <n v="8.98"/>
    <m/>
    <m/>
    <m/>
    <m/>
    <m/>
    <m/>
    <n v="22.45"/>
    <m/>
    <m/>
    <m/>
    <m/>
    <m/>
    <m/>
    <m/>
    <m/>
    <m/>
    <n v="4.16"/>
    <m/>
    <n v="118.09"/>
    <m/>
    <m/>
    <m/>
    <m/>
    <n v="1"/>
    <n v="438.99"/>
    <m/>
    <m/>
    <n v="101.48"/>
    <n v="118.09"/>
    <n v="219.57"/>
    <n v="439.99"/>
    <n v="659.56"/>
  </r>
  <r>
    <n v="284"/>
    <n v="1915"/>
    <s v="Gillard Pass"/>
    <s v="DPI"/>
    <s v="124"/>
    <s v="Chinook"/>
    <s v="3"/>
    <x v="0"/>
    <x v="10"/>
    <n v="2718"/>
    <x v="3"/>
    <s v="CK-28"/>
    <s v="SOUTHERN MAINLAND-SOUTHERN FJORDS_FA_0.x"/>
    <s v="M"/>
    <s v="H"/>
    <n v="2718"/>
    <s v="Phillips River H"/>
    <n v="2687"/>
    <s v="Phillips Lk"/>
    <s v="JNST"/>
    <s v="S"/>
    <x v="0"/>
    <s v="182876"/>
    <n v="0"/>
    <s v="182876"/>
    <n v="2014"/>
    <s v="20140428"/>
    <s v="20140428"/>
    <m/>
    <n v="20"/>
    <m/>
    <s v="CWT"/>
    <s v="E"/>
    <s v="Y"/>
    <s v="Y"/>
    <s v="Y"/>
    <s v="N"/>
    <m/>
    <x v="0"/>
    <n v="40550"/>
    <n v="40550"/>
    <x v="2"/>
    <n v="34041"/>
    <x v="18"/>
    <m/>
    <m/>
    <m/>
    <m/>
    <m/>
    <m/>
    <m/>
    <m/>
    <m/>
    <m/>
    <m/>
    <m/>
    <m/>
    <n v="12.04"/>
    <m/>
    <m/>
    <m/>
    <m/>
    <m/>
    <m/>
    <m/>
    <m/>
    <m/>
    <m/>
    <m/>
    <m/>
    <m/>
    <m/>
    <m/>
    <m/>
    <m/>
    <m/>
    <m/>
    <m/>
    <n v="20.059999999999999"/>
    <m/>
    <m/>
    <m/>
    <m/>
    <m/>
    <m/>
    <m/>
    <m/>
    <m/>
    <m/>
    <m/>
    <m/>
    <m/>
    <m/>
    <n v="43.1"/>
    <m/>
    <m/>
    <m/>
    <m/>
    <m/>
    <m/>
    <m/>
    <n v="3.71"/>
    <m/>
    <m/>
    <m/>
    <m/>
    <m/>
    <m/>
    <m/>
    <m/>
    <m/>
    <m/>
    <m/>
    <m/>
    <m/>
    <m/>
    <m/>
    <m/>
    <m/>
    <m/>
    <m/>
    <m/>
    <m/>
    <m/>
    <m/>
    <m/>
    <m/>
    <m/>
    <m/>
    <m/>
    <m/>
    <m/>
    <m/>
    <m/>
    <m/>
    <m/>
    <m/>
    <m/>
    <m/>
    <m/>
    <m/>
    <m/>
    <m/>
    <m/>
    <m/>
    <m/>
    <m/>
    <m/>
    <m/>
    <m/>
    <m/>
    <m/>
    <m/>
    <m/>
    <m/>
    <m/>
    <m/>
    <m/>
    <m/>
    <m/>
    <m/>
    <m/>
    <m/>
    <m/>
    <m/>
    <m/>
    <n v="1.62"/>
    <m/>
    <m/>
    <m/>
    <m/>
    <m/>
    <m/>
    <m/>
    <m/>
    <m/>
    <m/>
    <m/>
    <m/>
    <m/>
    <n v="20.88"/>
    <m/>
    <m/>
    <m/>
    <n v="13.92"/>
    <m/>
    <m/>
    <m/>
    <m/>
    <m/>
    <m/>
    <n v="13.92"/>
    <m/>
    <m/>
    <m/>
    <m/>
    <m/>
    <m/>
    <m/>
    <m/>
    <m/>
    <m/>
    <m/>
    <n v="37.68"/>
    <m/>
    <m/>
    <m/>
    <m/>
    <m/>
    <n v="358.69"/>
    <m/>
    <m/>
    <n v="129.25"/>
    <n v="37.68"/>
    <n v="166.93"/>
    <n v="358.69"/>
    <n v="525.62"/>
  </r>
  <r>
    <n v="284"/>
    <n v="1915"/>
    <s v="Gillard Pass"/>
    <s v="DPI"/>
    <s v="124"/>
    <s v="Chinook"/>
    <s v="3"/>
    <x v="0"/>
    <x v="10"/>
    <n v="2718"/>
    <x v="3"/>
    <s v="CK-28"/>
    <s v="SOUTHERN MAINLAND-SOUTHERN FJORDS_FA_0.x"/>
    <s v="M"/>
    <s v="H"/>
    <n v="2718"/>
    <s v="Phillips River H"/>
    <n v="2687"/>
    <s v="Phillips Lk"/>
    <s v="JNST"/>
    <s v="S"/>
    <x v="0"/>
    <s v="182876"/>
    <n v="0"/>
    <s v="182876"/>
    <n v="2014"/>
    <s v="20140428"/>
    <s v="20140428"/>
    <m/>
    <n v="20"/>
    <m/>
    <s v="CWT"/>
    <s v="E"/>
    <s v="Y"/>
    <s v="Y"/>
    <s v="Y"/>
    <s v="N"/>
    <m/>
    <x v="0"/>
    <n v="40550"/>
    <n v="40550"/>
    <x v="3"/>
    <n v="34041"/>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8"/>
    <m/>
    <m/>
    <m/>
    <m/>
    <m/>
    <n v="6.47"/>
    <m/>
    <m/>
    <n v="0"/>
    <n v="4.38"/>
    <n v="4.38"/>
    <n v="6.47"/>
    <n v="10.85"/>
  </r>
  <r>
    <n v="284"/>
    <n v="1915"/>
    <s v="Gillard Pass"/>
    <s v="DPI"/>
    <s v="124"/>
    <s v="Chinook"/>
    <s v="3"/>
    <x v="0"/>
    <x v="10"/>
    <n v="2718"/>
    <x v="3"/>
    <s v="CK-28"/>
    <s v="SOUTHERN MAINLAND-SOUTHERN FJORDS_FA_0.x"/>
    <s v="M"/>
    <s v="H"/>
    <n v="2718"/>
    <s v="Phillips River H"/>
    <n v="2687"/>
    <s v="Phillips Lk"/>
    <s v="JNST"/>
    <s v="S"/>
    <x v="0"/>
    <s v="182876"/>
    <n v="0"/>
    <s v="182876"/>
    <n v="2014"/>
    <s v="20140428"/>
    <s v="20140428"/>
    <m/>
    <n v="20"/>
    <m/>
    <s v="CWT"/>
    <s v="E"/>
    <s v="Y"/>
    <s v="Y"/>
    <s v="Y"/>
    <s v="N"/>
    <m/>
    <x v="0"/>
    <n v="40550"/>
    <n v="40550"/>
    <x v="7"/>
    <n v="34041"/>
    <x v="2"/>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0"/>
    <n v="0"/>
    <n v="0"/>
    <n v="0"/>
  </r>
  <r>
    <n v="284"/>
    <n v="1915"/>
    <s v="Gillard Pass"/>
    <s v="DPI"/>
    <s v="124"/>
    <s v="Chinook"/>
    <s v="3"/>
    <x v="0"/>
    <x v="11"/>
    <n v="2718"/>
    <x v="3"/>
    <s v="CK-28"/>
    <s v="SOUTHERN MAINLAND-SOUTHERN FJORDS_FA_0.x"/>
    <s v="M"/>
    <s v="H"/>
    <n v="2718"/>
    <s v="Phillips River H"/>
    <n v="2687"/>
    <s v="Phillips Lk"/>
    <s v="JNST"/>
    <s v="S"/>
    <x v="1"/>
    <s v="182786"/>
    <n v="0"/>
    <s v="182786"/>
    <n v="2014"/>
    <s v="20140521"/>
    <s v="20140604"/>
    <m/>
    <n v="4.5"/>
    <m/>
    <s v="CWT"/>
    <s v="P"/>
    <s v="Y"/>
    <s v="Y"/>
    <s v="Y"/>
    <s v="Y"/>
    <n v="5.0000000000000001E-3"/>
    <x v="0"/>
    <n v="57264"/>
    <n v="63521"/>
    <x v="0"/>
    <n v="34269"/>
    <x v="17"/>
    <m/>
    <m/>
    <m/>
    <m/>
    <m/>
    <m/>
    <m/>
    <m/>
    <m/>
    <m/>
    <m/>
    <m/>
    <m/>
    <m/>
    <m/>
    <m/>
    <m/>
    <m/>
    <m/>
    <m/>
    <m/>
    <n v="4.9800000000000004"/>
    <m/>
    <m/>
    <m/>
    <m/>
    <m/>
    <m/>
    <m/>
    <m/>
    <m/>
    <m/>
    <m/>
    <m/>
    <m/>
    <m/>
    <m/>
    <m/>
    <m/>
    <m/>
    <m/>
    <m/>
    <m/>
    <m/>
    <m/>
    <m/>
    <m/>
    <m/>
    <m/>
    <m/>
    <m/>
    <m/>
    <m/>
    <m/>
    <m/>
    <m/>
    <m/>
    <m/>
    <m/>
    <m/>
    <m/>
    <m/>
    <m/>
    <m/>
    <m/>
    <m/>
    <m/>
    <m/>
    <m/>
    <m/>
    <m/>
    <m/>
    <m/>
    <m/>
    <m/>
    <m/>
    <m/>
    <m/>
    <m/>
    <m/>
    <m/>
    <m/>
    <m/>
    <m/>
    <m/>
    <m/>
    <m/>
    <m/>
    <m/>
    <m/>
    <m/>
    <m/>
    <m/>
    <m/>
    <m/>
    <m/>
    <m/>
    <m/>
    <m/>
    <m/>
    <m/>
    <m/>
    <m/>
    <m/>
    <m/>
    <m/>
    <m/>
    <m/>
    <m/>
    <m/>
    <m/>
    <m/>
    <m/>
    <m/>
    <m/>
    <m/>
    <m/>
    <m/>
    <m/>
    <m/>
    <m/>
    <m/>
    <m/>
    <m/>
    <m/>
    <m/>
    <m/>
    <m/>
    <m/>
    <m/>
    <m/>
    <m/>
    <m/>
    <m/>
    <m/>
    <m/>
    <n v="4.9800000000000004"/>
    <m/>
    <m/>
    <m/>
    <m/>
    <m/>
    <m/>
    <m/>
    <m/>
    <m/>
    <m/>
    <n v="4.9800000000000004"/>
    <m/>
    <m/>
    <m/>
    <m/>
    <m/>
    <m/>
    <m/>
    <m/>
    <m/>
    <m/>
    <m/>
    <n v="19.600000000000001"/>
    <m/>
    <m/>
    <m/>
    <m/>
    <m/>
    <n v="50.39"/>
    <m/>
    <m/>
    <n v="14.94"/>
    <n v="19.600000000000001"/>
    <n v="34.54"/>
    <n v="50.39"/>
    <n v="84.93"/>
  </r>
  <r>
    <n v="284"/>
    <n v="1915"/>
    <s v="Gillard Pass"/>
    <s v="DPI"/>
    <s v="124"/>
    <s v="Chinook"/>
    <s v="3"/>
    <x v="0"/>
    <x v="11"/>
    <n v="2718"/>
    <x v="3"/>
    <s v="CK-28"/>
    <s v="SOUTHERN MAINLAND-SOUTHERN FJORDS_FA_0.x"/>
    <s v="M"/>
    <s v="H"/>
    <n v="2718"/>
    <s v="Phillips River H"/>
    <n v="2687"/>
    <s v="Phillips Lk"/>
    <s v="JNST"/>
    <s v="S"/>
    <x v="1"/>
    <s v="182786"/>
    <n v="0"/>
    <s v="182786"/>
    <n v="2014"/>
    <s v="20140521"/>
    <s v="20140604"/>
    <m/>
    <n v="4.5"/>
    <m/>
    <s v="CWT"/>
    <s v="P"/>
    <s v="Y"/>
    <s v="Y"/>
    <s v="Y"/>
    <s v="Y"/>
    <n v="5.0000000000000001E-3"/>
    <x v="0"/>
    <n v="57264"/>
    <n v="63521"/>
    <x v="1"/>
    <n v="34269"/>
    <x v="18"/>
    <m/>
    <m/>
    <m/>
    <m/>
    <m/>
    <m/>
    <m/>
    <m/>
    <m/>
    <m/>
    <m/>
    <m/>
    <m/>
    <n v="6.68"/>
    <m/>
    <m/>
    <m/>
    <m/>
    <m/>
    <m/>
    <m/>
    <m/>
    <m/>
    <m/>
    <m/>
    <m/>
    <m/>
    <m/>
    <m/>
    <m/>
    <m/>
    <m/>
    <m/>
    <m/>
    <n v="8.8800000000000008"/>
    <m/>
    <m/>
    <m/>
    <m/>
    <m/>
    <m/>
    <m/>
    <m/>
    <m/>
    <m/>
    <m/>
    <m/>
    <m/>
    <m/>
    <n v="19.12"/>
    <m/>
    <m/>
    <m/>
    <m/>
    <m/>
    <m/>
    <m/>
    <m/>
    <m/>
    <m/>
    <m/>
    <m/>
    <m/>
    <m/>
    <m/>
    <m/>
    <m/>
    <m/>
    <m/>
    <m/>
    <m/>
    <m/>
    <m/>
    <m/>
    <m/>
    <m/>
    <m/>
    <m/>
    <m/>
    <m/>
    <m/>
    <m/>
    <m/>
    <m/>
    <m/>
    <m/>
    <m/>
    <m/>
    <m/>
    <m/>
    <m/>
    <m/>
    <m/>
    <m/>
    <m/>
    <m/>
    <m/>
    <m/>
    <m/>
    <m/>
    <m/>
    <m/>
    <m/>
    <m/>
    <m/>
    <m/>
    <m/>
    <m/>
    <m/>
    <m/>
    <m/>
    <m/>
    <m/>
    <m/>
    <m/>
    <m/>
    <m/>
    <m/>
    <m/>
    <m/>
    <m/>
    <m/>
    <m/>
    <m/>
    <m/>
    <m/>
    <m/>
    <m/>
    <m/>
    <m/>
    <m/>
    <m/>
    <m/>
    <m/>
    <m/>
    <m/>
    <n v="7.72"/>
    <m/>
    <m/>
    <m/>
    <n v="15.44"/>
    <m/>
    <m/>
    <m/>
    <m/>
    <m/>
    <m/>
    <n v="15.44"/>
    <m/>
    <m/>
    <m/>
    <m/>
    <m/>
    <m/>
    <m/>
    <m/>
    <m/>
    <m/>
    <m/>
    <n v="64.73"/>
    <m/>
    <m/>
    <m/>
    <m/>
    <m/>
    <n v="249.01"/>
    <m/>
    <m/>
    <n v="73.28"/>
    <n v="64.73"/>
    <n v="138.01"/>
    <n v="249.01"/>
    <n v="387.02"/>
  </r>
  <r>
    <n v="284"/>
    <n v="1915"/>
    <s v="Gillard Pass"/>
    <s v="DPI"/>
    <s v="124"/>
    <s v="Chinook"/>
    <s v="3"/>
    <x v="0"/>
    <x v="11"/>
    <n v="2718"/>
    <x v="3"/>
    <s v="CK-28"/>
    <s v="SOUTHERN MAINLAND-SOUTHERN FJORDS_FA_0.x"/>
    <s v="M"/>
    <s v="H"/>
    <n v="2718"/>
    <s v="Phillips River H"/>
    <n v="2687"/>
    <s v="Phillips Lk"/>
    <s v="JNST"/>
    <s v="S"/>
    <x v="1"/>
    <s v="182786"/>
    <n v="0"/>
    <s v="182786"/>
    <n v="2014"/>
    <s v="20140521"/>
    <s v="20140604"/>
    <m/>
    <n v="4.5"/>
    <m/>
    <s v="CWT"/>
    <s v="P"/>
    <s v="Y"/>
    <s v="Y"/>
    <s v="Y"/>
    <s v="Y"/>
    <n v="5.0000000000000001E-3"/>
    <x v="0"/>
    <n v="57264"/>
    <n v="63521"/>
    <x v="2"/>
    <n v="34269"/>
    <x v="0"/>
    <m/>
    <m/>
    <m/>
    <m/>
    <m/>
    <m/>
    <m/>
    <m/>
    <m/>
    <m/>
    <m/>
    <m/>
    <m/>
    <n v="6.72"/>
    <m/>
    <m/>
    <m/>
    <m/>
    <m/>
    <m/>
    <m/>
    <m/>
    <m/>
    <m/>
    <m/>
    <m/>
    <m/>
    <m/>
    <m/>
    <m/>
    <m/>
    <m/>
    <m/>
    <m/>
    <n v="14.46"/>
    <m/>
    <m/>
    <m/>
    <m/>
    <m/>
    <m/>
    <m/>
    <m/>
    <m/>
    <m/>
    <m/>
    <m/>
    <m/>
    <m/>
    <m/>
    <m/>
    <m/>
    <m/>
    <m/>
    <m/>
    <m/>
    <m/>
    <m/>
    <m/>
    <m/>
    <m/>
    <m/>
    <m/>
    <m/>
    <m/>
    <m/>
    <m/>
    <m/>
    <m/>
    <m/>
    <m/>
    <m/>
    <m/>
    <m/>
    <m/>
    <m/>
    <m/>
    <m/>
    <m/>
    <m/>
    <m/>
    <m/>
    <m/>
    <m/>
    <m/>
    <m/>
    <m/>
    <m/>
    <m/>
    <m/>
    <m/>
    <m/>
    <m/>
    <m/>
    <m/>
    <m/>
    <m/>
    <m/>
    <m/>
    <m/>
    <m/>
    <m/>
    <m/>
    <m/>
    <m/>
    <m/>
    <m/>
    <m/>
    <m/>
    <m/>
    <m/>
    <m/>
    <m/>
    <m/>
    <m/>
    <m/>
    <m/>
    <m/>
    <m/>
    <m/>
    <m/>
    <m/>
    <m/>
    <n v="7.42"/>
    <m/>
    <m/>
    <m/>
    <m/>
    <m/>
    <m/>
    <m/>
    <m/>
    <m/>
    <m/>
    <m/>
    <m/>
    <m/>
    <m/>
    <m/>
    <m/>
    <m/>
    <m/>
    <m/>
    <m/>
    <m/>
    <m/>
    <m/>
    <n v="7.54"/>
    <m/>
    <m/>
    <m/>
    <m/>
    <m/>
    <m/>
    <m/>
    <m/>
    <m/>
    <m/>
    <m/>
    <n v="1.28"/>
    <m/>
    <m/>
    <m/>
    <m/>
    <n v="1.1000000000000001"/>
    <n v="58.18"/>
    <m/>
    <m/>
    <n v="36.14"/>
    <n v="1.28"/>
    <n v="37.42"/>
    <n v="59.28"/>
    <n v="96.7"/>
  </r>
  <r>
    <n v="284"/>
    <n v="1915"/>
    <s v="Gillard Pass"/>
    <s v="DPI"/>
    <s v="124"/>
    <s v="Chinook"/>
    <s v="3"/>
    <x v="0"/>
    <x v="11"/>
    <n v="2718"/>
    <x v="3"/>
    <s v="CK-28"/>
    <s v="SOUTHERN MAINLAND-SOUTHERN FJORDS_FA_0.x"/>
    <s v="M"/>
    <s v="H"/>
    <n v="2718"/>
    <s v="Phillips River H"/>
    <n v="2687"/>
    <s v="Phillips Lk"/>
    <s v="JNST"/>
    <s v="S"/>
    <x v="1"/>
    <s v="182786"/>
    <n v="0"/>
    <s v="182786"/>
    <n v="2014"/>
    <s v="20140521"/>
    <s v="20140604"/>
    <m/>
    <n v="4.5"/>
    <m/>
    <s v="CWT"/>
    <s v="P"/>
    <s v="Y"/>
    <s v="Y"/>
    <s v="Y"/>
    <s v="Y"/>
    <n v="5.0000000000000001E-3"/>
    <x v="0"/>
    <n v="57264"/>
    <n v="63521"/>
    <x v="3"/>
    <n v="34269"/>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5"/>
    <m/>
    <m/>
    <m/>
    <m/>
    <m/>
    <m/>
    <m/>
    <m/>
    <n v="0"/>
    <n v="3.25"/>
    <n v="3.25"/>
    <n v="0"/>
    <n v="3.25"/>
  </r>
  <r>
    <n v="284"/>
    <n v="1915"/>
    <s v="Gillard Pass"/>
    <s v="DPI"/>
    <s v="124"/>
    <s v="Chinook"/>
    <s v="3"/>
    <x v="0"/>
    <x v="11"/>
    <n v="2718"/>
    <x v="3"/>
    <s v="CK-28"/>
    <s v="SOUTHERN MAINLAND-SOUTHERN FJORDS_FA_0.x"/>
    <s v="M"/>
    <s v="H"/>
    <n v="2718"/>
    <s v="Phillips River H"/>
    <n v="2687"/>
    <s v="Phillips Lk"/>
    <s v="JNST"/>
    <s v="S"/>
    <x v="1"/>
    <s v="182787"/>
    <n v="0"/>
    <s v="182787"/>
    <n v="2014"/>
    <s v="20140521"/>
    <s v="20140604"/>
    <m/>
    <n v="4.5"/>
    <m/>
    <s v="CWT"/>
    <s v="P"/>
    <s v="Y"/>
    <s v="Y"/>
    <s v="Y"/>
    <s v="Y"/>
    <n v="0"/>
    <x v="0"/>
    <n v="57568"/>
    <n v="63539"/>
    <x v="4"/>
    <n v="34270"/>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9"/>
    <m/>
    <m/>
    <m/>
    <m/>
    <n v="1.8"/>
    <m/>
    <m/>
    <m/>
    <n v="0"/>
    <n v="2.69"/>
    <n v="2.69"/>
    <n v="1.8"/>
    <n v="4.49"/>
  </r>
  <r>
    <n v="284"/>
    <n v="1915"/>
    <s v="Gillard Pass"/>
    <s v="DPI"/>
    <s v="124"/>
    <s v="Chinook"/>
    <s v="3"/>
    <x v="0"/>
    <x v="11"/>
    <n v="2718"/>
    <x v="3"/>
    <s v="CK-28"/>
    <s v="SOUTHERN MAINLAND-SOUTHERN FJORDS_FA_0.x"/>
    <s v="M"/>
    <s v="H"/>
    <n v="2718"/>
    <s v="Phillips River H"/>
    <n v="2687"/>
    <s v="Phillips Lk"/>
    <s v="JNST"/>
    <s v="S"/>
    <x v="1"/>
    <s v="182787"/>
    <n v="0"/>
    <s v="182787"/>
    <n v="2014"/>
    <s v="20140521"/>
    <s v="20140604"/>
    <m/>
    <n v="4.5"/>
    <m/>
    <s v="CWT"/>
    <s v="P"/>
    <s v="Y"/>
    <s v="Y"/>
    <s v="Y"/>
    <s v="Y"/>
    <n v="0"/>
    <x v="0"/>
    <n v="57568"/>
    <n v="63539"/>
    <x v="0"/>
    <n v="34270"/>
    <x v="17"/>
    <m/>
    <m/>
    <m/>
    <m/>
    <m/>
    <m/>
    <m/>
    <m/>
    <m/>
    <m/>
    <m/>
    <m/>
    <m/>
    <m/>
    <m/>
    <m/>
    <m/>
    <m/>
    <m/>
    <m/>
    <m/>
    <m/>
    <m/>
    <m/>
    <m/>
    <m/>
    <n v="4.8499999999999996"/>
    <m/>
    <m/>
    <m/>
    <m/>
    <m/>
    <m/>
    <m/>
    <m/>
    <m/>
    <m/>
    <m/>
    <m/>
    <m/>
    <m/>
    <m/>
    <m/>
    <m/>
    <m/>
    <m/>
    <m/>
    <m/>
    <m/>
    <m/>
    <m/>
    <m/>
    <m/>
    <m/>
    <m/>
    <m/>
    <m/>
    <m/>
    <m/>
    <m/>
    <m/>
    <m/>
    <m/>
    <m/>
    <m/>
    <m/>
    <m/>
    <m/>
    <m/>
    <m/>
    <m/>
    <m/>
    <m/>
    <m/>
    <m/>
    <m/>
    <m/>
    <m/>
    <m/>
    <m/>
    <m/>
    <m/>
    <m/>
    <m/>
    <m/>
    <m/>
    <m/>
    <m/>
    <m/>
    <m/>
    <m/>
    <m/>
    <m/>
    <m/>
    <m/>
    <m/>
    <m/>
    <m/>
    <m/>
    <m/>
    <m/>
    <m/>
    <m/>
    <m/>
    <m/>
    <m/>
    <m/>
    <m/>
    <m/>
    <m/>
    <m/>
    <m/>
    <m/>
    <m/>
    <m/>
    <m/>
    <m/>
    <m/>
    <m/>
    <m/>
    <m/>
    <m/>
    <m/>
    <m/>
    <m/>
    <m/>
    <m/>
    <m/>
    <m/>
    <m/>
    <m/>
    <n v="11.24"/>
    <m/>
    <m/>
    <m/>
    <m/>
    <m/>
    <m/>
    <m/>
    <m/>
    <n v="4.96"/>
    <m/>
    <m/>
    <m/>
    <m/>
    <m/>
    <m/>
    <m/>
    <m/>
    <m/>
    <m/>
    <m/>
    <m/>
    <m/>
    <m/>
    <m/>
    <m/>
    <m/>
    <m/>
    <n v="26.84"/>
    <m/>
    <m/>
    <m/>
    <m/>
    <m/>
    <n v="33.42"/>
    <m/>
    <m/>
    <n v="21.05"/>
    <n v="26.84"/>
    <n v="47.89"/>
    <n v="33.42"/>
    <n v="81.31"/>
  </r>
  <r>
    <n v="284"/>
    <n v="1915"/>
    <s v="Gillard Pass"/>
    <s v="DPI"/>
    <s v="124"/>
    <s v="Chinook"/>
    <s v="3"/>
    <x v="0"/>
    <x v="11"/>
    <n v="2718"/>
    <x v="3"/>
    <s v="CK-28"/>
    <s v="SOUTHERN MAINLAND-SOUTHERN FJORDS_FA_0.x"/>
    <s v="M"/>
    <s v="H"/>
    <n v="2718"/>
    <s v="Phillips River H"/>
    <n v="2687"/>
    <s v="Phillips Lk"/>
    <s v="JNST"/>
    <s v="S"/>
    <x v="1"/>
    <s v="182787"/>
    <n v="0"/>
    <s v="182787"/>
    <n v="2014"/>
    <s v="20140521"/>
    <s v="20140604"/>
    <m/>
    <n v="4.5"/>
    <m/>
    <s v="CWT"/>
    <s v="P"/>
    <s v="Y"/>
    <s v="Y"/>
    <s v="Y"/>
    <s v="Y"/>
    <n v="0"/>
    <x v="0"/>
    <n v="57568"/>
    <n v="63539"/>
    <x v="1"/>
    <n v="34270"/>
    <x v="18"/>
    <m/>
    <m/>
    <m/>
    <m/>
    <m/>
    <m/>
    <m/>
    <m/>
    <m/>
    <m/>
    <m/>
    <m/>
    <m/>
    <n v="26.56"/>
    <m/>
    <m/>
    <m/>
    <m/>
    <m/>
    <m/>
    <m/>
    <m/>
    <m/>
    <m/>
    <m/>
    <m/>
    <n v="8.18"/>
    <m/>
    <m/>
    <m/>
    <m/>
    <m/>
    <m/>
    <m/>
    <n v="4.46"/>
    <m/>
    <m/>
    <m/>
    <m/>
    <m/>
    <m/>
    <m/>
    <m/>
    <m/>
    <m/>
    <m/>
    <m/>
    <m/>
    <m/>
    <m/>
    <m/>
    <m/>
    <m/>
    <m/>
    <m/>
    <m/>
    <m/>
    <m/>
    <m/>
    <m/>
    <m/>
    <m/>
    <m/>
    <m/>
    <m/>
    <m/>
    <m/>
    <m/>
    <m/>
    <m/>
    <m/>
    <m/>
    <m/>
    <m/>
    <m/>
    <m/>
    <m/>
    <m/>
    <m/>
    <m/>
    <m/>
    <m/>
    <m/>
    <m/>
    <m/>
    <m/>
    <m/>
    <m/>
    <m/>
    <m/>
    <m/>
    <m/>
    <m/>
    <m/>
    <m/>
    <m/>
    <m/>
    <m/>
    <m/>
    <m/>
    <m/>
    <m/>
    <m/>
    <m/>
    <m/>
    <m/>
    <m/>
    <m/>
    <m/>
    <m/>
    <m/>
    <m/>
    <m/>
    <m/>
    <m/>
    <m/>
    <m/>
    <m/>
    <m/>
    <m/>
    <m/>
    <m/>
    <m/>
    <m/>
    <m/>
    <m/>
    <m/>
    <m/>
    <m/>
    <m/>
    <m/>
    <n v="8.8800000000000008"/>
    <m/>
    <m/>
    <m/>
    <m/>
    <n v="7.68"/>
    <m/>
    <m/>
    <m/>
    <m/>
    <m/>
    <m/>
    <n v="7.68"/>
    <m/>
    <m/>
    <m/>
    <n v="15.36"/>
    <m/>
    <m/>
    <m/>
    <m/>
    <m/>
    <m/>
    <m/>
    <m/>
    <m/>
    <m/>
    <m/>
    <n v="29.92"/>
    <m/>
    <m/>
    <m/>
    <m/>
    <m/>
    <n v="235.37"/>
    <m/>
    <m/>
    <n v="78.8"/>
    <n v="29.92"/>
    <n v="108.72"/>
    <n v="235.37"/>
    <n v="344.09000000000003"/>
  </r>
  <r>
    <n v="284"/>
    <n v="1915"/>
    <s v="Gillard Pass"/>
    <s v="DPI"/>
    <s v="124"/>
    <s v="Chinook"/>
    <s v="3"/>
    <x v="0"/>
    <x v="11"/>
    <n v="2718"/>
    <x v="3"/>
    <s v="CK-28"/>
    <s v="SOUTHERN MAINLAND-SOUTHERN FJORDS_FA_0.x"/>
    <s v="M"/>
    <s v="H"/>
    <n v="2718"/>
    <s v="Phillips River H"/>
    <n v="2687"/>
    <s v="Phillips Lk"/>
    <s v="JNST"/>
    <s v="S"/>
    <x v="1"/>
    <s v="182787"/>
    <n v="0"/>
    <s v="182787"/>
    <n v="2014"/>
    <s v="20140521"/>
    <s v="20140604"/>
    <m/>
    <n v="4.5"/>
    <m/>
    <s v="CWT"/>
    <s v="P"/>
    <s v="Y"/>
    <s v="Y"/>
    <s v="Y"/>
    <s v="Y"/>
    <n v="0"/>
    <x v="0"/>
    <n v="57568"/>
    <n v="63539"/>
    <x v="2"/>
    <n v="3427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6500000000000004"/>
    <m/>
    <m/>
    <m/>
    <m/>
    <n v="2.75"/>
    <n v="19.829999999999998"/>
    <m/>
    <m/>
    <n v="0"/>
    <n v="4.6500000000000004"/>
    <n v="4.6500000000000004"/>
    <n v="22.58"/>
    <n v="27.229999999999997"/>
  </r>
  <r>
    <n v="284"/>
    <n v="1915"/>
    <s v="Gillard Pass"/>
    <s v="DPI"/>
    <s v="124"/>
    <s v="Chinook"/>
    <s v="3"/>
    <x v="0"/>
    <x v="11"/>
    <n v="2718"/>
    <x v="3"/>
    <s v="CK-28"/>
    <s v="SOUTHERN MAINLAND-SOUTHERN FJORDS_FA_0.x"/>
    <s v="M"/>
    <s v="H"/>
    <n v="2718"/>
    <s v="Phillips River H"/>
    <n v="2687"/>
    <s v="Phillips Lk"/>
    <s v="JNST"/>
    <s v="S"/>
    <x v="1"/>
    <s v="182965"/>
    <n v="0"/>
    <s v="182965"/>
    <n v="2014"/>
    <s v="20140521"/>
    <s v="20140604"/>
    <m/>
    <n v="4.5"/>
    <m/>
    <s v="CWT"/>
    <s v="P"/>
    <s v="Y"/>
    <s v="Y"/>
    <s v="Y"/>
    <s v="Y"/>
    <n v="2.5000000000000001E-3"/>
    <x v="0"/>
    <n v="29175"/>
    <n v="32281"/>
    <x v="0"/>
    <n v="34271"/>
    <x v="17"/>
    <m/>
    <m/>
    <m/>
    <m/>
    <m/>
    <m/>
    <m/>
    <m/>
    <m/>
    <m/>
    <m/>
    <m/>
    <m/>
    <m/>
    <m/>
    <m/>
    <m/>
    <m/>
    <m/>
    <m/>
    <m/>
    <m/>
    <m/>
    <m/>
    <m/>
    <m/>
    <m/>
    <m/>
    <m/>
    <m/>
    <m/>
    <m/>
    <m/>
    <m/>
    <m/>
    <m/>
    <m/>
    <m/>
    <m/>
    <m/>
    <m/>
    <m/>
    <m/>
    <m/>
    <m/>
    <m/>
    <m/>
    <m/>
    <m/>
    <m/>
    <m/>
    <m/>
    <m/>
    <m/>
    <m/>
    <m/>
    <m/>
    <m/>
    <m/>
    <m/>
    <m/>
    <m/>
    <m/>
    <m/>
    <m/>
    <m/>
    <m/>
    <m/>
    <m/>
    <m/>
    <m/>
    <m/>
    <m/>
    <m/>
    <m/>
    <m/>
    <m/>
    <m/>
    <m/>
    <m/>
    <m/>
    <m/>
    <m/>
    <m/>
    <m/>
    <m/>
    <m/>
    <m/>
    <m/>
    <m/>
    <m/>
    <m/>
    <m/>
    <m/>
    <m/>
    <m/>
    <m/>
    <m/>
    <m/>
    <m/>
    <m/>
    <m/>
    <m/>
    <m/>
    <m/>
    <m/>
    <m/>
    <m/>
    <m/>
    <m/>
    <m/>
    <m/>
    <m/>
    <m/>
    <m/>
    <m/>
    <m/>
    <m/>
    <m/>
    <m/>
    <m/>
    <m/>
    <m/>
    <m/>
    <m/>
    <m/>
    <m/>
    <m/>
    <m/>
    <m/>
    <m/>
    <m/>
    <m/>
    <m/>
    <m/>
    <m/>
    <n v="4.97"/>
    <m/>
    <m/>
    <m/>
    <m/>
    <m/>
    <m/>
    <m/>
    <m/>
    <m/>
    <m/>
    <m/>
    <m/>
    <m/>
    <m/>
    <m/>
    <m/>
    <m/>
    <m/>
    <m/>
    <m/>
    <m/>
    <m/>
    <n v="10.28"/>
    <m/>
    <m/>
    <m/>
    <m/>
    <m/>
    <m/>
    <m/>
    <m/>
    <n v="4.97"/>
    <n v="10.28"/>
    <n v="15.25"/>
    <n v="0"/>
    <n v="15.25"/>
  </r>
  <r>
    <n v="284"/>
    <n v="1915"/>
    <s v="Gillard Pass"/>
    <s v="DPI"/>
    <s v="124"/>
    <s v="Chinook"/>
    <s v="3"/>
    <x v="0"/>
    <x v="11"/>
    <n v="2718"/>
    <x v="3"/>
    <s v="CK-28"/>
    <s v="SOUTHERN MAINLAND-SOUTHERN FJORDS_FA_0.x"/>
    <s v="M"/>
    <s v="H"/>
    <n v="2718"/>
    <s v="Phillips River H"/>
    <n v="2687"/>
    <s v="Phillips Lk"/>
    <s v="JNST"/>
    <s v="S"/>
    <x v="1"/>
    <s v="182965"/>
    <n v="0"/>
    <s v="182965"/>
    <n v="2014"/>
    <s v="20140521"/>
    <s v="20140604"/>
    <m/>
    <n v="4.5"/>
    <m/>
    <s v="CWT"/>
    <s v="P"/>
    <s v="Y"/>
    <s v="Y"/>
    <s v="Y"/>
    <s v="Y"/>
    <n v="2.5000000000000001E-3"/>
    <x v="0"/>
    <n v="29175"/>
    <n v="32281"/>
    <x v="1"/>
    <n v="34271"/>
    <x v="18"/>
    <m/>
    <m/>
    <m/>
    <m/>
    <m/>
    <m/>
    <m/>
    <m/>
    <m/>
    <m/>
    <m/>
    <m/>
    <m/>
    <m/>
    <m/>
    <m/>
    <m/>
    <m/>
    <m/>
    <m/>
    <m/>
    <m/>
    <m/>
    <m/>
    <m/>
    <m/>
    <n v="4.0999999999999996"/>
    <m/>
    <m/>
    <m/>
    <m/>
    <m/>
    <m/>
    <m/>
    <n v="4.47"/>
    <m/>
    <m/>
    <m/>
    <m/>
    <m/>
    <m/>
    <m/>
    <m/>
    <m/>
    <m/>
    <m/>
    <m/>
    <m/>
    <m/>
    <n v="14.31"/>
    <m/>
    <m/>
    <m/>
    <m/>
    <m/>
    <m/>
    <m/>
    <m/>
    <m/>
    <m/>
    <m/>
    <m/>
    <m/>
    <m/>
    <m/>
    <m/>
    <m/>
    <m/>
    <m/>
    <m/>
    <m/>
    <m/>
    <m/>
    <m/>
    <m/>
    <m/>
    <m/>
    <m/>
    <m/>
    <m/>
    <m/>
    <m/>
    <m/>
    <m/>
    <m/>
    <m/>
    <m/>
    <m/>
    <m/>
    <m/>
    <m/>
    <m/>
    <m/>
    <m/>
    <m/>
    <m/>
    <m/>
    <m/>
    <m/>
    <m/>
    <m/>
    <m/>
    <m/>
    <m/>
    <m/>
    <m/>
    <m/>
    <m/>
    <m/>
    <m/>
    <m/>
    <m/>
    <m/>
    <m/>
    <m/>
    <m/>
    <m/>
    <m/>
    <m/>
    <m/>
    <m/>
    <m/>
    <m/>
    <m/>
    <m/>
    <m/>
    <m/>
    <m/>
    <m/>
    <m/>
    <m/>
    <n v="3.87"/>
    <m/>
    <m/>
    <m/>
    <m/>
    <m/>
    <m/>
    <m/>
    <m/>
    <m/>
    <m/>
    <m/>
    <m/>
    <m/>
    <m/>
    <m/>
    <n v="7.7"/>
    <m/>
    <m/>
    <m/>
    <m/>
    <m/>
    <m/>
    <m/>
    <m/>
    <m/>
    <m/>
    <m/>
    <n v="29.16"/>
    <m/>
    <m/>
    <m/>
    <m/>
    <m/>
    <n v="126.48"/>
    <m/>
    <m/>
    <n v="34.450000000000003"/>
    <n v="29.16"/>
    <n v="63.61"/>
    <n v="126.48"/>
    <n v="190.09"/>
  </r>
  <r>
    <n v="284"/>
    <n v="1915"/>
    <s v="Gillard Pass"/>
    <s v="DPI"/>
    <s v="124"/>
    <s v="Chinook"/>
    <s v="3"/>
    <x v="0"/>
    <x v="11"/>
    <n v="2718"/>
    <x v="3"/>
    <s v="CK-28"/>
    <s v="SOUTHERN MAINLAND-SOUTHERN FJORDS_FA_0.x"/>
    <s v="M"/>
    <s v="H"/>
    <n v="2718"/>
    <s v="Phillips River H"/>
    <n v="2687"/>
    <s v="Phillips Lk"/>
    <s v="JNST"/>
    <s v="S"/>
    <x v="1"/>
    <s v="182965"/>
    <n v="0"/>
    <s v="182965"/>
    <n v="2014"/>
    <s v="20140521"/>
    <s v="20140604"/>
    <m/>
    <n v="4.5"/>
    <m/>
    <s v="CWT"/>
    <s v="P"/>
    <s v="Y"/>
    <s v="Y"/>
    <s v="Y"/>
    <s v="Y"/>
    <n v="2.5000000000000001E-3"/>
    <x v="0"/>
    <n v="29175"/>
    <n v="32281"/>
    <x v="2"/>
    <n v="34271"/>
    <x v="0"/>
    <m/>
    <m/>
    <m/>
    <m/>
    <m/>
    <m/>
    <m/>
    <m/>
    <m/>
    <m/>
    <m/>
    <m/>
    <m/>
    <m/>
    <m/>
    <m/>
    <m/>
    <m/>
    <m/>
    <m/>
    <m/>
    <m/>
    <m/>
    <m/>
    <m/>
    <m/>
    <m/>
    <m/>
    <m/>
    <m/>
    <m/>
    <m/>
    <m/>
    <m/>
    <m/>
    <m/>
    <m/>
    <m/>
    <m/>
    <m/>
    <m/>
    <m/>
    <m/>
    <m/>
    <m/>
    <m/>
    <m/>
    <m/>
    <m/>
    <m/>
    <m/>
    <m/>
    <m/>
    <m/>
    <m/>
    <m/>
    <m/>
    <m/>
    <m/>
    <m/>
    <m/>
    <m/>
    <m/>
    <m/>
    <m/>
    <m/>
    <m/>
    <m/>
    <m/>
    <m/>
    <m/>
    <m/>
    <m/>
    <m/>
    <m/>
    <m/>
    <m/>
    <m/>
    <m/>
    <m/>
    <m/>
    <m/>
    <m/>
    <m/>
    <m/>
    <m/>
    <m/>
    <m/>
    <m/>
    <m/>
    <m/>
    <m/>
    <m/>
    <m/>
    <m/>
    <m/>
    <m/>
    <m/>
    <m/>
    <m/>
    <m/>
    <m/>
    <m/>
    <m/>
    <m/>
    <m/>
    <m/>
    <m/>
    <m/>
    <m/>
    <m/>
    <m/>
    <m/>
    <m/>
    <m/>
    <m/>
    <m/>
    <m/>
    <m/>
    <m/>
    <m/>
    <m/>
    <m/>
    <m/>
    <m/>
    <m/>
    <m/>
    <m/>
    <m/>
    <m/>
    <m/>
    <n v="7.84"/>
    <m/>
    <m/>
    <m/>
    <m/>
    <m/>
    <m/>
    <m/>
    <m/>
    <m/>
    <m/>
    <m/>
    <m/>
    <m/>
    <m/>
    <m/>
    <m/>
    <m/>
    <m/>
    <m/>
    <m/>
    <m/>
    <m/>
    <m/>
    <m/>
    <m/>
    <m/>
    <m/>
    <m/>
    <m/>
    <m/>
    <m/>
    <m/>
    <n v="1.38"/>
    <n v="47.67"/>
    <m/>
    <m/>
    <n v="7.84"/>
    <n v="0"/>
    <n v="7.84"/>
    <n v="49.05"/>
    <n v="56.89"/>
  </r>
  <r>
    <n v="284"/>
    <n v="1915"/>
    <s v="Gillard Pass"/>
    <s v="DPI"/>
    <s v="124"/>
    <s v="Chinook"/>
    <s v="3"/>
    <x v="0"/>
    <x v="11"/>
    <n v="2718"/>
    <x v="3"/>
    <s v="CK-28"/>
    <s v="SOUTHERN MAINLAND-SOUTHERN FJORDS_FA_0.x"/>
    <s v="M"/>
    <s v="H"/>
    <n v="2718"/>
    <s v="Phillips River H"/>
    <n v="2687"/>
    <s v="Phillips Lk"/>
    <s v="JNST"/>
    <s v="S"/>
    <x v="0"/>
    <s v="182580"/>
    <n v="0"/>
    <s v="182580"/>
    <n v="2015"/>
    <s v="20150423"/>
    <s v="20150423"/>
    <m/>
    <m/>
    <m/>
    <s v="CWT"/>
    <s v="P"/>
    <s v="Y"/>
    <s v="Y"/>
    <s v="Y"/>
    <s v="Y"/>
    <m/>
    <x v="0"/>
    <n v="35713"/>
    <n v="35967"/>
    <x v="0"/>
    <n v="35001"/>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
    <m/>
    <m/>
    <m/>
    <m/>
    <m/>
    <n v="30.5"/>
    <m/>
    <m/>
    <n v="0"/>
    <n v="1.2"/>
    <n v="1.2"/>
    <n v="30.5"/>
    <n v="31.7"/>
  </r>
  <r>
    <n v="284"/>
    <n v="1915"/>
    <s v="Gillard Pass"/>
    <s v="DPI"/>
    <s v="124"/>
    <s v="Chinook"/>
    <s v="3"/>
    <x v="0"/>
    <x v="11"/>
    <n v="2718"/>
    <x v="3"/>
    <s v="CK-28"/>
    <s v="SOUTHERN MAINLAND-SOUTHERN FJORDS_FA_0.x"/>
    <s v="M"/>
    <s v="H"/>
    <n v="2718"/>
    <s v="Phillips River H"/>
    <n v="2687"/>
    <s v="Phillips Lk"/>
    <s v="JNST"/>
    <s v="S"/>
    <x v="0"/>
    <s v="182580"/>
    <n v="0"/>
    <s v="182580"/>
    <n v="2015"/>
    <s v="20150423"/>
    <s v="20150423"/>
    <m/>
    <m/>
    <m/>
    <s v="CWT"/>
    <s v="P"/>
    <s v="Y"/>
    <s v="Y"/>
    <s v="Y"/>
    <s v="Y"/>
    <m/>
    <x v="0"/>
    <n v="35713"/>
    <n v="35967"/>
    <x v="1"/>
    <n v="35001"/>
    <x v="18"/>
    <m/>
    <m/>
    <m/>
    <m/>
    <m/>
    <m/>
    <m/>
    <m/>
    <m/>
    <m/>
    <m/>
    <m/>
    <m/>
    <m/>
    <n v="3.74"/>
    <m/>
    <m/>
    <m/>
    <m/>
    <m/>
    <m/>
    <m/>
    <m/>
    <m/>
    <m/>
    <m/>
    <n v="7.48"/>
    <m/>
    <m/>
    <m/>
    <m/>
    <m/>
    <m/>
    <m/>
    <n v="20.350000000000001"/>
    <m/>
    <m/>
    <m/>
    <m/>
    <m/>
    <m/>
    <m/>
    <m/>
    <m/>
    <m/>
    <m/>
    <m/>
    <m/>
    <m/>
    <n v="4.34"/>
    <m/>
    <m/>
    <m/>
    <m/>
    <m/>
    <m/>
    <m/>
    <m/>
    <m/>
    <m/>
    <m/>
    <m/>
    <m/>
    <m/>
    <m/>
    <m/>
    <m/>
    <m/>
    <m/>
    <m/>
    <m/>
    <m/>
    <m/>
    <m/>
    <m/>
    <m/>
    <m/>
    <m/>
    <m/>
    <m/>
    <m/>
    <m/>
    <m/>
    <m/>
    <m/>
    <m/>
    <m/>
    <m/>
    <m/>
    <m/>
    <m/>
    <m/>
    <m/>
    <m/>
    <m/>
    <m/>
    <m/>
    <m/>
    <m/>
    <m/>
    <m/>
    <m/>
    <m/>
    <m/>
    <m/>
    <m/>
    <m/>
    <m/>
    <m/>
    <m/>
    <m/>
    <m/>
    <m/>
    <m/>
    <m/>
    <m/>
    <m/>
    <m/>
    <m/>
    <m/>
    <m/>
    <m/>
    <m/>
    <m/>
    <m/>
    <m/>
    <m/>
    <m/>
    <m/>
    <m/>
    <m/>
    <n v="16.22"/>
    <m/>
    <m/>
    <m/>
    <m/>
    <n v="14.02"/>
    <m/>
    <m/>
    <m/>
    <m/>
    <m/>
    <m/>
    <n v="7.01"/>
    <m/>
    <m/>
    <m/>
    <n v="21.03"/>
    <m/>
    <m/>
    <m/>
    <m/>
    <m/>
    <m/>
    <m/>
    <m/>
    <m/>
    <m/>
    <m/>
    <n v="39.880000000000003"/>
    <m/>
    <m/>
    <m/>
    <m/>
    <m/>
    <n v="235.71"/>
    <m/>
    <m/>
    <n v="94.19"/>
    <n v="39.880000000000003"/>
    <n v="134.07"/>
    <n v="235.71"/>
    <n v="369.78"/>
  </r>
  <r>
    <n v="284"/>
    <n v="1915"/>
    <s v="Gillard Pass"/>
    <s v="DPI"/>
    <s v="124"/>
    <s v="Chinook"/>
    <s v="3"/>
    <x v="0"/>
    <x v="11"/>
    <n v="2718"/>
    <x v="3"/>
    <s v="CK-28"/>
    <s v="SOUTHERN MAINLAND-SOUTHERN FJORDS_FA_0.x"/>
    <s v="M"/>
    <s v="H"/>
    <n v="2718"/>
    <s v="Phillips River H"/>
    <n v="2687"/>
    <s v="Phillips Lk"/>
    <s v="JNST"/>
    <s v="S"/>
    <x v="0"/>
    <s v="182580"/>
    <n v="0"/>
    <s v="182580"/>
    <n v="2015"/>
    <s v="20150423"/>
    <s v="20150423"/>
    <m/>
    <m/>
    <m/>
    <s v="CWT"/>
    <s v="P"/>
    <s v="Y"/>
    <s v="Y"/>
    <s v="Y"/>
    <s v="Y"/>
    <m/>
    <x v="0"/>
    <n v="35713"/>
    <n v="35967"/>
    <x v="2"/>
    <n v="35001"/>
    <x v="0"/>
    <m/>
    <m/>
    <m/>
    <m/>
    <m/>
    <m/>
    <m/>
    <m/>
    <m/>
    <m/>
    <m/>
    <m/>
    <m/>
    <n v="3.05"/>
    <m/>
    <m/>
    <m/>
    <m/>
    <m/>
    <m/>
    <m/>
    <m/>
    <m/>
    <m/>
    <m/>
    <m/>
    <m/>
    <m/>
    <m/>
    <m/>
    <m/>
    <m/>
    <m/>
    <m/>
    <n v="19.71"/>
    <m/>
    <m/>
    <m/>
    <m/>
    <m/>
    <m/>
    <m/>
    <m/>
    <m/>
    <m/>
    <m/>
    <m/>
    <m/>
    <m/>
    <n v="7.29"/>
    <m/>
    <m/>
    <m/>
    <m/>
    <m/>
    <m/>
    <m/>
    <m/>
    <m/>
    <m/>
    <m/>
    <m/>
    <m/>
    <m/>
    <m/>
    <m/>
    <m/>
    <m/>
    <m/>
    <m/>
    <m/>
    <m/>
    <m/>
    <m/>
    <m/>
    <m/>
    <m/>
    <m/>
    <m/>
    <m/>
    <m/>
    <m/>
    <m/>
    <m/>
    <m/>
    <m/>
    <m/>
    <m/>
    <m/>
    <m/>
    <m/>
    <m/>
    <m/>
    <m/>
    <m/>
    <m/>
    <m/>
    <m/>
    <m/>
    <m/>
    <m/>
    <m/>
    <m/>
    <m/>
    <m/>
    <m/>
    <m/>
    <m/>
    <m/>
    <m/>
    <m/>
    <m/>
    <m/>
    <m/>
    <m/>
    <m/>
    <m/>
    <m/>
    <m/>
    <m/>
    <m/>
    <m/>
    <m/>
    <n v="6.74"/>
    <m/>
    <m/>
    <m/>
    <m/>
    <m/>
    <m/>
    <m/>
    <m/>
    <m/>
    <m/>
    <m/>
    <m/>
    <m/>
    <m/>
    <m/>
    <m/>
    <n v="13.7"/>
    <m/>
    <m/>
    <m/>
    <m/>
    <m/>
    <m/>
    <n v="6.85"/>
    <m/>
    <m/>
    <m/>
    <m/>
    <m/>
    <m/>
    <m/>
    <m/>
    <m/>
    <m/>
    <m/>
    <n v="25.89"/>
    <m/>
    <m/>
    <m/>
    <m/>
    <n v="1"/>
    <n v="91.16"/>
    <m/>
    <m/>
    <n v="57.34"/>
    <n v="25.89"/>
    <n v="83.23"/>
    <n v="92.16"/>
    <n v="175.39"/>
  </r>
  <r>
    <n v="284"/>
    <n v="1915"/>
    <s v="Gillard Pass"/>
    <s v="DPI"/>
    <s v="124"/>
    <s v="Chinook"/>
    <s v="3"/>
    <x v="0"/>
    <x v="11"/>
    <n v="2718"/>
    <x v="3"/>
    <s v="CK-28"/>
    <s v="SOUTHERN MAINLAND-SOUTHERN FJORDS_FA_0.x"/>
    <s v="M"/>
    <s v="H"/>
    <n v="2718"/>
    <s v="Phillips River H"/>
    <n v="2687"/>
    <s v="Phillips Lk"/>
    <s v="JNST"/>
    <s v="S"/>
    <x v="0"/>
    <s v="182580"/>
    <n v="0"/>
    <s v="182580"/>
    <n v="2015"/>
    <s v="20150423"/>
    <s v="20150423"/>
    <m/>
    <m/>
    <m/>
    <s v="CWT"/>
    <s v="P"/>
    <s v="Y"/>
    <s v="Y"/>
    <s v="Y"/>
    <s v="Y"/>
    <m/>
    <x v="0"/>
    <n v="35713"/>
    <n v="35967"/>
    <x v="3"/>
    <n v="35001"/>
    <x v="1"/>
    <m/>
    <m/>
    <m/>
    <m/>
    <m/>
    <m/>
    <m/>
    <m/>
    <m/>
    <m/>
    <m/>
    <m/>
    <m/>
    <m/>
    <m/>
    <m/>
    <m/>
    <m/>
    <m/>
    <m/>
    <m/>
    <m/>
    <m/>
    <m/>
    <m/>
    <m/>
    <m/>
    <m/>
    <m/>
    <m/>
    <m/>
    <m/>
    <m/>
    <m/>
    <m/>
    <m/>
    <m/>
    <m/>
    <m/>
    <m/>
    <m/>
    <m/>
    <m/>
    <m/>
    <m/>
    <m/>
    <m/>
    <m/>
    <m/>
    <m/>
    <m/>
    <m/>
    <m/>
    <m/>
    <m/>
    <m/>
    <m/>
    <m/>
    <m/>
    <m/>
    <m/>
    <m/>
    <m/>
    <m/>
    <m/>
    <m/>
    <m/>
    <m/>
    <m/>
    <m/>
    <m/>
    <m/>
    <m/>
    <m/>
    <m/>
    <m/>
    <m/>
    <m/>
    <m/>
    <m/>
    <m/>
    <m/>
    <m/>
    <m/>
    <m/>
    <m/>
    <m/>
    <m/>
    <m/>
    <m/>
    <m/>
    <m/>
    <m/>
    <m/>
    <m/>
    <m/>
    <m/>
    <m/>
    <m/>
    <m/>
    <m/>
    <m/>
    <m/>
    <m/>
    <m/>
    <m/>
    <m/>
    <m/>
    <m/>
    <m/>
    <m/>
    <m/>
    <m/>
    <m/>
    <m/>
    <m/>
    <m/>
    <m/>
    <m/>
    <m/>
    <m/>
    <m/>
    <m/>
    <n v="6.95"/>
    <m/>
    <m/>
    <m/>
    <m/>
    <m/>
    <m/>
    <m/>
    <m/>
    <m/>
    <m/>
    <m/>
    <m/>
    <m/>
    <m/>
    <m/>
    <m/>
    <m/>
    <m/>
    <m/>
    <m/>
    <m/>
    <m/>
    <m/>
    <m/>
    <m/>
    <m/>
    <m/>
    <m/>
    <m/>
    <m/>
    <m/>
    <m/>
    <m/>
    <m/>
    <m/>
    <m/>
    <m/>
    <m/>
    <m/>
    <m/>
    <m/>
    <m/>
    <m/>
    <m/>
    <n v="6.95"/>
    <n v="0"/>
    <n v="6.95"/>
    <n v="0"/>
    <n v="6.95"/>
  </r>
  <r>
    <n v="284"/>
    <n v="1915"/>
    <s v="Gillard Pass"/>
    <s v="DPI"/>
    <s v="124"/>
    <s v="Chinook"/>
    <s v="3"/>
    <x v="0"/>
    <x v="12"/>
    <n v="2718"/>
    <x v="3"/>
    <s v="CK-28"/>
    <s v="SOUTHERN MAINLAND-SOUTHERN FJORDS_FA_0.x"/>
    <s v="M"/>
    <s v="H"/>
    <n v="2718"/>
    <s v="Phillips River H"/>
    <n v="2687"/>
    <s v="Phillips Lk"/>
    <s v="JNST"/>
    <s v="S"/>
    <x v="1"/>
    <s v="183379"/>
    <n v="0"/>
    <s v="183379"/>
    <n v="2015"/>
    <s v="20150508"/>
    <s v="20150508"/>
    <m/>
    <n v="4.1500000000000004"/>
    <m/>
    <s v="CWT"/>
    <s v="P"/>
    <s v="Y"/>
    <s v="Y"/>
    <s v="Y"/>
    <s v="Y"/>
    <m/>
    <x v="0"/>
    <n v="10530"/>
    <n v="10530"/>
    <x v="0"/>
    <n v="34664"/>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6"/>
    <m/>
    <m/>
    <m/>
    <m/>
    <m/>
    <n v="13.3"/>
    <m/>
    <m/>
    <n v="0"/>
    <n v="2.96"/>
    <n v="2.96"/>
    <n v="13.3"/>
    <n v="16.260000000000002"/>
  </r>
  <r>
    <n v="284"/>
    <n v="1915"/>
    <s v="Gillard Pass"/>
    <s v="DPI"/>
    <s v="124"/>
    <s v="Chinook"/>
    <s v="3"/>
    <x v="0"/>
    <x v="12"/>
    <n v="2718"/>
    <x v="3"/>
    <s v="CK-28"/>
    <s v="SOUTHERN MAINLAND-SOUTHERN FJORDS_FA_0.x"/>
    <s v="M"/>
    <s v="H"/>
    <n v="2718"/>
    <s v="Phillips River H"/>
    <n v="2687"/>
    <s v="Phillips Lk"/>
    <s v="JNST"/>
    <s v="S"/>
    <x v="1"/>
    <s v="183379"/>
    <n v="0"/>
    <s v="183379"/>
    <n v="2015"/>
    <s v="20150508"/>
    <s v="20150508"/>
    <m/>
    <n v="4.1500000000000004"/>
    <m/>
    <s v="CWT"/>
    <s v="P"/>
    <s v="Y"/>
    <s v="Y"/>
    <s v="Y"/>
    <s v="Y"/>
    <m/>
    <x v="0"/>
    <n v="10530"/>
    <n v="10530"/>
    <x v="1"/>
    <n v="34664"/>
    <x v="0"/>
    <m/>
    <m/>
    <m/>
    <m/>
    <m/>
    <m/>
    <m/>
    <m/>
    <m/>
    <m/>
    <m/>
    <m/>
    <m/>
    <n v="3.03"/>
    <m/>
    <m/>
    <m/>
    <m/>
    <m/>
    <m/>
    <m/>
    <m/>
    <m/>
    <m/>
    <m/>
    <m/>
    <m/>
    <m/>
    <m/>
    <m/>
    <m/>
    <m/>
    <m/>
    <m/>
    <n v="6.52"/>
    <m/>
    <m/>
    <m/>
    <m/>
    <m/>
    <m/>
    <m/>
    <m/>
    <m/>
    <m/>
    <m/>
    <m/>
    <m/>
    <m/>
    <m/>
    <m/>
    <m/>
    <m/>
    <m/>
    <m/>
    <m/>
    <m/>
    <m/>
    <m/>
    <m/>
    <m/>
    <m/>
    <m/>
    <m/>
    <m/>
    <m/>
    <m/>
    <m/>
    <m/>
    <m/>
    <m/>
    <m/>
    <m/>
    <m/>
    <m/>
    <m/>
    <m/>
    <m/>
    <m/>
    <m/>
    <m/>
    <m/>
    <m/>
    <m/>
    <m/>
    <m/>
    <m/>
    <m/>
    <m/>
    <m/>
    <m/>
    <m/>
    <m/>
    <m/>
    <m/>
    <m/>
    <m/>
    <m/>
    <m/>
    <m/>
    <m/>
    <m/>
    <m/>
    <m/>
    <m/>
    <m/>
    <m/>
    <m/>
    <m/>
    <m/>
    <m/>
    <m/>
    <m/>
    <m/>
    <m/>
    <m/>
    <m/>
    <m/>
    <m/>
    <m/>
    <m/>
    <m/>
    <m/>
    <m/>
    <m/>
    <m/>
    <m/>
    <m/>
    <m/>
    <m/>
    <m/>
    <n v="6.69"/>
    <m/>
    <m/>
    <m/>
    <n v="0"/>
    <m/>
    <m/>
    <m/>
    <m/>
    <m/>
    <m/>
    <n v="6.47"/>
    <m/>
    <m/>
    <m/>
    <m/>
    <n v="13.6"/>
    <m/>
    <m/>
    <m/>
    <m/>
    <m/>
    <m/>
    <m/>
    <m/>
    <m/>
    <m/>
    <m/>
    <n v="5"/>
    <m/>
    <m/>
    <m/>
    <m/>
    <n v="1.25"/>
    <m/>
    <m/>
    <m/>
    <n v="36.31"/>
    <n v="5"/>
    <n v="41.31"/>
    <n v="1.25"/>
    <n v="42.559999999999995"/>
  </r>
  <r>
    <n v="284"/>
    <n v="1915"/>
    <s v="Gillard Pass"/>
    <s v="DPI"/>
    <s v="124"/>
    <s v="Chinook"/>
    <s v="3"/>
    <x v="0"/>
    <x v="12"/>
    <n v="2718"/>
    <x v="3"/>
    <s v="CK-28"/>
    <s v="SOUTHERN MAINLAND-SOUTHERN FJORDS_FA_0.x"/>
    <s v="M"/>
    <s v="H"/>
    <n v="2718"/>
    <s v="Phillips River H"/>
    <n v="2687"/>
    <s v="Phillips Lk"/>
    <s v="JNST"/>
    <s v="S"/>
    <x v="1"/>
    <s v="183379"/>
    <n v="0"/>
    <s v="183379"/>
    <n v="2015"/>
    <s v="20150508"/>
    <s v="20150508"/>
    <m/>
    <n v="4.1500000000000004"/>
    <m/>
    <s v="CWT"/>
    <s v="P"/>
    <s v="Y"/>
    <s v="Y"/>
    <s v="Y"/>
    <s v="Y"/>
    <m/>
    <x v="0"/>
    <n v="10530"/>
    <n v="10530"/>
    <x v="2"/>
    <n v="34664"/>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n v="0"/>
    <n v="0"/>
    <n v="0"/>
    <n v="1"/>
    <n v="1"/>
  </r>
  <r>
    <n v="284"/>
    <n v="1915"/>
    <s v="Gillard Pass"/>
    <s v="DPI"/>
    <s v="124"/>
    <s v="Chinook"/>
    <s v="3"/>
    <x v="0"/>
    <x v="12"/>
    <n v="2718"/>
    <x v="3"/>
    <s v="CK-28"/>
    <s v="SOUTHERN MAINLAND-SOUTHERN FJORDS_FA_0.x"/>
    <s v="M"/>
    <s v="H"/>
    <n v="2718"/>
    <s v="Phillips River H"/>
    <n v="2687"/>
    <s v="Phillips Lk"/>
    <s v="JNST"/>
    <s v="S"/>
    <x v="1"/>
    <s v="183380"/>
    <n v="0"/>
    <s v="183380"/>
    <n v="2015"/>
    <s v="20150508"/>
    <s v="20150508"/>
    <m/>
    <n v="4.1500000000000004"/>
    <m/>
    <s v="CWT"/>
    <s v="P"/>
    <s v="Y"/>
    <s v="Y"/>
    <s v="Y"/>
    <s v="Y"/>
    <n v="0.01"/>
    <x v="0"/>
    <n v="27059"/>
    <n v="27332"/>
    <x v="0"/>
    <n v="34663"/>
    <x v="18"/>
    <m/>
    <m/>
    <m/>
    <m/>
    <m/>
    <m/>
    <m/>
    <m/>
    <m/>
    <m/>
    <m/>
    <m/>
    <m/>
    <m/>
    <m/>
    <m/>
    <m/>
    <m/>
    <m/>
    <m/>
    <m/>
    <m/>
    <m/>
    <m/>
    <m/>
    <m/>
    <m/>
    <m/>
    <m/>
    <m/>
    <m/>
    <m/>
    <m/>
    <m/>
    <n v="4.01"/>
    <m/>
    <m/>
    <m/>
    <m/>
    <m/>
    <m/>
    <m/>
    <m/>
    <m/>
    <m/>
    <m/>
    <m/>
    <m/>
    <m/>
    <m/>
    <m/>
    <m/>
    <m/>
    <m/>
    <m/>
    <m/>
    <m/>
    <m/>
    <m/>
    <m/>
    <m/>
    <m/>
    <m/>
    <m/>
    <m/>
    <m/>
    <m/>
    <m/>
    <m/>
    <m/>
    <m/>
    <m/>
    <m/>
    <m/>
    <m/>
    <m/>
    <m/>
    <m/>
    <m/>
    <m/>
    <m/>
    <m/>
    <m/>
    <m/>
    <m/>
    <m/>
    <m/>
    <m/>
    <m/>
    <m/>
    <m/>
    <m/>
    <m/>
    <m/>
    <m/>
    <m/>
    <m/>
    <m/>
    <m/>
    <m/>
    <m/>
    <m/>
    <m/>
    <m/>
    <m/>
    <m/>
    <m/>
    <m/>
    <m/>
    <m/>
    <m/>
    <m/>
    <m/>
    <m/>
    <m/>
    <m/>
    <m/>
    <m/>
    <m/>
    <m/>
    <m/>
    <m/>
    <m/>
    <m/>
    <m/>
    <m/>
    <m/>
    <m/>
    <m/>
    <m/>
    <m/>
    <m/>
    <m/>
    <m/>
    <m/>
    <m/>
    <m/>
    <m/>
    <m/>
    <m/>
    <m/>
    <m/>
    <m/>
    <m/>
    <m/>
    <m/>
    <m/>
    <m/>
    <m/>
    <m/>
    <m/>
    <m/>
    <m/>
    <m/>
    <m/>
    <m/>
    <m/>
    <m/>
    <m/>
    <m/>
    <m/>
    <m/>
    <m/>
    <m/>
    <m/>
    <n v="13.43"/>
    <m/>
    <m/>
    <n v="4.01"/>
    <n v="0"/>
    <n v="4.01"/>
    <n v="13.43"/>
    <n v="17.439999999999998"/>
  </r>
  <r>
    <n v="284"/>
    <n v="1915"/>
    <s v="Gillard Pass"/>
    <s v="DPI"/>
    <s v="124"/>
    <s v="Chinook"/>
    <s v="3"/>
    <x v="0"/>
    <x v="12"/>
    <n v="2718"/>
    <x v="3"/>
    <s v="CK-28"/>
    <s v="SOUTHERN MAINLAND-SOUTHERN FJORDS_FA_0.x"/>
    <s v="M"/>
    <s v="H"/>
    <n v="2718"/>
    <s v="Phillips River H"/>
    <n v="2687"/>
    <s v="Phillips Lk"/>
    <s v="JNST"/>
    <s v="S"/>
    <x v="1"/>
    <s v="183380"/>
    <n v="0"/>
    <s v="183380"/>
    <n v="2015"/>
    <s v="20150508"/>
    <s v="20150508"/>
    <m/>
    <n v="4.1500000000000004"/>
    <m/>
    <s v="CWT"/>
    <s v="P"/>
    <s v="Y"/>
    <s v="Y"/>
    <s v="Y"/>
    <s v="Y"/>
    <n v="0.01"/>
    <x v="0"/>
    <n v="27059"/>
    <n v="27332"/>
    <x v="1"/>
    <n v="34663"/>
    <x v="0"/>
    <m/>
    <m/>
    <m/>
    <m/>
    <m/>
    <m/>
    <m/>
    <m/>
    <m/>
    <m/>
    <m/>
    <m/>
    <m/>
    <m/>
    <m/>
    <m/>
    <m/>
    <m/>
    <m/>
    <m/>
    <m/>
    <m/>
    <m/>
    <m/>
    <m/>
    <m/>
    <m/>
    <m/>
    <n v="6.59"/>
    <m/>
    <m/>
    <m/>
    <m/>
    <m/>
    <m/>
    <m/>
    <m/>
    <m/>
    <m/>
    <m/>
    <m/>
    <m/>
    <m/>
    <m/>
    <m/>
    <m/>
    <m/>
    <m/>
    <m/>
    <n v="7.46"/>
    <m/>
    <m/>
    <m/>
    <m/>
    <m/>
    <m/>
    <m/>
    <m/>
    <m/>
    <m/>
    <m/>
    <m/>
    <m/>
    <m/>
    <m/>
    <m/>
    <m/>
    <m/>
    <m/>
    <m/>
    <m/>
    <m/>
    <m/>
    <m/>
    <m/>
    <m/>
    <m/>
    <m/>
    <m/>
    <m/>
    <m/>
    <m/>
    <m/>
    <m/>
    <m/>
    <m/>
    <m/>
    <m/>
    <m/>
    <m/>
    <m/>
    <m/>
    <m/>
    <m/>
    <m/>
    <m/>
    <m/>
    <m/>
    <m/>
    <m/>
    <m/>
    <m/>
    <m/>
    <m/>
    <m/>
    <m/>
    <m/>
    <m/>
    <m/>
    <m/>
    <m/>
    <m/>
    <m/>
    <m/>
    <m/>
    <m/>
    <m/>
    <m/>
    <m/>
    <m/>
    <m/>
    <m/>
    <m/>
    <m/>
    <m/>
    <m/>
    <m/>
    <m/>
    <m/>
    <m/>
    <m/>
    <m/>
    <m/>
    <m/>
    <m/>
    <m/>
    <m/>
    <m/>
    <m/>
    <m/>
    <n v="6.87"/>
    <m/>
    <m/>
    <m/>
    <m/>
    <m/>
    <m/>
    <n v="6.87"/>
    <m/>
    <m/>
    <m/>
    <m/>
    <m/>
    <m/>
    <m/>
    <m/>
    <m/>
    <m/>
    <m/>
    <n v="4.76"/>
    <m/>
    <m/>
    <m/>
    <m/>
    <m/>
    <n v="33.369999999999997"/>
    <m/>
    <m/>
    <n v="27.79"/>
    <n v="4.76"/>
    <n v="32.549999999999997"/>
    <n v="33.369999999999997"/>
    <n v="65.919999999999987"/>
  </r>
  <r>
    <n v="284"/>
    <n v="1915"/>
    <s v="Gillard Pass"/>
    <s v="DPI"/>
    <s v="124"/>
    <s v="Chinook"/>
    <s v="3"/>
    <x v="0"/>
    <x v="12"/>
    <n v="2718"/>
    <x v="3"/>
    <s v="CK-28"/>
    <s v="SOUTHERN MAINLAND-SOUTHERN FJORDS_FA_0.x"/>
    <s v="M"/>
    <s v="H"/>
    <n v="2718"/>
    <s v="Phillips River H"/>
    <n v="2687"/>
    <s v="Phillips Lk"/>
    <s v="JNST"/>
    <s v="S"/>
    <x v="1"/>
    <s v="183467"/>
    <n v="0"/>
    <s v="183467"/>
    <n v="2015"/>
    <s v="20150508"/>
    <s v="20150508"/>
    <m/>
    <n v="4.1500000000000004"/>
    <m/>
    <s v="CWT"/>
    <s v="P"/>
    <s v="Y"/>
    <s v="Y"/>
    <s v="Y"/>
    <s v="Y"/>
    <n v="0"/>
    <x v="0"/>
    <n v="58903"/>
    <n v="58903"/>
    <x v="4"/>
    <n v="34662"/>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
    <m/>
    <m/>
    <m/>
    <m/>
    <m/>
    <m/>
    <m/>
    <m/>
    <n v="0"/>
    <n v="0.1"/>
    <n v="0.1"/>
    <n v="0"/>
    <n v="0.1"/>
  </r>
  <r>
    <n v="284"/>
    <n v="1915"/>
    <s v="Gillard Pass"/>
    <s v="DPI"/>
    <s v="124"/>
    <s v="Chinook"/>
    <s v="3"/>
    <x v="0"/>
    <x v="12"/>
    <n v="2718"/>
    <x v="3"/>
    <s v="CK-28"/>
    <s v="SOUTHERN MAINLAND-SOUTHERN FJORDS_FA_0.x"/>
    <s v="M"/>
    <s v="H"/>
    <n v="2718"/>
    <s v="Phillips River H"/>
    <n v="2687"/>
    <s v="Phillips Lk"/>
    <s v="JNST"/>
    <s v="S"/>
    <x v="1"/>
    <s v="183467"/>
    <n v="0"/>
    <s v="183467"/>
    <n v="2015"/>
    <s v="20150508"/>
    <s v="20150508"/>
    <m/>
    <n v="4.1500000000000004"/>
    <m/>
    <s v="CWT"/>
    <s v="P"/>
    <s v="Y"/>
    <s v="Y"/>
    <s v="Y"/>
    <s v="Y"/>
    <n v="0"/>
    <x v="0"/>
    <n v="58903"/>
    <n v="58903"/>
    <x v="0"/>
    <n v="34662"/>
    <x v="18"/>
    <m/>
    <m/>
    <m/>
    <m/>
    <m/>
    <m/>
    <m/>
    <m/>
    <m/>
    <m/>
    <m/>
    <m/>
    <m/>
    <m/>
    <m/>
    <m/>
    <m/>
    <m/>
    <m/>
    <m/>
    <m/>
    <m/>
    <m/>
    <m/>
    <m/>
    <m/>
    <m/>
    <m/>
    <n v="3.97"/>
    <m/>
    <m/>
    <m/>
    <m/>
    <m/>
    <m/>
    <m/>
    <m/>
    <m/>
    <m/>
    <m/>
    <m/>
    <m/>
    <m/>
    <m/>
    <m/>
    <m/>
    <m/>
    <m/>
    <m/>
    <m/>
    <m/>
    <m/>
    <m/>
    <m/>
    <m/>
    <m/>
    <m/>
    <m/>
    <m/>
    <m/>
    <m/>
    <m/>
    <m/>
    <m/>
    <m/>
    <m/>
    <m/>
    <m/>
    <m/>
    <m/>
    <m/>
    <m/>
    <m/>
    <m/>
    <m/>
    <m/>
    <m/>
    <m/>
    <m/>
    <m/>
    <m/>
    <m/>
    <m/>
    <m/>
    <m/>
    <m/>
    <m/>
    <m/>
    <m/>
    <m/>
    <m/>
    <m/>
    <m/>
    <m/>
    <m/>
    <m/>
    <m/>
    <m/>
    <m/>
    <m/>
    <m/>
    <m/>
    <m/>
    <m/>
    <m/>
    <m/>
    <m/>
    <m/>
    <m/>
    <m/>
    <m/>
    <m/>
    <m/>
    <m/>
    <m/>
    <m/>
    <m/>
    <m/>
    <m/>
    <m/>
    <m/>
    <m/>
    <m/>
    <m/>
    <m/>
    <m/>
    <m/>
    <m/>
    <m/>
    <m/>
    <m/>
    <m/>
    <m/>
    <m/>
    <m/>
    <m/>
    <m/>
    <m/>
    <m/>
    <m/>
    <m/>
    <m/>
    <m/>
    <m/>
    <m/>
    <m/>
    <m/>
    <n v="13.92"/>
    <m/>
    <m/>
    <m/>
    <m/>
    <m/>
    <m/>
    <m/>
    <m/>
    <m/>
    <m/>
    <m/>
    <n v="4.04"/>
    <m/>
    <m/>
    <m/>
    <m/>
    <m/>
    <n v="39.909999999999997"/>
    <m/>
    <m/>
    <n v="17.89"/>
    <n v="4.04"/>
    <n v="21.93"/>
    <n v="39.909999999999997"/>
    <n v="61.839999999999996"/>
  </r>
  <r>
    <n v="284"/>
    <n v="1915"/>
    <s v="Gillard Pass"/>
    <s v="DPI"/>
    <s v="124"/>
    <s v="Chinook"/>
    <s v="3"/>
    <x v="0"/>
    <x v="12"/>
    <n v="2718"/>
    <x v="3"/>
    <s v="CK-28"/>
    <s v="SOUTHERN MAINLAND-SOUTHERN FJORDS_FA_0.x"/>
    <s v="M"/>
    <s v="H"/>
    <n v="2718"/>
    <s v="Phillips River H"/>
    <n v="2687"/>
    <s v="Phillips Lk"/>
    <s v="JNST"/>
    <s v="S"/>
    <x v="1"/>
    <s v="183467"/>
    <n v="0"/>
    <s v="183467"/>
    <n v="2015"/>
    <s v="20150508"/>
    <s v="20150508"/>
    <m/>
    <n v="4.1500000000000004"/>
    <m/>
    <s v="CWT"/>
    <s v="P"/>
    <s v="Y"/>
    <s v="Y"/>
    <s v="Y"/>
    <s v="Y"/>
    <n v="0"/>
    <x v="0"/>
    <n v="58903"/>
    <n v="58903"/>
    <x v="1"/>
    <n v="34662"/>
    <x v="0"/>
    <m/>
    <m/>
    <m/>
    <m/>
    <m/>
    <m/>
    <m/>
    <m/>
    <m/>
    <m/>
    <m/>
    <m/>
    <m/>
    <m/>
    <m/>
    <m/>
    <m/>
    <m/>
    <m/>
    <m/>
    <m/>
    <m/>
    <m/>
    <m/>
    <m/>
    <m/>
    <m/>
    <m/>
    <n v="6.52"/>
    <m/>
    <m/>
    <m/>
    <m/>
    <m/>
    <n v="19.559999999999999"/>
    <m/>
    <m/>
    <m/>
    <m/>
    <m/>
    <m/>
    <m/>
    <m/>
    <m/>
    <m/>
    <m/>
    <m/>
    <m/>
    <m/>
    <m/>
    <m/>
    <m/>
    <m/>
    <m/>
    <m/>
    <m/>
    <m/>
    <m/>
    <m/>
    <m/>
    <m/>
    <m/>
    <m/>
    <m/>
    <m/>
    <m/>
    <m/>
    <m/>
    <m/>
    <m/>
    <m/>
    <m/>
    <m/>
    <m/>
    <m/>
    <m/>
    <m/>
    <m/>
    <m/>
    <m/>
    <m/>
    <m/>
    <m/>
    <m/>
    <m/>
    <m/>
    <m/>
    <m/>
    <m/>
    <m/>
    <m/>
    <m/>
    <m/>
    <m/>
    <m/>
    <m/>
    <m/>
    <m/>
    <m/>
    <m/>
    <m/>
    <m/>
    <m/>
    <m/>
    <m/>
    <m/>
    <m/>
    <m/>
    <m/>
    <m/>
    <m/>
    <m/>
    <m/>
    <m/>
    <m/>
    <m/>
    <m/>
    <m/>
    <m/>
    <m/>
    <m/>
    <m/>
    <m/>
    <m/>
    <m/>
    <m/>
    <m/>
    <m/>
    <m/>
    <m/>
    <m/>
    <m/>
    <m/>
    <m/>
    <m/>
    <m/>
    <m/>
    <m/>
    <m/>
    <m/>
    <m/>
    <m/>
    <m/>
    <n v="6.8"/>
    <m/>
    <m/>
    <m/>
    <n v="34"/>
    <m/>
    <m/>
    <m/>
    <m/>
    <m/>
    <m/>
    <m/>
    <m/>
    <m/>
    <n v="3.03"/>
    <m/>
    <n v="5.77"/>
    <m/>
    <m/>
    <m/>
    <m/>
    <m/>
    <n v="104.9"/>
    <m/>
    <m/>
    <n v="69.91"/>
    <n v="5.77"/>
    <n v="75.680000000000007"/>
    <n v="104.9"/>
    <n v="180.58"/>
  </r>
  <r>
    <n v="284"/>
    <n v="1915"/>
    <s v="Gillard Pass"/>
    <s v="DPI"/>
    <s v="124"/>
    <s v="Chinook"/>
    <s v="3"/>
    <x v="0"/>
    <x v="12"/>
    <n v="2718"/>
    <x v="3"/>
    <s v="CK-28"/>
    <s v="SOUTHERN MAINLAND-SOUTHERN FJORDS_FA_0.x"/>
    <s v="M"/>
    <s v="H"/>
    <n v="2718"/>
    <s v="Phillips River H"/>
    <n v="2687"/>
    <s v="Phillips Lk"/>
    <s v="JNST"/>
    <s v="S"/>
    <x v="1"/>
    <s v="183467"/>
    <n v="0"/>
    <s v="183467"/>
    <n v="2015"/>
    <s v="20150508"/>
    <s v="20150508"/>
    <m/>
    <n v="4.1500000000000004"/>
    <m/>
    <s v="CWT"/>
    <s v="P"/>
    <s v="Y"/>
    <s v="Y"/>
    <s v="Y"/>
    <s v="Y"/>
    <n v="0"/>
    <x v="0"/>
    <n v="58903"/>
    <n v="58903"/>
    <x v="2"/>
    <n v="34662"/>
    <x v="1"/>
    <m/>
    <m/>
    <m/>
    <m/>
    <m/>
    <m/>
    <m/>
    <m/>
    <m/>
    <m/>
    <m/>
    <m/>
    <m/>
    <m/>
    <m/>
    <m/>
    <m/>
    <m/>
    <m/>
    <m/>
    <m/>
    <m/>
    <m/>
    <m/>
    <m/>
    <m/>
    <m/>
    <m/>
    <m/>
    <m/>
    <m/>
    <m/>
    <m/>
    <m/>
    <m/>
    <m/>
    <m/>
    <m/>
    <m/>
    <m/>
    <m/>
    <m/>
    <m/>
    <m/>
    <m/>
    <m/>
    <m/>
    <m/>
    <m/>
    <m/>
    <m/>
    <m/>
    <m/>
    <m/>
    <m/>
    <m/>
    <m/>
    <m/>
    <m/>
    <m/>
    <m/>
    <m/>
    <m/>
    <m/>
    <m/>
    <m/>
    <m/>
    <m/>
    <m/>
    <m/>
    <m/>
    <m/>
    <m/>
    <m/>
    <m/>
    <m/>
    <m/>
    <m/>
    <m/>
    <m/>
    <m/>
    <m/>
    <m/>
    <m/>
    <m/>
    <m/>
    <m/>
    <m/>
    <m/>
    <m/>
    <m/>
    <m/>
    <m/>
    <m/>
    <m/>
    <m/>
    <m/>
    <m/>
    <m/>
    <m/>
    <m/>
    <m/>
    <m/>
    <m/>
    <m/>
    <m/>
    <m/>
    <m/>
    <m/>
    <m/>
    <m/>
    <m/>
    <m/>
    <m/>
    <m/>
    <m/>
    <m/>
    <m/>
    <m/>
    <m/>
    <m/>
    <m/>
    <m/>
    <m/>
    <m/>
    <m/>
    <m/>
    <m/>
    <m/>
    <m/>
    <m/>
    <m/>
    <m/>
    <m/>
    <m/>
    <m/>
    <n v="3.9"/>
    <m/>
    <m/>
    <m/>
    <m/>
    <m/>
    <m/>
    <m/>
    <m/>
    <m/>
    <m/>
    <m/>
    <m/>
    <m/>
    <m/>
    <m/>
    <m/>
    <m/>
    <m/>
    <m/>
    <m/>
    <m/>
    <m/>
    <m/>
    <m/>
    <m/>
    <m/>
    <m/>
    <m/>
    <n v="23.69"/>
    <m/>
    <m/>
    <n v="3.9"/>
    <n v="0"/>
    <n v="3.9"/>
    <n v="23.69"/>
    <n v="27.59"/>
  </r>
  <r>
    <n v="284"/>
    <n v="1915"/>
    <s v="Gillard Pass"/>
    <s v="DPI"/>
    <s v="124"/>
    <s v="Chinook"/>
    <s v="3"/>
    <x v="0"/>
    <x v="12"/>
    <n v="2718"/>
    <x v="3"/>
    <s v="CK-28"/>
    <s v="SOUTHERN MAINLAND-SOUTHERN FJORDS_FA_0.x"/>
    <s v="M"/>
    <s v="H"/>
    <n v="2718"/>
    <s v="Phillips River H"/>
    <n v="2687"/>
    <s v="Phillips Lk"/>
    <s v="JNST"/>
    <s v="S"/>
    <x v="1"/>
    <s v="183468"/>
    <n v="0"/>
    <s v="183468"/>
    <n v="2015"/>
    <s v="20150508"/>
    <s v="20150508"/>
    <m/>
    <n v="4.1500000000000004"/>
    <m/>
    <s v="CWT"/>
    <s v="P"/>
    <s v="Y"/>
    <s v="Y"/>
    <s v="Y"/>
    <s v="Y"/>
    <n v="7.4999999999999997E-3"/>
    <x v="0"/>
    <n v="57730"/>
    <n v="58166"/>
    <x v="4"/>
    <n v="34661"/>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r>
  <r>
    <n v="284"/>
    <n v="1915"/>
    <s v="Gillard Pass"/>
    <s v="DPI"/>
    <s v="124"/>
    <s v="Chinook"/>
    <s v="3"/>
    <x v="0"/>
    <x v="12"/>
    <n v="2718"/>
    <x v="3"/>
    <s v="CK-28"/>
    <s v="SOUTHERN MAINLAND-SOUTHERN FJORDS_FA_0.x"/>
    <s v="M"/>
    <s v="H"/>
    <n v="2718"/>
    <s v="Phillips River H"/>
    <n v="2687"/>
    <s v="Phillips Lk"/>
    <s v="JNST"/>
    <s v="S"/>
    <x v="1"/>
    <s v="183468"/>
    <n v="0"/>
    <s v="183468"/>
    <n v="2015"/>
    <s v="20150508"/>
    <s v="20150508"/>
    <m/>
    <n v="4.1500000000000004"/>
    <m/>
    <s v="CWT"/>
    <s v="P"/>
    <s v="Y"/>
    <s v="Y"/>
    <s v="Y"/>
    <s v="Y"/>
    <n v="7.4999999999999997E-3"/>
    <x v="0"/>
    <n v="57730"/>
    <n v="58166"/>
    <x v="0"/>
    <n v="34661"/>
    <x v="18"/>
    <m/>
    <m/>
    <m/>
    <m/>
    <m/>
    <m/>
    <m/>
    <m/>
    <m/>
    <m/>
    <m/>
    <m/>
    <m/>
    <m/>
    <m/>
    <m/>
    <m/>
    <m/>
    <m/>
    <m/>
    <m/>
    <n v="7.01"/>
    <m/>
    <m/>
    <m/>
    <m/>
    <m/>
    <m/>
    <m/>
    <m/>
    <m/>
    <m/>
    <m/>
    <m/>
    <m/>
    <m/>
    <m/>
    <m/>
    <m/>
    <m/>
    <m/>
    <m/>
    <m/>
    <m/>
    <m/>
    <m/>
    <m/>
    <m/>
    <m/>
    <m/>
    <m/>
    <m/>
    <m/>
    <m/>
    <m/>
    <m/>
    <m/>
    <m/>
    <m/>
    <m/>
    <m/>
    <m/>
    <m/>
    <m/>
    <m/>
    <m/>
    <m/>
    <m/>
    <m/>
    <m/>
    <m/>
    <m/>
    <m/>
    <m/>
    <m/>
    <m/>
    <m/>
    <m/>
    <m/>
    <m/>
    <m/>
    <m/>
    <m/>
    <m/>
    <m/>
    <m/>
    <m/>
    <m/>
    <m/>
    <m/>
    <m/>
    <m/>
    <m/>
    <m/>
    <m/>
    <m/>
    <m/>
    <m/>
    <m/>
    <m/>
    <m/>
    <m/>
    <m/>
    <m/>
    <m/>
    <m/>
    <m/>
    <m/>
    <m/>
    <m/>
    <m/>
    <m/>
    <m/>
    <m/>
    <m/>
    <m/>
    <m/>
    <m/>
    <m/>
    <m/>
    <m/>
    <m/>
    <m/>
    <m/>
    <m/>
    <m/>
    <m/>
    <m/>
    <m/>
    <m/>
    <m/>
    <m/>
    <m/>
    <m/>
    <m/>
    <m/>
    <m/>
    <m/>
    <m/>
    <m/>
    <m/>
    <m/>
    <m/>
    <m/>
    <m/>
    <m/>
    <m/>
    <n v="21.03"/>
    <m/>
    <m/>
    <m/>
    <m/>
    <m/>
    <m/>
    <m/>
    <m/>
    <m/>
    <m/>
    <m/>
    <n v="17.82"/>
    <m/>
    <m/>
    <m/>
    <m/>
    <m/>
    <m/>
    <m/>
    <m/>
    <n v="28.04"/>
    <n v="17.82"/>
    <n v="45.86"/>
    <n v="0"/>
    <n v="45.86"/>
  </r>
  <r>
    <n v="284"/>
    <n v="1915"/>
    <s v="Gillard Pass"/>
    <s v="DPI"/>
    <s v="124"/>
    <s v="Chinook"/>
    <s v="3"/>
    <x v="0"/>
    <x v="12"/>
    <n v="2718"/>
    <x v="3"/>
    <s v="CK-28"/>
    <s v="SOUTHERN MAINLAND-SOUTHERN FJORDS_FA_0.x"/>
    <s v="M"/>
    <s v="H"/>
    <n v="2718"/>
    <s v="Phillips River H"/>
    <n v="2687"/>
    <s v="Phillips Lk"/>
    <s v="JNST"/>
    <s v="S"/>
    <x v="1"/>
    <s v="183468"/>
    <n v="0"/>
    <s v="183468"/>
    <n v="2015"/>
    <s v="20150508"/>
    <s v="20150508"/>
    <m/>
    <n v="4.1500000000000004"/>
    <m/>
    <s v="CWT"/>
    <s v="P"/>
    <s v="Y"/>
    <s v="Y"/>
    <s v="Y"/>
    <s v="Y"/>
    <n v="7.4999999999999997E-3"/>
    <x v="0"/>
    <n v="57730"/>
    <n v="58166"/>
    <x v="1"/>
    <n v="34661"/>
    <x v="0"/>
    <m/>
    <m/>
    <m/>
    <m/>
    <m/>
    <m/>
    <m/>
    <m/>
    <m/>
    <m/>
    <m/>
    <m/>
    <m/>
    <m/>
    <m/>
    <m/>
    <m/>
    <m/>
    <m/>
    <m/>
    <m/>
    <n v="6.85"/>
    <m/>
    <m/>
    <m/>
    <m/>
    <n v="3.02"/>
    <m/>
    <m/>
    <m/>
    <m/>
    <m/>
    <m/>
    <m/>
    <m/>
    <m/>
    <m/>
    <m/>
    <m/>
    <m/>
    <m/>
    <m/>
    <m/>
    <m/>
    <m/>
    <m/>
    <m/>
    <m/>
    <m/>
    <n v="7.45"/>
    <m/>
    <m/>
    <m/>
    <m/>
    <m/>
    <m/>
    <m/>
    <m/>
    <m/>
    <m/>
    <m/>
    <m/>
    <m/>
    <m/>
    <m/>
    <m/>
    <m/>
    <m/>
    <m/>
    <m/>
    <m/>
    <m/>
    <m/>
    <m/>
    <m/>
    <m/>
    <m/>
    <m/>
    <m/>
    <m/>
    <m/>
    <m/>
    <m/>
    <m/>
    <m/>
    <m/>
    <m/>
    <m/>
    <m/>
    <m/>
    <m/>
    <m/>
    <m/>
    <m/>
    <m/>
    <m/>
    <m/>
    <m/>
    <m/>
    <m/>
    <m/>
    <m/>
    <m/>
    <m/>
    <m/>
    <m/>
    <m/>
    <m/>
    <m/>
    <m/>
    <m/>
    <m/>
    <m/>
    <m/>
    <m/>
    <m/>
    <m/>
    <m/>
    <m/>
    <m/>
    <m/>
    <m/>
    <m/>
    <m/>
    <m/>
    <m/>
    <m/>
    <m/>
    <m/>
    <m/>
    <m/>
    <m/>
    <m/>
    <m/>
    <m/>
    <m/>
    <m/>
    <m/>
    <m/>
    <m/>
    <m/>
    <m/>
    <m/>
    <n v="6.85"/>
    <m/>
    <m/>
    <m/>
    <n v="13.7"/>
    <m/>
    <m/>
    <m/>
    <m/>
    <m/>
    <m/>
    <m/>
    <m/>
    <m/>
    <m/>
    <m/>
    <n v="3.42"/>
    <m/>
    <m/>
    <m/>
    <m/>
    <n v="1"/>
    <n v="107.84"/>
    <m/>
    <m/>
    <n v="37.869999999999997"/>
    <n v="3.42"/>
    <n v="41.29"/>
    <n v="108.84"/>
    <n v="150.13"/>
  </r>
  <r>
    <n v="284"/>
    <n v="1915"/>
    <s v="Gillard Pass"/>
    <s v="DPI"/>
    <s v="124"/>
    <s v="Chinook"/>
    <s v="3"/>
    <x v="0"/>
    <x v="12"/>
    <n v="2718"/>
    <x v="3"/>
    <s v="CK-28"/>
    <s v="SOUTHERN MAINLAND-SOUTHERN FJORDS_FA_0.x"/>
    <s v="M"/>
    <s v="H"/>
    <n v="2718"/>
    <s v="Phillips River H"/>
    <n v="2687"/>
    <s v="Phillips Lk"/>
    <s v="JNST"/>
    <s v="S"/>
    <x v="1"/>
    <s v="183468"/>
    <n v="0"/>
    <s v="183468"/>
    <n v="2015"/>
    <s v="20150508"/>
    <s v="20150508"/>
    <m/>
    <n v="4.1500000000000004"/>
    <m/>
    <s v="CWT"/>
    <s v="P"/>
    <s v="Y"/>
    <s v="Y"/>
    <s v="Y"/>
    <s v="Y"/>
    <n v="7.4999999999999997E-3"/>
    <x v="0"/>
    <n v="57730"/>
    <n v="58166"/>
    <x v="2"/>
    <n v="34661"/>
    <x v="1"/>
    <m/>
    <m/>
    <m/>
    <m/>
    <m/>
    <m/>
    <m/>
    <m/>
    <m/>
    <m/>
    <m/>
    <m/>
    <m/>
    <m/>
    <m/>
    <m/>
    <m/>
    <m/>
    <m/>
    <m/>
    <m/>
    <m/>
    <m/>
    <m/>
    <m/>
    <m/>
    <m/>
    <m/>
    <m/>
    <m/>
    <m/>
    <m/>
    <m/>
    <m/>
    <n v="4.8600000000000003"/>
    <m/>
    <m/>
    <m/>
    <m/>
    <m/>
    <m/>
    <m/>
    <m/>
    <m/>
    <m/>
    <m/>
    <m/>
    <m/>
    <m/>
    <m/>
    <m/>
    <m/>
    <m/>
    <m/>
    <m/>
    <m/>
    <m/>
    <m/>
    <m/>
    <m/>
    <m/>
    <m/>
    <m/>
    <m/>
    <m/>
    <m/>
    <m/>
    <m/>
    <m/>
    <m/>
    <m/>
    <m/>
    <m/>
    <m/>
    <m/>
    <m/>
    <m/>
    <m/>
    <m/>
    <m/>
    <m/>
    <m/>
    <m/>
    <m/>
    <m/>
    <m/>
    <m/>
    <m/>
    <m/>
    <m/>
    <m/>
    <m/>
    <m/>
    <m/>
    <m/>
    <m/>
    <m/>
    <m/>
    <m/>
    <m/>
    <m/>
    <m/>
    <m/>
    <m/>
    <m/>
    <m/>
    <m/>
    <m/>
    <m/>
    <m/>
    <m/>
    <m/>
    <m/>
    <m/>
    <m/>
    <m/>
    <m/>
    <m/>
    <m/>
    <m/>
    <m/>
    <m/>
    <m/>
    <m/>
    <m/>
    <m/>
    <m/>
    <m/>
    <m/>
    <m/>
    <m/>
    <m/>
    <m/>
    <m/>
    <m/>
    <m/>
    <m/>
    <m/>
    <m/>
    <m/>
    <m/>
    <m/>
    <m/>
    <m/>
    <m/>
    <m/>
    <m/>
    <m/>
    <m/>
    <m/>
    <m/>
    <m/>
    <m/>
    <m/>
    <m/>
    <m/>
    <m/>
    <m/>
    <m/>
    <m/>
    <m/>
    <m/>
    <m/>
    <m/>
    <m/>
    <m/>
    <m/>
    <m/>
    <n v="4.8600000000000003"/>
    <n v="0"/>
    <n v="4.8600000000000003"/>
    <n v="0"/>
    <n v="4.8600000000000003"/>
  </r>
  <r>
    <n v="284"/>
    <n v="1915"/>
    <s v="Gillard Pass"/>
    <s v="DPI"/>
    <s v="124"/>
    <s v="Chinook"/>
    <s v="3"/>
    <x v="0"/>
    <x v="0"/>
    <n v="2718"/>
    <x v="3"/>
    <s v="CK-28"/>
    <s v="SOUTHERN MAINLAND-SOUTHERN FJORDS_FA_0.x"/>
    <s v="M"/>
    <s v="H"/>
    <n v="2718"/>
    <s v="Phillips River H"/>
    <n v="2687"/>
    <s v="Phillips Lk"/>
    <s v="JNST"/>
    <s v="S"/>
    <x v="1"/>
    <s v="184198"/>
    <n v="0"/>
    <s v="184198"/>
    <n v="2016"/>
    <s v="20160503"/>
    <s v="20160506"/>
    <m/>
    <n v="5"/>
    <m/>
    <s v="CWT"/>
    <s v="P"/>
    <s v="Y"/>
    <s v="Y"/>
    <s v="Y"/>
    <s v="Y"/>
    <n v="0"/>
    <x v="0"/>
    <n v="59527"/>
    <n v="63992"/>
    <x v="4"/>
    <n v="35664"/>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6000000000000005"/>
    <m/>
    <m/>
    <m/>
    <m/>
    <m/>
    <n v="5.37"/>
    <m/>
    <m/>
    <n v="0"/>
    <n v="0.56000000000000005"/>
    <n v="0.56000000000000005"/>
    <n v="5.37"/>
    <n v="5.93"/>
  </r>
  <r>
    <n v="284"/>
    <n v="1915"/>
    <s v="Gillard Pass"/>
    <s v="DPI"/>
    <s v="124"/>
    <s v="Chinook"/>
    <s v="3"/>
    <x v="0"/>
    <x v="0"/>
    <n v="2718"/>
    <x v="3"/>
    <s v="CK-28"/>
    <s v="SOUTHERN MAINLAND-SOUTHERN FJORDS_FA_0.x"/>
    <s v="M"/>
    <s v="H"/>
    <n v="2718"/>
    <s v="Phillips River H"/>
    <n v="2687"/>
    <s v="Phillips Lk"/>
    <s v="JNST"/>
    <s v="S"/>
    <x v="1"/>
    <s v="184198"/>
    <n v="0"/>
    <s v="184198"/>
    <n v="2016"/>
    <s v="20160503"/>
    <s v="20160506"/>
    <m/>
    <n v="5"/>
    <m/>
    <s v="CWT"/>
    <s v="P"/>
    <s v="Y"/>
    <s v="Y"/>
    <s v="Y"/>
    <s v="Y"/>
    <n v="0"/>
    <x v="0"/>
    <n v="59527"/>
    <n v="63992"/>
    <x v="0"/>
    <n v="35664"/>
    <x v="0"/>
    <m/>
    <m/>
    <m/>
    <m/>
    <m/>
    <m/>
    <m/>
    <m/>
    <m/>
    <m/>
    <m/>
    <m/>
    <m/>
    <m/>
    <m/>
    <m/>
    <m/>
    <m/>
    <m/>
    <m/>
    <m/>
    <m/>
    <m/>
    <m/>
    <m/>
    <m/>
    <m/>
    <m/>
    <m/>
    <m/>
    <m/>
    <m/>
    <m/>
    <m/>
    <m/>
    <m/>
    <m/>
    <m/>
    <m/>
    <m/>
    <m/>
    <m/>
    <m/>
    <m/>
    <m/>
    <m/>
    <m/>
    <m/>
    <m/>
    <m/>
    <m/>
    <m/>
    <m/>
    <m/>
    <m/>
    <m/>
    <m/>
    <m/>
    <m/>
    <m/>
    <m/>
    <m/>
    <m/>
    <m/>
    <m/>
    <m/>
    <m/>
    <m/>
    <m/>
    <m/>
    <m/>
    <m/>
    <m/>
    <m/>
    <m/>
    <m/>
    <m/>
    <m/>
    <m/>
    <m/>
    <m/>
    <m/>
    <m/>
    <m/>
    <m/>
    <m/>
    <m/>
    <m/>
    <m/>
    <m/>
    <m/>
    <m/>
    <m/>
    <m/>
    <m/>
    <m/>
    <m/>
    <m/>
    <m/>
    <m/>
    <m/>
    <m/>
    <m/>
    <m/>
    <m/>
    <m/>
    <m/>
    <m/>
    <m/>
    <m/>
    <m/>
    <m/>
    <m/>
    <m/>
    <m/>
    <m/>
    <m/>
    <m/>
    <m/>
    <m/>
    <m/>
    <m/>
    <m/>
    <m/>
    <m/>
    <m/>
    <m/>
    <m/>
    <m/>
    <m/>
    <m/>
    <n v="7.19"/>
    <m/>
    <m/>
    <m/>
    <m/>
    <m/>
    <m/>
    <m/>
    <m/>
    <m/>
    <m/>
    <m/>
    <m/>
    <m/>
    <m/>
    <m/>
    <m/>
    <m/>
    <m/>
    <m/>
    <m/>
    <m/>
    <m/>
    <m/>
    <m/>
    <m/>
    <m/>
    <m/>
    <n v="16.8"/>
    <m/>
    <m/>
    <m/>
    <m/>
    <m/>
    <n v="34.78"/>
    <m/>
    <m/>
    <n v="7.19"/>
    <n v="16.8"/>
    <n v="23.99"/>
    <n v="34.78"/>
    <n v="58.77"/>
  </r>
  <r>
    <n v="284"/>
    <n v="1915"/>
    <s v="Gillard Pass"/>
    <s v="DPI"/>
    <s v="124"/>
    <s v="Chinook"/>
    <s v="3"/>
    <x v="0"/>
    <x v="0"/>
    <n v="2718"/>
    <x v="3"/>
    <s v="CK-28"/>
    <s v="SOUTHERN MAINLAND-SOUTHERN FJORDS_FA_0.x"/>
    <s v="M"/>
    <s v="H"/>
    <n v="2718"/>
    <s v="Phillips River H"/>
    <n v="2687"/>
    <s v="Phillips Lk"/>
    <s v="JNST"/>
    <s v="S"/>
    <x v="1"/>
    <s v="184198"/>
    <n v="0"/>
    <s v="184198"/>
    <n v="2016"/>
    <s v="20160503"/>
    <s v="20160506"/>
    <m/>
    <n v="5"/>
    <m/>
    <s v="CWT"/>
    <s v="P"/>
    <s v="Y"/>
    <s v="Y"/>
    <s v="Y"/>
    <s v="Y"/>
    <n v="0"/>
    <x v="0"/>
    <n v="59527"/>
    <n v="63992"/>
    <x v="1"/>
    <n v="35664"/>
    <x v="1"/>
    <m/>
    <m/>
    <m/>
    <n v="0"/>
    <m/>
    <m/>
    <m/>
    <m/>
    <m/>
    <m/>
    <m/>
    <m/>
    <m/>
    <n v="6.08"/>
    <m/>
    <m/>
    <m/>
    <m/>
    <m/>
    <m/>
    <m/>
    <m/>
    <m/>
    <m/>
    <m/>
    <m/>
    <m/>
    <m/>
    <m/>
    <m/>
    <m/>
    <m/>
    <m/>
    <m/>
    <n v="5.18"/>
    <m/>
    <m/>
    <m/>
    <m/>
    <m/>
    <m/>
    <m/>
    <m/>
    <m/>
    <m/>
    <m/>
    <m/>
    <m/>
    <m/>
    <m/>
    <m/>
    <m/>
    <m/>
    <m/>
    <m/>
    <m/>
    <m/>
    <m/>
    <m/>
    <m/>
    <m/>
    <m/>
    <m/>
    <m/>
    <m/>
    <m/>
    <m/>
    <m/>
    <m/>
    <m/>
    <m/>
    <m/>
    <m/>
    <m/>
    <m/>
    <m/>
    <m/>
    <m/>
    <m/>
    <m/>
    <m/>
    <m/>
    <m/>
    <m/>
    <m/>
    <m/>
    <m/>
    <m/>
    <m/>
    <m/>
    <m/>
    <m/>
    <m/>
    <m/>
    <m/>
    <m/>
    <m/>
    <m/>
    <m/>
    <m/>
    <m/>
    <m/>
    <m/>
    <m/>
    <m/>
    <m/>
    <m/>
    <m/>
    <m/>
    <m/>
    <m/>
    <m/>
    <m/>
    <m/>
    <m/>
    <m/>
    <m/>
    <m/>
    <m/>
    <m/>
    <m/>
    <m/>
    <m/>
    <m/>
    <m/>
    <m/>
    <m/>
    <m/>
    <m/>
    <m/>
    <m/>
    <n v="7.42"/>
    <m/>
    <m/>
    <m/>
    <m/>
    <m/>
    <m/>
    <m/>
    <m/>
    <n v="4.22"/>
    <m/>
    <m/>
    <m/>
    <m/>
    <m/>
    <m/>
    <m/>
    <m/>
    <m/>
    <m/>
    <m/>
    <m/>
    <m/>
    <m/>
    <m/>
    <m/>
    <m/>
    <m/>
    <n v="28.22"/>
    <m/>
    <m/>
    <m/>
    <m/>
    <n v="5.37"/>
    <n v="239.76"/>
    <m/>
    <m/>
    <n v="22.9"/>
    <n v="28.22"/>
    <n v="51.12"/>
    <n v="245.13"/>
    <n v="296.25"/>
  </r>
  <r>
    <n v="284"/>
    <n v="1915"/>
    <s v="Gillard Pass"/>
    <s v="DPI"/>
    <s v="124"/>
    <s v="Chinook"/>
    <s v="3"/>
    <x v="0"/>
    <x v="0"/>
    <n v="2718"/>
    <x v="3"/>
    <s v="CK-28"/>
    <s v="SOUTHERN MAINLAND-SOUTHERN FJORDS_FA_0.x"/>
    <s v="M"/>
    <s v="H"/>
    <n v="2718"/>
    <s v="Phillips River H"/>
    <n v="2687"/>
    <s v="Phillips Lk"/>
    <s v="JNST"/>
    <s v="S"/>
    <x v="1"/>
    <s v="184198"/>
    <n v="0"/>
    <s v="184198"/>
    <n v="2016"/>
    <s v="20160503"/>
    <s v="20160506"/>
    <m/>
    <n v="5"/>
    <m/>
    <s v="CWT"/>
    <s v="P"/>
    <s v="Y"/>
    <s v="Y"/>
    <s v="Y"/>
    <s v="Y"/>
    <n v="0"/>
    <x v="0"/>
    <n v="59527"/>
    <n v="63992"/>
    <x v="2"/>
    <n v="35664"/>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4"/>
    <m/>
    <m/>
    <m/>
    <m/>
    <m/>
    <n v="34.14"/>
    <m/>
    <m/>
    <n v="0"/>
    <n v="1.34"/>
    <n v="1.34"/>
    <n v="34.14"/>
    <n v="35.480000000000004"/>
  </r>
  <r>
    <n v="284"/>
    <n v="1915"/>
    <s v="Gillard Pass"/>
    <s v="DPI"/>
    <s v="124"/>
    <s v="Chinook"/>
    <s v="3"/>
    <x v="0"/>
    <x v="0"/>
    <n v="2718"/>
    <x v="3"/>
    <s v="CK-28"/>
    <s v="SOUTHERN MAINLAND-SOUTHERN FJORDS_FA_0.x"/>
    <s v="M"/>
    <s v="H"/>
    <n v="2718"/>
    <s v="Phillips River H"/>
    <n v="2687"/>
    <s v="Phillips Lk"/>
    <s v="JNST"/>
    <s v="S"/>
    <x v="1"/>
    <s v="184199"/>
    <n v="0"/>
    <s v="184199"/>
    <n v="2016"/>
    <s v="20160503"/>
    <s v="20160506"/>
    <m/>
    <n v="5"/>
    <m/>
    <s v="CWT"/>
    <s v="P"/>
    <s v="Y"/>
    <s v="Y"/>
    <s v="Y"/>
    <s v="Y"/>
    <n v="0"/>
    <x v="0"/>
    <n v="58506"/>
    <n v="62895"/>
    <x v="0"/>
    <n v="35665"/>
    <x v="0"/>
    <m/>
    <m/>
    <m/>
    <m/>
    <m/>
    <m/>
    <m/>
    <m/>
    <m/>
    <m/>
    <m/>
    <m/>
    <m/>
    <m/>
    <m/>
    <m/>
    <m/>
    <m/>
    <m/>
    <m/>
    <m/>
    <m/>
    <m/>
    <m/>
    <m/>
    <m/>
    <m/>
    <m/>
    <m/>
    <m/>
    <m/>
    <m/>
    <m/>
    <m/>
    <m/>
    <m/>
    <m/>
    <m/>
    <m/>
    <m/>
    <m/>
    <m/>
    <m/>
    <m/>
    <m/>
    <m/>
    <m/>
    <m/>
    <m/>
    <n v="7.78"/>
    <m/>
    <m/>
    <m/>
    <m/>
    <m/>
    <m/>
    <m/>
    <m/>
    <m/>
    <m/>
    <m/>
    <m/>
    <m/>
    <m/>
    <m/>
    <m/>
    <m/>
    <m/>
    <m/>
    <m/>
    <m/>
    <m/>
    <m/>
    <m/>
    <m/>
    <m/>
    <m/>
    <m/>
    <m/>
    <m/>
    <m/>
    <m/>
    <m/>
    <m/>
    <m/>
    <m/>
    <m/>
    <m/>
    <m/>
    <m/>
    <m/>
    <m/>
    <m/>
    <m/>
    <m/>
    <m/>
    <m/>
    <m/>
    <m/>
    <m/>
    <m/>
    <m/>
    <m/>
    <m/>
    <m/>
    <m/>
    <m/>
    <m/>
    <m/>
    <m/>
    <m/>
    <m/>
    <m/>
    <m/>
    <m/>
    <m/>
    <m/>
    <m/>
    <m/>
    <m/>
    <m/>
    <m/>
    <m/>
    <m/>
    <m/>
    <m/>
    <m/>
    <m/>
    <m/>
    <m/>
    <m/>
    <m/>
    <m/>
    <m/>
    <m/>
    <m/>
    <m/>
    <m/>
    <m/>
    <m/>
    <m/>
    <m/>
    <m/>
    <m/>
    <m/>
    <m/>
    <m/>
    <n v="7.31"/>
    <m/>
    <m/>
    <m/>
    <m/>
    <m/>
    <m/>
    <m/>
    <m/>
    <m/>
    <m/>
    <m/>
    <n v="14.77"/>
    <m/>
    <m/>
    <m/>
    <m/>
    <m/>
    <n v="102.79"/>
    <m/>
    <m/>
    <n v="15.09"/>
    <n v="14.77"/>
    <n v="29.86"/>
    <n v="102.79"/>
    <n v="132.65"/>
  </r>
  <r>
    <n v="284"/>
    <n v="1915"/>
    <s v="Gillard Pass"/>
    <s v="DPI"/>
    <s v="124"/>
    <s v="Chinook"/>
    <s v="3"/>
    <x v="0"/>
    <x v="0"/>
    <n v="2718"/>
    <x v="3"/>
    <s v="CK-28"/>
    <s v="SOUTHERN MAINLAND-SOUTHERN FJORDS_FA_0.x"/>
    <s v="M"/>
    <s v="H"/>
    <n v="2718"/>
    <s v="Phillips River H"/>
    <n v="2687"/>
    <s v="Phillips Lk"/>
    <s v="JNST"/>
    <s v="S"/>
    <x v="1"/>
    <s v="184199"/>
    <n v="0"/>
    <s v="184199"/>
    <n v="2016"/>
    <s v="20160503"/>
    <s v="20160506"/>
    <m/>
    <n v="5"/>
    <m/>
    <s v="CWT"/>
    <s v="P"/>
    <s v="Y"/>
    <s v="Y"/>
    <s v="Y"/>
    <s v="Y"/>
    <n v="0"/>
    <x v="0"/>
    <n v="58506"/>
    <n v="62895"/>
    <x v="1"/>
    <n v="35665"/>
    <x v="1"/>
    <m/>
    <m/>
    <m/>
    <m/>
    <m/>
    <m/>
    <m/>
    <m/>
    <m/>
    <m/>
    <m/>
    <m/>
    <m/>
    <m/>
    <m/>
    <m/>
    <m/>
    <m/>
    <m/>
    <m/>
    <m/>
    <m/>
    <m/>
    <m/>
    <m/>
    <m/>
    <m/>
    <m/>
    <m/>
    <m/>
    <m/>
    <m/>
    <m/>
    <m/>
    <m/>
    <m/>
    <m/>
    <m/>
    <m/>
    <m/>
    <m/>
    <m/>
    <m/>
    <m/>
    <m/>
    <m/>
    <m/>
    <m/>
    <m/>
    <m/>
    <m/>
    <m/>
    <m/>
    <m/>
    <m/>
    <m/>
    <m/>
    <m/>
    <m/>
    <m/>
    <m/>
    <m/>
    <m/>
    <m/>
    <m/>
    <m/>
    <m/>
    <m/>
    <m/>
    <m/>
    <m/>
    <m/>
    <m/>
    <m/>
    <m/>
    <m/>
    <m/>
    <m/>
    <m/>
    <m/>
    <m/>
    <m/>
    <m/>
    <m/>
    <m/>
    <m/>
    <m/>
    <m/>
    <m/>
    <m/>
    <m/>
    <m/>
    <m/>
    <m/>
    <m/>
    <m/>
    <m/>
    <m/>
    <m/>
    <m/>
    <m/>
    <m/>
    <m/>
    <m/>
    <m/>
    <m/>
    <m/>
    <m/>
    <m/>
    <m/>
    <m/>
    <m/>
    <m/>
    <m/>
    <m/>
    <m/>
    <m/>
    <m/>
    <m/>
    <m/>
    <m/>
    <m/>
    <m/>
    <m/>
    <m/>
    <m/>
    <m/>
    <m/>
    <m/>
    <m/>
    <m/>
    <m/>
    <m/>
    <m/>
    <m/>
    <m/>
    <n v="4.1900000000000004"/>
    <m/>
    <m/>
    <m/>
    <m/>
    <m/>
    <m/>
    <m/>
    <m/>
    <m/>
    <m/>
    <n v="8.44"/>
    <m/>
    <m/>
    <m/>
    <m/>
    <m/>
    <m/>
    <m/>
    <m/>
    <m/>
    <m/>
    <m/>
    <n v="12.12"/>
    <m/>
    <m/>
    <m/>
    <m/>
    <n v="1.07"/>
    <n v="132.62"/>
    <m/>
    <m/>
    <n v="12.63"/>
    <n v="12.12"/>
    <n v="24.75"/>
    <n v="133.69"/>
    <n v="158.44"/>
  </r>
  <r>
    <n v="284"/>
    <n v="1915"/>
    <s v="Gillard Pass"/>
    <s v="DPI"/>
    <s v="124"/>
    <s v="Chinook"/>
    <s v="3"/>
    <x v="0"/>
    <x v="0"/>
    <n v="2718"/>
    <x v="3"/>
    <s v="CK-28"/>
    <s v="SOUTHERN MAINLAND-SOUTHERN FJORDS_FA_0.x"/>
    <s v="M"/>
    <s v="H"/>
    <n v="2718"/>
    <s v="Phillips River H"/>
    <n v="2687"/>
    <s v="Phillips Lk"/>
    <s v="JNST"/>
    <s v="S"/>
    <x v="1"/>
    <s v="184199"/>
    <n v="0"/>
    <s v="184199"/>
    <n v="2016"/>
    <s v="20160503"/>
    <s v="20160506"/>
    <m/>
    <n v="5"/>
    <m/>
    <s v="CWT"/>
    <s v="P"/>
    <s v="Y"/>
    <s v="Y"/>
    <s v="Y"/>
    <s v="Y"/>
    <n v="0"/>
    <x v="0"/>
    <n v="58506"/>
    <n v="62895"/>
    <x v="2"/>
    <n v="35665"/>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7"/>
    <m/>
    <m/>
    <m/>
    <m/>
    <m/>
    <n v="34.14"/>
    <m/>
    <m/>
    <n v="0"/>
    <n v="1.57"/>
    <n v="1.57"/>
    <n v="34.14"/>
    <n v="35.71"/>
  </r>
  <r>
    <n v="284"/>
    <n v="1915"/>
    <s v="Gillard Pass"/>
    <s v="DPI"/>
    <s v="124"/>
    <s v="Chinook"/>
    <s v="3"/>
    <x v="0"/>
    <x v="0"/>
    <n v="2718"/>
    <x v="3"/>
    <s v="CK-28"/>
    <s v="SOUTHERN MAINLAND-SOUTHERN FJORDS_FA_0.x"/>
    <s v="M"/>
    <s v="H"/>
    <n v="2718"/>
    <s v="Phillips River H"/>
    <n v="2687"/>
    <s v="Phillips Lk"/>
    <s v="JNST"/>
    <s v="S"/>
    <x v="1"/>
    <s v="184264"/>
    <n v="0"/>
    <s v="184264"/>
    <n v="2016"/>
    <s v="20160503"/>
    <s v="20160506"/>
    <m/>
    <n v="5"/>
    <m/>
    <s v="CWT"/>
    <s v="P"/>
    <s v="Y"/>
    <s v="Y"/>
    <s v="Y"/>
    <s v="Y"/>
    <n v="0"/>
    <x v="0"/>
    <n v="36043"/>
    <n v="38747"/>
    <x v="0"/>
    <n v="35666"/>
    <x v="0"/>
    <m/>
    <m/>
    <m/>
    <m/>
    <m/>
    <m/>
    <m/>
    <m/>
    <m/>
    <m/>
    <m/>
    <m/>
    <m/>
    <m/>
    <m/>
    <m/>
    <m/>
    <m/>
    <m/>
    <m/>
    <m/>
    <m/>
    <m/>
    <m/>
    <m/>
    <m/>
    <m/>
    <m/>
    <m/>
    <m/>
    <m/>
    <m/>
    <m/>
    <m/>
    <m/>
    <m/>
    <m/>
    <m/>
    <m/>
    <m/>
    <m/>
    <m/>
    <m/>
    <m/>
    <m/>
    <m/>
    <m/>
    <m/>
    <m/>
    <m/>
    <m/>
    <m/>
    <m/>
    <m/>
    <m/>
    <m/>
    <m/>
    <m/>
    <m/>
    <m/>
    <m/>
    <m/>
    <m/>
    <m/>
    <m/>
    <m/>
    <m/>
    <m/>
    <m/>
    <m/>
    <m/>
    <m/>
    <m/>
    <m/>
    <m/>
    <m/>
    <m/>
    <m/>
    <m/>
    <m/>
    <m/>
    <m/>
    <m/>
    <m/>
    <m/>
    <m/>
    <m/>
    <m/>
    <m/>
    <m/>
    <m/>
    <m/>
    <m/>
    <m/>
    <m/>
    <m/>
    <m/>
    <m/>
    <m/>
    <m/>
    <m/>
    <m/>
    <m/>
    <m/>
    <m/>
    <m/>
    <m/>
    <m/>
    <m/>
    <m/>
    <m/>
    <m/>
    <m/>
    <m/>
    <m/>
    <m/>
    <m/>
    <m/>
    <m/>
    <m/>
    <m/>
    <m/>
    <m/>
    <n v="7.19"/>
    <m/>
    <m/>
    <m/>
    <m/>
    <m/>
    <m/>
    <m/>
    <m/>
    <m/>
    <m/>
    <m/>
    <m/>
    <m/>
    <m/>
    <m/>
    <m/>
    <m/>
    <m/>
    <m/>
    <m/>
    <m/>
    <m/>
    <m/>
    <m/>
    <m/>
    <m/>
    <m/>
    <m/>
    <m/>
    <m/>
    <m/>
    <m/>
    <m/>
    <m/>
    <m/>
    <n v="22.34"/>
    <n v="1.08"/>
    <m/>
    <m/>
    <m/>
    <n v="1.07"/>
    <n v="6.95"/>
    <m/>
    <m/>
    <n v="7.19"/>
    <n v="23.42"/>
    <n v="30.61"/>
    <n v="8.02"/>
    <n v="38.630000000000003"/>
  </r>
  <r>
    <n v="284"/>
    <n v="1915"/>
    <s v="Gillard Pass"/>
    <s v="DPI"/>
    <s v="124"/>
    <s v="Chinook"/>
    <s v="3"/>
    <x v="0"/>
    <x v="0"/>
    <n v="2718"/>
    <x v="3"/>
    <s v="CK-28"/>
    <s v="SOUTHERN MAINLAND-SOUTHERN FJORDS_FA_0.x"/>
    <s v="M"/>
    <s v="H"/>
    <n v="2718"/>
    <s v="Phillips River H"/>
    <n v="2687"/>
    <s v="Phillips Lk"/>
    <s v="JNST"/>
    <s v="S"/>
    <x v="1"/>
    <s v="184264"/>
    <n v="0"/>
    <s v="184264"/>
    <n v="2016"/>
    <s v="20160503"/>
    <s v="20160506"/>
    <m/>
    <n v="5"/>
    <m/>
    <s v="CWT"/>
    <s v="P"/>
    <s v="Y"/>
    <s v="Y"/>
    <s v="Y"/>
    <s v="Y"/>
    <n v="0"/>
    <x v="0"/>
    <n v="36043"/>
    <n v="38747"/>
    <x v="1"/>
    <n v="35666"/>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5"/>
    <n v="194.1"/>
    <m/>
    <m/>
    <n v="0"/>
    <n v="0"/>
    <n v="0"/>
    <n v="196.25"/>
    <n v="196.25"/>
  </r>
  <r>
    <n v="284"/>
    <n v="1915"/>
    <s v="Gillard Pass"/>
    <s v="DPI"/>
    <s v="124"/>
    <s v="Chinook"/>
    <s v="3"/>
    <x v="0"/>
    <x v="0"/>
    <n v="2718"/>
    <x v="3"/>
    <s v="CK-28"/>
    <s v="SOUTHERN MAINLAND-SOUTHERN FJORDS_FA_0.x"/>
    <s v="M"/>
    <s v="H"/>
    <n v="2718"/>
    <s v="Phillips River H"/>
    <n v="2687"/>
    <s v="Phillips Lk"/>
    <s v="JNST"/>
    <s v="S"/>
    <x v="1"/>
    <s v="184264"/>
    <n v="0"/>
    <s v="184264"/>
    <n v="2016"/>
    <s v="20160503"/>
    <s v="20160506"/>
    <m/>
    <n v="5"/>
    <m/>
    <s v="CWT"/>
    <s v="P"/>
    <s v="Y"/>
    <s v="Y"/>
    <s v="Y"/>
    <s v="Y"/>
    <n v="0"/>
    <x v="0"/>
    <n v="36043"/>
    <n v="38747"/>
    <x v="2"/>
    <n v="35666"/>
    <x v="2"/>
    <m/>
    <m/>
    <m/>
    <m/>
    <m/>
    <m/>
    <m/>
    <m/>
    <m/>
    <m/>
    <m/>
    <m/>
    <m/>
    <n v="6.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53"/>
    <m/>
    <m/>
    <n v="6.14"/>
    <n v="0"/>
    <n v="6.14"/>
    <n v="12.53"/>
    <n v="18.669999999999998"/>
  </r>
  <r>
    <n v="284"/>
    <n v="1915"/>
    <s v="Gillard Pass"/>
    <s v="DPI"/>
    <s v="124"/>
    <s v="Chinook"/>
    <s v="3"/>
    <x v="0"/>
    <x v="13"/>
    <n v="2718"/>
    <x v="3"/>
    <s v="CK-28"/>
    <s v="SOUTHERN MAINLAND-SOUTHERN FJORDS_FA_0.x"/>
    <s v="M"/>
    <s v="H"/>
    <n v="2718"/>
    <s v="Phillips River H"/>
    <n v="2687"/>
    <s v="Phillips Lk"/>
    <s v="JNST"/>
    <s v="S"/>
    <x v="1"/>
    <s v="184594"/>
    <n v="0"/>
    <s v="184594"/>
    <n v="2017"/>
    <s v="20170610"/>
    <s v="20170610"/>
    <m/>
    <n v="4.5"/>
    <m/>
    <s v="CWT"/>
    <s v="P"/>
    <s v="Y"/>
    <s v="Y"/>
    <s v="Y"/>
    <s v="Y"/>
    <n v="5.0000000000000001E-3"/>
    <x v="0"/>
    <n v="47253"/>
    <n v="48284"/>
    <x v="4"/>
    <n v="36351"/>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
    <m/>
    <m/>
    <m/>
    <m/>
    <m/>
    <n v="2.04"/>
    <m/>
    <m/>
    <n v="0"/>
    <n v="0.2"/>
    <n v="0.2"/>
    <n v="2.04"/>
    <n v="2.2400000000000002"/>
  </r>
  <r>
    <n v="284"/>
    <n v="1915"/>
    <s v="Gillard Pass"/>
    <s v="DPI"/>
    <s v="124"/>
    <s v="Chinook"/>
    <s v="3"/>
    <x v="0"/>
    <x v="13"/>
    <n v="2718"/>
    <x v="3"/>
    <s v="CK-28"/>
    <s v="SOUTHERN MAINLAND-SOUTHERN FJORDS_FA_0.x"/>
    <s v="M"/>
    <s v="H"/>
    <n v="2718"/>
    <s v="Phillips River H"/>
    <n v="2687"/>
    <s v="Phillips Lk"/>
    <s v="JNST"/>
    <s v="S"/>
    <x v="1"/>
    <s v="184594"/>
    <n v="0"/>
    <s v="184594"/>
    <n v="2017"/>
    <s v="20170610"/>
    <s v="20170610"/>
    <m/>
    <n v="4.5"/>
    <m/>
    <s v="CWT"/>
    <s v="P"/>
    <s v="Y"/>
    <s v="Y"/>
    <s v="Y"/>
    <s v="Y"/>
    <n v="5.0000000000000001E-3"/>
    <x v="0"/>
    <n v="47253"/>
    <n v="48284"/>
    <x v="0"/>
    <n v="36351"/>
    <x v="1"/>
    <m/>
    <m/>
    <m/>
    <m/>
    <m/>
    <m/>
    <m/>
    <m/>
    <m/>
    <m/>
    <m/>
    <m/>
    <m/>
    <m/>
    <m/>
    <m/>
    <m/>
    <m/>
    <m/>
    <m/>
    <m/>
    <m/>
    <m/>
    <m/>
    <m/>
    <m/>
    <m/>
    <m/>
    <m/>
    <m/>
    <m/>
    <m/>
    <m/>
    <n v="1.02"/>
    <n v="9.86"/>
    <m/>
    <m/>
    <m/>
    <m/>
    <m/>
    <m/>
    <m/>
    <m/>
    <m/>
    <m/>
    <m/>
    <m/>
    <m/>
    <m/>
    <m/>
    <m/>
    <m/>
    <m/>
    <m/>
    <m/>
    <m/>
    <m/>
    <m/>
    <m/>
    <m/>
    <m/>
    <m/>
    <m/>
    <m/>
    <m/>
    <m/>
    <m/>
    <m/>
    <m/>
    <m/>
    <m/>
    <m/>
    <m/>
    <m/>
    <m/>
    <m/>
    <m/>
    <m/>
    <m/>
    <m/>
    <m/>
    <m/>
    <m/>
    <m/>
    <m/>
    <m/>
    <m/>
    <m/>
    <m/>
    <m/>
    <m/>
    <m/>
    <m/>
    <m/>
    <m/>
    <m/>
    <m/>
    <m/>
    <m/>
    <m/>
    <m/>
    <m/>
    <m/>
    <m/>
    <m/>
    <m/>
    <m/>
    <m/>
    <m/>
    <m/>
    <m/>
    <m/>
    <m/>
    <m/>
    <m/>
    <m/>
    <m/>
    <m/>
    <m/>
    <m/>
    <m/>
    <m/>
    <m/>
    <n v="13.44"/>
    <m/>
    <m/>
    <m/>
    <m/>
    <m/>
    <m/>
    <m/>
    <n v="6.72"/>
    <m/>
    <m/>
    <m/>
    <m/>
    <n v="4.0199999999999996"/>
    <m/>
    <m/>
    <m/>
    <m/>
    <m/>
    <m/>
    <m/>
    <m/>
    <m/>
    <m/>
    <n v="12.03"/>
    <m/>
    <m/>
    <m/>
    <m/>
    <m/>
    <m/>
    <m/>
    <m/>
    <m/>
    <m/>
    <m/>
    <n v="35.57"/>
    <m/>
    <m/>
    <m/>
    <m/>
    <n v="2.04"/>
    <n v="534.29"/>
    <m/>
    <m/>
    <n v="47.09"/>
    <n v="35.57"/>
    <n v="82.66"/>
    <n v="536.33000000000004"/>
    <n v="618.99"/>
  </r>
  <r>
    <n v="284"/>
    <n v="1915"/>
    <s v="Gillard Pass"/>
    <s v="DPI"/>
    <s v="124"/>
    <s v="Chinook"/>
    <s v="3"/>
    <x v="0"/>
    <x v="13"/>
    <n v="2718"/>
    <x v="3"/>
    <s v="CK-28"/>
    <s v="SOUTHERN MAINLAND-SOUTHERN FJORDS_FA_0.x"/>
    <s v="M"/>
    <s v="H"/>
    <n v="2718"/>
    <s v="Phillips River H"/>
    <n v="2687"/>
    <s v="Phillips Lk"/>
    <s v="JNST"/>
    <s v="S"/>
    <x v="1"/>
    <s v="184594"/>
    <n v="0"/>
    <s v="184594"/>
    <n v="2017"/>
    <s v="20170610"/>
    <s v="20170610"/>
    <m/>
    <n v="4.5"/>
    <m/>
    <s v="CWT"/>
    <s v="P"/>
    <s v="Y"/>
    <s v="Y"/>
    <s v="Y"/>
    <s v="Y"/>
    <n v="5.0000000000000001E-3"/>
    <x v="0"/>
    <n v="47253"/>
    <n v="48284"/>
    <x v="1"/>
    <n v="36351"/>
    <x v="2"/>
    <m/>
    <m/>
    <m/>
    <m/>
    <m/>
    <m/>
    <m/>
    <m/>
    <m/>
    <m/>
    <m/>
    <m/>
    <m/>
    <n v="5.83"/>
    <m/>
    <m/>
    <m/>
    <m/>
    <m/>
    <m/>
    <m/>
    <m/>
    <m/>
    <m/>
    <m/>
    <m/>
    <m/>
    <m/>
    <n v="3.48"/>
    <m/>
    <m/>
    <m/>
    <m/>
    <m/>
    <n v="3.48"/>
    <m/>
    <m/>
    <m/>
    <m/>
    <m/>
    <m/>
    <m/>
    <m/>
    <m/>
    <m/>
    <m/>
    <m/>
    <m/>
    <m/>
    <m/>
    <m/>
    <m/>
    <m/>
    <m/>
    <m/>
    <m/>
    <m/>
    <m/>
    <m/>
    <m/>
    <m/>
    <m/>
    <m/>
    <m/>
    <m/>
    <m/>
    <m/>
    <m/>
    <m/>
    <m/>
    <m/>
    <m/>
    <m/>
    <m/>
    <m/>
    <m/>
    <m/>
    <m/>
    <m/>
    <m/>
    <m/>
    <m/>
    <m/>
    <m/>
    <m/>
    <m/>
    <m/>
    <m/>
    <m/>
    <m/>
    <m/>
    <m/>
    <m/>
    <m/>
    <m/>
    <m/>
    <m/>
    <m/>
    <m/>
    <m/>
    <m/>
    <m/>
    <m/>
    <m/>
    <m/>
    <m/>
    <m/>
    <m/>
    <m/>
    <m/>
    <m/>
    <m/>
    <m/>
    <m/>
    <m/>
    <m/>
    <m/>
    <m/>
    <m/>
    <m/>
    <m/>
    <m/>
    <m/>
    <m/>
    <m/>
    <m/>
    <m/>
    <m/>
    <m/>
    <m/>
    <m/>
    <n v="26.34"/>
    <m/>
    <m/>
    <m/>
    <m/>
    <m/>
    <m/>
    <m/>
    <m/>
    <m/>
    <m/>
    <m/>
    <m/>
    <m/>
    <m/>
    <m/>
    <n v="17.88"/>
    <m/>
    <m/>
    <m/>
    <m/>
    <m/>
    <m/>
    <m/>
    <m/>
    <m/>
    <m/>
    <m/>
    <n v="60.37"/>
    <m/>
    <m/>
    <m/>
    <m/>
    <m/>
    <n v="547.47"/>
    <m/>
    <m/>
    <n v="57.01"/>
    <n v="60.37"/>
    <n v="117.38"/>
    <n v="547.47"/>
    <n v="664.85"/>
  </r>
  <r>
    <n v="284"/>
    <n v="1915"/>
    <s v="Gillard Pass"/>
    <s v="DPI"/>
    <s v="124"/>
    <s v="Chinook"/>
    <s v="3"/>
    <x v="0"/>
    <x v="13"/>
    <n v="2718"/>
    <x v="3"/>
    <s v="CK-28"/>
    <s v="SOUTHERN MAINLAND-SOUTHERN FJORDS_FA_0.x"/>
    <s v="M"/>
    <s v="H"/>
    <n v="2718"/>
    <s v="Phillips River H"/>
    <n v="2687"/>
    <s v="Phillips Lk"/>
    <s v="JNST"/>
    <s v="S"/>
    <x v="1"/>
    <s v="184594"/>
    <n v="0"/>
    <s v="184594"/>
    <n v="2017"/>
    <s v="20170610"/>
    <s v="20170610"/>
    <m/>
    <n v="4.5"/>
    <m/>
    <s v="CWT"/>
    <s v="P"/>
    <s v="Y"/>
    <s v="Y"/>
    <s v="Y"/>
    <s v="Y"/>
    <n v="5.0000000000000001E-3"/>
    <x v="0"/>
    <n v="47253"/>
    <n v="48284"/>
    <x v="2"/>
    <n v="36351"/>
    <x v="3"/>
    <m/>
    <m/>
    <m/>
    <m/>
    <m/>
    <m/>
    <m/>
    <m/>
    <m/>
    <m/>
    <m/>
    <m/>
    <m/>
    <m/>
    <m/>
    <m/>
    <m/>
    <m/>
    <m/>
    <m/>
    <m/>
    <m/>
    <m/>
    <m/>
    <m/>
    <m/>
    <m/>
    <m/>
    <n v="3.27"/>
    <m/>
    <m/>
    <m/>
    <m/>
    <m/>
    <m/>
    <m/>
    <m/>
    <m/>
    <m/>
    <m/>
    <m/>
    <m/>
    <m/>
    <m/>
    <m/>
    <m/>
    <m/>
    <m/>
    <m/>
    <m/>
    <m/>
    <m/>
    <m/>
    <m/>
    <m/>
    <m/>
    <m/>
    <m/>
    <m/>
    <m/>
    <m/>
    <m/>
    <m/>
    <m/>
    <m/>
    <m/>
    <m/>
    <m/>
    <m/>
    <m/>
    <m/>
    <m/>
    <m/>
    <m/>
    <m/>
    <m/>
    <m/>
    <m/>
    <m/>
    <m/>
    <m/>
    <m/>
    <m/>
    <m/>
    <m/>
    <m/>
    <m/>
    <m/>
    <m/>
    <m/>
    <m/>
    <m/>
    <m/>
    <m/>
    <m/>
    <m/>
    <m/>
    <m/>
    <m/>
    <m/>
    <m/>
    <m/>
    <m/>
    <m/>
    <m/>
    <m/>
    <m/>
    <m/>
    <m/>
    <m/>
    <m/>
    <m/>
    <m/>
    <m/>
    <m/>
    <m/>
    <m/>
    <m/>
    <m/>
    <m/>
    <m/>
    <m/>
    <m/>
    <m/>
    <m/>
    <m/>
    <m/>
    <m/>
    <m/>
    <m/>
    <m/>
    <m/>
    <m/>
    <m/>
    <m/>
    <m/>
    <m/>
    <m/>
    <m/>
    <m/>
    <m/>
    <m/>
    <m/>
    <m/>
    <m/>
    <m/>
    <m/>
    <n v="4.29"/>
    <m/>
    <m/>
    <m/>
    <m/>
    <m/>
    <m/>
    <m/>
    <m/>
    <m/>
    <m/>
    <m/>
    <n v="3.22"/>
    <m/>
    <m/>
    <m/>
    <m/>
    <m/>
    <n v="163.97"/>
    <m/>
    <m/>
    <n v="7.56"/>
    <n v="3.22"/>
    <n v="10.78"/>
    <n v="163.97"/>
    <n v="174.75"/>
  </r>
  <r>
    <n v="284"/>
    <n v="1915"/>
    <s v="Gillard Pass"/>
    <s v="DPI"/>
    <s v="124"/>
    <s v="Chinook"/>
    <s v="3"/>
    <x v="0"/>
    <x v="13"/>
    <n v="2718"/>
    <x v="3"/>
    <s v="CK-28"/>
    <s v="SOUTHERN MAINLAND-SOUTHERN FJORDS_FA_0.x"/>
    <s v="M"/>
    <s v="H"/>
    <n v="2718"/>
    <s v="Phillips River H"/>
    <n v="2687"/>
    <s v="Phillips Lk"/>
    <s v="JNST"/>
    <s v="S"/>
    <x v="1"/>
    <s v="184594"/>
    <n v="0"/>
    <s v="184594"/>
    <n v="2017"/>
    <s v="20170610"/>
    <s v="20170610"/>
    <m/>
    <n v="4.5"/>
    <m/>
    <s v="CWT"/>
    <s v="P"/>
    <s v="Y"/>
    <s v="Y"/>
    <s v="Y"/>
    <s v="Y"/>
    <n v="5.0000000000000001E-3"/>
    <x v="0"/>
    <n v="47253"/>
    <n v="48284"/>
    <x v="3"/>
    <n v="36351"/>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9"/>
    <m/>
    <m/>
    <n v="0"/>
    <n v="0"/>
    <n v="0"/>
    <n v="3.29"/>
    <n v="3.29"/>
  </r>
  <r>
    <n v="284"/>
    <n v="1915"/>
    <s v="Gillard Pass"/>
    <s v="DPI"/>
    <s v="124"/>
    <s v="Chinook"/>
    <s v="3"/>
    <x v="0"/>
    <x v="13"/>
    <n v="2718"/>
    <x v="3"/>
    <s v="CK-28"/>
    <s v="SOUTHERN MAINLAND-SOUTHERN FJORDS_FA_0.x"/>
    <s v="M"/>
    <s v="H"/>
    <n v="2718"/>
    <s v="Phillips River H"/>
    <n v="2687"/>
    <s v="Phillips Lk"/>
    <s v="JNST"/>
    <s v="S"/>
    <x v="1"/>
    <s v="184595"/>
    <n v="0"/>
    <s v="184595"/>
    <n v="2017"/>
    <s v="20170610"/>
    <s v="20170610"/>
    <m/>
    <n v="4.5"/>
    <m/>
    <s v="CWT"/>
    <s v="P"/>
    <s v="Y"/>
    <s v="Y"/>
    <s v="Y"/>
    <s v="Y"/>
    <n v="5.0000000000000001E-3"/>
    <x v="0"/>
    <n v="43925"/>
    <n v="44882"/>
    <x v="4"/>
    <n v="36353"/>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3"/>
    <m/>
    <m/>
    <m/>
    <m/>
    <m/>
    <n v="2.04"/>
    <m/>
    <m/>
    <n v="0"/>
    <n v="0.63"/>
    <n v="0.63"/>
    <n v="2.04"/>
    <n v="2.67"/>
  </r>
  <r>
    <n v="284"/>
    <n v="1915"/>
    <s v="Gillard Pass"/>
    <s v="DPI"/>
    <s v="124"/>
    <s v="Chinook"/>
    <s v="3"/>
    <x v="0"/>
    <x v="13"/>
    <n v="2718"/>
    <x v="3"/>
    <s v="CK-28"/>
    <s v="SOUTHERN MAINLAND-SOUTHERN FJORDS_FA_0.x"/>
    <s v="M"/>
    <s v="H"/>
    <n v="2718"/>
    <s v="Phillips River H"/>
    <n v="2687"/>
    <s v="Phillips Lk"/>
    <s v="JNST"/>
    <s v="S"/>
    <x v="1"/>
    <s v="184595"/>
    <n v="0"/>
    <s v="184595"/>
    <n v="2017"/>
    <s v="20170610"/>
    <s v="20170610"/>
    <m/>
    <n v="4.5"/>
    <m/>
    <s v="CWT"/>
    <s v="P"/>
    <s v="Y"/>
    <s v="Y"/>
    <s v="Y"/>
    <s v="Y"/>
    <n v="5.0000000000000001E-3"/>
    <x v="0"/>
    <n v="43925"/>
    <n v="44882"/>
    <x v="0"/>
    <n v="36353"/>
    <x v="1"/>
    <m/>
    <m/>
    <m/>
    <m/>
    <m/>
    <m/>
    <m/>
    <m/>
    <m/>
    <m/>
    <m/>
    <m/>
    <m/>
    <m/>
    <m/>
    <m/>
    <m/>
    <m/>
    <m/>
    <m/>
    <m/>
    <m/>
    <m/>
    <m/>
    <m/>
    <m/>
    <m/>
    <m/>
    <m/>
    <m/>
    <m/>
    <m/>
    <m/>
    <m/>
    <n v="9.86"/>
    <m/>
    <m/>
    <m/>
    <m/>
    <m/>
    <m/>
    <m/>
    <m/>
    <m/>
    <m/>
    <m/>
    <m/>
    <m/>
    <m/>
    <n v="6.45"/>
    <m/>
    <m/>
    <m/>
    <m/>
    <m/>
    <m/>
    <m/>
    <m/>
    <m/>
    <m/>
    <m/>
    <m/>
    <m/>
    <m/>
    <m/>
    <m/>
    <m/>
    <m/>
    <m/>
    <m/>
    <m/>
    <m/>
    <m/>
    <m/>
    <m/>
    <m/>
    <m/>
    <m/>
    <m/>
    <m/>
    <m/>
    <m/>
    <m/>
    <m/>
    <m/>
    <m/>
    <m/>
    <m/>
    <m/>
    <m/>
    <m/>
    <m/>
    <m/>
    <m/>
    <m/>
    <m/>
    <m/>
    <m/>
    <m/>
    <m/>
    <m/>
    <m/>
    <m/>
    <m/>
    <m/>
    <m/>
    <m/>
    <m/>
    <m/>
    <m/>
    <m/>
    <m/>
    <m/>
    <m/>
    <m/>
    <m/>
    <m/>
    <m/>
    <m/>
    <m/>
    <m/>
    <m/>
    <m/>
    <m/>
    <m/>
    <m/>
    <m/>
    <m/>
    <m/>
    <m/>
    <m/>
    <m/>
    <m/>
    <m/>
    <m/>
    <m/>
    <m/>
    <m/>
    <m/>
    <m/>
    <m/>
    <m/>
    <m/>
    <n v="8"/>
    <m/>
    <m/>
    <m/>
    <n v="19.98"/>
    <m/>
    <m/>
    <m/>
    <m/>
    <m/>
    <m/>
    <m/>
    <m/>
    <m/>
    <m/>
    <m/>
    <n v="32.65"/>
    <m/>
    <m/>
    <m/>
    <m/>
    <n v="2.04"/>
    <n v="106.85"/>
    <m/>
    <m/>
    <n v="44.29"/>
    <n v="32.65"/>
    <n v="76.94"/>
    <n v="108.89"/>
    <n v="185.82999999999998"/>
  </r>
  <r>
    <n v="284"/>
    <n v="1915"/>
    <s v="Gillard Pass"/>
    <s v="DPI"/>
    <s v="124"/>
    <s v="Chinook"/>
    <s v="3"/>
    <x v="0"/>
    <x v="13"/>
    <n v="2718"/>
    <x v="3"/>
    <s v="CK-28"/>
    <s v="SOUTHERN MAINLAND-SOUTHERN FJORDS_FA_0.x"/>
    <s v="M"/>
    <s v="H"/>
    <n v="2718"/>
    <s v="Phillips River H"/>
    <n v="2687"/>
    <s v="Phillips Lk"/>
    <s v="JNST"/>
    <s v="S"/>
    <x v="1"/>
    <s v="184595"/>
    <n v="0"/>
    <s v="184595"/>
    <n v="2017"/>
    <s v="20170610"/>
    <s v="20170610"/>
    <m/>
    <n v="4.5"/>
    <m/>
    <s v="CWT"/>
    <s v="P"/>
    <s v="Y"/>
    <s v="Y"/>
    <s v="Y"/>
    <s v="Y"/>
    <n v="5.0000000000000001E-3"/>
    <x v="0"/>
    <n v="43925"/>
    <n v="44882"/>
    <x v="1"/>
    <n v="36353"/>
    <x v="2"/>
    <m/>
    <m/>
    <m/>
    <n v="0"/>
    <m/>
    <m/>
    <m/>
    <m/>
    <m/>
    <m/>
    <m/>
    <m/>
    <m/>
    <n v="5.83"/>
    <m/>
    <m/>
    <m/>
    <m/>
    <m/>
    <m/>
    <m/>
    <m/>
    <m/>
    <m/>
    <m/>
    <m/>
    <m/>
    <m/>
    <n v="6.96"/>
    <m/>
    <m/>
    <m/>
    <n v="0"/>
    <m/>
    <n v="3.48"/>
    <m/>
    <m/>
    <m/>
    <m/>
    <n v="10.9"/>
    <m/>
    <m/>
    <m/>
    <m/>
    <m/>
    <m/>
    <m/>
    <m/>
    <m/>
    <m/>
    <m/>
    <m/>
    <m/>
    <m/>
    <m/>
    <m/>
    <m/>
    <m/>
    <m/>
    <m/>
    <m/>
    <m/>
    <m/>
    <m/>
    <m/>
    <m/>
    <m/>
    <m/>
    <m/>
    <m/>
    <m/>
    <m/>
    <m/>
    <m/>
    <m/>
    <m/>
    <m/>
    <m/>
    <m/>
    <m/>
    <m/>
    <m/>
    <m/>
    <m/>
    <m/>
    <m/>
    <m/>
    <m/>
    <m/>
    <m/>
    <m/>
    <m/>
    <m/>
    <m/>
    <m/>
    <m/>
    <m/>
    <m/>
    <m/>
    <m/>
    <m/>
    <m/>
    <m/>
    <m/>
    <m/>
    <m/>
    <m/>
    <m/>
    <m/>
    <m/>
    <m/>
    <m/>
    <m/>
    <m/>
    <m/>
    <m/>
    <m/>
    <m/>
    <m/>
    <m/>
    <m/>
    <m/>
    <m/>
    <n v="14.42"/>
    <m/>
    <m/>
    <m/>
    <m/>
    <m/>
    <m/>
    <m/>
    <m/>
    <m/>
    <m/>
    <m/>
    <m/>
    <m/>
    <m/>
    <m/>
    <m/>
    <m/>
    <m/>
    <m/>
    <m/>
    <m/>
    <m/>
    <m/>
    <n v="17.88"/>
    <m/>
    <m/>
    <m/>
    <m/>
    <m/>
    <m/>
    <m/>
    <m/>
    <m/>
    <m/>
    <m/>
    <n v="63.96"/>
    <m/>
    <m/>
    <m/>
    <m/>
    <m/>
    <n v="485.01"/>
    <m/>
    <m/>
    <n v="59.47"/>
    <n v="63.96"/>
    <n v="123.43"/>
    <n v="485.01"/>
    <n v="608.44000000000005"/>
  </r>
  <r>
    <n v="284"/>
    <n v="1915"/>
    <s v="Gillard Pass"/>
    <s v="DPI"/>
    <s v="124"/>
    <s v="Chinook"/>
    <s v="3"/>
    <x v="0"/>
    <x v="13"/>
    <n v="2718"/>
    <x v="3"/>
    <s v="CK-28"/>
    <s v="SOUTHERN MAINLAND-SOUTHERN FJORDS_FA_0.x"/>
    <s v="M"/>
    <s v="H"/>
    <n v="2718"/>
    <s v="Phillips River H"/>
    <n v="2687"/>
    <s v="Phillips Lk"/>
    <s v="JNST"/>
    <s v="S"/>
    <x v="1"/>
    <s v="184595"/>
    <n v="0"/>
    <s v="184595"/>
    <n v="2017"/>
    <s v="20170610"/>
    <s v="20170610"/>
    <m/>
    <n v="4.5"/>
    <m/>
    <s v="CWT"/>
    <s v="P"/>
    <s v="Y"/>
    <s v="Y"/>
    <s v="Y"/>
    <s v="Y"/>
    <n v="5.0000000000000001E-3"/>
    <x v="0"/>
    <n v="43925"/>
    <n v="44882"/>
    <x v="2"/>
    <n v="36353"/>
    <x v="3"/>
    <m/>
    <m/>
    <m/>
    <m/>
    <m/>
    <m/>
    <m/>
    <m/>
    <m/>
    <m/>
    <m/>
    <m/>
    <m/>
    <m/>
    <m/>
    <m/>
    <m/>
    <m/>
    <m/>
    <m/>
    <m/>
    <m/>
    <m/>
    <m/>
    <m/>
    <m/>
    <m/>
    <m/>
    <n v="3.27"/>
    <m/>
    <m/>
    <m/>
    <m/>
    <m/>
    <m/>
    <m/>
    <m/>
    <m/>
    <m/>
    <m/>
    <m/>
    <m/>
    <m/>
    <m/>
    <m/>
    <m/>
    <m/>
    <m/>
    <m/>
    <m/>
    <m/>
    <m/>
    <m/>
    <m/>
    <m/>
    <m/>
    <m/>
    <m/>
    <m/>
    <m/>
    <m/>
    <m/>
    <m/>
    <m/>
    <m/>
    <m/>
    <m/>
    <m/>
    <m/>
    <m/>
    <m/>
    <m/>
    <m/>
    <m/>
    <m/>
    <m/>
    <m/>
    <m/>
    <m/>
    <m/>
    <m/>
    <m/>
    <m/>
    <m/>
    <m/>
    <m/>
    <m/>
    <m/>
    <m/>
    <m/>
    <m/>
    <m/>
    <m/>
    <m/>
    <m/>
    <m/>
    <m/>
    <m/>
    <m/>
    <m/>
    <m/>
    <m/>
    <m/>
    <m/>
    <m/>
    <m/>
    <m/>
    <m/>
    <m/>
    <m/>
    <m/>
    <m/>
    <m/>
    <m/>
    <m/>
    <m/>
    <m/>
    <m/>
    <m/>
    <m/>
    <m/>
    <m/>
    <m/>
    <m/>
    <m/>
    <m/>
    <m/>
    <m/>
    <m/>
    <m/>
    <m/>
    <m/>
    <m/>
    <m/>
    <m/>
    <m/>
    <m/>
    <m/>
    <m/>
    <m/>
    <m/>
    <m/>
    <m/>
    <m/>
    <m/>
    <m/>
    <m/>
    <n v="4.29"/>
    <m/>
    <m/>
    <m/>
    <m/>
    <m/>
    <m/>
    <m/>
    <m/>
    <m/>
    <m/>
    <m/>
    <n v="13.63"/>
    <m/>
    <m/>
    <m/>
    <m/>
    <m/>
    <n v="41.93"/>
    <m/>
    <m/>
    <n v="7.56"/>
    <n v="13.63"/>
    <n v="21.19"/>
    <n v="41.93"/>
    <n v="63.120000000000005"/>
  </r>
  <r>
    <n v="284"/>
    <n v="1915"/>
    <s v="Gillard Pass"/>
    <s v="DPI"/>
    <s v="124"/>
    <s v="Chinook"/>
    <s v="3"/>
    <x v="0"/>
    <x v="1"/>
    <n v="2718"/>
    <x v="3"/>
    <s v="CK-28"/>
    <s v="SOUTHERN MAINLAND-SOUTHERN FJORDS_FA_0.x"/>
    <s v="M"/>
    <s v="H"/>
    <n v="2718"/>
    <s v="Phillips River H"/>
    <n v="2687"/>
    <s v="Phillips Lk"/>
    <s v="JNST"/>
    <s v="S"/>
    <x v="1"/>
    <s v="183992"/>
    <n v="0"/>
    <s v="183992"/>
    <n v="2018"/>
    <s v="20180523"/>
    <s v="20180523"/>
    <n v="73"/>
    <n v="4.5"/>
    <m/>
    <s v="CWT"/>
    <s v="P"/>
    <s v="Y"/>
    <s v="Y"/>
    <s v="Y"/>
    <s v="Y"/>
    <n v="5.0000000000000001E-3"/>
    <x v="0"/>
    <n v="37599"/>
    <n v="38961"/>
    <x v="4"/>
    <n v="37099"/>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9"/>
    <m/>
    <m/>
    <m/>
    <m/>
    <m/>
    <m/>
    <m/>
    <m/>
    <n v="0"/>
    <n v="0.49"/>
    <n v="0.49"/>
    <n v="0"/>
    <n v="0.49"/>
  </r>
  <r>
    <n v="284"/>
    <n v="1915"/>
    <s v="Gillard Pass"/>
    <s v="DPI"/>
    <s v="124"/>
    <s v="Chinook"/>
    <s v="3"/>
    <x v="0"/>
    <x v="1"/>
    <n v="2718"/>
    <x v="3"/>
    <s v="CK-28"/>
    <s v="SOUTHERN MAINLAND-SOUTHERN FJORDS_FA_0.x"/>
    <s v="M"/>
    <s v="H"/>
    <n v="2718"/>
    <s v="Phillips River H"/>
    <n v="2687"/>
    <s v="Phillips Lk"/>
    <s v="JNST"/>
    <s v="S"/>
    <x v="1"/>
    <s v="183992"/>
    <n v="0"/>
    <s v="183992"/>
    <n v="2018"/>
    <s v="20180523"/>
    <s v="20180523"/>
    <n v="73"/>
    <n v="4.5"/>
    <m/>
    <s v="CWT"/>
    <s v="P"/>
    <s v="Y"/>
    <s v="Y"/>
    <s v="Y"/>
    <s v="Y"/>
    <n v="5.0000000000000001E-3"/>
    <x v="0"/>
    <n v="37599"/>
    <n v="38961"/>
    <x v="0"/>
    <n v="37099"/>
    <x v="2"/>
    <m/>
    <m/>
    <m/>
    <m/>
    <m/>
    <m/>
    <m/>
    <m/>
    <m/>
    <m/>
    <m/>
    <m/>
    <m/>
    <m/>
    <m/>
    <m/>
    <m/>
    <m/>
    <m/>
    <m/>
    <m/>
    <m/>
    <m/>
    <m/>
    <m/>
    <m/>
    <m/>
    <m/>
    <m/>
    <m/>
    <m/>
    <m/>
    <m/>
    <m/>
    <n v="3.53"/>
    <m/>
    <m/>
    <m/>
    <m/>
    <m/>
    <m/>
    <m/>
    <m/>
    <m/>
    <m/>
    <m/>
    <m/>
    <m/>
    <m/>
    <m/>
    <m/>
    <m/>
    <m/>
    <m/>
    <m/>
    <m/>
    <m/>
    <m/>
    <m/>
    <m/>
    <m/>
    <m/>
    <m/>
    <m/>
    <m/>
    <m/>
    <m/>
    <m/>
    <m/>
    <m/>
    <m/>
    <m/>
    <m/>
    <m/>
    <m/>
    <m/>
    <m/>
    <m/>
    <m/>
    <m/>
    <m/>
    <m/>
    <m/>
    <m/>
    <m/>
    <m/>
    <m/>
    <m/>
    <m/>
    <m/>
    <m/>
    <m/>
    <m/>
    <m/>
    <m/>
    <m/>
    <m/>
    <m/>
    <m/>
    <m/>
    <m/>
    <m/>
    <m/>
    <m/>
    <m/>
    <m/>
    <m/>
    <m/>
    <m/>
    <m/>
    <m/>
    <m/>
    <m/>
    <m/>
    <m/>
    <m/>
    <m/>
    <m/>
    <m/>
    <m/>
    <m/>
    <m/>
    <m/>
    <m/>
    <m/>
    <m/>
    <m/>
    <m/>
    <m/>
    <m/>
    <m/>
    <m/>
    <m/>
    <m/>
    <m/>
    <m/>
    <m/>
    <m/>
    <m/>
    <m/>
    <m/>
    <m/>
    <m/>
    <m/>
    <m/>
    <m/>
    <m/>
    <m/>
    <m/>
    <m/>
    <m/>
    <m/>
    <m/>
    <m/>
    <m/>
    <m/>
    <m/>
    <m/>
    <m/>
    <n v="11.81"/>
    <m/>
    <m/>
    <m/>
    <m/>
    <m/>
    <n v="87.5"/>
    <m/>
    <m/>
    <n v="3.53"/>
    <n v="11.81"/>
    <n v="15.34"/>
    <n v="87.5"/>
    <n v="102.84"/>
  </r>
  <r>
    <n v="284"/>
    <n v="1915"/>
    <s v="Gillard Pass"/>
    <s v="DPI"/>
    <s v="124"/>
    <s v="Chinook"/>
    <s v="3"/>
    <x v="0"/>
    <x v="1"/>
    <n v="2718"/>
    <x v="3"/>
    <s v="CK-28"/>
    <s v="SOUTHERN MAINLAND-SOUTHERN FJORDS_FA_0.x"/>
    <s v="M"/>
    <s v="H"/>
    <n v="2718"/>
    <s v="Phillips River H"/>
    <n v="2687"/>
    <s v="Phillips Lk"/>
    <s v="JNST"/>
    <s v="S"/>
    <x v="1"/>
    <s v="183992"/>
    <n v="0"/>
    <s v="183992"/>
    <n v="2018"/>
    <s v="20180523"/>
    <s v="20180523"/>
    <n v="73"/>
    <n v="4.5"/>
    <m/>
    <s v="CWT"/>
    <s v="P"/>
    <s v="Y"/>
    <s v="Y"/>
    <s v="Y"/>
    <s v="Y"/>
    <n v="5.0000000000000001E-3"/>
    <x v="0"/>
    <n v="37599"/>
    <n v="38961"/>
    <x v="1"/>
    <n v="37099"/>
    <x v="3"/>
    <m/>
    <m/>
    <m/>
    <m/>
    <m/>
    <m/>
    <m/>
    <m/>
    <m/>
    <m/>
    <m/>
    <m/>
    <m/>
    <m/>
    <m/>
    <m/>
    <m/>
    <m/>
    <m/>
    <m/>
    <m/>
    <m/>
    <m/>
    <m/>
    <m/>
    <m/>
    <m/>
    <m/>
    <m/>
    <m/>
    <m/>
    <n v="3.32"/>
    <m/>
    <m/>
    <n v="3.39"/>
    <m/>
    <m/>
    <m/>
    <m/>
    <m/>
    <m/>
    <m/>
    <m/>
    <m/>
    <m/>
    <m/>
    <m/>
    <m/>
    <m/>
    <m/>
    <m/>
    <m/>
    <m/>
    <m/>
    <m/>
    <m/>
    <m/>
    <m/>
    <m/>
    <m/>
    <m/>
    <m/>
    <m/>
    <m/>
    <m/>
    <m/>
    <m/>
    <m/>
    <m/>
    <m/>
    <m/>
    <m/>
    <m/>
    <m/>
    <m/>
    <m/>
    <m/>
    <m/>
    <m/>
    <m/>
    <m/>
    <m/>
    <m/>
    <m/>
    <m/>
    <m/>
    <m/>
    <m/>
    <m/>
    <m/>
    <m/>
    <m/>
    <m/>
    <m/>
    <m/>
    <m/>
    <m/>
    <m/>
    <m/>
    <m/>
    <m/>
    <m/>
    <m/>
    <m/>
    <m/>
    <m/>
    <m/>
    <m/>
    <m/>
    <m/>
    <m/>
    <m/>
    <m/>
    <m/>
    <m/>
    <m/>
    <m/>
    <m/>
    <m/>
    <m/>
    <m/>
    <m/>
    <m/>
    <m/>
    <m/>
    <m/>
    <m/>
    <m/>
    <m/>
    <m/>
    <m/>
    <m/>
    <m/>
    <m/>
    <m/>
    <m/>
    <m/>
    <m/>
    <m/>
    <m/>
    <m/>
    <m/>
    <m/>
    <n v="4.3899999999999997"/>
    <m/>
    <m/>
    <m/>
    <n v="8.7799999999999994"/>
    <m/>
    <m/>
    <m/>
    <m/>
    <m/>
    <m/>
    <m/>
    <m/>
    <m/>
    <m/>
    <m/>
    <n v="54.02"/>
    <m/>
    <m/>
    <m/>
    <m/>
    <m/>
    <n v="132.12"/>
    <m/>
    <m/>
    <n v="19.88"/>
    <n v="54.02"/>
    <n v="73.900000000000006"/>
    <n v="132.12"/>
    <n v="206.02"/>
  </r>
  <r>
    <n v="284"/>
    <n v="1915"/>
    <s v="Gillard Pass"/>
    <s v="DPI"/>
    <s v="124"/>
    <s v="Chinook"/>
    <s v="3"/>
    <x v="0"/>
    <x v="1"/>
    <n v="2718"/>
    <x v="3"/>
    <s v="CK-28"/>
    <s v="SOUTHERN MAINLAND-SOUTHERN FJORDS_FA_0.x"/>
    <s v="M"/>
    <s v="H"/>
    <n v="2718"/>
    <s v="Phillips River H"/>
    <n v="2687"/>
    <s v="Phillips Lk"/>
    <s v="JNST"/>
    <s v="S"/>
    <x v="1"/>
    <s v="183992"/>
    <n v="0"/>
    <s v="183992"/>
    <n v="2018"/>
    <s v="20180523"/>
    <s v="20180523"/>
    <n v="73"/>
    <n v="4.5"/>
    <m/>
    <s v="CWT"/>
    <s v="P"/>
    <s v="Y"/>
    <s v="Y"/>
    <s v="Y"/>
    <s v="Y"/>
    <n v="5.0000000000000001E-3"/>
    <x v="0"/>
    <n v="37599"/>
    <n v="38961"/>
    <x v="2"/>
    <n v="37099"/>
    <x v="4"/>
    <m/>
    <m/>
    <m/>
    <m/>
    <m/>
    <m/>
    <m/>
    <m/>
    <m/>
    <m/>
    <m/>
    <m/>
    <m/>
    <m/>
    <m/>
    <m/>
    <m/>
    <m/>
    <m/>
    <m/>
    <m/>
    <m/>
    <m/>
    <m/>
    <m/>
    <m/>
    <m/>
    <m/>
    <m/>
    <m/>
    <m/>
    <m/>
    <m/>
    <m/>
    <m/>
    <m/>
    <m/>
    <m/>
    <m/>
    <m/>
    <m/>
    <m/>
    <m/>
    <m/>
    <m/>
    <m/>
    <m/>
    <m/>
    <m/>
    <m/>
    <m/>
    <m/>
    <m/>
    <m/>
    <m/>
    <m/>
    <m/>
    <m/>
    <m/>
    <m/>
    <m/>
    <m/>
    <m/>
    <m/>
    <m/>
    <m/>
    <m/>
    <m/>
    <m/>
    <m/>
    <m/>
    <m/>
    <m/>
    <m/>
    <m/>
    <m/>
    <m/>
    <m/>
    <m/>
    <m/>
    <m/>
    <m/>
    <m/>
    <m/>
    <m/>
    <m/>
    <m/>
    <m/>
    <m/>
    <m/>
    <m/>
    <m/>
    <m/>
    <m/>
    <m/>
    <m/>
    <m/>
    <m/>
    <m/>
    <m/>
    <m/>
    <m/>
    <m/>
    <m/>
    <m/>
    <m/>
    <m/>
    <m/>
    <m/>
    <m/>
    <m/>
    <m/>
    <m/>
    <m/>
    <m/>
    <m/>
    <m/>
    <m/>
    <m/>
    <m/>
    <m/>
    <m/>
    <m/>
    <m/>
    <m/>
    <m/>
    <m/>
    <m/>
    <m/>
    <m/>
    <m/>
    <m/>
    <m/>
    <m/>
    <m/>
    <m/>
    <n v="5.97"/>
    <m/>
    <m/>
    <m/>
    <m/>
    <m/>
    <m/>
    <m/>
    <m/>
    <m/>
    <m/>
    <m/>
    <m/>
    <m/>
    <m/>
    <m/>
    <m/>
    <m/>
    <m/>
    <m/>
    <m/>
    <m/>
    <m/>
    <n v="10.26"/>
    <m/>
    <m/>
    <m/>
    <m/>
    <m/>
    <n v="51.06"/>
    <m/>
    <m/>
    <n v="5.97"/>
    <n v="10.26"/>
    <n v="16.23"/>
    <n v="51.06"/>
    <n v="67.290000000000006"/>
  </r>
  <r>
    <n v="284"/>
    <n v="1915"/>
    <s v="Gillard Pass"/>
    <s v="DPI"/>
    <s v="124"/>
    <s v="Chinook"/>
    <s v="3"/>
    <x v="0"/>
    <x v="1"/>
    <n v="2718"/>
    <x v="3"/>
    <s v="CK-28"/>
    <s v="SOUTHERN MAINLAND-SOUTHERN FJORDS_FA_0.x"/>
    <s v="M"/>
    <s v="H"/>
    <n v="2718"/>
    <s v="Phillips River H"/>
    <n v="2687"/>
    <s v="Phillips Lk"/>
    <s v="JNST"/>
    <s v="S"/>
    <x v="1"/>
    <s v="184765"/>
    <n v="0"/>
    <s v="184765"/>
    <n v="2018"/>
    <s v="20180523"/>
    <s v="20180523"/>
    <n v="73"/>
    <n v="4.5"/>
    <m/>
    <s v="CWT"/>
    <s v="P"/>
    <s v="Y"/>
    <s v="Y"/>
    <s v="Y"/>
    <s v="Y"/>
    <n v="7.4999999999999997E-3"/>
    <x v="0"/>
    <n v="59676"/>
    <n v="61991"/>
    <x v="4"/>
    <n v="37098"/>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2"/>
    <m/>
    <m/>
    <m/>
    <m/>
    <m/>
    <m/>
    <m/>
    <m/>
    <n v="0"/>
    <n v="0.32"/>
    <n v="0.32"/>
    <n v="0"/>
    <n v="0.32"/>
  </r>
  <r>
    <n v="284"/>
    <n v="1915"/>
    <s v="Gillard Pass"/>
    <s v="DPI"/>
    <s v="124"/>
    <s v="Chinook"/>
    <s v="3"/>
    <x v="0"/>
    <x v="1"/>
    <n v="2718"/>
    <x v="3"/>
    <s v="CK-28"/>
    <s v="SOUTHERN MAINLAND-SOUTHERN FJORDS_FA_0.x"/>
    <s v="M"/>
    <s v="H"/>
    <n v="2718"/>
    <s v="Phillips River H"/>
    <n v="2687"/>
    <s v="Phillips Lk"/>
    <s v="JNST"/>
    <s v="S"/>
    <x v="1"/>
    <s v="184765"/>
    <n v="0"/>
    <s v="184765"/>
    <n v="2018"/>
    <s v="20180523"/>
    <s v="20180523"/>
    <n v="73"/>
    <n v="4.5"/>
    <m/>
    <s v="CWT"/>
    <s v="P"/>
    <s v="Y"/>
    <s v="Y"/>
    <s v="Y"/>
    <s v="Y"/>
    <n v="7.4999999999999997E-3"/>
    <x v="0"/>
    <n v="59676"/>
    <n v="61991"/>
    <x v="0"/>
    <n v="37098"/>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91"/>
    <m/>
    <m/>
    <m/>
    <m/>
    <m/>
    <n v="96.49"/>
    <m/>
    <m/>
    <n v="0"/>
    <n v="7.91"/>
    <n v="7.91"/>
    <n v="96.49"/>
    <n v="104.39999999999999"/>
  </r>
  <r>
    <n v="284"/>
    <n v="1915"/>
    <s v="Gillard Pass"/>
    <s v="DPI"/>
    <s v="124"/>
    <s v="Chinook"/>
    <s v="3"/>
    <x v="0"/>
    <x v="1"/>
    <n v="2718"/>
    <x v="3"/>
    <s v="CK-28"/>
    <s v="SOUTHERN MAINLAND-SOUTHERN FJORDS_FA_0.x"/>
    <s v="M"/>
    <s v="H"/>
    <n v="2718"/>
    <s v="Phillips River H"/>
    <n v="2687"/>
    <s v="Phillips Lk"/>
    <s v="JNST"/>
    <s v="S"/>
    <x v="1"/>
    <s v="184765"/>
    <n v="0"/>
    <s v="184765"/>
    <n v="2018"/>
    <s v="20180523"/>
    <s v="20180523"/>
    <n v="73"/>
    <n v="4.5"/>
    <m/>
    <s v="CWT"/>
    <s v="P"/>
    <s v="Y"/>
    <s v="Y"/>
    <s v="Y"/>
    <s v="Y"/>
    <n v="7.4999999999999997E-3"/>
    <x v="0"/>
    <n v="59676"/>
    <n v="61991"/>
    <x v="1"/>
    <n v="37098"/>
    <x v="3"/>
    <m/>
    <m/>
    <m/>
    <m/>
    <m/>
    <m/>
    <m/>
    <m/>
    <m/>
    <m/>
    <m/>
    <m/>
    <m/>
    <m/>
    <m/>
    <m/>
    <m/>
    <m/>
    <m/>
    <m/>
    <m/>
    <m/>
    <m/>
    <m/>
    <m/>
    <m/>
    <m/>
    <m/>
    <n v="3.32"/>
    <m/>
    <m/>
    <m/>
    <m/>
    <m/>
    <m/>
    <m/>
    <m/>
    <m/>
    <m/>
    <m/>
    <m/>
    <m/>
    <m/>
    <m/>
    <m/>
    <m/>
    <m/>
    <m/>
    <m/>
    <m/>
    <m/>
    <m/>
    <m/>
    <m/>
    <m/>
    <m/>
    <m/>
    <m/>
    <m/>
    <m/>
    <m/>
    <m/>
    <m/>
    <m/>
    <m/>
    <m/>
    <m/>
    <m/>
    <m/>
    <m/>
    <m/>
    <m/>
    <m/>
    <m/>
    <m/>
    <m/>
    <m/>
    <m/>
    <m/>
    <m/>
    <m/>
    <m/>
    <m/>
    <m/>
    <m/>
    <m/>
    <m/>
    <m/>
    <m/>
    <m/>
    <m/>
    <m/>
    <m/>
    <m/>
    <m/>
    <m/>
    <m/>
    <m/>
    <m/>
    <m/>
    <m/>
    <m/>
    <m/>
    <m/>
    <m/>
    <m/>
    <m/>
    <m/>
    <m/>
    <m/>
    <m/>
    <m/>
    <m/>
    <m/>
    <m/>
    <m/>
    <m/>
    <m/>
    <m/>
    <m/>
    <m/>
    <m/>
    <m/>
    <n v="9.35"/>
    <m/>
    <m/>
    <m/>
    <m/>
    <m/>
    <m/>
    <m/>
    <n v="9.35"/>
    <m/>
    <m/>
    <m/>
    <m/>
    <m/>
    <m/>
    <m/>
    <m/>
    <n v="4.3600000000000003"/>
    <m/>
    <m/>
    <m/>
    <m/>
    <m/>
    <m/>
    <n v="8.8000000000000007"/>
    <m/>
    <m/>
    <m/>
    <m/>
    <m/>
    <m/>
    <m/>
    <m/>
    <m/>
    <m/>
    <m/>
    <n v="87.64"/>
    <m/>
    <m/>
    <m/>
    <m/>
    <m/>
    <n v="153.77000000000001"/>
    <m/>
    <m/>
    <n v="35.18"/>
    <n v="87.64"/>
    <n v="122.82"/>
    <n v="153.77000000000001"/>
    <n v="276.58999999999997"/>
  </r>
  <r>
    <n v="284"/>
    <n v="1915"/>
    <s v="Gillard Pass"/>
    <s v="DPI"/>
    <s v="124"/>
    <s v="Chinook"/>
    <s v="3"/>
    <x v="0"/>
    <x v="1"/>
    <n v="2718"/>
    <x v="3"/>
    <s v="CK-28"/>
    <s v="SOUTHERN MAINLAND-SOUTHERN FJORDS_FA_0.x"/>
    <s v="M"/>
    <s v="H"/>
    <n v="2718"/>
    <s v="Phillips River H"/>
    <n v="2687"/>
    <s v="Phillips Lk"/>
    <s v="JNST"/>
    <s v="S"/>
    <x v="1"/>
    <s v="184765"/>
    <n v="0"/>
    <s v="184765"/>
    <n v="2018"/>
    <s v="20180523"/>
    <s v="20180523"/>
    <n v="73"/>
    <n v="4.5"/>
    <m/>
    <s v="CWT"/>
    <s v="P"/>
    <s v="Y"/>
    <s v="Y"/>
    <s v="Y"/>
    <s v="Y"/>
    <n v="7.4999999999999997E-3"/>
    <x v="0"/>
    <n v="59676"/>
    <n v="61991"/>
    <x v="2"/>
    <n v="37098"/>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98"/>
    <m/>
    <m/>
    <m/>
    <m/>
    <m/>
    <m/>
    <m/>
    <m/>
    <m/>
    <m/>
    <m/>
    <n v="80.489999999999995"/>
    <m/>
    <m/>
    <m/>
    <m/>
    <m/>
    <n v="129.47999999999999"/>
    <m/>
    <m/>
    <n v="5.98"/>
    <n v="80.489999999999995"/>
    <n v="86.47"/>
    <n v="129.47999999999999"/>
    <n v="215.95"/>
  </r>
  <r>
    <n v="284"/>
    <n v="1915"/>
    <s v="Gillard Pass"/>
    <s v="DPI"/>
    <s v="124"/>
    <s v="Chinook"/>
    <s v="3"/>
    <x v="0"/>
    <x v="2"/>
    <n v="2718"/>
    <x v="3"/>
    <s v="CK-28"/>
    <s v="SOUTHERN MAINLAND-SOUTHERN FJORDS_FA_0.x"/>
    <s v="M"/>
    <s v="H"/>
    <n v="2718"/>
    <s v="Phillips River H"/>
    <n v="2687"/>
    <s v="Phillips Lk"/>
    <s v="JNST"/>
    <s v="S"/>
    <x v="1"/>
    <s v="180595"/>
    <n v="0"/>
    <s v="180595"/>
    <n v="2019"/>
    <s v="20190501"/>
    <s v="20190501"/>
    <n v="73"/>
    <n v="4.5"/>
    <m/>
    <s v="CWT"/>
    <s v="P"/>
    <s v="Y"/>
    <s v="Y"/>
    <s v="Y"/>
    <s v="Y"/>
    <n v="0"/>
    <x v="0"/>
    <n v="3454"/>
    <n v="3724"/>
    <x v="0"/>
    <n v="37803"/>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999999999999998"/>
    <m/>
    <m/>
    <m/>
    <m/>
    <m/>
    <m/>
    <m/>
    <m/>
    <n v="0"/>
    <n v="2.2999999999999998"/>
    <n v="2.2999999999999998"/>
    <n v="0"/>
    <n v="2.2999999999999998"/>
  </r>
  <r>
    <n v="284"/>
    <n v="1915"/>
    <s v="Gillard Pass"/>
    <s v="DPI"/>
    <s v="124"/>
    <s v="Chinook"/>
    <s v="3"/>
    <x v="0"/>
    <x v="2"/>
    <n v="2718"/>
    <x v="3"/>
    <s v="CK-28"/>
    <s v="SOUTHERN MAINLAND-SOUTHERN FJORDS_FA_0.x"/>
    <s v="M"/>
    <s v="H"/>
    <n v="2718"/>
    <s v="Phillips River H"/>
    <n v="2687"/>
    <s v="Phillips Lk"/>
    <s v="JNST"/>
    <s v="S"/>
    <x v="1"/>
    <s v="180595"/>
    <n v="0"/>
    <s v="180595"/>
    <n v="2019"/>
    <s v="20190501"/>
    <s v="20190501"/>
    <n v="73"/>
    <n v="4.5"/>
    <m/>
    <s v="CWT"/>
    <s v="P"/>
    <s v="Y"/>
    <s v="Y"/>
    <s v="Y"/>
    <s v="Y"/>
    <n v="0"/>
    <x v="0"/>
    <n v="3454"/>
    <n v="3724"/>
    <x v="1"/>
    <n v="37803"/>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21"/>
    <m/>
    <m/>
    <m/>
    <m/>
    <m/>
    <m/>
    <m/>
    <m/>
    <m/>
    <m/>
    <m/>
    <n v="8.43"/>
    <m/>
    <m/>
    <m/>
    <m/>
    <m/>
    <n v="10.76"/>
    <m/>
    <m/>
    <n v="6.21"/>
    <n v="8.43"/>
    <n v="14.64"/>
    <n v="10.76"/>
    <n v="25.4"/>
  </r>
  <r>
    <n v="284"/>
    <n v="1915"/>
    <s v="Gillard Pass"/>
    <s v="DPI"/>
    <s v="124"/>
    <s v="Chinook"/>
    <s v="3"/>
    <x v="0"/>
    <x v="2"/>
    <n v="2718"/>
    <x v="3"/>
    <s v="CK-28"/>
    <s v="SOUTHERN MAINLAND-SOUTHERN FJORDS_FA_0.x"/>
    <s v="M"/>
    <s v="H"/>
    <n v="2718"/>
    <s v="Phillips River H"/>
    <n v="2687"/>
    <s v="Phillips Lk"/>
    <s v="JNST"/>
    <s v="S"/>
    <x v="1"/>
    <s v="180595"/>
    <n v="0"/>
    <s v="180595"/>
    <n v="2019"/>
    <s v="20190501"/>
    <s v="20190501"/>
    <n v="73"/>
    <n v="4.5"/>
    <m/>
    <s v="CWT"/>
    <s v="P"/>
    <s v="Y"/>
    <s v="Y"/>
    <s v="Y"/>
    <s v="Y"/>
    <n v="0"/>
    <x v="0"/>
    <n v="3454"/>
    <n v="3724"/>
    <x v="2"/>
    <n v="37803"/>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399999999999999"/>
    <m/>
    <m/>
    <n v="0"/>
    <n v="0"/>
    <n v="0"/>
    <n v="18.399999999999999"/>
    <n v="18.399999999999999"/>
  </r>
  <r>
    <n v="284"/>
    <n v="1915"/>
    <s v="Gillard Pass"/>
    <s v="DPI"/>
    <s v="124"/>
    <s v="Chinook"/>
    <s v="3"/>
    <x v="0"/>
    <x v="2"/>
    <n v="2718"/>
    <x v="3"/>
    <s v="CK-28"/>
    <s v="SOUTHERN MAINLAND-SOUTHERN FJORDS_FA_0.x"/>
    <s v="M"/>
    <s v="H"/>
    <n v="2718"/>
    <s v="Phillips River H"/>
    <n v="2687"/>
    <s v="Phillips Lk"/>
    <s v="JNST"/>
    <s v="S"/>
    <x v="1"/>
    <s v="184280"/>
    <n v="0"/>
    <s v="184280"/>
    <n v="2019"/>
    <s v="20190501"/>
    <s v="20190501"/>
    <n v="73"/>
    <n v="4.5"/>
    <m/>
    <s v="CWT"/>
    <s v="P"/>
    <s v="Y"/>
    <s v="Y"/>
    <s v="Y"/>
    <s v="Y"/>
    <n v="5.0000000000000001E-3"/>
    <x v="0"/>
    <n v="29531"/>
    <n v="31996"/>
    <x v="4"/>
    <n v="37802"/>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6"/>
    <m/>
    <m/>
    <m/>
    <m/>
    <m/>
    <m/>
    <m/>
    <m/>
    <n v="0"/>
    <n v="1.86"/>
    <n v="1.86"/>
    <n v="0"/>
    <n v="1.86"/>
  </r>
  <r>
    <n v="284"/>
    <n v="1915"/>
    <s v="Gillard Pass"/>
    <s v="DPI"/>
    <s v="124"/>
    <s v="Chinook"/>
    <s v="3"/>
    <x v="0"/>
    <x v="2"/>
    <n v="2718"/>
    <x v="3"/>
    <s v="CK-28"/>
    <s v="SOUTHERN MAINLAND-SOUTHERN FJORDS_FA_0.x"/>
    <s v="M"/>
    <s v="H"/>
    <n v="2718"/>
    <s v="Phillips River H"/>
    <n v="2687"/>
    <s v="Phillips Lk"/>
    <s v="JNST"/>
    <s v="S"/>
    <x v="1"/>
    <s v="184280"/>
    <n v="0"/>
    <s v="184280"/>
    <n v="2019"/>
    <s v="20190501"/>
    <s v="20190501"/>
    <n v="73"/>
    <n v="4.5"/>
    <m/>
    <s v="CWT"/>
    <s v="P"/>
    <s v="Y"/>
    <s v="Y"/>
    <s v="Y"/>
    <s v="Y"/>
    <n v="5.0000000000000001E-3"/>
    <x v="0"/>
    <n v="29531"/>
    <n v="31996"/>
    <x v="0"/>
    <n v="37802"/>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55"/>
    <m/>
    <m/>
    <m/>
    <m/>
    <m/>
    <m/>
    <m/>
    <m/>
    <m/>
    <m/>
    <m/>
    <n v="14.03"/>
    <m/>
    <m/>
    <m/>
    <m/>
    <m/>
    <m/>
    <m/>
    <m/>
    <n v="4.55"/>
    <n v="14.03"/>
    <n v="18.579999999999998"/>
    <n v="0"/>
    <n v="18.579999999999998"/>
  </r>
  <r>
    <n v="284"/>
    <n v="1915"/>
    <s v="Gillard Pass"/>
    <s v="DPI"/>
    <s v="124"/>
    <s v="Chinook"/>
    <s v="3"/>
    <x v="0"/>
    <x v="2"/>
    <n v="2718"/>
    <x v="3"/>
    <s v="CK-28"/>
    <s v="SOUTHERN MAINLAND-SOUTHERN FJORDS_FA_0.x"/>
    <s v="M"/>
    <s v="H"/>
    <n v="2718"/>
    <s v="Phillips River H"/>
    <n v="2687"/>
    <s v="Phillips Lk"/>
    <s v="JNST"/>
    <s v="S"/>
    <x v="1"/>
    <s v="184280"/>
    <n v="0"/>
    <s v="184280"/>
    <n v="2019"/>
    <s v="20190501"/>
    <s v="20190501"/>
    <n v="73"/>
    <n v="4.5"/>
    <m/>
    <s v="CWT"/>
    <s v="P"/>
    <s v="Y"/>
    <s v="Y"/>
    <s v="Y"/>
    <s v="Y"/>
    <n v="5.0000000000000001E-3"/>
    <x v="0"/>
    <n v="29531"/>
    <n v="31996"/>
    <x v="1"/>
    <n v="37802"/>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96"/>
    <m/>
    <m/>
    <m/>
    <m/>
    <m/>
    <m/>
    <m/>
    <m/>
    <m/>
    <m/>
    <m/>
    <n v="32.049999999999997"/>
    <m/>
    <m/>
    <m/>
    <m/>
    <m/>
    <n v="142.03"/>
    <m/>
    <m/>
    <n v="24.96"/>
    <n v="32.049999999999997"/>
    <n v="57.01"/>
    <n v="142.03"/>
    <n v="199.04"/>
  </r>
  <r>
    <n v="284"/>
    <n v="1915"/>
    <s v="Gillard Pass"/>
    <s v="DPI"/>
    <s v="124"/>
    <s v="Chinook"/>
    <s v="3"/>
    <x v="0"/>
    <x v="2"/>
    <n v="2718"/>
    <x v="3"/>
    <s v="CK-28"/>
    <s v="SOUTHERN MAINLAND-SOUTHERN FJORDS_FA_0.x"/>
    <s v="M"/>
    <s v="H"/>
    <n v="2718"/>
    <s v="Phillips River H"/>
    <n v="2687"/>
    <s v="Phillips Lk"/>
    <s v="JNST"/>
    <s v="S"/>
    <x v="1"/>
    <s v="184280"/>
    <n v="0"/>
    <s v="184280"/>
    <n v="2019"/>
    <s v="20190501"/>
    <s v="20190501"/>
    <n v="73"/>
    <n v="4.5"/>
    <m/>
    <s v="CWT"/>
    <s v="P"/>
    <s v="Y"/>
    <s v="Y"/>
    <s v="Y"/>
    <s v="Y"/>
    <n v="5.0000000000000001E-3"/>
    <x v="0"/>
    <n v="29531"/>
    <n v="31996"/>
    <x v="2"/>
    <n v="37802"/>
    <x v="5"/>
    <m/>
    <m/>
    <m/>
    <m/>
    <m/>
    <m/>
    <m/>
    <m/>
    <m/>
    <m/>
    <m/>
    <m/>
    <m/>
    <m/>
    <m/>
    <m/>
    <m/>
    <m/>
    <m/>
    <m/>
    <m/>
    <m/>
    <m/>
    <m/>
    <m/>
    <m/>
    <m/>
    <m/>
    <n v="6.06"/>
    <m/>
    <m/>
    <m/>
    <m/>
    <m/>
    <m/>
    <m/>
    <m/>
    <m/>
    <m/>
    <m/>
    <m/>
    <m/>
    <m/>
    <m/>
    <m/>
    <m/>
    <m/>
    <m/>
    <m/>
    <m/>
    <m/>
    <m/>
    <m/>
    <m/>
    <m/>
    <m/>
    <m/>
    <m/>
    <m/>
    <m/>
    <m/>
    <m/>
    <m/>
    <m/>
    <m/>
    <m/>
    <m/>
    <m/>
    <m/>
    <m/>
    <m/>
    <m/>
    <m/>
    <m/>
    <m/>
    <m/>
    <m/>
    <m/>
    <m/>
    <m/>
    <m/>
    <m/>
    <m/>
    <m/>
    <m/>
    <m/>
    <m/>
    <m/>
    <m/>
    <m/>
    <m/>
    <m/>
    <m/>
    <m/>
    <m/>
    <m/>
    <m/>
    <m/>
    <m/>
    <m/>
    <m/>
    <m/>
    <m/>
    <m/>
    <m/>
    <m/>
    <m/>
    <m/>
    <m/>
    <m/>
    <m/>
    <m/>
    <m/>
    <m/>
    <m/>
    <m/>
    <m/>
    <m/>
    <m/>
    <m/>
    <m/>
    <m/>
    <m/>
    <m/>
    <m/>
    <m/>
    <m/>
    <m/>
    <m/>
    <m/>
    <m/>
    <m/>
    <m/>
    <m/>
    <m/>
    <m/>
    <m/>
    <m/>
    <m/>
    <m/>
    <m/>
    <m/>
    <m/>
    <m/>
    <m/>
    <m/>
    <m/>
    <m/>
    <m/>
    <m/>
    <m/>
    <m/>
    <m/>
    <m/>
    <m/>
    <m/>
    <m/>
    <m/>
    <m/>
    <n v="2.23"/>
    <m/>
    <m/>
    <m/>
    <m/>
    <m/>
    <n v="45.01"/>
    <m/>
    <m/>
    <n v="6.06"/>
    <n v="2.23"/>
    <n v="8.2899999999999991"/>
    <n v="45.01"/>
    <n v="53.3"/>
  </r>
  <r>
    <n v="284"/>
    <n v="1915"/>
    <s v="Gillard Pass"/>
    <s v="DPI"/>
    <s v="124"/>
    <s v="Chinook"/>
    <s v="3"/>
    <x v="0"/>
    <x v="2"/>
    <n v="2718"/>
    <x v="3"/>
    <s v="CK-28"/>
    <s v="SOUTHERN MAINLAND-SOUTHERN FJORDS_FA_0.x"/>
    <s v="M"/>
    <s v="H"/>
    <n v="2718"/>
    <s v="Phillips River H"/>
    <n v="2687"/>
    <s v="Phillips Lk"/>
    <s v="JNST"/>
    <s v="S"/>
    <x v="1"/>
    <s v="185195"/>
    <n v="0"/>
    <s v="185195"/>
    <n v="2019"/>
    <s v="20190501"/>
    <s v="20190501"/>
    <n v="73"/>
    <n v="4.5"/>
    <m/>
    <s v="CWT"/>
    <s v="P"/>
    <s v="Y"/>
    <s v="Y"/>
    <s v="Y"/>
    <s v="Y"/>
    <n v="2.5000000000000001E-3"/>
    <x v="0"/>
    <n v="59218"/>
    <n v="64000"/>
    <x v="4"/>
    <n v="37801"/>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2"/>
    <m/>
    <m/>
    <m/>
    <m/>
    <m/>
    <m/>
    <m/>
    <m/>
    <n v="0"/>
    <n v="0.62"/>
    <n v="0.62"/>
    <n v="0"/>
    <n v="0.62"/>
  </r>
  <r>
    <n v="284"/>
    <n v="1915"/>
    <s v="Gillard Pass"/>
    <s v="DPI"/>
    <s v="124"/>
    <s v="Chinook"/>
    <s v="3"/>
    <x v="0"/>
    <x v="2"/>
    <n v="2718"/>
    <x v="3"/>
    <s v="CK-28"/>
    <s v="SOUTHERN MAINLAND-SOUTHERN FJORDS_FA_0.x"/>
    <s v="M"/>
    <s v="H"/>
    <n v="2718"/>
    <s v="Phillips River H"/>
    <n v="2687"/>
    <s v="Phillips Lk"/>
    <s v="JNST"/>
    <s v="S"/>
    <x v="1"/>
    <s v="185195"/>
    <n v="0"/>
    <s v="185195"/>
    <n v="2019"/>
    <s v="20190501"/>
    <s v="20190501"/>
    <n v="73"/>
    <n v="4.5"/>
    <m/>
    <s v="CWT"/>
    <s v="P"/>
    <s v="Y"/>
    <s v="Y"/>
    <s v="Y"/>
    <s v="Y"/>
    <n v="2.5000000000000001E-3"/>
    <x v="0"/>
    <n v="59218"/>
    <n v="64000"/>
    <x v="0"/>
    <n v="37801"/>
    <x v="3"/>
    <m/>
    <m/>
    <m/>
    <m/>
    <m/>
    <m/>
    <m/>
    <m/>
    <m/>
    <m/>
    <m/>
    <m/>
    <m/>
    <m/>
    <m/>
    <m/>
    <m/>
    <m/>
    <m/>
    <m/>
    <m/>
    <m/>
    <m/>
    <m/>
    <m/>
    <m/>
    <m/>
    <m/>
    <m/>
    <m/>
    <m/>
    <m/>
    <m/>
    <m/>
    <m/>
    <m/>
    <m/>
    <m/>
    <m/>
    <m/>
    <m/>
    <m/>
    <m/>
    <m/>
    <m/>
    <m/>
    <m/>
    <m/>
    <m/>
    <n v="9.01"/>
    <m/>
    <m/>
    <m/>
    <m/>
    <m/>
    <m/>
    <m/>
    <m/>
    <m/>
    <m/>
    <m/>
    <m/>
    <m/>
    <m/>
    <m/>
    <m/>
    <m/>
    <m/>
    <m/>
    <m/>
    <m/>
    <m/>
    <m/>
    <m/>
    <m/>
    <m/>
    <m/>
    <m/>
    <m/>
    <m/>
    <m/>
    <m/>
    <m/>
    <m/>
    <m/>
    <m/>
    <m/>
    <m/>
    <m/>
    <m/>
    <m/>
    <m/>
    <m/>
    <m/>
    <m/>
    <m/>
    <m/>
    <m/>
    <m/>
    <m/>
    <m/>
    <m/>
    <m/>
    <m/>
    <m/>
    <m/>
    <m/>
    <m/>
    <m/>
    <m/>
    <m/>
    <m/>
    <m/>
    <m/>
    <m/>
    <m/>
    <m/>
    <m/>
    <m/>
    <m/>
    <m/>
    <m/>
    <m/>
    <m/>
    <m/>
    <m/>
    <m/>
    <m/>
    <m/>
    <m/>
    <m/>
    <n v="9.73"/>
    <m/>
    <m/>
    <m/>
    <m/>
    <m/>
    <m/>
    <m/>
    <m/>
    <m/>
    <m/>
    <m/>
    <m/>
    <m/>
    <m/>
    <m/>
    <n v="13.7"/>
    <m/>
    <m/>
    <m/>
    <m/>
    <m/>
    <m/>
    <m/>
    <m/>
    <m/>
    <m/>
    <m/>
    <n v="25.47"/>
    <m/>
    <m/>
    <m/>
    <m/>
    <m/>
    <n v="106.91"/>
    <m/>
    <m/>
    <n v="32.44"/>
    <n v="25.47"/>
    <n v="57.91"/>
    <n v="106.91"/>
    <n v="164.82"/>
  </r>
  <r>
    <n v="284"/>
    <n v="1915"/>
    <s v="Gillard Pass"/>
    <s v="DPI"/>
    <s v="124"/>
    <s v="Chinook"/>
    <s v="3"/>
    <x v="0"/>
    <x v="2"/>
    <n v="2718"/>
    <x v="3"/>
    <s v="CK-28"/>
    <s v="SOUTHERN MAINLAND-SOUTHERN FJORDS_FA_0.x"/>
    <s v="M"/>
    <s v="H"/>
    <n v="2718"/>
    <s v="Phillips River H"/>
    <n v="2687"/>
    <s v="Phillips Lk"/>
    <s v="JNST"/>
    <s v="S"/>
    <x v="1"/>
    <s v="185195"/>
    <n v="0"/>
    <s v="185195"/>
    <n v="2019"/>
    <s v="20190501"/>
    <s v="20190501"/>
    <n v="73"/>
    <n v="4.5"/>
    <m/>
    <s v="CWT"/>
    <s v="P"/>
    <s v="Y"/>
    <s v="Y"/>
    <s v="Y"/>
    <s v="Y"/>
    <n v="2.5000000000000001E-3"/>
    <x v="0"/>
    <n v="59218"/>
    <n v="64000"/>
    <x v="1"/>
    <n v="37801"/>
    <x v="4"/>
    <m/>
    <m/>
    <m/>
    <m/>
    <m/>
    <m/>
    <m/>
    <m/>
    <m/>
    <m/>
    <m/>
    <m/>
    <m/>
    <m/>
    <m/>
    <m/>
    <m/>
    <m/>
    <m/>
    <m/>
    <m/>
    <m/>
    <m/>
    <m/>
    <m/>
    <m/>
    <m/>
    <m/>
    <n v="4.43"/>
    <m/>
    <m/>
    <m/>
    <m/>
    <m/>
    <m/>
    <m/>
    <m/>
    <m/>
    <m/>
    <m/>
    <m/>
    <m/>
    <m/>
    <m/>
    <m/>
    <m/>
    <m/>
    <m/>
    <m/>
    <m/>
    <m/>
    <m/>
    <m/>
    <m/>
    <m/>
    <m/>
    <m/>
    <m/>
    <m/>
    <m/>
    <m/>
    <m/>
    <m/>
    <m/>
    <m/>
    <m/>
    <m/>
    <m/>
    <m/>
    <m/>
    <m/>
    <m/>
    <m/>
    <m/>
    <m/>
    <m/>
    <m/>
    <m/>
    <m/>
    <m/>
    <m/>
    <m/>
    <m/>
    <m/>
    <m/>
    <m/>
    <m/>
    <m/>
    <m/>
    <m/>
    <m/>
    <m/>
    <m/>
    <m/>
    <m/>
    <m/>
    <m/>
    <m/>
    <m/>
    <m/>
    <m/>
    <m/>
    <m/>
    <m/>
    <m/>
    <m/>
    <m/>
    <m/>
    <m/>
    <m/>
    <m/>
    <m/>
    <m/>
    <m/>
    <m/>
    <m/>
    <m/>
    <m/>
    <m/>
    <m/>
    <m/>
    <m/>
    <m/>
    <m/>
    <m/>
    <m/>
    <m/>
    <m/>
    <m/>
    <m/>
    <m/>
    <m/>
    <m/>
    <m/>
    <m/>
    <m/>
    <n v="12.46"/>
    <m/>
    <m/>
    <m/>
    <m/>
    <m/>
    <m/>
    <m/>
    <m/>
    <m/>
    <m/>
    <n v="18.690000000000001"/>
    <m/>
    <m/>
    <m/>
    <m/>
    <m/>
    <m/>
    <m/>
    <m/>
    <m/>
    <m/>
    <m/>
    <n v="43.09"/>
    <m/>
    <m/>
    <m/>
    <m/>
    <m/>
    <n v="280.22000000000003"/>
    <m/>
    <m/>
    <n v="35.58"/>
    <n v="43.09"/>
    <n v="78.67"/>
    <n v="280.22000000000003"/>
    <n v="358.89000000000004"/>
  </r>
  <r>
    <n v="284"/>
    <n v="1915"/>
    <s v="Gillard Pass"/>
    <s v="DPI"/>
    <s v="124"/>
    <s v="Chinook"/>
    <s v="3"/>
    <x v="0"/>
    <x v="2"/>
    <n v="2718"/>
    <x v="3"/>
    <s v="CK-28"/>
    <s v="SOUTHERN MAINLAND-SOUTHERN FJORDS_FA_0.x"/>
    <s v="M"/>
    <s v="H"/>
    <n v="2718"/>
    <s v="Phillips River H"/>
    <n v="2687"/>
    <s v="Phillips Lk"/>
    <s v="JNST"/>
    <s v="S"/>
    <x v="1"/>
    <s v="185195"/>
    <n v="0"/>
    <s v="185195"/>
    <n v="2019"/>
    <s v="20190501"/>
    <s v="20190501"/>
    <n v="73"/>
    <n v="4.5"/>
    <m/>
    <s v="CWT"/>
    <s v="P"/>
    <s v="Y"/>
    <s v="Y"/>
    <s v="Y"/>
    <s v="Y"/>
    <n v="2.5000000000000001E-3"/>
    <x v="0"/>
    <n v="59218"/>
    <n v="64000"/>
    <x v="2"/>
    <n v="37801"/>
    <x v="5"/>
    <m/>
    <m/>
    <m/>
    <m/>
    <m/>
    <m/>
    <m/>
    <m/>
    <m/>
    <m/>
    <m/>
    <m/>
    <m/>
    <m/>
    <m/>
    <m/>
    <m/>
    <m/>
    <m/>
    <m/>
    <m/>
    <m/>
    <m/>
    <m/>
    <m/>
    <m/>
    <m/>
    <m/>
    <m/>
    <m/>
    <m/>
    <m/>
    <m/>
    <m/>
    <m/>
    <m/>
    <m/>
    <m/>
    <m/>
    <m/>
    <m/>
    <m/>
    <m/>
    <m/>
    <m/>
    <m/>
    <m/>
    <m/>
    <m/>
    <m/>
    <m/>
    <m/>
    <m/>
    <m/>
    <m/>
    <m/>
    <m/>
    <m/>
    <m/>
    <m/>
    <m/>
    <m/>
    <m/>
    <m/>
    <m/>
    <m/>
    <m/>
    <m/>
    <m/>
    <m/>
    <m/>
    <m/>
    <m/>
    <m/>
    <m/>
    <m/>
    <m/>
    <m/>
    <m/>
    <m/>
    <m/>
    <m/>
    <m/>
    <m/>
    <m/>
    <m/>
    <m/>
    <m/>
    <m/>
    <m/>
    <m/>
    <m/>
    <m/>
    <m/>
    <m/>
    <m/>
    <m/>
    <m/>
    <m/>
    <m/>
    <m/>
    <m/>
    <m/>
    <m/>
    <m/>
    <m/>
    <m/>
    <m/>
    <m/>
    <m/>
    <m/>
    <m/>
    <m/>
    <m/>
    <m/>
    <m/>
    <m/>
    <m/>
    <m/>
    <m/>
    <m/>
    <m/>
    <m/>
    <m/>
    <m/>
    <m/>
    <m/>
    <m/>
    <m/>
    <m/>
    <m/>
    <m/>
    <m/>
    <m/>
    <m/>
    <m/>
    <n v="8.18"/>
    <m/>
    <m/>
    <m/>
    <m/>
    <m/>
    <m/>
    <m/>
    <m/>
    <m/>
    <m/>
    <m/>
    <m/>
    <m/>
    <m/>
    <m/>
    <m/>
    <m/>
    <m/>
    <m/>
    <m/>
    <m/>
    <m/>
    <n v="8.7100000000000009"/>
    <m/>
    <m/>
    <m/>
    <m/>
    <m/>
    <n v="229.42"/>
    <m/>
    <m/>
    <n v="8.18"/>
    <n v="8.7100000000000009"/>
    <n v="16.89"/>
    <n v="229.42"/>
    <n v="246.31"/>
  </r>
  <r>
    <n v="284"/>
    <n v="1915"/>
    <s v="Gillard Pass"/>
    <s v="DPI"/>
    <s v="124"/>
    <s v="Chinook"/>
    <s v="3"/>
    <x v="0"/>
    <x v="2"/>
    <n v="2718"/>
    <x v="3"/>
    <s v="CK-28"/>
    <s v="SOUTHERN MAINLAND-SOUTHERN FJORDS_FA_0.x"/>
    <s v="M"/>
    <s v="H"/>
    <n v="2718"/>
    <s v="Phillips River H"/>
    <n v="2687"/>
    <s v="Phillips Lk"/>
    <s v="JNST"/>
    <s v="S"/>
    <x v="1"/>
    <s v="185195"/>
    <n v="0"/>
    <s v="185195"/>
    <n v="2019"/>
    <s v="20190501"/>
    <s v="20190501"/>
    <n v="73"/>
    <n v="4.5"/>
    <m/>
    <s v="CWT"/>
    <s v="P"/>
    <s v="Y"/>
    <s v="Y"/>
    <s v="Y"/>
    <s v="Y"/>
    <n v="2.5000000000000001E-3"/>
    <x v="0"/>
    <n v="59218"/>
    <n v="64000"/>
    <x v="3"/>
    <n v="37801"/>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73"/>
    <m/>
    <m/>
    <n v="0"/>
    <n v="0"/>
    <n v="0"/>
    <n v="12.73"/>
    <n v="12.73"/>
  </r>
  <r>
    <n v="284"/>
    <n v="1915"/>
    <s v="Gillard Pass"/>
    <s v="DPI"/>
    <s v="124"/>
    <s v="Chinook"/>
    <s v="3"/>
    <x v="0"/>
    <x v="18"/>
    <n v="2718"/>
    <x v="3"/>
    <s v="CK-28"/>
    <s v="SOUTHERN MAINLAND-SOUTHERN FJORDS_FA_0.x"/>
    <s v="M"/>
    <s v="H"/>
    <n v="2718"/>
    <s v="Phillips River H"/>
    <n v="2687"/>
    <s v="Phillips Lk"/>
    <s v="JNST"/>
    <s v="F"/>
    <x v="3"/>
    <s v="186480"/>
    <n v="0"/>
    <s v="186480"/>
    <n v="2020"/>
    <s v="20200508"/>
    <s v="20200508"/>
    <m/>
    <n v="3.5"/>
    <m/>
    <s v="CWT"/>
    <s v="P"/>
    <s v="Y"/>
    <s v="Y"/>
    <s v="Y"/>
    <s v="N"/>
    <n v="2.5000000000000001E-3"/>
    <x v="0"/>
    <n v="50396"/>
    <n v="50530"/>
    <x v="0"/>
    <n v="38989"/>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78"/>
    <m/>
    <m/>
    <m/>
    <n v="5.78"/>
    <m/>
    <m/>
    <m/>
    <m/>
    <m/>
    <m/>
    <m/>
    <m/>
    <m/>
    <m/>
    <m/>
    <n v="7.77"/>
    <m/>
    <m/>
    <m/>
    <m/>
    <m/>
    <n v="27.14"/>
    <m/>
    <m/>
    <n v="11.56"/>
    <n v="7.77"/>
    <n v="19.329999999999998"/>
    <n v="27.14"/>
    <n v="46.47"/>
  </r>
  <r>
    <n v="284"/>
    <n v="1915"/>
    <s v="Gillard Pass"/>
    <s v="DPI"/>
    <s v="124"/>
    <s v="Chinook"/>
    <s v="3"/>
    <x v="0"/>
    <x v="18"/>
    <n v="2718"/>
    <x v="3"/>
    <s v="CK-28"/>
    <s v="SOUTHERN MAINLAND-SOUTHERN FJORDS_FA_0.x"/>
    <s v="M"/>
    <s v="H"/>
    <n v="2718"/>
    <s v="Phillips River H"/>
    <n v="2687"/>
    <s v="Phillips Lk"/>
    <s v="JNST"/>
    <s v="F"/>
    <x v="3"/>
    <s v="186480"/>
    <n v="0"/>
    <s v="186480"/>
    <n v="2020"/>
    <s v="20200508"/>
    <s v="20200508"/>
    <m/>
    <n v="3.5"/>
    <m/>
    <s v="CWT"/>
    <s v="P"/>
    <s v="Y"/>
    <s v="Y"/>
    <s v="Y"/>
    <s v="N"/>
    <n v="2.5000000000000001E-3"/>
    <x v="0"/>
    <n v="50396"/>
    <n v="50530"/>
    <x v="1"/>
    <n v="38989"/>
    <x v="5"/>
    <m/>
    <m/>
    <m/>
    <m/>
    <m/>
    <m/>
    <m/>
    <m/>
    <m/>
    <m/>
    <m/>
    <m/>
    <m/>
    <m/>
    <m/>
    <m/>
    <n v="3.54"/>
    <m/>
    <m/>
    <m/>
    <m/>
    <m/>
    <m/>
    <m/>
    <m/>
    <m/>
    <m/>
    <m/>
    <m/>
    <m/>
    <m/>
    <m/>
    <m/>
    <m/>
    <m/>
    <m/>
    <m/>
    <m/>
    <m/>
    <m/>
    <m/>
    <m/>
    <m/>
    <m/>
    <m/>
    <m/>
    <m/>
    <m/>
    <m/>
    <m/>
    <m/>
    <m/>
    <m/>
    <m/>
    <m/>
    <m/>
    <m/>
    <m/>
    <m/>
    <m/>
    <m/>
    <m/>
    <m/>
    <m/>
    <m/>
    <m/>
    <m/>
    <m/>
    <m/>
    <m/>
    <m/>
    <m/>
    <m/>
    <m/>
    <m/>
    <m/>
    <m/>
    <m/>
    <m/>
    <m/>
    <m/>
    <m/>
    <m/>
    <m/>
    <m/>
    <m/>
    <m/>
    <m/>
    <m/>
    <m/>
    <m/>
    <m/>
    <m/>
    <m/>
    <m/>
    <m/>
    <m/>
    <m/>
    <m/>
    <m/>
    <m/>
    <m/>
    <m/>
    <m/>
    <m/>
    <m/>
    <m/>
    <m/>
    <m/>
    <m/>
    <m/>
    <m/>
    <m/>
    <m/>
    <m/>
    <m/>
    <m/>
    <m/>
    <m/>
    <m/>
    <m/>
    <m/>
    <m/>
    <n v="8.7200000000000006"/>
    <m/>
    <m/>
    <m/>
    <m/>
    <m/>
    <m/>
    <m/>
    <m/>
    <m/>
    <m/>
    <m/>
    <m/>
    <m/>
    <m/>
    <m/>
    <m/>
    <m/>
    <m/>
    <m/>
    <n v="7.59"/>
    <m/>
    <m/>
    <m/>
    <n v="15.18"/>
    <m/>
    <m/>
    <m/>
    <m/>
    <m/>
    <m/>
    <m/>
    <m/>
    <m/>
    <m/>
    <m/>
    <n v="36.119999999999997"/>
    <m/>
    <m/>
    <m/>
    <m/>
    <m/>
    <n v="225.42"/>
    <m/>
    <m/>
    <n v="35.03"/>
    <n v="36.119999999999997"/>
    <n v="71.150000000000006"/>
    <n v="225.42"/>
    <n v="296.57"/>
  </r>
  <r>
    <n v="284"/>
    <n v="1915"/>
    <s v="Gillard Pass"/>
    <s v="DPI"/>
    <s v="124"/>
    <s v="Chinook"/>
    <s v="3"/>
    <x v="0"/>
    <x v="18"/>
    <n v="2718"/>
    <x v="3"/>
    <s v="CK-28"/>
    <s v="SOUTHERN MAINLAND-SOUTHERN FJORDS_FA_0.x"/>
    <s v="M"/>
    <s v="H"/>
    <n v="2718"/>
    <s v="Phillips River H"/>
    <n v="2687"/>
    <s v="Phillips Lk"/>
    <s v="JNST"/>
    <s v="F"/>
    <x v="3"/>
    <s v="186480"/>
    <n v="0"/>
    <s v="186480"/>
    <n v="2020"/>
    <s v="20200508"/>
    <s v="20200508"/>
    <m/>
    <n v="3.5"/>
    <m/>
    <s v="CWT"/>
    <s v="P"/>
    <s v="Y"/>
    <s v="Y"/>
    <s v="Y"/>
    <s v="N"/>
    <n v="2.5000000000000001E-3"/>
    <x v="0"/>
    <n v="50396"/>
    <n v="50530"/>
    <x v="2"/>
    <n v="38989"/>
    <x v="6"/>
    <m/>
    <m/>
    <m/>
    <m/>
    <m/>
    <m/>
    <m/>
    <m/>
    <m/>
    <m/>
    <m/>
    <m/>
    <m/>
    <m/>
    <m/>
    <m/>
    <m/>
    <m/>
    <m/>
    <m/>
    <m/>
    <m/>
    <m/>
    <m/>
    <m/>
    <m/>
    <m/>
    <m/>
    <m/>
    <m/>
    <m/>
    <m/>
    <m/>
    <m/>
    <m/>
    <m/>
    <m/>
    <m/>
    <m/>
    <m/>
    <m/>
    <m/>
    <m/>
    <m/>
    <m/>
    <m/>
    <m/>
    <m/>
    <m/>
    <m/>
    <m/>
    <m/>
    <m/>
    <m/>
    <m/>
    <m/>
    <m/>
    <m/>
    <m/>
    <m/>
    <m/>
    <m/>
    <m/>
    <m/>
    <m/>
    <m/>
    <m/>
    <m/>
    <m/>
    <m/>
    <m/>
    <m/>
    <m/>
    <m/>
    <m/>
    <m/>
    <m/>
    <m/>
    <m/>
    <m/>
    <m/>
    <m/>
    <m/>
    <m/>
    <m/>
    <m/>
    <m/>
    <m/>
    <m/>
    <m/>
    <m/>
    <m/>
    <m/>
    <m/>
    <m/>
    <m/>
    <m/>
    <m/>
    <m/>
    <m/>
    <m/>
    <m/>
    <m/>
    <m/>
    <m/>
    <m/>
    <m/>
    <m/>
    <m/>
    <m/>
    <m/>
    <m/>
    <m/>
    <m/>
    <m/>
    <m/>
    <m/>
    <m/>
    <m/>
    <m/>
    <m/>
    <m/>
    <m/>
    <n v="8.3000000000000007"/>
    <m/>
    <m/>
    <m/>
    <m/>
    <m/>
    <m/>
    <m/>
    <m/>
    <m/>
    <m/>
    <m/>
    <m/>
    <m/>
    <m/>
    <m/>
    <m/>
    <m/>
    <m/>
    <m/>
    <m/>
    <m/>
    <m/>
    <m/>
    <m/>
    <m/>
    <m/>
    <m/>
    <m/>
    <m/>
    <m/>
    <m/>
    <m/>
    <m/>
    <m/>
    <m/>
    <n v="1.34"/>
    <m/>
    <m/>
    <m/>
    <m/>
    <m/>
    <n v="179.42"/>
    <m/>
    <m/>
    <n v="8.3000000000000007"/>
    <n v="1.34"/>
    <n v="9.64"/>
    <n v="179.42"/>
    <n v="189.06"/>
  </r>
  <r>
    <n v="284"/>
    <n v="1915"/>
    <s v="Gillard Pass"/>
    <s v="DPI"/>
    <s v="124"/>
    <s v="Chinook"/>
    <s v="3"/>
    <x v="0"/>
    <x v="18"/>
    <n v="2718"/>
    <x v="3"/>
    <s v="CK-28"/>
    <s v="SOUTHERN MAINLAND-SOUTHERN FJORDS_FA_0.x"/>
    <s v="M"/>
    <s v="H"/>
    <n v="2718"/>
    <s v="Phillips River H"/>
    <n v="2687"/>
    <s v="Phillips Lk"/>
    <s v="JNST"/>
    <s v="F"/>
    <x v="3"/>
    <s v="186481"/>
    <n v="0"/>
    <s v="186481"/>
    <n v="2020"/>
    <s v="20200508"/>
    <s v="20200508"/>
    <m/>
    <n v="3.5"/>
    <m/>
    <s v="CWT"/>
    <s v="P"/>
    <s v="Y"/>
    <s v="Y"/>
    <s v="Y"/>
    <s v="N"/>
    <m/>
    <x v="0"/>
    <n v="32553"/>
    <n v="32553"/>
    <x v="4"/>
    <n v="38991"/>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3"/>
    <m/>
    <m/>
    <m/>
    <m/>
    <m/>
    <m/>
    <m/>
    <m/>
    <n v="0"/>
    <n v="1.73"/>
    <n v="1.73"/>
    <n v="0"/>
    <n v="1.73"/>
  </r>
  <r>
    <n v="284"/>
    <n v="1915"/>
    <s v="Gillard Pass"/>
    <s v="DPI"/>
    <s v="124"/>
    <s v="Chinook"/>
    <s v="3"/>
    <x v="0"/>
    <x v="18"/>
    <n v="2718"/>
    <x v="3"/>
    <s v="CK-28"/>
    <s v="SOUTHERN MAINLAND-SOUTHERN FJORDS_FA_0.x"/>
    <s v="M"/>
    <s v="H"/>
    <n v="2718"/>
    <s v="Phillips River H"/>
    <n v="2687"/>
    <s v="Phillips Lk"/>
    <s v="JNST"/>
    <s v="F"/>
    <x v="3"/>
    <s v="186481"/>
    <n v="0"/>
    <s v="186481"/>
    <n v="2020"/>
    <s v="20200508"/>
    <s v="20200508"/>
    <m/>
    <n v="3.5"/>
    <m/>
    <s v="CWT"/>
    <s v="P"/>
    <s v="Y"/>
    <s v="Y"/>
    <s v="Y"/>
    <s v="N"/>
    <m/>
    <x v="0"/>
    <n v="32553"/>
    <n v="32553"/>
    <x v="0"/>
    <n v="38991"/>
    <x v="4"/>
    <m/>
    <m/>
    <m/>
    <m/>
    <m/>
    <m/>
    <m/>
    <m/>
    <m/>
    <m/>
    <m/>
    <m/>
    <m/>
    <m/>
    <m/>
    <m/>
    <m/>
    <m/>
    <m/>
    <m/>
    <m/>
    <m/>
    <m/>
    <m/>
    <m/>
    <m/>
    <m/>
    <m/>
    <m/>
    <m/>
    <m/>
    <m/>
    <m/>
    <m/>
    <n v="8.1999999999999993"/>
    <m/>
    <m/>
    <m/>
    <m/>
    <m/>
    <m/>
    <m/>
    <m/>
    <m/>
    <m/>
    <m/>
    <m/>
    <m/>
    <m/>
    <m/>
    <m/>
    <m/>
    <m/>
    <m/>
    <m/>
    <m/>
    <m/>
    <m/>
    <m/>
    <m/>
    <m/>
    <m/>
    <m/>
    <m/>
    <m/>
    <m/>
    <m/>
    <m/>
    <m/>
    <m/>
    <m/>
    <m/>
    <m/>
    <m/>
    <m/>
    <m/>
    <m/>
    <m/>
    <m/>
    <m/>
    <m/>
    <m/>
    <m/>
    <m/>
    <m/>
    <m/>
    <m/>
    <m/>
    <m/>
    <m/>
    <m/>
    <m/>
    <m/>
    <m/>
    <m/>
    <m/>
    <m/>
    <m/>
    <m/>
    <m/>
    <m/>
    <m/>
    <m/>
    <m/>
    <m/>
    <m/>
    <m/>
    <m/>
    <m/>
    <m/>
    <m/>
    <m/>
    <m/>
    <m/>
    <m/>
    <m/>
    <m/>
    <m/>
    <m/>
    <m/>
    <m/>
    <m/>
    <m/>
    <m/>
    <m/>
    <m/>
    <m/>
    <m/>
    <m/>
    <m/>
    <m/>
    <m/>
    <m/>
    <m/>
    <m/>
    <m/>
    <m/>
    <m/>
    <m/>
    <m/>
    <m/>
    <m/>
    <m/>
    <m/>
    <m/>
    <m/>
    <m/>
    <m/>
    <m/>
    <m/>
    <m/>
    <m/>
    <m/>
    <m/>
    <m/>
    <m/>
    <m/>
    <m/>
    <m/>
    <n v="7.25"/>
    <m/>
    <m/>
    <m/>
    <m/>
    <m/>
    <n v="6.76"/>
    <m/>
    <m/>
    <n v="8.1999999999999993"/>
    <n v="7.25"/>
    <n v="15.45"/>
    <n v="6.76"/>
    <n v="22.21"/>
  </r>
  <r>
    <n v="284"/>
    <n v="1915"/>
    <s v="Gillard Pass"/>
    <s v="DPI"/>
    <s v="124"/>
    <s v="Chinook"/>
    <s v="3"/>
    <x v="0"/>
    <x v="18"/>
    <n v="2718"/>
    <x v="3"/>
    <s v="CK-28"/>
    <s v="SOUTHERN MAINLAND-SOUTHERN FJORDS_FA_0.x"/>
    <s v="M"/>
    <s v="H"/>
    <n v="2718"/>
    <s v="Phillips River H"/>
    <n v="2687"/>
    <s v="Phillips Lk"/>
    <s v="JNST"/>
    <s v="F"/>
    <x v="3"/>
    <s v="186481"/>
    <n v="0"/>
    <s v="186481"/>
    <n v="2020"/>
    <s v="20200508"/>
    <s v="20200508"/>
    <m/>
    <n v="3.5"/>
    <m/>
    <s v="CWT"/>
    <s v="P"/>
    <s v="Y"/>
    <s v="Y"/>
    <s v="Y"/>
    <s v="N"/>
    <m/>
    <x v="0"/>
    <n v="32553"/>
    <n v="32553"/>
    <x v="1"/>
    <n v="38991"/>
    <x v="5"/>
    <m/>
    <m/>
    <m/>
    <m/>
    <m/>
    <m/>
    <m/>
    <m/>
    <m/>
    <m/>
    <m/>
    <m/>
    <m/>
    <m/>
    <m/>
    <m/>
    <m/>
    <m/>
    <m/>
    <m/>
    <m/>
    <m/>
    <m/>
    <m/>
    <m/>
    <m/>
    <m/>
    <m/>
    <m/>
    <m/>
    <m/>
    <m/>
    <m/>
    <m/>
    <m/>
    <m/>
    <m/>
    <m/>
    <m/>
    <m/>
    <m/>
    <m/>
    <m/>
    <m/>
    <m/>
    <m/>
    <m/>
    <m/>
    <m/>
    <m/>
    <m/>
    <m/>
    <m/>
    <m/>
    <m/>
    <m/>
    <m/>
    <m/>
    <m/>
    <m/>
    <m/>
    <m/>
    <m/>
    <m/>
    <m/>
    <m/>
    <m/>
    <m/>
    <m/>
    <m/>
    <m/>
    <m/>
    <m/>
    <m/>
    <m/>
    <m/>
    <m/>
    <m/>
    <m/>
    <m/>
    <m/>
    <m/>
    <m/>
    <m/>
    <m/>
    <m/>
    <m/>
    <m/>
    <m/>
    <m/>
    <m/>
    <m/>
    <m/>
    <m/>
    <m/>
    <m/>
    <m/>
    <m/>
    <m/>
    <m/>
    <m/>
    <m/>
    <m/>
    <m/>
    <m/>
    <m/>
    <m/>
    <m/>
    <m/>
    <m/>
    <m/>
    <m/>
    <m/>
    <m/>
    <m/>
    <m/>
    <m/>
    <m/>
    <m/>
    <m/>
    <m/>
    <m/>
    <m/>
    <m/>
    <m/>
    <m/>
    <m/>
    <m/>
    <m/>
    <m/>
    <m/>
    <n v="8.6999999999999993"/>
    <m/>
    <m/>
    <m/>
    <m/>
    <n v="7.57"/>
    <m/>
    <m/>
    <m/>
    <m/>
    <m/>
    <m/>
    <m/>
    <m/>
    <m/>
    <m/>
    <n v="7.57"/>
    <m/>
    <m/>
    <m/>
    <m/>
    <m/>
    <m/>
    <m/>
    <m/>
    <m/>
    <m/>
    <m/>
    <n v="14.67"/>
    <m/>
    <m/>
    <m/>
    <m/>
    <m/>
    <n v="75.69"/>
    <m/>
    <m/>
    <n v="23.84"/>
    <n v="14.67"/>
    <n v="38.51"/>
    <n v="75.69"/>
    <n v="114.19999999999999"/>
  </r>
  <r>
    <n v="284"/>
    <n v="1915"/>
    <s v="Gillard Pass"/>
    <s v="DPI"/>
    <s v="124"/>
    <s v="Chinook"/>
    <s v="3"/>
    <x v="0"/>
    <x v="18"/>
    <n v="2718"/>
    <x v="3"/>
    <s v="CK-28"/>
    <s v="SOUTHERN MAINLAND-SOUTHERN FJORDS_FA_0.x"/>
    <s v="M"/>
    <s v="H"/>
    <n v="2718"/>
    <s v="Phillips River H"/>
    <n v="2687"/>
    <s v="Phillips Lk"/>
    <s v="JNST"/>
    <s v="F"/>
    <x v="3"/>
    <s v="186481"/>
    <n v="0"/>
    <s v="186481"/>
    <n v="2020"/>
    <s v="20200508"/>
    <s v="20200508"/>
    <m/>
    <n v="3.5"/>
    <m/>
    <s v="CWT"/>
    <s v="P"/>
    <s v="Y"/>
    <s v="Y"/>
    <s v="Y"/>
    <s v="N"/>
    <m/>
    <x v="0"/>
    <n v="32553"/>
    <n v="32553"/>
    <x v="2"/>
    <n v="38991"/>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1"/>
    <m/>
    <m/>
    <m/>
    <m/>
    <m/>
    <n v="47.11"/>
    <m/>
    <m/>
    <n v="0"/>
    <n v="3.51"/>
    <n v="3.51"/>
    <n v="47.11"/>
    <n v="50.62"/>
  </r>
  <r>
    <n v="40"/>
    <n v="122"/>
    <s v="Gwa'ni"/>
    <s v="CDP"/>
    <s v="124"/>
    <s v="Chinook"/>
    <s v="3"/>
    <x v="0"/>
    <x v="3"/>
    <n v="432"/>
    <x v="4"/>
    <s v="CK-29"/>
    <s v="EAST VANCOUVER ISLAND-NORTH_FA_0.x"/>
    <s v="M"/>
    <s v="H"/>
    <n v="437"/>
    <s v="Gwa'ni H"/>
    <n v="995"/>
    <s v="Woss Lk"/>
    <s v="JNST"/>
    <s v="S"/>
    <x v="1"/>
    <s v="186058"/>
    <n v="0"/>
    <s v="186058"/>
    <n v="2006"/>
    <s v="20060705"/>
    <s v="20060707"/>
    <n v="0"/>
    <n v="2.93"/>
    <s v="SEE ALSO 186059"/>
    <s v="CWT"/>
    <s v="P"/>
    <s v="C"/>
    <s v="N"/>
    <s v="Y"/>
    <s v="N"/>
    <m/>
    <x v="0"/>
    <n v="29774"/>
    <n v="42289"/>
    <x v="0"/>
    <n v="7299"/>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12"/>
    <m/>
    <m/>
    <m/>
    <m/>
    <m/>
    <m/>
    <m/>
    <m/>
    <m/>
    <m/>
    <m/>
    <m/>
    <m/>
    <m/>
    <m/>
    <m/>
    <m/>
    <m/>
    <m/>
    <n v="17.12"/>
    <n v="0"/>
    <n v="17.12"/>
    <n v="0"/>
    <n v="17.12"/>
  </r>
  <r>
    <n v="40"/>
    <n v="122"/>
    <s v="Gwa'ni"/>
    <s v="CDP"/>
    <s v="124"/>
    <s v="Chinook"/>
    <s v="3"/>
    <x v="0"/>
    <x v="3"/>
    <n v="432"/>
    <x v="4"/>
    <s v="CK-29"/>
    <s v="EAST VANCOUVER ISLAND-NORTH_FA_0.x"/>
    <s v="M"/>
    <s v="H"/>
    <n v="437"/>
    <s v="Gwa'ni H"/>
    <n v="995"/>
    <s v="Woss Lk"/>
    <s v="JNST"/>
    <s v="S"/>
    <x v="1"/>
    <s v="186059"/>
    <n v="0"/>
    <s v="186059"/>
    <n v="2006"/>
    <s v="20060705"/>
    <s v="20060707"/>
    <n v="0"/>
    <n v="2.93"/>
    <s v="SEE ALSO 186058"/>
    <s v="CWT"/>
    <s v="P"/>
    <s v="C"/>
    <s v="N"/>
    <s v="Y"/>
    <s v="N"/>
    <m/>
    <x v="0"/>
    <n v="29094"/>
    <n v="41324"/>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
    <n v="122"/>
    <s v="Gwa'ni"/>
    <s v="CDP"/>
    <s v="124"/>
    <s v="Chinook"/>
    <s v="3"/>
    <x v="0"/>
    <x v="5"/>
    <n v="432"/>
    <x v="4"/>
    <s v="CK-29"/>
    <s v="EAST VANCOUVER ISLAND-NORTH_FA_0.x"/>
    <s v="M"/>
    <s v="H"/>
    <n v="437"/>
    <s v="Gwa'ni H"/>
    <n v="6740"/>
    <s v="Wagidis Ch"/>
    <s v="JNST"/>
    <s v="S"/>
    <x v="1"/>
    <s v="180169"/>
    <n v="0"/>
    <s v="180169"/>
    <n v="2008"/>
    <s v="20080610"/>
    <s v="20080610"/>
    <n v="0"/>
    <n v="5"/>
    <m/>
    <s v="CWT"/>
    <s v="P"/>
    <s v="C"/>
    <s v="N"/>
    <s v="Y"/>
    <s v="N"/>
    <m/>
    <x v="0"/>
    <n v="25340"/>
    <n v="27217"/>
    <x v="0"/>
    <n v="29363"/>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32"/>
    <m/>
    <m/>
    <m/>
    <m/>
    <m/>
    <m/>
    <m/>
    <m/>
    <m/>
    <m/>
    <m/>
    <m/>
    <m/>
    <m/>
    <m/>
    <m/>
    <m/>
    <m/>
    <m/>
    <n v="43.32"/>
    <n v="0"/>
    <n v="43.32"/>
    <n v="0"/>
    <n v="43.32"/>
  </r>
  <r>
    <n v="40"/>
    <n v="122"/>
    <s v="Gwa'ni"/>
    <s v="CDP"/>
    <s v="124"/>
    <s v="Chinook"/>
    <s v="3"/>
    <x v="0"/>
    <x v="5"/>
    <n v="432"/>
    <x v="4"/>
    <s v="CK-29"/>
    <s v="EAST VANCOUVER ISLAND-NORTH_FA_0.x"/>
    <s v="M"/>
    <s v="H"/>
    <n v="437"/>
    <s v="Gwa'ni H"/>
    <n v="6740"/>
    <s v="Wagidis Ch"/>
    <s v="JNST"/>
    <s v="S"/>
    <x v="1"/>
    <s v="180169"/>
    <n v="0"/>
    <s v="180169"/>
    <n v="2008"/>
    <s v="20080610"/>
    <s v="20080610"/>
    <n v="0"/>
    <n v="5"/>
    <m/>
    <s v="CWT"/>
    <s v="P"/>
    <s v="C"/>
    <s v="N"/>
    <s v="Y"/>
    <s v="N"/>
    <m/>
    <x v="0"/>
    <n v="25340"/>
    <n v="27217"/>
    <x v="1"/>
    <n v="29363"/>
    <x v="12"/>
    <m/>
    <m/>
    <m/>
    <m/>
    <m/>
    <m/>
    <m/>
    <m/>
    <m/>
    <m/>
    <m/>
    <m/>
    <m/>
    <m/>
    <m/>
    <m/>
    <m/>
    <m/>
    <m/>
    <m/>
    <m/>
    <m/>
    <m/>
    <m/>
    <m/>
    <m/>
    <m/>
    <m/>
    <m/>
    <m/>
    <m/>
    <m/>
    <m/>
    <m/>
    <m/>
    <m/>
    <m/>
    <m/>
    <m/>
    <m/>
    <m/>
    <m/>
    <m/>
    <m/>
    <m/>
    <m/>
    <m/>
    <m/>
    <m/>
    <m/>
    <m/>
    <m/>
    <m/>
    <m/>
    <m/>
    <m/>
    <m/>
    <m/>
    <m/>
    <n v="36.450000000000003"/>
    <m/>
    <m/>
    <m/>
    <m/>
    <m/>
    <m/>
    <m/>
    <m/>
    <m/>
    <m/>
    <m/>
    <m/>
    <m/>
    <m/>
    <m/>
    <m/>
    <m/>
    <m/>
    <m/>
    <m/>
    <m/>
    <m/>
    <m/>
    <m/>
    <m/>
    <m/>
    <m/>
    <m/>
    <m/>
    <m/>
    <m/>
    <m/>
    <m/>
    <m/>
    <m/>
    <m/>
    <m/>
    <m/>
    <m/>
    <m/>
    <m/>
    <m/>
    <m/>
    <m/>
    <m/>
    <m/>
    <m/>
    <m/>
    <m/>
    <m/>
    <m/>
    <m/>
    <m/>
    <m/>
    <m/>
    <m/>
    <m/>
    <m/>
    <m/>
    <m/>
    <m/>
    <m/>
    <m/>
    <m/>
    <m/>
    <m/>
    <m/>
    <m/>
    <m/>
    <m/>
    <m/>
    <m/>
    <m/>
    <m/>
    <m/>
    <m/>
    <m/>
    <m/>
    <m/>
    <m/>
    <m/>
    <m/>
    <m/>
    <m/>
    <m/>
    <m/>
    <m/>
    <m/>
    <n v="31.77"/>
    <m/>
    <m/>
    <m/>
    <m/>
    <m/>
    <m/>
    <m/>
    <m/>
    <m/>
    <m/>
    <m/>
    <m/>
    <m/>
    <m/>
    <m/>
    <m/>
    <m/>
    <m/>
    <m/>
    <n v="68.22"/>
    <n v="0"/>
    <n v="68.22"/>
    <n v="0"/>
    <n v="68.22"/>
  </r>
  <r>
    <n v="40"/>
    <n v="122"/>
    <s v="Gwa'ni"/>
    <s v="CDP"/>
    <s v="124"/>
    <s v="Chinook"/>
    <s v="3"/>
    <x v="0"/>
    <x v="5"/>
    <n v="432"/>
    <x v="4"/>
    <s v="CK-29"/>
    <s v="EAST VANCOUVER ISLAND-NORTH_FA_0.x"/>
    <s v="M"/>
    <s v="H"/>
    <n v="437"/>
    <s v="Gwa'ni H"/>
    <n v="6740"/>
    <s v="Wagidis Ch"/>
    <s v="JNST"/>
    <s v="S"/>
    <x v="1"/>
    <s v="186136"/>
    <n v="0"/>
    <s v="186136"/>
    <n v="2008"/>
    <s v="20080610"/>
    <s v="20080610"/>
    <n v="0"/>
    <n v="5"/>
    <m/>
    <s v="CWT"/>
    <s v="P"/>
    <s v="C"/>
    <s v="N"/>
    <s v="Y"/>
    <s v="N"/>
    <m/>
    <x v="0"/>
    <n v="5430"/>
    <n v="5833"/>
    <x v="1"/>
    <n v="29371"/>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59"/>
    <m/>
    <m/>
    <m/>
    <m/>
    <m/>
    <m/>
    <m/>
    <m/>
    <m/>
    <m/>
    <m/>
    <m/>
    <m/>
    <m/>
    <m/>
    <m/>
    <m/>
    <m/>
    <m/>
    <m/>
    <m/>
    <m/>
    <m/>
    <m/>
    <m/>
    <m/>
    <n v="10.59"/>
    <n v="0"/>
    <n v="10.59"/>
    <n v="0"/>
    <n v="10.59"/>
  </r>
  <r>
    <n v="40"/>
    <n v="122"/>
    <s v="Gwa'ni"/>
    <s v="CDP"/>
    <s v="124"/>
    <s v="Chinook"/>
    <s v="3"/>
    <x v="0"/>
    <x v="5"/>
    <n v="432"/>
    <x v="4"/>
    <s v="CK-29"/>
    <s v="EAST VANCOUVER ISLAND-NORTH_FA_0.x"/>
    <s v="M"/>
    <s v="H"/>
    <n v="437"/>
    <s v="Gwa'ni H"/>
    <n v="995"/>
    <s v="Woss Lk"/>
    <s v="JNST"/>
    <s v="S"/>
    <x v="1"/>
    <s v="180168"/>
    <n v="0"/>
    <s v="180168"/>
    <n v="2008"/>
    <s v="20080605"/>
    <s v="20080605"/>
    <n v="0"/>
    <n v="5.5"/>
    <m/>
    <s v="CWT"/>
    <s v="P"/>
    <s v="C"/>
    <s v="N"/>
    <s v="Y"/>
    <s v="N"/>
    <m/>
    <x v="0"/>
    <n v="26609"/>
    <n v="28580"/>
    <x v="0"/>
    <n v="29362"/>
    <x v="10"/>
    <m/>
    <m/>
    <m/>
    <m/>
    <m/>
    <m/>
    <m/>
    <m/>
    <m/>
    <m/>
    <m/>
    <m/>
    <m/>
    <m/>
    <m/>
    <m/>
    <m/>
    <m/>
    <m/>
    <m/>
    <m/>
    <m/>
    <m/>
    <n v="10.83"/>
    <m/>
    <m/>
    <m/>
    <m/>
    <m/>
    <m/>
    <m/>
    <m/>
    <m/>
    <m/>
    <m/>
    <m/>
    <m/>
    <m/>
    <m/>
    <m/>
    <m/>
    <m/>
    <m/>
    <m/>
    <m/>
    <m/>
    <m/>
    <m/>
    <m/>
    <m/>
    <m/>
    <m/>
    <m/>
    <m/>
    <m/>
    <m/>
    <m/>
    <m/>
    <m/>
    <m/>
    <m/>
    <m/>
    <m/>
    <m/>
    <m/>
    <m/>
    <m/>
    <m/>
    <m/>
    <m/>
    <m/>
    <m/>
    <m/>
    <m/>
    <m/>
    <m/>
    <m/>
    <m/>
    <m/>
    <m/>
    <m/>
    <m/>
    <m/>
    <m/>
    <m/>
    <m/>
    <m/>
    <m/>
    <m/>
    <m/>
    <m/>
    <m/>
    <m/>
    <m/>
    <m/>
    <m/>
    <m/>
    <m/>
    <m/>
    <m/>
    <m/>
    <m/>
    <m/>
    <m/>
    <m/>
    <m/>
    <m/>
    <m/>
    <m/>
    <m/>
    <m/>
    <m/>
    <m/>
    <m/>
    <m/>
    <m/>
    <m/>
    <m/>
    <m/>
    <m/>
    <m/>
    <m/>
    <m/>
    <m/>
    <m/>
    <m/>
    <m/>
    <m/>
    <m/>
    <m/>
    <m/>
    <m/>
    <m/>
    <m/>
    <m/>
    <m/>
    <m/>
    <m/>
    <m/>
    <m/>
    <m/>
    <m/>
    <m/>
    <m/>
    <m/>
    <m/>
    <m/>
    <m/>
    <n v="21.66"/>
    <m/>
    <m/>
    <m/>
    <m/>
    <m/>
    <m/>
    <m/>
    <m/>
    <m/>
    <m/>
    <m/>
    <m/>
    <m/>
    <m/>
    <m/>
    <m/>
    <m/>
    <m/>
    <m/>
    <n v="32.49"/>
    <n v="0"/>
    <n v="32.49"/>
    <n v="0"/>
    <n v="32.49"/>
  </r>
  <r>
    <n v="40"/>
    <n v="122"/>
    <s v="Gwa'ni"/>
    <s v="CDP"/>
    <s v="124"/>
    <s v="Chinook"/>
    <s v="3"/>
    <x v="0"/>
    <x v="5"/>
    <n v="432"/>
    <x v="4"/>
    <s v="CK-29"/>
    <s v="EAST VANCOUVER ISLAND-NORTH_FA_0.x"/>
    <s v="M"/>
    <s v="H"/>
    <n v="437"/>
    <s v="Gwa'ni H"/>
    <n v="995"/>
    <s v="Woss Lk"/>
    <s v="JNST"/>
    <s v="S"/>
    <x v="1"/>
    <s v="180168"/>
    <n v="0"/>
    <s v="180168"/>
    <n v="2008"/>
    <s v="20080605"/>
    <s v="20080605"/>
    <n v="0"/>
    <n v="5.5"/>
    <m/>
    <s v="CWT"/>
    <s v="P"/>
    <s v="C"/>
    <s v="N"/>
    <s v="Y"/>
    <s v="N"/>
    <m/>
    <x v="0"/>
    <n v="26609"/>
    <n v="28580"/>
    <x v="1"/>
    <n v="29362"/>
    <x v="12"/>
    <m/>
    <m/>
    <m/>
    <m/>
    <m/>
    <m/>
    <m/>
    <m/>
    <m/>
    <m/>
    <m/>
    <m/>
    <m/>
    <m/>
    <m/>
    <m/>
    <m/>
    <m/>
    <m/>
    <m/>
    <m/>
    <m/>
    <m/>
    <m/>
    <m/>
    <m/>
    <m/>
    <m/>
    <m/>
    <m/>
    <m/>
    <m/>
    <m/>
    <m/>
    <m/>
    <m/>
    <m/>
    <m/>
    <m/>
    <m/>
    <m/>
    <m/>
    <m/>
    <m/>
    <m/>
    <m/>
    <m/>
    <m/>
    <m/>
    <n v="61.1"/>
    <m/>
    <m/>
    <m/>
    <m/>
    <m/>
    <m/>
    <m/>
    <m/>
    <m/>
    <m/>
    <m/>
    <m/>
    <m/>
    <m/>
    <m/>
    <m/>
    <m/>
    <m/>
    <m/>
    <m/>
    <m/>
    <m/>
    <m/>
    <m/>
    <m/>
    <m/>
    <m/>
    <m/>
    <m/>
    <m/>
    <m/>
    <m/>
    <m/>
    <m/>
    <m/>
    <m/>
    <m/>
    <m/>
    <m/>
    <m/>
    <m/>
    <m/>
    <m/>
    <m/>
    <m/>
    <m/>
    <m/>
    <m/>
    <m/>
    <m/>
    <m/>
    <m/>
    <m/>
    <m/>
    <m/>
    <m/>
    <m/>
    <m/>
    <m/>
    <m/>
    <m/>
    <m/>
    <m/>
    <m/>
    <m/>
    <m/>
    <m/>
    <m/>
    <m/>
    <m/>
    <m/>
    <m/>
    <m/>
    <m/>
    <m/>
    <m/>
    <m/>
    <m/>
    <m/>
    <m/>
    <m/>
    <m/>
    <m/>
    <m/>
    <m/>
    <m/>
    <m/>
    <m/>
    <m/>
    <m/>
    <m/>
    <m/>
    <m/>
    <m/>
    <m/>
    <m/>
    <m/>
    <m/>
    <m/>
    <m/>
    <m/>
    <m/>
    <m/>
    <m/>
    <m/>
    <m/>
    <m/>
    <m/>
    <m/>
    <m/>
    <m/>
    <m/>
    <m/>
    <m/>
    <m/>
    <m/>
    <m/>
    <m/>
    <n v="61.1"/>
    <n v="0"/>
    <n v="61.1"/>
    <n v="0"/>
    <n v="61.1"/>
  </r>
  <r>
    <n v="44"/>
    <n v="126"/>
    <s v="Nanaimo R"/>
    <s v="CDP"/>
    <s v="124"/>
    <s v="Chinook"/>
    <s v="3"/>
    <x v="0"/>
    <x v="3"/>
    <n v="151"/>
    <x v="5"/>
    <s v="CK-25"/>
    <s v="EAST VANCOUVER ISLAND-NANAIMO &amp; CHEMAINUS_FA_0.x"/>
    <s v="M"/>
    <s v="H"/>
    <n v="126"/>
    <s v="Nanaimo River H"/>
    <n v="151"/>
    <s v="Chemainus R"/>
    <s v="GSVI"/>
    <s v="S"/>
    <x v="1"/>
    <s v="184421"/>
    <n v="0"/>
    <s v="184421"/>
    <n v="2006"/>
    <s v="20060515"/>
    <s v="20060515"/>
    <n v="97"/>
    <n v="9.84"/>
    <m/>
    <s v="CWT"/>
    <s v="P"/>
    <s v="C"/>
    <s v="N"/>
    <s v="Y"/>
    <s v="N"/>
    <m/>
    <x v="0"/>
    <n v="17514"/>
    <n v="17514"/>
    <x v="4"/>
    <n v="11754"/>
    <x v="7"/>
    <m/>
    <m/>
    <m/>
    <m/>
    <m/>
    <m/>
    <m/>
    <m/>
    <m/>
    <m/>
    <m/>
    <m/>
    <m/>
    <m/>
    <m/>
    <m/>
    <m/>
    <m/>
    <m/>
    <m/>
    <m/>
    <m/>
    <m/>
    <m/>
    <m/>
    <m/>
    <m/>
    <m/>
    <m/>
    <m/>
    <m/>
    <m/>
    <m/>
    <m/>
    <m/>
    <m/>
    <m/>
    <m/>
    <m/>
    <m/>
    <m/>
    <m/>
    <m/>
    <m/>
    <m/>
    <m/>
    <m/>
    <m/>
    <m/>
    <m/>
    <m/>
    <m/>
    <m/>
    <m/>
    <m/>
    <m/>
    <m/>
    <m/>
    <m/>
    <m/>
    <m/>
    <m/>
    <m/>
    <n v="21.71"/>
    <m/>
    <m/>
    <m/>
    <m/>
    <m/>
    <m/>
    <m/>
    <m/>
    <m/>
    <m/>
    <m/>
    <m/>
    <m/>
    <m/>
    <m/>
    <m/>
    <m/>
    <m/>
    <m/>
    <m/>
    <m/>
    <m/>
    <m/>
    <m/>
    <m/>
    <m/>
    <m/>
    <m/>
    <m/>
    <m/>
    <m/>
    <m/>
    <m/>
    <m/>
    <m/>
    <m/>
    <m/>
    <m/>
    <m/>
    <m/>
    <m/>
    <m/>
    <m/>
    <m/>
    <m/>
    <m/>
    <m/>
    <m/>
    <m/>
    <m/>
    <m/>
    <m/>
    <m/>
    <m/>
    <m/>
    <m/>
    <m/>
    <m/>
    <m/>
    <m/>
    <m/>
    <m/>
    <m/>
    <m/>
    <m/>
    <m/>
    <m/>
    <m/>
    <m/>
    <m/>
    <m/>
    <m/>
    <m/>
    <m/>
    <m/>
    <m/>
    <m/>
    <m/>
    <m/>
    <m/>
    <m/>
    <m/>
    <m/>
    <m/>
    <m/>
    <m/>
    <m/>
    <m/>
    <m/>
    <m/>
    <m/>
    <m/>
    <m/>
    <m/>
    <m/>
    <m/>
    <m/>
    <m/>
    <m/>
    <m/>
    <n v="1.23"/>
    <n v="8.4499999999999993"/>
    <m/>
    <n v="0.71"/>
    <n v="21.71"/>
    <n v="0"/>
    <n v="21.71"/>
    <n v="10.39"/>
    <n v="32.1"/>
  </r>
  <r>
    <n v="44"/>
    <n v="126"/>
    <s v="Nanaimo R"/>
    <s v="CDP"/>
    <s v="124"/>
    <s v="Chinook"/>
    <s v="3"/>
    <x v="0"/>
    <x v="3"/>
    <n v="151"/>
    <x v="5"/>
    <s v="CK-25"/>
    <s v="EAST VANCOUVER ISLAND-NANAIMO &amp; CHEMAINUS_FA_0.x"/>
    <s v="M"/>
    <s v="H"/>
    <n v="126"/>
    <s v="Nanaimo River H"/>
    <n v="151"/>
    <s v="Chemainus R"/>
    <s v="GSVI"/>
    <s v="S"/>
    <x v="1"/>
    <s v="184421"/>
    <n v="0"/>
    <s v="184421"/>
    <n v="2006"/>
    <s v="20060515"/>
    <s v="20060515"/>
    <n v="97"/>
    <n v="9.84"/>
    <m/>
    <s v="CWT"/>
    <s v="P"/>
    <s v="C"/>
    <s v="N"/>
    <s v="Y"/>
    <s v="N"/>
    <m/>
    <x v="0"/>
    <n v="17514"/>
    <n v="17514"/>
    <x v="0"/>
    <n v="11754"/>
    <x v="8"/>
    <m/>
    <m/>
    <m/>
    <m/>
    <m/>
    <m/>
    <m/>
    <m/>
    <m/>
    <m/>
    <m/>
    <m/>
    <m/>
    <m/>
    <m/>
    <m/>
    <m/>
    <m/>
    <m/>
    <m/>
    <m/>
    <m/>
    <m/>
    <m/>
    <m/>
    <m/>
    <m/>
    <m/>
    <m/>
    <m/>
    <m/>
    <m/>
    <m/>
    <m/>
    <m/>
    <m/>
    <m/>
    <m/>
    <m/>
    <m/>
    <m/>
    <m/>
    <m/>
    <m/>
    <m/>
    <m/>
    <m/>
    <m/>
    <m/>
    <m/>
    <m/>
    <m/>
    <m/>
    <m/>
    <m/>
    <m/>
    <m/>
    <m/>
    <m/>
    <m/>
    <m/>
    <m/>
    <m/>
    <n v="39.26"/>
    <m/>
    <m/>
    <m/>
    <m/>
    <m/>
    <m/>
    <m/>
    <m/>
    <m/>
    <m/>
    <m/>
    <m/>
    <m/>
    <m/>
    <m/>
    <m/>
    <m/>
    <m/>
    <m/>
    <m/>
    <m/>
    <m/>
    <m/>
    <m/>
    <m/>
    <m/>
    <m/>
    <m/>
    <n v="5.1100000000000003"/>
    <m/>
    <m/>
    <m/>
    <m/>
    <m/>
    <m/>
    <m/>
    <m/>
    <m/>
    <m/>
    <m/>
    <m/>
    <n v="6.11"/>
    <m/>
    <m/>
    <m/>
    <m/>
    <m/>
    <m/>
    <m/>
    <m/>
    <m/>
    <m/>
    <m/>
    <m/>
    <m/>
    <m/>
    <m/>
    <m/>
    <m/>
    <m/>
    <m/>
    <m/>
    <m/>
    <m/>
    <m/>
    <m/>
    <m/>
    <m/>
    <m/>
    <m/>
    <m/>
    <m/>
    <m/>
    <m/>
    <m/>
    <m/>
    <m/>
    <m/>
    <m/>
    <m/>
    <m/>
    <m/>
    <m/>
    <m/>
    <m/>
    <m/>
    <m/>
    <m/>
    <m/>
    <m/>
    <m/>
    <m/>
    <m/>
    <m/>
    <m/>
    <m/>
    <m/>
    <m/>
    <m/>
    <n v="1.82"/>
    <n v="1.63"/>
    <m/>
    <m/>
    <n v="1.56"/>
    <n v="50.48"/>
    <n v="1.82"/>
    <n v="52.3"/>
    <n v="3.19"/>
    <n v="55.49"/>
  </r>
  <r>
    <n v="44"/>
    <n v="126"/>
    <s v="Nanaimo R"/>
    <s v="CDP"/>
    <s v="124"/>
    <s v="Chinook"/>
    <s v="3"/>
    <x v="0"/>
    <x v="3"/>
    <n v="151"/>
    <x v="5"/>
    <s v="CK-25"/>
    <s v="EAST VANCOUVER ISLAND-NANAIMO &amp; CHEMAINUS_FA_0.x"/>
    <s v="M"/>
    <s v="H"/>
    <n v="126"/>
    <s v="Nanaimo River H"/>
    <n v="151"/>
    <s v="Chemainus R"/>
    <s v="GSVI"/>
    <s v="S"/>
    <x v="1"/>
    <s v="185209"/>
    <n v="0"/>
    <s v="185209"/>
    <n v="2006"/>
    <s v="20060515"/>
    <s v="20060515"/>
    <n v="97"/>
    <n v="9.84"/>
    <m/>
    <s v="CWT"/>
    <s v="P"/>
    <s v="C"/>
    <s v="N"/>
    <s v="Y"/>
    <s v="N"/>
    <m/>
    <x v="0"/>
    <n v="29608"/>
    <n v="29608"/>
    <x v="4"/>
    <n v="11755"/>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9"/>
    <m/>
    <m/>
    <m/>
    <m/>
    <n v="0"/>
    <n v="3.29"/>
    <n v="3.29"/>
    <n v="0"/>
    <n v="3.29"/>
  </r>
  <r>
    <n v="44"/>
    <n v="126"/>
    <s v="Nanaimo R"/>
    <s v="CDP"/>
    <s v="124"/>
    <s v="Chinook"/>
    <s v="3"/>
    <x v="0"/>
    <x v="3"/>
    <n v="151"/>
    <x v="5"/>
    <s v="CK-25"/>
    <s v="EAST VANCOUVER ISLAND-NANAIMO &amp; CHEMAINUS_FA_0.x"/>
    <s v="M"/>
    <s v="H"/>
    <n v="126"/>
    <s v="Nanaimo River H"/>
    <n v="151"/>
    <s v="Chemainus R"/>
    <s v="GSVI"/>
    <s v="S"/>
    <x v="1"/>
    <s v="185209"/>
    <n v="0"/>
    <s v="185209"/>
    <n v="2006"/>
    <s v="20060515"/>
    <s v="20060515"/>
    <n v="97"/>
    <n v="9.84"/>
    <m/>
    <s v="CWT"/>
    <s v="P"/>
    <s v="C"/>
    <s v="N"/>
    <s v="Y"/>
    <s v="N"/>
    <m/>
    <x v="0"/>
    <n v="29608"/>
    <n v="29608"/>
    <x v="0"/>
    <n v="11755"/>
    <x v="8"/>
    <m/>
    <m/>
    <m/>
    <m/>
    <m/>
    <m/>
    <m/>
    <m/>
    <m/>
    <m/>
    <m/>
    <m/>
    <m/>
    <m/>
    <m/>
    <m/>
    <m/>
    <m/>
    <m/>
    <m/>
    <m/>
    <m/>
    <m/>
    <m/>
    <m/>
    <m/>
    <m/>
    <m/>
    <m/>
    <m/>
    <m/>
    <m/>
    <m/>
    <m/>
    <m/>
    <m/>
    <m/>
    <m/>
    <m/>
    <m/>
    <m/>
    <m/>
    <m/>
    <m/>
    <m/>
    <m/>
    <m/>
    <m/>
    <m/>
    <m/>
    <m/>
    <m/>
    <m/>
    <m/>
    <n v="37.29"/>
    <m/>
    <m/>
    <m/>
    <m/>
    <m/>
    <m/>
    <m/>
    <m/>
    <m/>
    <m/>
    <m/>
    <m/>
    <m/>
    <m/>
    <m/>
    <m/>
    <m/>
    <m/>
    <m/>
    <m/>
    <m/>
    <m/>
    <m/>
    <m/>
    <m/>
    <m/>
    <m/>
    <m/>
    <m/>
    <m/>
    <m/>
    <m/>
    <m/>
    <m/>
    <m/>
    <m/>
    <m/>
    <m/>
    <m/>
    <m/>
    <m/>
    <m/>
    <m/>
    <m/>
    <m/>
    <m/>
    <m/>
    <m/>
    <m/>
    <m/>
    <m/>
    <m/>
    <m/>
    <m/>
    <m/>
    <m/>
    <m/>
    <m/>
    <m/>
    <m/>
    <m/>
    <m/>
    <m/>
    <m/>
    <m/>
    <m/>
    <m/>
    <m/>
    <m/>
    <m/>
    <m/>
    <m/>
    <m/>
    <m/>
    <m/>
    <m/>
    <m/>
    <m/>
    <m/>
    <m/>
    <m/>
    <m/>
    <m/>
    <m/>
    <m/>
    <m/>
    <m/>
    <m/>
    <m/>
    <m/>
    <m/>
    <m/>
    <m/>
    <m/>
    <m/>
    <m/>
    <m/>
    <m/>
    <m/>
    <m/>
    <m/>
    <m/>
    <m/>
    <m/>
    <m/>
    <m/>
    <m/>
    <m/>
    <n v="3.66"/>
    <m/>
    <m/>
    <m/>
    <m/>
    <n v="37.29"/>
    <n v="3.66"/>
    <n v="40.950000000000003"/>
    <n v="0"/>
    <n v="40.950000000000003"/>
  </r>
  <r>
    <n v="44"/>
    <n v="126"/>
    <s v="Nanaimo R"/>
    <s v="CDP"/>
    <s v="124"/>
    <s v="Chinook"/>
    <s v="3"/>
    <x v="0"/>
    <x v="3"/>
    <n v="151"/>
    <x v="5"/>
    <s v="CK-25"/>
    <s v="EAST VANCOUVER ISLAND-NANAIMO &amp; CHEMAINUS_FA_0.x"/>
    <s v="M"/>
    <s v="H"/>
    <n v="126"/>
    <s v="Nanaimo River H"/>
    <n v="151"/>
    <s v="Chemainus R"/>
    <s v="GSVI"/>
    <s v="S"/>
    <x v="1"/>
    <s v="185210"/>
    <n v="0"/>
    <s v="185210"/>
    <n v="2006"/>
    <s v="20060515"/>
    <s v="20060515"/>
    <n v="97"/>
    <n v="9.84"/>
    <m/>
    <s v="CWT"/>
    <s v="P"/>
    <s v="C"/>
    <s v="N"/>
    <s v="Y"/>
    <s v="N"/>
    <m/>
    <x v="0"/>
    <n v="28339"/>
    <n v="28339"/>
    <x v="4"/>
    <n v="11756"/>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5"/>
    <n v="1.63"/>
    <m/>
    <m/>
    <n v="0"/>
    <n v="0"/>
    <n v="0"/>
    <n v="1.98"/>
    <n v="1.98"/>
  </r>
  <r>
    <n v="44"/>
    <n v="126"/>
    <s v="Nanaimo R"/>
    <s v="CDP"/>
    <s v="124"/>
    <s v="Chinook"/>
    <s v="3"/>
    <x v="0"/>
    <x v="3"/>
    <n v="151"/>
    <x v="5"/>
    <s v="CK-25"/>
    <s v="EAST VANCOUVER ISLAND-NANAIMO &amp; CHEMAINUS_FA_0.x"/>
    <s v="M"/>
    <s v="H"/>
    <n v="126"/>
    <s v="Nanaimo River H"/>
    <n v="151"/>
    <s v="Chemainus R"/>
    <s v="GSVI"/>
    <s v="S"/>
    <x v="1"/>
    <s v="185210"/>
    <n v="0"/>
    <s v="185210"/>
    <n v="2006"/>
    <s v="20060515"/>
    <s v="20060515"/>
    <n v="97"/>
    <n v="9.84"/>
    <m/>
    <s v="CWT"/>
    <s v="P"/>
    <s v="C"/>
    <s v="N"/>
    <s v="Y"/>
    <s v="N"/>
    <m/>
    <x v="0"/>
    <n v="28339"/>
    <n v="28339"/>
    <x v="0"/>
    <n v="11756"/>
    <x v="8"/>
    <m/>
    <m/>
    <m/>
    <m/>
    <m/>
    <m/>
    <m/>
    <m/>
    <m/>
    <m/>
    <m/>
    <m/>
    <m/>
    <m/>
    <m/>
    <m/>
    <m/>
    <m/>
    <m/>
    <m/>
    <m/>
    <m/>
    <m/>
    <m/>
    <m/>
    <m/>
    <m/>
    <m/>
    <m/>
    <m/>
    <m/>
    <m/>
    <m/>
    <m/>
    <m/>
    <m/>
    <m/>
    <m/>
    <m/>
    <m/>
    <m/>
    <m/>
    <m/>
    <m/>
    <m/>
    <m/>
    <m/>
    <m/>
    <m/>
    <m/>
    <m/>
    <m/>
    <m/>
    <m/>
    <m/>
    <m/>
    <m/>
    <m/>
    <m/>
    <m/>
    <m/>
    <m/>
    <m/>
    <m/>
    <m/>
    <m/>
    <m/>
    <m/>
    <m/>
    <m/>
    <m/>
    <m/>
    <m/>
    <m/>
    <m/>
    <m/>
    <m/>
    <m/>
    <m/>
    <m/>
    <m/>
    <m/>
    <m/>
    <m/>
    <m/>
    <m/>
    <m/>
    <m/>
    <m/>
    <m/>
    <m/>
    <m/>
    <m/>
    <n v="3.5"/>
    <m/>
    <m/>
    <m/>
    <m/>
    <m/>
    <m/>
    <m/>
    <m/>
    <m/>
    <m/>
    <m/>
    <m/>
    <m/>
    <m/>
    <m/>
    <m/>
    <m/>
    <m/>
    <m/>
    <m/>
    <m/>
    <m/>
    <m/>
    <m/>
    <m/>
    <m/>
    <m/>
    <m/>
    <m/>
    <m/>
    <m/>
    <m/>
    <m/>
    <m/>
    <m/>
    <m/>
    <m/>
    <m/>
    <m/>
    <m/>
    <m/>
    <m/>
    <m/>
    <m/>
    <m/>
    <m/>
    <m/>
    <m/>
    <m/>
    <m/>
    <m/>
    <m/>
    <m/>
    <m/>
    <m/>
    <m/>
    <m/>
    <m/>
    <m/>
    <m/>
    <m/>
    <m/>
    <m/>
    <m/>
    <m/>
    <m/>
    <n v="2.38"/>
    <n v="1.18"/>
    <m/>
    <n v="11.98"/>
    <n v="3.23"/>
    <n v="3.91"/>
    <n v="0.52"/>
    <n v="1.56"/>
    <n v="3.5"/>
    <n v="15.54"/>
    <n v="19.04"/>
    <n v="9.2200000000000006"/>
    <n v="28.259999999999998"/>
  </r>
  <r>
    <n v="44"/>
    <n v="126"/>
    <s v="Nanaimo R"/>
    <s v="CDP"/>
    <s v="124"/>
    <s v="Chinook"/>
    <s v="3"/>
    <x v="0"/>
    <x v="4"/>
    <n v="151"/>
    <x v="5"/>
    <s v="CK-25"/>
    <s v="EAST VANCOUVER ISLAND-NANAIMO &amp; CHEMAINUS_FA_0.x"/>
    <s v="M"/>
    <s v="H"/>
    <n v="126"/>
    <s v="Nanaimo River H"/>
    <n v="151"/>
    <s v="Chemainus R"/>
    <s v="GSVI"/>
    <s v="S"/>
    <x v="1"/>
    <s v="185059"/>
    <n v="0"/>
    <s v="185059"/>
    <n v="2007"/>
    <s v="20070516"/>
    <s v="20070516"/>
    <n v="0"/>
    <n v="9.5399999999999991"/>
    <m/>
    <s v="CWT"/>
    <s v="P"/>
    <s v="C"/>
    <s v="N"/>
    <s v="Y"/>
    <s v="N"/>
    <n v="1.0069E-2"/>
    <x v="0"/>
    <n v="27134"/>
    <n v="39227"/>
    <x v="0"/>
    <n v="29083"/>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97"/>
    <n v="1.36"/>
    <n v="5.3"/>
    <m/>
    <m/>
    <n v="0"/>
    <n v="14.97"/>
    <n v="14.97"/>
    <n v="6.66"/>
    <n v="21.630000000000003"/>
  </r>
  <r>
    <n v="44"/>
    <n v="126"/>
    <s v="Nanaimo R"/>
    <s v="CDP"/>
    <s v="124"/>
    <s v="Chinook"/>
    <s v="3"/>
    <x v="0"/>
    <x v="4"/>
    <n v="151"/>
    <x v="5"/>
    <s v="CK-25"/>
    <s v="EAST VANCOUVER ISLAND-NANAIMO &amp; CHEMAINUS_FA_0.x"/>
    <s v="M"/>
    <s v="H"/>
    <n v="126"/>
    <s v="Nanaimo River H"/>
    <n v="151"/>
    <s v="Chemainus R"/>
    <s v="GSVI"/>
    <s v="S"/>
    <x v="1"/>
    <s v="185059"/>
    <n v="0"/>
    <s v="185059"/>
    <n v="2007"/>
    <s v="20070516"/>
    <s v="20070516"/>
    <n v="0"/>
    <n v="9.5399999999999991"/>
    <m/>
    <s v="CWT"/>
    <s v="P"/>
    <s v="C"/>
    <s v="N"/>
    <s v="Y"/>
    <s v="N"/>
    <n v="1.0069E-2"/>
    <x v="0"/>
    <n v="27134"/>
    <n v="39227"/>
    <x v="1"/>
    <n v="29083"/>
    <x v="10"/>
    <m/>
    <m/>
    <m/>
    <m/>
    <m/>
    <m/>
    <m/>
    <m/>
    <m/>
    <m/>
    <m/>
    <m/>
    <m/>
    <m/>
    <m/>
    <m/>
    <m/>
    <m/>
    <m/>
    <m/>
    <m/>
    <m/>
    <m/>
    <m/>
    <m/>
    <m/>
    <m/>
    <m/>
    <m/>
    <m/>
    <m/>
    <m/>
    <m/>
    <m/>
    <m/>
    <m/>
    <m/>
    <m/>
    <m/>
    <m/>
    <m/>
    <m/>
    <m/>
    <m/>
    <m/>
    <m/>
    <m/>
    <m/>
    <m/>
    <n v="19.100000000000001"/>
    <m/>
    <m/>
    <m/>
    <m/>
    <m/>
    <m/>
    <m/>
    <m/>
    <m/>
    <m/>
    <m/>
    <m/>
    <m/>
    <m/>
    <m/>
    <m/>
    <m/>
    <m/>
    <m/>
    <m/>
    <m/>
    <m/>
    <m/>
    <m/>
    <m/>
    <m/>
    <m/>
    <m/>
    <m/>
    <m/>
    <m/>
    <m/>
    <m/>
    <m/>
    <m/>
    <m/>
    <m/>
    <m/>
    <m/>
    <m/>
    <m/>
    <m/>
    <m/>
    <m/>
    <m/>
    <m/>
    <m/>
    <m/>
    <m/>
    <m/>
    <m/>
    <m/>
    <m/>
    <m/>
    <m/>
    <m/>
    <m/>
    <m/>
    <m/>
    <m/>
    <m/>
    <m/>
    <m/>
    <m/>
    <m/>
    <m/>
    <m/>
    <m/>
    <m/>
    <m/>
    <m/>
    <m/>
    <m/>
    <m/>
    <m/>
    <m/>
    <m/>
    <m/>
    <m/>
    <m/>
    <m/>
    <m/>
    <m/>
    <m/>
    <m/>
    <m/>
    <m/>
    <m/>
    <m/>
    <m/>
    <m/>
    <m/>
    <m/>
    <m/>
    <m/>
    <m/>
    <m/>
    <m/>
    <m/>
    <m/>
    <m/>
    <m/>
    <m/>
    <m/>
    <m/>
    <m/>
    <m/>
    <m/>
    <m/>
    <m/>
    <m/>
    <m/>
    <m/>
    <n v="3.24"/>
    <n v="0.53"/>
    <n v="2.4300000000000002"/>
    <m/>
    <m/>
    <n v="19.100000000000001"/>
    <n v="3.24"/>
    <n v="22.34"/>
    <n v="2.96"/>
    <n v="25.300000000000004"/>
  </r>
  <r>
    <n v="44"/>
    <n v="126"/>
    <s v="Nanaimo R"/>
    <s v="CDP"/>
    <s v="124"/>
    <s v="Chinook"/>
    <s v="3"/>
    <x v="0"/>
    <x v="4"/>
    <n v="151"/>
    <x v="5"/>
    <s v="CK-25"/>
    <s v="EAST VANCOUVER ISLAND-NANAIMO &amp; CHEMAINUS_FA_0.x"/>
    <s v="M"/>
    <s v="H"/>
    <n v="126"/>
    <s v="Nanaimo River H"/>
    <n v="151"/>
    <s v="Chemainus R"/>
    <s v="GSVI"/>
    <s v="S"/>
    <x v="1"/>
    <s v="185261"/>
    <n v="0"/>
    <s v="185261"/>
    <n v="2007"/>
    <s v="20070515"/>
    <s v="20070515"/>
    <n v="0"/>
    <n v="4.5999999999999996"/>
    <s v="REARED AT NANAIMO HATCHERY"/>
    <s v="CWT"/>
    <s v="P"/>
    <s v="C"/>
    <s v="N"/>
    <s v="Y"/>
    <s v="N"/>
    <m/>
    <x v="0"/>
    <n v="27813"/>
    <n v="39288"/>
    <x v="0"/>
    <n v="29082"/>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0999999999999996"/>
    <n v="2.23"/>
    <n v="6.67"/>
    <n v="1.69"/>
    <m/>
    <n v="0"/>
    <n v="5.0999999999999996"/>
    <n v="5.0999999999999996"/>
    <n v="10.59"/>
    <n v="15.69"/>
  </r>
  <r>
    <n v="44"/>
    <n v="126"/>
    <s v="Nanaimo R"/>
    <s v="CDP"/>
    <s v="124"/>
    <s v="Chinook"/>
    <s v="3"/>
    <x v="0"/>
    <x v="4"/>
    <n v="151"/>
    <x v="5"/>
    <s v="CK-25"/>
    <s v="EAST VANCOUVER ISLAND-NANAIMO &amp; CHEMAINUS_FA_0.x"/>
    <s v="M"/>
    <s v="H"/>
    <n v="126"/>
    <s v="Nanaimo River H"/>
    <n v="151"/>
    <s v="Chemainus R"/>
    <s v="GSVI"/>
    <s v="S"/>
    <x v="1"/>
    <s v="185261"/>
    <n v="0"/>
    <s v="185261"/>
    <n v="2007"/>
    <s v="20070515"/>
    <s v="20070515"/>
    <n v="0"/>
    <n v="4.5999999999999996"/>
    <s v="REARED AT NANAIMO HATCHERY"/>
    <s v="CWT"/>
    <s v="P"/>
    <s v="C"/>
    <s v="N"/>
    <s v="Y"/>
    <s v="N"/>
    <m/>
    <x v="0"/>
    <n v="27813"/>
    <n v="39288"/>
    <x v="2"/>
    <n v="2908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68"/>
    <m/>
    <m/>
    <m/>
    <m/>
    <m/>
    <m/>
    <m/>
    <m/>
    <n v="0"/>
    <n v="6.68"/>
    <n v="6.68"/>
    <n v="0"/>
    <n v="6.68"/>
  </r>
  <r>
    <n v="44"/>
    <n v="126"/>
    <s v="Nanaimo R"/>
    <s v="CDP"/>
    <s v="124"/>
    <s v="Chinook"/>
    <s v="3"/>
    <x v="0"/>
    <x v="4"/>
    <n v="151"/>
    <x v="5"/>
    <s v="CK-25"/>
    <s v="EAST VANCOUVER ISLAND-NANAIMO &amp; CHEMAINUS_FA_0.x"/>
    <s v="M"/>
    <s v="H"/>
    <n v="126"/>
    <s v="Nanaimo River H"/>
    <n v="151"/>
    <s v="Chemainus R"/>
    <s v="GSVI"/>
    <s v="S"/>
    <x v="1"/>
    <s v="185601"/>
    <n v="0"/>
    <s v="185601"/>
    <n v="2007"/>
    <s v="20070515"/>
    <s v="20070515"/>
    <n v="0"/>
    <n v="4.5999999999999996"/>
    <s v="REARED AT NANAIMO HATCHERY"/>
    <s v="CWT"/>
    <s v="P"/>
    <s v="C"/>
    <s v="N"/>
    <s v="Y"/>
    <s v="N"/>
    <m/>
    <x v="0"/>
    <n v="28085"/>
    <n v="39673"/>
    <x v="4"/>
    <n v="29081"/>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41"/>
    <m/>
    <m/>
    <m/>
    <m/>
    <n v="0"/>
    <n v="5.41"/>
    <n v="5.41"/>
    <n v="0"/>
    <n v="5.41"/>
  </r>
  <r>
    <n v="44"/>
    <n v="126"/>
    <s v="Nanaimo R"/>
    <s v="CDP"/>
    <s v="124"/>
    <s v="Chinook"/>
    <s v="3"/>
    <x v="0"/>
    <x v="4"/>
    <n v="151"/>
    <x v="5"/>
    <s v="CK-25"/>
    <s v="EAST VANCOUVER ISLAND-NANAIMO &amp; CHEMAINUS_FA_0.x"/>
    <s v="M"/>
    <s v="H"/>
    <n v="126"/>
    <s v="Nanaimo River H"/>
    <n v="151"/>
    <s v="Chemainus R"/>
    <s v="GSVI"/>
    <s v="S"/>
    <x v="1"/>
    <s v="185601"/>
    <n v="0"/>
    <s v="185601"/>
    <n v="2007"/>
    <s v="20070515"/>
    <s v="20070515"/>
    <n v="0"/>
    <n v="4.5999999999999996"/>
    <s v="REARED AT NANAIMO HATCHERY"/>
    <s v="CWT"/>
    <s v="P"/>
    <s v="C"/>
    <s v="N"/>
    <s v="Y"/>
    <s v="N"/>
    <m/>
    <x v="0"/>
    <n v="28085"/>
    <n v="39673"/>
    <x v="0"/>
    <n v="29081"/>
    <x v="9"/>
    <m/>
    <m/>
    <m/>
    <m/>
    <m/>
    <m/>
    <m/>
    <m/>
    <m/>
    <m/>
    <m/>
    <m/>
    <m/>
    <m/>
    <m/>
    <m/>
    <m/>
    <m/>
    <m/>
    <m/>
    <m/>
    <m/>
    <m/>
    <m/>
    <m/>
    <m/>
    <m/>
    <m/>
    <m/>
    <m/>
    <m/>
    <m/>
    <m/>
    <m/>
    <m/>
    <m/>
    <m/>
    <m/>
    <m/>
    <m/>
    <m/>
    <m/>
    <m/>
    <m/>
    <m/>
    <m/>
    <m/>
    <m/>
    <m/>
    <n v="35.43"/>
    <m/>
    <m/>
    <m/>
    <m/>
    <m/>
    <m/>
    <m/>
    <m/>
    <m/>
    <m/>
    <m/>
    <m/>
    <m/>
    <m/>
    <m/>
    <m/>
    <m/>
    <m/>
    <m/>
    <m/>
    <m/>
    <m/>
    <m/>
    <m/>
    <m/>
    <m/>
    <m/>
    <m/>
    <m/>
    <m/>
    <m/>
    <m/>
    <m/>
    <m/>
    <m/>
    <m/>
    <m/>
    <m/>
    <m/>
    <m/>
    <m/>
    <m/>
    <m/>
    <m/>
    <m/>
    <m/>
    <m/>
    <m/>
    <m/>
    <m/>
    <m/>
    <m/>
    <m/>
    <m/>
    <m/>
    <m/>
    <m/>
    <m/>
    <m/>
    <m/>
    <m/>
    <m/>
    <m/>
    <m/>
    <m/>
    <m/>
    <m/>
    <m/>
    <m/>
    <m/>
    <m/>
    <m/>
    <m/>
    <m/>
    <m/>
    <m/>
    <m/>
    <m/>
    <m/>
    <m/>
    <m/>
    <m/>
    <m/>
    <m/>
    <m/>
    <m/>
    <m/>
    <m/>
    <m/>
    <m/>
    <m/>
    <m/>
    <m/>
    <m/>
    <m/>
    <m/>
    <m/>
    <m/>
    <m/>
    <m/>
    <m/>
    <m/>
    <m/>
    <m/>
    <m/>
    <m/>
    <m/>
    <m/>
    <m/>
    <m/>
    <m/>
    <m/>
    <m/>
    <n v="5.49"/>
    <n v="1.1200000000000001"/>
    <n v="3.33"/>
    <n v="0.84"/>
    <m/>
    <n v="35.43"/>
    <n v="5.49"/>
    <n v="40.92"/>
    <n v="5.29"/>
    <n v="46.21"/>
  </r>
  <r>
    <n v="44"/>
    <n v="126"/>
    <s v="Nanaimo R"/>
    <s v="CDP"/>
    <s v="124"/>
    <s v="Chinook"/>
    <s v="3"/>
    <x v="0"/>
    <x v="4"/>
    <n v="151"/>
    <x v="5"/>
    <s v="CK-25"/>
    <s v="EAST VANCOUVER ISLAND-NANAIMO &amp; CHEMAINUS_FA_0.x"/>
    <s v="M"/>
    <s v="H"/>
    <n v="126"/>
    <s v="Nanaimo River H"/>
    <n v="151"/>
    <s v="Chemainus R"/>
    <s v="GSVI"/>
    <s v="S"/>
    <x v="1"/>
    <s v="185718"/>
    <n v="0"/>
    <s v="185718"/>
    <n v="2007"/>
    <s v="20070516"/>
    <s v="20070516"/>
    <n v="0"/>
    <n v="9.17"/>
    <m/>
    <s v="CWT"/>
    <s v="P"/>
    <s v="C"/>
    <s v="N"/>
    <s v="Y"/>
    <s v="N"/>
    <m/>
    <x v="0"/>
    <n v="29873"/>
    <n v="42882"/>
    <x v="4"/>
    <n v="29076"/>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5"/>
    <n v="0.28000000000000003"/>
    <n v="1.24"/>
    <m/>
    <m/>
    <n v="0"/>
    <n v="6.5"/>
    <n v="6.5"/>
    <n v="1.52"/>
    <n v="8.02"/>
  </r>
  <r>
    <n v="44"/>
    <n v="126"/>
    <s v="Nanaimo R"/>
    <s v="CDP"/>
    <s v="124"/>
    <s v="Chinook"/>
    <s v="3"/>
    <x v="0"/>
    <x v="4"/>
    <n v="151"/>
    <x v="5"/>
    <s v="CK-25"/>
    <s v="EAST VANCOUVER ISLAND-NANAIMO &amp; CHEMAINUS_FA_0.x"/>
    <s v="M"/>
    <s v="H"/>
    <n v="126"/>
    <s v="Nanaimo River H"/>
    <n v="151"/>
    <s v="Chemainus R"/>
    <s v="GSVI"/>
    <s v="S"/>
    <x v="1"/>
    <s v="185718"/>
    <n v="0"/>
    <s v="185718"/>
    <n v="2007"/>
    <s v="20070516"/>
    <s v="20070516"/>
    <n v="0"/>
    <n v="9.17"/>
    <m/>
    <s v="CWT"/>
    <s v="P"/>
    <s v="C"/>
    <s v="N"/>
    <s v="Y"/>
    <s v="N"/>
    <m/>
    <x v="0"/>
    <n v="29873"/>
    <n v="42882"/>
    <x v="0"/>
    <n v="29076"/>
    <x v="9"/>
    <m/>
    <m/>
    <m/>
    <m/>
    <m/>
    <m/>
    <m/>
    <m/>
    <m/>
    <m/>
    <m/>
    <m/>
    <m/>
    <m/>
    <m/>
    <m/>
    <m/>
    <m/>
    <m/>
    <m/>
    <m/>
    <m/>
    <m/>
    <m/>
    <m/>
    <m/>
    <m/>
    <m/>
    <m/>
    <m/>
    <m/>
    <m/>
    <m/>
    <m/>
    <m/>
    <m/>
    <m/>
    <m/>
    <m/>
    <m/>
    <m/>
    <m/>
    <m/>
    <m/>
    <m/>
    <m/>
    <m/>
    <m/>
    <m/>
    <m/>
    <m/>
    <m/>
    <m/>
    <m/>
    <m/>
    <m/>
    <m/>
    <m/>
    <m/>
    <m/>
    <m/>
    <m/>
    <m/>
    <m/>
    <m/>
    <n v="46.21"/>
    <m/>
    <m/>
    <m/>
    <m/>
    <m/>
    <m/>
    <m/>
    <m/>
    <m/>
    <m/>
    <m/>
    <m/>
    <m/>
    <m/>
    <m/>
    <m/>
    <m/>
    <m/>
    <m/>
    <m/>
    <m/>
    <m/>
    <m/>
    <m/>
    <m/>
    <m/>
    <m/>
    <m/>
    <m/>
    <m/>
    <m/>
    <m/>
    <m/>
    <m/>
    <m/>
    <m/>
    <m/>
    <m/>
    <m/>
    <m/>
    <m/>
    <m/>
    <m/>
    <m/>
    <m/>
    <m/>
    <m/>
    <m/>
    <m/>
    <m/>
    <m/>
    <m/>
    <m/>
    <m/>
    <m/>
    <m/>
    <m/>
    <m/>
    <m/>
    <m/>
    <m/>
    <m/>
    <m/>
    <m/>
    <m/>
    <m/>
    <m/>
    <m/>
    <m/>
    <m/>
    <m/>
    <m/>
    <m/>
    <m/>
    <m/>
    <m/>
    <m/>
    <m/>
    <m/>
    <m/>
    <m/>
    <m/>
    <m/>
    <m/>
    <m/>
    <m/>
    <m/>
    <m/>
    <m/>
    <m/>
    <m/>
    <m/>
    <m/>
    <m/>
    <m/>
    <m/>
    <m/>
    <n v="3.17"/>
    <n v="2.58"/>
    <n v="4.7300000000000004"/>
    <n v="0.86"/>
    <n v="1.17"/>
    <n v="46.21"/>
    <n v="3.17"/>
    <n v="49.38"/>
    <n v="9.34"/>
    <n v="58.72"/>
  </r>
  <r>
    <n v="44"/>
    <n v="126"/>
    <s v="Nanaimo R"/>
    <s v="CDP"/>
    <s v="124"/>
    <s v="Chinook"/>
    <s v="3"/>
    <x v="0"/>
    <x v="7"/>
    <n v="151"/>
    <x v="5"/>
    <s v="CK-25"/>
    <s v="EAST VANCOUVER ISLAND-NANAIMO &amp; CHEMAINUS_FA_0.x"/>
    <s v="M"/>
    <s v="H"/>
    <n v="126"/>
    <s v="Nanaimo River H"/>
    <n v="151"/>
    <s v="Chemainus R"/>
    <s v="GSVI"/>
    <s v="S"/>
    <x v="1"/>
    <s v="185902"/>
    <n v="0"/>
    <s v="185902"/>
    <n v="2010"/>
    <s v="201005"/>
    <s v="201005"/>
    <m/>
    <m/>
    <m/>
    <s v="CWT"/>
    <s v="P"/>
    <s v="C"/>
    <s v="N"/>
    <s v="Y"/>
    <s v="N"/>
    <n v="0"/>
    <x v="0"/>
    <n v="7083"/>
    <n v="7083"/>
    <x v="0"/>
    <n v="30789"/>
    <x v="11"/>
    <m/>
    <m/>
    <m/>
    <m/>
    <m/>
    <m/>
    <m/>
    <m/>
    <m/>
    <m/>
    <m/>
    <m/>
    <m/>
    <m/>
    <m/>
    <m/>
    <m/>
    <m/>
    <m/>
    <m/>
    <m/>
    <m/>
    <m/>
    <m/>
    <m/>
    <m/>
    <m/>
    <m/>
    <m/>
    <m/>
    <m/>
    <m/>
    <m/>
    <m/>
    <m/>
    <m/>
    <m/>
    <m/>
    <m/>
    <m/>
    <m/>
    <m/>
    <m/>
    <m/>
    <m/>
    <m/>
    <m/>
    <m/>
    <m/>
    <m/>
    <m/>
    <m/>
    <m/>
    <m/>
    <n v="8.5"/>
    <m/>
    <m/>
    <m/>
    <m/>
    <m/>
    <m/>
    <m/>
    <m/>
    <n v="14.9"/>
    <m/>
    <m/>
    <m/>
    <m/>
    <m/>
    <m/>
    <m/>
    <m/>
    <m/>
    <m/>
    <m/>
    <m/>
    <m/>
    <m/>
    <m/>
    <m/>
    <m/>
    <m/>
    <m/>
    <m/>
    <m/>
    <m/>
    <m/>
    <m/>
    <m/>
    <m/>
    <m/>
    <m/>
    <m/>
    <m/>
    <m/>
    <m/>
    <m/>
    <m/>
    <m/>
    <m/>
    <m/>
    <m/>
    <m/>
    <m/>
    <m/>
    <m/>
    <m/>
    <m/>
    <m/>
    <m/>
    <m/>
    <m/>
    <m/>
    <m/>
    <m/>
    <m/>
    <m/>
    <m/>
    <m/>
    <m/>
    <m/>
    <m/>
    <m/>
    <m/>
    <m/>
    <m/>
    <m/>
    <m/>
    <m/>
    <m/>
    <m/>
    <m/>
    <m/>
    <m/>
    <m/>
    <m/>
    <m/>
    <m/>
    <m/>
    <m/>
    <m/>
    <m/>
    <m/>
    <m/>
    <m/>
    <m/>
    <m/>
    <m/>
    <m/>
    <m/>
    <m/>
    <m/>
    <m/>
    <m/>
    <m/>
    <m/>
    <m/>
    <m/>
    <m/>
    <m/>
    <m/>
    <m/>
    <m/>
    <n v="3.93"/>
    <m/>
    <m/>
    <m/>
    <m/>
    <n v="23.4"/>
    <n v="3.93"/>
    <n v="27.33"/>
    <n v="0"/>
    <n v="27.33"/>
  </r>
  <r>
    <n v="44"/>
    <n v="126"/>
    <s v="Nanaimo R"/>
    <s v="CDP"/>
    <s v="124"/>
    <s v="Chinook"/>
    <s v="3"/>
    <x v="0"/>
    <x v="7"/>
    <n v="151"/>
    <x v="5"/>
    <s v="CK-25"/>
    <s v="EAST VANCOUVER ISLAND-NANAIMO &amp; CHEMAINUS_FA_0.x"/>
    <s v="M"/>
    <s v="H"/>
    <n v="126"/>
    <s v="Nanaimo River H"/>
    <n v="151"/>
    <s v="Chemainus R"/>
    <s v="GSVI"/>
    <s v="S"/>
    <x v="1"/>
    <s v="185902"/>
    <n v="0"/>
    <s v="185902"/>
    <n v="2010"/>
    <s v="201005"/>
    <s v="201005"/>
    <m/>
    <m/>
    <m/>
    <s v="CWT"/>
    <s v="P"/>
    <s v="C"/>
    <s v="N"/>
    <s v="Y"/>
    <s v="N"/>
    <n v="0"/>
    <x v="0"/>
    <n v="7083"/>
    <n v="7083"/>
    <x v="1"/>
    <n v="30789"/>
    <x v="13"/>
    <m/>
    <m/>
    <m/>
    <m/>
    <m/>
    <m/>
    <m/>
    <m/>
    <m/>
    <m/>
    <m/>
    <m/>
    <m/>
    <m/>
    <m/>
    <m/>
    <m/>
    <m/>
    <m/>
    <m/>
    <m/>
    <m/>
    <m/>
    <m/>
    <m/>
    <m/>
    <m/>
    <m/>
    <m/>
    <m/>
    <m/>
    <m/>
    <m/>
    <m/>
    <m/>
    <m/>
    <m/>
    <m/>
    <m/>
    <m/>
    <m/>
    <m/>
    <m/>
    <m/>
    <m/>
    <m/>
    <m/>
    <m/>
    <m/>
    <m/>
    <m/>
    <m/>
    <m/>
    <m/>
    <m/>
    <m/>
    <m/>
    <m/>
    <m/>
    <m/>
    <m/>
    <m/>
    <m/>
    <n v="6.47"/>
    <m/>
    <m/>
    <m/>
    <m/>
    <m/>
    <m/>
    <m/>
    <m/>
    <m/>
    <m/>
    <m/>
    <m/>
    <m/>
    <m/>
    <m/>
    <m/>
    <m/>
    <m/>
    <m/>
    <m/>
    <m/>
    <m/>
    <m/>
    <m/>
    <m/>
    <m/>
    <m/>
    <m/>
    <m/>
    <m/>
    <m/>
    <m/>
    <m/>
    <m/>
    <m/>
    <m/>
    <m/>
    <m/>
    <m/>
    <m/>
    <m/>
    <m/>
    <m/>
    <m/>
    <m/>
    <m/>
    <m/>
    <m/>
    <m/>
    <m/>
    <m/>
    <m/>
    <m/>
    <m/>
    <m/>
    <m/>
    <m/>
    <m/>
    <m/>
    <m/>
    <m/>
    <m/>
    <m/>
    <m/>
    <m/>
    <m/>
    <m/>
    <m/>
    <m/>
    <m/>
    <m/>
    <m/>
    <m/>
    <m/>
    <m/>
    <m/>
    <m/>
    <m/>
    <m/>
    <m/>
    <m/>
    <m/>
    <m/>
    <m/>
    <m/>
    <m/>
    <m/>
    <m/>
    <m/>
    <m/>
    <m/>
    <m/>
    <m/>
    <m/>
    <m/>
    <m/>
    <m/>
    <m/>
    <m/>
    <m/>
    <m/>
    <m/>
    <m/>
    <m/>
    <n v="6.47"/>
    <n v="0"/>
    <n v="6.47"/>
    <n v="0"/>
    <n v="6.47"/>
  </r>
  <r>
    <n v="44"/>
    <n v="126"/>
    <s v="Nanaimo R"/>
    <s v="CDP"/>
    <s v="124"/>
    <s v="Chinook"/>
    <s v="3"/>
    <x v="0"/>
    <x v="7"/>
    <n v="151"/>
    <x v="5"/>
    <s v="CK-25"/>
    <s v="EAST VANCOUVER ISLAND-NANAIMO &amp; CHEMAINUS_FA_0.x"/>
    <s v="M"/>
    <s v="H"/>
    <n v="126"/>
    <s v="Nanaimo River H"/>
    <n v="151"/>
    <s v="Chemainus R"/>
    <s v="GSVI"/>
    <s v="S"/>
    <x v="1"/>
    <s v="186046"/>
    <n v="0"/>
    <s v="186046"/>
    <n v="2010"/>
    <s v="201005"/>
    <s v="201005"/>
    <m/>
    <m/>
    <m/>
    <s v="CWT"/>
    <s v="P"/>
    <s v="C"/>
    <s v="N"/>
    <s v="Y"/>
    <s v="N"/>
    <n v="0"/>
    <x v="0"/>
    <n v="26087"/>
    <n v="26087"/>
    <x v="0"/>
    <n v="30629"/>
    <x v="11"/>
    <m/>
    <m/>
    <m/>
    <m/>
    <m/>
    <m/>
    <m/>
    <m/>
    <m/>
    <m/>
    <m/>
    <m/>
    <m/>
    <m/>
    <m/>
    <m/>
    <m/>
    <m/>
    <m/>
    <m/>
    <m/>
    <m/>
    <m/>
    <m/>
    <m/>
    <m/>
    <m/>
    <m/>
    <m/>
    <m/>
    <m/>
    <m/>
    <m/>
    <m/>
    <n v="4.8899999999999997"/>
    <m/>
    <m/>
    <m/>
    <m/>
    <m/>
    <m/>
    <n v="2.96"/>
    <m/>
    <m/>
    <m/>
    <m/>
    <m/>
    <m/>
    <m/>
    <n v="16.78"/>
    <m/>
    <m/>
    <m/>
    <m/>
    <n v="8.39"/>
    <m/>
    <m/>
    <m/>
    <m/>
    <m/>
    <m/>
    <m/>
    <m/>
    <n v="44.7"/>
    <m/>
    <n v="14.24"/>
    <m/>
    <m/>
    <m/>
    <m/>
    <m/>
    <m/>
    <m/>
    <m/>
    <m/>
    <m/>
    <m/>
    <m/>
    <m/>
    <m/>
    <m/>
    <m/>
    <m/>
    <m/>
    <m/>
    <m/>
    <m/>
    <m/>
    <m/>
    <m/>
    <m/>
    <m/>
    <m/>
    <m/>
    <m/>
    <m/>
    <m/>
    <m/>
    <m/>
    <m/>
    <m/>
    <m/>
    <m/>
    <m/>
    <m/>
    <n v="2.88"/>
    <m/>
    <m/>
    <m/>
    <m/>
    <m/>
    <m/>
    <m/>
    <m/>
    <m/>
    <m/>
    <n v="0"/>
    <m/>
    <m/>
    <m/>
    <m/>
    <m/>
    <m/>
    <m/>
    <m/>
    <m/>
    <m/>
    <m/>
    <m/>
    <m/>
    <m/>
    <m/>
    <m/>
    <m/>
    <m/>
    <m/>
    <m/>
    <m/>
    <m/>
    <m/>
    <m/>
    <m/>
    <m/>
    <m/>
    <m/>
    <m/>
    <m/>
    <m/>
    <m/>
    <m/>
    <m/>
    <m/>
    <m/>
    <m/>
    <m/>
    <m/>
    <m/>
    <m/>
    <m/>
    <n v="1.62"/>
    <m/>
    <m/>
    <m/>
    <n v="10.99"/>
    <n v="1"/>
    <n v="1.19"/>
    <m/>
    <m/>
    <n v="94.84"/>
    <n v="12.61"/>
    <n v="107.45"/>
    <n v="2.19"/>
    <n v="109.64"/>
  </r>
  <r>
    <n v="44"/>
    <n v="126"/>
    <s v="Nanaimo R"/>
    <s v="CDP"/>
    <s v="124"/>
    <s v="Chinook"/>
    <s v="3"/>
    <x v="0"/>
    <x v="7"/>
    <n v="151"/>
    <x v="5"/>
    <s v="CK-25"/>
    <s v="EAST VANCOUVER ISLAND-NANAIMO &amp; CHEMAINUS_FA_0.x"/>
    <s v="M"/>
    <s v="H"/>
    <n v="126"/>
    <s v="Nanaimo River H"/>
    <n v="151"/>
    <s v="Chemainus R"/>
    <s v="GSVI"/>
    <s v="S"/>
    <x v="1"/>
    <s v="186046"/>
    <n v="0"/>
    <s v="186046"/>
    <n v="2010"/>
    <s v="201005"/>
    <s v="201005"/>
    <m/>
    <m/>
    <m/>
    <s v="CWT"/>
    <s v="P"/>
    <s v="C"/>
    <s v="N"/>
    <s v="Y"/>
    <s v="N"/>
    <n v="0"/>
    <x v="0"/>
    <n v="26087"/>
    <n v="26087"/>
    <x v="1"/>
    <n v="30629"/>
    <x v="13"/>
    <m/>
    <m/>
    <m/>
    <m/>
    <m/>
    <m/>
    <m/>
    <m/>
    <m/>
    <m/>
    <m/>
    <m/>
    <m/>
    <m/>
    <m/>
    <m/>
    <m/>
    <m/>
    <m/>
    <m/>
    <m/>
    <m/>
    <m/>
    <m/>
    <m/>
    <m/>
    <m/>
    <m/>
    <m/>
    <m/>
    <m/>
    <m/>
    <m/>
    <m/>
    <m/>
    <m/>
    <m/>
    <m/>
    <m/>
    <m/>
    <m/>
    <m/>
    <m/>
    <m/>
    <m/>
    <m/>
    <m/>
    <m/>
    <m/>
    <n v="7.64"/>
    <m/>
    <m/>
    <m/>
    <m/>
    <m/>
    <m/>
    <m/>
    <m/>
    <m/>
    <n v="3.84"/>
    <m/>
    <m/>
    <m/>
    <m/>
    <m/>
    <m/>
    <m/>
    <m/>
    <m/>
    <m/>
    <m/>
    <m/>
    <m/>
    <m/>
    <m/>
    <m/>
    <m/>
    <m/>
    <m/>
    <m/>
    <m/>
    <m/>
    <m/>
    <m/>
    <m/>
    <m/>
    <m/>
    <m/>
    <m/>
    <m/>
    <m/>
    <m/>
    <m/>
    <m/>
    <m/>
    <m/>
    <m/>
    <m/>
    <m/>
    <m/>
    <m/>
    <m/>
    <m/>
    <m/>
    <m/>
    <m/>
    <m/>
    <m/>
    <m/>
    <m/>
    <m/>
    <m/>
    <m/>
    <m/>
    <m/>
    <m/>
    <m/>
    <m/>
    <m/>
    <m/>
    <m/>
    <m/>
    <m/>
    <m/>
    <m/>
    <m/>
    <m/>
    <m/>
    <m/>
    <m/>
    <m/>
    <m/>
    <m/>
    <m/>
    <m/>
    <m/>
    <m/>
    <m/>
    <m/>
    <m/>
    <m/>
    <m/>
    <m/>
    <m/>
    <m/>
    <m/>
    <m/>
    <m/>
    <m/>
    <m/>
    <m/>
    <m/>
    <m/>
    <m/>
    <m/>
    <m/>
    <m/>
    <m/>
    <m/>
    <m/>
    <m/>
    <m/>
    <m/>
    <m/>
    <m/>
    <m/>
    <m/>
    <m/>
    <n v="11.48"/>
    <n v="0"/>
    <n v="11.48"/>
    <n v="0"/>
    <n v="11.48"/>
  </r>
  <r>
    <n v="44"/>
    <n v="126"/>
    <s v="Nanaimo R"/>
    <s v="CDP"/>
    <s v="124"/>
    <s v="Chinook"/>
    <s v="3"/>
    <x v="0"/>
    <x v="7"/>
    <n v="151"/>
    <x v="5"/>
    <s v="CK-25"/>
    <s v="EAST VANCOUVER ISLAND-NANAIMO &amp; CHEMAINUS_FA_0.x"/>
    <s v="M"/>
    <s v="H"/>
    <n v="126"/>
    <s v="Nanaimo River H"/>
    <n v="151"/>
    <s v="Chemainus R"/>
    <s v="GSVI"/>
    <s v="S"/>
    <x v="1"/>
    <s v="186047"/>
    <n v="0"/>
    <s v="186047"/>
    <n v="2010"/>
    <s v="201005"/>
    <s v="201005"/>
    <m/>
    <m/>
    <m/>
    <s v="CWT"/>
    <s v="P"/>
    <s v="C"/>
    <s v="N"/>
    <s v="Y"/>
    <s v="N"/>
    <n v="5.0000000000000001E-3"/>
    <x v="0"/>
    <n v="28847"/>
    <n v="28992"/>
    <x v="0"/>
    <n v="30788"/>
    <x v="11"/>
    <m/>
    <m/>
    <m/>
    <m/>
    <m/>
    <m/>
    <m/>
    <m/>
    <m/>
    <m/>
    <m/>
    <m/>
    <m/>
    <m/>
    <m/>
    <m/>
    <m/>
    <m/>
    <m/>
    <m/>
    <m/>
    <m/>
    <m/>
    <m/>
    <m/>
    <m/>
    <m/>
    <m/>
    <m/>
    <m/>
    <m/>
    <m/>
    <m/>
    <m/>
    <m/>
    <m/>
    <m/>
    <m/>
    <m/>
    <m/>
    <m/>
    <m/>
    <m/>
    <m/>
    <m/>
    <m/>
    <m/>
    <m/>
    <m/>
    <n v="18.21"/>
    <m/>
    <m/>
    <m/>
    <m/>
    <n v="33.72"/>
    <m/>
    <m/>
    <m/>
    <m/>
    <n v="16.86"/>
    <m/>
    <m/>
    <m/>
    <n v="29.94"/>
    <m/>
    <m/>
    <m/>
    <m/>
    <m/>
    <m/>
    <m/>
    <m/>
    <m/>
    <m/>
    <m/>
    <m/>
    <m/>
    <m/>
    <m/>
    <m/>
    <m/>
    <m/>
    <m/>
    <m/>
    <m/>
    <m/>
    <m/>
    <m/>
    <m/>
    <m/>
    <m/>
    <m/>
    <m/>
    <m/>
    <m/>
    <m/>
    <m/>
    <m/>
    <m/>
    <m/>
    <m/>
    <m/>
    <m/>
    <m/>
    <m/>
    <m/>
    <m/>
    <m/>
    <m/>
    <m/>
    <m/>
    <m/>
    <m/>
    <m/>
    <m/>
    <m/>
    <m/>
    <m/>
    <m/>
    <m/>
    <m/>
    <m/>
    <m/>
    <m/>
    <m/>
    <m/>
    <m/>
    <m/>
    <m/>
    <m/>
    <m/>
    <m/>
    <m/>
    <m/>
    <m/>
    <m/>
    <m/>
    <m/>
    <m/>
    <m/>
    <m/>
    <m/>
    <m/>
    <m/>
    <m/>
    <m/>
    <m/>
    <m/>
    <m/>
    <m/>
    <m/>
    <m/>
    <m/>
    <m/>
    <m/>
    <m/>
    <m/>
    <m/>
    <m/>
    <m/>
    <m/>
    <m/>
    <m/>
    <n v="5.2"/>
    <n v="3.35"/>
    <m/>
    <m/>
    <n v="2.56"/>
    <n v="98.73"/>
    <n v="5.2"/>
    <n v="103.93"/>
    <n v="5.91"/>
    <n v="109.83999999999999"/>
  </r>
  <r>
    <n v="44"/>
    <n v="126"/>
    <s v="Nanaimo R"/>
    <s v="CDP"/>
    <s v="124"/>
    <s v="Chinook"/>
    <s v="3"/>
    <x v="0"/>
    <x v="7"/>
    <n v="151"/>
    <x v="5"/>
    <s v="CK-25"/>
    <s v="EAST VANCOUVER ISLAND-NANAIMO &amp; CHEMAINUS_FA_0.x"/>
    <s v="M"/>
    <s v="H"/>
    <n v="126"/>
    <s v="Nanaimo River H"/>
    <n v="151"/>
    <s v="Chemainus R"/>
    <s v="GSVI"/>
    <s v="S"/>
    <x v="1"/>
    <s v="186047"/>
    <n v="0"/>
    <s v="186047"/>
    <n v="2010"/>
    <s v="201005"/>
    <s v="201005"/>
    <m/>
    <m/>
    <m/>
    <s v="CWT"/>
    <s v="P"/>
    <s v="C"/>
    <s v="N"/>
    <s v="Y"/>
    <s v="N"/>
    <n v="5.0000000000000001E-3"/>
    <x v="0"/>
    <n v="28847"/>
    <n v="28992"/>
    <x v="1"/>
    <n v="30788"/>
    <x v="13"/>
    <m/>
    <m/>
    <m/>
    <m/>
    <m/>
    <m/>
    <m/>
    <m/>
    <m/>
    <m/>
    <m/>
    <m/>
    <m/>
    <m/>
    <m/>
    <m/>
    <m/>
    <m/>
    <m/>
    <m/>
    <m/>
    <m/>
    <m/>
    <m/>
    <m/>
    <m/>
    <m/>
    <m/>
    <m/>
    <m/>
    <m/>
    <m/>
    <m/>
    <m/>
    <m/>
    <m/>
    <m/>
    <m/>
    <m/>
    <m/>
    <m/>
    <m/>
    <m/>
    <m/>
    <m/>
    <m/>
    <m/>
    <m/>
    <m/>
    <n v="3.86"/>
    <m/>
    <m/>
    <m/>
    <m/>
    <n v="3.86"/>
    <m/>
    <m/>
    <m/>
    <m/>
    <m/>
    <m/>
    <m/>
    <m/>
    <m/>
    <m/>
    <m/>
    <m/>
    <m/>
    <m/>
    <m/>
    <m/>
    <m/>
    <m/>
    <m/>
    <m/>
    <m/>
    <m/>
    <m/>
    <m/>
    <m/>
    <m/>
    <m/>
    <m/>
    <m/>
    <m/>
    <m/>
    <m/>
    <m/>
    <m/>
    <m/>
    <m/>
    <m/>
    <m/>
    <m/>
    <m/>
    <m/>
    <m/>
    <m/>
    <m/>
    <m/>
    <m/>
    <m/>
    <m/>
    <m/>
    <m/>
    <m/>
    <m/>
    <m/>
    <m/>
    <m/>
    <m/>
    <m/>
    <m/>
    <m/>
    <m/>
    <m/>
    <m/>
    <m/>
    <m/>
    <m/>
    <m/>
    <m/>
    <m/>
    <m/>
    <m/>
    <m/>
    <m/>
    <m/>
    <m/>
    <m/>
    <m/>
    <m/>
    <m/>
    <m/>
    <m/>
    <m/>
    <m/>
    <m/>
    <m/>
    <m/>
    <m/>
    <m/>
    <m/>
    <m/>
    <m/>
    <m/>
    <m/>
    <m/>
    <m/>
    <m/>
    <m/>
    <m/>
    <m/>
    <m/>
    <m/>
    <m/>
    <m/>
    <m/>
    <m/>
    <m/>
    <m/>
    <m/>
    <m/>
    <m/>
    <n v="1"/>
    <n v="0.91"/>
    <m/>
    <m/>
    <n v="7.72"/>
    <n v="0"/>
    <n v="7.72"/>
    <n v="1.91"/>
    <n v="9.629999999999999"/>
  </r>
  <r>
    <n v="44"/>
    <n v="126"/>
    <s v="Nanaimo R"/>
    <s v="CDP"/>
    <s v="124"/>
    <s v="Chinook"/>
    <s v="3"/>
    <x v="0"/>
    <x v="8"/>
    <n v="151"/>
    <x v="5"/>
    <s v="CK-25"/>
    <s v="EAST VANCOUVER ISLAND-NANAIMO &amp; CHEMAINUS_FA_0.x"/>
    <s v="M"/>
    <s v="H"/>
    <n v="126"/>
    <s v="Nanaimo River H"/>
    <n v="151"/>
    <s v="Chemainus R"/>
    <s v="GSVI"/>
    <s v="S"/>
    <x v="1"/>
    <s v="186334"/>
    <n v="0"/>
    <s v="186334"/>
    <n v="2011"/>
    <s v="20110518"/>
    <s v="20110518"/>
    <m/>
    <n v="7.1"/>
    <s v="No tag retention check, assuming 1%."/>
    <s v="CWT"/>
    <s v="P"/>
    <s v="N"/>
    <s v="N"/>
    <s v="Y"/>
    <s v="N"/>
    <n v="1E-3"/>
    <x v="0"/>
    <n v="9845"/>
    <n v="9945"/>
    <x v="0"/>
    <n v="30791"/>
    <x v="13"/>
    <m/>
    <m/>
    <m/>
    <m/>
    <m/>
    <m/>
    <m/>
    <m/>
    <m/>
    <m/>
    <m/>
    <m/>
    <m/>
    <m/>
    <m/>
    <m/>
    <m/>
    <m/>
    <m/>
    <m/>
    <m/>
    <m/>
    <m/>
    <m/>
    <m/>
    <m/>
    <m/>
    <m/>
    <m/>
    <m/>
    <m/>
    <m/>
    <m/>
    <m/>
    <m/>
    <m/>
    <m/>
    <m/>
    <m/>
    <m/>
    <m/>
    <m/>
    <m/>
    <m/>
    <m/>
    <m/>
    <m/>
    <m/>
    <m/>
    <n v="15.48"/>
    <m/>
    <m/>
    <m/>
    <m/>
    <n v="47.92"/>
    <m/>
    <m/>
    <m/>
    <m/>
    <m/>
    <m/>
    <m/>
    <m/>
    <n v="41.62"/>
    <m/>
    <m/>
    <m/>
    <m/>
    <m/>
    <m/>
    <m/>
    <m/>
    <m/>
    <m/>
    <m/>
    <n v="6.95"/>
    <m/>
    <m/>
    <m/>
    <m/>
    <m/>
    <m/>
    <m/>
    <m/>
    <m/>
    <m/>
    <m/>
    <m/>
    <m/>
    <m/>
    <m/>
    <m/>
    <n v="3.25"/>
    <m/>
    <m/>
    <m/>
    <m/>
    <m/>
    <m/>
    <m/>
    <m/>
    <n v="2.4"/>
    <m/>
    <m/>
    <m/>
    <m/>
    <m/>
    <m/>
    <m/>
    <m/>
    <m/>
    <m/>
    <n v="2.39"/>
    <m/>
    <m/>
    <m/>
    <m/>
    <m/>
    <m/>
    <m/>
    <m/>
    <m/>
    <m/>
    <m/>
    <m/>
    <m/>
    <m/>
    <m/>
    <m/>
    <m/>
    <m/>
    <m/>
    <m/>
    <m/>
    <m/>
    <m/>
    <m/>
    <m/>
    <m/>
    <m/>
    <m/>
    <m/>
    <m/>
    <m/>
    <m/>
    <m/>
    <m/>
    <m/>
    <m/>
    <m/>
    <m/>
    <m/>
    <m/>
    <m/>
    <m/>
    <m/>
    <m/>
    <m/>
    <m/>
    <m/>
    <m/>
    <m/>
    <m/>
    <n v="41.12"/>
    <m/>
    <m/>
    <m/>
    <m/>
    <n v="120.01"/>
    <n v="41.12"/>
    <n v="161.13"/>
    <n v="0"/>
    <n v="161.12999999999997"/>
  </r>
  <r>
    <n v="44"/>
    <n v="126"/>
    <s v="Nanaimo R"/>
    <s v="CDP"/>
    <s v="124"/>
    <s v="Chinook"/>
    <s v="3"/>
    <x v="0"/>
    <x v="8"/>
    <n v="151"/>
    <x v="5"/>
    <s v="CK-25"/>
    <s v="EAST VANCOUVER ISLAND-NANAIMO &amp; CHEMAINUS_FA_0.x"/>
    <s v="M"/>
    <s v="H"/>
    <n v="126"/>
    <s v="Nanaimo River H"/>
    <n v="151"/>
    <s v="Chemainus R"/>
    <s v="GSVI"/>
    <s v="S"/>
    <x v="1"/>
    <s v="186334"/>
    <n v="0"/>
    <s v="186334"/>
    <n v="2011"/>
    <s v="20110518"/>
    <s v="20110518"/>
    <m/>
    <n v="7.1"/>
    <s v="No tag retention check, assuming 1%."/>
    <s v="CWT"/>
    <s v="P"/>
    <s v="N"/>
    <s v="N"/>
    <s v="Y"/>
    <s v="N"/>
    <n v="1E-3"/>
    <x v="0"/>
    <n v="9845"/>
    <n v="9945"/>
    <x v="1"/>
    <n v="30791"/>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2"/>
    <n v="1.36"/>
    <m/>
    <m/>
    <n v="0"/>
    <n v="0"/>
    <n v="0"/>
    <n v="1.88"/>
    <n v="1.8800000000000001"/>
  </r>
  <r>
    <n v="33"/>
    <n v="114"/>
    <s v="Nitinat R"/>
    <s v="OPS"/>
    <s v="124"/>
    <s v="Chinook"/>
    <s v="3"/>
    <x v="0"/>
    <x v="13"/>
    <n v="114"/>
    <x v="6"/>
    <s v="CK-31"/>
    <s v="WEST VANCOUVER ISLAND-SOUTH_FA_0.x"/>
    <s v="M"/>
    <s v="H"/>
    <n v="114"/>
    <s v="Nitinat River H"/>
    <n v="395"/>
    <s v="Nitinat Lk"/>
    <s v="SWVI"/>
    <s v="S"/>
    <x v="0"/>
    <s v="182598"/>
    <n v="0"/>
    <s v="182598"/>
    <n v="2018"/>
    <s v="20180503"/>
    <s v="20180503"/>
    <m/>
    <n v="30.5"/>
    <m/>
    <s v="CWT"/>
    <s v="B"/>
    <s v="N"/>
    <s v="N"/>
    <s v="Y"/>
    <s v="N"/>
    <n v="0.01"/>
    <x v="0"/>
    <n v="11192"/>
    <n v="12907"/>
    <x v="4"/>
    <n v="36922"/>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260000000000002"/>
    <m/>
    <n v="1.42"/>
    <m/>
    <n v="0"/>
    <n v="0"/>
    <n v="0"/>
    <n v="18.68"/>
    <n v="18.68"/>
  </r>
  <r>
    <n v="33"/>
    <n v="114"/>
    <s v="Nitinat R"/>
    <s v="OPS"/>
    <s v="124"/>
    <s v="Chinook"/>
    <s v="3"/>
    <x v="0"/>
    <x v="13"/>
    <n v="114"/>
    <x v="6"/>
    <s v="CK-31"/>
    <s v="WEST VANCOUVER ISLAND-SOUTH_FA_0.x"/>
    <s v="M"/>
    <s v="H"/>
    <n v="114"/>
    <s v="Nitinat River H"/>
    <n v="395"/>
    <s v="Nitinat Lk"/>
    <s v="SWVI"/>
    <s v="S"/>
    <x v="0"/>
    <s v="182598"/>
    <n v="0"/>
    <s v="182598"/>
    <n v="2018"/>
    <s v="20180503"/>
    <s v="20180503"/>
    <m/>
    <n v="30.5"/>
    <m/>
    <s v="CWT"/>
    <s v="B"/>
    <s v="N"/>
    <s v="N"/>
    <s v="Y"/>
    <s v="N"/>
    <n v="0.01"/>
    <x v="0"/>
    <n v="11192"/>
    <n v="12907"/>
    <x v="0"/>
    <n v="36922"/>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7"/>
    <n v="8.48"/>
    <n v="2.12"/>
    <m/>
    <n v="0"/>
    <n v="0"/>
    <n v="0"/>
    <n v="11.77"/>
    <n v="11.77"/>
  </r>
  <r>
    <n v="33"/>
    <n v="114"/>
    <s v="Nitinat R"/>
    <s v="OPS"/>
    <s v="124"/>
    <s v="Chinook"/>
    <s v="3"/>
    <x v="0"/>
    <x v="13"/>
    <n v="114"/>
    <x v="6"/>
    <s v="CK-31"/>
    <s v="WEST VANCOUVER ISLAND-SOUTH_FA_0.x"/>
    <s v="M"/>
    <s v="H"/>
    <n v="114"/>
    <s v="Nitinat River H"/>
    <n v="395"/>
    <s v="Nitinat Lk"/>
    <s v="SWVI"/>
    <s v="S"/>
    <x v="0"/>
    <s v="182598"/>
    <n v="0"/>
    <s v="182598"/>
    <n v="2018"/>
    <s v="20180503"/>
    <s v="20180503"/>
    <m/>
    <n v="30.5"/>
    <m/>
    <s v="CWT"/>
    <s v="B"/>
    <s v="N"/>
    <s v="N"/>
    <s v="Y"/>
    <s v="N"/>
    <n v="0.01"/>
    <x v="0"/>
    <n v="11192"/>
    <n v="12907"/>
    <x v="1"/>
    <n v="36922"/>
    <x v="2"/>
    <m/>
    <m/>
    <m/>
    <n v="0"/>
    <m/>
    <m/>
    <m/>
    <m/>
    <m/>
    <m/>
    <m/>
    <m/>
    <m/>
    <m/>
    <m/>
    <m/>
    <m/>
    <n v="3.18"/>
    <m/>
    <m/>
    <m/>
    <m/>
    <m/>
    <m/>
    <m/>
    <m/>
    <n v="3.18"/>
    <m/>
    <m/>
    <m/>
    <m/>
    <m/>
    <m/>
    <m/>
    <m/>
    <m/>
    <m/>
    <m/>
    <m/>
    <m/>
    <m/>
    <m/>
    <m/>
    <m/>
    <m/>
    <m/>
    <m/>
    <m/>
    <m/>
    <m/>
    <m/>
    <m/>
    <m/>
    <m/>
    <m/>
    <m/>
    <m/>
    <n v="3.18"/>
    <m/>
    <m/>
    <m/>
    <m/>
    <m/>
    <m/>
    <m/>
    <m/>
    <m/>
    <m/>
    <m/>
    <m/>
    <m/>
    <m/>
    <m/>
    <n v="3.18"/>
    <m/>
    <m/>
    <m/>
    <m/>
    <m/>
    <m/>
    <m/>
    <m/>
    <m/>
    <m/>
    <m/>
    <m/>
    <m/>
    <m/>
    <m/>
    <m/>
    <m/>
    <m/>
    <m/>
    <m/>
    <m/>
    <m/>
    <m/>
    <m/>
    <m/>
    <m/>
    <m/>
    <m/>
    <m/>
    <m/>
    <m/>
    <m/>
    <m/>
    <m/>
    <m/>
    <m/>
    <m/>
    <m/>
    <m/>
    <m/>
    <m/>
    <m/>
    <m/>
    <m/>
    <m/>
    <m/>
    <m/>
    <m/>
    <m/>
    <m/>
    <m/>
    <m/>
    <m/>
    <m/>
    <m/>
    <m/>
    <m/>
    <m/>
    <m/>
    <m/>
    <m/>
    <m/>
    <m/>
    <m/>
    <m/>
    <m/>
    <m/>
    <m/>
    <m/>
    <m/>
    <m/>
    <m/>
    <m/>
    <m/>
    <m/>
    <m/>
    <m/>
    <m/>
    <m/>
    <m/>
    <m/>
    <m/>
    <m/>
    <m/>
    <m/>
    <n v="62.55"/>
    <n v="1.1499999999999999"/>
    <m/>
    <m/>
    <m/>
    <n v="2.2999999999999998"/>
    <n v="108.44"/>
    <m/>
    <m/>
    <n v="12.72"/>
    <n v="63.7"/>
    <n v="76.42"/>
    <n v="110.74"/>
    <n v="187.16000000000003"/>
  </r>
  <r>
    <n v="33"/>
    <n v="114"/>
    <s v="Nitinat R"/>
    <s v="OPS"/>
    <s v="124"/>
    <s v="Chinook"/>
    <s v="3"/>
    <x v="0"/>
    <x v="13"/>
    <n v="114"/>
    <x v="6"/>
    <s v="CK-31"/>
    <s v="WEST VANCOUVER ISLAND-SOUTH_FA_0.x"/>
    <s v="M"/>
    <s v="H"/>
    <n v="114"/>
    <s v="Nitinat River H"/>
    <n v="395"/>
    <s v="Nitinat Lk"/>
    <s v="SWVI"/>
    <s v="S"/>
    <x v="0"/>
    <s v="182598"/>
    <n v="0"/>
    <s v="182598"/>
    <n v="2018"/>
    <s v="20180503"/>
    <s v="20180503"/>
    <m/>
    <n v="30.5"/>
    <m/>
    <s v="CWT"/>
    <s v="B"/>
    <s v="N"/>
    <s v="N"/>
    <s v="Y"/>
    <s v="N"/>
    <n v="0.01"/>
    <x v="0"/>
    <n v="11192"/>
    <n v="12907"/>
    <x v="2"/>
    <n v="36922"/>
    <x v="3"/>
    <m/>
    <m/>
    <m/>
    <m/>
    <m/>
    <m/>
    <m/>
    <m/>
    <m/>
    <m/>
    <m/>
    <m/>
    <m/>
    <n v="5.9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91"/>
    <m/>
    <m/>
    <m/>
    <m/>
    <m/>
    <m/>
    <m/>
    <m/>
    <n v="5.96"/>
    <n v="14.91"/>
    <n v="20.87"/>
    <n v="0"/>
    <n v="20.87"/>
  </r>
  <r>
    <n v="33"/>
    <n v="114"/>
    <s v="Nitinat R"/>
    <s v="OPS"/>
    <s v="124"/>
    <s v="Chinook"/>
    <s v="3"/>
    <x v="0"/>
    <x v="13"/>
    <n v="114"/>
    <x v="6"/>
    <s v="CK-31"/>
    <s v="WEST VANCOUVER ISLAND-SOUTH_FA_0.x"/>
    <s v="M"/>
    <s v="H"/>
    <n v="114"/>
    <s v="Nitinat River H"/>
    <n v="395"/>
    <s v="Nitinat Lk"/>
    <s v="SWVI"/>
    <s v="S"/>
    <x v="0"/>
    <s v="182598"/>
    <n v="0"/>
    <s v="182598"/>
    <n v="2018"/>
    <s v="20180503"/>
    <s v="20180503"/>
    <m/>
    <n v="30.5"/>
    <m/>
    <s v="CWT"/>
    <s v="B"/>
    <s v="N"/>
    <s v="N"/>
    <s v="Y"/>
    <s v="N"/>
    <n v="0.01"/>
    <x v="0"/>
    <n v="11192"/>
    <n v="12907"/>
    <x v="3"/>
    <n v="36922"/>
    <x v="4"/>
    <m/>
    <m/>
    <m/>
    <m/>
    <m/>
    <m/>
    <m/>
    <m/>
    <m/>
    <m/>
    <m/>
    <m/>
    <m/>
    <n v="3.7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1"/>
    <n v="0"/>
    <n v="3.71"/>
    <n v="0"/>
    <n v="3.71"/>
  </r>
  <r>
    <n v="33"/>
    <n v="114"/>
    <s v="Nitinat R"/>
    <s v="OPS"/>
    <s v="124"/>
    <s v="Chinook"/>
    <s v="3"/>
    <x v="0"/>
    <x v="13"/>
    <n v="114"/>
    <x v="6"/>
    <s v="CK-31"/>
    <s v="WEST VANCOUVER ISLAND-SOUTH_FA_0.x"/>
    <s v="M"/>
    <s v="H"/>
    <n v="3227"/>
    <s v="Sooke Harbour Seapen"/>
    <n v="3227"/>
    <s v="Sooke Hb"/>
    <s v="SWVI"/>
    <s v="S"/>
    <x v="2"/>
    <s v="180199"/>
    <n v="0"/>
    <s v="180199"/>
    <n v="2017"/>
    <s v="20170526"/>
    <s v="20170526"/>
    <m/>
    <n v="6.5"/>
    <m/>
    <s v="CWT"/>
    <s v="B"/>
    <s v="N"/>
    <s v="N"/>
    <s v="N"/>
    <s v="N"/>
    <n v="5.0000000000000001E-3"/>
    <x v="0"/>
    <n v="24525"/>
    <n v="50049"/>
    <x v="0"/>
    <n v="36392"/>
    <x v="1"/>
    <m/>
    <m/>
    <m/>
    <m/>
    <m/>
    <m/>
    <m/>
    <m/>
    <m/>
    <m/>
    <m/>
    <m/>
    <m/>
    <m/>
    <m/>
    <m/>
    <m/>
    <m/>
    <m/>
    <m/>
    <m/>
    <m/>
    <m/>
    <m/>
    <m/>
    <m/>
    <m/>
    <m/>
    <m/>
    <m/>
    <m/>
    <m/>
    <m/>
    <m/>
    <m/>
    <m/>
    <m/>
    <m/>
    <m/>
    <m/>
    <m/>
    <m/>
    <m/>
    <m/>
    <m/>
    <m/>
    <m/>
    <m/>
    <m/>
    <m/>
    <m/>
    <m/>
    <m/>
    <m/>
    <m/>
    <m/>
    <m/>
    <n v="5.96"/>
    <m/>
    <m/>
    <m/>
    <m/>
    <m/>
    <m/>
    <m/>
    <m/>
    <m/>
    <m/>
    <m/>
    <m/>
    <m/>
    <m/>
    <m/>
    <m/>
    <m/>
    <n v="39.840000000000003"/>
    <m/>
    <m/>
    <m/>
    <m/>
    <m/>
    <n v="16.16"/>
    <m/>
    <m/>
    <m/>
    <m/>
    <m/>
    <m/>
    <m/>
    <m/>
    <m/>
    <m/>
    <m/>
    <m/>
    <m/>
    <m/>
    <m/>
    <m/>
    <m/>
    <m/>
    <m/>
    <m/>
    <m/>
    <m/>
    <m/>
    <m/>
    <m/>
    <m/>
    <m/>
    <m/>
    <m/>
    <m/>
    <m/>
    <m/>
    <m/>
    <m/>
    <m/>
    <m/>
    <m/>
    <m/>
    <m/>
    <m/>
    <m/>
    <n v="13.43"/>
    <m/>
    <m/>
    <m/>
    <m/>
    <m/>
    <m/>
    <m/>
    <m/>
    <m/>
    <m/>
    <m/>
    <m/>
    <m/>
    <m/>
    <m/>
    <m/>
    <m/>
    <m/>
    <m/>
    <m/>
    <m/>
    <m/>
    <m/>
    <m/>
    <m/>
    <m/>
    <m/>
    <m/>
    <m/>
    <m/>
    <m/>
    <m/>
    <m/>
    <m/>
    <m/>
    <m/>
    <m/>
    <m/>
    <m/>
    <m/>
    <n v="4.08"/>
    <n v="24.29"/>
    <m/>
    <m/>
    <n v="75.39"/>
    <n v="0"/>
    <n v="75.39"/>
    <n v="28.37"/>
    <n v="103.75999999999999"/>
  </r>
  <r>
    <n v="33"/>
    <n v="114"/>
    <s v="Nitinat R"/>
    <s v="OPS"/>
    <s v="124"/>
    <s v="Chinook"/>
    <s v="3"/>
    <x v="0"/>
    <x v="13"/>
    <n v="114"/>
    <x v="6"/>
    <s v="CK-31"/>
    <s v="WEST VANCOUVER ISLAND-SOUTH_FA_0.x"/>
    <s v="M"/>
    <s v="H"/>
    <n v="3227"/>
    <s v="Sooke Harbour Seapen"/>
    <n v="3227"/>
    <s v="Sooke Hb"/>
    <s v="SWVI"/>
    <s v="S"/>
    <x v="2"/>
    <s v="180199"/>
    <n v="0"/>
    <s v="180199"/>
    <n v="2017"/>
    <s v="20170526"/>
    <s v="20170526"/>
    <m/>
    <n v="6.5"/>
    <m/>
    <s v="CWT"/>
    <s v="B"/>
    <s v="N"/>
    <s v="N"/>
    <s v="N"/>
    <s v="N"/>
    <n v="5.0000000000000001E-3"/>
    <x v="0"/>
    <n v="24525"/>
    <n v="50049"/>
    <x v="1"/>
    <n v="36392"/>
    <x v="2"/>
    <m/>
    <m/>
    <m/>
    <m/>
    <m/>
    <m/>
    <m/>
    <m/>
    <m/>
    <m/>
    <m/>
    <m/>
    <m/>
    <n v="11.65"/>
    <m/>
    <m/>
    <m/>
    <n v="5.63"/>
    <m/>
    <m/>
    <m/>
    <m/>
    <m/>
    <m/>
    <m/>
    <m/>
    <m/>
    <m/>
    <m/>
    <m/>
    <m/>
    <m/>
    <m/>
    <m/>
    <m/>
    <m/>
    <m/>
    <m/>
    <m/>
    <m/>
    <m/>
    <m/>
    <m/>
    <m/>
    <m/>
    <m/>
    <m/>
    <m/>
    <m/>
    <m/>
    <m/>
    <m/>
    <m/>
    <m/>
    <m/>
    <m/>
    <m/>
    <m/>
    <m/>
    <m/>
    <m/>
    <m/>
    <m/>
    <m/>
    <m/>
    <m/>
    <m/>
    <m/>
    <m/>
    <m/>
    <m/>
    <m/>
    <m/>
    <m/>
    <m/>
    <n v="51.28"/>
    <m/>
    <m/>
    <m/>
    <m/>
    <m/>
    <m/>
    <m/>
    <m/>
    <m/>
    <m/>
    <m/>
    <m/>
    <m/>
    <m/>
    <m/>
    <m/>
    <m/>
    <m/>
    <m/>
    <m/>
    <m/>
    <m/>
    <m/>
    <m/>
    <m/>
    <m/>
    <m/>
    <m/>
    <m/>
    <m/>
    <m/>
    <m/>
    <m/>
    <m/>
    <m/>
    <m/>
    <m/>
    <m/>
    <m/>
    <m/>
    <m/>
    <m/>
    <m/>
    <m/>
    <m/>
    <m/>
    <m/>
    <m/>
    <m/>
    <m/>
    <m/>
    <m/>
    <m/>
    <m/>
    <m/>
    <m/>
    <m/>
    <m/>
    <m/>
    <m/>
    <m/>
    <m/>
    <m/>
    <m/>
    <m/>
    <m/>
    <m/>
    <m/>
    <m/>
    <m/>
    <m/>
    <m/>
    <m/>
    <m/>
    <m/>
    <m/>
    <m/>
    <m/>
    <m/>
    <m/>
    <m/>
    <m/>
    <m/>
    <n v="4"/>
    <m/>
    <m/>
    <m/>
    <m/>
    <m/>
    <m/>
    <m/>
    <m/>
    <n v="68.56"/>
    <n v="4"/>
    <n v="72.56"/>
    <n v="0"/>
    <n v="72.56"/>
  </r>
  <r>
    <n v="33"/>
    <n v="114"/>
    <s v="Nitinat R"/>
    <s v="OPS"/>
    <s v="124"/>
    <s v="Chinook"/>
    <s v="3"/>
    <x v="0"/>
    <x v="13"/>
    <n v="114"/>
    <x v="6"/>
    <s v="CK-31"/>
    <s v="WEST VANCOUVER ISLAND-SOUTH_FA_0.x"/>
    <s v="M"/>
    <s v="H"/>
    <n v="3227"/>
    <s v="Sooke Harbour Seapen"/>
    <n v="3227"/>
    <s v="Sooke Hb"/>
    <s v="SWVI"/>
    <s v="S"/>
    <x v="2"/>
    <s v="181284"/>
    <n v="0"/>
    <s v="181284"/>
    <n v="2017"/>
    <s v="20170526"/>
    <s v="20170526"/>
    <m/>
    <n v="6.5"/>
    <m/>
    <s v="CWT"/>
    <s v="B"/>
    <s v="N"/>
    <s v="N"/>
    <s v="Y"/>
    <s v="N"/>
    <n v="5.0000000000000001E-3"/>
    <x v="0"/>
    <n v="26394"/>
    <n v="53862"/>
    <x v="0"/>
    <n v="36393"/>
    <x v="1"/>
    <m/>
    <m/>
    <m/>
    <n v="0"/>
    <m/>
    <m/>
    <m/>
    <m/>
    <m/>
    <m/>
    <m/>
    <m/>
    <m/>
    <m/>
    <m/>
    <m/>
    <m/>
    <m/>
    <m/>
    <m/>
    <m/>
    <m/>
    <m/>
    <m/>
    <m/>
    <m/>
    <n v="0"/>
    <m/>
    <m/>
    <m/>
    <m/>
    <m/>
    <m/>
    <m/>
    <m/>
    <m/>
    <m/>
    <n v="16.059999999999999"/>
    <m/>
    <m/>
    <m/>
    <n v="10.63"/>
    <m/>
    <m/>
    <m/>
    <m/>
    <m/>
    <m/>
    <m/>
    <m/>
    <m/>
    <m/>
    <m/>
    <m/>
    <m/>
    <m/>
    <m/>
    <m/>
    <m/>
    <m/>
    <m/>
    <m/>
    <m/>
    <m/>
    <m/>
    <m/>
    <m/>
    <m/>
    <m/>
    <m/>
    <m/>
    <m/>
    <m/>
    <m/>
    <m/>
    <n v="19.920000000000002"/>
    <m/>
    <m/>
    <m/>
    <m/>
    <m/>
    <m/>
    <m/>
    <m/>
    <m/>
    <m/>
    <m/>
    <m/>
    <m/>
    <m/>
    <m/>
    <m/>
    <m/>
    <m/>
    <m/>
    <m/>
    <m/>
    <m/>
    <m/>
    <m/>
    <m/>
    <m/>
    <m/>
    <m/>
    <m/>
    <m/>
    <m/>
    <m/>
    <m/>
    <m/>
    <m/>
    <m/>
    <m/>
    <m/>
    <m/>
    <m/>
    <m/>
    <m/>
    <m/>
    <m/>
    <m/>
    <m/>
    <m/>
    <m/>
    <m/>
    <m/>
    <m/>
    <m/>
    <m/>
    <m/>
    <m/>
    <m/>
    <m/>
    <m/>
    <m/>
    <m/>
    <m/>
    <m/>
    <m/>
    <m/>
    <m/>
    <m/>
    <m/>
    <m/>
    <m/>
    <m/>
    <m/>
    <m/>
    <m/>
    <m/>
    <m/>
    <m/>
    <m/>
    <m/>
    <m/>
    <m/>
    <m/>
    <m/>
    <m/>
    <n v="7.26"/>
    <m/>
    <m/>
    <m/>
    <m/>
    <m/>
    <m/>
    <m/>
    <m/>
    <n v="46.61"/>
    <n v="7.26"/>
    <n v="53.87"/>
    <n v="0"/>
    <n v="53.870000000000005"/>
  </r>
  <r>
    <n v="33"/>
    <n v="114"/>
    <s v="Nitinat R"/>
    <s v="OPS"/>
    <s v="124"/>
    <s v="Chinook"/>
    <s v="3"/>
    <x v="0"/>
    <x v="13"/>
    <n v="114"/>
    <x v="6"/>
    <s v="CK-31"/>
    <s v="WEST VANCOUVER ISLAND-SOUTH_FA_0.x"/>
    <s v="M"/>
    <s v="H"/>
    <n v="3227"/>
    <s v="Sooke Harbour Seapen"/>
    <n v="3227"/>
    <s v="Sooke Hb"/>
    <s v="SWVI"/>
    <s v="S"/>
    <x v="2"/>
    <s v="181284"/>
    <n v="0"/>
    <s v="181284"/>
    <n v="2017"/>
    <s v="20170526"/>
    <s v="20170526"/>
    <m/>
    <n v="6.5"/>
    <m/>
    <s v="CWT"/>
    <s v="B"/>
    <s v="N"/>
    <s v="N"/>
    <s v="Y"/>
    <s v="N"/>
    <n v="5.0000000000000001E-3"/>
    <x v="0"/>
    <n v="26394"/>
    <n v="53862"/>
    <x v="1"/>
    <n v="36393"/>
    <x v="2"/>
    <m/>
    <m/>
    <m/>
    <m/>
    <m/>
    <m/>
    <m/>
    <m/>
    <m/>
    <m/>
    <m/>
    <m/>
    <m/>
    <m/>
    <m/>
    <m/>
    <m/>
    <m/>
    <m/>
    <m/>
    <m/>
    <n v="11.9"/>
    <m/>
    <m/>
    <m/>
    <m/>
    <m/>
    <m/>
    <m/>
    <m/>
    <m/>
    <m/>
    <m/>
    <m/>
    <m/>
    <m/>
    <m/>
    <m/>
    <m/>
    <m/>
    <m/>
    <m/>
    <m/>
    <m/>
    <m/>
    <m/>
    <m/>
    <m/>
    <m/>
    <m/>
    <m/>
    <m/>
    <m/>
    <m/>
    <m/>
    <m/>
    <m/>
    <m/>
    <m/>
    <m/>
    <m/>
    <m/>
    <m/>
    <m/>
    <m/>
    <n v="76.56"/>
    <m/>
    <m/>
    <m/>
    <m/>
    <m/>
    <m/>
    <m/>
    <m/>
    <m/>
    <m/>
    <m/>
    <m/>
    <m/>
    <m/>
    <m/>
    <m/>
    <m/>
    <m/>
    <m/>
    <m/>
    <m/>
    <m/>
    <m/>
    <m/>
    <m/>
    <m/>
    <m/>
    <m/>
    <m/>
    <m/>
    <m/>
    <m/>
    <m/>
    <m/>
    <m/>
    <m/>
    <m/>
    <m/>
    <m/>
    <m/>
    <m/>
    <m/>
    <m/>
    <m/>
    <m/>
    <m/>
    <m/>
    <m/>
    <m/>
    <m/>
    <m/>
    <m/>
    <m/>
    <m/>
    <m/>
    <m/>
    <m/>
    <m/>
    <m/>
    <m/>
    <m/>
    <m/>
    <m/>
    <m/>
    <m/>
    <m/>
    <m/>
    <m/>
    <m/>
    <m/>
    <m/>
    <m/>
    <m/>
    <m/>
    <m/>
    <m/>
    <m/>
    <m/>
    <m/>
    <m/>
    <m/>
    <m/>
    <m/>
    <m/>
    <m/>
    <m/>
    <m/>
    <m/>
    <m/>
    <m/>
    <m/>
    <m/>
    <m/>
    <n v="49.52"/>
    <m/>
    <m/>
    <m/>
    <m/>
    <m/>
    <n v="3.99"/>
    <m/>
    <m/>
    <n v="88.46"/>
    <n v="49.52"/>
    <n v="137.97999999999999"/>
    <n v="3.99"/>
    <n v="141.97000000000003"/>
  </r>
  <r>
    <n v="33"/>
    <n v="114"/>
    <s v="Nitinat R"/>
    <s v="OPS"/>
    <s v="124"/>
    <s v="Chinook"/>
    <s v="3"/>
    <x v="0"/>
    <x v="13"/>
    <n v="114"/>
    <x v="6"/>
    <s v="CK-31"/>
    <s v="WEST VANCOUVER ISLAND-SOUTH_FA_0.x"/>
    <s v="M"/>
    <s v="H"/>
    <n v="3227"/>
    <s v="Sooke Harbour Seapen"/>
    <n v="3227"/>
    <s v="Sooke Hb"/>
    <s v="SWVI"/>
    <s v="S"/>
    <x v="2"/>
    <s v="182179"/>
    <n v="0"/>
    <s v="182179"/>
    <n v="2017"/>
    <s v="20170526"/>
    <s v="20170526"/>
    <m/>
    <n v="6.5"/>
    <m/>
    <s v="CWT"/>
    <s v="B"/>
    <s v="N"/>
    <s v="N"/>
    <s v="Y"/>
    <s v="N"/>
    <n v="5.0000000000000001E-3"/>
    <x v="0"/>
    <n v="25565"/>
    <n v="52171"/>
    <x v="0"/>
    <n v="36394"/>
    <x v="1"/>
    <m/>
    <m/>
    <m/>
    <m/>
    <m/>
    <m/>
    <m/>
    <m/>
    <m/>
    <m/>
    <m/>
    <m/>
    <m/>
    <n v="11.65"/>
    <m/>
    <m/>
    <m/>
    <m/>
    <m/>
    <m/>
    <m/>
    <m/>
    <m/>
    <m/>
    <m/>
    <m/>
    <m/>
    <m/>
    <m/>
    <m/>
    <m/>
    <m/>
    <m/>
    <m/>
    <m/>
    <m/>
    <m/>
    <m/>
    <m/>
    <m/>
    <m/>
    <m/>
    <m/>
    <m/>
    <m/>
    <m/>
    <n v="10.63"/>
    <m/>
    <m/>
    <m/>
    <m/>
    <m/>
    <m/>
    <m/>
    <m/>
    <m/>
    <m/>
    <m/>
    <m/>
    <m/>
    <m/>
    <m/>
    <m/>
    <m/>
    <m/>
    <m/>
    <m/>
    <m/>
    <m/>
    <m/>
    <m/>
    <m/>
    <m/>
    <m/>
    <m/>
    <n v="9.9600000000000009"/>
    <m/>
    <m/>
    <m/>
    <m/>
    <m/>
    <m/>
    <m/>
    <m/>
    <m/>
    <m/>
    <m/>
    <m/>
    <m/>
    <m/>
    <m/>
    <m/>
    <m/>
    <m/>
    <m/>
    <m/>
    <m/>
    <m/>
    <m/>
    <m/>
    <m/>
    <m/>
    <m/>
    <m/>
    <m/>
    <m/>
    <m/>
    <m/>
    <m/>
    <m/>
    <m/>
    <m/>
    <m/>
    <m/>
    <m/>
    <m/>
    <m/>
    <m/>
    <m/>
    <m/>
    <m/>
    <m/>
    <m/>
    <m/>
    <m/>
    <m/>
    <m/>
    <m/>
    <m/>
    <m/>
    <m/>
    <m/>
    <m/>
    <m/>
    <m/>
    <m/>
    <m/>
    <m/>
    <m/>
    <m/>
    <m/>
    <m/>
    <m/>
    <m/>
    <m/>
    <m/>
    <m/>
    <m/>
    <m/>
    <m/>
    <m/>
    <m/>
    <m/>
    <m/>
    <m/>
    <m/>
    <m/>
    <m/>
    <m/>
    <m/>
    <m/>
    <m/>
    <m/>
    <m/>
    <m/>
    <m/>
    <m/>
    <m/>
    <n v="32.24"/>
    <n v="0"/>
    <n v="32.24"/>
    <n v="0"/>
    <n v="32.24"/>
  </r>
  <r>
    <n v="33"/>
    <n v="114"/>
    <s v="Nitinat R"/>
    <s v="OPS"/>
    <s v="124"/>
    <s v="Chinook"/>
    <s v="3"/>
    <x v="0"/>
    <x v="13"/>
    <n v="114"/>
    <x v="6"/>
    <s v="CK-31"/>
    <s v="WEST VANCOUVER ISLAND-SOUTH_FA_0.x"/>
    <s v="M"/>
    <s v="H"/>
    <n v="3227"/>
    <s v="Sooke Harbour Seapen"/>
    <n v="3227"/>
    <s v="Sooke Hb"/>
    <s v="SWVI"/>
    <s v="S"/>
    <x v="2"/>
    <s v="182179"/>
    <n v="0"/>
    <s v="182179"/>
    <n v="2017"/>
    <s v="20170526"/>
    <s v="20170526"/>
    <m/>
    <n v="6.5"/>
    <m/>
    <s v="CWT"/>
    <s v="B"/>
    <s v="N"/>
    <s v="N"/>
    <s v="Y"/>
    <s v="N"/>
    <n v="5.0000000000000001E-3"/>
    <x v="0"/>
    <n v="25565"/>
    <n v="52171"/>
    <x v="1"/>
    <n v="36394"/>
    <x v="2"/>
    <m/>
    <m/>
    <m/>
    <m/>
    <m/>
    <m/>
    <m/>
    <m/>
    <m/>
    <m/>
    <m/>
    <m/>
    <m/>
    <m/>
    <m/>
    <m/>
    <m/>
    <m/>
    <m/>
    <m/>
    <m/>
    <m/>
    <m/>
    <m/>
    <m/>
    <m/>
    <m/>
    <m/>
    <m/>
    <m/>
    <m/>
    <m/>
    <m/>
    <m/>
    <m/>
    <m/>
    <m/>
    <m/>
    <m/>
    <m/>
    <m/>
    <m/>
    <m/>
    <m/>
    <m/>
    <m/>
    <m/>
    <m/>
    <m/>
    <m/>
    <m/>
    <m/>
    <m/>
    <m/>
    <m/>
    <m/>
    <m/>
    <m/>
    <m/>
    <m/>
    <m/>
    <m/>
    <m/>
    <m/>
    <m/>
    <m/>
    <m/>
    <m/>
    <m/>
    <m/>
    <m/>
    <m/>
    <m/>
    <m/>
    <m/>
    <n v="77.28"/>
    <m/>
    <m/>
    <m/>
    <m/>
    <m/>
    <m/>
    <m/>
    <m/>
    <m/>
    <m/>
    <m/>
    <m/>
    <m/>
    <m/>
    <m/>
    <m/>
    <m/>
    <m/>
    <m/>
    <m/>
    <m/>
    <m/>
    <m/>
    <m/>
    <m/>
    <m/>
    <m/>
    <m/>
    <m/>
    <m/>
    <m/>
    <m/>
    <m/>
    <m/>
    <m/>
    <m/>
    <m/>
    <m/>
    <m/>
    <m/>
    <m/>
    <m/>
    <m/>
    <m/>
    <m/>
    <m/>
    <m/>
    <m/>
    <m/>
    <m/>
    <m/>
    <m/>
    <m/>
    <m/>
    <m/>
    <m/>
    <m/>
    <m/>
    <m/>
    <m/>
    <m/>
    <m/>
    <m/>
    <m/>
    <m/>
    <m/>
    <m/>
    <m/>
    <m/>
    <m/>
    <m/>
    <m/>
    <m/>
    <m/>
    <m/>
    <m/>
    <m/>
    <m/>
    <m/>
    <m/>
    <m/>
    <m/>
    <m/>
    <n v="29.95"/>
    <m/>
    <m/>
    <m/>
    <m/>
    <m/>
    <m/>
    <m/>
    <m/>
    <n v="77.28"/>
    <n v="29.95"/>
    <n v="107.23"/>
    <n v="0"/>
    <n v="107.23"/>
  </r>
  <r>
    <n v="33"/>
    <n v="114"/>
    <s v="Nitinat R"/>
    <s v="OPS"/>
    <s v="124"/>
    <s v="Chinook"/>
    <s v="3"/>
    <x v="0"/>
    <x v="13"/>
    <n v="114"/>
    <x v="6"/>
    <s v="CK-31"/>
    <s v="WEST VANCOUVER ISLAND-SOUTH_FA_0.x"/>
    <s v="M"/>
    <s v="H"/>
    <n v="3227"/>
    <s v="Sooke Harbour Seapen"/>
    <n v="3227"/>
    <s v="Sooke Hb"/>
    <s v="SWVI"/>
    <s v="S"/>
    <x v="2"/>
    <s v="182179"/>
    <n v="0"/>
    <s v="182179"/>
    <n v="2017"/>
    <s v="20170526"/>
    <s v="20170526"/>
    <m/>
    <n v="6.5"/>
    <m/>
    <s v="CWT"/>
    <s v="B"/>
    <s v="N"/>
    <s v="N"/>
    <s v="Y"/>
    <s v="N"/>
    <n v="5.0000000000000001E-3"/>
    <x v="0"/>
    <n v="25565"/>
    <n v="52171"/>
    <x v="2"/>
    <n v="36394"/>
    <x v="3"/>
    <m/>
    <m/>
    <m/>
    <m/>
    <m/>
    <m/>
    <m/>
    <m/>
    <m/>
    <m/>
    <m/>
    <m/>
    <m/>
    <m/>
    <m/>
    <m/>
    <m/>
    <m/>
    <m/>
    <m/>
    <m/>
    <m/>
    <m/>
    <m/>
    <m/>
    <m/>
    <m/>
    <m/>
    <m/>
    <m/>
    <m/>
    <m/>
    <m/>
    <m/>
    <m/>
    <m/>
    <m/>
    <m/>
    <m/>
    <m/>
    <m/>
    <m/>
    <m/>
    <m/>
    <m/>
    <m/>
    <m/>
    <m/>
    <m/>
    <m/>
    <m/>
    <m/>
    <m/>
    <m/>
    <m/>
    <m/>
    <m/>
    <m/>
    <m/>
    <m/>
    <m/>
    <m/>
    <m/>
    <m/>
    <m/>
    <m/>
    <m/>
    <m/>
    <m/>
    <m/>
    <m/>
    <m/>
    <m/>
    <m/>
    <m/>
    <n v="15.59"/>
    <m/>
    <m/>
    <m/>
    <m/>
    <m/>
    <m/>
    <m/>
    <m/>
    <m/>
    <m/>
    <m/>
    <m/>
    <m/>
    <m/>
    <m/>
    <m/>
    <m/>
    <m/>
    <m/>
    <m/>
    <m/>
    <m/>
    <m/>
    <m/>
    <m/>
    <m/>
    <m/>
    <m/>
    <m/>
    <m/>
    <m/>
    <m/>
    <m/>
    <m/>
    <m/>
    <m/>
    <m/>
    <m/>
    <m/>
    <m/>
    <m/>
    <m/>
    <m/>
    <m/>
    <m/>
    <m/>
    <m/>
    <m/>
    <m/>
    <m/>
    <m/>
    <m/>
    <m/>
    <m/>
    <m/>
    <m/>
    <m/>
    <m/>
    <m/>
    <m/>
    <m/>
    <m/>
    <m/>
    <m/>
    <m/>
    <m/>
    <m/>
    <m/>
    <m/>
    <m/>
    <m/>
    <m/>
    <m/>
    <m/>
    <m/>
    <m/>
    <m/>
    <m/>
    <m/>
    <m/>
    <m/>
    <m/>
    <m/>
    <m/>
    <m/>
    <m/>
    <m/>
    <m/>
    <m/>
    <m/>
    <m/>
    <m/>
    <n v="15.59"/>
    <n v="0"/>
    <n v="15.59"/>
    <n v="0"/>
    <n v="15.59"/>
  </r>
  <r>
    <n v="33"/>
    <n v="114"/>
    <s v="Nitinat R"/>
    <s v="OPS"/>
    <s v="124"/>
    <s v="Chinook"/>
    <s v="3"/>
    <x v="0"/>
    <x v="13"/>
    <n v="114"/>
    <x v="6"/>
    <s v="CK-31"/>
    <s v="WEST VANCOUVER ISLAND-SOUTH_FA_0.x"/>
    <s v="M"/>
    <s v="H"/>
    <n v="3227"/>
    <s v="Sooke Harbour Seapen"/>
    <n v="3227"/>
    <s v="Sooke Hb"/>
    <s v="SWVI"/>
    <s v="S"/>
    <x v="2"/>
    <s v="182995"/>
    <n v="0"/>
    <s v="182995"/>
    <n v="2017"/>
    <s v="20170526"/>
    <s v="20170526"/>
    <m/>
    <n v="6.5"/>
    <m/>
    <s v="CWT"/>
    <s v="B"/>
    <s v="N"/>
    <s v="N"/>
    <s v="Y"/>
    <s v="N"/>
    <n v="5.0000000000000001E-3"/>
    <x v="0"/>
    <n v="23210"/>
    <n v="47366"/>
    <x v="0"/>
    <n v="36395"/>
    <x v="1"/>
    <m/>
    <m/>
    <m/>
    <m/>
    <m/>
    <m/>
    <m/>
    <m/>
    <m/>
    <m/>
    <m/>
    <m/>
    <m/>
    <m/>
    <m/>
    <m/>
    <m/>
    <m/>
    <m/>
    <m/>
    <m/>
    <m/>
    <m/>
    <m/>
    <m/>
    <m/>
    <m/>
    <m/>
    <m/>
    <m/>
    <m/>
    <m/>
    <m/>
    <m/>
    <m/>
    <m/>
    <m/>
    <m/>
    <m/>
    <m/>
    <m/>
    <n v="10.73"/>
    <n v="4.59"/>
    <m/>
    <m/>
    <m/>
    <m/>
    <m/>
    <m/>
    <m/>
    <m/>
    <m/>
    <m/>
    <m/>
    <m/>
    <m/>
    <m/>
    <m/>
    <m/>
    <m/>
    <m/>
    <m/>
    <m/>
    <m/>
    <m/>
    <m/>
    <m/>
    <m/>
    <m/>
    <m/>
    <m/>
    <m/>
    <m/>
    <m/>
    <m/>
    <m/>
    <m/>
    <m/>
    <m/>
    <m/>
    <m/>
    <m/>
    <m/>
    <m/>
    <m/>
    <m/>
    <m/>
    <m/>
    <m/>
    <m/>
    <m/>
    <m/>
    <m/>
    <m/>
    <m/>
    <m/>
    <m/>
    <m/>
    <m/>
    <m/>
    <m/>
    <m/>
    <m/>
    <m/>
    <m/>
    <m/>
    <m/>
    <m/>
    <m/>
    <m/>
    <m/>
    <m/>
    <n v="11.16"/>
    <m/>
    <m/>
    <m/>
    <m/>
    <m/>
    <m/>
    <m/>
    <m/>
    <m/>
    <m/>
    <m/>
    <m/>
    <m/>
    <m/>
    <m/>
    <m/>
    <m/>
    <m/>
    <m/>
    <m/>
    <m/>
    <m/>
    <m/>
    <m/>
    <m/>
    <m/>
    <m/>
    <m/>
    <m/>
    <m/>
    <m/>
    <m/>
    <m/>
    <m/>
    <m/>
    <m/>
    <m/>
    <m/>
    <m/>
    <m/>
    <m/>
    <m/>
    <m/>
    <m/>
    <m/>
    <n v="2.27"/>
    <m/>
    <m/>
    <m/>
    <m/>
    <n v="5.41"/>
    <m/>
    <m/>
    <m/>
    <m/>
    <n v="26.48"/>
    <n v="7.68"/>
    <n v="34.159999999999997"/>
    <n v="0"/>
    <n v="34.159999999999997"/>
  </r>
  <r>
    <n v="33"/>
    <n v="114"/>
    <s v="Nitinat R"/>
    <s v="OPS"/>
    <s v="124"/>
    <s v="Chinook"/>
    <s v="3"/>
    <x v="0"/>
    <x v="13"/>
    <n v="114"/>
    <x v="6"/>
    <s v="CK-31"/>
    <s v="WEST VANCOUVER ISLAND-SOUTH_FA_0.x"/>
    <s v="M"/>
    <s v="H"/>
    <n v="3227"/>
    <s v="Sooke Harbour Seapen"/>
    <n v="3227"/>
    <s v="Sooke Hb"/>
    <s v="SWVI"/>
    <s v="S"/>
    <x v="2"/>
    <s v="182995"/>
    <n v="0"/>
    <s v="182995"/>
    <n v="2017"/>
    <s v="20170526"/>
    <s v="20170526"/>
    <m/>
    <n v="6.5"/>
    <m/>
    <s v="CWT"/>
    <s v="B"/>
    <s v="N"/>
    <s v="N"/>
    <s v="Y"/>
    <s v="N"/>
    <n v="5.0000000000000001E-3"/>
    <x v="0"/>
    <n v="23210"/>
    <n v="47366"/>
    <x v="1"/>
    <n v="36395"/>
    <x v="2"/>
    <m/>
    <m/>
    <m/>
    <m/>
    <m/>
    <m/>
    <m/>
    <m/>
    <m/>
    <m/>
    <m/>
    <m/>
    <m/>
    <m/>
    <m/>
    <m/>
    <m/>
    <m/>
    <m/>
    <m/>
    <m/>
    <m/>
    <m/>
    <m/>
    <m/>
    <m/>
    <m/>
    <m/>
    <m/>
    <m/>
    <m/>
    <m/>
    <m/>
    <m/>
    <m/>
    <m/>
    <m/>
    <m/>
    <m/>
    <m/>
    <m/>
    <m/>
    <m/>
    <m/>
    <m/>
    <m/>
    <m/>
    <m/>
    <m/>
    <m/>
    <m/>
    <m/>
    <m/>
    <m/>
    <m/>
    <m/>
    <m/>
    <m/>
    <m/>
    <m/>
    <m/>
    <m/>
    <m/>
    <m/>
    <m/>
    <m/>
    <m/>
    <m/>
    <m/>
    <m/>
    <m/>
    <m/>
    <m/>
    <m/>
    <m/>
    <m/>
    <m/>
    <m/>
    <m/>
    <m/>
    <m/>
    <n v="21.77"/>
    <m/>
    <m/>
    <m/>
    <m/>
    <m/>
    <m/>
    <m/>
    <m/>
    <m/>
    <m/>
    <m/>
    <m/>
    <m/>
    <m/>
    <m/>
    <m/>
    <m/>
    <m/>
    <m/>
    <m/>
    <m/>
    <m/>
    <m/>
    <m/>
    <m/>
    <m/>
    <m/>
    <m/>
    <m/>
    <m/>
    <m/>
    <m/>
    <m/>
    <m/>
    <m/>
    <m/>
    <m/>
    <m/>
    <m/>
    <m/>
    <m/>
    <m/>
    <m/>
    <m/>
    <m/>
    <m/>
    <m/>
    <m/>
    <m/>
    <m/>
    <m/>
    <m/>
    <m/>
    <m/>
    <m/>
    <m/>
    <m/>
    <m/>
    <m/>
    <m/>
    <m/>
    <m/>
    <m/>
    <m/>
    <m/>
    <m/>
    <m/>
    <m/>
    <m/>
    <m/>
    <m/>
    <m/>
    <m/>
    <m/>
    <m/>
    <m/>
    <m/>
    <n v="19.12"/>
    <m/>
    <m/>
    <m/>
    <m/>
    <m/>
    <m/>
    <m/>
    <m/>
    <n v="21.77"/>
    <n v="19.12"/>
    <n v="40.89"/>
    <n v="0"/>
    <n v="40.89"/>
  </r>
  <r>
    <n v="33"/>
    <n v="114"/>
    <s v="Nitinat R"/>
    <s v="OPS"/>
    <s v="124"/>
    <s v="Chinook"/>
    <s v="3"/>
    <x v="0"/>
    <x v="1"/>
    <n v="114"/>
    <x v="6"/>
    <s v="CK-31"/>
    <s v="WEST VANCOUVER ISLAND-SOUTH_FA_0.x"/>
    <s v="M"/>
    <s v="H"/>
    <n v="3227"/>
    <s v="Sooke Harbour Seapen"/>
    <n v="3227"/>
    <s v="Sooke Hb"/>
    <s v="SWVI"/>
    <s v="S"/>
    <x v="2"/>
    <s v="185284"/>
    <n v="0"/>
    <s v="185284"/>
    <n v="2018"/>
    <s v="20180511"/>
    <s v="20180511"/>
    <m/>
    <n v="6.5"/>
    <m/>
    <s v="CWT"/>
    <s v="B"/>
    <s v="N"/>
    <s v="N"/>
    <s v="Y"/>
    <s v="N"/>
    <n v="7.4999999999999997E-3"/>
    <x v="0"/>
    <n v="50209"/>
    <n v="218942"/>
    <x v="4"/>
    <n v="36940"/>
    <x v="1"/>
    <m/>
    <m/>
    <m/>
    <m/>
    <m/>
    <m/>
    <m/>
    <m/>
    <m/>
    <m/>
    <m/>
    <m/>
    <m/>
    <m/>
    <m/>
    <m/>
    <m/>
    <m/>
    <m/>
    <m/>
    <m/>
    <m/>
    <m/>
    <m/>
    <m/>
    <m/>
    <m/>
    <m/>
    <m/>
    <m/>
    <m/>
    <m/>
    <m/>
    <m/>
    <m/>
    <m/>
    <m/>
    <m/>
    <m/>
    <m/>
    <m/>
    <m/>
    <m/>
    <m/>
    <m/>
    <m/>
    <m/>
    <m/>
    <m/>
    <m/>
    <m/>
    <m/>
    <m/>
    <m/>
    <m/>
    <m/>
    <m/>
    <m/>
    <m/>
    <m/>
    <m/>
    <m/>
    <m/>
    <m/>
    <m/>
    <m/>
    <m/>
    <m/>
    <m/>
    <m/>
    <m/>
    <m/>
    <m/>
    <m/>
    <m/>
    <m/>
    <m/>
    <m/>
    <m/>
    <m/>
    <m/>
    <n v="34.54"/>
    <m/>
    <m/>
    <m/>
    <m/>
    <m/>
    <m/>
    <m/>
    <m/>
    <m/>
    <m/>
    <m/>
    <m/>
    <m/>
    <m/>
    <m/>
    <m/>
    <m/>
    <m/>
    <m/>
    <m/>
    <m/>
    <m/>
    <m/>
    <m/>
    <m/>
    <m/>
    <m/>
    <m/>
    <m/>
    <m/>
    <m/>
    <m/>
    <m/>
    <m/>
    <m/>
    <m/>
    <m/>
    <m/>
    <m/>
    <m/>
    <m/>
    <m/>
    <m/>
    <m/>
    <m/>
    <m/>
    <m/>
    <m/>
    <m/>
    <m/>
    <m/>
    <m/>
    <m/>
    <m/>
    <m/>
    <m/>
    <m/>
    <m/>
    <m/>
    <m/>
    <m/>
    <m/>
    <m/>
    <m/>
    <m/>
    <m/>
    <m/>
    <m/>
    <m/>
    <m/>
    <m/>
    <m/>
    <m/>
    <m/>
    <m/>
    <m/>
    <m/>
    <m/>
    <m/>
    <m/>
    <m/>
    <m/>
    <m/>
    <m/>
    <m/>
    <m/>
    <n v="34.54"/>
    <n v="0"/>
    <n v="34.54"/>
    <n v="0"/>
    <n v="34.54"/>
  </r>
  <r>
    <n v="33"/>
    <n v="114"/>
    <s v="Nitinat R"/>
    <s v="OPS"/>
    <s v="124"/>
    <s v="Chinook"/>
    <s v="3"/>
    <x v="0"/>
    <x v="1"/>
    <n v="114"/>
    <x v="6"/>
    <s v="CK-31"/>
    <s v="WEST VANCOUVER ISLAND-SOUTH_FA_0.x"/>
    <s v="M"/>
    <s v="H"/>
    <n v="3227"/>
    <s v="Sooke Harbour Seapen"/>
    <n v="3227"/>
    <s v="Sooke Hb"/>
    <s v="SWVI"/>
    <s v="S"/>
    <x v="2"/>
    <s v="185284"/>
    <n v="0"/>
    <s v="185284"/>
    <n v="2018"/>
    <s v="20180511"/>
    <s v="20180511"/>
    <m/>
    <n v="6.5"/>
    <m/>
    <s v="CWT"/>
    <s v="B"/>
    <s v="N"/>
    <s v="N"/>
    <s v="Y"/>
    <s v="N"/>
    <n v="7.4999999999999997E-3"/>
    <x v="0"/>
    <n v="50209"/>
    <n v="218942"/>
    <x v="0"/>
    <n v="36940"/>
    <x v="2"/>
    <m/>
    <m/>
    <m/>
    <m/>
    <m/>
    <m/>
    <m/>
    <m/>
    <m/>
    <m/>
    <m/>
    <m/>
    <m/>
    <m/>
    <m/>
    <m/>
    <m/>
    <m/>
    <m/>
    <m/>
    <m/>
    <m/>
    <m/>
    <m/>
    <m/>
    <m/>
    <n v="12.04"/>
    <m/>
    <m/>
    <m/>
    <m/>
    <m/>
    <m/>
    <m/>
    <m/>
    <m/>
    <m/>
    <m/>
    <m/>
    <m/>
    <m/>
    <m/>
    <m/>
    <m/>
    <m/>
    <m/>
    <m/>
    <m/>
    <m/>
    <m/>
    <m/>
    <m/>
    <m/>
    <m/>
    <m/>
    <m/>
    <m/>
    <m/>
    <m/>
    <m/>
    <m/>
    <m/>
    <m/>
    <m/>
    <m/>
    <n v="54.03"/>
    <m/>
    <m/>
    <m/>
    <m/>
    <m/>
    <m/>
    <m/>
    <m/>
    <m/>
    <n v="109.58"/>
    <m/>
    <m/>
    <m/>
    <m/>
    <m/>
    <m/>
    <m/>
    <m/>
    <m/>
    <m/>
    <m/>
    <m/>
    <m/>
    <m/>
    <m/>
    <m/>
    <m/>
    <m/>
    <m/>
    <m/>
    <m/>
    <m/>
    <m/>
    <m/>
    <m/>
    <m/>
    <m/>
    <m/>
    <m/>
    <m/>
    <m/>
    <m/>
    <m/>
    <m/>
    <m/>
    <m/>
    <m/>
    <m/>
    <m/>
    <m/>
    <m/>
    <m/>
    <m/>
    <m/>
    <m/>
    <m/>
    <m/>
    <m/>
    <m/>
    <m/>
    <m/>
    <m/>
    <m/>
    <m/>
    <m/>
    <n v="61.53"/>
    <m/>
    <m/>
    <m/>
    <m/>
    <m/>
    <m/>
    <m/>
    <m/>
    <m/>
    <m/>
    <m/>
    <m/>
    <m/>
    <m/>
    <m/>
    <m/>
    <m/>
    <m/>
    <m/>
    <m/>
    <m/>
    <m/>
    <m/>
    <m/>
    <m/>
    <m/>
    <m/>
    <n v="121.78"/>
    <n v="49.32"/>
    <m/>
    <m/>
    <m/>
    <m/>
    <n v="8.5399999999999991"/>
    <m/>
    <m/>
    <n v="237.18"/>
    <n v="171.1"/>
    <n v="408.28"/>
    <n v="8.5399999999999991"/>
    <n v="416.82000000000005"/>
  </r>
  <r>
    <n v="33"/>
    <n v="114"/>
    <s v="Nitinat R"/>
    <s v="OPS"/>
    <s v="124"/>
    <s v="Chinook"/>
    <s v="3"/>
    <x v="0"/>
    <x v="1"/>
    <n v="114"/>
    <x v="6"/>
    <s v="CK-31"/>
    <s v="WEST VANCOUVER ISLAND-SOUTH_FA_0.x"/>
    <s v="M"/>
    <s v="H"/>
    <n v="3227"/>
    <s v="Sooke Harbour Seapen"/>
    <n v="3227"/>
    <s v="Sooke Hb"/>
    <s v="SWVI"/>
    <s v="S"/>
    <x v="2"/>
    <s v="185284"/>
    <n v="0"/>
    <s v="185284"/>
    <n v="2018"/>
    <s v="20180511"/>
    <s v="20180511"/>
    <m/>
    <n v="6.5"/>
    <m/>
    <s v="CWT"/>
    <s v="B"/>
    <s v="N"/>
    <s v="N"/>
    <s v="Y"/>
    <s v="N"/>
    <n v="7.4999999999999997E-3"/>
    <x v="0"/>
    <n v="50209"/>
    <n v="218942"/>
    <x v="1"/>
    <n v="36940"/>
    <x v="3"/>
    <m/>
    <m/>
    <m/>
    <m/>
    <m/>
    <m/>
    <m/>
    <m/>
    <m/>
    <m/>
    <m/>
    <m/>
    <m/>
    <m/>
    <n v="12.65"/>
    <m/>
    <m/>
    <m/>
    <m/>
    <m/>
    <m/>
    <m/>
    <m/>
    <m/>
    <m/>
    <m/>
    <n v="39.85"/>
    <m/>
    <m/>
    <m/>
    <m/>
    <m/>
    <m/>
    <m/>
    <m/>
    <m/>
    <m/>
    <m/>
    <m/>
    <m/>
    <m/>
    <m/>
    <m/>
    <m/>
    <m/>
    <m/>
    <m/>
    <m/>
    <m/>
    <m/>
    <m/>
    <m/>
    <m/>
    <m/>
    <m/>
    <m/>
    <m/>
    <m/>
    <m/>
    <m/>
    <m/>
    <m/>
    <m/>
    <m/>
    <m/>
    <m/>
    <m/>
    <m/>
    <m/>
    <m/>
    <m/>
    <m/>
    <m/>
    <m/>
    <m/>
    <n v="66.069999999999993"/>
    <m/>
    <m/>
    <m/>
    <m/>
    <m/>
    <m/>
    <m/>
    <m/>
    <m/>
    <m/>
    <m/>
    <m/>
    <m/>
    <m/>
    <m/>
    <m/>
    <m/>
    <m/>
    <m/>
    <n v="15.74"/>
    <m/>
    <m/>
    <m/>
    <m/>
    <m/>
    <n v="24.2"/>
    <m/>
    <m/>
    <m/>
    <m/>
    <n v="48.4"/>
    <m/>
    <m/>
    <m/>
    <m/>
    <m/>
    <m/>
    <m/>
    <m/>
    <m/>
    <m/>
    <m/>
    <m/>
    <m/>
    <m/>
    <m/>
    <m/>
    <m/>
    <m/>
    <m/>
    <m/>
    <m/>
    <m/>
    <m/>
    <m/>
    <m/>
    <m/>
    <m/>
    <m/>
    <m/>
    <m/>
    <m/>
    <m/>
    <m/>
    <m/>
    <m/>
    <m/>
    <m/>
    <m/>
    <m/>
    <m/>
    <m/>
    <m/>
    <m/>
    <m/>
    <m/>
    <m/>
    <m/>
    <m/>
    <m/>
    <m/>
    <m/>
    <m/>
    <n v="139.97"/>
    <m/>
    <m/>
    <m/>
    <m/>
    <m/>
    <n v="93.29"/>
    <m/>
    <m/>
    <n v="206.91"/>
    <n v="139.97"/>
    <n v="346.88"/>
    <n v="93.29"/>
    <n v="440.17"/>
  </r>
  <r>
    <n v="33"/>
    <n v="114"/>
    <s v="Nitinat R"/>
    <s v="OPS"/>
    <s v="124"/>
    <s v="Chinook"/>
    <s v="3"/>
    <x v="0"/>
    <x v="1"/>
    <n v="114"/>
    <x v="6"/>
    <s v="CK-31"/>
    <s v="WEST VANCOUVER ISLAND-SOUTH_FA_0.x"/>
    <s v="M"/>
    <s v="H"/>
    <n v="3227"/>
    <s v="Sooke Harbour Seapen"/>
    <n v="3227"/>
    <s v="Sooke Hb"/>
    <s v="SWVI"/>
    <s v="S"/>
    <x v="2"/>
    <s v="185284"/>
    <n v="0"/>
    <s v="185284"/>
    <n v="2018"/>
    <s v="20180511"/>
    <s v="20180511"/>
    <m/>
    <n v="6.5"/>
    <m/>
    <s v="CWT"/>
    <s v="B"/>
    <s v="N"/>
    <s v="N"/>
    <s v="Y"/>
    <s v="N"/>
    <n v="7.4999999999999997E-3"/>
    <x v="0"/>
    <n v="50209"/>
    <n v="218942"/>
    <x v="2"/>
    <n v="36940"/>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24"/>
    <m/>
    <m/>
    <m/>
    <m/>
    <m/>
    <m/>
    <m/>
    <m/>
    <n v="0"/>
    <n v="9.24"/>
    <n v="9.24"/>
    <n v="0"/>
    <n v="9.24"/>
  </r>
  <r>
    <n v="33"/>
    <n v="114"/>
    <s v="Nitinat R"/>
    <s v="OPS"/>
    <s v="124"/>
    <s v="Chinook"/>
    <s v="3"/>
    <x v="0"/>
    <x v="1"/>
    <n v="114"/>
    <x v="6"/>
    <s v="CK-31"/>
    <s v="WEST VANCOUVER ISLAND-SOUTH_FA_0.x"/>
    <s v="M"/>
    <s v="H"/>
    <n v="3227"/>
    <s v="Sooke Harbour Seapen"/>
    <n v="3227"/>
    <s v="Sooke Hb"/>
    <s v="SWVI"/>
    <s v="S"/>
    <x v="2"/>
    <s v="185285"/>
    <n v="0"/>
    <s v="185285"/>
    <n v="2018"/>
    <s v="20180601"/>
    <s v="20180601"/>
    <m/>
    <n v="8.4"/>
    <m/>
    <s v="CWT"/>
    <s v="B"/>
    <s v="N"/>
    <s v="N"/>
    <s v="Y"/>
    <s v="N"/>
    <n v="0.01"/>
    <x v="0"/>
    <n v="51272"/>
    <n v="289701"/>
    <x v="0"/>
    <n v="36941"/>
    <x v="2"/>
    <m/>
    <m/>
    <m/>
    <m/>
    <m/>
    <m/>
    <m/>
    <m/>
    <m/>
    <m/>
    <m/>
    <m/>
    <m/>
    <n v="32.26"/>
    <m/>
    <m/>
    <m/>
    <m/>
    <m/>
    <m/>
    <m/>
    <m/>
    <m/>
    <m/>
    <m/>
    <m/>
    <n v="15.59"/>
    <m/>
    <m/>
    <m/>
    <m/>
    <m/>
    <m/>
    <m/>
    <m/>
    <m/>
    <m/>
    <m/>
    <m/>
    <m/>
    <m/>
    <m/>
    <m/>
    <m/>
    <m/>
    <m/>
    <m/>
    <m/>
    <m/>
    <m/>
    <m/>
    <m/>
    <m/>
    <m/>
    <m/>
    <m/>
    <m/>
    <m/>
    <m/>
    <m/>
    <m/>
    <m/>
    <m/>
    <m/>
    <m/>
    <m/>
    <m/>
    <m/>
    <m/>
    <m/>
    <m/>
    <m/>
    <m/>
    <m/>
    <m/>
    <n v="70.010000000000005"/>
    <m/>
    <m/>
    <m/>
    <m/>
    <m/>
    <m/>
    <m/>
    <m/>
    <m/>
    <m/>
    <m/>
    <m/>
    <m/>
    <m/>
    <m/>
    <m/>
    <m/>
    <m/>
    <m/>
    <m/>
    <m/>
    <m/>
    <m/>
    <m/>
    <m/>
    <m/>
    <m/>
    <m/>
    <m/>
    <m/>
    <m/>
    <m/>
    <m/>
    <m/>
    <m/>
    <m/>
    <m/>
    <m/>
    <m/>
    <m/>
    <m/>
    <m/>
    <m/>
    <m/>
    <m/>
    <m/>
    <m/>
    <m/>
    <m/>
    <m/>
    <m/>
    <m/>
    <m/>
    <m/>
    <m/>
    <m/>
    <m/>
    <m/>
    <m/>
    <m/>
    <m/>
    <m/>
    <m/>
    <m/>
    <m/>
    <m/>
    <m/>
    <m/>
    <m/>
    <m/>
    <m/>
    <m/>
    <m/>
    <m/>
    <m/>
    <m/>
    <m/>
    <m/>
    <m/>
    <m/>
    <m/>
    <m/>
    <m/>
    <n v="67.58"/>
    <n v="5.65"/>
    <m/>
    <m/>
    <m/>
    <m/>
    <m/>
    <m/>
    <m/>
    <n v="117.86"/>
    <n v="73.23"/>
    <n v="191.09"/>
    <n v="0"/>
    <n v="191.09"/>
  </r>
  <r>
    <n v="33"/>
    <n v="114"/>
    <s v="Nitinat R"/>
    <s v="OPS"/>
    <s v="124"/>
    <s v="Chinook"/>
    <s v="3"/>
    <x v="0"/>
    <x v="1"/>
    <n v="114"/>
    <x v="6"/>
    <s v="CK-31"/>
    <s v="WEST VANCOUVER ISLAND-SOUTH_FA_0.x"/>
    <s v="M"/>
    <s v="H"/>
    <n v="3227"/>
    <s v="Sooke Harbour Seapen"/>
    <n v="3227"/>
    <s v="Sooke Hb"/>
    <s v="SWVI"/>
    <s v="S"/>
    <x v="2"/>
    <s v="185285"/>
    <n v="0"/>
    <s v="185285"/>
    <n v="2018"/>
    <s v="20180601"/>
    <s v="20180601"/>
    <m/>
    <n v="8.4"/>
    <m/>
    <s v="CWT"/>
    <s v="B"/>
    <s v="N"/>
    <s v="N"/>
    <s v="Y"/>
    <s v="N"/>
    <n v="0.01"/>
    <x v="0"/>
    <n v="51272"/>
    <n v="289701"/>
    <x v="1"/>
    <n v="36941"/>
    <x v="3"/>
    <m/>
    <m/>
    <m/>
    <m/>
    <m/>
    <m/>
    <m/>
    <m/>
    <m/>
    <m/>
    <m/>
    <m/>
    <m/>
    <m/>
    <m/>
    <m/>
    <m/>
    <m/>
    <m/>
    <m/>
    <m/>
    <m/>
    <m/>
    <m/>
    <m/>
    <m/>
    <n v="32.94"/>
    <m/>
    <n v="18.079999999999998"/>
    <m/>
    <m/>
    <m/>
    <m/>
    <m/>
    <m/>
    <m/>
    <m/>
    <n v="47.69"/>
    <m/>
    <m/>
    <m/>
    <m/>
    <m/>
    <m/>
    <m/>
    <m/>
    <m/>
    <m/>
    <m/>
    <m/>
    <m/>
    <m/>
    <m/>
    <m/>
    <m/>
    <m/>
    <m/>
    <m/>
    <m/>
    <m/>
    <m/>
    <m/>
    <m/>
    <m/>
    <m/>
    <m/>
    <n v="43.17"/>
    <m/>
    <m/>
    <m/>
    <m/>
    <m/>
    <m/>
    <m/>
    <m/>
    <n v="128.03"/>
    <m/>
    <m/>
    <m/>
    <m/>
    <m/>
    <m/>
    <m/>
    <m/>
    <m/>
    <m/>
    <m/>
    <m/>
    <m/>
    <m/>
    <m/>
    <m/>
    <m/>
    <m/>
    <m/>
    <m/>
    <m/>
    <m/>
    <m/>
    <m/>
    <m/>
    <m/>
    <m/>
    <m/>
    <m/>
    <m/>
    <n v="62.72"/>
    <m/>
    <m/>
    <m/>
    <m/>
    <m/>
    <m/>
    <m/>
    <m/>
    <m/>
    <m/>
    <m/>
    <m/>
    <m/>
    <m/>
    <m/>
    <m/>
    <m/>
    <m/>
    <m/>
    <m/>
    <m/>
    <m/>
    <m/>
    <m/>
    <m/>
    <m/>
    <m/>
    <m/>
    <m/>
    <n v="23.73"/>
    <m/>
    <m/>
    <m/>
    <m/>
    <m/>
    <m/>
    <m/>
    <m/>
    <m/>
    <m/>
    <m/>
    <m/>
    <m/>
    <m/>
    <m/>
    <m/>
    <m/>
    <m/>
    <m/>
    <m/>
    <m/>
    <m/>
    <n v="203.13"/>
    <m/>
    <m/>
    <m/>
    <n v="7.68"/>
    <m/>
    <n v="120.89"/>
    <m/>
    <m/>
    <n v="356.36"/>
    <n v="210.81"/>
    <n v="567.16999999999996"/>
    <n v="120.89"/>
    <n v="688.06000000000006"/>
  </r>
  <r>
    <n v="33"/>
    <n v="114"/>
    <s v="Nitinat R"/>
    <s v="OPS"/>
    <s v="124"/>
    <s v="Chinook"/>
    <s v="3"/>
    <x v="0"/>
    <x v="1"/>
    <n v="114"/>
    <x v="6"/>
    <s v="CK-31"/>
    <s v="WEST VANCOUVER ISLAND-SOUTH_FA_0.x"/>
    <s v="M"/>
    <s v="H"/>
    <n v="3227"/>
    <s v="Sooke Harbour Seapen"/>
    <n v="3227"/>
    <s v="Sooke Hb"/>
    <s v="SWVI"/>
    <s v="S"/>
    <x v="2"/>
    <s v="185285"/>
    <n v="0"/>
    <s v="185285"/>
    <n v="2018"/>
    <s v="20180601"/>
    <s v="20180601"/>
    <m/>
    <n v="8.4"/>
    <m/>
    <s v="CWT"/>
    <s v="B"/>
    <s v="N"/>
    <s v="N"/>
    <s v="Y"/>
    <s v="N"/>
    <n v="0.01"/>
    <x v="0"/>
    <n v="51272"/>
    <n v="289701"/>
    <x v="2"/>
    <n v="36941"/>
    <x v="4"/>
    <m/>
    <m/>
    <m/>
    <m/>
    <m/>
    <m/>
    <m/>
    <m/>
    <m/>
    <m/>
    <m/>
    <m/>
    <m/>
    <m/>
    <m/>
    <m/>
    <m/>
    <m/>
    <m/>
    <m/>
    <m/>
    <m/>
    <m/>
    <m/>
    <m/>
    <m/>
    <m/>
    <m/>
    <m/>
    <m/>
    <m/>
    <m/>
    <m/>
    <m/>
    <m/>
    <m/>
    <m/>
    <m/>
    <m/>
    <m/>
    <m/>
    <m/>
    <m/>
    <m/>
    <m/>
    <m/>
    <m/>
    <m/>
    <m/>
    <m/>
    <m/>
    <m/>
    <m/>
    <m/>
    <m/>
    <m/>
    <m/>
    <m/>
    <m/>
    <m/>
    <m/>
    <m/>
    <m/>
    <m/>
    <m/>
    <m/>
    <m/>
    <m/>
    <m/>
    <m/>
    <m/>
    <m/>
    <m/>
    <m/>
    <m/>
    <m/>
    <m/>
    <m/>
    <m/>
    <m/>
    <m/>
    <m/>
    <m/>
    <m/>
    <m/>
    <m/>
    <m/>
    <m/>
    <m/>
    <m/>
    <m/>
    <m/>
    <m/>
    <m/>
    <m/>
    <m/>
    <m/>
    <m/>
    <m/>
    <m/>
    <m/>
    <m/>
    <m/>
    <m/>
    <m/>
    <m/>
    <m/>
    <m/>
    <m/>
    <m/>
    <m/>
    <m/>
    <m/>
    <m/>
    <m/>
    <m/>
    <m/>
    <m/>
    <m/>
    <m/>
    <m/>
    <m/>
    <m/>
    <m/>
    <m/>
    <m/>
    <m/>
    <m/>
    <m/>
    <m/>
    <m/>
    <n v="34.979999999999997"/>
    <m/>
    <m/>
    <m/>
    <m/>
    <m/>
    <m/>
    <m/>
    <m/>
    <m/>
    <m/>
    <m/>
    <m/>
    <m/>
    <m/>
    <m/>
    <m/>
    <m/>
    <m/>
    <m/>
    <m/>
    <m/>
    <m/>
    <m/>
    <m/>
    <m/>
    <m/>
    <m/>
    <m/>
    <m/>
    <m/>
    <m/>
    <m/>
    <m/>
    <m/>
    <m/>
    <m/>
    <n v="34.979999999999997"/>
    <n v="0"/>
    <n v="34.979999999999997"/>
    <n v="0"/>
    <n v="34.979999999999997"/>
  </r>
  <r>
    <n v="33"/>
    <n v="114"/>
    <s v="Nitinat R"/>
    <s v="OPS"/>
    <s v="124"/>
    <s v="Chinook"/>
    <s v="3"/>
    <x v="0"/>
    <x v="1"/>
    <n v="1388"/>
    <x v="7"/>
    <s v="CK-31"/>
    <s v="WEST VANCOUVER ISLAND-SOUTH_FA_0.x"/>
    <s v="M"/>
    <s v="H"/>
    <n v="114"/>
    <s v="Nitinat River H"/>
    <n v="1388"/>
    <s v="Sarita R"/>
    <s v="SWVI"/>
    <s v="F"/>
    <x v="3"/>
    <s v="185290"/>
    <n v="0"/>
    <s v="185290"/>
    <n v="2018"/>
    <s v="20180523"/>
    <s v="20180523"/>
    <m/>
    <n v="3.03"/>
    <m/>
    <s v="CWT"/>
    <s v="B"/>
    <s v="N"/>
    <s v="N"/>
    <s v="Y"/>
    <s v="N"/>
    <n v="5.0000000000000001E-3"/>
    <x v="0"/>
    <n v="49906"/>
    <n v="132862"/>
    <x v="0"/>
    <n v="36933"/>
    <x v="2"/>
    <m/>
    <m/>
    <m/>
    <m/>
    <m/>
    <m/>
    <m/>
    <m/>
    <m/>
    <m/>
    <m/>
    <m/>
    <m/>
    <m/>
    <m/>
    <m/>
    <m/>
    <m/>
    <m/>
    <m/>
    <m/>
    <m/>
    <m/>
    <m/>
    <m/>
    <m/>
    <m/>
    <m/>
    <m/>
    <m/>
    <m/>
    <m/>
    <m/>
    <m/>
    <m/>
    <m/>
    <m/>
    <m/>
    <m/>
    <m/>
    <m/>
    <m/>
    <m/>
    <m/>
    <m/>
    <m/>
    <m/>
    <m/>
    <m/>
    <m/>
    <m/>
    <m/>
    <m/>
    <m/>
    <m/>
    <m/>
    <m/>
    <n v="0"/>
    <m/>
    <m/>
    <m/>
    <m/>
    <m/>
    <m/>
    <m/>
    <m/>
    <m/>
    <m/>
    <m/>
    <m/>
    <m/>
    <m/>
    <m/>
    <m/>
    <m/>
    <m/>
    <m/>
    <m/>
    <m/>
    <m/>
    <m/>
    <m/>
    <m/>
    <m/>
    <m/>
    <m/>
    <n v="7.64"/>
    <m/>
    <m/>
    <m/>
    <m/>
    <m/>
    <m/>
    <m/>
    <m/>
    <m/>
    <m/>
    <m/>
    <m/>
    <m/>
    <m/>
    <m/>
    <m/>
    <m/>
    <m/>
    <m/>
    <m/>
    <m/>
    <m/>
    <m/>
    <m/>
    <m/>
    <m/>
    <m/>
    <m/>
    <m/>
    <m/>
    <m/>
    <m/>
    <m/>
    <m/>
    <m/>
    <m/>
    <m/>
    <m/>
    <m/>
    <m/>
    <m/>
    <m/>
    <m/>
    <m/>
    <n v="37.56"/>
    <m/>
    <m/>
    <m/>
    <m/>
    <m/>
    <m/>
    <m/>
    <m/>
    <m/>
    <m/>
    <m/>
    <m/>
    <m/>
    <m/>
    <m/>
    <m/>
    <m/>
    <m/>
    <m/>
    <m/>
    <m/>
    <m/>
    <m/>
    <m/>
    <m/>
    <m/>
    <m/>
    <m/>
    <n v="2.66"/>
    <m/>
    <m/>
    <m/>
    <n v="6.82"/>
    <n v="28.04"/>
    <m/>
    <m/>
    <n v="45.2"/>
    <n v="2.66"/>
    <n v="47.86"/>
    <n v="34.86"/>
    <n v="82.72"/>
  </r>
  <r>
    <n v="33"/>
    <n v="114"/>
    <s v="Nitinat R"/>
    <s v="OPS"/>
    <s v="124"/>
    <s v="Chinook"/>
    <s v="3"/>
    <x v="0"/>
    <x v="1"/>
    <n v="1388"/>
    <x v="7"/>
    <s v="CK-31"/>
    <s v="WEST VANCOUVER ISLAND-SOUTH_FA_0.x"/>
    <s v="M"/>
    <s v="H"/>
    <n v="114"/>
    <s v="Nitinat River H"/>
    <n v="1388"/>
    <s v="Sarita R"/>
    <s v="SWVI"/>
    <s v="F"/>
    <x v="3"/>
    <s v="185290"/>
    <n v="0"/>
    <s v="185290"/>
    <n v="2018"/>
    <s v="20180523"/>
    <s v="20180523"/>
    <m/>
    <n v="3.03"/>
    <m/>
    <s v="CWT"/>
    <s v="B"/>
    <s v="N"/>
    <s v="N"/>
    <s v="Y"/>
    <s v="N"/>
    <n v="5.0000000000000001E-3"/>
    <x v="0"/>
    <n v="49906"/>
    <n v="132862"/>
    <x v="1"/>
    <n v="36933"/>
    <x v="3"/>
    <m/>
    <m/>
    <m/>
    <m/>
    <m/>
    <m/>
    <m/>
    <m/>
    <m/>
    <m/>
    <m/>
    <m/>
    <m/>
    <m/>
    <m/>
    <m/>
    <m/>
    <m/>
    <m/>
    <m/>
    <m/>
    <m/>
    <m/>
    <m/>
    <m/>
    <m/>
    <n v="7.72"/>
    <m/>
    <m/>
    <m/>
    <m/>
    <m/>
    <m/>
    <m/>
    <n v="8.52"/>
    <m/>
    <m/>
    <n v="22.47"/>
    <m/>
    <m/>
    <m/>
    <m/>
    <m/>
    <m/>
    <m/>
    <m/>
    <m/>
    <m/>
    <m/>
    <m/>
    <m/>
    <m/>
    <m/>
    <m/>
    <m/>
    <m/>
    <m/>
    <m/>
    <m/>
    <m/>
    <m/>
    <m/>
    <m/>
    <m/>
    <m/>
    <m/>
    <m/>
    <m/>
    <m/>
    <n v="11.47"/>
    <m/>
    <m/>
    <m/>
    <m/>
    <m/>
    <m/>
    <m/>
    <m/>
    <m/>
    <m/>
    <m/>
    <n v="89.88"/>
    <m/>
    <m/>
    <m/>
    <m/>
    <n v="8.84"/>
    <m/>
    <m/>
    <m/>
    <m/>
    <m/>
    <m/>
    <m/>
    <m/>
    <m/>
    <m/>
    <m/>
    <m/>
    <m/>
    <m/>
    <m/>
    <m/>
    <m/>
    <m/>
    <m/>
    <m/>
    <m/>
    <m/>
    <m/>
    <m/>
    <m/>
    <n v="14.64"/>
    <m/>
    <m/>
    <m/>
    <m/>
    <m/>
    <m/>
    <m/>
    <m/>
    <m/>
    <m/>
    <m/>
    <m/>
    <m/>
    <m/>
    <m/>
    <m/>
    <m/>
    <m/>
    <m/>
    <m/>
    <m/>
    <m/>
    <m/>
    <n v="11.29"/>
    <m/>
    <m/>
    <m/>
    <m/>
    <m/>
    <m/>
    <m/>
    <m/>
    <m/>
    <m/>
    <m/>
    <m/>
    <m/>
    <m/>
    <m/>
    <m/>
    <m/>
    <m/>
    <m/>
    <m/>
    <m/>
    <m/>
    <n v="52.94"/>
    <m/>
    <m/>
    <m/>
    <m/>
    <n v="41.11"/>
    <n v="3.5"/>
    <m/>
    <n v="18.649999999999999"/>
    <n v="174.83"/>
    <n v="52.94"/>
    <n v="227.77"/>
    <n v="63.26"/>
    <n v="291.02999999999992"/>
  </r>
  <r>
    <n v="33"/>
    <n v="114"/>
    <s v="Nitinat R"/>
    <s v="OPS"/>
    <s v="124"/>
    <s v="Chinook"/>
    <s v="3"/>
    <x v="0"/>
    <x v="1"/>
    <n v="1388"/>
    <x v="7"/>
    <s v="CK-31"/>
    <s v="WEST VANCOUVER ISLAND-SOUTH_FA_0.x"/>
    <s v="M"/>
    <s v="H"/>
    <n v="114"/>
    <s v="Nitinat River H"/>
    <n v="1388"/>
    <s v="Sarita R"/>
    <s v="SWVI"/>
    <s v="F"/>
    <x v="3"/>
    <s v="185290"/>
    <n v="0"/>
    <s v="185290"/>
    <n v="2018"/>
    <s v="20180523"/>
    <s v="20180523"/>
    <m/>
    <n v="3.03"/>
    <m/>
    <s v="CWT"/>
    <s v="B"/>
    <s v="N"/>
    <s v="N"/>
    <s v="Y"/>
    <s v="N"/>
    <n v="5.0000000000000001E-3"/>
    <x v="0"/>
    <n v="49906"/>
    <n v="132862"/>
    <x v="2"/>
    <n v="36933"/>
    <x v="4"/>
    <m/>
    <m/>
    <m/>
    <m/>
    <m/>
    <m/>
    <m/>
    <m/>
    <m/>
    <m/>
    <m/>
    <m/>
    <m/>
    <n v="8.57"/>
    <m/>
    <m/>
    <m/>
    <m/>
    <m/>
    <m/>
    <m/>
    <m/>
    <m/>
    <m/>
    <m/>
    <m/>
    <n v="10.78"/>
    <m/>
    <n v="10.92"/>
    <m/>
    <m/>
    <m/>
    <m/>
    <m/>
    <m/>
    <m/>
    <m/>
    <m/>
    <m/>
    <m/>
    <m/>
    <m/>
    <m/>
    <m/>
    <m/>
    <m/>
    <m/>
    <m/>
    <m/>
    <m/>
    <m/>
    <m/>
    <m/>
    <m/>
    <m/>
    <m/>
    <m/>
    <m/>
    <m/>
    <m/>
    <m/>
    <m/>
    <m/>
    <m/>
    <m/>
    <m/>
    <m/>
    <m/>
    <m/>
    <m/>
    <m/>
    <m/>
    <m/>
    <m/>
    <m/>
    <m/>
    <m/>
    <m/>
    <m/>
    <m/>
    <m/>
    <n v="30.96"/>
    <m/>
    <m/>
    <m/>
    <m/>
    <m/>
    <m/>
    <m/>
    <m/>
    <m/>
    <m/>
    <m/>
    <m/>
    <m/>
    <m/>
    <m/>
    <m/>
    <m/>
    <m/>
    <m/>
    <m/>
    <m/>
    <m/>
    <m/>
    <m/>
    <n v="38.729999999999997"/>
    <m/>
    <m/>
    <m/>
    <m/>
    <m/>
    <n v="12.91"/>
    <m/>
    <m/>
    <m/>
    <m/>
    <m/>
    <m/>
    <m/>
    <m/>
    <m/>
    <m/>
    <m/>
    <m/>
    <m/>
    <m/>
    <m/>
    <m/>
    <m/>
    <m/>
    <m/>
    <m/>
    <m/>
    <m/>
    <m/>
    <m/>
    <m/>
    <m/>
    <m/>
    <m/>
    <m/>
    <m/>
    <m/>
    <m/>
    <m/>
    <m/>
    <m/>
    <m/>
    <m/>
    <m/>
    <m/>
    <m/>
    <m/>
    <m/>
    <m/>
    <m/>
    <m/>
    <m/>
    <n v="50.26"/>
    <m/>
    <m/>
    <m/>
    <m/>
    <n v="18.97"/>
    <n v="113.27"/>
    <n v="12.37"/>
    <m/>
    <n v="112.87"/>
    <n v="50.26"/>
    <n v="163.13"/>
    <n v="144.61000000000001"/>
    <n v="307.74"/>
  </r>
  <r>
    <n v="33"/>
    <n v="114"/>
    <s v="Nitinat R"/>
    <s v="OPS"/>
    <s v="124"/>
    <s v="Chinook"/>
    <s v="3"/>
    <x v="0"/>
    <x v="1"/>
    <n v="1388"/>
    <x v="7"/>
    <s v="CK-31"/>
    <s v="WEST VANCOUVER ISLAND-SOUTH_FA_0.x"/>
    <s v="M"/>
    <s v="H"/>
    <n v="114"/>
    <s v="Nitinat River H"/>
    <n v="1388"/>
    <s v="Sarita R"/>
    <s v="SWVI"/>
    <s v="F"/>
    <x v="3"/>
    <s v="185291"/>
    <n v="0"/>
    <s v="185291"/>
    <n v="2018"/>
    <s v="20180523"/>
    <s v="20180523"/>
    <m/>
    <n v="3.03"/>
    <m/>
    <s v="CWT"/>
    <s v="B"/>
    <s v="N"/>
    <s v="N"/>
    <s v="Y"/>
    <s v="N"/>
    <n v="2.5000000000000001E-3"/>
    <x v="0"/>
    <n v="49929"/>
    <n v="132591"/>
    <x v="4"/>
    <n v="36934"/>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63"/>
    <m/>
    <m/>
    <m/>
    <n v="0"/>
    <n v="0"/>
    <n v="0"/>
    <n v="4.63"/>
    <n v="4.63"/>
  </r>
  <r>
    <n v="33"/>
    <n v="114"/>
    <s v="Nitinat R"/>
    <s v="OPS"/>
    <s v="124"/>
    <s v="Chinook"/>
    <s v="3"/>
    <x v="0"/>
    <x v="1"/>
    <n v="1388"/>
    <x v="7"/>
    <s v="CK-31"/>
    <s v="WEST VANCOUVER ISLAND-SOUTH_FA_0.x"/>
    <s v="M"/>
    <s v="H"/>
    <n v="114"/>
    <s v="Nitinat River H"/>
    <n v="1388"/>
    <s v="Sarita R"/>
    <s v="SWVI"/>
    <s v="F"/>
    <x v="3"/>
    <s v="185291"/>
    <n v="0"/>
    <s v="185291"/>
    <n v="2018"/>
    <s v="20180523"/>
    <s v="20180523"/>
    <m/>
    <n v="3.03"/>
    <m/>
    <s v="CWT"/>
    <s v="B"/>
    <s v="N"/>
    <s v="N"/>
    <s v="Y"/>
    <s v="N"/>
    <n v="2.5000000000000001E-3"/>
    <x v="0"/>
    <n v="49929"/>
    <n v="132591"/>
    <x v="0"/>
    <n v="36934"/>
    <x v="2"/>
    <m/>
    <m/>
    <m/>
    <m/>
    <m/>
    <m/>
    <m/>
    <m/>
    <m/>
    <m/>
    <m/>
    <m/>
    <m/>
    <n v="15.16"/>
    <m/>
    <m/>
    <m/>
    <m/>
    <m/>
    <m/>
    <m/>
    <m/>
    <m/>
    <m/>
    <m/>
    <m/>
    <m/>
    <m/>
    <m/>
    <m/>
    <m/>
    <m/>
    <m/>
    <m/>
    <m/>
    <m/>
    <m/>
    <m/>
    <m/>
    <m/>
    <m/>
    <m/>
    <m/>
    <m/>
    <m/>
    <m/>
    <m/>
    <m/>
    <m/>
    <m/>
    <m/>
    <m/>
    <m/>
    <m/>
    <m/>
    <m/>
    <m/>
    <m/>
    <m/>
    <m/>
    <m/>
    <m/>
    <m/>
    <m/>
    <m/>
    <m/>
    <m/>
    <m/>
    <m/>
    <n v="7.33"/>
    <m/>
    <m/>
    <m/>
    <m/>
    <m/>
    <m/>
    <m/>
    <m/>
    <m/>
    <m/>
    <m/>
    <m/>
    <m/>
    <m/>
    <m/>
    <m/>
    <m/>
    <m/>
    <m/>
    <m/>
    <m/>
    <m/>
    <m/>
    <m/>
    <m/>
    <m/>
    <m/>
    <m/>
    <m/>
    <m/>
    <m/>
    <m/>
    <m/>
    <m/>
    <m/>
    <m/>
    <m/>
    <m/>
    <m/>
    <m/>
    <m/>
    <m/>
    <m/>
    <m/>
    <m/>
    <m/>
    <m/>
    <m/>
    <m/>
    <m/>
    <m/>
    <m/>
    <m/>
    <m/>
    <m/>
    <m/>
    <m/>
    <m/>
    <m/>
    <m/>
    <m/>
    <m/>
    <m/>
    <m/>
    <m/>
    <m/>
    <m/>
    <m/>
    <m/>
    <m/>
    <m/>
    <m/>
    <m/>
    <m/>
    <m/>
    <m/>
    <m/>
    <n v="15.48"/>
    <m/>
    <m/>
    <m/>
    <m/>
    <m/>
    <m/>
    <m/>
    <m/>
    <m/>
    <m/>
    <m/>
    <n v="21.64"/>
    <n v="2.66"/>
    <m/>
    <m/>
    <m/>
    <n v="15.38"/>
    <n v="49.43"/>
    <m/>
    <m/>
    <n v="37.97"/>
    <n v="24.3"/>
    <n v="62.27"/>
    <n v="64.81"/>
    <n v="127.07999999999998"/>
  </r>
  <r>
    <n v="33"/>
    <n v="114"/>
    <s v="Nitinat R"/>
    <s v="OPS"/>
    <s v="124"/>
    <s v="Chinook"/>
    <s v="3"/>
    <x v="0"/>
    <x v="1"/>
    <n v="1388"/>
    <x v="7"/>
    <s v="CK-31"/>
    <s v="WEST VANCOUVER ISLAND-SOUTH_FA_0.x"/>
    <s v="M"/>
    <s v="H"/>
    <n v="114"/>
    <s v="Nitinat River H"/>
    <n v="1388"/>
    <s v="Sarita R"/>
    <s v="SWVI"/>
    <s v="F"/>
    <x v="3"/>
    <s v="185291"/>
    <n v="0"/>
    <s v="185291"/>
    <n v="2018"/>
    <s v="20180523"/>
    <s v="20180523"/>
    <m/>
    <n v="3.03"/>
    <m/>
    <s v="CWT"/>
    <s v="B"/>
    <s v="N"/>
    <s v="N"/>
    <s v="Y"/>
    <s v="N"/>
    <n v="2.5000000000000001E-3"/>
    <x v="0"/>
    <n v="49929"/>
    <n v="132591"/>
    <x v="1"/>
    <n v="36934"/>
    <x v="3"/>
    <m/>
    <m/>
    <m/>
    <m/>
    <m/>
    <m/>
    <m/>
    <m/>
    <m/>
    <m/>
    <m/>
    <m/>
    <m/>
    <n v="13.73"/>
    <m/>
    <m/>
    <m/>
    <m/>
    <m/>
    <m/>
    <m/>
    <m/>
    <m/>
    <m/>
    <m/>
    <m/>
    <n v="22.71"/>
    <m/>
    <m/>
    <m/>
    <m/>
    <m/>
    <m/>
    <m/>
    <m/>
    <m/>
    <m/>
    <m/>
    <m/>
    <m/>
    <m/>
    <m/>
    <m/>
    <m/>
    <m/>
    <m/>
    <m/>
    <n v="11.47"/>
    <m/>
    <m/>
    <m/>
    <m/>
    <m/>
    <m/>
    <m/>
    <m/>
    <m/>
    <m/>
    <m/>
    <m/>
    <m/>
    <m/>
    <m/>
    <m/>
    <m/>
    <m/>
    <m/>
    <m/>
    <m/>
    <m/>
    <m/>
    <m/>
    <m/>
    <m/>
    <m/>
    <m/>
    <m/>
    <m/>
    <m/>
    <m/>
    <m/>
    <n v="45.46"/>
    <m/>
    <m/>
    <m/>
    <m/>
    <m/>
    <m/>
    <m/>
    <m/>
    <m/>
    <m/>
    <m/>
    <m/>
    <m/>
    <m/>
    <m/>
    <m/>
    <m/>
    <m/>
    <m/>
    <m/>
    <m/>
    <m/>
    <m/>
    <m/>
    <n v="44.09"/>
    <m/>
    <m/>
    <m/>
    <m/>
    <m/>
    <n v="14.61"/>
    <m/>
    <m/>
    <m/>
    <m/>
    <m/>
    <m/>
    <m/>
    <m/>
    <m/>
    <m/>
    <m/>
    <m/>
    <m/>
    <m/>
    <m/>
    <m/>
    <m/>
    <m/>
    <m/>
    <m/>
    <m/>
    <m/>
    <m/>
    <m/>
    <m/>
    <m/>
    <m/>
    <m/>
    <m/>
    <m/>
    <m/>
    <m/>
    <m/>
    <m/>
    <n v="22.3"/>
    <m/>
    <m/>
    <m/>
    <m/>
    <m/>
    <m/>
    <m/>
    <m/>
    <m/>
    <m/>
    <m/>
    <n v="85"/>
    <m/>
    <m/>
    <m/>
    <m/>
    <n v="18.8"/>
    <n v="24.52"/>
    <m/>
    <n v="20.96"/>
    <n v="174.37"/>
    <n v="85"/>
    <n v="259.37"/>
    <n v="64.28"/>
    <n v="323.64999999999998"/>
  </r>
  <r>
    <n v="33"/>
    <n v="114"/>
    <s v="Nitinat R"/>
    <s v="OPS"/>
    <s v="124"/>
    <s v="Chinook"/>
    <s v="3"/>
    <x v="0"/>
    <x v="1"/>
    <n v="1388"/>
    <x v="7"/>
    <s v="CK-31"/>
    <s v="WEST VANCOUVER ISLAND-SOUTH_FA_0.x"/>
    <s v="M"/>
    <s v="H"/>
    <n v="114"/>
    <s v="Nitinat River H"/>
    <n v="1388"/>
    <s v="Sarita R"/>
    <s v="SWVI"/>
    <s v="F"/>
    <x v="3"/>
    <s v="185291"/>
    <n v="0"/>
    <s v="185291"/>
    <n v="2018"/>
    <s v="20180523"/>
    <s v="20180523"/>
    <m/>
    <n v="3.03"/>
    <m/>
    <s v="CWT"/>
    <s v="B"/>
    <s v="N"/>
    <s v="N"/>
    <s v="Y"/>
    <s v="N"/>
    <n v="2.5000000000000001E-3"/>
    <x v="0"/>
    <n v="49929"/>
    <n v="132591"/>
    <x v="2"/>
    <n v="36934"/>
    <x v="4"/>
    <m/>
    <m/>
    <m/>
    <m/>
    <m/>
    <m/>
    <m/>
    <m/>
    <m/>
    <m/>
    <m/>
    <m/>
    <m/>
    <n v="8.5500000000000007"/>
    <m/>
    <m/>
    <n v="11.87"/>
    <m/>
    <m/>
    <m/>
    <m/>
    <m/>
    <m/>
    <m/>
    <m/>
    <m/>
    <m/>
    <m/>
    <m/>
    <m/>
    <m/>
    <m/>
    <m/>
    <m/>
    <m/>
    <m/>
    <m/>
    <m/>
    <m/>
    <m/>
    <m/>
    <m/>
    <m/>
    <m/>
    <m/>
    <m/>
    <m/>
    <m/>
    <m/>
    <m/>
    <m/>
    <m/>
    <m/>
    <m/>
    <m/>
    <m/>
    <m/>
    <m/>
    <m/>
    <m/>
    <m/>
    <m/>
    <m/>
    <m/>
    <m/>
    <m/>
    <m/>
    <m/>
    <m/>
    <m/>
    <m/>
    <m/>
    <m/>
    <m/>
    <m/>
    <m/>
    <m/>
    <m/>
    <m/>
    <m/>
    <m/>
    <n v="30.46"/>
    <m/>
    <m/>
    <m/>
    <m/>
    <m/>
    <n v="30.46"/>
    <m/>
    <m/>
    <m/>
    <m/>
    <m/>
    <m/>
    <m/>
    <m/>
    <m/>
    <m/>
    <m/>
    <m/>
    <m/>
    <m/>
    <m/>
    <m/>
    <m/>
    <m/>
    <n v="25.76"/>
    <m/>
    <m/>
    <m/>
    <m/>
    <m/>
    <m/>
    <m/>
    <m/>
    <m/>
    <m/>
    <m/>
    <m/>
    <m/>
    <m/>
    <m/>
    <m/>
    <m/>
    <m/>
    <m/>
    <m/>
    <m/>
    <m/>
    <m/>
    <m/>
    <n v="17.95"/>
    <m/>
    <m/>
    <m/>
    <m/>
    <m/>
    <m/>
    <m/>
    <m/>
    <m/>
    <m/>
    <m/>
    <m/>
    <m/>
    <m/>
    <m/>
    <m/>
    <m/>
    <m/>
    <m/>
    <m/>
    <m/>
    <m/>
    <m/>
    <m/>
    <m/>
    <m/>
    <m/>
    <n v="84.81"/>
    <m/>
    <m/>
    <m/>
    <m/>
    <n v="5.4"/>
    <n v="28.24"/>
    <m/>
    <m/>
    <n v="125.05"/>
    <n v="84.81"/>
    <n v="209.86"/>
    <n v="33.64"/>
    <n v="243.5"/>
  </r>
  <r>
    <n v="33"/>
    <n v="114"/>
    <s v="Nitinat R"/>
    <s v="OPS"/>
    <s v="124"/>
    <s v="Chinook"/>
    <s v="3"/>
    <x v="0"/>
    <x v="1"/>
    <n v="1388"/>
    <x v="7"/>
    <s v="CK-31"/>
    <s v="WEST VANCOUVER ISLAND-SOUTH_FA_0.x"/>
    <s v="M"/>
    <s v="H"/>
    <n v="114"/>
    <s v="Nitinat River H"/>
    <n v="1388"/>
    <s v="Sarita R"/>
    <s v="SWVI"/>
    <s v="S"/>
    <x v="1"/>
    <s v="185288"/>
    <n v="0"/>
    <s v="185288"/>
    <n v="2018"/>
    <s v="20180522"/>
    <s v="20180522"/>
    <m/>
    <n v="6.32"/>
    <m/>
    <s v="CWT"/>
    <s v="P"/>
    <s v="N"/>
    <s v="N"/>
    <s v="Y"/>
    <s v="N"/>
    <n v="7.4999999999999997E-3"/>
    <x v="0"/>
    <n v="55846"/>
    <n v="137446"/>
    <x v="5"/>
    <n v="36935"/>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1199999999999992"/>
    <m/>
    <m/>
    <m/>
    <n v="0"/>
    <n v="0"/>
    <n v="0"/>
    <n v="8.1199999999999992"/>
    <n v="8.1199999999999992"/>
  </r>
  <r>
    <n v="33"/>
    <n v="114"/>
    <s v="Nitinat R"/>
    <s v="OPS"/>
    <s v="124"/>
    <s v="Chinook"/>
    <s v="3"/>
    <x v="0"/>
    <x v="1"/>
    <n v="1388"/>
    <x v="7"/>
    <s v="CK-31"/>
    <s v="WEST VANCOUVER ISLAND-SOUTH_FA_0.x"/>
    <s v="M"/>
    <s v="H"/>
    <n v="114"/>
    <s v="Nitinat River H"/>
    <n v="1388"/>
    <s v="Sarita R"/>
    <s v="SWVI"/>
    <s v="S"/>
    <x v="1"/>
    <s v="185288"/>
    <n v="0"/>
    <s v="185288"/>
    <n v="2018"/>
    <s v="20180522"/>
    <s v="20180522"/>
    <m/>
    <n v="6.32"/>
    <m/>
    <s v="CWT"/>
    <s v="P"/>
    <s v="N"/>
    <s v="N"/>
    <s v="Y"/>
    <s v="N"/>
    <n v="7.4999999999999997E-3"/>
    <x v="0"/>
    <n v="55846"/>
    <n v="137446"/>
    <x v="4"/>
    <n v="36935"/>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329999999999998"/>
    <n v="3.8"/>
    <m/>
    <m/>
    <n v="0"/>
    <n v="0"/>
    <n v="0"/>
    <n v="22.13"/>
    <n v="22.13"/>
  </r>
  <r>
    <n v="33"/>
    <n v="114"/>
    <s v="Nitinat R"/>
    <s v="OPS"/>
    <s v="124"/>
    <s v="Chinook"/>
    <s v="3"/>
    <x v="0"/>
    <x v="1"/>
    <n v="1388"/>
    <x v="7"/>
    <s v="CK-31"/>
    <s v="WEST VANCOUVER ISLAND-SOUTH_FA_0.x"/>
    <s v="M"/>
    <s v="H"/>
    <n v="114"/>
    <s v="Nitinat River H"/>
    <n v="1388"/>
    <s v="Sarita R"/>
    <s v="SWVI"/>
    <s v="S"/>
    <x v="1"/>
    <s v="185288"/>
    <n v="0"/>
    <s v="185288"/>
    <n v="2018"/>
    <s v="20180522"/>
    <s v="20180522"/>
    <m/>
    <n v="6.32"/>
    <m/>
    <s v="CWT"/>
    <s v="P"/>
    <s v="N"/>
    <s v="N"/>
    <s v="Y"/>
    <s v="N"/>
    <n v="7.4999999999999997E-3"/>
    <x v="0"/>
    <n v="55846"/>
    <n v="137446"/>
    <x v="0"/>
    <n v="36935"/>
    <x v="2"/>
    <m/>
    <m/>
    <m/>
    <m/>
    <m/>
    <m/>
    <m/>
    <m/>
    <m/>
    <m/>
    <m/>
    <m/>
    <m/>
    <m/>
    <m/>
    <m/>
    <n v="6.79"/>
    <m/>
    <m/>
    <m/>
    <m/>
    <m/>
    <m/>
    <m/>
    <m/>
    <m/>
    <n v="6.79"/>
    <m/>
    <m/>
    <m/>
    <m/>
    <m/>
    <m/>
    <m/>
    <m/>
    <m/>
    <m/>
    <m/>
    <m/>
    <m/>
    <m/>
    <m/>
    <m/>
    <m/>
    <m/>
    <m/>
    <m/>
    <m/>
    <m/>
    <m/>
    <m/>
    <m/>
    <m/>
    <m/>
    <m/>
    <m/>
    <m/>
    <n v="0"/>
    <m/>
    <m/>
    <m/>
    <m/>
    <m/>
    <m/>
    <m/>
    <m/>
    <m/>
    <m/>
    <m/>
    <m/>
    <m/>
    <m/>
    <m/>
    <m/>
    <m/>
    <m/>
    <m/>
    <m/>
    <m/>
    <m/>
    <m/>
    <n v="26.26"/>
    <m/>
    <m/>
    <m/>
    <m/>
    <n v="7.6"/>
    <m/>
    <m/>
    <m/>
    <m/>
    <m/>
    <m/>
    <m/>
    <m/>
    <n v="3.35"/>
    <m/>
    <m/>
    <m/>
    <m/>
    <m/>
    <m/>
    <m/>
    <m/>
    <m/>
    <m/>
    <m/>
    <m/>
    <m/>
    <m/>
    <m/>
    <m/>
    <m/>
    <m/>
    <m/>
    <m/>
    <m/>
    <m/>
    <m/>
    <m/>
    <m/>
    <m/>
    <m/>
    <m/>
    <m/>
    <m/>
    <m/>
    <m/>
    <m/>
    <m/>
    <m/>
    <m/>
    <m/>
    <m/>
    <m/>
    <m/>
    <m/>
    <m/>
    <m/>
    <m/>
    <m/>
    <m/>
    <m/>
    <m/>
    <m/>
    <m/>
    <m/>
    <n v="14.35"/>
    <m/>
    <m/>
    <m/>
    <m/>
    <m/>
    <m/>
    <m/>
    <m/>
    <m/>
    <m/>
    <m/>
    <n v="16.61"/>
    <n v="2.46"/>
    <m/>
    <m/>
    <m/>
    <n v="74.48"/>
    <n v="185.7"/>
    <m/>
    <m/>
    <n v="65.14"/>
    <n v="19.07"/>
    <n v="84.21"/>
    <n v="260.18"/>
    <n v="344.39"/>
  </r>
  <r>
    <n v="33"/>
    <n v="114"/>
    <s v="Nitinat R"/>
    <s v="OPS"/>
    <s v="124"/>
    <s v="Chinook"/>
    <s v="3"/>
    <x v="0"/>
    <x v="1"/>
    <n v="1388"/>
    <x v="7"/>
    <s v="CK-31"/>
    <s v="WEST VANCOUVER ISLAND-SOUTH_FA_0.x"/>
    <s v="M"/>
    <s v="H"/>
    <n v="114"/>
    <s v="Nitinat River H"/>
    <n v="1388"/>
    <s v="Sarita R"/>
    <s v="SWVI"/>
    <s v="S"/>
    <x v="1"/>
    <s v="185288"/>
    <n v="0"/>
    <s v="185288"/>
    <n v="2018"/>
    <s v="20180522"/>
    <s v="20180522"/>
    <m/>
    <n v="6.32"/>
    <m/>
    <s v="CWT"/>
    <s v="P"/>
    <s v="N"/>
    <s v="N"/>
    <s v="Y"/>
    <s v="N"/>
    <n v="7.4999999999999997E-3"/>
    <x v="0"/>
    <n v="55846"/>
    <n v="137446"/>
    <x v="1"/>
    <n v="36935"/>
    <x v="3"/>
    <m/>
    <m/>
    <m/>
    <m/>
    <m/>
    <m/>
    <m/>
    <m/>
    <m/>
    <m/>
    <m/>
    <m/>
    <m/>
    <m/>
    <m/>
    <m/>
    <m/>
    <m/>
    <m/>
    <m/>
    <m/>
    <m/>
    <m/>
    <m/>
    <m/>
    <m/>
    <m/>
    <m/>
    <n v="7.88"/>
    <m/>
    <m/>
    <m/>
    <m/>
    <m/>
    <m/>
    <m/>
    <m/>
    <n v="41.54"/>
    <m/>
    <m/>
    <m/>
    <m/>
    <m/>
    <m/>
    <m/>
    <m/>
    <m/>
    <n v="9.9"/>
    <m/>
    <m/>
    <m/>
    <m/>
    <m/>
    <m/>
    <m/>
    <m/>
    <m/>
    <m/>
    <m/>
    <m/>
    <m/>
    <m/>
    <m/>
    <m/>
    <m/>
    <m/>
    <m/>
    <m/>
    <m/>
    <m/>
    <m/>
    <m/>
    <m/>
    <m/>
    <m/>
    <m/>
    <m/>
    <m/>
    <m/>
    <m/>
    <m/>
    <n v="42.13"/>
    <m/>
    <m/>
    <m/>
    <m/>
    <n v="8.17"/>
    <m/>
    <m/>
    <m/>
    <m/>
    <m/>
    <m/>
    <m/>
    <m/>
    <m/>
    <m/>
    <m/>
    <m/>
    <m/>
    <m/>
    <n v="13.54"/>
    <m/>
    <m/>
    <m/>
    <m/>
    <n v="40.86"/>
    <m/>
    <m/>
    <m/>
    <m/>
    <m/>
    <n v="13.66"/>
    <m/>
    <m/>
    <m/>
    <m/>
    <m/>
    <m/>
    <m/>
    <m/>
    <m/>
    <m/>
    <m/>
    <m/>
    <m/>
    <m/>
    <m/>
    <m/>
    <m/>
    <m/>
    <m/>
    <m/>
    <m/>
    <m/>
    <m/>
    <m/>
    <m/>
    <m/>
    <m/>
    <m/>
    <m/>
    <m/>
    <m/>
    <m/>
    <m/>
    <m/>
    <n v="20.78"/>
    <m/>
    <m/>
    <m/>
    <m/>
    <m/>
    <m/>
    <m/>
    <m/>
    <m/>
    <m/>
    <m/>
    <n v="201.53"/>
    <n v="2.46"/>
    <m/>
    <m/>
    <m/>
    <n v="70.8"/>
    <n v="45.47"/>
    <m/>
    <n v="13.18"/>
    <n v="198.46"/>
    <n v="203.99"/>
    <n v="402.45"/>
    <n v="129.44999999999999"/>
    <n v="531.9"/>
  </r>
  <r>
    <n v="33"/>
    <n v="114"/>
    <s v="Nitinat R"/>
    <s v="OPS"/>
    <s v="124"/>
    <s v="Chinook"/>
    <s v="3"/>
    <x v="0"/>
    <x v="1"/>
    <n v="1388"/>
    <x v="7"/>
    <s v="CK-31"/>
    <s v="WEST VANCOUVER ISLAND-SOUTH_FA_0.x"/>
    <s v="M"/>
    <s v="H"/>
    <n v="114"/>
    <s v="Nitinat River H"/>
    <n v="1388"/>
    <s v="Sarita R"/>
    <s v="SWVI"/>
    <s v="S"/>
    <x v="1"/>
    <s v="185288"/>
    <n v="0"/>
    <s v="185288"/>
    <n v="2018"/>
    <s v="20180522"/>
    <s v="20180522"/>
    <m/>
    <n v="6.32"/>
    <m/>
    <s v="CWT"/>
    <s v="P"/>
    <s v="N"/>
    <s v="N"/>
    <s v="Y"/>
    <s v="N"/>
    <n v="7.4999999999999997E-3"/>
    <x v="0"/>
    <n v="55846"/>
    <n v="137446"/>
    <x v="2"/>
    <n v="36935"/>
    <x v="4"/>
    <m/>
    <m/>
    <m/>
    <m/>
    <m/>
    <m/>
    <m/>
    <m/>
    <m/>
    <m/>
    <m/>
    <m/>
    <m/>
    <m/>
    <m/>
    <m/>
    <m/>
    <m/>
    <m/>
    <m/>
    <m/>
    <m/>
    <m/>
    <m/>
    <m/>
    <m/>
    <m/>
    <m/>
    <m/>
    <m/>
    <m/>
    <m/>
    <m/>
    <m/>
    <m/>
    <m/>
    <m/>
    <m/>
    <m/>
    <m/>
    <m/>
    <m/>
    <m/>
    <m/>
    <m/>
    <m/>
    <m/>
    <m/>
    <m/>
    <m/>
    <m/>
    <m/>
    <m/>
    <m/>
    <m/>
    <m/>
    <m/>
    <m/>
    <m/>
    <m/>
    <m/>
    <m/>
    <m/>
    <m/>
    <m/>
    <m/>
    <m/>
    <m/>
    <m/>
    <m/>
    <m/>
    <m/>
    <m/>
    <m/>
    <m/>
    <m/>
    <m/>
    <m/>
    <m/>
    <m/>
    <m/>
    <m/>
    <m/>
    <m/>
    <m/>
    <m/>
    <m/>
    <m/>
    <m/>
    <m/>
    <m/>
    <m/>
    <m/>
    <m/>
    <m/>
    <m/>
    <m/>
    <m/>
    <m/>
    <m/>
    <m/>
    <m/>
    <m/>
    <m/>
    <m/>
    <m/>
    <n v="35.82"/>
    <m/>
    <m/>
    <m/>
    <m/>
    <m/>
    <m/>
    <m/>
    <m/>
    <m/>
    <m/>
    <m/>
    <m/>
    <m/>
    <m/>
    <m/>
    <m/>
    <m/>
    <m/>
    <m/>
    <m/>
    <m/>
    <m/>
    <m/>
    <m/>
    <n v="15.23"/>
    <m/>
    <m/>
    <m/>
    <m/>
    <n v="14.18"/>
    <m/>
    <m/>
    <m/>
    <m/>
    <m/>
    <m/>
    <m/>
    <m/>
    <m/>
    <m/>
    <m/>
    <m/>
    <m/>
    <m/>
    <m/>
    <m/>
    <m/>
    <m/>
    <m/>
    <m/>
    <n v="7.92"/>
    <m/>
    <n v="86.21"/>
    <m/>
    <m/>
    <m/>
    <m/>
    <n v="10.84"/>
    <n v="65.44"/>
    <n v="19.46"/>
    <m/>
    <n v="73.150000000000006"/>
    <n v="86.21"/>
    <n v="159.36000000000001"/>
    <n v="95.74"/>
    <n v="255.1"/>
  </r>
  <r>
    <n v="33"/>
    <n v="114"/>
    <s v="Nitinat R"/>
    <s v="OPS"/>
    <s v="124"/>
    <s v="Chinook"/>
    <s v="3"/>
    <x v="0"/>
    <x v="1"/>
    <n v="1388"/>
    <x v="7"/>
    <s v="CK-31"/>
    <s v="WEST VANCOUVER ISLAND-SOUTH_FA_0.x"/>
    <s v="M"/>
    <s v="H"/>
    <n v="114"/>
    <s v="Nitinat River H"/>
    <n v="1388"/>
    <s v="Sarita R"/>
    <s v="SWVI"/>
    <s v="S"/>
    <x v="1"/>
    <s v="185289"/>
    <n v="0"/>
    <s v="185289"/>
    <n v="2018"/>
    <s v="20180522"/>
    <s v="20180522"/>
    <m/>
    <n v="6.32"/>
    <m/>
    <s v="CWT"/>
    <s v="P"/>
    <s v="N"/>
    <s v="N"/>
    <s v="Y"/>
    <s v="N"/>
    <n v="5.0000000000000001E-3"/>
    <x v="0"/>
    <n v="43813"/>
    <n v="107560"/>
    <x v="5"/>
    <n v="36936"/>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1"/>
    <m/>
    <m/>
    <m/>
    <n v="0"/>
    <n v="0"/>
    <n v="0"/>
    <n v="8.1"/>
    <n v="8.1"/>
  </r>
  <r>
    <n v="33"/>
    <n v="114"/>
    <s v="Nitinat R"/>
    <s v="OPS"/>
    <s v="124"/>
    <s v="Chinook"/>
    <s v="3"/>
    <x v="0"/>
    <x v="1"/>
    <n v="1388"/>
    <x v="7"/>
    <s v="CK-31"/>
    <s v="WEST VANCOUVER ISLAND-SOUTH_FA_0.x"/>
    <s v="M"/>
    <s v="H"/>
    <n v="114"/>
    <s v="Nitinat River H"/>
    <n v="1388"/>
    <s v="Sarita R"/>
    <s v="SWVI"/>
    <s v="S"/>
    <x v="1"/>
    <s v="185289"/>
    <n v="0"/>
    <s v="185289"/>
    <n v="2018"/>
    <s v="20180522"/>
    <s v="20180522"/>
    <m/>
    <n v="6.32"/>
    <m/>
    <s v="CWT"/>
    <s v="P"/>
    <s v="N"/>
    <s v="N"/>
    <s v="Y"/>
    <s v="N"/>
    <n v="5.0000000000000001E-3"/>
    <x v="0"/>
    <n v="43813"/>
    <n v="107560"/>
    <x v="4"/>
    <n v="36936"/>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7"/>
    <m/>
    <m/>
    <m/>
    <n v="0"/>
    <n v="0"/>
    <n v="0"/>
    <n v="10.7"/>
    <n v="10.7"/>
  </r>
  <r>
    <n v="33"/>
    <n v="114"/>
    <s v="Nitinat R"/>
    <s v="OPS"/>
    <s v="124"/>
    <s v="Chinook"/>
    <s v="3"/>
    <x v="0"/>
    <x v="1"/>
    <n v="1388"/>
    <x v="7"/>
    <s v="CK-31"/>
    <s v="WEST VANCOUVER ISLAND-SOUTH_FA_0.x"/>
    <s v="M"/>
    <s v="H"/>
    <n v="114"/>
    <s v="Nitinat River H"/>
    <n v="1388"/>
    <s v="Sarita R"/>
    <s v="SWVI"/>
    <s v="S"/>
    <x v="1"/>
    <s v="185289"/>
    <n v="0"/>
    <s v="185289"/>
    <n v="2018"/>
    <s v="20180522"/>
    <s v="20180522"/>
    <m/>
    <n v="6.32"/>
    <m/>
    <s v="CWT"/>
    <s v="P"/>
    <s v="N"/>
    <s v="N"/>
    <s v="Y"/>
    <s v="N"/>
    <n v="5.0000000000000001E-3"/>
    <x v="0"/>
    <n v="43813"/>
    <n v="107560"/>
    <x v="0"/>
    <n v="36936"/>
    <x v="2"/>
    <m/>
    <m/>
    <m/>
    <m/>
    <m/>
    <m/>
    <m/>
    <m/>
    <m/>
    <m/>
    <m/>
    <m/>
    <m/>
    <m/>
    <m/>
    <m/>
    <m/>
    <m/>
    <m/>
    <m/>
    <m/>
    <m/>
    <m/>
    <m/>
    <n v="0"/>
    <m/>
    <m/>
    <m/>
    <m/>
    <m/>
    <m/>
    <m/>
    <m/>
    <m/>
    <m/>
    <m/>
    <m/>
    <m/>
    <m/>
    <m/>
    <n v="3.34"/>
    <n v="10.83"/>
    <m/>
    <m/>
    <m/>
    <m/>
    <m/>
    <m/>
    <m/>
    <m/>
    <m/>
    <m/>
    <m/>
    <m/>
    <m/>
    <m/>
    <m/>
    <m/>
    <m/>
    <m/>
    <m/>
    <m/>
    <m/>
    <m/>
    <m/>
    <m/>
    <m/>
    <m/>
    <m/>
    <m/>
    <m/>
    <m/>
    <m/>
    <m/>
    <m/>
    <n v="61.7"/>
    <m/>
    <m/>
    <m/>
    <m/>
    <m/>
    <n v="52.38"/>
    <m/>
    <m/>
    <m/>
    <m/>
    <m/>
    <m/>
    <m/>
    <m/>
    <m/>
    <m/>
    <m/>
    <m/>
    <m/>
    <m/>
    <m/>
    <m/>
    <m/>
    <n v="6.01"/>
    <m/>
    <n v="10.58"/>
    <m/>
    <m/>
    <m/>
    <m/>
    <m/>
    <m/>
    <m/>
    <m/>
    <m/>
    <m/>
    <m/>
    <m/>
    <m/>
    <m/>
    <m/>
    <m/>
    <m/>
    <m/>
    <m/>
    <m/>
    <m/>
    <m/>
    <m/>
    <m/>
    <m/>
    <m/>
    <m/>
    <m/>
    <m/>
    <m/>
    <m/>
    <m/>
    <m/>
    <m/>
    <n v="14.31"/>
    <m/>
    <m/>
    <m/>
    <m/>
    <m/>
    <m/>
    <m/>
    <m/>
    <m/>
    <m/>
    <m/>
    <m/>
    <m/>
    <m/>
    <m/>
    <m/>
    <m/>
    <m/>
    <m/>
    <m/>
    <m/>
    <m/>
    <n v="36.03"/>
    <n v="9.8000000000000007"/>
    <m/>
    <m/>
    <m/>
    <n v="50.75"/>
    <n v="108.26"/>
    <m/>
    <m/>
    <n v="159.15"/>
    <n v="45.83"/>
    <n v="204.98"/>
    <n v="159.01"/>
    <n v="363.99"/>
  </r>
  <r>
    <n v="33"/>
    <n v="114"/>
    <s v="Nitinat R"/>
    <s v="OPS"/>
    <s v="124"/>
    <s v="Chinook"/>
    <s v="3"/>
    <x v="0"/>
    <x v="1"/>
    <n v="1388"/>
    <x v="7"/>
    <s v="CK-31"/>
    <s v="WEST VANCOUVER ISLAND-SOUTH_FA_0.x"/>
    <s v="M"/>
    <s v="H"/>
    <n v="114"/>
    <s v="Nitinat River H"/>
    <n v="1388"/>
    <s v="Sarita R"/>
    <s v="SWVI"/>
    <s v="S"/>
    <x v="1"/>
    <s v="185289"/>
    <n v="0"/>
    <s v="185289"/>
    <n v="2018"/>
    <s v="20180522"/>
    <s v="20180522"/>
    <m/>
    <n v="6.32"/>
    <m/>
    <s v="CWT"/>
    <s v="P"/>
    <s v="N"/>
    <s v="N"/>
    <s v="Y"/>
    <s v="N"/>
    <n v="5.0000000000000001E-3"/>
    <x v="0"/>
    <n v="43813"/>
    <n v="107560"/>
    <x v="1"/>
    <n v="36936"/>
    <x v="3"/>
    <m/>
    <m/>
    <m/>
    <m/>
    <m/>
    <m/>
    <m/>
    <m/>
    <m/>
    <m/>
    <m/>
    <m/>
    <m/>
    <n v="25.38"/>
    <n v="10.58"/>
    <m/>
    <m/>
    <m/>
    <m/>
    <m/>
    <m/>
    <m/>
    <m/>
    <m/>
    <m/>
    <m/>
    <n v="10.58"/>
    <m/>
    <m/>
    <m/>
    <m/>
    <n v="7.86"/>
    <m/>
    <m/>
    <m/>
    <m/>
    <m/>
    <n v="41.44"/>
    <m/>
    <m/>
    <n v="22.14"/>
    <n v="13.63"/>
    <m/>
    <m/>
    <m/>
    <m/>
    <m/>
    <n v="4.57"/>
    <m/>
    <m/>
    <m/>
    <m/>
    <m/>
    <m/>
    <m/>
    <m/>
    <m/>
    <m/>
    <m/>
    <m/>
    <m/>
    <m/>
    <m/>
    <m/>
    <m/>
    <m/>
    <m/>
    <m/>
    <m/>
    <n v="7.12"/>
    <m/>
    <m/>
    <m/>
    <m/>
    <m/>
    <m/>
    <m/>
    <m/>
    <m/>
    <m/>
    <m/>
    <n v="145.04"/>
    <m/>
    <m/>
    <m/>
    <m/>
    <n v="9.65"/>
    <m/>
    <m/>
    <m/>
    <m/>
    <m/>
    <m/>
    <m/>
    <m/>
    <m/>
    <m/>
    <m/>
    <m/>
    <m/>
    <m/>
    <n v="27.13"/>
    <m/>
    <m/>
    <m/>
    <m/>
    <n v="40.89"/>
    <m/>
    <m/>
    <m/>
    <m/>
    <m/>
    <n v="13.63"/>
    <m/>
    <m/>
    <m/>
    <m/>
    <m/>
    <m/>
    <m/>
    <m/>
    <m/>
    <m/>
    <m/>
    <m/>
    <m/>
    <m/>
    <m/>
    <m/>
    <m/>
    <m/>
    <n v="22.09"/>
    <m/>
    <m/>
    <m/>
    <m/>
    <m/>
    <m/>
    <m/>
    <m/>
    <m/>
    <m/>
    <m/>
    <n v="10.31"/>
    <m/>
    <m/>
    <m/>
    <m/>
    <m/>
    <m/>
    <m/>
    <m/>
    <m/>
    <m/>
    <m/>
    <m/>
    <m/>
    <m/>
    <m/>
    <n v="193.68"/>
    <m/>
    <m/>
    <m/>
    <m/>
    <n v="60.6"/>
    <n v="42.1"/>
    <m/>
    <n v="32.28"/>
    <n v="412.04"/>
    <n v="193.68"/>
    <n v="605.72"/>
    <n v="134.97999999999999"/>
    <n v="740.7"/>
  </r>
  <r>
    <n v="33"/>
    <n v="114"/>
    <s v="Nitinat R"/>
    <s v="OPS"/>
    <s v="124"/>
    <s v="Chinook"/>
    <s v="3"/>
    <x v="0"/>
    <x v="1"/>
    <n v="1388"/>
    <x v="7"/>
    <s v="CK-31"/>
    <s v="WEST VANCOUVER ISLAND-SOUTH_FA_0.x"/>
    <s v="M"/>
    <s v="H"/>
    <n v="114"/>
    <s v="Nitinat River H"/>
    <n v="1388"/>
    <s v="Sarita R"/>
    <s v="SWVI"/>
    <s v="S"/>
    <x v="1"/>
    <s v="185289"/>
    <n v="0"/>
    <s v="185289"/>
    <n v="2018"/>
    <s v="20180522"/>
    <s v="20180522"/>
    <m/>
    <n v="6.32"/>
    <m/>
    <s v="CWT"/>
    <s v="P"/>
    <s v="N"/>
    <s v="N"/>
    <s v="Y"/>
    <s v="N"/>
    <n v="5.0000000000000001E-3"/>
    <x v="0"/>
    <n v="43813"/>
    <n v="107560"/>
    <x v="2"/>
    <n v="36936"/>
    <x v="4"/>
    <m/>
    <m/>
    <m/>
    <n v="0"/>
    <m/>
    <m/>
    <m/>
    <m/>
    <m/>
    <m/>
    <m/>
    <m/>
    <m/>
    <m/>
    <m/>
    <m/>
    <m/>
    <m/>
    <m/>
    <m/>
    <m/>
    <m/>
    <m/>
    <m/>
    <m/>
    <m/>
    <n v="0"/>
    <m/>
    <m/>
    <m/>
    <m/>
    <m/>
    <m/>
    <m/>
    <m/>
    <m/>
    <m/>
    <m/>
    <m/>
    <m/>
    <m/>
    <m/>
    <m/>
    <m/>
    <m/>
    <m/>
    <m/>
    <m/>
    <m/>
    <m/>
    <m/>
    <m/>
    <m/>
    <m/>
    <m/>
    <m/>
    <m/>
    <m/>
    <m/>
    <m/>
    <m/>
    <m/>
    <m/>
    <m/>
    <m/>
    <m/>
    <m/>
    <m/>
    <m/>
    <m/>
    <m/>
    <m/>
    <m/>
    <m/>
    <m/>
    <m/>
    <m/>
    <m/>
    <m/>
    <m/>
    <m/>
    <n v="28.16"/>
    <m/>
    <m/>
    <m/>
    <m/>
    <m/>
    <m/>
    <m/>
    <m/>
    <m/>
    <m/>
    <m/>
    <m/>
    <m/>
    <m/>
    <m/>
    <m/>
    <m/>
    <m/>
    <m/>
    <n v="11.91"/>
    <m/>
    <m/>
    <m/>
    <m/>
    <n v="11.91"/>
    <m/>
    <m/>
    <m/>
    <m/>
    <m/>
    <m/>
    <m/>
    <m/>
    <m/>
    <m/>
    <m/>
    <m/>
    <m/>
    <m/>
    <m/>
    <m/>
    <m/>
    <m/>
    <m/>
    <m/>
    <m/>
    <m/>
    <m/>
    <m/>
    <m/>
    <m/>
    <m/>
    <m/>
    <m/>
    <m/>
    <m/>
    <m/>
    <m/>
    <m/>
    <m/>
    <m/>
    <m/>
    <m/>
    <m/>
    <m/>
    <m/>
    <m/>
    <m/>
    <m/>
    <m/>
    <m/>
    <m/>
    <m/>
    <m/>
    <m/>
    <m/>
    <m/>
    <n v="34.19"/>
    <m/>
    <m/>
    <m/>
    <m/>
    <n v="17.45"/>
    <n v="117.51"/>
    <n v="24.74"/>
    <m/>
    <n v="51.98"/>
    <n v="34.19"/>
    <n v="86.17"/>
    <n v="159.69999999999999"/>
    <n v="245.87"/>
  </r>
  <r>
    <n v="33"/>
    <n v="114"/>
    <s v="Nitinat R"/>
    <s v="OPS"/>
    <s v="124"/>
    <s v="Chinook"/>
    <s v="3"/>
    <x v="0"/>
    <x v="2"/>
    <n v="413"/>
    <x v="8"/>
    <s v="CK-31"/>
    <s v="WEST VANCOUVER ISLAND-SOUTH_FA_0.x"/>
    <s v="M"/>
    <s v="H"/>
    <n v="114"/>
    <s v="Nitinat River H"/>
    <n v="413"/>
    <s v="Nahmint R"/>
    <s v="SWVI"/>
    <s v="S"/>
    <x v="0"/>
    <s v="181924"/>
    <n v="0"/>
    <s v="181924"/>
    <n v="2020"/>
    <s v="20200401"/>
    <s v="20200401"/>
    <m/>
    <n v="27.93"/>
    <s v="Released to Nahmint Lake."/>
    <s v="CWT"/>
    <s v="B"/>
    <s v="N"/>
    <s v="N"/>
    <s v="N"/>
    <s v="N"/>
    <n v="1.4999999999999999E-2"/>
    <x v="0"/>
    <n v="7118"/>
    <n v="7228"/>
    <x v="1"/>
    <n v="38559"/>
    <x v="4"/>
    <m/>
    <m/>
    <m/>
    <n v="0"/>
    <m/>
    <m/>
    <m/>
    <m/>
    <m/>
    <m/>
    <m/>
    <m/>
    <m/>
    <m/>
    <m/>
    <m/>
    <m/>
    <m/>
    <m/>
    <m/>
    <m/>
    <m/>
    <m/>
    <m/>
    <m/>
    <m/>
    <m/>
    <m/>
    <m/>
    <m/>
    <m/>
    <m/>
    <m/>
    <m/>
    <m/>
    <m/>
    <m/>
    <n v="11.65"/>
    <m/>
    <m/>
    <m/>
    <m/>
    <m/>
    <m/>
    <m/>
    <m/>
    <m/>
    <m/>
    <m/>
    <m/>
    <m/>
    <m/>
    <m/>
    <m/>
    <m/>
    <m/>
    <m/>
    <m/>
    <m/>
    <m/>
    <m/>
    <m/>
    <m/>
    <m/>
    <m/>
    <m/>
    <m/>
    <m/>
    <m/>
    <m/>
    <m/>
    <m/>
    <m/>
    <m/>
    <m/>
    <m/>
    <m/>
    <m/>
    <m/>
    <m/>
    <m/>
    <n v="23.62"/>
    <m/>
    <m/>
    <m/>
    <m/>
    <m/>
    <m/>
    <m/>
    <m/>
    <m/>
    <m/>
    <m/>
    <m/>
    <m/>
    <m/>
    <m/>
    <m/>
    <m/>
    <m/>
    <m/>
    <m/>
    <m/>
    <m/>
    <m/>
    <m/>
    <m/>
    <m/>
    <m/>
    <m/>
    <m/>
    <m/>
    <m/>
    <m/>
    <m/>
    <m/>
    <m/>
    <m/>
    <m/>
    <m/>
    <m/>
    <m/>
    <m/>
    <m/>
    <m/>
    <m/>
    <m/>
    <m/>
    <m/>
    <m/>
    <m/>
    <m/>
    <m/>
    <m/>
    <m/>
    <m/>
    <m/>
    <m/>
    <m/>
    <m/>
    <m/>
    <m/>
    <m/>
    <m/>
    <m/>
    <m/>
    <m/>
    <m/>
    <m/>
    <m/>
    <m/>
    <m/>
    <m/>
    <m/>
    <m/>
    <m/>
    <m/>
    <m/>
    <m/>
    <n v="2.91"/>
    <m/>
    <m/>
    <m/>
    <m/>
    <n v="3.04"/>
    <n v="38.19"/>
    <m/>
    <m/>
    <n v="35.270000000000003"/>
    <n v="2.91"/>
    <n v="38.18"/>
    <n v="41.23"/>
    <n v="79.41"/>
  </r>
  <r>
    <n v="33"/>
    <n v="114"/>
    <s v="Nitinat R"/>
    <s v="OPS"/>
    <s v="124"/>
    <s v="Chinook"/>
    <s v="3"/>
    <x v="0"/>
    <x v="2"/>
    <n v="413"/>
    <x v="8"/>
    <s v="CK-31"/>
    <s v="WEST VANCOUVER ISLAND-SOUTH_FA_0.x"/>
    <s v="M"/>
    <s v="H"/>
    <n v="114"/>
    <s v="Nitinat River H"/>
    <n v="413"/>
    <s v="Nahmint R"/>
    <s v="SWVI"/>
    <s v="S"/>
    <x v="0"/>
    <s v="181924"/>
    <n v="0"/>
    <s v="181924"/>
    <n v="2020"/>
    <s v="20200401"/>
    <s v="20200401"/>
    <m/>
    <n v="27.93"/>
    <s v="Released to Nahmint Lake."/>
    <s v="CWT"/>
    <s v="B"/>
    <s v="N"/>
    <s v="N"/>
    <s v="N"/>
    <s v="N"/>
    <n v="1.4999999999999999E-2"/>
    <x v="0"/>
    <n v="7118"/>
    <n v="7228"/>
    <x v="2"/>
    <n v="38559"/>
    <x v="5"/>
    <m/>
    <m/>
    <m/>
    <m/>
    <m/>
    <m/>
    <m/>
    <m/>
    <m/>
    <m/>
    <m/>
    <m/>
    <m/>
    <m/>
    <m/>
    <m/>
    <m/>
    <m/>
    <m/>
    <m/>
    <m/>
    <m/>
    <m/>
    <m/>
    <m/>
    <m/>
    <m/>
    <m/>
    <m/>
    <m/>
    <m/>
    <m/>
    <m/>
    <m/>
    <m/>
    <m/>
    <m/>
    <m/>
    <m/>
    <m/>
    <m/>
    <m/>
    <m/>
    <m/>
    <m/>
    <m/>
    <m/>
    <m/>
    <m/>
    <m/>
    <m/>
    <m/>
    <m/>
    <m/>
    <m/>
    <m/>
    <m/>
    <m/>
    <m/>
    <m/>
    <m/>
    <m/>
    <m/>
    <m/>
    <m/>
    <m/>
    <m/>
    <m/>
    <m/>
    <m/>
    <m/>
    <m/>
    <m/>
    <m/>
    <m/>
    <m/>
    <m/>
    <m/>
    <m/>
    <m/>
    <m/>
    <m/>
    <m/>
    <m/>
    <m/>
    <m/>
    <n v="3.87"/>
    <m/>
    <m/>
    <m/>
    <m/>
    <m/>
    <m/>
    <m/>
    <m/>
    <m/>
    <m/>
    <m/>
    <m/>
    <m/>
    <m/>
    <m/>
    <m/>
    <m/>
    <m/>
    <m/>
    <m/>
    <m/>
    <m/>
    <m/>
    <m/>
    <m/>
    <m/>
    <m/>
    <m/>
    <m/>
    <m/>
    <m/>
    <m/>
    <m/>
    <m/>
    <m/>
    <m/>
    <m/>
    <m/>
    <m/>
    <m/>
    <m/>
    <m/>
    <m/>
    <m/>
    <m/>
    <m/>
    <m/>
    <m/>
    <m/>
    <m/>
    <m/>
    <m/>
    <m/>
    <m/>
    <m/>
    <m/>
    <m/>
    <m/>
    <m/>
    <m/>
    <m/>
    <m/>
    <m/>
    <m/>
    <m/>
    <m/>
    <m/>
    <m/>
    <m/>
    <m/>
    <m/>
    <m/>
    <n v="13.34"/>
    <m/>
    <m/>
    <m/>
    <m/>
    <m/>
    <m/>
    <m/>
    <m/>
    <n v="3.87"/>
    <n v="13.34"/>
    <n v="17.21"/>
    <n v="0"/>
    <n v="17.21"/>
  </r>
  <r>
    <n v="33"/>
    <n v="114"/>
    <s v="Nitinat R"/>
    <s v="OPS"/>
    <s v="124"/>
    <s v="Chinook"/>
    <s v="3"/>
    <x v="0"/>
    <x v="2"/>
    <n v="114"/>
    <x v="6"/>
    <s v="CK-31"/>
    <s v="WEST VANCOUVER ISLAND-SOUTH_FA_0.x"/>
    <s v="M"/>
    <s v="H"/>
    <n v="3227"/>
    <s v="Sooke Harbour Seapen"/>
    <n v="3227"/>
    <s v="Sooke Hb"/>
    <s v="SWVI"/>
    <s v="S"/>
    <x v="2"/>
    <s v="185964"/>
    <n v="0"/>
    <s v="185964"/>
    <n v="2019"/>
    <s v="20190505"/>
    <s v="20190505"/>
    <m/>
    <n v="6.41"/>
    <m/>
    <s v="CWT"/>
    <s v="B"/>
    <s v="Y"/>
    <s v="Y"/>
    <s v="Y"/>
    <s v="N"/>
    <n v="0.02"/>
    <x v="0"/>
    <n v="25486"/>
    <n v="256375"/>
    <x v="0"/>
    <n v="37927"/>
    <x v="3"/>
    <m/>
    <m/>
    <m/>
    <m/>
    <m/>
    <m/>
    <m/>
    <m/>
    <m/>
    <m/>
    <m/>
    <m/>
    <m/>
    <m/>
    <m/>
    <m/>
    <m/>
    <m/>
    <m/>
    <m/>
    <m/>
    <m/>
    <m/>
    <m/>
    <m/>
    <m/>
    <m/>
    <m/>
    <n v="32.19"/>
    <m/>
    <m/>
    <m/>
    <m/>
    <m/>
    <m/>
    <m/>
    <m/>
    <m/>
    <m/>
    <m/>
    <m/>
    <m/>
    <m/>
    <m/>
    <m/>
    <m/>
    <m/>
    <n v="18.71"/>
    <m/>
    <m/>
    <m/>
    <m/>
    <m/>
    <m/>
    <m/>
    <m/>
    <m/>
    <m/>
    <m/>
    <m/>
    <m/>
    <m/>
    <m/>
    <m/>
    <m/>
    <m/>
    <m/>
    <m/>
    <m/>
    <m/>
    <m/>
    <m/>
    <m/>
    <m/>
    <m/>
    <m/>
    <n v="84.9"/>
    <m/>
    <m/>
    <m/>
    <m/>
    <m/>
    <m/>
    <m/>
    <m/>
    <m/>
    <m/>
    <m/>
    <m/>
    <m/>
    <m/>
    <m/>
    <m/>
    <m/>
    <m/>
    <m/>
    <m/>
    <m/>
    <m/>
    <m/>
    <m/>
    <n v="55.83"/>
    <m/>
    <m/>
    <m/>
    <m/>
    <m/>
    <m/>
    <m/>
    <m/>
    <m/>
    <m/>
    <m/>
    <m/>
    <m/>
    <m/>
    <m/>
    <m/>
    <m/>
    <m/>
    <m/>
    <m/>
    <m/>
    <m/>
    <m/>
    <m/>
    <m/>
    <m/>
    <m/>
    <m/>
    <m/>
    <m/>
    <m/>
    <m/>
    <m/>
    <m/>
    <m/>
    <m/>
    <m/>
    <m/>
    <m/>
    <m/>
    <m/>
    <m/>
    <m/>
    <m/>
    <m/>
    <m/>
    <m/>
    <m/>
    <m/>
    <m/>
    <m/>
    <m/>
    <m/>
    <m/>
    <m/>
    <m/>
    <m/>
    <m/>
    <m/>
    <m/>
    <m/>
    <m/>
    <m/>
    <m/>
    <m/>
    <m/>
    <n v="191.63"/>
    <n v="0"/>
    <n v="191.63"/>
    <n v="0"/>
    <n v="191.63000000000002"/>
  </r>
  <r>
    <n v="33"/>
    <n v="114"/>
    <s v="Nitinat R"/>
    <s v="OPS"/>
    <s v="124"/>
    <s v="Chinook"/>
    <s v="3"/>
    <x v="0"/>
    <x v="2"/>
    <n v="114"/>
    <x v="6"/>
    <s v="CK-31"/>
    <s v="WEST VANCOUVER ISLAND-SOUTH_FA_0.x"/>
    <s v="M"/>
    <s v="H"/>
    <n v="3227"/>
    <s v="Sooke Harbour Seapen"/>
    <n v="3227"/>
    <s v="Sooke Hb"/>
    <s v="SWVI"/>
    <s v="S"/>
    <x v="2"/>
    <s v="185964"/>
    <n v="0"/>
    <s v="185964"/>
    <n v="2019"/>
    <s v="20190505"/>
    <s v="20190505"/>
    <m/>
    <n v="6.41"/>
    <m/>
    <s v="CWT"/>
    <s v="B"/>
    <s v="Y"/>
    <s v="Y"/>
    <s v="Y"/>
    <s v="N"/>
    <n v="0.02"/>
    <x v="0"/>
    <n v="25486"/>
    <n v="256375"/>
    <x v="1"/>
    <n v="37927"/>
    <x v="4"/>
    <m/>
    <m/>
    <m/>
    <m/>
    <m/>
    <m/>
    <m/>
    <m/>
    <m/>
    <m/>
    <m/>
    <m/>
    <m/>
    <m/>
    <m/>
    <m/>
    <m/>
    <m/>
    <m/>
    <m/>
    <m/>
    <m/>
    <m/>
    <m/>
    <m/>
    <m/>
    <m/>
    <m/>
    <m/>
    <m/>
    <m/>
    <m/>
    <m/>
    <m/>
    <m/>
    <m/>
    <m/>
    <m/>
    <m/>
    <m/>
    <m/>
    <m/>
    <m/>
    <m/>
    <m/>
    <m/>
    <m/>
    <m/>
    <m/>
    <m/>
    <m/>
    <m/>
    <m/>
    <m/>
    <m/>
    <m/>
    <m/>
    <m/>
    <m/>
    <m/>
    <m/>
    <m/>
    <m/>
    <m/>
    <m/>
    <m/>
    <m/>
    <m/>
    <m/>
    <m/>
    <m/>
    <m/>
    <m/>
    <m/>
    <m/>
    <m/>
    <m/>
    <m/>
    <m/>
    <m/>
    <m/>
    <n v="115.38"/>
    <m/>
    <m/>
    <m/>
    <m/>
    <m/>
    <m/>
    <m/>
    <m/>
    <m/>
    <m/>
    <m/>
    <m/>
    <m/>
    <m/>
    <m/>
    <m/>
    <m/>
    <m/>
    <m/>
    <m/>
    <m/>
    <m/>
    <m/>
    <m/>
    <m/>
    <m/>
    <m/>
    <m/>
    <m/>
    <m/>
    <m/>
    <m/>
    <m/>
    <m/>
    <m/>
    <m/>
    <m/>
    <m/>
    <m/>
    <m/>
    <m/>
    <m/>
    <m/>
    <m/>
    <m/>
    <m/>
    <m/>
    <m/>
    <m/>
    <m/>
    <m/>
    <m/>
    <m/>
    <m/>
    <n v="57.94"/>
    <m/>
    <m/>
    <m/>
    <m/>
    <m/>
    <m/>
    <m/>
    <m/>
    <m/>
    <m/>
    <m/>
    <m/>
    <m/>
    <m/>
    <m/>
    <m/>
    <m/>
    <m/>
    <m/>
    <m/>
    <m/>
    <m/>
    <n v="112.67"/>
    <m/>
    <m/>
    <m/>
    <m/>
    <m/>
    <m/>
    <m/>
    <m/>
    <n v="173.32"/>
    <n v="112.67"/>
    <n v="285.99"/>
    <n v="0"/>
    <n v="285.99"/>
  </r>
  <r>
    <n v="33"/>
    <n v="114"/>
    <s v="Nitinat R"/>
    <s v="OPS"/>
    <s v="124"/>
    <s v="Chinook"/>
    <s v="3"/>
    <x v="0"/>
    <x v="2"/>
    <n v="114"/>
    <x v="6"/>
    <s v="CK-31"/>
    <s v="WEST VANCOUVER ISLAND-SOUTH_FA_0.x"/>
    <s v="M"/>
    <s v="H"/>
    <n v="3227"/>
    <s v="Sooke Harbour Seapen"/>
    <n v="3227"/>
    <s v="Sooke Hb"/>
    <s v="SWVI"/>
    <s v="S"/>
    <x v="2"/>
    <s v="185964"/>
    <n v="0"/>
    <s v="185964"/>
    <n v="2019"/>
    <s v="20190505"/>
    <s v="20190505"/>
    <m/>
    <n v="6.41"/>
    <m/>
    <s v="CWT"/>
    <s v="B"/>
    <s v="Y"/>
    <s v="Y"/>
    <s v="Y"/>
    <s v="N"/>
    <n v="0.02"/>
    <x v="0"/>
    <n v="25486"/>
    <n v="256375"/>
    <x v="2"/>
    <n v="37927"/>
    <x v="5"/>
    <m/>
    <m/>
    <m/>
    <m/>
    <m/>
    <m/>
    <m/>
    <m/>
    <m/>
    <m/>
    <m/>
    <m/>
    <m/>
    <m/>
    <m/>
    <m/>
    <m/>
    <m/>
    <m/>
    <m/>
    <m/>
    <m/>
    <m/>
    <m/>
    <m/>
    <m/>
    <m/>
    <m/>
    <m/>
    <m/>
    <m/>
    <m/>
    <m/>
    <m/>
    <m/>
    <m/>
    <m/>
    <m/>
    <m/>
    <m/>
    <m/>
    <m/>
    <m/>
    <m/>
    <m/>
    <m/>
    <m/>
    <m/>
    <m/>
    <m/>
    <m/>
    <m/>
    <m/>
    <m/>
    <m/>
    <m/>
    <m/>
    <m/>
    <m/>
    <m/>
    <m/>
    <m/>
    <m/>
    <m/>
    <m/>
    <m/>
    <m/>
    <m/>
    <m/>
    <m/>
    <m/>
    <m/>
    <m/>
    <m/>
    <m/>
    <n v="110.05"/>
    <m/>
    <m/>
    <m/>
    <m/>
    <m/>
    <m/>
    <m/>
    <m/>
    <m/>
    <m/>
    <m/>
    <m/>
    <m/>
    <m/>
    <m/>
    <m/>
    <m/>
    <m/>
    <m/>
    <m/>
    <m/>
    <m/>
    <m/>
    <m/>
    <m/>
    <m/>
    <m/>
    <m/>
    <m/>
    <m/>
    <m/>
    <m/>
    <m/>
    <m/>
    <m/>
    <m/>
    <m/>
    <m/>
    <m/>
    <m/>
    <m/>
    <m/>
    <m/>
    <m/>
    <m/>
    <m/>
    <m/>
    <m/>
    <m/>
    <m/>
    <m/>
    <m/>
    <m/>
    <m/>
    <m/>
    <m/>
    <m/>
    <m/>
    <m/>
    <m/>
    <m/>
    <m/>
    <m/>
    <m/>
    <m/>
    <m/>
    <m/>
    <m/>
    <m/>
    <m/>
    <m/>
    <m/>
    <m/>
    <m/>
    <m/>
    <m/>
    <m/>
    <m/>
    <m/>
    <m/>
    <m/>
    <m/>
    <m/>
    <m/>
    <m/>
    <m/>
    <m/>
    <m/>
    <m/>
    <m/>
    <m/>
    <m/>
    <n v="110.05"/>
    <n v="0"/>
    <n v="110.05"/>
    <n v="0"/>
    <n v="110.05"/>
  </r>
  <r>
    <n v="33"/>
    <n v="114"/>
    <s v="Nitinat R"/>
    <s v="OPS"/>
    <s v="124"/>
    <s v="Chinook"/>
    <s v="3"/>
    <x v="0"/>
    <x v="2"/>
    <n v="114"/>
    <x v="6"/>
    <s v="CK-31"/>
    <s v="WEST VANCOUVER ISLAND-SOUTH_FA_0.x"/>
    <s v="M"/>
    <s v="H"/>
    <n v="3227"/>
    <s v="Sooke Harbour Seapen"/>
    <n v="3227"/>
    <s v="Sooke Hb"/>
    <s v="SWVI"/>
    <s v="S"/>
    <x v="2"/>
    <s v="185965"/>
    <n v="0"/>
    <s v="185965"/>
    <n v="2019"/>
    <s v="20190520"/>
    <s v="20190520"/>
    <m/>
    <n v="8.93"/>
    <m/>
    <s v="CWT"/>
    <s v="B"/>
    <s v="Y"/>
    <s v="Y"/>
    <s v="Y"/>
    <s v="N"/>
    <n v="5.0000000000000001E-3"/>
    <x v="0"/>
    <n v="24974"/>
    <n v="274239"/>
    <x v="0"/>
    <n v="37929"/>
    <x v="3"/>
    <m/>
    <m/>
    <m/>
    <m/>
    <m/>
    <m/>
    <m/>
    <m/>
    <m/>
    <m/>
    <m/>
    <m/>
    <m/>
    <m/>
    <m/>
    <m/>
    <m/>
    <m/>
    <m/>
    <m/>
    <m/>
    <m/>
    <m/>
    <m/>
    <m/>
    <m/>
    <m/>
    <m/>
    <m/>
    <m/>
    <m/>
    <m/>
    <m/>
    <m/>
    <m/>
    <m/>
    <m/>
    <m/>
    <m/>
    <m/>
    <m/>
    <m/>
    <m/>
    <m/>
    <m/>
    <m/>
    <m/>
    <m/>
    <m/>
    <m/>
    <m/>
    <m/>
    <m/>
    <m/>
    <m/>
    <m/>
    <m/>
    <m/>
    <m/>
    <m/>
    <m/>
    <m/>
    <m/>
    <m/>
    <m/>
    <m/>
    <m/>
    <m/>
    <m/>
    <m/>
    <m/>
    <m/>
    <m/>
    <m/>
    <m/>
    <n v="83.89"/>
    <m/>
    <m/>
    <m/>
    <m/>
    <m/>
    <m/>
    <m/>
    <m/>
    <m/>
    <m/>
    <m/>
    <m/>
    <m/>
    <m/>
    <m/>
    <m/>
    <m/>
    <m/>
    <m/>
    <m/>
    <m/>
    <m/>
    <m/>
    <m/>
    <m/>
    <m/>
    <m/>
    <m/>
    <m/>
    <m/>
    <m/>
    <m/>
    <m/>
    <m/>
    <m/>
    <m/>
    <m/>
    <m/>
    <m/>
    <m/>
    <m/>
    <m/>
    <m/>
    <m/>
    <m/>
    <m/>
    <m/>
    <m/>
    <m/>
    <m/>
    <m/>
    <m/>
    <m/>
    <m/>
    <m/>
    <m/>
    <m/>
    <m/>
    <m/>
    <m/>
    <m/>
    <m/>
    <m/>
    <m/>
    <m/>
    <m/>
    <m/>
    <m/>
    <m/>
    <m/>
    <m/>
    <m/>
    <m/>
    <m/>
    <m/>
    <m/>
    <m/>
    <m/>
    <m/>
    <m/>
    <m/>
    <m/>
    <m/>
    <m/>
    <m/>
    <m/>
    <m/>
    <m/>
    <m/>
    <m/>
    <m/>
    <m/>
    <n v="83.89"/>
    <n v="0"/>
    <n v="83.89"/>
    <n v="0"/>
    <n v="83.89"/>
  </r>
  <r>
    <n v="33"/>
    <n v="114"/>
    <s v="Nitinat R"/>
    <s v="OPS"/>
    <s v="124"/>
    <s v="Chinook"/>
    <s v="3"/>
    <x v="0"/>
    <x v="2"/>
    <n v="114"/>
    <x v="6"/>
    <s v="CK-31"/>
    <s v="WEST VANCOUVER ISLAND-SOUTH_FA_0.x"/>
    <s v="M"/>
    <s v="H"/>
    <n v="3227"/>
    <s v="Sooke Harbour Seapen"/>
    <n v="3227"/>
    <s v="Sooke Hb"/>
    <s v="SWVI"/>
    <s v="S"/>
    <x v="2"/>
    <s v="185965"/>
    <n v="0"/>
    <s v="185965"/>
    <n v="2019"/>
    <s v="20190520"/>
    <s v="20190520"/>
    <m/>
    <n v="8.93"/>
    <m/>
    <s v="CWT"/>
    <s v="B"/>
    <s v="Y"/>
    <s v="Y"/>
    <s v="Y"/>
    <s v="N"/>
    <n v="5.0000000000000001E-3"/>
    <x v="0"/>
    <n v="24974"/>
    <n v="274239"/>
    <x v="1"/>
    <n v="37929"/>
    <x v="4"/>
    <m/>
    <m/>
    <m/>
    <m/>
    <m/>
    <m/>
    <m/>
    <m/>
    <m/>
    <m/>
    <m/>
    <m/>
    <m/>
    <m/>
    <m/>
    <m/>
    <m/>
    <m/>
    <m/>
    <m/>
    <m/>
    <m/>
    <m/>
    <m/>
    <m/>
    <m/>
    <m/>
    <m/>
    <m/>
    <m/>
    <m/>
    <m/>
    <m/>
    <m/>
    <m/>
    <m/>
    <m/>
    <m/>
    <m/>
    <m/>
    <m/>
    <m/>
    <m/>
    <m/>
    <m/>
    <m/>
    <m/>
    <m/>
    <m/>
    <m/>
    <m/>
    <m/>
    <m/>
    <m/>
    <m/>
    <m/>
    <m/>
    <m/>
    <m/>
    <m/>
    <m/>
    <m/>
    <m/>
    <m/>
    <m/>
    <m/>
    <m/>
    <m/>
    <m/>
    <m/>
    <m/>
    <m/>
    <m/>
    <m/>
    <m/>
    <m/>
    <m/>
    <m/>
    <m/>
    <m/>
    <m/>
    <m/>
    <m/>
    <m/>
    <m/>
    <m/>
    <m/>
    <m/>
    <m/>
    <m/>
    <m/>
    <m/>
    <m/>
    <m/>
    <m/>
    <m/>
    <m/>
    <m/>
    <m/>
    <m/>
    <m/>
    <m/>
    <m/>
    <m/>
    <m/>
    <m/>
    <n v="53.26"/>
    <m/>
    <m/>
    <m/>
    <m/>
    <m/>
    <m/>
    <m/>
    <m/>
    <m/>
    <m/>
    <m/>
    <m/>
    <m/>
    <m/>
    <m/>
    <m/>
    <m/>
    <m/>
    <m/>
    <m/>
    <m/>
    <m/>
    <m/>
    <m/>
    <m/>
    <m/>
    <m/>
    <m/>
    <m/>
    <m/>
    <m/>
    <m/>
    <m/>
    <m/>
    <m/>
    <m/>
    <m/>
    <m/>
    <m/>
    <m/>
    <m/>
    <m/>
    <m/>
    <m/>
    <m/>
    <m/>
    <m/>
    <m/>
    <m/>
    <m/>
    <m/>
    <m/>
    <n v="181.73"/>
    <m/>
    <m/>
    <m/>
    <m/>
    <m/>
    <m/>
    <m/>
    <m/>
    <n v="53.26"/>
    <n v="181.73"/>
    <n v="234.99"/>
    <n v="0"/>
    <n v="234.98999999999998"/>
  </r>
  <r>
    <n v="33"/>
    <n v="114"/>
    <s v="Nitinat R"/>
    <s v="OPS"/>
    <s v="124"/>
    <s v="Chinook"/>
    <s v="3"/>
    <x v="0"/>
    <x v="2"/>
    <n v="1388"/>
    <x v="7"/>
    <s v="CK-31"/>
    <s v="WEST VANCOUVER ISLAND-SOUTH_FA_0.x"/>
    <s v="M"/>
    <s v="H"/>
    <n v="114"/>
    <s v="Nitinat River H"/>
    <n v="1388"/>
    <s v="Sarita R"/>
    <s v="SWVI"/>
    <s v="F"/>
    <x v="3"/>
    <s v="185885"/>
    <n v="0"/>
    <s v="185885"/>
    <n v="2019"/>
    <s v="20190510"/>
    <s v="20190510"/>
    <n v="63"/>
    <n v="2.44"/>
    <m/>
    <s v="CWT"/>
    <s v="B"/>
    <s v="Y"/>
    <s v="Y"/>
    <s v="Y"/>
    <s v="N"/>
    <n v="5.0000000000000001E-3"/>
    <x v="0"/>
    <n v="50143"/>
    <n v="50395"/>
    <x v="4"/>
    <n v="37760"/>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5"/>
    <n v="1.1299999999999999"/>
    <m/>
    <m/>
    <n v="0"/>
    <n v="0"/>
    <n v="0"/>
    <n v="1.58"/>
    <n v="1.5799999999999998"/>
  </r>
  <r>
    <n v="33"/>
    <n v="114"/>
    <s v="Nitinat R"/>
    <s v="OPS"/>
    <s v="124"/>
    <s v="Chinook"/>
    <s v="3"/>
    <x v="0"/>
    <x v="2"/>
    <n v="1388"/>
    <x v="7"/>
    <s v="CK-31"/>
    <s v="WEST VANCOUVER ISLAND-SOUTH_FA_0.x"/>
    <s v="M"/>
    <s v="H"/>
    <n v="114"/>
    <s v="Nitinat River H"/>
    <n v="1388"/>
    <s v="Sarita R"/>
    <s v="SWVI"/>
    <s v="F"/>
    <x v="3"/>
    <s v="185885"/>
    <n v="0"/>
    <s v="185885"/>
    <n v="2019"/>
    <s v="20190510"/>
    <s v="20190510"/>
    <n v="63"/>
    <n v="2.44"/>
    <m/>
    <s v="CWT"/>
    <s v="B"/>
    <s v="Y"/>
    <s v="Y"/>
    <s v="Y"/>
    <s v="N"/>
    <n v="5.0000000000000001E-3"/>
    <x v="0"/>
    <n v="50143"/>
    <n v="50395"/>
    <x v="0"/>
    <n v="37760"/>
    <x v="3"/>
    <m/>
    <m/>
    <m/>
    <m/>
    <m/>
    <m/>
    <m/>
    <m/>
    <m/>
    <m/>
    <m/>
    <m/>
    <m/>
    <m/>
    <n v="2.91"/>
    <m/>
    <n v="2.91"/>
    <m/>
    <m/>
    <m/>
    <m/>
    <m/>
    <m/>
    <m/>
    <m/>
    <m/>
    <m/>
    <m/>
    <m/>
    <m/>
    <m/>
    <m/>
    <m/>
    <m/>
    <m/>
    <m/>
    <m/>
    <m/>
    <m/>
    <m/>
    <m/>
    <m/>
    <m/>
    <m/>
    <m/>
    <m/>
    <m/>
    <m/>
    <m/>
    <m/>
    <m/>
    <m/>
    <m/>
    <m/>
    <m/>
    <m/>
    <m/>
    <m/>
    <m/>
    <m/>
    <m/>
    <m/>
    <m/>
    <m/>
    <m/>
    <m/>
    <m/>
    <m/>
    <m/>
    <m/>
    <m/>
    <m/>
    <m/>
    <m/>
    <m/>
    <m/>
    <m/>
    <m/>
    <m/>
    <m/>
    <m/>
    <n v="25.68"/>
    <m/>
    <m/>
    <m/>
    <m/>
    <m/>
    <m/>
    <m/>
    <m/>
    <m/>
    <m/>
    <m/>
    <m/>
    <m/>
    <m/>
    <m/>
    <m/>
    <m/>
    <m/>
    <m/>
    <m/>
    <m/>
    <m/>
    <m/>
    <m/>
    <n v="5.58"/>
    <m/>
    <m/>
    <m/>
    <m/>
    <m/>
    <m/>
    <m/>
    <m/>
    <m/>
    <m/>
    <m/>
    <m/>
    <m/>
    <m/>
    <m/>
    <m/>
    <m/>
    <m/>
    <m/>
    <m/>
    <m/>
    <m/>
    <m/>
    <m/>
    <m/>
    <m/>
    <m/>
    <m/>
    <m/>
    <m/>
    <m/>
    <m/>
    <m/>
    <m/>
    <m/>
    <m/>
    <m/>
    <m/>
    <m/>
    <m/>
    <m/>
    <m/>
    <m/>
    <m/>
    <m/>
    <m/>
    <m/>
    <m/>
    <m/>
    <m/>
    <m/>
    <m/>
    <n v="2.25"/>
    <m/>
    <m/>
    <m/>
    <m/>
    <m/>
    <m/>
    <m/>
    <n v="7.05"/>
    <n v="37.08"/>
    <n v="2.25"/>
    <n v="39.33"/>
    <n v="7.05"/>
    <n v="46.379999999999995"/>
  </r>
  <r>
    <n v="33"/>
    <n v="114"/>
    <s v="Nitinat R"/>
    <s v="OPS"/>
    <s v="124"/>
    <s v="Chinook"/>
    <s v="3"/>
    <x v="0"/>
    <x v="2"/>
    <n v="1388"/>
    <x v="7"/>
    <s v="CK-31"/>
    <s v="WEST VANCOUVER ISLAND-SOUTH_FA_0.x"/>
    <s v="M"/>
    <s v="H"/>
    <n v="114"/>
    <s v="Nitinat River H"/>
    <n v="1388"/>
    <s v="Sarita R"/>
    <s v="SWVI"/>
    <s v="F"/>
    <x v="3"/>
    <s v="185885"/>
    <n v="0"/>
    <s v="185885"/>
    <n v="2019"/>
    <s v="20190510"/>
    <s v="20190510"/>
    <n v="63"/>
    <n v="2.44"/>
    <m/>
    <s v="CWT"/>
    <s v="B"/>
    <s v="Y"/>
    <s v="Y"/>
    <s v="Y"/>
    <s v="N"/>
    <n v="5.0000000000000001E-3"/>
    <x v="0"/>
    <n v="50143"/>
    <n v="50395"/>
    <x v="1"/>
    <n v="37760"/>
    <x v="4"/>
    <m/>
    <m/>
    <m/>
    <m/>
    <m/>
    <m/>
    <m/>
    <m/>
    <m/>
    <m/>
    <m/>
    <m/>
    <m/>
    <n v="3.24"/>
    <m/>
    <m/>
    <m/>
    <m/>
    <m/>
    <m/>
    <m/>
    <m/>
    <m/>
    <m/>
    <m/>
    <m/>
    <n v="4.49"/>
    <m/>
    <m/>
    <m/>
    <m/>
    <m/>
    <m/>
    <m/>
    <m/>
    <m/>
    <m/>
    <m/>
    <m/>
    <m/>
    <m/>
    <n v="4.87"/>
    <m/>
    <m/>
    <m/>
    <m/>
    <m/>
    <m/>
    <m/>
    <m/>
    <m/>
    <m/>
    <m/>
    <m/>
    <m/>
    <m/>
    <m/>
    <m/>
    <m/>
    <m/>
    <m/>
    <m/>
    <m/>
    <m/>
    <m/>
    <m/>
    <m/>
    <m/>
    <m/>
    <m/>
    <m/>
    <m/>
    <m/>
    <m/>
    <m/>
    <m/>
    <m/>
    <m/>
    <m/>
    <m/>
    <m/>
    <n v="11.82"/>
    <m/>
    <m/>
    <m/>
    <m/>
    <n v="2.92"/>
    <m/>
    <m/>
    <m/>
    <m/>
    <m/>
    <m/>
    <m/>
    <m/>
    <m/>
    <m/>
    <m/>
    <m/>
    <m/>
    <m/>
    <m/>
    <m/>
    <m/>
    <m/>
    <m/>
    <n v="9.74"/>
    <m/>
    <m/>
    <m/>
    <m/>
    <m/>
    <m/>
    <m/>
    <m/>
    <m/>
    <m/>
    <m/>
    <m/>
    <m/>
    <m/>
    <m/>
    <m/>
    <m/>
    <m/>
    <m/>
    <m/>
    <m/>
    <m/>
    <m/>
    <m/>
    <n v="6.22"/>
    <m/>
    <m/>
    <m/>
    <m/>
    <m/>
    <m/>
    <m/>
    <m/>
    <n v="5.79"/>
    <m/>
    <m/>
    <m/>
    <m/>
    <m/>
    <m/>
    <n v="5.79"/>
    <m/>
    <m/>
    <m/>
    <m/>
    <m/>
    <m/>
    <m/>
    <m/>
    <m/>
    <m/>
    <m/>
    <n v="33.08"/>
    <m/>
    <m/>
    <m/>
    <m/>
    <n v="6.1"/>
    <n v="37.409999999999997"/>
    <n v="18.38"/>
    <m/>
    <n v="54.88"/>
    <n v="33.08"/>
    <n v="87.96"/>
    <n v="61.89"/>
    <n v="149.85"/>
  </r>
  <r>
    <n v="33"/>
    <n v="114"/>
    <s v="Nitinat R"/>
    <s v="OPS"/>
    <s v="124"/>
    <s v="Chinook"/>
    <s v="3"/>
    <x v="0"/>
    <x v="2"/>
    <n v="1388"/>
    <x v="7"/>
    <s v="CK-31"/>
    <s v="WEST VANCOUVER ISLAND-SOUTH_FA_0.x"/>
    <s v="M"/>
    <s v="H"/>
    <n v="114"/>
    <s v="Nitinat River H"/>
    <n v="1388"/>
    <s v="Sarita R"/>
    <s v="SWVI"/>
    <s v="F"/>
    <x v="3"/>
    <s v="185885"/>
    <n v="0"/>
    <s v="185885"/>
    <n v="2019"/>
    <s v="20190510"/>
    <s v="20190510"/>
    <n v="63"/>
    <n v="2.44"/>
    <m/>
    <s v="CWT"/>
    <s v="B"/>
    <s v="Y"/>
    <s v="Y"/>
    <s v="Y"/>
    <s v="N"/>
    <n v="5.0000000000000001E-3"/>
    <x v="0"/>
    <n v="50143"/>
    <n v="50395"/>
    <x v="2"/>
    <n v="37760"/>
    <x v="5"/>
    <m/>
    <m/>
    <m/>
    <m/>
    <m/>
    <m/>
    <m/>
    <m/>
    <m/>
    <m/>
    <m/>
    <m/>
    <m/>
    <m/>
    <m/>
    <m/>
    <m/>
    <m/>
    <m/>
    <m/>
    <m/>
    <m/>
    <m/>
    <m/>
    <m/>
    <m/>
    <m/>
    <m/>
    <m/>
    <m/>
    <m/>
    <m/>
    <m/>
    <m/>
    <m/>
    <m/>
    <m/>
    <m/>
    <m/>
    <n v="11.59"/>
    <m/>
    <m/>
    <m/>
    <m/>
    <m/>
    <m/>
    <m/>
    <m/>
    <m/>
    <m/>
    <m/>
    <m/>
    <m/>
    <m/>
    <m/>
    <m/>
    <m/>
    <m/>
    <m/>
    <m/>
    <m/>
    <m/>
    <m/>
    <m/>
    <m/>
    <m/>
    <m/>
    <m/>
    <m/>
    <m/>
    <m/>
    <m/>
    <m/>
    <m/>
    <m/>
    <m/>
    <m/>
    <m/>
    <m/>
    <m/>
    <m/>
    <m/>
    <m/>
    <m/>
    <m/>
    <m/>
    <n v="5.75"/>
    <m/>
    <m/>
    <m/>
    <m/>
    <m/>
    <m/>
    <m/>
    <m/>
    <m/>
    <m/>
    <m/>
    <m/>
    <m/>
    <m/>
    <m/>
    <m/>
    <m/>
    <m/>
    <m/>
    <m/>
    <m/>
    <m/>
    <m/>
    <m/>
    <m/>
    <m/>
    <m/>
    <m/>
    <m/>
    <m/>
    <m/>
    <m/>
    <m/>
    <m/>
    <m/>
    <m/>
    <m/>
    <m/>
    <m/>
    <m/>
    <m/>
    <m/>
    <m/>
    <m/>
    <m/>
    <m/>
    <m/>
    <m/>
    <m/>
    <m/>
    <m/>
    <m/>
    <m/>
    <m/>
    <m/>
    <m/>
    <m/>
    <m/>
    <m/>
    <m/>
    <m/>
    <m/>
    <m/>
    <m/>
    <m/>
    <m/>
    <m/>
    <m/>
    <m/>
    <m/>
    <m/>
    <m/>
    <n v="8.4"/>
    <m/>
    <m/>
    <m/>
    <m/>
    <n v="2.0099999999999998"/>
    <n v="8.1"/>
    <n v="4.0199999999999996"/>
    <m/>
    <n v="17.34"/>
    <n v="8.4"/>
    <n v="25.74"/>
    <n v="14.13"/>
    <n v="39.870000000000005"/>
  </r>
  <r>
    <n v="33"/>
    <n v="114"/>
    <s v="Nitinat R"/>
    <s v="OPS"/>
    <s v="124"/>
    <s v="Chinook"/>
    <s v="3"/>
    <x v="0"/>
    <x v="2"/>
    <n v="1388"/>
    <x v="7"/>
    <s v="CK-31"/>
    <s v="WEST VANCOUVER ISLAND-SOUTH_FA_0.x"/>
    <s v="M"/>
    <s v="H"/>
    <n v="114"/>
    <s v="Nitinat River H"/>
    <n v="1388"/>
    <s v="Sarita R"/>
    <s v="SWVI"/>
    <s v="F"/>
    <x v="3"/>
    <s v="185886"/>
    <n v="0"/>
    <s v="185886"/>
    <n v="2019"/>
    <s v="20190528"/>
    <s v="20190528"/>
    <n v="64"/>
    <n v="2.65"/>
    <m/>
    <s v="CWT"/>
    <s v="B"/>
    <s v="Y"/>
    <s v="Y"/>
    <s v="Y"/>
    <s v="N"/>
    <n v="2.5000000000000001E-3"/>
    <x v="0"/>
    <n v="49727"/>
    <n v="111727"/>
    <x v="4"/>
    <n v="37761"/>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43"/>
    <n v="24.47"/>
    <m/>
    <m/>
    <n v="0"/>
    <n v="0"/>
    <n v="0"/>
    <n v="28.9"/>
    <n v="28.9"/>
  </r>
  <r>
    <n v="33"/>
    <n v="114"/>
    <s v="Nitinat R"/>
    <s v="OPS"/>
    <s v="124"/>
    <s v="Chinook"/>
    <s v="3"/>
    <x v="0"/>
    <x v="2"/>
    <n v="1388"/>
    <x v="7"/>
    <s v="CK-31"/>
    <s v="WEST VANCOUVER ISLAND-SOUTH_FA_0.x"/>
    <s v="M"/>
    <s v="H"/>
    <n v="114"/>
    <s v="Nitinat River H"/>
    <n v="1388"/>
    <s v="Sarita R"/>
    <s v="SWVI"/>
    <s v="F"/>
    <x v="3"/>
    <s v="185886"/>
    <n v="0"/>
    <s v="185886"/>
    <n v="2019"/>
    <s v="20190528"/>
    <s v="20190528"/>
    <n v="64"/>
    <n v="2.65"/>
    <m/>
    <s v="CWT"/>
    <s v="B"/>
    <s v="Y"/>
    <s v="Y"/>
    <s v="Y"/>
    <s v="N"/>
    <n v="2.5000000000000001E-3"/>
    <x v="0"/>
    <n v="49727"/>
    <n v="111727"/>
    <x v="0"/>
    <n v="37761"/>
    <x v="3"/>
    <m/>
    <m/>
    <m/>
    <m/>
    <m/>
    <m/>
    <m/>
    <m/>
    <m/>
    <m/>
    <m/>
    <m/>
    <m/>
    <m/>
    <m/>
    <m/>
    <m/>
    <m/>
    <m/>
    <m/>
    <m/>
    <m/>
    <m/>
    <m/>
    <m/>
    <m/>
    <m/>
    <m/>
    <n v="7.19"/>
    <m/>
    <m/>
    <m/>
    <m/>
    <m/>
    <m/>
    <m/>
    <m/>
    <m/>
    <m/>
    <n v="18.96"/>
    <m/>
    <m/>
    <m/>
    <m/>
    <m/>
    <m/>
    <m/>
    <m/>
    <m/>
    <m/>
    <m/>
    <m/>
    <m/>
    <m/>
    <m/>
    <m/>
    <m/>
    <m/>
    <m/>
    <m/>
    <m/>
    <m/>
    <m/>
    <m/>
    <m/>
    <m/>
    <m/>
    <m/>
    <m/>
    <m/>
    <m/>
    <m/>
    <m/>
    <m/>
    <m/>
    <m/>
    <m/>
    <m/>
    <m/>
    <m/>
    <m/>
    <n v="18.96"/>
    <m/>
    <m/>
    <m/>
    <m/>
    <m/>
    <m/>
    <m/>
    <m/>
    <m/>
    <m/>
    <m/>
    <m/>
    <m/>
    <m/>
    <m/>
    <m/>
    <m/>
    <m/>
    <m/>
    <m/>
    <m/>
    <m/>
    <m/>
    <m/>
    <n v="12.47"/>
    <m/>
    <m/>
    <m/>
    <m/>
    <m/>
    <m/>
    <m/>
    <m/>
    <m/>
    <m/>
    <m/>
    <m/>
    <m/>
    <m/>
    <m/>
    <m/>
    <m/>
    <m/>
    <m/>
    <m/>
    <m/>
    <m/>
    <m/>
    <m/>
    <m/>
    <m/>
    <m/>
    <m/>
    <m/>
    <m/>
    <m/>
    <m/>
    <m/>
    <m/>
    <m/>
    <m/>
    <m/>
    <m/>
    <m/>
    <m/>
    <m/>
    <m/>
    <m/>
    <m/>
    <m/>
    <m/>
    <m/>
    <m/>
    <m/>
    <m/>
    <m/>
    <m/>
    <n v="6.27"/>
    <n v="2.25"/>
    <m/>
    <m/>
    <m/>
    <n v="2.2400000000000002"/>
    <n v="2.96"/>
    <m/>
    <n v="27.54"/>
    <n v="57.58"/>
    <n v="8.52"/>
    <n v="66.099999999999994"/>
    <n v="32.74"/>
    <n v="98.84"/>
  </r>
  <r>
    <n v="33"/>
    <n v="114"/>
    <s v="Nitinat R"/>
    <s v="OPS"/>
    <s v="124"/>
    <s v="Chinook"/>
    <s v="3"/>
    <x v="0"/>
    <x v="2"/>
    <n v="1388"/>
    <x v="7"/>
    <s v="CK-31"/>
    <s v="WEST VANCOUVER ISLAND-SOUTH_FA_0.x"/>
    <s v="M"/>
    <s v="H"/>
    <n v="114"/>
    <s v="Nitinat River H"/>
    <n v="1388"/>
    <s v="Sarita R"/>
    <s v="SWVI"/>
    <s v="F"/>
    <x v="3"/>
    <s v="185886"/>
    <n v="0"/>
    <s v="185886"/>
    <n v="2019"/>
    <s v="20190528"/>
    <s v="20190528"/>
    <n v="64"/>
    <n v="2.65"/>
    <m/>
    <s v="CWT"/>
    <s v="B"/>
    <s v="Y"/>
    <s v="Y"/>
    <s v="Y"/>
    <s v="N"/>
    <n v="2.5000000000000001E-3"/>
    <x v="0"/>
    <n v="49727"/>
    <n v="111727"/>
    <x v="1"/>
    <n v="37761"/>
    <x v="4"/>
    <m/>
    <m/>
    <m/>
    <m/>
    <m/>
    <m/>
    <m/>
    <m/>
    <m/>
    <m/>
    <m/>
    <m/>
    <m/>
    <n v="28.92"/>
    <m/>
    <m/>
    <m/>
    <m/>
    <m/>
    <m/>
    <m/>
    <m/>
    <m/>
    <m/>
    <m/>
    <m/>
    <n v="9.2799999999999994"/>
    <m/>
    <m/>
    <m/>
    <m/>
    <m/>
    <m/>
    <m/>
    <m/>
    <m/>
    <m/>
    <n v="51.54"/>
    <m/>
    <m/>
    <m/>
    <n v="10.9"/>
    <m/>
    <m/>
    <m/>
    <m/>
    <m/>
    <m/>
    <m/>
    <m/>
    <m/>
    <m/>
    <m/>
    <m/>
    <m/>
    <m/>
    <m/>
    <m/>
    <m/>
    <m/>
    <m/>
    <m/>
    <m/>
    <m/>
    <m/>
    <m/>
    <m/>
    <m/>
    <m/>
    <m/>
    <m/>
    <m/>
    <m/>
    <m/>
    <m/>
    <m/>
    <m/>
    <m/>
    <m/>
    <m/>
    <m/>
    <n v="156.63999999999999"/>
    <m/>
    <m/>
    <m/>
    <m/>
    <m/>
    <m/>
    <m/>
    <m/>
    <m/>
    <m/>
    <m/>
    <m/>
    <m/>
    <m/>
    <m/>
    <m/>
    <m/>
    <m/>
    <m/>
    <n v="10.9"/>
    <m/>
    <m/>
    <m/>
    <m/>
    <m/>
    <m/>
    <m/>
    <m/>
    <m/>
    <m/>
    <m/>
    <m/>
    <m/>
    <m/>
    <m/>
    <m/>
    <m/>
    <m/>
    <m/>
    <m/>
    <m/>
    <m/>
    <m/>
    <m/>
    <m/>
    <m/>
    <m/>
    <m/>
    <m/>
    <m/>
    <m/>
    <m/>
    <m/>
    <m/>
    <m/>
    <m/>
    <m/>
    <m/>
    <m/>
    <m/>
    <m/>
    <m/>
    <m/>
    <m/>
    <m/>
    <n v="12.94"/>
    <m/>
    <m/>
    <m/>
    <m/>
    <m/>
    <m/>
    <m/>
    <m/>
    <m/>
    <m/>
    <m/>
    <n v="172.28"/>
    <m/>
    <m/>
    <m/>
    <m/>
    <n v="21.09"/>
    <n v="119.49"/>
    <n v="74.7"/>
    <m/>
    <n v="281.12"/>
    <n v="172.28"/>
    <n v="453.4"/>
    <n v="215.28"/>
    <n v="668.68"/>
  </r>
  <r>
    <n v="33"/>
    <n v="114"/>
    <s v="Nitinat R"/>
    <s v="OPS"/>
    <s v="124"/>
    <s v="Chinook"/>
    <s v="3"/>
    <x v="0"/>
    <x v="2"/>
    <n v="1388"/>
    <x v="7"/>
    <s v="CK-31"/>
    <s v="WEST VANCOUVER ISLAND-SOUTH_FA_0.x"/>
    <s v="M"/>
    <s v="H"/>
    <n v="114"/>
    <s v="Nitinat River H"/>
    <n v="1388"/>
    <s v="Sarita R"/>
    <s v="SWVI"/>
    <s v="F"/>
    <x v="3"/>
    <s v="185886"/>
    <n v="0"/>
    <s v="185886"/>
    <n v="2019"/>
    <s v="20190528"/>
    <s v="20190528"/>
    <n v="64"/>
    <n v="2.65"/>
    <m/>
    <s v="CWT"/>
    <s v="B"/>
    <s v="Y"/>
    <s v="Y"/>
    <s v="Y"/>
    <s v="N"/>
    <n v="2.5000000000000001E-3"/>
    <x v="0"/>
    <n v="49727"/>
    <n v="111727"/>
    <x v="2"/>
    <n v="37761"/>
    <x v="5"/>
    <m/>
    <m/>
    <m/>
    <m/>
    <m/>
    <m/>
    <m/>
    <m/>
    <m/>
    <m/>
    <m/>
    <m/>
    <m/>
    <m/>
    <m/>
    <m/>
    <m/>
    <m/>
    <m/>
    <m/>
    <m/>
    <m/>
    <m/>
    <m/>
    <m/>
    <m/>
    <m/>
    <m/>
    <m/>
    <m/>
    <m/>
    <m/>
    <m/>
    <m/>
    <m/>
    <m/>
    <m/>
    <n v="25.91"/>
    <m/>
    <m/>
    <m/>
    <m/>
    <m/>
    <m/>
    <m/>
    <m/>
    <m/>
    <m/>
    <m/>
    <m/>
    <m/>
    <m/>
    <m/>
    <m/>
    <m/>
    <m/>
    <m/>
    <n v="7.93"/>
    <m/>
    <m/>
    <m/>
    <m/>
    <m/>
    <m/>
    <m/>
    <m/>
    <m/>
    <m/>
    <m/>
    <m/>
    <m/>
    <m/>
    <m/>
    <m/>
    <m/>
    <n v="24.58"/>
    <m/>
    <m/>
    <m/>
    <m/>
    <m/>
    <n v="25.91"/>
    <m/>
    <m/>
    <m/>
    <m/>
    <m/>
    <m/>
    <m/>
    <m/>
    <m/>
    <m/>
    <m/>
    <m/>
    <m/>
    <m/>
    <m/>
    <m/>
    <m/>
    <m/>
    <m/>
    <m/>
    <m/>
    <m/>
    <m/>
    <m/>
    <m/>
    <m/>
    <m/>
    <m/>
    <m/>
    <m/>
    <m/>
    <m/>
    <m/>
    <m/>
    <m/>
    <m/>
    <m/>
    <m/>
    <m/>
    <m/>
    <m/>
    <m/>
    <m/>
    <m/>
    <m/>
    <m/>
    <m/>
    <m/>
    <m/>
    <m/>
    <m/>
    <m/>
    <m/>
    <m/>
    <n v="17.55"/>
    <m/>
    <m/>
    <m/>
    <m/>
    <m/>
    <m/>
    <m/>
    <m/>
    <m/>
    <m/>
    <m/>
    <m/>
    <m/>
    <m/>
    <m/>
    <m/>
    <m/>
    <m/>
    <m/>
    <m/>
    <m/>
    <m/>
    <m/>
    <m/>
    <m/>
    <m/>
    <m/>
    <m/>
    <n v="18.100000000000001"/>
    <n v="13.48"/>
    <m/>
    <n v="101.88"/>
    <n v="0"/>
    <n v="101.88"/>
    <n v="31.58"/>
    <n v="133.45999999999998"/>
  </r>
  <r>
    <n v="33"/>
    <n v="114"/>
    <s v="Nitinat R"/>
    <s v="OPS"/>
    <s v="124"/>
    <s v="Chinook"/>
    <s v="3"/>
    <x v="0"/>
    <x v="2"/>
    <n v="1388"/>
    <x v="7"/>
    <s v="CK-31"/>
    <s v="WEST VANCOUVER ISLAND-SOUTH_FA_0.x"/>
    <s v="M"/>
    <s v="H"/>
    <n v="114"/>
    <s v="Nitinat River H"/>
    <n v="1388"/>
    <s v="Sarita R"/>
    <s v="SWVI"/>
    <s v="S"/>
    <x v="1"/>
    <s v="185883"/>
    <n v="0"/>
    <s v="185883"/>
    <n v="2019"/>
    <s v="20190510"/>
    <s v="20190510"/>
    <n v="82"/>
    <n v="5.91"/>
    <m/>
    <s v="CWT"/>
    <s v="P"/>
    <s v="Y"/>
    <s v="Y"/>
    <s v="Y"/>
    <s v="N"/>
    <n v="0"/>
    <x v="0"/>
    <n v="49934"/>
    <n v="91805"/>
    <x v="4"/>
    <n v="37762"/>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4"/>
    <m/>
    <m/>
    <m/>
    <n v="13.68"/>
    <n v="78.040000000000006"/>
    <m/>
    <m/>
    <n v="0"/>
    <n v="1.84"/>
    <n v="1.84"/>
    <n v="91.72"/>
    <n v="93.56"/>
  </r>
  <r>
    <n v="33"/>
    <n v="114"/>
    <s v="Nitinat R"/>
    <s v="OPS"/>
    <s v="124"/>
    <s v="Chinook"/>
    <s v="3"/>
    <x v="0"/>
    <x v="2"/>
    <n v="1388"/>
    <x v="7"/>
    <s v="CK-31"/>
    <s v="WEST VANCOUVER ISLAND-SOUTH_FA_0.x"/>
    <s v="M"/>
    <s v="H"/>
    <n v="114"/>
    <s v="Nitinat River H"/>
    <n v="1388"/>
    <s v="Sarita R"/>
    <s v="SWVI"/>
    <s v="S"/>
    <x v="1"/>
    <s v="185883"/>
    <n v="0"/>
    <s v="185883"/>
    <n v="2019"/>
    <s v="20190510"/>
    <s v="20190510"/>
    <n v="82"/>
    <n v="5.91"/>
    <m/>
    <s v="CWT"/>
    <s v="P"/>
    <s v="Y"/>
    <s v="Y"/>
    <s v="Y"/>
    <s v="N"/>
    <n v="0"/>
    <x v="0"/>
    <n v="49934"/>
    <n v="91805"/>
    <x v="0"/>
    <n v="37762"/>
    <x v="3"/>
    <m/>
    <m/>
    <m/>
    <m/>
    <m/>
    <m/>
    <m/>
    <m/>
    <m/>
    <m/>
    <m/>
    <m/>
    <m/>
    <m/>
    <m/>
    <m/>
    <m/>
    <m/>
    <m/>
    <m/>
    <m/>
    <m/>
    <m/>
    <m/>
    <m/>
    <m/>
    <m/>
    <m/>
    <m/>
    <m/>
    <m/>
    <m/>
    <m/>
    <m/>
    <m/>
    <m/>
    <m/>
    <n v="15.52"/>
    <m/>
    <m/>
    <m/>
    <m/>
    <m/>
    <m/>
    <m/>
    <m/>
    <m/>
    <n v="0"/>
    <m/>
    <m/>
    <m/>
    <m/>
    <m/>
    <m/>
    <m/>
    <m/>
    <m/>
    <m/>
    <m/>
    <m/>
    <m/>
    <m/>
    <m/>
    <m/>
    <m/>
    <m/>
    <m/>
    <m/>
    <m/>
    <n v="0"/>
    <m/>
    <m/>
    <m/>
    <m/>
    <m/>
    <n v="14.05"/>
    <m/>
    <m/>
    <m/>
    <m/>
    <m/>
    <n v="78.040000000000006"/>
    <m/>
    <m/>
    <m/>
    <m/>
    <m/>
    <m/>
    <m/>
    <m/>
    <m/>
    <m/>
    <m/>
    <m/>
    <m/>
    <m/>
    <m/>
    <m/>
    <m/>
    <m/>
    <m/>
    <m/>
    <m/>
    <m/>
    <m/>
    <m/>
    <n v="10.199999999999999"/>
    <m/>
    <m/>
    <m/>
    <m/>
    <m/>
    <m/>
    <m/>
    <m/>
    <m/>
    <m/>
    <m/>
    <m/>
    <m/>
    <m/>
    <m/>
    <m/>
    <m/>
    <m/>
    <m/>
    <m/>
    <m/>
    <m/>
    <m/>
    <m/>
    <m/>
    <m/>
    <m/>
    <m/>
    <m/>
    <m/>
    <m/>
    <m/>
    <m/>
    <m/>
    <m/>
    <m/>
    <m/>
    <m/>
    <m/>
    <m/>
    <m/>
    <m/>
    <m/>
    <m/>
    <m/>
    <m/>
    <m/>
    <m/>
    <m/>
    <m/>
    <m/>
    <m/>
    <n v="23.37"/>
    <m/>
    <m/>
    <m/>
    <m/>
    <n v="1.83"/>
    <m/>
    <m/>
    <n v="45.13"/>
    <n v="117.81"/>
    <n v="23.37"/>
    <n v="141.18"/>
    <n v="46.96"/>
    <n v="188.14000000000001"/>
  </r>
  <r>
    <n v="33"/>
    <n v="114"/>
    <s v="Nitinat R"/>
    <s v="OPS"/>
    <s v="124"/>
    <s v="Chinook"/>
    <s v="3"/>
    <x v="0"/>
    <x v="2"/>
    <n v="1388"/>
    <x v="7"/>
    <s v="CK-31"/>
    <s v="WEST VANCOUVER ISLAND-SOUTH_FA_0.x"/>
    <s v="M"/>
    <s v="H"/>
    <n v="114"/>
    <s v="Nitinat River H"/>
    <n v="1388"/>
    <s v="Sarita R"/>
    <s v="SWVI"/>
    <s v="S"/>
    <x v="1"/>
    <s v="185883"/>
    <n v="0"/>
    <s v="185883"/>
    <n v="2019"/>
    <s v="20190510"/>
    <s v="20190510"/>
    <n v="82"/>
    <n v="5.91"/>
    <m/>
    <s v="CWT"/>
    <s v="P"/>
    <s v="Y"/>
    <s v="Y"/>
    <s v="Y"/>
    <s v="N"/>
    <n v="0"/>
    <x v="0"/>
    <n v="49934"/>
    <n v="91805"/>
    <x v="1"/>
    <n v="37762"/>
    <x v="4"/>
    <m/>
    <m/>
    <m/>
    <m/>
    <m/>
    <m/>
    <m/>
    <m/>
    <m/>
    <m/>
    <m/>
    <m/>
    <m/>
    <n v="23.68"/>
    <m/>
    <m/>
    <m/>
    <m/>
    <m/>
    <m/>
    <m/>
    <m/>
    <m/>
    <m/>
    <m/>
    <m/>
    <m/>
    <m/>
    <m/>
    <m/>
    <m/>
    <m/>
    <m/>
    <m/>
    <m/>
    <m/>
    <m/>
    <n v="42.18"/>
    <m/>
    <n v="21.62"/>
    <n v="9.42"/>
    <m/>
    <m/>
    <m/>
    <m/>
    <m/>
    <m/>
    <m/>
    <m/>
    <m/>
    <m/>
    <m/>
    <m/>
    <m/>
    <m/>
    <m/>
    <m/>
    <m/>
    <m/>
    <m/>
    <m/>
    <m/>
    <m/>
    <m/>
    <m/>
    <m/>
    <m/>
    <m/>
    <m/>
    <m/>
    <m/>
    <m/>
    <m/>
    <m/>
    <m/>
    <m/>
    <m/>
    <m/>
    <m/>
    <m/>
    <m/>
    <n v="42.18"/>
    <m/>
    <m/>
    <m/>
    <m/>
    <n v="16.05"/>
    <n v="21.09"/>
    <m/>
    <m/>
    <m/>
    <m/>
    <m/>
    <m/>
    <m/>
    <m/>
    <m/>
    <m/>
    <m/>
    <m/>
    <m/>
    <m/>
    <m/>
    <m/>
    <m/>
    <m/>
    <n v="44.6"/>
    <m/>
    <m/>
    <m/>
    <m/>
    <m/>
    <m/>
    <m/>
    <m/>
    <m/>
    <m/>
    <m/>
    <m/>
    <m/>
    <m/>
    <m/>
    <m/>
    <m/>
    <m/>
    <m/>
    <m/>
    <m/>
    <m/>
    <m/>
    <m/>
    <m/>
    <m/>
    <m/>
    <m/>
    <m/>
    <n v="10.59"/>
    <m/>
    <m/>
    <m/>
    <m/>
    <m/>
    <m/>
    <m/>
    <m/>
    <m/>
    <m/>
    <m/>
    <m/>
    <m/>
    <m/>
    <m/>
    <m/>
    <m/>
    <m/>
    <m/>
    <m/>
    <m/>
    <m/>
    <n v="107.93"/>
    <m/>
    <m/>
    <m/>
    <m/>
    <n v="20.56"/>
    <n v="159.94"/>
    <n v="45.6"/>
    <m/>
    <n v="231.41"/>
    <n v="107.93"/>
    <n v="339.34"/>
    <n v="226.1"/>
    <n v="565.44000000000005"/>
  </r>
  <r>
    <n v="33"/>
    <n v="114"/>
    <s v="Nitinat R"/>
    <s v="OPS"/>
    <s v="124"/>
    <s v="Chinook"/>
    <s v="3"/>
    <x v="0"/>
    <x v="2"/>
    <n v="1388"/>
    <x v="7"/>
    <s v="CK-31"/>
    <s v="WEST VANCOUVER ISLAND-SOUTH_FA_0.x"/>
    <s v="M"/>
    <s v="H"/>
    <n v="114"/>
    <s v="Nitinat River H"/>
    <n v="1388"/>
    <s v="Sarita R"/>
    <s v="SWVI"/>
    <s v="S"/>
    <x v="1"/>
    <s v="185883"/>
    <n v="0"/>
    <s v="185883"/>
    <n v="2019"/>
    <s v="20190510"/>
    <s v="20190510"/>
    <n v="82"/>
    <n v="5.91"/>
    <m/>
    <s v="CWT"/>
    <s v="P"/>
    <s v="Y"/>
    <s v="Y"/>
    <s v="Y"/>
    <s v="N"/>
    <n v="0"/>
    <x v="0"/>
    <n v="49934"/>
    <n v="91805"/>
    <x v="2"/>
    <n v="37762"/>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92"/>
    <m/>
    <m/>
    <m/>
    <m/>
    <m/>
    <m/>
    <m/>
    <m/>
    <m/>
    <m/>
    <m/>
    <m/>
    <m/>
    <m/>
    <m/>
    <n v="17.190000000000001"/>
    <m/>
    <m/>
    <m/>
    <m/>
    <m/>
    <n v="4.93"/>
    <n v="3.67"/>
    <m/>
    <n v="13.92"/>
    <n v="17.190000000000001"/>
    <n v="31.11"/>
    <n v="8.6"/>
    <n v="39.71"/>
  </r>
  <r>
    <n v="33"/>
    <n v="114"/>
    <s v="Nitinat R"/>
    <s v="OPS"/>
    <s v="124"/>
    <s v="Chinook"/>
    <s v="3"/>
    <x v="0"/>
    <x v="2"/>
    <n v="1388"/>
    <x v="7"/>
    <s v="CK-31"/>
    <s v="WEST VANCOUVER ISLAND-SOUTH_FA_0.x"/>
    <s v="M"/>
    <s v="H"/>
    <n v="114"/>
    <s v="Nitinat River H"/>
    <n v="1388"/>
    <s v="Sarita R"/>
    <s v="SWVI"/>
    <s v="S"/>
    <x v="1"/>
    <s v="185884"/>
    <n v="0"/>
    <s v="185884"/>
    <n v="2019"/>
    <s v="20190528"/>
    <s v="20190528"/>
    <n v="87"/>
    <n v="6.72"/>
    <m/>
    <s v="CWT"/>
    <s v="P"/>
    <s v="Y"/>
    <s v="Y"/>
    <s v="Y"/>
    <s v="N"/>
    <n v="2.5000000000000001E-3"/>
    <x v="0"/>
    <n v="50112"/>
    <n v="50238"/>
    <x v="4"/>
    <n v="37763"/>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n v="7.6"/>
    <n v="39.92"/>
    <m/>
    <m/>
    <n v="0"/>
    <n v="1"/>
    <n v="1"/>
    <n v="47.52"/>
    <n v="48.52"/>
  </r>
  <r>
    <n v="33"/>
    <n v="114"/>
    <s v="Nitinat R"/>
    <s v="OPS"/>
    <s v="124"/>
    <s v="Chinook"/>
    <s v="3"/>
    <x v="0"/>
    <x v="2"/>
    <n v="1388"/>
    <x v="7"/>
    <s v="CK-31"/>
    <s v="WEST VANCOUVER ISLAND-SOUTH_FA_0.x"/>
    <s v="M"/>
    <s v="H"/>
    <n v="114"/>
    <s v="Nitinat River H"/>
    <n v="1388"/>
    <s v="Sarita R"/>
    <s v="SWVI"/>
    <s v="S"/>
    <x v="1"/>
    <s v="185884"/>
    <n v="0"/>
    <s v="185884"/>
    <n v="2019"/>
    <s v="20190528"/>
    <s v="20190528"/>
    <n v="87"/>
    <n v="6.72"/>
    <m/>
    <s v="CWT"/>
    <s v="P"/>
    <s v="Y"/>
    <s v="Y"/>
    <s v="Y"/>
    <s v="N"/>
    <n v="2.5000000000000001E-3"/>
    <x v="0"/>
    <n v="50112"/>
    <n v="50238"/>
    <x v="0"/>
    <n v="37763"/>
    <x v="3"/>
    <m/>
    <m/>
    <m/>
    <m/>
    <m/>
    <m/>
    <m/>
    <m/>
    <m/>
    <m/>
    <m/>
    <m/>
    <m/>
    <m/>
    <m/>
    <m/>
    <m/>
    <m/>
    <m/>
    <m/>
    <m/>
    <m/>
    <m/>
    <m/>
    <m/>
    <m/>
    <n v="4.32"/>
    <m/>
    <m/>
    <m/>
    <m/>
    <m/>
    <m/>
    <m/>
    <m/>
    <m/>
    <m/>
    <m/>
    <m/>
    <m/>
    <m/>
    <m/>
    <m/>
    <m/>
    <m/>
    <m/>
    <m/>
    <m/>
    <m/>
    <m/>
    <m/>
    <m/>
    <m/>
    <m/>
    <m/>
    <m/>
    <m/>
    <m/>
    <m/>
    <m/>
    <m/>
    <m/>
    <m/>
    <m/>
    <m/>
    <m/>
    <m/>
    <m/>
    <m/>
    <m/>
    <m/>
    <m/>
    <m/>
    <m/>
    <m/>
    <n v="7.66"/>
    <m/>
    <m/>
    <m/>
    <m/>
    <m/>
    <n v="17.399999999999999"/>
    <m/>
    <m/>
    <m/>
    <m/>
    <m/>
    <m/>
    <m/>
    <m/>
    <m/>
    <m/>
    <m/>
    <m/>
    <m/>
    <m/>
    <m/>
    <m/>
    <m/>
    <m/>
    <m/>
    <m/>
    <m/>
    <m/>
    <m/>
    <m/>
    <m/>
    <m/>
    <m/>
    <m/>
    <m/>
    <m/>
    <m/>
    <m/>
    <m/>
    <m/>
    <m/>
    <m/>
    <m/>
    <m/>
    <m/>
    <m/>
    <m/>
    <m/>
    <m/>
    <m/>
    <m/>
    <m/>
    <m/>
    <m/>
    <m/>
    <n v="9.02"/>
    <m/>
    <m/>
    <m/>
    <m/>
    <m/>
    <m/>
    <m/>
    <m/>
    <m/>
    <m/>
    <m/>
    <m/>
    <m/>
    <m/>
    <m/>
    <m/>
    <m/>
    <m/>
    <m/>
    <m/>
    <m/>
    <m/>
    <m/>
    <m/>
    <m/>
    <m/>
    <m/>
    <n v="5.94"/>
    <m/>
    <m/>
    <m/>
    <m/>
    <n v="2.04"/>
    <n v="2.64"/>
    <m/>
    <n v="18.45"/>
    <n v="38.4"/>
    <n v="5.94"/>
    <n v="44.34"/>
    <n v="23.13"/>
    <n v="67.47"/>
  </r>
  <r>
    <n v="33"/>
    <n v="114"/>
    <s v="Nitinat R"/>
    <s v="OPS"/>
    <s v="124"/>
    <s v="Chinook"/>
    <s v="3"/>
    <x v="0"/>
    <x v="2"/>
    <n v="1388"/>
    <x v="7"/>
    <s v="CK-31"/>
    <s v="WEST VANCOUVER ISLAND-SOUTH_FA_0.x"/>
    <s v="M"/>
    <s v="H"/>
    <n v="114"/>
    <s v="Nitinat River H"/>
    <n v="1388"/>
    <s v="Sarita R"/>
    <s v="SWVI"/>
    <s v="S"/>
    <x v="1"/>
    <s v="185884"/>
    <n v="0"/>
    <s v="185884"/>
    <n v="2019"/>
    <s v="20190528"/>
    <s v="20190528"/>
    <n v="87"/>
    <n v="6.72"/>
    <m/>
    <s v="CWT"/>
    <s v="P"/>
    <s v="Y"/>
    <s v="Y"/>
    <s v="Y"/>
    <s v="N"/>
    <n v="2.5000000000000001E-3"/>
    <x v="0"/>
    <n v="50112"/>
    <n v="50238"/>
    <x v="1"/>
    <n v="37763"/>
    <x v="4"/>
    <m/>
    <m/>
    <m/>
    <m/>
    <m/>
    <m/>
    <m/>
    <m/>
    <m/>
    <m/>
    <m/>
    <m/>
    <m/>
    <n v="6.46"/>
    <m/>
    <m/>
    <n v="8.5399999999999991"/>
    <m/>
    <m/>
    <m/>
    <m/>
    <m/>
    <m/>
    <m/>
    <m/>
    <m/>
    <m/>
    <m/>
    <m/>
    <m/>
    <m/>
    <m/>
    <m/>
    <m/>
    <m/>
    <m/>
    <m/>
    <n v="11.5"/>
    <m/>
    <n v="11.5"/>
    <m/>
    <m/>
    <m/>
    <m/>
    <m/>
    <m/>
    <m/>
    <m/>
    <m/>
    <m/>
    <m/>
    <m/>
    <m/>
    <m/>
    <m/>
    <m/>
    <m/>
    <m/>
    <m/>
    <m/>
    <m/>
    <m/>
    <m/>
    <m/>
    <m/>
    <m/>
    <m/>
    <m/>
    <m/>
    <m/>
    <m/>
    <m/>
    <m/>
    <m/>
    <m/>
    <m/>
    <m/>
    <m/>
    <m/>
    <m/>
    <m/>
    <n v="46"/>
    <m/>
    <m/>
    <m/>
    <m/>
    <n v="4.6100000000000003"/>
    <m/>
    <m/>
    <m/>
    <m/>
    <m/>
    <m/>
    <m/>
    <m/>
    <m/>
    <m/>
    <m/>
    <m/>
    <m/>
    <m/>
    <n v="9.7200000000000006"/>
    <m/>
    <m/>
    <m/>
    <m/>
    <n v="9.7200000000000006"/>
    <m/>
    <m/>
    <m/>
    <m/>
    <m/>
    <m/>
    <m/>
    <m/>
    <m/>
    <m/>
    <m/>
    <m/>
    <m/>
    <m/>
    <m/>
    <m/>
    <m/>
    <m/>
    <m/>
    <m/>
    <m/>
    <m/>
    <m/>
    <m/>
    <m/>
    <m/>
    <m/>
    <m/>
    <m/>
    <m/>
    <m/>
    <m/>
    <m/>
    <m/>
    <m/>
    <m/>
    <m/>
    <m/>
    <m/>
    <m/>
    <n v="5.77"/>
    <m/>
    <m/>
    <m/>
    <m/>
    <m/>
    <m/>
    <m/>
    <m/>
    <m/>
    <m/>
    <m/>
    <n v="73.19"/>
    <m/>
    <m/>
    <m/>
    <m/>
    <n v="16.940000000000001"/>
    <n v="97.87"/>
    <n v="23.11"/>
    <m/>
    <n v="113.82"/>
    <n v="73.19"/>
    <n v="187.01"/>
    <n v="137.91999999999999"/>
    <n v="324.93"/>
  </r>
  <r>
    <n v="33"/>
    <n v="114"/>
    <s v="Nitinat R"/>
    <s v="OPS"/>
    <s v="124"/>
    <s v="Chinook"/>
    <s v="3"/>
    <x v="0"/>
    <x v="2"/>
    <n v="1388"/>
    <x v="7"/>
    <s v="CK-31"/>
    <s v="WEST VANCOUVER ISLAND-SOUTH_FA_0.x"/>
    <s v="M"/>
    <s v="H"/>
    <n v="114"/>
    <s v="Nitinat River H"/>
    <n v="1388"/>
    <s v="Sarita R"/>
    <s v="SWVI"/>
    <s v="S"/>
    <x v="1"/>
    <s v="185884"/>
    <n v="0"/>
    <s v="185884"/>
    <n v="2019"/>
    <s v="20190528"/>
    <s v="20190528"/>
    <n v="87"/>
    <n v="6.72"/>
    <m/>
    <s v="CWT"/>
    <s v="P"/>
    <s v="Y"/>
    <s v="Y"/>
    <s v="Y"/>
    <s v="N"/>
    <n v="2.5000000000000001E-3"/>
    <x v="0"/>
    <n v="50112"/>
    <n v="50238"/>
    <x v="2"/>
    <n v="37763"/>
    <x v="5"/>
    <m/>
    <m/>
    <m/>
    <m/>
    <m/>
    <m/>
    <m/>
    <m/>
    <m/>
    <m/>
    <m/>
    <m/>
    <m/>
    <m/>
    <m/>
    <m/>
    <m/>
    <m/>
    <m/>
    <m/>
    <m/>
    <m/>
    <m/>
    <m/>
    <m/>
    <m/>
    <m/>
    <m/>
    <m/>
    <m/>
    <m/>
    <m/>
    <m/>
    <m/>
    <m/>
    <m/>
    <m/>
    <m/>
    <m/>
    <m/>
    <m/>
    <m/>
    <m/>
    <m/>
    <m/>
    <m/>
    <m/>
    <m/>
    <m/>
    <m/>
    <m/>
    <m/>
    <m/>
    <m/>
    <m/>
    <m/>
    <m/>
    <m/>
    <m/>
    <m/>
    <m/>
    <m/>
    <m/>
    <m/>
    <m/>
    <m/>
    <m/>
    <m/>
    <m/>
    <m/>
    <m/>
    <m/>
    <m/>
    <m/>
    <m/>
    <m/>
    <m/>
    <m/>
    <m/>
    <m/>
    <m/>
    <m/>
    <m/>
    <m/>
    <m/>
    <m/>
    <n v="5.8"/>
    <m/>
    <m/>
    <m/>
    <m/>
    <m/>
    <m/>
    <m/>
    <m/>
    <m/>
    <m/>
    <m/>
    <m/>
    <m/>
    <m/>
    <m/>
    <m/>
    <m/>
    <m/>
    <m/>
    <m/>
    <m/>
    <m/>
    <m/>
    <m/>
    <m/>
    <m/>
    <m/>
    <m/>
    <m/>
    <m/>
    <m/>
    <m/>
    <m/>
    <m/>
    <m/>
    <m/>
    <m/>
    <m/>
    <m/>
    <m/>
    <m/>
    <m/>
    <m/>
    <m/>
    <m/>
    <m/>
    <m/>
    <m/>
    <m/>
    <m/>
    <m/>
    <m/>
    <m/>
    <m/>
    <m/>
    <m/>
    <m/>
    <m/>
    <m/>
    <m/>
    <m/>
    <m/>
    <m/>
    <m/>
    <m/>
    <m/>
    <m/>
    <m/>
    <m/>
    <m/>
    <m/>
    <m/>
    <n v="17.04"/>
    <m/>
    <m/>
    <m/>
    <m/>
    <m/>
    <m/>
    <m/>
    <m/>
    <n v="5.8"/>
    <n v="17.04"/>
    <n v="22.84"/>
    <n v="0"/>
    <n v="22.84"/>
  </r>
  <r>
    <n v="33"/>
    <n v="114"/>
    <s v="Nitinat R"/>
    <s v="OPS"/>
    <s v="124"/>
    <s v="Chinook"/>
    <s v="3"/>
    <x v="0"/>
    <x v="18"/>
    <n v="114"/>
    <x v="6"/>
    <s v="CK-31"/>
    <s v="WEST VANCOUVER ISLAND-SOUTH_FA_0.x"/>
    <s v="M"/>
    <s v="H"/>
    <n v="3227"/>
    <s v="Sooke Harbour Seapen"/>
    <n v="3227"/>
    <s v="Sooke Hb"/>
    <s v="SWVI"/>
    <s v="S"/>
    <x v="2"/>
    <s v="185981"/>
    <n v="0"/>
    <s v="185981"/>
    <n v="2020"/>
    <s v="20200501"/>
    <s v="20200501"/>
    <m/>
    <n v="6.36"/>
    <m/>
    <s v="CWT"/>
    <s v="B"/>
    <s v="Y"/>
    <s v="Y"/>
    <s v="Y"/>
    <s v="N"/>
    <m/>
    <x v="0"/>
    <n v="49973"/>
    <n v="420743"/>
    <x v="0"/>
    <n v="38425"/>
    <x v="4"/>
    <m/>
    <m/>
    <m/>
    <m/>
    <m/>
    <m/>
    <m/>
    <m/>
    <m/>
    <m/>
    <m/>
    <m/>
    <m/>
    <n v="27.11"/>
    <m/>
    <m/>
    <m/>
    <m/>
    <m/>
    <m/>
    <m/>
    <m/>
    <m/>
    <m/>
    <m/>
    <m/>
    <m/>
    <m/>
    <m/>
    <m/>
    <m/>
    <m/>
    <m/>
    <m/>
    <m/>
    <m/>
    <m/>
    <m/>
    <m/>
    <m/>
    <m/>
    <m/>
    <m/>
    <m/>
    <m/>
    <m/>
    <m/>
    <m/>
    <m/>
    <m/>
    <m/>
    <m/>
    <m/>
    <m/>
    <m/>
    <m/>
    <m/>
    <m/>
    <m/>
    <m/>
    <m/>
    <m/>
    <m/>
    <m/>
    <m/>
    <m/>
    <m/>
    <m/>
    <m/>
    <m/>
    <m/>
    <m/>
    <m/>
    <m/>
    <m/>
    <n v="114.42"/>
    <m/>
    <m/>
    <m/>
    <m/>
    <m/>
    <m/>
    <m/>
    <m/>
    <m/>
    <m/>
    <m/>
    <m/>
    <m/>
    <m/>
    <m/>
    <m/>
    <m/>
    <m/>
    <m/>
    <m/>
    <m/>
    <m/>
    <m/>
    <m/>
    <m/>
    <m/>
    <m/>
    <m/>
    <m/>
    <m/>
    <m/>
    <m/>
    <m/>
    <m/>
    <m/>
    <m/>
    <m/>
    <m/>
    <m/>
    <m/>
    <m/>
    <m/>
    <m/>
    <m/>
    <m/>
    <m/>
    <m/>
    <m/>
    <m/>
    <m/>
    <m/>
    <m/>
    <m/>
    <m/>
    <m/>
    <m/>
    <m/>
    <m/>
    <m/>
    <m/>
    <m/>
    <m/>
    <m/>
    <m/>
    <m/>
    <m/>
    <m/>
    <m/>
    <m/>
    <m/>
    <m/>
    <m/>
    <m/>
    <m/>
    <m/>
    <m/>
    <m/>
    <m/>
    <m/>
    <m/>
    <m/>
    <m/>
    <m/>
    <n v="41.76"/>
    <m/>
    <m/>
    <m/>
    <n v="14.82"/>
    <m/>
    <m/>
    <m/>
    <m/>
    <n v="141.53"/>
    <n v="56.58"/>
    <n v="198.11"/>
    <n v="0"/>
    <n v="198.11"/>
  </r>
  <r>
    <n v="33"/>
    <n v="114"/>
    <s v="Nitinat R"/>
    <s v="OPS"/>
    <s v="124"/>
    <s v="Chinook"/>
    <s v="3"/>
    <x v="0"/>
    <x v="18"/>
    <n v="114"/>
    <x v="6"/>
    <s v="CK-31"/>
    <s v="WEST VANCOUVER ISLAND-SOUTH_FA_0.x"/>
    <s v="M"/>
    <s v="H"/>
    <n v="3227"/>
    <s v="Sooke Harbour Seapen"/>
    <n v="3227"/>
    <s v="Sooke Hb"/>
    <s v="SWVI"/>
    <s v="S"/>
    <x v="2"/>
    <s v="185981"/>
    <n v="0"/>
    <s v="185981"/>
    <n v="2020"/>
    <s v="20200501"/>
    <s v="20200501"/>
    <m/>
    <n v="6.36"/>
    <m/>
    <s v="CWT"/>
    <s v="B"/>
    <s v="Y"/>
    <s v="Y"/>
    <s v="Y"/>
    <s v="N"/>
    <m/>
    <x v="0"/>
    <n v="49973"/>
    <n v="420743"/>
    <x v="1"/>
    <n v="38425"/>
    <x v="5"/>
    <m/>
    <m/>
    <m/>
    <m/>
    <m/>
    <m/>
    <m/>
    <m/>
    <m/>
    <m/>
    <m/>
    <m/>
    <m/>
    <n v="155.76"/>
    <m/>
    <m/>
    <m/>
    <m/>
    <m/>
    <m/>
    <m/>
    <m/>
    <m/>
    <m/>
    <m/>
    <m/>
    <m/>
    <m/>
    <m/>
    <m/>
    <m/>
    <m/>
    <m/>
    <m/>
    <m/>
    <m/>
    <m/>
    <m/>
    <m/>
    <n v="97.08"/>
    <m/>
    <m/>
    <m/>
    <m/>
    <m/>
    <m/>
    <m/>
    <m/>
    <m/>
    <m/>
    <m/>
    <m/>
    <m/>
    <m/>
    <m/>
    <m/>
    <m/>
    <m/>
    <m/>
    <m/>
    <m/>
    <m/>
    <m/>
    <m/>
    <m/>
    <m/>
    <m/>
    <m/>
    <m/>
    <n v="24.92"/>
    <m/>
    <m/>
    <m/>
    <m/>
    <m/>
    <n v="92.11"/>
    <m/>
    <m/>
    <m/>
    <m/>
    <m/>
    <m/>
    <m/>
    <m/>
    <m/>
    <m/>
    <m/>
    <m/>
    <m/>
    <m/>
    <m/>
    <m/>
    <m/>
    <m/>
    <m/>
    <m/>
    <m/>
    <m/>
    <m/>
    <m/>
    <m/>
    <m/>
    <m/>
    <m/>
    <m/>
    <m/>
    <n v="53.46"/>
    <m/>
    <m/>
    <m/>
    <m/>
    <m/>
    <m/>
    <m/>
    <m/>
    <m/>
    <m/>
    <m/>
    <m/>
    <m/>
    <m/>
    <m/>
    <m/>
    <m/>
    <m/>
    <m/>
    <m/>
    <m/>
    <m/>
    <m/>
    <m/>
    <m/>
    <m/>
    <m/>
    <m/>
    <m/>
    <m/>
    <m/>
    <m/>
    <m/>
    <m/>
    <m/>
    <m/>
    <m/>
    <m/>
    <m/>
    <m/>
    <n v="63.73"/>
    <m/>
    <m/>
    <m/>
    <m/>
    <m/>
    <m/>
    <m/>
    <m/>
    <m/>
    <m/>
    <m/>
    <n v="303.61"/>
    <m/>
    <m/>
    <m/>
    <n v="174.29"/>
    <m/>
    <m/>
    <m/>
    <m/>
    <n v="487.06"/>
    <n v="477.9"/>
    <n v="964.96"/>
    <n v="0"/>
    <n v="964.96"/>
  </r>
  <r>
    <n v="33"/>
    <n v="114"/>
    <s v="Nitinat R"/>
    <s v="OPS"/>
    <s v="124"/>
    <s v="Chinook"/>
    <s v="3"/>
    <x v="0"/>
    <x v="18"/>
    <n v="114"/>
    <x v="6"/>
    <s v="CK-31"/>
    <s v="WEST VANCOUVER ISLAND-SOUTH_FA_0.x"/>
    <s v="M"/>
    <s v="H"/>
    <n v="3227"/>
    <s v="Sooke Harbour Seapen"/>
    <n v="3227"/>
    <s v="Sooke Hb"/>
    <s v="SWVI"/>
    <s v="S"/>
    <x v="2"/>
    <s v="185981"/>
    <n v="0"/>
    <s v="185981"/>
    <n v="2020"/>
    <s v="20200501"/>
    <s v="20200501"/>
    <m/>
    <n v="6.36"/>
    <m/>
    <s v="CWT"/>
    <s v="B"/>
    <s v="Y"/>
    <s v="Y"/>
    <s v="Y"/>
    <s v="N"/>
    <m/>
    <x v="0"/>
    <n v="49973"/>
    <n v="420743"/>
    <x v="2"/>
    <n v="38425"/>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04"/>
    <m/>
    <m/>
    <m/>
    <m/>
    <m/>
    <m/>
    <m/>
    <m/>
    <n v="0"/>
    <n v="12.04"/>
    <n v="12.04"/>
    <n v="0"/>
    <n v="12.04"/>
  </r>
  <r>
    <n v="33"/>
    <n v="114"/>
    <s v="Nitinat R"/>
    <s v="OPS"/>
    <s v="124"/>
    <s v="Chinook"/>
    <s v="3"/>
    <x v="0"/>
    <x v="18"/>
    <n v="114"/>
    <x v="6"/>
    <s v="CK-31"/>
    <s v="WEST VANCOUVER ISLAND-SOUTH_FA_0.x"/>
    <s v="M"/>
    <s v="H"/>
    <n v="3227"/>
    <s v="Sooke Harbour Seapen"/>
    <n v="3227"/>
    <s v="Sooke Hb"/>
    <s v="SWVI"/>
    <s v="S"/>
    <x v="2"/>
    <s v="185993"/>
    <n v="0"/>
    <s v="185993"/>
    <n v="2020"/>
    <s v="20200520"/>
    <s v="20200520"/>
    <m/>
    <n v="10"/>
    <m/>
    <s v="CWT"/>
    <s v="B"/>
    <s v="Y"/>
    <s v="Y"/>
    <s v="Y"/>
    <s v="N"/>
    <m/>
    <x v="0"/>
    <n v="49963"/>
    <n v="212335"/>
    <x v="0"/>
    <n v="38426"/>
    <x v="4"/>
    <m/>
    <m/>
    <m/>
    <m/>
    <m/>
    <m/>
    <n v="13.3"/>
    <m/>
    <m/>
    <m/>
    <m/>
    <m/>
    <m/>
    <m/>
    <m/>
    <m/>
    <m/>
    <m/>
    <m/>
    <m/>
    <m/>
    <m/>
    <m/>
    <m/>
    <m/>
    <m/>
    <n v="19"/>
    <m/>
    <m/>
    <m/>
    <m/>
    <m/>
    <m/>
    <m/>
    <m/>
    <m/>
    <m/>
    <n v="49.43"/>
    <m/>
    <n v="49.98"/>
    <m/>
    <m/>
    <m/>
    <m/>
    <m/>
    <m/>
    <m/>
    <m/>
    <m/>
    <m/>
    <m/>
    <m/>
    <m/>
    <m/>
    <m/>
    <m/>
    <m/>
    <m/>
    <m/>
    <m/>
    <m/>
    <m/>
    <m/>
    <m/>
    <m/>
    <m/>
    <m/>
    <m/>
    <m/>
    <m/>
    <m/>
    <m/>
    <m/>
    <m/>
    <m/>
    <n v="115.52"/>
    <m/>
    <m/>
    <m/>
    <m/>
    <m/>
    <m/>
    <m/>
    <m/>
    <m/>
    <m/>
    <m/>
    <m/>
    <m/>
    <m/>
    <m/>
    <m/>
    <m/>
    <m/>
    <m/>
    <m/>
    <m/>
    <m/>
    <m/>
    <m/>
    <m/>
    <n v="20.61"/>
    <m/>
    <m/>
    <m/>
    <m/>
    <n v="20.61"/>
    <m/>
    <m/>
    <m/>
    <m/>
    <m/>
    <m/>
    <m/>
    <m/>
    <m/>
    <m/>
    <m/>
    <m/>
    <m/>
    <m/>
    <m/>
    <m/>
    <m/>
    <m/>
    <m/>
    <m/>
    <m/>
    <m/>
    <m/>
    <m/>
    <n v="52.62"/>
    <m/>
    <m/>
    <m/>
    <m/>
    <m/>
    <m/>
    <m/>
    <m/>
    <m/>
    <m/>
    <m/>
    <m/>
    <m/>
    <m/>
    <m/>
    <m/>
    <m/>
    <m/>
    <m/>
    <m/>
    <m/>
    <m/>
    <m/>
    <m/>
    <m/>
    <m/>
    <m/>
    <n v="68.459999999999994"/>
    <m/>
    <m/>
    <m/>
    <m/>
    <n v="1.0900000000000001"/>
    <n v="0.11"/>
    <n v="3.42"/>
    <m/>
    <n v="341.07"/>
    <n v="68.459999999999994"/>
    <n v="409.53"/>
    <n v="4.62"/>
    <n v="414.15000000000003"/>
  </r>
  <r>
    <n v="33"/>
    <n v="114"/>
    <s v="Nitinat R"/>
    <s v="OPS"/>
    <s v="124"/>
    <s v="Chinook"/>
    <s v="3"/>
    <x v="0"/>
    <x v="18"/>
    <n v="114"/>
    <x v="6"/>
    <s v="CK-31"/>
    <s v="WEST VANCOUVER ISLAND-SOUTH_FA_0.x"/>
    <s v="M"/>
    <s v="H"/>
    <n v="3227"/>
    <s v="Sooke Harbour Seapen"/>
    <n v="3227"/>
    <s v="Sooke Hb"/>
    <s v="SWVI"/>
    <s v="S"/>
    <x v="2"/>
    <s v="185993"/>
    <n v="0"/>
    <s v="185993"/>
    <n v="2020"/>
    <s v="20200520"/>
    <s v="20200520"/>
    <m/>
    <n v="10"/>
    <m/>
    <s v="CWT"/>
    <s v="B"/>
    <s v="Y"/>
    <s v="Y"/>
    <s v="Y"/>
    <s v="N"/>
    <m/>
    <x v="0"/>
    <n v="49963"/>
    <n v="212335"/>
    <x v="1"/>
    <n v="38426"/>
    <x v="5"/>
    <m/>
    <m/>
    <m/>
    <m/>
    <m/>
    <m/>
    <m/>
    <m/>
    <m/>
    <m/>
    <m/>
    <m/>
    <m/>
    <n v="49.38"/>
    <m/>
    <m/>
    <m/>
    <m/>
    <m/>
    <m/>
    <m/>
    <m/>
    <m/>
    <m/>
    <m/>
    <m/>
    <m/>
    <m/>
    <n v="23.76"/>
    <m/>
    <m/>
    <m/>
    <m/>
    <m/>
    <n v="23.76"/>
    <m/>
    <m/>
    <m/>
    <m/>
    <m/>
    <m/>
    <m/>
    <m/>
    <m/>
    <n v="26.56"/>
    <m/>
    <m/>
    <m/>
    <m/>
    <m/>
    <m/>
    <m/>
    <m/>
    <m/>
    <m/>
    <m/>
    <m/>
    <m/>
    <m/>
    <m/>
    <m/>
    <m/>
    <m/>
    <m/>
    <m/>
    <m/>
    <m/>
    <m/>
    <m/>
    <n v="19.97"/>
    <m/>
    <m/>
    <m/>
    <m/>
    <n v="0"/>
    <n v="92.98"/>
    <m/>
    <m/>
    <m/>
    <m/>
    <m/>
    <m/>
    <m/>
    <m/>
    <m/>
    <m/>
    <m/>
    <m/>
    <m/>
    <m/>
    <m/>
    <m/>
    <m/>
    <m/>
    <m/>
    <m/>
    <m/>
    <m/>
    <m/>
    <m/>
    <m/>
    <m/>
    <m/>
    <m/>
    <m/>
    <m/>
    <m/>
    <m/>
    <m/>
    <m/>
    <m/>
    <m/>
    <n v="27.07"/>
    <m/>
    <m/>
    <m/>
    <m/>
    <m/>
    <m/>
    <m/>
    <m/>
    <m/>
    <m/>
    <m/>
    <m/>
    <m/>
    <m/>
    <m/>
    <m/>
    <m/>
    <m/>
    <m/>
    <m/>
    <m/>
    <m/>
    <m/>
    <n v="32.17"/>
    <m/>
    <m/>
    <m/>
    <m/>
    <m/>
    <m/>
    <m/>
    <m/>
    <m/>
    <m/>
    <n v="32.17"/>
    <m/>
    <m/>
    <m/>
    <m/>
    <m/>
    <m/>
    <m/>
    <m/>
    <m/>
    <m/>
    <m/>
    <n v="173.11"/>
    <m/>
    <m/>
    <m/>
    <m/>
    <m/>
    <m/>
    <m/>
    <m/>
    <n v="327.82"/>
    <n v="173.11"/>
    <n v="500.93"/>
    <n v="0"/>
    <n v="500.93000000000006"/>
  </r>
  <r>
    <n v="33"/>
    <n v="114"/>
    <s v="Nitinat R"/>
    <s v="OPS"/>
    <s v="124"/>
    <s v="Chinook"/>
    <s v="3"/>
    <x v="0"/>
    <x v="18"/>
    <n v="114"/>
    <x v="6"/>
    <s v="CK-31"/>
    <s v="WEST VANCOUVER ISLAND-SOUTH_FA_0.x"/>
    <s v="M"/>
    <s v="H"/>
    <n v="3227"/>
    <s v="Sooke Harbour Seapen"/>
    <n v="3227"/>
    <s v="Sooke Hb"/>
    <s v="SWVI"/>
    <s v="S"/>
    <x v="2"/>
    <s v="185993"/>
    <n v="0"/>
    <s v="185993"/>
    <n v="2020"/>
    <s v="20200520"/>
    <s v="20200520"/>
    <m/>
    <n v="10"/>
    <m/>
    <s v="CWT"/>
    <s v="B"/>
    <s v="Y"/>
    <s v="Y"/>
    <s v="Y"/>
    <s v="N"/>
    <m/>
    <x v="0"/>
    <n v="49963"/>
    <n v="212335"/>
    <x v="2"/>
    <n v="38426"/>
    <x v="6"/>
    <m/>
    <m/>
    <m/>
    <m/>
    <m/>
    <m/>
    <m/>
    <m/>
    <m/>
    <m/>
    <m/>
    <m/>
    <m/>
    <m/>
    <m/>
    <m/>
    <m/>
    <m/>
    <m/>
    <m/>
    <m/>
    <m/>
    <m/>
    <m/>
    <m/>
    <m/>
    <m/>
    <m/>
    <m/>
    <m/>
    <m/>
    <m/>
    <m/>
    <m/>
    <n v="37.700000000000003"/>
    <m/>
    <m/>
    <m/>
    <m/>
    <m/>
    <m/>
    <m/>
    <m/>
    <m/>
    <m/>
    <m/>
    <m/>
    <m/>
    <m/>
    <m/>
    <m/>
    <m/>
    <m/>
    <m/>
    <m/>
    <m/>
    <m/>
    <m/>
    <m/>
    <m/>
    <m/>
    <m/>
    <m/>
    <m/>
    <m/>
    <m/>
    <m/>
    <m/>
    <m/>
    <m/>
    <m/>
    <m/>
    <m/>
    <m/>
    <m/>
    <m/>
    <m/>
    <m/>
    <m/>
    <m/>
    <m/>
    <m/>
    <m/>
    <m/>
    <m/>
    <m/>
    <m/>
    <m/>
    <m/>
    <m/>
    <m/>
    <m/>
    <m/>
    <m/>
    <m/>
    <m/>
    <m/>
    <m/>
    <m/>
    <m/>
    <m/>
    <m/>
    <m/>
    <m/>
    <m/>
    <m/>
    <m/>
    <m/>
    <m/>
    <m/>
    <m/>
    <m/>
    <m/>
    <m/>
    <m/>
    <m/>
    <m/>
    <m/>
    <m/>
    <m/>
    <m/>
    <m/>
    <m/>
    <m/>
    <m/>
    <m/>
    <m/>
    <m/>
    <m/>
    <m/>
    <m/>
    <m/>
    <m/>
    <m/>
    <m/>
    <m/>
    <m/>
    <m/>
    <m/>
    <m/>
    <m/>
    <m/>
    <m/>
    <m/>
    <m/>
    <m/>
    <m/>
    <m/>
    <m/>
    <m/>
    <m/>
    <m/>
    <m/>
    <m/>
    <m/>
    <m/>
    <m/>
    <m/>
    <m/>
    <m/>
    <m/>
    <m/>
    <m/>
    <m/>
    <m/>
    <m/>
    <m/>
    <m/>
    <n v="37.700000000000003"/>
    <n v="0"/>
    <n v="37.700000000000003"/>
    <n v="0"/>
    <n v="37.700000000000003"/>
  </r>
  <r>
    <n v="33"/>
    <n v="114"/>
    <s v="Nitinat R"/>
    <s v="OPS"/>
    <s v="124"/>
    <s v="Chinook"/>
    <s v="3"/>
    <x v="0"/>
    <x v="18"/>
    <n v="1388"/>
    <x v="7"/>
    <s v="CK-31"/>
    <s v="WEST VANCOUVER ISLAND-SOUTH_FA_0.x"/>
    <s v="M"/>
    <s v="H"/>
    <n v="114"/>
    <s v="Nitinat River H"/>
    <n v="1388"/>
    <s v="Sarita R"/>
    <s v="SWVI"/>
    <s v="S"/>
    <x v="1"/>
    <s v="184964"/>
    <n v="0"/>
    <s v="184964"/>
    <n v="2020"/>
    <s v="20200511"/>
    <s v="20200511"/>
    <m/>
    <n v="7.9"/>
    <m/>
    <s v="CWT"/>
    <s v="P"/>
    <s v="N"/>
    <s v="N"/>
    <s v="Y"/>
    <s v="N"/>
    <n v="3.8E-3"/>
    <x v="0"/>
    <n v="24886"/>
    <n v="63484"/>
    <x v="4"/>
    <n v="38448"/>
    <x v="3"/>
    <m/>
    <m/>
    <m/>
    <m/>
    <m/>
    <m/>
    <m/>
    <m/>
    <m/>
    <m/>
    <m/>
    <m/>
    <m/>
    <m/>
    <m/>
    <m/>
    <m/>
    <m/>
    <m/>
    <m/>
    <m/>
    <m/>
    <m/>
    <m/>
    <m/>
    <m/>
    <m/>
    <m/>
    <m/>
    <m/>
    <m/>
    <m/>
    <m/>
    <m/>
    <m/>
    <m/>
    <m/>
    <m/>
    <m/>
    <m/>
    <m/>
    <m/>
    <m/>
    <m/>
    <m/>
    <m/>
    <m/>
    <m/>
    <m/>
    <m/>
    <m/>
    <m/>
    <m/>
    <m/>
    <m/>
    <m/>
    <m/>
    <m/>
    <m/>
    <m/>
    <m/>
    <m/>
    <m/>
    <m/>
    <m/>
    <m/>
    <m/>
    <m/>
    <m/>
    <m/>
    <m/>
    <m/>
    <m/>
    <m/>
    <m/>
    <m/>
    <m/>
    <m/>
    <m/>
    <m/>
    <m/>
    <n v="13.75"/>
    <m/>
    <m/>
    <m/>
    <m/>
    <m/>
    <m/>
    <m/>
    <m/>
    <m/>
    <m/>
    <m/>
    <m/>
    <m/>
    <m/>
    <m/>
    <m/>
    <m/>
    <m/>
    <m/>
    <m/>
    <m/>
    <m/>
    <m/>
    <m/>
    <m/>
    <m/>
    <m/>
    <m/>
    <m/>
    <m/>
    <m/>
    <m/>
    <m/>
    <m/>
    <m/>
    <m/>
    <m/>
    <m/>
    <m/>
    <m/>
    <m/>
    <m/>
    <m/>
    <m/>
    <m/>
    <m/>
    <m/>
    <m/>
    <m/>
    <m/>
    <m/>
    <m/>
    <m/>
    <m/>
    <m/>
    <m/>
    <m/>
    <m/>
    <m/>
    <m/>
    <m/>
    <m/>
    <m/>
    <m/>
    <m/>
    <m/>
    <m/>
    <m/>
    <m/>
    <m/>
    <m/>
    <m/>
    <m/>
    <m/>
    <m/>
    <m/>
    <m/>
    <n v="5.94"/>
    <n v="2.5499999999999998"/>
    <m/>
    <m/>
    <m/>
    <m/>
    <m/>
    <m/>
    <n v="27.37"/>
    <n v="13.75"/>
    <n v="8.49"/>
    <n v="22.24"/>
    <n v="27.37"/>
    <n v="49.61"/>
  </r>
  <r>
    <n v="33"/>
    <n v="114"/>
    <s v="Nitinat R"/>
    <s v="OPS"/>
    <s v="124"/>
    <s v="Chinook"/>
    <s v="3"/>
    <x v="0"/>
    <x v="18"/>
    <n v="1388"/>
    <x v="7"/>
    <s v="CK-31"/>
    <s v="WEST VANCOUVER ISLAND-SOUTH_FA_0.x"/>
    <s v="M"/>
    <s v="H"/>
    <n v="114"/>
    <s v="Nitinat River H"/>
    <n v="1388"/>
    <s v="Sarita R"/>
    <s v="SWVI"/>
    <s v="S"/>
    <x v="1"/>
    <s v="184964"/>
    <n v="0"/>
    <s v="184964"/>
    <n v="2020"/>
    <s v="20200511"/>
    <s v="20200511"/>
    <m/>
    <n v="7.9"/>
    <m/>
    <s v="CWT"/>
    <s v="P"/>
    <s v="N"/>
    <s v="N"/>
    <s v="Y"/>
    <s v="N"/>
    <n v="3.8E-3"/>
    <x v="0"/>
    <n v="24886"/>
    <n v="63484"/>
    <x v="0"/>
    <n v="38448"/>
    <x v="4"/>
    <m/>
    <m/>
    <m/>
    <n v="0"/>
    <m/>
    <m/>
    <m/>
    <m/>
    <m/>
    <m/>
    <m/>
    <m/>
    <m/>
    <m/>
    <m/>
    <m/>
    <m/>
    <m/>
    <m/>
    <m/>
    <m/>
    <m/>
    <m/>
    <m/>
    <m/>
    <m/>
    <n v="0"/>
    <m/>
    <m/>
    <m/>
    <m/>
    <m/>
    <m/>
    <m/>
    <m/>
    <m/>
    <m/>
    <n v="29.26"/>
    <m/>
    <m/>
    <m/>
    <m/>
    <m/>
    <m/>
    <m/>
    <m/>
    <m/>
    <n v="12.35"/>
    <m/>
    <m/>
    <m/>
    <m/>
    <m/>
    <m/>
    <m/>
    <m/>
    <m/>
    <n v="21.94"/>
    <m/>
    <m/>
    <m/>
    <m/>
    <m/>
    <m/>
    <m/>
    <m/>
    <m/>
    <m/>
    <m/>
    <m/>
    <m/>
    <m/>
    <m/>
    <m/>
    <m/>
    <m/>
    <m/>
    <m/>
    <m/>
    <m/>
    <m/>
    <n v="87.78"/>
    <m/>
    <m/>
    <m/>
    <m/>
    <n v="7.42"/>
    <m/>
    <m/>
    <m/>
    <m/>
    <m/>
    <m/>
    <m/>
    <m/>
    <m/>
    <m/>
    <m/>
    <m/>
    <m/>
    <m/>
    <n v="12.37"/>
    <m/>
    <m/>
    <m/>
    <m/>
    <n v="12.37"/>
    <m/>
    <m/>
    <m/>
    <m/>
    <n v="0"/>
    <n v="12.37"/>
    <m/>
    <m/>
    <m/>
    <m/>
    <m/>
    <m/>
    <m/>
    <m/>
    <m/>
    <m/>
    <m/>
    <m/>
    <m/>
    <m/>
    <m/>
    <m/>
    <m/>
    <m/>
    <m/>
    <m/>
    <m/>
    <m/>
    <m/>
    <m/>
    <m/>
    <m/>
    <m/>
    <m/>
    <m/>
    <m/>
    <m/>
    <m/>
    <m/>
    <m/>
    <n v="29.38"/>
    <m/>
    <m/>
    <m/>
    <m/>
    <m/>
    <m/>
    <m/>
    <m/>
    <m/>
    <m/>
    <m/>
    <n v="36.659999999999997"/>
    <m/>
    <m/>
    <m/>
    <m/>
    <n v="5.19"/>
    <n v="40.700000000000003"/>
    <n v="127.29"/>
    <m/>
    <n v="225.24"/>
    <n v="36.659999999999997"/>
    <n v="261.89999999999998"/>
    <n v="173.18"/>
    <n v="435.08000000000004"/>
  </r>
  <r>
    <n v="33"/>
    <n v="114"/>
    <s v="Nitinat R"/>
    <s v="OPS"/>
    <s v="124"/>
    <s v="Chinook"/>
    <s v="3"/>
    <x v="0"/>
    <x v="18"/>
    <n v="1388"/>
    <x v="7"/>
    <s v="CK-31"/>
    <s v="WEST VANCOUVER ISLAND-SOUTH_FA_0.x"/>
    <s v="M"/>
    <s v="H"/>
    <n v="114"/>
    <s v="Nitinat River H"/>
    <n v="1388"/>
    <s v="Sarita R"/>
    <s v="SWVI"/>
    <s v="S"/>
    <x v="1"/>
    <s v="184964"/>
    <n v="0"/>
    <s v="184964"/>
    <n v="2020"/>
    <s v="20200511"/>
    <s v="20200511"/>
    <m/>
    <n v="7.9"/>
    <m/>
    <s v="CWT"/>
    <s v="P"/>
    <s v="N"/>
    <s v="N"/>
    <s v="Y"/>
    <s v="N"/>
    <n v="3.8E-3"/>
    <x v="0"/>
    <n v="24886"/>
    <n v="63484"/>
    <x v="1"/>
    <n v="38448"/>
    <x v="5"/>
    <m/>
    <m/>
    <m/>
    <m/>
    <m/>
    <m/>
    <m/>
    <m/>
    <m/>
    <m/>
    <m/>
    <m/>
    <m/>
    <n v="14.82"/>
    <m/>
    <m/>
    <m/>
    <m/>
    <m/>
    <m/>
    <m/>
    <m/>
    <m/>
    <m/>
    <m/>
    <m/>
    <m/>
    <m/>
    <m/>
    <m/>
    <m/>
    <m/>
    <m/>
    <m/>
    <m/>
    <m/>
    <m/>
    <n v="88.23"/>
    <m/>
    <m/>
    <m/>
    <n v="16.25"/>
    <m/>
    <m/>
    <m/>
    <m/>
    <m/>
    <m/>
    <m/>
    <m/>
    <m/>
    <m/>
    <m/>
    <m/>
    <m/>
    <m/>
    <m/>
    <m/>
    <m/>
    <m/>
    <m/>
    <m/>
    <m/>
    <m/>
    <m/>
    <m/>
    <m/>
    <m/>
    <m/>
    <m/>
    <m/>
    <m/>
    <m/>
    <m/>
    <m/>
    <m/>
    <m/>
    <m/>
    <m/>
    <m/>
    <m/>
    <m/>
    <m/>
    <m/>
    <m/>
    <m/>
    <n v="32.83"/>
    <m/>
    <m/>
    <m/>
    <m/>
    <n v="29.41"/>
    <m/>
    <m/>
    <m/>
    <m/>
    <m/>
    <m/>
    <m/>
    <m/>
    <m/>
    <m/>
    <m/>
    <m/>
    <m/>
    <m/>
    <m/>
    <m/>
    <m/>
    <m/>
    <m/>
    <m/>
    <m/>
    <m/>
    <m/>
    <m/>
    <m/>
    <m/>
    <m/>
    <m/>
    <m/>
    <m/>
    <m/>
    <m/>
    <m/>
    <m/>
    <m/>
    <m/>
    <m/>
    <m/>
    <m/>
    <m/>
    <m/>
    <m/>
    <m/>
    <m/>
    <m/>
    <m/>
    <m/>
    <m/>
    <m/>
    <m/>
    <m/>
    <m/>
    <m/>
    <m/>
    <m/>
    <n v="19.309999999999999"/>
    <m/>
    <m/>
    <m/>
    <m/>
    <m/>
    <m/>
    <m/>
    <m/>
    <m/>
    <m/>
    <m/>
    <n v="42.63"/>
    <m/>
    <m/>
    <m/>
    <m/>
    <n v="2.5499999999999998"/>
    <n v="75.39"/>
    <n v="48.46"/>
    <m/>
    <n v="200.85"/>
    <n v="42.63"/>
    <n v="243.48"/>
    <n v="126.4"/>
    <n v="369.88"/>
  </r>
  <r>
    <n v="33"/>
    <n v="114"/>
    <s v="Nitinat R"/>
    <s v="OPS"/>
    <s v="124"/>
    <s v="Chinook"/>
    <s v="3"/>
    <x v="0"/>
    <x v="18"/>
    <n v="1388"/>
    <x v="7"/>
    <s v="CK-31"/>
    <s v="WEST VANCOUVER ISLAND-SOUTH_FA_0.x"/>
    <s v="M"/>
    <s v="H"/>
    <n v="114"/>
    <s v="Nitinat River H"/>
    <n v="1388"/>
    <s v="Sarita R"/>
    <s v="SWVI"/>
    <s v="S"/>
    <x v="1"/>
    <s v="184965"/>
    <n v="0"/>
    <s v="184965"/>
    <n v="2020"/>
    <s v="20200511"/>
    <s v="20200511"/>
    <m/>
    <n v="7.9"/>
    <m/>
    <s v="CWT"/>
    <s v="P"/>
    <s v="N"/>
    <s v="Y"/>
    <s v="N"/>
    <s v="N"/>
    <n v="5.1000000000000004E-3"/>
    <x v="0"/>
    <n v="24863"/>
    <n v="63457"/>
    <x v="4"/>
    <n v="38449"/>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75"/>
    <m/>
    <m/>
    <m/>
    <m/>
    <m/>
    <m/>
    <m/>
    <n v="23.11"/>
    <n v="0"/>
    <n v="4.75"/>
    <n v="4.75"/>
    <n v="23.11"/>
    <n v="27.86"/>
  </r>
  <r>
    <n v="33"/>
    <n v="114"/>
    <s v="Nitinat R"/>
    <s v="OPS"/>
    <s v="124"/>
    <s v="Chinook"/>
    <s v="3"/>
    <x v="0"/>
    <x v="18"/>
    <n v="1388"/>
    <x v="7"/>
    <s v="CK-31"/>
    <s v="WEST VANCOUVER ISLAND-SOUTH_FA_0.x"/>
    <s v="M"/>
    <s v="H"/>
    <n v="114"/>
    <s v="Nitinat River H"/>
    <n v="1388"/>
    <s v="Sarita R"/>
    <s v="SWVI"/>
    <s v="S"/>
    <x v="1"/>
    <s v="184965"/>
    <n v="0"/>
    <s v="184965"/>
    <n v="2020"/>
    <s v="20200511"/>
    <s v="20200511"/>
    <m/>
    <n v="7.9"/>
    <m/>
    <s v="CWT"/>
    <s v="P"/>
    <s v="N"/>
    <s v="Y"/>
    <s v="N"/>
    <s v="N"/>
    <n v="5.1000000000000004E-3"/>
    <x v="0"/>
    <n v="24863"/>
    <n v="63457"/>
    <x v="0"/>
    <n v="38449"/>
    <x v="4"/>
    <m/>
    <m/>
    <m/>
    <m/>
    <m/>
    <m/>
    <m/>
    <m/>
    <m/>
    <m/>
    <m/>
    <m/>
    <m/>
    <n v="16.440000000000001"/>
    <m/>
    <m/>
    <m/>
    <m/>
    <m/>
    <m/>
    <m/>
    <m/>
    <m/>
    <m/>
    <m/>
    <m/>
    <m/>
    <m/>
    <m/>
    <m/>
    <m/>
    <m/>
    <m/>
    <m/>
    <m/>
    <m/>
    <m/>
    <n v="29.27"/>
    <m/>
    <m/>
    <n v="6.53"/>
    <m/>
    <m/>
    <m/>
    <m/>
    <m/>
    <m/>
    <m/>
    <m/>
    <m/>
    <m/>
    <m/>
    <m/>
    <m/>
    <m/>
    <m/>
    <m/>
    <n v="10.54"/>
    <m/>
    <m/>
    <m/>
    <m/>
    <m/>
    <m/>
    <m/>
    <m/>
    <m/>
    <m/>
    <m/>
    <m/>
    <m/>
    <m/>
    <m/>
    <m/>
    <m/>
    <m/>
    <m/>
    <m/>
    <m/>
    <m/>
    <m/>
    <n v="87.81"/>
    <m/>
    <m/>
    <m/>
    <m/>
    <n v="7.43"/>
    <m/>
    <m/>
    <m/>
    <m/>
    <m/>
    <m/>
    <m/>
    <m/>
    <m/>
    <m/>
    <m/>
    <m/>
    <m/>
    <m/>
    <n v="24.76"/>
    <m/>
    <m/>
    <m/>
    <m/>
    <n v="24.76"/>
    <m/>
    <m/>
    <m/>
    <m/>
    <m/>
    <n v="12.38"/>
    <m/>
    <m/>
    <m/>
    <m/>
    <m/>
    <m/>
    <m/>
    <m/>
    <m/>
    <m/>
    <m/>
    <m/>
    <m/>
    <m/>
    <m/>
    <m/>
    <m/>
    <m/>
    <m/>
    <m/>
    <m/>
    <m/>
    <m/>
    <m/>
    <m/>
    <m/>
    <m/>
    <n v="14.7"/>
    <m/>
    <m/>
    <n v="14.7"/>
    <m/>
    <m/>
    <m/>
    <m/>
    <m/>
    <m/>
    <m/>
    <m/>
    <m/>
    <m/>
    <m/>
    <m/>
    <m/>
    <m/>
    <m/>
    <n v="13.78"/>
    <n v="2.5499999999999998"/>
    <m/>
    <m/>
    <m/>
    <n v="2.59"/>
    <n v="27.14"/>
    <n v="152.44"/>
    <m/>
    <n v="249.32"/>
    <n v="16.329999999999998"/>
    <n v="265.64999999999998"/>
    <n v="182.17"/>
    <n v="447.81999999999994"/>
  </r>
  <r>
    <n v="33"/>
    <n v="114"/>
    <s v="Nitinat R"/>
    <s v="OPS"/>
    <s v="124"/>
    <s v="Chinook"/>
    <s v="3"/>
    <x v="0"/>
    <x v="18"/>
    <n v="1388"/>
    <x v="7"/>
    <s v="CK-31"/>
    <s v="WEST VANCOUVER ISLAND-SOUTH_FA_0.x"/>
    <s v="M"/>
    <s v="H"/>
    <n v="114"/>
    <s v="Nitinat River H"/>
    <n v="1388"/>
    <s v="Sarita R"/>
    <s v="SWVI"/>
    <s v="S"/>
    <x v="1"/>
    <s v="184965"/>
    <n v="0"/>
    <s v="184965"/>
    <n v="2020"/>
    <s v="20200511"/>
    <s v="20200511"/>
    <m/>
    <n v="7.9"/>
    <m/>
    <s v="CWT"/>
    <s v="P"/>
    <s v="N"/>
    <s v="Y"/>
    <s v="N"/>
    <s v="N"/>
    <n v="5.1000000000000004E-3"/>
    <x v="0"/>
    <n v="24863"/>
    <n v="63457"/>
    <x v="1"/>
    <n v="38449"/>
    <x v="5"/>
    <m/>
    <m/>
    <m/>
    <m/>
    <m/>
    <m/>
    <m/>
    <m/>
    <m/>
    <m/>
    <m/>
    <m/>
    <m/>
    <n v="14.83"/>
    <m/>
    <m/>
    <m/>
    <m/>
    <m/>
    <m/>
    <m/>
    <m/>
    <m/>
    <m/>
    <m/>
    <m/>
    <n v="16.559999999999999"/>
    <m/>
    <m/>
    <m/>
    <m/>
    <n v="14.27"/>
    <m/>
    <m/>
    <m/>
    <m/>
    <m/>
    <n v="29.43"/>
    <m/>
    <m/>
    <m/>
    <m/>
    <m/>
    <m/>
    <m/>
    <m/>
    <m/>
    <m/>
    <m/>
    <m/>
    <m/>
    <m/>
    <m/>
    <m/>
    <m/>
    <m/>
    <m/>
    <m/>
    <m/>
    <m/>
    <m/>
    <m/>
    <m/>
    <m/>
    <m/>
    <m/>
    <m/>
    <m/>
    <m/>
    <m/>
    <m/>
    <m/>
    <m/>
    <m/>
    <m/>
    <m/>
    <m/>
    <m/>
    <m/>
    <m/>
    <m/>
    <n v="29.43"/>
    <m/>
    <m/>
    <m/>
    <m/>
    <n v="39.1"/>
    <n v="29.43"/>
    <m/>
    <m/>
    <m/>
    <m/>
    <m/>
    <m/>
    <m/>
    <n v="7.81"/>
    <m/>
    <m/>
    <m/>
    <m/>
    <m/>
    <m/>
    <m/>
    <m/>
    <m/>
    <m/>
    <m/>
    <m/>
    <m/>
    <m/>
    <m/>
    <m/>
    <m/>
    <m/>
    <m/>
    <m/>
    <m/>
    <m/>
    <m/>
    <m/>
    <m/>
    <m/>
    <m/>
    <m/>
    <m/>
    <m/>
    <m/>
    <m/>
    <m/>
    <m/>
    <m/>
    <m/>
    <m/>
    <m/>
    <m/>
    <m/>
    <m/>
    <m/>
    <m/>
    <m/>
    <m/>
    <m/>
    <m/>
    <m/>
    <m/>
    <m/>
    <m/>
    <m/>
    <m/>
    <m/>
    <m/>
    <m/>
    <m/>
    <m/>
    <m/>
    <m/>
    <m/>
    <m/>
    <m/>
    <n v="96.61"/>
    <m/>
    <m/>
    <m/>
    <n v="7.45"/>
    <n v="7.65"/>
    <n v="54.85"/>
    <n v="33.18"/>
    <m/>
    <n v="180.86"/>
    <n v="104.06"/>
    <n v="284.92"/>
    <n v="95.68"/>
    <n v="380.6"/>
  </r>
  <r>
    <n v="33"/>
    <n v="114"/>
    <s v="Nitinat R"/>
    <s v="OPS"/>
    <s v="124"/>
    <s v="Chinook"/>
    <s v="3"/>
    <x v="0"/>
    <x v="18"/>
    <n v="1388"/>
    <x v="7"/>
    <s v="CK-31"/>
    <s v="WEST VANCOUVER ISLAND-SOUTH_FA_0.x"/>
    <s v="M"/>
    <s v="H"/>
    <n v="114"/>
    <s v="Nitinat River H"/>
    <n v="1388"/>
    <s v="Sarita R"/>
    <s v="SWVI"/>
    <s v="S"/>
    <x v="1"/>
    <s v="184965"/>
    <n v="0"/>
    <s v="184965"/>
    <n v="2020"/>
    <s v="20200511"/>
    <s v="20200511"/>
    <m/>
    <n v="7.9"/>
    <m/>
    <s v="CWT"/>
    <s v="P"/>
    <s v="N"/>
    <s v="Y"/>
    <s v="N"/>
    <s v="N"/>
    <n v="5.1000000000000004E-3"/>
    <x v="0"/>
    <n v="24863"/>
    <n v="63457"/>
    <x v="2"/>
    <n v="38449"/>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75"/>
    <m/>
    <m/>
    <m/>
    <m/>
    <m/>
    <m/>
    <m/>
    <m/>
    <n v="0"/>
    <n v="14.75"/>
    <n v="14.75"/>
    <n v="0"/>
    <n v="14.75"/>
  </r>
  <r>
    <n v="33"/>
    <n v="114"/>
    <s v="Nitinat R"/>
    <s v="OPS"/>
    <s v="124"/>
    <s v="Chinook"/>
    <s v="3"/>
    <x v="0"/>
    <x v="18"/>
    <n v="1388"/>
    <x v="7"/>
    <s v="CK-31"/>
    <s v="WEST VANCOUVER ISLAND-SOUTH_FA_0.x"/>
    <s v="M"/>
    <s v="H"/>
    <n v="114"/>
    <s v="Nitinat River H"/>
    <n v="1388"/>
    <s v="Sarita R"/>
    <s v="SWVI"/>
    <s v="S"/>
    <x v="1"/>
    <s v="184966"/>
    <n v="0"/>
    <s v="184966"/>
    <n v="2020"/>
    <s v="20200511"/>
    <s v="20200511"/>
    <m/>
    <n v="7.9"/>
    <m/>
    <s v="CWT"/>
    <s v="P"/>
    <s v="N"/>
    <s v="N"/>
    <s v="Y"/>
    <s v="N"/>
    <n v="0"/>
    <x v="0"/>
    <n v="25004"/>
    <n v="63688"/>
    <x v="4"/>
    <n v="38451"/>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0999999999999996"/>
    <m/>
    <m/>
    <m/>
    <m/>
    <n v="3.35"/>
    <m/>
    <n v="18.22"/>
    <n v="0"/>
    <n v="5.0999999999999996"/>
    <n v="5.0999999999999996"/>
    <n v="21.57"/>
    <n v="26.669999999999998"/>
  </r>
  <r>
    <n v="33"/>
    <n v="114"/>
    <s v="Nitinat R"/>
    <s v="OPS"/>
    <s v="124"/>
    <s v="Chinook"/>
    <s v="3"/>
    <x v="0"/>
    <x v="18"/>
    <n v="1388"/>
    <x v="7"/>
    <s v="CK-31"/>
    <s v="WEST VANCOUVER ISLAND-SOUTH_FA_0.x"/>
    <s v="M"/>
    <s v="H"/>
    <n v="114"/>
    <s v="Nitinat River H"/>
    <n v="1388"/>
    <s v="Sarita R"/>
    <s v="SWVI"/>
    <s v="S"/>
    <x v="1"/>
    <s v="184966"/>
    <n v="0"/>
    <s v="184966"/>
    <n v="2020"/>
    <s v="20200511"/>
    <s v="20200511"/>
    <m/>
    <n v="7.9"/>
    <m/>
    <s v="CWT"/>
    <s v="P"/>
    <s v="N"/>
    <s v="N"/>
    <s v="Y"/>
    <s v="N"/>
    <n v="0"/>
    <x v="0"/>
    <n v="25004"/>
    <n v="63688"/>
    <x v="0"/>
    <n v="38451"/>
    <x v="4"/>
    <m/>
    <m/>
    <m/>
    <m/>
    <m/>
    <m/>
    <m/>
    <m/>
    <m/>
    <m/>
    <m/>
    <m/>
    <m/>
    <m/>
    <m/>
    <m/>
    <m/>
    <m/>
    <m/>
    <m/>
    <m/>
    <m/>
    <m/>
    <m/>
    <m/>
    <m/>
    <m/>
    <m/>
    <m/>
    <m/>
    <m/>
    <m/>
    <m/>
    <m/>
    <m/>
    <m/>
    <m/>
    <m/>
    <m/>
    <m/>
    <n v="6.52"/>
    <m/>
    <m/>
    <m/>
    <m/>
    <m/>
    <m/>
    <m/>
    <m/>
    <m/>
    <m/>
    <m/>
    <m/>
    <m/>
    <m/>
    <m/>
    <m/>
    <n v="10.52"/>
    <m/>
    <m/>
    <m/>
    <m/>
    <m/>
    <m/>
    <m/>
    <m/>
    <m/>
    <m/>
    <m/>
    <m/>
    <m/>
    <m/>
    <m/>
    <m/>
    <m/>
    <m/>
    <m/>
    <m/>
    <m/>
    <m/>
    <m/>
    <n v="58.44"/>
    <m/>
    <m/>
    <m/>
    <m/>
    <n v="31.02"/>
    <n v="29.22"/>
    <m/>
    <m/>
    <m/>
    <m/>
    <m/>
    <m/>
    <m/>
    <m/>
    <m/>
    <m/>
    <m/>
    <m/>
    <m/>
    <m/>
    <m/>
    <m/>
    <m/>
    <m/>
    <m/>
    <m/>
    <m/>
    <m/>
    <m/>
    <m/>
    <m/>
    <m/>
    <m/>
    <m/>
    <m/>
    <m/>
    <m/>
    <m/>
    <m/>
    <m/>
    <m/>
    <m/>
    <m/>
    <m/>
    <m/>
    <m/>
    <m/>
    <m/>
    <m/>
    <n v="15.77"/>
    <m/>
    <m/>
    <m/>
    <m/>
    <m/>
    <m/>
    <m/>
    <m/>
    <m/>
    <m/>
    <m/>
    <m/>
    <m/>
    <m/>
    <m/>
    <n v="14.67"/>
    <m/>
    <m/>
    <m/>
    <m/>
    <m/>
    <m/>
    <m/>
    <m/>
    <m/>
    <n v="8.1999999999999993"/>
    <m/>
    <n v="13.86"/>
    <n v="2.5499999999999998"/>
    <m/>
    <m/>
    <n v="6.11"/>
    <n v="2.54"/>
    <n v="27.09"/>
    <n v="129.72"/>
    <m/>
    <n v="174.36"/>
    <n v="22.52"/>
    <n v="196.88"/>
    <n v="159.35"/>
    <n v="356.23"/>
  </r>
  <r>
    <n v="33"/>
    <n v="114"/>
    <s v="Nitinat R"/>
    <s v="OPS"/>
    <s v="124"/>
    <s v="Chinook"/>
    <s v="3"/>
    <x v="0"/>
    <x v="18"/>
    <n v="1388"/>
    <x v="7"/>
    <s v="CK-31"/>
    <s v="WEST VANCOUVER ISLAND-SOUTH_FA_0.x"/>
    <s v="M"/>
    <s v="H"/>
    <n v="114"/>
    <s v="Nitinat River H"/>
    <n v="1388"/>
    <s v="Sarita R"/>
    <s v="SWVI"/>
    <s v="S"/>
    <x v="1"/>
    <s v="184966"/>
    <n v="0"/>
    <s v="184966"/>
    <n v="2020"/>
    <s v="20200511"/>
    <s v="20200511"/>
    <m/>
    <n v="7.9"/>
    <m/>
    <s v="CWT"/>
    <s v="P"/>
    <s v="N"/>
    <s v="N"/>
    <s v="Y"/>
    <s v="N"/>
    <n v="0"/>
    <x v="0"/>
    <n v="25004"/>
    <n v="63688"/>
    <x v="1"/>
    <n v="38451"/>
    <x v="5"/>
    <m/>
    <m/>
    <m/>
    <m/>
    <m/>
    <m/>
    <m/>
    <m/>
    <m/>
    <m/>
    <m/>
    <m/>
    <m/>
    <m/>
    <m/>
    <m/>
    <m/>
    <m/>
    <m/>
    <m/>
    <m/>
    <m/>
    <m/>
    <m/>
    <m/>
    <m/>
    <m/>
    <m/>
    <m/>
    <m/>
    <m/>
    <m/>
    <m/>
    <m/>
    <m/>
    <m/>
    <m/>
    <n v="29.37"/>
    <m/>
    <m/>
    <m/>
    <m/>
    <m/>
    <m/>
    <m/>
    <m/>
    <m/>
    <m/>
    <m/>
    <m/>
    <m/>
    <m/>
    <m/>
    <m/>
    <m/>
    <m/>
    <m/>
    <m/>
    <m/>
    <m/>
    <m/>
    <m/>
    <m/>
    <m/>
    <m/>
    <m/>
    <m/>
    <m/>
    <m/>
    <m/>
    <m/>
    <m/>
    <m/>
    <m/>
    <m/>
    <m/>
    <m/>
    <m/>
    <m/>
    <m/>
    <m/>
    <n v="88.11"/>
    <m/>
    <m/>
    <m/>
    <m/>
    <n v="9.6999999999999993"/>
    <m/>
    <m/>
    <m/>
    <m/>
    <m/>
    <m/>
    <m/>
    <m/>
    <n v="10.9"/>
    <m/>
    <m/>
    <m/>
    <m/>
    <m/>
    <n v="16.170000000000002"/>
    <m/>
    <m/>
    <m/>
    <m/>
    <m/>
    <m/>
    <m/>
    <m/>
    <m/>
    <m/>
    <m/>
    <m/>
    <m/>
    <m/>
    <m/>
    <m/>
    <m/>
    <m/>
    <m/>
    <m/>
    <m/>
    <m/>
    <m/>
    <m/>
    <m/>
    <m/>
    <m/>
    <m/>
    <m/>
    <m/>
    <m/>
    <m/>
    <m/>
    <m/>
    <m/>
    <m/>
    <m/>
    <m/>
    <m/>
    <m/>
    <m/>
    <m/>
    <m/>
    <m/>
    <m/>
    <n v="19.28"/>
    <m/>
    <m/>
    <m/>
    <m/>
    <m/>
    <m/>
    <m/>
    <m/>
    <m/>
    <m/>
    <m/>
    <n v="129.35"/>
    <m/>
    <m/>
    <m/>
    <m/>
    <n v="10.18"/>
    <n v="111.18"/>
    <n v="43.3"/>
    <m/>
    <n v="173.53"/>
    <n v="129.35"/>
    <n v="302.88"/>
    <n v="164.66"/>
    <n v="467.54"/>
  </r>
  <r>
    <n v="33"/>
    <n v="114"/>
    <s v="Nitinat R"/>
    <s v="OPS"/>
    <s v="124"/>
    <s v="Chinook"/>
    <s v="3"/>
    <x v="0"/>
    <x v="18"/>
    <n v="1388"/>
    <x v="7"/>
    <s v="CK-31"/>
    <s v="WEST VANCOUVER ISLAND-SOUTH_FA_0.x"/>
    <s v="M"/>
    <s v="H"/>
    <n v="114"/>
    <s v="Nitinat River H"/>
    <n v="1388"/>
    <s v="Sarita R"/>
    <s v="SWVI"/>
    <s v="S"/>
    <x v="1"/>
    <s v="184966"/>
    <n v="0"/>
    <s v="184966"/>
    <n v="2020"/>
    <s v="20200511"/>
    <s v="20200511"/>
    <m/>
    <n v="7.9"/>
    <m/>
    <s v="CWT"/>
    <s v="P"/>
    <s v="N"/>
    <s v="N"/>
    <s v="Y"/>
    <s v="N"/>
    <n v="0"/>
    <x v="0"/>
    <n v="25004"/>
    <n v="63688"/>
    <x v="2"/>
    <n v="38451"/>
    <x v="6"/>
    <m/>
    <m/>
    <m/>
    <m/>
    <m/>
    <m/>
    <m/>
    <m/>
    <m/>
    <m/>
    <m/>
    <m/>
    <m/>
    <n v="5.9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
    <m/>
    <m/>
    <m/>
    <m/>
    <m/>
    <m/>
    <m/>
    <m/>
    <n v="5.93"/>
    <n v="4.3"/>
    <n v="10.23"/>
    <n v="0"/>
    <n v="10.23"/>
  </r>
  <r>
    <n v="33"/>
    <n v="114"/>
    <s v="Nitinat R"/>
    <s v="OPS"/>
    <s v="124"/>
    <s v="Chinook"/>
    <s v="3"/>
    <x v="0"/>
    <x v="18"/>
    <n v="1388"/>
    <x v="7"/>
    <s v="CK-31"/>
    <s v="WEST VANCOUVER ISLAND-SOUTH_FA_0.x"/>
    <s v="M"/>
    <s v="H"/>
    <n v="114"/>
    <s v="Nitinat River H"/>
    <n v="1388"/>
    <s v="Sarita R"/>
    <s v="SWVI"/>
    <s v="S"/>
    <x v="1"/>
    <s v="184967"/>
    <n v="0"/>
    <s v="184967"/>
    <n v="2020"/>
    <s v="20200511"/>
    <s v="20200511"/>
    <m/>
    <n v="7.9"/>
    <m/>
    <s v="CWT"/>
    <s v="P"/>
    <s v="N"/>
    <s v="N"/>
    <s v="Y"/>
    <s v="N"/>
    <n v="3.3999999999999998E-3"/>
    <x v="0"/>
    <n v="24935"/>
    <n v="63598"/>
    <x v="4"/>
    <n v="38450"/>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0999999999999996"/>
    <m/>
    <m/>
    <m/>
    <m/>
    <m/>
    <m/>
    <n v="16.010000000000002"/>
    <n v="0"/>
    <n v="5.0999999999999996"/>
    <n v="5.0999999999999996"/>
    <n v="16.010000000000002"/>
    <n v="21.11"/>
  </r>
  <r>
    <n v="33"/>
    <n v="114"/>
    <s v="Nitinat R"/>
    <s v="OPS"/>
    <s v="124"/>
    <s v="Chinook"/>
    <s v="3"/>
    <x v="0"/>
    <x v="18"/>
    <n v="1388"/>
    <x v="7"/>
    <s v="CK-31"/>
    <s v="WEST VANCOUVER ISLAND-SOUTH_FA_0.x"/>
    <s v="M"/>
    <s v="H"/>
    <n v="114"/>
    <s v="Nitinat River H"/>
    <n v="1388"/>
    <s v="Sarita R"/>
    <s v="SWVI"/>
    <s v="S"/>
    <x v="1"/>
    <s v="184967"/>
    <n v="0"/>
    <s v="184967"/>
    <n v="2020"/>
    <s v="20200511"/>
    <s v="20200511"/>
    <m/>
    <n v="7.9"/>
    <m/>
    <s v="CWT"/>
    <s v="P"/>
    <s v="N"/>
    <s v="N"/>
    <s v="Y"/>
    <s v="N"/>
    <n v="3.3999999999999998E-3"/>
    <x v="0"/>
    <n v="24935"/>
    <n v="63598"/>
    <x v="0"/>
    <n v="38450"/>
    <x v="4"/>
    <m/>
    <m/>
    <m/>
    <m/>
    <m/>
    <m/>
    <n v="5.64"/>
    <m/>
    <m/>
    <m/>
    <m/>
    <m/>
    <m/>
    <m/>
    <m/>
    <m/>
    <m/>
    <m/>
    <m/>
    <m/>
    <m/>
    <m/>
    <m/>
    <m/>
    <m/>
    <m/>
    <n v="0"/>
    <m/>
    <n v="10.46"/>
    <m/>
    <m/>
    <m/>
    <m/>
    <m/>
    <m/>
    <m/>
    <m/>
    <m/>
    <m/>
    <m/>
    <m/>
    <m/>
    <m/>
    <m/>
    <m/>
    <m/>
    <m/>
    <m/>
    <m/>
    <m/>
    <m/>
    <m/>
    <m/>
    <m/>
    <m/>
    <m/>
    <m/>
    <n v="10.53"/>
    <m/>
    <m/>
    <m/>
    <m/>
    <m/>
    <m/>
    <m/>
    <m/>
    <m/>
    <m/>
    <m/>
    <m/>
    <m/>
    <m/>
    <m/>
    <m/>
    <m/>
    <m/>
    <m/>
    <m/>
    <m/>
    <m/>
    <m/>
    <n v="58.5"/>
    <m/>
    <m/>
    <m/>
    <m/>
    <n v="14.84"/>
    <m/>
    <m/>
    <m/>
    <m/>
    <m/>
    <m/>
    <m/>
    <m/>
    <m/>
    <m/>
    <m/>
    <m/>
    <m/>
    <m/>
    <n v="12.37"/>
    <m/>
    <m/>
    <m/>
    <m/>
    <n v="24.74"/>
    <m/>
    <m/>
    <m/>
    <m/>
    <m/>
    <m/>
    <m/>
    <m/>
    <m/>
    <m/>
    <m/>
    <m/>
    <m/>
    <m/>
    <m/>
    <m/>
    <m/>
    <m/>
    <m/>
    <m/>
    <m/>
    <m/>
    <m/>
    <m/>
    <m/>
    <m/>
    <m/>
    <m/>
    <m/>
    <m/>
    <m/>
    <m/>
    <m/>
    <m/>
    <m/>
    <m/>
    <m/>
    <m/>
    <m/>
    <m/>
    <m/>
    <m/>
    <m/>
    <m/>
    <m/>
    <m/>
    <m/>
    <m/>
    <m/>
    <m/>
    <m/>
    <m/>
    <n v="13.09"/>
    <m/>
    <m/>
    <m/>
    <m/>
    <m/>
    <m/>
    <n v="92.33"/>
    <m/>
    <n v="137.08000000000001"/>
    <n v="13.09"/>
    <n v="150.16999999999999"/>
    <n v="92.33"/>
    <n v="242.5"/>
  </r>
  <r>
    <n v="33"/>
    <n v="114"/>
    <s v="Nitinat R"/>
    <s v="OPS"/>
    <s v="124"/>
    <s v="Chinook"/>
    <s v="3"/>
    <x v="0"/>
    <x v="18"/>
    <n v="1388"/>
    <x v="7"/>
    <s v="CK-31"/>
    <s v="WEST VANCOUVER ISLAND-SOUTH_FA_0.x"/>
    <s v="M"/>
    <s v="H"/>
    <n v="114"/>
    <s v="Nitinat River H"/>
    <n v="1388"/>
    <s v="Sarita R"/>
    <s v="SWVI"/>
    <s v="S"/>
    <x v="1"/>
    <s v="184967"/>
    <n v="0"/>
    <s v="184967"/>
    <n v="2020"/>
    <s v="20200511"/>
    <s v="20200511"/>
    <m/>
    <n v="7.9"/>
    <m/>
    <s v="CWT"/>
    <s v="P"/>
    <s v="N"/>
    <s v="N"/>
    <s v="Y"/>
    <s v="N"/>
    <n v="3.3999999999999998E-3"/>
    <x v="0"/>
    <n v="24935"/>
    <n v="63598"/>
    <x v="1"/>
    <n v="38450"/>
    <x v="5"/>
    <m/>
    <m/>
    <m/>
    <m/>
    <m/>
    <m/>
    <m/>
    <m/>
    <m/>
    <m/>
    <m/>
    <m/>
    <m/>
    <m/>
    <m/>
    <m/>
    <m/>
    <m/>
    <m/>
    <m/>
    <m/>
    <m/>
    <m/>
    <m/>
    <m/>
    <m/>
    <m/>
    <m/>
    <m/>
    <m/>
    <m/>
    <m/>
    <m/>
    <m/>
    <m/>
    <m/>
    <m/>
    <n v="58.82"/>
    <m/>
    <n v="29.41"/>
    <m/>
    <n v="16.2"/>
    <m/>
    <m/>
    <n v="15.94"/>
    <m/>
    <m/>
    <m/>
    <m/>
    <m/>
    <m/>
    <m/>
    <m/>
    <m/>
    <m/>
    <m/>
    <m/>
    <m/>
    <m/>
    <m/>
    <m/>
    <m/>
    <m/>
    <m/>
    <m/>
    <m/>
    <m/>
    <m/>
    <m/>
    <m/>
    <m/>
    <m/>
    <m/>
    <m/>
    <m/>
    <m/>
    <m/>
    <m/>
    <m/>
    <m/>
    <m/>
    <n v="58.82"/>
    <m/>
    <m/>
    <m/>
    <m/>
    <m/>
    <m/>
    <m/>
    <m/>
    <m/>
    <m/>
    <m/>
    <m/>
    <m/>
    <m/>
    <m/>
    <m/>
    <m/>
    <m/>
    <m/>
    <m/>
    <m/>
    <m/>
    <m/>
    <m/>
    <n v="15.94"/>
    <m/>
    <m/>
    <m/>
    <m/>
    <m/>
    <m/>
    <m/>
    <m/>
    <m/>
    <m/>
    <m/>
    <m/>
    <m/>
    <m/>
    <m/>
    <m/>
    <m/>
    <m/>
    <m/>
    <m/>
    <m/>
    <m/>
    <m/>
    <m/>
    <m/>
    <m/>
    <m/>
    <m/>
    <m/>
    <m/>
    <m/>
    <m/>
    <m/>
    <m/>
    <m/>
    <m/>
    <m/>
    <m/>
    <m/>
    <m/>
    <m/>
    <m/>
    <m/>
    <m/>
    <m/>
    <m/>
    <m/>
    <m/>
    <m/>
    <m/>
    <m/>
    <m/>
    <n v="95.84"/>
    <m/>
    <m/>
    <m/>
    <m/>
    <n v="10.199999999999999"/>
    <n v="71.95"/>
    <n v="43.35"/>
    <m/>
    <n v="195.13"/>
    <n v="95.84"/>
    <n v="290.97000000000003"/>
    <n v="125.5"/>
    <n v="416.46999999999997"/>
  </r>
  <r>
    <n v="33"/>
    <n v="114"/>
    <s v="Nitinat R"/>
    <s v="OPS"/>
    <s v="124"/>
    <s v="Chinook"/>
    <s v="3"/>
    <x v="0"/>
    <x v="18"/>
    <n v="1388"/>
    <x v="7"/>
    <s v="CK-31"/>
    <s v="WEST VANCOUVER ISLAND-SOUTH_FA_0.x"/>
    <s v="M"/>
    <s v="H"/>
    <n v="114"/>
    <s v="Nitinat River H"/>
    <n v="1388"/>
    <s v="Sarita R"/>
    <s v="SWVI"/>
    <s v="S"/>
    <x v="1"/>
    <s v="184967"/>
    <n v="0"/>
    <s v="184967"/>
    <n v="2020"/>
    <s v="20200511"/>
    <s v="20200511"/>
    <m/>
    <n v="7.9"/>
    <m/>
    <s v="CWT"/>
    <s v="P"/>
    <s v="N"/>
    <s v="N"/>
    <s v="Y"/>
    <s v="N"/>
    <n v="3.3999999999999998E-3"/>
    <x v="0"/>
    <n v="24935"/>
    <n v="63598"/>
    <x v="2"/>
    <n v="38450"/>
    <x v="6"/>
    <m/>
    <m/>
    <m/>
    <m/>
    <m/>
    <m/>
    <m/>
    <m/>
    <m/>
    <m/>
    <m/>
    <m/>
    <m/>
    <m/>
    <m/>
    <m/>
    <m/>
    <m/>
    <m/>
    <m/>
    <m/>
    <m/>
    <m/>
    <m/>
    <m/>
    <m/>
    <m/>
    <m/>
    <m/>
    <m/>
    <m/>
    <m/>
    <m/>
    <m/>
    <m/>
    <m/>
    <m/>
    <m/>
    <m/>
    <m/>
    <m/>
    <m/>
    <m/>
    <m/>
    <m/>
    <m/>
    <m/>
    <m/>
    <m/>
    <m/>
    <m/>
    <m/>
    <m/>
    <m/>
    <m/>
    <m/>
    <m/>
    <m/>
    <m/>
    <m/>
    <m/>
    <m/>
    <m/>
    <m/>
    <m/>
    <m/>
    <m/>
    <m/>
    <m/>
    <m/>
    <m/>
    <m/>
    <m/>
    <m/>
    <m/>
    <m/>
    <m/>
    <m/>
    <m/>
    <m/>
    <m/>
    <m/>
    <n v="6.68"/>
    <m/>
    <m/>
    <m/>
    <m/>
    <m/>
    <m/>
    <m/>
    <m/>
    <m/>
    <m/>
    <m/>
    <m/>
    <m/>
    <m/>
    <m/>
    <m/>
    <m/>
    <m/>
    <m/>
    <m/>
    <m/>
    <m/>
    <m/>
    <m/>
    <m/>
    <m/>
    <m/>
    <m/>
    <m/>
    <m/>
    <m/>
    <m/>
    <m/>
    <m/>
    <m/>
    <m/>
    <m/>
    <m/>
    <m/>
    <m/>
    <m/>
    <m/>
    <m/>
    <m/>
    <m/>
    <m/>
    <m/>
    <m/>
    <m/>
    <m/>
    <m/>
    <m/>
    <m/>
    <m/>
    <m/>
    <m/>
    <m/>
    <m/>
    <m/>
    <m/>
    <m/>
    <m/>
    <m/>
    <m/>
    <m/>
    <m/>
    <m/>
    <m/>
    <m/>
    <m/>
    <m/>
    <m/>
    <m/>
    <m/>
    <m/>
    <m/>
    <m/>
    <m/>
    <m/>
    <m/>
    <m/>
    <m/>
    <m/>
    <m/>
    <m/>
    <n v="6.68"/>
    <n v="0"/>
    <n v="6.68"/>
    <n v="0"/>
    <n v="6.68"/>
  </r>
  <r>
    <n v="33"/>
    <n v="114"/>
    <s v="Nitinat R"/>
    <s v="OPS"/>
    <s v="124"/>
    <s v="Chinook"/>
    <s v="3"/>
    <x v="0"/>
    <x v="14"/>
    <n v="413"/>
    <x v="8"/>
    <s v="CK-31"/>
    <s v="WEST VANCOUVER ISLAND-SOUTH_FA_0.x"/>
    <s v="M"/>
    <s v="H"/>
    <n v="114"/>
    <s v="Nitinat River H"/>
    <n v="413"/>
    <s v="Nahmint R"/>
    <s v="SWVI"/>
    <s v="S"/>
    <x v="0"/>
    <s v="182982"/>
    <n v="0"/>
    <s v="182982"/>
    <n v="2022"/>
    <s v="20220323"/>
    <s v="20220323"/>
    <n v="129"/>
    <n v="22.62"/>
    <m/>
    <s v="CWT"/>
    <s v="B"/>
    <s v="Y"/>
    <s v="Y"/>
    <s v="Y"/>
    <s v="Y"/>
    <n v="2.2000000000000001E-3"/>
    <x v="0"/>
    <n v="8182"/>
    <n v="8654"/>
    <x v="1"/>
    <n v="39792"/>
    <x v="6"/>
    <m/>
    <m/>
    <m/>
    <m/>
    <m/>
    <m/>
    <m/>
    <m/>
    <m/>
    <m/>
    <m/>
    <m/>
    <m/>
    <m/>
    <m/>
    <m/>
    <m/>
    <m/>
    <m/>
    <m/>
    <m/>
    <m/>
    <m/>
    <m/>
    <m/>
    <m/>
    <m/>
    <m/>
    <m/>
    <m/>
    <m/>
    <m/>
    <m/>
    <m/>
    <m/>
    <m/>
    <m/>
    <m/>
    <m/>
    <m/>
    <m/>
    <m/>
    <m/>
    <m/>
    <m/>
    <m/>
    <m/>
    <m/>
    <m/>
    <m/>
    <m/>
    <m/>
    <m/>
    <m/>
    <m/>
    <m/>
    <m/>
    <m/>
    <m/>
    <m/>
    <m/>
    <m/>
    <m/>
    <m/>
    <m/>
    <m/>
    <m/>
    <m/>
    <m/>
    <m/>
    <m/>
    <m/>
    <m/>
    <m/>
    <m/>
    <m/>
    <m/>
    <m/>
    <m/>
    <m/>
    <m/>
    <m/>
    <m/>
    <m/>
    <m/>
    <m/>
    <n v="6.3"/>
    <m/>
    <m/>
    <m/>
    <m/>
    <m/>
    <m/>
    <m/>
    <m/>
    <m/>
    <m/>
    <m/>
    <m/>
    <m/>
    <m/>
    <m/>
    <m/>
    <m/>
    <m/>
    <m/>
    <m/>
    <m/>
    <m/>
    <m/>
    <m/>
    <m/>
    <m/>
    <m/>
    <m/>
    <m/>
    <m/>
    <m/>
    <m/>
    <m/>
    <m/>
    <m/>
    <m/>
    <m/>
    <m/>
    <m/>
    <m/>
    <m/>
    <m/>
    <m/>
    <m/>
    <m/>
    <m/>
    <m/>
    <m/>
    <m/>
    <m/>
    <m/>
    <m/>
    <m/>
    <m/>
    <m/>
    <m/>
    <m/>
    <m/>
    <m/>
    <m/>
    <m/>
    <m/>
    <m/>
    <m/>
    <m/>
    <m/>
    <m/>
    <m/>
    <m/>
    <m/>
    <m/>
    <m/>
    <m/>
    <m/>
    <m/>
    <m/>
    <m/>
    <m/>
    <m/>
    <m/>
    <m/>
    <n v="6.3"/>
    <n v="0"/>
    <n v="6.3"/>
    <n v="0"/>
    <n v="6.3"/>
  </r>
  <r>
    <n v="33"/>
    <n v="114"/>
    <s v="Nitinat R"/>
    <s v="OPS"/>
    <s v="124"/>
    <s v="Chinook"/>
    <s v="3"/>
    <x v="0"/>
    <x v="14"/>
    <n v="114"/>
    <x v="6"/>
    <s v="CK-31"/>
    <s v="WEST VANCOUVER ISLAND-SOUTH_FA_0.x"/>
    <s v="M"/>
    <s v="H"/>
    <n v="114"/>
    <s v="Nitinat River H"/>
    <n v="2676"/>
    <s v="Henderson Lk"/>
    <s v="SWVI"/>
    <s v="S"/>
    <x v="1"/>
    <s v="186473"/>
    <n v="0"/>
    <s v="186473"/>
    <n v="2021"/>
    <s v="20210504"/>
    <s v="20210504"/>
    <n v="73"/>
    <n v="4.16"/>
    <s v="30,0004 released into Clemens Creek flowing into HL"/>
    <s v="CWT"/>
    <s v="B"/>
    <s v="N"/>
    <s v="N"/>
    <s v="Y"/>
    <s v="N"/>
    <n v="4.8999999999999998E-3"/>
    <x v="0"/>
    <n v="50008"/>
    <n v="50255"/>
    <x v="0"/>
    <n v="39139"/>
    <x v="5"/>
    <m/>
    <m/>
    <m/>
    <m/>
    <m/>
    <m/>
    <m/>
    <m/>
    <m/>
    <m/>
    <m/>
    <m/>
    <m/>
    <n v="5.84"/>
    <m/>
    <m/>
    <m/>
    <m/>
    <m/>
    <m/>
    <m/>
    <m/>
    <m/>
    <m/>
    <m/>
    <m/>
    <n v="3.81"/>
    <m/>
    <m/>
    <m/>
    <m/>
    <m/>
    <m/>
    <m/>
    <m/>
    <m/>
    <m/>
    <m/>
    <m/>
    <m/>
    <m/>
    <m/>
    <m/>
    <m/>
    <m/>
    <m/>
    <m/>
    <m/>
    <m/>
    <m/>
    <m/>
    <m/>
    <m/>
    <m/>
    <m/>
    <m/>
    <m/>
    <m/>
    <m/>
    <m/>
    <m/>
    <m/>
    <m/>
    <m/>
    <m/>
    <m/>
    <m/>
    <m/>
    <m/>
    <m/>
    <m/>
    <m/>
    <m/>
    <m/>
    <m/>
    <m/>
    <m/>
    <m/>
    <m/>
    <m/>
    <m/>
    <m/>
    <m/>
    <m/>
    <m/>
    <m/>
    <n v="23.04"/>
    <n v="11.59"/>
    <m/>
    <m/>
    <m/>
    <m/>
    <m/>
    <m/>
    <m/>
    <m/>
    <m/>
    <m/>
    <m/>
    <m/>
    <m/>
    <m/>
    <m/>
    <m/>
    <m/>
    <m/>
    <m/>
    <m/>
    <m/>
    <m/>
    <m/>
    <m/>
    <m/>
    <m/>
    <m/>
    <m/>
    <m/>
    <m/>
    <m/>
    <m/>
    <m/>
    <m/>
    <m/>
    <m/>
    <m/>
    <m/>
    <m/>
    <m/>
    <m/>
    <m/>
    <m/>
    <m/>
    <m/>
    <m/>
    <m/>
    <m/>
    <m/>
    <m/>
    <m/>
    <m/>
    <m/>
    <m/>
    <m/>
    <m/>
    <m/>
    <m/>
    <m/>
    <m/>
    <m/>
    <m/>
    <m/>
    <m/>
    <m/>
    <m/>
    <m/>
    <m/>
    <m/>
    <m/>
    <m/>
    <m/>
    <m/>
    <m/>
    <m/>
    <m/>
    <m/>
    <n v="1.35"/>
    <n v="1"/>
    <m/>
    <n v="44.28"/>
    <n v="0"/>
    <n v="44.28"/>
    <n v="2.35"/>
    <n v="46.63"/>
  </r>
  <r>
    <n v="33"/>
    <n v="114"/>
    <s v="Nitinat R"/>
    <s v="OPS"/>
    <s v="124"/>
    <s v="Chinook"/>
    <s v="3"/>
    <x v="0"/>
    <x v="14"/>
    <n v="114"/>
    <x v="6"/>
    <s v="CK-31"/>
    <s v="WEST VANCOUVER ISLAND-SOUTH_FA_0.x"/>
    <s v="M"/>
    <s v="H"/>
    <n v="114"/>
    <s v="Nitinat River H"/>
    <n v="2676"/>
    <s v="Henderson Lk"/>
    <s v="SWVI"/>
    <s v="S"/>
    <x v="1"/>
    <s v="186473"/>
    <n v="0"/>
    <s v="186473"/>
    <n v="2021"/>
    <s v="20210504"/>
    <s v="20210504"/>
    <n v="73"/>
    <n v="4.16"/>
    <s v="30,0004 released into Clemens Creek flowing into HL"/>
    <s v="CWT"/>
    <s v="B"/>
    <s v="N"/>
    <s v="N"/>
    <s v="Y"/>
    <s v="N"/>
    <n v="4.8999999999999998E-3"/>
    <x v="0"/>
    <n v="50008"/>
    <n v="50255"/>
    <x v="1"/>
    <n v="39139"/>
    <x v="6"/>
    <m/>
    <m/>
    <m/>
    <m/>
    <m/>
    <m/>
    <m/>
    <m/>
    <m/>
    <m/>
    <m/>
    <m/>
    <m/>
    <n v="2.3199999999999998"/>
    <m/>
    <m/>
    <m/>
    <m/>
    <m/>
    <m/>
    <m/>
    <m/>
    <m/>
    <m/>
    <m/>
    <m/>
    <n v="4.7"/>
    <m/>
    <m/>
    <m/>
    <m/>
    <m/>
    <m/>
    <m/>
    <m/>
    <m/>
    <m/>
    <m/>
    <m/>
    <m/>
    <m/>
    <m/>
    <m/>
    <m/>
    <m/>
    <m/>
    <n v="6.62"/>
    <m/>
    <m/>
    <m/>
    <m/>
    <m/>
    <m/>
    <m/>
    <m/>
    <m/>
    <m/>
    <m/>
    <m/>
    <m/>
    <m/>
    <m/>
    <m/>
    <m/>
    <m/>
    <m/>
    <m/>
    <m/>
    <m/>
    <m/>
    <m/>
    <m/>
    <m/>
    <m/>
    <m/>
    <m/>
    <m/>
    <m/>
    <m/>
    <m/>
    <m/>
    <n v="10.58"/>
    <n v="2.63"/>
    <m/>
    <m/>
    <m/>
    <n v="22.22"/>
    <m/>
    <m/>
    <m/>
    <m/>
    <m/>
    <m/>
    <m/>
    <m/>
    <m/>
    <m/>
    <m/>
    <m/>
    <m/>
    <m/>
    <m/>
    <m/>
    <m/>
    <m/>
    <m/>
    <m/>
    <m/>
    <m/>
    <m/>
    <m/>
    <m/>
    <n v="6.62"/>
    <m/>
    <m/>
    <m/>
    <m/>
    <m/>
    <m/>
    <m/>
    <m/>
    <m/>
    <m/>
    <m/>
    <m/>
    <m/>
    <m/>
    <m/>
    <m/>
    <m/>
    <m/>
    <m/>
    <m/>
    <m/>
    <m/>
    <m/>
    <m/>
    <m/>
    <m/>
    <m/>
    <m/>
    <m/>
    <m/>
    <m/>
    <m/>
    <m/>
    <m/>
    <m/>
    <m/>
    <m/>
    <m/>
    <m/>
    <m/>
    <m/>
    <m/>
    <m/>
    <m/>
    <m/>
    <m/>
    <n v="36.840000000000003"/>
    <m/>
    <m/>
    <m/>
    <m/>
    <m/>
    <m/>
    <m/>
    <m/>
    <n v="55.69"/>
    <n v="36.840000000000003"/>
    <n v="92.53"/>
    <n v="0"/>
    <n v="92.53"/>
  </r>
  <r>
    <n v="33"/>
    <n v="114"/>
    <s v="Nitinat R"/>
    <s v="OPS"/>
    <s v="124"/>
    <s v="Chinook"/>
    <s v="3"/>
    <x v="0"/>
    <x v="14"/>
    <n v="114"/>
    <x v="6"/>
    <s v="CK-31"/>
    <s v="WEST VANCOUVER ISLAND-SOUTH_FA_0.x"/>
    <s v="M"/>
    <s v="H"/>
    <n v="114"/>
    <s v="Nitinat River H"/>
    <n v="2676"/>
    <s v="Henderson Lk"/>
    <s v="SWVI"/>
    <s v="S"/>
    <x v="1"/>
    <s v="186474"/>
    <n v="0"/>
    <s v="186474"/>
    <n v="2021"/>
    <s v="20210526"/>
    <s v="20210526"/>
    <n v="79"/>
    <n v="5.0199999999999996"/>
    <s v="18,048 into Clemens Creek flowing into HL"/>
    <s v="CWT"/>
    <s v="B"/>
    <s v="N"/>
    <s v="N"/>
    <s v="Y"/>
    <s v="N"/>
    <n v="2.5000000000000001E-3"/>
    <x v="0"/>
    <n v="36095"/>
    <n v="36185"/>
    <x v="0"/>
    <n v="39140"/>
    <x v="5"/>
    <m/>
    <m/>
    <m/>
    <m/>
    <m/>
    <m/>
    <m/>
    <m/>
    <m/>
    <m/>
    <m/>
    <m/>
    <m/>
    <m/>
    <m/>
    <m/>
    <m/>
    <m/>
    <m/>
    <m/>
    <m/>
    <m/>
    <m/>
    <m/>
    <m/>
    <m/>
    <m/>
    <m/>
    <m/>
    <m/>
    <m/>
    <m/>
    <m/>
    <m/>
    <m/>
    <m/>
    <m/>
    <m/>
    <m/>
    <m/>
    <m/>
    <m/>
    <m/>
    <m/>
    <m/>
    <m/>
    <m/>
    <m/>
    <m/>
    <m/>
    <m/>
    <m/>
    <m/>
    <m/>
    <m/>
    <m/>
    <m/>
    <m/>
    <m/>
    <m/>
    <m/>
    <m/>
    <m/>
    <m/>
    <m/>
    <m/>
    <m/>
    <m/>
    <m/>
    <m/>
    <m/>
    <m/>
    <m/>
    <m/>
    <m/>
    <m/>
    <m/>
    <m/>
    <m/>
    <m/>
    <m/>
    <m/>
    <m/>
    <m/>
    <m/>
    <m/>
    <n v="9.5500000000000007"/>
    <m/>
    <m/>
    <m/>
    <m/>
    <m/>
    <m/>
    <m/>
    <m/>
    <m/>
    <m/>
    <m/>
    <m/>
    <m/>
    <m/>
    <m/>
    <m/>
    <m/>
    <m/>
    <m/>
    <m/>
    <m/>
    <m/>
    <m/>
    <m/>
    <m/>
    <m/>
    <m/>
    <m/>
    <m/>
    <m/>
    <m/>
    <m/>
    <m/>
    <m/>
    <m/>
    <m/>
    <m/>
    <m/>
    <m/>
    <m/>
    <m/>
    <m/>
    <m/>
    <m/>
    <m/>
    <m/>
    <m/>
    <m/>
    <m/>
    <m/>
    <m/>
    <m/>
    <m/>
    <m/>
    <m/>
    <m/>
    <m/>
    <m/>
    <m/>
    <m/>
    <m/>
    <m/>
    <m/>
    <m/>
    <m/>
    <m/>
    <m/>
    <m/>
    <m/>
    <m/>
    <m/>
    <m/>
    <m/>
    <m/>
    <m/>
    <m/>
    <m/>
    <m/>
    <m/>
    <m/>
    <m/>
    <n v="9.5500000000000007"/>
    <n v="0"/>
    <n v="9.5500000000000007"/>
    <n v="0"/>
    <n v="9.5500000000000007"/>
  </r>
  <r>
    <n v="33"/>
    <n v="114"/>
    <s v="Nitinat R"/>
    <s v="OPS"/>
    <s v="124"/>
    <s v="Chinook"/>
    <s v="3"/>
    <x v="0"/>
    <x v="14"/>
    <n v="114"/>
    <x v="6"/>
    <s v="CK-31"/>
    <s v="WEST VANCOUVER ISLAND-SOUTH_FA_0.x"/>
    <s v="M"/>
    <s v="H"/>
    <n v="114"/>
    <s v="Nitinat River H"/>
    <n v="2676"/>
    <s v="Henderson Lk"/>
    <s v="SWVI"/>
    <s v="S"/>
    <x v="1"/>
    <s v="186474"/>
    <n v="0"/>
    <s v="186474"/>
    <n v="2021"/>
    <s v="20210526"/>
    <s v="20210526"/>
    <n v="79"/>
    <n v="5.0199999999999996"/>
    <s v="18,048 into Clemens Creek flowing into HL"/>
    <s v="CWT"/>
    <s v="B"/>
    <s v="N"/>
    <s v="N"/>
    <s v="Y"/>
    <s v="N"/>
    <n v="2.5000000000000001E-3"/>
    <x v="0"/>
    <n v="36095"/>
    <n v="36185"/>
    <x v="1"/>
    <n v="39140"/>
    <x v="6"/>
    <m/>
    <m/>
    <m/>
    <m/>
    <m/>
    <m/>
    <m/>
    <m/>
    <m/>
    <m/>
    <m/>
    <m/>
    <m/>
    <n v="4.6900000000000004"/>
    <m/>
    <m/>
    <m/>
    <m/>
    <m/>
    <m/>
    <m/>
    <n v="5.98"/>
    <m/>
    <m/>
    <m/>
    <m/>
    <m/>
    <m/>
    <m/>
    <m/>
    <m/>
    <m/>
    <m/>
    <m/>
    <m/>
    <m/>
    <m/>
    <m/>
    <m/>
    <m/>
    <m/>
    <m/>
    <n v="2.91"/>
    <m/>
    <m/>
    <m/>
    <m/>
    <n v="13.4"/>
    <m/>
    <m/>
    <m/>
    <m/>
    <m/>
    <m/>
    <m/>
    <m/>
    <m/>
    <n v="14.07"/>
    <m/>
    <m/>
    <m/>
    <m/>
    <m/>
    <m/>
    <m/>
    <m/>
    <m/>
    <m/>
    <m/>
    <m/>
    <m/>
    <m/>
    <m/>
    <m/>
    <m/>
    <m/>
    <m/>
    <m/>
    <m/>
    <m/>
    <m/>
    <n v="10.56"/>
    <m/>
    <m/>
    <m/>
    <m/>
    <n v="12.58"/>
    <m/>
    <m/>
    <m/>
    <m/>
    <m/>
    <m/>
    <m/>
    <m/>
    <m/>
    <m/>
    <m/>
    <m/>
    <m/>
    <m/>
    <m/>
    <m/>
    <m/>
    <m/>
    <m/>
    <m/>
    <m/>
    <m/>
    <m/>
    <m/>
    <m/>
    <m/>
    <m/>
    <m/>
    <m/>
    <m/>
    <m/>
    <m/>
    <m/>
    <m/>
    <m/>
    <m/>
    <m/>
    <m/>
    <m/>
    <m/>
    <m/>
    <m/>
    <m/>
    <m/>
    <m/>
    <m/>
    <m/>
    <m/>
    <m/>
    <n v="5.98"/>
    <m/>
    <m/>
    <m/>
    <m/>
    <m/>
    <m/>
    <m/>
    <m/>
    <m/>
    <m/>
    <m/>
    <m/>
    <m/>
    <m/>
    <m/>
    <m/>
    <m/>
    <m/>
    <m/>
    <m/>
    <m/>
    <m/>
    <n v="32.07"/>
    <m/>
    <m/>
    <m/>
    <m/>
    <m/>
    <m/>
    <m/>
    <m/>
    <n v="70.17"/>
    <n v="32.07"/>
    <n v="102.24"/>
    <n v="0"/>
    <n v="102.24000000000001"/>
  </r>
  <r>
    <n v="33"/>
    <n v="114"/>
    <s v="Nitinat R"/>
    <s v="OPS"/>
    <s v="124"/>
    <s v="Chinook"/>
    <s v="3"/>
    <x v="0"/>
    <x v="14"/>
    <n v="114"/>
    <x v="6"/>
    <s v="CK-31"/>
    <s v="WEST VANCOUVER ISLAND-SOUTH_FA_0.x"/>
    <s v="M"/>
    <s v="H"/>
    <n v="3227"/>
    <s v="Sooke Harbour Seapen"/>
    <n v="3227"/>
    <s v="Sooke Hb"/>
    <s v="SWVI"/>
    <s v="S"/>
    <x v="2"/>
    <s v="186427"/>
    <n v="0"/>
    <s v="186427"/>
    <n v="2021"/>
    <s v="20210507"/>
    <s v="20210507"/>
    <m/>
    <n v="5"/>
    <s v="Use of CWT data depends on escapement sampling."/>
    <s v="CWT"/>
    <s v="B"/>
    <s v="N"/>
    <s v="N"/>
    <s v="Y"/>
    <s v="N"/>
    <n v="5.6820000000000004E-3"/>
    <x v="0"/>
    <n v="25894"/>
    <n v="294699"/>
    <x v="1"/>
    <n v="39159"/>
    <x v="6"/>
    <m/>
    <m/>
    <m/>
    <m/>
    <m/>
    <m/>
    <m/>
    <m/>
    <m/>
    <m/>
    <m/>
    <m/>
    <m/>
    <m/>
    <m/>
    <m/>
    <m/>
    <m/>
    <m/>
    <m/>
    <m/>
    <m/>
    <m/>
    <m/>
    <m/>
    <m/>
    <m/>
    <m/>
    <m/>
    <m/>
    <m/>
    <m/>
    <m/>
    <m/>
    <m/>
    <m/>
    <m/>
    <m/>
    <m/>
    <m/>
    <m/>
    <m/>
    <m/>
    <m/>
    <m/>
    <m/>
    <m/>
    <m/>
    <m/>
    <m/>
    <m/>
    <m/>
    <m/>
    <m/>
    <m/>
    <m/>
    <m/>
    <m/>
    <m/>
    <m/>
    <m/>
    <m/>
    <m/>
    <m/>
    <m/>
    <m/>
    <m/>
    <m/>
    <m/>
    <m/>
    <m/>
    <m/>
    <m/>
    <m/>
    <m/>
    <n v="164.23"/>
    <m/>
    <m/>
    <m/>
    <m/>
    <m/>
    <m/>
    <m/>
    <m/>
    <m/>
    <m/>
    <m/>
    <m/>
    <m/>
    <m/>
    <m/>
    <m/>
    <m/>
    <m/>
    <m/>
    <m/>
    <m/>
    <m/>
    <m/>
    <m/>
    <m/>
    <m/>
    <m/>
    <m/>
    <m/>
    <m/>
    <m/>
    <m/>
    <m/>
    <m/>
    <m/>
    <m/>
    <m/>
    <m/>
    <m/>
    <m/>
    <m/>
    <m/>
    <m/>
    <m/>
    <m/>
    <m/>
    <m/>
    <m/>
    <m/>
    <m/>
    <m/>
    <m/>
    <m/>
    <m/>
    <m/>
    <m/>
    <m/>
    <m/>
    <m/>
    <m/>
    <m/>
    <m/>
    <m/>
    <m/>
    <m/>
    <m/>
    <m/>
    <m/>
    <m/>
    <m/>
    <m/>
    <m/>
    <m/>
    <m/>
    <m/>
    <m/>
    <m/>
    <m/>
    <m/>
    <m/>
    <m/>
    <m/>
    <m/>
    <n v="40.74"/>
    <m/>
    <m/>
    <m/>
    <m/>
    <m/>
    <m/>
    <m/>
    <m/>
    <n v="164.23"/>
    <n v="40.74"/>
    <n v="204.97"/>
    <n v="0"/>
    <n v="204.97"/>
  </r>
  <r>
    <n v="33"/>
    <n v="114"/>
    <s v="Nitinat R"/>
    <s v="OPS"/>
    <s v="124"/>
    <s v="Chinook"/>
    <s v="3"/>
    <x v="0"/>
    <x v="14"/>
    <n v="114"/>
    <x v="6"/>
    <s v="CK-31"/>
    <s v="WEST VANCOUVER ISLAND-SOUTH_FA_0.x"/>
    <s v="M"/>
    <s v="H"/>
    <n v="3227"/>
    <s v="Sooke Harbour Seapen"/>
    <n v="3227"/>
    <s v="Sooke Hb"/>
    <s v="SWVI"/>
    <s v="S"/>
    <x v="2"/>
    <s v="186428"/>
    <n v="0"/>
    <s v="186428"/>
    <n v="2021"/>
    <s v="20210526"/>
    <s v="20210526"/>
    <m/>
    <n v="8"/>
    <s v="Use of CWT data depends on escapement sampling."/>
    <s v="CWT"/>
    <s v="B"/>
    <s v="N"/>
    <s v="N"/>
    <s v="Y"/>
    <s v="N"/>
    <n v="4.7619999999999997E-3"/>
    <x v="0"/>
    <n v="26258"/>
    <n v="235043"/>
    <x v="0"/>
    <n v="39156"/>
    <x v="5"/>
    <m/>
    <m/>
    <m/>
    <m/>
    <m/>
    <m/>
    <m/>
    <m/>
    <m/>
    <m/>
    <m/>
    <m/>
    <m/>
    <n v="52.0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2.01"/>
    <n v="0"/>
    <n v="52.01"/>
    <n v="0"/>
    <n v="52.01"/>
  </r>
  <r>
    <n v="33"/>
    <n v="114"/>
    <s v="Nitinat R"/>
    <s v="OPS"/>
    <s v="124"/>
    <s v="Chinook"/>
    <s v="3"/>
    <x v="0"/>
    <x v="14"/>
    <n v="114"/>
    <x v="6"/>
    <s v="CK-31"/>
    <s v="WEST VANCOUVER ISLAND-SOUTH_FA_0.x"/>
    <s v="M"/>
    <s v="H"/>
    <n v="3227"/>
    <s v="Sooke Harbour Seapen"/>
    <n v="3227"/>
    <s v="Sooke Hb"/>
    <s v="SWVI"/>
    <s v="S"/>
    <x v="2"/>
    <s v="186428"/>
    <n v="0"/>
    <s v="186428"/>
    <n v="2021"/>
    <s v="20210526"/>
    <s v="20210526"/>
    <m/>
    <n v="8"/>
    <s v="Use of CWT data depends on escapement sampling."/>
    <s v="CWT"/>
    <s v="B"/>
    <s v="N"/>
    <s v="N"/>
    <s v="Y"/>
    <s v="N"/>
    <n v="4.7619999999999997E-3"/>
    <x v="0"/>
    <n v="26258"/>
    <n v="235043"/>
    <x v="1"/>
    <n v="39156"/>
    <x v="6"/>
    <m/>
    <m/>
    <m/>
    <m/>
    <m/>
    <m/>
    <m/>
    <m/>
    <m/>
    <m/>
    <m/>
    <m/>
    <m/>
    <m/>
    <m/>
    <m/>
    <m/>
    <m/>
    <m/>
    <m/>
    <m/>
    <m/>
    <m/>
    <m/>
    <m/>
    <m/>
    <m/>
    <m/>
    <m/>
    <m/>
    <m/>
    <m/>
    <m/>
    <m/>
    <m/>
    <m/>
    <m/>
    <m/>
    <m/>
    <m/>
    <m/>
    <m/>
    <m/>
    <m/>
    <m/>
    <m/>
    <m/>
    <m/>
    <m/>
    <m/>
    <m/>
    <m/>
    <m/>
    <m/>
    <m/>
    <m/>
    <m/>
    <m/>
    <m/>
    <m/>
    <m/>
    <m/>
    <m/>
    <m/>
    <m/>
    <m/>
    <m/>
    <m/>
    <m/>
    <m/>
    <m/>
    <m/>
    <m/>
    <m/>
    <m/>
    <n v="129.16999999999999"/>
    <m/>
    <m/>
    <m/>
    <m/>
    <m/>
    <m/>
    <m/>
    <m/>
    <m/>
    <m/>
    <m/>
    <m/>
    <m/>
    <m/>
    <m/>
    <m/>
    <m/>
    <m/>
    <m/>
    <m/>
    <m/>
    <m/>
    <m/>
    <m/>
    <m/>
    <m/>
    <m/>
    <m/>
    <m/>
    <m/>
    <m/>
    <m/>
    <m/>
    <m/>
    <m/>
    <m/>
    <m/>
    <m/>
    <m/>
    <m/>
    <m/>
    <m/>
    <m/>
    <m/>
    <m/>
    <m/>
    <m/>
    <m/>
    <m/>
    <m/>
    <m/>
    <m/>
    <m/>
    <m/>
    <m/>
    <m/>
    <m/>
    <m/>
    <m/>
    <m/>
    <m/>
    <m/>
    <m/>
    <m/>
    <m/>
    <m/>
    <m/>
    <m/>
    <m/>
    <m/>
    <m/>
    <m/>
    <m/>
    <m/>
    <m/>
    <m/>
    <m/>
    <m/>
    <m/>
    <m/>
    <m/>
    <m/>
    <m/>
    <n v="80.83"/>
    <m/>
    <m/>
    <m/>
    <n v="31.51"/>
    <m/>
    <m/>
    <m/>
    <m/>
    <n v="129.16999999999999"/>
    <n v="112.34"/>
    <n v="241.51"/>
    <n v="0"/>
    <n v="241.51"/>
  </r>
  <r>
    <n v="33"/>
    <n v="114"/>
    <s v="Nitinat R"/>
    <s v="OPS"/>
    <s v="124"/>
    <s v="Chinook"/>
    <s v="3"/>
    <x v="0"/>
    <x v="14"/>
    <n v="1388"/>
    <x v="7"/>
    <s v="CK-31"/>
    <s v="WEST VANCOUVER ISLAND-SOUTH_FA_0.x"/>
    <s v="M"/>
    <s v="H"/>
    <n v="114"/>
    <s v="Nitinat River H"/>
    <n v="1388"/>
    <s v="Sarita R"/>
    <s v="SWVI"/>
    <s v="F"/>
    <x v="3"/>
    <s v="186477"/>
    <n v="0"/>
    <s v="186477"/>
    <n v="2021"/>
    <s v="20210528"/>
    <s v="20210528"/>
    <m/>
    <n v="3.1"/>
    <m/>
    <s v="CWT"/>
    <s v="B"/>
    <s v="Y"/>
    <s v="Y"/>
    <s v="Y"/>
    <s v="N"/>
    <n v="0"/>
    <x v="0"/>
    <n v="49973"/>
    <n v="83541"/>
    <x v="0"/>
    <n v="39155"/>
    <x v="5"/>
    <m/>
    <m/>
    <m/>
    <m/>
    <m/>
    <m/>
    <m/>
    <m/>
    <m/>
    <m/>
    <m/>
    <m/>
    <m/>
    <n v="9.7100000000000009"/>
    <m/>
    <m/>
    <m/>
    <m/>
    <m/>
    <m/>
    <m/>
    <m/>
    <m/>
    <m/>
    <m/>
    <m/>
    <m/>
    <m/>
    <m/>
    <m/>
    <m/>
    <m/>
    <m/>
    <m/>
    <m/>
    <m/>
    <m/>
    <m/>
    <m/>
    <m/>
    <m/>
    <m/>
    <m/>
    <m/>
    <m/>
    <m/>
    <m/>
    <n v="6.42"/>
    <m/>
    <m/>
    <m/>
    <m/>
    <m/>
    <m/>
    <m/>
    <m/>
    <m/>
    <m/>
    <m/>
    <m/>
    <m/>
    <m/>
    <m/>
    <m/>
    <m/>
    <m/>
    <m/>
    <m/>
    <m/>
    <m/>
    <m/>
    <m/>
    <m/>
    <m/>
    <m/>
    <m/>
    <m/>
    <m/>
    <m/>
    <m/>
    <m/>
    <m/>
    <m/>
    <m/>
    <m/>
    <m/>
    <m/>
    <m/>
    <m/>
    <m/>
    <m/>
    <m/>
    <m/>
    <m/>
    <m/>
    <m/>
    <m/>
    <m/>
    <m/>
    <m/>
    <m/>
    <m/>
    <m/>
    <m/>
    <m/>
    <m/>
    <m/>
    <m/>
    <m/>
    <m/>
    <m/>
    <m/>
    <m/>
    <m/>
    <m/>
    <m/>
    <m/>
    <m/>
    <m/>
    <m/>
    <m/>
    <m/>
    <m/>
    <m/>
    <m/>
    <m/>
    <m/>
    <m/>
    <m/>
    <m/>
    <m/>
    <m/>
    <m/>
    <m/>
    <m/>
    <m/>
    <n v="13.06"/>
    <m/>
    <m/>
    <m/>
    <m/>
    <m/>
    <m/>
    <m/>
    <m/>
    <m/>
    <m/>
    <m/>
    <m/>
    <m/>
    <m/>
    <m/>
    <m/>
    <m/>
    <m/>
    <m/>
    <m/>
    <m/>
    <m/>
    <n v="1.1000000000000001"/>
    <n v="3.34"/>
    <m/>
    <m/>
    <m/>
    <n v="3.34"/>
    <n v="88.68"/>
    <n v="45.13"/>
    <m/>
    <n v="29.19"/>
    <n v="4.4400000000000004"/>
    <n v="33.630000000000003"/>
    <n v="137.15"/>
    <n v="170.78"/>
  </r>
  <r>
    <n v="33"/>
    <n v="114"/>
    <s v="Nitinat R"/>
    <s v="OPS"/>
    <s v="124"/>
    <s v="Chinook"/>
    <s v="3"/>
    <x v="0"/>
    <x v="14"/>
    <n v="1388"/>
    <x v="7"/>
    <s v="CK-31"/>
    <s v="WEST VANCOUVER ISLAND-SOUTH_FA_0.x"/>
    <s v="M"/>
    <s v="H"/>
    <n v="114"/>
    <s v="Nitinat River H"/>
    <n v="1388"/>
    <s v="Sarita R"/>
    <s v="SWVI"/>
    <s v="F"/>
    <x v="3"/>
    <s v="186477"/>
    <n v="0"/>
    <s v="186477"/>
    <n v="2021"/>
    <s v="20210528"/>
    <s v="20210528"/>
    <m/>
    <n v="3.1"/>
    <m/>
    <s v="CWT"/>
    <s v="B"/>
    <s v="Y"/>
    <s v="Y"/>
    <s v="Y"/>
    <s v="N"/>
    <n v="0"/>
    <x v="0"/>
    <n v="49973"/>
    <n v="83541"/>
    <x v="1"/>
    <n v="39155"/>
    <x v="6"/>
    <m/>
    <m/>
    <m/>
    <m/>
    <m/>
    <m/>
    <m/>
    <m/>
    <m/>
    <m/>
    <m/>
    <m/>
    <m/>
    <n v="23.41"/>
    <n v="0"/>
    <m/>
    <m/>
    <m/>
    <m/>
    <m/>
    <m/>
    <m/>
    <m/>
    <m/>
    <m/>
    <m/>
    <m/>
    <m/>
    <n v="14.83"/>
    <m/>
    <m/>
    <m/>
    <m/>
    <m/>
    <m/>
    <m/>
    <m/>
    <m/>
    <m/>
    <n v="35.200000000000003"/>
    <m/>
    <m/>
    <m/>
    <m/>
    <m/>
    <m/>
    <m/>
    <m/>
    <m/>
    <m/>
    <m/>
    <m/>
    <m/>
    <m/>
    <m/>
    <m/>
    <m/>
    <m/>
    <m/>
    <m/>
    <m/>
    <m/>
    <m/>
    <m/>
    <m/>
    <m/>
    <m/>
    <m/>
    <m/>
    <n v="7.82"/>
    <m/>
    <m/>
    <m/>
    <m/>
    <m/>
    <n v="24.12"/>
    <m/>
    <m/>
    <m/>
    <m/>
    <m/>
    <n v="17.600000000000001"/>
    <n v="70.08"/>
    <m/>
    <m/>
    <m/>
    <m/>
    <m/>
    <m/>
    <m/>
    <m/>
    <m/>
    <m/>
    <m/>
    <m/>
    <m/>
    <m/>
    <m/>
    <m/>
    <m/>
    <m/>
    <m/>
    <m/>
    <m/>
    <m/>
    <m/>
    <n v="11.02"/>
    <m/>
    <m/>
    <m/>
    <m/>
    <m/>
    <m/>
    <m/>
    <m/>
    <m/>
    <m/>
    <m/>
    <m/>
    <m/>
    <m/>
    <m/>
    <m/>
    <m/>
    <m/>
    <m/>
    <m/>
    <m/>
    <m/>
    <m/>
    <m/>
    <n v="27.68"/>
    <m/>
    <m/>
    <m/>
    <m/>
    <m/>
    <m/>
    <m/>
    <m/>
    <m/>
    <m/>
    <m/>
    <n v="19.52"/>
    <m/>
    <m/>
    <m/>
    <m/>
    <m/>
    <m/>
    <m/>
    <m/>
    <m/>
    <m/>
    <m/>
    <m/>
    <m/>
    <m/>
    <m/>
    <n v="173.87"/>
    <m/>
    <m/>
    <m/>
    <m/>
    <m/>
    <m/>
    <m/>
    <m/>
    <n v="251.28"/>
    <n v="173.87"/>
    <n v="425.15"/>
    <n v="0"/>
    <n v="425.15"/>
  </r>
  <r>
    <n v="33"/>
    <n v="114"/>
    <s v="Nitinat R"/>
    <s v="OPS"/>
    <s v="124"/>
    <s v="Chinook"/>
    <s v="3"/>
    <x v="0"/>
    <x v="14"/>
    <n v="1388"/>
    <x v="7"/>
    <s v="CK-31"/>
    <s v="WEST VANCOUVER ISLAND-SOUTH_FA_0.x"/>
    <s v="M"/>
    <s v="H"/>
    <n v="114"/>
    <s v="Nitinat River H"/>
    <n v="1388"/>
    <s v="Sarita R"/>
    <s v="SWVI"/>
    <s v="F"/>
    <x v="3"/>
    <s v="186499"/>
    <n v="0"/>
    <s v="186499"/>
    <n v="2021"/>
    <s v="20210528"/>
    <s v="20210528"/>
    <m/>
    <n v="2.85"/>
    <m/>
    <s v="CWT"/>
    <s v="B"/>
    <s v="Y"/>
    <s v="Y"/>
    <s v="Y"/>
    <s v="N"/>
    <n v="2.3999999999999998E-3"/>
    <x v="0"/>
    <n v="49845"/>
    <n v="83525"/>
    <x v="0"/>
    <n v="39154"/>
    <x v="5"/>
    <m/>
    <m/>
    <m/>
    <m/>
    <m/>
    <m/>
    <m/>
    <m/>
    <m/>
    <m/>
    <m/>
    <m/>
    <m/>
    <m/>
    <n v="4.9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5000000000000004"/>
    <n v="1.68"/>
    <m/>
    <m/>
    <m/>
    <m/>
    <n v="67.53"/>
    <n v="50.27"/>
    <m/>
    <n v="4.96"/>
    <n v="2.23"/>
    <n v="7.19"/>
    <n v="117.8"/>
    <n v="124.99000000000001"/>
  </r>
  <r>
    <n v="33"/>
    <n v="114"/>
    <s v="Nitinat R"/>
    <s v="OPS"/>
    <s v="124"/>
    <s v="Chinook"/>
    <s v="3"/>
    <x v="0"/>
    <x v="14"/>
    <n v="1388"/>
    <x v="7"/>
    <s v="CK-31"/>
    <s v="WEST VANCOUVER ISLAND-SOUTH_FA_0.x"/>
    <s v="M"/>
    <s v="H"/>
    <n v="114"/>
    <s v="Nitinat River H"/>
    <n v="1388"/>
    <s v="Sarita R"/>
    <s v="SWVI"/>
    <s v="F"/>
    <x v="3"/>
    <s v="186499"/>
    <n v="0"/>
    <s v="186499"/>
    <n v="2021"/>
    <s v="20210528"/>
    <s v="20210528"/>
    <m/>
    <n v="2.85"/>
    <m/>
    <s v="CWT"/>
    <s v="B"/>
    <s v="Y"/>
    <s v="Y"/>
    <s v="Y"/>
    <s v="N"/>
    <n v="2.3999999999999998E-3"/>
    <x v="0"/>
    <n v="49845"/>
    <n v="83525"/>
    <x v="1"/>
    <n v="39154"/>
    <x v="6"/>
    <m/>
    <m/>
    <m/>
    <m/>
    <m/>
    <m/>
    <m/>
    <m/>
    <m/>
    <m/>
    <m/>
    <m/>
    <m/>
    <n v="7.82"/>
    <m/>
    <m/>
    <m/>
    <m/>
    <m/>
    <n v="7.84"/>
    <m/>
    <m/>
    <m/>
    <m/>
    <m/>
    <n v="3.9"/>
    <n v="7.84"/>
    <m/>
    <n v="14.86"/>
    <m/>
    <m/>
    <m/>
    <m/>
    <m/>
    <m/>
    <m/>
    <m/>
    <n v="18.03"/>
    <m/>
    <n v="36.06"/>
    <m/>
    <n v="11.04"/>
    <m/>
    <m/>
    <m/>
    <m/>
    <m/>
    <m/>
    <m/>
    <m/>
    <m/>
    <m/>
    <m/>
    <m/>
    <m/>
    <m/>
    <m/>
    <n v="15.68"/>
    <m/>
    <m/>
    <m/>
    <m/>
    <m/>
    <m/>
    <m/>
    <m/>
    <m/>
    <m/>
    <m/>
    <m/>
    <m/>
    <m/>
    <m/>
    <m/>
    <m/>
    <m/>
    <m/>
    <m/>
    <m/>
    <m/>
    <m/>
    <n v="35.299999999999997"/>
    <n v="52.68"/>
    <m/>
    <m/>
    <m/>
    <n v="9.99"/>
    <m/>
    <m/>
    <m/>
    <m/>
    <m/>
    <m/>
    <m/>
    <m/>
    <m/>
    <m/>
    <m/>
    <m/>
    <m/>
    <m/>
    <n v="22.08"/>
    <m/>
    <m/>
    <m/>
    <m/>
    <m/>
    <m/>
    <m/>
    <m/>
    <m/>
    <m/>
    <n v="11.04"/>
    <m/>
    <m/>
    <n v="11.04"/>
    <m/>
    <m/>
    <m/>
    <m/>
    <m/>
    <m/>
    <m/>
    <m/>
    <m/>
    <m/>
    <m/>
    <m/>
    <m/>
    <m/>
    <m/>
    <m/>
    <m/>
    <m/>
    <m/>
    <m/>
    <m/>
    <m/>
    <m/>
    <m/>
    <m/>
    <m/>
    <m/>
    <m/>
    <m/>
    <m/>
    <m/>
    <m/>
    <m/>
    <m/>
    <m/>
    <m/>
    <m/>
    <m/>
    <m/>
    <m/>
    <m/>
    <m/>
    <m/>
    <n v="99.04"/>
    <m/>
    <m/>
    <m/>
    <m/>
    <m/>
    <m/>
    <m/>
    <m/>
    <n v="265.2"/>
    <n v="99.04"/>
    <n v="364.24"/>
    <n v="0"/>
    <n v="364.24"/>
  </r>
  <r>
    <n v="33"/>
    <n v="114"/>
    <s v="Nitinat R"/>
    <s v="OPS"/>
    <s v="124"/>
    <s v="Chinook"/>
    <s v="3"/>
    <x v="0"/>
    <x v="14"/>
    <n v="1388"/>
    <x v="7"/>
    <s v="CK-31"/>
    <s v="WEST VANCOUVER ISLAND-SOUTH_FA_0.x"/>
    <s v="M"/>
    <s v="H"/>
    <n v="114"/>
    <s v="Nitinat River H"/>
    <n v="1388"/>
    <s v="Sarita R"/>
    <s v="SWVI"/>
    <s v="S"/>
    <x v="1"/>
    <s v="186475"/>
    <n v="0"/>
    <s v="186475"/>
    <n v="2021"/>
    <s v="20210518"/>
    <s v="20210518"/>
    <n v="77"/>
    <n v="4.87"/>
    <m/>
    <s v="CWT"/>
    <s v="P"/>
    <s v="Y"/>
    <s v="Y"/>
    <s v="Y"/>
    <s v="Y"/>
    <m/>
    <x v="0"/>
    <n v="49901"/>
    <n v="65441"/>
    <x v="4"/>
    <n v="39152"/>
    <x v="4"/>
    <m/>
    <m/>
    <m/>
    <m/>
    <m/>
    <m/>
    <m/>
    <m/>
    <m/>
    <m/>
    <m/>
    <m/>
    <m/>
    <m/>
    <m/>
    <m/>
    <m/>
    <m/>
    <m/>
    <m/>
    <m/>
    <m/>
    <m/>
    <m/>
    <m/>
    <m/>
    <m/>
    <m/>
    <m/>
    <m/>
    <m/>
    <m/>
    <m/>
    <m/>
    <m/>
    <m/>
    <m/>
    <m/>
    <m/>
    <m/>
    <m/>
    <m/>
    <m/>
    <m/>
    <m/>
    <m/>
    <m/>
    <m/>
    <m/>
    <n v="5.77"/>
    <m/>
    <m/>
    <m/>
    <m/>
    <m/>
    <m/>
    <m/>
    <m/>
    <m/>
    <m/>
    <m/>
    <m/>
    <m/>
    <m/>
    <m/>
    <m/>
    <m/>
    <m/>
    <m/>
    <m/>
    <m/>
    <m/>
    <m/>
    <m/>
    <m/>
    <m/>
    <m/>
    <m/>
    <m/>
    <m/>
    <m/>
    <m/>
    <m/>
    <m/>
    <m/>
    <m/>
    <m/>
    <m/>
    <m/>
    <m/>
    <m/>
    <m/>
    <m/>
    <m/>
    <m/>
    <m/>
    <m/>
    <m/>
    <m/>
    <m/>
    <m/>
    <m/>
    <m/>
    <m/>
    <m/>
    <m/>
    <m/>
    <m/>
    <m/>
    <m/>
    <m/>
    <m/>
    <m/>
    <m/>
    <m/>
    <m/>
    <m/>
    <m/>
    <m/>
    <m/>
    <m/>
    <m/>
    <m/>
    <m/>
    <m/>
    <m/>
    <m/>
    <m/>
    <m/>
    <m/>
    <m/>
    <m/>
    <m/>
    <m/>
    <m/>
    <m/>
    <m/>
    <m/>
    <m/>
    <m/>
    <m/>
    <m/>
    <m/>
    <m/>
    <m/>
    <m/>
    <m/>
    <m/>
    <m/>
    <m/>
    <m/>
    <m/>
    <m/>
    <m/>
    <m/>
    <m/>
    <m/>
    <m/>
    <m/>
    <n v="2.2599999999999998"/>
    <m/>
    <m/>
    <m/>
    <m/>
    <m/>
    <n v="14.53"/>
    <n v="13.22"/>
    <m/>
    <n v="5.77"/>
    <n v="2.2599999999999998"/>
    <n v="8.0299999999999994"/>
    <n v="27.75"/>
    <n v="35.78"/>
  </r>
  <r>
    <n v="33"/>
    <n v="114"/>
    <s v="Nitinat R"/>
    <s v="OPS"/>
    <s v="124"/>
    <s v="Chinook"/>
    <s v="3"/>
    <x v="0"/>
    <x v="14"/>
    <n v="1388"/>
    <x v="7"/>
    <s v="CK-31"/>
    <s v="WEST VANCOUVER ISLAND-SOUTH_FA_0.x"/>
    <s v="M"/>
    <s v="H"/>
    <n v="114"/>
    <s v="Nitinat River H"/>
    <n v="1388"/>
    <s v="Sarita R"/>
    <s v="SWVI"/>
    <s v="S"/>
    <x v="1"/>
    <s v="186475"/>
    <n v="0"/>
    <s v="186475"/>
    <n v="2021"/>
    <s v="20210518"/>
    <s v="20210518"/>
    <n v="77"/>
    <n v="4.87"/>
    <m/>
    <s v="CWT"/>
    <s v="P"/>
    <s v="Y"/>
    <s v="Y"/>
    <s v="Y"/>
    <s v="Y"/>
    <m/>
    <x v="0"/>
    <n v="49901"/>
    <n v="65441"/>
    <x v="0"/>
    <n v="39152"/>
    <x v="5"/>
    <m/>
    <m/>
    <m/>
    <m/>
    <m/>
    <m/>
    <n v="4.3"/>
    <m/>
    <m/>
    <m/>
    <m/>
    <m/>
    <m/>
    <m/>
    <m/>
    <m/>
    <m/>
    <m/>
    <m/>
    <m/>
    <m/>
    <m/>
    <m/>
    <m/>
    <m/>
    <m/>
    <n v="3.88"/>
    <m/>
    <m/>
    <m/>
    <m/>
    <m/>
    <m/>
    <m/>
    <m/>
    <m/>
    <m/>
    <m/>
    <m/>
    <m/>
    <m/>
    <m/>
    <m/>
    <m/>
    <m/>
    <m/>
    <m/>
    <m/>
    <m/>
    <m/>
    <m/>
    <m/>
    <m/>
    <m/>
    <m/>
    <m/>
    <m/>
    <n v="4.63"/>
    <m/>
    <m/>
    <m/>
    <m/>
    <m/>
    <m/>
    <m/>
    <m/>
    <m/>
    <m/>
    <m/>
    <m/>
    <m/>
    <m/>
    <m/>
    <m/>
    <m/>
    <m/>
    <m/>
    <m/>
    <m/>
    <m/>
    <m/>
    <m/>
    <m/>
    <m/>
    <m/>
    <m/>
    <n v="4.38"/>
    <m/>
    <m/>
    <m/>
    <m/>
    <m/>
    <m/>
    <m/>
    <m/>
    <m/>
    <m/>
    <m/>
    <m/>
    <m/>
    <m/>
    <n v="8.1999999999999993"/>
    <m/>
    <m/>
    <m/>
    <m/>
    <m/>
    <m/>
    <m/>
    <m/>
    <m/>
    <m/>
    <m/>
    <m/>
    <m/>
    <m/>
    <m/>
    <m/>
    <m/>
    <m/>
    <m/>
    <m/>
    <m/>
    <m/>
    <m/>
    <m/>
    <m/>
    <m/>
    <m/>
    <m/>
    <m/>
    <m/>
    <m/>
    <m/>
    <m/>
    <m/>
    <m/>
    <m/>
    <m/>
    <m/>
    <n v="10.24"/>
    <m/>
    <m/>
    <m/>
    <m/>
    <m/>
    <m/>
    <m/>
    <m/>
    <m/>
    <m/>
    <m/>
    <m/>
    <m/>
    <m/>
    <m/>
    <m/>
    <m/>
    <m/>
    <n v="5.49"/>
    <n v="1.31"/>
    <m/>
    <m/>
    <m/>
    <n v="1.31"/>
    <n v="93.36"/>
    <n v="72.12"/>
    <m/>
    <n v="35.630000000000003"/>
    <n v="6.8"/>
    <n v="42.43"/>
    <n v="166.79"/>
    <n v="209.22"/>
  </r>
  <r>
    <n v="33"/>
    <n v="114"/>
    <s v="Nitinat R"/>
    <s v="OPS"/>
    <s v="124"/>
    <s v="Chinook"/>
    <s v="3"/>
    <x v="0"/>
    <x v="14"/>
    <n v="1388"/>
    <x v="7"/>
    <s v="CK-31"/>
    <s v="WEST VANCOUVER ISLAND-SOUTH_FA_0.x"/>
    <s v="M"/>
    <s v="H"/>
    <n v="114"/>
    <s v="Nitinat River H"/>
    <n v="1388"/>
    <s v="Sarita R"/>
    <s v="SWVI"/>
    <s v="S"/>
    <x v="1"/>
    <s v="186475"/>
    <n v="0"/>
    <s v="186475"/>
    <n v="2021"/>
    <s v="20210518"/>
    <s v="20210518"/>
    <n v="77"/>
    <n v="4.87"/>
    <m/>
    <s v="CWT"/>
    <s v="P"/>
    <s v="Y"/>
    <s v="Y"/>
    <s v="Y"/>
    <s v="Y"/>
    <m/>
    <x v="0"/>
    <n v="49901"/>
    <n v="65441"/>
    <x v="1"/>
    <n v="39152"/>
    <x v="6"/>
    <m/>
    <m/>
    <m/>
    <m/>
    <m/>
    <m/>
    <m/>
    <m/>
    <m/>
    <m/>
    <m/>
    <m/>
    <m/>
    <n v="3.06"/>
    <m/>
    <m/>
    <m/>
    <m/>
    <m/>
    <m/>
    <m/>
    <n v="7.83"/>
    <m/>
    <m/>
    <m/>
    <m/>
    <n v="6.14"/>
    <m/>
    <n v="11.63"/>
    <m/>
    <m/>
    <m/>
    <m/>
    <m/>
    <n v="11.63"/>
    <m/>
    <m/>
    <n v="13.81"/>
    <m/>
    <n v="14.11"/>
    <n v="3.34"/>
    <n v="8.64"/>
    <m/>
    <m/>
    <m/>
    <m/>
    <m/>
    <n v="8.76"/>
    <m/>
    <m/>
    <m/>
    <m/>
    <m/>
    <m/>
    <m/>
    <m/>
    <m/>
    <n v="0"/>
    <m/>
    <m/>
    <m/>
    <m/>
    <m/>
    <m/>
    <m/>
    <m/>
    <m/>
    <m/>
    <m/>
    <n v="12.28"/>
    <m/>
    <m/>
    <m/>
    <m/>
    <m/>
    <m/>
    <m/>
    <m/>
    <m/>
    <m/>
    <m/>
    <n v="27.62"/>
    <n v="55.04"/>
    <m/>
    <m/>
    <m/>
    <m/>
    <m/>
    <m/>
    <m/>
    <m/>
    <m/>
    <m/>
    <m/>
    <m/>
    <m/>
    <m/>
    <m/>
    <m/>
    <m/>
    <m/>
    <m/>
    <m/>
    <m/>
    <m/>
    <m/>
    <n v="8.64"/>
    <m/>
    <m/>
    <m/>
    <m/>
    <m/>
    <n v="25.92"/>
    <m/>
    <m/>
    <m/>
    <m/>
    <m/>
    <m/>
    <m/>
    <m/>
    <m/>
    <m/>
    <m/>
    <m/>
    <m/>
    <m/>
    <m/>
    <m/>
    <m/>
    <m/>
    <m/>
    <m/>
    <m/>
    <m/>
    <m/>
    <m/>
    <m/>
    <m/>
    <m/>
    <m/>
    <m/>
    <m/>
    <m/>
    <m/>
    <m/>
    <m/>
    <n v="15.32"/>
    <m/>
    <m/>
    <m/>
    <m/>
    <m/>
    <m/>
    <m/>
    <m/>
    <m/>
    <m/>
    <m/>
    <n v="55.69"/>
    <m/>
    <m/>
    <m/>
    <m/>
    <m/>
    <m/>
    <m/>
    <m/>
    <n v="233.77"/>
    <n v="55.69"/>
    <n v="289.45999999999998"/>
    <n v="0"/>
    <n v="289.45999999999998"/>
  </r>
  <r>
    <n v="33"/>
    <n v="114"/>
    <s v="Nitinat R"/>
    <s v="OPS"/>
    <s v="124"/>
    <s v="Chinook"/>
    <s v="3"/>
    <x v="0"/>
    <x v="14"/>
    <n v="1388"/>
    <x v="7"/>
    <s v="CK-31"/>
    <s v="WEST VANCOUVER ISLAND-SOUTH_FA_0.x"/>
    <s v="M"/>
    <s v="H"/>
    <n v="114"/>
    <s v="Nitinat River H"/>
    <n v="1388"/>
    <s v="Sarita R"/>
    <s v="SWVI"/>
    <s v="S"/>
    <x v="1"/>
    <s v="186476"/>
    <n v="0"/>
    <s v="186476"/>
    <n v="2021"/>
    <s v="20210518"/>
    <s v="20210518"/>
    <n v="79"/>
    <n v="5.3"/>
    <m/>
    <s v="CWT"/>
    <s v="P"/>
    <s v="Y"/>
    <s v="Y"/>
    <s v="Y"/>
    <s v="N"/>
    <n v="7.4999999999999997E-3"/>
    <x v="0"/>
    <n v="45537"/>
    <n v="60167"/>
    <x v="4"/>
    <n v="39153"/>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2"/>
    <n v="14.64"/>
    <n v="13.32"/>
    <m/>
    <n v="0"/>
    <n v="0"/>
    <n v="0"/>
    <n v="29.28"/>
    <n v="29.28"/>
  </r>
  <r>
    <n v="33"/>
    <n v="114"/>
    <s v="Nitinat R"/>
    <s v="OPS"/>
    <s v="124"/>
    <s v="Chinook"/>
    <s v="3"/>
    <x v="0"/>
    <x v="14"/>
    <n v="1388"/>
    <x v="7"/>
    <s v="CK-31"/>
    <s v="WEST VANCOUVER ISLAND-SOUTH_FA_0.x"/>
    <s v="M"/>
    <s v="H"/>
    <n v="114"/>
    <s v="Nitinat River H"/>
    <n v="1388"/>
    <s v="Sarita R"/>
    <s v="SWVI"/>
    <s v="S"/>
    <x v="1"/>
    <s v="186476"/>
    <n v="0"/>
    <s v="186476"/>
    <n v="2021"/>
    <s v="20210518"/>
    <s v="20210518"/>
    <n v="79"/>
    <n v="5.3"/>
    <m/>
    <s v="CWT"/>
    <s v="P"/>
    <s v="Y"/>
    <s v="Y"/>
    <s v="Y"/>
    <s v="N"/>
    <n v="7.4999999999999997E-3"/>
    <x v="0"/>
    <n v="45537"/>
    <n v="60167"/>
    <x v="0"/>
    <n v="39153"/>
    <x v="5"/>
    <m/>
    <m/>
    <m/>
    <m/>
    <m/>
    <m/>
    <m/>
    <m/>
    <m/>
    <m/>
    <m/>
    <m/>
    <m/>
    <n v="7.68"/>
    <m/>
    <m/>
    <m/>
    <m/>
    <m/>
    <m/>
    <m/>
    <m/>
    <m/>
    <m/>
    <m/>
    <m/>
    <m/>
    <m/>
    <m/>
    <m/>
    <m/>
    <m/>
    <m/>
    <m/>
    <m/>
    <m/>
    <m/>
    <n v="30.46"/>
    <m/>
    <m/>
    <m/>
    <m/>
    <m/>
    <m/>
    <m/>
    <m/>
    <m/>
    <m/>
    <m/>
    <m/>
    <m/>
    <m/>
    <m/>
    <m/>
    <m/>
    <m/>
    <m/>
    <m/>
    <m/>
    <m/>
    <m/>
    <m/>
    <m/>
    <m/>
    <m/>
    <m/>
    <m/>
    <m/>
    <m/>
    <m/>
    <m/>
    <m/>
    <m/>
    <m/>
    <m/>
    <m/>
    <m/>
    <m/>
    <m/>
    <m/>
    <m/>
    <m/>
    <m/>
    <m/>
    <m/>
    <m/>
    <m/>
    <m/>
    <n v="15.23"/>
    <m/>
    <m/>
    <m/>
    <m/>
    <m/>
    <m/>
    <n v="5.43"/>
    <m/>
    <m/>
    <m/>
    <m/>
    <m/>
    <m/>
    <m/>
    <m/>
    <m/>
    <m/>
    <m/>
    <m/>
    <m/>
    <m/>
    <m/>
    <m/>
    <m/>
    <m/>
    <m/>
    <m/>
    <m/>
    <m/>
    <m/>
    <m/>
    <m/>
    <m/>
    <m/>
    <m/>
    <m/>
    <m/>
    <m/>
    <m/>
    <m/>
    <m/>
    <m/>
    <m/>
    <m/>
    <m/>
    <m/>
    <m/>
    <m/>
    <m/>
    <m/>
    <m/>
    <m/>
    <m/>
    <m/>
    <m/>
    <m/>
    <m/>
    <m/>
    <n v="20"/>
    <m/>
    <m/>
    <m/>
    <m/>
    <m/>
    <m/>
    <m/>
    <m/>
    <m/>
    <m/>
    <m/>
    <n v="2.87"/>
    <m/>
    <m/>
    <m/>
    <n v="8.24"/>
    <n v="1.32"/>
    <n v="164.16"/>
    <n v="105.7"/>
    <m/>
    <n v="78.8"/>
    <n v="11.11"/>
    <n v="89.91"/>
    <n v="271.18"/>
    <n v="361.09"/>
  </r>
  <r>
    <n v="33"/>
    <n v="114"/>
    <s v="Nitinat R"/>
    <s v="OPS"/>
    <s v="124"/>
    <s v="Chinook"/>
    <s v="3"/>
    <x v="0"/>
    <x v="14"/>
    <n v="1388"/>
    <x v="7"/>
    <s v="CK-31"/>
    <s v="WEST VANCOUVER ISLAND-SOUTH_FA_0.x"/>
    <s v="M"/>
    <s v="H"/>
    <n v="114"/>
    <s v="Nitinat River H"/>
    <n v="1388"/>
    <s v="Sarita R"/>
    <s v="SWVI"/>
    <s v="S"/>
    <x v="1"/>
    <s v="186476"/>
    <n v="0"/>
    <s v="186476"/>
    <n v="2021"/>
    <s v="20210518"/>
    <s v="20210518"/>
    <n v="79"/>
    <n v="5.3"/>
    <m/>
    <s v="CWT"/>
    <s v="P"/>
    <s v="Y"/>
    <s v="Y"/>
    <s v="Y"/>
    <s v="N"/>
    <n v="7.4999999999999997E-3"/>
    <x v="0"/>
    <n v="45537"/>
    <n v="60167"/>
    <x v="1"/>
    <n v="39153"/>
    <x v="6"/>
    <m/>
    <m/>
    <m/>
    <m/>
    <m/>
    <m/>
    <m/>
    <m/>
    <m/>
    <m/>
    <m/>
    <m/>
    <m/>
    <n v="6.18"/>
    <m/>
    <m/>
    <m/>
    <m/>
    <m/>
    <m/>
    <m/>
    <m/>
    <m/>
    <m/>
    <m/>
    <m/>
    <n v="0"/>
    <m/>
    <m/>
    <m/>
    <m/>
    <m/>
    <m/>
    <m/>
    <m/>
    <m/>
    <m/>
    <n v="13.91"/>
    <m/>
    <m/>
    <n v="6.73"/>
    <n v="8.7100000000000009"/>
    <m/>
    <m/>
    <n v="8.7100000000000009"/>
    <m/>
    <m/>
    <m/>
    <m/>
    <m/>
    <m/>
    <m/>
    <m/>
    <m/>
    <m/>
    <m/>
    <m/>
    <n v="0"/>
    <m/>
    <m/>
    <m/>
    <m/>
    <m/>
    <m/>
    <m/>
    <m/>
    <m/>
    <m/>
    <m/>
    <n v="0"/>
    <m/>
    <m/>
    <m/>
    <m/>
    <m/>
    <n v="19.07"/>
    <m/>
    <m/>
    <m/>
    <m/>
    <m/>
    <n v="55.64"/>
    <n v="58.82"/>
    <m/>
    <m/>
    <m/>
    <m/>
    <m/>
    <m/>
    <m/>
    <m/>
    <m/>
    <m/>
    <m/>
    <m/>
    <m/>
    <m/>
    <m/>
    <m/>
    <m/>
    <m/>
    <m/>
    <n v="8.83"/>
    <m/>
    <m/>
    <m/>
    <n v="34.840000000000003"/>
    <m/>
    <m/>
    <m/>
    <m/>
    <n v="0"/>
    <n v="17.420000000000002"/>
    <m/>
    <m/>
    <m/>
    <m/>
    <m/>
    <m/>
    <m/>
    <m/>
    <m/>
    <m/>
    <m/>
    <m/>
    <m/>
    <m/>
    <m/>
    <m/>
    <m/>
    <m/>
    <n v="10.94"/>
    <m/>
    <m/>
    <m/>
    <m/>
    <n v="7.72"/>
    <m/>
    <m/>
    <m/>
    <m/>
    <m/>
    <m/>
    <m/>
    <m/>
    <m/>
    <m/>
    <n v="15.44"/>
    <m/>
    <m/>
    <m/>
    <m/>
    <m/>
    <m/>
    <m/>
    <m/>
    <m/>
    <m/>
    <m/>
    <n v="129.85"/>
    <m/>
    <m/>
    <m/>
    <m/>
    <m/>
    <m/>
    <m/>
    <m/>
    <n v="272.95999999999998"/>
    <n v="129.85"/>
    <n v="402.81"/>
    <n v="0"/>
    <n v="402.81"/>
  </r>
  <r>
    <n v="33"/>
    <n v="114"/>
    <s v="Nitinat R"/>
    <s v="OPS"/>
    <s v="124"/>
    <s v="Chinook"/>
    <s v="3"/>
    <x v="0"/>
    <x v="15"/>
    <n v="413"/>
    <x v="8"/>
    <s v="CK-31"/>
    <s v="WEST VANCOUVER ISLAND-SOUTH_FA_0.x"/>
    <s v="M"/>
    <s v="H"/>
    <n v="114"/>
    <s v="Nitinat River H"/>
    <n v="413"/>
    <s v="Nahmint R"/>
    <s v="SWVI"/>
    <s v="S"/>
    <x v="0"/>
    <s v="186332"/>
    <n v="0"/>
    <s v="186332"/>
    <n v="2023"/>
    <s v="20230323"/>
    <s v="20230323"/>
    <n v="124"/>
    <n v="21.87"/>
    <m/>
    <s v="CWT"/>
    <s v="B"/>
    <s v="Y"/>
    <s v="Y"/>
    <s v="Y"/>
    <s v="Y"/>
    <m/>
    <x v="0"/>
    <n v="8827"/>
    <n v="8827"/>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5"/>
    <n v="114"/>
    <x v="6"/>
    <s v="CK-31"/>
    <s v="WEST VANCOUVER ISLAND-SOUTH_FA_0.x"/>
    <s v="M"/>
    <s v="H"/>
    <n v="114"/>
    <s v="Nitinat River H"/>
    <n v="6019"/>
    <s v="Clemens Cr"/>
    <s v="SWVI"/>
    <s v="F"/>
    <x v="3"/>
    <s v="186508"/>
    <n v="0"/>
    <s v="186508"/>
    <n v="2022"/>
    <s v="20220517"/>
    <s v="20220517"/>
    <n v="71"/>
    <n v="3.84"/>
    <s v="18711 tagged into Henderson, 37423 into Clemens. 3068/6136 untagged."/>
    <s v="CWT"/>
    <s v="B"/>
    <s v="N"/>
    <s v="N"/>
    <s v="Y"/>
    <s v="N"/>
    <n v="0"/>
    <x v="0"/>
    <n v="56134"/>
    <n v="65338"/>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5"/>
    <n v="114"/>
    <x v="6"/>
    <s v="CK-31"/>
    <s v="WEST VANCOUVER ISLAND-SOUTH_FA_0.x"/>
    <s v="M"/>
    <s v="H"/>
    <n v="114"/>
    <s v="Nitinat River H"/>
    <n v="6019"/>
    <s v="Clemens Cr"/>
    <s v="SWVI"/>
    <s v="S"/>
    <x v="1"/>
    <s v="185093"/>
    <n v="0"/>
    <s v="185093"/>
    <n v="2022"/>
    <s v="20220524"/>
    <s v="20220524"/>
    <n v="76"/>
    <n v="4.3099999999999996"/>
    <s v="37,760 tagged into Henderson, 18,834 into Clemens. 2735/1368 Untagged"/>
    <s v="CWT"/>
    <s v="B"/>
    <s v="N"/>
    <s v="N"/>
    <s v="Y"/>
    <s v="N"/>
    <n v="0"/>
    <x v="0"/>
    <n v="56504"/>
    <n v="60607"/>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5"/>
    <n v="114"/>
    <x v="6"/>
    <s v="CK-31"/>
    <s v="WEST VANCOUVER ISLAND-SOUTH_FA_0.x"/>
    <s v="M"/>
    <s v="H"/>
    <n v="3227"/>
    <s v="Sooke Harbour Seapen"/>
    <n v="3227"/>
    <s v="Sooke Hb"/>
    <s v="SWVI"/>
    <s v="S"/>
    <x v="2"/>
    <s v="180192"/>
    <n v="0"/>
    <s v="180192"/>
    <n v="2022"/>
    <s v="20220420"/>
    <s v="20220430"/>
    <m/>
    <n v="4.9000000000000004"/>
    <m/>
    <s v="CWT"/>
    <s v="B"/>
    <s v="Y"/>
    <s v="Y"/>
    <s v="Y"/>
    <s v="N"/>
    <n v="0"/>
    <x v="0"/>
    <n v="24782"/>
    <n v="510317"/>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5"/>
    <n v="114"/>
    <x v="6"/>
    <s v="CK-31"/>
    <s v="WEST VANCOUVER ISLAND-SOUTH_FA_0.x"/>
    <s v="M"/>
    <s v="H"/>
    <n v="3227"/>
    <s v="Sooke Harbour Seapen"/>
    <n v="3227"/>
    <s v="Sooke Hb"/>
    <s v="SWVI"/>
    <s v="S"/>
    <x v="2"/>
    <s v="184769"/>
    <n v="0"/>
    <s v="184769"/>
    <n v="2022"/>
    <s v="20220503"/>
    <s v="20220519"/>
    <m/>
    <n v="6.55"/>
    <m/>
    <s v="CWT"/>
    <s v="B"/>
    <s v="Y"/>
    <s v="Y"/>
    <s v="Y"/>
    <s v="N"/>
    <n v="0"/>
    <x v="0"/>
    <n v="24966"/>
    <n v="123666"/>
    <x v="0"/>
    <n v="39976"/>
    <x v="6"/>
    <m/>
    <m/>
    <m/>
    <m/>
    <m/>
    <m/>
    <m/>
    <m/>
    <m/>
    <m/>
    <m/>
    <m/>
    <m/>
    <m/>
    <m/>
    <m/>
    <m/>
    <m/>
    <m/>
    <m/>
    <m/>
    <m/>
    <m/>
    <m/>
    <m/>
    <m/>
    <m/>
    <m/>
    <m/>
    <m/>
    <m/>
    <m/>
    <m/>
    <m/>
    <m/>
    <m/>
    <m/>
    <m/>
    <m/>
    <m/>
    <m/>
    <m/>
    <m/>
    <m/>
    <m/>
    <m/>
    <m/>
    <m/>
    <m/>
    <m/>
    <m/>
    <m/>
    <m/>
    <m/>
    <m/>
    <m/>
    <m/>
    <m/>
    <m/>
    <m/>
    <m/>
    <m/>
    <m/>
    <m/>
    <m/>
    <m/>
    <m/>
    <m/>
    <m/>
    <m/>
    <m/>
    <m/>
    <m/>
    <m/>
    <m/>
    <m/>
    <m/>
    <m/>
    <m/>
    <m/>
    <m/>
    <m/>
    <m/>
    <m/>
    <m/>
    <m/>
    <m/>
    <m/>
    <m/>
    <m/>
    <m/>
    <m/>
    <m/>
    <m/>
    <m/>
    <m/>
    <m/>
    <m/>
    <m/>
    <m/>
    <m/>
    <m/>
    <m/>
    <m/>
    <m/>
    <m/>
    <m/>
    <m/>
    <m/>
    <m/>
    <m/>
    <m/>
    <m/>
    <m/>
    <m/>
    <m/>
    <m/>
    <m/>
    <m/>
    <m/>
    <m/>
    <m/>
    <m/>
    <m/>
    <m/>
    <m/>
    <m/>
    <m/>
    <m/>
    <m/>
    <m/>
    <n v="41.01"/>
    <m/>
    <m/>
    <m/>
    <m/>
    <m/>
    <m/>
    <m/>
    <m/>
    <m/>
    <m/>
    <m/>
    <m/>
    <m/>
    <m/>
    <m/>
    <m/>
    <m/>
    <m/>
    <m/>
    <m/>
    <m/>
    <m/>
    <m/>
    <m/>
    <m/>
    <m/>
    <m/>
    <m/>
    <m/>
    <m/>
    <m/>
    <m/>
    <m/>
    <m/>
    <m/>
    <m/>
    <n v="41.01"/>
    <n v="0"/>
    <n v="41.01"/>
    <n v="0"/>
    <n v="41.01"/>
  </r>
  <r>
    <n v="33"/>
    <n v="114"/>
    <s v="Nitinat R"/>
    <s v="OPS"/>
    <s v="124"/>
    <s v="Chinook"/>
    <s v="3"/>
    <x v="0"/>
    <x v="15"/>
    <n v="1388"/>
    <x v="7"/>
    <s v="CK-31"/>
    <s v="WEST VANCOUVER ISLAND-SOUTH_FA_0.x"/>
    <s v="M"/>
    <s v="H"/>
    <n v="114"/>
    <s v="Nitinat River H"/>
    <n v="1388"/>
    <s v="Sarita R"/>
    <s v="SWVI"/>
    <s v="F"/>
    <x v="3"/>
    <s v="186511"/>
    <n v="0"/>
    <s v="186511"/>
    <n v="2022"/>
    <s v="20220531"/>
    <s v="20220531"/>
    <n v="67"/>
    <n v="3.16"/>
    <m/>
    <s v="CWT"/>
    <s v="B"/>
    <s v="Y"/>
    <s v="Y"/>
    <s v="Y"/>
    <s v="N"/>
    <m/>
    <x v="0"/>
    <n v="50056"/>
    <n v="50056"/>
    <x v="4"/>
    <n v="39803"/>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n v="0"/>
    <n v="0"/>
    <n v="0"/>
    <n v="1"/>
    <n v="1"/>
  </r>
  <r>
    <n v="33"/>
    <n v="114"/>
    <s v="Nitinat R"/>
    <s v="OPS"/>
    <s v="124"/>
    <s v="Chinook"/>
    <s v="3"/>
    <x v="0"/>
    <x v="15"/>
    <n v="1388"/>
    <x v="7"/>
    <s v="CK-31"/>
    <s v="WEST VANCOUVER ISLAND-SOUTH_FA_0.x"/>
    <s v="M"/>
    <s v="H"/>
    <n v="114"/>
    <s v="Nitinat River H"/>
    <n v="1388"/>
    <s v="Sarita R"/>
    <s v="SWVI"/>
    <s v="F"/>
    <x v="3"/>
    <s v="186511"/>
    <n v="0"/>
    <s v="186511"/>
    <n v="2022"/>
    <s v="20220531"/>
    <s v="20220531"/>
    <n v="67"/>
    <n v="3.16"/>
    <m/>
    <s v="CWT"/>
    <s v="B"/>
    <s v="Y"/>
    <s v="Y"/>
    <s v="Y"/>
    <s v="N"/>
    <m/>
    <x v="0"/>
    <n v="50056"/>
    <n v="50056"/>
    <x v="0"/>
    <n v="39803"/>
    <x v="6"/>
    <m/>
    <m/>
    <m/>
    <m/>
    <m/>
    <m/>
    <m/>
    <m/>
    <m/>
    <m/>
    <m/>
    <m/>
    <m/>
    <m/>
    <m/>
    <m/>
    <m/>
    <m/>
    <m/>
    <m/>
    <m/>
    <m/>
    <m/>
    <m/>
    <m/>
    <m/>
    <m/>
    <m/>
    <m/>
    <m/>
    <m/>
    <m/>
    <m/>
    <m/>
    <m/>
    <m/>
    <m/>
    <m/>
    <m/>
    <m/>
    <m/>
    <m/>
    <m/>
    <m/>
    <m/>
    <m/>
    <m/>
    <m/>
    <m/>
    <m/>
    <m/>
    <m/>
    <m/>
    <m/>
    <m/>
    <m/>
    <m/>
    <m/>
    <m/>
    <m/>
    <m/>
    <m/>
    <m/>
    <m/>
    <m/>
    <m/>
    <m/>
    <m/>
    <m/>
    <m/>
    <m/>
    <m/>
    <m/>
    <m/>
    <m/>
    <m/>
    <m/>
    <m/>
    <m/>
    <m/>
    <m/>
    <n v="10.53"/>
    <n v="2.62"/>
    <m/>
    <m/>
    <m/>
    <m/>
    <m/>
    <m/>
    <m/>
    <m/>
    <m/>
    <m/>
    <m/>
    <m/>
    <m/>
    <m/>
    <m/>
    <m/>
    <m/>
    <m/>
    <m/>
    <m/>
    <m/>
    <m/>
    <m/>
    <m/>
    <m/>
    <m/>
    <m/>
    <m/>
    <m/>
    <m/>
    <m/>
    <m/>
    <m/>
    <m/>
    <m/>
    <m/>
    <m/>
    <m/>
    <m/>
    <m/>
    <m/>
    <m/>
    <m/>
    <m/>
    <m/>
    <m/>
    <m/>
    <m/>
    <m/>
    <m/>
    <m/>
    <m/>
    <m/>
    <m/>
    <m/>
    <m/>
    <m/>
    <m/>
    <m/>
    <m/>
    <m/>
    <m/>
    <m/>
    <m/>
    <m/>
    <m/>
    <m/>
    <m/>
    <m/>
    <m/>
    <m/>
    <m/>
    <m/>
    <m/>
    <m/>
    <m/>
    <m/>
    <m/>
    <m/>
    <m/>
    <m/>
    <m/>
    <m/>
    <m/>
    <m/>
    <n v="13.15"/>
    <n v="0"/>
    <n v="13.15"/>
    <n v="0"/>
    <n v="13.149999999999999"/>
  </r>
  <r>
    <n v="33"/>
    <n v="114"/>
    <s v="Nitinat R"/>
    <s v="OPS"/>
    <s v="124"/>
    <s v="Chinook"/>
    <s v="3"/>
    <x v="0"/>
    <x v="15"/>
    <n v="1388"/>
    <x v="7"/>
    <s v="CK-31"/>
    <s v="WEST VANCOUVER ISLAND-SOUTH_FA_0.x"/>
    <s v="M"/>
    <s v="H"/>
    <n v="114"/>
    <s v="Nitinat River H"/>
    <n v="1388"/>
    <s v="Sarita R"/>
    <s v="SWVI"/>
    <s v="F"/>
    <x v="3"/>
    <s v="186512"/>
    <n v="0"/>
    <s v="186512"/>
    <n v="2022"/>
    <s v="20220531"/>
    <s v="20220531"/>
    <n v="65"/>
    <n v="2.85"/>
    <m/>
    <s v="CWT"/>
    <s v="B"/>
    <s v="Y"/>
    <s v="Y"/>
    <s v="Y"/>
    <s v="N"/>
    <m/>
    <x v="0"/>
    <n v="49941"/>
    <n v="49941"/>
    <x v="0"/>
    <n v="39808"/>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84"/>
    <m/>
    <m/>
    <m/>
    <m/>
    <m/>
    <m/>
    <m/>
    <m/>
    <m/>
    <m/>
    <m/>
    <m/>
    <m/>
    <m/>
    <m/>
    <m/>
    <m/>
    <m/>
    <m/>
    <m/>
    <m/>
    <m/>
    <m/>
    <m/>
    <n v="5.84"/>
    <n v="0"/>
    <n v="5.84"/>
    <n v="0"/>
    <n v="5.84"/>
  </r>
  <r>
    <n v="33"/>
    <n v="114"/>
    <s v="Nitinat R"/>
    <s v="OPS"/>
    <s v="124"/>
    <s v="Chinook"/>
    <s v="3"/>
    <x v="0"/>
    <x v="15"/>
    <n v="1388"/>
    <x v="7"/>
    <s v="CK-31"/>
    <s v="WEST VANCOUVER ISLAND-SOUTH_FA_0.x"/>
    <s v="M"/>
    <s v="H"/>
    <n v="114"/>
    <s v="Nitinat River H"/>
    <n v="1388"/>
    <s v="Sarita R"/>
    <s v="SWVI"/>
    <s v="S"/>
    <x v="1"/>
    <s v="186509"/>
    <n v="0"/>
    <s v="186509"/>
    <n v="2022"/>
    <s v="20220506"/>
    <s v="20220506"/>
    <n v="79"/>
    <n v="5.15"/>
    <m/>
    <s v="CWT"/>
    <s v="P"/>
    <s v="Y"/>
    <s v="Y"/>
    <s v="Y"/>
    <s v="Y"/>
    <n v="0"/>
    <x v="0"/>
    <n v="50115"/>
    <n v="50115"/>
    <x v="4"/>
    <n v="39809"/>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1.34"/>
    <n v="17"/>
    <m/>
    <n v="0"/>
    <n v="0"/>
    <n v="0"/>
    <n v="19.34"/>
    <n v="19.34"/>
  </r>
  <r>
    <n v="33"/>
    <n v="114"/>
    <s v="Nitinat R"/>
    <s v="OPS"/>
    <s v="124"/>
    <s v="Chinook"/>
    <s v="3"/>
    <x v="0"/>
    <x v="15"/>
    <n v="1388"/>
    <x v="7"/>
    <s v="CK-31"/>
    <s v="WEST VANCOUVER ISLAND-SOUTH_FA_0.x"/>
    <s v="M"/>
    <s v="H"/>
    <n v="114"/>
    <s v="Nitinat River H"/>
    <n v="1388"/>
    <s v="Sarita R"/>
    <s v="SWVI"/>
    <s v="S"/>
    <x v="1"/>
    <s v="186509"/>
    <n v="0"/>
    <s v="186509"/>
    <n v="2022"/>
    <s v="20220506"/>
    <s v="20220506"/>
    <n v="79"/>
    <n v="5.15"/>
    <m/>
    <s v="CWT"/>
    <s v="P"/>
    <s v="Y"/>
    <s v="Y"/>
    <s v="Y"/>
    <s v="Y"/>
    <n v="0"/>
    <x v="0"/>
    <n v="50115"/>
    <n v="50115"/>
    <x v="0"/>
    <n v="39809"/>
    <x v="6"/>
    <m/>
    <m/>
    <m/>
    <m/>
    <m/>
    <m/>
    <m/>
    <m/>
    <m/>
    <m/>
    <m/>
    <m/>
    <m/>
    <n v="2.33"/>
    <m/>
    <m/>
    <m/>
    <m/>
    <m/>
    <m/>
    <m/>
    <m/>
    <m/>
    <m/>
    <m/>
    <m/>
    <m/>
    <m/>
    <n v="8.8699999999999992"/>
    <m/>
    <m/>
    <m/>
    <m/>
    <m/>
    <m/>
    <n v="10.76"/>
    <m/>
    <m/>
    <m/>
    <m/>
    <m/>
    <m/>
    <m/>
    <m/>
    <m/>
    <m/>
    <m/>
    <m/>
    <m/>
    <m/>
    <m/>
    <m/>
    <m/>
    <m/>
    <m/>
    <m/>
    <m/>
    <n v="0"/>
    <m/>
    <m/>
    <m/>
    <m/>
    <m/>
    <m/>
    <m/>
    <m/>
    <m/>
    <m/>
    <m/>
    <m/>
    <m/>
    <m/>
    <m/>
    <m/>
    <m/>
    <m/>
    <m/>
    <m/>
    <m/>
    <m/>
    <m/>
    <m/>
    <n v="23.58"/>
    <m/>
    <m/>
    <m/>
    <m/>
    <m/>
    <m/>
    <m/>
    <m/>
    <m/>
    <m/>
    <m/>
    <m/>
    <n v="4.51"/>
    <m/>
    <m/>
    <m/>
    <m/>
    <m/>
    <m/>
    <m/>
    <m/>
    <m/>
    <m/>
    <m/>
    <m/>
    <m/>
    <m/>
    <m/>
    <m/>
    <m/>
    <m/>
    <m/>
    <m/>
    <m/>
    <m/>
    <m/>
    <m/>
    <m/>
    <m/>
    <m/>
    <m/>
    <m/>
    <m/>
    <m/>
    <m/>
    <m/>
    <m/>
    <m/>
    <m/>
    <m/>
    <m/>
    <m/>
    <m/>
    <m/>
    <m/>
    <m/>
    <m/>
    <m/>
    <m/>
    <m/>
    <m/>
    <m/>
    <m/>
    <m/>
    <m/>
    <m/>
    <m/>
    <m/>
    <m/>
    <m/>
    <m/>
    <m/>
    <m/>
    <m/>
    <m/>
    <m/>
    <n v="6.53"/>
    <m/>
    <m/>
    <m/>
    <m/>
    <m/>
    <m/>
    <m/>
    <m/>
    <n v="50.05"/>
    <n v="6.53"/>
    <n v="56.58"/>
    <n v="0"/>
    <n v="56.579999999999991"/>
  </r>
  <r>
    <n v="33"/>
    <n v="114"/>
    <s v="Nitinat R"/>
    <s v="OPS"/>
    <s v="124"/>
    <s v="Chinook"/>
    <s v="3"/>
    <x v="0"/>
    <x v="15"/>
    <n v="1388"/>
    <x v="7"/>
    <s v="CK-31"/>
    <s v="WEST VANCOUVER ISLAND-SOUTH_FA_0.x"/>
    <s v="M"/>
    <s v="H"/>
    <n v="114"/>
    <s v="Nitinat River H"/>
    <n v="1388"/>
    <s v="Sarita R"/>
    <s v="SWVI"/>
    <s v="S"/>
    <x v="1"/>
    <s v="186510"/>
    <n v="0"/>
    <s v="186510"/>
    <n v="2022"/>
    <s v="20220506"/>
    <s v="20220506"/>
    <n v="77"/>
    <n v="4.7"/>
    <m/>
    <s v="CWT"/>
    <s v="P"/>
    <s v="Y"/>
    <s v="Y"/>
    <s v="Y"/>
    <s v="Y"/>
    <n v="0"/>
    <x v="0"/>
    <n v="49984"/>
    <n v="49984"/>
    <x v="4"/>
    <n v="39811"/>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3"/>
    <n v="1"/>
    <m/>
    <m/>
    <m/>
    <m/>
    <n v="8.06"/>
    <n v="12"/>
    <m/>
    <n v="0"/>
    <n v="1.33"/>
    <n v="1.33"/>
    <n v="20.059999999999999"/>
    <n v="21.39"/>
  </r>
  <r>
    <n v="33"/>
    <n v="114"/>
    <s v="Nitinat R"/>
    <s v="OPS"/>
    <s v="124"/>
    <s v="Chinook"/>
    <s v="3"/>
    <x v="0"/>
    <x v="15"/>
    <n v="1388"/>
    <x v="7"/>
    <s v="CK-31"/>
    <s v="WEST VANCOUVER ISLAND-SOUTH_FA_0.x"/>
    <s v="M"/>
    <s v="H"/>
    <n v="114"/>
    <s v="Nitinat River H"/>
    <n v="1388"/>
    <s v="Sarita R"/>
    <s v="SWVI"/>
    <s v="S"/>
    <x v="1"/>
    <s v="186510"/>
    <n v="0"/>
    <s v="186510"/>
    <n v="2022"/>
    <s v="20220506"/>
    <s v="20220506"/>
    <n v="77"/>
    <n v="4.7"/>
    <m/>
    <s v="CWT"/>
    <s v="P"/>
    <s v="Y"/>
    <s v="Y"/>
    <s v="Y"/>
    <s v="Y"/>
    <n v="0"/>
    <x v="0"/>
    <n v="49984"/>
    <n v="49984"/>
    <x v="0"/>
    <n v="39811"/>
    <x v="6"/>
    <m/>
    <m/>
    <m/>
    <m/>
    <m/>
    <m/>
    <m/>
    <m/>
    <m/>
    <m/>
    <m/>
    <m/>
    <m/>
    <n v="4.6399999999999997"/>
    <m/>
    <m/>
    <m/>
    <m/>
    <m/>
    <m/>
    <m/>
    <m/>
    <m/>
    <m/>
    <m/>
    <m/>
    <m/>
    <m/>
    <m/>
    <m/>
    <m/>
    <m/>
    <m/>
    <m/>
    <n v="8.8699999999999992"/>
    <m/>
    <m/>
    <m/>
    <m/>
    <m/>
    <m/>
    <m/>
    <m/>
    <m/>
    <m/>
    <m/>
    <m/>
    <n v="6.68"/>
    <m/>
    <m/>
    <m/>
    <m/>
    <m/>
    <m/>
    <m/>
    <m/>
    <m/>
    <m/>
    <m/>
    <m/>
    <m/>
    <m/>
    <m/>
    <m/>
    <m/>
    <m/>
    <m/>
    <m/>
    <m/>
    <m/>
    <m/>
    <m/>
    <m/>
    <m/>
    <m/>
    <m/>
    <m/>
    <m/>
    <m/>
    <m/>
    <m/>
    <m/>
    <n v="13.1"/>
    <m/>
    <m/>
    <m/>
    <m/>
    <m/>
    <m/>
    <m/>
    <m/>
    <m/>
    <m/>
    <m/>
    <m/>
    <m/>
    <m/>
    <m/>
    <m/>
    <m/>
    <m/>
    <m/>
    <m/>
    <m/>
    <m/>
    <m/>
    <m/>
    <m/>
    <m/>
    <m/>
    <m/>
    <m/>
    <m/>
    <m/>
    <m/>
    <m/>
    <m/>
    <m/>
    <m/>
    <m/>
    <m/>
    <m/>
    <m/>
    <m/>
    <m/>
    <m/>
    <m/>
    <m/>
    <m/>
    <m/>
    <m/>
    <m/>
    <m/>
    <m/>
    <m/>
    <m/>
    <m/>
    <m/>
    <m/>
    <m/>
    <m/>
    <m/>
    <m/>
    <m/>
    <m/>
    <m/>
    <m/>
    <n v="5.84"/>
    <m/>
    <m/>
    <m/>
    <m/>
    <m/>
    <m/>
    <m/>
    <m/>
    <m/>
    <m/>
    <m/>
    <n v="4.78"/>
    <m/>
    <m/>
    <m/>
    <m/>
    <m/>
    <m/>
    <m/>
    <m/>
    <n v="39.130000000000003"/>
    <n v="4.78"/>
    <n v="43.91"/>
    <n v="0"/>
    <n v="43.91"/>
  </r>
  <r>
    <n v="33"/>
    <n v="114"/>
    <s v="Nitinat R"/>
    <s v="OPS"/>
    <s v="124"/>
    <s v="Chinook"/>
    <s v="3"/>
    <x v="0"/>
    <x v="16"/>
    <n v="413"/>
    <x v="8"/>
    <s v="CK-31"/>
    <s v="WEST VANCOUVER ISLAND-SOUTH_FA_0.x"/>
    <s v="M"/>
    <s v="H"/>
    <n v="114"/>
    <s v="Nitinat River H"/>
    <n v="413"/>
    <s v="Nahmint R"/>
    <s v="SWVI"/>
    <s v="S"/>
    <x v="0"/>
    <s v="185897"/>
    <n v="0"/>
    <s v="185897"/>
    <n v="2024"/>
    <s v="20240327"/>
    <s v="20240327"/>
    <n v="131"/>
    <n v="23.34"/>
    <m/>
    <s v="CWT"/>
    <s v="P"/>
    <s v="Y"/>
    <s v="Y"/>
    <s v="Y"/>
    <s v="Y"/>
    <n v="0"/>
    <x v="1"/>
    <n v="10701"/>
    <n v="11491"/>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6"/>
    <n v="114"/>
    <x v="6"/>
    <s v="CK-31"/>
    <s v="WEST VANCOUVER ISLAND-SOUTH_FA_0.x"/>
    <s v="M"/>
    <s v="H"/>
    <n v="114"/>
    <s v="Nitinat River H"/>
    <n v="6019"/>
    <s v="Clemens Cr"/>
    <s v="SWVI"/>
    <s v="F"/>
    <x v="3"/>
    <s v="186529"/>
    <n v="0"/>
    <s v="186529"/>
    <n v="2023"/>
    <s v="20230504"/>
    <s v="20230504"/>
    <n v="68"/>
    <n v="3.37"/>
    <m/>
    <s v="CWT"/>
    <s v="B"/>
    <s v="Y"/>
    <s v="Y"/>
    <s v="Y"/>
    <s v="Y"/>
    <n v="0"/>
    <x v="0"/>
    <n v="54603"/>
    <n v="61852"/>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6"/>
    <n v="114"/>
    <x v="6"/>
    <s v="CK-31"/>
    <s v="WEST VANCOUVER ISLAND-SOUTH_FA_0.x"/>
    <s v="M"/>
    <s v="H"/>
    <n v="114"/>
    <s v="Nitinat River H"/>
    <n v="6019"/>
    <s v="Clemens Cr"/>
    <s v="SWVI"/>
    <s v="F"/>
    <x v="3"/>
    <s v="186752"/>
    <n v="0"/>
    <s v="186752"/>
    <n v="2023"/>
    <s v="20230512"/>
    <s v="20230512"/>
    <n v="74"/>
    <n v="4.0999999999999996"/>
    <m/>
    <s v="CWT"/>
    <s v="B"/>
    <s v="Y"/>
    <s v="Y"/>
    <s v="Y"/>
    <s v="Y"/>
    <n v="0"/>
    <x v="0"/>
    <n v="51643"/>
    <n v="61948"/>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6"/>
    <n v="114"/>
    <x v="6"/>
    <s v="CK-31"/>
    <s v="WEST VANCOUVER ISLAND-SOUTH_FA_0.x"/>
    <s v="M"/>
    <s v="H"/>
    <n v="3227"/>
    <s v="Sooke Harbour Seapen"/>
    <n v="3227"/>
    <s v="Sooke Hb"/>
    <s v="SWVI"/>
    <s v="S"/>
    <x v="2"/>
    <s v="186728"/>
    <n v="0"/>
    <s v="186728"/>
    <n v="2023"/>
    <s v="20230525"/>
    <s v="20230525"/>
    <n v="77"/>
    <n v="4.6100000000000003"/>
    <m/>
    <s v="CWT"/>
    <s v="B"/>
    <s v="Y"/>
    <s v="Y"/>
    <s v="Y"/>
    <s v="Y"/>
    <n v="0"/>
    <x v="0"/>
    <n v="26135"/>
    <n v="259123"/>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6"/>
    <n v="114"/>
    <x v="6"/>
    <s v="CK-31"/>
    <s v="WEST VANCOUVER ISLAND-SOUTH_FA_0.x"/>
    <s v="M"/>
    <s v="H"/>
    <n v="3227"/>
    <s v="Sooke Harbour Seapen"/>
    <n v="3227"/>
    <s v="Sooke Hb"/>
    <s v="SWVI"/>
    <s v="S"/>
    <x v="2"/>
    <s v="186737"/>
    <n v="0"/>
    <s v="186737"/>
    <n v="2023"/>
    <s v="20230602"/>
    <s v="20230602"/>
    <m/>
    <n v="6"/>
    <m/>
    <s v="CWT"/>
    <s v="B"/>
    <s v="Y"/>
    <s v="Y"/>
    <s v="Y"/>
    <s v="Y"/>
    <n v="0"/>
    <x v="0"/>
    <n v="25894"/>
    <n v="262120"/>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6"/>
    <n v="1388"/>
    <x v="7"/>
    <s v="CK-31"/>
    <s v="WEST VANCOUVER ISLAND-SOUTH_FA_0.x"/>
    <s v="M"/>
    <s v="H"/>
    <n v="114"/>
    <s v="Nitinat River H"/>
    <n v="1388"/>
    <s v="Sarita R"/>
    <s v="SWVI"/>
    <s v="F"/>
    <x v="3"/>
    <s v="186493"/>
    <n v="0"/>
    <s v="186493"/>
    <n v="2023"/>
    <s v="20230606"/>
    <s v="20230606"/>
    <n v="70"/>
    <n v="3.62"/>
    <m/>
    <s v="CWT"/>
    <s v="B"/>
    <s v="Y"/>
    <s v="Y"/>
    <s v="Y"/>
    <s v="Y"/>
    <n v="0"/>
    <x v="0"/>
    <n v="52386"/>
    <n v="90490"/>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6"/>
    <n v="1388"/>
    <x v="7"/>
    <s v="CK-31"/>
    <s v="WEST VANCOUVER ISLAND-SOUTH_FA_0.x"/>
    <s v="M"/>
    <s v="H"/>
    <n v="114"/>
    <s v="Nitinat River H"/>
    <n v="1388"/>
    <s v="Sarita R"/>
    <s v="SWVI"/>
    <s v="F"/>
    <x v="3"/>
    <s v="186531"/>
    <n v="0"/>
    <s v="186531"/>
    <n v="2023"/>
    <s v="20230530"/>
    <s v="20230530"/>
    <n v="64"/>
    <n v="2.76"/>
    <m/>
    <s v="CWT"/>
    <s v="B"/>
    <s v="Y"/>
    <s v="Y"/>
    <s v="Y"/>
    <s v="Y"/>
    <n v="0"/>
    <x v="0"/>
    <n v="51065"/>
    <n v="122677"/>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6"/>
    <n v="1388"/>
    <x v="7"/>
    <s v="CK-31"/>
    <s v="WEST VANCOUVER ISLAND-SOUTH_FA_0.x"/>
    <s v="M"/>
    <s v="H"/>
    <n v="114"/>
    <s v="Nitinat River H"/>
    <n v="1388"/>
    <s v="Sarita R"/>
    <s v="SWVI"/>
    <s v="S"/>
    <x v="1"/>
    <s v="186666"/>
    <n v="0"/>
    <s v="186666"/>
    <n v="2023"/>
    <s v="20230517"/>
    <s v="20230517"/>
    <n v="81"/>
    <n v="5.8"/>
    <m/>
    <s v="CWT"/>
    <s v="P"/>
    <s v="Y"/>
    <s v="Y"/>
    <s v="Y"/>
    <s v="Y"/>
    <n v="0"/>
    <x v="0"/>
    <n v="52591"/>
    <n v="114552"/>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6"/>
    <n v="1388"/>
    <x v="7"/>
    <s v="CK-31"/>
    <s v="WEST VANCOUVER ISLAND-SOUTH_FA_0.x"/>
    <s v="M"/>
    <s v="H"/>
    <n v="114"/>
    <s v="Nitinat River H"/>
    <n v="1388"/>
    <s v="Sarita R"/>
    <s v="SWVI"/>
    <s v="S"/>
    <x v="1"/>
    <s v="186674"/>
    <n v="0"/>
    <s v="186674"/>
    <n v="2023"/>
    <s v="20230517"/>
    <s v="20230517"/>
    <n v="79"/>
    <n v="5.8"/>
    <m/>
    <s v="CWT"/>
    <s v="P"/>
    <s v="Y"/>
    <s v="Y"/>
    <s v="Y"/>
    <s v="Y"/>
    <n v="0"/>
    <x v="0"/>
    <n v="52625"/>
    <n v="113112"/>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7"/>
    <n v="114"/>
    <x v="6"/>
    <s v="CK-31"/>
    <s v="WEST VANCOUVER ISLAND-SOUTH_FA_0.x"/>
    <s v="M"/>
    <s v="H"/>
    <n v="114"/>
    <s v="Nitinat River H"/>
    <n v="2676"/>
    <s v="Henderson Lk"/>
    <s v="SWVI"/>
    <s v="F"/>
    <x v="3"/>
    <s v="186677"/>
    <n v="0"/>
    <s v="186677"/>
    <n v="2024"/>
    <s v="20240510"/>
    <s v="20240510"/>
    <n v="70"/>
    <n v="3.64"/>
    <m/>
    <s v="CWT"/>
    <s v="B"/>
    <s v="Y"/>
    <s v="Y"/>
    <s v="Y"/>
    <s v="Y"/>
    <n v="0"/>
    <x v="1"/>
    <n v="49912"/>
    <n v="52399"/>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7"/>
    <n v="114"/>
    <x v="6"/>
    <s v="CK-31"/>
    <s v="WEST VANCOUVER ISLAND-SOUTH_FA_0.x"/>
    <s v="M"/>
    <s v="H"/>
    <n v="114"/>
    <s v="Nitinat River H"/>
    <n v="2676"/>
    <s v="Henderson Lk"/>
    <s v="SWVI"/>
    <s v="F"/>
    <x v="3"/>
    <s v="186760"/>
    <n v="0"/>
    <s v="186760"/>
    <n v="2024"/>
    <s v="20240503"/>
    <s v="20240503"/>
    <n v="67"/>
    <n v="3.05"/>
    <m/>
    <s v="CWT"/>
    <s v="B"/>
    <s v="Y"/>
    <s v="Y"/>
    <s v="Y"/>
    <s v="Y"/>
    <n v="0"/>
    <x v="1"/>
    <n v="48840"/>
    <n v="91667"/>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7"/>
    <n v="114"/>
    <x v="6"/>
    <s v="CK-31"/>
    <s v="WEST VANCOUVER ISLAND-SOUTH_FA_0.x"/>
    <s v="M"/>
    <s v="H"/>
    <n v="3227"/>
    <s v="Sooke Harbour Seapen"/>
    <n v="3227"/>
    <s v="Sooke Hb"/>
    <s v="SWVI"/>
    <s v="S"/>
    <x v="2"/>
    <s v="183266"/>
    <n v="0"/>
    <s v="183266"/>
    <n v="2024"/>
    <s v="20240529"/>
    <s v="20240529"/>
    <m/>
    <n v="6"/>
    <m/>
    <s v="CWT"/>
    <s v="B"/>
    <s v="Y"/>
    <s v="Y"/>
    <s v="Y"/>
    <s v="Y"/>
    <n v="0.02"/>
    <x v="1"/>
    <n v="24348"/>
    <n v="191518"/>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7"/>
    <n v="114"/>
    <x v="6"/>
    <s v="CK-31"/>
    <s v="WEST VANCOUVER ISLAND-SOUTH_FA_0.x"/>
    <s v="M"/>
    <s v="H"/>
    <n v="3227"/>
    <s v="Sooke Harbour Seapen"/>
    <n v="3227"/>
    <s v="Sooke Hb"/>
    <s v="SWVI"/>
    <s v="S"/>
    <x v="2"/>
    <s v="186733"/>
    <n v="0"/>
    <s v="186733"/>
    <n v="2024"/>
    <s v="20240512"/>
    <s v="20240529"/>
    <m/>
    <n v="5.15"/>
    <m/>
    <s v="CWT"/>
    <s v="B"/>
    <s v="Y"/>
    <s v="Y"/>
    <s v="Y"/>
    <s v="Y"/>
    <n v="0.03"/>
    <x v="1"/>
    <n v="24288"/>
    <n v="358400"/>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7"/>
    <n v="1388"/>
    <x v="7"/>
    <s v="CK-31"/>
    <s v="WEST VANCOUVER ISLAND-SOUTH_FA_0.x"/>
    <s v="M"/>
    <s v="H"/>
    <n v="114"/>
    <s v="Nitinat River H"/>
    <n v="1388"/>
    <s v="Sarita R"/>
    <s v="SWVI"/>
    <s v="F"/>
    <x v="3"/>
    <s v="186672"/>
    <n v="0"/>
    <s v="186672"/>
    <n v="2024"/>
    <s v="20240522"/>
    <s v="20240530"/>
    <n v="66"/>
    <n v="3"/>
    <m/>
    <s v="CWT"/>
    <s v="B"/>
    <s v="Y"/>
    <s v="Y"/>
    <s v="Y"/>
    <s v="Y"/>
    <n v="0.03"/>
    <x v="1"/>
    <n v="48538"/>
    <n v="148030"/>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7"/>
    <n v="1388"/>
    <x v="7"/>
    <s v="CK-31"/>
    <s v="WEST VANCOUVER ISLAND-SOUTH_FA_0.x"/>
    <s v="M"/>
    <s v="H"/>
    <n v="114"/>
    <s v="Nitinat River H"/>
    <n v="1388"/>
    <s v="Sarita R"/>
    <s v="SWVI"/>
    <s v="F"/>
    <x v="3"/>
    <s v="187171"/>
    <n v="0"/>
    <s v="187171"/>
    <n v="2024"/>
    <s v="20240522"/>
    <s v="20240530"/>
    <n v="65"/>
    <n v="2.95"/>
    <m/>
    <s v="CWT"/>
    <s v="B"/>
    <s v="Y"/>
    <s v="Y"/>
    <s v="Y"/>
    <s v="Y"/>
    <n v="5.7099999999999998E-2"/>
    <x v="1"/>
    <n v="47029"/>
    <n v="144823"/>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7"/>
    <n v="1388"/>
    <x v="7"/>
    <s v="CK-31"/>
    <s v="WEST VANCOUVER ISLAND-SOUTH_FA_0.x"/>
    <s v="M"/>
    <s v="H"/>
    <n v="114"/>
    <s v="Nitinat River H"/>
    <n v="1388"/>
    <s v="Sarita R"/>
    <s v="SWVI"/>
    <s v="S"/>
    <x v="1"/>
    <s v="187005"/>
    <n v="0"/>
    <s v="187005"/>
    <n v="2024"/>
    <s v="20240507"/>
    <s v="20240521"/>
    <n v="78"/>
    <n v="5.24"/>
    <m/>
    <s v="CWT"/>
    <s v="P"/>
    <s v="Y"/>
    <s v="Y"/>
    <s v="Y"/>
    <s v="Y"/>
    <n v="1.89E-2"/>
    <x v="1"/>
    <n v="49010"/>
    <n v="144496"/>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
    <n v="114"/>
    <s v="Nitinat R"/>
    <s v="OPS"/>
    <s v="124"/>
    <s v="Chinook"/>
    <s v="3"/>
    <x v="0"/>
    <x v="17"/>
    <n v="1388"/>
    <x v="7"/>
    <s v="CK-31"/>
    <s v="WEST VANCOUVER ISLAND-SOUTH_FA_0.x"/>
    <s v="M"/>
    <s v="H"/>
    <n v="114"/>
    <s v="Nitinat River H"/>
    <n v="1388"/>
    <s v="Sarita R"/>
    <s v="SWVI"/>
    <s v="S"/>
    <x v="1"/>
    <s v="187012"/>
    <n v="0"/>
    <s v="187012"/>
    <n v="2024"/>
    <s v="20240521"/>
    <s v="20240521"/>
    <n v="84"/>
    <n v="6.3"/>
    <m/>
    <s v="CWT"/>
    <s v="P"/>
    <s v="Y"/>
    <s v="Y"/>
    <s v="Y"/>
    <s v="Y"/>
    <n v="3.1899999999999998E-2"/>
    <x v="1"/>
    <n v="48297"/>
    <n v="144249"/>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7"/>
    <n v="9003"/>
    <s v="Omega Pacific Hatchery"/>
    <s v="NA"/>
    <s v="124"/>
    <s v="Chinook"/>
    <s v="3"/>
    <x v="0"/>
    <x v="7"/>
    <n v="413"/>
    <x v="8"/>
    <s v="CK-31"/>
    <s v="WEST VANCOUVER ISLAND-SOUTH_FA_0.x"/>
    <s v="M"/>
    <s v="H"/>
    <n v="9003"/>
    <s v="Omega Pacific H"/>
    <n v="413"/>
    <s v="Nahmint R"/>
    <s v="SWVI"/>
    <s v="S"/>
    <x v="0"/>
    <s v="082740"/>
    <n v="0"/>
    <s v="082740"/>
    <n v="2011"/>
    <s v="20110407"/>
    <s v="20110407"/>
    <n v="114"/>
    <n v="17.600000000000001"/>
    <m/>
    <s v="CWT"/>
    <s v="B"/>
    <s v="N"/>
    <s v="N"/>
    <s v="N"/>
    <s v="N"/>
    <m/>
    <x v="0"/>
    <n v="1954"/>
    <n v="1955"/>
    <x v="0"/>
    <n v="30676"/>
    <x v="11"/>
    <m/>
    <m/>
    <m/>
    <m/>
    <m/>
    <m/>
    <m/>
    <m/>
    <m/>
    <m/>
    <m/>
    <m/>
    <m/>
    <m/>
    <m/>
    <m/>
    <m/>
    <m/>
    <m/>
    <m/>
    <m/>
    <m/>
    <m/>
    <m/>
    <m/>
    <m/>
    <m/>
    <m/>
    <m/>
    <m/>
    <m/>
    <m/>
    <m/>
    <m/>
    <m/>
    <m/>
    <m/>
    <m/>
    <m/>
    <m/>
    <m/>
    <m/>
    <m/>
    <m/>
    <m/>
    <m/>
    <m/>
    <m/>
    <m/>
    <m/>
    <m/>
    <m/>
    <m/>
    <m/>
    <m/>
    <m/>
    <m/>
    <m/>
    <m/>
    <m/>
    <m/>
    <m/>
    <m/>
    <m/>
    <m/>
    <m/>
    <m/>
    <m/>
    <m/>
    <m/>
    <m/>
    <m/>
    <m/>
    <m/>
    <m/>
    <m/>
    <m/>
    <m/>
    <m/>
    <m/>
    <m/>
    <m/>
    <m/>
    <m/>
    <m/>
    <m/>
    <m/>
    <n v="11.8"/>
    <m/>
    <m/>
    <m/>
    <m/>
    <m/>
    <m/>
    <m/>
    <m/>
    <m/>
    <m/>
    <m/>
    <m/>
    <m/>
    <m/>
    <m/>
    <m/>
    <m/>
    <m/>
    <m/>
    <m/>
    <m/>
    <m/>
    <m/>
    <m/>
    <m/>
    <m/>
    <m/>
    <m/>
    <m/>
    <m/>
    <m/>
    <m/>
    <m/>
    <m/>
    <m/>
    <m/>
    <m/>
    <m/>
    <m/>
    <m/>
    <m/>
    <m/>
    <m/>
    <m/>
    <m/>
    <m/>
    <m/>
    <m/>
    <m/>
    <m/>
    <m/>
    <m/>
    <m/>
    <m/>
    <m/>
    <m/>
    <m/>
    <m/>
    <m/>
    <m/>
    <m/>
    <m/>
    <m/>
    <m/>
    <m/>
    <m/>
    <m/>
    <m/>
    <m/>
    <m/>
    <m/>
    <m/>
    <m/>
    <m/>
    <m/>
    <m/>
    <m/>
    <m/>
    <m/>
    <m/>
    <n v="11.8"/>
    <n v="0"/>
    <n v="11.8"/>
    <n v="0"/>
    <n v="11.8"/>
  </r>
  <r>
    <n v="697"/>
    <n v="9003"/>
    <s v="Omega Pacific Hatchery"/>
    <s v="NA"/>
    <s v="124"/>
    <s v="Chinook"/>
    <s v="3"/>
    <x v="0"/>
    <x v="7"/>
    <n v="413"/>
    <x v="8"/>
    <s v="CK-31"/>
    <s v="WEST VANCOUVER ISLAND-SOUTH_FA_0.x"/>
    <s v="M"/>
    <s v="H"/>
    <n v="9003"/>
    <s v="Omega Pacific H"/>
    <n v="413"/>
    <s v="Nahmint R"/>
    <s v="SWVI"/>
    <s v="S"/>
    <x v="0"/>
    <s v="082740"/>
    <n v="0"/>
    <s v="082740"/>
    <n v="2011"/>
    <s v="20110407"/>
    <s v="20110407"/>
    <n v="114"/>
    <n v="17.600000000000001"/>
    <m/>
    <s v="CWT"/>
    <s v="B"/>
    <s v="N"/>
    <s v="N"/>
    <s v="N"/>
    <s v="N"/>
    <m/>
    <x v="0"/>
    <n v="1954"/>
    <n v="1955"/>
    <x v="1"/>
    <n v="30676"/>
    <x v="13"/>
    <m/>
    <m/>
    <m/>
    <m/>
    <m/>
    <m/>
    <m/>
    <m/>
    <m/>
    <m/>
    <m/>
    <m/>
    <m/>
    <m/>
    <m/>
    <m/>
    <n v="3.02"/>
    <m/>
    <m/>
    <m/>
    <m/>
    <m/>
    <m/>
    <m/>
    <m/>
    <m/>
    <m/>
    <m/>
    <m/>
    <m/>
    <m/>
    <m/>
    <m/>
    <m/>
    <m/>
    <m/>
    <m/>
    <m/>
    <m/>
    <m/>
    <m/>
    <m/>
    <m/>
    <m/>
    <m/>
    <m/>
    <m/>
    <m/>
    <m/>
    <m/>
    <m/>
    <m/>
    <m/>
    <m/>
    <m/>
    <m/>
    <m/>
    <m/>
    <m/>
    <m/>
    <m/>
    <m/>
    <m/>
    <m/>
    <m/>
    <m/>
    <m/>
    <m/>
    <m/>
    <m/>
    <m/>
    <m/>
    <m/>
    <m/>
    <m/>
    <m/>
    <m/>
    <m/>
    <m/>
    <m/>
    <m/>
    <m/>
    <m/>
    <m/>
    <m/>
    <m/>
    <m/>
    <m/>
    <m/>
    <m/>
    <m/>
    <m/>
    <m/>
    <m/>
    <m/>
    <m/>
    <m/>
    <m/>
    <m/>
    <m/>
    <m/>
    <m/>
    <m/>
    <m/>
    <m/>
    <m/>
    <m/>
    <m/>
    <m/>
    <m/>
    <m/>
    <m/>
    <m/>
    <m/>
    <m/>
    <m/>
    <m/>
    <m/>
    <m/>
    <m/>
    <m/>
    <m/>
    <m/>
    <m/>
    <m/>
    <m/>
    <m/>
    <m/>
    <m/>
    <m/>
    <m/>
    <m/>
    <m/>
    <m/>
    <m/>
    <m/>
    <m/>
    <m/>
    <m/>
    <m/>
    <n v="3.53"/>
    <m/>
    <m/>
    <m/>
    <m/>
    <m/>
    <m/>
    <m/>
    <m/>
    <m/>
    <m/>
    <m/>
    <m/>
    <m/>
    <m/>
    <m/>
    <m/>
    <m/>
    <m/>
    <n v="3.94"/>
    <m/>
    <m/>
    <m/>
    <m/>
    <n v="3.23"/>
    <n v="19.21"/>
    <m/>
    <m/>
    <n v="6.55"/>
    <n v="3.94"/>
    <n v="10.49"/>
    <n v="22.44"/>
    <n v="32.93"/>
  </r>
  <r>
    <n v="697"/>
    <n v="9003"/>
    <s v="Omega Pacific Hatchery"/>
    <s v="NA"/>
    <s v="124"/>
    <s v="Chinook"/>
    <s v="3"/>
    <x v="0"/>
    <x v="7"/>
    <n v="413"/>
    <x v="8"/>
    <s v="CK-31"/>
    <s v="WEST VANCOUVER ISLAND-SOUTH_FA_0.x"/>
    <s v="M"/>
    <s v="H"/>
    <n v="9003"/>
    <s v="Omega Pacific H"/>
    <n v="413"/>
    <s v="Nahmint R"/>
    <s v="SWVI"/>
    <s v="S"/>
    <x v="0"/>
    <s v="082740"/>
    <n v="0"/>
    <s v="082740"/>
    <n v="2011"/>
    <s v="20110407"/>
    <s v="20110407"/>
    <n v="114"/>
    <n v="17.600000000000001"/>
    <m/>
    <s v="CWT"/>
    <s v="B"/>
    <s v="N"/>
    <s v="N"/>
    <s v="N"/>
    <s v="N"/>
    <m/>
    <x v="0"/>
    <n v="1954"/>
    <n v="1955"/>
    <x v="2"/>
    <n v="30676"/>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2"/>
    <m/>
    <m/>
    <m/>
    <m/>
    <m/>
    <m/>
    <m/>
    <m/>
    <n v="0"/>
    <n v="2.72"/>
    <n v="2.72"/>
    <n v="0"/>
    <n v="2.72"/>
  </r>
  <r>
    <n v="697"/>
    <n v="9003"/>
    <s v="Omega Pacific Hatchery"/>
    <s v="NA"/>
    <s v="124"/>
    <s v="Chinook"/>
    <s v="3"/>
    <x v="0"/>
    <x v="7"/>
    <n v="413"/>
    <x v="8"/>
    <s v="CK-31"/>
    <s v="WEST VANCOUVER ISLAND-SOUTH_FA_0.x"/>
    <s v="M"/>
    <s v="H"/>
    <n v="9003"/>
    <s v="Omega Pacific H"/>
    <n v="413"/>
    <s v="Nahmint R"/>
    <s v="SWVI"/>
    <s v="S"/>
    <x v="0"/>
    <s v="082740"/>
    <n v="0"/>
    <s v="082740"/>
    <n v="2011"/>
    <s v="20110407"/>
    <s v="20110407"/>
    <n v="114"/>
    <n v="17.600000000000001"/>
    <m/>
    <s v="CWT"/>
    <s v="B"/>
    <s v="N"/>
    <s v="N"/>
    <s v="N"/>
    <s v="N"/>
    <m/>
    <x v="0"/>
    <n v="1954"/>
    <n v="1955"/>
    <x v="3"/>
    <n v="30676"/>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4"/>
    <m/>
    <m/>
    <m/>
    <m/>
    <m/>
    <m/>
    <m/>
    <m/>
    <n v="0"/>
    <n v="2.94"/>
    <n v="2.94"/>
    <n v="0"/>
    <n v="2.94"/>
  </r>
  <r>
    <n v="697"/>
    <n v="9003"/>
    <s v="Omega Pacific Hatchery"/>
    <s v="NA"/>
    <s v="124"/>
    <s v="Chinook"/>
    <s v="3"/>
    <x v="0"/>
    <x v="7"/>
    <n v="1388"/>
    <x v="7"/>
    <s v="CK-31"/>
    <s v="WEST VANCOUVER ISLAND-SOUTH_FA_0.x"/>
    <s v="M"/>
    <s v="H"/>
    <n v="9003"/>
    <s v="Omega Pacific H"/>
    <n v="1388"/>
    <s v="Sarita R"/>
    <s v="SWVI"/>
    <s v="S"/>
    <x v="0"/>
    <s v="186319"/>
    <n v="0"/>
    <s v="186319"/>
    <n v="2011"/>
    <s v="20110406"/>
    <s v="20110406"/>
    <n v="105"/>
    <n v="11.9"/>
    <m/>
    <s v="CWT"/>
    <s v="B"/>
    <s v="C"/>
    <s v="N"/>
    <s v="Y"/>
    <s v="N"/>
    <n v="4.5659999999999997E-3"/>
    <x v="0"/>
    <n v="23156"/>
    <n v="23157"/>
    <x v="0"/>
    <n v="30675"/>
    <x v="11"/>
    <m/>
    <m/>
    <m/>
    <m/>
    <m/>
    <m/>
    <m/>
    <m/>
    <m/>
    <m/>
    <m/>
    <m/>
    <m/>
    <m/>
    <m/>
    <m/>
    <m/>
    <m/>
    <m/>
    <m/>
    <m/>
    <m/>
    <m/>
    <m/>
    <m/>
    <m/>
    <m/>
    <m/>
    <m/>
    <m/>
    <m/>
    <m/>
    <m/>
    <m/>
    <m/>
    <m/>
    <m/>
    <m/>
    <m/>
    <m/>
    <m/>
    <m/>
    <m/>
    <m/>
    <m/>
    <m/>
    <m/>
    <m/>
    <m/>
    <m/>
    <m/>
    <m/>
    <m/>
    <m/>
    <m/>
    <m/>
    <m/>
    <m/>
    <m/>
    <m/>
    <m/>
    <m/>
    <m/>
    <m/>
    <m/>
    <m/>
    <m/>
    <m/>
    <m/>
    <m/>
    <m/>
    <m/>
    <m/>
    <m/>
    <m/>
    <m/>
    <m/>
    <m/>
    <m/>
    <m/>
    <m/>
    <n v="11.79"/>
    <m/>
    <m/>
    <m/>
    <m/>
    <m/>
    <m/>
    <m/>
    <m/>
    <m/>
    <m/>
    <m/>
    <m/>
    <m/>
    <m/>
    <m/>
    <m/>
    <m/>
    <m/>
    <m/>
    <m/>
    <m/>
    <m/>
    <m/>
    <m/>
    <m/>
    <m/>
    <m/>
    <m/>
    <m/>
    <m/>
    <m/>
    <m/>
    <m/>
    <m/>
    <m/>
    <m/>
    <m/>
    <m/>
    <m/>
    <m/>
    <m/>
    <m/>
    <m/>
    <m/>
    <m/>
    <m/>
    <m/>
    <m/>
    <m/>
    <m/>
    <m/>
    <m/>
    <m/>
    <m/>
    <m/>
    <m/>
    <m/>
    <m/>
    <m/>
    <m/>
    <m/>
    <m/>
    <m/>
    <m/>
    <m/>
    <m/>
    <m/>
    <m/>
    <m/>
    <m/>
    <m/>
    <m/>
    <m/>
    <m/>
    <m/>
    <m/>
    <m/>
    <m/>
    <m/>
    <m/>
    <m/>
    <m/>
    <n v="7"/>
    <n v="43.56"/>
    <m/>
    <m/>
    <n v="11.79"/>
    <n v="0"/>
    <n v="11.79"/>
    <n v="50.56"/>
    <n v="62.35"/>
  </r>
  <r>
    <n v="697"/>
    <n v="9003"/>
    <s v="Omega Pacific Hatchery"/>
    <s v="NA"/>
    <s v="124"/>
    <s v="Chinook"/>
    <s v="3"/>
    <x v="0"/>
    <x v="7"/>
    <n v="1388"/>
    <x v="7"/>
    <s v="CK-31"/>
    <s v="WEST VANCOUVER ISLAND-SOUTH_FA_0.x"/>
    <s v="M"/>
    <s v="H"/>
    <n v="9003"/>
    <s v="Omega Pacific H"/>
    <n v="1388"/>
    <s v="Sarita R"/>
    <s v="SWVI"/>
    <s v="S"/>
    <x v="0"/>
    <s v="186319"/>
    <n v="0"/>
    <s v="186319"/>
    <n v="2011"/>
    <s v="20110406"/>
    <s v="20110406"/>
    <n v="105"/>
    <n v="11.9"/>
    <m/>
    <s v="CWT"/>
    <s v="B"/>
    <s v="C"/>
    <s v="N"/>
    <s v="Y"/>
    <s v="N"/>
    <n v="4.5659999999999997E-3"/>
    <x v="0"/>
    <n v="23156"/>
    <n v="23157"/>
    <x v="1"/>
    <n v="30675"/>
    <x v="13"/>
    <m/>
    <m/>
    <m/>
    <m/>
    <m/>
    <m/>
    <m/>
    <m/>
    <m/>
    <m/>
    <m/>
    <m/>
    <m/>
    <n v="12.73"/>
    <m/>
    <n v="10.18"/>
    <n v="6.04"/>
    <m/>
    <m/>
    <m/>
    <m/>
    <m/>
    <m/>
    <m/>
    <m/>
    <m/>
    <m/>
    <m/>
    <n v="3.45"/>
    <m/>
    <m/>
    <m/>
    <m/>
    <m/>
    <n v="3.49"/>
    <m/>
    <m/>
    <m/>
    <m/>
    <m/>
    <n v="3.26"/>
    <m/>
    <m/>
    <m/>
    <m/>
    <m/>
    <m/>
    <m/>
    <m/>
    <m/>
    <m/>
    <m/>
    <m/>
    <m/>
    <m/>
    <m/>
    <m/>
    <m/>
    <m/>
    <m/>
    <m/>
    <m/>
    <m/>
    <m/>
    <m/>
    <m/>
    <m/>
    <m/>
    <m/>
    <m/>
    <m/>
    <n v="2.5499999999999998"/>
    <m/>
    <m/>
    <m/>
    <n v="6.88"/>
    <m/>
    <m/>
    <m/>
    <m/>
    <m/>
    <m/>
    <m/>
    <m/>
    <m/>
    <m/>
    <m/>
    <m/>
    <m/>
    <m/>
    <m/>
    <m/>
    <m/>
    <m/>
    <m/>
    <m/>
    <m/>
    <m/>
    <m/>
    <m/>
    <m/>
    <m/>
    <m/>
    <n v="2.37"/>
    <m/>
    <m/>
    <m/>
    <m/>
    <m/>
    <m/>
    <m/>
    <m/>
    <n v="2.38"/>
    <m/>
    <m/>
    <m/>
    <m/>
    <m/>
    <m/>
    <m/>
    <m/>
    <m/>
    <m/>
    <m/>
    <m/>
    <m/>
    <m/>
    <m/>
    <m/>
    <m/>
    <m/>
    <m/>
    <m/>
    <m/>
    <m/>
    <m/>
    <m/>
    <m/>
    <m/>
    <m/>
    <m/>
    <m/>
    <m/>
    <m/>
    <m/>
    <m/>
    <m/>
    <n v="3.53"/>
    <m/>
    <m/>
    <m/>
    <m/>
    <m/>
    <m/>
    <m/>
    <m/>
    <m/>
    <n v="2.54"/>
    <m/>
    <n v="55.69"/>
    <m/>
    <m/>
    <m/>
    <m/>
    <n v="7.04"/>
    <n v="22.47"/>
    <m/>
    <m/>
    <n v="59.4"/>
    <n v="55.69"/>
    <n v="115.09"/>
    <n v="29.51"/>
    <n v="144.60000000000002"/>
  </r>
  <r>
    <n v="697"/>
    <n v="9003"/>
    <s v="Omega Pacific Hatchery"/>
    <s v="NA"/>
    <s v="124"/>
    <s v="Chinook"/>
    <s v="3"/>
    <x v="0"/>
    <x v="7"/>
    <n v="1388"/>
    <x v="7"/>
    <s v="CK-31"/>
    <s v="WEST VANCOUVER ISLAND-SOUTH_FA_0.x"/>
    <s v="M"/>
    <s v="H"/>
    <n v="9003"/>
    <s v="Omega Pacific H"/>
    <n v="1388"/>
    <s v="Sarita R"/>
    <s v="SWVI"/>
    <s v="S"/>
    <x v="0"/>
    <s v="186319"/>
    <n v="0"/>
    <s v="186319"/>
    <n v="2011"/>
    <s v="20110406"/>
    <s v="20110406"/>
    <n v="105"/>
    <n v="11.9"/>
    <m/>
    <s v="CWT"/>
    <s v="B"/>
    <s v="C"/>
    <s v="N"/>
    <s v="Y"/>
    <s v="N"/>
    <n v="4.5659999999999997E-3"/>
    <x v="0"/>
    <n v="23156"/>
    <n v="23157"/>
    <x v="2"/>
    <n v="30675"/>
    <x v="14"/>
    <m/>
    <m/>
    <m/>
    <m/>
    <m/>
    <m/>
    <m/>
    <m/>
    <m/>
    <m/>
    <m/>
    <m/>
    <m/>
    <m/>
    <m/>
    <n v="8.59"/>
    <m/>
    <m/>
    <m/>
    <m/>
    <m/>
    <m/>
    <m/>
    <m/>
    <m/>
    <m/>
    <n v="0"/>
    <m/>
    <m/>
    <m/>
    <m/>
    <m/>
    <m/>
    <m/>
    <m/>
    <m/>
    <m/>
    <n v="9.33"/>
    <m/>
    <m/>
    <m/>
    <m/>
    <m/>
    <m/>
    <m/>
    <m/>
    <m/>
    <m/>
    <m/>
    <m/>
    <m/>
    <m/>
    <m/>
    <m/>
    <m/>
    <m/>
    <m/>
    <m/>
    <m/>
    <m/>
    <m/>
    <m/>
    <m/>
    <m/>
    <m/>
    <m/>
    <m/>
    <m/>
    <m/>
    <m/>
    <m/>
    <n v="2.86"/>
    <m/>
    <m/>
    <m/>
    <m/>
    <m/>
    <m/>
    <m/>
    <m/>
    <m/>
    <n v="27.99"/>
    <m/>
    <m/>
    <m/>
    <m/>
    <n v="1"/>
    <m/>
    <n v="9.33"/>
    <m/>
    <m/>
    <m/>
    <m/>
    <m/>
    <m/>
    <m/>
    <n v="9.32"/>
    <m/>
    <m/>
    <m/>
    <m/>
    <m/>
    <m/>
    <m/>
    <m/>
    <m/>
    <m/>
    <m/>
    <m/>
    <m/>
    <m/>
    <m/>
    <m/>
    <m/>
    <m/>
    <m/>
    <m/>
    <m/>
    <m/>
    <m/>
    <m/>
    <m/>
    <m/>
    <m/>
    <m/>
    <m/>
    <m/>
    <m/>
    <m/>
    <m/>
    <m/>
    <m/>
    <m/>
    <m/>
    <m/>
    <m/>
    <m/>
    <m/>
    <m/>
    <m/>
    <m/>
    <m/>
    <m/>
    <m/>
    <m/>
    <m/>
    <m/>
    <m/>
    <m/>
    <m/>
    <m/>
    <m/>
    <m/>
    <m/>
    <m/>
    <m/>
    <m/>
    <m/>
    <m/>
    <n v="63.03"/>
    <m/>
    <m/>
    <m/>
    <m/>
    <n v="3"/>
    <n v="10.5"/>
    <m/>
    <m/>
    <n v="68.42"/>
    <n v="63.03"/>
    <n v="131.44999999999999"/>
    <n v="13.5"/>
    <n v="144.94999999999999"/>
  </r>
  <r>
    <n v="697"/>
    <n v="9003"/>
    <s v="Omega Pacific Hatchery"/>
    <s v="NA"/>
    <s v="124"/>
    <s v="Chinook"/>
    <s v="3"/>
    <x v="0"/>
    <x v="7"/>
    <n v="1388"/>
    <x v="7"/>
    <s v="CK-31"/>
    <s v="WEST VANCOUVER ISLAND-SOUTH_FA_0.x"/>
    <s v="M"/>
    <s v="H"/>
    <n v="9003"/>
    <s v="Omega Pacific H"/>
    <n v="1388"/>
    <s v="Sarita R"/>
    <s v="SWVI"/>
    <s v="S"/>
    <x v="0"/>
    <s v="186320"/>
    <n v="0"/>
    <s v="186320"/>
    <n v="2011"/>
    <s v="20110406"/>
    <s v="20110406"/>
    <n v="107"/>
    <n v="12.3"/>
    <m/>
    <s v="CWT"/>
    <s v="B"/>
    <s v="C"/>
    <s v="N"/>
    <s v="Y"/>
    <s v="N"/>
    <n v="4.0000000000000001E-3"/>
    <x v="0"/>
    <n v="25289"/>
    <n v="25303"/>
    <x v="4"/>
    <n v="30674"/>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37"/>
    <m/>
    <m/>
    <n v="0"/>
    <n v="0"/>
    <n v="0"/>
    <n v="5.37"/>
    <n v="5.37"/>
  </r>
  <r>
    <n v="697"/>
    <n v="9003"/>
    <s v="Omega Pacific Hatchery"/>
    <s v="NA"/>
    <s v="124"/>
    <s v="Chinook"/>
    <s v="3"/>
    <x v="0"/>
    <x v="7"/>
    <n v="1388"/>
    <x v="7"/>
    <s v="CK-31"/>
    <s v="WEST VANCOUVER ISLAND-SOUTH_FA_0.x"/>
    <s v="M"/>
    <s v="H"/>
    <n v="9003"/>
    <s v="Omega Pacific H"/>
    <n v="1388"/>
    <s v="Sarita R"/>
    <s v="SWVI"/>
    <s v="S"/>
    <x v="0"/>
    <s v="186320"/>
    <n v="0"/>
    <s v="186320"/>
    <n v="2011"/>
    <s v="20110406"/>
    <s v="20110406"/>
    <n v="107"/>
    <n v="12.3"/>
    <m/>
    <s v="CWT"/>
    <s v="B"/>
    <s v="C"/>
    <s v="N"/>
    <s v="Y"/>
    <s v="N"/>
    <n v="4.0000000000000001E-3"/>
    <x v="0"/>
    <n v="25289"/>
    <n v="25303"/>
    <x v="0"/>
    <n v="30674"/>
    <x v="11"/>
    <m/>
    <m/>
    <m/>
    <m/>
    <m/>
    <m/>
    <m/>
    <m/>
    <m/>
    <m/>
    <m/>
    <m/>
    <m/>
    <m/>
    <m/>
    <m/>
    <m/>
    <m/>
    <m/>
    <m/>
    <m/>
    <m/>
    <m/>
    <m/>
    <m/>
    <m/>
    <m/>
    <m/>
    <m/>
    <m/>
    <m/>
    <m/>
    <m/>
    <m/>
    <m/>
    <m/>
    <m/>
    <m/>
    <m/>
    <m/>
    <m/>
    <m/>
    <m/>
    <m/>
    <m/>
    <m/>
    <m/>
    <m/>
    <m/>
    <m/>
    <m/>
    <m/>
    <m/>
    <m/>
    <m/>
    <m/>
    <m/>
    <m/>
    <m/>
    <m/>
    <m/>
    <m/>
    <m/>
    <m/>
    <m/>
    <m/>
    <m/>
    <m/>
    <m/>
    <m/>
    <m/>
    <m/>
    <m/>
    <m/>
    <m/>
    <m/>
    <m/>
    <m/>
    <m/>
    <m/>
    <m/>
    <m/>
    <m/>
    <m/>
    <m/>
    <m/>
    <m/>
    <m/>
    <m/>
    <m/>
    <m/>
    <m/>
    <m/>
    <m/>
    <m/>
    <m/>
    <m/>
    <m/>
    <m/>
    <m/>
    <m/>
    <m/>
    <m/>
    <m/>
    <m/>
    <m/>
    <m/>
    <m/>
    <m/>
    <m/>
    <m/>
    <m/>
    <n v="2.96"/>
    <m/>
    <m/>
    <m/>
    <m/>
    <m/>
    <m/>
    <m/>
    <m/>
    <m/>
    <m/>
    <m/>
    <m/>
    <m/>
    <m/>
    <m/>
    <m/>
    <m/>
    <m/>
    <m/>
    <m/>
    <m/>
    <m/>
    <m/>
    <m/>
    <m/>
    <m/>
    <m/>
    <m/>
    <m/>
    <m/>
    <m/>
    <m/>
    <m/>
    <m/>
    <m/>
    <m/>
    <m/>
    <m/>
    <m/>
    <m/>
    <m/>
    <m/>
    <m/>
    <m/>
    <m/>
    <m/>
    <n v="0"/>
    <m/>
    <m/>
    <m/>
    <m/>
    <n v="4"/>
    <n v="24.9"/>
    <m/>
    <m/>
    <n v="2.96"/>
    <n v="0"/>
    <n v="2.96"/>
    <n v="28.9"/>
    <n v="31.86"/>
  </r>
  <r>
    <n v="697"/>
    <n v="9003"/>
    <s v="Omega Pacific Hatchery"/>
    <s v="NA"/>
    <s v="124"/>
    <s v="Chinook"/>
    <s v="3"/>
    <x v="0"/>
    <x v="7"/>
    <n v="1388"/>
    <x v="7"/>
    <s v="CK-31"/>
    <s v="WEST VANCOUVER ISLAND-SOUTH_FA_0.x"/>
    <s v="M"/>
    <s v="H"/>
    <n v="9003"/>
    <s v="Omega Pacific H"/>
    <n v="1388"/>
    <s v="Sarita R"/>
    <s v="SWVI"/>
    <s v="S"/>
    <x v="0"/>
    <s v="186320"/>
    <n v="0"/>
    <s v="186320"/>
    <n v="2011"/>
    <s v="20110406"/>
    <s v="20110406"/>
    <n v="107"/>
    <n v="12.3"/>
    <m/>
    <s v="CWT"/>
    <s v="B"/>
    <s v="C"/>
    <s v="N"/>
    <s v="Y"/>
    <s v="N"/>
    <n v="4.0000000000000001E-3"/>
    <x v="0"/>
    <n v="25289"/>
    <n v="25303"/>
    <x v="1"/>
    <n v="30674"/>
    <x v="13"/>
    <m/>
    <m/>
    <m/>
    <m/>
    <m/>
    <m/>
    <m/>
    <m/>
    <m/>
    <m/>
    <m/>
    <m/>
    <m/>
    <n v="10.18"/>
    <m/>
    <n v="5.08"/>
    <n v="3.02"/>
    <m/>
    <m/>
    <m/>
    <m/>
    <m/>
    <m/>
    <m/>
    <m/>
    <m/>
    <m/>
    <m/>
    <m/>
    <m/>
    <m/>
    <m/>
    <m/>
    <m/>
    <m/>
    <m/>
    <m/>
    <m/>
    <m/>
    <m/>
    <m/>
    <n v="2.38"/>
    <m/>
    <m/>
    <m/>
    <m/>
    <m/>
    <m/>
    <m/>
    <m/>
    <m/>
    <m/>
    <m/>
    <m/>
    <m/>
    <m/>
    <m/>
    <m/>
    <m/>
    <m/>
    <m/>
    <m/>
    <m/>
    <m/>
    <m/>
    <m/>
    <m/>
    <m/>
    <m/>
    <m/>
    <m/>
    <m/>
    <m/>
    <m/>
    <m/>
    <n v="20.64"/>
    <m/>
    <m/>
    <m/>
    <m/>
    <m/>
    <n v="31.45"/>
    <m/>
    <m/>
    <m/>
    <m/>
    <m/>
    <m/>
    <m/>
    <m/>
    <m/>
    <m/>
    <m/>
    <m/>
    <m/>
    <m/>
    <m/>
    <m/>
    <m/>
    <m/>
    <m/>
    <m/>
    <m/>
    <m/>
    <m/>
    <n v="2.7"/>
    <m/>
    <m/>
    <m/>
    <m/>
    <m/>
    <m/>
    <m/>
    <m/>
    <m/>
    <m/>
    <m/>
    <m/>
    <m/>
    <m/>
    <m/>
    <m/>
    <m/>
    <m/>
    <m/>
    <m/>
    <m/>
    <m/>
    <m/>
    <m/>
    <m/>
    <m/>
    <m/>
    <m/>
    <m/>
    <m/>
    <m/>
    <m/>
    <m/>
    <m/>
    <n v="7.06"/>
    <m/>
    <m/>
    <m/>
    <m/>
    <m/>
    <m/>
    <m/>
    <m/>
    <m/>
    <m/>
    <m/>
    <m/>
    <m/>
    <m/>
    <m/>
    <m/>
    <m/>
    <m/>
    <n v="84.67"/>
    <n v="3.03"/>
    <m/>
    <m/>
    <m/>
    <n v="56.23"/>
    <n v="272.27999999999997"/>
    <m/>
    <m/>
    <n v="82.51"/>
    <n v="87.7"/>
    <n v="170.21"/>
    <n v="328.51"/>
    <n v="498.71999999999991"/>
  </r>
  <r>
    <n v="697"/>
    <n v="9003"/>
    <s v="Omega Pacific Hatchery"/>
    <s v="NA"/>
    <s v="124"/>
    <s v="Chinook"/>
    <s v="3"/>
    <x v="0"/>
    <x v="7"/>
    <n v="1388"/>
    <x v="7"/>
    <s v="CK-31"/>
    <s v="WEST VANCOUVER ISLAND-SOUTH_FA_0.x"/>
    <s v="M"/>
    <s v="H"/>
    <n v="9003"/>
    <s v="Omega Pacific H"/>
    <n v="1388"/>
    <s v="Sarita R"/>
    <s v="SWVI"/>
    <s v="S"/>
    <x v="0"/>
    <s v="186320"/>
    <n v="0"/>
    <s v="186320"/>
    <n v="2011"/>
    <s v="20110406"/>
    <s v="20110406"/>
    <n v="107"/>
    <n v="12.3"/>
    <m/>
    <s v="CWT"/>
    <s v="B"/>
    <s v="C"/>
    <s v="N"/>
    <s v="Y"/>
    <s v="N"/>
    <n v="4.0000000000000001E-3"/>
    <x v="0"/>
    <n v="25289"/>
    <n v="25303"/>
    <x v="2"/>
    <n v="30674"/>
    <x v="14"/>
    <m/>
    <m/>
    <m/>
    <m/>
    <m/>
    <m/>
    <m/>
    <m/>
    <m/>
    <m/>
    <m/>
    <m/>
    <m/>
    <m/>
    <m/>
    <n v="5.74"/>
    <m/>
    <m/>
    <m/>
    <m/>
    <m/>
    <m/>
    <m/>
    <m/>
    <m/>
    <m/>
    <m/>
    <m/>
    <m/>
    <m/>
    <m/>
    <m/>
    <m/>
    <m/>
    <m/>
    <m/>
    <m/>
    <n v="18.670000000000002"/>
    <m/>
    <n v="9.34"/>
    <m/>
    <m/>
    <m/>
    <m/>
    <m/>
    <m/>
    <m/>
    <m/>
    <m/>
    <m/>
    <m/>
    <m/>
    <m/>
    <m/>
    <m/>
    <m/>
    <m/>
    <m/>
    <m/>
    <m/>
    <m/>
    <m/>
    <m/>
    <m/>
    <m/>
    <m/>
    <m/>
    <m/>
    <m/>
    <m/>
    <m/>
    <n v="2.87"/>
    <m/>
    <m/>
    <m/>
    <m/>
    <m/>
    <m/>
    <m/>
    <m/>
    <m/>
    <n v="9.33"/>
    <m/>
    <m/>
    <m/>
    <m/>
    <m/>
    <m/>
    <n v="18.68"/>
    <m/>
    <m/>
    <m/>
    <m/>
    <m/>
    <m/>
    <m/>
    <m/>
    <m/>
    <m/>
    <m/>
    <m/>
    <m/>
    <m/>
    <n v="4.7"/>
    <m/>
    <m/>
    <m/>
    <m/>
    <m/>
    <m/>
    <m/>
    <m/>
    <m/>
    <m/>
    <m/>
    <m/>
    <m/>
    <m/>
    <m/>
    <m/>
    <m/>
    <m/>
    <m/>
    <m/>
    <m/>
    <m/>
    <m/>
    <m/>
    <m/>
    <m/>
    <m/>
    <m/>
    <m/>
    <m/>
    <m/>
    <m/>
    <m/>
    <m/>
    <m/>
    <m/>
    <m/>
    <m/>
    <m/>
    <m/>
    <m/>
    <m/>
    <m/>
    <m/>
    <m/>
    <m/>
    <m/>
    <m/>
    <m/>
    <m/>
    <m/>
    <m/>
    <m/>
    <m/>
    <m/>
    <n v="65.73"/>
    <m/>
    <m/>
    <m/>
    <m/>
    <n v="4.9000000000000004"/>
    <n v="17.16"/>
    <m/>
    <m/>
    <n v="69.33"/>
    <n v="65.73"/>
    <n v="135.06"/>
    <n v="22.06"/>
    <n v="157.12"/>
  </r>
  <r>
    <n v="697"/>
    <n v="9003"/>
    <s v="Omega Pacific Hatchery"/>
    <s v="NA"/>
    <s v="124"/>
    <s v="Chinook"/>
    <s v="3"/>
    <x v="0"/>
    <x v="8"/>
    <n v="413"/>
    <x v="8"/>
    <s v="CK-31"/>
    <s v="WEST VANCOUVER ISLAND-SOUTH_FA_0.x"/>
    <s v="M"/>
    <s v="H"/>
    <n v="9003"/>
    <s v="Omega Pacific H"/>
    <n v="413"/>
    <s v="Nahmint R"/>
    <s v="SWVI"/>
    <s v="S"/>
    <x v="0"/>
    <s v="186319"/>
    <n v="2"/>
    <s v="186319*2"/>
    <n v="2012"/>
    <s v="20120515"/>
    <s v="20120515"/>
    <m/>
    <n v="21"/>
    <s v="Updated Feb/16. Not released by CDFO. Was NOCN1093 then 082740."/>
    <s v="CWT"/>
    <s v="B"/>
    <s v="N"/>
    <s v="N"/>
    <s v="N"/>
    <s v="N"/>
    <m/>
    <x v="1"/>
    <n v="4566"/>
    <n v="4566"/>
    <x v="2"/>
    <n v="33602"/>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n v="5.58"/>
    <m/>
    <m/>
    <n v="0"/>
    <n v="0"/>
    <n v="0"/>
    <n v="6.58"/>
    <n v="6.58"/>
  </r>
  <r>
    <n v="697"/>
    <n v="9003"/>
    <s v="Omega Pacific Hatchery"/>
    <s v="NA"/>
    <s v="124"/>
    <s v="Chinook"/>
    <s v="3"/>
    <x v="0"/>
    <x v="13"/>
    <n v="104"/>
    <x v="0"/>
    <s v="CK-31"/>
    <s v="WEST VANCOUVER ISLAND-SOUTH_FA_0.x"/>
    <s v="M"/>
    <s v="H"/>
    <n v="9003"/>
    <s v="Omega Pacific H"/>
    <n v="104"/>
    <s v="Robertson Cr"/>
    <s v="SWVI"/>
    <s v="S"/>
    <x v="0"/>
    <s v="183791"/>
    <n v="0"/>
    <s v="183791"/>
    <n v="2018"/>
    <s v="20180423"/>
    <s v="20180423"/>
    <m/>
    <n v="18"/>
    <m/>
    <s v="CWT"/>
    <s v="B"/>
    <s v="Y"/>
    <s v="Y"/>
    <s v="Y"/>
    <s v="Y"/>
    <n v="5.0000000000000001E-3"/>
    <x v="0"/>
    <n v="25484"/>
    <n v="27311"/>
    <x v="0"/>
    <n v="37270"/>
    <x v="1"/>
    <m/>
    <m/>
    <m/>
    <m/>
    <m/>
    <m/>
    <m/>
    <m/>
    <m/>
    <m/>
    <m/>
    <m/>
    <m/>
    <m/>
    <m/>
    <m/>
    <m/>
    <m/>
    <m/>
    <m/>
    <m/>
    <m/>
    <m/>
    <m/>
    <m/>
    <m/>
    <m/>
    <m/>
    <m/>
    <m/>
    <m/>
    <m/>
    <m/>
    <m/>
    <m/>
    <m/>
    <m/>
    <n v="8.43"/>
    <m/>
    <m/>
    <m/>
    <m/>
    <m/>
    <m/>
    <m/>
    <m/>
    <m/>
    <m/>
    <m/>
    <m/>
    <m/>
    <m/>
    <m/>
    <m/>
    <m/>
    <m/>
    <m/>
    <m/>
    <m/>
    <m/>
    <m/>
    <m/>
    <m/>
    <m/>
    <m/>
    <m/>
    <m/>
    <m/>
    <m/>
    <m/>
    <m/>
    <m/>
    <m/>
    <m/>
    <m/>
    <m/>
    <m/>
    <m/>
    <m/>
    <m/>
    <m/>
    <m/>
    <m/>
    <m/>
    <m/>
    <m/>
    <n v="14.44"/>
    <m/>
    <m/>
    <m/>
    <m/>
    <m/>
    <m/>
    <m/>
    <m/>
    <m/>
    <m/>
    <m/>
    <m/>
    <m/>
    <m/>
    <m/>
    <m/>
    <m/>
    <m/>
    <m/>
    <m/>
    <m/>
    <m/>
    <m/>
    <m/>
    <m/>
    <m/>
    <m/>
    <m/>
    <m/>
    <m/>
    <m/>
    <m/>
    <m/>
    <m/>
    <m/>
    <m/>
    <m/>
    <m/>
    <m/>
    <m/>
    <m/>
    <m/>
    <m/>
    <m/>
    <m/>
    <m/>
    <m/>
    <m/>
    <m/>
    <m/>
    <m/>
    <m/>
    <m/>
    <m/>
    <m/>
    <m/>
    <m/>
    <m/>
    <m/>
    <m/>
    <m/>
    <m/>
    <m/>
    <m/>
    <m/>
    <m/>
    <m/>
    <m/>
    <m/>
    <m/>
    <m/>
    <m/>
    <m/>
    <n v="1.07"/>
    <m/>
    <m/>
    <n v="1.07"/>
    <n v="0.42"/>
    <n v="28.32"/>
    <n v="26.37"/>
    <m/>
    <n v="22.87"/>
    <n v="2.14"/>
    <n v="25.01"/>
    <n v="55.11"/>
    <n v="80.12"/>
  </r>
  <r>
    <n v="697"/>
    <n v="9003"/>
    <s v="Omega Pacific Hatchery"/>
    <s v="NA"/>
    <s v="124"/>
    <s v="Chinook"/>
    <s v="3"/>
    <x v="0"/>
    <x v="13"/>
    <n v="104"/>
    <x v="0"/>
    <s v="CK-31"/>
    <s v="WEST VANCOUVER ISLAND-SOUTH_FA_0.x"/>
    <s v="M"/>
    <s v="H"/>
    <n v="9003"/>
    <s v="Omega Pacific H"/>
    <n v="104"/>
    <s v="Robertson Cr"/>
    <s v="SWVI"/>
    <s v="S"/>
    <x v="0"/>
    <s v="183791"/>
    <n v="0"/>
    <s v="183791"/>
    <n v="2018"/>
    <s v="20180423"/>
    <s v="20180423"/>
    <m/>
    <n v="18"/>
    <m/>
    <s v="CWT"/>
    <s v="B"/>
    <s v="Y"/>
    <s v="Y"/>
    <s v="Y"/>
    <s v="Y"/>
    <n v="5.0000000000000001E-3"/>
    <x v="0"/>
    <n v="25484"/>
    <n v="27311"/>
    <x v="1"/>
    <n v="37270"/>
    <x v="2"/>
    <m/>
    <m/>
    <m/>
    <m/>
    <m/>
    <m/>
    <m/>
    <m/>
    <m/>
    <m/>
    <m/>
    <m/>
    <m/>
    <n v="12.24"/>
    <n v="2.96"/>
    <m/>
    <m/>
    <m/>
    <m/>
    <m/>
    <m/>
    <m/>
    <m/>
    <m/>
    <m/>
    <m/>
    <n v="2.96"/>
    <m/>
    <m/>
    <m/>
    <m/>
    <m/>
    <m/>
    <m/>
    <m/>
    <m/>
    <m/>
    <m/>
    <m/>
    <m/>
    <m/>
    <m/>
    <m/>
    <m/>
    <m/>
    <m/>
    <m/>
    <m/>
    <m/>
    <m/>
    <m/>
    <m/>
    <m/>
    <m/>
    <m/>
    <m/>
    <m/>
    <n v="8.8800000000000008"/>
    <m/>
    <m/>
    <m/>
    <m/>
    <m/>
    <m/>
    <m/>
    <m/>
    <m/>
    <m/>
    <m/>
    <m/>
    <m/>
    <m/>
    <m/>
    <n v="2.96"/>
    <m/>
    <m/>
    <m/>
    <m/>
    <n v="2.25"/>
    <m/>
    <m/>
    <m/>
    <m/>
    <m/>
    <m/>
    <m/>
    <n v="178.32"/>
    <n v="11.43"/>
    <m/>
    <m/>
    <m/>
    <m/>
    <m/>
    <m/>
    <m/>
    <n v="1.46"/>
    <m/>
    <m/>
    <m/>
    <m/>
    <m/>
    <n v="4.7300000000000004"/>
    <m/>
    <m/>
    <m/>
    <m/>
    <m/>
    <m/>
    <m/>
    <m/>
    <m/>
    <m/>
    <m/>
    <m/>
    <m/>
    <m/>
    <m/>
    <m/>
    <m/>
    <m/>
    <m/>
    <m/>
    <m/>
    <m/>
    <m/>
    <m/>
    <m/>
    <m/>
    <m/>
    <m/>
    <m/>
    <m/>
    <m/>
    <m/>
    <m/>
    <m/>
    <m/>
    <m/>
    <m/>
    <m/>
    <m/>
    <m/>
    <m/>
    <m/>
    <m/>
    <m/>
    <m/>
    <m/>
    <m/>
    <m/>
    <m/>
    <m/>
    <m/>
    <m/>
    <m/>
    <m/>
    <m/>
    <m/>
    <m/>
    <n v="45.51"/>
    <m/>
    <m/>
    <m/>
    <n v="2.27"/>
    <n v="5.42"/>
    <n v="25.17"/>
    <n v="37.65"/>
    <m/>
    <n v="228.19"/>
    <n v="47.78"/>
    <n v="275.97000000000003"/>
    <n v="68.239999999999995"/>
    <n v="344.20999999999992"/>
  </r>
  <r>
    <n v="697"/>
    <n v="9003"/>
    <s v="Omega Pacific Hatchery"/>
    <s v="NA"/>
    <s v="124"/>
    <s v="Chinook"/>
    <s v="3"/>
    <x v="0"/>
    <x v="13"/>
    <n v="104"/>
    <x v="0"/>
    <s v="CK-31"/>
    <s v="WEST VANCOUVER ISLAND-SOUTH_FA_0.x"/>
    <s v="M"/>
    <s v="H"/>
    <n v="9003"/>
    <s v="Omega Pacific H"/>
    <n v="104"/>
    <s v="Robertson Cr"/>
    <s v="SWVI"/>
    <s v="S"/>
    <x v="0"/>
    <s v="183791"/>
    <n v="0"/>
    <s v="183791"/>
    <n v="2018"/>
    <s v="20180423"/>
    <s v="20180423"/>
    <m/>
    <n v="18"/>
    <m/>
    <s v="CWT"/>
    <s v="B"/>
    <s v="Y"/>
    <s v="Y"/>
    <s v="Y"/>
    <s v="Y"/>
    <n v="5.0000000000000001E-3"/>
    <x v="0"/>
    <n v="25484"/>
    <n v="27311"/>
    <x v="2"/>
    <n v="37270"/>
    <x v="3"/>
    <m/>
    <m/>
    <m/>
    <m/>
    <m/>
    <m/>
    <m/>
    <m/>
    <m/>
    <m/>
    <m/>
    <m/>
    <m/>
    <n v="16.62"/>
    <m/>
    <m/>
    <m/>
    <m/>
    <m/>
    <m/>
    <m/>
    <m/>
    <m/>
    <m/>
    <m/>
    <m/>
    <n v="7.65"/>
    <m/>
    <m/>
    <m/>
    <m/>
    <m/>
    <m/>
    <m/>
    <n v="3.43"/>
    <m/>
    <m/>
    <m/>
    <m/>
    <m/>
    <m/>
    <m/>
    <m/>
    <m/>
    <m/>
    <m/>
    <m/>
    <m/>
    <m/>
    <m/>
    <m/>
    <m/>
    <m/>
    <m/>
    <m/>
    <m/>
    <m/>
    <m/>
    <m/>
    <m/>
    <m/>
    <m/>
    <m/>
    <m/>
    <m/>
    <m/>
    <m/>
    <m/>
    <m/>
    <m/>
    <m/>
    <m/>
    <m/>
    <m/>
    <m/>
    <m/>
    <m/>
    <m/>
    <m/>
    <m/>
    <m/>
    <n v="27.4"/>
    <m/>
    <m/>
    <m/>
    <m/>
    <n v="50.83"/>
    <n v="9.0500000000000007"/>
    <m/>
    <m/>
    <m/>
    <m/>
    <m/>
    <m/>
    <m/>
    <m/>
    <m/>
    <m/>
    <m/>
    <m/>
    <m/>
    <m/>
    <m/>
    <m/>
    <m/>
    <m/>
    <m/>
    <m/>
    <m/>
    <m/>
    <m/>
    <m/>
    <m/>
    <m/>
    <m/>
    <m/>
    <m/>
    <m/>
    <m/>
    <m/>
    <m/>
    <m/>
    <m/>
    <m/>
    <m/>
    <m/>
    <m/>
    <m/>
    <m/>
    <m/>
    <m/>
    <m/>
    <m/>
    <m/>
    <m/>
    <m/>
    <m/>
    <m/>
    <m/>
    <m/>
    <m/>
    <m/>
    <m/>
    <m/>
    <m/>
    <m/>
    <m/>
    <n v="4.5"/>
    <m/>
    <m/>
    <m/>
    <m/>
    <m/>
    <m/>
    <m/>
    <m/>
    <m/>
    <m/>
    <m/>
    <n v="36.909999999999997"/>
    <m/>
    <m/>
    <m/>
    <m/>
    <n v="6.58"/>
    <n v="42.47"/>
    <n v="7.61"/>
    <m/>
    <n v="119.48"/>
    <n v="36.909999999999997"/>
    <n v="156.38999999999999"/>
    <n v="56.66"/>
    <n v="213.05000000000004"/>
  </r>
  <r>
    <n v="697"/>
    <n v="9003"/>
    <s v="Omega Pacific Hatchery"/>
    <s v="NA"/>
    <s v="124"/>
    <s v="Chinook"/>
    <s v="3"/>
    <x v="0"/>
    <x v="13"/>
    <n v="104"/>
    <x v="0"/>
    <s v="CK-31"/>
    <s v="WEST VANCOUVER ISLAND-SOUTH_FA_0.x"/>
    <s v="M"/>
    <s v="H"/>
    <n v="9003"/>
    <s v="Omega Pacific H"/>
    <n v="104"/>
    <s v="Robertson Cr"/>
    <s v="SWVI"/>
    <s v="S"/>
    <x v="0"/>
    <s v="183792"/>
    <n v="0"/>
    <s v="183792"/>
    <n v="2018"/>
    <s v="20180423"/>
    <s v="20180423"/>
    <m/>
    <n v="18"/>
    <m/>
    <s v="CWT"/>
    <s v="B"/>
    <s v="Y"/>
    <s v="Y"/>
    <s v="Y"/>
    <s v="Y"/>
    <n v="0"/>
    <x v="0"/>
    <n v="11974"/>
    <n v="12814"/>
    <x v="0"/>
    <n v="37271"/>
    <x v="1"/>
    <m/>
    <m/>
    <m/>
    <m/>
    <m/>
    <m/>
    <m/>
    <m/>
    <m/>
    <m/>
    <m/>
    <m/>
    <m/>
    <m/>
    <m/>
    <m/>
    <m/>
    <m/>
    <m/>
    <m/>
    <m/>
    <m/>
    <m/>
    <m/>
    <m/>
    <m/>
    <m/>
    <m/>
    <m/>
    <m/>
    <m/>
    <m/>
    <m/>
    <m/>
    <m/>
    <m/>
    <m/>
    <m/>
    <m/>
    <m/>
    <m/>
    <m/>
    <m/>
    <m/>
    <m/>
    <m/>
    <m/>
    <m/>
    <m/>
    <m/>
    <m/>
    <m/>
    <m/>
    <m/>
    <m/>
    <m/>
    <m/>
    <m/>
    <m/>
    <m/>
    <m/>
    <m/>
    <m/>
    <m/>
    <m/>
    <m/>
    <m/>
    <m/>
    <m/>
    <m/>
    <m/>
    <m/>
    <m/>
    <m/>
    <m/>
    <m/>
    <m/>
    <m/>
    <m/>
    <m/>
    <m/>
    <n v="8.42"/>
    <m/>
    <m/>
    <m/>
    <m/>
    <m/>
    <m/>
    <m/>
    <m/>
    <m/>
    <m/>
    <m/>
    <m/>
    <m/>
    <m/>
    <m/>
    <m/>
    <m/>
    <m/>
    <m/>
    <m/>
    <m/>
    <m/>
    <m/>
    <m/>
    <m/>
    <m/>
    <m/>
    <m/>
    <m/>
    <m/>
    <m/>
    <m/>
    <m/>
    <m/>
    <m/>
    <m/>
    <m/>
    <m/>
    <m/>
    <m/>
    <m/>
    <m/>
    <m/>
    <m/>
    <m/>
    <m/>
    <m/>
    <m/>
    <m/>
    <m/>
    <m/>
    <m/>
    <m/>
    <m/>
    <n v="4.17"/>
    <m/>
    <m/>
    <m/>
    <m/>
    <m/>
    <m/>
    <m/>
    <m/>
    <m/>
    <m/>
    <m/>
    <m/>
    <m/>
    <m/>
    <m/>
    <m/>
    <m/>
    <m/>
    <m/>
    <m/>
    <m/>
    <m/>
    <m/>
    <m/>
    <m/>
    <m/>
    <m/>
    <n v="0.21"/>
    <n v="9.42"/>
    <n v="7.28"/>
    <m/>
    <n v="12.59"/>
    <n v="0"/>
    <n v="12.59"/>
    <n v="16.91"/>
    <n v="29.5"/>
  </r>
  <r>
    <n v="697"/>
    <n v="9003"/>
    <s v="Omega Pacific Hatchery"/>
    <s v="NA"/>
    <s v="124"/>
    <s v="Chinook"/>
    <s v="3"/>
    <x v="0"/>
    <x v="13"/>
    <n v="104"/>
    <x v="0"/>
    <s v="CK-31"/>
    <s v="WEST VANCOUVER ISLAND-SOUTH_FA_0.x"/>
    <s v="M"/>
    <s v="H"/>
    <n v="9003"/>
    <s v="Omega Pacific H"/>
    <n v="104"/>
    <s v="Robertson Cr"/>
    <s v="SWVI"/>
    <s v="S"/>
    <x v="0"/>
    <s v="183792"/>
    <n v="0"/>
    <s v="183792"/>
    <n v="2018"/>
    <s v="20180423"/>
    <s v="20180423"/>
    <m/>
    <n v="18"/>
    <m/>
    <s v="CWT"/>
    <s v="B"/>
    <s v="Y"/>
    <s v="Y"/>
    <s v="Y"/>
    <s v="Y"/>
    <n v="0"/>
    <x v="0"/>
    <n v="11974"/>
    <n v="12814"/>
    <x v="1"/>
    <n v="37271"/>
    <x v="2"/>
    <m/>
    <m/>
    <m/>
    <m/>
    <m/>
    <m/>
    <m/>
    <m/>
    <m/>
    <m/>
    <m/>
    <m/>
    <m/>
    <m/>
    <m/>
    <m/>
    <m/>
    <m/>
    <m/>
    <m/>
    <m/>
    <m/>
    <m/>
    <m/>
    <m/>
    <m/>
    <m/>
    <m/>
    <m/>
    <m/>
    <m/>
    <m/>
    <m/>
    <m/>
    <m/>
    <m/>
    <m/>
    <m/>
    <m/>
    <m/>
    <m/>
    <m/>
    <m/>
    <m/>
    <m/>
    <m/>
    <m/>
    <m/>
    <m/>
    <m/>
    <m/>
    <m/>
    <m/>
    <m/>
    <m/>
    <m/>
    <m/>
    <m/>
    <m/>
    <m/>
    <m/>
    <m/>
    <m/>
    <m/>
    <m/>
    <m/>
    <m/>
    <m/>
    <m/>
    <m/>
    <m/>
    <m/>
    <m/>
    <m/>
    <m/>
    <m/>
    <m/>
    <m/>
    <m/>
    <m/>
    <m/>
    <m/>
    <m/>
    <m/>
    <m/>
    <m/>
    <n v="45.84"/>
    <m/>
    <m/>
    <m/>
    <m/>
    <m/>
    <m/>
    <m/>
    <m/>
    <m/>
    <m/>
    <m/>
    <m/>
    <m/>
    <m/>
    <m/>
    <m/>
    <m/>
    <m/>
    <m/>
    <m/>
    <m/>
    <m/>
    <m/>
    <m/>
    <m/>
    <m/>
    <m/>
    <m/>
    <m/>
    <m/>
    <m/>
    <m/>
    <m/>
    <m/>
    <m/>
    <m/>
    <m/>
    <m/>
    <m/>
    <m/>
    <m/>
    <m/>
    <m/>
    <m/>
    <m/>
    <m/>
    <m/>
    <m/>
    <m/>
    <m/>
    <m/>
    <m/>
    <m/>
    <m/>
    <m/>
    <m/>
    <m/>
    <m/>
    <m/>
    <m/>
    <m/>
    <m/>
    <m/>
    <m/>
    <m/>
    <m/>
    <m/>
    <m/>
    <m/>
    <m/>
    <m/>
    <m/>
    <n v="14.43"/>
    <n v="11.03"/>
    <m/>
    <m/>
    <m/>
    <n v="1.6"/>
    <n v="3.96"/>
    <n v="12.18"/>
    <m/>
    <n v="45.84"/>
    <n v="25.46"/>
    <n v="71.3"/>
    <n v="17.739999999999998"/>
    <n v="89.039999999999992"/>
  </r>
  <r>
    <n v="697"/>
    <n v="9003"/>
    <s v="Omega Pacific Hatchery"/>
    <s v="NA"/>
    <s v="124"/>
    <s v="Chinook"/>
    <s v="3"/>
    <x v="0"/>
    <x v="13"/>
    <n v="104"/>
    <x v="0"/>
    <s v="CK-31"/>
    <s v="WEST VANCOUVER ISLAND-SOUTH_FA_0.x"/>
    <s v="M"/>
    <s v="H"/>
    <n v="9003"/>
    <s v="Omega Pacific H"/>
    <n v="104"/>
    <s v="Robertson Cr"/>
    <s v="SWVI"/>
    <s v="S"/>
    <x v="0"/>
    <s v="183792"/>
    <n v="0"/>
    <s v="183792"/>
    <n v="2018"/>
    <s v="20180423"/>
    <s v="20180423"/>
    <m/>
    <n v="18"/>
    <m/>
    <s v="CWT"/>
    <s v="B"/>
    <s v="Y"/>
    <s v="Y"/>
    <s v="Y"/>
    <s v="Y"/>
    <n v="0"/>
    <x v="0"/>
    <n v="11974"/>
    <n v="12814"/>
    <x v="2"/>
    <n v="37271"/>
    <x v="3"/>
    <m/>
    <m/>
    <m/>
    <m/>
    <m/>
    <m/>
    <m/>
    <m/>
    <m/>
    <m/>
    <m/>
    <m/>
    <m/>
    <n v="5.53"/>
    <m/>
    <m/>
    <m/>
    <m/>
    <m/>
    <m/>
    <m/>
    <m/>
    <m/>
    <m/>
    <m/>
    <m/>
    <m/>
    <m/>
    <m/>
    <m/>
    <m/>
    <m/>
    <m/>
    <m/>
    <m/>
    <m/>
    <m/>
    <m/>
    <n v="0"/>
    <m/>
    <m/>
    <m/>
    <m/>
    <m/>
    <m/>
    <m/>
    <m/>
    <m/>
    <m/>
    <m/>
    <m/>
    <m/>
    <m/>
    <m/>
    <m/>
    <m/>
    <m/>
    <m/>
    <m/>
    <m/>
    <m/>
    <m/>
    <m/>
    <m/>
    <m/>
    <m/>
    <m/>
    <m/>
    <m/>
    <n v="4.6100000000000003"/>
    <m/>
    <m/>
    <m/>
    <m/>
    <m/>
    <n v="8.18"/>
    <m/>
    <m/>
    <m/>
    <m/>
    <m/>
    <m/>
    <m/>
    <m/>
    <m/>
    <m/>
    <n v="33.93"/>
    <m/>
    <m/>
    <m/>
    <m/>
    <m/>
    <m/>
    <m/>
    <m/>
    <m/>
    <m/>
    <m/>
    <m/>
    <m/>
    <m/>
    <n v="5.89"/>
    <m/>
    <m/>
    <m/>
    <m/>
    <n v="5.89"/>
    <m/>
    <m/>
    <m/>
    <m/>
    <m/>
    <m/>
    <m/>
    <m/>
    <m/>
    <m/>
    <m/>
    <m/>
    <m/>
    <m/>
    <m/>
    <m/>
    <m/>
    <m/>
    <m/>
    <m/>
    <m/>
    <m/>
    <m/>
    <m/>
    <m/>
    <m/>
    <m/>
    <m/>
    <m/>
    <m/>
    <m/>
    <m/>
    <m/>
    <m/>
    <m/>
    <m/>
    <m/>
    <m/>
    <m/>
    <m/>
    <m/>
    <m/>
    <m/>
    <m/>
    <m/>
    <m/>
    <m/>
    <m/>
    <m/>
    <m/>
    <m/>
    <m/>
    <n v="5.54"/>
    <m/>
    <m/>
    <m/>
    <m/>
    <n v="0.61"/>
    <n v="38.76"/>
    <n v="0.47"/>
    <m/>
    <n v="64.03"/>
    <n v="5.54"/>
    <n v="69.569999999999993"/>
    <n v="39.840000000000003"/>
    <n v="109.41"/>
  </r>
  <r>
    <n v="697"/>
    <n v="9003"/>
    <s v="Omega Pacific Hatchery"/>
    <s v="NA"/>
    <s v="124"/>
    <s v="Chinook"/>
    <s v="3"/>
    <x v="0"/>
    <x v="13"/>
    <n v="104"/>
    <x v="0"/>
    <s v="CK-31"/>
    <s v="WEST VANCOUVER ISLAND-SOUTH_FA_0.x"/>
    <s v="M"/>
    <s v="H"/>
    <n v="9003"/>
    <s v="Omega Pacific H"/>
    <n v="104"/>
    <s v="Robertson Cr"/>
    <s v="SWVI"/>
    <s v="S"/>
    <x v="0"/>
    <s v="183793"/>
    <n v="0"/>
    <s v="183793"/>
    <n v="2018"/>
    <s v="20180423"/>
    <s v="20180423"/>
    <m/>
    <n v="18"/>
    <m/>
    <s v="CWT"/>
    <s v="B"/>
    <s v="Y"/>
    <s v="Y"/>
    <s v="Y"/>
    <s v="Y"/>
    <n v="0"/>
    <x v="0"/>
    <n v="26090"/>
    <n v="27890"/>
    <x v="0"/>
    <n v="37269"/>
    <x v="1"/>
    <m/>
    <m/>
    <m/>
    <m/>
    <m/>
    <m/>
    <m/>
    <m/>
    <m/>
    <m/>
    <m/>
    <m/>
    <m/>
    <m/>
    <m/>
    <m/>
    <m/>
    <m/>
    <m/>
    <m/>
    <m/>
    <m/>
    <m/>
    <m/>
    <m/>
    <m/>
    <m/>
    <m/>
    <m/>
    <m/>
    <m/>
    <m/>
    <m/>
    <m/>
    <m/>
    <m/>
    <m/>
    <m/>
    <m/>
    <m/>
    <m/>
    <m/>
    <m/>
    <m/>
    <m/>
    <m/>
    <m/>
    <m/>
    <m/>
    <m/>
    <m/>
    <m/>
    <m/>
    <m/>
    <m/>
    <m/>
    <m/>
    <m/>
    <m/>
    <m/>
    <m/>
    <m/>
    <m/>
    <m/>
    <m/>
    <m/>
    <m/>
    <m/>
    <m/>
    <m/>
    <m/>
    <m/>
    <m/>
    <m/>
    <m/>
    <m/>
    <m/>
    <m/>
    <m/>
    <m/>
    <m/>
    <n v="8.4700000000000006"/>
    <m/>
    <m/>
    <m/>
    <m/>
    <n v="8.5"/>
    <n v="8.41"/>
    <m/>
    <m/>
    <m/>
    <m/>
    <m/>
    <m/>
    <m/>
    <m/>
    <m/>
    <m/>
    <m/>
    <m/>
    <m/>
    <n v="5.62"/>
    <m/>
    <m/>
    <m/>
    <m/>
    <m/>
    <m/>
    <m/>
    <m/>
    <m/>
    <m/>
    <m/>
    <m/>
    <m/>
    <m/>
    <m/>
    <m/>
    <m/>
    <m/>
    <m/>
    <m/>
    <m/>
    <m/>
    <m/>
    <m/>
    <m/>
    <m/>
    <m/>
    <m/>
    <m/>
    <m/>
    <m/>
    <m/>
    <m/>
    <m/>
    <m/>
    <m/>
    <m/>
    <m/>
    <m/>
    <m/>
    <m/>
    <m/>
    <m/>
    <m/>
    <m/>
    <m/>
    <m/>
    <m/>
    <m/>
    <m/>
    <m/>
    <m/>
    <m/>
    <m/>
    <m/>
    <m/>
    <m/>
    <n v="2.88"/>
    <m/>
    <m/>
    <m/>
    <m/>
    <n v="0.83"/>
    <n v="56.51"/>
    <n v="41.92"/>
    <m/>
    <n v="31"/>
    <n v="2.88"/>
    <n v="33.880000000000003"/>
    <n v="99.26"/>
    <n v="133.13999999999999"/>
  </r>
  <r>
    <n v="697"/>
    <n v="9003"/>
    <s v="Omega Pacific Hatchery"/>
    <s v="NA"/>
    <s v="124"/>
    <s v="Chinook"/>
    <s v="3"/>
    <x v="0"/>
    <x v="13"/>
    <n v="104"/>
    <x v="0"/>
    <s v="CK-31"/>
    <s v="WEST VANCOUVER ISLAND-SOUTH_FA_0.x"/>
    <s v="M"/>
    <s v="H"/>
    <n v="9003"/>
    <s v="Omega Pacific H"/>
    <n v="104"/>
    <s v="Robertson Cr"/>
    <s v="SWVI"/>
    <s v="S"/>
    <x v="0"/>
    <s v="183793"/>
    <n v="0"/>
    <s v="183793"/>
    <n v="2018"/>
    <s v="20180423"/>
    <s v="20180423"/>
    <m/>
    <n v="18"/>
    <m/>
    <s v="CWT"/>
    <s v="B"/>
    <s v="Y"/>
    <s v="Y"/>
    <s v="Y"/>
    <s v="Y"/>
    <n v="0"/>
    <x v="0"/>
    <n v="26090"/>
    <n v="27890"/>
    <x v="1"/>
    <n v="37269"/>
    <x v="2"/>
    <m/>
    <m/>
    <m/>
    <m/>
    <m/>
    <m/>
    <m/>
    <m/>
    <m/>
    <m/>
    <m/>
    <m/>
    <m/>
    <n v="6.1"/>
    <n v="2.95"/>
    <m/>
    <m/>
    <m/>
    <m/>
    <m/>
    <m/>
    <m/>
    <m/>
    <m/>
    <m/>
    <m/>
    <n v="11.8"/>
    <m/>
    <m/>
    <m/>
    <m/>
    <m/>
    <m/>
    <m/>
    <m/>
    <m/>
    <m/>
    <m/>
    <m/>
    <n v="11.41"/>
    <m/>
    <m/>
    <m/>
    <m/>
    <m/>
    <m/>
    <m/>
    <m/>
    <m/>
    <m/>
    <m/>
    <m/>
    <m/>
    <m/>
    <m/>
    <m/>
    <m/>
    <n v="5.9"/>
    <m/>
    <m/>
    <m/>
    <m/>
    <m/>
    <m/>
    <m/>
    <m/>
    <m/>
    <m/>
    <m/>
    <n v="2.95"/>
    <m/>
    <m/>
    <m/>
    <m/>
    <m/>
    <m/>
    <m/>
    <m/>
    <m/>
    <m/>
    <m/>
    <n v="34.229999999999997"/>
    <m/>
    <n v="11.41"/>
    <m/>
    <m/>
    <n v="174.71"/>
    <n v="11.41"/>
    <n v="11.41"/>
    <m/>
    <m/>
    <m/>
    <m/>
    <m/>
    <m/>
    <n v="1.45"/>
    <m/>
    <m/>
    <m/>
    <m/>
    <m/>
    <m/>
    <m/>
    <m/>
    <m/>
    <m/>
    <m/>
    <m/>
    <m/>
    <m/>
    <m/>
    <m/>
    <m/>
    <m/>
    <m/>
    <m/>
    <m/>
    <m/>
    <m/>
    <m/>
    <m/>
    <m/>
    <m/>
    <m/>
    <m/>
    <m/>
    <m/>
    <m/>
    <m/>
    <m/>
    <m/>
    <m/>
    <m/>
    <m/>
    <m/>
    <m/>
    <m/>
    <m/>
    <m/>
    <m/>
    <m/>
    <m/>
    <m/>
    <m/>
    <m/>
    <m/>
    <m/>
    <m/>
    <m/>
    <m/>
    <m/>
    <m/>
    <m/>
    <m/>
    <m/>
    <m/>
    <m/>
    <m/>
    <m/>
    <n v="104.71"/>
    <m/>
    <m/>
    <m/>
    <m/>
    <n v="5"/>
    <n v="62.79"/>
    <n v="28.16"/>
    <m/>
    <n v="285.73"/>
    <n v="104.71"/>
    <n v="390.44"/>
    <n v="95.95"/>
    <n v="486.39000000000016"/>
  </r>
  <r>
    <n v="697"/>
    <n v="9003"/>
    <s v="Omega Pacific Hatchery"/>
    <s v="NA"/>
    <s v="124"/>
    <s v="Chinook"/>
    <s v="3"/>
    <x v="0"/>
    <x v="13"/>
    <n v="104"/>
    <x v="0"/>
    <s v="CK-31"/>
    <s v="WEST VANCOUVER ISLAND-SOUTH_FA_0.x"/>
    <s v="M"/>
    <s v="H"/>
    <n v="9003"/>
    <s v="Omega Pacific H"/>
    <n v="104"/>
    <s v="Robertson Cr"/>
    <s v="SWVI"/>
    <s v="S"/>
    <x v="0"/>
    <s v="183793"/>
    <n v="0"/>
    <s v="183793"/>
    <n v="2018"/>
    <s v="20180423"/>
    <s v="20180423"/>
    <m/>
    <n v="18"/>
    <m/>
    <s v="CWT"/>
    <s v="B"/>
    <s v="Y"/>
    <s v="Y"/>
    <s v="Y"/>
    <s v="Y"/>
    <n v="0"/>
    <x v="0"/>
    <n v="26090"/>
    <n v="27890"/>
    <x v="2"/>
    <n v="37269"/>
    <x v="3"/>
    <m/>
    <m/>
    <m/>
    <m/>
    <m/>
    <m/>
    <m/>
    <m/>
    <m/>
    <m/>
    <m/>
    <m/>
    <m/>
    <m/>
    <n v="0"/>
    <m/>
    <m/>
    <m/>
    <m/>
    <m/>
    <m/>
    <m/>
    <m/>
    <m/>
    <m/>
    <m/>
    <n v="3.1"/>
    <m/>
    <m/>
    <m/>
    <m/>
    <m/>
    <m/>
    <m/>
    <m/>
    <m/>
    <m/>
    <n v="9.2799999999999994"/>
    <m/>
    <m/>
    <m/>
    <n v="5.88"/>
    <m/>
    <m/>
    <m/>
    <m/>
    <m/>
    <n v="0"/>
    <m/>
    <m/>
    <m/>
    <m/>
    <m/>
    <m/>
    <m/>
    <m/>
    <m/>
    <m/>
    <m/>
    <m/>
    <m/>
    <m/>
    <m/>
    <m/>
    <m/>
    <m/>
    <m/>
    <m/>
    <m/>
    <m/>
    <m/>
    <m/>
    <m/>
    <m/>
    <m/>
    <n v="16.34"/>
    <m/>
    <m/>
    <m/>
    <m/>
    <m/>
    <n v="18.04"/>
    <m/>
    <m/>
    <m/>
    <m/>
    <n v="81.349999999999994"/>
    <n v="18.04"/>
    <m/>
    <m/>
    <m/>
    <m/>
    <m/>
    <m/>
    <m/>
    <m/>
    <m/>
    <m/>
    <m/>
    <m/>
    <m/>
    <n v="11.86"/>
    <m/>
    <m/>
    <m/>
    <m/>
    <n v="11.86"/>
    <m/>
    <m/>
    <m/>
    <m/>
    <m/>
    <n v="5.93"/>
    <m/>
    <m/>
    <m/>
    <m/>
    <m/>
    <m/>
    <m/>
    <m/>
    <m/>
    <m/>
    <m/>
    <m/>
    <m/>
    <m/>
    <m/>
    <m/>
    <m/>
    <m/>
    <m/>
    <m/>
    <m/>
    <m/>
    <m/>
    <m/>
    <m/>
    <m/>
    <m/>
    <m/>
    <m/>
    <m/>
    <m/>
    <m/>
    <m/>
    <m/>
    <m/>
    <m/>
    <m/>
    <m/>
    <m/>
    <m/>
    <m/>
    <m/>
    <m/>
    <m/>
    <m/>
    <m/>
    <n v="12.94"/>
    <m/>
    <m/>
    <m/>
    <m/>
    <n v="1.98"/>
    <n v="41.94"/>
    <n v="2.37"/>
    <m/>
    <n v="181.68"/>
    <n v="12.94"/>
    <n v="194.62"/>
    <n v="46.29"/>
    <n v="240.90999999999997"/>
  </r>
  <r>
    <n v="127"/>
    <n v="351"/>
    <s v="P Hardy/Marble"/>
    <s v="DPI"/>
    <s v="124"/>
    <s v="Chinook"/>
    <s v="3"/>
    <x v="0"/>
    <x v="3"/>
    <n v="351"/>
    <x v="9"/>
    <s v="CK-33"/>
    <s v="WEST VANCOUVER ISLAND-NORTH_FA_0.x"/>
    <s v="M"/>
    <s v="H"/>
    <n v="351"/>
    <s v="Marble River H"/>
    <n v="351"/>
    <s v="Marble R"/>
    <s v="NWVI"/>
    <s v="S"/>
    <x v="1"/>
    <s v="186057"/>
    <n v="0"/>
    <s v="186057"/>
    <n v="2006"/>
    <s v="20060617"/>
    <s v="20060617"/>
    <n v="0"/>
    <n v="24.5"/>
    <s v="RIVER RELEASE. COMPARE TO 186055 &amp; 186056 (SEAPEN RELEASES)"/>
    <s v="CWT"/>
    <s v="P"/>
    <s v="C"/>
    <s v="N"/>
    <s v="Y"/>
    <s v="N"/>
    <n v="3.0049999999999999E-3"/>
    <x v="0"/>
    <n v="7961"/>
    <n v="10740"/>
    <x v="0"/>
    <n v="22762"/>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7"/>
    <m/>
    <m/>
    <m/>
    <m/>
    <m/>
    <m/>
    <m/>
    <m/>
    <n v="0"/>
    <n v="2.27"/>
    <n v="2.27"/>
    <n v="0"/>
    <n v="2.27"/>
  </r>
  <r>
    <n v="127"/>
    <n v="351"/>
    <s v="P Hardy/Marble"/>
    <s v="DPI"/>
    <s v="124"/>
    <s v="Chinook"/>
    <s v="3"/>
    <x v="0"/>
    <x v="3"/>
    <n v="351"/>
    <x v="9"/>
    <s v="CK-33"/>
    <s v="WEST VANCOUVER ISLAND-NORTH_FA_0.x"/>
    <s v="M"/>
    <s v="H"/>
    <n v="351"/>
    <s v="Marble River H"/>
    <n v="351"/>
    <s v="Marble R"/>
    <s v="NWVI"/>
    <s v="S"/>
    <x v="1"/>
    <s v="186057"/>
    <n v="0"/>
    <s v="186057"/>
    <n v="2006"/>
    <s v="20060617"/>
    <s v="20060617"/>
    <n v="0"/>
    <n v="24.5"/>
    <s v="RIVER RELEASE. COMPARE TO 186055 &amp; 186056 (SEAPEN RELEASES)"/>
    <s v="CWT"/>
    <s v="P"/>
    <s v="C"/>
    <s v="N"/>
    <s v="Y"/>
    <s v="N"/>
    <n v="3.0049999999999999E-3"/>
    <x v="0"/>
    <n v="7961"/>
    <n v="10740"/>
    <x v="1"/>
    <n v="22762"/>
    <x v="9"/>
    <m/>
    <m/>
    <m/>
    <m/>
    <m/>
    <m/>
    <m/>
    <m/>
    <m/>
    <m/>
    <m/>
    <m/>
    <m/>
    <m/>
    <m/>
    <m/>
    <m/>
    <n v="3.39"/>
    <m/>
    <m/>
    <m/>
    <m/>
    <m/>
    <m/>
    <m/>
    <m/>
    <m/>
    <m/>
    <m/>
    <m/>
    <m/>
    <m/>
    <m/>
    <m/>
    <n v="9.69"/>
    <m/>
    <m/>
    <m/>
    <m/>
    <m/>
    <m/>
    <m/>
    <m/>
    <m/>
    <m/>
    <m/>
    <m/>
    <m/>
    <m/>
    <m/>
    <m/>
    <m/>
    <m/>
    <m/>
    <m/>
    <m/>
    <m/>
    <m/>
    <m/>
    <m/>
    <m/>
    <m/>
    <m/>
    <m/>
    <m/>
    <m/>
    <m/>
    <m/>
    <m/>
    <m/>
    <m/>
    <m/>
    <m/>
    <m/>
    <m/>
    <m/>
    <m/>
    <m/>
    <m/>
    <m/>
    <m/>
    <m/>
    <m/>
    <m/>
    <m/>
    <m/>
    <m/>
    <m/>
    <m/>
    <m/>
    <m/>
    <m/>
    <m/>
    <m/>
    <m/>
    <m/>
    <m/>
    <m/>
    <m/>
    <m/>
    <m/>
    <m/>
    <m/>
    <m/>
    <m/>
    <m/>
    <m/>
    <m/>
    <m/>
    <m/>
    <m/>
    <m/>
    <m/>
    <m/>
    <m/>
    <m/>
    <m/>
    <m/>
    <n v="27.72"/>
    <m/>
    <m/>
    <m/>
    <m/>
    <m/>
    <m/>
    <m/>
    <m/>
    <m/>
    <m/>
    <m/>
    <m/>
    <m/>
    <m/>
    <m/>
    <m/>
    <m/>
    <m/>
    <m/>
    <m/>
    <m/>
    <m/>
    <m/>
    <m/>
    <m/>
    <m/>
    <m/>
    <m/>
    <m/>
    <n v="31.88"/>
    <m/>
    <m/>
    <m/>
    <m/>
    <m/>
    <m/>
    <m/>
    <m/>
    <m/>
    <m/>
    <n v="0"/>
    <m/>
    <m/>
    <m/>
    <m/>
    <m/>
    <m/>
    <m/>
    <m/>
    <n v="72.680000000000007"/>
    <n v="0"/>
    <n v="72.680000000000007"/>
    <n v="0"/>
    <n v="72.679999999999993"/>
  </r>
  <r>
    <n v="127"/>
    <n v="351"/>
    <s v="P Hardy/Marble"/>
    <s v="DPI"/>
    <s v="124"/>
    <s v="Chinook"/>
    <s v="3"/>
    <x v="0"/>
    <x v="3"/>
    <n v="351"/>
    <x v="9"/>
    <s v="CK-33"/>
    <s v="WEST VANCOUVER ISLAND-NORTH_FA_0.x"/>
    <s v="M"/>
    <s v="H"/>
    <n v="351"/>
    <s v="Marble River H"/>
    <n v="351"/>
    <s v="Marble R"/>
    <s v="NWVI"/>
    <s v="S"/>
    <x v="1"/>
    <s v="186057"/>
    <n v="0"/>
    <s v="186057"/>
    <n v="2006"/>
    <s v="20060617"/>
    <s v="20060617"/>
    <n v="0"/>
    <n v="24.5"/>
    <s v="RIVER RELEASE. COMPARE TO 186055 &amp; 186056 (SEAPEN RELEASES)"/>
    <s v="CWT"/>
    <s v="P"/>
    <s v="C"/>
    <s v="N"/>
    <s v="Y"/>
    <s v="N"/>
    <n v="3.0049999999999999E-3"/>
    <x v="0"/>
    <n v="7961"/>
    <n v="10740"/>
    <x v="2"/>
    <n v="22762"/>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8"/>
    <m/>
    <m/>
    <m/>
    <m/>
    <m/>
    <m/>
    <m/>
    <m/>
    <n v="0"/>
    <n v="3.78"/>
    <n v="3.78"/>
    <n v="0"/>
    <n v="3.78"/>
  </r>
  <r>
    <n v="127"/>
    <n v="351"/>
    <s v="P Hardy/Marble"/>
    <s v="DPI"/>
    <s v="124"/>
    <s v="Chinook"/>
    <s v="3"/>
    <x v="0"/>
    <x v="3"/>
    <n v="351"/>
    <x v="9"/>
    <s v="CK-33"/>
    <s v="WEST VANCOUVER ISLAND-NORTH_FA_0.x"/>
    <s v="M"/>
    <s v="H"/>
    <n v="6000"/>
    <s v="Quatsino Sd Seapen"/>
    <n v="6000"/>
    <s v="Quatsino Sd"/>
    <s v="NWVI"/>
    <s v="S"/>
    <x v="2"/>
    <s v="186055"/>
    <n v="0"/>
    <s v="186055"/>
    <n v="2006"/>
    <s v="20060622"/>
    <s v="20060622"/>
    <n v="0"/>
    <n v="24.5"/>
    <s v="SEAPEN RELEASE (SEE ALSO 186056). COMPARE TO 186057 (RIVER RELEASE)"/>
    <s v="CWT"/>
    <s v="B"/>
    <s v="C"/>
    <s v="N"/>
    <s v="Y"/>
    <s v="N"/>
    <n v="2.006E-3"/>
    <x v="0"/>
    <n v="11437"/>
    <n v="11460"/>
    <x v="1"/>
    <n v="22763"/>
    <x v="9"/>
    <m/>
    <m/>
    <m/>
    <m/>
    <m/>
    <m/>
    <m/>
    <m/>
    <m/>
    <m/>
    <m/>
    <m/>
    <m/>
    <m/>
    <m/>
    <m/>
    <n v="0"/>
    <m/>
    <m/>
    <m/>
    <m/>
    <m/>
    <m/>
    <m/>
    <m/>
    <m/>
    <m/>
    <m/>
    <m/>
    <m/>
    <m/>
    <m/>
    <m/>
    <m/>
    <n v="7.19"/>
    <m/>
    <m/>
    <m/>
    <m/>
    <m/>
    <m/>
    <m/>
    <m/>
    <m/>
    <m/>
    <m/>
    <m/>
    <m/>
    <m/>
    <m/>
    <m/>
    <m/>
    <m/>
    <m/>
    <m/>
    <m/>
    <m/>
    <m/>
    <m/>
    <m/>
    <m/>
    <m/>
    <m/>
    <m/>
    <m/>
    <m/>
    <m/>
    <m/>
    <m/>
    <m/>
    <m/>
    <n v="3.55"/>
    <m/>
    <m/>
    <m/>
    <m/>
    <m/>
    <m/>
    <m/>
    <m/>
    <m/>
    <m/>
    <m/>
    <m/>
    <m/>
    <m/>
    <m/>
    <m/>
    <m/>
    <m/>
    <m/>
    <m/>
    <m/>
    <m/>
    <m/>
    <m/>
    <m/>
    <m/>
    <m/>
    <m/>
    <m/>
    <m/>
    <m/>
    <m/>
    <m/>
    <m/>
    <m/>
    <m/>
    <m/>
    <m/>
    <m/>
    <m/>
    <n v="30.32"/>
    <m/>
    <m/>
    <m/>
    <m/>
    <m/>
    <m/>
    <m/>
    <m/>
    <m/>
    <m/>
    <m/>
    <m/>
    <m/>
    <m/>
    <m/>
    <m/>
    <m/>
    <m/>
    <m/>
    <m/>
    <m/>
    <m/>
    <m/>
    <m/>
    <m/>
    <m/>
    <m/>
    <m/>
    <n v="24.32"/>
    <m/>
    <m/>
    <m/>
    <m/>
    <m/>
    <m/>
    <n v="24.32"/>
    <m/>
    <m/>
    <m/>
    <m/>
    <m/>
    <m/>
    <m/>
    <m/>
    <m/>
    <m/>
    <n v="30.35"/>
    <m/>
    <m/>
    <m/>
    <m/>
    <m/>
    <m/>
    <m/>
    <m/>
    <n v="89.7"/>
    <n v="30.35"/>
    <n v="120.05"/>
    <n v="0"/>
    <n v="120.04999999999998"/>
  </r>
  <r>
    <n v="127"/>
    <n v="351"/>
    <s v="P Hardy/Marble"/>
    <s v="DPI"/>
    <s v="124"/>
    <s v="Chinook"/>
    <s v="3"/>
    <x v="0"/>
    <x v="3"/>
    <n v="351"/>
    <x v="9"/>
    <s v="CK-33"/>
    <s v="WEST VANCOUVER ISLAND-NORTH_FA_0.x"/>
    <s v="M"/>
    <s v="H"/>
    <n v="6000"/>
    <s v="Quatsino Sd Seapen"/>
    <n v="6000"/>
    <s v="Quatsino Sd"/>
    <s v="NWVI"/>
    <s v="S"/>
    <x v="2"/>
    <s v="186055"/>
    <n v="0"/>
    <s v="186055"/>
    <n v="2006"/>
    <s v="20060622"/>
    <s v="20060622"/>
    <n v="0"/>
    <n v="24.5"/>
    <s v="SEAPEN RELEASE (SEE ALSO 186056). COMPARE TO 186057 (RIVER RELEASE)"/>
    <s v="CWT"/>
    <s v="B"/>
    <s v="C"/>
    <s v="N"/>
    <s v="Y"/>
    <s v="N"/>
    <n v="2.006E-3"/>
    <x v="0"/>
    <n v="11437"/>
    <n v="11460"/>
    <x v="2"/>
    <n v="22763"/>
    <x v="10"/>
    <m/>
    <m/>
    <m/>
    <m/>
    <m/>
    <m/>
    <m/>
    <m/>
    <m/>
    <m/>
    <m/>
    <m/>
    <m/>
    <m/>
    <m/>
    <m/>
    <m/>
    <m/>
    <m/>
    <m/>
    <m/>
    <m/>
    <m/>
    <m/>
    <m/>
    <m/>
    <m/>
    <m/>
    <m/>
    <m/>
    <m/>
    <m/>
    <m/>
    <m/>
    <m/>
    <m/>
    <m/>
    <m/>
    <m/>
    <m/>
    <m/>
    <m/>
    <m/>
    <m/>
    <m/>
    <m/>
    <m/>
    <m/>
    <m/>
    <m/>
    <m/>
    <m/>
    <m/>
    <m/>
    <m/>
    <m/>
    <m/>
    <m/>
    <m/>
    <m/>
    <m/>
    <m/>
    <m/>
    <m/>
    <m/>
    <m/>
    <m/>
    <m/>
    <m/>
    <m/>
    <m/>
    <m/>
    <m/>
    <m/>
    <m/>
    <m/>
    <m/>
    <m/>
    <m/>
    <m/>
    <m/>
    <m/>
    <m/>
    <m/>
    <m/>
    <m/>
    <m/>
    <m/>
    <m/>
    <m/>
    <m/>
    <m/>
    <m/>
    <m/>
    <m/>
    <m/>
    <m/>
    <m/>
    <m/>
    <m/>
    <m/>
    <m/>
    <m/>
    <m/>
    <m/>
    <m/>
    <m/>
    <m/>
    <m/>
    <m/>
    <m/>
    <m/>
    <n v="3.07"/>
    <m/>
    <m/>
    <m/>
    <m/>
    <m/>
    <m/>
    <m/>
    <m/>
    <m/>
    <m/>
    <m/>
    <m/>
    <m/>
    <m/>
    <m/>
    <m/>
    <m/>
    <m/>
    <m/>
    <m/>
    <m/>
    <m/>
    <m/>
    <m/>
    <m/>
    <m/>
    <m/>
    <m/>
    <m/>
    <m/>
    <m/>
    <m/>
    <m/>
    <m/>
    <m/>
    <m/>
    <m/>
    <m/>
    <m/>
    <m/>
    <m/>
    <m/>
    <m/>
    <m/>
    <m/>
    <m/>
    <m/>
    <m/>
    <m/>
    <m/>
    <m/>
    <m/>
    <m/>
    <m/>
    <m/>
    <n v="3.07"/>
    <n v="0"/>
    <n v="3.07"/>
    <n v="0"/>
    <n v="3.07"/>
  </r>
  <r>
    <n v="127"/>
    <n v="351"/>
    <s v="P Hardy/Marble"/>
    <s v="DPI"/>
    <s v="124"/>
    <s v="Chinook"/>
    <s v="3"/>
    <x v="0"/>
    <x v="3"/>
    <n v="351"/>
    <x v="9"/>
    <s v="CK-33"/>
    <s v="WEST VANCOUVER ISLAND-NORTH_FA_0.x"/>
    <s v="M"/>
    <s v="H"/>
    <n v="6000"/>
    <s v="Quatsino Sd Seapen"/>
    <n v="6000"/>
    <s v="Quatsino Sd"/>
    <s v="NWVI"/>
    <s v="S"/>
    <x v="2"/>
    <s v="186055"/>
    <n v="0"/>
    <s v="186055"/>
    <n v="2006"/>
    <s v="20060622"/>
    <s v="20060622"/>
    <n v="0"/>
    <n v="24.5"/>
    <s v="SEAPEN RELEASE (SEE ALSO 186056). COMPARE TO 186057 (RIVER RELEASE)"/>
    <s v="CWT"/>
    <s v="B"/>
    <s v="C"/>
    <s v="N"/>
    <s v="Y"/>
    <s v="N"/>
    <n v="2.006E-3"/>
    <x v="0"/>
    <n v="11437"/>
    <n v="11460"/>
    <x v="8"/>
    <n v="22763"/>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m/>
    <n v="0"/>
    <n v="0"/>
    <n v="0"/>
    <n v="1"/>
    <n v="1"/>
  </r>
  <r>
    <n v="127"/>
    <n v="351"/>
    <s v="P Hardy/Marble"/>
    <s v="DPI"/>
    <s v="124"/>
    <s v="Chinook"/>
    <s v="3"/>
    <x v="0"/>
    <x v="3"/>
    <n v="351"/>
    <x v="9"/>
    <s v="CK-33"/>
    <s v="WEST VANCOUVER ISLAND-NORTH_FA_0.x"/>
    <s v="M"/>
    <s v="H"/>
    <n v="6000"/>
    <s v="Quatsino Sd Seapen"/>
    <n v="6000"/>
    <s v="Quatsino Sd"/>
    <s v="NWVI"/>
    <s v="S"/>
    <x v="2"/>
    <s v="186056"/>
    <n v="0"/>
    <s v="186056"/>
    <n v="2006"/>
    <s v="20060622"/>
    <s v="20060622"/>
    <n v="0"/>
    <n v="24.5"/>
    <s v="SEAPEN RELEASE (SEE ALSO 186055). COMPARE TO 186057 (RIVER RELEASE)"/>
    <s v="CWT"/>
    <s v="B"/>
    <s v="C"/>
    <s v="N"/>
    <s v="Y"/>
    <s v="N"/>
    <n v="3.9529999999999999E-3"/>
    <x v="0"/>
    <n v="8314"/>
    <n v="8347"/>
    <x v="0"/>
    <n v="22764"/>
    <x v="8"/>
    <m/>
    <m/>
    <m/>
    <m/>
    <m/>
    <m/>
    <m/>
    <m/>
    <m/>
    <m/>
    <m/>
    <m/>
    <m/>
    <m/>
    <m/>
    <n v="6.0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04"/>
    <n v="0"/>
    <n v="6.04"/>
    <n v="0"/>
    <n v="6.04"/>
  </r>
  <r>
    <n v="127"/>
    <n v="351"/>
    <s v="P Hardy/Marble"/>
    <s v="DPI"/>
    <s v="124"/>
    <s v="Chinook"/>
    <s v="3"/>
    <x v="0"/>
    <x v="3"/>
    <n v="351"/>
    <x v="9"/>
    <s v="CK-33"/>
    <s v="WEST VANCOUVER ISLAND-NORTH_FA_0.x"/>
    <s v="M"/>
    <s v="H"/>
    <n v="6000"/>
    <s v="Quatsino Sd Seapen"/>
    <n v="6000"/>
    <s v="Quatsino Sd"/>
    <s v="NWVI"/>
    <s v="S"/>
    <x v="2"/>
    <s v="186056"/>
    <n v="0"/>
    <s v="186056"/>
    <n v="2006"/>
    <s v="20060622"/>
    <s v="20060622"/>
    <n v="0"/>
    <n v="24.5"/>
    <s v="SEAPEN RELEASE (SEE ALSO 186055). COMPARE TO 186057 (RIVER RELEASE)"/>
    <s v="CWT"/>
    <s v="B"/>
    <s v="C"/>
    <s v="N"/>
    <s v="Y"/>
    <s v="N"/>
    <n v="3.9529999999999999E-3"/>
    <x v="0"/>
    <n v="8314"/>
    <n v="8347"/>
    <x v="1"/>
    <n v="22764"/>
    <x v="9"/>
    <m/>
    <m/>
    <m/>
    <m/>
    <m/>
    <m/>
    <m/>
    <m/>
    <m/>
    <m/>
    <m/>
    <m/>
    <m/>
    <m/>
    <m/>
    <m/>
    <n v="3.1"/>
    <m/>
    <m/>
    <m/>
    <m/>
    <m/>
    <m/>
    <m/>
    <m/>
    <m/>
    <m/>
    <m/>
    <m/>
    <n v="7.21"/>
    <m/>
    <m/>
    <m/>
    <m/>
    <m/>
    <m/>
    <m/>
    <m/>
    <m/>
    <m/>
    <m/>
    <m/>
    <m/>
    <m/>
    <m/>
    <m/>
    <m/>
    <m/>
    <m/>
    <m/>
    <m/>
    <m/>
    <m/>
    <m/>
    <m/>
    <m/>
    <m/>
    <m/>
    <m/>
    <m/>
    <m/>
    <m/>
    <m/>
    <m/>
    <m/>
    <m/>
    <m/>
    <m/>
    <m/>
    <m/>
    <m/>
    <m/>
    <m/>
    <m/>
    <m/>
    <m/>
    <m/>
    <m/>
    <m/>
    <m/>
    <m/>
    <m/>
    <m/>
    <m/>
    <m/>
    <m/>
    <m/>
    <m/>
    <m/>
    <m/>
    <m/>
    <m/>
    <m/>
    <m/>
    <m/>
    <m/>
    <m/>
    <m/>
    <m/>
    <m/>
    <m/>
    <m/>
    <m/>
    <m/>
    <m/>
    <m/>
    <m/>
    <m/>
    <m/>
    <m/>
    <m/>
    <m/>
    <m/>
    <m/>
    <m/>
    <m/>
    <m/>
    <m/>
    <m/>
    <m/>
    <m/>
    <m/>
    <m/>
    <m/>
    <m/>
    <m/>
    <m/>
    <m/>
    <m/>
    <m/>
    <m/>
    <m/>
    <m/>
    <m/>
    <m/>
    <m/>
    <m/>
    <m/>
    <m/>
    <m/>
    <m/>
    <m/>
    <m/>
    <m/>
    <m/>
    <m/>
    <m/>
    <m/>
    <m/>
    <m/>
    <m/>
    <m/>
    <m/>
    <m/>
    <m/>
    <m/>
    <m/>
    <m/>
    <m/>
    <n v="14.19"/>
    <m/>
    <m/>
    <m/>
    <m/>
    <m/>
    <m/>
    <m/>
    <m/>
    <n v="10.31"/>
    <n v="14.19"/>
    <n v="24.5"/>
    <n v="0"/>
    <n v="24.5"/>
  </r>
  <r>
    <n v="127"/>
    <n v="351"/>
    <s v="P Hardy/Marble"/>
    <s v="DPI"/>
    <s v="124"/>
    <s v="Chinook"/>
    <s v="3"/>
    <x v="0"/>
    <x v="3"/>
    <n v="351"/>
    <x v="9"/>
    <s v="CK-33"/>
    <s v="WEST VANCOUVER ISLAND-NORTH_FA_0.x"/>
    <s v="M"/>
    <s v="H"/>
    <n v="6000"/>
    <s v="Quatsino Sd Seapen"/>
    <n v="6000"/>
    <s v="Quatsino Sd"/>
    <s v="NWVI"/>
    <s v="S"/>
    <x v="2"/>
    <s v="186056"/>
    <n v="0"/>
    <s v="186056"/>
    <n v="2006"/>
    <s v="20060622"/>
    <s v="20060622"/>
    <n v="0"/>
    <n v="24.5"/>
    <s v="SEAPEN RELEASE (SEE ALSO 186055). COMPARE TO 186057 (RIVER RELEASE)"/>
    <s v="CWT"/>
    <s v="B"/>
    <s v="C"/>
    <s v="N"/>
    <s v="Y"/>
    <s v="N"/>
    <n v="3.9529999999999999E-3"/>
    <x v="0"/>
    <n v="8314"/>
    <n v="8347"/>
    <x v="2"/>
    <n v="22764"/>
    <x v="10"/>
    <m/>
    <m/>
    <m/>
    <m/>
    <m/>
    <m/>
    <m/>
    <m/>
    <m/>
    <m/>
    <m/>
    <m/>
    <m/>
    <m/>
    <m/>
    <m/>
    <m/>
    <m/>
    <m/>
    <m/>
    <m/>
    <m/>
    <m/>
    <m/>
    <m/>
    <m/>
    <m/>
    <m/>
    <m/>
    <m/>
    <m/>
    <m/>
    <m/>
    <m/>
    <m/>
    <m/>
    <m/>
    <m/>
    <m/>
    <m/>
    <m/>
    <n v="3.07"/>
    <m/>
    <m/>
    <m/>
    <m/>
    <m/>
    <m/>
    <m/>
    <m/>
    <m/>
    <m/>
    <m/>
    <m/>
    <m/>
    <m/>
    <m/>
    <m/>
    <m/>
    <m/>
    <m/>
    <m/>
    <m/>
    <m/>
    <m/>
    <m/>
    <m/>
    <m/>
    <m/>
    <m/>
    <m/>
    <m/>
    <m/>
    <m/>
    <m/>
    <m/>
    <m/>
    <m/>
    <m/>
    <m/>
    <m/>
    <m/>
    <m/>
    <m/>
    <m/>
    <m/>
    <m/>
    <m/>
    <m/>
    <m/>
    <m/>
    <m/>
    <m/>
    <m/>
    <m/>
    <m/>
    <m/>
    <m/>
    <m/>
    <m/>
    <m/>
    <m/>
    <m/>
    <m/>
    <m/>
    <m/>
    <m/>
    <m/>
    <m/>
    <m/>
    <m/>
    <m/>
    <m/>
    <m/>
    <m/>
    <m/>
    <m/>
    <m/>
    <m/>
    <m/>
    <m/>
    <m/>
    <m/>
    <m/>
    <m/>
    <m/>
    <m/>
    <m/>
    <m/>
    <m/>
    <m/>
    <m/>
    <m/>
    <m/>
    <m/>
    <m/>
    <m/>
    <m/>
    <m/>
    <m/>
    <m/>
    <m/>
    <m/>
    <m/>
    <m/>
    <m/>
    <m/>
    <m/>
    <m/>
    <m/>
    <m/>
    <m/>
    <m/>
    <m/>
    <m/>
    <m/>
    <m/>
    <m/>
    <m/>
    <n v="2.87"/>
    <m/>
    <m/>
    <m/>
    <m/>
    <m/>
    <m/>
    <m/>
    <m/>
    <n v="3.07"/>
    <n v="2.87"/>
    <n v="5.94"/>
    <n v="0"/>
    <n v="5.9399999999999995"/>
  </r>
  <r>
    <n v="127"/>
    <n v="351"/>
    <s v="P Hardy/Marble"/>
    <s v="DPI"/>
    <s v="124"/>
    <s v="Chinook"/>
    <s v="3"/>
    <x v="0"/>
    <x v="4"/>
    <n v="351"/>
    <x v="9"/>
    <s v="CK-33"/>
    <s v="WEST VANCOUVER ISLAND-NORTH_FA_0.x"/>
    <s v="M"/>
    <s v="H"/>
    <n v="351"/>
    <s v="Marble River H"/>
    <n v="5"/>
    <s v="Benson R"/>
    <s v="NWVI"/>
    <s v="S"/>
    <x v="1"/>
    <s v="186211"/>
    <n v="0"/>
    <s v="186211"/>
    <n v="2007"/>
    <s v="20070502"/>
    <s v="20070618"/>
    <n v="0"/>
    <n v="4"/>
    <s v="UNKNWN # UNMRKD REL @ 0.6G, MAY2/07. ALSO TAG CODE 186212(FW) &amp; 186213(SEAPEN)"/>
    <s v="CWT"/>
    <s v="P"/>
    <s v="C"/>
    <s v="N"/>
    <s v="Y"/>
    <s v="N"/>
    <n v="2.6899999999999998E-4"/>
    <x v="0"/>
    <n v="25961"/>
    <n v="142854"/>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27"/>
    <n v="351"/>
    <s v="P Hardy/Marble"/>
    <s v="DPI"/>
    <s v="124"/>
    <s v="Chinook"/>
    <s v="3"/>
    <x v="0"/>
    <x v="4"/>
    <n v="351"/>
    <x v="9"/>
    <s v="CK-33"/>
    <s v="WEST VANCOUVER ISLAND-NORTH_FA_0.x"/>
    <s v="M"/>
    <s v="H"/>
    <n v="351"/>
    <s v="Marble River H"/>
    <n v="351"/>
    <s v="Marble R"/>
    <s v="NWVI"/>
    <s v="S"/>
    <x v="1"/>
    <s v="186212"/>
    <n v="0"/>
    <s v="186212"/>
    <n v="2007"/>
    <s v="20070502"/>
    <s v="20070618"/>
    <n v="0"/>
    <n v="4"/>
    <s v="UNKWN UNMRKD REL @ 0.6G MAY2/07. SEE ALSO TAGCODES 186211(FW) &amp; 186213(SEAPEN)"/>
    <s v="CWT"/>
    <s v="P"/>
    <s v="C"/>
    <s v="N"/>
    <s v="Y"/>
    <s v="N"/>
    <n v="1.9699999999999999E-4"/>
    <x v="0"/>
    <n v="25362"/>
    <n v="210512"/>
    <x v="1"/>
    <n v="29124"/>
    <x v="10"/>
    <m/>
    <m/>
    <m/>
    <m/>
    <m/>
    <m/>
    <m/>
    <m/>
    <m/>
    <m/>
    <m/>
    <m/>
    <m/>
    <m/>
    <m/>
    <n v="21"/>
    <n v="22.99"/>
    <m/>
    <m/>
    <m/>
    <m/>
    <m/>
    <m/>
    <m/>
    <m/>
    <m/>
    <m/>
    <m/>
    <m/>
    <n v="53.29"/>
    <m/>
    <m/>
    <m/>
    <m/>
    <m/>
    <m/>
    <m/>
    <m/>
    <m/>
    <m/>
    <m/>
    <m/>
    <m/>
    <m/>
    <m/>
    <m/>
    <n v="25.4"/>
    <m/>
    <m/>
    <m/>
    <m/>
    <m/>
    <m/>
    <m/>
    <m/>
    <m/>
    <m/>
    <m/>
    <m/>
    <m/>
    <m/>
    <m/>
    <m/>
    <m/>
    <m/>
    <m/>
    <m/>
    <m/>
    <m/>
    <m/>
    <m/>
    <n v="21"/>
    <m/>
    <m/>
    <m/>
    <m/>
    <m/>
    <m/>
    <m/>
    <m/>
    <m/>
    <m/>
    <m/>
    <m/>
    <m/>
    <m/>
    <m/>
    <m/>
    <m/>
    <m/>
    <m/>
    <m/>
    <m/>
    <m/>
    <m/>
    <m/>
    <m/>
    <m/>
    <m/>
    <m/>
    <m/>
    <m/>
    <m/>
    <m/>
    <m/>
    <m/>
    <m/>
    <m/>
    <m/>
    <m/>
    <m/>
    <m/>
    <m/>
    <m/>
    <m/>
    <m/>
    <n v="27.31"/>
    <m/>
    <m/>
    <m/>
    <m/>
    <m/>
    <m/>
    <m/>
    <m/>
    <m/>
    <m/>
    <m/>
    <m/>
    <m/>
    <m/>
    <m/>
    <m/>
    <m/>
    <m/>
    <m/>
    <m/>
    <m/>
    <m/>
    <m/>
    <m/>
    <m/>
    <m/>
    <m/>
    <m/>
    <m/>
    <m/>
    <m/>
    <n v="83.67"/>
    <m/>
    <m/>
    <m/>
    <m/>
    <m/>
    <m/>
    <m/>
    <m/>
    <m/>
    <m/>
    <n v="164.59"/>
    <m/>
    <m/>
    <m/>
    <m/>
    <m/>
    <m/>
    <m/>
    <m/>
    <n v="254.66"/>
    <n v="164.59"/>
    <n v="419.25"/>
    <n v="0"/>
    <n v="419.25"/>
  </r>
  <r>
    <n v="127"/>
    <n v="351"/>
    <s v="P Hardy/Marble"/>
    <s v="DPI"/>
    <s v="124"/>
    <s v="Chinook"/>
    <s v="3"/>
    <x v="0"/>
    <x v="4"/>
    <n v="351"/>
    <x v="9"/>
    <s v="CK-33"/>
    <s v="WEST VANCOUVER ISLAND-NORTH_FA_0.x"/>
    <s v="M"/>
    <s v="H"/>
    <n v="6000"/>
    <s v="Quatsino Sd Seapen"/>
    <n v="6000"/>
    <s v="Quatsino Sd"/>
    <s v="NWVI"/>
    <s v="S"/>
    <x v="2"/>
    <s v="186213"/>
    <n v="0"/>
    <s v="186213"/>
    <n v="2007"/>
    <s v="20070715"/>
    <s v="20070715"/>
    <n v="0"/>
    <n v="15"/>
    <s v="EXTENDED SEASITE REARED."/>
    <s v="CWT"/>
    <s v="B"/>
    <s v="N"/>
    <s v="N"/>
    <s v="N"/>
    <s v="N"/>
    <n v="4.0000000000000002E-4"/>
    <x v="0"/>
    <n v="27424"/>
    <n v="100149"/>
    <x v="1"/>
    <n v="29457"/>
    <x v="10"/>
    <m/>
    <m/>
    <m/>
    <m/>
    <m/>
    <m/>
    <m/>
    <m/>
    <m/>
    <m/>
    <m/>
    <m/>
    <m/>
    <m/>
    <m/>
    <m/>
    <m/>
    <m/>
    <m/>
    <m/>
    <m/>
    <m/>
    <m/>
    <m/>
    <m/>
    <m/>
    <m/>
    <m/>
    <m/>
    <m/>
    <m/>
    <m/>
    <m/>
    <m/>
    <m/>
    <m/>
    <m/>
    <m/>
    <m/>
    <m/>
    <m/>
    <m/>
    <m/>
    <m/>
    <m/>
    <m/>
    <m/>
    <m/>
    <m/>
    <m/>
    <m/>
    <m/>
    <m/>
    <m/>
    <m/>
    <m/>
    <m/>
    <m/>
    <m/>
    <m/>
    <m/>
    <m/>
    <m/>
    <m/>
    <m/>
    <m/>
    <m/>
    <m/>
    <m/>
    <m/>
    <m/>
    <m/>
    <m/>
    <m/>
    <m/>
    <m/>
    <m/>
    <m/>
    <m/>
    <m/>
    <m/>
    <m/>
    <m/>
    <m/>
    <m/>
    <m/>
    <m/>
    <m/>
    <m/>
    <m/>
    <m/>
    <m/>
    <m/>
    <m/>
    <m/>
    <m/>
    <m/>
    <m/>
    <m/>
    <m/>
    <m/>
    <m/>
    <m/>
    <m/>
    <m/>
    <m/>
    <m/>
    <m/>
    <m/>
    <m/>
    <m/>
    <m/>
    <n v="11.17"/>
    <m/>
    <m/>
    <m/>
    <m/>
    <m/>
    <m/>
    <m/>
    <m/>
    <m/>
    <m/>
    <m/>
    <m/>
    <m/>
    <m/>
    <m/>
    <m/>
    <m/>
    <m/>
    <m/>
    <m/>
    <m/>
    <m/>
    <m/>
    <m/>
    <m/>
    <m/>
    <m/>
    <m/>
    <m/>
    <m/>
    <m/>
    <m/>
    <m/>
    <m/>
    <m/>
    <m/>
    <m/>
    <m/>
    <m/>
    <m/>
    <m/>
    <m/>
    <m/>
    <m/>
    <m/>
    <m/>
    <n v="19.57"/>
    <m/>
    <m/>
    <m/>
    <m/>
    <m/>
    <m/>
    <m/>
    <m/>
    <n v="11.17"/>
    <n v="19.57"/>
    <n v="30.74"/>
    <n v="0"/>
    <n v="30.740000000000002"/>
  </r>
  <r>
    <n v="127"/>
    <n v="351"/>
    <s v="P Hardy/Marble"/>
    <s v="DPI"/>
    <s v="124"/>
    <s v="Chinook"/>
    <s v="3"/>
    <x v="0"/>
    <x v="4"/>
    <n v="351"/>
    <x v="9"/>
    <s v="CK-33"/>
    <s v="WEST VANCOUVER ISLAND-NORTH_FA_0.x"/>
    <s v="M"/>
    <s v="H"/>
    <n v="6000"/>
    <s v="Quatsino Sd Seapen"/>
    <n v="6000"/>
    <s v="Quatsino Sd"/>
    <s v="NWVI"/>
    <s v="S"/>
    <x v="2"/>
    <s v="186213"/>
    <n v="0"/>
    <s v="186213"/>
    <n v="2007"/>
    <s v="20070715"/>
    <s v="20070715"/>
    <n v="0"/>
    <n v="15"/>
    <s v="EXTENDED SEASITE REARED."/>
    <s v="CWT"/>
    <s v="B"/>
    <s v="N"/>
    <s v="N"/>
    <s v="N"/>
    <s v="N"/>
    <n v="4.0000000000000002E-4"/>
    <x v="0"/>
    <n v="27424"/>
    <n v="100149"/>
    <x v="2"/>
    <n v="29457"/>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64"/>
    <m/>
    <m/>
    <m/>
    <m/>
    <m/>
    <m/>
    <m/>
    <m/>
    <n v="0"/>
    <n v="9.64"/>
    <n v="9.64"/>
    <n v="0"/>
    <n v="9.64"/>
  </r>
  <r>
    <n v="127"/>
    <n v="351"/>
    <s v="P Hardy/Marble"/>
    <s v="DPI"/>
    <s v="124"/>
    <s v="Chinook"/>
    <s v="3"/>
    <x v="0"/>
    <x v="6"/>
    <n v="351"/>
    <x v="9"/>
    <s v="CK-33"/>
    <s v="WEST VANCOUVER ISLAND-NORTH_FA_0.x"/>
    <s v="M"/>
    <s v="H"/>
    <n v="351"/>
    <s v="Marble River H"/>
    <n v="5"/>
    <s v="Benson R"/>
    <s v="NWVI"/>
    <s v="S"/>
    <x v="1"/>
    <s v="180886"/>
    <n v="0"/>
    <s v="180886"/>
    <n v="2009"/>
    <s v="200905"/>
    <s v="200906"/>
    <m/>
    <n v="3"/>
    <s v="Release weight and date estimated."/>
    <s v="CWT"/>
    <s v="P"/>
    <s v="C"/>
    <s v="N"/>
    <s v="Y"/>
    <s v="N"/>
    <n v="2.7E-2"/>
    <x v="0"/>
    <n v="22955"/>
    <n v="142847"/>
    <x v="2"/>
    <n v="30151"/>
    <x v="13"/>
    <m/>
    <m/>
    <m/>
    <m/>
    <m/>
    <m/>
    <m/>
    <m/>
    <m/>
    <m/>
    <m/>
    <m/>
    <m/>
    <m/>
    <m/>
    <n v="15.87"/>
    <m/>
    <m/>
    <m/>
    <m/>
    <m/>
    <m/>
    <m/>
    <m/>
    <m/>
    <m/>
    <m/>
    <m/>
    <m/>
    <m/>
    <m/>
    <m/>
    <m/>
    <m/>
    <m/>
    <m/>
    <m/>
    <m/>
    <m/>
    <m/>
    <m/>
    <m/>
    <m/>
    <m/>
    <m/>
    <m/>
    <m/>
    <m/>
    <m/>
    <m/>
    <m/>
    <m/>
    <m/>
    <m/>
    <m/>
    <m/>
    <m/>
    <m/>
    <m/>
    <m/>
    <m/>
    <m/>
    <m/>
    <m/>
    <m/>
    <m/>
    <m/>
    <m/>
    <m/>
    <m/>
    <m/>
    <m/>
    <m/>
    <m/>
    <m/>
    <m/>
    <m/>
    <m/>
    <m/>
    <m/>
    <m/>
    <m/>
    <m/>
    <m/>
    <m/>
    <m/>
    <m/>
    <m/>
    <m/>
    <m/>
    <m/>
    <m/>
    <m/>
    <m/>
    <m/>
    <m/>
    <m/>
    <m/>
    <m/>
    <m/>
    <m/>
    <m/>
    <m/>
    <m/>
    <m/>
    <m/>
    <m/>
    <m/>
    <m/>
    <m/>
    <m/>
    <m/>
    <m/>
    <m/>
    <m/>
    <m/>
    <m/>
    <m/>
    <m/>
    <m/>
    <m/>
    <m/>
    <m/>
    <m/>
    <m/>
    <m/>
    <m/>
    <m/>
    <m/>
    <m/>
    <m/>
    <m/>
    <m/>
    <m/>
    <m/>
    <m/>
    <m/>
    <m/>
    <m/>
    <m/>
    <m/>
    <m/>
    <m/>
    <n v="43.94"/>
    <m/>
    <m/>
    <m/>
    <m/>
    <m/>
    <m/>
    <m/>
    <m/>
    <m/>
    <m/>
    <m/>
    <m/>
    <m/>
    <m/>
    <m/>
    <m/>
    <m/>
    <m/>
    <m/>
    <m/>
    <m/>
    <n v="37.44"/>
    <m/>
    <m/>
    <n v="59.81"/>
    <n v="0"/>
    <n v="59.81"/>
    <n v="37.44"/>
    <n v="97.25"/>
  </r>
  <r>
    <n v="127"/>
    <n v="351"/>
    <s v="P Hardy/Marble"/>
    <s v="DPI"/>
    <s v="124"/>
    <s v="Chinook"/>
    <s v="3"/>
    <x v="0"/>
    <x v="6"/>
    <n v="351"/>
    <x v="9"/>
    <s v="CK-33"/>
    <s v="WEST VANCOUVER ISLAND-NORTH_FA_0.x"/>
    <s v="M"/>
    <s v="H"/>
    <n v="351"/>
    <s v="Marble River H"/>
    <n v="351"/>
    <s v="Marble R"/>
    <s v="NWVI"/>
    <s v="S"/>
    <x v="1"/>
    <s v="180887"/>
    <n v="0"/>
    <s v="180887"/>
    <n v="2009"/>
    <s v="200905"/>
    <s v="200906"/>
    <m/>
    <n v="3"/>
    <m/>
    <s v="CWT"/>
    <s v="P"/>
    <s v="C"/>
    <s v="N"/>
    <s v="Y"/>
    <s v="N"/>
    <n v="1.84E-2"/>
    <x v="0"/>
    <n v="32394"/>
    <n v="218917"/>
    <x v="1"/>
    <n v="30149"/>
    <x v="11"/>
    <m/>
    <m/>
    <m/>
    <m/>
    <m/>
    <m/>
    <m/>
    <m/>
    <m/>
    <m/>
    <m/>
    <m/>
    <m/>
    <m/>
    <m/>
    <m/>
    <m/>
    <m/>
    <m/>
    <m/>
    <m/>
    <m/>
    <m/>
    <m/>
    <m/>
    <m/>
    <m/>
    <m/>
    <m/>
    <n v="32.1"/>
    <m/>
    <m/>
    <m/>
    <m/>
    <m/>
    <m/>
    <m/>
    <m/>
    <m/>
    <m/>
    <m/>
    <m/>
    <m/>
    <m/>
    <m/>
    <m/>
    <m/>
    <m/>
    <m/>
    <m/>
    <m/>
    <m/>
    <m/>
    <m/>
    <m/>
    <m/>
    <m/>
    <m/>
    <m/>
    <m/>
    <m/>
    <m/>
    <m/>
    <m/>
    <m/>
    <m/>
    <m/>
    <m/>
    <m/>
    <m/>
    <m/>
    <m/>
    <m/>
    <m/>
    <m/>
    <m/>
    <m/>
    <m/>
    <m/>
    <m/>
    <m/>
    <m/>
    <m/>
    <m/>
    <m/>
    <m/>
    <m/>
    <m/>
    <m/>
    <m/>
    <m/>
    <m/>
    <m/>
    <m/>
    <m/>
    <m/>
    <m/>
    <m/>
    <m/>
    <m/>
    <m/>
    <m/>
    <m/>
    <m/>
    <m/>
    <m/>
    <m/>
    <m/>
    <m/>
    <m/>
    <m/>
    <m/>
    <m/>
    <m/>
    <m/>
    <m/>
    <m/>
    <m/>
    <m/>
    <m/>
    <m/>
    <m/>
    <m/>
    <m/>
    <m/>
    <m/>
    <m/>
    <m/>
    <m/>
    <m/>
    <m/>
    <m/>
    <m/>
    <m/>
    <m/>
    <m/>
    <m/>
    <m/>
    <n v="52.85"/>
    <m/>
    <m/>
    <m/>
    <m/>
    <m/>
    <m/>
    <m/>
    <m/>
    <m/>
    <m/>
    <m/>
    <m/>
    <m/>
    <m/>
    <m/>
    <m/>
    <m/>
    <m/>
    <m/>
    <m/>
    <n v="95.56"/>
    <m/>
    <m/>
    <m/>
    <m/>
    <n v="33.79"/>
    <m/>
    <m/>
    <m/>
    <n v="84.95"/>
    <n v="95.56"/>
    <n v="180.51"/>
    <n v="33.79"/>
    <n v="214.29999999999998"/>
  </r>
  <r>
    <n v="127"/>
    <n v="351"/>
    <s v="P Hardy/Marble"/>
    <s v="DPI"/>
    <s v="124"/>
    <s v="Chinook"/>
    <s v="3"/>
    <x v="0"/>
    <x v="6"/>
    <n v="351"/>
    <x v="9"/>
    <s v="CK-33"/>
    <s v="WEST VANCOUVER ISLAND-NORTH_FA_0.x"/>
    <s v="M"/>
    <s v="H"/>
    <n v="351"/>
    <s v="Marble River H"/>
    <n v="351"/>
    <s v="Marble R"/>
    <s v="NWVI"/>
    <s v="S"/>
    <x v="1"/>
    <s v="180887"/>
    <n v="0"/>
    <s v="180887"/>
    <n v="2009"/>
    <s v="200905"/>
    <s v="200906"/>
    <m/>
    <n v="3"/>
    <m/>
    <s v="CWT"/>
    <s v="P"/>
    <s v="C"/>
    <s v="N"/>
    <s v="Y"/>
    <s v="N"/>
    <n v="1.84E-2"/>
    <x v="0"/>
    <n v="32394"/>
    <n v="218917"/>
    <x v="2"/>
    <n v="30149"/>
    <x v="13"/>
    <m/>
    <m/>
    <m/>
    <m/>
    <m/>
    <m/>
    <m/>
    <m/>
    <m/>
    <m/>
    <m/>
    <m/>
    <m/>
    <n v="17.2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62"/>
    <m/>
    <m/>
    <m/>
    <m/>
    <m/>
    <m/>
    <m/>
    <m/>
    <n v="17.23"/>
    <n v="16.62"/>
    <n v="33.85"/>
    <n v="0"/>
    <n v="33.85"/>
  </r>
  <r>
    <n v="127"/>
    <n v="351"/>
    <s v="P Hardy/Marble"/>
    <s v="DPI"/>
    <s v="124"/>
    <s v="Chinook"/>
    <s v="3"/>
    <x v="0"/>
    <x v="6"/>
    <n v="351"/>
    <x v="9"/>
    <s v="CK-33"/>
    <s v="WEST VANCOUVER ISLAND-NORTH_FA_0.x"/>
    <s v="M"/>
    <s v="H"/>
    <n v="6000"/>
    <s v="Quatsino Sd Seapen"/>
    <n v="6000"/>
    <s v="Quatsino Sd"/>
    <s v="NWVI"/>
    <s v="S"/>
    <x v="2"/>
    <s v="185753"/>
    <n v="0"/>
    <s v="185753"/>
    <n v="2009"/>
    <s v="200907"/>
    <s v="200907"/>
    <n v="0"/>
    <n v="5"/>
    <s v="Release weight and date estimated. ALSO SEE TAGCODE 180887 (MARBLE R RELEASE)"/>
    <s v="CWT"/>
    <s v="B"/>
    <s v="N"/>
    <s v="N"/>
    <s v="N"/>
    <s v="N"/>
    <n v="2.12E-2"/>
    <x v="0"/>
    <n v="27267"/>
    <n v="100138"/>
    <x v="0"/>
    <n v="29454"/>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6.21"/>
    <m/>
    <m/>
    <m/>
    <m/>
    <m/>
    <m/>
    <m/>
    <m/>
    <m/>
    <m/>
    <m/>
    <m/>
    <m/>
    <m/>
    <m/>
    <m/>
    <m/>
    <n v="16.23"/>
    <m/>
    <m/>
    <m/>
    <m/>
    <m/>
    <m/>
    <m/>
    <m/>
    <n v="36.21"/>
    <n v="16.23"/>
    <n v="52.44"/>
    <n v="0"/>
    <n v="52.44"/>
  </r>
  <r>
    <n v="127"/>
    <n v="351"/>
    <s v="P Hardy/Marble"/>
    <s v="DPI"/>
    <s v="124"/>
    <s v="Chinook"/>
    <s v="3"/>
    <x v="0"/>
    <x v="6"/>
    <n v="351"/>
    <x v="9"/>
    <s v="CK-33"/>
    <s v="WEST VANCOUVER ISLAND-NORTH_FA_0.x"/>
    <s v="M"/>
    <s v="H"/>
    <n v="6000"/>
    <s v="Quatsino Sd Seapen"/>
    <n v="6000"/>
    <s v="Quatsino Sd"/>
    <s v="NWVI"/>
    <s v="S"/>
    <x v="2"/>
    <s v="185753"/>
    <n v="0"/>
    <s v="185753"/>
    <n v="2009"/>
    <s v="200907"/>
    <s v="200907"/>
    <n v="0"/>
    <n v="5"/>
    <s v="Release weight and date estimated. ALSO SEE TAGCODE 180887 (MARBLE R RELEASE)"/>
    <s v="CWT"/>
    <s v="B"/>
    <s v="N"/>
    <s v="N"/>
    <s v="N"/>
    <s v="N"/>
    <n v="2.12E-2"/>
    <x v="0"/>
    <n v="27267"/>
    <n v="100138"/>
    <x v="1"/>
    <n v="29454"/>
    <x v="11"/>
    <m/>
    <m/>
    <m/>
    <m/>
    <m/>
    <m/>
    <m/>
    <m/>
    <m/>
    <m/>
    <m/>
    <m/>
    <m/>
    <m/>
    <m/>
    <n v="9.14"/>
    <n v="9.6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94"/>
    <m/>
    <m/>
    <m/>
    <m/>
    <n v="11.01"/>
    <m/>
    <m/>
    <m/>
    <n v="18.8"/>
    <n v="10.94"/>
    <n v="29.74"/>
    <n v="11.01"/>
    <n v="40.75"/>
  </r>
  <r>
    <n v="127"/>
    <n v="351"/>
    <s v="P Hardy/Marble"/>
    <s v="DPI"/>
    <s v="124"/>
    <s v="Chinook"/>
    <s v="3"/>
    <x v="0"/>
    <x v="6"/>
    <n v="351"/>
    <x v="9"/>
    <s v="CK-33"/>
    <s v="WEST VANCOUVER ISLAND-NORTH_FA_0.x"/>
    <s v="M"/>
    <s v="H"/>
    <n v="6000"/>
    <s v="Quatsino Sd Seapen"/>
    <n v="6000"/>
    <s v="Quatsino Sd"/>
    <s v="NWVI"/>
    <s v="S"/>
    <x v="2"/>
    <s v="185753"/>
    <n v="0"/>
    <s v="185753"/>
    <n v="2009"/>
    <s v="200907"/>
    <s v="200907"/>
    <n v="0"/>
    <n v="5"/>
    <s v="Release weight and date estimated. ALSO SEE TAGCODE 180887 (MARBLE R RELEASE)"/>
    <s v="CWT"/>
    <s v="B"/>
    <s v="N"/>
    <s v="N"/>
    <s v="N"/>
    <s v="N"/>
    <n v="2.12E-2"/>
    <x v="0"/>
    <n v="27267"/>
    <n v="100138"/>
    <x v="2"/>
    <n v="29454"/>
    <x v="13"/>
    <m/>
    <m/>
    <m/>
    <m/>
    <m/>
    <m/>
    <m/>
    <m/>
    <m/>
    <m/>
    <m/>
    <m/>
    <m/>
    <m/>
    <m/>
    <m/>
    <m/>
    <m/>
    <m/>
    <m/>
    <m/>
    <m/>
    <m/>
    <m/>
    <m/>
    <m/>
    <m/>
    <m/>
    <m/>
    <m/>
    <m/>
    <m/>
    <m/>
    <m/>
    <m/>
    <m/>
    <m/>
    <m/>
    <m/>
    <m/>
    <m/>
    <m/>
    <m/>
    <m/>
    <m/>
    <m/>
    <m/>
    <m/>
    <m/>
    <m/>
    <m/>
    <m/>
    <m/>
    <m/>
    <m/>
    <m/>
    <m/>
    <m/>
    <m/>
    <m/>
    <m/>
    <m/>
    <m/>
    <m/>
    <m/>
    <m/>
    <m/>
    <m/>
    <m/>
    <m/>
    <m/>
    <m/>
    <m/>
    <m/>
    <m/>
    <m/>
    <m/>
    <m/>
    <m/>
    <m/>
    <m/>
    <m/>
    <m/>
    <m/>
    <m/>
    <m/>
    <m/>
    <m/>
    <m/>
    <m/>
    <m/>
    <m/>
    <m/>
    <m/>
    <m/>
    <m/>
    <m/>
    <m/>
    <m/>
    <m/>
    <m/>
    <m/>
    <m/>
    <m/>
    <m/>
    <m/>
    <m/>
    <m/>
    <m/>
    <m/>
    <m/>
    <m/>
    <m/>
    <m/>
    <m/>
    <m/>
    <m/>
    <m/>
    <m/>
    <m/>
    <m/>
    <m/>
    <m/>
    <m/>
    <m/>
    <m/>
    <m/>
    <m/>
    <m/>
    <m/>
    <m/>
    <n v="10.14"/>
    <m/>
    <m/>
    <m/>
    <m/>
    <m/>
    <m/>
    <m/>
    <m/>
    <m/>
    <m/>
    <m/>
    <m/>
    <m/>
    <m/>
    <m/>
    <m/>
    <m/>
    <m/>
    <m/>
    <m/>
    <m/>
    <m/>
    <m/>
    <m/>
    <m/>
    <m/>
    <m/>
    <n v="20.79"/>
    <m/>
    <m/>
    <m/>
    <m/>
    <m/>
    <m/>
    <m/>
    <m/>
    <n v="10.14"/>
    <n v="20.79"/>
    <n v="30.93"/>
    <n v="0"/>
    <n v="30.93"/>
  </r>
  <r>
    <n v="26"/>
    <n v="105"/>
    <s v="Puntledge R"/>
    <s v="OPS"/>
    <s v="124"/>
    <s v="Chinook"/>
    <s v="2"/>
    <x v="1"/>
    <x v="3"/>
    <n v="105"/>
    <x v="10"/>
    <s v="CK-83"/>
    <s v="EAST VANCOUVER ISLAND-GEORGIA STRAIT_SU_0.3"/>
    <s v="M"/>
    <s v="H"/>
    <n v="5679"/>
    <s v="Comox Bay Seapen"/>
    <n v="5679"/>
    <s v="Courtenay Est"/>
    <s v="GSVI"/>
    <s v="S"/>
    <x v="2"/>
    <s v="082339"/>
    <n v="0"/>
    <s v="082339"/>
    <n v="2006"/>
    <s v="20060608"/>
    <s v="20060608"/>
    <n v="85"/>
    <n v="7.5"/>
    <s v="SEAPEN REARED; SEE 082343-45."/>
    <s v="CWT"/>
    <s v="B"/>
    <s v="Y"/>
    <s v="Y"/>
    <s v="Y"/>
    <s v="Y"/>
    <m/>
    <x v="0"/>
    <n v="16454"/>
    <n v="52100"/>
    <x v="4"/>
    <n v="29793"/>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81"/>
    <n v="18.59"/>
    <m/>
    <m/>
    <n v="0"/>
    <n v="0"/>
    <n v="0"/>
    <n v="47.4"/>
    <n v="47.4"/>
  </r>
  <r>
    <n v="26"/>
    <n v="105"/>
    <s v="Puntledge R"/>
    <s v="OPS"/>
    <s v="124"/>
    <s v="Chinook"/>
    <s v="2"/>
    <x v="1"/>
    <x v="3"/>
    <n v="105"/>
    <x v="10"/>
    <s v="CK-83"/>
    <s v="EAST VANCOUVER ISLAND-GEORGIA STRAIT_SU_0.3"/>
    <s v="M"/>
    <s v="H"/>
    <n v="5679"/>
    <s v="Comox Bay Seapen"/>
    <n v="5679"/>
    <s v="Courtenay Est"/>
    <s v="GSVI"/>
    <s v="S"/>
    <x v="2"/>
    <s v="082339"/>
    <n v="0"/>
    <s v="082339"/>
    <n v="2006"/>
    <s v="20060608"/>
    <s v="20060608"/>
    <n v="85"/>
    <n v="7.5"/>
    <s v="SEAPEN REARED; SEE 082343-45."/>
    <s v="CWT"/>
    <s v="B"/>
    <s v="Y"/>
    <s v="Y"/>
    <s v="Y"/>
    <s v="Y"/>
    <m/>
    <x v="0"/>
    <n v="16454"/>
    <n v="52100"/>
    <x v="0"/>
    <n v="29793"/>
    <x v="8"/>
    <m/>
    <m/>
    <m/>
    <m/>
    <m/>
    <m/>
    <m/>
    <m/>
    <m/>
    <m/>
    <m/>
    <m/>
    <m/>
    <m/>
    <m/>
    <m/>
    <m/>
    <m/>
    <m/>
    <m/>
    <m/>
    <m/>
    <m/>
    <m/>
    <m/>
    <m/>
    <m/>
    <m/>
    <m/>
    <m/>
    <m/>
    <m/>
    <m/>
    <m/>
    <m/>
    <m/>
    <m/>
    <m/>
    <m/>
    <m/>
    <m/>
    <m/>
    <m/>
    <m/>
    <m/>
    <m/>
    <m/>
    <m/>
    <m/>
    <n v="118.08"/>
    <m/>
    <m/>
    <m/>
    <m/>
    <m/>
    <m/>
    <m/>
    <m/>
    <m/>
    <m/>
    <m/>
    <m/>
    <m/>
    <m/>
    <m/>
    <m/>
    <m/>
    <m/>
    <m/>
    <m/>
    <m/>
    <m/>
    <m/>
    <m/>
    <m/>
    <m/>
    <m/>
    <m/>
    <m/>
    <m/>
    <m/>
    <m/>
    <m/>
    <m/>
    <m/>
    <m/>
    <m/>
    <m/>
    <m/>
    <m/>
    <m/>
    <m/>
    <m/>
    <m/>
    <m/>
    <m/>
    <m/>
    <m/>
    <m/>
    <m/>
    <m/>
    <m/>
    <m/>
    <m/>
    <m/>
    <m/>
    <m/>
    <m/>
    <m/>
    <m/>
    <m/>
    <m/>
    <m/>
    <m/>
    <m/>
    <m/>
    <m/>
    <m/>
    <m/>
    <m/>
    <m/>
    <m/>
    <m/>
    <m/>
    <m/>
    <m/>
    <m/>
    <m/>
    <m/>
    <m/>
    <m/>
    <m/>
    <m/>
    <m/>
    <m/>
    <m/>
    <m/>
    <m/>
    <m/>
    <m/>
    <m/>
    <m/>
    <m/>
    <m/>
    <m/>
    <m/>
    <m/>
    <m/>
    <m/>
    <m/>
    <m/>
    <m/>
    <m/>
    <m/>
    <m/>
    <m/>
    <m/>
    <m/>
    <m/>
    <m/>
    <m/>
    <m/>
    <m/>
    <m/>
    <n v="31.68"/>
    <n v="24.26"/>
    <m/>
    <m/>
    <n v="118.08"/>
    <n v="0"/>
    <n v="118.08"/>
    <n v="55.94"/>
    <n v="174.01999999999998"/>
  </r>
  <r>
    <n v="26"/>
    <n v="105"/>
    <s v="Puntledge R"/>
    <s v="OPS"/>
    <s v="124"/>
    <s v="Chinook"/>
    <s v="2"/>
    <x v="1"/>
    <x v="3"/>
    <n v="105"/>
    <x v="10"/>
    <s v="CK-83"/>
    <s v="EAST VANCOUVER ISLAND-GEORGIA STRAIT_SU_0.3"/>
    <s v="M"/>
    <s v="H"/>
    <n v="5679"/>
    <s v="Comox Bay Seapen"/>
    <n v="5679"/>
    <s v="Courtenay Est"/>
    <s v="GSVI"/>
    <s v="S"/>
    <x v="2"/>
    <s v="082339"/>
    <n v="0"/>
    <s v="082339"/>
    <n v="2006"/>
    <s v="20060608"/>
    <s v="20060608"/>
    <n v="85"/>
    <n v="7.5"/>
    <s v="SEAPEN REARED; SEE 082343-45."/>
    <s v="CWT"/>
    <s v="B"/>
    <s v="Y"/>
    <s v="Y"/>
    <s v="Y"/>
    <s v="Y"/>
    <m/>
    <x v="0"/>
    <n v="16454"/>
    <n v="52100"/>
    <x v="1"/>
    <n v="29793"/>
    <x v="9"/>
    <m/>
    <m/>
    <m/>
    <m/>
    <m/>
    <m/>
    <m/>
    <m/>
    <m/>
    <m/>
    <m/>
    <m/>
    <m/>
    <m/>
    <m/>
    <m/>
    <n v="0"/>
    <m/>
    <m/>
    <m/>
    <m/>
    <m/>
    <m/>
    <m/>
    <m/>
    <m/>
    <m/>
    <m/>
    <m/>
    <m/>
    <m/>
    <m/>
    <m/>
    <m/>
    <n v="68.19"/>
    <m/>
    <m/>
    <m/>
    <m/>
    <m/>
    <m/>
    <m/>
    <m/>
    <m/>
    <m/>
    <m/>
    <m/>
    <m/>
    <m/>
    <m/>
    <m/>
    <m/>
    <m/>
    <m/>
    <m/>
    <m/>
    <m/>
    <m/>
    <m/>
    <m/>
    <m/>
    <m/>
    <m/>
    <m/>
    <m/>
    <m/>
    <m/>
    <m/>
    <m/>
    <m/>
    <m/>
    <m/>
    <m/>
    <m/>
    <m/>
    <m/>
    <m/>
    <m/>
    <m/>
    <m/>
    <m/>
    <m/>
    <m/>
    <m/>
    <m/>
    <m/>
    <m/>
    <m/>
    <m/>
    <m/>
    <m/>
    <m/>
    <m/>
    <m/>
    <m/>
    <m/>
    <m/>
    <m/>
    <m/>
    <m/>
    <m/>
    <m/>
    <m/>
    <m/>
    <m/>
    <m/>
    <m/>
    <m/>
    <m/>
    <m/>
    <m/>
    <m/>
    <m/>
    <m/>
    <m/>
    <m/>
    <m/>
    <m/>
    <m/>
    <m/>
    <m/>
    <m/>
    <m/>
    <m/>
    <m/>
    <m/>
    <m/>
    <m/>
    <m/>
    <m/>
    <m/>
    <m/>
    <m/>
    <m/>
    <m/>
    <m/>
    <m/>
    <m/>
    <m/>
    <m/>
    <m/>
    <m/>
    <m/>
    <m/>
    <m/>
    <m/>
    <m/>
    <m/>
    <m/>
    <m/>
    <m/>
    <m/>
    <m/>
    <m/>
    <m/>
    <m/>
    <m/>
    <m/>
    <m/>
    <n v="14.37"/>
    <m/>
    <m/>
    <m/>
    <m/>
    <n v="63.32"/>
    <n v="59.44"/>
    <m/>
    <m/>
    <n v="68.19"/>
    <n v="14.37"/>
    <n v="82.56"/>
    <n v="122.76"/>
    <n v="205.32"/>
  </r>
  <r>
    <n v="26"/>
    <n v="105"/>
    <s v="Puntledge R"/>
    <s v="OPS"/>
    <s v="124"/>
    <s v="Chinook"/>
    <s v="2"/>
    <x v="1"/>
    <x v="3"/>
    <n v="105"/>
    <x v="10"/>
    <s v="CK-83"/>
    <s v="EAST VANCOUVER ISLAND-GEORGIA STRAIT_SU_0.3"/>
    <s v="M"/>
    <s v="H"/>
    <n v="5679"/>
    <s v="Comox Bay Seapen"/>
    <n v="5679"/>
    <s v="Courtenay Est"/>
    <s v="GSVI"/>
    <s v="S"/>
    <x v="2"/>
    <s v="082343"/>
    <n v="0"/>
    <s v="082343"/>
    <n v="2006"/>
    <s v="20060608"/>
    <s v="20060608"/>
    <n v="85"/>
    <n v="7.5"/>
    <s v="SEAPEN REARED; SEE 082339 &amp; 082344-45."/>
    <s v="CWT"/>
    <s v="B"/>
    <s v="Y"/>
    <s v="Y"/>
    <s v="Y"/>
    <s v="Y"/>
    <m/>
    <x v="0"/>
    <n v="16515"/>
    <n v="52161"/>
    <x v="4"/>
    <n v="29796"/>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2"/>
    <m/>
    <m/>
    <m/>
    <m/>
    <n v="27.59"/>
    <n v="22.38"/>
    <m/>
    <m/>
    <n v="0"/>
    <n v="0.32"/>
    <n v="0.32"/>
    <n v="49.97"/>
    <n v="50.29"/>
  </r>
  <r>
    <n v="26"/>
    <n v="105"/>
    <s v="Puntledge R"/>
    <s v="OPS"/>
    <s v="124"/>
    <s v="Chinook"/>
    <s v="2"/>
    <x v="1"/>
    <x v="3"/>
    <n v="105"/>
    <x v="10"/>
    <s v="CK-83"/>
    <s v="EAST VANCOUVER ISLAND-GEORGIA STRAIT_SU_0.3"/>
    <s v="M"/>
    <s v="H"/>
    <n v="5679"/>
    <s v="Comox Bay Seapen"/>
    <n v="5679"/>
    <s v="Courtenay Est"/>
    <s v="GSVI"/>
    <s v="S"/>
    <x v="2"/>
    <s v="082343"/>
    <n v="0"/>
    <s v="082343"/>
    <n v="2006"/>
    <s v="20060608"/>
    <s v="20060608"/>
    <n v="85"/>
    <n v="7.5"/>
    <s v="SEAPEN REARED; SEE 082339 &amp; 082344-45."/>
    <s v="CWT"/>
    <s v="B"/>
    <s v="Y"/>
    <s v="Y"/>
    <s v="Y"/>
    <s v="Y"/>
    <m/>
    <x v="0"/>
    <n v="16515"/>
    <n v="52161"/>
    <x v="0"/>
    <n v="29796"/>
    <x v="8"/>
    <m/>
    <m/>
    <m/>
    <m/>
    <m/>
    <m/>
    <m/>
    <m/>
    <m/>
    <m/>
    <m/>
    <m/>
    <m/>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3800000000000008"/>
    <m/>
    <m/>
    <m/>
    <m/>
    <n v="30.59"/>
    <n v="31.18"/>
    <m/>
    <m/>
    <n v="0"/>
    <n v="9.3800000000000008"/>
    <n v="9.3800000000000008"/>
    <n v="61.77"/>
    <n v="71.150000000000006"/>
  </r>
  <r>
    <n v="26"/>
    <n v="105"/>
    <s v="Puntledge R"/>
    <s v="OPS"/>
    <s v="124"/>
    <s v="Chinook"/>
    <s v="2"/>
    <x v="1"/>
    <x v="3"/>
    <n v="105"/>
    <x v="10"/>
    <s v="CK-83"/>
    <s v="EAST VANCOUVER ISLAND-GEORGIA STRAIT_SU_0.3"/>
    <s v="M"/>
    <s v="H"/>
    <n v="5679"/>
    <s v="Comox Bay Seapen"/>
    <n v="5679"/>
    <s v="Courtenay Est"/>
    <s v="GSVI"/>
    <s v="S"/>
    <x v="2"/>
    <s v="082343"/>
    <n v="0"/>
    <s v="082343"/>
    <n v="2006"/>
    <s v="20060608"/>
    <s v="20060608"/>
    <n v="85"/>
    <n v="7.5"/>
    <s v="SEAPEN REARED; SEE 082339 &amp; 082344-45."/>
    <s v="CWT"/>
    <s v="B"/>
    <s v="Y"/>
    <s v="Y"/>
    <s v="Y"/>
    <s v="Y"/>
    <m/>
    <x v="0"/>
    <n v="16515"/>
    <n v="52161"/>
    <x v="1"/>
    <n v="29796"/>
    <x v="9"/>
    <m/>
    <m/>
    <m/>
    <m/>
    <m/>
    <m/>
    <m/>
    <m/>
    <m/>
    <m/>
    <m/>
    <m/>
    <m/>
    <m/>
    <m/>
    <m/>
    <m/>
    <m/>
    <m/>
    <m/>
    <m/>
    <m/>
    <m/>
    <m/>
    <m/>
    <m/>
    <m/>
    <m/>
    <m/>
    <m/>
    <m/>
    <m/>
    <m/>
    <m/>
    <n v="22.68"/>
    <m/>
    <m/>
    <m/>
    <m/>
    <m/>
    <m/>
    <m/>
    <m/>
    <m/>
    <m/>
    <m/>
    <m/>
    <m/>
    <m/>
    <n v="79.209999999999994"/>
    <m/>
    <m/>
    <m/>
    <m/>
    <m/>
    <m/>
    <m/>
    <m/>
    <m/>
    <m/>
    <m/>
    <m/>
    <m/>
    <m/>
    <m/>
    <m/>
    <m/>
    <m/>
    <m/>
    <m/>
    <m/>
    <m/>
    <m/>
    <m/>
    <m/>
    <m/>
    <m/>
    <m/>
    <m/>
    <m/>
    <m/>
    <m/>
    <m/>
    <m/>
    <m/>
    <m/>
    <m/>
    <m/>
    <m/>
    <m/>
    <m/>
    <m/>
    <m/>
    <m/>
    <m/>
    <m/>
    <m/>
    <m/>
    <m/>
    <m/>
    <m/>
    <m/>
    <m/>
    <m/>
    <m/>
    <m/>
    <m/>
    <m/>
    <m/>
    <m/>
    <m/>
    <m/>
    <m/>
    <m/>
    <m/>
    <m/>
    <m/>
    <m/>
    <m/>
    <m/>
    <m/>
    <m/>
    <m/>
    <m/>
    <m/>
    <m/>
    <m/>
    <m/>
    <m/>
    <m/>
    <m/>
    <m/>
    <m/>
    <m/>
    <m/>
    <m/>
    <m/>
    <m/>
    <m/>
    <m/>
    <m/>
    <m/>
    <m/>
    <m/>
    <m/>
    <m/>
    <m/>
    <m/>
    <m/>
    <m/>
    <m/>
    <m/>
    <m/>
    <m/>
    <m/>
    <m/>
    <m/>
    <m/>
    <m/>
    <n v="12.45"/>
    <m/>
    <m/>
    <m/>
    <m/>
    <n v="33.07"/>
    <n v="35.450000000000003"/>
    <m/>
    <m/>
    <n v="101.89"/>
    <n v="12.45"/>
    <n v="114.34"/>
    <n v="68.52"/>
    <n v="182.86"/>
  </r>
  <r>
    <n v="26"/>
    <n v="105"/>
    <s v="Puntledge R"/>
    <s v="OPS"/>
    <s v="124"/>
    <s v="Chinook"/>
    <s v="2"/>
    <x v="1"/>
    <x v="3"/>
    <n v="105"/>
    <x v="10"/>
    <s v="CK-83"/>
    <s v="EAST VANCOUVER ISLAND-GEORGIA STRAIT_SU_0.3"/>
    <s v="M"/>
    <s v="H"/>
    <n v="5679"/>
    <s v="Comox Bay Seapen"/>
    <n v="5679"/>
    <s v="Courtenay Est"/>
    <s v="GSVI"/>
    <s v="S"/>
    <x v="2"/>
    <s v="082344"/>
    <n v="0"/>
    <s v="082344"/>
    <n v="2006"/>
    <s v="20060608"/>
    <s v="20060608"/>
    <n v="87"/>
    <n v="8.1"/>
    <s v="SEAPEN REARED; SEE 082343, 082345 &amp; 082339."/>
    <s v="CWT"/>
    <s v="B"/>
    <s v="Y"/>
    <s v="Y"/>
    <s v="Y"/>
    <s v="Y"/>
    <m/>
    <x v="0"/>
    <n v="16285"/>
    <n v="48953"/>
    <x v="5"/>
    <n v="29795"/>
    <x v="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6"/>
    <m/>
    <m/>
    <m/>
    <n v="0"/>
    <n v="0"/>
    <n v="0"/>
    <n v="0.86"/>
    <n v="0.86"/>
  </r>
  <r>
    <n v="26"/>
    <n v="105"/>
    <s v="Puntledge R"/>
    <s v="OPS"/>
    <s v="124"/>
    <s v="Chinook"/>
    <s v="2"/>
    <x v="1"/>
    <x v="3"/>
    <n v="105"/>
    <x v="10"/>
    <s v="CK-83"/>
    <s v="EAST VANCOUVER ISLAND-GEORGIA STRAIT_SU_0.3"/>
    <s v="M"/>
    <s v="H"/>
    <n v="5679"/>
    <s v="Comox Bay Seapen"/>
    <n v="5679"/>
    <s v="Courtenay Est"/>
    <s v="GSVI"/>
    <s v="S"/>
    <x v="2"/>
    <s v="082344"/>
    <n v="0"/>
    <s v="082344"/>
    <n v="2006"/>
    <s v="20060608"/>
    <s v="20060608"/>
    <n v="87"/>
    <n v="8.1"/>
    <s v="SEAPEN REARED; SEE 082343, 082345 &amp; 082339."/>
    <s v="CWT"/>
    <s v="B"/>
    <s v="Y"/>
    <s v="Y"/>
    <s v="Y"/>
    <s v="Y"/>
    <m/>
    <x v="0"/>
    <n v="16285"/>
    <n v="48953"/>
    <x v="4"/>
    <n v="29795"/>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5.98"/>
    <n v="44.8"/>
    <m/>
    <m/>
    <n v="0"/>
    <n v="0"/>
    <n v="0"/>
    <n v="100.78"/>
    <n v="100.78"/>
  </r>
  <r>
    <n v="26"/>
    <n v="105"/>
    <s v="Puntledge R"/>
    <s v="OPS"/>
    <s v="124"/>
    <s v="Chinook"/>
    <s v="2"/>
    <x v="1"/>
    <x v="3"/>
    <n v="105"/>
    <x v="10"/>
    <s v="CK-83"/>
    <s v="EAST VANCOUVER ISLAND-GEORGIA STRAIT_SU_0.3"/>
    <s v="M"/>
    <s v="H"/>
    <n v="5679"/>
    <s v="Comox Bay Seapen"/>
    <n v="5679"/>
    <s v="Courtenay Est"/>
    <s v="GSVI"/>
    <s v="S"/>
    <x v="2"/>
    <s v="082344"/>
    <n v="0"/>
    <s v="082344"/>
    <n v="2006"/>
    <s v="20060608"/>
    <s v="20060608"/>
    <n v="87"/>
    <n v="8.1"/>
    <s v="SEAPEN REARED; SEE 082343, 082345 &amp; 082339."/>
    <s v="CWT"/>
    <s v="B"/>
    <s v="Y"/>
    <s v="Y"/>
    <s v="Y"/>
    <s v="Y"/>
    <m/>
    <x v="0"/>
    <n v="16285"/>
    <n v="48953"/>
    <x v="0"/>
    <n v="29795"/>
    <x v="8"/>
    <m/>
    <m/>
    <m/>
    <m/>
    <m/>
    <m/>
    <m/>
    <m/>
    <m/>
    <m/>
    <m/>
    <m/>
    <m/>
    <m/>
    <m/>
    <m/>
    <m/>
    <m/>
    <m/>
    <m/>
    <m/>
    <m/>
    <m/>
    <m/>
    <m/>
    <m/>
    <m/>
    <m/>
    <m/>
    <m/>
    <m/>
    <m/>
    <m/>
    <m/>
    <m/>
    <m/>
    <m/>
    <m/>
    <m/>
    <m/>
    <m/>
    <m/>
    <m/>
    <m/>
    <m/>
    <m/>
    <m/>
    <m/>
    <m/>
    <n v="224.18"/>
    <m/>
    <m/>
    <m/>
    <m/>
    <m/>
    <m/>
    <m/>
    <m/>
    <m/>
    <m/>
    <m/>
    <m/>
    <m/>
    <m/>
    <m/>
    <m/>
    <m/>
    <m/>
    <m/>
    <m/>
    <m/>
    <m/>
    <m/>
    <m/>
    <m/>
    <n v="33.909999999999997"/>
    <m/>
    <m/>
    <m/>
    <m/>
    <m/>
    <m/>
    <m/>
    <m/>
    <m/>
    <m/>
    <m/>
    <m/>
    <m/>
    <m/>
    <m/>
    <m/>
    <m/>
    <m/>
    <m/>
    <m/>
    <m/>
    <m/>
    <m/>
    <m/>
    <m/>
    <m/>
    <m/>
    <m/>
    <m/>
    <m/>
    <m/>
    <m/>
    <m/>
    <m/>
    <m/>
    <m/>
    <m/>
    <m/>
    <m/>
    <m/>
    <m/>
    <m/>
    <m/>
    <m/>
    <m/>
    <m/>
    <m/>
    <m/>
    <m/>
    <m/>
    <m/>
    <m/>
    <m/>
    <m/>
    <m/>
    <m/>
    <m/>
    <m/>
    <m/>
    <m/>
    <m/>
    <m/>
    <m/>
    <m/>
    <m/>
    <m/>
    <m/>
    <m/>
    <m/>
    <m/>
    <m/>
    <m/>
    <m/>
    <m/>
    <m/>
    <m/>
    <m/>
    <m/>
    <m/>
    <m/>
    <m/>
    <m/>
    <m/>
    <m/>
    <m/>
    <m/>
    <m/>
    <n v="0"/>
    <n v="31.66"/>
    <n v="39.64"/>
    <m/>
    <n v="4.7"/>
    <n v="258.08999999999997"/>
    <n v="0"/>
    <n v="258.08999999999997"/>
    <n v="76"/>
    <n v="334.09000000000003"/>
  </r>
  <r>
    <n v="26"/>
    <n v="105"/>
    <s v="Puntledge R"/>
    <s v="OPS"/>
    <s v="124"/>
    <s v="Chinook"/>
    <s v="2"/>
    <x v="1"/>
    <x v="3"/>
    <n v="105"/>
    <x v="10"/>
    <s v="CK-83"/>
    <s v="EAST VANCOUVER ISLAND-GEORGIA STRAIT_SU_0.3"/>
    <s v="M"/>
    <s v="H"/>
    <n v="5679"/>
    <s v="Comox Bay Seapen"/>
    <n v="5679"/>
    <s v="Courtenay Est"/>
    <s v="GSVI"/>
    <s v="S"/>
    <x v="2"/>
    <s v="082344"/>
    <n v="0"/>
    <s v="082344"/>
    <n v="2006"/>
    <s v="20060608"/>
    <s v="20060608"/>
    <n v="87"/>
    <n v="8.1"/>
    <s v="SEAPEN REARED; SEE 082343, 082345 &amp; 082339."/>
    <s v="CWT"/>
    <s v="B"/>
    <s v="Y"/>
    <s v="Y"/>
    <s v="Y"/>
    <s v="Y"/>
    <m/>
    <x v="0"/>
    <n v="16285"/>
    <n v="48953"/>
    <x v="1"/>
    <n v="29795"/>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84"/>
    <m/>
    <m/>
    <m/>
    <m/>
    <n v="18.03"/>
    <n v="16.920000000000002"/>
    <m/>
    <m/>
    <n v="0"/>
    <n v="8.84"/>
    <n v="8.84"/>
    <n v="34.950000000000003"/>
    <n v="43.790000000000006"/>
  </r>
  <r>
    <n v="26"/>
    <n v="105"/>
    <s v="Puntledge R"/>
    <s v="OPS"/>
    <s v="124"/>
    <s v="Chinook"/>
    <s v="2"/>
    <x v="1"/>
    <x v="3"/>
    <n v="105"/>
    <x v="10"/>
    <s v="CK-83"/>
    <s v="EAST VANCOUVER ISLAND-GEORGIA STRAIT_SU_0.3"/>
    <s v="M"/>
    <s v="H"/>
    <n v="5679"/>
    <s v="Comox Bay Seapen"/>
    <n v="5679"/>
    <s v="Courtenay Est"/>
    <s v="GSVI"/>
    <s v="S"/>
    <x v="2"/>
    <s v="082345"/>
    <n v="0"/>
    <s v="082345"/>
    <n v="2006"/>
    <s v="20060608"/>
    <s v="20060608"/>
    <n v="87"/>
    <n v="8.1"/>
    <s v="SEAPEN REARED; SEE 082343-44 &amp; 082339."/>
    <s v="CWT"/>
    <s v="B"/>
    <s v="Y"/>
    <s v="Y"/>
    <s v="Y"/>
    <s v="Y"/>
    <m/>
    <x v="0"/>
    <n v="16770"/>
    <n v="50412"/>
    <x v="4"/>
    <n v="29794"/>
    <x v="7"/>
    <m/>
    <m/>
    <m/>
    <m/>
    <m/>
    <m/>
    <m/>
    <m/>
    <m/>
    <m/>
    <m/>
    <m/>
    <m/>
    <m/>
    <m/>
    <m/>
    <m/>
    <m/>
    <m/>
    <m/>
    <m/>
    <m/>
    <m/>
    <m/>
    <m/>
    <m/>
    <m/>
    <m/>
    <m/>
    <m/>
    <m/>
    <m/>
    <m/>
    <m/>
    <m/>
    <m/>
    <m/>
    <m/>
    <m/>
    <m/>
    <m/>
    <m/>
    <m/>
    <m/>
    <m/>
    <m/>
    <m/>
    <m/>
    <m/>
    <m/>
    <m/>
    <m/>
    <m/>
    <m/>
    <m/>
    <m/>
    <m/>
    <m/>
    <m/>
    <m/>
    <m/>
    <m/>
    <m/>
    <m/>
    <m/>
    <m/>
    <m/>
    <m/>
    <m/>
    <m/>
    <m/>
    <m/>
    <m/>
    <m/>
    <m/>
    <m/>
    <m/>
    <m/>
    <m/>
    <m/>
    <m/>
    <m/>
    <m/>
    <m/>
    <m/>
    <m/>
    <m/>
    <m/>
    <m/>
    <m/>
    <m/>
    <m/>
    <m/>
    <m/>
    <m/>
    <m/>
    <m/>
    <m/>
    <m/>
    <m/>
    <m/>
    <m/>
    <m/>
    <m/>
    <m/>
    <m/>
    <m/>
    <m/>
    <m/>
    <m/>
    <m/>
    <m/>
    <m/>
    <m/>
    <m/>
    <m/>
    <m/>
    <m/>
    <m/>
    <m/>
    <m/>
    <m/>
    <m/>
    <m/>
    <m/>
    <m/>
    <m/>
    <n v="3.88"/>
    <m/>
    <m/>
    <m/>
    <m/>
    <m/>
    <m/>
    <m/>
    <m/>
    <m/>
    <m/>
    <m/>
    <m/>
    <m/>
    <m/>
    <m/>
    <m/>
    <m/>
    <m/>
    <m/>
    <m/>
    <m/>
    <m/>
    <m/>
    <m/>
    <m/>
    <m/>
    <m/>
    <m/>
    <m/>
    <m/>
    <m/>
    <n v="0"/>
    <m/>
    <m/>
    <m/>
    <m/>
    <n v="70.09"/>
    <n v="44.49"/>
    <m/>
    <m/>
    <n v="3.88"/>
    <n v="0"/>
    <n v="3.88"/>
    <n v="114.58"/>
    <n v="118.46000000000001"/>
  </r>
  <r>
    <n v="26"/>
    <n v="105"/>
    <s v="Puntledge R"/>
    <s v="OPS"/>
    <s v="124"/>
    <s v="Chinook"/>
    <s v="2"/>
    <x v="1"/>
    <x v="3"/>
    <n v="105"/>
    <x v="10"/>
    <s v="CK-83"/>
    <s v="EAST VANCOUVER ISLAND-GEORGIA STRAIT_SU_0.3"/>
    <s v="M"/>
    <s v="H"/>
    <n v="5679"/>
    <s v="Comox Bay Seapen"/>
    <n v="5679"/>
    <s v="Courtenay Est"/>
    <s v="GSVI"/>
    <s v="S"/>
    <x v="2"/>
    <s v="082345"/>
    <n v="0"/>
    <s v="082345"/>
    <n v="2006"/>
    <s v="20060608"/>
    <s v="20060608"/>
    <n v="87"/>
    <n v="8.1"/>
    <s v="SEAPEN REARED; SEE 082343-44 &amp; 082339."/>
    <s v="CWT"/>
    <s v="B"/>
    <s v="Y"/>
    <s v="Y"/>
    <s v="Y"/>
    <s v="Y"/>
    <m/>
    <x v="0"/>
    <n v="16770"/>
    <n v="50412"/>
    <x v="0"/>
    <n v="29794"/>
    <x v="8"/>
    <m/>
    <m/>
    <m/>
    <m/>
    <m/>
    <m/>
    <m/>
    <m/>
    <m/>
    <m/>
    <m/>
    <m/>
    <m/>
    <m/>
    <m/>
    <m/>
    <n v="0"/>
    <m/>
    <m/>
    <m/>
    <m/>
    <m/>
    <m/>
    <m/>
    <m/>
    <m/>
    <m/>
    <m/>
    <m/>
    <m/>
    <m/>
    <m/>
    <m/>
    <m/>
    <m/>
    <m/>
    <m/>
    <m/>
    <m/>
    <n v="17.920000000000002"/>
    <m/>
    <m/>
    <m/>
    <m/>
    <m/>
    <m/>
    <m/>
    <m/>
    <m/>
    <m/>
    <m/>
    <m/>
    <m/>
    <m/>
    <m/>
    <m/>
    <m/>
    <m/>
    <m/>
    <m/>
    <m/>
    <m/>
    <m/>
    <m/>
    <m/>
    <m/>
    <m/>
    <m/>
    <m/>
    <m/>
    <m/>
    <m/>
    <m/>
    <m/>
    <m/>
    <m/>
    <m/>
    <m/>
    <m/>
    <m/>
    <m/>
    <m/>
    <m/>
    <m/>
    <m/>
    <m/>
    <m/>
    <m/>
    <m/>
    <m/>
    <m/>
    <m/>
    <m/>
    <m/>
    <m/>
    <m/>
    <m/>
    <m/>
    <m/>
    <m/>
    <m/>
    <m/>
    <m/>
    <m/>
    <m/>
    <m/>
    <m/>
    <m/>
    <m/>
    <m/>
    <m/>
    <m/>
    <m/>
    <m/>
    <m/>
    <m/>
    <m/>
    <m/>
    <m/>
    <m/>
    <m/>
    <m/>
    <m/>
    <m/>
    <m/>
    <m/>
    <m/>
    <m/>
    <m/>
    <m/>
    <m/>
    <m/>
    <m/>
    <m/>
    <m/>
    <m/>
    <m/>
    <m/>
    <m/>
    <m/>
    <m/>
    <m/>
    <m/>
    <m/>
    <m/>
    <m/>
    <m/>
    <m/>
    <m/>
    <m/>
    <m/>
    <m/>
    <m/>
    <m/>
    <m/>
    <m/>
    <m/>
    <m/>
    <m/>
    <m/>
    <m/>
    <m/>
    <m/>
    <m/>
    <n v="16.98"/>
    <n v="14.58"/>
    <m/>
    <m/>
    <n v="17.920000000000002"/>
    <n v="0"/>
    <n v="17.920000000000002"/>
    <n v="31.56"/>
    <n v="49.480000000000004"/>
  </r>
  <r>
    <n v="26"/>
    <n v="105"/>
    <s v="Puntledge R"/>
    <s v="OPS"/>
    <s v="124"/>
    <s v="Chinook"/>
    <s v="2"/>
    <x v="1"/>
    <x v="3"/>
    <n v="105"/>
    <x v="10"/>
    <s v="CK-83"/>
    <s v="EAST VANCOUVER ISLAND-GEORGIA STRAIT_SU_0.3"/>
    <s v="M"/>
    <s v="H"/>
    <n v="5679"/>
    <s v="Comox Bay Seapen"/>
    <n v="5679"/>
    <s v="Courtenay Est"/>
    <s v="GSVI"/>
    <s v="S"/>
    <x v="2"/>
    <s v="082345"/>
    <n v="0"/>
    <s v="082345"/>
    <n v="2006"/>
    <s v="20060608"/>
    <s v="20060608"/>
    <n v="87"/>
    <n v="8.1"/>
    <s v="SEAPEN REARED; SEE 082343-44 &amp; 082339."/>
    <s v="CWT"/>
    <s v="B"/>
    <s v="Y"/>
    <s v="Y"/>
    <s v="Y"/>
    <s v="Y"/>
    <m/>
    <x v="0"/>
    <n v="16770"/>
    <n v="50412"/>
    <x v="1"/>
    <n v="29794"/>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1"/>
    <m/>
    <m/>
    <m/>
    <m/>
    <n v="24.04"/>
    <n v="22.57"/>
    <m/>
    <m/>
    <n v="0"/>
    <n v="3.01"/>
    <n v="3.01"/>
    <n v="46.61"/>
    <n v="49.62"/>
  </r>
  <r>
    <n v="26"/>
    <n v="105"/>
    <s v="Puntledge R"/>
    <s v="OPS"/>
    <s v="124"/>
    <s v="Chinook"/>
    <s v="2"/>
    <x v="1"/>
    <x v="3"/>
    <n v="105"/>
    <x v="10"/>
    <s v="CK-83"/>
    <s v="EAST VANCOUVER ISLAND-GEORGIA STRAIT_SU_0.3"/>
    <s v="M"/>
    <s v="H"/>
    <n v="105"/>
    <s v="Puntledge River H"/>
    <n v="105"/>
    <s v="Puntledge R"/>
    <s v="GSVI"/>
    <s v="S"/>
    <x v="1"/>
    <s v="082350"/>
    <n v="0"/>
    <s v="082350"/>
    <n v="2006"/>
    <s v="20060614"/>
    <s v="20060614"/>
    <n v="82"/>
    <n v="7.2"/>
    <s v="PRODUCTION; SEE 082414 &amp; 084327-28."/>
    <s v="CWT"/>
    <s v="P"/>
    <s v="Y"/>
    <s v="Y"/>
    <s v="Y"/>
    <s v="Y"/>
    <n v="6.9100000000000003E-3"/>
    <x v="0"/>
    <n v="16240"/>
    <n v="107720"/>
    <x v="4"/>
    <n v="2999"/>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61"/>
    <n v="13.16"/>
    <m/>
    <m/>
    <n v="0"/>
    <n v="0"/>
    <n v="0"/>
    <n v="33.770000000000003"/>
    <n v="33.769999999999996"/>
  </r>
  <r>
    <n v="26"/>
    <n v="105"/>
    <s v="Puntledge R"/>
    <s v="OPS"/>
    <s v="124"/>
    <s v="Chinook"/>
    <s v="2"/>
    <x v="1"/>
    <x v="3"/>
    <n v="105"/>
    <x v="10"/>
    <s v="CK-83"/>
    <s v="EAST VANCOUVER ISLAND-GEORGIA STRAIT_SU_0.3"/>
    <s v="M"/>
    <s v="H"/>
    <n v="105"/>
    <s v="Puntledge River H"/>
    <n v="105"/>
    <s v="Puntledge R"/>
    <s v="GSVI"/>
    <s v="S"/>
    <x v="1"/>
    <s v="082350"/>
    <n v="0"/>
    <s v="082350"/>
    <n v="2006"/>
    <s v="20060614"/>
    <s v="20060614"/>
    <n v="82"/>
    <n v="7.2"/>
    <s v="PRODUCTION; SEE 082414 &amp; 084327-28."/>
    <s v="CWT"/>
    <s v="P"/>
    <s v="Y"/>
    <s v="Y"/>
    <s v="Y"/>
    <s v="Y"/>
    <n v="6.9100000000000003E-3"/>
    <x v="0"/>
    <n v="16240"/>
    <n v="107720"/>
    <x v="0"/>
    <n v="2999"/>
    <x v="8"/>
    <m/>
    <m/>
    <m/>
    <m/>
    <m/>
    <m/>
    <m/>
    <m/>
    <m/>
    <m/>
    <m/>
    <m/>
    <m/>
    <m/>
    <m/>
    <m/>
    <m/>
    <m/>
    <m/>
    <m/>
    <m/>
    <m/>
    <m/>
    <m/>
    <m/>
    <m/>
    <m/>
    <m/>
    <m/>
    <m/>
    <m/>
    <m/>
    <m/>
    <m/>
    <m/>
    <m/>
    <m/>
    <m/>
    <m/>
    <m/>
    <m/>
    <m/>
    <m/>
    <m/>
    <n v="79.86"/>
    <m/>
    <m/>
    <m/>
    <m/>
    <m/>
    <m/>
    <m/>
    <m/>
    <m/>
    <m/>
    <m/>
    <m/>
    <m/>
    <m/>
    <m/>
    <m/>
    <m/>
    <m/>
    <m/>
    <m/>
    <m/>
    <m/>
    <m/>
    <m/>
    <m/>
    <m/>
    <m/>
    <m/>
    <m/>
    <m/>
    <m/>
    <m/>
    <m/>
    <m/>
    <m/>
    <m/>
    <m/>
    <m/>
    <m/>
    <m/>
    <m/>
    <m/>
    <m/>
    <m/>
    <m/>
    <m/>
    <m/>
    <m/>
    <m/>
    <m/>
    <m/>
    <m/>
    <m/>
    <m/>
    <m/>
    <m/>
    <m/>
    <m/>
    <m/>
    <m/>
    <m/>
    <m/>
    <m/>
    <m/>
    <m/>
    <m/>
    <m/>
    <m/>
    <m/>
    <m/>
    <m/>
    <m/>
    <m/>
    <m/>
    <m/>
    <m/>
    <m/>
    <m/>
    <m/>
    <m/>
    <m/>
    <m/>
    <m/>
    <m/>
    <m/>
    <m/>
    <m/>
    <m/>
    <m/>
    <m/>
    <m/>
    <m/>
    <m/>
    <m/>
    <m/>
    <m/>
    <m/>
    <m/>
    <m/>
    <m/>
    <m/>
    <m/>
    <m/>
    <m/>
    <m/>
    <m/>
    <m/>
    <m/>
    <m/>
    <m/>
    <m/>
    <m/>
    <m/>
    <m/>
    <n v="0"/>
    <m/>
    <m/>
    <m/>
    <m/>
    <n v="13.39"/>
    <n v="16.649999999999999"/>
    <m/>
    <m/>
    <n v="79.86"/>
    <n v="0"/>
    <n v="79.86"/>
    <n v="30.04"/>
    <n v="109.9"/>
  </r>
  <r>
    <n v="26"/>
    <n v="105"/>
    <s v="Puntledge R"/>
    <s v="OPS"/>
    <s v="124"/>
    <s v="Chinook"/>
    <s v="2"/>
    <x v="1"/>
    <x v="3"/>
    <n v="105"/>
    <x v="10"/>
    <s v="CK-83"/>
    <s v="EAST VANCOUVER ISLAND-GEORGIA STRAIT_SU_0.3"/>
    <s v="M"/>
    <s v="H"/>
    <n v="105"/>
    <s v="Puntledge River H"/>
    <n v="105"/>
    <s v="Puntledge R"/>
    <s v="GSVI"/>
    <s v="S"/>
    <x v="1"/>
    <s v="082350"/>
    <n v="0"/>
    <s v="082350"/>
    <n v="2006"/>
    <s v="20060614"/>
    <s v="20060614"/>
    <n v="82"/>
    <n v="7.2"/>
    <s v="PRODUCTION; SEE 082414 &amp; 084327-28."/>
    <s v="CWT"/>
    <s v="P"/>
    <s v="Y"/>
    <s v="Y"/>
    <s v="Y"/>
    <s v="Y"/>
    <n v="6.9100000000000003E-3"/>
    <x v="0"/>
    <n v="16240"/>
    <n v="107720"/>
    <x v="1"/>
    <n v="2999"/>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37"/>
    <m/>
    <m/>
    <m/>
    <m/>
    <n v="62.82"/>
    <n v="68.209999999999994"/>
    <m/>
    <m/>
    <n v="0"/>
    <n v="18.37"/>
    <n v="18.37"/>
    <n v="131.03"/>
    <n v="149.39999999999998"/>
  </r>
  <r>
    <n v="26"/>
    <n v="105"/>
    <s v="Puntledge R"/>
    <s v="OPS"/>
    <s v="124"/>
    <s v="Chinook"/>
    <s v="2"/>
    <x v="1"/>
    <x v="3"/>
    <n v="105"/>
    <x v="10"/>
    <s v="CK-83"/>
    <s v="EAST VANCOUVER ISLAND-GEORGIA STRAIT_SU_0.3"/>
    <s v="M"/>
    <s v="H"/>
    <n v="105"/>
    <s v="Puntledge River H"/>
    <n v="105"/>
    <s v="Puntledge R"/>
    <s v="GSVI"/>
    <s v="S"/>
    <x v="1"/>
    <s v="082414"/>
    <n v="0"/>
    <s v="082414"/>
    <n v="2006"/>
    <s v="20060614"/>
    <s v="20060614"/>
    <n v="82"/>
    <n v="7.2"/>
    <s v="PRODUCTION; SEE 084327-28 &amp; 082350."/>
    <s v="CWT"/>
    <s v="P"/>
    <s v="Y"/>
    <s v="Y"/>
    <s v="Y"/>
    <s v="Y"/>
    <n v="2.826E-2"/>
    <x v="0"/>
    <n v="14648"/>
    <n v="99298"/>
    <x v="4"/>
    <n v="3000"/>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8"/>
    <m/>
    <m/>
    <m/>
    <m/>
    <n v="20.28"/>
    <n v="27.79"/>
    <m/>
    <m/>
    <n v="0"/>
    <n v="0.68"/>
    <n v="0.68"/>
    <n v="48.07"/>
    <n v="48.75"/>
  </r>
  <r>
    <n v="26"/>
    <n v="105"/>
    <s v="Puntledge R"/>
    <s v="OPS"/>
    <s v="124"/>
    <s v="Chinook"/>
    <s v="2"/>
    <x v="1"/>
    <x v="3"/>
    <n v="105"/>
    <x v="10"/>
    <s v="CK-83"/>
    <s v="EAST VANCOUVER ISLAND-GEORGIA STRAIT_SU_0.3"/>
    <s v="M"/>
    <s v="H"/>
    <n v="105"/>
    <s v="Puntledge River H"/>
    <n v="105"/>
    <s v="Puntledge R"/>
    <s v="GSVI"/>
    <s v="S"/>
    <x v="1"/>
    <s v="082414"/>
    <n v="0"/>
    <s v="082414"/>
    <n v="2006"/>
    <s v="20060614"/>
    <s v="20060614"/>
    <n v="82"/>
    <n v="7.2"/>
    <s v="PRODUCTION; SEE 084327-28 &amp; 082350."/>
    <s v="CWT"/>
    <s v="P"/>
    <s v="Y"/>
    <s v="Y"/>
    <s v="Y"/>
    <s v="Y"/>
    <n v="2.826E-2"/>
    <x v="0"/>
    <n v="14648"/>
    <n v="99298"/>
    <x v="0"/>
    <n v="3000"/>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77"/>
    <n v="9.52"/>
    <m/>
    <m/>
    <n v="0"/>
    <n v="0"/>
    <n v="0"/>
    <n v="24.29"/>
    <n v="24.29"/>
  </r>
  <r>
    <n v="26"/>
    <n v="105"/>
    <s v="Puntledge R"/>
    <s v="OPS"/>
    <s v="124"/>
    <s v="Chinook"/>
    <s v="2"/>
    <x v="1"/>
    <x v="3"/>
    <n v="105"/>
    <x v="10"/>
    <s v="CK-83"/>
    <s v="EAST VANCOUVER ISLAND-GEORGIA STRAIT_SU_0.3"/>
    <s v="M"/>
    <s v="H"/>
    <n v="105"/>
    <s v="Puntledge River H"/>
    <n v="105"/>
    <s v="Puntledge R"/>
    <s v="GSVI"/>
    <s v="S"/>
    <x v="1"/>
    <s v="082414"/>
    <n v="0"/>
    <s v="082414"/>
    <n v="2006"/>
    <s v="20060614"/>
    <s v="20060614"/>
    <n v="82"/>
    <n v="7.2"/>
    <s v="PRODUCTION; SEE 084327-28 &amp; 082350."/>
    <s v="CWT"/>
    <s v="P"/>
    <s v="Y"/>
    <s v="Y"/>
    <s v="Y"/>
    <s v="Y"/>
    <n v="2.826E-2"/>
    <x v="0"/>
    <n v="14648"/>
    <n v="99298"/>
    <x v="1"/>
    <n v="3000"/>
    <x v="9"/>
    <m/>
    <m/>
    <m/>
    <m/>
    <m/>
    <m/>
    <m/>
    <m/>
    <m/>
    <m/>
    <m/>
    <m/>
    <m/>
    <m/>
    <m/>
    <m/>
    <m/>
    <m/>
    <m/>
    <m/>
    <m/>
    <m/>
    <m/>
    <m/>
    <m/>
    <m/>
    <m/>
    <m/>
    <m/>
    <n v="48.67"/>
    <m/>
    <m/>
    <m/>
    <m/>
    <m/>
    <m/>
    <m/>
    <m/>
    <m/>
    <m/>
    <m/>
    <m/>
    <m/>
    <m/>
    <m/>
    <m/>
    <m/>
    <m/>
    <m/>
    <m/>
    <m/>
    <m/>
    <m/>
    <m/>
    <m/>
    <m/>
    <m/>
    <m/>
    <m/>
    <m/>
    <m/>
    <m/>
    <m/>
    <m/>
    <m/>
    <m/>
    <m/>
    <m/>
    <m/>
    <m/>
    <m/>
    <m/>
    <m/>
    <m/>
    <m/>
    <m/>
    <m/>
    <m/>
    <m/>
    <m/>
    <m/>
    <m/>
    <m/>
    <m/>
    <m/>
    <m/>
    <m/>
    <m/>
    <m/>
    <m/>
    <m/>
    <m/>
    <m/>
    <m/>
    <m/>
    <m/>
    <m/>
    <m/>
    <m/>
    <m/>
    <m/>
    <m/>
    <m/>
    <m/>
    <m/>
    <m/>
    <m/>
    <m/>
    <m/>
    <m/>
    <m/>
    <m/>
    <m/>
    <m/>
    <m/>
    <m/>
    <m/>
    <m/>
    <m/>
    <m/>
    <m/>
    <m/>
    <m/>
    <m/>
    <m/>
    <m/>
    <m/>
    <m/>
    <m/>
    <m/>
    <m/>
    <m/>
    <m/>
    <m/>
    <m/>
    <m/>
    <m/>
    <m/>
    <m/>
    <m/>
    <m/>
    <m/>
    <m/>
    <m/>
    <m/>
    <m/>
    <m/>
    <m/>
    <m/>
    <m/>
    <m/>
    <m/>
    <m/>
    <m/>
    <m/>
    <m/>
    <m/>
    <m/>
    <m/>
    <n v="18.78"/>
    <m/>
    <m/>
    <m/>
    <m/>
    <n v="33.89"/>
    <n v="31.81"/>
    <m/>
    <m/>
    <n v="48.67"/>
    <n v="18.78"/>
    <n v="67.45"/>
    <n v="65.7"/>
    <n v="133.15"/>
  </r>
  <r>
    <n v="26"/>
    <n v="105"/>
    <s v="Puntledge R"/>
    <s v="OPS"/>
    <s v="124"/>
    <s v="Chinook"/>
    <s v="2"/>
    <x v="1"/>
    <x v="3"/>
    <n v="105"/>
    <x v="10"/>
    <s v="CK-83"/>
    <s v="EAST VANCOUVER ISLAND-GEORGIA STRAIT_SU_0.3"/>
    <s v="M"/>
    <s v="H"/>
    <n v="105"/>
    <s v="Puntledge River H"/>
    <n v="105"/>
    <s v="Puntledge R"/>
    <s v="GSVI"/>
    <s v="S"/>
    <x v="1"/>
    <s v="084327"/>
    <n v="0"/>
    <s v="084327"/>
    <n v="2006"/>
    <s v="20060614"/>
    <s v="20060614"/>
    <n v="82"/>
    <n v="7.2"/>
    <s v="PRODUCTION; SEE 082350, 082414 &amp; 084328."/>
    <s v="CWT"/>
    <s v="P"/>
    <s v="Y"/>
    <s v="Y"/>
    <s v="Y"/>
    <s v="Y"/>
    <n v="7.9839999999999998E-3"/>
    <x v="0"/>
    <n v="15033"/>
    <n v="99823"/>
    <x v="4"/>
    <n v="3002"/>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9.46"/>
    <n v="59.1"/>
    <m/>
    <m/>
    <n v="0"/>
    <n v="0"/>
    <n v="0"/>
    <n v="118.56"/>
    <n v="118.56"/>
  </r>
  <r>
    <n v="26"/>
    <n v="105"/>
    <s v="Puntledge R"/>
    <s v="OPS"/>
    <s v="124"/>
    <s v="Chinook"/>
    <s v="2"/>
    <x v="1"/>
    <x v="3"/>
    <n v="105"/>
    <x v="10"/>
    <s v="CK-83"/>
    <s v="EAST VANCOUVER ISLAND-GEORGIA STRAIT_SU_0.3"/>
    <s v="M"/>
    <s v="H"/>
    <n v="105"/>
    <s v="Puntledge River H"/>
    <n v="105"/>
    <s v="Puntledge R"/>
    <s v="GSVI"/>
    <s v="S"/>
    <x v="1"/>
    <s v="084327"/>
    <n v="0"/>
    <s v="084327"/>
    <n v="2006"/>
    <s v="20060614"/>
    <s v="20060614"/>
    <n v="82"/>
    <n v="7.2"/>
    <s v="PRODUCTION; SEE 082350, 082414 &amp; 084328."/>
    <s v="CWT"/>
    <s v="P"/>
    <s v="Y"/>
    <s v="Y"/>
    <s v="Y"/>
    <s v="Y"/>
    <n v="7.9839999999999998E-3"/>
    <x v="0"/>
    <n v="15033"/>
    <n v="99823"/>
    <x v="0"/>
    <n v="3002"/>
    <x v="8"/>
    <m/>
    <m/>
    <m/>
    <m/>
    <m/>
    <m/>
    <m/>
    <m/>
    <m/>
    <m/>
    <m/>
    <m/>
    <m/>
    <m/>
    <m/>
    <m/>
    <m/>
    <m/>
    <m/>
    <m/>
    <m/>
    <m/>
    <m/>
    <m/>
    <m/>
    <m/>
    <m/>
    <m/>
    <m/>
    <m/>
    <m/>
    <m/>
    <m/>
    <m/>
    <m/>
    <m/>
    <m/>
    <m/>
    <m/>
    <m/>
    <m/>
    <m/>
    <m/>
    <m/>
    <m/>
    <m/>
    <m/>
    <m/>
    <m/>
    <m/>
    <m/>
    <m/>
    <m/>
    <m/>
    <n v="247.62"/>
    <m/>
    <m/>
    <m/>
    <m/>
    <m/>
    <m/>
    <m/>
    <m/>
    <m/>
    <m/>
    <m/>
    <m/>
    <m/>
    <m/>
    <m/>
    <m/>
    <m/>
    <m/>
    <m/>
    <m/>
    <m/>
    <m/>
    <m/>
    <m/>
    <m/>
    <m/>
    <m/>
    <m/>
    <m/>
    <m/>
    <m/>
    <m/>
    <m/>
    <m/>
    <m/>
    <m/>
    <m/>
    <m/>
    <m/>
    <m/>
    <m/>
    <m/>
    <m/>
    <m/>
    <m/>
    <m/>
    <m/>
    <m/>
    <m/>
    <m/>
    <m/>
    <m/>
    <m/>
    <m/>
    <m/>
    <m/>
    <m/>
    <m/>
    <m/>
    <m/>
    <m/>
    <m/>
    <m/>
    <m/>
    <m/>
    <m/>
    <m/>
    <m/>
    <m/>
    <m/>
    <m/>
    <m/>
    <m/>
    <m/>
    <m/>
    <m/>
    <m/>
    <m/>
    <m/>
    <m/>
    <m/>
    <m/>
    <m/>
    <m/>
    <m/>
    <m/>
    <m/>
    <m/>
    <m/>
    <m/>
    <m/>
    <m/>
    <m/>
    <n v="80.02"/>
    <m/>
    <m/>
    <m/>
    <m/>
    <m/>
    <m/>
    <m/>
    <m/>
    <m/>
    <m/>
    <m/>
    <m/>
    <m/>
    <m/>
    <m/>
    <n v="28.93"/>
    <n v="18.66"/>
    <m/>
    <m/>
    <n v="327.64"/>
    <n v="0"/>
    <n v="327.64"/>
    <n v="47.59"/>
    <n v="375.23"/>
  </r>
  <r>
    <n v="26"/>
    <n v="105"/>
    <s v="Puntledge R"/>
    <s v="OPS"/>
    <s v="124"/>
    <s v="Chinook"/>
    <s v="2"/>
    <x v="1"/>
    <x v="3"/>
    <n v="105"/>
    <x v="10"/>
    <s v="CK-83"/>
    <s v="EAST VANCOUVER ISLAND-GEORGIA STRAIT_SU_0.3"/>
    <s v="M"/>
    <s v="H"/>
    <n v="105"/>
    <s v="Puntledge River H"/>
    <n v="105"/>
    <s v="Puntledge R"/>
    <s v="GSVI"/>
    <s v="S"/>
    <x v="1"/>
    <s v="084327"/>
    <n v="0"/>
    <s v="084327"/>
    <n v="2006"/>
    <s v="20060614"/>
    <s v="20060614"/>
    <n v="82"/>
    <n v="7.2"/>
    <s v="PRODUCTION; SEE 082350, 082414 &amp; 084328."/>
    <s v="CWT"/>
    <s v="P"/>
    <s v="Y"/>
    <s v="Y"/>
    <s v="Y"/>
    <s v="Y"/>
    <n v="7.9839999999999998E-3"/>
    <x v="0"/>
    <n v="15033"/>
    <n v="99823"/>
    <x v="1"/>
    <n v="3002"/>
    <x v="9"/>
    <m/>
    <m/>
    <m/>
    <m/>
    <m/>
    <m/>
    <m/>
    <m/>
    <m/>
    <m/>
    <m/>
    <m/>
    <m/>
    <m/>
    <m/>
    <m/>
    <m/>
    <m/>
    <m/>
    <m/>
    <m/>
    <m/>
    <m/>
    <m/>
    <m/>
    <m/>
    <m/>
    <m/>
    <m/>
    <n v="47.68"/>
    <m/>
    <m/>
    <m/>
    <m/>
    <m/>
    <m/>
    <m/>
    <m/>
    <m/>
    <m/>
    <m/>
    <m/>
    <m/>
    <m/>
    <m/>
    <m/>
    <m/>
    <m/>
    <m/>
    <m/>
    <m/>
    <m/>
    <m/>
    <m/>
    <m/>
    <m/>
    <m/>
    <m/>
    <m/>
    <m/>
    <m/>
    <m/>
    <m/>
    <m/>
    <m/>
    <m/>
    <m/>
    <m/>
    <m/>
    <m/>
    <m/>
    <m/>
    <m/>
    <m/>
    <m/>
    <m/>
    <m/>
    <m/>
    <m/>
    <m/>
    <m/>
    <m/>
    <m/>
    <m/>
    <m/>
    <m/>
    <m/>
    <m/>
    <m/>
    <m/>
    <m/>
    <m/>
    <m/>
    <m/>
    <m/>
    <m/>
    <m/>
    <m/>
    <m/>
    <m/>
    <m/>
    <m/>
    <m/>
    <m/>
    <m/>
    <m/>
    <m/>
    <m/>
    <m/>
    <m/>
    <m/>
    <m/>
    <m/>
    <m/>
    <m/>
    <m/>
    <m/>
    <m/>
    <m/>
    <m/>
    <m/>
    <m/>
    <m/>
    <m/>
    <m/>
    <m/>
    <m/>
    <m/>
    <m/>
    <m/>
    <m/>
    <m/>
    <m/>
    <m/>
    <m/>
    <m/>
    <m/>
    <m/>
    <m/>
    <m/>
    <m/>
    <m/>
    <m/>
    <m/>
    <m/>
    <m/>
    <m/>
    <m/>
    <m/>
    <m/>
    <m/>
    <m/>
    <m/>
    <m/>
    <m/>
    <m/>
    <m/>
    <m/>
    <m/>
    <m/>
    <m/>
    <m/>
    <m/>
    <m/>
    <n v="33.200000000000003"/>
    <n v="31.16"/>
    <m/>
    <m/>
    <n v="47.68"/>
    <n v="0"/>
    <n v="47.68"/>
    <n v="64.36"/>
    <n v="112.03999999999999"/>
  </r>
  <r>
    <n v="26"/>
    <n v="105"/>
    <s v="Puntledge R"/>
    <s v="OPS"/>
    <s v="124"/>
    <s v="Chinook"/>
    <s v="2"/>
    <x v="1"/>
    <x v="3"/>
    <n v="105"/>
    <x v="10"/>
    <s v="CK-83"/>
    <s v="EAST VANCOUVER ISLAND-GEORGIA STRAIT_SU_0.3"/>
    <s v="M"/>
    <s v="H"/>
    <n v="105"/>
    <s v="Puntledge River H"/>
    <n v="105"/>
    <s v="Puntledge R"/>
    <s v="GSVI"/>
    <s v="S"/>
    <x v="1"/>
    <s v="084328"/>
    <n v="0"/>
    <s v="084328"/>
    <n v="2006"/>
    <s v="20060614"/>
    <s v="20060614"/>
    <n v="82"/>
    <n v="7.2"/>
    <s v="PRODUCTION; SEE 084327, 082414 &amp; 082350."/>
    <s v="CWT"/>
    <s v="P"/>
    <s v="Y"/>
    <s v="Y"/>
    <s v="Y"/>
    <s v="Y"/>
    <n v="3.9509999999999997E-3"/>
    <x v="0"/>
    <n v="15123"/>
    <n v="100014"/>
    <x v="5"/>
    <n v="3001"/>
    <x v="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9"/>
    <m/>
    <m/>
    <m/>
    <n v="0"/>
    <n v="0"/>
    <n v="0"/>
    <n v="0.59"/>
    <n v="0.59"/>
  </r>
  <r>
    <n v="26"/>
    <n v="105"/>
    <s v="Puntledge R"/>
    <s v="OPS"/>
    <s v="124"/>
    <s v="Chinook"/>
    <s v="2"/>
    <x v="1"/>
    <x v="3"/>
    <n v="105"/>
    <x v="10"/>
    <s v="CK-83"/>
    <s v="EAST VANCOUVER ISLAND-GEORGIA STRAIT_SU_0.3"/>
    <s v="M"/>
    <s v="H"/>
    <n v="105"/>
    <s v="Puntledge River H"/>
    <n v="105"/>
    <s v="Puntledge R"/>
    <s v="GSVI"/>
    <s v="S"/>
    <x v="1"/>
    <s v="084328"/>
    <n v="0"/>
    <s v="084328"/>
    <n v="2006"/>
    <s v="20060614"/>
    <s v="20060614"/>
    <n v="82"/>
    <n v="7.2"/>
    <s v="PRODUCTION; SEE 084327, 082414 &amp; 082350."/>
    <s v="CWT"/>
    <s v="P"/>
    <s v="Y"/>
    <s v="Y"/>
    <s v="Y"/>
    <s v="Y"/>
    <n v="3.9509999999999997E-3"/>
    <x v="0"/>
    <n v="15123"/>
    <n v="100014"/>
    <x v="4"/>
    <n v="3001"/>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6"/>
    <m/>
    <m/>
    <m/>
    <m/>
    <n v="71.239999999999995"/>
    <n v="47.19"/>
    <m/>
    <m/>
    <n v="0"/>
    <n v="0.66"/>
    <n v="0.66"/>
    <n v="118.43"/>
    <n v="119.08999999999999"/>
  </r>
  <r>
    <n v="26"/>
    <n v="105"/>
    <s v="Puntledge R"/>
    <s v="OPS"/>
    <s v="124"/>
    <s v="Chinook"/>
    <s v="2"/>
    <x v="1"/>
    <x v="3"/>
    <n v="105"/>
    <x v="10"/>
    <s v="CK-83"/>
    <s v="EAST VANCOUVER ISLAND-GEORGIA STRAIT_SU_0.3"/>
    <s v="M"/>
    <s v="H"/>
    <n v="105"/>
    <s v="Puntledge River H"/>
    <n v="105"/>
    <s v="Puntledge R"/>
    <s v="GSVI"/>
    <s v="S"/>
    <x v="1"/>
    <s v="084328"/>
    <n v="0"/>
    <s v="084328"/>
    <n v="2006"/>
    <s v="20060614"/>
    <s v="20060614"/>
    <n v="82"/>
    <n v="7.2"/>
    <s v="PRODUCTION; SEE 084327, 082414 &amp; 082350."/>
    <s v="CWT"/>
    <s v="P"/>
    <s v="Y"/>
    <s v="Y"/>
    <s v="Y"/>
    <s v="Y"/>
    <n v="3.9509999999999997E-3"/>
    <x v="0"/>
    <n v="15123"/>
    <n v="100014"/>
    <x v="0"/>
    <n v="3001"/>
    <x v="8"/>
    <m/>
    <m/>
    <m/>
    <m/>
    <m/>
    <m/>
    <m/>
    <m/>
    <m/>
    <m/>
    <m/>
    <m/>
    <m/>
    <m/>
    <m/>
    <m/>
    <n v="0"/>
    <m/>
    <m/>
    <m/>
    <m/>
    <m/>
    <m/>
    <m/>
    <m/>
    <m/>
    <m/>
    <m/>
    <m/>
    <m/>
    <m/>
    <m/>
    <m/>
    <m/>
    <m/>
    <m/>
    <m/>
    <m/>
    <m/>
    <m/>
    <m/>
    <m/>
    <m/>
    <m/>
    <m/>
    <m/>
    <m/>
    <m/>
    <m/>
    <n v="246.61"/>
    <m/>
    <m/>
    <m/>
    <m/>
    <m/>
    <m/>
    <m/>
    <m/>
    <m/>
    <m/>
    <m/>
    <m/>
    <m/>
    <m/>
    <m/>
    <m/>
    <m/>
    <m/>
    <m/>
    <m/>
    <m/>
    <m/>
    <m/>
    <m/>
    <m/>
    <m/>
    <m/>
    <m/>
    <m/>
    <m/>
    <m/>
    <m/>
    <m/>
    <m/>
    <m/>
    <m/>
    <m/>
    <m/>
    <m/>
    <m/>
    <m/>
    <m/>
    <m/>
    <m/>
    <m/>
    <m/>
    <m/>
    <m/>
    <m/>
    <m/>
    <m/>
    <m/>
    <m/>
    <m/>
    <m/>
    <m/>
    <m/>
    <m/>
    <m/>
    <m/>
    <m/>
    <m/>
    <m/>
    <m/>
    <m/>
    <m/>
    <m/>
    <m/>
    <m/>
    <m/>
    <m/>
    <m/>
    <m/>
    <m/>
    <m/>
    <m/>
    <m/>
    <m/>
    <m/>
    <m/>
    <m/>
    <m/>
    <m/>
    <m/>
    <m/>
    <m/>
    <m/>
    <m/>
    <m/>
    <m/>
    <m/>
    <m/>
    <m/>
    <m/>
    <m/>
    <m/>
    <m/>
    <m/>
    <m/>
    <m/>
    <m/>
    <m/>
    <m/>
    <m/>
    <m/>
    <m/>
    <m/>
    <m/>
    <m/>
    <n v="11.37"/>
    <m/>
    <m/>
    <m/>
    <m/>
    <n v="18.149999999999999"/>
    <n v="19.7"/>
    <m/>
    <m/>
    <n v="246.61"/>
    <n v="11.37"/>
    <n v="257.98"/>
    <n v="37.85"/>
    <n v="295.83"/>
  </r>
  <r>
    <n v="26"/>
    <n v="105"/>
    <s v="Puntledge R"/>
    <s v="OPS"/>
    <s v="124"/>
    <s v="Chinook"/>
    <s v="2"/>
    <x v="1"/>
    <x v="3"/>
    <n v="105"/>
    <x v="10"/>
    <s v="CK-83"/>
    <s v="EAST VANCOUVER ISLAND-GEORGIA STRAIT_SU_0.3"/>
    <s v="M"/>
    <s v="H"/>
    <n v="105"/>
    <s v="Puntledge River H"/>
    <n v="105"/>
    <s v="Puntledge R"/>
    <s v="GSVI"/>
    <s v="S"/>
    <x v="1"/>
    <s v="084328"/>
    <n v="0"/>
    <s v="084328"/>
    <n v="2006"/>
    <s v="20060614"/>
    <s v="20060614"/>
    <n v="82"/>
    <n v="7.2"/>
    <s v="PRODUCTION; SEE 084327, 082414 &amp; 082350."/>
    <s v="CWT"/>
    <s v="P"/>
    <s v="Y"/>
    <s v="Y"/>
    <s v="Y"/>
    <s v="Y"/>
    <n v="3.9509999999999997E-3"/>
    <x v="0"/>
    <n v="15123"/>
    <n v="100014"/>
    <x v="1"/>
    <n v="3001"/>
    <x v="9"/>
    <m/>
    <m/>
    <m/>
    <m/>
    <m/>
    <m/>
    <m/>
    <m/>
    <m/>
    <m/>
    <m/>
    <m/>
    <m/>
    <m/>
    <m/>
    <m/>
    <m/>
    <m/>
    <m/>
    <m/>
    <m/>
    <m/>
    <m/>
    <m/>
    <m/>
    <m/>
    <m/>
    <m/>
    <m/>
    <m/>
    <m/>
    <m/>
    <m/>
    <m/>
    <n v="47.48"/>
    <m/>
    <m/>
    <m/>
    <m/>
    <m/>
    <m/>
    <m/>
    <m/>
    <m/>
    <m/>
    <m/>
    <m/>
    <m/>
    <m/>
    <m/>
    <m/>
    <m/>
    <m/>
    <m/>
    <m/>
    <m/>
    <m/>
    <m/>
    <m/>
    <m/>
    <m/>
    <m/>
    <m/>
    <m/>
    <m/>
    <m/>
    <m/>
    <m/>
    <m/>
    <m/>
    <m/>
    <m/>
    <m/>
    <m/>
    <m/>
    <m/>
    <m/>
    <m/>
    <m/>
    <m/>
    <m/>
    <m/>
    <m/>
    <m/>
    <m/>
    <m/>
    <m/>
    <m/>
    <m/>
    <m/>
    <m/>
    <m/>
    <m/>
    <m/>
    <m/>
    <m/>
    <m/>
    <m/>
    <m/>
    <m/>
    <m/>
    <m/>
    <m/>
    <m/>
    <m/>
    <m/>
    <m/>
    <m/>
    <m/>
    <m/>
    <m/>
    <m/>
    <m/>
    <m/>
    <m/>
    <m/>
    <m/>
    <m/>
    <m/>
    <m/>
    <m/>
    <m/>
    <m/>
    <m/>
    <m/>
    <m/>
    <m/>
    <m/>
    <m/>
    <m/>
    <m/>
    <m/>
    <m/>
    <m/>
    <m/>
    <m/>
    <m/>
    <m/>
    <m/>
    <m/>
    <m/>
    <m/>
    <m/>
    <m/>
    <m/>
    <m/>
    <m/>
    <m/>
    <m/>
    <m/>
    <m/>
    <m/>
    <m/>
    <m/>
    <m/>
    <m/>
    <m/>
    <m/>
    <m/>
    <n v="9.92"/>
    <m/>
    <m/>
    <m/>
    <m/>
    <n v="75.86"/>
    <n v="80.430000000000007"/>
    <m/>
    <m/>
    <n v="47.48"/>
    <n v="9.92"/>
    <n v="57.4"/>
    <n v="156.29"/>
    <n v="213.69"/>
  </r>
  <r>
    <n v="26"/>
    <n v="105"/>
    <s v="Puntledge R"/>
    <s v="OPS"/>
    <s v="124"/>
    <s v="Chinook"/>
    <s v="2"/>
    <x v="1"/>
    <x v="3"/>
    <n v="105"/>
    <x v="10"/>
    <s v="CK-83"/>
    <s v="EAST VANCOUVER ISLAND-GEORGIA STRAIT_SU_0.3"/>
    <s v="C"/>
    <s v="H"/>
    <n v="105"/>
    <s v="Puntledge River H"/>
    <n v="105"/>
    <s v="Puntledge R"/>
    <s v="GSVI"/>
    <s v="S"/>
    <x v="1"/>
    <s v="185808"/>
    <n v="0"/>
    <s v="185808"/>
    <n v="2006"/>
    <s v="20060613"/>
    <s v="20060613"/>
    <n v="96"/>
    <n v="10.199999999999999"/>
    <s v="CAPTIVE BROOD; SEE 185809."/>
    <s v="CWT"/>
    <s v="B"/>
    <s v="Y"/>
    <s v="Y"/>
    <s v="Y"/>
    <s v="N"/>
    <n v="1.4959999999999999E-3"/>
    <x v="0"/>
    <n v="29367"/>
    <n v="41322"/>
    <x v="5"/>
    <n v="2994"/>
    <x v="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
    <m/>
    <m/>
    <m/>
    <n v="0"/>
    <n v="0"/>
    <n v="0"/>
    <n v="0.4"/>
    <n v="0.4"/>
  </r>
  <r>
    <n v="26"/>
    <n v="105"/>
    <s v="Puntledge R"/>
    <s v="OPS"/>
    <s v="124"/>
    <s v="Chinook"/>
    <s v="2"/>
    <x v="1"/>
    <x v="3"/>
    <n v="105"/>
    <x v="10"/>
    <s v="CK-83"/>
    <s v="EAST VANCOUVER ISLAND-GEORGIA STRAIT_SU_0.3"/>
    <s v="C"/>
    <s v="H"/>
    <n v="105"/>
    <s v="Puntledge River H"/>
    <n v="105"/>
    <s v="Puntledge R"/>
    <s v="GSVI"/>
    <s v="S"/>
    <x v="1"/>
    <s v="185808"/>
    <n v="0"/>
    <s v="185808"/>
    <n v="2006"/>
    <s v="20060613"/>
    <s v="20060613"/>
    <n v="96"/>
    <n v="10.199999999999999"/>
    <s v="CAPTIVE BROOD; SEE 185809."/>
    <s v="CWT"/>
    <s v="B"/>
    <s v="Y"/>
    <s v="Y"/>
    <s v="Y"/>
    <s v="N"/>
    <n v="1.4959999999999999E-3"/>
    <x v="0"/>
    <n v="29367"/>
    <n v="41322"/>
    <x v="4"/>
    <n v="2994"/>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7.11"/>
    <n v="35.82"/>
    <m/>
    <m/>
    <n v="0"/>
    <n v="0"/>
    <n v="0"/>
    <n v="82.93"/>
    <n v="82.93"/>
  </r>
  <r>
    <n v="26"/>
    <n v="105"/>
    <s v="Puntledge R"/>
    <s v="OPS"/>
    <s v="124"/>
    <s v="Chinook"/>
    <s v="2"/>
    <x v="1"/>
    <x v="3"/>
    <n v="105"/>
    <x v="10"/>
    <s v="CK-83"/>
    <s v="EAST VANCOUVER ISLAND-GEORGIA STRAIT_SU_0.3"/>
    <s v="C"/>
    <s v="H"/>
    <n v="105"/>
    <s v="Puntledge River H"/>
    <n v="105"/>
    <s v="Puntledge R"/>
    <s v="GSVI"/>
    <s v="S"/>
    <x v="1"/>
    <s v="185808"/>
    <n v="0"/>
    <s v="185808"/>
    <n v="2006"/>
    <s v="20060613"/>
    <s v="20060613"/>
    <n v="96"/>
    <n v="10.199999999999999"/>
    <s v="CAPTIVE BROOD; SEE 185809."/>
    <s v="CWT"/>
    <s v="B"/>
    <s v="Y"/>
    <s v="Y"/>
    <s v="Y"/>
    <s v="N"/>
    <n v="1.4959999999999999E-3"/>
    <x v="0"/>
    <n v="29367"/>
    <n v="41322"/>
    <x v="0"/>
    <n v="2994"/>
    <x v="8"/>
    <m/>
    <m/>
    <m/>
    <m/>
    <m/>
    <m/>
    <m/>
    <m/>
    <m/>
    <m/>
    <m/>
    <m/>
    <m/>
    <m/>
    <m/>
    <m/>
    <m/>
    <m/>
    <m/>
    <m/>
    <m/>
    <m/>
    <m/>
    <m/>
    <m/>
    <m/>
    <m/>
    <m/>
    <m/>
    <m/>
    <n v="30.9"/>
    <m/>
    <m/>
    <m/>
    <m/>
    <m/>
    <m/>
    <m/>
    <m/>
    <m/>
    <m/>
    <m/>
    <m/>
    <m/>
    <m/>
    <m/>
    <m/>
    <m/>
    <m/>
    <m/>
    <m/>
    <m/>
    <m/>
    <m/>
    <m/>
    <m/>
    <m/>
    <m/>
    <m/>
    <m/>
    <m/>
    <m/>
    <m/>
    <m/>
    <m/>
    <m/>
    <m/>
    <m/>
    <m/>
    <m/>
    <m/>
    <m/>
    <m/>
    <m/>
    <m/>
    <m/>
    <m/>
    <m/>
    <m/>
    <m/>
    <m/>
    <m/>
    <m/>
    <m/>
    <m/>
    <m/>
    <m/>
    <m/>
    <m/>
    <m/>
    <m/>
    <m/>
    <m/>
    <m/>
    <m/>
    <m/>
    <m/>
    <m/>
    <m/>
    <m/>
    <m/>
    <m/>
    <m/>
    <m/>
    <m/>
    <m/>
    <m/>
    <m/>
    <m/>
    <m/>
    <m/>
    <m/>
    <m/>
    <m/>
    <m/>
    <m/>
    <m/>
    <m/>
    <m/>
    <m/>
    <m/>
    <m/>
    <m/>
    <m/>
    <m/>
    <m/>
    <m/>
    <m/>
    <m/>
    <m/>
    <m/>
    <m/>
    <m/>
    <m/>
    <m/>
    <m/>
    <m/>
    <m/>
    <m/>
    <m/>
    <m/>
    <m/>
    <m/>
    <m/>
    <m/>
    <m/>
    <m/>
    <m/>
    <m/>
    <m/>
    <m/>
    <m/>
    <m/>
    <m/>
    <m/>
    <m/>
    <m/>
    <m/>
    <m/>
    <m/>
    <m/>
    <m/>
    <m/>
    <m/>
    <n v="9.19"/>
    <n v="5.93"/>
    <m/>
    <m/>
    <n v="30.9"/>
    <n v="0"/>
    <n v="30.9"/>
    <n v="15.12"/>
    <n v="46.019999999999996"/>
  </r>
  <r>
    <n v="26"/>
    <n v="105"/>
    <s v="Puntledge R"/>
    <s v="OPS"/>
    <s v="124"/>
    <s v="Chinook"/>
    <s v="2"/>
    <x v="1"/>
    <x v="3"/>
    <n v="105"/>
    <x v="10"/>
    <s v="CK-83"/>
    <s v="EAST VANCOUVER ISLAND-GEORGIA STRAIT_SU_0.3"/>
    <s v="C"/>
    <s v="H"/>
    <n v="105"/>
    <s v="Puntledge River H"/>
    <n v="105"/>
    <s v="Puntledge R"/>
    <s v="GSVI"/>
    <s v="S"/>
    <x v="1"/>
    <s v="185808"/>
    <n v="0"/>
    <s v="185808"/>
    <n v="2006"/>
    <s v="20060613"/>
    <s v="20060613"/>
    <n v="96"/>
    <n v="10.199999999999999"/>
    <s v="CAPTIVE BROOD; SEE 185809."/>
    <s v="CWT"/>
    <s v="B"/>
    <s v="Y"/>
    <s v="Y"/>
    <s v="Y"/>
    <s v="N"/>
    <n v="1.4959999999999999E-3"/>
    <x v="0"/>
    <n v="29367"/>
    <n v="41322"/>
    <x v="1"/>
    <n v="2994"/>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84"/>
    <m/>
    <m/>
    <m/>
    <m/>
    <n v="8.44"/>
    <n v="7.92"/>
    <m/>
    <m/>
    <n v="0"/>
    <n v="3.84"/>
    <n v="3.84"/>
    <n v="16.36"/>
    <n v="20.2"/>
  </r>
  <r>
    <n v="26"/>
    <n v="105"/>
    <s v="Puntledge R"/>
    <s v="OPS"/>
    <s v="124"/>
    <s v="Chinook"/>
    <s v="2"/>
    <x v="1"/>
    <x v="3"/>
    <n v="105"/>
    <x v="10"/>
    <s v="CK-83"/>
    <s v="EAST VANCOUVER ISLAND-GEORGIA STRAIT_SU_0.3"/>
    <s v="C"/>
    <s v="H"/>
    <n v="105"/>
    <s v="Puntledge River H"/>
    <n v="105"/>
    <s v="Puntledge R"/>
    <s v="GSVI"/>
    <s v="S"/>
    <x v="1"/>
    <s v="185809"/>
    <n v="0"/>
    <s v="185809"/>
    <n v="2006"/>
    <s v="20060613"/>
    <s v="20060613"/>
    <n v="96"/>
    <n v="10.199999999999999"/>
    <s v="CAPTIVE BROOD; SEE 185808."/>
    <s v="CWT"/>
    <s v="B"/>
    <s v="Y"/>
    <s v="Y"/>
    <s v="Y"/>
    <s v="N"/>
    <n v="3.2130000000000001E-3"/>
    <x v="0"/>
    <n v="28850"/>
    <n v="40665"/>
    <x v="5"/>
    <n v="2993"/>
    <x v="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
    <m/>
    <m/>
    <m/>
    <n v="0"/>
    <n v="0"/>
    <n v="0"/>
    <n v="0.4"/>
    <n v="0.4"/>
  </r>
  <r>
    <n v="26"/>
    <n v="105"/>
    <s v="Puntledge R"/>
    <s v="OPS"/>
    <s v="124"/>
    <s v="Chinook"/>
    <s v="2"/>
    <x v="1"/>
    <x v="3"/>
    <n v="105"/>
    <x v="10"/>
    <s v="CK-83"/>
    <s v="EAST VANCOUVER ISLAND-GEORGIA STRAIT_SU_0.3"/>
    <s v="C"/>
    <s v="H"/>
    <n v="105"/>
    <s v="Puntledge River H"/>
    <n v="105"/>
    <s v="Puntledge R"/>
    <s v="GSVI"/>
    <s v="S"/>
    <x v="1"/>
    <s v="185809"/>
    <n v="0"/>
    <s v="185809"/>
    <n v="2006"/>
    <s v="20060613"/>
    <s v="20060613"/>
    <n v="96"/>
    <n v="10.199999999999999"/>
    <s v="CAPTIVE BROOD; SEE 185808."/>
    <s v="CWT"/>
    <s v="B"/>
    <s v="Y"/>
    <s v="Y"/>
    <s v="Y"/>
    <s v="N"/>
    <n v="3.2130000000000001E-3"/>
    <x v="0"/>
    <n v="28850"/>
    <n v="40665"/>
    <x v="4"/>
    <n v="2993"/>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98"/>
    <n v="15.87"/>
    <m/>
    <m/>
    <n v="0"/>
    <n v="0"/>
    <n v="0"/>
    <n v="44.85"/>
    <n v="44.85"/>
  </r>
  <r>
    <n v="26"/>
    <n v="105"/>
    <s v="Puntledge R"/>
    <s v="OPS"/>
    <s v="124"/>
    <s v="Chinook"/>
    <s v="2"/>
    <x v="1"/>
    <x v="3"/>
    <n v="105"/>
    <x v="10"/>
    <s v="CK-83"/>
    <s v="EAST VANCOUVER ISLAND-GEORGIA STRAIT_SU_0.3"/>
    <s v="C"/>
    <s v="H"/>
    <n v="105"/>
    <s v="Puntledge River H"/>
    <n v="105"/>
    <s v="Puntledge R"/>
    <s v="GSVI"/>
    <s v="S"/>
    <x v="1"/>
    <s v="185809"/>
    <n v="0"/>
    <s v="185809"/>
    <n v="2006"/>
    <s v="20060613"/>
    <s v="20060613"/>
    <n v="96"/>
    <n v="10.199999999999999"/>
    <s v="CAPTIVE BROOD; SEE 185808."/>
    <s v="CWT"/>
    <s v="B"/>
    <s v="Y"/>
    <s v="Y"/>
    <s v="Y"/>
    <s v="N"/>
    <n v="3.2130000000000001E-3"/>
    <x v="0"/>
    <n v="28850"/>
    <n v="40665"/>
    <x v="0"/>
    <n v="2993"/>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2100000000000009"/>
    <n v="5.94"/>
    <m/>
    <m/>
    <n v="0"/>
    <n v="0"/>
    <n v="0"/>
    <n v="15.15"/>
    <n v="15.150000000000002"/>
  </r>
  <r>
    <n v="26"/>
    <n v="105"/>
    <s v="Puntledge R"/>
    <s v="OPS"/>
    <s v="124"/>
    <s v="Chinook"/>
    <s v="2"/>
    <x v="1"/>
    <x v="3"/>
    <n v="105"/>
    <x v="10"/>
    <s v="CK-83"/>
    <s v="EAST VANCOUVER ISLAND-GEORGIA STRAIT_SU_0.3"/>
    <s v="C"/>
    <s v="H"/>
    <n v="105"/>
    <s v="Puntledge River H"/>
    <n v="105"/>
    <s v="Puntledge R"/>
    <s v="GSVI"/>
    <s v="S"/>
    <x v="1"/>
    <s v="185809"/>
    <n v="0"/>
    <s v="185809"/>
    <n v="2006"/>
    <s v="20060613"/>
    <s v="20060613"/>
    <n v="96"/>
    <n v="10.199999999999999"/>
    <s v="CAPTIVE BROOD; SEE 185808."/>
    <s v="CWT"/>
    <s v="B"/>
    <s v="Y"/>
    <s v="Y"/>
    <s v="Y"/>
    <s v="N"/>
    <n v="3.2130000000000001E-3"/>
    <x v="0"/>
    <n v="28850"/>
    <n v="40665"/>
    <x v="1"/>
    <n v="2993"/>
    <x v="9"/>
    <m/>
    <m/>
    <m/>
    <m/>
    <m/>
    <m/>
    <m/>
    <m/>
    <m/>
    <m/>
    <m/>
    <m/>
    <m/>
    <m/>
    <m/>
    <n v="5.05"/>
    <m/>
    <m/>
    <m/>
    <m/>
    <m/>
    <m/>
    <m/>
    <m/>
    <m/>
    <m/>
    <m/>
    <m/>
    <m/>
    <n v="10.119999999999999"/>
    <m/>
    <m/>
    <m/>
    <m/>
    <m/>
    <m/>
    <m/>
    <m/>
    <m/>
    <m/>
    <m/>
    <m/>
    <m/>
    <m/>
    <m/>
    <m/>
    <m/>
    <m/>
    <m/>
    <n v="35.35"/>
    <m/>
    <m/>
    <m/>
    <m/>
    <m/>
    <m/>
    <m/>
    <m/>
    <m/>
    <m/>
    <m/>
    <m/>
    <m/>
    <m/>
    <m/>
    <m/>
    <m/>
    <m/>
    <m/>
    <m/>
    <m/>
    <m/>
    <m/>
    <m/>
    <m/>
    <m/>
    <m/>
    <m/>
    <m/>
    <m/>
    <m/>
    <m/>
    <m/>
    <m/>
    <m/>
    <m/>
    <m/>
    <m/>
    <m/>
    <m/>
    <m/>
    <m/>
    <m/>
    <m/>
    <m/>
    <m/>
    <m/>
    <m/>
    <m/>
    <m/>
    <m/>
    <m/>
    <m/>
    <m/>
    <m/>
    <m/>
    <m/>
    <m/>
    <m/>
    <m/>
    <m/>
    <m/>
    <m/>
    <m/>
    <m/>
    <m/>
    <m/>
    <m/>
    <m/>
    <m/>
    <m/>
    <m/>
    <m/>
    <m/>
    <m/>
    <m/>
    <m/>
    <m/>
    <m/>
    <m/>
    <m/>
    <m/>
    <m/>
    <m/>
    <m/>
    <m/>
    <m/>
    <m/>
    <m/>
    <m/>
    <m/>
    <m/>
    <m/>
    <m/>
    <m/>
    <m/>
    <m/>
    <m/>
    <m/>
    <m/>
    <m/>
    <m/>
    <m/>
    <m/>
    <m/>
    <m/>
    <m/>
    <m/>
    <m/>
    <n v="2.11"/>
    <m/>
    <m/>
    <m/>
    <m/>
    <n v="22.55"/>
    <n v="21.16"/>
    <m/>
    <m/>
    <n v="50.52"/>
    <n v="2.11"/>
    <n v="52.63"/>
    <n v="43.71"/>
    <n v="96.34"/>
  </r>
  <r>
    <n v="26"/>
    <n v="105"/>
    <s v="Puntledge R"/>
    <s v="OPS"/>
    <s v="124"/>
    <s v="Chinook"/>
    <s v="2"/>
    <x v="1"/>
    <x v="3"/>
    <n v="105"/>
    <x v="10"/>
    <s v="CK-83"/>
    <s v="EAST VANCOUVER ISLAND-GEORGIA STRAIT_SU_0.3"/>
    <s v="C"/>
    <s v="H"/>
    <n v="105"/>
    <s v="Puntledge River H"/>
    <n v="105"/>
    <s v="Puntledge R"/>
    <s v="GSVI"/>
    <s v="S"/>
    <x v="1"/>
    <s v="185809"/>
    <n v="0"/>
    <s v="185809"/>
    <n v="2006"/>
    <s v="20060613"/>
    <s v="20060613"/>
    <n v="96"/>
    <n v="10.199999999999999"/>
    <s v="CAPTIVE BROOD; SEE 185808."/>
    <s v="CWT"/>
    <s v="B"/>
    <s v="Y"/>
    <s v="Y"/>
    <s v="Y"/>
    <s v="N"/>
    <n v="3.2130000000000001E-3"/>
    <x v="0"/>
    <n v="28850"/>
    <n v="40665"/>
    <x v="2"/>
    <n v="2993"/>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5"/>
    <m/>
    <m/>
    <m/>
    <m/>
    <m/>
    <m/>
    <m/>
    <m/>
    <n v="0"/>
    <n v="3.95"/>
    <n v="3.95"/>
    <n v="0"/>
    <n v="3.95"/>
  </r>
  <r>
    <n v="26"/>
    <n v="105"/>
    <s v="Puntledge R"/>
    <s v="OPS"/>
    <s v="124"/>
    <s v="Chinook"/>
    <s v="2"/>
    <x v="1"/>
    <x v="4"/>
    <n v="105"/>
    <x v="10"/>
    <s v="CK-83"/>
    <s v="EAST VANCOUVER ISLAND-GEORGIA STRAIT_SU_0.3"/>
    <s v="M"/>
    <s v="H"/>
    <n v="5679"/>
    <s v="Comox Bay Seapen"/>
    <n v="5679"/>
    <s v="Courtenay Est"/>
    <s v="GSVI"/>
    <s v="S"/>
    <x v="2"/>
    <s v="185910"/>
    <n v="0"/>
    <s v="185910"/>
    <n v="2007"/>
    <s v="20070610"/>
    <s v="20070610"/>
    <n v="84"/>
    <n v="7.1"/>
    <s v="SEE ALSO 185911, 185912, 185913."/>
    <s v="CWT"/>
    <s v="B"/>
    <s v="Y"/>
    <s v="Y"/>
    <s v="Y"/>
    <s v="Y"/>
    <n v="4.0200000000000001E-3"/>
    <x v="0"/>
    <n v="22293"/>
    <n v="50684"/>
    <x v="4"/>
    <n v="29798"/>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
    <n v="1.96"/>
    <m/>
    <m/>
    <n v="0"/>
    <n v="0"/>
    <n v="0"/>
    <n v="4.8600000000000003"/>
    <n v="4.8599999999999994"/>
  </r>
  <r>
    <n v="26"/>
    <n v="105"/>
    <s v="Puntledge R"/>
    <s v="OPS"/>
    <s v="124"/>
    <s v="Chinook"/>
    <s v="2"/>
    <x v="1"/>
    <x v="4"/>
    <n v="105"/>
    <x v="10"/>
    <s v="CK-83"/>
    <s v="EAST VANCOUVER ISLAND-GEORGIA STRAIT_SU_0.3"/>
    <s v="M"/>
    <s v="H"/>
    <n v="5679"/>
    <s v="Comox Bay Seapen"/>
    <n v="5679"/>
    <s v="Courtenay Est"/>
    <s v="GSVI"/>
    <s v="S"/>
    <x v="2"/>
    <s v="185910"/>
    <n v="0"/>
    <s v="185910"/>
    <n v="2007"/>
    <s v="20070610"/>
    <s v="20070610"/>
    <n v="84"/>
    <n v="7.1"/>
    <s v="SEE ALSO 185911, 185912, 185913."/>
    <s v="CWT"/>
    <s v="B"/>
    <s v="Y"/>
    <s v="Y"/>
    <s v="Y"/>
    <s v="Y"/>
    <n v="4.0200000000000001E-3"/>
    <x v="0"/>
    <n v="22293"/>
    <n v="50684"/>
    <x v="0"/>
    <n v="29798"/>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14"/>
    <m/>
    <m/>
    <m/>
    <m/>
    <n v="16.98"/>
    <n v="19.11"/>
    <m/>
    <m/>
    <n v="0"/>
    <n v="5.14"/>
    <n v="5.14"/>
    <n v="36.090000000000003"/>
    <n v="41.230000000000004"/>
  </r>
  <r>
    <n v="26"/>
    <n v="105"/>
    <s v="Puntledge R"/>
    <s v="OPS"/>
    <s v="124"/>
    <s v="Chinook"/>
    <s v="2"/>
    <x v="1"/>
    <x v="4"/>
    <n v="105"/>
    <x v="10"/>
    <s v="CK-83"/>
    <s v="EAST VANCOUVER ISLAND-GEORGIA STRAIT_SU_0.3"/>
    <s v="M"/>
    <s v="H"/>
    <n v="5679"/>
    <s v="Comox Bay Seapen"/>
    <n v="5679"/>
    <s v="Courtenay Est"/>
    <s v="GSVI"/>
    <s v="S"/>
    <x v="2"/>
    <s v="185910"/>
    <n v="0"/>
    <s v="185910"/>
    <n v="2007"/>
    <s v="20070610"/>
    <s v="20070610"/>
    <n v="84"/>
    <n v="7.1"/>
    <s v="SEE ALSO 185911, 185912, 185913."/>
    <s v="CWT"/>
    <s v="B"/>
    <s v="Y"/>
    <s v="Y"/>
    <s v="Y"/>
    <s v="Y"/>
    <n v="4.0200000000000001E-3"/>
    <x v="0"/>
    <n v="22293"/>
    <n v="50684"/>
    <x v="1"/>
    <n v="29798"/>
    <x v="10"/>
    <m/>
    <m/>
    <m/>
    <m/>
    <m/>
    <m/>
    <m/>
    <m/>
    <m/>
    <m/>
    <m/>
    <m/>
    <m/>
    <m/>
    <m/>
    <m/>
    <m/>
    <m/>
    <m/>
    <m/>
    <m/>
    <m/>
    <m/>
    <m/>
    <m/>
    <m/>
    <m/>
    <m/>
    <m/>
    <m/>
    <m/>
    <m/>
    <m/>
    <m/>
    <m/>
    <m/>
    <m/>
    <m/>
    <m/>
    <m/>
    <m/>
    <m/>
    <m/>
    <m/>
    <m/>
    <m/>
    <m/>
    <m/>
    <m/>
    <n v="78.510000000000005"/>
    <m/>
    <m/>
    <m/>
    <m/>
    <m/>
    <m/>
    <m/>
    <m/>
    <m/>
    <m/>
    <m/>
    <m/>
    <m/>
    <m/>
    <m/>
    <m/>
    <m/>
    <m/>
    <m/>
    <m/>
    <m/>
    <m/>
    <m/>
    <m/>
    <m/>
    <m/>
    <m/>
    <m/>
    <m/>
    <m/>
    <m/>
    <m/>
    <m/>
    <m/>
    <m/>
    <m/>
    <m/>
    <m/>
    <m/>
    <m/>
    <m/>
    <m/>
    <m/>
    <m/>
    <m/>
    <m/>
    <m/>
    <m/>
    <m/>
    <m/>
    <m/>
    <m/>
    <m/>
    <m/>
    <m/>
    <m/>
    <m/>
    <m/>
    <m/>
    <m/>
    <m/>
    <m/>
    <m/>
    <m/>
    <m/>
    <m/>
    <m/>
    <m/>
    <m/>
    <m/>
    <m/>
    <m/>
    <m/>
    <m/>
    <m/>
    <m/>
    <m/>
    <m/>
    <m/>
    <m/>
    <m/>
    <m/>
    <m/>
    <m/>
    <m/>
    <m/>
    <m/>
    <m/>
    <m/>
    <m/>
    <m/>
    <m/>
    <m/>
    <m/>
    <m/>
    <m/>
    <m/>
    <m/>
    <m/>
    <m/>
    <m/>
    <m/>
    <m/>
    <m/>
    <m/>
    <m/>
    <m/>
    <m/>
    <m/>
    <m/>
    <m/>
    <m/>
    <m/>
    <m/>
    <n v="9.8000000000000007"/>
    <n v="21.35"/>
    <m/>
    <m/>
    <n v="78.510000000000005"/>
    <n v="0"/>
    <n v="78.510000000000005"/>
    <n v="31.15"/>
    <n v="109.66"/>
  </r>
  <r>
    <n v="26"/>
    <n v="105"/>
    <s v="Puntledge R"/>
    <s v="OPS"/>
    <s v="124"/>
    <s v="Chinook"/>
    <s v="2"/>
    <x v="1"/>
    <x v="4"/>
    <n v="105"/>
    <x v="10"/>
    <s v="CK-83"/>
    <s v="EAST VANCOUVER ISLAND-GEORGIA STRAIT_SU_0.3"/>
    <s v="M"/>
    <s v="H"/>
    <n v="5679"/>
    <s v="Comox Bay Seapen"/>
    <n v="5679"/>
    <s v="Courtenay Est"/>
    <s v="GSVI"/>
    <s v="S"/>
    <x v="2"/>
    <s v="185910"/>
    <n v="0"/>
    <s v="185910"/>
    <n v="2007"/>
    <s v="20070610"/>
    <s v="20070610"/>
    <n v="84"/>
    <n v="7.1"/>
    <s v="SEE ALSO 185911, 185912, 185913."/>
    <s v="CWT"/>
    <s v="B"/>
    <s v="Y"/>
    <s v="Y"/>
    <s v="Y"/>
    <s v="Y"/>
    <n v="4.0200000000000001E-3"/>
    <x v="0"/>
    <n v="22293"/>
    <n v="50684"/>
    <x v="2"/>
    <n v="29798"/>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7"/>
    <n v="3.18"/>
    <m/>
    <m/>
    <n v="0"/>
    <n v="0"/>
    <n v="0"/>
    <n v="5.45"/>
    <n v="5.45"/>
  </r>
  <r>
    <n v="26"/>
    <n v="105"/>
    <s v="Puntledge R"/>
    <s v="OPS"/>
    <s v="124"/>
    <s v="Chinook"/>
    <s v="2"/>
    <x v="1"/>
    <x v="4"/>
    <n v="105"/>
    <x v="10"/>
    <s v="CK-83"/>
    <s v="EAST VANCOUVER ISLAND-GEORGIA STRAIT_SU_0.3"/>
    <s v="M"/>
    <s v="H"/>
    <n v="5679"/>
    <s v="Comox Bay Seapen"/>
    <n v="5679"/>
    <s v="Courtenay Est"/>
    <s v="GSVI"/>
    <s v="S"/>
    <x v="2"/>
    <s v="185911"/>
    <n v="0"/>
    <s v="185911"/>
    <n v="2007"/>
    <s v="20070610"/>
    <s v="20070610"/>
    <n v="84"/>
    <n v="7.1"/>
    <s v="SEE ALSO 185910, 185912, 185913."/>
    <s v="CWT"/>
    <s v="B"/>
    <s v="Y"/>
    <s v="Y"/>
    <s v="Y"/>
    <s v="Y"/>
    <n v="4.0010000000000002E-3"/>
    <x v="0"/>
    <n v="22399"/>
    <n v="50924"/>
    <x v="4"/>
    <n v="29797"/>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6"/>
    <m/>
    <m/>
    <m/>
    <n v="0"/>
    <n v="0"/>
    <n v="0"/>
    <n v="2.46"/>
    <n v="2.46"/>
  </r>
  <r>
    <n v="26"/>
    <n v="105"/>
    <s v="Puntledge R"/>
    <s v="OPS"/>
    <s v="124"/>
    <s v="Chinook"/>
    <s v="2"/>
    <x v="1"/>
    <x v="4"/>
    <n v="105"/>
    <x v="10"/>
    <s v="CK-83"/>
    <s v="EAST VANCOUVER ISLAND-GEORGIA STRAIT_SU_0.3"/>
    <s v="M"/>
    <s v="H"/>
    <n v="5679"/>
    <s v="Comox Bay Seapen"/>
    <n v="5679"/>
    <s v="Courtenay Est"/>
    <s v="GSVI"/>
    <s v="S"/>
    <x v="2"/>
    <s v="185911"/>
    <n v="0"/>
    <s v="185911"/>
    <n v="2007"/>
    <s v="20070610"/>
    <s v="20070610"/>
    <n v="84"/>
    <n v="7.1"/>
    <s v="SEE ALSO 185910, 185912, 185913."/>
    <s v="CWT"/>
    <s v="B"/>
    <s v="Y"/>
    <s v="Y"/>
    <s v="Y"/>
    <s v="Y"/>
    <n v="4.0010000000000002E-3"/>
    <x v="0"/>
    <n v="22399"/>
    <n v="50924"/>
    <x v="0"/>
    <n v="29797"/>
    <x v="9"/>
    <m/>
    <m/>
    <m/>
    <m/>
    <m/>
    <m/>
    <m/>
    <m/>
    <m/>
    <m/>
    <m/>
    <m/>
    <m/>
    <m/>
    <m/>
    <m/>
    <m/>
    <m/>
    <m/>
    <m/>
    <m/>
    <m/>
    <m/>
    <m/>
    <m/>
    <m/>
    <m/>
    <m/>
    <m/>
    <m/>
    <m/>
    <m/>
    <m/>
    <m/>
    <n v="16.32"/>
    <m/>
    <m/>
    <m/>
    <m/>
    <m/>
    <m/>
    <m/>
    <m/>
    <m/>
    <m/>
    <m/>
    <m/>
    <m/>
    <m/>
    <m/>
    <m/>
    <m/>
    <m/>
    <m/>
    <m/>
    <m/>
    <m/>
    <m/>
    <m/>
    <m/>
    <m/>
    <m/>
    <m/>
    <m/>
    <m/>
    <m/>
    <m/>
    <m/>
    <m/>
    <m/>
    <m/>
    <m/>
    <m/>
    <m/>
    <m/>
    <m/>
    <m/>
    <m/>
    <m/>
    <m/>
    <m/>
    <m/>
    <m/>
    <m/>
    <m/>
    <m/>
    <m/>
    <m/>
    <m/>
    <m/>
    <m/>
    <m/>
    <m/>
    <m/>
    <m/>
    <m/>
    <m/>
    <m/>
    <m/>
    <m/>
    <m/>
    <m/>
    <m/>
    <m/>
    <m/>
    <m/>
    <m/>
    <m/>
    <m/>
    <m/>
    <m/>
    <m/>
    <m/>
    <m/>
    <m/>
    <m/>
    <m/>
    <m/>
    <m/>
    <m/>
    <m/>
    <m/>
    <m/>
    <m/>
    <m/>
    <m/>
    <m/>
    <m/>
    <m/>
    <m/>
    <m/>
    <m/>
    <m/>
    <m/>
    <m/>
    <m/>
    <m/>
    <m/>
    <m/>
    <m/>
    <m/>
    <m/>
    <m/>
    <m/>
    <m/>
    <m/>
    <m/>
    <m/>
    <m/>
    <m/>
    <m/>
    <m/>
    <m/>
    <m/>
    <m/>
    <m/>
    <m/>
    <m/>
    <m/>
    <m/>
    <m/>
    <m/>
    <m/>
    <m/>
    <n v="16.86"/>
    <n v="25.33"/>
    <m/>
    <m/>
    <n v="16.32"/>
    <n v="0"/>
    <n v="16.32"/>
    <n v="42.19"/>
    <n v="58.51"/>
  </r>
  <r>
    <n v="26"/>
    <n v="105"/>
    <s v="Puntledge R"/>
    <s v="OPS"/>
    <s v="124"/>
    <s v="Chinook"/>
    <s v="2"/>
    <x v="1"/>
    <x v="4"/>
    <n v="105"/>
    <x v="10"/>
    <s v="CK-83"/>
    <s v="EAST VANCOUVER ISLAND-GEORGIA STRAIT_SU_0.3"/>
    <s v="M"/>
    <s v="H"/>
    <n v="5679"/>
    <s v="Comox Bay Seapen"/>
    <n v="5679"/>
    <s v="Courtenay Est"/>
    <s v="GSVI"/>
    <s v="S"/>
    <x v="2"/>
    <s v="185911"/>
    <n v="0"/>
    <s v="185911"/>
    <n v="2007"/>
    <s v="20070610"/>
    <s v="20070610"/>
    <n v="84"/>
    <n v="7.1"/>
    <s v="SEE ALSO 185910, 185912, 185913."/>
    <s v="CWT"/>
    <s v="B"/>
    <s v="Y"/>
    <s v="Y"/>
    <s v="Y"/>
    <s v="Y"/>
    <n v="4.0010000000000002E-3"/>
    <x v="0"/>
    <n v="22399"/>
    <n v="50924"/>
    <x v="1"/>
    <n v="29797"/>
    <x v="10"/>
    <m/>
    <m/>
    <m/>
    <m/>
    <m/>
    <m/>
    <m/>
    <m/>
    <m/>
    <m/>
    <m/>
    <m/>
    <m/>
    <m/>
    <m/>
    <m/>
    <m/>
    <m/>
    <m/>
    <m/>
    <m/>
    <m/>
    <m/>
    <m/>
    <m/>
    <m/>
    <m/>
    <m/>
    <m/>
    <m/>
    <m/>
    <m/>
    <m/>
    <m/>
    <m/>
    <m/>
    <m/>
    <m/>
    <m/>
    <m/>
    <m/>
    <m/>
    <m/>
    <m/>
    <m/>
    <m/>
    <m/>
    <m/>
    <m/>
    <m/>
    <m/>
    <m/>
    <m/>
    <m/>
    <m/>
    <m/>
    <m/>
    <m/>
    <m/>
    <m/>
    <m/>
    <m/>
    <m/>
    <m/>
    <m/>
    <m/>
    <m/>
    <m/>
    <m/>
    <m/>
    <m/>
    <m/>
    <m/>
    <m/>
    <m/>
    <m/>
    <m/>
    <m/>
    <m/>
    <m/>
    <m/>
    <m/>
    <m/>
    <m/>
    <m/>
    <m/>
    <m/>
    <m/>
    <m/>
    <m/>
    <m/>
    <m/>
    <m/>
    <m/>
    <m/>
    <m/>
    <m/>
    <m/>
    <m/>
    <m/>
    <m/>
    <m/>
    <m/>
    <m/>
    <m/>
    <n v="12.46"/>
    <m/>
    <m/>
    <m/>
    <m/>
    <m/>
    <m/>
    <m/>
    <m/>
    <m/>
    <m/>
    <m/>
    <m/>
    <m/>
    <m/>
    <m/>
    <m/>
    <m/>
    <m/>
    <m/>
    <m/>
    <m/>
    <m/>
    <m/>
    <m/>
    <m/>
    <m/>
    <m/>
    <m/>
    <m/>
    <m/>
    <m/>
    <m/>
    <m/>
    <m/>
    <m/>
    <m/>
    <m/>
    <m/>
    <m/>
    <m/>
    <m/>
    <m/>
    <m/>
    <m/>
    <m/>
    <m/>
    <m/>
    <m/>
    <m/>
    <m/>
    <m/>
    <m/>
    <m/>
    <n v="6.66"/>
    <m/>
    <m/>
    <m/>
    <m/>
    <n v="15.67"/>
    <n v="30.69"/>
    <m/>
    <m/>
    <n v="12.46"/>
    <n v="6.66"/>
    <n v="19.12"/>
    <n v="46.36"/>
    <n v="65.48"/>
  </r>
  <r>
    <n v="26"/>
    <n v="105"/>
    <s v="Puntledge R"/>
    <s v="OPS"/>
    <s v="124"/>
    <s v="Chinook"/>
    <s v="2"/>
    <x v="1"/>
    <x v="4"/>
    <n v="105"/>
    <x v="10"/>
    <s v="CK-83"/>
    <s v="EAST VANCOUVER ISLAND-GEORGIA STRAIT_SU_0.3"/>
    <s v="M"/>
    <s v="H"/>
    <n v="5679"/>
    <s v="Comox Bay Seapen"/>
    <n v="5679"/>
    <s v="Courtenay Est"/>
    <s v="GSVI"/>
    <s v="S"/>
    <x v="2"/>
    <s v="185912"/>
    <n v="0"/>
    <s v="185912"/>
    <n v="2007"/>
    <s v="20070610"/>
    <s v="20070610"/>
    <n v="84"/>
    <n v="7.1"/>
    <s v="SEE ALSO 185910, 185911, 185913"/>
    <s v="CWT"/>
    <s v="B"/>
    <s v="Y"/>
    <s v="Y"/>
    <s v="Y"/>
    <s v="Y"/>
    <n v="4.0140000000000002E-3"/>
    <x v="0"/>
    <n v="22329"/>
    <n v="50766"/>
    <x v="4"/>
    <n v="29800"/>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36"/>
    <n v="1.96"/>
    <m/>
    <m/>
    <n v="0"/>
    <n v="0"/>
    <n v="0"/>
    <n v="7.32"/>
    <n v="7.32"/>
  </r>
  <r>
    <n v="26"/>
    <n v="105"/>
    <s v="Puntledge R"/>
    <s v="OPS"/>
    <s v="124"/>
    <s v="Chinook"/>
    <s v="2"/>
    <x v="1"/>
    <x v="4"/>
    <n v="105"/>
    <x v="10"/>
    <s v="CK-83"/>
    <s v="EAST VANCOUVER ISLAND-GEORGIA STRAIT_SU_0.3"/>
    <s v="M"/>
    <s v="H"/>
    <n v="5679"/>
    <s v="Comox Bay Seapen"/>
    <n v="5679"/>
    <s v="Courtenay Est"/>
    <s v="GSVI"/>
    <s v="S"/>
    <x v="2"/>
    <s v="185912"/>
    <n v="0"/>
    <s v="185912"/>
    <n v="2007"/>
    <s v="20070610"/>
    <s v="20070610"/>
    <n v="84"/>
    <n v="7.1"/>
    <s v="SEE ALSO 185910, 185911, 185913"/>
    <s v="CWT"/>
    <s v="B"/>
    <s v="Y"/>
    <s v="Y"/>
    <s v="Y"/>
    <s v="Y"/>
    <n v="4.0140000000000002E-3"/>
    <x v="0"/>
    <n v="22329"/>
    <n v="50766"/>
    <x v="0"/>
    <n v="29800"/>
    <x v="9"/>
    <m/>
    <m/>
    <m/>
    <m/>
    <m/>
    <m/>
    <m/>
    <m/>
    <m/>
    <m/>
    <m/>
    <m/>
    <m/>
    <m/>
    <m/>
    <m/>
    <n v="14.0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73"/>
    <n v="21.34"/>
    <m/>
    <m/>
    <n v="14.06"/>
    <n v="0"/>
    <n v="14.06"/>
    <n v="44.07"/>
    <n v="58.129999999999995"/>
  </r>
  <r>
    <n v="26"/>
    <n v="105"/>
    <s v="Puntledge R"/>
    <s v="OPS"/>
    <s v="124"/>
    <s v="Chinook"/>
    <s v="2"/>
    <x v="1"/>
    <x v="4"/>
    <n v="105"/>
    <x v="10"/>
    <s v="CK-83"/>
    <s v="EAST VANCOUVER ISLAND-GEORGIA STRAIT_SU_0.3"/>
    <s v="M"/>
    <s v="H"/>
    <n v="5679"/>
    <s v="Comox Bay Seapen"/>
    <n v="5679"/>
    <s v="Courtenay Est"/>
    <s v="GSVI"/>
    <s v="S"/>
    <x v="2"/>
    <s v="185912"/>
    <n v="0"/>
    <s v="185912"/>
    <n v="2007"/>
    <s v="20070610"/>
    <s v="20070610"/>
    <n v="84"/>
    <n v="7.1"/>
    <s v="SEE ALSO 185910, 185911, 185913"/>
    <s v="CWT"/>
    <s v="B"/>
    <s v="Y"/>
    <s v="Y"/>
    <s v="Y"/>
    <s v="Y"/>
    <n v="4.0140000000000002E-3"/>
    <x v="0"/>
    <n v="22329"/>
    <n v="50766"/>
    <x v="1"/>
    <n v="29800"/>
    <x v="10"/>
    <m/>
    <m/>
    <m/>
    <m/>
    <m/>
    <m/>
    <m/>
    <m/>
    <m/>
    <m/>
    <m/>
    <m/>
    <m/>
    <m/>
    <m/>
    <m/>
    <m/>
    <m/>
    <m/>
    <m/>
    <m/>
    <m/>
    <m/>
    <m/>
    <m/>
    <m/>
    <m/>
    <m/>
    <m/>
    <m/>
    <m/>
    <m/>
    <m/>
    <m/>
    <m/>
    <m/>
    <m/>
    <m/>
    <m/>
    <m/>
    <m/>
    <m/>
    <m/>
    <m/>
    <m/>
    <m/>
    <m/>
    <m/>
    <m/>
    <n v="78.510000000000005"/>
    <m/>
    <m/>
    <m/>
    <m/>
    <m/>
    <m/>
    <m/>
    <m/>
    <m/>
    <m/>
    <m/>
    <m/>
    <m/>
    <m/>
    <m/>
    <m/>
    <m/>
    <m/>
    <m/>
    <m/>
    <m/>
    <m/>
    <m/>
    <m/>
    <m/>
    <m/>
    <m/>
    <m/>
    <m/>
    <m/>
    <m/>
    <m/>
    <m/>
    <m/>
    <m/>
    <m/>
    <m/>
    <m/>
    <m/>
    <m/>
    <m/>
    <m/>
    <m/>
    <m/>
    <m/>
    <m/>
    <m/>
    <m/>
    <m/>
    <m/>
    <m/>
    <m/>
    <m/>
    <m/>
    <m/>
    <m/>
    <m/>
    <m/>
    <m/>
    <m/>
    <m/>
    <m/>
    <m/>
    <m/>
    <m/>
    <m/>
    <m/>
    <m/>
    <m/>
    <m/>
    <m/>
    <m/>
    <m/>
    <m/>
    <m/>
    <m/>
    <m/>
    <m/>
    <m/>
    <m/>
    <m/>
    <m/>
    <m/>
    <m/>
    <m/>
    <m/>
    <m/>
    <m/>
    <m/>
    <m/>
    <m/>
    <n v="22.92"/>
    <m/>
    <m/>
    <m/>
    <m/>
    <m/>
    <m/>
    <m/>
    <m/>
    <m/>
    <m/>
    <m/>
    <m/>
    <m/>
    <m/>
    <m/>
    <m/>
    <m/>
    <m/>
    <m/>
    <m/>
    <m/>
    <m/>
    <n v="4.4800000000000004"/>
    <n v="8.77"/>
    <m/>
    <m/>
    <n v="101.43"/>
    <n v="0"/>
    <n v="101.43"/>
    <n v="13.25"/>
    <n v="114.68"/>
  </r>
  <r>
    <n v="26"/>
    <n v="105"/>
    <s v="Puntledge R"/>
    <s v="OPS"/>
    <s v="124"/>
    <s v="Chinook"/>
    <s v="2"/>
    <x v="1"/>
    <x v="4"/>
    <n v="105"/>
    <x v="10"/>
    <s v="CK-83"/>
    <s v="EAST VANCOUVER ISLAND-GEORGIA STRAIT_SU_0.3"/>
    <s v="M"/>
    <s v="H"/>
    <n v="5679"/>
    <s v="Comox Bay Seapen"/>
    <n v="5679"/>
    <s v="Courtenay Est"/>
    <s v="GSVI"/>
    <s v="S"/>
    <x v="2"/>
    <s v="185913"/>
    <n v="0"/>
    <s v="185913"/>
    <n v="2007"/>
    <s v="20070610"/>
    <s v="20070610"/>
    <n v="84"/>
    <n v="7.1"/>
    <s v="SEE ALSO 185910, 185911, 185912."/>
    <s v="CWT"/>
    <s v="B"/>
    <s v="Y"/>
    <s v="Y"/>
    <s v="Y"/>
    <s v="Y"/>
    <n v="4.006E-3"/>
    <x v="0"/>
    <n v="22376"/>
    <n v="50872"/>
    <x v="4"/>
    <n v="29799"/>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2"/>
    <n v="1.96"/>
    <m/>
    <m/>
    <n v="0"/>
    <n v="0"/>
    <n v="0"/>
    <n v="5.68"/>
    <n v="5.68"/>
  </r>
  <r>
    <n v="26"/>
    <n v="105"/>
    <s v="Puntledge R"/>
    <s v="OPS"/>
    <s v="124"/>
    <s v="Chinook"/>
    <s v="2"/>
    <x v="1"/>
    <x v="4"/>
    <n v="105"/>
    <x v="10"/>
    <s v="CK-83"/>
    <s v="EAST VANCOUVER ISLAND-GEORGIA STRAIT_SU_0.3"/>
    <s v="M"/>
    <s v="H"/>
    <n v="5679"/>
    <s v="Comox Bay Seapen"/>
    <n v="5679"/>
    <s v="Courtenay Est"/>
    <s v="GSVI"/>
    <s v="S"/>
    <x v="2"/>
    <s v="185913"/>
    <n v="0"/>
    <s v="185913"/>
    <n v="2007"/>
    <s v="20070610"/>
    <s v="20070610"/>
    <n v="84"/>
    <n v="7.1"/>
    <s v="SEE ALSO 185910, 185911, 185912."/>
    <s v="CWT"/>
    <s v="B"/>
    <s v="Y"/>
    <s v="Y"/>
    <s v="Y"/>
    <s v="Y"/>
    <n v="4.006E-3"/>
    <x v="0"/>
    <n v="22376"/>
    <n v="50872"/>
    <x v="0"/>
    <n v="29799"/>
    <x v="9"/>
    <m/>
    <m/>
    <m/>
    <m/>
    <m/>
    <m/>
    <m/>
    <m/>
    <m/>
    <m/>
    <m/>
    <m/>
    <m/>
    <m/>
    <m/>
    <m/>
    <m/>
    <m/>
    <m/>
    <m/>
    <m/>
    <m/>
    <m/>
    <m/>
    <m/>
    <m/>
    <m/>
    <m/>
    <m/>
    <m/>
    <m/>
    <m/>
    <m/>
    <m/>
    <m/>
    <m/>
    <m/>
    <m/>
    <m/>
    <m/>
    <m/>
    <m/>
    <m/>
    <m/>
    <m/>
    <m/>
    <m/>
    <m/>
    <m/>
    <n v="114.04"/>
    <m/>
    <m/>
    <m/>
    <m/>
    <m/>
    <m/>
    <m/>
    <m/>
    <m/>
    <m/>
    <m/>
    <m/>
    <m/>
    <m/>
    <m/>
    <m/>
    <m/>
    <m/>
    <m/>
    <m/>
    <m/>
    <m/>
    <m/>
    <m/>
    <m/>
    <m/>
    <m/>
    <m/>
    <m/>
    <m/>
    <m/>
    <m/>
    <m/>
    <m/>
    <m/>
    <m/>
    <m/>
    <m/>
    <m/>
    <m/>
    <m/>
    <m/>
    <m/>
    <m/>
    <m/>
    <m/>
    <m/>
    <m/>
    <m/>
    <m/>
    <m/>
    <m/>
    <m/>
    <m/>
    <m/>
    <m/>
    <m/>
    <m/>
    <m/>
    <m/>
    <m/>
    <m/>
    <m/>
    <m/>
    <m/>
    <m/>
    <m/>
    <m/>
    <m/>
    <m/>
    <m/>
    <m/>
    <m/>
    <m/>
    <m/>
    <m/>
    <m/>
    <m/>
    <m/>
    <m/>
    <m/>
    <m/>
    <m/>
    <m/>
    <m/>
    <m/>
    <m/>
    <m/>
    <m/>
    <m/>
    <m/>
    <m/>
    <m/>
    <m/>
    <m/>
    <m/>
    <m/>
    <m/>
    <m/>
    <m/>
    <m/>
    <m/>
    <m/>
    <m/>
    <m/>
    <m/>
    <m/>
    <m/>
    <m/>
    <m/>
    <m/>
    <m/>
    <m/>
    <m/>
    <n v="14.71"/>
    <n v="16.98"/>
    <m/>
    <m/>
    <n v="114.04"/>
    <n v="0"/>
    <n v="114.04"/>
    <n v="31.69"/>
    <n v="145.72999999999999"/>
  </r>
  <r>
    <n v="26"/>
    <n v="105"/>
    <s v="Puntledge R"/>
    <s v="OPS"/>
    <s v="124"/>
    <s v="Chinook"/>
    <s v="2"/>
    <x v="1"/>
    <x v="4"/>
    <n v="105"/>
    <x v="10"/>
    <s v="CK-83"/>
    <s v="EAST VANCOUVER ISLAND-GEORGIA STRAIT_SU_0.3"/>
    <s v="M"/>
    <s v="H"/>
    <n v="5679"/>
    <s v="Comox Bay Seapen"/>
    <n v="5679"/>
    <s v="Courtenay Est"/>
    <s v="GSVI"/>
    <s v="S"/>
    <x v="2"/>
    <s v="185913"/>
    <n v="0"/>
    <s v="185913"/>
    <n v="2007"/>
    <s v="20070610"/>
    <s v="20070610"/>
    <n v="84"/>
    <n v="7.1"/>
    <s v="SEE ALSO 185910, 185911, 185912."/>
    <s v="CWT"/>
    <s v="B"/>
    <s v="Y"/>
    <s v="Y"/>
    <s v="Y"/>
    <s v="Y"/>
    <n v="4.006E-3"/>
    <x v="0"/>
    <n v="22376"/>
    <n v="50872"/>
    <x v="1"/>
    <n v="29799"/>
    <x v="10"/>
    <m/>
    <m/>
    <m/>
    <m/>
    <m/>
    <m/>
    <m/>
    <m/>
    <m/>
    <m/>
    <m/>
    <m/>
    <m/>
    <m/>
    <m/>
    <m/>
    <m/>
    <m/>
    <m/>
    <m/>
    <m/>
    <m/>
    <m/>
    <m/>
    <m/>
    <m/>
    <m/>
    <m/>
    <m/>
    <m/>
    <m/>
    <m/>
    <m/>
    <m/>
    <m/>
    <m/>
    <m/>
    <m/>
    <m/>
    <m/>
    <m/>
    <m/>
    <m/>
    <m/>
    <m/>
    <m/>
    <m/>
    <m/>
    <m/>
    <n v="30.03"/>
    <m/>
    <m/>
    <m/>
    <m/>
    <m/>
    <m/>
    <m/>
    <m/>
    <m/>
    <m/>
    <m/>
    <m/>
    <m/>
    <m/>
    <m/>
    <m/>
    <m/>
    <m/>
    <m/>
    <m/>
    <m/>
    <n v="5.73"/>
    <m/>
    <m/>
    <m/>
    <m/>
    <m/>
    <m/>
    <m/>
    <m/>
    <m/>
    <m/>
    <m/>
    <m/>
    <m/>
    <m/>
    <m/>
    <m/>
    <m/>
    <m/>
    <m/>
    <m/>
    <m/>
    <m/>
    <m/>
    <m/>
    <m/>
    <m/>
    <m/>
    <m/>
    <m/>
    <m/>
    <m/>
    <m/>
    <m/>
    <m/>
    <m/>
    <m/>
    <m/>
    <m/>
    <m/>
    <m/>
    <m/>
    <m/>
    <m/>
    <m/>
    <m/>
    <m/>
    <m/>
    <m/>
    <m/>
    <m/>
    <m/>
    <m/>
    <m/>
    <m/>
    <m/>
    <m/>
    <m/>
    <m/>
    <m/>
    <m/>
    <m/>
    <m/>
    <m/>
    <m/>
    <m/>
    <m/>
    <m/>
    <m/>
    <m/>
    <m/>
    <m/>
    <m/>
    <m/>
    <m/>
    <m/>
    <m/>
    <m/>
    <m/>
    <m/>
    <m/>
    <m/>
    <m/>
    <m/>
    <m/>
    <m/>
    <m/>
    <m/>
    <n v="11.89"/>
    <m/>
    <m/>
    <m/>
    <m/>
    <n v="12.87"/>
    <n v="29.57"/>
    <m/>
    <m/>
    <n v="35.76"/>
    <n v="11.89"/>
    <n v="47.65"/>
    <n v="42.44"/>
    <n v="90.09"/>
  </r>
  <r>
    <n v="26"/>
    <n v="105"/>
    <s v="Puntledge R"/>
    <s v="OPS"/>
    <s v="124"/>
    <s v="Chinook"/>
    <s v="2"/>
    <x v="1"/>
    <x v="4"/>
    <n v="105"/>
    <x v="10"/>
    <s v="CK-83"/>
    <s v="EAST VANCOUVER ISLAND-GEORGIA STRAIT_SU_0.3"/>
    <s v="M"/>
    <s v="H"/>
    <n v="105"/>
    <s v="Puntledge River H"/>
    <n v="105"/>
    <s v="Puntledge R"/>
    <s v="GSVI"/>
    <s v="S"/>
    <x v="1"/>
    <s v="185914"/>
    <n v="0"/>
    <s v="185914"/>
    <n v="2007"/>
    <s v="20070603"/>
    <s v="20070603"/>
    <n v="77"/>
    <n v="5.3"/>
    <s v="SEE ALSO 185915, 185916, 185917."/>
    <s v="CWT"/>
    <s v="P"/>
    <s v="Y"/>
    <s v="Y"/>
    <s v="Y"/>
    <s v="Y"/>
    <n v="3.993E-3"/>
    <x v="0"/>
    <n v="22444"/>
    <n v="188288"/>
    <x v="4"/>
    <n v="29036"/>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89"/>
    <n v="21.66"/>
    <m/>
    <m/>
    <n v="0"/>
    <n v="0"/>
    <n v="0"/>
    <n v="32.549999999999997"/>
    <n v="32.549999999999997"/>
  </r>
  <r>
    <n v="26"/>
    <n v="105"/>
    <s v="Puntledge R"/>
    <s v="OPS"/>
    <s v="124"/>
    <s v="Chinook"/>
    <s v="2"/>
    <x v="1"/>
    <x v="4"/>
    <n v="105"/>
    <x v="10"/>
    <s v="CK-83"/>
    <s v="EAST VANCOUVER ISLAND-GEORGIA STRAIT_SU_0.3"/>
    <s v="M"/>
    <s v="H"/>
    <n v="105"/>
    <s v="Puntledge River H"/>
    <n v="105"/>
    <s v="Puntledge R"/>
    <s v="GSVI"/>
    <s v="S"/>
    <x v="1"/>
    <s v="185914"/>
    <n v="0"/>
    <s v="185914"/>
    <n v="2007"/>
    <s v="20070603"/>
    <s v="20070603"/>
    <n v="77"/>
    <n v="5.3"/>
    <s v="SEE ALSO 185915, 185916, 185917."/>
    <s v="CWT"/>
    <s v="P"/>
    <s v="Y"/>
    <s v="Y"/>
    <s v="Y"/>
    <s v="Y"/>
    <n v="3.993E-3"/>
    <x v="0"/>
    <n v="22444"/>
    <n v="188288"/>
    <x v="0"/>
    <n v="29036"/>
    <x v="9"/>
    <m/>
    <m/>
    <m/>
    <m/>
    <m/>
    <m/>
    <m/>
    <m/>
    <m/>
    <m/>
    <m/>
    <m/>
    <m/>
    <m/>
    <m/>
    <m/>
    <m/>
    <m/>
    <m/>
    <m/>
    <m/>
    <m/>
    <m/>
    <m/>
    <m/>
    <m/>
    <m/>
    <m/>
    <m/>
    <m/>
    <m/>
    <m/>
    <m/>
    <m/>
    <m/>
    <m/>
    <m/>
    <m/>
    <m/>
    <m/>
    <m/>
    <m/>
    <m/>
    <m/>
    <m/>
    <m/>
    <m/>
    <m/>
    <m/>
    <n v="210.4"/>
    <m/>
    <m/>
    <m/>
    <m/>
    <m/>
    <m/>
    <m/>
    <m/>
    <m/>
    <m/>
    <m/>
    <m/>
    <m/>
    <m/>
    <m/>
    <m/>
    <m/>
    <m/>
    <m/>
    <m/>
    <m/>
    <m/>
    <m/>
    <m/>
    <m/>
    <m/>
    <m/>
    <m/>
    <m/>
    <m/>
    <m/>
    <m/>
    <m/>
    <m/>
    <m/>
    <m/>
    <m/>
    <m/>
    <m/>
    <m/>
    <m/>
    <m/>
    <m/>
    <m/>
    <m/>
    <m/>
    <m/>
    <m/>
    <m/>
    <m/>
    <m/>
    <m/>
    <m/>
    <m/>
    <m/>
    <m/>
    <m/>
    <m/>
    <m/>
    <m/>
    <m/>
    <m/>
    <m/>
    <m/>
    <m/>
    <m/>
    <m/>
    <m/>
    <m/>
    <m/>
    <m/>
    <m/>
    <m/>
    <m/>
    <m/>
    <m/>
    <m/>
    <m/>
    <m/>
    <m/>
    <m/>
    <m/>
    <m/>
    <m/>
    <m/>
    <m/>
    <m/>
    <m/>
    <m/>
    <m/>
    <m/>
    <m/>
    <m/>
    <m/>
    <m/>
    <m/>
    <m/>
    <m/>
    <m/>
    <m/>
    <m/>
    <m/>
    <m/>
    <m/>
    <m/>
    <m/>
    <m/>
    <m/>
    <m/>
    <n v="62.42"/>
    <m/>
    <m/>
    <m/>
    <m/>
    <n v="58.72"/>
    <n v="55.12"/>
    <m/>
    <m/>
    <n v="210.4"/>
    <n v="62.42"/>
    <n v="272.82"/>
    <n v="113.84"/>
    <n v="386.65999999999997"/>
  </r>
  <r>
    <n v="26"/>
    <n v="105"/>
    <s v="Puntledge R"/>
    <s v="OPS"/>
    <s v="124"/>
    <s v="Chinook"/>
    <s v="2"/>
    <x v="1"/>
    <x v="4"/>
    <n v="105"/>
    <x v="10"/>
    <s v="CK-83"/>
    <s v="EAST VANCOUVER ISLAND-GEORGIA STRAIT_SU_0.3"/>
    <s v="M"/>
    <s v="H"/>
    <n v="105"/>
    <s v="Puntledge River H"/>
    <n v="105"/>
    <s v="Puntledge R"/>
    <s v="GSVI"/>
    <s v="S"/>
    <x v="1"/>
    <s v="185914"/>
    <n v="0"/>
    <s v="185914"/>
    <n v="2007"/>
    <s v="20070603"/>
    <s v="20070603"/>
    <n v="77"/>
    <n v="5.3"/>
    <s v="SEE ALSO 185915, 185916, 185917."/>
    <s v="CWT"/>
    <s v="P"/>
    <s v="Y"/>
    <s v="Y"/>
    <s v="Y"/>
    <s v="Y"/>
    <n v="3.993E-3"/>
    <x v="0"/>
    <n v="22444"/>
    <n v="188288"/>
    <x v="1"/>
    <n v="29036"/>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89"/>
    <m/>
    <m/>
    <m/>
    <m/>
    <n v="24.79"/>
    <n v="48.54"/>
    <m/>
    <m/>
    <n v="0"/>
    <n v="20.89"/>
    <n v="20.89"/>
    <n v="73.33"/>
    <n v="94.22"/>
  </r>
  <r>
    <n v="26"/>
    <n v="105"/>
    <s v="Puntledge R"/>
    <s v="OPS"/>
    <s v="124"/>
    <s v="Chinook"/>
    <s v="2"/>
    <x v="1"/>
    <x v="4"/>
    <n v="105"/>
    <x v="10"/>
    <s v="CK-83"/>
    <s v="EAST VANCOUVER ISLAND-GEORGIA STRAIT_SU_0.3"/>
    <s v="M"/>
    <s v="H"/>
    <n v="105"/>
    <s v="Puntledge River H"/>
    <n v="105"/>
    <s v="Puntledge R"/>
    <s v="GSVI"/>
    <s v="S"/>
    <x v="1"/>
    <s v="185915"/>
    <n v="0"/>
    <s v="185915"/>
    <n v="2007"/>
    <s v="20070603"/>
    <s v="20070603"/>
    <n v="77"/>
    <n v="5.3"/>
    <s v="SEE ALSO 185914, 185916, 185917."/>
    <s v="CWT"/>
    <s v="P"/>
    <s v="Y"/>
    <s v="Y"/>
    <s v="Y"/>
    <s v="Y"/>
    <n v="4.0070000000000001E-3"/>
    <x v="0"/>
    <n v="22366"/>
    <n v="187636"/>
    <x v="4"/>
    <n v="29073"/>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34"/>
    <n v="14.44"/>
    <m/>
    <m/>
    <n v="0"/>
    <n v="0"/>
    <n v="0"/>
    <n v="32.78"/>
    <n v="32.78"/>
  </r>
  <r>
    <n v="26"/>
    <n v="105"/>
    <s v="Puntledge R"/>
    <s v="OPS"/>
    <s v="124"/>
    <s v="Chinook"/>
    <s v="2"/>
    <x v="1"/>
    <x v="4"/>
    <n v="105"/>
    <x v="10"/>
    <s v="CK-83"/>
    <s v="EAST VANCOUVER ISLAND-GEORGIA STRAIT_SU_0.3"/>
    <s v="M"/>
    <s v="H"/>
    <n v="105"/>
    <s v="Puntledge River H"/>
    <n v="105"/>
    <s v="Puntledge R"/>
    <s v="GSVI"/>
    <s v="S"/>
    <x v="1"/>
    <s v="185915"/>
    <n v="0"/>
    <s v="185915"/>
    <n v="2007"/>
    <s v="20070603"/>
    <s v="20070603"/>
    <n v="77"/>
    <n v="5.3"/>
    <s v="SEE ALSO 185914, 185916, 185917."/>
    <s v="CWT"/>
    <s v="P"/>
    <s v="Y"/>
    <s v="Y"/>
    <s v="Y"/>
    <s v="Y"/>
    <n v="4.0070000000000001E-3"/>
    <x v="0"/>
    <n v="22366"/>
    <n v="187636"/>
    <x v="0"/>
    <n v="29073"/>
    <x v="9"/>
    <m/>
    <m/>
    <m/>
    <m/>
    <m/>
    <m/>
    <m/>
    <m/>
    <m/>
    <m/>
    <m/>
    <m/>
    <m/>
    <m/>
    <m/>
    <m/>
    <m/>
    <m/>
    <m/>
    <m/>
    <m/>
    <m/>
    <m/>
    <m/>
    <m/>
    <m/>
    <m/>
    <m/>
    <m/>
    <m/>
    <m/>
    <m/>
    <m/>
    <m/>
    <m/>
    <m/>
    <m/>
    <m/>
    <m/>
    <m/>
    <m/>
    <m/>
    <m/>
    <m/>
    <m/>
    <m/>
    <m/>
    <m/>
    <m/>
    <m/>
    <m/>
    <m/>
    <m/>
    <m/>
    <m/>
    <m/>
    <m/>
    <m/>
    <m/>
    <n v="225.92"/>
    <m/>
    <m/>
    <m/>
    <m/>
    <m/>
    <m/>
    <m/>
    <m/>
    <m/>
    <m/>
    <m/>
    <m/>
    <m/>
    <m/>
    <m/>
    <m/>
    <m/>
    <m/>
    <m/>
    <m/>
    <m/>
    <m/>
    <m/>
    <m/>
    <m/>
    <m/>
    <m/>
    <m/>
    <m/>
    <m/>
    <m/>
    <m/>
    <m/>
    <m/>
    <m/>
    <m/>
    <m/>
    <m/>
    <m/>
    <m/>
    <m/>
    <m/>
    <m/>
    <m/>
    <m/>
    <m/>
    <m/>
    <m/>
    <m/>
    <m/>
    <m/>
    <m/>
    <m/>
    <m/>
    <m/>
    <m/>
    <m/>
    <m/>
    <m/>
    <m/>
    <m/>
    <m/>
    <m/>
    <m/>
    <m/>
    <m/>
    <m/>
    <m/>
    <m/>
    <m/>
    <m/>
    <m/>
    <m/>
    <m/>
    <m/>
    <m/>
    <m/>
    <m/>
    <m/>
    <m/>
    <m/>
    <m/>
    <m/>
    <m/>
    <m/>
    <m/>
    <m/>
    <m/>
    <m/>
    <m/>
    <m/>
    <m/>
    <m/>
    <m/>
    <m/>
    <m/>
    <m/>
    <m/>
    <m/>
    <n v="25.76"/>
    <m/>
    <m/>
    <m/>
    <m/>
    <n v="62.67"/>
    <n v="70.53"/>
    <m/>
    <m/>
    <n v="225.92"/>
    <n v="25.76"/>
    <n v="251.68"/>
    <n v="133.19999999999999"/>
    <n v="384.88"/>
  </r>
  <r>
    <n v="26"/>
    <n v="105"/>
    <s v="Puntledge R"/>
    <s v="OPS"/>
    <s v="124"/>
    <s v="Chinook"/>
    <s v="2"/>
    <x v="1"/>
    <x v="4"/>
    <n v="105"/>
    <x v="10"/>
    <s v="CK-83"/>
    <s v="EAST VANCOUVER ISLAND-GEORGIA STRAIT_SU_0.3"/>
    <s v="M"/>
    <s v="H"/>
    <n v="105"/>
    <s v="Puntledge River H"/>
    <n v="105"/>
    <s v="Puntledge R"/>
    <s v="GSVI"/>
    <s v="S"/>
    <x v="1"/>
    <s v="185915"/>
    <n v="0"/>
    <s v="185915"/>
    <n v="2007"/>
    <s v="20070603"/>
    <s v="20070603"/>
    <n v="77"/>
    <n v="5.3"/>
    <s v="SEE ALSO 185914, 185916, 185917."/>
    <s v="CWT"/>
    <s v="P"/>
    <s v="Y"/>
    <s v="Y"/>
    <s v="Y"/>
    <s v="Y"/>
    <n v="4.0070000000000001E-3"/>
    <x v="0"/>
    <n v="22366"/>
    <n v="187636"/>
    <x v="1"/>
    <n v="29073"/>
    <x v="10"/>
    <m/>
    <m/>
    <m/>
    <m/>
    <m/>
    <m/>
    <m/>
    <m/>
    <m/>
    <m/>
    <m/>
    <m/>
    <m/>
    <m/>
    <m/>
    <m/>
    <m/>
    <m/>
    <m/>
    <m/>
    <m/>
    <m/>
    <m/>
    <m/>
    <m/>
    <m/>
    <m/>
    <m/>
    <m/>
    <m/>
    <m/>
    <m/>
    <m/>
    <m/>
    <n v="53.86"/>
    <m/>
    <m/>
    <m/>
    <m/>
    <m/>
    <m/>
    <m/>
    <m/>
    <m/>
    <m/>
    <m/>
    <m/>
    <m/>
    <m/>
    <m/>
    <m/>
    <m/>
    <m/>
    <m/>
    <m/>
    <m/>
    <m/>
    <m/>
    <m/>
    <m/>
    <m/>
    <m/>
    <m/>
    <m/>
    <m/>
    <m/>
    <m/>
    <m/>
    <m/>
    <m/>
    <m/>
    <m/>
    <m/>
    <m/>
    <m/>
    <m/>
    <m/>
    <m/>
    <m/>
    <m/>
    <m/>
    <m/>
    <m/>
    <m/>
    <m/>
    <m/>
    <m/>
    <m/>
    <m/>
    <m/>
    <m/>
    <m/>
    <m/>
    <m/>
    <m/>
    <m/>
    <m/>
    <m/>
    <m/>
    <m/>
    <m/>
    <m/>
    <m/>
    <m/>
    <m/>
    <m/>
    <m/>
    <m/>
    <m/>
    <m/>
    <m/>
    <m/>
    <m/>
    <m/>
    <m/>
    <m/>
    <m/>
    <m/>
    <m/>
    <m/>
    <m/>
    <m/>
    <m/>
    <m/>
    <m/>
    <m/>
    <m/>
    <m/>
    <m/>
    <m/>
    <m/>
    <m/>
    <m/>
    <m/>
    <m/>
    <m/>
    <m/>
    <m/>
    <m/>
    <m/>
    <m/>
    <m/>
    <m/>
    <m/>
    <m/>
    <m/>
    <m/>
    <m/>
    <m/>
    <m/>
    <m/>
    <m/>
    <m/>
    <m/>
    <m/>
    <m/>
    <m/>
    <m/>
    <m/>
    <n v="13.17"/>
    <m/>
    <m/>
    <m/>
    <m/>
    <n v="8.26"/>
    <n v="16.18"/>
    <m/>
    <m/>
    <n v="53.86"/>
    <n v="13.17"/>
    <n v="67.03"/>
    <n v="24.44"/>
    <n v="91.47"/>
  </r>
  <r>
    <n v="26"/>
    <n v="105"/>
    <s v="Puntledge R"/>
    <s v="OPS"/>
    <s v="124"/>
    <s v="Chinook"/>
    <s v="2"/>
    <x v="1"/>
    <x v="4"/>
    <n v="105"/>
    <x v="10"/>
    <s v="CK-83"/>
    <s v="EAST VANCOUVER ISLAND-GEORGIA STRAIT_SU_0.3"/>
    <s v="M"/>
    <s v="H"/>
    <n v="105"/>
    <s v="Puntledge River H"/>
    <n v="105"/>
    <s v="Puntledge R"/>
    <s v="GSVI"/>
    <s v="S"/>
    <x v="1"/>
    <s v="185916"/>
    <n v="0"/>
    <s v="185916"/>
    <n v="2007"/>
    <s v="20070603"/>
    <s v="20070603"/>
    <n v="77"/>
    <n v="5.3"/>
    <s v="SEE ALSO 185914, 185915, 185917."/>
    <s v="CWT"/>
    <s v="P"/>
    <s v="Y"/>
    <s v="Y"/>
    <s v="Y"/>
    <s v="Y"/>
    <n v="3.9940000000000002E-3"/>
    <x v="0"/>
    <n v="22440"/>
    <n v="188254"/>
    <x v="4"/>
    <n v="29059"/>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12"/>
    <m/>
    <m/>
    <m/>
    <n v="0"/>
    <n v="0"/>
    <n v="0"/>
    <n v="15.12"/>
    <n v="15.12"/>
  </r>
  <r>
    <n v="26"/>
    <n v="105"/>
    <s v="Puntledge R"/>
    <s v="OPS"/>
    <s v="124"/>
    <s v="Chinook"/>
    <s v="2"/>
    <x v="1"/>
    <x v="4"/>
    <n v="105"/>
    <x v="10"/>
    <s v="CK-83"/>
    <s v="EAST VANCOUVER ISLAND-GEORGIA STRAIT_SU_0.3"/>
    <s v="M"/>
    <s v="H"/>
    <n v="105"/>
    <s v="Puntledge River H"/>
    <n v="105"/>
    <s v="Puntledge R"/>
    <s v="GSVI"/>
    <s v="S"/>
    <x v="1"/>
    <s v="185916"/>
    <n v="0"/>
    <s v="185916"/>
    <n v="2007"/>
    <s v="20070603"/>
    <s v="20070603"/>
    <n v="77"/>
    <n v="5.3"/>
    <s v="SEE ALSO 185914, 185915, 185917."/>
    <s v="CWT"/>
    <s v="P"/>
    <s v="Y"/>
    <s v="Y"/>
    <s v="Y"/>
    <s v="Y"/>
    <n v="3.9940000000000002E-3"/>
    <x v="0"/>
    <n v="22440"/>
    <n v="188254"/>
    <x v="0"/>
    <n v="29059"/>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3.36"/>
    <n v="58.86"/>
    <m/>
    <m/>
    <n v="0"/>
    <n v="0"/>
    <n v="0"/>
    <n v="122.22"/>
    <n v="122.22"/>
  </r>
  <r>
    <n v="26"/>
    <n v="105"/>
    <s v="Puntledge R"/>
    <s v="OPS"/>
    <s v="124"/>
    <s v="Chinook"/>
    <s v="2"/>
    <x v="1"/>
    <x v="4"/>
    <n v="105"/>
    <x v="10"/>
    <s v="CK-83"/>
    <s v="EAST VANCOUVER ISLAND-GEORGIA STRAIT_SU_0.3"/>
    <s v="M"/>
    <s v="H"/>
    <n v="105"/>
    <s v="Puntledge River H"/>
    <n v="105"/>
    <s v="Puntledge R"/>
    <s v="GSVI"/>
    <s v="S"/>
    <x v="1"/>
    <s v="185916"/>
    <n v="0"/>
    <s v="185916"/>
    <n v="2007"/>
    <s v="20070603"/>
    <s v="20070603"/>
    <n v="77"/>
    <n v="5.3"/>
    <s v="SEE ALSO 185914, 185915, 185917."/>
    <s v="CWT"/>
    <s v="P"/>
    <s v="Y"/>
    <s v="Y"/>
    <s v="Y"/>
    <s v="Y"/>
    <n v="3.9940000000000002E-3"/>
    <x v="0"/>
    <n v="22440"/>
    <n v="188254"/>
    <x v="1"/>
    <n v="29059"/>
    <x v="10"/>
    <m/>
    <m/>
    <m/>
    <m/>
    <m/>
    <m/>
    <m/>
    <m/>
    <m/>
    <m/>
    <m/>
    <m/>
    <m/>
    <m/>
    <m/>
    <m/>
    <m/>
    <m/>
    <m/>
    <m/>
    <m/>
    <m/>
    <m/>
    <m/>
    <m/>
    <m/>
    <m/>
    <m/>
    <m/>
    <m/>
    <m/>
    <m/>
    <m/>
    <m/>
    <n v="55.03"/>
    <m/>
    <m/>
    <m/>
    <m/>
    <m/>
    <m/>
    <m/>
    <m/>
    <m/>
    <m/>
    <m/>
    <m/>
    <m/>
    <m/>
    <m/>
    <m/>
    <m/>
    <m/>
    <m/>
    <m/>
    <m/>
    <m/>
    <m/>
    <m/>
    <m/>
    <m/>
    <m/>
    <m/>
    <m/>
    <m/>
    <m/>
    <m/>
    <m/>
    <m/>
    <m/>
    <m/>
    <m/>
    <m/>
    <m/>
    <m/>
    <m/>
    <m/>
    <m/>
    <m/>
    <m/>
    <m/>
    <m/>
    <m/>
    <m/>
    <m/>
    <m/>
    <m/>
    <m/>
    <m/>
    <m/>
    <m/>
    <m/>
    <m/>
    <m/>
    <m/>
    <m/>
    <m/>
    <m/>
    <m/>
    <m/>
    <m/>
    <m/>
    <m/>
    <m/>
    <m/>
    <m/>
    <m/>
    <m/>
    <m/>
    <m/>
    <m/>
    <m/>
    <m/>
    <m/>
    <m/>
    <m/>
    <m/>
    <m/>
    <m/>
    <m/>
    <m/>
    <m/>
    <m/>
    <m/>
    <m/>
    <m/>
    <m/>
    <m/>
    <m/>
    <m/>
    <m/>
    <m/>
    <m/>
    <m/>
    <m/>
    <m/>
    <m/>
    <m/>
    <m/>
    <m/>
    <m/>
    <m/>
    <m/>
    <m/>
    <m/>
    <m/>
    <m/>
    <m/>
    <m/>
    <m/>
    <m/>
    <m/>
    <m/>
    <m/>
    <m/>
    <m/>
    <m/>
    <m/>
    <m/>
    <n v="11.16"/>
    <m/>
    <m/>
    <m/>
    <m/>
    <n v="24.79"/>
    <n v="48.54"/>
    <m/>
    <m/>
    <n v="55.03"/>
    <n v="11.16"/>
    <n v="66.19"/>
    <n v="73.33"/>
    <n v="139.51999999999998"/>
  </r>
  <r>
    <n v="26"/>
    <n v="105"/>
    <s v="Puntledge R"/>
    <s v="OPS"/>
    <s v="124"/>
    <s v="Chinook"/>
    <s v="2"/>
    <x v="1"/>
    <x v="4"/>
    <n v="105"/>
    <x v="10"/>
    <s v="CK-83"/>
    <s v="EAST VANCOUVER ISLAND-GEORGIA STRAIT_SU_0.3"/>
    <s v="M"/>
    <s v="H"/>
    <n v="105"/>
    <s v="Puntledge River H"/>
    <n v="105"/>
    <s v="Puntledge R"/>
    <s v="GSVI"/>
    <s v="S"/>
    <x v="1"/>
    <s v="185917"/>
    <n v="0"/>
    <s v="185917"/>
    <n v="2007"/>
    <s v="20070603"/>
    <s v="20070603"/>
    <n v="77"/>
    <n v="5.3"/>
    <s v="SEE ALSO 185914, 185915, 185916."/>
    <s v="CWT"/>
    <s v="P"/>
    <s v="Y"/>
    <s v="Y"/>
    <s v="Y"/>
    <s v="Y"/>
    <n v="4.0130000000000001E-3"/>
    <x v="0"/>
    <n v="22580"/>
    <n v="189432"/>
    <x v="4"/>
    <n v="29034"/>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82"/>
    <n v="13.2"/>
    <m/>
    <m/>
    <n v="0"/>
    <n v="0"/>
    <n v="0"/>
    <n v="27.02"/>
    <n v="27.02"/>
  </r>
  <r>
    <n v="26"/>
    <n v="105"/>
    <s v="Puntledge R"/>
    <s v="OPS"/>
    <s v="124"/>
    <s v="Chinook"/>
    <s v="2"/>
    <x v="1"/>
    <x v="4"/>
    <n v="105"/>
    <x v="10"/>
    <s v="CK-83"/>
    <s v="EAST VANCOUVER ISLAND-GEORGIA STRAIT_SU_0.3"/>
    <s v="M"/>
    <s v="H"/>
    <n v="105"/>
    <s v="Puntledge River H"/>
    <n v="105"/>
    <s v="Puntledge R"/>
    <s v="GSVI"/>
    <s v="S"/>
    <x v="1"/>
    <s v="185917"/>
    <n v="0"/>
    <s v="185917"/>
    <n v="2007"/>
    <s v="20070603"/>
    <s v="20070603"/>
    <n v="77"/>
    <n v="5.3"/>
    <s v="SEE ALSO 185914, 185915, 185916."/>
    <s v="CWT"/>
    <s v="P"/>
    <s v="Y"/>
    <s v="Y"/>
    <s v="Y"/>
    <s v="Y"/>
    <n v="4.0130000000000001E-3"/>
    <x v="0"/>
    <n v="22580"/>
    <n v="189432"/>
    <x v="0"/>
    <n v="29034"/>
    <x v="9"/>
    <m/>
    <m/>
    <m/>
    <m/>
    <m/>
    <m/>
    <m/>
    <m/>
    <m/>
    <m/>
    <m/>
    <m/>
    <m/>
    <m/>
    <m/>
    <m/>
    <m/>
    <m/>
    <m/>
    <m/>
    <m/>
    <m/>
    <m/>
    <m/>
    <m/>
    <m/>
    <m/>
    <m/>
    <m/>
    <m/>
    <m/>
    <m/>
    <m/>
    <m/>
    <m/>
    <m/>
    <m/>
    <m/>
    <m/>
    <m/>
    <m/>
    <m/>
    <m/>
    <m/>
    <m/>
    <m/>
    <m/>
    <m/>
    <m/>
    <n v="210.41"/>
    <m/>
    <m/>
    <m/>
    <m/>
    <m/>
    <m/>
    <m/>
    <m/>
    <m/>
    <n v="225.93"/>
    <m/>
    <m/>
    <m/>
    <m/>
    <m/>
    <m/>
    <m/>
    <m/>
    <m/>
    <m/>
    <m/>
    <m/>
    <m/>
    <m/>
    <m/>
    <m/>
    <m/>
    <m/>
    <m/>
    <m/>
    <m/>
    <m/>
    <m/>
    <m/>
    <m/>
    <m/>
    <m/>
    <m/>
    <m/>
    <m/>
    <m/>
    <m/>
    <m/>
    <m/>
    <m/>
    <m/>
    <m/>
    <m/>
    <m/>
    <m/>
    <m/>
    <m/>
    <m/>
    <m/>
    <m/>
    <m/>
    <m/>
    <m/>
    <m/>
    <m/>
    <m/>
    <m/>
    <m/>
    <m/>
    <m/>
    <m/>
    <m/>
    <m/>
    <m/>
    <m/>
    <m/>
    <m/>
    <m/>
    <m/>
    <m/>
    <m/>
    <m/>
    <m/>
    <m/>
    <m/>
    <m/>
    <m/>
    <m/>
    <m/>
    <m/>
    <m/>
    <m/>
    <m/>
    <m/>
    <m/>
    <m/>
    <m/>
    <m/>
    <m/>
    <m/>
    <m/>
    <m/>
    <m/>
    <m/>
    <m/>
    <m/>
    <m/>
    <m/>
    <m/>
    <m/>
    <m/>
    <m/>
    <m/>
    <m/>
    <m/>
    <m/>
    <m/>
    <m/>
    <m/>
    <n v="54.97"/>
    <n v="50.99"/>
    <m/>
    <m/>
    <n v="436.34"/>
    <n v="0"/>
    <n v="436.34"/>
    <n v="105.96"/>
    <n v="542.30000000000007"/>
  </r>
  <r>
    <n v="26"/>
    <n v="105"/>
    <s v="Puntledge R"/>
    <s v="OPS"/>
    <s v="124"/>
    <s v="Chinook"/>
    <s v="2"/>
    <x v="1"/>
    <x v="4"/>
    <n v="105"/>
    <x v="10"/>
    <s v="CK-83"/>
    <s v="EAST VANCOUVER ISLAND-GEORGIA STRAIT_SU_0.3"/>
    <s v="M"/>
    <s v="H"/>
    <n v="105"/>
    <s v="Puntledge River H"/>
    <n v="105"/>
    <s v="Puntledge R"/>
    <s v="GSVI"/>
    <s v="S"/>
    <x v="1"/>
    <s v="185917"/>
    <n v="0"/>
    <s v="185917"/>
    <n v="2007"/>
    <s v="20070603"/>
    <s v="20070603"/>
    <n v="77"/>
    <n v="5.3"/>
    <s v="SEE ALSO 185914, 185915, 185916."/>
    <s v="CWT"/>
    <s v="P"/>
    <s v="Y"/>
    <s v="Y"/>
    <s v="Y"/>
    <s v="Y"/>
    <n v="4.0130000000000001E-3"/>
    <x v="0"/>
    <n v="22580"/>
    <n v="189432"/>
    <x v="1"/>
    <n v="29034"/>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79"/>
    <n v="48.54"/>
    <m/>
    <m/>
    <n v="0"/>
    <n v="0"/>
    <n v="0"/>
    <n v="73.33"/>
    <n v="73.33"/>
  </r>
  <r>
    <n v="26"/>
    <n v="105"/>
    <s v="Puntledge R"/>
    <s v="OPS"/>
    <s v="124"/>
    <s v="Chinook"/>
    <s v="2"/>
    <x v="1"/>
    <x v="5"/>
    <n v="105"/>
    <x v="10"/>
    <s v="CK-83"/>
    <s v="EAST VANCOUVER ISLAND-GEORGIA STRAIT_SU_0.3"/>
    <s v="M"/>
    <s v="H"/>
    <n v="5679"/>
    <s v="Comox Bay Seapen"/>
    <n v="5679"/>
    <s v="Courtenay Est"/>
    <s v="GSVI"/>
    <s v="S"/>
    <x v="2"/>
    <s v="186235"/>
    <n v="0"/>
    <s v="186235"/>
    <n v="2008"/>
    <s v="20080602"/>
    <s v="20080602"/>
    <n v="80"/>
    <n v="6.21"/>
    <m/>
    <s v="CWT"/>
    <s v="B"/>
    <s v="Y"/>
    <s v="Y"/>
    <s v="Y"/>
    <s v="Y"/>
    <n v="5.0530000000000002E-3"/>
    <x v="0"/>
    <n v="29925"/>
    <n v="103577"/>
    <x v="4"/>
    <n v="29801"/>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9.599999999999994"/>
    <n v="79.010000000000005"/>
    <m/>
    <m/>
    <n v="0"/>
    <n v="0"/>
    <n v="0"/>
    <n v="148.61000000000001"/>
    <n v="148.61000000000001"/>
  </r>
  <r>
    <n v="26"/>
    <n v="105"/>
    <s v="Puntledge R"/>
    <s v="OPS"/>
    <s v="124"/>
    <s v="Chinook"/>
    <s v="2"/>
    <x v="1"/>
    <x v="5"/>
    <n v="105"/>
    <x v="10"/>
    <s v="CK-83"/>
    <s v="EAST VANCOUVER ISLAND-GEORGIA STRAIT_SU_0.3"/>
    <s v="M"/>
    <s v="H"/>
    <n v="5679"/>
    <s v="Comox Bay Seapen"/>
    <n v="5679"/>
    <s v="Courtenay Est"/>
    <s v="GSVI"/>
    <s v="S"/>
    <x v="2"/>
    <s v="186235"/>
    <n v="0"/>
    <s v="186235"/>
    <n v="2008"/>
    <s v="20080602"/>
    <s v="20080602"/>
    <n v="80"/>
    <n v="6.21"/>
    <m/>
    <s v="CWT"/>
    <s v="B"/>
    <s v="Y"/>
    <s v="Y"/>
    <s v="Y"/>
    <s v="Y"/>
    <n v="5.0530000000000002E-3"/>
    <x v="0"/>
    <n v="29925"/>
    <n v="103577"/>
    <x v="0"/>
    <n v="29801"/>
    <x v="10"/>
    <m/>
    <m/>
    <m/>
    <m/>
    <m/>
    <m/>
    <m/>
    <m/>
    <m/>
    <m/>
    <m/>
    <m/>
    <m/>
    <m/>
    <m/>
    <m/>
    <m/>
    <m/>
    <m/>
    <m/>
    <m/>
    <m/>
    <m/>
    <m/>
    <m/>
    <m/>
    <m/>
    <m/>
    <m/>
    <m/>
    <m/>
    <m/>
    <m/>
    <m/>
    <m/>
    <m/>
    <m/>
    <m/>
    <m/>
    <m/>
    <m/>
    <m/>
    <m/>
    <m/>
    <m/>
    <m/>
    <m/>
    <m/>
    <m/>
    <n v="137.16"/>
    <m/>
    <m/>
    <m/>
    <m/>
    <n v="45.72"/>
    <m/>
    <m/>
    <m/>
    <m/>
    <m/>
    <m/>
    <m/>
    <m/>
    <m/>
    <m/>
    <m/>
    <m/>
    <m/>
    <m/>
    <m/>
    <m/>
    <m/>
    <m/>
    <m/>
    <m/>
    <m/>
    <m/>
    <m/>
    <m/>
    <m/>
    <m/>
    <m/>
    <m/>
    <m/>
    <m/>
    <m/>
    <m/>
    <m/>
    <m/>
    <m/>
    <m/>
    <m/>
    <m/>
    <m/>
    <m/>
    <m/>
    <m/>
    <m/>
    <m/>
    <m/>
    <m/>
    <m/>
    <m/>
    <m/>
    <m/>
    <m/>
    <m/>
    <m/>
    <m/>
    <m/>
    <m/>
    <m/>
    <m/>
    <m/>
    <m/>
    <m/>
    <m/>
    <m/>
    <m/>
    <m/>
    <m/>
    <m/>
    <m/>
    <m/>
    <m/>
    <m/>
    <m/>
    <m/>
    <m/>
    <m/>
    <m/>
    <m/>
    <m/>
    <m/>
    <m/>
    <m/>
    <m/>
    <m/>
    <m/>
    <m/>
    <m/>
    <m/>
    <m/>
    <m/>
    <m/>
    <m/>
    <m/>
    <m/>
    <m/>
    <m/>
    <m/>
    <m/>
    <m/>
    <m/>
    <m/>
    <m/>
    <m/>
    <m/>
    <m/>
    <n v="12.15"/>
    <m/>
    <m/>
    <m/>
    <m/>
    <n v="34.5"/>
    <n v="77.53"/>
    <m/>
    <m/>
    <n v="182.88"/>
    <n v="12.15"/>
    <n v="195.03"/>
    <n v="112.03"/>
    <n v="307.06"/>
  </r>
  <r>
    <n v="26"/>
    <n v="105"/>
    <s v="Puntledge R"/>
    <s v="OPS"/>
    <s v="124"/>
    <s v="Chinook"/>
    <s v="2"/>
    <x v="1"/>
    <x v="5"/>
    <n v="105"/>
    <x v="10"/>
    <s v="CK-83"/>
    <s v="EAST VANCOUVER ISLAND-GEORGIA STRAIT_SU_0.3"/>
    <s v="M"/>
    <s v="H"/>
    <n v="5679"/>
    <s v="Comox Bay Seapen"/>
    <n v="5679"/>
    <s v="Courtenay Est"/>
    <s v="GSVI"/>
    <s v="S"/>
    <x v="2"/>
    <s v="186235"/>
    <n v="0"/>
    <s v="186235"/>
    <n v="2008"/>
    <s v="20080602"/>
    <s v="20080602"/>
    <n v="80"/>
    <n v="6.21"/>
    <m/>
    <s v="CWT"/>
    <s v="B"/>
    <s v="Y"/>
    <s v="Y"/>
    <s v="Y"/>
    <s v="Y"/>
    <n v="5.0530000000000002E-3"/>
    <x v="0"/>
    <n v="29925"/>
    <n v="103577"/>
    <x v="1"/>
    <n v="29801"/>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76"/>
    <n v="29.04"/>
    <m/>
    <m/>
    <n v="0"/>
    <n v="0"/>
    <n v="0"/>
    <n v="49.8"/>
    <n v="49.8"/>
  </r>
  <r>
    <n v="26"/>
    <n v="105"/>
    <s v="Puntledge R"/>
    <s v="OPS"/>
    <s v="124"/>
    <s v="Chinook"/>
    <s v="2"/>
    <x v="1"/>
    <x v="5"/>
    <n v="105"/>
    <x v="10"/>
    <s v="CK-83"/>
    <s v="EAST VANCOUVER ISLAND-GEORGIA STRAIT_SU_0.3"/>
    <s v="M"/>
    <s v="H"/>
    <n v="5679"/>
    <s v="Comox Bay Seapen"/>
    <n v="5679"/>
    <s v="Courtenay Est"/>
    <s v="GSVI"/>
    <s v="S"/>
    <x v="2"/>
    <s v="186236"/>
    <n v="0"/>
    <s v="186236"/>
    <n v="2008"/>
    <s v="20080602"/>
    <s v="20080602"/>
    <n v="80"/>
    <n v="6.21"/>
    <m/>
    <s v="CWT"/>
    <s v="B"/>
    <s v="Y"/>
    <s v="Y"/>
    <s v="Y"/>
    <s v="Y"/>
    <n v="2.5179999999999998E-3"/>
    <x v="0"/>
    <n v="30104"/>
    <n v="103934"/>
    <x v="4"/>
    <n v="29802"/>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3.49"/>
    <n v="56.78"/>
    <m/>
    <m/>
    <n v="0"/>
    <n v="0"/>
    <n v="0"/>
    <n v="110.27"/>
    <n v="110.27000000000001"/>
  </r>
  <r>
    <n v="26"/>
    <n v="105"/>
    <s v="Puntledge R"/>
    <s v="OPS"/>
    <s v="124"/>
    <s v="Chinook"/>
    <s v="2"/>
    <x v="1"/>
    <x v="5"/>
    <n v="105"/>
    <x v="10"/>
    <s v="CK-83"/>
    <s v="EAST VANCOUVER ISLAND-GEORGIA STRAIT_SU_0.3"/>
    <s v="M"/>
    <s v="H"/>
    <n v="5679"/>
    <s v="Comox Bay Seapen"/>
    <n v="5679"/>
    <s v="Courtenay Est"/>
    <s v="GSVI"/>
    <s v="S"/>
    <x v="2"/>
    <s v="186236"/>
    <n v="0"/>
    <s v="186236"/>
    <n v="2008"/>
    <s v="20080602"/>
    <s v="20080602"/>
    <n v="80"/>
    <n v="6.21"/>
    <m/>
    <s v="CWT"/>
    <s v="B"/>
    <s v="Y"/>
    <s v="Y"/>
    <s v="Y"/>
    <s v="Y"/>
    <n v="2.5179999999999998E-3"/>
    <x v="0"/>
    <n v="30104"/>
    <n v="103934"/>
    <x v="0"/>
    <n v="29802"/>
    <x v="10"/>
    <m/>
    <m/>
    <m/>
    <m/>
    <m/>
    <m/>
    <m/>
    <m/>
    <m/>
    <m/>
    <m/>
    <m/>
    <m/>
    <m/>
    <m/>
    <m/>
    <m/>
    <m/>
    <m/>
    <m/>
    <m/>
    <m/>
    <m/>
    <m/>
    <m/>
    <m/>
    <m/>
    <m/>
    <m/>
    <m/>
    <m/>
    <m/>
    <m/>
    <m/>
    <n v="22.17"/>
    <m/>
    <m/>
    <m/>
    <m/>
    <m/>
    <m/>
    <m/>
    <m/>
    <m/>
    <m/>
    <m/>
    <m/>
    <m/>
    <m/>
    <n v="45.61"/>
    <m/>
    <m/>
    <m/>
    <m/>
    <m/>
    <m/>
    <m/>
    <m/>
    <m/>
    <m/>
    <m/>
    <m/>
    <m/>
    <m/>
    <m/>
    <m/>
    <m/>
    <m/>
    <m/>
    <m/>
    <m/>
    <m/>
    <m/>
    <m/>
    <m/>
    <m/>
    <m/>
    <m/>
    <m/>
    <m/>
    <m/>
    <m/>
    <m/>
    <m/>
    <m/>
    <m/>
    <m/>
    <m/>
    <m/>
    <m/>
    <m/>
    <m/>
    <m/>
    <m/>
    <m/>
    <m/>
    <m/>
    <m/>
    <m/>
    <m/>
    <m/>
    <m/>
    <m/>
    <m/>
    <m/>
    <m/>
    <m/>
    <m/>
    <m/>
    <m/>
    <m/>
    <m/>
    <m/>
    <m/>
    <m/>
    <m/>
    <m/>
    <m/>
    <m/>
    <m/>
    <m/>
    <m/>
    <m/>
    <m/>
    <m/>
    <m/>
    <m/>
    <m/>
    <m/>
    <m/>
    <m/>
    <m/>
    <m/>
    <m/>
    <m/>
    <m/>
    <m/>
    <m/>
    <m/>
    <m/>
    <m/>
    <m/>
    <m/>
    <m/>
    <m/>
    <m/>
    <m/>
    <m/>
    <m/>
    <m/>
    <m/>
    <m/>
    <m/>
    <m/>
    <m/>
    <m/>
    <m/>
    <m/>
    <m/>
    <n v="20.54"/>
    <m/>
    <m/>
    <m/>
    <m/>
    <n v="52.27"/>
    <n v="105.69"/>
    <m/>
    <m/>
    <n v="67.78"/>
    <n v="20.54"/>
    <n v="88.32"/>
    <n v="157.96"/>
    <n v="246.28"/>
  </r>
  <r>
    <n v="26"/>
    <n v="105"/>
    <s v="Puntledge R"/>
    <s v="OPS"/>
    <s v="124"/>
    <s v="Chinook"/>
    <s v="2"/>
    <x v="1"/>
    <x v="5"/>
    <n v="105"/>
    <x v="10"/>
    <s v="CK-83"/>
    <s v="EAST VANCOUVER ISLAND-GEORGIA STRAIT_SU_0.3"/>
    <s v="M"/>
    <s v="H"/>
    <n v="5679"/>
    <s v="Comox Bay Seapen"/>
    <n v="5679"/>
    <s v="Courtenay Est"/>
    <s v="GSVI"/>
    <s v="S"/>
    <x v="2"/>
    <s v="186236"/>
    <n v="0"/>
    <s v="186236"/>
    <n v="2008"/>
    <s v="20080602"/>
    <s v="20080602"/>
    <n v="80"/>
    <n v="6.21"/>
    <m/>
    <s v="CWT"/>
    <s v="B"/>
    <s v="Y"/>
    <s v="Y"/>
    <s v="Y"/>
    <s v="Y"/>
    <n v="2.5179999999999998E-3"/>
    <x v="0"/>
    <n v="30104"/>
    <n v="103934"/>
    <x v="1"/>
    <n v="29802"/>
    <x v="12"/>
    <m/>
    <m/>
    <m/>
    <m/>
    <m/>
    <m/>
    <m/>
    <m/>
    <m/>
    <m/>
    <m/>
    <m/>
    <m/>
    <m/>
    <m/>
    <m/>
    <n v="13.64"/>
    <m/>
    <m/>
    <m/>
    <m/>
    <m/>
    <m/>
    <m/>
    <m/>
    <m/>
    <m/>
    <m/>
    <m/>
    <m/>
    <m/>
    <m/>
    <m/>
    <m/>
    <n v="21.41"/>
    <m/>
    <m/>
    <m/>
    <m/>
    <m/>
    <m/>
    <m/>
    <m/>
    <m/>
    <m/>
    <m/>
    <m/>
    <m/>
    <m/>
    <m/>
    <m/>
    <m/>
    <m/>
    <m/>
    <m/>
    <m/>
    <m/>
    <m/>
    <m/>
    <m/>
    <m/>
    <m/>
    <m/>
    <m/>
    <m/>
    <m/>
    <m/>
    <m/>
    <m/>
    <m/>
    <m/>
    <m/>
    <m/>
    <m/>
    <m/>
    <m/>
    <m/>
    <m/>
    <m/>
    <m/>
    <m/>
    <m/>
    <m/>
    <m/>
    <m/>
    <m/>
    <m/>
    <m/>
    <m/>
    <m/>
    <m/>
    <m/>
    <m/>
    <m/>
    <m/>
    <m/>
    <m/>
    <m/>
    <m/>
    <m/>
    <m/>
    <m/>
    <m/>
    <m/>
    <m/>
    <m/>
    <m/>
    <m/>
    <m/>
    <m/>
    <m/>
    <m/>
    <m/>
    <m/>
    <m/>
    <m/>
    <m/>
    <m/>
    <m/>
    <m/>
    <m/>
    <m/>
    <m/>
    <m/>
    <m/>
    <m/>
    <m/>
    <m/>
    <m/>
    <m/>
    <m/>
    <m/>
    <m/>
    <m/>
    <m/>
    <m/>
    <m/>
    <m/>
    <m/>
    <m/>
    <m/>
    <m/>
    <m/>
    <m/>
    <m/>
    <m/>
    <m/>
    <m/>
    <m/>
    <m/>
    <m/>
    <m/>
    <m/>
    <m/>
    <m/>
    <m/>
    <m/>
    <m/>
    <m/>
    <n v="23.76"/>
    <m/>
    <m/>
    <m/>
    <m/>
    <n v="21"/>
    <n v="31.67"/>
    <m/>
    <m/>
    <n v="35.049999999999997"/>
    <n v="23.76"/>
    <n v="58.81"/>
    <n v="52.67"/>
    <n v="111.48"/>
  </r>
  <r>
    <n v="26"/>
    <n v="105"/>
    <s v="Puntledge R"/>
    <s v="OPS"/>
    <s v="124"/>
    <s v="Chinook"/>
    <s v="2"/>
    <x v="1"/>
    <x v="5"/>
    <n v="105"/>
    <x v="10"/>
    <s v="CK-83"/>
    <s v="EAST VANCOUVER ISLAND-GEORGIA STRAIT_SU_0.3"/>
    <s v="M"/>
    <s v="H"/>
    <n v="105"/>
    <s v="Puntledge River H"/>
    <n v="105"/>
    <s v="Puntledge R"/>
    <s v="GSVI"/>
    <s v="S"/>
    <x v="1"/>
    <s v="180170"/>
    <n v="0"/>
    <s v="180170"/>
    <n v="2008"/>
    <s v="20080630"/>
    <s v="20080630"/>
    <n v="71"/>
    <n v="4.05"/>
    <m/>
    <s v="CWT"/>
    <s v="P"/>
    <s v="Y"/>
    <s v="Y"/>
    <s v="Y"/>
    <s v="Y"/>
    <n v="3.4483E-2"/>
    <x v="0"/>
    <n v="29035"/>
    <n v="114159"/>
    <x v="4"/>
    <n v="29032"/>
    <x v="9"/>
    <m/>
    <m/>
    <m/>
    <m/>
    <m/>
    <m/>
    <m/>
    <m/>
    <m/>
    <m/>
    <m/>
    <m/>
    <m/>
    <m/>
    <m/>
    <m/>
    <m/>
    <m/>
    <m/>
    <m/>
    <m/>
    <m/>
    <m/>
    <m/>
    <m/>
    <m/>
    <m/>
    <m/>
    <m/>
    <m/>
    <m/>
    <m/>
    <m/>
    <m/>
    <m/>
    <m/>
    <m/>
    <m/>
    <m/>
    <m/>
    <m/>
    <m/>
    <m/>
    <m/>
    <m/>
    <m/>
    <m/>
    <m/>
    <m/>
    <m/>
    <m/>
    <m/>
    <m/>
    <m/>
    <n v="98.61"/>
    <m/>
    <m/>
    <m/>
    <m/>
    <m/>
    <m/>
    <m/>
    <m/>
    <m/>
    <m/>
    <m/>
    <m/>
    <m/>
    <m/>
    <m/>
    <m/>
    <m/>
    <m/>
    <m/>
    <m/>
    <m/>
    <m/>
    <m/>
    <m/>
    <m/>
    <m/>
    <m/>
    <m/>
    <m/>
    <m/>
    <m/>
    <m/>
    <m/>
    <m/>
    <m/>
    <m/>
    <m/>
    <m/>
    <m/>
    <m/>
    <m/>
    <m/>
    <m/>
    <m/>
    <m/>
    <m/>
    <m/>
    <m/>
    <m/>
    <m/>
    <m/>
    <m/>
    <m/>
    <m/>
    <m/>
    <m/>
    <m/>
    <m/>
    <m/>
    <m/>
    <m/>
    <m/>
    <m/>
    <m/>
    <m/>
    <m/>
    <m/>
    <m/>
    <m/>
    <m/>
    <m/>
    <m/>
    <m/>
    <m/>
    <m/>
    <m/>
    <m/>
    <m/>
    <m/>
    <m/>
    <m/>
    <m/>
    <m/>
    <m/>
    <m/>
    <m/>
    <m/>
    <m/>
    <m/>
    <m/>
    <m/>
    <m/>
    <m/>
    <m/>
    <m/>
    <m/>
    <m/>
    <m/>
    <m/>
    <m/>
    <m/>
    <m/>
    <m/>
    <m/>
    <m/>
    <m/>
    <m/>
    <m/>
    <m/>
    <n v="32.770000000000003"/>
    <n v="29.64"/>
    <m/>
    <m/>
    <n v="98.61"/>
    <n v="0"/>
    <n v="98.61"/>
    <n v="62.41"/>
    <n v="161.01999999999998"/>
  </r>
  <r>
    <n v="26"/>
    <n v="105"/>
    <s v="Puntledge R"/>
    <s v="OPS"/>
    <s v="124"/>
    <s v="Chinook"/>
    <s v="2"/>
    <x v="1"/>
    <x v="5"/>
    <n v="105"/>
    <x v="10"/>
    <s v="CK-83"/>
    <s v="EAST VANCOUVER ISLAND-GEORGIA STRAIT_SU_0.3"/>
    <s v="M"/>
    <s v="H"/>
    <n v="105"/>
    <s v="Puntledge River H"/>
    <n v="105"/>
    <s v="Puntledge R"/>
    <s v="GSVI"/>
    <s v="S"/>
    <x v="1"/>
    <s v="180170"/>
    <n v="0"/>
    <s v="180170"/>
    <n v="2008"/>
    <s v="20080630"/>
    <s v="20080630"/>
    <n v="71"/>
    <n v="4.05"/>
    <m/>
    <s v="CWT"/>
    <s v="P"/>
    <s v="Y"/>
    <s v="Y"/>
    <s v="Y"/>
    <s v="Y"/>
    <n v="3.4483E-2"/>
    <x v="0"/>
    <n v="29035"/>
    <n v="114159"/>
    <x v="0"/>
    <n v="29032"/>
    <x v="10"/>
    <m/>
    <m/>
    <m/>
    <m/>
    <m/>
    <m/>
    <m/>
    <m/>
    <m/>
    <m/>
    <m/>
    <m/>
    <m/>
    <m/>
    <m/>
    <m/>
    <m/>
    <m/>
    <m/>
    <m/>
    <m/>
    <m/>
    <m/>
    <m/>
    <m/>
    <m/>
    <m/>
    <m/>
    <m/>
    <m/>
    <m/>
    <m/>
    <m/>
    <m/>
    <n v="25.79"/>
    <m/>
    <m/>
    <m/>
    <m/>
    <m/>
    <m/>
    <m/>
    <m/>
    <m/>
    <m/>
    <m/>
    <m/>
    <m/>
    <m/>
    <m/>
    <m/>
    <m/>
    <m/>
    <m/>
    <m/>
    <m/>
    <m/>
    <m/>
    <m/>
    <m/>
    <m/>
    <m/>
    <m/>
    <m/>
    <m/>
    <m/>
    <m/>
    <m/>
    <m/>
    <m/>
    <m/>
    <m/>
    <m/>
    <m/>
    <m/>
    <m/>
    <m/>
    <m/>
    <m/>
    <m/>
    <m/>
    <m/>
    <m/>
    <m/>
    <m/>
    <m/>
    <m/>
    <m/>
    <m/>
    <m/>
    <m/>
    <m/>
    <m/>
    <m/>
    <m/>
    <m/>
    <m/>
    <m/>
    <m/>
    <m/>
    <m/>
    <m/>
    <m/>
    <m/>
    <m/>
    <m/>
    <m/>
    <m/>
    <m/>
    <m/>
    <m/>
    <m/>
    <m/>
    <m/>
    <m/>
    <m/>
    <m/>
    <m/>
    <m/>
    <m/>
    <m/>
    <m/>
    <m/>
    <m/>
    <m/>
    <m/>
    <m/>
    <m/>
    <m/>
    <m/>
    <m/>
    <m/>
    <m/>
    <m/>
    <m/>
    <m/>
    <m/>
    <m/>
    <m/>
    <m/>
    <m/>
    <m/>
    <m/>
    <m/>
    <m/>
    <m/>
    <m/>
    <m/>
    <n v="39.630000000000003"/>
    <m/>
    <m/>
    <m/>
    <m/>
    <m/>
    <m/>
    <m/>
    <m/>
    <m/>
    <m/>
    <n v="42.34"/>
    <m/>
    <m/>
    <m/>
    <m/>
    <n v="33.869999999999997"/>
    <n v="73.88"/>
    <m/>
    <m/>
    <n v="65.42"/>
    <n v="42.34"/>
    <n v="107.76"/>
    <n v="107.75"/>
    <n v="215.51"/>
  </r>
  <r>
    <n v="26"/>
    <n v="105"/>
    <s v="Puntledge R"/>
    <s v="OPS"/>
    <s v="124"/>
    <s v="Chinook"/>
    <s v="2"/>
    <x v="1"/>
    <x v="5"/>
    <n v="105"/>
    <x v="10"/>
    <s v="CK-83"/>
    <s v="EAST VANCOUVER ISLAND-GEORGIA STRAIT_SU_0.3"/>
    <s v="M"/>
    <s v="H"/>
    <n v="105"/>
    <s v="Puntledge River H"/>
    <n v="105"/>
    <s v="Puntledge R"/>
    <s v="GSVI"/>
    <s v="S"/>
    <x v="1"/>
    <s v="180170"/>
    <n v="0"/>
    <s v="180170"/>
    <n v="2008"/>
    <s v="20080630"/>
    <s v="20080630"/>
    <n v="71"/>
    <n v="4.05"/>
    <m/>
    <s v="CWT"/>
    <s v="P"/>
    <s v="Y"/>
    <s v="Y"/>
    <s v="Y"/>
    <s v="Y"/>
    <n v="3.4483E-2"/>
    <x v="0"/>
    <n v="29035"/>
    <n v="114159"/>
    <x v="1"/>
    <n v="29032"/>
    <x v="12"/>
    <m/>
    <m/>
    <m/>
    <m/>
    <m/>
    <m/>
    <m/>
    <m/>
    <m/>
    <m/>
    <m/>
    <m/>
    <m/>
    <m/>
    <m/>
    <n v="8.06"/>
    <m/>
    <m/>
    <m/>
    <m/>
    <m/>
    <m/>
    <m/>
    <m/>
    <m/>
    <m/>
    <m/>
    <m/>
    <m/>
    <m/>
    <m/>
    <m/>
    <m/>
    <m/>
    <n v="24.38"/>
    <m/>
    <m/>
    <m/>
    <m/>
    <m/>
    <m/>
    <m/>
    <m/>
    <m/>
    <m/>
    <m/>
    <m/>
    <m/>
    <m/>
    <m/>
    <m/>
    <m/>
    <m/>
    <m/>
    <m/>
    <m/>
    <m/>
    <m/>
    <m/>
    <m/>
    <m/>
    <m/>
    <m/>
    <m/>
    <m/>
    <m/>
    <m/>
    <m/>
    <m/>
    <m/>
    <m/>
    <n v="8.06"/>
    <m/>
    <m/>
    <m/>
    <m/>
    <m/>
    <m/>
    <m/>
    <m/>
    <m/>
    <m/>
    <m/>
    <m/>
    <m/>
    <m/>
    <m/>
    <m/>
    <m/>
    <m/>
    <m/>
    <m/>
    <m/>
    <m/>
    <m/>
    <m/>
    <m/>
    <m/>
    <m/>
    <m/>
    <m/>
    <m/>
    <m/>
    <m/>
    <m/>
    <m/>
    <m/>
    <m/>
    <m/>
    <m/>
    <m/>
    <m/>
    <m/>
    <m/>
    <m/>
    <m/>
    <m/>
    <m/>
    <m/>
    <m/>
    <m/>
    <m/>
    <m/>
    <m/>
    <m/>
    <m/>
    <m/>
    <m/>
    <m/>
    <m/>
    <m/>
    <m/>
    <m/>
    <m/>
    <m/>
    <m/>
    <m/>
    <m/>
    <n v="38.770000000000003"/>
    <m/>
    <m/>
    <m/>
    <m/>
    <m/>
    <m/>
    <m/>
    <m/>
    <m/>
    <m/>
    <m/>
    <m/>
    <m/>
    <m/>
    <m/>
    <m/>
    <m/>
    <m/>
    <m/>
    <m/>
    <n v="9.44"/>
    <m/>
    <m/>
    <m/>
    <m/>
    <n v="35.71"/>
    <n v="52.56"/>
    <m/>
    <m/>
    <n v="79.27"/>
    <n v="9.44"/>
    <n v="88.71"/>
    <n v="88.27"/>
    <n v="176.98000000000002"/>
  </r>
  <r>
    <n v="26"/>
    <n v="105"/>
    <s v="Puntledge R"/>
    <s v="OPS"/>
    <s v="124"/>
    <s v="Chinook"/>
    <s v="2"/>
    <x v="1"/>
    <x v="5"/>
    <n v="105"/>
    <x v="10"/>
    <s v="CK-83"/>
    <s v="EAST VANCOUVER ISLAND-GEORGIA STRAIT_SU_0.3"/>
    <s v="M"/>
    <s v="H"/>
    <n v="105"/>
    <s v="Puntledge River H"/>
    <n v="105"/>
    <s v="Puntledge R"/>
    <s v="GSVI"/>
    <s v="S"/>
    <x v="1"/>
    <s v="186237"/>
    <n v="0"/>
    <s v="186237"/>
    <n v="2008"/>
    <s v="20080630"/>
    <s v="20080630"/>
    <n v="71"/>
    <n v="4.05"/>
    <m/>
    <s v="CWT"/>
    <s v="P"/>
    <s v="Y"/>
    <s v="Y"/>
    <s v="Y"/>
    <s v="Y"/>
    <n v="2.5409000000000001E-2"/>
    <x v="0"/>
    <n v="29304"/>
    <n v="114146"/>
    <x v="4"/>
    <n v="29031"/>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16"/>
    <n v="47.39"/>
    <m/>
    <m/>
    <n v="0"/>
    <n v="0"/>
    <n v="0"/>
    <n v="90.55"/>
    <n v="90.55"/>
  </r>
  <r>
    <n v="26"/>
    <n v="105"/>
    <s v="Puntledge R"/>
    <s v="OPS"/>
    <s v="124"/>
    <s v="Chinook"/>
    <s v="2"/>
    <x v="1"/>
    <x v="5"/>
    <n v="105"/>
    <x v="10"/>
    <s v="CK-83"/>
    <s v="EAST VANCOUVER ISLAND-GEORGIA STRAIT_SU_0.3"/>
    <s v="M"/>
    <s v="H"/>
    <n v="105"/>
    <s v="Puntledge River H"/>
    <n v="105"/>
    <s v="Puntledge R"/>
    <s v="GSVI"/>
    <s v="S"/>
    <x v="1"/>
    <s v="186237"/>
    <n v="0"/>
    <s v="186237"/>
    <n v="2008"/>
    <s v="20080630"/>
    <s v="20080630"/>
    <n v="71"/>
    <n v="4.05"/>
    <m/>
    <s v="CWT"/>
    <s v="P"/>
    <s v="Y"/>
    <s v="Y"/>
    <s v="Y"/>
    <s v="Y"/>
    <n v="2.5409000000000001E-2"/>
    <x v="0"/>
    <n v="29304"/>
    <n v="114146"/>
    <x v="0"/>
    <n v="29031"/>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26"/>
    <m/>
    <m/>
    <m/>
    <m/>
    <m/>
    <m/>
    <m/>
    <m/>
    <m/>
    <m/>
    <m/>
    <m/>
    <m/>
    <m/>
    <m/>
    <n v="44.1"/>
    <n v="101.31"/>
    <m/>
    <m/>
    <n v="39.26"/>
    <n v="0"/>
    <n v="39.26"/>
    <n v="145.41"/>
    <n v="184.67000000000002"/>
  </r>
  <r>
    <n v="26"/>
    <n v="105"/>
    <s v="Puntledge R"/>
    <s v="OPS"/>
    <s v="124"/>
    <s v="Chinook"/>
    <s v="2"/>
    <x v="1"/>
    <x v="5"/>
    <n v="105"/>
    <x v="10"/>
    <s v="CK-83"/>
    <s v="EAST VANCOUVER ISLAND-GEORGIA STRAIT_SU_0.3"/>
    <s v="M"/>
    <s v="H"/>
    <n v="105"/>
    <s v="Puntledge River H"/>
    <n v="105"/>
    <s v="Puntledge R"/>
    <s v="GSVI"/>
    <s v="S"/>
    <x v="1"/>
    <s v="186237"/>
    <n v="0"/>
    <s v="186237"/>
    <n v="2008"/>
    <s v="20080630"/>
    <s v="20080630"/>
    <n v="71"/>
    <n v="4.05"/>
    <m/>
    <s v="CWT"/>
    <s v="P"/>
    <s v="Y"/>
    <s v="Y"/>
    <s v="Y"/>
    <s v="Y"/>
    <n v="2.5409000000000001E-2"/>
    <x v="0"/>
    <n v="29304"/>
    <n v="114146"/>
    <x v="1"/>
    <n v="29031"/>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8.950000000000003"/>
    <n v="54.47"/>
    <m/>
    <m/>
    <n v="0"/>
    <n v="0"/>
    <n v="0"/>
    <n v="93.42"/>
    <n v="93.42"/>
  </r>
  <r>
    <n v="26"/>
    <n v="105"/>
    <s v="Puntledge R"/>
    <s v="OPS"/>
    <s v="124"/>
    <s v="Chinook"/>
    <s v="2"/>
    <x v="1"/>
    <x v="5"/>
    <n v="105"/>
    <x v="10"/>
    <s v="CK-83"/>
    <s v="EAST VANCOUVER ISLAND-GEORGIA STRAIT_SU_0.3"/>
    <s v="M"/>
    <s v="H"/>
    <n v="105"/>
    <s v="Puntledge River H"/>
    <n v="105"/>
    <s v="Puntledge R"/>
    <s v="GSVI"/>
    <s v="S"/>
    <x v="1"/>
    <s v="186238"/>
    <n v="0"/>
    <s v="186238"/>
    <n v="2008"/>
    <s v="20080630"/>
    <s v="20080630"/>
    <n v="71"/>
    <n v="4.05"/>
    <m/>
    <s v="CWT"/>
    <s v="P"/>
    <s v="Y"/>
    <s v="Y"/>
    <s v="Y"/>
    <s v="Y"/>
    <n v="2.5437000000000001E-2"/>
    <x v="0"/>
    <n v="30266"/>
    <n v="117895"/>
    <x v="4"/>
    <n v="29029"/>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3.369999999999997"/>
    <n v="41.59"/>
    <m/>
    <m/>
    <n v="0"/>
    <n v="0"/>
    <n v="0"/>
    <n v="74.959999999999994"/>
    <n v="74.960000000000008"/>
  </r>
  <r>
    <n v="26"/>
    <n v="105"/>
    <s v="Puntledge R"/>
    <s v="OPS"/>
    <s v="124"/>
    <s v="Chinook"/>
    <s v="2"/>
    <x v="1"/>
    <x v="5"/>
    <n v="105"/>
    <x v="10"/>
    <s v="CK-83"/>
    <s v="EAST VANCOUVER ISLAND-GEORGIA STRAIT_SU_0.3"/>
    <s v="M"/>
    <s v="H"/>
    <n v="105"/>
    <s v="Puntledge River H"/>
    <n v="105"/>
    <s v="Puntledge R"/>
    <s v="GSVI"/>
    <s v="S"/>
    <x v="1"/>
    <s v="186238"/>
    <n v="0"/>
    <s v="186238"/>
    <n v="2008"/>
    <s v="20080630"/>
    <s v="20080630"/>
    <n v="71"/>
    <n v="4.05"/>
    <m/>
    <s v="CWT"/>
    <s v="P"/>
    <s v="Y"/>
    <s v="Y"/>
    <s v="Y"/>
    <s v="Y"/>
    <n v="2.5437000000000001E-2"/>
    <x v="0"/>
    <n v="30266"/>
    <n v="117895"/>
    <x v="0"/>
    <n v="29029"/>
    <x v="10"/>
    <m/>
    <m/>
    <m/>
    <m/>
    <m/>
    <m/>
    <m/>
    <m/>
    <m/>
    <m/>
    <m/>
    <m/>
    <m/>
    <m/>
    <m/>
    <m/>
    <m/>
    <m/>
    <m/>
    <m/>
    <m/>
    <m/>
    <m/>
    <m/>
    <m/>
    <m/>
    <m/>
    <m/>
    <m/>
    <m/>
    <m/>
    <m/>
    <m/>
    <m/>
    <n v="50.56"/>
    <m/>
    <m/>
    <m/>
    <m/>
    <m/>
    <m/>
    <m/>
    <m/>
    <m/>
    <m/>
    <m/>
    <n v="11.92"/>
    <m/>
    <m/>
    <m/>
    <m/>
    <m/>
    <m/>
    <m/>
    <m/>
    <m/>
    <m/>
    <m/>
    <m/>
    <m/>
    <m/>
    <m/>
    <m/>
    <m/>
    <m/>
    <m/>
    <m/>
    <m/>
    <m/>
    <m/>
    <m/>
    <m/>
    <m/>
    <m/>
    <m/>
    <m/>
    <m/>
    <m/>
    <m/>
    <m/>
    <m/>
    <m/>
    <m/>
    <m/>
    <m/>
    <m/>
    <m/>
    <m/>
    <m/>
    <m/>
    <m/>
    <m/>
    <m/>
    <m/>
    <m/>
    <m/>
    <m/>
    <m/>
    <m/>
    <m/>
    <m/>
    <m/>
    <m/>
    <m/>
    <m/>
    <m/>
    <m/>
    <m/>
    <m/>
    <m/>
    <m/>
    <m/>
    <m/>
    <m/>
    <m/>
    <m/>
    <n v="12.82"/>
    <m/>
    <m/>
    <m/>
    <m/>
    <m/>
    <m/>
    <m/>
    <m/>
    <m/>
    <m/>
    <m/>
    <m/>
    <m/>
    <m/>
    <m/>
    <m/>
    <n v="32.92"/>
    <m/>
    <m/>
    <m/>
    <m/>
    <m/>
    <m/>
    <m/>
    <m/>
    <m/>
    <m/>
    <m/>
    <m/>
    <m/>
    <m/>
    <m/>
    <m/>
    <m/>
    <m/>
    <m/>
    <m/>
    <m/>
    <m/>
    <m/>
    <m/>
    <m/>
    <n v="38.72"/>
    <m/>
    <m/>
    <m/>
    <m/>
    <n v="15.34"/>
    <n v="30.05"/>
    <m/>
    <m/>
    <n v="108.22"/>
    <n v="38.72"/>
    <n v="146.94"/>
    <n v="45.39"/>
    <n v="192.33"/>
  </r>
  <r>
    <n v="26"/>
    <n v="105"/>
    <s v="Puntledge R"/>
    <s v="OPS"/>
    <s v="124"/>
    <s v="Chinook"/>
    <s v="2"/>
    <x v="1"/>
    <x v="5"/>
    <n v="105"/>
    <x v="10"/>
    <s v="CK-83"/>
    <s v="EAST VANCOUVER ISLAND-GEORGIA STRAIT_SU_0.3"/>
    <s v="M"/>
    <s v="H"/>
    <n v="105"/>
    <s v="Puntledge River H"/>
    <n v="105"/>
    <s v="Puntledge R"/>
    <s v="GSVI"/>
    <s v="S"/>
    <x v="1"/>
    <s v="186238"/>
    <n v="0"/>
    <s v="186238"/>
    <n v="2008"/>
    <s v="20080630"/>
    <s v="20080630"/>
    <n v="71"/>
    <n v="4.05"/>
    <m/>
    <s v="CWT"/>
    <s v="P"/>
    <s v="Y"/>
    <s v="Y"/>
    <s v="Y"/>
    <s v="Y"/>
    <n v="2.5437000000000001E-2"/>
    <x v="0"/>
    <n v="30266"/>
    <n v="117895"/>
    <x v="1"/>
    <n v="29029"/>
    <x v="12"/>
    <m/>
    <m/>
    <m/>
    <m/>
    <m/>
    <m/>
    <m/>
    <m/>
    <m/>
    <m/>
    <m/>
    <m/>
    <m/>
    <m/>
    <m/>
    <m/>
    <n v="0"/>
    <m/>
    <m/>
    <m/>
    <m/>
    <m/>
    <m/>
    <m/>
    <m/>
    <m/>
    <m/>
    <m/>
    <m/>
    <m/>
    <m/>
    <m/>
    <m/>
    <m/>
    <n v="24.15"/>
    <m/>
    <m/>
    <m/>
    <m/>
    <m/>
    <m/>
    <m/>
    <m/>
    <m/>
    <m/>
    <m/>
    <m/>
    <m/>
    <m/>
    <m/>
    <m/>
    <m/>
    <m/>
    <m/>
    <m/>
    <m/>
    <m/>
    <m/>
    <m/>
    <m/>
    <m/>
    <m/>
    <m/>
    <m/>
    <m/>
    <m/>
    <m/>
    <m/>
    <m/>
    <m/>
    <m/>
    <m/>
    <m/>
    <m/>
    <m/>
    <m/>
    <m/>
    <m/>
    <m/>
    <m/>
    <m/>
    <m/>
    <m/>
    <m/>
    <m/>
    <m/>
    <m/>
    <m/>
    <m/>
    <m/>
    <m/>
    <m/>
    <m/>
    <m/>
    <m/>
    <m/>
    <m/>
    <m/>
    <m/>
    <m/>
    <m/>
    <m/>
    <m/>
    <m/>
    <m/>
    <m/>
    <m/>
    <m/>
    <m/>
    <m/>
    <m/>
    <m/>
    <m/>
    <m/>
    <m/>
    <m/>
    <m/>
    <m/>
    <m/>
    <m/>
    <m/>
    <m/>
    <m/>
    <m/>
    <m/>
    <m/>
    <m/>
    <m/>
    <m/>
    <m/>
    <m/>
    <m/>
    <m/>
    <m/>
    <m/>
    <m/>
    <m/>
    <m/>
    <n v="38.409999999999997"/>
    <m/>
    <m/>
    <m/>
    <m/>
    <m/>
    <m/>
    <m/>
    <m/>
    <m/>
    <m/>
    <m/>
    <m/>
    <m/>
    <m/>
    <m/>
    <m/>
    <m/>
    <m/>
    <m/>
    <m/>
    <n v="10.71"/>
    <m/>
    <m/>
    <m/>
    <m/>
    <n v="27.26"/>
    <n v="38.130000000000003"/>
    <m/>
    <m/>
    <n v="62.56"/>
    <n v="10.71"/>
    <n v="73.27"/>
    <n v="65.39"/>
    <n v="138.66"/>
  </r>
  <r>
    <n v="26"/>
    <n v="105"/>
    <s v="Puntledge R"/>
    <s v="OPS"/>
    <s v="124"/>
    <s v="Chinook"/>
    <s v="2"/>
    <x v="1"/>
    <x v="5"/>
    <n v="105"/>
    <x v="10"/>
    <s v="CK-83"/>
    <s v="EAST VANCOUVER ISLAND-GEORGIA STRAIT_SU_0.3"/>
    <s v="M"/>
    <s v="H"/>
    <n v="105"/>
    <s v="Puntledge River H"/>
    <n v="105"/>
    <s v="Puntledge R"/>
    <s v="GSVI"/>
    <s v="S"/>
    <x v="1"/>
    <s v="186239"/>
    <n v="0"/>
    <s v="186239"/>
    <n v="2008"/>
    <s v="20080630"/>
    <s v="20080630"/>
    <n v="71"/>
    <n v="4.05"/>
    <m/>
    <s v="CWT"/>
    <s v="P"/>
    <s v="Y"/>
    <s v="Y"/>
    <s v="Y"/>
    <s v="Y"/>
    <n v="2.1291999999999998E-2"/>
    <x v="0"/>
    <n v="28452"/>
    <n v="110358"/>
    <x v="4"/>
    <n v="29033"/>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39"/>
    <n v="26.03"/>
    <m/>
    <m/>
    <n v="79.709999999999994"/>
    <n v="0"/>
    <n v="79.709999999999994"/>
    <n v="50.42"/>
    <n v="130.13"/>
  </r>
  <r>
    <n v="26"/>
    <n v="105"/>
    <s v="Puntledge R"/>
    <s v="OPS"/>
    <s v="124"/>
    <s v="Chinook"/>
    <s v="2"/>
    <x v="1"/>
    <x v="5"/>
    <n v="105"/>
    <x v="10"/>
    <s v="CK-83"/>
    <s v="EAST VANCOUVER ISLAND-GEORGIA STRAIT_SU_0.3"/>
    <s v="M"/>
    <s v="H"/>
    <n v="105"/>
    <s v="Puntledge River H"/>
    <n v="105"/>
    <s v="Puntledge R"/>
    <s v="GSVI"/>
    <s v="S"/>
    <x v="1"/>
    <s v="186239"/>
    <n v="0"/>
    <s v="186239"/>
    <n v="2008"/>
    <s v="20080630"/>
    <s v="20080630"/>
    <n v="71"/>
    <n v="4.05"/>
    <m/>
    <s v="CWT"/>
    <s v="P"/>
    <s v="Y"/>
    <s v="Y"/>
    <s v="Y"/>
    <s v="Y"/>
    <n v="2.1291999999999998E-2"/>
    <x v="0"/>
    <n v="28452"/>
    <n v="110358"/>
    <x v="0"/>
    <n v="29033"/>
    <x v="10"/>
    <m/>
    <m/>
    <m/>
    <m/>
    <m/>
    <m/>
    <m/>
    <m/>
    <m/>
    <m/>
    <m/>
    <m/>
    <m/>
    <m/>
    <m/>
    <m/>
    <m/>
    <m/>
    <m/>
    <m/>
    <m/>
    <m/>
    <m/>
    <m/>
    <m/>
    <m/>
    <m/>
    <m/>
    <m/>
    <m/>
    <m/>
    <m/>
    <m/>
    <m/>
    <m/>
    <m/>
    <m/>
    <m/>
    <m/>
    <m/>
    <m/>
    <m/>
    <m/>
    <m/>
    <m/>
    <m/>
    <m/>
    <m/>
    <m/>
    <m/>
    <m/>
    <m/>
    <m/>
    <m/>
    <m/>
    <m/>
    <m/>
    <m/>
    <m/>
    <m/>
    <m/>
    <m/>
    <m/>
    <m/>
    <m/>
    <m/>
    <m/>
    <m/>
    <m/>
    <m/>
    <m/>
    <m/>
    <m/>
    <m/>
    <m/>
    <m/>
    <m/>
    <m/>
    <m/>
    <m/>
    <m/>
    <n v="14.16"/>
    <m/>
    <m/>
    <m/>
    <m/>
    <m/>
    <m/>
    <m/>
    <m/>
    <m/>
    <m/>
    <m/>
    <m/>
    <m/>
    <m/>
    <m/>
    <m/>
    <m/>
    <m/>
    <m/>
    <m/>
    <m/>
    <m/>
    <m/>
    <m/>
    <m/>
    <m/>
    <m/>
    <m/>
    <m/>
    <m/>
    <m/>
    <m/>
    <m/>
    <m/>
    <m/>
    <m/>
    <m/>
    <m/>
    <m/>
    <m/>
    <m/>
    <m/>
    <m/>
    <m/>
    <m/>
    <m/>
    <m/>
    <m/>
    <m/>
    <m/>
    <m/>
    <m/>
    <m/>
    <m/>
    <m/>
    <m/>
    <m/>
    <m/>
    <m/>
    <m/>
    <m/>
    <m/>
    <m/>
    <m/>
    <m/>
    <m/>
    <m/>
    <m/>
    <m/>
    <m/>
    <m/>
    <m/>
    <m/>
    <m/>
    <m/>
    <m/>
    <m/>
    <m/>
    <m/>
    <m/>
    <m/>
    <m/>
    <n v="32.450000000000003"/>
    <n v="78.430000000000007"/>
    <m/>
    <m/>
    <n v="14.16"/>
    <n v="0"/>
    <n v="14.16"/>
    <n v="110.88"/>
    <n v="125.04"/>
  </r>
  <r>
    <n v="26"/>
    <n v="105"/>
    <s v="Puntledge R"/>
    <s v="OPS"/>
    <s v="124"/>
    <s v="Chinook"/>
    <s v="2"/>
    <x v="1"/>
    <x v="5"/>
    <n v="105"/>
    <x v="10"/>
    <s v="CK-83"/>
    <s v="EAST VANCOUVER ISLAND-GEORGIA STRAIT_SU_0.3"/>
    <s v="M"/>
    <s v="H"/>
    <n v="105"/>
    <s v="Puntledge River H"/>
    <n v="105"/>
    <s v="Puntledge R"/>
    <s v="GSVI"/>
    <s v="S"/>
    <x v="1"/>
    <s v="186239"/>
    <n v="0"/>
    <s v="186239"/>
    <n v="2008"/>
    <s v="20080630"/>
    <s v="20080630"/>
    <n v="71"/>
    <n v="4.05"/>
    <m/>
    <s v="CWT"/>
    <s v="P"/>
    <s v="Y"/>
    <s v="Y"/>
    <s v="Y"/>
    <s v="Y"/>
    <n v="2.1291999999999998E-2"/>
    <x v="0"/>
    <n v="28452"/>
    <n v="110358"/>
    <x v="1"/>
    <n v="29033"/>
    <x v="12"/>
    <m/>
    <m/>
    <m/>
    <m/>
    <m/>
    <m/>
    <m/>
    <m/>
    <m/>
    <m/>
    <m/>
    <m/>
    <m/>
    <m/>
    <m/>
    <m/>
    <m/>
    <m/>
    <m/>
    <m/>
    <m/>
    <m/>
    <m/>
    <m/>
    <m/>
    <m/>
    <m/>
    <m/>
    <m/>
    <m/>
    <m/>
    <m/>
    <m/>
    <m/>
    <m/>
    <m/>
    <m/>
    <m/>
    <m/>
    <m/>
    <m/>
    <m/>
    <m/>
    <m/>
    <m/>
    <m/>
    <m/>
    <m/>
    <m/>
    <n v="88.28"/>
    <m/>
    <m/>
    <m/>
    <m/>
    <m/>
    <m/>
    <m/>
    <m/>
    <m/>
    <m/>
    <m/>
    <m/>
    <m/>
    <m/>
    <m/>
    <m/>
    <m/>
    <m/>
    <m/>
    <m/>
    <m/>
    <m/>
    <m/>
    <m/>
    <m/>
    <m/>
    <m/>
    <m/>
    <m/>
    <m/>
    <m/>
    <m/>
    <m/>
    <m/>
    <m/>
    <m/>
    <m/>
    <m/>
    <m/>
    <m/>
    <m/>
    <m/>
    <m/>
    <m/>
    <m/>
    <m/>
    <m/>
    <m/>
    <m/>
    <m/>
    <m/>
    <m/>
    <m/>
    <m/>
    <m/>
    <m/>
    <m/>
    <m/>
    <m/>
    <m/>
    <m/>
    <m/>
    <m/>
    <m/>
    <m/>
    <m/>
    <m/>
    <m/>
    <m/>
    <m/>
    <m/>
    <m/>
    <m/>
    <m/>
    <m/>
    <m/>
    <m/>
    <m/>
    <m/>
    <m/>
    <m/>
    <m/>
    <m/>
    <m/>
    <m/>
    <m/>
    <m/>
    <m/>
    <m/>
    <m/>
    <m/>
    <m/>
    <m/>
    <m/>
    <m/>
    <m/>
    <m/>
    <m/>
    <m/>
    <m/>
    <m/>
    <m/>
    <m/>
    <m/>
    <m/>
    <m/>
    <m/>
    <m/>
    <m/>
    <m/>
    <m/>
    <m/>
    <m/>
    <m/>
    <n v="23.27"/>
    <n v="32.54"/>
    <m/>
    <m/>
    <n v="88.28"/>
    <n v="0"/>
    <n v="88.28"/>
    <n v="55.81"/>
    <n v="144.09"/>
  </r>
  <r>
    <n v="26"/>
    <n v="105"/>
    <s v="Puntledge R"/>
    <s v="OPS"/>
    <s v="124"/>
    <s v="Chinook"/>
    <s v="2"/>
    <x v="1"/>
    <x v="6"/>
    <n v="105"/>
    <x v="10"/>
    <s v="CK-83"/>
    <s v="EAST VANCOUVER ISLAND-GEORGIA STRAIT_SU_0.3"/>
    <s v="M"/>
    <s v="H"/>
    <n v="5679"/>
    <s v="Comox Bay Seapen"/>
    <n v="5679"/>
    <s v="Courtenay Est"/>
    <s v="GSVI"/>
    <s v="S"/>
    <x v="2"/>
    <s v="180490"/>
    <n v="0"/>
    <s v="180490"/>
    <n v="2009"/>
    <s v="20090623"/>
    <s v="20090623"/>
    <n v="79"/>
    <n v="6"/>
    <s v="SEAPEN RELEASE. ALSO SEE TAGCODES 180474-75 &amp; 180491."/>
    <s v="CWT"/>
    <s v="B"/>
    <s v="Y"/>
    <s v="Y"/>
    <s v="Y"/>
    <s v="Y"/>
    <n v="9.4310000000000001E-3"/>
    <x v="0"/>
    <n v="49258"/>
    <n v="199254"/>
    <x v="4"/>
    <n v="29803"/>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4.18"/>
    <n v="110.49"/>
    <m/>
    <m/>
    <n v="0"/>
    <n v="0"/>
    <n v="0"/>
    <n v="194.67"/>
    <n v="194.67000000000002"/>
  </r>
  <r>
    <n v="26"/>
    <n v="105"/>
    <s v="Puntledge R"/>
    <s v="OPS"/>
    <s v="124"/>
    <s v="Chinook"/>
    <s v="2"/>
    <x v="1"/>
    <x v="6"/>
    <n v="105"/>
    <x v="10"/>
    <s v="CK-83"/>
    <s v="EAST VANCOUVER ISLAND-GEORGIA STRAIT_SU_0.3"/>
    <s v="M"/>
    <s v="H"/>
    <n v="5679"/>
    <s v="Comox Bay Seapen"/>
    <n v="5679"/>
    <s v="Courtenay Est"/>
    <s v="GSVI"/>
    <s v="S"/>
    <x v="2"/>
    <s v="180490"/>
    <n v="0"/>
    <s v="180490"/>
    <n v="2009"/>
    <s v="20090623"/>
    <s v="20090623"/>
    <n v="79"/>
    <n v="6"/>
    <s v="SEAPEN RELEASE. ALSO SEE TAGCODES 180474-75 &amp; 180491."/>
    <s v="CWT"/>
    <s v="B"/>
    <s v="Y"/>
    <s v="Y"/>
    <s v="Y"/>
    <s v="Y"/>
    <n v="9.4310000000000001E-3"/>
    <x v="0"/>
    <n v="49258"/>
    <n v="199254"/>
    <x v="0"/>
    <n v="29803"/>
    <x v="12"/>
    <m/>
    <m/>
    <m/>
    <m/>
    <m/>
    <m/>
    <m/>
    <m/>
    <m/>
    <m/>
    <m/>
    <m/>
    <m/>
    <m/>
    <m/>
    <m/>
    <n v="0"/>
    <m/>
    <m/>
    <m/>
    <m/>
    <m/>
    <m/>
    <m/>
    <m/>
    <m/>
    <m/>
    <m/>
    <m/>
    <m/>
    <m/>
    <m/>
    <m/>
    <m/>
    <n v="49.47"/>
    <m/>
    <m/>
    <m/>
    <m/>
    <m/>
    <m/>
    <m/>
    <m/>
    <m/>
    <m/>
    <m/>
    <m/>
    <m/>
    <m/>
    <n v="46.03"/>
    <m/>
    <m/>
    <m/>
    <m/>
    <m/>
    <m/>
    <m/>
    <m/>
    <m/>
    <n v="46.03"/>
    <m/>
    <n v="46.03"/>
    <m/>
    <m/>
    <m/>
    <m/>
    <m/>
    <m/>
    <m/>
    <m/>
    <m/>
    <m/>
    <m/>
    <m/>
    <m/>
    <m/>
    <m/>
    <m/>
    <m/>
    <m/>
    <m/>
    <m/>
    <m/>
    <m/>
    <m/>
    <m/>
    <m/>
    <m/>
    <m/>
    <m/>
    <m/>
    <m/>
    <m/>
    <m/>
    <m/>
    <m/>
    <m/>
    <m/>
    <m/>
    <m/>
    <m/>
    <m/>
    <m/>
    <m/>
    <m/>
    <m/>
    <m/>
    <m/>
    <m/>
    <m/>
    <m/>
    <m/>
    <m/>
    <m/>
    <m/>
    <m/>
    <n v="31.35"/>
    <m/>
    <m/>
    <m/>
    <m/>
    <m/>
    <m/>
    <m/>
    <m/>
    <m/>
    <m/>
    <m/>
    <m/>
    <m/>
    <m/>
    <m/>
    <m/>
    <m/>
    <m/>
    <m/>
    <m/>
    <m/>
    <m/>
    <m/>
    <m/>
    <m/>
    <m/>
    <m/>
    <m/>
    <m/>
    <m/>
    <m/>
    <n v="39.880000000000003"/>
    <m/>
    <m/>
    <m/>
    <m/>
    <m/>
    <m/>
    <m/>
    <m/>
    <m/>
    <m/>
    <n v="47.08"/>
    <m/>
    <m/>
    <m/>
    <m/>
    <n v="79.010000000000005"/>
    <n v="151.01"/>
    <m/>
    <m/>
    <n v="258.79000000000002"/>
    <n v="47.08"/>
    <n v="305.87"/>
    <n v="230.02"/>
    <n v="535.89"/>
  </r>
  <r>
    <n v="26"/>
    <n v="105"/>
    <s v="Puntledge R"/>
    <s v="OPS"/>
    <s v="124"/>
    <s v="Chinook"/>
    <s v="2"/>
    <x v="1"/>
    <x v="6"/>
    <n v="105"/>
    <x v="10"/>
    <s v="CK-83"/>
    <s v="EAST VANCOUVER ISLAND-GEORGIA STRAIT_SU_0.3"/>
    <s v="M"/>
    <s v="H"/>
    <n v="5679"/>
    <s v="Comox Bay Seapen"/>
    <n v="5679"/>
    <s v="Courtenay Est"/>
    <s v="GSVI"/>
    <s v="S"/>
    <x v="2"/>
    <s v="180490"/>
    <n v="0"/>
    <s v="180490"/>
    <n v="2009"/>
    <s v="20090623"/>
    <s v="20090623"/>
    <n v="79"/>
    <n v="6"/>
    <s v="SEAPEN RELEASE. ALSO SEE TAGCODES 180474-75 &amp; 180491."/>
    <s v="CWT"/>
    <s v="B"/>
    <s v="Y"/>
    <s v="Y"/>
    <s v="Y"/>
    <s v="Y"/>
    <n v="9.4310000000000001E-3"/>
    <x v="0"/>
    <n v="49258"/>
    <n v="199254"/>
    <x v="1"/>
    <n v="29803"/>
    <x v="11"/>
    <m/>
    <m/>
    <m/>
    <m/>
    <m/>
    <m/>
    <m/>
    <m/>
    <m/>
    <m/>
    <m/>
    <m/>
    <m/>
    <m/>
    <m/>
    <m/>
    <m/>
    <m/>
    <m/>
    <m/>
    <m/>
    <m/>
    <m/>
    <m/>
    <m/>
    <m/>
    <m/>
    <m/>
    <m/>
    <m/>
    <m/>
    <m/>
    <m/>
    <m/>
    <n v="19.21"/>
    <m/>
    <m/>
    <m/>
    <m/>
    <m/>
    <m/>
    <m/>
    <m/>
    <m/>
    <m/>
    <m/>
    <m/>
    <m/>
    <m/>
    <n v="33.94"/>
    <m/>
    <m/>
    <m/>
    <m/>
    <n v="34.380000000000003"/>
    <m/>
    <m/>
    <m/>
    <m/>
    <m/>
    <m/>
    <m/>
    <m/>
    <m/>
    <m/>
    <m/>
    <m/>
    <m/>
    <m/>
    <m/>
    <m/>
    <m/>
    <m/>
    <m/>
    <m/>
    <n v="19.3"/>
    <m/>
    <m/>
    <m/>
    <m/>
    <m/>
    <m/>
    <m/>
    <m/>
    <m/>
    <m/>
    <m/>
    <m/>
    <m/>
    <m/>
    <m/>
    <m/>
    <m/>
    <m/>
    <m/>
    <m/>
    <m/>
    <m/>
    <m/>
    <m/>
    <m/>
    <m/>
    <m/>
    <m/>
    <m/>
    <m/>
    <m/>
    <m/>
    <m/>
    <m/>
    <m/>
    <m/>
    <m/>
    <m/>
    <m/>
    <m/>
    <m/>
    <m/>
    <m/>
    <m/>
    <m/>
    <m/>
    <m/>
    <m/>
    <m/>
    <m/>
    <m/>
    <m/>
    <m/>
    <m/>
    <m/>
    <m/>
    <m/>
    <m/>
    <m/>
    <m/>
    <m/>
    <m/>
    <n v="31.63"/>
    <m/>
    <m/>
    <m/>
    <m/>
    <m/>
    <m/>
    <m/>
    <m/>
    <m/>
    <m/>
    <m/>
    <m/>
    <m/>
    <m/>
    <m/>
    <m/>
    <m/>
    <m/>
    <m/>
    <m/>
    <n v="28.4"/>
    <m/>
    <m/>
    <m/>
    <m/>
    <n v="69.37"/>
    <n v="84.75"/>
    <m/>
    <m/>
    <n v="138.46"/>
    <n v="28.4"/>
    <n v="166.86"/>
    <n v="154.12"/>
    <n v="320.98"/>
  </r>
  <r>
    <n v="26"/>
    <n v="105"/>
    <s v="Puntledge R"/>
    <s v="OPS"/>
    <s v="124"/>
    <s v="Chinook"/>
    <s v="2"/>
    <x v="1"/>
    <x v="6"/>
    <n v="105"/>
    <x v="10"/>
    <s v="CK-83"/>
    <s v="EAST VANCOUVER ISLAND-GEORGIA STRAIT_SU_0.3"/>
    <s v="M"/>
    <s v="H"/>
    <n v="5679"/>
    <s v="Comox Bay Seapen"/>
    <n v="5679"/>
    <s v="Courtenay Est"/>
    <s v="GSVI"/>
    <s v="S"/>
    <x v="2"/>
    <s v="180490"/>
    <n v="0"/>
    <s v="180490"/>
    <n v="2009"/>
    <s v="20090623"/>
    <s v="20090623"/>
    <n v="79"/>
    <n v="6"/>
    <s v="SEAPEN RELEASE. ALSO SEE TAGCODES 180474-75 &amp; 180491."/>
    <s v="CWT"/>
    <s v="B"/>
    <s v="Y"/>
    <s v="Y"/>
    <s v="Y"/>
    <s v="Y"/>
    <n v="9.4310000000000001E-3"/>
    <x v="0"/>
    <n v="49258"/>
    <n v="199254"/>
    <x v="2"/>
    <n v="29803"/>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9499999999999993"/>
    <m/>
    <m/>
    <n v="0"/>
    <n v="0"/>
    <n v="0"/>
    <n v="9.9499999999999993"/>
    <n v="9.9499999999999993"/>
  </r>
  <r>
    <n v="26"/>
    <n v="105"/>
    <s v="Puntledge R"/>
    <s v="OPS"/>
    <s v="124"/>
    <s v="Chinook"/>
    <s v="2"/>
    <x v="1"/>
    <x v="6"/>
    <n v="105"/>
    <x v="10"/>
    <s v="CK-83"/>
    <s v="EAST VANCOUVER ISLAND-GEORGIA STRAIT_SU_0.3"/>
    <s v="M"/>
    <s v="H"/>
    <n v="105"/>
    <s v="Puntledge River H"/>
    <n v="105"/>
    <s v="Puntledge R"/>
    <s v="GSVI"/>
    <s v="S"/>
    <x v="1"/>
    <s v="180474"/>
    <n v="0"/>
    <s v="180474"/>
    <n v="2009"/>
    <s v="20090526"/>
    <s v="20090526"/>
    <n v="69"/>
    <n v="3.6"/>
    <s v="ALSO SEE TAGCODES 180475, 180490 (SEAPEN RELEASE) &amp; 180491."/>
    <s v="CWT"/>
    <s v="P"/>
    <s v="Y"/>
    <s v="Y"/>
    <s v="Y"/>
    <s v="Y"/>
    <n v="1.8013000000000001E-2"/>
    <x v="0"/>
    <n v="39304"/>
    <n v="40025"/>
    <x v="4"/>
    <n v="29026"/>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24"/>
    <n v="4.4000000000000004"/>
    <m/>
    <m/>
    <n v="0"/>
    <n v="0"/>
    <n v="0"/>
    <n v="8.64"/>
    <n v="8.64"/>
  </r>
  <r>
    <n v="26"/>
    <n v="105"/>
    <s v="Puntledge R"/>
    <s v="OPS"/>
    <s v="124"/>
    <s v="Chinook"/>
    <s v="2"/>
    <x v="1"/>
    <x v="6"/>
    <n v="105"/>
    <x v="10"/>
    <s v="CK-83"/>
    <s v="EAST VANCOUVER ISLAND-GEORGIA STRAIT_SU_0.3"/>
    <s v="M"/>
    <s v="H"/>
    <n v="105"/>
    <s v="Puntledge River H"/>
    <n v="105"/>
    <s v="Puntledge R"/>
    <s v="GSVI"/>
    <s v="S"/>
    <x v="1"/>
    <s v="180474"/>
    <n v="0"/>
    <s v="180474"/>
    <n v="2009"/>
    <s v="20090526"/>
    <s v="20090526"/>
    <n v="69"/>
    <n v="3.6"/>
    <s v="ALSO SEE TAGCODES 180475, 180490 (SEAPEN RELEASE) &amp; 180491."/>
    <s v="CWT"/>
    <s v="P"/>
    <s v="Y"/>
    <s v="Y"/>
    <s v="Y"/>
    <s v="Y"/>
    <n v="1.8013000000000001E-2"/>
    <x v="0"/>
    <n v="39304"/>
    <n v="40025"/>
    <x v="0"/>
    <n v="29026"/>
    <x v="12"/>
    <m/>
    <m/>
    <m/>
    <m/>
    <m/>
    <m/>
    <m/>
    <m/>
    <m/>
    <m/>
    <m/>
    <m/>
    <m/>
    <m/>
    <m/>
    <m/>
    <m/>
    <m/>
    <m/>
    <m/>
    <m/>
    <m/>
    <m/>
    <m/>
    <m/>
    <m/>
    <m/>
    <m/>
    <m/>
    <m/>
    <m/>
    <m/>
    <m/>
    <m/>
    <m/>
    <m/>
    <m/>
    <m/>
    <m/>
    <m/>
    <m/>
    <m/>
    <m/>
    <m/>
    <m/>
    <m/>
    <m/>
    <m/>
    <m/>
    <n v="34.770000000000003"/>
    <m/>
    <m/>
    <m/>
    <m/>
    <m/>
    <m/>
    <m/>
    <m/>
    <m/>
    <m/>
    <m/>
    <m/>
    <m/>
    <m/>
    <m/>
    <m/>
    <m/>
    <m/>
    <m/>
    <m/>
    <m/>
    <m/>
    <m/>
    <m/>
    <m/>
    <m/>
    <m/>
    <m/>
    <m/>
    <m/>
    <m/>
    <m/>
    <m/>
    <m/>
    <m/>
    <m/>
    <m/>
    <m/>
    <m/>
    <m/>
    <m/>
    <m/>
    <m/>
    <m/>
    <m/>
    <m/>
    <m/>
    <m/>
    <m/>
    <m/>
    <m/>
    <m/>
    <m/>
    <m/>
    <m/>
    <m/>
    <m/>
    <m/>
    <m/>
    <m/>
    <m/>
    <m/>
    <m/>
    <m/>
    <m/>
    <m/>
    <m/>
    <m/>
    <m/>
    <m/>
    <m/>
    <m/>
    <m/>
    <m/>
    <m/>
    <m/>
    <m/>
    <m/>
    <m/>
    <m/>
    <m/>
    <m/>
    <m/>
    <m/>
    <m/>
    <m/>
    <m/>
    <m/>
    <m/>
    <m/>
    <m/>
    <m/>
    <m/>
    <m/>
    <m/>
    <m/>
    <m/>
    <m/>
    <n v="10.039999999999999"/>
    <m/>
    <m/>
    <m/>
    <m/>
    <m/>
    <m/>
    <m/>
    <m/>
    <m/>
    <m/>
    <n v="15.49"/>
    <m/>
    <m/>
    <m/>
    <m/>
    <n v="8.5500000000000007"/>
    <n v="14.41"/>
    <m/>
    <m/>
    <n v="44.81"/>
    <n v="15.49"/>
    <n v="60.3"/>
    <n v="22.96"/>
    <n v="83.26"/>
  </r>
  <r>
    <n v="26"/>
    <n v="105"/>
    <s v="Puntledge R"/>
    <s v="OPS"/>
    <s v="124"/>
    <s v="Chinook"/>
    <s v="2"/>
    <x v="1"/>
    <x v="6"/>
    <n v="105"/>
    <x v="10"/>
    <s v="CK-83"/>
    <s v="EAST VANCOUVER ISLAND-GEORGIA STRAIT_SU_0.3"/>
    <s v="M"/>
    <s v="H"/>
    <n v="105"/>
    <s v="Puntledge River H"/>
    <n v="105"/>
    <s v="Puntledge R"/>
    <s v="GSVI"/>
    <s v="S"/>
    <x v="1"/>
    <s v="180474"/>
    <n v="0"/>
    <s v="180474"/>
    <n v="2009"/>
    <s v="20090526"/>
    <s v="20090526"/>
    <n v="69"/>
    <n v="3.6"/>
    <s v="ALSO SEE TAGCODES 180475, 180490 (SEAPEN RELEASE) &amp; 180491."/>
    <s v="CWT"/>
    <s v="P"/>
    <s v="Y"/>
    <s v="Y"/>
    <s v="Y"/>
    <s v="Y"/>
    <n v="1.8013000000000001E-2"/>
    <x v="0"/>
    <n v="39304"/>
    <n v="40025"/>
    <x v="1"/>
    <n v="29026"/>
    <x v="11"/>
    <m/>
    <m/>
    <m/>
    <m/>
    <m/>
    <m/>
    <m/>
    <m/>
    <m/>
    <m/>
    <m/>
    <m/>
    <m/>
    <m/>
    <m/>
    <m/>
    <m/>
    <m/>
    <m/>
    <m/>
    <m/>
    <m/>
    <m/>
    <m/>
    <m/>
    <m/>
    <m/>
    <m/>
    <m/>
    <m/>
    <m/>
    <m/>
    <m/>
    <m/>
    <n v="4.84"/>
    <m/>
    <m/>
    <m/>
    <m/>
    <m/>
    <m/>
    <m/>
    <m/>
    <m/>
    <m/>
    <m/>
    <m/>
    <m/>
    <m/>
    <n v="8.5399999999999991"/>
    <m/>
    <m/>
    <m/>
    <m/>
    <m/>
    <m/>
    <m/>
    <m/>
    <m/>
    <m/>
    <m/>
    <m/>
    <m/>
    <m/>
    <m/>
    <m/>
    <m/>
    <m/>
    <m/>
    <m/>
    <m/>
    <m/>
    <m/>
    <m/>
    <m/>
    <m/>
    <m/>
    <m/>
    <m/>
    <m/>
    <m/>
    <m/>
    <m/>
    <m/>
    <m/>
    <m/>
    <m/>
    <m/>
    <m/>
    <m/>
    <m/>
    <m/>
    <m/>
    <m/>
    <m/>
    <m/>
    <m/>
    <m/>
    <m/>
    <m/>
    <m/>
    <m/>
    <m/>
    <m/>
    <m/>
    <m/>
    <m/>
    <m/>
    <m/>
    <m/>
    <m/>
    <m/>
    <m/>
    <m/>
    <m/>
    <m/>
    <m/>
    <m/>
    <m/>
    <m/>
    <m/>
    <m/>
    <m/>
    <m/>
    <m/>
    <m/>
    <m/>
    <m/>
    <m/>
    <m/>
    <m/>
    <m/>
    <m/>
    <m/>
    <m/>
    <m/>
    <m/>
    <m/>
    <n v="7.96"/>
    <m/>
    <m/>
    <m/>
    <m/>
    <m/>
    <m/>
    <m/>
    <m/>
    <m/>
    <m/>
    <m/>
    <m/>
    <m/>
    <m/>
    <m/>
    <m/>
    <m/>
    <m/>
    <m/>
    <m/>
    <m/>
    <m/>
    <m/>
    <m/>
    <m/>
    <n v="11.3"/>
    <n v="13.81"/>
    <m/>
    <m/>
    <n v="21.34"/>
    <n v="0"/>
    <n v="21.34"/>
    <n v="25.11"/>
    <n v="46.45"/>
  </r>
  <r>
    <n v="26"/>
    <n v="105"/>
    <s v="Puntledge R"/>
    <s v="OPS"/>
    <s v="124"/>
    <s v="Chinook"/>
    <s v="2"/>
    <x v="1"/>
    <x v="6"/>
    <n v="105"/>
    <x v="10"/>
    <s v="CK-83"/>
    <s v="EAST VANCOUVER ISLAND-GEORGIA STRAIT_SU_0.3"/>
    <s v="M"/>
    <s v="H"/>
    <n v="105"/>
    <s v="Puntledge River H"/>
    <n v="105"/>
    <s v="Puntledge R"/>
    <s v="GSVI"/>
    <s v="S"/>
    <x v="1"/>
    <s v="180475"/>
    <n v="0"/>
    <s v="180475"/>
    <n v="2009"/>
    <s v="20090526"/>
    <s v="20090526"/>
    <n v="69"/>
    <n v="3.7"/>
    <s v="ALSO SEE TAGCODES 180490 (SEAPEN RELEASE), 180491 &amp; 180474."/>
    <s v="CWT"/>
    <s v="P"/>
    <s v="Y"/>
    <s v="Y"/>
    <s v="Y"/>
    <s v="Y"/>
    <n v="1.8006000000000001E-2"/>
    <x v="0"/>
    <n v="39375"/>
    <n v="63228"/>
    <x v="4"/>
    <n v="29028"/>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33"/>
    <n v="15.55"/>
    <m/>
    <m/>
    <n v="0"/>
    <n v="0"/>
    <n v="0"/>
    <n v="27.88"/>
    <n v="27.880000000000003"/>
  </r>
  <r>
    <n v="26"/>
    <n v="105"/>
    <s v="Puntledge R"/>
    <s v="OPS"/>
    <s v="124"/>
    <s v="Chinook"/>
    <s v="2"/>
    <x v="1"/>
    <x v="6"/>
    <n v="105"/>
    <x v="10"/>
    <s v="CK-83"/>
    <s v="EAST VANCOUVER ISLAND-GEORGIA STRAIT_SU_0.3"/>
    <s v="M"/>
    <s v="H"/>
    <n v="105"/>
    <s v="Puntledge River H"/>
    <n v="105"/>
    <s v="Puntledge R"/>
    <s v="GSVI"/>
    <s v="S"/>
    <x v="1"/>
    <s v="180475"/>
    <n v="0"/>
    <s v="180475"/>
    <n v="2009"/>
    <s v="20090526"/>
    <s v="20090526"/>
    <n v="69"/>
    <n v="3.7"/>
    <s v="ALSO SEE TAGCODES 180490 (SEAPEN RELEASE), 180491 &amp; 180474."/>
    <s v="CWT"/>
    <s v="P"/>
    <s v="Y"/>
    <s v="Y"/>
    <s v="Y"/>
    <s v="Y"/>
    <n v="1.8006000000000001E-2"/>
    <x v="0"/>
    <n v="39375"/>
    <n v="63228"/>
    <x v="0"/>
    <n v="29028"/>
    <x v="12"/>
    <m/>
    <m/>
    <m/>
    <m/>
    <m/>
    <m/>
    <m/>
    <m/>
    <m/>
    <m/>
    <m/>
    <m/>
    <m/>
    <m/>
    <m/>
    <m/>
    <m/>
    <m/>
    <m/>
    <m/>
    <m/>
    <m/>
    <m/>
    <m/>
    <m/>
    <m/>
    <m/>
    <m/>
    <m/>
    <m/>
    <m/>
    <m/>
    <m/>
    <m/>
    <n v="9.9600000000000009"/>
    <m/>
    <m/>
    <m/>
    <m/>
    <m/>
    <m/>
    <m/>
    <m/>
    <m/>
    <m/>
    <m/>
    <m/>
    <m/>
    <m/>
    <n v="18.27"/>
    <m/>
    <m/>
    <m/>
    <m/>
    <m/>
    <m/>
    <m/>
    <m/>
    <m/>
    <m/>
    <m/>
    <m/>
    <m/>
    <m/>
    <m/>
    <m/>
    <m/>
    <m/>
    <m/>
    <m/>
    <m/>
    <m/>
    <m/>
    <m/>
    <m/>
    <m/>
    <m/>
    <m/>
    <m/>
    <m/>
    <m/>
    <m/>
    <m/>
    <m/>
    <m/>
    <m/>
    <m/>
    <m/>
    <m/>
    <m/>
    <m/>
    <m/>
    <m/>
    <m/>
    <m/>
    <m/>
    <m/>
    <m/>
    <m/>
    <m/>
    <m/>
    <m/>
    <m/>
    <m/>
    <m/>
    <m/>
    <m/>
    <m/>
    <m/>
    <m/>
    <m/>
    <m/>
    <m/>
    <m/>
    <m/>
    <m/>
    <m/>
    <m/>
    <m/>
    <m/>
    <m/>
    <m/>
    <m/>
    <m/>
    <m/>
    <m/>
    <m/>
    <m/>
    <m/>
    <m/>
    <m/>
    <m/>
    <m/>
    <m/>
    <m/>
    <m/>
    <m/>
    <m/>
    <m/>
    <m/>
    <m/>
    <m/>
    <m/>
    <m/>
    <m/>
    <m/>
    <m/>
    <m/>
    <m/>
    <m/>
    <m/>
    <m/>
    <m/>
    <m/>
    <m/>
    <m/>
    <m/>
    <m/>
    <m/>
    <m/>
    <m/>
    <m/>
    <m/>
    <m/>
    <n v="19.03"/>
    <n v="29.95"/>
    <m/>
    <m/>
    <n v="28.23"/>
    <n v="0"/>
    <n v="28.23"/>
    <n v="48.98"/>
    <n v="77.210000000000008"/>
  </r>
  <r>
    <n v="26"/>
    <n v="105"/>
    <s v="Puntledge R"/>
    <s v="OPS"/>
    <s v="124"/>
    <s v="Chinook"/>
    <s v="2"/>
    <x v="1"/>
    <x v="6"/>
    <n v="105"/>
    <x v="10"/>
    <s v="CK-83"/>
    <s v="EAST VANCOUVER ISLAND-GEORGIA STRAIT_SU_0.3"/>
    <s v="M"/>
    <s v="H"/>
    <n v="105"/>
    <s v="Puntledge River H"/>
    <n v="105"/>
    <s v="Puntledge R"/>
    <s v="GSVI"/>
    <s v="S"/>
    <x v="1"/>
    <s v="180475"/>
    <n v="0"/>
    <s v="180475"/>
    <n v="2009"/>
    <s v="20090526"/>
    <s v="20090526"/>
    <n v="69"/>
    <n v="3.7"/>
    <s v="ALSO SEE TAGCODES 180490 (SEAPEN RELEASE), 180491 &amp; 180474."/>
    <s v="CWT"/>
    <s v="P"/>
    <s v="Y"/>
    <s v="Y"/>
    <s v="Y"/>
    <s v="Y"/>
    <n v="1.8006000000000001E-2"/>
    <x v="0"/>
    <n v="39375"/>
    <n v="63228"/>
    <x v="1"/>
    <n v="29028"/>
    <x v="11"/>
    <m/>
    <m/>
    <m/>
    <m/>
    <m/>
    <m/>
    <m/>
    <m/>
    <m/>
    <m/>
    <m/>
    <m/>
    <m/>
    <m/>
    <m/>
    <m/>
    <m/>
    <m/>
    <m/>
    <m/>
    <m/>
    <m/>
    <m/>
    <m/>
    <m/>
    <m/>
    <m/>
    <m/>
    <m/>
    <m/>
    <m/>
    <m/>
    <m/>
    <m/>
    <n v="22.89"/>
    <m/>
    <m/>
    <m/>
    <m/>
    <m/>
    <m/>
    <m/>
    <m/>
    <m/>
    <m/>
    <m/>
    <m/>
    <m/>
    <m/>
    <n v="13.47"/>
    <m/>
    <m/>
    <m/>
    <m/>
    <m/>
    <m/>
    <m/>
    <m/>
    <m/>
    <m/>
    <m/>
    <m/>
    <m/>
    <m/>
    <m/>
    <m/>
    <m/>
    <m/>
    <m/>
    <m/>
    <m/>
    <m/>
    <m/>
    <m/>
    <m/>
    <m/>
    <m/>
    <m/>
    <m/>
    <m/>
    <m/>
    <m/>
    <m/>
    <m/>
    <m/>
    <m/>
    <m/>
    <m/>
    <m/>
    <m/>
    <m/>
    <m/>
    <m/>
    <m/>
    <m/>
    <m/>
    <m/>
    <m/>
    <m/>
    <m/>
    <m/>
    <m/>
    <m/>
    <m/>
    <m/>
    <m/>
    <m/>
    <m/>
    <m/>
    <m/>
    <m/>
    <m/>
    <m/>
    <m/>
    <m/>
    <m/>
    <m/>
    <m/>
    <m/>
    <m/>
    <m/>
    <m/>
    <m/>
    <m/>
    <m/>
    <m/>
    <m/>
    <m/>
    <m/>
    <m/>
    <m/>
    <m/>
    <m/>
    <m/>
    <m/>
    <m/>
    <m/>
    <m/>
    <m/>
    <m/>
    <m/>
    <m/>
    <m/>
    <m/>
    <m/>
    <m/>
    <m/>
    <m/>
    <m/>
    <m/>
    <m/>
    <m/>
    <m/>
    <m/>
    <m/>
    <m/>
    <m/>
    <m/>
    <m/>
    <n v="5.7"/>
    <m/>
    <m/>
    <m/>
    <m/>
    <n v="13"/>
    <n v="16.03"/>
    <m/>
    <m/>
    <n v="36.36"/>
    <n v="5.7"/>
    <n v="42.06"/>
    <n v="29.03"/>
    <n v="71.09"/>
  </r>
  <r>
    <n v="26"/>
    <n v="105"/>
    <s v="Puntledge R"/>
    <s v="OPS"/>
    <s v="124"/>
    <s v="Chinook"/>
    <s v="2"/>
    <x v="1"/>
    <x v="6"/>
    <n v="105"/>
    <x v="10"/>
    <s v="CK-83"/>
    <s v="EAST VANCOUVER ISLAND-GEORGIA STRAIT_SU_0.3"/>
    <s v="M"/>
    <s v="H"/>
    <n v="105"/>
    <s v="Puntledge River H"/>
    <n v="105"/>
    <s v="Puntledge R"/>
    <s v="GSVI"/>
    <s v="S"/>
    <x v="1"/>
    <s v="180475"/>
    <n v="0"/>
    <s v="180475"/>
    <n v="2009"/>
    <s v="20090526"/>
    <s v="20090526"/>
    <n v="69"/>
    <n v="3.7"/>
    <s v="ALSO SEE TAGCODES 180490 (SEAPEN RELEASE), 180491 &amp; 180474."/>
    <s v="CWT"/>
    <s v="P"/>
    <s v="Y"/>
    <s v="Y"/>
    <s v="Y"/>
    <s v="Y"/>
    <n v="1.8006000000000001E-2"/>
    <x v="0"/>
    <n v="39375"/>
    <n v="63228"/>
    <x v="2"/>
    <n v="29028"/>
    <x v="13"/>
    <m/>
    <m/>
    <m/>
    <m/>
    <m/>
    <m/>
    <m/>
    <m/>
    <m/>
    <m/>
    <m/>
    <m/>
    <m/>
    <m/>
    <m/>
    <m/>
    <n v="4.8499999999999996"/>
    <m/>
    <m/>
    <m/>
    <m/>
    <m/>
    <m/>
    <m/>
    <m/>
    <m/>
    <m/>
    <m/>
    <m/>
    <m/>
    <m/>
    <m/>
    <m/>
    <m/>
    <m/>
    <m/>
    <m/>
    <m/>
    <m/>
    <m/>
    <m/>
    <m/>
    <m/>
    <m/>
    <m/>
    <m/>
    <m/>
    <m/>
    <m/>
    <m/>
    <m/>
    <m/>
    <m/>
    <m/>
    <n v="6.13"/>
    <m/>
    <m/>
    <m/>
    <m/>
    <m/>
    <m/>
    <m/>
    <m/>
    <m/>
    <m/>
    <m/>
    <m/>
    <m/>
    <m/>
    <m/>
    <m/>
    <m/>
    <m/>
    <m/>
    <m/>
    <m/>
    <m/>
    <m/>
    <m/>
    <m/>
    <m/>
    <m/>
    <m/>
    <m/>
    <m/>
    <m/>
    <m/>
    <m/>
    <m/>
    <m/>
    <m/>
    <m/>
    <m/>
    <m/>
    <m/>
    <m/>
    <m/>
    <m/>
    <m/>
    <m/>
    <m/>
    <m/>
    <m/>
    <m/>
    <m/>
    <m/>
    <m/>
    <m/>
    <m/>
    <m/>
    <m/>
    <m/>
    <m/>
    <m/>
    <m/>
    <m/>
    <m/>
    <m/>
    <m/>
    <m/>
    <m/>
    <m/>
    <m/>
    <m/>
    <m/>
    <m/>
    <m/>
    <m/>
    <m/>
    <m/>
    <m/>
    <m/>
    <m/>
    <m/>
    <m/>
    <m/>
    <m/>
    <m/>
    <m/>
    <m/>
    <m/>
    <m/>
    <m/>
    <m/>
    <m/>
    <m/>
    <m/>
    <m/>
    <m/>
    <m/>
    <m/>
    <m/>
    <m/>
    <m/>
    <m/>
    <m/>
    <m/>
    <m/>
    <m/>
    <m/>
    <m/>
    <m/>
    <m/>
    <m/>
    <m/>
    <n v="1.7"/>
    <m/>
    <m/>
    <n v="10.98"/>
    <n v="0"/>
    <n v="10.98"/>
    <n v="1.7"/>
    <n v="12.68"/>
  </r>
  <r>
    <n v="26"/>
    <n v="105"/>
    <s v="Puntledge R"/>
    <s v="OPS"/>
    <s v="124"/>
    <s v="Chinook"/>
    <s v="2"/>
    <x v="1"/>
    <x v="6"/>
    <n v="105"/>
    <x v="10"/>
    <s v="CK-83"/>
    <s v="EAST VANCOUVER ISLAND-GEORGIA STRAIT_SU_0.3"/>
    <s v="M"/>
    <s v="H"/>
    <n v="105"/>
    <s v="Puntledge River H"/>
    <n v="105"/>
    <s v="Puntledge R"/>
    <s v="GSVI"/>
    <s v="S"/>
    <x v="1"/>
    <s v="180491"/>
    <n v="0"/>
    <s v="180491"/>
    <n v="2009"/>
    <s v="20090529"/>
    <s v="20090529"/>
    <n v="69"/>
    <n v="3.6"/>
    <s v="ALSO SEE TAGCODES 180490 (SEAPEN RELEASE) &amp; 180474-75."/>
    <s v="CWT"/>
    <s v="P"/>
    <s v="Y"/>
    <s v="Y"/>
    <s v="Y"/>
    <s v="Y"/>
    <n v="2.5794000000000001E-2"/>
    <x v="0"/>
    <n v="48834"/>
    <n v="99996"/>
    <x v="4"/>
    <n v="29027"/>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72"/>
    <n v="32.630000000000003"/>
    <m/>
    <m/>
    <n v="0"/>
    <n v="0"/>
    <n v="0"/>
    <n v="59.35"/>
    <n v="59.35"/>
  </r>
  <r>
    <n v="26"/>
    <n v="105"/>
    <s v="Puntledge R"/>
    <s v="OPS"/>
    <s v="124"/>
    <s v="Chinook"/>
    <s v="2"/>
    <x v="1"/>
    <x v="6"/>
    <n v="105"/>
    <x v="10"/>
    <s v="CK-83"/>
    <s v="EAST VANCOUVER ISLAND-GEORGIA STRAIT_SU_0.3"/>
    <s v="M"/>
    <s v="H"/>
    <n v="105"/>
    <s v="Puntledge River H"/>
    <n v="105"/>
    <s v="Puntledge R"/>
    <s v="GSVI"/>
    <s v="S"/>
    <x v="1"/>
    <s v="180491"/>
    <n v="0"/>
    <s v="180491"/>
    <n v="2009"/>
    <s v="20090529"/>
    <s v="20090529"/>
    <n v="69"/>
    <n v="3.6"/>
    <s v="ALSO SEE TAGCODES 180490 (SEAPEN RELEASE) &amp; 180474-75."/>
    <s v="CWT"/>
    <s v="P"/>
    <s v="Y"/>
    <s v="Y"/>
    <s v="Y"/>
    <s v="Y"/>
    <n v="2.5794000000000001E-2"/>
    <x v="0"/>
    <n v="48834"/>
    <n v="99996"/>
    <x v="0"/>
    <n v="29027"/>
    <x v="12"/>
    <m/>
    <m/>
    <m/>
    <m/>
    <m/>
    <m/>
    <m/>
    <m/>
    <m/>
    <m/>
    <m/>
    <m/>
    <m/>
    <m/>
    <m/>
    <m/>
    <m/>
    <m/>
    <m/>
    <m/>
    <m/>
    <m/>
    <m/>
    <m/>
    <m/>
    <m/>
    <m/>
    <m/>
    <m/>
    <m/>
    <m/>
    <m/>
    <m/>
    <m/>
    <m/>
    <m/>
    <m/>
    <m/>
    <m/>
    <m/>
    <m/>
    <m/>
    <m/>
    <m/>
    <m/>
    <m/>
    <m/>
    <m/>
    <m/>
    <n v="116.5"/>
    <m/>
    <m/>
    <m/>
    <m/>
    <n v="23.3"/>
    <m/>
    <m/>
    <m/>
    <m/>
    <m/>
    <m/>
    <m/>
    <m/>
    <m/>
    <m/>
    <m/>
    <m/>
    <m/>
    <m/>
    <m/>
    <m/>
    <m/>
    <m/>
    <m/>
    <m/>
    <m/>
    <m/>
    <m/>
    <m/>
    <m/>
    <m/>
    <m/>
    <m/>
    <m/>
    <m/>
    <m/>
    <m/>
    <m/>
    <m/>
    <m/>
    <m/>
    <m/>
    <m/>
    <m/>
    <m/>
    <m/>
    <m/>
    <m/>
    <m/>
    <m/>
    <m/>
    <m/>
    <m/>
    <m/>
    <m/>
    <m/>
    <m/>
    <m/>
    <m/>
    <m/>
    <m/>
    <m/>
    <m/>
    <m/>
    <m/>
    <m/>
    <m/>
    <m/>
    <m/>
    <m/>
    <m/>
    <m/>
    <m/>
    <m/>
    <m/>
    <m/>
    <m/>
    <m/>
    <m/>
    <m/>
    <m/>
    <m/>
    <m/>
    <n v="11.08"/>
    <m/>
    <m/>
    <m/>
    <m/>
    <m/>
    <m/>
    <m/>
    <m/>
    <m/>
    <m/>
    <m/>
    <m/>
    <m/>
    <m/>
    <n v="20.190000000000001"/>
    <m/>
    <m/>
    <m/>
    <m/>
    <m/>
    <m/>
    <m/>
    <m/>
    <m/>
    <m/>
    <n v="9.44"/>
    <m/>
    <m/>
    <m/>
    <m/>
    <n v="25.03"/>
    <n v="42.03"/>
    <m/>
    <m/>
    <n v="171.07"/>
    <n v="9.44"/>
    <n v="180.51"/>
    <n v="67.06"/>
    <n v="247.57000000000002"/>
  </r>
  <r>
    <n v="26"/>
    <n v="105"/>
    <s v="Puntledge R"/>
    <s v="OPS"/>
    <s v="124"/>
    <s v="Chinook"/>
    <s v="2"/>
    <x v="1"/>
    <x v="6"/>
    <n v="105"/>
    <x v="10"/>
    <s v="CK-83"/>
    <s v="EAST VANCOUVER ISLAND-GEORGIA STRAIT_SU_0.3"/>
    <s v="M"/>
    <s v="H"/>
    <n v="105"/>
    <s v="Puntledge River H"/>
    <n v="105"/>
    <s v="Puntledge R"/>
    <s v="GSVI"/>
    <s v="S"/>
    <x v="1"/>
    <s v="180491"/>
    <n v="0"/>
    <s v="180491"/>
    <n v="2009"/>
    <s v="20090529"/>
    <s v="20090529"/>
    <n v="69"/>
    <n v="3.6"/>
    <s v="ALSO SEE TAGCODES 180490 (SEAPEN RELEASE) &amp; 180474-75."/>
    <s v="CWT"/>
    <s v="P"/>
    <s v="Y"/>
    <s v="Y"/>
    <s v="Y"/>
    <s v="Y"/>
    <n v="2.5794000000000001E-2"/>
    <x v="0"/>
    <n v="48834"/>
    <n v="99996"/>
    <x v="1"/>
    <n v="29027"/>
    <x v="11"/>
    <m/>
    <m/>
    <m/>
    <m/>
    <m/>
    <m/>
    <m/>
    <m/>
    <m/>
    <m/>
    <m/>
    <m/>
    <m/>
    <m/>
    <m/>
    <m/>
    <m/>
    <m/>
    <m/>
    <m/>
    <m/>
    <m/>
    <m/>
    <m/>
    <m/>
    <m/>
    <m/>
    <m/>
    <m/>
    <m/>
    <m/>
    <m/>
    <m/>
    <m/>
    <n v="9.73"/>
    <m/>
    <m/>
    <m/>
    <m/>
    <m/>
    <m/>
    <m/>
    <m/>
    <m/>
    <m/>
    <m/>
    <m/>
    <m/>
    <m/>
    <n v="17.18"/>
    <m/>
    <m/>
    <m/>
    <m/>
    <m/>
    <m/>
    <m/>
    <m/>
    <m/>
    <m/>
    <m/>
    <m/>
    <m/>
    <n v="30.51"/>
    <m/>
    <m/>
    <m/>
    <m/>
    <m/>
    <m/>
    <m/>
    <m/>
    <m/>
    <m/>
    <m/>
    <m/>
    <m/>
    <m/>
    <m/>
    <m/>
    <m/>
    <m/>
    <m/>
    <m/>
    <m/>
    <m/>
    <m/>
    <m/>
    <m/>
    <m/>
    <m/>
    <m/>
    <m/>
    <m/>
    <m/>
    <m/>
    <m/>
    <m/>
    <m/>
    <m/>
    <m/>
    <m/>
    <m/>
    <m/>
    <m/>
    <m/>
    <m/>
    <m/>
    <m/>
    <m/>
    <m/>
    <m/>
    <m/>
    <m/>
    <m/>
    <m/>
    <m/>
    <m/>
    <m/>
    <m/>
    <m/>
    <m/>
    <m/>
    <m/>
    <m/>
    <m/>
    <m/>
    <m/>
    <m/>
    <m/>
    <m/>
    <m/>
    <m/>
    <m/>
    <m/>
    <m/>
    <m/>
    <m/>
    <m/>
    <m/>
    <m/>
    <m/>
    <m/>
    <m/>
    <m/>
    <m/>
    <m/>
    <m/>
    <m/>
    <m/>
    <m/>
    <m/>
    <m/>
    <m/>
    <m/>
    <m/>
    <m/>
    <m/>
    <m/>
    <n v="11.55"/>
    <m/>
    <m/>
    <m/>
    <m/>
    <n v="28.76"/>
    <n v="34.69"/>
    <m/>
    <m/>
    <n v="57.42"/>
    <n v="11.55"/>
    <n v="68.97"/>
    <n v="63.45"/>
    <n v="132.42000000000002"/>
  </r>
  <r>
    <n v="26"/>
    <n v="105"/>
    <s v="Puntledge R"/>
    <s v="OPS"/>
    <s v="124"/>
    <s v="Chinook"/>
    <s v="2"/>
    <x v="1"/>
    <x v="6"/>
    <n v="105"/>
    <x v="10"/>
    <s v="CK-83"/>
    <s v="EAST VANCOUVER ISLAND-GEORGIA STRAIT_SU_0.3"/>
    <s v="M"/>
    <s v="H"/>
    <n v="105"/>
    <s v="Puntledge River H"/>
    <n v="105"/>
    <s v="Puntledge R"/>
    <s v="GSVI"/>
    <s v="S"/>
    <x v="1"/>
    <s v="180491"/>
    <n v="0"/>
    <s v="180491"/>
    <n v="2009"/>
    <s v="20090529"/>
    <s v="20090529"/>
    <n v="69"/>
    <n v="3.6"/>
    <s v="ALSO SEE TAGCODES 180490 (SEAPEN RELEASE) &amp; 180474-75."/>
    <s v="CWT"/>
    <s v="P"/>
    <s v="Y"/>
    <s v="Y"/>
    <s v="Y"/>
    <s v="Y"/>
    <n v="2.5794000000000001E-2"/>
    <x v="0"/>
    <n v="48834"/>
    <n v="99996"/>
    <x v="2"/>
    <n v="29027"/>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4"/>
    <m/>
    <m/>
    <n v="0"/>
    <n v="0"/>
    <n v="0"/>
    <n v="4.34"/>
    <n v="4.34"/>
  </r>
  <r>
    <n v="26"/>
    <n v="105"/>
    <s v="Puntledge R"/>
    <s v="OPS"/>
    <s v="124"/>
    <s v="Chinook"/>
    <s v="2"/>
    <x v="1"/>
    <x v="7"/>
    <n v="105"/>
    <x v="10"/>
    <s v="CK-83"/>
    <s v="EAST VANCOUVER ISLAND-GEORGIA STRAIT_SU_0.3"/>
    <s v="M"/>
    <s v="H"/>
    <n v="5679"/>
    <s v="Comox Bay Seapen"/>
    <n v="5679"/>
    <s v="Courtenay Est"/>
    <s v="GSVI"/>
    <s v="S"/>
    <x v="2"/>
    <s v="181295"/>
    <n v="0"/>
    <s v="181295"/>
    <n v="2010"/>
    <s v="20100607"/>
    <s v="20100607"/>
    <n v="82"/>
    <n v="6.5"/>
    <m/>
    <s v="CWT"/>
    <s v="B"/>
    <s v="Y"/>
    <s v="Y"/>
    <s v="Y"/>
    <s v="Y"/>
    <n v="7.9000000000000008E-3"/>
    <x v="0"/>
    <n v="44303"/>
    <n v="233135"/>
    <x v="4"/>
    <n v="30444"/>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22"/>
    <n v="66.23"/>
    <m/>
    <m/>
    <n v="0"/>
    <n v="0"/>
    <n v="0"/>
    <n v="77.45"/>
    <n v="77.45"/>
  </r>
  <r>
    <n v="26"/>
    <n v="105"/>
    <s v="Puntledge R"/>
    <s v="OPS"/>
    <s v="124"/>
    <s v="Chinook"/>
    <s v="2"/>
    <x v="1"/>
    <x v="7"/>
    <n v="105"/>
    <x v="10"/>
    <s v="CK-83"/>
    <s v="EAST VANCOUVER ISLAND-GEORGIA STRAIT_SU_0.3"/>
    <s v="M"/>
    <s v="H"/>
    <n v="5679"/>
    <s v="Comox Bay Seapen"/>
    <n v="5679"/>
    <s v="Courtenay Est"/>
    <s v="GSVI"/>
    <s v="S"/>
    <x v="2"/>
    <s v="181295"/>
    <n v="0"/>
    <s v="181295"/>
    <n v="2010"/>
    <s v="20100607"/>
    <s v="20100607"/>
    <n v="82"/>
    <n v="6.5"/>
    <m/>
    <s v="CWT"/>
    <s v="B"/>
    <s v="Y"/>
    <s v="Y"/>
    <s v="Y"/>
    <s v="Y"/>
    <n v="7.9000000000000008E-3"/>
    <x v="0"/>
    <n v="44303"/>
    <n v="233135"/>
    <x v="0"/>
    <n v="30444"/>
    <x v="11"/>
    <m/>
    <m/>
    <m/>
    <m/>
    <m/>
    <m/>
    <m/>
    <m/>
    <m/>
    <m/>
    <m/>
    <m/>
    <m/>
    <m/>
    <m/>
    <m/>
    <m/>
    <m/>
    <m/>
    <m/>
    <m/>
    <m/>
    <m/>
    <m/>
    <m/>
    <m/>
    <m/>
    <m/>
    <m/>
    <m/>
    <m/>
    <m/>
    <m/>
    <m/>
    <n v="25"/>
    <m/>
    <m/>
    <m/>
    <m/>
    <m/>
    <m/>
    <m/>
    <m/>
    <m/>
    <m/>
    <m/>
    <m/>
    <m/>
    <m/>
    <m/>
    <m/>
    <m/>
    <m/>
    <m/>
    <m/>
    <m/>
    <m/>
    <m/>
    <m/>
    <m/>
    <m/>
    <m/>
    <m/>
    <m/>
    <m/>
    <m/>
    <m/>
    <m/>
    <m/>
    <m/>
    <m/>
    <m/>
    <m/>
    <m/>
    <m/>
    <m/>
    <m/>
    <m/>
    <m/>
    <m/>
    <m/>
    <m/>
    <m/>
    <m/>
    <m/>
    <m/>
    <m/>
    <m/>
    <m/>
    <m/>
    <m/>
    <m/>
    <m/>
    <m/>
    <m/>
    <m/>
    <m/>
    <m/>
    <m/>
    <m/>
    <m/>
    <m/>
    <m/>
    <m/>
    <m/>
    <m/>
    <m/>
    <m/>
    <m/>
    <m/>
    <m/>
    <m/>
    <m/>
    <m/>
    <m/>
    <m/>
    <m/>
    <m/>
    <m/>
    <m/>
    <m/>
    <m/>
    <m/>
    <m/>
    <m/>
    <m/>
    <m/>
    <m/>
    <m/>
    <m/>
    <m/>
    <m/>
    <m/>
    <m/>
    <m/>
    <m/>
    <m/>
    <m/>
    <m/>
    <m/>
    <m/>
    <m/>
    <m/>
    <m/>
    <m/>
    <m/>
    <m/>
    <m/>
    <m/>
    <m/>
    <m/>
    <m/>
    <m/>
    <m/>
    <m/>
    <m/>
    <m/>
    <m/>
    <m/>
    <n v="32.04"/>
    <m/>
    <m/>
    <m/>
    <m/>
    <n v="36.83"/>
    <n v="44.03"/>
    <m/>
    <m/>
    <n v="25"/>
    <n v="32.04"/>
    <n v="57.04"/>
    <n v="80.86"/>
    <n v="137.9"/>
  </r>
  <r>
    <n v="26"/>
    <n v="105"/>
    <s v="Puntledge R"/>
    <s v="OPS"/>
    <s v="124"/>
    <s v="Chinook"/>
    <s v="2"/>
    <x v="1"/>
    <x v="7"/>
    <n v="105"/>
    <x v="10"/>
    <s v="CK-83"/>
    <s v="EAST VANCOUVER ISLAND-GEORGIA STRAIT_SU_0.3"/>
    <s v="M"/>
    <s v="H"/>
    <n v="5679"/>
    <s v="Comox Bay Seapen"/>
    <n v="5679"/>
    <s v="Courtenay Est"/>
    <s v="GSVI"/>
    <s v="S"/>
    <x v="2"/>
    <s v="181295"/>
    <n v="0"/>
    <s v="181295"/>
    <n v="2010"/>
    <s v="20100607"/>
    <s v="20100607"/>
    <n v="82"/>
    <n v="6.5"/>
    <m/>
    <s v="CWT"/>
    <s v="B"/>
    <s v="Y"/>
    <s v="Y"/>
    <s v="Y"/>
    <s v="Y"/>
    <n v="7.9000000000000008E-3"/>
    <x v="0"/>
    <n v="44303"/>
    <n v="233135"/>
    <x v="1"/>
    <n v="30444"/>
    <x v="13"/>
    <m/>
    <m/>
    <m/>
    <m/>
    <m/>
    <m/>
    <m/>
    <m/>
    <m/>
    <m/>
    <m/>
    <m/>
    <m/>
    <n v="13.37"/>
    <m/>
    <m/>
    <m/>
    <m/>
    <m/>
    <m/>
    <m/>
    <m/>
    <m/>
    <m/>
    <m/>
    <m/>
    <m/>
    <m/>
    <m/>
    <m/>
    <m/>
    <m/>
    <m/>
    <m/>
    <n v="17.89"/>
    <m/>
    <m/>
    <m/>
    <m/>
    <m/>
    <m/>
    <m/>
    <m/>
    <m/>
    <m/>
    <m/>
    <m/>
    <m/>
    <m/>
    <m/>
    <m/>
    <m/>
    <m/>
    <m/>
    <n v="20.100000000000001"/>
    <m/>
    <m/>
    <m/>
    <m/>
    <m/>
    <m/>
    <m/>
    <m/>
    <m/>
    <m/>
    <m/>
    <m/>
    <m/>
    <m/>
    <m/>
    <m/>
    <m/>
    <m/>
    <m/>
    <m/>
    <m/>
    <m/>
    <m/>
    <m/>
    <m/>
    <m/>
    <m/>
    <m/>
    <m/>
    <m/>
    <m/>
    <m/>
    <m/>
    <m/>
    <m/>
    <m/>
    <m/>
    <m/>
    <m/>
    <m/>
    <m/>
    <m/>
    <m/>
    <m/>
    <m/>
    <m/>
    <m/>
    <m/>
    <m/>
    <m/>
    <m/>
    <m/>
    <m/>
    <m/>
    <m/>
    <m/>
    <m/>
    <m/>
    <m/>
    <m/>
    <m/>
    <m/>
    <m/>
    <m/>
    <m/>
    <m/>
    <m/>
    <m/>
    <m/>
    <m/>
    <m/>
    <m/>
    <m/>
    <m/>
    <m/>
    <m/>
    <m/>
    <m/>
    <m/>
    <m/>
    <m/>
    <m/>
    <m/>
    <m/>
    <m/>
    <m/>
    <m/>
    <m/>
    <m/>
    <m/>
    <m/>
    <m/>
    <m/>
    <m/>
    <m/>
    <m/>
    <m/>
    <m/>
    <m/>
    <m/>
    <m/>
    <m/>
    <m/>
    <m/>
    <m/>
    <m/>
    <m/>
    <m/>
    <m/>
    <m/>
    <n v="46.41"/>
    <m/>
    <m/>
    <n v="51.36"/>
    <n v="0"/>
    <n v="51.36"/>
    <n v="46.41"/>
    <n v="97.77"/>
  </r>
  <r>
    <n v="26"/>
    <n v="105"/>
    <s v="Puntledge R"/>
    <s v="OPS"/>
    <s v="124"/>
    <s v="Chinook"/>
    <s v="2"/>
    <x v="1"/>
    <x v="7"/>
    <n v="105"/>
    <x v="10"/>
    <s v="CK-83"/>
    <s v="EAST VANCOUVER ISLAND-GEORGIA STRAIT_SU_0.3"/>
    <s v="M"/>
    <s v="H"/>
    <n v="5679"/>
    <s v="Comox Bay Seapen"/>
    <n v="5679"/>
    <s v="Courtenay Est"/>
    <s v="GSVI"/>
    <s v="S"/>
    <x v="2"/>
    <s v="181295"/>
    <n v="0"/>
    <s v="181295"/>
    <n v="2010"/>
    <s v="20100607"/>
    <s v="20100607"/>
    <n v="82"/>
    <n v="6.5"/>
    <m/>
    <s v="CWT"/>
    <s v="B"/>
    <s v="Y"/>
    <s v="Y"/>
    <s v="Y"/>
    <s v="Y"/>
    <n v="7.9000000000000008E-3"/>
    <x v="0"/>
    <n v="44303"/>
    <n v="233135"/>
    <x v="2"/>
    <n v="30444"/>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25"/>
    <n v="6.58"/>
    <m/>
    <m/>
    <n v="0"/>
    <n v="0"/>
    <n v="0"/>
    <n v="10.83"/>
    <n v="10.83"/>
  </r>
  <r>
    <n v="26"/>
    <n v="105"/>
    <s v="Puntledge R"/>
    <s v="OPS"/>
    <s v="124"/>
    <s v="Chinook"/>
    <s v="2"/>
    <x v="1"/>
    <x v="7"/>
    <n v="105"/>
    <x v="10"/>
    <s v="CK-83"/>
    <s v="EAST VANCOUVER ISLAND-GEORGIA STRAIT_SU_0.3"/>
    <s v="M"/>
    <s v="H"/>
    <n v="5679"/>
    <s v="Comox Bay Seapen"/>
    <n v="5679"/>
    <s v="Courtenay Est"/>
    <s v="GSVI"/>
    <s v="S"/>
    <x v="2"/>
    <s v="181578"/>
    <n v="0"/>
    <s v="181578"/>
    <n v="2010"/>
    <s v="20100607"/>
    <s v="20100607"/>
    <n v="82"/>
    <n v="6.5"/>
    <m/>
    <s v="CWT"/>
    <s v="B"/>
    <s v="Y"/>
    <s v="Y"/>
    <s v="Y"/>
    <s v="Y"/>
    <n v="2.1899999999999999E-2"/>
    <x v="0"/>
    <n v="44257"/>
    <n v="227453"/>
    <x v="4"/>
    <n v="30445"/>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71"/>
    <n v="39.64"/>
    <m/>
    <m/>
    <n v="0"/>
    <n v="0"/>
    <n v="0"/>
    <n v="47.35"/>
    <n v="47.35"/>
  </r>
  <r>
    <n v="26"/>
    <n v="105"/>
    <s v="Puntledge R"/>
    <s v="OPS"/>
    <s v="124"/>
    <s v="Chinook"/>
    <s v="2"/>
    <x v="1"/>
    <x v="7"/>
    <n v="105"/>
    <x v="10"/>
    <s v="CK-83"/>
    <s v="EAST VANCOUVER ISLAND-GEORGIA STRAIT_SU_0.3"/>
    <s v="M"/>
    <s v="H"/>
    <n v="5679"/>
    <s v="Comox Bay Seapen"/>
    <n v="5679"/>
    <s v="Courtenay Est"/>
    <s v="GSVI"/>
    <s v="S"/>
    <x v="2"/>
    <s v="181578"/>
    <n v="0"/>
    <s v="181578"/>
    <n v="2010"/>
    <s v="20100607"/>
    <s v="20100607"/>
    <n v="82"/>
    <n v="6.5"/>
    <m/>
    <s v="CWT"/>
    <s v="B"/>
    <s v="Y"/>
    <s v="Y"/>
    <s v="Y"/>
    <s v="Y"/>
    <n v="2.1899999999999999E-2"/>
    <x v="0"/>
    <n v="44257"/>
    <n v="227453"/>
    <x v="0"/>
    <n v="30445"/>
    <x v="11"/>
    <m/>
    <m/>
    <m/>
    <m/>
    <m/>
    <m/>
    <m/>
    <m/>
    <m/>
    <m/>
    <m/>
    <m/>
    <m/>
    <m/>
    <m/>
    <m/>
    <m/>
    <m/>
    <m/>
    <m/>
    <m/>
    <m/>
    <m/>
    <m/>
    <m/>
    <m/>
    <m/>
    <m/>
    <m/>
    <m/>
    <m/>
    <m/>
    <m/>
    <m/>
    <n v="24.41"/>
    <m/>
    <m/>
    <m/>
    <m/>
    <m/>
    <m/>
    <m/>
    <m/>
    <m/>
    <m/>
    <m/>
    <m/>
    <m/>
    <m/>
    <n v="43.12"/>
    <m/>
    <m/>
    <m/>
    <m/>
    <m/>
    <m/>
    <m/>
    <m/>
    <m/>
    <m/>
    <m/>
    <m/>
    <m/>
    <n v="76.58"/>
    <m/>
    <m/>
    <m/>
    <m/>
    <m/>
    <m/>
    <m/>
    <m/>
    <m/>
    <m/>
    <m/>
    <m/>
    <m/>
    <m/>
    <m/>
    <m/>
    <m/>
    <m/>
    <m/>
    <m/>
    <m/>
    <m/>
    <m/>
    <m/>
    <m/>
    <m/>
    <m/>
    <m/>
    <m/>
    <m/>
    <m/>
    <m/>
    <m/>
    <m/>
    <m/>
    <m/>
    <m/>
    <m/>
    <m/>
    <m/>
    <m/>
    <m/>
    <m/>
    <m/>
    <m/>
    <m/>
    <m/>
    <m/>
    <m/>
    <m/>
    <m/>
    <m/>
    <m/>
    <m/>
    <m/>
    <m/>
    <m/>
    <m/>
    <m/>
    <m/>
    <m/>
    <m/>
    <m/>
    <m/>
    <m/>
    <m/>
    <m/>
    <m/>
    <m/>
    <m/>
    <m/>
    <m/>
    <m/>
    <m/>
    <m/>
    <m/>
    <m/>
    <m/>
    <m/>
    <m/>
    <m/>
    <m/>
    <m/>
    <m/>
    <m/>
    <m/>
    <m/>
    <m/>
    <m/>
    <m/>
    <m/>
    <m/>
    <m/>
    <m/>
    <m/>
    <n v="10.07"/>
    <m/>
    <m/>
    <m/>
    <m/>
    <n v="30.83"/>
    <n v="37.94"/>
    <m/>
    <m/>
    <n v="144.11000000000001"/>
    <n v="10.07"/>
    <n v="154.18"/>
    <n v="68.77"/>
    <n v="222.95"/>
  </r>
  <r>
    <n v="26"/>
    <n v="105"/>
    <s v="Puntledge R"/>
    <s v="OPS"/>
    <s v="124"/>
    <s v="Chinook"/>
    <s v="2"/>
    <x v="1"/>
    <x v="7"/>
    <n v="105"/>
    <x v="10"/>
    <s v="CK-83"/>
    <s v="EAST VANCOUVER ISLAND-GEORGIA STRAIT_SU_0.3"/>
    <s v="M"/>
    <s v="H"/>
    <n v="5679"/>
    <s v="Comox Bay Seapen"/>
    <n v="5679"/>
    <s v="Courtenay Est"/>
    <s v="GSVI"/>
    <s v="S"/>
    <x v="2"/>
    <s v="181578"/>
    <n v="0"/>
    <s v="181578"/>
    <n v="2010"/>
    <s v="20100607"/>
    <s v="20100607"/>
    <n v="82"/>
    <n v="6.5"/>
    <m/>
    <s v="CWT"/>
    <s v="B"/>
    <s v="Y"/>
    <s v="Y"/>
    <s v="Y"/>
    <s v="Y"/>
    <n v="2.1899999999999999E-2"/>
    <x v="0"/>
    <n v="44257"/>
    <n v="227453"/>
    <x v="1"/>
    <n v="30445"/>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809999999999999"/>
    <m/>
    <m/>
    <m/>
    <m/>
    <m/>
    <n v="34.43"/>
    <m/>
    <m/>
    <n v="0"/>
    <n v="16.809999999999999"/>
    <n v="16.809999999999999"/>
    <n v="34.43"/>
    <n v="51.239999999999995"/>
  </r>
  <r>
    <n v="26"/>
    <n v="105"/>
    <s v="Puntledge R"/>
    <s v="OPS"/>
    <s v="124"/>
    <s v="Chinook"/>
    <s v="2"/>
    <x v="1"/>
    <x v="7"/>
    <n v="105"/>
    <x v="10"/>
    <s v="CK-83"/>
    <s v="EAST VANCOUVER ISLAND-GEORGIA STRAIT_SU_0.3"/>
    <s v="M"/>
    <s v="H"/>
    <n v="105"/>
    <s v="Puntledge River H"/>
    <n v="105"/>
    <s v="Puntledge R"/>
    <s v="GSVI"/>
    <s v="S"/>
    <x v="1"/>
    <s v="181296"/>
    <n v="0"/>
    <s v="181296"/>
    <n v="2010"/>
    <s v="20100528"/>
    <s v="20100528"/>
    <m/>
    <m/>
    <m/>
    <s v="CWT"/>
    <s v="P"/>
    <s v="Y"/>
    <s v="Y"/>
    <s v="Y"/>
    <s v="Y"/>
    <n v="2.63E-2"/>
    <x v="0"/>
    <n v="43930"/>
    <n v="234742"/>
    <x v="4"/>
    <n v="30641"/>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99"/>
    <n v="86.43"/>
    <m/>
    <m/>
    <n v="0"/>
    <n v="0"/>
    <n v="0"/>
    <n v="101.42"/>
    <n v="101.42"/>
  </r>
  <r>
    <n v="26"/>
    <n v="105"/>
    <s v="Puntledge R"/>
    <s v="OPS"/>
    <s v="124"/>
    <s v="Chinook"/>
    <s v="2"/>
    <x v="1"/>
    <x v="7"/>
    <n v="105"/>
    <x v="10"/>
    <s v="CK-83"/>
    <s v="EAST VANCOUVER ISLAND-GEORGIA STRAIT_SU_0.3"/>
    <s v="M"/>
    <s v="H"/>
    <n v="105"/>
    <s v="Puntledge River H"/>
    <n v="105"/>
    <s v="Puntledge R"/>
    <s v="GSVI"/>
    <s v="S"/>
    <x v="1"/>
    <s v="181296"/>
    <n v="0"/>
    <s v="181296"/>
    <n v="2010"/>
    <s v="20100528"/>
    <s v="20100528"/>
    <m/>
    <m/>
    <m/>
    <s v="CWT"/>
    <s v="P"/>
    <s v="Y"/>
    <s v="Y"/>
    <s v="Y"/>
    <s v="Y"/>
    <n v="2.63E-2"/>
    <x v="0"/>
    <n v="43930"/>
    <n v="234742"/>
    <x v="0"/>
    <n v="30641"/>
    <x v="11"/>
    <m/>
    <m/>
    <m/>
    <m/>
    <m/>
    <m/>
    <m/>
    <m/>
    <m/>
    <m/>
    <m/>
    <m/>
    <m/>
    <m/>
    <m/>
    <m/>
    <m/>
    <m/>
    <m/>
    <m/>
    <m/>
    <m/>
    <m/>
    <m/>
    <m/>
    <m/>
    <m/>
    <m/>
    <m/>
    <m/>
    <m/>
    <m/>
    <m/>
    <m/>
    <n v="25.38"/>
    <m/>
    <m/>
    <m/>
    <m/>
    <m/>
    <m/>
    <m/>
    <m/>
    <m/>
    <m/>
    <m/>
    <m/>
    <m/>
    <m/>
    <n v="90.25"/>
    <m/>
    <m/>
    <m/>
    <m/>
    <m/>
    <m/>
    <m/>
    <m/>
    <m/>
    <m/>
    <m/>
    <m/>
    <m/>
    <m/>
    <m/>
    <m/>
    <m/>
    <m/>
    <m/>
    <m/>
    <m/>
    <m/>
    <m/>
    <m/>
    <m/>
    <m/>
    <m/>
    <m/>
    <m/>
    <m/>
    <m/>
    <m/>
    <m/>
    <m/>
    <m/>
    <m/>
    <m/>
    <m/>
    <m/>
    <m/>
    <m/>
    <m/>
    <m/>
    <m/>
    <m/>
    <m/>
    <m/>
    <m/>
    <m/>
    <m/>
    <m/>
    <m/>
    <m/>
    <m/>
    <m/>
    <m/>
    <m/>
    <m/>
    <m/>
    <m/>
    <m/>
    <m/>
    <m/>
    <m/>
    <m/>
    <m/>
    <m/>
    <m/>
    <m/>
    <m/>
    <m/>
    <m/>
    <m/>
    <m/>
    <m/>
    <m/>
    <m/>
    <m/>
    <m/>
    <m/>
    <m/>
    <m/>
    <m/>
    <m/>
    <m/>
    <m/>
    <m/>
    <m/>
    <m/>
    <m/>
    <m/>
    <m/>
    <m/>
    <m/>
    <m/>
    <m/>
    <m/>
    <m/>
    <m/>
    <m/>
    <m/>
    <m/>
    <m/>
    <m/>
    <m/>
    <m/>
    <m/>
    <m/>
    <m/>
    <m/>
    <m/>
    <m/>
    <m/>
    <m/>
    <n v="21.37"/>
    <n v="26.67"/>
    <m/>
    <m/>
    <n v="115.63"/>
    <n v="0"/>
    <n v="115.63"/>
    <n v="48.04"/>
    <n v="163.67000000000002"/>
  </r>
  <r>
    <n v="26"/>
    <n v="105"/>
    <s v="Puntledge R"/>
    <s v="OPS"/>
    <s v="124"/>
    <s v="Chinook"/>
    <s v="2"/>
    <x v="1"/>
    <x v="7"/>
    <n v="105"/>
    <x v="10"/>
    <s v="CK-83"/>
    <s v="EAST VANCOUVER ISLAND-GEORGIA STRAIT_SU_0.3"/>
    <s v="M"/>
    <s v="H"/>
    <n v="105"/>
    <s v="Puntledge River H"/>
    <n v="105"/>
    <s v="Puntledge R"/>
    <s v="GSVI"/>
    <s v="S"/>
    <x v="1"/>
    <s v="181296"/>
    <n v="0"/>
    <s v="181296"/>
    <n v="2010"/>
    <s v="20100528"/>
    <s v="20100528"/>
    <m/>
    <m/>
    <m/>
    <s v="CWT"/>
    <s v="P"/>
    <s v="Y"/>
    <s v="Y"/>
    <s v="Y"/>
    <s v="Y"/>
    <n v="2.63E-2"/>
    <x v="0"/>
    <n v="43930"/>
    <n v="234742"/>
    <x v="1"/>
    <n v="30641"/>
    <x v="13"/>
    <m/>
    <m/>
    <m/>
    <m/>
    <m/>
    <m/>
    <m/>
    <m/>
    <m/>
    <m/>
    <m/>
    <m/>
    <m/>
    <m/>
    <m/>
    <m/>
    <m/>
    <m/>
    <m/>
    <m/>
    <m/>
    <m/>
    <m/>
    <m/>
    <m/>
    <m/>
    <m/>
    <m/>
    <m/>
    <m/>
    <m/>
    <m/>
    <m/>
    <m/>
    <m/>
    <m/>
    <m/>
    <m/>
    <m/>
    <m/>
    <m/>
    <m/>
    <m/>
    <m/>
    <m/>
    <m/>
    <m/>
    <m/>
    <m/>
    <m/>
    <m/>
    <m/>
    <m/>
    <m/>
    <n v="20.41"/>
    <m/>
    <m/>
    <m/>
    <m/>
    <m/>
    <m/>
    <m/>
    <m/>
    <m/>
    <m/>
    <m/>
    <m/>
    <m/>
    <m/>
    <m/>
    <m/>
    <m/>
    <m/>
    <m/>
    <m/>
    <m/>
    <m/>
    <m/>
    <m/>
    <m/>
    <m/>
    <m/>
    <m/>
    <m/>
    <m/>
    <m/>
    <m/>
    <m/>
    <m/>
    <m/>
    <m/>
    <m/>
    <m/>
    <m/>
    <m/>
    <m/>
    <m/>
    <m/>
    <m/>
    <m/>
    <m/>
    <m/>
    <m/>
    <m/>
    <m/>
    <m/>
    <m/>
    <m/>
    <m/>
    <m/>
    <m/>
    <m/>
    <m/>
    <m/>
    <m/>
    <m/>
    <m/>
    <m/>
    <m/>
    <m/>
    <m/>
    <m/>
    <m/>
    <m/>
    <m/>
    <m/>
    <m/>
    <m/>
    <m/>
    <m/>
    <m/>
    <m/>
    <m/>
    <m/>
    <m/>
    <m/>
    <m/>
    <m/>
    <m/>
    <m/>
    <m/>
    <m/>
    <m/>
    <m/>
    <m/>
    <m/>
    <m/>
    <m/>
    <m/>
    <m/>
    <m/>
    <m/>
    <m/>
    <m/>
    <m/>
    <m/>
    <m/>
    <m/>
    <m/>
    <m/>
    <m/>
    <m/>
    <m/>
    <m/>
    <m/>
    <n v="18.809999999999999"/>
    <m/>
    <m/>
    <n v="20.41"/>
    <n v="0"/>
    <n v="20.41"/>
    <n v="18.809999999999999"/>
    <n v="39.22"/>
  </r>
  <r>
    <n v="26"/>
    <n v="105"/>
    <s v="Puntledge R"/>
    <s v="OPS"/>
    <s v="124"/>
    <s v="Chinook"/>
    <s v="2"/>
    <x v="1"/>
    <x v="7"/>
    <n v="105"/>
    <x v="10"/>
    <s v="CK-83"/>
    <s v="EAST VANCOUVER ISLAND-GEORGIA STRAIT_SU_0.3"/>
    <s v="M"/>
    <s v="H"/>
    <n v="105"/>
    <s v="Puntledge River H"/>
    <n v="105"/>
    <s v="Puntledge R"/>
    <s v="GSVI"/>
    <s v="S"/>
    <x v="1"/>
    <s v="181579"/>
    <n v="0"/>
    <s v="181579"/>
    <n v="2010"/>
    <s v="20100528"/>
    <s v="20100528"/>
    <m/>
    <m/>
    <m/>
    <s v="CWT"/>
    <s v="P"/>
    <s v="Y"/>
    <s v="Y"/>
    <s v="Y"/>
    <s v="Y"/>
    <n v="2.63E-2"/>
    <x v="0"/>
    <n v="43923"/>
    <n v="231331"/>
    <x v="4"/>
    <n v="3064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32"/>
    <n v="37.130000000000003"/>
    <m/>
    <m/>
    <n v="0"/>
    <n v="0"/>
    <n v="0"/>
    <n v="43.45"/>
    <n v="43.45"/>
  </r>
  <r>
    <n v="26"/>
    <n v="105"/>
    <s v="Puntledge R"/>
    <s v="OPS"/>
    <s v="124"/>
    <s v="Chinook"/>
    <s v="2"/>
    <x v="1"/>
    <x v="7"/>
    <n v="105"/>
    <x v="10"/>
    <s v="CK-83"/>
    <s v="EAST VANCOUVER ISLAND-GEORGIA STRAIT_SU_0.3"/>
    <s v="M"/>
    <s v="H"/>
    <n v="105"/>
    <s v="Puntledge River H"/>
    <n v="105"/>
    <s v="Puntledge R"/>
    <s v="GSVI"/>
    <s v="S"/>
    <x v="1"/>
    <s v="181579"/>
    <n v="0"/>
    <s v="181579"/>
    <n v="2010"/>
    <s v="20100528"/>
    <s v="20100528"/>
    <m/>
    <m/>
    <m/>
    <s v="CWT"/>
    <s v="P"/>
    <s v="Y"/>
    <s v="Y"/>
    <s v="Y"/>
    <s v="Y"/>
    <n v="2.63E-2"/>
    <x v="0"/>
    <n v="43923"/>
    <n v="231331"/>
    <x v="0"/>
    <n v="30642"/>
    <x v="11"/>
    <m/>
    <m/>
    <m/>
    <m/>
    <m/>
    <m/>
    <m/>
    <m/>
    <m/>
    <m/>
    <m/>
    <m/>
    <m/>
    <m/>
    <m/>
    <m/>
    <m/>
    <m/>
    <m/>
    <m/>
    <m/>
    <m/>
    <m/>
    <m/>
    <m/>
    <m/>
    <m/>
    <m/>
    <m/>
    <m/>
    <m/>
    <m/>
    <m/>
    <m/>
    <m/>
    <m/>
    <m/>
    <m/>
    <m/>
    <m/>
    <m/>
    <m/>
    <m/>
    <m/>
    <m/>
    <m/>
    <m/>
    <m/>
    <m/>
    <m/>
    <m/>
    <m/>
    <m/>
    <m/>
    <n v="44.19"/>
    <m/>
    <m/>
    <m/>
    <m/>
    <m/>
    <m/>
    <m/>
    <m/>
    <m/>
    <m/>
    <m/>
    <m/>
    <m/>
    <m/>
    <m/>
    <m/>
    <m/>
    <m/>
    <m/>
    <m/>
    <m/>
    <m/>
    <m/>
    <m/>
    <m/>
    <m/>
    <m/>
    <m/>
    <m/>
    <m/>
    <m/>
    <m/>
    <m/>
    <m/>
    <m/>
    <m/>
    <m/>
    <m/>
    <m/>
    <m/>
    <m/>
    <m/>
    <m/>
    <m/>
    <m/>
    <m/>
    <m/>
    <m/>
    <m/>
    <m/>
    <m/>
    <m/>
    <m/>
    <m/>
    <m/>
    <m/>
    <m/>
    <m/>
    <m/>
    <m/>
    <m/>
    <m/>
    <m/>
    <m/>
    <m/>
    <m/>
    <m/>
    <m/>
    <m/>
    <m/>
    <m/>
    <m/>
    <m/>
    <m/>
    <m/>
    <m/>
    <m/>
    <m/>
    <m/>
    <m/>
    <m/>
    <m/>
    <m/>
    <m/>
    <m/>
    <m/>
    <m/>
    <m/>
    <m/>
    <m/>
    <m/>
    <m/>
    <m/>
    <m/>
    <m/>
    <m/>
    <m/>
    <m/>
    <m/>
    <m/>
    <m/>
    <m/>
    <m/>
    <m/>
    <m/>
    <m/>
    <m/>
    <m/>
    <m/>
    <n v="10.53"/>
    <n v="12.59"/>
    <m/>
    <m/>
    <n v="44.19"/>
    <n v="0"/>
    <n v="44.19"/>
    <n v="23.12"/>
    <n v="67.31"/>
  </r>
  <r>
    <n v="26"/>
    <n v="105"/>
    <s v="Puntledge R"/>
    <s v="OPS"/>
    <s v="124"/>
    <s v="Chinook"/>
    <s v="2"/>
    <x v="1"/>
    <x v="7"/>
    <n v="105"/>
    <x v="10"/>
    <s v="CK-83"/>
    <s v="EAST VANCOUVER ISLAND-GEORGIA STRAIT_SU_0.3"/>
    <s v="M"/>
    <s v="H"/>
    <n v="105"/>
    <s v="Puntledge River H"/>
    <n v="105"/>
    <s v="Puntledge R"/>
    <s v="GSVI"/>
    <s v="S"/>
    <x v="1"/>
    <s v="181579"/>
    <n v="0"/>
    <s v="181579"/>
    <n v="2010"/>
    <s v="20100528"/>
    <s v="20100528"/>
    <m/>
    <m/>
    <m/>
    <s v="CWT"/>
    <s v="P"/>
    <s v="Y"/>
    <s v="Y"/>
    <s v="Y"/>
    <s v="Y"/>
    <n v="2.63E-2"/>
    <x v="0"/>
    <n v="43923"/>
    <n v="231331"/>
    <x v="1"/>
    <n v="30642"/>
    <x v="13"/>
    <m/>
    <m/>
    <m/>
    <m/>
    <m/>
    <m/>
    <m/>
    <m/>
    <m/>
    <m/>
    <m/>
    <m/>
    <m/>
    <n v="13.3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6.45"/>
    <m/>
    <m/>
    <n v="13.38"/>
    <n v="0"/>
    <n v="13.38"/>
    <n v="46.45"/>
    <n v="59.830000000000005"/>
  </r>
  <r>
    <n v="26"/>
    <n v="105"/>
    <s v="Puntledge R"/>
    <s v="OPS"/>
    <s v="124"/>
    <s v="Chinook"/>
    <s v="2"/>
    <x v="1"/>
    <x v="7"/>
    <n v="105"/>
    <x v="10"/>
    <s v="CK-83"/>
    <s v="EAST VANCOUVER ISLAND-GEORGIA STRAIT_SU_0.3"/>
    <s v="M"/>
    <s v="H"/>
    <n v="105"/>
    <s v="Puntledge River H"/>
    <n v="105"/>
    <s v="Puntledge R"/>
    <s v="GSVI"/>
    <s v="S"/>
    <x v="1"/>
    <s v="181579"/>
    <n v="0"/>
    <s v="181579"/>
    <n v="2010"/>
    <s v="20100528"/>
    <s v="20100528"/>
    <m/>
    <m/>
    <m/>
    <s v="CWT"/>
    <s v="P"/>
    <s v="Y"/>
    <s v="Y"/>
    <s v="Y"/>
    <s v="Y"/>
    <n v="2.63E-2"/>
    <x v="0"/>
    <n v="43923"/>
    <n v="231331"/>
    <x v="2"/>
    <n v="30642"/>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25"/>
    <n v="6.59"/>
    <m/>
    <m/>
    <n v="0"/>
    <n v="0"/>
    <n v="0"/>
    <n v="10.84"/>
    <n v="10.84"/>
  </r>
  <r>
    <n v="26"/>
    <n v="105"/>
    <s v="Puntledge R"/>
    <s v="OPS"/>
    <s v="124"/>
    <s v="Chinook"/>
    <s v="2"/>
    <x v="1"/>
    <x v="8"/>
    <n v="105"/>
    <x v="10"/>
    <s v="CK-83"/>
    <s v="EAST VANCOUVER ISLAND-GEORGIA STRAIT_SU_0.3"/>
    <s v="M"/>
    <s v="H"/>
    <n v="105"/>
    <s v="Puntledge River H"/>
    <n v="206"/>
    <s v="Comox Lk"/>
    <s v="GSVI"/>
    <s v="F"/>
    <x v="3"/>
    <s v="180465"/>
    <n v="0"/>
    <s v="180465"/>
    <n v="2011"/>
    <s v="20110525"/>
    <s v="20110602"/>
    <n v="71"/>
    <n v="4"/>
    <m/>
    <s v="CWT"/>
    <s v="E"/>
    <s v="N"/>
    <s v="N"/>
    <s v="N"/>
    <s v="N"/>
    <n v="1.14E-2"/>
    <x v="1"/>
    <n v="29211"/>
    <n v="32832"/>
    <x v="4"/>
    <n v="30987"/>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399999999999999"/>
    <n v="0.14000000000000001"/>
    <m/>
    <m/>
    <n v="0"/>
    <n v="0"/>
    <n v="0"/>
    <n v="1.28"/>
    <n v="1.2799999999999998"/>
  </r>
  <r>
    <n v="26"/>
    <n v="105"/>
    <s v="Puntledge R"/>
    <s v="OPS"/>
    <s v="124"/>
    <s v="Chinook"/>
    <s v="2"/>
    <x v="1"/>
    <x v="8"/>
    <n v="105"/>
    <x v="10"/>
    <s v="CK-83"/>
    <s v="EAST VANCOUVER ISLAND-GEORGIA STRAIT_SU_0.3"/>
    <s v="M"/>
    <s v="H"/>
    <n v="105"/>
    <s v="Puntledge River H"/>
    <n v="206"/>
    <s v="Comox Lk"/>
    <s v="GSVI"/>
    <s v="F"/>
    <x v="3"/>
    <s v="180466"/>
    <n v="0"/>
    <s v="180466"/>
    <n v="2011"/>
    <s v="20110525"/>
    <s v="20110602"/>
    <n v="71"/>
    <n v="4"/>
    <m/>
    <s v="CWT"/>
    <s v="E"/>
    <s v="N"/>
    <s v="N"/>
    <s v="N"/>
    <s v="N"/>
    <n v="1.14E-2"/>
    <x v="1"/>
    <n v="29667"/>
    <n v="33344"/>
    <x v="0"/>
    <n v="30986"/>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3"/>
    <m/>
    <m/>
    <m/>
    <m/>
    <m/>
    <m/>
    <m/>
    <m/>
    <n v="0"/>
    <n v="4.33"/>
    <n v="4.33"/>
    <n v="0"/>
    <n v="4.33"/>
  </r>
  <r>
    <n v="26"/>
    <n v="105"/>
    <s v="Puntledge R"/>
    <s v="OPS"/>
    <s v="124"/>
    <s v="Chinook"/>
    <s v="2"/>
    <x v="1"/>
    <x v="8"/>
    <n v="105"/>
    <x v="10"/>
    <s v="CK-83"/>
    <s v="EAST VANCOUVER ISLAND-GEORGIA STRAIT_SU_0.3"/>
    <s v="M"/>
    <s v="H"/>
    <n v="105"/>
    <s v="Puntledge River H"/>
    <n v="206"/>
    <s v="Comox Lk"/>
    <s v="GSVI"/>
    <s v="F"/>
    <x v="3"/>
    <s v="180466"/>
    <n v="0"/>
    <s v="180466"/>
    <n v="2011"/>
    <s v="20110525"/>
    <s v="20110602"/>
    <n v="71"/>
    <n v="4"/>
    <m/>
    <s v="CWT"/>
    <s v="E"/>
    <s v="N"/>
    <s v="N"/>
    <s v="N"/>
    <s v="N"/>
    <n v="1.14E-2"/>
    <x v="1"/>
    <n v="29667"/>
    <n v="33344"/>
    <x v="2"/>
    <n v="30986"/>
    <x v="16"/>
    <m/>
    <m/>
    <m/>
    <m/>
    <m/>
    <m/>
    <m/>
    <m/>
    <m/>
    <m/>
    <m/>
    <m/>
    <m/>
    <m/>
    <m/>
    <m/>
    <m/>
    <m/>
    <m/>
    <m/>
    <m/>
    <m/>
    <m/>
    <m/>
    <m/>
    <m/>
    <m/>
    <m/>
    <m/>
    <m/>
    <m/>
    <m/>
    <m/>
    <m/>
    <m/>
    <m/>
    <m/>
    <m/>
    <m/>
    <m/>
    <m/>
    <m/>
    <m/>
    <n v="2.98"/>
    <m/>
    <m/>
    <m/>
    <m/>
    <m/>
    <m/>
    <m/>
    <m/>
    <m/>
    <m/>
    <m/>
    <m/>
    <m/>
    <m/>
    <m/>
    <m/>
    <m/>
    <m/>
    <m/>
    <m/>
    <m/>
    <m/>
    <m/>
    <m/>
    <m/>
    <m/>
    <m/>
    <m/>
    <m/>
    <m/>
    <m/>
    <m/>
    <m/>
    <m/>
    <m/>
    <m/>
    <m/>
    <m/>
    <m/>
    <m/>
    <m/>
    <m/>
    <m/>
    <m/>
    <m/>
    <m/>
    <m/>
    <m/>
    <m/>
    <m/>
    <m/>
    <m/>
    <m/>
    <m/>
    <m/>
    <m/>
    <m/>
    <m/>
    <m/>
    <m/>
    <m/>
    <m/>
    <m/>
    <m/>
    <m/>
    <m/>
    <m/>
    <m/>
    <m/>
    <m/>
    <m/>
    <m/>
    <m/>
    <m/>
    <m/>
    <m/>
    <m/>
    <m/>
    <m/>
    <m/>
    <m/>
    <m/>
    <m/>
    <m/>
    <m/>
    <m/>
    <m/>
    <m/>
    <m/>
    <m/>
    <m/>
    <m/>
    <m/>
    <m/>
    <m/>
    <m/>
    <m/>
    <m/>
    <m/>
    <m/>
    <m/>
    <m/>
    <m/>
    <m/>
    <m/>
    <m/>
    <m/>
    <m/>
    <m/>
    <m/>
    <m/>
    <m/>
    <m/>
    <m/>
    <m/>
    <m/>
    <m/>
    <m/>
    <m/>
    <m/>
    <m/>
    <m/>
    <m/>
    <m/>
    <n v="2.98"/>
    <n v="0"/>
    <n v="2.98"/>
    <n v="0"/>
    <n v="2.98"/>
  </r>
  <r>
    <n v="26"/>
    <n v="105"/>
    <s v="Puntledge R"/>
    <s v="OPS"/>
    <s v="124"/>
    <s v="Chinook"/>
    <s v="2"/>
    <x v="1"/>
    <x v="8"/>
    <n v="105"/>
    <x v="10"/>
    <s v="CK-83"/>
    <s v="EAST VANCOUVER ISLAND-GEORGIA STRAIT_SU_0.3"/>
    <s v="M"/>
    <s v="H"/>
    <n v="105"/>
    <s v="Puntledge River H"/>
    <n v="206"/>
    <s v="Comox Lk"/>
    <s v="GSVI"/>
    <s v="F"/>
    <x v="3"/>
    <s v="180467"/>
    <n v="0"/>
    <s v="180467"/>
    <n v="2011"/>
    <s v="20110525"/>
    <s v="20110602"/>
    <n v="71"/>
    <n v="4"/>
    <m/>
    <s v="CWT"/>
    <s v="E"/>
    <s v="N"/>
    <s v="N"/>
    <s v="N"/>
    <s v="N"/>
    <n v="1.14E-2"/>
    <x v="1"/>
    <n v="29640"/>
    <n v="33314"/>
    <x v="4"/>
    <n v="30985"/>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399999999999999"/>
    <n v="0.14000000000000001"/>
    <m/>
    <m/>
    <n v="0"/>
    <n v="0"/>
    <n v="0"/>
    <n v="1.28"/>
    <n v="1.2799999999999998"/>
  </r>
  <r>
    <n v="26"/>
    <n v="105"/>
    <s v="Puntledge R"/>
    <s v="OPS"/>
    <s v="124"/>
    <s v="Chinook"/>
    <s v="2"/>
    <x v="1"/>
    <x v="8"/>
    <n v="105"/>
    <x v="10"/>
    <s v="CK-83"/>
    <s v="EAST VANCOUVER ISLAND-GEORGIA STRAIT_SU_0.3"/>
    <s v="M"/>
    <s v="H"/>
    <n v="105"/>
    <s v="Puntledge River H"/>
    <n v="105"/>
    <s v="Puntledge R"/>
    <s v="GSVI"/>
    <s v="S"/>
    <x v="1"/>
    <s v="180296"/>
    <n v="0"/>
    <s v="180296"/>
    <n v="2011"/>
    <s v="20110603"/>
    <s v="20110603"/>
    <n v="72"/>
    <n v="4.2"/>
    <s v="Pulse group."/>
    <s v="CWT"/>
    <s v="P"/>
    <s v="Y"/>
    <s v="Y"/>
    <s v="Y"/>
    <s v="Y"/>
    <n v="1.8E-3"/>
    <x v="0"/>
    <n v="19900"/>
    <n v="45495"/>
    <x v="4"/>
    <n v="30996"/>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54"/>
    <n v="3.82"/>
    <m/>
    <m/>
    <n v="0"/>
    <n v="0"/>
    <n v="0"/>
    <n v="17.36"/>
    <n v="17.36"/>
  </r>
  <r>
    <n v="26"/>
    <n v="105"/>
    <s v="Puntledge R"/>
    <s v="OPS"/>
    <s v="124"/>
    <s v="Chinook"/>
    <s v="2"/>
    <x v="1"/>
    <x v="8"/>
    <n v="105"/>
    <x v="10"/>
    <s v="CK-83"/>
    <s v="EAST VANCOUVER ISLAND-GEORGIA STRAIT_SU_0.3"/>
    <s v="M"/>
    <s v="H"/>
    <n v="105"/>
    <s v="Puntledge River H"/>
    <n v="105"/>
    <s v="Puntledge R"/>
    <s v="GSVI"/>
    <s v="S"/>
    <x v="1"/>
    <s v="180296"/>
    <n v="0"/>
    <s v="180296"/>
    <n v="2011"/>
    <s v="20110603"/>
    <s v="20110603"/>
    <n v="72"/>
    <n v="4.2"/>
    <s v="Pulse group."/>
    <s v="CWT"/>
    <s v="P"/>
    <s v="Y"/>
    <s v="Y"/>
    <s v="Y"/>
    <s v="Y"/>
    <n v="1.8E-3"/>
    <x v="0"/>
    <n v="19900"/>
    <n v="45495"/>
    <x v="0"/>
    <n v="30996"/>
    <x v="13"/>
    <m/>
    <m/>
    <m/>
    <m/>
    <m/>
    <m/>
    <m/>
    <m/>
    <m/>
    <m/>
    <m/>
    <m/>
    <m/>
    <m/>
    <m/>
    <m/>
    <m/>
    <m/>
    <m/>
    <m/>
    <m/>
    <m/>
    <m/>
    <m/>
    <m/>
    <m/>
    <m/>
    <m/>
    <m/>
    <m/>
    <m/>
    <m/>
    <m/>
    <m/>
    <m/>
    <m/>
    <m/>
    <m/>
    <m/>
    <m/>
    <m/>
    <m/>
    <m/>
    <m/>
    <m/>
    <m/>
    <m/>
    <m/>
    <m/>
    <n v="8.73"/>
    <m/>
    <m/>
    <m/>
    <m/>
    <m/>
    <m/>
    <m/>
    <m/>
    <m/>
    <m/>
    <m/>
    <m/>
    <m/>
    <m/>
    <m/>
    <m/>
    <m/>
    <m/>
    <m/>
    <m/>
    <m/>
    <m/>
    <m/>
    <m/>
    <m/>
    <m/>
    <m/>
    <m/>
    <m/>
    <m/>
    <m/>
    <m/>
    <m/>
    <m/>
    <m/>
    <m/>
    <m/>
    <m/>
    <m/>
    <m/>
    <m/>
    <m/>
    <m/>
    <m/>
    <m/>
    <m/>
    <m/>
    <m/>
    <m/>
    <m/>
    <m/>
    <m/>
    <m/>
    <m/>
    <m/>
    <m/>
    <m/>
    <m/>
    <m/>
    <m/>
    <m/>
    <m/>
    <m/>
    <m/>
    <m/>
    <m/>
    <m/>
    <m/>
    <m/>
    <m/>
    <m/>
    <m/>
    <m/>
    <m/>
    <m/>
    <m/>
    <m/>
    <m/>
    <m/>
    <m/>
    <m/>
    <m/>
    <m/>
    <m/>
    <m/>
    <m/>
    <m/>
    <m/>
    <m/>
    <m/>
    <m/>
    <m/>
    <m/>
    <m/>
    <m/>
    <m/>
    <m/>
    <m/>
    <m/>
    <m/>
    <m/>
    <m/>
    <m/>
    <m/>
    <m/>
    <m/>
    <m/>
    <m/>
    <m/>
    <n v="3.96"/>
    <m/>
    <m/>
    <m/>
    <m/>
    <m/>
    <n v="12.81"/>
    <m/>
    <m/>
    <n v="8.73"/>
    <n v="3.96"/>
    <n v="12.69"/>
    <n v="12.81"/>
    <n v="25.5"/>
  </r>
  <r>
    <n v="26"/>
    <n v="105"/>
    <s v="Puntledge R"/>
    <s v="OPS"/>
    <s v="124"/>
    <s v="Chinook"/>
    <s v="2"/>
    <x v="1"/>
    <x v="8"/>
    <n v="105"/>
    <x v="10"/>
    <s v="CK-83"/>
    <s v="EAST VANCOUVER ISLAND-GEORGIA STRAIT_SU_0.3"/>
    <s v="M"/>
    <s v="H"/>
    <n v="105"/>
    <s v="Puntledge River H"/>
    <n v="105"/>
    <s v="Puntledge R"/>
    <s v="GSVI"/>
    <s v="S"/>
    <x v="1"/>
    <s v="180296"/>
    <n v="0"/>
    <s v="180296"/>
    <n v="2011"/>
    <s v="20110603"/>
    <s v="20110603"/>
    <n v="72"/>
    <n v="4.2"/>
    <s v="Pulse group."/>
    <s v="CWT"/>
    <s v="P"/>
    <s v="Y"/>
    <s v="Y"/>
    <s v="Y"/>
    <s v="Y"/>
    <n v="1.8E-3"/>
    <x v="0"/>
    <n v="19900"/>
    <n v="45495"/>
    <x v="1"/>
    <n v="30996"/>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31"/>
    <m/>
    <m/>
    <m/>
    <m/>
    <n v="11.67"/>
    <n v="20.25"/>
    <m/>
    <m/>
    <n v="0"/>
    <n v="6.31"/>
    <n v="6.31"/>
    <n v="31.92"/>
    <n v="38.230000000000004"/>
  </r>
  <r>
    <n v="26"/>
    <n v="105"/>
    <s v="Puntledge R"/>
    <s v="OPS"/>
    <s v="124"/>
    <s v="Chinook"/>
    <s v="2"/>
    <x v="1"/>
    <x v="8"/>
    <n v="105"/>
    <x v="10"/>
    <s v="CK-83"/>
    <s v="EAST VANCOUVER ISLAND-GEORGIA STRAIT_SU_0.3"/>
    <s v="M"/>
    <s v="H"/>
    <n v="105"/>
    <s v="Puntledge River H"/>
    <n v="105"/>
    <s v="Puntledge R"/>
    <s v="GSVI"/>
    <s v="S"/>
    <x v="1"/>
    <s v="180297"/>
    <n v="0"/>
    <s v="180297"/>
    <n v="2011"/>
    <s v="20110603"/>
    <s v="20110603"/>
    <n v="72"/>
    <n v="4.2"/>
    <s v="Pulse group."/>
    <s v="CWT"/>
    <s v="P"/>
    <s v="Y"/>
    <s v="Y"/>
    <s v="Y"/>
    <s v="Y"/>
    <n v="1.8E-3"/>
    <x v="0"/>
    <n v="20035"/>
    <n v="45813"/>
    <x v="0"/>
    <n v="30993"/>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81"/>
    <m/>
    <m/>
    <n v="0"/>
    <n v="0"/>
    <n v="0"/>
    <n v="12.81"/>
    <n v="12.81"/>
  </r>
  <r>
    <n v="26"/>
    <n v="105"/>
    <s v="Puntledge R"/>
    <s v="OPS"/>
    <s v="124"/>
    <s v="Chinook"/>
    <s v="2"/>
    <x v="1"/>
    <x v="8"/>
    <n v="105"/>
    <x v="10"/>
    <s v="CK-83"/>
    <s v="EAST VANCOUVER ISLAND-GEORGIA STRAIT_SU_0.3"/>
    <s v="M"/>
    <s v="H"/>
    <n v="105"/>
    <s v="Puntledge River H"/>
    <n v="105"/>
    <s v="Puntledge R"/>
    <s v="GSVI"/>
    <s v="S"/>
    <x v="1"/>
    <s v="180297"/>
    <n v="0"/>
    <s v="180297"/>
    <n v="2011"/>
    <s v="20110603"/>
    <s v="20110603"/>
    <n v="72"/>
    <n v="4.2"/>
    <s v="Pulse group."/>
    <s v="CWT"/>
    <s v="P"/>
    <s v="Y"/>
    <s v="Y"/>
    <s v="Y"/>
    <s v="Y"/>
    <n v="1.8E-3"/>
    <x v="0"/>
    <n v="20035"/>
    <n v="45813"/>
    <x v="1"/>
    <n v="30993"/>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37"/>
    <n v="38.29"/>
    <m/>
    <m/>
    <n v="0"/>
    <n v="0"/>
    <n v="0"/>
    <n v="58.66"/>
    <n v="58.66"/>
  </r>
  <r>
    <n v="26"/>
    <n v="105"/>
    <s v="Puntledge R"/>
    <s v="OPS"/>
    <s v="124"/>
    <s v="Chinook"/>
    <s v="2"/>
    <x v="1"/>
    <x v="8"/>
    <n v="105"/>
    <x v="10"/>
    <s v="CK-83"/>
    <s v="EAST VANCOUVER ISLAND-GEORGIA STRAIT_SU_0.3"/>
    <s v="M"/>
    <s v="H"/>
    <n v="105"/>
    <s v="Puntledge River H"/>
    <n v="105"/>
    <s v="Puntledge R"/>
    <s v="GSVI"/>
    <s v="S"/>
    <x v="1"/>
    <s v="180298"/>
    <n v="0"/>
    <s v="180298"/>
    <n v="2011"/>
    <s v="20110603"/>
    <s v="20110603"/>
    <n v="72"/>
    <n v="4.2"/>
    <s v="Pulse group."/>
    <s v="CWT"/>
    <s v="P"/>
    <s v="Y"/>
    <s v="Y"/>
    <s v="Y"/>
    <s v="Y"/>
    <n v="1.8E-3"/>
    <x v="0"/>
    <n v="20030"/>
    <n v="45801"/>
    <x v="4"/>
    <n v="30997"/>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61"/>
    <n v="1.45"/>
    <m/>
    <m/>
    <n v="0"/>
    <n v="0"/>
    <n v="0"/>
    <n v="13.06"/>
    <n v="13.059999999999999"/>
  </r>
  <r>
    <n v="26"/>
    <n v="105"/>
    <s v="Puntledge R"/>
    <s v="OPS"/>
    <s v="124"/>
    <s v="Chinook"/>
    <s v="2"/>
    <x v="1"/>
    <x v="8"/>
    <n v="105"/>
    <x v="10"/>
    <s v="CK-83"/>
    <s v="EAST VANCOUVER ISLAND-GEORGIA STRAIT_SU_0.3"/>
    <s v="M"/>
    <s v="H"/>
    <n v="105"/>
    <s v="Puntledge River H"/>
    <n v="105"/>
    <s v="Puntledge R"/>
    <s v="GSVI"/>
    <s v="S"/>
    <x v="1"/>
    <s v="180298"/>
    <n v="0"/>
    <s v="180298"/>
    <n v="2011"/>
    <s v="20110603"/>
    <s v="20110603"/>
    <n v="72"/>
    <n v="4.2"/>
    <s v="Pulse group."/>
    <s v="CWT"/>
    <s v="P"/>
    <s v="Y"/>
    <s v="Y"/>
    <s v="Y"/>
    <s v="Y"/>
    <n v="1.8E-3"/>
    <x v="0"/>
    <n v="20030"/>
    <n v="45801"/>
    <x v="0"/>
    <n v="30997"/>
    <x v="13"/>
    <m/>
    <m/>
    <m/>
    <m/>
    <m/>
    <m/>
    <m/>
    <m/>
    <m/>
    <m/>
    <m/>
    <m/>
    <m/>
    <m/>
    <m/>
    <m/>
    <m/>
    <m/>
    <m/>
    <m/>
    <m/>
    <m/>
    <m/>
    <m/>
    <m/>
    <m/>
    <m/>
    <m/>
    <m/>
    <m/>
    <m/>
    <m/>
    <m/>
    <m/>
    <m/>
    <m/>
    <m/>
    <m/>
    <m/>
    <m/>
    <m/>
    <m/>
    <m/>
    <m/>
    <m/>
    <m/>
    <m/>
    <m/>
    <m/>
    <m/>
    <m/>
    <m/>
    <m/>
    <m/>
    <m/>
    <m/>
    <m/>
    <m/>
    <m/>
    <n v="8.73"/>
    <m/>
    <m/>
    <m/>
    <n v="14.34"/>
    <m/>
    <m/>
    <m/>
    <m/>
    <m/>
    <m/>
    <m/>
    <m/>
    <m/>
    <m/>
    <m/>
    <m/>
    <m/>
    <m/>
    <m/>
    <m/>
    <m/>
    <m/>
    <m/>
    <m/>
    <m/>
    <m/>
    <m/>
    <m/>
    <m/>
    <m/>
    <m/>
    <m/>
    <m/>
    <m/>
    <m/>
    <m/>
    <m/>
    <m/>
    <m/>
    <m/>
    <m/>
    <m/>
    <m/>
    <m/>
    <m/>
    <m/>
    <m/>
    <m/>
    <m/>
    <m/>
    <m/>
    <m/>
    <n v="5.44"/>
    <m/>
    <m/>
    <m/>
    <m/>
    <m/>
    <m/>
    <m/>
    <m/>
    <m/>
    <m/>
    <m/>
    <m/>
    <m/>
    <m/>
    <m/>
    <m/>
    <m/>
    <m/>
    <m/>
    <m/>
    <m/>
    <m/>
    <m/>
    <m/>
    <m/>
    <m/>
    <m/>
    <m/>
    <m/>
    <m/>
    <m/>
    <m/>
    <m/>
    <m/>
    <m/>
    <m/>
    <m/>
    <m/>
    <m/>
    <m/>
    <m/>
    <m/>
    <m/>
    <m/>
    <m/>
    <m/>
    <m/>
    <m/>
    <m/>
    <m/>
    <m/>
    <m/>
    <n v="16.010000000000002"/>
    <m/>
    <m/>
    <n v="28.51"/>
    <n v="0"/>
    <n v="28.51"/>
    <n v="16.010000000000002"/>
    <n v="44.52"/>
  </r>
  <r>
    <n v="26"/>
    <n v="105"/>
    <s v="Puntledge R"/>
    <s v="OPS"/>
    <s v="124"/>
    <s v="Chinook"/>
    <s v="2"/>
    <x v="1"/>
    <x v="8"/>
    <n v="105"/>
    <x v="10"/>
    <s v="CK-83"/>
    <s v="EAST VANCOUVER ISLAND-GEORGIA STRAIT_SU_0.3"/>
    <s v="M"/>
    <s v="H"/>
    <n v="105"/>
    <s v="Puntledge River H"/>
    <n v="105"/>
    <s v="Puntledge R"/>
    <s v="GSVI"/>
    <s v="S"/>
    <x v="1"/>
    <s v="180298"/>
    <n v="0"/>
    <s v="180298"/>
    <n v="2011"/>
    <s v="20110603"/>
    <s v="20110603"/>
    <n v="72"/>
    <n v="4.2"/>
    <s v="Pulse group."/>
    <s v="CWT"/>
    <s v="P"/>
    <s v="Y"/>
    <s v="Y"/>
    <s v="Y"/>
    <s v="Y"/>
    <n v="1.8E-3"/>
    <x v="0"/>
    <n v="20030"/>
    <n v="45801"/>
    <x v="1"/>
    <n v="30997"/>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4"/>
    <m/>
    <m/>
    <m/>
    <m/>
    <n v="12.29"/>
    <n v="20.04"/>
    <m/>
    <m/>
    <n v="0"/>
    <n v="9.4"/>
    <n v="9.4"/>
    <n v="32.33"/>
    <n v="41.73"/>
  </r>
  <r>
    <n v="26"/>
    <n v="105"/>
    <s v="Puntledge R"/>
    <s v="OPS"/>
    <s v="124"/>
    <s v="Chinook"/>
    <s v="2"/>
    <x v="1"/>
    <x v="8"/>
    <n v="105"/>
    <x v="10"/>
    <s v="CK-83"/>
    <s v="EAST VANCOUVER ISLAND-GEORGIA STRAIT_SU_0.3"/>
    <s v="M"/>
    <s v="H"/>
    <n v="105"/>
    <s v="Puntledge River H"/>
    <n v="105"/>
    <s v="Puntledge R"/>
    <s v="GSVI"/>
    <s v="S"/>
    <x v="1"/>
    <s v="180298"/>
    <n v="0"/>
    <s v="180298"/>
    <n v="2011"/>
    <s v="20110603"/>
    <s v="20110603"/>
    <n v="72"/>
    <n v="4.2"/>
    <s v="Pulse group."/>
    <s v="CWT"/>
    <s v="P"/>
    <s v="Y"/>
    <s v="Y"/>
    <s v="Y"/>
    <s v="Y"/>
    <n v="1.8E-3"/>
    <x v="0"/>
    <n v="20030"/>
    <n v="45801"/>
    <x v="2"/>
    <n v="30997"/>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
    <n v="3.31"/>
    <m/>
    <m/>
    <n v="0"/>
    <n v="0"/>
    <n v="0"/>
    <n v="4.91"/>
    <n v="4.91"/>
  </r>
  <r>
    <n v="26"/>
    <n v="105"/>
    <s v="Puntledge R"/>
    <s v="OPS"/>
    <s v="124"/>
    <s v="Chinook"/>
    <s v="2"/>
    <x v="1"/>
    <x v="8"/>
    <n v="105"/>
    <x v="10"/>
    <s v="CK-83"/>
    <s v="EAST VANCOUVER ISLAND-GEORGIA STRAIT_SU_0.3"/>
    <s v="M"/>
    <s v="H"/>
    <n v="105"/>
    <s v="Puntledge River H"/>
    <n v="105"/>
    <s v="Puntledge R"/>
    <s v="GSVI"/>
    <s v="S"/>
    <x v="1"/>
    <s v="180299"/>
    <n v="0"/>
    <s v="180299"/>
    <n v="2011"/>
    <s v="20110603"/>
    <s v="20110603"/>
    <n v="72"/>
    <n v="4.2"/>
    <s v="Pulse group."/>
    <s v="CWT"/>
    <s v="P"/>
    <s v="Y"/>
    <s v="Y"/>
    <s v="Y"/>
    <s v="Y"/>
    <n v="1.8E-3"/>
    <x v="0"/>
    <n v="18391"/>
    <n v="41931"/>
    <x v="4"/>
    <n v="30994"/>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1"/>
    <n v="0.28999999999999998"/>
    <m/>
    <m/>
    <n v="0"/>
    <n v="0"/>
    <n v="0"/>
    <n v="2.6"/>
    <n v="2.6"/>
  </r>
  <r>
    <n v="26"/>
    <n v="105"/>
    <s v="Puntledge R"/>
    <s v="OPS"/>
    <s v="124"/>
    <s v="Chinook"/>
    <s v="2"/>
    <x v="1"/>
    <x v="8"/>
    <n v="105"/>
    <x v="10"/>
    <s v="CK-83"/>
    <s v="EAST VANCOUVER ISLAND-GEORGIA STRAIT_SU_0.3"/>
    <s v="M"/>
    <s v="H"/>
    <n v="105"/>
    <s v="Puntledge River H"/>
    <n v="105"/>
    <s v="Puntledge R"/>
    <s v="GSVI"/>
    <s v="S"/>
    <x v="1"/>
    <s v="180299"/>
    <n v="0"/>
    <s v="180299"/>
    <n v="2011"/>
    <s v="20110603"/>
    <s v="20110603"/>
    <n v="72"/>
    <n v="4.2"/>
    <s v="Pulse group."/>
    <s v="CWT"/>
    <s v="P"/>
    <s v="Y"/>
    <s v="Y"/>
    <s v="Y"/>
    <s v="Y"/>
    <n v="1.8E-3"/>
    <x v="0"/>
    <n v="18391"/>
    <n v="41931"/>
    <x v="0"/>
    <n v="30994"/>
    <x v="13"/>
    <m/>
    <m/>
    <m/>
    <m/>
    <m/>
    <m/>
    <m/>
    <m/>
    <m/>
    <m/>
    <m/>
    <m/>
    <m/>
    <m/>
    <m/>
    <m/>
    <m/>
    <m/>
    <m/>
    <m/>
    <m/>
    <m/>
    <m/>
    <m/>
    <m/>
    <m/>
    <m/>
    <m/>
    <m/>
    <m/>
    <m/>
    <m/>
    <m/>
    <m/>
    <n v="7.96"/>
    <m/>
    <m/>
    <m/>
    <m/>
    <m/>
    <m/>
    <m/>
    <m/>
    <m/>
    <m/>
    <m/>
    <m/>
    <m/>
    <m/>
    <n v="8.7100000000000009"/>
    <m/>
    <m/>
    <m/>
    <m/>
    <m/>
    <m/>
    <m/>
    <m/>
    <m/>
    <m/>
    <m/>
    <m/>
    <m/>
    <m/>
    <m/>
    <m/>
    <m/>
    <m/>
    <m/>
    <m/>
    <m/>
    <m/>
    <m/>
    <m/>
    <m/>
    <m/>
    <m/>
    <m/>
    <m/>
    <m/>
    <m/>
    <m/>
    <m/>
    <m/>
    <m/>
    <m/>
    <m/>
    <m/>
    <m/>
    <m/>
    <m/>
    <m/>
    <m/>
    <m/>
    <m/>
    <m/>
    <m/>
    <m/>
    <m/>
    <m/>
    <m/>
    <m/>
    <m/>
    <m/>
    <m/>
    <m/>
    <m/>
    <m/>
    <m/>
    <m/>
    <m/>
    <m/>
    <m/>
    <m/>
    <m/>
    <m/>
    <m/>
    <m/>
    <m/>
    <m/>
    <m/>
    <m/>
    <m/>
    <m/>
    <m/>
    <m/>
    <m/>
    <m/>
    <m/>
    <m/>
    <m/>
    <m/>
    <m/>
    <m/>
    <m/>
    <m/>
    <m/>
    <m/>
    <m/>
    <m/>
    <m/>
    <m/>
    <m/>
    <m/>
    <m/>
    <m/>
    <m/>
    <m/>
    <m/>
    <m/>
    <m/>
    <m/>
    <m/>
    <m/>
    <m/>
    <m/>
    <m/>
    <m/>
    <m/>
    <m/>
    <m/>
    <m/>
    <m/>
    <m/>
    <n v="2.0299999999999998"/>
    <n v="11.34"/>
    <m/>
    <m/>
    <n v="16.670000000000002"/>
    <n v="0"/>
    <n v="16.670000000000002"/>
    <n v="13.37"/>
    <n v="30.040000000000003"/>
  </r>
  <r>
    <n v="26"/>
    <n v="105"/>
    <s v="Puntledge R"/>
    <s v="OPS"/>
    <s v="124"/>
    <s v="Chinook"/>
    <s v="2"/>
    <x v="1"/>
    <x v="8"/>
    <n v="105"/>
    <x v="10"/>
    <s v="CK-83"/>
    <s v="EAST VANCOUVER ISLAND-GEORGIA STRAIT_SU_0.3"/>
    <s v="M"/>
    <s v="H"/>
    <n v="105"/>
    <s v="Puntledge River H"/>
    <n v="105"/>
    <s v="Puntledge R"/>
    <s v="GSVI"/>
    <s v="S"/>
    <x v="1"/>
    <s v="180299"/>
    <n v="0"/>
    <s v="180299"/>
    <n v="2011"/>
    <s v="20110603"/>
    <s v="20110603"/>
    <n v="72"/>
    <n v="4.2"/>
    <s v="Pulse group."/>
    <s v="CWT"/>
    <s v="P"/>
    <s v="Y"/>
    <s v="Y"/>
    <s v="Y"/>
    <s v="Y"/>
    <n v="1.8E-3"/>
    <x v="0"/>
    <n v="18391"/>
    <n v="41931"/>
    <x v="1"/>
    <n v="30994"/>
    <x v="14"/>
    <m/>
    <m/>
    <m/>
    <m/>
    <m/>
    <m/>
    <m/>
    <m/>
    <m/>
    <m/>
    <m/>
    <m/>
    <m/>
    <m/>
    <m/>
    <m/>
    <m/>
    <m/>
    <m/>
    <m/>
    <m/>
    <m/>
    <m/>
    <m/>
    <m/>
    <m/>
    <m/>
    <m/>
    <m/>
    <m/>
    <m/>
    <m/>
    <m/>
    <m/>
    <m/>
    <m/>
    <m/>
    <m/>
    <m/>
    <m/>
    <m/>
    <m/>
    <m/>
    <m/>
    <m/>
    <m/>
    <m/>
    <m/>
    <m/>
    <n v="11.72"/>
    <m/>
    <m/>
    <m/>
    <m/>
    <m/>
    <m/>
    <m/>
    <m/>
    <m/>
    <m/>
    <m/>
    <m/>
    <m/>
    <m/>
    <m/>
    <m/>
    <m/>
    <m/>
    <m/>
    <m/>
    <m/>
    <m/>
    <m/>
    <m/>
    <m/>
    <m/>
    <m/>
    <m/>
    <m/>
    <m/>
    <m/>
    <m/>
    <m/>
    <m/>
    <m/>
    <m/>
    <m/>
    <m/>
    <m/>
    <m/>
    <m/>
    <m/>
    <m/>
    <m/>
    <m/>
    <m/>
    <m/>
    <m/>
    <m/>
    <m/>
    <m/>
    <m/>
    <m/>
    <m/>
    <m/>
    <m/>
    <m/>
    <m/>
    <m/>
    <m/>
    <m/>
    <m/>
    <m/>
    <m/>
    <m/>
    <m/>
    <m/>
    <m/>
    <m/>
    <m/>
    <m/>
    <m/>
    <m/>
    <m/>
    <m/>
    <m/>
    <m/>
    <m/>
    <m/>
    <m/>
    <m/>
    <m/>
    <m/>
    <m/>
    <m/>
    <m/>
    <m/>
    <m/>
    <m/>
    <m/>
    <m/>
    <m/>
    <m/>
    <m/>
    <m/>
    <m/>
    <m/>
    <m/>
    <m/>
    <m/>
    <m/>
    <m/>
    <m/>
    <m/>
    <m/>
    <m/>
    <m/>
    <m/>
    <m/>
    <m/>
    <m/>
    <m/>
    <m/>
    <m/>
    <n v="17.13"/>
    <n v="28.75"/>
    <m/>
    <m/>
    <n v="11.72"/>
    <n v="0"/>
    <n v="11.72"/>
    <n v="45.88"/>
    <n v="57.6"/>
  </r>
  <r>
    <n v="26"/>
    <n v="105"/>
    <s v="Puntledge R"/>
    <s v="OPS"/>
    <s v="124"/>
    <s v="Chinook"/>
    <s v="2"/>
    <x v="1"/>
    <x v="8"/>
    <n v="105"/>
    <x v="10"/>
    <s v="CK-83"/>
    <s v="EAST VANCOUVER ISLAND-GEORGIA STRAIT_SU_0.3"/>
    <s v="M"/>
    <s v="H"/>
    <n v="105"/>
    <s v="Puntledge River H"/>
    <n v="105"/>
    <s v="Puntledge R"/>
    <s v="GSVI"/>
    <s v="S"/>
    <x v="1"/>
    <s v="180468"/>
    <n v="0"/>
    <s v="180468"/>
    <n v="2011"/>
    <s v="20110607"/>
    <s v="20110607"/>
    <n v="71"/>
    <n v="4"/>
    <s v="Post pulse group."/>
    <s v="CWT"/>
    <s v="P"/>
    <s v="Y"/>
    <s v="Y"/>
    <s v="Y"/>
    <s v="Y"/>
    <n v="4.7999999999999996E-3"/>
    <x v="0"/>
    <n v="29893"/>
    <n v="72486"/>
    <x v="4"/>
    <n v="30988"/>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28"/>
    <n v="4.66"/>
    <m/>
    <m/>
    <n v="0"/>
    <n v="0"/>
    <n v="0"/>
    <n v="23.94"/>
    <n v="23.94"/>
  </r>
  <r>
    <n v="26"/>
    <n v="105"/>
    <s v="Puntledge R"/>
    <s v="OPS"/>
    <s v="124"/>
    <s v="Chinook"/>
    <s v="2"/>
    <x v="1"/>
    <x v="8"/>
    <n v="105"/>
    <x v="10"/>
    <s v="CK-83"/>
    <s v="EAST VANCOUVER ISLAND-GEORGIA STRAIT_SU_0.3"/>
    <s v="M"/>
    <s v="H"/>
    <n v="105"/>
    <s v="Puntledge River H"/>
    <n v="105"/>
    <s v="Puntledge R"/>
    <s v="GSVI"/>
    <s v="S"/>
    <x v="1"/>
    <s v="180468"/>
    <n v="0"/>
    <s v="180468"/>
    <n v="2011"/>
    <s v="20110607"/>
    <s v="20110607"/>
    <n v="71"/>
    <n v="4"/>
    <s v="Post pulse group."/>
    <s v="CWT"/>
    <s v="P"/>
    <s v="Y"/>
    <s v="Y"/>
    <s v="Y"/>
    <s v="Y"/>
    <n v="4.7999999999999996E-3"/>
    <x v="0"/>
    <n v="29893"/>
    <n v="72486"/>
    <x v="0"/>
    <n v="30988"/>
    <x v="13"/>
    <m/>
    <m/>
    <m/>
    <m/>
    <m/>
    <m/>
    <m/>
    <m/>
    <m/>
    <m/>
    <m/>
    <m/>
    <m/>
    <m/>
    <m/>
    <m/>
    <m/>
    <m/>
    <m/>
    <m/>
    <m/>
    <m/>
    <m/>
    <m/>
    <m/>
    <m/>
    <m/>
    <m/>
    <m/>
    <m/>
    <m/>
    <m/>
    <m/>
    <m/>
    <m/>
    <m/>
    <m/>
    <m/>
    <m/>
    <m/>
    <m/>
    <m/>
    <m/>
    <m/>
    <m/>
    <m/>
    <m/>
    <m/>
    <m/>
    <n v="9.26"/>
    <m/>
    <m/>
    <m/>
    <m/>
    <m/>
    <m/>
    <m/>
    <m/>
    <m/>
    <n v="9.26"/>
    <m/>
    <m/>
    <m/>
    <m/>
    <m/>
    <m/>
    <m/>
    <m/>
    <m/>
    <m/>
    <m/>
    <m/>
    <m/>
    <m/>
    <m/>
    <m/>
    <m/>
    <m/>
    <m/>
    <m/>
    <m/>
    <m/>
    <m/>
    <m/>
    <m/>
    <m/>
    <m/>
    <m/>
    <m/>
    <m/>
    <m/>
    <m/>
    <m/>
    <m/>
    <m/>
    <m/>
    <m/>
    <m/>
    <m/>
    <m/>
    <m/>
    <m/>
    <m/>
    <m/>
    <m/>
    <m/>
    <m/>
    <m/>
    <m/>
    <m/>
    <m/>
    <m/>
    <m/>
    <m/>
    <m/>
    <m/>
    <m/>
    <m/>
    <m/>
    <m/>
    <m/>
    <m/>
    <m/>
    <m/>
    <m/>
    <m/>
    <m/>
    <m/>
    <m/>
    <m/>
    <m/>
    <m/>
    <m/>
    <m/>
    <m/>
    <m/>
    <m/>
    <m/>
    <m/>
    <m/>
    <m/>
    <m/>
    <m/>
    <m/>
    <m/>
    <m/>
    <m/>
    <m/>
    <m/>
    <m/>
    <m/>
    <m/>
    <m/>
    <m/>
    <m/>
    <m/>
    <m/>
    <m/>
    <m/>
    <n v="9.34"/>
    <m/>
    <m/>
    <m/>
    <m/>
    <m/>
    <n v="16.98"/>
    <m/>
    <m/>
    <n v="18.52"/>
    <n v="9.34"/>
    <n v="27.86"/>
    <n v="16.98"/>
    <n v="44.84"/>
  </r>
  <r>
    <n v="26"/>
    <n v="105"/>
    <s v="Puntledge R"/>
    <s v="OPS"/>
    <s v="124"/>
    <s v="Chinook"/>
    <s v="2"/>
    <x v="1"/>
    <x v="8"/>
    <n v="105"/>
    <x v="10"/>
    <s v="CK-83"/>
    <s v="EAST VANCOUVER ISLAND-GEORGIA STRAIT_SU_0.3"/>
    <s v="M"/>
    <s v="H"/>
    <n v="105"/>
    <s v="Puntledge River H"/>
    <n v="105"/>
    <s v="Puntledge R"/>
    <s v="GSVI"/>
    <s v="S"/>
    <x v="1"/>
    <s v="180468"/>
    <n v="0"/>
    <s v="180468"/>
    <n v="2011"/>
    <s v="20110607"/>
    <s v="20110607"/>
    <n v="71"/>
    <n v="4"/>
    <s v="Post pulse group."/>
    <s v="CWT"/>
    <s v="P"/>
    <s v="Y"/>
    <s v="Y"/>
    <s v="Y"/>
    <s v="Y"/>
    <n v="4.7999999999999996E-3"/>
    <x v="0"/>
    <n v="29893"/>
    <n v="72486"/>
    <x v="1"/>
    <n v="30988"/>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68"/>
    <n v="37.57"/>
    <m/>
    <m/>
    <n v="0"/>
    <n v="0"/>
    <n v="0"/>
    <n v="57.25"/>
    <n v="57.25"/>
  </r>
  <r>
    <n v="26"/>
    <n v="105"/>
    <s v="Puntledge R"/>
    <s v="OPS"/>
    <s v="124"/>
    <s v="Chinook"/>
    <s v="2"/>
    <x v="1"/>
    <x v="8"/>
    <n v="105"/>
    <x v="10"/>
    <s v="CK-83"/>
    <s v="EAST VANCOUVER ISLAND-GEORGIA STRAIT_SU_0.3"/>
    <s v="M"/>
    <s v="H"/>
    <n v="105"/>
    <s v="Puntledge River H"/>
    <n v="105"/>
    <s v="Puntledge R"/>
    <s v="GSVI"/>
    <s v="S"/>
    <x v="1"/>
    <s v="180591"/>
    <n v="0"/>
    <s v="180591"/>
    <n v="2011"/>
    <s v="20110607"/>
    <s v="20110607"/>
    <n v="71"/>
    <n v="4"/>
    <s v="Post Pulse group"/>
    <s v="CWT"/>
    <s v="P"/>
    <s v="Y"/>
    <s v="Y"/>
    <s v="Y"/>
    <s v="Y"/>
    <n v="4.7999999999999996E-3"/>
    <x v="0"/>
    <n v="11588"/>
    <n v="26960"/>
    <x v="0"/>
    <n v="30989"/>
    <x v="13"/>
    <m/>
    <m/>
    <m/>
    <m/>
    <m/>
    <m/>
    <m/>
    <m/>
    <m/>
    <m/>
    <m/>
    <m/>
    <m/>
    <m/>
    <m/>
    <m/>
    <m/>
    <m/>
    <m/>
    <m/>
    <m/>
    <m/>
    <m/>
    <m/>
    <m/>
    <m/>
    <m/>
    <m/>
    <m/>
    <m/>
    <m/>
    <m/>
    <m/>
    <m/>
    <m/>
    <m/>
    <m/>
    <m/>
    <m/>
    <m/>
    <m/>
    <m/>
    <m/>
    <m/>
    <m/>
    <m/>
    <m/>
    <m/>
    <m/>
    <n v="8.89"/>
    <m/>
    <m/>
    <m/>
    <m/>
    <m/>
    <m/>
    <m/>
    <m/>
    <m/>
    <m/>
    <m/>
    <m/>
    <m/>
    <n v="14.73"/>
    <m/>
    <m/>
    <m/>
    <m/>
    <m/>
    <m/>
    <m/>
    <m/>
    <m/>
    <m/>
    <m/>
    <m/>
    <m/>
    <m/>
    <m/>
    <m/>
    <m/>
    <m/>
    <m/>
    <m/>
    <m/>
    <m/>
    <m/>
    <m/>
    <m/>
    <m/>
    <m/>
    <m/>
    <m/>
    <m/>
    <m/>
    <m/>
    <m/>
    <m/>
    <m/>
    <m/>
    <m/>
    <m/>
    <m/>
    <m/>
    <m/>
    <m/>
    <m/>
    <m/>
    <m/>
    <m/>
    <m/>
    <m/>
    <m/>
    <m/>
    <m/>
    <m/>
    <m/>
    <m/>
    <m/>
    <m/>
    <m/>
    <m/>
    <m/>
    <m/>
    <m/>
    <m/>
    <m/>
    <m/>
    <m/>
    <m/>
    <m/>
    <m/>
    <m/>
    <m/>
    <m/>
    <m/>
    <m/>
    <m/>
    <m/>
    <m/>
    <m/>
    <m/>
    <m/>
    <m/>
    <m/>
    <m/>
    <m/>
    <m/>
    <m/>
    <m/>
    <m/>
    <m/>
    <m/>
    <m/>
    <m/>
    <m/>
    <m/>
    <m/>
    <m/>
    <m/>
    <m/>
    <m/>
    <m/>
    <m/>
    <m/>
    <n v="3.25"/>
    <m/>
    <m/>
    <n v="23.62"/>
    <n v="0"/>
    <n v="23.62"/>
    <n v="3.25"/>
    <n v="26.87"/>
  </r>
  <r>
    <n v="26"/>
    <n v="105"/>
    <s v="Puntledge R"/>
    <s v="OPS"/>
    <s v="124"/>
    <s v="Chinook"/>
    <s v="2"/>
    <x v="1"/>
    <x v="8"/>
    <n v="105"/>
    <x v="10"/>
    <s v="CK-83"/>
    <s v="EAST VANCOUVER ISLAND-GEORGIA STRAIT_SU_0.3"/>
    <s v="M"/>
    <s v="H"/>
    <n v="105"/>
    <s v="Puntledge River H"/>
    <n v="105"/>
    <s v="Puntledge R"/>
    <s v="GSVI"/>
    <s v="S"/>
    <x v="1"/>
    <s v="180591"/>
    <n v="0"/>
    <s v="180591"/>
    <n v="2011"/>
    <s v="20110607"/>
    <s v="20110607"/>
    <n v="71"/>
    <n v="4"/>
    <s v="Post Pulse group"/>
    <s v="CWT"/>
    <s v="P"/>
    <s v="Y"/>
    <s v="Y"/>
    <s v="Y"/>
    <s v="Y"/>
    <n v="4.7999999999999996E-3"/>
    <x v="0"/>
    <n v="11588"/>
    <n v="26960"/>
    <x v="1"/>
    <n v="30989"/>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94"/>
    <m/>
    <m/>
    <m/>
    <m/>
    <m/>
    <m/>
    <m/>
    <m/>
    <m/>
    <m/>
    <m/>
    <m/>
    <m/>
    <m/>
    <m/>
    <n v="10.39"/>
    <n v="17.690000000000001"/>
    <m/>
    <m/>
    <n v="12.94"/>
    <n v="0"/>
    <n v="12.94"/>
    <n v="28.08"/>
    <n v="41.019999999999996"/>
  </r>
  <r>
    <n v="26"/>
    <n v="105"/>
    <s v="Puntledge R"/>
    <s v="OPS"/>
    <s v="124"/>
    <s v="Chinook"/>
    <s v="2"/>
    <x v="1"/>
    <x v="8"/>
    <n v="105"/>
    <x v="10"/>
    <s v="CK-83"/>
    <s v="EAST VANCOUVER ISLAND-GEORGIA STRAIT_SU_0.3"/>
    <s v="M"/>
    <s v="H"/>
    <n v="105"/>
    <s v="Puntledge River H"/>
    <n v="105"/>
    <s v="Puntledge R"/>
    <s v="GSVI"/>
    <s v="S"/>
    <x v="1"/>
    <s v="180592"/>
    <n v="0"/>
    <s v="180592"/>
    <n v="2011"/>
    <s v="20110607"/>
    <s v="20110607"/>
    <n v="71"/>
    <n v="4"/>
    <s v="Post pulse group"/>
    <s v="CWT"/>
    <s v="P"/>
    <s v="Y"/>
    <s v="Y"/>
    <s v="Y"/>
    <s v="Y"/>
    <n v="4.7999999999999996E-3"/>
    <x v="0"/>
    <n v="8629"/>
    <n v="19601"/>
    <x v="4"/>
    <n v="30991"/>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999999999999998"/>
    <n v="0.28000000000000003"/>
    <m/>
    <m/>
    <n v="0"/>
    <n v="0"/>
    <n v="0"/>
    <n v="2.58"/>
    <n v="2.58"/>
  </r>
  <r>
    <n v="26"/>
    <n v="105"/>
    <s v="Puntledge R"/>
    <s v="OPS"/>
    <s v="124"/>
    <s v="Chinook"/>
    <s v="2"/>
    <x v="1"/>
    <x v="8"/>
    <n v="105"/>
    <x v="10"/>
    <s v="CK-83"/>
    <s v="EAST VANCOUVER ISLAND-GEORGIA STRAIT_SU_0.3"/>
    <s v="M"/>
    <s v="H"/>
    <n v="105"/>
    <s v="Puntledge River H"/>
    <n v="105"/>
    <s v="Puntledge R"/>
    <s v="GSVI"/>
    <s v="S"/>
    <x v="1"/>
    <s v="180592"/>
    <n v="0"/>
    <s v="180592"/>
    <n v="2011"/>
    <s v="20110607"/>
    <s v="20110607"/>
    <n v="71"/>
    <n v="4"/>
    <s v="Post pulse group"/>
    <s v="CWT"/>
    <s v="P"/>
    <s v="Y"/>
    <s v="Y"/>
    <s v="Y"/>
    <s v="Y"/>
    <n v="4.7999999999999996E-3"/>
    <x v="0"/>
    <n v="8629"/>
    <n v="19601"/>
    <x v="0"/>
    <n v="30991"/>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7"/>
    <n v="5.24"/>
    <m/>
    <m/>
    <n v="0"/>
    <n v="0"/>
    <n v="0"/>
    <n v="7.51"/>
    <n v="7.51"/>
  </r>
  <r>
    <n v="26"/>
    <n v="105"/>
    <s v="Puntledge R"/>
    <s v="OPS"/>
    <s v="124"/>
    <s v="Chinook"/>
    <s v="2"/>
    <x v="1"/>
    <x v="8"/>
    <n v="105"/>
    <x v="10"/>
    <s v="CK-83"/>
    <s v="EAST VANCOUVER ISLAND-GEORGIA STRAIT_SU_0.3"/>
    <s v="M"/>
    <s v="H"/>
    <n v="105"/>
    <s v="Puntledge River H"/>
    <n v="105"/>
    <s v="Puntledge R"/>
    <s v="GSVI"/>
    <s v="S"/>
    <x v="1"/>
    <s v="180592"/>
    <n v="0"/>
    <s v="180592"/>
    <n v="2011"/>
    <s v="20110607"/>
    <s v="20110607"/>
    <n v="71"/>
    <n v="4"/>
    <s v="Post pulse group"/>
    <s v="CWT"/>
    <s v="P"/>
    <s v="Y"/>
    <s v="Y"/>
    <s v="Y"/>
    <s v="Y"/>
    <n v="4.7999999999999996E-3"/>
    <x v="0"/>
    <n v="8629"/>
    <n v="19601"/>
    <x v="1"/>
    <n v="30991"/>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77"/>
    <n v="20.12"/>
    <m/>
    <m/>
    <n v="0"/>
    <n v="0"/>
    <n v="0"/>
    <n v="31.89"/>
    <n v="31.89"/>
  </r>
  <r>
    <n v="26"/>
    <n v="105"/>
    <s v="Puntledge R"/>
    <s v="OPS"/>
    <s v="124"/>
    <s v="Chinook"/>
    <s v="2"/>
    <x v="1"/>
    <x v="8"/>
    <n v="105"/>
    <x v="10"/>
    <s v="CK-83"/>
    <s v="EAST VANCOUVER ISLAND-GEORGIA STRAIT_SU_0.3"/>
    <s v="M"/>
    <s v="H"/>
    <n v="105"/>
    <s v="Puntledge River H"/>
    <n v="105"/>
    <s v="Puntledge R"/>
    <s v="GSVI"/>
    <s v="S"/>
    <x v="1"/>
    <s v="180593"/>
    <n v="0"/>
    <s v="180593"/>
    <n v="2011"/>
    <s v="20110607"/>
    <s v="20110607"/>
    <n v="71"/>
    <n v="4"/>
    <s v="Post pulse group."/>
    <s v="CWT"/>
    <s v="P"/>
    <s v="Y"/>
    <s v="Y"/>
    <s v="Y"/>
    <s v="Y"/>
    <n v="4.7999999999999996E-3"/>
    <x v="0"/>
    <n v="11140"/>
    <n v="25845"/>
    <x v="4"/>
    <n v="30992"/>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71"/>
    <n v="0.57999999999999996"/>
    <m/>
    <m/>
    <n v="0"/>
    <n v="0"/>
    <n v="0"/>
    <n v="5.29"/>
    <n v="5.29"/>
  </r>
  <r>
    <n v="26"/>
    <n v="105"/>
    <s v="Puntledge R"/>
    <s v="OPS"/>
    <s v="124"/>
    <s v="Chinook"/>
    <s v="2"/>
    <x v="1"/>
    <x v="8"/>
    <n v="105"/>
    <x v="10"/>
    <s v="CK-83"/>
    <s v="EAST VANCOUVER ISLAND-GEORGIA STRAIT_SU_0.3"/>
    <s v="M"/>
    <s v="H"/>
    <n v="105"/>
    <s v="Puntledge River H"/>
    <n v="105"/>
    <s v="Puntledge R"/>
    <s v="GSVI"/>
    <s v="S"/>
    <x v="1"/>
    <s v="180593"/>
    <n v="0"/>
    <s v="180593"/>
    <n v="2011"/>
    <s v="20110607"/>
    <s v="20110607"/>
    <n v="71"/>
    <n v="4"/>
    <s v="Post pulse group."/>
    <s v="CWT"/>
    <s v="P"/>
    <s v="Y"/>
    <s v="Y"/>
    <s v="Y"/>
    <s v="Y"/>
    <n v="4.7999999999999996E-3"/>
    <x v="0"/>
    <n v="11140"/>
    <n v="25845"/>
    <x v="0"/>
    <n v="30992"/>
    <x v="13"/>
    <m/>
    <m/>
    <m/>
    <m/>
    <m/>
    <m/>
    <m/>
    <m/>
    <m/>
    <m/>
    <m/>
    <m/>
    <m/>
    <m/>
    <m/>
    <m/>
    <m/>
    <m/>
    <m/>
    <m/>
    <m/>
    <m/>
    <m/>
    <m/>
    <m/>
    <m/>
    <m/>
    <m/>
    <m/>
    <m/>
    <m/>
    <m/>
    <m/>
    <m/>
    <m/>
    <m/>
    <m/>
    <m/>
    <m/>
    <m/>
    <m/>
    <m/>
    <m/>
    <m/>
    <m/>
    <m/>
    <m/>
    <m/>
    <m/>
    <m/>
    <m/>
    <m/>
    <m/>
    <m/>
    <m/>
    <m/>
    <m/>
    <m/>
    <m/>
    <m/>
    <m/>
    <m/>
    <m/>
    <m/>
    <m/>
    <m/>
    <m/>
    <m/>
    <m/>
    <m/>
    <m/>
    <m/>
    <m/>
    <m/>
    <m/>
    <m/>
    <m/>
    <m/>
    <m/>
    <m/>
    <m/>
    <m/>
    <m/>
    <m/>
    <m/>
    <m/>
    <m/>
    <m/>
    <m/>
    <m/>
    <m/>
    <m/>
    <m/>
    <m/>
    <m/>
    <m/>
    <m/>
    <m/>
    <m/>
    <m/>
    <m/>
    <m/>
    <m/>
    <m/>
    <m/>
    <m/>
    <m/>
    <m/>
    <m/>
    <m/>
    <m/>
    <m/>
    <m/>
    <m/>
    <m/>
    <m/>
    <m/>
    <m/>
    <m/>
    <m/>
    <m/>
    <m/>
    <m/>
    <n v="6.4"/>
    <m/>
    <m/>
    <m/>
    <m/>
    <m/>
    <m/>
    <m/>
    <m/>
    <m/>
    <m/>
    <m/>
    <m/>
    <m/>
    <m/>
    <m/>
    <m/>
    <m/>
    <m/>
    <m/>
    <m/>
    <m/>
    <m/>
    <m/>
    <m/>
    <m/>
    <m/>
    <m/>
    <m/>
    <m/>
    <m/>
    <m/>
    <m/>
    <m/>
    <m/>
    <m/>
    <m/>
    <m/>
    <m/>
    <m/>
    <m/>
    <m/>
    <m/>
    <m/>
    <m/>
    <n v="6.4"/>
    <n v="0"/>
    <n v="6.4"/>
    <n v="0"/>
    <n v="6.4"/>
  </r>
  <r>
    <n v="26"/>
    <n v="105"/>
    <s v="Puntledge R"/>
    <s v="OPS"/>
    <s v="124"/>
    <s v="Chinook"/>
    <s v="2"/>
    <x v="1"/>
    <x v="8"/>
    <n v="105"/>
    <x v="10"/>
    <s v="CK-83"/>
    <s v="EAST VANCOUVER ISLAND-GEORGIA STRAIT_SU_0.3"/>
    <s v="M"/>
    <s v="H"/>
    <n v="105"/>
    <s v="Puntledge River H"/>
    <n v="105"/>
    <s v="Puntledge R"/>
    <s v="GSVI"/>
    <s v="S"/>
    <x v="1"/>
    <s v="180593"/>
    <n v="0"/>
    <s v="180593"/>
    <n v="2011"/>
    <s v="20110607"/>
    <s v="20110607"/>
    <n v="71"/>
    <n v="4"/>
    <s v="Post pulse group."/>
    <s v="CWT"/>
    <s v="P"/>
    <s v="Y"/>
    <s v="Y"/>
    <s v="Y"/>
    <s v="Y"/>
    <n v="4.7999999999999996E-3"/>
    <x v="0"/>
    <n v="11140"/>
    <n v="25845"/>
    <x v="1"/>
    <n v="30992"/>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44"/>
    <n v="11.83"/>
    <m/>
    <m/>
    <n v="0"/>
    <n v="0"/>
    <n v="0"/>
    <n v="18.27"/>
    <n v="18.27"/>
  </r>
  <r>
    <n v="26"/>
    <n v="105"/>
    <s v="Puntledge R"/>
    <s v="OPS"/>
    <s v="124"/>
    <s v="Chinook"/>
    <s v="2"/>
    <x v="1"/>
    <x v="8"/>
    <n v="105"/>
    <x v="10"/>
    <s v="CK-83"/>
    <s v="EAST VANCOUVER ISLAND-GEORGIA STRAIT_SU_0.3"/>
    <s v="M"/>
    <s v="H"/>
    <n v="105"/>
    <s v="Puntledge River H"/>
    <n v="105"/>
    <s v="Puntledge R"/>
    <s v="GSVI"/>
    <s v="S"/>
    <x v="1"/>
    <s v="180894"/>
    <n v="0"/>
    <s v="180894"/>
    <n v="2011"/>
    <s v="20110607"/>
    <s v="20110607"/>
    <n v="71"/>
    <n v="4"/>
    <s v="Post pulse group"/>
    <s v="CWT"/>
    <s v="P"/>
    <s v="Y"/>
    <s v="Y"/>
    <s v="Y"/>
    <s v="Y"/>
    <n v="4.7999999999999996E-3"/>
    <x v="0"/>
    <n v="28419"/>
    <n v="68819"/>
    <x v="4"/>
    <n v="30990"/>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8000000000000007"/>
    <n v="3.81"/>
    <m/>
    <m/>
    <n v="0"/>
    <n v="0"/>
    <n v="0"/>
    <n v="13.61"/>
    <n v="13.610000000000001"/>
  </r>
  <r>
    <n v="26"/>
    <n v="105"/>
    <s v="Puntledge R"/>
    <s v="OPS"/>
    <s v="124"/>
    <s v="Chinook"/>
    <s v="2"/>
    <x v="1"/>
    <x v="8"/>
    <n v="105"/>
    <x v="10"/>
    <s v="CK-83"/>
    <s v="EAST VANCOUVER ISLAND-GEORGIA STRAIT_SU_0.3"/>
    <s v="M"/>
    <s v="H"/>
    <n v="105"/>
    <s v="Puntledge River H"/>
    <n v="105"/>
    <s v="Puntledge R"/>
    <s v="GSVI"/>
    <s v="S"/>
    <x v="1"/>
    <s v="180894"/>
    <n v="0"/>
    <s v="180894"/>
    <n v="2011"/>
    <s v="20110607"/>
    <s v="20110607"/>
    <n v="71"/>
    <n v="4"/>
    <s v="Post pulse group"/>
    <s v="CWT"/>
    <s v="P"/>
    <s v="Y"/>
    <s v="Y"/>
    <s v="Y"/>
    <s v="Y"/>
    <n v="4.7999999999999996E-3"/>
    <x v="0"/>
    <n v="28419"/>
    <n v="68819"/>
    <x v="0"/>
    <n v="30990"/>
    <x v="13"/>
    <m/>
    <m/>
    <m/>
    <m/>
    <m/>
    <m/>
    <m/>
    <m/>
    <m/>
    <m/>
    <m/>
    <m/>
    <m/>
    <m/>
    <m/>
    <m/>
    <m/>
    <m/>
    <m/>
    <m/>
    <m/>
    <m/>
    <m/>
    <m/>
    <m/>
    <m/>
    <m/>
    <m/>
    <m/>
    <m/>
    <m/>
    <m/>
    <m/>
    <m/>
    <m/>
    <m/>
    <m/>
    <m/>
    <m/>
    <m/>
    <m/>
    <m/>
    <m/>
    <m/>
    <m/>
    <m/>
    <m/>
    <m/>
    <m/>
    <m/>
    <m/>
    <m/>
    <m/>
    <m/>
    <m/>
    <m/>
    <m/>
    <m/>
    <m/>
    <n v="9.25"/>
    <m/>
    <m/>
    <m/>
    <m/>
    <m/>
    <m/>
    <m/>
    <m/>
    <m/>
    <m/>
    <m/>
    <m/>
    <m/>
    <m/>
    <m/>
    <m/>
    <m/>
    <m/>
    <m/>
    <m/>
    <m/>
    <m/>
    <m/>
    <m/>
    <m/>
    <m/>
    <m/>
    <m/>
    <m/>
    <m/>
    <m/>
    <m/>
    <m/>
    <m/>
    <m/>
    <m/>
    <m/>
    <m/>
    <m/>
    <m/>
    <m/>
    <m/>
    <m/>
    <m/>
    <m/>
    <m/>
    <m/>
    <m/>
    <m/>
    <m/>
    <m/>
    <m/>
    <m/>
    <m/>
    <m/>
    <m/>
    <m/>
    <m/>
    <m/>
    <m/>
    <m/>
    <m/>
    <m/>
    <m/>
    <m/>
    <m/>
    <m/>
    <m/>
    <m/>
    <m/>
    <m/>
    <m/>
    <m/>
    <m/>
    <m/>
    <m/>
    <m/>
    <m/>
    <m/>
    <m/>
    <m/>
    <m/>
    <m/>
    <m/>
    <m/>
    <m/>
    <m/>
    <m/>
    <m/>
    <m/>
    <m/>
    <m/>
    <m/>
    <m/>
    <m/>
    <m/>
    <m/>
    <n v="6.15"/>
    <m/>
    <m/>
    <m/>
    <m/>
    <m/>
    <m/>
    <m/>
    <n v="6.78"/>
    <m/>
    <m/>
    <n v="15.4"/>
    <n v="0"/>
    <n v="15.4"/>
    <n v="6.78"/>
    <n v="22.18"/>
  </r>
  <r>
    <n v="26"/>
    <n v="105"/>
    <s v="Puntledge R"/>
    <s v="OPS"/>
    <s v="124"/>
    <s v="Chinook"/>
    <s v="2"/>
    <x v="1"/>
    <x v="8"/>
    <n v="105"/>
    <x v="10"/>
    <s v="CK-83"/>
    <s v="EAST VANCOUVER ISLAND-GEORGIA STRAIT_SU_0.3"/>
    <s v="M"/>
    <s v="H"/>
    <n v="105"/>
    <s v="Puntledge River H"/>
    <n v="105"/>
    <s v="Puntledge R"/>
    <s v="GSVI"/>
    <s v="S"/>
    <x v="1"/>
    <s v="180894"/>
    <n v="0"/>
    <s v="180894"/>
    <n v="2011"/>
    <s v="20110607"/>
    <s v="20110607"/>
    <n v="71"/>
    <n v="4"/>
    <s v="Post pulse group"/>
    <s v="CWT"/>
    <s v="P"/>
    <s v="Y"/>
    <s v="Y"/>
    <s v="Y"/>
    <s v="Y"/>
    <n v="4.7999999999999996E-3"/>
    <x v="0"/>
    <n v="28419"/>
    <n v="68819"/>
    <x v="1"/>
    <n v="30990"/>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44"/>
    <m/>
    <m/>
    <m/>
    <m/>
    <m/>
    <m/>
    <m/>
    <m/>
    <m/>
    <m/>
    <m/>
    <m/>
    <m/>
    <m/>
    <m/>
    <m/>
    <m/>
    <m/>
    <m/>
    <m/>
    <m/>
    <n v="15.65"/>
    <n v="24.25"/>
    <m/>
    <m/>
    <n v="3.44"/>
    <n v="0"/>
    <n v="3.44"/>
    <n v="39.9"/>
    <n v="43.34"/>
  </r>
  <r>
    <n v="26"/>
    <n v="105"/>
    <s v="Puntledge R"/>
    <s v="OPS"/>
    <s v="124"/>
    <s v="Chinook"/>
    <s v="2"/>
    <x v="1"/>
    <x v="8"/>
    <n v="105"/>
    <x v="10"/>
    <s v="CK-83"/>
    <s v="EAST VANCOUVER ISLAND-GEORGIA STRAIT_SU_0.3"/>
    <s v="M"/>
    <s v="H"/>
    <n v="105"/>
    <s v="Puntledge River H"/>
    <n v="105"/>
    <s v="Puntledge R"/>
    <s v="GSVI"/>
    <s v="S"/>
    <x v="1"/>
    <s v="186132"/>
    <n v="0"/>
    <s v="186132"/>
    <n v="2011"/>
    <s v="20110603"/>
    <s v="20110603"/>
    <n v="72"/>
    <n v="4.2"/>
    <s v="Pulse group."/>
    <s v="CWT"/>
    <s v="P"/>
    <s v="Y"/>
    <s v="Y"/>
    <s v="Y"/>
    <s v="Y"/>
    <n v="1.8E-3"/>
    <x v="0"/>
    <n v="11400"/>
    <n v="25421"/>
    <x v="4"/>
    <n v="30995"/>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53"/>
    <n v="0.56000000000000005"/>
    <m/>
    <m/>
    <n v="0"/>
    <n v="0"/>
    <n v="0"/>
    <n v="5.09"/>
    <n v="5.09"/>
  </r>
  <r>
    <n v="26"/>
    <n v="105"/>
    <s v="Puntledge R"/>
    <s v="OPS"/>
    <s v="124"/>
    <s v="Chinook"/>
    <s v="2"/>
    <x v="1"/>
    <x v="8"/>
    <n v="105"/>
    <x v="10"/>
    <s v="CK-83"/>
    <s v="EAST VANCOUVER ISLAND-GEORGIA STRAIT_SU_0.3"/>
    <s v="M"/>
    <s v="H"/>
    <n v="105"/>
    <s v="Puntledge River H"/>
    <n v="105"/>
    <s v="Puntledge R"/>
    <s v="GSVI"/>
    <s v="S"/>
    <x v="1"/>
    <s v="186132"/>
    <n v="0"/>
    <s v="186132"/>
    <n v="2011"/>
    <s v="20110603"/>
    <s v="20110603"/>
    <n v="72"/>
    <n v="4.2"/>
    <s v="Pulse group."/>
    <s v="CWT"/>
    <s v="P"/>
    <s v="Y"/>
    <s v="Y"/>
    <s v="Y"/>
    <s v="Y"/>
    <n v="1.8E-3"/>
    <x v="0"/>
    <n v="11400"/>
    <n v="25421"/>
    <x v="0"/>
    <n v="30995"/>
    <x v="13"/>
    <m/>
    <m/>
    <m/>
    <m/>
    <m/>
    <m/>
    <m/>
    <m/>
    <m/>
    <m/>
    <m/>
    <m/>
    <m/>
    <m/>
    <m/>
    <m/>
    <m/>
    <m/>
    <m/>
    <m/>
    <m/>
    <m/>
    <m/>
    <m/>
    <m/>
    <m/>
    <m/>
    <m/>
    <m/>
    <m/>
    <m/>
    <m/>
    <m/>
    <m/>
    <n v="7.58"/>
    <m/>
    <m/>
    <m/>
    <m/>
    <m/>
    <m/>
    <m/>
    <m/>
    <m/>
    <m/>
    <m/>
    <m/>
    <m/>
    <m/>
    <n v="8.56"/>
    <m/>
    <m/>
    <m/>
    <m/>
    <m/>
    <m/>
    <m/>
    <m/>
    <m/>
    <m/>
    <m/>
    <m/>
    <m/>
    <m/>
    <m/>
    <m/>
    <m/>
    <m/>
    <m/>
    <m/>
    <m/>
    <m/>
    <m/>
    <m/>
    <m/>
    <m/>
    <m/>
    <m/>
    <m/>
    <m/>
    <m/>
    <m/>
    <m/>
    <m/>
    <m/>
    <m/>
    <m/>
    <m/>
    <m/>
    <m/>
    <m/>
    <m/>
    <m/>
    <m/>
    <m/>
    <m/>
    <m/>
    <m/>
    <m/>
    <m/>
    <m/>
    <m/>
    <m/>
    <m/>
    <m/>
    <m/>
    <m/>
    <m/>
    <m/>
    <m/>
    <m/>
    <m/>
    <m/>
    <m/>
    <m/>
    <m/>
    <m/>
    <m/>
    <m/>
    <m/>
    <m/>
    <m/>
    <m/>
    <m/>
    <m/>
    <m/>
    <m/>
    <m/>
    <m/>
    <m/>
    <m/>
    <m/>
    <m/>
    <m/>
    <m/>
    <m/>
    <m/>
    <m/>
    <m/>
    <m/>
    <m/>
    <m/>
    <m/>
    <m/>
    <m/>
    <m/>
    <m/>
    <m/>
    <m/>
    <m/>
    <m/>
    <m/>
    <m/>
    <m/>
    <m/>
    <m/>
    <m/>
    <m/>
    <m/>
    <m/>
    <m/>
    <m/>
    <m/>
    <m/>
    <m/>
    <n v="6.24"/>
    <m/>
    <m/>
    <n v="16.14"/>
    <n v="0"/>
    <n v="16.14"/>
    <n v="6.24"/>
    <n v="22.380000000000003"/>
  </r>
  <r>
    <n v="26"/>
    <n v="105"/>
    <s v="Puntledge R"/>
    <s v="OPS"/>
    <s v="124"/>
    <s v="Chinook"/>
    <s v="2"/>
    <x v="1"/>
    <x v="8"/>
    <n v="105"/>
    <x v="10"/>
    <s v="CK-83"/>
    <s v="EAST VANCOUVER ISLAND-GEORGIA STRAIT_SU_0.3"/>
    <s v="M"/>
    <s v="H"/>
    <n v="105"/>
    <s v="Puntledge River H"/>
    <n v="105"/>
    <s v="Puntledge R"/>
    <s v="GSVI"/>
    <s v="S"/>
    <x v="1"/>
    <s v="186132"/>
    <n v="0"/>
    <s v="186132"/>
    <n v="2011"/>
    <s v="20110603"/>
    <s v="20110603"/>
    <n v="72"/>
    <n v="4.2"/>
    <s v="Pulse group."/>
    <s v="CWT"/>
    <s v="P"/>
    <s v="Y"/>
    <s v="Y"/>
    <s v="Y"/>
    <s v="Y"/>
    <n v="1.8E-3"/>
    <x v="0"/>
    <n v="11400"/>
    <n v="25421"/>
    <x v="1"/>
    <n v="30995"/>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8"/>
    <n v="8.58"/>
    <m/>
    <m/>
    <n v="0"/>
    <n v="0"/>
    <n v="0"/>
    <n v="12.76"/>
    <n v="12.76"/>
  </r>
  <r>
    <n v="26"/>
    <n v="105"/>
    <s v="Puntledge R"/>
    <s v="OPS"/>
    <s v="124"/>
    <s v="Chinook"/>
    <s v="2"/>
    <x v="1"/>
    <x v="9"/>
    <n v="105"/>
    <x v="10"/>
    <s v="CK-83"/>
    <s v="EAST VANCOUVER ISLAND-GEORGIA STRAIT_SU_0.3"/>
    <s v="M"/>
    <s v="H"/>
    <n v="105"/>
    <s v="Puntledge River H"/>
    <n v="206"/>
    <s v="Comox Lk"/>
    <s v="GSVI"/>
    <s v="F"/>
    <x v="3"/>
    <s v="182769"/>
    <n v="0"/>
    <s v="182769"/>
    <n v="2012"/>
    <s v="20120522"/>
    <s v="20120522"/>
    <n v="64"/>
    <n v="2.95"/>
    <m/>
    <s v="CWT"/>
    <s v="E"/>
    <s v="N"/>
    <s v="N"/>
    <s v="N"/>
    <s v="N"/>
    <n v="1.8940000000000001E-3"/>
    <x v="1"/>
    <n v="36534"/>
    <n v="49116"/>
    <x v="4"/>
    <n v="32452"/>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58"/>
    <m/>
    <m/>
    <n v="0"/>
    <n v="0"/>
    <n v="0"/>
    <n v="10.58"/>
    <n v="10.58"/>
  </r>
  <r>
    <n v="26"/>
    <n v="105"/>
    <s v="Puntledge R"/>
    <s v="OPS"/>
    <s v="124"/>
    <s v="Chinook"/>
    <s v="2"/>
    <x v="1"/>
    <x v="9"/>
    <n v="105"/>
    <x v="10"/>
    <s v="CK-83"/>
    <s v="EAST VANCOUVER ISLAND-GEORGIA STRAIT_SU_0.3"/>
    <s v="M"/>
    <s v="H"/>
    <n v="105"/>
    <s v="Puntledge River H"/>
    <n v="206"/>
    <s v="Comox Lk"/>
    <s v="GSVI"/>
    <s v="F"/>
    <x v="3"/>
    <s v="182769"/>
    <n v="0"/>
    <s v="182769"/>
    <n v="2012"/>
    <s v="20120522"/>
    <s v="20120522"/>
    <n v="64"/>
    <n v="2.95"/>
    <m/>
    <s v="CWT"/>
    <s v="E"/>
    <s v="N"/>
    <s v="N"/>
    <s v="N"/>
    <s v="N"/>
    <n v="1.8940000000000001E-3"/>
    <x v="1"/>
    <n v="36534"/>
    <n v="49116"/>
    <x v="1"/>
    <n v="32452"/>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8"/>
    <m/>
    <m/>
    <n v="0"/>
    <n v="0"/>
    <n v="0"/>
    <n v="2.08"/>
    <n v="2.08"/>
  </r>
  <r>
    <n v="26"/>
    <n v="105"/>
    <s v="Puntledge R"/>
    <s v="OPS"/>
    <s v="124"/>
    <s v="Chinook"/>
    <s v="2"/>
    <x v="1"/>
    <x v="9"/>
    <n v="105"/>
    <x v="10"/>
    <s v="CK-83"/>
    <s v="EAST VANCOUVER ISLAND-GEORGIA STRAIT_SU_0.3"/>
    <s v="M"/>
    <s v="H"/>
    <n v="105"/>
    <s v="Puntledge River H"/>
    <n v="206"/>
    <s v="Comox Lk"/>
    <s v="GSVI"/>
    <s v="F"/>
    <x v="3"/>
    <s v="182770"/>
    <n v="0"/>
    <s v="182770"/>
    <n v="2012"/>
    <s v="20120522"/>
    <s v="20120522"/>
    <n v="64"/>
    <n v="2.95"/>
    <m/>
    <s v="CWT"/>
    <s v="E"/>
    <s v="N"/>
    <s v="N"/>
    <s v="N"/>
    <s v="N"/>
    <n v="7.7999999999999999E-5"/>
    <x v="1"/>
    <n v="43788"/>
    <n v="49079"/>
    <x v="4"/>
    <n v="32453"/>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8"/>
    <m/>
    <m/>
    <n v="0"/>
    <n v="0"/>
    <n v="0"/>
    <n v="3.78"/>
    <n v="3.78"/>
  </r>
  <r>
    <n v="26"/>
    <n v="105"/>
    <s v="Puntledge R"/>
    <s v="OPS"/>
    <s v="124"/>
    <s v="Chinook"/>
    <s v="2"/>
    <x v="1"/>
    <x v="9"/>
    <n v="105"/>
    <x v="10"/>
    <s v="CK-83"/>
    <s v="EAST VANCOUVER ISLAND-GEORGIA STRAIT_SU_0.3"/>
    <s v="M"/>
    <s v="H"/>
    <n v="105"/>
    <s v="Puntledge River H"/>
    <n v="206"/>
    <s v="Comox Lk"/>
    <s v="GSVI"/>
    <s v="F"/>
    <x v="3"/>
    <s v="182770"/>
    <n v="0"/>
    <s v="182770"/>
    <n v="2012"/>
    <s v="20120522"/>
    <s v="20120522"/>
    <n v="64"/>
    <n v="2.95"/>
    <m/>
    <s v="CWT"/>
    <s v="E"/>
    <s v="N"/>
    <s v="N"/>
    <s v="N"/>
    <s v="N"/>
    <n v="7.7999999999999999E-5"/>
    <x v="1"/>
    <n v="43788"/>
    <n v="49079"/>
    <x v="1"/>
    <n v="32453"/>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3"/>
    <m/>
    <m/>
    <n v="0"/>
    <n v="0"/>
    <n v="0"/>
    <n v="1.73"/>
    <n v="1.73"/>
  </r>
  <r>
    <n v="26"/>
    <n v="105"/>
    <s v="Puntledge R"/>
    <s v="OPS"/>
    <s v="124"/>
    <s v="Chinook"/>
    <s v="2"/>
    <x v="1"/>
    <x v="9"/>
    <n v="105"/>
    <x v="10"/>
    <s v="CK-83"/>
    <s v="EAST VANCOUVER ISLAND-GEORGIA STRAIT_SU_0.3"/>
    <s v="M"/>
    <s v="H"/>
    <n v="105"/>
    <s v="Puntledge River H"/>
    <n v="105"/>
    <s v="Puntledge R"/>
    <s v="GSVI"/>
    <s v="S"/>
    <x v="1"/>
    <s v="181367"/>
    <n v="0"/>
    <s v="181367"/>
    <n v="2012"/>
    <s v="20120601"/>
    <s v="20120601"/>
    <n v="67"/>
    <n v="3.37"/>
    <s v="Pulse flow."/>
    <s v="CWT"/>
    <s v="P"/>
    <s v="Y"/>
    <s v="Y"/>
    <s v="Y"/>
    <s v="Y"/>
    <n v="2.2000000000000001E-3"/>
    <x v="0"/>
    <n v="44912"/>
    <n v="103735"/>
    <x v="4"/>
    <n v="32173"/>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2"/>
    <n v="59.22"/>
    <m/>
    <m/>
    <n v="0"/>
    <n v="0"/>
    <n v="0"/>
    <n v="82.42"/>
    <n v="82.42"/>
  </r>
  <r>
    <n v="26"/>
    <n v="105"/>
    <s v="Puntledge R"/>
    <s v="OPS"/>
    <s v="124"/>
    <s v="Chinook"/>
    <s v="2"/>
    <x v="1"/>
    <x v="9"/>
    <n v="105"/>
    <x v="10"/>
    <s v="CK-83"/>
    <s v="EAST VANCOUVER ISLAND-GEORGIA STRAIT_SU_0.3"/>
    <s v="M"/>
    <s v="H"/>
    <n v="105"/>
    <s v="Puntledge River H"/>
    <n v="105"/>
    <s v="Puntledge R"/>
    <s v="GSVI"/>
    <s v="S"/>
    <x v="1"/>
    <s v="181367"/>
    <n v="0"/>
    <s v="181367"/>
    <n v="2012"/>
    <s v="20120601"/>
    <s v="20120601"/>
    <n v="67"/>
    <n v="3.37"/>
    <s v="Pulse flow."/>
    <s v="CWT"/>
    <s v="P"/>
    <s v="Y"/>
    <s v="Y"/>
    <s v="Y"/>
    <s v="Y"/>
    <n v="2.2000000000000001E-3"/>
    <x v="0"/>
    <n v="44912"/>
    <n v="103735"/>
    <x v="0"/>
    <n v="32173"/>
    <x v="14"/>
    <m/>
    <m/>
    <m/>
    <m/>
    <m/>
    <m/>
    <m/>
    <m/>
    <m/>
    <m/>
    <m/>
    <m/>
    <m/>
    <m/>
    <m/>
    <m/>
    <m/>
    <m/>
    <m/>
    <m/>
    <m/>
    <m/>
    <m/>
    <m/>
    <m/>
    <m/>
    <m/>
    <m/>
    <m/>
    <m/>
    <m/>
    <m/>
    <m/>
    <m/>
    <m/>
    <m/>
    <m/>
    <m/>
    <m/>
    <m/>
    <m/>
    <m/>
    <m/>
    <m/>
    <m/>
    <m/>
    <m/>
    <m/>
    <m/>
    <n v="70.67"/>
    <m/>
    <m/>
    <m/>
    <m/>
    <m/>
    <m/>
    <m/>
    <m/>
    <m/>
    <n v="11.76"/>
    <m/>
    <n v="11.76"/>
    <m/>
    <m/>
    <m/>
    <m/>
    <m/>
    <m/>
    <m/>
    <m/>
    <m/>
    <m/>
    <m/>
    <m/>
    <m/>
    <m/>
    <m/>
    <m/>
    <m/>
    <m/>
    <m/>
    <m/>
    <m/>
    <m/>
    <m/>
    <m/>
    <m/>
    <m/>
    <m/>
    <m/>
    <m/>
    <m/>
    <m/>
    <m/>
    <m/>
    <m/>
    <m/>
    <m/>
    <m/>
    <m/>
    <m/>
    <m/>
    <m/>
    <m/>
    <m/>
    <m/>
    <m/>
    <m/>
    <m/>
    <m/>
    <m/>
    <m/>
    <m/>
    <m/>
    <m/>
    <m/>
    <m/>
    <m/>
    <m/>
    <m/>
    <m/>
    <m/>
    <m/>
    <m/>
    <m/>
    <m/>
    <m/>
    <m/>
    <m/>
    <m/>
    <m/>
    <m/>
    <m/>
    <m/>
    <m/>
    <m/>
    <m/>
    <m/>
    <m/>
    <m/>
    <m/>
    <m/>
    <m/>
    <m/>
    <m/>
    <m/>
    <m/>
    <m/>
    <m/>
    <m/>
    <m/>
    <m/>
    <m/>
    <m/>
    <m/>
    <m/>
    <m/>
    <m/>
    <m/>
    <n v="29.15"/>
    <m/>
    <m/>
    <m/>
    <m/>
    <n v="32.729999999999997"/>
    <n v="70.290000000000006"/>
    <m/>
    <m/>
    <n v="94.19"/>
    <n v="29.15"/>
    <n v="123.34"/>
    <n v="103.02"/>
    <n v="226.36"/>
  </r>
  <r>
    <n v="26"/>
    <n v="105"/>
    <s v="Puntledge R"/>
    <s v="OPS"/>
    <s v="124"/>
    <s v="Chinook"/>
    <s v="2"/>
    <x v="1"/>
    <x v="9"/>
    <n v="105"/>
    <x v="10"/>
    <s v="CK-83"/>
    <s v="EAST VANCOUVER ISLAND-GEORGIA STRAIT_SU_0.3"/>
    <s v="M"/>
    <s v="H"/>
    <n v="105"/>
    <s v="Puntledge River H"/>
    <n v="105"/>
    <s v="Puntledge R"/>
    <s v="GSVI"/>
    <s v="S"/>
    <x v="1"/>
    <s v="181367"/>
    <n v="0"/>
    <s v="181367"/>
    <n v="2012"/>
    <s v="20120601"/>
    <s v="20120601"/>
    <n v="67"/>
    <n v="3.37"/>
    <s v="Pulse flow."/>
    <s v="CWT"/>
    <s v="P"/>
    <s v="Y"/>
    <s v="Y"/>
    <s v="Y"/>
    <s v="Y"/>
    <n v="2.2000000000000001E-3"/>
    <x v="0"/>
    <n v="44912"/>
    <n v="103735"/>
    <x v="1"/>
    <n v="32173"/>
    <x v="16"/>
    <m/>
    <m/>
    <m/>
    <m/>
    <m/>
    <m/>
    <m/>
    <m/>
    <m/>
    <m/>
    <m/>
    <m/>
    <m/>
    <n v="9.08"/>
    <m/>
    <m/>
    <m/>
    <m/>
    <m/>
    <m/>
    <m/>
    <m/>
    <m/>
    <m/>
    <m/>
    <m/>
    <m/>
    <m/>
    <m/>
    <m/>
    <m/>
    <m/>
    <m/>
    <m/>
    <m/>
    <m/>
    <m/>
    <m/>
    <m/>
    <m/>
    <m/>
    <m/>
    <m/>
    <m/>
    <m/>
    <m/>
    <m/>
    <m/>
    <m/>
    <n v="35.82"/>
    <m/>
    <m/>
    <m/>
    <m/>
    <m/>
    <m/>
    <m/>
    <m/>
    <m/>
    <m/>
    <m/>
    <m/>
    <m/>
    <m/>
    <m/>
    <m/>
    <m/>
    <m/>
    <m/>
    <m/>
    <m/>
    <m/>
    <m/>
    <m/>
    <m/>
    <m/>
    <m/>
    <m/>
    <m/>
    <m/>
    <m/>
    <m/>
    <m/>
    <m/>
    <m/>
    <m/>
    <m/>
    <m/>
    <m/>
    <m/>
    <m/>
    <m/>
    <m/>
    <m/>
    <m/>
    <m/>
    <m/>
    <m/>
    <m/>
    <m/>
    <m/>
    <m/>
    <m/>
    <m/>
    <m/>
    <m/>
    <m/>
    <m/>
    <m/>
    <m/>
    <m/>
    <m/>
    <m/>
    <m/>
    <m/>
    <m/>
    <m/>
    <m/>
    <m/>
    <m/>
    <m/>
    <m/>
    <m/>
    <m/>
    <m/>
    <m/>
    <m/>
    <m/>
    <m/>
    <m/>
    <m/>
    <m/>
    <m/>
    <m/>
    <m/>
    <m/>
    <m/>
    <m/>
    <m/>
    <m/>
    <m/>
    <m/>
    <m/>
    <m/>
    <m/>
    <m/>
    <m/>
    <m/>
    <m/>
    <m/>
    <m/>
    <m/>
    <m/>
    <m/>
    <m/>
    <m/>
    <m/>
    <m/>
    <m/>
    <n v="6.74"/>
    <m/>
    <m/>
    <m/>
    <m/>
    <n v="17.21"/>
    <n v="90.05"/>
    <m/>
    <m/>
    <n v="44.9"/>
    <n v="6.74"/>
    <n v="51.64"/>
    <n v="107.26"/>
    <n v="158.89999999999998"/>
  </r>
  <r>
    <n v="26"/>
    <n v="105"/>
    <s v="Puntledge R"/>
    <s v="OPS"/>
    <s v="124"/>
    <s v="Chinook"/>
    <s v="2"/>
    <x v="1"/>
    <x v="9"/>
    <n v="105"/>
    <x v="10"/>
    <s v="CK-83"/>
    <s v="EAST VANCOUVER ISLAND-GEORGIA STRAIT_SU_0.3"/>
    <s v="M"/>
    <s v="H"/>
    <n v="105"/>
    <s v="Puntledge River H"/>
    <n v="105"/>
    <s v="Puntledge R"/>
    <s v="GSVI"/>
    <s v="S"/>
    <x v="1"/>
    <s v="181367"/>
    <n v="0"/>
    <s v="181367"/>
    <n v="2012"/>
    <s v="20120601"/>
    <s v="20120601"/>
    <n v="67"/>
    <n v="3.37"/>
    <s v="Pulse flow."/>
    <s v="CWT"/>
    <s v="P"/>
    <s v="Y"/>
    <s v="Y"/>
    <s v="Y"/>
    <s v="Y"/>
    <n v="2.2000000000000001E-3"/>
    <x v="0"/>
    <n v="44912"/>
    <n v="103735"/>
    <x v="2"/>
    <n v="32173"/>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
    <n v="1.1399999999999999"/>
    <m/>
    <m/>
    <n v="0"/>
    <n v="0"/>
    <n v="0"/>
    <n v="3.24"/>
    <n v="3.24"/>
  </r>
  <r>
    <n v="26"/>
    <n v="105"/>
    <s v="Puntledge R"/>
    <s v="OPS"/>
    <s v="124"/>
    <s v="Chinook"/>
    <s v="2"/>
    <x v="1"/>
    <x v="9"/>
    <n v="105"/>
    <x v="10"/>
    <s v="CK-83"/>
    <s v="EAST VANCOUVER ISLAND-GEORGIA STRAIT_SU_0.3"/>
    <s v="M"/>
    <s v="H"/>
    <n v="105"/>
    <s v="Puntledge River H"/>
    <n v="105"/>
    <s v="Puntledge R"/>
    <s v="GSVI"/>
    <s v="S"/>
    <x v="1"/>
    <s v="181368"/>
    <n v="0"/>
    <s v="181368"/>
    <n v="2012"/>
    <s v="20120601"/>
    <s v="20120601"/>
    <n v="67"/>
    <n v="3.37"/>
    <s v="Pulse flow."/>
    <s v="CWT"/>
    <s v="P"/>
    <s v="Y"/>
    <s v="Y"/>
    <s v="Y"/>
    <s v="Y"/>
    <n v="2.2000000000000001E-3"/>
    <x v="0"/>
    <n v="44696"/>
    <n v="103233"/>
    <x v="4"/>
    <n v="32172"/>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3"/>
    <n v="32.15"/>
    <m/>
    <m/>
    <n v="0"/>
    <n v="0"/>
    <n v="0"/>
    <n v="36.28"/>
    <n v="36.28"/>
  </r>
  <r>
    <n v="26"/>
    <n v="105"/>
    <s v="Puntledge R"/>
    <s v="OPS"/>
    <s v="124"/>
    <s v="Chinook"/>
    <s v="2"/>
    <x v="1"/>
    <x v="9"/>
    <n v="105"/>
    <x v="10"/>
    <s v="CK-83"/>
    <s v="EAST VANCOUVER ISLAND-GEORGIA STRAIT_SU_0.3"/>
    <s v="M"/>
    <s v="H"/>
    <n v="105"/>
    <s v="Puntledge River H"/>
    <n v="105"/>
    <s v="Puntledge R"/>
    <s v="GSVI"/>
    <s v="S"/>
    <x v="1"/>
    <s v="181368"/>
    <n v="0"/>
    <s v="181368"/>
    <n v="2012"/>
    <s v="20120601"/>
    <s v="20120601"/>
    <n v="67"/>
    <n v="3.37"/>
    <s v="Pulse flow."/>
    <s v="CWT"/>
    <s v="P"/>
    <s v="Y"/>
    <s v="Y"/>
    <s v="Y"/>
    <s v="Y"/>
    <n v="2.2000000000000001E-3"/>
    <x v="0"/>
    <n v="44696"/>
    <n v="103233"/>
    <x v="0"/>
    <n v="32172"/>
    <x v="14"/>
    <m/>
    <m/>
    <m/>
    <m/>
    <m/>
    <m/>
    <m/>
    <m/>
    <m/>
    <m/>
    <m/>
    <m/>
    <m/>
    <m/>
    <m/>
    <m/>
    <m/>
    <m/>
    <m/>
    <m/>
    <m/>
    <m/>
    <m/>
    <m/>
    <m/>
    <m/>
    <m/>
    <m/>
    <m/>
    <m/>
    <m/>
    <m/>
    <m/>
    <m/>
    <m/>
    <m/>
    <m/>
    <m/>
    <m/>
    <m/>
    <m/>
    <m/>
    <m/>
    <m/>
    <m/>
    <m/>
    <m/>
    <m/>
    <m/>
    <n v="82.54"/>
    <m/>
    <m/>
    <m/>
    <m/>
    <m/>
    <m/>
    <m/>
    <m/>
    <m/>
    <n v="11.76"/>
    <m/>
    <m/>
    <m/>
    <m/>
    <m/>
    <m/>
    <m/>
    <m/>
    <m/>
    <m/>
    <m/>
    <m/>
    <m/>
    <m/>
    <m/>
    <m/>
    <m/>
    <m/>
    <m/>
    <m/>
    <m/>
    <m/>
    <m/>
    <m/>
    <m/>
    <m/>
    <m/>
    <m/>
    <m/>
    <m/>
    <m/>
    <m/>
    <m/>
    <m/>
    <m/>
    <m/>
    <m/>
    <m/>
    <m/>
    <m/>
    <m/>
    <m/>
    <m/>
    <m/>
    <m/>
    <m/>
    <m/>
    <m/>
    <m/>
    <m/>
    <m/>
    <m/>
    <m/>
    <m/>
    <m/>
    <m/>
    <m/>
    <m/>
    <m/>
    <m/>
    <m/>
    <m/>
    <m/>
    <m/>
    <m/>
    <m/>
    <m/>
    <m/>
    <m/>
    <m/>
    <m/>
    <m/>
    <m/>
    <m/>
    <m/>
    <m/>
    <m/>
    <m/>
    <m/>
    <m/>
    <m/>
    <m/>
    <m/>
    <m/>
    <m/>
    <m/>
    <m/>
    <m/>
    <m/>
    <m/>
    <m/>
    <m/>
    <m/>
    <m/>
    <m/>
    <m/>
    <m/>
    <m/>
    <m/>
    <n v="0"/>
    <m/>
    <m/>
    <m/>
    <m/>
    <n v="31.45"/>
    <n v="65.12"/>
    <m/>
    <m/>
    <n v="94.3"/>
    <n v="0"/>
    <n v="94.3"/>
    <n v="96.57"/>
    <n v="190.87"/>
  </r>
  <r>
    <n v="26"/>
    <n v="105"/>
    <s v="Puntledge R"/>
    <s v="OPS"/>
    <s v="124"/>
    <s v="Chinook"/>
    <s v="2"/>
    <x v="1"/>
    <x v="9"/>
    <n v="105"/>
    <x v="10"/>
    <s v="CK-83"/>
    <s v="EAST VANCOUVER ISLAND-GEORGIA STRAIT_SU_0.3"/>
    <s v="M"/>
    <s v="H"/>
    <n v="105"/>
    <s v="Puntledge River H"/>
    <n v="105"/>
    <s v="Puntledge R"/>
    <s v="GSVI"/>
    <s v="S"/>
    <x v="1"/>
    <s v="181368"/>
    <n v="0"/>
    <s v="181368"/>
    <n v="2012"/>
    <s v="20120601"/>
    <s v="20120601"/>
    <n v="67"/>
    <n v="3.37"/>
    <s v="Pulse flow."/>
    <s v="CWT"/>
    <s v="P"/>
    <s v="Y"/>
    <s v="Y"/>
    <s v="Y"/>
    <s v="Y"/>
    <n v="2.2000000000000001E-3"/>
    <x v="0"/>
    <n v="44696"/>
    <n v="103233"/>
    <x v="1"/>
    <n v="32172"/>
    <x v="16"/>
    <m/>
    <m/>
    <m/>
    <m/>
    <m/>
    <m/>
    <m/>
    <m/>
    <m/>
    <m/>
    <m/>
    <m/>
    <m/>
    <m/>
    <m/>
    <m/>
    <m/>
    <m/>
    <m/>
    <m/>
    <m/>
    <m/>
    <m/>
    <m/>
    <m/>
    <m/>
    <m/>
    <m/>
    <n v="9.0500000000000007"/>
    <m/>
    <m/>
    <m/>
    <m/>
    <m/>
    <n v="9.26"/>
    <m/>
    <m/>
    <m/>
    <m/>
    <m/>
    <m/>
    <m/>
    <m/>
    <m/>
    <m/>
    <m/>
    <m/>
    <n v="6.12"/>
    <m/>
    <m/>
    <m/>
    <m/>
    <m/>
    <m/>
    <m/>
    <m/>
    <m/>
    <m/>
    <m/>
    <m/>
    <m/>
    <m/>
    <m/>
    <m/>
    <m/>
    <m/>
    <m/>
    <m/>
    <m/>
    <m/>
    <m/>
    <m/>
    <m/>
    <m/>
    <m/>
    <m/>
    <m/>
    <m/>
    <m/>
    <m/>
    <m/>
    <m/>
    <m/>
    <m/>
    <m/>
    <m/>
    <m/>
    <m/>
    <m/>
    <m/>
    <m/>
    <m/>
    <m/>
    <m/>
    <m/>
    <m/>
    <m/>
    <m/>
    <m/>
    <m/>
    <m/>
    <m/>
    <m/>
    <m/>
    <m/>
    <m/>
    <m/>
    <m/>
    <m/>
    <m/>
    <m/>
    <m/>
    <m/>
    <m/>
    <m/>
    <m/>
    <m/>
    <m/>
    <m/>
    <m/>
    <m/>
    <m/>
    <m/>
    <m/>
    <m/>
    <m/>
    <m/>
    <m/>
    <m/>
    <m/>
    <m/>
    <m/>
    <m/>
    <m/>
    <m/>
    <m/>
    <m/>
    <m/>
    <m/>
    <m/>
    <m/>
    <m/>
    <m/>
    <m/>
    <m/>
    <m/>
    <m/>
    <n v="19.399999999999999"/>
    <m/>
    <m/>
    <m/>
    <m/>
    <m/>
    <m/>
    <m/>
    <m/>
    <m/>
    <m/>
    <m/>
    <n v="4.41"/>
    <m/>
    <m/>
    <m/>
    <m/>
    <n v="1.29"/>
    <n v="42.52"/>
    <m/>
    <m/>
    <n v="43.83"/>
    <n v="4.41"/>
    <n v="48.24"/>
    <n v="43.81"/>
    <n v="92.05"/>
  </r>
  <r>
    <n v="26"/>
    <n v="105"/>
    <s v="Puntledge R"/>
    <s v="OPS"/>
    <s v="124"/>
    <s v="Chinook"/>
    <s v="2"/>
    <x v="1"/>
    <x v="9"/>
    <n v="105"/>
    <x v="10"/>
    <s v="CK-83"/>
    <s v="EAST VANCOUVER ISLAND-GEORGIA STRAIT_SU_0.3"/>
    <s v="M"/>
    <s v="H"/>
    <n v="105"/>
    <s v="Puntledge River H"/>
    <n v="105"/>
    <s v="Puntledge R"/>
    <s v="GSVI"/>
    <s v="S"/>
    <x v="1"/>
    <s v="182771"/>
    <n v="0"/>
    <s v="182771"/>
    <n v="2012"/>
    <s v="20120606"/>
    <s v="20120606"/>
    <n v="65"/>
    <n v="3.07"/>
    <s v="Non-pulse flow"/>
    <s v="CWT"/>
    <s v="P"/>
    <s v="Y"/>
    <s v="Y"/>
    <s v="Y"/>
    <s v="Y"/>
    <n v="2.5999999999999999E-3"/>
    <x v="0"/>
    <n v="45282"/>
    <n v="104266"/>
    <x v="4"/>
    <n v="32170"/>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23"/>
    <n v="62.14"/>
    <m/>
    <m/>
    <n v="0"/>
    <n v="0"/>
    <n v="0"/>
    <n v="70.37"/>
    <n v="70.37"/>
  </r>
  <r>
    <n v="26"/>
    <n v="105"/>
    <s v="Puntledge R"/>
    <s v="OPS"/>
    <s v="124"/>
    <s v="Chinook"/>
    <s v="2"/>
    <x v="1"/>
    <x v="9"/>
    <n v="105"/>
    <x v="10"/>
    <s v="CK-83"/>
    <s v="EAST VANCOUVER ISLAND-GEORGIA STRAIT_SU_0.3"/>
    <s v="M"/>
    <s v="H"/>
    <n v="105"/>
    <s v="Puntledge River H"/>
    <n v="105"/>
    <s v="Puntledge R"/>
    <s v="GSVI"/>
    <s v="S"/>
    <x v="1"/>
    <s v="182771"/>
    <n v="0"/>
    <s v="182771"/>
    <n v="2012"/>
    <s v="20120606"/>
    <s v="20120606"/>
    <n v="65"/>
    <n v="3.07"/>
    <s v="Non-pulse flow"/>
    <s v="CWT"/>
    <s v="P"/>
    <s v="Y"/>
    <s v="Y"/>
    <s v="Y"/>
    <s v="Y"/>
    <n v="2.5999999999999999E-3"/>
    <x v="0"/>
    <n v="45282"/>
    <n v="104266"/>
    <x v="0"/>
    <n v="32170"/>
    <x v="14"/>
    <m/>
    <m/>
    <m/>
    <m/>
    <m/>
    <m/>
    <m/>
    <m/>
    <m/>
    <m/>
    <m/>
    <m/>
    <m/>
    <m/>
    <m/>
    <m/>
    <m/>
    <m/>
    <m/>
    <m/>
    <m/>
    <m/>
    <m/>
    <m/>
    <m/>
    <m/>
    <m/>
    <m/>
    <m/>
    <m/>
    <m/>
    <m/>
    <m/>
    <m/>
    <m/>
    <m/>
    <m/>
    <m/>
    <m/>
    <m/>
    <m/>
    <m/>
    <m/>
    <m/>
    <m/>
    <m/>
    <m/>
    <m/>
    <m/>
    <n v="11.84"/>
    <m/>
    <m/>
    <m/>
    <m/>
    <m/>
    <m/>
    <m/>
    <m/>
    <m/>
    <n v="11.72"/>
    <m/>
    <n v="11.72"/>
    <m/>
    <m/>
    <m/>
    <m/>
    <m/>
    <m/>
    <m/>
    <m/>
    <m/>
    <m/>
    <m/>
    <m/>
    <m/>
    <m/>
    <m/>
    <m/>
    <m/>
    <m/>
    <m/>
    <m/>
    <m/>
    <m/>
    <m/>
    <m/>
    <m/>
    <m/>
    <m/>
    <m/>
    <m/>
    <m/>
    <m/>
    <m/>
    <m/>
    <m/>
    <m/>
    <m/>
    <m/>
    <m/>
    <m/>
    <m/>
    <m/>
    <m/>
    <m/>
    <m/>
    <m/>
    <m/>
    <m/>
    <m/>
    <m/>
    <m/>
    <m/>
    <m/>
    <m/>
    <m/>
    <m/>
    <m/>
    <m/>
    <m/>
    <m/>
    <m/>
    <m/>
    <m/>
    <m/>
    <m/>
    <m/>
    <m/>
    <m/>
    <m/>
    <m/>
    <m/>
    <m/>
    <m/>
    <m/>
    <m/>
    <m/>
    <m/>
    <m/>
    <m/>
    <m/>
    <m/>
    <m/>
    <m/>
    <m/>
    <m/>
    <m/>
    <m/>
    <n v="12.8"/>
    <m/>
    <m/>
    <m/>
    <m/>
    <m/>
    <m/>
    <m/>
    <m/>
    <m/>
    <m/>
    <n v="9.11"/>
    <m/>
    <m/>
    <m/>
    <m/>
    <n v="61.36"/>
    <n v="118.64"/>
    <m/>
    <m/>
    <n v="48.08"/>
    <n v="9.11"/>
    <n v="57.19"/>
    <n v="180"/>
    <n v="237.19"/>
  </r>
  <r>
    <n v="26"/>
    <n v="105"/>
    <s v="Puntledge R"/>
    <s v="OPS"/>
    <s v="124"/>
    <s v="Chinook"/>
    <s v="2"/>
    <x v="1"/>
    <x v="9"/>
    <n v="105"/>
    <x v="10"/>
    <s v="CK-83"/>
    <s v="EAST VANCOUVER ISLAND-GEORGIA STRAIT_SU_0.3"/>
    <s v="M"/>
    <s v="H"/>
    <n v="105"/>
    <s v="Puntledge River H"/>
    <n v="105"/>
    <s v="Puntledge R"/>
    <s v="GSVI"/>
    <s v="S"/>
    <x v="1"/>
    <s v="182771"/>
    <n v="0"/>
    <s v="182771"/>
    <n v="2012"/>
    <s v="20120606"/>
    <s v="20120606"/>
    <n v="65"/>
    <n v="3.07"/>
    <s v="Non-pulse flow"/>
    <s v="CWT"/>
    <s v="P"/>
    <s v="Y"/>
    <s v="Y"/>
    <s v="Y"/>
    <s v="Y"/>
    <n v="2.5999999999999999E-3"/>
    <x v="0"/>
    <n v="45282"/>
    <n v="104266"/>
    <x v="1"/>
    <n v="32170"/>
    <x v="16"/>
    <m/>
    <m/>
    <m/>
    <m/>
    <m/>
    <m/>
    <m/>
    <m/>
    <m/>
    <m/>
    <m/>
    <m/>
    <m/>
    <m/>
    <m/>
    <m/>
    <m/>
    <m/>
    <m/>
    <m/>
    <m/>
    <m/>
    <m/>
    <m/>
    <m/>
    <m/>
    <m/>
    <m/>
    <m/>
    <m/>
    <m/>
    <m/>
    <m/>
    <m/>
    <m/>
    <m/>
    <m/>
    <m/>
    <m/>
    <m/>
    <m/>
    <m/>
    <m/>
    <m/>
    <m/>
    <m/>
    <m/>
    <m/>
    <m/>
    <n v="11.9"/>
    <m/>
    <m/>
    <m/>
    <m/>
    <n v="12.04"/>
    <m/>
    <m/>
    <m/>
    <m/>
    <n v="11.9"/>
    <m/>
    <m/>
    <m/>
    <m/>
    <m/>
    <m/>
    <m/>
    <m/>
    <m/>
    <m/>
    <m/>
    <m/>
    <m/>
    <m/>
    <m/>
    <m/>
    <m/>
    <m/>
    <m/>
    <m/>
    <m/>
    <m/>
    <m/>
    <m/>
    <m/>
    <m/>
    <m/>
    <m/>
    <m/>
    <m/>
    <m/>
    <m/>
    <m/>
    <m/>
    <m/>
    <m/>
    <m/>
    <m/>
    <m/>
    <m/>
    <m/>
    <m/>
    <m/>
    <m/>
    <m/>
    <m/>
    <m/>
    <m/>
    <m/>
    <m/>
    <m/>
    <m/>
    <m/>
    <m/>
    <m/>
    <m/>
    <m/>
    <m/>
    <m/>
    <m/>
    <m/>
    <m/>
    <m/>
    <m/>
    <m/>
    <m/>
    <m/>
    <m/>
    <m/>
    <m/>
    <m/>
    <m/>
    <m/>
    <m/>
    <m/>
    <m/>
    <m/>
    <m/>
    <m/>
    <m/>
    <m/>
    <m/>
    <m/>
    <m/>
    <m/>
    <m/>
    <m/>
    <m/>
    <m/>
    <m/>
    <m/>
    <m/>
    <m/>
    <m/>
    <m/>
    <m/>
    <m/>
    <m/>
    <m/>
    <n v="13.45"/>
    <m/>
    <m/>
    <m/>
    <m/>
    <n v="2.9"/>
    <n v="56.44"/>
    <m/>
    <m/>
    <n v="35.840000000000003"/>
    <n v="13.45"/>
    <n v="49.29"/>
    <n v="59.34"/>
    <n v="108.63"/>
  </r>
  <r>
    <n v="26"/>
    <n v="105"/>
    <s v="Puntledge R"/>
    <s v="OPS"/>
    <s v="124"/>
    <s v="Chinook"/>
    <s v="2"/>
    <x v="1"/>
    <x v="9"/>
    <n v="105"/>
    <x v="10"/>
    <s v="CK-83"/>
    <s v="EAST VANCOUVER ISLAND-GEORGIA STRAIT_SU_0.3"/>
    <s v="M"/>
    <s v="H"/>
    <n v="105"/>
    <s v="Puntledge River H"/>
    <n v="105"/>
    <s v="Puntledge R"/>
    <s v="GSVI"/>
    <s v="S"/>
    <x v="1"/>
    <s v="182771"/>
    <n v="0"/>
    <s v="182771"/>
    <n v="2012"/>
    <s v="20120606"/>
    <s v="20120606"/>
    <n v="65"/>
    <n v="3.07"/>
    <s v="Non-pulse flow"/>
    <s v="CWT"/>
    <s v="P"/>
    <s v="Y"/>
    <s v="Y"/>
    <s v="Y"/>
    <s v="Y"/>
    <n v="2.5999999999999999E-3"/>
    <x v="0"/>
    <n v="45282"/>
    <n v="104266"/>
    <x v="2"/>
    <n v="32170"/>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9"/>
    <n v="1.1299999999999999"/>
    <m/>
    <m/>
    <n v="0"/>
    <n v="0"/>
    <n v="0"/>
    <n v="3.22"/>
    <n v="3.2199999999999998"/>
  </r>
  <r>
    <n v="26"/>
    <n v="105"/>
    <s v="Puntledge R"/>
    <s v="OPS"/>
    <s v="124"/>
    <s v="Chinook"/>
    <s v="2"/>
    <x v="1"/>
    <x v="9"/>
    <n v="105"/>
    <x v="10"/>
    <s v="CK-83"/>
    <s v="EAST VANCOUVER ISLAND-GEORGIA STRAIT_SU_0.3"/>
    <s v="M"/>
    <s v="H"/>
    <n v="105"/>
    <s v="Puntledge River H"/>
    <n v="105"/>
    <s v="Puntledge R"/>
    <s v="GSVI"/>
    <s v="S"/>
    <x v="1"/>
    <s v="182772"/>
    <n v="0"/>
    <s v="182772"/>
    <n v="2012"/>
    <s v="20120606"/>
    <s v="20120606"/>
    <n v="65"/>
    <n v="3.07"/>
    <s v="Non-pulse flow"/>
    <s v="CWT"/>
    <s v="P"/>
    <s v="Y"/>
    <s v="Y"/>
    <s v="Y"/>
    <s v="Y"/>
    <n v="2.5000000000000001E-3"/>
    <x v="0"/>
    <n v="44294"/>
    <n v="101951"/>
    <x v="4"/>
    <n v="32171"/>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23"/>
    <n v="43.36"/>
    <m/>
    <m/>
    <n v="0"/>
    <n v="0"/>
    <n v="0"/>
    <n v="51.59"/>
    <n v="51.59"/>
  </r>
  <r>
    <n v="26"/>
    <n v="105"/>
    <s v="Puntledge R"/>
    <s v="OPS"/>
    <s v="124"/>
    <s v="Chinook"/>
    <s v="2"/>
    <x v="1"/>
    <x v="9"/>
    <n v="105"/>
    <x v="10"/>
    <s v="CK-83"/>
    <s v="EAST VANCOUVER ISLAND-GEORGIA STRAIT_SU_0.3"/>
    <s v="M"/>
    <s v="H"/>
    <n v="105"/>
    <s v="Puntledge River H"/>
    <n v="105"/>
    <s v="Puntledge R"/>
    <s v="GSVI"/>
    <s v="S"/>
    <x v="1"/>
    <s v="182772"/>
    <n v="0"/>
    <s v="182772"/>
    <n v="2012"/>
    <s v="20120606"/>
    <s v="20120606"/>
    <n v="65"/>
    <n v="3.07"/>
    <s v="Non-pulse flow"/>
    <s v="CWT"/>
    <s v="P"/>
    <s v="Y"/>
    <s v="Y"/>
    <s v="Y"/>
    <s v="Y"/>
    <n v="2.5000000000000001E-3"/>
    <x v="0"/>
    <n v="44294"/>
    <n v="101951"/>
    <x v="0"/>
    <n v="32171"/>
    <x v="14"/>
    <m/>
    <m/>
    <m/>
    <m/>
    <m/>
    <m/>
    <m/>
    <m/>
    <m/>
    <m/>
    <m/>
    <m/>
    <m/>
    <m/>
    <m/>
    <m/>
    <n v="9.4600000000000009"/>
    <m/>
    <m/>
    <m/>
    <m/>
    <m/>
    <m/>
    <m/>
    <m/>
    <m/>
    <m/>
    <m/>
    <m/>
    <m/>
    <m/>
    <m/>
    <m/>
    <m/>
    <m/>
    <m/>
    <m/>
    <m/>
    <m/>
    <m/>
    <m/>
    <m/>
    <m/>
    <m/>
    <m/>
    <m/>
    <m/>
    <m/>
    <m/>
    <n v="35.270000000000003"/>
    <m/>
    <m/>
    <m/>
    <m/>
    <m/>
    <m/>
    <m/>
    <m/>
    <m/>
    <m/>
    <m/>
    <m/>
    <m/>
    <m/>
    <m/>
    <m/>
    <m/>
    <m/>
    <m/>
    <m/>
    <m/>
    <m/>
    <m/>
    <m/>
    <m/>
    <m/>
    <m/>
    <m/>
    <m/>
    <m/>
    <m/>
    <n v="21.47"/>
    <m/>
    <m/>
    <m/>
    <m/>
    <m/>
    <m/>
    <m/>
    <m/>
    <m/>
    <m/>
    <m/>
    <m/>
    <m/>
    <m/>
    <m/>
    <m/>
    <m/>
    <m/>
    <m/>
    <m/>
    <m/>
    <m/>
    <m/>
    <m/>
    <m/>
    <m/>
    <m/>
    <m/>
    <m/>
    <m/>
    <m/>
    <m/>
    <m/>
    <m/>
    <m/>
    <m/>
    <m/>
    <m/>
    <m/>
    <m/>
    <m/>
    <m/>
    <m/>
    <m/>
    <m/>
    <m/>
    <m/>
    <m/>
    <m/>
    <m/>
    <m/>
    <m/>
    <m/>
    <m/>
    <m/>
    <m/>
    <m/>
    <m/>
    <m/>
    <m/>
    <m/>
    <m/>
    <m/>
    <m/>
    <m/>
    <m/>
    <n v="12.8"/>
    <m/>
    <m/>
    <m/>
    <m/>
    <m/>
    <m/>
    <m/>
    <m/>
    <m/>
    <m/>
    <n v="3.22"/>
    <m/>
    <m/>
    <m/>
    <m/>
    <n v="47.52"/>
    <n v="99.3"/>
    <m/>
    <m/>
    <n v="79"/>
    <n v="3.22"/>
    <n v="82.22"/>
    <n v="146.82"/>
    <n v="229.04000000000002"/>
  </r>
  <r>
    <n v="26"/>
    <n v="105"/>
    <s v="Puntledge R"/>
    <s v="OPS"/>
    <s v="124"/>
    <s v="Chinook"/>
    <s v="2"/>
    <x v="1"/>
    <x v="9"/>
    <n v="105"/>
    <x v="10"/>
    <s v="CK-83"/>
    <s v="EAST VANCOUVER ISLAND-GEORGIA STRAIT_SU_0.3"/>
    <s v="M"/>
    <s v="H"/>
    <n v="105"/>
    <s v="Puntledge River H"/>
    <n v="105"/>
    <s v="Puntledge R"/>
    <s v="GSVI"/>
    <s v="S"/>
    <x v="1"/>
    <s v="182772"/>
    <n v="0"/>
    <s v="182772"/>
    <n v="2012"/>
    <s v="20120606"/>
    <s v="20120606"/>
    <n v="65"/>
    <n v="3.07"/>
    <s v="Non-pulse flow"/>
    <s v="CWT"/>
    <s v="P"/>
    <s v="Y"/>
    <s v="Y"/>
    <s v="Y"/>
    <s v="Y"/>
    <n v="2.5000000000000001E-3"/>
    <x v="0"/>
    <n v="44294"/>
    <n v="101951"/>
    <x v="1"/>
    <n v="32171"/>
    <x v="16"/>
    <m/>
    <m/>
    <m/>
    <m/>
    <m/>
    <m/>
    <m/>
    <m/>
    <m/>
    <m/>
    <m/>
    <m/>
    <m/>
    <m/>
    <m/>
    <m/>
    <m/>
    <m/>
    <m/>
    <m/>
    <m/>
    <m/>
    <m/>
    <m/>
    <m/>
    <m/>
    <m/>
    <m/>
    <m/>
    <m/>
    <m/>
    <m/>
    <m/>
    <m/>
    <m/>
    <m/>
    <m/>
    <m/>
    <m/>
    <m/>
    <m/>
    <m/>
    <m/>
    <m/>
    <m/>
    <m/>
    <m/>
    <m/>
    <m/>
    <n v="11.9"/>
    <m/>
    <m/>
    <m/>
    <m/>
    <m/>
    <m/>
    <m/>
    <m/>
    <m/>
    <n v="32.659999999999997"/>
    <m/>
    <m/>
    <m/>
    <m/>
    <m/>
    <m/>
    <m/>
    <m/>
    <m/>
    <m/>
    <m/>
    <m/>
    <m/>
    <m/>
    <m/>
    <m/>
    <m/>
    <m/>
    <m/>
    <m/>
    <m/>
    <m/>
    <m/>
    <m/>
    <m/>
    <m/>
    <m/>
    <m/>
    <m/>
    <m/>
    <m/>
    <m/>
    <m/>
    <m/>
    <m/>
    <m/>
    <m/>
    <m/>
    <m/>
    <m/>
    <m/>
    <m/>
    <m/>
    <m/>
    <m/>
    <m/>
    <m/>
    <m/>
    <m/>
    <m/>
    <m/>
    <m/>
    <m/>
    <m/>
    <m/>
    <m/>
    <m/>
    <m/>
    <m/>
    <m/>
    <m/>
    <m/>
    <m/>
    <m/>
    <m/>
    <m/>
    <m/>
    <m/>
    <m/>
    <m/>
    <m/>
    <m/>
    <m/>
    <m/>
    <m/>
    <m/>
    <m/>
    <m/>
    <m/>
    <m/>
    <m/>
    <m/>
    <m/>
    <m/>
    <m/>
    <m/>
    <m/>
    <m/>
    <m/>
    <m/>
    <m/>
    <m/>
    <m/>
    <m/>
    <m/>
    <m/>
    <m/>
    <m/>
    <m/>
    <n v="6.97"/>
    <m/>
    <m/>
    <m/>
    <m/>
    <n v="3.88"/>
    <n v="49.27"/>
    <m/>
    <m/>
    <n v="44.56"/>
    <n v="6.97"/>
    <n v="51.53"/>
    <n v="53.15"/>
    <n v="104.68"/>
  </r>
  <r>
    <n v="26"/>
    <n v="105"/>
    <s v="Puntledge R"/>
    <s v="OPS"/>
    <s v="124"/>
    <s v="Chinook"/>
    <s v="2"/>
    <x v="1"/>
    <x v="9"/>
    <n v="105"/>
    <x v="10"/>
    <s v="CK-83"/>
    <s v="EAST VANCOUVER ISLAND-GEORGIA STRAIT_SU_0.3"/>
    <s v="M"/>
    <s v="H"/>
    <n v="105"/>
    <s v="Puntledge River H"/>
    <n v="105"/>
    <s v="Puntledge R"/>
    <s v="GSVI"/>
    <s v="S"/>
    <x v="1"/>
    <s v="182772"/>
    <n v="0"/>
    <s v="182772"/>
    <n v="2012"/>
    <s v="20120606"/>
    <s v="20120606"/>
    <n v="65"/>
    <n v="3.07"/>
    <s v="Non-pulse flow"/>
    <s v="CWT"/>
    <s v="P"/>
    <s v="Y"/>
    <s v="Y"/>
    <s v="Y"/>
    <s v="Y"/>
    <n v="2.5000000000000001E-3"/>
    <x v="0"/>
    <n v="44294"/>
    <n v="101951"/>
    <x v="2"/>
    <n v="32171"/>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47"/>
    <m/>
    <m/>
    <m/>
    <m/>
    <n v="4.3099999999999996"/>
    <n v="4.33"/>
    <m/>
    <m/>
    <n v="0"/>
    <n v="4.47"/>
    <n v="4.47"/>
    <n v="8.64"/>
    <n v="13.11"/>
  </r>
  <r>
    <n v="26"/>
    <n v="105"/>
    <s v="Puntledge R"/>
    <s v="OPS"/>
    <s v="124"/>
    <s v="Chinook"/>
    <s v="2"/>
    <x v="1"/>
    <x v="10"/>
    <n v="105"/>
    <x v="10"/>
    <s v="CK-83"/>
    <s v="EAST VANCOUVER ISLAND-GEORGIA STRAIT_SU_0.3"/>
    <s v="M"/>
    <s v="H"/>
    <n v="105"/>
    <s v="Puntledge River H"/>
    <n v="105"/>
    <s v="Puntledge R"/>
    <s v="GSVI"/>
    <s v="S"/>
    <x v="1"/>
    <s v="181874"/>
    <n v="0"/>
    <s v="181874"/>
    <n v="2013"/>
    <s v="20130607"/>
    <s v="20130607"/>
    <n v="81"/>
    <n v="5.64"/>
    <m/>
    <s v="CWT"/>
    <s v="P"/>
    <s v="Y"/>
    <s v="Y"/>
    <s v="Y"/>
    <s v="Y"/>
    <n v="0.29899999999999999"/>
    <x v="0"/>
    <n v="46526"/>
    <n v="132067"/>
    <x v="4"/>
    <n v="32680"/>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12"/>
    <n v="3.41"/>
    <m/>
    <m/>
    <n v="0"/>
    <n v="0"/>
    <n v="0"/>
    <n v="9.5299999999999994"/>
    <n v="9.5300000000000011"/>
  </r>
  <r>
    <n v="26"/>
    <n v="105"/>
    <s v="Puntledge R"/>
    <s v="OPS"/>
    <s v="124"/>
    <s v="Chinook"/>
    <s v="2"/>
    <x v="1"/>
    <x v="10"/>
    <n v="105"/>
    <x v="10"/>
    <s v="CK-83"/>
    <s v="EAST VANCOUVER ISLAND-GEORGIA STRAIT_SU_0.3"/>
    <s v="M"/>
    <s v="H"/>
    <n v="105"/>
    <s v="Puntledge River H"/>
    <n v="105"/>
    <s v="Puntledge R"/>
    <s v="GSVI"/>
    <s v="S"/>
    <x v="1"/>
    <s v="181874"/>
    <n v="0"/>
    <s v="181874"/>
    <n v="2013"/>
    <s v="20130607"/>
    <s v="20130607"/>
    <n v="81"/>
    <n v="5.64"/>
    <m/>
    <s v="CWT"/>
    <s v="P"/>
    <s v="Y"/>
    <s v="Y"/>
    <s v="Y"/>
    <s v="Y"/>
    <n v="0.29899999999999999"/>
    <x v="0"/>
    <n v="46526"/>
    <n v="132067"/>
    <x v="0"/>
    <n v="32680"/>
    <x v="16"/>
    <m/>
    <m/>
    <m/>
    <m/>
    <m/>
    <m/>
    <m/>
    <m/>
    <m/>
    <m/>
    <m/>
    <m/>
    <m/>
    <m/>
    <m/>
    <m/>
    <m/>
    <m/>
    <m/>
    <m/>
    <m/>
    <m/>
    <m/>
    <m/>
    <m/>
    <m/>
    <m/>
    <m/>
    <m/>
    <m/>
    <m/>
    <m/>
    <m/>
    <m/>
    <m/>
    <m/>
    <m/>
    <m/>
    <m/>
    <m/>
    <m/>
    <m/>
    <m/>
    <m/>
    <m/>
    <m/>
    <m/>
    <m/>
    <m/>
    <n v="14.68"/>
    <m/>
    <m/>
    <m/>
    <m/>
    <m/>
    <m/>
    <m/>
    <m/>
    <m/>
    <m/>
    <m/>
    <m/>
    <m/>
    <m/>
    <m/>
    <m/>
    <m/>
    <m/>
    <m/>
    <m/>
    <m/>
    <m/>
    <m/>
    <m/>
    <m/>
    <m/>
    <m/>
    <m/>
    <m/>
    <m/>
    <m/>
    <m/>
    <m/>
    <m/>
    <m/>
    <m/>
    <m/>
    <m/>
    <m/>
    <m/>
    <m/>
    <m/>
    <m/>
    <m/>
    <m/>
    <m/>
    <m/>
    <m/>
    <m/>
    <m/>
    <m/>
    <m/>
    <m/>
    <m/>
    <m/>
    <m/>
    <m/>
    <m/>
    <m/>
    <m/>
    <m/>
    <m/>
    <m/>
    <m/>
    <m/>
    <m/>
    <m/>
    <m/>
    <m/>
    <m/>
    <m/>
    <m/>
    <m/>
    <m/>
    <m/>
    <m/>
    <m/>
    <m/>
    <m/>
    <m/>
    <m/>
    <m/>
    <m/>
    <m/>
    <m/>
    <m/>
    <m/>
    <m/>
    <m/>
    <m/>
    <m/>
    <m/>
    <m/>
    <m/>
    <m/>
    <m/>
    <m/>
    <n v="23.84"/>
    <m/>
    <m/>
    <m/>
    <m/>
    <m/>
    <m/>
    <m/>
    <m/>
    <m/>
    <m/>
    <m/>
    <n v="4.03"/>
    <m/>
    <m/>
    <m/>
    <n v="17.34"/>
    <n v="13.85"/>
    <n v="90.95"/>
    <m/>
    <m/>
    <n v="38.520000000000003"/>
    <n v="21.37"/>
    <n v="59.89"/>
    <n v="104.8"/>
    <n v="164.69"/>
  </r>
  <r>
    <n v="26"/>
    <n v="105"/>
    <s v="Puntledge R"/>
    <s v="OPS"/>
    <s v="124"/>
    <s v="Chinook"/>
    <s v="2"/>
    <x v="1"/>
    <x v="10"/>
    <n v="105"/>
    <x v="10"/>
    <s v="CK-83"/>
    <s v="EAST VANCOUVER ISLAND-GEORGIA STRAIT_SU_0.3"/>
    <s v="M"/>
    <s v="H"/>
    <n v="105"/>
    <s v="Puntledge River H"/>
    <n v="105"/>
    <s v="Puntledge R"/>
    <s v="GSVI"/>
    <s v="S"/>
    <x v="1"/>
    <s v="181874"/>
    <n v="0"/>
    <s v="181874"/>
    <n v="2013"/>
    <s v="20130607"/>
    <s v="20130607"/>
    <n v="81"/>
    <n v="5.64"/>
    <m/>
    <s v="CWT"/>
    <s v="P"/>
    <s v="Y"/>
    <s v="Y"/>
    <s v="Y"/>
    <s v="Y"/>
    <n v="0.29899999999999999"/>
    <x v="0"/>
    <n v="46526"/>
    <n v="132067"/>
    <x v="1"/>
    <n v="32680"/>
    <x v="17"/>
    <m/>
    <m/>
    <m/>
    <m/>
    <m/>
    <m/>
    <m/>
    <m/>
    <m/>
    <m/>
    <m/>
    <m/>
    <m/>
    <m/>
    <m/>
    <m/>
    <m/>
    <m/>
    <m/>
    <m/>
    <m/>
    <m/>
    <m/>
    <m/>
    <m/>
    <m/>
    <n v="12.46"/>
    <m/>
    <m/>
    <m/>
    <m/>
    <m/>
    <m/>
    <m/>
    <n v="15.5"/>
    <m/>
    <m/>
    <m/>
    <m/>
    <m/>
    <m/>
    <m/>
    <m/>
    <m/>
    <m/>
    <m/>
    <m/>
    <m/>
    <m/>
    <m/>
    <m/>
    <m/>
    <m/>
    <m/>
    <m/>
    <m/>
    <m/>
    <m/>
    <m/>
    <m/>
    <m/>
    <m/>
    <m/>
    <m/>
    <m/>
    <m/>
    <m/>
    <m/>
    <m/>
    <m/>
    <m/>
    <m/>
    <m/>
    <m/>
    <m/>
    <m/>
    <m/>
    <m/>
    <m/>
    <m/>
    <m/>
    <m/>
    <m/>
    <m/>
    <m/>
    <m/>
    <m/>
    <m/>
    <m/>
    <m/>
    <m/>
    <m/>
    <m/>
    <m/>
    <m/>
    <m/>
    <m/>
    <m/>
    <m/>
    <m/>
    <m/>
    <m/>
    <m/>
    <m/>
    <m/>
    <m/>
    <m/>
    <m/>
    <m/>
    <m/>
    <m/>
    <m/>
    <m/>
    <m/>
    <m/>
    <m/>
    <m/>
    <m/>
    <m/>
    <m/>
    <m/>
    <m/>
    <m/>
    <m/>
    <m/>
    <m/>
    <m/>
    <m/>
    <m/>
    <m/>
    <m/>
    <m/>
    <m/>
    <m/>
    <m/>
    <m/>
    <m/>
    <m/>
    <m/>
    <m/>
    <n v="12.75"/>
    <m/>
    <m/>
    <m/>
    <m/>
    <m/>
    <m/>
    <m/>
    <m/>
    <m/>
    <m/>
    <m/>
    <m/>
    <m/>
    <m/>
    <m/>
    <m/>
    <m/>
    <m/>
    <n v="17.57"/>
    <m/>
    <m/>
    <m/>
    <m/>
    <n v="15.93"/>
    <n v="13.08"/>
    <m/>
    <m/>
    <n v="40.71"/>
    <n v="17.57"/>
    <n v="58.28"/>
    <n v="29.01"/>
    <n v="87.29"/>
  </r>
  <r>
    <n v="26"/>
    <n v="105"/>
    <s v="Puntledge R"/>
    <s v="OPS"/>
    <s v="124"/>
    <s v="Chinook"/>
    <s v="2"/>
    <x v="1"/>
    <x v="11"/>
    <n v="105"/>
    <x v="10"/>
    <s v="CK-83"/>
    <s v="EAST VANCOUVER ISLAND-GEORGIA STRAIT_SU_0.3"/>
    <s v="M"/>
    <s v="H"/>
    <n v="105"/>
    <s v="Puntledge River H"/>
    <n v="105"/>
    <s v="Puntledge R"/>
    <s v="GSVI"/>
    <s v="S"/>
    <x v="1"/>
    <s v="183481"/>
    <n v="0"/>
    <s v="183481"/>
    <n v="2014"/>
    <s v="20140524"/>
    <s v="20140602"/>
    <n v="77"/>
    <n v="5.2"/>
    <m/>
    <s v="CWT"/>
    <s v="P"/>
    <s v="Y"/>
    <s v="Y"/>
    <s v="Y"/>
    <s v="Y"/>
    <n v="1.3599999999999999E-2"/>
    <x v="0"/>
    <n v="73839"/>
    <n v="275917"/>
    <x v="4"/>
    <n v="33667"/>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010000000000002"/>
    <n v="239.51"/>
    <m/>
    <m/>
    <n v="0"/>
    <n v="0"/>
    <n v="0"/>
    <n v="256.52"/>
    <n v="256.52"/>
  </r>
  <r>
    <n v="26"/>
    <n v="105"/>
    <s v="Puntledge R"/>
    <s v="OPS"/>
    <s v="124"/>
    <s v="Chinook"/>
    <s v="2"/>
    <x v="1"/>
    <x v="11"/>
    <n v="105"/>
    <x v="10"/>
    <s v="CK-83"/>
    <s v="EAST VANCOUVER ISLAND-GEORGIA STRAIT_SU_0.3"/>
    <s v="M"/>
    <s v="H"/>
    <n v="105"/>
    <s v="Puntledge River H"/>
    <n v="105"/>
    <s v="Puntledge R"/>
    <s v="GSVI"/>
    <s v="S"/>
    <x v="1"/>
    <s v="183481"/>
    <n v="0"/>
    <s v="183481"/>
    <n v="2014"/>
    <s v="20140524"/>
    <s v="20140602"/>
    <n v="77"/>
    <n v="5.2"/>
    <m/>
    <s v="CWT"/>
    <s v="P"/>
    <s v="Y"/>
    <s v="Y"/>
    <s v="Y"/>
    <s v="Y"/>
    <n v="1.3599999999999999E-2"/>
    <x v="0"/>
    <n v="73839"/>
    <n v="275917"/>
    <x v="0"/>
    <n v="33667"/>
    <x v="17"/>
    <m/>
    <m/>
    <m/>
    <m/>
    <m/>
    <m/>
    <m/>
    <m/>
    <m/>
    <m/>
    <m/>
    <m/>
    <m/>
    <m/>
    <m/>
    <m/>
    <n v="16.399999999999999"/>
    <m/>
    <m/>
    <m/>
    <m/>
    <m/>
    <m/>
    <m/>
    <m/>
    <m/>
    <n v="0"/>
    <m/>
    <n v="20.399999999999999"/>
    <m/>
    <m/>
    <m/>
    <m/>
    <m/>
    <m/>
    <m/>
    <m/>
    <m/>
    <m/>
    <m/>
    <m/>
    <m/>
    <m/>
    <m/>
    <m/>
    <m/>
    <m/>
    <m/>
    <m/>
    <n v="145.66999999999999"/>
    <m/>
    <m/>
    <m/>
    <m/>
    <n v="22.31"/>
    <m/>
    <m/>
    <m/>
    <m/>
    <n v="22.31"/>
    <m/>
    <m/>
    <m/>
    <m/>
    <m/>
    <m/>
    <m/>
    <m/>
    <m/>
    <m/>
    <m/>
    <m/>
    <m/>
    <m/>
    <m/>
    <m/>
    <m/>
    <m/>
    <m/>
    <m/>
    <m/>
    <m/>
    <m/>
    <m/>
    <m/>
    <m/>
    <m/>
    <m/>
    <m/>
    <m/>
    <m/>
    <m/>
    <m/>
    <m/>
    <m/>
    <m/>
    <m/>
    <m/>
    <m/>
    <m/>
    <m/>
    <m/>
    <m/>
    <m/>
    <m/>
    <m/>
    <m/>
    <m/>
    <m/>
    <m/>
    <m/>
    <m/>
    <m/>
    <m/>
    <m/>
    <m/>
    <m/>
    <m/>
    <m/>
    <m/>
    <m/>
    <m/>
    <m/>
    <m/>
    <m/>
    <m/>
    <m/>
    <m/>
    <m/>
    <m/>
    <m/>
    <m/>
    <m/>
    <m/>
    <m/>
    <m/>
    <n v="16.78"/>
    <m/>
    <m/>
    <m/>
    <m/>
    <m/>
    <m/>
    <m/>
    <m/>
    <m/>
    <m/>
    <m/>
    <m/>
    <m/>
    <m/>
    <m/>
    <m/>
    <m/>
    <m/>
    <m/>
    <m/>
    <m/>
    <m/>
    <n v="104.69"/>
    <m/>
    <m/>
    <m/>
    <m/>
    <n v="187.13"/>
    <n v="126.07"/>
    <m/>
    <m/>
    <n v="308.63"/>
    <n v="104.69"/>
    <n v="413.32"/>
    <n v="313.2"/>
    <n v="726.52"/>
  </r>
  <r>
    <n v="26"/>
    <n v="105"/>
    <s v="Puntledge R"/>
    <s v="OPS"/>
    <s v="124"/>
    <s v="Chinook"/>
    <s v="2"/>
    <x v="1"/>
    <x v="11"/>
    <n v="105"/>
    <x v="10"/>
    <s v="CK-83"/>
    <s v="EAST VANCOUVER ISLAND-GEORGIA STRAIT_SU_0.3"/>
    <s v="M"/>
    <s v="H"/>
    <n v="105"/>
    <s v="Puntledge River H"/>
    <n v="105"/>
    <s v="Puntledge R"/>
    <s v="GSVI"/>
    <s v="S"/>
    <x v="1"/>
    <s v="183481"/>
    <n v="0"/>
    <s v="183481"/>
    <n v="2014"/>
    <s v="20140524"/>
    <s v="20140602"/>
    <n v="77"/>
    <n v="5.2"/>
    <m/>
    <s v="CWT"/>
    <s v="P"/>
    <s v="Y"/>
    <s v="Y"/>
    <s v="Y"/>
    <s v="Y"/>
    <n v="1.3599999999999999E-2"/>
    <x v="0"/>
    <n v="73839"/>
    <n v="275917"/>
    <x v="1"/>
    <n v="33667"/>
    <x v="18"/>
    <m/>
    <m/>
    <m/>
    <m/>
    <m/>
    <m/>
    <m/>
    <m/>
    <m/>
    <m/>
    <m/>
    <m/>
    <m/>
    <n v="22.5"/>
    <m/>
    <m/>
    <m/>
    <m/>
    <m/>
    <m/>
    <m/>
    <m/>
    <m/>
    <m/>
    <m/>
    <m/>
    <m/>
    <m/>
    <m/>
    <m/>
    <m/>
    <m/>
    <m/>
    <m/>
    <n v="15.1"/>
    <m/>
    <m/>
    <m/>
    <m/>
    <m/>
    <m/>
    <m/>
    <m/>
    <m/>
    <m/>
    <m/>
    <m/>
    <m/>
    <m/>
    <n v="75.42"/>
    <m/>
    <m/>
    <m/>
    <m/>
    <m/>
    <m/>
    <m/>
    <m/>
    <m/>
    <m/>
    <m/>
    <m/>
    <m/>
    <m/>
    <m/>
    <m/>
    <m/>
    <m/>
    <m/>
    <m/>
    <m/>
    <m/>
    <m/>
    <m/>
    <m/>
    <m/>
    <m/>
    <m/>
    <m/>
    <m/>
    <m/>
    <m/>
    <m/>
    <m/>
    <m/>
    <m/>
    <m/>
    <m/>
    <m/>
    <m/>
    <m/>
    <m/>
    <m/>
    <m/>
    <m/>
    <m/>
    <m/>
    <m/>
    <m/>
    <m/>
    <m/>
    <m/>
    <m/>
    <m/>
    <m/>
    <m/>
    <m/>
    <m/>
    <m/>
    <m/>
    <m/>
    <m/>
    <m/>
    <m/>
    <m/>
    <m/>
    <m/>
    <m/>
    <m/>
    <m/>
    <m/>
    <m/>
    <m/>
    <n v="30.08"/>
    <m/>
    <m/>
    <m/>
    <m/>
    <m/>
    <m/>
    <m/>
    <m/>
    <m/>
    <m/>
    <m/>
    <m/>
    <m/>
    <m/>
    <m/>
    <m/>
    <n v="26.01"/>
    <m/>
    <m/>
    <m/>
    <m/>
    <m/>
    <m/>
    <m/>
    <m/>
    <m/>
    <m/>
    <m/>
    <m/>
    <m/>
    <m/>
    <m/>
    <m/>
    <m/>
    <m/>
    <n v="38.43"/>
    <m/>
    <m/>
    <m/>
    <m/>
    <n v="59.49"/>
    <n v="19.96"/>
    <n v="0.76"/>
    <m/>
    <n v="169.11"/>
    <n v="38.43"/>
    <n v="207.54"/>
    <n v="80.209999999999994"/>
    <n v="287.74999999999994"/>
  </r>
  <r>
    <n v="26"/>
    <n v="105"/>
    <s v="Puntledge R"/>
    <s v="OPS"/>
    <s v="124"/>
    <s v="Chinook"/>
    <s v="2"/>
    <x v="1"/>
    <x v="12"/>
    <n v="105"/>
    <x v="10"/>
    <s v="CK-83"/>
    <s v="EAST VANCOUVER ISLAND-GEORGIA STRAIT_SU_0.3"/>
    <s v="M"/>
    <s v="H"/>
    <n v="105"/>
    <s v="Puntledge River H"/>
    <n v="105"/>
    <s v="Puntledge R"/>
    <s v="GSVI"/>
    <s v="S"/>
    <x v="1"/>
    <s v="182765"/>
    <n v="0"/>
    <s v="182765"/>
    <n v="2015"/>
    <s v="20150522"/>
    <s v="20150522"/>
    <m/>
    <n v="4.2300000000000004"/>
    <m/>
    <s v="CWT"/>
    <s v="P"/>
    <s v="Y"/>
    <s v="Y"/>
    <s v="Y"/>
    <s v="Y"/>
    <n v="0.18149999999999999"/>
    <x v="0"/>
    <n v="23346"/>
    <n v="41978"/>
    <x v="4"/>
    <n v="34649"/>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
    <m/>
    <m/>
    <m/>
    <m/>
    <n v="4.49"/>
    <n v="15.72"/>
    <m/>
    <m/>
    <n v="0"/>
    <n v="0.1"/>
    <n v="0.1"/>
    <n v="20.21"/>
    <n v="20.310000000000002"/>
  </r>
  <r>
    <n v="26"/>
    <n v="105"/>
    <s v="Puntledge R"/>
    <s v="OPS"/>
    <s v="124"/>
    <s v="Chinook"/>
    <s v="2"/>
    <x v="1"/>
    <x v="12"/>
    <n v="105"/>
    <x v="10"/>
    <s v="CK-83"/>
    <s v="EAST VANCOUVER ISLAND-GEORGIA STRAIT_SU_0.3"/>
    <s v="M"/>
    <s v="H"/>
    <n v="105"/>
    <s v="Puntledge River H"/>
    <n v="105"/>
    <s v="Puntledge R"/>
    <s v="GSVI"/>
    <s v="S"/>
    <x v="1"/>
    <s v="182765"/>
    <n v="0"/>
    <s v="182765"/>
    <n v="2015"/>
    <s v="20150522"/>
    <s v="20150522"/>
    <m/>
    <n v="4.2300000000000004"/>
    <m/>
    <s v="CWT"/>
    <s v="P"/>
    <s v="Y"/>
    <s v="Y"/>
    <s v="Y"/>
    <s v="Y"/>
    <n v="0.18149999999999999"/>
    <x v="0"/>
    <n v="23346"/>
    <n v="41978"/>
    <x v="0"/>
    <n v="34649"/>
    <x v="18"/>
    <m/>
    <m/>
    <m/>
    <m/>
    <m/>
    <m/>
    <m/>
    <m/>
    <m/>
    <m/>
    <m/>
    <m/>
    <m/>
    <m/>
    <m/>
    <m/>
    <m/>
    <m/>
    <m/>
    <m/>
    <m/>
    <m/>
    <m/>
    <m/>
    <m/>
    <m/>
    <m/>
    <m/>
    <m/>
    <m/>
    <m/>
    <m/>
    <m/>
    <m/>
    <m/>
    <m/>
    <m/>
    <m/>
    <m/>
    <m/>
    <m/>
    <m/>
    <m/>
    <m/>
    <m/>
    <m/>
    <m/>
    <m/>
    <m/>
    <m/>
    <m/>
    <m/>
    <m/>
    <m/>
    <n v="7.75"/>
    <m/>
    <m/>
    <m/>
    <m/>
    <m/>
    <m/>
    <m/>
    <m/>
    <m/>
    <m/>
    <m/>
    <m/>
    <m/>
    <m/>
    <m/>
    <m/>
    <m/>
    <m/>
    <m/>
    <m/>
    <m/>
    <m/>
    <m/>
    <m/>
    <m/>
    <m/>
    <m/>
    <m/>
    <m/>
    <m/>
    <m/>
    <m/>
    <m/>
    <m/>
    <m/>
    <m/>
    <m/>
    <m/>
    <m/>
    <m/>
    <m/>
    <m/>
    <m/>
    <m/>
    <m/>
    <m/>
    <m/>
    <m/>
    <m/>
    <m/>
    <m/>
    <m/>
    <m/>
    <m/>
    <m/>
    <m/>
    <m/>
    <m/>
    <m/>
    <m/>
    <m/>
    <m/>
    <m/>
    <m/>
    <m/>
    <m/>
    <m/>
    <m/>
    <m/>
    <m/>
    <m/>
    <m/>
    <m/>
    <m/>
    <m/>
    <m/>
    <m/>
    <m/>
    <m/>
    <m/>
    <m/>
    <m/>
    <m/>
    <m/>
    <m/>
    <m/>
    <m/>
    <m/>
    <m/>
    <m/>
    <m/>
    <m/>
    <m/>
    <m/>
    <m/>
    <m/>
    <m/>
    <m/>
    <m/>
    <m/>
    <m/>
    <m/>
    <m/>
    <m/>
    <m/>
    <m/>
    <m/>
    <m/>
    <m/>
    <n v="8.4"/>
    <n v="7.88"/>
    <n v="0.27"/>
    <m/>
    <n v="7.75"/>
    <n v="0"/>
    <n v="7.75"/>
    <n v="16.55"/>
    <n v="24.299999999999997"/>
  </r>
  <r>
    <n v="26"/>
    <n v="105"/>
    <s v="Puntledge R"/>
    <s v="OPS"/>
    <s v="124"/>
    <s v="Chinook"/>
    <s v="2"/>
    <x v="1"/>
    <x v="12"/>
    <n v="105"/>
    <x v="10"/>
    <s v="CK-83"/>
    <s v="EAST VANCOUVER ISLAND-GEORGIA STRAIT_SU_0.3"/>
    <s v="M"/>
    <s v="H"/>
    <n v="105"/>
    <s v="Puntledge River H"/>
    <n v="105"/>
    <s v="Puntledge R"/>
    <s v="GSVI"/>
    <s v="S"/>
    <x v="1"/>
    <s v="182765"/>
    <n v="0"/>
    <s v="182765"/>
    <n v="2015"/>
    <s v="20150522"/>
    <s v="20150522"/>
    <m/>
    <n v="4.2300000000000004"/>
    <m/>
    <s v="CWT"/>
    <s v="P"/>
    <s v="Y"/>
    <s v="Y"/>
    <s v="Y"/>
    <s v="Y"/>
    <n v="0.18149999999999999"/>
    <x v="0"/>
    <n v="23346"/>
    <n v="41978"/>
    <x v="1"/>
    <n v="34649"/>
    <x v="0"/>
    <m/>
    <m/>
    <m/>
    <m/>
    <m/>
    <m/>
    <m/>
    <m/>
    <m/>
    <m/>
    <m/>
    <m/>
    <m/>
    <m/>
    <m/>
    <m/>
    <m/>
    <m/>
    <m/>
    <m/>
    <m/>
    <m/>
    <m/>
    <m/>
    <m/>
    <m/>
    <m/>
    <m/>
    <m/>
    <m/>
    <m/>
    <m/>
    <m/>
    <m/>
    <m/>
    <m/>
    <m/>
    <m/>
    <m/>
    <m/>
    <m/>
    <m/>
    <m/>
    <m/>
    <m/>
    <m/>
    <m/>
    <m/>
    <m/>
    <n v="13.11"/>
    <m/>
    <m/>
    <m/>
    <m/>
    <m/>
    <m/>
    <m/>
    <m/>
    <m/>
    <m/>
    <m/>
    <m/>
    <m/>
    <m/>
    <m/>
    <m/>
    <m/>
    <m/>
    <m/>
    <m/>
    <m/>
    <m/>
    <m/>
    <m/>
    <m/>
    <m/>
    <m/>
    <m/>
    <m/>
    <m/>
    <m/>
    <m/>
    <m/>
    <m/>
    <m/>
    <m/>
    <m/>
    <m/>
    <m/>
    <m/>
    <m/>
    <m/>
    <m/>
    <m/>
    <m/>
    <m/>
    <m/>
    <m/>
    <m/>
    <m/>
    <m/>
    <m/>
    <m/>
    <m/>
    <m/>
    <m/>
    <m/>
    <m/>
    <m/>
    <m/>
    <m/>
    <m/>
    <m/>
    <m/>
    <m/>
    <m/>
    <m/>
    <m/>
    <m/>
    <m/>
    <m/>
    <m/>
    <m/>
    <m/>
    <m/>
    <m/>
    <m/>
    <m/>
    <m/>
    <m/>
    <m/>
    <m/>
    <m/>
    <m/>
    <m/>
    <m/>
    <m/>
    <m/>
    <m/>
    <m/>
    <m/>
    <m/>
    <m/>
    <m/>
    <m/>
    <m/>
    <m/>
    <m/>
    <m/>
    <m/>
    <m/>
    <m/>
    <m/>
    <m/>
    <m/>
    <m/>
    <m/>
    <m/>
    <m/>
    <n v="9.1199999999999992"/>
    <m/>
    <m/>
    <m/>
    <m/>
    <n v="12.12"/>
    <n v="12.41"/>
    <m/>
    <m/>
    <n v="13.11"/>
    <n v="9.1199999999999992"/>
    <n v="22.23"/>
    <n v="24.53"/>
    <n v="46.759999999999991"/>
  </r>
  <r>
    <n v="26"/>
    <n v="105"/>
    <s v="Puntledge R"/>
    <s v="OPS"/>
    <s v="124"/>
    <s v="Chinook"/>
    <s v="2"/>
    <x v="1"/>
    <x v="12"/>
    <n v="105"/>
    <x v="10"/>
    <s v="CK-83"/>
    <s v="EAST VANCOUVER ISLAND-GEORGIA STRAIT_SU_0.3"/>
    <s v="M"/>
    <s v="H"/>
    <n v="105"/>
    <s v="Puntledge River H"/>
    <n v="105"/>
    <s v="Puntledge R"/>
    <s v="GSVI"/>
    <s v="S"/>
    <x v="1"/>
    <s v="183294"/>
    <n v="0"/>
    <s v="183294"/>
    <n v="2015"/>
    <s v="20150522"/>
    <s v="20150522"/>
    <m/>
    <n v="4.2300000000000004"/>
    <m/>
    <s v="CWT"/>
    <s v="P"/>
    <s v="Y"/>
    <s v="Y"/>
    <s v="Y"/>
    <s v="Y"/>
    <n v="2.9700000000000001E-2"/>
    <x v="0"/>
    <n v="45919"/>
    <n v="69651"/>
    <x v="4"/>
    <n v="34652"/>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63"/>
    <n v="46.28"/>
    <m/>
    <m/>
    <n v="0"/>
    <n v="0"/>
    <n v="0"/>
    <n v="62.91"/>
    <n v="62.91"/>
  </r>
  <r>
    <n v="26"/>
    <n v="105"/>
    <s v="Puntledge R"/>
    <s v="OPS"/>
    <s v="124"/>
    <s v="Chinook"/>
    <s v="2"/>
    <x v="1"/>
    <x v="12"/>
    <n v="105"/>
    <x v="10"/>
    <s v="CK-83"/>
    <s v="EAST VANCOUVER ISLAND-GEORGIA STRAIT_SU_0.3"/>
    <s v="M"/>
    <s v="H"/>
    <n v="105"/>
    <s v="Puntledge River H"/>
    <n v="105"/>
    <s v="Puntledge R"/>
    <s v="GSVI"/>
    <s v="S"/>
    <x v="1"/>
    <s v="183294"/>
    <n v="0"/>
    <s v="183294"/>
    <n v="2015"/>
    <s v="20150522"/>
    <s v="20150522"/>
    <m/>
    <n v="4.2300000000000004"/>
    <m/>
    <s v="CWT"/>
    <s v="P"/>
    <s v="Y"/>
    <s v="Y"/>
    <s v="Y"/>
    <s v="Y"/>
    <n v="2.9700000000000001E-2"/>
    <x v="0"/>
    <n v="45919"/>
    <n v="69651"/>
    <x v="0"/>
    <n v="34652"/>
    <x v="18"/>
    <m/>
    <m/>
    <m/>
    <m/>
    <m/>
    <m/>
    <m/>
    <m/>
    <m/>
    <m/>
    <m/>
    <m/>
    <m/>
    <m/>
    <m/>
    <m/>
    <m/>
    <m/>
    <m/>
    <m/>
    <m/>
    <m/>
    <m/>
    <m/>
    <m/>
    <m/>
    <m/>
    <m/>
    <m/>
    <m/>
    <m/>
    <m/>
    <m/>
    <m/>
    <n v="6.02"/>
    <m/>
    <m/>
    <m/>
    <m/>
    <m/>
    <m/>
    <m/>
    <m/>
    <m/>
    <m/>
    <m/>
    <m/>
    <n v="5.72"/>
    <m/>
    <n v="6.54"/>
    <m/>
    <m/>
    <m/>
    <m/>
    <m/>
    <m/>
    <m/>
    <m/>
    <m/>
    <m/>
    <m/>
    <m/>
    <m/>
    <m/>
    <m/>
    <m/>
    <m/>
    <m/>
    <m/>
    <m/>
    <m/>
    <m/>
    <m/>
    <m/>
    <m/>
    <m/>
    <m/>
    <m/>
    <m/>
    <m/>
    <m/>
    <m/>
    <m/>
    <m/>
    <m/>
    <m/>
    <m/>
    <m/>
    <m/>
    <m/>
    <m/>
    <m/>
    <m/>
    <m/>
    <m/>
    <m/>
    <m/>
    <m/>
    <m/>
    <m/>
    <m/>
    <m/>
    <m/>
    <m/>
    <m/>
    <m/>
    <m/>
    <m/>
    <m/>
    <m/>
    <m/>
    <m/>
    <m/>
    <m/>
    <m/>
    <m/>
    <m/>
    <m/>
    <m/>
    <m/>
    <m/>
    <m/>
    <m/>
    <m/>
    <m/>
    <m/>
    <m/>
    <m/>
    <m/>
    <m/>
    <m/>
    <m/>
    <m/>
    <m/>
    <m/>
    <m/>
    <m/>
    <m/>
    <m/>
    <m/>
    <m/>
    <m/>
    <m/>
    <m/>
    <m/>
    <m/>
    <m/>
    <m/>
    <m/>
    <m/>
    <m/>
    <m/>
    <m/>
    <m/>
    <m/>
    <m/>
    <m/>
    <m/>
    <m/>
    <n v="3.28"/>
    <m/>
    <m/>
    <m/>
    <m/>
    <n v="29.03"/>
    <n v="9.6199999999999992"/>
    <n v="0.36"/>
    <m/>
    <n v="18.28"/>
    <n v="3.28"/>
    <n v="21.56"/>
    <n v="39.01"/>
    <n v="60.57"/>
  </r>
  <r>
    <n v="26"/>
    <n v="105"/>
    <s v="Puntledge R"/>
    <s v="OPS"/>
    <s v="124"/>
    <s v="Chinook"/>
    <s v="2"/>
    <x v="1"/>
    <x v="12"/>
    <n v="105"/>
    <x v="10"/>
    <s v="CK-83"/>
    <s v="EAST VANCOUVER ISLAND-GEORGIA STRAIT_SU_0.3"/>
    <s v="M"/>
    <s v="H"/>
    <n v="105"/>
    <s v="Puntledge River H"/>
    <n v="105"/>
    <s v="Puntledge R"/>
    <s v="GSVI"/>
    <s v="S"/>
    <x v="1"/>
    <s v="183294"/>
    <n v="0"/>
    <s v="183294"/>
    <n v="2015"/>
    <s v="20150522"/>
    <s v="20150522"/>
    <m/>
    <n v="4.2300000000000004"/>
    <m/>
    <s v="CWT"/>
    <s v="P"/>
    <s v="Y"/>
    <s v="Y"/>
    <s v="Y"/>
    <s v="Y"/>
    <n v="2.9700000000000001E-2"/>
    <x v="0"/>
    <n v="45919"/>
    <n v="69651"/>
    <x v="1"/>
    <n v="34652"/>
    <x v="0"/>
    <m/>
    <m/>
    <m/>
    <m/>
    <m/>
    <m/>
    <m/>
    <m/>
    <m/>
    <m/>
    <m/>
    <m/>
    <m/>
    <m/>
    <m/>
    <m/>
    <m/>
    <m/>
    <m/>
    <m/>
    <m/>
    <m/>
    <m/>
    <m/>
    <m/>
    <m/>
    <m/>
    <m/>
    <m/>
    <m/>
    <m/>
    <m/>
    <m/>
    <m/>
    <m/>
    <m/>
    <m/>
    <m/>
    <m/>
    <m/>
    <m/>
    <m/>
    <m/>
    <m/>
    <m/>
    <m/>
    <m/>
    <m/>
    <m/>
    <n v="22.04"/>
    <m/>
    <m/>
    <m/>
    <m/>
    <m/>
    <m/>
    <m/>
    <m/>
    <m/>
    <m/>
    <m/>
    <m/>
    <m/>
    <m/>
    <m/>
    <m/>
    <m/>
    <m/>
    <m/>
    <m/>
    <m/>
    <m/>
    <m/>
    <m/>
    <m/>
    <m/>
    <m/>
    <m/>
    <m/>
    <m/>
    <m/>
    <m/>
    <m/>
    <m/>
    <m/>
    <m/>
    <m/>
    <m/>
    <m/>
    <m/>
    <m/>
    <m/>
    <m/>
    <m/>
    <m/>
    <m/>
    <m/>
    <m/>
    <m/>
    <m/>
    <m/>
    <m/>
    <m/>
    <m/>
    <m/>
    <m/>
    <m/>
    <m/>
    <m/>
    <m/>
    <m/>
    <m/>
    <m/>
    <m/>
    <m/>
    <m/>
    <m/>
    <m/>
    <m/>
    <m/>
    <m/>
    <m/>
    <m/>
    <m/>
    <m/>
    <m/>
    <m/>
    <m/>
    <m/>
    <m/>
    <m/>
    <m/>
    <m/>
    <m/>
    <m/>
    <m/>
    <m/>
    <m/>
    <m/>
    <m/>
    <m/>
    <m/>
    <m/>
    <m/>
    <m/>
    <m/>
    <m/>
    <m/>
    <m/>
    <m/>
    <m/>
    <m/>
    <m/>
    <m/>
    <m/>
    <m/>
    <m/>
    <n v="4.5999999999999996"/>
    <m/>
    <n v="7.69"/>
    <m/>
    <m/>
    <m/>
    <m/>
    <n v="13.12"/>
    <n v="15.12"/>
    <m/>
    <m/>
    <n v="26.64"/>
    <n v="7.69"/>
    <n v="34.33"/>
    <n v="28.24"/>
    <n v="62.569999999999993"/>
  </r>
  <r>
    <n v="26"/>
    <n v="105"/>
    <s v="Puntledge R"/>
    <s v="OPS"/>
    <s v="124"/>
    <s v="Chinook"/>
    <s v="2"/>
    <x v="1"/>
    <x v="12"/>
    <n v="105"/>
    <x v="10"/>
    <s v="CK-83"/>
    <s v="EAST VANCOUVER ISLAND-GEORGIA STRAIT_SU_0.3"/>
    <s v="M"/>
    <s v="H"/>
    <n v="105"/>
    <s v="Puntledge River H"/>
    <n v="105"/>
    <s v="Puntledge R"/>
    <s v="GSVI"/>
    <s v="S"/>
    <x v="1"/>
    <s v="183295"/>
    <n v="0"/>
    <s v="183295"/>
    <n v="2015"/>
    <s v="20150522"/>
    <s v="20150522"/>
    <m/>
    <n v="4.2300000000000004"/>
    <m/>
    <s v="CWT"/>
    <s v="P"/>
    <s v="Y"/>
    <s v="Y"/>
    <s v="Y"/>
    <s v="Y"/>
    <n v="1.7500000000000002E-2"/>
    <x v="0"/>
    <n v="46532"/>
    <n v="69706"/>
    <x v="4"/>
    <n v="34651"/>
    <x v="17"/>
    <m/>
    <m/>
    <m/>
    <m/>
    <m/>
    <m/>
    <m/>
    <m/>
    <m/>
    <m/>
    <m/>
    <m/>
    <m/>
    <m/>
    <m/>
    <m/>
    <m/>
    <m/>
    <m/>
    <m/>
    <m/>
    <m/>
    <m/>
    <m/>
    <m/>
    <m/>
    <m/>
    <m/>
    <m/>
    <m/>
    <m/>
    <m/>
    <m/>
    <m/>
    <m/>
    <m/>
    <m/>
    <m/>
    <m/>
    <m/>
    <m/>
    <m/>
    <m/>
    <m/>
    <m/>
    <m/>
    <m/>
    <m/>
    <m/>
    <m/>
    <m/>
    <m/>
    <m/>
    <m/>
    <n v="8.94"/>
    <m/>
    <m/>
    <m/>
    <m/>
    <m/>
    <m/>
    <m/>
    <m/>
    <m/>
    <m/>
    <m/>
    <m/>
    <m/>
    <m/>
    <m/>
    <m/>
    <m/>
    <m/>
    <m/>
    <m/>
    <m/>
    <m/>
    <m/>
    <m/>
    <m/>
    <m/>
    <m/>
    <m/>
    <m/>
    <m/>
    <m/>
    <m/>
    <m/>
    <m/>
    <m/>
    <m/>
    <m/>
    <m/>
    <m/>
    <m/>
    <m/>
    <m/>
    <m/>
    <m/>
    <m/>
    <m/>
    <m/>
    <m/>
    <m/>
    <m/>
    <m/>
    <m/>
    <m/>
    <m/>
    <m/>
    <m/>
    <m/>
    <m/>
    <m/>
    <m/>
    <m/>
    <m/>
    <m/>
    <m/>
    <m/>
    <m/>
    <m/>
    <m/>
    <m/>
    <m/>
    <m/>
    <m/>
    <m/>
    <m/>
    <m/>
    <m/>
    <m/>
    <m/>
    <m/>
    <m/>
    <m/>
    <m/>
    <m/>
    <m/>
    <m/>
    <m/>
    <m/>
    <m/>
    <m/>
    <m/>
    <m/>
    <m/>
    <m/>
    <m/>
    <m/>
    <m/>
    <m/>
    <m/>
    <m/>
    <m/>
    <m/>
    <m/>
    <m/>
    <m/>
    <m/>
    <m/>
    <m/>
    <m/>
    <m/>
    <n v="15.12"/>
    <n v="21.45"/>
    <m/>
    <m/>
    <n v="8.94"/>
    <n v="0"/>
    <n v="8.94"/>
    <n v="36.57"/>
    <n v="45.51"/>
  </r>
  <r>
    <n v="26"/>
    <n v="105"/>
    <s v="Puntledge R"/>
    <s v="OPS"/>
    <s v="124"/>
    <s v="Chinook"/>
    <s v="2"/>
    <x v="1"/>
    <x v="12"/>
    <n v="105"/>
    <x v="10"/>
    <s v="CK-83"/>
    <s v="EAST VANCOUVER ISLAND-GEORGIA STRAIT_SU_0.3"/>
    <s v="M"/>
    <s v="H"/>
    <n v="105"/>
    <s v="Puntledge River H"/>
    <n v="105"/>
    <s v="Puntledge R"/>
    <s v="GSVI"/>
    <s v="S"/>
    <x v="1"/>
    <s v="183295"/>
    <n v="0"/>
    <s v="183295"/>
    <n v="2015"/>
    <s v="20150522"/>
    <s v="20150522"/>
    <m/>
    <n v="4.2300000000000004"/>
    <m/>
    <s v="CWT"/>
    <s v="P"/>
    <s v="Y"/>
    <s v="Y"/>
    <s v="Y"/>
    <s v="Y"/>
    <n v="1.7500000000000002E-2"/>
    <x v="0"/>
    <n v="46532"/>
    <n v="69706"/>
    <x v="0"/>
    <n v="34651"/>
    <x v="18"/>
    <m/>
    <m/>
    <m/>
    <m/>
    <m/>
    <m/>
    <m/>
    <m/>
    <m/>
    <m/>
    <m/>
    <m/>
    <m/>
    <m/>
    <m/>
    <m/>
    <m/>
    <m/>
    <m/>
    <m/>
    <m/>
    <m/>
    <m/>
    <m/>
    <m/>
    <m/>
    <m/>
    <m/>
    <m/>
    <m/>
    <m/>
    <m/>
    <m/>
    <m/>
    <m/>
    <m/>
    <m/>
    <m/>
    <m/>
    <m/>
    <m/>
    <m/>
    <m/>
    <m/>
    <m/>
    <m/>
    <m/>
    <m/>
    <m/>
    <n v="6.46"/>
    <m/>
    <m/>
    <m/>
    <m/>
    <n v="6.46"/>
    <m/>
    <m/>
    <m/>
    <m/>
    <n v="6.46"/>
    <m/>
    <m/>
    <m/>
    <m/>
    <m/>
    <m/>
    <m/>
    <m/>
    <m/>
    <m/>
    <m/>
    <m/>
    <m/>
    <m/>
    <m/>
    <m/>
    <m/>
    <m/>
    <m/>
    <m/>
    <m/>
    <m/>
    <m/>
    <m/>
    <m/>
    <m/>
    <m/>
    <m/>
    <m/>
    <m/>
    <m/>
    <m/>
    <m/>
    <m/>
    <m/>
    <m/>
    <m/>
    <m/>
    <m/>
    <m/>
    <m/>
    <m/>
    <m/>
    <m/>
    <m/>
    <m/>
    <m/>
    <m/>
    <m/>
    <m/>
    <m/>
    <m/>
    <m/>
    <m/>
    <m/>
    <m/>
    <m/>
    <m/>
    <m/>
    <m/>
    <m/>
    <m/>
    <m/>
    <m/>
    <m/>
    <m/>
    <m/>
    <m/>
    <m/>
    <m/>
    <m/>
    <m/>
    <m/>
    <m/>
    <m/>
    <m/>
    <m/>
    <m/>
    <m/>
    <m/>
    <m/>
    <m/>
    <m/>
    <m/>
    <m/>
    <m/>
    <m/>
    <n v="10.43"/>
    <m/>
    <m/>
    <m/>
    <m/>
    <m/>
    <m/>
    <m/>
    <m/>
    <m/>
    <m/>
    <m/>
    <n v="0"/>
    <m/>
    <m/>
    <m/>
    <m/>
    <n v="28.41"/>
    <n v="8.82"/>
    <n v="0.21"/>
    <m/>
    <n v="29.81"/>
    <n v="0"/>
    <n v="29.81"/>
    <n v="37.44"/>
    <n v="67.249999999999986"/>
  </r>
  <r>
    <n v="26"/>
    <n v="105"/>
    <s v="Puntledge R"/>
    <s v="OPS"/>
    <s v="124"/>
    <s v="Chinook"/>
    <s v="2"/>
    <x v="1"/>
    <x v="12"/>
    <n v="105"/>
    <x v="10"/>
    <s v="CK-83"/>
    <s v="EAST VANCOUVER ISLAND-GEORGIA STRAIT_SU_0.3"/>
    <s v="M"/>
    <s v="H"/>
    <n v="105"/>
    <s v="Puntledge River H"/>
    <n v="105"/>
    <s v="Puntledge R"/>
    <s v="GSVI"/>
    <s v="S"/>
    <x v="1"/>
    <s v="183295"/>
    <n v="0"/>
    <s v="183295"/>
    <n v="2015"/>
    <s v="20150522"/>
    <s v="20150522"/>
    <m/>
    <n v="4.2300000000000004"/>
    <m/>
    <s v="CWT"/>
    <s v="P"/>
    <s v="Y"/>
    <s v="Y"/>
    <s v="Y"/>
    <s v="Y"/>
    <n v="1.7500000000000002E-2"/>
    <x v="0"/>
    <n v="46532"/>
    <n v="69706"/>
    <x v="1"/>
    <n v="34651"/>
    <x v="0"/>
    <m/>
    <m/>
    <m/>
    <m/>
    <m/>
    <m/>
    <m/>
    <m/>
    <m/>
    <m/>
    <m/>
    <m/>
    <m/>
    <m/>
    <m/>
    <m/>
    <m/>
    <m/>
    <m/>
    <m/>
    <m/>
    <m/>
    <m/>
    <m/>
    <m/>
    <m/>
    <m/>
    <m/>
    <n v="9.77"/>
    <m/>
    <m/>
    <m/>
    <m/>
    <m/>
    <n v="22.47"/>
    <m/>
    <m/>
    <m/>
    <m/>
    <m/>
    <m/>
    <m/>
    <m/>
    <m/>
    <m/>
    <m/>
    <m/>
    <m/>
    <m/>
    <n v="21.92"/>
    <m/>
    <m/>
    <m/>
    <m/>
    <m/>
    <m/>
    <m/>
    <m/>
    <m/>
    <m/>
    <m/>
    <m/>
    <m/>
    <m/>
    <m/>
    <m/>
    <m/>
    <m/>
    <m/>
    <m/>
    <m/>
    <m/>
    <m/>
    <m/>
    <m/>
    <m/>
    <m/>
    <m/>
    <m/>
    <m/>
    <m/>
    <m/>
    <m/>
    <m/>
    <m/>
    <m/>
    <m/>
    <m/>
    <m/>
    <m/>
    <m/>
    <m/>
    <m/>
    <m/>
    <m/>
    <m/>
    <m/>
    <m/>
    <m/>
    <m/>
    <m/>
    <m/>
    <m/>
    <m/>
    <m/>
    <m/>
    <m/>
    <m/>
    <m/>
    <m/>
    <m/>
    <m/>
    <m/>
    <m/>
    <m/>
    <m/>
    <m/>
    <m/>
    <m/>
    <m/>
    <m/>
    <m/>
    <m/>
    <n v="10.02"/>
    <m/>
    <m/>
    <m/>
    <m/>
    <m/>
    <m/>
    <m/>
    <m/>
    <m/>
    <m/>
    <m/>
    <m/>
    <m/>
    <m/>
    <m/>
    <m/>
    <m/>
    <m/>
    <m/>
    <m/>
    <m/>
    <m/>
    <m/>
    <m/>
    <m/>
    <m/>
    <m/>
    <m/>
    <m/>
    <m/>
    <m/>
    <m/>
    <m/>
    <m/>
    <m/>
    <n v="2.46"/>
    <m/>
    <m/>
    <m/>
    <m/>
    <n v="33.36"/>
    <n v="32.869999999999997"/>
    <m/>
    <m/>
    <n v="64.180000000000007"/>
    <n v="2.46"/>
    <n v="66.64"/>
    <n v="66.23"/>
    <n v="132.87"/>
  </r>
  <r>
    <n v="26"/>
    <n v="105"/>
    <s v="Puntledge R"/>
    <s v="OPS"/>
    <s v="124"/>
    <s v="Chinook"/>
    <s v="2"/>
    <x v="1"/>
    <x v="12"/>
    <n v="105"/>
    <x v="10"/>
    <s v="CK-83"/>
    <s v="EAST VANCOUVER ISLAND-GEORGIA STRAIT_SU_0.3"/>
    <s v="M"/>
    <s v="H"/>
    <n v="105"/>
    <s v="Puntledge River H"/>
    <n v="105"/>
    <s v="Puntledge R"/>
    <s v="GSVI"/>
    <s v="S"/>
    <x v="1"/>
    <s v="183296"/>
    <n v="0"/>
    <s v="183296"/>
    <n v="2015"/>
    <s v="20150522"/>
    <s v="20150522"/>
    <m/>
    <n v="4.2300000000000004"/>
    <m/>
    <s v="CWT"/>
    <s v="P"/>
    <s v="Y"/>
    <s v="Y"/>
    <s v="Y"/>
    <s v="Y"/>
    <n v="0.1021"/>
    <x v="0"/>
    <n v="42629"/>
    <n v="69876"/>
    <x v="4"/>
    <n v="34650"/>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5"/>
    <m/>
    <m/>
    <m/>
    <m/>
    <n v="20.93"/>
    <n v="38.75"/>
    <m/>
    <m/>
    <n v="0"/>
    <n v="0.05"/>
    <n v="0.05"/>
    <n v="59.68"/>
    <n v="59.730000000000004"/>
  </r>
  <r>
    <n v="26"/>
    <n v="105"/>
    <s v="Puntledge R"/>
    <s v="OPS"/>
    <s v="124"/>
    <s v="Chinook"/>
    <s v="2"/>
    <x v="1"/>
    <x v="12"/>
    <n v="105"/>
    <x v="10"/>
    <s v="CK-83"/>
    <s v="EAST VANCOUVER ISLAND-GEORGIA STRAIT_SU_0.3"/>
    <s v="M"/>
    <s v="H"/>
    <n v="105"/>
    <s v="Puntledge River H"/>
    <n v="105"/>
    <s v="Puntledge R"/>
    <s v="GSVI"/>
    <s v="S"/>
    <x v="1"/>
    <s v="183296"/>
    <n v="0"/>
    <s v="183296"/>
    <n v="2015"/>
    <s v="20150522"/>
    <s v="20150522"/>
    <m/>
    <n v="4.2300000000000004"/>
    <m/>
    <s v="CWT"/>
    <s v="P"/>
    <s v="Y"/>
    <s v="Y"/>
    <s v="Y"/>
    <s v="Y"/>
    <n v="0.1021"/>
    <x v="0"/>
    <n v="42629"/>
    <n v="69876"/>
    <x v="0"/>
    <n v="34650"/>
    <x v="18"/>
    <m/>
    <m/>
    <m/>
    <m/>
    <m/>
    <m/>
    <m/>
    <m/>
    <m/>
    <m/>
    <m/>
    <m/>
    <m/>
    <m/>
    <m/>
    <m/>
    <m/>
    <m/>
    <m/>
    <m/>
    <m/>
    <m/>
    <m/>
    <m/>
    <m/>
    <m/>
    <m/>
    <m/>
    <n v="6.51"/>
    <m/>
    <m/>
    <m/>
    <m/>
    <m/>
    <n v="13.13"/>
    <m/>
    <m/>
    <m/>
    <n v="3.8"/>
    <m/>
    <m/>
    <m/>
    <m/>
    <m/>
    <m/>
    <m/>
    <m/>
    <m/>
    <m/>
    <n v="21.18"/>
    <m/>
    <m/>
    <m/>
    <m/>
    <m/>
    <m/>
    <m/>
    <m/>
    <m/>
    <n v="21.18"/>
    <m/>
    <n v="10.23"/>
    <m/>
    <m/>
    <m/>
    <m/>
    <m/>
    <m/>
    <m/>
    <m/>
    <m/>
    <m/>
    <m/>
    <m/>
    <m/>
    <m/>
    <m/>
    <m/>
    <m/>
    <m/>
    <m/>
    <m/>
    <m/>
    <m/>
    <m/>
    <m/>
    <m/>
    <m/>
    <m/>
    <m/>
    <m/>
    <m/>
    <m/>
    <m/>
    <m/>
    <m/>
    <m/>
    <m/>
    <m/>
    <m/>
    <m/>
    <m/>
    <m/>
    <m/>
    <m/>
    <m/>
    <m/>
    <m/>
    <m/>
    <m/>
    <m/>
    <m/>
    <m/>
    <m/>
    <m/>
    <m/>
    <m/>
    <m/>
    <m/>
    <m/>
    <m/>
    <m/>
    <n v="1.64"/>
    <m/>
    <m/>
    <m/>
    <m/>
    <m/>
    <m/>
    <m/>
    <m/>
    <n v="13.2"/>
    <m/>
    <m/>
    <m/>
    <m/>
    <m/>
    <m/>
    <m/>
    <m/>
    <m/>
    <m/>
    <m/>
    <m/>
    <m/>
    <m/>
    <m/>
    <m/>
    <m/>
    <m/>
    <m/>
    <m/>
    <m/>
    <m/>
    <m/>
    <m/>
    <m/>
    <m/>
    <m/>
    <m/>
    <m/>
    <m/>
    <m/>
    <m/>
    <n v="30.53"/>
    <n v="20.399999999999999"/>
    <n v="0.53"/>
    <m/>
    <n v="90.87"/>
    <n v="0"/>
    <n v="90.87"/>
    <n v="51.46"/>
    <n v="142.33000000000001"/>
  </r>
  <r>
    <n v="26"/>
    <n v="105"/>
    <s v="Puntledge R"/>
    <s v="OPS"/>
    <s v="124"/>
    <s v="Chinook"/>
    <s v="2"/>
    <x v="1"/>
    <x v="12"/>
    <n v="105"/>
    <x v="10"/>
    <s v="CK-83"/>
    <s v="EAST VANCOUVER ISLAND-GEORGIA STRAIT_SU_0.3"/>
    <s v="M"/>
    <s v="H"/>
    <n v="105"/>
    <s v="Puntledge River H"/>
    <n v="105"/>
    <s v="Puntledge R"/>
    <s v="GSVI"/>
    <s v="S"/>
    <x v="1"/>
    <s v="183296"/>
    <n v="0"/>
    <s v="183296"/>
    <n v="2015"/>
    <s v="20150522"/>
    <s v="20150522"/>
    <m/>
    <n v="4.2300000000000004"/>
    <m/>
    <s v="CWT"/>
    <s v="P"/>
    <s v="Y"/>
    <s v="Y"/>
    <s v="Y"/>
    <s v="Y"/>
    <n v="0.1021"/>
    <x v="0"/>
    <n v="42629"/>
    <n v="69876"/>
    <x v="1"/>
    <n v="3465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4.65"/>
    <n v="34.32"/>
    <m/>
    <m/>
    <n v="0"/>
    <n v="0"/>
    <n v="0"/>
    <n v="68.97"/>
    <n v="68.97"/>
  </r>
  <r>
    <n v="26"/>
    <n v="105"/>
    <s v="Puntledge R"/>
    <s v="OPS"/>
    <s v="124"/>
    <s v="Chinook"/>
    <s v="2"/>
    <x v="1"/>
    <x v="0"/>
    <n v="105"/>
    <x v="10"/>
    <s v="CK-83"/>
    <s v="EAST VANCOUVER ISLAND-GEORGIA STRAIT_SU_0.3"/>
    <s v="M"/>
    <s v="H"/>
    <n v="105"/>
    <s v="Puntledge River H"/>
    <n v="105"/>
    <s v="Puntledge R"/>
    <s v="GSVI"/>
    <s v="S"/>
    <x v="1"/>
    <s v="182884"/>
    <n v="0"/>
    <s v="182884"/>
    <n v="2016"/>
    <s v="20160528"/>
    <s v="20160528"/>
    <n v="78"/>
    <n v="5.35"/>
    <s v="80 cms when fish were released."/>
    <s v="CWT"/>
    <s v="P"/>
    <s v="Y"/>
    <s v="Y"/>
    <s v="Y"/>
    <s v="Y"/>
    <n v="5.2699999999999997E-2"/>
    <x v="0"/>
    <n v="37214"/>
    <n v="79295"/>
    <x v="4"/>
    <n v="35481"/>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02"/>
    <n v="19.239999999999998"/>
    <n v="0.65"/>
    <m/>
    <n v="0"/>
    <n v="0"/>
    <n v="0"/>
    <n v="33.909999999999997"/>
    <n v="33.909999999999997"/>
  </r>
  <r>
    <n v="26"/>
    <n v="105"/>
    <s v="Puntledge R"/>
    <s v="OPS"/>
    <s v="124"/>
    <s v="Chinook"/>
    <s v="2"/>
    <x v="1"/>
    <x v="0"/>
    <n v="105"/>
    <x v="10"/>
    <s v="CK-83"/>
    <s v="EAST VANCOUVER ISLAND-GEORGIA STRAIT_SU_0.3"/>
    <s v="M"/>
    <s v="H"/>
    <n v="105"/>
    <s v="Puntledge River H"/>
    <n v="105"/>
    <s v="Puntledge R"/>
    <s v="GSVI"/>
    <s v="S"/>
    <x v="1"/>
    <s v="182884"/>
    <n v="0"/>
    <s v="182884"/>
    <n v="2016"/>
    <s v="20160528"/>
    <s v="20160528"/>
    <n v="78"/>
    <n v="5.35"/>
    <s v="80 cms when fish were released."/>
    <s v="CWT"/>
    <s v="P"/>
    <s v="Y"/>
    <s v="Y"/>
    <s v="Y"/>
    <s v="Y"/>
    <n v="5.2699999999999997E-2"/>
    <x v="0"/>
    <n v="37214"/>
    <n v="79295"/>
    <x v="0"/>
    <n v="35481"/>
    <x v="0"/>
    <m/>
    <m/>
    <m/>
    <m/>
    <m/>
    <m/>
    <m/>
    <m/>
    <m/>
    <m/>
    <m/>
    <m/>
    <m/>
    <m/>
    <m/>
    <m/>
    <m/>
    <m/>
    <m/>
    <m/>
    <m/>
    <m/>
    <m/>
    <m/>
    <m/>
    <m/>
    <n v="6.39"/>
    <m/>
    <m/>
    <m/>
    <m/>
    <m/>
    <m/>
    <m/>
    <m/>
    <m/>
    <m/>
    <m/>
    <m/>
    <m/>
    <m/>
    <m/>
    <m/>
    <m/>
    <m/>
    <m/>
    <m/>
    <m/>
    <m/>
    <n v="46.39"/>
    <m/>
    <m/>
    <m/>
    <m/>
    <n v="15.43"/>
    <m/>
    <m/>
    <m/>
    <m/>
    <m/>
    <m/>
    <m/>
    <m/>
    <m/>
    <m/>
    <m/>
    <m/>
    <m/>
    <m/>
    <m/>
    <m/>
    <m/>
    <m/>
    <m/>
    <m/>
    <m/>
    <m/>
    <m/>
    <m/>
    <m/>
    <m/>
    <m/>
    <m/>
    <m/>
    <m/>
    <m/>
    <m/>
    <m/>
    <m/>
    <m/>
    <m/>
    <m/>
    <m/>
    <m/>
    <m/>
    <m/>
    <m/>
    <m/>
    <m/>
    <m/>
    <m/>
    <m/>
    <m/>
    <m/>
    <m/>
    <m/>
    <m/>
    <m/>
    <m/>
    <m/>
    <m/>
    <m/>
    <m/>
    <m/>
    <m/>
    <m/>
    <m/>
    <m/>
    <m/>
    <m/>
    <m/>
    <m/>
    <m/>
    <m/>
    <m/>
    <m/>
    <m/>
    <m/>
    <m/>
    <m/>
    <m/>
    <m/>
    <m/>
    <m/>
    <m/>
    <m/>
    <m/>
    <m/>
    <m/>
    <m/>
    <m/>
    <m/>
    <m/>
    <m/>
    <m/>
    <m/>
    <m/>
    <m/>
    <m/>
    <m/>
    <m/>
    <m/>
    <m/>
    <m/>
    <m/>
    <m/>
    <m/>
    <m/>
    <m/>
    <n v="11.24"/>
    <m/>
    <m/>
    <m/>
    <m/>
    <n v="42.77"/>
    <n v="40.83"/>
    <m/>
    <m/>
    <n v="68.209999999999994"/>
    <n v="11.24"/>
    <n v="79.45"/>
    <n v="83.6"/>
    <n v="163.05000000000001"/>
  </r>
  <r>
    <n v="26"/>
    <n v="105"/>
    <s v="Puntledge R"/>
    <s v="OPS"/>
    <s v="124"/>
    <s v="Chinook"/>
    <s v="2"/>
    <x v="1"/>
    <x v="0"/>
    <n v="105"/>
    <x v="10"/>
    <s v="CK-83"/>
    <s v="EAST VANCOUVER ISLAND-GEORGIA STRAIT_SU_0.3"/>
    <s v="M"/>
    <s v="H"/>
    <n v="105"/>
    <s v="Puntledge River H"/>
    <n v="105"/>
    <s v="Puntledge R"/>
    <s v="GSVI"/>
    <s v="S"/>
    <x v="1"/>
    <s v="182884"/>
    <n v="0"/>
    <s v="182884"/>
    <n v="2016"/>
    <s v="20160528"/>
    <s v="20160528"/>
    <n v="78"/>
    <n v="5.35"/>
    <s v="80 cms when fish were released."/>
    <s v="CWT"/>
    <s v="P"/>
    <s v="Y"/>
    <s v="Y"/>
    <s v="Y"/>
    <s v="Y"/>
    <n v="5.2699999999999997E-2"/>
    <x v="0"/>
    <n v="37214"/>
    <n v="79295"/>
    <x v="1"/>
    <n v="35481"/>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7"/>
    <m/>
    <m/>
    <m/>
    <m/>
    <n v="11.15"/>
    <n v="29.48"/>
    <n v="2.59"/>
    <m/>
    <n v="0"/>
    <n v="2.77"/>
    <n v="2.77"/>
    <n v="43.22"/>
    <n v="45.989999999999995"/>
  </r>
  <r>
    <n v="26"/>
    <n v="105"/>
    <s v="Puntledge R"/>
    <s v="OPS"/>
    <s v="124"/>
    <s v="Chinook"/>
    <s v="2"/>
    <x v="1"/>
    <x v="0"/>
    <n v="105"/>
    <x v="10"/>
    <s v="CK-83"/>
    <s v="EAST VANCOUVER ISLAND-GEORGIA STRAIT_SU_0.3"/>
    <s v="M"/>
    <s v="H"/>
    <n v="105"/>
    <s v="Puntledge River H"/>
    <n v="105"/>
    <s v="Puntledge R"/>
    <s v="GSVI"/>
    <s v="S"/>
    <x v="1"/>
    <s v="182884"/>
    <n v="0"/>
    <s v="182884"/>
    <n v="2016"/>
    <s v="20160528"/>
    <s v="20160528"/>
    <n v="78"/>
    <n v="5.35"/>
    <s v="80 cms when fish were released."/>
    <s v="CWT"/>
    <s v="P"/>
    <s v="Y"/>
    <s v="Y"/>
    <s v="Y"/>
    <s v="Y"/>
    <n v="5.2699999999999997E-2"/>
    <x v="0"/>
    <n v="37214"/>
    <n v="79295"/>
    <x v="2"/>
    <n v="35481"/>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6"/>
    <m/>
    <m/>
    <m/>
    <m/>
    <m/>
    <m/>
    <m/>
    <m/>
    <n v="0"/>
    <n v="2.66"/>
    <n v="2.66"/>
    <n v="0"/>
    <n v="2.66"/>
  </r>
  <r>
    <n v="26"/>
    <n v="105"/>
    <s v="Puntledge R"/>
    <s v="OPS"/>
    <s v="124"/>
    <s v="Chinook"/>
    <s v="2"/>
    <x v="1"/>
    <x v="0"/>
    <n v="105"/>
    <x v="10"/>
    <s v="CK-83"/>
    <s v="EAST VANCOUVER ISLAND-GEORGIA STRAIT_SU_0.3"/>
    <s v="M"/>
    <s v="H"/>
    <n v="105"/>
    <s v="Puntledge River H"/>
    <n v="105"/>
    <s v="Puntledge R"/>
    <s v="GSVI"/>
    <s v="S"/>
    <x v="1"/>
    <s v="182885"/>
    <n v="0"/>
    <s v="182885"/>
    <n v="2016"/>
    <s v="20160528"/>
    <s v="20160528"/>
    <n v="78"/>
    <n v="5.35"/>
    <m/>
    <s v="CWT"/>
    <s v="P"/>
    <s v="Y"/>
    <s v="Y"/>
    <s v="Y"/>
    <s v="Y"/>
    <n v="4.4299999999999999E-2"/>
    <x v="0"/>
    <n v="37408"/>
    <n v="79359"/>
    <x v="4"/>
    <n v="35480"/>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3"/>
    <m/>
    <m/>
    <m/>
    <m/>
    <n v="6.91"/>
    <n v="8.51"/>
    <n v="0.28999999999999998"/>
    <m/>
    <n v="0"/>
    <n v="1.93"/>
    <n v="1.93"/>
    <n v="15.71"/>
    <n v="17.64"/>
  </r>
  <r>
    <n v="26"/>
    <n v="105"/>
    <s v="Puntledge R"/>
    <s v="OPS"/>
    <s v="124"/>
    <s v="Chinook"/>
    <s v="2"/>
    <x v="1"/>
    <x v="0"/>
    <n v="105"/>
    <x v="10"/>
    <s v="CK-83"/>
    <s v="EAST VANCOUVER ISLAND-GEORGIA STRAIT_SU_0.3"/>
    <s v="M"/>
    <s v="H"/>
    <n v="105"/>
    <s v="Puntledge River H"/>
    <n v="105"/>
    <s v="Puntledge R"/>
    <s v="GSVI"/>
    <s v="S"/>
    <x v="1"/>
    <s v="182885"/>
    <n v="0"/>
    <s v="182885"/>
    <n v="2016"/>
    <s v="20160528"/>
    <s v="20160528"/>
    <n v="78"/>
    <n v="5.35"/>
    <m/>
    <s v="CWT"/>
    <s v="P"/>
    <s v="Y"/>
    <s v="Y"/>
    <s v="Y"/>
    <s v="Y"/>
    <n v="4.4299999999999999E-2"/>
    <x v="0"/>
    <n v="37408"/>
    <n v="79359"/>
    <x v="0"/>
    <n v="35480"/>
    <x v="0"/>
    <m/>
    <m/>
    <m/>
    <m/>
    <m/>
    <m/>
    <m/>
    <m/>
    <m/>
    <m/>
    <m/>
    <m/>
    <m/>
    <m/>
    <m/>
    <m/>
    <m/>
    <m/>
    <m/>
    <m/>
    <m/>
    <m/>
    <m/>
    <m/>
    <m/>
    <m/>
    <m/>
    <m/>
    <m/>
    <m/>
    <m/>
    <m/>
    <m/>
    <m/>
    <m/>
    <m/>
    <m/>
    <m/>
    <m/>
    <m/>
    <m/>
    <m/>
    <m/>
    <m/>
    <m/>
    <m/>
    <m/>
    <m/>
    <m/>
    <n v="30.72"/>
    <m/>
    <m/>
    <m/>
    <m/>
    <m/>
    <m/>
    <m/>
    <m/>
    <m/>
    <m/>
    <m/>
    <m/>
    <m/>
    <m/>
    <m/>
    <m/>
    <m/>
    <m/>
    <m/>
    <m/>
    <m/>
    <m/>
    <m/>
    <m/>
    <m/>
    <m/>
    <m/>
    <m/>
    <m/>
    <m/>
    <m/>
    <m/>
    <m/>
    <m/>
    <m/>
    <m/>
    <m/>
    <m/>
    <m/>
    <m/>
    <m/>
    <m/>
    <m/>
    <m/>
    <m/>
    <m/>
    <m/>
    <m/>
    <m/>
    <m/>
    <m/>
    <m/>
    <m/>
    <m/>
    <m/>
    <m/>
    <m/>
    <m/>
    <m/>
    <m/>
    <m/>
    <m/>
    <m/>
    <m/>
    <m/>
    <m/>
    <m/>
    <m/>
    <m/>
    <m/>
    <m/>
    <m/>
    <m/>
    <m/>
    <m/>
    <m/>
    <m/>
    <m/>
    <m/>
    <m/>
    <m/>
    <n v="14.19"/>
    <m/>
    <m/>
    <m/>
    <m/>
    <m/>
    <m/>
    <m/>
    <m/>
    <m/>
    <m/>
    <m/>
    <m/>
    <m/>
    <m/>
    <m/>
    <m/>
    <m/>
    <m/>
    <m/>
    <m/>
    <m/>
    <m/>
    <m/>
    <m/>
    <m/>
    <m/>
    <m/>
    <n v="4.43"/>
    <m/>
    <m/>
    <m/>
    <m/>
    <n v="36.68"/>
    <n v="40.54"/>
    <m/>
    <m/>
    <n v="44.91"/>
    <n v="4.43"/>
    <n v="49.34"/>
    <n v="77.22"/>
    <n v="126.56"/>
  </r>
  <r>
    <n v="26"/>
    <n v="105"/>
    <s v="Puntledge R"/>
    <s v="OPS"/>
    <s v="124"/>
    <s v="Chinook"/>
    <s v="2"/>
    <x v="1"/>
    <x v="0"/>
    <n v="105"/>
    <x v="10"/>
    <s v="CK-83"/>
    <s v="EAST VANCOUVER ISLAND-GEORGIA STRAIT_SU_0.3"/>
    <s v="M"/>
    <s v="H"/>
    <n v="105"/>
    <s v="Puntledge River H"/>
    <n v="105"/>
    <s v="Puntledge R"/>
    <s v="GSVI"/>
    <s v="S"/>
    <x v="1"/>
    <s v="182885"/>
    <n v="0"/>
    <s v="182885"/>
    <n v="2016"/>
    <s v="20160528"/>
    <s v="20160528"/>
    <n v="78"/>
    <n v="5.35"/>
    <m/>
    <s v="CWT"/>
    <s v="P"/>
    <s v="Y"/>
    <s v="Y"/>
    <s v="Y"/>
    <s v="Y"/>
    <n v="4.4299999999999999E-2"/>
    <x v="0"/>
    <n v="37408"/>
    <n v="79359"/>
    <x v="1"/>
    <n v="35480"/>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6"/>
    <m/>
    <m/>
    <m/>
    <m/>
    <n v="23.4"/>
    <n v="57.47"/>
    <n v="1.36"/>
    <m/>
    <n v="0"/>
    <n v="2.76"/>
    <n v="2.76"/>
    <n v="82.23"/>
    <n v="84.99"/>
  </r>
  <r>
    <n v="26"/>
    <n v="105"/>
    <s v="Puntledge R"/>
    <s v="OPS"/>
    <s v="124"/>
    <s v="Chinook"/>
    <s v="2"/>
    <x v="1"/>
    <x v="0"/>
    <n v="105"/>
    <x v="10"/>
    <s v="CK-83"/>
    <s v="EAST VANCOUVER ISLAND-GEORGIA STRAIT_SU_0.3"/>
    <s v="M"/>
    <s v="H"/>
    <n v="105"/>
    <s v="Puntledge River H"/>
    <n v="105"/>
    <s v="Puntledge R"/>
    <s v="GSVI"/>
    <s v="S"/>
    <x v="1"/>
    <s v="182886"/>
    <n v="0"/>
    <s v="182886"/>
    <n v="2016"/>
    <s v="20160528"/>
    <s v="20160528"/>
    <n v="78"/>
    <n v="5.35"/>
    <s v="80 cms at time of release."/>
    <s v="CWT"/>
    <s v="P"/>
    <s v="Y"/>
    <s v="Y"/>
    <s v="Y"/>
    <s v="Y"/>
    <n v="2.2599999999999999E-2"/>
    <x v="0"/>
    <n v="38386"/>
    <n v="80545"/>
    <x v="4"/>
    <n v="35479"/>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7"/>
    <n v="6.31"/>
    <n v="0.21"/>
    <m/>
    <n v="0"/>
    <n v="0"/>
    <n v="0"/>
    <n v="13.22"/>
    <n v="13.22"/>
  </r>
  <r>
    <n v="26"/>
    <n v="105"/>
    <s v="Puntledge R"/>
    <s v="OPS"/>
    <s v="124"/>
    <s v="Chinook"/>
    <s v="2"/>
    <x v="1"/>
    <x v="0"/>
    <n v="105"/>
    <x v="10"/>
    <s v="CK-83"/>
    <s v="EAST VANCOUVER ISLAND-GEORGIA STRAIT_SU_0.3"/>
    <s v="M"/>
    <s v="H"/>
    <n v="105"/>
    <s v="Puntledge River H"/>
    <n v="105"/>
    <s v="Puntledge R"/>
    <s v="GSVI"/>
    <s v="S"/>
    <x v="1"/>
    <s v="182886"/>
    <n v="0"/>
    <s v="182886"/>
    <n v="2016"/>
    <s v="20160528"/>
    <s v="20160528"/>
    <n v="78"/>
    <n v="5.35"/>
    <s v="80 cms at time of release."/>
    <s v="CWT"/>
    <s v="P"/>
    <s v="Y"/>
    <s v="Y"/>
    <s v="Y"/>
    <s v="Y"/>
    <n v="2.2599999999999999E-2"/>
    <x v="0"/>
    <n v="38386"/>
    <n v="80545"/>
    <x v="0"/>
    <n v="35479"/>
    <x v="0"/>
    <m/>
    <m/>
    <m/>
    <m/>
    <m/>
    <m/>
    <m/>
    <m/>
    <m/>
    <m/>
    <m/>
    <m/>
    <m/>
    <m/>
    <m/>
    <m/>
    <m/>
    <m/>
    <m/>
    <m/>
    <m/>
    <m/>
    <m/>
    <m/>
    <m/>
    <m/>
    <m/>
    <m/>
    <m/>
    <m/>
    <m/>
    <m/>
    <m/>
    <m/>
    <n v="13.68"/>
    <m/>
    <m/>
    <m/>
    <m/>
    <m/>
    <m/>
    <m/>
    <m/>
    <m/>
    <m/>
    <m/>
    <m/>
    <m/>
    <m/>
    <n v="45.79"/>
    <m/>
    <m/>
    <m/>
    <m/>
    <n v="15.51"/>
    <m/>
    <m/>
    <m/>
    <m/>
    <n v="30.81"/>
    <m/>
    <m/>
    <m/>
    <m/>
    <m/>
    <m/>
    <m/>
    <m/>
    <m/>
    <m/>
    <m/>
    <m/>
    <m/>
    <m/>
    <m/>
    <m/>
    <m/>
    <m/>
    <m/>
    <m/>
    <m/>
    <m/>
    <m/>
    <m/>
    <m/>
    <m/>
    <m/>
    <m/>
    <m/>
    <m/>
    <m/>
    <m/>
    <m/>
    <m/>
    <m/>
    <m/>
    <m/>
    <m/>
    <m/>
    <m/>
    <m/>
    <m/>
    <m/>
    <m/>
    <m/>
    <m/>
    <m/>
    <m/>
    <m/>
    <m/>
    <m/>
    <m/>
    <m/>
    <m/>
    <m/>
    <m/>
    <m/>
    <m/>
    <m/>
    <m/>
    <m/>
    <m/>
    <m/>
    <m/>
    <m/>
    <m/>
    <m/>
    <m/>
    <m/>
    <m/>
    <m/>
    <m/>
    <m/>
    <m/>
    <m/>
    <m/>
    <m/>
    <m/>
    <m/>
    <m/>
    <m/>
    <m/>
    <m/>
    <m/>
    <m/>
    <m/>
    <m/>
    <m/>
    <m/>
    <m/>
    <m/>
    <m/>
    <m/>
    <m/>
    <m/>
    <m/>
    <m/>
    <m/>
    <m/>
    <n v="5.41"/>
    <m/>
    <m/>
    <m/>
    <m/>
    <n v="34.25"/>
    <n v="34.9"/>
    <m/>
    <m/>
    <n v="105.79"/>
    <n v="5.41"/>
    <n v="111.2"/>
    <n v="69.150000000000006"/>
    <n v="180.35"/>
  </r>
  <r>
    <n v="26"/>
    <n v="105"/>
    <s v="Puntledge R"/>
    <s v="OPS"/>
    <s v="124"/>
    <s v="Chinook"/>
    <s v="2"/>
    <x v="1"/>
    <x v="0"/>
    <n v="105"/>
    <x v="10"/>
    <s v="CK-83"/>
    <s v="EAST VANCOUVER ISLAND-GEORGIA STRAIT_SU_0.3"/>
    <s v="M"/>
    <s v="H"/>
    <n v="105"/>
    <s v="Puntledge River H"/>
    <n v="105"/>
    <s v="Puntledge R"/>
    <s v="GSVI"/>
    <s v="S"/>
    <x v="1"/>
    <s v="182886"/>
    <n v="0"/>
    <s v="182886"/>
    <n v="2016"/>
    <s v="20160528"/>
    <s v="20160528"/>
    <n v="78"/>
    <n v="5.35"/>
    <s v="80 cms at time of release."/>
    <s v="CWT"/>
    <s v="P"/>
    <s v="Y"/>
    <s v="Y"/>
    <s v="Y"/>
    <s v="Y"/>
    <n v="2.2599999999999999E-2"/>
    <x v="0"/>
    <n v="38386"/>
    <n v="80545"/>
    <x v="1"/>
    <n v="35479"/>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1"/>
    <m/>
    <m/>
    <m/>
    <m/>
    <n v="26.43"/>
    <n v="69.83"/>
    <n v="4.96"/>
    <m/>
    <n v="0"/>
    <n v="7.1"/>
    <n v="7.1"/>
    <n v="101.22"/>
    <n v="108.32"/>
  </r>
  <r>
    <n v="26"/>
    <n v="105"/>
    <s v="Puntledge R"/>
    <s v="OPS"/>
    <s v="124"/>
    <s v="Chinook"/>
    <s v="2"/>
    <x v="1"/>
    <x v="0"/>
    <n v="105"/>
    <x v="10"/>
    <s v="CK-83"/>
    <s v="EAST VANCOUVER ISLAND-GEORGIA STRAIT_SU_0.3"/>
    <s v="M"/>
    <s v="H"/>
    <n v="105"/>
    <s v="Puntledge River H"/>
    <n v="105"/>
    <s v="Puntledge R"/>
    <s v="GSVI"/>
    <s v="S"/>
    <x v="1"/>
    <s v="182887"/>
    <n v="0"/>
    <s v="182887"/>
    <n v="2016"/>
    <s v="20160528"/>
    <s v="20160528"/>
    <n v="78"/>
    <n v="5.35"/>
    <s v="80 cms at time of release."/>
    <s v="CWT"/>
    <s v="P"/>
    <s v="Y"/>
    <s v="Y"/>
    <s v="Y"/>
    <s v="Y"/>
    <n v="2.3E-2"/>
    <x v="0"/>
    <n v="38332"/>
    <n v="80449"/>
    <x v="4"/>
    <n v="35478"/>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87"/>
    <n v="10.53"/>
    <n v="0.35"/>
    <m/>
    <n v="0"/>
    <n v="0"/>
    <n v="0"/>
    <n v="15.75"/>
    <n v="15.749999999999998"/>
  </r>
  <r>
    <n v="26"/>
    <n v="105"/>
    <s v="Puntledge R"/>
    <s v="OPS"/>
    <s v="124"/>
    <s v="Chinook"/>
    <s v="2"/>
    <x v="1"/>
    <x v="0"/>
    <n v="105"/>
    <x v="10"/>
    <s v="CK-83"/>
    <s v="EAST VANCOUVER ISLAND-GEORGIA STRAIT_SU_0.3"/>
    <s v="M"/>
    <s v="H"/>
    <n v="105"/>
    <s v="Puntledge River H"/>
    <n v="105"/>
    <s v="Puntledge R"/>
    <s v="GSVI"/>
    <s v="S"/>
    <x v="1"/>
    <s v="182887"/>
    <n v="0"/>
    <s v="182887"/>
    <n v="2016"/>
    <s v="20160528"/>
    <s v="20160528"/>
    <n v="78"/>
    <n v="5.35"/>
    <s v="80 cms at time of release."/>
    <s v="CWT"/>
    <s v="P"/>
    <s v="Y"/>
    <s v="Y"/>
    <s v="Y"/>
    <s v="Y"/>
    <n v="2.3E-2"/>
    <x v="0"/>
    <n v="38332"/>
    <n v="80449"/>
    <x v="0"/>
    <n v="35478"/>
    <x v="0"/>
    <m/>
    <m/>
    <m/>
    <m/>
    <m/>
    <m/>
    <m/>
    <m/>
    <m/>
    <m/>
    <m/>
    <m/>
    <m/>
    <m/>
    <m/>
    <m/>
    <m/>
    <m/>
    <m/>
    <m/>
    <m/>
    <m/>
    <m/>
    <m/>
    <m/>
    <m/>
    <n v="0"/>
    <m/>
    <m/>
    <m/>
    <m/>
    <m/>
    <m/>
    <m/>
    <m/>
    <m/>
    <m/>
    <m/>
    <m/>
    <m/>
    <m/>
    <m/>
    <m/>
    <m/>
    <m/>
    <m/>
    <m/>
    <m/>
    <m/>
    <n v="15.19"/>
    <m/>
    <m/>
    <m/>
    <m/>
    <m/>
    <m/>
    <m/>
    <m/>
    <m/>
    <m/>
    <m/>
    <m/>
    <m/>
    <m/>
    <m/>
    <m/>
    <m/>
    <m/>
    <m/>
    <m/>
    <m/>
    <m/>
    <m/>
    <m/>
    <m/>
    <m/>
    <m/>
    <m/>
    <m/>
    <m/>
    <m/>
    <m/>
    <m/>
    <m/>
    <m/>
    <m/>
    <m/>
    <m/>
    <m/>
    <m/>
    <m/>
    <m/>
    <m/>
    <m/>
    <m/>
    <m/>
    <m/>
    <m/>
    <m/>
    <m/>
    <m/>
    <m/>
    <m/>
    <m/>
    <m/>
    <m/>
    <m/>
    <m/>
    <m/>
    <m/>
    <m/>
    <m/>
    <m/>
    <m/>
    <m/>
    <m/>
    <m/>
    <m/>
    <m/>
    <m/>
    <m/>
    <m/>
    <m/>
    <m/>
    <m/>
    <m/>
    <m/>
    <m/>
    <m/>
    <m/>
    <m/>
    <m/>
    <m/>
    <m/>
    <m/>
    <m/>
    <m/>
    <m/>
    <m/>
    <m/>
    <m/>
    <m/>
    <m/>
    <m/>
    <m/>
    <m/>
    <m/>
    <m/>
    <m/>
    <m/>
    <m/>
    <m/>
    <m/>
    <m/>
    <m/>
    <m/>
    <m/>
    <m/>
    <m/>
    <m/>
    <m/>
    <m/>
    <m/>
    <m/>
    <n v="43.32"/>
    <n v="44.69"/>
    <m/>
    <m/>
    <n v="15.19"/>
    <n v="0"/>
    <n v="15.19"/>
    <n v="88.01"/>
    <n v="103.19999999999999"/>
  </r>
  <r>
    <n v="26"/>
    <n v="105"/>
    <s v="Puntledge R"/>
    <s v="OPS"/>
    <s v="124"/>
    <s v="Chinook"/>
    <s v="2"/>
    <x v="1"/>
    <x v="0"/>
    <n v="105"/>
    <x v="10"/>
    <s v="CK-83"/>
    <s v="EAST VANCOUVER ISLAND-GEORGIA STRAIT_SU_0.3"/>
    <s v="M"/>
    <s v="H"/>
    <n v="105"/>
    <s v="Puntledge River H"/>
    <n v="105"/>
    <s v="Puntledge R"/>
    <s v="GSVI"/>
    <s v="S"/>
    <x v="1"/>
    <s v="182887"/>
    <n v="0"/>
    <s v="182887"/>
    <n v="2016"/>
    <s v="20160528"/>
    <s v="20160528"/>
    <n v="78"/>
    <n v="5.35"/>
    <s v="80 cms at time of release."/>
    <s v="CWT"/>
    <s v="P"/>
    <s v="Y"/>
    <s v="Y"/>
    <s v="Y"/>
    <s v="Y"/>
    <n v="2.3E-2"/>
    <x v="0"/>
    <n v="38332"/>
    <n v="80449"/>
    <x v="1"/>
    <n v="35478"/>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1"/>
    <n v="101.33"/>
    <n v="6.31"/>
    <m/>
    <n v="0"/>
    <n v="0"/>
    <n v="0"/>
    <n v="146.74"/>
    <n v="146.74"/>
  </r>
  <r>
    <n v="26"/>
    <n v="105"/>
    <s v="Puntledge R"/>
    <s v="OPS"/>
    <s v="124"/>
    <s v="Chinook"/>
    <s v="2"/>
    <x v="1"/>
    <x v="13"/>
    <n v="105"/>
    <x v="10"/>
    <s v="CK-83"/>
    <s v="EAST VANCOUVER ISLAND-GEORGIA STRAIT_SU_0.3"/>
    <s v="M"/>
    <s v="H"/>
    <n v="105"/>
    <s v="Puntledge River H"/>
    <n v="105"/>
    <s v="Puntledge R"/>
    <s v="GSVI"/>
    <s v="S"/>
    <x v="1"/>
    <s v="181673"/>
    <n v="0"/>
    <s v="181673"/>
    <n v="2017"/>
    <s v="20170609"/>
    <s v="20170610"/>
    <n v="65"/>
    <n v="3"/>
    <s v="Tag Loss data and Tagged/Shed ratio updated Nov 2024 due to bug in Enpro"/>
    <s v="CWT"/>
    <s v="B"/>
    <s v="Y"/>
    <s v="Y"/>
    <s v="Y"/>
    <s v="Y"/>
    <n v="7.0000000000000001E-3"/>
    <x v="0"/>
    <n v="36043"/>
    <n v="64436"/>
    <x v="4"/>
    <n v="36177"/>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7200000000000006"/>
    <n v="3.55"/>
    <m/>
    <m/>
    <n v="0"/>
    <n v="0"/>
    <n v="0"/>
    <n v="12.27"/>
    <n v="12.27"/>
  </r>
  <r>
    <n v="26"/>
    <n v="105"/>
    <s v="Puntledge R"/>
    <s v="OPS"/>
    <s v="124"/>
    <s v="Chinook"/>
    <s v="2"/>
    <x v="1"/>
    <x v="13"/>
    <n v="105"/>
    <x v="10"/>
    <s v="CK-83"/>
    <s v="EAST VANCOUVER ISLAND-GEORGIA STRAIT_SU_0.3"/>
    <s v="M"/>
    <s v="H"/>
    <n v="105"/>
    <s v="Puntledge River H"/>
    <n v="105"/>
    <s v="Puntledge R"/>
    <s v="GSVI"/>
    <s v="S"/>
    <x v="1"/>
    <s v="181673"/>
    <n v="0"/>
    <s v="181673"/>
    <n v="2017"/>
    <s v="20170609"/>
    <s v="20170610"/>
    <n v="65"/>
    <n v="3"/>
    <s v="Tag Loss data and Tagged/Shed ratio updated Nov 2024 due to bug in Enpro"/>
    <s v="CWT"/>
    <s v="B"/>
    <s v="Y"/>
    <s v="Y"/>
    <s v="Y"/>
    <s v="Y"/>
    <n v="7.0000000000000001E-3"/>
    <x v="0"/>
    <n v="36043"/>
    <n v="64436"/>
    <x v="0"/>
    <n v="36177"/>
    <x v="1"/>
    <m/>
    <m/>
    <m/>
    <m/>
    <m/>
    <m/>
    <m/>
    <m/>
    <m/>
    <m/>
    <m/>
    <m/>
    <m/>
    <m/>
    <m/>
    <m/>
    <m/>
    <m/>
    <m/>
    <m/>
    <m/>
    <m/>
    <m/>
    <m/>
    <m/>
    <m/>
    <m/>
    <m/>
    <m/>
    <m/>
    <m/>
    <m/>
    <m/>
    <m/>
    <m/>
    <m/>
    <m/>
    <m/>
    <m/>
    <m/>
    <m/>
    <m/>
    <m/>
    <m/>
    <m/>
    <m/>
    <m/>
    <m/>
    <m/>
    <n v="22.74"/>
    <m/>
    <m/>
    <m/>
    <m/>
    <m/>
    <m/>
    <m/>
    <m/>
    <m/>
    <m/>
    <m/>
    <m/>
    <m/>
    <m/>
    <m/>
    <m/>
    <m/>
    <m/>
    <m/>
    <m/>
    <m/>
    <m/>
    <m/>
    <m/>
    <m/>
    <m/>
    <m/>
    <m/>
    <m/>
    <m/>
    <m/>
    <m/>
    <m/>
    <m/>
    <m/>
    <m/>
    <m/>
    <m/>
    <m/>
    <m/>
    <m/>
    <m/>
    <m/>
    <m/>
    <m/>
    <m/>
    <m/>
    <m/>
    <m/>
    <m/>
    <m/>
    <m/>
    <m/>
    <m/>
    <m/>
    <m/>
    <m/>
    <m/>
    <m/>
    <m/>
    <m/>
    <m/>
    <m/>
    <m/>
    <m/>
    <m/>
    <m/>
    <m/>
    <m/>
    <m/>
    <m/>
    <m/>
    <m/>
    <m/>
    <m/>
    <m/>
    <m/>
    <m/>
    <m/>
    <m/>
    <m/>
    <m/>
    <m/>
    <m/>
    <m/>
    <m/>
    <m/>
    <m/>
    <m/>
    <m/>
    <m/>
    <m/>
    <m/>
    <m/>
    <m/>
    <m/>
    <m/>
    <n v="6.97"/>
    <m/>
    <m/>
    <m/>
    <m/>
    <m/>
    <m/>
    <m/>
    <m/>
    <m/>
    <m/>
    <m/>
    <n v="2.16"/>
    <m/>
    <m/>
    <m/>
    <m/>
    <n v="12.93"/>
    <n v="33.619999999999997"/>
    <n v="2.19"/>
    <m/>
    <n v="29.71"/>
    <n v="2.16"/>
    <n v="31.87"/>
    <n v="48.74"/>
    <n v="80.609999999999985"/>
  </r>
  <r>
    <n v="26"/>
    <n v="105"/>
    <s v="Puntledge R"/>
    <s v="OPS"/>
    <s v="124"/>
    <s v="Chinook"/>
    <s v="2"/>
    <x v="1"/>
    <x v="13"/>
    <n v="105"/>
    <x v="10"/>
    <s v="CK-83"/>
    <s v="EAST VANCOUVER ISLAND-GEORGIA STRAIT_SU_0.3"/>
    <s v="M"/>
    <s v="H"/>
    <n v="105"/>
    <s v="Puntledge River H"/>
    <n v="105"/>
    <s v="Puntledge R"/>
    <s v="GSVI"/>
    <s v="S"/>
    <x v="1"/>
    <s v="181673"/>
    <n v="0"/>
    <s v="181673"/>
    <n v="2017"/>
    <s v="20170609"/>
    <s v="20170610"/>
    <n v="65"/>
    <n v="3"/>
    <s v="Tag Loss data and Tagged/Shed ratio updated Nov 2024 due to bug in Enpro"/>
    <s v="CWT"/>
    <s v="B"/>
    <s v="Y"/>
    <s v="Y"/>
    <s v="Y"/>
    <s v="Y"/>
    <n v="7.0000000000000001E-3"/>
    <x v="0"/>
    <n v="36043"/>
    <n v="64436"/>
    <x v="1"/>
    <n v="36177"/>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93"/>
    <m/>
    <m/>
    <m/>
    <m/>
    <n v="6.53"/>
    <n v="20.94"/>
    <m/>
    <m/>
    <n v="0"/>
    <n v="27.93"/>
    <n v="27.93"/>
    <n v="27.47"/>
    <n v="55.400000000000006"/>
  </r>
  <r>
    <n v="26"/>
    <n v="105"/>
    <s v="Puntledge R"/>
    <s v="OPS"/>
    <s v="124"/>
    <s v="Chinook"/>
    <s v="2"/>
    <x v="1"/>
    <x v="13"/>
    <n v="105"/>
    <x v="10"/>
    <s v="CK-83"/>
    <s v="EAST VANCOUVER ISLAND-GEORGIA STRAIT_SU_0.3"/>
    <s v="M"/>
    <s v="H"/>
    <n v="105"/>
    <s v="Puntledge River H"/>
    <n v="105"/>
    <s v="Puntledge R"/>
    <s v="GSVI"/>
    <s v="S"/>
    <x v="1"/>
    <s v="186321"/>
    <n v="0"/>
    <s v="186321"/>
    <n v="2017"/>
    <s v="20170609"/>
    <s v="20170610"/>
    <n v="65"/>
    <n v="3"/>
    <s v="12000 too small to tag. Loss rate, Tagged/Shed ratio upd Nov 2024 for Enpro bug"/>
    <s v="CWT"/>
    <s v="P"/>
    <s v="Y"/>
    <s v="Y"/>
    <s v="Y"/>
    <s v="Y"/>
    <n v="1.54E-2"/>
    <x v="0"/>
    <n v="14853"/>
    <n v="26977"/>
    <x v="4"/>
    <n v="36175"/>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18"/>
    <n v="0.92"/>
    <m/>
    <m/>
    <n v="0"/>
    <n v="0"/>
    <n v="0"/>
    <n v="6.1"/>
    <n v="6.1"/>
  </r>
  <r>
    <n v="26"/>
    <n v="105"/>
    <s v="Puntledge R"/>
    <s v="OPS"/>
    <s v="124"/>
    <s v="Chinook"/>
    <s v="2"/>
    <x v="1"/>
    <x v="13"/>
    <n v="105"/>
    <x v="10"/>
    <s v="CK-83"/>
    <s v="EAST VANCOUVER ISLAND-GEORGIA STRAIT_SU_0.3"/>
    <s v="M"/>
    <s v="H"/>
    <n v="105"/>
    <s v="Puntledge River H"/>
    <n v="105"/>
    <s v="Puntledge R"/>
    <s v="GSVI"/>
    <s v="S"/>
    <x v="1"/>
    <s v="186321"/>
    <n v="0"/>
    <s v="186321"/>
    <n v="2017"/>
    <s v="20170609"/>
    <s v="20170610"/>
    <n v="65"/>
    <n v="3"/>
    <s v="12000 too small to tag. Loss rate, Tagged/Shed ratio upd Nov 2024 for Enpro bug"/>
    <s v="CWT"/>
    <s v="P"/>
    <s v="Y"/>
    <s v="Y"/>
    <s v="Y"/>
    <s v="Y"/>
    <n v="1.54E-2"/>
    <x v="0"/>
    <n v="14853"/>
    <n v="26977"/>
    <x v="0"/>
    <n v="36175"/>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08"/>
    <m/>
    <m/>
    <m/>
    <m/>
    <m/>
    <m/>
    <m/>
    <m/>
    <m/>
    <m/>
    <m/>
    <n v="12.31"/>
    <m/>
    <m/>
    <m/>
    <m/>
    <n v="14.38"/>
    <n v="35.6"/>
    <n v="1.1499999999999999"/>
    <m/>
    <n v="7.08"/>
    <n v="12.31"/>
    <n v="19.39"/>
    <n v="51.13"/>
    <n v="70.52000000000001"/>
  </r>
  <r>
    <n v="26"/>
    <n v="105"/>
    <s v="Puntledge R"/>
    <s v="OPS"/>
    <s v="124"/>
    <s v="Chinook"/>
    <s v="2"/>
    <x v="1"/>
    <x v="13"/>
    <n v="105"/>
    <x v="10"/>
    <s v="CK-83"/>
    <s v="EAST VANCOUVER ISLAND-GEORGIA STRAIT_SU_0.3"/>
    <s v="M"/>
    <s v="H"/>
    <n v="105"/>
    <s v="Puntledge River H"/>
    <n v="105"/>
    <s v="Puntledge R"/>
    <s v="GSVI"/>
    <s v="S"/>
    <x v="1"/>
    <s v="186321"/>
    <n v="0"/>
    <s v="186321"/>
    <n v="2017"/>
    <s v="20170609"/>
    <s v="20170610"/>
    <n v="65"/>
    <n v="3"/>
    <s v="12000 too small to tag. Loss rate, Tagged/Shed ratio upd Nov 2024 for Enpro bug"/>
    <s v="CWT"/>
    <s v="P"/>
    <s v="Y"/>
    <s v="Y"/>
    <s v="Y"/>
    <s v="Y"/>
    <n v="1.54E-2"/>
    <x v="0"/>
    <n v="14853"/>
    <n v="26977"/>
    <x v="1"/>
    <n v="36175"/>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
    <n v="12.31"/>
    <n v="0.67"/>
    <m/>
    <n v="0"/>
    <n v="0"/>
    <n v="0"/>
    <n v="16.68"/>
    <n v="16.680000000000003"/>
  </r>
  <r>
    <n v="26"/>
    <n v="105"/>
    <s v="Puntledge R"/>
    <s v="OPS"/>
    <s v="124"/>
    <s v="Chinook"/>
    <s v="2"/>
    <x v="1"/>
    <x v="1"/>
    <n v="105"/>
    <x v="10"/>
    <s v="CK-83"/>
    <s v="EAST VANCOUVER ISLAND-GEORGIA STRAIT_SU_0.3"/>
    <s v="M"/>
    <s v="H"/>
    <n v="105"/>
    <s v="Puntledge River H"/>
    <n v="105"/>
    <s v="Puntledge R"/>
    <s v="GSVI"/>
    <s v="F"/>
    <x v="3"/>
    <s v="185889"/>
    <n v="0"/>
    <s v="185889"/>
    <n v="2018"/>
    <s v="20180524"/>
    <s v="20180531"/>
    <n v="62"/>
    <n v="2.5"/>
    <m/>
    <s v="CWT"/>
    <s v="B"/>
    <s v="Y"/>
    <s v="Y"/>
    <s v="Y"/>
    <s v="Y"/>
    <n v="3.1099999999999999E-2"/>
    <x v="0"/>
    <n v="71385"/>
    <n v="215740"/>
    <x v="4"/>
    <n v="37059"/>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46"/>
    <n v="38.6"/>
    <n v="24.11"/>
    <m/>
    <n v="0"/>
    <n v="0"/>
    <n v="0"/>
    <n v="91.17"/>
    <n v="91.17"/>
  </r>
  <r>
    <n v="26"/>
    <n v="105"/>
    <s v="Puntledge R"/>
    <s v="OPS"/>
    <s v="124"/>
    <s v="Chinook"/>
    <s v="2"/>
    <x v="1"/>
    <x v="1"/>
    <n v="105"/>
    <x v="10"/>
    <s v="CK-83"/>
    <s v="EAST VANCOUVER ISLAND-GEORGIA STRAIT_SU_0.3"/>
    <s v="M"/>
    <s v="H"/>
    <n v="105"/>
    <s v="Puntledge River H"/>
    <n v="105"/>
    <s v="Puntledge R"/>
    <s v="GSVI"/>
    <s v="F"/>
    <x v="3"/>
    <s v="185889"/>
    <n v="0"/>
    <s v="185889"/>
    <n v="2018"/>
    <s v="20180524"/>
    <s v="20180531"/>
    <n v="62"/>
    <n v="2.5"/>
    <m/>
    <s v="CWT"/>
    <s v="B"/>
    <s v="Y"/>
    <s v="Y"/>
    <s v="Y"/>
    <s v="Y"/>
    <n v="3.1099999999999999E-2"/>
    <x v="0"/>
    <n v="71385"/>
    <n v="215740"/>
    <x v="0"/>
    <n v="37059"/>
    <x v="2"/>
    <m/>
    <m/>
    <m/>
    <m/>
    <m/>
    <m/>
    <m/>
    <m/>
    <m/>
    <m/>
    <m/>
    <m/>
    <m/>
    <m/>
    <m/>
    <m/>
    <m/>
    <m/>
    <m/>
    <m/>
    <m/>
    <m/>
    <m/>
    <m/>
    <m/>
    <m/>
    <m/>
    <m/>
    <m/>
    <m/>
    <m/>
    <m/>
    <m/>
    <m/>
    <m/>
    <m/>
    <m/>
    <m/>
    <m/>
    <m/>
    <m/>
    <m/>
    <m/>
    <m/>
    <m/>
    <m/>
    <m/>
    <m/>
    <m/>
    <n v="72.45"/>
    <m/>
    <m/>
    <m/>
    <m/>
    <n v="24.36"/>
    <m/>
    <m/>
    <m/>
    <m/>
    <n v="48.72"/>
    <m/>
    <n v="24.15"/>
    <m/>
    <m/>
    <m/>
    <m/>
    <m/>
    <m/>
    <m/>
    <m/>
    <m/>
    <m/>
    <m/>
    <m/>
    <m/>
    <m/>
    <m/>
    <m/>
    <m/>
    <m/>
    <m/>
    <m/>
    <m/>
    <m/>
    <m/>
    <m/>
    <m/>
    <m/>
    <m/>
    <m/>
    <m/>
    <m/>
    <m/>
    <m/>
    <m/>
    <m/>
    <m/>
    <m/>
    <m/>
    <m/>
    <m/>
    <m/>
    <m/>
    <m/>
    <m/>
    <m/>
    <m/>
    <m/>
    <m/>
    <m/>
    <m/>
    <m/>
    <m/>
    <m/>
    <m/>
    <m/>
    <m/>
    <m/>
    <m/>
    <m/>
    <m/>
    <m/>
    <m/>
    <m/>
    <m/>
    <m/>
    <m/>
    <m/>
    <m/>
    <m/>
    <m/>
    <n v="85.28"/>
    <m/>
    <m/>
    <m/>
    <m/>
    <m/>
    <m/>
    <m/>
    <m/>
    <m/>
    <m/>
    <m/>
    <m/>
    <m/>
    <m/>
    <m/>
    <m/>
    <m/>
    <m/>
    <m/>
    <m/>
    <m/>
    <m/>
    <m/>
    <m/>
    <m/>
    <m/>
    <m/>
    <n v="7.25"/>
    <m/>
    <m/>
    <m/>
    <m/>
    <n v="67.44"/>
    <n v="241.31"/>
    <n v="4.53"/>
    <m/>
    <n v="254.96"/>
    <n v="7.25"/>
    <n v="262.20999999999998"/>
    <n v="313.27999999999997"/>
    <n v="575.49"/>
  </r>
  <r>
    <n v="26"/>
    <n v="105"/>
    <s v="Puntledge R"/>
    <s v="OPS"/>
    <s v="124"/>
    <s v="Chinook"/>
    <s v="2"/>
    <x v="1"/>
    <x v="1"/>
    <n v="105"/>
    <x v="10"/>
    <s v="CK-83"/>
    <s v="EAST VANCOUVER ISLAND-GEORGIA STRAIT_SU_0.3"/>
    <s v="M"/>
    <s v="H"/>
    <n v="105"/>
    <s v="Puntledge River H"/>
    <n v="105"/>
    <s v="Puntledge R"/>
    <s v="GSVI"/>
    <s v="F"/>
    <x v="3"/>
    <s v="185889"/>
    <n v="0"/>
    <s v="185889"/>
    <n v="2018"/>
    <s v="20180524"/>
    <s v="20180531"/>
    <n v="62"/>
    <n v="2.5"/>
    <m/>
    <s v="CWT"/>
    <s v="B"/>
    <s v="Y"/>
    <s v="Y"/>
    <s v="Y"/>
    <s v="Y"/>
    <n v="3.1099999999999999E-2"/>
    <x v="0"/>
    <n v="71385"/>
    <n v="215740"/>
    <x v="1"/>
    <n v="37059"/>
    <x v="3"/>
    <m/>
    <m/>
    <m/>
    <m/>
    <m/>
    <m/>
    <m/>
    <m/>
    <m/>
    <m/>
    <m/>
    <m/>
    <m/>
    <m/>
    <m/>
    <m/>
    <m/>
    <m/>
    <m/>
    <m/>
    <m/>
    <m/>
    <m/>
    <m/>
    <m/>
    <m/>
    <m/>
    <m/>
    <m/>
    <m/>
    <m/>
    <m/>
    <m/>
    <m/>
    <m/>
    <m/>
    <m/>
    <m/>
    <m/>
    <m/>
    <m/>
    <m/>
    <m/>
    <m/>
    <m/>
    <m/>
    <m/>
    <m/>
    <m/>
    <m/>
    <m/>
    <m/>
    <m/>
    <m/>
    <m/>
    <m/>
    <m/>
    <m/>
    <m/>
    <m/>
    <m/>
    <m/>
    <m/>
    <m/>
    <m/>
    <m/>
    <m/>
    <m/>
    <m/>
    <m/>
    <m/>
    <m/>
    <m/>
    <m/>
    <m/>
    <m/>
    <m/>
    <m/>
    <m/>
    <m/>
    <m/>
    <m/>
    <m/>
    <m/>
    <m/>
    <m/>
    <m/>
    <m/>
    <m/>
    <m/>
    <m/>
    <m/>
    <m/>
    <m/>
    <m/>
    <m/>
    <m/>
    <m/>
    <m/>
    <m/>
    <m/>
    <m/>
    <m/>
    <m/>
    <m/>
    <m/>
    <m/>
    <m/>
    <m/>
    <m/>
    <m/>
    <m/>
    <m/>
    <m/>
    <m/>
    <m/>
    <m/>
    <m/>
    <m/>
    <m/>
    <m/>
    <m/>
    <m/>
    <m/>
    <m/>
    <m/>
    <m/>
    <m/>
    <m/>
    <m/>
    <m/>
    <m/>
    <m/>
    <m/>
    <m/>
    <m/>
    <n v="12.69"/>
    <m/>
    <m/>
    <m/>
    <m/>
    <m/>
    <m/>
    <m/>
    <m/>
    <m/>
    <m/>
    <n v="12.69"/>
    <m/>
    <m/>
    <m/>
    <m/>
    <m/>
    <m/>
    <m/>
    <m/>
    <m/>
    <m/>
    <m/>
    <n v="4.78"/>
    <m/>
    <m/>
    <m/>
    <m/>
    <n v="27.71"/>
    <n v="49.14"/>
    <n v="1.46"/>
    <m/>
    <n v="25.38"/>
    <n v="4.78"/>
    <n v="30.16"/>
    <n v="78.31"/>
    <n v="108.46999999999998"/>
  </r>
  <r>
    <n v="26"/>
    <n v="105"/>
    <s v="Puntledge R"/>
    <s v="OPS"/>
    <s v="124"/>
    <s v="Chinook"/>
    <s v="2"/>
    <x v="1"/>
    <x v="1"/>
    <n v="105"/>
    <x v="10"/>
    <s v="CK-83"/>
    <s v="EAST VANCOUVER ISLAND-GEORGIA STRAIT_SU_0.3"/>
    <s v="M"/>
    <s v="H"/>
    <n v="105"/>
    <s v="Puntledge River H"/>
    <n v="105"/>
    <s v="Puntledge R"/>
    <s v="GSVI"/>
    <s v="F"/>
    <x v="3"/>
    <s v="185890"/>
    <n v="0"/>
    <s v="185890"/>
    <n v="2018"/>
    <s v="20180526"/>
    <s v="20180605"/>
    <n v="70"/>
    <n v="3.6"/>
    <s v="Mink ate tag retention check group."/>
    <s v="CWT"/>
    <s v="B"/>
    <s v="Y"/>
    <s v="Y"/>
    <s v="Y"/>
    <s v="Y"/>
    <n v="3.1099999999999999E-2"/>
    <x v="0"/>
    <n v="22255"/>
    <n v="48590"/>
    <x v="4"/>
    <n v="37060"/>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87"/>
    <n v="6.98"/>
    <n v="4.97"/>
    <m/>
    <n v="0"/>
    <n v="0"/>
    <n v="0"/>
    <n v="18.82"/>
    <n v="18.82"/>
  </r>
  <r>
    <n v="26"/>
    <n v="105"/>
    <s v="Puntledge R"/>
    <s v="OPS"/>
    <s v="124"/>
    <s v="Chinook"/>
    <s v="2"/>
    <x v="1"/>
    <x v="1"/>
    <n v="105"/>
    <x v="10"/>
    <s v="CK-83"/>
    <s v="EAST VANCOUVER ISLAND-GEORGIA STRAIT_SU_0.3"/>
    <s v="M"/>
    <s v="H"/>
    <n v="105"/>
    <s v="Puntledge River H"/>
    <n v="105"/>
    <s v="Puntledge R"/>
    <s v="GSVI"/>
    <s v="F"/>
    <x v="3"/>
    <s v="185890"/>
    <n v="0"/>
    <s v="185890"/>
    <n v="2018"/>
    <s v="20180526"/>
    <s v="20180605"/>
    <n v="70"/>
    <n v="3.6"/>
    <s v="Mink ate tag retention check group."/>
    <s v="CWT"/>
    <s v="B"/>
    <s v="Y"/>
    <s v="Y"/>
    <s v="Y"/>
    <s v="Y"/>
    <n v="3.1099999999999999E-2"/>
    <x v="0"/>
    <n v="22255"/>
    <n v="48590"/>
    <x v="0"/>
    <n v="37060"/>
    <x v="2"/>
    <m/>
    <m/>
    <m/>
    <m/>
    <m/>
    <m/>
    <m/>
    <m/>
    <m/>
    <m/>
    <m/>
    <m/>
    <m/>
    <m/>
    <m/>
    <m/>
    <m/>
    <m/>
    <m/>
    <m/>
    <m/>
    <m/>
    <m/>
    <m/>
    <m/>
    <m/>
    <m/>
    <m/>
    <m/>
    <m/>
    <m/>
    <m/>
    <m/>
    <m/>
    <m/>
    <m/>
    <m/>
    <m/>
    <m/>
    <m/>
    <m/>
    <m/>
    <m/>
    <m/>
    <m/>
    <m/>
    <m/>
    <m/>
    <m/>
    <n v="35.04"/>
    <m/>
    <m/>
    <m/>
    <m/>
    <m/>
    <m/>
    <m/>
    <m/>
    <m/>
    <m/>
    <m/>
    <m/>
    <m/>
    <m/>
    <m/>
    <m/>
    <m/>
    <m/>
    <m/>
    <m/>
    <m/>
    <m/>
    <m/>
    <m/>
    <m/>
    <m/>
    <m/>
    <m/>
    <m/>
    <m/>
    <m/>
    <m/>
    <m/>
    <m/>
    <m/>
    <m/>
    <m/>
    <m/>
    <m/>
    <m/>
    <m/>
    <m/>
    <m/>
    <m/>
    <m/>
    <m/>
    <m/>
    <m/>
    <m/>
    <m/>
    <m/>
    <m/>
    <m/>
    <m/>
    <m/>
    <m/>
    <m/>
    <m/>
    <m/>
    <m/>
    <m/>
    <m/>
    <m/>
    <m/>
    <m/>
    <m/>
    <m/>
    <m/>
    <m/>
    <m/>
    <m/>
    <m/>
    <m/>
    <m/>
    <m/>
    <m/>
    <m/>
    <m/>
    <m/>
    <m/>
    <m/>
    <m/>
    <m/>
    <m/>
    <m/>
    <m/>
    <m/>
    <m/>
    <m/>
    <m/>
    <m/>
    <m/>
    <m/>
    <m/>
    <m/>
    <m/>
    <m/>
    <m/>
    <m/>
    <m/>
    <m/>
    <m/>
    <m/>
    <m/>
    <m/>
    <m/>
    <m/>
    <m/>
    <m/>
    <m/>
    <m/>
    <m/>
    <m/>
    <m/>
    <n v="12.03"/>
    <n v="43.15"/>
    <n v="4.1100000000000003"/>
    <m/>
    <n v="35.04"/>
    <n v="0"/>
    <n v="35.04"/>
    <n v="59.29"/>
    <n v="94.33"/>
  </r>
  <r>
    <n v="26"/>
    <n v="105"/>
    <s v="Puntledge R"/>
    <s v="OPS"/>
    <s v="124"/>
    <s v="Chinook"/>
    <s v="2"/>
    <x v="1"/>
    <x v="1"/>
    <n v="105"/>
    <x v="10"/>
    <s v="CK-83"/>
    <s v="EAST VANCOUVER ISLAND-GEORGIA STRAIT_SU_0.3"/>
    <s v="M"/>
    <s v="H"/>
    <n v="105"/>
    <s v="Puntledge River H"/>
    <n v="105"/>
    <s v="Puntledge R"/>
    <s v="GSVI"/>
    <s v="F"/>
    <x v="3"/>
    <s v="185890"/>
    <n v="0"/>
    <s v="185890"/>
    <n v="2018"/>
    <s v="20180526"/>
    <s v="20180605"/>
    <n v="70"/>
    <n v="3.6"/>
    <s v="Mink ate tag retention check group."/>
    <s v="CWT"/>
    <s v="B"/>
    <s v="Y"/>
    <s v="Y"/>
    <s v="Y"/>
    <s v="Y"/>
    <n v="3.1099999999999999E-2"/>
    <x v="0"/>
    <n v="22255"/>
    <n v="48590"/>
    <x v="1"/>
    <n v="37060"/>
    <x v="3"/>
    <m/>
    <m/>
    <m/>
    <m/>
    <m/>
    <m/>
    <m/>
    <m/>
    <m/>
    <m/>
    <m/>
    <m/>
    <m/>
    <m/>
    <m/>
    <m/>
    <m/>
    <m/>
    <m/>
    <m/>
    <m/>
    <m/>
    <m/>
    <m/>
    <m/>
    <m/>
    <m/>
    <m/>
    <m/>
    <m/>
    <m/>
    <m/>
    <m/>
    <m/>
    <m/>
    <m/>
    <m/>
    <m/>
    <m/>
    <m/>
    <m/>
    <m/>
    <m/>
    <m/>
    <m/>
    <m/>
    <m/>
    <m/>
    <m/>
    <m/>
    <m/>
    <m/>
    <m/>
    <m/>
    <m/>
    <m/>
    <m/>
    <m/>
    <m/>
    <n v="52.4"/>
    <m/>
    <m/>
    <m/>
    <m/>
    <m/>
    <m/>
    <m/>
    <m/>
    <m/>
    <m/>
    <m/>
    <m/>
    <m/>
    <m/>
    <m/>
    <m/>
    <m/>
    <m/>
    <m/>
    <m/>
    <m/>
    <m/>
    <m/>
    <m/>
    <m/>
    <m/>
    <m/>
    <m/>
    <m/>
    <m/>
    <m/>
    <m/>
    <m/>
    <m/>
    <m/>
    <m/>
    <m/>
    <m/>
    <m/>
    <m/>
    <m/>
    <m/>
    <m/>
    <m/>
    <m/>
    <m/>
    <m/>
    <m/>
    <m/>
    <m/>
    <m/>
    <m/>
    <m/>
    <m/>
    <m/>
    <m/>
    <m/>
    <m/>
    <m/>
    <m/>
    <m/>
    <m/>
    <m/>
    <m/>
    <m/>
    <m/>
    <m/>
    <m/>
    <m/>
    <m/>
    <m/>
    <m/>
    <m/>
    <m/>
    <m/>
    <m/>
    <m/>
    <m/>
    <m/>
    <m/>
    <m/>
    <m/>
    <m/>
    <m/>
    <m/>
    <m/>
    <m/>
    <n v="9.17"/>
    <m/>
    <m/>
    <m/>
    <m/>
    <m/>
    <m/>
    <m/>
    <m/>
    <m/>
    <m/>
    <m/>
    <n v="10.39"/>
    <m/>
    <m/>
    <m/>
    <m/>
    <n v="7.26"/>
    <n v="12.2"/>
    <n v="0.98"/>
    <m/>
    <n v="61.57"/>
    <n v="10.39"/>
    <n v="71.959999999999994"/>
    <n v="20.440000000000001"/>
    <n v="92.4"/>
  </r>
  <r>
    <n v="26"/>
    <n v="105"/>
    <s v="Puntledge R"/>
    <s v="OPS"/>
    <s v="124"/>
    <s v="Chinook"/>
    <s v="2"/>
    <x v="1"/>
    <x v="2"/>
    <n v="105"/>
    <x v="10"/>
    <s v="CK-83"/>
    <s v="EAST VANCOUVER ISLAND-GEORGIA STRAIT_SU_0.3"/>
    <s v="M"/>
    <s v="H"/>
    <n v="105"/>
    <s v="Puntledge River H"/>
    <n v="105"/>
    <s v="Puntledge R"/>
    <s v="GSVI"/>
    <s v="S"/>
    <x v="1"/>
    <s v="183480"/>
    <n v="0"/>
    <s v="183480"/>
    <n v="2019"/>
    <s v="20190527"/>
    <s v="20190607"/>
    <n v="73"/>
    <n v="4"/>
    <s v="134,150 Low Positive BKD + 117861 Negative Low BKD"/>
    <s v="CWT"/>
    <s v="P"/>
    <s v="Y"/>
    <s v="Y"/>
    <s v="Y"/>
    <s v="Y"/>
    <n v="2.7199999999999998E-2"/>
    <x v="0"/>
    <n v="102220"/>
    <n v="252011"/>
    <x v="4"/>
    <n v="37743"/>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46"/>
    <m/>
    <m/>
    <m/>
    <m/>
    <n v="8.9499999999999993"/>
    <n v="14.72"/>
    <n v="4.1100000000000003"/>
    <m/>
    <n v="0"/>
    <n v="6.46"/>
    <n v="6.46"/>
    <n v="27.78"/>
    <n v="34.24"/>
  </r>
  <r>
    <n v="26"/>
    <n v="105"/>
    <s v="Puntledge R"/>
    <s v="OPS"/>
    <s v="124"/>
    <s v="Chinook"/>
    <s v="2"/>
    <x v="1"/>
    <x v="2"/>
    <n v="105"/>
    <x v="10"/>
    <s v="CK-83"/>
    <s v="EAST VANCOUVER ISLAND-GEORGIA STRAIT_SU_0.3"/>
    <s v="M"/>
    <s v="H"/>
    <n v="105"/>
    <s v="Puntledge River H"/>
    <n v="105"/>
    <s v="Puntledge R"/>
    <s v="GSVI"/>
    <s v="S"/>
    <x v="1"/>
    <s v="183480"/>
    <n v="0"/>
    <s v="183480"/>
    <n v="2019"/>
    <s v="20190527"/>
    <s v="20190607"/>
    <n v="73"/>
    <n v="4"/>
    <s v="134,150 Low Positive BKD + 117861 Negative Low BKD"/>
    <s v="CWT"/>
    <s v="P"/>
    <s v="Y"/>
    <s v="Y"/>
    <s v="Y"/>
    <s v="Y"/>
    <n v="2.7199999999999998E-2"/>
    <x v="0"/>
    <n v="102220"/>
    <n v="252011"/>
    <x v="0"/>
    <n v="37743"/>
    <x v="3"/>
    <m/>
    <m/>
    <m/>
    <m/>
    <m/>
    <m/>
    <m/>
    <m/>
    <m/>
    <m/>
    <m/>
    <m/>
    <m/>
    <m/>
    <m/>
    <m/>
    <m/>
    <m/>
    <m/>
    <m/>
    <m/>
    <m/>
    <m/>
    <m/>
    <m/>
    <m/>
    <m/>
    <m/>
    <m/>
    <m/>
    <m/>
    <m/>
    <m/>
    <m/>
    <m/>
    <m/>
    <m/>
    <m/>
    <m/>
    <m/>
    <m/>
    <m/>
    <m/>
    <m/>
    <m/>
    <m/>
    <m/>
    <m/>
    <m/>
    <n v="20.56"/>
    <m/>
    <m/>
    <m/>
    <m/>
    <m/>
    <m/>
    <m/>
    <m/>
    <m/>
    <n v="20.86"/>
    <m/>
    <m/>
    <m/>
    <m/>
    <m/>
    <m/>
    <m/>
    <m/>
    <m/>
    <m/>
    <m/>
    <m/>
    <m/>
    <m/>
    <m/>
    <m/>
    <m/>
    <m/>
    <m/>
    <m/>
    <m/>
    <m/>
    <m/>
    <m/>
    <m/>
    <m/>
    <m/>
    <m/>
    <m/>
    <m/>
    <m/>
    <m/>
    <m/>
    <m/>
    <m/>
    <m/>
    <m/>
    <m/>
    <m/>
    <m/>
    <m/>
    <m/>
    <m/>
    <m/>
    <m/>
    <m/>
    <m/>
    <m/>
    <m/>
    <m/>
    <m/>
    <m/>
    <m/>
    <m/>
    <m/>
    <m/>
    <m/>
    <m/>
    <m/>
    <m/>
    <m/>
    <m/>
    <m/>
    <m/>
    <m/>
    <m/>
    <m/>
    <m/>
    <m/>
    <m/>
    <m/>
    <m/>
    <m/>
    <m/>
    <m/>
    <m/>
    <m/>
    <m/>
    <m/>
    <m/>
    <m/>
    <m/>
    <m/>
    <m/>
    <m/>
    <m/>
    <m/>
    <n v="10.45"/>
    <m/>
    <m/>
    <m/>
    <m/>
    <m/>
    <m/>
    <m/>
    <m/>
    <m/>
    <m/>
    <m/>
    <n v="9.1300000000000008"/>
    <m/>
    <m/>
    <m/>
    <n v="8.14"/>
    <n v="81.47"/>
    <n v="147.52000000000001"/>
    <n v="14.07"/>
    <m/>
    <n v="51.87"/>
    <n v="17.27"/>
    <n v="69.14"/>
    <n v="243.06"/>
    <n v="312.2"/>
  </r>
  <r>
    <n v="26"/>
    <n v="105"/>
    <s v="Puntledge R"/>
    <s v="OPS"/>
    <s v="124"/>
    <s v="Chinook"/>
    <s v="2"/>
    <x v="1"/>
    <x v="2"/>
    <n v="105"/>
    <x v="10"/>
    <s v="CK-83"/>
    <s v="EAST VANCOUVER ISLAND-GEORGIA STRAIT_SU_0.3"/>
    <s v="M"/>
    <s v="H"/>
    <n v="105"/>
    <s v="Puntledge River H"/>
    <n v="105"/>
    <s v="Puntledge R"/>
    <s v="GSVI"/>
    <s v="S"/>
    <x v="1"/>
    <s v="183480"/>
    <n v="0"/>
    <s v="183480"/>
    <n v="2019"/>
    <s v="20190527"/>
    <s v="20190607"/>
    <n v="73"/>
    <n v="4"/>
    <s v="134,150 Low Positive BKD + 117861 Negative Low BKD"/>
    <s v="CWT"/>
    <s v="P"/>
    <s v="Y"/>
    <s v="Y"/>
    <s v="Y"/>
    <s v="Y"/>
    <n v="2.7199999999999998E-2"/>
    <x v="0"/>
    <n v="102220"/>
    <n v="252011"/>
    <x v="1"/>
    <n v="37743"/>
    <x v="4"/>
    <m/>
    <m/>
    <m/>
    <m/>
    <m/>
    <m/>
    <m/>
    <m/>
    <m/>
    <m/>
    <m/>
    <m/>
    <m/>
    <n v="7.94"/>
    <m/>
    <m/>
    <m/>
    <m/>
    <m/>
    <m/>
    <m/>
    <m/>
    <m/>
    <m/>
    <m/>
    <m/>
    <m/>
    <m/>
    <m/>
    <m/>
    <m/>
    <m/>
    <m/>
    <m/>
    <m/>
    <m/>
    <m/>
    <m/>
    <m/>
    <m/>
    <m/>
    <m/>
    <m/>
    <m/>
    <m/>
    <m/>
    <m/>
    <m/>
    <m/>
    <m/>
    <m/>
    <m/>
    <m/>
    <m/>
    <m/>
    <m/>
    <m/>
    <m/>
    <m/>
    <m/>
    <m/>
    <m/>
    <m/>
    <m/>
    <m/>
    <m/>
    <m/>
    <m/>
    <m/>
    <m/>
    <m/>
    <m/>
    <m/>
    <m/>
    <m/>
    <m/>
    <m/>
    <m/>
    <m/>
    <m/>
    <m/>
    <m/>
    <m/>
    <m/>
    <m/>
    <m/>
    <m/>
    <m/>
    <m/>
    <m/>
    <m/>
    <m/>
    <m/>
    <m/>
    <m/>
    <m/>
    <m/>
    <m/>
    <m/>
    <m/>
    <m/>
    <m/>
    <m/>
    <m/>
    <m/>
    <m/>
    <m/>
    <m/>
    <m/>
    <m/>
    <m/>
    <m/>
    <m/>
    <m/>
    <m/>
    <m/>
    <m/>
    <m/>
    <m/>
    <m/>
    <m/>
    <m/>
    <m/>
    <m/>
    <m/>
    <m/>
    <m/>
    <m/>
    <m/>
    <m/>
    <m/>
    <m/>
    <m/>
    <m/>
    <m/>
    <m/>
    <m/>
    <m/>
    <m/>
    <m/>
    <m/>
    <m/>
    <m/>
    <m/>
    <m/>
    <m/>
    <m/>
    <n v="14.2"/>
    <m/>
    <m/>
    <m/>
    <m/>
    <m/>
    <m/>
    <m/>
    <m/>
    <m/>
    <m/>
    <m/>
    <n v="19.63"/>
    <m/>
    <m/>
    <m/>
    <m/>
    <n v="64.099999999999994"/>
    <n v="28.11"/>
    <m/>
    <m/>
    <n v="22.14"/>
    <n v="19.63"/>
    <n v="41.77"/>
    <n v="92.21"/>
    <n v="133.97999999999999"/>
  </r>
  <r>
    <n v="26"/>
    <n v="105"/>
    <s v="Puntledge R"/>
    <s v="OPS"/>
    <s v="124"/>
    <s v="Chinook"/>
    <s v="2"/>
    <x v="1"/>
    <x v="2"/>
    <n v="105"/>
    <x v="10"/>
    <s v="CK-83"/>
    <s v="EAST VANCOUVER ISLAND-GEORGIA STRAIT_SU_0.3"/>
    <s v="M"/>
    <s v="H"/>
    <n v="105"/>
    <s v="Puntledge River H"/>
    <n v="105"/>
    <s v="Puntledge R"/>
    <s v="GSVI"/>
    <s v="S"/>
    <x v="1"/>
    <s v="185785"/>
    <n v="0"/>
    <s v="185785"/>
    <n v="2019"/>
    <s v="20190607"/>
    <s v="20190621"/>
    <m/>
    <n v="3.71"/>
    <m/>
    <s v="CWT"/>
    <s v="P"/>
    <s v="Y"/>
    <s v="Y"/>
    <s v="Y"/>
    <s v="Y"/>
    <n v="3.5000000000000001E-3"/>
    <x v="0"/>
    <n v="33303"/>
    <n v="87814"/>
    <x v="4"/>
    <n v="37744"/>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1"/>
    <n v="5.51"/>
    <n v="1.88"/>
    <m/>
    <n v="0"/>
    <n v="0"/>
    <n v="0"/>
    <n v="8.1"/>
    <n v="8.1"/>
  </r>
  <r>
    <n v="26"/>
    <n v="105"/>
    <s v="Puntledge R"/>
    <s v="OPS"/>
    <s v="124"/>
    <s v="Chinook"/>
    <s v="2"/>
    <x v="1"/>
    <x v="2"/>
    <n v="105"/>
    <x v="10"/>
    <s v="CK-83"/>
    <s v="EAST VANCOUVER ISLAND-GEORGIA STRAIT_SU_0.3"/>
    <s v="M"/>
    <s v="H"/>
    <n v="105"/>
    <s v="Puntledge River H"/>
    <n v="105"/>
    <s v="Puntledge R"/>
    <s v="GSVI"/>
    <s v="S"/>
    <x v="1"/>
    <s v="185785"/>
    <n v="0"/>
    <s v="185785"/>
    <n v="2019"/>
    <s v="20190607"/>
    <s v="20190621"/>
    <m/>
    <n v="3.71"/>
    <m/>
    <s v="CWT"/>
    <s v="P"/>
    <s v="Y"/>
    <s v="Y"/>
    <s v="Y"/>
    <s v="Y"/>
    <n v="3.5000000000000001E-3"/>
    <x v="0"/>
    <n v="33303"/>
    <n v="87814"/>
    <x v="0"/>
    <n v="37744"/>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18"/>
    <m/>
    <m/>
    <m/>
    <m/>
    <m/>
    <m/>
    <m/>
    <m/>
    <m/>
    <m/>
    <m/>
    <m/>
    <m/>
    <m/>
    <m/>
    <m/>
    <n v="28.6"/>
    <n v="52.23"/>
    <n v="6.36"/>
    <m/>
    <n v="11.18"/>
    <n v="0"/>
    <n v="11.18"/>
    <n v="87.19"/>
    <n v="98.36999999999999"/>
  </r>
  <r>
    <n v="26"/>
    <n v="105"/>
    <s v="Puntledge R"/>
    <s v="OPS"/>
    <s v="124"/>
    <s v="Chinook"/>
    <s v="2"/>
    <x v="1"/>
    <x v="2"/>
    <n v="105"/>
    <x v="10"/>
    <s v="CK-83"/>
    <s v="EAST VANCOUVER ISLAND-GEORGIA STRAIT_SU_0.3"/>
    <s v="M"/>
    <s v="H"/>
    <n v="105"/>
    <s v="Puntledge River H"/>
    <n v="105"/>
    <s v="Puntledge R"/>
    <s v="GSVI"/>
    <s v="S"/>
    <x v="1"/>
    <s v="185785"/>
    <n v="0"/>
    <s v="185785"/>
    <n v="2019"/>
    <s v="20190607"/>
    <s v="20190621"/>
    <m/>
    <n v="3.71"/>
    <m/>
    <s v="CWT"/>
    <s v="P"/>
    <s v="Y"/>
    <s v="Y"/>
    <s v="Y"/>
    <s v="Y"/>
    <n v="3.5000000000000001E-3"/>
    <x v="0"/>
    <n v="33303"/>
    <n v="87814"/>
    <x v="1"/>
    <n v="37744"/>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18"/>
    <n v="5.78"/>
    <m/>
    <m/>
    <n v="0"/>
    <n v="0"/>
    <n v="0"/>
    <n v="18.96"/>
    <n v="18.96"/>
  </r>
  <r>
    <n v="26"/>
    <n v="105"/>
    <s v="Puntledge R"/>
    <s v="OPS"/>
    <s v="124"/>
    <s v="Chinook"/>
    <s v="2"/>
    <x v="1"/>
    <x v="14"/>
    <n v="105"/>
    <x v="10"/>
    <s v="CK-83"/>
    <s v="EAST VANCOUVER ISLAND-GEORGIA STRAIT_SU_0.3"/>
    <s v="M"/>
    <s v="H"/>
    <n v="105"/>
    <s v="Puntledge River H"/>
    <n v="105"/>
    <s v="Puntledge R"/>
    <s v="GSVI"/>
    <s v="S"/>
    <x v="1"/>
    <s v="186709"/>
    <n v="0"/>
    <s v="186709"/>
    <n v="2021"/>
    <s v="20210525"/>
    <s v="20210610"/>
    <n v="73"/>
    <n v="3.98"/>
    <s v="Unmarked (BKD) = 4,119 LP + 50,007 mixed LPs. 93% of release occurred on May 25"/>
    <s v="CWT"/>
    <s v="P"/>
    <s v="Y"/>
    <s v="Y"/>
    <s v="Y"/>
    <s v="Y"/>
    <n v="0.17199999999999999"/>
    <x v="0"/>
    <n v="16063"/>
    <n v="74453"/>
    <x v="4"/>
    <n v="39227"/>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
    <n v="8"/>
    <n v="1.1100000000000001"/>
    <m/>
    <n v="0"/>
    <n v="0"/>
    <n v="0"/>
    <n v="32.11"/>
    <n v="32.11"/>
  </r>
  <r>
    <n v="26"/>
    <n v="105"/>
    <s v="Puntledge R"/>
    <s v="OPS"/>
    <s v="124"/>
    <s v="Chinook"/>
    <s v="2"/>
    <x v="1"/>
    <x v="14"/>
    <n v="105"/>
    <x v="10"/>
    <s v="CK-83"/>
    <s v="EAST VANCOUVER ISLAND-GEORGIA STRAIT_SU_0.3"/>
    <s v="M"/>
    <s v="H"/>
    <n v="105"/>
    <s v="Puntledge River H"/>
    <n v="105"/>
    <s v="Puntledge R"/>
    <s v="GSVI"/>
    <s v="S"/>
    <x v="1"/>
    <s v="186709"/>
    <n v="0"/>
    <s v="186709"/>
    <n v="2021"/>
    <s v="20210525"/>
    <s v="20210610"/>
    <n v="73"/>
    <n v="3.98"/>
    <s v="Unmarked (BKD) = 4,119 LP + 50,007 mixed LPs. 93% of release occurred on May 25"/>
    <s v="CWT"/>
    <s v="P"/>
    <s v="Y"/>
    <s v="Y"/>
    <s v="Y"/>
    <s v="Y"/>
    <n v="0.17199999999999999"/>
    <x v="0"/>
    <n v="16063"/>
    <n v="74453"/>
    <x v="0"/>
    <n v="39227"/>
    <x v="5"/>
    <m/>
    <m/>
    <m/>
    <m/>
    <m/>
    <m/>
    <m/>
    <m/>
    <m/>
    <m/>
    <m/>
    <m/>
    <m/>
    <m/>
    <m/>
    <m/>
    <m/>
    <m/>
    <m/>
    <m/>
    <m/>
    <m/>
    <m/>
    <m/>
    <m/>
    <m/>
    <m/>
    <m/>
    <m/>
    <m/>
    <m/>
    <m/>
    <m/>
    <m/>
    <m/>
    <m/>
    <m/>
    <m/>
    <m/>
    <m/>
    <m/>
    <m/>
    <m/>
    <m/>
    <m/>
    <m/>
    <m/>
    <m/>
    <m/>
    <m/>
    <m/>
    <m/>
    <m/>
    <m/>
    <m/>
    <m/>
    <m/>
    <m/>
    <m/>
    <m/>
    <m/>
    <n v="31.84"/>
    <m/>
    <m/>
    <m/>
    <m/>
    <m/>
    <m/>
    <m/>
    <m/>
    <m/>
    <m/>
    <m/>
    <m/>
    <m/>
    <m/>
    <m/>
    <m/>
    <m/>
    <m/>
    <m/>
    <m/>
    <n v="8.81"/>
    <m/>
    <m/>
    <m/>
    <m/>
    <m/>
    <m/>
    <m/>
    <m/>
    <m/>
    <m/>
    <m/>
    <m/>
    <m/>
    <m/>
    <m/>
    <m/>
    <m/>
    <m/>
    <m/>
    <m/>
    <m/>
    <m/>
    <m/>
    <m/>
    <m/>
    <m/>
    <m/>
    <m/>
    <m/>
    <m/>
    <m/>
    <m/>
    <m/>
    <m/>
    <m/>
    <m/>
    <m/>
    <m/>
    <m/>
    <m/>
    <m/>
    <m/>
    <m/>
    <m/>
    <m/>
    <m/>
    <m/>
    <m/>
    <m/>
    <m/>
    <m/>
    <m/>
    <m/>
    <m/>
    <m/>
    <m/>
    <m/>
    <m/>
    <m/>
    <m/>
    <m/>
    <m/>
    <m/>
    <m/>
    <m/>
    <m/>
    <m/>
    <m/>
    <m/>
    <m/>
    <m/>
    <m/>
    <m/>
    <m/>
    <m/>
    <m/>
    <m/>
    <m/>
    <m/>
    <m/>
    <m/>
    <n v="24.14"/>
    <n v="6.77"/>
    <n v="4.3099999999999996"/>
    <m/>
    <n v="40.65"/>
    <n v="0"/>
    <n v="40.65"/>
    <n v="35.22"/>
    <n v="75.86999999999999"/>
  </r>
  <r>
    <n v="26"/>
    <n v="105"/>
    <s v="Puntledge R"/>
    <s v="OPS"/>
    <s v="124"/>
    <s v="Chinook"/>
    <s v="2"/>
    <x v="1"/>
    <x v="14"/>
    <n v="105"/>
    <x v="10"/>
    <s v="CK-83"/>
    <s v="EAST VANCOUVER ISLAND-GEORGIA STRAIT_SU_0.3"/>
    <s v="M"/>
    <s v="H"/>
    <n v="105"/>
    <s v="Puntledge River H"/>
    <n v="105"/>
    <s v="Puntledge R"/>
    <s v="GSVI"/>
    <s v="S"/>
    <x v="1"/>
    <s v="186709"/>
    <n v="0"/>
    <s v="186709"/>
    <n v="2021"/>
    <s v="20210525"/>
    <s v="20210610"/>
    <n v="73"/>
    <n v="3.98"/>
    <s v="Unmarked (BKD) = 4,119 LP + 50,007 mixed LPs. 93% of release occurred on May 25"/>
    <s v="CWT"/>
    <s v="P"/>
    <s v="Y"/>
    <s v="Y"/>
    <s v="Y"/>
    <s v="Y"/>
    <n v="0.17199999999999999"/>
    <x v="0"/>
    <n v="16063"/>
    <n v="74453"/>
    <x v="1"/>
    <n v="39227"/>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63"/>
    <n v="0.24"/>
    <m/>
    <m/>
    <n v="0"/>
    <n v="0"/>
    <n v="0"/>
    <n v="4.87"/>
    <n v="4.87"/>
  </r>
  <r>
    <n v="26"/>
    <n v="105"/>
    <s v="Puntledge R"/>
    <s v="OPS"/>
    <s v="124"/>
    <s v="Chinook"/>
    <s v="2"/>
    <x v="1"/>
    <x v="15"/>
    <n v="105"/>
    <x v="10"/>
    <s v="CK-83"/>
    <s v="EAST VANCOUVER ISLAND-GEORGIA STRAIT_SU_0.3"/>
    <s v="M"/>
    <s v="H"/>
    <n v="105"/>
    <s v="Puntledge River H"/>
    <n v="105"/>
    <s v="Puntledge R"/>
    <s v="GSVI"/>
    <s v="S"/>
    <x v="1"/>
    <s v="186713"/>
    <n v="0"/>
    <s v="186713"/>
    <n v="2022"/>
    <s v="20220624"/>
    <s v="20220705"/>
    <n v="76"/>
    <n v="4.7"/>
    <m/>
    <s v="CWT"/>
    <s v="P"/>
    <s v="Y"/>
    <s v="Y"/>
    <s v="Y"/>
    <s v="N"/>
    <n v="5.9999999999999995E-4"/>
    <x v="0"/>
    <n v="24741"/>
    <n v="25022"/>
    <x v="4"/>
    <n v="40197"/>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8"/>
    <n v="0.09"/>
    <n v="0.32"/>
    <m/>
    <n v="0"/>
    <n v="0"/>
    <n v="0"/>
    <n v="1.59"/>
    <n v="1.59"/>
  </r>
  <r>
    <n v="26"/>
    <n v="105"/>
    <s v="Puntledge R"/>
    <s v="OPS"/>
    <s v="124"/>
    <s v="Chinook"/>
    <s v="2"/>
    <x v="1"/>
    <x v="15"/>
    <n v="105"/>
    <x v="10"/>
    <s v="CK-83"/>
    <s v="EAST VANCOUVER ISLAND-GEORGIA STRAIT_SU_0.3"/>
    <s v="M"/>
    <s v="H"/>
    <n v="105"/>
    <s v="Puntledge River H"/>
    <n v="105"/>
    <s v="Puntledge R"/>
    <s v="GSVI"/>
    <s v="S"/>
    <x v="1"/>
    <s v="186713"/>
    <n v="0"/>
    <s v="186713"/>
    <n v="2022"/>
    <s v="20220624"/>
    <s v="20220705"/>
    <n v="76"/>
    <n v="4.7"/>
    <m/>
    <s v="CWT"/>
    <s v="P"/>
    <s v="Y"/>
    <s v="Y"/>
    <s v="Y"/>
    <s v="N"/>
    <n v="5.9999999999999995E-4"/>
    <x v="0"/>
    <n v="24741"/>
    <n v="25022"/>
    <x v="0"/>
    <n v="40197"/>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36"/>
    <n v="0.81"/>
    <n v="0.1"/>
    <m/>
    <n v="0"/>
    <n v="0"/>
    <n v="0"/>
    <n v="7.27"/>
    <n v="7.27"/>
  </r>
  <r>
    <n v="26"/>
    <n v="105"/>
    <s v="Puntledge R"/>
    <s v="OPS"/>
    <s v="124"/>
    <s v="Chinook"/>
    <s v="2"/>
    <x v="1"/>
    <x v="15"/>
    <n v="105"/>
    <x v="10"/>
    <s v="CK-83"/>
    <s v="EAST VANCOUVER ISLAND-GEORGIA STRAIT_SU_0.3"/>
    <s v="M"/>
    <s v="H"/>
    <n v="105"/>
    <s v="Puntledge River H"/>
    <n v="105"/>
    <s v="Puntledge R"/>
    <s v="GSVI"/>
    <s v="S"/>
    <x v="1"/>
    <s v="186714"/>
    <n v="0"/>
    <s v="186714"/>
    <n v="2022"/>
    <s v="20220624"/>
    <s v="20220705"/>
    <n v="76"/>
    <n v="4.7"/>
    <m/>
    <s v="CWT"/>
    <s v="P"/>
    <s v="Y"/>
    <s v="Y"/>
    <s v="Y"/>
    <s v="N"/>
    <n v="6.9999999999999999E-4"/>
    <x v="0"/>
    <n v="19424"/>
    <n v="19644"/>
    <x v="4"/>
    <n v="40198"/>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4"/>
    <m/>
    <m/>
    <m/>
    <n v="0"/>
    <n v="0"/>
    <n v="0"/>
    <n v="3.54"/>
    <n v="3.54"/>
  </r>
  <r>
    <n v="26"/>
    <n v="105"/>
    <s v="Puntledge R"/>
    <s v="OPS"/>
    <s v="124"/>
    <s v="Chinook"/>
    <s v="2"/>
    <x v="1"/>
    <x v="15"/>
    <n v="105"/>
    <x v="10"/>
    <s v="CK-83"/>
    <s v="EAST VANCOUVER ISLAND-GEORGIA STRAIT_SU_0.3"/>
    <s v="M"/>
    <s v="H"/>
    <n v="105"/>
    <s v="Puntledge River H"/>
    <n v="105"/>
    <s v="Puntledge R"/>
    <s v="GSVI"/>
    <s v="S"/>
    <x v="1"/>
    <s v="186714"/>
    <n v="0"/>
    <s v="186714"/>
    <n v="2022"/>
    <s v="20220624"/>
    <s v="20220705"/>
    <n v="76"/>
    <n v="4.7"/>
    <m/>
    <s v="CWT"/>
    <s v="P"/>
    <s v="Y"/>
    <s v="Y"/>
    <s v="Y"/>
    <s v="N"/>
    <n v="6.9999999999999999E-4"/>
    <x v="0"/>
    <n v="19424"/>
    <n v="19644"/>
    <x v="0"/>
    <n v="40198"/>
    <x v="6"/>
    <m/>
    <m/>
    <m/>
    <m/>
    <m/>
    <m/>
    <m/>
    <m/>
    <m/>
    <m/>
    <m/>
    <m/>
    <m/>
    <m/>
    <m/>
    <m/>
    <m/>
    <m/>
    <m/>
    <m/>
    <m/>
    <m/>
    <m/>
    <m/>
    <m/>
    <m/>
    <m/>
    <m/>
    <m/>
    <m/>
    <m/>
    <m/>
    <m/>
    <m/>
    <m/>
    <m/>
    <m/>
    <m/>
    <m/>
    <m/>
    <m/>
    <m/>
    <m/>
    <m/>
    <m/>
    <m/>
    <m/>
    <m/>
    <m/>
    <n v="10.07"/>
    <m/>
    <m/>
    <m/>
    <m/>
    <m/>
    <m/>
    <m/>
    <m/>
    <m/>
    <m/>
    <m/>
    <m/>
    <m/>
    <m/>
    <m/>
    <m/>
    <m/>
    <m/>
    <m/>
    <m/>
    <m/>
    <m/>
    <m/>
    <m/>
    <m/>
    <m/>
    <m/>
    <m/>
    <m/>
    <m/>
    <m/>
    <m/>
    <m/>
    <m/>
    <m/>
    <m/>
    <m/>
    <m/>
    <m/>
    <m/>
    <m/>
    <m/>
    <m/>
    <m/>
    <m/>
    <m/>
    <m/>
    <m/>
    <m/>
    <m/>
    <m/>
    <m/>
    <m/>
    <m/>
    <m/>
    <m/>
    <m/>
    <m/>
    <m/>
    <m/>
    <m/>
    <m/>
    <m/>
    <m/>
    <m/>
    <m/>
    <m/>
    <m/>
    <m/>
    <m/>
    <m/>
    <m/>
    <m/>
    <m/>
    <m/>
    <m/>
    <m/>
    <m/>
    <m/>
    <m/>
    <m/>
    <m/>
    <m/>
    <m/>
    <m/>
    <m/>
    <m/>
    <m/>
    <m/>
    <m/>
    <m/>
    <m/>
    <m/>
    <m/>
    <m/>
    <m/>
    <m/>
    <m/>
    <m/>
    <m/>
    <m/>
    <m/>
    <m/>
    <m/>
    <m/>
    <m/>
    <m/>
    <m/>
    <m/>
    <m/>
    <m/>
    <m/>
    <m/>
    <m/>
    <n v="8.3800000000000008"/>
    <n v="0.97"/>
    <n v="0.1"/>
    <m/>
    <n v="10.07"/>
    <n v="0"/>
    <n v="10.07"/>
    <n v="9.4499999999999993"/>
    <n v="19.520000000000003"/>
  </r>
  <r>
    <n v="26"/>
    <n v="105"/>
    <s v="Puntledge R"/>
    <s v="OPS"/>
    <s v="124"/>
    <s v="Chinook"/>
    <s v="3"/>
    <x v="0"/>
    <x v="3"/>
    <n v="105"/>
    <x v="10"/>
    <s v="CK-27"/>
    <s v="EAST VANCOUVER ISLAND-QUALICUM &amp; PUNTLEDGE_FA_0.x"/>
    <s v="M"/>
    <s v="H"/>
    <n v="105"/>
    <s v="Puntledge River H"/>
    <n v="105"/>
    <s v="Puntledge R"/>
    <s v="GSVI"/>
    <s v="S"/>
    <x v="1"/>
    <s v="185725"/>
    <n v="0"/>
    <s v="185725"/>
    <n v="2006"/>
    <s v="20060602"/>
    <s v="20060602"/>
    <n v="8"/>
    <n v="7.1"/>
    <s v="FED EWOS DIET. SEE ALSO 185726 (SKRETTING DIET)."/>
    <s v="CWT"/>
    <s v="P"/>
    <s v="Y"/>
    <s v="Y"/>
    <s v="Y"/>
    <s v="Y"/>
    <n v="1.7229999999999999E-3"/>
    <x v="0"/>
    <n v="30111"/>
    <n v="770602"/>
    <x v="5"/>
    <n v="3068"/>
    <x v="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9"/>
    <m/>
    <m/>
    <m/>
    <n v="0"/>
    <n v="0"/>
    <n v="0"/>
    <n v="2.29"/>
    <n v="2.29"/>
  </r>
  <r>
    <n v="26"/>
    <n v="105"/>
    <s v="Puntledge R"/>
    <s v="OPS"/>
    <s v="124"/>
    <s v="Chinook"/>
    <s v="3"/>
    <x v="0"/>
    <x v="3"/>
    <n v="105"/>
    <x v="10"/>
    <s v="CK-27"/>
    <s v="EAST VANCOUVER ISLAND-QUALICUM &amp; PUNTLEDGE_FA_0.x"/>
    <s v="M"/>
    <s v="H"/>
    <n v="105"/>
    <s v="Puntledge River H"/>
    <n v="105"/>
    <s v="Puntledge R"/>
    <s v="GSVI"/>
    <s v="S"/>
    <x v="1"/>
    <s v="185725"/>
    <n v="0"/>
    <s v="185725"/>
    <n v="2006"/>
    <s v="20060602"/>
    <s v="20060602"/>
    <n v="8"/>
    <n v="7.1"/>
    <s v="FED EWOS DIET. SEE ALSO 185726 (SKRETTING DIET)."/>
    <s v="CWT"/>
    <s v="P"/>
    <s v="Y"/>
    <s v="Y"/>
    <s v="Y"/>
    <s v="Y"/>
    <n v="1.7229999999999999E-3"/>
    <x v="0"/>
    <n v="30111"/>
    <n v="770602"/>
    <x v="4"/>
    <n v="3068"/>
    <x v="7"/>
    <m/>
    <m/>
    <m/>
    <m/>
    <m/>
    <m/>
    <m/>
    <m/>
    <m/>
    <m/>
    <m/>
    <m/>
    <m/>
    <m/>
    <m/>
    <m/>
    <m/>
    <m/>
    <m/>
    <m/>
    <m/>
    <m/>
    <m/>
    <m/>
    <m/>
    <m/>
    <m/>
    <m/>
    <m/>
    <m/>
    <m/>
    <m/>
    <m/>
    <m/>
    <m/>
    <m/>
    <m/>
    <m/>
    <m/>
    <m/>
    <m/>
    <m/>
    <m/>
    <m/>
    <m/>
    <m/>
    <m/>
    <m/>
    <m/>
    <m/>
    <m/>
    <m/>
    <m/>
    <m/>
    <m/>
    <m/>
    <m/>
    <m/>
    <m/>
    <m/>
    <m/>
    <m/>
    <m/>
    <m/>
    <m/>
    <m/>
    <m/>
    <m/>
    <m/>
    <m/>
    <m/>
    <m/>
    <m/>
    <m/>
    <m/>
    <m/>
    <m/>
    <m/>
    <m/>
    <m/>
    <m/>
    <m/>
    <m/>
    <m/>
    <m/>
    <m/>
    <m/>
    <m/>
    <m/>
    <m/>
    <m/>
    <m/>
    <m/>
    <m/>
    <m/>
    <m/>
    <m/>
    <m/>
    <m/>
    <m/>
    <m/>
    <m/>
    <m/>
    <m/>
    <m/>
    <m/>
    <m/>
    <m/>
    <m/>
    <m/>
    <m/>
    <m/>
    <m/>
    <m/>
    <m/>
    <m/>
    <m/>
    <m/>
    <m/>
    <m/>
    <m/>
    <m/>
    <m/>
    <m/>
    <n v="92.39"/>
    <m/>
    <m/>
    <m/>
    <m/>
    <m/>
    <m/>
    <m/>
    <m/>
    <m/>
    <m/>
    <m/>
    <m/>
    <m/>
    <m/>
    <m/>
    <m/>
    <m/>
    <m/>
    <m/>
    <m/>
    <m/>
    <m/>
    <m/>
    <m/>
    <m/>
    <m/>
    <m/>
    <m/>
    <m/>
    <m/>
    <m/>
    <m/>
    <m/>
    <m/>
    <n v="2.56"/>
    <m/>
    <m/>
    <m/>
    <m/>
    <n v="495.28"/>
    <n v="1639.06"/>
    <m/>
    <m/>
    <n v="92.39"/>
    <n v="2.56"/>
    <n v="94.95"/>
    <n v="2134.34"/>
    <n v="2229.29"/>
  </r>
  <r>
    <n v="26"/>
    <n v="105"/>
    <s v="Puntledge R"/>
    <s v="OPS"/>
    <s v="124"/>
    <s v="Chinook"/>
    <s v="3"/>
    <x v="0"/>
    <x v="3"/>
    <n v="105"/>
    <x v="10"/>
    <s v="CK-27"/>
    <s v="EAST VANCOUVER ISLAND-QUALICUM &amp; PUNTLEDGE_FA_0.x"/>
    <s v="M"/>
    <s v="H"/>
    <n v="105"/>
    <s v="Puntledge River H"/>
    <n v="105"/>
    <s v="Puntledge R"/>
    <s v="GSVI"/>
    <s v="S"/>
    <x v="1"/>
    <s v="185725"/>
    <n v="0"/>
    <s v="185725"/>
    <n v="2006"/>
    <s v="20060602"/>
    <s v="20060602"/>
    <n v="8"/>
    <n v="7.1"/>
    <s v="FED EWOS DIET. SEE ALSO 185726 (SKRETTING DIET)."/>
    <s v="CWT"/>
    <s v="P"/>
    <s v="Y"/>
    <s v="Y"/>
    <s v="Y"/>
    <s v="Y"/>
    <n v="1.7229999999999999E-3"/>
    <x v="0"/>
    <n v="30111"/>
    <n v="770602"/>
    <x v="0"/>
    <n v="3068"/>
    <x v="8"/>
    <m/>
    <m/>
    <m/>
    <m/>
    <m/>
    <m/>
    <m/>
    <m/>
    <m/>
    <m/>
    <m/>
    <m/>
    <m/>
    <m/>
    <m/>
    <m/>
    <m/>
    <m/>
    <m/>
    <m/>
    <m/>
    <m/>
    <m/>
    <m/>
    <m/>
    <m/>
    <m/>
    <m/>
    <m/>
    <m/>
    <m/>
    <m/>
    <m/>
    <m/>
    <n v="562"/>
    <m/>
    <m/>
    <m/>
    <m/>
    <m/>
    <m/>
    <m/>
    <m/>
    <m/>
    <m/>
    <m/>
    <m/>
    <m/>
    <m/>
    <n v="2864.78"/>
    <m/>
    <m/>
    <m/>
    <m/>
    <m/>
    <m/>
    <m/>
    <m/>
    <m/>
    <m/>
    <m/>
    <m/>
    <m/>
    <m/>
    <m/>
    <m/>
    <m/>
    <m/>
    <m/>
    <m/>
    <m/>
    <m/>
    <m/>
    <m/>
    <m/>
    <m/>
    <m/>
    <m/>
    <m/>
    <m/>
    <m/>
    <m/>
    <m/>
    <m/>
    <m/>
    <m/>
    <m/>
    <m/>
    <m/>
    <m/>
    <m/>
    <m/>
    <m/>
    <m/>
    <m/>
    <m/>
    <m/>
    <m/>
    <m/>
    <m/>
    <m/>
    <m/>
    <m/>
    <n v="308.13"/>
    <m/>
    <m/>
    <m/>
    <m/>
    <m/>
    <m/>
    <m/>
    <m/>
    <m/>
    <m/>
    <m/>
    <m/>
    <m/>
    <m/>
    <m/>
    <m/>
    <m/>
    <m/>
    <m/>
    <m/>
    <m/>
    <m/>
    <m/>
    <m/>
    <m/>
    <m/>
    <m/>
    <m/>
    <m/>
    <n v="286.63"/>
    <m/>
    <m/>
    <m/>
    <m/>
    <m/>
    <m/>
    <m/>
    <m/>
    <m/>
    <m/>
    <m/>
    <m/>
    <m/>
    <m/>
    <m/>
    <m/>
    <m/>
    <m/>
    <m/>
    <m/>
    <m/>
    <m/>
    <m/>
    <m/>
    <m/>
    <n v="76.010000000000005"/>
    <m/>
    <m/>
    <m/>
    <n v="150.22"/>
    <n v="477.23"/>
    <n v="1254.28"/>
    <m/>
    <m/>
    <n v="4021.54"/>
    <n v="226.23"/>
    <n v="4247.7700000000004"/>
    <n v="1731.51"/>
    <n v="5979.28"/>
  </r>
  <r>
    <n v="26"/>
    <n v="105"/>
    <s v="Puntledge R"/>
    <s v="OPS"/>
    <s v="124"/>
    <s v="Chinook"/>
    <s v="3"/>
    <x v="0"/>
    <x v="3"/>
    <n v="105"/>
    <x v="10"/>
    <s v="CK-27"/>
    <s v="EAST VANCOUVER ISLAND-QUALICUM &amp; PUNTLEDGE_FA_0.x"/>
    <s v="M"/>
    <s v="H"/>
    <n v="105"/>
    <s v="Puntledge River H"/>
    <n v="105"/>
    <s v="Puntledge R"/>
    <s v="GSVI"/>
    <s v="S"/>
    <x v="1"/>
    <s v="185725"/>
    <n v="0"/>
    <s v="185725"/>
    <n v="2006"/>
    <s v="20060602"/>
    <s v="20060602"/>
    <n v="8"/>
    <n v="7.1"/>
    <s v="FED EWOS DIET. SEE ALSO 185726 (SKRETTING DIET)."/>
    <s v="CWT"/>
    <s v="P"/>
    <s v="Y"/>
    <s v="Y"/>
    <s v="Y"/>
    <s v="Y"/>
    <n v="1.7229999999999999E-3"/>
    <x v="0"/>
    <n v="30111"/>
    <n v="770602"/>
    <x v="1"/>
    <n v="3068"/>
    <x v="9"/>
    <m/>
    <m/>
    <m/>
    <m/>
    <m/>
    <m/>
    <m/>
    <m/>
    <m/>
    <m/>
    <m/>
    <m/>
    <m/>
    <m/>
    <m/>
    <m/>
    <n v="79.08"/>
    <m/>
    <m/>
    <m/>
    <m/>
    <m/>
    <m/>
    <m/>
    <m/>
    <m/>
    <m/>
    <m/>
    <m/>
    <m/>
    <m/>
    <m/>
    <m/>
    <m/>
    <m/>
    <m/>
    <m/>
    <m/>
    <m/>
    <m/>
    <m/>
    <m/>
    <m/>
    <m/>
    <m/>
    <m/>
    <m/>
    <m/>
    <m/>
    <n v="641.85"/>
    <m/>
    <m/>
    <m/>
    <m/>
    <n v="1283.7"/>
    <m/>
    <m/>
    <m/>
    <m/>
    <m/>
    <m/>
    <m/>
    <m/>
    <m/>
    <m/>
    <m/>
    <m/>
    <m/>
    <m/>
    <m/>
    <m/>
    <m/>
    <m/>
    <m/>
    <m/>
    <m/>
    <m/>
    <m/>
    <m/>
    <m/>
    <m/>
    <m/>
    <m/>
    <m/>
    <m/>
    <m/>
    <m/>
    <m/>
    <m/>
    <m/>
    <m/>
    <m/>
    <m/>
    <m/>
    <m/>
    <m/>
    <m/>
    <m/>
    <m/>
    <m/>
    <m/>
    <m/>
    <m/>
    <m/>
    <m/>
    <m/>
    <m/>
    <m/>
    <m/>
    <m/>
    <m/>
    <m/>
    <m/>
    <m/>
    <m/>
    <m/>
    <m/>
    <m/>
    <m/>
    <m/>
    <m/>
    <m/>
    <m/>
    <m/>
    <m/>
    <m/>
    <m/>
    <m/>
    <m/>
    <m/>
    <m/>
    <m/>
    <m/>
    <m/>
    <m/>
    <m/>
    <m/>
    <m/>
    <m/>
    <m/>
    <m/>
    <m/>
    <m/>
    <m/>
    <m/>
    <m/>
    <m/>
    <m/>
    <n v="604.74"/>
    <m/>
    <m/>
    <m/>
    <m/>
    <m/>
    <m/>
    <m/>
    <m/>
    <m/>
    <m/>
    <n v="51.44"/>
    <m/>
    <m/>
    <m/>
    <m/>
    <n v="244.2"/>
    <n v="800.44"/>
    <m/>
    <m/>
    <n v="2609.37"/>
    <n v="51.44"/>
    <n v="2660.81"/>
    <n v="1044.6400000000001"/>
    <n v="3705.45"/>
  </r>
  <r>
    <n v="26"/>
    <n v="105"/>
    <s v="Puntledge R"/>
    <s v="OPS"/>
    <s v="124"/>
    <s v="Chinook"/>
    <s v="3"/>
    <x v="0"/>
    <x v="3"/>
    <n v="105"/>
    <x v="10"/>
    <s v="CK-27"/>
    <s v="EAST VANCOUVER ISLAND-QUALICUM &amp; PUNTLEDGE_FA_0.x"/>
    <s v="M"/>
    <s v="H"/>
    <n v="105"/>
    <s v="Puntledge River H"/>
    <n v="105"/>
    <s v="Puntledge R"/>
    <s v="GSVI"/>
    <s v="S"/>
    <x v="1"/>
    <s v="185725"/>
    <n v="0"/>
    <s v="185725"/>
    <n v="2006"/>
    <s v="20060602"/>
    <s v="20060602"/>
    <n v="8"/>
    <n v="7.1"/>
    <s v="FED EWOS DIET. SEE ALSO 185726 (SKRETTING DIET)."/>
    <s v="CWT"/>
    <s v="P"/>
    <s v="Y"/>
    <s v="Y"/>
    <s v="Y"/>
    <s v="Y"/>
    <n v="1.7229999999999999E-3"/>
    <x v="0"/>
    <n v="30111"/>
    <n v="770602"/>
    <x v="2"/>
    <n v="3068"/>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69"/>
    <n v="172.01"/>
    <m/>
    <m/>
    <n v="0"/>
    <n v="0"/>
    <n v="0"/>
    <n v="209.7"/>
    <n v="209.7"/>
  </r>
  <r>
    <n v="26"/>
    <n v="105"/>
    <s v="Puntledge R"/>
    <s v="OPS"/>
    <s v="124"/>
    <s v="Chinook"/>
    <s v="3"/>
    <x v="0"/>
    <x v="3"/>
    <n v="105"/>
    <x v="10"/>
    <s v="CK-27"/>
    <s v="EAST VANCOUVER ISLAND-QUALICUM &amp; PUNTLEDGE_FA_0.x"/>
    <s v="M"/>
    <s v="H"/>
    <n v="105"/>
    <s v="Puntledge River H"/>
    <n v="105"/>
    <s v="Puntledge R"/>
    <s v="GSVI"/>
    <s v="S"/>
    <x v="1"/>
    <s v="185726"/>
    <n v="0"/>
    <s v="185726"/>
    <n v="2006"/>
    <s v="20060602"/>
    <s v="20060602"/>
    <n v="80"/>
    <n v="6.2"/>
    <s v="FED SKRETTING DIET. SEE ALSO 185725 (EWOS DIET)."/>
    <s v="CWT"/>
    <s v="P"/>
    <s v="Y"/>
    <s v="Y"/>
    <s v="Y"/>
    <s v="Y"/>
    <n v="1.6858999999999999E-2"/>
    <x v="0"/>
    <n v="32597"/>
    <n v="771649"/>
    <x v="5"/>
    <n v="3069"/>
    <x v="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2"/>
    <m/>
    <m/>
    <m/>
    <n v="0"/>
    <n v="0"/>
    <n v="0"/>
    <n v="2.12"/>
    <n v="2.12"/>
  </r>
  <r>
    <n v="26"/>
    <n v="105"/>
    <s v="Puntledge R"/>
    <s v="OPS"/>
    <s v="124"/>
    <s v="Chinook"/>
    <s v="3"/>
    <x v="0"/>
    <x v="3"/>
    <n v="105"/>
    <x v="10"/>
    <s v="CK-27"/>
    <s v="EAST VANCOUVER ISLAND-QUALICUM &amp; PUNTLEDGE_FA_0.x"/>
    <s v="M"/>
    <s v="H"/>
    <n v="105"/>
    <s v="Puntledge River H"/>
    <n v="105"/>
    <s v="Puntledge R"/>
    <s v="GSVI"/>
    <s v="S"/>
    <x v="1"/>
    <s v="185726"/>
    <n v="0"/>
    <s v="185726"/>
    <n v="2006"/>
    <s v="20060602"/>
    <s v="20060602"/>
    <n v="80"/>
    <n v="6.2"/>
    <s v="FED SKRETTING DIET. SEE ALSO 185725 (EWOS DIET)."/>
    <s v="CWT"/>
    <s v="P"/>
    <s v="Y"/>
    <s v="Y"/>
    <s v="Y"/>
    <s v="Y"/>
    <n v="1.6858999999999999E-2"/>
    <x v="0"/>
    <n v="32597"/>
    <n v="771649"/>
    <x v="4"/>
    <n v="3069"/>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5.54000000000002"/>
    <n v="1137.3699999999999"/>
    <n v="20.82"/>
    <m/>
    <n v="0"/>
    <n v="0"/>
    <n v="0"/>
    <n v="1453.73"/>
    <n v="1453.7299999999998"/>
  </r>
  <r>
    <n v="26"/>
    <n v="105"/>
    <s v="Puntledge R"/>
    <s v="OPS"/>
    <s v="124"/>
    <s v="Chinook"/>
    <s v="3"/>
    <x v="0"/>
    <x v="3"/>
    <n v="105"/>
    <x v="10"/>
    <s v="CK-27"/>
    <s v="EAST VANCOUVER ISLAND-QUALICUM &amp; PUNTLEDGE_FA_0.x"/>
    <s v="M"/>
    <s v="H"/>
    <n v="105"/>
    <s v="Puntledge River H"/>
    <n v="105"/>
    <s v="Puntledge R"/>
    <s v="GSVI"/>
    <s v="S"/>
    <x v="1"/>
    <s v="185726"/>
    <n v="0"/>
    <s v="185726"/>
    <n v="2006"/>
    <s v="20060602"/>
    <s v="20060602"/>
    <n v="80"/>
    <n v="6.2"/>
    <s v="FED SKRETTING DIET. SEE ALSO 185725 (EWOS DIET)."/>
    <s v="CWT"/>
    <s v="P"/>
    <s v="Y"/>
    <s v="Y"/>
    <s v="Y"/>
    <s v="Y"/>
    <n v="1.6858999999999999E-2"/>
    <x v="0"/>
    <n v="32597"/>
    <n v="771649"/>
    <x v="0"/>
    <n v="3069"/>
    <x v="8"/>
    <m/>
    <m/>
    <m/>
    <m/>
    <m/>
    <m/>
    <m/>
    <m/>
    <m/>
    <m/>
    <m/>
    <m/>
    <m/>
    <m/>
    <m/>
    <m/>
    <n v="0"/>
    <m/>
    <m/>
    <m/>
    <m/>
    <m/>
    <m/>
    <m/>
    <m/>
    <m/>
    <m/>
    <m/>
    <m/>
    <m/>
    <m/>
    <m/>
    <m/>
    <m/>
    <m/>
    <m/>
    <m/>
    <m/>
    <m/>
    <m/>
    <m/>
    <m/>
    <m/>
    <m/>
    <m/>
    <m/>
    <m/>
    <m/>
    <m/>
    <n v="1765.48"/>
    <m/>
    <m/>
    <m/>
    <m/>
    <m/>
    <m/>
    <m/>
    <m/>
    <m/>
    <m/>
    <m/>
    <m/>
    <m/>
    <m/>
    <m/>
    <m/>
    <m/>
    <m/>
    <m/>
    <m/>
    <m/>
    <m/>
    <m/>
    <m/>
    <m/>
    <m/>
    <m/>
    <m/>
    <m/>
    <m/>
    <m/>
    <m/>
    <m/>
    <m/>
    <m/>
    <m/>
    <m/>
    <m/>
    <m/>
    <m/>
    <m/>
    <m/>
    <m/>
    <m/>
    <m/>
    <m/>
    <m/>
    <m/>
    <m/>
    <m/>
    <m/>
    <m/>
    <m/>
    <m/>
    <m/>
    <m/>
    <m/>
    <m/>
    <m/>
    <m/>
    <m/>
    <m/>
    <m/>
    <m/>
    <m/>
    <m/>
    <m/>
    <m/>
    <m/>
    <m/>
    <m/>
    <m/>
    <m/>
    <m/>
    <m/>
    <m/>
    <m/>
    <m/>
    <m/>
    <m/>
    <m/>
    <m/>
    <m/>
    <m/>
    <m/>
    <m/>
    <m/>
    <m/>
    <m/>
    <m/>
    <m/>
    <m/>
    <m/>
    <m/>
    <m/>
    <m/>
    <m/>
    <m/>
    <m/>
    <m/>
    <m/>
    <m/>
    <m/>
    <m/>
    <m/>
    <m/>
    <m/>
    <m/>
    <m/>
    <n v="150.09"/>
    <m/>
    <m/>
    <m/>
    <n v="23.67"/>
    <n v="339.2"/>
    <n v="905.2"/>
    <m/>
    <m/>
    <n v="1765.48"/>
    <n v="173.76"/>
    <n v="1939.24"/>
    <n v="1244.4000000000001"/>
    <n v="3183.6400000000003"/>
  </r>
  <r>
    <n v="26"/>
    <n v="105"/>
    <s v="Puntledge R"/>
    <s v="OPS"/>
    <s v="124"/>
    <s v="Chinook"/>
    <s v="3"/>
    <x v="0"/>
    <x v="3"/>
    <n v="105"/>
    <x v="10"/>
    <s v="CK-27"/>
    <s v="EAST VANCOUVER ISLAND-QUALICUM &amp; PUNTLEDGE_FA_0.x"/>
    <s v="M"/>
    <s v="H"/>
    <n v="105"/>
    <s v="Puntledge River H"/>
    <n v="105"/>
    <s v="Puntledge R"/>
    <s v="GSVI"/>
    <s v="S"/>
    <x v="1"/>
    <s v="185726"/>
    <n v="0"/>
    <s v="185726"/>
    <n v="2006"/>
    <s v="20060602"/>
    <s v="20060602"/>
    <n v="80"/>
    <n v="6.2"/>
    <s v="FED SKRETTING DIET. SEE ALSO 185725 (EWOS DIET)."/>
    <s v="CWT"/>
    <s v="P"/>
    <s v="Y"/>
    <s v="Y"/>
    <s v="Y"/>
    <s v="Y"/>
    <n v="1.6858999999999999E-2"/>
    <x v="0"/>
    <n v="32597"/>
    <n v="771649"/>
    <x v="1"/>
    <n v="3069"/>
    <x v="9"/>
    <m/>
    <m/>
    <m/>
    <m/>
    <m/>
    <m/>
    <m/>
    <m/>
    <m/>
    <m/>
    <m/>
    <m/>
    <m/>
    <m/>
    <m/>
    <m/>
    <n v="146.30000000000001"/>
    <m/>
    <m/>
    <m/>
    <m/>
    <m/>
    <m/>
    <m/>
    <m/>
    <m/>
    <m/>
    <m/>
    <m/>
    <m/>
    <m/>
    <m/>
    <m/>
    <m/>
    <m/>
    <m/>
    <m/>
    <m/>
    <m/>
    <m/>
    <m/>
    <m/>
    <m/>
    <m/>
    <m/>
    <m/>
    <m/>
    <m/>
    <m/>
    <n v="593.70000000000005"/>
    <m/>
    <m/>
    <m/>
    <m/>
    <m/>
    <m/>
    <m/>
    <m/>
    <m/>
    <m/>
    <m/>
    <m/>
    <m/>
    <m/>
    <m/>
    <m/>
    <m/>
    <m/>
    <m/>
    <m/>
    <m/>
    <m/>
    <m/>
    <m/>
    <m/>
    <m/>
    <m/>
    <m/>
    <m/>
    <m/>
    <m/>
    <m/>
    <m/>
    <m/>
    <m/>
    <m/>
    <m/>
    <m/>
    <m/>
    <m/>
    <m/>
    <m/>
    <m/>
    <m/>
    <m/>
    <m/>
    <m/>
    <m/>
    <m/>
    <m/>
    <m/>
    <m/>
    <m/>
    <m/>
    <m/>
    <m/>
    <m/>
    <m/>
    <m/>
    <m/>
    <m/>
    <m/>
    <m/>
    <m/>
    <m/>
    <m/>
    <m/>
    <m/>
    <m/>
    <m/>
    <m/>
    <m/>
    <m/>
    <m/>
    <m/>
    <m/>
    <m/>
    <m/>
    <m/>
    <m/>
    <m/>
    <m/>
    <m/>
    <m/>
    <m/>
    <m/>
    <m/>
    <m/>
    <m/>
    <m/>
    <m/>
    <m/>
    <m/>
    <m/>
    <m/>
    <m/>
    <m/>
    <m/>
    <m/>
    <m/>
    <m/>
    <m/>
    <m/>
    <m/>
    <m/>
    <m/>
    <m/>
    <m/>
    <m/>
    <n v="570.27"/>
    <m/>
    <m/>
    <m/>
    <m/>
    <n v="181.25"/>
    <n v="566.41"/>
    <m/>
    <m/>
    <n v="740"/>
    <n v="570.27"/>
    <n v="1310.27"/>
    <n v="747.66"/>
    <n v="2057.9299999999998"/>
  </r>
  <r>
    <n v="26"/>
    <n v="105"/>
    <s v="Puntledge R"/>
    <s v="OPS"/>
    <s v="124"/>
    <s v="Chinook"/>
    <s v="3"/>
    <x v="0"/>
    <x v="4"/>
    <n v="105"/>
    <x v="10"/>
    <s v="CK-27"/>
    <s v="EAST VANCOUVER ISLAND-QUALICUM &amp; PUNTLEDGE_FA_0.x"/>
    <s v="M"/>
    <s v="H"/>
    <n v="105"/>
    <s v="Puntledge River H"/>
    <n v="105"/>
    <s v="Puntledge R"/>
    <s v="GSVI"/>
    <s v="S"/>
    <x v="1"/>
    <s v="183637"/>
    <n v="0"/>
    <s v="183637"/>
    <n v="2007"/>
    <s v="20070601"/>
    <s v="20070601"/>
    <n v="76"/>
    <n v="4.8"/>
    <m/>
    <s v="CWT"/>
    <s v="P"/>
    <s v="Y"/>
    <s v="Y"/>
    <s v="Y"/>
    <s v="Y"/>
    <n v="4.1609999999999998E-3"/>
    <x v="0"/>
    <n v="9573"/>
    <n v="280118"/>
    <x v="4"/>
    <n v="29025"/>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71"/>
    <n v="92.1"/>
    <m/>
    <m/>
    <n v="0"/>
    <n v="0"/>
    <n v="0"/>
    <n v="135.81"/>
    <n v="135.81"/>
  </r>
  <r>
    <n v="26"/>
    <n v="105"/>
    <s v="Puntledge R"/>
    <s v="OPS"/>
    <s v="124"/>
    <s v="Chinook"/>
    <s v="3"/>
    <x v="0"/>
    <x v="4"/>
    <n v="105"/>
    <x v="10"/>
    <s v="CK-27"/>
    <s v="EAST VANCOUVER ISLAND-QUALICUM &amp; PUNTLEDGE_FA_0.x"/>
    <s v="M"/>
    <s v="H"/>
    <n v="105"/>
    <s v="Puntledge River H"/>
    <n v="105"/>
    <s v="Puntledge R"/>
    <s v="GSVI"/>
    <s v="S"/>
    <x v="1"/>
    <s v="183637"/>
    <n v="0"/>
    <s v="183637"/>
    <n v="2007"/>
    <s v="20070601"/>
    <s v="20070601"/>
    <n v="76"/>
    <n v="4.8"/>
    <m/>
    <s v="CWT"/>
    <s v="P"/>
    <s v="Y"/>
    <s v="Y"/>
    <s v="Y"/>
    <s v="Y"/>
    <n v="4.1609999999999998E-3"/>
    <x v="0"/>
    <n v="9573"/>
    <n v="280118"/>
    <x v="0"/>
    <n v="29025"/>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9.83"/>
    <m/>
    <m/>
    <m/>
    <m/>
    <n v="82.76"/>
    <n v="322.60000000000002"/>
    <m/>
    <m/>
    <n v="0"/>
    <n v="89.83"/>
    <n v="89.83"/>
    <n v="405.36"/>
    <n v="495.19000000000005"/>
  </r>
  <r>
    <n v="26"/>
    <n v="105"/>
    <s v="Puntledge R"/>
    <s v="OPS"/>
    <s v="124"/>
    <s v="Chinook"/>
    <s v="3"/>
    <x v="0"/>
    <x v="4"/>
    <n v="105"/>
    <x v="10"/>
    <s v="CK-27"/>
    <s v="EAST VANCOUVER ISLAND-QUALICUM &amp; PUNTLEDGE_FA_0.x"/>
    <s v="M"/>
    <s v="H"/>
    <n v="105"/>
    <s v="Puntledge River H"/>
    <n v="105"/>
    <s v="Puntledge R"/>
    <s v="GSVI"/>
    <s v="S"/>
    <x v="1"/>
    <s v="183637"/>
    <n v="0"/>
    <s v="183637"/>
    <n v="2007"/>
    <s v="20070601"/>
    <s v="20070601"/>
    <n v="76"/>
    <n v="4.8"/>
    <m/>
    <s v="CWT"/>
    <s v="P"/>
    <s v="Y"/>
    <s v="Y"/>
    <s v="Y"/>
    <s v="Y"/>
    <n v="4.1609999999999998E-3"/>
    <x v="0"/>
    <n v="9573"/>
    <n v="280118"/>
    <x v="1"/>
    <n v="29025"/>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54"/>
    <n v="98.33"/>
    <m/>
    <m/>
    <n v="0"/>
    <n v="0"/>
    <n v="0"/>
    <n v="119.87"/>
    <n v="119.87"/>
  </r>
  <r>
    <n v="26"/>
    <n v="105"/>
    <s v="Puntledge R"/>
    <s v="OPS"/>
    <s v="124"/>
    <s v="Chinook"/>
    <s v="3"/>
    <x v="0"/>
    <x v="4"/>
    <n v="105"/>
    <x v="10"/>
    <s v="CK-27"/>
    <s v="EAST VANCOUVER ISLAND-QUALICUM &amp; PUNTLEDGE_FA_0.x"/>
    <s v="M"/>
    <s v="H"/>
    <n v="105"/>
    <s v="Puntledge River H"/>
    <n v="105"/>
    <s v="Puntledge R"/>
    <s v="GSVI"/>
    <s v="S"/>
    <x v="1"/>
    <s v="184826"/>
    <n v="0"/>
    <s v="184826"/>
    <n v="2007"/>
    <s v="20070601"/>
    <s v="20070601"/>
    <n v="76"/>
    <n v="4.8"/>
    <m/>
    <s v="CWT"/>
    <s v="P"/>
    <s v="Y"/>
    <s v="Y"/>
    <s v="Y"/>
    <s v="Y"/>
    <n v="4.1479999999999998E-3"/>
    <x v="0"/>
    <n v="9603"/>
    <n v="280991"/>
    <x v="4"/>
    <n v="29045"/>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83"/>
    <n v="96.4"/>
    <m/>
    <m/>
    <n v="0"/>
    <n v="0"/>
    <n v="0"/>
    <n v="124.23"/>
    <n v="124.23"/>
  </r>
  <r>
    <n v="26"/>
    <n v="105"/>
    <s v="Puntledge R"/>
    <s v="OPS"/>
    <s v="124"/>
    <s v="Chinook"/>
    <s v="3"/>
    <x v="0"/>
    <x v="4"/>
    <n v="105"/>
    <x v="10"/>
    <s v="CK-27"/>
    <s v="EAST VANCOUVER ISLAND-QUALICUM &amp; PUNTLEDGE_FA_0.x"/>
    <s v="M"/>
    <s v="H"/>
    <n v="105"/>
    <s v="Puntledge River H"/>
    <n v="105"/>
    <s v="Puntledge R"/>
    <s v="GSVI"/>
    <s v="S"/>
    <x v="1"/>
    <s v="184826"/>
    <n v="0"/>
    <s v="184826"/>
    <n v="2007"/>
    <s v="20070601"/>
    <s v="20070601"/>
    <n v="76"/>
    <n v="4.8"/>
    <m/>
    <s v="CWT"/>
    <s v="P"/>
    <s v="Y"/>
    <s v="Y"/>
    <s v="Y"/>
    <s v="Y"/>
    <n v="4.1479999999999998E-3"/>
    <x v="0"/>
    <n v="9603"/>
    <n v="280991"/>
    <x v="0"/>
    <n v="29045"/>
    <x v="9"/>
    <m/>
    <m/>
    <m/>
    <m/>
    <m/>
    <m/>
    <m/>
    <m/>
    <m/>
    <m/>
    <m/>
    <m/>
    <m/>
    <m/>
    <m/>
    <m/>
    <m/>
    <m/>
    <m/>
    <m/>
    <m/>
    <m/>
    <m/>
    <m/>
    <m/>
    <m/>
    <m/>
    <m/>
    <m/>
    <m/>
    <m/>
    <m/>
    <m/>
    <m/>
    <n v="210.09"/>
    <m/>
    <m/>
    <m/>
    <m/>
    <m/>
    <m/>
    <m/>
    <m/>
    <m/>
    <m/>
    <m/>
    <m/>
    <m/>
    <m/>
    <n v="733.86"/>
    <m/>
    <m/>
    <m/>
    <m/>
    <m/>
    <m/>
    <m/>
    <m/>
    <m/>
    <m/>
    <m/>
    <m/>
    <m/>
    <m/>
    <m/>
    <m/>
    <m/>
    <m/>
    <m/>
    <m/>
    <m/>
    <m/>
    <m/>
    <m/>
    <m/>
    <m/>
    <m/>
    <m/>
    <m/>
    <m/>
    <m/>
    <m/>
    <m/>
    <m/>
    <m/>
    <m/>
    <m/>
    <m/>
    <m/>
    <m/>
    <m/>
    <m/>
    <m/>
    <m/>
    <m/>
    <m/>
    <m/>
    <m/>
    <m/>
    <m/>
    <m/>
    <m/>
    <m/>
    <m/>
    <m/>
    <m/>
    <m/>
    <m/>
    <m/>
    <m/>
    <m/>
    <m/>
    <m/>
    <m/>
    <m/>
    <m/>
    <m/>
    <m/>
    <m/>
    <m/>
    <m/>
    <m/>
    <m/>
    <m/>
    <m/>
    <m/>
    <m/>
    <m/>
    <m/>
    <m/>
    <m/>
    <m/>
    <m/>
    <m/>
    <m/>
    <m/>
    <m/>
    <m/>
    <m/>
    <m/>
    <m/>
    <m/>
    <m/>
    <m/>
    <m/>
    <m/>
    <m/>
    <m/>
    <m/>
    <m/>
    <m/>
    <m/>
    <m/>
    <m/>
    <m/>
    <m/>
    <m/>
    <m/>
    <m/>
    <m/>
    <m/>
    <m/>
    <m/>
    <m/>
    <n v="90.15"/>
    <n v="344.47"/>
    <m/>
    <m/>
    <n v="943.95"/>
    <n v="0"/>
    <n v="943.95"/>
    <n v="434.62"/>
    <n v="1378.5700000000002"/>
  </r>
  <r>
    <n v="26"/>
    <n v="105"/>
    <s v="Puntledge R"/>
    <s v="OPS"/>
    <s v="124"/>
    <s v="Chinook"/>
    <s v="3"/>
    <x v="0"/>
    <x v="4"/>
    <n v="105"/>
    <x v="10"/>
    <s v="CK-27"/>
    <s v="EAST VANCOUVER ISLAND-QUALICUM &amp; PUNTLEDGE_FA_0.x"/>
    <s v="M"/>
    <s v="H"/>
    <n v="105"/>
    <s v="Puntledge River H"/>
    <n v="105"/>
    <s v="Puntledge R"/>
    <s v="GSVI"/>
    <s v="S"/>
    <x v="1"/>
    <s v="184826"/>
    <n v="0"/>
    <s v="184826"/>
    <n v="2007"/>
    <s v="20070601"/>
    <s v="20070601"/>
    <n v="76"/>
    <n v="4.8"/>
    <m/>
    <s v="CWT"/>
    <s v="P"/>
    <s v="Y"/>
    <s v="Y"/>
    <s v="Y"/>
    <s v="Y"/>
    <n v="4.1479999999999998E-3"/>
    <x v="0"/>
    <n v="9603"/>
    <n v="280991"/>
    <x v="1"/>
    <n v="29045"/>
    <x v="10"/>
    <m/>
    <m/>
    <m/>
    <m/>
    <m/>
    <m/>
    <m/>
    <m/>
    <m/>
    <m/>
    <m/>
    <m/>
    <m/>
    <m/>
    <m/>
    <m/>
    <m/>
    <m/>
    <m/>
    <m/>
    <m/>
    <m/>
    <m/>
    <m/>
    <m/>
    <m/>
    <m/>
    <m/>
    <m/>
    <m/>
    <m/>
    <m/>
    <m/>
    <m/>
    <m/>
    <m/>
    <m/>
    <m/>
    <m/>
    <m/>
    <m/>
    <m/>
    <m/>
    <m/>
    <m/>
    <m/>
    <m/>
    <m/>
    <m/>
    <n v="396.48"/>
    <m/>
    <m/>
    <m/>
    <m/>
    <m/>
    <m/>
    <m/>
    <m/>
    <m/>
    <m/>
    <m/>
    <m/>
    <m/>
    <m/>
    <m/>
    <m/>
    <m/>
    <m/>
    <m/>
    <m/>
    <m/>
    <m/>
    <m/>
    <m/>
    <m/>
    <m/>
    <m/>
    <m/>
    <m/>
    <m/>
    <m/>
    <m/>
    <m/>
    <m/>
    <m/>
    <m/>
    <m/>
    <m/>
    <m/>
    <m/>
    <m/>
    <m/>
    <m/>
    <m/>
    <m/>
    <m/>
    <m/>
    <m/>
    <m/>
    <m/>
    <m/>
    <m/>
    <m/>
    <m/>
    <m/>
    <m/>
    <m/>
    <m/>
    <m/>
    <m/>
    <m/>
    <m/>
    <m/>
    <m/>
    <m/>
    <m/>
    <m/>
    <m/>
    <m/>
    <m/>
    <m/>
    <m/>
    <m/>
    <m/>
    <m/>
    <m/>
    <m/>
    <m/>
    <m/>
    <m/>
    <m/>
    <m/>
    <m/>
    <m/>
    <m/>
    <m/>
    <m/>
    <m/>
    <m/>
    <m/>
    <m/>
    <m/>
    <m/>
    <m/>
    <m/>
    <m/>
    <m/>
    <m/>
    <m/>
    <m/>
    <m/>
    <m/>
    <m/>
    <m/>
    <m/>
    <m/>
    <m/>
    <m/>
    <m/>
    <m/>
    <m/>
    <m/>
    <m/>
    <m/>
    <n v="32.32"/>
    <n v="147.5"/>
    <m/>
    <m/>
    <n v="396.48"/>
    <n v="0"/>
    <n v="396.48"/>
    <n v="179.82"/>
    <n v="576.29999999999995"/>
  </r>
  <r>
    <n v="26"/>
    <n v="105"/>
    <s v="Puntledge R"/>
    <s v="OPS"/>
    <s v="124"/>
    <s v="Chinook"/>
    <s v="3"/>
    <x v="0"/>
    <x v="4"/>
    <n v="105"/>
    <x v="10"/>
    <s v="CK-27"/>
    <s v="EAST VANCOUVER ISLAND-QUALICUM &amp; PUNTLEDGE_FA_0.x"/>
    <s v="M"/>
    <s v="H"/>
    <n v="105"/>
    <s v="Puntledge River H"/>
    <n v="105"/>
    <s v="Puntledge R"/>
    <s v="GSVI"/>
    <s v="S"/>
    <x v="1"/>
    <s v="184929"/>
    <n v="0"/>
    <s v="184929"/>
    <n v="2007"/>
    <s v="20070601"/>
    <s v="20070601"/>
    <n v="82"/>
    <n v="5.7"/>
    <m/>
    <s v="CWT"/>
    <s v="P"/>
    <s v="Y"/>
    <s v="Y"/>
    <s v="Y"/>
    <s v="Y"/>
    <n v="7.8600000000000007E-3"/>
    <x v="0"/>
    <n v="9719"/>
    <n v="279782"/>
    <x v="4"/>
    <n v="29035"/>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53"/>
    <n v="24.77"/>
    <m/>
    <m/>
    <n v="0"/>
    <n v="0"/>
    <n v="0"/>
    <n v="30.3"/>
    <n v="30.3"/>
  </r>
  <r>
    <n v="26"/>
    <n v="105"/>
    <s v="Puntledge R"/>
    <s v="OPS"/>
    <s v="124"/>
    <s v="Chinook"/>
    <s v="3"/>
    <x v="0"/>
    <x v="4"/>
    <n v="105"/>
    <x v="10"/>
    <s v="CK-27"/>
    <s v="EAST VANCOUVER ISLAND-QUALICUM &amp; PUNTLEDGE_FA_0.x"/>
    <s v="M"/>
    <s v="H"/>
    <n v="105"/>
    <s v="Puntledge River H"/>
    <n v="105"/>
    <s v="Puntledge R"/>
    <s v="GSVI"/>
    <s v="S"/>
    <x v="1"/>
    <s v="184929"/>
    <n v="0"/>
    <s v="184929"/>
    <n v="2007"/>
    <s v="20070601"/>
    <s v="20070601"/>
    <n v="82"/>
    <n v="5.7"/>
    <m/>
    <s v="CWT"/>
    <s v="P"/>
    <s v="Y"/>
    <s v="Y"/>
    <s v="Y"/>
    <s v="Y"/>
    <n v="7.8600000000000007E-3"/>
    <x v="0"/>
    <n v="9719"/>
    <n v="279782"/>
    <x v="0"/>
    <n v="29035"/>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94.99"/>
    <n v="370.26"/>
    <m/>
    <m/>
    <n v="0"/>
    <n v="0"/>
    <n v="0"/>
    <n v="465.25"/>
    <n v="465.25"/>
  </r>
  <r>
    <n v="26"/>
    <n v="105"/>
    <s v="Puntledge R"/>
    <s v="OPS"/>
    <s v="124"/>
    <s v="Chinook"/>
    <s v="3"/>
    <x v="0"/>
    <x v="4"/>
    <n v="105"/>
    <x v="10"/>
    <s v="CK-27"/>
    <s v="EAST VANCOUVER ISLAND-QUALICUM &amp; PUNTLEDGE_FA_0.x"/>
    <s v="M"/>
    <s v="H"/>
    <n v="105"/>
    <s v="Puntledge River H"/>
    <n v="105"/>
    <s v="Puntledge R"/>
    <s v="GSVI"/>
    <s v="S"/>
    <x v="1"/>
    <s v="184929"/>
    <n v="0"/>
    <s v="184929"/>
    <n v="2007"/>
    <s v="20070601"/>
    <s v="20070601"/>
    <n v="82"/>
    <n v="5.7"/>
    <m/>
    <s v="CWT"/>
    <s v="P"/>
    <s v="Y"/>
    <s v="Y"/>
    <s v="Y"/>
    <s v="Y"/>
    <n v="7.8600000000000007E-3"/>
    <x v="0"/>
    <n v="9719"/>
    <n v="279782"/>
    <x v="1"/>
    <n v="29035"/>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2"/>
    <n v="96.74"/>
    <m/>
    <m/>
    <n v="0"/>
    <n v="0"/>
    <n v="0"/>
    <n v="117.94"/>
    <n v="117.94"/>
  </r>
  <r>
    <n v="26"/>
    <n v="105"/>
    <s v="Puntledge R"/>
    <s v="OPS"/>
    <s v="124"/>
    <s v="Chinook"/>
    <s v="3"/>
    <x v="0"/>
    <x v="4"/>
    <n v="105"/>
    <x v="10"/>
    <s v="CK-27"/>
    <s v="EAST VANCOUVER ISLAND-QUALICUM &amp; PUNTLEDGE_FA_0.x"/>
    <s v="M"/>
    <s v="H"/>
    <n v="105"/>
    <s v="Puntledge River H"/>
    <n v="105"/>
    <s v="Puntledge R"/>
    <s v="GSVI"/>
    <s v="S"/>
    <x v="1"/>
    <s v="184930"/>
    <n v="0"/>
    <s v="184930"/>
    <n v="2007"/>
    <s v="20070601"/>
    <s v="20070601"/>
    <n v="82"/>
    <n v="5.7"/>
    <m/>
    <s v="CWT"/>
    <s v="P"/>
    <s v="Y"/>
    <s v="Y"/>
    <s v="Y"/>
    <s v="Y"/>
    <n v="7.9290000000000003E-3"/>
    <x v="0"/>
    <n v="9633"/>
    <n v="277300"/>
    <x v="4"/>
    <n v="29030"/>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7"/>
    <n v="140.13999999999999"/>
    <m/>
    <m/>
    <n v="0"/>
    <n v="0"/>
    <n v="0"/>
    <n v="183.84"/>
    <n v="183.83999999999997"/>
  </r>
  <r>
    <n v="26"/>
    <n v="105"/>
    <s v="Puntledge R"/>
    <s v="OPS"/>
    <s v="124"/>
    <s v="Chinook"/>
    <s v="3"/>
    <x v="0"/>
    <x v="4"/>
    <n v="105"/>
    <x v="10"/>
    <s v="CK-27"/>
    <s v="EAST VANCOUVER ISLAND-QUALICUM &amp; PUNTLEDGE_FA_0.x"/>
    <s v="M"/>
    <s v="H"/>
    <n v="105"/>
    <s v="Puntledge River H"/>
    <n v="105"/>
    <s v="Puntledge R"/>
    <s v="GSVI"/>
    <s v="S"/>
    <x v="1"/>
    <s v="184930"/>
    <n v="0"/>
    <s v="184930"/>
    <n v="2007"/>
    <s v="20070601"/>
    <s v="20070601"/>
    <n v="82"/>
    <n v="5.7"/>
    <m/>
    <s v="CWT"/>
    <s v="P"/>
    <s v="Y"/>
    <s v="Y"/>
    <s v="Y"/>
    <s v="Y"/>
    <n v="7.9290000000000003E-3"/>
    <x v="0"/>
    <n v="9633"/>
    <n v="277300"/>
    <x v="0"/>
    <n v="29030"/>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7.57"/>
    <m/>
    <m/>
    <m/>
    <m/>
    <n v="54.28"/>
    <n v="211.58"/>
    <m/>
    <m/>
    <n v="0"/>
    <n v="57.57"/>
    <n v="57.57"/>
    <n v="265.86"/>
    <n v="323.43"/>
  </r>
  <r>
    <n v="26"/>
    <n v="105"/>
    <s v="Puntledge R"/>
    <s v="OPS"/>
    <s v="124"/>
    <s v="Chinook"/>
    <s v="3"/>
    <x v="0"/>
    <x v="4"/>
    <n v="105"/>
    <x v="10"/>
    <s v="CK-27"/>
    <s v="EAST VANCOUVER ISLAND-QUALICUM &amp; PUNTLEDGE_FA_0.x"/>
    <s v="M"/>
    <s v="H"/>
    <n v="105"/>
    <s v="Puntledge River H"/>
    <n v="105"/>
    <s v="Puntledge R"/>
    <s v="GSVI"/>
    <s v="S"/>
    <x v="1"/>
    <s v="184930"/>
    <n v="0"/>
    <s v="184930"/>
    <n v="2007"/>
    <s v="20070601"/>
    <s v="20070601"/>
    <n v="82"/>
    <n v="5.7"/>
    <m/>
    <s v="CWT"/>
    <s v="P"/>
    <s v="Y"/>
    <s v="Y"/>
    <s v="Y"/>
    <s v="Y"/>
    <n v="7.9290000000000003E-3"/>
    <x v="0"/>
    <n v="9633"/>
    <n v="277300"/>
    <x v="1"/>
    <n v="29030"/>
    <x v="10"/>
    <m/>
    <m/>
    <m/>
    <m/>
    <m/>
    <m/>
    <m/>
    <m/>
    <m/>
    <m/>
    <m/>
    <m/>
    <m/>
    <m/>
    <m/>
    <m/>
    <m/>
    <m/>
    <m/>
    <m/>
    <m/>
    <m/>
    <m/>
    <m/>
    <m/>
    <m/>
    <m/>
    <m/>
    <m/>
    <m/>
    <m/>
    <m/>
    <m/>
    <m/>
    <n v="369.62"/>
    <m/>
    <m/>
    <m/>
    <m/>
    <m/>
    <m/>
    <m/>
    <m/>
    <m/>
    <m/>
    <m/>
    <m/>
    <m/>
    <m/>
    <m/>
    <m/>
    <m/>
    <m/>
    <m/>
    <m/>
    <m/>
    <m/>
    <m/>
    <m/>
    <m/>
    <m/>
    <m/>
    <m/>
    <m/>
    <m/>
    <m/>
    <m/>
    <m/>
    <m/>
    <m/>
    <m/>
    <m/>
    <m/>
    <m/>
    <m/>
    <m/>
    <m/>
    <m/>
    <m/>
    <m/>
    <m/>
    <m/>
    <m/>
    <m/>
    <m/>
    <m/>
    <m/>
    <m/>
    <m/>
    <m/>
    <m/>
    <m/>
    <m/>
    <m/>
    <m/>
    <m/>
    <m/>
    <m/>
    <m/>
    <m/>
    <m/>
    <m/>
    <m/>
    <m/>
    <m/>
    <m/>
    <m/>
    <m/>
    <m/>
    <m/>
    <m/>
    <m/>
    <m/>
    <m/>
    <m/>
    <m/>
    <m/>
    <m/>
    <m/>
    <m/>
    <m/>
    <m/>
    <m/>
    <m/>
    <m/>
    <m/>
    <m/>
    <m/>
    <m/>
    <m/>
    <m/>
    <m/>
    <m/>
    <m/>
    <m/>
    <m/>
    <m/>
    <m/>
    <m/>
    <m/>
    <m/>
    <m/>
    <m/>
    <m/>
    <m/>
    <m/>
    <m/>
    <m/>
    <m/>
    <m/>
    <m/>
    <m/>
    <m/>
    <m/>
    <m/>
    <m/>
    <m/>
    <m/>
    <m/>
    <m/>
    <m/>
    <m/>
    <m/>
    <m/>
    <n v="60.14"/>
    <n v="200.63"/>
    <m/>
    <m/>
    <n v="369.62"/>
    <n v="0"/>
    <n v="369.62"/>
    <n v="260.77"/>
    <n v="630.39"/>
  </r>
  <r>
    <n v="26"/>
    <n v="105"/>
    <s v="Puntledge R"/>
    <s v="OPS"/>
    <s v="124"/>
    <s v="Chinook"/>
    <s v="3"/>
    <x v="0"/>
    <x v="4"/>
    <n v="105"/>
    <x v="10"/>
    <s v="CK-27"/>
    <s v="EAST VANCOUVER ISLAND-QUALICUM &amp; PUNTLEDGE_FA_0.x"/>
    <s v="M"/>
    <s v="H"/>
    <n v="105"/>
    <s v="Puntledge River H"/>
    <n v="105"/>
    <s v="Puntledge R"/>
    <s v="GSVI"/>
    <s v="S"/>
    <x v="1"/>
    <s v="185749"/>
    <n v="0"/>
    <s v="185749"/>
    <n v="2007"/>
    <s v="20070601"/>
    <s v="20070601"/>
    <n v="76"/>
    <n v="4.8"/>
    <m/>
    <s v="CWT"/>
    <s v="P"/>
    <s v="Y"/>
    <s v="Y"/>
    <s v="Y"/>
    <s v="Y"/>
    <n v="4.1539999999999997E-3"/>
    <x v="0"/>
    <n v="9587"/>
    <n v="280526"/>
    <x v="4"/>
    <n v="29037"/>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25"/>
    <n v="50.35"/>
    <m/>
    <m/>
    <n v="0"/>
    <n v="0"/>
    <n v="0"/>
    <n v="61.6"/>
    <n v="61.6"/>
  </r>
  <r>
    <n v="26"/>
    <n v="105"/>
    <s v="Puntledge R"/>
    <s v="OPS"/>
    <s v="124"/>
    <s v="Chinook"/>
    <s v="3"/>
    <x v="0"/>
    <x v="4"/>
    <n v="105"/>
    <x v="10"/>
    <s v="CK-27"/>
    <s v="EAST VANCOUVER ISLAND-QUALICUM &amp; PUNTLEDGE_FA_0.x"/>
    <s v="M"/>
    <s v="H"/>
    <n v="105"/>
    <s v="Puntledge River H"/>
    <n v="105"/>
    <s v="Puntledge R"/>
    <s v="GSVI"/>
    <s v="S"/>
    <x v="1"/>
    <s v="185749"/>
    <n v="0"/>
    <s v="185749"/>
    <n v="2007"/>
    <s v="20070601"/>
    <s v="20070601"/>
    <n v="76"/>
    <n v="4.8"/>
    <m/>
    <s v="CWT"/>
    <s v="P"/>
    <s v="Y"/>
    <s v="Y"/>
    <s v="Y"/>
    <s v="Y"/>
    <n v="4.1539999999999997E-3"/>
    <x v="0"/>
    <n v="9587"/>
    <n v="280526"/>
    <x v="0"/>
    <n v="29037"/>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8.97"/>
    <n v="268.83"/>
    <m/>
    <m/>
    <n v="0"/>
    <n v="0"/>
    <n v="0"/>
    <n v="337.8"/>
    <n v="337.79999999999995"/>
  </r>
  <r>
    <n v="26"/>
    <n v="105"/>
    <s v="Puntledge R"/>
    <s v="OPS"/>
    <s v="124"/>
    <s v="Chinook"/>
    <s v="3"/>
    <x v="0"/>
    <x v="4"/>
    <n v="105"/>
    <x v="10"/>
    <s v="CK-27"/>
    <s v="EAST VANCOUVER ISLAND-QUALICUM &amp; PUNTLEDGE_FA_0.x"/>
    <s v="M"/>
    <s v="H"/>
    <n v="105"/>
    <s v="Puntledge River H"/>
    <n v="105"/>
    <s v="Puntledge R"/>
    <s v="GSVI"/>
    <s v="S"/>
    <x v="1"/>
    <s v="185749"/>
    <n v="0"/>
    <s v="185749"/>
    <n v="2007"/>
    <s v="20070601"/>
    <s v="20070601"/>
    <n v="76"/>
    <n v="4.8"/>
    <m/>
    <s v="CWT"/>
    <s v="P"/>
    <s v="Y"/>
    <s v="Y"/>
    <s v="Y"/>
    <s v="Y"/>
    <n v="4.1539999999999997E-3"/>
    <x v="0"/>
    <n v="9587"/>
    <n v="280526"/>
    <x v="1"/>
    <n v="29037"/>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77"/>
    <n v="49.17"/>
    <m/>
    <m/>
    <n v="0"/>
    <n v="0"/>
    <n v="0"/>
    <n v="59.94"/>
    <n v="59.94"/>
  </r>
  <r>
    <n v="26"/>
    <n v="105"/>
    <s v="Puntledge R"/>
    <s v="OPS"/>
    <s v="124"/>
    <s v="Chinook"/>
    <s v="3"/>
    <x v="0"/>
    <x v="4"/>
    <n v="105"/>
    <x v="10"/>
    <s v="CK-27"/>
    <s v="EAST VANCOUVER ISLAND-QUALICUM &amp; PUNTLEDGE_FA_0.x"/>
    <s v="M"/>
    <s v="H"/>
    <n v="105"/>
    <s v="Puntledge River H"/>
    <n v="105"/>
    <s v="Puntledge R"/>
    <s v="GSVI"/>
    <s v="S"/>
    <x v="1"/>
    <s v="185850"/>
    <n v="0"/>
    <s v="185850"/>
    <n v="2007"/>
    <s v="20070601"/>
    <s v="20070601"/>
    <n v="82"/>
    <n v="5.7"/>
    <m/>
    <s v="CWT"/>
    <s v="P"/>
    <s v="Y"/>
    <s v="Y"/>
    <s v="Y"/>
    <s v="Y"/>
    <n v="7.9159999999999994E-3"/>
    <x v="0"/>
    <n v="9650"/>
    <n v="277785"/>
    <x v="4"/>
    <n v="29038"/>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43"/>
    <n v="38.25"/>
    <m/>
    <m/>
    <n v="0"/>
    <n v="0"/>
    <n v="0"/>
    <n v="64.680000000000007"/>
    <n v="64.680000000000007"/>
  </r>
  <r>
    <n v="26"/>
    <n v="105"/>
    <s v="Puntledge R"/>
    <s v="OPS"/>
    <s v="124"/>
    <s v="Chinook"/>
    <s v="3"/>
    <x v="0"/>
    <x v="4"/>
    <n v="105"/>
    <x v="10"/>
    <s v="CK-27"/>
    <s v="EAST VANCOUVER ISLAND-QUALICUM &amp; PUNTLEDGE_FA_0.x"/>
    <s v="M"/>
    <s v="H"/>
    <n v="105"/>
    <s v="Puntledge River H"/>
    <n v="105"/>
    <s v="Puntledge R"/>
    <s v="GSVI"/>
    <s v="S"/>
    <x v="1"/>
    <s v="185850"/>
    <n v="0"/>
    <s v="185850"/>
    <n v="2007"/>
    <s v="20070601"/>
    <s v="20070601"/>
    <n v="82"/>
    <n v="5.7"/>
    <m/>
    <s v="CWT"/>
    <s v="P"/>
    <s v="Y"/>
    <s v="Y"/>
    <s v="Y"/>
    <s v="Y"/>
    <n v="7.9159999999999994E-3"/>
    <x v="0"/>
    <n v="9650"/>
    <n v="277785"/>
    <x v="0"/>
    <n v="29038"/>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4.28"/>
    <n v="211.58"/>
    <m/>
    <m/>
    <n v="0"/>
    <n v="0"/>
    <n v="0"/>
    <n v="265.86"/>
    <n v="265.86"/>
  </r>
  <r>
    <n v="26"/>
    <n v="105"/>
    <s v="Puntledge R"/>
    <s v="OPS"/>
    <s v="124"/>
    <s v="Chinook"/>
    <s v="3"/>
    <x v="0"/>
    <x v="4"/>
    <n v="105"/>
    <x v="10"/>
    <s v="CK-27"/>
    <s v="EAST VANCOUVER ISLAND-QUALICUM &amp; PUNTLEDGE_FA_0.x"/>
    <s v="M"/>
    <s v="H"/>
    <n v="105"/>
    <s v="Puntledge River H"/>
    <n v="105"/>
    <s v="Puntledge R"/>
    <s v="GSVI"/>
    <s v="S"/>
    <x v="1"/>
    <s v="185850"/>
    <n v="0"/>
    <s v="185850"/>
    <n v="2007"/>
    <s v="20070601"/>
    <s v="20070601"/>
    <n v="82"/>
    <n v="5.7"/>
    <m/>
    <s v="CWT"/>
    <s v="P"/>
    <s v="Y"/>
    <s v="Y"/>
    <s v="Y"/>
    <s v="Y"/>
    <n v="7.9159999999999994E-3"/>
    <x v="0"/>
    <n v="9650"/>
    <n v="277785"/>
    <x v="1"/>
    <n v="29038"/>
    <x v="10"/>
    <m/>
    <m/>
    <m/>
    <m/>
    <m/>
    <m/>
    <m/>
    <m/>
    <m/>
    <m/>
    <m/>
    <m/>
    <m/>
    <m/>
    <m/>
    <m/>
    <m/>
    <m/>
    <m/>
    <m/>
    <m/>
    <m/>
    <m/>
    <m/>
    <m/>
    <m/>
    <m/>
    <m/>
    <m/>
    <m/>
    <m/>
    <m/>
    <m/>
    <m/>
    <m/>
    <m/>
    <m/>
    <m/>
    <m/>
    <m/>
    <m/>
    <m/>
    <m/>
    <m/>
    <m/>
    <m/>
    <m/>
    <m/>
    <m/>
    <m/>
    <m/>
    <m/>
    <m/>
    <m/>
    <n v="380.26"/>
    <m/>
    <m/>
    <m/>
    <m/>
    <m/>
    <m/>
    <m/>
    <m/>
    <m/>
    <m/>
    <m/>
    <m/>
    <m/>
    <m/>
    <m/>
    <m/>
    <m/>
    <m/>
    <m/>
    <m/>
    <m/>
    <m/>
    <m/>
    <m/>
    <m/>
    <m/>
    <m/>
    <m/>
    <m/>
    <m/>
    <m/>
    <m/>
    <m/>
    <m/>
    <m/>
    <m/>
    <m/>
    <m/>
    <m/>
    <m/>
    <m/>
    <m/>
    <m/>
    <m/>
    <m/>
    <m/>
    <m/>
    <m/>
    <m/>
    <m/>
    <m/>
    <m/>
    <m/>
    <m/>
    <m/>
    <m/>
    <m/>
    <m/>
    <m/>
    <m/>
    <m/>
    <m/>
    <m/>
    <m/>
    <m/>
    <m/>
    <m/>
    <m/>
    <m/>
    <m/>
    <m/>
    <m/>
    <m/>
    <m/>
    <m/>
    <m/>
    <m/>
    <m/>
    <m/>
    <m/>
    <m/>
    <m/>
    <m/>
    <m/>
    <m/>
    <m/>
    <m/>
    <m/>
    <m/>
    <m/>
    <m/>
    <m/>
    <m/>
    <m/>
    <m/>
    <m/>
    <m/>
    <m/>
    <m/>
    <m/>
    <m/>
    <m/>
    <m/>
    <m/>
    <m/>
    <m/>
    <m/>
    <m/>
    <m/>
    <n v="10.6"/>
    <n v="48.36"/>
    <m/>
    <m/>
    <n v="380.26"/>
    <n v="0"/>
    <n v="380.26"/>
    <n v="58.96"/>
    <n v="439.22"/>
  </r>
  <r>
    <n v="26"/>
    <n v="105"/>
    <s v="Puntledge R"/>
    <s v="OPS"/>
    <s v="124"/>
    <s v="Chinook"/>
    <s v="3"/>
    <x v="0"/>
    <x v="5"/>
    <n v="105"/>
    <x v="10"/>
    <s v="CK-27"/>
    <s v="EAST VANCOUVER ISLAND-QUALICUM &amp; PUNTLEDGE_FA_0.x"/>
    <s v="M"/>
    <s v="H"/>
    <n v="105"/>
    <s v="Puntledge River H"/>
    <n v="105"/>
    <s v="Puntledge R"/>
    <s v="GSVI"/>
    <s v="S"/>
    <x v="1"/>
    <s v="180171"/>
    <n v="0"/>
    <s v="180171"/>
    <n v="2008"/>
    <s v="20080529"/>
    <s v="20080529"/>
    <n v="78"/>
    <n v="5.67"/>
    <m/>
    <s v="CWT"/>
    <s v="P"/>
    <s v="Y"/>
    <s v="Y"/>
    <s v="Y"/>
    <s v="Y"/>
    <n v="1.0714E-2"/>
    <x v="0"/>
    <n v="29730"/>
    <n v="653352"/>
    <x v="4"/>
    <n v="29039"/>
    <x v="9"/>
    <m/>
    <m/>
    <m/>
    <m/>
    <m/>
    <m/>
    <m/>
    <m/>
    <m/>
    <m/>
    <m/>
    <m/>
    <m/>
    <m/>
    <m/>
    <m/>
    <m/>
    <m/>
    <m/>
    <m/>
    <m/>
    <m/>
    <m/>
    <m/>
    <m/>
    <m/>
    <m/>
    <m/>
    <m/>
    <m/>
    <m/>
    <m/>
    <m/>
    <m/>
    <m/>
    <m/>
    <m/>
    <m/>
    <m/>
    <m/>
    <m/>
    <m/>
    <m/>
    <m/>
    <m/>
    <m/>
    <m/>
    <m/>
    <m/>
    <m/>
    <m/>
    <m/>
    <m/>
    <m/>
    <m/>
    <m/>
    <m/>
    <m/>
    <m/>
    <m/>
    <m/>
    <m/>
    <m/>
    <m/>
    <m/>
    <n v="221.96"/>
    <m/>
    <m/>
    <m/>
    <m/>
    <m/>
    <m/>
    <m/>
    <m/>
    <m/>
    <m/>
    <m/>
    <m/>
    <m/>
    <m/>
    <m/>
    <m/>
    <m/>
    <m/>
    <m/>
    <m/>
    <m/>
    <m/>
    <m/>
    <m/>
    <m/>
    <m/>
    <m/>
    <m/>
    <m/>
    <m/>
    <m/>
    <m/>
    <m/>
    <m/>
    <m/>
    <m/>
    <m/>
    <m/>
    <m/>
    <m/>
    <m/>
    <m/>
    <m/>
    <m/>
    <m/>
    <m/>
    <m/>
    <m/>
    <m/>
    <m/>
    <m/>
    <m/>
    <m/>
    <m/>
    <m/>
    <m/>
    <m/>
    <m/>
    <m/>
    <m/>
    <m/>
    <m/>
    <m/>
    <m/>
    <m/>
    <m/>
    <m/>
    <m/>
    <m/>
    <m/>
    <m/>
    <m/>
    <m/>
    <m/>
    <m/>
    <m/>
    <m/>
    <m/>
    <m/>
    <m/>
    <m/>
    <m/>
    <m/>
    <m/>
    <m/>
    <m/>
    <m/>
    <m/>
    <m/>
    <m/>
    <m/>
    <m/>
    <m/>
    <m/>
    <m/>
    <m/>
    <m/>
    <m/>
    <n v="123.99"/>
    <n v="415.41"/>
    <m/>
    <m/>
    <n v="221.96"/>
    <n v="0"/>
    <n v="221.96"/>
    <n v="539.4"/>
    <n v="761.36"/>
  </r>
  <r>
    <n v="26"/>
    <n v="105"/>
    <s v="Puntledge R"/>
    <s v="OPS"/>
    <s v="124"/>
    <s v="Chinook"/>
    <s v="3"/>
    <x v="0"/>
    <x v="5"/>
    <n v="105"/>
    <x v="10"/>
    <s v="CK-27"/>
    <s v="EAST VANCOUVER ISLAND-QUALICUM &amp; PUNTLEDGE_FA_0.x"/>
    <s v="M"/>
    <s v="H"/>
    <n v="105"/>
    <s v="Puntledge River H"/>
    <n v="105"/>
    <s v="Puntledge R"/>
    <s v="GSVI"/>
    <s v="S"/>
    <x v="1"/>
    <s v="180171"/>
    <n v="0"/>
    <s v="180171"/>
    <n v="2008"/>
    <s v="20080529"/>
    <s v="20080529"/>
    <n v="78"/>
    <n v="5.67"/>
    <m/>
    <s v="CWT"/>
    <s v="P"/>
    <s v="Y"/>
    <s v="Y"/>
    <s v="Y"/>
    <s v="Y"/>
    <n v="1.0714E-2"/>
    <x v="0"/>
    <n v="29730"/>
    <n v="653352"/>
    <x v="0"/>
    <n v="29039"/>
    <x v="10"/>
    <m/>
    <m/>
    <m/>
    <m/>
    <m/>
    <m/>
    <m/>
    <m/>
    <m/>
    <m/>
    <m/>
    <m/>
    <m/>
    <m/>
    <m/>
    <m/>
    <m/>
    <m/>
    <m/>
    <m/>
    <m/>
    <m/>
    <m/>
    <m/>
    <m/>
    <m/>
    <m/>
    <m/>
    <m/>
    <m/>
    <m/>
    <m/>
    <m/>
    <m/>
    <n v="141.09"/>
    <m/>
    <m/>
    <m/>
    <m/>
    <m/>
    <m/>
    <m/>
    <m/>
    <m/>
    <m/>
    <m/>
    <n v="67.25"/>
    <m/>
    <m/>
    <n v="290.31"/>
    <m/>
    <m/>
    <m/>
    <m/>
    <n v="290.31"/>
    <m/>
    <m/>
    <m/>
    <m/>
    <m/>
    <m/>
    <m/>
    <m/>
    <m/>
    <m/>
    <m/>
    <m/>
    <m/>
    <m/>
    <m/>
    <m/>
    <m/>
    <m/>
    <m/>
    <m/>
    <m/>
    <m/>
    <m/>
    <m/>
    <m/>
    <m/>
    <m/>
    <m/>
    <m/>
    <m/>
    <m/>
    <m/>
    <m/>
    <m/>
    <m/>
    <m/>
    <m/>
    <m/>
    <m/>
    <m/>
    <m/>
    <m/>
    <m/>
    <m/>
    <m/>
    <m/>
    <m/>
    <m/>
    <m/>
    <m/>
    <m/>
    <m/>
    <m/>
    <m/>
    <m/>
    <m/>
    <m/>
    <m/>
    <m/>
    <m/>
    <m/>
    <m/>
    <m/>
    <m/>
    <m/>
    <m/>
    <m/>
    <m/>
    <m/>
    <m/>
    <m/>
    <m/>
    <m/>
    <m/>
    <m/>
    <m/>
    <m/>
    <m/>
    <m/>
    <m/>
    <m/>
    <m/>
    <m/>
    <m/>
    <m/>
    <m/>
    <m/>
    <m/>
    <m/>
    <m/>
    <m/>
    <m/>
    <m/>
    <m/>
    <m/>
    <m/>
    <m/>
    <m/>
    <m/>
    <m/>
    <m/>
    <m/>
    <m/>
    <m/>
    <m/>
    <m/>
    <m/>
    <m/>
    <n v="143.28"/>
    <n v="89"/>
    <n v="406.19"/>
    <m/>
    <m/>
    <n v="788.96"/>
    <n v="143.28"/>
    <n v="932.24"/>
    <n v="495.19"/>
    <n v="1427.43"/>
  </r>
  <r>
    <n v="26"/>
    <n v="105"/>
    <s v="Puntledge R"/>
    <s v="OPS"/>
    <s v="124"/>
    <s v="Chinook"/>
    <s v="3"/>
    <x v="0"/>
    <x v="5"/>
    <n v="105"/>
    <x v="10"/>
    <s v="CK-27"/>
    <s v="EAST VANCOUVER ISLAND-QUALICUM &amp; PUNTLEDGE_FA_0.x"/>
    <s v="M"/>
    <s v="H"/>
    <n v="105"/>
    <s v="Puntledge River H"/>
    <n v="105"/>
    <s v="Puntledge R"/>
    <s v="GSVI"/>
    <s v="S"/>
    <x v="1"/>
    <s v="180171"/>
    <n v="0"/>
    <s v="180171"/>
    <n v="2008"/>
    <s v="20080529"/>
    <s v="20080529"/>
    <n v="78"/>
    <n v="5.67"/>
    <m/>
    <s v="CWT"/>
    <s v="P"/>
    <s v="Y"/>
    <s v="Y"/>
    <s v="Y"/>
    <s v="Y"/>
    <n v="1.0714E-2"/>
    <x v="0"/>
    <n v="29730"/>
    <n v="653352"/>
    <x v="1"/>
    <n v="29039"/>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2.74"/>
    <m/>
    <m/>
    <m/>
    <m/>
    <n v="48.23"/>
    <n v="158.16999999999999"/>
    <m/>
    <m/>
    <n v="0"/>
    <n v="52.74"/>
    <n v="52.74"/>
    <n v="206.4"/>
    <n v="259.14"/>
  </r>
  <r>
    <n v="26"/>
    <n v="105"/>
    <s v="Puntledge R"/>
    <s v="OPS"/>
    <s v="124"/>
    <s v="Chinook"/>
    <s v="3"/>
    <x v="0"/>
    <x v="5"/>
    <n v="105"/>
    <x v="10"/>
    <s v="CK-27"/>
    <s v="EAST VANCOUVER ISLAND-QUALICUM &amp; PUNTLEDGE_FA_0.x"/>
    <s v="M"/>
    <s v="H"/>
    <n v="105"/>
    <s v="Puntledge River H"/>
    <n v="105"/>
    <s v="Puntledge R"/>
    <s v="GSVI"/>
    <s v="S"/>
    <x v="1"/>
    <s v="180172"/>
    <n v="0"/>
    <s v="180172"/>
    <n v="2008"/>
    <s v="20080529"/>
    <s v="20080529"/>
    <n v="79"/>
    <n v="5.78"/>
    <s v="RELEASED INTO HIGH FLOW TO COINCIDE WITH CN-SUM RELEASE OVER FOUR DAYS."/>
    <s v="CWT"/>
    <s v="P"/>
    <s v="Y"/>
    <s v="Y"/>
    <s v="Y"/>
    <s v="Y"/>
    <n v="2.9840000000000001E-3"/>
    <x v="0"/>
    <n v="30063"/>
    <n v="876925"/>
    <x v="4"/>
    <n v="29040"/>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0.67"/>
    <n v="880.84"/>
    <m/>
    <m/>
    <n v="0"/>
    <n v="0"/>
    <n v="0"/>
    <n v="1171.51"/>
    <n v="1171.51"/>
  </r>
  <r>
    <n v="26"/>
    <n v="105"/>
    <s v="Puntledge R"/>
    <s v="OPS"/>
    <s v="124"/>
    <s v="Chinook"/>
    <s v="3"/>
    <x v="0"/>
    <x v="5"/>
    <n v="105"/>
    <x v="10"/>
    <s v="CK-27"/>
    <s v="EAST VANCOUVER ISLAND-QUALICUM &amp; PUNTLEDGE_FA_0.x"/>
    <s v="M"/>
    <s v="H"/>
    <n v="105"/>
    <s v="Puntledge River H"/>
    <n v="105"/>
    <s v="Puntledge R"/>
    <s v="GSVI"/>
    <s v="S"/>
    <x v="1"/>
    <s v="180172"/>
    <n v="0"/>
    <s v="180172"/>
    <n v="2008"/>
    <s v="20080529"/>
    <s v="20080529"/>
    <n v="79"/>
    <n v="5.78"/>
    <s v="RELEASED INTO HIGH FLOW TO COINCIDE WITH CN-SUM RELEASE OVER FOUR DAYS."/>
    <s v="CWT"/>
    <s v="P"/>
    <s v="Y"/>
    <s v="Y"/>
    <s v="Y"/>
    <s v="Y"/>
    <n v="2.9840000000000001E-3"/>
    <x v="0"/>
    <n v="30063"/>
    <n v="876925"/>
    <x v="0"/>
    <n v="29040"/>
    <x v="10"/>
    <m/>
    <m/>
    <m/>
    <m/>
    <m/>
    <m/>
    <m/>
    <m/>
    <m/>
    <m/>
    <m/>
    <m/>
    <m/>
    <m/>
    <m/>
    <m/>
    <m/>
    <m/>
    <m/>
    <m/>
    <m/>
    <m/>
    <m/>
    <m/>
    <m/>
    <m/>
    <m/>
    <m/>
    <m/>
    <m/>
    <m/>
    <m/>
    <m/>
    <m/>
    <m/>
    <m/>
    <m/>
    <m/>
    <m/>
    <m/>
    <m/>
    <m/>
    <m/>
    <m/>
    <m/>
    <m/>
    <m/>
    <m/>
    <m/>
    <m/>
    <m/>
    <m/>
    <m/>
    <m/>
    <n v="385.33"/>
    <m/>
    <m/>
    <m/>
    <m/>
    <m/>
    <m/>
    <m/>
    <m/>
    <m/>
    <m/>
    <m/>
    <m/>
    <m/>
    <m/>
    <m/>
    <m/>
    <m/>
    <m/>
    <m/>
    <m/>
    <m/>
    <m/>
    <m/>
    <m/>
    <m/>
    <m/>
    <m/>
    <m/>
    <m/>
    <m/>
    <m/>
    <m/>
    <m/>
    <m/>
    <m/>
    <m/>
    <m/>
    <m/>
    <m/>
    <m/>
    <m/>
    <m/>
    <m/>
    <m/>
    <m/>
    <m/>
    <m/>
    <m/>
    <m/>
    <m/>
    <m/>
    <m/>
    <m/>
    <m/>
    <m/>
    <m/>
    <m/>
    <m/>
    <m/>
    <m/>
    <m/>
    <m/>
    <m/>
    <m/>
    <m/>
    <m/>
    <m/>
    <m/>
    <m/>
    <m/>
    <m/>
    <m/>
    <m/>
    <m/>
    <m/>
    <m/>
    <m/>
    <m/>
    <m/>
    <m/>
    <m/>
    <m/>
    <m/>
    <m/>
    <m/>
    <m/>
    <m/>
    <m/>
    <m/>
    <m/>
    <m/>
    <m/>
    <m/>
    <m/>
    <m/>
    <m/>
    <m/>
    <m/>
    <m/>
    <m/>
    <m/>
    <m/>
    <m/>
    <m/>
    <n v="26.25"/>
    <m/>
    <m/>
    <m/>
    <m/>
    <n v="146.86000000000001"/>
    <n v="911.48"/>
    <m/>
    <m/>
    <n v="385.33"/>
    <n v="26.25"/>
    <n v="411.58"/>
    <n v="1058.3399999999999"/>
    <n v="1469.92"/>
  </r>
  <r>
    <n v="26"/>
    <n v="105"/>
    <s v="Puntledge R"/>
    <s v="OPS"/>
    <s v="124"/>
    <s v="Chinook"/>
    <s v="3"/>
    <x v="0"/>
    <x v="5"/>
    <n v="105"/>
    <x v="10"/>
    <s v="CK-27"/>
    <s v="EAST VANCOUVER ISLAND-QUALICUM &amp; PUNTLEDGE_FA_0.x"/>
    <s v="M"/>
    <s v="H"/>
    <n v="105"/>
    <s v="Puntledge River H"/>
    <n v="105"/>
    <s v="Puntledge R"/>
    <s v="GSVI"/>
    <s v="S"/>
    <x v="1"/>
    <s v="180172"/>
    <n v="0"/>
    <s v="180172"/>
    <n v="2008"/>
    <s v="20080529"/>
    <s v="20080529"/>
    <n v="79"/>
    <n v="5.78"/>
    <s v="RELEASED INTO HIGH FLOW TO COINCIDE WITH CN-SUM RELEASE OVER FOUR DAYS."/>
    <s v="CWT"/>
    <s v="P"/>
    <s v="Y"/>
    <s v="Y"/>
    <s v="Y"/>
    <s v="Y"/>
    <n v="2.9840000000000001E-3"/>
    <x v="0"/>
    <n v="30063"/>
    <n v="876925"/>
    <x v="1"/>
    <n v="29040"/>
    <x v="12"/>
    <m/>
    <m/>
    <m/>
    <m/>
    <m/>
    <m/>
    <m/>
    <m/>
    <m/>
    <m/>
    <m/>
    <m/>
    <m/>
    <m/>
    <m/>
    <m/>
    <m/>
    <m/>
    <m/>
    <m/>
    <m/>
    <m/>
    <m/>
    <m/>
    <m/>
    <m/>
    <m/>
    <m/>
    <m/>
    <m/>
    <m/>
    <m/>
    <m/>
    <m/>
    <m/>
    <m/>
    <m/>
    <m/>
    <m/>
    <m/>
    <m/>
    <m/>
    <m/>
    <m/>
    <m/>
    <m/>
    <m/>
    <m/>
    <m/>
    <n v="663.9"/>
    <m/>
    <m/>
    <m/>
    <m/>
    <m/>
    <m/>
    <m/>
    <m/>
    <m/>
    <m/>
    <m/>
    <m/>
    <m/>
    <m/>
    <m/>
    <m/>
    <m/>
    <m/>
    <m/>
    <m/>
    <m/>
    <m/>
    <m/>
    <m/>
    <m/>
    <m/>
    <m/>
    <m/>
    <m/>
    <m/>
    <m/>
    <m/>
    <m/>
    <m/>
    <m/>
    <m/>
    <m/>
    <m/>
    <m/>
    <m/>
    <m/>
    <m/>
    <m/>
    <m/>
    <m/>
    <m/>
    <m/>
    <m/>
    <m/>
    <m/>
    <m/>
    <m/>
    <m/>
    <m/>
    <m/>
    <m/>
    <m/>
    <m/>
    <m/>
    <m/>
    <m/>
    <m/>
    <m/>
    <m/>
    <m/>
    <m/>
    <m/>
    <m/>
    <m/>
    <m/>
    <m/>
    <m/>
    <m/>
    <m/>
    <m/>
    <m/>
    <m/>
    <m/>
    <m/>
    <m/>
    <m/>
    <m/>
    <m/>
    <m/>
    <m/>
    <m/>
    <m/>
    <m/>
    <m/>
    <m/>
    <m/>
    <m/>
    <m/>
    <m/>
    <m/>
    <m/>
    <m/>
    <m/>
    <m/>
    <m/>
    <m/>
    <m/>
    <m/>
    <m/>
    <m/>
    <m/>
    <m/>
    <m/>
    <m/>
    <m/>
    <m/>
    <m/>
    <m/>
    <m/>
    <n v="111.4"/>
    <n v="254.41"/>
    <m/>
    <m/>
    <n v="663.9"/>
    <n v="0"/>
    <n v="663.9"/>
    <n v="365.81"/>
    <n v="1029.71"/>
  </r>
  <r>
    <n v="26"/>
    <n v="105"/>
    <s v="Puntledge R"/>
    <s v="OPS"/>
    <s v="124"/>
    <s v="Chinook"/>
    <s v="3"/>
    <x v="0"/>
    <x v="6"/>
    <n v="105"/>
    <x v="10"/>
    <s v="CK-27"/>
    <s v="EAST VANCOUVER ISLAND-QUALICUM &amp; PUNTLEDGE_FA_0.x"/>
    <s v="M"/>
    <s v="H"/>
    <n v="105"/>
    <s v="Puntledge River H"/>
    <n v="105"/>
    <s v="Puntledge R"/>
    <s v="GSVI"/>
    <s v="S"/>
    <x v="1"/>
    <s v="180398"/>
    <n v="0"/>
    <s v="180398"/>
    <n v="2009"/>
    <s v="20090526"/>
    <s v="20090526"/>
    <n v="78"/>
    <n v="5.6"/>
    <s v="ALSO SEE TAGCODE 180399."/>
    <s v="CWT"/>
    <s v="P"/>
    <s v="Y"/>
    <s v="Y"/>
    <s v="Y"/>
    <s v="Y"/>
    <n v="1.8461000000000002E-2"/>
    <x v="0"/>
    <n v="29667"/>
    <n v="848609"/>
    <x v="4"/>
    <n v="29041"/>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5.89"/>
    <n v="357.53"/>
    <m/>
    <m/>
    <n v="0"/>
    <n v="0"/>
    <n v="0"/>
    <n v="463.42"/>
    <n v="463.41999999999996"/>
  </r>
  <r>
    <n v="26"/>
    <n v="105"/>
    <s v="Puntledge R"/>
    <s v="OPS"/>
    <s v="124"/>
    <s v="Chinook"/>
    <s v="3"/>
    <x v="0"/>
    <x v="6"/>
    <n v="105"/>
    <x v="10"/>
    <s v="CK-27"/>
    <s v="EAST VANCOUVER ISLAND-QUALICUM &amp; PUNTLEDGE_FA_0.x"/>
    <s v="M"/>
    <s v="H"/>
    <n v="105"/>
    <s v="Puntledge River H"/>
    <n v="105"/>
    <s v="Puntledge R"/>
    <s v="GSVI"/>
    <s v="S"/>
    <x v="1"/>
    <s v="180398"/>
    <n v="0"/>
    <s v="180398"/>
    <n v="2009"/>
    <s v="20090526"/>
    <s v="20090526"/>
    <n v="78"/>
    <n v="5.6"/>
    <s v="ALSO SEE TAGCODE 180399."/>
    <s v="CWT"/>
    <s v="P"/>
    <s v="Y"/>
    <s v="Y"/>
    <s v="Y"/>
    <s v="Y"/>
    <n v="1.8461000000000002E-2"/>
    <x v="0"/>
    <n v="29667"/>
    <n v="848609"/>
    <x v="0"/>
    <n v="29041"/>
    <x v="12"/>
    <m/>
    <m/>
    <m/>
    <m/>
    <m/>
    <m/>
    <m/>
    <m/>
    <m/>
    <m/>
    <m/>
    <m/>
    <m/>
    <m/>
    <m/>
    <m/>
    <m/>
    <m/>
    <m/>
    <m/>
    <m/>
    <m/>
    <m/>
    <m/>
    <m/>
    <m/>
    <m/>
    <m/>
    <m/>
    <m/>
    <m/>
    <m/>
    <m/>
    <m/>
    <n v="172.48"/>
    <m/>
    <m/>
    <m/>
    <m/>
    <m/>
    <m/>
    <m/>
    <m/>
    <m/>
    <m/>
    <m/>
    <m/>
    <m/>
    <m/>
    <n v="651.04"/>
    <m/>
    <m/>
    <m/>
    <m/>
    <n v="325.52"/>
    <m/>
    <m/>
    <m/>
    <m/>
    <m/>
    <m/>
    <m/>
    <m/>
    <m/>
    <m/>
    <m/>
    <m/>
    <m/>
    <m/>
    <m/>
    <m/>
    <m/>
    <m/>
    <m/>
    <m/>
    <m/>
    <m/>
    <m/>
    <m/>
    <m/>
    <m/>
    <m/>
    <m/>
    <m/>
    <m/>
    <m/>
    <m/>
    <m/>
    <m/>
    <m/>
    <m/>
    <m/>
    <m/>
    <m/>
    <m/>
    <m/>
    <m/>
    <m/>
    <m/>
    <m/>
    <m/>
    <m/>
    <m/>
    <m/>
    <m/>
    <m/>
    <m/>
    <m/>
    <m/>
    <m/>
    <m/>
    <m/>
    <m/>
    <m/>
    <m/>
    <m/>
    <m/>
    <m/>
    <m/>
    <m/>
    <m/>
    <m/>
    <m/>
    <m/>
    <m/>
    <n v="395.31"/>
    <m/>
    <m/>
    <m/>
    <m/>
    <m/>
    <m/>
    <m/>
    <m/>
    <m/>
    <m/>
    <m/>
    <m/>
    <m/>
    <m/>
    <m/>
    <m/>
    <m/>
    <m/>
    <m/>
    <m/>
    <m/>
    <m/>
    <m/>
    <m/>
    <m/>
    <m/>
    <m/>
    <m/>
    <m/>
    <m/>
    <m/>
    <m/>
    <m/>
    <n v="81.81"/>
    <m/>
    <m/>
    <m/>
    <m/>
    <n v="283.74"/>
    <n v="917.77"/>
    <m/>
    <m/>
    <n v="1544.35"/>
    <n v="81.81"/>
    <n v="1626.16"/>
    <n v="1201.51"/>
    <n v="2827.67"/>
  </r>
  <r>
    <n v="26"/>
    <n v="105"/>
    <s v="Puntledge R"/>
    <s v="OPS"/>
    <s v="124"/>
    <s v="Chinook"/>
    <s v="3"/>
    <x v="0"/>
    <x v="6"/>
    <n v="105"/>
    <x v="10"/>
    <s v="CK-27"/>
    <s v="EAST VANCOUVER ISLAND-QUALICUM &amp; PUNTLEDGE_FA_0.x"/>
    <s v="M"/>
    <s v="H"/>
    <n v="105"/>
    <s v="Puntledge River H"/>
    <n v="105"/>
    <s v="Puntledge R"/>
    <s v="GSVI"/>
    <s v="S"/>
    <x v="1"/>
    <s v="180398"/>
    <n v="0"/>
    <s v="180398"/>
    <n v="2009"/>
    <s v="20090526"/>
    <s v="20090526"/>
    <n v="78"/>
    <n v="5.6"/>
    <s v="ALSO SEE TAGCODE 180399."/>
    <s v="CWT"/>
    <s v="P"/>
    <s v="Y"/>
    <s v="Y"/>
    <s v="Y"/>
    <s v="Y"/>
    <n v="1.8461000000000002E-2"/>
    <x v="0"/>
    <n v="29667"/>
    <n v="848609"/>
    <x v="1"/>
    <n v="29041"/>
    <x v="11"/>
    <m/>
    <m/>
    <m/>
    <m/>
    <m/>
    <m/>
    <m/>
    <m/>
    <m/>
    <m/>
    <m/>
    <m/>
    <m/>
    <m/>
    <m/>
    <m/>
    <n v="225.69"/>
    <m/>
    <m/>
    <m/>
    <m/>
    <m/>
    <m/>
    <m/>
    <m/>
    <m/>
    <m/>
    <m/>
    <m/>
    <m/>
    <m/>
    <m/>
    <m/>
    <m/>
    <m/>
    <m/>
    <m/>
    <m/>
    <m/>
    <m/>
    <m/>
    <m/>
    <m/>
    <m/>
    <m/>
    <m/>
    <m/>
    <m/>
    <m/>
    <n v="239.99"/>
    <m/>
    <m/>
    <m/>
    <m/>
    <m/>
    <m/>
    <m/>
    <m/>
    <m/>
    <n v="239.99"/>
    <m/>
    <m/>
    <m/>
    <m/>
    <m/>
    <m/>
    <m/>
    <m/>
    <m/>
    <m/>
    <m/>
    <m/>
    <m/>
    <m/>
    <m/>
    <m/>
    <m/>
    <m/>
    <m/>
    <m/>
    <m/>
    <m/>
    <m/>
    <m/>
    <m/>
    <m/>
    <m/>
    <m/>
    <m/>
    <m/>
    <m/>
    <m/>
    <m/>
    <m/>
    <m/>
    <m/>
    <m/>
    <m/>
    <m/>
    <m/>
    <m/>
    <m/>
    <m/>
    <m/>
    <m/>
    <m/>
    <m/>
    <m/>
    <m/>
    <m/>
    <m/>
    <m/>
    <m/>
    <m/>
    <m/>
    <m/>
    <m/>
    <m/>
    <m/>
    <m/>
    <m/>
    <m/>
    <m/>
    <m/>
    <m/>
    <m/>
    <m/>
    <m/>
    <m/>
    <m/>
    <m/>
    <m/>
    <m/>
    <m/>
    <m/>
    <m/>
    <m/>
    <m/>
    <m/>
    <m/>
    <m/>
    <n v="223.69"/>
    <m/>
    <m/>
    <m/>
    <m/>
    <m/>
    <m/>
    <m/>
    <m/>
    <m/>
    <m/>
    <m/>
    <m/>
    <m/>
    <m/>
    <m/>
    <m/>
    <m/>
    <n v="100.11"/>
    <m/>
    <m/>
    <m/>
    <m/>
    <n v="205.95"/>
    <n v="281.47000000000003"/>
    <m/>
    <m/>
    <n v="929.36"/>
    <n v="100.11"/>
    <n v="1029.47"/>
    <n v="487.42"/>
    <n v="1516.89"/>
  </r>
  <r>
    <n v="26"/>
    <n v="105"/>
    <s v="Puntledge R"/>
    <s v="OPS"/>
    <s v="124"/>
    <s v="Chinook"/>
    <s v="3"/>
    <x v="0"/>
    <x v="6"/>
    <n v="105"/>
    <x v="10"/>
    <s v="CK-27"/>
    <s v="EAST VANCOUVER ISLAND-QUALICUM &amp; PUNTLEDGE_FA_0.x"/>
    <s v="M"/>
    <s v="H"/>
    <n v="105"/>
    <s v="Puntledge River H"/>
    <n v="105"/>
    <s v="Puntledge R"/>
    <s v="GSVI"/>
    <s v="S"/>
    <x v="1"/>
    <s v="180399"/>
    <n v="0"/>
    <s v="180399"/>
    <n v="2009"/>
    <s v="20090529"/>
    <s v="20090529"/>
    <n v="75"/>
    <n v="4.9000000000000004"/>
    <s v="ALSO SEE TAGCODE 180398"/>
    <s v="CWT"/>
    <s v="P"/>
    <s v="Y"/>
    <s v="Y"/>
    <s v="Y"/>
    <s v="Y"/>
    <n v="8.6180000000000007E-3"/>
    <x v="0"/>
    <n v="29907"/>
    <n v="635541"/>
    <x v="4"/>
    <n v="29042"/>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2.349999999999994"/>
    <n v="297.8"/>
    <m/>
    <m/>
    <n v="0"/>
    <n v="0"/>
    <n v="0"/>
    <n v="370.15"/>
    <n v="370.15"/>
  </r>
  <r>
    <n v="26"/>
    <n v="105"/>
    <s v="Puntledge R"/>
    <s v="OPS"/>
    <s v="124"/>
    <s v="Chinook"/>
    <s v="3"/>
    <x v="0"/>
    <x v="6"/>
    <n v="105"/>
    <x v="10"/>
    <s v="CK-27"/>
    <s v="EAST VANCOUVER ISLAND-QUALICUM &amp; PUNTLEDGE_FA_0.x"/>
    <s v="M"/>
    <s v="H"/>
    <n v="105"/>
    <s v="Puntledge River H"/>
    <n v="105"/>
    <s v="Puntledge R"/>
    <s v="GSVI"/>
    <s v="S"/>
    <x v="1"/>
    <s v="180399"/>
    <n v="0"/>
    <s v="180399"/>
    <n v="2009"/>
    <s v="20090529"/>
    <s v="20090529"/>
    <n v="75"/>
    <n v="4.9000000000000004"/>
    <s v="ALSO SEE TAGCODE 180398"/>
    <s v="CWT"/>
    <s v="P"/>
    <s v="Y"/>
    <s v="Y"/>
    <s v="Y"/>
    <s v="Y"/>
    <n v="8.6180000000000007E-3"/>
    <x v="0"/>
    <n v="29907"/>
    <n v="635541"/>
    <x v="0"/>
    <n v="29042"/>
    <x v="12"/>
    <m/>
    <m/>
    <m/>
    <m/>
    <m/>
    <m/>
    <m/>
    <m/>
    <m/>
    <m/>
    <m/>
    <m/>
    <m/>
    <m/>
    <m/>
    <m/>
    <m/>
    <m/>
    <m/>
    <m/>
    <m/>
    <m/>
    <m/>
    <m/>
    <m/>
    <m/>
    <m/>
    <m/>
    <m/>
    <m/>
    <m/>
    <m/>
    <m/>
    <m/>
    <m/>
    <m/>
    <m/>
    <m/>
    <m/>
    <m/>
    <m/>
    <m/>
    <m/>
    <m/>
    <m/>
    <m/>
    <m/>
    <m/>
    <m/>
    <n v="483.66"/>
    <m/>
    <m/>
    <m/>
    <m/>
    <n v="241.83"/>
    <m/>
    <m/>
    <m/>
    <m/>
    <n v="275.19"/>
    <m/>
    <m/>
    <m/>
    <m/>
    <m/>
    <m/>
    <m/>
    <m/>
    <m/>
    <m/>
    <m/>
    <m/>
    <m/>
    <m/>
    <m/>
    <m/>
    <m/>
    <m/>
    <m/>
    <m/>
    <m/>
    <m/>
    <m/>
    <m/>
    <m/>
    <m/>
    <m/>
    <m/>
    <m/>
    <m/>
    <m/>
    <m/>
    <m/>
    <m/>
    <m/>
    <m/>
    <m/>
    <m/>
    <m/>
    <m/>
    <m/>
    <m/>
    <m/>
    <m/>
    <m/>
    <m/>
    <m/>
    <m/>
    <m/>
    <m/>
    <m/>
    <m/>
    <m/>
    <m/>
    <m/>
    <m/>
    <m/>
    <m/>
    <m/>
    <m/>
    <m/>
    <m/>
    <m/>
    <m/>
    <m/>
    <m/>
    <m/>
    <m/>
    <m/>
    <m/>
    <m/>
    <m/>
    <m/>
    <m/>
    <m/>
    <m/>
    <m/>
    <m/>
    <m/>
    <m/>
    <m/>
    <m/>
    <m/>
    <m/>
    <m/>
    <m/>
    <m/>
    <m/>
    <n v="209.53"/>
    <m/>
    <m/>
    <m/>
    <m/>
    <m/>
    <m/>
    <m/>
    <m/>
    <m/>
    <m/>
    <m/>
    <m/>
    <m/>
    <m/>
    <m/>
    <n v="196.36"/>
    <n v="612.23"/>
    <m/>
    <m/>
    <n v="1210.21"/>
    <n v="0"/>
    <n v="1210.21"/>
    <n v="808.59"/>
    <n v="2018.8000000000002"/>
  </r>
  <r>
    <n v="26"/>
    <n v="105"/>
    <s v="Puntledge R"/>
    <s v="OPS"/>
    <s v="124"/>
    <s v="Chinook"/>
    <s v="3"/>
    <x v="0"/>
    <x v="6"/>
    <n v="105"/>
    <x v="10"/>
    <s v="CK-27"/>
    <s v="EAST VANCOUVER ISLAND-QUALICUM &amp; PUNTLEDGE_FA_0.x"/>
    <s v="M"/>
    <s v="H"/>
    <n v="105"/>
    <s v="Puntledge River H"/>
    <n v="105"/>
    <s v="Puntledge R"/>
    <s v="GSVI"/>
    <s v="S"/>
    <x v="1"/>
    <s v="180399"/>
    <n v="0"/>
    <s v="180399"/>
    <n v="2009"/>
    <s v="20090529"/>
    <s v="20090529"/>
    <n v="75"/>
    <n v="4.9000000000000004"/>
    <s v="ALSO SEE TAGCODE 180398"/>
    <s v="CWT"/>
    <s v="P"/>
    <s v="Y"/>
    <s v="Y"/>
    <s v="Y"/>
    <s v="Y"/>
    <n v="8.6180000000000007E-3"/>
    <x v="0"/>
    <n v="29907"/>
    <n v="635541"/>
    <x v="1"/>
    <n v="29042"/>
    <x v="11"/>
    <m/>
    <m/>
    <m/>
    <m/>
    <m/>
    <m/>
    <m/>
    <m/>
    <m/>
    <m/>
    <m/>
    <m/>
    <m/>
    <m/>
    <m/>
    <m/>
    <m/>
    <n v="55.89"/>
    <m/>
    <m/>
    <m/>
    <m/>
    <m/>
    <m/>
    <m/>
    <m/>
    <m/>
    <m/>
    <m/>
    <m/>
    <m/>
    <m/>
    <m/>
    <m/>
    <n v="207.84"/>
    <m/>
    <m/>
    <m/>
    <m/>
    <m/>
    <m/>
    <m/>
    <m/>
    <m/>
    <m/>
    <m/>
    <m/>
    <m/>
    <m/>
    <m/>
    <m/>
    <m/>
    <m/>
    <m/>
    <m/>
    <m/>
    <m/>
    <m/>
    <m/>
    <m/>
    <m/>
    <m/>
    <m/>
    <m/>
    <m/>
    <m/>
    <m/>
    <m/>
    <m/>
    <m/>
    <m/>
    <m/>
    <m/>
    <m/>
    <m/>
    <m/>
    <m/>
    <m/>
    <m/>
    <m/>
    <m/>
    <m/>
    <m/>
    <m/>
    <m/>
    <m/>
    <m/>
    <m/>
    <m/>
    <m/>
    <m/>
    <m/>
    <m/>
    <m/>
    <m/>
    <m/>
    <m/>
    <m/>
    <m/>
    <m/>
    <m/>
    <m/>
    <m/>
    <m/>
    <m/>
    <m/>
    <m/>
    <m/>
    <m/>
    <m/>
    <m/>
    <m/>
    <m/>
    <m/>
    <m/>
    <m/>
    <m/>
    <m/>
    <m/>
    <m/>
    <m/>
    <m/>
    <m/>
    <m/>
    <m/>
    <m/>
    <m/>
    <m/>
    <m/>
    <m/>
    <m/>
    <m/>
    <m/>
    <m/>
    <m/>
    <m/>
    <m/>
    <m/>
    <m/>
    <m/>
    <m/>
    <m/>
    <m/>
    <m/>
    <m/>
    <m/>
    <m/>
    <m/>
    <m/>
    <m/>
    <m/>
    <m/>
    <m/>
    <m/>
    <m/>
    <m/>
    <m/>
    <m/>
    <m/>
    <n v="166.6"/>
    <m/>
    <m/>
    <m/>
    <m/>
    <n v="263.5"/>
    <n v="399.01"/>
    <m/>
    <m/>
    <n v="263.73"/>
    <n v="166.6"/>
    <n v="430.33"/>
    <n v="662.51"/>
    <n v="1092.8399999999999"/>
  </r>
  <r>
    <n v="26"/>
    <n v="105"/>
    <s v="Puntledge R"/>
    <s v="OPS"/>
    <s v="124"/>
    <s v="Chinook"/>
    <s v="3"/>
    <x v="0"/>
    <x v="6"/>
    <n v="105"/>
    <x v="10"/>
    <s v="CK-27"/>
    <s v="EAST VANCOUVER ISLAND-QUALICUM &amp; PUNTLEDGE_FA_0.x"/>
    <s v="M"/>
    <s v="H"/>
    <n v="105"/>
    <s v="Puntledge River H"/>
    <n v="105"/>
    <s v="Puntledge R"/>
    <s v="GSVI"/>
    <s v="S"/>
    <x v="1"/>
    <s v="180399"/>
    <n v="0"/>
    <s v="180399"/>
    <n v="2009"/>
    <s v="20090529"/>
    <s v="20090529"/>
    <n v="75"/>
    <n v="4.9000000000000004"/>
    <s v="ALSO SEE TAGCODE 180398"/>
    <s v="CWT"/>
    <s v="P"/>
    <s v="Y"/>
    <s v="Y"/>
    <s v="Y"/>
    <s v="Y"/>
    <n v="8.6180000000000007E-3"/>
    <x v="0"/>
    <n v="29907"/>
    <n v="635541"/>
    <x v="2"/>
    <n v="29042"/>
    <x v="13"/>
    <m/>
    <m/>
    <m/>
    <m/>
    <m/>
    <m/>
    <m/>
    <m/>
    <m/>
    <m/>
    <m/>
    <m/>
    <m/>
    <m/>
    <m/>
    <m/>
    <m/>
    <m/>
    <m/>
    <m/>
    <m/>
    <m/>
    <m/>
    <m/>
    <m/>
    <m/>
    <m/>
    <m/>
    <m/>
    <m/>
    <m/>
    <m/>
    <m/>
    <m/>
    <n v="74.16"/>
    <m/>
    <m/>
    <m/>
    <m/>
    <m/>
    <m/>
    <m/>
    <m/>
    <m/>
    <m/>
    <m/>
    <m/>
    <m/>
    <m/>
    <m/>
    <m/>
    <m/>
    <m/>
    <m/>
    <m/>
    <m/>
    <m/>
    <m/>
    <m/>
    <m/>
    <m/>
    <m/>
    <m/>
    <m/>
    <m/>
    <m/>
    <m/>
    <m/>
    <m/>
    <m/>
    <m/>
    <m/>
    <m/>
    <m/>
    <m/>
    <m/>
    <m/>
    <m/>
    <m/>
    <m/>
    <m/>
    <m/>
    <m/>
    <m/>
    <m/>
    <m/>
    <m/>
    <m/>
    <m/>
    <m/>
    <m/>
    <m/>
    <m/>
    <m/>
    <m/>
    <m/>
    <m/>
    <m/>
    <m/>
    <m/>
    <m/>
    <m/>
    <m/>
    <m/>
    <m/>
    <m/>
    <m/>
    <m/>
    <m/>
    <m/>
    <m/>
    <m/>
    <m/>
    <m/>
    <m/>
    <m/>
    <m/>
    <m/>
    <m/>
    <m/>
    <m/>
    <m/>
    <m/>
    <m/>
    <m/>
    <m/>
    <m/>
    <m/>
    <m/>
    <m/>
    <m/>
    <m/>
    <m/>
    <m/>
    <m/>
    <m/>
    <m/>
    <m/>
    <m/>
    <m/>
    <m/>
    <m/>
    <m/>
    <n v="75.010000000000005"/>
    <m/>
    <m/>
    <m/>
    <m/>
    <m/>
    <m/>
    <m/>
    <m/>
    <m/>
    <m/>
    <m/>
    <m/>
    <m/>
    <m/>
    <m/>
    <m/>
    <m/>
    <m/>
    <m/>
    <m/>
    <n v="42.5"/>
    <n v="38.54"/>
    <m/>
    <m/>
    <n v="149.16999999999999"/>
    <n v="0"/>
    <n v="149.16999999999999"/>
    <n v="81.040000000000006"/>
    <n v="230.21"/>
  </r>
  <r>
    <n v="26"/>
    <n v="105"/>
    <s v="Puntledge R"/>
    <s v="OPS"/>
    <s v="124"/>
    <s v="Chinook"/>
    <s v="3"/>
    <x v="0"/>
    <x v="7"/>
    <n v="105"/>
    <x v="10"/>
    <s v="CK-27"/>
    <s v="EAST VANCOUVER ISLAND-QUALICUM &amp; PUNTLEDGE_FA_0.x"/>
    <s v="M"/>
    <s v="H"/>
    <n v="105"/>
    <s v="Puntledge River H"/>
    <n v="105"/>
    <s v="Puntledge R"/>
    <s v="GSVI"/>
    <s v="S"/>
    <x v="1"/>
    <s v="180173"/>
    <n v="0"/>
    <s v="180173"/>
    <n v="2010"/>
    <s v="20100528"/>
    <s v="20100528"/>
    <n v="79"/>
    <n v="5.6"/>
    <m/>
    <s v="CWT"/>
    <s v="P"/>
    <s v="Y"/>
    <s v="Y"/>
    <s v="Y"/>
    <s v="Y"/>
    <n v="3.8E-3"/>
    <x v="0"/>
    <n v="30011"/>
    <n v="704052"/>
    <x v="4"/>
    <n v="30617"/>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3.770000000000003"/>
    <n v="164.66"/>
    <m/>
    <m/>
    <n v="0"/>
    <n v="0"/>
    <n v="0"/>
    <n v="198.43"/>
    <n v="198.43"/>
  </r>
  <r>
    <n v="26"/>
    <n v="105"/>
    <s v="Puntledge R"/>
    <s v="OPS"/>
    <s v="124"/>
    <s v="Chinook"/>
    <s v="3"/>
    <x v="0"/>
    <x v="7"/>
    <n v="105"/>
    <x v="10"/>
    <s v="CK-27"/>
    <s v="EAST VANCOUVER ISLAND-QUALICUM &amp; PUNTLEDGE_FA_0.x"/>
    <s v="M"/>
    <s v="H"/>
    <n v="105"/>
    <s v="Puntledge River H"/>
    <n v="105"/>
    <s v="Puntledge R"/>
    <s v="GSVI"/>
    <s v="S"/>
    <x v="1"/>
    <s v="180173"/>
    <n v="0"/>
    <s v="180173"/>
    <n v="2010"/>
    <s v="20100528"/>
    <s v="20100528"/>
    <n v="79"/>
    <n v="5.6"/>
    <m/>
    <s v="CWT"/>
    <s v="P"/>
    <s v="Y"/>
    <s v="Y"/>
    <s v="Y"/>
    <s v="Y"/>
    <n v="3.8E-3"/>
    <x v="0"/>
    <n v="30011"/>
    <n v="704052"/>
    <x v="0"/>
    <n v="30617"/>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0.75"/>
    <n v="197.86"/>
    <m/>
    <m/>
    <n v="0"/>
    <n v="0"/>
    <n v="0"/>
    <n v="338.61"/>
    <n v="338.61"/>
  </r>
  <r>
    <n v="26"/>
    <n v="105"/>
    <s v="Puntledge R"/>
    <s v="OPS"/>
    <s v="124"/>
    <s v="Chinook"/>
    <s v="3"/>
    <x v="0"/>
    <x v="7"/>
    <n v="105"/>
    <x v="10"/>
    <s v="CK-27"/>
    <s v="EAST VANCOUVER ISLAND-QUALICUM &amp; PUNTLEDGE_FA_0.x"/>
    <s v="M"/>
    <s v="H"/>
    <n v="105"/>
    <s v="Puntledge River H"/>
    <n v="105"/>
    <s v="Puntledge R"/>
    <s v="GSVI"/>
    <s v="S"/>
    <x v="1"/>
    <s v="180173"/>
    <n v="0"/>
    <s v="180173"/>
    <n v="2010"/>
    <s v="20100528"/>
    <s v="20100528"/>
    <n v="79"/>
    <n v="5.6"/>
    <m/>
    <s v="CWT"/>
    <s v="P"/>
    <s v="Y"/>
    <s v="Y"/>
    <s v="Y"/>
    <s v="Y"/>
    <n v="3.8E-3"/>
    <x v="0"/>
    <n v="30011"/>
    <n v="704052"/>
    <x v="1"/>
    <n v="30617"/>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46"/>
    <n v="21.27"/>
    <m/>
    <m/>
    <n v="0"/>
    <n v="0"/>
    <n v="0"/>
    <n v="44.73"/>
    <n v="44.730000000000004"/>
  </r>
  <r>
    <n v="26"/>
    <n v="105"/>
    <s v="Puntledge R"/>
    <s v="OPS"/>
    <s v="124"/>
    <s v="Chinook"/>
    <s v="3"/>
    <x v="0"/>
    <x v="7"/>
    <n v="105"/>
    <x v="10"/>
    <s v="CK-27"/>
    <s v="EAST VANCOUVER ISLAND-QUALICUM &amp; PUNTLEDGE_FA_0.x"/>
    <s v="M"/>
    <s v="H"/>
    <n v="105"/>
    <s v="Puntledge River H"/>
    <n v="105"/>
    <s v="Puntledge R"/>
    <s v="GSVI"/>
    <s v="S"/>
    <x v="1"/>
    <s v="180464"/>
    <n v="0"/>
    <s v="180464"/>
    <n v="2010"/>
    <s v="20100528"/>
    <s v="20100528"/>
    <n v="79"/>
    <n v="5.6"/>
    <m/>
    <s v="CWT"/>
    <s v="P"/>
    <s v="Y"/>
    <s v="Y"/>
    <s v="Y"/>
    <s v="Y"/>
    <n v="1.2999999999999999E-3"/>
    <x v="0"/>
    <n v="30054"/>
    <n v="730990"/>
    <x v="4"/>
    <n v="30616"/>
    <x v="12"/>
    <m/>
    <m/>
    <m/>
    <m/>
    <m/>
    <m/>
    <m/>
    <m/>
    <m/>
    <m/>
    <m/>
    <n v="25.0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41"/>
    <n v="87.29"/>
    <m/>
    <m/>
    <n v="25.05"/>
    <n v="0"/>
    <n v="25.05"/>
    <n v="103.7"/>
    <n v="128.75"/>
  </r>
  <r>
    <n v="26"/>
    <n v="105"/>
    <s v="Puntledge R"/>
    <s v="OPS"/>
    <s v="124"/>
    <s v="Chinook"/>
    <s v="3"/>
    <x v="0"/>
    <x v="7"/>
    <n v="105"/>
    <x v="10"/>
    <s v="CK-27"/>
    <s v="EAST VANCOUVER ISLAND-QUALICUM &amp; PUNTLEDGE_FA_0.x"/>
    <s v="M"/>
    <s v="H"/>
    <n v="105"/>
    <s v="Puntledge River H"/>
    <n v="105"/>
    <s v="Puntledge R"/>
    <s v="GSVI"/>
    <s v="S"/>
    <x v="1"/>
    <s v="180464"/>
    <n v="0"/>
    <s v="180464"/>
    <n v="2010"/>
    <s v="20100528"/>
    <s v="20100528"/>
    <n v="79"/>
    <n v="5.6"/>
    <m/>
    <s v="CWT"/>
    <s v="P"/>
    <s v="Y"/>
    <s v="Y"/>
    <s v="Y"/>
    <s v="Y"/>
    <n v="1.2999999999999999E-3"/>
    <x v="0"/>
    <n v="30054"/>
    <n v="730990"/>
    <x v="0"/>
    <n v="30616"/>
    <x v="11"/>
    <m/>
    <m/>
    <m/>
    <m/>
    <m/>
    <m/>
    <m/>
    <m/>
    <m/>
    <m/>
    <m/>
    <m/>
    <m/>
    <m/>
    <m/>
    <n v="60.32"/>
    <n v="41.11"/>
    <m/>
    <m/>
    <m/>
    <m/>
    <m/>
    <m/>
    <m/>
    <m/>
    <m/>
    <m/>
    <m/>
    <m/>
    <m/>
    <m/>
    <m/>
    <m/>
    <m/>
    <n v="118.94"/>
    <m/>
    <m/>
    <n v="286.76"/>
    <m/>
    <m/>
    <m/>
    <m/>
    <m/>
    <m/>
    <m/>
    <m/>
    <m/>
    <m/>
    <m/>
    <m/>
    <m/>
    <m/>
    <m/>
    <m/>
    <m/>
    <m/>
    <m/>
    <m/>
    <m/>
    <m/>
    <m/>
    <m/>
    <m/>
    <m/>
    <m/>
    <m/>
    <m/>
    <m/>
    <m/>
    <m/>
    <m/>
    <m/>
    <m/>
    <m/>
    <m/>
    <m/>
    <m/>
    <m/>
    <m/>
    <m/>
    <m/>
    <m/>
    <m/>
    <m/>
    <m/>
    <m/>
    <m/>
    <m/>
    <m/>
    <m/>
    <m/>
    <m/>
    <m/>
    <m/>
    <m/>
    <m/>
    <m/>
    <m/>
    <m/>
    <m/>
    <m/>
    <m/>
    <m/>
    <m/>
    <m/>
    <m/>
    <m/>
    <m/>
    <m/>
    <m/>
    <m/>
    <m/>
    <m/>
    <m/>
    <m/>
    <m/>
    <m/>
    <m/>
    <m/>
    <m/>
    <m/>
    <m/>
    <m/>
    <m/>
    <m/>
    <m/>
    <m/>
    <m/>
    <m/>
    <m/>
    <m/>
    <m/>
    <m/>
    <m/>
    <m/>
    <m/>
    <m/>
    <m/>
    <m/>
    <m/>
    <m/>
    <m/>
    <m/>
    <m/>
    <m/>
    <m/>
    <m/>
    <m/>
    <m/>
    <m/>
    <m/>
    <m/>
    <m/>
    <m/>
    <m/>
    <m/>
    <m/>
    <m/>
    <m/>
    <n v="49.86"/>
    <m/>
    <m/>
    <m/>
    <m/>
    <n v="72.959999999999994"/>
    <n v="102.57"/>
    <m/>
    <m/>
    <n v="507.13"/>
    <n v="49.86"/>
    <n v="556.99"/>
    <n v="175.53"/>
    <n v="732.52"/>
  </r>
  <r>
    <n v="26"/>
    <n v="105"/>
    <s v="Puntledge R"/>
    <s v="OPS"/>
    <s v="124"/>
    <s v="Chinook"/>
    <s v="3"/>
    <x v="0"/>
    <x v="7"/>
    <n v="105"/>
    <x v="10"/>
    <s v="CK-27"/>
    <s v="EAST VANCOUVER ISLAND-QUALICUM &amp; PUNTLEDGE_FA_0.x"/>
    <s v="M"/>
    <s v="H"/>
    <n v="105"/>
    <s v="Puntledge River H"/>
    <n v="105"/>
    <s v="Puntledge R"/>
    <s v="GSVI"/>
    <s v="S"/>
    <x v="1"/>
    <s v="180464"/>
    <n v="0"/>
    <s v="180464"/>
    <n v="2010"/>
    <s v="20100528"/>
    <s v="20100528"/>
    <n v="79"/>
    <n v="5.6"/>
    <m/>
    <s v="CWT"/>
    <s v="P"/>
    <s v="Y"/>
    <s v="Y"/>
    <s v="Y"/>
    <s v="Y"/>
    <n v="1.2999999999999999E-3"/>
    <x v="0"/>
    <n v="30054"/>
    <n v="730990"/>
    <x v="1"/>
    <n v="30616"/>
    <x v="13"/>
    <m/>
    <m/>
    <m/>
    <m/>
    <m/>
    <m/>
    <m/>
    <m/>
    <m/>
    <m/>
    <m/>
    <m/>
    <m/>
    <m/>
    <m/>
    <m/>
    <m/>
    <m/>
    <m/>
    <m/>
    <m/>
    <m/>
    <m/>
    <m/>
    <m/>
    <m/>
    <m/>
    <m/>
    <m/>
    <m/>
    <m/>
    <m/>
    <m/>
    <m/>
    <n v="83.91"/>
    <m/>
    <m/>
    <m/>
    <m/>
    <m/>
    <m/>
    <m/>
    <m/>
    <m/>
    <m/>
    <m/>
    <m/>
    <m/>
    <m/>
    <m/>
    <m/>
    <m/>
    <m/>
    <m/>
    <m/>
    <m/>
    <m/>
    <m/>
    <m/>
    <m/>
    <m/>
    <m/>
    <m/>
    <m/>
    <m/>
    <m/>
    <m/>
    <m/>
    <m/>
    <m/>
    <m/>
    <m/>
    <m/>
    <m/>
    <m/>
    <m/>
    <m/>
    <m/>
    <m/>
    <m/>
    <m/>
    <m/>
    <m/>
    <m/>
    <m/>
    <m/>
    <m/>
    <m/>
    <m/>
    <m/>
    <m/>
    <m/>
    <m/>
    <m/>
    <m/>
    <m/>
    <m/>
    <m/>
    <m/>
    <m/>
    <m/>
    <m/>
    <m/>
    <m/>
    <m/>
    <m/>
    <m/>
    <m/>
    <m/>
    <m/>
    <m/>
    <m/>
    <m/>
    <m/>
    <m/>
    <m/>
    <m/>
    <m/>
    <m/>
    <m/>
    <m/>
    <m/>
    <m/>
    <m/>
    <m/>
    <m/>
    <m/>
    <m/>
    <m/>
    <m/>
    <m/>
    <m/>
    <m/>
    <m/>
    <m/>
    <m/>
    <m/>
    <m/>
    <m/>
    <m/>
    <m/>
    <m/>
    <m/>
    <m/>
    <m/>
    <m/>
    <m/>
    <m/>
    <m/>
    <m/>
    <m/>
    <m/>
    <m/>
    <m/>
    <m/>
    <m/>
    <m/>
    <m/>
    <m/>
    <m/>
    <m/>
    <m/>
    <m/>
    <m/>
    <n v="24.32"/>
    <n v="22.05"/>
    <m/>
    <m/>
    <n v="83.91"/>
    <n v="0"/>
    <n v="83.91"/>
    <n v="46.37"/>
    <n v="130.28"/>
  </r>
  <r>
    <n v="26"/>
    <n v="105"/>
    <s v="Puntledge R"/>
    <s v="OPS"/>
    <s v="124"/>
    <s v="Chinook"/>
    <s v="3"/>
    <x v="0"/>
    <x v="8"/>
    <n v="105"/>
    <x v="10"/>
    <s v="CK-27"/>
    <s v="EAST VANCOUVER ISLAND-QUALICUM &amp; PUNTLEDGE_FA_0.x"/>
    <s v="M"/>
    <s v="H"/>
    <n v="105"/>
    <s v="Puntledge River H"/>
    <n v="105"/>
    <s v="Puntledge R"/>
    <s v="GSVI"/>
    <s v="S"/>
    <x v="1"/>
    <s v="180364"/>
    <n v="0"/>
    <s v="180364"/>
    <n v="2011"/>
    <s v="20110607"/>
    <s v="20110607"/>
    <n v="79"/>
    <n v="5.6"/>
    <s v="Post pulse release group."/>
    <s v="CWT"/>
    <s v="P"/>
    <s v="Y"/>
    <s v="Y"/>
    <s v="Y"/>
    <s v="Y"/>
    <n v="1.1999999999999999E-3"/>
    <x v="0"/>
    <n v="21771"/>
    <n v="370630"/>
    <x v="4"/>
    <n v="31000"/>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8.97999999999999"/>
    <n v="188.99"/>
    <m/>
    <m/>
    <n v="0"/>
    <n v="0"/>
    <n v="0"/>
    <n v="337.97"/>
    <n v="337.97"/>
  </r>
  <r>
    <n v="26"/>
    <n v="105"/>
    <s v="Puntledge R"/>
    <s v="OPS"/>
    <s v="124"/>
    <s v="Chinook"/>
    <s v="3"/>
    <x v="0"/>
    <x v="8"/>
    <n v="105"/>
    <x v="10"/>
    <s v="CK-27"/>
    <s v="EAST VANCOUVER ISLAND-QUALICUM &amp; PUNTLEDGE_FA_0.x"/>
    <s v="M"/>
    <s v="H"/>
    <n v="105"/>
    <s v="Puntledge River H"/>
    <n v="105"/>
    <s v="Puntledge R"/>
    <s v="GSVI"/>
    <s v="S"/>
    <x v="1"/>
    <s v="180364"/>
    <n v="0"/>
    <s v="180364"/>
    <n v="2011"/>
    <s v="20110607"/>
    <s v="20110607"/>
    <n v="79"/>
    <n v="5.6"/>
    <s v="Post pulse release group."/>
    <s v="CWT"/>
    <s v="P"/>
    <s v="Y"/>
    <s v="Y"/>
    <s v="Y"/>
    <s v="Y"/>
    <n v="1.1999999999999999E-3"/>
    <x v="0"/>
    <n v="21771"/>
    <n v="370630"/>
    <x v="0"/>
    <n v="31000"/>
    <x v="13"/>
    <m/>
    <m/>
    <m/>
    <m/>
    <m/>
    <m/>
    <m/>
    <m/>
    <m/>
    <m/>
    <m/>
    <m/>
    <m/>
    <m/>
    <m/>
    <m/>
    <m/>
    <m/>
    <m/>
    <m/>
    <m/>
    <m/>
    <m/>
    <m/>
    <m/>
    <m/>
    <m/>
    <m/>
    <m/>
    <m/>
    <m/>
    <m/>
    <m/>
    <m/>
    <m/>
    <m/>
    <m/>
    <m/>
    <m/>
    <m/>
    <m/>
    <m/>
    <m/>
    <m/>
    <m/>
    <m/>
    <m/>
    <m/>
    <m/>
    <n v="130.74"/>
    <m/>
    <m/>
    <m/>
    <m/>
    <m/>
    <m/>
    <m/>
    <m/>
    <m/>
    <m/>
    <m/>
    <m/>
    <m/>
    <m/>
    <m/>
    <m/>
    <m/>
    <m/>
    <m/>
    <m/>
    <m/>
    <m/>
    <m/>
    <m/>
    <m/>
    <m/>
    <m/>
    <m/>
    <m/>
    <m/>
    <m/>
    <m/>
    <m/>
    <m/>
    <n v="65.2"/>
    <m/>
    <m/>
    <m/>
    <m/>
    <m/>
    <m/>
    <m/>
    <m/>
    <m/>
    <m/>
    <m/>
    <m/>
    <m/>
    <m/>
    <m/>
    <m/>
    <m/>
    <m/>
    <m/>
    <m/>
    <n v="45.96"/>
    <m/>
    <m/>
    <m/>
    <m/>
    <m/>
    <m/>
    <m/>
    <m/>
    <m/>
    <m/>
    <m/>
    <m/>
    <m/>
    <m/>
    <m/>
    <m/>
    <m/>
    <m/>
    <m/>
    <m/>
    <m/>
    <m/>
    <m/>
    <m/>
    <m/>
    <m/>
    <m/>
    <m/>
    <m/>
    <m/>
    <m/>
    <m/>
    <m/>
    <m/>
    <m/>
    <m/>
    <m/>
    <m/>
    <m/>
    <m/>
    <m/>
    <m/>
    <m/>
    <m/>
    <m/>
    <m/>
    <m/>
    <m/>
    <m/>
    <m/>
    <m/>
    <m/>
    <m/>
    <n v="39.840000000000003"/>
    <m/>
    <m/>
    <m/>
    <m/>
    <n v="136.19"/>
    <n v="123.51"/>
    <m/>
    <m/>
    <n v="241.9"/>
    <n v="39.840000000000003"/>
    <n v="281.74"/>
    <n v="259.7"/>
    <n v="541.44000000000005"/>
  </r>
  <r>
    <n v="26"/>
    <n v="105"/>
    <s v="Puntledge R"/>
    <s v="OPS"/>
    <s v="124"/>
    <s v="Chinook"/>
    <s v="3"/>
    <x v="0"/>
    <x v="8"/>
    <n v="105"/>
    <x v="10"/>
    <s v="CK-27"/>
    <s v="EAST VANCOUVER ISLAND-QUALICUM &amp; PUNTLEDGE_FA_0.x"/>
    <s v="M"/>
    <s v="H"/>
    <n v="105"/>
    <s v="Puntledge River H"/>
    <n v="105"/>
    <s v="Puntledge R"/>
    <s v="GSVI"/>
    <s v="S"/>
    <x v="1"/>
    <s v="180364"/>
    <n v="0"/>
    <s v="180364"/>
    <n v="2011"/>
    <s v="20110607"/>
    <s v="20110607"/>
    <n v="79"/>
    <n v="5.6"/>
    <s v="Post pulse release group."/>
    <s v="CWT"/>
    <s v="P"/>
    <s v="Y"/>
    <s v="Y"/>
    <s v="Y"/>
    <s v="Y"/>
    <n v="1.1999999999999999E-3"/>
    <x v="0"/>
    <n v="21771"/>
    <n v="370630"/>
    <x v="1"/>
    <n v="31000"/>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6.95"/>
    <n v="135.91"/>
    <m/>
    <m/>
    <n v="0"/>
    <n v="0"/>
    <n v="0"/>
    <n v="192.86"/>
    <n v="192.86"/>
  </r>
  <r>
    <n v="26"/>
    <n v="105"/>
    <s v="Puntledge R"/>
    <s v="OPS"/>
    <s v="124"/>
    <s v="Chinook"/>
    <s v="3"/>
    <x v="0"/>
    <x v="8"/>
    <n v="105"/>
    <x v="10"/>
    <s v="CK-27"/>
    <s v="EAST VANCOUVER ISLAND-QUALICUM &amp; PUNTLEDGE_FA_0.x"/>
    <s v="M"/>
    <s v="H"/>
    <n v="105"/>
    <s v="Puntledge River H"/>
    <n v="105"/>
    <s v="Puntledge R"/>
    <s v="GSVI"/>
    <s v="S"/>
    <x v="1"/>
    <s v="180364"/>
    <n v="0"/>
    <s v="180364"/>
    <n v="2011"/>
    <s v="20110607"/>
    <s v="20110607"/>
    <n v="79"/>
    <n v="5.6"/>
    <s v="Post pulse release group."/>
    <s v="CWT"/>
    <s v="P"/>
    <s v="Y"/>
    <s v="Y"/>
    <s v="Y"/>
    <s v="Y"/>
    <n v="1.1999999999999999E-3"/>
    <x v="0"/>
    <n v="21771"/>
    <n v="370630"/>
    <x v="2"/>
    <n v="31000"/>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97"/>
    <n v="24.64"/>
    <m/>
    <m/>
    <n v="0"/>
    <n v="0"/>
    <n v="0"/>
    <n v="36.61"/>
    <n v="36.61"/>
  </r>
  <r>
    <n v="26"/>
    <n v="105"/>
    <s v="Puntledge R"/>
    <s v="OPS"/>
    <s v="124"/>
    <s v="Chinook"/>
    <s v="3"/>
    <x v="0"/>
    <x v="8"/>
    <n v="105"/>
    <x v="10"/>
    <s v="CK-27"/>
    <s v="EAST VANCOUVER ISLAND-QUALICUM &amp; PUNTLEDGE_FA_0.x"/>
    <s v="M"/>
    <s v="H"/>
    <n v="105"/>
    <s v="Puntledge River H"/>
    <n v="105"/>
    <s v="Puntledge R"/>
    <s v="GSVI"/>
    <s v="S"/>
    <x v="1"/>
    <s v="180365"/>
    <n v="0"/>
    <s v="180365"/>
    <n v="2011"/>
    <s v="20110603"/>
    <s v="20110603"/>
    <n v="80"/>
    <n v="5.7"/>
    <s v="Pulse flow release."/>
    <s v="CWT"/>
    <s v="P"/>
    <s v="Y"/>
    <s v="Y"/>
    <s v="Y"/>
    <s v="Y"/>
    <n v="4.5999999999999999E-3"/>
    <x v="0"/>
    <n v="20023"/>
    <n v="523320"/>
    <x v="4"/>
    <n v="31002"/>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0.78"/>
    <n v="317.24"/>
    <m/>
    <m/>
    <n v="0"/>
    <n v="0"/>
    <n v="0"/>
    <n v="568.02"/>
    <n v="568.02"/>
  </r>
  <r>
    <n v="26"/>
    <n v="105"/>
    <s v="Puntledge R"/>
    <s v="OPS"/>
    <s v="124"/>
    <s v="Chinook"/>
    <s v="3"/>
    <x v="0"/>
    <x v="8"/>
    <n v="105"/>
    <x v="10"/>
    <s v="CK-27"/>
    <s v="EAST VANCOUVER ISLAND-QUALICUM &amp; PUNTLEDGE_FA_0.x"/>
    <s v="M"/>
    <s v="H"/>
    <n v="105"/>
    <s v="Puntledge River H"/>
    <n v="105"/>
    <s v="Puntledge R"/>
    <s v="GSVI"/>
    <s v="S"/>
    <x v="1"/>
    <s v="180365"/>
    <n v="0"/>
    <s v="180365"/>
    <n v="2011"/>
    <s v="20110603"/>
    <s v="20110603"/>
    <n v="80"/>
    <n v="5.7"/>
    <s v="Pulse flow release."/>
    <s v="CWT"/>
    <s v="P"/>
    <s v="Y"/>
    <s v="Y"/>
    <s v="Y"/>
    <s v="Y"/>
    <n v="4.5999999999999999E-3"/>
    <x v="0"/>
    <n v="20023"/>
    <n v="523320"/>
    <x v="0"/>
    <n v="31002"/>
    <x v="13"/>
    <m/>
    <m/>
    <m/>
    <m/>
    <m/>
    <m/>
    <m/>
    <m/>
    <m/>
    <m/>
    <m/>
    <m/>
    <m/>
    <m/>
    <m/>
    <m/>
    <m/>
    <m/>
    <m/>
    <m/>
    <m/>
    <m/>
    <m/>
    <m/>
    <m/>
    <m/>
    <m/>
    <m/>
    <m/>
    <m/>
    <m/>
    <m/>
    <m/>
    <m/>
    <m/>
    <m/>
    <m/>
    <m/>
    <m/>
    <m/>
    <n v="57.76"/>
    <m/>
    <m/>
    <m/>
    <m/>
    <m/>
    <m/>
    <m/>
    <m/>
    <m/>
    <m/>
    <m/>
    <m/>
    <m/>
    <n v="100.36"/>
    <m/>
    <m/>
    <m/>
    <m/>
    <m/>
    <m/>
    <n v="100.36"/>
    <m/>
    <m/>
    <m/>
    <m/>
    <m/>
    <m/>
    <m/>
    <m/>
    <m/>
    <m/>
    <m/>
    <m/>
    <m/>
    <m/>
    <m/>
    <m/>
    <m/>
    <m/>
    <m/>
    <m/>
    <m/>
    <m/>
    <m/>
    <m/>
    <m/>
    <m/>
    <m/>
    <m/>
    <m/>
    <m/>
    <n v="82.07"/>
    <m/>
    <m/>
    <m/>
    <m/>
    <m/>
    <m/>
    <m/>
    <m/>
    <m/>
    <m/>
    <m/>
    <m/>
    <m/>
    <m/>
    <m/>
    <m/>
    <m/>
    <m/>
    <m/>
    <m/>
    <m/>
    <m/>
    <m/>
    <m/>
    <m/>
    <m/>
    <m/>
    <m/>
    <m/>
    <m/>
    <m/>
    <m/>
    <m/>
    <m/>
    <m/>
    <m/>
    <m/>
    <m/>
    <m/>
    <m/>
    <m/>
    <m/>
    <m/>
    <m/>
    <m/>
    <m/>
    <m/>
    <m/>
    <m/>
    <m/>
    <m/>
    <m/>
    <m/>
    <m/>
    <m/>
    <m/>
    <m/>
    <m/>
    <m/>
    <m/>
    <m/>
    <m/>
    <m/>
    <m/>
    <m/>
    <m/>
    <m/>
    <m/>
    <m/>
    <m/>
    <m/>
    <n v="156.81"/>
    <n v="142.21"/>
    <m/>
    <m/>
    <n v="340.55"/>
    <n v="0"/>
    <n v="340.55"/>
    <n v="299.02"/>
    <n v="639.57000000000005"/>
  </r>
  <r>
    <n v="26"/>
    <n v="105"/>
    <s v="Puntledge R"/>
    <s v="OPS"/>
    <s v="124"/>
    <s v="Chinook"/>
    <s v="3"/>
    <x v="0"/>
    <x v="8"/>
    <n v="105"/>
    <x v="10"/>
    <s v="CK-27"/>
    <s v="EAST VANCOUVER ISLAND-QUALICUM &amp; PUNTLEDGE_FA_0.x"/>
    <s v="M"/>
    <s v="H"/>
    <n v="105"/>
    <s v="Puntledge River H"/>
    <n v="105"/>
    <s v="Puntledge R"/>
    <s v="GSVI"/>
    <s v="S"/>
    <x v="1"/>
    <s v="180365"/>
    <n v="0"/>
    <s v="180365"/>
    <n v="2011"/>
    <s v="20110603"/>
    <s v="20110603"/>
    <n v="80"/>
    <n v="5.7"/>
    <s v="Pulse flow release."/>
    <s v="CWT"/>
    <s v="P"/>
    <s v="Y"/>
    <s v="Y"/>
    <s v="Y"/>
    <s v="Y"/>
    <n v="4.5999999999999999E-3"/>
    <x v="0"/>
    <n v="20023"/>
    <n v="523320"/>
    <x v="1"/>
    <n v="31002"/>
    <x v="14"/>
    <m/>
    <m/>
    <m/>
    <m/>
    <m/>
    <m/>
    <m/>
    <m/>
    <m/>
    <m/>
    <m/>
    <m/>
    <m/>
    <m/>
    <m/>
    <m/>
    <m/>
    <m/>
    <m/>
    <m/>
    <m/>
    <m/>
    <m/>
    <m/>
    <m/>
    <m/>
    <n v="131.19999999999999"/>
    <m/>
    <m/>
    <m/>
    <m/>
    <m/>
    <m/>
    <m/>
    <n v="88.6"/>
    <m/>
    <m/>
    <m/>
    <m/>
    <m/>
    <m/>
    <m/>
    <m/>
    <m/>
    <m/>
    <m/>
    <m/>
    <m/>
    <m/>
    <n v="133.03"/>
    <m/>
    <m/>
    <m/>
    <m/>
    <m/>
    <m/>
    <m/>
    <m/>
    <m/>
    <m/>
    <m/>
    <m/>
    <m/>
    <m/>
    <m/>
    <m/>
    <m/>
    <m/>
    <m/>
    <m/>
    <m/>
    <m/>
    <m/>
    <m/>
    <m/>
    <m/>
    <m/>
    <m/>
    <m/>
    <m/>
    <m/>
    <m/>
    <m/>
    <m/>
    <m/>
    <m/>
    <m/>
    <m/>
    <m/>
    <m/>
    <m/>
    <m/>
    <m/>
    <m/>
    <m/>
    <m/>
    <m/>
    <m/>
    <m/>
    <m/>
    <m/>
    <m/>
    <m/>
    <m/>
    <m/>
    <m/>
    <m/>
    <m/>
    <m/>
    <m/>
    <m/>
    <m/>
    <m/>
    <m/>
    <m/>
    <m/>
    <m/>
    <m/>
    <m/>
    <m/>
    <m/>
    <m/>
    <m/>
    <m/>
    <m/>
    <m/>
    <m/>
    <m/>
    <m/>
    <m/>
    <m/>
    <m/>
    <m/>
    <m/>
    <m/>
    <m/>
    <m/>
    <m/>
    <m/>
    <m/>
    <m/>
    <m/>
    <m/>
    <m/>
    <m/>
    <m/>
    <m/>
    <m/>
    <m/>
    <m/>
    <m/>
    <m/>
    <m/>
    <m/>
    <m/>
    <m/>
    <m/>
    <m/>
    <m/>
    <m/>
    <m/>
    <m/>
    <m/>
    <m/>
    <n v="38.979999999999997"/>
    <n v="105.56"/>
    <m/>
    <m/>
    <n v="352.83"/>
    <n v="0"/>
    <n v="352.83"/>
    <n v="144.54"/>
    <n v="497.37"/>
  </r>
  <r>
    <n v="26"/>
    <n v="105"/>
    <s v="Puntledge R"/>
    <s v="OPS"/>
    <s v="124"/>
    <s v="Chinook"/>
    <s v="3"/>
    <x v="0"/>
    <x v="8"/>
    <n v="105"/>
    <x v="10"/>
    <s v="CK-27"/>
    <s v="EAST VANCOUVER ISLAND-QUALICUM &amp; PUNTLEDGE_FA_0.x"/>
    <s v="M"/>
    <s v="H"/>
    <n v="105"/>
    <s v="Puntledge River H"/>
    <n v="105"/>
    <s v="Puntledge R"/>
    <s v="GSVI"/>
    <s v="S"/>
    <x v="1"/>
    <s v="186335"/>
    <n v="0"/>
    <s v="186335"/>
    <n v="2011"/>
    <s v="20110607"/>
    <s v="20110607"/>
    <n v="79"/>
    <n v="5.6"/>
    <s v="Post pulse flow."/>
    <s v="CWT"/>
    <s v="P"/>
    <s v="Y"/>
    <s v="Y"/>
    <s v="Y"/>
    <s v="Y"/>
    <n v="1.1999999999999999E-3"/>
    <x v="0"/>
    <n v="10043"/>
    <n v="170978"/>
    <x v="4"/>
    <n v="30999"/>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39"/>
    <n v="41.57"/>
    <m/>
    <m/>
    <n v="0"/>
    <n v="0"/>
    <n v="0"/>
    <n v="72.959999999999994"/>
    <n v="72.960000000000008"/>
  </r>
  <r>
    <n v="26"/>
    <n v="105"/>
    <s v="Puntledge R"/>
    <s v="OPS"/>
    <s v="124"/>
    <s v="Chinook"/>
    <s v="3"/>
    <x v="0"/>
    <x v="8"/>
    <n v="105"/>
    <x v="10"/>
    <s v="CK-27"/>
    <s v="EAST VANCOUVER ISLAND-QUALICUM &amp; PUNTLEDGE_FA_0.x"/>
    <s v="M"/>
    <s v="H"/>
    <n v="105"/>
    <s v="Puntledge River H"/>
    <n v="105"/>
    <s v="Puntledge R"/>
    <s v="GSVI"/>
    <s v="S"/>
    <x v="1"/>
    <s v="186335"/>
    <n v="0"/>
    <s v="186335"/>
    <n v="2011"/>
    <s v="20110607"/>
    <s v="20110607"/>
    <n v="79"/>
    <n v="5.6"/>
    <s v="Post pulse flow."/>
    <s v="CWT"/>
    <s v="P"/>
    <s v="Y"/>
    <s v="Y"/>
    <s v="Y"/>
    <s v="Y"/>
    <n v="1.1999999999999999E-3"/>
    <x v="0"/>
    <n v="10043"/>
    <n v="170978"/>
    <x v="0"/>
    <n v="30999"/>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4.049999999999997"/>
    <n v="30.87"/>
    <m/>
    <m/>
    <n v="0"/>
    <n v="0"/>
    <n v="0"/>
    <n v="64.92"/>
    <n v="64.92"/>
  </r>
  <r>
    <n v="26"/>
    <n v="105"/>
    <s v="Puntledge R"/>
    <s v="OPS"/>
    <s v="124"/>
    <s v="Chinook"/>
    <s v="3"/>
    <x v="0"/>
    <x v="8"/>
    <n v="105"/>
    <x v="10"/>
    <s v="CK-27"/>
    <s v="EAST VANCOUVER ISLAND-QUALICUM &amp; PUNTLEDGE_FA_0.x"/>
    <s v="M"/>
    <s v="H"/>
    <n v="105"/>
    <s v="Puntledge River H"/>
    <n v="105"/>
    <s v="Puntledge R"/>
    <s v="GSVI"/>
    <s v="S"/>
    <x v="1"/>
    <s v="186335"/>
    <n v="0"/>
    <s v="186335"/>
    <n v="2011"/>
    <s v="20110607"/>
    <s v="20110607"/>
    <n v="79"/>
    <n v="5.6"/>
    <s v="Post pulse flow."/>
    <s v="CWT"/>
    <s v="P"/>
    <s v="Y"/>
    <s v="Y"/>
    <s v="Y"/>
    <s v="Y"/>
    <n v="1.1999999999999999E-3"/>
    <x v="0"/>
    <n v="10043"/>
    <n v="170978"/>
    <x v="1"/>
    <n v="30999"/>
    <x v="14"/>
    <m/>
    <m/>
    <m/>
    <m/>
    <m/>
    <m/>
    <m/>
    <m/>
    <m/>
    <m/>
    <m/>
    <m/>
    <m/>
    <m/>
    <m/>
    <m/>
    <m/>
    <m/>
    <m/>
    <m/>
    <m/>
    <m/>
    <m/>
    <m/>
    <m/>
    <m/>
    <n v="85.46"/>
    <m/>
    <m/>
    <m/>
    <m/>
    <m/>
    <m/>
    <m/>
    <m/>
    <m/>
    <m/>
    <m/>
    <m/>
    <m/>
    <m/>
    <m/>
    <m/>
    <m/>
    <m/>
    <m/>
    <m/>
    <m/>
    <m/>
    <m/>
    <m/>
    <m/>
    <m/>
    <m/>
    <m/>
    <m/>
    <m/>
    <m/>
    <m/>
    <m/>
    <m/>
    <m/>
    <m/>
    <m/>
    <m/>
    <m/>
    <m/>
    <m/>
    <m/>
    <m/>
    <m/>
    <m/>
    <m/>
    <m/>
    <m/>
    <m/>
    <m/>
    <m/>
    <m/>
    <m/>
    <m/>
    <m/>
    <m/>
    <m/>
    <m/>
    <m/>
    <m/>
    <m/>
    <m/>
    <m/>
    <m/>
    <m/>
    <m/>
    <m/>
    <m/>
    <m/>
    <m/>
    <m/>
    <m/>
    <m/>
    <m/>
    <m/>
    <m/>
    <m/>
    <m/>
    <m/>
    <m/>
    <m/>
    <m/>
    <m/>
    <m/>
    <m/>
    <m/>
    <m/>
    <m/>
    <m/>
    <m/>
    <m/>
    <m/>
    <m/>
    <m/>
    <m/>
    <m/>
    <m/>
    <m/>
    <m/>
    <m/>
    <m/>
    <m/>
    <m/>
    <m/>
    <m/>
    <m/>
    <m/>
    <m/>
    <m/>
    <m/>
    <m/>
    <m/>
    <m/>
    <m/>
    <m/>
    <m/>
    <m/>
    <m/>
    <m/>
    <m/>
    <m/>
    <m/>
    <m/>
    <m/>
    <m/>
    <m/>
    <m/>
    <m/>
    <m/>
    <m/>
    <m/>
    <m/>
    <n v="159.18"/>
    <m/>
    <m/>
    <m/>
    <m/>
    <n v="15.19"/>
    <n v="45.84"/>
    <m/>
    <m/>
    <n v="85.46"/>
    <n v="159.18"/>
    <n v="244.64"/>
    <n v="61.03"/>
    <n v="305.66999999999996"/>
  </r>
  <r>
    <n v="26"/>
    <n v="105"/>
    <s v="Puntledge R"/>
    <s v="OPS"/>
    <s v="124"/>
    <s v="Chinook"/>
    <s v="3"/>
    <x v="0"/>
    <x v="8"/>
    <n v="105"/>
    <x v="10"/>
    <s v="CK-27"/>
    <s v="EAST VANCOUVER ISLAND-QUALICUM &amp; PUNTLEDGE_FA_0.x"/>
    <s v="M"/>
    <s v="H"/>
    <n v="105"/>
    <s v="Puntledge River H"/>
    <n v="105"/>
    <s v="Puntledge R"/>
    <s v="GSVI"/>
    <s v="S"/>
    <x v="1"/>
    <s v="186336"/>
    <n v="0"/>
    <s v="186336"/>
    <n v="2011"/>
    <s v="20110603"/>
    <s v="20110603"/>
    <n v="80"/>
    <n v="5.7"/>
    <s v="Pulse flow release."/>
    <s v="CWT"/>
    <s v="P"/>
    <s v="Y"/>
    <s v="Y"/>
    <s v="Y"/>
    <s v="Y"/>
    <n v="4.5999999999999999E-3"/>
    <x v="0"/>
    <n v="10064"/>
    <n v="263026"/>
    <x v="4"/>
    <n v="31001"/>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8.47"/>
    <n v="199.24"/>
    <m/>
    <m/>
    <n v="0"/>
    <n v="0"/>
    <n v="0"/>
    <n v="357.71"/>
    <n v="357.71000000000004"/>
  </r>
  <r>
    <n v="26"/>
    <n v="105"/>
    <s v="Puntledge R"/>
    <s v="OPS"/>
    <s v="124"/>
    <s v="Chinook"/>
    <s v="3"/>
    <x v="0"/>
    <x v="8"/>
    <n v="105"/>
    <x v="10"/>
    <s v="CK-27"/>
    <s v="EAST VANCOUVER ISLAND-QUALICUM &amp; PUNTLEDGE_FA_0.x"/>
    <s v="M"/>
    <s v="H"/>
    <n v="105"/>
    <s v="Puntledge River H"/>
    <n v="105"/>
    <s v="Puntledge R"/>
    <s v="GSVI"/>
    <s v="S"/>
    <x v="1"/>
    <s v="186336"/>
    <n v="0"/>
    <s v="186336"/>
    <n v="2011"/>
    <s v="20110603"/>
    <s v="20110603"/>
    <n v="80"/>
    <n v="5.7"/>
    <s v="Pulse flow release."/>
    <s v="CWT"/>
    <s v="P"/>
    <s v="Y"/>
    <s v="Y"/>
    <s v="Y"/>
    <s v="Y"/>
    <n v="4.5999999999999999E-3"/>
    <x v="0"/>
    <n v="10064"/>
    <n v="263026"/>
    <x v="0"/>
    <n v="31001"/>
    <x v="13"/>
    <m/>
    <m/>
    <m/>
    <m/>
    <m/>
    <m/>
    <m/>
    <m/>
    <m/>
    <m/>
    <m/>
    <m/>
    <m/>
    <m/>
    <m/>
    <m/>
    <m/>
    <m/>
    <m/>
    <m/>
    <m/>
    <m/>
    <m/>
    <m/>
    <m/>
    <m/>
    <m/>
    <m/>
    <m/>
    <m/>
    <m/>
    <m/>
    <m/>
    <m/>
    <n v="90.17"/>
    <m/>
    <m/>
    <m/>
    <m/>
    <m/>
    <m/>
    <m/>
    <m/>
    <m/>
    <m/>
    <m/>
    <m/>
    <m/>
    <m/>
    <m/>
    <m/>
    <m/>
    <m/>
    <m/>
    <m/>
    <m/>
    <m/>
    <m/>
    <m/>
    <m/>
    <m/>
    <m/>
    <m/>
    <m/>
    <m/>
    <m/>
    <m/>
    <m/>
    <m/>
    <m/>
    <m/>
    <m/>
    <m/>
    <m/>
    <m/>
    <m/>
    <m/>
    <m/>
    <m/>
    <m/>
    <m/>
    <m/>
    <m/>
    <m/>
    <m/>
    <m/>
    <m/>
    <m/>
    <m/>
    <m/>
    <m/>
    <m/>
    <m/>
    <m/>
    <m/>
    <m/>
    <m/>
    <m/>
    <m/>
    <m/>
    <m/>
    <m/>
    <m/>
    <m/>
    <m/>
    <m/>
    <m/>
    <m/>
    <m/>
    <m/>
    <m/>
    <m/>
    <m/>
    <m/>
    <m/>
    <m/>
    <m/>
    <m/>
    <m/>
    <m/>
    <m/>
    <m/>
    <m/>
    <m/>
    <m/>
    <m/>
    <m/>
    <m/>
    <m/>
    <m/>
    <m/>
    <m/>
    <m/>
    <m/>
    <m/>
    <m/>
    <m/>
    <m/>
    <m/>
    <m/>
    <m/>
    <m/>
    <m/>
    <m/>
    <m/>
    <m/>
    <m/>
    <n v="92.26"/>
    <m/>
    <m/>
    <m/>
    <m/>
    <m/>
    <m/>
    <m/>
    <m/>
    <m/>
    <m/>
    <m/>
    <m/>
    <m/>
    <m/>
    <m/>
    <m/>
    <n v="52.27"/>
    <n v="47.4"/>
    <m/>
    <m/>
    <n v="182.43"/>
    <n v="0"/>
    <n v="182.43"/>
    <n v="99.67"/>
    <n v="282.10000000000002"/>
  </r>
  <r>
    <n v="26"/>
    <n v="105"/>
    <s v="Puntledge R"/>
    <s v="OPS"/>
    <s v="124"/>
    <s v="Chinook"/>
    <s v="3"/>
    <x v="0"/>
    <x v="8"/>
    <n v="105"/>
    <x v="10"/>
    <s v="CK-27"/>
    <s v="EAST VANCOUVER ISLAND-QUALICUM &amp; PUNTLEDGE_FA_0.x"/>
    <s v="M"/>
    <s v="H"/>
    <n v="105"/>
    <s v="Puntledge River H"/>
    <n v="105"/>
    <s v="Puntledge R"/>
    <s v="GSVI"/>
    <s v="S"/>
    <x v="1"/>
    <s v="186336"/>
    <n v="0"/>
    <s v="186336"/>
    <n v="2011"/>
    <s v="20110603"/>
    <s v="20110603"/>
    <n v="80"/>
    <n v="5.7"/>
    <s v="Pulse flow release."/>
    <s v="CWT"/>
    <s v="P"/>
    <s v="Y"/>
    <s v="Y"/>
    <s v="Y"/>
    <s v="Y"/>
    <n v="4.5999999999999999E-3"/>
    <x v="0"/>
    <n v="10064"/>
    <n v="263026"/>
    <x v="1"/>
    <n v="31001"/>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4.31"/>
    <n v="175.93"/>
    <m/>
    <m/>
    <n v="0"/>
    <n v="0"/>
    <n v="0"/>
    <n v="240.24"/>
    <n v="240.24"/>
  </r>
  <r>
    <n v="26"/>
    <n v="105"/>
    <s v="Puntledge R"/>
    <s v="OPS"/>
    <s v="124"/>
    <s v="Chinook"/>
    <s v="3"/>
    <x v="0"/>
    <x v="8"/>
    <n v="105"/>
    <x v="10"/>
    <s v="CK-27"/>
    <s v="EAST VANCOUVER ISLAND-QUALICUM &amp; PUNTLEDGE_FA_0.x"/>
    <s v="M"/>
    <s v="H"/>
    <n v="105"/>
    <s v="Puntledge River H"/>
    <n v="105"/>
    <s v="Puntledge R"/>
    <s v="GSVI"/>
    <s v="S"/>
    <x v="1"/>
    <s v="186336"/>
    <n v="0"/>
    <s v="186336"/>
    <n v="2011"/>
    <s v="20110603"/>
    <s v="20110603"/>
    <n v="80"/>
    <n v="5.7"/>
    <s v="Pulse flow release."/>
    <s v="CWT"/>
    <s v="P"/>
    <s v="Y"/>
    <s v="Y"/>
    <s v="Y"/>
    <s v="Y"/>
    <n v="4.5999999999999999E-3"/>
    <x v="0"/>
    <n v="10064"/>
    <n v="263026"/>
    <x v="2"/>
    <n v="31001"/>
    <x v="16"/>
    <m/>
    <m/>
    <m/>
    <m/>
    <m/>
    <m/>
    <m/>
    <m/>
    <m/>
    <m/>
    <m/>
    <m/>
    <m/>
    <m/>
    <m/>
    <m/>
    <m/>
    <m/>
    <m/>
    <m/>
    <m/>
    <m/>
    <m/>
    <m/>
    <m/>
    <m/>
    <m/>
    <m/>
    <m/>
    <m/>
    <m/>
    <m/>
    <m/>
    <m/>
    <m/>
    <m/>
    <m/>
    <m/>
    <m/>
    <m/>
    <m/>
    <m/>
    <m/>
    <m/>
    <m/>
    <m/>
    <m/>
    <m/>
    <m/>
    <n v="135.12"/>
    <m/>
    <m/>
    <m/>
    <m/>
    <m/>
    <m/>
    <m/>
    <m/>
    <m/>
    <m/>
    <m/>
    <m/>
    <m/>
    <m/>
    <m/>
    <m/>
    <m/>
    <m/>
    <m/>
    <m/>
    <m/>
    <m/>
    <m/>
    <m/>
    <m/>
    <m/>
    <m/>
    <m/>
    <m/>
    <m/>
    <m/>
    <m/>
    <m/>
    <m/>
    <m/>
    <m/>
    <m/>
    <m/>
    <m/>
    <m/>
    <m/>
    <m/>
    <m/>
    <m/>
    <m/>
    <m/>
    <m/>
    <m/>
    <m/>
    <m/>
    <m/>
    <m/>
    <m/>
    <m/>
    <m/>
    <m/>
    <m/>
    <m/>
    <m/>
    <m/>
    <m/>
    <m/>
    <m/>
    <m/>
    <m/>
    <m/>
    <m/>
    <m/>
    <m/>
    <m/>
    <m/>
    <m/>
    <m/>
    <m/>
    <m/>
    <m/>
    <m/>
    <m/>
    <m/>
    <m/>
    <m/>
    <m/>
    <m/>
    <m/>
    <m/>
    <m/>
    <m/>
    <m/>
    <m/>
    <m/>
    <m/>
    <m/>
    <m/>
    <m/>
    <m/>
    <m/>
    <m/>
    <m/>
    <m/>
    <m/>
    <m/>
    <m/>
    <m/>
    <m/>
    <m/>
    <m/>
    <m/>
    <m/>
    <m/>
    <m/>
    <m/>
    <m/>
    <m/>
    <m/>
    <m/>
    <m/>
    <m/>
    <m/>
    <n v="135.12"/>
    <n v="0"/>
    <n v="135.12"/>
    <n v="0"/>
    <n v="135.12"/>
  </r>
  <r>
    <n v="26"/>
    <n v="105"/>
    <s v="Puntledge R"/>
    <s v="OPS"/>
    <s v="124"/>
    <s v="Chinook"/>
    <s v="3"/>
    <x v="0"/>
    <x v="9"/>
    <n v="105"/>
    <x v="10"/>
    <s v="CK-27"/>
    <s v="EAST VANCOUVER ISLAND-QUALICUM &amp; PUNTLEDGE_FA_0.x"/>
    <s v="M"/>
    <s v="H"/>
    <n v="105"/>
    <s v="Puntledge River H"/>
    <n v="105"/>
    <s v="Puntledge R"/>
    <s v="GSVI"/>
    <s v="S"/>
    <x v="1"/>
    <s v="182378"/>
    <n v="0"/>
    <s v="182378"/>
    <n v="2012"/>
    <s v="20120604"/>
    <s v="20120604"/>
    <n v="77"/>
    <n v="5.39"/>
    <s v="Released into high pulse flows."/>
    <s v="CWT"/>
    <s v="P"/>
    <s v="Y"/>
    <s v="Y"/>
    <s v="Y"/>
    <s v="Y"/>
    <n v="1.6299999999999999E-2"/>
    <x v="0"/>
    <n v="29496"/>
    <n v="724455"/>
    <x v="4"/>
    <n v="31744"/>
    <x v="13"/>
    <m/>
    <m/>
    <m/>
    <m/>
    <m/>
    <m/>
    <m/>
    <m/>
    <m/>
    <m/>
    <m/>
    <m/>
    <m/>
    <m/>
    <m/>
    <m/>
    <m/>
    <m/>
    <m/>
    <m/>
    <m/>
    <m/>
    <m/>
    <m/>
    <m/>
    <m/>
    <m/>
    <m/>
    <m/>
    <m/>
    <m/>
    <m/>
    <m/>
    <m/>
    <m/>
    <m/>
    <m/>
    <m/>
    <m/>
    <m/>
    <m/>
    <m/>
    <m/>
    <m/>
    <m/>
    <m/>
    <m/>
    <m/>
    <m/>
    <m/>
    <m/>
    <m/>
    <m/>
    <m/>
    <n v="93.82"/>
    <m/>
    <m/>
    <m/>
    <m/>
    <m/>
    <m/>
    <m/>
    <m/>
    <m/>
    <m/>
    <m/>
    <m/>
    <m/>
    <m/>
    <m/>
    <m/>
    <m/>
    <m/>
    <m/>
    <m/>
    <m/>
    <m/>
    <m/>
    <m/>
    <m/>
    <m/>
    <m/>
    <m/>
    <m/>
    <m/>
    <m/>
    <m/>
    <m/>
    <m/>
    <m/>
    <m/>
    <m/>
    <m/>
    <m/>
    <m/>
    <m/>
    <m/>
    <m/>
    <m/>
    <m/>
    <m/>
    <m/>
    <m/>
    <m/>
    <m/>
    <m/>
    <m/>
    <m/>
    <m/>
    <m/>
    <m/>
    <m/>
    <m/>
    <m/>
    <m/>
    <m/>
    <m/>
    <m/>
    <m/>
    <m/>
    <m/>
    <m/>
    <m/>
    <m/>
    <m/>
    <m/>
    <m/>
    <m/>
    <m/>
    <m/>
    <m/>
    <m/>
    <m/>
    <m/>
    <m/>
    <m/>
    <m/>
    <m/>
    <m/>
    <m/>
    <m/>
    <m/>
    <m/>
    <m/>
    <m/>
    <m/>
    <m/>
    <m/>
    <m/>
    <m/>
    <m/>
    <m/>
    <m/>
    <m/>
    <m/>
    <m/>
    <m/>
    <m/>
    <m/>
    <m/>
    <m/>
    <m/>
    <m/>
    <m/>
    <n v="1368.22"/>
    <n v="1193.73"/>
    <m/>
    <m/>
    <n v="93.82"/>
    <n v="0"/>
    <n v="93.82"/>
    <n v="2561.9499999999998"/>
    <n v="2655.77"/>
  </r>
  <r>
    <n v="26"/>
    <n v="105"/>
    <s v="Puntledge R"/>
    <s v="OPS"/>
    <s v="124"/>
    <s v="Chinook"/>
    <s v="3"/>
    <x v="0"/>
    <x v="9"/>
    <n v="105"/>
    <x v="10"/>
    <s v="CK-27"/>
    <s v="EAST VANCOUVER ISLAND-QUALICUM &amp; PUNTLEDGE_FA_0.x"/>
    <s v="M"/>
    <s v="H"/>
    <n v="105"/>
    <s v="Puntledge River H"/>
    <n v="105"/>
    <s v="Puntledge R"/>
    <s v="GSVI"/>
    <s v="S"/>
    <x v="1"/>
    <s v="182378"/>
    <n v="0"/>
    <s v="182378"/>
    <n v="2012"/>
    <s v="20120604"/>
    <s v="20120604"/>
    <n v="77"/>
    <n v="5.39"/>
    <s v="Released into high pulse flows."/>
    <s v="CWT"/>
    <s v="P"/>
    <s v="Y"/>
    <s v="Y"/>
    <s v="Y"/>
    <s v="Y"/>
    <n v="1.6299999999999999E-2"/>
    <x v="0"/>
    <n v="29496"/>
    <n v="724455"/>
    <x v="0"/>
    <n v="31744"/>
    <x v="14"/>
    <m/>
    <m/>
    <m/>
    <m/>
    <m/>
    <m/>
    <m/>
    <m/>
    <m/>
    <m/>
    <m/>
    <m/>
    <m/>
    <m/>
    <m/>
    <m/>
    <m/>
    <m/>
    <m/>
    <m/>
    <m/>
    <m/>
    <m/>
    <m/>
    <m/>
    <m/>
    <m/>
    <m/>
    <m/>
    <m/>
    <m/>
    <m/>
    <m/>
    <m/>
    <m/>
    <m/>
    <m/>
    <m/>
    <m/>
    <m/>
    <m/>
    <m/>
    <m/>
    <m/>
    <m/>
    <m/>
    <m/>
    <n v="224.98"/>
    <m/>
    <n v="878.8"/>
    <m/>
    <m/>
    <m/>
    <m/>
    <n v="126.24"/>
    <m/>
    <m/>
    <m/>
    <m/>
    <n v="126.24"/>
    <m/>
    <m/>
    <m/>
    <m/>
    <m/>
    <m/>
    <m/>
    <m/>
    <m/>
    <m/>
    <m/>
    <m/>
    <m/>
    <m/>
    <m/>
    <m/>
    <m/>
    <m/>
    <m/>
    <m/>
    <m/>
    <m/>
    <m/>
    <m/>
    <m/>
    <m/>
    <m/>
    <m/>
    <m/>
    <m/>
    <m/>
    <m/>
    <m/>
    <m/>
    <m/>
    <m/>
    <m/>
    <m/>
    <m/>
    <m/>
    <m/>
    <m/>
    <m/>
    <m/>
    <m/>
    <m/>
    <m/>
    <m/>
    <m/>
    <m/>
    <m/>
    <m/>
    <m/>
    <m/>
    <m/>
    <m/>
    <m/>
    <m/>
    <m/>
    <m/>
    <m/>
    <m/>
    <m/>
    <m/>
    <m/>
    <m/>
    <m/>
    <m/>
    <m/>
    <m/>
    <m/>
    <m/>
    <m/>
    <m/>
    <m/>
    <m/>
    <m/>
    <m/>
    <m/>
    <m/>
    <m/>
    <m/>
    <m/>
    <m/>
    <m/>
    <m/>
    <m/>
    <m/>
    <n v="136.56"/>
    <m/>
    <m/>
    <m/>
    <m/>
    <m/>
    <m/>
    <m/>
    <m/>
    <m/>
    <m/>
    <n v="40.28"/>
    <m/>
    <m/>
    <m/>
    <m/>
    <n v="523.22"/>
    <n v="1488"/>
    <m/>
    <m/>
    <n v="1492.82"/>
    <n v="40.28"/>
    <n v="1533.1"/>
    <n v="2011.22"/>
    <n v="3544.3199999999997"/>
  </r>
  <r>
    <n v="26"/>
    <n v="105"/>
    <s v="Puntledge R"/>
    <s v="OPS"/>
    <s v="124"/>
    <s v="Chinook"/>
    <s v="3"/>
    <x v="0"/>
    <x v="9"/>
    <n v="105"/>
    <x v="10"/>
    <s v="CK-27"/>
    <s v="EAST VANCOUVER ISLAND-QUALICUM &amp; PUNTLEDGE_FA_0.x"/>
    <s v="M"/>
    <s v="H"/>
    <n v="105"/>
    <s v="Puntledge River H"/>
    <n v="105"/>
    <s v="Puntledge R"/>
    <s v="GSVI"/>
    <s v="S"/>
    <x v="1"/>
    <s v="182378"/>
    <n v="0"/>
    <s v="182378"/>
    <n v="2012"/>
    <s v="20120604"/>
    <s v="20120604"/>
    <n v="77"/>
    <n v="5.39"/>
    <s v="Released into high pulse flows."/>
    <s v="CWT"/>
    <s v="P"/>
    <s v="Y"/>
    <s v="Y"/>
    <s v="Y"/>
    <s v="Y"/>
    <n v="1.6299999999999999E-2"/>
    <x v="0"/>
    <n v="29496"/>
    <n v="724455"/>
    <x v="1"/>
    <n v="31744"/>
    <x v="16"/>
    <m/>
    <m/>
    <m/>
    <m/>
    <m/>
    <m/>
    <m/>
    <m/>
    <m/>
    <m/>
    <m/>
    <m/>
    <m/>
    <m/>
    <m/>
    <m/>
    <m/>
    <m/>
    <m/>
    <m/>
    <m/>
    <m/>
    <m/>
    <m/>
    <m/>
    <m/>
    <m/>
    <m/>
    <m/>
    <m/>
    <m/>
    <m/>
    <m/>
    <m/>
    <n v="96.28"/>
    <m/>
    <m/>
    <m/>
    <m/>
    <m/>
    <m/>
    <m/>
    <m/>
    <m/>
    <m/>
    <m/>
    <m/>
    <m/>
    <m/>
    <n v="126.98"/>
    <m/>
    <m/>
    <m/>
    <m/>
    <n v="253.96"/>
    <m/>
    <m/>
    <m/>
    <m/>
    <m/>
    <m/>
    <m/>
    <m/>
    <m/>
    <m/>
    <m/>
    <m/>
    <m/>
    <m/>
    <m/>
    <m/>
    <m/>
    <m/>
    <m/>
    <m/>
    <m/>
    <m/>
    <m/>
    <m/>
    <m/>
    <m/>
    <m/>
    <m/>
    <m/>
    <m/>
    <m/>
    <m/>
    <m/>
    <m/>
    <m/>
    <m/>
    <m/>
    <m/>
    <m/>
    <m/>
    <m/>
    <m/>
    <m/>
    <m/>
    <m/>
    <m/>
    <m/>
    <m/>
    <m/>
    <m/>
    <m/>
    <m/>
    <m/>
    <m/>
    <m/>
    <m/>
    <m/>
    <m/>
    <m/>
    <m/>
    <m/>
    <m/>
    <m/>
    <m/>
    <m/>
    <m/>
    <m/>
    <m/>
    <m/>
    <m/>
    <m/>
    <m/>
    <m/>
    <m/>
    <m/>
    <m/>
    <m/>
    <m/>
    <m/>
    <m/>
    <m/>
    <m/>
    <m/>
    <m/>
    <m/>
    <m/>
    <m/>
    <m/>
    <m/>
    <m/>
    <m/>
    <m/>
    <m/>
    <m/>
    <m/>
    <m/>
    <m/>
    <m/>
    <m/>
    <m/>
    <m/>
    <m/>
    <m/>
    <m/>
    <n v="120.6"/>
    <m/>
    <m/>
    <m/>
    <m/>
    <n v="186.55"/>
    <n v="426.67"/>
    <m/>
    <m/>
    <n v="477.22"/>
    <n v="120.6"/>
    <n v="597.82000000000005"/>
    <n v="613.22"/>
    <n v="1211.0400000000002"/>
  </r>
  <r>
    <n v="26"/>
    <n v="105"/>
    <s v="Puntledge R"/>
    <s v="OPS"/>
    <s v="124"/>
    <s v="Chinook"/>
    <s v="3"/>
    <x v="0"/>
    <x v="9"/>
    <n v="105"/>
    <x v="10"/>
    <s v="CK-27"/>
    <s v="EAST VANCOUVER ISLAND-QUALICUM &amp; PUNTLEDGE_FA_0.x"/>
    <s v="M"/>
    <s v="H"/>
    <n v="105"/>
    <s v="Puntledge River H"/>
    <n v="105"/>
    <s v="Puntledge R"/>
    <s v="GSVI"/>
    <s v="S"/>
    <x v="1"/>
    <s v="182379"/>
    <n v="0"/>
    <s v="182379"/>
    <n v="2012"/>
    <s v="20120607"/>
    <s v="20120607"/>
    <n v="79"/>
    <n v="5.69"/>
    <s v="Released into diiminished flows."/>
    <s v="CWT"/>
    <s v="P"/>
    <s v="Y"/>
    <s v="Y"/>
    <s v="Y"/>
    <s v="Y"/>
    <n v="1.1599999999999999E-2"/>
    <x v="0"/>
    <n v="29555"/>
    <n v="723730"/>
    <x v="4"/>
    <n v="31743"/>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54.45"/>
    <n v="829.9"/>
    <m/>
    <m/>
    <n v="0"/>
    <n v="0"/>
    <n v="0"/>
    <n v="1784.35"/>
    <n v="1784.35"/>
  </r>
  <r>
    <n v="26"/>
    <n v="105"/>
    <s v="Puntledge R"/>
    <s v="OPS"/>
    <s v="124"/>
    <s v="Chinook"/>
    <s v="3"/>
    <x v="0"/>
    <x v="9"/>
    <n v="105"/>
    <x v="10"/>
    <s v="CK-27"/>
    <s v="EAST VANCOUVER ISLAND-QUALICUM &amp; PUNTLEDGE_FA_0.x"/>
    <s v="M"/>
    <s v="H"/>
    <n v="105"/>
    <s v="Puntledge River H"/>
    <n v="105"/>
    <s v="Puntledge R"/>
    <s v="GSVI"/>
    <s v="S"/>
    <x v="1"/>
    <s v="182379"/>
    <n v="0"/>
    <s v="182379"/>
    <n v="2012"/>
    <s v="20120607"/>
    <s v="20120607"/>
    <n v="79"/>
    <n v="5.69"/>
    <s v="Released into diiminished flows."/>
    <s v="CWT"/>
    <s v="P"/>
    <s v="Y"/>
    <s v="Y"/>
    <s v="Y"/>
    <s v="Y"/>
    <n v="1.1599999999999999E-2"/>
    <x v="0"/>
    <n v="29555"/>
    <n v="723730"/>
    <x v="0"/>
    <n v="31743"/>
    <x v="14"/>
    <m/>
    <m/>
    <m/>
    <m/>
    <m/>
    <m/>
    <m/>
    <m/>
    <m/>
    <m/>
    <m/>
    <m/>
    <m/>
    <m/>
    <m/>
    <m/>
    <m/>
    <m/>
    <m/>
    <m/>
    <m/>
    <m/>
    <m/>
    <m/>
    <m/>
    <m/>
    <m/>
    <m/>
    <m/>
    <m/>
    <m/>
    <m/>
    <m/>
    <m/>
    <n v="81.05"/>
    <m/>
    <m/>
    <m/>
    <m/>
    <m/>
    <m/>
    <m/>
    <m/>
    <m/>
    <m/>
    <m/>
    <m/>
    <m/>
    <m/>
    <n v="876.17"/>
    <m/>
    <m/>
    <m/>
    <m/>
    <m/>
    <m/>
    <m/>
    <m/>
    <m/>
    <m/>
    <m/>
    <m/>
    <m/>
    <m/>
    <m/>
    <m/>
    <m/>
    <m/>
    <m/>
    <m/>
    <m/>
    <m/>
    <m/>
    <m/>
    <m/>
    <m/>
    <m/>
    <m/>
    <m/>
    <m/>
    <m/>
    <m/>
    <m/>
    <m/>
    <m/>
    <m/>
    <m/>
    <m/>
    <m/>
    <m/>
    <m/>
    <m/>
    <m/>
    <m/>
    <m/>
    <m/>
    <m/>
    <m/>
    <m/>
    <m/>
    <m/>
    <m/>
    <m/>
    <m/>
    <m/>
    <m/>
    <m/>
    <m/>
    <m/>
    <m/>
    <m/>
    <m/>
    <m/>
    <m/>
    <m/>
    <m/>
    <m/>
    <m/>
    <m/>
    <m/>
    <m/>
    <m/>
    <m/>
    <m/>
    <m/>
    <m/>
    <m/>
    <m/>
    <m/>
    <m/>
    <m/>
    <m/>
    <m/>
    <m/>
    <m/>
    <m/>
    <m/>
    <m/>
    <m/>
    <m/>
    <m/>
    <m/>
    <m/>
    <m/>
    <m/>
    <m/>
    <m/>
    <m/>
    <n v="136.15"/>
    <m/>
    <m/>
    <m/>
    <m/>
    <m/>
    <m/>
    <m/>
    <m/>
    <m/>
    <m/>
    <n v="100.64"/>
    <m/>
    <m/>
    <m/>
    <m/>
    <n v="454.07"/>
    <n v="1267.48"/>
    <m/>
    <m/>
    <n v="1093.3699999999999"/>
    <n v="100.64"/>
    <n v="1194.01"/>
    <n v="1721.55"/>
    <n v="2915.56"/>
  </r>
  <r>
    <n v="26"/>
    <n v="105"/>
    <s v="Puntledge R"/>
    <s v="OPS"/>
    <s v="124"/>
    <s v="Chinook"/>
    <s v="3"/>
    <x v="0"/>
    <x v="9"/>
    <n v="105"/>
    <x v="10"/>
    <s v="CK-27"/>
    <s v="EAST VANCOUVER ISLAND-QUALICUM &amp; PUNTLEDGE_FA_0.x"/>
    <s v="M"/>
    <s v="H"/>
    <n v="105"/>
    <s v="Puntledge River H"/>
    <n v="105"/>
    <s v="Puntledge R"/>
    <s v="GSVI"/>
    <s v="S"/>
    <x v="1"/>
    <s v="182379"/>
    <n v="0"/>
    <s v="182379"/>
    <n v="2012"/>
    <s v="20120607"/>
    <s v="20120607"/>
    <n v="79"/>
    <n v="5.69"/>
    <s v="Released into diiminished flows."/>
    <s v="CWT"/>
    <s v="P"/>
    <s v="Y"/>
    <s v="Y"/>
    <s v="Y"/>
    <s v="Y"/>
    <n v="1.1599999999999999E-2"/>
    <x v="0"/>
    <n v="29555"/>
    <n v="723730"/>
    <x v="1"/>
    <n v="31743"/>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5.7"/>
    <m/>
    <m/>
    <m/>
    <m/>
    <m/>
    <m/>
    <m/>
    <m/>
    <m/>
    <m/>
    <m/>
    <m/>
    <m/>
    <m/>
    <m/>
    <n v="71.989999999999995"/>
    <m/>
    <m/>
    <m/>
    <n v="149.62"/>
    <n v="165.23"/>
    <n v="425.4"/>
    <m/>
    <m/>
    <n v="205.7"/>
    <n v="221.61"/>
    <n v="427.31"/>
    <n v="590.63"/>
    <n v="1017.9399999999999"/>
  </r>
  <r>
    <n v="26"/>
    <n v="105"/>
    <s v="Puntledge R"/>
    <s v="OPS"/>
    <s v="124"/>
    <s v="Chinook"/>
    <s v="3"/>
    <x v="0"/>
    <x v="10"/>
    <n v="105"/>
    <x v="10"/>
    <s v="CK-27"/>
    <s v="EAST VANCOUVER ISLAND-QUALICUM &amp; PUNTLEDGE_FA_0.x"/>
    <s v="M"/>
    <s v="H"/>
    <n v="105"/>
    <s v="Puntledge River H"/>
    <n v="105"/>
    <s v="Puntledge R"/>
    <s v="GSVI"/>
    <s v="S"/>
    <x v="1"/>
    <s v="182687"/>
    <n v="0"/>
    <s v="182687"/>
    <n v="2013"/>
    <s v="20130608"/>
    <s v="20130608"/>
    <n v="90"/>
    <n v="7.87"/>
    <m/>
    <s v="CWT"/>
    <s v="P"/>
    <s v="Y"/>
    <s v="Y"/>
    <s v="Y"/>
    <s v="Y"/>
    <n v="9.7000000000000003E-3"/>
    <x v="0"/>
    <n v="29769"/>
    <n v="254568"/>
    <x v="4"/>
    <n v="32677"/>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6.51"/>
    <n v="97.59"/>
    <m/>
    <m/>
    <n v="0"/>
    <n v="0"/>
    <n v="0"/>
    <n v="144.1"/>
    <n v="144.1"/>
  </r>
  <r>
    <n v="26"/>
    <n v="105"/>
    <s v="Puntledge R"/>
    <s v="OPS"/>
    <s v="124"/>
    <s v="Chinook"/>
    <s v="3"/>
    <x v="0"/>
    <x v="10"/>
    <n v="105"/>
    <x v="10"/>
    <s v="CK-27"/>
    <s v="EAST VANCOUVER ISLAND-QUALICUM &amp; PUNTLEDGE_FA_0.x"/>
    <s v="M"/>
    <s v="H"/>
    <n v="105"/>
    <s v="Puntledge River H"/>
    <n v="105"/>
    <s v="Puntledge R"/>
    <s v="GSVI"/>
    <s v="S"/>
    <x v="1"/>
    <s v="182687"/>
    <n v="0"/>
    <s v="182687"/>
    <n v="2013"/>
    <s v="20130608"/>
    <s v="20130608"/>
    <n v="90"/>
    <n v="7.87"/>
    <m/>
    <s v="CWT"/>
    <s v="P"/>
    <s v="Y"/>
    <s v="Y"/>
    <s v="Y"/>
    <s v="Y"/>
    <n v="9.7000000000000003E-3"/>
    <x v="0"/>
    <n v="29769"/>
    <n v="254568"/>
    <x v="0"/>
    <n v="32677"/>
    <x v="16"/>
    <m/>
    <m/>
    <m/>
    <m/>
    <m/>
    <m/>
    <m/>
    <m/>
    <m/>
    <m/>
    <m/>
    <m/>
    <m/>
    <n v="33.61"/>
    <m/>
    <m/>
    <m/>
    <m/>
    <m/>
    <m/>
    <m/>
    <m/>
    <m/>
    <m/>
    <m/>
    <m/>
    <m/>
    <m/>
    <m/>
    <m/>
    <m/>
    <m/>
    <m/>
    <m/>
    <m/>
    <m/>
    <m/>
    <m/>
    <m/>
    <m/>
    <m/>
    <m/>
    <m/>
    <m/>
    <m/>
    <m/>
    <m/>
    <m/>
    <m/>
    <n v="44.21"/>
    <m/>
    <m/>
    <m/>
    <m/>
    <m/>
    <m/>
    <m/>
    <m/>
    <m/>
    <m/>
    <m/>
    <m/>
    <m/>
    <m/>
    <m/>
    <m/>
    <m/>
    <m/>
    <m/>
    <m/>
    <m/>
    <m/>
    <m/>
    <m/>
    <m/>
    <m/>
    <m/>
    <m/>
    <m/>
    <m/>
    <m/>
    <m/>
    <m/>
    <m/>
    <m/>
    <m/>
    <m/>
    <m/>
    <m/>
    <m/>
    <m/>
    <m/>
    <m/>
    <m/>
    <m/>
    <m/>
    <m/>
    <m/>
    <m/>
    <m/>
    <m/>
    <m/>
    <m/>
    <m/>
    <m/>
    <m/>
    <m/>
    <m/>
    <m/>
    <m/>
    <m/>
    <m/>
    <m/>
    <m/>
    <m/>
    <m/>
    <m/>
    <m/>
    <m/>
    <m/>
    <m/>
    <m/>
    <m/>
    <m/>
    <m/>
    <m/>
    <m/>
    <m/>
    <m/>
    <m/>
    <m/>
    <m/>
    <m/>
    <m/>
    <m/>
    <m/>
    <m/>
    <m/>
    <m/>
    <m/>
    <m/>
    <m/>
    <m/>
    <m/>
    <m/>
    <m/>
    <m/>
    <m/>
    <m/>
    <m/>
    <m/>
    <m/>
    <m/>
    <m/>
    <m/>
    <m/>
    <m/>
    <m/>
    <m/>
    <m/>
    <m/>
    <m/>
    <m/>
    <m/>
    <n v="87.24"/>
    <n v="483.14"/>
    <m/>
    <m/>
    <n v="77.819999999999993"/>
    <n v="0"/>
    <n v="77.819999999999993"/>
    <n v="570.38"/>
    <n v="648.20000000000005"/>
  </r>
  <r>
    <n v="26"/>
    <n v="105"/>
    <s v="Puntledge R"/>
    <s v="OPS"/>
    <s v="124"/>
    <s v="Chinook"/>
    <s v="3"/>
    <x v="0"/>
    <x v="10"/>
    <n v="105"/>
    <x v="10"/>
    <s v="CK-27"/>
    <s v="EAST VANCOUVER ISLAND-QUALICUM &amp; PUNTLEDGE_FA_0.x"/>
    <s v="M"/>
    <s v="H"/>
    <n v="105"/>
    <s v="Puntledge River H"/>
    <n v="105"/>
    <s v="Puntledge R"/>
    <s v="GSVI"/>
    <s v="S"/>
    <x v="1"/>
    <s v="182687"/>
    <n v="0"/>
    <s v="182687"/>
    <n v="2013"/>
    <s v="20130608"/>
    <s v="20130608"/>
    <n v="90"/>
    <n v="7.87"/>
    <m/>
    <s v="CWT"/>
    <s v="P"/>
    <s v="Y"/>
    <s v="Y"/>
    <s v="Y"/>
    <s v="Y"/>
    <n v="9.7000000000000003E-3"/>
    <x v="0"/>
    <n v="29769"/>
    <n v="254568"/>
    <x v="1"/>
    <n v="32677"/>
    <x v="17"/>
    <m/>
    <m/>
    <m/>
    <m/>
    <m/>
    <m/>
    <m/>
    <m/>
    <m/>
    <m/>
    <m/>
    <m/>
    <m/>
    <n v="35.57"/>
    <m/>
    <m/>
    <m/>
    <m/>
    <m/>
    <m/>
    <m/>
    <m/>
    <m/>
    <m/>
    <m/>
    <m/>
    <m/>
    <m/>
    <m/>
    <m/>
    <m/>
    <m/>
    <m/>
    <m/>
    <m/>
    <m/>
    <m/>
    <m/>
    <m/>
    <m/>
    <m/>
    <m/>
    <m/>
    <m/>
    <m/>
    <m/>
    <m/>
    <m/>
    <m/>
    <m/>
    <m/>
    <m/>
    <m/>
    <m/>
    <m/>
    <m/>
    <m/>
    <m/>
    <m/>
    <m/>
    <m/>
    <m/>
    <m/>
    <m/>
    <m/>
    <m/>
    <m/>
    <m/>
    <m/>
    <m/>
    <m/>
    <m/>
    <m/>
    <m/>
    <m/>
    <m/>
    <m/>
    <m/>
    <m/>
    <m/>
    <m/>
    <m/>
    <m/>
    <m/>
    <m/>
    <m/>
    <m/>
    <m/>
    <m/>
    <m/>
    <m/>
    <m/>
    <m/>
    <m/>
    <m/>
    <m/>
    <m/>
    <m/>
    <m/>
    <m/>
    <m/>
    <m/>
    <m/>
    <m/>
    <m/>
    <m/>
    <m/>
    <m/>
    <m/>
    <m/>
    <m/>
    <m/>
    <m/>
    <m/>
    <m/>
    <m/>
    <m/>
    <m/>
    <m/>
    <m/>
    <m/>
    <m/>
    <m/>
    <m/>
    <m/>
    <m/>
    <m/>
    <m/>
    <m/>
    <m/>
    <m/>
    <n v="58.41"/>
    <m/>
    <m/>
    <m/>
    <m/>
    <m/>
    <m/>
    <m/>
    <m/>
    <m/>
    <m/>
    <m/>
    <m/>
    <m/>
    <m/>
    <m/>
    <n v="76.8"/>
    <m/>
    <m/>
    <m/>
    <m/>
    <m/>
    <m/>
    <m/>
    <m/>
    <m/>
    <m/>
    <m/>
    <n v="63.36"/>
    <m/>
    <m/>
    <m/>
    <m/>
    <n v="67.790000000000006"/>
    <n v="107.9"/>
    <m/>
    <m/>
    <n v="170.78"/>
    <n v="63.36"/>
    <n v="234.14"/>
    <n v="175.69"/>
    <n v="409.83000000000004"/>
  </r>
  <r>
    <n v="26"/>
    <n v="105"/>
    <s v="Puntledge R"/>
    <s v="OPS"/>
    <s v="124"/>
    <s v="Chinook"/>
    <s v="3"/>
    <x v="0"/>
    <x v="10"/>
    <n v="105"/>
    <x v="10"/>
    <s v="CK-27"/>
    <s v="EAST VANCOUVER ISLAND-QUALICUM &amp; PUNTLEDGE_FA_0.x"/>
    <s v="M"/>
    <s v="H"/>
    <n v="105"/>
    <s v="Puntledge River H"/>
    <n v="105"/>
    <s v="Puntledge R"/>
    <s v="GSVI"/>
    <s v="S"/>
    <x v="1"/>
    <s v="182688"/>
    <n v="0"/>
    <s v="182688"/>
    <n v="2013"/>
    <s v="20130608"/>
    <s v="20130608"/>
    <n v="90"/>
    <n v="7.87"/>
    <s v="Pulse flow."/>
    <s v="CWT"/>
    <s v="P"/>
    <s v="Y"/>
    <s v="Y"/>
    <s v="Y"/>
    <s v="Y"/>
    <n v="7.7999999999999996E-3"/>
    <x v="0"/>
    <n v="29758"/>
    <n v="253924"/>
    <x v="4"/>
    <n v="32676"/>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7.15"/>
    <n v="193.35"/>
    <m/>
    <m/>
    <n v="0"/>
    <n v="0"/>
    <n v="0"/>
    <n v="280.5"/>
    <n v="280.5"/>
  </r>
  <r>
    <n v="26"/>
    <n v="105"/>
    <s v="Puntledge R"/>
    <s v="OPS"/>
    <s v="124"/>
    <s v="Chinook"/>
    <s v="3"/>
    <x v="0"/>
    <x v="10"/>
    <n v="105"/>
    <x v="10"/>
    <s v="CK-27"/>
    <s v="EAST VANCOUVER ISLAND-QUALICUM &amp; PUNTLEDGE_FA_0.x"/>
    <s v="M"/>
    <s v="H"/>
    <n v="105"/>
    <s v="Puntledge River H"/>
    <n v="105"/>
    <s v="Puntledge R"/>
    <s v="GSVI"/>
    <s v="S"/>
    <x v="1"/>
    <s v="182688"/>
    <n v="0"/>
    <s v="182688"/>
    <n v="2013"/>
    <s v="20130608"/>
    <s v="20130608"/>
    <n v="90"/>
    <n v="7.87"/>
    <s v="Pulse flow."/>
    <s v="CWT"/>
    <s v="P"/>
    <s v="Y"/>
    <s v="Y"/>
    <s v="Y"/>
    <s v="Y"/>
    <n v="7.7999999999999996E-3"/>
    <x v="0"/>
    <n v="29758"/>
    <n v="253924"/>
    <x v="0"/>
    <n v="32676"/>
    <x v="16"/>
    <m/>
    <m/>
    <m/>
    <m/>
    <m/>
    <m/>
    <m/>
    <m/>
    <m/>
    <m/>
    <m/>
    <m/>
    <m/>
    <m/>
    <m/>
    <m/>
    <m/>
    <m/>
    <m/>
    <m/>
    <m/>
    <m/>
    <m/>
    <m/>
    <m/>
    <m/>
    <m/>
    <m/>
    <m/>
    <m/>
    <m/>
    <m/>
    <m/>
    <m/>
    <n v="33.450000000000003"/>
    <m/>
    <m/>
    <m/>
    <m/>
    <m/>
    <m/>
    <m/>
    <m/>
    <m/>
    <m/>
    <m/>
    <m/>
    <m/>
    <m/>
    <n v="88.75"/>
    <m/>
    <m/>
    <m/>
    <m/>
    <m/>
    <m/>
    <m/>
    <m/>
    <m/>
    <m/>
    <m/>
    <m/>
    <m/>
    <m/>
    <m/>
    <m/>
    <m/>
    <m/>
    <m/>
    <m/>
    <m/>
    <m/>
    <m/>
    <m/>
    <m/>
    <m/>
    <m/>
    <m/>
    <m/>
    <m/>
    <m/>
    <n v="51.11"/>
    <m/>
    <m/>
    <m/>
    <m/>
    <m/>
    <m/>
    <m/>
    <m/>
    <m/>
    <m/>
    <m/>
    <m/>
    <m/>
    <m/>
    <m/>
    <m/>
    <m/>
    <m/>
    <m/>
    <m/>
    <m/>
    <m/>
    <m/>
    <m/>
    <m/>
    <m/>
    <m/>
    <m/>
    <m/>
    <m/>
    <m/>
    <m/>
    <m/>
    <m/>
    <m/>
    <m/>
    <m/>
    <m/>
    <m/>
    <m/>
    <m/>
    <m/>
    <m/>
    <m/>
    <m/>
    <m/>
    <m/>
    <m/>
    <m/>
    <m/>
    <m/>
    <m/>
    <m/>
    <m/>
    <m/>
    <m/>
    <m/>
    <m/>
    <m/>
    <m/>
    <m/>
    <m/>
    <m/>
    <m/>
    <m/>
    <m/>
    <m/>
    <m/>
    <m/>
    <m/>
    <m/>
    <m/>
    <m/>
    <m/>
    <m/>
    <m/>
    <m/>
    <n v="72.53"/>
    <m/>
    <m/>
    <m/>
    <m/>
    <n v="86.07"/>
    <n v="370.59"/>
    <m/>
    <m/>
    <n v="173.31"/>
    <n v="72.53"/>
    <n v="245.84"/>
    <n v="456.66"/>
    <n v="702.5"/>
  </r>
  <r>
    <n v="26"/>
    <n v="105"/>
    <s v="Puntledge R"/>
    <s v="OPS"/>
    <s v="124"/>
    <s v="Chinook"/>
    <s v="3"/>
    <x v="0"/>
    <x v="10"/>
    <n v="105"/>
    <x v="10"/>
    <s v="CK-27"/>
    <s v="EAST VANCOUVER ISLAND-QUALICUM &amp; PUNTLEDGE_FA_0.x"/>
    <s v="M"/>
    <s v="H"/>
    <n v="105"/>
    <s v="Puntledge River H"/>
    <n v="105"/>
    <s v="Puntledge R"/>
    <s v="GSVI"/>
    <s v="S"/>
    <x v="1"/>
    <s v="182688"/>
    <n v="0"/>
    <s v="182688"/>
    <n v="2013"/>
    <s v="20130608"/>
    <s v="20130608"/>
    <n v="90"/>
    <n v="7.87"/>
    <s v="Pulse flow."/>
    <s v="CWT"/>
    <s v="P"/>
    <s v="Y"/>
    <s v="Y"/>
    <s v="Y"/>
    <s v="Y"/>
    <n v="7.7999999999999996E-3"/>
    <x v="0"/>
    <n v="29758"/>
    <n v="253924"/>
    <x v="1"/>
    <n v="32676"/>
    <x v="17"/>
    <m/>
    <m/>
    <m/>
    <m/>
    <m/>
    <m/>
    <m/>
    <m/>
    <m/>
    <m/>
    <m/>
    <m/>
    <m/>
    <n v="35.5"/>
    <m/>
    <m/>
    <m/>
    <m/>
    <m/>
    <m/>
    <m/>
    <m/>
    <m/>
    <m/>
    <m/>
    <m/>
    <m/>
    <m/>
    <m/>
    <m/>
    <m/>
    <m/>
    <m/>
    <m/>
    <m/>
    <m/>
    <m/>
    <m/>
    <m/>
    <m/>
    <m/>
    <m/>
    <m/>
    <m/>
    <m/>
    <m/>
    <m/>
    <m/>
    <m/>
    <n v="50.94"/>
    <m/>
    <m/>
    <m/>
    <m/>
    <m/>
    <m/>
    <m/>
    <m/>
    <m/>
    <m/>
    <m/>
    <m/>
    <m/>
    <m/>
    <m/>
    <m/>
    <m/>
    <m/>
    <m/>
    <m/>
    <m/>
    <m/>
    <m/>
    <m/>
    <m/>
    <m/>
    <m/>
    <m/>
    <m/>
    <m/>
    <m/>
    <m/>
    <m/>
    <m/>
    <m/>
    <m/>
    <m/>
    <m/>
    <m/>
    <m/>
    <m/>
    <m/>
    <m/>
    <m/>
    <m/>
    <m/>
    <m/>
    <m/>
    <m/>
    <m/>
    <m/>
    <m/>
    <m/>
    <m/>
    <m/>
    <m/>
    <m/>
    <m/>
    <m/>
    <m/>
    <m/>
    <m/>
    <m/>
    <m/>
    <m/>
    <m/>
    <m/>
    <m/>
    <m/>
    <m/>
    <m/>
    <m/>
    <m/>
    <m/>
    <m/>
    <m/>
    <m/>
    <m/>
    <m/>
    <m/>
    <m/>
    <m/>
    <m/>
    <m/>
    <m/>
    <m/>
    <m/>
    <m/>
    <m/>
    <m/>
    <m/>
    <m/>
    <m/>
    <m/>
    <m/>
    <m/>
    <m/>
    <m/>
    <m/>
    <m/>
    <m/>
    <m/>
    <m/>
    <m/>
    <m/>
    <m/>
    <m/>
    <m/>
    <m/>
    <n v="48.29"/>
    <m/>
    <m/>
    <m/>
    <m/>
    <n v="111.71"/>
    <n v="163.38"/>
    <m/>
    <m/>
    <n v="86.44"/>
    <n v="48.29"/>
    <n v="134.72999999999999"/>
    <n v="275.08999999999997"/>
    <n v="409.82"/>
  </r>
  <r>
    <n v="26"/>
    <n v="105"/>
    <s v="Puntledge R"/>
    <s v="OPS"/>
    <s v="124"/>
    <s v="Chinook"/>
    <s v="3"/>
    <x v="0"/>
    <x v="10"/>
    <n v="105"/>
    <x v="10"/>
    <s v="CK-27"/>
    <s v="EAST VANCOUVER ISLAND-QUALICUM &amp; PUNTLEDGE_FA_0.x"/>
    <s v="M"/>
    <s v="H"/>
    <n v="105"/>
    <s v="Puntledge River H"/>
    <n v="105"/>
    <s v="Puntledge R"/>
    <s v="GSVI"/>
    <s v="S"/>
    <x v="1"/>
    <s v="182689"/>
    <n v="0"/>
    <s v="182689"/>
    <n v="2013"/>
    <s v="20130523"/>
    <s v="20130523"/>
    <n v="80"/>
    <n v="5.65"/>
    <s v="Pre-pulse."/>
    <s v="CWT"/>
    <s v="P"/>
    <s v="Y"/>
    <s v="Y"/>
    <s v="Y"/>
    <s v="Y"/>
    <n v="9.2999999999999992E-3"/>
    <x v="0"/>
    <n v="29760"/>
    <n v="368783"/>
    <x v="4"/>
    <n v="32674"/>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5.61"/>
    <n v="131.91999999999999"/>
    <m/>
    <m/>
    <n v="0"/>
    <n v="0"/>
    <n v="0"/>
    <n v="187.53"/>
    <n v="187.52999999999997"/>
  </r>
  <r>
    <n v="26"/>
    <n v="105"/>
    <s v="Puntledge R"/>
    <s v="OPS"/>
    <s v="124"/>
    <s v="Chinook"/>
    <s v="3"/>
    <x v="0"/>
    <x v="10"/>
    <n v="105"/>
    <x v="10"/>
    <s v="CK-27"/>
    <s v="EAST VANCOUVER ISLAND-QUALICUM &amp; PUNTLEDGE_FA_0.x"/>
    <s v="M"/>
    <s v="H"/>
    <n v="105"/>
    <s v="Puntledge River H"/>
    <n v="105"/>
    <s v="Puntledge R"/>
    <s v="GSVI"/>
    <s v="S"/>
    <x v="1"/>
    <s v="182689"/>
    <n v="0"/>
    <s v="182689"/>
    <n v="2013"/>
    <s v="20130523"/>
    <s v="20130523"/>
    <n v="80"/>
    <n v="5.65"/>
    <s v="Pre-pulse."/>
    <s v="CWT"/>
    <s v="P"/>
    <s v="Y"/>
    <s v="Y"/>
    <s v="Y"/>
    <s v="Y"/>
    <n v="9.2999999999999992E-3"/>
    <x v="0"/>
    <n v="29760"/>
    <n v="368783"/>
    <x v="0"/>
    <n v="32674"/>
    <x v="16"/>
    <m/>
    <m/>
    <m/>
    <m/>
    <m/>
    <m/>
    <m/>
    <m/>
    <m/>
    <m/>
    <m/>
    <m/>
    <m/>
    <m/>
    <m/>
    <m/>
    <m/>
    <m/>
    <m/>
    <m/>
    <m/>
    <m/>
    <m/>
    <m/>
    <m/>
    <m/>
    <m/>
    <m/>
    <m/>
    <m/>
    <m/>
    <m/>
    <m/>
    <m/>
    <m/>
    <m/>
    <m/>
    <m/>
    <m/>
    <m/>
    <m/>
    <m/>
    <m/>
    <m/>
    <m/>
    <m/>
    <m/>
    <m/>
    <m/>
    <n v="64.069999999999993"/>
    <m/>
    <m/>
    <m/>
    <m/>
    <n v="175.84"/>
    <m/>
    <m/>
    <m/>
    <m/>
    <m/>
    <m/>
    <m/>
    <m/>
    <m/>
    <m/>
    <m/>
    <m/>
    <m/>
    <m/>
    <m/>
    <m/>
    <m/>
    <m/>
    <m/>
    <m/>
    <m/>
    <m/>
    <m/>
    <m/>
    <m/>
    <m/>
    <m/>
    <m/>
    <m/>
    <m/>
    <m/>
    <m/>
    <m/>
    <m/>
    <m/>
    <m/>
    <m/>
    <m/>
    <m/>
    <m/>
    <m/>
    <m/>
    <m/>
    <m/>
    <m/>
    <m/>
    <m/>
    <m/>
    <m/>
    <m/>
    <m/>
    <m/>
    <m/>
    <m/>
    <m/>
    <m/>
    <m/>
    <m/>
    <m/>
    <m/>
    <m/>
    <m/>
    <m/>
    <m/>
    <m/>
    <m/>
    <m/>
    <m/>
    <m/>
    <m/>
    <m/>
    <m/>
    <m/>
    <m/>
    <m/>
    <m/>
    <m/>
    <m/>
    <m/>
    <m/>
    <m/>
    <m/>
    <m/>
    <m/>
    <m/>
    <m/>
    <m/>
    <m/>
    <m/>
    <m/>
    <m/>
    <m/>
    <m/>
    <m/>
    <m/>
    <m/>
    <m/>
    <m/>
    <m/>
    <m/>
    <m/>
    <m/>
    <m/>
    <m/>
    <n v="17.600000000000001"/>
    <m/>
    <m/>
    <m/>
    <m/>
    <n v="117.96"/>
    <n v="556.12"/>
    <m/>
    <m/>
    <n v="239.91"/>
    <n v="17.600000000000001"/>
    <n v="257.51"/>
    <n v="674.08"/>
    <n v="931.58999999999992"/>
  </r>
  <r>
    <n v="26"/>
    <n v="105"/>
    <s v="Puntledge R"/>
    <s v="OPS"/>
    <s v="124"/>
    <s v="Chinook"/>
    <s v="3"/>
    <x v="0"/>
    <x v="10"/>
    <n v="105"/>
    <x v="10"/>
    <s v="CK-27"/>
    <s v="EAST VANCOUVER ISLAND-QUALICUM &amp; PUNTLEDGE_FA_0.x"/>
    <s v="M"/>
    <s v="H"/>
    <n v="105"/>
    <s v="Puntledge River H"/>
    <n v="105"/>
    <s v="Puntledge R"/>
    <s v="GSVI"/>
    <s v="S"/>
    <x v="1"/>
    <s v="182689"/>
    <n v="0"/>
    <s v="182689"/>
    <n v="2013"/>
    <s v="20130523"/>
    <s v="20130523"/>
    <n v="80"/>
    <n v="5.65"/>
    <s v="Pre-pulse."/>
    <s v="CWT"/>
    <s v="P"/>
    <s v="Y"/>
    <s v="Y"/>
    <s v="Y"/>
    <s v="Y"/>
    <n v="9.2999999999999992E-3"/>
    <x v="0"/>
    <n v="29760"/>
    <n v="368783"/>
    <x v="1"/>
    <n v="32674"/>
    <x v="17"/>
    <m/>
    <m/>
    <m/>
    <m/>
    <m/>
    <m/>
    <m/>
    <m/>
    <m/>
    <m/>
    <m/>
    <m/>
    <m/>
    <m/>
    <m/>
    <m/>
    <m/>
    <m/>
    <m/>
    <m/>
    <m/>
    <m/>
    <m/>
    <m/>
    <m/>
    <m/>
    <n v="54.4"/>
    <m/>
    <m/>
    <m/>
    <m/>
    <m/>
    <m/>
    <m/>
    <m/>
    <m/>
    <m/>
    <m/>
    <m/>
    <m/>
    <m/>
    <m/>
    <m/>
    <m/>
    <m/>
    <m/>
    <m/>
    <m/>
    <m/>
    <m/>
    <m/>
    <m/>
    <m/>
    <m/>
    <m/>
    <m/>
    <m/>
    <m/>
    <m/>
    <m/>
    <m/>
    <m/>
    <m/>
    <m/>
    <m/>
    <m/>
    <m/>
    <m/>
    <m/>
    <m/>
    <m/>
    <m/>
    <m/>
    <m/>
    <m/>
    <m/>
    <m/>
    <m/>
    <m/>
    <m/>
    <m/>
    <m/>
    <m/>
    <m/>
    <m/>
    <m/>
    <m/>
    <m/>
    <m/>
    <m/>
    <m/>
    <m/>
    <m/>
    <m/>
    <m/>
    <m/>
    <m/>
    <m/>
    <m/>
    <m/>
    <m/>
    <m/>
    <m/>
    <m/>
    <m/>
    <m/>
    <m/>
    <m/>
    <m/>
    <m/>
    <m/>
    <m/>
    <m/>
    <m/>
    <m/>
    <m/>
    <m/>
    <m/>
    <m/>
    <m/>
    <m/>
    <m/>
    <m/>
    <m/>
    <m/>
    <m/>
    <m/>
    <m/>
    <m/>
    <m/>
    <m/>
    <m/>
    <m/>
    <m/>
    <m/>
    <m/>
    <m/>
    <m/>
    <m/>
    <m/>
    <m/>
    <m/>
    <m/>
    <m/>
    <m/>
    <m/>
    <m/>
    <m/>
    <m/>
    <m/>
    <m/>
    <m/>
    <m/>
    <m/>
    <m/>
    <m/>
    <m/>
    <m/>
    <m/>
    <n v="60.35"/>
    <m/>
    <m/>
    <m/>
    <m/>
    <n v="86.26"/>
    <n v="139.13"/>
    <m/>
    <m/>
    <n v="54.4"/>
    <n v="60.35"/>
    <n v="114.75"/>
    <n v="225.39"/>
    <n v="340.14"/>
  </r>
  <r>
    <n v="26"/>
    <n v="105"/>
    <s v="Puntledge R"/>
    <s v="OPS"/>
    <s v="124"/>
    <s v="Chinook"/>
    <s v="3"/>
    <x v="0"/>
    <x v="10"/>
    <n v="105"/>
    <x v="10"/>
    <s v="CK-27"/>
    <s v="EAST VANCOUVER ISLAND-QUALICUM &amp; PUNTLEDGE_FA_0.x"/>
    <s v="M"/>
    <s v="H"/>
    <n v="105"/>
    <s v="Puntledge River H"/>
    <n v="105"/>
    <s v="Puntledge R"/>
    <s v="GSVI"/>
    <s v="S"/>
    <x v="1"/>
    <s v="182690"/>
    <n v="0"/>
    <s v="182690"/>
    <n v="2013"/>
    <s v="20130523"/>
    <s v="20130523"/>
    <n v="80"/>
    <n v="5.6"/>
    <s v="Prepulse"/>
    <s v="CWT"/>
    <s v="P"/>
    <s v="Y"/>
    <s v="Y"/>
    <s v="Y"/>
    <s v="Y"/>
    <n v="9.2999999999999992E-3"/>
    <x v="0"/>
    <n v="29740"/>
    <n v="368617"/>
    <x v="4"/>
    <n v="32675"/>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44"/>
    <n v="92.93"/>
    <m/>
    <m/>
    <n v="0"/>
    <n v="0"/>
    <n v="0"/>
    <n v="132.37"/>
    <n v="132.37"/>
  </r>
  <r>
    <n v="26"/>
    <n v="105"/>
    <s v="Puntledge R"/>
    <s v="OPS"/>
    <s v="124"/>
    <s v="Chinook"/>
    <s v="3"/>
    <x v="0"/>
    <x v="10"/>
    <n v="105"/>
    <x v="10"/>
    <s v="CK-27"/>
    <s v="EAST VANCOUVER ISLAND-QUALICUM &amp; PUNTLEDGE_FA_0.x"/>
    <s v="M"/>
    <s v="H"/>
    <n v="105"/>
    <s v="Puntledge River H"/>
    <n v="105"/>
    <s v="Puntledge R"/>
    <s v="GSVI"/>
    <s v="S"/>
    <x v="1"/>
    <s v="182690"/>
    <n v="0"/>
    <s v="182690"/>
    <n v="2013"/>
    <s v="20130523"/>
    <s v="20130523"/>
    <n v="80"/>
    <n v="5.6"/>
    <s v="Prepulse"/>
    <s v="CWT"/>
    <s v="P"/>
    <s v="Y"/>
    <s v="Y"/>
    <s v="Y"/>
    <s v="Y"/>
    <n v="9.2999999999999992E-3"/>
    <x v="0"/>
    <n v="29740"/>
    <n v="368617"/>
    <x v="0"/>
    <n v="32675"/>
    <x v="16"/>
    <m/>
    <m/>
    <m/>
    <m/>
    <m/>
    <m/>
    <m/>
    <m/>
    <m/>
    <m/>
    <m/>
    <m/>
    <m/>
    <m/>
    <m/>
    <m/>
    <m/>
    <m/>
    <m/>
    <m/>
    <m/>
    <m/>
    <m/>
    <m/>
    <m/>
    <m/>
    <m/>
    <m/>
    <m/>
    <m/>
    <m/>
    <m/>
    <m/>
    <m/>
    <m/>
    <m/>
    <m/>
    <m/>
    <m/>
    <m/>
    <m/>
    <m/>
    <m/>
    <m/>
    <m/>
    <m/>
    <m/>
    <m/>
    <m/>
    <n v="192.98"/>
    <m/>
    <m/>
    <m/>
    <m/>
    <m/>
    <m/>
    <m/>
    <m/>
    <m/>
    <m/>
    <m/>
    <m/>
    <m/>
    <m/>
    <m/>
    <m/>
    <m/>
    <m/>
    <m/>
    <m/>
    <m/>
    <m/>
    <m/>
    <m/>
    <m/>
    <m/>
    <m/>
    <m/>
    <m/>
    <m/>
    <m/>
    <m/>
    <m/>
    <m/>
    <m/>
    <m/>
    <m/>
    <m/>
    <m/>
    <m/>
    <m/>
    <m/>
    <m/>
    <m/>
    <m/>
    <m/>
    <m/>
    <m/>
    <m/>
    <m/>
    <m/>
    <m/>
    <m/>
    <m/>
    <m/>
    <m/>
    <m/>
    <m/>
    <m/>
    <m/>
    <m/>
    <m/>
    <m/>
    <m/>
    <m/>
    <m/>
    <m/>
    <m/>
    <m/>
    <m/>
    <m/>
    <m/>
    <m/>
    <m/>
    <m/>
    <m/>
    <m/>
    <m/>
    <m/>
    <m/>
    <m/>
    <m/>
    <m/>
    <m/>
    <m/>
    <m/>
    <m/>
    <m/>
    <m/>
    <m/>
    <m/>
    <m/>
    <m/>
    <m/>
    <m/>
    <m/>
    <m/>
    <m/>
    <m/>
    <m/>
    <m/>
    <m/>
    <m/>
    <m/>
    <m/>
    <m/>
    <m/>
    <m/>
    <m/>
    <n v="23.18"/>
    <m/>
    <m/>
    <m/>
    <m/>
    <n v="121.41"/>
    <n v="442"/>
    <m/>
    <m/>
    <n v="192.98"/>
    <n v="23.18"/>
    <n v="216.16"/>
    <n v="563.41"/>
    <n v="779.56999999999994"/>
  </r>
  <r>
    <n v="26"/>
    <n v="105"/>
    <s v="Puntledge R"/>
    <s v="OPS"/>
    <s v="124"/>
    <s v="Chinook"/>
    <s v="3"/>
    <x v="0"/>
    <x v="10"/>
    <n v="105"/>
    <x v="10"/>
    <s v="CK-27"/>
    <s v="EAST VANCOUVER ISLAND-QUALICUM &amp; PUNTLEDGE_FA_0.x"/>
    <s v="M"/>
    <s v="H"/>
    <n v="105"/>
    <s v="Puntledge River H"/>
    <n v="105"/>
    <s v="Puntledge R"/>
    <s v="GSVI"/>
    <s v="S"/>
    <x v="1"/>
    <s v="182690"/>
    <n v="0"/>
    <s v="182690"/>
    <n v="2013"/>
    <s v="20130523"/>
    <s v="20130523"/>
    <n v="80"/>
    <n v="5.6"/>
    <s v="Prepulse"/>
    <s v="CWT"/>
    <s v="P"/>
    <s v="Y"/>
    <s v="Y"/>
    <s v="Y"/>
    <s v="Y"/>
    <n v="9.2999999999999992E-3"/>
    <x v="0"/>
    <n v="29740"/>
    <n v="368617"/>
    <x v="1"/>
    <n v="32675"/>
    <x v="17"/>
    <m/>
    <m/>
    <m/>
    <m/>
    <m/>
    <m/>
    <m/>
    <m/>
    <m/>
    <m/>
    <m/>
    <m/>
    <m/>
    <m/>
    <m/>
    <m/>
    <m/>
    <m/>
    <m/>
    <m/>
    <m/>
    <m/>
    <m/>
    <m/>
    <m/>
    <m/>
    <n v="54.41"/>
    <m/>
    <m/>
    <m/>
    <m/>
    <m/>
    <m/>
    <m/>
    <n v="67.67"/>
    <m/>
    <m/>
    <m/>
    <m/>
    <m/>
    <m/>
    <m/>
    <m/>
    <m/>
    <m/>
    <m/>
    <m/>
    <m/>
    <m/>
    <n v="74"/>
    <m/>
    <m/>
    <m/>
    <m/>
    <m/>
    <m/>
    <m/>
    <m/>
    <m/>
    <m/>
    <m/>
    <m/>
    <m/>
    <m/>
    <m/>
    <m/>
    <m/>
    <m/>
    <m/>
    <m/>
    <m/>
    <m/>
    <m/>
    <m/>
    <m/>
    <m/>
    <m/>
    <m/>
    <m/>
    <m/>
    <m/>
    <m/>
    <m/>
    <m/>
    <m/>
    <m/>
    <m/>
    <m/>
    <m/>
    <m/>
    <m/>
    <m/>
    <m/>
    <m/>
    <m/>
    <m/>
    <m/>
    <m/>
    <m/>
    <m/>
    <m/>
    <m/>
    <m/>
    <m/>
    <m/>
    <m/>
    <m/>
    <m/>
    <m/>
    <m/>
    <m/>
    <m/>
    <m/>
    <m/>
    <m/>
    <m/>
    <m/>
    <m/>
    <m/>
    <m/>
    <m/>
    <m/>
    <m/>
    <m/>
    <m/>
    <m/>
    <m/>
    <m/>
    <m/>
    <m/>
    <m/>
    <m/>
    <m/>
    <m/>
    <m/>
    <m/>
    <m/>
    <m/>
    <m/>
    <m/>
    <m/>
    <m/>
    <m/>
    <m/>
    <m/>
    <m/>
    <m/>
    <m/>
    <m/>
    <m/>
    <m/>
    <m/>
    <m/>
    <m/>
    <m/>
    <m/>
    <m/>
    <m/>
    <m/>
    <n v="93.08"/>
    <m/>
    <m/>
    <m/>
    <m/>
    <n v="91.65"/>
    <n v="143.16"/>
    <m/>
    <m/>
    <n v="196.08"/>
    <n v="93.08"/>
    <n v="289.16000000000003"/>
    <n v="234.81"/>
    <n v="523.96999999999991"/>
  </r>
  <r>
    <n v="26"/>
    <n v="105"/>
    <s v="Puntledge R"/>
    <s v="OPS"/>
    <s v="124"/>
    <s v="Chinook"/>
    <s v="3"/>
    <x v="0"/>
    <x v="10"/>
    <n v="105"/>
    <x v="10"/>
    <s v="CK-27"/>
    <s v="EAST VANCOUVER ISLAND-QUALICUM &amp; PUNTLEDGE_FA_0.x"/>
    <s v="M"/>
    <s v="H"/>
    <n v="105"/>
    <s v="Puntledge River H"/>
    <n v="105"/>
    <s v="Puntledge R"/>
    <s v="GSVI"/>
    <s v="S"/>
    <x v="1"/>
    <s v="182690"/>
    <n v="0"/>
    <s v="182690"/>
    <n v="2013"/>
    <s v="20130523"/>
    <s v="20130523"/>
    <n v="80"/>
    <n v="5.6"/>
    <s v="Prepulse"/>
    <s v="CWT"/>
    <s v="P"/>
    <s v="Y"/>
    <s v="Y"/>
    <s v="Y"/>
    <s v="Y"/>
    <n v="9.2999999999999992E-3"/>
    <x v="0"/>
    <n v="29740"/>
    <n v="368617"/>
    <x v="2"/>
    <n v="32675"/>
    <x v="18"/>
    <m/>
    <m/>
    <m/>
    <m/>
    <m/>
    <m/>
    <m/>
    <m/>
    <m/>
    <m/>
    <m/>
    <m/>
    <m/>
    <m/>
    <m/>
    <m/>
    <m/>
    <m/>
    <m/>
    <m/>
    <m/>
    <m/>
    <m/>
    <m/>
    <m/>
    <m/>
    <m/>
    <m/>
    <n v="50.07"/>
    <m/>
    <m/>
    <m/>
    <m/>
    <m/>
    <m/>
    <m/>
    <m/>
    <m/>
    <m/>
    <m/>
    <m/>
    <m/>
    <m/>
    <m/>
    <m/>
    <m/>
    <m/>
    <m/>
    <m/>
    <m/>
    <m/>
    <m/>
    <m/>
    <m/>
    <m/>
    <m/>
    <m/>
    <m/>
    <m/>
    <m/>
    <m/>
    <m/>
    <m/>
    <m/>
    <m/>
    <m/>
    <m/>
    <m/>
    <m/>
    <m/>
    <m/>
    <m/>
    <m/>
    <m/>
    <m/>
    <m/>
    <m/>
    <m/>
    <m/>
    <m/>
    <m/>
    <m/>
    <m/>
    <m/>
    <m/>
    <m/>
    <m/>
    <m/>
    <m/>
    <m/>
    <m/>
    <m/>
    <m/>
    <m/>
    <m/>
    <m/>
    <m/>
    <m/>
    <m/>
    <m/>
    <m/>
    <m/>
    <m/>
    <m/>
    <m/>
    <m/>
    <m/>
    <m/>
    <m/>
    <m/>
    <m/>
    <m/>
    <m/>
    <m/>
    <m/>
    <m/>
    <m/>
    <m/>
    <m/>
    <m/>
    <m/>
    <m/>
    <m/>
    <m/>
    <m/>
    <m/>
    <m/>
    <m/>
    <m/>
    <m/>
    <m/>
    <m/>
    <m/>
    <m/>
    <m/>
    <m/>
    <m/>
    <m/>
    <m/>
    <m/>
    <m/>
    <m/>
    <m/>
    <m/>
    <m/>
    <m/>
    <m/>
    <m/>
    <m/>
    <m/>
    <m/>
    <m/>
    <m/>
    <m/>
    <m/>
    <m/>
    <m/>
    <m/>
    <m/>
    <m/>
    <m/>
    <m/>
    <m/>
    <m/>
    <n v="2.25"/>
    <n v="11.88"/>
    <n v="0.66"/>
    <m/>
    <n v="50.07"/>
    <n v="0"/>
    <n v="50.07"/>
    <n v="14.79"/>
    <n v="64.86"/>
  </r>
  <r>
    <n v="26"/>
    <n v="105"/>
    <s v="Puntledge R"/>
    <s v="OPS"/>
    <s v="124"/>
    <s v="Chinook"/>
    <s v="3"/>
    <x v="0"/>
    <x v="11"/>
    <n v="105"/>
    <x v="10"/>
    <s v="CK-27"/>
    <s v="EAST VANCOUVER ISLAND-QUALICUM &amp; PUNTLEDGE_FA_0.x"/>
    <s v="M"/>
    <s v="H"/>
    <n v="105"/>
    <s v="Puntledge River H"/>
    <n v="105"/>
    <s v="Puntledge R"/>
    <s v="GSVI"/>
    <s v="S"/>
    <x v="1"/>
    <s v="182577"/>
    <n v="0"/>
    <s v="182577"/>
    <n v="2014"/>
    <s v="20140524"/>
    <s v="20140524"/>
    <n v="80"/>
    <n v="6.08"/>
    <m/>
    <s v="CWT"/>
    <s v="P"/>
    <s v="Y"/>
    <s v="Y"/>
    <s v="Y"/>
    <s v="Y"/>
    <n v="1.4E-2"/>
    <x v="0"/>
    <n v="29585"/>
    <n v="326809"/>
    <x v="4"/>
    <n v="33605"/>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3.19"/>
    <n v="743.41"/>
    <n v="4.33"/>
    <m/>
    <n v="0"/>
    <n v="0"/>
    <n v="0"/>
    <n v="860.93"/>
    <n v="860.93"/>
  </r>
  <r>
    <n v="26"/>
    <n v="105"/>
    <s v="Puntledge R"/>
    <s v="OPS"/>
    <s v="124"/>
    <s v="Chinook"/>
    <s v="3"/>
    <x v="0"/>
    <x v="11"/>
    <n v="105"/>
    <x v="10"/>
    <s v="CK-27"/>
    <s v="EAST VANCOUVER ISLAND-QUALICUM &amp; PUNTLEDGE_FA_0.x"/>
    <s v="M"/>
    <s v="H"/>
    <n v="105"/>
    <s v="Puntledge River H"/>
    <n v="105"/>
    <s v="Puntledge R"/>
    <s v="GSVI"/>
    <s v="S"/>
    <x v="1"/>
    <s v="182577"/>
    <n v="0"/>
    <s v="182577"/>
    <n v="2014"/>
    <s v="20140524"/>
    <s v="20140524"/>
    <n v="80"/>
    <n v="6.08"/>
    <m/>
    <s v="CWT"/>
    <s v="P"/>
    <s v="Y"/>
    <s v="Y"/>
    <s v="Y"/>
    <s v="Y"/>
    <n v="1.4E-2"/>
    <x v="0"/>
    <n v="29585"/>
    <n v="326809"/>
    <x v="0"/>
    <n v="33605"/>
    <x v="17"/>
    <m/>
    <m/>
    <m/>
    <m/>
    <m/>
    <m/>
    <m/>
    <m/>
    <m/>
    <m/>
    <m/>
    <m/>
    <m/>
    <m/>
    <m/>
    <m/>
    <m/>
    <m/>
    <m/>
    <m/>
    <m/>
    <m/>
    <m/>
    <m/>
    <m/>
    <m/>
    <m/>
    <m/>
    <m/>
    <m/>
    <m/>
    <m/>
    <m/>
    <m/>
    <m/>
    <m/>
    <m/>
    <m/>
    <m/>
    <m/>
    <m/>
    <m/>
    <m/>
    <m/>
    <m/>
    <m/>
    <m/>
    <m/>
    <m/>
    <n v="593.54999999999995"/>
    <m/>
    <m/>
    <m/>
    <m/>
    <n v="232.75"/>
    <m/>
    <m/>
    <m/>
    <m/>
    <n v="131.9"/>
    <m/>
    <m/>
    <m/>
    <n v="191.43"/>
    <m/>
    <m/>
    <m/>
    <m/>
    <m/>
    <m/>
    <m/>
    <m/>
    <m/>
    <m/>
    <m/>
    <m/>
    <m/>
    <m/>
    <m/>
    <m/>
    <m/>
    <m/>
    <m/>
    <m/>
    <m/>
    <m/>
    <m/>
    <m/>
    <m/>
    <m/>
    <m/>
    <m/>
    <m/>
    <m/>
    <m/>
    <m/>
    <m/>
    <m/>
    <m/>
    <m/>
    <m/>
    <m/>
    <m/>
    <m/>
    <m/>
    <m/>
    <m/>
    <m/>
    <m/>
    <m/>
    <m/>
    <m/>
    <m/>
    <m/>
    <m/>
    <m/>
    <m/>
    <m/>
    <m/>
    <m/>
    <m/>
    <m/>
    <m/>
    <m/>
    <m/>
    <m/>
    <m/>
    <m/>
    <m/>
    <m/>
    <m/>
    <m/>
    <m/>
    <m/>
    <m/>
    <m/>
    <m/>
    <m/>
    <m/>
    <m/>
    <n v="49.6"/>
    <m/>
    <m/>
    <n v="49.6"/>
    <m/>
    <m/>
    <m/>
    <m/>
    <m/>
    <m/>
    <m/>
    <m/>
    <m/>
    <m/>
    <m/>
    <m/>
    <m/>
    <m/>
    <m/>
    <n v="107.48"/>
    <m/>
    <m/>
    <m/>
    <n v="43.63"/>
    <n v="278.5"/>
    <n v="504.19"/>
    <m/>
    <m/>
    <n v="1440.26"/>
    <n v="151.11000000000001"/>
    <n v="1591.37"/>
    <n v="782.69"/>
    <n v="2374.06"/>
  </r>
  <r>
    <n v="26"/>
    <n v="105"/>
    <s v="Puntledge R"/>
    <s v="OPS"/>
    <s v="124"/>
    <s v="Chinook"/>
    <s v="3"/>
    <x v="0"/>
    <x v="11"/>
    <n v="105"/>
    <x v="10"/>
    <s v="CK-27"/>
    <s v="EAST VANCOUVER ISLAND-QUALICUM &amp; PUNTLEDGE_FA_0.x"/>
    <s v="M"/>
    <s v="H"/>
    <n v="105"/>
    <s v="Puntledge River H"/>
    <n v="105"/>
    <s v="Puntledge R"/>
    <s v="GSVI"/>
    <s v="S"/>
    <x v="1"/>
    <s v="182577"/>
    <n v="0"/>
    <s v="182577"/>
    <n v="2014"/>
    <s v="20140524"/>
    <s v="20140524"/>
    <n v="80"/>
    <n v="6.08"/>
    <m/>
    <s v="CWT"/>
    <s v="P"/>
    <s v="Y"/>
    <s v="Y"/>
    <s v="Y"/>
    <s v="Y"/>
    <n v="1.4E-2"/>
    <x v="0"/>
    <n v="29585"/>
    <n v="326809"/>
    <x v="1"/>
    <n v="33605"/>
    <x v="18"/>
    <m/>
    <m/>
    <m/>
    <m/>
    <m/>
    <m/>
    <m/>
    <m/>
    <m/>
    <m/>
    <m/>
    <m/>
    <m/>
    <n v="66.5"/>
    <m/>
    <m/>
    <m/>
    <m/>
    <m/>
    <m/>
    <m/>
    <m/>
    <m/>
    <m/>
    <m/>
    <m/>
    <n v="81.96"/>
    <m/>
    <m/>
    <m/>
    <m/>
    <m/>
    <m/>
    <m/>
    <n v="44.63"/>
    <m/>
    <m/>
    <m/>
    <m/>
    <m/>
    <m/>
    <m/>
    <m/>
    <m/>
    <m/>
    <m/>
    <m/>
    <m/>
    <m/>
    <m/>
    <m/>
    <m/>
    <m/>
    <m/>
    <m/>
    <m/>
    <m/>
    <m/>
    <m/>
    <n v="47.61"/>
    <m/>
    <m/>
    <m/>
    <m/>
    <m/>
    <m/>
    <m/>
    <m/>
    <m/>
    <m/>
    <m/>
    <m/>
    <m/>
    <m/>
    <m/>
    <m/>
    <m/>
    <m/>
    <m/>
    <m/>
    <m/>
    <m/>
    <m/>
    <m/>
    <m/>
    <m/>
    <m/>
    <m/>
    <m/>
    <m/>
    <m/>
    <m/>
    <m/>
    <m/>
    <m/>
    <m/>
    <m/>
    <m/>
    <m/>
    <m/>
    <m/>
    <m/>
    <m/>
    <m/>
    <m/>
    <m/>
    <n v="43.41"/>
    <m/>
    <m/>
    <m/>
    <m/>
    <m/>
    <m/>
    <m/>
    <m/>
    <m/>
    <m/>
    <m/>
    <m/>
    <m/>
    <m/>
    <m/>
    <m/>
    <m/>
    <m/>
    <m/>
    <m/>
    <m/>
    <m/>
    <m/>
    <m/>
    <m/>
    <m/>
    <m/>
    <m/>
    <m/>
    <m/>
    <m/>
    <m/>
    <m/>
    <m/>
    <m/>
    <m/>
    <n v="76.88"/>
    <m/>
    <m/>
    <m/>
    <m/>
    <m/>
    <m/>
    <m/>
    <m/>
    <m/>
    <m/>
    <m/>
    <m/>
    <m/>
    <m/>
    <m/>
    <n v="183.49"/>
    <m/>
    <m/>
    <m/>
    <m/>
    <n v="36"/>
    <n v="210.34"/>
    <n v="10.18"/>
    <m/>
    <n v="360.99"/>
    <n v="183.49"/>
    <n v="544.48"/>
    <n v="256.52"/>
    <n v="801"/>
  </r>
  <r>
    <n v="26"/>
    <n v="105"/>
    <s v="Puntledge R"/>
    <s v="OPS"/>
    <s v="124"/>
    <s v="Chinook"/>
    <s v="3"/>
    <x v="0"/>
    <x v="11"/>
    <n v="105"/>
    <x v="10"/>
    <s v="CK-27"/>
    <s v="EAST VANCOUVER ISLAND-QUALICUM &amp; PUNTLEDGE_FA_0.x"/>
    <s v="M"/>
    <s v="H"/>
    <n v="105"/>
    <s v="Puntledge River H"/>
    <n v="105"/>
    <s v="Puntledge R"/>
    <s v="GSVI"/>
    <s v="S"/>
    <x v="1"/>
    <s v="182578"/>
    <n v="0"/>
    <s v="182578"/>
    <n v="2014"/>
    <s v="20140524"/>
    <s v="20140524"/>
    <n v="80"/>
    <n v="6.08"/>
    <m/>
    <s v="CWT"/>
    <s v="P"/>
    <s v="Y"/>
    <s v="Y"/>
    <s v="Y"/>
    <s v="Y"/>
    <n v="1.6E-2"/>
    <x v="0"/>
    <n v="29520"/>
    <n v="326743"/>
    <x v="4"/>
    <n v="33606"/>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9.33"/>
    <n v="818.44"/>
    <m/>
    <m/>
    <n v="0"/>
    <n v="0"/>
    <n v="0"/>
    <n v="937.77"/>
    <n v="937.7700000000001"/>
  </r>
  <r>
    <n v="26"/>
    <n v="105"/>
    <s v="Puntledge R"/>
    <s v="OPS"/>
    <s v="124"/>
    <s v="Chinook"/>
    <s v="3"/>
    <x v="0"/>
    <x v="11"/>
    <n v="105"/>
    <x v="10"/>
    <s v="CK-27"/>
    <s v="EAST VANCOUVER ISLAND-QUALICUM &amp; PUNTLEDGE_FA_0.x"/>
    <s v="M"/>
    <s v="H"/>
    <n v="105"/>
    <s v="Puntledge River H"/>
    <n v="105"/>
    <s v="Puntledge R"/>
    <s v="GSVI"/>
    <s v="S"/>
    <x v="1"/>
    <s v="182578"/>
    <n v="0"/>
    <s v="182578"/>
    <n v="2014"/>
    <s v="20140524"/>
    <s v="20140524"/>
    <n v="80"/>
    <n v="6.08"/>
    <m/>
    <s v="CWT"/>
    <s v="P"/>
    <s v="Y"/>
    <s v="Y"/>
    <s v="Y"/>
    <s v="Y"/>
    <n v="1.6E-2"/>
    <x v="0"/>
    <n v="29520"/>
    <n v="326743"/>
    <x v="0"/>
    <n v="33606"/>
    <x v="17"/>
    <m/>
    <m/>
    <m/>
    <m/>
    <m/>
    <m/>
    <m/>
    <m/>
    <m/>
    <m/>
    <m/>
    <m/>
    <m/>
    <m/>
    <m/>
    <m/>
    <m/>
    <m/>
    <m/>
    <m/>
    <m/>
    <n v="49.7"/>
    <m/>
    <m/>
    <m/>
    <m/>
    <m/>
    <m/>
    <m/>
    <m/>
    <m/>
    <m/>
    <m/>
    <m/>
    <n v="61.76"/>
    <m/>
    <m/>
    <m/>
    <n v="32.869999999999997"/>
    <m/>
    <m/>
    <m/>
    <m/>
    <m/>
    <m/>
    <m/>
    <m/>
    <m/>
    <n v="0"/>
    <n v="198.24"/>
    <m/>
    <m/>
    <m/>
    <m/>
    <n v="66.08"/>
    <m/>
    <m/>
    <m/>
    <m/>
    <m/>
    <m/>
    <m/>
    <m/>
    <m/>
    <m/>
    <m/>
    <m/>
    <m/>
    <m/>
    <m/>
    <m/>
    <m/>
    <m/>
    <m/>
    <m/>
    <m/>
    <m/>
    <m/>
    <m/>
    <m/>
    <m/>
    <m/>
    <m/>
    <m/>
    <m/>
    <m/>
    <m/>
    <m/>
    <m/>
    <m/>
    <m/>
    <m/>
    <m/>
    <m/>
    <m/>
    <m/>
    <m/>
    <m/>
    <m/>
    <m/>
    <m/>
    <m/>
    <m/>
    <m/>
    <m/>
    <m/>
    <m/>
    <m/>
    <m/>
    <m/>
    <m/>
    <m/>
    <n v="43.5"/>
    <m/>
    <m/>
    <m/>
    <m/>
    <m/>
    <m/>
    <m/>
    <m/>
    <m/>
    <m/>
    <m/>
    <m/>
    <m/>
    <m/>
    <m/>
    <m/>
    <m/>
    <m/>
    <m/>
    <m/>
    <m/>
    <m/>
    <m/>
    <m/>
    <m/>
    <m/>
    <m/>
    <m/>
    <m/>
    <m/>
    <m/>
    <m/>
    <m/>
    <m/>
    <m/>
    <m/>
    <m/>
    <m/>
    <m/>
    <m/>
    <m/>
    <m/>
    <m/>
    <m/>
    <m/>
    <m/>
    <n v="63.97"/>
    <m/>
    <m/>
    <m/>
    <n v="35.31"/>
    <n v="318.05"/>
    <n v="573.75"/>
    <m/>
    <m/>
    <n v="452.15"/>
    <n v="99.28"/>
    <n v="551.42999999999995"/>
    <n v="891.8"/>
    <n v="1443.23"/>
  </r>
  <r>
    <n v="26"/>
    <n v="105"/>
    <s v="Puntledge R"/>
    <s v="OPS"/>
    <s v="124"/>
    <s v="Chinook"/>
    <s v="3"/>
    <x v="0"/>
    <x v="11"/>
    <n v="105"/>
    <x v="10"/>
    <s v="CK-27"/>
    <s v="EAST VANCOUVER ISLAND-QUALICUM &amp; PUNTLEDGE_FA_0.x"/>
    <s v="M"/>
    <s v="H"/>
    <n v="105"/>
    <s v="Puntledge River H"/>
    <n v="105"/>
    <s v="Puntledge R"/>
    <s v="GSVI"/>
    <s v="S"/>
    <x v="1"/>
    <s v="182578"/>
    <n v="0"/>
    <s v="182578"/>
    <n v="2014"/>
    <s v="20140524"/>
    <s v="20140524"/>
    <n v="80"/>
    <n v="6.08"/>
    <m/>
    <s v="CWT"/>
    <s v="P"/>
    <s v="Y"/>
    <s v="Y"/>
    <s v="Y"/>
    <s v="Y"/>
    <n v="1.6E-2"/>
    <x v="0"/>
    <n v="29520"/>
    <n v="326743"/>
    <x v="1"/>
    <n v="33606"/>
    <x v="18"/>
    <m/>
    <m/>
    <m/>
    <m/>
    <m/>
    <m/>
    <m/>
    <m/>
    <m/>
    <m/>
    <m/>
    <m/>
    <m/>
    <m/>
    <m/>
    <m/>
    <m/>
    <m/>
    <m/>
    <m/>
    <m/>
    <m/>
    <m/>
    <m/>
    <m/>
    <m/>
    <m/>
    <m/>
    <m/>
    <m/>
    <m/>
    <m/>
    <m/>
    <m/>
    <n v="43.94"/>
    <m/>
    <m/>
    <m/>
    <m/>
    <m/>
    <m/>
    <m/>
    <m/>
    <m/>
    <m/>
    <m/>
    <m/>
    <m/>
    <m/>
    <n v="47.71"/>
    <m/>
    <m/>
    <m/>
    <m/>
    <m/>
    <m/>
    <m/>
    <m/>
    <m/>
    <m/>
    <m/>
    <m/>
    <m/>
    <m/>
    <m/>
    <m/>
    <m/>
    <m/>
    <m/>
    <m/>
    <m/>
    <m/>
    <m/>
    <m/>
    <m/>
    <n v="79.47"/>
    <m/>
    <m/>
    <m/>
    <m/>
    <m/>
    <m/>
    <m/>
    <m/>
    <m/>
    <m/>
    <m/>
    <m/>
    <m/>
    <m/>
    <m/>
    <m/>
    <m/>
    <m/>
    <m/>
    <m/>
    <m/>
    <m/>
    <m/>
    <m/>
    <m/>
    <m/>
    <m/>
    <m/>
    <m/>
    <m/>
    <m/>
    <m/>
    <m/>
    <m/>
    <m/>
    <m/>
    <m/>
    <m/>
    <m/>
    <m/>
    <m/>
    <m/>
    <m/>
    <m/>
    <m/>
    <m/>
    <m/>
    <n v="89.1"/>
    <m/>
    <m/>
    <m/>
    <m/>
    <m/>
    <m/>
    <m/>
    <m/>
    <m/>
    <m/>
    <m/>
    <m/>
    <n v="77.040000000000006"/>
    <m/>
    <m/>
    <m/>
    <m/>
    <m/>
    <m/>
    <m/>
    <m/>
    <m/>
    <m/>
    <m/>
    <m/>
    <m/>
    <m/>
    <m/>
    <m/>
    <m/>
    <m/>
    <m/>
    <m/>
    <m/>
    <m/>
    <n v="137.25"/>
    <m/>
    <m/>
    <m/>
    <n v="26.68"/>
    <n v="27.29"/>
    <n v="171.34"/>
    <n v="7.49"/>
    <m/>
    <n v="337.26"/>
    <n v="163.93"/>
    <n v="501.19"/>
    <n v="206.12"/>
    <n v="707.31000000000006"/>
  </r>
  <r>
    <n v="26"/>
    <n v="105"/>
    <s v="Puntledge R"/>
    <s v="OPS"/>
    <s v="124"/>
    <s v="Chinook"/>
    <s v="3"/>
    <x v="0"/>
    <x v="12"/>
    <n v="105"/>
    <x v="10"/>
    <s v="CK-27"/>
    <s v="EAST VANCOUVER ISLAND-QUALICUM &amp; PUNTLEDGE_FA_0.x"/>
    <s v="M"/>
    <s v="H"/>
    <n v="105"/>
    <s v="Puntledge River H"/>
    <n v="105"/>
    <s v="Puntledge R"/>
    <s v="GSVI"/>
    <s v="S"/>
    <x v="1"/>
    <s v="182698"/>
    <n v="0"/>
    <s v="182698"/>
    <n v="2015"/>
    <s v="20150522"/>
    <s v="20150522"/>
    <n v="86"/>
    <n v="7"/>
    <m/>
    <s v="CWT"/>
    <s v="P"/>
    <s v="Y"/>
    <s v="Y"/>
    <s v="Y"/>
    <s v="Y"/>
    <n v="1.03E-2"/>
    <x v="0"/>
    <n v="30020"/>
    <n v="533042"/>
    <x v="4"/>
    <n v="34644"/>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2.82"/>
    <n v="1118.77"/>
    <n v="16.2"/>
    <m/>
    <n v="0"/>
    <n v="0"/>
    <n v="0"/>
    <n v="1287.79"/>
    <n v="1287.79"/>
  </r>
  <r>
    <n v="26"/>
    <n v="105"/>
    <s v="Puntledge R"/>
    <s v="OPS"/>
    <s v="124"/>
    <s v="Chinook"/>
    <s v="3"/>
    <x v="0"/>
    <x v="12"/>
    <n v="105"/>
    <x v="10"/>
    <s v="CK-27"/>
    <s v="EAST VANCOUVER ISLAND-QUALICUM &amp; PUNTLEDGE_FA_0.x"/>
    <s v="M"/>
    <s v="H"/>
    <n v="105"/>
    <s v="Puntledge River H"/>
    <n v="105"/>
    <s v="Puntledge R"/>
    <s v="GSVI"/>
    <s v="S"/>
    <x v="1"/>
    <s v="182698"/>
    <n v="0"/>
    <s v="182698"/>
    <n v="2015"/>
    <s v="20150522"/>
    <s v="20150522"/>
    <n v="86"/>
    <n v="7"/>
    <m/>
    <s v="CWT"/>
    <s v="P"/>
    <s v="Y"/>
    <s v="Y"/>
    <s v="Y"/>
    <s v="Y"/>
    <n v="1.03E-2"/>
    <x v="0"/>
    <n v="30020"/>
    <n v="533042"/>
    <x v="0"/>
    <n v="34644"/>
    <x v="18"/>
    <m/>
    <m/>
    <m/>
    <m/>
    <m/>
    <m/>
    <m/>
    <m/>
    <m/>
    <m/>
    <m/>
    <m/>
    <m/>
    <m/>
    <m/>
    <m/>
    <m/>
    <m/>
    <m/>
    <m/>
    <m/>
    <m/>
    <m/>
    <m/>
    <m/>
    <m/>
    <n v="0"/>
    <m/>
    <m/>
    <m/>
    <m/>
    <m/>
    <m/>
    <m/>
    <n v="70.489999999999995"/>
    <m/>
    <m/>
    <m/>
    <m/>
    <m/>
    <m/>
    <m/>
    <m/>
    <m/>
    <m/>
    <n v="17.760000000000002"/>
    <n v="69.78"/>
    <m/>
    <m/>
    <n v="229.59"/>
    <m/>
    <n v="76.53"/>
    <m/>
    <m/>
    <n v="76.53"/>
    <m/>
    <m/>
    <m/>
    <m/>
    <m/>
    <m/>
    <m/>
    <m/>
    <n v="207.04"/>
    <m/>
    <m/>
    <m/>
    <m/>
    <m/>
    <m/>
    <m/>
    <m/>
    <m/>
    <m/>
    <m/>
    <m/>
    <m/>
    <m/>
    <m/>
    <m/>
    <m/>
    <m/>
    <m/>
    <m/>
    <m/>
    <m/>
    <m/>
    <m/>
    <m/>
    <m/>
    <m/>
    <m/>
    <m/>
    <m/>
    <m/>
    <m/>
    <m/>
    <m/>
    <m/>
    <m/>
    <m/>
    <n v="69.78"/>
    <m/>
    <m/>
    <m/>
    <m/>
    <m/>
    <m/>
    <m/>
    <m/>
    <m/>
    <m/>
    <m/>
    <n v="17.760000000000002"/>
    <m/>
    <m/>
    <m/>
    <m/>
    <m/>
    <m/>
    <m/>
    <m/>
    <m/>
    <m/>
    <m/>
    <m/>
    <m/>
    <m/>
    <m/>
    <m/>
    <m/>
    <m/>
    <m/>
    <m/>
    <m/>
    <m/>
    <m/>
    <m/>
    <m/>
    <m/>
    <m/>
    <m/>
    <m/>
    <m/>
    <m/>
    <m/>
    <m/>
    <n v="494.32"/>
    <m/>
    <m/>
    <m/>
    <m/>
    <m/>
    <m/>
    <m/>
    <m/>
    <m/>
    <m/>
    <m/>
    <n v="57.88"/>
    <m/>
    <m/>
    <m/>
    <m/>
    <n v="168.9"/>
    <n v="1331.58"/>
    <n v="41.69"/>
    <m/>
    <n v="1329.58"/>
    <n v="57.88"/>
    <n v="1387.46"/>
    <n v="1542.17"/>
    <n v="2929.6299999999997"/>
  </r>
  <r>
    <n v="26"/>
    <n v="105"/>
    <s v="Puntledge R"/>
    <s v="OPS"/>
    <s v="124"/>
    <s v="Chinook"/>
    <s v="3"/>
    <x v="0"/>
    <x v="12"/>
    <n v="105"/>
    <x v="10"/>
    <s v="CK-27"/>
    <s v="EAST VANCOUVER ISLAND-QUALICUM &amp; PUNTLEDGE_FA_0.x"/>
    <s v="M"/>
    <s v="H"/>
    <n v="105"/>
    <s v="Puntledge River H"/>
    <n v="105"/>
    <s v="Puntledge R"/>
    <s v="GSVI"/>
    <s v="S"/>
    <x v="1"/>
    <s v="182698"/>
    <n v="0"/>
    <s v="182698"/>
    <n v="2015"/>
    <s v="20150522"/>
    <s v="20150522"/>
    <n v="86"/>
    <n v="7"/>
    <m/>
    <s v="CWT"/>
    <s v="P"/>
    <s v="Y"/>
    <s v="Y"/>
    <s v="Y"/>
    <s v="Y"/>
    <n v="1.03E-2"/>
    <x v="0"/>
    <n v="30020"/>
    <n v="533042"/>
    <x v="1"/>
    <n v="34644"/>
    <x v="0"/>
    <m/>
    <m/>
    <m/>
    <m/>
    <m/>
    <m/>
    <m/>
    <m/>
    <m/>
    <m/>
    <m/>
    <m/>
    <m/>
    <n v="53.8"/>
    <m/>
    <m/>
    <m/>
    <m/>
    <m/>
    <m/>
    <m/>
    <n v="120.74"/>
    <m/>
    <m/>
    <m/>
    <m/>
    <m/>
    <m/>
    <m/>
    <m/>
    <m/>
    <m/>
    <m/>
    <m/>
    <m/>
    <m/>
    <m/>
    <m/>
    <m/>
    <m/>
    <m/>
    <m/>
    <m/>
    <m/>
    <m/>
    <m/>
    <m/>
    <m/>
    <m/>
    <n v="131.22"/>
    <m/>
    <m/>
    <m/>
    <m/>
    <m/>
    <m/>
    <m/>
    <m/>
    <m/>
    <m/>
    <m/>
    <m/>
    <m/>
    <m/>
    <m/>
    <m/>
    <m/>
    <m/>
    <m/>
    <m/>
    <m/>
    <m/>
    <m/>
    <m/>
    <m/>
    <m/>
    <m/>
    <m/>
    <m/>
    <m/>
    <m/>
    <m/>
    <m/>
    <m/>
    <m/>
    <m/>
    <m/>
    <m/>
    <m/>
    <m/>
    <m/>
    <m/>
    <m/>
    <m/>
    <m/>
    <m/>
    <m/>
    <m/>
    <m/>
    <m/>
    <m/>
    <m/>
    <m/>
    <m/>
    <m/>
    <m/>
    <m/>
    <m/>
    <m/>
    <m/>
    <m/>
    <m/>
    <m/>
    <m/>
    <m/>
    <m/>
    <m/>
    <m/>
    <m/>
    <m/>
    <m/>
    <m/>
    <m/>
    <m/>
    <m/>
    <m/>
    <m/>
    <m/>
    <m/>
    <m/>
    <m/>
    <n v="118.79"/>
    <m/>
    <m/>
    <m/>
    <m/>
    <m/>
    <m/>
    <m/>
    <m/>
    <m/>
    <m/>
    <m/>
    <m/>
    <m/>
    <m/>
    <m/>
    <m/>
    <m/>
    <m/>
    <m/>
    <m/>
    <m/>
    <m/>
    <m/>
    <m/>
    <m/>
    <n v="53.8"/>
    <m/>
    <m/>
    <m/>
    <m/>
    <m/>
    <m/>
    <n v="59.71"/>
    <n v="144.96"/>
    <m/>
    <m/>
    <n v="478.35"/>
    <n v="0"/>
    <n v="478.35"/>
    <n v="204.67"/>
    <n v="683.0200000000001"/>
  </r>
  <r>
    <n v="26"/>
    <n v="105"/>
    <s v="Puntledge R"/>
    <s v="OPS"/>
    <s v="124"/>
    <s v="Chinook"/>
    <s v="3"/>
    <x v="0"/>
    <x v="12"/>
    <n v="105"/>
    <x v="10"/>
    <s v="CK-27"/>
    <s v="EAST VANCOUVER ISLAND-QUALICUM &amp; PUNTLEDGE_FA_0.x"/>
    <s v="M"/>
    <s v="H"/>
    <n v="105"/>
    <s v="Puntledge River H"/>
    <n v="105"/>
    <s v="Puntledge R"/>
    <s v="GSVI"/>
    <s v="S"/>
    <x v="1"/>
    <s v="182699"/>
    <n v="0"/>
    <s v="182699"/>
    <n v="2015"/>
    <s v="20150522"/>
    <s v="20150522"/>
    <n v="86"/>
    <n v="7.03"/>
    <m/>
    <s v="CWT"/>
    <s v="P"/>
    <s v="Y"/>
    <s v="Y"/>
    <s v="Y"/>
    <s v="Y"/>
    <n v="1.4E-3"/>
    <x v="0"/>
    <n v="30430"/>
    <n v="534499"/>
    <x v="4"/>
    <n v="34645"/>
    <x v="17"/>
    <m/>
    <m/>
    <m/>
    <m/>
    <m/>
    <m/>
    <m/>
    <m/>
    <m/>
    <m/>
    <m/>
    <m/>
    <m/>
    <m/>
    <m/>
    <m/>
    <m/>
    <m/>
    <m/>
    <m/>
    <m/>
    <m/>
    <m/>
    <m/>
    <m/>
    <m/>
    <m/>
    <m/>
    <m/>
    <m/>
    <m/>
    <m/>
    <m/>
    <m/>
    <n v="98.01"/>
    <m/>
    <m/>
    <m/>
    <m/>
    <m/>
    <m/>
    <m/>
    <m/>
    <m/>
    <m/>
    <m/>
    <m/>
    <m/>
    <m/>
    <m/>
    <m/>
    <m/>
    <m/>
    <m/>
    <m/>
    <m/>
    <m/>
    <m/>
    <m/>
    <m/>
    <m/>
    <m/>
    <m/>
    <m/>
    <m/>
    <m/>
    <m/>
    <m/>
    <m/>
    <m/>
    <m/>
    <m/>
    <m/>
    <m/>
    <m/>
    <m/>
    <m/>
    <m/>
    <m/>
    <m/>
    <m/>
    <m/>
    <m/>
    <m/>
    <m/>
    <m/>
    <m/>
    <m/>
    <m/>
    <m/>
    <m/>
    <m/>
    <m/>
    <m/>
    <m/>
    <m/>
    <m/>
    <m/>
    <m/>
    <m/>
    <m/>
    <m/>
    <m/>
    <m/>
    <m/>
    <m/>
    <m/>
    <m/>
    <m/>
    <m/>
    <m/>
    <m/>
    <m/>
    <m/>
    <m/>
    <m/>
    <m/>
    <m/>
    <m/>
    <m/>
    <m/>
    <m/>
    <m/>
    <m/>
    <m/>
    <m/>
    <m/>
    <m/>
    <m/>
    <m/>
    <m/>
    <m/>
    <m/>
    <m/>
    <m/>
    <m/>
    <m/>
    <m/>
    <m/>
    <m/>
    <m/>
    <m/>
    <m/>
    <m/>
    <m/>
    <m/>
    <m/>
    <n v="78.87"/>
    <m/>
    <m/>
    <m/>
    <m/>
    <m/>
    <m/>
    <m/>
    <m/>
    <m/>
    <m/>
    <m/>
    <n v="0.53"/>
    <m/>
    <m/>
    <m/>
    <m/>
    <n v="175.49"/>
    <n v="1017.3"/>
    <m/>
    <m/>
    <n v="176.88"/>
    <n v="0.53"/>
    <n v="177.41"/>
    <n v="1192.79"/>
    <n v="1370.2"/>
  </r>
  <r>
    <n v="26"/>
    <n v="105"/>
    <s v="Puntledge R"/>
    <s v="OPS"/>
    <s v="124"/>
    <s v="Chinook"/>
    <s v="3"/>
    <x v="0"/>
    <x v="12"/>
    <n v="105"/>
    <x v="10"/>
    <s v="CK-27"/>
    <s v="EAST VANCOUVER ISLAND-QUALICUM &amp; PUNTLEDGE_FA_0.x"/>
    <s v="M"/>
    <s v="H"/>
    <n v="105"/>
    <s v="Puntledge River H"/>
    <n v="105"/>
    <s v="Puntledge R"/>
    <s v="GSVI"/>
    <s v="S"/>
    <x v="1"/>
    <s v="182699"/>
    <n v="0"/>
    <s v="182699"/>
    <n v="2015"/>
    <s v="20150522"/>
    <s v="20150522"/>
    <n v="86"/>
    <n v="7.03"/>
    <m/>
    <s v="CWT"/>
    <s v="P"/>
    <s v="Y"/>
    <s v="Y"/>
    <s v="Y"/>
    <s v="Y"/>
    <n v="1.4E-3"/>
    <x v="0"/>
    <n v="30430"/>
    <n v="534499"/>
    <x v="0"/>
    <n v="34645"/>
    <x v="18"/>
    <m/>
    <m/>
    <m/>
    <m/>
    <m/>
    <m/>
    <m/>
    <m/>
    <m/>
    <m/>
    <m/>
    <m/>
    <m/>
    <m/>
    <m/>
    <m/>
    <n v="65.17"/>
    <m/>
    <m/>
    <m/>
    <m/>
    <m/>
    <m/>
    <m/>
    <m/>
    <m/>
    <m/>
    <m/>
    <m/>
    <m/>
    <m/>
    <m/>
    <m/>
    <m/>
    <n v="348.65"/>
    <m/>
    <m/>
    <m/>
    <m/>
    <m/>
    <m/>
    <m/>
    <m/>
    <m/>
    <m/>
    <m/>
    <m/>
    <m/>
    <m/>
    <n v="454.2"/>
    <m/>
    <m/>
    <m/>
    <m/>
    <n v="75.7"/>
    <m/>
    <m/>
    <m/>
    <m/>
    <m/>
    <m/>
    <m/>
    <m/>
    <m/>
    <m/>
    <n v="126.12"/>
    <m/>
    <m/>
    <m/>
    <m/>
    <m/>
    <m/>
    <m/>
    <m/>
    <m/>
    <m/>
    <m/>
    <m/>
    <m/>
    <m/>
    <m/>
    <m/>
    <m/>
    <m/>
    <m/>
    <m/>
    <m/>
    <m/>
    <m/>
    <m/>
    <m/>
    <m/>
    <m/>
    <m/>
    <m/>
    <m/>
    <m/>
    <m/>
    <m/>
    <m/>
    <m/>
    <m/>
    <m/>
    <m/>
    <m/>
    <m/>
    <m/>
    <m/>
    <m/>
    <m/>
    <m/>
    <m/>
    <m/>
    <m/>
    <m/>
    <m/>
    <m/>
    <m/>
    <m/>
    <m/>
    <m/>
    <m/>
    <m/>
    <m/>
    <m/>
    <m/>
    <m/>
    <m/>
    <m/>
    <m/>
    <m/>
    <m/>
    <m/>
    <m/>
    <m/>
    <m/>
    <m/>
    <m/>
    <m/>
    <m/>
    <m/>
    <m/>
    <m/>
    <m/>
    <m/>
    <m/>
    <m/>
    <n v="244.5"/>
    <m/>
    <m/>
    <m/>
    <m/>
    <m/>
    <m/>
    <m/>
    <m/>
    <m/>
    <m/>
    <m/>
    <n v="202"/>
    <m/>
    <m/>
    <m/>
    <n v="150.71"/>
    <n v="212.45"/>
    <n v="1588.36"/>
    <n v="53.48"/>
    <m/>
    <n v="1314.34"/>
    <n v="352.71"/>
    <n v="1667.05"/>
    <n v="1854.29"/>
    <n v="3521.34"/>
  </r>
  <r>
    <n v="26"/>
    <n v="105"/>
    <s v="Puntledge R"/>
    <s v="OPS"/>
    <s v="124"/>
    <s v="Chinook"/>
    <s v="3"/>
    <x v="0"/>
    <x v="12"/>
    <n v="105"/>
    <x v="10"/>
    <s v="CK-27"/>
    <s v="EAST VANCOUVER ISLAND-QUALICUM &amp; PUNTLEDGE_FA_0.x"/>
    <s v="M"/>
    <s v="H"/>
    <n v="105"/>
    <s v="Puntledge River H"/>
    <n v="105"/>
    <s v="Puntledge R"/>
    <s v="GSVI"/>
    <s v="S"/>
    <x v="1"/>
    <s v="182699"/>
    <n v="0"/>
    <s v="182699"/>
    <n v="2015"/>
    <s v="20150522"/>
    <s v="20150522"/>
    <n v="86"/>
    <n v="7.03"/>
    <m/>
    <s v="CWT"/>
    <s v="P"/>
    <s v="Y"/>
    <s v="Y"/>
    <s v="Y"/>
    <s v="Y"/>
    <n v="1.4E-3"/>
    <x v="0"/>
    <n v="30430"/>
    <n v="534499"/>
    <x v="1"/>
    <n v="34645"/>
    <x v="0"/>
    <m/>
    <m/>
    <m/>
    <m/>
    <m/>
    <m/>
    <m/>
    <m/>
    <m/>
    <m/>
    <m/>
    <m/>
    <m/>
    <m/>
    <m/>
    <m/>
    <m/>
    <m/>
    <m/>
    <m/>
    <m/>
    <m/>
    <m/>
    <m/>
    <m/>
    <m/>
    <m/>
    <m/>
    <m/>
    <m/>
    <m/>
    <m/>
    <m/>
    <m/>
    <n v="114.52"/>
    <m/>
    <m/>
    <m/>
    <m/>
    <m/>
    <m/>
    <m/>
    <m/>
    <m/>
    <m/>
    <m/>
    <m/>
    <m/>
    <m/>
    <n v="386.77"/>
    <m/>
    <m/>
    <m/>
    <m/>
    <n v="254.34"/>
    <m/>
    <m/>
    <m/>
    <m/>
    <m/>
    <m/>
    <m/>
    <m/>
    <m/>
    <m/>
    <m/>
    <m/>
    <m/>
    <m/>
    <m/>
    <m/>
    <m/>
    <m/>
    <m/>
    <m/>
    <m/>
    <m/>
    <m/>
    <m/>
    <m/>
    <m/>
    <m/>
    <m/>
    <m/>
    <m/>
    <m/>
    <m/>
    <m/>
    <m/>
    <m/>
    <m/>
    <m/>
    <m/>
    <m/>
    <m/>
    <m/>
    <m/>
    <m/>
    <m/>
    <m/>
    <m/>
    <m/>
    <m/>
    <m/>
    <m/>
    <m/>
    <m/>
    <m/>
    <m/>
    <m/>
    <m/>
    <m/>
    <n v="79.39"/>
    <m/>
    <m/>
    <m/>
    <m/>
    <m/>
    <m/>
    <m/>
    <m/>
    <m/>
    <m/>
    <m/>
    <m/>
    <m/>
    <m/>
    <m/>
    <m/>
    <m/>
    <m/>
    <m/>
    <m/>
    <m/>
    <m/>
    <m/>
    <m/>
    <m/>
    <m/>
    <m/>
    <m/>
    <m/>
    <m/>
    <m/>
    <m/>
    <m/>
    <m/>
    <m/>
    <m/>
    <m/>
    <m/>
    <m/>
    <m/>
    <m/>
    <m/>
    <m/>
    <m/>
    <m/>
    <m/>
    <m/>
    <m/>
    <m/>
    <m/>
    <m/>
    <n v="66.55"/>
    <n v="180.79"/>
    <m/>
    <m/>
    <n v="835.02"/>
    <n v="0"/>
    <n v="835.02"/>
    <n v="247.34"/>
    <n v="1082.3599999999999"/>
  </r>
  <r>
    <n v="26"/>
    <n v="105"/>
    <s v="Puntledge R"/>
    <s v="OPS"/>
    <s v="124"/>
    <s v="Chinook"/>
    <s v="3"/>
    <x v="0"/>
    <x v="0"/>
    <n v="105"/>
    <x v="10"/>
    <s v="CK-27"/>
    <s v="EAST VANCOUVER ISLAND-QUALICUM &amp; PUNTLEDGE_FA_0.x"/>
    <s v="M"/>
    <s v="H"/>
    <n v="105"/>
    <s v="Puntledge River H"/>
    <n v="105"/>
    <s v="Puntledge R"/>
    <s v="GSVI"/>
    <s v="S"/>
    <x v="1"/>
    <s v="182766"/>
    <n v="0"/>
    <s v="182766"/>
    <n v="2016"/>
    <s v="20160412"/>
    <s v="20160528"/>
    <m/>
    <n v="7.42"/>
    <m/>
    <s v="CWT"/>
    <s v="P"/>
    <s v="Y"/>
    <s v="Y"/>
    <s v="Y"/>
    <s v="Y"/>
    <n v="6.6600000000000006E-2"/>
    <x v="0"/>
    <n v="28090"/>
    <n v="771313"/>
    <x v="4"/>
    <n v="35482"/>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99"/>
    <m/>
    <m/>
    <m/>
    <m/>
    <n v="78.56"/>
    <n v="1154.92"/>
    <n v="37.130000000000003"/>
    <m/>
    <n v="0"/>
    <n v="24.99"/>
    <n v="24.99"/>
    <n v="1270.6099999999999"/>
    <n v="1295.6000000000001"/>
  </r>
  <r>
    <n v="26"/>
    <n v="105"/>
    <s v="Puntledge R"/>
    <s v="OPS"/>
    <s v="124"/>
    <s v="Chinook"/>
    <s v="3"/>
    <x v="0"/>
    <x v="0"/>
    <n v="105"/>
    <x v="10"/>
    <s v="CK-27"/>
    <s v="EAST VANCOUVER ISLAND-QUALICUM &amp; PUNTLEDGE_FA_0.x"/>
    <s v="M"/>
    <s v="H"/>
    <n v="105"/>
    <s v="Puntledge River H"/>
    <n v="105"/>
    <s v="Puntledge R"/>
    <s v="GSVI"/>
    <s v="S"/>
    <x v="1"/>
    <s v="182766"/>
    <n v="0"/>
    <s v="182766"/>
    <n v="2016"/>
    <s v="20160412"/>
    <s v="20160528"/>
    <m/>
    <n v="7.42"/>
    <m/>
    <s v="CWT"/>
    <s v="P"/>
    <s v="Y"/>
    <s v="Y"/>
    <s v="Y"/>
    <s v="Y"/>
    <n v="6.6600000000000006E-2"/>
    <x v="0"/>
    <n v="28090"/>
    <n v="771313"/>
    <x v="0"/>
    <n v="35482"/>
    <x v="0"/>
    <m/>
    <m/>
    <m/>
    <m/>
    <m/>
    <m/>
    <m/>
    <m/>
    <m/>
    <m/>
    <m/>
    <m/>
    <m/>
    <m/>
    <m/>
    <m/>
    <m/>
    <m/>
    <m/>
    <m/>
    <m/>
    <m/>
    <m/>
    <m/>
    <m/>
    <m/>
    <n v="82.38"/>
    <m/>
    <m/>
    <m/>
    <m/>
    <m/>
    <m/>
    <m/>
    <n v="358.06"/>
    <m/>
    <m/>
    <m/>
    <m/>
    <m/>
    <m/>
    <m/>
    <m/>
    <m/>
    <m/>
    <m/>
    <m/>
    <m/>
    <m/>
    <n v="400.34"/>
    <m/>
    <m/>
    <m/>
    <m/>
    <m/>
    <m/>
    <m/>
    <m/>
    <m/>
    <m/>
    <m/>
    <m/>
    <m/>
    <m/>
    <m/>
    <m/>
    <m/>
    <m/>
    <m/>
    <m/>
    <m/>
    <m/>
    <m/>
    <m/>
    <m/>
    <m/>
    <m/>
    <m/>
    <m/>
    <m/>
    <m/>
    <m/>
    <m/>
    <m/>
    <m/>
    <m/>
    <m/>
    <m/>
    <m/>
    <m/>
    <m/>
    <m/>
    <m/>
    <m/>
    <m/>
    <m/>
    <m/>
    <m/>
    <m/>
    <m/>
    <m/>
    <m/>
    <m/>
    <m/>
    <m/>
    <m/>
    <m/>
    <m/>
    <m/>
    <m/>
    <m/>
    <m/>
    <m/>
    <m/>
    <m/>
    <m/>
    <m/>
    <m/>
    <m/>
    <m/>
    <m/>
    <m/>
    <m/>
    <m/>
    <m/>
    <m/>
    <m/>
    <m/>
    <m/>
    <m/>
    <m/>
    <n v="183.7"/>
    <m/>
    <m/>
    <m/>
    <m/>
    <m/>
    <m/>
    <m/>
    <m/>
    <m/>
    <m/>
    <m/>
    <m/>
    <m/>
    <m/>
    <m/>
    <n v="373.44"/>
    <m/>
    <m/>
    <m/>
    <m/>
    <m/>
    <m/>
    <m/>
    <m/>
    <m/>
    <m/>
    <m/>
    <m/>
    <m/>
    <m/>
    <m/>
    <m/>
    <n v="125.08"/>
    <n v="506.68"/>
    <m/>
    <m/>
    <n v="1397.92"/>
    <n v="0"/>
    <n v="1397.92"/>
    <n v="631.76"/>
    <n v="2029.68"/>
  </r>
  <r>
    <n v="26"/>
    <n v="105"/>
    <s v="Puntledge R"/>
    <s v="OPS"/>
    <s v="124"/>
    <s v="Chinook"/>
    <s v="3"/>
    <x v="0"/>
    <x v="0"/>
    <n v="105"/>
    <x v="10"/>
    <s v="CK-27"/>
    <s v="EAST VANCOUVER ISLAND-QUALICUM &amp; PUNTLEDGE_FA_0.x"/>
    <s v="M"/>
    <s v="H"/>
    <n v="105"/>
    <s v="Puntledge River H"/>
    <n v="105"/>
    <s v="Puntledge R"/>
    <s v="GSVI"/>
    <s v="S"/>
    <x v="1"/>
    <s v="182766"/>
    <n v="0"/>
    <s v="182766"/>
    <n v="2016"/>
    <s v="20160412"/>
    <s v="20160528"/>
    <m/>
    <n v="7.42"/>
    <m/>
    <s v="CWT"/>
    <s v="P"/>
    <s v="Y"/>
    <s v="Y"/>
    <s v="Y"/>
    <s v="Y"/>
    <n v="6.6600000000000006E-2"/>
    <x v="0"/>
    <n v="28090"/>
    <n v="771313"/>
    <x v="1"/>
    <n v="35482"/>
    <x v="1"/>
    <m/>
    <m/>
    <m/>
    <m/>
    <m/>
    <m/>
    <m/>
    <m/>
    <m/>
    <m/>
    <m/>
    <m/>
    <m/>
    <m/>
    <m/>
    <m/>
    <m/>
    <m/>
    <m/>
    <m/>
    <m/>
    <m/>
    <m/>
    <m/>
    <m/>
    <m/>
    <m/>
    <m/>
    <n v="132.35"/>
    <m/>
    <m/>
    <m/>
    <m/>
    <m/>
    <m/>
    <m/>
    <m/>
    <m/>
    <m/>
    <m/>
    <m/>
    <m/>
    <m/>
    <m/>
    <m/>
    <m/>
    <m/>
    <m/>
    <m/>
    <n v="173.26"/>
    <m/>
    <m/>
    <m/>
    <m/>
    <m/>
    <m/>
    <m/>
    <m/>
    <m/>
    <m/>
    <m/>
    <m/>
    <m/>
    <m/>
    <m/>
    <m/>
    <m/>
    <m/>
    <m/>
    <m/>
    <m/>
    <m/>
    <m/>
    <m/>
    <m/>
    <m/>
    <m/>
    <m/>
    <m/>
    <m/>
    <m/>
    <m/>
    <m/>
    <m/>
    <m/>
    <m/>
    <m/>
    <m/>
    <m/>
    <m/>
    <m/>
    <m/>
    <m/>
    <m/>
    <m/>
    <m/>
    <m/>
    <m/>
    <m/>
    <m/>
    <m/>
    <m/>
    <m/>
    <m/>
    <m/>
    <m/>
    <m/>
    <m/>
    <m/>
    <m/>
    <m/>
    <m/>
    <m/>
    <m/>
    <m/>
    <m/>
    <m/>
    <m/>
    <m/>
    <m/>
    <m/>
    <m/>
    <m/>
    <m/>
    <m/>
    <m/>
    <m/>
    <m/>
    <m/>
    <m/>
    <m/>
    <m/>
    <m/>
    <m/>
    <m/>
    <m/>
    <m/>
    <m/>
    <m/>
    <m/>
    <m/>
    <m/>
    <m/>
    <m/>
    <m/>
    <m/>
    <m/>
    <m/>
    <m/>
    <m/>
    <m/>
    <m/>
    <m/>
    <m/>
    <m/>
    <m/>
    <m/>
    <m/>
    <m/>
    <n v="46.41"/>
    <m/>
    <m/>
    <m/>
    <m/>
    <n v="28.56"/>
    <n v="199.57"/>
    <n v="114.12"/>
    <m/>
    <n v="305.61"/>
    <n v="46.41"/>
    <n v="352.02"/>
    <n v="342.25"/>
    <n v="694.27"/>
  </r>
  <r>
    <n v="26"/>
    <n v="105"/>
    <s v="Puntledge R"/>
    <s v="OPS"/>
    <s v="124"/>
    <s v="Chinook"/>
    <s v="3"/>
    <x v="0"/>
    <x v="0"/>
    <n v="105"/>
    <x v="10"/>
    <s v="CK-27"/>
    <s v="EAST VANCOUVER ISLAND-QUALICUM &amp; PUNTLEDGE_FA_0.x"/>
    <s v="M"/>
    <s v="H"/>
    <n v="105"/>
    <s v="Puntledge River H"/>
    <n v="105"/>
    <s v="Puntledge R"/>
    <s v="GSVI"/>
    <s v="S"/>
    <x v="1"/>
    <s v="182768"/>
    <n v="0"/>
    <s v="182768"/>
    <n v="2016"/>
    <s v="20160412"/>
    <s v="20160528"/>
    <m/>
    <n v="7.42"/>
    <m/>
    <s v="CWT"/>
    <s v="P"/>
    <s v="Y"/>
    <s v="Y"/>
    <s v="Y"/>
    <s v="Y"/>
    <n v="2.1700000000000001E-2"/>
    <x v="0"/>
    <n v="29376"/>
    <n v="809790"/>
    <x v="4"/>
    <n v="35483"/>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1.86"/>
    <m/>
    <m/>
    <m/>
    <m/>
    <m/>
    <m/>
    <m/>
    <m/>
    <m/>
    <m/>
    <m/>
    <m/>
    <m/>
    <m/>
    <m/>
    <m/>
    <n v="74.930000000000007"/>
    <n v="1082.8"/>
    <n v="34.130000000000003"/>
    <m/>
    <n v="191.86"/>
    <n v="0"/>
    <n v="191.86"/>
    <n v="1191.8599999999999"/>
    <n v="1383.72"/>
  </r>
  <r>
    <n v="26"/>
    <n v="105"/>
    <s v="Puntledge R"/>
    <s v="OPS"/>
    <s v="124"/>
    <s v="Chinook"/>
    <s v="3"/>
    <x v="0"/>
    <x v="0"/>
    <n v="105"/>
    <x v="10"/>
    <s v="CK-27"/>
    <s v="EAST VANCOUVER ISLAND-QUALICUM &amp; PUNTLEDGE_FA_0.x"/>
    <s v="M"/>
    <s v="H"/>
    <n v="105"/>
    <s v="Puntledge River H"/>
    <n v="105"/>
    <s v="Puntledge R"/>
    <s v="GSVI"/>
    <s v="S"/>
    <x v="1"/>
    <s v="182768"/>
    <n v="0"/>
    <s v="182768"/>
    <n v="2016"/>
    <s v="20160412"/>
    <s v="20160528"/>
    <m/>
    <n v="7.42"/>
    <m/>
    <s v="CWT"/>
    <s v="P"/>
    <s v="Y"/>
    <s v="Y"/>
    <s v="Y"/>
    <s v="Y"/>
    <n v="2.1700000000000001E-2"/>
    <x v="0"/>
    <n v="29376"/>
    <n v="809790"/>
    <x v="0"/>
    <n v="35483"/>
    <x v="0"/>
    <m/>
    <m/>
    <m/>
    <m/>
    <m/>
    <m/>
    <m/>
    <m/>
    <m/>
    <m/>
    <m/>
    <m/>
    <m/>
    <m/>
    <m/>
    <m/>
    <m/>
    <m/>
    <m/>
    <m/>
    <m/>
    <m/>
    <m/>
    <m/>
    <m/>
    <m/>
    <m/>
    <m/>
    <m/>
    <m/>
    <m/>
    <m/>
    <m/>
    <m/>
    <m/>
    <m/>
    <m/>
    <m/>
    <m/>
    <m/>
    <m/>
    <m/>
    <m/>
    <n v="79.67"/>
    <m/>
    <m/>
    <m/>
    <m/>
    <m/>
    <n v="199.58"/>
    <m/>
    <m/>
    <m/>
    <m/>
    <n v="199.58"/>
    <m/>
    <m/>
    <m/>
    <m/>
    <n v="660.49"/>
    <m/>
    <n v="407.44"/>
    <m/>
    <m/>
    <m/>
    <m/>
    <m/>
    <m/>
    <m/>
    <m/>
    <m/>
    <m/>
    <m/>
    <m/>
    <m/>
    <m/>
    <m/>
    <m/>
    <m/>
    <m/>
    <m/>
    <m/>
    <m/>
    <m/>
    <m/>
    <m/>
    <m/>
    <m/>
    <m/>
    <m/>
    <m/>
    <m/>
    <m/>
    <m/>
    <m/>
    <m/>
    <m/>
    <m/>
    <m/>
    <m/>
    <m/>
    <m/>
    <m/>
    <m/>
    <m/>
    <m/>
    <m/>
    <m/>
    <m/>
    <m/>
    <m/>
    <m/>
    <m/>
    <n v="27.57"/>
    <m/>
    <m/>
    <m/>
    <m/>
    <m/>
    <m/>
    <m/>
    <m/>
    <m/>
    <m/>
    <m/>
    <m/>
    <m/>
    <m/>
    <m/>
    <m/>
    <m/>
    <m/>
    <m/>
    <m/>
    <m/>
    <m/>
    <m/>
    <m/>
    <m/>
    <m/>
    <m/>
    <m/>
    <m/>
    <m/>
    <m/>
    <m/>
    <m/>
    <n v="374.9"/>
    <m/>
    <m/>
    <m/>
    <m/>
    <m/>
    <m/>
    <m/>
    <m/>
    <m/>
    <m/>
    <m/>
    <n v="63.68"/>
    <m/>
    <m/>
    <m/>
    <m/>
    <n v="97.99"/>
    <n v="430.39"/>
    <m/>
    <m/>
    <n v="1949.23"/>
    <n v="63.68"/>
    <n v="2012.91"/>
    <n v="528.38"/>
    <n v="2541.29"/>
  </r>
  <r>
    <n v="26"/>
    <n v="105"/>
    <s v="Puntledge R"/>
    <s v="OPS"/>
    <s v="124"/>
    <s v="Chinook"/>
    <s v="3"/>
    <x v="0"/>
    <x v="0"/>
    <n v="105"/>
    <x v="10"/>
    <s v="CK-27"/>
    <s v="EAST VANCOUVER ISLAND-QUALICUM &amp; PUNTLEDGE_FA_0.x"/>
    <s v="M"/>
    <s v="H"/>
    <n v="105"/>
    <s v="Puntledge River H"/>
    <n v="105"/>
    <s v="Puntledge R"/>
    <s v="GSVI"/>
    <s v="S"/>
    <x v="1"/>
    <s v="182768"/>
    <n v="0"/>
    <s v="182768"/>
    <n v="2016"/>
    <s v="20160412"/>
    <s v="20160528"/>
    <m/>
    <n v="7.42"/>
    <m/>
    <s v="CWT"/>
    <s v="P"/>
    <s v="Y"/>
    <s v="Y"/>
    <s v="Y"/>
    <s v="Y"/>
    <n v="2.1700000000000001E-2"/>
    <x v="0"/>
    <n v="29376"/>
    <n v="809790"/>
    <x v="1"/>
    <n v="35483"/>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8.34"/>
    <m/>
    <m/>
    <m/>
    <m/>
    <m/>
    <m/>
    <m/>
    <m/>
    <m/>
    <m/>
    <m/>
    <m/>
    <m/>
    <m/>
    <m/>
    <m/>
    <m/>
    <m/>
    <m/>
    <m/>
    <n v="76.78"/>
    <n v="539.39"/>
    <n v="292.47000000000003"/>
    <m/>
    <n v="108.34"/>
    <n v="0"/>
    <n v="108.34"/>
    <n v="908.64"/>
    <n v="1016.98"/>
  </r>
  <r>
    <n v="26"/>
    <n v="105"/>
    <s v="Puntledge R"/>
    <s v="OPS"/>
    <s v="124"/>
    <s v="Chinook"/>
    <s v="3"/>
    <x v="0"/>
    <x v="13"/>
    <n v="105"/>
    <x v="10"/>
    <s v="CK-27"/>
    <s v="EAST VANCOUVER ISLAND-QUALICUM &amp; PUNTLEDGE_FA_0.x"/>
    <s v="M"/>
    <s v="H"/>
    <n v="105"/>
    <s v="Puntledge River H"/>
    <n v="105"/>
    <s v="Puntledge R"/>
    <s v="GSVI"/>
    <s v="S"/>
    <x v="1"/>
    <s v="184169"/>
    <n v="0"/>
    <s v="184169"/>
    <n v="2017"/>
    <s v="20170610"/>
    <s v="20170610"/>
    <n v="80"/>
    <n v="5.7"/>
    <m/>
    <s v="CWT"/>
    <s v="P"/>
    <s v="Y"/>
    <s v="Y"/>
    <s v="Y"/>
    <s v="Y"/>
    <n v="1.2200000000000001E-2"/>
    <x v="0"/>
    <n v="28834"/>
    <n v="950078"/>
    <x v="4"/>
    <n v="36169"/>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5.52"/>
    <n v="1282.96"/>
    <m/>
    <m/>
    <n v="0"/>
    <n v="0"/>
    <n v="0"/>
    <n v="1338.48"/>
    <n v="1338.48"/>
  </r>
  <r>
    <n v="26"/>
    <n v="105"/>
    <s v="Puntledge R"/>
    <s v="OPS"/>
    <s v="124"/>
    <s v="Chinook"/>
    <s v="3"/>
    <x v="0"/>
    <x v="13"/>
    <n v="105"/>
    <x v="10"/>
    <s v="CK-27"/>
    <s v="EAST VANCOUVER ISLAND-QUALICUM &amp; PUNTLEDGE_FA_0.x"/>
    <s v="M"/>
    <s v="H"/>
    <n v="105"/>
    <s v="Puntledge River H"/>
    <n v="105"/>
    <s v="Puntledge R"/>
    <s v="GSVI"/>
    <s v="S"/>
    <x v="1"/>
    <s v="184169"/>
    <n v="0"/>
    <s v="184169"/>
    <n v="2017"/>
    <s v="20170610"/>
    <s v="20170610"/>
    <n v="80"/>
    <n v="5.7"/>
    <m/>
    <s v="CWT"/>
    <s v="P"/>
    <s v="Y"/>
    <s v="Y"/>
    <s v="Y"/>
    <s v="Y"/>
    <n v="1.2200000000000001E-2"/>
    <x v="0"/>
    <n v="28834"/>
    <n v="950078"/>
    <x v="0"/>
    <n v="36169"/>
    <x v="1"/>
    <m/>
    <m/>
    <m/>
    <n v="0"/>
    <m/>
    <m/>
    <m/>
    <m/>
    <m/>
    <m/>
    <m/>
    <m/>
    <m/>
    <m/>
    <m/>
    <m/>
    <m/>
    <m/>
    <m/>
    <m/>
    <m/>
    <m/>
    <m/>
    <m/>
    <m/>
    <m/>
    <m/>
    <m/>
    <m/>
    <m/>
    <m/>
    <m/>
    <m/>
    <m/>
    <m/>
    <m/>
    <m/>
    <m/>
    <m/>
    <m/>
    <m/>
    <m/>
    <m/>
    <m/>
    <m/>
    <m/>
    <m/>
    <m/>
    <m/>
    <n v="627.03"/>
    <m/>
    <m/>
    <m/>
    <m/>
    <n v="207.91"/>
    <m/>
    <m/>
    <m/>
    <m/>
    <n v="419.12"/>
    <m/>
    <m/>
    <m/>
    <m/>
    <m/>
    <m/>
    <m/>
    <m/>
    <m/>
    <m/>
    <m/>
    <m/>
    <m/>
    <m/>
    <m/>
    <m/>
    <m/>
    <m/>
    <m/>
    <m/>
    <m/>
    <m/>
    <m/>
    <m/>
    <m/>
    <m/>
    <m/>
    <m/>
    <m/>
    <m/>
    <m/>
    <m/>
    <m/>
    <m/>
    <m/>
    <m/>
    <m/>
    <m/>
    <m/>
    <m/>
    <m/>
    <m/>
    <m/>
    <m/>
    <m/>
    <m/>
    <m/>
    <m/>
    <m/>
    <m/>
    <m/>
    <m/>
    <m/>
    <m/>
    <m/>
    <m/>
    <m/>
    <m/>
    <m/>
    <m/>
    <m/>
    <m/>
    <m/>
    <m/>
    <m/>
    <m/>
    <m/>
    <m/>
    <m/>
    <m/>
    <m/>
    <m/>
    <m/>
    <m/>
    <m/>
    <m/>
    <m/>
    <m/>
    <m/>
    <m/>
    <m/>
    <m/>
    <m/>
    <m/>
    <m/>
    <m/>
    <m/>
    <n v="129.49"/>
    <m/>
    <m/>
    <m/>
    <m/>
    <m/>
    <m/>
    <m/>
    <m/>
    <m/>
    <m/>
    <m/>
    <n v="222.74"/>
    <m/>
    <m/>
    <m/>
    <m/>
    <n v="166.21"/>
    <n v="1114.9000000000001"/>
    <n v="895.19"/>
    <m/>
    <n v="1383.55"/>
    <n v="222.74"/>
    <n v="1606.29"/>
    <n v="2176.3000000000002"/>
    <n v="3782.5900000000006"/>
  </r>
  <r>
    <n v="26"/>
    <n v="105"/>
    <s v="Puntledge R"/>
    <s v="OPS"/>
    <s v="124"/>
    <s v="Chinook"/>
    <s v="3"/>
    <x v="0"/>
    <x v="13"/>
    <n v="105"/>
    <x v="10"/>
    <s v="CK-27"/>
    <s v="EAST VANCOUVER ISLAND-QUALICUM &amp; PUNTLEDGE_FA_0.x"/>
    <s v="M"/>
    <s v="H"/>
    <n v="105"/>
    <s v="Puntledge River H"/>
    <n v="105"/>
    <s v="Puntledge R"/>
    <s v="GSVI"/>
    <s v="S"/>
    <x v="1"/>
    <s v="184169"/>
    <n v="0"/>
    <s v="184169"/>
    <n v="2017"/>
    <s v="20170610"/>
    <s v="20170610"/>
    <n v="80"/>
    <n v="5.7"/>
    <m/>
    <s v="CWT"/>
    <s v="P"/>
    <s v="Y"/>
    <s v="Y"/>
    <s v="Y"/>
    <s v="Y"/>
    <n v="1.2200000000000001E-2"/>
    <x v="0"/>
    <n v="28834"/>
    <n v="950078"/>
    <x v="1"/>
    <n v="36169"/>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2.1"/>
    <m/>
    <m/>
    <m/>
    <m/>
    <m/>
    <m/>
    <m/>
    <m/>
    <m/>
    <m/>
    <m/>
    <n v="130.15"/>
    <m/>
    <m/>
    <m/>
    <m/>
    <n v="94.85"/>
    <n v="462.69"/>
    <n v="159.01"/>
    <m/>
    <n v="192.1"/>
    <n v="130.15"/>
    <n v="322.25"/>
    <n v="716.55"/>
    <n v="1038.8"/>
  </r>
  <r>
    <n v="26"/>
    <n v="105"/>
    <s v="Puntledge R"/>
    <s v="OPS"/>
    <s v="124"/>
    <s v="Chinook"/>
    <s v="3"/>
    <x v="0"/>
    <x v="13"/>
    <n v="105"/>
    <x v="10"/>
    <s v="CK-27"/>
    <s v="EAST VANCOUVER ISLAND-QUALICUM &amp; PUNTLEDGE_FA_0.x"/>
    <s v="M"/>
    <s v="H"/>
    <n v="105"/>
    <s v="Puntledge River H"/>
    <n v="105"/>
    <s v="Puntledge R"/>
    <s v="GSVI"/>
    <s v="S"/>
    <x v="1"/>
    <s v="184170"/>
    <n v="0"/>
    <s v="184170"/>
    <n v="2017"/>
    <s v="20170610"/>
    <s v="20170610"/>
    <n v="80"/>
    <n v="5.7"/>
    <m/>
    <s v="CWT"/>
    <s v="P"/>
    <s v="Y"/>
    <s v="Y"/>
    <s v="Y"/>
    <s v="Y"/>
    <n v="1.2200000000000001E-2"/>
    <x v="0"/>
    <n v="28870"/>
    <n v="951281"/>
    <x v="4"/>
    <n v="36168"/>
    <x v="0"/>
    <m/>
    <m/>
    <m/>
    <m/>
    <m/>
    <m/>
    <m/>
    <m/>
    <m/>
    <m/>
    <m/>
    <m/>
    <m/>
    <m/>
    <m/>
    <m/>
    <m/>
    <m/>
    <m/>
    <m/>
    <m/>
    <m/>
    <m/>
    <m/>
    <m/>
    <m/>
    <m/>
    <m/>
    <m/>
    <m/>
    <m/>
    <m/>
    <m/>
    <m/>
    <m/>
    <m/>
    <m/>
    <m/>
    <m/>
    <m/>
    <m/>
    <m/>
    <m/>
    <m/>
    <m/>
    <m/>
    <m/>
    <m/>
    <m/>
    <n v="243.5"/>
    <m/>
    <m/>
    <m/>
    <m/>
    <m/>
    <m/>
    <m/>
    <m/>
    <m/>
    <m/>
    <m/>
    <m/>
    <m/>
    <m/>
    <m/>
    <m/>
    <m/>
    <m/>
    <m/>
    <m/>
    <m/>
    <m/>
    <m/>
    <m/>
    <m/>
    <m/>
    <m/>
    <m/>
    <m/>
    <m/>
    <m/>
    <m/>
    <m/>
    <m/>
    <m/>
    <m/>
    <m/>
    <m/>
    <m/>
    <m/>
    <m/>
    <m/>
    <m/>
    <m/>
    <m/>
    <m/>
    <m/>
    <m/>
    <m/>
    <m/>
    <m/>
    <m/>
    <m/>
    <m/>
    <m/>
    <m/>
    <m/>
    <m/>
    <m/>
    <m/>
    <m/>
    <m/>
    <m/>
    <m/>
    <m/>
    <m/>
    <m/>
    <m/>
    <m/>
    <m/>
    <m/>
    <m/>
    <m/>
    <m/>
    <m/>
    <m/>
    <m/>
    <m/>
    <m/>
    <m/>
    <m/>
    <m/>
    <m/>
    <m/>
    <m/>
    <m/>
    <m/>
    <m/>
    <m/>
    <m/>
    <m/>
    <m/>
    <m/>
    <m/>
    <m/>
    <m/>
    <m/>
    <m/>
    <m/>
    <m/>
    <m/>
    <m/>
    <m/>
    <m/>
    <m/>
    <m/>
    <m/>
    <m/>
    <m/>
    <n v="6.59"/>
    <m/>
    <m/>
    <m/>
    <m/>
    <n v="51.74"/>
    <n v="1358.33"/>
    <m/>
    <m/>
    <n v="243.5"/>
    <n v="6.59"/>
    <n v="250.09"/>
    <n v="1410.07"/>
    <n v="1660.1599999999999"/>
  </r>
  <r>
    <n v="26"/>
    <n v="105"/>
    <s v="Puntledge R"/>
    <s v="OPS"/>
    <s v="124"/>
    <s v="Chinook"/>
    <s v="3"/>
    <x v="0"/>
    <x v="13"/>
    <n v="105"/>
    <x v="10"/>
    <s v="CK-27"/>
    <s v="EAST VANCOUVER ISLAND-QUALICUM &amp; PUNTLEDGE_FA_0.x"/>
    <s v="M"/>
    <s v="H"/>
    <n v="105"/>
    <s v="Puntledge River H"/>
    <n v="105"/>
    <s v="Puntledge R"/>
    <s v="GSVI"/>
    <s v="S"/>
    <x v="1"/>
    <s v="184170"/>
    <n v="0"/>
    <s v="184170"/>
    <n v="2017"/>
    <s v="20170610"/>
    <s v="20170610"/>
    <n v="80"/>
    <n v="5.7"/>
    <m/>
    <s v="CWT"/>
    <s v="P"/>
    <s v="Y"/>
    <s v="Y"/>
    <s v="Y"/>
    <s v="Y"/>
    <n v="1.2200000000000001E-2"/>
    <x v="0"/>
    <n v="28870"/>
    <n v="951281"/>
    <x v="0"/>
    <n v="36168"/>
    <x v="1"/>
    <m/>
    <m/>
    <m/>
    <m/>
    <m/>
    <m/>
    <m/>
    <m/>
    <m/>
    <m/>
    <m/>
    <m/>
    <m/>
    <m/>
    <m/>
    <m/>
    <m/>
    <m/>
    <m/>
    <m/>
    <m/>
    <m/>
    <m/>
    <m/>
    <m/>
    <m/>
    <m/>
    <m/>
    <m/>
    <m/>
    <m/>
    <m/>
    <m/>
    <m/>
    <m/>
    <m/>
    <m/>
    <m/>
    <m/>
    <m/>
    <m/>
    <m/>
    <m/>
    <m/>
    <m/>
    <m/>
    <m/>
    <m/>
    <m/>
    <n v="207.92"/>
    <m/>
    <m/>
    <m/>
    <m/>
    <n v="415.84"/>
    <m/>
    <m/>
    <m/>
    <m/>
    <m/>
    <m/>
    <m/>
    <m/>
    <m/>
    <m/>
    <m/>
    <m/>
    <m/>
    <m/>
    <m/>
    <m/>
    <m/>
    <m/>
    <m/>
    <m/>
    <m/>
    <m/>
    <m/>
    <m/>
    <m/>
    <m/>
    <m/>
    <m/>
    <m/>
    <m/>
    <m/>
    <m/>
    <m/>
    <m/>
    <m/>
    <m/>
    <m/>
    <m/>
    <m/>
    <m/>
    <m/>
    <m/>
    <m/>
    <m/>
    <m/>
    <m/>
    <m/>
    <m/>
    <m/>
    <m/>
    <m/>
    <m/>
    <m/>
    <m/>
    <m/>
    <m/>
    <m/>
    <m/>
    <m/>
    <m/>
    <m/>
    <m/>
    <m/>
    <m/>
    <m/>
    <m/>
    <m/>
    <m/>
    <m/>
    <m/>
    <m/>
    <m/>
    <m/>
    <m/>
    <m/>
    <m/>
    <m/>
    <m/>
    <m/>
    <m/>
    <m/>
    <m/>
    <m/>
    <m/>
    <m/>
    <m/>
    <m/>
    <m/>
    <n v="128.51"/>
    <m/>
    <m/>
    <m/>
    <m/>
    <m/>
    <m/>
    <m/>
    <m/>
    <m/>
    <m/>
    <m/>
    <m/>
    <m/>
    <m/>
    <m/>
    <n v="210.88"/>
    <m/>
    <m/>
    <m/>
    <m/>
    <n v="130.22"/>
    <n v="847.93"/>
    <n v="828.41"/>
    <m/>
    <n v="752.27"/>
    <n v="210.88"/>
    <n v="963.15"/>
    <n v="1806.56"/>
    <n v="2769.7099999999996"/>
  </r>
  <r>
    <n v="26"/>
    <n v="105"/>
    <s v="Puntledge R"/>
    <s v="OPS"/>
    <s v="124"/>
    <s v="Chinook"/>
    <s v="3"/>
    <x v="0"/>
    <x v="13"/>
    <n v="105"/>
    <x v="10"/>
    <s v="CK-27"/>
    <s v="EAST VANCOUVER ISLAND-QUALICUM &amp; PUNTLEDGE_FA_0.x"/>
    <s v="M"/>
    <s v="H"/>
    <n v="105"/>
    <s v="Puntledge River H"/>
    <n v="105"/>
    <s v="Puntledge R"/>
    <s v="GSVI"/>
    <s v="S"/>
    <x v="1"/>
    <s v="184170"/>
    <n v="0"/>
    <s v="184170"/>
    <n v="2017"/>
    <s v="20170610"/>
    <s v="20170610"/>
    <n v="80"/>
    <n v="5.7"/>
    <m/>
    <s v="CWT"/>
    <s v="P"/>
    <s v="Y"/>
    <s v="Y"/>
    <s v="Y"/>
    <s v="Y"/>
    <n v="1.2200000000000001E-2"/>
    <x v="0"/>
    <n v="28870"/>
    <n v="951281"/>
    <x v="1"/>
    <n v="36168"/>
    <x v="2"/>
    <m/>
    <m/>
    <m/>
    <m/>
    <m/>
    <m/>
    <m/>
    <m/>
    <m/>
    <m/>
    <m/>
    <m/>
    <m/>
    <m/>
    <m/>
    <m/>
    <m/>
    <m/>
    <m/>
    <m/>
    <m/>
    <m/>
    <m/>
    <m/>
    <m/>
    <m/>
    <m/>
    <m/>
    <m/>
    <m/>
    <m/>
    <m/>
    <m/>
    <m/>
    <m/>
    <m/>
    <m/>
    <m/>
    <m/>
    <m/>
    <m/>
    <m/>
    <m/>
    <m/>
    <m/>
    <m/>
    <m/>
    <m/>
    <m/>
    <n v="528.85"/>
    <m/>
    <m/>
    <m/>
    <m/>
    <m/>
    <m/>
    <m/>
    <m/>
    <m/>
    <m/>
    <m/>
    <m/>
    <m/>
    <m/>
    <m/>
    <m/>
    <m/>
    <m/>
    <m/>
    <m/>
    <m/>
    <m/>
    <m/>
    <m/>
    <m/>
    <m/>
    <m/>
    <m/>
    <m/>
    <m/>
    <m/>
    <m/>
    <m/>
    <m/>
    <m/>
    <m/>
    <m/>
    <m/>
    <m/>
    <m/>
    <m/>
    <m/>
    <m/>
    <m/>
    <m/>
    <m/>
    <m/>
    <m/>
    <m/>
    <m/>
    <m/>
    <m/>
    <m/>
    <m/>
    <m/>
    <m/>
    <m/>
    <m/>
    <m/>
    <m/>
    <m/>
    <m/>
    <m/>
    <m/>
    <m/>
    <m/>
    <m/>
    <m/>
    <m/>
    <m/>
    <m/>
    <m/>
    <m/>
    <m/>
    <m/>
    <m/>
    <m/>
    <m/>
    <m/>
    <m/>
    <m/>
    <m/>
    <m/>
    <m/>
    <m/>
    <m/>
    <m/>
    <m/>
    <m/>
    <m/>
    <m/>
    <m/>
    <m/>
    <m/>
    <m/>
    <m/>
    <m/>
    <n v="192.1"/>
    <m/>
    <m/>
    <m/>
    <m/>
    <m/>
    <m/>
    <m/>
    <m/>
    <m/>
    <m/>
    <m/>
    <n v="38.22"/>
    <m/>
    <m/>
    <m/>
    <m/>
    <n v="78.27"/>
    <n v="393.87"/>
    <n v="134.18"/>
    <m/>
    <n v="720.95"/>
    <n v="38.22"/>
    <n v="759.17"/>
    <n v="606.32000000000005"/>
    <n v="1365.49"/>
  </r>
  <r>
    <n v="26"/>
    <n v="105"/>
    <s v="Puntledge R"/>
    <s v="OPS"/>
    <s v="124"/>
    <s v="Chinook"/>
    <s v="3"/>
    <x v="0"/>
    <x v="1"/>
    <n v="105"/>
    <x v="10"/>
    <s v="CK-27"/>
    <s v="EAST VANCOUVER ISLAND-QUALICUM &amp; PUNTLEDGE_FA_0.x"/>
    <s v="M"/>
    <s v="H"/>
    <n v="105"/>
    <s v="Puntledge River H"/>
    <n v="105"/>
    <s v="Puntledge R"/>
    <s v="GSVI"/>
    <s v="S"/>
    <x v="1"/>
    <s v="185771"/>
    <n v="0"/>
    <s v="185771"/>
    <n v="2018"/>
    <s v="20180526"/>
    <s v="20180526"/>
    <n v="83"/>
    <n v="6.51"/>
    <s v="Tag Loss data and Tagged/Shed updated Nov 2024 due to bug in Enpro"/>
    <s v="CWT"/>
    <s v="P"/>
    <s v="Y"/>
    <s v="Y"/>
    <s v="Y"/>
    <s v="Y"/>
    <n v="7.8947000000000003E-2"/>
    <x v="0"/>
    <n v="26810"/>
    <n v="904012"/>
    <x v="4"/>
    <n v="37260"/>
    <x v="1"/>
    <m/>
    <m/>
    <m/>
    <m/>
    <m/>
    <m/>
    <m/>
    <m/>
    <m/>
    <m/>
    <m/>
    <m/>
    <m/>
    <m/>
    <m/>
    <m/>
    <m/>
    <m/>
    <m/>
    <m/>
    <m/>
    <m/>
    <m/>
    <m/>
    <m/>
    <m/>
    <m/>
    <m/>
    <m/>
    <m/>
    <m/>
    <m/>
    <m/>
    <m/>
    <m/>
    <m/>
    <m/>
    <m/>
    <m/>
    <m/>
    <m/>
    <m/>
    <m/>
    <m/>
    <m/>
    <m/>
    <m/>
    <m/>
    <m/>
    <m/>
    <m/>
    <m/>
    <m/>
    <m/>
    <n v="212.77"/>
    <m/>
    <m/>
    <m/>
    <m/>
    <m/>
    <m/>
    <m/>
    <m/>
    <m/>
    <m/>
    <m/>
    <m/>
    <m/>
    <m/>
    <m/>
    <m/>
    <m/>
    <m/>
    <m/>
    <m/>
    <m/>
    <m/>
    <m/>
    <m/>
    <m/>
    <m/>
    <m/>
    <m/>
    <m/>
    <m/>
    <m/>
    <m/>
    <m/>
    <m/>
    <m/>
    <m/>
    <m/>
    <m/>
    <m/>
    <m/>
    <m/>
    <m/>
    <m/>
    <m/>
    <m/>
    <m/>
    <m/>
    <m/>
    <m/>
    <m/>
    <m/>
    <m/>
    <m/>
    <m/>
    <m/>
    <m/>
    <m/>
    <m/>
    <m/>
    <m/>
    <m/>
    <m/>
    <m/>
    <m/>
    <m/>
    <m/>
    <m/>
    <m/>
    <m/>
    <m/>
    <m/>
    <m/>
    <m/>
    <m/>
    <m/>
    <m/>
    <m/>
    <m/>
    <m/>
    <m/>
    <m/>
    <m/>
    <m/>
    <m/>
    <m/>
    <m/>
    <m/>
    <m/>
    <m/>
    <m/>
    <m/>
    <m/>
    <m/>
    <m/>
    <m/>
    <m/>
    <m/>
    <m/>
    <m/>
    <m/>
    <m/>
    <m/>
    <m/>
    <m/>
    <m/>
    <m/>
    <m/>
    <m/>
    <m/>
    <n v="55.14"/>
    <n v="793.99"/>
    <n v="900.9"/>
    <m/>
    <n v="212.77"/>
    <n v="0"/>
    <n v="212.77"/>
    <n v="1750.03"/>
    <n v="1962.8000000000002"/>
  </r>
  <r>
    <n v="26"/>
    <n v="105"/>
    <s v="Puntledge R"/>
    <s v="OPS"/>
    <s v="124"/>
    <s v="Chinook"/>
    <s v="3"/>
    <x v="0"/>
    <x v="1"/>
    <n v="105"/>
    <x v="10"/>
    <s v="CK-27"/>
    <s v="EAST VANCOUVER ISLAND-QUALICUM &amp; PUNTLEDGE_FA_0.x"/>
    <s v="M"/>
    <s v="H"/>
    <n v="105"/>
    <s v="Puntledge River H"/>
    <n v="105"/>
    <s v="Puntledge R"/>
    <s v="GSVI"/>
    <s v="S"/>
    <x v="1"/>
    <s v="185771"/>
    <n v="0"/>
    <s v="185771"/>
    <n v="2018"/>
    <s v="20180526"/>
    <s v="20180526"/>
    <n v="83"/>
    <n v="6.51"/>
    <s v="Tag Loss data and Tagged/Shed updated Nov 2024 due to bug in Enpro"/>
    <s v="CWT"/>
    <s v="P"/>
    <s v="Y"/>
    <s v="Y"/>
    <s v="Y"/>
    <s v="Y"/>
    <n v="7.8947000000000003E-2"/>
    <x v="0"/>
    <n v="26810"/>
    <n v="904012"/>
    <x v="0"/>
    <n v="37260"/>
    <x v="2"/>
    <m/>
    <m/>
    <m/>
    <m/>
    <m/>
    <m/>
    <m/>
    <m/>
    <m/>
    <m/>
    <m/>
    <m/>
    <m/>
    <m/>
    <m/>
    <m/>
    <m/>
    <m/>
    <m/>
    <m/>
    <m/>
    <m/>
    <m/>
    <m/>
    <m/>
    <m/>
    <m/>
    <m/>
    <m/>
    <m/>
    <m/>
    <m/>
    <m/>
    <m/>
    <n v="229.96"/>
    <m/>
    <m/>
    <m/>
    <m/>
    <m/>
    <m/>
    <m/>
    <m/>
    <m/>
    <m/>
    <m/>
    <m/>
    <m/>
    <m/>
    <n v="543.55999999999995"/>
    <m/>
    <m/>
    <m/>
    <m/>
    <n v="812.98"/>
    <m/>
    <m/>
    <m/>
    <n v="0"/>
    <n v="269.42"/>
    <m/>
    <m/>
    <m/>
    <m/>
    <m/>
    <m/>
    <m/>
    <m/>
    <m/>
    <m/>
    <m/>
    <m/>
    <m/>
    <m/>
    <m/>
    <m/>
    <m/>
    <m/>
    <m/>
    <m/>
    <m/>
    <m/>
    <m/>
    <m/>
    <m/>
    <m/>
    <m/>
    <m/>
    <m/>
    <m/>
    <m/>
    <m/>
    <m/>
    <m/>
    <m/>
    <m/>
    <m/>
    <m/>
    <m/>
    <m/>
    <m/>
    <m/>
    <m/>
    <m/>
    <m/>
    <m/>
    <m/>
    <m/>
    <m/>
    <m/>
    <m/>
    <m/>
    <m/>
    <m/>
    <m/>
    <m/>
    <m/>
    <m/>
    <m/>
    <m/>
    <m/>
    <m/>
    <m/>
    <m/>
    <m/>
    <m/>
    <m/>
    <m/>
    <m/>
    <m/>
    <m/>
    <m/>
    <m/>
    <m/>
    <m/>
    <m/>
    <m/>
    <m/>
    <m/>
    <m/>
    <m/>
    <m/>
    <m/>
    <m/>
    <m/>
    <m/>
    <m/>
    <m/>
    <m/>
    <n v="297.74"/>
    <m/>
    <m/>
    <m/>
    <m/>
    <m/>
    <m/>
    <m/>
    <m/>
    <m/>
    <n v="233"/>
    <m/>
    <m/>
    <m/>
    <m/>
    <n v="277.19"/>
    <n v="1275.5899999999999"/>
    <n v="445.85"/>
    <m/>
    <n v="2153.66"/>
    <n v="233"/>
    <n v="2386.66"/>
    <n v="1998.63"/>
    <n v="4385.29"/>
  </r>
  <r>
    <n v="26"/>
    <n v="105"/>
    <s v="Puntledge R"/>
    <s v="OPS"/>
    <s v="124"/>
    <s v="Chinook"/>
    <s v="3"/>
    <x v="0"/>
    <x v="1"/>
    <n v="105"/>
    <x v="10"/>
    <s v="CK-27"/>
    <s v="EAST VANCOUVER ISLAND-QUALICUM &amp; PUNTLEDGE_FA_0.x"/>
    <s v="M"/>
    <s v="H"/>
    <n v="105"/>
    <s v="Puntledge River H"/>
    <n v="105"/>
    <s v="Puntledge R"/>
    <s v="GSVI"/>
    <s v="S"/>
    <x v="1"/>
    <s v="185771"/>
    <n v="0"/>
    <s v="185771"/>
    <n v="2018"/>
    <s v="20180526"/>
    <s v="20180526"/>
    <n v="83"/>
    <n v="6.51"/>
    <s v="Tag Loss data and Tagged/Shed updated Nov 2024 due to bug in Enpro"/>
    <s v="CWT"/>
    <s v="P"/>
    <s v="Y"/>
    <s v="Y"/>
    <s v="Y"/>
    <s v="Y"/>
    <n v="7.8947000000000003E-2"/>
    <x v="0"/>
    <n v="26810"/>
    <n v="904012"/>
    <x v="1"/>
    <n v="37260"/>
    <x v="3"/>
    <m/>
    <m/>
    <m/>
    <m/>
    <m/>
    <m/>
    <m/>
    <m/>
    <m/>
    <m/>
    <m/>
    <m/>
    <m/>
    <m/>
    <m/>
    <m/>
    <m/>
    <m/>
    <m/>
    <m/>
    <m/>
    <m/>
    <m/>
    <m/>
    <m/>
    <m/>
    <m/>
    <m/>
    <m/>
    <m/>
    <m/>
    <m/>
    <m/>
    <m/>
    <m/>
    <m/>
    <m/>
    <m/>
    <m/>
    <m/>
    <m/>
    <m/>
    <m/>
    <m/>
    <m/>
    <m/>
    <m/>
    <m/>
    <m/>
    <n v="572.88"/>
    <m/>
    <m/>
    <m/>
    <m/>
    <m/>
    <m/>
    <m/>
    <m/>
    <m/>
    <m/>
    <m/>
    <m/>
    <m/>
    <m/>
    <m/>
    <m/>
    <m/>
    <m/>
    <m/>
    <m/>
    <m/>
    <m/>
    <m/>
    <m/>
    <m/>
    <m/>
    <m/>
    <m/>
    <m/>
    <m/>
    <m/>
    <m/>
    <m/>
    <m/>
    <m/>
    <m/>
    <m/>
    <m/>
    <m/>
    <m/>
    <m/>
    <m/>
    <m/>
    <m/>
    <m/>
    <m/>
    <m/>
    <m/>
    <m/>
    <m/>
    <m/>
    <m/>
    <m/>
    <m/>
    <m/>
    <m/>
    <m/>
    <m/>
    <m/>
    <m/>
    <m/>
    <m/>
    <n v="185.46"/>
    <m/>
    <m/>
    <m/>
    <m/>
    <m/>
    <m/>
    <m/>
    <m/>
    <m/>
    <m/>
    <m/>
    <m/>
    <m/>
    <m/>
    <m/>
    <m/>
    <m/>
    <m/>
    <m/>
    <m/>
    <m/>
    <m/>
    <m/>
    <m/>
    <m/>
    <m/>
    <m/>
    <m/>
    <m/>
    <m/>
    <m/>
    <m/>
    <m/>
    <m/>
    <n v="142.97"/>
    <m/>
    <n v="255.59"/>
    <m/>
    <m/>
    <m/>
    <m/>
    <m/>
    <m/>
    <m/>
    <m/>
    <m/>
    <n v="317.98"/>
    <m/>
    <m/>
    <m/>
    <m/>
    <n v="61.72"/>
    <n v="59.75"/>
    <n v="85.3"/>
    <m/>
    <n v="1156.9000000000001"/>
    <n v="317.98"/>
    <n v="1474.88"/>
    <n v="206.77"/>
    <n v="1681.6499999999999"/>
  </r>
  <r>
    <n v="26"/>
    <n v="105"/>
    <s v="Puntledge R"/>
    <s v="OPS"/>
    <s v="124"/>
    <s v="Chinook"/>
    <s v="3"/>
    <x v="0"/>
    <x v="1"/>
    <n v="105"/>
    <x v="10"/>
    <s v="CK-27"/>
    <s v="EAST VANCOUVER ISLAND-QUALICUM &amp; PUNTLEDGE_FA_0.x"/>
    <s v="M"/>
    <s v="H"/>
    <n v="105"/>
    <s v="Puntledge River H"/>
    <n v="105"/>
    <s v="Puntledge R"/>
    <s v="GSVI"/>
    <s v="S"/>
    <x v="1"/>
    <s v="185771"/>
    <n v="0"/>
    <s v="185771"/>
    <n v="2018"/>
    <s v="20180526"/>
    <s v="20180526"/>
    <n v="83"/>
    <n v="6.51"/>
    <s v="Tag Loss data and Tagged/Shed updated Nov 2024 due to bug in Enpro"/>
    <s v="CWT"/>
    <s v="P"/>
    <s v="Y"/>
    <s v="Y"/>
    <s v="Y"/>
    <s v="Y"/>
    <n v="7.8947000000000003E-2"/>
    <x v="0"/>
    <n v="26810"/>
    <n v="904012"/>
    <x v="2"/>
    <n v="37260"/>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8.69"/>
    <m/>
    <m/>
    <m/>
    <m/>
    <m/>
    <m/>
    <m/>
    <m/>
    <n v="0"/>
    <n v="118.69"/>
    <n v="118.69"/>
    <n v="0"/>
    <n v="118.69"/>
  </r>
  <r>
    <n v="26"/>
    <n v="105"/>
    <s v="Puntledge R"/>
    <s v="OPS"/>
    <s v="124"/>
    <s v="Chinook"/>
    <s v="3"/>
    <x v="0"/>
    <x v="1"/>
    <n v="105"/>
    <x v="10"/>
    <s v="CK-27"/>
    <s v="EAST VANCOUVER ISLAND-QUALICUM &amp; PUNTLEDGE_FA_0.x"/>
    <s v="M"/>
    <s v="H"/>
    <n v="105"/>
    <s v="Puntledge River H"/>
    <n v="105"/>
    <s v="Puntledge R"/>
    <s v="GSVI"/>
    <s v="S"/>
    <x v="1"/>
    <s v="185772"/>
    <n v="0"/>
    <s v="185772"/>
    <n v="2018"/>
    <s v="20180526"/>
    <s v="20180526"/>
    <n v="80"/>
    <n v="6.02"/>
    <s v="Tag Loss data and Tagged/Shed ratio updated Nov 2024 due to bug in Enpro"/>
    <s v="CWT"/>
    <s v="P"/>
    <s v="Y"/>
    <s v="Y"/>
    <s v="Y"/>
    <s v="Y"/>
    <n v="7.0175000000000001E-2"/>
    <x v="0"/>
    <n v="27247"/>
    <n v="879568"/>
    <x v="4"/>
    <n v="37259"/>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46"/>
    <m/>
    <m/>
    <m/>
    <m/>
    <n v="57.38"/>
    <n v="865.98"/>
    <n v="977.32"/>
    <m/>
    <n v="0"/>
    <n v="6.46"/>
    <n v="6.46"/>
    <n v="1900.68"/>
    <n v="1907.14"/>
  </r>
  <r>
    <n v="26"/>
    <n v="105"/>
    <s v="Puntledge R"/>
    <s v="OPS"/>
    <s v="124"/>
    <s v="Chinook"/>
    <s v="3"/>
    <x v="0"/>
    <x v="1"/>
    <n v="105"/>
    <x v="10"/>
    <s v="CK-27"/>
    <s v="EAST VANCOUVER ISLAND-QUALICUM &amp; PUNTLEDGE_FA_0.x"/>
    <s v="M"/>
    <s v="H"/>
    <n v="105"/>
    <s v="Puntledge River H"/>
    <n v="105"/>
    <s v="Puntledge R"/>
    <s v="GSVI"/>
    <s v="S"/>
    <x v="1"/>
    <s v="185772"/>
    <n v="0"/>
    <s v="185772"/>
    <n v="2018"/>
    <s v="20180526"/>
    <s v="20180526"/>
    <n v="80"/>
    <n v="6.02"/>
    <s v="Tag Loss data and Tagged/Shed ratio updated Nov 2024 due to bug in Enpro"/>
    <s v="CWT"/>
    <s v="P"/>
    <s v="Y"/>
    <s v="Y"/>
    <s v="Y"/>
    <s v="Y"/>
    <n v="7.0175000000000001E-2"/>
    <x v="0"/>
    <n v="27247"/>
    <n v="879568"/>
    <x v="0"/>
    <n v="37259"/>
    <x v="2"/>
    <m/>
    <m/>
    <m/>
    <m/>
    <m/>
    <m/>
    <m/>
    <m/>
    <m/>
    <m/>
    <m/>
    <m/>
    <m/>
    <m/>
    <m/>
    <m/>
    <m/>
    <m/>
    <m/>
    <m/>
    <m/>
    <m/>
    <m/>
    <m/>
    <m/>
    <m/>
    <m/>
    <m/>
    <n v="110.08"/>
    <m/>
    <m/>
    <m/>
    <m/>
    <m/>
    <n v="110.08"/>
    <m/>
    <m/>
    <m/>
    <m/>
    <m/>
    <m/>
    <m/>
    <m/>
    <m/>
    <m/>
    <m/>
    <m/>
    <m/>
    <n v="0"/>
    <n v="776.05"/>
    <m/>
    <m/>
    <m/>
    <m/>
    <n v="140.75"/>
    <m/>
    <m/>
    <m/>
    <m/>
    <m/>
    <m/>
    <n v="400.61"/>
    <m/>
    <m/>
    <m/>
    <m/>
    <m/>
    <m/>
    <m/>
    <m/>
    <m/>
    <m/>
    <m/>
    <m/>
    <m/>
    <m/>
    <m/>
    <m/>
    <m/>
    <m/>
    <m/>
    <m/>
    <m/>
    <m/>
    <m/>
    <m/>
    <m/>
    <m/>
    <m/>
    <m/>
    <m/>
    <m/>
    <m/>
    <m/>
    <m/>
    <m/>
    <m/>
    <m/>
    <m/>
    <m/>
    <m/>
    <m/>
    <m/>
    <m/>
    <m/>
    <m/>
    <m/>
    <m/>
    <m/>
    <m/>
    <m/>
    <m/>
    <m/>
    <m/>
    <m/>
    <m/>
    <m/>
    <m/>
    <m/>
    <m/>
    <m/>
    <m/>
    <m/>
    <m/>
    <m/>
    <m/>
    <m/>
    <m/>
    <m/>
    <m/>
    <m/>
    <m/>
    <m/>
    <m/>
    <m/>
    <m/>
    <m/>
    <m/>
    <m/>
    <m/>
    <m/>
    <m/>
    <m/>
    <m/>
    <m/>
    <m/>
    <m/>
    <m/>
    <m/>
    <m/>
    <m/>
    <m/>
    <m/>
    <m/>
    <m/>
    <m/>
    <m/>
    <m/>
    <m/>
    <n v="345.09"/>
    <m/>
    <m/>
    <m/>
    <m/>
    <n v="288.61"/>
    <n v="1331.58"/>
    <n v="465.07"/>
    <m/>
    <n v="1537.57"/>
    <n v="345.09"/>
    <n v="1882.66"/>
    <n v="2085.2600000000002"/>
    <n v="3967.92"/>
  </r>
  <r>
    <n v="26"/>
    <n v="105"/>
    <s v="Puntledge R"/>
    <s v="OPS"/>
    <s v="124"/>
    <s v="Chinook"/>
    <s v="3"/>
    <x v="0"/>
    <x v="1"/>
    <n v="105"/>
    <x v="10"/>
    <s v="CK-27"/>
    <s v="EAST VANCOUVER ISLAND-QUALICUM &amp; PUNTLEDGE_FA_0.x"/>
    <s v="M"/>
    <s v="H"/>
    <n v="105"/>
    <s v="Puntledge River H"/>
    <n v="105"/>
    <s v="Puntledge R"/>
    <s v="GSVI"/>
    <s v="S"/>
    <x v="1"/>
    <s v="185772"/>
    <n v="0"/>
    <s v="185772"/>
    <n v="2018"/>
    <s v="20180526"/>
    <s v="20180526"/>
    <n v="80"/>
    <n v="6.02"/>
    <s v="Tag Loss data and Tagged/Shed ratio updated Nov 2024 due to bug in Enpro"/>
    <s v="CWT"/>
    <s v="P"/>
    <s v="Y"/>
    <s v="Y"/>
    <s v="Y"/>
    <s v="Y"/>
    <n v="7.0175000000000001E-2"/>
    <x v="0"/>
    <n v="27247"/>
    <n v="879568"/>
    <x v="1"/>
    <n v="37259"/>
    <x v="3"/>
    <m/>
    <m/>
    <m/>
    <m/>
    <m/>
    <m/>
    <m/>
    <m/>
    <m/>
    <m/>
    <m/>
    <m/>
    <m/>
    <m/>
    <m/>
    <m/>
    <m/>
    <m/>
    <m/>
    <m/>
    <m/>
    <m/>
    <m/>
    <m/>
    <m/>
    <m/>
    <m/>
    <m/>
    <m/>
    <m/>
    <m/>
    <m/>
    <m/>
    <m/>
    <m/>
    <m/>
    <m/>
    <m/>
    <m/>
    <m/>
    <m/>
    <m/>
    <m/>
    <m/>
    <m/>
    <m/>
    <m/>
    <m/>
    <m/>
    <n v="269.23"/>
    <m/>
    <m/>
    <m/>
    <m/>
    <n v="774.75"/>
    <m/>
    <m/>
    <m/>
    <m/>
    <m/>
    <m/>
    <m/>
    <m/>
    <m/>
    <m/>
    <m/>
    <m/>
    <m/>
    <m/>
    <m/>
    <m/>
    <m/>
    <m/>
    <m/>
    <m/>
    <m/>
    <m/>
    <m/>
    <m/>
    <m/>
    <m/>
    <m/>
    <m/>
    <m/>
    <m/>
    <m/>
    <m/>
    <m/>
    <m/>
    <m/>
    <m/>
    <m/>
    <m/>
    <m/>
    <m/>
    <m/>
    <m/>
    <m/>
    <m/>
    <m/>
    <m/>
    <n v="179.16"/>
    <m/>
    <m/>
    <m/>
    <m/>
    <m/>
    <m/>
    <m/>
    <m/>
    <m/>
    <m/>
    <m/>
    <m/>
    <m/>
    <m/>
    <m/>
    <m/>
    <m/>
    <m/>
    <m/>
    <m/>
    <m/>
    <m/>
    <m/>
    <m/>
    <m/>
    <m/>
    <m/>
    <m/>
    <m/>
    <n v="290.52999999999997"/>
    <m/>
    <m/>
    <m/>
    <m/>
    <m/>
    <m/>
    <m/>
    <m/>
    <m/>
    <m/>
    <m/>
    <m/>
    <m/>
    <m/>
    <m/>
    <m/>
    <m/>
    <m/>
    <m/>
    <m/>
    <m/>
    <m/>
    <m/>
    <m/>
    <m/>
    <m/>
    <m/>
    <n v="258.24"/>
    <m/>
    <m/>
    <m/>
    <n v="95.23"/>
    <n v="69.989999999999995"/>
    <n v="85.01"/>
    <n v="111.86"/>
    <m/>
    <n v="1513.67"/>
    <n v="353.47"/>
    <n v="1867.14"/>
    <n v="266.86"/>
    <n v="2134"/>
  </r>
  <r>
    <n v="26"/>
    <n v="105"/>
    <s v="Puntledge R"/>
    <s v="OPS"/>
    <s v="124"/>
    <s v="Chinook"/>
    <s v="3"/>
    <x v="0"/>
    <x v="1"/>
    <n v="105"/>
    <x v="10"/>
    <s v="CK-27"/>
    <s v="EAST VANCOUVER ISLAND-QUALICUM &amp; PUNTLEDGE_FA_0.x"/>
    <s v="M"/>
    <s v="H"/>
    <n v="105"/>
    <s v="Puntledge River H"/>
    <n v="105"/>
    <s v="Puntledge R"/>
    <s v="GSVI"/>
    <s v="S"/>
    <x v="1"/>
    <s v="185772"/>
    <n v="0"/>
    <s v="185772"/>
    <n v="2018"/>
    <s v="20180526"/>
    <s v="20180526"/>
    <n v="80"/>
    <n v="6.02"/>
    <s v="Tag Loss data and Tagged/Shed ratio updated Nov 2024 due to bug in Enpro"/>
    <s v="CWT"/>
    <s v="P"/>
    <s v="Y"/>
    <s v="Y"/>
    <s v="Y"/>
    <s v="Y"/>
    <n v="7.0175000000000001E-2"/>
    <x v="0"/>
    <n v="27247"/>
    <n v="879568"/>
    <x v="2"/>
    <n v="37259"/>
    <x v="4"/>
    <m/>
    <m/>
    <m/>
    <m/>
    <m/>
    <m/>
    <m/>
    <m/>
    <m/>
    <m/>
    <m/>
    <m/>
    <m/>
    <m/>
    <m/>
    <m/>
    <m/>
    <m/>
    <m/>
    <m/>
    <m/>
    <m/>
    <m/>
    <m/>
    <m/>
    <m/>
    <m/>
    <m/>
    <m/>
    <m/>
    <m/>
    <m/>
    <m/>
    <m/>
    <m/>
    <m/>
    <m/>
    <m/>
    <m/>
    <m/>
    <m/>
    <m/>
    <m/>
    <m/>
    <m/>
    <m/>
    <m/>
    <m/>
    <m/>
    <m/>
    <m/>
    <m/>
    <m/>
    <m/>
    <m/>
    <m/>
    <m/>
    <n v="130.74"/>
    <m/>
    <m/>
    <m/>
    <m/>
    <m/>
    <m/>
    <m/>
    <m/>
    <m/>
    <m/>
    <m/>
    <m/>
    <m/>
    <m/>
    <m/>
    <m/>
    <m/>
    <m/>
    <m/>
    <m/>
    <m/>
    <m/>
    <m/>
    <m/>
    <m/>
    <m/>
    <m/>
    <m/>
    <m/>
    <m/>
    <m/>
    <m/>
    <m/>
    <m/>
    <m/>
    <m/>
    <m/>
    <m/>
    <m/>
    <m/>
    <m/>
    <m/>
    <m/>
    <m/>
    <m/>
    <m/>
    <m/>
    <m/>
    <m/>
    <m/>
    <m/>
    <m/>
    <m/>
    <m/>
    <m/>
    <m/>
    <m/>
    <m/>
    <m/>
    <m/>
    <m/>
    <m/>
    <m/>
    <m/>
    <m/>
    <m/>
    <m/>
    <m/>
    <m/>
    <m/>
    <m/>
    <m/>
    <m/>
    <m/>
    <m/>
    <m/>
    <m/>
    <m/>
    <m/>
    <m/>
    <m/>
    <m/>
    <m/>
    <m/>
    <m/>
    <m/>
    <m/>
    <m/>
    <m/>
    <m/>
    <m/>
    <m/>
    <m/>
    <m/>
    <m/>
    <m/>
    <m/>
    <m/>
    <m/>
    <m/>
    <m/>
    <m/>
    <m/>
    <m/>
    <m/>
    <m/>
    <m/>
    <m/>
    <m/>
    <m/>
    <n v="130.74"/>
    <n v="0"/>
    <n v="130.74"/>
    <n v="0"/>
    <n v="130.74"/>
  </r>
  <r>
    <n v="26"/>
    <n v="105"/>
    <s v="Puntledge R"/>
    <s v="OPS"/>
    <s v="124"/>
    <s v="Chinook"/>
    <s v="3"/>
    <x v="0"/>
    <x v="2"/>
    <n v="105"/>
    <x v="10"/>
    <s v="CK-27"/>
    <s v="EAST VANCOUVER ISLAND-QUALICUM &amp; PUNTLEDGE_FA_0.x"/>
    <s v="M"/>
    <s v="H"/>
    <n v="105"/>
    <s v="Puntledge River H"/>
    <n v="105"/>
    <s v="Puntledge R"/>
    <s v="GSVI"/>
    <s v="S"/>
    <x v="1"/>
    <s v="185783"/>
    <n v="0"/>
    <s v="185783"/>
    <n v="2019"/>
    <s v="20190528"/>
    <s v="20190528"/>
    <n v="80"/>
    <n v="5.45"/>
    <m/>
    <s v="CWT"/>
    <s v="P"/>
    <s v="Y"/>
    <s v="Y"/>
    <s v="Y"/>
    <s v="Y"/>
    <n v="1.6E-2"/>
    <x v="0"/>
    <n v="29484"/>
    <n v="779783"/>
    <x v="4"/>
    <n v="37746"/>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71"/>
    <n v="267.45999999999998"/>
    <n v="91.92"/>
    <m/>
    <n v="0"/>
    <n v="0"/>
    <n v="0"/>
    <n v="397.09"/>
    <n v="397.09"/>
  </r>
  <r>
    <n v="26"/>
    <n v="105"/>
    <s v="Puntledge R"/>
    <s v="OPS"/>
    <s v="124"/>
    <s v="Chinook"/>
    <s v="3"/>
    <x v="0"/>
    <x v="2"/>
    <n v="105"/>
    <x v="10"/>
    <s v="CK-27"/>
    <s v="EAST VANCOUVER ISLAND-QUALICUM &amp; PUNTLEDGE_FA_0.x"/>
    <s v="M"/>
    <s v="H"/>
    <n v="105"/>
    <s v="Puntledge River H"/>
    <n v="105"/>
    <s v="Puntledge R"/>
    <s v="GSVI"/>
    <s v="S"/>
    <x v="1"/>
    <s v="185783"/>
    <n v="0"/>
    <s v="185783"/>
    <n v="2019"/>
    <s v="20190528"/>
    <s v="20190528"/>
    <n v="80"/>
    <n v="5.45"/>
    <m/>
    <s v="CWT"/>
    <s v="P"/>
    <s v="Y"/>
    <s v="Y"/>
    <s v="Y"/>
    <s v="Y"/>
    <n v="1.6E-2"/>
    <x v="0"/>
    <n v="29484"/>
    <n v="779783"/>
    <x v="0"/>
    <n v="37746"/>
    <x v="3"/>
    <m/>
    <m/>
    <m/>
    <m/>
    <m/>
    <m/>
    <m/>
    <m/>
    <m/>
    <m/>
    <m/>
    <m/>
    <m/>
    <m/>
    <m/>
    <m/>
    <m/>
    <m/>
    <m/>
    <m/>
    <m/>
    <m/>
    <m/>
    <m/>
    <m/>
    <m/>
    <m/>
    <m/>
    <m/>
    <m/>
    <m/>
    <m/>
    <m/>
    <m/>
    <n v="84.63"/>
    <m/>
    <m/>
    <m/>
    <m/>
    <m/>
    <m/>
    <m/>
    <m/>
    <m/>
    <m/>
    <m/>
    <m/>
    <m/>
    <m/>
    <n v="225.6"/>
    <m/>
    <m/>
    <m/>
    <m/>
    <m/>
    <m/>
    <m/>
    <m/>
    <m/>
    <m/>
    <m/>
    <m/>
    <m/>
    <m/>
    <m/>
    <m/>
    <m/>
    <m/>
    <m/>
    <m/>
    <m/>
    <m/>
    <m/>
    <m/>
    <m/>
    <m/>
    <m/>
    <m/>
    <m/>
    <m/>
    <m/>
    <m/>
    <m/>
    <m/>
    <m/>
    <m/>
    <m/>
    <m/>
    <m/>
    <m/>
    <m/>
    <m/>
    <m/>
    <m/>
    <m/>
    <m/>
    <m/>
    <m/>
    <m/>
    <m/>
    <m/>
    <m/>
    <m/>
    <m/>
    <m/>
    <m/>
    <m/>
    <m/>
    <m/>
    <m/>
    <m/>
    <m/>
    <m/>
    <m/>
    <m/>
    <m/>
    <m/>
    <m/>
    <m/>
    <m/>
    <m/>
    <m/>
    <m/>
    <m/>
    <m/>
    <m/>
    <m/>
    <m/>
    <m/>
    <m/>
    <m/>
    <m/>
    <m/>
    <m/>
    <m/>
    <m/>
    <m/>
    <m/>
    <m/>
    <m/>
    <m/>
    <m/>
    <m/>
    <n v="111.08"/>
    <m/>
    <m/>
    <m/>
    <m/>
    <m/>
    <m/>
    <m/>
    <m/>
    <m/>
    <m/>
    <m/>
    <m/>
    <m/>
    <m/>
    <m/>
    <n v="57.13"/>
    <m/>
    <m/>
    <m/>
    <m/>
    <n v="114.95"/>
    <n v="231.37"/>
    <n v="264.2"/>
    <m/>
    <n v="421.31"/>
    <n v="57.13"/>
    <n v="478.44"/>
    <n v="610.52"/>
    <n v="1088.96"/>
  </r>
  <r>
    <n v="26"/>
    <n v="105"/>
    <s v="Puntledge R"/>
    <s v="OPS"/>
    <s v="124"/>
    <s v="Chinook"/>
    <s v="3"/>
    <x v="0"/>
    <x v="2"/>
    <n v="105"/>
    <x v="10"/>
    <s v="CK-27"/>
    <s v="EAST VANCOUVER ISLAND-QUALICUM &amp; PUNTLEDGE_FA_0.x"/>
    <s v="M"/>
    <s v="H"/>
    <n v="105"/>
    <s v="Puntledge River H"/>
    <n v="105"/>
    <s v="Puntledge R"/>
    <s v="GSVI"/>
    <s v="S"/>
    <x v="1"/>
    <s v="185783"/>
    <n v="0"/>
    <s v="185783"/>
    <n v="2019"/>
    <s v="20190528"/>
    <s v="20190528"/>
    <n v="80"/>
    <n v="5.45"/>
    <m/>
    <s v="CWT"/>
    <s v="P"/>
    <s v="Y"/>
    <s v="Y"/>
    <s v="Y"/>
    <s v="Y"/>
    <n v="1.6E-2"/>
    <x v="0"/>
    <n v="29484"/>
    <n v="779783"/>
    <x v="1"/>
    <n v="37746"/>
    <x v="4"/>
    <m/>
    <m/>
    <m/>
    <m/>
    <m/>
    <m/>
    <m/>
    <m/>
    <m/>
    <m/>
    <m/>
    <m/>
    <m/>
    <m/>
    <m/>
    <m/>
    <m/>
    <m/>
    <m/>
    <n v="107.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1.58"/>
    <m/>
    <n v="26.44"/>
    <m/>
    <n v="107.11"/>
    <n v="0"/>
    <n v="107.11"/>
    <n v="238.02"/>
    <n v="345.13"/>
  </r>
  <r>
    <n v="26"/>
    <n v="105"/>
    <s v="Puntledge R"/>
    <s v="OPS"/>
    <s v="124"/>
    <s v="Chinook"/>
    <s v="3"/>
    <x v="0"/>
    <x v="2"/>
    <n v="105"/>
    <x v="10"/>
    <s v="CK-27"/>
    <s v="EAST VANCOUVER ISLAND-QUALICUM &amp; PUNTLEDGE_FA_0.x"/>
    <s v="M"/>
    <s v="H"/>
    <n v="105"/>
    <s v="Puntledge River H"/>
    <n v="105"/>
    <s v="Puntledge R"/>
    <s v="GSVI"/>
    <s v="S"/>
    <x v="1"/>
    <s v="185784"/>
    <n v="0"/>
    <s v="185784"/>
    <n v="2019"/>
    <s v="20190528"/>
    <s v="20190528"/>
    <n v="80"/>
    <n v="5.45"/>
    <m/>
    <s v="CWT"/>
    <s v="P"/>
    <s v="Y"/>
    <s v="Y"/>
    <s v="Y"/>
    <s v="Y"/>
    <n v="8.8999999999999999E-3"/>
    <x v="0"/>
    <n v="29825"/>
    <n v="783165"/>
    <x v="4"/>
    <n v="37745"/>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8.79"/>
    <n v="329.61"/>
    <n v="113.68"/>
    <m/>
    <n v="0"/>
    <n v="0"/>
    <n v="0"/>
    <n v="492.08"/>
    <n v="492.08000000000004"/>
  </r>
  <r>
    <n v="26"/>
    <n v="105"/>
    <s v="Puntledge R"/>
    <s v="OPS"/>
    <s v="124"/>
    <s v="Chinook"/>
    <s v="3"/>
    <x v="0"/>
    <x v="2"/>
    <n v="105"/>
    <x v="10"/>
    <s v="CK-27"/>
    <s v="EAST VANCOUVER ISLAND-QUALICUM &amp; PUNTLEDGE_FA_0.x"/>
    <s v="M"/>
    <s v="H"/>
    <n v="105"/>
    <s v="Puntledge River H"/>
    <n v="105"/>
    <s v="Puntledge R"/>
    <s v="GSVI"/>
    <s v="S"/>
    <x v="1"/>
    <s v="185784"/>
    <n v="0"/>
    <s v="185784"/>
    <n v="2019"/>
    <s v="20190528"/>
    <s v="20190528"/>
    <n v="80"/>
    <n v="5.45"/>
    <m/>
    <s v="CWT"/>
    <s v="P"/>
    <s v="Y"/>
    <s v="Y"/>
    <s v="Y"/>
    <s v="Y"/>
    <n v="8.8999999999999999E-3"/>
    <x v="0"/>
    <n v="29825"/>
    <n v="783165"/>
    <x v="0"/>
    <n v="37745"/>
    <x v="3"/>
    <m/>
    <m/>
    <m/>
    <m/>
    <m/>
    <m/>
    <m/>
    <m/>
    <m/>
    <m/>
    <m/>
    <m/>
    <m/>
    <m/>
    <m/>
    <m/>
    <m/>
    <m/>
    <m/>
    <m/>
    <m/>
    <m/>
    <m/>
    <m/>
    <m/>
    <m/>
    <m/>
    <m/>
    <n v="85.87"/>
    <m/>
    <m/>
    <m/>
    <m/>
    <m/>
    <n v="85.87"/>
    <m/>
    <m/>
    <m/>
    <m/>
    <m/>
    <m/>
    <m/>
    <m/>
    <m/>
    <m/>
    <m/>
    <m/>
    <m/>
    <m/>
    <n v="442.99"/>
    <m/>
    <m/>
    <m/>
    <m/>
    <m/>
    <m/>
    <m/>
    <m/>
    <m/>
    <m/>
    <m/>
    <m/>
    <m/>
    <m/>
    <m/>
    <m/>
    <m/>
    <m/>
    <m/>
    <n v="76.150000000000006"/>
    <m/>
    <m/>
    <m/>
    <m/>
    <m/>
    <m/>
    <m/>
    <m/>
    <m/>
    <m/>
    <m/>
    <m/>
    <m/>
    <m/>
    <m/>
    <m/>
    <m/>
    <m/>
    <m/>
    <m/>
    <m/>
    <m/>
    <m/>
    <m/>
    <m/>
    <m/>
    <m/>
    <m/>
    <m/>
    <m/>
    <m/>
    <m/>
    <m/>
    <m/>
    <m/>
    <m/>
    <m/>
    <m/>
    <m/>
    <m/>
    <m/>
    <m/>
    <m/>
    <m/>
    <m/>
    <m/>
    <m/>
    <m/>
    <m/>
    <m/>
    <m/>
    <m/>
    <m/>
    <m/>
    <m/>
    <m/>
    <m/>
    <m/>
    <m/>
    <m/>
    <m/>
    <m/>
    <m/>
    <m/>
    <m/>
    <m/>
    <m/>
    <m/>
    <m/>
    <m/>
    <m/>
    <m/>
    <m/>
    <m/>
    <m/>
    <m/>
    <m/>
    <m/>
    <m/>
    <m/>
    <m/>
    <m/>
    <m/>
    <m/>
    <m/>
    <m/>
    <m/>
    <m/>
    <m/>
    <n v="56.72"/>
    <m/>
    <m/>
    <m/>
    <m/>
    <n v="226.74"/>
    <n v="383.43"/>
    <n v="457.15"/>
    <m/>
    <n v="690.88"/>
    <n v="56.72"/>
    <n v="747.6"/>
    <n v="1067.32"/>
    <n v="1814.92"/>
  </r>
  <r>
    <n v="26"/>
    <n v="105"/>
    <s v="Puntledge R"/>
    <s v="OPS"/>
    <s v="124"/>
    <s v="Chinook"/>
    <s v="3"/>
    <x v="0"/>
    <x v="2"/>
    <n v="105"/>
    <x v="10"/>
    <s v="CK-27"/>
    <s v="EAST VANCOUVER ISLAND-QUALICUM &amp; PUNTLEDGE_FA_0.x"/>
    <s v="M"/>
    <s v="H"/>
    <n v="105"/>
    <s v="Puntledge River H"/>
    <n v="105"/>
    <s v="Puntledge R"/>
    <s v="GSVI"/>
    <s v="S"/>
    <x v="1"/>
    <s v="185784"/>
    <n v="0"/>
    <s v="185784"/>
    <n v="2019"/>
    <s v="20190528"/>
    <s v="20190528"/>
    <n v="80"/>
    <n v="5.45"/>
    <m/>
    <s v="CWT"/>
    <s v="P"/>
    <s v="Y"/>
    <s v="Y"/>
    <s v="Y"/>
    <s v="Y"/>
    <n v="8.8999999999999999E-3"/>
    <x v="0"/>
    <n v="29825"/>
    <n v="783165"/>
    <x v="1"/>
    <n v="37745"/>
    <x v="4"/>
    <m/>
    <m/>
    <m/>
    <m/>
    <m/>
    <m/>
    <m/>
    <m/>
    <m/>
    <m/>
    <m/>
    <m/>
    <m/>
    <m/>
    <m/>
    <m/>
    <m/>
    <m/>
    <m/>
    <m/>
    <m/>
    <m/>
    <m/>
    <m/>
    <m/>
    <m/>
    <m/>
    <m/>
    <m/>
    <m/>
    <m/>
    <m/>
    <m/>
    <m/>
    <m/>
    <m/>
    <m/>
    <m/>
    <m/>
    <m/>
    <m/>
    <m/>
    <m/>
    <m/>
    <m/>
    <m/>
    <m/>
    <m/>
    <m/>
    <n v="231.08"/>
    <m/>
    <m/>
    <m/>
    <m/>
    <n v="115.54"/>
    <m/>
    <m/>
    <m/>
    <m/>
    <m/>
    <m/>
    <m/>
    <m/>
    <m/>
    <m/>
    <m/>
    <m/>
    <m/>
    <m/>
    <m/>
    <m/>
    <m/>
    <m/>
    <m/>
    <m/>
    <m/>
    <m/>
    <m/>
    <m/>
    <m/>
    <m/>
    <m/>
    <m/>
    <m/>
    <m/>
    <m/>
    <m/>
    <m/>
    <m/>
    <m/>
    <m/>
    <m/>
    <m/>
    <m/>
    <m/>
    <m/>
    <m/>
    <m/>
    <m/>
    <m/>
    <m/>
    <m/>
    <m/>
    <m/>
    <m/>
    <m/>
    <m/>
    <m/>
    <m/>
    <m/>
    <m/>
    <m/>
    <m/>
    <m/>
    <m/>
    <m/>
    <m/>
    <m/>
    <m/>
    <m/>
    <m/>
    <m/>
    <m/>
    <m/>
    <m/>
    <m/>
    <m/>
    <m/>
    <m/>
    <m/>
    <m/>
    <m/>
    <m/>
    <m/>
    <m/>
    <m/>
    <m/>
    <m/>
    <m/>
    <m/>
    <m/>
    <m/>
    <m/>
    <m/>
    <m/>
    <m/>
    <m/>
    <n v="151.25"/>
    <m/>
    <m/>
    <m/>
    <m/>
    <m/>
    <m/>
    <m/>
    <m/>
    <m/>
    <m/>
    <m/>
    <n v="301.97000000000003"/>
    <m/>
    <m/>
    <m/>
    <m/>
    <n v="52.51"/>
    <m/>
    <n v="26.25"/>
    <m/>
    <n v="497.87"/>
    <n v="301.97000000000003"/>
    <n v="799.84"/>
    <n v="78.760000000000005"/>
    <n v="878.6"/>
  </r>
  <r>
    <n v="26"/>
    <n v="105"/>
    <s v="Puntledge R"/>
    <s v="OPS"/>
    <s v="124"/>
    <s v="Chinook"/>
    <s v="3"/>
    <x v="0"/>
    <x v="14"/>
    <n v="105"/>
    <x v="10"/>
    <s v="CK-27"/>
    <s v="EAST VANCOUVER ISLAND-QUALICUM &amp; PUNTLEDGE_FA_0.x"/>
    <s v="M"/>
    <s v="H"/>
    <n v="105"/>
    <s v="Puntledge River H"/>
    <n v="105"/>
    <s v="Puntledge R"/>
    <s v="GSVI"/>
    <s v="S"/>
    <x v="1"/>
    <s v="185796"/>
    <n v="0"/>
    <s v="185796"/>
    <n v="2021"/>
    <s v="20210528"/>
    <s v="20210528"/>
    <n v="84"/>
    <n v="6.49"/>
    <m/>
    <s v="CWT"/>
    <s v="P"/>
    <s v="Y"/>
    <s v="Y"/>
    <s v="Y"/>
    <s v="Y"/>
    <n v="2.2100000000000002E-2"/>
    <x v="0"/>
    <n v="29645"/>
    <n v="645023"/>
    <x v="5"/>
    <n v="39231"/>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6000000000000005"/>
    <n v="12.64"/>
    <n v="9.2899999999999991"/>
    <m/>
    <n v="0"/>
    <n v="0"/>
    <n v="0"/>
    <n v="22.49"/>
    <n v="22.490000000000002"/>
  </r>
  <r>
    <n v="26"/>
    <n v="105"/>
    <s v="Puntledge R"/>
    <s v="OPS"/>
    <s v="124"/>
    <s v="Chinook"/>
    <s v="3"/>
    <x v="0"/>
    <x v="14"/>
    <n v="105"/>
    <x v="10"/>
    <s v="CK-27"/>
    <s v="EAST VANCOUVER ISLAND-QUALICUM &amp; PUNTLEDGE_FA_0.x"/>
    <s v="M"/>
    <s v="H"/>
    <n v="105"/>
    <s v="Puntledge River H"/>
    <n v="105"/>
    <s v="Puntledge R"/>
    <s v="GSVI"/>
    <s v="S"/>
    <x v="1"/>
    <s v="185796"/>
    <n v="0"/>
    <s v="185796"/>
    <n v="2021"/>
    <s v="20210528"/>
    <s v="20210528"/>
    <n v="84"/>
    <n v="6.49"/>
    <m/>
    <s v="CWT"/>
    <s v="P"/>
    <s v="Y"/>
    <s v="Y"/>
    <s v="Y"/>
    <s v="Y"/>
    <n v="2.2100000000000002E-2"/>
    <x v="0"/>
    <n v="29645"/>
    <n v="645023"/>
    <x v="4"/>
    <n v="39231"/>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47.25"/>
    <n v="136.63999999999999"/>
    <n v="62.66"/>
    <m/>
    <n v="0"/>
    <n v="0"/>
    <n v="0"/>
    <n v="246.55"/>
    <n v="246.54999999999998"/>
  </r>
  <r>
    <n v="26"/>
    <n v="105"/>
    <s v="Puntledge R"/>
    <s v="OPS"/>
    <s v="124"/>
    <s v="Chinook"/>
    <s v="3"/>
    <x v="0"/>
    <x v="14"/>
    <n v="105"/>
    <x v="10"/>
    <s v="CK-27"/>
    <s v="EAST VANCOUVER ISLAND-QUALICUM &amp; PUNTLEDGE_FA_0.x"/>
    <s v="M"/>
    <s v="H"/>
    <n v="105"/>
    <s v="Puntledge River H"/>
    <n v="105"/>
    <s v="Puntledge R"/>
    <s v="GSVI"/>
    <s v="S"/>
    <x v="1"/>
    <s v="185796"/>
    <n v="0"/>
    <s v="185796"/>
    <n v="2021"/>
    <s v="20210528"/>
    <s v="20210528"/>
    <n v="84"/>
    <n v="6.49"/>
    <m/>
    <s v="CWT"/>
    <s v="P"/>
    <s v="Y"/>
    <s v="Y"/>
    <s v="Y"/>
    <s v="Y"/>
    <n v="2.2100000000000002E-2"/>
    <x v="0"/>
    <n v="29645"/>
    <n v="645023"/>
    <x v="0"/>
    <n v="39231"/>
    <x v="5"/>
    <m/>
    <m/>
    <m/>
    <m/>
    <m/>
    <m/>
    <m/>
    <m/>
    <m/>
    <m/>
    <m/>
    <m/>
    <m/>
    <m/>
    <m/>
    <m/>
    <m/>
    <m/>
    <m/>
    <m/>
    <m/>
    <m/>
    <m/>
    <m/>
    <m/>
    <m/>
    <m/>
    <m/>
    <m/>
    <m/>
    <m/>
    <m/>
    <m/>
    <m/>
    <m/>
    <m/>
    <m/>
    <m/>
    <m/>
    <m/>
    <m/>
    <m/>
    <m/>
    <m/>
    <m/>
    <m/>
    <m/>
    <m/>
    <m/>
    <n v="149.47999999999999"/>
    <m/>
    <m/>
    <m/>
    <m/>
    <m/>
    <m/>
    <m/>
    <m/>
    <m/>
    <n v="149.47999999999999"/>
    <m/>
    <m/>
    <m/>
    <m/>
    <m/>
    <m/>
    <m/>
    <m/>
    <m/>
    <m/>
    <m/>
    <m/>
    <m/>
    <m/>
    <m/>
    <m/>
    <m/>
    <m/>
    <m/>
    <m/>
    <m/>
    <m/>
    <m/>
    <m/>
    <m/>
    <m/>
    <m/>
    <m/>
    <m/>
    <m/>
    <m/>
    <m/>
    <m/>
    <m/>
    <m/>
    <m/>
    <m/>
    <m/>
    <m/>
    <m/>
    <m/>
    <m/>
    <m/>
    <m/>
    <m/>
    <m/>
    <m/>
    <m/>
    <m/>
    <m/>
    <m/>
    <m/>
    <m/>
    <m/>
    <m/>
    <m/>
    <m/>
    <m/>
    <m/>
    <m/>
    <m/>
    <m/>
    <m/>
    <m/>
    <m/>
    <m/>
    <m/>
    <m/>
    <m/>
    <m/>
    <m/>
    <m/>
    <m/>
    <m/>
    <m/>
    <m/>
    <m/>
    <m/>
    <m/>
    <m/>
    <m/>
    <m/>
    <m/>
    <m/>
    <m/>
    <m/>
    <m/>
    <n v="164.71"/>
    <m/>
    <m/>
    <m/>
    <m/>
    <m/>
    <m/>
    <m/>
    <m/>
    <m/>
    <m/>
    <m/>
    <m/>
    <m/>
    <m/>
    <m/>
    <m/>
    <n v="236.32"/>
    <n v="399.75"/>
    <n v="207.19"/>
    <m/>
    <n v="463.67"/>
    <n v="0"/>
    <n v="463.67"/>
    <n v="843.26"/>
    <n v="1306.93"/>
  </r>
  <r>
    <n v="26"/>
    <n v="105"/>
    <s v="Puntledge R"/>
    <s v="OPS"/>
    <s v="124"/>
    <s v="Chinook"/>
    <s v="3"/>
    <x v="0"/>
    <x v="14"/>
    <n v="105"/>
    <x v="10"/>
    <s v="CK-27"/>
    <s v="EAST VANCOUVER ISLAND-QUALICUM &amp; PUNTLEDGE_FA_0.x"/>
    <s v="M"/>
    <s v="H"/>
    <n v="105"/>
    <s v="Puntledge River H"/>
    <n v="105"/>
    <s v="Puntledge R"/>
    <s v="GSVI"/>
    <s v="S"/>
    <x v="1"/>
    <s v="185796"/>
    <n v="0"/>
    <s v="185796"/>
    <n v="2021"/>
    <s v="20210528"/>
    <s v="20210528"/>
    <n v="84"/>
    <n v="6.49"/>
    <m/>
    <s v="CWT"/>
    <s v="P"/>
    <s v="Y"/>
    <s v="Y"/>
    <s v="Y"/>
    <s v="Y"/>
    <n v="2.2100000000000002E-2"/>
    <x v="0"/>
    <n v="29645"/>
    <n v="645023"/>
    <x v="1"/>
    <n v="39231"/>
    <x v="6"/>
    <m/>
    <m/>
    <m/>
    <m/>
    <m/>
    <m/>
    <m/>
    <m/>
    <m/>
    <m/>
    <m/>
    <m/>
    <m/>
    <m/>
    <m/>
    <m/>
    <m/>
    <m/>
    <m/>
    <m/>
    <m/>
    <m/>
    <m/>
    <m/>
    <m/>
    <m/>
    <m/>
    <m/>
    <m/>
    <m/>
    <m/>
    <m/>
    <m/>
    <m/>
    <m/>
    <m/>
    <m/>
    <m/>
    <m/>
    <m/>
    <m/>
    <m/>
    <m/>
    <m/>
    <m/>
    <m/>
    <m/>
    <m/>
    <m/>
    <m/>
    <m/>
    <m/>
    <m/>
    <m/>
    <m/>
    <m/>
    <m/>
    <n v="101.83"/>
    <m/>
    <m/>
    <m/>
    <m/>
    <m/>
    <m/>
    <m/>
    <m/>
    <m/>
    <m/>
    <m/>
    <m/>
    <m/>
    <m/>
    <m/>
    <m/>
    <m/>
    <m/>
    <m/>
    <m/>
    <m/>
    <m/>
    <m/>
    <m/>
    <m/>
    <m/>
    <m/>
    <m/>
    <m/>
    <m/>
    <m/>
    <m/>
    <m/>
    <m/>
    <m/>
    <m/>
    <m/>
    <m/>
    <m/>
    <m/>
    <m/>
    <m/>
    <m/>
    <m/>
    <m/>
    <m/>
    <m/>
    <m/>
    <m/>
    <m/>
    <m/>
    <m/>
    <m/>
    <m/>
    <m/>
    <m/>
    <m/>
    <m/>
    <m/>
    <m/>
    <m/>
    <m/>
    <m/>
    <m/>
    <m/>
    <m/>
    <m/>
    <m/>
    <m/>
    <m/>
    <m/>
    <m/>
    <m/>
    <m/>
    <m/>
    <m/>
    <m/>
    <m/>
    <m/>
    <m/>
    <m/>
    <m/>
    <m/>
    <m/>
    <m/>
    <m/>
    <m/>
    <m/>
    <m/>
    <m/>
    <m/>
    <m/>
    <m/>
    <m/>
    <m/>
    <m/>
    <m/>
    <m/>
    <m/>
    <m/>
    <m/>
    <n v="366.19"/>
    <m/>
    <m/>
    <m/>
    <m/>
    <n v="219.4"/>
    <n v="238"/>
    <n v="68.8"/>
    <m/>
    <n v="101.83"/>
    <n v="366.19"/>
    <n v="468.02"/>
    <n v="526.20000000000005"/>
    <n v="994.21999999999991"/>
  </r>
  <r>
    <n v="26"/>
    <n v="105"/>
    <s v="Puntledge R"/>
    <s v="OPS"/>
    <s v="124"/>
    <s v="Chinook"/>
    <s v="3"/>
    <x v="0"/>
    <x v="14"/>
    <n v="105"/>
    <x v="10"/>
    <s v="CK-27"/>
    <s v="EAST VANCOUVER ISLAND-QUALICUM &amp; PUNTLEDGE_FA_0.x"/>
    <s v="M"/>
    <s v="H"/>
    <n v="105"/>
    <s v="Puntledge River H"/>
    <n v="105"/>
    <s v="Puntledge R"/>
    <s v="GSVI"/>
    <s v="S"/>
    <x v="1"/>
    <s v="185797"/>
    <n v="0"/>
    <s v="185797"/>
    <n v="2021"/>
    <s v="20210528"/>
    <s v="20210528"/>
    <n v="86"/>
    <n v="6.58"/>
    <m/>
    <s v="CWT"/>
    <s v="P"/>
    <s v="Y"/>
    <s v="Y"/>
    <s v="Y"/>
    <s v="Y"/>
    <n v="6.6000000000000003E-2"/>
    <x v="0"/>
    <n v="28400"/>
    <n v="896882"/>
    <x v="4"/>
    <n v="39232"/>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5"/>
    <n v="148.74"/>
    <n v="131.38"/>
    <m/>
    <n v="0"/>
    <n v="0"/>
    <n v="0"/>
    <n v="298.62"/>
    <n v="298.62"/>
  </r>
  <r>
    <n v="26"/>
    <n v="105"/>
    <s v="Puntledge R"/>
    <s v="OPS"/>
    <s v="124"/>
    <s v="Chinook"/>
    <s v="3"/>
    <x v="0"/>
    <x v="14"/>
    <n v="105"/>
    <x v="10"/>
    <s v="CK-27"/>
    <s v="EAST VANCOUVER ISLAND-QUALICUM &amp; PUNTLEDGE_FA_0.x"/>
    <s v="M"/>
    <s v="H"/>
    <n v="105"/>
    <s v="Puntledge River H"/>
    <n v="105"/>
    <s v="Puntledge R"/>
    <s v="GSVI"/>
    <s v="S"/>
    <x v="1"/>
    <s v="185797"/>
    <n v="0"/>
    <s v="185797"/>
    <n v="2021"/>
    <s v="20210528"/>
    <s v="20210528"/>
    <n v="86"/>
    <n v="6.58"/>
    <m/>
    <s v="CWT"/>
    <s v="P"/>
    <s v="Y"/>
    <s v="Y"/>
    <s v="Y"/>
    <s v="Y"/>
    <n v="6.6000000000000003E-2"/>
    <x v="0"/>
    <n v="28400"/>
    <n v="896882"/>
    <x v="0"/>
    <n v="39232"/>
    <x v="5"/>
    <m/>
    <m/>
    <m/>
    <m/>
    <n v="238.43"/>
    <m/>
    <m/>
    <m/>
    <m/>
    <m/>
    <m/>
    <m/>
    <m/>
    <m/>
    <m/>
    <m/>
    <m/>
    <m/>
    <m/>
    <m/>
    <m/>
    <m/>
    <m/>
    <m/>
    <m/>
    <m/>
    <n v="0"/>
    <m/>
    <m/>
    <m/>
    <m/>
    <m/>
    <m/>
    <m/>
    <m/>
    <m/>
    <m/>
    <m/>
    <m/>
    <m/>
    <m/>
    <m/>
    <m/>
    <m/>
    <m/>
    <m/>
    <m/>
    <m/>
    <m/>
    <m/>
    <m/>
    <m/>
    <m/>
    <m/>
    <m/>
    <m/>
    <m/>
    <m/>
    <m/>
    <n v="216.96"/>
    <m/>
    <m/>
    <m/>
    <m/>
    <m/>
    <m/>
    <m/>
    <m/>
    <m/>
    <m/>
    <m/>
    <m/>
    <m/>
    <m/>
    <m/>
    <m/>
    <m/>
    <m/>
    <m/>
    <m/>
    <m/>
    <m/>
    <m/>
    <m/>
    <m/>
    <m/>
    <m/>
    <m/>
    <m/>
    <m/>
    <m/>
    <m/>
    <m/>
    <m/>
    <m/>
    <m/>
    <m/>
    <m/>
    <m/>
    <m/>
    <m/>
    <m/>
    <m/>
    <m/>
    <m/>
    <m/>
    <m/>
    <m/>
    <m/>
    <m/>
    <m/>
    <m/>
    <m/>
    <m/>
    <m/>
    <m/>
    <m/>
    <m/>
    <m/>
    <m/>
    <m/>
    <m/>
    <m/>
    <m/>
    <m/>
    <m/>
    <m/>
    <m/>
    <m/>
    <m/>
    <m/>
    <m/>
    <m/>
    <m/>
    <m/>
    <m/>
    <m/>
    <m/>
    <m/>
    <m/>
    <m/>
    <m/>
    <m/>
    <m/>
    <m/>
    <m/>
    <m/>
    <n v="246.64"/>
    <m/>
    <m/>
    <m/>
    <m/>
    <m/>
    <m/>
    <m/>
    <m/>
    <m/>
    <m/>
    <m/>
    <n v="90"/>
    <m/>
    <m/>
    <m/>
    <m/>
    <n v="254.95"/>
    <n v="663.05"/>
    <n v="506.71"/>
    <m/>
    <n v="702.03"/>
    <n v="90"/>
    <n v="792.03"/>
    <n v="1424.71"/>
    <n v="2216.7399999999998"/>
  </r>
  <r>
    <n v="26"/>
    <n v="105"/>
    <s v="Puntledge R"/>
    <s v="OPS"/>
    <s v="124"/>
    <s v="Chinook"/>
    <s v="3"/>
    <x v="0"/>
    <x v="14"/>
    <n v="105"/>
    <x v="10"/>
    <s v="CK-27"/>
    <s v="EAST VANCOUVER ISLAND-QUALICUM &amp; PUNTLEDGE_FA_0.x"/>
    <s v="M"/>
    <s v="H"/>
    <n v="105"/>
    <s v="Puntledge River H"/>
    <n v="105"/>
    <s v="Puntledge R"/>
    <s v="GSVI"/>
    <s v="S"/>
    <x v="1"/>
    <s v="185797"/>
    <n v="0"/>
    <s v="185797"/>
    <n v="2021"/>
    <s v="20210528"/>
    <s v="20210528"/>
    <n v="86"/>
    <n v="6.58"/>
    <m/>
    <s v="CWT"/>
    <s v="P"/>
    <s v="Y"/>
    <s v="Y"/>
    <s v="Y"/>
    <s v="Y"/>
    <n v="6.6000000000000003E-2"/>
    <x v="0"/>
    <n v="28400"/>
    <n v="896882"/>
    <x v="1"/>
    <n v="39232"/>
    <x v="6"/>
    <m/>
    <m/>
    <m/>
    <m/>
    <m/>
    <m/>
    <m/>
    <m/>
    <m/>
    <m/>
    <m/>
    <m/>
    <m/>
    <m/>
    <m/>
    <m/>
    <m/>
    <m/>
    <m/>
    <m/>
    <m/>
    <m/>
    <m/>
    <m/>
    <m/>
    <m/>
    <m/>
    <m/>
    <n v="280.12"/>
    <m/>
    <m/>
    <m/>
    <m/>
    <m/>
    <m/>
    <m/>
    <m/>
    <m/>
    <m/>
    <m/>
    <m/>
    <m/>
    <m/>
    <m/>
    <m/>
    <m/>
    <m/>
    <m/>
    <m/>
    <n v="314.54000000000002"/>
    <m/>
    <m/>
    <m/>
    <m/>
    <m/>
    <m/>
    <m/>
    <n v="0"/>
    <m/>
    <m/>
    <m/>
    <m/>
    <m/>
    <m/>
    <m/>
    <m/>
    <m/>
    <m/>
    <m/>
    <m/>
    <m/>
    <m/>
    <m/>
    <m/>
    <m/>
    <m/>
    <m/>
    <m/>
    <m/>
    <m/>
    <m/>
    <m/>
    <m/>
    <m/>
    <m/>
    <m/>
    <m/>
    <m/>
    <m/>
    <m/>
    <m/>
    <m/>
    <m/>
    <m/>
    <m/>
    <m/>
    <m/>
    <m/>
    <m/>
    <m/>
    <m/>
    <m/>
    <m/>
    <m/>
    <m/>
    <m/>
    <m/>
    <m/>
    <m/>
    <m/>
    <m/>
    <m/>
    <m/>
    <m/>
    <m/>
    <m/>
    <m/>
    <m/>
    <m/>
    <m/>
    <m/>
    <m/>
    <m/>
    <m/>
    <m/>
    <m/>
    <m/>
    <m/>
    <m/>
    <m/>
    <m/>
    <m/>
    <m/>
    <m/>
    <m/>
    <m/>
    <m/>
    <m/>
    <m/>
    <m/>
    <m/>
    <m/>
    <m/>
    <m/>
    <m/>
    <m/>
    <m/>
    <m/>
    <m/>
    <m/>
    <m/>
    <m/>
    <m/>
    <m/>
    <m/>
    <m/>
    <m/>
    <m/>
    <m/>
    <m/>
    <m/>
    <m/>
    <m/>
    <m/>
    <n v="169.74"/>
    <n v="162.52000000000001"/>
    <n v="94.83"/>
    <m/>
    <n v="594.66"/>
    <n v="0"/>
    <n v="594.66"/>
    <n v="427.09"/>
    <n v="1021.7500000000001"/>
  </r>
  <r>
    <n v="26"/>
    <n v="105"/>
    <s v="Puntledge R"/>
    <s v="OPS"/>
    <s v="124"/>
    <s v="Chinook"/>
    <s v="3"/>
    <x v="0"/>
    <x v="15"/>
    <n v="105"/>
    <x v="10"/>
    <s v="CK-27"/>
    <s v="EAST VANCOUVER ISLAND-QUALICUM &amp; PUNTLEDGE_FA_0.x"/>
    <s v="M"/>
    <s v="H"/>
    <n v="105"/>
    <s v="Puntledge River H"/>
    <n v="105"/>
    <s v="Puntledge R"/>
    <s v="GSVI"/>
    <s v="S"/>
    <x v="1"/>
    <s v="185798"/>
    <n v="0"/>
    <s v="185798"/>
    <n v="2022"/>
    <s v="20220612"/>
    <s v="20220612"/>
    <n v="85"/>
    <n v="6.99"/>
    <m/>
    <s v="CWT"/>
    <s v="P"/>
    <s v="Y"/>
    <s v="Y"/>
    <s v="Y"/>
    <s v="Y"/>
    <n v="1.4999999999999999E-2"/>
    <x v="0"/>
    <n v="32122"/>
    <n v="865361"/>
    <x v="4"/>
    <n v="40200"/>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28"/>
    <n v="60.87"/>
    <m/>
    <n v="0"/>
    <n v="0"/>
    <n v="0"/>
    <n v="78.150000000000006"/>
    <n v="78.150000000000006"/>
  </r>
  <r>
    <n v="26"/>
    <n v="105"/>
    <s v="Puntledge R"/>
    <s v="OPS"/>
    <s v="124"/>
    <s v="Chinook"/>
    <s v="3"/>
    <x v="0"/>
    <x v="15"/>
    <n v="105"/>
    <x v="10"/>
    <s v="CK-27"/>
    <s v="EAST VANCOUVER ISLAND-QUALICUM &amp; PUNTLEDGE_FA_0.x"/>
    <s v="M"/>
    <s v="H"/>
    <n v="105"/>
    <s v="Puntledge River H"/>
    <n v="105"/>
    <s v="Puntledge R"/>
    <s v="GSVI"/>
    <s v="S"/>
    <x v="1"/>
    <s v="185798"/>
    <n v="0"/>
    <s v="185798"/>
    <n v="2022"/>
    <s v="20220612"/>
    <s v="20220612"/>
    <n v="85"/>
    <n v="6.99"/>
    <m/>
    <s v="CWT"/>
    <s v="P"/>
    <s v="Y"/>
    <s v="Y"/>
    <s v="Y"/>
    <s v="Y"/>
    <n v="1.4999999999999999E-2"/>
    <x v="0"/>
    <n v="32122"/>
    <n v="865361"/>
    <x v="0"/>
    <n v="40200"/>
    <x v="6"/>
    <m/>
    <m/>
    <m/>
    <m/>
    <m/>
    <m/>
    <m/>
    <m/>
    <m/>
    <m/>
    <m/>
    <m/>
    <m/>
    <m/>
    <m/>
    <m/>
    <m/>
    <m/>
    <m/>
    <m/>
    <m/>
    <m/>
    <m/>
    <m/>
    <m/>
    <m/>
    <m/>
    <m/>
    <m/>
    <m/>
    <m/>
    <m/>
    <m/>
    <m/>
    <n v="238.96"/>
    <m/>
    <m/>
    <m/>
    <m/>
    <m/>
    <m/>
    <m/>
    <m/>
    <m/>
    <m/>
    <m/>
    <m/>
    <m/>
    <m/>
    <n v="268.32"/>
    <m/>
    <m/>
    <m/>
    <m/>
    <n v="273.98"/>
    <m/>
    <m/>
    <m/>
    <m/>
    <m/>
    <m/>
    <m/>
    <m/>
    <m/>
    <m/>
    <m/>
    <m/>
    <m/>
    <m/>
    <m/>
    <m/>
    <m/>
    <m/>
    <m/>
    <m/>
    <m/>
    <m/>
    <m/>
    <m/>
    <m/>
    <m/>
    <m/>
    <m/>
    <m/>
    <m/>
    <m/>
    <m/>
    <m/>
    <m/>
    <m/>
    <m/>
    <m/>
    <m/>
    <m/>
    <m/>
    <m/>
    <m/>
    <m/>
    <m/>
    <m/>
    <m/>
    <m/>
    <m/>
    <m/>
    <m/>
    <m/>
    <m/>
    <m/>
    <m/>
    <m/>
    <m/>
    <m/>
    <m/>
    <m/>
    <m/>
    <m/>
    <m/>
    <m/>
    <m/>
    <m/>
    <m/>
    <m/>
    <m/>
    <m/>
    <m/>
    <m/>
    <m/>
    <m/>
    <m/>
    <m/>
    <m/>
    <m/>
    <m/>
    <m/>
    <m/>
    <m/>
    <m/>
    <m/>
    <m/>
    <m/>
    <m/>
    <m/>
    <m/>
    <m/>
    <m/>
    <m/>
    <m/>
    <m/>
    <m/>
    <m/>
    <m/>
    <m/>
    <m/>
    <m/>
    <m/>
    <m/>
    <m/>
    <m/>
    <m/>
    <m/>
    <m/>
    <m/>
    <m/>
    <m/>
    <n v="146.22999999999999"/>
    <n v="221.01"/>
    <n v="54.11"/>
    <m/>
    <n v="781.26"/>
    <n v="0"/>
    <n v="781.26"/>
    <n v="421.35"/>
    <n v="1202.6099999999999"/>
  </r>
  <r>
    <n v="26"/>
    <n v="105"/>
    <s v="Puntledge R"/>
    <s v="OPS"/>
    <s v="124"/>
    <s v="Chinook"/>
    <s v="3"/>
    <x v="0"/>
    <x v="15"/>
    <n v="105"/>
    <x v="10"/>
    <s v="CK-27"/>
    <s v="EAST VANCOUVER ISLAND-QUALICUM &amp; PUNTLEDGE_FA_0.x"/>
    <s v="M"/>
    <s v="H"/>
    <n v="105"/>
    <s v="Puntledge River H"/>
    <n v="105"/>
    <s v="Puntledge R"/>
    <s v="GSVI"/>
    <s v="S"/>
    <x v="1"/>
    <s v="185799"/>
    <n v="0"/>
    <s v="185799"/>
    <n v="2022"/>
    <s v="20220612"/>
    <s v="20220612"/>
    <n v="82"/>
    <n v="6.37"/>
    <m/>
    <s v="CWT"/>
    <s v="P"/>
    <s v="Y"/>
    <s v="Y"/>
    <s v="Y"/>
    <s v="Y"/>
    <n v="1.38E-2"/>
    <x v="0"/>
    <n v="32308"/>
    <n v="1019260"/>
    <x v="4"/>
    <n v="40199"/>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5.28"/>
    <n v="94.43"/>
    <m/>
    <n v="0"/>
    <n v="0"/>
    <n v="0"/>
    <n v="159.71"/>
    <n v="159.71"/>
  </r>
  <r>
    <n v="26"/>
    <n v="105"/>
    <s v="Puntledge R"/>
    <s v="OPS"/>
    <s v="124"/>
    <s v="Chinook"/>
    <s v="3"/>
    <x v="0"/>
    <x v="15"/>
    <n v="105"/>
    <x v="10"/>
    <s v="CK-27"/>
    <s v="EAST VANCOUVER ISLAND-QUALICUM &amp; PUNTLEDGE_FA_0.x"/>
    <s v="M"/>
    <s v="H"/>
    <n v="105"/>
    <s v="Puntledge River H"/>
    <n v="105"/>
    <s v="Puntledge R"/>
    <s v="GSVI"/>
    <s v="S"/>
    <x v="1"/>
    <s v="185799"/>
    <n v="0"/>
    <s v="185799"/>
    <n v="2022"/>
    <s v="20220612"/>
    <s v="20220612"/>
    <n v="82"/>
    <n v="6.37"/>
    <m/>
    <s v="CWT"/>
    <s v="P"/>
    <s v="Y"/>
    <s v="Y"/>
    <s v="Y"/>
    <s v="Y"/>
    <n v="1.38E-2"/>
    <x v="0"/>
    <n v="32308"/>
    <n v="1019260"/>
    <x v="0"/>
    <n v="40199"/>
    <x v="6"/>
    <m/>
    <m/>
    <m/>
    <m/>
    <m/>
    <m/>
    <m/>
    <m/>
    <m/>
    <m/>
    <m/>
    <m/>
    <m/>
    <m/>
    <m/>
    <m/>
    <m/>
    <m/>
    <m/>
    <m/>
    <m/>
    <m/>
    <m/>
    <m/>
    <m/>
    <m/>
    <n v="147.65"/>
    <m/>
    <m/>
    <m/>
    <m/>
    <m/>
    <m/>
    <m/>
    <m/>
    <m/>
    <m/>
    <m/>
    <m/>
    <m/>
    <m/>
    <m/>
    <m/>
    <m/>
    <m/>
    <m/>
    <m/>
    <m/>
    <m/>
    <n v="1271.08"/>
    <m/>
    <m/>
    <m/>
    <m/>
    <m/>
    <m/>
    <m/>
    <m/>
    <m/>
    <m/>
    <m/>
    <m/>
    <m/>
    <m/>
    <m/>
    <m/>
    <m/>
    <m/>
    <m/>
    <m/>
    <m/>
    <m/>
    <m/>
    <m/>
    <m/>
    <m/>
    <m/>
    <m/>
    <m/>
    <m/>
    <m/>
    <m/>
    <m/>
    <m/>
    <m/>
    <m/>
    <m/>
    <m/>
    <m/>
    <m/>
    <m/>
    <m/>
    <m/>
    <m/>
    <m/>
    <m/>
    <m/>
    <m/>
    <m/>
    <m/>
    <m/>
    <m/>
    <m/>
    <m/>
    <m/>
    <m/>
    <m/>
    <m/>
    <m/>
    <m/>
    <m/>
    <m/>
    <m/>
    <m/>
    <m/>
    <m/>
    <m/>
    <m/>
    <m/>
    <m/>
    <m/>
    <m/>
    <m/>
    <m/>
    <m/>
    <m/>
    <m/>
    <m/>
    <m/>
    <m/>
    <m/>
    <m/>
    <m/>
    <m/>
    <m/>
    <m/>
    <m/>
    <m/>
    <m/>
    <m/>
    <m/>
    <m/>
    <m/>
    <m/>
    <m/>
    <m/>
    <m/>
    <m/>
    <m/>
    <m/>
    <m/>
    <m/>
    <m/>
    <m/>
    <m/>
    <m/>
    <m/>
    <m/>
    <m/>
    <m/>
    <m/>
    <m/>
    <m/>
    <m/>
    <n v="233.01"/>
    <n v="396.85"/>
    <n v="82.89"/>
    <m/>
    <n v="1418.73"/>
    <n v="0"/>
    <n v="1418.73"/>
    <n v="712.75"/>
    <n v="2131.48"/>
  </r>
  <r>
    <n v="26"/>
    <n v="105"/>
    <s v="Puntledge R"/>
    <s v="OPS"/>
    <s v="124"/>
    <s v="Chinook"/>
    <s v="3"/>
    <x v="0"/>
    <x v="16"/>
    <n v="105"/>
    <x v="10"/>
    <s v="CK-27"/>
    <s v="EAST VANCOUVER ISLAND-QUALICUM &amp; PUNTLEDGE_FA_0.x"/>
    <s v="M"/>
    <s v="H"/>
    <n v="105"/>
    <s v="Puntledge River H"/>
    <n v="105"/>
    <s v="Puntledge R"/>
    <s v="GSVI"/>
    <s v="S"/>
    <x v="1"/>
    <s v="184776"/>
    <n v="0"/>
    <s v="184776"/>
    <n v="2023"/>
    <s v="20230605"/>
    <s v="20230612"/>
    <n v="79"/>
    <n v="5.04"/>
    <m/>
    <s v="CWT"/>
    <s v="P"/>
    <s v="Y"/>
    <s v="Y"/>
    <s v="Y"/>
    <s v="Y"/>
    <n v="5.1019999999999998E-3"/>
    <x v="0"/>
    <n v="4833"/>
    <n v="106555"/>
    <x v="4"/>
    <n v="41030"/>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7"/>
    <n v="0"/>
    <n v="6.61"/>
    <m/>
    <n v="0"/>
    <n v="0"/>
    <n v="0"/>
    <n v="6.88"/>
    <n v="6.8800000000000008"/>
  </r>
  <r>
    <n v="26"/>
    <n v="105"/>
    <s v="Puntledge R"/>
    <s v="OPS"/>
    <s v="124"/>
    <s v="Chinook"/>
    <s v="3"/>
    <x v="0"/>
    <x v="16"/>
    <n v="105"/>
    <x v="10"/>
    <s v="CK-27"/>
    <s v="EAST VANCOUVER ISLAND-QUALICUM &amp; PUNTLEDGE_FA_0.x"/>
    <s v="M"/>
    <s v="H"/>
    <n v="105"/>
    <s v="Puntledge River H"/>
    <n v="105"/>
    <s v="Puntledge R"/>
    <s v="GSVI"/>
    <s v="S"/>
    <x v="1"/>
    <s v="187184"/>
    <n v="0"/>
    <s v="187184"/>
    <n v="2023"/>
    <s v="20230605"/>
    <s v="20230613"/>
    <n v="79"/>
    <n v="5.04"/>
    <m/>
    <s v="CWT"/>
    <s v="P"/>
    <s v="Y"/>
    <s v="Y"/>
    <s v="Y"/>
    <s v="Y"/>
    <n v="1.4037000000000001E-2"/>
    <x v="0"/>
    <n v="59372"/>
    <n v="1309213"/>
    <x v="4"/>
    <n v="41031"/>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0.33"/>
    <n v="84.42"/>
    <n v="148.82"/>
    <m/>
    <n v="0"/>
    <n v="0"/>
    <n v="0"/>
    <n v="283.57"/>
    <n v="283.57"/>
  </r>
  <r>
    <n v="26"/>
    <n v="105"/>
    <s v="Puntledge R"/>
    <s v="OPS"/>
    <s v="124"/>
    <s v="Chinook"/>
    <s v="3"/>
    <x v="0"/>
    <x v="17"/>
    <n v="105"/>
    <x v="10"/>
    <s v="CK-27"/>
    <s v="EAST VANCOUVER ISLAND-QUALICUM &amp; PUNTLEDGE_FA_0.x"/>
    <s v="M"/>
    <s v="H"/>
    <n v="105"/>
    <s v="Puntledge River H"/>
    <n v="105"/>
    <s v="Puntledge R"/>
    <s v="GSVI"/>
    <s v="S"/>
    <x v="1"/>
    <s v="186081"/>
    <n v="0"/>
    <s v="186081"/>
    <n v="2024"/>
    <s v="20240605"/>
    <s v="20240626"/>
    <n v="87"/>
    <n v="6.33"/>
    <m/>
    <s v="CWT"/>
    <s v="P"/>
    <s v="Y"/>
    <s v="Y"/>
    <s v="Y"/>
    <s v="Y"/>
    <n v="1.0699999999999999E-2"/>
    <x v="0"/>
    <n v="30298"/>
    <n v="769973"/>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
    <n v="105"/>
    <s v="Puntledge R"/>
    <s v="OPS"/>
    <s v="124"/>
    <s v="Chinook"/>
    <s v="3"/>
    <x v="0"/>
    <x v="17"/>
    <n v="105"/>
    <x v="10"/>
    <s v="CK-27"/>
    <s v="EAST VANCOUVER ISLAND-QUALICUM &amp; PUNTLEDGE_FA_0.x"/>
    <s v="M"/>
    <s v="H"/>
    <n v="105"/>
    <s v="Puntledge River H"/>
    <n v="105"/>
    <s v="Puntledge R"/>
    <s v="GSVI"/>
    <s v="S"/>
    <x v="1"/>
    <s v="186278"/>
    <n v="0"/>
    <s v="186278"/>
    <n v="2024"/>
    <s v="20240619"/>
    <s v="20240619"/>
    <m/>
    <n v="6.55"/>
    <m/>
    <s v="CWT"/>
    <s v="P"/>
    <s v="Y"/>
    <s v="Y"/>
    <s v="Y"/>
    <s v="Y"/>
    <n v="0.01"/>
    <x v="0"/>
    <n v="5054"/>
    <n v="7729"/>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
    <n v="105"/>
    <s v="Puntledge R"/>
    <s v="OPS"/>
    <s v="124"/>
    <s v="Chinook"/>
    <s v="3"/>
    <x v="0"/>
    <x v="17"/>
    <n v="105"/>
    <x v="10"/>
    <s v="CK-27"/>
    <s v="EAST VANCOUVER ISLAND-QUALICUM &amp; PUNTLEDGE_FA_0.x"/>
    <s v="M"/>
    <s v="H"/>
    <n v="105"/>
    <s v="Puntledge River H"/>
    <n v="105"/>
    <s v="Puntledge R"/>
    <s v="GSVI"/>
    <s v="S"/>
    <x v="1"/>
    <s v="186433"/>
    <n v="0"/>
    <s v="186433"/>
    <n v="2024"/>
    <s v="20240610"/>
    <s v="20240626"/>
    <n v="87"/>
    <n v="6.56"/>
    <m/>
    <s v="CWT"/>
    <s v="P"/>
    <s v="Y"/>
    <s v="Y"/>
    <s v="Y"/>
    <s v="Y"/>
    <n v="5.5999999999999999E-3"/>
    <x v="0"/>
    <n v="30376"/>
    <n v="709131"/>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n v="106"/>
    <s v="Quinsam R"/>
    <s v="OPS"/>
    <s v="124"/>
    <s v="Chinook"/>
    <s v="3"/>
    <x v="0"/>
    <x v="3"/>
    <n v="106"/>
    <x v="11"/>
    <s v="CK-29"/>
    <s v="EAST VANCOUVER ISLAND-NORTH_FA_0.x"/>
    <s v="M"/>
    <s v="H"/>
    <n v="420"/>
    <s v="Discovery Passage Seapens"/>
    <n v="420"/>
    <s v="Discovery Pass"/>
    <s v="JNST"/>
    <s v="S"/>
    <x v="2"/>
    <s v="185829"/>
    <n v="0"/>
    <s v="185829"/>
    <n v="2006"/>
    <s v="20060503"/>
    <s v="20060503"/>
    <n v="85"/>
    <n v="6.9"/>
    <s v="Discovery Inn Seapen"/>
    <s v="CWT"/>
    <s v="B"/>
    <s v="Y"/>
    <s v="Y"/>
    <s v="Y"/>
    <s v="Y"/>
    <n v="1.1474E-2"/>
    <x v="0"/>
    <n v="25759"/>
    <n v="478677"/>
    <x v="5"/>
    <n v="4275"/>
    <x v="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05"/>
    <n v="9.41"/>
    <m/>
    <m/>
    <n v="0"/>
    <n v="0"/>
    <n v="0"/>
    <n v="15.46"/>
    <n v="15.46"/>
  </r>
  <r>
    <n v="27"/>
    <n v="106"/>
    <s v="Quinsam R"/>
    <s v="OPS"/>
    <s v="124"/>
    <s v="Chinook"/>
    <s v="3"/>
    <x v="0"/>
    <x v="3"/>
    <n v="106"/>
    <x v="11"/>
    <s v="CK-29"/>
    <s v="EAST VANCOUVER ISLAND-NORTH_FA_0.x"/>
    <s v="M"/>
    <s v="H"/>
    <n v="420"/>
    <s v="Discovery Passage Seapens"/>
    <n v="420"/>
    <s v="Discovery Pass"/>
    <s v="JNST"/>
    <s v="S"/>
    <x v="2"/>
    <s v="185829"/>
    <n v="0"/>
    <s v="185829"/>
    <n v="2006"/>
    <s v="20060503"/>
    <s v="20060503"/>
    <n v="85"/>
    <n v="6.9"/>
    <s v="Discovery Inn Seapen"/>
    <s v="CWT"/>
    <s v="B"/>
    <s v="Y"/>
    <s v="Y"/>
    <s v="Y"/>
    <s v="Y"/>
    <n v="1.1474E-2"/>
    <x v="0"/>
    <n v="25759"/>
    <n v="478677"/>
    <x v="4"/>
    <n v="4275"/>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9700000000000006"/>
    <n v="29.29"/>
    <m/>
    <m/>
    <n v="0"/>
    <n v="0"/>
    <n v="0"/>
    <n v="38.26"/>
    <n v="38.26"/>
  </r>
  <r>
    <n v="27"/>
    <n v="106"/>
    <s v="Quinsam R"/>
    <s v="OPS"/>
    <s v="124"/>
    <s v="Chinook"/>
    <s v="3"/>
    <x v="0"/>
    <x v="3"/>
    <n v="106"/>
    <x v="11"/>
    <s v="CK-29"/>
    <s v="EAST VANCOUVER ISLAND-NORTH_FA_0.x"/>
    <s v="M"/>
    <s v="H"/>
    <n v="420"/>
    <s v="Discovery Passage Seapens"/>
    <n v="420"/>
    <s v="Discovery Pass"/>
    <s v="JNST"/>
    <s v="S"/>
    <x v="2"/>
    <s v="185829"/>
    <n v="0"/>
    <s v="185829"/>
    <n v="2006"/>
    <s v="20060503"/>
    <s v="20060503"/>
    <n v="85"/>
    <n v="6.9"/>
    <s v="Discovery Inn Seapen"/>
    <s v="CWT"/>
    <s v="B"/>
    <s v="Y"/>
    <s v="Y"/>
    <s v="Y"/>
    <s v="Y"/>
    <n v="1.1474E-2"/>
    <x v="0"/>
    <n v="25759"/>
    <n v="478677"/>
    <x v="0"/>
    <n v="4275"/>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0.08000000000001"/>
    <m/>
    <m/>
    <m/>
    <m/>
    <n v="104.91"/>
    <n v="175.53"/>
    <m/>
    <m/>
    <n v="0"/>
    <n v="130.08000000000001"/>
    <n v="130.08000000000001"/>
    <n v="280.44"/>
    <n v="410.52"/>
  </r>
  <r>
    <n v="27"/>
    <n v="106"/>
    <s v="Quinsam R"/>
    <s v="OPS"/>
    <s v="124"/>
    <s v="Chinook"/>
    <s v="3"/>
    <x v="0"/>
    <x v="3"/>
    <n v="106"/>
    <x v="11"/>
    <s v="CK-29"/>
    <s v="EAST VANCOUVER ISLAND-NORTH_FA_0.x"/>
    <s v="M"/>
    <s v="H"/>
    <n v="420"/>
    <s v="Discovery Passage Seapens"/>
    <n v="420"/>
    <s v="Discovery Pass"/>
    <s v="JNST"/>
    <s v="S"/>
    <x v="2"/>
    <s v="185829"/>
    <n v="0"/>
    <s v="185829"/>
    <n v="2006"/>
    <s v="20060503"/>
    <s v="20060503"/>
    <n v="85"/>
    <n v="6.9"/>
    <s v="Discovery Inn Seapen"/>
    <s v="CWT"/>
    <s v="B"/>
    <s v="Y"/>
    <s v="Y"/>
    <s v="Y"/>
    <s v="Y"/>
    <n v="1.1474E-2"/>
    <x v="0"/>
    <n v="25759"/>
    <n v="478677"/>
    <x v="1"/>
    <n v="4275"/>
    <x v="9"/>
    <m/>
    <m/>
    <m/>
    <m/>
    <m/>
    <m/>
    <m/>
    <m/>
    <m/>
    <m/>
    <m/>
    <m/>
    <m/>
    <m/>
    <m/>
    <n v="65.7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0.08000000000001"/>
    <m/>
    <m/>
    <m/>
    <m/>
    <n v="60.6"/>
    <n v="143.83000000000001"/>
    <m/>
    <m/>
    <n v="65.78"/>
    <n v="130.08000000000001"/>
    <n v="195.86"/>
    <n v="204.43"/>
    <n v="400.29000000000008"/>
  </r>
  <r>
    <n v="27"/>
    <n v="106"/>
    <s v="Quinsam R"/>
    <s v="OPS"/>
    <s v="124"/>
    <s v="Chinook"/>
    <s v="3"/>
    <x v="0"/>
    <x v="3"/>
    <n v="106"/>
    <x v="11"/>
    <s v="CK-29"/>
    <s v="EAST VANCOUVER ISLAND-NORTH_FA_0.x"/>
    <s v="M"/>
    <s v="H"/>
    <n v="420"/>
    <s v="Discovery Passage Seapens"/>
    <n v="420"/>
    <s v="Discovery Pass"/>
    <s v="JNST"/>
    <s v="S"/>
    <x v="2"/>
    <s v="185829"/>
    <n v="0"/>
    <s v="185829"/>
    <n v="2006"/>
    <s v="20060503"/>
    <s v="20060503"/>
    <n v="85"/>
    <n v="6.9"/>
    <s v="Discovery Inn Seapen"/>
    <s v="CWT"/>
    <s v="B"/>
    <s v="Y"/>
    <s v="Y"/>
    <s v="Y"/>
    <s v="Y"/>
    <n v="1.1474E-2"/>
    <x v="0"/>
    <n v="25759"/>
    <n v="478677"/>
    <x v="2"/>
    <n v="4275"/>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7.32"/>
    <m/>
    <m/>
    <m/>
    <m/>
    <m/>
    <m/>
    <m/>
    <m/>
    <m/>
    <m/>
    <n v="30.1"/>
    <m/>
    <m/>
    <m/>
    <m/>
    <n v="92.08"/>
    <n v="80.040000000000006"/>
    <m/>
    <m/>
    <n v="187.32"/>
    <n v="30.1"/>
    <n v="217.42"/>
    <n v="172.12"/>
    <n v="389.54"/>
  </r>
  <r>
    <n v="27"/>
    <n v="106"/>
    <s v="Quinsam R"/>
    <s v="OPS"/>
    <s v="124"/>
    <s v="Chinook"/>
    <s v="3"/>
    <x v="0"/>
    <x v="3"/>
    <n v="106"/>
    <x v="11"/>
    <s v="CK-29"/>
    <s v="EAST VANCOUVER ISLAND-NORTH_FA_0.x"/>
    <s v="M"/>
    <s v="H"/>
    <n v="420"/>
    <s v="Discovery Passage Seapens"/>
    <n v="420"/>
    <s v="Discovery Pass"/>
    <s v="JNST"/>
    <s v="S"/>
    <x v="2"/>
    <s v="185829"/>
    <n v="0"/>
    <s v="185829"/>
    <n v="2006"/>
    <s v="20060503"/>
    <s v="20060503"/>
    <n v="85"/>
    <n v="6.9"/>
    <s v="Discovery Inn Seapen"/>
    <s v="CWT"/>
    <s v="B"/>
    <s v="Y"/>
    <s v="Y"/>
    <s v="Y"/>
    <s v="Y"/>
    <n v="1.1474E-2"/>
    <x v="0"/>
    <n v="25759"/>
    <n v="478677"/>
    <x v="3"/>
    <n v="4275"/>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3.72"/>
    <m/>
    <m/>
    <n v="0"/>
    <n v="0"/>
    <n v="0"/>
    <n v="53.72"/>
    <n v="53.72"/>
  </r>
  <r>
    <n v="27"/>
    <n v="106"/>
    <s v="Quinsam R"/>
    <s v="OPS"/>
    <s v="124"/>
    <s v="Chinook"/>
    <s v="3"/>
    <x v="0"/>
    <x v="3"/>
    <n v="106"/>
    <x v="11"/>
    <s v="CK-29"/>
    <s v="EAST VANCOUVER ISLAND-NORTH_FA_0.x"/>
    <s v="M"/>
    <s v="H"/>
    <n v="420"/>
    <s v="Discovery Passage Seapens"/>
    <n v="420"/>
    <s v="Discovery Pass"/>
    <s v="JNST"/>
    <s v="S"/>
    <x v="2"/>
    <s v="185830"/>
    <n v="0"/>
    <s v="185830"/>
    <n v="2006"/>
    <s v="20060504"/>
    <s v="20060504"/>
    <n v="89"/>
    <n v="7.9"/>
    <s v="April Point Seapen"/>
    <s v="CWT"/>
    <s v="B"/>
    <s v="Y"/>
    <s v="Y"/>
    <s v="Y"/>
    <s v="Y"/>
    <n v="5.2969999999999996E-3"/>
    <x v="0"/>
    <n v="27975"/>
    <n v="240558"/>
    <x v="4"/>
    <n v="4274"/>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7.36"/>
    <m/>
    <m/>
    <m/>
    <m/>
    <m/>
    <m/>
    <m/>
    <m/>
    <n v="0"/>
    <n v="57.36"/>
    <n v="57.36"/>
    <n v="0"/>
    <n v="57.36"/>
  </r>
  <r>
    <n v="27"/>
    <n v="106"/>
    <s v="Quinsam R"/>
    <s v="OPS"/>
    <s v="124"/>
    <s v="Chinook"/>
    <s v="3"/>
    <x v="0"/>
    <x v="3"/>
    <n v="106"/>
    <x v="11"/>
    <s v="CK-29"/>
    <s v="EAST VANCOUVER ISLAND-NORTH_FA_0.x"/>
    <s v="M"/>
    <s v="H"/>
    <n v="420"/>
    <s v="Discovery Passage Seapens"/>
    <n v="420"/>
    <s v="Discovery Pass"/>
    <s v="JNST"/>
    <s v="S"/>
    <x v="2"/>
    <s v="185830"/>
    <n v="0"/>
    <s v="185830"/>
    <n v="2006"/>
    <s v="20060504"/>
    <s v="20060504"/>
    <n v="89"/>
    <n v="7.9"/>
    <s v="April Point Seapen"/>
    <s v="CWT"/>
    <s v="B"/>
    <s v="Y"/>
    <s v="Y"/>
    <s v="Y"/>
    <s v="Y"/>
    <n v="5.2969999999999996E-3"/>
    <x v="0"/>
    <n v="27975"/>
    <n v="240558"/>
    <x v="0"/>
    <n v="4274"/>
    <x v="8"/>
    <m/>
    <m/>
    <m/>
    <m/>
    <m/>
    <m/>
    <m/>
    <m/>
    <m/>
    <m/>
    <m/>
    <m/>
    <m/>
    <m/>
    <m/>
    <m/>
    <m/>
    <m/>
    <m/>
    <m/>
    <m/>
    <m/>
    <m/>
    <m/>
    <m/>
    <m/>
    <m/>
    <m/>
    <m/>
    <m/>
    <m/>
    <m/>
    <m/>
    <m/>
    <m/>
    <m/>
    <m/>
    <m/>
    <m/>
    <m/>
    <m/>
    <m/>
    <m/>
    <m/>
    <m/>
    <m/>
    <m/>
    <m/>
    <m/>
    <n v="320.66000000000003"/>
    <m/>
    <m/>
    <m/>
    <m/>
    <m/>
    <m/>
    <m/>
    <m/>
    <m/>
    <m/>
    <m/>
    <m/>
    <m/>
    <m/>
    <m/>
    <m/>
    <m/>
    <m/>
    <m/>
    <m/>
    <m/>
    <m/>
    <m/>
    <m/>
    <m/>
    <m/>
    <m/>
    <m/>
    <m/>
    <m/>
    <m/>
    <m/>
    <m/>
    <m/>
    <m/>
    <m/>
    <m/>
    <m/>
    <m/>
    <m/>
    <m/>
    <m/>
    <m/>
    <m/>
    <m/>
    <m/>
    <m/>
    <m/>
    <m/>
    <m/>
    <m/>
    <m/>
    <m/>
    <m/>
    <m/>
    <m/>
    <m/>
    <m/>
    <m/>
    <m/>
    <m/>
    <m/>
    <m/>
    <m/>
    <m/>
    <m/>
    <m/>
    <m/>
    <m/>
    <m/>
    <m/>
    <m/>
    <m/>
    <m/>
    <m/>
    <m/>
    <m/>
    <m/>
    <m/>
    <m/>
    <m/>
    <m/>
    <m/>
    <m/>
    <m/>
    <m/>
    <m/>
    <m/>
    <m/>
    <m/>
    <m/>
    <m/>
    <m/>
    <m/>
    <m/>
    <m/>
    <m/>
    <m/>
    <m/>
    <m/>
    <m/>
    <m/>
    <m/>
    <m/>
    <m/>
    <m/>
    <m/>
    <m/>
    <m/>
    <n v="51.08"/>
    <m/>
    <m/>
    <m/>
    <m/>
    <n v="21.96"/>
    <n v="38.590000000000003"/>
    <m/>
    <m/>
    <n v="320.66000000000003"/>
    <n v="51.08"/>
    <n v="371.74"/>
    <n v="60.55"/>
    <n v="432.28999999999996"/>
  </r>
  <r>
    <n v="27"/>
    <n v="106"/>
    <s v="Quinsam R"/>
    <s v="OPS"/>
    <s v="124"/>
    <s v="Chinook"/>
    <s v="3"/>
    <x v="0"/>
    <x v="3"/>
    <n v="106"/>
    <x v="11"/>
    <s v="CK-29"/>
    <s v="EAST VANCOUVER ISLAND-NORTH_FA_0.x"/>
    <s v="M"/>
    <s v="H"/>
    <n v="420"/>
    <s v="Discovery Passage Seapens"/>
    <n v="420"/>
    <s v="Discovery Pass"/>
    <s v="JNST"/>
    <s v="S"/>
    <x v="2"/>
    <s v="185830"/>
    <n v="0"/>
    <s v="185830"/>
    <n v="2006"/>
    <s v="20060504"/>
    <s v="20060504"/>
    <n v="89"/>
    <n v="7.9"/>
    <s v="April Point Seapen"/>
    <s v="CWT"/>
    <s v="B"/>
    <s v="Y"/>
    <s v="Y"/>
    <s v="Y"/>
    <s v="Y"/>
    <n v="5.2969999999999996E-3"/>
    <x v="0"/>
    <n v="27975"/>
    <n v="240558"/>
    <x v="1"/>
    <n v="4274"/>
    <x v="9"/>
    <m/>
    <m/>
    <m/>
    <m/>
    <m/>
    <m/>
    <m/>
    <m/>
    <m/>
    <m/>
    <m/>
    <m/>
    <m/>
    <m/>
    <m/>
    <m/>
    <m/>
    <m/>
    <m/>
    <m/>
    <m/>
    <m/>
    <m/>
    <m/>
    <m/>
    <m/>
    <m/>
    <m/>
    <m/>
    <n v="61.74"/>
    <m/>
    <m/>
    <m/>
    <m/>
    <m/>
    <m/>
    <m/>
    <m/>
    <m/>
    <m/>
    <m/>
    <m/>
    <m/>
    <m/>
    <m/>
    <m/>
    <m/>
    <m/>
    <m/>
    <n v="431.32"/>
    <m/>
    <m/>
    <m/>
    <m/>
    <m/>
    <m/>
    <m/>
    <m/>
    <m/>
    <m/>
    <m/>
    <m/>
    <m/>
    <m/>
    <m/>
    <m/>
    <m/>
    <m/>
    <m/>
    <m/>
    <m/>
    <m/>
    <m/>
    <m/>
    <m/>
    <m/>
    <m/>
    <m/>
    <m/>
    <m/>
    <m/>
    <m/>
    <m/>
    <m/>
    <m/>
    <m/>
    <m/>
    <m/>
    <m/>
    <m/>
    <m/>
    <m/>
    <m/>
    <m/>
    <m/>
    <m/>
    <m/>
    <m/>
    <m/>
    <m/>
    <m/>
    <m/>
    <m/>
    <m/>
    <m/>
    <m/>
    <m/>
    <m/>
    <m/>
    <m/>
    <m/>
    <m/>
    <m/>
    <m/>
    <m/>
    <m/>
    <m/>
    <m/>
    <m/>
    <m/>
    <m/>
    <m/>
    <m/>
    <m/>
    <m/>
    <m/>
    <m/>
    <m/>
    <m/>
    <m/>
    <m/>
    <m/>
    <m/>
    <m/>
    <m/>
    <m/>
    <m/>
    <m/>
    <m/>
    <m/>
    <m/>
    <m/>
    <m/>
    <m/>
    <m/>
    <m/>
    <m/>
    <m/>
    <m/>
    <m/>
    <m/>
    <m/>
    <m/>
    <m/>
    <m/>
    <m/>
    <m/>
    <m/>
    <m/>
    <n v="235.87"/>
    <m/>
    <m/>
    <m/>
    <m/>
    <n v="48.36"/>
    <n v="105.81"/>
    <n v="10.27"/>
    <m/>
    <n v="493.06"/>
    <n v="235.87"/>
    <n v="728.93"/>
    <n v="164.44"/>
    <n v="893.37000000000012"/>
  </r>
  <r>
    <n v="27"/>
    <n v="106"/>
    <s v="Quinsam R"/>
    <s v="OPS"/>
    <s v="124"/>
    <s v="Chinook"/>
    <s v="3"/>
    <x v="0"/>
    <x v="3"/>
    <n v="106"/>
    <x v="11"/>
    <s v="CK-29"/>
    <s v="EAST VANCOUVER ISLAND-NORTH_FA_0.x"/>
    <s v="M"/>
    <s v="H"/>
    <n v="420"/>
    <s v="Discovery Passage Seapens"/>
    <n v="420"/>
    <s v="Discovery Pass"/>
    <s v="JNST"/>
    <s v="S"/>
    <x v="2"/>
    <s v="185830"/>
    <n v="0"/>
    <s v="185830"/>
    <n v="2006"/>
    <s v="20060504"/>
    <s v="20060504"/>
    <n v="89"/>
    <n v="7.9"/>
    <s v="April Point Seapen"/>
    <s v="CWT"/>
    <s v="B"/>
    <s v="Y"/>
    <s v="Y"/>
    <s v="Y"/>
    <s v="Y"/>
    <n v="5.2969999999999996E-3"/>
    <x v="0"/>
    <n v="27975"/>
    <n v="240558"/>
    <x v="2"/>
    <n v="4274"/>
    <x v="10"/>
    <m/>
    <m/>
    <m/>
    <m/>
    <m/>
    <m/>
    <m/>
    <m/>
    <m/>
    <m/>
    <m/>
    <m/>
    <m/>
    <m/>
    <m/>
    <n v="21.67"/>
    <m/>
    <m/>
    <m/>
    <m/>
    <m/>
    <m/>
    <m/>
    <m/>
    <m/>
    <m/>
    <m/>
    <m/>
    <m/>
    <n v="55.21"/>
    <m/>
    <m/>
    <m/>
    <m/>
    <m/>
    <m/>
    <m/>
    <m/>
    <m/>
    <m/>
    <m/>
    <m/>
    <m/>
    <m/>
    <m/>
    <m/>
    <m/>
    <m/>
    <m/>
    <m/>
    <m/>
    <m/>
    <m/>
    <m/>
    <m/>
    <m/>
    <m/>
    <m/>
    <m/>
    <m/>
    <m/>
    <m/>
    <m/>
    <m/>
    <m/>
    <m/>
    <m/>
    <m/>
    <m/>
    <m/>
    <m/>
    <m/>
    <m/>
    <m/>
    <m/>
    <m/>
    <m/>
    <m/>
    <m/>
    <m/>
    <m/>
    <m/>
    <m/>
    <m/>
    <m/>
    <m/>
    <m/>
    <m/>
    <m/>
    <m/>
    <m/>
    <m/>
    <m/>
    <m/>
    <m/>
    <m/>
    <m/>
    <m/>
    <m/>
    <m/>
    <m/>
    <m/>
    <m/>
    <m/>
    <m/>
    <m/>
    <m/>
    <m/>
    <m/>
    <m/>
    <m/>
    <m/>
    <m/>
    <m/>
    <m/>
    <m/>
    <m/>
    <m/>
    <m/>
    <m/>
    <m/>
    <m/>
    <m/>
    <m/>
    <m/>
    <m/>
    <m/>
    <m/>
    <m/>
    <m/>
    <m/>
    <m/>
    <m/>
    <m/>
    <m/>
    <m/>
    <m/>
    <m/>
    <m/>
    <m/>
    <m/>
    <m/>
    <m/>
    <m/>
    <m/>
    <m/>
    <m/>
    <m/>
    <m/>
    <m/>
    <m/>
    <m/>
    <m/>
    <m/>
    <m/>
    <m/>
    <m/>
    <m/>
    <m/>
    <n v="58.82"/>
    <m/>
    <m/>
    <m/>
    <m/>
    <n v="5.42"/>
    <n v="3.67"/>
    <m/>
    <m/>
    <n v="76.88"/>
    <n v="58.82"/>
    <n v="135.69999999999999"/>
    <n v="9.09"/>
    <n v="144.79"/>
  </r>
  <r>
    <n v="27"/>
    <n v="106"/>
    <s v="Quinsam R"/>
    <s v="OPS"/>
    <s v="124"/>
    <s v="Chinook"/>
    <s v="3"/>
    <x v="0"/>
    <x v="3"/>
    <n v="106"/>
    <x v="11"/>
    <s v="CK-29"/>
    <s v="EAST VANCOUVER ISLAND-NORTH_FA_0.x"/>
    <s v="M"/>
    <s v="H"/>
    <n v="420"/>
    <s v="Discovery Passage Seapens"/>
    <n v="420"/>
    <s v="Discovery Pass"/>
    <s v="JNST"/>
    <s v="S"/>
    <x v="2"/>
    <s v="185830"/>
    <n v="0"/>
    <s v="185830"/>
    <n v="2006"/>
    <s v="20060504"/>
    <s v="20060504"/>
    <n v="89"/>
    <n v="7.9"/>
    <s v="April Point Seapen"/>
    <s v="CWT"/>
    <s v="B"/>
    <s v="Y"/>
    <s v="Y"/>
    <s v="Y"/>
    <s v="Y"/>
    <n v="5.2969999999999996E-3"/>
    <x v="0"/>
    <n v="27975"/>
    <n v="240558"/>
    <x v="3"/>
    <n v="4274"/>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52"/>
    <m/>
    <m/>
    <m/>
    <m/>
    <m/>
    <m/>
    <m/>
    <m/>
    <n v="0"/>
    <n v="11.52"/>
    <n v="11.52"/>
    <n v="0"/>
    <n v="11.52"/>
  </r>
  <r>
    <n v="27"/>
    <n v="106"/>
    <s v="Quinsam R"/>
    <s v="OPS"/>
    <s v="124"/>
    <s v="Chinook"/>
    <s v="3"/>
    <x v="0"/>
    <x v="3"/>
    <n v="106"/>
    <x v="11"/>
    <s v="CK-29"/>
    <s v="EAST VANCOUVER ISLAND-NORTH_FA_0.x"/>
    <s v="M"/>
    <s v="H"/>
    <n v="420"/>
    <s v="Discovery Passage Seapens"/>
    <n v="420"/>
    <s v="Discovery Pass"/>
    <s v="JNST"/>
    <s v="S"/>
    <x v="2"/>
    <s v="185831"/>
    <n v="0"/>
    <s v="185831"/>
    <n v="2006"/>
    <s v="20060425"/>
    <s v="20060428"/>
    <n v="81"/>
    <n v="5.7"/>
    <s v="WOODWARDS SEAPEN."/>
    <s v="CWT"/>
    <s v="B"/>
    <s v="Y"/>
    <s v="Y"/>
    <s v="Y"/>
    <s v="Y"/>
    <n v="3.8552000000000003E-2"/>
    <x v="0"/>
    <n v="27308"/>
    <n v="145878"/>
    <x v="5"/>
    <n v="4273"/>
    <x v="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7999999999999996"/>
    <n v="0.9"/>
    <m/>
    <m/>
    <n v="0"/>
    <n v="0"/>
    <n v="0"/>
    <n v="1.48"/>
    <n v="1.48"/>
  </r>
  <r>
    <n v="27"/>
    <n v="106"/>
    <s v="Quinsam R"/>
    <s v="OPS"/>
    <s v="124"/>
    <s v="Chinook"/>
    <s v="3"/>
    <x v="0"/>
    <x v="3"/>
    <n v="106"/>
    <x v="11"/>
    <s v="CK-29"/>
    <s v="EAST VANCOUVER ISLAND-NORTH_FA_0.x"/>
    <s v="M"/>
    <s v="H"/>
    <n v="420"/>
    <s v="Discovery Passage Seapens"/>
    <n v="420"/>
    <s v="Discovery Pass"/>
    <s v="JNST"/>
    <s v="S"/>
    <x v="2"/>
    <s v="185831"/>
    <n v="0"/>
    <s v="185831"/>
    <n v="2006"/>
    <s v="20060425"/>
    <s v="20060428"/>
    <n v="81"/>
    <n v="5.7"/>
    <s v="WOODWARDS SEAPEN."/>
    <s v="CWT"/>
    <s v="B"/>
    <s v="Y"/>
    <s v="Y"/>
    <s v="Y"/>
    <s v="Y"/>
    <n v="3.8552000000000003E-2"/>
    <x v="0"/>
    <n v="27308"/>
    <n v="145878"/>
    <x v="4"/>
    <n v="4273"/>
    <x v="7"/>
    <m/>
    <m/>
    <m/>
    <m/>
    <m/>
    <m/>
    <m/>
    <m/>
    <m/>
    <m/>
    <m/>
    <m/>
    <m/>
    <m/>
    <m/>
    <m/>
    <m/>
    <m/>
    <m/>
    <m/>
    <m/>
    <m/>
    <m/>
    <m/>
    <m/>
    <m/>
    <m/>
    <m/>
    <m/>
    <m/>
    <m/>
    <m/>
    <m/>
    <m/>
    <m/>
    <m/>
    <m/>
    <m/>
    <m/>
    <m/>
    <m/>
    <m/>
    <m/>
    <m/>
    <m/>
    <m/>
    <m/>
    <m/>
    <m/>
    <m/>
    <m/>
    <m/>
    <m/>
    <m/>
    <n v="84.88"/>
    <m/>
    <m/>
    <m/>
    <m/>
    <m/>
    <m/>
    <m/>
    <m/>
    <m/>
    <m/>
    <m/>
    <m/>
    <m/>
    <m/>
    <m/>
    <m/>
    <m/>
    <m/>
    <m/>
    <m/>
    <m/>
    <m/>
    <m/>
    <m/>
    <m/>
    <m/>
    <m/>
    <m/>
    <m/>
    <m/>
    <m/>
    <m/>
    <m/>
    <m/>
    <m/>
    <m/>
    <m/>
    <m/>
    <m/>
    <m/>
    <m/>
    <m/>
    <m/>
    <m/>
    <m/>
    <m/>
    <m/>
    <m/>
    <m/>
    <m/>
    <m/>
    <m/>
    <m/>
    <m/>
    <m/>
    <m/>
    <m/>
    <m/>
    <m/>
    <m/>
    <m/>
    <m/>
    <m/>
    <m/>
    <m/>
    <m/>
    <m/>
    <m/>
    <m/>
    <m/>
    <m/>
    <m/>
    <m/>
    <m/>
    <m/>
    <m/>
    <m/>
    <m/>
    <m/>
    <m/>
    <m/>
    <m/>
    <m/>
    <m/>
    <m/>
    <m/>
    <m/>
    <m/>
    <m/>
    <m/>
    <m/>
    <m/>
    <m/>
    <m/>
    <m/>
    <m/>
    <m/>
    <m/>
    <m/>
    <m/>
    <m/>
    <m/>
    <m/>
    <m/>
    <m/>
    <m/>
    <m/>
    <m/>
    <m/>
    <n v="1.72"/>
    <n v="5.61"/>
    <m/>
    <m/>
    <n v="84.88"/>
    <n v="0"/>
    <n v="84.88"/>
    <n v="7.33"/>
    <n v="92.21"/>
  </r>
  <r>
    <n v="27"/>
    <n v="106"/>
    <s v="Quinsam R"/>
    <s v="OPS"/>
    <s v="124"/>
    <s v="Chinook"/>
    <s v="3"/>
    <x v="0"/>
    <x v="3"/>
    <n v="106"/>
    <x v="11"/>
    <s v="CK-29"/>
    <s v="EAST VANCOUVER ISLAND-NORTH_FA_0.x"/>
    <s v="M"/>
    <s v="H"/>
    <n v="420"/>
    <s v="Discovery Passage Seapens"/>
    <n v="420"/>
    <s v="Discovery Pass"/>
    <s v="JNST"/>
    <s v="S"/>
    <x v="2"/>
    <s v="185831"/>
    <n v="0"/>
    <s v="185831"/>
    <n v="2006"/>
    <s v="20060425"/>
    <s v="20060428"/>
    <n v="81"/>
    <n v="5.7"/>
    <s v="WOODWARDS SEAPEN."/>
    <s v="CWT"/>
    <s v="B"/>
    <s v="Y"/>
    <s v="Y"/>
    <s v="Y"/>
    <s v="Y"/>
    <n v="3.8552000000000003E-2"/>
    <x v="0"/>
    <n v="27308"/>
    <n v="145878"/>
    <x v="0"/>
    <n v="4273"/>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21"/>
    <m/>
    <m/>
    <m/>
    <m/>
    <n v="8.3699999999999992"/>
    <n v="14.36"/>
    <n v="2.81"/>
    <m/>
    <n v="0"/>
    <n v="21.21"/>
    <n v="21.21"/>
    <n v="25.54"/>
    <n v="46.75"/>
  </r>
  <r>
    <n v="27"/>
    <n v="106"/>
    <s v="Quinsam R"/>
    <s v="OPS"/>
    <s v="124"/>
    <s v="Chinook"/>
    <s v="3"/>
    <x v="0"/>
    <x v="3"/>
    <n v="106"/>
    <x v="11"/>
    <s v="CK-29"/>
    <s v="EAST VANCOUVER ISLAND-NORTH_FA_0.x"/>
    <s v="M"/>
    <s v="H"/>
    <n v="420"/>
    <s v="Discovery Passage Seapens"/>
    <n v="420"/>
    <s v="Discovery Pass"/>
    <s v="JNST"/>
    <s v="S"/>
    <x v="2"/>
    <s v="185831"/>
    <n v="0"/>
    <s v="185831"/>
    <n v="2006"/>
    <s v="20060425"/>
    <s v="20060428"/>
    <n v="81"/>
    <n v="5.7"/>
    <s v="WOODWARDS SEAPEN."/>
    <s v="CWT"/>
    <s v="B"/>
    <s v="Y"/>
    <s v="Y"/>
    <s v="Y"/>
    <s v="Y"/>
    <n v="3.8552000000000003E-2"/>
    <x v="0"/>
    <n v="27308"/>
    <n v="145878"/>
    <x v="1"/>
    <n v="4273"/>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24"/>
    <m/>
    <m/>
    <m/>
    <m/>
    <n v="8.7100000000000009"/>
    <n v="11.02"/>
    <m/>
    <m/>
    <n v="0"/>
    <n v="23.24"/>
    <n v="23.24"/>
    <n v="19.73"/>
    <n v="42.97"/>
  </r>
  <r>
    <n v="27"/>
    <n v="106"/>
    <s v="Quinsam R"/>
    <s v="OPS"/>
    <s v="124"/>
    <s v="Chinook"/>
    <s v="3"/>
    <x v="0"/>
    <x v="3"/>
    <n v="106"/>
    <x v="11"/>
    <s v="CK-29"/>
    <s v="EAST VANCOUVER ISLAND-NORTH_FA_0.x"/>
    <s v="M"/>
    <s v="H"/>
    <n v="420"/>
    <s v="Discovery Passage Seapens"/>
    <n v="420"/>
    <s v="Discovery Pass"/>
    <s v="JNST"/>
    <s v="S"/>
    <x v="2"/>
    <s v="185831"/>
    <n v="0"/>
    <s v="185831"/>
    <n v="2006"/>
    <s v="20060425"/>
    <s v="20060428"/>
    <n v="81"/>
    <n v="5.7"/>
    <s v="WOODWARDS SEAPEN."/>
    <s v="CWT"/>
    <s v="B"/>
    <s v="Y"/>
    <s v="Y"/>
    <s v="Y"/>
    <s v="Y"/>
    <n v="3.8552000000000003E-2"/>
    <x v="0"/>
    <n v="27308"/>
    <n v="145878"/>
    <x v="2"/>
    <n v="4273"/>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75"/>
    <m/>
    <m/>
    <m/>
    <m/>
    <n v="9.86"/>
    <n v="1.59"/>
    <m/>
    <m/>
    <n v="0"/>
    <n v="18.75"/>
    <n v="18.75"/>
    <n v="11.45"/>
    <n v="30.2"/>
  </r>
  <r>
    <n v="27"/>
    <n v="106"/>
    <s v="Quinsam R"/>
    <s v="OPS"/>
    <s v="124"/>
    <s v="Chinook"/>
    <s v="3"/>
    <x v="0"/>
    <x v="3"/>
    <n v="106"/>
    <x v="11"/>
    <s v="CK-29"/>
    <s v="EAST VANCOUVER ISLAND-NORTH_FA_0.x"/>
    <s v="M"/>
    <s v="H"/>
    <n v="420"/>
    <s v="Discovery Passage Seapens"/>
    <n v="420"/>
    <s v="Discovery Pass"/>
    <s v="JNST"/>
    <s v="S"/>
    <x v="2"/>
    <s v="185835"/>
    <n v="0"/>
    <s v="185835"/>
    <n v="2006"/>
    <s v="20060426"/>
    <s v="20060426"/>
    <n v="86"/>
    <n v="7.6"/>
    <s v="Hidden Harbour Seapen"/>
    <s v="CWT"/>
    <s v="B"/>
    <s v="Y"/>
    <s v="Y"/>
    <s v="Y"/>
    <s v="Y"/>
    <n v="4.1658000000000001E-2"/>
    <x v="0"/>
    <n v="27767"/>
    <n v="202008"/>
    <x v="5"/>
    <n v="4272"/>
    <x v="1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7"/>
    <n v="3.69"/>
    <m/>
    <m/>
    <n v="0"/>
    <n v="0"/>
    <n v="0"/>
    <n v="6.06"/>
    <n v="6.0600000000000005"/>
  </r>
  <r>
    <n v="27"/>
    <n v="106"/>
    <s v="Quinsam R"/>
    <s v="OPS"/>
    <s v="124"/>
    <s v="Chinook"/>
    <s v="3"/>
    <x v="0"/>
    <x v="3"/>
    <n v="106"/>
    <x v="11"/>
    <s v="CK-29"/>
    <s v="EAST VANCOUVER ISLAND-NORTH_FA_0.x"/>
    <s v="M"/>
    <s v="H"/>
    <n v="420"/>
    <s v="Discovery Passage Seapens"/>
    <n v="420"/>
    <s v="Discovery Pass"/>
    <s v="JNST"/>
    <s v="S"/>
    <x v="2"/>
    <s v="185835"/>
    <n v="0"/>
    <s v="185835"/>
    <n v="2006"/>
    <s v="20060426"/>
    <s v="20060426"/>
    <n v="86"/>
    <n v="7.6"/>
    <s v="Hidden Harbour Seapen"/>
    <s v="CWT"/>
    <s v="B"/>
    <s v="Y"/>
    <s v="Y"/>
    <s v="Y"/>
    <s v="Y"/>
    <n v="4.1658000000000001E-2"/>
    <x v="0"/>
    <n v="27767"/>
    <n v="202008"/>
    <x v="4"/>
    <n v="4272"/>
    <x v="7"/>
    <m/>
    <m/>
    <m/>
    <m/>
    <m/>
    <m/>
    <m/>
    <m/>
    <m/>
    <m/>
    <m/>
    <m/>
    <m/>
    <m/>
    <m/>
    <m/>
    <m/>
    <m/>
    <m/>
    <m/>
    <m/>
    <m/>
    <m/>
    <m/>
    <m/>
    <m/>
    <m/>
    <m/>
    <m/>
    <m/>
    <m/>
    <m/>
    <m/>
    <m/>
    <m/>
    <m/>
    <m/>
    <m/>
    <m/>
    <m/>
    <m/>
    <m/>
    <m/>
    <m/>
    <m/>
    <m/>
    <m/>
    <m/>
    <m/>
    <m/>
    <m/>
    <m/>
    <m/>
    <m/>
    <m/>
    <m/>
    <m/>
    <m/>
    <m/>
    <m/>
    <m/>
    <m/>
    <m/>
    <m/>
    <m/>
    <m/>
    <m/>
    <m/>
    <m/>
    <m/>
    <m/>
    <m/>
    <m/>
    <m/>
    <m/>
    <m/>
    <m/>
    <m/>
    <m/>
    <m/>
    <m/>
    <m/>
    <m/>
    <m/>
    <m/>
    <m/>
    <m/>
    <m/>
    <m/>
    <m/>
    <m/>
    <m/>
    <m/>
    <m/>
    <m/>
    <m/>
    <m/>
    <m/>
    <m/>
    <m/>
    <m/>
    <m/>
    <m/>
    <m/>
    <m/>
    <m/>
    <m/>
    <m/>
    <m/>
    <m/>
    <m/>
    <m/>
    <m/>
    <m/>
    <m/>
    <m/>
    <m/>
    <m/>
    <m/>
    <m/>
    <m/>
    <m/>
    <m/>
    <m/>
    <n v="26.26"/>
    <m/>
    <m/>
    <m/>
    <m/>
    <m/>
    <m/>
    <m/>
    <m/>
    <m/>
    <m/>
    <m/>
    <m/>
    <m/>
    <m/>
    <m/>
    <m/>
    <m/>
    <m/>
    <m/>
    <m/>
    <m/>
    <m/>
    <m/>
    <m/>
    <m/>
    <m/>
    <m/>
    <m/>
    <m/>
    <m/>
    <m/>
    <m/>
    <m/>
    <m/>
    <m/>
    <m/>
    <m/>
    <m/>
    <m/>
    <n v="5.86"/>
    <n v="19.11"/>
    <m/>
    <m/>
    <n v="26.26"/>
    <n v="0"/>
    <n v="26.26"/>
    <n v="24.97"/>
    <n v="51.230000000000004"/>
  </r>
  <r>
    <n v="27"/>
    <n v="106"/>
    <s v="Quinsam R"/>
    <s v="OPS"/>
    <s v="124"/>
    <s v="Chinook"/>
    <s v="3"/>
    <x v="0"/>
    <x v="3"/>
    <n v="106"/>
    <x v="11"/>
    <s v="CK-29"/>
    <s v="EAST VANCOUVER ISLAND-NORTH_FA_0.x"/>
    <s v="M"/>
    <s v="H"/>
    <n v="420"/>
    <s v="Discovery Passage Seapens"/>
    <n v="420"/>
    <s v="Discovery Pass"/>
    <s v="JNST"/>
    <s v="S"/>
    <x v="2"/>
    <s v="185835"/>
    <n v="0"/>
    <s v="185835"/>
    <n v="2006"/>
    <s v="20060426"/>
    <s v="20060426"/>
    <n v="86"/>
    <n v="7.6"/>
    <s v="Hidden Harbour Seapen"/>
    <s v="CWT"/>
    <s v="B"/>
    <s v="Y"/>
    <s v="Y"/>
    <s v="Y"/>
    <s v="Y"/>
    <n v="4.1658000000000001E-2"/>
    <x v="0"/>
    <n v="27767"/>
    <n v="202008"/>
    <x v="0"/>
    <n v="4272"/>
    <x v="8"/>
    <m/>
    <m/>
    <m/>
    <m/>
    <m/>
    <m/>
    <m/>
    <m/>
    <m/>
    <m/>
    <m/>
    <m/>
    <m/>
    <m/>
    <m/>
    <m/>
    <m/>
    <m/>
    <m/>
    <m/>
    <m/>
    <m/>
    <m/>
    <m/>
    <m/>
    <m/>
    <m/>
    <m/>
    <m/>
    <m/>
    <m/>
    <m/>
    <m/>
    <m/>
    <m/>
    <m/>
    <m/>
    <m/>
    <m/>
    <m/>
    <m/>
    <m/>
    <m/>
    <m/>
    <m/>
    <m/>
    <m/>
    <m/>
    <m/>
    <n v="271.29000000000002"/>
    <m/>
    <m/>
    <m/>
    <m/>
    <m/>
    <m/>
    <m/>
    <m/>
    <m/>
    <m/>
    <m/>
    <m/>
    <m/>
    <m/>
    <m/>
    <m/>
    <m/>
    <m/>
    <m/>
    <m/>
    <m/>
    <m/>
    <m/>
    <m/>
    <m/>
    <m/>
    <m/>
    <m/>
    <m/>
    <m/>
    <m/>
    <m/>
    <m/>
    <m/>
    <m/>
    <m/>
    <m/>
    <m/>
    <m/>
    <m/>
    <m/>
    <m/>
    <m/>
    <m/>
    <m/>
    <m/>
    <m/>
    <m/>
    <m/>
    <m/>
    <m/>
    <m/>
    <m/>
    <m/>
    <m/>
    <m/>
    <m/>
    <m/>
    <m/>
    <m/>
    <m/>
    <m/>
    <m/>
    <m/>
    <m/>
    <m/>
    <m/>
    <m/>
    <m/>
    <m/>
    <m/>
    <m/>
    <m/>
    <m/>
    <m/>
    <m/>
    <m/>
    <m/>
    <m/>
    <m/>
    <m/>
    <m/>
    <m/>
    <m/>
    <m/>
    <m/>
    <m/>
    <m/>
    <m/>
    <m/>
    <m/>
    <m/>
    <m/>
    <m/>
    <m/>
    <m/>
    <m/>
    <m/>
    <m/>
    <m/>
    <m/>
    <m/>
    <m/>
    <m/>
    <m/>
    <m/>
    <m/>
    <m/>
    <m/>
    <n v="21.61"/>
    <m/>
    <m/>
    <m/>
    <m/>
    <n v="23.88"/>
    <n v="113.04"/>
    <m/>
    <m/>
    <n v="271.29000000000002"/>
    <n v="21.61"/>
    <n v="292.89999999999998"/>
    <n v="136.91999999999999"/>
    <n v="429.82000000000005"/>
  </r>
  <r>
    <n v="27"/>
    <n v="106"/>
    <s v="Quinsam R"/>
    <s v="OPS"/>
    <s v="124"/>
    <s v="Chinook"/>
    <s v="3"/>
    <x v="0"/>
    <x v="3"/>
    <n v="106"/>
    <x v="11"/>
    <s v="CK-29"/>
    <s v="EAST VANCOUVER ISLAND-NORTH_FA_0.x"/>
    <s v="M"/>
    <s v="H"/>
    <n v="420"/>
    <s v="Discovery Passage Seapens"/>
    <n v="420"/>
    <s v="Discovery Pass"/>
    <s v="JNST"/>
    <s v="S"/>
    <x v="2"/>
    <s v="185835"/>
    <n v="0"/>
    <s v="185835"/>
    <n v="2006"/>
    <s v="20060426"/>
    <s v="20060426"/>
    <n v="86"/>
    <n v="7.6"/>
    <s v="Hidden Harbour Seapen"/>
    <s v="CWT"/>
    <s v="B"/>
    <s v="Y"/>
    <s v="Y"/>
    <s v="Y"/>
    <s v="Y"/>
    <n v="4.1658000000000001E-2"/>
    <x v="0"/>
    <n v="27767"/>
    <n v="202008"/>
    <x v="1"/>
    <n v="4272"/>
    <x v="9"/>
    <m/>
    <m/>
    <m/>
    <m/>
    <m/>
    <m/>
    <m/>
    <m/>
    <m/>
    <m/>
    <m/>
    <m/>
    <m/>
    <m/>
    <m/>
    <m/>
    <m/>
    <m/>
    <m/>
    <m/>
    <m/>
    <m/>
    <m/>
    <m/>
    <m/>
    <m/>
    <m/>
    <m/>
    <m/>
    <n v="52.24"/>
    <m/>
    <m/>
    <m/>
    <m/>
    <m/>
    <m/>
    <m/>
    <m/>
    <m/>
    <m/>
    <m/>
    <m/>
    <m/>
    <m/>
    <m/>
    <m/>
    <m/>
    <m/>
    <m/>
    <m/>
    <m/>
    <m/>
    <m/>
    <m/>
    <m/>
    <m/>
    <m/>
    <m/>
    <m/>
    <m/>
    <m/>
    <m/>
    <m/>
    <m/>
    <m/>
    <m/>
    <m/>
    <m/>
    <m/>
    <m/>
    <m/>
    <m/>
    <m/>
    <m/>
    <m/>
    <m/>
    <m/>
    <m/>
    <m/>
    <m/>
    <m/>
    <m/>
    <m/>
    <m/>
    <m/>
    <m/>
    <m/>
    <m/>
    <m/>
    <m/>
    <m/>
    <m/>
    <m/>
    <m/>
    <m/>
    <m/>
    <m/>
    <m/>
    <m/>
    <m/>
    <m/>
    <m/>
    <m/>
    <m/>
    <m/>
    <m/>
    <m/>
    <m/>
    <m/>
    <m/>
    <m/>
    <m/>
    <m/>
    <m/>
    <m/>
    <m/>
    <m/>
    <m/>
    <m/>
    <m/>
    <m/>
    <m/>
    <m/>
    <m/>
    <m/>
    <m/>
    <m/>
    <m/>
    <m/>
    <m/>
    <m/>
    <m/>
    <m/>
    <m/>
    <m/>
    <m/>
    <m/>
    <m/>
    <m/>
    <m/>
    <m/>
    <m/>
    <m/>
    <m/>
    <m/>
    <m/>
    <m/>
    <m/>
    <n v="176.57"/>
    <m/>
    <m/>
    <m/>
    <m/>
    <m/>
    <m/>
    <m/>
    <m/>
    <m/>
    <m/>
    <n v="109.2"/>
    <m/>
    <m/>
    <m/>
    <m/>
    <n v="27.04"/>
    <n v="98.94"/>
    <n v="8.69"/>
    <m/>
    <n v="228.81"/>
    <n v="109.2"/>
    <n v="338.01"/>
    <n v="134.66999999999999"/>
    <n v="472.68"/>
  </r>
  <r>
    <n v="27"/>
    <n v="106"/>
    <s v="Quinsam R"/>
    <s v="OPS"/>
    <s v="124"/>
    <s v="Chinook"/>
    <s v="3"/>
    <x v="0"/>
    <x v="3"/>
    <n v="106"/>
    <x v="11"/>
    <s v="CK-29"/>
    <s v="EAST VANCOUVER ISLAND-NORTH_FA_0.x"/>
    <s v="M"/>
    <s v="H"/>
    <n v="420"/>
    <s v="Discovery Passage Seapens"/>
    <n v="420"/>
    <s v="Discovery Pass"/>
    <s v="JNST"/>
    <s v="S"/>
    <x v="2"/>
    <s v="185835"/>
    <n v="0"/>
    <s v="185835"/>
    <n v="2006"/>
    <s v="20060426"/>
    <s v="20060426"/>
    <n v="86"/>
    <n v="7.6"/>
    <s v="Hidden Harbour Seapen"/>
    <s v="CWT"/>
    <s v="B"/>
    <s v="Y"/>
    <s v="Y"/>
    <s v="Y"/>
    <s v="Y"/>
    <n v="4.1658000000000001E-2"/>
    <x v="0"/>
    <n v="27767"/>
    <n v="202008"/>
    <x v="2"/>
    <n v="4272"/>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149999999999999"/>
    <n v="17.13"/>
    <m/>
    <m/>
    <n v="0"/>
    <n v="0"/>
    <n v="0"/>
    <n v="37.28"/>
    <n v="37.28"/>
  </r>
  <r>
    <n v="27"/>
    <n v="106"/>
    <s v="Quinsam R"/>
    <s v="OPS"/>
    <s v="124"/>
    <s v="Chinook"/>
    <s v="3"/>
    <x v="0"/>
    <x v="3"/>
    <n v="106"/>
    <x v="11"/>
    <s v="CK-29"/>
    <s v="EAST VANCOUVER ISLAND-NORTH_FA_0.x"/>
    <s v="M"/>
    <s v="H"/>
    <n v="106"/>
    <s v="Quinsam River H"/>
    <n v="291"/>
    <s v="Quinsam Lk"/>
    <s v="JNST"/>
    <s v="F"/>
    <x v="3"/>
    <s v="185233"/>
    <n v="0"/>
    <s v="185233"/>
    <n v="2006"/>
    <s v="20060510"/>
    <s v="20060510"/>
    <n v="65"/>
    <n v="2.9"/>
    <m/>
    <s v="CWT"/>
    <s v="B"/>
    <s v="Y"/>
    <s v="Y"/>
    <s v="Y"/>
    <s v="N"/>
    <n v="1.3110999999999999E-2"/>
    <x v="0"/>
    <n v="27172"/>
    <n v="211998"/>
    <x v="4"/>
    <n v="4285"/>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8"/>
    <m/>
    <m/>
    <m/>
    <m/>
    <m/>
    <m/>
    <m/>
    <m/>
    <n v="0"/>
    <n v="0.78"/>
    <n v="0.78"/>
    <n v="0"/>
    <n v="0.78"/>
  </r>
  <r>
    <n v="27"/>
    <n v="106"/>
    <s v="Quinsam R"/>
    <s v="OPS"/>
    <s v="124"/>
    <s v="Chinook"/>
    <s v="3"/>
    <x v="0"/>
    <x v="3"/>
    <n v="106"/>
    <x v="11"/>
    <s v="CK-29"/>
    <s v="EAST VANCOUVER ISLAND-NORTH_FA_0.x"/>
    <s v="M"/>
    <s v="H"/>
    <n v="106"/>
    <s v="Quinsam River H"/>
    <n v="291"/>
    <s v="Quinsam Lk"/>
    <s v="JNST"/>
    <s v="F"/>
    <x v="3"/>
    <s v="185233"/>
    <n v="0"/>
    <s v="185233"/>
    <n v="2006"/>
    <s v="20060510"/>
    <s v="20060510"/>
    <n v="65"/>
    <n v="2.9"/>
    <m/>
    <s v="CWT"/>
    <s v="B"/>
    <s v="Y"/>
    <s v="Y"/>
    <s v="Y"/>
    <s v="N"/>
    <n v="1.3110999999999999E-2"/>
    <x v="0"/>
    <n v="27172"/>
    <n v="211998"/>
    <x v="0"/>
    <n v="4285"/>
    <x v="8"/>
    <m/>
    <m/>
    <m/>
    <m/>
    <m/>
    <m/>
    <m/>
    <m/>
    <m/>
    <m/>
    <m/>
    <m/>
    <m/>
    <m/>
    <m/>
    <m/>
    <m/>
    <m/>
    <m/>
    <m/>
    <m/>
    <m/>
    <m/>
    <m/>
    <m/>
    <m/>
    <m/>
    <m/>
    <m/>
    <m/>
    <m/>
    <m/>
    <m/>
    <m/>
    <m/>
    <m/>
    <m/>
    <m/>
    <m/>
    <m/>
    <m/>
    <m/>
    <m/>
    <m/>
    <m/>
    <m/>
    <m/>
    <m/>
    <m/>
    <m/>
    <m/>
    <m/>
    <m/>
    <m/>
    <m/>
    <m/>
    <m/>
    <m/>
    <m/>
    <m/>
    <m/>
    <m/>
    <m/>
    <m/>
    <m/>
    <m/>
    <m/>
    <m/>
    <m/>
    <m/>
    <m/>
    <m/>
    <m/>
    <m/>
    <m/>
    <m/>
    <m/>
    <m/>
    <m/>
    <m/>
    <m/>
    <m/>
    <m/>
    <m/>
    <m/>
    <m/>
    <m/>
    <m/>
    <m/>
    <m/>
    <m/>
    <m/>
    <m/>
    <m/>
    <m/>
    <m/>
    <m/>
    <m/>
    <m/>
    <m/>
    <m/>
    <m/>
    <m/>
    <m/>
    <m/>
    <m/>
    <m/>
    <m/>
    <m/>
    <m/>
    <m/>
    <m/>
    <m/>
    <m/>
    <m/>
    <m/>
    <m/>
    <m/>
    <m/>
    <m/>
    <m/>
    <m/>
    <m/>
    <m/>
    <m/>
    <m/>
    <m/>
    <m/>
    <m/>
    <m/>
    <m/>
    <m/>
    <m/>
    <n v="87.38"/>
    <m/>
    <m/>
    <m/>
    <m/>
    <m/>
    <m/>
    <m/>
    <m/>
    <m/>
    <m/>
    <m/>
    <m/>
    <m/>
    <m/>
    <m/>
    <m/>
    <m/>
    <m/>
    <m/>
    <m/>
    <m/>
    <m/>
    <m/>
    <m/>
    <m/>
    <m/>
    <m/>
    <m/>
    <m/>
    <m/>
    <n v="19.21"/>
    <n v="35.68"/>
    <m/>
    <m/>
    <n v="87.38"/>
    <n v="0"/>
    <n v="87.38"/>
    <n v="54.89"/>
    <n v="142.27000000000001"/>
  </r>
  <r>
    <n v="27"/>
    <n v="106"/>
    <s v="Quinsam R"/>
    <s v="OPS"/>
    <s v="124"/>
    <s v="Chinook"/>
    <s v="3"/>
    <x v="0"/>
    <x v="3"/>
    <n v="106"/>
    <x v="11"/>
    <s v="CK-29"/>
    <s v="EAST VANCOUVER ISLAND-NORTH_FA_0.x"/>
    <s v="M"/>
    <s v="H"/>
    <n v="106"/>
    <s v="Quinsam River H"/>
    <n v="291"/>
    <s v="Quinsam Lk"/>
    <s v="JNST"/>
    <s v="F"/>
    <x v="3"/>
    <s v="185233"/>
    <n v="0"/>
    <s v="185233"/>
    <n v="2006"/>
    <s v="20060510"/>
    <s v="20060510"/>
    <n v="65"/>
    <n v="2.9"/>
    <m/>
    <s v="CWT"/>
    <s v="B"/>
    <s v="Y"/>
    <s v="Y"/>
    <s v="Y"/>
    <s v="N"/>
    <n v="1.3110999999999999E-2"/>
    <x v="0"/>
    <n v="27172"/>
    <n v="211998"/>
    <x v="1"/>
    <n v="4285"/>
    <x v="9"/>
    <m/>
    <m/>
    <m/>
    <m/>
    <m/>
    <m/>
    <m/>
    <m/>
    <m/>
    <m/>
    <m/>
    <m/>
    <m/>
    <m/>
    <m/>
    <n v="27.62"/>
    <m/>
    <m/>
    <m/>
    <m/>
    <m/>
    <m/>
    <m/>
    <m/>
    <m/>
    <m/>
    <m/>
    <m/>
    <m/>
    <m/>
    <m/>
    <m/>
    <m/>
    <m/>
    <m/>
    <m/>
    <m/>
    <m/>
    <m/>
    <m/>
    <m/>
    <m/>
    <m/>
    <m/>
    <m/>
    <m/>
    <m/>
    <m/>
    <m/>
    <n v="519.47"/>
    <m/>
    <m/>
    <m/>
    <m/>
    <m/>
    <m/>
    <m/>
    <m/>
    <m/>
    <m/>
    <m/>
    <m/>
    <m/>
    <m/>
    <m/>
    <m/>
    <m/>
    <m/>
    <m/>
    <m/>
    <m/>
    <m/>
    <m/>
    <m/>
    <m/>
    <m/>
    <m/>
    <m/>
    <m/>
    <m/>
    <m/>
    <n v="67.64"/>
    <m/>
    <m/>
    <m/>
    <m/>
    <m/>
    <m/>
    <m/>
    <m/>
    <m/>
    <m/>
    <m/>
    <m/>
    <m/>
    <m/>
    <m/>
    <m/>
    <m/>
    <m/>
    <m/>
    <m/>
    <m/>
    <m/>
    <m/>
    <m/>
    <m/>
    <m/>
    <m/>
    <m/>
    <m/>
    <m/>
    <m/>
    <m/>
    <m/>
    <m/>
    <m/>
    <m/>
    <m/>
    <m/>
    <m/>
    <m/>
    <m/>
    <m/>
    <m/>
    <m/>
    <m/>
    <m/>
    <m/>
    <m/>
    <m/>
    <m/>
    <m/>
    <m/>
    <m/>
    <m/>
    <m/>
    <m/>
    <m/>
    <m/>
    <m/>
    <m/>
    <m/>
    <m/>
    <m/>
    <m/>
    <m/>
    <m/>
    <m/>
    <m/>
    <m/>
    <m/>
    <m/>
    <m/>
    <m/>
    <m/>
    <m/>
    <m/>
    <m/>
    <n v="66.39"/>
    <m/>
    <m/>
    <m/>
    <m/>
    <n v="58.76"/>
    <n v="96.72"/>
    <m/>
    <m/>
    <n v="614.73"/>
    <n v="66.39"/>
    <n v="681.12"/>
    <n v="155.47999999999999"/>
    <n v="836.6"/>
  </r>
  <r>
    <n v="27"/>
    <n v="106"/>
    <s v="Quinsam R"/>
    <s v="OPS"/>
    <s v="124"/>
    <s v="Chinook"/>
    <s v="3"/>
    <x v="0"/>
    <x v="3"/>
    <n v="106"/>
    <x v="11"/>
    <s v="CK-29"/>
    <s v="EAST VANCOUVER ISLAND-NORTH_FA_0.x"/>
    <s v="M"/>
    <s v="H"/>
    <n v="106"/>
    <s v="Quinsam River H"/>
    <n v="291"/>
    <s v="Quinsam Lk"/>
    <s v="JNST"/>
    <s v="F"/>
    <x v="3"/>
    <s v="185233"/>
    <n v="0"/>
    <s v="185233"/>
    <n v="2006"/>
    <s v="20060510"/>
    <s v="20060510"/>
    <n v="65"/>
    <n v="2.9"/>
    <m/>
    <s v="CWT"/>
    <s v="B"/>
    <s v="Y"/>
    <s v="Y"/>
    <s v="Y"/>
    <s v="N"/>
    <n v="1.3110999999999999E-2"/>
    <x v="0"/>
    <n v="27172"/>
    <n v="211998"/>
    <x v="2"/>
    <n v="4285"/>
    <x v="10"/>
    <m/>
    <m/>
    <m/>
    <m/>
    <m/>
    <m/>
    <m/>
    <m/>
    <m/>
    <m/>
    <m/>
    <m/>
    <m/>
    <m/>
    <m/>
    <m/>
    <m/>
    <m/>
    <m/>
    <m/>
    <m/>
    <m/>
    <m/>
    <m/>
    <m/>
    <m/>
    <m/>
    <m/>
    <m/>
    <m/>
    <m/>
    <m/>
    <m/>
    <m/>
    <m/>
    <m/>
    <m/>
    <m/>
    <m/>
    <m/>
    <m/>
    <m/>
    <m/>
    <m/>
    <m/>
    <m/>
    <m/>
    <m/>
    <m/>
    <n v="103.07"/>
    <m/>
    <m/>
    <m/>
    <m/>
    <m/>
    <m/>
    <m/>
    <m/>
    <m/>
    <m/>
    <m/>
    <m/>
    <m/>
    <m/>
    <m/>
    <m/>
    <m/>
    <m/>
    <m/>
    <m/>
    <m/>
    <m/>
    <m/>
    <m/>
    <m/>
    <m/>
    <m/>
    <m/>
    <m/>
    <m/>
    <m/>
    <m/>
    <m/>
    <m/>
    <m/>
    <m/>
    <m/>
    <m/>
    <m/>
    <m/>
    <m/>
    <m/>
    <m/>
    <m/>
    <m/>
    <m/>
    <m/>
    <m/>
    <m/>
    <m/>
    <m/>
    <m/>
    <m/>
    <m/>
    <m/>
    <m/>
    <m/>
    <m/>
    <m/>
    <m/>
    <m/>
    <m/>
    <m/>
    <m/>
    <m/>
    <m/>
    <m/>
    <m/>
    <m/>
    <m/>
    <m/>
    <m/>
    <m/>
    <m/>
    <m/>
    <m/>
    <m/>
    <m/>
    <m/>
    <m/>
    <m/>
    <m/>
    <m/>
    <m/>
    <m/>
    <m/>
    <m/>
    <m/>
    <m/>
    <m/>
    <m/>
    <n v="157.28"/>
    <m/>
    <m/>
    <m/>
    <m/>
    <m/>
    <m/>
    <m/>
    <m/>
    <n v="36.049999999999997"/>
    <m/>
    <m/>
    <m/>
    <m/>
    <m/>
    <m/>
    <m/>
    <m/>
    <n v="10.38"/>
    <m/>
    <m/>
    <m/>
    <m/>
    <n v="55.71"/>
    <n v="64.739999999999995"/>
    <m/>
    <m/>
    <n v="296.39999999999998"/>
    <n v="10.38"/>
    <n v="306.77999999999997"/>
    <n v="120.45"/>
    <n v="427.23"/>
  </r>
  <r>
    <n v="27"/>
    <n v="106"/>
    <s v="Quinsam R"/>
    <s v="OPS"/>
    <s v="124"/>
    <s v="Chinook"/>
    <s v="3"/>
    <x v="0"/>
    <x v="3"/>
    <n v="106"/>
    <x v="11"/>
    <s v="CK-29"/>
    <s v="EAST VANCOUVER ISLAND-NORTH_FA_0.x"/>
    <s v="M"/>
    <s v="H"/>
    <n v="106"/>
    <s v="Quinsam River H"/>
    <n v="106"/>
    <s v="Quinsam R"/>
    <s v="JNST"/>
    <s v="S"/>
    <x v="1"/>
    <s v="185220"/>
    <n v="0"/>
    <s v="185220"/>
    <n v="2006"/>
    <s v="20060504"/>
    <s v="20060504"/>
    <n v="78"/>
    <n v="4.8"/>
    <m/>
    <s v="CWT"/>
    <s v="P"/>
    <s v="Y"/>
    <s v="Y"/>
    <s v="Y"/>
    <s v="Y"/>
    <n v="3.6714999999999998E-2"/>
    <x v="0"/>
    <n v="24111"/>
    <n v="311132"/>
    <x v="4"/>
    <n v="4279"/>
    <x v="7"/>
    <m/>
    <m/>
    <m/>
    <m/>
    <m/>
    <m/>
    <m/>
    <m/>
    <m/>
    <m/>
    <m/>
    <m/>
    <m/>
    <m/>
    <m/>
    <m/>
    <m/>
    <m/>
    <m/>
    <m/>
    <m/>
    <m/>
    <m/>
    <m/>
    <m/>
    <m/>
    <m/>
    <m/>
    <m/>
    <m/>
    <m/>
    <m/>
    <m/>
    <m/>
    <m/>
    <m/>
    <m/>
    <m/>
    <m/>
    <m/>
    <m/>
    <m/>
    <m/>
    <m/>
    <m/>
    <m/>
    <m/>
    <m/>
    <m/>
    <m/>
    <m/>
    <m/>
    <m/>
    <m/>
    <m/>
    <m/>
    <m/>
    <m/>
    <m/>
    <m/>
    <m/>
    <m/>
    <m/>
    <m/>
    <m/>
    <m/>
    <m/>
    <m/>
    <m/>
    <m/>
    <m/>
    <m/>
    <m/>
    <m/>
    <m/>
    <m/>
    <m/>
    <m/>
    <m/>
    <m/>
    <m/>
    <m/>
    <m/>
    <m/>
    <m/>
    <m/>
    <m/>
    <m/>
    <m/>
    <m/>
    <m/>
    <m/>
    <m/>
    <m/>
    <m/>
    <m/>
    <m/>
    <m/>
    <m/>
    <m/>
    <m/>
    <m/>
    <m/>
    <m/>
    <m/>
    <m/>
    <m/>
    <m/>
    <m/>
    <m/>
    <m/>
    <m/>
    <m/>
    <m/>
    <m/>
    <m/>
    <m/>
    <m/>
    <m/>
    <m/>
    <m/>
    <m/>
    <m/>
    <m/>
    <n v="12.9"/>
    <m/>
    <m/>
    <m/>
    <m/>
    <m/>
    <m/>
    <m/>
    <m/>
    <m/>
    <m/>
    <m/>
    <m/>
    <m/>
    <m/>
    <m/>
    <m/>
    <m/>
    <m/>
    <m/>
    <m/>
    <m/>
    <m/>
    <m/>
    <m/>
    <m/>
    <m/>
    <m/>
    <m/>
    <m/>
    <m/>
    <m/>
    <m/>
    <m/>
    <m/>
    <m/>
    <m/>
    <m/>
    <m/>
    <m/>
    <m/>
    <m/>
    <m/>
    <m/>
    <n v="12.9"/>
    <n v="0"/>
    <n v="12.9"/>
    <n v="0"/>
    <n v="12.9"/>
  </r>
  <r>
    <n v="27"/>
    <n v="106"/>
    <s v="Quinsam R"/>
    <s v="OPS"/>
    <s v="124"/>
    <s v="Chinook"/>
    <s v="3"/>
    <x v="0"/>
    <x v="3"/>
    <n v="106"/>
    <x v="11"/>
    <s v="CK-29"/>
    <s v="EAST VANCOUVER ISLAND-NORTH_FA_0.x"/>
    <s v="M"/>
    <s v="H"/>
    <n v="106"/>
    <s v="Quinsam River H"/>
    <n v="106"/>
    <s v="Quinsam R"/>
    <s v="JNST"/>
    <s v="S"/>
    <x v="1"/>
    <s v="185220"/>
    <n v="0"/>
    <s v="185220"/>
    <n v="2006"/>
    <s v="20060504"/>
    <s v="20060504"/>
    <n v="78"/>
    <n v="4.8"/>
    <m/>
    <s v="CWT"/>
    <s v="P"/>
    <s v="Y"/>
    <s v="Y"/>
    <s v="Y"/>
    <s v="Y"/>
    <n v="3.6714999999999998E-2"/>
    <x v="0"/>
    <n v="24111"/>
    <n v="311132"/>
    <x v="0"/>
    <n v="4279"/>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6.66"/>
    <m/>
    <m/>
    <m/>
    <m/>
    <n v="23.54"/>
    <n v="41.36"/>
    <m/>
    <m/>
    <n v="0"/>
    <n v="76.66"/>
    <n v="76.66"/>
    <n v="64.900000000000006"/>
    <n v="141.56"/>
  </r>
  <r>
    <n v="27"/>
    <n v="106"/>
    <s v="Quinsam R"/>
    <s v="OPS"/>
    <s v="124"/>
    <s v="Chinook"/>
    <s v="3"/>
    <x v="0"/>
    <x v="3"/>
    <n v="106"/>
    <x v="11"/>
    <s v="CK-29"/>
    <s v="EAST VANCOUVER ISLAND-NORTH_FA_0.x"/>
    <s v="M"/>
    <s v="H"/>
    <n v="106"/>
    <s v="Quinsam River H"/>
    <n v="106"/>
    <s v="Quinsam R"/>
    <s v="JNST"/>
    <s v="S"/>
    <x v="1"/>
    <s v="185220"/>
    <n v="0"/>
    <s v="185220"/>
    <n v="2006"/>
    <s v="20060504"/>
    <s v="20060504"/>
    <n v="78"/>
    <n v="4.8"/>
    <m/>
    <s v="CWT"/>
    <s v="P"/>
    <s v="Y"/>
    <s v="Y"/>
    <s v="Y"/>
    <s v="Y"/>
    <n v="3.6714999999999998E-2"/>
    <x v="0"/>
    <n v="24111"/>
    <n v="311132"/>
    <x v="1"/>
    <n v="4279"/>
    <x v="9"/>
    <m/>
    <m/>
    <m/>
    <m/>
    <m/>
    <m/>
    <m/>
    <m/>
    <m/>
    <m/>
    <m/>
    <m/>
    <m/>
    <m/>
    <m/>
    <n v="45.68"/>
    <n v="39.86999999999999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4.46"/>
    <m/>
    <m/>
    <m/>
    <m/>
    <n v="83.1"/>
    <n v="134.47"/>
    <m/>
    <m/>
    <n v="85.55"/>
    <n v="214.46"/>
    <n v="300.01"/>
    <n v="217.57"/>
    <n v="517.58000000000004"/>
  </r>
  <r>
    <n v="27"/>
    <n v="106"/>
    <s v="Quinsam R"/>
    <s v="OPS"/>
    <s v="124"/>
    <s v="Chinook"/>
    <s v="3"/>
    <x v="0"/>
    <x v="3"/>
    <n v="106"/>
    <x v="11"/>
    <s v="CK-29"/>
    <s v="EAST VANCOUVER ISLAND-NORTH_FA_0.x"/>
    <s v="M"/>
    <s v="H"/>
    <n v="106"/>
    <s v="Quinsam River H"/>
    <n v="106"/>
    <s v="Quinsam R"/>
    <s v="JNST"/>
    <s v="S"/>
    <x v="1"/>
    <s v="185220"/>
    <n v="0"/>
    <s v="185220"/>
    <n v="2006"/>
    <s v="20060504"/>
    <s v="20060504"/>
    <n v="78"/>
    <n v="4.8"/>
    <m/>
    <s v="CWT"/>
    <s v="P"/>
    <s v="Y"/>
    <s v="Y"/>
    <s v="Y"/>
    <s v="Y"/>
    <n v="3.6714999999999998E-2"/>
    <x v="0"/>
    <n v="24111"/>
    <n v="311132"/>
    <x v="2"/>
    <n v="4279"/>
    <x v="10"/>
    <m/>
    <m/>
    <m/>
    <m/>
    <m/>
    <m/>
    <m/>
    <m/>
    <m/>
    <m/>
    <m/>
    <m/>
    <m/>
    <m/>
    <m/>
    <m/>
    <m/>
    <m/>
    <m/>
    <m/>
    <m/>
    <m/>
    <m/>
    <m/>
    <m/>
    <m/>
    <m/>
    <m/>
    <m/>
    <m/>
    <m/>
    <m/>
    <m/>
    <m/>
    <m/>
    <m/>
    <m/>
    <m/>
    <m/>
    <m/>
    <m/>
    <m/>
    <m/>
    <m/>
    <m/>
    <m/>
    <m/>
    <m/>
    <m/>
    <n v="170.46"/>
    <m/>
    <m/>
    <m/>
    <m/>
    <m/>
    <m/>
    <m/>
    <m/>
    <m/>
    <m/>
    <m/>
    <m/>
    <m/>
    <m/>
    <m/>
    <m/>
    <m/>
    <m/>
    <m/>
    <m/>
    <m/>
    <m/>
    <m/>
    <m/>
    <m/>
    <m/>
    <m/>
    <m/>
    <m/>
    <m/>
    <m/>
    <m/>
    <m/>
    <m/>
    <m/>
    <m/>
    <m/>
    <m/>
    <m/>
    <m/>
    <m/>
    <m/>
    <m/>
    <m/>
    <m/>
    <m/>
    <m/>
    <m/>
    <m/>
    <m/>
    <m/>
    <m/>
    <m/>
    <m/>
    <m/>
    <m/>
    <m/>
    <m/>
    <m/>
    <m/>
    <m/>
    <m/>
    <m/>
    <m/>
    <m/>
    <m/>
    <m/>
    <m/>
    <m/>
    <m/>
    <m/>
    <m/>
    <m/>
    <m/>
    <m/>
    <m/>
    <m/>
    <m/>
    <m/>
    <m/>
    <m/>
    <m/>
    <m/>
    <m/>
    <m/>
    <m/>
    <m/>
    <m/>
    <m/>
    <m/>
    <m/>
    <m/>
    <m/>
    <m/>
    <m/>
    <m/>
    <m/>
    <m/>
    <m/>
    <m/>
    <m/>
    <m/>
    <m/>
    <m/>
    <m/>
    <m/>
    <m/>
    <m/>
    <m/>
    <m/>
    <m/>
    <m/>
    <m/>
    <m/>
    <n v="43.89"/>
    <n v="11.29"/>
    <m/>
    <m/>
    <n v="170.46"/>
    <n v="0"/>
    <n v="170.46"/>
    <n v="55.18"/>
    <n v="225.64000000000001"/>
  </r>
  <r>
    <n v="27"/>
    <n v="106"/>
    <s v="Quinsam R"/>
    <s v="OPS"/>
    <s v="124"/>
    <s v="Chinook"/>
    <s v="3"/>
    <x v="0"/>
    <x v="3"/>
    <n v="106"/>
    <x v="11"/>
    <s v="CK-29"/>
    <s v="EAST VANCOUVER ISLAND-NORTH_FA_0.x"/>
    <s v="M"/>
    <s v="H"/>
    <n v="106"/>
    <s v="Quinsam River H"/>
    <n v="106"/>
    <s v="Quinsam R"/>
    <s v="JNST"/>
    <s v="S"/>
    <x v="1"/>
    <s v="185226"/>
    <n v="0"/>
    <s v="185226"/>
    <n v="2006"/>
    <s v="20060508"/>
    <s v="20060508"/>
    <n v="81"/>
    <n v="5.7"/>
    <m/>
    <s v="CWT"/>
    <s v="P"/>
    <s v="Y"/>
    <s v="Y"/>
    <s v="Y"/>
    <s v="Y"/>
    <n v="2.1479000000000002E-2"/>
    <x v="0"/>
    <n v="27334"/>
    <n v="311060"/>
    <x v="0"/>
    <n v="4281"/>
    <x v="8"/>
    <m/>
    <m/>
    <m/>
    <m/>
    <m/>
    <m/>
    <m/>
    <m/>
    <m/>
    <m/>
    <m/>
    <m/>
    <m/>
    <m/>
    <m/>
    <m/>
    <m/>
    <m/>
    <m/>
    <m/>
    <m/>
    <m/>
    <m/>
    <m/>
    <m/>
    <m/>
    <m/>
    <m/>
    <m/>
    <m/>
    <m/>
    <m/>
    <m/>
    <m/>
    <n v="249.9"/>
    <m/>
    <m/>
    <m/>
    <m/>
    <m/>
    <m/>
    <m/>
    <m/>
    <m/>
    <m/>
    <m/>
    <m/>
    <m/>
    <m/>
    <m/>
    <m/>
    <m/>
    <m/>
    <m/>
    <m/>
    <m/>
    <m/>
    <m/>
    <m/>
    <m/>
    <m/>
    <m/>
    <m/>
    <m/>
    <m/>
    <m/>
    <m/>
    <m/>
    <m/>
    <m/>
    <m/>
    <m/>
    <m/>
    <m/>
    <m/>
    <m/>
    <m/>
    <m/>
    <m/>
    <m/>
    <m/>
    <m/>
    <m/>
    <m/>
    <m/>
    <m/>
    <m/>
    <m/>
    <m/>
    <m/>
    <m/>
    <m/>
    <m/>
    <m/>
    <m/>
    <m/>
    <m/>
    <m/>
    <m/>
    <m/>
    <m/>
    <m/>
    <m/>
    <m/>
    <m/>
    <m/>
    <m/>
    <m/>
    <m/>
    <m/>
    <m/>
    <m/>
    <m/>
    <m/>
    <m/>
    <m/>
    <m/>
    <m/>
    <m/>
    <m/>
    <m/>
    <m/>
    <m/>
    <m/>
    <m/>
    <m/>
    <m/>
    <m/>
    <m/>
    <m/>
    <m/>
    <m/>
    <m/>
    <m/>
    <m/>
    <m/>
    <m/>
    <m/>
    <m/>
    <m/>
    <m/>
    <m/>
    <m/>
    <m/>
    <m/>
    <m/>
    <m/>
    <m/>
    <m/>
    <m/>
    <m/>
    <m/>
    <m/>
    <m/>
    <m/>
    <m/>
    <m/>
    <m/>
    <m/>
    <m/>
    <m/>
    <m/>
    <m/>
    <m/>
    <n v="33.21"/>
    <n v="58.36"/>
    <m/>
    <m/>
    <n v="249.9"/>
    <n v="0"/>
    <n v="249.9"/>
    <n v="91.57"/>
    <n v="341.47"/>
  </r>
  <r>
    <n v="27"/>
    <n v="106"/>
    <s v="Quinsam R"/>
    <s v="OPS"/>
    <s v="124"/>
    <s v="Chinook"/>
    <s v="3"/>
    <x v="0"/>
    <x v="3"/>
    <n v="106"/>
    <x v="11"/>
    <s v="CK-29"/>
    <s v="EAST VANCOUVER ISLAND-NORTH_FA_0.x"/>
    <s v="M"/>
    <s v="H"/>
    <n v="106"/>
    <s v="Quinsam River H"/>
    <n v="106"/>
    <s v="Quinsam R"/>
    <s v="JNST"/>
    <s v="S"/>
    <x v="1"/>
    <s v="185226"/>
    <n v="0"/>
    <s v="185226"/>
    <n v="2006"/>
    <s v="20060508"/>
    <s v="20060508"/>
    <n v="81"/>
    <n v="5.7"/>
    <m/>
    <s v="CWT"/>
    <s v="P"/>
    <s v="Y"/>
    <s v="Y"/>
    <s v="Y"/>
    <s v="Y"/>
    <n v="2.1479000000000002E-2"/>
    <x v="0"/>
    <n v="27334"/>
    <n v="311060"/>
    <x v="1"/>
    <n v="4281"/>
    <x v="9"/>
    <m/>
    <m/>
    <m/>
    <m/>
    <m/>
    <m/>
    <m/>
    <m/>
    <m/>
    <m/>
    <m/>
    <m/>
    <m/>
    <m/>
    <m/>
    <m/>
    <m/>
    <m/>
    <m/>
    <m/>
    <m/>
    <m/>
    <m/>
    <m/>
    <m/>
    <m/>
    <m/>
    <m/>
    <m/>
    <n v="81.709999999999994"/>
    <m/>
    <m/>
    <m/>
    <m/>
    <m/>
    <m/>
    <m/>
    <m/>
    <m/>
    <m/>
    <m/>
    <m/>
    <m/>
    <m/>
    <m/>
    <m/>
    <m/>
    <m/>
    <m/>
    <n v="285.41000000000003"/>
    <m/>
    <m/>
    <m/>
    <m/>
    <m/>
    <m/>
    <m/>
    <m/>
    <m/>
    <m/>
    <m/>
    <m/>
    <m/>
    <m/>
    <m/>
    <m/>
    <m/>
    <m/>
    <m/>
    <m/>
    <m/>
    <m/>
    <m/>
    <m/>
    <m/>
    <m/>
    <m/>
    <m/>
    <m/>
    <m/>
    <m/>
    <m/>
    <m/>
    <m/>
    <m/>
    <m/>
    <m/>
    <m/>
    <m/>
    <m/>
    <m/>
    <m/>
    <m/>
    <m/>
    <m/>
    <m/>
    <m/>
    <m/>
    <m/>
    <m/>
    <m/>
    <m/>
    <m/>
    <m/>
    <m/>
    <m/>
    <m/>
    <m/>
    <m/>
    <m/>
    <m/>
    <m/>
    <m/>
    <m/>
    <m/>
    <m/>
    <m/>
    <m/>
    <m/>
    <m/>
    <m/>
    <m/>
    <m/>
    <m/>
    <m/>
    <m/>
    <m/>
    <m/>
    <m/>
    <m/>
    <m/>
    <m/>
    <m/>
    <m/>
    <m/>
    <m/>
    <m/>
    <m/>
    <m/>
    <m/>
    <m/>
    <m/>
    <m/>
    <m/>
    <m/>
    <m/>
    <m/>
    <m/>
    <n v="276.19"/>
    <m/>
    <m/>
    <m/>
    <m/>
    <m/>
    <m/>
    <m/>
    <m/>
    <m/>
    <m/>
    <n v="68.17"/>
    <m/>
    <m/>
    <m/>
    <m/>
    <n v="93.89"/>
    <n v="215.77"/>
    <m/>
    <m/>
    <n v="643.30999999999995"/>
    <n v="68.17"/>
    <n v="711.48"/>
    <n v="309.66000000000003"/>
    <n v="1021.14"/>
  </r>
  <r>
    <n v="27"/>
    <n v="106"/>
    <s v="Quinsam R"/>
    <s v="OPS"/>
    <s v="124"/>
    <s v="Chinook"/>
    <s v="3"/>
    <x v="0"/>
    <x v="3"/>
    <n v="106"/>
    <x v="11"/>
    <s v="CK-29"/>
    <s v="EAST VANCOUVER ISLAND-NORTH_FA_0.x"/>
    <s v="M"/>
    <s v="H"/>
    <n v="106"/>
    <s v="Quinsam River H"/>
    <n v="106"/>
    <s v="Quinsam R"/>
    <s v="JNST"/>
    <s v="S"/>
    <x v="1"/>
    <s v="185226"/>
    <n v="0"/>
    <s v="185226"/>
    <n v="2006"/>
    <s v="20060508"/>
    <s v="20060508"/>
    <n v="81"/>
    <n v="5.7"/>
    <m/>
    <s v="CWT"/>
    <s v="P"/>
    <s v="Y"/>
    <s v="Y"/>
    <s v="Y"/>
    <s v="Y"/>
    <n v="2.1479000000000002E-2"/>
    <x v="0"/>
    <n v="27334"/>
    <n v="311060"/>
    <x v="2"/>
    <n v="4281"/>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86"/>
    <m/>
    <m/>
    <m/>
    <m/>
    <n v="31.52"/>
    <n v="93.29"/>
    <m/>
    <m/>
    <n v="0"/>
    <n v="31.86"/>
    <n v="31.86"/>
    <n v="124.81"/>
    <n v="156.67000000000002"/>
  </r>
  <r>
    <n v="27"/>
    <n v="106"/>
    <s v="Quinsam R"/>
    <s v="OPS"/>
    <s v="124"/>
    <s v="Chinook"/>
    <s v="3"/>
    <x v="0"/>
    <x v="3"/>
    <n v="106"/>
    <x v="11"/>
    <s v="CK-29"/>
    <s v="EAST VANCOUVER ISLAND-NORTH_FA_0.x"/>
    <s v="M"/>
    <s v="H"/>
    <n v="106"/>
    <s v="Quinsam River H"/>
    <n v="106"/>
    <s v="Quinsam R"/>
    <s v="JNST"/>
    <s v="S"/>
    <x v="1"/>
    <s v="185227"/>
    <n v="0"/>
    <s v="185227"/>
    <n v="2006"/>
    <s v="20060504"/>
    <s v="20060504"/>
    <n v="78"/>
    <n v="4.9000000000000004"/>
    <m/>
    <s v="CWT"/>
    <s v="P"/>
    <s v="Y"/>
    <s v="Y"/>
    <s v="Y"/>
    <s v="Y"/>
    <n v="1.1323E-2"/>
    <x v="0"/>
    <n v="25845"/>
    <n v="311762"/>
    <x v="0"/>
    <n v="4280"/>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8.15"/>
    <m/>
    <m/>
    <m/>
    <m/>
    <n v="30.8"/>
    <n v="54.13"/>
    <m/>
    <m/>
    <n v="0"/>
    <n v="58.15"/>
    <n v="58.15"/>
    <n v="84.93"/>
    <n v="143.08000000000001"/>
  </r>
  <r>
    <n v="27"/>
    <n v="106"/>
    <s v="Quinsam R"/>
    <s v="OPS"/>
    <s v="124"/>
    <s v="Chinook"/>
    <s v="3"/>
    <x v="0"/>
    <x v="3"/>
    <n v="106"/>
    <x v="11"/>
    <s v="CK-29"/>
    <s v="EAST VANCOUVER ISLAND-NORTH_FA_0.x"/>
    <s v="M"/>
    <s v="H"/>
    <n v="106"/>
    <s v="Quinsam River H"/>
    <n v="106"/>
    <s v="Quinsam R"/>
    <s v="JNST"/>
    <s v="S"/>
    <x v="1"/>
    <s v="185227"/>
    <n v="0"/>
    <s v="185227"/>
    <n v="2006"/>
    <s v="20060504"/>
    <s v="20060504"/>
    <n v="78"/>
    <n v="4.9000000000000004"/>
    <m/>
    <s v="CWT"/>
    <s v="P"/>
    <s v="Y"/>
    <s v="Y"/>
    <s v="Y"/>
    <s v="Y"/>
    <n v="1.1323E-2"/>
    <x v="0"/>
    <n v="25845"/>
    <n v="311762"/>
    <x v="1"/>
    <n v="4280"/>
    <x v="9"/>
    <m/>
    <m/>
    <m/>
    <m/>
    <m/>
    <m/>
    <m/>
    <m/>
    <m/>
    <m/>
    <m/>
    <m/>
    <m/>
    <m/>
    <m/>
    <m/>
    <m/>
    <m/>
    <m/>
    <m/>
    <m/>
    <m/>
    <m/>
    <m/>
    <m/>
    <m/>
    <m/>
    <m/>
    <m/>
    <m/>
    <m/>
    <m/>
    <m/>
    <m/>
    <n v="86.61"/>
    <m/>
    <m/>
    <m/>
    <m/>
    <m/>
    <m/>
    <m/>
    <m/>
    <m/>
    <m/>
    <m/>
    <m/>
    <m/>
    <m/>
    <n v="605.05999999999995"/>
    <m/>
    <m/>
    <m/>
    <m/>
    <m/>
    <m/>
    <m/>
    <m/>
    <m/>
    <m/>
    <m/>
    <m/>
    <m/>
    <m/>
    <m/>
    <m/>
    <m/>
    <m/>
    <m/>
    <m/>
    <m/>
    <m/>
    <m/>
    <m/>
    <m/>
    <m/>
    <m/>
    <m/>
    <m/>
    <m/>
    <m/>
    <m/>
    <m/>
    <m/>
    <m/>
    <m/>
    <m/>
    <m/>
    <m/>
    <m/>
    <m/>
    <m/>
    <m/>
    <m/>
    <m/>
    <m/>
    <m/>
    <m/>
    <m/>
    <m/>
    <m/>
    <m/>
    <m/>
    <m/>
    <m/>
    <m/>
    <m/>
    <m/>
    <m/>
    <m/>
    <m/>
    <m/>
    <m/>
    <m/>
    <m/>
    <m/>
    <m/>
    <m/>
    <m/>
    <m/>
    <m/>
    <m/>
    <m/>
    <m/>
    <m/>
    <m/>
    <m/>
    <m/>
    <m/>
    <m/>
    <m/>
    <m/>
    <m/>
    <m/>
    <m/>
    <m/>
    <m/>
    <m/>
    <m/>
    <m/>
    <m/>
    <m/>
    <m/>
    <m/>
    <m/>
    <m/>
    <m/>
    <m/>
    <m/>
    <m/>
    <m/>
    <m/>
    <m/>
    <m/>
    <m/>
    <m/>
    <m/>
    <m/>
    <m/>
    <n v="25.82"/>
    <m/>
    <m/>
    <m/>
    <m/>
    <n v="73.36"/>
    <n v="141.09"/>
    <m/>
    <m/>
    <n v="691.67"/>
    <n v="25.82"/>
    <n v="717.49"/>
    <n v="214.45"/>
    <n v="931.94"/>
  </r>
  <r>
    <n v="27"/>
    <n v="106"/>
    <s v="Quinsam R"/>
    <s v="OPS"/>
    <s v="124"/>
    <s v="Chinook"/>
    <s v="3"/>
    <x v="0"/>
    <x v="3"/>
    <n v="106"/>
    <x v="11"/>
    <s v="CK-29"/>
    <s v="EAST VANCOUVER ISLAND-NORTH_FA_0.x"/>
    <s v="M"/>
    <s v="H"/>
    <n v="106"/>
    <s v="Quinsam River H"/>
    <n v="106"/>
    <s v="Quinsam R"/>
    <s v="JNST"/>
    <s v="S"/>
    <x v="1"/>
    <s v="185227"/>
    <n v="0"/>
    <s v="185227"/>
    <n v="2006"/>
    <s v="20060504"/>
    <s v="20060504"/>
    <n v="78"/>
    <n v="4.9000000000000004"/>
    <m/>
    <s v="CWT"/>
    <s v="P"/>
    <s v="Y"/>
    <s v="Y"/>
    <s v="Y"/>
    <s v="Y"/>
    <n v="1.1323E-2"/>
    <x v="0"/>
    <n v="25845"/>
    <n v="311762"/>
    <x v="2"/>
    <n v="4280"/>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13"/>
    <n v="24.8"/>
    <m/>
    <m/>
    <n v="0"/>
    <n v="0"/>
    <n v="0"/>
    <n v="35.93"/>
    <n v="35.93"/>
  </r>
  <r>
    <n v="27"/>
    <n v="106"/>
    <s v="Quinsam R"/>
    <s v="OPS"/>
    <s v="124"/>
    <s v="Chinook"/>
    <s v="3"/>
    <x v="0"/>
    <x v="3"/>
    <n v="106"/>
    <x v="11"/>
    <s v="CK-29"/>
    <s v="EAST VANCOUVER ISLAND-NORTH_FA_0.x"/>
    <s v="M"/>
    <s v="H"/>
    <n v="106"/>
    <s v="Quinsam River H"/>
    <n v="106"/>
    <s v="Quinsam R"/>
    <s v="JNST"/>
    <s v="S"/>
    <x v="1"/>
    <s v="185228"/>
    <n v="0"/>
    <s v="185228"/>
    <n v="2006"/>
    <s v="20060508"/>
    <s v="20060508"/>
    <n v="79"/>
    <n v="5.3"/>
    <m/>
    <s v="CWT"/>
    <s v="P"/>
    <s v="Y"/>
    <s v="Y"/>
    <s v="Y"/>
    <s v="Y"/>
    <n v="4.5356E-2"/>
    <x v="0"/>
    <n v="24457"/>
    <n v="212739"/>
    <x v="4"/>
    <n v="4276"/>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
    <n v="4.57"/>
    <m/>
    <m/>
    <n v="0"/>
    <n v="0"/>
    <n v="0"/>
    <n v="5.97"/>
    <n v="5.9700000000000006"/>
  </r>
  <r>
    <n v="27"/>
    <n v="106"/>
    <s v="Quinsam R"/>
    <s v="OPS"/>
    <s v="124"/>
    <s v="Chinook"/>
    <s v="3"/>
    <x v="0"/>
    <x v="3"/>
    <n v="106"/>
    <x v="11"/>
    <s v="CK-29"/>
    <s v="EAST VANCOUVER ISLAND-NORTH_FA_0.x"/>
    <s v="M"/>
    <s v="H"/>
    <n v="106"/>
    <s v="Quinsam River H"/>
    <n v="106"/>
    <s v="Quinsam R"/>
    <s v="JNST"/>
    <s v="S"/>
    <x v="1"/>
    <s v="185228"/>
    <n v="0"/>
    <s v="185228"/>
    <n v="2006"/>
    <s v="20060508"/>
    <s v="20060508"/>
    <n v="79"/>
    <n v="5.3"/>
    <m/>
    <s v="CWT"/>
    <s v="P"/>
    <s v="Y"/>
    <s v="Y"/>
    <s v="Y"/>
    <s v="Y"/>
    <n v="4.5356E-2"/>
    <x v="0"/>
    <n v="24457"/>
    <n v="212739"/>
    <x v="0"/>
    <n v="4276"/>
    <x v="8"/>
    <m/>
    <m/>
    <m/>
    <m/>
    <m/>
    <m/>
    <m/>
    <m/>
    <m/>
    <m/>
    <m/>
    <m/>
    <m/>
    <m/>
    <m/>
    <m/>
    <m/>
    <m/>
    <m/>
    <m/>
    <m/>
    <m/>
    <m/>
    <m/>
    <m/>
    <m/>
    <m/>
    <m/>
    <m/>
    <m/>
    <m/>
    <m/>
    <m/>
    <m/>
    <m/>
    <m/>
    <m/>
    <m/>
    <m/>
    <m/>
    <m/>
    <m/>
    <m/>
    <m/>
    <m/>
    <m/>
    <m/>
    <m/>
    <m/>
    <n v="324.37"/>
    <m/>
    <m/>
    <m/>
    <m/>
    <m/>
    <m/>
    <m/>
    <m/>
    <m/>
    <m/>
    <m/>
    <m/>
    <m/>
    <m/>
    <m/>
    <m/>
    <m/>
    <m/>
    <m/>
    <m/>
    <m/>
    <m/>
    <m/>
    <m/>
    <m/>
    <m/>
    <m/>
    <m/>
    <m/>
    <m/>
    <m/>
    <m/>
    <m/>
    <m/>
    <m/>
    <m/>
    <m/>
    <m/>
    <m/>
    <m/>
    <m/>
    <m/>
    <m/>
    <m/>
    <m/>
    <m/>
    <m/>
    <m/>
    <m/>
    <m/>
    <m/>
    <m/>
    <m/>
    <m/>
    <m/>
    <m/>
    <m/>
    <m/>
    <m/>
    <m/>
    <m/>
    <m/>
    <m/>
    <m/>
    <m/>
    <m/>
    <m/>
    <m/>
    <m/>
    <m/>
    <m/>
    <m/>
    <m/>
    <m/>
    <m/>
    <m/>
    <m/>
    <m/>
    <m/>
    <m/>
    <m/>
    <m/>
    <m/>
    <n v="97.42"/>
    <m/>
    <m/>
    <m/>
    <m/>
    <m/>
    <m/>
    <m/>
    <m/>
    <m/>
    <m/>
    <m/>
    <m/>
    <m/>
    <m/>
    <m/>
    <m/>
    <m/>
    <m/>
    <m/>
    <m/>
    <m/>
    <m/>
    <m/>
    <m/>
    <m/>
    <n v="4.96"/>
    <m/>
    <m/>
    <m/>
    <m/>
    <n v="28.56"/>
    <n v="50.19"/>
    <m/>
    <m/>
    <n v="421.79"/>
    <n v="4.96"/>
    <n v="426.75"/>
    <n v="78.75"/>
    <n v="505.5"/>
  </r>
  <r>
    <n v="27"/>
    <n v="106"/>
    <s v="Quinsam R"/>
    <s v="OPS"/>
    <s v="124"/>
    <s v="Chinook"/>
    <s v="3"/>
    <x v="0"/>
    <x v="3"/>
    <n v="106"/>
    <x v="11"/>
    <s v="CK-29"/>
    <s v="EAST VANCOUVER ISLAND-NORTH_FA_0.x"/>
    <s v="M"/>
    <s v="H"/>
    <n v="106"/>
    <s v="Quinsam River H"/>
    <n v="106"/>
    <s v="Quinsam R"/>
    <s v="JNST"/>
    <s v="S"/>
    <x v="1"/>
    <s v="185228"/>
    <n v="0"/>
    <s v="185228"/>
    <n v="2006"/>
    <s v="20060508"/>
    <s v="20060508"/>
    <n v="79"/>
    <n v="5.3"/>
    <m/>
    <s v="CWT"/>
    <s v="P"/>
    <s v="Y"/>
    <s v="Y"/>
    <s v="Y"/>
    <s v="Y"/>
    <n v="4.5356E-2"/>
    <x v="0"/>
    <n v="24457"/>
    <n v="212739"/>
    <x v="1"/>
    <n v="4276"/>
    <x v="9"/>
    <m/>
    <m/>
    <m/>
    <m/>
    <m/>
    <m/>
    <m/>
    <m/>
    <m/>
    <m/>
    <m/>
    <m/>
    <m/>
    <m/>
    <m/>
    <m/>
    <m/>
    <m/>
    <m/>
    <m/>
    <m/>
    <m/>
    <m/>
    <m/>
    <m/>
    <m/>
    <m/>
    <m/>
    <m/>
    <n v="124.92"/>
    <m/>
    <m/>
    <m/>
    <m/>
    <m/>
    <m/>
    <m/>
    <m/>
    <m/>
    <m/>
    <m/>
    <m/>
    <m/>
    <m/>
    <m/>
    <m/>
    <m/>
    <m/>
    <m/>
    <m/>
    <m/>
    <m/>
    <m/>
    <m/>
    <m/>
    <m/>
    <m/>
    <m/>
    <m/>
    <m/>
    <m/>
    <m/>
    <m/>
    <m/>
    <m/>
    <m/>
    <m/>
    <m/>
    <m/>
    <m/>
    <m/>
    <m/>
    <m/>
    <m/>
    <m/>
    <m/>
    <m/>
    <m/>
    <m/>
    <m/>
    <m/>
    <m/>
    <m/>
    <m/>
    <m/>
    <m/>
    <m/>
    <m/>
    <m/>
    <m/>
    <m/>
    <m/>
    <m/>
    <m/>
    <m/>
    <m/>
    <m/>
    <m/>
    <m/>
    <m/>
    <m/>
    <m/>
    <m/>
    <m/>
    <m/>
    <m/>
    <m/>
    <m/>
    <m/>
    <m/>
    <m/>
    <m/>
    <m/>
    <m/>
    <m/>
    <m/>
    <m/>
    <m/>
    <m/>
    <m/>
    <m/>
    <m/>
    <m/>
    <m/>
    <m/>
    <m/>
    <m/>
    <m/>
    <m/>
    <m/>
    <m/>
    <m/>
    <m/>
    <m/>
    <m/>
    <m/>
    <m/>
    <m/>
    <m/>
    <m/>
    <m/>
    <m/>
    <m/>
    <m/>
    <m/>
    <m/>
    <m/>
    <m/>
    <m/>
    <m/>
    <m/>
    <m/>
    <m/>
    <m/>
    <m/>
    <m/>
    <m/>
    <m/>
    <m/>
    <m/>
    <m/>
    <m/>
    <m/>
    <m/>
    <n v="74.17"/>
    <n v="139.69999999999999"/>
    <m/>
    <m/>
    <n v="124.92"/>
    <n v="0"/>
    <n v="124.92"/>
    <n v="213.87"/>
    <n v="338.78999999999996"/>
  </r>
  <r>
    <n v="27"/>
    <n v="106"/>
    <s v="Quinsam R"/>
    <s v="OPS"/>
    <s v="124"/>
    <s v="Chinook"/>
    <s v="3"/>
    <x v="0"/>
    <x v="3"/>
    <n v="106"/>
    <x v="11"/>
    <s v="CK-29"/>
    <s v="EAST VANCOUVER ISLAND-NORTH_FA_0.x"/>
    <s v="M"/>
    <s v="H"/>
    <n v="106"/>
    <s v="Quinsam River H"/>
    <n v="106"/>
    <s v="Quinsam R"/>
    <s v="JNST"/>
    <s v="S"/>
    <x v="1"/>
    <s v="185228"/>
    <n v="0"/>
    <s v="185228"/>
    <n v="2006"/>
    <s v="20060508"/>
    <s v="20060508"/>
    <n v="79"/>
    <n v="5.3"/>
    <m/>
    <s v="CWT"/>
    <s v="P"/>
    <s v="Y"/>
    <s v="Y"/>
    <s v="Y"/>
    <s v="Y"/>
    <n v="4.5356E-2"/>
    <x v="0"/>
    <n v="24457"/>
    <n v="212739"/>
    <x v="2"/>
    <n v="4276"/>
    <x v="10"/>
    <m/>
    <m/>
    <m/>
    <m/>
    <m/>
    <m/>
    <m/>
    <m/>
    <m/>
    <m/>
    <m/>
    <m/>
    <m/>
    <m/>
    <m/>
    <m/>
    <m/>
    <m/>
    <m/>
    <m/>
    <m/>
    <m/>
    <m/>
    <m/>
    <m/>
    <m/>
    <m/>
    <m/>
    <m/>
    <n v="55.84"/>
    <m/>
    <m/>
    <m/>
    <m/>
    <m/>
    <m/>
    <m/>
    <m/>
    <m/>
    <m/>
    <m/>
    <m/>
    <m/>
    <m/>
    <m/>
    <m/>
    <m/>
    <m/>
    <m/>
    <m/>
    <m/>
    <m/>
    <m/>
    <m/>
    <m/>
    <m/>
    <m/>
    <m/>
    <m/>
    <m/>
    <m/>
    <m/>
    <m/>
    <m/>
    <m/>
    <m/>
    <m/>
    <m/>
    <m/>
    <m/>
    <m/>
    <m/>
    <m/>
    <m/>
    <m/>
    <m/>
    <m/>
    <m/>
    <m/>
    <m/>
    <m/>
    <m/>
    <m/>
    <m/>
    <m/>
    <m/>
    <m/>
    <m/>
    <m/>
    <m/>
    <m/>
    <m/>
    <m/>
    <m/>
    <m/>
    <m/>
    <m/>
    <m/>
    <m/>
    <m/>
    <m/>
    <m/>
    <m/>
    <m/>
    <m/>
    <m/>
    <m/>
    <m/>
    <m/>
    <m/>
    <m/>
    <m/>
    <m/>
    <m/>
    <m/>
    <m/>
    <m/>
    <m/>
    <m/>
    <m/>
    <m/>
    <m/>
    <m/>
    <m/>
    <m/>
    <m/>
    <m/>
    <m/>
    <m/>
    <m/>
    <m/>
    <m/>
    <m/>
    <m/>
    <m/>
    <m/>
    <m/>
    <m/>
    <m/>
    <m/>
    <m/>
    <n v="87.68"/>
    <m/>
    <m/>
    <m/>
    <m/>
    <m/>
    <m/>
    <m/>
    <m/>
    <m/>
    <m/>
    <m/>
    <m/>
    <m/>
    <m/>
    <m/>
    <m/>
    <m/>
    <n v="12.44"/>
    <m/>
    <m/>
    <m/>
    <m/>
    <n v="24.09"/>
    <n v="3.89"/>
    <m/>
    <m/>
    <n v="143.52000000000001"/>
    <n v="12.44"/>
    <n v="155.96"/>
    <n v="27.98"/>
    <n v="183.94"/>
  </r>
  <r>
    <n v="27"/>
    <n v="106"/>
    <s v="Quinsam R"/>
    <s v="OPS"/>
    <s v="124"/>
    <s v="Chinook"/>
    <s v="3"/>
    <x v="0"/>
    <x v="3"/>
    <n v="106"/>
    <x v="11"/>
    <s v="CK-29"/>
    <s v="EAST VANCOUVER ISLAND-NORTH_FA_0.x"/>
    <s v="M"/>
    <s v="H"/>
    <n v="106"/>
    <s v="Quinsam River H"/>
    <n v="106"/>
    <s v="Quinsam R"/>
    <s v="JNST"/>
    <s v="S"/>
    <x v="1"/>
    <s v="185228"/>
    <n v="0"/>
    <s v="185228"/>
    <n v="2006"/>
    <s v="20060508"/>
    <s v="20060508"/>
    <n v="79"/>
    <n v="5.3"/>
    <m/>
    <s v="CWT"/>
    <s v="P"/>
    <s v="Y"/>
    <s v="Y"/>
    <s v="Y"/>
    <s v="Y"/>
    <n v="4.5356E-2"/>
    <x v="0"/>
    <n v="24457"/>
    <n v="212739"/>
    <x v="3"/>
    <n v="4276"/>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84"/>
    <m/>
    <m/>
    <m/>
    <m/>
    <m/>
    <m/>
    <m/>
    <m/>
    <n v="0"/>
    <n v="29.84"/>
    <n v="29.84"/>
    <n v="0"/>
    <n v="29.84"/>
  </r>
  <r>
    <n v="27"/>
    <n v="106"/>
    <s v="Quinsam R"/>
    <s v="OPS"/>
    <s v="124"/>
    <s v="Chinook"/>
    <s v="3"/>
    <x v="0"/>
    <x v="3"/>
    <n v="106"/>
    <x v="11"/>
    <s v="CK-29"/>
    <s v="EAST VANCOUVER ISLAND-NORTH_FA_0.x"/>
    <s v="M"/>
    <s v="H"/>
    <n v="106"/>
    <s v="Quinsam River H"/>
    <n v="106"/>
    <s v="Quinsam R"/>
    <s v="JNST"/>
    <s v="S"/>
    <x v="1"/>
    <s v="185229"/>
    <n v="0"/>
    <s v="185229"/>
    <n v="2006"/>
    <s v="20060508"/>
    <s v="20060508"/>
    <n v="80"/>
    <n v="5.4"/>
    <m/>
    <s v="CWT"/>
    <s v="P"/>
    <s v="Y"/>
    <s v="Y"/>
    <s v="Y"/>
    <s v="Y"/>
    <n v="1.3974E-2"/>
    <x v="0"/>
    <n v="28082"/>
    <n v="421350"/>
    <x v="4"/>
    <n v="4278"/>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
    <m/>
    <m/>
    <m/>
    <m/>
    <m/>
    <m/>
    <m/>
    <m/>
    <m/>
    <m/>
    <m/>
    <m/>
    <m/>
    <m/>
    <m/>
    <m/>
    <m/>
    <m/>
    <m/>
    <m/>
    <m/>
    <m/>
    <m/>
    <m/>
    <m/>
    <m/>
    <m/>
    <m/>
    <m/>
    <m/>
    <n v="15"/>
    <n v="0"/>
    <n v="15"/>
    <n v="0"/>
    <n v="15"/>
  </r>
  <r>
    <n v="27"/>
    <n v="106"/>
    <s v="Quinsam R"/>
    <s v="OPS"/>
    <s v="124"/>
    <s v="Chinook"/>
    <s v="3"/>
    <x v="0"/>
    <x v="3"/>
    <n v="106"/>
    <x v="11"/>
    <s v="CK-29"/>
    <s v="EAST VANCOUVER ISLAND-NORTH_FA_0.x"/>
    <s v="M"/>
    <s v="H"/>
    <n v="106"/>
    <s v="Quinsam River H"/>
    <n v="106"/>
    <s v="Quinsam R"/>
    <s v="JNST"/>
    <s v="S"/>
    <x v="1"/>
    <s v="185229"/>
    <n v="0"/>
    <s v="185229"/>
    <n v="2006"/>
    <s v="20060508"/>
    <s v="20060508"/>
    <n v="80"/>
    <n v="5.4"/>
    <m/>
    <s v="CWT"/>
    <s v="P"/>
    <s v="Y"/>
    <s v="Y"/>
    <s v="Y"/>
    <s v="Y"/>
    <n v="1.3974E-2"/>
    <x v="0"/>
    <n v="28082"/>
    <n v="421350"/>
    <x v="0"/>
    <n v="4278"/>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3.42"/>
    <m/>
    <m/>
    <m/>
    <m/>
    <n v="38.31"/>
    <n v="67.33"/>
    <m/>
    <m/>
    <n v="0"/>
    <n v="53.42"/>
    <n v="53.42"/>
    <n v="105.64"/>
    <n v="159.06"/>
  </r>
  <r>
    <n v="27"/>
    <n v="106"/>
    <s v="Quinsam R"/>
    <s v="OPS"/>
    <s v="124"/>
    <s v="Chinook"/>
    <s v="3"/>
    <x v="0"/>
    <x v="3"/>
    <n v="106"/>
    <x v="11"/>
    <s v="CK-29"/>
    <s v="EAST VANCOUVER ISLAND-NORTH_FA_0.x"/>
    <s v="M"/>
    <s v="H"/>
    <n v="106"/>
    <s v="Quinsam River H"/>
    <n v="106"/>
    <s v="Quinsam R"/>
    <s v="JNST"/>
    <s v="S"/>
    <x v="1"/>
    <s v="185229"/>
    <n v="0"/>
    <s v="185229"/>
    <n v="2006"/>
    <s v="20060508"/>
    <s v="20060508"/>
    <n v="80"/>
    <n v="5.4"/>
    <m/>
    <s v="CWT"/>
    <s v="P"/>
    <s v="Y"/>
    <s v="Y"/>
    <s v="Y"/>
    <s v="Y"/>
    <n v="1.3974E-2"/>
    <x v="0"/>
    <n v="28082"/>
    <n v="421350"/>
    <x v="1"/>
    <n v="4278"/>
    <x v="9"/>
    <m/>
    <m/>
    <m/>
    <m/>
    <m/>
    <m/>
    <m/>
    <m/>
    <m/>
    <m/>
    <m/>
    <m/>
    <m/>
    <m/>
    <m/>
    <n v="53.12"/>
    <m/>
    <m/>
    <m/>
    <m/>
    <m/>
    <m/>
    <m/>
    <m/>
    <m/>
    <m/>
    <m/>
    <m/>
    <m/>
    <m/>
    <m/>
    <m/>
    <m/>
    <m/>
    <n v="107.73"/>
    <m/>
    <m/>
    <m/>
    <m/>
    <m/>
    <m/>
    <m/>
    <m/>
    <m/>
    <m/>
    <m/>
    <m/>
    <m/>
    <m/>
    <m/>
    <m/>
    <m/>
    <m/>
    <m/>
    <m/>
    <m/>
    <m/>
    <m/>
    <m/>
    <m/>
    <m/>
    <m/>
    <m/>
    <m/>
    <m/>
    <m/>
    <m/>
    <m/>
    <m/>
    <m/>
    <m/>
    <m/>
    <m/>
    <m/>
    <m/>
    <m/>
    <m/>
    <m/>
    <m/>
    <m/>
    <m/>
    <m/>
    <m/>
    <m/>
    <m/>
    <m/>
    <m/>
    <m/>
    <m/>
    <m/>
    <m/>
    <m/>
    <m/>
    <m/>
    <m/>
    <m/>
    <m/>
    <m/>
    <m/>
    <m/>
    <m/>
    <m/>
    <m/>
    <m/>
    <m/>
    <m/>
    <m/>
    <m/>
    <m/>
    <m/>
    <m/>
    <m/>
    <m/>
    <m/>
    <m/>
    <m/>
    <m/>
    <m/>
    <m/>
    <m/>
    <m/>
    <m/>
    <m/>
    <m/>
    <m/>
    <m/>
    <m/>
    <m/>
    <m/>
    <m/>
    <m/>
    <m/>
    <m/>
    <m/>
    <m/>
    <m/>
    <m/>
    <m/>
    <m/>
    <m/>
    <m/>
    <m/>
    <m/>
    <m/>
    <m/>
    <m/>
    <m/>
    <m/>
    <m/>
    <m/>
    <m/>
    <m/>
    <m/>
    <m/>
    <m/>
    <m/>
    <m/>
    <m/>
    <m/>
    <n v="40.96"/>
    <m/>
    <m/>
    <m/>
    <m/>
    <n v="187.88"/>
    <n v="285.58"/>
    <m/>
    <m/>
    <n v="160.85"/>
    <n v="40.96"/>
    <n v="201.81"/>
    <n v="473.46"/>
    <n v="675.27"/>
  </r>
  <r>
    <n v="27"/>
    <n v="106"/>
    <s v="Quinsam R"/>
    <s v="OPS"/>
    <s v="124"/>
    <s v="Chinook"/>
    <s v="3"/>
    <x v="0"/>
    <x v="3"/>
    <n v="106"/>
    <x v="11"/>
    <s v="CK-29"/>
    <s v="EAST VANCOUVER ISLAND-NORTH_FA_0.x"/>
    <s v="M"/>
    <s v="H"/>
    <n v="106"/>
    <s v="Quinsam River H"/>
    <n v="106"/>
    <s v="Quinsam R"/>
    <s v="JNST"/>
    <s v="S"/>
    <x v="1"/>
    <s v="185229"/>
    <n v="0"/>
    <s v="185229"/>
    <n v="2006"/>
    <s v="20060508"/>
    <s v="20060508"/>
    <n v="80"/>
    <n v="5.4"/>
    <m/>
    <s v="CWT"/>
    <s v="P"/>
    <s v="Y"/>
    <s v="Y"/>
    <s v="Y"/>
    <s v="Y"/>
    <n v="1.3974E-2"/>
    <x v="0"/>
    <n v="28082"/>
    <n v="421350"/>
    <x v="2"/>
    <n v="4278"/>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8.09"/>
    <m/>
    <m/>
    <m/>
    <m/>
    <n v="74.349999999999994"/>
    <n v="80.22"/>
    <m/>
    <m/>
    <n v="0"/>
    <n v="148.09"/>
    <n v="148.09"/>
    <n v="154.57"/>
    <n v="302.65999999999997"/>
  </r>
  <r>
    <n v="27"/>
    <n v="106"/>
    <s v="Quinsam R"/>
    <s v="OPS"/>
    <s v="124"/>
    <s v="Chinook"/>
    <s v="3"/>
    <x v="0"/>
    <x v="3"/>
    <n v="106"/>
    <x v="11"/>
    <s v="CK-29"/>
    <s v="EAST VANCOUVER ISLAND-NORTH_FA_0.x"/>
    <s v="M"/>
    <s v="H"/>
    <n v="106"/>
    <s v="Quinsam River H"/>
    <n v="106"/>
    <s v="Quinsam R"/>
    <s v="JNST"/>
    <s v="S"/>
    <x v="1"/>
    <s v="185229"/>
    <n v="0"/>
    <s v="185229"/>
    <n v="2006"/>
    <s v="20060508"/>
    <s v="20060508"/>
    <n v="80"/>
    <n v="5.4"/>
    <m/>
    <s v="CWT"/>
    <s v="P"/>
    <s v="Y"/>
    <s v="Y"/>
    <s v="Y"/>
    <s v="Y"/>
    <n v="1.3974E-2"/>
    <x v="0"/>
    <n v="28082"/>
    <n v="421350"/>
    <x v="3"/>
    <n v="4278"/>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38"/>
    <m/>
    <m/>
    <n v="0"/>
    <n v="0"/>
    <n v="0"/>
    <n v="43.38"/>
    <n v="43.38"/>
  </r>
  <r>
    <n v="27"/>
    <n v="106"/>
    <s v="Quinsam R"/>
    <s v="OPS"/>
    <s v="124"/>
    <s v="Chinook"/>
    <s v="3"/>
    <x v="0"/>
    <x v="3"/>
    <n v="106"/>
    <x v="11"/>
    <s v="CK-29"/>
    <s v="EAST VANCOUVER ISLAND-NORTH_FA_0.x"/>
    <s v="M"/>
    <s v="H"/>
    <n v="106"/>
    <s v="Quinsam River H"/>
    <n v="106"/>
    <s v="Quinsam R"/>
    <s v="JNST"/>
    <s v="S"/>
    <x v="1"/>
    <s v="185230"/>
    <n v="0"/>
    <s v="185230"/>
    <n v="2006"/>
    <s v="20060515"/>
    <s v="20060515"/>
    <n v="0"/>
    <n v="4.9000000000000004"/>
    <m/>
    <s v="CWT"/>
    <s v="P"/>
    <s v="Y"/>
    <s v="Y"/>
    <s v="Y"/>
    <s v="Y"/>
    <n v="2.8769999999999998E-3"/>
    <x v="0"/>
    <n v="25646"/>
    <n v="203072"/>
    <x v="0"/>
    <n v="4277"/>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44"/>
    <m/>
    <m/>
    <m/>
    <m/>
    <n v="8.67"/>
    <n v="15.23"/>
    <m/>
    <m/>
    <n v="0"/>
    <n v="39.44"/>
    <n v="39.44"/>
    <n v="23.9"/>
    <n v="63.34"/>
  </r>
  <r>
    <n v="27"/>
    <n v="106"/>
    <s v="Quinsam R"/>
    <s v="OPS"/>
    <s v="124"/>
    <s v="Chinook"/>
    <s v="3"/>
    <x v="0"/>
    <x v="3"/>
    <n v="106"/>
    <x v="11"/>
    <s v="CK-29"/>
    <s v="EAST VANCOUVER ISLAND-NORTH_FA_0.x"/>
    <s v="M"/>
    <s v="H"/>
    <n v="106"/>
    <s v="Quinsam River H"/>
    <n v="106"/>
    <s v="Quinsam R"/>
    <s v="JNST"/>
    <s v="S"/>
    <x v="1"/>
    <s v="185230"/>
    <n v="0"/>
    <s v="185230"/>
    <n v="2006"/>
    <s v="20060515"/>
    <s v="20060515"/>
    <n v="0"/>
    <n v="4.9000000000000004"/>
    <m/>
    <s v="CWT"/>
    <s v="P"/>
    <s v="Y"/>
    <s v="Y"/>
    <s v="Y"/>
    <s v="Y"/>
    <n v="2.8769999999999998E-3"/>
    <x v="0"/>
    <n v="25646"/>
    <n v="203072"/>
    <x v="1"/>
    <n v="4277"/>
    <x v="9"/>
    <m/>
    <m/>
    <m/>
    <m/>
    <m/>
    <m/>
    <m/>
    <m/>
    <m/>
    <m/>
    <m/>
    <m/>
    <m/>
    <m/>
    <m/>
    <m/>
    <m/>
    <m/>
    <m/>
    <m/>
    <m/>
    <m/>
    <m/>
    <m/>
    <m/>
    <m/>
    <m/>
    <m/>
    <m/>
    <m/>
    <m/>
    <m/>
    <m/>
    <m/>
    <m/>
    <m/>
    <m/>
    <m/>
    <m/>
    <m/>
    <m/>
    <m/>
    <m/>
    <m/>
    <m/>
    <m/>
    <m/>
    <m/>
    <m/>
    <m/>
    <m/>
    <m/>
    <m/>
    <m/>
    <m/>
    <m/>
    <m/>
    <m/>
    <m/>
    <m/>
    <m/>
    <m/>
    <m/>
    <m/>
    <m/>
    <m/>
    <m/>
    <m/>
    <m/>
    <m/>
    <m/>
    <m/>
    <m/>
    <m/>
    <m/>
    <m/>
    <m/>
    <m/>
    <m/>
    <m/>
    <m/>
    <m/>
    <m/>
    <m/>
    <m/>
    <m/>
    <m/>
    <m/>
    <m/>
    <m/>
    <n v="47.59"/>
    <m/>
    <m/>
    <m/>
    <m/>
    <m/>
    <m/>
    <m/>
    <m/>
    <m/>
    <m/>
    <m/>
    <m/>
    <m/>
    <m/>
    <m/>
    <m/>
    <m/>
    <m/>
    <m/>
    <m/>
    <m/>
    <m/>
    <m/>
    <m/>
    <m/>
    <m/>
    <m/>
    <m/>
    <m/>
    <m/>
    <m/>
    <m/>
    <m/>
    <m/>
    <m/>
    <m/>
    <m/>
    <m/>
    <m/>
    <m/>
    <m/>
    <m/>
    <m/>
    <m/>
    <m/>
    <m/>
    <m/>
    <m/>
    <m/>
    <m/>
    <m/>
    <m/>
    <m/>
    <m/>
    <m/>
    <m/>
    <m/>
    <n v="192.18"/>
    <m/>
    <m/>
    <m/>
    <m/>
    <m/>
    <m/>
    <m/>
    <m/>
    <m/>
    <m/>
    <m/>
    <m/>
    <m/>
    <m/>
    <m/>
    <n v="50.99"/>
    <n v="79.02"/>
    <m/>
    <m/>
    <n v="239.77"/>
    <n v="0"/>
    <n v="239.77"/>
    <n v="130.01"/>
    <n v="369.78"/>
  </r>
  <r>
    <n v="27"/>
    <n v="106"/>
    <s v="Quinsam R"/>
    <s v="OPS"/>
    <s v="124"/>
    <s v="Chinook"/>
    <s v="3"/>
    <x v="0"/>
    <x v="3"/>
    <n v="106"/>
    <x v="11"/>
    <s v="CK-29"/>
    <s v="EAST VANCOUVER ISLAND-NORTH_FA_0.x"/>
    <s v="M"/>
    <s v="H"/>
    <n v="106"/>
    <s v="Quinsam River H"/>
    <n v="106"/>
    <s v="Quinsam R"/>
    <s v="JNST"/>
    <s v="S"/>
    <x v="1"/>
    <s v="185230"/>
    <n v="0"/>
    <s v="185230"/>
    <n v="2006"/>
    <s v="20060515"/>
    <s v="20060515"/>
    <n v="0"/>
    <n v="4.9000000000000004"/>
    <m/>
    <s v="CWT"/>
    <s v="P"/>
    <s v="Y"/>
    <s v="Y"/>
    <s v="Y"/>
    <s v="Y"/>
    <n v="2.8769999999999998E-3"/>
    <x v="0"/>
    <n v="25646"/>
    <n v="203072"/>
    <x v="2"/>
    <n v="4277"/>
    <x v="10"/>
    <m/>
    <m/>
    <m/>
    <m/>
    <m/>
    <m/>
    <m/>
    <m/>
    <m/>
    <m/>
    <m/>
    <m/>
    <m/>
    <m/>
    <m/>
    <m/>
    <m/>
    <m/>
    <m/>
    <m/>
    <m/>
    <m/>
    <m/>
    <m/>
    <m/>
    <m/>
    <m/>
    <m/>
    <m/>
    <m/>
    <m/>
    <m/>
    <m/>
    <m/>
    <m/>
    <m/>
    <m/>
    <m/>
    <m/>
    <m/>
    <m/>
    <m/>
    <m/>
    <m/>
    <m/>
    <m/>
    <m/>
    <m/>
    <m/>
    <n v="104.6"/>
    <m/>
    <m/>
    <m/>
    <m/>
    <m/>
    <m/>
    <m/>
    <m/>
    <m/>
    <m/>
    <m/>
    <m/>
    <m/>
    <m/>
    <m/>
    <m/>
    <m/>
    <m/>
    <m/>
    <m/>
    <m/>
    <m/>
    <m/>
    <m/>
    <m/>
    <m/>
    <m/>
    <m/>
    <m/>
    <m/>
    <m/>
    <m/>
    <m/>
    <m/>
    <m/>
    <m/>
    <m/>
    <m/>
    <m/>
    <m/>
    <m/>
    <m/>
    <m/>
    <m/>
    <m/>
    <m/>
    <m/>
    <m/>
    <m/>
    <m/>
    <m/>
    <m/>
    <m/>
    <m/>
    <m/>
    <m/>
    <m/>
    <m/>
    <m/>
    <m/>
    <m/>
    <m/>
    <m/>
    <m/>
    <m/>
    <m/>
    <m/>
    <m/>
    <m/>
    <m/>
    <m/>
    <m/>
    <m/>
    <m/>
    <m/>
    <m/>
    <m/>
    <m/>
    <m/>
    <m/>
    <m/>
    <m/>
    <m/>
    <m/>
    <m/>
    <m/>
    <m/>
    <m/>
    <m/>
    <m/>
    <m/>
    <m/>
    <m/>
    <m/>
    <m/>
    <m/>
    <m/>
    <m/>
    <m/>
    <m/>
    <m/>
    <m/>
    <m/>
    <m/>
    <m/>
    <m/>
    <m/>
    <m/>
    <m/>
    <m/>
    <m/>
    <m/>
    <m/>
    <m/>
    <n v="31.92"/>
    <n v="10.31"/>
    <m/>
    <m/>
    <n v="104.6"/>
    <n v="0"/>
    <n v="104.6"/>
    <n v="42.23"/>
    <n v="146.82999999999998"/>
  </r>
  <r>
    <n v="27"/>
    <n v="106"/>
    <s v="Quinsam R"/>
    <s v="OPS"/>
    <s v="124"/>
    <s v="Chinook"/>
    <s v="3"/>
    <x v="0"/>
    <x v="3"/>
    <n v="106"/>
    <x v="11"/>
    <s v="CK-29"/>
    <s v="EAST VANCOUVER ISLAND-NORTH_FA_0.x"/>
    <s v="M"/>
    <s v="H"/>
    <n v="106"/>
    <s v="Quinsam River H"/>
    <n v="106"/>
    <s v="Quinsam R"/>
    <s v="JNST"/>
    <s v="S"/>
    <x v="1"/>
    <s v="185231"/>
    <n v="0"/>
    <s v="185231"/>
    <n v="2006"/>
    <s v="20060515"/>
    <s v="20060515"/>
    <n v="77"/>
    <n v="4.5999999999999996"/>
    <m/>
    <s v="CWT"/>
    <s v="P"/>
    <s v="Y"/>
    <s v="Y"/>
    <s v="Y"/>
    <s v="Y"/>
    <n v="1.168E-3"/>
    <x v="0"/>
    <n v="25653"/>
    <n v="203243"/>
    <x v="0"/>
    <n v="4271"/>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63"/>
    <m/>
    <m/>
    <m/>
    <m/>
    <n v="11.56"/>
    <n v="20.32"/>
    <m/>
    <m/>
    <n v="0"/>
    <n v="13.63"/>
    <n v="13.63"/>
    <n v="31.88"/>
    <n v="45.510000000000005"/>
  </r>
  <r>
    <n v="27"/>
    <n v="106"/>
    <s v="Quinsam R"/>
    <s v="OPS"/>
    <s v="124"/>
    <s v="Chinook"/>
    <s v="3"/>
    <x v="0"/>
    <x v="3"/>
    <n v="106"/>
    <x v="11"/>
    <s v="CK-29"/>
    <s v="EAST VANCOUVER ISLAND-NORTH_FA_0.x"/>
    <s v="M"/>
    <s v="H"/>
    <n v="106"/>
    <s v="Quinsam River H"/>
    <n v="106"/>
    <s v="Quinsam R"/>
    <s v="JNST"/>
    <s v="S"/>
    <x v="1"/>
    <s v="185231"/>
    <n v="0"/>
    <s v="185231"/>
    <n v="2006"/>
    <s v="20060515"/>
    <s v="20060515"/>
    <n v="77"/>
    <n v="4.5999999999999996"/>
    <m/>
    <s v="CWT"/>
    <s v="P"/>
    <s v="Y"/>
    <s v="Y"/>
    <s v="Y"/>
    <s v="Y"/>
    <n v="1.168E-3"/>
    <x v="0"/>
    <n v="25653"/>
    <n v="203243"/>
    <x v="1"/>
    <n v="4271"/>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3.67"/>
    <m/>
    <m/>
    <m/>
    <m/>
    <n v="58.91"/>
    <n v="92.73"/>
    <m/>
    <m/>
    <n v="0"/>
    <n v="33.67"/>
    <n v="33.67"/>
    <n v="151.63999999999999"/>
    <n v="185.31"/>
  </r>
  <r>
    <n v="27"/>
    <n v="106"/>
    <s v="Quinsam R"/>
    <s v="OPS"/>
    <s v="124"/>
    <s v="Chinook"/>
    <s v="3"/>
    <x v="0"/>
    <x v="3"/>
    <n v="106"/>
    <x v="11"/>
    <s v="CK-29"/>
    <s v="EAST VANCOUVER ISLAND-NORTH_FA_0.x"/>
    <s v="M"/>
    <s v="H"/>
    <n v="106"/>
    <s v="Quinsam River H"/>
    <n v="106"/>
    <s v="Quinsam R"/>
    <s v="JNST"/>
    <s v="S"/>
    <x v="1"/>
    <s v="185231"/>
    <n v="0"/>
    <s v="185231"/>
    <n v="2006"/>
    <s v="20060515"/>
    <s v="20060515"/>
    <n v="77"/>
    <n v="4.5999999999999996"/>
    <m/>
    <s v="CWT"/>
    <s v="P"/>
    <s v="Y"/>
    <s v="Y"/>
    <s v="Y"/>
    <s v="Y"/>
    <n v="1.168E-3"/>
    <x v="0"/>
    <n v="25653"/>
    <n v="203243"/>
    <x v="2"/>
    <n v="4271"/>
    <x v="10"/>
    <m/>
    <m/>
    <m/>
    <m/>
    <m/>
    <m/>
    <m/>
    <m/>
    <m/>
    <m/>
    <m/>
    <m/>
    <m/>
    <m/>
    <m/>
    <n v="19.97"/>
    <m/>
    <m/>
    <m/>
    <m/>
    <m/>
    <m/>
    <m/>
    <m/>
    <m/>
    <m/>
    <m/>
    <m/>
    <m/>
    <m/>
    <m/>
    <m/>
    <m/>
    <m/>
    <m/>
    <m/>
    <m/>
    <m/>
    <m/>
    <m/>
    <m/>
    <m/>
    <m/>
    <m/>
    <m/>
    <m/>
    <m/>
    <m/>
    <m/>
    <m/>
    <m/>
    <m/>
    <m/>
    <m/>
    <m/>
    <m/>
    <m/>
    <m/>
    <m/>
    <m/>
    <m/>
    <m/>
    <m/>
    <m/>
    <m/>
    <m/>
    <m/>
    <m/>
    <m/>
    <m/>
    <m/>
    <m/>
    <m/>
    <m/>
    <m/>
    <m/>
    <m/>
    <m/>
    <m/>
    <m/>
    <m/>
    <m/>
    <m/>
    <m/>
    <m/>
    <m/>
    <m/>
    <m/>
    <m/>
    <m/>
    <m/>
    <m/>
    <m/>
    <m/>
    <m/>
    <m/>
    <m/>
    <m/>
    <m/>
    <m/>
    <m/>
    <m/>
    <m/>
    <m/>
    <m/>
    <m/>
    <m/>
    <m/>
    <m/>
    <m/>
    <m/>
    <m/>
    <m/>
    <m/>
    <m/>
    <m/>
    <m/>
    <m/>
    <m/>
    <m/>
    <m/>
    <m/>
    <m/>
    <m/>
    <m/>
    <m/>
    <m/>
    <m/>
    <m/>
    <m/>
    <m/>
    <m/>
    <m/>
    <m/>
    <m/>
    <m/>
    <m/>
    <m/>
    <n v="79.86"/>
    <m/>
    <m/>
    <m/>
    <m/>
    <m/>
    <m/>
    <m/>
    <m/>
    <m/>
    <m/>
    <m/>
    <m/>
    <m/>
    <m/>
    <m/>
    <m/>
    <m/>
    <m/>
    <m/>
    <m/>
    <n v="8.7899999999999991"/>
    <m/>
    <m/>
    <m/>
    <m/>
    <n v="29.62"/>
    <n v="50.57"/>
    <m/>
    <m/>
    <n v="99.83"/>
    <n v="8.7899999999999991"/>
    <n v="108.62"/>
    <n v="80.19"/>
    <n v="188.81"/>
  </r>
  <r>
    <n v="27"/>
    <n v="106"/>
    <s v="Quinsam R"/>
    <s v="OPS"/>
    <s v="124"/>
    <s v="Chinook"/>
    <s v="3"/>
    <x v="0"/>
    <x v="4"/>
    <n v="106"/>
    <x v="11"/>
    <s v="CK-29"/>
    <s v="EAST VANCOUVER ISLAND-NORTH_FA_0.x"/>
    <s v="M"/>
    <s v="H"/>
    <n v="420"/>
    <s v="Discovery Passage Seapens"/>
    <n v="420"/>
    <s v="Discovery Pass"/>
    <s v="JNST"/>
    <s v="S"/>
    <x v="2"/>
    <s v="182760"/>
    <n v="0"/>
    <s v="182760"/>
    <n v="2007"/>
    <s v="20070427"/>
    <s v="20070427"/>
    <n v="84"/>
    <n v="6.9"/>
    <s v="DISCOVERY HARBOUR SEAPEN H DOCK - LOW MORT (&lt;50), REARED FOR 16 DAYS."/>
    <s v="CWT"/>
    <s v="B"/>
    <s v="Y"/>
    <s v="Y"/>
    <s v="Y"/>
    <s v="Y"/>
    <m/>
    <x v="0"/>
    <n v="561"/>
    <n v="8683"/>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n v="106"/>
    <s v="Quinsam R"/>
    <s v="OPS"/>
    <s v="124"/>
    <s v="Chinook"/>
    <s v="3"/>
    <x v="0"/>
    <x v="4"/>
    <n v="106"/>
    <x v="11"/>
    <s v="CK-29"/>
    <s v="EAST VANCOUVER ISLAND-NORTH_FA_0.x"/>
    <s v="M"/>
    <s v="H"/>
    <n v="420"/>
    <s v="Discovery Passage Seapens"/>
    <n v="420"/>
    <s v="Discovery Pass"/>
    <s v="JNST"/>
    <s v="S"/>
    <x v="2"/>
    <s v="185262"/>
    <n v="0"/>
    <s v="185262"/>
    <n v="2007"/>
    <s v="20070427"/>
    <s v="20070502"/>
    <n v="86"/>
    <n v="7.4"/>
    <s v="COAST DISCOVERY SEAPEN - LOW MORTALITY (&lt;50), REARED 20 DAYS."/>
    <s v="CWT"/>
    <s v="B"/>
    <s v="Y"/>
    <s v="Y"/>
    <s v="Y"/>
    <s v="Y"/>
    <n v="5.7499999999999999E-4"/>
    <x v="0"/>
    <n v="29519"/>
    <n v="471909"/>
    <x v="0"/>
    <n v="29448"/>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16"/>
    <n v="14.43"/>
    <m/>
    <m/>
    <n v="0"/>
    <n v="0"/>
    <n v="0"/>
    <n v="24.59"/>
    <n v="24.59"/>
  </r>
  <r>
    <n v="27"/>
    <n v="106"/>
    <s v="Quinsam R"/>
    <s v="OPS"/>
    <s v="124"/>
    <s v="Chinook"/>
    <s v="3"/>
    <x v="0"/>
    <x v="4"/>
    <n v="106"/>
    <x v="11"/>
    <s v="CK-29"/>
    <s v="EAST VANCOUVER ISLAND-NORTH_FA_0.x"/>
    <s v="M"/>
    <s v="H"/>
    <n v="420"/>
    <s v="Discovery Passage Seapens"/>
    <n v="420"/>
    <s v="Discovery Pass"/>
    <s v="JNST"/>
    <s v="S"/>
    <x v="2"/>
    <s v="185262"/>
    <n v="0"/>
    <s v="185262"/>
    <n v="2007"/>
    <s v="20070427"/>
    <s v="20070502"/>
    <n v="86"/>
    <n v="7.4"/>
    <s v="COAST DISCOVERY SEAPEN - LOW MORTALITY (&lt;50), REARED 20 DAYS."/>
    <s v="CWT"/>
    <s v="B"/>
    <s v="Y"/>
    <s v="Y"/>
    <s v="Y"/>
    <s v="Y"/>
    <n v="5.7499999999999999E-4"/>
    <x v="0"/>
    <n v="29519"/>
    <n v="471909"/>
    <x v="1"/>
    <n v="29448"/>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13"/>
    <m/>
    <m/>
    <n v="0"/>
    <n v="0"/>
    <n v="0"/>
    <n v="31.13"/>
    <n v="31.13"/>
  </r>
  <r>
    <n v="27"/>
    <n v="106"/>
    <s v="Quinsam R"/>
    <s v="OPS"/>
    <s v="124"/>
    <s v="Chinook"/>
    <s v="3"/>
    <x v="0"/>
    <x v="4"/>
    <n v="106"/>
    <x v="11"/>
    <s v="CK-29"/>
    <s v="EAST VANCOUVER ISLAND-NORTH_FA_0.x"/>
    <s v="M"/>
    <s v="H"/>
    <n v="420"/>
    <s v="Discovery Passage Seapens"/>
    <n v="420"/>
    <s v="Discovery Pass"/>
    <s v="JNST"/>
    <s v="S"/>
    <x v="2"/>
    <s v="185262"/>
    <n v="0"/>
    <s v="185262"/>
    <n v="2007"/>
    <s v="20070427"/>
    <s v="20070502"/>
    <n v="86"/>
    <n v="7.4"/>
    <s v="COAST DISCOVERY SEAPEN - LOW MORTALITY (&lt;50), REARED 20 DAYS."/>
    <s v="CWT"/>
    <s v="B"/>
    <s v="Y"/>
    <s v="Y"/>
    <s v="Y"/>
    <s v="Y"/>
    <n v="5.7499999999999999E-4"/>
    <x v="0"/>
    <n v="29519"/>
    <n v="471909"/>
    <x v="2"/>
    <n v="29448"/>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22"/>
    <m/>
    <m/>
    <m/>
    <m/>
    <m/>
    <m/>
    <m/>
    <m/>
    <n v="0"/>
    <n v="22.22"/>
    <n v="22.22"/>
    <n v="0"/>
    <n v="22.22"/>
  </r>
  <r>
    <n v="27"/>
    <n v="106"/>
    <s v="Quinsam R"/>
    <s v="OPS"/>
    <s v="124"/>
    <s v="Chinook"/>
    <s v="3"/>
    <x v="0"/>
    <x v="4"/>
    <n v="106"/>
    <x v="11"/>
    <s v="CK-29"/>
    <s v="EAST VANCOUVER ISLAND-NORTH_FA_0.x"/>
    <s v="M"/>
    <s v="H"/>
    <n v="420"/>
    <s v="Discovery Passage Seapens"/>
    <n v="420"/>
    <s v="Discovery Pass"/>
    <s v="JNST"/>
    <s v="S"/>
    <x v="2"/>
    <s v="185307"/>
    <n v="0"/>
    <s v="185307"/>
    <n v="2007"/>
    <s v="20070419"/>
    <s v="20070430"/>
    <n v="80"/>
    <n v="5.6"/>
    <s v="PEN #1:STORM-APPROX 1000 DEAD AT RELEASE. PEN #2:LOW MORTS, REARED 6-11 DAYS."/>
    <s v="CWT"/>
    <s v="B"/>
    <s v="Y"/>
    <s v="Y"/>
    <s v="Y"/>
    <s v="Y"/>
    <n v="1.403E-3"/>
    <x v="0"/>
    <n v="29175"/>
    <n v="150255"/>
    <x v="0"/>
    <n v="29452"/>
    <x v="9"/>
    <m/>
    <m/>
    <m/>
    <m/>
    <m/>
    <m/>
    <m/>
    <m/>
    <m/>
    <m/>
    <m/>
    <m/>
    <m/>
    <m/>
    <m/>
    <m/>
    <m/>
    <m/>
    <m/>
    <m/>
    <m/>
    <m/>
    <m/>
    <m/>
    <m/>
    <m/>
    <m/>
    <m/>
    <m/>
    <m/>
    <m/>
    <m/>
    <m/>
    <m/>
    <m/>
    <m/>
    <m/>
    <m/>
    <m/>
    <m/>
    <m/>
    <m/>
    <m/>
    <m/>
    <m/>
    <m/>
    <m/>
    <m/>
    <m/>
    <n v="129.16999999999999"/>
    <m/>
    <m/>
    <m/>
    <m/>
    <m/>
    <m/>
    <m/>
    <m/>
    <m/>
    <m/>
    <m/>
    <m/>
    <m/>
    <m/>
    <m/>
    <m/>
    <m/>
    <m/>
    <m/>
    <m/>
    <m/>
    <m/>
    <m/>
    <m/>
    <m/>
    <m/>
    <m/>
    <m/>
    <m/>
    <m/>
    <m/>
    <m/>
    <m/>
    <m/>
    <m/>
    <m/>
    <m/>
    <m/>
    <m/>
    <m/>
    <m/>
    <m/>
    <m/>
    <m/>
    <m/>
    <m/>
    <m/>
    <m/>
    <m/>
    <m/>
    <m/>
    <m/>
    <m/>
    <m/>
    <m/>
    <m/>
    <m/>
    <m/>
    <m/>
    <m/>
    <m/>
    <m/>
    <m/>
    <m/>
    <m/>
    <m/>
    <m/>
    <m/>
    <m/>
    <m/>
    <m/>
    <m/>
    <m/>
    <m/>
    <m/>
    <m/>
    <m/>
    <m/>
    <m/>
    <m/>
    <m/>
    <m/>
    <m/>
    <m/>
    <m/>
    <m/>
    <m/>
    <m/>
    <m/>
    <m/>
    <m/>
    <m/>
    <m/>
    <m/>
    <m/>
    <m/>
    <m/>
    <m/>
    <m/>
    <m/>
    <m/>
    <m/>
    <m/>
    <m/>
    <m/>
    <m/>
    <m/>
    <m/>
    <m/>
    <m/>
    <m/>
    <m/>
    <m/>
    <m/>
    <m/>
    <n v="1.9"/>
    <m/>
    <m/>
    <n v="129.16999999999999"/>
    <n v="0"/>
    <n v="129.16999999999999"/>
    <n v="1.9"/>
    <n v="131.07"/>
  </r>
  <r>
    <n v="27"/>
    <n v="106"/>
    <s v="Quinsam R"/>
    <s v="OPS"/>
    <s v="124"/>
    <s v="Chinook"/>
    <s v="3"/>
    <x v="0"/>
    <x v="4"/>
    <n v="106"/>
    <x v="11"/>
    <s v="CK-29"/>
    <s v="EAST VANCOUVER ISLAND-NORTH_FA_0.x"/>
    <s v="M"/>
    <s v="H"/>
    <n v="420"/>
    <s v="Discovery Passage Seapens"/>
    <n v="420"/>
    <s v="Discovery Pass"/>
    <s v="JNST"/>
    <s v="S"/>
    <x v="2"/>
    <s v="185307"/>
    <n v="0"/>
    <s v="185307"/>
    <n v="2007"/>
    <s v="20070419"/>
    <s v="20070430"/>
    <n v="80"/>
    <n v="5.6"/>
    <s v="PEN #1:STORM-APPROX 1000 DEAD AT RELEASE. PEN #2:LOW MORTS, REARED 6-11 DAYS."/>
    <s v="CWT"/>
    <s v="B"/>
    <s v="Y"/>
    <s v="Y"/>
    <s v="Y"/>
    <s v="Y"/>
    <n v="1.403E-3"/>
    <x v="0"/>
    <n v="29175"/>
    <n v="150255"/>
    <x v="1"/>
    <n v="29452"/>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029999999999999"/>
    <m/>
    <m/>
    <n v="0"/>
    <n v="0"/>
    <n v="0"/>
    <n v="10.029999999999999"/>
    <n v="10.029999999999999"/>
  </r>
  <r>
    <n v="27"/>
    <n v="106"/>
    <s v="Quinsam R"/>
    <s v="OPS"/>
    <s v="124"/>
    <s v="Chinook"/>
    <s v="3"/>
    <x v="0"/>
    <x v="4"/>
    <n v="106"/>
    <x v="11"/>
    <s v="CK-29"/>
    <s v="EAST VANCOUVER ISLAND-NORTH_FA_0.x"/>
    <s v="M"/>
    <s v="H"/>
    <n v="420"/>
    <s v="Discovery Passage Seapens"/>
    <n v="420"/>
    <s v="Discovery Pass"/>
    <s v="JNST"/>
    <s v="S"/>
    <x v="2"/>
    <s v="185307"/>
    <n v="0"/>
    <s v="185307"/>
    <n v="2007"/>
    <s v="20070419"/>
    <s v="20070430"/>
    <n v="80"/>
    <n v="5.6"/>
    <s v="PEN #1:STORM-APPROX 1000 DEAD AT RELEASE. PEN #2:LOW MORTS, REARED 6-11 DAYS."/>
    <s v="CWT"/>
    <s v="B"/>
    <s v="Y"/>
    <s v="Y"/>
    <s v="Y"/>
    <s v="Y"/>
    <n v="1.403E-3"/>
    <x v="0"/>
    <n v="29175"/>
    <n v="150255"/>
    <x v="2"/>
    <n v="2945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24"/>
    <m/>
    <m/>
    <m/>
    <m/>
    <m/>
    <m/>
    <m/>
    <m/>
    <n v="0"/>
    <n v="25.24"/>
    <n v="25.24"/>
    <n v="0"/>
    <n v="25.24"/>
  </r>
  <r>
    <n v="27"/>
    <n v="106"/>
    <s v="Quinsam R"/>
    <s v="OPS"/>
    <s v="124"/>
    <s v="Chinook"/>
    <s v="3"/>
    <x v="0"/>
    <x v="4"/>
    <n v="106"/>
    <x v="11"/>
    <s v="CK-29"/>
    <s v="EAST VANCOUVER ISLAND-NORTH_FA_0.x"/>
    <s v="M"/>
    <s v="H"/>
    <n v="420"/>
    <s v="Discovery Passage Seapens"/>
    <n v="420"/>
    <s v="Discovery Pass"/>
    <s v="JNST"/>
    <s v="S"/>
    <x v="2"/>
    <s v="185424"/>
    <n v="0"/>
    <s v="185424"/>
    <n v="2007"/>
    <s v="20070503"/>
    <s v="20070503"/>
    <n v="87"/>
    <n v="7.6"/>
    <s v="APRIL POINT SEAPEN - LOW MORTALITY (&lt;50), REARED 15 DAYS."/>
    <s v="CWT"/>
    <s v="B"/>
    <s v="Y"/>
    <s v="Y"/>
    <s v="Y"/>
    <s v="Y"/>
    <n v="4.4799999999999996E-3"/>
    <x v="0"/>
    <n v="28884"/>
    <n v="237592"/>
    <x v="0"/>
    <n v="29458"/>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5.23"/>
    <n v="7.42"/>
    <m/>
    <m/>
    <n v="0"/>
    <n v="0"/>
    <n v="0"/>
    <n v="12.65"/>
    <n v="12.65"/>
  </r>
  <r>
    <n v="27"/>
    <n v="106"/>
    <s v="Quinsam R"/>
    <s v="OPS"/>
    <s v="124"/>
    <s v="Chinook"/>
    <s v="3"/>
    <x v="0"/>
    <x v="4"/>
    <n v="106"/>
    <x v="11"/>
    <s v="CK-29"/>
    <s v="EAST VANCOUVER ISLAND-NORTH_FA_0.x"/>
    <s v="M"/>
    <s v="H"/>
    <n v="420"/>
    <s v="Discovery Passage Seapens"/>
    <n v="420"/>
    <s v="Discovery Pass"/>
    <s v="JNST"/>
    <s v="S"/>
    <x v="2"/>
    <s v="185424"/>
    <n v="0"/>
    <s v="185424"/>
    <n v="2007"/>
    <s v="20070503"/>
    <s v="20070503"/>
    <n v="87"/>
    <n v="7.6"/>
    <s v="APRIL POINT SEAPEN - LOW MORTALITY (&lt;50), REARED 15 DAYS."/>
    <s v="CWT"/>
    <s v="B"/>
    <s v="Y"/>
    <s v="Y"/>
    <s v="Y"/>
    <s v="Y"/>
    <n v="4.4799999999999996E-3"/>
    <x v="0"/>
    <n v="28884"/>
    <n v="237592"/>
    <x v="1"/>
    <n v="29458"/>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33"/>
    <m/>
    <m/>
    <m/>
    <m/>
    <n v="7.59"/>
    <n v="1.22"/>
    <m/>
    <m/>
    <n v="0"/>
    <n v="13.33"/>
    <n v="13.33"/>
    <n v="8.81"/>
    <n v="22.14"/>
  </r>
  <r>
    <n v="27"/>
    <n v="106"/>
    <s v="Quinsam R"/>
    <s v="OPS"/>
    <s v="124"/>
    <s v="Chinook"/>
    <s v="3"/>
    <x v="0"/>
    <x v="4"/>
    <n v="106"/>
    <x v="11"/>
    <s v="CK-29"/>
    <s v="EAST VANCOUVER ISLAND-NORTH_FA_0.x"/>
    <s v="M"/>
    <s v="H"/>
    <n v="420"/>
    <s v="Discovery Passage Seapens"/>
    <n v="420"/>
    <s v="Discovery Pass"/>
    <s v="JNST"/>
    <s v="S"/>
    <x v="2"/>
    <s v="185424"/>
    <n v="0"/>
    <s v="185424"/>
    <n v="2007"/>
    <s v="20070503"/>
    <s v="20070503"/>
    <n v="87"/>
    <n v="7.6"/>
    <s v="APRIL POINT SEAPEN - LOW MORTALITY (&lt;50), REARED 15 DAYS."/>
    <s v="CWT"/>
    <s v="B"/>
    <s v="Y"/>
    <s v="Y"/>
    <s v="Y"/>
    <s v="Y"/>
    <n v="4.4799999999999996E-3"/>
    <x v="0"/>
    <n v="28884"/>
    <n v="237592"/>
    <x v="2"/>
    <n v="29458"/>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88"/>
    <n v="5.69"/>
    <m/>
    <m/>
    <n v="0"/>
    <n v="0"/>
    <n v="0"/>
    <n v="16.57"/>
    <n v="16.57"/>
  </r>
  <r>
    <n v="27"/>
    <n v="106"/>
    <s v="Quinsam R"/>
    <s v="OPS"/>
    <s v="124"/>
    <s v="Chinook"/>
    <s v="3"/>
    <x v="0"/>
    <x v="4"/>
    <n v="106"/>
    <x v="11"/>
    <s v="CK-29"/>
    <s v="EAST VANCOUVER ISLAND-NORTH_FA_0.x"/>
    <s v="M"/>
    <s v="H"/>
    <n v="420"/>
    <s v="Discovery Passage Seapens"/>
    <n v="420"/>
    <s v="Discovery Pass"/>
    <s v="JNST"/>
    <s v="S"/>
    <x v="2"/>
    <s v="185429"/>
    <n v="0"/>
    <s v="185429"/>
    <n v="2007"/>
    <s v="20070424"/>
    <s v="20070502"/>
    <n v="81"/>
    <n v="6.2"/>
    <s v="HIDDEN HARBOUR. REARED FOR 7-8 DAYS. MOST WERE FORCED OUT OF HARBOUR BY SEALS."/>
    <s v="CWT"/>
    <s v="B"/>
    <s v="Y"/>
    <s v="Y"/>
    <s v="Y"/>
    <s v="Y"/>
    <n v="2.7520000000000001E-3"/>
    <x v="0"/>
    <n v="29704"/>
    <n v="200953"/>
    <x v="0"/>
    <n v="29460"/>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77"/>
    <m/>
    <m/>
    <m/>
    <m/>
    <n v="4.3"/>
    <n v="6.11"/>
    <m/>
    <m/>
    <n v="0"/>
    <n v="20.77"/>
    <n v="20.77"/>
    <n v="10.41"/>
    <n v="31.18"/>
  </r>
  <r>
    <n v="27"/>
    <n v="106"/>
    <s v="Quinsam R"/>
    <s v="OPS"/>
    <s v="124"/>
    <s v="Chinook"/>
    <s v="3"/>
    <x v="0"/>
    <x v="4"/>
    <n v="106"/>
    <x v="11"/>
    <s v="CK-29"/>
    <s v="EAST VANCOUVER ISLAND-NORTH_FA_0.x"/>
    <s v="M"/>
    <s v="H"/>
    <n v="420"/>
    <s v="Discovery Passage Seapens"/>
    <n v="420"/>
    <s v="Discovery Pass"/>
    <s v="JNST"/>
    <s v="S"/>
    <x v="2"/>
    <s v="185429"/>
    <n v="0"/>
    <s v="185429"/>
    <n v="2007"/>
    <s v="20070424"/>
    <s v="20070502"/>
    <n v="81"/>
    <n v="6.2"/>
    <s v="HIDDEN HARBOUR. REARED FOR 7-8 DAYS. MOST WERE FORCED OUT OF HARBOUR BY SEALS."/>
    <s v="CWT"/>
    <s v="B"/>
    <s v="Y"/>
    <s v="Y"/>
    <s v="Y"/>
    <s v="Y"/>
    <n v="2.7520000000000001E-3"/>
    <x v="0"/>
    <n v="29704"/>
    <n v="200953"/>
    <x v="1"/>
    <n v="29460"/>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26"/>
    <n v="2.89"/>
    <m/>
    <m/>
    <n v="0"/>
    <n v="0"/>
    <n v="0"/>
    <n v="7.15"/>
    <n v="7.15"/>
  </r>
  <r>
    <n v="27"/>
    <n v="106"/>
    <s v="Quinsam R"/>
    <s v="OPS"/>
    <s v="124"/>
    <s v="Chinook"/>
    <s v="3"/>
    <x v="0"/>
    <x v="4"/>
    <n v="106"/>
    <x v="11"/>
    <s v="CK-29"/>
    <s v="EAST VANCOUVER ISLAND-NORTH_FA_0.x"/>
    <s v="M"/>
    <s v="H"/>
    <n v="420"/>
    <s v="Discovery Passage Seapens"/>
    <n v="420"/>
    <s v="Discovery Pass"/>
    <s v="JNST"/>
    <s v="S"/>
    <x v="2"/>
    <s v="185429"/>
    <n v="0"/>
    <s v="185429"/>
    <n v="2007"/>
    <s v="20070424"/>
    <s v="20070502"/>
    <n v="81"/>
    <n v="6.2"/>
    <s v="HIDDEN HARBOUR. REARED FOR 7-8 DAYS. MOST WERE FORCED OUT OF HARBOUR BY SEALS."/>
    <s v="CWT"/>
    <s v="B"/>
    <s v="Y"/>
    <s v="Y"/>
    <s v="Y"/>
    <s v="Y"/>
    <n v="2.7520000000000001E-3"/>
    <x v="0"/>
    <n v="29704"/>
    <n v="200953"/>
    <x v="2"/>
    <n v="29460"/>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94"/>
    <n v="4.68"/>
    <m/>
    <m/>
    <n v="0"/>
    <n v="0"/>
    <n v="0"/>
    <n v="13.62"/>
    <n v="13.62"/>
  </r>
  <r>
    <n v="27"/>
    <n v="106"/>
    <s v="Quinsam R"/>
    <s v="OPS"/>
    <s v="124"/>
    <s v="Chinook"/>
    <s v="3"/>
    <x v="0"/>
    <x v="4"/>
    <n v="106"/>
    <x v="11"/>
    <s v="CK-29"/>
    <s v="EAST VANCOUVER ISLAND-NORTH_FA_0.x"/>
    <s v="M"/>
    <s v="H"/>
    <n v="106"/>
    <s v="Quinsam River H"/>
    <n v="291"/>
    <s v="Quinsam Lk"/>
    <s v="JNST"/>
    <s v="S"/>
    <x v="1"/>
    <s v="185560"/>
    <n v="0"/>
    <s v="185560"/>
    <n v="2007"/>
    <s v="20070516"/>
    <s v="20070516"/>
    <n v="69"/>
    <n v="3.2"/>
    <s v="RELEASED INTO MIDDLE QUINSAM LAKE - 5 LOADS AT 145 KG EACH."/>
    <s v="CWT"/>
    <s v="P"/>
    <s v="Y"/>
    <s v="Y"/>
    <s v="Y"/>
    <s v="N"/>
    <n v="2.2565000000000002E-2"/>
    <x v="0"/>
    <n v="28675"/>
    <n v="208498"/>
    <x v="0"/>
    <n v="29090"/>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62"/>
    <n v="6.57"/>
    <m/>
    <m/>
    <n v="0"/>
    <n v="0"/>
    <n v="0"/>
    <n v="11.19"/>
    <n v="11.190000000000001"/>
  </r>
  <r>
    <n v="27"/>
    <n v="106"/>
    <s v="Quinsam R"/>
    <s v="OPS"/>
    <s v="124"/>
    <s v="Chinook"/>
    <s v="3"/>
    <x v="0"/>
    <x v="4"/>
    <n v="106"/>
    <x v="11"/>
    <s v="CK-29"/>
    <s v="EAST VANCOUVER ISLAND-NORTH_FA_0.x"/>
    <s v="M"/>
    <s v="H"/>
    <n v="106"/>
    <s v="Quinsam River H"/>
    <n v="291"/>
    <s v="Quinsam Lk"/>
    <s v="JNST"/>
    <s v="S"/>
    <x v="1"/>
    <s v="185560"/>
    <n v="0"/>
    <s v="185560"/>
    <n v="2007"/>
    <s v="20070516"/>
    <s v="20070516"/>
    <n v="69"/>
    <n v="3.2"/>
    <s v="RELEASED INTO MIDDLE QUINSAM LAKE - 5 LOADS AT 145 KG EACH."/>
    <s v="CWT"/>
    <s v="P"/>
    <s v="Y"/>
    <s v="Y"/>
    <s v="Y"/>
    <s v="N"/>
    <n v="2.2565000000000002E-2"/>
    <x v="0"/>
    <n v="28675"/>
    <n v="208498"/>
    <x v="1"/>
    <n v="29090"/>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63"/>
    <m/>
    <m/>
    <m/>
    <m/>
    <n v="45.2"/>
    <n v="37.53"/>
    <m/>
    <m/>
    <n v="0"/>
    <n v="31.63"/>
    <n v="31.63"/>
    <n v="82.73"/>
    <n v="114.36"/>
  </r>
  <r>
    <n v="27"/>
    <n v="106"/>
    <s v="Quinsam R"/>
    <s v="OPS"/>
    <s v="124"/>
    <s v="Chinook"/>
    <s v="3"/>
    <x v="0"/>
    <x v="4"/>
    <n v="106"/>
    <x v="11"/>
    <s v="CK-29"/>
    <s v="EAST VANCOUVER ISLAND-NORTH_FA_0.x"/>
    <s v="M"/>
    <s v="H"/>
    <n v="106"/>
    <s v="Quinsam River H"/>
    <n v="291"/>
    <s v="Quinsam Lk"/>
    <s v="JNST"/>
    <s v="S"/>
    <x v="1"/>
    <s v="185560"/>
    <n v="0"/>
    <s v="185560"/>
    <n v="2007"/>
    <s v="20070516"/>
    <s v="20070516"/>
    <n v="69"/>
    <n v="3.2"/>
    <s v="RELEASED INTO MIDDLE QUINSAM LAKE - 5 LOADS AT 145 KG EACH."/>
    <s v="CWT"/>
    <s v="P"/>
    <s v="Y"/>
    <s v="Y"/>
    <s v="Y"/>
    <s v="N"/>
    <n v="2.2565000000000002E-2"/>
    <x v="0"/>
    <n v="28675"/>
    <n v="208498"/>
    <x v="2"/>
    <n v="29090"/>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66"/>
    <n v="1.66"/>
    <m/>
    <m/>
    <n v="0"/>
    <n v="0"/>
    <n v="0"/>
    <n v="7.32"/>
    <n v="7.32"/>
  </r>
  <r>
    <n v="27"/>
    <n v="106"/>
    <s v="Quinsam R"/>
    <s v="OPS"/>
    <s v="124"/>
    <s v="Chinook"/>
    <s v="3"/>
    <x v="0"/>
    <x v="4"/>
    <n v="106"/>
    <x v="11"/>
    <s v="CK-29"/>
    <s v="EAST VANCOUVER ISLAND-NORTH_FA_0.x"/>
    <s v="M"/>
    <s v="H"/>
    <n v="106"/>
    <s v="Quinsam River H"/>
    <n v="106"/>
    <s v="Quinsam R"/>
    <s v="JNST"/>
    <s v="S"/>
    <x v="1"/>
    <s v="185430"/>
    <n v="0"/>
    <s v="185430"/>
    <n v="2007"/>
    <s v="20070510"/>
    <s v="20070510"/>
    <n v="79"/>
    <n v="5.3"/>
    <s v="QUINSAM R BELOW FENCE."/>
    <s v="CWT"/>
    <s v="P"/>
    <s v="Y"/>
    <s v="Y"/>
    <s v="Y"/>
    <s v="Y"/>
    <n v="4.921E-3"/>
    <x v="0"/>
    <n v="26285"/>
    <n v="313750"/>
    <x v="0"/>
    <n v="29100"/>
    <x v="9"/>
    <m/>
    <m/>
    <m/>
    <m/>
    <m/>
    <m/>
    <m/>
    <m/>
    <m/>
    <m/>
    <m/>
    <m/>
    <m/>
    <m/>
    <m/>
    <n v="42.2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41"/>
    <m/>
    <m/>
    <n v="42.26"/>
    <n v="0"/>
    <n v="42.26"/>
    <n v="4.41"/>
    <n v="46.67"/>
  </r>
  <r>
    <n v="27"/>
    <n v="106"/>
    <s v="Quinsam R"/>
    <s v="OPS"/>
    <s v="124"/>
    <s v="Chinook"/>
    <s v="3"/>
    <x v="0"/>
    <x v="4"/>
    <n v="106"/>
    <x v="11"/>
    <s v="CK-29"/>
    <s v="EAST VANCOUVER ISLAND-NORTH_FA_0.x"/>
    <s v="M"/>
    <s v="H"/>
    <n v="106"/>
    <s v="Quinsam River H"/>
    <n v="106"/>
    <s v="Quinsam R"/>
    <s v="JNST"/>
    <s v="S"/>
    <x v="1"/>
    <s v="185430"/>
    <n v="0"/>
    <s v="185430"/>
    <n v="2007"/>
    <s v="20070510"/>
    <s v="20070510"/>
    <n v="79"/>
    <n v="5.3"/>
    <s v="QUINSAM R BELOW FENCE."/>
    <s v="CWT"/>
    <s v="P"/>
    <s v="Y"/>
    <s v="Y"/>
    <s v="Y"/>
    <s v="Y"/>
    <n v="4.921E-3"/>
    <x v="0"/>
    <n v="26285"/>
    <n v="313750"/>
    <x v="1"/>
    <n v="29100"/>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739999999999998"/>
    <m/>
    <m/>
    <m/>
    <m/>
    <n v="18.55"/>
    <n v="6.88"/>
    <m/>
    <m/>
    <n v="0"/>
    <n v="18.739999999999998"/>
    <n v="18.739999999999998"/>
    <n v="25.43"/>
    <n v="44.17"/>
  </r>
  <r>
    <n v="27"/>
    <n v="106"/>
    <s v="Quinsam R"/>
    <s v="OPS"/>
    <s v="124"/>
    <s v="Chinook"/>
    <s v="3"/>
    <x v="0"/>
    <x v="4"/>
    <n v="106"/>
    <x v="11"/>
    <s v="CK-29"/>
    <s v="EAST VANCOUVER ISLAND-NORTH_FA_0.x"/>
    <s v="M"/>
    <s v="H"/>
    <n v="106"/>
    <s v="Quinsam River H"/>
    <n v="106"/>
    <s v="Quinsam R"/>
    <s v="JNST"/>
    <s v="S"/>
    <x v="1"/>
    <s v="185431"/>
    <n v="0"/>
    <s v="185431"/>
    <n v="2007"/>
    <s v="20070511"/>
    <s v="20070511"/>
    <n v="77"/>
    <n v="5"/>
    <s v="QUINSAM R BELOW FENCE."/>
    <s v="CWT"/>
    <s v="P"/>
    <s v="Y"/>
    <s v="Y"/>
    <s v="Y"/>
    <s v="Y"/>
    <n v="9.3400000000000004E-4"/>
    <x v="0"/>
    <n v="26732"/>
    <n v="318491"/>
    <x v="0"/>
    <n v="29089"/>
    <x v="9"/>
    <m/>
    <m/>
    <m/>
    <m/>
    <m/>
    <m/>
    <m/>
    <m/>
    <m/>
    <m/>
    <m/>
    <m/>
    <m/>
    <m/>
    <m/>
    <m/>
    <m/>
    <m/>
    <m/>
    <m/>
    <m/>
    <m/>
    <m/>
    <m/>
    <m/>
    <m/>
    <m/>
    <m/>
    <m/>
    <m/>
    <m/>
    <m/>
    <m/>
    <m/>
    <n v="85.54"/>
    <m/>
    <m/>
    <m/>
    <m/>
    <m/>
    <m/>
    <m/>
    <m/>
    <m/>
    <m/>
    <m/>
    <m/>
    <m/>
    <m/>
    <m/>
    <m/>
    <m/>
    <m/>
    <m/>
    <m/>
    <m/>
    <m/>
    <m/>
    <m/>
    <m/>
    <m/>
    <m/>
    <m/>
    <m/>
    <m/>
    <m/>
    <m/>
    <m/>
    <m/>
    <m/>
    <m/>
    <m/>
    <m/>
    <m/>
    <m/>
    <m/>
    <m/>
    <m/>
    <m/>
    <m/>
    <m/>
    <m/>
    <m/>
    <m/>
    <m/>
    <m/>
    <m/>
    <m/>
    <m/>
    <m/>
    <m/>
    <m/>
    <m/>
    <m/>
    <m/>
    <m/>
    <m/>
    <m/>
    <m/>
    <m/>
    <m/>
    <m/>
    <m/>
    <m/>
    <m/>
    <m/>
    <m/>
    <m/>
    <m/>
    <m/>
    <m/>
    <m/>
    <m/>
    <m/>
    <m/>
    <m/>
    <m/>
    <m/>
    <m/>
    <m/>
    <m/>
    <m/>
    <m/>
    <m/>
    <m/>
    <m/>
    <m/>
    <m/>
    <m/>
    <m/>
    <m/>
    <m/>
    <m/>
    <m/>
    <m/>
    <m/>
    <m/>
    <m/>
    <m/>
    <m/>
    <m/>
    <m/>
    <m/>
    <m/>
    <m/>
    <m/>
    <m/>
    <m/>
    <m/>
    <m/>
    <m/>
    <m/>
    <m/>
    <m/>
    <m/>
    <m/>
    <m/>
    <m/>
    <m/>
    <m/>
    <m/>
    <m/>
    <m/>
    <m/>
    <n v="7.57"/>
    <n v="10.75"/>
    <m/>
    <m/>
    <n v="85.54"/>
    <n v="0"/>
    <n v="85.54"/>
    <n v="18.32"/>
    <n v="103.86000000000001"/>
  </r>
  <r>
    <n v="27"/>
    <n v="106"/>
    <s v="Quinsam R"/>
    <s v="OPS"/>
    <s v="124"/>
    <s v="Chinook"/>
    <s v="3"/>
    <x v="0"/>
    <x v="4"/>
    <n v="106"/>
    <x v="11"/>
    <s v="CK-29"/>
    <s v="EAST VANCOUVER ISLAND-NORTH_FA_0.x"/>
    <s v="M"/>
    <s v="H"/>
    <n v="106"/>
    <s v="Quinsam River H"/>
    <n v="106"/>
    <s v="Quinsam R"/>
    <s v="JNST"/>
    <s v="S"/>
    <x v="1"/>
    <s v="185431"/>
    <n v="0"/>
    <s v="185431"/>
    <n v="2007"/>
    <s v="20070511"/>
    <s v="20070511"/>
    <n v="77"/>
    <n v="5"/>
    <s v="QUINSAM R BELOW FENCE."/>
    <s v="CWT"/>
    <s v="P"/>
    <s v="Y"/>
    <s v="Y"/>
    <s v="Y"/>
    <s v="Y"/>
    <n v="9.3400000000000004E-4"/>
    <x v="0"/>
    <n v="26732"/>
    <n v="318491"/>
    <x v="1"/>
    <n v="29089"/>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4.32"/>
    <m/>
    <m/>
    <m/>
    <m/>
    <n v="29.52"/>
    <n v="8.64"/>
    <m/>
    <m/>
    <n v="0"/>
    <n v="44.32"/>
    <n v="44.32"/>
    <n v="38.159999999999997"/>
    <n v="82.48"/>
  </r>
  <r>
    <n v="27"/>
    <n v="106"/>
    <s v="Quinsam R"/>
    <s v="OPS"/>
    <s v="124"/>
    <s v="Chinook"/>
    <s v="3"/>
    <x v="0"/>
    <x v="4"/>
    <n v="106"/>
    <x v="11"/>
    <s v="CK-29"/>
    <s v="EAST VANCOUVER ISLAND-NORTH_FA_0.x"/>
    <s v="M"/>
    <s v="H"/>
    <n v="106"/>
    <s v="Quinsam River H"/>
    <n v="106"/>
    <s v="Quinsam R"/>
    <s v="JNST"/>
    <s v="S"/>
    <x v="1"/>
    <s v="185431"/>
    <n v="0"/>
    <s v="185431"/>
    <n v="2007"/>
    <s v="20070511"/>
    <s v="20070511"/>
    <n v="77"/>
    <n v="5"/>
    <s v="QUINSAM R BELOW FENCE."/>
    <s v="CWT"/>
    <s v="P"/>
    <s v="Y"/>
    <s v="Y"/>
    <s v="Y"/>
    <s v="Y"/>
    <n v="9.3400000000000004E-4"/>
    <x v="0"/>
    <n v="26732"/>
    <n v="318491"/>
    <x v="2"/>
    <n v="29089"/>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27"/>
    <n v="71.61"/>
    <m/>
    <m/>
    <n v="0"/>
    <n v="0"/>
    <n v="0"/>
    <n v="80.88"/>
    <n v="80.88"/>
  </r>
  <r>
    <n v="27"/>
    <n v="106"/>
    <s v="Quinsam R"/>
    <s v="OPS"/>
    <s v="124"/>
    <s v="Chinook"/>
    <s v="3"/>
    <x v="0"/>
    <x v="4"/>
    <n v="106"/>
    <x v="11"/>
    <s v="CK-29"/>
    <s v="EAST VANCOUVER ISLAND-NORTH_FA_0.x"/>
    <s v="M"/>
    <s v="H"/>
    <n v="106"/>
    <s v="Quinsam River H"/>
    <n v="106"/>
    <s v="Quinsam R"/>
    <s v="JNST"/>
    <s v="S"/>
    <x v="1"/>
    <s v="185559"/>
    <n v="0"/>
    <s v="185559"/>
    <n v="2007"/>
    <s v="20070518"/>
    <s v="20070518"/>
    <n v="76"/>
    <n v="4.5999999999999996"/>
    <s v="QUINSAM R BELOW FENCE."/>
    <s v="CWT"/>
    <s v="P"/>
    <s v="Y"/>
    <s v="Y"/>
    <s v="Y"/>
    <s v="Y"/>
    <n v="8.7500000000000002E-4"/>
    <x v="0"/>
    <n v="29665"/>
    <n v="205854"/>
    <x v="0"/>
    <n v="29264"/>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41"/>
    <n v="6.26"/>
    <m/>
    <m/>
    <n v="0"/>
    <n v="0"/>
    <n v="0"/>
    <n v="10.67"/>
    <n v="10.67"/>
  </r>
  <r>
    <n v="27"/>
    <n v="106"/>
    <s v="Quinsam R"/>
    <s v="OPS"/>
    <s v="124"/>
    <s v="Chinook"/>
    <s v="3"/>
    <x v="0"/>
    <x v="4"/>
    <n v="106"/>
    <x v="11"/>
    <s v="CK-29"/>
    <s v="EAST VANCOUVER ISLAND-NORTH_FA_0.x"/>
    <s v="M"/>
    <s v="H"/>
    <n v="106"/>
    <s v="Quinsam River H"/>
    <n v="106"/>
    <s v="Quinsam R"/>
    <s v="JNST"/>
    <s v="S"/>
    <x v="1"/>
    <s v="185559"/>
    <n v="0"/>
    <s v="185559"/>
    <n v="2007"/>
    <s v="20070518"/>
    <s v="20070518"/>
    <n v="76"/>
    <n v="4.5999999999999996"/>
    <s v="QUINSAM R BELOW FENCE."/>
    <s v="CWT"/>
    <s v="P"/>
    <s v="Y"/>
    <s v="Y"/>
    <s v="Y"/>
    <s v="Y"/>
    <n v="8.7500000000000002E-4"/>
    <x v="0"/>
    <n v="29665"/>
    <n v="205854"/>
    <x v="1"/>
    <n v="29264"/>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78"/>
    <n v="37.33"/>
    <m/>
    <m/>
    <n v="0"/>
    <n v="0"/>
    <n v="0"/>
    <n v="48.11"/>
    <n v="48.11"/>
  </r>
  <r>
    <n v="27"/>
    <n v="106"/>
    <s v="Quinsam R"/>
    <s v="OPS"/>
    <s v="124"/>
    <s v="Chinook"/>
    <s v="3"/>
    <x v="0"/>
    <x v="4"/>
    <n v="106"/>
    <x v="11"/>
    <s v="CK-29"/>
    <s v="EAST VANCOUVER ISLAND-NORTH_FA_0.x"/>
    <s v="M"/>
    <s v="H"/>
    <n v="106"/>
    <s v="Quinsam River H"/>
    <n v="106"/>
    <s v="Quinsam R"/>
    <s v="JNST"/>
    <s v="S"/>
    <x v="1"/>
    <s v="185559"/>
    <n v="0"/>
    <s v="185559"/>
    <n v="2007"/>
    <s v="20070518"/>
    <s v="20070518"/>
    <n v="76"/>
    <n v="4.5999999999999996"/>
    <s v="QUINSAM R BELOW FENCE."/>
    <s v="CWT"/>
    <s v="P"/>
    <s v="Y"/>
    <s v="Y"/>
    <s v="Y"/>
    <s v="Y"/>
    <n v="8.7500000000000002E-4"/>
    <x v="0"/>
    <n v="29665"/>
    <n v="205854"/>
    <x v="2"/>
    <n v="29264"/>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4"/>
    <m/>
    <m/>
    <m/>
    <m/>
    <n v="5.4"/>
    <n v="1.58"/>
    <m/>
    <m/>
    <n v="0"/>
    <n v="34"/>
    <n v="34"/>
    <n v="6.98"/>
    <n v="40.98"/>
  </r>
  <r>
    <n v="27"/>
    <n v="106"/>
    <s v="Quinsam R"/>
    <s v="OPS"/>
    <s v="124"/>
    <s v="Chinook"/>
    <s v="3"/>
    <x v="0"/>
    <x v="4"/>
    <n v="106"/>
    <x v="11"/>
    <s v="CK-29"/>
    <s v="EAST VANCOUVER ISLAND-NORTH_FA_0.x"/>
    <s v="M"/>
    <s v="H"/>
    <n v="106"/>
    <s v="Quinsam River H"/>
    <n v="106"/>
    <s v="Quinsam R"/>
    <s v="JNST"/>
    <s v="S"/>
    <x v="1"/>
    <s v="185602"/>
    <n v="0"/>
    <s v="185602"/>
    <n v="2007"/>
    <s v="20070510"/>
    <s v="20070510"/>
    <n v="76"/>
    <n v="4.5999999999999996"/>
    <s v="QUINSAM R BELOW FENCE."/>
    <s v="CWT"/>
    <s v="P"/>
    <s v="Y"/>
    <s v="Y"/>
    <s v="Y"/>
    <s v="Y"/>
    <n v="3.1470000000000001E-3"/>
    <x v="0"/>
    <n v="29452"/>
    <n v="309383"/>
    <x v="0"/>
    <n v="29218"/>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68"/>
    <n v="9.48"/>
    <m/>
    <m/>
    <n v="0"/>
    <n v="0"/>
    <n v="0"/>
    <n v="16.16"/>
    <n v="16.16"/>
  </r>
  <r>
    <n v="27"/>
    <n v="106"/>
    <s v="Quinsam R"/>
    <s v="OPS"/>
    <s v="124"/>
    <s v="Chinook"/>
    <s v="3"/>
    <x v="0"/>
    <x v="4"/>
    <n v="106"/>
    <x v="11"/>
    <s v="CK-29"/>
    <s v="EAST VANCOUVER ISLAND-NORTH_FA_0.x"/>
    <s v="M"/>
    <s v="H"/>
    <n v="106"/>
    <s v="Quinsam River H"/>
    <n v="106"/>
    <s v="Quinsam R"/>
    <s v="JNST"/>
    <s v="S"/>
    <x v="1"/>
    <s v="185602"/>
    <n v="0"/>
    <s v="185602"/>
    <n v="2007"/>
    <s v="20070510"/>
    <s v="20070510"/>
    <n v="76"/>
    <n v="4.5999999999999996"/>
    <s v="QUINSAM R BELOW FENCE."/>
    <s v="CWT"/>
    <s v="P"/>
    <s v="Y"/>
    <s v="Y"/>
    <s v="Y"/>
    <s v="Y"/>
    <n v="3.1470000000000001E-3"/>
    <x v="0"/>
    <n v="29452"/>
    <n v="309383"/>
    <x v="1"/>
    <n v="29218"/>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6.869999999999997"/>
    <m/>
    <m/>
    <m/>
    <m/>
    <n v="16.32"/>
    <n v="6.05"/>
    <m/>
    <m/>
    <n v="0"/>
    <n v="36.869999999999997"/>
    <n v="36.869999999999997"/>
    <n v="22.37"/>
    <n v="59.239999999999995"/>
  </r>
  <r>
    <n v="27"/>
    <n v="106"/>
    <s v="Quinsam R"/>
    <s v="OPS"/>
    <s v="124"/>
    <s v="Chinook"/>
    <s v="3"/>
    <x v="0"/>
    <x v="4"/>
    <n v="106"/>
    <x v="11"/>
    <s v="CK-29"/>
    <s v="EAST VANCOUVER ISLAND-NORTH_FA_0.x"/>
    <s v="M"/>
    <s v="H"/>
    <n v="106"/>
    <s v="Quinsam River H"/>
    <n v="106"/>
    <s v="Quinsam R"/>
    <s v="JNST"/>
    <s v="S"/>
    <x v="1"/>
    <s v="185602"/>
    <n v="0"/>
    <s v="185602"/>
    <n v="2007"/>
    <s v="20070510"/>
    <s v="20070510"/>
    <n v="76"/>
    <n v="4.5999999999999996"/>
    <s v="QUINSAM R BELOW FENCE."/>
    <s v="CWT"/>
    <s v="P"/>
    <s v="Y"/>
    <s v="Y"/>
    <s v="Y"/>
    <s v="Y"/>
    <n v="3.1470000000000001E-3"/>
    <x v="0"/>
    <n v="29452"/>
    <n v="309383"/>
    <x v="2"/>
    <n v="29218"/>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350000000000001"/>
    <n v="65.540000000000006"/>
    <m/>
    <m/>
    <n v="0"/>
    <n v="0"/>
    <n v="0"/>
    <n v="81.89"/>
    <n v="81.890000000000015"/>
  </r>
  <r>
    <n v="27"/>
    <n v="106"/>
    <s v="Quinsam R"/>
    <s v="OPS"/>
    <s v="124"/>
    <s v="Chinook"/>
    <s v="3"/>
    <x v="0"/>
    <x v="4"/>
    <n v="106"/>
    <x v="11"/>
    <s v="CK-29"/>
    <s v="EAST VANCOUVER ISLAND-NORTH_FA_0.x"/>
    <s v="M"/>
    <s v="H"/>
    <n v="106"/>
    <s v="Quinsam River H"/>
    <n v="106"/>
    <s v="Quinsam R"/>
    <s v="JNST"/>
    <s v="S"/>
    <x v="1"/>
    <s v="185603"/>
    <n v="0"/>
    <s v="185603"/>
    <n v="2007"/>
    <s v="20070516"/>
    <s v="20070516"/>
    <n v="78"/>
    <n v="5"/>
    <s v="QUINSAM R BELOW FENCE."/>
    <s v="CWT"/>
    <s v="P"/>
    <s v="Y"/>
    <s v="Y"/>
    <s v="Y"/>
    <s v="Y"/>
    <n v="4.2110000000000003E-3"/>
    <x v="0"/>
    <n v="29080"/>
    <n v="213264"/>
    <x v="1"/>
    <n v="29093"/>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6.340000000000003"/>
    <n v="38.909999999999997"/>
    <m/>
    <m/>
    <n v="0"/>
    <n v="0"/>
    <n v="0"/>
    <n v="75.25"/>
    <n v="75.25"/>
  </r>
  <r>
    <n v="27"/>
    <n v="106"/>
    <s v="Quinsam R"/>
    <s v="OPS"/>
    <s v="124"/>
    <s v="Chinook"/>
    <s v="3"/>
    <x v="0"/>
    <x v="4"/>
    <n v="106"/>
    <x v="11"/>
    <s v="CK-29"/>
    <s v="EAST VANCOUVER ISLAND-NORTH_FA_0.x"/>
    <s v="M"/>
    <s v="H"/>
    <n v="106"/>
    <s v="Quinsam River H"/>
    <n v="106"/>
    <s v="Quinsam R"/>
    <s v="JNST"/>
    <s v="S"/>
    <x v="1"/>
    <s v="185603"/>
    <n v="0"/>
    <s v="185603"/>
    <n v="2007"/>
    <s v="20070516"/>
    <s v="20070516"/>
    <n v="78"/>
    <n v="5"/>
    <s v="QUINSAM R BELOW FENCE."/>
    <s v="CWT"/>
    <s v="P"/>
    <s v="Y"/>
    <s v="Y"/>
    <s v="Y"/>
    <s v="Y"/>
    <n v="4.2110000000000003E-3"/>
    <x v="0"/>
    <n v="29080"/>
    <n v="213264"/>
    <x v="2"/>
    <n v="29093"/>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7"/>
    <n v="1.67"/>
    <m/>
    <m/>
    <n v="0"/>
    <n v="0"/>
    <n v="0"/>
    <n v="7.37"/>
    <n v="7.37"/>
  </r>
  <r>
    <n v="27"/>
    <n v="106"/>
    <s v="Quinsam R"/>
    <s v="OPS"/>
    <s v="124"/>
    <s v="Chinook"/>
    <s v="3"/>
    <x v="0"/>
    <x v="4"/>
    <n v="106"/>
    <x v="11"/>
    <s v="CK-29"/>
    <s v="EAST VANCOUVER ISLAND-NORTH_FA_0.x"/>
    <s v="M"/>
    <s v="H"/>
    <n v="106"/>
    <s v="Quinsam River H"/>
    <n v="106"/>
    <s v="Quinsam R"/>
    <s v="JNST"/>
    <s v="S"/>
    <x v="1"/>
    <s v="185604"/>
    <n v="0"/>
    <s v="185604"/>
    <n v="2007"/>
    <s v="20070516"/>
    <s v="20070517"/>
    <n v="78"/>
    <n v="5.05"/>
    <s v="QUINSAM R BELOW FENCE."/>
    <s v="CWT"/>
    <s v="P"/>
    <s v="Y"/>
    <s v="Y"/>
    <s v="Y"/>
    <s v="Y"/>
    <n v="8.1999999999999998E-4"/>
    <x v="0"/>
    <n v="29232"/>
    <n v="422599"/>
    <x v="0"/>
    <n v="29094"/>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0.479999999999997"/>
    <m/>
    <m/>
    <m/>
    <m/>
    <n v="9.19"/>
    <n v="13.04"/>
    <m/>
    <m/>
    <n v="0"/>
    <n v="40.479999999999997"/>
    <n v="40.479999999999997"/>
    <n v="22.23"/>
    <n v="62.709999999999994"/>
  </r>
  <r>
    <n v="27"/>
    <n v="106"/>
    <s v="Quinsam R"/>
    <s v="OPS"/>
    <s v="124"/>
    <s v="Chinook"/>
    <s v="3"/>
    <x v="0"/>
    <x v="4"/>
    <n v="106"/>
    <x v="11"/>
    <s v="CK-29"/>
    <s v="EAST VANCOUVER ISLAND-NORTH_FA_0.x"/>
    <s v="M"/>
    <s v="H"/>
    <n v="106"/>
    <s v="Quinsam River H"/>
    <n v="106"/>
    <s v="Quinsam R"/>
    <s v="JNST"/>
    <s v="S"/>
    <x v="1"/>
    <s v="185604"/>
    <n v="0"/>
    <s v="185604"/>
    <n v="2007"/>
    <s v="20070516"/>
    <s v="20070517"/>
    <n v="78"/>
    <n v="5.05"/>
    <s v="QUINSAM R BELOW FENCE."/>
    <s v="CWT"/>
    <s v="P"/>
    <s v="Y"/>
    <s v="Y"/>
    <s v="Y"/>
    <s v="Y"/>
    <n v="8.1999999999999998E-4"/>
    <x v="0"/>
    <n v="29232"/>
    <n v="422599"/>
    <x v="1"/>
    <n v="29094"/>
    <x v="10"/>
    <m/>
    <m/>
    <m/>
    <m/>
    <m/>
    <m/>
    <m/>
    <m/>
    <m/>
    <m/>
    <m/>
    <m/>
    <m/>
    <m/>
    <m/>
    <m/>
    <m/>
    <m/>
    <m/>
    <m/>
    <m/>
    <m/>
    <m/>
    <m/>
    <m/>
    <m/>
    <m/>
    <m/>
    <m/>
    <n v="92.81"/>
    <m/>
    <m/>
    <m/>
    <m/>
    <m/>
    <m/>
    <m/>
    <m/>
    <m/>
    <m/>
    <m/>
    <m/>
    <m/>
    <m/>
    <m/>
    <m/>
    <m/>
    <m/>
    <m/>
    <m/>
    <m/>
    <m/>
    <m/>
    <m/>
    <m/>
    <m/>
    <m/>
    <m/>
    <m/>
    <m/>
    <m/>
    <m/>
    <m/>
    <m/>
    <m/>
    <m/>
    <m/>
    <m/>
    <m/>
    <m/>
    <m/>
    <m/>
    <m/>
    <m/>
    <m/>
    <m/>
    <m/>
    <m/>
    <m/>
    <m/>
    <m/>
    <m/>
    <m/>
    <m/>
    <m/>
    <m/>
    <m/>
    <m/>
    <m/>
    <m/>
    <m/>
    <m/>
    <m/>
    <m/>
    <m/>
    <m/>
    <m/>
    <m/>
    <m/>
    <m/>
    <m/>
    <m/>
    <m/>
    <m/>
    <m/>
    <m/>
    <m/>
    <m/>
    <m/>
    <m/>
    <m/>
    <m/>
    <m/>
    <m/>
    <m/>
    <m/>
    <m/>
    <m/>
    <m/>
    <m/>
    <m/>
    <m/>
    <m/>
    <m/>
    <m/>
    <m/>
    <m/>
    <m/>
    <m/>
    <m/>
    <m/>
    <m/>
    <m/>
    <m/>
    <m/>
    <m/>
    <m/>
    <m/>
    <m/>
    <m/>
    <m/>
    <m/>
    <m/>
    <m/>
    <m/>
    <m/>
    <m/>
    <m/>
    <m/>
    <m/>
    <m/>
    <m/>
    <m/>
    <m/>
    <m/>
    <m/>
    <m/>
    <m/>
    <m/>
    <m/>
    <m/>
    <m/>
    <m/>
    <m/>
    <n v="35.82"/>
    <n v="10.49"/>
    <m/>
    <m/>
    <n v="92.81"/>
    <n v="0"/>
    <n v="92.81"/>
    <n v="46.31"/>
    <n v="139.12"/>
  </r>
  <r>
    <n v="27"/>
    <n v="106"/>
    <s v="Quinsam R"/>
    <s v="OPS"/>
    <s v="124"/>
    <s v="Chinook"/>
    <s v="3"/>
    <x v="0"/>
    <x v="4"/>
    <n v="106"/>
    <x v="11"/>
    <s v="CK-29"/>
    <s v="EAST VANCOUVER ISLAND-NORTH_FA_0.x"/>
    <s v="M"/>
    <s v="H"/>
    <n v="106"/>
    <s v="Quinsam River H"/>
    <n v="106"/>
    <s v="Quinsam R"/>
    <s v="JNST"/>
    <s v="S"/>
    <x v="1"/>
    <s v="185604"/>
    <n v="0"/>
    <s v="185604"/>
    <n v="2007"/>
    <s v="20070516"/>
    <s v="20070517"/>
    <n v="78"/>
    <n v="5.05"/>
    <s v="QUINSAM R BELOW FENCE."/>
    <s v="CWT"/>
    <s v="P"/>
    <s v="Y"/>
    <s v="Y"/>
    <s v="Y"/>
    <s v="Y"/>
    <n v="8.1999999999999998E-4"/>
    <x v="0"/>
    <n v="29232"/>
    <n v="422599"/>
    <x v="2"/>
    <n v="29094"/>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25"/>
    <n v="3.3"/>
    <m/>
    <m/>
    <n v="0"/>
    <n v="0"/>
    <n v="0"/>
    <n v="14.55"/>
    <n v="14.55"/>
  </r>
  <r>
    <n v="27"/>
    <n v="106"/>
    <s v="Quinsam R"/>
    <s v="OPS"/>
    <s v="124"/>
    <s v="Chinook"/>
    <s v="3"/>
    <x v="0"/>
    <x v="4"/>
    <n v="106"/>
    <x v="11"/>
    <s v="CK-29"/>
    <s v="EAST VANCOUVER ISLAND-NORTH_FA_0.x"/>
    <s v="M"/>
    <s v="H"/>
    <n v="106"/>
    <s v="Quinsam River H"/>
    <n v="106"/>
    <s v="Quinsam R"/>
    <s v="JNST"/>
    <s v="S"/>
    <x v="1"/>
    <s v="185605"/>
    <n v="0"/>
    <s v="185605"/>
    <n v="2007"/>
    <s v="20070517"/>
    <s v="20070517"/>
    <n v="78"/>
    <n v="5"/>
    <s v="QUINSAM R BELOW FENCE."/>
    <s v="CWT"/>
    <s v="P"/>
    <s v="Y"/>
    <s v="Y"/>
    <s v="Y"/>
    <s v="Y"/>
    <m/>
    <x v="0"/>
    <n v="29020"/>
    <n v="209251"/>
    <x v="4"/>
    <n v="29095"/>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7"/>
    <n v="5.24"/>
    <m/>
    <m/>
    <n v="0"/>
    <n v="0"/>
    <n v="0"/>
    <n v="7.21"/>
    <n v="7.21"/>
  </r>
  <r>
    <n v="27"/>
    <n v="106"/>
    <s v="Quinsam R"/>
    <s v="OPS"/>
    <s v="124"/>
    <s v="Chinook"/>
    <s v="3"/>
    <x v="0"/>
    <x v="4"/>
    <n v="106"/>
    <x v="11"/>
    <s v="CK-29"/>
    <s v="EAST VANCOUVER ISLAND-NORTH_FA_0.x"/>
    <s v="M"/>
    <s v="H"/>
    <n v="106"/>
    <s v="Quinsam River H"/>
    <n v="106"/>
    <s v="Quinsam R"/>
    <s v="JNST"/>
    <s v="S"/>
    <x v="1"/>
    <s v="185605"/>
    <n v="0"/>
    <s v="185605"/>
    <n v="2007"/>
    <s v="20070517"/>
    <s v="20070517"/>
    <n v="78"/>
    <n v="5"/>
    <s v="QUINSAM R BELOW FENCE."/>
    <s v="CWT"/>
    <s v="P"/>
    <s v="Y"/>
    <s v="Y"/>
    <s v="Y"/>
    <s v="Y"/>
    <m/>
    <x v="0"/>
    <n v="29020"/>
    <n v="209251"/>
    <x v="1"/>
    <n v="29095"/>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2"/>
    <n v="4.1500000000000004"/>
    <m/>
    <m/>
    <n v="0"/>
    <n v="0"/>
    <n v="0"/>
    <n v="15.35"/>
    <n v="15.35"/>
  </r>
  <r>
    <n v="27"/>
    <n v="106"/>
    <s v="Quinsam R"/>
    <s v="OPS"/>
    <s v="124"/>
    <s v="Chinook"/>
    <s v="3"/>
    <x v="0"/>
    <x v="5"/>
    <n v="106"/>
    <x v="11"/>
    <s v="CK-29"/>
    <s v="EAST VANCOUVER ISLAND-NORTH_FA_0.x"/>
    <s v="M"/>
    <s v="H"/>
    <n v="420"/>
    <s v="Discovery Passage Seapens"/>
    <n v="420"/>
    <s v="Discovery Pass"/>
    <s v="JNST"/>
    <s v="S"/>
    <x v="2"/>
    <s v="185748"/>
    <n v="0"/>
    <s v="185748"/>
    <n v="2008"/>
    <s v="20080429"/>
    <s v="20080429"/>
    <n v="89"/>
    <n v="8"/>
    <s v="SEAPEN RELEASE"/>
    <s v="CWT"/>
    <s v="B"/>
    <s v="Y"/>
    <s v="Y"/>
    <s v="Y"/>
    <s v="Y"/>
    <n v="4.6644999999999999E-2"/>
    <x v="0"/>
    <n v="28348"/>
    <n v="499472"/>
    <x v="4"/>
    <n v="29506"/>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6300000000000008"/>
    <m/>
    <m/>
    <m/>
    <m/>
    <n v="0.49"/>
    <n v="4.8499999999999996"/>
    <n v="16.39"/>
    <m/>
    <n v="0"/>
    <n v="8.6300000000000008"/>
    <n v="8.6300000000000008"/>
    <n v="21.73"/>
    <n v="30.36"/>
  </r>
  <r>
    <n v="27"/>
    <n v="106"/>
    <s v="Quinsam R"/>
    <s v="OPS"/>
    <s v="124"/>
    <s v="Chinook"/>
    <s v="3"/>
    <x v="0"/>
    <x v="5"/>
    <n v="106"/>
    <x v="11"/>
    <s v="CK-29"/>
    <s v="EAST VANCOUVER ISLAND-NORTH_FA_0.x"/>
    <s v="M"/>
    <s v="H"/>
    <n v="420"/>
    <s v="Discovery Passage Seapens"/>
    <n v="420"/>
    <s v="Discovery Pass"/>
    <s v="JNST"/>
    <s v="S"/>
    <x v="2"/>
    <s v="185748"/>
    <n v="0"/>
    <s v="185748"/>
    <n v="2008"/>
    <s v="20080429"/>
    <s v="20080429"/>
    <n v="89"/>
    <n v="8"/>
    <s v="SEAPEN RELEASE"/>
    <s v="CWT"/>
    <s v="B"/>
    <s v="Y"/>
    <s v="Y"/>
    <s v="Y"/>
    <s v="Y"/>
    <n v="4.6644999999999999E-2"/>
    <x v="0"/>
    <n v="28348"/>
    <n v="499472"/>
    <x v="0"/>
    <n v="29506"/>
    <x v="10"/>
    <m/>
    <m/>
    <m/>
    <m/>
    <m/>
    <m/>
    <m/>
    <m/>
    <m/>
    <m/>
    <m/>
    <m/>
    <m/>
    <m/>
    <m/>
    <m/>
    <m/>
    <m/>
    <m/>
    <m/>
    <m/>
    <m/>
    <m/>
    <m/>
    <m/>
    <m/>
    <m/>
    <m/>
    <m/>
    <m/>
    <m/>
    <m/>
    <m/>
    <m/>
    <n v="113.12"/>
    <m/>
    <m/>
    <m/>
    <m/>
    <m/>
    <m/>
    <m/>
    <m/>
    <m/>
    <m/>
    <m/>
    <m/>
    <m/>
    <m/>
    <m/>
    <m/>
    <m/>
    <m/>
    <m/>
    <m/>
    <m/>
    <m/>
    <m/>
    <m/>
    <m/>
    <m/>
    <m/>
    <m/>
    <m/>
    <m/>
    <m/>
    <m/>
    <m/>
    <m/>
    <m/>
    <m/>
    <m/>
    <m/>
    <m/>
    <m/>
    <m/>
    <m/>
    <m/>
    <m/>
    <m/>
    <m/>
    <m/>
    <m/>
    <m/>
    <m/>
    <m/>
    <m/>
    <m/>
    <m/>
    <m/>
    <m/>
    <m/>
    <m/>
    <m/>
    <m/>
    <m/>
    <m/>
    <m/>
    <m/>
    <m/>
    <m/>
    <m/>
    <m/>
    <m/>
    <m/>
    <m/>
    <m/>
    <m/>
    <m/>
    <m/>
    <m/>
    <m/>
    <m/>
    <m/>
    <m/>
    <m/>
    <m/>
    <m/>
    <m/>
    <m/>
    <m/>
    <m/>
    <m/>
    <m/>
    <m/>
    <m/>
    <m/>
    <m/>
    <m/>
    <m/>
    <m/>
    <m/>
    <m/>
    <m/>
    <m/>
    <m/>
    <m/>
    <m/>
    <m/>
    <m/>
    <m/>
    <m/>
    <m/>
    <m/>
    <m/>
    <m/>
    <m/>
    <m/>
    <m/>
    <m/>
    <m/>
    <m/>
    <m/>
    <m/>
    <m/>
    <m/>
    <m/>
    <m/>
    <m/>
    <n v="229.92"/>
    <m/>
    <m/>
    <m/>
    <m/>
    <n v="163.62"/>
    <n v="102.57"/>
    <n v="8.5399999999999991"/>
    <m/>
    <n v="113.12"/>
    <n v="229.92"/>
    <n v="343.04"/>
    <n v="274.73"/>
    <n v="617.77"/>
  </r>
  <r>
    <n v="27"/>
    <n v="106"/>
    <s v="Quinsam R"/>
    <s v="OPS"/>
    <s v="124"/>
    <s v="Chinook"/>
    <s v="3"/>
    <x v="0"/>
    <x v="5"/>
    <n v="106"/>
    <x v="11"/>
    <s v="CK-29"/>
    <s v="EAST VANCOUVER ISLAND-NORTH_FA_0.x"/>
    <s v="M"/>
    <s v="H"/>
    <n v="420"/>
    <s v="Discovery Passage Seapens"/>
    <n v="420"/>
    <s v="Discovery Pass"/>
    <s v="JNST"/>
    <s v="S"/>
    <x v="2"/>
    <s v="185748"/>
    <n v="0"/>
    <s v="185748"/>
    <n v="2008"/>
    <s v="20080429"/>
    <s v="20080429"/>
    <n v="89"/>
    <n v="8"/>
    <s v="SEAPEN RELEASE"/>
    <s v="CWT"/>
    <s v="B"/>
    <s v="Y"/>
    <s v="Y"/>
    <s v="Y"/>
    <s v="Y"/>
    <n v="4.6644999999999999E-2"/>
    <x v="0"/>
    <n v="28348"/>
    <n v="499472"/>
    <x v="1"/>
    <n v="29506"/>
    <x v="12"/>
    <m/>
    <m/>
    <m/>
    <m/>
    <m/>
    <m/>
    <m/>
    <m/>
    <m/>
    <m/>
    <m/>
    <m/>
    <m/>
    <m/>
    <m/>
    <m/>
    <m/>
    <m/>
    <m/>
    <m/>
    <m/>
    <m/>
    <m/>
    <m/>
    <m/>
    <m/>
    <m/>
    <m/>
    <m/>
    <m/>
    <m/>
    <m/>
    <m/>
    <m/>
    <m/>
    <m/>
    <m/>
    <m/>
    <m/>
    <m/>
    <m/>
    <m/>
    <m/>
    <m/>
    <m/>
    <m/>
    <m/>
    <m/>
    <m/>
    <m/>
    <m/>
    <m/>
    <m/>
    <m/>
    <m/>
    <m/>
    <m/>
    <m/>
    <m/>
    <m/>
    <m/>
    <m/>
    <m/>
    <m/>
    <m/>
    <m/>
    <m/>
    <m/>
    <m/>
    <m/>
    <m/>
    <n v="36.47"/>
    <m/>
    <m/>
    <m/>
    <m/>
    <m/>
    <m/>
    <m/>
    <m/>
    <m/>
    <m/>
    <m/>
    <m/>
    <m/>
    <m/>
    <m/>
    <m/>
    <m/>
    <m/>
    <m/>
    <m/>
    <m/>
    <m/>
    <m/>
    <m/>
    <m/>
    <m/>
    <m/>
    <m/>
    <m/>
    <m/>
    <m/>
    <m/>
    <m/>
    <m/>
    <m/>
    <m/>
    <m/>
    <m/>
    <m/>
    <m/>
    <m/>
    <m/>
    <m/>
    <m/>
    <m/>
    <m/>
    <m/>
    <m/>
    <m/>
    <m/>
    <m/>
    <m/>
    <m/>
    <m/>
    <m/>
    <m/>
    <m/>
    <m/>
    <m/>
    <m/>
    <m/>
    <m/>
    <m/>
    <m/>
    <m/>
    <m/>
    <m/>
    <m/>
    <m/>
    <m/>
    <m/>
    <m/>
    <m/>
    <m/>
    <m/>
    <m/>
    <m/>
    <m/>
    <m/>
    <m/>
    <m/>
    <m/>
    <m/>
    <m/>
    <m/>
    <m/>
    <m/>
    <n v="101.49"/>
    <m/>
    <m/>
    <m/>
    <m/>
    <n v="133.03"/>
    <n v="324.86"/>
    <m/>
    <m/>
    <n v="36.47"/>
    <n v="101.49"/>
    <n v="137.96"/>
    <n v="457.89"/>
    <n v="595.85"/>
  </r>
  <r>
    <n v="27"/>
    <n v="106"/>
    <s v="Quinsam R"/>
    <s v="OPS"/>
    <s v="124"/>
    <s v="Chinook"/>
    <s v="3"/>
    <x v="0"/>
    <x v="5"/>
    <n v="106"/>
    <x v="11"/>
    <s v="CK-29"/>
    <s v="EAST VANCOUVER ISLAND-NORTH_FA_0.x"/>
    <s v="M"/>
    <s v="H"/>
    <n v="420"/>
    <s v="Discovery Passage Seapens"/>
    <n v="420"/>
    <s v="Discovery Pass"/>
    <s v="JNST"/>
    <s v="S"/>
    <x v="2"/>
    <s v="185748"/>
    <n v="0"/>
    <s v="185748"/>
    <n v="2008"/>
    <s v="20080429"/>
    <s v="20080429"/>
    <n v="89"/>
    <n v="8"/>
    <s v="SEAPEN RELEASE"/>
    <s v="CWT"/>
    <s v="B"/>
    <s v="Y"/>
    <s v="Y"/>
    <s v="Y"/>
    <s v="Y"/>
    <n v="4.6644999999999999E-2"/>
    <x v="0"/>
    <n v="28348"/>
    <n v="499472"/>
    <x v="2"/>
    <n v="29506"/>
    <x v="11"/>
    <m/>
    <m/>
    <m/>
    <m/>
    <m/>
    <m/>
    <m/>
    <m/>
    <m/>
    <m/>
    <m/>
    <m/>
    <m/>
    <m/>
    <m/>
    <m/>
    <m/>
    <m/>
    <m/>
    <m/>
    <m/>
    <m/>
    <m/>
    <m/>
    <m/>
    <m/>
    <m/>
    <m/>
    <m/>
    <m/>
    <m/>
    <m/>
    <m/>
    <m/>
    <m/>
    <m/>
    <m/>
    <m/>
    <m/>
    <m/>
    <m/>
    <m/>
    <m/>
    <m/>
    <m/>
    <m/>
    <m/>
    <m/>
    <m/>
    <n v="149.76"/>
    <m/>
    <m/>
    <m/>
    <m/>
    <m/>
    <m/>
    <m/>
    <m/>
    <m/>
    <m/>
    <m/>
    <m/>
    <m/>
    <m/>
    <m/>
    <m/>
    <m/>
    <m/>
    <m/>
    <m/>
    <m/>
    <m/>
    <m/>
    <m/>
    <m/>
    <m/>
    <m/>
    <m/>
    <m/>
    <m/>
    <m/>
    <m/>
    <m/>
    <m/>
    <m/>
    <m/>
    <m/>
    <m/>
    <m/>
    <m/>
    <m/>
    <m/>
    <m/>
    <m/>
    <m/>
    <m/>
    <m/>
    <m/>
    <m/>
    <m/>
    <m/>
    <m/>
    <m/>
    <m/>
    <m/>
    <m/>
    <m/>
    <m/>
    <m/>
    <m/>
    <m/>
    <m/>
    <m/>
    <m/>
    <m/>
    <m/>
    <m/>
    <m/>
    <m/>
    <m/>
    <m/>
    <m/>
    <m/>
    <m/>
    <m/>
    <m/>
    <m/>
    <m/>
    <m/>
    <m/>
    <m/>
    <m/>
    <m/>
    <m/>
    <m/>
    <m/>
    <m/>
    <m/>
    <m/>
    <m/>
    <m/>
    <m/>
    <m/>
    <m/>
    <m/>
    <m/>
    <m/>
    <m/>
    <m/>
    <m/>
    <m/>
    <m/>
    <m/>
    <m/>
    <m/>
    <m/>
    <m/>
    <m/>
    <m/>
    <m/>
    <m/>
    <m/>
    <m/>
    <m/>
    <m/>
    <m/>
    <m/>
    <m/>
    <n v="149.76"/>
    <n v="0"/>
    <n v="149.76"/>
    <n v="0"/>
    <n v="149.76"/>
  </r>
  <r>
    <n v="27"/>
    <n v="106"/>
    <s v="Quinsam R"/>
    <s v="OPS"/>
    <s v="124"/>
    <s v="Chinook"/>
    <s v="3"/>
    <x v="0"/>
    <x v="5"/>
    <n v="106"/>
    <x v="11"/>
    <s v="CK-29"/>
    <s v="EAST VANCOUVER ISLAND-NORTH_FA_0.x"/>
    <s v="M"/>
    <s v="H"/>
    <n v="420"/>
    <s v="Discovery Passage Seapens"/>
    <n v="420"/>
    <s v="Discovery Pass"/>
    <s v="JNST"/>
    <s v="S"/>
    <x v="2"/>
    <s v="185839"/>
    <n v="0"/>
    <s v="185839"/>
    <n v="2008"/>
    <s v="20080501"/>
    <s v="20080501"/>
    <n v="88"/>
    <n v="7.8"/>
    <s v="SEAPEN RELEASE - April Point"/>
    <s v="CWT"/>
    <s v="B"/>
    <s v="Y"/>
    <s v="Y"/>
    <s v="Y"/>
    <s v="Y"/>
    <n v="4.0266000000000003E-2"/>
    <x v="0"/>
    <n v="27553"/>
    <n v="243096"/>
    <x v="4"/>
    <n v="29464"/>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86"/>
    <n v="10.39"/>
    <n v="8.2100000000000009"/>
    <m/>
    <n v="0"/>
    <n v="0"/>
    <n v="0"/>
    <n v="24.46"/>
    <n v="24.46"/>
  </r>
  <r>
    <n v="27"/>
    <n v="106"/>
    <s v="Quinsam R"/>
    <s v="OPS"/>
    <s v="124"/>
    <s v="Chinook"/>
    <s v="3"/>
    <x v="0"/>
    <x v="5"/>
    <n v="106"/>
    <x v="11"/>
    <s v="CK-29"/>
    <s v="EAST VANCOUVER ISLAND-NORTH_FA_0.x"/>
    <s v="M"/>
    <s v="H"/>
    <n v="420"/>
    <s v="Discovery Passage Seapens"/>
    <n v="420"/>
    <s v="Discovery Pass"/>
    <s v="JNST"/>
    <s v="S"/>
    <x v="2"/>
    <s v="185839"/>
    <n v="0"/>
    <s v="185839"/>
    <n v="2008"/>
    <s v="20080501"/>
    <s v="20080501"/>
    <n v="88"/>
    <n v="7.8"/>
    <s v="SEAPEN RELEASE - April Point"/>
    <s v="CWT"/>
    <s v="B"/>
    <s v="Y"/>
    <s v="Y"/>
    <s v="Y"/>
    <s v="Y"/>
    <n v="4.0266000000000003E-2"/>
    <x v="0"/>
    <n v="27553"/>
    <n v="243096"/>
    <x v="0"/>
    <n v="29464"/>
    <x v="10"/>
    <m/>
    <m/>
    <m/>
    <m/>
    <m/>
    <m/>
    <m/>
    <m/>
    <m/>
    <m/>
    <m/>
    <m/>
    <m/>
    <m/>
    <m/>
    <m/>
    <m/>
    <m/>
    <m/>
    <m/>
    <m/>
    <m/>
    <m/>
    <m/>
    <m/>
    <m/>
    <m/>
    <m/>
    <m/>
    <m/>
    <m/>
    <m/>
    <m/>
    <m/>
    <m/>
    <m/>
    <m/>
    <m/>
    <m/>
    <m/>
    <m/>
    <m/>
    <m/>
    <m/>
    <m/>
    <m/>
    <m/>
    <m/>
    <m/>
    <n v="116.55"/>
    <m/>
    <m/>
    <m/>
    <m/>
    <m/>
    <m/>
    <m/>
    <m/>
    <m/>
    <m/>
    <m/>
    <m/>
    <m/>
    <m/>
    <m/>
    <m/>
    <m/>
    <m/>
    <m/>
    <m/>
    <m/>
    <m/>
    <m/>
    <m/>
    <m/>
    <m/>
    <m/>
    <m/>
    <m/>
    <m/>
    <m/>
    <m/>
    <m/>
    <m/>
    <m/>
    <m/>
    <m/>
    <m/>
    <m/>
    <m/>
    <m/>
    <m/>
    <m/>
    <m/>
    <m/>
    <m/>
    <m/>
    <m/>
    <m/>
    <m/>
    <m/>
    <m/>
    <m/>
    <m/>
    <m/>
    <m/>
    <m/>
    <m/>
    <m/>
    <m/>
    <m/>
    <m/>
    <m/>
    <m/>
    <m/>
    <m/>
    <m/>
    <m/>
    <m/>
    <m/>
    <m/>
    <m/>
    <m/>
    <m/>
    <n v="44.29"/>
    <m/>
    <m/>
    <m/>
    <m/>
    <m/>
    <m/>
    <m/>
    <m/>
    <m/>
    <m/>
    <m/>
    <m/>
    <m/>
    <m/>
    <m/>
    <m/>
    <m/>
    <m/>
    <m/>
    <m/>
    <m/>
    <m/>
    <m/>
    <m/>
    <m/>
    <m/>
    <m/>
    <m/>
    <m/>
    <m/>
    <m/>
    <m/>
    <m/>
    <m/>
    <m/>
    <m/>
    <m/>
    <m/>
    <m/>
    <n v="33.39"/>
    <n v="47.82"/>
    <m/>
    <m/>
    <n v="160.84"/>
    <n v="0"/>
    <n v="160.84"/>
    <n v="81.209999999999994"/>
    <n v="242.05"/>
  </r>
  <r>
    <n v="27"/>
    <n v="106"/>
    <s v="Quinsam R"/>
    <s v="OPS"/>
    <s v="124"/>
    <s v="Chinook"/>
    <s v="3"/>
    <x v="0"/>
    <x v="5"/>
    <n v="106"/>
    <x v="11"/>
    <s v="CK-29"/>
    <s v="EAST VANCOUVER ISLAND-NORTH_FA_0.x"/>
    <s v="M"/>
    <s v="H"/>
    <n v="420"/>
    <s v="Discovery Passage Seapens"/>
    <n v="420"/>
    <s v="Discovery Pass"/>
    <s v="JNST"/>
    <s v="S"/>
    <x v="2"/>
    <s v="185839"/>
    <n v="0"/>
    <s v="185839"/>
    <n v="2008"/>
    <s v="20080501"/>
    <s v="20080501"/>
    <n v="88"/>
    <n v="7.8"/>
    <s v="SEAPEN RELEASE - April Point"/>
    <s v="CWT"/>
    <s v="B"/>
    <s v="Y"/>
    <s v="Y"/>
    <s v="Y"/>
    <s v="Y"/>
    <n v="4.0266000000000003E-2"/>
    <x v="0"/>
    <n v="27553"/>
    <n v="243096"/>
    <x v="1"/>
    <n v="29464"/>
    <x v="12"/>
    <m/>
    <m/>
    <m/>
    <m/>
    <m/>
    <m/>
    <m/>
    <m/>
    <m/>
    <m/>
    <m/>
    <m/>
    <m/>
    <m/>
    <m/>
    <m/>
    <m/>
    <m/>
    <m/>
    <m/>
    <m/>
    <m/>
    <m/>
    <m/>
    <m/>
    <m/>
    <m/>
    <m/>
    <m/>
    <m/>
    <m/>
    <m/>
    <m/>
    <m/>
    <m/>
    <m/>
    <m/>
    <m/>
    <m/>
    <m/>
    <m/>
    <m/>
    <m/>
    <m/>
    <m/>
    <m/>
    <m/>
    <m/>
    <m/>
    <n v="100.4"/>
    <m/>
    <m/>
    <m/>
    <m/>
    <m/>
    <m/>
    <m/>
    <m/>
    <m/>
    <m/>
    <m/>
    <m/>
    <m/>
    <m/>
    <m/>
    <m/>
    <m/>
    <m/>
    <m/>
    <m/>
    <m/>
    <m/>
    <m/>
    <m/>
    <m/>
    <m/>
    <m/>
    <m/>
    <m/>
    <m/>
    <m/>
    <m/>
    <m/>
    <m/>
    <m/>
    <m/>
    <m/>
    <m/>
    <m/>
    <m/>
    <m/>
    <m/>
    <m/>
    <m/>
    <m/>
    <m/>
    <m/>
    <m/>
    <m/>
    <m/>
    <m/>
    <m/>
    <m/>
    <m/>
    <m/>
    <m/>
    <m/>
    <m/>
    <m/>
    <m/>
    <m/>
    <m/>
    <m/>
    <m/>
    <m/>
    <m/>
    <m/>
    <m/>
    <m/>
    <m/>
    <m/>
    <m/>
    <m/>
    <m/>
    <m/>
    <m/>
    <m/>
    <m/>
    <m/>
    <m/>
    <m/>
    <m/>
    <m/>
    <m/>
    <m/>
    <m/>
    <m/>
    <m/>
    <m/>
    <m/>
    <m/>
    <m/>
    <m/>
    <m/>
    <m/>
    <m/>
    <m/>
    <m/>
    <m/>
    <m/>
    <m/>
    <m/>
    <m/>
    <m/>
    <m/>
    <m/>
    <m/>
    <m/>
    <m/>
    <n v="58.14"/>
    <m/>
    <m/>
    <m/>
    <m/>
    <n v="47.35"/>
    <n v="32.64"/>
    <m/>
    <m/>
    <n v="100.4"/>
    <n v="58.14"/>
    <n v="158.54"/>
    <n v="79.989999999999995"/>
    <n v="238.53000000000003"/>
  </r>
  <r>
    <n v="27"/>
    <n v="106"/>
    <s v="Quinsam R"/>
    <s v="OPS"/>
    <s v="124"/>
    <s v="Chinook"/>
    <s v="3"/>
    <x v="0"/>
    <x v="5"/>
    <n v="106"/>
    <x v="11"/>
    <s v="CK-29"/>
    <s v="EAST VANCOUVER ISLAND-NORTH_FA_0.x"/>
    <s v="M"/>
    <s v="H"/>
    <n v="420"/>
    <s v="Discovery Passage Seapens"/>
    <n v="420"/>
    <s v="Discovery Pass"/>
    <s v="JNST"/>
    <s v="S"/>
    <x v="2"/>
    <s v="185839"/>
    <n v="0"/>
    <s v="185839"/>
    <n v="2008"/>
    <s v="20080501"/>
    <s v="20080501"/>
    <n v="88"/>
    <n v="7.8"/>
    <s v="SEAPEN RELEASE - April Point"/>
    <s v="CWT"/>
    <s v="B"/>
    <s v="Y"/>
    <s v="Y"/>
    <s v="Y"/>
    <s v="Y"/>
    <n v="4.0266000000000003E-2"/>
    <x v="0"/>
    <n v="27553"/>
    <n v="243096"/>
    <x v="2"/>
    <n v="29464"/>
    <x v="11"/>
    <m/>
    <m/>
    <m/>
    <m/>
    <m/>
    <m/>
    <m/>
    <m/>
    <m/>
    <m/>
    <m/>
    <m/>
    <m/>
    <m/>
    <m/>
    <m/>
    <m/>
    <m/>
    <m/>
    <m/>
    <m/>
    <m/>
    <m/>
    <m/>
    <m/>
    <m/>
    <m/>
    <m/>
    <m/>
    <m/>
    <m/>
    <m/>
    <m/>
    <m/>
    <n v="43.14"/>
    <m/>
    <m/>
    <m/>
    <m/>
    <m/>
    <m/>
    <m/>
    <m/>
    <m/>
    <m/>
    <m/>
    <m/>
    <m/>
    <m/>
    <m/>
    <m/>
    <m/>
    <m/>
    <m/>
    <m/>
    <m/>
    <m/>
    <m/>
    <m/>
    <m/>
    <m/>
    <m/>
    <m/>
    <m/>
    <m/>
    <m/>
    <m/>
    <m/>
    <m/>
    <m/>
    <m/>
    <m/>
    <m/>
    <m/>
    <m/>
    <m/>
    <m/>
    <m/>
    <m/>
    <m/>
    <m/>
    <m/>
    <m/>
    <m/>
    <m/>
    <m/>
    <m/>
    <m/>
    <m/>
    <m/>
    <m/>
    <m/>
    <m/>
    <m/>
    <m/>
    <m/>
    <m/>
    <m/>
    <m/>
    <m/>
    <m/>
    <m/>
    <m/>
    <m/>
    <m/>
    <m/>
    <m/>
    <m/>
    <m/>
    <m/>
    <m/>
    <m/>
    <m/>
    <m/>
    <m/>
    <m/>
    <m/>
    <m/>
    <m/>
    <m/>
    <m/>
    <m/>
    <m/>
    <m/>
    <m/>
    <m/>
    <m/>
    <m/>
    <m/>
    <m/>
    <m/>
    <m/>
    <m/>
    <m/>
    <m/>
    <m/>
    <m/>
    <m/>
    <m/>
    <m/>
    <m/>
    <m/>
    <m/>
    <m/>
    <m/>
    <m/>
    <m/>
    <m/>
    <m/>
    <m/>
    <m/>
    <m/>
    <m/>
    <m/>
    <m/>
    <m/>
    <m/>
    <m/>
    <m/>
    <n v="12.97"/>
    <m/>
    <m/>
    <m/>
    <m/>
    <n v="7.8"/>
    <n v="47.95"/>
    <m/>
    <m/>
    <n v="43.14"/>
    <n v="12.97"/>
    <n v="56.11"/>
    <n v="55.75"/>
    <n v="111.86"/>
  </r>
  <r>
    <n v="27"/>
    <n v="106"/>
    <s v="Quinsam R"/>
    <s v="OPS"/>
    <s v="124"/>
    <s v="Chinook"/>
    <s v="3"/>
    <x v="0"/>
    <x v="5"/>
    <n v="106"/>
    <x v="11"/>
    <s v="CK-29"/>
    <s v="EAST VANCOUVER ISLAND-NORTH_FA_0.x"/>
    <s v="M"/>
    <s v="H"/>
    <n v="420"/>
    <s v="Discovery Passage Seapens"/>
    <n v="420"/>
    <s v="Discovery Pass"/>
    <s v="JNST"/>
    <s v="S"/>
    <x v="2"/>
    <s v="185840"/>
    <n v="0"/>
    <s v="185840"/>
    <n v="2008"/>
    <s v="20080423"/>
    <s v="20080513"/>
    <n v="86"/>
    <n v="7.2"/>
    <s v="SEAPEN RELEASE - Woodwards Dock"/>
    <s v="CWT"/>
    <s v="B"/>
    <s v="Y"/>
    <s v="Y"/>
    <s v="Y"/>
    <s v="Y"/>
    <n v="0"/>
    <x v="0"/>
    <n v="28818"/>
    <n v="161703"/>
    <x v="4"/>
    <n v="29504"/>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7"/>
    <n v="5.0599999999999996"/>
    <m/>
    <m/>
    <n v="0"/>
    <n v="0"/>
    <n v="0"/>
    <n v="8.6300000000000008"/>
    <n v="8.629999999999999"/>
  </r>
  <r>
    <n v="27"/>
    <n v="106"/>
    <s v="Quinsam R"/>
    <s v="OPS"/>
    <s v="124"/>
    <s v="Chinook"/>
    <s v="3"/>
    <x v="0"/>
    <x v="5"/>
    <n v="106"/>
    <x v="11"/>
    <s v="CK-29"/>
    <s v="EAST VANCOUVER ISLAND-NORTH_FA_0.x"/>
    <s v="M"/>
    <s v="H"/>
    <n v="420"/>
    <s v="Discovery Passage Seapens"/>
    <n v="420"/>
    <s v="Discovery Pass"/>
    <s v="JNST"/>
    <s v="S"/>
    <x v="2"/>
    <s v="185840"/>
    <n v="0"/>
    <s v="185840"/>
    <n v="2008"/>
    <s v="20080423"/>
    <s v="20080513"/>
    <n v="86"/>
    <n v="7.2"/>
    <s v="SEAPEN RELEASE - Woodwards Dock"/>
    <s v="CWT"/>
    <s v="B"/>
    <s v="Y"/>
    <s v="Y"/>
    <s v="Y"/>
    <s v="Y"/>
    <n v="0"/>
    <x v="0"/>
    <n v="28818"/>
    <n v="161703"/>
    <x v="0"/>
    <n v="29504"/>
    <x v="10"/>
    <m/>
    <m/>
    <m/>
    <m/>
    <m/>
    <m/>
    <m/>
    <m/>
    <m/>
    <m/>
    <m/>
    <m/>
    <m/>
    <m/>
    <m/>
    <m/>
    <m/>
    <m/>
    <m/>
    <m/>
    <m/>
    <m/>
    <m/>
    <m/>
    <m/>
    <m/>
    <m/>
    <m/>
    <m/>
    <m/>
    <m/>
    <m/>
    <m/>
    <m/>
    <n v="36.020000000000003"/>
    <m/>
    <m/>
    <m/>
    <m/>
    <m/>
    <m/>
    <m/>
    <m/>
    <m/>
    <m/>
    <m/>
    <m/>
    <m/>
    <m/>
    <m/>
    <m/>
    <m/>
    <m/>
    <m/>
    <m/>
    <m/>
    <m/>
    <m/>
    <m/>
    <m/>
    <m/>
    <m/>
    <m/>
    <m/>
    <m/>
    <m/>
    <m/>
    <m/>
    <m/>
    <m/>
    <m/>
    <m/>
    <m/>
    <m/>
    <m/>
    <m/>
    <m/>
    <m/>
    <m/>
    <m/>
    <m/>
    <m/>
    <m/>
    <m/>
    <m/>
    <m/>
    <m/>
    <m/>
    <m/>
    <m/>
    <m/>
    <m/>
    <m/>
    <m/>
    <m/>
    <m/>
    <m/>
    <m/>
    <m/>
    <m/>
    <m/>
    <m/>
    <m/>
    <m/>
    <m/>
    <m/>
    <m/>
    <m/>
    <m/>
    <m/>
    <m/>
    <m/>
    <m/>
    <m/>
    <m/>
    <m/>
    <m/>
    <m/>
    <m/>
    <m/>
    <m/>
    <m/>
    <m/>
    <m/>
    <m/>
    <n v="45.45"/>
    <m/>
    <m/>
    <m/>
    <m/>
    <m/>
    <m/>
    <m/>
    <m/>
    <m/>
    <m/>
    <m/>
    <m/>
    <n v="56.56"/>
    <m/>
    <m/>
    <n v="56.56"/>
    <m/>
    <m/>
    <m/>
    <m/>
    <m/>
    <m/>
    <m/>
    <m/>
    <m/>
    <m/>
    <m/>
    <m/>
    <m/>
    <m/>
    <m/>
    <m/>
    <m/>
    <n v="73.400000000000006"/>
    <m/>
    <m/>
    <m/>
    <m/>
    <n v="38.68"/>
    <n v="20.86"/>
    <m/>
    <m/>
    <n v="194.59"/>
    <n v="73.400000000000006"/>
    <n v="267.99"/>
    <n v="59.54"/>
    <n v="327.53000000000003"/>
  </r>
  <r>
    <n v="27"/>
    <n v="106"/>
    <s v="Quinsam R"/>
    <s v="OPS"/>
    <s v="124"/>
    <s v="Chinook"/>
    <s v="3"/>
    <x v="0"/>
    <x v="5"/>
    <n v="106"/>
    <x v="11"/>
    <s v="CK-29"/>
    <s v="EAST VANCOUVER ISLAND-NORTH_FA_0.x"/>
    <s v="M"/>
    <s v="H"/>
    <n v="420"/>
    <s v="Discovery Passage Seapens"/>
    <n v="420"/>
    <s v="Discovery Pass"/>
    <s v="JNST"/>
    <s v="S"/>
    <x v="2"/>
    <s v="185840"/>
    <n v="0"/>
    <s v="185840"/>
    <n v="2008"/>
    <s v="20080423"/>
    <s v="20080513"/>
    <n v="86"/>
    <n v="7.2"/>
    <s v="SEAPEN RELEASE - Woodwards Dock"/>
    <s v="CWT"/>
    <s v="B"/>
    <s v="Y"/>
    <s v="Y"/>
    <s v="Y"/>
    <s v="Y"/>
    <n v="0"/>
    <x v="0"/>
    <n v="28818"/>
    <n v="161703"/>
    <x v="1"/>
    <n v="29504"/>
    <x v="12"/>
    <m/>
    <m/>
    <m/>
    <m/>
    <m/>
    <m/>
    <m/>
    <m/>
    <m/>
    <m/>
    <m/>
    <m/>
    <m/>
    <m/>
    <m/>
    <n v="11.62"/>
    <n v="0"/>
    <m/>
    <m/>
    <m/>
    <m/>
    <m/>
    <m/>
    <m/>
    <m/>
    <m/>
    <m/>
    <m/>
    <m/>
    <n v="33.840000000000003"/>
    <m/>
    <m/>
    <m/>
    <m/>
    <n v="33.840000000000003"/>
    <m/>
    <m/>
    <m/>
    <m/>
    <m/>
    <m/>
    <m/>
    <m/>
    <m/>
    <m/>
    <m/>
    <m/>
    <m/>
    <m/>
    <m/>
    <m/>
    <m/>
    <m/>
    <m/>
    <m/>
    <m/>
    <m/>
    <m/>
    <m/>
    <m/>
    <m/>
    <m/>
    <m/>
    <m/>
    <m/>
    <m/>
    <m/>
    <m/>
    <m/>
    <m/>
    <m/>
    <m/>
    <m/>
    <m/>
    <m/>
    <m/>
    <m/>
    <m/>
    <m/>
    <m/>
    <m/>
    <m/>
    <m/>
    <m/>
    <m/>
    <m/>
    <m/>
    <m/>
    <m/>
    <m/>
    <m/>
    <m/>
    <m/>
    <m/>
    <m/>
    <m/>
    <m/>
    <m/>
    <m/>
    <m/>
    <m/>
    <m/>
    <m/>
    <m/>
    <m/>
    <m/>
    <m/>
    <m/>
    <m/>
    <m/>
    <m/>
    <m/>
    <m/>
    <m/>
    <m/>
    <m/>
    <m/>
    <m/>
    <m/>
    <m/>
    <m/>
    <m/>
    <m/>
    <m/>
    <m/>
    <m/>
    <m/>
    <m/>
    <m/>
    <m/>
    <m/>
    <m/>
    <m/>
    <m/>
    <m/>
    <m/>
    <m/>
    <m/>
    <m/>
    <m/>
    <m/>
    <n v="55.33"/>
    <m/>
    <m/>
    <m/>
    <n v="55.33"/>
    <m/>
    <m/>
    <m/>
    <m/>
    <m/>
    <m/>
    <m/>
    <m/>
    <m/>
    <m/>
    <m/>
    <m/>
    <m/>
    <n v="45.34"/>
    <m/>
    <m/>
    <m/>
    <m/>
    <n v="63.74"/>
    <n v="68.61"/>
    <m/>
    <m/>
    <n v="189.96"/>
    <n v="45.34"/>
    <n v="235.3"/>
    <n v="132.35"/>
    <n v="367.65000000000003"/>
  </r>
  <r>
    <n v="27"/>
    <n v="106"/>
    <s v="Quinsam R"/>
    <s v="OPS"/>
    <s v="124"/>
    <s v="Chinook"/>
    <s v="3"/>
    <x v="0"/>
    <x v="5"/>
    <n v="106"/>
    <x v="11"/>
    <s v="CK-29"/>
    <s v="EAST VANCOUVER ISLAND-NORTH_FA_0.x"/>
    <s v="M"/>
    <s v="H"/>
    <n v="420"/>
    <s v="Discovery Passage Seapens"/>
    <n v="420"/>
    <s v="Discovery Pass"/>
    <s v="JNST"/>
    <s v="S"/>
    <x v="2"/>
    <s v="185840"/>
    <n v="0"/>
    <s v="185840"/>
    <n v="2008"/>
    <s v="20080423"/>
    <s v="20080513"/>
    <n v="86"/>
    <n v="7.2"/>
    <s v="SEAPEN RELEASE - Woodwards Dock"/>
    <s v="CWT"/>
    <s v="B"/>
    <s v="Y"/>
    <s v="Y"/>
    <s v="Y"/>
    <s v="Y"/>
    <n v="0"/>
    <x v="0"/>
    <n v="28818"/>
    <n v="161703"/>
    <x v="2"/>
    <n v="29504"/>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72"/>
    <m/>
    <m/>
    <m/>
    <m/>
    <m/>
    <n v="9.6999999999999993"/>
    <m/>
    <m/>
    <n v="0"/>
    <n v="16.72"/>
    <n v="16.72"/>
    <n v="9.6999999999999993"/>
    <n v="26.419999999999998"/>
  </r>
  <r>
    <n v="27"/>
    <n v="106"/>
    <s v="Quinsam R"/>
    <s v="OPS"/>
    <s v="124"/>
    <s v="Chinook"/>
    <s v="3"/>
    <x v="0"/>
    <x v="5"/>
    <n v="106"/>
    <x v="11"/>
    <s v="CK-29"/>
    <s v="EAST VANCOUVER ISLAND-NORTH_FA_0.x"/>
    <s v="M"/>
    <s v="H"/>
    <n v="420"/>
    <s v="Discovery Passage Seapens"/>
    <n v="420"/>
    <s v="Discovery Pass"/>
    <s v="JNST"/>
    <s v="S"/>
    <x v="2"/>
    <s v="185841"/>
    <n v="0"/>
    <s v="185841"/>
    <n v="2008"/>
    <s v="20080423"/>
    <s v="20080501"/>
    <n v="84"/>
    <n v="6.7"/>
    <s v="SEAPEN RELEASE - Hidden Harbour"/>
    <s v="CWT"/>
    <s v="B"/>
    <s v="Y"/>
    <s v="Y"/>
    <s v="Y"/>
    <s v="Y"/>
    <n v="2.8930000000000002E-3"/>
    <x v="0"/>
    <n v="28951"/>
    <n v="198345"/>
    <x v="4"/>
    <n v="29496"/>
    <x v="9"/>
    <m/>
    <m/>
    <m/>
    <m/>
    <m/>
    <m/>
    <m/>
    <m/>
    <m/>
    <m/>
    <m/>
    <m/>
    <m/>
    <m/>
    <m/>
    <m/>
    <m/>
    <m/>
    <m/>
    <m/>
    <m/>
    <m/>
    <m/>
    <m/>
    <m/>
    <m/>
    <m/>
    <m/>
    <m/>
    <m/>
    <m/>
    <m/>
    <m/>
    <m/>
    <m/>
    <m/>
    <m/>
    <m/>
    <m/>
    <m/>
    <m/>
    <m/>
    <m/>
    <m/>
    <m/>
    <m/>
    <m/>
    <m/>
    <m/>
    <m/>
    <m/>
    <m/>
    <m/>
    <m/>
    <m/>
    <m/>
    <m/>
    <m/>
    <m/>
    <m/>
    <m/>
    <m/>
    <m/>
    <m/>
    <m/>
    <m/>
    <m/>
    <m/>
    <m/>
    <m/>
    <m/>
    <m/>
    <m/>
    <m/>
    <m/>
    <m/>
    <m/>
    <m/>
    <m/>
    <m/>
    <m/>
    <m/>
    <m/>
    <m/>
    <m/>
    <m/>
    <m/>
    <m/>
    <m/>
    <m/>
    <m/>
    <m/>
    <m/>
    <m/>
    <m/>
    <m/>
    <m/>
    <m/>
    <m/>
    <m/>
    <m/>
    <m/>
    <m/>
    <m/>
    <m/>
    <m/>
    <m/>
    <m/>
    <m/>
    <m/>
    <m/>
    <m/>
    <m/>
    <m/>
    <m/>
    <m/>
    <m/>
    <m/>
    <m/>
    <m/>
    <m/>
    <m/>
    <m/>
    <m/>
    <m/>
    <m/>
    <m/>
    <m/>
    <m/>
    <m/>
    <m/>
    <m/>
    <m/>
    <n v="49.67"/>
    <m/>
    <m/>
    <m/>
    <m/>
    <m/>
    <m/>
    <m/>
    <m/>
    <m/>
    <m/>
    <m/>
    <m/>
    <m/>
    <m/>
    <m/>
    <m/>
    <m/>
    <m/>
    <m/>
    <m/>
    <m/>
    <m/>
    <m/>
    <m/>
    <m/>
    <n v="6.37"/>
    <m/>
    <m/>
    <m/>
    <m/>
    <m/>
    <m/>
    <m/>
    <m/>
    <n v="49.67"/>
    <n v="6.37"/>
    <n v="56.04"/>
    <n v="0"/>
    <n v="56.04"/>
  </r>
  <r>
    <n v="27"/>
    <n v="106"/>
    <s v="Quinsam R"/>
    <s v="OPS"/>
    <s v="124"/>
    <s v="Chinook"/>
    <s v="3"/>
    <x v="0"/>
    <x v="5"/>
    <n v="106"/>
    <x v="11"/>
    <s v="CK-29"/>
    <s v="EAST VANCOUVER ISLAND-NORTH_FA_0.x"/>
    <s v="M"/>
    <s v="H"/>
    <n v="420"/>
    <s v="Discovery Passage Seapens"/>
    <n v="420"/>
    <s v="Discovery Pass"/>
    <s v="JNST"/>
    <s v="S"/>
    <x v="2"/>
    <s v="185841"/>
    <n v="0"/>
    <s v="185841"/>
    <n v="2008"/>
    <s v="20080423"/>
    <s v="20080501"/>
    <n v="84"/>
    <n v="6.7"/>
    <s v="SEAPEN RELEASE - Hidden Harbour"/>
    <s v="CWT"/>
    <s v="B"/>
    <s v="Y"/>
    <s v="Y"/>
    <s v="Y"/>
    <s v="Y"/>
    <n v="2.8930000000000002E-3"/>
    <x v="0"/>
    <n v="28951"/>
    <n v="198345"/>
    <x v="0"/>
    <n v="29496"/>
    <x v="10"/>
    <m/>
    <m/>
    <m/>
    <m/>
    <m/>
    <m/>
    <m/>
    <m/>
    <m/>
    <m/>
    <m/>
    <m/>
    <m/>
    <m/>
    <m/>
    <m/>
    <m/>
    <m/>
    <m/>
    <m/>
    <m/>
    <m/>
    <m/>
    <m/>
    <m/>
    <m/>
    <m/>
    <m/>
    <m/>
    <m/>
    <m/>
    <m/>
    <m/>
    <m/>
    <m/>
    <m/>
    <m/>
    <m/>
    <m/>
    <m/>
    <m/>
    <m/>
    <m/>
    <m/>
    <m/>
    <m/>
    <m/>
    <m/>
    <m/>
    <n v="90.5"/>
    <m/>
    <m/>
    <m/>
    <m/>
    <m/>
    <m/>
    <m/>
    <m/>
    <m/>
    <m/>
    <m/>
    <m/>
    <m/>
    <m/>
    <m/>
    <m/>
    <m/>
    <m/>
    <m/>
    <m/>
    <m/>
    <m/>
    <m/>
    <m/>
    <m/>
    <m/>
    <m/>
    <m/>
    <m/>
    <m/>
    <m/>
    <m/>
    <m/>
    <m/>
    <m/>
    <m/>
    <m/>
    <m/>
    <m/>
    <m/>
    <m/>
    <m/>
    <m/>
    <m/>
    <m/>
    <m/>
    <m/>
    <m/>
    <m/>
    <m/>
    <m/>
    <m/>
    <m/>
    <m/>
    <m/>
    <m/>
    <m/>
    <m/>
    <m/>
    <m/>
    <m/>
    <m/>
    <m/>
    <m/>
    <m/>
    <m/>
    <m/>
    <m/>
    <m/>
    <m/>
    <m/>
    <m/>
    <m/>
    <m/>
    <m/>
    <n v="55.49"/>
    <m/>
    <m/>
    <m/>
    <m/>
    <m/>
    <m/>
    <m/>
    <n v="87.08"/>
    <m/>
    <m/>
    <m/>
    <m/>
    <m/>
    <m/>
    <m/>
    <n v="69.06"/>
    <m/>
    <m/>
    <m/>
    <m/>
    <m/>
    <m/>
    <m/>
    <m/>
    <m/>
    <m/>
    <m/>
    <m/>
    <m/>
    <m/>
    <m/>
    <m/>
    <m/>
    <n v="115.91"/>
    <m/>
    <m/>
    <m/>
    <m/>
    <n v="28.36"/>
    <n v="47.42"/>
    <m/>
    <m/>
    <n v="302.13"/>
    <n v="115.91"/>
    <n v="418.04"/>
    <n v="75.78"/>
    <n v="493.82"/>
  </r>
  <r>
    <n v="27"/>
    <n v="106"/>
    <s v="Quinsam R"/>
    <s v="OPS"/>
    <s v="124"/>
    <s v="Chinook"/>
    <s v="3"/>
    <x v="0"/>
    <x v="5"/>
    <n v="106"/>
    <x v="11"/>
    <s v="CK-29"/>
    <s v="EAST VANCOUVER ISLAND-NORTH_FA_0.x"/>
    <s v="M"/>
    <s v="H"/>
    <n v="420"/>
    <s v="Discovery Passage Seapens"/>
    <n v="420"/>
    <s v="Discovery Pass"/>
    <s v="JNST"/>
    <s v="S"/>
    <x v="2"/>
    <s v="185841"/>
    <n v="0"/>
    <s v="185841"/>
    <n v="2008"/>
    <s v="20080423"/>
    <s v="20080501"/>
    <n v="84"/>
    <n v="6.7"/>
    <s v="SEAPEN RELEASE - Hidden Harbour"/>
    <s v="CWT"/>
    <s v="B"/>
    <s v="Y"/>
    <s v="Y"/>
    <s v="Y"/>
    <s v="Y"/>
    <n v="2.8930000000000002E-3"/>
    <x v="0"/>
    <n v="28951"/>
    <n v="198345"/>
    <x v="1"/>
    <n v="29496"/>
    <x v="12"/>
    <m/>
    <m/>
    <m/>
    <m/>
    <m/>
    <m/>
    <m/>
    <m/>
    <m/>
    <m/>
    <m/>
    <m/>
    <m/>
    <m/>
    <m/>
    <m/>
    <m/>
    <m/>
    <m/>
    <m/>
    <m/>
    <m/>
    <m/>
    <m/>
    <m/>
    <m/>
    <m/>
    <m/>
    <m/>
    <m/>
    <m/>
    <m/>
    <m/>
    <m/>
    <n v="41.31"/>
    <m/>
    <m/>
    <m/>
    <m/>
    <m/>
    <m/>
    <m/>
    <m/>
    <m/>
    <m/>
    <m/>
    <m/>
    <m/>
    <m/>
    <n v="77.97"/>
    <m/>
    <m/>
    <m/>
    <m/>
    <m/>
    <m/>
    <m/>
    <m/>
    <m/>
    <m/>
    <m/>
    <m/>
    <m/>
    <m/>
    <m/>
    <m/>
    <m/>
    <m/>
    <m/>
    <m/>
    <m/>
    <m/>
    <m/>
    <m/>
    <m/>
    <m/>
    <m/>
    <m/>
    <m/>
    <m/>
    <m/>
    <m/>
    <m/>
    <m/>
    <m/>
    <m/>
    <m/>
    <m/>
    <m/>
    <m/>
    <m/>
    <m/>
    <m/>
    <m/>
    <m/>
    <m/>
    <m/>
    <m/>
    <m/>
    <m/>
    <m/>
    <m/>
    <m/>
    <m/>
    <m/>
    <m/>
    <m/>
    <m/>
    <m/>
    <m/>
    <m/>
    <m/>
    <m/>
    <m/>
    <m/>
    <m/>
    <m/>
    <m/>
    <m/>
    <m/>
    <m/>
    <m/>
    <m/>
    <m/>
    <m/>
    <m/>
    <m/>
    <m/>
    <m/>
    <m/>
    <m/>
    <m/>
    <m/>
    <m/>
    <m/>
    <m/>
    <m/>
    <m/>
    <n v="202.65"/>
    <m/>
    <m/>
    <m/>
    <m/>
    <m/>
    <m/>
    <m/>
    <m/>
    <m/>
    <m/>
    <m/>
    <m/>
    <m/>
    <m/>
    <m/>
    <m/>
    <m/>
    <m/>
    <m/>
    <m/>
    <n v="116.6"/>
    <m/>
    <m/>
    <m/>
    <m/>
    <n v="54.89"/>
    <n v="54.63"/>
    <m/>
    <m/>
    <n v="321.93"/>
    <n v="116.6"/>
    <n v="438.53"/>
    <n v="109.52"/>
    <n v="548.04999999999995"/>
  </r>
  <r>
    <n v="27"/>
    <n v="106"/>
    <s v="Quinsam R"/>
    <s v="OPS"/>
    <s v="124"/>
    <s v="Chinook"/>
    <s v="3"/>
    <x v="0"/>
    <x v="5"/>
    <n v="106"/>
    <x v="11"/>
    <s v="CK-29"/>
    <s v="EAST VANCOUVER ISLAND-NORTH_FA_0.x"/>
    <s v="M"/>
    <s v="H"/>
    <n v="420"/>
    <s v="Discovery Passage Seapens"/>
    <n v="420"/>
    <s v="Discovery Pass"/>
    <s v="JNST"/>
    <s v="S"/>
    <x v="2"/>
    <s v="185841"/>
    <n v="0"/>
    <s v="185841"/>
    <n v="2008"/>
    <s v="20080423"/>
    <s v="20080501"/>
    <n v="84"/>
    <n v="6.7"/>
    <s v="SEAPEN RELEASE - Hidden Harbour"/>
    <s v="CWT"/>
    <s v="B"/>
    <s v="Y"/>
    <s v="Y"/>
    <s v="Y"/>
    <s v="Y"/>
    <n v="2.8930000000000002E-3"/>
    <x v="0"/>
    <n v="28951"/>
    <n v="198345"/>
    <x v="2"/>
    <n v="29496"/>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87"/>
    <m/>
    <m/>
    <m/>
    <m/>
    <m/>
    <m/>
    <m/>
    <m/>
    <n v="0"/>
    <n v="19.87"/>
    <n v="19.87"/>
    <n v="0"/>
    <n v="19.87"/>
  </r>
  <r>
    <n v="27"/>
    <n v="106"/>
    <s v="Quinsam R"/>
    <s v="OPS"/>
    <s v="124"/>
    <s v="Chinook"/>
    <s v="3"/>
    <x v="0"/>
    <x v="5"/>
    <n v="106"/>
    <x v="11"/>
    <s v="CK-29"/>
    <s v="EAST VANCOUVER ISLAND-NORTH_FA_0.x"/>
    <s v="M"/>
    <s v="H"/>
    <n v="106"/>
    <s v="Quinsam River H"/>
    <n v="106"/>
    <s v="Quinsam R"/>
    <s v="JNST"/>
    <s v="S"/>
    <x v="1"/>
    <s v="185538"/>
    <n v="0"/>
    <s v="185538"/>
    <n v="2008"/>
    <s v="20080508"/>
    <s v="20080508"/>
    <n v="81"/>
    <n v="5.6"/>
    <m/>
    <s v="CWT"/>
    <s v="P"/>
    <s v="Y"/>
    <s v="Y"/>
    <s v="Y"/>
    <s v="Y"/>
    <n v="7.5900000000000002E-4"/>
    <x v="0"/>
    <n v="53928"/>
    <n v="206674"/>
    <x v="0"/>
    <n v="29099"/>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75"/>
    <n v="14.74"/>
    <m/>
    <m/>
    <n v="0"/>
    <n v="0"/>
    <n v="0"/>
    <n v="36.49"/>
    <n v="36.49"/>
  </r>
  <r>
    <n v="27"/>
    <n v="106"/>
    <s v="Quinsam R"/>
    <s v="OPS"/>
    <s v="124"/>
    <s v="Chinook"/>
    <s v="3"/>
    <x v="0"/>
    <x v="5"/>
    <n v="106"/>
    <x v="11"/>
    <s v="CK-29"/>
    <s v="EAST VANCOUVER ISLAND-NORTH_FA_0.x"/>
    <s v="M"/>
    <s v="H"/>
    <n v="106"/>
    <s v="Quinsam River H"/>
    <n v="106"/>
    <s v="Quinsam R"/>
    <s v="JNST"/>
    <s v="S"/>
    <x v="1"/>
    <s v="185538"/>
    <n v="0"/>
    <s v="185538"/>
    <n v="2008"/>
    <s v="20080508"/>
    <s v="20080508"/>
    <n v="81"/>
    <n v="5.6"/>
    <m/>
    <s v="CWT"/>
    <s v="P"/>
    <s v="Y"/>
    <s v="Y"/>
    <s v="Y"/>
    <s v="Y"/>
    <n v="7.5900000000000002E-4"/>
    <x v="0"/>
    <n v="53928"/>
    <n v="206674"/>
    <x v="1"/>
    <n v="29099"/>
    <x v="12"/>
    <m/>
    <m/>
    <m/>
    <m/>
    <m/>
    <m/>
    <m/>
    <m/>
    <m/>
    <m/>
    <m/>
    <m/>
    <m/>
    <m/>
    <m/>
    <m/>
    <m/>
    <m/>
    <m/>
    <m/>
    <m/>
    <m/>
    <m/>
    <m/>
    <m/>
    <m/>
    <m/>
    <m/>
    <m/>
    <m/>
    <m/>
    <m/>
    <m/>
    <m/>
    <m/>
    <m/>
    <m/>
    <m/>
    <m/>
    <m/>
    <m/>
    <m/>
    <m/>
    <m/>
    <m/>
    <m/>
    <m/>
    <m/>
    <m/>
    <n v="87.22"/>
    <m/>
    <m/>
    <m/>
    <m/>
    <m/>
    <m/>
    <m/>
    <m/>
    <m/>
    <m/>
    <m/>
    <m/>
    <m/>
    <m/>
    <m/>
    <m/>
    <m/>
    <m/>
    <m/>
    <m/>
    <m/>
    <n v="7.89"/>
    <m/>
    <m/>
    <m/>
    <m/>
    <m/>
    <m/>
    <m/>
    <m/>
    <m/>
    <m/>
    <m/>
    <m/>
    <m/>
    <m/>
    <m/>
    <m/>
    <m/>
    <m/>
    <m/>
    <m/>
    <m/>
    <m/>
    <m/>
    <m/>
    <m/>
    <m/>
    <m/>
    <m/>
    <m/>
    <m/>
    <m/>
    <m/>
    <m/>
    <m/>
    <m/>
    <m/>
    <m/>
    <m/>
    <m/>
    <m/>
    <m/>
    <m/>
    <m/>
    <m/>
    <m/>
    <m/>
    <m/>
    <m/>
    <m/>
    <m/>
    <m/>
    <m/>
    <m/>
    <m/>
    <m/>
    <m/>
    <m/>
    <m/>
    <m/>
    <m/>
    <m/>
    <m/>
    <m/>
    <m/>
    <m/>
    <m/>
    <m/>
    <m/>
    <m/>
    <n v="37.79"/>
    <m/>
    <m/>
    <m/>
    <m/>
    <m/>
    <m/>
    <n v="75.58"/>
    <m/>
    <m/>
    <m/>
    <m/>
    <m/>
    <m/>
    <m/>
    <m/>
    <m/>
    <m/>
    <n v="62.9"/>
    <m/>
    <m/>
    <m/>
    <m/>
    <n v="78.73"/>
    <n v="48.03"/>
    <m/>
    <m/>
    <n v="208.48"/>
    <n v="62.9"/>
    <n v="271.38"/>
    <n v="126.76"/>
    <n v="398.14"/>
  </r>
  <r>
    <n v="27"/>
    <n v="106"/>
    <s v="Quinsam R"/>
    <s v="OPS"/>
    <s v="124"/>
    <s v="Chinook"/>
    <s v="3"/>
    <x v="0"/>
    <x v="5"/>
    <n v="106"/>
    <x v="11"/>
    <s v="CK-29"/>
    <s v="EAST VANCOUVER ISLAND-NORTH_FA_0.x"/>
    <s v="M"/>
    <s v="H"/>
    <n v="106"/>
    <s v="Quinsam River H"/>
    <n v="106"/>
    <s v="Quinsam R"/>
    <s v="JNST"/>
    <s v="S"/>
    <x v="1"/>
    <s v="185538"/>
    <n v="0"/>
    <s v="185538"/>
    <n v="2008"/>
    <s v="20080508"/>
    <s v="20080508"/>
    <n v="81"/>
    <n v="5.6"/>
    <m/>
    <s v="CWT"/>
    <s v="P"/>
    <s v="Y"/>
    <s v="Y"/>
    <s v="Y"/>
    <s v="Y"/>
    <n v="7.5900000000000002E-4"/>
    <x v="0"/>
    <n v="53928"/>
    <n v="206674"/>
    <x v="2"/>
    <n v="29099"/>
    <x v="11"/>
    <m/>
    <m/>
    <m/>
    <m/>
    <m/>
    <m/>
    <m/>
    <m/>
    <m/>
    <m/>
    <m/>
    <m/>
    <m/>
    <m/>
    <m/>
    <m/>
    <m/>
    <m/>
    <m/>
    <m/>
    <m/>
    <m/>
    <m/>
    <m/>
    <m/>
    <m/>
    <m/>
    <m/>
    <m/>
    <m/>
    <m/>
    <m/>
    <m/>
    <m/>
    <n v="18.2"/>
    <m/>
    <m/>
    <m/>
    <m/>
    <m/>
    <m/>
    <m/>
    <m/>
    <m/>
    <m/>
    <m/>
    <m/>
    <m/>
    <m/>
    <m/>
    <m/>
    <m/>
    <m/>
    <m/>
    <m/>
    <m/>
    <m/>
    <m/>
    <m/>
    <m/>
    <m/>
    <m/>
    <m/>
    <m/>
    <m/>
    <m/>
    <m/>
    <m/>
    <m/>
    <m/>
    <m/>
    <m/>
    <m/>
    <m/>
    <m/>
    <m/>
    <m/>
    <m/>
    <m/>
    <m/>
    <m/>
    <m/>
    <m/>
    <m/>
    <m/>
    <m/>
    <m/>
    <m/>
    <m/>
    <m/>
    <m/>
    <m/>
    <m/>
    <m/>
    <m/>
    <m/>
    <m/>
    <m/>
    <m/>
    <m/>
    <m/>
    <m/>
    <m/>
    <m/>
    <m/>
    <m/>
    <m/>
    <m/>
    <m/>
    <m/>
    <m/>
    <m/>
    <m/>
    <m/>
    <m/>
    <m/>
    <m/>
    <m/>
    <m/>
    <m/>
    <m/>
    <m/>
    <m/>
    <m/>
    <m/>
    <m/>
    <m/>
    <m/>
    <m/>
    <m/>
    <m/>
    <m/>
    <m/>
    <m/>
    <m/>
    <m/>
    <m/>
    <m/>
    <m/>
    <m/>
    <m/>
    <n v="29.97"/>
    <m/>
    <m/>
    <m/>
    <n v="29.97"/>
    <m/>
    <m/>
    <m/>
    <m/>
    <m/>
    <m/>
    <m/>
    <m/>
    <m/>
    <m/>
    <m/>
    <m/>
    <m/>
    <n v="16.739999999999998"/>
    <m/>
    <m/>
    <m/>
    <m/>
    <n v="21.35"/>
    <n v="17.86"/>
    <m/>
    <m/>
    <n v="78.14"/>
    <n v="16.739999999999998"/>
    <n v="94.88"/>
    <n v="39.21"/>
    <n v="134.08999999999997"/>
  </r>
  <r>
    <n v="27"/>
    <n v="106"/>
    <s v="Quinsam R"/>
    <s v="OPS"/>
    <s v="124"/>
    <s v="Chinook"/>
    <s v="3"/>
    <x v="0"/>
    <x v="5"/>
    <n v="106"/>
    <x v="11"/>
    <s v="CK-29"/>
    <s v="EAST VANCOUVER ISLAND-NORTH_FA_0.x"/>
    <s v="M"/>
    <s v="H"/>
    <n v="106"/>
    <s v="Quinsam River H"/>
    <n v="106"/>
    <s v="Quinsam R"/>
    <s v="JNST"/>
    <s v="S"/>
    <x v="1"/>
    <s v="185610"/>
    <n v="0"/>
    <s v="185610"/>
    <n v="2008"/>
    <s v="20080505"/>
    <s v="20080505"/>
    <n v="84"/>
    <n v="6.2"/>
    <m/>
    <s v="CWT"/>
    <s v="P"/>
    <s v="Y"/>
    <s v="Y"/>
    <s v="Y"/>
    <s v="Y"/>
    <n v="3.5569999999999998E-3"/>
    <x v="0"/>
    <n v="28011"/>
    <n v="113936"/>
    <x v="0"/>
    <n v="29104"/>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21"/>
    <m/>
    <m/>
    <m/>
    <m/>
    <n v="10.26"/>
    <n v="6.95"/>
    <m/>
    <m/>
    <n v="0"/>
    <n v="13.21"/>
    <n v="13.21"/>
    <n v="17.21"/>
    <n v="30.419999999999998"/>
  </r>
  <r>
    <n v="27"/>
    <n v="106"/>
    <s v="Quinsam R"/>
    <s v="OPS"/>
    <s v="124"/>
    <s v="Chinook"/>
    <s v="3"/>
    <x v="0"/>
    <x v="5"/>
    <n v="106"/>
    <x v="11"/>
    <s v="CK-29"/>
    <s v="EAST VANCOUVER ISLAND-NORTH_FA_0.x"/>
    <s v="M"/>
    <s v="H"/>
    <n v="106"/>
    <s v="Quinsam River H"/>
    <n v="106"/>
    <s v="Quinsam R"/>
    <s v="JNST"/>
    <s v="S"/>
    <x v="1"/>
    <s v="185610"/>
    <n v="0"/>
    <s v="185610"/>
    <n v="2008"/>
    <s v="20080505"/>
    <s v="20080505"/>
    <n v="84"/>
    <n v="6.2"/>
    <m/>
    <s v="CWT"/>
    <s v="P"/>
    <s v="Y"/>
    <s v="Y"/>
    <s v="Y"/>
    <s v="Y"/>
    <n v="3.5569999999999998E-3"/>
    <x v="0"/>
    <n v="28011"/>
    <n v="113936"/>
    <x v="1"/>
    <n v="29104"/>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2.4"/>
    <n v="27.26"/>
    <m/>
    <m/>
    <n v="0"/>
    <n v="0"/>
    <n v="0"/>
    <n v="69.66"/>
    <n v="69.66"/>
  </r>
  <r>
    <n v="27"/>
    <n v="106"/>
    <s v="Quinsam R"/>
    <s v="OPS"/>
    <s v="124"/>
    <s v="Chinook"/>
    <s v="3"/>
    <x v="0"/>
    <x v="5"/>
    <n v="106"/>
    <x v="11"/>
    <s v="CK-29"/>
    <s v="EAST VANCOUVER ISLAND-NORTH_FA_0.x"/>
    <s v="M"/>
    <s v="H"/>
    <n v="106"/>
    <s v="Quinsam River H"/>
    <n v="106"/>
    <s v="Quinsam R"/>
    <s v="JNST"/>
    <s v="S"/>
    <x v="1"/>
    <s v="185610"/>
    <n v="0"/>
    <s v="185610"/>
    <n v="2008"/>
    <s v="20080505"/>
    <s v="20080505"/>
    <n v="84"/>
    <n v="6.2"/>
    <m/>
    <s v="CWT"/>
    <s v="P"/>
    <s v="Y"/>
    <s v="Y"/>
    <s v="Y"/>
    <s v="Y"/>
    <n v="3.5569999999999998E-3"/>
    <x v="0"/>
    <n v="28011"/>
    <n v="113936"/>
    <x v="2"/>
    <n v="29104"/>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12"/>
    <m/>
    <m/>
    <m/>
    <m/>
    <n v="4.67"/>
    <n v="22.62"/>
    <m/>
    <m/>
    <n v="0"/>
    <n v="12.12"/>
    <n v="12.12"/>
    <n v="27.29"/>
    <n v="39.409999999999997"/>
  </r>
  <r>
    <n v="27"/>
    <n v="106"/>
    <s v="Quinsam R"/>
    <s v="OPS"/>
    <s v="124"/>
    <s v="Chinook"/>
    <s v="3"/>
    <x v="0"/>
    <x v="5"/>
    <n v="106"/>
    <x v="11"/>
    <s v="CK-29"/>
    <s v="EAST VANCOUVER ISLAND-NORTH_FA_0.x"/>
    <s v="M"/>
    <s v="H"/>
    <n v="106"/>
    <s v="Quinsam River H"/>
    <n v="106"/>
    <s v="Quinsam R"/>
    <s v="JNST"/>
    <s v="S"/>
    <x v="1"/>
    <s v="185610"/>
    <n v="0"/>
    <s v="185610"/>
    <n v="2008"/>
    <s v="20080505"/>
    <s v="20080505"/>
    <n v="84"/>
    <n v="6.2"/>
    <m/>
    <s v="CWT"/>
    <s v="P"/>
    <s v="Y"/>
    <s v="Y"/>
    <s v="Y"/>
    <s v="Y"/>
    <n v="3.5569999999999998E-3"/>
    <x v="0"/>
    <n v="28011"/>
    <n v="113936"/>
    <x v="3"/>
    <n v="29104"/>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6"/>
    <n v="3.45"/>
    <m/>
    <m/>
    <n v="0"/>
    <n v="0"/>
    <n v="0"/>
    <n v="6.51"/>
    <n v="6.51"/>
  </r>
  <r>
    <n v="27"/>
    <n v="106"/>
    <s v="Quinsam R"/>
    <s v="OPS"/>
    <s v="124"/>
    <s v="Chinook"/>
    <s v="3"/>
    <x v="0"/>
    <x v="5"/>
    <n v="106"/>
    <x v="11"/>
    <s v="CK-29"/>
    <s v="EAST VANCOUVER ISLAND-NORTH_FA_0.x"/>
    <s v="M"/>
    <s v="H"/>
    <n v="106"/>
    <s v="Quinsam River H"/>
    <n v="106"/>
    <s v="Quinsam R"/>
    <s v="JNST"/>
    <s v="S"/>
    <x v="1"/>
    <s v="185611"/>
    <n v="0"/>
    <s v="185611"/>
    <n v="2008"/>
    <s v="20080507"/>
    <s v="20080507"/>
    <n v="84"/>
    <n v="6.2"/>
    <m/>
    <s v="CWT"/>
    <s v="P"/>
    <s v="Y"/>
    <s v="Y"/>
    <s v="Y"/>
    <s v="Y"/>
    <n v="1.3760000000000001E-3"/>
    <x v="0"/>
    <n v="29013"/>
    <n v="112515"/>
    <x v="0"/>
    <n v="29091"/>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02"/>
    <m/>
    <m/>
    <m/>
    <m/>
    <n v="26.91"/>
    <n v="18.23"/>
    <m/>
    <m/>
    <n v="0"/>
    <n v="12.02"/>
    <n v="12.02"/>
    <n v="45.14"/>
    <n v="57.16"/>
  </r>
  <r>
    <n v="27"/>
    <n v="106"/>
    <s v="Quinsam R"/>
    <s v="OPS"/>
    <s v="124"/>
    <s v="Chinook"/>
    <s v="3"/>
    <x v="0"/>
    <x v="5"/>
    <n v="106"/>
    <x v="11"/>
    <s v="CK-29"/>
    <s v="EAST VANCOUVER ISLAND-NORTH_FA_0.x"/>
    <s v="M"/>
    <s v="H"/>
    <n v="106"/>
    <s v="Quinsam River H"/>
    <n v="106"/>
    <s v="Quinsam R"/>
    <s v="JNST"/>
    <s v="S"/>
    <x v="1"/>
    <s v="185611"/>
    <n v="0"/>
    <s v="185611"/>
    <n v="2008"/>
    <s v="20080507"/>
    <s v="20080507"/>
    <n v="84"/>
    <n v="6.2"/>
    <m/>
    <s v="CWT"/>
    <s v="P"/>
    <s v="Y"/>
    <s v="Y"/>
    <s v="Y"/>
    <s v="Y"/>
    <n v="1.3760000000000001E-3"/>
    <x v="0"/>
    <n v="29013"/>
    <n v="112515"/>
    <x v="1"/>
    <n v="29091"/>
    <x v="12"/>
    <m/>
    <m/>
    <m/>
    <m/>
    <m/>
    <m/>
    <m/>
    <m/>
    <m/>
    <m/>
    <m/>
    <m/>
    <m/>
    <m/>
    <m/>
    <n v="7.95"/>
    <m/>
    <m/>
    <m/>
    <m/>
    <m/>
    <m/>
    <m/>
    <m/>
    <m/>
    <m/>
    <m/>
    <m/>
    <m/>
    <n v="23.38"/>
    <m/>
    <m/>
    <m/>
    <m/>
    <m/>
    <m/>
    <m/>
    <m/>
    <m/>
    <m/>
    <m/>
    <m/>
    <m/>
    <m/>
    <m/>
    <m/>
    <m/>
    <m/>
    <m/>
    <m/>
    <m/>
    <m/>
    <m/>
    <m/>
    <m/>
    <m/>
    <m/>
    <m/>
    <m/>
    <m/>
    <m/>
    <m/>
    <m/>
    <m/>
    <m/>
    <m/>
    <m/>
    <m/>
    <m/>
    <m/>
    <m/>
    <m/>
    <m/>
    <m/>
    <m/>
    <m/>
    <m/>
    <m/>
    <m/>
    <m/>
    <m/>
    <m/>
    <m/>
    <m/>
    <m/>
    <m/>
    <m/>
    <m/>
    <m/>
    <m/>
    <m/>
    <m/>
    <m/>
    <m/>
    <m/>
    <m/>
    <m/>
    <m/>
    <m/>
    <m/>
    <m/>
    <m/>
    <m/>
    <m/>
    <m/>
    <m/>
    <m/>
    <m/>
    <m/>
    <m/>
    <m/>
    <m/>
    <m/>
    <m/>
    <m/>
    <m/>
    <m/>
    <m/>
    <m/>
    <m/>
    <m/>
    <m/>
    <m/>
    <m/>
    <m/>
    <m/>
    <m/>
    <m/>
    <m/>
    <m/>
    <m/>
    <m/>
    <m/>
    <n v="53.6"/>
    <m/>
    <m/>
    <m/>
    <m/>
    <m/>
    <m/>
    <m/>
    <n v="38.24"/>
    <m/>
    <m/>
    <m/>
    <m/>
    <m/>
    <m/>
    <n v="38.24"/>
    <m/>
    <m/>
    <m/>
    <m/>
    <m/>
    <m/>
    <m/>
    <m/>
    <m/>
    <m/>
    <n v="7.72"/>
    <m/>
    <m/>
    <m/>
    <m/>
    <n v="73.61"/>
    <n v="47.5"/>
    <m/>
    <m/>
    <n v="161.41"/>
    <n v="7.72"/>
    <n v="169.13"/>
    <n v="121.11"/>
    <n v="290.24"/>
  </r>
  <r>
    <n v="27"/>
    <n v="106"/>
    <s v="Quinsam R"/>
    <s v="OPS"/>
    <s v="124"/>
    <s v="Chinook"/>
    <s v="3"/>
    <x v="0"/>
    <x v="5"/>
    <n v="106"/>
    <x v="11"/>
    <s v="CK-29"/>
    <s v="EAST VANCOUVER ISLAND-NORTH_FA_0.x"/>
    <s v="M"/>
    <s v="H"/>
    <n v="106"/>
    <s v="Quinsam River H"/>
    <n v="106"/>
    <s v="Quinsam R"/>
    <s v="JNST"/>
    <s v="S"/>
    <x v="1"/>
    <s v="185611"/>
    <n v="0"/>
    <s v="185611"/>
    <n v="2008"/>
    <s v="20080507"/>
    <s v="20080507"/>
    <n v="84"/>
    <n v="6.2"/>
    <m/>
    <s v="CWT"/>
    <s v="P"/>
    <s v="Y"/>
    <s v="Y"/>
    <s v="Y"/>
    <s v="Y"/>
    <n v="1.3760000000000001E-3"/>
    <x v="0"/>
    <n v="29013"/>
    <n v="112515"/>
    <x v="2"/>
    <n v="29091"/>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56"/>
    <m/>
    <m/>
    <m/>
    <m/>
    <n v="10.28"/>
    <m/>
    <m/>
    <m/>
    <n v="0"/>
    <n v="11.56"/>
    <n v="11.56"/>
    <n v="10.28"/>
    <n v="21.84"/>
  </r>
  <r>
    <n v="27"/>
    <n v="106"/>
    <s v="Quinsam R"/>
    <s v="OPS"/>
    <s v="124"/>
    <s v="Chinook"/>
    <s v="3"/>
    <x v="0"/>
    <x v="5"/>
    <n v="106"/>
    <x v="11"/>
    <s v="CK-29"/>
    <s v="EAST VANCOUVER ISLAND-NORTH_FA_0.x"/>
    <s v="M"/>
    <s v="H"/>
    <n v="106"/>
    <s v="Quinsam River H"/>
    <n v="106"/>
    <s v="Quinsam R"/>
    <s v="JNST"/>
    <s v="S"/>
    <x v="1"/>
    <s v="185611"/>
    <n v="0"/>
    <s v="185611"/>
    <n v="2008"/>
    <s v="20080507"/>
    <s v="20080507"/>
    <n v="84"/>
    <n v="6.2"/>
    <m/>
    <s v="CWT"/>
    <s v="P"/>
    <s v="Y"/>
    <s v="Y"/>
    <s v="Y"/>
    <s v="Y"/>
    <n v="1.3760000000000001E-3"/>
    <x v="0"/>
    <n v="29013"/>
    <n v="112515"/>
    <x v="3"/>
    <n v="29091"/>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1"/>
    <n v="3.29"/>
    <m/>
    <m/>
    <n v="0"/>
    <n v="0"/>
    <n v="0"/>
    <n v="6.2"/>
    <n v="6.2"/>
  </r>
  <r>
    <n v="27"/>
    <n v="106"/>
    <s v="Quinsam R"/>
    <s v="OPS"/>
    <s v="124"/>
    <s v="Chinook"/>
    <s v="3"/>
    <x v="0"/>
    <x v="5"/>
    <n v="106"/>
    <x v="11"/>
    <s v="CK-29"/>
    <s v="EAST VANCOUVER ISLAND-NORTH_FA_0.x"/>
    <s v="M"/>
    <s v="H"/>
    <n v="106"/>
    <s v="Quinsam River H"/>
    <n v="106"/>
    <s v="Quinsam R"/>
    <s v="JNST"/>
    <s v="S"/>
    <x v="1"/>
    <s v="185711"/>
    <n v="0"/>
    <s v="185711"/>
    <n v="2008"/>
    <s v="20080508"/>
    <s v="20080508"/>
    <n v="81"/>
    <n v="5.6"/>
    <m/>
    <s v="CWT"/>
    <s v="P"/>
    <s v="Y"/>
    <s v="Y"/>
    <s v="Y"/>
    <s v="Y"/>
    <n v="0"/>
    <x v="0"/>
    <n v="29099"/>
    <n v="111434"/>
    <x v="4"/>
    <n v="29075"/>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5"/>
    <m/>
    <m/>
    <m/>
    <m/>
    <m/>
    <m/>
    <m/>
    <m/>
    <n v="0"/>
    <n v="0.15"/>
    <n v="0.15"/>
    <n v="0"/>
    <n v="0.15"/>
  </r>
  <r>
    <n v="27"/>
    <n v="106"/>
    <s v="Quinsam R"/>
    <s v="OPS"/>
    <s v="124"/>
    <s v="Chinook"/>
    <s v="3"/>
    <x v="0"/>
    <x v="5"/>
    <n v="106"/>
    <x v="11"/>
    <s v="CK-29"/>
    <s v="EAST VANCOUVER ISLAND-NORTH_FA_0.x"/>
    <s v="M"/>
    <s v="H"/>
    <n v="106"/>
    <s v="Quinsam River H"/>
    <n v="106"/>
    <s v="Quinsam R"/>
    <s v="JNST"/>
    <s v="S"/>
    <x v="1"/>
    <s v="185711"/>
    <n v="0"/>
    <s v="185711"/>
    <n v="2008"/>
    <s v="20080508"/>
    <s v="20080508"/>
    <n v="81"/>
    <n v="5.6"/>
    <m/>
    <s v="CWT"/>
    <s v="P"/>
    <s v="Y"/>
    <s v="Y"/>
    <s v="Y"/>
    <s v="Y"/>
    <n v="0"/>
    <x v="0"/>
    <n v="29099"/>
    <n v="111434"/>
    <x v="0"/>
    <n v="29075"/>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92"/>
    <m/>
    <m/>
    <m/>
    <m/>
    <n v="14.49"/>
    <n v="9.82"/>
    <m/>
    <m/>
    <n v="0"/>
    <n v="8.92"/>
    <n v="8.92"/>
    <n v="24.31"/>
    <n v="33.230000000000004"/>
  </r>
  <r>
    <n v="27"/>
    <n v="106"/>
    <s v="Quinsam R"/>
    <s v="OPS"/>
    <s v="124"/>
    <s v="Chinook"/>
    <s v="3"/>
    <x v="0"/>
    <x v="5"/>
    <n v="106"/>
    <x v="11"/>
    <s v="CK-29"/>
    <s v="EAST VANCOUVER ISLAND-NORTH_FA_0.x"/>
    <s v="M"/>
    <s v="H"/>
    <n v="106"/>
    <s v="Quinsam River H"/>
    <n v="106"/>
    <s v="Quinsam R"/>
    <s v="JNST"/>
    <s v="S"/>
    <x v="1"/>
    <s v="185711"/>
    <n v="0"/>
    <s v="185711"/>
    <n v="2008"/>
    <s v="20080508"/>
    <s v="20080508"/>
    <n v="81"/>
    <n v="5.6"/>
    <m/>
    <s v="CWT"/>
    <s v="P"/>
    <s v="Y"/>
    <s v="Y"/>
    <s v="Y"/>
    <s v="Y"/>
    <n v="0"/>
    <x v="0"/>
    <n v="29099"/>
    <n v="111434"/>
    <x v="1"/>
    <n v="29075"/>
    <x v="12"/>
    <m/>
    <m/>
    <m/>
    <m/>
    <m/>
    <m/>
    <m/>
    <m/>
    <m/>
    <m/>
    <m/>
    <m/>
    <m/>
    <m/>
    <m/>
    <m/>
    <m/>
    <m/>
    <m/>
    <m/>
    <m/>
    <m/>
    <m/>
    <m/>
    <m/>
    <m/>
    <m/>
    <m/>
    <m/>
    <m/>
    <m/>
    <m/>
    <m/>
    <m/>
    <m/>
    <m/>
    <m/>
    <m/>
    <m/>
    <m/>
    <m/>
    <m/>
    <m/>
    <m/>
    <m/>
    <m/>
    <m/>
    <m/>
    <m/>
    <m/>
    <m/>
    <m/>
    <m/>
    <m/>
    <m/>
    <m/>
    <m/>
    <m/>
    <m/>
    <m/>
    <m/>
    <m/>
    <m/>
    <m/>
    <m/>
    <m/>
    <m/>
    <m/>
    <m/>
    <m/>
    <m/>
    <m/>
    <m/>
    <m/>
    <m/>
    <m/>
    <m/>
    <m/>
    <m/>
    <m/>
    <m/>
    <m/>
    <m/>
    <m/>
    <m/>
    <m/>
    <m/>
    <m/>
    <m/>
    <m/>
    <m/>
    <m/>
    <m/>
    <m/>
    <m/>
    <m/>
    <m/>
    <m/>
    <m/>
    <m/>
    <m/>
    <m/>
    <m/>
    <m/>
    <m/>
    <m/>
    <m/>
    <m/>
    <m/>
    <m/>
    <m/>
    <m/>
    <m/>
    <m/>
    <m/>
    <m/>
    <m/>
    <m/>
    <m/>
    <m/>
    <m/>
    <m/>
    <m/>
    <m/>
    <m/>
    <m/>
    <m/>
    <m/>
    <m/>
    <m/>
    <m/>
    <m/>
    <m/>
    <n v="52.92"/>
    <m/>
    <m/>
    <m/>
    <m/>
    <m/>
    <m/>
    <m/>
    <m/>
    <m/>
    <m/>
    <m/>
    <m/>
    <m/>
    <m/>
    <m/>
    <m/>
    <m/>
    <m/>
    <m/>
    <m/>
    <m/>
    <m/>
    <m/>
    <m/>
    <m/>
    <n v="31.86"/>
    <m/>
    <m/>
    <m/>
    <m/>
    <n v="53.63"/>
    <n v="27.37"/>
    <m/>
    <m/>
    <n v="52.92"/>
    <n v="31.86"/>
    <n v="84.78"/>
    <n v="81"/>
    <n v="165.78"/>
  </r>
  <r>
    <n v="27"/>
    <n v="106"/>
    <s v="Quinsam R"/>
    <s v="OPS"/>
    <s v="124"/>
    <s v="Chinook"/>
    <s v="3"/>
    <x v="0"/>
    <x v="5"/>
    <n v="106"/>
    <x v="11"/>
    <s v="CK-29"/>
    <s v="EAST VANCOUVER ISLAND-NORTH_FA_0.x"/>
    <s v="M"/>
    <s v="H"/>
    <n v="106"/>
    <s v="Quinsam River H"/>
    <n v="106"/>
    <s v="Quinsam R"/>
    <s v="JNST"/>
    <s v="S"/>
    <x v="1"/>
    <s v="185711"/>
    <n v="0"/>
    <s v="185711"/>
    <n v="2008"/>
    <s v="20080508"/>
    <s v="20080508"/>
    <n v="81"/>
    <n v="5.6"/>
    <m/>
    <s v="CWT"/>
    <s v="P"/>
    <s v="Y"/>
    <s v="Y"/>
    <s v="Y"/>
    <s v="Y"/>
    <n v="0"/>
    <x v="0"/>
    <n v="29099"/>
    <n v="111434"/>
    <x v="2"/>
    <n v="29075"/>
    <x v="11"/>
    <m/>
    <m/>
    <m/>
    <m/>
    <m/>
    <m/>
    <m/>
    <m/>
    <m/>
    <m/>
    <m/>
    <m/>
    <m/>
    <m/>
    <m/>
    <m/>
    <m/>
    <m/>
    <m/>
    <m/>
    <m/>
    <m/>
    <m/>
    <m/>
    <m/>
    <m/>
    <m/>
    <m/>
    <m/>
    <m/>
    <m/>
    <m/>
    <m/>
    <m/>
    <m/>
    <m/>
    <m/>
    <m/>
    <m/>
    <m/>
    <m/>
    <m/>
    <m/>
    <m/>
    <m/>
    <m/>
    <m/>
    <m/>
    <m/>
    <n v="32.130000000000003"/>
    <m/>
    <m/>
    <m/>
    <m/>
    <m/>
    <m/>
    <m/>
    <m/>
    <m/>
    <m/>
    <m/>
    <m/>
    <m/>
    <m/>
    <m/>
    <m/>
    <m/>
    <m/>
    <m/>
    <m/>
    <m/>
    <m/>
    <m/>
    <m/>
    <m/>
    <m/>
    <m/>
    <m/>
    <m/>
    <m/>
    <m/>
    <m/>
    <m/>
    <m/>
    <m/>
    <m/>
    <m/>
    <m/>
    <m/>
    <m/>
    <m/>
    <m/>
    <m/>
    <m/>
    <m/>
    <m/>
    <m/>
    <m/>
    <m/>
    <m/>
    <m/>
    <m/>
    <m/>
    <m/>
    <m/>
    <m/>
    <m/>
    <m/>
    <m/>
    <m/>
    <m/>
    <m/>
    <m/>
    <m/>
    <m/>
    <m/>
    <m/>
    <m/>
    <m/>
    <m/>
    <m/>
    <m/>
    <m/>
    <m/>
    <m/>
    <m/>
    <m/>
    <m/>
    <m/>
    <m/>
    <m/>
    <m/>
    <m/>
    <m/>
    <m/>
    <m/>
    <m/>
    <m/>
    <m/>
    <m/>
    <m/>
    <m/>
    <m/>
    <m/>
    <m/>
    <m/>
    <m/>
    <m/>
    <m/>
    <m/>
    <m/>
    <m/>
    <m/>
    <m/>
    <m/>
    <m/>
    <m/>
    <m/>
    <m/>
    <m/>
    <m/>
    <m/>
    <m/>
    <m/>
    <n v="3.38"/>
    <n v="8.4700000000000006"/>
    <m/>
    <m/>
    <n v="32.130000000000003"/>
    <n v="0"/>
    <n v="32.130000000000003"/>
    <n v="11.85"/>
    <n v="43.980000000000004"/>
  </r>
  <r>
    <n v="27"/>
    <n v="106"/>
    <s v="Quinsam R"/>
    <s v="OPS"/>
    <s v="124"/>
    <s v="Chinook"/>
    <s v="3"/>
    <x v="0"/>
    <x v="5"/>
    <n v="106"/>
    <x v="11"/>
    <s v="CK-29"/>
    <s v="EAST VANCOUVER ISLAND-NORTH_FA_0.x"/>
    <s v="M"/>
    <s v="H"/>
    <n v="106"/>
    <s v="Quinsam River H"/>
    <n v="106"/>
    <s v="Quinsam R"/>
    <s v="JNST"/>
    <s v="S"/>
    <x v="1"/>
    <s v="185712"/>
    <n v="0"/>
    <s v="185712"/>
    <n v="2008"/>
    <s v="20080512"/>
    <s v="20080512"/>
    <n v="82"/>
    <n v="5.8"/>
    <m/>
    <s v="CWT"/>
    <s v="P"/>
    <s v="Y"/>
    <s v="Y"/>
    <s v="Y"/>
    <s v="Y"/>
    <n v="1.1495999999999999E-2"/>
    <x v="0"/>
    <n v="28633"/>
    <n v="102271"/>
    <x v="0"/>
    <n v="29087"/>
    <x v="10"/>
    <m/>
    <m/>
    <m/>
    <m/>
    <m/>
    <m/>
    <m/>
    <m/>
    <m/>
    <m/>
    <m/>
    <m/>
    <m/>
    <m/>
    <m/>
    <n v="9.0399999999999991"/>
    <m/>
    <m/>
    <m/>
    <m/>
    <m/>
    <m/>
    <m/>
    <m/>
    <m/>
    <m/>
    <m/>
    <m/>
    <m/>
    <m/>
    <m/>
    <m/>
    <m/>
    <m/>
    <n v="22.93"/>
    <m/>
    <m/>
    <m/>
    <m/>
    <m/>
    <m/>
    <m/>
    <m/>
    <m/>
    <m/>
    <m/>
    <m/>
    <m/>
    <m/>
    <m/>
    <m/>
    <m/>
    <m/>
    <m/>
    <m/>
    <m/>
    <m/>
    <m/>
    <m/>
    <m/>
    <m/>
    <m/>
    <m/>
    <m/>
    <m/>
    <m/>
    <m/>
    <m/>
    <m/>
    <m/>
    <m/>
    <m/>
    <m/>
    <m/>
    <m/>
    <m/>
    <m/>
    <m/>
    <m/>
    <m/>
    <m/>
    <m/>
    <m/>
    <m/>
    <m/>
    <m/>
    <m/>
    <m/>
    <m/>
    <m/>
    <m/>
    <m/>
    <m/>
    <m/>
    <m/>
    <m/>
    <m/>
    <m/>
    <m/>
    <m/>
    <m/>
    <m/>
    <m/>
    <m/>
    <m/>
    <m/>
    <m/>
    <m/>
    <m/>
    <m/>
    <m/>
    <m/>
    <m/>
    <m/>
    <m/>
    <m/>
    <m/>
    <m/>
    <m/>
    <m/>
    <m/>
    <m/>
    <m/>
    <m/>
    <m/>
    <m/>
    <m/>
    <m/>
    <m/>
    <m/>
    <m/>
    <m/>
    <m/>
    <m/>
    <m/>
    <m/>
    <m/>
    <m/>
    <m/>
    <m/>
    <m/>
    <m/>
    <m/>
    <m/>
    <m/>
    <m/>
    <m/>
    <m/>
    <m/>
    <m/>
    <m/>
    <m/>
    <m/>
    <m/>
    <m/>
    <m/>
    <m/>
    <m/>
    <m/>
    <m/>
    <m/>
    <m/>
    <m/>
    <m/>
    <n v="18.02"/>
    <n v="12.21"/>
    <m/>
    <m/>
    <n v="31.97"/>
    <n v="0"/>
    <n v="31.97"/>
    <n v="30.23"/>
    <n v="62.199999999999996"/>
  </r>
  <r>
    <n v="27"/>
    <n v="106"/>
    <s v="Quinsam R"/>
    <s v="OPS"/>
    <s v="124"/>
    <s v="Chinook"/>
    <s v="3"/>
    <x v="0"/>
    <x v="5"/>
    <n v="106"/>
    <x v="11"/>
    <s v="CK-29"/>
    <s v="EAST VANCOUVER ISLAND-NORTH_FA_0.x"/>
    <s v="M"/>
    <s v="H"/>
    <n v="106"/>
    <s v="Quinsam River H"/>
    <n v="106"/>
    <s v="Quinsam R"/>
    <s v="JNST"/>
    <s v="S"/>
    <x v="1"/>
    <s v="185712"/>
    <n v="0"/>
    <s v="185712"/>
    <n v="2008"/>
    <s v="20080512"/>
    <s v="20080512"/>
    <n v="82"/>
    <n v="5.8"/>
    <m/>
    <s v="CWT"/>
    <s v="P"/>
    <s v="Y"/>
    <s v="Y"/>
    <s v="Y"/>
    <s v="Y"/>
    <n v="1.1495999999999999E-2"/>
    <x v="0"/>
    <n v="28633"/>
    <n v="102271"/>
    <x v="1"/>
    <n v="29087"/>
    <x v="12"/>
    <m/>
    <m/>
    <m/>
    <m/>
    <m/>
    <m/>
    <m/>
    <m/>
    <m/>
    <m/>
    <m/>
    <m/>
    <m/>
    <m/>
    <m/>
    <m/>
    <m/>
    <m/>
    <m/>
    <m/>
    <m/>
    <m/>
    <m/>
    <m/>
    <m/>
    <m/>
    <m/>
    <m/>
    <m/>
    <m/>
    <m/>
    <m/>
    <m/>
    <m/>
    <n v="22.15"/>
    <m/>
    <m/>
    <m/>
    <m/>
    <m/>
    <m/>
    <m/>
    <m/>
    <m/>
    <m/>
    <m/>
    <m/>
    <m/>
    <m/>
    <m/>
    <m/>
    <m/>
    <m/>
    <m/>
    <m/>
    <m/>
    <m/>
    <m/>
    <m/>
    <m/>
    <m/>
    <m/>
    <m/>
    <m/>
    <m/>
    <m/>
    <m/>
    <m/>
    <m/>
    <m/>
    <m/>
    <m/>
    <m/>
    <m/>
    <m/>
    <m/>
    <m/>
    <m/>
    <m/>
    <m/>
    <m/>
    <m/>
    <m/>
    <m/>
    <m/>
    <m/>
    <m/>
    <m/>
    <m/>
    <m/>
    <m/>
    <m/>
    <m/>
    <m/>
    <m/>
    <m/>
    <m/>
    <m/>
    <m/>
    <m/>
    <m/>
    <m/>
    <m/>
    <m/>
    <m/>
    <m/>
    <m/>
    <m/>
    <m/>
    <m/>
    <m/>
    <m/>
    <m/>
    <m/>
    <m/>
    <m/>
    <m/>
    <m/>
    <m/>
    <m/>
    <m/>
    <m/>
    <m/>
    <m/>
    <m/>
    <m/>
    <m/>
    <m/>
    <m/>
    <m/>
    <m/>
    <m/>
    <m/>
    <m/>
    <m/>
    <m/>
    <m/>
    <m/>
    <n v="35.22"/>
    <m/>
    <m/>
    <m/>
    <m/>
    <m/>
    <m/>
    <m/>
    <m/>
    <m/>
    <m/>
    <m/>
    <m/>
    <m/>
    <m/>
    <m/>
    <m/>
    <m/>
    <m/>
    <m/>
    <m/>
    <n v="43.64"/>
    <m/>
    <m/>
    <m/>
    <m/>
    <n v="45.3"/>
    <n v="23.05"/>
    <m/>
    <m/>
    <n v="57.37"/>
    <n v="43.64"/>
    <n v="101.01"/>
    <n v="68.349999999999994"/>
    <n v="169.36"/>
  </r>
  <r>
    <n v="27"/>
    <n v="106"/>
    <s v="Quinsam R"/>
    <s v="OPS"/>
    <s v="124"/>
    <s v="Chinook"/>
    <s v="3"/>
    <x v="0"/>
    <x v="5"/>
    <n v="106"/>
    <x v="11"/>
    <s v="CK-29"/>
    <s v="EAST VANCOUVER ISLAND-NORTH_FA_0.x"/>
    <s v="M"/>
    <s v="H"/>
    <n v="106"/>
    <s v="Quinsam River H"/>
    <n v="106"/>
    <s v="Quinsam R"/>
    <s v="JNST"/>
    <s v="S"/>
    <x v="1"/>
    <s v="185712"/>
    <n v="0"/>
    <s v="185712"/>
    <n v="2008"/>
    <s v="20080512"/>
    <s v="20080512"/>
    <n v="82"/>
    <n v="5.8"/>
    <m/>
    <s v="CWT"/>
    <s v="P"/>
    <s v="Y"/>
    <s v="Y"/>
    <s v="Y"/>
    <s v="Y"/>
    <n v="1.1495999999999999E-2"/>
    <x v="0"/>
    <n v="28633"/>
    <n v="102271"/>
    <x v="2"/>
    <n v="29087"/>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93"/>
    <m/>
    <m/>
    <m/>
    <m/>
    <n v="14.68"/>
    <n v="16.809999999999999"/>
    <m/>
    <m/>
    <n v="0"/>
    <n v="14.93"/>
    <n v="14.93"/>
    <n v="31.49"/>
    <n v="46.42"/>
  </r>
  <r>
    <n v="27"/>
    <n v="106"/>
    <s v="Quinsam R"/>
    <s v="OPS"/>
    <s v="124"/>
    <s v="Chinook"/>
    <s v="3"/>
    <x v="0"/>
    <x v="5"/>
    <n v="106"/>
    <x v="11"/>
    <s v="CK-29"/>
    <s v="EAST VANCOUVER ISLAND-NORTH_FA_0.x"/>
    <s v="M"/>
    <s v="H"/>
    <n v="106"/>
    <s v="Quinsam River H"/>
    <n v="106"/>
    <s v="Quinsam R"/>
    <s v="JNST"/>
    <s v="S"/>
    <x v="1"/>
    <s v="185712"/>
    <n v="0"/>
    <s v="185712"/>
    <n v="2008"/>
    <s v="20080512"/>
    <s v="20080512"/>
    <n v="82"/>
    <n v="5.8"/>
    <m/>
    <s v="CWT"/>
    <s v="P"/>
    <s v="Y"/>
    <s v="Y"/>
    <s v="Y"/>
    <s v="Y"/>
    <n v="1.1495999999999999E-2"/>
    <x v="0"/>
    <n v="28633"/>
    <n v="102271"/>
    <x v="3"/>
    <n v="29087"/>
    <x v="13"/>
    <m/>
    <m/>
    <m/>
    <m/>
    <m/>
    <m/>
    <m/>
    <m/>
    <m/>
    <m/>
    <m/>
    <m/>
    <m/>
    <m/>
    <m/>
    <m/>
    <m/>
    <m/>
    <m/>
    <m/>
    <m/>
    <m/>
    <m/>
    <m/>
    <m/>
    <m/>
    <m/>
    <m/>
    <m/>
    <m/>
    <m/>
    <m/>
    <m/>
    <m/>
    <n v="12.47"/>
    <m/>
    <m/>
    <m/>
    <m/>
    <m/>
    <m/>
    <m/>
    <m/>
    <m/>
    <m/>
    <m/>
    <m/>
    <m/>
    <m/>
    <m/>
    <m/>
    <m/>
    <m/>
    <m/>
    <m/>
    <m/>
    <m/>
    <m/>
    <m/>
    <m/>
    <m/>
    <m/>
    <m/>
    <m/>
    <m/>
    <m/>
    <m/>
    <m/>
    <m/>
    <m/>
    <m/>
    <m/>
    <m/>
    <m/>
    <m/>
    <m/>
    <m/>
    <m/>
    <m/>
    <m/>
    <m/>
    <m/>
    <m/>
    <m/>
    <m/>
    <m/>
    <m/>
    <m/>
    <m/>
    <m/>
    <m/>
    <m/>
    <m/>
    <m/>
    <m/>
    <m/>
    <m/>
    <m/>
    <m/>
    <m/>
    <m/>
    <m/>
    <m/>
    <m/>
    <m/>
    <m/>
    <m/>
    <m/>
    <m/>
    <m/>
    <m/>
    <m/>
    <m/>
    <m/>
    <m/>
    <m/>
    <m/>
    <m/>
    <m/>
    <m/>
    <m/>
    <m/>
    <m/>
    <m/>
    <m/>
    <m/>
    <m/>
    <m/>
    <m/>
    <m/>
    <m/>
    <m/>
    <m/>
    <m/>
    <m/>
    <m/>
    <m/>
    <m/>
    <m/>
    <m/>
    <m/>
    <m/>
    <m/>
    <m/>
    <m/>
    <m/>
    <m/>
    <m/>
    <m/>
    <m/>
    <m/>
    <m/>
    <m/>
    <m/>
    <m/>
    <m/>
    <m/>
    <m/>
    <m/>
    <m/>
    <m/>
    <m/>
    <m/>
    <m/>
    <m/>
    <m/>
    <m/>
    <m/>
    <n v="12.47"/>
    <n v="0"/>
    <n v="12.47"/>
    <n v="0"/>
    <n v="12.47"/>
  </r>
  <r>
    <n v="27"/>
    <n v="106"/>
    <s v="Quinsam R"/>
    <s v="OPS"/>
    <s v="124"/>
    <s v="Chinook"/>
    <s v="3"/>
    <x v="0"/>
    <x v="5"/>
    <n v="106"/>
    <x v="11"/>
    <s v="CK-29"/>
    <s v="EAST VANCOUVER ISLAND-NORTH_FA_0.x"/>
    <s v="M"/>
    <s v="H"/>
    <n v="106"/>
    <s v="Quinsam River H"/>
    <n v="106"/>
    <s v="Quinsam R"/>
    <s v="JNST"/>
    <s v="S"/>
    <x v="1"/>
    <s v="185735"/>
    <n v="0"/>
    <s v="185735"/>
    <n v="2008"/>
    <s v="20080512"/>
    <s v="20080512"/>
    <n v="82"/>
    <n v="5.8"/>
    <m/>
    <s v="CWT"/>
    <s v="P"/>
    <s v="Y"/>
    <s v="Y"/>
    <s v="Y"/>
    <s v="Y"/>
    <n v="1.1480000000000001E-2"/>
    <x v="0"/>
    <n v="28415"/>
    <n v="101492"/>
    <x v="0"/>
    <n v="29085"/>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76"/>
    <n v="4.58"/>
    <m/>
    <m/>
    <n v="0"/>
    <n v="0"/>
    <n v="0"/>
    <n v="11.34"/>
    <n v="11.34"/>
  </r>
  <r>
    <n v="27"/>
    <n v="106"/>
    <s v="Quinsam R"/>
    <s v="OPS"/>
    <s v="124"/>
    <s v="Chinook"/>
    <s v="3"/>
    <x v="0"/>
    <x v="5"/>
    <n v="106"/>
    <x v="11"/>
    <s v="CK-29"/>
    <s v="EAST VANCOUVER ISLAND-NORTH_FA_0.x"/>
    <s v="M"/>
    <s v="H"/>
    <n v="106"/>
    <s v="Quinsam River H"/>
    <n v="106"/>
    <s v="Quinsam R"/>
    <s v="JNST"/>
    <s v="S"/>
    <x v="1"/>
    <s v="185735"/>
    <n v="0"/>
    <s v="185735"/>
    <n v="2008"/>
    <s v="20080512"/>
    <s v="20080512"/>
    <n v="82"/>
    <n v="5.8"/>
    <m/>
    <s v="CWT"/>
    <s v="P"/>
    <s v="Y"/>
    <s v="Y"/>
    <s v="Y"/>
    <s v="Y"/>
    <n v="1.1480000000000001E-2"/>
    <x v="0"/>
    <n v="28415"/>
    <n v="101492"/>
    <x v="1"/>
    <n v="29085"/>
    <x v="12"/>
    <m/>
    <m/>
    <m/>
    <m/>
    <m/>
    <m/>
    <m/>
    <m/>
    <m/>
    <m/>
    <m/>
    <m/>
    <m/>
    <m/>
    <m/>
    <m/>
    <m/>
    <m/>
    <m/>
    <m/>
    <m/>
    <m/>
    <m/>
    <m/>
    <m/>
    <m/>
    <m/>
    <m/>
    <m/>
    <m/>
    <m/>
    <m/>
    <m/>
    <m/>
    <n v="21.54"/>
    <m/>
    <m/>
    <m/>
    <m/>
    <m/>
    <m/>
    <m/>
    <m/>
    <m/>
    <m/>
    <m/>
    <m/>
    <m/>
    <m/>
    <m/>
    <m/>
    <m/>
    <m/>
    <m/>
    <m/>
    <m/>
    <m/>
    <m/>
    <m/>
    <m/>
    <m/>
    <m/>
    <m/>
    <m/>
    <m/>
    <m/>
    <m/>
    <m/>
    <m/>
    <m/>
    <m/>
    <m/>
    <m/>
    <m/>
    <m/>
    <m/>
    <m/>
    <m/>
    <m/>
    <m/>
    <m/>
    <m/>
    <m/>
    <m/>
    <m/>
    <m/>
    <m/>
    <m/>
    <m/>
    <m/>
    <m/>
    <m/>
    <m/>
    <m/>
    <m/>
    <m/>
    <m/>
    <m/>
    <m/>
    <m/>
    <m/>
    <m/>
    <m/>
    <m/>
    <m/>
    <m/>
    <m/>
    <m/>
    <m/>
    <m/>
    <m/>
    <m/>
    <m/>
    <m/>
    <m/>
    <m/>
    <m/>
    <m/>
    <m/>
    <m/>
    <m/>
    <m/>
    <m/>
    <m/>
    <m/>
    <m/>
    <m/>
    <m/>
    <m/>
    <m/>
    <m/>
    <m/>
    <m/>
    <m/>
    <m/>
    <m/>
    <m/>
    <m/>
    <m/>
    <m/>
    <m/>
    <m/>
    <m/>
    <m/>
    <m/>
    <m/>
    <m/>
    <m/>
    <m/>
    <m/>
    <m/>
    <m/>
    <m/>
    <m/>
    <m/>
    <m/>
    <m/>
    <m/>
    <m/>
    <n v="6.93"/>
    <m/>
    <m/>
    <m/>
    <m/>
    <n v="30.83"/>
    <n v="60.53"/>
    <m/>
    <m/>
    <n v="21.54"/>
    <n v="6.93"/>
    <n v="28.47"/>
    <n v="91.36"/>
    <n v="119.83"/>
  </r>
  <r>
    <n v="27"/>
    <n v="106"/>
    <s v="Quinsam R"/>
    <s v="OPS"/>
    <s v="124"/>
    <s v="Chinook"/>
    <s v="3"/>
    <x v="0"/>
    <x v="5"/>
    <n v="106"/>
    <x v="11"/>
    <s v="CK-29"/>
    <s v="EAST VANCOUVER ISLAND-NORTH_FA_0.x"/>
    <s v="M"/>
    <s v="H"/>
    <n v="106"/>
    <s v="Quinsam River H"/>
    <n v="106"/>
    <s v="Quinsam R"/>
    <s v="JNST"/>
    <s v="S"/>
    <x v="1"/>
    <s v="185735"/>
    <n v="0"/>
    <s v="185735"/>
    <n v="2008"/>
    <s v="20080512"/>
    <s v="20080512"/>
    <n v="82"/>
    <n v="5.8"/>
    <m/>
    <s v="CWT"/>
    <s v="P"/>
    <s v="Y"/>
    <s v="Y"/>
    <s v="Y"/>
    <s v="Y"/>
    <n v="1.1480000000000001E-2"/>
    <x v="0"/>
    <n v="28415"/>
    <n v="101492"/>
    <x v="2"/>
    <n v="29085"/>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36"/>
    <m/>
    <m/>
    <m/>
    <m/>
    <n v="17.84"/>
    <n v="24.72"/>
    <m/>
    <m/>
    <n v="0"/>
    <n v="10.36"/>
    <n v="10.36"/>
    <n v="42.56"/>
    <n v="52.92"/>
  </r>
  <r>
    <n v="27"/>
    <n v="106"/>
    <s v="Quinsam R"/>
    <s v="OPS"/>
    <s v="124"/>
    <s v="Chinook"/>
    <s v="3"/>
    <x v="0"/>
    <x v="5"/>
    <n v="106"/>
    <x v="11"/>
    <s v="CK-29"/>
    <s v="EAST VANCOUVER ISLAND-NORTH_FA_0.x"/>
    <s v="M"/>
    <s v="H"/>
    <n v="106"/>
    <s v="Quinsam River H"/>
    <n v="106"/>
    <s v="Quinsam R"/>
    <s v="JNST"/>
    <s v="S"/>
    <x v="1"/>
    <s v="185736"/>
    <n v="0"/>
    <s v="185736"/>
    <n v="2008"/>
    <s v="20080512"/>
    <s v="20080512"/>
    <n v="81"/>
    <n v="5.6"/>
    <m/>
    <s v="CWT"/>
    <s v="P"/>
    <s v="Y"/>
    <s v="Y"/>
    <s v="Y"/>
    <s v="Y"/>
    <n v="1.3129999999999999E-3"/>
    <x v="0"/>
    <n v="28896"/>
    <n v="103167"/>
    <x v="0"/>
    <n v="29080"/>
    <x v="10"/>
    <m/>
    <m/>
    <m/>
    <m/>
    <m/>
    <m/>
    <m/>
    <m/>
    <m/>
    <m/>
    <m/>
    <m/>
    <m/>
    <m/>
    <m/>
    <m/>
    <m/>
    <m/>
    <m/>
    <m/>
    <m/>
    <m/>
    <m/>
    <m/>
    <m/>
    <m/>
    <m/>
    <m/>
    <m/>
    <m/>
    <m/>
    <m/>
    <m/>
    <m/>
    <m/>
    <m/>
    <m/>
    <m/>
    <m/>
    <m/>
    <m/>
    <m/>
    <m/>
    <m/>
    <m/>
    <m/>
    <m/>
    <m/>
    <m/>
    <m/>
    <m/>
    <m/>
    <m/>
    <m/>
    <m/>
    <m/>
    <m/>
    <m/>
    <m/>
    <m/>
    <m/>
    <m/>
    <m/>
    <m/>
    <m/>
    <m/>
    <m/>
    <m/>
    <m/>
    <m/>
    <m/>
    <m/>
    <m/>
    <m/>
    <m/>
    <m/>
    <m/>
    <m/>
    <m/>
    <m/>
    <m/>
    <m/>
    <m/>
    <m/>
    <m/>
    <m/>
    <m/>
    <m/>
    <m/>
    <m/>
    <m/>
    <m/>
    <m/>
    <m/>
    <m/>
    <m/>
    <m/>
    <m/>
    <m/>
    <m/>
    <m/>
    <m/>
    <m/>
    <m/>
    <m/>
    <m/>
    <m/>
    <m/>
    <m/>
    <m/>
    <m/>
    <m/>
    <m/>
    <m/>
    <m/>
    <m/>
    <m/>
    <m/>
    <m/>
    <m/>
    <m/>
    <m/>
    <m/>
    <m/>
    <m/>
    <m/>
    <m/>
    <m/>
    <m/>
    <m/>
    <m/>
    <m/>
    <m/>
    <n v="30.17"/>
    <m/>
    <m/>
    <m/>
    <m/>
    <m/>
    <m/>
    <m/>
    <m/>
    <m/>
    <m/>
    <m/>
    <m/>
    <m/>
    <m/>
    <m/>
    <m/>
    <m/>
    <m/>
    <m/>
    <m/>
    <m/>
    <m/>
    <m/>
    <m/>
    <m/>
    <n v="5.61"/>
    <m/>
    <m/>
    <m/>
    <m/>
    <n v="9"/>
    <n v="6.1"/>
    <m/>
    <m/>
    <n v="30.17"/>
    <n v="5.61"/>
    <n v="35.78"/>
    <n v="15.1"/>
    <n v="50.88"/>
  </r>
  <r>
    <n v="27"/>
    <n v="106"/>
    <s v="Quinsam R"/>
    <s v="OPS"/>
    <s v="124"/>
    <s v="Chinook"/>
    <s v="3"/>
    <x v="0"/>
    <x v="5"/>
    <n v="106"/>
    <x v="11"/>
    <s v="CK-29"/>
    <s v="EAST VANCOUVER ISLAND-NORTH_FA_0.x"/>
    <s v="M"/>
    <s v="H"/>
    <n v="106"/>
    <s v="Quinsam River H"/>
    <n v="106"/>
    <s v="Quinsam R"/>
    <s v="JNST"/>
    <s v="S"/>
    <x v="1"/>
    <s v="185736"/>
    <n v="0"/>
    <s v="185736"/>
    <n v="2008"/>
    <s v="20080512"/>
    <s v="20080512"/>
    <n v="81"/>
    <n v="5.6"/>
    <m/>
    <s v="CWT"/>
    <s v="P"/>
    <s v="Y"/>
    <s v="Y"/>
    <s v="Y"/>
    <s v="Y"/>
    <n v="1.3129999999999999E-3"/>
    <x v="0"/>
    <n v="28896"/>
    <n v="103167"/>
    <x v="1"/>
    <n v="29080"/>
    <x v="12"/>
    <m/>
    <m/>
    <m/>
    <m/>
    <m/>
    <m/>
    <m/>
    <m/>
    <m/>
    <m/>
    <m/>
    <m/>
    <m/>
    <m/>
    <m/>
    <n v="7.35"/>
    <m/>
    <m/>
    <m/>
    <m/>
    <m/>
    <m/>
    <m/>
    <m/>
    <m/>
    <m/>
    <m/>
    <m/>
    <m/>
    <n v="21.53"/>
    <m/>
    <m/>
    <m/>
    <m/>
    <m/>
    <m/>
    <m/>
    <m/>
    <m/>
    <m/>
    <m/>
    <m/>
    <m/>
    <m/>
    <m/>
    <m/>
    <m/>
    <m/>
    <m/>
    <n v="40.630000000000003"/>
    <m/>
    <m/>
    <m/>
    <m/>
    <m/>
    <m/>
    <m/>
    <m/>
    <m/>
    <m/>
    <m/>
    <m/>
    <m/>
    <m/>
    <m/>
    <m/>
    <m/>
    <m/>
    <m/>
    <m/>
    <m/>
    <m/>
    <m/>
    <m/>
    <m/>
    <m/>
    <m/>
    <m/>
    <m/>
    <m/>
    <m/>
    <m/>
    <m/>
    <m/>
    <m/>
    <m/>
    <m/>
    <m/>
    <m/>
    <m/>
    <m/>
    <m/>
    <m/>
    <m/>
    <m/>
    <m/>
    <m/>
    <m/>
    <m/>
    <m/>
    <m/>
    <m/>
    <m/>
    <m/>
    <m/>
    <m/>
    <m/>
    <m/>
    <m/>
    <m/>
    <m/>
    <m/>
    <m/>
    <m/>
    <m/>
    <m/>
    <m/>
    <m/>
    <m/>
    <m/>
    <m/>
    <m/>
    <m/>
    <m/>
    <m/>
    <m/>
    <m/>
    <m/>
    <m/>
    <m/>
    <m/>
    <m/>
    <m/>
    <m/>
    <m/>
    <m/>
    <m/>
    <m/>
    <m/>
    <m/>
    <m/>
    <m/>
    <m/>
    <m/>
    <m/>
    <m/>
    <m/>
    <m/>
    <m/>
    <m/>
    <m/>
    <m/>
    <m/>
    <m/>
    <m/>
    <m/>
    <m/>
    <m/>
    <m/>
    <n v="11.03"/>
    <m/>
    <m/>
    <m/>
    <m/>
    <n v="51.38"/>
    <n v="51.98"/>
    <m/>
    <m/>
    <n v="69.510000000000005"/>
    <n v="11.03"/>
    <n v="80.540000000000006"/>
    <n v="103.36"/>
    <n v="183.89999999999998"/>
  </r>
  <r>
    <n v="27"/>
    <n v="106"/>
    <s v="Quinsam R"/>
    <s v="OPS"/>
    <s v="124"/>
    <s v="Chinook"/>
    <s v="3"/>
    <x v="0"/>
    <x v="5"/>
    <n v="106"/>
    <x v="11"/>
    <s v="CK-29"/>
    <s v="EAST VANCOUVER ISLAND-NORTH_FA_0.x"/>
    <s v="M"/>
    <s v="H"/>
    <n v="106"/>
    <s v="Quinsam River H"/>
    <n v="106"/>
    <s v="Quinsam R"/>
    <s v="JNST"/>
    <s v="S"/>
    <x v="1"/>
    <s v="185736"/>
    <n v="0"/>
    <s v="185736"/>
    <n v="2008"/>
    <s v="20080512"/>
    <s v="20080512"/>
    <n v="81"/>
    <n v="5.6"/>
    <m/>
    <s v="CWT"/>
    <s v="P"/>
    <s v="Y"/>
    <s v="Y"/>
    <s v="Y"/>
    <s v="Y"/>
    <n v="1.3129999999999999E-3"/>
    <x v="0"/>
    <n v="28896"/>
    <n v="103167"/>
    <x v="2"/>
    <n v="29080"/>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78"/>
    <n v="8.89"/>
    <m/>
    <m/>
    <n v="0"/>
    <n v="0"/>
    <n v="0"/>
    <n v="27.67"/>
    <n v="27.67"/>
  </r>
  <r>
    <n v="27"/>
    <n v="106"/>
    <s v="Quinsam R"/>
    <s v="OPS"/>
    <s v="124"/>
    <s v="Chinook"/>
    <s v="3"/>
    <x v="0"/>
    <x v="5"/>
    <n v="106"/>
    <x v="11"/>
    <s v="CK-29"/>
    <s v="EAST VANCOUVER ISLAND-NORTH_FA_0.x"/>
    <s v="M"/>
    <s v="H"/>
    <n v="106"/>
    <s v="Quinsam River H"/>
    <n v="106"/>
    <s v="Quinsam R"/>
    <s v="JNST"/>
    <s v="S"/>
    <x v="1"/>
    <s v="185737"/>
    <n v="0"/>
    <s v="185737"/>
    <n v="2008"/>
    <s v="20080512"/>
    <s v="20080512"/>
    <n v="81"/>
    <n v="5.6"/>
    <m/>
    <s v="CWT"/>
    <s v="P"/>
    <s v="Y"/>
    <s v="Y"/>
    <s v="Y"/>
    <s v="Y"/>
    <n v="1.305E-3"/>
    <x v="0"/>
    <n v="29075"/>
    <n v="103808"/>
    <x v="0"/>
    <n v="29079"/>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07"/>
    <m/>
    <m/>
    <m/>
    <m/>
    <n v="15.76"/>
    <n v="10.68"/>
    <m/>
    <m/>
    <n v="0"/>
    <n v="12.07"/>
    <n v="12.07"/>
    <n v="26.44"/>
    <n v="38.51"/>
  </r>
  <r>
    <n v="27"/>
    <n v="106"/>
    <s v="Quinsam R"/>
    <s v="OPS"/>
    <s v="124"/>
    <s v="Chinook"/>
    <s v="3"/>
    <x v="0"/>
    <x v="5"/>
    <n v="106"/>
    <x v="11"/>
    <s v="CK-29"/>
    <s v="EAST VANCOUVER ISLAND-NORTH_FA_0.x"/>
    <s v="M"/>
    <s v="H"/>
    <n v="106"/>
    <s v="Quinsam River H"/>
    <n v="106"/>
    <s v="Quinsam R"/>
    <s v="JNST"/>
    <s v="S"/>
    <x v="1"/>
    <s v="185737"/>
    <n v="0"/>
    <s v="185737"/>
    <n v="2008"/>
    <s v="20080512"/>
    <s v="20080512"/>
    <n v="81"/>
    <n v="5.6"/>
    <m/>
    <s v="CWT"/>
    <s v="P"/>
    <s v="Y"/>
    <s v="Y"/>
    <s v="Y"/>
    <s v="Y"/>
    <n v="1.305E-3"/>
    <x v="0"/>
    <n v="29075"/>
    <n v="103808"/>
    <x v="1"/>
    <n v="29079"/>
    <x v="12"/>
    <m/>
    <m/>
    <m/>
    <m/>
    <m/>
    <m/>
    <m/>
    <m/>
    <m/>
    <m/>
    <m/>
    <m/>
    <m/>
    <m/>
    <m/>
    <m/>
    <m/>
    <m/>
    <m/>
    <m/>
    <m/>
    <m/>
    <m/>
    <m/>
    <m/>
    <m/>
    <m/>
    <m/>
    <m/>
    <m/>
    <m/>
    <m/>
    <m/>
    <m/>
    <n v="21.53"/>
    <m/>
    <m/>
    <m/>
    <m/>
    <m/>
    <m/>
    <m/>
    <m/>
    <m/>
    <m/>
    <m/>
    <m/>
    <m/>
    <m/>
    <m/>
    <m/>
    <m/>
    <m/>
    <m/>
    <m/>
    <m/>
    <m/>
    <m/>
    <m/>
    <m/>
    <m/>
    <m/>
    <m/>
    <m/>
    <m/>
    <m/>
    <m/>
    <m/>
    <m/>
    <m/>
    <m/>
    <m/>
    <m/>
    <m/>
    <m/>
    <m/>
    <m/>
    <m/>
    <m/>
    <m/>
    <m/>
    <m/>
    <m/>
    <m/>
    <m/>
    <m/>
    <m/>
    <m/>
    <m/>
    <m/>
    <m/>
    <m/>
    <m/>
    <m/>
    <m/>
    <m/>
    <m/>
    <m/>
    <m/>
    <m/>
    <m/>
    <m/>
    <m/>
    <m/>
    <m/>
    <m/>
    <m/>
    <m/>
    <m/>
    <m/>
    <m/>
    <m/>
    <m/>
    <m/>
    <m/>
    <m/>
    <m/>
    <m/>
    <m/>
    <m/>
    <m/>
    <m/>
    <m/>
    <m/>
    <m/>
    <m/>
    <m/>
    <m/>
    <m/>
    <m/>
    <m/>
    <m/>
    <m/>
    <m/>
    <m/>
    <m/>
    <m/>
    <m/>
    <m/>
    <m/>
    <m/>
    <m/>
    <m/>
    <m/>
    <m/>
    <m/>
    <m/>
    <m/>
    <m/>
    <m/>
    <m/>
    <m/>
    <m/>
    <m/>
    <m/>
    <m/>
    <m/>
    <m/>
    <m/>
    <n v="38.24"/>
    <m/>
    <m/>
    <m/>
    <m/>
    <n v="35.83"/>
    <n v="18.100000000000001"/>
    <m/>
    <m/>
    <n v="21.53"/>
    <n v="38.24"/>
    <n v="59.77"/>
    <n v="53.93"/>
    <n v="113.69999999999999"/>
  </r>
  <r>
    <n v="27"/>
    <n v="106"/>
    <s v="Quinsam R"/>
    <s v="OPS"/>
    <s v="124"/>
    <s v="Chinook"/>
    <s v="3"/>
    <x v="0"/>
    <x v="5"/>
    <n v="106"/>
    <x v="11"/>
    <s v="CK-29"/>
    <s v="EAST VANCOUVER ISLAND-NORTH_FA_0.x"/>
    <s v="M"/>
    <s v="H"/>
    <n v="106"/>
    <s v="Quinsam River H"/>
    <n v="106"/>
    <s v="Quinsam R"/>
    <s v="JNST"/>
    <s v="S"/>
    <x v="1"/>
    <s v="185737"/>
    <n v="0"/>
    <s v="185737"/>
    <n v="2008"/>
    <s v="20080512"/>
    <s v="20080512"/>
    <n v="81"/>
    <n v="5.6"/>
    <m/>
    <s v="CWT"/>
    <s v="P"/>
    <s v="Y"/>
    <s v="Y"/>
    <s v="Y"/>
    <s v="Y"/>
    <n v="1.305E-3"/>
    <x v="0"/>
    <n v="29075"/>
    <n v="103808"/>
    <x v="2"/>
    <n v="29079"/>
    <x v="11"/>
    <m/>
    <m/>
    <m/>
    <m/>
    <m/>
    <m/>
    <m/>
    <m/>
    <m/>
    <m/>
    <m/>
    <m/>
    <m/>
    <m/>
    <m/>
    <m/>
    <m/>
    <m/>
    <m/>
    <m/>
    <m/>
    <m/>
    <m/>
    <m/>
    <m/>
    <m/>
    <m/>
    <m/>
    <m/>
    <m/>
    <m/>
    <m/>
    <m/>
    <m/>
    <m/>
    <m/>
    <m/>
    <m/>
    <m/>
    <m/>
    <m/>
    <m/>
    <m/>
    <m/>
    <m/>
    <m/>
    <m/>
    <m/>
    <m/>
    <n v="30.35"/>
    <m/>
    <m/>
    <m/>
    <m/>
    <m/>
    <m/>
    <m/>
    <m/>
    <m/>
    <m/>
    <m/>
    <m/>
    <m/>
    <m/>
    <m/>
    <m/>
    <m/>
    <m/>
    <m/>
    <m/>
    <m/>
    <m/>
    <m/>
    <m/>
    <m/>
    <m/>
    <m/>
    <m/>
    <m/>
    <m/>
    <m/>
    <m/>
    <m/>
    <m/>
    <m/>
    <m/>
    <m/>
    <m/>
    <m/>
    <m/>
    <m/>
    <m/>
    <m/>
    <m/>
    <m/>
    <m/>
    <m/>
    <m/>
    <m/>
    <m/>
    <m/>
    <m/>
    <m/>
    <m/>
    <m/>
    <m/>
    <m/>
    <m/>
    <m/>
    <m/>
    <m/>
    <m/>
    <m/>
    <m/>
    <m/>
    <m/>
    <m/>
    <m/>
    <m/>
    <m/>
    <m/>
    <m/>
    <m/>
    <m/>
    <m/>
    <m/>
    <m/>
    <m/>
    <m/>
    <m/>
    <m/>
    <m/>
    <m/>
    <m/>
    <m/>
    <m/>
    <m/>
    <m/>
    <m/>
    <m/>
    <m/>
    <m/>
    <m/>
    <m/>
    <m/>
    <m/>
    <m/>
    <m/>
    <m/>
    <m/>
    <m/>
    <m/>
    <m/>
    <m/>
    <m/>
    <m/>
    <m/>
    <m/>
    <m/>
    <n v="3.39"/>
    <m/>
    <m/>
    <m/>
    <m/>
    <n v="13.57"/>
    <n v="5.45"/>
    <m/>
    <m/>
    <n v="30.35"/>
    <n v="3.39"/>
    <n v="33.74"/>
    <n v="19.02"/>
    <n v="52.760000000000005"/>
  </r>
  <r>
    <n v="27"/>
    <n v="106"/>
    <s v="Quinsam R"/>
    <s v="OPS"/>
    <s v="124"/>
    <s v="Chinook"/>
    <s v="3"/>
    <x v="0"/>
    <x v="5"/>
    <n v="106"/>
    <x v="11"/>
    <s v="CK-29"/>
    <s v="EAST VANCOUVER ISLAND-NORTH_FA_0.x"/>
    <s v="M"/>
    <s v="H"/>
    <n v="106"/>
    <s v="Quinsam River H"/>
    <n v="106"/>
    <s v="Quinsam R"/>
    <s v="JNST"/>
    <s v="S"/>
    <x v="1"/>
    <s v="185740"/>
    <n v="0"/>
    <s v="185740"/>
    <n v="2008"/>
    <s v="20080514"/>
    <s v="20080514"/>
    <n v="82"/>
    <n v="5.8"/>
    <m/>
    <s v="CWT"/>
    <s v="P"/>
    <s v="Y"/>
    <s v="Y"/>
    <s v="Y"/>
    <s v="Y"/>
    <n v="1.11E-2"/>
    <x v="0"/>
    <n v="28686"/>
    <n v="106544"/>
    <x v="0"/>
    <n v="29078"/>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18.739999999999998"/>
    <n v="23.3"/>
    <m/>
    <m/>
    <n v="0"/>
    <n v="0"/>
    <n v="0"/>
    <n v="42.04"/>
    <n v="42.04"/>
  </r>
  <r>
    <n v="27"/>
    <n v="106"/>
    <s v="Quinsam R"/>
    <s v="OPS"/>
    <s v="124"/>
    <s v="Chinook"/>
    <s v="3"/>
    <x v="0"/>
    <x v="5"/>
    <n v="106"/>
    <x v="11"/>
    <s v="CK-29"/>
    <s v="EAST VANCOUVER ISLAND-NORTH_FA_0.x"/>
    <s v="M"/>
    <s v="H"/>
    <n v="106"/>
    <s v="Quinsam River H"/>
    <n v="106"/>
    <s v="Quinsam R"/>
    <s v="JNST"/>
    <s v="S"/>
    <x v="1"/>
    <s v="185740"/>
    <n v="0"/>
    <s v="185740"/>
    <n v="2008"/>
    <s v="20080514"/>
    <s v="20080514"/>
    <n v="82"/>
    <n v="5.8"/>
    <m/>
    <s v="CWT"/>
    <s v="P"/>
    <s v="Y"/>
    <s v="Y"/>
    <s v="Y"/>
    <s v="Y"/>
    <n v="1.11E-2"/>
    <x v="0"/>
    <n v="28686"/>
    <n v="106544"/>
    <x v="1"/>
    <n v="29078"/>
    <x v="12"/>
    <m/>
    <m/>
    <m/>
    <m/>
    <m/>
    <m/>
    <m/>
    <m/>
    <m/>
    <m/>
    <m/>
    <m/>
    <m/>
    <m/>
    <m/>
    <n v="7.6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0.28"/>
    <n v="28.29"/>
    <m/>
    <m/>
    <n v="7.69"/>
    <n v="0"/>
    <n v="7.69"/>
    <n v="78.569999999999993"/>
    <n v="86.259999999999991"/>
  </r>
  <r>
    <n v="27"/>
    <n v="106"/>
    <s v="Quinsam R"/>
    <s v="OPS"/>
    <s v="124"/>
    <s v="Chinook"/>
    <s v="3"/>
    <x v="0"/>
    <x v="5"/>
    <n v="106"/>
    <x v="11"/>
    <s v="CK-29"/>
    <s v="EAST VANCOUVER ISLAND-NORTH_FA_0.x"/>
    <s v="M"/>
    <s v="H"/>
    <n v="106"/>
    <s v="Quinsam River H"/>
    <n v="106"/>
    <s v="Quinsam R"/>
    <s v="JNST"/>
    <s v="S"/>
    <x v="1"/>
    <s v="185740"/>
    <n v="0"/>
    <s v="185740"/>
    <n v="2008"/>
    <s v="20080514"/>
    <s v="20080514"/>
    <n v="82"/>
    <n v="5.8"/>
    <m/>
    <s v="CWT"/>
    <s v="P"/>
    <s v="Y"/>
    <s v="Y"/>
    <s v="Y"/>
    <s v="Y"/>
    <n v="1.11E-2"/>
    <x v="0"/>
    <n v="28686"/>
    <n v="106544"/>
    <x v="2"/>
    <n v="29078"/>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66"/>
    <m/>
    <m/>
    <m/>
    <m/>
    <n v="13.13"/>
    <n v="23.92"/>
    <m/>
    <m/>
    <n v="0"/>
    <n v="10.66"/>
    <n v="10.66"/>
    <n v="37.049999999999997"/>
    <n v="47.71"/>
  </r>
  <r>
    <n v="27"/>
    <n v="106"/>
    <s v="Quinsam R"/>
    <s v="OPS"/>
    <s v="124"/>
    <s v="Chinook"/>
    <s v="3"/>
    <x v="0"/>
    <x v="5"/>
    <n v="106"/>
    <x v="11"/>
    <s v="CK-29"/>
    <s v="EAST VANCOUVER ISLAND-NORTH_FA_0.x"/>
    <s v="M"/>
    <s v="H"/>
    <n v="106"/>
    <s v="Quinsam River H"/>
    <n v="106"/>
    <s v="Quinsam R"/>
    <s v="JNST"/>
    <s v="S"/>
    <x v="1"/>
    <s v="185741"/>
    <n v="0"/>
    <s v="185741"/>
    <n v="2008"/>
    <s v="20080514"/>
    <s v="20080514"/>
    <n v="82"/>
    <n v="5.8"/>
    <m/>
    <s v="CWT"/>
    <s v="P"/>
    <s v="Y"/>
    <s v="Y"/>
    <s v="Y"/>
    <s v="Y"/>
    <n v="1.1117999999999999E-2"/>
    <x v="0"/>
    <n v="25703"/>
    <n v="95466"/>
    <x v="0"/>
    <n v="29077"/>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8800000000000008"/>
    <m/>
    <m/>
    <m/>
    <m/>
    <n v="7.02"/>
    <n v="4.76"/>
    <m/>
    <m/>
    <n v="0"/>
    <n v="9.8800000000000008"/>
    <n v="9.8800000000000008"/>
    <n v="11.78"/>
    <n v="21.659999999999997"/>
  </r>
  <r>
    <n v="27"/>
    <n v="106"/>
    <s v="Quinsam R"/>
    <s v="OPS"/>
    <s v="124"/>
    <s v="Chinook"/>
    <s v="3"/>
    <x v="0"/>
    <x v="5"/>
    <n v="106"/>
    <x v="11"/>
    <s v="CK-29"/>
    <s v="EAST VANCOUVER ISLAND-NORTH_FA_0.x"/>
    <s v="M"/>
    <s v="H"/>
    <n v="106"/>
    <s v="Quinsam River H"/>
    <n v="106"/>
    <s v="Quinsam R"/>
    <s v="JNST"/>
    <s v="S"/>
    <x v="1"/>
    <s v="185741"/>
    <n v="0"/>
    <s v="185741"/>
    <n v="2008"/>
    <s v="20080514"/>
    <s v="20080514"/>
    <n v="82"/>
    <n v="5.8"/>
    <m/>
    <s v="CWT"/>
    <s v="P"/>
    <s v="Y"/>
    <s v="Y"/>
    <s v="Y"/>
    <s v="Y"/>
    <n v="1.1117999999999999E-2"/>
    <x v="0"/>
    <n v="25703"/>
    <n v="95466"/>
    <x v="1"/>
    <n v="29077"/>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64"/>
    <m/>
    <m/>
    <m/>
    <m/>
    <n v="34.67"/>
    <n v="42.81"/>
    <m/>
    <m/>
    <n v="0"/>
    <n v="17.64"/>
    <n v="17.64"/>
    <n v="77.48"/>
    <n v="95.12"/>
  </r>
  <r>
    <n v="27"/>
    <n v="106"/>
    <s v="Quinsam R"/>
    <s v="OPS"/>
    <s v="124"/>
    <s v="Chinook"/>
    <s v="3"/>
    <x v="0"/>
    <x v="5"/>
    <n v="106"/>
    <x v="11"/>
    <s v="CK-29"/>
    <s v="EAST VANCOUVER ISLAND-NORTH_FA_0.x"/>
    <s v="M"/>
    <s v="H"/>
    <n v="106"/>
    <s v="Quinsam River H"/>
    <n v="106"/>
    <s v="Quinsam R"/>
    <s v="JNST"/>
    <s v="S"/>
    <x v="1"/>
    <s v="185741"/>
    <n v="0"/>
    <s v="185741"/>
    <n v="2008"/>
    <s v="20080514"/>
    <s v="20080514"/>
    <n v="82"/>
    <n v="5.8"/>
    <m/>
    <s v="CWT"/>
    <s v="P"/>
    <s v="Y"/>
    <s v="Y"/>
    <s v="Y"/>
    <s v="Y"/>
    <n v="1.1117999999999999E-2"/>
    <x v="0"/>
    <n v="25703"/>
    <n v="95466"/>
    <x v="2"/>
    <n v="29077"/>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420000000000002"/>
    <n v="16.03"/>
    <m/>
    <m/>
    <n v="0"/>
    <n v="0"/>
    <n v="0"/>
    <n v="32.450000000000003"/>
    <n v="32.450000000000003"/>
  </r>
  <r>
    <n v="27"/>
    <n v="106"/>
    <s v="Quinsam R"/>
    <s v="OPS"/>
    <s v="124"/>
    <s v="Chinook"/>
    <s v="3"/>
    <x v="0"/>
    <x v="5"/>
    <n v="106"/>
    <x v="11"/>
    <s v="CK-29"/>
    <s v="EAST VANCOUVER ISLAND-NORTH_FA_0.x"/>
    <s v="M"/>
    <s v="H"/>
    <n v="106"/>
    <s v="Quinsam River H"/>
    <n v="106"/>
    <s v="Quinsam R"/>
    <s v="JNST"/>
    <s v="S"/>
    <x v="1"/>
    <s v="185742"/>
    <n v="0"/>
    <s v="185742"/>
    <n v="2008"/>
    <s v="20080514"/>
    <s v="20080514"/>
    <n v="80"/>
    <n v="5.3"/>
    <m/>
    <s v="CWT"/>
    <s v="P"/>
    <s v="Y"/>
    <s v="Y"/>
    <s v="Y"/>
    <s v="Y"/>
    <n v="4.2750000000000002E-3"/>
    <x v="0"/>
    <n v="29345"/>
    <n v="101098"/>
    <x v="0"/>
    <n v="29122"/>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48"/>
    <m/>
    <m/>
    <m/>
    <m/>
    <n v="17.38"/>
    <n v="21.61"/>
    <m/>
    <m/>
    <n v="0"/>
    <n v="7.48"/>
    <n v="7.48"/>
    <n v="38.99"/>
    <n v="46.47"/>
  </r>
  <r>
    <n v="27"/>
    <n v="106"/>
    <s v="Quinsam R"/>
    <s v="OPS"/>
    <s v="124"/>
    <s v="Chinook"/>
    <s v="3"/>
    <x v="0"/>
    <x v="5"/>
    <n v="106"/>
    <x v="11"/>
    <s v="CK-29"/>
    <s v="EAST VANCOUVER ISLAND-NORTH_FA_0.x"/>
    <s v="M"/>
    <s v="H"/>
    <n v="106"/>
    <s v="Quinsam River H"/>
    <n v="106"/>
    <s v="Quinsam R"/>
    <s v="JNST"/>
    <s v="S"/>
    <x v="1"/>
    <s v="185742"/>
    <n v="0"/>
    <s v="185742"/>
    <n v="2008"/>
    <s v="20080514"/>
    <s v="20080514"/>
    <n v="80"/>
    <n v="5.3"/>
    <m/>
    <s v="CWT"/>
    <s v="P"/>
    <s v="Y"/>
    <s v="Y"/>
    <s v="Y"/>
    <s v="Y"/>
    <n v="4.2750000000000002E-3"/>
    <x v="0"/>
    <n v="29345"/>
    <n v="101098"/>
    <x v="1"/>
    <n v="29122"/>
    <x v="12"/>
    <m/>
    <m/>
    <m/>
    <m/>
    <m/>
    <m/>
    <m/>
    <m/>
    <m/>
    <m/>
    <m/>
    <m/>
    <m/>
    <m/>
    <m/>
    <m/>
    <n v="0"/>
    <m/>
    <m/>
    <m/>
    <m/>
    <m/>
    <m/>
    <m/>
    <m/>
    <m/>
    <m/>
    <m/>
    <m/>
    <m/>
    <m/>
    <m/>
    <m/>
    <m/>
    <m/>
    <m/>
    <m/>
    <m/>
    <m/>
    <m/>
    <m/>
    <m/>
    <m/>
    <m/>
    <m/>
    <m/>
    <m/>
    <m/>
    <m/>
    <m/>
    <m/>
    <m/>
    <m/>
    <m/>
    <m/>
    <m/>
    <m/>
    <m/>
    <m/>
    <m/>
    <m/>
    <m/>
    <m/>
    <m/>
    <m/>
    <m/>
    <m/>
    <m/>
    <m/>
    <m/>
    <m/>
    <m/>
    <m/>
    <m/>
    <m/>
    <m/>
    <m/>
    <m/>
    <m/>
    <m/>
    <m/>
    <m/>
    <m/>
    <m/>
    <m/>
    <m/>
    <m/>
    <m/>
    <m/>
    <m/>
    <m/>
    <m/>
    <m/>
    <m/>
    <m/>
    <m/>
    <m/>
    <m/>
    <m/>
    <m/>
    <m/>
    <m/>
    <m/>
    <m/>
    <m/>
    <m/>
    <m/>
    <m/>
    <m/>
    <m/>
    <m/>
    <m/>
    <m/>
    <m/>
    <m/>
    <m/>
    <m/>
    <m/>
    <m/>
    <m/>
    <m/>
    <m/>
    <m/>
    <m/>
    <m/>
    <m/>
    <m/>
    <m/>
    <m/>
    <m/>
    <m/>
    <m/>
    <m/>
    <m/>
    <m/>
    <m/>
    <m/>
    <m/>
    <m/>
    <m/>
    <m/>
    <m/>
    <m/>
    <m/>
    <m/>
    <n v="33.97"/>
    <m/>
    <m/>
    <m/>
    <m/>
    <m/>
    <m/>
    <m/>
    <m/>
    <m/>
    <m/>
    <m/>
    <m/>
    <m/>
    <n v="17.95"/>
    <m/>
    <m/>
    <m/>
    <m/>
    <n v="21.98"/>
    <n v="22.68"/>
    <m/>
    <m/>
    <n v="33.97"/>
    <n v="17.95"/>
    <n v="51.92"/>
    <n v="44.66"/>
    <n v="96.580000000000013"/>
  </r>
  <r>
    <n v="27"/>
    <n v="106"/>
    <s v="Quinsam R"/>
    <s v="OPS"/>
    <s v="124"/>
    <s v="Chinook"/>
    <s v="3"/>
    <x v="0"/>
    <x v="5"/>
    <n v="106"/>
    <x v="11"/>
    <s v="CK-29"/>
    <s v="EAST VANCOUVER ISLAND-NORTH_FA_0.x"/>
    <s v="M"/>
    <s v="H"/>
    <n v="106"/>
    <s v="Quinsam River H"/>
    <n v="106"/>
    <s v="Quinsam R"/>
    <s v="JNST"/>
    <s v="S"/>
    <x v="1"/>
    <s v="185742"/>
    <n v="0"/>
    <s v="185742"/>
    <n v="2008"/>
    <s v="20080514"/>
    <s v="20080514"/>
    <n v="80"/>
    <n v="5.3"/>
    <m/>
    <s v="CWT"/>
    <s v="P"/>
    <s v="Y"/>
    <s v="Y"/>
    <s v="Y"/>
    <s v="Y"/>
    <n v="4.2750000000000002E-3"/>
    <x v="0"/>
    <n v="29345"/>
    <n v="101098"/>
    <x v="2"/>
    <n v="29122"/>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48"/>
    <m/>
    <m/>
    <m/>
    <m/>
    <n v="3.04"/>
    <m/>
    <m/>
    <m/>
    <n v="0"/>
    <n v="27.48"/>
    <n v="27.48"/>
    <n v="3.04"/>
    <n v="30.52"/>
  </r>
  <r>
    <n v="27"/>
    <n v="106"/>
    <s v="Quinsam R"/>
    <s v="OPS"/>
    <s v="124"/>
    <s v="Chinook"/>
    <s v="3"/>
    <x v="0"/>
    <x v="5"/>
    <n v="106"/>
    <x v="11"/>
    <s v="CK-29"/>
    <s v="EAST VANCOUVER ISLAND-NORTH_FA_0.x"/>
    <s v="M"/>
    <s v="H"/>
    <n v="106"/>
    <s v="Quinsam River H"/>
    <n v="106"/>
    <s v="Quinsam R"/>
    <s v="JNST"/>
    <s v="S"/>
    <x v="1"/>
    <s v="185937"/>
    <n v="0"/>
    <s v="185937"/>
    <n v="2008"/>
    <s v="20080505"/>
    <s v="20080505"/>
    <n v="84"/>
    <n v="6.2"/>
    <m/>
    <s v="CWT"/>
    <s v="P"/>
    <s v="Y"/>
    <s v="Y"/>
    <s v="Y"/>
    <s v="Y"/>
    <n v="3.2759999999999998E-3"/>
    <x v="0"/>
    <n v="49883"/>
    <n v="202846"/>
    <x v="4"/>
    <n v="29121"/>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9"/>
    <n v="3.67"/>
    <m/>
    <m/>
    <n v="0"/>
    <n v="0"/>
    <n v="0"/>
    <n v="6.26"/>
    <n v="6.26"/>
  </r>
  <r>
    <n v="27"/>
    <n v="106"/>
    <s v="Quinsam R"/>
    <s v="OPS"/>
    <s v="124"/>
    <s v="Chinook"/>
    <s v="3"/>
    <x v="0"/>
    <x v="5"/>
    <n v="106"/>
    <x v="11"/>
    <s v="CK-29"/>
    <s v="EAST VANCOUVER ISLAND-NORTH_FA_0.x"/>
    <s v="M"/>
    <s v="H"/>
    <n v="106"/>
    <s v="Quinsam River H"/>
    <n v="106"/>
    <s v="Quinsam R"/>
    <s v="JNST"/>
    <s v="S"/>
    <x v="1"/>
    <s v="185937"/>
    <n v="0"/>
    <s v="185937"/>
    <n v="2008"/>
    <s v="20080505"/>
    <s v="20080505"/>
    <n v="84"/>
    <n v="6.2"/>
    <m/>
    <s v="CWT"/>
    <s v="P"/>
    <s v="Y"/>
    <s v="Y"/>
    <s v="Y"/>
    <s v="Y"/>
    <n v="3.2759999999999998E-3"/>
    <x v="0"/>
    <n v="49883"/>
    <n v="202846"/>
    <x v="0"/>
    <n v="29121"/>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3.31"/>
    <m/>
    <m/>
    <m/>
    <m/>
    <n v="17.95"/>
    <n v="19.920000000000002"/>
    <m/>
    <m/>
    <n v="0"/>
    <n v="33.31"/>
    <n v="33.31"/>
    <n v="37.869999999999997"/>
    <n v="71.180000000000007"/>
  </r>
  <r>
    <n v="27"/>
    <n v="106"/>
    <s v="Quinsam R"/>
    <s v="OPS"/>
    <s v="124"/>
    <s v="Chinook"/>
    <s v="3"/>
    <x v="0"/>
    <x v="5"/>
    <n v="106"/>
    <x v="11"/>
    <s v="CK-29"/>
    <s v="EAST VANCOUVER ISLAND-NORTH_FA_0.x"/>
    <s v="M"/>
    <s v="H"/>
    <n v="106"/>
    <s v="Quinsam River H"/>
    <n v="106"/>
    <s v="Quinsam R"/>
    <s v="JNST"/>
    <s v="S"/>
    <x v="1"/>
    <s v="185937"/>
    <n v="0"/>
    <s v="185937"/>
    <n v="2008"/>
    <s v="20080505"/>
    <s v="20080505"/>
    <n v="84"/>
    <n v="6.2"/>
    <m/>
    <s v="CWT"/>
    <s v="P"/>
    <s v="Y"/>
    <s v="Y"/>
    <s v="Y"/>
    <s v="Y"/>
    <n v="3.2759999999999998E-3"/>
    <x v="0"/>
    <n v="49883"/>
    <n v="202846"/>
    <x v="1"/>
    <n v="29121"/>
    <x v="12"/>
    <m/>
    <m/>
    <m/>
    <m/>
    <m/>
    <m/>
    <m/>
    <m/>
    <m/>
    <m/>
    <m/>
    <m/>
    <m/>
    <m/>
    <m/>
    <n v="8.3800000000000008"/>
    <m/>
    <m/>
    <m/>
    <m/>
    <m/>
    <m/>
    <m/>
    <m/>
    <m/>
    <m/>
    <m/>
    <m/>
    <m/>
    <m/>
    <m/>
    <m/>
    <m/>
    <m/>
    <n v="49.04"/>
    <m/>
    <m/>
    <m/>
    <m/>
    <m/>
    <m/>
    <m/>
    <m/>
    <m/>
    <m/>
    <m/>
    <m/>
    <m/>
    <m/>
    <m/>
    <m/>
    <m/>
    <m/>
    <m/>
    <m/>
    <m/>
    <m/>
    <m/>
    <m/>
    <m/>
    <m/>
    <m/>
    <m/>
    <m/>
    <m/>
    <m/>
    <m/>
    <m/>
    <m/>
    <m/>
    <m/>
    <m/>
    <m/>
    <m/>
    <m/>
    <m/>
    <m/>
    <m/>
    <m/>
    <m/>
    <m/>
    <m/>
    <m/>
    <m/>
    <m/>
    <m/>
    <m/>
    <m/>
    <m/>
    <m/>
    <m/>
    <m/>
    <m/>
    <m/>
    <m/>
    <m/>
    <m/>
    <m/>
    <m/>
    <m/>
    <m/>
    <m/>
    <m/>
    <m/>
    <m/>
    <m/>
    <m/>
    <m/>
    <m/>
    <m/>
    <m/>
    <m/>
    <m/>
    <m/>
    <m/>
    <m/>
    <m/>
    <m/>
    <m/>
    <m/>
    <m/>
    <m/>
    <m/>
    <m/>
    <m/>
    <m/>
    <m/>
    <m/>
    <m/>
    <m/>
    <m/>
    <m/>
    <m/>
    <n v="22"/>
    <m/>
    <m/>
    <m/>
    <m/>
    <m/>
    <m/>
    <m/>
    <m/>
    <m/>
    <n v="40.1"/>
    <m/>
    <m/>
    <m/>
    <m/>
    <m/>
    <m/>
    <m/>
    <m/>
    <m/>
    <m/>
    <m/>
    <m/>
    <m/>
    <m/>
    <m/>
    <n v="33.299999999999997"/>
    <m/>
    <m/>
    <m/>
    <m/>
    <n v="77.209999999999994"/>
    <n v="60.86"/>
    <m/>
    <m/>
    <n v="119.52"/>
    <n v="33.299999999999997"/>
    <n v="152.82"/>
    <n v="138.07"/>
    <n v="290.89"/>
  </r>
  <r>
    <n v="27"/>
    <n v="106"/>
    <s v="Quinsam R"/>
    <s v="OPS"/>
    <s v="124"/>
    <s v="Chinook"/>
    <s v="3"/>
    <x v="0"/>
    <x v="5"/>
    <n v="106"/>
    <x v="11"/>
    <s v="CK-29"/>
    <s v="EAST VANCOUVER ISLAND-NORTH_FA_0.x"/>
    <s v="M"/>
    <s v="H"/>
    <n v="106"/>
    <s v="Quinsam River H"/>
    <n v="106"/>
    <s v="Quinsam R"/>
    <s v="JNST"/>
    <s v="S"/>
    <x v="1"/>
    <s v="185937"/>
    <n v="0"/>
    <s v="185937"/>
    <n v="2008"/>
    <s v="20080505"/>
    <s v="20080505"/>
    <n v="84"/>
    <n v="6.2"/>
    <m/>
    <s v="CWT"/>
    <s v="P"/>
    <s v="Y"/>
    <s v="Y"/>
    <s v="Y"/>
    <s v="Y"/>
    <n v="3.2759999999999998E-3"/>
    <x v="0"/>
    <n v="49883"/>
    <n v="202846"/>
    <x v="2"/>
    <n v="29121"/>
    <x v="11"/>
    <m/>
    <m/>
    <m/>
    <m/>
    <m/>
    <m/>
    <m/>
    <m/>
    <m/>
    <m/>
    <m/>
    <m/>
    <m/>
    <m/>
    <m/>
    <m/>
    <m/>
    <m/>
    <m/>
    <m/>
    <m/>
    <m/>
    <m/>
    <m/>
    <m/>
    <m/>
    <m/>
    <m/>
    <m/>
    <m/>
    <m/>
    <m/>
    <m/>
    <m/>
    <n v="19.88"/>
    <m/>
    <m/>
    <m/>
    <m/>
    <m/>
    <m/>
    <m/>
    <m/>
    <m/>
    <m/>
    <m/>
    <m/>
    <m/>
    <m/>
    <m/>
    <m/>
    <m/>
    <m/>
    <m/>
    <m/>
    <m/>
    <m/>
    <m/>
    <m/>
    <m/>
    <m/>
    <m/>
    <m/>
    <m/>
    <m/>
    <m/>
    <m/>
    <m/>
    <m/>
    <m/>
    <m/>
    <m/>
    <m/>
    <m/>
    <m/>
    <m/>
    <m/>
    <m/>
    <m/>
    <m/>
    <m/>
    <m/>
    <m/>
    <m/>
    <m/>
    <m/>
    <m/>
    <m/>
    <m/>
    <m/>
    <m/>
    <m/>
    <m/>
    <m/>
    <m/>
    <m/>
    <m/>
    <m/>
    <m/>
    <m/>
    <m/>
    <m/>
    <m/>
    <m/>
    <m/>
    <m/>
    <m/>
    <m/>
    <m/>
    <m/>
    <m/>
    <m/>
    <m/>
    <m/>
    <m/>
    <m/>
    <m/>
    <m/>
    <m/>
    <m/>
    <m/>
    <m/>
    <m/>
    <m/>
    <m/>
    <m/>
    <m/>
    <m/>
    <m/>
    <m/>
    <m/>
    <m/>
    <m/>
    <m/>
    <m/>
    <m/>
    <m/>
    <m/>
    <m/>
    <m/>
    <m/>
    <m/>
    <m/>
    <m/>
    <m/>
    <m/>
    <m/>
    <m/>
    <m/>
    <m/>
    <m/>
    <m/>
    <m/>
    <m/>
    <m/>
    <m/>
    <m/>
    <m/>
    <m/>
    <n v="17.809999999999999"/>
    <m/>
    <m/>
    <m/>
    <m/>
    <n v="20.309999999999999"/>
    <n v="33.58"/>
    <m/>
    <m/>
    <n v="19.88"/>
    <n v="17.809999999999999"/>
    <n v="37.69"/>
    <n v="53.89"/>
    <n v="91.58"/>
  </r>
  <r>
    <n v="27"/>
    <n v="106"/>
    <s v="Quinsam R"/>
    <s v="OPS"/>
    <s v="124"/>
    <s v="Chinook"/>
    <s v="3"/>
    <x v="0"/>
    <x v="5"/>
    <n v="106"/>
    <x v="11"/>
    <s v="CK-29"/>
    <s v="EAST VANCOUVER ISLAND-NORTH_FA_0.x"/>
    <s v="M"/>
    <s v="H"/>
    <n v="106"/>
    <s v="Quinsam River H"/>
    <n v="106"/>
    <s v="Quinsam R"/>
    <s v="JNST"/>
    <s v="S"/>
    <x v="1"/>
    <s v="185937"/>
    <n v="0"/>
    <s v="185937"/>
    <n v="2008"/>
    <s v="20080505"/>
    <s v="20080505"/>
    <n v="84"/>
    <n v="6.2"/>
    <m/>
    <s v="CWT"/>
    <s v="P"/>
    <s v="Y"/>
    <s v="Y"/>
    <s v="Y"/>
    <s v="Y"/>
    <n v="3.2759999999999998E-3"/>
    <x v="0"/>
    <n v="49883"/>
    <n v="202846"/>
    <x v="3"/>
    <n v="29121"/>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6"/>
    <n v="3.45"/>
    <m/>
    <m/>
    <n v="0"/>
    <n v="0"/>
    <n v="0"/>
    <n v="6.51"/>
    <n v="6.51"/>
  </r>
  <r>
    <n v="27"/>
    <n v="106"/>
    <s v="Quinsam R"/>
    <s v="OPS"/>
    <s v="124"/>
    <s v="Chinook"/>
    <s v="3"/>
    <x v="0"/>
    <x v="5"/>
    <n v="106"/>
    <x v="11"/>
    <s v="CK-29"/>
    <s v="EAST VANCOUVER ISLAND-NORTH_FA_0.x"/>
    <s v="M"/>
    <s v="H"/>
    <n v="106"/>
    <s v="Quinsam River H"/>
    <n v="106"/>
    <s v="Quinsam R"/>
    <s v="JNST"/>
    <s v="S"/>
    <x v="1"/>
    <s v="185938"/>
    <n v="0"/>
    <s v="185938"/>
    <n v="2008"/>
    <s v="20080507"/>
    <s v="20080507"/>
    <n v="84"/>
    <n v="6.2"/>
    <m/>
    <s v="CWT"/>
    <s v="P"/>
    <s v="Y"/>
    <s v="Y"/>
    <s v="Y"/>
    <s v="Y"/>
    <n v="2.4480000000000001E-3"/>
    <x v="0"/>
    <n v="53768"/>
    <n v="208743"/>
    <x v="4"/>
    <n v="29120"/>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r>
  <r>
    <n v="27"/>
    <n v="106"/>
    <s v="Quinsam R"/>
    <s v="OPS"/>
    <s v="124"/>
    <s v="Chinook"/>
    <s v="3"/>
    <x v="0"/>
    <x v="5"/>
    <n v="106"/>
    <x v="11"/>
    <s v="CK-29"/>
    <s v="EAST VANCOUVER ISLAND-NORTH_FA_0.x"/>
    <s v="M"/>
    <s v="H"/>
    <n v="106"/>
    <s v="Quinsam River H"/>
    <n v="106"/>
    <s v="Quinsam R"/>
    <s v="JNST"/>
    <s v="S"/>
    <x v="1"/>
    <s v="185938"/>
    <n v="0"/>
    <s v="185938"/>
    <n v="2008"/>
    <s v="20080507"/>
    <s v="20080507"/>
    <n v="84"/>
    <n v="6.2"/>
    <m/>
    <s v="CWT"/>
    <s v="P"/>
    <s v="Y"/>
    <s v="Y"/>
    <s v="Y"/>
    <s v="Y"/>
    <n v="2.4480000000000001E-3"/>
    <x v="0"/>
    <n v="53768"/>
    <n v="208743"/>
    <x v="0"/>
    <n v="29120"/>
    <x v="10"/>
    <m/>
    <m/>
    <m/>
    <m/>
    <m/>
    <m/>
    <m/>
    <m/>
    <m/>
    <m/>
    <m/>
    <m/>
    <m/>
    <m/>
    <m/>
    <m/>
    <n v="0"/>
    <m/>
    <m/>
    <m/>
    <m/>
    <m/>
    <m/>
    <m/>
    <m/>
    <m/>
    <m/>
    <m/>
    <m/>
    <m/>
    <m/>
    <m/>
    <m/>
    <m/>
    <m/>
    <m/>
    <m/>
    <m/>
    <m/>
    <m/>
    <m/>
    <m/>
    <m/>
    <m/>
    <m/>
    <m/>
    <m/>
    <m/>
    <m/>
    <n v="51.29"/>
    <m/>
    <m/>
    <m/>
    <m/>
    <n v="51.29"/>
    <m/>
    <m/>
    <m/>
    <m/>
    <m/>
    <m/>
    <m/>
    <m/>
    <m/>
    <m/>
    <m/>
    <m/>
    <m/>
    <m/>
    <m/>
    <m/>
    <m/>
    <m/>
    <m/>
    <m/>
    <m/>
    <m/>
    <m/>
    <m/>
    <m/>
    <m/>
    <m/>
    <m/>
    <m/>
    <m/>
    <m/>
    <m/>
    <m/>
    <m/>
    <m/>
    <m/>
    <m/>
    <m/>
    <m/>
    <m/>
    <m/>
    <m/>
    <m/>
    <m/>
    <m/>
    <m/>
    <m/>
    <m/>
    <m/>
    <m/>
    <m/>
    <m/>
    <m/>
    <m/>
    <m/>
    <m/>
    <m/>
    <m/>
    <m/>
    <m/>
    <m/>
    <m/>
    <m/>
    <m/>
    <m/>
    <m/>
    <m/>
    <m/>
    <m/>
    <m/>
    <m/>
    <m/>
    <m/>
    <m/>
    <m/>
    <m/>
    <m/>
    <m/>
    <m/>
    <m/>
    <m/>
    <m/>
    <m/>
    <m/>
    <m/>
    <m/>
    <m/>
    <m/>
    <m/>
    <m/>
    <m/>
    <m/>
    <m/>
    <m/>
    <m/>
    <m/>
    <m/>
    <m/>
    <m/>
    <m/>
    <m/>
    <m/>
    <m/>
    <m/>
    <n v="28.54"/>
    <m/>
    <m/>
    <m/>
    <m/>
    <n v="46.53"/>
    <n v="42.61"/>
    <m/>
    <m/>
    <n v="102.58"/>
    <n v="28.54"/>
    <n v="131.12"/>
    <n v="89.14"/>
    <n v="220.26"/>
  </r>
  <r>
    <n v="27"/>
    <n v="106"/>
    <s v="Quinsam R"/>
    <s v="OPS"/>
    <s v="124"/>
    <s v="Chinook"/>
    <s v="3"/>
    <x v="0"/>
    <x v="5"/>
    <n v="106"/>
    <x v="11"/>
    <s v="CK-29"/>
    <s v="EAST VANCOUVER ISLAND-NORTH_FA_0.x"/>
    <s v="M"/>
    <s v="H"/>
    <n v="106"/>
    <s v="Quinsam River H"/>
    <n v="106"/>
    <s v="Quinsam R"/>
    <s v="JNST"/>
    <s v="S"/>
    <x v="1"/>
    <s v="185938"/>
    <n v="0"/>
    <s v="185938"/>
    <n v="2008"/>
    <s v="20080507"/>
    <s v="20080507"/>
    <n v="84"/>
    <n v="6.2"/>
    <m/>
    <s v="CWT"/>
    <s v="P"/>
    <s v="Y"/>
    <s v="Y"/>
    <s v="Y"/>
    <s v="Y"/>
    <n v="2.4480000000000001E-3"/>
    <x v="0"/>
    <n v="53768"/>
    <n v="208743"/>
    <x v="1"/>
    <n v="29120"/>
    <x v="12"/>
    <m/>
    <m/>
    <m/>
    <m/>
    <m/>
    <m/>
    <m/>
    <m/>
    <m/>
    <m/>
    <m/>
    <m/>
    <m/>
    <m/>
    <m/>
    <n v="8.0399999999999991"/>
    <m/>
    <m/>
    <m/>
    <m/>
    <m/>
    <m/>
    <m/>
    <m/>
    <m/>
    <m/>
    <m/>
    <m/>
    <m/>
    <m/>
    <m/>
    <m/>
    <m/>
    <m/>
    <n v="23.41"/>
    <m/>
    <m/>
    <m/>
    <m/>
    <m/>
    <m/>
    <m/>
    <m/>
    <m/>
    <m/>
    <m/>
    <m/>
    <m/>
    <m/>
    <m/>
    <m/>
    <m/>
    <m/>
    <m/>
    <m/>
    <m/>
    <m/>
    <m/>
    <m/>
    <m/>
    <m/>
    <m/>
    <m/>
    <m/>
    <m/>
    <m/>
    <m/>
    <m/>
    <m/>
    <m/>
    <m/>
    <m/>
    <m/>
    <m/>
    <m/>
    <m/>
    <m/>
    <m/>
    <m/>
    <m/>
    <m/>
    <m/>
    <m/>
    <m/>
    <m/>
    <m/>
    <m/>
    <m/>
    <m/>
    <m/>
    <m/>
    <m/>
    <m/>
    <m/>
    <m/>
    <m/>
    <m/>
    <m/>
    <m/>
    <m/>
    <m/>
    <m/>
    <m/>
    <m/>
    <m/>
    <m/>
    <m/>
    <m/>
    <m/>
    <m/>
    <m/>
    <m/>
    <m/>
    <m/>
    <m/>
    <m/>
    <m/>
    <m/>
    <m/>
    <m/>
    <m/>
    <m/>
    <m/>
    <m/>
    <m/>
    <n v="53.65"/>
    <m/>
    <m/>
    <m/>
    <m/>
    <m/>
    <m/>
    <m/>
    <m/>
    <m/>
    <m/>
    <m/>
    <m/>
    <m/>
    <m/>
    <m/>
    <n v="38.28"/>
    <m/>
    <m/>
    <m/>
    <m/>
    <m/>
    <m/>
    <m/>
    <m/>
    <m/>
    <m/>
    <m/>
    <m/>
    <m/>
    <m/>
    <m/>
    <m/>
    <m/>
    <n v="52.42"/>
    <m/>
    <m/>
    <m/>
    <m/>
    <n v="92.05"/>
    <n v="63.95"/>
    <m/>
    <m/>
    <n v="123.38"/>
    <n v="52.42"/>
    <n v="175.8"/>
    <n v="156"/>
    <n v="331.8"/>
  </r>
  <r>
    <n v="27"/>
    <n v="106"/>
    <s v="Quinsam R"/>
    <s v="OPS"/>
    <s v="124"/>
    <s v="Chinook"/>
    <s v="3"/>
    <x v="0"/>
    <x v="5"/>
    <n v="106"/>
    <x v="11"/>
    <s v="CK-29"/>
    <s v="EAST VANCOUVER ISLAND-NORTH_FA_0.x"/>
    <s v="M"/>
    <s v="H"/>
    <n v="106"/>
    <s v="Quinsam River H"/>
    <n v="106"/>
    <s v="Quinsam R"/>
    <s v="JNST"/>
    <s v="S"/>
    <x v="1"/>
    <s v="185938"/>
    <n v="0"/>
    <s v="185938"/>
    <n v="2008"/>
    <s v="20080507"/>
    <s v="20080507"/>
    <n v="84"/>
    <n v="6.2"/>
    <m/>
    <s v="CWT"/>
    <s v="P"/>
    <s v="Y"/>
    <s v="Y"/>
    <s v="Y"/>
    <s v="Y"/>
    <n v="2.4480000000000001E-3"/>
    <x v="0"/>
    <n v="53768"/>
    <n v="208743"/>
    <x v="2"/>
    <n v="29120"/>
    <x v="11"/>
    <m/>
    <m/>
    <m/>
    <m/>
    <m/>
    <m/>
    <m/>
    <m/>
    <m/>
    <m/>
    <m/>
    <m/>
    <m/>
    <m/>
    <m/>
    <m/>
    <n v="10.210000000000001"/>
    <m/>
    <m/>
    <m/>
    <m/>
    <m/>
    <m/>
    <m/>
    <m/>
    <m/>
    <m/>
    <m/>
    <m/>
    <m/>
    <m/>
    <m/>
    <m/>
    <m/>
    <m/>
    <m/>
    <m/>
    <m/>
    <m/>
    <m/>
    <m/>
    <m/>
    <m/>
    <m/>
    <m/>
    <m/>
    <m/>
    <m/>
    <m/>
    <m/>
    <m/>
    <m/>
    <m/>
    <m/>
    <m/>
    <m/>
    <m/>
    <m/>
    <m/>
    <m/>
    <m/>
    <m/>
    <m/>
    <m/>
    <m/>
    <m/>
    <m/>
    <m/>
    <m/>
    <m/>
    <m/>
    <n v="9.67"/>
    <m/>
    <m/>
    <m/>
    <m/>
    <m/>
    <m/>
    <m/>
    <m/>
    <m/>
    <m/>
    <m/>
    <m/>
    <m/>
    <m/>
    <m/>
    <m/>
    <m/>
    <m/>
    <m/>
    <m/>
    <m/>
    <m/>
    <m/>
    <m/>
    <m/>
    <m/>
    <m/>
    <m/>
    <m/>
    <m/>
    <m/>
    <m/>
    <m/>
    <m/>
    <m/>
    <m/>
    <m/>
    <m/>
    <m/>
    <m/>
    <m/>
    <m/>
    <m/>
    <m/>
    <m/>
    <m/>
    <m/>
    <m/>
    <m/>
    <m/>
    <m/>
    <m/>
    <m/>
    <m/>
    <m/>
    <m/>
    <m/>
    <m/>
    <m/>
    <m/>
    <m/>
    <m/>
    <m/>
    <m/>
    <m/>
    <m/>
    <n v="30.36"/>
    <m/>
    <m/>
    <m/>
    <m/>
    <m/>
    <m/>
    <n v="30.36"/>
    <m/>
    <m/>
    <m/>
    <m/>
    <m/>
    <m/>
    <m/>
    <m/>
    <m/>
    <m/>
    <m/>
    <m/>
    <m/>
    <m/>
    <m/>
    <m/>
    <m/>
    <m/>
    <n v="35.36"/>
    <n v="52.56"/>
    <m/>
    <m/>
    <n v="80.599999999999994"/>
    <n v="0"/>
    <n v="80.599999999999994"/>
    <n v="87.92"/>
    <n v="168.51999999999998"/>
  </r>
  <r>
    <n v="27"/>
    <n v="106"/>
    <s v="Quinsam R"/>
    <s v="OPS"/>
    <s v="124"/>
    <s v="Chinook"/>
    <s v="3"/>
    <x v="0"/>
    <x v="5"/>
    <n v="106"/>
    <x v="11"/>
    <s v="CK-29"/>
    <s v="EAST VANCOUVER ISLAND-NORTH_FA_0.x"/>
    <s v="M"/>
    <s v="H"/>
    <n v="106"/>
    <s v="Quinsam River H"/>
    <n v="106"/>
    <s v="Quinsam R"/>
    <s v="JNST"/>
    <s v="S"/>
    <x v="1"/>
    <s v="186229"/>
    <n v="0"/>
    <s v="186229"/>
    <n v="2008"/>
    <s v="20080514"/>
    <s v="20080514"/>
    <n v="80"/>
    <n v="5.3"/>
    <m/>
    <s v="CWT"/>
    <s v="P"/>
    <s v="Y"/>
    <s v="Y"/>
    <s v="Y"/>
    <s v="Y"/>
    <n v="3.5829999999999998E-3"/>
    <x v="0"/>
    <n v="29754"/>
    <n v="102435"/>
    <x v="0"/>
    <n v="29119"/>
    <x v="10"/>
    <m/>
    <m/>
    <m/>
    <m/>
    <m/>
    <m/>
    <m/>
    <m/>
    <m/>
    <m/>
    <m/>
    <m/>
    <m/>
    <m/>
    <m/>
    <m/>
    <m/>
    <m/>
    <m/>
    <m/>
    <m/>
    <m/>
    <m/>
    <m/>
    <m/>
    <m/>
    <m/>
    <m/>
    <m/>
    <m/>
    <m/>
    <m/>
    <m/>
    <m/>
    <m/>
    <m/>
    <m/>
    <m/>
    <m/>
    <m/>
    <m/>
    <m/>
    <m/>
    <m/>
    <m/>
    <m/>
    <m/>
    <m/>
    <m/>
    <m/>
    <m/>
    <m/>
    <m/>
    <m/>
    <m/>
    <m/>
    <m/>
    <m/>
    <m/>
    <m/>
    <m/>
    <m/>
    <m/>
    <m/>
    <m/>
    <m/>
    <m/>
    <m/>
    <m/>
    <m/>
    <m/>
    <m/>
    <m/>
    <m/>
    <m/>
    <m/>
    <m/>
    <m/>
    <m/>
    <m/>
    <m/>
    <m/>
    <m/>
    <m/>
    <m/>
    <m/>
    <m/>
    <m/>
    <m/>
    <m/>
    <m/>
    <m/>
    <m/>
    <m/>
    <m/>
    <m/>
    <m/>
    <m/>
    <m/>
    <m/>
    <m/>
    <m/>
    <m/>
    <m/>
    <m/>
    <m/>
    <m/>
    <m/>
    <m/>
    <m/>
    <m/>
    <m/>
    <m/>
    <m/>
    <m/>
    <m/>
    <m/>
    <m/>
    <m/>
    <m/>
    <m/>
    <m/>
    <m/>
    <m/>
    <m/>
    <m/>
    <m/>
    <m/>
    <m/>
    <m/>
    <m/>
    <m/>
    <m/>
    <n v="29.09"/>
    <m/>
    <m/>
    <m/>
    <m/>
    <m/>
    <m/>
    <m/>
    <m/>
    <m/>
    <m/>
    <m/>
    <m/>
    <m/>
    <m/>
    <m/>
    <m/>
    <m/>
    <m/>
    <m/>
    <m/>
    <m/>
    <m/>
    <m/>
    <m/>
    <m/>
    <n v="10.67"/>
    <m/>
    <m/>
    <m/>
    <m/>
    <n v="8.68"/>
    <n v="5.88"/>
    <m/>
    <m/>
    <n v="29.09"/>
    <n v="10.67"/>
    <n v="39.76"/>
    <n v="14.56"/>
    <n v="54.32"/>
  </r>
  <r>
    <n v="27"/>
    <n v="106"/>
    <s v="Quinsam R"/>
    <s v="OPS"/>
    <s v="124"/>
    <s v="Chinook"/>
    <s v="3"/>
    <x v="0"/>
    <x v="5"/>
    <n v="106"/>
    <x v="11"/>
    <s v="CK-29"/>
    <s v="EAST VANCOUVER ISLAND-NORTH_FA_0.x"/>
    <s v="M"/>
    <s v="H"/>
    <n v="106"/>
    <s v="Quinsam River H"/>
    <n v="106"/>
    <s v="Quinsam R"/>
    <s v="JNST"/>
    <s v="S"/>
    <x v="1"/>
    <s v="186229"/>
    <n v="0"/>
    <s v="186229"/>
    <n v="2008"/>
    <s v="20080514"/>
    <s v="20080514"/>
    <n v="80"/>
    <n v="5.3"/>
    <m/>
    <s v="CWT"/>
    <s v="P"/>
    <s v="Y"/>
    <s v="Y"/>
    <s v="Y"/>
    <s v="Y"/>
    <n v="3.5829999999999998E-3"/>
    <x v="0"/>
    <n v="29754"/>
    <n v="102435"/>
    <x v="1"/>
    <n v="29119"/>
    <x v="12"/>
    <m/>
    <m/>
    <m/>
    <m/>
    <m/>
    <m/>
    <m/>
    <m/>
    <m/>
    <m/>
    <m/>
    <m/>
    <m/>
    <m/>
    <m/>
    <m/>
    <m/>
    <m/>
    <m/>
    <m/>
    <m/>
    <m/>
    <m/>
    <m/>
    <m/>
    <m/>
    <m/>
    <m/>
    <m/>
    <m/>
    <m/>
    <m/>
    <m/>
    <m/>
    <m/>
    <m/>
    <m/>
    <m/>
    <m/>
    <m/>
    <m/>
    <m/>
    <m/>
    <m/>
    <m/>
    <m/>
    <m/>
    <m/>
    <m/>
    <n v="39.18"/>
    <m/>
    <m/>
    <m/>
    <m/>
    <m/>
    <m/>
    <m/>
    <m/>
    <m/>
    <m/>
    <m/>
    <m/>
    <m/>
    <m/>
    <m/>
    <m/>
    <m/>
    <m/>
    <m/>
    <m/>
    <m/>
    <m/>
    <m/>
    <m/>
    <m/>
    <m/>
    <m/>
    <m/>
    <m/>
    <m/>
    <m/>
    <m/>
    <m/>
    <m/>
    <m/>
    <m/>
    <m/>
    <m/>
    <m/>
    <m/>
    <m/>
    <m/>
    <m/>
    <m/>
    <m/>
    <m/>
    <m/>
    <m/>
    <m/>
    <m/>
    <m/>
    <m/>
    <m/>
    <m/>
    <m/>
    <m/>
    <m/>
    <m/>
    <m/>
    <m/>
    <m/>
    <m/>
    <m/>
    <m/>
    <m/>
    <m/>
    <m/>
    <m/>
    <m/>
    <m/>
    <m/>
    <m/>
    <m/>
    <m/>
    <m/>
    <m/>
    <m/>
    <m/>
    <m/>
    <m/>
    <m/>
    <m/>
    <m/>
    <m/>
    <m/>
    <m/>
    <m/>
    <m/>
    <m/>
    <m/>
    <m/>
    <m/>
    <m/>
    <m/>
    <m/>
    <m/>
    <m/>
    <m/>
    <m/>
    <m/>
    <m/>
    <m/>
    <m/>
    <m/>
    <m/>
    <m/>
    <m/>
    <m/>
    <m/>
    <n v="18.239999999999998"/>
    <m/>
    <m/>
    <m/>
    <m/>
    <n v="37.76"/>
    <n v="24.66"/>
    <m/>
    <m/>
    <n v="39.18"/>
    <n v="18.239999999999998"/>
    <n v="57.42"/>
    <n v="62.42"/>
    <n v="119.84"/>
  </r>
  <r>
    <n v="27"/>
    <n v="106"/>
    <s v="Quinsam R"/>
    <s v="OPS"/>
    <s v="124"/>
    <s v="Chinook"/>
    <s v="3"/>
    <x v="0"/>
    <x v="5"/>
    <n v="106"/>
    <x v="11"/>
    <s v="CK-29"/>
    <s v="EAST VANCOUVER ISLAND-NORTH_FA_0.x"/>
    <s v="M"/>
    <s v="H"/>
    <n v="106"/>
    <s v="Quinsam River H"/>
    <n v="106"/>
    <s v="Quinsam R"/>
    <s v="JNST"/>
    <s v="S"/>
    <x v="1"/>
    <s v="186229"/>
    <n v="0"/>
    <s v="186229"/>
    <n v="2008"/>
    <s v="20080514"/>
    <s v="20080514"/>
    <n v="80"/>
    <n v="5.3"/>
    <m/>
    <s v="CWT"/>
    <s v="P"/>
    <s v="Y"/>
    <s v="Y"/>
    <s v="Y"/>
    <s v="Y"/>
    <n v="3.5829999999999998E-3"/>
    <x v="0"/>
    <n v="29754"/>
    <n v="102435"/>
    <x v="2"/>
    <n v="29119"/>
    <x v="11"/>
    <m/>
    <m/>
    <m/>
    <m/>
    <m/>
    <m/>
    <m/>
    <m/>
    <m/>
    <m/>
    <m/>
    <m/>
    <m/>
    <m/>
    <m/>
    <m/>
    <m/>
    <m/>
    <m/>
    <m/>
    <m/>
    <m/>
    <m/>
    <m/>
    <m/>
    <m/>
    <m/>
    <m/>
    <m/>
    <n v="16.829999999999998"/>
    <m/>
    <m/>
    <m/>
    <m/>
    <n v="16.829999999999998"/>
    <m/>
    <m/>
    <m/>
    <m/>
    <m/>
    <m/>
    <m/>
    <m/>
    <m/>
    <m/>
    <m/>
    <m/>
    <m/>
    <m/>
    <m/>
    <m/>
    <m/>
    <m/>
    <m/>
    <m/>
    <m/>
    <m/>
    <m/>
    <m/>
    <m/>
    <m/>
    <m/>
    <m/>
    <m/>
    <m/>
    <m/>
    <m/>
    <m/>
    <m/>
    <m/>
    <m/>
    <m/>
    <m/>
    <m/>
    <m/>
    <m/>
    <m/>
    <m/>
    <m/>
    <m/>
    <m/>
    <m/>
    <m/>
    <m/>
    <m/>
    <m/>
    <m/>
    <m/>
    <m/>
    <m/>
    <m/>
    <m/>
    <m/>
    <m/>
    <m/>
    <m/>
    <m/>
    <m/>
    <m/>
    <m/>
    <m/>
    <m/>
    <m/>
    <m/>
    <m/>
    <m/>
    <m/>
    <m/>
    <m/>
    <m/>
    <m/>
    <m/>
    <m/>
    <m/>
    <m/>
    <m/>
    <m/>
    <m/>
    <m/>
    <m/>
    <m/>
    <m/>
    <m/>
    <m/>
    <m/>
    <m/>
    <m/>
    <m/>
    <m/>
    <m/>
    <m/>
    <m/>
    <m/>
    <m/>
    <m/>
    <m/>
    <m/>
    <m/>
    <m/>
    <m/>
    <m/>
    <m/>
    <m/>
    <m/>
    <m/>
    <m/>
    <m/>
    <m/>
    <m/>
    <m/>
    <m/>
    <m/>
    <m/>
    <m/>
    <m/>
    <m/>
    <m/>
    <m/>
    <m/>
    <n v="13.49"/>
    <m/>
    <m/>
    <m/>
    <m/>
    <n v="13.09"/>
    <n v="30.69"/>
    <m/>
    <m/>
    <n v="33.659999999999997"/>
    <n v="13.49"/>
    <n v="47.15"/>
    <n v="43.78"/>
    <n v="90.929999999999993"/>
  </r>
  <r>
    <n v="27"/>
    <n v="106"/>
    <s v="Quinsam R"/>
    <s v="OPS"/>
    <s v="124"/>
    <s v="Chinook"/>
    <s v="3"/>
    <x v="0"/>
    <x v="5"/>
    <n v="106"/>
    <x v="11"/>
    <s v="CK-29"/>
    <s v="EAST VANCOUVER ISLAND-NORTH_FA_0.x"/>
    <s v="M"/>
    <s v="H"/>
    <n v="106"/>
    <s v="Quinsam River H"/>
    <n v="106"/>
    <s v="Quinsam R"/>
    <s v="JNST"/>
    <s v="S"/>
    <x v="1"/>
    <s v="186230"/>
    <n v="0"/>
    <s v="186230"/>
    <n v="2008"/>
    <s v="20080515"/>
    <s v="20080515"/>
    <n v="80"/>
    <n v="5.3"/>
    <m/>
    <s v="CWT"/>
    <s v="P"/>
    <s v="Y"/>
    <s v="Y"/>
    <s v="Y"/>
    <s v="Y"/>
    <n v="2.3349999999999998E-3"/>
    <x v="0"/>
    <n v="29907"/>
    <n v="104542"/>
    <x v="0"/>
    <n v="29118"/>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61"/>
    <m/>
    <m/>
    <m/>
    <m/>
    <n v="37.479999999999997"/>
    <n v="25.39"/>
    <m/>
    <m/>
    <n v="0"/>
    <n v="19.61"/>
    <n v="19.61"/>
    <n v="62.87"/>
    <n v="82.47999999999999"/>
  </r>
  <r>
    <n v="27"/>
    <n v="106"/>
    <s v="Quinsam R"/>
    <s v="OPS"/>
    <s v="124"/>
    <s v="Chinook"/>
    <s v="3"/>
    <x v="0"/>
    <x v="5"/>
    <n v="106"/>
    <x v="11"/>
    <s v="CK-29"/>
    <s v="EAST VANCOUVER ISLAND-NORTH_FA_0.x"/>
    <s v="M"/>
    <s v="H"/>
    <n v="106"/>
    <s v="Quinsam River H"/>
    <n v="106"/>
    <s v="Quinsam R"/>
    <s v="JNST"/>
    <s v="S"/>
    <x v="1"/>
    <s v="186230"/>
    <n v="0"/>
    <s v="186230"/>
    <n v="2008"/>
    <s v="20080515"/>
    <s v="20080515"/>
    <n v="80"/>
    <n v="5.3"/>
    <m/>
    <s v="CWT"/>
    <s v="P"/>
    <s v="Y"/>
    <s v="Y"/>
    <s v="Y"/>
    <s v="Y"/>
    <n v="2.3349999999999998E-3"/>
    <x v="0"/>
    <n v="29907"/>
    <n v="104542"/>
    <x v="1"/>
    <n v="29118"/>
    <x v="12"/>
    <m/>
    <m/>
    <m/>
    <m/>
    <m/>
    <m/>
    <m/>
    <m/>
    <m/>
    <m/>
    <m/>
    <m/>
    <m/>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86"/>
    <m/>
    <m/>
    <m/>
    <m/>
    <n v="24.47"/>
    <n v="17.79"/>
    <m/>
    <m/>
    <n v="0"/>
    <n v="24.86"/>
    <n v="24.86"/>
    <n v="42.26"/>
    <n v="67.12"/>
  </r>
  <r>
    <n v="27"/>
    <n v="106"/>
    <s v="Quinsam R"/>
    <s v="OPS"/>
    <s v="124"/>
    <s v="Chinook"/>
    <s v="3"/>
    <x v="0"/>
    <x v="5"/>
    <n v="106"/>
    <x v="11"/>
    <s v="CK-29"/>
    <s v="EAST VANCOUVER ISLAND-NORTH_FA_0.x"/>
    <s v="M"/>
    <s v="H"/>
    <n v="106"/>
    <s v="Quinsam River H"/>
    <n v="106"/>
    <s v="Quinsam R"/>
    <s v="JNST"/>
    <s v="S"/>
    <x v="1"/>
    <s v="186230"/>
    <n v="0"/>
    <s v="186230"/>
    <n v="2008"/>
    <s v="20080515"/>
    <s v="20080515"/>
    <n v="80"/>
    <n v="5.3"/>
    <m/>
    <s v="CWT"/>
    <s v="P"/>
    <s v="Y"/>
    <s v="Y"/>
    <s v="Y"/>
    <s v="Y"/>
    <n v="2.3349999999999998E-3"/>
    <x v="0"/>
    <n v="29907"/>
    <n v="104542"/>
    <x v="2"/>
    <n v="29118"/>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18"/>
    <n v="1.68"/>
    <m/>
    <m/>
    <n v="0"/>
    <n v="0"/>
    <n v="0"/>
    <n v="7.86"/>
    <n v="7.8599999999999994"/>
  </r>
  <r>
    <n v="27"/>
    <n v="106"/>
    <s v="Quinsam R"/>
    <s v="OPS"/>
    <s v="124"/>
    <s v="Chinook"/>
    <s v="3"/>
    <x v="0"/>
    <x v="5"/>
    <n v="106"/>
    <x v="11"/>
    <s v="CK-29"/>
    <s v="EAST VANCOUVER ISLAND-NORTH_FA_0.x"/>
    <s v="M"/>
    <s v="H"/>
    <n v="106"/>
    <s v="Quinsam River H"/>
    <n v="106"/>
    <s v="Quinsam R"/>
    <s v="JNST"/>
    <s v="S"/>
    <x v="1"/>
    <s v="186231"/>
    <n v="0"/>
    <s v="186231"/>
    <n v="2008"/>
    <s v="20080515"/>
    <s v="20080515"/>
    <n v="80"/>
    <n v="5.3"/>
    <m/>
    <s v="CWT"/>
    <s v="P"/>
    <s v="Y"/>
    <s v="Y"/>
    <s v="Y"/>
    <s v="Y"/>
    <n v="4.75E-4"/>
    <x v="0"/>
    <n v="29434"/>
    <n v="102699"/>
    <x v="0"/>
    <n v="29117"/>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2"/>
    <n v="8.94"/>
    <m/>
    <m/>
    <n v="0"/>
    <n v="0"/>
    <n v="0"/>
    <n v="22.14"/>
    <n v="22.14"/>
  </r>
  <r>
    <n v="27"/>
    <n v="106"/>
    <s v="Quinsam R"/>
    <s v="OPS"/>
    <s v="124"/>
    <s v="Chinook"/>
    <s v="3"/>
    <x v="0"/>
    <x v="5"/>
    <n v="106"/>
    <x v="11"/>
    <s v="CK-29"/>
    <s v="EAST VANCOUVER ISLAND-NORTH_FA_0.x"/>
    <s v="M"/>
    <s v="H"/>
    <n v="106"/>
    <s v="Quinsam River H"/>
    <n v="106"/>
    <s v="Quinsam R"/>
    <s v="JNST"/>
    <s v="S"/>
    <x v="1"/>
    <s v="186231"/>
    <n v="0"/>
    <s v="186231"/>
    <n v="2008"/>
    <s v="20080515"/>
    <s v="20080515"/>
    <n v="80"/>
    <n v="5.3"/>
    <m/>
    <s v="CWT"/>
    <s v="P"/>
    <s v="Y"/>
    <s v="Y"/>
    <s v="Y"/>
    <s v="Y"/>
    <n v="4.75E-4"/>
    <x v="0"/>
    <n v="29434"/>
    <n v="102699"/>
    <x v="1"/>
    <n v="29117"/>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7.069999999999993"/>
    <m/>
    <m/>
    <m/>
    <m/>
    <n v="43.96"/>
    <n v="29.85"/>
    <m/>
    <m/>
    <n v="0"/>
    <n v="77.069999999999993"/>
    <n v="77.069999999999993"/>
    <n v="73.81"/>
    <n v="150.88"/>
  </r>
  <r>
    <n v="27"/>
    <n v="106"/>
    <s v="Quinsam R"/>
    <s v="OPS"/>
    <s v="124"/>
    <s v="Chinook"/>
    <s v="3"/>
    <x v="0"/>
    <x v="5"/>
    <n v="106"/>
    <x v="11"/>
    <s v="CK-29"/>
    <s v="EAST VANCOUVER ISLAND-NORTH_FA_0.x"/>
    <s v="M"/>
    <s v="H"/>
    <n v="106"/>
    <s v="Quinsam River H"/>
    <n v="106"/>
    <s v="Quinsam R"/>
    <s v="JNST"/>
    <s v="S"/>
    <x v="1"/>
    <s v="186231"/>
    <n v="0"/>
    <s v="186231"/>
    <n v="2008"/>
    <s v="20080515"/>
    <s v="20080515"/>
    <n v="80"/>
    <n v="5.3"/>
    <m/>
    <s v="CWT"/>
    <s v="P"/>
    <s v="Y"/>
    <s v="Y"/>
    <s v="Y"/>
    <s v="Y"/>
    <n v="4.75E-4"/>
    <x v="0"/>
    <n v="29434"/>
    <n v="102699"/>
    <x v="2"/>
    <n v="29117"/>
    <x v="11"/>
    <m/>
    <m/>
    <m/>
    <m/>
    <m/>
    <m/>
    <m/>
    <m/>
    <m/>
    <m/>
    <m/>
    <m/>
    <m/>
    <m/>
    <m/>
    <m/>
    <m/>
    <m/>
    <m/>
    <m/>
    <m/>
    <m/>
    <m/>
    <m/>
    <m/>
    <m/>
    <m/>
    <m/>
    <m/>
    <m/>
    <m/>
    <m/>
    <m/>
    <m/>
    <m/>
    <m/>
    <m/>
    <m/>
    <m/>
    <m/>
    <m/>
    <m/>
    <m/>
    <m/>
    <m/>
    <m/>
    <m/>
    <m/>
    <m/>
    <n v="29.66"/>
    <m/>
    <m/>
    <m/>
    <m/>
    <m/>
    <m/>
    <m/>
    <m/>
    <m/>
    <m/>
    <m/>
    <m/>
    <m/>
    <m/>
    <m/>
    <m/>
    <m/>
    <m/>
    <m/>
    <m/>
    <m/>
    <m/>
    <m/>
    <m/>
    <m/>
    <m/>
    <m/>
    <m/>
    <m/>
    <m/>
    <m/>
    <m/>
    <m/>
    <m/>
    <m/>
    <m/>
    <m/>
    <m/>
    <m/>
    <m/>
    <m/>
    <m/>
    <m/>
    <m/>
    <m/>
    <m/>
    <m/>
    <m/>
    <m/>
    <m/>
    <m/>
    <m/>
    <m/>
    <m/>
    <m/>
    <m/>
    <m/>
    <m/>
    <m/>
    <m/>
    <m/>
    <m/>
    <m/>
    <m/>
    <m/>
    <m/>
    <m/>
    <m/>
    <m/>
    <m/>
    <m/>
    <m/>
    <m/>
    <m/>
    <m/>
    <m/>
    <m/>
    <m/>
    <m/>
    <m/>
    <m/>
    <m/>
    <m/>
    <m/>
    <m/>
    <m/>
    <m/>
    <m/>
    <m/>
    <m/>
    <m/>
    <m/>
    <m/>
    <m/>
    <m/>
    <m/>
    <m/>
    <m/>
    <m/>
    <m/>
    <m/>
    <m/>
    <m/>
    <m/>
    <m/>
    <m/>
    <m/>
    <m/>
    <m/>
    <n v="15.42"/>
    <m/>
    <m/>
    <m/>
    <m/>
    <n v="8.17"/>
    <n v="28.52"/>
    <m/>
    <m/>
    <n v="29.66"/>
    <n v="15.42"/>
    <n v="45.08"/>
    <n v="36.69"/>
    <n v="81.77"/>
  </r>
  <r>
    <n v="27"/>
    <n v="106"/>
    <s v="Quinsam R"/>
    <s v="OPS"/>
    <s v="124"/>
    <s v="Chinook"/>
    <s v="3"/>
    <x v="0"/>
    <x v="5"/>
    <n v="106"/>
    <x v="11"/>
    <s v="CK-29"/>
    <s v="EAST VANCOUVER ISLAND-NORTH_FA_0.x"/>
    <s v="M"/>
    <s v="H"/>
    <n v="106"/>
    <s v="Quinsam River H"/>
    <n v="106"/>
    <s v="Quinsam R"/>
    <s v="JNST"/>
    <s v="S"/>
    <x v="1"/>
    <s v="186231"/>
    <n v="0"/>
    <s v="186231"/>
    <n v="2008"/>
    <s v="20080515"/>
    <s v="20080515"/>
    <n v="80"/>
    <n v="5.3"/>
    <m/>
    <s v="CWT"/>
    <s v="P"/>
    <s v="Y"/>
    <s v="Y"/>
    <s v="Y"/>
    <s v="Y"/>
    <n v="4.75E-4"/>
    <x v="0"/>
    <n v="29434"/>
    <n v="102699"/>
    <x v="3"/>
    <n v="29117"/>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2"/>
    <n v="2.96"/>
    <m/>
    <m/>
    <n v="0"/>
    <n v="0"/>
    <n v="0"/>
    <n v="5.58"/>
    <n v="5.58"/>
  </r>
  <r>
    <n v="27"/>
    <n v="106"/>
    <s v="Quinsam R"/>
    <s v="OPS"/>
    <s v="124"/>
    <s v="Chinook"/>
    <s v="3"/>
    <x v="0"/>
    <x v="6"/>
    <n v="106"/>
    <x v="11"/>
    <s v="CK-29"/>
    <s v="EAST VANCOUVER ISLAND-NORTH_FA_0.x"/>
    <s v="M"/>
    <s v="H"/>
    <n v="420"/>
    <s v="Discovery Passage Seapens"/>
    <n v="420"/>
    <s v="Discovery Pass"/>
    <s v="JNST"/>
    <s v="S"/>
    <x v="2"/>
    <s v="185952"/>
    <n v="0"/>
    <s v="185952"/>
    <n v="2009"/>
    <s v="20090429"/>
    <s v="20090429"/>
    <n v="83"/>
    <n v="6.2"/>
    <s v="COAST DISC &amp; DISC HARBOUR."/>
    <s v="CWT"/>
    <s v="B"/>
    <s v="Y"/>
    <s v="Y"/>
    <s v="Y"/>
    <s v="Y"/>
    <n v="5.7899999999999998E-4"/>
    <x v="0"/>
    <n v="29315"/>
    <n v="480294"/>
    <x v="0"/>
    <n v="29466"/>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1.72999999999999"/>
    <m/>
    <m/>
    <m/>
    <m/>
    <n v="66.260000000000005"/>
    <n v="142.97"/>
    <m/>
    <m/>
    <n v="0"/>
    <n v="131.72999999999999"/>
    <n v="131.72999999999999"/>
    <n v="209.23"/>
    <n v="340.96000000000004"/>
  </r>
  <r>
    <n v="27"/>
    <n v="106"/>
    <s v="Quinsam R"/>
    <s v="OPS"/>
    <s v="124"/>
    <s v="Chinook"/>
    <s v="3"/>
    <x v="0"/>
    <x v="6"/>
    <n v="106"/>
    <x v="11"/>
    <s v="CK-29"/>
    <s v="EAST VANCOUVER ISLAND-NORTH_FA_0.x"/>
    <s v="M"/>
    <s v="H"/>
    <n v="420"/>
    <s v="Discovery Passage Seapens"/>
    <n v="420"/>
    <s v="Discovery Pass"/>
    <s v="JNST"/>
    <s v="S"/>
    <x v="2"/>
    <s v="185952"/>
    <n v="0"/>
    <s v="185952"/>
    <n v="2009"/>
    <s v="20090429"/>
    <s v="20090429"/>
    <n v="83"/>
    <n v="6.2"/>
    <s v="COAST DISC &amp; DISC HARBOUR."/>
    <s v="CWT"/>
    <s v="B"/>
    <s v="Y"/>
    <s v="Y"/>
    <s v="Y"/>
    <s v="Y"/>
    <n v="5.7899999999999998E-4"/>
    <x v="0"/>
    <n v="29315"/>
    <n v="480294"/>
    <x v="1"/>
    <n v="29466"/>
    <x v="11"/>
    <m/>
    <m/>
    <m/>
    <m/>
    <m/>
    <m/>
    <m/>
    <m/>
    <m/>
    <m/>
    <m/>
    <m/>
    <m/>
    <m/>
    <m/>
    <m/>
    <m/>
    <m/>
    <m/>
    <m/>
    <m/>
    <m/>
    <m/>
    <m/>
    <m/>
    <n v="40.630000000000003"/>
    <m/>
    <m/>
    <m/>
    <m/>
    <m/>
    <m/>
    <m/>
    <m/>
    <m/>
    <m/>
    <m/>
    <m/>
    <m/>
    <m/>
    <m/>
    <m/>
    <m/>
    <m/>
    <m/>
    <m/>
    <m/>
    <m/>
    <m/>
    <n v="139.26"/>
    <m/>
    <m/>
    <m/>
    <m/>
    <m/>
    <m/>
    <m/>
    <m/>
    <m/>
    <m/>
    <m/>
    <m/>
    <m/>
    <m/>
    <m/>
    <m/>
    <m/>
    <m/>
    <m/>
    <m/>
    <m/>
    <m/>
    <m/>
    <m/>
    <m/>
    <m/>
    <m/>
    <m/>
    <m/>
    <m/>
    <m/>
    <m/>
    <m/>
    <m/>
    <m/>
    <m/>
    <m/>
    <m/>
    <m/>
    <m/>
    <m/>
    <m/>
    <m/>
    <m/>
    <m/>
    <m/>
    <m/>
    <m/>
    <m/>
    <m/>
    <m/>
    <m/>
    <m/>
    <m/>
    <m/>
    <m/>
    <m/>
    <m/>
    <m/>
    <m/>
    <m/>
    <m/>
    <m/>
    <m/>
    <m/>
    <m/>
    <m/>
    <m/>
    <m/>
    <m/>
    <m/>
    <m/>
    <m/>
    <m/>
    <m/>
    <m/>
    <m/>
    <m/>
    <m/>
    <m/>
    <m/>
    <m/>
    <m/>
    <m/>
    <m/>
    <m/>
    <m/>
    <m/>
    <m/>
    <m/>
    <m/>
    <m/>
    <m/>
    <m/>
    <m/>
    <m/>
    <m/>
    <m/>
    <m/>
    <m/>
    <m/>
    <m/>
    <m/>
    <m/>
    <m/>
    <m/>
    <m/>
    <m/>
    <m/>
    <n v="201.35"/>
    <m/>
    <m/>
    <m/>
    <m/>
    <n v="109.39"/>
    <n v="215.95"/>
    <m/>
    <m/>
    <n v="179.89"/>
    <n v="201.35"/>
    <n v="381.24"/>
    <n v="325.33999999999997"/>
    <n v="706.57999999999993"/>
  </r>
  <r>
    <n v="27"/>
    <n v="106"/>
    <s v="Quinsam R"/>
    <s v="OPS"/>
    <s v="124"/>
    <s v="Chinook"/>
    <s v="3"/>
    <x v="0"/>
    <x v="6"/>
    <n v="106"/>
    <x v="11"/>
    <s v="CK-29"/>
    <s v="EAST VANCOUVER ISLAND-NORTH_FA_0.x"/>
    <s v="M"/>
    <s v="H"/>
    <n v="420"/>
    <s v="Discovery Passage Seapens"/>
    <n v="420"/>
    <s v="Discovery Pass"/>
    <s v="JNST"/>
    <s v="S"/>
    <x v="2"/>
    <s v="185952"/>
    <n v="0"/>
    <s v="185952"/>
    <n v="2009"/>
    <s v="20090429"/>
    <s v="20090429"/>
    <n v="83"/>
    <n v="6.2"/>
    <s v="COAST DISC &amp; DISC HARBOUR."/>
    <s v="CWT"/>
    <s v="B"/>
    <s v="Y"/>
    <s v="Y"/>
    <s v="Y"/>
    <s v="Y"/>
    <n v="5.7899999999999998E-4"/>
    <x v="0"/>
    <n v="29315"/>
    <n v="480294"/>
    <x v="2"/>
    <n v="29466"/>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4.72"/>
    <m/>
    <m/>
    <m/>
    <m/>
    <n v="24.59"/>
    <n v="42.87"/>
    <m/>
    <m/>
    <n v="0"/>
    <n v="64.72"/>
    <n v="64.72"/>
    <n v="67.459999999999994"/>
    <n v="132.18"/>
  </r>
  <r>
    <n v="27"/>
    <n v="106"/>
    <s v="Quinsam R"/>
    <s v="OPS"/>
    <s v="124"/>
    <s v="Chinook"/>
    <s v="3"/>
    <x v="0"/>
    <x v="6"/>
    <n v="106"/>
    <x v="11"/>
    <s v="CK-29"/>
    <s v="EAST VANCOUVER ISLAND-NORTH_FA_0.x"/>
    <s v="M"/>
    <s v="H"/>
    <n v="420"/>
    <s v="Discovery Passage Seapens"/>
    <n v="420"/>
    <s v="Discovery Pass"/>
    <s v="JNST"/>
    <s v="S"/>
    <x v="2"/>
    <s v="185953"/>
    <n v="0"/>
    <s v="185953"/>
    <n v="2009"/>
    <s v="20090505"/>
    <s v="20090505"/>
    <n v="90"/>
    <n v="8.3000000000000007"/>
    <s v="APRIL POINT SEAPEN."/>
    <s v="CWT"/>
    <s v="B"/>
    <s v="Y"/>
    <s v="Y"/>
    <s v="Y"/>
    <s v="Y"/>
    <m/>
    <x v="0"/>
    <n v="29913"/>
    <n v="241234"/>
    <x v="4"/>
    <n v="29467"/>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9"/>
    <n v="2.3199999999999998"/>
    <m/>
    <m/>
    <n v="0"/>
    <n v="0"/>
    <n v="0"/>
    <n v="3.61"/>
    <n v="3.61"/>
  </r>
  <r>
    <n v="27"/>
    <n v="106"/>
    <s v="Quinsam R"/>
    <s v="OPS"/>
    <s v="124"/>
    <s v="Chinook"/>
    <s v="3"/>
    <x v="0"/>
    <x v="6"/>
    <n v="106"/>
    <x v="11"/>
    <s v="CK-29"/>
    <s v="EAST VANCOUVER ISLAND-NORTH_FA_0.x"/>
    <s v="M"/>
    <s v="H"/>
    <n v="420"/>
    <s v="Discovery Passage Seapens"/>
    <n v="420"/>
    <s v="Discovery Pass"/>
    <s v="JNST"/>
    <s v="S"/>
    <x v="2"/>
    <s v="185953"/>
    <n v="0"/>
    <s v="185953"/>
    <n v="2009"/>
    <s v="20090505"/>
    <s v="20090505"/>
    <n v="90"/>
    <n v="8.3000000000000007"/>
    <s v="APRIL POINT SEAPEN."/>
    <s v="CWT"/>
    <s v="B"/>
    <s v="Y"/>
    <s v="Y"/>
    <s v="Y"/>
    <s v="Y"/>
    <m/>
    <x v="0"/>
    <n v="29913"/>
    <n v="241234"/>
    <x v="0"/>
    <n v="29467"/>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65"/>
    <m/>
    <m/>
    <m/>
    <m/>
    <n v="8.7799999999999994"/>
    <n v="21.55"/>
    <m/>
    <m/>
    <n v="0"/>
    <n v="35.65"/>
    <n v="35.65"/>
    <n v="30.33"/>
    <n v="65.98"/>
  </r>
  <r>
    <n v="27"/>
    <n v="106"/>
    <s v="Quinsam R"/>
    <s v="OPS"/>
    <s v="124"/>
    <s v="Chinook"/>
    <s v="3"/>
    <x v="0"/>
    <x v="6"/>
    <n v="106"/>
    <x v="11"/>
    <s v="CK-29"/>
    <s v="EAST VANCOUVER ISLAND-NORTH_FA_0.x"/>
    <s v="M"/>
    <s v="H"/>
    <n v="420"/>
    <s v="Discovery Passage Seapens"/>
    <n v="420"/>
    <s v="Discovery Pass"/>
    <s v="JNST"/>
    <s v="S"/>
    <x v="2"/>
    <s v="185953"/>
    <n v="0"/>
    <s v="185953"/>
    <n v="2009"/>
    <s v="20090505"/>
    <s v="20090505"/>
    <n v="90"/>
    <n v="8.3000000000000007"/>
    <s v="APRIL POINT SEAPEN."/>
    <s v="CWT"/>
    <s v="B"/>
    <s v="Y"/>
    <s v="Y"/>
    <s v="Y"/>
    <s v="Y"/>
    <m/>
    <x v="0"/>
    <n v="29913"/>
    <n v="241234"/>
    <x v="1"/>
    <n v="29467"/>
    <x v="11"/>
    <m/>
    <m/>
    <m/>
    <m/>
    <m/>
    <m/>
    <m/>
    <m/>
    <m/>
    <m/>
    <m/>
    <m/>
    <m/>
    <m/>
    <m/>
    <m/>
    <m/>
    <m/>
    <m/>
    <m/>
    <m/>
    <m/>
    <m/>
    <m/>
    <m/>
    <m/>
    <m/>
    <m/>
    <n v="39.44"/>
    <m/>
    <m/>
    <m/>
    <m/>
    <m/>
    <m/>
    <m/>
    <m/>
    <m/>
    <m/>
    <m/>
    <m/>
    <m/>
    <m/>
    <m/>
    <m/>
    <m/>
    <m/>
    <m/>
    <m/>
    <m/>
    <m/>
    <m/>
    <m/>
    <m/>
    <m/>
    <m/>
    <m/>
    <m/>
    <m/>
    <m/>
    <m/>
    <m/>
    <m/>
    <m/>
    <m/>
    <m/>
    <m/>
    <m/>
    <m/>
    <m/>
    <m/>
    <m/>
    <m/>
    <m/>
    <m/>
    <m/>
    <m/>
    <m/>
    <m/>
    <m/>
    <m/>
    <m/>
    <m/>
    <m/>
    <m/>
    <m/>
    <m/>
    <m/>
    <m/>
    <m/>
    <m/>
    <m/>
    <m/>
    <m/>
    <m/>
    <m/>
    <m/>
    <m/>
    <m/>
    <m/>
    <m/>
    <m/>
    <m/>
    <m/>
    <m/>
    <m/>
    <m/>
    <m/>
    <m/>
    <m/>
    <m/>
    <m/>
    <n v="23.47"/>
    <m/>
    <m/>
    <m/>
    <m/>
    <m/>
    <m/>
    <m/>
    <m/>
    <m/>
    <m/>
    <m/>
    <m/>
    <m/>
    <m/>
    <m/>
    <m/>
    <m/>
    <m/>
    <m/>
    <m/>
    <m/>
    <m/>
    <m/>
    <m/>
    <m/>
    <m/>
    <m/>
    <m/>
    <m/>
    <m/>
    <m/>
    <m/>
    <m/>
    <m/>
    <m/>
    <m/>
    <m/>
    <m/>
    <m/>
    <m/>
    <m/>
    <m/>
    <m/>
    <m/>
    <m/>
    <m/>
    <n v="43.87"/>
    <m/>
    <m/>
    <m/>
    <m/>
    <n v="13.9"/>
    <n v="8.44"/>
    <m/>
    <m/>
    <n v="62.91"/>
    <n v="43.87"/>
    <n v="106.78"/>
    <n v="22.34"/>
    <n v="129.12"/>
  </r>
  <r>
    <n v="27"/>
    <n v="106"/>
    <s v="Quinsam R"/>
    <s v="OPS"/>
    <s v="124"/>
    <s v="Chinook"/>
    <s v="3"/>
    <x v="0"/>
    <x v="6"/>
    <n v="106"/>
    <x v="11"/>
    <s v="CK-29"/>
    <s v="EAST VANCOUVER ISLAND-NORTH_FA_0.x"/>
    <s v="M"/>
    <s v="H"/>
    <n v="420"/>
    <s v="Discovery Passage Seapens"/>
    <n v="420"/>
    <s v="Discovery Pass"/>
    <s v="JNST"/>
    <s v="S"/>
    <x v="2"/>
    <s v="185953"/>
    <n v="0"/>
    <s v="185953"/>
    <n v="2009"/>
    <s v="20090505"/>
    <s v="20090505"/>
    <n v="90"/>
    <n v="8.3000000000000007"/>
    <s v="APRIL POINT SEAPEN."/>
    <s v="CWT"/>
    <s v="B"/>
    <s v="Y"/>
    <s v="Y"/>
    <s v="Y"/>
    <s v="Y"/>
    <m/>
    <x v="0"/>
    <n v="29913"/>
    <n v="241234"/>
    <x v="2"/>
    <n v="29467"/>
    <x v="13"/>
    <m/>
    <m/>
    <m/>
    <m/>
    <m/>
    <m/>
    <m/>
    <m/>
    <m/>
    <m/>
    <m/>
    <m/>
    <m/>
    <m/>
    <m/>
    <n v="20.4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93"/>
    <n v="24.76"/>
    <m/>
    <m/>
    <n v="20.48"/>
    <n v="0"/>
    <n v="20.48"/>
    <n v="44.69"/>
    <n v="65.17"/>
  </r>
  <r>
    <n v="27"/>
    <n v="106"/>
    <s v="Quinsam R"/>
    <s v="OPS"/>
    <s v="124"/>
    <s v="Chinook"/>
    <s v="3"/>
    <x v="0"/>
    <x v="6"/>
    <n v="106"/>
    <x v="11"/>
    <s v="CK-29"/>
    <s v="EAST VANCOUVER ISLAND-NORTH_FA_0.x"/>
    <s v="M"/>
    <s v="H"/>
    <n v="420"/>
    <s v="Discovery Passage Seapens"/>
    <n v="420"/>
    <s v="Discovery Pass"/>
    <s v="JNST"/>
    <s v="S"/>
    <x v="2"/>
    <s v="185954"/>
    <n v="0"/>
    <s v="185954"/>
    <n v="2009"/>
    <s v="20090428"/>
    <s v="20090512"/>
    <n v="87"/>
    <n v="7.2"/>
    <s v="WOODWARDS DOCK SEAPEN."/>
    <s v="CWT"/>
    <s v="B"/>
    <s v="Y"/>
    <s v="Y"/>
    <s v="Y"/>
    <s v="Y"/>
    <m/>
    <x v="0"/>
    <n v="28865"/>
    <n v="161948"/>
    <x v="0"/>
    <n v="29470"/>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1.96"/>
    <m/>
    <m/>
    <m/>
    <m/>
    <n v="21.37"/>
    <n v="18.190000000000001"/>
    <m/>
    <m/>
    <n v="0"/>
    <n v="131.96"/>
    <n v="131.96"/>
    <n v="39.56"/>
    <n v="171.52"/>
  </r>
  <r>
    <n v="27"/>
    <n v="106"/>
    <s v="Quinsam R"/>
    <s v="OPS"/>
    <s v="124"/>
    <s v="Chinook"/>
    <s v="3"/>
    <x v="0"/>
    <x v="6"/>
    <n v="106"/>
    <x v="11"/>
    <s v="CK-29"/>
    <s v="EAST VANCOUVER ISLAND-NORTH_FA_0.x"/>
    <s v="M"/>
    <s v="H"/>
    <n v="420"/>
    <s v="Discovery Passage Seapens"/>
    <n v="420"/>
    <s v="Discovery Pass"/>
    <s v="JNST"/>
    <s v="S"/>
    <x v="2"/>
    <s v="185954"/>
    <n v="0"/>
    <s v="185954"/>
    <n v="2009"/>
    <s v="20090428"/>
    <s v="20090512"/>
    <n v="87"/>
    <n v="7.2"/>
    <s v="WOODWARDS DOCK SEAPEN."/>
    <s v="CWT"/>
    <s v="B"/>
    <s v="Y"/>
    <s v="Y"/>
    <s v="Y"/>
    <s v="Y"/>
    <m/>
    <x v="0"/>
    <n v="28865"/>
    <n v="161948"/>
    <x v="1"/>
    <n v="29470"/>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7.74"/>
    <m/>
    <m/>
    <n v="43.87"/>
    <m/>
    <m/>
    <m/>
    <m/>
    <m/>
    <m/>
    <m/>
    <m/>
    <m/>
    <m/>
    <m/>
    <m/>
    <m/>
    <m/>
    <m/>
    <m/>
    <m/>
    <n v="39.380000000000003"/>
    <m/>
    <m/>
    <m/>
    <m/>
    <n v="9.67"/>
    <n v="46.33"/>
    <m/>
    <m/>
    <n v="131.61000000000001"/>
    <n v="39.380000000000003"/>
    <n v="170.99"/>
    <n v="56"/>
    <n v="226.99"/>
  </r>
  <r>
    <n v="27"/>
    <n v="106"/>
    <s v="Quinsam R"/>
    <s v="OPS"/>
    <s v="124"/>
    <s v="Chinook"/>
    <s v="3"/>
    <x v="0"/>
    <x v="6"/>
    <n v="106"/>
    <x v="11"/>
    <s v="CK-29"/>
    <s v="EAST VANCOUVER ISLAND-NORTH_FA_0.x"/>
    <s v="M"/>
    <s v="H"/>
    <n v="420"/>
    <s v="Discovery Passage Seapens"/>
    <n v="420"/>
    <s v="Discovery Pass"/>
    <s v="JNST"/>
    <s v="S"/>
    <x v="2"/>
    <s v="185954"/>
    <n v="0"/>
    <s v="185954"/>
    <n v="2009"/>
    <s v="20090428"/>
    <s v="20090512"/>
    <n v="87"/>
    <n v="7.2"/>
    <s v="WOODWARDS DOCK SEAPEN."/>
    <s v="CWT"/>
    <s v="B"/>
    <s v="Y"/>
    <s v="Y"/>
    <s v="Y"/>
    <s v="Y"/>
    <m/>
    <x v="0"/>
    <n v="28865"/>
    <n v="161948"/>
    <x v="2"/>
    <n v="29470"/>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66"/>
    <n v="17.7"/>
    <m/>
    <m/>
    <n v="0"/>
    <n v="0"/>
    <n v="0"/>
    <n v="30.36"/>
    <n v="30.36"/>
  </r>
  <r>
    <n v="27"/>
    <n v="106"/>
    <s v="Quinsam R"/>
    <s v="OPS"/>
    <s v="124"/>
    <s v="Chinook"/>
    <s v="3"/>
    <x v="0"/>
    <x v="6"/>
    <n v="106"/>
    <x v="11"/>
    <s v="CK-29"/>
    <s v="EAST VANCOUVER ISLAND-NORTH_FA_0.x"/>
    <s v="M"/>
    <s v="H"/>
    <n v="420"/>
    <s v="Discovery Passage Seapens"/>
    <n v="420"/>
    <s v="Discovery Pass"/>
    <s v="JNST"/>
    <s v="S"/>
    <x v="2"/>
    <s v="185955"/>
    <n v="0"/>
    <s v="185955"/>
    <n v="2009"/>
    <s v="20090428"/>
    <s v="20090507"/>
    <n v="81"/>
    <n v="5.5"/>
    <s v="HIDDEN HARBOUR SEAPENS."/>
    <s v="CWT"/>
    <s v="B"/>
    <s v="Y"/>
    <s v="Y"/>
    <s v="Y"/>
    <s v="Y"/>
    <n v="5.0100000000000003E-4"/>
    <x v="0"/>
    <n v="29916"/>
    <n v="186793"/>
    <x v="4"/>
    <n v="29472"/>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9"/>
    <n v="3.59"/>
    <m/>
    <m/>
    <n v="0"/>
    <n v="0"/>
    <n v="0"/>
    <n v="5.58"/>
    <n v="5.58"/>
  </r>
  <r>
    <n v="27"/>
    <n v="106"/>
    <s v="Quinsam R"/>
    <s v="OPS"/>
    <s v="124"/>
    <s v="Chinook"/>
    <s v="3"/>
    <x v="0"/>
    <x v="6"/>
    <n v="106"/>
    <x v="11"/>
    <s v="CK-29"/>
    <s v="EAST VANCOUVER ISLAND-NORTH_FA_0.x"/>
    <s v="M"/>
    <s v="H"/>
    <n v="420"/>
    <s v="Discovery Passage Seapens"/>
    <n v="420"/>
    <s v="Discovery Pass"/>
    <s v="JNST"/>
    <s v="S"/>
    <x v="2"/>
    <s v="185955"/>
    <n v="0"/>
    <s v="185955"/>
    <n v="2009"/>
    <s v="20090428"/>
    <s v="20090507"/>
    <n v="81"/>
    <n v="5.5"/>
    <s v="HIDDEN HARBOUR SEAPENS."/>
    <s v="CWT"/>
    <s v="B"/>
    <s v="Y"/>
    <s v="Y"/>
    <s v="Y"/>
    <s v="Y"/>
    <n v="5.0100000000000003E-4"/>
    <x v="0"/>
    <n v="29916"/>
    <n v="186793"/>
    <x v="0"/>
    <n v="2947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68"/>
    <m/>
    <m/>
    <m/>
    <m/>
    <n v="40.78"/>
    <n v="34.700000000000003"/>
    <m/>
    <m/>
    <n v="0"/>
    <n v="8.68"/>
    <n v="8.68"/>
    <n v="75.48"/>
    <n v="84.16"/>
  </r>
  <r>
    <n v="27"/>
    <n v="106"/>
    <s v="Quinsam R"/>
    <s v="OPS"/>
    <s v="124"/>
    <s v="Chinook"/>
    <s v="3"/>
    <x v="0"/>
    <x v="6"/>
    <n v="106"/>
    <x v="11"/>
    <s v="CK-29"/>
    <s v="EAST VANCOUVER ISLAND-NORTH_FA_0.x"/>
    <s v="M"/>
    <s v="H"/>
    <n v="420"/>
    <s v="Discovery Passage Seapens"/>
    <n v="420"/>
    <s v="Discovery Pass"/>
    <s v="JNST"/>
    <s v="S"/>
    <x v="2"/>
    <s v="185955"/>
    <n v="0"/>
    <s v="185955"/>
    <n v="2009"/>
    <s v="20090428"/>
    <s v="20090507"/>
    <n v="81"/>
    <n v="5.5"/>
    <s v="HIDDEN HARBOUR SEAPENS."/>
    <s v="CWT"/>
    <s v="B"/>
    <s v="Y"/>
    <s v="Y"/>
    <s v="Y"/>
    <s v="Y"/>
    <n v="5.0100000000000003E-4"/>
    <x v="0"/>
    <n v="29916"/>
    <n v="186793"/>
    <x v="1"/>
    <n v="29472"/>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4.92"/>
    <m/>
    <m/>
    <m/>
    <m/>
    <n v="30.98"/>
    <n v="73.03"/>
    <n v="0.56999999999999995"/>
    <m/>
    <n v="0"/>
    <n v="94.92"/>
    <n v="94.92"/>
    <n v="104.58"/>
    <n v="199.5"/>
  </r>
  <r>
    <n v="27"/>
    <n v="106"/>
    <s v="Quinsam R"/>
    <s v="OPS"/>
    <s v="124"/>
    <s v="Chinook"/>
    <s v="3"/>
    <x v="0"/>
    <x v="6"/>
    <n v="106"/>
    <x v="11"/>
    <s v="CK-29"/>
    <s v="EAST VANCOUVER ISLAND-NORTH_FA_0.x"/>
    <s v="M"/>
    <s v="H"/>
    <n v="420"/>
    <s v="Discovery Passage Seapens"/>
    <n v="420"/>
    <s v="Discovery Pass"/>
    <s v="JNST"/>
    <s v="S"/>
    <x v="2"/>
    <s v="185955"/>
    <n v="0"/>
    <s v="185955"/>
    <n v="2009"/>
    <s v="20090428"/>
    <s v="20090507"/>
    <n v="81"/>
    <n v="5.5"/>
    <s v="HIDDEN HARBOUR SEAPENS."/>
    <s v="CWT"/>
    <s v="B"/>
    <s v="Y"/>
    <s v="Y"/>
    <s v="Y"/>
    <s v="Y"/>
    <n v="5.0100000000000003E-4"/>
    <x v="0"/>
    <n v="29916"/>
    <n v="186793"/>
    <x v="2"/>
    <n v="29472"/>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29"/>
    <m/>
    <m/>
    <m/>
    <m/>
    <n v="4.67"/>
    <n v="32.61"/>
    <m/>
    <m/>
    <n v="0"/>
    <n v="27.29"/>
    <n v="27.29"/>
    <n v="37.28"/>
    <n v="64.569999999999993"/>
  </r>
  <r>
    <n v="27"/>
    <n v="106"/>
    <s v="Quinsam R"/>
    <s v="OPS"/>
    <s v="124"/>
    <s v="Chinook"/>
    <s v="3"/>
    <x v="0"/>
    <x v="6"/>
    <n v="106"/>
    <x v="11"/>
    <s v="CK-29"/>
    <s v="EAST VANCOUVER ISLAND-NORTH_FA_0.x"/>
    <s v="M"/>
    <s v="H"/>
    <n v="106"/>
    <s v="Quinsam River H"/>
    <n v="106"/>
    <s v="Quinsam R"/>
    <s v="JNST"/>
    <s v="S"/>
    <x v="1"/>
    <s v="180369"/>
    <n v="0"/>
    <s v="180369"/>
    <n v="2009"/>
    <s v="20090504"/>
    <s v="20090504"/>
    <n v="80"/>
    <n v="5.2"/>
    <m/>
    <s v="CWT"/>
    <s v="P"/>
    <s v="Y"/>
    <s v="Y"/>
    <s v="Y"/>
    <s v="Y"/>
    <n v="1.7639999999999999E-3"/>
    <x v="0"/>
    <n v="29991"/>
    <n v="312102"/>
    <x v="4"/>
    <n v="29114"/>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32"/>
    <n v="5.99"/>
    <m/>
    <m/>
    <n v="0"/>
    <n v="0"/>
    <n v="0"/>
    <n v="9.31"/>
    <n v="9.31"/>
  </r>
  <r>
    <n v="27"/>
    <n v="106"/>
    <s v="Quinsam R"/>
    <s v="OPS"/>
    <s v="124"/>
    <s v="Chinook"/>
    <s v="3"/>
    <x v="0"/>
    <x v="6"/>
    <n v="106"/>
    <x v="11"/>
    <s v="CK-29"/>
    <s v="EAST VANCOUVER ISLAND-NORTH_FA_0.x"/>
    <s v="M"/>
    <s v="H"/>
    <n v="106"/>
    <s v="Quinsam River H"/>
    <n v="106"/>
    <s v="Quinsam R"/>
    <s v="JNST"/>
    <s v="S"/>
    <x v="1"/>
    <s v="180369"/>
    <n v="0"/>
    <s v="180369"/>
    <n v="2009"/>
    <s v="20090504"/>
    <s v="20090504"/>
    <n v="80"/>
    <n v="5.2"/>
    <m/>
    <s v="CWT"/>
    <s v="P"/>
    <s v="Y"/>
    <s v="Y"/>
    <s v="Y"/>
    <s v="Y"/>
    <n v="1.7639999999999999E-3"/>
    <x v="0"/>
    <n v="29991"/>
    <n v="312102"/>
    <x v="0"/>
    <n v="29114"/>
    <x v="12"/>
    <m/>
    <m/>
    <m/>
    <m/>
    <m/>
    <m/>
    <m/>
    <m/>
    <m/>
    <m/>
    <m/>
    <m/>
    <m/>
    <m/>
    <m/>
    <m/>
    <m/>
    <m/>
    <m/>
    <m/>
    <m/>
    <m/>
    <m/>
    <m/>
    <m/>
    <m/>
    <m/>
    <m/>
    <m/>
    <m/>
    <m/>
    <m/>
    <m/>
    <m/>
    <m/>
    <m/>
    <m/>
    <m/>
    <m/>
    <m/>
    <m/>
    <m/>
    <m/>
    <m/>
    <m/>
    <m/>
    <m/>
    <m/>
    <m/>
    <n v="118.43"/>
    <m/>
    <m/>
    <m/>
    <m/>
    <m/>
    <m/>
    <m/>
    <m/>
    <m/>
    <m/>
    <m/>
    <m/>
    <m/>
    <m/>
    <m/>
    <m/>
    <m/>
    <m/>
    <m/>
    <m/>
    <m/>
    <m/>
    <m/>
    <m/>
    <m/>
    <m/>
    <m/>
    <m/>
    <m/>
    <m/>
    <m/>
    <m/>
    <m/>
    <m/>
    <m/>
    <m/>
    <m/>
    <m/>
    <m/>
    <m/>
    <m/>
    <m/>
    <m/>
    <m/>
    <m/>
    <m/>
    <m/>
    <m/>
    <m/>
    <m/>
    <m/>
    <m/>
    <m/>
    <m/>
    <m/>
    <m/>
    <m/>
    <m/>
    <m/>
    <m/>
    <m/>
    <m/>
    <m/>
    <m/>
    <m/>
    <m/>
    <m/>
    <m/>
    <m/>
    <m/>
    <m/>
    <m/>
    <m/>
    <m/>
    <m/>
    <m/>
    <m/>
    <m/>
    <m/>
    <m/>
    <m/>
    <m/>
    <m/>
    <m/>
    <m/>
    <m/>
    <m/>
    <m/>
    <m/>
    <m/>
    <m/>
    <m/>
    <m/>
    <m/>
    <m/>
    <m/>
    <m/>
    <m/>
    <m/>
    <m/>
    <m/>
    <m/>
    <m/>
    <m/>
    <m/>
    <m/>
    <m/>
    <m/>
    <m/>
    <n v="64"/>
    <m/>
    <m/>
    <m/>
    <m/>
    <n v="84.97"/>
    <n v="72.31"/>
    <m/>
    <m/>
    <n v="118.43"/>
    <n v="64"/>
    <n v="182.43"/>
    <n v="157.28"/>
    <n v="339.71"/>
  </r>
  <r>
    <n v="27"/>
    <n v="106"/>
    <s v="Quinsam R"/>
    <s v="OPS"/>
    <s v="124"/>
    <s v="Chinook"/>
    <s v="3"/>
    <x v="0"/>
    <x v="6"/>
    <n v="106"/>
    <x v="11"/>
    <s v="CK-29"/>
    <s v="EAST VANCOUVER ISLAND-NORTH_FA_0.x"/>
    <s v="M"/>
    <s v="H"/>
    <n v="106"/>
    <s v="Quinsam River H"/>
    <n v="106"/>
    <s v="Quinsam R"/>
    <s v="JNST"/>
    <s v="S"/>
    <x v="1"/>
    <s v="180369"/>
    <n v="0"/>
    <s v="180369"/>
    <n v="2009"/>
    <s v="20090504"/>
    <s v="20090504"/>
    <n v="80"/>
    <n v="5.2"/>
    <m/>
    <s v="CWT"/>
    <s v="P"/>
    <s v="Y"/>
    <s v="Y"/>
    <s v="Y"/>
    <s v="Y"/>
    <n v="1.7639999999999999E-3"/>
    <x v="0"/>
    <n v="29991"/>
    <n v="312102"/>
    <x v="1"/>
    <n v="29114"/>
    <x v="11"/>
    <m/>
    <m/>
    <m/>
    <m/>
    <m/>
    <m/>
    <m/>
    <m/>
    <m/>
    <m/>
    <m/>
    <m/>
    <m/>
    <m/>
    <m/>
    <m/>
    <m/>
    <m/>
    <m/>
    <m/>
    <m/>
    <m/>
    <m/>
    <m/>
    <m/>
    <m/>
    <m/>
    <m/>
    <m/>
    <m/>
    <m/>
    <m/>
    <m/>
    <m/>
    <n v="50.89"/>
    <m/>
    <m/>
    <m/>
    <m/>
    <m/>
    <m/>
    <m/>
    <m/>
    <m/>
    <m/>
    <m/>
    <m/>
    <m/>
    <m/>
    <m/>
    <m/>
    <m/>
    <m/>
    <m/>
    <m/>
    <m/>
    <m/>
    <m/>
    <m/>
    <m/>
    <m/>
    <m/>
    <m/>
    <m/>
    <m/>
    <m/>
    <m/>
    <m/>
    <m/>
    <m/>
    <m/>
    <m/>
    <m/>
    <m/>
    <m/>
    <m/>
    <m/>
    <m/>
    <m/>
    <m/>
    <m/>
    <m/>
    <m/>
    <m/>
    <m/>
    <m/>
    <m/>
    <m/>
    <m/>
    <m/>
    <m/>
    <m/>
    <m/>
    <m/>
    <m/>
    <m/>
    <m/>
    <m/>
    <m/>
    <m/>
    <m/>
    <m/>
    <m/>
    <m/>
    <m/>
    <m/>
    <m/>
    <m/>
    <m/>
    <m/>
    <m/>
    <m/>
    <m/>
    <m/>
    <m/>
    <m/>
    <m/>
    <m/>
    <m/>
    <m/>
    <m/>
    <m/>
    <m/>
    <m/>
    <m/>
    <m/>
    <m/>
    <m/>
    <m/>
    <m/>
    <m/>
    <m/>
    <m/>
    <m/>
    <m/>
    <m/>
    <m/>
    <m/>
    <n v="81.38"/>
    <m/>
    <m/>
    <m/>
    <m/>
    <m/>
    <m/>
    <m/>
    <m/>
    <m/>
    <m/>
    <m/>
    <m/>
    <m/>
    <m/>
    <m/>
    <m/>
    <m/>
    <m/>
    <m/>
    <m/>
    <n v="118.11"/>
    <m/>
    <m/>
    <m/>
    <m/>
    <n v="111.35"/>
    <n v="82.56"/>
    <m/>
    <m/>
    <n v="132.27000000000001"/>
    <n v="118.11"/>
    <n v="250.38"/>
    <n v="193.91"/>
    <n v="444.29"/>
  </r>
  <r>
    <n v="27"/>
    <n v="106"/>
    <s v="Quinsam R"/>
    <s v="OPS"/>
    <s v="124"/>
    <s v="Chinook"/>
    <s v="3"/>
    <x v="0"/>
    <x v="6"/>
    <n v="106"/>
    <x v="11"/>
    <s v="CK-29"/>
    <s v="EAST VANCOUVER ISLAND-NORTH_FA_0.x"/>
    <s v="M"/>
    <s v="H"/>
    <n v="106"/>
    <s v="Quinsam River H"/>
    <n v="106"/>
    <s v="Quinsam R"/>
    <s v="JNST"/>
    <s v="S"/>
    <x v="1"/>
    <s v="180369"/>
    <n v="0"/>
    <s v="180369"/>
    <n v="2009"/>
    <s v="20090504"/>
    <s v="20090504"/>
    <n v="80"/>
    <n v="5.2"/>
    <m/>
    <s v="CWT"/>
    <s v="P"/>
    <s v="Y"/>
    <s v="Y"/>
    <s v="Y"/>
    <s v="Y"/>
    <n v="1.7639999999999999E-3"/>
    <x v="0"/>
    <n v="29991"/>
    <n v="312102"/>
    <x v="2"/>
    <n v="29114"/>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6.94"/>
    <n v="56.48"/>
    <m/>
    <m/>
    <n v="0"/>
    <n v="0"/>
    <n v="0"/>
    <n v="103.42"/>
    <n v="103.41999999999999"/>
  </r>
  <r>
    <n v="27"/>
    <n v="106"/>
    <s v="Quinsam R"/>
    <s v="OPS"/>
    <s v="124"/>
    <s v="Chinook"/>
    <s v="3"/>
    <x v="0"/>
    <x v="6"/>
    <n v="106"/>
    <x v="11"/>
    <s v="CK-29"/>
    <s v="EAST VANCOUVER ISLAND-NORTH_FA_0.x"/>
    <s v="M"/>
    <s v="H"/>
    <n v="106"/>
    <s v="Quinsam River H"/>
    <n v="106"/>
    <s v="Quinsam R"/>
    <s v="JNST"/>
    <s v="S"/>
    <x v="1"/>
    <s v="180370"/>
    <n v="0"/>
    <s v="180370"/>
    <n v="2009"/>
    <s v="20090506"/>
    <s v="20090506"/>
    <n v="80"/>
    <n v="5.4"/>
    <m/>
    <s v="CWT"/>
    <s v="P"/>
    <s v="Y"/>
    <s v="Y"/>
    <s v="Y"/>
    <s v="Y"/>
    <n v="1.5950000000000001E-3"/>
    <x v="0"/>
    <n v="29412"/>
    <n v="306585"/>
    <x v="4"/>
    <n v="29127"/>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1.66"/>
    <n v="3"/>
    <m/>
    <m/>
    <n v="0"/>
    <n v="0"/>
    <n v="0"/>
    <n v="4.66"/>
    <n v="4.66"/>
  </r>
  <r>
    <n v="27"/>
    <n v="106"/>
    <s v="Quinsam R"/>
    <s v="OPS"/>
    <s v="124"/>
    <s v="Chinook"/>
    <s v="3"/>
    <x v="0"/>
    <x v="6"/>
    <n v="106"/>
    <x v="11"/>
    <s v="CK-29"/>
    <s v="EAST VANCOUVER ISLAND-NORTH_FA_0.x"/>
    <s v="M"/>
    <s v="H"/>
    <n v="106"/>
    <s v="Quinsam River H"/>
    <n v="106"/>
    <s v="Quinsam R"/>
    <s v="JNST"/>
    <s v="S"/>
    <x v="1"/>
    <s v="180370"/>
    <n v="0"/>
    <s v="180370"/>
    <n v="2009"/>
    <s v="20090506"/>
    <s v="20090506"/>
    <n v="80"/>
    <n v="5.4"/>
    <m/>
    <s v="CWT"/>
    <s v="P"/>
    <s v="Y"/>
    <s v="Y"/>
    <s v="Y"/>
    <s v="Y"/>
    <n v="1.5950000000000001E-3"/>
    <x v="0"/>
    <n v="29412"/>
    <n v="306585"/>
    <x v="0"/>
    <n v="29127"/>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2.16"/>
    <m/>
    <m/>
    <m/>
    <m/>
    <n v="45.39"/>
    <n v="38.630000000000003"/>
    <m/>
    <m/>
    <n v="0"/>
    <n v="102.16"/>
    <n v="102.16"/>
    <n v="84.02"/>
    <n v="186.18"/>
  </r>
  <r>
    <n v="27"/>
    <n v="106"/>
    <s v="Quinsam R"/>
    <s v="OPS"/>
    <s v="124"/>
    <s v="Chinook"/>
    <s v="3"/>
    <x v="0"/>
    <x v="6"/>
    <n v="106"/>
    <x v="11"/>
    <s v="CK-29"/>
    <s v="EAST VANCOUVER ISLAND-NORTH_FA_0.x"/>
    <s v="M"/>
    <s v="H"/>
    <n v="106"/>
    <s v="Quinsam River H"/>
    <n v="106"/>
    <s v="Quinsam R"/>
    <s v="JNST"/>
    <s v="S"/>
    <x v="1"/>
    <s v="180370"/>
    <n v="0"/>
    <s v="180370"/>
    <n v="2009"/>
    <s v="20090506"/>
    <s v="20090506"/>
    <n v="80"/>
    <n v="5.4"/>
    <m/>
    <s v="CWT"/>
    <s v="P"/>
    <s v="Y"/>
    <s v="Y"/>
    <s v="Y"/>
    <s v="Y"/>
    <n v="1.5950000000000001E-3"/>
    <x v="0"/>
    <n v="29412"/>
    <n v="306585"/>
    <x v="1"/>
    <n v="29127"/>
    <x v="11"/>
    <m/>
    <m/>
    <m/>
    <m/>
    <m/>
    <m/>
    <m/>
    <m/>
    <m/>
    <m/>
    <m/>
    <m/>
    <m/>
    <m/>
    <m/>
    <m/>
    <n v="0"/>
    <m/>
    <m/>
    <m/>
    <m/>
    <m/>
    <m/>
    <m/>
    <m/>
    <m/>
    <m/>
    <m/>
    <m/>
    <m/>
    <m/>
    <m/>
    <m/>
    <m/>
    <n v="49.51"/>
    <m/>
    <m/>
    <m/>
    <m/>
    <m/>
    <m/>
    <m/>
    <m/>
    <m/>
    <m/>
    <m/>
    <m/>
    <m/>
    <m/>
    <m/>
    <m/>
    <m/>
    <m/>
    <m/>
    <m/>
    <m/>
    <m/>
    <m/>
    <m/>
    <m/>
    <m/>
    <m/>
    <m/>
    <m/>
    <m/>
    <m/>
    <m/>
    <m/>
    <m/>
    <m/>
    <m/>
    <m/>
    <m/>
    <m/>
    <m/>
    <m/>
    <m/>
    <m/>
    <m/>
    <m/>
    <m/>
    <m/>
    <m/>
    <m/>
    <m/>
    <m/>
    <m/>
    <m/>
    <m/>
    <m/>
    <m/>
    <m/>
    <m/>
    <m/>
    <m/>
    <m/>
    <m/>
    <m/>
    <m/>
    <m/>
    <m/>
    <m/>
    <m/>
    <m/>
    <m/>
    <m/>
    <m/>
    <m/>
    <m/>
    <m/>
    <m/>
    <m/>
    <m/>
    <m/>
    <m/>
    <m/>
    <m/>
    <m/>
    <m/>
    <m/>
    <m/>
    <m/>
    <m/>
    <m/>
    <m/>
    <m/>
    <m/>
    <m/>
    <m/>
    <m/>
    <m/>
    <m/>
    <m/>
    <m/>
    <m/>
    <m/>
    <m/>
    <m/>
    <m/>
    <m/>
    <m/>
    <m/>
    <m/>
    <m/>
    <m/>
    <m/>
    <m/>
    <m/>
    <m/>
    <m/>
    <m/>
    <m/>
    <m/>
    <m/>
    <m/>
    <m/>
    <m/>
    <m/>
    <m/>
    <n v="202.63"/>
    <m/>
    <m/>
    <m/>
    <m/>
    <n v="121.21"/>
    <n v="106.73"/>
    <m/>
    <m/>
    <n v="49.51"/>
    <n v="202.63"/>
    <n v="252.14"/>
    <n v="227.94"/>
    <n v="480.08"/>
  </r>
  <r>
    <n v="27"/>
    <n v="106"/>
    <s v="Quinsam R"/>
    <s v="OPS"/>
    <s v="124"/>
    <s v="Chinook"/>
    <s v="3"/>
    <x v="0"/>
    <x v="6"/>
    <n v="106"/>
    <x v="11"/>
    <s v="CK-29"/>
    <s v="EAST VANCOUVER ISLAND-NORTH_FA_0.x"/>
    <s v="M"/>
    <s v="H"/>
    <n v="106"/>
    <s v="Quinsam River H"/>
    <n v="106"/>
    <s v="Quinsam R"/>
    <s v="JNST"/>
    <s v="S"/>
    <x v="1"/>
    <s v="180370"/>
    <n v="0"/>
    <s v="180370"/>
    <n v="2009"/>
    <s v="20090506"/>
    <s v="20090506"/>
    <n v="80"/>
    <n v="5.4"/>
    <m/>
    <s v="CWT"/>
    <s v="P"/>
    <s v="Y"/>
    <s v="Y"/>
    <s v="Y"/>
    <s v="Y"/>
    <n v="1.5950000000000001E-3"/>
    <x v="0"/>
    <n v="29412"/>
    <n v="306585"/>
    <x v="2"/>
    <n v="29127"/>
    <x v="13"/>
    <m/>
    <m/>
    <m/>
    <m/>
    <m/>
    <m/>
    <m/>
    <m/>
    <m/>
    <m/>
    <m/>
    <m/>
    <m/>
    <m/>
    <m/>
    <m/>
    <m/>
    <m/>
    <m/>
    <m/>
    <m/>
    <n v="36.799999999999997"/>
    <m/>
    <m/>
    <m/>
    <m/>
    <m/>
    <m/>
    <m/>
    <m/>
    <m/>
    <m/>
    <m/>
    <m/>
    <m/>
    <m/>
    <m/>
    <m/>
    <m/>
    <m/>
    <m/>
    <m/>
    <m/>
    <m/>
    <m/>
    <m/>
    <m/>
    <m/>
    <m/>
    <m/>
    <m/>
    <m/>
    <m/>
    <m/>
    <m/>
    <m/>
    <m/>
    <m/>
    <m/>
    <m/>
    <m/>
    <m/>
    <m/>
    <m/>
    <m/>
    <m/>
    <m/>
    <m/>
    <m/>
    <m/>
    <m/>
    <m/>
    <m/>
    <m/>
    <m/>
    <m/>
    <m/>
    <m/>
    <m/>
    <m/>
    <m/>
    <m/>
    <m/>
    <m/>
    <m/>
    <m/>
    <m/>
    <m/>
    <m/>
    <m/>
    <m/>
    <m/>
    <m/>
    <m/>
    <m/>
    <m/>
    <m/>
    <m/>
    <m/>
    <m/>
    <m/>
    <m/>
    <m/>
    <m/>
    <m/>
    <m/>
    <m/>
    <m/>
    <m/>
    <m/>
    <m/>
    <m/>
    <m/>
    <m/>
    <m/>
    <m/>
    <m/>
    <m/>
    <m/>
    <m/>
    <m/>
    <m/>
    <m/>
    <m/>
    <m/>
    <n v="28.77"/>
    <m/>
    <m/>
    <m/>
    <m/>
    <m/>
    <m/>
    <m/>
    <m/>
    <m/>
    <m/>
    <m/>
    <m/>
    <m/>
    <m/>
    <n v="36.799999999999997"/>
    <m/>
    <m/>
    <m/>
    <m/>
    <m/>
    <m/>
    <m/>
    <m/>
    <m/>
    <m/>
    <m/>
    <m/>
    <m/>
    <m/>
    <m/>
    <m/>
    <m/>
    <m/>
    <n v="12.51"/>
    <m/>
    <m/>
    <m/>
    <m/>
    <n v="39.130000000000003"/>
    <n v="54.56"/>
    <m/>
    <m/>
    <n v="102.37"/>
    <n v="12.51"/>
    <n v="114.88"/>
    <n v="93.69"/>
    <n v="208.57"/>
  </r>
  <r>
    <n v="27"/>
    <n v="106"/>
    <s v="Quinsam R"/>
    <s v="OPS"/>
    <s v="124"/>
    <s v="Chinook"/>
    <s v="3"/>
    <x v="0"/>
    <x v="6"/>
    <n v="106"/>
    <x v="11"/>
    <s v="CK-29"/>
    <s v="EAST VANCOUVER ISLAND-NORTH_FA_0.x"/>
    <s v="M"/>
    <s v="H"/>
    <n v="106"/>
    <s v="Quinsam River H"/>
    <n v="106"/>
    <s v="Quinsam R"/>
    <s v="JNST"/>
    <s v="S"/>
    <x v="1"/>
    <s v="180370"/>
    <n v="0"/>
    <s v="180370"/>
    <n v="2009"/>
    <s v="20090506"/>
    <s v="20090506"/>
    <n v="80"/>
    <n v="5.4"/>
    <m/>
    <s v="CWT"/>
    <s v="P"/>
    <s v="Y"/>
    <s v="Y"/>
    <s v="Y"/>
    <s v="Y"/>
    <n v="1.5950000000000001E-3"/>
    <x v="0"/>
    <n v="29412"/>
    <n v="306585"/>
    <x v="3"/>
    <n v="29127"/>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55"/>
    <m/>
    <m/>
    <n v="0"/>
    <n v="0"/>
    <n v="0"/>
    <n v="24.55"/>
    <n v="24.55"/>
  </r>
  <r>
    <n v="27"/>
    <n v="106"/>
    <s v="Quinsam R"/>
    <s v="OPS"/>
    <s v="124"/>
    <s v="Chinook"/>
    <s v="3"/>
    <x v="0"/>
    <x v="6"/>
    <n v="106"/>
    <x v="11"/>
    <s v="CK-29"/>
    <s v="EAST VANCOUVER ISLAND-NORTH_FA_0.x"/>
    <s v="M"/>
    <s v="H"/>
    <n v="106"/>
    <s v="Quinsam River H"/>
    <n v="106"/>
    <s v="Quinsam R"/>
    <s v="JNST"/>
    <s v="S"/>
    <x v="1"/>
    <s v="180371"/>
    <n v="0"/>
    <s v="180371"/>
    <n v="2009"/>
    <s v="20090507"/>
    <s v="20090507"/>
    <n v="79"/>
    <n v="5.2"/>
    <m/>
    <s v="CWT"/>
    <s v="P"/>
    <s v="Y"/>
    <s v="Y"/>
    <s v="Y"/>
    <s v="Y"/>
    <n v="8.7900000000000001E-4"/>
    <x v="0"/>
    <n v="29551"/>
    <n v="317244"/>
    <x v="4"/>
    <n v="29112"/>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1"/>
    <n v="3.09"/>
    <m/>
    <m/>
    <n v="0"/>
    <n v="0"/>
    <n v="0"/>
    <n v="4.8"/>
    <n v="4.8"/>
  </r>
  <r>
    <n v="27"/>
    <n v="106"/>
    <s v="Quinsam R"/>
    <s v="OPS"/>
    <s v="124"/>
    <s v="Chinook"/>
    <s v="3"/>
    <x v="0"/>
    <x v="6"/>
    <n v="106"/>
    <x v="11"/>
    <s v="CK-29"/>
    <s v="EAST VANCOUVER ISLAND-NORTH_FA_0.x"/>
    <s v="M"/>
    <s v="H"/>
    <n v="106"/>
    <s v="Quinsam River H"/>
    <n v="106"/>
    <s v="Quinsam R"/>
    <s v="JNST"/>
    <s v="S"/>
    <x v="1"/>
    <s v="180371"/>
    <n v="0"/>
    <s v="180371"/>
    <n v="2009"/>
    <s v="20090507"/>
    <s v="20090507"/>
    <n v="79"/>
    <n v="5.2"/>
    <m/>
    <s v="CWT"/>
    <s v="P"/>
    <s v="Y"/>
    <s v="Y"/>
    <s v="Y"/>
    <s v="Y"/>
    <n v="8.7900000000000001E-4"/>
    <x v="0"/>
    <n v="29551"/>
    <n v="317244"/>
    <x v="0"/>
    <n v="291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6.81"/>
    <m/>
    <m/>
    <m/>
    <m/>
    <n v="19.79"/>
    <n v="14.91"/>
    <m/>
    <m/>
    <n v="0"/>
    <n v="46.81"/>
    <n v="46.81"/>
    <n v="34.700000000000003"/>
    <n v="81.509999999999991"/>
  </r>
  <r>
    <n v="27"/>
    <n v="106"/>
    <s v="Quinsam R"/>
    <s v="OPS"/>
    <s v="124"/>
    <s v="Chinook"/>
    <s v="3"/>
    <x v="0"/>
    <x v="6"/>
    <n v="106"/>
    <x v="11"/>
    <s v="CK-29"/>
    <s v="EAST VANCOUVER ISLAND-NORTH_FA_0.x"/>
    <s v="M"/>
    <s v="H"/>
    <n v="106"/>
    <s v="Quinsam River H"/>
    <n v="106"/>
    <s v="Quinsam R"/>
    <s v="JNST"/>
    <s v="S"/>
    <x v="1"/>
    <s v="180371"/>
    <n v="0"/>
    <s v="180371"/>
    <n v="2009"/>
    <s v="20090507"/>
    <s v="20090507"/>
    <n v="79"/>
    <n v="5.2"/>
    <m/>
    <s v="CWT"/>
    <s v="P"/>
    <s v="Y"/>
    <s v="Y"/>
    <s v="Y"/>
    <s v="Y"/>
    <n v="8.7900000000000001E-4"/>
    <x v="0"/>
    <n v="29551"/>
    <n v="317244"/>
    <x v="1"/>
    <n v="29112"/>
    <x v="11"/>
    <m/>
    <m/>
    <m/>
    <m/>
    <m/>
    <m/>
    <m/>
    <m/>
    <m/>
    <m/>
    <m/>
    <m/>
    <m/>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4.37"/>
    <m/>
    <m/>
    <m/>
    <m/>
    <n v="68.349999999999994"/>
    <n v="68.3"/>
    <m/>
    <m/>
    <n v="0"/>
    <n v="154.37"/>
    <n v="154.37"/>
    <n v="136.65"/>
    <n v="291.02"/>
  </r>
  <r>
    <n v="27"/>
    <n v="106"/>
    <s v="Quinsam R"/>
    <s v="OPS"/>
    <s v="124"/>
    <s v="Chinook"/>
    <s v="3"/>
    <x v="0"/>
    <x v="6"/>
    <n v="106"/>
    <x v="11"/>
    <s v="CK-29"/>
    <s v="EAST VANCOUVER ISLAND-NORTH_FA_0.x"/>
    <s v="M"/>
    <s v="H"/>
    <n v="106"/>
    <s v="Quinsam River H"/>
    <n v="106"/>
    <s v="Quinsam R"/>
    <s v="JNST"/>
    <s v="S"/>
    <x v="1"/>
    <s v="180371"/>
    <n v="0"/>
    <s v="180371"/>
    <n v="2009"/>
    <s v="20090507"/>
    <s v="20090507"/>
    <n v="79"/>
    <n v="5.2"/>
    <m/>
    <s v="CWT"/>
    <s v="P"/>
    <s v="Y"/>
    <s v="Y"/>
    <s v="Y"/>
    <s v="Y"/>
    <n v="8.7900000000000001E-4"/>
    <x v="0"/>
    <n v="29551"/>
    <n v="317244"/>
    <x v="2"/>
    <n v="29112"/>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4.58"/>
    <n v="95.05"/>
    <m/>
    <m/>
    <n v="0"/>
    <n v="0"/>
    <n v="0"/>
    <n v="159.63"/>
    <n v="159.63"/>
  </r>
  <r>
    <n v="27"/>
    <n v="106"/>
    <s v="Quinsam R"/>
    <s v="OPS"/>
    <s v="124"/>
    <s v="Chinook"/>
    <s v="3"/>
    <x v="0"/>
    <x v="6"/>
    <n v="106"/>
    <x v="11"/>
    <s v="CK-29"/>
    <s v="EAST VANCOUVER ISLAND-NORTH_FA_0.x"/>
    <s v="M"/>
    <s v="H"/>
    <n v="106"/>
    <s v="Quinsam River H"/>
    <n v="106"/>
    <s v="Quinsam R"/>
    <s v="JNST"/>
    <s v="S"/>
    <x v="1"/>
    <s v="180372"/>
    <n v="0"/>
    <s v="180372"/>
    <n v="2009"/>
    <s v="20090511"/>
    <s v="20090511"/>
    <n v="81"/>
    <n v="5.5"/>
    <m/>
    <s v="CWT"/>
    <s v="P"/>
    <s v="Y"/>
    <s v="Y"/>
    <s v="Y"/>
    <s v="Y"/>
    <n v="8.3600000000000005E-4"/>
    <x v="0"/>
    <n v="29874"/>
    <n v="209846"/>
    <x v="0"/>
    <n v="29111"/>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4.97"/>
    <m/>
    <m/>
    <m/>
    <m/>
    <n v="34.409999999999997"/>
    <n v="29.28"/>
    <m/>
    <m/>
    <n v="0"/>
    <n v="94.97"/>
    <n v="94.97"/>
    <n v="63.69"/>
    <n v="158.66"/>
  </r>
  <r>
    <n v="27"/>
    <n v="106"/>
    <s v="Quinsam R"/>
    <s v="OPS"/>
    <s v="124"/>
    <s v="Chinook"/>
    <s v="3"/>
    <x v="0"/>
    <x v="6"/>
    <n v="106"/>
    <x v="11"/>
    <s v="CK-29"/>
    <s v="EAST VANCOUVER ISLAND-NORTH_FA_0.x"/>
    <s v="M"/>
    <s v="H"/>
    <n v="106"/>
    <s v="Quinsam River H"/>
    <n v="106"/>
    <s v="Quinsam R"/>
    <s v="JNST"/>
    <s v="S"/>
    <x v="1"/>
    <s v="180372"/>
    <n v="0"/>
    <s v="180372"/>
    <n v="2009"/>
    <s v="20090511"/>
    <s v="20090511"/>
    <n v="81"/>
    <n v="5.5"/>
    <m/>
    <s v="CWT"/>
    <s v="P"/>
    <s v="Y"/>
    <s v="Y"/>
    <s v="Y"/>
    <s v="Y"/>
    <n v="8.3600000000000005E-4"/>
    <x v="0"/>
    <n v="29874"/>
    <n v="209846"/>
    <x v="1"/>
    <n v="29111"/>
    <x v="11"/>
    <m/>
    <m/>
    <m/>
    <m/>
    <m/>
    <m/>
    <m/>
    <m/>
    <m/>
    <m/>
    <m/>
    <m/>
    <m/>
    <m/>
    <m/>
    <n v="17.489999999999998"/>
    <m/>
    <m/>
    <m/>
    <m/>
    <m/>
    <m/>
    <m/>
    <m/>
    <m/>
    <m/>
    <m/>
    <m/>
    <m/>
    <m/>
    <m/>
    <m/>
    <m/>
    <m/>
    <m/>
    <m/>
    <m/>
    <m/>
    <m/>
    <m/>
    <m/>
    <m/>
    <m/>
    <m/>
    <m/>
    <m/>
    <m/>
    <m/>
    <m/>
    <n v="58.93"/>
    <m/>
    <m/>
    <m/>
    <m/>
    <m/>
    <m/>
    <m/>
    <m/>
    <m/>
    <m/>
    <m/>
    <m/>
    <m/>
    <m/>
    <m/>
    <m/>
    <m/>
    <m/>
    <m/>
    <m/>
    <m/>
    <m/>
    <m/>
    <m/>
    <m/>
    <m/>
    <m/>
    <m/>
    <m/>
    <m/>
    <m/>
    <m/>
    <m/>
    <m/>
    <m/>
    <m/>
    <m/>
    <m/>
    <m/>
    <m/>
    <m/>
    <m/>
    <m/>
    <m/>
    <m/>
    <m/>
    <m/>
    <m/>
    <m/>
    <m/>
    <m/>
    <m/>
    <m/>
    <m/>
    <m/>
    <m/>
    <m/>
    <m/>
    <m/>
    <m/>
    <m/>
    <m/>
    <m/>
    <m/>
    <m/>
    <m/>
    <m/>
    <m/>
    <m/>
    <m/>
    <m/>
    <m/>
    <m/>
    <m/>
    <m/>
    <m/>
    <m/>
    <m/>
    <m/>
    <m/>
    <m/>
    <m/>
    <m/>
    <m/>
    <m/>
    <m/>
    <m/>
    <m/>
    <n v="54.93"/>
    <m/>
    <m/>
    <m/>
    <m/>
    <m/>
    <m/>
    <m/>
    <m/>
    <m/>
    <n v="109.86"/>
    <m/>
    <m/>
    <m/>
    <m/>
    <m/>
    <m/>
    <m/>
    <m/>
    <m/>
    <m/>
    <n v="0"/>
    <m/>
    <m/>
    <m/>
    <m/>
    <n v="81.680000000000007"/>
    <n v="93.58"/>
    <m/>
    <m/>
    <n v="241.21"/>
    <n v="0"/>
    <n v="241.21"/>
    <n v="175.26"/>
    <n v="416.46999999999997"/>
  </r>
  <r>
    <n v="27"/>
    <n v="106"/>
    <s v="Quinsam R"/>
    <s v="OPS"/>
    <s v="124"/>
    <s v="Chinook"/>
    <s v="3"/>
    <x v="0"/>
    <x v="6"/>
    <n v="106"/>
    <x v="11"/>
    <s v="CK-29"/>
    <s v="EAST VANCOUVER ISLAND-NORTH_FA_0.x"/>
    <s v="M"/>
    <s v="H"/>
    <n v="106"/>
    <s v="Quinsam River H"/>
    <n v="106"/>
    <s v="Quinsam R"/>
    <s v="JNST"/>
    <s v="S"/>
    <x v="1"/>
    <s v="180372"/>
    <n v="0"/>
    <s v="180372"/>
    <n v="2009"/>
    <s v="20090511"/>
    <s v="20090511"/>
    <n v="81"/>
    <n v="5.5"/>
    <m/>
    <s v="CWT"/>
    <s v="P"/>
    <s v="Y"/>
    <s v="Y"/>
    <s v="Y"/>
    <s v="Y"/>
    <n v="8.3600000000000005E-4"/>
    <x v="0"/>
    <n v="29874"/>
    <n v="209846"/>
    <x v="2"/>
    <n v="29111"/>
    <x v="13"/>
    <m/>
    <m/>
    <m/>
    <m/>
    <m/>
    <m/>
    <m/>
    <m/>
    <m/>
    <m/>
    <m/>
    <m/>
    <m/>
    <m/>
    <m/>
    <m/>
    <m/>
    <m/>
    <m/>
    <m/>
    <m/>
    <m/>
    <m/>
    <m/>
    <m/>
    <m/>
    <m/>
    <m/>
    <m/>
    <m/>
    <m/>
    <m/>
    <m/>
    <m/>
    <n v="24.52"/>
    <m/>
    <m/>
    <m/>
    <m/>
    <m/>
    <m/>
    <m/>
    <m/>
    <m/>
    <m/>
    <m/>
    <m/>
    <m/>
    <m/>
    <m/>
    <m/>
    <m/>
    <m/>
    <m/>
    <m/>
    <m/>
    <m/>
    <m/>
    <m/>
    <m/>
    <m/>
    <m/>
    <m/>
    <m/>
    <m/>
    <m/>
    <m/>
    <m/>
    <m/>
    <m/>
    <m/>
    <m/>
    <m/>
    <m/>
    <m/>
    <m/>
    <m/>
    <m/>
    <m/>
    <m/>
    <m/>
    <m/>
    <m/>
    <m/>
    <m/>
    <m/>
    <m/>
    <m/>
    <m/>
    <m/>
    <m/>
    <m/>
    <m/>
    <m/>
    <m/>
    <m/>
    <m/>
    <m/>
    <m/>
    <m/>
    <m/>
    <m/>
    <m/>
    <m/>
    <m/>
    <m/>
    <m/>
    <m/>
    <m/>
    <m/>
    <m/>
    <m/>
    <m/>
    <m/>
    <m/>
    <m/>
    <m/>
    <m/>
    <m/>
    <m/>
    <m/>
    <m/>
    <m/>
    <m/>
    <m/>
    <m/>
    <m/>
    <m/>
    <m/>
    <m/>
    <m/>
    <m/>
    <m/>
    <m/>
    <m/>
    <m/>
    <m/>
    <m/>
    <m/>
    <m/>
    <m/>
    <m/>
    <m/>
    <n v="24.8"/>
    <m/>
    <m/>
    <m/>
    <m/>
    <m/>
    <m/>
    <m/>
    <m/>
    <m/>
    <m/>
    <m/>
    <m/>
    <m/>
    <m/>
    <m/>
    <n v="64.349999999999994"/>
    <m/>
    <m/>
    <m/>
    <m/>
    <n v="79.2"/>
    <n v="92.35"/>
    <m/>
    <m/>
    <n v="49.32"/>
    <n v="64.349999999999994"/>
    <n v="113.67"/>
    <n v="171.55"/>
    <n v="285.22000000000003"/>
  </r>
  <r>
    <n v="27"/>
    <n v="106"/>
    <s v="Quinsam R"/>
    <s v="OPS"/>
    <s v="124"/>
    <s v="Chinook"/>
    <s v="3"/>
    <x v="0"/>
    <x v="6"/>
    <n v="106"/>
    <x v="11"/>
    <s v="CK-29"/>
    <s v="EAST VANCOUVER ISLAND-NORTH_FA_0.x"/>
    <s v="M"/>
    <s v="H"/>
    <n v="106"/>
    <s v="Quinsam River H"/>
    <n v="106"/>
    <s v="Quinsam R"/>
    <s v="JNST"/>
    <s v="S"/>
    <x v="1"/>
    <s v="180372"/>
    <n v="0"/>
    <s v="180372"/>
    <n v="2009"/>
    <s v="20090511"/>
    <s v="20090511"/>
    <n v="81"/>
    <n v="5.5"/>
    <m/>
    <s v="CWT"/>
    <s v="P"/>
    <s v="Y"/>
    <s v="Y"/>
    <s v="Y"/>
    <s v="Y"/>
    <n v="8.3600000000000005E-4"/>
    <x v="0"/>
    <n v="29874"/>
    <n v="209846"/>
    <x v="3"/>
    <n v="29111"/>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07"/>
    <m/>
    <m/>
    <m/>
    <m/>
    <n v="7.02"/>
    <n v="0.41"/>
    <m/>
    <m/>
    <n v="0"/>
    <n v="21.07"/>
    <n v="21.07"/>
    <n v="7.43"/>
    <n v="28.5"/>
  </r>
  <r>
    <n v="27"/>
    <n v="106"/>
    <s v="Quinsam R"/>
    <s v="OPS"/>
    <s v="124"/>
    <s v="Chinook"/>
    <s v="3"/>
    <x v="0"/>
    <x v="6"/>
    <n v="106"/>
    <x v="11"/>
    <s v="CK-29"/>
    <s v="EAST VANCOUVER ISLAND-NORTH_FA_0.x"/>
    <s v="M"/>
    <s v="H"/>
    <n v="106"/>
    <s v="Quinsam River H"/>
    <n v="106"/>
    <s v="Quinsam R"/>
    <s v="JNST"/>
    <s v="S"/>
    <x v="1"/>
    <s v="180373"/>
    <n v="0"/>
    <s v="180373"/>
    <n v="2009"/>
    <s v="20090511"/>
    <s v="20090511"/>
    <n v="78"/>
    <n v="5.0999999999999996"/>
    <m/>
    <s v="CWT"/>
    <s v="P"/>
    <s v="Y"/>
    <s v="Y"/>
    <s v="Y"/>
    <s v="Y"/>
    <n v="4.4359999999999998E-3"/>
    <x v="0"/>
    <n v="29398"/>
    <n v="207660"/>
    <x v="0"/>
    <n v="29110"/>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1.76"/>
    <m/>
    <m/>
    <m/>
    <m/>
    <n v="24.72"/>
    <n v="17.97"/>
    <m/>
    <m/>
    <n v="0"/>
    <n v="91.76"/>
    <n v="91.76"/>
    <n v="42.69"/>
    <n v="134.44999999999999"/>
  </r>
  <r>
    <n v="27"/>
    <n v="106"/>
    <s v="Quinsam R"/>
    <s v="OPS"/>
    <s v="124"/>
    <s v="Chinook"/>
    <s v="3"/>
    <x v="0"/>
    <x v="6"/>
    <n v="106"/>
    <x v="11"/>
    <s v="CK-29"/>
    <s v="EAST VANCOUVER ISLAND-NORTH_FA_0.x"/>
    <s v="M"/>
    <s v="H"/>
    <n v="106"/>
    <s v="Quinsam River H"/>
    <n v="106"/>
    <s v="Quinsam R"/>
    <s v="JNST"/>
    <s v="S"/>
    <x v="1"/>
    <s v="180373"/>
    <n v="0"/>
    <s v="180373"/>
    <n v="2009"/>
    <s v="20090511"/>
    <s v="20090511"/>
    <n v="78"/>
    <n v="5.0999999999999996"/>
    <m/>
    <s v="CWT"/>
    <s v="P"/>
    <s v="Y"/>
    <s v="Y"/>
    <s v="Y"/>
    <s v="Y"/>
    <n v="4.4359999999999998E-3"/>
    <x v="0"/>
    <n v="29398"/>
    <n v="207660"/>
    <x v="1"/>
    <n v="29110"/>
    <x v="11"/>
    <m/>
    <m/>
    <m/>
    <m/>
    <m/>
    <m/>
    <m/>
    <m/>
    <m/>
    <m/>
    <m/>
    <m/>
    <m/>
    <m/>
    <m/>
    <n v="17.5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4.2"/>
    <m/>
    <m/>
    <m/>
    <m/>
    <n v="41.22"/>
    <n v="56.59"/>
    <m/>
    <m/>
    <n v="17.59"/>
    <n v="84.2"/>
    <n v="101.79"/>
    <n v="97.81"/>
    <n v="199.6"/>
  </r>
  <r>
    <n v="27"/>
    <n v="106"/>
    <s v="Quinsam R"/>
    <s v="OPS"/>
    <s v="124"/>
    <s v="Chinook"/>
    <s v="3"/>
    <x v="0"/>
    <x v="6"/>
    <n v="106"/>
    <x v="11"/>
    <s v="CK-29"/>
    <s v="EAST VANCOUVER ISLAND-NORTH_FA_0.x"/>
    <s v="M"/>
    <s v="H"/>
    <n v="106"/>
    <s v="Quinsam River H"/>
    <n v="106"/>
    <s v="Quinsam R"/>
    <s v="JNST"/>
    <s v="S"/>
    <x v="1"/>
    <s v="180373"/>
    <n v="0"/>
    <s v="180373"/>
    <n v="2009"/>
    <s v="20090511"/>
    <s v="20090511"/>
    <n v="78"/>
    <n v="5.0999999999999996"/>
    <m/>
    <s v="CWT"/>
    <s v="P"/>
    <s v="Y"/>
    <s v="Y"/>
    <s v="Y"/>
    <s v="Y"/>
    <n v="4.4359999999999998E-3"/>
    <x v="0"/>
    <n v="29398"/>
    <n v="207660"/>
    <x v="2"/>
    <n v="29110"/>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9"/>
    <m/>
    <m/>
    <m/>
    <m/>
    <n v="37.15"/>
    <n v="42.53"/>
    <m/>
    <m/>
    <n v="0"/>
    <n v="27.9"/>
    <n v="27.9"/>
    <n v="79.680000000000007"/>
    <n v="107.58"/>
  </r>
  <r>
    <n v="27"/>
    <n v="106"/>
    <s v="Quinsam R"/>
    <s v="OPS"/>
    <s v="124"/>
    <s v="Chinook"/>
    <s v="3"/>
    <x v="0"/>
    <x v="6"/>
    <n v="106"/>
    <x v="11"/>
    <s v="CK-29"/>
    <s v="EAST VANCOUVER ISLAND-NORTH_FA_0.x"/>
    <s v="M"/>
    <s v="H"/>
    <n v="106"/>
    <s v="Quinsam River H"/>
    <n v="106"/>
    <s v="Quinsam R"/>
    <s v="JNST"/>
    <s v="S"/>
    <x v="1"/>
    <s v="180374"/>
    <n v="0"/>
    <s v="180374"/>
    <n v="2009"/>
    <s v="20090513"/>
    <s v="20090513"/>
    <n v="81"/>
    <n v="5.6"/>
    <m/>
    <s v="CWT"/>
    <s v="P"/>
    <s v="Y"/>
    <s v="Y"/>
    <s v="Y"/>
    <s v="Y"/>
    <n v="5.5579999999999996E-3"/>
    <x v="0"/>
    <n v="29341"/>
    <n v="205773"/>
    <x v="0"/>
    <n v="29086"/>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64"/>
    <m/>
    <m/>
    <m/>
    <m/>
    <n v="15.27"/>
    <n v="33.04"/>
    <m/>
    <m/>
    <n v="0"/>
    <n v="15.64"/>
    <n v="15.64"/>
    <n v="48.31"/>
    <n v="63.95"/>
  </r>
  <r>
    <n v="27"/>
    <n v="106"/>
    <s v="Quinsam R"/>
    <s v="OPS"/>
    <s v="124"/>
    <s v="Chinook"/>
    <s v="3"/>
    <x v="0"/>
    <x v="6"/>
    <n v="106"/>
    <x v="11"/>
    <s v="CK-29"/>
    <s v="EAST VANCOUVER ISLAND-NORTH_FA_0.x"/>
    <s v="M"/>
    <s v="H"/>
    <n v="106"/>
    <s v="Quinsam River H"/>
    <n v="106"/>
    <s v="Quinsam R"/>
    <s v="JNST"/>
    <s v="S"/>
    <x v="1"/>
    <s v="180374"/>
    <n v="0"/>
    <s v="180374"/>
    <n v="2009"/>
    <s v="20090513"/>
    <s v="20090513"/>
    <n v="81"/>
    <n v="5.6"/>
    <m/>
    <s v="CWT"/>
    <s v="P"/>
    <s v="Y"/>
    <s v="Y"/>
    <s v="Y"/>
    <s v="Y"/>
    <n v="5.5579999999999996E-3"/>
    <x v="0"/>
    <n v="29341"/>
    <n v="205773"/>
    <x v="1"/>
    <n v="29086"/>
    <x v="11"/>
    <m/>
    <m/>
    <m/>
    <m/>
    <m/>
    <m/>
    <m/>
    <m/>
    <m/>
    <m/>
    <m/>
    <m/>
    <m/>
    <m/>
    <m/>
    <m/>
    <m/>
    <m/>
    <m/>
    <m/>
    <m/>
    <m/>
    <m/>
    <m/>
    <m/>
    <m/>
    <m/>
    <m/>
    <m/>
    <m/>
    <m/>
    <m/>
    <m/>
    <m/>
    <n v="33.31"/>
    <m/>
    <m/>
    <m/>
    <m/>
    <m/>
    <m/>
    <m/>
    <m/>
    <m/>
    <m/>
    <m/>
    <m/>
    <m/>
    <m/>
    <m/>
    <m/>
    <m/>
    <m/>
    <m/>
    <m/>
    <m/>
    <m/>
    <m/>
    <m/>
    <m/>
    <m/>
    <m/>
    <m/>
    <m/>
    <m/>
    <m/>
    <m/>
    <m/>
    <m/>
    <m/>
    <m/>
    <m/>
    <m/>
    <m/>
    <m/>
    <m/>
    <m/>
    <m/>
    <m/>
    <m/>
    <m/>
    <m/>
    <m/>
    <m/>
    <m/>
    <m/>
    <m/>
    <m/>
    <m/>
    <m/>
    <m/>
    <m/>
    <m/>
    <m/>
    <m/>
    <m/>
    <m/>
    <m/>
    <m/>
    <m/>
    <m/>
    <m/>
    <m/>
    <m/>
    <m/>
    <m/>
    <m/>
    <m/>
    <m/>
    <m/>
    <m/>
    <m/>
    <m/>
    <m/>
    <m/>
    <m/>
    <m/>
    <m/>
    <m/>
    <m/>
    <m/>
    <m/>
    <m/>
    <m/>
    <m/>
    <m/>
    <m/>
    <m/>
    <m/>
    <m/>
    <m/>
    <m/>
    <m/>
    <m/>
    <m/>
    <m/>
    <m/>
    <m/>
    <m/>
    <m/>
    <m/>
    <n v="54.84"/>
    <m/>
    <m/>
    <m/>
    <m/>
    <m/>
    <m/>
    <m/>
    <m/>
    <m/>
    <m/>
    <m/>
    <m/>
    <m/>
    <m/>
    <m/>
    <m/>
    <m/>
    <n v="213.12"/>
    <m/>
    <m/>
    <m/>
    <m/>
    <n v="48.68"/>
    <n v="86.7"/>
    <m/>
    <m/>
    <n v="88.15"/>
    <n v="213.12"/>
    <n v="301.27"/>
    <n v="135.38"/>
    <n v="436.65"/>
  </r>
  <r>
    <n v="27"/>
    <n v="106"/>
    <s v="Quinsam R"/>
    <s v="OPS"/>
    <s v="124"/>
    <s v="Chinook"/>
    <s v="3"/>
    <x v="0"/>
    <x v="6"/>
    <n v="106"/>
    <x v="11"/>
    <s v="CK-29"/>
    <s v="EAST VANCOUVER ISLAND-NORTH_FA_0.x"/>
    <s v="M"/>
    <s v="H"/>
    <n v="106"/>
    <s v="Quinsam River H"/>
    <n v="106"/>
    <s v="Quinsam R"/>
    <s v="JNST"/>
    <s v="S"/>
    <x v="1"/>
    <s v="180374"/>
    <n v="0"/>
    <s v="180374"/>
    <n v="2009"/>
    <s v="20090513"/>
    <s v="20090513"/>
    <n v="81"/>
    <n v="5.6"/>
    <m/>
    <s v="CWT"/>
    <s v="P"/>
    <s v="Y"/>
    <s v="Y"/>
    <s v="Y"/>
    <s v="Y"/>
    <n v="5.5579999999999996E-3"/>
    <x v="0"/>
    <n v="29341"/>
    <n v="205773"/>
    <x v="2"/>
    <n v="29086"/>
    <x v="13"/>
    <m/>
    <m/>
    <m/>
    <m/>
    <m/>
    <m/>
    <m/>
    <m/>
    <m/>
    <m/>
    <m/>
    <m/>
    <m/>
    <m/>
    <m/>
    <m/>
    <m/>
    <m/>
    <m/>
    <m/>
    <m/>
    <m/>
    <m/>
    <m/>
    <m/>
    <m/>
    <m/>
    <m/>
    <m/>
    <m/>
    <m/>
    <m/>
    <m/>
    <m/>
    <n v="24.2"/>
    <m/>
    <m/>
    <m/>
    <m/>
    <m/>
    <m/>
    <m/>
    <m/>
    <m/>
    <m/>
    <m/>
    <m/>
    <m/>
    <m/>
    <n v="26.79"/>
    <m/>
    <m/>
    <m/>
    <m/>
    <m/>
    <m/>
    <m/>
    <m/>
    <m/>
    <m/>
    <m/>
    <m/>
    <m/>
    <m/>
    <m/>
    <m/>
    <m/>
    <m/>
    <m/>
    <m/>
    <m/>
    <m/>
    <m/>
    <m/>
    <m/>
    <m/>
    <m/>
    <m/>
    <m/>
    <m/>
    <m/>
    <m/>
    <m/>
    <m/>
    <m/>
    <m/>
    <m/>
    <m/>
    <m/>
    <m/>
    <m/>
    <m/>
    <m/>
    <m/>
    <m/>
    <m/>
    <m/>
    <m/>
    <m/>
    <m/>
    <m/>
    <m/>
    <m/>
    <m/>
    <m/>
    <m/>
    <m/>
    <m/>
    <m/>
    <m/>
    <m/>
    <m/>
    <m/>
    <m/>
    <m/>
    <m/>
    <m/>
    <m/>
    <m/>
    <m/>
    <m/>
    <m/>
    <m/>
    <m/>
    <m/>
    <m/>
    <m/>
    <m/>
    <m/>
    <m/>
    <m/>
    <m/>
    <m/>
    <m/>
    <m/>
    <m/>
    <m/>
    <m/>
    <m/>
    <m/>
    <m/>
    <m/>
    <m/>
    <m/>
    <m/>
    <m/>
    <m/>
    <m/>
    <m/>
    <m/>
    <m/>
    <m/>
    <m/>
    <m/>
    <m/>
    <m/>
    <m/>
    <m/>
    <m/>
    <n v="34.01"/>
    <m/>
    <m/>
    <m/>
    <m/>
    <n v="58"/>
    <n v="66.2"/>
    <m/>
    <m/>
    <n v="50.99"/>
    <n v="34.01"/>
    <n v="85"/>
    <n v="124.2"/>
    <n v="209.2"/>
  </r>
  <r>
    <n v="27"/>
    <n v="106"/>
    <s v="Quinsam R"/>
    <s v="OPS"/>
    <s v="124"/>
    <s v="Chinook"/>
    <s v="3"/>
    <x v="0"/>
    <x v="6"/>
    <n v="106"/>
    <x v="11"/>
    <s v="CK-29"/>
    <s v="EAST VANCOUVER ISLAND-NORTH_FA_0.x"/>
    <s v="M"/>
    <s v="H"/>
    <n v="106"/>
    <s v="Quinsam River H"/>
    <n v="106"/>
    <s v="Quinsam R"/>
    <s v="JNST"/>
    <s v="S"/>
    <x v="1"/>
    <s v="180374"/>
    <n v="0"/>
    <s v="180374"/>
    <n v="2009"/>
    <s v="20090513"/>
    <s v="20090513"/>
    <n v="81"/>
    <n v="5.6"/>
    <m/>
    <s v="CWT"/>
    <s v="P"/>
    <s v="Y"/>
    <s v="Y"/>
    <s v="Y"/>
    <s v="Y"/>
    <n v="5.5579999999999996E-3"/>
    <x v="0"/>
    <n v="29341"/>
    <n v="205773"/>
    <x v="3"/>
    <n v="29086"/>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97"/>
    <n v="2.52"/>
    <m/>
    <m/>
    <n v="0"/>
    <n v="0"/>
    <n v="0"/>
    <n v="7.49"/>
    <n v="7.49"/>
  </r>
  <r>
    <n v="27"/>
    <n v="106"/>
    <s v="Quinsam R"/>
    <s v="OPS"/>
    <s v="124"/>
    <s v="Chinook"/>
    <s v="3"/>
    <x v="0"/>
    <x v="6"/>
    <n v="106"/>
    <x v="11"/>
    <s v="CK-29"/>
    <s v="EAST VANCOUVER ISLAND-NORTH_FA_0.x"/>
    <s v="M"/>
    <s v="H"/>
    <n v="106"/>
    <s v="Quinsam River H"/>
    <n v="106"/>
    <s v="Quinsam R"/>
    <s v="JNST"/>
    <s v="S"/>
    <x v="1"/>
    <s v="180375"/>
    <n v="0"/>
    <s v="180375"/>
    <n v="2009"/>
    <s v="20090513"/>
    <s v="20090513"/>
    <n v="81"/>
    <n v="5.5"/>
    <m/>
    <s v="CWT"/>
    <s v="P"/>
    <s v="Y"/>
    <s v="Y"/>
    <s v="Y"/>
    <s v="Y"/>
    <n v="2.1789999999999999E-3"/>
    <x v="0"/>
    <n v="29755"/>
    <n v="207306"/>
    <x v="0"/>
    <n v="29043"/>
    <x v="12"/>
    <m/>
    <m/>
    <m/>
    <m/>
    <m/>
    <m/>
    <m/>
    <m/>
    <m/>
    <m/>
    <m/>
    <m/>
    <m/>
    <m/>
    <m/>
    <m/>
    <m/>
    <m/>
    <m/>
    <m/>
    <m/>
    <m/>
    <m/>
    <m/>
    <m/>
    <m/>
    <m/>
    <m/>
    <m/>
    <m/>
    <m/>
    <m/>
    <m/>
    <m/>
    <n v="42.01"/>
    <m/>
    <m/>
    <m/>
    <m/>
    <m/>
    <m/>
    <m/>
    <m/>
    <m/>
    <m/>
    <m/>
    <m/>
    <m/>
    <m/>
    <m/>
    <m/>
    <m/>
    <m/>
    <m/>
    <m/>
    <m/>
    <m/>
    <m/>
    <m/>
    <m/>
    <m/>
    <m/>
    <m/>
    <m/>
    <m/>
    <m/>
    <m/>
    <m/>
    <m/>
    <m/>
    <m/>
    <m/>
    <m/>
    <m/>
    <m/>
    <m/>
    <m/>
    <m/>
    <m/>
    <m/>
    <m/>
    <m/>
    <m/>
    <m/>
    <m/>
    <m/>
    <m/>
    <m/>
    <m/>
    <m/>
    <m/>
    <m/>
    <m/>
    <m/>
    <m/>
    <m/>
    <m/>
    <m/>
    <m/>
    <m/>
    <m/>
    <m/>
    <m/>
    <m/>
    <m/>
    <m/>
    <m/>
    <m/>
    <m/>
    <m/>
    <m/>
    <m/>
    <m/>
    <m/>
    <m/>
    <m/>
    <m/>
    <m/>
    <m/>
    <m/>
    <m/>
    <m/>
    <m/>
    <m/>
    <m/>
    <m/>
    <m/>
    <m/>
    <m/>
    <m/>
    <m/>
    <m/>
    <m/>
    <n v="128.88999999999999"/>
    <m/>
    <m/>
    <m/>
    <m/>
    <m/>
    <m/>
    <m/>
    <m/>
    <m/>
    <m/>
    <m/>
    <m/>
    <m/>
    <m/>
    <m/>
    <m/>
    <m/>
    <m/>
    <m/>
    <m/>
    <m/>
    <m/>
    <m/>
    <m/>
    <m/>
    <n v="2.09"/>
    <m/>
    <m/>
    <m/>
    <m/>
    <n v="30.34"/>
    <n v="25.82"/>
    <m/>
    <m/>
    <n v="170.9"/>
    <n v="2.09"/>
    <n v="172.99"/>
    <n v="56.16"/>
    <n v="229.14999999999998"/>
  </r>
  <r>
    <n v="27"/>
    <n v="106"/>
    <s v="Quinsam R"/>
    <s v="OPS"/>
    <s v="124"/>
    <s v="Chinook"/>
    <s v="3"/>
    <x v="0"/>
    <x v="6"/>
    <n v="106"/>
    <x v="11"/>
    <s v="CK-29"/>
    <s v="EAST VANCOUVER ISLAND-NORTH_FA_0.x"/>
    <s v="M"/>
    <s v="H"/>
    <n v="106"/>
    <s v="Quinsam River H"/>
    <n v="106"/>
    <s v="Quinsam R"/>
    <s v="JNST"/>
    <s v="S"/>
    <x v="1"/>
    <s v="180375"/>
    <n v="0"/>
    <s v="180375"/>
    <n v="2009"/>
    <s v="20090513"/>
    <s v="20090513"/>
    <n v="81"/>
    <n v="5.5"/>
    <m/>
    <s v="CWT"/>
    <s v="P"/>
    <s v="Y"/>
    <s v="Y"/>
    <s v="Y"/>
    <s v="Y"/>
    <n v="2.1789999999999999E-3"/>
    <x v="0"/>
    <n v="29755"/>
    <n v="207306"/>
    <x v="1"/>
    <n v="29043"/>
    <x v="11"/>
    <m/>
    <m/>
    <m/>
    <m/>
    <m/>
    <m/>
    <m/>
    <m/>
    <m/>
    <m/>
    <m/>
    <m/>
    <m/>
    <m/>
    <m/>
    <m/>
    <m/>
    <m/>
    <m/>
    <m/>
    <m/>
    <m/>
    <m/>
    <m/>
    <m/>
    <m/>
    <m/>
    <m/>
    <m/>
    <m/>
    <m/>
    <m/>
    <m/>
    <m/>
    <n v="67.16"/>
    <m/>
    <m/>
    <m/>
    <m/>
    <m/>
    <m/>
    <m/>
    <m/>
    <m/>
    <m/>
    <m/>
    <m/>
    <m/>
    <m/>
    <m/>
    <m/>
    <m/>
    <m/>
    <m/>
    <m/>
    <m/>
    <m/>
    <m/>
    <m/>
    <m/>
    <m/>
    <m/>
    <m/>
    <m/>
    <m/>
    <m/>
    <m/>
    <m/>
    <m/>
    <m/>
    <m/>
    <m/>
    <m/>
    <m/>
    <m/>
    <m/>
    <m/>
    <m/>
    <m/>
    <m/>
    <m/>
    <m/>
    <m/>
    <m/>
    <m/>
    <m/>
    <m/>
    <m/>
    <m/>
    <m/>
    <m/>
    <m/>
    <m/>
    <m/>
    <m/>
    <m/>
    <m/>
    <m/>
    <m/>
    <m/>
    <m/>
    <m/>
    <m/>
    <m/>
    <m/>
    <m/>
    <m/>
    <m/>
    <m/>
    <m/>
    <m/>
    <m/>
    <m/>
    <m/>
    <m/>
    <m/>
    <m/>
    <m/>
    <m/>
    <m/>
    <m/>
    <m/>
    <m/>
    <m/>
    <m/>
    <m/>
    <m/>
    <m/>
    <m/>
    <m/>
    <m/>
    <m/>
    <m/>
    <n v="61.17"/>
    <m/>
    <m/>
    <m/>
    <m/>
    <n v="54.48"/>
    <m/>
    <m/>
    <m/>
    <m/>
    <m/>
    <m/>
    <m/>
    <m/>
    <m/>
    <m/>
    <m/>
    <m/>
    <m/>
    <m/>
    <m/>
    <m/>
    <m/>
    <m/>
    <m/>
    <m/>
    <n v="37.9"/>
    <m/>
    <m/>
    <m/>
    <m/>
    <n v="117.06"/>
    <n v="136.30000000000001"/>
    <m/>
    <m/>
    <n v="182.81"/>
    <n v="37.9"/>
    <n v="220.71"/>
    <n v="253.36"/>
    <n v="474.07"/>
  </r>
  <r>
    <n v="27"/>
    <n v="106"/>
    <s v="Quinsam R"/>
    <s v="OPS"/>
    <s v="124"/>
    <s v="Chinook"/>
    <s v="3"/>
    <x v="0"/>
    <x v="6"/>
    <n v="106"/>
    <x v="11"/>
    <s v="CK-29"/>
    <s v="EAST VANCOUVER ISLAND-NORTH_FA_0.x"/>
    <s v="M"/>
    <s v="H"/>
    <n v="106"/>
    <s v="Quinsam River H"/>
    <n v="106"/>
    <s v="Quinsam R"/>
    <s v="JNST"/>
    <s v="S"/>
    <x v="1"/>
    <s v="180375"/>
    <n v="0"/>
    <s v="180375"/>
    <n v="2009"/>
    <s v="20090513"/>
    <s v="20090513"/>
    <n v="81"/>
    <n v="5.5"/>
    <m/>
    <s v="CWT"/>
    <s v="P"/>
    <s v="Y"/>
    <s v="Y"/>
    <s v="Y"/>
    <s v="Y"/>
    <n v="2.1789999999999999E-3"/>
    <x v="0"/>
    <n v="29755"/>
    <n v="207306"/>
    <x v="2"/>
    <n v="29043"/>
    <x v="13"/>
    <m/>
    <m/>
    <m/>
    <m/>
    <m/>
    <m/>
    <m/>
    <m/>
    <m/>
    <m/>
    <m/>
    <m/>
    <m/>
    <m/>
    <m/>
    <m/>
    <m/>
    <m/>
    <m/>
    <m/>
    <m/>
    <m/>
    <m/>
    <m/>
    <m/>
    <m/>
    <m/>
    <m/>
    <m/>
    <m/>
    <m/>
    <m/>
    <m/>
    <m/>
    <n v="24.32"/>
    <m/>
    <m/>
    <m/>
    <m/>
    <m/>
    <m/>
    <m/>
    <m/>
    <m/>
    <m/>
    <m/>
    <m/>
    <m/>
    <m/>
    <m/>
    <m/>
    <m/>
    <m/>
    <m/>
    <m/>
    <m/>
    <m/>
    <m/>
    <m/>
    <m/>
    <m/>
    <m/>
    <m/>
    <m/>
    <m/>
    <m/>
    <m/>
    <m/>
    <m/>
    <m/>
    <m/>
    <n v="17.77"/>
    <m/>
    <m/>
    <m/>
    <m/>
    <m/>
    <m/>
    <m/>
    <m/>
    <m/>
    <m/>
    <m/>
    <m/>
    <m/>
    <m/>
    <m/>
    <m/>
    <m/>
    <m/>
    <m/>
    <m/>
    <m/>
    <m/>
    <m/>
    <m/>
    <m/>
    <m/>
    <m/>
    <m/>
    <m/>
    <m/>
    <m/>
    <m/>
    <m/>
    <m/>
    <m/>
    <m/>
    <m/>
    <m/>
    <m/>
    <m/>
    <m/>
    <m/>
    <m/>
    <m/>
    <m/>
    <m/>
    <m/>
    <m/>
    <m/>
    <m/>
    <m/>
    <m/>
    <m/>
    <m/>
    <m/>
    <m/>
    <m/>
    <m/>
    <m/>
    <m/>
    <m/>
    <m/>
    <m/>
    <m/>
    <m/>
    <m/>
    <m/>
    <m/>
    <m/>
    <m/>
    <m/>
    <m/>
    <m/>
    <m/>
    <m/>
    <m/>
    <m/>
    <m/>
    <m/>
    <m/>
    <m/>
    <m/>
    <m/>
    <m/>
    <m/>
    <m/>
    <m/>
    <n v="0"/>
    <m/>
    <m/>
    <m/>
    <m/>
    <n v="52.32"/>
    <n v="80.45"/>
    <m/>
    <m/>
    <n v="42.09"/>
    <n v="0"/>
    <n v="42.09"/>
    <n v="132.77000000000001"/>
    <n v="174.86"/>
  </r>
  <r>
    <n v="27"/>
    <n v="106"/>
    <s v="Quinsam R"/>
    <s v="OPS"/>
    <s v="124"/>
    <s v="Chinook"/>
    <s v="3"/>
    <x v="0"/>
    <x v="6"/>
    <n v="106"/>
    <x v="11"/>
    <s v="CK-29"/>
    <s v="EAST VANCOUVER ISLAND-NORTH_FA_0.x"/>
    <s v="M"/>
    <s v="H"/>
    <n v="106"/>
    <s v="Quinsam River H"/>
    <n v="106"/>
    <s v="Quinsam R"/>
    <s v="JNST"/>
    <s v="S"/>
    <x v="1"/>
    <s v="180375"/>
    <n v="0"/>
    <s v="180375"/>
    <n v="2009"/>
    <s v="20090513"/>
    <s v="20090513"/>
    <n v="81"/>
    <n v="5.5"/>
    <m/>
    <s v="CWT"/>
    <s v="P"/>
    <s v="Y"/>
    <s v="Y"/>
    <s v="Y"/>
    <s v="Y"/>
    <n v="2.1789999999999999E-3"/>
    <x v="0"/>
    <n v="29755"/>
    <n v="207306"/>
    <x v="3"/>
    <n v="29043"/>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96"/>
    <n v="0.41"/>
    <m/>
    <m/>
    <n v="0"/>
    <n v="0"/>
    <n v="0"/>
    <n v="7.37"/>
    <n v="7.37"/>
  </r>
  <r>
    <n v="27"/>
    <n v="106"/>
    <s v="Quinsam R"/>
    <s v="OPS"/>
    <s v="124"/>
    <s v="Chinook"/>
    <s v="3"/>
    <x v="0"/>
    <x v="6"/>
    <n v="106"/>
    <x v="11"/>
    <s v="CK-29"/>
    <s v="EAST VANCOUVER ISLAND-NORTH_FA_0.x"/>
    <s v="M"/>
    <s v="H"/>
    <n v="106"/>
    <s v="Quinsam River H"/>
    <n v="106"/>
    <s v="Quinsam R"/>
    <s v="JNST"/>
    <s v="S"/>
    <x v="1"/>
    <s v="180376"/>
    <n v="0"/>
    <s v="180376"/>
    <n v="2009"/>
    <s v="20090514"/>
    <s v="20090514"/>
    <n v="77"/>
    <n v="4.8"/>
    <m/>
    <s v="CWT"/>
    <s v="P"/>
    <s v="Y"/>
    <s v="Y"/>
    <s v="Y"/>
    <s v="Y"/>
    <n v="3.003E-3"/>
    <x v="0"/>
    <n v="29871"/>
    <n v="203026"/>
    <x v="0"/>
    <n v="29071"/>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400000000000002"/>
    <m/>
    <m/>
    <m/>
    <m/>
    <n v="40.69"/>
    <n v="34.630000000000003"/>
    <m/>
    <m/>
    <n v="0"/>
    <n v="2.2400000000000002"/>
    <n v="2.2400000000000002"/>
    <n v="75.319999999999993"/>
    <n v="77.56"/>
  </r>
  <r>
    <n v="27"/>
    <n v="106"/>
    <s v="Quinsam R"/>
    <s v="OPS"/>
    <s v="124"/>
    <s v="Chinook"/>
    <s v="3"/>
    <x v="0"/>
    <x v="6"/>
    <n v="106"/>
    <x v="11"/>
    <s v="CK-29"/>
    <s v="EAST VANCOUVER ISLAND-NORTH_FA_0.x"/>
    <s v="M"/>
    <s v="H"/>
    <n v="106"/>
    <s v="Quinsam River H"/>
    <n v="106"/>
    <s v="Quinsam R"/>
    <s v="JNST"/>
    <s v="S"/>
    <x v="1"/>
    <s v="180376"/>
    <n v="0"/>
    <s v="180376"/>
    <n v="2009"/>
    <s v="20090514"/>
    <s v="20090514"/>
    <n v="77"/>
    <n v="4.8"/>
    <m/>
    <s v="CWT"/>
    <s v="P"/>
    <s v="Y"/>
    <s v="Y"/>
    <s v="Y"/>
    <s v="Y"/>
    <n v="3.003E-3"/>
    <x v="0"/>
    <n v="29871"/>
    <n v="203026"/>
    <x v="1"/>
    <n v="29071"/>
    <x v="11"/>
    <m/>
    <m/>
    <m/>
    <m/>
    <m/>
    <m/>
    <m/>
    <m/>
    <m/>
    <m/>
    <m/>
    <m/>
    <m/>
    <m/>
    <m/>
    <m/>
    <n v="17.88"/>
    <m/>
    <m/>
    <m/>
    <m/>
    <m/>
    <m/>
    <m/>
    <m/>
    <m/>
    <m/>
    <m/>
    <m/>
    <m/>
    <m/>
    <m/>
    <m/>
    <m/>
    <m/>
    <m/>
    <m/>
    <m/>
    <m/>
    <m/>
    <m/>
    <m/>
    <m/>
    <m/>
    <m/>
    <m/>
    <m/>
    <m/>
    <m/>
    <n v="57.77"/>
    <m/>
    <m/>
    <m/>
    <m/>
    <m/>
    <m/>
    <m/>
    <m/>
    <m/>
    <m/>
    <m/>
    <m/>
    <m/>
    <m/>
    <m/>
    <m/>
    <m/>
    <m/>
    <m/>
    <m/>
    <m/>
    <m/>
    <m/>
    <m/>
    <m/>
    <m/>
    <m/>
    <m/>
    <m/>
    <m/>
    <m/>
    <m/>
    <m/>
    <m/>
    <m/>
    <m/>
    <m/>
    <m/>
    <m/>
    <m/>
    <m/>
    <m/>
    <m/>
    <m/>
    <m/>
    <m/>
    <m/>
    <m/>
    <m/>
    <m/>
    <m/>
    <m/>
    <m/>
    <m/>
    <m/>
    <m/>
    <m/>
    <m/>
    <m/>
    <m/>
    <m/>
    <m/>
    <m/>
    <m/>
    <m/>
    <m/>
    <m/>
    <m/>
    <m/>
    <m/>
    <m/>
    <m/>
    <m/>
    <m/>
    <m/>
    <m/>
    <m/>
    <m/>
    <m/>
    <m/>
    <m/>
    <m/>
    <m/>
    <n v="73.41"/>
    <m/>
    <m/>
    <m/>
    <m/>
    <m/>
    <m/>
    <m/>
    <n v="53.15"/>
    <m/>
    <m/>
    <m/>
    <m/>
    <m/>
    <m/>
    <m/>
    <m/>
    <m/>
    <m/>
    <m/>
    <m/>
    <m/>
    <m/>
    <m/>
    <m/>
    <m/>
    <n v="47.72"/>
    <m/>
    <m/>
    <m/>
    <m/>
    <n v="78.44"/>
    <n v="108.91"/>
    <m/>
    <m/>
    <n v="202.21"/>
    <n v="47.72"/>
    <n v="249.93"/>
    <n v="187.35"/>
    <n v="437.28"/>
  </r>
  <r>
    <n v="27"/>
    <n v="106"/>
    <s v="Quinsam R"/>
    <s v="OPS"/>
    <s v="124"/>
    <s v="Chinook"/>
    <s v="3"/>
    <x v="0"/>
    <x v="6"/>
    <n v="106"/>
    <x v="11"/>
    <s v="CK-29"/>
    <s v="EAST VANCOUVER ISLAND-NORTH_FA_0.x"/>
    <s v="M"/>
    <s v="H"/>
    <n v="106"/>
    <s v="Quinsam River H"/>
    <n v="106"/>
    <s v="Quinsam R"/>
    <s v="JNST"/>
    <s v="S"/>
    <x v="1"/>
    <s v="180376"/>
    <n v="0"/>
    <s v="180376"/>
    <n v="2009"/>
    <s v="20090514"/>
    <s v="20090514"/>
    <n v="77"/>
    <n v="4.8"/>
    <m/>
    <s v="CWT"/>
    <s v="P"/>
    <s v="Y"/>
    <s v="Y"/>
    <s v="Y"/>
    <s v="Y"/>
    <n v="3.003E-3"/>
    <x v="0"/>
    <n v="29871"/>
    <n v="203026"/>
    <x v="2"/>
    <n v="29071"/>
    <x v="13"/>
    <m/>
    <m/>
    <m/>
    <m/>
    <m/>
    <m/>
    <m/>
    <m/>
    <m/>
    <m/>
    <m/>
    <m/>
    <m/>
    <m/>
    <m/>
    <n v="17.32999999999999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239999999999998"/>
    <m/>
    <m/>
    <m/>
    <m/>
    <n v="66.41"/>
    <n v="81.8"/>
    <m/>
    <m/>
    <n v="17.329999999999998"/>
    <n v="16.239999999999998"/>
    <n v="33.57"/>
    <n v="148.21"/>
    <n v="181.77999999999997"/>
  </r>
  <r>
    <n v="27"/>
    <n v="106"/>
    <s v="Quinsam R"/>
    <s v="OPS"/>
    <s v="124"/>
    <s v="Chinook"/>
    <s v="3"/>
    <x v="0"/>
    <x v="7"/>
    <n v="106"/>
    <x v="11"/>
    <s v="CK-29"/>
    <s v="EAST VANCOUVER ISLAND-NORTH_FA_0.x"/>
    <s v="M"/>
    <s v="H"/>
    <n v="420"/>
    <s v="Discovery Passage Seapens"/>
    <n v="420"/>
    <s v="Discovery Pass"/>
    <s v="JNST"/>
    <s v="S"/>
    <x v="2"/>
    <s v="180891"/>
    <n v="0"/>
    <s v="180891"/>
    <n v="2010"/>
    <s v="20100503"/>
    <s v="20100503"/>
    <n v="89"/>
    <n v="8.3000000000000007"/>
    <m/>
    <s v="CWT"/>
    <s v="B"/>
    <s v="Y"/>
    <s v="Y"/>
    <s v="Y"/>
    <s v="Y"/>
    <n v="9.4280000000000006E-3"/>
    <x v="0"/>
    <n v="28155"/>
    <n v="477696"/>
    <x v="0"/>
    <n v="29945"/>
    <x v="11"/>
    <m/>
    <m/>
    <m/>
    <m/>
    <m/>
    <m/>
    <m/>
    <m/>
    <m/>
    <m/>
    <m/>
    <m/>
    <m/>
    <m/>
    <m/>
    <n v="42.0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8.17"/>
    <m/>
    <m/>
    <m/>
    <m/>
    <n v="29.26"/>
    <n v="26.65"/>
    <m/>
    <m/>
    <n v="42.08"/>
    <n v="38.17"/>
    <n v="80.25"/>
    <n v="55.91"/>
    <n v="136.16"/>
  </r>
  <r>
    <n v="27"/>
    <n v="106"/>
    <s v="Quinsam R"/>
    <s v="OPS"/>
    <s v="124"/>
    <s v="Chinook"/>
    <s v="3"/>
    <x v="0"/>
    <x v="7"/>
    <n v="106"/>
    <x v="11"/>
    <s v="CK-29"/>
    <s v="EAST VANCOUVER ISLAND-NORTH_FA_0.x"/>
    <s v="M"/>
    <s v="H"/>
    <n v="420"/>
    <s v="Discovery Passage Seapens"/>
    <n v="420"/>
    <s v="Discovery Pass"/>
    <s v="JNST"/>
    <s v="S"/>
    <x v="2"/>
    <s v="180891"/>
    <n v="0"/>
    <s v="180891"/>
    <n v="2010"/>
    <s v="20100503"/>
    <s v="20100503"/>
    <n v="89"/>
    <n v="8.3000000000000007"/>
    <m/>
    <s v="CWT"/>
    <s v="B"/>
    <s v="Y"/>
    <s v="Y"/>
    <s v="Y"/>
    <s v="Y"/>
    <n v="9.4280000000000006E-3"/>
    <x v="0"/>
    <n v="28155"/>
    <n v="477696"/>
    <x v="1"/>
    <n v="29945"/>
    <x v="13"/>
    <m/>
    <m/>
    <m/>
    <m/>
    <m/>
    <m/>
    <m/>
    <m/>
    <m/>
    <m/>
    <m/>
    <m/>
    <m/>
    <m/>
    <m/>
    <m/>
    <m/>
    <m/>
    <m/>
    <m/>
    <m/>
    <m/>
    <m/>
    <m/>
    <m/>
    <m/>
    <m/>
    <m/>
    <m/>
    <m/>
    <m/>
    <m/>
    <m/>
    <m/>
    <m/>
    <m/>
    <m/>
    <m/>
    <m/>
    <m/>
    <m/>
    <m/>
    <m/>
    <m/>
    <m/>
    <m/>
    <m/>
    <m/>
    <m/>
    <n v="65.150000000000006"/>
    <m/>
    <m/>
    <m/>
    <m/>
    <m/>
    <m/>
    <m/>
    <m/>
    <m/>
    <m/>
    <m/>
    <m/>
    <m/>
    <m/>
    <m/>
    <m/>
    <m/>
    <m/>
    <m/>
    <m/>
    <m/>
    <m/>
    <m/>
    <m/>
    <m/>
    <m/>
    <m/>
    <m/>
    <m/>
    <m/>
    <m/>
    <m/>
    <m/>
    <m/>
    <m/>
    <m/>
    <m/>
    <m/>
    <m/>
    <m/>
    <m/>
    <m/>
    <m/>
    <m/>
    <m/>
    <m/>
    <m/>
    <m/>
    <m/>
    <m/>
    <m/>
    <m/>
    <m/>
    <m/>
    <m/>
    <m/>
    <m/>
    <m/>
    <m/>
    <m/>
    <m/>
    <m/>
    <m/>
    <m/>
    <m/>
    <m/>
    <m/>
    <m/>
    <m/>
    <m/>
    <m/>
    <m/>
    <m/>
    <m/>
    <m/>
    <m/>
    <m/>
    <m/>
    <m/>
    <m/>
    <m/>
    <m/>
    <m/>
    <m/>
    <m/>
    <m/>
    <m/>
    <m/>
    <m/>
    <m/>
    <m/>
    <m/>
    <m/>
    <n v="59.89"/>
    <m/>
    <m/>
    <m/>
    <m/>
    <m/>
    <m/>
    <m/>
    <m/>
    <m/>
    <m/>
    <m/>
    <m/>
    <m/>
    <m/>
    <m/>
    <m/>
    <m/>
    <m/>
    <m/>
    <m/>
    <n v="12.7"/>
    <n v="103.73"/>
    <m/>
    <m/>
    <n v="125.04"/>
    <n v="0"/>
    <n v="125.04"/>
    <n v="116.43"/>
    <n v="241.47000000000003"/>
  </r>
  <r>
    <n v="27"/>
    <n v="106"/>
    <s v="Quinsam R"/>
    <s v="OPS"/>
    <s v="124"/>
    <s v="Chinook"/>
    <s v="3"/>
    <x v="0"/>
    <x v="7"/>
    <n v="106"/>
    <x v="11"/>
    <s v="CK-29"/>
    <s v="EAST VANCOUVER ISLAND-NORTH_FA_0.x"/>
    <s v="M"/>
    <s v="H"/>
    <n v="420"/>
    <s v="Discovery Passage Seapens"/>
    <n v="420"/>
    <s v="Discovery Pass"/>
    <s v="JNST"/>
    <s v="S"/>
    <x v="2"/>
    <s v="180892"/>
    <n v="0"/>
    <s v="180892"/>
    <n v="2010"/>
    <s v="20100504"/>
    <s v="20100504"/>
    <n v="89"/>
    <n v="7.6"/>
    <m/>
    <s v="CWT"/>
    <s v="B"/>
    <s v="Y"/>
    <s v="Y"/>
    <s v="Y"/>
    <s v="Y"/>
    <n v="3.4350000000000001E-3"/>
    <x v="0"/>
    <n v="29300"/>
    <n v="246273"/>
    <x v="0"/>
    <n v="29944"/>
    <x v="11"/>
    <m/>
    <m/>
    <m/>
    <m/>
    <m/>
    <m/>
    <m/>
    <m/>
    <m/>
    <m/>
    <m/>
    <m/>
    <m/>
    <m/>
    <m/>
    <m/>
    <m/>
    <m/>
    <m/>
    <m/>
    <m/>
    <m/>
    <m/>
    <m/>
    <m/>
    <m/>
    <m/>
    <m/>
    <m/>
    <m/>
    <m/>
    <m/>
    <m/>
    <m/>
    <m/>
    <m/>
    <m/>
    <m/>
    <m/>
    <m/>
    <m/>
    <m/>
    <m/>
    <m/>
    <m/>
    <m/>
    <m/>
    <m/>
    <m/>
    <n v="71.44"/>
    <m/>
    <m/>
    <m/>
    <m/>
    <m/>
    <m/>
    <m/>
    <m/>
    <m/>
    <m/>
    <m/>
    <m/>
    <m/>
    <m/>
    <m/>
    <m/>
    <m/>
    <m/>
    <m/>
    <m/>
    <m/>
    <m/>
    <m/>
    <m/>
    <m/>
    <m/>
    <m/>
    <m/>
    <m/>
    <m/>
    <m/>
    <m/>
    <m/>
    <m/>
    <m/>
    <m/>
    <m/>
    <m/>
    <m/>
    <m/>
    <m/>
    <m/>
    <m/>
    <m/>
    <m/>
    <m/>
    <m/>
    <m/>
    <m/>
    <m/>
    <m/>
    <m/>
    <m/>
    <m/>
    <m/>
    <m/>
    <m/>
    <m/>
    <m/>
    <m/>
    <m/>
    <m/>
    <m/>
    <m/>
    <m/>
    <m/>
    <m/>
    <m/>
    <m/>
    <m/>
    <m/>
    <m/>
    <m/>
    <m/>
    <m/>
    <m/>
    <m/>
    <m/>
    <m/>
    <m/>
    <m/>
    <m/>
    <m/>
    <m/>
    <n v="0"/>
    <m/>
    <m/>
    <m/>
    <m/>
    <m/>
    <m/>
    <m/>
    <m/>
    <m/>
    <m/>
    <m/>
    <m/>
    <m/>
    <m/>
    <m/>
    <m/>
    <m/>
    <m/>
    <m/>
    <m/>
    <m/>
    <m/>
    <m/>
    <m/>
    <m/>
    <m/>
    <m/>
    <m/>
    <m/>
    <n v="19.32"/>
    <n v="13.2"/>
    <m/>
    <m/>
    <n v="71.44"/>
    <n v="0"/>
    <n v="71.44"/>
    <n v="32.520000000000003"/>
    <n v="103.96"/>
  </r>
  <r>
    <n v="27"/>
    <n v="106"/>
    <s v="Quinsam R"/>
    <s v="OPS"/>
    <s v="124"/>
    <s v="Chinook"/>
    <s v="3"/>
    <x v="0"/>
    <x v="7"/>
    <n v="106"/>
    <x v="11"/>
    <s v="CK-29"/>
    <s v="EAST VANCOUVER ISLAND-NORTH_FA_0.x"/>
    <s v="M"/>
    <s v="H"/>
    <n v="420"/>
    <s v="Discovery Passage Seapens"/>
    <n v="420"/>
    <s v="Discovery Pass"/>
    <s v="JNST"/>
    <s v="S"/>
    <x v="2"/>
    <s v="180892"/>
    <n v="0"/>
    <s v="180892"/>
    <n v="2010"/>
    <s v="20100504"/>
    <s v="20100504"/>
    <n v="89"/>
    <n v="7.6"/>
    <m/>
    <s v="CWT"/>
    <s v="B"/>
    <s v="Y"/>
    <s v="Y"/>
    <s v="Y"/>
    <s v="Y"/>
    <n v="3.4350000000000001E-3"/>
    <x v="0"/>
    <n v="29300"/>
    <n v="246273"/>
    <x v="1"/>
    <n v="29944"/>
    <x v="13"/>
    <m/>
    <m/>
    <m/>
    <m/>
    <m/>
    <m/>
    <m/>
    <m/>
    <m/>
    <m/>
    <m/>
    <m/>
    <m/>
    <m/>
    <m/>
    <m/>
    <m/>
    <m/>
    <m/>
    <m/>
    <m/>
    <m/>
    <m/>
    <m/>
    <m/>
    <m/>
    <m/>
    <m/>
    <m/>
    <m/>
    <m/>
    <m/>
    <m/>
    <m/>
    <n v="29.33"/>
    <m/>
    <m/>
    <m/>
    <m/>
    <m/>
    <m/>
    <m/>
    <m/>
    <m/>
    <m/>
    <m/>
    <m/>
    <m/>
    <m/>
    <n v="64.22"/>
    <m/>
    <m/>
    <m/>
    <m/>
    <m/>
    <m/>
    <m/>
    <m/>
    <m/>
    <m/>
    <m/>
    <m/>
    <m/>
    <n v="52.7"/>
    <m/>
    <m/>
    <m/>
    <m/>
    <m/>
    <m/>
    <m/>
    <m/>
    <m/>
    <m/>
    <m/>
    <m/>
    <m/>
    <m/>
    <m/>
    <m/>
    <m/>
    <m/>
    <m/>
    <m/>
    <m/>
    <m/>
    <m/>
    <m/>
    <m/>
    <m/>
    <m/>
    <m/>
    <m/>
    <m/>
    <m/>
    <m/>
    <m/>
    <m/>
    <m/>
    <m/>
    <m/>
    <m/>
    <m/>
    <m/>
    <m/>
    <m/>
    <m/>
    <m/>
    <m/>
    <m/>
    <m/>
    <m/>
    <m/>
    <m/>
    <m/>
    <m/>
    <m/>
    <m/>
    <m/>
    <m/>
    <m/>
    <m/>
    <m/>
    <n v="23.2"/>
    <m/>
    <m/>
    <m/>
    <m/>
    <m/>
    <m/>
    <m/>
    <m/>
    <m/>
    <m/>
    <m/>
    <m/>
    <m/>
    <m/>
    <m/>
    <m/>
    <m/>
    <m/>
    <m/>
    <m/>
    <m/>
    <m/>
    <m/>
    <m/>
    <m/>
    <m/>
    <m/>
    <m/>
    <m/>
    <m/>
    <m/>
    <m/>
    <m/>
    <m/>
    <m/>
    <n v="44.71"/>
    <m/>
    <m/>
    <m/>
    <m/>
    <n v="18.899999999999999"/>
    <n v="49"/>
    <m/>
    <m/>
    <n v="169.45"/>
    <n v="44.71"/>
    <n v="214.16"/>
    <n v="67.900000000000006"/>
    <n v="282.05999999999995"/>
  </r>
  <r>
    <n v="27"/>
    <n v="106"/>
    <s v="Quinsam R"/>
    <s v="OPS"/>
    <s v="124"/>
    <s v="Chinook"/>
    <s v="3"/>
    <x v="0"/>
    <x v="7"/>
    <n v="106"/>
    <x v="11"/>
    <s v="CK-29"/>
    <s v="EAST VANCOUVER ISLAND-NORTH_FA_0.x"/>
    <s v="M"/>
    <s v="H"/>
    <n v="420"/>
    <s v="Discovery Passage Seapens"/>
    <n v="420"/>
    <s v="Discovery Pass"/>
    <s v="JNST"/>
    <s v="S"/>
    <x v="2"/>
    <s v="180892"/>
    <n v="0"/>
    <s v="180892"/>
    <n v="2010"/>
    <s v="20100504"/>
    <s v="20100504"/>
    <n v="89"/>
    <n v="7.6"/>
    <m/>
    <s v="CWT"/>
    <s v="B"/>
    <s v="Y"/>
    <s v="Y"/>
    <s v="Y"/>
    <s v="Y"/>
    <n v="3.4350000000000001E-3"/>
    <x v="0"/>
    <n v="29300"/>
    <n v="246273"/>
    <x v="2"/>
    <n v="29944"/>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130000000000003"/>
    <m/>
    <m/>
    <m/>
    <m/>
    <m/>
    <m/>
    <m/>
    <m/>
    <n v="0"/>
    <n v="35.130000000000003"/>
    <n v="35.130000000000003"/>
    <n v="0"/>
    <n v="35.130000000000003"/>
  </r>
  <r>
    <n v="27"/>
    <n v="106"/>
    <s v="Quinsam R"/>
    <s v="OPS"/>
    <s v="124"/>
    <s v="Chinook"/>
    <s v="3"/>
    <x v="0"/>
    <x v="7"/>
    <n v="106"/>
    <x v="11"/>
    <s v="CK-29"/>
    <s v="EAST VANCOUVER ISLAND-NORTH_FA_0.x"/>
    <s v="M"/>
    <s v="H"/>
    <n v="420"/>
    <s v="Discovery Passage Seapens"/>
    <n v="420"/>
    <s v="Discovery Pass"/>
    <s v="JNST"/>
    <s v="S"/>
    <x v="2"/>
    <s v="180985"/>
    <n v="0"/>
    <s v="180985"/>
    <n v="2010"/>
    <s v="20100428"/>
    <s v="20100506"/>
    <n v="83"/>
    <n v="5.8"/>
    <m/>
    <s v="CWT"/>
    <s v="B"/>
    <s v="Y"/>
    <s v="Y"/>
    <s v="Y"/>
    <s v="Y"/>
    <n v="1.351E-3"/>
    <x v="0"/>
    <n v="29567"/>
    <n v="199142"/>
    <x v="4"/>
    <n v="29946"/>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34"/>
    <n v="1.54"/>
    <m/>
    <m/>
    <n v="0"/>
    <n v="0"/>
    <n v="0"/>
    <n v="13.88"/>
    <n v="13.879999999999999"/>
  </r>
  <r>
    <n v="27"/>
    <n v="106"/>
    <s v="Quinsam R"/>
    <s v="OPS"/>
    <s v="124"/>
    <s v="Chinook"/>
    <s v="3"/>
    <x v="0"/>
    <x v="7"/>
    <n v="106"/>
    <x v="11"/>
    <s v="CK-29"/>
    <s v="EAST VANCOUVER ISLAND-NORTH_FA_0.x"/>
    <s v="M"/>
    <s v="H"/>
    <n v="420"/>
    <s v="Discovery Passage Seapens"/>
    <n v="420"/>
    <s v="Discovery Pass"/>
    <s v="JNST"/>
    <s v="S"/>
    <x v="2"/>
    <s v="180985"/>
    <n v="0"/>
    <s v="180985"/>
    <n v="2010"/>
    <s v="20100428"/>
    <s v="20100506"/>
    <n v="83"/>
    <n v="5.8"/>
    <m/>
    <s v="CWT"/>
    <s v="B"/>
    <s v="Y"/>
    <s v="Y"/>
    <s v="Y"/>
    <s v="Y"/>
    <n v="1.351E-3"/>
    <x v="0"/>
    <n v="29567"/>
    <n v="199142"/>
    <x v="0"/>
    <n v="29946"/>
    <x v="11"/>
    <m/>
    <m/>
    <m/>
    <m/>
    <m/>
    <m/>
    <m/>
    <m/>
    <m/>
    <m/>
    <m/>
    <m/>
    <m/>
    <m/>
    <m/>
    <m/>
    <m/>
    <m/>
    <m/>
    <m/>
    <m/>
    <m/>
    <m/>
    <m/>
    <m/>
    <m/>
    <m/>
    <m/>
    <m/>
    <m/>
    <m/>
    <m/>
    <m/>
    <m/>
    <m/>
    <m/>
    <m/>
    <m/>
    <m/>
    <m/>
    <m/>
    <m/>
    <m/>
    <m/>
    <m/>
    <m/>
    <m/>
    <m/>
    <m/>
    <n v="56.51"/>
    <m/>
    <m/>
    <m/>
    <m/>
    <m/>
    <m/>
    <m/>
    <m/>
    <m/>
    <m/>
    <m/>
    <m/>
    <m/>
    <m/>
    <m/>
    <m/>
    <m/>
    <m/>
    <m/>
    <m/>
    <m/>
    <m/>
    <m/>
    <m/>
    <m/>
    <m/>
    <m/>
    <m/>
    <m/>
    <m/>
    <m/>
    <m/>
    <m/>
    <m/>
    <m/>
    <m/>
    <m/>
    <m/>
    <m/>
    <m/>
    <m/>
    <m/>
    <m/>
    <m/>
    <m/>
    <m/>
    <m/>
    <m/>
    <m/>
    <m/>
    <m/>
    <m/>
    <m/>
    <m/>
    <m/>
    <m/>
    <m/>
    <m/>
    <m/>
    <m/>
    <m/>
    <m/>
    <m/>
    <m/>
    <m/>
    <m/>
    <m/>
    <m/>
    <m/>
    <m/>
    <m/>
    <m/>
    <m/>
    <m/>
    <m/>
    <m/>
    <m/>
    <m/>
    <m/>
    <m/>
    <m/>
    <m/>
    <m/>
    <m/>
    <m/>
    <m/>
    <m/>
    <m/>
    <m/>
    <m/>
    <m/>
    <m/>
    <m/>
    <m/>
    <m/>
    <m/>
    <m/>
    <m/>
    <m/>
    <m/>
    <m/>
    <m/>
    <m/>
    <m/>
    <m/>
    <m/>
    <m/>
    <m/>
    <m/>
    <n v="17.98"/>
    <m/>
    <m/>
    <m/>
    <m/>
    <n v="19.350000000000001"/>
    <n v="45.11"/>
    <m/>
    <m/>
    <n v="56.51"/>
    <n v="17.98"/>
    <n v="74.489999999999995"/>
    <n v="64.459999999999994"/>
    <n v="138.94999999999999"/>
  </r>
  <r>
    <n v="27"/>
    <n v="106"/>
    <s v="Quinsam R"/>
    <s v="OPS"/>
    <s v="124"/>
    <s v="Chinook"/>
    <s v="3"/>
    <x v="0"/>
    <x v="7"/>
    <n v="106"/>
    <x v="11"/>
    <s v="CK-29"/>
    <s v="EAST VANCOUVER ISLAND-NORTH_FA_0.x"/>
    <s v="M"/>
    <s v="H"/>
    <n v="420"/>
    <s v="Discovery Passage Seapens"/>
    <n v="420"/>
    <s v="Discovery Pass"/>
    <s v="JNST"/>
    <s v="S"/>
    <x v="2"/>
    <s v="180985"/>
    <n v="0"/>
    <s v="180985"/>
    <n v="2010"/>
    <s v="20100428"/>
    <s v="20100506"/>
    <n v="83"/>
    <n v="5.8"/>
    <m/>
    <s v="CWT"/>
    <s v="B"/>
    <s v="Y"/>
    <s v="Y"/>
    <s v="Y"/>
    <s v="Y"/>
    <n v="1.351E-3"/>
    <x v="0"/>
    <n v="29567"/>
    <n v="199142"/>
    <x v="1"/>
    <n v="29946"/>
    <x v="13"/>
    <m/>
    <m/>
    <m/>
    <m/>
    <m/>
    <m/>
    <m/>
    <m/>
    <m/>
    <m/>
    <m/>
    <m/>
    <m/>
    <m/>
    <m/>
    <m/>
    <m/>
    <m/>
    <m/>
    <m/>
    <m/>
    <m/>
    <m/>
    <m/>
    <m/>
    <m/>
    <m/>
    <m/>
    <m/>
    <m/>
    <m/>
    <m/>
    <m/>
    <m/>
    <m/>
    <m/>
    <m/>
    <m/>
    <m/>
    <m/>
    <m/>
    <m/>
    <m/>
    <m/>
    <m/>
    <m/>
    <m/>
    <m/>
    <m/>
    <n v="25.73"/>
    <m/>
    <m/>
    <m/>
    <m/>
    <m/>
    <m/>
    <m/>
    <m/>
    <m/>
    <m/>
    <m/>
    <m/>
    <m/>
    <m/>
    <m/>
    <m/>
    <m/>
    <m/>
    <m/>
    <m/>
    <m/>
    <m/>
    <m/>
    <m/>
    <m/>
    <m/>
    <m/>
    <m/>
    <m/>
    <m/>
    <m/>
    <m/>
    <m/>
    <m/>
    <m/>
    <m/>
    <m/>
    <m/>
    <m/>
    <m/>
    <m/>
    <m/>
    <m/>
    <m/>
    <m/>
    <m/>
    <m/>
    <m/>
    <m/>
    <m/>
    <m/>
    <m/>
    <m/>
    <m/>
    <m/>
    <m/>
    <m/>
    <m/>
    <m/>
    <m/>
    <m/>
    <m/>
    <m/>
    <m/>
    <m/>
    <m/>
    <m/>
    <m/>
    <m/>
    <m/>
    <m/>
    <m/>
    <m/>
    <m/>
    <m/>
    <m/>
    <m/>
    <m/>
    <m/>
    <m/>
    <m/>
    <m/>
    <m/>
    <m/>
    <m/>
    <m/>
    <m/>
    <m/>
    <m/>
    <m/>
    <m/>
    <m/>
    <m/>
    <m/>
    <m/>
    <m/>
    <m/>
    <m/>
    <m/>
    <m/>
    <m/>
    <m/>
    <m/>
    <m/>
    <m/>
    <m/>
    <m/>
    <m/>
    <m/>
    <n v="26.81"/>
    <m/>
    <m/>
    <m/>
    <m/>
    <n v="36.89"/>
    <n v="65.34"/>
    <m/>
    <m/>
    <n v="25.73"/>
    <n v="26.81"/>
    <n v="52.54"/>
    <n v="102.23"/>
    <n v="154.77000000000001"/>
  </r>
  <r>
    <n v="27"/>
    <n v="106"/>
    <s v="Quinsam R"/>
    <s v="OPS"/>
    <s v="124"/>
    <s v="Chinook"/>
    <s v="3"/>
    <x v="0"/>
    <x v="7"/>
    <n v="106"/>
    <x v="11"/>
    <s v="CK-29"/>
    <s v="EAST VANCOUVER ISLAND-NORTH_FA_0.x"/>
    <s v="M"/>
    <s v="H"/>
    <n v="420"/>
    <s v="Discovery Passage Seapens"/>
    <n v="420"/>
    <s v="Discovery Pass"/>
    <s v="JNST"/>
    <s v="S"/>
    <x v="2"/>
    <s v="180985"/>
    <n v="0"/>
    <s v="180985"/>
    <n v="2010"/>
    <s v="20100428"/>
    <s v="20100506"/>
    <n v="83"/>
    <n v="5.8"/>
    <m/>
    <s v="CWT"/>
    <s v="B"/>
    <s v="Y"/>
    <s v="Y"/>
    <s v="Y"/>
    <s v="Y"/>
    <n v="1.351E-3"/>
    <x v="0"/>
    <n v="29567"/>
    <n v="199142"/>
    <x v="2"/>
    <n v="29946"/>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2"/>
    <m/>
    <m/>
    <m/>
    <m/>
    <n v="6.73"/>
    <n v="16.72"/>
    <m/>
    <m/>
    <n v="0"/>
    <n v="19.2"/>
    <n v="19.2"/>
    <n v="23.45"/>
    <n v="42.65"/>
  </r>
  <r>
    <n v="27"/>
    <n v="106"/>
    <s v="Quinsam R"/>
    <s v="OPS"/>
    <s v="124"/>
    <s v="Chinook"/>
    <s v="3"/>
    <x v="0"/>
    <x v="7"/>
    <n v="106"/>
    <x v="11"/>
    <s v="CK-29"/>
    <s v="EAST VANCOUVER ISLAND-NORTH_FA_0.x"/>
    <s v="M"/>
    <s v="H"/>
    <n v="106"/>
    <s v="Quinsam River H"/>
    <n v="6781"/>
    <s v="Orange Pt"/>
    <s v="JNST"/>
    <s v="S"/>
    <x v="1"/>
    <s v="180893"/>
    <n v="0"/>
    <s v="180893"/>
    <n v="2010"/>
    <s v="20100422"/>
    <s v="20100422"/>
    <n v="80"/>
    <n v="5.4"/>
    <s v="Transported to Pulp Mill site and released off the float plane ramp. Sal 29.8 pp"/>
    <s v="CWT"/>
    <s v="B"/>
    <s v="N"/>
    <s v="N"/>
    <s v="N"/>
    <s v="N"/>
    <n v="6.3439999999999998E-3"/>
    <x v="0"/>
    <n v="29133"/>
    <n v="159977"/>
    <x v="0"/>
    <n v="29947"/>
    <x v="11"/>
    <m/>
    <m/>
    <m/>
    <m/>
    <m/>
    <m/>
    <m/>
    <m/>
    <m/>
    <m/>
    <m/>
    <m/>
    <m/>
    <m/>
    <m/>
    <m/>
    <m/>
    <m/>
    <m/>
    <m/>
    <m/>
    <m/>
    <m/>
    <m/>
    <m/>
    <m/>
    <m/>
    <m/>
    <m/>
    <m/>
    <m/>
    <m/>
    <m/>
    <m/>
    <n v="26.85"/>
    <m/>
    <m/>
    <m/>
    <m/>
    <m/>
    <m/>
    <m/>
    <m/>
    <m/>
    <m/>
    <m/>
    <m/>
    <m/>
    <m/>
    <m/>
    <m/>
    <m/>
    <m/>
    <m/>
    <m/>
    <m/>
    <m/>
    <m/>
    <m/>
    <m/>
    <m/>
    <m/>
    <m/>
    <m/>
    <m/>
    <m/>
    <m/>
    <m/>
    <m/>
    <m/>
    <m/>
    <m/>
    <m/>
    <m/>
    <m/>
    <m/>
    <m/>
    <m/>
    <m/>
    <m/>
    <m/>
    <m/>
    <m/>
    <m/>
    <m/>
    <m/>
    <m/>
    <m/>
    <m/>
    <m/>
    <m/>
    <m/>
    <m/>
    <m/>
    <m/>
    <m/>
    <m/>
    <m/>
    <m/>
    <m/>
    <m/>
    <m/>
    <m/>
    <m/>
    <m/>
    <m/>
    <m/>
    <m/>
    <m/>
    <m/>
    <m/>
    <m/>
    <m/>
    <m/>
    <m/>
    <m/>
    <m/>
    <m/>
    <m/>
    <m/>
    <m/>
    <m/>
    <m/>
    <m/>
    <m/>
    <m/>
    <m/>
    <m/>
    <m/>
    <m/>
    <m/>
    <m/>
    <m/>
    <m/>
    <m/>
    <m/>
    <m/>
    <m/>
    <m/>
    <m/>
    <m/>
    <m/>
    <m/>
    <m/>
    <m/>
    <m/>
    <m/>
    <m/>
    <m/>
    <m/>
    <m/>
    <m/>
    <m/>
    <m/>
    <m/>
    <m/>
    <m/>
    <m/>
    <m/>
    <n v="34.979999999999997"/>
    <m/>
    <m/>
    <m/>
    <m/>
    <n v="12.62"/>
    <n v="23.43"/>
    <m/>
    <m/>
    <n v="26.85"/>
    <n v="34.979999999999997"/>
    <n v="61.83"/>
    <n v="36.049999999999997"/>
    <n v="97.88"/>
  </r>
  <r>
    <n v="27"/>
    <n v="106"/>
    <s v="Quinsam R"/>
    <s v="OPS"/>
    <s v="124"/>
    <s v="Chinook"/>
    <s v="3"/>
    <x v="0"/>
    <x v="7"/>
    <n v="106"/>
    <x v="11"/>
    <s v="CK-29"/>
    <s v="EAST VANCOUVER ISLAND-NORTH_FA_0.x"/>
    <s v="M"/>
    <s v="H"/>
    <n v="106"/>
    <s v="Quinsam River H"/>
    <n v="6781"/>
    <s v="Orange Pt"/>
    <s v="JNST"/>
    <s v="S"/>
    <x v="1"/>
    <s v="180893"/>
    <n v="0"/>
    <s v="180893"/>
    <n v="2010"/>
    <s v="20100422"/>
    <s v="20100422"/>
    <n v="80"/>
    <n v="5.4"/>
    <s v="Transported to Pulp Mill site and released off the float plane ramp. Sal 29.8 pp"/>
    <s v="CWT"/>
    <s v="B"/>
    <s v="N"/>
    <s v="N"/>
    <s v="N"/>
    <s v="N"/>
    <n v="6.3439999999999998E-3"/>
    <x v="0"/>
    <n v="29133"/>
    <n v="159977"/>
    <x v="1"/>
    <n v="29947"/>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38"/>
    <m/>
    <m/>
    <m/>
    <m/>
    <m/>
    <m/>
    <m/>
    <m/>
    <m/>
    <m/>
    <m/>
    <m/>
    <m/>
    <m/>
    <m/>
    <m/>
    <m/>
    <m/>
    <m/>
    <m/>
    <m/>
    <m/>
    <m/>
    <n v="17.73"/>
    <n v="23.35"/>
    <m/>
    <m/>
    <n v="19.38"/>
    <n v="0"/>
    <n v="19.38"/>
    <n v="41.08"/>
    <n v="60.46"/>
  </r>
  <r>
    <n v="27"/>
    <n v="106"/>
    <s v="Quinsam R"/>
    <s v="OPS"/>
    <s v="124"/>
    <s v="Chinook"/>
    <s v="3"/>
    <x v="0"/>
    <x v="7"/>
    <n v="106"/>
    <x v="11"/>
    <s v="CK-29"/>
    <s v="EAST VANCOUVER ISLAND-NORTH_FA_0.x"/>
    <s v="M"/>
    <s v="H"/>
    <n v="106"/>
    <s v="Quinsam River H"/>
    <n v="6781"/>
    <s v="Orange Pt"/>
    <s v="JNST"/>
    <s v="S"/>
    <x v="1"/>
    <s v="180893"/>
    <n v="0"/>
    <s v="180893"/>
    <n v="2010"/>
    <s v="20100422"/>
    <s v="20100422"/>
    <n v="80"/>
    <n v="5.4"/>
    <s v="Transported to Pulp Mill site and released off the float plane ramp. Sal 29.8 pp"/>
    <s v="CWT"/>
    <s v="B"/>
    <s v="N"/>
    <s v="N"/>
    <s v="N"/>
    <s v="N"/>
    <n v="6.3439999999999998E-3"/>
    <x v="0"/>
    <n v="29133"/>
    <n v="159977"/>
    <x v="2"/>
    <n v="29947"/>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99"/>
    <m/>
    <m/>
    <m/>
    <m/>
    <m/>
    <n v="12.93"/>
    <m/>
    <m/>
    <n v="0"/>
    <n v="5.99"/>
    <n v="5.99"/>
    <n v="12.93"/>
    <n v="18.920000000000002"/>
  </r>
  <r>
    <n v="27"/>
    <n v="106"/>
    <s v="Quinsam R"/>
    <s v="OPS"/>
    <s v="124"/>
    <s v="Chinook"/>
    <s v="3"/>
    <x v="0"/>
    <x v="7"/>
    <n v="106"/>
    <x v="11"/>
    <s v="CK-29"/>
    <s v="EAST VANCOUVER ISLAND-NORTH_FA_0.x"/>
    <s v="M"/>
    <s v="H"/>
    <n v="106"/>
    <s v="Quinsam River H"/>
    <n v="106"/>
    <s v="Quinsam R"/>
    <s v="JNST"/>
    <s v="S"/>
    <x v="1"/>
    <s v="180479"/>
    <n v="0"/>
    <s v="180479"/>
    <n v="2010"/>
    <s v="20100512"/>
    <s v="20100512"/>
    <n v="80"/>
    <n v="5.6"/>
    <m/>
    <s v="CWT"/>
    <s v="P"/>
    <s v="Y"/>
    <s v="Y"/>
    <s v="Y"/>
    <s v="Y"/>
    <n v="6.0920000000000002E-3"/>
    <x v="0"/>
    <n v="57747"/>
    <n v="202381"/>
    <x v="0"/>
    <n v="29952"/>
    <x v="11"/>
    <m/>
    <m/>
    <m/>
    <m/>
    <m/>
    <m/>
    <m/>
    <m/>
    <m/>
    <m/>
    <m/>
    <m/>
    <m/>
    <m/>
    <m/>
    <m/>
    <m/>
    <m/>
    <m/>
    <m/>
    <m/>
    <m/>
    <m/>
    <m/>
    <m/>
    <m/>
    <m/>
    <m/>
    <m/>
    <n v="17.14"/>
    <m/>
    <m/>
    <m/>
    <m/>
    <m/>
    <m/>
    <m/>
    <m/>
    <m/>
    <m/>
    <m/>
    <m/>
    <m/>
    <m/>
    <m/>
    <m/>
    <m/>
    <m/>
    <m/>
    <m/>
    <m/>
    <m/>
    <m/>
    <m/>
    <m/>
    <m/>
    <m/>
    <m/>
    <m/>
    <m/>
    <m/>
    <m/>
    <m/>
    <m/>
    <m/>
    <m/>
    <m/>
    <m/>
    <m/>
    <m/>
    <m/>
    <m/>
    <m/>
    <m/>
    <m/>
    <m/>
    <m/>
    <m/>
    <m/>
    <m/>
    <m/>
    <m/>
    <m/>
    <m/>
    <m/>
    <m/>
    <m/>
    <m/>
    <m/>
    <m/>
    <m/>
    <m/>
    <m/>
    <m/>
    <m/>
    <m/>
    <m/>
    <m/>
    <m/>
    <m/>
    <m/>
    <m/>
    <m/>
    <m/>
    <m/>
    <m/>
    <m/>
    <m/>
    <m/>
    <m/>
    <m/>
    <m/>
    <m/>
    <m/>
    <m/>
    <m/>
    <m/>
    <m/>
    <m/>
    <m/>
    <m/>
    <m/>
    <m/>
    <m/>
    <m/>
    <m/>
    <m/>
    <m/>
    <m/>
    <m/>
    <m/>
    <m/>
    <m/>
    <m/>
    <m/>
    <m/>
    <m/>
    <m/>
    <m/>
    <m/>
    <m/>
    <m/>
    <m/>
    <m/>
    <m/>
    <m/>
    <m/>
    <m/>
    <m/>
    <m/>
    <m/>
    <m/>
    <m/>
    <m/>
    <m/>
    <m/>
    <m/>
    <m/>
    <m/>
    <m/>
    <m/>
    <m/>
    <m/>
    <m/>
    <n v="6.04"/>
    <n v="5.5"/>
    <m/>
    <m/>
    <n v="17.14"/>
    <n v="0"/>
    <n v="17.14"/>
    <n v="11.54"/>
    <n v="28.68"/>
  </r>
  <r>
    <n v="27"/>
    <n v="106"/>
    <s v="Quinsam R"/>
    <s v="OPS"/>
    <s v="124"/>
    <s v="Chinook"/>
    <s v="3"/>
    <x v="0"/>
    <x v="7"/>
    <n v="106"/>
    <x v="11"/>
    <s v="CK-29"/>
    <s v="EAST VANCOUVER ISLAND-NORTH_FA_0.x"/>
    <s v="M"/>
    <s v="H"/>
    <n v="106"/>
    <s v="Quinsam River H"/>
    <n v="106"/>
    <s v="Quinsam R"/>
    <s v="JNST"/>
    <s v="S"/>
    <x v="1"/>
    <s v="180479"/>
    <n v="0"/>
    <s v="180479"/>
    <n v="2010"/>
    <s v="20100512"/>
    <s v="20100512"/>
    <n v="80"/>
    <n v="5.6"/>
    <m/>
    <s v="CWT"/>
    <s v="P"/>
    <s v="Y"/>
    <s v="Y"/>
    <s v="Y"/>
    <s v="Y"/>
    <n v="6.0920000000000002E-3"/>
    <x v="0"/>
    <n v="57747"/>
    <n v="202381"/>
    <x v="1"/>
    <n v="29952"/>
    <x v="13"/>
    <m/>
    <m/>
    <m/>
    <m/>
    <m/>
    <m/>
    <m/>
    <m/>
    <m/>
    <m/>
    <m/>
    <m/>
    <m/>
    <m/>
    <m/>
    <m/>
    <m/>
    <m/>
    <m/>
    <m/>
    <m/>
    <m/>
    <m/>
    <m/>
    <m/>
    <m/>
    <m/>
    <m/>
    <m/>
    <m/>
    <m/>
    <m/>
    <m/>
    <m/>
    <n v="12.23"/>
    <m/>
    <m/>
    <m/>
    <m/>
    <m/>
    <m/>
    <m/>
    <m/>
    <m/>
    <m/>
    <m/>
    <m/>
    <m/>
    <m/>
    <m/>
    <m/>
    <m/>
    <m/>
    <m/>
    <m/>
    <m/>
    <m/>
    <m/>
    <m/>
    <m/>
    <m/>
    <m/>
    <m/>
    <m/>
    <m/>
    <m/>
    <m/>
    <m/>
    <m/>
    <m/>
    <m/>
    <m/>
    <m/>
    <m/>
    <m/>
    <m/>
    <m/>
    <m/>
    <m/>
    <m/>
    <m/>
    <m/>
    <m/>
    <m/>
    <m/>
    <m/>
    <m/>
    <m/>
    <m/>
    <m/>
    <m/>
    <m/>
    <m/>
    <m/>
    <m/>
    <m/>
    <m/>
    <m/>
    <m/>
    <m/>
    <m/>
    <m/>
    <m/>
    <m/>
    <m/>
    <m/>
    <m/>
    <m/>
    <m/>
    <m/>
    <m/>
    <m/>
    <m/>
    <m/>
    <m/>
    <m/>
    <m/>
    <m/>
    <m/>
    <m/>
    <m/>
    <m/>
    <m/>
    <m/>
    <m/>
    <m/>
    <m/>
    <m/>
    <m/>
    <m/>
    <m/>
    <m/>
    <m/>
    <m/>
    <m/>
    <m/>
    <m/>
    <m/>
    <m/>
    <m/>
    <m/>
    <m/>
    <m/>
    <m/>
    <m/>
    <m/>
    <m/>
    <m/>
    <m/>
    <m/>
    <m/>
    <m/>
    <m/>
    <m/>
    <m/>
    <m/>
    <m/>
    <m/>
    <m/>
    <n v="58.52"/>
    <m/>
    <m/>
    <m/>
    <m/>
    <n v="60.47"/>
    <n v="62.09"/>
    <m/>
    <m/>
    <n v="12.23"/>
    <n v="58.52"/>
    <n v="70.75"/>
    <n v="122.56"/>
    <n v="193.31"/>
  </r>
  <r>
    <n v="27"/>
    <n v="106"/>
    <s v="Quinsam R"/>
    <s v="OPS"/>
    <s v="124"/>
    <s v="Chinook"/>
    <s v="3"/>
    <x v="0"/>
    <x v="7"/>
    <n v="106"/>
    <x v="11"/>
    <s v="CK-29"/>
    <s v="EAST VANCOUVER ISLAND-NORTH_FA_0.x"/>
    <s v="M"/>
    <s v="H"/>
    <n v="106"/>
    <s v="Quinsam River H"/>
    <n v="106"/>
    <s v="Quinsam R"/>
    <s v="JNST"/>
    <s v="S"/>
    <x v="1"/>
    <s v="180479"/>
    <n v="0"/>
    <s v="180479"/>
    <n v="2010"/>
    <s v="20100512"/>
    <s v="20100512"/>
    <n v="80"/>
    <n v="5.6"/>
    <m/>
    <s v="CWT"/>
    <s v="P"/>
    <s v="Y"/>
    <s v="Y"/>
    <s v="Y"/>
    <s v="Y"/>
    <n v="6.0920000000000002E-3"/>
    <x v="0"/>
    <n v="57747"/>
    <n v="202381"/>
    <x v="2"/>
    <n v="29952"/>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010000000000002"/>
    <n v="10.55"/>
    <m/>
    <m/>
    <n v="0"/>
    <n v="0"/>
    <n v="0"/>
    <n v="30.56"/>
    <n v="30.560000000000002"/>
  </r>
  <r>
    <n v="27"/>
    <n v="106"/>
    <s v="Quinsam R"/>
    <s v="OPS"/>
    <s v="124"/>
    <s v="Chinook"/>
    <s v="3"/>
    <x v="0"/>
    <x v="7"/>
    <n v="106"/>
    <x v="11"/>
    <s v="CK-29"/>
    <s v="EAST VANCOUVER ISLAND-NORTH_FA_0.x"/>
    <s v="M"/>
    <s v="H"/>
    <n v="106"/>
    <s v="Quinsam River H"/>
    <n v="106"/>
    <s v="Quinsam R"/>
    <s v="JNST"/>
    <s v="S"/>
    <x v="1"/>
    <s v="180695"/>
    <n v="0"/>
    <s v="180695"/>
    <n v="2010"/>
    <s v="20100510"/>
    <s v="20100510"/>
    <n v="80"/>
    <n v="5.5"/>
    <m/>
    <s v="CWT"/>
    <s v="P"/>
    <s v="Y"/>
    <s v="Y"/>
    <s v="Y"/>
    <s v="Y"/>
    <m/>
    <x v="0"/>
    <n v="27698"/>
    <n v="97926"/>
    <x v="0"/>
    <n v="29948"/>
    <x v="11"/>
    <m/>
    <m/>
    <m/>
    <m/>
    <m/>
    <m/>
    <m/>
    <m/>
    <m/>
    <m/>
    <m/>
    <m/>
    <m/>
    <m/>
    <m/>
    <m/>
    <m/>
    <m/>
    <m/>
    <m/>
    <m/>
    <m/>
    <m/>
    <m/>
    <m/>
    <m/>
    <m/>
    <m/>
    <m/>
    <m/>
    <m/>
    <m/>
    <m/>
    <m/>
    <m/>
    <m/>
    <m/>
    <m/>
    <m/>
    <m/>
    <m/>
    <m/>
    <m/>
    <m/>
    <m/>
    <m/>
    <m/>
    <m/>
    <m/>
    <m/>
    <m/>
    <m/>
    <m/>
    <m/>
    <m/>
    <m/>
    <m/>
    <m/>
    <m/>
    <m/>
    <m/>
    <m/>
    <m/>
    <m/>
    <m/>
    <m/>
    <m/>
    <m/>
    <m/>
    <m/>
    <m/>
    <m/>
    <m/>
    <m/>
    <m/>
    <m/>
    <m/>
    <m/>
    <m/>
    <m/>
    <m/>
    <m/>
    <m/>
    <m/>
    <m/>
    <m/>
    <m/>
    <m/>
    <m/>
    <m/>
    <m/>
    <m/>
    <m/>
    <m/>
    <m/>
    <m/>
    <m/>
    <m/>
    <m/>
    <m/>
    <m/>
    <m/>
    <m/>
    <m/>
    <m/>
    <m/>
    <m/>
    <m/>
    <m/>
    <m/>
    <m/>
    <m/>
    <m/>
    <m/>
    <m/>
    <m/>
    <m/>
    <m/>
    <m/>
    <m/>
    <m/>
    <m/>
    <m/>
    <m/>
    <m/>
    <m/>
    <m/>
    <m/>
    <m/>
    <m/>
    <m/>
    <m/>
    <m/>
    <n v="37.72"/>
    <m/>
    <m/>
    <m/>
    <m/>
    <m/>
    <m/>
    <m/>
    <m/>
    <m/>
    <m/>
    <m/>
    <m/>
    <m/>
    <m/>
    <m/>
    <m/>
    <m/>
    <m/>
    <m/>
    <m/>
    <m/>
    <m/>
    <m/>
    <m/>
    <m/>
    <m/>
    <m/>
    <m/>
    <m/>
    <m/>
    <n v="6.09"/>
    <n v="5.55"/>
    <m/>
    <m/>
    <n v="37.72"/>
    <n v="0"/>
    <n v="37.72"/>
    <n v="11.64"/>
    <n v="49.36"/>
  </r>
  <r>
    <n v="27"/>
    <n v="106"/>
    <s v="Quinsam R"/>
    <s v="OPS"/>
    <s v="124"/>
    <s v="Chinook"/>
    <s v="3"/>
    <x v="0"/>
    <x v="7"/>
    <n v="106"/>
    <x v="11"/>
    <s v="CK-29"/>
    <s v="EAST VANCOUVER ISLAND-NORTH_FA_0.x"/>
    <s v="M"/>
    <s v="H"/>
    <n v="106"/>
    <s v="Quinsam River H"/>
    <n v="106"/>
    <s v="Quinsam R"/>
    <s v="JNST"/>
    <s v="S"/>
    <x v="1"/>
    <s v="180695"/>
    <n v="0"/>
    <s v="180695"/>
    <n v="2010"/>
    <s v="20100510"/>
    <s v="20100510"/>
    <n v="80"/>
    <n v="5.5"/>
    <m/>
    <s v="CWT"/>
    <s v="P"/>
    <s v="Y"/>
    <s v="Y"/>
    <s v="Y"/>
    <s v="Y"/>
    <m/>
    <x v="0"/>
    <n v="27698"/>
    <n v="97926"/>
    <x v="1"/>
    <n v="29948"/>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9"/>
    <n v="16.55"/>
    <m/>
    <m/>
    <n v="0"/>
    <n v="0"/>
    <n v="0"/>
    <n v="32.450000000000003"/>
    <n v="32.450000000000003"/>
  </r>
  <r>
    <n v="27"/>
    <n v="106"/>
    <s v="Quinsam R"/>
    <s v="OPS"/>
    <s v="124"/>
    <s v="Chinook"/>
    <s v="3"/>
    <x v="0"/>
    <x v="7"/>
    <n v="106"/>
    <x v="11"/>
    <s v="CK-29"/>
    <s v="EAST VANCOUVER ISLAND-NORTH_FA_0.x"/>
    <s v="M"/>
    <s v="H"/>
    <n v="106"/>
    <s v="Quinsam River H"/>
    <n v="106"/>
    <s v="Quinsam R"/>
    <s v="JNST"/>
    <s v="S"/>
    <x v="1"/>
    <s v="180695"/>
    <n v="0"/>
    <s v="180695"/>
    <n v="2010"/>
    <s v="20100510"/>
    <s v="20100510"/>
    <n v="80"/>
    <n v="5.5"/>
    <m/>
    <s v="CWT"/>
    <s v="P"/>
    <s v="Y"/>
    <s v="Y"/>
    <s v="Y"/>
    <s v="Y"/>
    <m/>
    <x v="0"/>
    <n v="27698"/>
    <n v="97926"/>
    <x v="2"/>
    <n v="29948"/>
    <x v="14"/>
    <m/>
    <m/>
    <m/>
    <m/>
    <m/>
    <m/>
    <m/>
    <m/>
    <m/>
    <m/>
    <m/>
    <m/>
    <m/>
    <m/>
    <m/>
    <m/>
    <m/>
    <m/>
    <m/>
    <m/>
    <m/>
    <m/>
    <m/>
    <m/>
    <m/>
    <m/>
    <m/>
    <m/>
    <m/>
    <m/>
    <m/>
    <m/>
    <m/>
    <m/>
    <n v="11.7"/>
    <m/>
    <m/>
    <m/>
    <m/>
    <m/>
    <m/>
    <m/>
    <m/>
    <m/>
    <m/>
    <m/>
    <m/>
    <m/>
    <m/>
    <m/>
    <m/>
    <m/>
    <m/>
    <m/>
    <m/>
    <m/>
    <m/>
    <m/>
    <m/>
    <m/>
    <m/>
    <m/>
    <m/>
    <m/>
    <m/>
    <m/>
    <m/>
    <m/>
    <m/>
    <m/>
    <m/>
    <m/>
    <m/>
    <m/>
    <m/>
    <m/>
    <m/>
    <m/>
    <m/>
    <m/>
    <m/>
    <m/>
    <m/>
    <m/>
    <m/>
    <m/>
    <m/>
    <m/>
    <m/>
    <m/>
    <m/>
    <m/>
    <m/>
    <m/>
    <m/>
    <m/>
    <m/>
    <m/>
    <m/>
    <m/>
    <m/>
    <m/>
    <m/>
    <m/>
    <m/>
    <m/>
    <m/>
    <m/>
    <m/>
    <m/>
    <m/>
    <m/>
    <m/>
    <m/>
    <m/>
    <m/>
    <m/>
    <m/>
    <m/>
    <m/>
    <m/>
    <m/>
    <m/>
    <m/>
    <m/>
    <m/>
    <m/>
    <m/>
    <m/>
    <m/>
    <m/>
    <m/>
    <m/>
    <m/>
    <m/>
    <m/>
    <m/>
    <m/>
    <m/>
    <m/>
    <m/>
    <m/>
    <m/>
    <m/>
    <m/>
    <m/>
    <m/>
    <m/>
    <m/>
    <m/>
    <m/>
    <m/>
    <m/>
    <m/>
    <m/>
    <m/>
    <m/>
    <m/>
    <m/>
    <m/>
    <m/>
    <m/>
    <m/>
    <m/>
    <n v="10.6"/>
    <n v="0.62"/>
    <m/>
    <m/>
    <n v="11.7"/>
    <n v="0"/>
    <n v="11.7"/>
    <n v="11.22"/>
    <n v="22.919999999999998"/>
  </r>
  <r>
    <n v="27"/>
    <n v="106"/>
    <s v="Quinsam R"/>
    <s v="OPS"/>
    <s v="124"/>
    <s v="Chinook"/>
    <s v="3"/>
    <x v="0"/>
    <x v="7"/>
    <n v="106"/>
    <x v="11"/>
    <s v="CK-29"/>
    <s v="EAST VANCOUVER ISLAND-NORTH_FA_0.x"/>
    <s v="M"/>
    <s v="H"/>
    <n v="106"/>
    <s v="Quinsam River H"/>
    <n v="106"/>
    <s v="Quinsam R"/>
    <s v="JNST"/>
    <s v="S"/>
    <x v="1"/>
    <s v="180696"/>
    <n v="0"/>
    <s v="180696"/>
    <n v="2010"/>
    <s v="20100510"/>
    <s v="20100510"/>
    <n v="80"/>
    <n v="5.5"/>
    <m/>
    <s v="CWT"/>
    <s v="P"/>
    <s v="Y"/>
    <s v="Y"/>
    <s v="Y"/>
    <s v="Y"/>
    <n v="2.5625999999999999E-2"/>
    <x v="0"/>
    <n v="27832"/>
    <n v="100986"/>
    <x v="4"/>
    <n v="29949"/>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6"/>
    <m/>
    <m/>
    <m/>
    <n v="0"/>
    <n v="0"/>
    <n v="0"/>
    <n v="0.76"/>
    <n v="0.76"/>
  </r>
  <r>
    <n v="27"/>
    <n v="106"/>
    <s v="Quinsam R"/>
    <s v="OPS"/>
    <s v="124"/>
    <s v="Chinook"/>
    <s v="3"/>
    <x v="0"/>
    <x v="7"/>
    <n v="106"/>
    <x v="11"/>
    <s v="CK-29"/>
    <s v="EAST VANCOUVER ISLAND-NORTH_FA_0.x"/>
    <s v="M"/>
    <s v="H"/>
    <n v="106"/>
    <s v="Quinsam River H"/>
    <n v="106"/>
    <s v="Quinsam R"/>
    <s v="JNST"/>
    <s v="S"/>
    <x v="1"/>
    <s v="180696"/>
    <n v="0"/>
    <s v="180696"/>
    <n v="2010"/>
    <s v="20100510"/>
    <s v="20100510"/>
    <n v="80"/>
    <n v="5.5"/>
    <m/>
    <s v="CWT"/>
    <s v="P"/>
    <s v="Y"/>
    <s v="Y"/>
    <s v="Y"/>
    <s v="Y"/>
    <n v="2.5625999999999999E-2"/>
    <x v="0"/>
    <n v="27832"/>
    <n v="100986"/>
    <x v="0"/>
    <n v="29949"/>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34"/>
    <n v="5.7"/>
    <m/>
    <m/>
    <n v="0"/>
    <n v="0"/>
    <n v="0"/>
    <n v="14.04"/>
    <n v="14.04"/>
  </r>
  <r>
    <n v="27"/>
    <n v="106"/>
    <s v="Quinsam R"/>
    <s v="OPS"/>
    <s v="124"/>
    <s v="Chinook"/>
    <s v="3"/>
    <x v="0"/>
    <x v="7"/>
    <n v="106"/>
    <x v="11"/>
    <s v="CK-29"/>
    <s v="EAST VANCOUVER ISLAND-NORTH_FA_0.x"/>
    <s v="M"/>
    <s v="H"/>
    <n v="106"/>
    <s v="Quinsam River H"/>
    <n v="106"/>
    <s v="Quinsam R"/>
    <s v="JNST"/>
    <s v="S"/>
    <x v="1"/>
    <s v="180696"/>
    <n v="0"/>
    <s v="180696"/>
    <n v="2010"/>
    <s v="20100510"/>
    <s v="20100510"/>
    <n v="80"/>
    <n v="5.5"/>
    <m/>
    <s v="CWT"/>
    <s v="P"/>
    <s v="Y"/>
    <s v="Y"/>
    <s v="Y"/>
    <s v="Y"/>
    <n v="2.5625999999999999E-2"/>
    <x v="0"/>
    <n v="27832"/>
    <n v="100986"/>
    <x v="1"/>
    <n v="29949"/>
    <x v="13"/>
    <m/>
    <m/>
    <m/>
    <m/>
    <m/>
    <m/>
    <m/>
    <m/>
    <m/>
    <m/>
    <m/>
    <m/>
    <m/>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53"/>
    <m/>
    <m/>
    <m/>
    <m/>
    <n v="38.14"/>
    <n v="39.72"/>
    <m/>
    <m/>
    <n v="0"/>
    <n v="22.53"/>
    <n v="22.53"/>
    <n v="77.86"/>
    <n v="100.39"/>
  </r>
  <r>
    <n v="27"/>
    <n v="106"/>
    <s v="Quinsam R"/>
    <s v="OPS"/>
    <s v="124"/>
    <s v="Chinook"/>
    <s v="3"/>
    <x v="0"/>
    <x v="7"/>
    <n v="106"/>
    <x v="11"/>
    <s v="CK-29"/>
    <s v="EAST VANCOUVER ISLAND-NORTH_FA_0.x"/>
    <s v="M"/>
    <s v="H"/>
    <n v="106"/>
    <s v="Quinsam River H"/>
    <n v="106"/>
    <s v="Quinsam R"/>
    <s v="JNST"/>
    <s v="S"/>
    <x v="1"/>
    <s v="180696"/>
    <n v="0"/>
    <s v="180696"/>
    <n v="2010"/>
    <s v="20100510"/>
    <s v="20100510"/>
    <n v="80"/>
    <n v="5.5"/>
    <m/>
    <s v="CWT"/>
    <s v="P"/>
    <s v="Y"/>
    <s v="Y"/>
    <s v="Y"/>
    <s v="Y"/>
    <n v="2.5625999999999999E-2"/>
    <x v="0"/>
    <n v="27832"/>
    <n v="100986"/>
    <x v="2"/>
    <n v="29949"/>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62"/>
    <n v="0.21"/>
    <m/>
    <m/>
    <n v="0"/>
    <n v="0"/>
    <n v="0"/>
    <n v="3.83"/>
    <n v="3.83"/>
  </r>
  <r>
    <n v="27"/>
    <n v="106"/>
    <s v="Quinsam R"/>
    <s v="OPS"/>
    <s v="124"/>
    <s v="Chinook"/>
    <s v="3"/>
    <x v="0"/>
    <x v="7"/>
    <n v="106"/>
    <x v="11"/>
    <s v="CK-29"/>
    <s v="EAST VANCOUVER ISLAND-NORTH_FA_0.x"/>
    <s v="M"/>
    <s v="H"/>
    <n v="106"/>
    <s v="Quinsam River H"/>
    <n v="106"/>
    <s v="Quinsam R"/>
    <s v="JNST"/>
    <s v="S"/>
    <x v="1"/>
    <s v="180697"/>
    <n v="0"/>
    <s v="180697"/>
    <n v="2010"/>
    <s v="20100510"/>
    <s v="20100510"/>
    <n v="83"/>
    <n v="6.1"/>
    <m/>
    <s v="CWT"/>
    <s v="P"/>
    <s v="Y"/>
    <s v="Y"/>
    <s v="Y"/>
    <s v="Y"/>
    <m/>
    <x v="0"/>
    <n v="29408"/>
    <n v="104080"/>
    <x v="0"/>
    <n v="29950"/>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85"/>
    <m/>
    <m/>
    <m/>
    <m/>
    <n v="12.2"/>
    <n v="9.26"/>
    <m/>
    <m/>
    <n v="0"/>
    <n v="20.85"/>
    <n v="20.85"/>
    <n v="21.46"/>
    <n v="42.309999999999995"/>
  </r>
  <r>
    <n v="27"/>
    <n v="106"/>
    <s v="Quinsam R"/>
    <s v="OPS"/>
    <s v="124"/>
    <s v="Chinook"/>
    <s v="3"/>
    <x v="0"/>
    <x v="7"/>
    <n v="106"/>
    <x v="11"/>
    <s v="CK-29"/>
    <s v="EAST VANCOUVER ISLAND-NORTH_FA_0.x"/>
    <s v="M"/>
    <s v="H"/>
    <n v="106"/>
    <s v="Quinsam River H"/>
    <n v="106"/>
    <s v="Quinsam R"/>
    <s v="JNST"/>
    <s v="S"/>
    <x v="1"/>
    <s v="180697"/>
    <n v="0"/>
    <s v="180697"/>
    <n v="2010"/>
    <s v="20100510"/>
    <s v="20100510"/>
    <n v="83"/>
    <n v="6.1"/>
    <m/>
    <s v="CWT"/>
    <s v="P"/>
    <s v="Y"/>
    <s v="Y"/>
    <s v="Y"/>
    <s v="Y"/>
    <m/>
    <x v="0"/>
    <n v="29408"/>
    <n v="104080"/>
    <x v="1"/>
    <n v="29950"/>
    <x v="13"/>
    <m/>
    <m/>
    <m/>
    <m/>
    <m/>
    <m/>
    <m/>
    <m/>
    <m/>
    <m/>
    <m/>
    <m/>
    <m/>
    <m/>
    <m/>
    <m/>
    <m/>
    <m/>
    <m/>
    <m/>
    <m/>
    <m/>
    <m/>
    <m/>
    <m/>
    <m/>
    <m/>
    <m/>
    <n v="12.35"/>
    <m/>
    <m/>
    <m/>
    <m/>
    <m/>
    <m/>
    <m/>
    <m/>
    <m/>
    <m/>
    <m/>
    <m/>
    <m/>
    <m/>
    <m/>
    <m/>
    <m/>
    <m/>
    <m/>
    <m/>
    <m/>
    <m/>
    <m/>
    <m/>
    <m/>
    <m/>
    <m/>
    <m/>
    <m/>
    <m/>
    <m/>
    <m/>
    <m/>
    <m/>
    <m/>
    <m/>
    <m/>
    <m/>
    <m/>
    <m/>
    <m/>
    <m/>
    <m/>
    <m/>
    <m/>
    <m/>
    <m/>
    <m/>
    <m/>
    <m/>
    <m/>
    <m/>
    <m/>
    <m/>
    <m/>
    <m/>
    <m/>
    <m/>
    <m/>
    <m/>
    <m/>
    <m/>
    <m/>
    <m/>
    <m/>
    <m/>
    <m/>
    <m/>
    <m/>
    <m/>
    <m/>
    <m/>
    <m/>
    <m/>
    <m/>
    <m/>
    <m/>
    <m/>
    <m/>
    <m/>
    <m/>
    <m/>
    <m/>
    <m/>
    <m/>
    <m/>
    <m/>
    <m/>
    <m/>
    <m/>
    <m/>
    <m/>
    <m/>
    <m/>
    <m/>
    <m/>
    <m/>
    <m/>
    <m/>
    <m/>
    <m/>
    <m/>
    <m/>
    <m/>
    <n v="9.77"/>
    <m/>
    <m/>
    <m/>
    <m/>
    <m/>
    <m/>
    <m/>
    <m/>
    <m/>
    <m/>
    <m/>
    <m/>
    <m/>
    <m/>
    <m/>
    <m/>
    <m/>
    <m/>
    <m/>
    <m/>
    <m/>
    <m/>
    <m/>
    <m/>
    <m/>
    <n v="4.32"/>
    <m/>
    <m/>
    <m/>
    <m/>
    <n v="23.9"/>
    <n v="30.73"/>
    <m/>
    <m/>
    <n v="22.12"/>
    <n v="4.32"/>
    <n v="26.44"/>
    <n v="54.63"/>
    <n v="81.070000000000007"/>
  </r>
  <r>
    <n v="27"/>
    <n v="106"/>
    <s v="Quinsam R"/>
    <s v="OPS"/>
    <s v="124"/>
    <s v="Chinook"/>
    <s v="3"/>
    <x v="0"/>
    <x v="7"/>
    <n v="106"/>
    <x v="11"/>
    <s v="CK-29"/>
    <s v="EAST VANCOUVER ISLAND-NORTH_FA_0.x"/>
    <s v="M"/>
    <s v="H"/>
    <n v="106"/>
    <s v="Quinsam River H"/>
    <n v="106"/>
    <s v="Quinsam R"/>
    <s v="JNST"/>
    <s v="S"/>
    <x v="1"/>
    <s v="180697"/>
    <n v="0"/>
    <s v="180697"/>
    <n v="2010"/>
    <s v="20100510"/>
    <s v="20100510"/>
    <n v="83"/>
    <n v="6.1"/>
    <m/>
    <s v="CWT"/>
    <s v="P"/>
    <s v="Y"/>
    <s v="Y"/>
    <s v="Y"/>
    <s v="Y"/>
    <m/>
    <x v="0"/>
    <n v="29408"/>
    <n v="104080"/>
    <x v="2"/>
    <n v="29950"/>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61"/>
    <n v="8.9600000000000009"/>
    <m/>
    <m/>
    <n v="0"/>
    <n v="0"/>
    <n v="0"/>
    <n v="19.57"/>
    <n v="19.57"/>
  </r>
  <r>
    <n v="27"/>
    <n v="106"/>
    <s v="Quinsam R"/>
    <s v="OPS"/>
    <s v="124"/>
    <s v="Chinook"/>
    <s v="3"/>
    <x v="0"/>
    <x v="7"/>
    <n v="106"/>
    <x v="11"/>
    <s v="CK-29"/>
    <s v="EAST VANCOUVER ISLAND-NORTH_FA_0.x"/>
    <s v="M"/>
    <s v="H"/>
    <n v="106"/>
    <s v="Quinsam River H"/>
    <n v="106"/>
    <s v="Quinsam R"/>
    <s v="JNST"/>
    <s v="S"/>
    <x v="1"/>
    <s v="180698"/>
    <n v="0"/>
    <s v="180698"/>
    <n v="2010"/>
    <s v="20100510"/>
    <s v="20100510"/>
    <n v="83"/>
    <n v="6.1"/>
    <m/>
    <s v="CWT"/>
    <s v="P"/>
    <s v="Y"/>
    <s v="Y"/>
    <s v="Y"/>
    <s v="Y"/>
    <n v="5.9100000000000003E-3"/>
    <x v="0"/>
    <n v="28760"/>
    <n v="102392"/>
    <x v="0"/>
    <n v="29951"/>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48"/>
    <m/>
    <m/>
    <m/>
    <m/>
    <n v="14.32"/>
    <n v="13.04"/>
    <m/>
    <m/>
    <n v="0"/>
    <n v="17.48"/>
    <n v="17.48"/>
    <n v="27.36"/>
    <n v="44.84"/>
  </r>
  <r>
    <n v="27"/>
    <n v="106"/>
    <s v="Quinsam R"/>
    <s v="OPS"/>
    <s v="124"/>
    <s v="Chinook"/>
    <s v="3"/>
    <x v="0"/>
    <x v="7"/>
    <n v="106"/>
    <x v="11"/>
    <s v="CK-29"/>
    <s v="EAST VANCOUVER ISLAND-NORTH_FA_0.x"/>
    <s v="M"/>
    <s v="H"/>
    <n v="106"/>
    <s v="Quinsam River H"/>
    <n v="106"/>
    <s v="Quinsam R"/>
    <s v="JNST"/>
    <s v="S"/>
    <x v="1"/>
    <s v="180698"/>
    <n v="0"/>
    <s v="180698"/>
    <n v="2010"/>
    <s v="20100510"/>
    <s v="20100510"/>
    <n v="83"/>
    <n v="6.1"/>
    <m/>
    <s v="CWT"/>
    <s v="P"/>
    <s v="Y"/>
    <s v="Y"/>
    <s v="Y"/>
    <s v="Y"/>
    <n v="5.9100000000000003E-3"/>
    <x v="0"/>
    <n v="28760"/>
    <n v="102392"/>
    <x v="1"/>
    <n v="29951"/>
    <x v="13"/>
    <m/>
    <m/>
    <m/>
    <m/>
    <m/>
    <m/>
    <m/>
    <m/>
    <m/>
    <m/>
    <m/>
    <m/>
    <m/>
    <m/>
    <m/>
    <m/>
    <m/>
    <m/>
    <m/>
    <m/>
    <m/>
    <m/>
    <m/>
    <m/>
    <m/>
    <m/>
    <m/>
    <m/>
    <m/>
    <m/>
    <m/>
    <m/>
    <m/>
    <m/>
    <n v="12.28"/>
    <m/>
    <m/>
    <m/>
    <m/>
    <m/>
    <m/>
    <m/>
    <m/>
    <m/>
    <m/>
    <m/>
    <m/>
    <m/>
    <m/>
    <n v="13.6"/>
    <m/>
    <m/>
    <m/>
    <m/>
    <m/>
    <m/>
    <m/>
    <m/>
    <m/>
    <m/>
    <m/>
    <m/>
    <m/>
    <m/>
    <m/>
    <m/>
    <m/>
    <m/>
    <m/>
    <m/>
    <m/>
    <m/>
    <m/>
    <m/>
    <m/>
    <m/>
    <m/>
    <m/>
    <m/>
    <m/>
    <m/>
    <m/>
    <m/>
    <m/>
    <m/>
    <m/>
    <m/>
    <m/>
    <m/>
    <m/>
    <m/>
    <m/>
    <m/>
    <m/>
    <m/>
    <m/>
    <m/>
    <m/>
    <m/>
    <m/>
    <m/>
    <m/>
    <m/>
    <m/>
    <m/>
    <m/>
    <m/>
    <m/>
    <m/>
    <m/>
    <m/>
    <m/>
    <m/>
    <m/>
    <m/>
    <m/>
    <m/>
    <m/>
    <m/>
    <m/>
    <m/>
    <m/>
    <m/>
    <m/>
    <m/>
    <m/>
    <m/>
    <m/>
    <m/>
    <m/>
    <m/>
    <m/>
    <m/>
    <m/>
    <m/>
    <m/>
    <m/>
    <m/>
    <m/>
    <m/>
    <m/>
    <m/>
    <m/>
    <m/>
    <m/>
    <m/>
    <m/>
    <m/>
    <m/>
    <m/>
    <m/>
    <m/>
    <m/>
    <m/>
    <m/>
    <m/>
    <m/>
    <m/>
    <m/>
    <n v="14.77"/>
    <m/>
    <m/>
    <m/>
    <m/>
    <n v="34.729999999999997"/>
    <n v="35.04"/>
    <m/>
    <m/>
    <n v="25.88"/>
    <n v="14.77"/>
    <n v="40.65"/>
    <n v="69.77"/>
    <n v="110.41999999999999"/>
  </r>
  <r>
    <n v="27"/>
    <n v="106"/>
    <s v="Quinsam R"/>
    <s v="OPS"/>
    <s v="124"/>
    <s v="Chinook"/>
    <s v="3"/>
    <x v="0"/>
    <x v="7"/>
    <n v="106"/>
    <x v="11"/>
    <s v="CK-29"/>
    <s v="EAST VANCOUVER ISLAND-NORTH_FA_0.x"/>
    <s v="M"/>
    <s v="H"/>
    <n v="106"/>
    <s v="Quinsam River H"/>
    <n v="106"/>
    <s v="Quinsam R"/>
    <s v="JNST"/>
    <s v="S"/>
    <x v="1"/>
    <s v="180698"/>
    <n v="0"/>
    <s v="180698"/>
    <n v="2010"/>
    <s v="20100510"/>
    <s v="20100510"/>
    <n v="83"/>
    <n v="6.1"/>
    <m/>
    <s v="CWT"/>
    <s v="P"/>
    <s v="Y"/>
    <s v="Y"/>
    <s v="Y"/>
    <s v="Y"/>
    <n v="5.9100000000000003E-3"/>
    <x v="0"/>
    <n v="28760"/>
    <n v="102392"/>
    <x v="2"/>
    <n v="29951"/>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17"/>
    <m/>
    <m/>
    <m/>
    <m/>
    <n v="17.8"/>
    <n v="9.43"/>
    <m/>
    <m/>
    <n v="0"/>
    <n v="13.17"/>
    <n v="13.17"/>
    <n v="27.23"/>
    <n v="40.4"/>
  </r>
  <r>
    <n v="27"/>
    <n v="106"/>
    <s v="Quinsam R"/>
    <s v="OPS"/>
    <s v="124"/>
    <s v="Chinook"/>
    <s v="3"/>
    <x v="0"/>
    <x v="7"/>
    <n v="106"/>
    <x v="11"/>
    <s v="CK-29"/>
    <s v="EAST VANCOUVER ISLAND-NORTH_FA_0.x"/>
    <s v="M"/>
    <s v="H"/>
    <n v="106"/>
    <s v="Quinsam River H"/>
    <n v="106"/>
    <s v="Quinsam R"/>
    <s v="JNST"/>
    <s v="S"/>
    <x v="1"/>
    <s v="180973"/>
    <n v="0"/>
    <s v="180973"/>
    <n v="2010"/>
    <s v="20100512"/>
    <s v="20100512"/>
    <n v="81"/>
    <n v="5.7"/>
    <m/>
    <s v="CWT"/>
    <s v="P"/>
    <s v="Y"/>
    <s v="Y"/>
    <s v="Y"/>
    <s v="Y"/>
    <n v="1.9911000000000002E-2"/>
    <x v="0"/>
    <n v="57246"/>
    <n v="200597"/>
    <x v="4"/>
    <n v="29953"/>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3"/>
    <m/>
    <m/>
    <m/>
    <n v="0"/>
    <n v="0"/>
    <n v="0"/>
    <n v="0.73"/>
    <n v="0.73"/>
  </r>
  <r>
    <n v="27"/>
    <n v="106"/>
    <s v="Quinsam R"/>
    <s v="OPS"/>
    <s v="124"/>
    <s v="Chinook"/>
    <s v="3"/>
    <x v="0"/>
    <x v="7"/>
    <n v="106"/>
    <x v="11"/>
    <s v="CK-29"/>
    <s v="EAST VANCOUVER ISLAND-NORTH_FA_0.x"/>
    <s v="M"/>
    <s v="H"/>
    <n v="106"/>
    <s v="Quinsam River H"/>
    <n v="106"/>
    <s v="Quinsam R"/>
    <s v="JNST"/>
    <s v="S"/>
    <x v="1"/>
    <s v="180973"/>
    <n v="0"/>
    <s v="180973"/>
    <n v="2010"/>
    <s v="20100512"/>
    <s v="20100512"/>
    <n v="81"/>
    <n v="5.7"/>
    <m/>
    <s v="CWT"/>
    <s v="P"/>
    <s v="Y"/>
    <s v="Y"/>
    <s v="Y"/>
    <s v="Y"/>
    <n v="1.9911000000000002E-2"/>
    <x v="0"/>
    <n v="57246"/>
    <n v="200597"/>
    <x v="0"/>
    <n v="29953"/>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47"/>
    <m/>
    <m/>
    <m/>
    <m/>
    <n v="8.0500000000000007"/>
    <n v="7.33"/>
    <m/>
    <m/>
    <n v="0"/>
    <n v="14.47"/>
    <n v="14.47"/>
    <n v="15.38"/>
    <n v="29.85"/>
  </r>
  <r>
    <n v="27"/>
    <n v="106"/>
    <s v="Quinsam R"/>
    <s v="OPS"/>
    <s v="124"/>
    <s v="Chinook"/>
    <s v="3"/>
    <x v="0"/>
    <x v="7"/>
    <n v="106"/>
    <x v="11"/>
    <s v="CK-29"/>
    <s v="EAST VANCOUVER ISLAND-NORTH_FA_0.x"/>
    <s v="M"/>
    <s v="H"/>
    <n v="106"/>
    <s v="Quinsam River H"/>
    <n v="106"/>
    <s v="Quinsam R"/>
    <s v="JNST"/>
    <s v="S"/>
    <x v="1"/>
    <s v="180973"/>
    <n v="0"/>
    <s v="180973"/>
    <n v="2010"/>
    <s v="20100512"/>
    <s v="20100512"/>
    <n v="81"/>
    <n v="5.7"/>
    <m/>
    <s v="CWT"/>
    <s v="P"/>
    <s v="Y"/>
    <s v="Y"/>
    <s v="Y"/>
    <s v="Y"/>
    <n v="1.9911000000000002E-2"/>
    <x v="0"/>
    <n v="57246"/>
    <n v="200597"/>
    <x v="1"/>
    <n v="29953"/>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13"/>
    <m/>
    <m/>
    <m/>
    <m/>
    <n v="55.2"/>
    <n v="70.05"/>
    <m/>
    <m/>
    <n v="0"/>
    <n v="6.13"/>
    <n v="6.13"/>
    <n v="125.25"/>
    <n v="131.38"/>
  </r>
  <r>
    <n v="27"/>
    <n v="106"/>
    <s v="Quinsam R"/>
    <s v="OPS"/>
    <s v="124"/>
    <s v="Chinook"/>
    <s v="3"/>
    <x v="0"/>
    <x v="7"/>
    <n v="106"/>
    <x v="11"/>
    <s v="CK-29"/>
    <s v="EAST VANCOUVER ISLAND-NORTH_FA_0.x"/>
    <s v="M"/>
    <s v="H"/>
    <n v="106"/>
    <s v="Quinsam River H"/>
    <n v="106"/>
    <s v="Quinsam R"/>
    <s v="JNST"/>
    <s v="S"/>
    <x v="1"/>
    <s v="180973"/>
    <n v="0"/>
    <s v="180973"/>
    <n v="2010"/>
    <s v="20100512"/>
    <s v="20100512"/>
    <n v="81"/>
    <n v="5.7"/>
    <m/>
    <s v="CWT"/>
    <s v="P"/>
    <s v="Y"/>
    <s v="Y"/>
    <s v="Y"/>
    <s v="Y"/>
    <n v="1.9911000000000002E-2"/>
    <x v="0"/>
    <n v="57246"/>
    <n v="200597"/>
    <x v="2"/>
    <n v="29953"/>
    <x v="14"/>
    <m/>
    <m/>
    <m/>
    <m/>
    <m/>
    <m/>
    <m/>
    <m/>
    <m/>
    <m/>
    <m/>
    <m/>
    <m/>
    <m/>
    <m/>
    <n v="10.0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98"/>
    <n v="11.19"/>
    <m/>
    <m/>
    <n v="10.02"/>
    <n v="0"/>
    <n v="10.02"/>
    <n v="23.17"/>
    <n v="33.19"/>
  </r>
  <r>
    <n v="27"/>
    <n v="106"/>
    <s v="Quinsam R"/>
    <s v="OPS"/>
    <s v="124"/>
    <s v="Chinook"/>
    <s v="3"/>
    <x v="0"/>
    <x v="7"/>
    <n v="106"/>
    <x v="11"/>
    <s v="CK-29"/>
    <s v="EAST VANCOUVER ISLAND-NORTH_FA_0.x"/>
    <s v="M"/>
    <s v="H"/>
    <n v="106"/>
    <s v="Quinsam River H"/>
    <n v="106"/>
    <s v="Quinsam R"/>
    <s v="JNST"/>
    <s v="S"/>
    <x v="1"/>
    <s v="180973"/>
    <n v="0"/>
    <s v="180973"/>
    <n v="2010"/>
    <s v="20100512"/>
    <s v="20100512"/>
    <n v="81"/>
    <n v="5.7"/>
    <m/>
    <s v="CWT"/>
    <s v="P"/>
    <s v="Y"/>
    <s v="Y"/>
    <s v="Y"/>
    <s v="Y"/>
    <n v="1.9911000000000002E-2"/>
    <x v="0"/>
    <n v="57246"/>
    <n v="200597"/>
    <x v="3"/>
    <n v="29953"/>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6"/>
    <m/>
    <m/>
    <m/>
    <m/>
    <m/>
    <m/>
    <m/>
    <m/>
    <n v="0"/>
    <n v="3.96"/>
    <n v="3.96"/>
    <n v="0"/>
    <n v="3.96"/>
  </r>
  <r>
    <n v="27"/>
    <n v="106"/>
    <s v="Quinsam R"/>
    <s v="OPS"/>
    <s v="124"/>
    <s v="Chinook"/>
    <s v="3"/>
    <x v="0"/>
    <x v="7"/>
    <n v="106"/>
    <x v="11"/>
    <s v="CK-29"/>
    <s v="EAST VANCOUVER ISLAND-NORTH_FA_0.x"/>
    <s v="M"/>
    <s v="H"/>
    <n v="106"/>
    <s v="Quinsam River H"/>
    <n v="106"/>
    <s v="Quinsam R"/>
    <s v="JNST"/>
    <s v="S"/>
    <x v="1"/>
    <s v="180974"/>
    <n v="0"/>
    <s v="180974"/>
    <n v="2010"/>
    <s v="20100503"/>
    <s v="20100503"/>
    <n v="82"/>
    <n v="5.8"/>
    <m/>
    <s v="CWT"/>
    <s v="P"/>
    <s v="Y"/>
    <s v="Y"/>
    <s v="Y"/>
    <s v="Y"/>
    <n v="2.0577999999999999E-2"/>
    <x v="0"/>
    <n v="54448"/>
    <n v="203501"/>
    <x v="0"/>
    <n v="29943"/>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23"/>
    <m/>
    <m/>
    <m/>
    <m/>
    <m/>
    <m/>
    <m/>
    <m/>
    <m/>
    <m/>
    <m/>
    <m/>
    <m/>
    <m/>
    <m/>
    <m/>
    <m/>
    <m/>
    <n v="8.59"/>
    <n v="7.82"/>
    <m/>
    <m/>
    <n v="29.23"/>
    <n v="0"/>
    <n v="29.23"/>
    <n v="16.41"/>
    <n v="45.64"/>
  </r>
  <r>
    <n v="27"/>
    <n v="106"/>
    <s v="Quinsam R"/>
    <s v="OPS"/>
    <s v="124"/>
    <s v="Chinook"/>
    <s v="3"/>
    <x v="0"/>
    <x v="7"/>
    <n v="106"/>
    <x v="11"/>
    <s v="CK-29"/>
    <s v="EAST VANCOUVER ISLAND-NORTH_FA_0.x"/>
    <s v="M"/>
    <s v="H"/>
    <n v="106"/>
    <s v="Quinsam River H"/>
    <n v="106"/>
    <s v="Quinsam R"/>
    <s v="JNST"/>
    <s v="S"/>
    <x v="1"/>
    <s v="180974"/>
    <n v="0"/>
    <s v="180974"/>
    <n v="2010"/>
    <s v="20100503"/>
    <s v="20100503"/>
    <n v="82"/>
    <n v="5.8"/>
    <m/>
    <s v="CWT"/>
    <s v="P"/>
    <s v="Y"/>
    <s v="Y"/>
    <s v="Y"/>
    <s v="Y"/>
    <n v="2.0577999999999999E-2"/>
    <x v="0"/>
    <n v="54448"/>
    <n v="203501"/>
    <x v="1"/>
    <n v="29943"/>
    <x v="13"/>
    <m/>
    <m/>
    <m/>
    <m/>
    <m/>
    <m/>
    <m/>
    <m/>
    <m/>
    <m/>
    <m/>
    <m/>
    <m/>
    <m/>
    <m/>
    <m/>
    <m/>
    <m/>
    <m/>
    <m/>
    <m/>
    <m/>
    <m/>
    <m/>
    <m/>
    <m/>
    <m/>
    <m/>
    <m/>
    <m/>
    <m/>
    <m/>
    <m/>
    <m/>
    <m/>
    <m/>
    <m/>
    <m/>
    <m/>
    <m/>
    <m/>
    <m/>
    <m/>
    <m/>
    <m/>
    <m/>
    <m/>
    <m/>
    <m/>
    <n v="75.760000000000005"/>
    <m/>
    <m/>
    <m/>
    <m/>
    <m/>
    <m/>
    <m/>
    <m/>
    <m/>
    <m/>
    <m/>
    <m/>
    <m/>
    <m/>
    <m/>
    <m/>
    <m/>
    <m/>
    <m/>
    <m/>
    <m/>
    <m/>
    <m/>
    <m/>
    <m/>
    <m/>
    <m/>
    <m/>
    <m/>
    <m/>
    <m/>
    <m/>
    <m/>
    <m/>
    <m/>
    <m/>
    <m/>
    <m/>
    <m/>
    <m/>
    <m/>
    <m/>
    <m/>
    <m/>
    <m/>
    <m/>
    <m/>
    <m/>
    <m/>
    <m/>
    <m/>
    <m/>
    <m/>
    <m/>
    <m/>
    <m/>
    <m/>
    <m/>
    <m/>
    <m/>
    <m/>
    <m/>
    <m/>
    <m/>
    <m/>
    <m/>
    <m/>
    <m/>
    <m/>
    <m/>
    <m/>
    <m/>
    <m/>
    <m/>
    <m/>
    <m/>
    <m/>
    <m/>
    <m/>
    <m/>
    <m/>
    <m/>
    <m/>
    <m/>
    <m/>
    <m/>
    <m/>
    <m/>
    <m/>
    <m/>
    <m/>
    <m/>
    <m/>
    <m/>
    <m/>
    <m/>
    <m/>
    <m/>
    <m/>
    <m/>
    <m/>
    <m/>
    <m/>
    <m/>
    <m/>
    <m/>
    <m/>
    <m/>
    <m/>
    <n v="0.15"/>
    <m/>
    <m/>
    <m/>
    <m/>
    <n v="33.64"/>
    <n v="35.799999999999997"/>
    <m/>
    <m/>
    <n v="75.760000000000005"/>
    <n v="0.15"/>
    <n v="75.91"/>
    <n v="69.44"/>
    <n v="145.35000000000002"/>
  </r>
  <r>
    <n v="27"/>
    <n v="106"/>
    <s v="Quinsam R"/>
    <s v="OPS"/>
    <s v="124"/>
    <s v="Chinook"/>
    <s v="3"/>
    <x v="0"/>
    <x v="7"/>
    <n v="106"/>
    <x v="11"/>
    <s v="CK-29"/>
    <s v="EAST VANCOUVER ISLAND-NORTH_FA_0.x"/>
    <s v="M"/>
    <s v="H"/>
    <n v="106"/>
    <s v="Quinsam River H"/>
    <n v="106"/>
    <s v="Quinsam R"/>
    <s v="JNST"/>
    <s v="S"/>
    <x v="1"/>
    <s v="180974"/>
    <n v="0"/>
    <s v="180974"/>
    <n v="2010"/>
    <s v="20100503"/>
    <s v="20100503"/>
    <n v="82"/>
    <n v="5.8"/>
    <m/>
    <s v="CWT"/>
    <s v="P"/>
    <s v="Y"/>
    <s v="Y"/>
    <s v="Y"/>
    <s v="Y"/>
    <n v="2.0577999999999999E-2"/>
    <x v="0"/>
    <n v="54448"/>
    <n v="203501"/>
    <x v="2"/>
    <n v="29943"/>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21"/>
    <m/>
    <m/>
    <m/>
    <m/>
    <n v="7.47"/>
    <n v="0.44"/>
    <m/>
    <m/>
    <n v="0"/>
    <n v="11.21"/>
    <n v="11.21"/>
    <n v="7.91"/>
    <n v="19.12"/>
  </r>
  <r>
    <n v="27"/>
    <n v="106"/>
    <s v="Quinsam R"/>
    <s v="OPS"/>
    <s v="124"/>
    <s v="Chinook"/>
    <s v="3"/>
    <x v="0"/>
    <x v="7"/>
    <n v="106"/>
    <x v="11"/>
    <s v="CK-29"/>
    <s v="EAST VANCOUVER ISLAND-NORTH_FA_0.x"/>
    <s v="M"/>
    <s v="H"/>
    <n v="106"/>
    <s v="Quinsam River H"/>
    <n v="106"/>
    <s v="Quinsam R"/>
    <s v="JNST"/>
    <s v="S"/>
    <x v="1"/>
    <s v="180975"/>
    <n v="0"/>
    <s v="180975"/>
    <n v="2010"/>
    <s v="20100505"/>
    <s v="20100505"/>
    <n v="81"/>
    <n v="5.7"/>
    <m/>
    <s v="CWT"/>
    <s v="P"/>
    <s v="Y"/>
    <s v="Y"/>
    <s v="Y"/>
    <s v="Y"/>
    <n v="5.0200000000000002E-3"/>
    <x v="0"/>
    <n v="55892"/>
    <n v="203965"/>
    <x v="0"/>
    <n v="29940"/>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48"/>
    <m/>
    <m/>
    <m/>
    <m/>
    <n v="10.48"/>
    <n v="9.5500000000000007"/>
    <m/>
    <m/>
    <n v="0"/>
    <n v="7.48"/>
    <n v="7.48"/>
    <n v="20.03"/>
    <n v="27.51"/>
  </r>
  <r>
    <n v="27"/>
    <n v="106"/>
    <s v="Quinsam R"/>
    <s v="OPS"/>
    <s v="124"/>
    <s v="Chinook"/>
    <s v="3"/>
    <x v="0"/>
    <x v="7"/>
    <n v="106"/>
    <x v="11"/>
    <s v="CK-29"/>
    <s v="EAST VANCOUVER ISLAND-NORTH_FA_0.x"/>
    <s v="M"/>
    <s v="H"/>
    <n v="106"/>
    <s v="Quinsam River H"/>
    <n v="106"/>
    <s v="Quinsam R"/>
    <s v="JNST"/>
    <s v="S"/>
    <x v="1"/>
    <s v="180975"/>
    <n v="0"/>
    <s v="180975"/>
    <n v="2010"/>
    <s v="20100505"/>
    <s v="20100505"/>
    <n v="81"/>
    <n v="5.7"/>
    <m/>
    <s v="CWT"/>
    <s v="P"/>
    <s v="Y"/>
    <s v="Y"/>
    <s v="Y"/>
    <s v="Y"/>
    <n v="5.0200000000000002E-3"/>
    <x v="0"/>
    <n v="55892"/>
    <n v="203965"/>
    <x v="1"/>
    <n v="29940"/>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2699999999999996"/>
    <m/>
    <m/>
    <m/>
    <m/>
    <n v="38.340000000000003"/>
    <n v="45.51"/>
    <m/>
    <m/>
    <n v="0"/>
    <n v="4.2699999999999996"/>
    <n v="4.2699999999999996"/>
    <n v="83.85"/>
    <n v="88.12"/>
  </r>
  <r>
    <n v="27"/>
    <n v="106"/>
    <s v="Quinsam R"/>
    <s v="OPS"/>
    <s v="124"/>
    <s v="Chinook"/>
    <s v="3"/>
    <x v="0"/>
    <x v="7"/>
    <n v="106"/>
    <x v="11"/>
    <s v="CK-29"/>
    <s v="EAST VANCOUVER ISLAND-NORTH_FA_0.x"/>
    <s v="M"/>
    <s v="H"/>
    <n v="106"/>
    <s v="Quinsam River H"/>
    <n v="106"/>
    <s v="Quinsam R"/>
    <s v="JNST"/>
    <s v="S"/>
    <x v="1"/>
    <s v="180975"/>
    <n v="0"/>
    <s v="180975"/>
    <n v="2010"/>
    <s v="20100505"/>
    <s v="20100505"/>
    <n v="81"/>
    <n v="5.7"/>
    <m/>
    <s v="CWT"/>
    <s v="P"/>
    <s v="Y"/>
    <s v="Y"/>
    <s v="Y"/>
    <s v="Y"/>
    <n v="5.0200000000000002E-3"/>
    <x v="0"/>
    <n v="55892"/>
    <n v="203965"/>
    <x v="2"/>
    <n v="29940"/>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65"/>
    <m/>
    <m/>
    <m/>
    <m/>
    <n v="17.18"/>
    <n v="10.24"/>
    <m/>
    <m/>
    <n v="0"/>
    <n v="3.65"/>
    <n v="3.65"/>
    <n v="27.42"/>
    <n v="31.07"/>
  </r>
  <r>
    <n v="27"/>
    <n v="106"/>
    <s v="Quinsam R"/>
    <s v="OPS"/>
    <s v="124"/>
    <s v="Chinook"/>
    <s v="3"/>
    <x v="0"/>
    <x v="7"/>
    <n v="106"/>
    <x v="11"/>
    <s v="CK-29"/>
    <s v="EAST VANCOUVER ISLAND-NORTH_FA_0.x"/>
    <s v="M"/>
    <s v="H"/>
    <n v="106"/>
    <s v="Quinsam River H"/>
    <n v="106"/>
    <s v="Quinsam R"/>
    <s v="JNST"/>
    <s v="S"/>
    <x v="1"/>
    <s v="180976"/>
    <n v="0"/>
    <s v="180976"/>
    <n v="2010"/>
    <s v="20100506"/>
    <s v="20100506"/>
    <n v="80"/>
    <n v="5.6"/>
    <m/>
    <s v="CWT"/>
    <s v="P"/>
    <s v="Y"/>
    <s v="Y"/>
    <s v="Y"/>
    <s v="Y"/>
    <n v="6.1066000000000002E-2"/>
    <x v="0"/>
    <n v="54199"/>
    <n v="206206"/>
    <x v="4"/>
    <n v="29936"/>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6"/>
    <m/>
    <m/>
    <m/>
    <m/>
    <m/>
    <m/>
    <m/>
    <m/>
    <n v="0"/>
    <n v="0.46"/>
    <n v="0.46"/>
    <n v="0"/>
    <n v="0.46"/>
  </r>
  <r>
    <n v="27"/>
    <n v="106"/>
    <s v="Quinsam R"/>
    <s v="OPS"/>
    <s v="124"/>
    <s v="Chinook"/>
    <s v="3"/>
    <x v="0"/>
    <x v="7"/>
    <n v="106"/>
    <x v="11"/>
    <s v="CK-29"/>
    <s v="EAST VANCOUVER ISLAND-NORTH_FA_0.x"/>
    <s v="M"/>
    <s v="H"/>
    <n v="106"/>
    <s v="Quinsam River H"/>
    <n v="106"/>
    <s v="Quinsam R"/>
    <s v="JNST"/>
    <s v="S"/>
    <x v="1"/>
    <s v="180976"/>
    <n v="0"/>
    <s v="180976"/>
    <n v="2010"/>
    <s v="20100506"/>
    <s v="20100506"/>
    <n v="80"/>
    <n v="5.6"/>
    <m/>
    <s v="CWT"/>
    <s v="P"/>
    <s v="Y"/>
    <s v="Y"/>
    <s v="Y"/>
    <s v="Y"/>
    <n v="6.1066000000000002E-2"/>
    <x v="0"/>
    <n v="54199"/>
    <n v="206206"/>
    <x v="0"/>
    <n v="29936"/>
    <x v="11"/>
    <m/>
    <m/>
    <m/>
    <m/>
    <m/>
    <m/>
    <m/>
    <m/>
    <m/>
    <m/>
    <m/>
    <m/>
    <m/>
    <m/>
    <m/>
    <m/>
    <m/>
    <m/>
    <m/>
    <m/>
    <m/>
    <m/>
    <m/>
    <m/>
    <m/>
    <m/>
    <m/>
    <m/>
    <m/>
    <m/>
    <m/>
    <m/>
    <m/>
    <m/>
    <n v="18.600000000000001"/>
    <m/>
    <m/>
    <m/>
    <m/>
    <m/>
    <m/>
    <m/>
    <m/>
    <m/>
    <m/>
    <m/>
    <m/>
    <m/>
    <m/>
    <m/>
    <m/>
    <m/>
    <m/>
    <m/>
    <m/>
    <m/>
    <m/>
    <m/>
    <m/>
    <m/>
    <m/>
    <m/>
    <m/>
    <m/>
    <m/>
    <m/>
    <m/>
    <m/>
    <m/>
    <m/>
    <m/>
    <m/>
    <m/>
    <m/>
    <m/>
    <m/>
    <m/>
    <m/>
    <m/>
    <m/>
    <m/>
    <m/>
    <m/>
    <m/>
    <m/>
    <m/>
    <m/>
    <m/>
    <m/>
    <m/>
    <m/>
    <m/>
    <m/>
    <m/>
    <m/>
    <m/>
    <m/>
    <m/>
    <m/>
    <m/>
    <m/>
    <m/>
    <m/>
    <m/>
    <m/>
    <m/>
    <m/>
    <m/>
    <m/>
    <m/>
    <m/>
    <m/>
    <m/>
    <m/>
    <m/>
    <m/>
    <m/>
    <m/>
    <m/>
    <m/>
    <m/>
    <m/>
    <m/>
    <m/>
    <m/>
    <m/>
    <m/>
    <m/>
    <m/>
    <m/>
    <m/>
    <m/>
    <m/>
    <n v="40.6"/>
    <m/>
    <m/>
    <m/>
    <m/>
    <m/>
    <m/>
    <m/>
    <m/>
    <m/>
    <m/>
    <m/>
    <m/>
    <m/>
    <m/>
    <m/>
    <m/>
    <m/>
    <m/>
    <m/>
    <m/>
    <m/>
    <m/>
    <m/>
    <m/>
    <m/>
    <m/>
    <m/>
    <m/>
    <m/>
    <m/>
    <n v="6.02"/>
    <n v="2.5"/>
    <m/>
    <m/>
    <n v="59.2"/>
    <n v="0"/>
    <n v="59.2"/>
    <n v="8.52"/>
    <n v="67.72"/>
  </r>
  <r>
    <n v="27"/>
    <n v="106"/>
    <s v="Quinsam R"/>
    <s v="OPS"/>
    <s v="124"/>
    <s v="Chinook"/>
    <s v="3"/>
    <x v="0"/>
    <x v="7"/>
    <n v="106"/>
    <x v="11"/>
    <s v="CK-29"/>
    <s v="EAST VANCOUVER ISLAND-NORTH_FA_0.x"/>
    <s v="M"/>
    <s v="H"/>
    <n v="106"/>
    <s v="Quinsam River H"/>
    <n v="106"/>
    <s v="Quinsam R"/>
    <s v="JNST"/>
    <s v="S"/>
    <x v="1"/>
    <s v="180976"/>
    <n v="0"/>
    <s v="180976"/>
    <n v="2010"/>
    <s v="20100506"/>
    <s v="20100506"/>
    <n v="80"/>
    <n v="5.6"/>
    <m/>
    <s v="CWT"/>
    <s v="P"/>
    <s v="Y"/>
    <s v="Y"/>
    <s v="Y"/>
    <s v="Y"/>
    <n v="6.1066000000000002E-2"/>
    <x v="0"/>
    <n v="54199"/>
    <n v="206206"/>
    <x v="1"/>
    <n v="29936"/>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5.68"/>
    <n v="53.9"/>
    <m/>
    <m/>
    <n v="0"/>
    <n v="0"/>
    <n v="0"/>
    <n v="99.58"/>
    <n v="99.58"/>
  </r>
  <r>
    <n v="27"/>
    <n v="106"/>
    <s v="Quinsam R"/>
    <s v="OPS"/>
    <s v="124"/>
    <s v="Chinook"/>
    <s v="3"/>
    <x v="0"/>
    <x v="7"/>
    <n v="106"/>
    <x v="11"/>
    <s v="CK-29"/>
    <s v="EAST VANCOUVER ISLAND-NORTH_FA_0.x"/>
    <s v="M"/>
    <s v="H"/>
    <n v="106"/>
    <s v="Quinsam River H"/>
    <n v="106"/>
    <s v="Quinsam R"/>
    <s v="JNST"/>
    <s v="S"/>
    <x v="1"/>
    <s v="180976"/>
    <n v="0"/>
    <s v="180976"/>
    <n v="2010"/>
    <s v="20100506"/>
    <s v="20100506"/>
    <n v="80"/>
    <n v="5.6"/>
    <m/>
    <s v="CWT"/>
    <s v="P"/>
    <s v="Y"/>
    <s v="Y"/>
    <s v="Y"/>
    <s v="Y"/>
    <n v="6.1066000000000002E-2"/>
    <x v="0"/>
    <n v="54199"/>
    <n v="206206"/>
    <x v="2"/>
    <n v="29936"/>
    <x v="14"/>
    <m/>
    <m/>
    <m/>
    <m/>
    <m/>
    <m/>
    <m/>
    <m/>
    <m/>
    <m/>
    <m/>
    <m/>
    <m/>
    <m/>
    <m/>
    <m/>
    <m/>
    <m/>
    <m/>
    <m/>
    <m/>
    <m/>
    <m/>
    <m/>
    <m/>
    <m/>
    <m/>
    <m/>
    <m/>
    <n v="25.18"/>
    <m/>
    <m/>
    <m/>
    <m/>
    <m/>
    <m/>
    <m/>
    <m/>
    <m/>
    <m/>
    <m/>
    <m/>
    <m/>
    <m/>
    <m/>
    <m/>
    <m/>
    <m/>
    <m/>
    <m/>
    <m/>
    <m/>
    <m/>
    <m/>
    <m/>
    <m/>
    <m/>
    <m/>
    <m/>
    <m/>
    <m/>
    <m/>
    <m/>
    <m/>
    <m/>
    <m/>
    <m/>
    <m/>
    <m/>
    <m/>
    <m/>
    <m/>
    <m/>
    <m/>
    <m/>
    <m/>
    <m/>
    <m/>
    <m/>
    <m/>
    <m/>
    <m/>
    <m/>
    <m/>
    <m/>
    <m/>
    <m/>
    <m/>
    <m/>
    <m/>
    <m/>
    <m/>
    <m/>
    <m/>
    <m/>
    <m/>
    <m/>
    <m/>
    <m/>
    <m/>
    <m/>
    <m/>
    <m/>
    <m/>
    <m/>
    <m/>
    <m/>
    <m/>
    <m/>
    <m/>
    <m/>
    <m/>
    <m/>
    <m/>
    <m/>
    <m/>
    <m/>
    <m/>
    <m/>
    <m/>
    <m/>
    <m/>
    <m/>
    <m/>
    <m/>
    <m/>
    <m/>
    <m/>
    <m/>
    <m/>
    <m/>
    <m/>
    <m/>
    <m/>
    <m/>
    <m/>
    <m/>
    <m/>
    <m/>
    <m/>
    <m/>
    <m/>
    <m/>
    <m/>
    <m/>
    <m/>
    <m/>
    <m/>
    <m/>
    <m/>
    <m/>
    <m/>
    <m/>
    <m/>
    <m/>
    <m/>
    <m/>
    <m/>
    <m/>
    <n v="3.84"/>
    <m/>
    <m/>
    <m/>
    <m/>
    <n v="19.02"/>
    <n v="10.08"/>
    <m/>
    <m/>
    <n v="25.18"/>
    <n v="3.84"/>
    <n v="29.02"/>
    <n v="29.1"/>
    <n v="58.12"/>
  </r>
  <r>
    <n v="27"/>
    <n v="106"/>
    <s v="Quinsam R"/>
    <s v="OPS"/>
    <s v="124"/>
    <s v="Chinook"/>
    <s v="3"/>
    <x v="0"/>
    <x v="7"/>
    <n v="106"/>
    <x v="11"/>
    <s v="CK-29"/>
    <s v="EAST VANCOUVER ISLAND-NORTH_FA_0.x"/>
    <s v="M"/>
    <s v="H"/>
    <n v="106"/>
    <s v="Quinsam River H"/>
    <n v="106"/>
    <s v="Quinsam R"/>
    <s v="JNST"/>
    <s v="S"/>
    <x v="1"/>
    <s v="180977"/>
    <n v="0"/>
    <s v="180977"/>
    <n v="2010"/>
    <s v="20100513"/>
    <s v="20100513"/>
    <n v="79"/>
    <n v="5.0999999999999996"/>
    <m/>
    <s v="CWT"/>
    <s v="P"/>
    <s v="Y"/>
    <s v="Y"/>
    <s v="Y"/>
    <s v="Y"/>
    <n v="1.9650000000000001E-2"/>
    <x v="0"/>
    <n v="56923"/>
    <n v="199846"/>
    <x v="0"/>
    <n v="29954"/>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2"/>
    <m/>
    <m/>
    <m/>
    <m/>
    <n v="8.07"/>
    <n v="7.35"/>
    <m/>
    <m/>
    <n v="0"/>
    <n v="7.2"/>
    <n v="7.2"/>
    <n v="15.42"/>
    <n v="22.619999999999997"/>
  </r>
  <r>
    <n v="27"/>
    <n v="106"/>
    <s v="Quinsam R"/>
    <s v="OPS"/>
    <s v="124"/>
    <s v="Chinook"/>
    <s v="3"/>
    <x v="0"/>
    <x v="7"/>
    <n v="106"/>
    <x v="11"/>
    <s v="CK-29"/>
    <s v="EAST VANCOUVER ISLAND-NORTH_FA_0.x"/>
    <s v="M"/>
    <s v="H"/>
    <n v="106"/>
    <s v="Quinsam River H"/>
    <n v="106"/>
    <s v="Quinsam R"/>
    <s v="JNST"/>
    <s v="S"/>
    <x v="1"/>
    <s v="180977"/>
    <n v="0"/>
    <s v="180977"/>
    <n v="2010"/>
    <s v="20100513"/>
    <s v="20100513"/>
    <n v="79"/>
    <n v="5.0999999999999996"/>
    <m/>
    <s v="CWT"/>
    <s v="P"/>
    <s v="Y"/>
    <s v="Y"/>
    <s v="Y"/>
    <s v="Y"/>
    <n v="1.9650000000000001E-2"/>
    <x v="0"/>
    <n v="56923"/>
    <n v="199846"/>
    <x v="1"/>
    <n v="29954"/>
    <x v="13"/>
    <m/>
    <m/>
    <m/>
    <m/>
    <m/>
    <m/>
    <m/>
    <m/>
    <m/>
    <m/>
    <m/>
    <m/>
    <m/>
    <m/>
    <m/>
    <m/>
    <n v="10.6"/>
    <m/>
    <m/>
    <m/>
    <m/>
    <m/>
    <m/>
    <m/>
    <m/>
    <m/>
    <m/>
    <m/>
    <m/>
    <m/>
    <m/>
    <m/>
    <m/>
    <m/>
    <n v="12.25"/>
    <m/>
    <m/>
    <m/>
    <m/>
    <m/>
    <m/>
    <m/>
    <m/>
    <m/>
    <m/>
    <m/>
    <m/>
    <m/>
    <m/>
    <n v="13.41"/>
    <m/>
    <m/>
    <m/>
    <m/>
    <m/>
    <m/>
    <m/>
    <m/>
    <m/>
    <m/>
    <m/>
    <m/>
    <m/>
    <m/>
    <m/>
    <m/>
    <m/>
    <m/>
    <m/>
    <m/>
    <m/>
    <m/>
    <m/>
    <m/>
    <m/>
    <m/>
    <m/>
    <m/>
    <m/>
    <m/>
    <m/>
    <m/>
    <m/>
    <m/>
    <m/>
    <m/>
    <m/>
    <m/>
    <m/>
    <m/>
    <m/>
    <m/>
    <m/>
    <m/>
    <m/>
    <m/>
    <m/>
    <m/>
    <m/>
    <m/>
    <m/>
    <m/>
    <m/>
    <m/>
    <m/>
    <m/>
    <m/>
    <m/>
    <m/>
    <m/>
    <m/>
    <m/>
    <m/>
    <m/>
    <m/>
    <m/>
    <m/>
    <m/>
    <m/>
    <m/>
    <m/>
    <m/>
    <m/>
    <m/>
    <m/>
    <m/>
    <m/>
    <m/>
    <m/>
    <m/>
    <m/>
    <m/>
    <m/>
    <m/>
    <m/>
    <m/>
    <m/>
    <m/>
    <m/>
    <m/>
    <n v="12.39"/>
    <m/>
    <m/>
    <m/>
    <m/>
    <m/>
    <m/>
    <n v="12.39"/>
    <m/>
    <m/>
    <m/>
    <m/>
    <m/>
    <m/>
    <m/>
    <m/>
    <m/>
    <m/>
    <m/>
    <n v="52.24"/>
    <m/>
    <m/>
    <m/>
    <m/>
    <n v="34.200000000000003"/>
    <n v="36.06"/>
    <m/>
    <m/>
    <n v="61.04"/>
    <n v="52.24"/>
    <n v="113.28"/>
    <n v="70.260000000000005"/>
    <n v="183.54000000000002"/>
  </r>
  <r>
    <n v="27"/>
    <n v="106"/>
    <s v="Quinsam R"/>
    <s v="OPS"/>
    <s v="124"/>
    <s v="Chinook"/>
    <s v="3"/>
    <x v="0"/>
    <x v="7"/>
    <n v="106"/>
    <x v="11"/>
    <s v="CK-29"/>
    <s v="EAST VANCOUVER ISLAND-NORTH_FA_0.x"/>
    <s v="M"/>
    <s v="H"/>
    <n v="106"/>
    <s v="Quinsam River H"/>
    <n v="106"/>
    <s v="Quinsam R"/>
    <s v="JNST"/>
    <s v="S"/>
    <x v="1"/>
    <s v="180977"/>
    <n v="0"/>
    <s v="180977"/>
    <n v="2010"/>
    <s v="20100513"/>
    <s v="20100513"/>
    <n v="79"/>
    <n v="5.0999999999999996"/>
    <m/>
    <s v="CWT"/>
    <s v="P"/>
    <s v="Y"/>
    <s v="Y"/>
    <s v="Y"/>
    <s v="Y"/>
    <n v="1.9650000000000001E-2"/>
    <x v="0"/>
    <n v="56923"/>
    <n v="199846"/>
    <x v="2"/>
    <n v="29954"/>
    <x v="14"/>
    <m/>
    <m/>
    <m/>
    <m/>
    <m/>
    <m/>
    <m/>
    <m/>
    <m/>
    <m/>
    <m/>
    <m/>
    <m/>
    <m/>
    <m/>
    <m/>
    <m/>
    <m/>
    <m/>
    <m/>
    <m/>
    <m/>
    <m/>
    <m/>
    <m/>
    <m/>
    <m/>
    <m/>
    <m/>
    <m/>
    <m/>
    <m/>
    <m/>
    <m/>
    <n v="11.9"/>
    <m/>
    <m/>
    <m/>
    <m/>
    <m/>
    <m/>
    <m/>
    <m/>
    <m/>
    <m/>
    <m/>
    <m/>
    <m/>
    <m/>
    <m/>
    <m/>
    <m/>
    <m/>
    <m/>
    <m/>
    <m/>
    <m/>
    <m/>
    <m/>
    <m/>
    <m/>
    <m/>
    <m/>
    <m/>
    <m/>
    <m/>
    <m/>
    <m/>
    <m/>
    <m/>
    <m/>
    <m/>
    <m/>
    <m/>
    <m/>
    <m/>
    <m/>
    <m/>
    <m/>
    <m/>
    <m/>
    <m/>
    <m/>
    <m/>
    <m/>
    <m/>
    <m/>
    <m/>
    <m/>
    <m/>
    <m/>
    <m/>
    <m/>
    <m/>
    <m/>
    <m/>
    <m/>
    <m/>
    <m/>
    <m/>
    <m/>
    <m/>
    <m/>
    <m/>
    <m/>
    <m/>
    <m/>
    <m/>
    <m/>
    <m/>
    <m/>
    <m/>
    <m/>
    <m/>
    <m/>
    <m/>
    <m/>
    <m/>
    <m/>
    <m/>
    <m/>
    <m/>
    <m/>
    <m/>
    <m/>
    <m/>
    <m/>
    <m/>
    <m/>
    <m/>
    <m/>
    <m/>
    <m/>
    <m/>
    <m/>
    <m/>
    <m/>
    <m/>
    <m/>
    <m/>
    <m/>
    <m/>
    <m/>
    <m/>
    <m/>
    <m/>
    <m/>
    <m/>
    <m/>
    <m/>
    <m/>
    <m/>
    <m/>
    <m/>
    <m/>
    <m/>
    <m/>
    <m/>
    <m/>
    <m/>
    <m/>
    <m/>
    <m/>
    <m/>
    <n v="12"/>
    <n v="11.21"/>
    <m/>
    <m/>
    <n v="11.9"/>
    <n v="0"/>
    <n v="11.9"/>
    <n v="23.21"/>
    <n v="35.11"/>
  </r>
  <r>
    <n v="27"/>
    <n v="106"/>
    <s v="Quinsam R"/>
    <s v="OPS"/>
    <s v="124"/>
    <s v="Chinook"/>
    <s v="3"/>
    <x v="0"/>
    <x v="7"/>
    <n v="106"/>
    <x v="11"/>
    <s v="CK-29"/>
    <s v="EAST VANCOUVER ISLAND-NORTH_FA_0.x"/>
    <s v="M"/>
    <s v="H"/>
    <n v="106"/>
    <s v="Quinsam River H"/>
    <n v="106"/>
    <s v="Quinsam R"/>
    <s v="JNST"/>
    <s v="S"/>
    <x v="1"/>
    <s v="180986"/>
    <n v="0"/>
    <s v="180986"/>
    <n v="2010"/>
    <s v="20100503"/>
    <s v="20100503"/>
    <n v="82"/>
    <n v="5.8"/>
    <m/>
    <s v="CWT"/>
    <s v="P"/>
    <s v="Y"/>
    <s v="Y"/>
    <s v="Y"/>
    <s v="Y"/>
    <n v="9.1739999999999999E-3"/>
    <x v="0"/>
    <n v="29160"/>
    <n v="107732"/>
    <x v="0"/>
    <n v="29942"/>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57"/>
    <m/>
    <m/>
    <m/>
    <m/>
    <n v="6.37"/>
    <n v="5.8"/>
    <m/>
    <m/>
    <n v="0"/>
    <n v="7.57"/>
    <n v="7.57"/>
    <n v="12.17"/>
    <n v="19.740000000000002"/>
  </r>
  <r>
    <n v="27"/>
    <n v="106"/>
    <s v="Quinsam R"/>
    <s v="OPS"/>
    <s v="124"/>
    <s v="Chinook"/>
    <s v="3"/>
    <x v="0"/>
    <x v="7"/>
    <n v="106"/>
    <x v="11"/>
    <s v="CK-29"/>
    <s v="EAST VANCOUVER ISLAND-NORTH_FA_0.x"/>
    <s v="M"/>
    <s v="H"/>
    <n v="106"/>
    <s v="Quinsam River H"/>
    <n v="106"/>
    <s v="Quinsam R"/>
    <s v="JNST"/>
    <s v="S"/>
    <x v="1"/>
    <s v="180986"/>
    <n v="0"/>
    <s v="180986"/>
    <n v="2010"/>
    <s v="20100503"/>
    <s v="20100503"/>
    <n v="82"/>
    <n v="5.8"/>
    <m/>
    <s v="CWT"/>
    <s v="P"/>
    <s v="Y"/>
    <s v="Y"/>
    <s v="Y"/>
    <s v="Y"/>
    <n v="9.1739999999999999E-3"/>
    <x v="0"/>
    <n v="29160"/>
    <n v="107732"/>
    <x v="1"/>
    <n v="29942"/>
    <x v="13"/>
    <m/>
    <m/>
    <m/>
    <m/>
    <m/>
    <m/>
    <m/>
    <m/>
    <m/>
    <m/>
    <m/>
    <m/>
    <m/>
    <n v="9.42"/>
    <m/>
    <m/>
    <m/>
    <m/>
    <m/>
    <m/>
    <m/>
    <m/>
    <m/>
    <m/>
    <m/>
    <m/>
    <m/>
    <m/>
    <m/>
    <m/>
    <m/>
    <m/>
    <m/>
    <m/>
    <n v="12.89"/>
    <m/>
    <m/>
    <m/>
    <m/>
    <m/>
    <m/>
    <m/>
    <m/>
    <m/>
    <m/>
    <m/>
    <m/>
    <m/>
    <m/>
    <m/>
    <m/>
    <m/>
    <m/>
    <m/>
    <m/>
    <m/>
    <m/>
    <m/>
    <m/>
    <m/>
    <m/>
    <m/>
    <m/>
    <m/>
    <m/>
    <m/>
    <m/>
    <m/>
    <m/>
    <m/>
    <m/>
    <m/>
    <m/>
    <m/>
    <m/>
    <m/>
    <m/>
    <m/>
    <m/>
    <m/>
    <m/>
    <m/>
    <m/>
    <m/>
    <m/>
    <m/>
    <m/>
    <m/>
    <m/>
    <m/>
    <m/>
    <m/>
    <m/>
    <m/>
    <m/>
    <m/>
    <m/>
    <m/>
    <m/>
    <m/>
    <m/>
    <m/>
    <m/>
    <m/>
    <m/>
    <m/>
    <m/>
    <m/>
    <m/>
    <m/>
    <m/>
    <m/>
    <m/>
    <m/>
    <m/>
    <m/>
    <m/>
    <m/>
    <m/>
    <m/>
    <m/>
    <m/>
    <m/>
    <m/>
    <m/>
    <m/>
    <m/>
    <m/>
    <m/>
    <m/>
    <m/>
    <m/>
    <m/>
    <m/>
    <m/>
    <m/>
    <m/>
    <m/>
    <m/>
    <m/>
    <m/>
    <m/>
    <m/>
    <m/>
    <m/>
    <m/>
    <m/>
    <m/>
    <m/>
    <m/>
    <m/>
    <m/>
    <m/>
    <m/>
    <m/>
    <m/>
    <m/>
    <m/>
    <m/>
    <n v="4.43"/>
    <m/>
    <m/>
    <m/>
    <m/>
    <n v="11.09"/>
    <n v="10.66"/>
    <m/>
    <m/>
    <n v="22.31"/>
    <n v="4.43"/>
    <n v="26.74"/>
    <n v="21.75"/>
    <n v="48.489999999999995"/>
  </r>
  <r>
    <n v="27"/>
    <n v="106"/>
    <s v="Quinsam R"/>
    <s v="OPS"/>
    <s v="124"/>
    <s v="Chinook"/>
    <s v="3"/>
    <x v="0"/>
    <x v="7"/>
    <n v="106"/>
    <x v="11"/>
    <s v="CK-29"/>
    <s v="EAST VANCOUVER ISLAND-NORTH_FA_0.x"/>
    <s v="M"/>
    <s v="H"/>
    <n v="106"/>
    <s v="Quinsam River H"/>
    <n v="106"/>
    <s v="Quinsam R"/>
    <s v="JNST"/>
    <s v="S"/>
    <x v="1"/>
    <s v="180986"/>
    <n v="0"/>
    <s v="180986"/>
    <n v="2010"/>
    <s v="20100503"/>
    <s v="20100503"/>
    <n v="82"/>
    <n v="5.8"/>
    <m/>
    <s v="CWT"/>
    <s v="P"/>
    <s v="Y"/>
    <s v="Y"/>
    <s v="Y"/>
    <s v="Y"/>
    <n v="9.1739999999999999E-3"/>
    <x v="0"/>
    <n v="29160"/>
    <n v="107732"/>
    <x v="2"/>
    <n v="29942"/>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2"/>
    <n v="1.32"/>
    <m/>
    <m/>
    <n v="0"/>
    <n v="0"/>
    <n v="0"/>
    <n v="3.94"/>
    <n v="3.9400000000000004"/>
  </r>
  <r>
    <n v="27"/>
    <n v="106"/>
    <s v="Quinsam R"/>
    <s v="OPS"/>
    <s v="124"/>
    <s v="Chinook"/>
    <s v="3"/>
    <x v="0"/>
    <x v="7"/>
    <n v="106"/>
    <x v="11"/>
    <s v="CK-29"/>
    <s v="EAST VANCOUVER ISLAND-NORTH_FA_0.x"/>
    <s v="M"/>
    <s v="H"/>
    <n v="106"/>
    <s v="Quinsam River H"/>
    <n v="106"/>
    <s v="Quinsam R"/>
    <s v="JNST"/>
    <s v="S"/>
    <x v="1"/>
    <s v="180987"/>
    <n v="0"/>
    <s v="180987"/>
    <n v="2010"/>
    <s v="20100505"/>
    <s v="20100505"/>
    <n v="80"/>
    <n v="5.7"/>
    <m/>
    <s v="CWT"/>
    <s v="P"/>
    <s v="Y"/>
    <s v="Y"/>
    <s v="Y"/>
    <s v="Y"/>
    <n v="2.1359999999999999E-3"/>
    <x v="0"/>
    <n v="28487"/>
    <n v="103654"/>
    <x v="4"/>
    <n v="29941"/>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3"/>
    <m/>
    <m/>
    <m/>
    <n v="0"/>
    <n v="0"/>
    <n v="0"/>
    <n v="1.53"/>
    <n v="1.53"/>
  </r>
  <r>
    <n v="27"/>
    <n v="106"/>
    <s v="Quinsam R"/>
    <s v="OPS"/>
    <s v="124"/>
    <s v="Chinook"/>
    <s v="3"/>
    <x v="0"/>
    <x v="7"/>
    <n v="106"/>
    <x v="11"/>
    <s v="CK-29"/>
    <s v="EAST VANCOUVER ISLAND-NORTH_FA_0.x"/>
    <s v="M"/>
    <s v="H"/>
    <n v="106"/>
    <s v="Quinsam River H"/>
    <n v="106"/>
    <s v="Quinsam R"/>
    <s v="JNST"/>
    <s v="S"/>
    <x v="1"/>
    <s v="180987"/>
    <n v="0"/>
    <s v="180987"/>
    <n v="2010"/>
    <s v="20100505"/>
    <s v="20100505"/>
    <n v="80"/>
    <n v="5.7"/>
    <m/>
    <s v="CWT"/>
    <s v="P"/>
    <s v="Y"/>
    <s v="Y"/>
    <s v="Y"/>
    <s v="Y"/>
    <n v="2.1359999999999999E-3"/>
    <x v="0"/>
    <n v="28487"/>
    <n v="103654"/>
    <x v="0"/>
    <n v="29941"/>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8"/>
    <n v="3.81"/>
    <m/>
    <m/>
    <n v="0"/>
    <n v="0"/>
    <n v="0"/>
    <n v="7.99"/>
    <n v="7.99"/>
  </r>
  <r>
    <n v="27"/>
    <n v="106"/>
    <s v="Quinsam R"/>
    <s v="OPS"/>
    <s v="124"/>
    <s v="Chinook"/>
    <s v="3"/>
    <x v="0"/>
    <x v="7"/>
    <n v="106"/>
    <x v="11"/>
    <s v="CK-29"/>
    <s v="EAST VANCOUVER ISLAND-NORTH_FA_0.x"/>
    <s v="M"/>
    <s v="H"/>
    <n v="106"/>
    <s v="Quinsam River H"/>
    <n v="106"/>
    <s v="Quinsam R"/>
    <s v="JNST"/>
    <s v="S"/>
    <x v="1"/>
    <s v="180987"/>
    <n v="0"/>
    <s v="180987"/>
    <n v="2010"/>
    <s v="20100505"/>
    <s v="20100505"/>
    <n v="80"/>
    <n v="5.7"/>
    <m/>
    <s v="CWT"/>
    <s v="P"/>
    <s v="Y"/>
    <s v="Y"/>
    <s v="Y"/>
    <s v="Y"/>
    <n v="2.1359999999999999E-3"/>
    <x v="0"/>
    <n v="28487"/>
    <n v="103654"/>
    <x v="1"/>
    <n v="29941"/>
    <x v="13"/>
    <m/>
    <m/>
    <m/>
    <m/>
    <m/>
    <m/>
    <m/>
    <m/>
    <m/>
    <m/>
    <m/>
    <m/>
    <m/>
    <m/>
    <m/>
    <m/>
    <m/>
    <m/>
    <m/>
    <m/>
    <m/>
    <m/>
    <m/>
    <m/>
    <m/>
    <m/>
    <m/>
    <m/>
    <m/>
    <m/>
    <m/>
    <m/>
    <m/>
    <m/>
    <m/>
    <m/>
    <m/>
    <m/>
    <m/>
    <m/>
    <m/>
    <m/>
    <m/>
    <m/>
    <m/>
    <m/>
    <m/>
    <m/>
    <m/>
    <n v="13.9"/>
    <m/>
    <m/>
    <m/>
    <m/>
    <m/>
    <m/>
    <m/>
    <m/>
    <m/>
    <m/>
    <m/>
    <m/>
    <m/>
    <m/>
    <m/>
    <m/>
    <m/>
    <m/>
    <m/>
    <m/>
    <m/>
    <m/>
    <m/>
    <m/>
    <m/>
    <m/>
    <m/>
    <m/>
    <m/>
    <m/>
    <m/>
    <m/>
    <m/>
    <m/>
    <m/>
    <m/>
    <m/>
    <m/>
    <m/>
    <m/>
    <m/>
    <m/>
    <m/>
    <m/>
    <m/>
    <m/>
    <m/>
    <m/>
    <m/>
    <m/>
    <m/>
    <m/>
    <m/>
    <m/>
    <m/>
    <m/>
    <m/>
    <m/>
    <m/>
    <m/>
    <m/>
    <m/>
    <m/>
    <m/>
    <m/>
    <m/>
    <m/>
    <m/>
    <m/>
    <m/>
    <m/>
    <m/>
    <m/>
    <m/>
    <m/>
    <m/>
    <m/>
    <m/>
    <m/>
    <m/>
    <m/>
    <m/>
    <m/>
    <m/>
    <m/>
    <m/>
    <m/>
    <m/>
    <m/>
    <m/>
    <m/>
    <m/>
    <m/>
    <m/>
    <m/>
    <m/>
    <m/>
    <m/>
    <m/>
    <m/>
    <m/>
    <m/>
    <m/>
    <m/>
    <m/>
    <m/>
    <m/>
    <m/>
    <m/>
    <n v="3.75"/>
    <m/>
    <m/>
    <m/>
    <m/>
    <n v="30.03"/>
    <n v="28.42"/>
    <m/>
    <m/>
    <n v="13.9"/>
    <n v="3.75"/>
    <n v="17.649999999999999"/>
    <n v="58.45"/>
    <n v="76.099999999999994"/>
  </r>
  <r>
    <n v="27"/>
    <n v="106"/>
    <s v="Quinsam R"/>
    <s v="OPS"/>
    <s v="124"/>
    <s v="Chinook"/>
    <s v="3"/>
    <x v="0"/>
    <x v="7"/>
    <n v="106"/>
    <x v="11"/>
    <s v="CK-29"/>
    <s v="EAST VANCOUVER ISLAND-NORTH_FA_0.x"/>
    <s v="M"/>
    <s v="H"/>
    <n v="106"/>
    <s v="Quinsam River H"/>
    <n v="106"/>
    <s v="Quinsam R"/>
    <s v="JNST"/>
    <s v="S"/>
    <x v="1"/>
    <s v="180987"/>
    <n v="0"/>
    <s v="180987"/>
    <n v="2010"/>
    <s v="20100505"/>
    <s v="20100505"/>
    <n v="80"/>
    <n v="5.7"/>
    <m/>
    <s v="CWT"/>
    <s v="P"/>
    <s v="Y"/>
    <s v="Y"/>
    <s v="Y"/>
    <s v="Y"/>
    <n v="2.1359999999999999E-3"/>
    <x v="0"/>
    <n v="28487"/>
    <n v="103654"/>
    <x v="2"/>
    <n v="29941"/>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64"/>
    <m/>
    <m/>
    <m/>
    <m/>
    <n v="20.77"/>
    <n v="2.38"/>
    <m/>
    <m/>
    <n v="0"/>
    <n v="3.64"/>
    <n v="3.64"/>
    <n v="23.15"/>
    <n v="26.79"/>
  </r>
  <r>
    <n v="27"/>
    <n v="106"/>
    <s v="Quinsam R"/>
    <s v="OPS"/>
    <s v="124"/>
    <s v="Chinook"/>
    <s v="3"/>
    <x v="0"/>
    <x v="7"/>
    <n v="106"/>
    <x v="11"/>
    <s v="CK-29"/>
    <s v="EAST VANCOUVER ISLAND-NORTH_FA_0.x"/>
    <s v="M"/>
    <s v="H"/>
    <n v="106"/>
    <s v="Quinsam River H"/>
    <n v="106"/>
    <s v="Quinsam R"/>
    <s v="JNST"/>
    <s v="S"/>
    <x v="1"/>
    <s v="180988"/>
    <n v="0"/>
    <s v="180988"/>
    <n v="2010"/>
    <s v="20100506"/>
    <s v="20100506"/>
    <n v="80"/>
    <n v="5.6"/>
    <m/>
    <s v="CWT"/>
    <s v="P"/>
    <s v="Y"/>
    <s v="Y"/>
    <s v="Y"/>
    <s v="Y"/>
    <n v="1.0399999999999999E-3"/>
    <x v="0"/>
    <n v="29775"/>
    <n v="106473"/>
    <x v="0"/>
    <n v="29937"/>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100000000000003"/>
    <n v="3.74"/>
    <m/>
    <m/>
    <n v="0"/>
    <n v="0"/>
    <n v="0"/>
    <n v="7.85"/>
    <n v="7.8500000000000005"/>
  </r>
  <r>
    <n v="27"/>
    <n v="106"/>
    <s v="Quinsam R"/>
    <s v="OPS"/>
    <s v="124"/>
    <s v="Chinook"/>
    <s v="3"/>
    <x v="0"/>
    <x v="7"/>
    <n v="106"/>
    <x v="11"/>
    <s v="CK-29"/>
    <s v="EAST VANCOUVER ISLAND-NORTH_FA_0.x"/>
    <s v="M"/>
    <s v="H"/>
    <n v="106"/>
    <s v="Quinsam River H"/>
    <n v="106"/>
    <s v="Quinsam R"/>
    <s v="JNST"/>
    <s v="S"/>
    <x v="1"/>
    <s v="180988"/>
    <n v="0"/>
    <s v="180988"/>
    <n v="2010"/>
    <s v="20100506"/>
    <s v="20100506"/>
    <n v="80"/>
    <n v="5.6"/>
    <m/>
    <s v="CWT"/>
    <s v="P"/>
    <s v="Y"/>
    <s v="Y"/>
    <s v="Y"/>
    <s v="Y"/>
    <n v="1.0399999999999999E-3"/>
    <x v="0"/>
    <n v="29775"/>
    <n v="106473"/>
    <x v="1"/>
    <n v="29937"/>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24"/>
    <m/>
    <m/>
    <n v="12.62"/>
    <m/>
    <m/>
    <m/>
    <m/>
    <m/>
    <m/>
    <m/>
    <m/>
    <m/>
    <m/>
    <m/>
    <m/>
    <m/>
    <m/>
    <m/>
    <n v="28.9"/>
    <m/>
    <m/>
    <m/>
    <m/>
    <n v="24.14"/>
    <n v="25.95"/>
    <m/>
    <m/>
    <n v="37.86"/>
    <n v="28.9"/>
    <n v="66.760000000000005"/>
    <n v="50.09"/>
    <n v="116.85000000000001"/>
  </r>
  <r>
    <n v="27"/>
    <n v="106"/>
    <s v="Quinsam R"/>
    <s v="OPS"/>
    <s v="124"/>
    <s v="Chinook"/>
    <s v="3"/>
    <x v="0"/>
    <x v="7"/>
    <n v="106"/>
    <x v="11"/>
    <s v="CK-29"/>
    <s v="EAST VANCOUVER ISLAND-NORTH_FA_0.x"/>
    <s v="M"/>
    <s v="H"/>
    <n v="106"/>
    <s v="Quinsam River H"/>
    <n v="106"/>
    <s v="Quinsam R"/>
    <s v="JNST"/>
    <s v="S"/>
    <x v="1"/>
    <s v="180988"/>
    <n v="0"/>
    <s v="180988"/>
    <n v="2010"/>
    <s v="20100506"/>
    <s v="20100506"/>
    <n v="80"/>
    <n v="5.6"/>
    <m/>
    <s v="CWT"/>
    <s v="P"/>
    <s v="Y"/>
    <s v="Y"/>
    <s v="Y"/>
    <s v="Y"/>
    <n v="1.0399999999999999E-3"/>
    <x v="0"/>
    <n v="29775"/>
    <n v="106473"/>
    <x v="2"/>
    <n v="29937"/>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15"/>
    <n v="0.42"/>
    <m/>
    <m/>
    <n v="0"/>
    <n v="0"/>
    <n v="0"/>
    <n v="7.57"/>
    <n v="7.57"/>
  </r>
  <r>
    <n v="27"/>
    <n v="106"/>
    <s v="Quinsam R"/>
    <s v="OPS"/>
    <s v="124"/>
    <s v="Chinook"/>
    <s v="3"/>
    <x v="0"/>
    <x v="8"/>
    <n v="106"/>
    <x v="11"/>
    <s v="CK-29"/>
    <s v="EAST VANCOUVER ISLAND-NORTH_FA_0.x"/>
    <s v="M"/>
    <s v="H"/>
    <n v="420"/>
    <s v="Discovery Passage Seapens"/>
    <n v="420"/>
    <s v="Discovery Pass"/>
    <s v="JNST"/>
    <s v="S"/>
    <x v="2"/>
    <s v="181179"/>
    <n v="0"/>
    <s v="181179"/>
    <n v="2011"/>
    <s v="20110429"/>
    <s v="20110429"/>
    <n v="88"/>
    <n v="6.9"/>
    <m/>
    <s v="CWT"/>
    <s v="B"/>
    <s v="Y"/>
    <s v="Y"/>
    <s v="Y"/>
    <s v="Y"/>
    <n v="1.8E-3"/>
    <x v="0"/>
    <n v="28103"/>
    <n v="478184"/>
    <x v="0"/>
    <n v="30857"/>
    <x v="13"/>
    <m/>
    <m/>
    <m/>
    <m/>
    <m/>
    <m/>
    <m/>
    <m/>
    <m/>
    <m/>
    <m/>
    <m/>
    <m/>
    <n v="43.2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73"/>
    <n v="10.11"/>
    <m/>
    <m/>
    <n v="43.22"/>
    <n v="0"/>
    <n v="43.22"/>
    <n v="22.84"/>
    <n v="66.06"/>
  </r>
  <r>
    <n v="27"/>
    <n v="106"/>
    <s v="Quinsam R"/>
    <s v="OPS"/>
    <s v="124"/>
    <s v="Chinook"/>
    <s v="3"/>
    <x v="0"/>
    <x v="8"/>
    <n v="106"/>
    <x v="11"/>
    <s v="CK-29"/>
    <s v="EAST VANCOUVER ISLAND-NORTH_FA_0.x"/>
    <s v="M"/>
    <s v="H"/>
    <n v="420"/>
    <s v="Discovery Passage Seapens"/>
    <n v="420"/>
    <s v="Discovery Pass"/>
    <s v="JNST"/>
    <s v="S"/>
    <x v="2"/>
    <s v="181179"/>
    <n v="0"/>
    <s v="181179"/>
    <n v="2011"/>
    <s v="20110429"/>
    <s v="20110429"/>
    <n v="88"/>
    <n v="6.9"/>
    <m/>
    <s v="CWT"/>
    <s v="B"/>
    <s v="Y"/>
    <s v="Y"/>
    <s v="Y"/>
    <s v="Y"/>
    <n v="1.8E-3"/>
    <x v="0"/>
    <n v="28103"/>
    <n v="478184"/>
    <x v="1"/>
    <n v="30857"/>
    <x v="14"/>
    <m/>
    <m/>
    <m/>
    <m/>
    <m/>
    <m/>
    <m/>
    <m/>
    <m/>
    <m/>
    <m/>
    <m/>
    <m/>
    <m/>
    <m/>
    <n v="48.8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1.45"/>
    <m/>
    <m/>
    <m/>
    <m/>
    <n v="63.11"/>
    <n v="9.1199999999999992"/>
    <m/>
    <m/>
    <n v="48.83"/>
    <n v="111.45"/>
    <n v="160.28"/>
    <n v="72.23"/>
    <n v="232.51"/>
  </r>
  <r>
    <n v="27"/>
    <n v="106"/>
    <s v="Quinsam R"/>
    <s v="OPS"/>
    <s v="124"/>
    <s v="Chinook"/>
    <s v="3"/>
    <x v="0"/>
    <x v="8"/>
    <n v="106"/>
    <x v="11"/>
    <s v="CK-29"/>
    <s v="EAST VANCOUVER ISLAND-NORTH_FA_0.x"/>
    <s v="M"/>
    <s v="H"/>
    <n v="420"/>
    <s v="Discovery Passage Seapens"/>
    <n v="420"/>
    <s v="Discovery Pass"/>
    <s v="JNST"/>
    <s v="S"/>
    <x v="2"/>
    <s v="181180"/>
    <n v="0"/>
    <s v="181180"/>
    <n v="2011"/>
    <s v="20110502"/>
    <s v="20110502"/>
    <n v="88"/>
    <n v="7"/>
    <m/>
    <s v="CWT"/>
    <s v="B"/>
    <s v="Y"/>
    <s v="Y"/>
    <s v="Y"/>
    <s v="Y"/>
    <n v="2.7000000000000001E-3"/>
    <x v="0"/>
    <n v="28954"/>
    <n v="241583"/>
    <x v="1"/>
    <n v="30856"/>
    <x v="14"/>
    <m/>
    <m/>
    <m/>
    <m/>
    <m/>
    <m/>
    <m/>
    <m/>
    <m/>
    <m/>
    <m/>
    <m/>
    <m/>
    <m/>
    <m/>
    <m/>
    <m/>
    <m/>
    <m/>
    <m/>
    <m/>
    <m/>
    <m/>
    <m/>
    <m/>
    <m/>
    <n v="41.8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89"/>
    <n v="0"/>
    <n v="41.89"/>
    <n v="0"/>
    <n v="41.89"/>
  </r>
  <r>
    <n v="27"/>
    <n v="106"/>
    <s v="Quinsam R"/>
    <s v="OPS"/>
    <s v="124"/>
    <s v="Chinook"/>
    <s v="3"/>
    <x v="0"/>
    <x v="8"/>
    <n v="106"/>
    <x v="11"/>
    <s v="CK-29"/>
    <s v="EAST VANCOUVER ISLAND-NORTH_FA_0.x"/>
    <s v="M"/>
    <s v="H"/>
    <n v="420"/>
    <s v="Discovery Passage Seapens"/>
    <n v="420"/>
    <s v="Discovery Pass"/>
    <s v="JNST"/>
    <s v="S"/>
    <x v="2"/>
    <s v="181180"/>
    <n v="0"/>
    <s v="181180"/>
    <n v="2011"/>
    <s v="20110502"/>
    <s v="20110502"/>
    <n v="88"/>
    <n v="7"/>
    <m/>
    <s v="CWT"/>
    <s v="B"/>
    <s v="Y"/>
    <s v="Y"/>
    <s v="Y"/>
    <s v="Y"/>
    <n v="2.7000000000000001E-3"/>
    <x v="0"/>
    <n v="28954"/>
    <n v="241583"/>
    <x v="2"/>
    <n v="30856"/>
    <x v="16"/>
    <m/>
    <m/>
    <m/>
    <m/>
    <m/>
    <m/>
    <m/>
    <m/>
    <m/>
    <m/>
    <m/>
    <m/>
    <m/>
    <n v="32.7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79"/>
    <n v="0"/>
    <n v="32.79"/>
    <n v="0"/>
    <n v="32.79"/>
  </r>
  <r>
    <n v="27"/>
    <n v="106"/>
    <s v="Quinsam R"/>
    <s v="OPS"/>
    <s v="124"/>
    <s v="Chinook"/>
    <s v="3"/>
    <x v="0"/>
    <x v="8"/>
    <n v="106"/>
    <x v="11"/>
    <s v="CK-29"/>
    <s v="EAST VANCOUVER ISLAND-NORTH_FA_0.x"/>
    <s v="M"/>
    <s v="H"/>
    <n v="420"/>
    <s v="Discovery Passage Seapens"/>
    <n v="420"/>
    <s v="Discovery Pass"/>
    <s v="JNST"/>
    <s v="S"/>
    <x v="2"/>
    <s v="181181"/>
    <n v="0"/>
    <s v="181181"/>
    <n v="2011"/>
    <s v="20110427"/>
    <s v="20110509"/>
    <n v="84"/>
    <n v="6.1"/>
    <m/>
    <s v="CWT"/>
    <s v="B"/>
    <s v="Y"/>
    <s v="Y"/>
    <s v="Y"/>
    <s v="Y"/>
    <n v="0"/>
    <x v="0"/>
    <n v="29257"/>
    <n v="165513"/>
    <x v="0"/>
    <n v="30858"/>
    <x v="13"/>
    <m/>
    <m/>
    <m/>
    <m/>
    <m/>
    <m/>
    <m/>
    <m/>
    <m/>
    <m/>
    <m/>
    <m/>
    <m/>
    <m/>
    <m/>
    <m/>
    <m/>
    <m/>
    <m/>
    <m/>
    <m/>
    <m/>
    <m/>
    <m/>
    <m/>
    <m/>
    <m/>
    <m/>
    <m/>
    <m/>
    <m/>
    <m/>
    <m/>
    <m/>
    <m/>
    <m/>
    <m/>
    <m/>
    <m/>
    <m/>
    <m/>
    <m/>
    <m/>
    <m/>
    <m/>
    <m/>
    <m/>
    <m/>
    <m/>
    <n v="43.22"/>
    <m/>
    <m/>
    <m/>
    <m/>
    <m/>
    <m/>
    <m/>
    <m/>
    <m/>
    <m/>
    <m/>
    <m/>
    <m/>
    <m/>
    <m/>
    <m/>
    <m/>
    <m/>
    <m/>
    <m/>
    <m/>
    <m/>
    <m/>
    <m/>
    <m/>
    <m/>
    <m/>
    <m/>
    <m/>
    <m/>
    <m/>
    <m/>
    <m/>
    <m/>
    <m/>
    <m/>
    <m/>
    <m/>
    <m/>
    <m/>
    <m/>
    <m/>
    <m/>
    <m/>
    <m/>
    <m/>
    <m/>
    <m/>
    <m/>
    <m/>
    <m/>
    <m/>
    <m/>
    <m/>
    <m/>
    <m/>
    <m/>
    <m/>
    <m/>
    <m/>
    <m/>
    <m/>
    <m/>
    <m/>
    <m/>
    <m/>
    <m/>
    <m/>
    <m/>
    <m/>
    <m/>
    <m/>
    <m/>
    <m/>
    <m/>
    <m/>
    <m/>
    <m/>
    <m/>
    <m/>
    <m/>
    <m/>
    <m/>
    <m/>
    <m/>
    <m/>
    <m/>
    <m/>
    <m/>
    <m/>
    <m/>
    <m/>
    <m/>
    <m/>
    <m/>
    <m/>
    <m/>
    <m/>
    <m/>
    <m/>
    <m/>
    <m/>
    <m/>
    <m/>
    <m/>
    <m/>
    <m/>
    <m/>
    <m/>
    <m/>
    <m/>
    <m/>
    <m/>
    <m/>
    <n v="30.92"/>
    <n v="27.94"/>
    <m/>
    <m/>
    <n v="43.22"/>
    <n v="0"/>
    <n v="43.22"/>
    <n v="58.86"/>
    <n v="102.08"/>
  </r>
  <r>
    <n v="27"/>
    <n v="106"/>
    <s v="Quinsam R"/>
    <s v="OPS"/>
    <s v="124"/>
    <s v="Chinook"/>
    <s v="3"/>
    <x v="0"/>
    <x v="8"/>
    <n v="106"/>
    <x v="11"/>
    <s v="CK-29"/>
    <s v="EAST VANCOUVER ISLAND-NORTH_FA_0.x"/>
    <s v="M"/>
    <s v="H"/>
    <n v="420"/>
    <s v="Discovery Passage Seapens"/>
    <n v="420"/>
    <s v="Discovery Pass"/>
    <s v="JNST"/>
    <s v="S"/>
    <x v="2"/>
    <s v="181181"/>
    <n v="0"/>
    <s v="181181"/>
    <n v="2011"/>
    <s v="20110427"/>
    <s v="20110509"/>
    <n v="84"/>
    <n v="6.1"/>
    <m/>
    <s v="CWT"/>
    <s v="B"/>
    <s v="Y"/>
    <s v="Y"/>
    <s v="Y"/>
    <s v="Y"/>
    <n v="0"/>
    <x v="0"/>
    <n v="29257"/>
    <n v="165513"/>
    <x v="1"/>
    <n v="30858"/>
    <x v="14"/>
    <m/>
    <m/>
    <m/>
    <m/>
    <m/>
    <m/>
    <m/>
    <m/>
    <m/>
    <m/>
    <m/>
    <m/>
    <m/>
    <m/>
    <m/>
    <n v="16.23999999999999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97"/>
    <m/>
    <m/>
    <m/>
    <m/>
    <n v="69.849999999999994"/>
    <n v="18.260000000000002"/>
    <n v="6.81"/>
    <m/>
    <n v="16.239999999999998"/>
    <n v="16.97"/>
    <n v="33.21"/>
    <n v="94.92"/>
    <n v="128.13"/>
  </r>
  <r>
    <n v="27"/>
    <n v="106"/>
    <s v="Quinsam R"/>
    <s v="OPS"/>
    <s v="124"/>
    <s v="Chinook"/>
    <s v="3"/>
    <x v="0"/>
    <x v="8"/>
    <n v="106"/>
    <x v="11"/>
    <s v="CK-29"/>
    <s v="EAST VANCOUVER ISLAND-NORTH_FA_0.x"/>
    <s v="M"/>
    <s v="H"/>
    <n v="420"/>
    <s v="Discovery Passage Seapens"/>
    <n v="420"/>
    <s v="Discovery Pass"/>
    <s v="JNST"/>
    <s v="S"/>
    <x v="2"/>
    <s v="181181"/>
    <n v="0"/>
    <s v="181181"/>
    <n v="2011"/>
    <s v="20110427"/>
    <s v="20110509"/>
    <n v="84"/>
    <n v="6.1"/>
    <m/>
    <s v="CWT"/>
    <s v="B"/>
    <s v="Y"/>
    <s v="Y"/>
    <s v="Y"/>
    <s v="Y"/>
    <n v="0"/>
    <x v="0"/>
    <n v="29257"/>
    <n v="165513"/>
    <x v="2"/>
    <n v="30858"/>
    <x v="16"/>
    <m/>
    <m/>
    <m/>
    <m/>
    <m/>
    <m/>
    <m/>
    <m/>
    <m/>
    <m/>
    <m/>
    <m/>
    <m/>
    <m/>
    <m/>
    <m/>
    <m/>
    <m/>
    <m/>
    <m/>
    <m/>
    <m/>
    <m/>
    <m/>
    <m/>
    <m/>
    <m/>
    <m/>
    <m/>
    <m/>
    <m/>
    <m/>
    <m/>
    <m/>
    <m/>
    <m/>
    <m/>
    <m/>
    <m/>
    <m/>
    <m/>
    <m/>
    <m/>
    <m/>
    <m/>
    <m/>
    <m/>
    <m/>
    <m/>
    <n v="29.25"/>
    <m/>
    <m/>
    <m/>
    <m/>
    <m/>
    <m/>
    <m/>
    <m/>
    <m/>
    <m/>
    <m/>
    <m/>
    <m/>
    <m/>
    <m/>
    <m/>
    <m/>
    <m/>
    <m/>
    <m/>
    <m/>
    <m/>
    <m/>
    <m/>
    <m/>
    <m/>
    <m/>
    <m/>
    <m/>
    <m/>
    <m/>
    <m/>
    <m/>
    <m/>
    <m/>
    <m/>
    <m/>
    <m/>
    <m/>
    <m/>
    <m/>
    <m/>
    <m/>
    <m/>
    <m/>
    <m/>
    <m/>
    <m/>
    <m/>
    <m/>
    <m/>
    <m/>
    <m/>
    <m/>
    <m/>
    <m/>
    <m/>
    <m/>
    <m/>
    <m/>
    <m/>
    <m/>
    <m/>
    <m/>
    <m/>
    <m/>
    <m/>
    <m/>
    <m/>
    <m/>
    <m/>
    <m/>
    <m/>
    <m/>
    <m/>
    <m/>
    <m/>
    <m/>
    <m/>
    <m/>
    <m/>
    <m/>
    <m/>
    <m/>
    <m/>
    <m/>
    <m/>
    <m/>
    <m/>
    <m/>
    <m/>
    <m/>
    <m/>
    <m/>
    <m/>
    <m/>
    <m/>
    <m/>
    <m/>
    <m/>
    <m/>
    <m/>
    <m/>
    <m/>
    <m/>
    <m/>
    <m/>
    <m/>
    <m/>
    <m/>
    <m/>
    <m/>
    <m/>
    <m/>
    <n v="5.45"/>
    <n v="2.6"/>
    <m/>
    <m/>
    <n v="29.25"/>
    <n v="0"/>
    <n v="29.25"/>
    <n v="8.0500000000000007"/>
    <n v="37.300000000000004"/>
  </r>
  <r>
    <n v="27"/>
    <n v="106"/>
    <s v="Quinsam R"/>
    <s v="OPS"/>
    <s v="124"/>
    <s v="Chinook"/>
    <s v="3"/>
    <x v="0"/>
    <x v="8"/>
    <n v="106"/>
    <x v="11"/>
    <s v="CK-29"/>
    <s v="EAST VANCOUVER ISLAND-NORTH_FA_0.x"/>
    <s v="M"/>
    <s v="H"/>
    <n v="106"/>
    <s v="Quinsam River H"/>
    <n v="6781"/>
    <s v="Orange Pt"/>
    <s v="JNST"/>
    <s v="S"/>
    <x v="1"/>
    <s v="181182"/>
    <n v="0"/>
    <s v="181182"/>
    <n v="2011"/>
    <s v="20110421"/>
    <s v="20110421"/>
    <n v="81"/>
    <n v="5.43"/>
    <s v="Transported to Pulp Mill site and released off the floatplane ramp on ebb tide."/>
    <s v="CWT"/>
    <s v="B"/>
    <s v="N"/>
    <s v="N"/>
    <s v="N"/>
    <s v="N"/>
    <n v="0"/>
    <x v="0"/>
    <n v="29198"/>
    <n v="137896"/>
    <x v="0"/>
    <n v="32824"/>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74"/>
    <n v="15.77"/>
    <m/>
    <m/>
    <n v="0"/>
    <n v="0"/>
    <n v="0"/>
    <n v="28.51"/>
    <n v="28.509999999999998"/>
  </r>
  <r>
    <n v="27"/>
    <n v="106"/>
    <s v="Quinsam R"/>
    <s v="OPS"/>
    <s v="124"/>
    <s v="Chinook"/>
    <s v="3"/>
    <x v="0"/>
    <x v="8"/>
    <n v="106"/>
    <x v="11"/>
    <s v="CK-29"/>
    <s v="EAST VANCOUVER ISLAND-NORTH_FA_0.x"/>
    <s v="M"/>
    <s v="H"/>
    <n v="106"/>
    <s v="Quinsam River H"/>
    <n v="6781"/>
    <s v="Orange Pt"/>
    <s v="JNST"/>
    <s v="S"/>
    <x v="1"/>
    <s v="181182"/>
    <n v="0"/>
    <s v="181182"/>
    <n v="2011"/>
    <s v="20110421"/>
    <s v="20110421"/>
    <n v="81"/>
    <n v="5.43"/>
    <s v="Transported to Pulp Mill site and released off the floatplane ramp on ebb tide."/>
    <s v="CWT"/>
    <s v="B"/>
    <s v="N"/>
    <s v="N"/>
    <s v="N"/>
    <s v="N"/>
    <n v="0"/>
    <x v="0"/>
    <n v="29198"/>
    <n v="137896"/>
    <x v="1"/>
    <n v="32824"/>
    <x v="14"/>
    <m/>
    <m/>
    <m/>
    <m/>
    <m/>
    <m/>
    <m/>
    <m/>
    <m/>
    <m/>
    <m/>
    <m/>
    <m/>
    <m/>
    <m/>
    <m/>
    <m/>
    <m/>
    <m/>
    <m/>
    <m/>
    <m/>
    <m/>
    <m/>
    <m/>
    <m/>
    <m/>
    <m/>
    <m/>
    <m/>
    <m/>
    <m/>
    <m/>
    <m/>
    <m/>
    <m/>
    <m/>
    <m/>
    <m/>
    <m/>
    <m/>
    <m/>
    <m/>
    <m/>
    <m/>
    <m/>
    <m/>
    <m/>
    <m/>
    <n v="24.04"/>
    <m/>
    <m/>
    <m/>
    <m/>
    <m/>
    <m/>
    <m/>
    <m/>
    <m/>
    <m/>
    <m/>
    <m/>
    <m/>
    <m/>
    <m/>
    <m/>
    <m/>
    <m/>
    <m/>
    <m/>
    <m/>
    <m/>
    <m/>
    <m/>
    <m/>
    <m/>
    <m/>
    <m/>
    <m/>
    <m/>
    <m/>
    <m/>
    <m/>
    <m/>
    <m/>
    <m/>
    <m/>
    <m/>
    <m/>
    <m/>
    <m/>
    <m/>
    <m/>
    <m/>
    <m/>
    <m/>
    <m/>
    <m/>
    <m/>
    <m/>
    <m/>
    <m/>
    <m/>
    <m/>
    <m/>
    <m/>
    <m/>
    <m/>
    <m/>
    <m/>
    <m/>
    <m/>
    <m/>
    <m/>
    <m/>
    <m/>
    <m/>
    <m/>
    <m/>
    <m/>
    <m/>
    <m/>
    <m/>
    <m/>
    <m/>
    <m/>
    <m/>
    <m/>
    <m/>
    <m/>
    <m/>
    <m/>
    <m/>
    <m/>
    <m/>
    <m/>
    <m/>
    <m/>
    <m/>
    <m/>
    <m/>
    <m/>
    <m/>
    <m/>
    <m/>
    <m/>
    <m/>
    <m/>
    <m/>
    <m/>
    <m/>
    <m/>
    <m/>
    <m/>
    <m/>
    <m/>
    <m/>
    <m/>
    <m/>
    <m/>
    <m/>
    <m/>
    <m/>
    <m/>
    <n v="4.72"/>
    <n v="0.27"/>
    <m/>
    <m/>
    <n v="24.04"/>
    <n v="0"/>
    <n v="24.04"/>
    <n v="4.99"/>
    <n v="29.029999999999998"/>
  </r>
  <r>
    <n v="27"/>
    <n v="106"/>
    <s v="Quinsam R"/>
    <s v="OPS"/>
    <s v="124"/>
    <s v="Chinook"/>
    <s v="3"/>
    <x v="0"/>
    <x v="8"/>
    <n v="106"/>
    <x v="11"/>
    <s v="CK-29"/>
    <s v="EAST VANCOUVER ISLAND-NORTH_FA_0.x"/>
    <s v="M"/>
    <s v="H"/>
    <n v="106"/>
    <s v="Quinsam River H"/>
    <n v="106"/>
    <s v="Quinsam R"/>
    <s v="JNST"/>
    <s v="S"/>
    <x v="1"/>
    <s v="181275"/>
    <n v="0"/>
    <s v="181275"/>
    <n v="2011"/>
    <s v="20110504"/>
    <s v="20110504"/>
    <n v="80"/>
    <n v="5.6"/>
    <m/>
    <s v="CWT"/>
    <s v="P"/>
    <s v="Y"/>
    <s v="Y"/>
    <s v="Y"/>
    <s v="Y"/>
    <n v="8.8999999999999999E-3"/>
    <x v="0"/>
    <n v="27916"/>
    <n v="110484"/>
    <x v="0"/>
    <n v="30850"/>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97"/>
    <m/>
    <m/>
    <m/>
    <m/>
    <m/>
    <m/>
    <m/>
    <m/>
    <m/>
    <m/>
    <m/>
    <m/>
    <m/>
    <m/>
    <m/>
    <m/>
    <m/>
    <m/>
    <m/>
    <m/>
    <m/>
    <m/>
    <m/>
    <n v="5.92"/>
    <n v="4.7"/>
    <m/>
    <m/>
    <n v="13.97"/>
    <n v="0"/>
    <n v="13.97"/>
    <n v="10.62"/>
    <n v="24.59"/>
  </r>
  <r>
    <n v="27"/>
    <n v="106"/>
    <s v="Quinsam R"/>
    <s v="OPS"/>
    <s v="124"/>
    <s v="Chinook"/>
    <s v="3"/>
    <x v="0"/>
    <x v="8"/>
    <n v="106"/>
    <x v="11"/>
    <s v="CK-29"/>
    <s v="EAST VANCOUVER ISLAND-NORTH_FA_0.x"/>
    <s v="M"/>
    <s v="H"/>
    <n v="106"/>
    <s v="Quinsam River H"/>
    <n v="106"/>
    <s v="Quinsam R"/>
    <s v="JNST"/>
    <s v="S"/>
    <x v="1"/>
    <s v="181275"/>
    <n v="0"/>
    <s v="181275"/>
    <n v="2011"/>
    <s v="20110504"/>
    <s v="20110504"/>
    <n v="80"/>
    <n v="5.6"/>
    <m/>
    <s v="CWT"/>
    <s v="P"/>
    <s v="Y"/>
    <s v="Y"/>
    <s v="Y"/>
    <s v="Y"/>
    <n v="8.8999999999999999E-3"/>
    <x v="0"/>
    <n v="27916"/>
    <n v="110484"/>
    <x v="1"/>
    <n v="30850"/>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33"/>
    <m/>
    <m/>
    <m/>
    <m/>
    <n v="12.38"/>
    <n v="4.5"/>
    <m/>
    <m/>
    <n v="0"/>
    <n v="6.33"/>
    <n v="6.33"/>
    <n v="16.88"/>
    <n v="23.21"/>
  </r>
  <r>
    <n v="27"/>
    <n v="106"/>
    <s v="Quinsam R"/>
    <s v="OPS"/>
    <s v="124"/>
    <s v="Chinook"/>
    <s v="3"/>
    <x v="0"/>
    <x v="8"/>
    <n v="106"/>
    <x v="11"/>
    <s v="CK-29"/>
    <s v="EAST VANCOUVER ISLAND-NORTH_FA_0.x"/>
    <s v="M"/>
    <s v="H"/>
    <n v="106"/>
    <s v="Quinsam River H"/>
    <n v="106"/>
    <s v="Quinsam R"/>
    <s v="JNST"/>
    <s v="S"/>
    <x v="1"/>
    <s v="181275"/>
    <n v="0"/>
    <s v="181275"/>
    <n v="2011"/>
    <s v="20110504"/>
    <s v="20110504"/>
    <n v="80"/>
    <n v="5.6"/>
    <m/>
    <s v="CWT"/>
    <s v="P"/>
    <s v="Y"/>
    <s v="Y"/>
    <s v="Y"/>
    <s v="Y"/>
    <n v="8.8999999999999999E-3"/>
    <x v="0"/>
    <n v="27916"/>
    <n v="110484"/>
    <x v="2"/>
    <n v="30850"/>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3.24"/>
    <m/>
    <m/>
    <m/>
    <m/>
    <m/>
    <m/>
    <m/>
    <m/>
    <m/>
    <m/>
    <m/>
    <m/>
    <m/>
    <m/>
    <m/>
    <m/>
    <m/>
    <m/>
    <m/>
    <m/>
    <m/>
    <m/>
    <m/>
    <n v="13.77"/>
    <n v="8.5399999999999991"/>
    <m/>
    <m/>
    <n v="33.24"/>
    <n v="0"/>
    <n v="33.24"/>
    <n v="22.31"/>
    <n v="55.550000000000004"/>
  </r>
  <r>
    <n v="27"/>
    <n v="106"/>
    <s v="Quinsam R"/>
    <s v="OPS"/>
    <s v="124"/>
    <s v="Chinook"/>
    <s v="3"/>
    <x v="0"/>
    <x v="8"/>
    <n v="106"/>
    <x v="11"/>
    <s v="CK-29"/>
    <s v="EAST VANCOUVER ISLAND-NORTH_FA_0.x"/>
    <s v="M"/>
    <s v="H"/>
    <n v="106"/>
    <s v="Quinsam River H"/>
    <n v="106"/>
    <s v="Quinsam R"/>
    <s v="JNST"/>
    <s v="S"/>
    <x v="1"/>
    <s v="181276"/>
    <n v="0"/>
    <s v="181276"/>
    <n v="2011"/>
    <s v="20110505"/>
    <s v="20110505"/>
    <n v="80"/>
    <n v="5.6"/>
    <m/>
    <s v="CWT"/>
    <s v="P"/>
    <s v="Y"/>
    <s v="Y"/>
    <s v="Y"/>
    <s v="Y"/>
    <n v="1.8200000000000001E-2"/>
    <x v="0"/>
    <n v="25152"/>
    <n v="102629"/>
    <x v="0"/>
    <n v="30846"/>
    <x v="13"/>
    <m/>
    <m/>
    <m/>
    <m/>
    <m/>
    <m/>
    <m/>
    <m/>
    <m/>
    <m/>
    <m/>
    <m/>
    <m/>
    <m/>
    <m/>
    <m/>
    <m/>
    <m/>
    <m/>
    <m/>
    <m/>
    <m/>
    <m/>
    <m/>
    <m/>
    <m/>
    <m/>
    <m/>
    <m/>
    <m/>
    <m/>
    <m/>
    <m/>
    <m/>
    <m/>
    <m/>
    <m/>
    <m/>
    <m/>
    <m/>
    <m/>
    <m/>
    <m/>
    <m/>
    <m/>
    <m/>
    <m/>
    <m/>
    <m/>
    <m/>
    <m/>
    <m/>
    <m/>
    <m/>
    <m/>
    <m/>
    <m/>
    <m/>
    <m/>
    <m/>
    <m/>
    <m/>
    <m/>
    <m/>
    <m/>
    <m/>
    <m/>
    <m/>
    <m/>
    <m/>
    <m/>
    <m/>
    <m/>
    <m/>
    <m/>
    <m/>
    <m/>
    <m/>
    <m/>
    <m/>
    <m/>
    <m/>
    <m/>
    <m/>
    <m/>
    <m/>
    <m/>
    <m/>
    <m/>
    <m/>
    <m/>
    <m/>
    <m/>
    <m/>
    <m/>
    <m/>
    <m/>
    <m/>
    <m/>
    <m/>
    <m/>
    <m/>
    <m/>
    <m/>
    <m/>
    <m/>
    <m/>
    <m/>
    <m/>
    <m/>
    <m/>
    <m/>
    <m/>
    <m/>
    <m/>
    <m/>
    <m/>
    <m/>
    <m/>
    <m/>
    <m/>
    <m/>
    <m/>
    <m/>
    <m/>
    <m/>
    <m/>
    <m/>
    <m/>
    <m/>
    <m/>
    <n v="20.079999999999998"/>
    <m/>
    <m/>
    <m/>
    <m/>
    <m/>
    <m/>
    <m/>
    <m/>
    <m/>
    <m/>
    <m/>
    <m/>
    <m/>
    <m/>
    <m/>
    <m/>
    <m/>
    <m/>
    <m/>
    <m/>
    <m/>
    <m/>
    <m/>
    <m/>
    <m/>
    <m/>
    <m/>
    <m/>
    <m/>
    <m/>
    <m/>
    <m/>
    <n v="6.1"/>
    <n v="4.8499999999999996"/>
    <m/>
    <m/>
    <n v="20.079999999999998"/>
    <n v="0"/>
    <n v="20.079999999999998"/>
    <n v="10.95"/>
    <n v="31.03"/>
  </r>
  <r>
    <n v="27"/>
    <n v="106"/>
    <s v="Quinsam R"/>
    <s v="OPS"/>
    <s v="124"/>
    <s v="Chinook"/>
    <s v="3"/>
    <x v="0"/>
    <x v="8"/>
    <n v="106"/>
    <x v="11"/>
    <s v="CK-29"/>
    <s v="EAST VANCOUVER ISLAND-NORTH_FA_0.x"/>
    <s v="M"/>
    <s v="H"/>
    <n v="106"/>
    <s v="Quinsam River H"/>
    <n v="106"/>
    <s v="Quinsam R"/>
    <s v="JNST"/>
    <s v="S"/>
    <x v="1"/>
    <s v="181276"/>
    <n v="0"/>
    <s v="181276"/>
    <n v="2011"/>
    <s v="20110505"/>
    <s v="20110505"/>
    <n v="80"/>
    <n v="5.6"/>
    <m/>
    <s v="CWT"/>
    <s v="P"/>
    <s v="Y"/>
    <s v="Y"/>
    <s v="Y"/>
    <s v="Y"/>
    <n v="1.8200000000000001E-2"/>
    <x v="0"/>
    <n v="25152"/>
    <n v="102629"/>
    <x v="1"/>
    <n v="30846"/>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76"/>
    <n v="4.6399999999999997"/>
    <m/>
    <m/>
    <n v="0"/>
    <n v="0"/>
    <n v="0"/>
    <n v="17.399999999999999"/>
    <n v="17.399999999999999"/>
  </r>
  <r>
    <n v="27"/>
    <n v="106"/>
    <s v="Quinsam R"/>
    <s v="OPS"/>
    <s v="124"/>
    <s v="Chinook"/>
    <s v="3"/>
    <x v="0"/>
    <x v="8"/>
    <n v="106"/>
    <x v="11"/>
    <s v="CK-29"/>
    <s v="EAST VANCOUVER ISLAND-NORTH_FA_0.x"/>
    <s v="M"/>
    <s v="H"/>
    <n v="106"/>
    <s v="Quinsam River H"/>
    <n v="106"/>
    <s v="Quinsam R"/>
    <s v="JNST"/>
    <s v="S"/>
    <x v="1"/>
    <s v="181276"/>
    <n v="0"/>
    <s v="181276"/>
    <n v="2011"/>
    <s v="20110505"/>
    <s v="20110505"/>
    <n v="80"/>
    <n v="5.6"/>
    <m/>
    <s v="CWT"/>
    <s v="P"/>
    <s v="Y"/>
    <s v="Y"/>
    <s v="Y"/>
    <s v="Y"/>
    <n v="1.8200000000000001E-2"/>
    <x v="0"/>
    <n v="25152"/>
    <n v="102629"/>
    <x v="2"/>
    <n v="30846"/>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3"/>
    <n v="1.87"/>
    <m/>
    <m/>
    <n v="0"/>
    <n v="0"/>
    <n v="0"/>
    <n v="5.8"/>
    <n v="5.8000000000000007"/>
  </r>
  <r>
    <n v="27"/>
    <n v="106"/>
    <s v="Quinsam R"/>
    <s v="OPS"/>
    <s v="124"/>
    <s v="Chinook"/>
    <s v="3"/>
    <x v="0"/>
    <x v="8"/>
    <n v="106"/>
    <x v="11"/>
    <s v="CK-29"/>
    <s v="EAST VANCOUVER ISLAND-NORTH_FA_0.x"/>
    <s v="M"/>
    <s v="H"/>
    <n v="106"/>
    <s v="Quinsam River H"/>
    <n v="106"/>
    <s v="Quinsam R"/>
    <s v="JNST"/>
    <s v="S"/>
    <x v="1"/>
    <s v="181277"/>
    <n v="0"/>
    <s v="181277"/>
    <n v="2011"/>
    <s v="20110505"/>
    <s v="20110505"/>
    <n v="80"/>
    <n v="5.6"/>
    <m/>
    <s v="CWT"/>
    <s v="P"/>
    <s v="Y"/>
    <s v="Y"/>
    <s v="Y"/>
    <s v="Y"/>
    <n v="2.5000000000000001E-3"/>
    <x v="0"/>
    <n v="28515"/>
    <n v="114521"/>
    <x v="0"/>
    <n v="30847"/>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41"/>
    <m/>
    <m/>
    <m/>
    <m/>
    <n v="3"/>
    <n v="2.38"/>
    <m/>
    <m/>
    <n v="0"/>
    <n v="22.41"/>
    <n v="22.41"/>
    <n v="5.38"/>
    <n v="27.79"/>
  </r>
  <r>
    <n v="27"/>
    <n v="106"/>
    <s v="Quinsam R"/>
    <s v="OPS"/>
    <s v="124"/>
    <s v="Chinook"/>
    <s v="3"/>
    <x v="0"/>
    <x v="8"/>
    <n v="106"/>
    <x v="11"/>
    <s v="CK-29"/>
    <s v="EAST VANCOUVER ISLAND-NORTH_FA_0.x"/>
    <s v="M"/>
    <s v="H"/>
    <n v="106"/>
    <s v="Quinsam River H"/>
    <n v="106"/>
    <s v="Quinsam R"/>
    <s v="JNST"/>
    <s v="S"/>
    <x v="1"/>
    <s v="181277"/>
    <n v="0"/>
    <s v="181277"/>
    <n v="2011"/>
    <s v="20110505"/>
    <s v="20110505"/>
    <n v="80"/>
    <n v="5.6"/>
    <m/>
    <s v="CWT"/>
    <s v="P"/>
    <s v="Y"/>
    <s v="Y"/>
    <s v="Y"/>
    <s v="Y"/>
    <n v="2.5000000000000001E-3"/>
    <x v="0"/>
    <n v="28515"/>
    <n v="114521"/>
    <x v="1"/>
    <n v="30847"/>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47"/>
    <n v="6.96"/>
    <m/>
    <m/>
    <n v="0"/>
    <n v="0"/>
    <n v="0"/>
    <n v="38.43"/>
    <n v="38.43"/>
  </r>
  <r>
    <n v="27"/>
    <n v="106"/>
    <s v="Quinsam R"/>
    <s v="OPS"/>
    <s v="124"/>
    <s v="Chinook"/>
    <s v="3"/>
    <x v="0"/>
    <x v="8"/>
    <n v="106"/>
    <x v="11"/>
    <s v="CK-29"/>
    <s v="EAST VANCOUVER ISLAND-NORTH_FA_0.x"/>
    <s v="M"/>
    <s v="H"/>
    <n v="106"/>
    <s v="Quinsam River H"/>
    <n v="106"/>
    <s v="Quinsam R"/>
    <s v="JNST"/>
    <s v="S"/>
    <x v="1"/>
    <s v="181277"/>
    <n v="0"/>
    <s v="181277"/>
    <n v="2011"/>
    <s v="20110505"/>
    <s v="20110505"/>
    <n v="80"/>
    <n v="5.6"/>
    <m/>
    <s v="CWT"/>
    <s v="P"/>
    <s v="Y"/>
    <s v="Y"/>
    <s v="Y"/>
    <s v="Y"/>
    <n v="2.5000000000000001E-3"/>
    <x v="0"/>
    <n v="28515"/>
    <n v="114521"/>
    <x v="2"/>
    <n v="30847"/>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87"/>
    <n v="10.6"/>
    <m/>
    <m/>
    <n v="0"/>
    <n v="0"/>
    <n v="0"/>
    <n v="14.47"/>
    <n v="14.469999999999999"/>
  </r>
  <r>
    <n v="27"/>
    <n v="106"/>
    <s v="Quinsam R"/>
    <s v="OPS"/>
    <s v="124"/>
    <s v="Chinook"/>
    <s v="3"/>
    <x v="0"/>
    <x v="8"/>
    <n v="106"/>
    <x v="11"/>
    <s v="CK-29"/>
    <s v="EAST VANCOUVER ISLAND-NORTH_FA_0.x"/>
    <s v="M"/>
    <s v="H"/>
    <n v="106"/>
    <s v="Quinsam River H"/>
    <n v="106"/>
    <s v="Quinsam R"/>
    <s v="JNST"/>
    <s v="S"/>
    <x v="1"/>
    <s v="181278"/>
    <n v="0"/>
    <s v="181278"/>
    <n v="2011"/>
    <s v="20110505"/>
    <s v="20110505"/>
    <n v="80"/>
    <n v="5.6"/>
    <m/>
    <s v="CWT"/>
    <s v="P"/>
    <s v="Y"/>
    <s v="Y"/>
    <s v="Y"/>
    <s v="Y"/>
    <n v="7.3000000000000001E-3"/>
    <x v="0"/>
    <n v="25270"/>
    <n v="101980"/>
    <x v="0"/>
    <n v="30848"/>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08"/>
    <n v="9.59"/>
    <m/>
    <m/>
    <n v="0"/>
    <n v="0"/>
    <n v="0"/>
    <n v="21.67"/>
    <n v="21.67"/>
  </r>
  <r>
    <n v="27"/>
    <n v="106"/>
    <s v="Quinsam R"/>
    <s v="OPS"/>
    <s v="124"/>
    <s v="Chinook"/>
    <s v="3"/>
    <x v="0"/>
    <x v="8"/>
    <n v="106"/>
    <x v="11"/>
    <s v="CK-29"/>
    <s v="EAST VANCOUVER ISLAND-NORTH_FA_0.x"/>
    <s v="M"/>
    <s v="H"/>
    <n v="106"/>
    <s v="Quinsam River H"/>
    <n v="106"/>
    <s v="Quinsam R"/>
    <s v="JNST"/>
    <s v="S"/>
    <x v="1"/>
    <s v="181278"/>
    <n v="0"/>
    <s v="181278"/>
    <n v="2011"/>
    <s v="20110505"/>
    <s v="20110505"/>
    <n v="80"/>
    <n v="5.6"/>
    <m/>
    <s v="CWT"/>
    <s v="P"/>
    <s v="Y"/>
    <s v="Y"/>
    <s v="Y"/>
    <s v="Y"/>
    <n v="7.3000000000000001E-3"/>
    <x v="0"/>
    <n v="25270"/>
    <n v="101980"/>
    <x v="1"/>
    <n v="30848"/>
    <x v="14"/>
    <m/>
    <m/>
    <m/>
    <m/>
    <m/>
    <m/>
    <m/>
    <m/>
    <m/>
    <m/>
    <m/>
    <m/>
    <m/>
    <m/>
    <m/>
    <m/>
    <m/>
    <m/>
    <m/>
    <m/>
    <m/>
    <m/>
    <m/>
    <m/>
    <m/>
    <m/>
    <m/>
    <m/>
    <m/>
    <m/>
    <m/>
    <m/>
    <m/>
    <m/>
    <n v="13.36"/>
    <m/>
    <m/>
    <m/>
    <m/>
    <m/>
    <m/>
    <m/>
    <m/>
    <m/>
    <m/>
    <m/>
    <m/>
    <m/>
    <m/>
    <m/>
    <m/>
    <m/>
    <m/>
    <m/>
    <m/>
    <m/>
    <m/>
    <m/>
    <m/>
    <m/>
    <m/>
    <m/>
    <m/>
    <m/>
    <m/>
    <m/>
    <m/>
    <m/>
    <m/>
    <m/>
    <m/>
    <m/>
    <m/>
    <m/>
    <m/>
    <m/>
    <m/>
    <m/>
    <m/>
    <m/>
    <m/>
    <m/>
    <m/>
    <m/>
    <m/>
    <m/>
    <m/>
    <m/>
    <m/>
    <m/>
    <m/>
    <m/>
    <m/>
    <m/>
    <m/>
    <m/>
    <m/>
    <m/>
    <m/>
    <m/>
    <m/>
    <m/>
    <m/>
    <m/>
    <m/>
    <m/>
    <m/>
    <m/>
    <m/>
    <m/>
    <m/>
    <m/>
    <m/>
    <m/>
    <m/>
    <m/>
    <m/>
    <m/>
    <m/>
    <m/>
    <m/>
    <m/>
    <m/>
    <m/>
    <m/>
    <m/>
    <m/>
    <m/>
    <m/>
    <m/>
    <m/>
    <m/>
    <m/>
    <m/>
    <m/>
    <m/>
    <m/>
    <m/>
    <m/>
    <m/>
    <m/>
    <m/>
    <m/>
    <m/>
    <m/>
    <m/>
    <m/>
    <m/>
    <m/>
    <m/>
    <m/>
    <m/>
    <m/>
    <m/>
    <m/>
    <m/>
    <m/>
    <m/>
    <m/>
    <n v="16.260000000000002"/>
    <m/>
    <m/>
    <m/>
    <m/>
    <n v="19"/>
    <n v="2.4"/>
    <m/>
    <m/>
    <n v="13.36"/>
    <n v="16.260000000000002"/>
    <n v="29.62"/>
    <n v="21.4"/>
    <n v="51.02"/>
  </r>
  <r>
    <n v="27"/>
    <n v="106"/>
    <s v="Quinsam R"/>
    <s v="OPS"/>
    <s v="124"/>
    <s v="Chinook"/>
    <s v="3"/>
    <x v="0"/>
    <x v="8"/>
    <n v="106"/>
    <x v="11"/>
    <s v="CK-29"/>
    <s v="EAST VANCOUVER ISLAND-NORTH_FA_0.x"/>
    <s v="M"/>
    <s v="H"/>
    <n v="106"/>
    <s v="Quinsam River H"/>
    <n v="106"/>
    <s v="Quinsam R"/>
    <s v="JNST"/>
    <s v="S"/>
    <x v="1"/>
    <s v="181278"/>
    <n v="0"/>
    <s v="181278"/>
    <n v="2011"/>
    <s v="20110505"/>
    <s v="20110505"/>
    <n v="80"/>
    <n v="5.6"/>
    <m/>
    <s v="CWT"/>
    <s v="P"/>
    <s v="Y"/>
    <s v="Y"/>
    <s v="Y"/>
    <s v="Y"/>
    <n v="7.3000000000000001E-3"/>
    <x v="0"/>
    <n v="25270"/>
    <n v="101980"/>
    <x v="2"/>
    <n v="30848"/>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0299999999999994"/>
    <m/>
    <m/>
    <m/>
    <m/>
    <n v="3.88"/>
    <n v="1.85"/>
    <m/>
    <m/>
    <n v="0"/>
    <n v="8.0299999999999994"/>
    <n v="8.0299999999999994"/>
    <n v="5.73"/>
    <n v="13.76"/>
  </r>
  <r>
    <n v="27"/>
    <n v="106"/>
    <s v="Quinsam R"/>
    <s v="OPS"/>
    <s v="124"/>
    <s v="Chinook"/>
    <s v="3"/>
    <x v="0"/>
    <x v="8"/>
    <n v="106"/>
    <x v="11"/>
    <s v="CK-29"/>
    <s v="EAST VANCOUVER ISLAND-NORTH_FA_0.x"/>
    <s v="M"/>
    <s v="H"/>
    <n v="106"/>
    <s v="Quinsam River H"/>
    <n v="106"/>
    <s v="Quinsam R"/>
    <s v="JNST"/>
    <s v="S"/>
    <x v="1"/>
    <s v="181388"/>
    <n v="0"/>
    <s v="181388"/>
    <n v="2011"/>
    <s v="20110509"/>
    <s v="20110509"/>
    <n v="78"/>
    <n v="5"/>
    <m/>
    <s v="CWT"/>
    <s v="P"/>
    <s v="Y"/>
    <s v="Y"/>
    <s v="Y"/>
    <s v="Y"/>
    <n v="7.7999999999999996E-3"/>
    <x v="0"/>
    <n v="54642"/>
    <n v="210229"/>
    <x v="4"/>
    <n v="30851"/>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7"/>
    <n v="0.51"/>
    <m/>
    <m/>
    <n v="0"/>
    <n v="0"/>
    <n v="0"/>
    <n v="2.1800000000000002"/>
    <n v="2.1799999999999997"/>
  </r>
  <r>
    <n v="27"/>
    <n v="106"/>
    <s v="Quinsam R"/>
    <s v="OPS"/>
    <s v="124"/>
    <s v="Chinook"/>
    <s v="3"/>
    <x v="0"/>
    <x v="8"/>
    <n v="106"/>
    <x v="11"/>
    <s v="CK-29"/>
    <s v="EAST VANCOUVER ISLAND-NORTH_FA_0.x"/>
    <s v="M"/>
    <s v="H"/>
    <n v="106"/>
    <s v="Quinsam River H"/>
    <n v="106"/>
    <s v="Quinsam R"/>
    <s v="JNST"/>
    <s v="S"/>
    <x v="1"/>
    <s v="181388"/>
    <n v="0"/>
    <s v="181388"/>
    <n v="2011"/>
    <s v="20110509"/>
    <s v="20110509"/>
    <n v="78"/>
    <n v="5"/>
    <m/>
    <s v="CWT"/>
    <s v="P"/>
    <s v="Y"/>
    <s v="Y"/>
    <s v="Y"/>
    <s v="Y"/>
    <n v="7.7999999999999996E-3"/>
    <x v="0"/>
    <n v="54642"/>
    <n v="210229"/>
    <x v="0"/>
    <n v="30851"/>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66"/>
    <m/>
    <m/>
    <m/>
    <m/>
    <n v="46.08"/>
    <n v="37.75"/>
    <m/>
    <m/>
    <n v="0"/>
    <n v="11.66"/>
    <n v="11.66"/>
    <n v="83.83"/>
    <n v="95.49"/>
  </r>
  <r>
    <n v="27"/>
    <n v="106"/>
    <s v="Quinsam R"/>
    <s v="OPS"/>
    <s v="124"/>
    <s v="Chinook"/>
    <s v="3"/>
    <x v="0"/>
    <x v="8"/>
    <n v="106"/>
    <x v="11"/>
    <s v="CK-29"/>
    <s v="EAST VANCOUVER ISLAND-NORTH_FA_0.x"/>
    <s v="M"/>
    <s v="H"/>
    <n v="106"/>
    <s v="Quinsam River H"/>
    <n v="106"/>
    <s v="Quinsam R"/>
    <s v="JNST"/>
    <s v="S"/>
    <x v="1"/>
    <s v="181388"/>
    <n v="0"/>
    <s v="181388"/>
    <n v="2011"/>
    <s v="20110509"/>
    <s v="20110509"/>
    <n v="78"/>
    <n v="5"/>
    <m/>
    <s v="CWT"/>
    <s v="P"/>
    <s v="Y"/>
    <s v="Y"/>
    <s v="Y"/>
    <s v="Y"/>
    <n v="7.7999999999999996E-3"/>
    <x v="0"/>
    <n v="54642"/>
    <n v="210229"/>
    <x v="1"/>
    <n v="30851"/>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74"/>
    <m/>
    <m/>
    <m/>
    <m/>
    <n v="69.61"/>
    <n v="25.4"/>
    <m/>
    <m/>
    <n v="0"/>
    <n v="20.74"/>
    <n v="20.74"/>
    <n v="95.01"/>
    <n v="115.75"/>
  </r>
  <r>
    <n v="27"/>
    <n v="106"/>
    <s v="Quinsam R"/>
    <s v="OPS"/>
    <s v="124"/>
    <s v="Chinook"/>
    <s v="3"/>
    <x v="0"/>
    <x v="8"/>
    <n v="106"/>
    <x v="11"/>
    <s v="CK-29"/>
    <s v="EAST VANCOUVER ISLAND-NORTH_FA_0.x"/>
    <s v="M"/>
    <s v="H"/>
    <n v="106"/>
    <s v="Quinsam River H"/>
    <n v="106"/>
    <s v="Quinsam R"/>
    <s v="JNST"/>
    <s v="S"/>
    <x v="1"/>
    <s v="181388"/>
    <n v="0"/>
    <s v="181388"/>
    <n v="2011"/>
    <s v="20110509"/>
    <s v="20110509"/>
    <n v="78"/>
    <n v="5"/>
    <m/>
    <s v="CWT"/>
    <s v="P"/>
    <s v="Y"/>
    <s v="Y"/>
    <s v="Y"/>
    <s v="Y"/>
    <n v="7.7999999999999996E-3"/>
    <x v="0"/>
    <n v="54642"/>
    <n v="210229"/>
    <x v="2"/>
    <n v="30851"/>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86"/>
    <m/>
    <m/>
    <m/>
    <m/>
    <n v="14.83"/>
    <n v="7.08"/>
    <m/>
    <m/>
    <n v="0"/>
    <n v="41.86"/>
    <n v="41.86"/>
    <n v="21.91"/>
    <n v="63.769999999999996"/>
  </r>
  <r>
    <n v="27"/>
    <n v="106"/>
    <s v="Quinsam R"/>
    <s v="OPS"/>
    <s v="124"/>
    <s v="Chinook"/>
    <s v="3"/>
    <x v="0"/>
    <x v="8"/>
    <n v="106"/>
    <x v="11"/>
    <s v="CK-29"/>
    <s v="EAST VANCOUVER ISLAND-NORTH_FA_0.x"/>
    <s v="M"/>
    <s v="H"/>
    <n v="106"/>
    <s v="Quinsam River H"/>
    <n v="106"/>
    <s v="Quinsam R"/>
    <s v="JNST"/>
    <s v="S"/>
    <x v="1"/>
    <s v="181389"/>
    <n v="0"/>
    <s v="181389"/>
    <n v="2011"/>
    <s v="20110509"/>
    <s v="20110509"/>
    <n v="80"/>
    <n v="5.5"/>
    <m/>
    <s v="CWT"/>
    <s v="P"/>
    <s v="Y"/>
    <s v="Y"/>
    <s v="Y"/>
    <s v="Y"/>
    <n v="4.4000000000000003E-3"/>
    <x v="0"/>
    <n v="55689"/>
    <n v="209132"/>
    <x v="4"/>
    <n v="30852"/>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3"/>
    <n v="0.5"/>
    <m/>
    <m/>
    <n v="0"/>
    <n v="0"/>
    <n v="0"/>
    <n v="2.13"/>
    <n v="2.13"/>
  </r>
  <r>
    <n v="27"/>
    <n v="106"/>
    <s v="Quinsam R"/>
    <s v="OPS"/>
    <s v="124"/>
    <s v="Chinook"/>
    <s v="3"/>
    <x v="0"/>
    <x v="8"/>
    <n v="106"/>
    <x v="11"/>
    <s v="CK-29"/>
    <s v="EAST VANCOUVER ISLAND-NORTH_FA_0.x"/>
    <s v="M"/>
    <s v="H"/>
    <n v="106"/>
    <s v="Quinsam River H"/>
    <n v="106"/>
    <s v="Quinsam R"/>
    <s v="JNST"/>
    <s v="S"/>
    <x v="1"/>
    <s v="181389"/>
    <n v="0"/>
    <s v="181389"/>
    <n v="2011"/>
    <s v="20110509"/>
    <s v="20110509"/>
    <n v="80"/>
    <n v="5.5"/>
    <m/>
    <s v="CWT"/>
    <s v="P"/>
    <s v="Y"/>
    <s v="Y"/>
    <s v="Y"/>
    <s v="Y"/>
    <n v="4.4000000000000003E-3"/>
    <x v="0"/>
    <n v="55689"/>
    <n v="209132"/>
    <x v="0"/>
    <n v="30852"/>
    <x v="13"/>
    <m/>
    <m/>
    <m/>
    <m/>
    <m/>
    <m/>
    <m/>
    <m/>
    <m/>
    <m/>
    <m/>
    <m/>
    <m/>
    <m/>
    <m/>
    <m/>
    <n v="0"/>
    <m/>
    <m/>
    <m/>
    <m/>
    <m/>
    <m/>
    <m/>
    <m/>
    <m/>
    <m/>
    <m/>
    <m/>
    <m/>
    <m/>
    <m/>
    <m/>
    <m/>
    <m/>
    <m/>
    <m/>
    <m/>
    <m/>
    <m/>
    <m/>
    <m/>
    <m/>
    <m/>
    <m/>
    <m/>
    <m/>
    <m/>
    <m/>
    <m/>
    <m/>
    <m/>
    <m/>
    <m/>
    <m/>
    <m/>
    <m/>
    <m/>
    <m/>
    <m/>
    <m/>
    <m/>
    <m/>
    <m/>
    <m/>
    <m/>
    <m/>
    <m/>
    <m/>
    <m/>
    <m/>
    <m/>
    <m/>
    <m/>
    <m/>
    <m/>
    <m/>
    <m/>
    <m/>
    <m/>
    <m/>
    <m/>
    <m/>
    <m/>
    <m/>
    <m/>
    <m/>
    <m/>
    <m/>
    <m/>
    <m/>
    <m/>
    <m/>
    <m/>
    <m/>
    <m/>
    <m/>
    <m/>
    <m/>
    <m/>
    <m/>
    <m/>
    <m/>
    <m/>
    <m/>
    <m/>
    <m/>
    <m/>
    <m/>
    <m/>
    <m/>
    <m/>
    <m/>
    <m/>
    <m/>
    <m/>
    <m/>
    <m/>
    <m/>
    <m/>
    <m/>
    <m/>
    <m/>
    <m/>
    <m/>
    <m/>
    <m/>
    <m/>
    <m/>
    <m/>
    <m/>
    <m/>
    <m/>
    <m/>
    <m/>
    <m/>
    <m/>
    <m/>
    <m/>
    <m/>
    <n v="13.26"/>
    <m/>
    <m/>
    <m/>
    <m/>
    <m/>
    <m/>
    <m/>
    <m/>
    <m/>
    <m/>
    <m/>
    <m/>
    <m/>
    <m/>
    <m/>
    <m/>
    <m/>
    <m/>
    <n v="0"/>
    <m/>
    <m/>
    <m/>
    <m/>
    <n v="28.11"/>
    <n v="22.32"/>
    <m/>
    <m/>
    <n v="13.26"/>
    <n v="0"/>
    <n v="13.26"/>
    <n v="50.43"/>
    <n v="63.69"/>
  </r>
  <r>
    <n v="27"/>
    <n v="106"/>
    <s v="Quinsam R"/>
    <s v="OPS"/>
    <s v="124"/>
    <s v="Chinook"/>
    <s v="3"/>
    <x v="0"/>
    <x v="8"/>
    <n v="106"/>
    <x v="11"/>
    <s v="CK-29"/>
    <s v="EAST VANCOUVER ISLAND-NORTH_FA_0.x"/>
    <s v="M"/>
    <s v="H"/>
    <n v="106"/>
    <s v="Quinsam River H"/>
    <n v="106"/>
    <s v="Quinsam R"/>
    <s v="JNST"/>
    <s v="S"/>
    <x v="1"/>
    <s v="181389"/>
    <n v="0"/>
    <s v="181389"/>
    <n v="2011"/>
    <s v="20110509"/>
    <s v="20110509"/>
    <n v="80"/>
    <n v="5.5"/>
    <m/>
    <s v="CWT"/>
    <s v="P"/>
    <s v="Y"/>
    <s v="Y"/>
    <s v="Y"/>
    <s v="Y"/>
    <n v="4.4000000000000003E-3"/>
    <x v="0"/>
    <n v="55689"/>
    <n v="209132"/>
    <x v="1"/>
    <n v="30852"/>
    <x v="14"/>
    <m/>
    <m/>
    <m/>
    <m/>
    <m/>
    <m/>
    <m/>
    <m/>
    <m/>
    <m/>
    <m/>
    <m/>
    <m/>
    <m/>
    <m/>
    <m/>
    <m/>
    <m/>
    <m/>
    <m/>
    <m/>
    <m/>
    <m/>
    <m/>
    <m/>
    <m/>
    <n v="0"/>
    <m/>
    <m/>
    <m/>
    <m/>
    <m/>
    <m/>
    <m/>
    <m/>
    <m/>
    <m/>
    <m/>
    <m/>
    <m/>
    <m/>
    <m/>
    <m/>
    <m/>
    <m/>
    <m/>
    <m/>
    <m/>
    <m/>
    <m/>
    <m/>
    <m/>
    <m/>
    <m/>
    <m/>
    <m/>
    <m/>
    <m/>
    <m/>
    <m/>
    <m/>
    <m/>
    <m/>
    <m/>
    <m/>
    <m/>
    <m/>
    <m/>
    <m/>
    <m/>
    <m/>
    <m/>
    <m/>
    <m/>
    <m/>
    <m/>
    <m/>
    <m/>
    <m/>
    <m/>
    <m/>
    <m/>
    <m/>
    <m/>
    <m/>
    <m/>
    <m/>
    <m/>
    <m/>
    <m/>
    <m/>
    <m/>
    <m/>
    <m/>
    <m/>
    <m/>
    <m/>
    <m/>
    <m/>
    <m/>
    <m/>
    <m/>
    <m/>
    <m/>
    <m/>
    <m/>
    <m/>
    <m/>
    <m/>
    <m/>
    <m/>
    <m/>
    <m/>
    <m/>
    <m/>
    <m/>
    <m/>
    <m/>
    <m/>
    <m/>
    <m/>
    <m/>
    <m/>
    <m/>
    <m/>
    <m/>
    <m/>
    <m/>
    <m/>
    <m/>
    <m/>
    <m/>
    <m/>
    <m/>
    <m/>
    <m/>
    <m/>
    <m/>
    <m/>
    <m/>
    <m/>
    <m/>
    <m/>
    <m/>
    <m/>
    <m/>
    <m/>
    <m/>
    <m/>
    <m/>
    <m/>
    <m/>
    <m/>
    <m/>
    <m/>
    <m/>
    <m/>
    <m/>
    <m/>
    <n v="30.04"/>
    <m/>
    <m/>
    <m/>
    <m/>
    <n v="48.47"/>
    <n v="18.54"/>
    <m/>
    <m/>
    <n v="0"/>
    <n v="30.04"/>
    <n v="30.04"/>
    <n v="67.010000000000005"/>
    <n v="97.049999999999983"/>
  </r>
  <r>
    <n v="27"/>
    <n v="106"/>
    <s v="Quinsam R"/>
    <s v="OPS"/>
    <s v="124"/>
    <s v="Chinook"/>
    <s v="3"/>
    <x v="0"/>
    <x v="8"/>
    <n v="106"/>
    <x v="11"/>
    <s v="CK-29"/>
    <s v="EAST VANCOUVER ISLAND-NORTH_FA_0.x"/>
    <s v="M"/>
    <s v="H"/>
    <n v="106"/>
    <s v="Quinsam River H"/>
    <n v="106"/>
    <s v="Quinsam R"/>
    <s v="JNST"/>
    <s v="S"/>
    <x v="1"/>
    <s v="181389"/>
    <n v="0"/>
    <s v="181389"/>
    <n v="2011"/>
    <s v="20110509"/>
    <s v="20110509"/>
    <n v="80"/>
    <n v="5.5"/>
    <m/>
    <s v="CWT"/>
    <s v="P"/>
    <s v="Y"/>
    <s v="Y"/>
    <s v="Y"/>
    <s v="Y"/>
    <n v="4.4000000000000003E-3"/>
    <x v="0"/>
    <n v="55689"/>
    <n v="209132"/>
    <x v="2"/>
    <n v="30852"/>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54"/>
    <m/>
    <m/>
    <m/>
    <m/>
    <m/>
    <m/>
    <m/>
    <m/>
    <m/>
    <m/>
    <m/>
    <m/>
    <m/>
    <m/>
    <m/>
    <m/>
    <m/>
    <m/>
    <m/>
    <m/>
    <n v="14.47"/>
    <n v="5.82"/>
    <m/>
    <m/>
    <n v="31.54"/>
    <n v="0"/>
    <n v="31.54"/>
    <n v="20.29"/>
    <n v="51.83"/>
  </r>
  <r>
    <n v="27"/>
    <n v="106"/>
    <s v="Quinsam R"/>
    <s v="OPS"/>
    <s v="124"/>
    <s v="Chinook"/>
    <s v="3"/>
    <x v="0"/>
    <x v="8"/>
    <n v="106"/>
    <x v="11"/>
    <s v="CK-29"/>
    <s v="EAST VANCOUVER ISLAND-NORTH_FA_0.x"/>
    <s v="M"/>
    <s v="H"/>
    <n v="106"/>
    <s v="Quinsam River H"/>
    <n v="106"/>
    <s v="Quinsam R"/>
    <s v="JNST"/>
    <s v="S"/>
    <x v="1"/>
    <s v="181390"/>
    <n v="0"/>
    <s v="181390"/>
    <n v="2011"/>
    <s v="20110511"/>
    <s v="20110511"/>
    <n v="79"/>
    <n v="5.4"/>
    <m/>
    <s v="CWT"/>
    <s v="P"/>
    <s v="Y"/>
    <s v="Y"/>
    <s v="Y"/>
    <s v="Y"/>
    <n v="9.5999999999999992E-3"/>
    <x v="0"/>
    <n v="55887"/>
    <n v="208815"/>
    <x v="4"/>
    <n v="30853"/>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49"/>
    <n v="1.99"/>
    <m/>
    <m/>
    <n v="0"/>
    <n v="0"/>
    <n v="0"/>
    <n v="8.48"/>
    <n v="8.48"/>
  </r>
  <r>
    <n v="27"/>
    <n v="106"/>
    <s v="Quinsam R"/>
    <s v="OPS"/>
    <s v="124"/>
    <s v="Chinook"/>
    <s v="3"/>
    <x v="0"/>
    <x v="8"/>
    <n v="106"/>
    <x v="11"/>
    <s v="CK-29"/>
    <s v="EAST VANCOUVER ISLAND-NORTH_FA_0.x"/>
    <s v="M"/>
    <s v="H"/>
    <n v="106"/>
    <s v="Quinsam River H"/>
    <n v="106"/>
    <s v="Quinsam R"/>
    <s v="JNST"/>
    <s v="S"/>
    <x v="1"/>
    <s v="181390"/>
    <n v="0"/>
    <s v="181390"/>
    <n v="2011"/>
    <s v="20110511"/>
    <s v="20110511"/>
    <n v="79"/>
    <n v="5.4"/>
    <m/>
    <s v="CWT"/>
    <s v="P"/>
    <s v="Y"/>
    <s v="Y"/>
    <s v="Y"/>
    <s v="Y"/>
    <n v="9.5999999999999992E-3"/>
    <x v="0"/>
    <n v="55887"/>
    <n v="208815"/>
    <x v="0"/>
    <n v="30853"/>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8600000000000003"/>
    <m/>
    <m/>
    <m/>
    <m/>
    <n v="30.76"/>
    <n v="24.42"/>
    <m/>
    <m/>
    <n v="0"/>
    <n v="4.8600000000000003"/>
    <n v="4.8600000000000003"/>
    <n v="55.18"/>
    <n v="60.040000000000006"/>
  </r>
  <r>
    <n v="27"/>
    <n v="106"/>
    <s v="Quinsam R"/>
    <s v="OPS"/>
    <s v="124"/>
    <s v="Chinook"/>
    <s v="3"/>
    <x v="0"/>
    <x v="8"/>
    <n v="106"/>
    <x v="11"/>
    <s v="CK-29"/>
    <s v="EAST VANCOUVER ISLAND-NORTH_FA_0.x"/>
    <s v="M"/>
    <s v="H"/>
    <n v="106"/>
    <s v="Quinsam River H"/>
    <n v="106"/>
    <s v="Quinsam R"/>
    <s v="JNST"/>
    <s v="S"/>
    <x v="1"/>
    <s v="181390"/>
    <n v="0"/>
    <s v="181390"/>
    <n v="2011"/>
    <s v="20110511"/>
    <s v="20110511"/>
    <n v="79"/>
    <n v="5.4"/>
    <m/>
    <s v="CWT"/>
    <s v="P"/>
    <s v="Y"/>
    <s v="Y"/>
    <s v="Y"/>
    <s v="Y"/>
    <n v="9.5999999999999992E-3"/>
    <x v="0"/>
    <n v="55887"/>
    <n v="208815"/>
    <x v="1"/>
    <n v="30853"/>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81"/>
    <m/>
    <m/>
    <m/>
    <m/>
    <n v="84.6"/>
    <n v="31.07"/>
    <m/>
    <m/>
    <n v="0"/>
    <n v="23.81"/>
    <n v="23.81"/>
    <n v="115.67"/>
    <n v="139.47999999999999"/>
  </r>
  <r>
    <n v="27"/>
    <n v="106"/>
    <s v="Quinsam R"/>
    <s v="OPS"/>
    <s v="124"/>
    <s v="Chinook"/>
    <s v="3"/>
    <x v="0"/>
    <x v="8"/>
    <n v="106"/>
    <x v="11"/>
    <s v="CK-29"/>
    <s v="EAST VANCOUVER ISLAND-NORTH_FA_0.x"/>
    <s v="M"/>
    <s v="H"/>
    <n v="106"/>
    <s v="Quinsam River H"/>
    <n v="106"/>
    <s v="Quinsam R"/>
    <s v="JNST"/>
    <s v="S"/>
    <x v="1"/>
    <s v="181390"/>
    <n v="0"/>
    <s v="181390"/>
    <n v="2011"/>
    <s v="20110511"/>
    <s v="20110511"/>
    <n v="79"/>
    <n v="5.4"/>
    <m/>
    <s v="CWT"/>
    <s v="P"/>
    <s v="Y"/>
    <s v="Y"/>
    <s v="Y"/>
    <s v="Y"/>
    <n v="9.5999999999999992E-3"/>
    <x v="0"/>
    <n v="55887"/>
    <n v="208815"/>
    <x v="2"/>
    <n v="30853"/>
    <x v="16"/>
    <m/>
    <m/>
    <m/>
    <m/>
    <m/>
    <m/>
    <m/>
    <m/>
    <m/>
    <m/>
    <m/>
    <m/>
    <m/>
    <n v="14.6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81"/>
    <n v="12.86"/>
    <m/>
    <m/>
    <n v="14.68"/>
    <n v="0"/>
    <n v="14.68"/>
    <n v="36.67"/>
    <n v="51.349999999999994"/>
  </r>
  <r>
    <n v="27"/>
    <n v="106"/>
    <s v="Quinsam R"/>
    <s v="OPS"/>
    <s v="124"/>
    <s v="Chinook"/>
    <s v="3"/>
    <x v="0"/>
    <x v="8"/>
    <n v="106"/>
    <x v="11"/>
    <s v="CK-29"/>
    <s v="EAST VANCOUVER ISLAND-NORTH_FA_0.x"/>
    <s v="M"/>
    <s v="H"/>
    <n v="106"/>
    <s v="Quinsam River H"/>
    <n v="106"/>
    <s v="Quinsam R"/>
    <s v="JNST"/>
    <s v="S"/>
    <x v="1"/>
    <s v="181391"/>
    <n v="0"/>
    <s v="181391"/>
    <n v="2011"/>
    <s v="20110511"/>
    <s v="20110511"/>
    <n v="78"/>
    <n v="5.2"/>
    <m/>
    <s v="CWT"/>
    <s v="P"/>
    <s v="Y"/>
    <s v="Y"/>
    <s v="Y"/>
    <s v="Y"/>
    <n v="4.3E-3"/>
    <x v="0"/>
    <n v="55731"/>
    <n v="202498"/>
    <x v="0"/>
    <n v="30854"/>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05"/>
    <n v="16.04"/>
    <m/>
    <m/>
    <n v="0"/>
    <n v="0"/>
    <n v="0"/>
    <n v="35.090000000000003"/>
    <n v="35.090000000000003"/>
  </r>
  <r>
    <n v="27"/>
    <n v="106"/>
    <s v="Quinsam R"/>
    <s v="OPS"/>
    <s v="124"/>
    <s v="Chinook"/>
    <s v="3"/>
    <x v="0"/>
    <x v="8"/>
    <n v="106"/>
    <x v="11"/>
    <s v="CK-29"/>
    <s v="EAST VANCOUVER ISLAND-NORTH_FA_0.x"/>
    <s v="M"/>
    <s v="H"/>
    <n v="106"/>
    <s v="Quinsam River H"/>
    <n v="106"/>
    <s v="Quinsam R"/>
    <s v="JNST"/>
    <s v="S"/>
    <x v="1"/>
    <s v="181391"/>
    <n v="0"/>
    <s v="181391"/>
    <n v="2011"/>
    <s v="20110511"/>
    <s v="20110511"/>
    <n v="78"/>
    <n v="5.2"/>
    <m/>
    <s v="CWT"/>
    <s v="P"/>
    <s v="Y"/>
    <s v="Y"/>
    <s v="Y"/>
    <s v="Y"/>
    <n v="4.3E-3"/>
    <x v="0"/>
    <n v="55731"/>
    <n v="202498"/>
    <x v="1"/>
    <n v="30854"/>
    <x v="14"/>
    <m/>
    <m/>
    <m/>
    <m/>
    <m/>
    <m/>
    <m/>
    <m/>
    <m/>
    <m/>
    <m/>
    <m/>
    <m/>
    <m/>
    <m/>
    <m/>
    <m/>
    <m/>
    <m/>
    <m/>
    <m/>
    <m/>
    <m/>
    <m/>
    <m/>
    <m/>
    <m/>
    <m/>
    <m/>
    <m/>
    <m/>
    <m/>
    <m/>
    <m/>
    <n v="12.03"/>
    <m/>
    <m/>
    <m/>
    <m/>
    <m/>
    <m/>
    <m/>
    <m/>
    <m/>
    <m/>
    <m/>
    <m/>
    <m/>
    <m/>
    <m/>
    <m/>
    <m/>
    <m/>
    <m/>
    <m/>
    <m/>
    <m/>
    <m/>
    <m/>
    <m/>
    <m/>
    <m/>
    <m/>
    <m/>
    <m/>
    <m/>
    <m/>
    <m/>
    <m/>
    <m/>
    <m/>
    <m/>
    <m/>
    <m/>
    <m/>
    <m/>
    <m/>
    <m/>
    <m/>
    <m/>
    <m/>
    <m/>
    <m/>
    <m/>
    <m/>
    <m/>
    <m/>
    <m/>
    <m/>
    <m/>
    <m/>
    <m/>
    <m/>
    <m/>
    <m/>
    <m/>
    <m/>
    <m/>
    <m/>
    <m/>
    <m/>
    <m/>
    <m/>
    <m/>
    <m/>
    <m/>
    <m/>
    <m/>
    <m/>
    <m/>
    <m/>
    <m/>
    <m/>
    <m/>
    <m/>
    <m/>
    <m/>
    <m/>
    <m/>
    <m/>
    <m/>
    <m/>
    <m/>
    <m/>
    <m/>
    <m/>
    <m/>
    <m/>
    <m/>
    <m/>
    <m/>
    <m/>
    <m/>
    <m/>
    <m/>
    <m/>
    <m/>
    <m/>
    <m/>
    <m/>
    <m/>
    <n v="20.2"/>
    <m/>
    <m/>
    <m/>
    <m/>
    <m/>
    <m/>
    <n v="20.2"/>
    <m/>
    <m/>
    <m/>
    <m/>
    <m/>
    <m/>
    <m/>
    <m/>
    <m/>
    <m/>
    <n v="22.89"/>
    <m/>
    <m/>
    <m/>
    <m/>
    <n v="67.27"/>
    <n v="34.950000000000003"/>
    <m/>
    <m/>
    <n v="52.43"/>
    <n v="22.89"/>
    <n v="75.319999999999993"/>
    <n v="102.22"/>
    <n v="177.54000000000002"/>
  </r>
  <r>
    <n v="27"/>
    <n v="106"/>
    <s v="Quinsam R"/>
    <s v="OPS"/>
    <s v="124"/>
    <s v="Chinook"/>
    <s v="3"/>
    <x v="0"/>
    <x v="8"/>
    <n v="106"/>
    <x v="11"/>
    <s v="CK-29"/>
    <s v="EAST VANCOUVER ISLAND-NORTH_FA_0.x"/>
    <s v="M"/>
    <s v="H"/>
    <n v="106"/>
    <s v="Quinsam River H"/>
    <n v="106"/>
    <s v="Quinsam R"/>
    <s v="JNST"/>
    <s v="S"/>
    <x v="1"/>
    <s v="181391"/>
    <n v="0"/>
    <s v="181391"/>
    <n v="2011"/>
    <s v="20110511"/>
    <s v="20110511"/>
    <n v="78"/>
    <n v="5.2"/>
    <m/>
    <s v="CWT"/>
    <s v="P"/>
    <s v="Y"/>
    <s v="Y"/>
    <s v="Y"/>
    <s v="Y"/>
    <n v="4.3E-3"/>
    <x v="0"/>
    <n v="55731"/>
    <n v="202498"/>
    <x v="2"/>
    <n v="30854"/>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46"/>
    <m/>
    <m/>
    <m/>
    <m/>
    <n v="32.299999999999997"/>
    <n v="31.52"/>
    <m/>
    <m/>
    <n v="0"/>
    <n v="10.46"/>
    <n v="10.46"/>
    <n v="63.82"/>
    <n v="74.28"/>
  </r>
  <r>
    <n v="27"/>
    <n v="106"/>
    <s v="Quinsam R"/>
    <s v="OPS"/>
    <s v="124"/>
    <s v="Chinook"/>
    <s v="3"/>
    <x v="0"/>
    <x v="8"/>
    <n v="106"/>
    <x v="11"/>
    <s v="CK-29"/>
    <s v="EAST VANCOUVER ISLAND-NORTH_FA_0.x"/>
    <s v="M"/>
    <s v="H"/>
    <n v="106"/>
    <s v="Quinsam River H"/>
    <n v="106"/>
    <s v="Quinsam R"/>
    <s v="JNST"/>
    <s v="S"/>
    <x v="1"/>
    <s v="181392"/>
    <n v="0"/>
    <s v="181392"/>
    <n v="2011"/>
    <s v="20110512"/>
    <s v="20110512"/>
    <n v="78"/>
    <n v="5"/>
    <m/>
    <s v="CWT"/>
    <s v="P"/>
    <s v="Y"/>
    <s v="Y"/>
    <s v="Y"/>
    <s v="Y"/>
    <n v="4.0000000000000002E-4"/>
    <x v="0"/>
    <n v="56269"/>
    <n v="201418"/>
    <x v="4"/>
    <n v="30855"/>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1.55"/>
    <n v="0.47"/>
    <m/>
    <m/>
    <n v="0"/>
    <n v="0"/>
    <n v="0"/>
    <n v="2.02"/>
    <n v="2.02"/>
  </r>
  <r>
    <n v="27"/>
    <n v="106"/>
    <s v="Quinsam R"/>
    <s v="OPS"/>
    <s v="124"/>
    <s v="Chinook"/>
    <s v="3"/>
    <x v="0"/>
    <x v="8"/>
    <n v="106"/>
    <x v="11"/>
    <s v="CK-29"/>
    <s v="EAST VANCOUVER ISLAND-NORTH_FA_0.x"/>
    <s v="M"/>
    <s v="H"/>
    <n v="106"/>
    <s v="Quinsam River H"/>
    <n v="106"/>
    <s v="Quinsam R"/>
    <s v="JNST"/>
    <s v="S"/>
    <x v="1"/>
    <s v="181392"/>
    <n v="0"/>
    <s v="181392"/>
    <n v="2011"/>
    <s v="20110512"/>
    <s v="20110512"/>
    <n v="78"/>
    <n v="5"/>
    <m/>
    <s v="CWT"/>
    <s v="P"/>
    <s v="Y"/>
    <s v="Y"/>
    <s v="Y"/>
    <s v="Y"/>
    <n v="4.0000000000000002E-4"/>
    <x v="0"/>
    <n v="56269"/>
    <n v="201418"/>
    <x v="0"/>
    <n v="30855"/>
    <x v="13"/>
    <m/>
    <m/>
    <m/>
    <m/>
    <m/>
    <m/>
    <m/>
    <m/>
    <m/>
    <m/>
    <m/>
    <m/>
    <m/>
    <m/>
    <m/>
    <m/>
    <m/>
    <m/>
    <m/>
    <m/>
    <m/>
    <m/>
    <m/>
    <m/>
    <m/>
    <m/>
    <m/>
    <m/>
    <m/>
    <m/>
    <m/>
    <m/>
    <m/>
    <m/>
    <m/>
    <m/>
    <m/>
    <m/>
    <m/>
    <m/>
    <m/>
    <m/>
    <m/>
    <m/>
    <m/>
    <m/>
    <m/>
    <m/>
    <m/>
    <n v="13.75"/>
    <m/>
    <m/>
    <m/>
    <m/>
    <m/>
    <m/>
    <m/>
    <m/>
    <m/>
    <m/>
    <m/>
    <m/>
    <m/>
    <m/>
    <m/>
    <m/>
    <m/>
    <m/>
    <m/>
    <m/>
    <m/>
    <m/>
    <m/>
    <m/>
    <m/>
    <m/>
    <m/>
    <m/>
    <m/>
    <m/>
    <m/>
    <m/>
    <m/>
    <m/>
    <m/>
    <m/>
    <m/>
    <m/>
    <m/>
    <m/>
    <m/>
    <m/>
    <m/>
    <m/>
    <m/>
    <m/>
    <m/>
    <m/>
    <m/>
    <m/>
    <m/>
    <m/>
    <m/>
    <m/>
    <m/>
    <m/>
    <m/>
    <m/>
    <m/>
    <m/>
    <m/>
    <m/>
    <m/>
    <m/>
    <m/>
    <m/>
    <m/>
    <m/>
    <m/>
    <m/>
    <m/>
    <m/>
    <m/>
    <m/>
    <m/>
    <m/>
    <m/>
    <m/>
    <m/>
    <m/>
    <m/>
    <m/>
    <m/>
    <m/>
    <m/>
    <m/>
    <m/>
    <m/>
    <m/>
    <m/>
    <m/>
    <m/>
    <m/>
    <m/>
    <m/>
    <m/>
    <m/>
    <m/>
    <m/>
    <m/>
    <m/>
    <m/>
    <m/>
    <m/>
    <m/>
    <m/>
    <m/>
    <m/>
    <m/>
    <m/>
    <m/>
    <m/>
    <m/>
    <m/>
    <n v="13.39"/>
    <n v="12.81"/>
    <m/>
    <m/>
    <n v="13.75"/>
    <n v="0"/>
    <n v="13.75"/>
    <n v="26.2"/>
    <n v="39.950000000000003"/>
  </r>
  <r>
    <n v="27"/>
    <n v="106"/>
    <s v="Quinsam R"/>
    <s v="OPS"/>
    <s v="124"/>
    <s v="Chinook"/>
    <s v="3"/>
    <x v="0"/>
    <x v="8"/>
    <n v="106"/>
    <x v="11"/>
    <s v="CK-29"/>
    <s v="EAST VANCOUVER ISLAND-NORTH_FA_0.x"/>
    <s v="M"/>
    <s v="H"/>
    <n v="106"/>
    <s v="Quinsam River H"/>
    <n v="106"/>
    <s v="Quinsam R"/>
    <s v="JNST"/>
    <s v="S"/>
    <x v="1"/>
    <s v="181392"/>
    <n v="0"/>
    <s v="181392"/>
    <n v="2011"/>
    <s v="20110512"/>
    <s v="20110512"/>
    <n v="78"/>
    <n v="5"/>
    <m/>
    <s v="CWT"/>
    <s v="P"/>
    <s v="Y"/>
    <s v="Y"/>
    <s v="Y"/>
    <s v="Y"/>
    <n v="4.0000000000000002E-4"/>
    <x v="0"/>
    <n v="56269"/>
    <n v="201418"/>
    <x v="1"/>
    <n v="30855"/>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1.2"/>
    <n v="35.43"/>
    <m/>
    <m/>
    <n v="0"/>
    <n v="0"/>
    <n v="0"/>
    <n v="126.63"/>
    <n v="126.63"/>
  </r>
  <r>
    <n v="27"/>
    <n v="106"/>
    <s v="Quinsam R"/>
    <s v="OPS"/>
    <s v="124"/>
    <s v="Chinook"/>
    <s v="3"/>
    <x v="0"/>
    <x v="8"/>
    <n v="106"/>
    <x v="11"/>
    <s v="CK-29"/>
    <s v="EAST VANCOUVER ISLAND-NORTH_FA_0.x"/>
    <s v="M"/>
    <s v="H"/>
    <n v="106"/>
    <s v="Quinsam River H"/>
    <n v="106"/>
    <s v="Quinsam R"/>
    <s v="JNST"/>
    <s v="S"/>
    <x v="1"/>
    <s v="181392"/>
    <n v="0"/>
    <s v="181392"/>
    <n v="2011"/>
    <s v="20110512"/>
    <s v="20110512"/>
    <n v="78"/>
    <n v="5"/>
    <m/>
    <s v="CWT"/>
    <s v="P"/>
    <s v="Y"/>
    <s v="Y"/>
    <s v="Y"/>
    <s v="Y"/>
    <n v="4.0000000000000002E-4"/>
    <x v="0"/>
    <n v="56269"/>
    <n v="201418"/>
    <x v="2"/>
    <n v="30855"/>
    <x v="16"/>
    <m/>
    <m/>
    <m/>
    <m/>
    <m/>
    <m/>
    <m/>
    <m/>
    <m/>
    <m/>
    <m/>
    <m/>
    <m/>
    <m/>
    <m/>
    <m/>
    <m/>
    <m/>
    <m/>
    <m/>
    <m/>
    <m/>
    <m/>
    <m/>
    <m/>
    <m/>
    <m/>
    <m/>
    <m/>
    <m/>
    <m/>
    <m/>
    <m/>
    <m/>
    <n v="14.03"/>
    <m/>
    <m/>
    <m/>
    <m/>
    <m/>
    <m/>
    <m/>
    <m/>
    <m/>
    <m/>
    <m/>
    <m/>
    <m/>
    <m/>
    <m/>
    <m/>
    <m/>
    <m/>
    <m/>
    <m/>
    <m/>
    <m/>
    <m/>
    <m/>
    <m/>
    <m/>
    <m/>
    <m/>
    <m/>
    <m/>
    <m/>
    <m/>
    <m/>
    <m/>
    <m/>
    <m/>
    <m/>
    <m/>
    <m/>
    <m/>
    <m/>
    <m/>
    <m/>
    <m/>
    <m/>
    <m/>
    <m/>
    <m/>
    <m/>
    <m/>
    <m/>
    <m/>
    <m/>
    <m/>
    <m/>
    <m/>
    <m/>
    <m/>
    <m/>
    <m/>
    <m/>
    <m/>
    <m/>
    <m/>
    <m/>
    <m/>
    <m/>
    <m/>
    <m/>
    <m/>
    <m/>
    <m/>
    <m/>
    <m/>
    <m/>
    <m/>
    <m/>
    <m/>
    <m/>
    <m/>
    <m/>
    <m/>
    <m/>
    <m/>
    <m/>
    <m/>
    <m/>
    <m/>
    <m/>
    <m/>
    <m/>
    <m/>
    <m/>
    <m/>
    <m/>
    <m/>
    <m/>
    <m/>
    <m/>
    <m/>
    <m/>
    <m/>
    <m/>
    <m/>
    <m/>
    <m/>
    <m/>
    <m/>
    <m/>
    <m/>
    <m/>
    <m/>
    <m/>
    <m/>
    <m/>
    <m/>
    <m/>
    <m/>
    <m/>
    <m/>
    <m/>
    <m/>
    <m/>
    <m/>
    <m/>
    <m/>
    <m/>
    <m/>
    <m/>
    <n v="19.36"/>
    <n v="9.3699999999999992"/>
    <m/>
    <m/>
    <n v="14.03"/>
    <n v="0"/>
    <n v="14.03"/>
    <n v="28.73"/>
    <n v="42.76"/>
  </r>
  <r>
    <n v="27"/>
    <n v="106"/>
    <s v="Quinsam R"/>
    <s v="OPS"/>
    <s v="124"/>
    <s v="Chinook"/>
    <s v="3"/>
    <x v="0"/>
    <x v="8"/>
    <n v="106"/>
    <x v="11"/>
    <s v="CK-29"/>
    <s v="EAST VANCOUVER ISLAND-NORTH_FA_0.x"/>
    <s v="M"/>
    <s v="H"/>
    <n v="106"/>
    <s v="Quinsam River H"/>
    <n v="106"/>
    <s v="Quinsam R"/>
    <s v="JNST"/>
    <s v="S"/>
    <x v="1"/>
    <s v="181393"/>
    <n v="0"/>
    <s v="181393"/>
    <n v="2011"/>
    <s v="20110504"/>
    <s v="20110504"/>
    <n v="80"/>
    <n v="5.6"/>
    <m/>
    <s v="CWT"/>
    <s v="P"/>
    <s v="Y"/>
    <s v="Y"/>
    <s v="Y"/>
    <s v="Y"/>
    <n v="9.1999999999999998E-3"/>
    <x v="0"/>
    <n v="51658"/>
    <n v="204508"/>
    <x v="0"/>
    <n v="30849"/>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7"/>
    <n v="18.82"/>
    <m/>
    <m/>
    <n v="0"/>
    <n v="0"/>
    <n v="0"/>
    <n v="42.52"/>
    <n v="42.519999999999996"/>
  </r>
  <r>
    <n v="27"/>
    <n v="106"/>
    <s v="Quinsam R"/>
    <s v="OPS"/>
    <s v="124"/>
    <s v="Chinook"/>
    <s v="3"/>
    <x v="0"/>
    <x v="8"/>
    <n v="106"/>
    <x v="11"/>
    <s v="CK-29"/>
    <s v="EAST VANCOUVER ISLAND-NORTH_FA_0.x"/>
    <s v="M"/>
    <s v="H"/>
    <n v="106"/>
    <s v="Quinsam River H"/>
    <n v="106"/>
    <s v="Quinsam R"/>
    <s v="JNST"/>
    <s v="S"/>
    <x v="1"/>
    <s v="181393"/>
    <n v="0"/>
    <s v="181393"/>
    <n v="2011"/>
    <s v="20110504"/>
    <s v="20110504"/>
    <n v="80"/>
    <n v="5.6"/>
    <m/>
    <s v="CWT"/>
    <s v="P"/>
    <s v="Y"/>
    <s v="Y"/>
    <s v="Y"/>
    <s v="Y"/>
    <n v="9.1999999999999998E-3"/>
    <x v="0"/>
    <n v="51658"/>
    <n v="204508"/>
    <x v="1"/>
    <n v="30849"/>
    <x v="14"/>
    <m/>
    <m/>
    <m/>
    <m/>
    <m/>
    <m/>
    <m/>
    <m/>
    <m/>
    <m/>
    <m/>
    <m/>
    <m/>
    <m/>
    <m/>
    <m/>
    <m/>
    <m/>
    <m/>
    <m/>
    <m/>
    <m/>
    <m/>
    <m/>
    <m/>
    <m/>
    <m/>
    <m/>
    <m/>
    <m/>
    <m/>
    <m/>
    <m/>
    <m/>
    <m/>
    <m/>
    <m/>
    <m/>
    <m/>
    <m/>
    <m/>
    <m/>
    <m/>
    <m/>
    <m/>
    <m/>
    <m/>
    <m/>
    <m/>
    <n v="20.149999999999999"/>
    <m/>
    <m/>
    <m/>
    <m/>
    <m/>
    <m/>
    <m/>
    <m/>
    <m/>
    <m/>
    <m/>
    <m/>
    <m/>
    <m/>
    <m/>
    <m/>
    <m/>
    <m/>
    <m/>
    <m/>
    <m/>
    <m/>
    <m/>
    <m/>
    <m/>
    <m/>
    <m/>
    <m/>
    <m/>
    <m/>
    <m/>
    <m/>
    <m/>
    <m/>
    <m/>
    <m/>
    <m/>
    <m/>
    <m/>
    <m/>
    <m/>
    <m/>
    <m/>
    <m/>
    <m/>
    <m/>
    <m/>
    <m/>
    <m/>
    <m/>
    <m/>
    <m/>
    <m/>
    <m/>
    <m/>
    <m/>
    <m/>
    <m/>
    <m/>
    <m/>
    <m/>
    <m/>
    <m/>
    <m/>
    <m/>
    <m/>
    <m/>
    <m/>
    <m/>
    <m/>
    <m/>
    <m/>
    <m/>
    <m/>
    <m/>
    <m/>
    <m/>
    <m/>
    <m/>
    <m/>
    <m/>
    <m/>
    <m/>
    <m/>
    <m/>
    <m/>
    <m/>
    <m/>
    <m/>
    <m/>
    <m/>
    <m/>
    <m/>
    <m/>
    <m/>
    <m/>
    <m/>
    <m/>
    <m/>
    <m/>
    <m/>
    <m/>
    <m/>
    <m/>
    <m/>
    <m/>
    <m/>
    <m/>
    <m/>
    <m/>
    <m/>
    <m/>
    <m/>
    <m/>
    <n v="29.37"/>
    <n v="13.84"/>
    <m/>
    <m/>
    <n v="20.149999999999999"/>
    <n v="0"/>
    <n v="20.149999999999999"/>
    <n v="43.21"/>
    <n v="63.36"/>
  </r>
  <r>
    <n v="27"/>
    <n v="106"/>
    <s v="Quinsam R"/>
    <s v="OPS"/>
    <s v="124"/>
    <s v="Chinook"/>
    <s v="3"/>
    <x v="0"/>
    <x v="8"/>
    <n v="106"/>
    <x v="11"/>
    <s v="CK-29"/>
    <s v="EAST VANCOUVER ISLAND-NORTH_FA_0.x"/>
    <s v="M"/>
    <s v="H"/>
    <n v="106"/>
    <s v="Quinsam River H"/>
    <n v="106"/>
    <s v="Quinsam R"/>
    <s v="JNST"/>
    <s v="S"/>
    <x v="1"/>
    <s v="181393"/>
    <n v="0"/>
    <s v="181393"/>
    <n v="2011"/>
    <s v="20110504"/>
    <s v="20110504"/>
    <n v="80"/>
    <n v="5.6"/>
    <m/>
    <s v="CWT"/>
    <s v="P"/>
    <s v="Y"/>
    <s v="Y"/>
    <s v="Y"/>
    <s v="Y"/>
    <n v="9.1999999999999998E-3"/>
    <x v="0"/>
    <n v="51658"/>
    <n v="204508"/>
    <x v="2"/>
    <n v="30849"/>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4"/>
    <m/>
    <m/>
    <m/>
    <m/>
    <n v="6.15"/>
    <n v="4.8899999999999997"/>
    <m/>
    <m/>
    <n v="0"/>
    <n v="3.4"/>
    <n v="3.4"/>
    <n v="11.04"/>
    <n v="14.440000000000001"/>
  </r>
  <r>
    <n v="27"/>
    <n v="106"/>
    <s v="Quinsam R"/>
    <s v="OPS"/>
    <s v="124"/>
    <s v="Chinook"/>
    <s v="3"/>
    <x v="0"/>
    <x v="8"/>
    <n v="106"/>
    <x v="11"/>
    <s v="CK-29"/>
    <s v="EAST VANCOUVER ISLAND-NORTH_FA_0.x"/>
    <s v="M"/>
    <s v="H"/>
    <n v="106"/>
    <s v="Quinsam River H"/>
    <n v="106"/>
    <s v="Quinsam R"/>
    <s v="JNST"/>
    <s v="S"/>
    <x v="1"/>
    <s v="181676"/>
    <n v="0"/>
    <s v="181676"/>
    <n v="2011"/>
    <s v="20110502"/>
    <s v="20110502"/>
    <n v="79"/>
    <n v="5.3"/>
    <m/>
    <s v="CWT"/>
    <s v="P"/>
    <s v="Y"/>
    <s v="Y"/>
    <s v="Y"/>
    <s v="Y"/>
    <n v="2.53E-2"/>
    <x v="0"/>
    <n v="82745"/>
    <n v="316195"/>
    <x v="4"/>
    <n v="30865"/>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9"/>
    <n v="2"/>
    <m/>
    <m/>
    <n v="0"/>
    <n v="0"/>
    <n v="0"/>
    <n v="4.1900000000000004"/>
    <n v="4.1899999999999995"/>
  </r>
  <r>
    <n v="27"/>
    <n v="106"/>
    <s v="Quinsam R"/>
    <s v="OPS"/>
    <s v="124"/>
    <s v="Chinook"/>
    <s v="3"/>
    <x v="0"/>
    <x v="8"/>
    <n v="106"/>
    <x v="11"/>
    <s v="CK-29"/>
    <s v="EAST VANCOUVER ISLAND-NORTH_FA_0.x"/>
    <s v="M"/>
    <s v="H"/>
    <n v="106"/>
    <s v="Quinsam River H"/>
    <n v="106"/>
    <s v="Quinsam R"/>
    <s v="JNST"/>
    <s v="S"/>
    <x v="1"/>
    <s v="181676"/>
    <n v="0"/>
    <s v="181676"/>
    <n v="2011"/>
    <s v="20110502"/>
    <s v="20110502"/>
    <n v="79"/>
    <n v="5.3"/>
    <m/>
    <s v="CWT"/>
    <s v="P"/>
    <s v="Y"/>
    <s v="Y"/>
    <s v="Y"/>
    <s v="Y"/>
    <n v="2.53E-2"/>
    <x v="0"/>
    <n v="82745"/>
    <n v="316195"/>
    <x v="0"/>
    <n v="30865"/>
    <x v="13"/>
    <m/>
    <m/>
    <m/>
    <m/>
    <m/>
    <m/>
    <m/>
    <m/>
    <m/>
    <m/>
    <m/>
    <m/>
    <m/>
    <m/>
    <m/>
    <n v="9.7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21"/>
    <m/>
    <m/>
    <m/>
    <m/>
    <n v="17.16"/>
    <n v="13.62"/>
    <m/>
    <m/>
    <n v="9.74"/>
    <n v="15.21"/>
    <n v="24.95"/>
    <n v="30.78"/>
    <n v="55.73"/>
  </r>
  <r>
    <n v="27"/>
    <n v="106"/>
    <s v="Quinsam R"/>
    <s v="OPS"/>
    <s v="124"/>
    <s v="Chinook"/>
    <s v="3"/>
    <x v="0"/>
    <x v="8"/>
    <n v="106"/>
    <x v="11"/>
    <s v="CK-29"/>
    <s v="EAST VANCOUVER ISLAND-NORTH_FA_0.x"/>
    <s v="M"/>
    <s v="H"/>
    <n v="106"/>
    <s v="Quinsam River H"/>
    <n v="106"/>
    <s v="Quinsam R"/>
    <s v="JNST"/>
    <s v="S"/>
    <x v="1"/>
    <s v="181676"/>
    <n v="0"/>
    <s v="181676"/>
    <n v="2011"/>
    <s v="20110502"/>
    <s v="20110502"/>
    <n v="79"/>
    <n v="5.3"/>
    <m/>
    <s v="CWT"/>
    <s v="P"/>
    <s v="Y"/>
    <s v="Y"/>
    <s v="Y"/>
    <s v="Y"/>
    <n v="2.53E-2"/>
    <x v="0"/>
    <n v="82745"/>
    <n v="316195"/>
    <x v="1"/>
    <n v="30865"/>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25"/>
    <m/>
    <m/>
    <m/>
    <m/>
    <m/>
    <m/>
    <m/>
    <m/>
    <m/>
    <m/>
    <m/>
    <m/>
    <m/>
    <m/>
    <m/>
    <m/>
    <m/>
    <m/>
    <m/>
    <m/>
    <m/>
    <m/>
    <n v="33.770000000000003"/>
    <n v="32.01"/>
    <m/>
    <m/>
    <n v="21.25"/>
    <n v="0"/>
    <n v="21.25"/>
    <n v="65.78"/>
    <n v="87.03"/>
  </r>
  <r>
    <n v="27"/>
    <n v="106"/>
    <s v="Quinsam R"/>
    <s v="OPS"/>
    <s v="124"/>
    <s v="Chinook"/>
    <s v="3"/>
    <x v="0"/>
    <x v="8"/>
    <n v="106"/>
    <x v="11"/>
    <s v="CK-29"/>
    <s v="EAST VANCOUVER ISLAND-NORTH_FA_0.x"/>
    <s v="M"/>
    <s v="H"/>
    <n v="106"/>
    <s v="Quinsam River H"/>
    <n v="106"/>
    <s v="Quinsam R"/>
    <s v="JNST"/>
    <s v="S"/>
    <x v="1"/>
    <s v="181676"/>
    <n v="0"/>
    <s v="181676"/>
    <n v="2011"/>
    <s v="20110502"/>
    <s v="20110502"/>
    <n v="79"/>
    <n v="5.3"/>
    <m/>
    <s v="CWT"/>
    <s v="P"/>
    <s v="Y"/>
    <s v="Y"/>
    <s v="Y"/>
    <s v="Y"/>
    <n v="2.53E-2"/>
    <x v="0"/>
    <n v="82745"/>
    <n v="316195"/>
    <x v="2"/>
    <n v="30865"/>
    <x v="16"/>
    <m/>
    <m/>
    <m/>
    <m/>
    <m/>
    <m/>
    <m/>
    <m/>
    <m/>
    <m/>
    <m/>
    <m/>
    <m/>
    <m/>
    <m/>
    <m/>
    <m/>
    <m/>
    <m/>
    <m/>
    <m/>
    <m/>
    <m/>
    <m/>
    <m/>
    <m/>
    <m/>
    <m/>
    <m/>
    <m/>
    <m/>
    <m/>
    <m/>
    <m/>
    <m/>
    <m/>
    <m/>
    <m/>
    <m/>
    <m/>
    <m/>
    <m/>
    <m/>
    <m/>
    <m/>
    <m/>
    <m/>
    <m/>
    <m/>
    <n v="19.760000000000002"/>
    <m/>
    <m/>
    <m/>
    <m/>
    <m/>
    <m/>
    <m/>
    <m/>
    <m/>
    <m/>
    <m/>
    <m/>
    <m/>
    <m/>
    <m/>
    <m/>
    <m/>
    <m/>
    <m/>
    <m/>
    <m/>
    <m/>
    <m/>
    <m/>
    <m/>
    <m/>
    <m/>
    <m/>
    <m/>
    <m/>
    <m/>
    <m/>
    <m/>
    <m/>
    <m/>
    <m/>
    <m/>
    <m/>
    <m/>
    <m/>
    <m/>
    <m/>
    <m/>
    <m/>
    <m/>
    <m/>
    <m/>
    <m/>
    <m/>
    <m/>
    <m/>
    <m/>
    <m/>
    <m/>
    <m/>
    <m/>
    <m/>
    <m/>
    <m/>
    <m/>
    <m/>
    <m/>
    <m/>
    <m/>
    <m/>
    <m/>
    <m/>
    <m/>
    <m/>
    <m/>
    <m/>
    <m/>
    <m/>
    <m/>
    <m/>
    <m/>
    <m/>
    <m/>
    <m/>
    <m/>
    <m/>
    <m/>
    <m/>
    <m/>
    <m/>
    <m/>
    <m/>
    <m/>
    <m/>
    <m/>
    <m/>
    <m/>
    <m/>
    <m/>
    <m/>
    <m/>
    <m/>
    <m/>
    <m/>
    <m/>
    <m/>
    <m/>
    <m/>
    <m/>
    <m/>
    <m/>
    <m/>
    <m/>
    <m/>
    <n v="17.16"/>
    <m/>
    <m/>
    <m/>
    <m/>
    <n v="14.72"/>
    <n v="7.04"/>
    <m/>
    <m/>
    <n v="19.760000000000002"/>
    <n v="17.16"/>
    <n v="36.92"/>
    <n v="21.76"/>
    <n v="58.68"/>
  </r>
  <r>
    <n v="27"/>
    <n v="106"/>
    <s v="Quinsam R"/>
    <s v="OPS"/>
    <s v="124"/>
    <s v="Chinook"/>
    <s v="3"/>
    <x v="0"/>
    <x v="9"/>
    <n v="106"/>
    <x v="11"/>
    <s v="CK-29"/>
    <s v="EAST VANCOUVER ISLAND-NORTH_FA_0.x"/>
    <s v="M"/>
    <s v="H"/>
    <n v="420"/>
    <s v="Discovery Passage Seapens"/>
    <n v="420"/>
    <s v="Discovery Pass"/>
    <s v="JNST"/>
    <s v="S"/>
    <x v="2"/>
    <s v="181884"/>
    <n v="0"/>
    <s v="181884"/>
    <n v="2012"/>
    <s v="20120427"/>
    <s v="20120427"/>
    <n v="86"/>
    <n v="7.18"/>
    <m/>
    <s v="CWT"/>
    <s v="B"/>
    <s v="Y"/>
    <s v="Y"/>
    <s v="Y"/>
    <s v="Y"/>
    <n v="7.4000000000000003E-3"/>
    <x v="0"/>
    <n v="24910"/>
    <n v="490440"/>
    <x v="4"/>
    <n v="31774"/>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62"/>
    <n v="11.66"/>
    <m/>
    <m/>
    <n v="0"/>
    <n v="0"/>
    <n v="0"/>
    <n v="16.28"/>
    <n v="16.28"/>
  </r>
  <r>
    <n v="27"/>
    <n v="106"/>
    <s v="Quinsam R"/>
    <s v="OPS"/>
    <s v="124"/>
    <s v="Chinook"/>
    <s v="3"/>
    <x v="0"/>
    <x v="9"/>
    <n v="106"/>
    <x v="11"/>
    <s v="CK-29"/>
    <s v="EAST VANCOUVER ISLAND-NORTH_FA_0.x"/>
    <s v="M"/>
    <s v="H"/>
    <n v="420"/>
    <s v="Discovery Passage Seapens"/>
    <n v="420"/>
    <s v="Discovery Pass"/>
    <s v="JNST"/>
    <s v="S"/>
    <x v="2"/>
    <s v="181884"/>
    <n v="0"/>
    <s v="181884"/>
    <n v="2012"/>
    <s v="20120427"/>
    <s v="20120427"/>
    <n v="86"/>
    <n v="7.18"/>
    <m/>
    <s v="CWT"/>
    <s v="B"/>
    <s v="Y"/>
    <s v="Y"/>
    <s v="Y"/>
    <s v="Y"/>
    <n v="7.4000000000000003E-3"/>
    <x v="0"/>
    <n v="24910"/>
    <n v="490440"/>
    <x v="0"/>
    <n v="31774"/>
    <x v="14"/>
    <m/>
    <m/>
    <m/>
    <m/>
    <m/>
    <m/>
    <m/>
    <m/>
    <m/>
    <m/>
    <m/>
    <m/>
    <m/>
    <m/>
    <m/>
    <m/>
    <m/>
    <m/>
    <m/>
    <m/>
    <m/>
    <m/>
    <m/>
    <m/>
    <m/>
    <m/>
    <m/>
    <m/>
    <m/>
    <m/>
    <m/>
    <m/>
    <m/>
    <m/>
    <n v="66.739999999999995"/>
    <m/>
    <m/>
    <m/>
    <m/>
    <m/>
    <m/>
    <m/>
    <m/>
    <m/>
    <m/>
    <m/>
    <m/>
    <m/>
    <m/>
    <m/>
    <m/>
    <m/>
    <m/>
    <m/>
    <m/>
    <m/>
    <m/>
    <m/>
    <m/>
    <m/>
    <m/>
    <m/>
    <m/>
    <m/>
    <m/>
    <m/>
    <m/>
    <m/>
    <m/>
    <m/>
    <m/>
    <m/>
    <m/>
    <m/>
    <m/>
    <m/>
    <m/>
    <m/>
    <m/>
    <m/>
    <m/>
    <m/>
    <m/>
    <m/>
    <m/>
    <m/>
    <m/>
    <m/>
    <m/>
    <m/>
    <m/>
    <m/>
    <m/>
    <m/>
    <m/>
    <m/>
    <m/>
    <m/>
    <m/>
    <m/>
    <m/>
    <m/>
    <m/>
    <m/>
    <m/>
    <m/>
    <m/>
    <m/>
    <m/>
    <m/>
    <m/>
    <m/>
    <m/>
    <m/>
    <m/>
    <m/>
    <m/>
    <m/>
    <m/>
    <m/>
    <m/>
    <m/>
    <m/>
    <m/>
    <m/>
    <m/>
    <m/>
    <m/>
    <m/>
    <m/>
    <m/>
    <m/>
    <m/>
    <m/>
    <m/>
    <m/>
    <m/>
    <m/>
    <m/>
    <m/>
    <m/>
    <n v="109.47"/>
    <m/>
    <m/>
    <m/>
    <m/>
    <m/>
    <m/>
    <m/>
    <m/>
    <m/>
    <m/>
    <m/>
    <m/>
    <m/>
    <m/>
    <m/>
    <m/>
    <m/>
    <n v="76"/>
    <m/>
    <m/>
    <m/>
    <m/>
    <n v="48.35"/>
    <n v="95.51"/>
    <n v="13.28"/>
    <m/>
    <n v="176.21"/>
    <n v="76"/>
    <n v="252.21"/>
    <n v="157.13999999999999"/>
    <n v="409.34999999999997"/>
  </r>
  <r>
    <n v="27"/>
    <n v="106"/>
    <s v="Quinsam R"/>
    <s v="OPS"/>
    <s v="124"/>
    <s v="Chinook"/>
    <s v="3"/>
    <x v="0"/>
    <x v="9"/>
    <n v="106"/>
    <x v="11"/>
    <s v="CK-29"/>
    <s v="EAST VANCOUVER ISLAND-NORTH_FA_0.x"/>
    <s v="M"/>
    <s v="H"/>
    <n v="420"/>
    <s v="Discovery Passage Seapens"/>
    <n v="420"/>
    <s v="Discovery Pass"/>
    <s v="JNST"/>
    <s v="S"/>
    <x v="2"/>
    <s v="181884"/>
    <n v="0"/>
    <s v="181884"/>
    <n v="2012"/>
    <s v="20120427"/>
    <s v="20120427"/>
    <n v="86"/>
    <n v="7.18"/>
    <m/>
    <s v="CWT"/>
    <s v="B"/>
    <s v="Y"/>
    <s v="Y"/>
    <s v="Y"/>
    <s v="Y"/>
    <n v="7.4000000000000003E-3"/>
    <x v="0"/>
    <n v="24910"/>
    <n v="490440"/>
    <x v="1"/>
    <n v="31774"/>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4.43"/>
    <m/>
    <m/>
    <m/>
    <m/>
    <n v="71.28"/>
    <n v="93.65"/>
    <n v="6.22"/>
    <m/>
    <n v="0"/>
    <n v="124.43"/>
    <n v="124.43"/>
    <n v="171.15"/>
    <n v="295.58000000000004"/>
  </r>
  <r>
    <n v="27"/>
    <n v="106"/>
    <s v="Quinsam R"/>
    <s v="OPS"/>
    <s v="124"/>
    <s v="Chinook"/>
    <s v="3"/>
    <x v="0"/>
    <x v="9"/>
    <n v="106"/>
    <x v="11"/>
    <s v="CK-29"/>
    <s v="EAST VANCOUVER ISLAND-NORTH_FA_0.x"/>
    <s v="M"/>
    <s v="H"/>
    <n v="420"/>
    <s v="Discovery Passage Seapens"/>
    <n v="420"/>
    <s v="Discovery Pass"/>
    <s v="JNST"/>
    <s v="S"/>
    <x v="2"/>
    <s v="181885"/>
    <n v="0"/>
    <s v="181885"/>
    <n v="2012"/>
    <s v="20120501"/>
    <s v="20120501"/>
    <n v="89"/>
    <n v="7.37"/>
    <m/>
    <s v="CWT"/>
    <s v="B"/>
    <s v="Y"/>
    <s v="Y"/>
    <s v="Y"/>
    <s v="Y"/>
    <n v="4.82E-2"/>
    <x v="0"/>
    <n v="23768"/>
    <n v="243584"/>
    <x v="0"/>
    <n v="31773"/>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56"/>
    <m/>
    <m/>
    <m/>
    <m/>
    <n v="25.17"/>
    <n v="15.97"/>
    <n v="6.91"/>
    <m/>
    <n v="0"/>
    <n v="39.56"/>
    <n v="39.56"/>
    <n v="48.05"/>
    <n v="87.61"/>
  </r>
  <r>
    <n v="27"/>
    <n v="106"/>
    <s v="Quinsam R"/>
    <s v="OPS"/>
    <s v="124"/>
    <s v="Chinook"/>
    <s v="3"/>
    <x v="0"/>
    <x v="9"/>
    <n v="106"/>
    <x v="11"/>
    <s v="CK-29"/>
    <s v="EAST VANCOUVER ISLAND-NORTH_FA_0.x"/>
    <s v="M"/>
    <s v="H"/>
    <n v="420"/>
    <s v="Discovery Passage Seapens"/>
    <n v="420"/>
    <s v="Discovery Pass"/>
    <s v="JNST"/>
    <s v="S"/>
    <x v="2"/>
    <s v="181885"/>
    <n v="0"/>
    <s v="181885"/>
    <n v="2012"/>
    <s v="20120501"/>
    <s v="20120501"/>
    <n v="89"/>
    <n v="7.37"/>
    <m/>
    <s v="CWT"/>
    <s v="B"/>
    <s v="Y"/>
    <s v="Y"/>
    <s v="Y"/>
    <s v="Y"/>
    <n v="4.82E-2"/>
    <x v="0"/>
    <n v="23768"/>
    <n v="243584"/>
    <x v="1"/>
    <n v="31773"/>
    <x v="16"/>
    <m/>
    <m/>
    <m/>
    <m/>
    <m/>
    <m/>
    <m/>
    <m/>
    <m/>
    <m/>
    <m/>
    <m/>
    <m/>
    <m/>
    <m/>
    <m/>
    <m/>
    <m/>
    <m/>
    <m/>
    <m/>
    <m/>
    <m/>
    <m/>
    <m/>
    <m/>
    <m/>
    <m/>
    <m/>
    <m/>
    <m/>
    <m/>
    <m/>
    <m/>
    <m/>
    <m/>
    <m/>
    <m/>
    <m/>
    <m/>
    <m/>
    <m/>
    <m/>
    <m/>
    <m/>
    <m/>
    <m/>
    <m/>
    <m/>
    <m/>
    <m/>
    <m/>
    <m/>
    <m/>
    <m/>
    <m/>
    <m/>
    <m/>
    <m/>
    <m/>
    <m/>
    <m/>
    <m/>
    <m/>
    <m/>
    <m/>
    <m/>
    <m/>
    <m/>
    <m/>
    <m/>
    <m/>
    <m/>
    <m/>
    <m/>
    <m/>
    <m/>
    <m/>
    <m/>
    <m/>
    <m/>
    <m/>
    <m/>
    <m/>
    <m/>
    <m/>
    <m/>
    <m/>
    <m/>
    <m/>
    <m/>
    <m/>
    <m/>
    <m/>
    <m/>
    <m/>
    <m/>
    <m/>
    <m/>
    <m/>
    <m/>
    <m/>
    <m/>
    <m/>
    <m/>
    <m/>
    <m/>
    <m/>
    <m/>
    <m/>
    <m/>
    <m/>
    <m/>
    <m/>
    <m/>
    <m/>
    <m/>
    <m/>
    <m/>
    <m/>
    <m/>
    <m/>
    <m/>
    <m/>
    <m/>
    <m/>
    <m/>
    <m/>
    <m/>
    <m/>
    <m/>
    <m/>
    <m/>
    <m/>
    <m/>
    <m/>
    <n v="86.09"/>
    <m/>
    <m/>
    <m/>
    <m/>
    <m/>
    <m/>
    <m/>
    <m/>
    <m/>
    <m/>
    <m/>
    <m/>
    <m/>
    <m/>
    <m/>
    <m/>
    <m/>
    <m/>
    <m/>
    <m/>
    <m/>
    <m/>
    <n v="100.02"/>
    <m/>
    <m/>
    <m/>
    <m/>
    <n v="15.93"/>
    <n v="34.08"/>
    <m/>
    <m/>
    <n v="86.09"/>
    <n v="100.02"/>
    <n v="186.11"/>
    <n v="50.01"/>
    <n v="236.12"/>
  </r>
  <r>
    <n v="27"/>
    <n v="106"/>
    <s v="Quinsam R"/>
    <s v="OPS"/>
    <s v="124"/>
    <s v="Chinook"/>
    <s v="3"/>
    <x v="0"/>
    <x v="9"/>
    <n v="106"/>
    <x v="11"/>
    <s v="CK-29"/>
    <s v="EAST VANCOUVER ISLAND-NORTH_FA_0.x"/>
    <s v="M"/>
    <s v="H"/>
    <n v="420"/>
    <s v="Discovery Passage Seapens"/>
    <n v="420"/>
    <s v="Discovery Pass"/>
    <s v="JNST"/>
    <s v="S"/>
    <x v="2"/>
    <s v="181885"/>
    <n v="0"/>
    <s v="181885"/>
    <n v="2012"/>
    <s v="20120501"/>
    <s v="20120501"/>
    <n v="89"/>
    <n v="7.37"/>
    <m/>
    <s v="CWT"/>
    <s v="B"/>
    <s v="Y"/>
    <s v="Y"/>
    <s v="Y"/>
    <s v="Y"/>
    <n v="4.82E-2"/>
    <x v="0"/>
    <n v="23768"/>
    <n v="243584"/>
    <x v="2"/>
    <n v="31773"/>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34"/>
    <n v="4.45"/>
    <m/>
    <m/>
    <n v="0"/>
    <n v="0"/>
    <n v="0"/>
    <n v="11.79"/>
    <n v="11.79"/>
  </r>
  <r>
    <n v="27"/>
    <n v="106"/>
    <s v="Quinsam R"/>
    <s v="OPS"/>
    <s v="124"/>
    <s v="Chinook"/>
    <s v="3"/>
    <x v="0"/>
    <x v="9"/>
    <n v="106"/>
    <x v="11"/>
    <s v="CK-29"/>
    <s v="EAST VANCOUVER ISLAND-NORTH_FA_0.x"/>
    <s v="M"/>
    <s v="H"/>
    <n v="420"/>
    <s v="Discovery Passage Seapens"/>
    <n v="420"/>
    <s v="Discovery Pass"/>
    <s v="JNST"/>
    <s v="S"/>
    <x v="2"/>
    <s v="181887"/>
    <n v="0"/>
    <s v="181887"/>
    <n v="2012"/>
    <s v="20120420"/>
    <s v="20120420"/>
    <n v="81"/>
    <n v="5.44"/>
    <m/>
    <s v="CWT"/>
    <s v="B"/>
    <s v="Y"/>
    <s v="Y"/>
    <s v="Y"/>
    <s v="Y"/>
    <n v="0"/>
    <x v="0"/>
    <n v="24587"/>
    <n v="166496"/>
    <x v="4"/>
    <n v="31775"/>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9"/>
    <n v="4.01"/>
    <m/>
    <m/>
    <n v="0"/>
    <n v="0"/>
    <n v="0"/>
    <n v="5.6"/>
    <n v="5.6"/>
  </r>
  <r>
    <n v="27"/>
    <n v="106"/>
    <s v="Quinsam R"/>
    <s v="OPS"/>
    <s v="124"/>
    <s v="Chinook"/>
    <s v="3"/>
    <x v="0"/>
    <x v="9"/>
    <n v="106"/>
    <x v="11"/>
    <s v="CK-29"/>
    <s v="EAST VANCOUVER ISLAND-NORTH_FA_0.x"/>
    <s v="M"/>
    <s v="H"/>
    <n v="420"/>
    <s v="Discovery Passage Seapens"/>
    <n v="420"/>
    <s v="Discovery Pass"/>
    <s v="JNST"/>
    <s v="S"/>
    <x v="2"/>
    <s v="181887"/>
    <n v="0"/>
    <s v="181887"/>
    <n v="2012"/>
    <s v="20120420"/>
    <s v="20120420"/>
    <n v="81"/>
    <n v="5.44"/>
    <m/>
    <s v="CWT"/>
    <s v="B"/>
    <s v="Y"/>
    <s v="Y"/>
    <s v="Y"/>
    <s v="Y"/>
    <n v="0"/>
    <x v="0"/>
    <n v="24587"/>
    <n v="166496"/>
    <x v="0"/>
    <n v="31775"/>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63"/>
    <n v="16.23"/>
    <n v="8.16"/>
    <m/>
    <n v="0"/>
    <n v="0"/>
    <n v="0"/>
    <n v="49.02"/>
    <n v="49.019999999999996"/>
  </r>
  <r>
    <n v="27"/>
    <n v="106"/>
    <s v="Quinsam R"/>
    <s v="OPS"/>
    <s v="124"/>
    <s v="Chinook"/>
    <s v="3"/>
    <x v="0"/>
    <x v="9"/>
    <n v="106"/>
    <x v="11"/>
    <s v="CK-29"/>
    <s v="EAST VANCOUVER ISLAND-NORTH_FA_0.x"/>
    <s v="M"/>
    <s v="H"/>
    <n v="420"/>
    <s v="Discovery Passage Seapens"/>
    <n v="420"/>
    <s v="Discovery Pass"/>
    <s v="JNST"/>
    <s v="S"/>
    <x v="2"/>
    <s v="181887"/>
    <n v="0"/>
    <s v="181887"/>
    <n v="2012"/>
    <s v="20120420"/>
    <s v="20120420"/>
    <n v="81"/>
    <n v="5.44"/>
    <m/>
    <s v="CWT"/>
    <s v="B"/>
    <s v="Y"/>
    <s v="Y"/>
    <s v="Y"/>
    <s v="Y"/>
    <n v="0"/>
    <x v="0"/>
    <n v="24587"/>
    <n v="166496"/>
    <x v="1"/>
    <n v="31775"/>
    <x v="16"/>
    <m/>
    <m/>
    <m/>
    <m/>
    <m/>
    <m/>
    <m/>
    <m/>
    <m/>
    <m/>
    <m/>
    <m/>
    <m/>
    <m/>
    <m/>
    <m/>
    <m/>
    <m/>
    <m/>
    <m/>
    <m/>
    <m/>
    <m/>
    <m/>
    <m/>
    <m/>
    <m/>
    <m/>
    <m/>
    <m/>
    <m/>
    <m/>
    <m/>
    <m/>
    <m/>
    <m/>
    <m/>
    <m/>
    <m/>
    <m/>
    <m/>
    <m/>
    <m/>
    <m/>
    <m/>
    <m/>
    <m/>
    <m/>
    <m/>
    <n v="35.01"/>
    <m/>
    <m/>
    <m/>
    <m/>
    <m/>
    <m/>
    <m/>
    <m/>
    <m/>
    <m/>
    <m/>
    <m/>
    <m/>
    <m/>
    <m/>
    <m/>
    <m/>
    <m/>
    <m/>
    <m/>
    <m/>
    <m/>
    <m/>
    <m/>
    <m/>
    <m/>
    <m/>
    <m/>
    <m/>
    <m/>
    <m/>
    <m/>
    <m/>
    <m/>
    <m/>
    <m/>
    <m/>
    <m/>
    <m/>
    <m/>
    <m/>
    <m/>
    <m/>
    <m/>
    <m/>
    <m/>
    <m/>
    <m/>
    <m/>
    <m/>
    <m/>
    <m/>
    <m/>
    <m/>
    <m/>
    <m/>
    <m/>
    <m/>
    <m/>
    <m/>
    <m/>
    <m/>
    <m/>
    <m/>
    <m/>
    <m/>
    <m/>
    <m/>
    <m/>
    <m/>
    <m/>
    <m/>
    <m/>
    <m/>
    <m/>
    <m/>
    <m/>
    <m/>
    <m/>
    <m/>
    <m/>
    <m/>
    <m/>
    <m/>
    <m/>
    <m/>
    <m/>
    <m/>
    <m/>
    <m/>
    <n v="56.88"/>
    <m/>
    <m/>
    <m/>
    <m/>
    <m/>
    <m/>
    <m/>
    <m/>
    <m/>
    <m/>
    <m/>
    <m/>
    <m/>
    <m/>
    <m/>
    <m/>
    <m/>
    <m/>
    <n v="0"/>
    <m/>
    <m/>
    <m/>
    <m/>
    <n v="19.57"/>
    <n v="23.82"/>
    <m/>
    <m/>
    <n v="91.89"/>
    <n v="0"/>
    <n v="91.89"/>
    <n v="43.39"/>
    <n v="135.28"/>
  </r>
  <r>
    <n v="27"/>
    <n v="106"/>
    <s v="Quinsam R"/>
    <s v="OPS"/>
    <s v="124"/>
    <s v="Chinook"/>
    <s v="3"/>
    <x v="0"/>
    <x v="9"/>
    <n v="106"/>
    <x v="11"/>
    <s v="CK-29"/>
    <s v="EAST VANCOUVER ISLAND-NORTH_FA_0.x"/>
    <s v="M"/>
    <s v="H"/>
    <n v="420"/>
    <s v="Discovery Passage Seapens"/>
    <n v="420"/>
    <s v="Discovery Pass"/>
    <s v="JNST"/>
    <s v="S"/>
    <x v="2"/>
    <s v="181887"/>
    <n v="0"/>
    <s v="181887"/>
    <n v="2012"/>
    <s v="20120420"/>
    <s v="20120420"/>
    <n v="81"/>
    <n v="5.44"/>
    <m/>
    <s v="CWT"/>
    <s v="B"/>
    <s v="Y"/>
    <s v="Y"/>
    <s v="Y"/>
    <s v="Y"/>
    <n v="0"/>
    <x v="0"/>
    <n v="24587"/>
    <n v="166496"/>
    <x v="2"/>
    <n v="31775"/>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4"/>
    <m/>
    <m/>
    <m/>
    <m/>
    <m/>
    <m/>
    <m/>
    <m/>
    <m/>
    <m/>
    <m/>
    <m/>
    <m/>
    <m/>
    <m/>
    <m/>
    <m/>
    <m/>
    <m/>
    <m/>
    <n v="30.4"/>
    <n v="0"/>
    <n v="30.4"/>
    <n v="0"/>
    <n v="30.4"/>
  </r>
  <r>
    <n v="27"/>
    <n v="106"/>
    <s v="Quinsam R"/>
    <s v="OPS"/>
    <s v="124"/>
    <s v="Chinook"/>
    <s v="3"/>
    <x v="0"/>
    <x v="9"/>
    <n v="106"/>
    <x v="11"/>
    <s v="CK-29"/>
    <s v="EAST VANCOUVER ISLAND-NORTH_FA_0.x"/>
    <s v="M"/>
    <s v="H"/>
    <n v="106"/>
    <s v="Quinsam River H"/>
    <n v="6781"/>
    <s v="Orange Pt"/>
    <s v="JNST"/>
    <s v="S"/>
    <x v="1"/>
    <s v="181886"/>
    <n v="0"/>
    <s v="181886"/>
    <n v="2012"/>
    <s v="20120418"/>
    <s v="20120418"/>
    <n v="79"/>
    <n v="5.09"/>
    <s v="Point release."/>
    <s v="CWT"/>
    <s v="B"/>
    <s v="N"/>
    <s v="N"/>
    <s v="N"/>
    <s v="N"/>
    <n v="2.1499999999999998E-2"/>
    <x v="0"/>
    <n v="24602"/>
    <n v="170292"/>
    <x v="4"/>
    <n v="32823"/>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2"/>
    <m/>
    <m/>
    <n v="0"/>
    <n v="0"/>
    <n v="0"/>
    <n v="0.22"/>
    <n v="0.22"/>
  </r>
  <r>
    <n v="27"/>
    <n v="106"/>
    <s v="Quinsam R"/>
    <s v="OPS"/>
    <s v="124"/>
    <s v="Chinook"/>
    <s v="3"/>
    <x v="0"/>
    <x v="9"/>
    <n v="106"/>
    <x v="11"/>
    <s v="CK-29"/>
    <s v="EAST VANCOUVER ISLAND-NORTH_FA_0.x"/>
    <s v="M"/>
    <s v="H"/>
    <n v="106"/>
    <s v="Quinsam River H"/>
    <n v="6781"/>
    <s v="Orange Pt"/>
    <s v="JNST"/>
    <s v="S"/>
    <x v="1"/>
    <s v="181886"/>
    <n v="0"/>
    <s v="181886"/>
    <n v="2012"/>
    <s v="20120418"/>
    <s v="20120418"/>
    <n v="79"/>
    <n v="5.09"/>
    <s v="Point release."/>
    <s v="CWT"/>
    <s v="B"/>
    <s v="N"/>
    <s v="N"/>
    <s v="N"/>
    <s v="N"/>
    <n v="2.1499999999999998E-2"/>
    <x v="0"/>
    <n v="24602"/>
    <n v="170292"/>
    <x v="0"/>
    <n v="32823"/>
    <x v="14"/>
    <m/>
    <m/>
    <m/>
    <m/>
    <m/>
    <m/>
    <m/>
    <m/>
    <m/>
    <m/>
    <m/>
    <m/>
    <m/>
    <m/>
    <m/>
    <m/>
    <m/>
    <m/>
    <m/>
    <m/>
    <m/>
    <m/>
    <m/>
    <m/>
    <m/>
    <m/>
    <m/>
    <m/>
    <m/>
    <m/>
    <m/>
    <m/>
    <m/>
    <m/>
    <n v="23.47"/>
    <m/>
    <m/>
    <m/>
    <m/>
    <m/>
    <m/>
    <m/>
    <m/>
    <m/>
    <m/>
    <m/>
    <m/>
    <m/>
    <m/>
    <m/>
    <m/>
    <m/>
    <m/>
    <m/>
    <m/>
    <m/>
    <m/>
    <m/>
    <m/>
    <m/>
    <m/>
    <m/>
    <m/>
    <m/>
    <m/>
    <m/>
    <m/>
    <m/>
    <m/>
    <m/>
    <m/>
    <m/>
    <m/>
    <m/>
    <m/>
    <m/>
    <m/>
    <m/>
    <m/>
    <m/>
    <m/>
    <m/>
    <m/>
    <m/>
    <m/>
    <m/>
    <m/>
    <m/>
    <m/>
    <m/>
    <m/>
    <m/>
    <m/>
    <m/>
    <m/>
    <m/>
    <m/>
    <m/>
    <m/>
    <m/>
    <m/>
    <m/>
    <m/>
    <m/>
    <m/>
    <m/>
    <m/>
    <m/>
    <m/>
    <m/>
    <m/>
    <m/>
    <m/>
    <m/>
    <m/>
    <m/>
    <m/>
    <m/>
    <m/>
    <m/>
    <m/>
    <m/>
    <m/>
    <m/>
    <m/>
    <m/>
    <m/>
    <m/>
    <m/>
    <m/>
    <m/>
    <m/>
    <m/>
    <m/>
    <m/>
    <m/>
    <m/>
    <m/>
    <m/>
    <m/>
    <m/>
    <m/>
    <m/>
    <m/>
    <m/>
    <m/>
    <m/>
    <m/>
    <m/>
    <m/>
    <m/>
    <m/>
    <m/>
    <m/>
    <m/>
    <m/>
    <m/>
    <m/>
    <m/>
    <m/>
    <m/>
    <m/>
    <m/>
    <m/>
    <n v="4.91"/>
    <n v="2.4900000000000002"/>
    <m/>
    <m/>
    <n v="23.47"/>
    <n v="0"/>
    <n v="23.47"/>
    <n v="7.4"/>
    <n v="30.869999999999997"/>
  </r>
  <r>
    <n v="27"/>
    <n v="106"/>
    <s v="Quinsam R"/>
    <s v="OPS"/>
    <s v="124"/>
    <s v="Chinook"/>
    <s v="3"/>
    <x v="0"/>
    <x v="9"/>
    <n v="106"/>
    <x v="11"/>
    <s v="CK-29"/>
    <s v="EAST VANCOUVER ISLAND-NORTH_FA_0.x"/>
    <s v="M"/>
    <s v="H"/>
    <n v="106"/>
    <s v="Quinsam River H"/>
    <n v="6781"/>
    <s v="Orange Pt"/>
    <s v="JNST"/>
    <s v="S"/>
    <x v="1"/>
    <s v="181886"/>
    <n v="0"/>
    <s v="181886"/>
    <n v="2012"/>
    <s v="20120418"/>
    <s v="20120418"/>
    <n v="79"/>
    <n v="5.09"/>
    <s v="Point release."/>
    <s v="CWT"/>
    <s v="B"/>
    <s v="N"/>
    <s v="N"/>
    <s v="N"/>
    <s v="N"/>
    <n v="2.1499999999999998E-2"/>
    <x v="0"/>
    <n v="24602"/>
    <n v="170292"/>
    <x v="1"/>
    <n v="32823"/>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8.14"/>
    <m/>
    <m/>
    <m/>
    <m/>
    <m/>
    <m/>
    <m/>
    <m/>
    <m/>
    <m/>
    <m/>
    <n v="7.54"/>
    <m/>
    <m/>
    <m/>
    <m/>
    <n v="19.89"/>
    <n v="15.84"/>
    <n v="2.1800000000000002"/>
    <m/>
    <n v="58.14"/>
    <n v="7.54"/>
    <n v="65.680000000000007"/>
    <n v="37.909999999999997"/>
    <n v="103.59000000000002"/>
  </r>
  <r>
    <n v="27"/>
    <n v="106"/>
    <s v="Quinsam R"/>
    <s v="OPS"/>
    <s v="124"/>
    <s v="Chinook"/>
    <s v="3"/>
    <x v="0"/>
    <x v="9"/>
    <n v="106"/>
    <x v="11"/>
    <s v="CK-29"/>
    <s v="EAST VANCOUVER ISLAND-NORTH_FA_0.x"/>
    <s v="M"/>
    <s v="H"/>
    <n v="106"/>
    <s v="Quinsam River H"/>
    <n v="106"/>
    <s v="Quinsam R"/>
    <s v="JNST"/>
    <s v="S"/>
    <x v="1"/>
    <s v="181872"/>
    <n v="0"/>
    <s v="181872"/>
    <n v="2012"/>
    <s v="20120502"/>
    <s v="20120502"/>
    <n v="79"/>
    <n v="5.23"/>
    <m/>
    <s v="CWT"/>
    <s v="P"/>
    <s v="Y"/>
    <s v="Y"/>
    <s v="Y"/>
    <s v="Y"/>
    <n v="5.0000000000000001E-4"/>
    <x v="0"/>
    <n v="75333"/>
    <n v="316103"/>
    <x v="0"/>
    <n v="31763"/>
    <x v="14"/>
    <m/>
    <m/>
    <m/>
    <m/>
    <m/>
    <m/>
    <m/>
    <m/>
    <m/>
    <m/>
    <m/>
    <m/>
    <m/>
    <m/>
    <m/>
    <m/>
    <m/>
    <m/>
    <m/>
    <m/>
    <m/>
    <m/>
    <m/>
    <m/>
    <m/>
    <m/>
    <m/>
    <m/>
    <m/>
    <m/>
    <m/>
    <m/>
    <m/>
    <m/>
    <m/>
    <m/>
    <m/>
    <m/>
    <m/>
    <m/>
    <m/>
    <m/>
    <m/>
    <m/>
    <m/>
    <m/>
    <m/>
    <m/>
    <m/>
    <m/>
    <m/>
    <m/>
    <m/>
    <m/>
    <m/>
    <m/>
    <m/>
    <m/>
    <m/>
    <m/>
    <m/>
    <m/>
    <m/>
    <m/>
    <m/>
    <m/>
    <m/>
    <m/>
    <m/>
    <m/>
    <m/>
    <m/>
    <m/>
    <m/>
    <m/>
    <m/>
    <m/>
    <m/>
    <m/>
    <m/>
    <m/>
    <m/>
    <m/>
    <m/>
    <m/>
    <m/>
    <m/>
    <m/>
    <m/>
    <m/>
    <m/>
    <m/>
    <m/>
    <m/>
    <m/>
    <m/>
    <m/>
    <m/>
    <m/>
    <m/>
    <m/>
    <m/>
    <m/>
    <m/>
    <m/>
    <m/>
    <m/>
    <m/>
    <m/>
    <m/>
    <m/>
    <m/>
    <m/>
    <m/>
    <m/>
    <m/>
    <m/>
    <m/>
    <m/>
    <m/>
    <m/>
    <m/>
    <m/>
    <m/>
    <m/>
    <m/>
    <m/>
    <m/>
    <m/>
    <m/>
    <m/>
    <m/>
    <m/>
    <n v="33.61"/>
    <m/>
    <m/>
    <m/>
    <m/>
    <m/>
    <m/>
    <m/>
    <m/>
    <m/>
    <m/>
    <m/>
    <m/>
    <m/>
    <m/>
    <m/>
    <m/>
    <m/>
    <m/>
    <m/>
    <m/>
    <m/>
    <m/>
    <m/>
    <m/>
    <m/>
    <n v="63.11"/>
    <m/>
    <m/>
    <m/>
    <m/>
    <n v="33.96"/>
    <n v="15.34"/>
    <m/>
    <m/>
    <n v="33.61"/>
    <n v="63.11"/>
    <n v="96.72"/>
    <n v="49.3"/>
    <n v="146.02000000000001"/>
  </r>
  <r>
    <n v="27"/>
    <n v="106"/>
    <s v="Quinsam R"/>
    <s v="OPS"/>
    <s v="124"/>
    <s v="Chinook"/>
    <s v="3"/>
    <x v="0"/>
    <x v="9"/>
    <n v="106"/>
    <x v="11"/>
    <s v="CK-29"/>
    <s v="EAST VANCOUVER ISLAND-NORTH_FA_0.x"/>
    <s v="M"/>
    <s v="H"/>
    <n v="106"/>
    <s v="Quinsam River H"/>
    <n v="106"/>
    <s v="Quinsam R"/>
    <s v="JNST"/>
    <s v="S"/>
    <x v="1"/>
    <s v="181872"/>
    <n v="0"/>
    <s v="181872"/>
    <n v="2012"/>
    <s v="20120502"/>
    <s v="20120502"/>
    <n v="79"/>
    <n v="5.23"/>
    <m/>
    <s v="CWT"/>
    <s v="P"/>
    <s v="Y"/>
    <s v="Y"/>
    <s v="Y"/>
    <s v="Y"/>
    <n v="5.0000000000000001E-4"/>
    <x v="0"/>
    <n v="75333"/>
    <n v="316103"/>
    <x v="1"/>
    <n v="31763"/>
    <x v="16"/>
    <m/>
    <m/>
    <m/>
    <m/>
    <m/>
    <m/>
    <m/>
    <m/>
    <m/>
    <m/>
    <m/>
    <m/>
    <m/>
    <m/>
    <m/>
    <m/>
    <m/>
    <m/>
    <m/>
    <m/>
    <m/>
    <m/>
    <m/>
    <m/>
    <m/>
    <m/>
    <m/>
    <m/>
    <m/>
    <m/>
    <m/>
    <m/>
    <m/>
    <m/>
    <m/>
    <m/>
    <m/>
    <m/>
    <m/>
    <m/>
    <m/>
    <m/>
    <m/>
    <m/>
    <m/>
    <m/>
    <m/>
    <m/>
    <m/>
    <n v="65.069999999999993"/>
    <m/>
    <m/>
    <m/>
    <m/>
    <m/>
    <m/>
    <m/>
    <m/>
    <m/>
    <m/>
    <m/>
    <m/>
    <m/>
    <m/>
    <m/>
    <m/>
    <m/>
    <m/>
    <m/>
    <m/>
    <m/>
    <m/>
    <m/>
    <m/>
    <m/>
    <m/>
    <m/>
    <m/>
    <m/>
    <m/>
    <m/>
    <m/>
    <m/>
    <m/>
    <m/>
    <m/>
    <m/>
    <m/>
    <m/>
    <m/>
    <m/>
    <m/>
    <m/>
    <m/>
    <m/>
    <m/>
    <m/>
    <m/>
    <m/>
    <m/>
    <m/>
    <m/>
    <m/>
    <m/>
    <m/>
    <m/>
    <m/>
    <m/>
    <m/>
    <m/>
    <m/>
    <m/>
    <m/>
    <m/>
    <m/>
    <m/>
    <m/>
    <m/>
    <m/>
    <m/>
    <m/>
    <m/>
    <m/>
    <m/>
    <m/>
    <m/>
    <m/>
    <m/>
    <m/>
    <m/>
    <m/>
    <n v="13.55"/>
    <m/>
    <m/>
    <m/>
    <m/>
    <m/>
    <m/>
    <m/>
    <m/>
    <m/>
    <m/>
    <m/>
    <m/>
    <m/>
    <m/>
    <m/>
    <m/>
    <m/>
    <m/>
    <m/>
    <m/>
    <m/>
    <m/>
    <m/>
    <m/>
    <m/>
    <m/>
    <m/>
    <n v="47.38"/>
    <m/>
    <m/>
    <m/>
    <m/>
    <n v="61.79"/>
    <n v="38.42"/>
    <n v="1.32"/>
    <m/>
    <n v="78.62"/>
    <n v="47.38"/>
    <n v="126"/>
    <n v="101.53"/>
    <n v="227.52999999999997"/>
  </r>
  <r>
    <n v="27"/>
    <n v="106"/>
    <s v="Quinsam R"/>
    <s v="OPS"/>
    <s v="124"/>
    <s v="Chinook"/>
    <s v="3"/>
    <x v="0"/>
    <x v="9"/>
    <n v="106"/>
    <x v="11"/>
    <s v="CK-29"/>
    <s v="EAST VANCOUVER ISLAND-NORTH_FA_0.x"/>
    <s v="M"/>
    <s v="H"/>
    <n v="106"/>
    <s v="Quinsam River H"/>
    <n v="106"/>
    <s v="Quinsam R"/>
    <s v="JNST"/>
    <s v="S"/>
    <x v="1"/>
    <s v="181872"/>
    <n v="0"/>
    <s v="181872"/>
    <n v="2012"/>
    <s v="20120502"/>
    <s v="20120502"/>
    <n v="79"/>
    <n v="5.23"/>
    <m/>
    <s v="CWT"/>
    <s v="P"/>
    <s v="Y"/>
    <s v="Y"/>
    <s v="Y"/>
    <s v="Y"/>
    <n v="5.0000000000000001E-4"/>
    <x v="0"/>
    <n v="75333"/>
    <n v="316103"/>
    <x v="2"/>
    <n v="31763"/>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99"/>
    <n v="52.14"/>
    <m/>
    <m/>
    <n v="0"/>
    <n v="0"/>
    <n v="0"/>
    <n v="61.13"/>
    <n v="61.13"/>
  </r>
  <r>
    <n v="27"/>
    <n v="106"/>
    <s v="Quinsam R"/>
    <s v="OPS"/>
    <s v="124"/>
    <s v="Chinook"/>
    <s v="3"/>
    <x v="0"/>
    <x v="9"/>
    <n v="106"/>
    <x v="11"/>
    <s v="CK-29"/>
    <s v="EAST VANCOUVER ISLAND-NORTH_FA_0.x"/>
    <s v="M"/>
    <s v="H"/>
    <n v="106"/>
    <s v="Quinsam River H"/>
    <n v="106"/>
    <s v="Quinsam R"/>
    <s v="JNST"/>
    <s v="S"/>
    <x v="1"/>
    <s v="181873"/>
    <n v="0"/>
    <s v="181873"/>
    <n v="2012"/>
    <s v="20120504"/>
    <s v="20120504"/>
    <n v="80"/>
    <n v="5.36"/>
    <m/>
    <s v="CWT"/>
    <s v="P"/>
    <s v="Y"/>
    <s v="Y"/>
    <s v="Y"/>
    <s v="Y"/>
    <n v="0"/>
    <x v="0"/>
    <n v="75493"/>
    <n v="308470"/>
    <x v="4"/>
    <n v="31762"/>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8"/>
    <m/>
    <m/>
    <m/>
    <m/>
    <n v="2.88"/>
    <n v="7.26"/>
    <m/>
    <m/>
    <n v="0"/>
    <n v="1.88"/>
    <n v="1.88"/>
    <n v="10.14"/>
    <n v="12.02"/>
  </r>
  <r>
    <n v="27"/>
    <n v="106"/>
    <s v="Quinsam R"/>
    <s v="OPS"/>
    <s v="124"/>
    <s v="Chinook"/>
    <s v="3"/>
    <x v="0"/>
    <x v="9"/>
    <n v="106"/>
    <x v="11"/>
    <s v="CK-29"/>
    <s v="EAST VANCOUVER ISLAND-NORTH_FA_0.x"/>
    <s v="M"/>
    <s v="H"/>
    <n v="106"/>
    <s v="Quinsam River H"/>
    <n v="106"/>
    <s v="Quinsam R"/>
    <s v="JNST"/>
    <s v="S"/>
    <x v="1"/>
    <s v="181873"/>
    <n v="0"/>
    <s v="181873"/>
    <n v="2012"/>
    <s v="20120504"/>
    <s v="20120504"/>
    <n v="80"/>
    <n v="5.36"/>
    <m/>
    <s v="CWT"/>
    <s v="P"/>
    <s v="Y"/>
    <s v="Y"/>
    <s v="Y"/>
    <s v="Y"/>
    <n v="0"/>
    <x v="0"/>
    <n v="75493"/>
    <n v="308470"/>
    <x v="0"/>
    <n v="31762"/>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29"/>
    <m/>
    <m/>
    <m/>
    <m/>
    <n v="37.68"/>
    <n v="19.11"/>
    <m/>
    <m/>
    <n v="0"/>
    <n v="6.29"/>
    <n v="6.29"/>
    <n v="56.79"/>
    <n v="63.08"/>
  </r>
  <r>
    <n v="27"/>
    <n v="106"/>
    <s v="Quinsam R"/>
    <s v="OPS"/>
    <s v="124"/>
    <s v="Chinook"/>
    <s v="3"/>
    <x v="0"/>
    <x v="9"/>
    <n v="106"/>
    <x v="11"/>
    <s v="CK-29"/>
    <s v="EAST VANCOUVER ISLAND-NORTH_FA_0.x"/>
    <s v="M"/>
    <s v="H"/>
    <n v="106"/>
    <s v="Quinsam River H"/>
    <n v="106"/>
    <s v="Quinsam R"/>
    <s v="JNST"/>
    <s v="S"/>
    <x v="1"/>
    <s v="181873"/>
    <n v="0"/>
    <s v="181873"/>
    <n v="2012"/>
    <s v="20120504"/>
    <s v="20120504"/>
    <n v="80"/>
    <n v="5.36"/>
    <m/>
    <s v="CWT"/>
    <s v="P"/>
    <s v="Y"/>
    <s v="Y"/>
    <s v="Y"/>
    <s v="Y"/>
    <n v="0"/>
    <x v="0"/>
    <n v="75493"/>
    <n v="308470"/>
    <x v="1"/>
    <n v="31762"/>
    <x v="16"/>
    <m/>
    <m/>
    <m/>
    <m/>
    <m/>
    <m/>
    <m/>
    <m/>
    <m/>
    <m/>
    <m/>
    <m/>
    <m/>
    <m/>
    <m/>
    <m/>
    <m/>
    <m/>
    <m/>
    <m/>
    <m/>
    <m/>
    <m/>
    <m/>
    <m/>
    <m/>
    <m/>
    <m/>
    <m/>
    <m/>
    <m/>
    <m/>
    <m/>
    <m/>
    <m/>
    <m/>
    <m/>
    <m/>
    <m/>
    <m/>
    <m/>
    <m/>
    <m/>
    <m/>
    <m/>
    <m/>
    <m/>
    <m/>
    <m/>
    <n v="21.13"/>
    <m/>
    <m/>
    <m/>
    <m/>
    <m/>
    <m/>
    <m/>
    <m/>
    <m/>
    <m/>
    <m/>
    <m/>
    <m/>
    <m/>
    <m/>
    <m/>
    <m/>
    <m/>
    <m/>
    <m/>
    <m/>
    <m/>
    <m/>
    <m/>
    <m/>
    <m/>
    <m/>
    <m/>
    <m/>
    <m/>
    <m/>
    <m/>
    <m/>
    <m/>
    <m/>
    <m/>
    <m/>
    <m/>
    <m/>
    <m/>
    <m/>
    <m/>
    <m/>
    <m/>
    <m/>
    <m/>
    <m/>
    <m/>
    <m/>
    <m/>
    <m/>
    <m/>
    <m/>
    <m/>
    <m/>
    <m/>
    <m/>
    <m/>
    <m/>
    <m/>
    <m/>
    <m/>
    <m/>
    <m/>
    <m/>
    <m/>
    <m/>
    <m/>
    <m/>
    <m/>
    <m/>
    <m/>
    <m/>
    <m/>
    <m/>
    <m/>
    <m/>
    <m/>
    <m/>
    <m/>
    <m/>
    <n v="26.4"/>
    <m/>
    <m/>
    <m/>
    <m/>
    <n v="34.32"/>
    <m/>
    <m/>
    <m/>
    <m/>
    <m/>
    <m/>
    <m/>
    <m/>
    <m/>
    <m/>
    <m/>
    <m/>
    <m/>
    <m/>
    <m/>
    <m/>
    <m/>
    <m/>
    <m/>
    <m/>
    <m/>
    <m/>
    <n v="16.84"/>
    <m/>
    <m/>
    <m/>
    <m/>
    <n v="105.3"/>
    <n v="56.71"/>
    <m/>
    <m/>
    <n v="81.849999999999994"/>
    <n v="16.84"/>
    <n v="98.69"/>
    <n v="162.01"/>
    <n v="260.7"/>
  </r>
  <r>
    <n v="27"/>
    <n v="106"/>
    <s v="Quinsam R"/>
    <s v="OPS"/>
    <s v="124"/>
    <s v="Chinook"/>
    <s v="3"/>
    <x v="0"/>
    <x v="9"/>
    <n v="106"/>
    <x v="11"/>
    <s v="CK-29"/>
    <s v="EAST VANCOUVER ISLAND-NORTH_FA_0.x"/>
    <s v="M"/>
    <s v="H"/>
    <n v="106"/>
    <s v="Quinsam River H"/>
    <n v="106"/>
    <s v="Quinsam R"/>
    <s v="JNST"/>
    <s v="S"/>
    <x v="1"/>
    <s v="181873"/>
    <n v="0"/>
    <s v="181873"/>
    <n v="2012"/>
    <s v="20120504"/>
    <s v="20120504"/>
    <n v="80"/>
    <n v="5.36"/>
    <m/>
    <s v="CWT"/>
    <s v="P"/>
    <s v="Y"/>
    <s v="Y"/>
    <s v="Y"/>
    <s v="Y"/>
    <n v="0"/>
    <x v="0"/>
    <n v="75493"/>
    <n v="308470"/>
    <x v="2"/>
    <n v="31762"/>
    <x v="17"/>
    <m/>
    <m/>
    <m/>
    <m/>
    <m/>
    <m/>
    <m/>
    <m/>
    <m/>
    <m/>
    <m/>
    <m/>
    <m/>
    <m/>
    <m/>
    <m/>
    <m/>
    <m/>
    <m/>
    <m/>
    <m/>
    <m/>
    <m/>
    <m/>
    <m/>
    <m/>
    <m/>
    <m/>
    <m/>
    <m/>
    <m/>
    <m/>
    <m/>
    <m/>
    <m/>
    <m/>
    <m/>
    <m/>
    <m/>
    <m/>
    <m/>
    <m/>
    <m/>
    <m/>
    <m/>
    <m/>
    <m/>
    <m/>
    <m/>
    <n v="24.39"/>
    <m/>
    <m/>
    <m/>
    <m/>
    <m/>
    <m/>
    <m/>
    <m/>
    <m/>
    <m/>
    <m/>
    <m/>
    <m/>
    <m/>
    <m/>
    <m/>
    <m/>
    <m/>
    <m/>
    <m/>
    <m/>
    <m/>
    <m/>
    <m/>
    <m/>
    <m/>
    <m/>
    <m/>
    <m/>
    <m/>
    <m/>
    <m/>
    <m/>
    <m/>
    <m/>
    <m/>
    <m/>
    <m/>
    <m/>
    <m/>
    <m/>
    <m/>
    <m/>
    <m/>
    <m/>
    <m/>
    <m/>
    <m/>
    <m/>
    <m/>
    <m/>
    <m/>
    <m/>
    <m/>
    <m/>
    <m/>
    <m/>
    <m/>
    <m/>
    <m/>
    <m/>
    <m/>
    <m/>
    <m/>
    <m/>
    <m/>
    <m/>
    <m/>
    <m/>
    <m/>
    <m/>
    <m/>
    <m/>
    <m/>
    <m/>
    <m/>
    <m/>
    <m/>
    <m/>
    <m/>
    <m/>
    <m/>
    <m/>
    <m/>
    <m/>
    <m/>
    <m/>
    <m/>
    <m/>
    <m/>
    <m/>
    <m/>
    <m/>
    <m/>
    <m/>
    <m/>
    <m/>
    <m/>
    <m/>
    <m/>
    <m/>
    <m/>
    <m/>
    <m/>
    <m/>
    <m/>
    <m/>
    <m/>
    <m/>
    <n v="18.02"/>
    <m/>
    <m/>
    <m/>
    <m/>
    <n v="23.39"/>
    <n v="17.86"/>
    <m/>
    <m/>
    <n v="24.39"/>
    <n v="18.02"/>
    <n v="42.41"/>
    <n v="41.25"/>
    <n v="83.66"/>
  </r>
  <r>
    <n v="27"/>
    <n v="106"/>
    <s v="Quinsam R"/>
    <s v="OPS"/>
    <s v="124"/>
    <s v="Chinook"/>
    <s v="3"/>
    <x v="0"/>
    <x v="9"/>
    <n v="106"/>
    <x v="11"/>
    <s v="CK-29"/>
    <s v="EAST VANCOUVER ISLAND-NORTH_FA_0.x"/>
    <s v="M"/>
    <s v="H"/>
    <n v="106"/>
    <s v="Quinsam River H"/>
    <n v="106"/>
    <s v="Quinsam R"/>
    <s v="JNST"/>
    <s v="S"/>
    <x v="1"/>
    <s v="182074"/>
    <n v="0"/>
    <s v="182074"/>
    <n v="2012"/>
    <s v="20120507"/>
    <s v="20120507"/>
    <n v="79"/>
    <n v="5.29"/>
    <m/>
    <s v="CWT"/>
    <s v="P"/>
    <s v="Y"/>
    <s v="Y"/>
    <s v="Y"/>
    <s v="Y"/>
    <n v="3.0599999999999999E-2"/>
    <x v="0"/>
    <n v="45887"/>
    <n v="199388"/>
    <x v="4"/>
    <n v="31766"/>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95"/>
    <m/>
    <m/>
    <m/>
    <m/>
    <m/>
    <m/>
    <m/>
    <m/>
    <n v="0"/>
    <n v="11.95"/>
    <n v="11.95"/>
    <n v="0"/>
    <n v="11.95"/>
  </r>
  <r>
    <n v="27"/>
    <n v="106"/>
    <s v="Quinsam R"/>
    <s v="OPS"/>
    <s v="124"/>
    <s v="Chinook"/>
    <s v="3"/>
    <x v="0"/>
    <x v="9"/>
    <n v="106"/>
    <x v="11"/>
    <s v="CK-29"/>
    <s v="EAST VANCOUVER ISLAND-NORTH_FA_0.x"/>
    <s v="M"/>
    <s v="H"/>
    <n v="106"/>
    <s v="Quinsam River H"/>
    <n v="106"/>
    <s v="Quinsam R"/>
    <s v="JNST"/>
    <s v="S"/>
    <x v="1"/>
    <s v="182074"/>
    <n v="0"/>
    <s v="182074"/>
    <n v="2012"/>
    <s v="20120507"/>
    <s v="20120507"/>
    <n v="79"/>
    <n v="5.29"/>
    <m/>
    <s v="CWT"/>
    <s v="P"/>
    <s v="Y"/>
    <s v="Y"/>
    <s v="Y"/>
    <s v="Y"/>
    <n v="3.0599999999999999E-2"/>
    <x v="0"/>
    <n v="45887"/>
    <n v="199388"/>
    <x v="0"/>
    <n v="31766"/>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33"/>
    <n v="16.489999999999998"/>
    <m/>
    <m/>
    <n v="0"/>
    <n v="0"/>
    <n v="0"/>
    <n v="28.82"/>
    <n v="28.82"/>
  </r>
  <r>
    <n v="27"/>
    <n v="106"/>
    <s v="Quinsam R"/>
    <s v="OPS"/>
    <s v="124"/>
    <s v="Chinook"/>
    <s v="3"/>
    <x v="0"/>
    <x v="9"/>
    <n v="106"/>
    <x v="11"/>
    <s v="CK-29"/>
    <s v="EAST VANCOUVER ISLAND-NORTH_FA_0.x"/>
    <s v="M"/>
    <s v="H"/>
    <n v="106"/>
    <s v="Quinsam River H"/>
    <n v="106"/>
    <s v="Quinsam R"/>
    <s v="JNST"/>
    <s v="S"/>
    <x v="1"/>
    <s v="182074"/>
    <n v="0"/>
    <s v="182074"/>
    <n v="2012"/>
    <s v="20120507"/>
    <s v="20120507"/>
    <n v="79"/>
    <n v="5.29"/>
    <m/>
    <s v="CWT"/>
    <s v="P"/>
    <s v="Y"/>
    <s v="Y"/>
    <s v="Y"/>
    <s v="Y"/>
    <n v="3.0599999999999999E-2"/>
    <x v="0"/>
    <n v="45887"/>
    <n v="199388"/>
    <x v="1"/>
    <n v="31766"/>
    <x v="16"/>
    <m/>
    <m/>
    <m/>
    <m/>
    <m/>
    <m/>
    <m/>
    <m/>
    <m/>
    <m/>
    <m/>
    <m/>
    <m/>
    <m/>
    <m/>
    <m/>
    <m/>
    <m/>
    <m/>
    <m/>
    <m/>
    <m/>
    <m/>
    <m/>
    <m/>
    <m/>
    <m/>
    <m/>
    <m/>
    <m/>
    <m/>
    <m/>
    <m/>
    <m/>
    <m/>
    <m/>
    <m/>
    <m/>
    <m/>
    <m/>
    <m/>
    <m/>
    <m/>
    <m/>
    <m/>
    <m/>
    <m/>
    <m/>
    <m/>
    <n v="22.46"/>
    <m/>
    <m/>
    <m/>
    <m/>
    <m/>
    <m/>
    <m/>
    <m/>
    <m/>
    <m/>
    <m/>
    <m/>
    <m/>
    <m/>
    <m/>
    <m/>
    <m/>
    <m/>
    <m/>
    <m/>
    <m/>
    <m/>
    <m/>
    <m/>
    <m/>
    <m/>
    <m/>
    <m/>
    <m/>
    <m/>
    <m/>
    <m/>
    <m/>
    <m/>
    <m/>
    <m/>
    <m/>
    <m/>
    <m/>
    <m/>
    <m/>
    <m/>
    <m/>
    <m/>
    <m/>
    <m/>
    <m/>
    <m/>
    <m/>
    <m/>
    <m/>
    <m/>
    <m/>
    <m/>
    <m/>
    <m/>
    <m/>
    <m/>
    <m/>
    <m/>
    <m/>
    <m/>
    <m/>
    <m/>
    <m/>
    <m/>
    <m/>
    <m/>
    <m/>
    <m/>
    <m/>
    <m/>
    <m/>
    <m/>
    <m/>
    <m/>
    <m/>
    <m/>
    <m/>
    <m/>
    <m/>
    <m/>
    <m/>
    <m/>
    <m/>
    <m/>
    <m/>
    <m/>
    <m/>
    <m/>
    <m/>
    <m/>
    <m/>
    <m/>
    <m/>
    <m/>
    <m/>
    <m/>
    <m/>
    <m/>
    <m/>
    <m/>
    <m/>
    <m/>
    <m/>
    <m/>
    <m/>
    <m/>
    <m/>
    <n v="24.25"/>
    <m/>
    <m/>
    <m/>
    <m/>
    <n v="44.03"/>
    <n v="30.37"/>
    <m/>
    <m/>
    <n v="22.46"/>
    <n v="24.25"/>
    <n v="46.71"/>
    <n v="74.400000000000006"/>
    <n v="121.11000000000001"/>
  </r>
  <r>
    <n v="27"/>
    <n v="106"/>
    <s v="Quinsam R"/>
    <s v="OPS"/>
    <s v="124"/>
    <s v="Chinook"/>
    <s v="3"/>
    <x v="0"/>
    <x v="9"/>
    <n v="106"/>
    <x v="11"/>
    <s v="CK-29"/>
    <s v="EAST VANCOUVER ISLAND-NORTH_FA_0.x"/>
    <s v="M"/>
    <s v="H"/>
    <n v="106"/>
    <s v="Quinsam River H"/>
    <n v="106"/>
    <s v="Quinsam R"/>
    <s v="JNST"/>
    <s v="S"/>
    <x v="1"/>
    <s v="182074"/>
    <n v="0"/>
    <s v="182074"/>
    <n v="2012"/>
    <s v="20120507"/>
    <s v="20120507"/>
    <n v="79"/>
    <n v="5.29"/>
    <m/>
    <s v="CWT"/>
    <s v="P"/>
    <s v="Y"/>
    <s v="Y"/>
    <s v="Y"/>
    <s v="Y"/>
    <n v="3.0599999999999999E-2"/>
    <x v="0"/>
    <n v="45887"/>
    <n v="199388"/>
    <x v="2"/>
    <n v="31766"/>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26"/>
    <n v="67.37"/>
    <m/>
    <m/>
    <n v="0"/>
    <n v="0"/>
    <n v="0"/>
    <n v="75.63"/>
    <n v="75.63000000000001"/>
  </r>
  <r>
    <n v="27"/>
    <n v="106"/>
    <s v="Quinsam R"/>
    <s v="OPS"/>
    <s v="124"/>
    <s v="Chinook"/>
    <s v="3"/>
    <x v="0"/>
    <x v="9"/>
    <n v="106"/>
    <x v="11"/>
    <s v="CK-29"/>
    <s v="EAST VANCOUVER ISLAND-NORTH_FA_0.x"/>
    <s v="M"/>
    <s v="H"/>
    <n v="106"/>
    <s v="Quinsam River H"/>
    <n v="106"/>
    <s v="Quinsam R"/>
    <s v="JNST"/>
    <s v="S"/>
    <x v="1"/>
    <s v="182075"/>
    <n v="0"/>
    <s v="182075"/>
    <n v="2012"/>
    <s v="20120507"/>
    <s v="20120507"/>
    <n v="78"/>
    <n v="5.07"/>
    <m/>
    <s v="CWT"/>
    <s v="P"/>
    <s v="Y"/>
    <s v="Y"/>
    <s v="Y"/>
    <s v="Y"/>
    <n v="1.1000000000000001E-3"/>
    <x v="0"/>
    <n v="50877"/>
    <n v="210898"/>
    <x v="0"/>
    <n v="31767"/>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05"/>
    <m/>
    <m/>
    <m/>
    <m/>
    <m/>
    <m/>
    <m/>
    <m/>
    <m/>
    <m/>
    <m/>
    <m/>
    <m/>
    <m/>
    <m/>
    <n v="20.58"/>
    <n v="10.44"/>
    <m/>
    <m/>
    <n v="23.05"/>
    <n v="0"/>
    <n v="23.05"/>
    <n v="31.02"/>
    <n v="54.069999999999993"/>
  </r>
  <r>
    <n v="27"/>
    <n v="106"/>
    <s v="Quinsam R"/>
    <s v="OPS"/>
    <s v="124"/>
    <s v="Chinook"/>
    <s v="3"/>
    <x v="0"/>
    <x v="9"/>
    <n v="106"/>
    <x v="11"/>
    <s v="CK-29"/>
    <s v="EAST VANCOUVER ISLAND-NORTH_FA_0.x"/>
    <s v="M"/>
    <s v="H"/>
    <n v="106"/>
    <s v="Quinsam River H"/>
    <n v="106"/>
    <s v="Quinsam R"/>
    <s v="JNST"/>
    <s v="S"/>
    <x v="1"/>
    <s v="182075"/>
    <n v="0"/>
    <s v="182075"/>
    <n v="2012"/>
    <s v="20120507"/>
    <s v="20120507"/>
    <n v="78"/>
    <n v="5.07"/>
    <m/>
    <s v="CWT"/>
    <s v="P"/>
    <s v="Y"/>
    <s v="Y"/>
    <s v="Y"/>
    <s v="Y"/>
    <n v="1.1000000000000001E-3"/>
    <x v="0"/>
    <n v="50877"/>
    <n v="210898"/>
    <x v="1"/>
    <n v="31767"/>
    <x v="16"/>
    <m/>
    <m/>
    <m/>
    <m/>
    <m/>
    <m/>
    <m/>
    <m/>
    <m/>
    <m/>
    <m/>
    <m/>
    <m/>
    <m/>
    <m/>
    <m/>
    <m/>
    <m/>
    <m/>
    <m/>
    <m/>
    <m/>
    <m/>
    <m/>
    <m/>
    <m/>
    <m/>
    <m/>
    <m/>
    <m/>
    <m/>
    <m/>
    <m/>
    <m/>
    <n v="16.25"/>
    <m/>
    <m/>
    <m/>
    <m/>
    <m/>
    <m/>
    <m/>
    <m/>
    <m/>
    <m/>
    <m/>
    <m/>
    <m/>
    <m/>
    <m/>
    <m/>
    <m/>
    <m/>
    <m/>
    <m/>
    <m/>
    <m/>
    <m/>
    <m/>
    <m/>
    <m/>
    <m/>
    <m/>
    <m/>
    <m/>
    <m/>
    <m/>
    <m/>
    <m/>
    <m/>
    <m/>
    <m/>
    <m/>
    <m/>
    <m/>
    <m/>
    <m/>
    <m/>
    <m/>
    <m/>
    <m/>
    <m/>
    <m/>
    <m/>
    <m/>
    <m/>
    <m/>
    <m/>
    <m/>
    <m/>
    <m/>
    <m/>
    <m/>
    <m/>
    <m/>
    <m/>
    <m/>
    <m/>
    <m/>
    <m/>
    <m/>
    <m/>
    <m/>
    <m/>
    <m/>
    <m/>
    <m/>
    <m/>
    <m/>
    <m/>
    <m/>
    <m/>
    <m/>
    <m/>
    <m/>
    <m/>
    <m/>
    <m/>
    <m/>
    <m/>
    <m/>
    <m/>
    <m/>
    <m/>
    <m/>
    <m/>
    <m/>
    <m/>
    <m/>
    <m/>
    <m/>
    <m/>
    <m/>
    <m/>
    <m/>
    <m/>
    <m/>
    <m/>
    <m/>
    <m/>
    <m/>
    <m/>
    <m/>
    <m/>
    <m/>
    <m/>
    <m/>
    <m/>
    <m/>
    <m/>
    <m/>
    <m/>
    <m/>
    <m/>
    <m/>
    <m/>
    <m/>
    <m/>
    <m/>
    <n v="51.69"/>
    <m/>
    <m/>
    <m/>
    <m/>
    <n v="79.12"/>
    <n v="47.3"/>
    <m/>
    <m/>
    <n v="16.25"/>
    <n v="51.69"/>
    <n v="67.94"/>
    <n v="126.42"/>
    <n v="194.36"/>
  </r>
  <r>
    <n v="27"/>
    <n v="106"/>
    <s v="Quinsam R"/>
    <s v="OPS"/>
    <s v="124"/>
    <s v="Chinook"/>
    <s v="3"/>
    <x v="0"/>
    <x v="9"/>
    <n v="106"/>
    <x v="11"/>
    <s v="CK-29"/>
    <s v="EAST VANCOUVER ISLAND-NORTH_FA_0.x"/>
    <s v="M"/>
    <s v="H"/>
    <n v="106"/>
    <s v="Quinsam River H"/>
    <n v="106"/>
    <s v="Quinsam R"/>
    <s v="JNST"/>
    <s v="S"/>
    <x v="1"/>
    <s v="182075"/>
    <n v="0"/>
    <s v="182075"/>
    <n v="2012"/>
    <s v="20120507"/>
    <s v="20120507"/>
    <n v="78"/>
    <n v="5.07"/>
    <m/>
    <s v="CWT"/>
    <s v="P"/>
    <s v="Y"/>
    <s v="Y"/>
    <s v="Y"/>
    <s v="Y"/>
    <n v="1.1000000000000001E-3"/>
    <x v="0"/>
    <n v="50877"/>
    <n v="210898"/>
    <x v="2"/>
    <n v="31767"/>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88"/>
    <n v="77.52"/>
    <m/>
    <m/>
    <n v="0"/>
    <n v="0"/>
    <n v="0"/>
    <n v="88.4"/>
    <n v="88.399999999999991"/>
  </r>
  <r>
    <n v="27"/>
    <n v="106"/>
    <s v="Quinsam R"/>
    <s v="OPS"/>
    <s v="124"/>
    <s v="Chinook"/>
    <s v="3"/>
    <x v="0"/>
    <x v="9"/>
    <n v="106"/>
    <x v="11"/>
    <s v="CK-29"/>
    <s v="EAST VANCOUVER ISLAND-NORTH_FA_0.x"/>
    <s v="M"/>
    <s v="H"/>
    <n v="106"/>
    <s v="Quinsam River H"/>
    <n v="106"/>
    <s v="Quinsam R"/>
    <s v="JNST"/>
    <s v="S"/>
    <x v="1"/>
    <s v="182076"/>
    <n v="0"/>
    <s v="182076"/>
    <n v="2012"/>
    <s v="20120509"/>
    <s v="20120509"/>
    <n v="79"/>
    <n v="5.19"/>
    <m/>
    <s v="CWT"/>
    <s v="P"/>
    <s v="Y"/>
    <s v="Y"/>
    <s v="Y"/>
    <s v="Y"/>
    <n v="0"/>
    <x v="0"/>
    <n v="50015"/>
    <n v="202067"/>
    <x v="0"/>
    <n v="31768"/>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1.61"/>
    <m/>
    <m/>
    <m/>
    <m/>
    <n v="14.33"/>
    <n v="7.27"/>
    <m/>
    <m/>
    <n v="0"/>
    <n v="61.61"/>
    <n v="61.61"/>
    <n v="21.6"/>
    <n v="83.21"/>
  </r>
  <r>
    <n v="27"/>
    <n v="106"/>
    <s v="Quinsam R"/>
    <s v="OPS"/>
    <s v="124"/>
    <s v="Chinook"/>
    <s v="3"/>
    <x v="0"/>
    <x v="9"/>
    <n v="106"/>
    <x v="11"/>
    <s v="CK-29"/>
    <s v="EAST VANCOUVER ISLAND-NORTH_FA_0.x"/>
    <s v="M"/>
    <s v="H"/>
    <n v="106"/>
    <s v="Quinsam River H"/>
    <n v="106"/>
    <s v="Quinsam R"/>
    <s v="JNST"/>
    <s v="S"/>
    <x v="1"/>
    <s v="182076"/>
    <n v="0"/>
    <s v="182076"/>
    <n v="2012"/>
    <s v="20120509"/>
    <s v="20120509"/>
    <n v="79"/>
    <n v="5.19"/>
    <m/>
    <s v="CWT"/>
    <s v="P"/>
    <s v="Y"/>
    <s v="Y"/>
    <s v="Y"/>
    <s v="Y"/>
    <n v="0"/>
    <x v="0"/>
    <n v="50015"/>
    <n v="202067"/>
    <x v="1"/>
    <n v="31768"/>
    <x v="16"/>
    <m/>
    <m/>
    <m/>
    <m/>
    <m/>
    <m/>
    <m/>
    <m/>
    <m/>
    <m/>
    <m/>
    <m/>
    <m/>
    <m/>
    <m/>
    <m/>
    <m/>
    <m/>
    <m/>
    <m/>
    <m/>
    <m/>
    <m/>
    <m/>
    <m/>
    <m/>
    <m/>
    <m/>
    <m/>
    <m/>
    <m/>
    <m/>
    <m/>
    <m/>
    <m/>
    <m/>
    <m/>
    <m/>
    <m/>
    <m/>
    <m/>
    <m/>
    <m/>
    <m/>
    <m/>
    <m/>
    <m/>
    <m/>
    <m/>
    <n v="20.89"/>
    <m/>
    <m/>
    <m/>
    <m/>
    <m/>
    <m/>
    <m/>
    <m/>
    <m/>
    <m/>
    <m/>
    <m/>
    <m/>
    <m/>
    <m/>
    <m/>
    <m/>
    <m/>
    <m/>
    <m/>
    <m/>
    <m/>
    <m/>
    <m/>
    <m/>
    <m/>
    <m/>
    <m/>
    <m/>
    <m/>
    <m/>
    <m/>
    <m/>
    <m/>
    <m/>
    <m/>
    <m/>
    <m/>
    <m/>
    <m/>
    <m/>
    <m/>
    <m/>
    <m/>
    <m/>
    <m/>
    <m/>
    <m/>
    <m/>
    <m/>
    <m/>
    <m/>
    <m/>
    <m/>
    <m/>
    <m/>
    <m/>
    <m/>
    <m/>
    <m/>
    <m/>
    <m/>
    <m/>
    <m/>
    <m/>
    <m/>
    <m/>
    <m/>
    <m/>
    <m/>
    <m/>
    <m/>
    <m/>
    <m/>
    <m/>
    <m/>
    <m/>
    <m/>
    <m/>
    <m/>
    <m/>
    <m/>
    <m/>
    <m/>
    <m/>
    <m/>
    <m/>
    <m/>
    <m/>
    <m/>
    <m/>
    <m/>
    <m/>
    <m/>
    <m/>
    <m/>
    <m/>
    <m/>
    <m/>
    <m/>
    <m/>
    <m/>
    <m/>
    <m/>
    <m/>
    <m/>
    <m/>
    <m/>
    <m/>
    <n v="30.23"/>
    <m/>
    <m/>
    <m/>
    <m/>
    <n v="76.23"/>
    <n v="39.82"/>
    <m/>
    <m/>
    <n v="20.89"/>
    <n v="30.23"/>
    <n v="51.12"/>
    <n v="116.05"/>
    <n v="167.17000000000002"/>
  </r>
  <r>
    <n v="27"/>
    <n v="106"/>
    <s v="Quinsam R"/>
    <s v="OPS"/>
    <s v="124"/>
    <s v="Chinook"/>
    <s v="3"/>
    <x v="0"/>
    <x v="9"/>
    <n v="106"/>
    <x v="11"/>
    <s v="CK-29"/>
    <s v="EAST VANCOUVER ISLAND-NORTH_FA_0.x"/>
    <s v="M"/>
    <s v="H"/>
    <n v="106"/>
    <s v="Quinsam River H"/>
    <n v="106"/>
    <s v="Quinsam R"/>
    <s v="JNST"/>
    <s v="S"/>
    <x v="1"/>
    <s v="182076"/>
    <n v="0"/>
    <s v="182076"/>
    <n v="2012"/>
    <s v="20120509"/>
    <s v="20120509"/>
    <n v="79"/>
    <n v="5.19"/>
    <m/>
    <s v="CWT"/>
    <s v="P"/>
    <s v="Y"/>
    <s v="Y"/>
    <s v="Y"/>
    <s v="Y"/>
    <n v="0"/>
    <x v="0"/>
    <n v="50015"/>
    <n v="202067"/>
    <x v="2"/>
    <n v="31768"/>
    <x v="17"/>
    <m/>
    <m/>
    <m/>
    <m/>
    <m/>
    <m/>
    <m/>
    <m/>
    <m/>
    <m/>
    <m/>
    <m/>
    <m/>
    <n v="17.010000000000002"/>
    <m/>
    <m/>
    <m/>
    <m/>
    <m/>
    <m/>
    <m/>
    <n v="18.14"/>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83"/>
    <m/>
    <m/>
    <m/>
    <m/>
    <n v="12.52"/>
    <n v="49.9"/>
    <m/>
    <m/>
    <n v="35.15"/>
    <n v="10.83"/>
    <n v="45.98"/>
    <n v="62.42"/>
    <n v="108.4"/>
  </r>
  <r>
    <n v="27"/>
    <n v="106"/>
    <s v="Quinsam R"/>
    <s v="OPS"/>
    <s v="124"/>
    <s v="Chinook"/>
    <s v="3"/>
    <x v="0"/>
    <x v="9"/>
    <n v="106"/>
    <x v="11"/>
    <s v="CK-29"/>
    <s v="EAST VANCOUVER ISLAND-NORTH_FA_0.x"/>
    <s v="M"/>
    <s v="H"/>
    <n v="106"/>
    <s v="Quinsam River H"/>
    <n v="106"/>
    <s v="Quinsam R"/>
    <s v="JNST"/>
    <s v="S"/>
    <x v="1"/>
    <s v="182077"/>
    <n v="0"/>
    <s v="182077"/>
    <n v="2012"/>
    <s v="20120509"/>
    <s v="20120509"/>
    <n v="78"/>
    <n v="5.19"/>
    <m/>
    <s v="CWT"/>
    <s v="P"/>
    <s v="Y"/>
    <s v="Y"/>
    <s v="Y"/>
    <s v="Y"/>
    <n v="4.0000000000000002E-4"/>
    <x v="0"/>
    <n v="50484"/>
    <n v="207229"/>
    <x v="4"/>
    <n v="31769"/>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6"/>
    <n v="2.4300000000000002"/>
    <m/>
    <m/>
    <n v="0"/>
    <n v="0"/>
    <n v="0"/>
    <n v="3.39"/>
    <n v="3.39"/>
  </r>
  <r>
    <n v="27"/>
    <n v="106"/>
    <s v="Quinsam R"/>
    <s v="OPS"/>
    <s v="124"/>
    <s v="Chinook"/>
    <s v="3"/>
    <x v="0"/>
    <x v="9"/>
    <n v="106"/>
    <x v="11"/>
    <s v="CK-29"/>
    <s v="EAST VANCOUVER ISLAND-NORTH_FA_0.x"/>
    <s v="M"/>
    <s v="H"/>
    <n v="106"/>
    <s v="Quinsam River H"/>
    <n v="106"/>
    <s v="Quinsam R"/>
    <s v="JNST"/>
    <s v="S"/>
    <x v="1"/>
    <s v="182077"/>
    <n v="0"/>
    <s v="182077"/>
    <n v="2012"/>
    <s v="20120509"/>
    <s v="20120509"/>
    <n v="78"/>
    <n v="5.19"/>
    <m/>
    <s v="CWT"/>
    <s v="P"/>
    <s v="Y"/>
    <s v="Y"/>
    <s v="Y"/>
    <s v="Y"/>
    <n v="4.0000000000000002E-4"/>
    <x v="0"/>
    <n v="50484"/>
    <n v="207229"/>
    <x v="0"/>
    <n v="31769"/>
    <x v="14"/>
    <m/>
    <m/>
    <m/>
    <m/>
    <m/>
    <m/>
    <m/>
    <m/>
    <m/>
    <m/>
    <m/>
    <m/>
    <m/>
    <m/>
    <m/>
    <m/>
    <m/>
    <m/>
    <m/>
    <m/>
    <m/>
    <m/>
    <m/>
    <m/>
    <m/>
    <m/>
    <m/>
    <m/>
    <m/>
    <m/>
    <m/>
    <m/>
    <m/>
    <m/>
    <n v="13.92"/>
    <m/>
    <m/>
    <m/>
    <m/>
    <m/>
    <m/>
    <m/>
    <m/>
    <m/>
    <m/>
    <m/>
    <m/>
    <m/>
    <m/>
    <m/>
    <m/>
    <m/>
    <m/>
    <m/>
    <m/>
    <m/>
    <m/>
    <m/>
    <m/>
    <m/>
    <m/>
    <m/>
    <m/>
    <m/>
    <m/>
    <m/>
    <m/>
    <m/>
    <m/>
    <m/>
    <m/>
    <m/>
    <m/>
    <m/>
    <m/>
    <m/>
    <m/>
    <m/>
    <m/>
    <m/>
    <m/>
    <m/>
    <m/>
    <m/>
    <m/>
    <m/>
    <m/>
    <m/>
    <m/>
    <m/>
    <m/>
    <m/>
    <m/>
    <m/>
    <m/>
    <m/>
    <m/>
    <m/>
    <m/>
    <m/>
    <m/>
    <m/>
    <m/>
    <m/>
    <m/>
    <m/>
    <m/>
    <m/>
    <m/>
    <m/>
    <m/>
    <m/>
    <m/>
    <m/>
    <m/>
    <m/>
    <m/>
    <m/>
    <m/>
    <m/>
    <m/>
    <m/>
    <m/>
    <m/>
    <m/>
    <m/>
    <m/>
    <m/>
    <m/>
    <m/>
    <m/>
    <m/>
    <m/>
    <m/>
    <m/>
    <m/>
    <m/>
    <m/>
    <m/>
    <m/>
    <m/>
    <n v="22.82"/>
    <m/>
    <m/>
    <m/>
    <m/>
    <m/>
    <m/>
    <m/>
    <m/>
    <m/>
    <m/>
    <m/>
    <m/>
    <m/>
    <m/>
    <m/>
    <m/>
    <m/>
    <n v="32.06"/>
    <m/>
    <m/>
    <m/>
    <m/>
    <n v="24.37"/>
    <n v="13.89"/>
    <m/>
    <m/>
    <n v="36.74"/>
    <n v="32.06"/>
    <n v="68.8"/>
    <n v="38.26"/>
    <n v="107.06000000000002"/>
  </r>
  <r>
    <n v="27"/>
    <n v="106"/>
    <s v="Quinsam R"/>
    <s v="OPS"/>
    <s v="124"/>
    <s v="Chinook"/>
    <s v="3"/>
    <x v="0"/>
    <x v="9"/>
    <n v="106"/>
    <x v="11"/>
    <s v="CK-29"/>
    <s v="EAST VANCOUVER ISLAND-NORTH_FA_0.x"/>
    <s v="M"/>
    <s v="H"/>
    <n v="106"/>
    <s v="Quinsam River H"/>
    <n v="106"/>
    <s v="Quinsam R"/>
    <s v="JNST"/>
    <s v="S"/>
    <x v="1"/>
    <s v="182077"/>
    <n v="0"/>
    <s v="182077"/>
    <n v="2012"/>
    <s v="20120509"/>
    <s v="20120509"/>
    <n v="78"/>
    <n v="5.19"/>
    <m/>
    <s v="CWT"/>
    <s v="P"/>
    <s v="Y"/>
    <s v="Y"/>
    <s v="Y"/>
    <s v="Y"/>
    <n v="4.0000000000000002E-4"/>
    <x v="0"/>
    <n v="50484"/>
    <n v="207229"/>
    <x v="1"/>
    <n v="31769"/>
    <x v="16"/>
    <m/>
    <m/>
    <m/>
    <m/>
    <m/>
    <m/>
    <m/>
    <m/>
    <m/>
    <m/>
    <m/>
    <m/>
    <m/>
    <m/>
    <m/>
    <m/>
    <m/>
    <m/>
    <m/>
    <m/>
    <m/>
    <m/>
    <m/>
    <m/>
    <m/>
    <m/>
    <m/>
    <m/>
    <m/>
    <m/>
    <m/>
    <m/>
    <m/>
    <m/>
    <m/>
    <m/>
    <m/>
    <m/>
    <m/>
    <m/>
    <m/>
    <m/>
    <m/>
    <m/>
    <m/>
    <m/>
    <m/>
    <m/>
    <m/>
    <n v="21.22"/>
    <m/>
    <m/>
    <m/>
    <m/>
    <m/>
    <m/>
    <m/>
    <m/>
    <m/>
    <m/>
    <m/>
    <m/>
    <m/>
    <m/>
    <m/>
    <m/>
    <m/>
    <m/>
    <m/>
    <m/>
    <m/>
    <m/>
    <m/>
    <m/>
    <m/>
    <m/>
    <m/>
    <m/>
    <m/>
    <m/>
    <m/>
    <m/>
    <m/>
    <m/>
    <m/>
    <m/>
    <m/>
    <m/>
    <m/>
    <m/>
    <m/>
    <m/>
    <m/>
    <m/>
    <m/>
    <m/>
    <m/>
    <m/>
    <m/>
    <m/>
    <m/>
    <m/>
    <m/>
    <m/>
    <m/>
    <m/>
    <m/>
    <m/>
    <m/>
    <m/>
    <m/>
    <m/>
    <m/>
    <m/>
    <m/>
    <m/>
    <m/>
    <m/>
    <m/>
    <m/>
    <m/>
    <m/>
    <m/>
    <m/>
    <m/>
    <m/>
    <m/>
    <m/>
    <m/>
    <m/>
    <m/>
    <m/>
    <m/>
    <m/>
    <m/>
    <m/>
    <m/>
    <m/>
    <m/>
    <m/>
    <m/>
    <m/>
    <m/>
    <m/>
    <m/>
    <m/>
    <m/>
    <m/>
    <m/>
    <m/>
    <m/>
    <m/>
    <m/>
    <m/>
    <m/>
    <m/>
    <m/>
    <m/>
    <m/>
    <n v="72.25"/>
    <m/>
    <m/>
    <m/>
    <m/>
    <n v="80.510000000000005"/>
    <n v="42.04"/>
    <m/>
    <m/>
    <n v="21.22"/>
    <n v="72.25"/>
    <n v="93.47"/>
    <n v="122.55"/>
    <n v="216.02"/>
  </r>
  <r>
    <n v="27"/>
    <n v="106"/>
    <s v="Quinsam R"/>
    <s v="OPS"/>
    <s v="124"/>
    <s v="Chinook"/>
    <s v="3"/>
    <x v="0"/>
    <x v="9"/>
    <n v="106"/>
    <x v="11"/>
    <s v="CK-29"/>
    <s v="EAST VANCOUVER ISLAND-NORTH_FA_0.x"/>
    <s v="M"/>
    <s v="H"/>
    <n v="106"/>
    <s v="Quinsam River H"/>
    <n v="106"/>
    <s v="Quinsam R"/>
    <s v="JNST"/>
    <s v="S"/>
    <x v="1"/>
    <s v="182077"/>
    <n v="0"/>
    <s v="182077"/>
    <n v="2012"/>
    <s v="20120509"/>
    <s v="20120509"/>
    <n v="78"/>
    <n v="5.19"/>
    <m/>
    <s v="CWT"/>
    <s v="P"/>
    <s v="Y"/>
    <s v="Y"/>
    <s v="Y"/>
    <s v="Y"/>
    <n v="4.0000000000000002E-4"/>
    <x v="0"/>
    <n v="50484"/>
    <n v="207229"/>
    <x v="2"/>
    <n v="31769"/>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43"/>
    <m/>
    <m/>
    <m/>
    <m/>
    <m/>
    <m/>
    <m/>
    <m/>
    <m/>
    <m/>
    <m/>
    <m/>
    <m/>
    <m/>
    <m/>
    <m/>
    <m/>
    <m/>
    <n v="22.57"/>
    <m/>
    <m/>
    <m/>
    <m/>
    <n v="11.73"/>
    <n v="37.799999999999997"/>
    <m/>
    <m/>
    <n v="18.43"/>
    <n v="22.57"/>
    <n v="41"/>
    <n v="49.53"/>
    <n v="90.53"/>
  </r>
  <r>
    <n v="27"/>
    <n v="106"/>
    <s v="Quinsam R"/>
    <s v="OPS"/>
    <s v="124"/>
    <s v="Chinook"/>
    <s v="3"/>
    <x v="0"/>
    <x v="9"/>
    <n v="106"/>
    <x v="11"/>
    <s v="CK-29"/>
    <s v="EAST VANCOUVER ISLAND-NORTH_FA_0.x"/>
    <s v="M"/>
    <s v="H"/>
    <n v="106"/>
    <s v="Quinsam River H"/>
    <n v="106"/>
    <s v="Quinsam R"/>
    <s v="JNST"/>
    <s v="S"/>
    <x v="1"/>
    <s v="182078"/>
    <n v="0"/>
    <s v="182078"/>
    <n v="2012"/>
    <s v="20120511"/>
    <s v="20120511"/>
    <n v="79"/>
    <n v="5.14"/>
    <m/>
    <s v="CWT"/>
    <s v="P"/>
    <s v="Y"/>
    <s v="Y"/>
    <s v="Y"/>
    <s v="Y"/>
    <n v="5.9999999999999995E-4"/>
    <x v="0"/>
    <n v="49718"/>
    <n v="206521"/>
    <x v="4"/>
    <n v="31770"/>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7"/>
    <n v="2.46"/>
    <m/>
    <m/>
    <n v="0"/>
    <n v="0"/>
    <n v="0"/>
    <n v="3.43"/>
    <n v="3.4299999999999997"/>
  </r>
  <r>
    <n v="27"/>
    <n v="106"/>
    <s v="Quinsam R"/>
    <s v="OPS"/>
    <s v="124"/>
    <s v="Chinook"/>
    <s v="3"/>
    <x v="0"/>
    <x v="9"/>
    <n v="106"/>
    <x v="11"/>
    <s v="CK-29"/>
    <s v="EAST VANCOUVER ISLAND-NORTH_FA_0.x"/>
    <s v="M"/>
    <s v="H"/>
    <n v="106"/>
    <s v="Quinsam River H"/>
    <n v="106"/>
    <s v="Quinsam R"/>
    <s v="JNST"/>
    <s v="S"/>
    <x v="1"/>
    <s v="182078"/>
    <n v="0"/>
    <s v="182078"/>
    <n v="2012"/>
    <s v="20120511"/>
    <s v="20120511"/>
    <n v="79"/>
    <n v="5.14"/>
    <m/>
    <s v="CWT"/>
    <s v="P"/>
    <s v="Y"/>
    <s v="Y"/>
    <s v="Y"/>
    <s v="Y"/>
    <n v="5.9999999999999995E-4"/>
    <x v="0"/>
    <n v="49718"/>
    <n v="206521"/>
    <x v="0"/>
    <n v="31770"/>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6"/>
    <m/>
    <m/>
    <m/>
    <m/>
    <n v="29.47"/>
    <n v="14.94"/>
    <m/>
    <m/>
    <n v="0"/>
    <n v="0.46"/>
    <n v="0.46"/>
    <n v="44.41"/>
    <n v="44.87"/>
  </r>
  <r>
    <n v="27"/>
    <n v="106"/>
    <s v="Quinsam R"/>
    <s v="OPS"/>
    <s v="124"/>
    <s v="Chinook"/>
    <s v="3"/>
    <x v="0"/>
    <x v="9"/>
    <n v="106"/>
    <x v="11"/>
    <s v="CK-29"/>
    <s v="EAST VANCOUVER ISLAND-NORTH_FA_0.x"/>
    <s v="M"/>
    <s v="H"/>
    <n v="106"/>
    <s v="Quinsam River H"/>
    <n v="106"/>
    <s v="Quinsam R"/>
    <s v="JNST"/>
    <s v="S"/>
    <x v="1"/>
    <s v="182078"/>
    <n v="0"/>
    <s v="182078"/>
    <n v="2012"/>
    <s v="20120511"/>
    <s v="20120511"/>
    <n v="79"/>
    <n v="5.14"/>
    <m/>
    <s v="CWT"/>
    <s v="P"/>
    <s v="Y"/>
    <s v="Y"/>
    <s v="Y"/>
    <s v="Y"/>
    <n v="5.9999999999999995E-4"/>
    <x v="0"/>
    <n v="49718"/>
    <n v="206521"/>
    <x v="1"/>
    <n v="31770"/>
    <x v="16"/>
    <m/>
    <m/>
    <m/>
    <m/>
    <m/>
    <m/>
    <m/>
    <m/>
    <m/>
    <m/>
    <m/>
    <m/>
    <m/>
    <m/>
    <m/>
    <m/>
    <m/>
    <m/>
    <m/>
    <m/>
    <m/>
    <m/>
    <m/>
    <m/>
    <m/>
    <m/>
    <m/>
    <m/>
    <m/>
    <m/>
    <m/>
    <m/>
    <m/>
    <m/>
    <n v="16.66"/>
    <m/>
    <m/>
    <m/>
    <m/>
    <m/>
    <m/>
    <m/>
    <m/>
    <m/>
    <m/>
    <m/>
    <m/>
    <m/>
    <m/>
    <n v="42.96"/>
    <m/>
    <m/>
    <m/>
    <m/>
    <m/>
    <m/>
    <m/>
    <m/>
    <m/>
    <m/>
    <m/>
    <m/>
    <m/>
    <m/>
    <m/>
    <m/>
    <m/>
    <m/>
    <m/>
    <m/>
    <m/>
    <m/>
    <m/>
    <m/>
    <m/>
    <m/>
    <m/>
    <m/>
    <m/>
    <m/>
    <m/>
    <m/>
    <m/>
    <m/>
    <m/>
    <m/>
    <m/>
    <m/>
    <m/>
    <m/>
    <m/>
    <m/>
    <m/>
    <m/>
    <m/>
    <m/>
    <m/>
    <m/>
    <m/>
    <m/>
    <m/>
    <m/>
    <m/>
    <m/>
    <m/>
    <m/>
    <m/>
    <m/>
    <m/>
    <m/>
    <m/>
    <m/>
    <m/>
    <m/>
    <m/>
    <m/>
    <m/>
    <m/>
    <m/>
    <m/>
    <m/>
    <m/>
    <m/>
    <m/>
    <m/>
    <m/>
    <m/>
    <m/>
    <m/>
    <m/>
    <m/>
    <m/>
    <m/>
    <m/>
    <m/>
    <m/>
    <m/>
    <m/>
    <m/>
    <m/>
    <m/>
    <m/>
    <m/>
    <n v="34.89"/>
    <m/>
    <m/>
    <m/>
    <m/>
    <m/>
    <m/>
    <m/>
    <m/>
    <m/>
    <m/>
    <m/>
    <m/>
    <m/>
    <m/>
    <m/>
    <n v="44.07"/>
    <m/>
    <m/>
    <m/>
    <m/>
    <n v="69.73"/>
    <n v="40.46"/>
    <m/>
    <m/>
    <n v="94.51"/>
    <n v="44.07"/>
    <n v="138.58000000000001"/>
    <n v="110.19"/>
    <n v="248.77"/>
  </r>
  <r>
    <n v="27"/>
    <n v="106"/>
    <s v="Quinsam R"/>
    <s v="OPS"/>
    <s v="124"/>
    <s v="Chinook"/>
    <s v="3"/>
    <x v="0"/>
    <x v="9"/>
    <n v="106"/>
    <x v="11"/>
    <s v="CK-29"/>
    <s v="EAST VANCOUVER ISLAND-NORTH_FA_0.x"/>
    <s v="M"/>
    <s v="H"/>
    <n v="106"/>
    <s v="Quinsam River H"/>
    <n v="106"/>
    <s v="Quinsam R"/>
    <s v="JNST"/>
    <s v="S"/>
    <x v="1"/>
    <s v="182078"/>
    <n v="0"/>
    <s v="182078"/>
    <n v="2012"/>
    <s v="20120511"/>
    <s v="20120511"/>
    <n v="79"/>
    <n v="5.14"/>
    <m/>
    <s v="CWT"/>
    <s v="P"/>
    <s v="Y"/>
    <s v="Y"/>
    <s v="Y"/>
    <s v="Y"/>
    <n v="5.9999999999999995E-4"/>
    <x v="0"/>
    <n v="49718"/>
    <n v="206521"/>
    <x v="2"/>
    <n v="31770"/>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8.04"/>
    <m/>
    <m/>
    <m/>
    <m/>
    <n v="22.8"/>
    <n v="69.73"/>
    <m/>
    <m/>
    <n v="0"/>
    <n v="38.04"/>
    <n v="38.04"/>
    <n v="92.53"/>
    <n v="130.57"/>
  </r>
  <r>
    <n v="27"/>
    <n v="106"/>
    <s v="Quinsam R"/>
    <s v="OPS"/>
    <s v="124"/>
    <s v="Chinook"/>
    <s v="3"/>
    <x v="0"/>
    <x v="9"/>
    <n v="106"/>
    <x v="11"/>
    <s v="CK-29"/>
    <s v="EAST VANCOUVER ISLAND-NORTH_FA_0.x"/>
    <s v="M"/>
    <s v="H"/>
    <n v="106"/>
    <s v="Quinsam River H"/>
    <n v="106"/>
    <s v="Quinsam R"/>
    <s v="JNST"/>
    <s v="S"/>
    <x v="1"/>
    <s v="182079"/>
    <n v="0"/>
    <s v="182079"/>
    <n v="2012"/>
    <s v="20120430"/>
    <s v="20120430"/>
    <n v="78"/>
    <n v="5.0999999999999996"/>
    <m/>
    <s v="CWT"/>
    <s v="P"/>
    <s v="Y"/>
    <s v="Y"/>
    <s v="Y"/>
    <s v="Y"/>
    <n v="2.29E-2"/>
    <x v="0"/>
    <n v="49179"/>
    <n v="207104"/>
    <x v="4"/>
    <n v="31764"/>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9"/>
    <n v="2.4900000000000002"/>
    <m/>
    <m/>
    <n v="0"/>
    <n v="0"/>
    <n v="0"/>
    <n v="3.48"/>
    <n v="3.4800000000000004"/>
  </r>
  <r>
    <n v="27"/>
    <n v="106"/>
    <s v="Quinsam R"/>
    <s v="OPS"/>
    <s v="124"/>
    <s v="Chinook"/>
    <s v="3"/>
    <x v="0"/>
    <x v="9"/>
    <n v="106"/>
    <x v="11"/>
    <s v="CK-29"/>
    <s v="EAST VANCOUVER ISLAND-NORTH_FA_0.x"/>
    <s v="M"/>
    <s v="H"/>
    <n v="106"/>
    <s v="Quinsam River H"/>
    <n v="106"/>
    <s v="Quinsam R"/>
    <s v="JNST"/>
    <s v="S"/>
    <x v="1"/>
    <s v="182079"/>
    <n v="0"/>
    <s v="182079"/>
    <n v="2012"/>
    <s v="20120430"/>
    <s v="20120430"/>
    <n v="78"/>
    <n v="5.0999999999999996"/>
    <m/>
    <s v="CWT"/>
    <s v="P"/>
    <s v="Y"/>
    <s v="Y"/>
    <s v="Y"/>
    <s v="Y"/>
    <n v="2.29E-2"/>
    <x v="0"/>
    <n v="49179"/>
    <n v="207104"/>
    <x v="0"/>
    <n v="31764"/>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41"/>
    <m/>
    <m/>
    <m/>
    <m/>
    <m/>
    <m/>
    <m/>
    <m/>
    <m/>
    <m/>
    <n v="7.87"/>
    <m/>
    <m/>
    <m/>
    <m/>
    <n v="29.21"/>
    <n v="14.49"/>
    <m/>
    <m/>
    <n v="23.41"/>
    <n v="7.87"/>
    <n v="31.28"/>
    <n v="43.7"/>
    <n v="74.98"/>
  </r>
  <r>
    <n v="27"/>
    <n v="106"/>
    <s v="Quinsam R"/>
    <s v="OPS"/>
    <s v="124"/>
    <s v="Chinook"/>
    <s v="3"/>
    <x v="0"/>
    <x v="9"/>
    <n v="106"/>
    <x v="11"/>
    <s v="CK-29"/>
    <s v="EAST VANCOUVER ISLAND-NORTH_FA_0.x"/>
    <s v="M"/>
    <s v="H"/>
    <n v="106"/>
    <s v="Quinsam River H"/>
    <n v="106"/>
    <s v="Quinsam R"/>
    <s v="JNST"/>
    <s v="S"/>
    <x v="1"/>
    <s v="182079"/>
    <n v="0"/>
    <s v="182079"/>
    <n v="2012"/>
    <s v="20120430"/>
    <s v="20120430"/>
    <n v="78"/>
    <n v="5.0999999999999996"/>
    <m/>
    <s v="CWT"/>
    <s v="P"/>
    <s v="Y"/>
    <s v="Y"/>
    <s v="Y"/>
    <s v="Y"/>
    <n v="2.29E-2"/>
    <x v="0"/>
    <n v="49179"/>
    <n v="207104"/>
    <x v="1"/>
    <n v="31764"/>
    <x v="16"/>
    <m/>
    <m/>
    <m/>
    <m/>
    <m/>
    <m/>
    <m/>
    <m/>
    <m/>
    <m/>
    <m/>
    <m/>
    <m/>
    <m/>
    <m/>
    <m/>
    <m/>
    <m/>
    <m/>
    <m/>
    <m/>
    <m/>
    <m/>
    <m/>
    <m/>
    <m/>
    <m/>
    <m/>
    <m/>
    <m/>
    <m/>
    <m/>
    <m/>
    <m/>
    <m/>
    <m/>
    <m/>
    <m/>
    <m/>
    <m/>
    <m/>
    <m/>
    <m/>
    <m/>
    <m/>
    <m/>
    <m/>
    <m/>
    <m/>
    <m/>
    <m/>
    <m/>
    <m/>
    <m/>
    <m/>
    <m/>
    <m/>
    <m/>
    <m/>
    <m/>
    <m/>
    <m/>
    <m/>
    <m/>
    <m/>
    <m/>
    <m/>
    <m/>
    <m/>
    <m/>
    <m/>
    <m/>
    <m/>
    <m/>
    <m/>
    <m/>
    <m/>
    <m/>
    <m/>
    <m/>
    <m/>
    <m/>
    <m/>
    <m/>
    <m/>
    <m/>
    <m/>
    <m/>
    <m/>
    <m/>
    <m/>
    <m/>
    <m/>
    <m/>
    <m/>
    <m/>
    <m/>
    <m/>
    <m/>
    <m/>
    <m/>
    <m/>
    <m/>
    <m/>
    <m/>
    <m/>
    <m/>
    <m/>
    <m/>
    <m/>
    <m/>
    <m/>
    <m/>
    <m/>
    <m/>
    <m/>
    <m/>
    <m/>
    <m/>
    <m/>
    <m/>
    <m/>
    <m/>
    <m/>
    <m/>
    <m/>
    <m/>
    <m/>
    <m/>
    <m/>
    <m/>
    <m/>
    <m/>
    <m/>
    <m/>
    <m/>
    <n v="35.369999999999997"/>
    <m/>
    <m/>
    <m/>
    <m/>
    <m/>
    <m/>
    <m/>
    <m/>
    <m/>
    <m/>
    <m/>
    <m/>
    <m/>
    <m/>
    <m/>
    <m/>
    <m/>
    <m/>
    <m/>
    <m/>
    <m/>
    <m/>
    <n v="20.85"/>
    <m/>
    <m/>
    <m/>
    <m/>
    <n v="9.0299999999999994"/>
    <n v="4.5999999999999996"/>
    <m/>
    <m/>
    <n v="35.369999999999997"/>
    <n v="20.85"/>
    <n v="56.22"/>
    <n v="13.63"/>
    <n v="69.849999999999994"/>
  </r>
  <r>
    <n v="27"/>
    <n v="106"/>
    <s v="Quinsam R"/>
    <s v="OPS"/>
    <s v="124"/>
    <s v="Chinook"/>
    <s v="3"/>
    <x v="0"/>
    <x v="9"/>
    <n v="106"/>
    <x v="11"/>
    <s v="CK-29"/>
    <s v="EAST VANCOUVER ISLAND-NORTH_FA_0.x"/>
    <s v="M"/>
    <s v="H"/>
    <n v="106"/>
    <s v="Quinsam River H"/>
    <n v="106"/>
    <s v="Quinsam R"/>
    <s v="JNST"/>
    <s v="S"/>
    <x v="1"/>
    <s v="182079"/>
    <n v="0"/>
    <s v="182079"/>
    <n v="2012"/>
    <s v="20120430"/>
    <s v="20120430"/>
    <n v="78"/>
    <n v="5.0999999999999996"/>
    <m/>
    <s v="CWT"/>
    <s v="P"/>
    <s v="Y"/>
    <s v="Y"/>
    <s v="Y"/>
    <s v="Y"/>
    <n v="2.29E-2"/>
    <x v="0"/>
    <n v="49179"/>
    <n v="207104"/>
    <x v="2"/>
    <n v="31764"/>
    <x v="17"/>
    <m/>
    <m/>
    <m/>
    <m/>
    <m/>
    <m/>
    <m/>
    <m/>
    <m/>
    <m/>
    <m/>
    <m/>
    <m/>
    <m/>
    <m/>
    <m/>
    <m/>
    <m/>
    <m/>
    <m/>
    <m/>
    <m/>
    <m/>
    <m/>
    <m/>
    <m/>
    <m/>
    <m/>
    <m/>
    <m/>
    <m/>
    <m/>
    <m/>
    <m/>
    <m/>
    <m/>
    <m/>
    <m/>
    <m/>
    <m/>
    <m/>
    <m/>
    <m/>
    <m/>
    <m/>
    <m/>
    <m/>
    <m/>
    <m/>
    <n v="25.14"/>
    <m/>
    <m/>
    <m/>
    <m/>
    <m/>
    <m/>
    <m/>
    <m/>
    <m/>
    <m/>
    <m/>
    <m/>
    <m/>
    <m/>
    <m/>
    <m/>
    <m/>
    <m/>
    <m/>
    <m/>
    <m/>
    <m/>
    <m/>
    <m/>
    <m/>
    <m/>
    <m/>
    <m/>
    <m/>
    <m/>
    <m/>
    <m/>
    <m/>
    <m/>
    <m/>
    <m/>
    <m/>
    <m/>
    <m/>
    <m/>
    <m/>
    <m/>
    <m/>
    <m/>
    <m/>
    <m/>
    <m/>
    <m/>
    <m/>
    <m/>
    <m/>
    <m/>
    <m/>
    <m/>
    <m/>
    <m/>
    <m/>
    <m/>
    <m/>
    <m/>
    <m/>
    <m/>
    <m/>
    <m/>
    <m/>
    <m/>
    <m/>
    <m/>
    <m/>
    <m/>
    <m/>
    <m/>
    <m/>
    <m/>
    <m/>
    <m/>
    <m/>
    <m/>
    <m/>
    <m/>
    <m/>
    <m/>
    <m/>
    <m/>
    <m/>
    <m/>
    <m/>
    <m/>
    <m/>
    <m/>
    <m/>
    <m/>
    <m/>
    <m/>
    <m/>
    <m/>
    <m/>
    <m/>
    <m/>
    <m/>
    <m/>
    <m/>
    <m/>
    <m/>
    <m/>
    <m/>
    <m/>
    <m/>
    <m/>
    <n v="20.64"/>
    <m/>
    <m/>
    <m/>
    <m/>
    <n v="9.0500000000000007"/>
    <n v="5.49"/>
    <m/>
    <m/>
    <n v="25.14"/>
    <n v="20.64"/>
    <n v="45.78"/>
    <n v="14.54"/>
    <n v="60.32"/>
  </r>
  <r>
    <n v="27"/>
    <n v="106"/>
    <s v="Quinsam R"/>
    <s v="OPS"/>
    <s v="124"/>
    <s v="Chinook"/>
    <s v="3"/>
    <x v="0"/>
    <x v="9"/>
    <n v="106"/>
    <x v="11"/>
    <s v="CK-29"/>
    <s v="EAST VANCOUVER ISLAND-NORTH_FA_0.x"/>
    <s v="M"/>
    <s v="H"/>
    <n v="106"/>
    <s v="Quinsam River H"/>
    <n v="106"/>
    <s v="Quinsam R"/>
    <s v="JNST"/>
    <s v="S"/>
    <x v="1"/>
    <s v="182282"/>
    <n v="0"/>
    <s v="182282"/>
    <n v="2012"/>
    <s v="20120430"/>
    <s v="20120430"/>
    <n v="78"/>
    <n v="5.0999999999999996"/>
    <m/>
    <s v="CWT"/>
    <s v="P"/>
    <s v="Y"/>
    <s v="Y"/>
    <s v="Y"/>
    <s v="Y"/>
    <n v="0"/>
    <x v="0"/>
    <n v="25385"/>
    <n v="104448"/>
    <x v="4"/>
    <n v="31765"/>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6"/>
    <n v="2.4300000000000002"/>
    <m/>
    <m/>
    <n v="0"/>
    <n v="0"/>
    <n v="0"/>
    <n v="3.39"/>
    <n v="3.39"/>
  </r>
  <r>
    <n v="27"/>
    <n v="106"/>
    <s v="Quinsam R"/>
    <s v="OPS"/>
    <s v="124"/>
    <s v="Chinook"/>
    <s v="3"/>
    <x v="0"/>
    <x v="9"/>
    <n v="106"/>
    <x v="11"/>
    <s v="CK-29"/>
    <s v="EAST VANCOUVER ISLAND-NORTH_FA_0.x"/>
    <s v="M"/>
    <s v="H"/>
    <n v="106"/>
    <s v="Quinsam River H"/>
    <n v="106"/>
    <s v="Quinsam R"/>
    <s v="JNST"/>
    <s v="S"/>
    <x v="1"/>
    <s v="182282"/>
    <n v="0"/>
    <s v="182282"/>
    <n v="2012"/>
    <s v="20120430"/>
    <s v="20120430"/>
    <n v="78"/>
    <n v="5.0999999999999996"/>
    <m/>
    <s v="CWT"/>
    <s v="P"/>
    <s v="Y"/>
    <s v="Y"/>
    <s v="Y"/>
    <s v="Y"/>
    <n v="0"/>
    <x v="0"/>
    <n v="25385"/>
    <n v="104448"/>
    <x v="1"/>
    <n v="31765"/>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82"/>
    <m/>
    <m/>
    <m/>
    <m/>
    <n v="14.32"/>
    <n v="6.98"/>
    <m/>
    <m/>
    <n v="0"/>
    <n v="13.82"/>
    <n v="13.82"/>
    <n v="21.3"/>
    <n v="35.120000000000005"/>
  </r>
  <r>
    <n v="27"/>
    <n v="106"/>
    <s v="Quinsam R"/>
    <s v="OPS"/>
    <s v="124"/>
    <s v="Chinook"/>
    <s v="3"/>
    <x v="0"/>
    <x v="9"/>
    <n v="106"/>
    <x v="11"/>
    <s v="CK-29"/>
    <s v="EAST VANCOUVER ISLAND-NORTH_FA_0.x"/>
    <s v="M"/>
    <s v="H"/>
    <n v="106"/>
    <s v="Quinsam River H"/>
    <n v="106"/>
    <s v="Quinsam R"/>
    <s v="JNST"/>
    <s v="S"/>
    <x v="1"/>
    <s v="182282"/>
    <n v="0"/>
    <s v="182282"/>
    <n v="2012"/>
    <s v="20120430"/>
    <s v="20120430"/>
    <n v="78"/>
    <n v="5.0999999999999996"/>
    <m/>
    <s v="CWT"/>
    <s v="P"/>
    <s v="Y"/>
    <s v="Y"/>
    <s v="Y"/>
    <s v="Y"/>
    <n v="0"/>
    <x v="0"/>
    <n v="25385"/>
    <n v="104448"/>
    <x v="2"/>
    <n v="31765"/>
    <x v="17"/>
    <m/>
    <m/>
    <m/>
    <m/>
    <m/>
    <m/>
    <m/>
    <m/>
    <m/>
    <m/>
    <m/>
    <m/>
    <m/>
    <m/>
    <m/>
    <m/>
    <m/>
    <m/>
    <m/>
    <m/>
    <m/>
    <m/>
    <m/>
    <m/>
    <m/>
    <m/>
    <m/>
    <m/>
    <m/>
    <m/>
    <m/>
    <m/>
    <m/>
    <m/>
    <m/>
    <m/>
    <m/>
    <m/>
    <m/>
    <m/>
    <m/>
    <m/>
    <m/>
    <m/>
    <m/>
    <m/>
    <m/>
    <m/>
    <m/>
    <n v="24.56"/>
    <m/>
    <m/>
    <m/>
    <m/>
    <m/>
    <m/>
    <m/>
    <m/>
    <m/>
    <m/>
    <m/>
    <m/>
    <m/>
    <m/>
    <m/>
    <m/>
    <m/>
    <m/>
    <m/>
    <m/>
    <m/>
    <m/>
    <m/>
    <m/>
    <m/>
    <m/>
    <m/>
    <m/>
    <m/>
    <m/>
    <m/>
    <m/>
    <m/>
    <m/>
    <m/>
    <m/>
    <m/>
    <m/>
    <m/>
    <m/>
    <m/>
    <m/>
    <m/>
    <m/>
    <m/>
    <m/>
    <m/>
    <m/>
    <m/>
    <m/>
    <m/>
    <m/>
    <m/>
    <m/>
    <m/>
    <m/>
    <m/>
    <m/>
    <m/>
    <m/>
    <m/>
    <m/>
    <m/>
    <m/>
    <m/>
    <m/>
    <m/>
    <m/>
    <m/>
    <m/>
    <m/>
    <m/>
    <m/>
    <m/>
    <m/>
    <m/>
    <m/>
    <m/>
    <m/>
    <m/>
    <m/>
    <m/>
    <m/>
    <m/>
    <m/>
    <m/>
    <m/>
    <m/>
    <m/>
    <m/>
    <m/>
    <m/>
    <m/>
    <m/>
    <m/>
    <m/>
    <m/>
    <m/>
    <m/>
    <m/>
    <m/>
    <m/>
    <m/>
    <m/>
    <m/>
    <m/>
    <m/>
    <m/>
    <m/>
    <m/>
    <m/>
    <m/>
    <m/>
    <m/>
    <n v="3.91"/>
    <n v="4.83"/>
    <m/>
    <m/>
    <n v="24.56"/>
    <n v="0"/>
    <n v="24.56"/>
    <n v="8.74"/>
    <n v="33.299999999999997"/>
  </r>
  <r>
    <n v="27"/>
    <n v="106"/>
    <s v="Quinsam R"/>
    <s v="OPS"/>
    <s v="124"/>
    <s v="Chinook"/>
    <s v="3"/>
    <x v="0"/>
    <x v="10"/>
    <n v="106"/>
    <x v="11"/>
    <s v="CK-29"/>
    <s v="EAST VANCOUVER ISLAND-NORTH_FA_0.x"/>
    <s v="M"/>
    <s v="H"/>
    <n v="420"/>
    <s v="Discovery Passage Seapens"/>
    <n v="420"/>
    <s v="Discovery Pass"/>
    <s v="JNST"/>
    <s v="S"/>
    <x v="2"/>
    <s v="182276"/>
    <n v="0"/>
    <s v="182276"/>
    <n v="2013"/>
    <s v="20130502"/>
    <s v="20130502"/>
    <n v="89"/>
    <n v="7.76"/>
    <m/>
    <s v="CWT"/>
    <s v="B"/>
    <s v="Y"/>
    <s v="Y"/>
    <s v="Y"/>
    <s v="Y"/>
    <n v="2.2000000000000001E-3"/>
    <x v="0"/>
    <n v="22814"/>
    <n v="240155"/>
    <x v="4"/>
    <n v="32528"/>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5"/>
    <n v="10.62"/>
    <m/>
    <m/>
    <n v="0"/>
    <n v="0"/>
    <n v="0"/>
    <n v="16.12"/>
    <n v="16.119999999999997"/>
  </r>
  <r>
    <n v="27"/>
    <n v="106"/>
    <s v="Quinsam R"/>
    <s v="OPS"/>
    <s v="124"/>
    <s v="Chinook"/>
    <s v="3"/>
    <x v="0"/>
    <x v="10"/>
    <n v="106"/>
    <x v="11"/>
    <s v="CK-29"/>
    <s v="EAST VANCOUVER ISLAND-NORTH_FA_0.x"/>
    <s v="M"/>
    <s v="H"/>
    <n v="420"/>
    <s v="Discovery Passage Seapens"/>
    <n v="420"/>
    <s v="Discovery Pass"/>
    <s v="JNST"/>
    <s v="S"/>
    <x v="2"/>
    <s v="182276"/>
    <n v="0"/>
    <s v="182276"/>
    <n v="2013"/>
    <s v="20130502"/>
    <s v="20130502"/>
    <n v="89"/>
    <n v="7.76"/>
    <m/>
    <s v="CWT"/>
    <s v="B"/>
    <s v="Y"/>
    <s v="Y"/>
    <s v="Y"/>
    <s v="Y"/>
    <n v="2.2000000000000001E-3"/>
    <x v="0"/>
    <n v="22814"/>
    <n v="240155"/>
    <x v="0"/>
    <n v="32528"/>
    <x v="16"/>
    <m/>
    <m/>
    <m/>
    <m/>
    <m/>
    <m/>
    <m/>
    <m/>
    <m/>
    <m/>
    <m/>
    <m/>
    <m/>
    <m/>
    <m/>
    <m/>
    <m/>
    <m/>
    <m/>
    <m/>
    <m/>
    <m/>
    <m/>
    <m/>
    <m/>
    <m/>
    <m/>
    <m/>
    <m/>
    <m/>
    <m/>
    <m/>
    <m/>
    <m/>
    <m/>
    <m/>
    <m/>
    <m/>
    <m/>
    <m/>
    <m/>
    <m/>
    <m/>
    <m/>
    <m/>
    <m/>
    <m/>
    <m/>
    <m/>
    <n v="163.26"/>
    <m/>
    <m/>
    <m/>
    <m/>
    <m/>
    <m/>
    <m/>
    <m/>
    <m/>
    <m/>
    <m/>
    <m/>
    <m/>
    <m/>
    <m/>
    <m/>
    <m/>
    <m/>
    <m/>
    <m/>
    <m/>
    <m/>
    <m/>
    <m/>
    <m/>
    <m/>
    <m/>
    <m/>
    <m/>
    <m/>
    <m/>
    <m/>
    <m/>
    <m/>
    <m/>
    <m/>
    <m/>
    <m/>
    <m/>
    <m/>
    <m/>
    <m/>
    <m/>
    <m/>
    <m/>
    <m/>
    <m/>
    <m/>
    <m/>
    <m/>
    <m/>
    <m/>
    <m/>
    <m/>
    <m/>
    <m/>
    <m/>
    <m/>
    <m/>
    <m/>
    <m/>
    <m/>
    <m/>
    <m/>
    <m/>
    <m/>
    <m/>
    <m/>
    <m/>
    <m/>
    <m/>
    <m/>
    <m/>
    <m/>
    <m/>
    <m/>
    <m/>
    <m/>
    <m/>
    <m/>
    <m/>
    <m/>
    <m/>
    <m/>
    <m/>
    <m/>
    <m/>
    <m/>
    <m/>
    <m/>
    <m/>
    <m/>
    <m/>
    <m/>
    <m/>
    <m/>
    <m/>
    <m/>
    <m/>
    <m/>
    <m/>
    <m/>
    <m/>
    <m/>
    <m/>
    <m/>
    <m/>
    <m/>
    <m/>
    <n v="135.80000000000001"/>
    <m/>
    <m/>
    <m/>
    <m/>
    <n v="68.39"/>
    <n v="51.17"/>
    <m/>
    <m/>
    <n v="163.26"/>
    <n v="135.80000000000001"/>
    <n v="299.06"/>
    <n v="119.56"/>
    <n v="418.62"/>
  </r>
  <r>
    <n v="27"/>
    <n v="106"/>
    <s v="Quinsam R"/>
    <s v="OPS"/>
    <s v="124"/>
    <s v="Chinook"/>
    <s v="3"/>
    <x v="0"/>
    <x v="10"/>
    <n v="106"/>
    <x v="11"/>
    <s v="CK-29"/>
    <s v="EAST VANCOUVER ISLAND-NORTH_FA_0.x"/>
    <s v="M"/>
    <s v="H"/>
    <n v="420"/>
    <s v="Discovery Passage Seapens"/>
    <n v="420"/>
    <s v="Discovery Pass"/>
    <s v="JNST"/>
    <s v="S"/>
    <x v="2"/>
    <s v="182276"/>
    <n v="0"/>
    <s v="182276"/>
    <n v="2013"/>
    <s v="20130502"/>
    <s v="20130502"/>
    <n v="89"/>
    <n v="7.76"/>
    <m/>
    <s v="CWT"/>
    <s v="B"/>
    <s v="Y"/>
    <s v="Y"/>
    <s v="Y"/>
    <s v="Y"/>
    <n v="2.2000000000000001E-3"/>
    <x v="0"/>
    <n v="22814"/>
    <n v="240155"/>
    <x v="1"/>
    <n v="32528"/>
    <x v="17"/>
    <m/>
    <m/>
    <m/>
    <m/>
    <m/>
    <m/>
    <m/>
    <m/>
    <m/>
    <m/>
    <m/>
    <m/>
    <m/>
    <n v="43.79"/>
    <m/>
    <m/>
    <m/>
    <m/>
    <m/>
    <m/>
    <m/>
    <m/>
    <m/>
    <m/>
    <m/>
    <m/>
    <n v="46.21"/>
    <m/>
    <m/>
    <m/>
    <m/>
    <m/>
    <m/>
    <m/>
    <m/>
    <m/>
    <m/>
    <m/>
    <m/>
    <m/>
    <m/>
    <m/>
    <m/>
    <m/>
    <m/>
    <m/>
    <m/>
    <m/>
    <m/>
    <n v="62.84"/>
    <m/>
    <m/>
    <m/>
    <m/>
    <m/>
    <m/>
    <m/>
    <m/>
    <m/>
    <m/>
    <m/>
    <m/>
    <m/>
    <m/>
    <m/>
    <m/>
    <m/>
    <m/>
    <m/>
    <m/>
    <m/>
    <m/>
    <m/>
    <m/>
    <m/>
    <m/>
    <m/>
    <m/>
    <m/>
    <m/>
    <m/>
    <m/>
    <m/>
    <m/>
    <m/>
    <m/>
    <m/>
    <m/>
    <m/>
    <m/>
    <m/>
    <m/>
    <m/>
    <m/>
    <m/>
    <m/>
    <m/>
    <m/>
    <m/>
    <m/>
    <m/>
    <m/>
    <m/>
    <m/>
    <m/>
    <m/>
    <m/>
    <m/>
    <m/>
    <m/>
    <m/>
    <m/>
    <m/>
    <m/>
    <m/>
    <m/>
    <m/>
    <m/>
    <m/>
    <m/>
    <m/>
    <m/>
    <m/>
    <m/>
    <m/>
    <m/>
    <m/>
    <m/>
    <m/>
    <m/>
    <m/>
    <m/>
    <m/>
    <m/>
    <m/>
    <m/>
    <n v="47.26"/>
    <m/>
    <m/>
    <m/>
    <n v="94.52"/>
    <m/>
    <m/>
    <m/>
    <m/>
    <m/>
    <m/>
    <m/>
    <m/>
    <m/>
    <m/>
    <m/>
    <m/>
    <m/>
    <m/>
    <m/>
    <m/>
    <m/>
    <m/>
    <n v="60.52"/>
    <m/>
    <m/>
    <m/>
    <m/>
    <n v="57.72"/>
    <n v="250.34"/>
    <m/>
    <m/>
    <n v="294.62"/>
    <n v="60.52"/>
    <n v="355.14"/>
    <n v="308.06"/>
    <n v="663.2"/>
  </r>
  <r>
    <n v="27"/>
    <n v="106"/>
    <s v="Quinsam R"/>
    <s v="OPS"/>
    <s v="124"/>
    <s v="Chinook"/>
    <s v="3"/>
    <x v="0"/>
    <x v="10"/>
    <n v="106"/>
    <x v="11"/>
    <s v="CK-29"/>
    <s v="EAST VANCOUVER ISLAND-NORTH_FA_0.x"/>
    <s v="M"/>
    <s v="H"/>
    <n v="420"/>
    <s v="Discovery Passage Seapens"/>
    <n v="420"/>
    <s v="Discovery Pass"/>
    <s v="JNST"/>
    <s v="S"/>
    <x v="2"/>
    <s v="182276"/>
    <n v="0"/>
    <s v="182276"/>
    <n v="2013"/>
    <s v="20130502"/>
    <s v="20130502"/>
    <n v="89"/>
    <n v="7.76"/>
    <m/>
    <s v="CWT"/>
    <s v="B"/>
    <s v="Y"/>
    <s v="Y"/>
    <s v="Y"/>
    <s v="Y"/>
    <n v="2.2000000000000001E-3"/>
    <x v="0"/>
    <n v="22814"/>
    <n v="240155"/>
    <x v="2"/>
    <n v="32528"/>
    <x v="18"/>
    <m/>
    <m/>
    <m/>
    <m/>
    <m/>
    <m/>
    <m/>
    <m/>
    <m/>
    <m/>
    <m/>
    <m/>
    <m/>
    <m/>
    <m/>
    <m/>
    <m/>
    <m/>
    <m/>
    <m/>
    <m/>
    <m/>
    <m/>
    <m/>
    <m/>
    <m/>
    <m/>
    <m/>
    <m/>
    <m/>
    <m/>
    <m/>
    <m/>
    <m/>
    <m/>
    <m/>
    <m/>
    <m/>
    <m/>
    <m/>
    <m/>
    <m/>
    <m/>
    <m/>
    <m/>
    <m/>
    <m/>
    <m/>
    <m/>
    <n v="45.37"/>
    <m/>
    <m/>
    <m/>
    <m/>
    <m/>
    <m/>
    <m/>
    <m/>
    <m/>
    <m/>
    <m/>
    <m/>
    <m/>
    <m/>
    <m/>
    <m/>
    <m/>
    <m/>
    <m/>
    <m/>
    <m/>
    <m/>
    <m/>
    <m/>
    <m/>
    <m/>
    <m/>
    <m/>
    <m/>
    <m/>
    <m/>
    <m/>
    <m/>
    <m/>
    <m/>
    <m/>
    <m/>
    <m/>
    <m/>
    <m/>
    <m/>
    <m/>
    <m/>
    <m/>
    <m/>
    <m/>
    <m/>
    <m/>
    <m/>
    <m/>
    <m/>
    <m/>
    <m/>
    <m/>
    <m/>
    <m/>
    <m/>
    <m/>
    <m/>
    <m/>
    <m/>
    <m/>
    <m/>
    <m/>
    <m/>
    <m/>
    <m/>
    <m/>
    <m/>
    <m/>
    <m/>
    <m/>
    <m/>
    <m/>
    <m/>
    <m/>
    <m/>
    <m/>
    <m/>
    <m/>
    <m/>
    <m/>
    <m/>
    <m/>
    <m/>
    <m/>
    <m/>
    <m/>
    <m/>
    <m/>
    <m/>
    <m/>
    <m/>
    <m/>
    <m/>
    <m/>
    <m/>
    <m/>
    <m/>
    <m/>
    <m/>
    <m/>
    <m/>
    <m/>
    <m/>
    <m/>
    <m/>
    <m/>
    <m/>
    <m/>
    <m/>
    <m/>
    <m/>
    <m/>
    <n v="9.6999999999999993"/>
    <n v="67.92"/>
    <m/>
    <m/>
    <n v="45.37"/>
    <n v="0"/>
    <n v="45.37"/>
    <n v="77.62"/>
    <n v="122.99"/>
  </r>
  <r>
    <n v="27"/>
    <n v="106"/>
    <s v="Quinsam R"/>
    <s v="OPS"/>
    <s v="124"/>
    <s v="Chinook"/>
    <s v="3"/>
    <x v="0"/>
    <x v="10"/>
    <n v="106"/>
    <x v="11"/>
    <s v="CK-29"/>
    <s v="EAST VANCOUVER ISLAND-NORTH_FA_0.x"/>
    <s v="M"/>
    <s v="H"/>
    <n v="420"/>
    <s v="Discovery Passage Seapens"/>
    <n v="420"/>
    <s v="Discovery Pass"/>
    <s v="JNST"/>
    <s v="S"/>
    <x v="2"/>
    <s v="182473"/>
    <n v="0"/>
    <s v="182473"/>
    <n v="2013"/>
    <s v="20130502"/>
    <s v="20130502"/>
    <n v="89"/>
    <n v="7.68"/>
    <m/>
    <s v="CWT"/>
    <s v="B"/>
    <s v="Y"/>
    <s v="Y"/>
    <s v="Y"/>
    <s v="Y"/>
    <n v="1.2999999999999999E-3"/>
    <x v="0"/>
    <n v="22720"/>
    <n v="237010"/>
    <x v="4"/>
    <n v="32529"/>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2"/>
    <n v="5.26"/>
    <m/>
    <m/>
    <n v="0"/>
    <n v="0"/>
    <n v="0"/>
    <n v="7.98"/>
    <n v="7.98"/>
  </r>
  <r>
    <n v="27"/>
    <n v="106"/>
    <s v="Quinsam R"/>
    <s v="OPS"/>
    <s v="124"/>
    <s v="Chinook"/>
    <s v="3"/>
    <x v="0"/>
    <x v="10"/>
    <n v="106"/>
    <x v="11"/>
    <s v="CK-29"/>
    <s v="EAST VANCOUVER ISLAND-NORTH_FA_0.x"/>
    <s v="M"/>
    <s v="H"/>
    <n v="420"/>
    <s v="Discovery Passage Seapens"/>
    <n v="420"/>
    <s v="Discovery Pass"/>
    <s v="JNST"/>
    <s v="S"/>
    <x v="2"/>
    <s v="182473"/>
    <n v="0"/>
    <s v="182473"/>
    <n v="2013"/>
    <s v="20130502"/>
    <s v="20130502"/>
    <n v="89"/>
    <n v="7.68"/>
    <m/>
    <s v="CWT"/>
    <s v="B"/>
    <s v="Y"/>
    <s v="Y"/>
    <s v="Y"/>
    <s v="Y"/>
    <n v="1.2999999999999999E-3"/>
    <x v="0"/>
    <n v="22720"/>
    <n v="237010"/>
    <x v="0"/>
    <n v="32529"/>
    <x v="16"/>
    <m/>
    <m/>
    <m/>
    <m/>
    <m/>
    <m/>
    <m/>
    <m/>
    <m/>
    <m/>
    <m/>
    <m/>
    <m/>
    <m/>
    <m/>
    <m/>
    <m/>
    <m/>
    <m/>
    <m/>
    <m/>
    <m/>
    <m/>
    <m/>
    <m/>
    <m/>
    <m/>
    <m/>
    <m/>
    <m/>
    <m/>
    <m/>
    <m/>
    <m/>
    <m/>
    <m/>
    <m/>
    <m/>
    <m/>
    <m/>
    <m/>
    <m/>
    <m/>
    <m/>
    <m/>
    <m/>
    <m/>
    <m/>
    <m/>
    <m/>
    <m/>
    <m/>
    <m/>
    <m/>
    <m/>
    <m/>
    <m/>
    <m/>
    <m/>
    <m/>
    <m/>
    <m/>
    <m/>
    <m/>
    <m/>
    <m/>
    <m/>
    <m/>
    <m/>
    <m/>
    <m/>
    <m/>
    <m/>
    <m/>
    <m/>
    <m/>
    <m/>
    <m/>
    <m/>
    <m/>
    <m/>
    <m/>
    <m/>
    <m/>
    <m/>
    <m/>
    <m/>
    <m/>
    <m/>
    <m/>
    <m/>
    <m/>
    <m/>
    <m/>
    <m/>
    <m/>
    <m/>
    <m/>
    <m/>
    <m/>
    <m/>
    <m/>
    <m/>
    <m/>
    <m/>
    <m/>
    <m/>
    <m/>
    <m/>
    <m/>
    <m/>
    <m/>
    <m/>
    <m/>
    <m/>
    <m/>
    <m/>
    <m/>
    <m/>
    <m/>
    <m/>
    <m/>
    <m/>
    <m/>
    <m/>
    <m/>
    <m/>
    <m/>
    <m/>
    <m/>
    <m/>
    <m/>
    <m/>
    <m/>
    <m/>
    <m/>
    <n v="87.63"/>
    <m/>
    <m/>
    <m/>
    <m/>
    <m/>
    <m/>
    <m/>
    <m/>
    <m/>
    <m/>
    <m/>
    <m/>
    <m/>
    <m/>
    <m/>
    <m/>
    <m/>
    <m/>
    <m/>
    <m/>
    <m/>
    <m/>
    <n v="101.5"/>
    <m/>
    <m/>
    <m/>
    <m/>
    <n v="80.099999999999994"/>
    <n v="76.540000000000006"/>
    <m/>
    <m/>
    <n v="87.63"/>
    <n v="101.5"/>
    <n v="189.13"/>
    <n v="156.63999999999999"/>
    <n v="345.77000000000004"/>
  </r>
  <r>
    <n v="27"/>
    <n v="106"/>
    <s v="Quinsam R"/>
    <s v="OPS"/>
    <s v="124"/>
    <s v="Chinook"/>
    <s v="3"/>
    <x v="0"/>
    <x v="10"/>
    <n v="106"/>
    <x v="11"/>
    <s v="CK-29"/>
    <s v="EAST VANCOUVER ISLAND-NORTH_FA_0.x"/>
    <s v="M"/>
    <s v="H"/>
    <n v="420"/>
    <s v="Discovery Passage Seapens"/>
    <n v="420"/>
    <s v="Discovery Pass"/>
    <s v="JNST"/>
    <s v="S"/>
    <x v="2"/>
    <s v="182473"/>
    <n v="0"/>
    <s v="182473"/>
    <n v="2013"/>
    <s v="20130502"/>
    <s v="20130502"/>
    <n v="89"/>
    <n v="7.68"/>
    <m/>
    <s v="CWT"/>
    <s v="B"/>
    <s v="Y"/>
    <s v="Y"/>
    <s v="Y"/>
    <s v="Y"/>
    <n v="1.2999999999999999E-3"/>
    <x v="0"/>
    <n v="22720"/>
    <n v="237010"/>
    <x v="1"/>
    <n v="32529"/>
    <x v="17"/>
    <m/>
    <m/>
    <m/>
    <m/>
    <m/>
    <m/>
    <m/>
    <m/>
    <m/>
    <m/>
    <m/>
    <m/>
    <m/>
    <m/>
    <m/>
    <m/>
    <m/>
    <m/>
    <m/>
    <m/>
    <m/>
    <m/>
    <m/>
    <m/>
    <m/>
    <m/>
    <m/>
    <m/>
    <m/>
    <m/>
    <m/>
    <m/>
    <m/>
    <m/>
    <m/>
    <m/>
    <m/>
    <m/>
    <m/>
    <m/>
    <m/>
    <m/>
    <m/>
    <m/>
    <m/>
    <m/>
    <m/>
    <m/>
    <m/>
    <m/>
    <m/>
    <m/>
    <m/>
    <m/>
    <m/>
    <m/>
    <m/>
    <m/>
    <m/>
    <m/>
    <m/>
    <m/>
    <m/>
    <m/>
    <m/>
    <m/>
    <m/>
    <m/>
    <m/>
    <m/>
    <m/>
    <m/>
    <m/>
    <m/>
    <m/>
    <m/>
    <m/>
    <m/>
    <m/>
    <m/>
    <m/>
    <m/>
    <m/>
    <m/>
    <m/>
    <m/>
    <m/>
    <m/>
    <m/>
    <m/>
    <m/>
    <m/>
    <m/>
    <m/>
    <m/>
    <m/>
    <m/>
    <m/>
    <m/>
    <m/>
    <m/>
    <m/>
    <m/>
    <m/>
    <m/>
    <m/>
    <m/>
    <m/>
    <m/>
    <m/>
    <m/>
    <m/>
    <m/>
    <m/>
    <m/>
    <m/>
    <m/>
    <m/>
    <m/>
    <m/>
    <m/>
    <m/>
    <m/>
    <m/>
    <m/>
    <m/>
    <m/>
    <m/>
    <m/>
    <m/>
    <m/>
    <m/>
    <m/>
    <m/>
    <m/>
    <m/>
    <n v="46.84"/>
    <m/>
    <m/>
    <m/>
    <m/>
    <m/>
    <m/>
    <m/>
    <m/>
    <m/>
    <m/>
    <m/>
    <m/>
    <m/>
    <m/>
    <m/>
    <m/>
    <m/>
    <m/>
    <m/>
    <m/>
    <m/>
    <m/>
    <n v="262.77999999999997"/>
    <m/>
    <m/>
    <m/>
    <m/>
    <n v="39.74"/>
    <n v="39.69"/>
    <m/>
    <m/>
    <n v="46.84"/>
    <n v="262.77999999999997"/>
    <n v="309.62"/>
    <n v="79.430000000000007"/>
    <n v="389.05"/>
  </r>
  <r>
    <n v="27"/>
    <n v="106"/>
    <s v="Quinsam R"/>
    <s v="OPS"/>
    <s v="124"/>
    <s v="Chinook"/>
    <s v="3"/>
    <x v="0"/>
    <x v="10"/>
    <n v="106"/>
    <x v="11"/>
    <s v="CK-29"/>
    <s v="EAST VANCOUVER ISLAND-NORTH_FA_0.x"/>
    <s v="M"/>
    <s v="H"/>
    <n v="420"/>
    <s v="Discovery Passage Seapens"/>
    <n v="420"/>
    <s v="Discovery Pass"/>
    <s v="JNST"/>
    <s v="S"/>
    <x v="2"/>
    <s v="182473"/>
    <n v="0"/>
    <s v="182473"/>
    <n v="2013"/>
    <s v="20130502"/>
    <s v="20130502"/>
    <n v="89"/>
    <n v="7.68"/>
    <m/>
    <s v="CWT"/>
    <s v="B"/>
    <s v="Y"/>
    <s v="Y"/>
    <s v="Y"/>
    <s v="Y"/>
    <n v="1.2999999999999999E-3"/>
    <x v="0"/>
    <n v="22720"/>
    <n v="237010"/>
    <x v="2"/>
    <n v="32529"/>
    <x v="18"/>
    <m/>
    <m/>
    <m/>
    <m/>
    <m/>
    <m/>
    <m/>
    <m/>
    <m/>
    <m/>
    <m/>
    <m/>
    <m/>
    <m/>
    <m/>
    <m/>
    <m/>
    <m/>
    <m/>
    <m/>
    <m/>
    <m/>
    <m/>
    <m/>
    <m/>
    <m/>
    <m/>
    <m/>
    <m/>
    <m/>
    <m/>
    <m/>
    <m/>
    <m/>
    <m/>
    <m/>
    <m/>
    <m/>
    <m/>
    <m/>
    <m/>
    <m/>
    <m/>
    <m/>
    <m/>
    <m/>
    <m/>
    <m/>
    <m/>
    <n v="44.96"/>
    <m/>
    <m/>
    <m/>
    <m/>
    <m/>
    <m/>
    <m/>
    <m/>
    <m/>
    <m/>
    <m/>
    <m/>
    <m/>
    <m/>
    <m/>
    <m/>
    <m/>
    <m/>
    <m/>
    <m/>
    <m/>
    <m/>
    <m/>
    <m/>
    <m/>
    <m/>
    <m/>
    <m/>
    <m/>
    <m/>
    <m/>
    <m/>
    <m/>
    <m/>
    <m/>
    <m/>
    <m/>
    <m/>
    <m/>
    <m/>
    <m/>
    <m/>
    <m/>
    <m/>
    <m/>
    <m/>
    <m/>
    <m/>
    <m/>
    <m/>
    <m/>
    <m/>
    <m/>
    <m/>
    <m/>
    <m/>
    <m/>
    <m/>
    <m/>
    <m/>
    <m/>
    <m/>
    <m/>
    <m/>
    <m/>
    <m/>
    <m/>
    <m/>
    <m/>
    <m/>
    <m/>
    <m/>
    <m/>
    <m/>
    <m/>
    <m/>
    <m/>
    <m/>
    <m/>
    <m/>
    <m/>
    <m/>
    <m/>
    <m/>
    <m/>
    <m/>
    <m/>
    <m/>
    <m/>
    <m/>
    <m/>
    <m/>
    <m/>
    <m/>
    <m/>
    <m/>
    <m/>
    <m/>
    <m/>
    <m/>
    <m/>
    <m/>
    <m/>
    <m/>
    <m/>
    <m/>
    <m/>
    <m/>
    <m/>
    <n v="0"/>
    <m/>
    <m/>
    <m/>
    <m/>
    <m/>
    <m/>
    <m/>
    <m/>
    <n v="44.96"/>
    <n v="0"/>
    <n v="44.96"/>
    <n v="0"/>
    <n v="44.96"/>
  </r>
  <r>
    <n v="27"/>
    <n v="106"/>
    <s v="Quinsam R"/>
    <s v="OPS"/>
    <s v="124"/>
    <s v="Chinook"/>
    <s v="3"/>
    <x v="0"/>
    <x v="10"/>
    <n v="106"/>
    <x v="11"/>
    <s v="CK-29"/>
    <s v="EAST VANCOUVER ISLAND-NORTH_FA_0.x"/>
    <s v="M"/>
    <s v="H"/>
    <n v="420"/>
    <s v="Discovery Passage Seapens"/>
    <n v="420"/>
    <s v="Discovery Pass"/>
    <s v="JNST"/>
    <s v="S"/>
    <x v="2"/>
    <s v="182474"/>
    <n v="0"/>
    <s v="182474"/>
    <n v="2013"/>
    <s v="20130503"/>
    <s v="20130503"/>
    <n v="89"/>
    <n v="7.75"/>
    <m/>
    <s v="CWT"/>
    <s v="B"/>
    <s v="Y"/>
    <s v="Y"/>
    <s v="Y"/>
    <s v="Y"/>
    <n v="4.4999999999999997E-3"/>
    <x v="0"/>
    <n v="22713"/>
    <n v="231337"/>
    <x v="4"/>
    <n v="32518"/>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3"/>
    <m/>
    <m/>
    <m/>
    <m/>
    <m/>
    <m/>
    <m/>
    <m/>
    <n v="0"/>
    <n v="1.43"/>
    <n v="1.43"/>
    <n v="0"/>
    <n v="1.43"/>
  </r>
  <r>
    <n v="27"/>
    <n v="106"/>
    <s v="Quinsam R"/>
    <s v="OPS"/>
    <s v="124"/>
    <s v="Chinook"/>
    <s v="3"/>
    <x v="0"/>
    <x v="10"/>
    <n v="106"/>
    <x v="11"/>
    <s v="CK-29"/>
    <s v="EAST VANCOUVER ISLAND-NORTH_FA_0.x"/>
    <s v="M"/>
    <s v="H"/>
    <n v="420"/>
    <s v="Discovery Passage Seapens"/>
    <n v="420"/>
    <s v="Discovery Pass"/>
    <s v="JNST"/>
    <s v="S"/>
    <x v="2"/>
    <s v="182474"/>
    <n v="0"/>
    <s v="182474"/>
    <n v="2013"/>
    <s v="20130503"/>
    <s v="20130503"/>
    <n v="89"/>
    <n v="7.75"/>
    <m/>
    <s v="CWT"/>
    <s v="B"/>
    <s v="Y"/>
    <s v="Y"/>
    <s v="Y"/>
    <s v="Y"/>
    <n v="4.4999999999999997E-3"/>
    <x v="0"/>
    <n v="22713"/>
    <n v="231337"/>
    <x v="0"/>
    <n v="32518"/>
    <x v="16"/>
    <m/>
    <m/>
    <m/>
    <m/>
    <m/>
    <m/>
    <m/>
    <m/>
    <m/>
    <m/>
    <m/>
    <m/>
    <m/>
    <n v="40.03"/>
    <m/>
    <m/>
    <m/>
    <m/>
    <m/>
    <m/>
    <m/>
    <m/>
    <m/>
    <m/>
    <m/>
    <m/>
    <m/>
    <m/>
    <n v="39.93"/>
    <m/>
    <m/>
    <m/>
    <m/>
    <m/>
    <m/>
    <m/>
    <m/>
    <m/>
    <m/>
    <m/>
    <m/>
    <m/>
    <m/>
    <m/>
    <m/>
    <m/>
    <m/>
    <m/>
    <m/>
    <m/>
    <m/>
    <m/>
    <m/>
    <m/>
    <m/>
    <m/>
    <m/>
    <m/>
    <m/>
    <m/>
    <m/>
    <m/>
    <m/>
    <m/>
    <m/>
    <m/>
    <m/>
    <m/>
    <m/>
    <m/>
    <m/>
    <m/>
    <m/>
    <m/>
    <m/>
    <m/>
    <m/>
    <m/>
    <m/>
    <m/>
    <m/>
    <m/>
    <m/>
    <m/>
    <m/>
    <m/>
    <m/>
    <m/>
    <m/>
    <m/>
    <m/>
    <m/>
    <m/>
    <m/>
    <m/>
    <m/>
    <m/>
    <m/>
    <m/>
    <m/>
    <m/>
    <m/>
    <m/>
    <m/>
    <m/>
    <m/>
    <m/>
    <m/>
    <m/>
    <m/>
    <m/>
    <m/>
    <m/>
    <m/>
    <m/>
    <m/>
    <m/>
    <m/>
    <m/>
    <m/>
    <m/>
    <m/>
    <m/>
    <m/>
    <m/>
    <m/>
    <m/>
    <m/>
    <m/>
    <m/>
    <m/>
    <n v="32.9"/>
    <m/>
    <m/>
    <m/>
    <m/>
    <m/>
    <m/>
    <m/>
    <m/>
    <m/>
    <m/>
    <m/>
    <m/>
    <m/>
    <m/>
    <m/>
    <m/>
    <m/>
    <m/>
    <m/>
    <m/>
    <m/>
    <m/>
    <m/>
    <m/>
    <m/>
    <m/>
    <m/>
    <n v="194.95"/>
    <m/>
    <m/>
    <m/>
    <m/>
    <n v="36.090000000000003"/>
    <n v="28.71"/>
    <m/>
    <m/>
    <n v="112.86"/>
    <n v="194.95"/>
    <n v="307.81"/>
    <n v="64.8"/>
    <n v="372.60999999999996"/>
  </r>
  <r>
    <n v="27"/>
    <n v="106"/>
    <s v="Quinsam R"/>
    <s v="OPS"/>
    <s v="124"/>
    <s v="Chinook"/>
    <s v="3"/>
    <x v="0"/>
    <x v="10"/>
    <n v="106"/>
    <x v="11"/>
    <s v="CK-29"/>
    <s v="EAST VANCOUVER ISLAND-NORTH_FA_0.x"/>
    <s v="M"/>
    <s v="H"/>
    <n v="420"/>
    <s v="Discovery Passage Seapens"/>
    <n v="420"/>
    <s v="Discovery Pass"/>
    <s v="JNST"/>
    <s v="S"/>
    <x v="2"/>
    <s v="182474"/>
    <n v="0"/>
    <s v="182474"/>
    <n v="2013"/>
    <s v="20130503"/>
    <s v="20130503"/>
    <n v="89"/>
    <n v="7.75"/>
    <m/>
    <s v="CWT"/>
    <s v="B"/>
    <s v="Y"/>
    <s v="Y"/>
    <s v="Y"/>
    <s v="Y"/>
    <n v="4.4999999999999997E-3"/>
    <x v="0"/>
    <n v="22713"/>
    <n v="231337"/>
    <x v="1"/>
    <n v="32518"/>
    <x v="17"/>
    <m/>
    <m/>
    <m/>
    <m/>
    <m/>
    <m/>
    <m/>
    <m/>
    <m/>
    <m/>
    <m/>
    <m/>
    <m/>
    <n v="85.25"/>
    <m/>
    <m/>
    <m/>
    <m/>
    <m/>
    <m/>
    <m/>
    <m/>
    <m/>
    <m/>
    <m/>
    <m/>
    <m/>
    <m/>
    <m/>
    <m/>
    <m/>
    <m/>
    <m/>
    <m/>
    <n v="56.83"/>
    <m/>
    <m/>
    <m/>
    <m/>
    <m/>
    <m/>
    <m/>
    <m/>
    <m/>
    <m/>
    <m/>
    <m/>
    <m/>
    <m/>
    <n v="60.81"/>
    <m/>
    <m/>
    <m/>
    <m/>
    <m/>
    <m/>
    <m/>
    <m/>
    <m/>
    <m/>
    <m/>
    <m/>
    <m/>
    <m/>
    <m/>
    <m/>
    <m/>
    <m/>
    <m/>
    <m/>
    <m/>
    <m/>
    <m/>
    <m/>
    <m/>
    <m/>
    <m/>
    <m/>
    <m/>
    <m/>
    <m/>
    <m/>
    <m/>
    <m/>
    <m/>
    <m/>
    <m/>
    <m/>
    <m/>
    <m/>
    <m/>
    <m/>
    <m/>
    <m/>
    <m/>
    <m/>
    <m/>
    <m/>
    <m/>
    <m/>
    <m/>
    <m/>
    <m/>
    <m/>
    <m/>
    <m/>
    <m/>
    <m/>
    <m/>
    <m/>
    <m/>
    <m/>
    <m/>
    <m/>
    <m/>
    <m/>
    <m/>
    <m/>
    <m/>
    <m/>
    <m/>
    <m/>
    <m/>
    <n v="69.569999999999993"/>
    <m/>
    <m/>
    <m/>
    <m/>
    <m/>
    <m/>
    <m/>
    <m/>
    <m/>
    <m/>
    <m/>
    <m/>
    <m/>
    <m/>
    <m/>
    <m/>
    <m/>
    <m/>
    <m/>
    <m/>
    <m/>
    <m/>
    <m/>
    <m/>
    <m/>
    <m/>
    <m/>
    <m/>
    <m/>
    <m/>
    <m/>
    <m/>
    <m/>
    <m/>
    <m/>
    <n v="253.5"/>
    <m/>
    <m/>
    <m/>
    <n v="17.52"/>
    <n v="53.46"/>
    <n v="38.54"/>
    <m/>
    <m/>
    <n v="272.45999999999998"/>
    <n v="271.02"/>
    <n v="543.48"/>
    <n v="92"/>
    <n v="635.48"/>
  </r>
  <r>
    <n v="27"/>
    <n v="106"/>
    <s v="Quinsam R"/>
    <s v="OPS"/>
    <s v="124"/>
    <s v="Chinook"/>
    <s v="3"/>
    <x v="0"/>
    <x v="10"/>
    <n v="106"/>
    <x v="11"/>
    <s v="CK-29"/>
    <s v="EAST VANCOUVER ISLAND-NORTH_FA_0.x"/>
    <s v="M"/>
    <s v="H"/>
    <n v="420"/>
    <s v="Discovery Passage Seapens"/>
    <n v="420"/>
    <s v="Discovery Pass"/>
    <s v="JNST"/>
    <s v="S"/>
    <x v="2"/>
    <s v="182474"/>
    <n v="0"/>
    <s v="182474"/>
    <n v="2013"/>
    <s v="20130503"/>
    <s v="20130503"/>
    <n v="89"/>
    <n v="7.75"/>
    <m/>
    <s v="CWT"/>
    <s v="B"/>
    <s v="Y"/>
    <s v="Y"/>
    <s v="Y"/>
    <s v="Y"/>
    <n v="4.4999999999999997E-3"/>
    <x v="0"/>
    <n v="22713"/>
    <n v="231337"/>
    <x v="2"/>
    <n v="32518"/>
    <x v="18"/>
    <m/>
    <m/>
    <m/>
    <m/>
    <m/>
    <m/>
    <m/>
    <m/>
    <m/>
    <m/>
    <m/>
    <m/>
    <m/>
    <m/>
    <m/>
    <m/>
    <m/>
    <m/>
    <m/>
    <m/>
    <m/>
    <m/>
    <m/>
    <m/>
    <m/>
    <m/>
    <m/>
    <m/>
    <m/>
    <m/>
    <m/>
    <m/>
    <m/>
    <m/>
    <m/>
    <m/>
    <m/>
    <m/>
    <m/>
    <m/>
    <m/>
    <m/>
    <m/>
    <m/>
    <m/>
    <m/>
    <m/>
    <m/>
    <m/>
    <m/>
    <m/>
    <m/>
    <m/>
    <m/>
    <m/>
    <m/>
    <m/>
    <m/>
    <m/>
    <m/>
    <m/>
    <m/>
    <m/>
    <m/>
    <m/>
    <m/>
    <m/>
    <m/>
    <m/>
    <m/>
    <m/>
    <m/>
    <m/>
    <m/>
    <m/>
    <m/>
    <m/>
    <m/>
    <m/>
    <m/>
    <m/>
    <m/>
    <m/>
    <m/>
    <m/>
    <m/>
    <m/>
    <m/>
    <m/>
    <m/>
    <m/>
    <m/>
    <m/>
    <m/>
    <m/>
    <m/>
    <m/>
    <m/>
    <m/>
    <m/>
    <m/>
    <m/>
    <m/>
    <m/>
    <m/>
    <m/>
    <m/>
    <m/>
    <m/>
    <m/>
    <m/>
    <m/>
    <m/>
    <m/>
    <m/>
    <m/>
    <m/>
    <m/>
    <m/>
    <m/>
    <m/>
    <m/>
    <m/>
    <n v="81.99"/>
    <m/>
    <m/>
    <m/>
    <m/>
    <m/>
    <m/>
    <m/>
    <m/>
    <m/>
    <m/>
    <m/>
    <m/>
    <m/>
    <m/>
    <m/>
    <m/>
    <m/>
    <m/>
    <m/>
    <m/>
    <m/>
    <m/>
    <m/>
    <m/>
    <m/>
    <m/>
    <m/>
    <m/>
    <m/>
    <m/>
    <m/>
    <m/>
    <m/>
    <m/>
    <m/>
    <m/>
    <m/>
    <m/>
    <m/>
    <m/>
    <m/>
    <m/>
    <m/>
    <m/>
    <n v="81.99"/>
    <n v="0"/>
    <n v="81.99"/>
    <n v="0"/>
    <n v="81.99"/>
  </r>
  <r>
    <n v="27"/>
    <n v="106"/>
    <s v="Quinsam R"/>
    <s v="OPS"/>
    <s v="124"/>
    <s v="Chinook"/>
    <s v="3"/>
    <x v="0"/>
    <x v="10"/>
    <n v="106"/>
    <x v="11"/>
    <s v="CK-29"/>
    <s v="EAST VANCOUVER ISLAND-NORTH_FA_0.x"/>
    <s v="M"/>
    <s v="H"/>
    <n v="420"/>
    <s v="Discovery Passage Seapens"/>
    <n v="420"/>
    <s v="Discovery Pass"/>
    <s v="JNST"/>
    <s v="S"/>
    <x v="2"/>
    <s v="186342"/>
    <n v="0"/>
    <s v="186342"/>
    <n v="2013"/>
    <s v="20130430"/>
    <s v="20130507"/>
    <n v="90"/>
    <n v="7.6"/>
    <m/>
    <s v="CWT"/>
    <s v="B"/>
    <s v="Y"/>
    <s v="Y"/>
    <s v="Y"/>
    <s v="Y"/>
    <n v="1.6000000000000001E-3"/>
    <x v="0"/>
    <n v="22892"/>
    <n v="154377"/>
    <x v="4"/>
    <n v="32530"/>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3.52"/>
    <n v="6.8"/>
    <m/>
    <m/>
    <n v="0"/>
    <n v="0"/>
    <n v="0"/>
    <n v="10.32"/>
    <n v="10.32"/>
  </r>
  <r>
    <n v="27"/>
    <n v="106"/>
    <s v="Quinsam R"/>
    <s v="OPS"/>
    <s v="124"/>
    <s v="Chinook"/>
    <s v="3"/>
    <x v="0"/>
    <x v="10"/>
    <n v="106"/>
    <x v="11"/>
    <s v="CK-29"/>
    <s v="EAST VANCOUVER ISLAND-NORTH_FA_0.x"/>
    <s v="M"/>
    <s v="H"/>
    <n v="420"/>
    <s v="Discovery Passage Seapens"/>
    <n v="420"/>
    <s v="Discovery Pass"/>
    <s v="JNST"/>
    <s v="S"/>
    <x v="2"/>
    <s v="186342"/>
    <n v="0"/>
    <s v="186342"/>
    <n v="2013"/>
    <s v="20130430"/>
    <s v="20130507"/>
    <n v="90"/>
    <n v="7.6"/>
    <m/>
    <s v="CWT"/>
    <s v="B"/>
    <s v="Y"/>
    <s v="Y"/>
    <s v="Y"/>
    <s v="Y"/>
    <n v="1.6000000000000001E-3"/>
    <x v="0"/>
    <n v="22892"/>
    <n v="154377"/>
    <x v="0"/>
    <n v="32530"/>
    <x v="16"/>
    <m/>
    <m/>
    <m/>
    <m/>
    <m/>
    <m/>
    <m/>
    <m/>
    <m/>
    <m/>
    <m/>
    <m/>
    <m/>
    <m/>
    <m/>
    <m/>
    <m/>
    <m/>
    <m/>
    <m/>
    <m/>
    <m/>
    <m/>
    <m/>
    <m/>
    <m/>
    <n v="20.77"/>
    <m/>
    <m/>
    <m/>
    <m/>
    <m/>
    <m/>
    <m/>
    <m/>
    <m/>
    <m/>
    <m/>
    <m/>
    <m/>
    <m/>
    <m/>
    <m/>
    <m/>
    <m/>
    <m/>
    <m/>
    <m/>
    <m/>
    <n v="174.71"/>
    <m/>
    <m/>
    <m/>
    <m/>
    <m/>
    <m/>
    <m/>
    <m/>
    <m/>
    <m/>
    <m/>
    <m/>
    <m/>
    <m/>
    <m/>
    <m/>
    <m/>
    <n v="89.02"/>
    <m/>
    <m/>
    <m/>
    <m/>
    <m/>
    <m/>
    <m/>
    <m/>
    <m/>
    <m/>
    <m/>
    <m/>
    <m/>
    <m/>
    <m/>
    <m/>
    <m/>
    <m/>
    <m/>
    <m/>
    <m/>
    <m/>
    <m/>
    <m/>
    <m/>
    <m/>
    <m/>
    <m/>
    <m/>
    <m/>
    <m/>
    <m/>
    <m/>
    <m/>
    <m/>
    <m/>
    <m/>
    <m/>
    <m/>
    <m/>
    <m/>
    <m/>
    <m/>
    <m/>
    <m/>
    <m/>
    <m/>
    <m/>
    <m/>
    <m/>
    <m/>
    <m/>
    <m/>
    <m/>
    <m/>
    <m/>
    <m/>
    <m/>
    <m/>
    <m/>
    <m/>
    <m/>
    <m/>
    <n v="21.78"/>
    <m/>
    <m/>
    <m/>
    <m/>
    <m/>
    <m/>
    <m/>
    <m/>
    <m/>
    <m/>
    <m/>
    <m/>
    <m/>
    <m/>
    <m/>
    <m/>
    <m/>
    <m/>
    <m/>
    <m/>
    <m/>
    <m/>
    <m/>
    <m/>
    <m/>
    <m/>
    <m/>
    <n v="58.06"/>
    <m/>
    <m/>
    <m/>
    <m/>
    <n v="28.58"/>
    <n v="19.57"/>
    <m/>
    <m/>
    <n v="306.27999999999997"/>
    <n v="58.06"/>
    <n v="364.34"/>
    <n v="48.15"/>
    <n v="412.49"/>
  </r>
  <r>
    <n v="27"/>
    <n v="106"/>
    <s v="Quinsam R"/>
    <s v="OPS"/>
    <s v="124"/>
    <s v="Chinook"/>
    <s v="3"/>
    <x v="0"/>
    <x v="10"/>
    <n v="106"/>
    <x v="11"/>
    <s v="CK-29"/>
    <s v="EAST VANCOUVER ISLAND-NORTH_FA_0.x"/>
    <s v="M"/>
    <s v="H"/>
    <n v="420"/>
    <s v="Discovery Passage Seapens"/>
    <n v="420"/>
    <s v="Discovery Pass"/>
    <s v="JNST"/>
    <s v="S"/>
    <x v="2"/>
    <s v="186342"/>
    <n v="0"/>
    <s v="186342"/>
    <n v="2013"/>
    <s v="20130430"/>
    <s v="20130507"/>
    <n v="90"/>
    <n v="7.6"/>
    <m/>
    <s v="CWT"/>
    <s v="B"/>
    <s v="Y"/>
    <s v="Y"/>
    <s v="Y"/>
    <s v="Y"/>
    <n v="1.6000000000000001E-3"/>
    <x v="0"/>
    <n v="22892"/>
    <n v="154377"/>
    <x v="1"/>
    <n v="32530"/>
    <x v="17"/>
    <m/>
    <m/>
    <m/>
    <m/>
    <m/>
    <m/>
    <m/>
    <m/>
    <m/>
    <m/>
    <m/>
    <m/>
    <m/>
    <n v="28.05"/>
    <m/>
    <m/>
    <m/>
    <m/>
    <m/>
    <m/>
    <m/>
    <n v="30.28"/>
    <m/>
    <m/>
    <m/>
    <m/>
    <m/>
    <m/>
    <m/>
    <m/>
    <m/>
    <m/>
    <m/>
    <m/>
    <m/>
    <m/>
    <m/>
    <m/>
    <m/>
    <m/>
    <m/>
    <m/>
    <m/>
    <m/>
    <m/>
    <m/>
    <m/>
    <m/>
    <m/>
    <n v="120.78"/>
    <m/>
    <m/>
    <m/>
    <m/>
    <m/>
    <m/>
    <m/>
    <m/>
    <m/>
    <m/>
    <m/>
    <m/>
    <m/>
    <m/>
    <m/>
    <m/>
    <m/>
    <m/>
    <m/>
    <m/>
    <m/>
    <m/>
    <m/>
    <m/>
    <m/>
    <m/>
    <m/>
    <m/>
    <m/>
    <m/>
    <m/>
    <m/>
    <m/>
    <m/>
    <m/>
    <m/>
    <m/>
    <m/>
    <m/>
    <m/>
    <m/>
    <m/>
    <m/>
    <m/>
    <m/>
    <m/>
    <m/>
    <m/>
    <m/>
    <m/>
    <m/>
    <m/>
    <m/>
    <m/>
    <m/>
    <m/>
    <m/>
    <m/>
    <m/>
    <m/>
    <m/>
    <m/>
    <m/>
    <m/>
    <m/>
    <m/>
    <m/>
    <m/>
    <m/>
    <m/>
    <m/>
    <m/>
    <m/>
    <m/>
    <m/>
    <m/>
    <m/>
    <m/>
    <m/>
    <m/>
    <m/>
    <m/>
    <m/>
    <m/>
    <m/>
    <m/>
    <n v="60.56"/>
    <m/>
    <m/>
    <m/>
    <m/>
    <m/>
    <m/>
    <m/>
    <m/>
    <m/>
    <m/>
    <m/>
    <m/>
    <m/>
    <m/>
    <m/>
    <m/>
    <m/>
    <m/>
    <m/>
    <m/>
    <m/>
    <m/>
    <n v="95.7"/>
    <m/>
    <m/>
    <m/>
    <m/>
    <n v="40.18"/>
    <n v="34.450000000000003"/>
    <m/>
    <m/>
    <n v="239.67"/>
    <n v="95.7"/>
    <n v="335.37"/>
    <n v="74.63"/>
    <n v="410"/>
  </r>
  <r>
    <n v="27"/>
    <n v="106"/>
    <s v="Quinsam R"/>
    <s v="OPS"/>
    <s v="124"/>
    <s v="Chinook"/>
    <s v="3"/>
    <x v="0"/>
    <x v="10"/>
    <n v="106"/>
    <x v="11"/>
    <s v="CK-29"/>
    <s v="EAST VANCOUVER ISLAND-NORTH_FA_0.x"/>
    <s v="M"/>
    <s v="H"/>
    <n v="106"/>
    <s v="Quinsam River H"/>
    <n v="6781"/>
    <s v="Orange Pt"/>
    <s v="JNST"/>
    <s v="S"/>
    <x v="1"/>
    <s v="180964"/>
    <n v="0"/>
    <s v="180964"/>
    <n v="2013"/>
    <s v="20130411"/>
    <s v="20130411"/>
    <n v="76"/>
    <n v="4.46"/>
    <m/>
    <s v="CWT"/>
    <s v="B"/>
    <s v="N"/>
    <s v="N"/>
    <s v="N"/>
    <s v="N"/>
    <n v="3.8999999999999998E-3"/>
    <x v="0"/>
    <n v="22920"/>
    <n v="153579"/>
    <x v="0"/>
    <n v="32531"/>
    <x v="16"/>
    <m/>
    <m/>
    <m/>
    <m/>
    <m/>
    <m/>
    <m/>
    <m/>
    <m/>
    <m/>
    <m/>
    <m/>
    <m/>
    <m/>
    <m/>
    <m/>
    <m/>
    <m/>
    <m/>
    <m/>
    <m/>
    <m/>
    <m/>
    <m/>
    <m/>
    <m/>
    <m/>
    <m/>
    <m/>
    <m/>
    <m/>
    <m/>
    <m/>
    <m/>
    <m/>
    <m/>
    <m/>
    <m/>
    <m/>
    <m/>
    <m/>
    <m/>
    <m/>
    <m/>
    <m/>
    <m/>
    <m/>
    <m/>
    <m/>
    <n v="34.64"/>
    <m/>
    <m/>
    <m/>
    <m/>
    <m/>
    <m/>
    <m/>
    <m/>
    <m/>
    <m/>
    <m/>
    <m/>
    <m/>
    <m/>
    <m/>
    <m/>
    <m/>
    <m/>
    <m/>
    <m/>
    <m/>
    <m/>
    <m/>
    <m/>
    <m/>
    <m/>
    <m/>
    <m/>
    <m/>
    <m/>
    <m/>
    <m/>
    <m/>
    <m/>
    <m/>
    <m/>
    <m/>
    <m/>
    <m/>
    <m/>
    <m/>
    <m/>
    <m/>
    <m/>
    <m/>
    <m/>
    <m/>
    <m/>
    <m/>
    <m/>
    <m/>
    <m/>
    <m/>
    <m/>
    <m/>
    <m/>
    <m/>
    <m/>
    <m/>
    <m/>
    <m/>
    <m/>
    <m/>
    <m/>
    <m/>
    <m/>
    <m/>
    <m/>
    <m/>
    <m/>
    <m/>
    <m/>
    <m/>
    <m/>
    <m/>
    <m/>
    <m/>
    <m/>
    <m/>
    <m/>
    <m/>
    <m/>
    <m/>
    <m/>
    <m/>
    <m/>
    <m/>
    <m/>
    <m/>
    <m/>
    <m/>
    <m/>
    <m/>
    <m/>
    <m/>
    <m/>
    <m/>
    <m/>
    <m/>
    <m/>
    <m/>
    <m/>
    <m/>
    <m/>
    <m/>
    <m/>
    <m/>
    <m/>
    <m/>
    <n v="15.14"/>
    <m/>
    <m/>
    <m/>
    <m/>
    <n v="8.84"/>
    <n v="28.18"/>
    <n v="2.11"/>
    <m/>
    <n v="34.64"/>
    <n v="15.14"/>
    <n v="49.78"/>
    <n v="39.130000000000003"/>
    <n v="88.910000000000011"/>
  </r>
  <r>
    <n v="27"/>
    <n v="106"/>
    <s v="Quinsam R"/>
    <s v="OPS"/>
    <s v="124"/>
    <s v="Chinook"/>
    <s v="3"/>
    <x v="0"/>
    <x v="10"/>
    <n v="106"/>
    <x v="11"/>
    <s v="CK-29"/>
    <s v="EAST VANCOUVER ISLAND-NORTH_FA_0.x"/>
    <s v="M"/>
    <s v="H"/>
    <n v="106"/>
    <s v="Quinsam River H"/>
    <n v="6781"/>
    <s v="Orange Pt"/>
    <s v="JNST"/>
    <s v="S"/>
    <x v="1"/>
    <s v="180964"/>
    <n v="0"/>
    <s v="180964"/>
    <n v="2013"/>
    <s v="20130411"/>
    <s v="20130411"/>
    <n v="76"/>
    <n v="4.46"/>
    <m/>
    <s v="CWT"/>
    <s v="B"/>
    <s v="N"/>
    <s v="N"/>
    <s v="N"/>
    <s v="N"/>
    <n v="3.8999999999999998E-3"/>
    <x v="0"/>
    <n v="22920"/>
    <n v="153579"/>
    <x v="1"/>
    <n v="32531"/>
    <x v="17"/>
    <m/>
    <m/>
    <m/>
    <m/>
    <m/>
    <m/>
    <m/>
    <m/>
    <m/>
    <m/>
    <m/>
    <m/>
    <m/>
    <m/>
    <m/>
    <m/>
    <m/>
    <m/>
    <m/>
    <m/>
    <m/>
    <m/>
    <m/>
    <m/>
    <m/>
    <m/>
    <m/>
    <m/>
    <n v="37.39"/>
    <m/>
    <m/>
    <m/>
    <m/>
    <m/>
    <m/>
    <m/>
    <m/>
    <m/>
    <m/>
    <m/>
    <m/>
    <m/>
    <m/>
    <m/>
    <m/>
    <m/>
    <m/>
    <m/>
    <m/>
    <m/>
    <m/>
    <m/>
    <m/>
    <m/>
    <m/>
    <m/>
    <m/>
    <m/>
    <m/>
    <m/>
    <m/>
    <m/>
    <m/>
    <m/>
    <m/>
    <m/>
    <m/>
    <m/>
    <m/>
    <m/>
    <m/>
    <m/>
    <m/>
    <m/>
    <m/>
    <m/>
    <m/>
    <m/>
    <m/>
    <m/>
    <m/>
    <m/>
    <m/>
    <m/>
    <m/>
    <m/>
    <m/>
    <m/>
    <m/>
    <m/>
    <m/>
    <m/>
    <m/>
    <m/>
    <m/>
    <m/>
    <m/>
    <m/>
    <m/>
    <m/>
    <m/>
    <m/>
    <m/>
    <m/>
    <m/>
    <m/>
    <m/>
    <m/>
    <m/>
    <m/>
    <m/>
    <m/>
    <m/>
    <m/>
    <m/>
    <m/>
    <m/>
    <m/>
    <m/>
    <m/>
    <m/>
    <m/>
    <m/>
    <m/>
    <m/>
    <m/>
    <m/>
    <m/>
    <m/>
    <m/>
    <m/>
    <m/>
    <m/>
    <m/>
    <m/>
    <m/>
    <m/>
    <m/>
    <m/>
    <m/>
    <m/>
    <m/>
    <m/>
    <m/>
    <m/>
    <m/>
    <m/>
    <m/>
    <m/>
    <m/>
    <m/>
    <m/>
    <m/>
    <m/>
    <m/>
    <m/>
    <m/>
    <m/>
    <m/>
    <n v="47.31"/>
    <m/>
    <m/>
    <m/>
    <m/>
    <n v="11.17"/>
    <n v="98.94"/>
    <m/>
    <m/>
    <n v="37.39"/>
    <n v="47.31"/>
    <n v="84.7"/>
    <n v="110.11"/>
    <n v="194.81"/>
  </r>
  <r>
    <n v="27"/>
    <n v="106"/>
    <s v="Quinsam R"/>
    <s v="OPS"/>
    <s v="124"/>
    <s v="Chinook"/>
    <s v="3"/>
    <x v="0"/>
    <x v="10"/>
    <n v="106"/>
    <x v="11"/>
    <s v="CK-29"/>
    <s v="EAST VANCOUVER ISLAND-NORTH_FA_0.x"/>
    <s v="M"/>
    <s v="H"/>
    <n v="106"/>
    <s v="Quinsam River H"/>
    <n v="6781"/>
    <s v="Orange Pt"/>
    <s v="JNST"/>
    <s v="S"/>
    <x v="1"/>
    <s v="180964"/>
    <n v="0"/>
    <s v="180964"/>
    <n v="2013"/>
    <s v="20130411"/>
    <s v="20130411"/>
    <n v="76"/>
    <n v="4.46"/>
    <m/>
    <s v="CWT"/>
    <s v="B"/>
    <s v="N"/>
    <s v="N"/>
    <s v="N"/>
    <s v="N"/>
    <n v="3.8999999999999998E-3"/>
    <x v="0"/>
    <n v="22920"/>
    <n v="153579"/>
    <x v="2"/>
    <n v="32531"/>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2.65"/>
    <n v="4.6399999999999997"/>
    <m/>
    <m/>
    <n v="0"/>
    <n v="0"/>
    <n v="0"/>
    <n v="7.29"/>
    <n v="7.2899999999999991"/>
  </r>
  <r>
    <n v="27"/>
    <n v="106"/>
    <s v="Quinsam R"/>
    <s v="OPS"/>
    <s v="124"/>
    <s v="Chinook"/>
    <s v="3"/>
    <x v="0"/>
    <x v="10"/>
    <n v="106"/>
    <x v="11"/>
    <s v="CK-29"/>
    <s v="EAST VANCOUVER ISLAND-NORTH_FA_0.x"/>
    <s v="M"/>
    <s v="H"/>
    <n v="106"/>
    <s v="Quinsam River H"/>
    <n v="106"/>
    <s v="Quinsam R"/>
    <s v="JNST"/>
    <s v="S"/>
    <x v="1"/>
    <s v="181565"/>
    <n v="0"/>
    <s v="181565"/>
    <n v="2013"/>
    <s v="20130513"/>
    <s v="20130513"/>
    <n v="82"/>
    <n v="5.86"/>
    <m/>
    <s v="CWT"/>
    <s v="P"/>
    <s v="Y"/>
    <s v="Y"/>
    <s v="Y"/>
    <s v="Y"/>
    <n v="4.1000000000000003E-3"/>
    <x v="0"/>
    <n v="55932"/>
    <n v="196948"/>
    <x v="0"/>
    <n v="32523"/>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87"/>
    <m/>
    <m/>
    <m/>
    <m/>
    <n v="31.19"/>
    <n v="26.44"/>
    <m/>
    <m/>
    <n v="0"/>
    <n v="31.87"/>
    <n v="31.87"/>
    <n v="57.63"/>
    <n v="89.5"/>
  </r>
  <r>
    <n v="27"/>
    <n v="106"/>
    <s v="Quinsam R"/>
    <s v="OPS"/>
    <s v="124"/>
    <s v="Chinook"/>
    <s v="3"/>
    <x v="0"/>
    <x v="10"/>
    <n v="106"/>
    <x v="11"/>
    <s v="CK-29"/>
    <s v="EAST VANCOUVER ISLAND-NORTH_FA_0.x"/>
    <s v="M"/>
    <s v="H"/>
    <n v="106"/>
    <s v="Quinsam River H"/>
    <n v="106"/>
    <s v="Quinsam R"/>
    <s v="JNST"/>
    <s v="S"/>
    <x v="1"/>
    <s v="181565"/>
    <n v="0"/>
    <s v="181565"/>
    <n v="2013"/>
    <s v="20130513"/>
    <s v="20130513"/>
    <n v="82"/>
    <n v="5.86"/>
    <m/>
    <s v="CWT"/>
    <s v="P"/>
    <s v="Y"/>
    <s v="Y"/>
    <s v="Y"/>
    <s v="Y"/>
    <n v="4.1000000000000003E-3"/>
    <x v="0"/>
    <n v="55932"/>
    <n v="196948"/>
    <x v="1"/>
    <n v="32523"/>
    <x v="17"/>
    <m/>
    <m/>
    <m/>
    <m/>
    <m/>
    <m/>
    <m/>
    <m/>
    <m/>
    <m/>
    <m/>
    <m/>
    <m/>
    <n v="14.82"/>
    <m/>
    <m/>
    <m/>
    <m/>
    <m/>
    <m/>
    <m/>
    <m/>
    <m/>
    <m/>
    <m/>
    <m/>
    <m/>
    <m/>
    <n v="39.299999999999997"/>
    <m/>
    <m/>
    <m/>
    <m/>
    <m/>
    <n v="19.23"/>
    <m/>
    <m/>
    <m/>
    <m/>
    <m/>
    <m/>
    <m/>
    <m/>
    <m/>
    <m/>
    <m/>
    <m/>
    <m/>
    <m/>
    <n v="42.04"/>
    <m/>
    <m/>
    <m/>
    <m/>
    <m/>
    <m/>
    <m/>
    <m/>
    <m/>
    <m/>
    <m/>
    <m/>
    <m/>
    <m/>
    <m/>
    <m/>
    <m/>
    <m/>
    <m/>
    <m/>
    <m/>
    <m/>
    <m/>
    <m/>
    <m/>
    <m/>
    <m/>
    <m/>
    <m/>
    <m/>
    <m/>
    <m/>
    <m/>
    <m/>
    <m/>
    <m/>
    <m/>
    <m/>
    <m/>
    <m/>
    <m/>
    <m/>
    <m/>
    <m/>
    <m/>
    <m/>
    <m/>
    <m/>
    <m/>
    <m/>
    <m/>
    <m/>
    <m/>
    <m/>
    <m/>
    <m/>
    <m/>
    <m/>
    <m/>
    <m/>
    <m/>
    <m/>
    <m/>
    <m/>
    <m/>
    <m/>
    <m/>
    <m/>
    <m/>
    <m/>
    <m/>
    <m/>
    <m/>
    <m/>
    <m/>
    <m/>
    <m/>
    <m/>
    <m/>
    <m/>
    <m/>
    <m/>
    <m/>
    <m/>
    <m/>
    <m/>
    <m/>
    <m/>
    <m/>
    <m/>
    <m/>
    <m/>
    <m/>
    <m/>
    <m/>
    <m/>
    <m/>
    <m/>
    <m/>
    <m/>
    <m/>
    <m/>
    <m/>
    <m/>
    <m/>
    <m/>
    <m/>
    <m/>
    <m/>
    <n v="177.95"/>
    <m/>
    <m/>
    <m/>
    <m/>
    <n v="125.82"/>
    <n v="132.1"/>
    <m/>
    <m/>
    <n v="115.39"/>
    <n v="177.95"/>
    <n v="293.33999999999997"/>
    <n v="257.92"/>
    <n v="551.26"/>
  </r>
  <r>
    <n v="27"/>
    <n v="106"/>
    <s v="Quinsam R"/>
    <s v="OPS"/>
    <s v="124"/>
    <s v="Chinook"/>
    <s v="3"/>
    <x v="0"/>
    <x v="10"/>
    <n v="106"/>
    <x v="11"/>
    <s v="CK-29"/>
    <s v="EAST VANCOUVER ISLAND-NORTH_FA_0.x"/>
    <s v="M"/>
    <s v="H"/>
    <n v="106"/>
    <s v="Quinsam River H"/>
    <n v="106"/>
    <s v="Quinsam R"/>
    <s v="JNST"/>
    <s v="S"/>
    <x v="1"/>
    <s v="181565"/>
    <n v="0"/>
    <s v="181565"/>
    <n v="2013"/>
    <s v="20130513"/>
    <s v="20130513"/>
    <n v="82"/>
    <n v="5.86"/>
    <m/>
    <s v="CWT"/>
    <s v="P"/>
    <s v="Y"/>
    <s v="Y"/>
    <s v="Y"/>
    <s v="Y"/>
    <n v="4.1000000000000003E-3"/>
    <x v="0"/>
    <n v="55932"/>
    <n v="196948"/>
    <x v="2"/>
    <n v="32523"/>
    <x v="18"/>
    <m/>
    <m/>
    <m/>
    <m/>
    <m/>
    <m/>
    <m/>
    <m/>
    <m/>
    <m/>
    <m/>
    <m/>
    <m/>
    <m/>
    <m/>
    <m/>
    <m/>
    <m/>
    <m/>
    <m/>
    <m/>
    <m/>
    <m/>
    <m/>
    <m/>
    <m/>
    <m/>
    <m/>
    <m/>
    <m/>
    <m/>
    <m/>
    <m/>
    <m/>
    <m/>
    <m/>
    <m/>
    <m/>
    <m/>
    <m/>
    <m/>
    <m/>
    <m/>
    <m/>
    <m/>
    <m/>
    <m/>
    <m/>
    <m/>
    <n v="15.18"/>
    <m/>
    <m/>
    <m/>
    <m/>
    <m/>
    <m/>
    <m/>
    <m/>
    <m/>
    <m/>
    <m/>
    <m/>
    <m/>
    <m/>
    <m/>
    <m/>
    <m/>
    <m/>
    <m/>
    <m/>
    <m/>
    <m/>
    <m/>
    <m/>
    <m/>
    <m/>
    <m/>
    <m/>
    <m/>
    <m/>
    <m/>
    <m/>
    <m/>
    <m/>
    <m/>
    <m/>
    <m/>
    <m/>
    <m/>
    <m/>
    <m/>
    <m/>
    <m/>
    <m/>
    <m/>
    <m/>
    <m/>
    <m/>
    <m/>
    <m/>
    <m/>
    <m/>
    <m/>
    <m/>
    <m/>
    <m/>
    <m/>
    <m/>
    <m/>
    <m/>
    <m/>
    <m/>
    <m/>
    <m/>
    <m/>
    <m/>
    <m/>
    <m/>
    <m/>
    <m/>
    <m/>
    <m/>
    <m/>
    <m/>
    <m/>
    <m/>
    <m/>
    <m/>
    <m/>
    <m/>
    <m/>
    <m/>
    <m/>
    <m/>
    <m/>
    <m/>
    <m/>
    <m/>
    <m/>
    <m/>
    <m/>
    <m/>
    <m/>
    <m/>
    <m/>
    <m/>
    <m/>
    <m/>
    <m/>
    <m/>
    <m/>
    <m/>
    <m/>
    <m/>
    <m/>
    <m/>
    <m/>
    <m/>
    <m/>
    <m/>
    <m/>
    <m/>
    <m/>
    <m/>
    <n v="10.18"/>
    <n v="70.22"/>
    <m/>
    <m/>
    <n v="15.18"/>
    <n v="0"/>
    <n v="15.18"/>
    <n v="80.400000000000006"/>
    <n v="95.58"/>
  </r>
  <r>
    <n v="27"/>
    <n v="106"/>
    <s v="Quinsam R"/>
    <s v="OPS"/>
    <s v="124"/>
    <s v="Chinook"/>
    <s v="3"/>
    <x v="0"/>
    <x v="10"/>
    <n v="106"/>
    <x v="11"/>
    <s v="CK-29"/>
    <s v="EAST VANCOUVER ISLAND-NORTH_FA_0.x"/>
    <s v="M"/>
    <s v="H"/>
    <n v="106"/>
    <s v="Quinsam River H"/>
    <n v="106"/>
    <s v="Quinsam R"/>
    <s v="JNST"/>
    <s v="S"/>
    <x v="1"/>
    <s v="181571"/>
    <n v="0"/>
    <s v="181571"/>
    <n v="2013"/>
    <s v="20130509"/>
    <s v="20130509"/>
    <n v="82"/>
    <n v="5.76"/>
    <m/>
    <s v="CWT"/>
    <s v="P"/>
    <s v="Y"/>
    <s v="Y"/>
    <s v="Y"/>
    <s v="Y"/>
    <n v="3.0000000000000001E-3"/>
    <x v="0"/>
    <n v="56055"/>
    <n v="196151"/>
    <x v="0"/>
    <n v="32524"/>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51"/>
    <m/>
    <m/>
    <m/>
    <m/>
    <n v="22.73"/>
    <n v="20.23"/>
    <m/>
    <m/>
    <n v="0"/>
    <n v="20.51"/>
    <n v="20.51"/>
    <n v="42.96"/>
    <n v="63.47"/>
  </r>
  <r>
    <n v="27"/>
    <n v="106"/>
    <s v="Quinsam R"/>
    <s v="OPS"/>
    <s v="124"/>
    <s v="Chinook"/>
    <s v="3"/>
    <x v="0"/>
    <x v="10"/>
    <n v="106"/>
    <x v="11"/>
    <s v="CK-29"/>
    <s v="EAST VANCOUVER ISLAND-NORTH_FA_0.x"/>
    <s v="M"/>
    <s v="H"/>
    <n v="106"/>
    <s v="Quinsam River H"/>
    <n v="106"/>
    <s v="Quinsam R"/>
    <s v="JNST"/>
    <s v="S"/>
    <x v="1"/>
    <s v="181571"/>
    <n v="0"/>
    <s v="181571"/>
    <n v="2013"/>
    <s v="20130509"/>
    <s v="20130509"/>
    <n v="82"/>
    <n v="5.76"/>
    <m/>
    <s v="CWT"/>
    <s v="P"/>
    <s v="Y"/>
    <s v="Y"/>
    <s v="Y"/>
    <s v="Y"/>
    <n v="3.0000000000000001E-3"/>
    <x v="0"/>
    <n v="56055"/>
    <n v="196151"/>
    <x v="1"/>
    <n v="32524"/>
    <x v="17"/>
    <m/>
    <m/>
    <m/>
    <m/>
    <m/>
    <m/>
    <m/>
    <m/>
    <m/>
    <m/>
    <m/>
    <m/>
    <m/>
    <n v="14.56"/>
    <m/>
    <m/>
    <m/>
    <m/>
    <m/>
    <m/>
    <m/>
    <m/>
    <m/>
    <m/>
    <m/>
    <m/>
    <m/>
    <m/>
    <n v="38.64"/>
    <m/>
    <m/>
    <m/>
    <m/>
    <m/>
    <n v="19.53"/>
    <m/>
    <m/>
    <m/>
    <m/>
    <m/>
    <m/>
    <m/>
    <m/>
    <m/>
    <m/>
    <m/>
    <m/>
    <m/>
    <m/>
    <n v="41.78"/>
    <m/>
    <m/>
    <m/>
    <m/>
    <m/>
    <m/>
    <m/>
    <m/>
    <m/>
    <m/>
    <m/>
    <m/>
    <m/>
    <m/>
    <m/>
    <m/>
    <m/>
    <m/>
    <m/>
    <m/>
    <m/>
    <m/>
    <m/>
    <m/>
    <m/>
    <m/>
    <m/>
    <m/>
    <m/>
    <m/>
    <m/>
    <m/>
    <m/>
    <m/>
    <m/>
    <m/>
    <m/>
    <m/>
    <m/>
    <m/>
    <m/>
    <m/>
    <m/>
    <m/>
    <m/>
    <m/>
    <m/>
    <m/>
    <m/>
    <m/>
    <m/>
    <m/>
    <m/>
    <m/>
    <m/>
    <m/>
    <m/>
    <m/>
    <m/>
    <m/>
    <m/>
    <m/>
    <m/>
    <m/>
    <m/>
    <m/>
    <m/>
    <m/>
    <m/>
    <m/>
    <m/>
    <m/>
    <m/>
    <m/>
    <m/>
    <m/>
    <m/>
    <m/>
    <m/>
    <m/>
    <m/>
    <m/>
    <m/>
    <m/>
    <m/>
    <m/>
    <n v="31.42"/>
    <m/>
    <m/>
    <m/>
    <n v="47.13"/>
    <m/>
    <m/>
    <m/>
    <m/>
    <m/>
    <m/>
    <m/>
    <m/>
    <m/>
    <m/>
    <m/>
    <m/>
    <m/>
    <m/>
    <m/>
    <m/>
    <m/>
    <m/>
    <n v="103.69"/>
    <m/>
    <m/>
    <m/>
    <m/>
    <n v="106.81"/>
    <n v="167.83"/>
    <m/>
    <m/>
    <n v="193.06"/>
    <n v="103.69"/>
    <n v="296.75"/>
    <n v="274.64"/>
    <n v="571.39"/>
  </r>
  <r>
    <n v="27"/>
    <n v="106"/>
    <s v="Quinsam R"/>
    <s v="OPS"/>
    <s v="124"/>
    <s v="Chinook"/>
    <s v="3"/>
    <x v="0"/>
    <x v="10"/>
    <n v="106"/>
    <x v="11"/>
    <s v="CK-29"/>
    <s v="EAST VANCOUVER ISLAND-NORTH_FA_0.x"/>
    <s v="M"/>
    <s v="H"/>
    <n v="106"/>
    <s v="Quinsam River H"/>
    <n v="106"/>
    <s v="Quinsam R"/>
    <s v="JNST"/>
    <s v="S"/>
    <x v="1"/>
    <s v="181571"/>
    <n v="0"/>
    <s v="181571"/>
    <n v="2013"/>
    <s v="20130509"/>
    <s v="20130509"/>
    <n v="82"/>
    <n v="5.76"/>
    <m/>
    <s v="CWT"/>
    <s v="P"/>
    <s v="Y"/>
    <s v="Y"/>
    <s v="Y"/>
    <s v="Y"/>
    <n v="3.0000000000000001E-3"/>
    <x v="0"/>
    <n v="56055"/>
    <n v="196151"/>
    <x v="2"/>
    <n v="32524"/>
    <x v="18"/>
    <m/>
    <m/>
    <m/>
    <m/>
    <m/>
    <m/>
    <m/>
    <m/>
    <m/>
    <m/>
    <m/>
    <m/>
    <m/>
    <m/>
    <m/>
    <m/>
    <m/>
    <m/>
    <m/>
    <m/>
    <m/>
    <m/>
    <m/>
    <m/>
    <m/>
    <m/>
    <m/>
    <m/>
    <n v="14.14"/>
    <m/>
    <m/>
    <m/>
    <m/>
    <m/>
    <m/>
    <m/>
    <m/>
    <m/>
    <m/>
    <m/>
    <m/>
    <m/>
    <m/>
    <m/>
    <m/>
    <m/>
    <m/>
    <m/>
    <m/>
    <m/>
    <m/>
    <m/>
    <m/>
    <m/>
    <m/>
    <m/>
    <m/>
    <m/>
    <m/>
    <m/>
    <m/>
    <m/>
    <m/>
    <m/>
    <m/>
    <m/>
    <m/>
    <m/>
    <m/>
    <m/>
    <m/>
    <m/>
    <m/>
    <m/>
    <m/>
    <m/>
    <m/>
    <m/>
    <m/>
    <m/>
    <m/>
    <m/>
    <m/>
    <m/>
    <m/>
    <m/>
    <m/>
    <m/>
    <m/>
    <m/>
    <m/>
    <m/>
    <m/>
    <m/>
    <m/>
    <m/>
    <m/>
    <m/>
    <m/>
    <m/>
    <m/>
    <m/>
    <m/>
    <m/>
    <m/>
    <m/>
    <m/>
    <m/>
    <m/>
    <m/>
    <m/>
    <m/>
    <m/>
    <m/>
    <m/>
    <m/>
    <m/>
    <m/>
    <m/>
    <m/>
    <m/>
    <m/>
    <m/>
    <m/>
    <m/>
    <m/>
    <m/>
    <m/>
    <m/>
    <m/>
    <m/>
    <m/>
    <m/>
    <m/>
    <m/>
    <m/>
    <m/>
    <m/>
    <m/>
    <m/>
    <m/>
    <m/>
    <m/>
    <m/>
    <m/>
    <m/>
    <m/>
    <n v="24.35"/>
    <m/>
    <m/>
    <m/>
    <m/>
    <m/>
    <m/>
    <m/>
    <m/>
    <m/>
    <m/>
    <m/>
    <n v="5.88"/>
    <m/>
    <m/>
    <m/>
    <m/>
    <n v="20.7"/>
    <n v="39.76"/>
    <m/>
    <m/>
    <n v="38.49"/>
    <n v="5.88"/>
    <n v="44.37"/>
    <n v="60.46"/>
    <n v="104.83000000000001"/>
  </r>
  <r>
    <n v="27"/>
    <n v="106"/>
    <s v="Quinsam R"/>
    <s v="OPS"/>
    <s v="124"/>
    <s v="Chinook"/>
    <s v="3"/>
    <x v="0"/>
    <x v="10"/>
    <n v="106"/>
    <x v="11"/>
    <s v="CK-29"/>
    <s v="EAST VANCOUVER ISLAND-NORTH_FA_0.x"/>
    <s v="M"/>
    <s v="H"/>
    <n v="106"/>
    <s v="Quinsam River H"/>
    <n v="106"/>
    <s v="Quinsam R"/>
    <s v="JNST"/>
    <s v="S"/>
    <x v="1"/>
    <s v="181572"/>
    <n v="0"/>
    <s v="181572"/>
    <n v="2013"/>
    <s v="20130508"/>
    <s v="20130508"/>
    <n v="77"/>
    <n v="4.97"/>
    <m/>
    <s v="CWT"/>
    <s v="P"/>
    <s v="Y"/>
    <s v="Y"/>
    <s v="Y"/>
    <s v="Y"/>
    <n v="2.8999999999999998E-3"/>
    <x v="0"/>
    <n v="55923"/>
    <n v="199708"/>
    <x v="4"/>
    <n v="32525"/>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3"/>
    <n v="1.8"/>
    <m/>
    <m/>
    <n v="0"/>
    <n v="0"/>
    <n v="0"/>
    <n v="2.73"/>
    <n v="2.73"/>
  </r>
  <r>
    <n v="27"/>
    <n v="106"/>
    <s v="Quinsam R"/>
    <s v="OPS"/>
    <s v="124"/>
    <s v="Chinook"/>
    <s v="3"/>
    <x v="0"/>
    <x v="10"/>
    <n v="106"/>
    <x v="11"/>
    <s v="CK-29"/>
    <s v="EAST VANCOUVER ISLAND-NORTH_FA_0.x"/>
    <s v="M"/>
    <s v="H"/>
    <n v="106"/>
    <s v="Quinsam River H"/>
    <n v="106"/>
    <s v="Quinsam R"/>
    <s v="JNST"/>
    <s v="S"/>
    <x v="1"/>
    <s v="181572"/>
    <n v="0"/>
    <s v="181572"/>
    <n v="2013"/>
    <s v="20130508"/>
    <s v="20130508"/>
    <n v="77"/>
    <n v="4.97"/>
    <m/>
    <s v="CWT"/>
    <s v="P"/>
    <s v="Y"/>
    <s v="Y"/>
    <s v="Y"/>
    <s v="Y"/>
    <n v="2.8999999999999998E-3"/>
    <x v="0"/>
    <n v="55923"/>
    <n v="199708"/>
    <x v="0"/>
    <n v="32525"/>
    <x v="16"/>
    <m/>
    <m/>
    <m/>
    <m/>
    <m/>
    <m/>
    <m/>
    <m/>
    <m/>
    <m/>
    <m/>
    <m/>
    <m/>
    <m/>
    <m/>
    <m/>
    <m/>
    <m/>
    <m/>
    <m/>
    <m/>
    <m/>
    <m/>
    <m/>
    <m/>
    <m/>
    <m/>
    <m/>
    <m/>
    <m/>
    <m/>
    <m/>
    <m/>
    <m/>
    <m/>
    <m/>
    <m/>
    <m/>
    <m/>
    <m/>
    <m/>
    <m/>
    <m/>
    <m/>
    <m/>
    <m/>
    <m/>
    <m/>
    <m/>
    <m/>
    <m/>
    <m/>
    <m/>
    <m/>
    <m/>
    <m/>
    <m/>
    <m/>
    <m/>
    <m/>
    <m/>
    <m/>
    <m/>
    <m/>
    <m/>
    <m/>
    <m/>
    <m/>
    <m/>
    <m/>
    <m/>
    <m/>
    <m/>
    <m/>
    <m/>
    <m/>
    <m/>
    <m/>
    <m/>
    <m/>
    <m/>
    <m/>
    <m/>
    <m/>
    <m/>
    <m/>
    <m/>
    <m/>
    <m/>
    <m/>
    <m/>
    <m/>
    <m/>
    <m/>
    <m/>
    <m/>
    <m/>
    <m/>
    <m/>
    <m/>
    <m/>
    <m/>
    <m/>
    <m/>
    <m/>
    <m/>
    <m/>
    <m/>
    <m/>
    <m/>
    <m/>
    <m/>
    <m/>
    <m/>
    <m/>
    <m/>
    <m/>
    <m/>
    <m/>
    <m/>
    <m/>
    <m/>
    <m/>
    <n v="11.53"/>
    <m/>
    <m/>
    <m/>
    <m/>
    <m/>
    <m/>
    <m/>
    <m/>
    <m/>
    <m/>
    <m/>
    <m/>
    <m/>
    <m/>
    <m/>
    <m/>
    <m/>
    <m/>
    <m/>
    <m/>
    <m/>
    <m/>
    <m/>
    <m/>
    <m/>
    <m/>
    <m/>
    <m/>
    <m/>
    <m/>
    <m/>
    <m/>
    <m/>
    <m/>
    <m/>
    <n v="0"/>
    <m/>
    <m/>
    <m/>
    <m/>
    <n v="21.46"/>
    <n v="13.75"/>
    <m/>
    <m/>
    <n v="11.53"/>
    <n v="0"/>
    <n v="11.53"/>
    <n v="35.21"/>
    <n v="46.74"/>
  </r>
  <r>
    <n v="27"/>
    <n v="106"/>
    <s v="Quinsam R"/>
    <s v="OPS"/>
    <s v="124"/>
    <s v="Chinook"/>
    <s v="3"/>
    <x v="0"/>
    <x v="10"/>
    <n v="106"/>
    <x v="11"/>
    <s v="CK-29"/>
    <s v="EAST VANCOUVER ISLAND-NORTH_FA_0.x"/>
    <s v="M"/>
    <s v="H"/>
    <n v="106"/>
    <s v="Quinsam River H"/>
    <n v="106"/>
    <s v="Quinsam R"/>
    <s v="JNST"/>
    <s v="S"/>
    <x v="1"/>
    <s v="181572"/>
    <n v="0"/>
    <s v="181572"/>
    <n v="2013"/>
    <s v="20130508"/>
    <s v="20130508"/>
    <n v="77"/>
    <n v="4.97"/>
    <m/>
    <s v="CWT"/>
    <s v="P"/>
    <s v="Y"/>
    <s v="Y"/>
    <s v="Y"/>
    <s v="Y"/>
    <n v="2.8999999999999998E-3"/>
    <x v="0"/>
    <n v="55923"/>
    <n v="199708"/>
    <x v="1"/>
    <n v="32525"/>
    <x v="17"/>
    <m/>
    <m/>
    <m/>
    <m/>
    <m/>
    <m/>
    <m/>
    <m/>
    <m/>
    <m/>
    <m/>
    <m/>
    <m/>
    <m/>
    <m/>
    <m/>
    <m/>
    <m/>
    <m/>
    <m/>
    <m/>
    <m/>
    <m/>
    <m/>
    <m/>
    <m/>
    <m/>
    <m/>
    <n v="19.93"/>
    <m/>
    <m/>
    <m/>
    <m/>
    <m/>
    <m/>
    <m/>
    <m/>
    <m/>
    <m/>
    <m/>
    <m/>
    <m/>
    <m/>
    <m/>
    <m/>
    <m/>
    <m/>
    <m/>
    <m/>
    <n v="42.64"/>
    <m/>
    <m/>
    <m/>
    <m/>
    <m/>
    <m/>
    <m/>
    <m/>
    <m/>
    <m/>
    <m/>
    <m/>
    <m/>
    <m/>
    <m/>
    <m/>
    <m/>
    <m/>
    <m/>
    <m/>
    <m/>
    <m/>
    <m/>
    <m/>
    <m/>
    <m/>
    <m/>
    <m/>
    <m/>
    <m/>
    <m/>
    <m/>
    <m/>
    <m/>
    <m/>
    <m/>
    <m/>
    <m/>
    <m/>
    <m/>
    <m/>
    <m/>
    <m/>
    <m/>
    <m/>
    <m/>
    <m/>
    <m/>
    <m/>
    <m/>
    <m/>
    <m/>
    <m/>
    <m/>
    <m/>
    <m/>
    <m/>
    <m/>
    <m/>
    <m/>
    <m/>
    <m/>
    <m/>
    <m/>
    <m/>
    <m/>
    <m/>
    <m/>
    <m/>
    <m/>
    <m/>
    <m/>
    <m/>
    <m/>
    <m/>
    <m/>
    <m/>
    <m/>
    <m/>
    <m/>
    <m/>
    <m/>
    <m/>
    <m/>
    <m/>
    <m/>
    <n v="16.03"/>
    <m/>
    <m/>
    <m/>
    <m/>
    <m/>
    <m/>
    <n v="16.03"/>
    <m/>
    <m/>
    <m/>
    <m/>
    <m/>
    <m/>
    <m/>
    <m/>
    <m/>
    <m/>
    <m/>
    <m/>
    <m/>
    <m/>
    <m/>
    <n v="78.84"/>
    <m/>
    <m/>
    <m/>
    <m/>
    <n v="86.76"/>
    <n v="157.69999999999999"/>
    <m/>
    <m/>
    <n v="94.63"/>
    <n v="78.84"/>
    <n v="173.47"/>
    <n v="244.46"/>
    <n v="417.93"/>
  </r>
  <r>
    <n v="27"/>
    <n v="106"/>
    <s v="Quinsam R"/>
    <s v="OPS"/>
    <s v="124"/>
    <s v="Chinook"/>
    <s v="3"/>
    <x v="0"/>
    <x v="10"/>
    <n v="106"/>
    <x v="11"/>
    <s v="CK-29"/>
    <s v="EAST VANCOUVER ISLAND-NORTH_FA_0.x"/>
    <s v="M"/>
    <s v="H"/>
    <n v="106"/>
    <s v="Quinsam River H"/>
    <n v="106"/>
    <s v="Quinsam R"/>
    <s v="JNST"/>
    <s v="S"/>
    <x v="1"/>
    <s v="181572"/>
    <n v="0"/>
    <s v="181572"/>
    <n v="2013"/>
    <s v="20130508"/>
    <s v="20130508"/>
    <n v="77"/>
    <n v="4.97"/>
    <m/>
    <s v="CWT"/>
    <s v="P"/>
    <s v="Y"/>
    <s v="Y"/>
    <s v="Y"/>
    <s v="Y"/>
    <n v="2.8999999999999998E-3"/>
    <x v="0"/>
    <n v="55923"/>
    <n v="199708"/>
    <x v="2"/>
    <n v="32525"/>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04"/>
    <m/>
    <m/>
    <m/>
    <m/>
    <n v="8.4499999999999993"/>
    <n v="33.04"/>
    <m/>
    <m/>
    <n v="0"/>
    <n v="16.04"/>
    <n v="16.04"/>
    <n v="41.49"/>
    <n v="57.53"/>
  </r>
  <r>
    <n v="27"/>
    <n v="106"/>
    <s v="Quinsam R"/>
    <s v="OPS"/>
    <s v="124"/>
    <s v="Chinook"/>
    <s v="3"/>
    <x v="0"/>
    <x v="10"/>
    <n v="106"/>
    <x v="11"/>
    <s v="CK-29"/>
    <s v="EAST VANCOUVER ISLAND-NORTH_FA_0.x"/>
    <s v="M"/>
    <s v="H"/>
    <n v="106"/>
    <s v="Quinsam River H"/>
    <n v="106"/>
    <s v="Quinsam R"/>
    <s v="JNST"/>
    <s v="S"/>
    <x v="1"/>
    <s v="181573"/>
    <n v="0"/>
    <s v="181573"/>
    <n v="2013"/>
    <s v="20130510"/>
    <s v="20130510"/>
    <n v="77"/>
    <n v="4.96"/>
    <m/>
    <s v="CWT"/>
    <s v="P"/>
    <s v="Y"/>
    <s v="Y"/>
    <s v="Y"/>
    <s v="Y"/>
    <n v="2.5999999999999999E-3"/>
    <x v="0"/>
    <n v="56855"/>
    <n v="197023"/>
    <x v="4"/>
    <n v="32526"/>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1"/>
    <n v="3.49"/>
    <m/>
    <m/>
    <n v="0"/>
    <n v="0"/>
    <n v="0"/>
    <n v="5.3"/>
    <n v="5.3000000000000007"/>
  </r>
  <r>
    <n v="27"/>
    <n v="106"/>
    <s v="Quinsam R"/>
    <s v="OPS"/>
    <s v="124"/>
    <s v="Chinook"/>
    <s v="3"/>
    <x v="0"/>
    <x v="10"/>
    <n v="106"/>
    <x v="11"/>
    <s v="CK-29"/>
    <s v="EAST VANCOUVER ISLAND-NORTH_FA_0.x"/>
    <s v="M"/>
    <s v="H"/>
    <n v="106"/>
    <s v="Quinsam River H"/>
    <n v="106"/>
    <s v="Quinsam R"/>
    <s v="JNST"/>
    <s v="S"/>
    <x v="1"/>
    <s v="181573"/>
    <n v="0"/>
    <s v="181573"/>
    <n v="2013"/>
    <s v="20130510"/>
    <s v="20130510"/>
    <n v="77"/>
    <n v="4.96"/>
    <m/>
    <s v="CWT"/>
    <s v="P"/>
    <s v="Y"/>
    <s v="Y"/>
    <s v="Y"/>
    <s v="Y"/>
    <n v="2.5999999999999999E-3"/>
    <x v="0"/>
    <n v="56855"/>
    <n v="197023"/>
    <x v="0"/>
    <n v="32526"/>
    <x v="16"/>
    <m/>
    <m/>
    <m/>
    <m/>
    <m/>
    <m/>
    <m/>
    <m/>
    <m/>
    <m/>
    <m/>
    <m/>
    <m/>
    <m/>
    <m/>
    <m/>
    <m/>
    <m/>
    <m/>
    <m/>
    <m/>
    <m/>
    <m/>
    <m/>
    <m/>
    <m/>
    <m/>
    <m/>
    <m/>
    <m/>
    <m/>
    <m/>
    <m/>
    <m/>
    <m/>
    <m/>
    <m/>
    <m/>
    <m/>
    <m/>
    <m/>
    <m/>
    <m/>
    <m/>
    <m/>
    <m/>
    <m/>
    <m/>
    <m/>
    <n v="17.920000000000002"/>
    <m/>
    <m/>
    <m/>
    <m/>
    <m/>
    <m/>
    <m/>
    <m/>
    <m/>
    <m/>
    <m/>
    <m/>
    <m/>
    <m/>
    <m/>
    <m/>
    <m/>
    <m/>
    <m/>
    <m/>
    <m/>
    <m/>
    <m/>
    <m/>
    <m/>
    <m/>
    <m/>
    <m/>
    <m/>
    <m/>
    <m/>
    <m/>
    <m/>
    <m/>
    <m/>
    <m/>
    <m/>
    <m/>
    <m/>
    <m/>
    <m/>
    <m/>
    <m/>
    <m/>
    <m/>
    <m/>
    <m/>
    <m/>
    <m/>
    <m/>
    <m/>
    <m/>
    <m/>
    <m/>
    <m/>
    <m/>
    <m/>
    <m/>
    <m/>
    <m/>
    <m/>
    <m/>
    <m/>
    <m/>
    <m/>
    <m/>
    <m/>
    <m/>
    <m/>
    <m/>
    <m/>
    <m/>
    <m/>
    <n v="11.19"/>
    <m/>
    <m/>
    <m/>
    <m/>
    <m/>
    <m/>
    <m/>
    <n v="25.4"/>
    <m/>
    <m/>
    <m/>
    <m/>
    <m/>
    <m/>
    <m/>
    <m/>
    <m/>
    <m/>
    <m/>
    <n v="29.11"/>
    <m/>
    <m/>
    <m/>
    <n v="29.11"/>
    <m/>
    <m/>
    <m/>
    <m/>
    <m/>
    <m/>
    <m/>
    <m/>
    <m/>
    <m/>
    <m/>
    <n v="10.119999999999999"/>
    <m/>
    <m/>
    <m/>
    <m/>
    <n v="22.87"/>
    <n v="19.23"/>
    <m/>
    <m/>
    <n v="112.73"/>
    <n v="10.119999999999999"/>
    <n v="122.85"/>
    <n v="42.1"/>
    <n v="164.95"/>
  </r>
  <r>
    <n v="27"/>
    <n v="106"/>
    <s v="Quinsam R"/>
    <s v="OPS"/>
    <s v="124"/>
    <s v="Chinook"/>
    <s v="3"/>
    <x v="0"/>
    <x v="10"/>
    <n v="106"/>
    <x v="11"/>
    <s v="CK-29"/>
    <s v="EAST VANCOUVER ISLAND-NORTH_FA_0.x"/>
    <s v="M"/>
    <s v="H"/>
    <n v="106"/>
    <s v="Quinsam River H"/>
    <n v="106"/>
    <s v="Quinsam R"/>
    <s v="JNST"/>
    <s v="S"/>
    <x v="1"/>
    <s v="181573"/>
    <n v="0"/>
    <s v="181573"/>
    <n v="2013"/>
    <s v="20130510"/>
    <s v="20130510"/>
    <n v="77"/>
    <n v="4.96"/>
    <m/>
    <s v="CWT"/>
    <s v="P"/>
    <s v="Y"/>
    <s v="Y"/>
    <s v="Y"/>
    <s v="Y"/>
    <n v="2.5999999999999999E-3"/>
    <x v="0"/>
    <n v="56855"/>
    <n v="197023"/>
    <x v="1"/>
    <n v="32526"/>
    <x v="17"/>
    <m/>
    <m/>
    <m/>
    <m/>
    <m/>
    <m/>
    <m/>
    <m/>
    <m/>
    <m/>
    <m/>
    <m/>
    <m/>
    <n v="14.59"/>
    <m/>
    <m/>
    <m/>
    <m/>
    <m/>
    <m/>
    <m/>
    <m/>
    <m/>
    <m/>
    <m/>
    <m/>
    <m/>
    <m/>
    <n v="19.34"/>
    <m/>
    <m/>
    <m/>
    <m/>
    <m/>
    <m/>
    <m/>
    <m/>
    <m/>
    <m/>
    <m/>
    <m/>
    <m/>
    <m/>
    <m/>
    <m/>
    <m/>
    <m/>
    <m/>
    <m/>
    <m/>
    <m/>
    <m/>
    <m/>
    <m/>
    <m/>
    <m/>
    <m/>
    <m/>
    <m/>
    <m/>
    <m/>
    <m/>
    <m/>
    <m/>
    <m/>
    <m/>
    <m/>
    <m/>
    <m/>
    <m/>
    <m/>
    <m/>
    <m/>
    <m/>
    <m/>
    <m/>
    <m/>
    <m/>
    <m/>
    <m/>
    <m/>
    <m/>
    <m/>
    <m/>
    <m/>
    <m/>
    <m/>
    <m/>
    <m/>
    <m/>
    <m/>
    <m/>
    <m/>
    <m/>
    <m/>
    <m/>
    <m/>
    <m/>
    <m/>
    <m/>
    <m/>
    <m/>
    <m/>
    <m/>
    <m/>
    <m/>
    <m/>
    <m/>
    <m/>
    <m/>
    <m/>
    <m/>
    <m/>
    <m/>
    <m/>
    <m/>
    <m/>
    <m/>
    <m/>
    <m/>
    <m/>
    <m/>
    <m/>
    <m/>
    <m/>
    <m/>
    <m/>
    <m/>
    <m/>
    <m/>
    <m/>
    <m/>
    <m/>
    <m/>
    <m/>
    <m/>
    <n v="46.68"/>
    <m/>
    <m/>
    <m/>
    <n v="15.56"/>
    <m/>
    <m/>
    <m/>
    <m/>
    <m/>
    <m/>
    <n v="15.56"/>
    <m/>
    <m/>
    <m/>
    <m/>
    <m/>
    <m/>
    <m/>
    <m/>
    <m/>
    <m/>
    <m/>
    <n v="44.84"/>
    <m/>
    <m/>
    <m/>
    <m/>
    <n v="83.35"/>
    <n v="199.15"/>
    <m/>
    <m/>
    <n v="111.73"/>
    <n v="44.84"/>
    <n v="156.57"/>
    <n v="282.5"/>
    <n v="439.07000000000005"/>
  </r>
  <r>
    <n v="27"/>
    <n v="106"/>
    <s v="Quinsam R"/>
    <s v="OPS"/>
    <s v="124"/>
    <s v="Chinook"/>
    <s v="3"/>
    <x v="0"/>
    <x v="10"/>
    <n v="106"/>
    <x v="11"/>
    <s v="CK-29"/>
    <s v="EAST VANCOUVER ISLAND-NORTH_FA_0.x"/>
    <s v="M"/>
    <s v="H"/>
    <n v="106"/>
    <s v="Quinsam River H"/>
    <n v="106"/>
    <s v="Quinsam R"/>
    <s v="JNST"/>
    <s v="S"/>
    <x v="1"/>
    <s v="181573"/>
    <n v="0"/>
    <s v="181573"/>
    <n v="2013"/>
    <s v="20130510"/>
    <s v="20130510"/>
    <n v="77"/>
    <n v="4.96"/>
    <m/>
    <s v="CWT"/>
    <s v="P"/>
    <s v="Y"/>
    <s v="Y"/>
    <s v="Y"/>
    <s v="Y"/>
    <n v="2.5999999999999999E-3"/>
    <x v="0"/>
    <n v="56855"/>
    <n v="197023"/>
    <x v="2"/>
    <n v="32526"/>
    <x v="18"/>
    <m/>
    <m/>
    <m/>
    <m/>
    <m/>
    <m/>
    <m/>
    <m/>
    <m/>
    <m/>
    <m/>
    <m/>
    <m/>
    <n v="20.86"/>
    <m/>
    <m/>
    <m/>
    <m/>
    <m/>
    <m/>
    <m/>
    <m/>
    <m/>
    <m/>
    <m/>
    <m/>
    <m/>
    <m/>
    <m/>
    <m/>
    <m/>
    <m/>
    <m/>
    <m/>
    <m/>
    <m/>
    <m/>
    <m/>
    <m/>
    <m/>
    <m/>
    <m/>
    <m/>
    <m/>
    <m/>
    <m/>
    <m/>
    <m/>
    <m/>
    <n v="29.88"/>
    <m/>
    <m/>
    <m/>
    <m/>
    <m/>
    <m/>
    <m/>
    <m/>
    <m/>
    <m/>
    <m/>
    <m/>
    <m/>
    <m/>
    <m/>
    <m/>
    <m/>
    <m/>
    <m/>
    <m/>
    <m/>
    <m/>
    <m/>
    <m/>
    <m/>
    <m/>
    <m/>
    <m/>
    <m/>
    <m/>
    <m/>
    <m/>
    <m/>
    <m/>
    <m/>
    <m/>
    <m/>
    <m/>
    <m/>
    <m/>
    <m/>
    <m/>
    <m/>
    <m/>
    <m/>
    <m/>
    <m/>
    <m/>
    <m/>
    <m/>
    <m/>
    <m/>
    <m/>
    <m/>
    <m/>
    <m/>
    <m/>
    <m/>
    <m/>
    <m/>
    <m/>
    <m/>
    <m/>
    <m/>
    <m/>
    <m/>
    <m/>
    <m/>
    <m/>
    <m/>
    <m/>
    <m/>
    <m/>
    <m/>
    <m/>
    <m/>
    <m/>
    <m/>
    <m/>
    <m/>
    <m/>
    <m/>
    <m/>
    <m/>
    <m/>
    <m/>
    <m/>
    <m/>
    <m/>
    <m/>
    <n v="24.12"/>
    <m/>
    <m/>
    <m/>
    <m/>
    <m/>
    <m/>
    <m/>
    <m/>
    <m/>
    <m/>
    <m/>
    <m/>
    <m/>
    <m/>
    <m/>
    <m/>
    <m/>
    <m/>
    <m/>
    <m/>
    <m/>
    <m/>
    <m/>
    <n v="20.94"/>
    <n v="53.37"/>
    <m/>
    <m/>
    <n v="74.86"/>
    <n v="0"/>
    <n v="74.86"/>
    <n v="74.31"/>
    <n v="149.16999999999999"/>
  </r>
  <r>
    <n v="27"/>
    <n v="106"/>
    <s v="Quinsam R"/>
    <s v="OPS"/>
    <s v="124"/>
    <s v="Chinook"/>
    <s v="3"/>
    <x v="0"/>
    <x v="10"/>
    <n v="106"/>
    <x v="11"/>
    <s v="CK-29"/>
    <s v="EAST VANCOUVER ISLAND-NORTH_FA_0.x"/>
    <s v="M"/>
    <s v="H"/>
    <n v="106"/>
    <s v="Quinsam River H"/>
    <n v="106"/>
    <s v="Quinsam R"/>
    <s v="JNST"/>
    <s v="S"/>
    <x v="1"/>
    <s v="181665"/>
    <n v="0"/>
    <s v="181665"/>
    <n v="2013"/>
    <s v="20130508"/>
    <s v="20130508"/>
    <n v="83"/>
    <n v="5.98"/>
    <m/>
    <s v="CWT"/>
    <s v="P"/>
    <s v="Y"/>
    <s v="Y"/>
    <s v="Y"/>
    <s v="Y"/>
    <n v="4.3E-3"/>
    <x v="0"/>
    <n v="85349"/>
    <n v="305317"/>
    <x v="4"/>
    <n v="32521"/>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7"/>
    <n v="3.61"/>
    <m/>
    <m/>
    <n v="0"/>
    <n v="0"/>
    <n v="0"/>
    <n v="5.48"/>
    <n v="5.48"/>
  </r>
  <r>
    <n v="27"/>
    <n v="106"/>
    <s v="Quinsam R"/>
    <s v="OPS"/>
    <s v="124"/>
    <s v="Chinook"/>
    <s v="3"/>
    <x v="0"/>
    <x v="10"/>
    <n v="106"/>
    <x v="11"/>
    <s v="CK-29"/>
    <s v="EAST VANCOUVER ISLAND-NORTH_FA_0.x"/>
    <s v="M"/>
    <s v="H"/>
    <n v="106"/>
    <s v="Quinsam River H"/>
    <n v="106"/>
    <s v="Quinsam R"/>
    <s v="JNST"/>
    <s v="S"/>
    <x v="1"/>
    <s v="181665"/>
    <n v="0"/>
    <s v="181665"/>
    <n v="2013"/>
    <s v="20130508"/>
    <s v="20130508"/>
    <n v="83"/>
    <n v="5.98"/>
    <m/>
    <s v="CWT"/>
    <s v="P"/>
    <s v="Y"/>
    <s v="Y"/>
    <s v="Y"/>
    <s v="Y"/>
    <n v="4.3E-3"/>
    <x v="0"/>
    <n v="85349"/>
    <n v="305317"/>
    <x v="0"/>
    <n v="32521"/>
    <x v="16"/>
    <m/>
    <m/>
    <m/>
    <m/>
    <m/>
    <m/>
    <m/>
    <m/>
    <m/>
    <m/>
    <m/>
    <m/>
    <m/>
    <n v="14.0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1.73"/>
    <m/>
    <m/>
    <m/>
    <m/>
    <n v="57.42"/>
    <n v="50.63"/>
    <m/>
    <m/>
    <n v="14.06"/>
    <n v="71.73"/>
    <n v="85.79"/>
    <n v="108.05"/>
    <n v="193.84"/>
  </r>
  <r>
    <n v="27"/>
    <n v="106"/>
    <s v="Quinsam R"/>
    <s v="OPS"/>
    <s v="124"/>
    <s v="Chinook"/>
    <s v="3"/>
    <x v="0"/>
    <x v="10"/>
    <n v="106"/>
    <x v="11"/>
    <s v="CK-29"/>
    <s v="EAST VANCOUVER ISLAND-NORTH_FA_0.x"/>
    <s v="M"/>
    <s v="H"/>
    <n v="106"/>
    <s v="Quinsam River H"/>
    <n v="106"/>
    <s v="Quinsam R"/>
    <s v="JNST"/>
    <s v="S"/>
    <x v="1"/>
    <s v="181665"/>
    <n v="0"/>
    <s v="181665"/>
    <n v="2013"/>
    <s v="20130508"/>
    <s v="20130508"/>
    <n v="83"/>
    <n v="5.98"/>
    <m/>
    <s v="CWT"/>
    <s v="P"/>
    <s v="Y"/>
    <s v="Y"/>
    <s v="Y"/>
    <s v="Y"/>
    <n v="4.3E-3"/>
    <x v="0"/>
    <n v="85349"/>
    <n v="305317"/>
    <x v="1"/>
    <n v="32521"/>
    <x v="17"/>
    <m/>
    <m/>
    <m/>
    <m/>
    <m/>
    <m/>
    <m/>
    <m/>
    <m/>
    <m/>
    <m/>
    <m/>
    <m/>
    <m/>
    <m/>
    <m/>
    <m/>
    <m/>
    <m/>
    <m/>
    <m/>
    <m/>
    <m/>
    <m/>
    <m/>
    <m/>
    <m/>
    <m/>
    <n v="39.49"/>
    <m/>
    <m/>
    <m/>
    <m/>
    <m/>
    <n v="19.96"/>
    <m/>
    <m/>
    <m/>
    <m/>
    <m/>
    <m/>
    <m/>
    <m/>
    <m/>
    <m/>
    <m/>
    <m/>
    <m/>
    <m/>
    <n v="64.08"/>
    <m/>
    <m/>
    <m/>
    <m/>
    <m/>
    <m/>
    <m/>
    <m/>
    <m/>
    <m/>
    <m/>
    <m/>
    <m/>
    <m/>
    <m/>
    <m/>
    <m/>
    <m/>
    <m/>
    <m/>
    <m/>
    <m/>
    <m/>
    <m/>
    <m/>
    <m/>
    <m/>
    <m/>
    <m/>
    <m/>
    <m/>
    <m/>
    <m/>
    <m/>
    <m/>
    <m/>
    <m/>
    <m/>
    <m/>
    <m/>
    <m/>
    <m/>
    <m/>
    <m/>
    <m/>
    <m/>
    <m/>
    <m/>
    <m/>
    <m/>
    <m/>
    <m/>
    <m/>
    <m/>
    <m/>
    <m/>
    <m/>
    <m/>
    <m/>
    <m/>
    <m/>
    <m/>
    <m/>
    <m/>
    <m/>
    <m/>
    <m/>
    <m/>
    <m/>
    <m/>
    <m/>
    <m/>
    <m/>
    <n v="23.75"/>
    <m/>
    <m/>
    <m/>
    <m/>
    <m/>
    <m/>
    <m/>
    <n v="23.75"/>
    <m/>
    <m/>
    <m/>
    <m/>
    <n v="16.059999999999999"/>
    <m/>
    <m/>
    <m/>
    <n v="16.059999999999999"/>
    <m/>
    <m/>
    <m/>
    <m/>
    <m/>
    <m/>
    <n v="32.119999999999997"/>
    <m/>
    <m/>
    <m/>
    <m/>
    <m/>
    <m/>
    <m/>
    <m/>
    <m/>
    <m/>
    <m/>
    <n v="123.05"/>
    <m/>
    <m/>
    <m/>
    <m/>
    <n v="142.34"/>
    <n v="349.35"/>
    <m/>
    <m/>
    <n v="235.27"/>
    <n v="123.05"/>
    <n v="358.32"/>
    <n v="491.69"/>
    <n v="850.01"/>
  </r>
  <r>
    <n v="27"/>
    <n v="106"/>
    <s v="Quinsam R"/>
    <s v="OPS"/>
    <s v="124"/>
    <s v="Chinook"/>
    <s v="3"/>
    <x v="0"/>
    <x v="10"/>
    <n v="106"/>
    <x v="11"/>
    <s v="CK-29"/>
    <s v="EAST VANCOUVER ISLAND-NORTH_FA_0.x"/>
    <s v="M"/>
    <s v="H"/>
    <n v="106"/>
    <s v="Quinsam River H"/>
    <n v="106"/>
    <s v="Quinsam R"/>
    <s v="JNST"/>
    <s v="S"/>
    <x v="1"/>
    <s v="181665"/>
    <n v="0"/>
    <s v="181665"/>
    <n v="2013"/>
    <s v="20130508"/>
    <s v="20130508"/>
    <n v="83"/>
    <n v="5.98"/>
    <m/>
    <s v="CWT"/>
    <s v="P"/>
    <s v="Y"/>
    <s v="Y"/>
    <s v="Y"/>
    <s v="Y"/>
    <n v="4.3E-3"/>
    <x v="0"/>
    <n v="85349"/>
    <n v="305317"/>
    <x v="2"/>
    <n v="32521"/>
    <x v="18"/>
    <m/>
    <m/>
    <m/>
    <m/>
    <m/>
    <m/>
    <m/>
    <m/>
    <m/>
    <m/>
    <m/>
    <m/>
    <m/>
    <m/>
    <m/>
    <m/>
    <m/>
    <m/>
    <m/>
    <m/>
    <m/>
    <m/>
    <m/>
    <m/>
    <m/>
    <m/>
    <m/>
    <m/>
    <m/>
    <m/>
    <m/>
    <m/>
    <m/>
    <m/>
    <n v="14.2"/>
    <m/>
    <m/>
    <m/>
    <m/>
    <m/>
    <m/>
    <m/>
    <m/>
    <m/>
    <m/>
    <m/>
    <m/>
    <m/>
    <m/>
    <m/>
    <m/>
    <m/>
    <m/>
    <m/>
    <m/>
    <m/>
    <m/>
    <m/>
    <m/>
    <m/>
    <m/>
    <m/>
    <m/>
    <m/>
    <m/>
    <m/>
    <m/>
    <m/>
    <m/>
    <m/>
    <m/>
    <m/>
    <m/>
    <m/>
    <m/>
    <m/>
    <m/>
    <m/>
    <m/>
    <m/>
    <m/>
    <m/>
    <m/>
    <m/>
    <m/>
    <m/>
    <m/>
    <m/>
    <m/>
    <m/>
    <m/>
    <m/>
    <m/>
    <m/>
    <m/>
    <m/>
    <m/>
    <m/>
    <m/>
    <m/>
    <m/>
    <m/>
    <m/>
    <m/>
    <m/>
    <m/>
    <m/>
    <m/>
    <m/>
    <m/>
    <m/>
    <m/>
    <m/>
    <m/>
    <m/>
    <m/>
    <m/>
    <m/>
    <m/>
    <m/>
    <m/>
    <m/>
    <m/>
    <m/>
    <m/>
    <m/>
    <m/>
    <m/>
    <m/>
    <m/>
    <m/>
    <m/>
    <m/>
    <m/>
    <m/>
    <m/>
    <m/>
    <m/>
    <m/>
    <m/>
    <m/>
    <m/>
    <m/>
    <m/>
    <m/>
    <m/>
    <m/>
    <m/>
    <m/>
    <m/>
    <m/>
    <m/>
    <m/>
    <m/>
    <m/>
    <m/>
    <m/>
    <m/>
    <m/>
    <n v="16.53"/>
    <m/>
    <m/>
    <m/>
    <m/>
    <n v="16.48"/>
    <n v="63.22"/>
    <m/>
    <m/>
    <n v="14.2"/>
    <n v="16.53"/>
    <n v="30.73"/>
    <n v="79.7"/>
    <n v="110.43"/>
  </r>
  <r>
    <n v="27"/>
    <n v="106"/>
    <s v="Quinsam R"/>
    <s v="OPS"/>
    <s v="124"/>
    <s v="Chinook"/>
    <s v="3"/>
    <x v="0"/>
    <x v="10"/>
    <n v="106"/>
    <x v="11"/>
    <s v="CK-29"/>
    <s v="EAST VANCOUVER ISLAND-NORTH_FA_0.x"/>
    <s v="M"/>
    <s v="H"/>
    <n v="106"/>
    <s v="Quinsam River H"/>
    <n v="106"/>
    <s v="Quinsam R"/>
    <s v="JNST"/>
    <s v="S"/>
    <x v="1"/>
    <s v="181674"/>
    <n v="0"/>
    <s v="181674"/>
    <n v="2013"/>
    <s v="20130509"/>
    <s v="20130509"/>
    <n v="86"/>
    <n v="6.17"/>
    <m/>
    <s v="CWT"/>
    <s v="P"/>
    <s v="Y"/>
    <s v="Y"/>
    <s v="Y"/>
    <s v="Y"/>
    <n v="1.6999999999999999E-3"/>
    <x v="0"/>
    <n v="86290"/>
    <n v="306687"/>
    <x v="4"/>
    <n v="32520"/>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2"/>
    <n v="1.79"/>
    <m/>
    <m/>
    <n v="0"/>
    <n v="0"/>
    <n v="0"/>
    <n v="2.71"/>
    <n v="2.71"/>
  </r>
  <r>
    <n v="27"/>
    <n v="106"/>
    <s v="Quinsam R"/>
    <s v="OPS"/>
    <s v="124"/>
    <s v="Chinook"/>
    <s v="3"/>
    <x v="0"/>
    <x v="10"/>
    <n v="106"/>
    <x v="11"/>
    <s v="CK-29"/>
    <s v="EAST VANCOUVER ISLAND-NORTH_FA_0.x"/>
    <s v="M"/>
    <s v="H"/>
    <n v="106"/>
    <s v="Quinsam River H"/>
    <n v="106"/>
    <s v="Quinsam R"/>
    <s v="JNST"/>
    <s v="S"/>
    <x v="1"/>
    <s v="181674"/>
    <n v="0"/>
    <s v="181674"/>
    <n v="2013"/>
    <s v="20130509"/>
    <s v="20130509"/>
    <n v="86"/>
    <n v="6.17"/>
    <m/>
    <s v="CWT"/>
    <s v="P"/>
    <s v="Y"/>
    <s v="Y"/>
    <s v="Y"/>
    <s v="Y"/>
    <n v="1.6999999999999999E-3"/>
    <x v="0"/>
    <n v="86290"/>
    <n v="306687"/>
    <x v="0"/>
    <n v="32520"/>
    <x v="16"/>
    <m/>
    <m/>
    <m/>
    <m/>
    <m/>
    <m/>
    <m/>
    <m/>
    <m/>
    <m/>
    <m/>
    <m/>
    <m/>
    <m/>
    <m/>
    <m/>
    <m/>
    <m/>
    <m/>
    <m/>
    <m/>
    <m/>
    <m/>
    <m/>
    <m/>
    <m/>
    <m/>
    <m/>
    <m/>
    <m/>
    <m/>
    <m/>
    <m/>
    <m/>
    <n v="27.86"/>
    <m/>
    <m/>
    <m/>
    <m/>
    <m/>
    <m/>
    <m/>
    <m/>
    <m/>
    <m/>
    <m/>
    <m/>
    <m/>
    <m/>
    <n v="73.48"/>
    <m/>
    <m/>
    <m/>
    <m/>
    <m/>
    <m/>
    <m/>
    <m/>
    <m/>
    <m/>
    <m/>
    <m/>
    <m/>
    <m/>
    <m/>
    <m/>
    <m/>
    <m/>
    <m/>
    <m/>
    <m/>
    <m/>
    <m/>
    <m/>
    <m/>
    <m/>
    <m/>
    <m/>
    <m/>
    <m/>
    <m/>
    <m/>
    <m/>
    <m/>
    <m/>
    <m/>
    <m/>
    <m/>
    <m/>
    <m/>
    <m/>
    <m/>
    <m/>
    <m/>
    <m/>
    <m/>
    <m/>
    <m/>
    <m/>
    <m/>
    <m/>
    <m/>
    <m/>
    <m/>
    <m/>
    <m/>
    <m/>
    <m/>
    <m/>
    <m/>
    <m/>
    <m/>
    <m/>
    <m/>
    <m/>
    <m/>
    <m/>
    <m/>
    <m/>
    <m/>
    <m/>
    <m/>
    <m/>
    <n v="11.48"/>
    <m/>
    <m/>
    <m/>
    <m/>
    <m/>
    <m/>
    <m/>
    <n v="11.48"/>
    <m/>
    <m/>
    <m/>
    <m/>
    <m/>
    <m/>
    <m/>
    <m/>
    <m/>
    <m/>
    <m/>
    <m/>
    <m/>
    <m/>
    <m/>
    <m/>
    <m/>
    <m/>
    <m/>
    <m/>
    <m/>
    <m/>
    <m/>
    <m/>
    <m/>
    <m/>
    <m/>
    <n v="72.05"/>
    <m/>
    <m/>
    <m/>
    <m/>
    <n v="83.34"/>
    <n v="72.290000000000006"/>
    <m/>
    <m/>
    <n v="124.3"/>
    <n v="72.05"/>
    <n v="196.35"/>
    <n v="155.63"/>
    <n v="351.97999999999996"/>
  </r>
  <r>
    <n v="27"/>
    <n v="106"/>
    <s v="Quinsam R"/>
    <s v="OPS"/>
    <s v="124"/>
    <s v="Chinook"/>
    <s v="3"/>
    <x v="0"/>
    <x v="10"/>
    <n v="106"/>
    <x v="11"/>
    <s v="CK-29"/>
    <s v="EAST VANCOUVER ISLAND-NORTH_FA_0.x"/>
    <s v="M"/>
    <s v="H"/>
    <n v="106"/>
    <s v="Quinsam River H"/>
    <n v="106"/>
    <s v="Quinsam R"/>
    <s v="JNST"/>
    <s v="S"/>
    <x v="1"/>
    <s v="181674"/>
    <n v="0"/>
    <s v="181674"/>
    <n v="2013"/>
    <s v="20130509"/>
    <s v="20130509"/>
    <n v="86"/>
    <n v="6.17"/>
    <m/>
    <s v="CWT"/>
    <s v="P"/>
    <s v="Y"/>
    <s v="Y"/>
    <s v="Y"/>
    <s v="Y"/>
    <n v="1.6999999999999999E-3"/>
    <x v="0"/>
    <n v="86290"/>
    <n v="306687"/>
    <x v="1"/>
    <n v="32520"/>
    <x v="17"/>
    <m/>
    <m/>
    <m/>
    <n v="0"/>
    <m/>
    <m/>
    <m/>
    <m/>
    <m/>
    <m/>
    <m/>
    <m/>
    <m/>
    <n v="59.5"/>
    <m/>
    <m/>
    <m/>
    <m/>
    <m/>
    <m/>
    <m/>
    <m/>
    <m/>
    <m/>
    <m/>
    <m/>
    <m/>
    <m/>
    <m/>
    <m/>
    <m/>
    <m/>
    <m/>
    <m/>
    <n v="19.41"/>
    <m/>
    <m/>
    <m/>
    <m/>
    <m/>
    <m/>
    <m/>
    <m/>
    <m/>
    <m/>
    <m/>
    <m/>
    <m/>
    <m/>
    <n v="85.2"/>
    <m/>
    <m/>
    <m/>
    <m/>
    <m/>
    <m/>
    <m/>
    <m/>
    <m/>
    <m/>
    <m/>
    <m/>
    <m/>
    <m/>
    <m/>
    <m/>
    <m/>
    <m/>
    <m/>
    <m/>
    <m/>
    <m/>
    <m/>
    <m/>
    <m/>
    <m/>
    <m/>
    <m/>
    <m/>
    <m/>
    <m/>
    <m/>
    <m/>
    <m/>
    <m/>
    <m/>
    <m/>
    <m/>
    <m/>
    <m/>
    <m/>
    <m/>
    <m/>
    <m/>
    <m/>
    <m/>
    <m/>
    <m/>
    <m/>
    <m/>
    <m/>
    <m/>
    <m/>
    <m/>
    <m/>
    <m/>
    <m/>
    <m/>
    <m/>
    <m/>
    <m/>
    <m/>
    <m/>
    <m/>
    <m/>
    <m/>
    <m/>
    <m/>
    <m/>
    <m/>
    <m/>
    <m/>
    <m/>
    <m/>
    <m/>
    <m/>
    <m/>
    <m/>
    <m/>
    <m/>
    <m/>
    <m/>
    <m/>
    <m/>
    <m/>
    <m/>
    <n v="15.96"/>
    <m/>
    <m/>
    <m/>
    <m/>
    <m/>
    <m/>
    <n v="15.96"/>
    <m/>
    <m/>
    <m/>
    <n v="31.92"/>
    <m/>
    <m/>
    <m/>
    <m/>
    <m/>
    <m/>
    <m/>
    <m/>
    <m/>
    <n v="14.79"/>
    <m/>
    <n v="238.75"/>
    <m/>
    <m/>
    <m/>
    <m/>
    <n v="193.96"/>
    <n v="314.68"/>
    <m/>
    <m/>
    <n v="242.74"/>
    <n v="238.75"/>
    <n v="481.49"/>
    <n v="508.64"/>
    <n v="990.13000000000011"/>
  </r>
  <r>
    <n v="27"/>
    <n v="106"/>
    <s v="Quinsam R"/>
    <s v="OPS"/>
    <s v="124"/>
    <s v="Chinook"/>
    <s v="3"/>
    <x v="0"/>
    <x v="10"/>
    <n v="106"/>
    <x v="11"/>
    <s v="CK-29"/>
    <s v="EAST VANCOUVER ISLAND-NORTH_FA_0.x"/>
    <s v="M"/>
    <s v="H"/>
    <n v="106"/>
    <s v="Quinsam River H"/>
    <n v="106"/>
    <s v="Quinsam R"/>
    <s v="JNST"/>
    <s v="S"/>
    <x v="1"/>
    <s v="181674"/>
    <n v="0"/>
    <s v="181674"/>
    <n v="2013"/>
    <s v="20130509"/>
    <s v="20130509"/>
    <n v="86"/>
    <n v="6.17"/>
    <m/>
    <s v="CWT"/>
    <s v="P"/>
    <s v="Y"/>
    <s v="Y"/>
    <s v="Y"/>
    <s v="Y"/>
    <n v="1.6999999999999999E-3"/>
    <x v="0"/>
    <n v="86290"/>
    <n v="306687"/>
    <x v="2"/>
    <n v="32520"/>
    <x v="18"/>
    <m/>
    <m/>
    <m/>
    <m/>
    <m/>
    <m/>
    <m/>
    <m/>
    <m/>
    <m/>
    <m/>
    <m/>
    <m/>
    <m/>
    <m/>
    <m/>
    <m/>
    <m/>
    <m/>
    <m/>
    <m/>
    <m/>
    <m/>
    <m/>
    <m/>
    <m/>
    <n v="13.19"/>
    <m/>
    <m/>
    <m/>
    <m/>
    <m/>
    <m/>
    <m/>
    <m/>
    <m/>
    <m/>
    <m/>
    <m/>
    <m/>
    <m/>
    <m/>
    <m/>
    <m/>
    <m/>
    <m/>
    <m/>
    <m/>
    <m/>
    <n v="30.64"/>
    <m/>
    <m/>
    <m/>
    <m/>
    <m/>
    <m/>
    <m/>
    <m/>
    <m/>
    <m/>
    <m/>
    <m/>
    <m/>
    <m/>
    <m/>
    <m/>
    <m/>
    <m/>
    <m/>
    <m/>
    <m/>
    <m/>
    <m/>
    <m/>
    <m/>
    <m/>
    <m/>
    <m/>
    <m/>
    <m/>
    <m/>
    <m/>
    <m/>
    <m/>
    <m/>
    <m/>
    <m/>
    <m/>
    <m/>
    <m/>
    <m/>
    <m/>
    <m/>
    <m/>
    <m/>
    <m/>
    <m/>
    <m/>
    <m/>
    <m/>
    <m/>
    <m/>
    <m/>
    <m/>
    <m/>
    <m/>
    <m/>
    <m/>
    <m/>
    <m/>
    <m/>
    <m/>
    <m/>
    <m/>
    <m/>
    <m/>
    <m/>
    <m/>
    <m/>
    <m/>
    <m/>
    <m/>
    <m/>
    <m/>
    <m/>
    <m/>
    <m/>
    <m/>
    <m/>
    <m/>
    <m/>
    <m/>
    <m/>
    <m/>
    <m/>
    <m/>
    <m/>
    <m/>
    <m/>
    <m/>
    <m/>
    <m/>
    <m/>
    <m/>
    <m/>
    <m/>
    <m/>
    <n v="24.74"/>
    <m/>
    <m/>
    <m/>
    <m/>
    <m/>
    <m/>
    <m/>
    <m/>
    <m/>
    <m/>
    <m/>
    <n v="35.57"/>
    <m/>
    <m/>
    <m/>
    <m/>
    <n v="46.77"/>
    <n v="138.58000000000001"/>
    <m/>
    <m/>
    <n v="68.569999999999993"/>
    <n v="35.57"/>
    <n v="104.14"/>
    <n v="185.35"/>
    <n v="289.49"/>
  </r>
  <r>
    <n v="27"/>
    <n v="106"/>
    <s v="Quinsam R"/>
    <s v="OPS"/>
    <s v="124"/>
    <s v="Chinook"/>
    <s v="3"/>
    <x v="0"/>
    <x v="10"/>
    <n v="106"/>
    <x v="11"/>
    <s v="CK-29"/>
    <s v="EAST VANCOUVER ISLAND-NORTH_FA_0.x"/>
    <s v="M"/>
    <s v="H"/>
    <n v="106"/>
    <s v="Quinsam River H"/>
    <n v="106"/>
    <s v="Quinsam R"/>
    <s v="JNST"/>
    <s v="S"/>
    <x v="1"/>
    <s v="182466"/>
    <n v="0"/>
    <s v="182466"/>
    <n v="2013"/>
    <s v="20130506"/>
    <s v="20130506"/>
    <n v="82"/>
    <n v="5.6"/>
    <m/>
    <s v="CWT"/>
    <s v="P"/>
    <s v="Y"/>
    <s v="Y"/>
    <s v="Y"/>
    <s v="Y"/>
    <n v="5.4000000000000003E-3"/>
    <x v="0"/>
    <n v="84095"/>
    <n v="302145"/>
    <x v="4"/>
    <n v="32522"/>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8"/>
    <m/>
    <m/>
    <m/>
    <m/>
    <n v="6.57"/>
    <n v="12.69"/>
    <m/>
    <m/>
    <n v="0"/>
    <n v="1.58"/>
    <n v="1.58"/>
    <n v="19.260000000000002"/>
    <n v="20.84"/>
  </r>
  <r>
    <n v="27"/>
    <n v="106"/>
    <s v="Quinsam R"/>
    <s v="OPS"/>
    <s v="124"/>
    <s v="Chinook"/>
    <s v="3"/>
    <x v="0"/>
    <x v="10"/>
    <n v="106"/>
    <x v="11"/>
    <s v="CK-29"/>
    <s v="EAST VANCOUVER ISLAND-NORTH_FA_0.x"/>
    <s v="M"/>
    <s v="H"/>
    <n v="106"/>
    <s v="Quinsam River H"/>
    <n v="106"/>
    <s v="Quinsam R"/>
    <s v="JNST"/>
    <s v="S"/>
    <x v="1"/>
    <s v="182466"/>
    <n v="0"/>
    <s v="182466"/>
    <n v="2013"/>
    <s v="20130506"/>
    <s v="20130506"/>
    <n v="82"/>
    <n v="5.6"/>
    <m/>
    <s v="CWT"/>
    <s v="P"/>
    <s v="Y"/>
    <s v="Y"/>
    <s v="Y"/>
    <s v="Y"/>
    <n v="5.4000000000000003E-3"/>
    <x v="0"/>
    <n v="84095"/>
    <n v="302145"/>
    <x v="0"/>
    <n v="32522"/>
    <x v="16"/>
    <m/>
    <m/>
    <m/>
    <m/>
    <m/>
    <m/>
    <m/>
    <m/>
    <m/>
    <m/>
    <m/>
    <m/>
    <m/>
    <m/>
    <m/>
    <m/>
    <m/>
    <m/>
    <m/>
    <m/>
    <m/>
    <m/>
    <m/>
    <m/>
    <m/>
    <m/>
    <m/>
    <m/>
    <m/>
    <m/>
    <m/>
    <m/>
    <m/>
    <m/>
    <m/>
    <m/>
    <m/>
    <m/>
    <m/>
    <m/>
    <m/>
    <m/>
    <m/>
    <m/>
    <m/>
    <m/>
    <m/>
    <m/>
    <m/>
    <n v="18.579999999999998"/>
    <m/>
    <m/>
    <m/>
    <m/>
    <m/>
    <m/>
    <m/>
    <m/>
    <m/>
    <m/>
    <m/>
    <m/>
    <m/>
    <m/>
    <m/>
    <m/>
    <m/>
    <m/>
    <m/>
    <m/>
    <m/>
    <m/>
    <m/>
    <m/>
    <m/>
    <m/>
    <m/>
    <m/>
    <m/>
    <m/>
    <m/>
    <m/>
    <m/>
    <m/>
    <m/>
    <m/>
    <m/>
    <m/>
    <m/>
    <m/>
    <m/>
    <m/>
    <m/>
    <m/>
    <m/>
    <m/>
    <m/>
    <m/>
    <m/>
    <m/>
    <m/>
    <m/>
    <m/>
    <m/>
    <m/>
    <m/>
    <m/>
    <m/>
    <m/>
    <m/>
    <m/>
    <m/>
    <m/>
    <m/>
    <m/>
    <m/>
    <m/>
    <m/>
    <m/>
    <m/>
    <m/>
    <m/>
    <m/>
    <m/>
    <m/>
    <m/>
    <m/>
    <m/>
    <m/>
    <m/>
    <m/>
    <n v="11.61"/>
    <m/>
    <m/>
    <m/>
    <m/>
    <m/>
    <m/>
    <m/>
    <m/>
    <m/>
    <m/>
    <m/>
    <m/>
    <m/>
    <m/>
    <m/>
    <m/>
    <m/>
    <m/>
    <m/>
    <m/>
    <m/>
    <m/>
    <m/>
    <m/>
    <m/>
    <m/>
    <m/>
    <n v="46.93"/>
    <m/>
    <m/>
    <m/>
    <m/>
    <n v="77.7"/>
    <n v="60.17"/>
    <m/>
    <m/>
    <n v="30.19"/>
    <n v="46.93"/>
    <n v="77.12"/>
    <n v="137.87"/>
    <n v="214.99"/>
  </r>
  <r>
    <n v="27"/>
    <n v="106"/>
    <s v="Quinsam R"/>
    <s v="OPS"/>
    <s v="124"/>
    <s v="Chinook"/>
    <s v="3"/>
    <x v="0"/>
    <x v="10"/>
    <n v="106"/>
    <x v="11"/>
    <s v="CK-29"/>
    <s v="EAST VANCOUVER ISLAND-NORTH_FA_0.x"/>
    <s v="M"/>
    <s v="H"/>
    <n v="106"/>
    <s v="Quinsam River H"/>
    <n v="106"/>
    <s v="Quinsam R"/>
    <s v="JNST"/>
    <s v="S"/>
    <x v="1"/>
    <s v="182466"/>
    <n v="0"/>
    <s v="182466"/>
    <n v="2013"/>
    <s v="20130506"/>
    <s v="20130506"/>
    <n v="82"/>
    <n v="5.6"/>
    <m/>
    <s v="CWT"/>
    <s v="P"/>
    <s v="Y"/>
    <s v="Y"/>
    <s v="Y"/>
    <s v="Y"/>
    <n v="5.4000000000000003E-3"/>
    <x v="0"/>
    <n v="84095"/>
    <n v="302145"/>
    <x v="1"/>
    <n v="32522"/>
    <x v="17"/>
    <m/>
    <m/>
    <m/>
    <m/>
    <m/>
    <m/>
    <m/>
    <m/>
    <m/>
    <m/>
    <m/>
    <m/>
    <m/>
    <n v="30.08"/>
    <m/>
    <m/>
    <m/>
    <m/>
    <m/>
    <m/>
    <m/>
    <n v="16.13"/>
    <m/>
    <m/>
    <m/>
    <m/>
    <n v="15.77"/>
    <m/>
    <n v="59.72"/>
    <m/>
    <m/>
    <m/>
    <m/>
    <m/>
    <n v="79.77"/>
    <m/>
    <m/>
    <m/>
    <m/>
    <m/>
    <m/>
    <m/>
    <m/>
    <m/>
    <m/>
    <m/>
    <m/>
    <m/>
    <m/>
    <n v="64.349999999999994"/>
    <m/>
    <m/>
    <m/>
    <m/>
    <m/>
    <m/>
    <m/>
    <m/>
    <m/>
    <m/>
    <m/>
    <m/>
    <m/>
    <m/>
    <m/>
    <m/>
    <m/>
    <m/>
    <m/>
    <m/>
    <m/>
    <m/>
    <m/>
    <m/>
    <m/>
    <m/>
    <m/>
    <m/>
    <m/>
    <m/>
    <m/>
    <m/>
    <m/>
    <m/>
    <m/>
    <m/>
    <m/>
    <m/>
    <m/>
    <m/>
    <m/>
    <m/>
    <m/>
    <m/>
    <m/>
    <m/>
    <m/>
    <m/>
    <m/>
    <m/>
    <m/>
    <m/>
    <m/>
    <m/>
    <m/>
    <m/>
    <m/>
    <m/>
    <m/>
    <m/>
    <m/>
    <m/>
    <m/>
    <m/>
    <m/>
    <m/>
    <m/>
    <m/>
    <m/>
    <m/>
    <m/>
    <m/>
    <m/>
    <m/>
    <m/>
    <m/>
    <m/>
    <m/>
    <m/>
    <m/>
    <m/>
    <m/>
    <m/>
    <m/>
    <m/>
    <m/>
    <n v="48.39"/>
    <m/>
    <m/>
    <n v="0"/>
    <n v="32.26"/>
    <m/>
    <m/>
    <m/>
    <m/>
    <m/>
    <m/>
    <n v="16.13"/>
    <m/>
    <m/>
    <m/>
    <m/>
    <m/>
    <m/>
    <m/>
    <m/>
    <m/>
    <m/>
    <m/>
    <n v="162.93"/>
    <m/>
    <m/>
    <m/>
    <m/>
    <n v="138.72"/>
    <n v="554.80999999999995"/>
    <m/>
    <m/>
    <n v="362.6"/>
    <n v="162.93"/>
    <n v="525.53"/>
    <n v="693.53"/>
    <n v="1219.06"/>
  </r>
  <r>
    <n v="27"/>
    <n v="106"/>
    <s v="Quinsam R"/>
    <s v="OPS"/>
    <s v="124"/>
    <s v="Chinook"/>
    <s v="3"/>
    <x v="0"/>
    <x v="10"/>
    <n v="106"/>
    <x v="11"/>
    <s v="CK-29"/>
    <s v="EAST VANCOUVER ISLAND-NORTH_FA_0.x"/>
    <s v="M"/>
    <s v="H"/>
    <n v="106"/>
    <s v="Quinsam River H"/>
    <n v="106"/>
    <s v="Quinsam R"/>
    <s v="JNST"/>
    <s v="S"/>
    <x v="1"/>
    <s v="182466"/>
    <n v="0"/>
    <s v="182466"/>
    <n v="2013"/>
    <s v="20130506"/>
    <s v="20130506"/>
    <n v="82"/>
    <n v="5.6"/>
    <m/>
    <s v="CWT"/>
    <s v="P"/>
    <s v="Y"/>
    <s v="Y"/>
    <s v="Y"/>
    <s v="Y"/>
    <n v="5.4000000000000003E-3"/>
    <x v="0"/>
    <n v="84095"/>
    <n v="302145"/>
    <x v="2"/>
    <n v="32522"/>
    <x v="18"/>
    <m/>
    <m/>
    <m/>
    <m/>
    <m/>
    <m/>
    <m/>
    <m/>
    <m/>
    <m/>
    <m/>
    <m/>
    <m/>
    <m/>
    <m/>
    <m/>
    <m/>
    <m/>
    <m/>
    <m/>
    <m/>
    <m/>
    <m/>
    <m/>
    <m/>
    <m/>
    <m/>
    <m/>
    <n v="14.26"/>
    <m/>
    <m/>
    <m/>
    <m/>
    <m/>
    <m/>
    <m/>
    <m/>
    <m/>
    <m/>
    <m/>
    <m/>
    <m/>
    <m/>
    <m/>
    <m/>
    <m/>
    <m/>
    <m/>
    <m/>
    <m/>
    <m/>
    <m/>
    <m/>
    <m/>
    <m/>
    <m/>
    <m/>
    <m/>
    <m/>
    <m/>
    <m/>
    <m/>
    <m/>
    <m/>
    <m/>
    <m/>
    <m/>
    <m/>
    <m/>
    <m/>
    <m/>
    <m/>
    <m/>
    <m/>
    <m/>
    <m/>
    <m/>
    <m/>
    <m/>
    <m/>
    <m/>
    <m/>
    <m/>
    <m/>
    <m/>
    <m/>
    <m/>
    <m/>
    <m/>
    <m/>
    <m/>
    <m/>
    <m/>
    <m/>
    <m/>
    <m/>
    <m/>
    <m/>
    <m/>
    <m/>
    <m/>
    <m/>
    <m/>
    <m/>
    <m/>
    <m/>
    <m/>
    <m/>
    <m/>
    <m/>
    <m/>
    <m/>
    <m/>
    <m/>
    <m/>
    <m/>
    <m/>
    <m/>
    <m/>
    <m/>
    <m/>
    <m/>
    <m/>
    <m/>
    <m/>
    <m/>
    <m/>
    <m/>
    <m/>
    <m/>
    <m/>
    <n v="28.92"/>
    <m/>
    <m/>
    <m/>
    <m/>
    <m/>
    <m/>
    <m/>
    <m/>
    <m/>
    <m/>
    <m/>
    <m/>
    <m/>
    <m/>
    <m/>
    <n v="25.01"/>
    <m/>
    <m/>
    <m/>
    <m/>
    <m/>
    <m/>
    <m/>
    <m/>
    <m/>
    <m/>
    <m/>
    <n v="15.02"/>
    <m/>
    <m/>
    <m/>
    <m/>
    <n v="24.56"/>
    <n v="52.87"/>
    <m/>
    <m/>
    <n v="68.19"/>
    <n v="15.02"/>
    <n v="83.21"/>
    <n v="77.430000000000007"/>
    <n v="160.64000000000001"/>
  </r>
  <r>
    <n v="27"/>
    <n v="106"/>
    <s v="Quinsam R"/>
    <s v="OPS"/>
    <s v="124"/>
    <s v="Chinook"/>
    <s v="3"/>
    <x v="0"/>
    <x v="10"/>
    <n v="106"/>
    <x v="11"/>
    <s v="CK-29"/>
    <s v="EAST VANCOUVER ISLAND-NORTH_FA_0.x"/>
    <s v="M"/>
    <s v="H"/>
    <n v="106"/>
    <s v="Quinsam River H"/>
    <n v="106"/>
    <s v="Quinsam R"/>
    <s v="JNST"/>
    <s v="S"/>
    <x v="1"/>
    <s v="182489"/>
    <n v="0"/>
    <s v="182489"/>
    <n v="2013"/>
    <s v="20130513"/>
    <s v="20130513"/>
    <n v="83"/>
    <n v="5.94"/>
    <m/>
    <s v="CWT"/>
    <s v="P"/>
    <s v="Y"/>
    <s v="Y"/>
    <s v="Y"/>
    <s v="Y"/>
    <n v="5.1000000000000004E-3"/>
    <x v="0"/>
    <n v="52661"/>
    <n v="198258"/>
    <x v="4"/>
    <n v="32527"/>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5"/>
    <n v="5.7"/>
    <m/>
    <m/>
    <n v="0"/>
    <n v="0"/>
    <n v="0"/>
    <n v="8.65"/>
    <n v="8.65"/>
  </r>
  <r>
    <n v="27"/>
    <n v="106"/>
    <s v="Quinsam R"/>
    <s v="OPS"/>
    <s v="124"/>
    <s v="Chinook"/>
    <s v="3"/>
    <x v="0"/>
    <x v="10"/>
    <n v="106"/>
    <x v="11"/>
    <s v="CK-29"/>
    <s v="EAST VANCOUVER ISLAND-NORTH_FA_0.x"/>
    <s v="M"/>
    <s v="H"/>
    <n v="106"/>
    <s v="Quinsam River H"/>
    <n v="106"/>
    <s v="Quinsam R"/>
    <s v="JNST"/>
    <s v="S"/>
    <x v="1"/>
    <s v="182489"/>
    <n v="0"/>
    <s v="182489"/>
    <n v="2013"/>
    <s v="20130513"/>
    <s v="20130513"/>
    <n v="83"/>
    <n v="5.94"/>
    <m/>
    <s v="CWT"/>
    <s v="P"/>
    <s v="Y"/>
    <s v="Y"/>
    <s v="Y"/>
    <s v="Y"/>
    <n v="5.1000000000000004E-3"/>
    <x v="0"/>
    <n v="52661"/>
    <n v="198258"/>
    <x v="0"/>
    <n v="32527"/>
    <x v="16"/>
    <m/>
    <m/>
    <m/>
    <m/>
    <m/>
    <m/>
    <m/>
    <m/>
    <m/>
    <m/>
    <m/>
    <m/>
    <m/>
    <m/>
    <m/>
    <m/>
    <m/>
    <m/>
    <m/>
    <m/>
    <m/>
    <m/>
    <m/>
    <m/>
    <m/>
    <m/>
    <m/>
    <m/>
    <m/>
    <m/>
    <m/>
    <m/>
    <m/>
    <m/>
    <m/>
    <m/>
    <m/>
    <m/>
    <m/>
    <n v="22.55"/>
    <m/>
    <m/>
    <m/>
    <m/>
    <m/>
    <m/>
    <m/>
    <m/>
    <m/>
    <m/>
    <m/>
    <m/>
    <m/>
    <m/>
    <m/>
    <m/>
    <m/>
    <m/>
    <m/>
    <m/>
    <m/>
    <m/>
    <m/>
    <m/>
    <m/>
    <m/>
    <m/>
    <m/>
    <m/>
    <m/>
    <m/>
    <m/>
    <m/>
    <m/>
    <m/>
    <m/>
    <m/>
    <m/>
    <m/>
    <m/>
    <m/>
    <m/>
    <m/>
    <m/>
    <m/>
    <m/>
    <m/>
    <m/>
    <m/>
    <m/>
    <m/>
    <m/>
    <m/>
    <m/>
    <m/>
    <m/>
    <m/>
    <m/>
    <m/>
    <m/>
    <m/>
    <m/>
    <m/>
    <m/>
    <m/>
    <m/>
    <m/>
    <m/>
    <m/>
    <m/>
    <m/>
    <m/>
    <m/>
    <m/>
    <m/>
    <m/>
    <m/>
    <m/>
    <m/>
    <m/>
    <m/>
    <m/>
    <m/>
    <m/>
    <m/>
    <m/>
    <m/>
    <m/>
    <m/>
    <m/>
    <m/>
    <m/>
    <m/>
    <m/>
    <m/>
    <m/>
    <m/>
    <m/>
    <m/>
    <m/>
    <m/>
    <m/>
    <m/>
    <n v="31.62"/>
    <m/>
    <m/>
    <m/>
    <n v="31.62"/>
    <m/>
    <m/>
    <m/>
    <m/>
    <m/>
    <m/>
    <m/>
    <m/>
    <m/>
    <m/>
    <m/>
    <n v="59.38"/>
    <m/>
    <m/>
    <m/>
    <m/>
    <n v="27.2"/>
    <n v="29.2"/>
    <n v="1.19"/>
    <m/>
    <n v="85.79"/>
    <n v="59.38"/>
    <n v="145.16999999999999"/>
    <n v="57.59"/>
    <n v="202.76"/>
  </r>
  <r>
    <n v="27"/>
    <n v="106"/>
    <s v="Quinsam R"/>
    <s v="OPS"/>
    <s v="124"/>
    <s v="Chinook"/>
    <s v="3"/>
    <x v="0"/>
    <x v="10"/>
    <n v="106"/>
    <x v="11"/>
    <s v="CK-29"/>
    <s v="EAST VANCOUVER ISLAND-NORTH_FA_0.x"/>
    <s v="M"/>
    <s v="H"/>
    <n v="106"/>
    <s v="Quinsam River H"/>
    <n v="106"/>
    <s v="Quinsam R"/>
    <s v="JNST"/>
    <s v="S"/>
    <x v="1"/>
    <s v="182489"/>
    <n v="0"/>
    <s v="182489"/>
    <n v="2013"/>
    <s v="20130513"/>
    <s v="20130513"/>
    <n v="83"/>
    <n v="5.94"/>
    <m/>
    <s v="CWT"/>
    <s v="P"/>
    <s v="Y"/>
    <s v="Y"/>
    <s v="Y"/>
    <s v="Y"/>
    <n v="5.1000000000000004E-3"/>
    <x v="0"/>
    <n v="52661"/>
    <n v="198258"/>
    <x v="1"/>
    <n v="32527"/>
    <x v="17"/>
    <m/>
    <m/>
    <m/>
    <m/>
    <m/>
    <m/>
    <m/>
    <m/>
    <m/>
    <m/>
    <m/>
    <m/>
    <m/>
    <m/>
    <m/>
    <m/>
    <m/>
    <m/>
    <m/>
    <m/>
    <m/>
    <n v="16.899999999999999"/>
    <m/>
    <m/>
    <m/>
    <m/>
    <m/>
    <m/>
    <n v="21.01"/>
    <m/>
    <m/>
    <m/>
    <m/>
    <m/>
    <n v="21.01"/>
    <m/>
    <m/>
    <m/>
    <m/>
    <m/>
    <m/>
    <m/>
    <m/>
    <m/>
    <m/>
    <m/>
    <m/>
    <m/>
    <m/>
    <n v="67.44"/>
    <m/>
    <m/>
    <m/>
    <m/>
    <m/>
    <m/>
    <m/>
    <m/>
    <m/>
    <m/>
    <m/>
    <m/>
    <m/>
    <m/>
    <m/>
    <m/>
    <m/>
    <m/>
    <m/>
    <m/>
    <m/>
    <m/>
    <m/>
    <m/>
    <m/>
    <m/>
    <m/>
    <m/>
    <m/>
    <m/>
    <m/>
    <m/>
    <m/>
    <m/>
    <m/>
    <m/>
    <m/>
    <m/>
    <m/>
    <m/>
    <m/>
    <m/>
    <m/>
    <m/>
    <m/>
    <m/>
    <m/>
    <m/>
    <m/>
    <m/>
    <m/>
    <m/>
    <m/>
    <m/>
    <m/>
    <m/>
    <m/>
    <m/>
    <m/>
    <m/>
    <m/>
    <m/>
    <m/>
    <m/>
    <m/>
    <m/>
    <m/>
    <m/>
    <m/>
    <m/>
    <m/>
    <m/>
    <m/>
    <m/>
    <m/>
    <m/>
    <m/>
    <m/>
    <m/>
    <m/>
    <m/>
    <m/>
    <m/>
    <m/>
    <m/>
    <m/>
    <n v="16.899999999999999"/>
    <m/>
    <m/>
    <m/>
    <n v="16.899999999999999"/>
    <m/>
    <m/>
    <n v="16.899999999999999"/>
    <m/>
    <m/>
    <m/>
    <n v="16.899999999999999"/>
    <m/>
    <m/>
    <m/>
    <m/>
    <m/>
    <m/>
    <m/>
    <m/>
    <m/>
    <m/>
    <m/>
    <n v="127.01"/>
    <m/>
    <m/>
    <m/>
    <m/>
    <n v="113.88"/>
    <n v="212.27"/>
    <m/>
    <m/>
    <n v="193.96"/>
    <n v="127.01"/>
    <n v="320.97000000000003"/>
    <n v="326.14999999999998"/>
    <n v="647.11999999999989"/>
  </r>
  <r>
    <n v="27"/>
    <n v="106"/>
    <s v="Quinsam R"/>
    <s v="OPS"/>
    <s v="124"/>
    <s v="Chinook"/>
    <s v="3"/>
    <x v="0"/>
    <x v="10"/>
    <n v="106"/>
    <x v="11"/>
    <s v="CK-29"/>
    <s v="EAST VANCOUVER ISLAND-NORTH_FA_0.x"/>
    <s v="M"/>
    <s v="H"/>
    <n v="106"/>
    <s v="Quinsam River H"/>
    <n v="106"/>
    <s v="Quinsam R"/>
    <s v="JNST"/>
    <s v="S"/>
    <x v="1"/>
    <s v="182489"/>
    <n v="0"/>
    <s v="182489"/>
    <n v="2013"/>
    <s v="20130513"/>
    <s v="20130513"/>
    <n v="83"/>
    <n v="5.94"/>
    <m/>
    <s v="CWT"/>
    <s v="P"/>
    <s v="Y"/>
    <s v="Y"/>
    <s v="Y"/>
    <s v="Y"/>
    <n v="5.1000000000000004E-3"/>
    <x v="0"/>
    <n v="52661"/>
    <n v="198258"/>
    <x v="2"/>
    <n v="32527"/>
    <x v="18"/>
    <m/>
    <m/>
    <m/>
    <m/>
    <m/>
    <m/>
    <m/>
    <m/>
    <m/>
    <m/>
    <m/>
    <m/>
    <m/>
    <m/>
    <m/>
    <m/>
    <m/>
    <m/>
    <m/>
    <m/>
    <m/>
    <m/>
    <m/>
    <m/>
    <m/>
    <m/>
    <n v="13.97"/>
    <m/>
    <m/>
    <m/>
    <m/>
    <m/>
    <m/>
    <m/>
    <m/>
    <m/>
    <m/>
    <m/>
    <m/>
    <m/>
    <m/>
    <m/>
    <m/>
    <m/>
    <m/>
    <m/>
    <m/>
    <m/>
    <m/>
    <m/>
    <m/>
    <m/>
    <m/>
    <m/>
    <m/>
    <m/>
    <m/>
    <m/>
    <m/>
    <m/>
    <m/>
    <m/>
    <m/>
    <m/>
    <m/>
    <m/>
    <m/>
    <m/>
    <m/>
    <m/>
    <m/>
    <m/>
    <m/>
    <m/>
    <m/>
    <m/>
    <m/>
    <m/>
    <m/>
    <m/>
    <m/>
    <m/>
    <m/>
    <m/>
    <m/>
    <m/>
    <m/>
    <m/>
    <m/>
    <m/>
    <m/>
    <m/>
    <m/>
    <m/>
    <m/>
    <m/>
    <m/>
    <m/>
    <m/>
    <m/>
    <m/>
    <m/>
    <m/>
    <m/>
    <m/>
    <m/>
    <m/>
    <m/>
    <m/>
    <m/>
    <m/>
    <m/>
    <m/>
    <m/>
    <m/>
    <m/>
    <m/>
    <m/>
    <m/>
    <m/>
    <m/>
    <m/>
    <m/>
    <m/>
    <m/>
    <m/>
    <m/>
    <m/>
    <m/>
    <m/>
    <m/>
    <m/>
    <m/>
    <m/>
    <m/>
    <m/>
    <m/>
    <m/>
    <m/>
    <m/>
    <m/>
    <m/>
    <m/>
    <m/>
    <m/>
    <m/>
    <m/>
    <m/>
    <m/>
    <m/>
    <m/>
    <m/>
    <m/>
    <m/>
    <m/>
    <m/>
    <m/>
    <m/>
    <m/>
    <n v="33.54"/>
    <m/>
    <m/>
    <m/>
    <m/>
    <n v="20.78"/>
    <n v="47.78"/>
    <m/>
    <m/>
    <n v="13.97"/>
    <n v="33.54"/>
    <n v="47.51"/>
    <n v="68.56"/>
    <n v="116.07"/>
  </r>
  <r>
    <n v="27"/>
    <n v="106"/>
    <s v="Quinsam R"/>
    <s v="OPS"/>
    <s v="124"/>
    <s v="Chinook"/>
    <s v="3"/>
    <x v="0"/>
    <x v="11"/>
    <n v="106"/>
    <x v="11"/>
    <s v="CK-29"/>
    <s v="EAST VANCOUVER ISLAND-NORTH_FA_0.x"/>
    <s v="M"/>
    <s v="H"/>
    <n v="420"/>
    <s v="Discovery Passage Seapens"/>
    <n v="420"/>
    <s v="Discovery Pass"/>
    <s v="JNST"/>
    <s v="S"/>
    <x v="2"/>
    <s v="183564"/>
    <n v="0"/>
    <s v="183564"/>
    <n v="2014"/>
    <s v="20140506"/>
    <s v="20140506"/>
    <n v="92"/>
    <n v="8.93"/>
    <m/>
    <s v="CWT"/>
    <s v="B"/>
    <s v="Y"/>
    <s v="Y"/>
    <s v="Y"/>
    <s v="Y"/>
    <n v="9.9000000000000008E-3"/>
    <x v="0"/>
    <n v="21899"/>
    <n v="219597"/>
    <x v="4"/>
    <n v="33637"/>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92"/>
    <n v="7.79"/>
    <m/>
    <m/>
    <n v="0"/>
    <n v="0"/>
    <n v="0"/>
    <n v="13.71"/>
    <n v="13.71"/>
  </r>
  <r>
    <n v="27"/>
    <n v="106"/>
    <s v="Quinsam R"/>
    <s v="OPS"/>
    <s v="124"/>
    <s v="Chinook"/>
    <s v="3"/>
    <x v="0"/>
    <x v="11"/>
    <n v="106"/>
    <x v="11"/>
    <s v="CK-29"/>
    <s v="EAST VANCOUVER ISLAND-NORTH_FA_0.x"/>
    <s v="M"/>
    <s v="H"/>
    <n v="420"/>
    <s v="Discovery Passage Seapens"/>
    <n v="420"/>
    <s v="Discovery Pass"/>
    <s v="JNST"/>
    <s v="S"/>
    <x v="2"/>
    <s v="183564"/>
    <n v="0"/>
    <s v="183564"/>
    <n v="2014"/>
    <s v="20140506"/>
    <s v="20140506"/>
    <n v="92"/>
    <n v="8.93"/>
    <m/>
    <s v="CWT"/>
    <s v="B"/>
    <s v="Y"/>
    <s v="Y"/>
    <s v="Y"/>
    <s v="Y"/>
    <n v="9.9000000000000008E-3"/>
    <x v="0"/>
    <n v="21899"/>
    <n v="219597"/>
    <x v="0"/>
    <n v="33637"/>
    <x v="17"/>
    <m/>
    <m/>
    <m/>
    <m/>
    <m/>
    <m/>
    <m/>
    <m/>
    <m/>
    <m/>
    <m/>
    <m/>
    <m/>
    <m/>
    <m/>
    <m/>
    <m/>
    <m/>
    <m/>
    <m/>
    <m/>
    <n v="45.02"/>
    <m/>
    <m/>
    <m/>
    <m/>
    <m/>
    <m/>
    <m/>
    <m/>
    <m/>
    <m/>
    <m/>
    <m/>
    <m/>
    <m/>
    <m/>
    <m/>
    <m/>
    <m/>
    <m/>
    <m/>
    <m/>
    <m/>
    <m/>
    <m/>
    <m/>
    <m/>
    <m/>
    <n v="59.87"/>
    <m/>
    <m/>
    <m/>
    <m/>
    <m/>
    <m/>
    <m/>
    <m/>
    <m/>
    <m/>
    <m/>
    <m/>
    <m/>
    <m/>
    <m/>
    <m/>
    <m/>
    <m/>
    <m/>
    <m/>
    <m/>
    <m/>
    <m/>
    <m/>
    <m/>
    <m/>
    <m/>
    <m/>
    <m/>
    <m/>
    <m/>
    <m/>
    <m/>
    <m/>
    <m/>
    <m/>
    <m/>
    <m/>
    <m/>
    <m/>
    <m/>
    <m/>
    <m/>
    <m/>
    <m/>
    <m/>
    <m/>
    <m/>
    <m/>
    <m/>
    <m/>
    <m/>
    <m/>
    <m/>
    <m/>
    <m/>
    <m/>
    <m/>
    <m/>
    <m/>
    <m/>
    <m/>
    <m/>
    <m/>
    <m/>
    <m/>
    <m/>
    <m/>
    <m/>
    <m/>
    <m/>
    <m/>
    <m/>
    <m/>
    <m/>
    <m/>
    <m/>
    <m/>
    <m/>
    <m/>
    <m/>
    <m/>
    <m/>
    <m/>
    <m/>
    <m/>
    <m/>
    <m/>
    <m/>
    <m/>
    <m/>
    <m/>
    <m/>
    <m/>
    <m/>
    <m/>
    <m/>
    <m/>
    <m/>
    <m/>
    <m/>
    <m/>
    <m/>
    <m/>
    <m/>
    <m/>
    <m/>
    <m/>
    <m/>
    <m/>
    <m/>
    <m/>
    <m/>
    <m/>
    <n v="14.3"/>
    <n v="17.649999999999999"/>
    <m/>
    <m/>
    <n v="104.89"/>
    <n v="0"/>
    <n v="104.89"/>
    <n v="31.95"/>
    <n v="136.84"/>
  </r>
  <r>
    <n v="27"/>
    <n v="106"/>
    <s v="Quinsam R"/>
    <s v="OPS"/>
    <s v="124"/>
    <s v="Chinook"/>
    <s v="3"/>
    <x v="0"/>
    <x v="11"/>
    <n v="106"/>
    <x v="11"/>
    <s v="CK-29"/>
    <s v="EAST VANCOUVER ISLAND-NORTH_FA_0.x"/>
    <s v="M"/>
    <s v="H"/>
    <n v="420"/>
    <s v="Discovery Passage Seapens"/>
    <n v="420"/>
    <s v="Discovery Pass"/>
    <s v="JNST"/>
    <s v="S"/>
    <x v="2"/>
    <s v="183564"/>
    <n v="0"/>
    <s v="183564"/>
    <n v="2014"/>
    <s v="20140506"/>
    <s v="20140506"/>
    <n v="92"/>
    <n v="8.93"/>
    <m/>
    <s v="CWT"/>
    <s v="B"/>
    <s v="Y"/>
    <s v="Y"/>
    <s v="Y"/>
    <s v="Y"/>
    <n v="9.9000000000000008E-3"/>
    <x v="0"/>
    <n v="21899"/>
    <n v="219597"/>
    <x v="1"/>
    <n v="33637"/>
    <x v="18"/>
    <m/>
    <m/>
    <m/>
    <m/>
    <m/>
    <m/>
    <m/>
    <m/>
    <m/>
    <m/>
    <m/>
    <m/>
    <m/>
    <m/>
    <m/>
    <m/>
    <m/>
    <m/>
    <m/>
    <m/>
    <m/>
    <m/>
    <m/>
    <m/>
    <m/>
    <m/>
    <m/>
    <m/>
    <m/>
    <m/>
    <m/>
    <m/>
    <m/>
    <m/>
    <m/>
    <m/>
    <m/>
    <m/>
    <m/>
    <m/>
    <m/>
    <m/>
    <m/>
    <m/>
    <m/>
    <m/>
    <m/>
    <m/>
    <m/>
    <n v="43.22"/>
    <m/>
    <m/>
    <m/>
    <m/>
    <m/>
    <m/>
    <m/>
    <m/>
    <m/>
    <m/>
    <m/>
    <m/>
    <m/>
    <m/>
    <m/>
    <m/>
    <m/>
    <m/>
    <m/>
    <m/>
    <m/>
    <m/>
    <m/>
    <m/>
    <m/>
    <m/>
    <m/>
    <m/>
    <m/>
    <m/>
    <m/>
    <m/>
    <m/>
    <m/>
    <m/>
    <m/>
    <m/>
    <m/>
    <m/>
    <m/>
    <m/>
    <m/>
    <m/>
    <m/>
    <m/>
    <m/>
    <m/>
    <m/>
    <m/>
    <m/>
    <m/>
    <m/>
    <m/>
    <m/>
    <m/>
    <m/>
    <m/>
    <m/>
    <m/>
    <m/>
    <m/>
    <m/>
    <m/>
    <m/>
    <m/>
    <m/>
    <m/>
    <m/>
    <m/>
    <m/>
    <m/>
    <m/>
    <m/>
    <m/>
    <m/>
    <m/>
    <m/>
    <m/>
    <m/>
    <m/>
    <m/>
    <m/>
    <m/>
    <m/>
    <m/>
    <m/>
    <m/>
    <m/>
    <m/>
    <m/>
    <m/>
    <m/>
    <m/>
    <m/>
    <m/>
    <m/>
    <m/>
    <m/>
    <m/>
    <m/>
    <m/>
    <m/>
    <m/>
    <m/>
    <m/>
    <m/>
    <m/>
    <m/>
    <m/>
    <n v="56.85"/>
    <m/>
    <m/>
    <m/>
    <m/>
    <n v="44.91"/>
    <n v="147.77000000000001"/>
    <m/>
    <m/>
    <n v="43.22"/>
    <n v="56.85"/>
    <n v="100.07"/>
    <n v="192.68"/>
    <n v="292.75"/>
  </r>
  <r>
    <n v="27"/>
    <n v="106"/>
    <s v="Quinsam R"/>
    <s v="OPS"/>
    <s v="124"/>
    <s v="Chinook"/>
    <s v="3"/>
    <x v="0"/>
    <x v="11"/>
    <n v="106"/>
    <x v="11"/>
    <s v="CK-29"/>
    <s v="EAST VANCOUVER ISLAND-NORTH_FA_0.x"/>
    <s v="M"/>
    <s v="H"/>
    <n v="420"/>
    <s v="Discovery Passage Seapens"/>
    <n v="420"/>
    <s v="Discovery Pass"/>
    <s v="JNST"/>
    <s v="S"/>
    <x v="2"/>
    <s v="183564"/>
    <n v="0"/>
    <s v="183564"/>
    <n v="2014"/>
    <s v="20140506"/>
    <s v="20140506"/>
    <n v="92"/>
    <n v="8.93"/>
    <m/>
    <s v="CWT"/>
    <s v="B"/>
    <s v="Y"/>
    <s v="Y"/>
    <s v="Y"/>
    <s v="Y"/>
    <n v="9.9000000000000008E-3"/>
    <x v="0"/>
    <n v="21899"/>
    <n v="219597"/>
    <x v="2"/>
    <n v="33637"/>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22"/>
    <n v="4.83"/>
    <m/>
    <m/>
    <n v="0"/>
    <n v="0"/>
    <n v="0"/>
    <n v="10.050000000000001"/>
    <n v="10.050000000000001"/>
  </r>
  <r>
    <n v="27"/>
    <n v="106"/>
    <s v="Quinsam R"/>
    <s v="OPS"/>
    <s v="124"/>
    <s v="Chinook"/>
    <s v="3"/>
    <x v="0"/>
    <x v="11"/>
    <n v="106"/>
    <x v="11"/>
    <s v="CK-29"/>
    <s v="EAST VANCOUVER ISLAND-NORTH_FA_0.x"/>
    <s v="M"/>
    <s v="H"/>
    <n v="420"/>
    <s v="Discovery Passage Seapens"/>
    <n v="420"/>
    <s v="Discovery Pass"/>
    <s v="JNST"/>
    <s v="S"/>
    <x v="2"/>
    <s v="183565"/>
    <n v="0"/>
    <s v="183565"/>
    <n v="2014"/>
    <s v="20140506"/>
    <s v="20140506"/>
    <n v="90"/>
    <n v="8.18"/>
    <m/>
    <s v="CWT"/>
    <s v="B"/>
    <s v="Y"/>
    <s v="Y"/>
    <s v="Y"/>
    <s v="Y"/>
    <n v="7.1999999999999998E-3"/>
    <x v="0"/>
    <n v="22785"/>
    <n v="239745"/>
    <x v="4"/>
    <n v="33638"/>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7.3"/>
    <n v="0.87"/>
    <m/>
    <m/>
    <n v="0"/>
    <n v="0"/>
    <n v="0"/>
    <n v="8.17"/>
    <n v="8.17"/>
  </r>
  <r>
    <n v="27"/>
    <n v="106"/>
    <s v="Quinsam R"/>
    <s v="OPS"/>
    <s v="124"/>
    <s v="Chinook"/>
    <s v="3"/>
    <x v="0"/>
    <x v="11"/>
    <n v="106"/>
    <x v="11"/>
    <s v="CK-29"/>
    <s v="EAST VANCOUVER ISLAND-NORTH_FA_0.x"/>
    <s v="M"/>
    <s v="H"/>
    <n v="420"/>
    <s v="Discovery Passage Seapens"/>
    <n v="420"/>
    <s v="Discovery Pass"/>
    <s v="JNST"/>
    <s v="S"/>
    <x v="2"/>
    <s v="183565"/>
    <n v="0"/>
    <s v="183565"/>
    <n v="2014"/>
    <s v="20140506"/>
    <s v="20140506"/>
    <n v="90"/>
    <n v="8.18"/>
    <m/>
    <s v="CWT"/>
    <s v="B"/>
    <s v="Y"/>
    <s v="Y"/>
    <s v="Y"/>
    <s v="Y"/>
    <n v="7.1999999999999998E-3"/>
    <x v="0"/>
    <n v="22785"/>
    <n v="239745"/>
    <x v="0"/>
    <n v="33638"/>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89"/>
    <m/>
    <m/>
    <m/>
    <m/>
    <n v="15.01"/>
    <n v="18.52"/>
    <m/>
    <m/>
    <n v="0"/>
    <n v="17.89"/>
    <n v="17.89"/>
    <n v="33.53"/>
    <n v="51.42"/>
  </r>
  <r>
    <n v="27"/>
    <n v="106"/>
    <s v="Quinsam R"/>
    <s v="OPS"/>
    <s v="124"/>
    <s v="Chinook"/>
    <s v="3"/>
    <x v="0"/>
    <x v="11"/>
    <n v="106"/>
    <x v="11"/>
    <s v="CK-29"/>
    <s v="EAST VANCOUVER ISLAND-NORTH_FA_0.x"/>
    <s v="M"/>
    <s v="H"/>
    <n v="420"/>
    <s v="Discovery Passage Seapens"/>
    <n v="420"/>
    <s v="Discovery Pass"/>
    <s v="JNST"/>
    <s v="S"/>
    <x v="2"/>
    <s v="183565"/>
    <n v="0"/>
    <s v="183565"/>
    <n v="2014"/>
    <s v="20140506"/>
    <s v="20140506"/>
    <n v="90"/>
    <n v="8.18"/>
    <m/>
    <s v="CWT"/>
    <s v="B"/>
    <s v="Y"/>
    <s v="Y"/>
    <s v="Y"/>
    <s v="Y"/>
    <n v="7.1999999999999998E-3"/>
    <x v="0"/>
    <n v="22785"/>
    <n v="239745"/>
    <x v="1"/>
    <n v="33638"/>
    <x v="18"/>
    <m/>
    <m/>
    <m/>
    <m/>
    <m/>
    <m/>
    <m/>
    <m/>
    <m/>
    <m/>
    <m/>
    <m/>
    <m/>
    <m/>
    <m/>
    <m/>
    <m/>
    <m/>
    <m/>
    <m/>
    <m/>
    <m/>
    <m/>
    <m/>
    <m/>
    <m/>
    <m/>
    <m/>
    <n v="42.51"/>
    <m/>
    <m/>
    <m/>
    <m/>
    <m/>
    <m/>
    <m/>
    <m/>
    <m/>
    <m/>
    <m/>
    <m/>
    <m/>
    <m/>
    <m/>
    <m/>
    <m/>
    <m/>
    <m/>
    <m/>
    <n v="45.35"/>
    <m/>
    <m/>
    <m/>
    <m/>
    <m/>
    <m/>
    <m/>
    <m/>
    <m/>
    <m/>
    <m/>
    <m/>
    <m/>
    <m/>
    <m/>
    <m/>
    <m/>
    <m/>
    <m/>
    <m/>
    <m/>
    <m/>
    <m/>
    <m/>
    <m/>
    <m/>
    <m/>
    <m/>
    <m/>
    <m/>
    <m/>
    <m/>
    <m/>
    <m/>
    <m/>
    <m/>
    <m/>
    <m/>
    <m/>
    <m/>
    <m/>
    <m/>
    <m/>
    <m/>
    <m/>
    <m/>
    <m/>
    <m/>
    <m/>
    <m/>
    <m/>
    <m/>
    <m/>
    <m/>
    <m/>
    <m/>
    <m/>
    <m/>
    <m/>
    <m/>
    <m/>
    <m/>
    <m/>
    <m/>
    <m/>
    <m/>
    <m/>
    <m/>
    <m/>
    <m/>
    <m/>
    <m/>
    <m/>
    <m/>
    <m/>
    <m/>
    <m/>
    <m/>
    <m/>
    <m/>
    <m/>
    <n v="93.12"/>
    <m/>
    <m/>
    <m/>
    <m/>
    <m/>
    <m/>
    <m/>
    <m/>
    <m/>
    <m/>
    <m/>
    <m/>
    <m/>
    <m/>
    <m/>
    <m/>
    <m/>
    <m/>
    <m/>
    <m/>
    <m/>
    <m/>
    <m/>
    <m/>
    <m/>
    <m/>
    <m/>
    <n v="49.67"/>
    <m/>
    <m/>
    <m/>
    <m/>
    <n v="19.39"/>
    <n v="91.22"/>
    <m/>
    <m/>
    <n v="180.98"/>
    <n v="49.67"/>
    <n v="230.65"/>
    <n v="110.61"/>
    <n v="341.26"/>
  </r>
  <r>
    <n v="27"/>
    <n v="106"/>
    <s v="Quinsam R"/>
    <s v="OPS"/>
    <s v="124"/>
    <s v="Chinook"/>
    <s v="3"/>
    <x v="0"/>
    <x v="11"/>
    <n v="106"/>
    <x v="11"/>
    <s v="CK-29"/>
    <s v="EAST VANCOUVER ISLAND-NORTH_FA_0.x"/>
    <s v="M"/>
    <s v="H"/>
    <n v="420"/>
    <s v="Discovery Passage Seapens"/>
    <n v="420"/>
    <s v="Discovery Pass"/>
    <s v="JNST"/>
    <s v="S"/>
    <x v="2"/>
    <s v="183565"/>
    <n v="0"/>
    <s v="183565"/>
    <n v="2014"/>
    <s v="20140506"/>
    <s v="20140506"/>
    <n v="90"/>
    <n v="8.18"/>
    <m/>
    <s v="CWT"/>
    <s v="B"/>
    <s v="Y"/>
    <s v="Y"/>
    <s v="Y"/>
    <s v="Y"/>
    <n v="7.1999999999999998E-3"/>
    <x v="0"/>
    <n v="22785"/>
    <n v="239745"/>
    <x v="2"/>
    <n v="33638"/>
    <x v="0"/>
    <m/>
    <m/>
    <m/>
    <m/>
    <m/>
    <m/>
    <m/>
    <m/>
    <m/>
    <m/>
    <m/>
    <m/>
    <m/>
    <m/>
    <m/>
    <m/>
    <m/>
    <m/>
    <m/>
    <m/>
    <m/>
    <m/>
    <m/>
    <m/>
    <m/>
    <m/>
    <m/>
    <m/>
    <m/>
    <m/>
    <m/>
    <m/>
    <m/>
    <m/>
    <m/>
    <m/>
    <m/>
    <m/>
    <m/>
    <m/>
    <m/>
    <m/>
    <m/>
    <m/>
    <m/>
    <m/>
    <m/>
    <m/>
    <m/>
    <m/>
    <m/>
    <m/>
    <m/>
    <m/>
    <m/>
    <m/>
    <m/>
    <m/>
    <m/>
    <m/>
    <m/>
    <m/>
    <m/>
    <m/>
    <m/>
    <m/>
    <m/>
    <m/>
    <m/>
    <m/>
    <m/>
    <m/>
    <m/>
    <m/>
    <m/>
    <m/>
    <m/>
    <m/>
    <m/>
    <m/>
    <m/>
    <m/>
    <m/>
    <m/>
    <m/>
    <m/>
    <m/>
    <m/>
    <m/>
    <m/>
    <m/>
    <m/>
    <m/>
    <m/>
    <m/>
    <m/>
    <m/>
    <m/>
    <m/>
    <m/>
    <m/>
    <m/>
    <m/>
    <m/>
    <m/>
    <m/>
    <m/>
    <m/>
    <m/>
    <m/>
    <m/>
    <m/>
    <m/>
    <m/>
    <m/>
    <m/>
    <m/>
    <m/>
    <m/>
    <m/>
    <m/>
    <m/>
    <m/>
    <m/>
    <m/>
    <m/>
    <m/>
    <m/>
    <m/>
    <m/>
    <m/>
    <m/>
    <m/>
    <m/>
    <m/>
    <m/>
    <n v="143.1"/>
    <m/>
    <m/>
    <m/>
    <m/>
    <m/>
    <m/>
    <m/>
    <m/>
    <m/>
    <m/>
    <m/>
    <m/>
    <m/>
    <m/>
    <m/>
    <m/>
    <m/>
    <m/>
    <m/>
    <m/>
    <m/>
    <m/>
    <m/>
    <m/>
    <m/>
    <m/>
    <m/>
    <m/>
    <m/>
    <m/>
    <m/>
    <n v="143.1"/>
    <n v="0"/>
    <n v="143.1"/>
    <n v="0"/>
    <n v="143.1"/>
  </r>
  <r>
    <n v="27"/>
    <n v="106"/>
    <s v="Quinsam R"/>
    <s v="OPS"/>
    <s v="124"/>
    <s v="Chinook"/>
    <s v="3"/>
    <x v="0"/>
    <x v="11"/>
    <n v="106"/>
    <x v="11"/>
    <s v="CK-29"/>
    <s v="EAST VANCOUVER ISLAND-NORTH_FA_0.x"/>
    <s v="M"/>
    <s v="H"/>
    <n v="420"/>
    <s v="Discovery Passage Seapens"/>
    <n v="420"/>
    <s v="Discovery Pass"/>
    <s v="JNST"/>
    <s v="S"/>
    <x v="2"/>
    <s v="183566"/>
    <n v="0"/>
    <s v="183566"/>
    <n v="2014"/>
    <s v="20140507"/>
    <s v="20140507"/>
    <n v="90"/>
    <n v="7.45"/>
    <m/>
    <s v="CWT"/>
    <s v="B"/>
    <s v="Y"/>
    <s v="Y"/>
    <s v="Y"/>
    <s v="Y"/>
    <n v="9.9000000000000008E-3"/>
    <x v="0"/>
    <n v="22515"/>
    <n v="228652"/>
    <x v="0"/>
    <n v="33636"/>
    <x v="17"/>
    <m/>
    <m/>
    <m/>
    <m/>
    <m/>
    <m/>
    <m/>
    <m/>
    <m/>
    <m/>
    <m/>
    <m/>
    <m/>
    <m/>
    <m/>
    <m/>
    <m/>
    <m/>
    <m/>
    <m/>
    <m/>
    <m/>
    <m/>
    <m/>
    <m/>
    <m/>
    <m/>
    <m/>
    <m/>
    <m/>
    <m/>
    <m/>
    <m/>
    <m/>
    <m/>
    <m/>
    <m/>
    <m/>
    <m/>
    <m/>
    <m/>
    <m/>
    <m/>
    <m/>
    <m/>
    <m/>
    <m/>
    <m/>
    <m/>
    <m/>
    <m/>
    <m/>
    <m/>
    <m/>
    <m/>
    <m/>
    <m/>
    <m/>
    <m/>
    <m/>
    <m/>
    <m/>
    <m/>
    <m/>
    <m/>
    <m/>
    <m/>
    <m/>
    <m/>
    <m/>
    <m/>
    <m/>
    <m/>
    <m/>
    <m/>
    <m/>
    <m/>
    <m/>
    <m/>
    <m/>
    <m/>
    <m/>
    <m/>
    <m/>
    <m/>
    <m/>
    <m/>
    <m/>
    <m/>
    <m/>
    <m/>
    <m/>
    <m/>
    <m/>
    <m/>
    <m/>
    <m/>
    <m/>
    <m/>
    <m/>
    <m/>
    <m/>
    <m/>
    <m/>
    <m/>
    <m/>
    <m/>
    <m/>
    <m/>
    <m/>
    <m/>
    <m/>
    <m/>
    <m/>
    <m/>
    <m/>
    <m/>
    <m/>
    <m/>
    <m/>
    <m/>
    <m/>
    <m/>
    <m/>
    <m/>
    <m/>
    <m/>
    <m/>
    <m/>
    <m/>
    <m/>
    <n v="67.430000000000007"/>
    <m/>
    <m/>
    <m/>
    <m/>
    <m/>
    <m/>
    <m/>
    <m/>
    <m/>
    <m/>
    <m/>
    <m/>
    <m/>
    <m/>
    <m/>
    <m/>
    <m/>
    <m/>
    <m/>
    <m/>
    <m/>
    <m/>
    <m/>
    <m/>
    <m/>
    <m/>
    <m/>
    <n v="22.24"/>
    <m/>
    <m/>
    <m/>
    <m/>
    <m/>
    <m/>
    <m/>
    <m/>
    <n v="67.430000000000007"/>
    <n v="22.24"/>
    <n v="89.67"/>
    <n v="0"/>
    <n v="89.67"/>
  </r>
  <r>
    <n v="27"/>
    <n v="106"/>
    <s v="Quinsam R"/>
    <s v="OPS"/>
    <s v="124"/>
    <s v="Chinook"/>
    <s v="3"/>
    <x v="0"/>
    <x v="11"/>
    <n v="106"/>
    <x v="11"/>
    <s v="CK-29"/>
    <s v="EAST VANCOUVER ISLAND-NORTH_FA_0.x"/>
    <s v="M"/>
    <s v="H"/>
    <n v="420"/>
    <s v="Discovery Passage Seapens"/>
    <n v="420"/>
    <s v="Discovery Pass"/>
    <s v="JNST"/>
    <s v="S"/>
    <x v="2"/>
    <s v="183566"/>
    <n v="0"/>
    <s v="183566"/>
    <n v="2014"/>
    <s v="20140507"/>
    <s v="20140507"/>
    <n v="90"/>
    <n v="7.45"/>
    <m/>
    <s v="CWT"/>
    <s v="B"/>
    <s v="Y"/>
    <s v="Y"/>
    <s v="Y"/>
    <s v="Y"/>
    <n v="9.9000000000000008E-3"/>
    <x v="0"/>
    <n v="22515"/>
    <n v="228652"/>
    <x v="1"/>
    <n v="33636"/>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8.19"/>
    <m/>
    <m/>
    <m/>
    <m/>
    <n v="22.74"/>
    <n v="32.96"/>
    <m/>
    <m/>
    <n v="0"/>
    <n v="58.19"/>
    <n v="58.19"/>
    <n v="55.7"/>
    <n v="113.88999999999999"/>
  </r>
  <r>
    <n v="27"/>
    <n v="106"/>
    <s v="Quinsam R"/>
    <s v="OPS"/>
    <s v="124"/>
    <s v="Chinook"/>
    <s v="3"/>
    <x v="0"/>
    <x v="11"/>
    <n v="106"/>
    <x v="11"/>
    <s v="CK-29"/>
    <s v="EAST VANCOUVER ISLAND-NORTH_FA_0.x"/>
    <s v="M"/>
    <s v="H"/>
    <n v="420"/>
    <s v="Discovery Passage Seapens"/>
    <n v="420"/>
    <s v="Discovery Pass"/>
    <s v="JNST"/>
    <s v="S"/>
    <x v="2"/>
    <s v="183566"/>
    <n v="0"/>
    <s v="183566"/>
    <n v="2014"/>
    <s v="20140507"/>
    <s v="20140507"/>
    <n v="90"/>
    <n v="7.45"/>
    <m/>
    <s v="CWT"/>
    <s v="B"/>
    <s v="Y"/>
    <s v="Y"/>
    <s v="Y"/>
    <s v="Y"/>
    <n v="9.9000000000000008E-3"/>
    <x v="0"/>
    <n v="22515"/>
    <n v="228652"/>
    <x v="2"/>
    <n v="33636"/>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56"/>
    <m/>
    <m/>
    <m/>
    <m/>
    <m/>
    <m/>
    <m/>
    <m/>
    <n v="0"/>
    <n v="23.56"/>
    <n v="23.56"/>
    <n v="0"/>
    <n v="23.56"/>
  </r>
  <r>
    <n v="27"/>
    <n v="106"/>
    <s v="Quinsam R"/>
    <s v="OPS"/>
    <s v="124"/>
    <s v="Chinook"/>
    <s v="3"/>
    <x v="0"/>
    <x v="11"/>
    <n v="106"/>
    <x v="11"/>
    <s v="CK-29"/>
    <s v="EAST VANCOUVER ISLAND-NORTH_FA_0.x"/>
    <s v="M"/>
    <s v="H"/>
    <n v="420"/>
    <s v="Discovery Passage Seapens"/>
    <n v="420"/>
    <s v="Discovery Pass"/>
    <s v="JNST"/>
    <s v="S"/>
    <x v="2"/>
    <s v="183568"/>
    <n v="0"/>
    <s v="183568"/>
    <n v="2014"/>
    <s v="20140509"/>
    <s v="20140509"/>
    <n v="87"/>
    <n v="6.93"/>
    <m/>
    <s v="CWT"/>
    <s v="B"/>
    <s v="Y"/>
    <s v="Y"/>
    <s v="Y"/>
    <s v="Y"/>
    <n v="1.0699999999999999E-2"/>
    <x v="0"/>
    <n v="22476"/>
    <n v="189540"/>
    <x v="4"/>
    <n v="33639"/>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7"/>
    <n v="1.4"/>
    <m/>
    <m/>
    <n v="0"/>
    <n v="0"/>
    <n v="0"/>
    <n v="13.1"/>
    <n v="13.1"/>
  </r>
  <r>
    <n v="27"/>
    <n v="106"/>
    <s v="Quinsam R"/>
    <s v="OPS"/>
    <s v="124"/>
    <s v="Chinook"/>
    <s v="3"/>
    <x v="0"/>
    <x v="11"/>
    <n v="106"/>
    <x v="11"/>
    <s v="CK-29"/>
    <s v="EAST VANCOUVER ISLAND-NORTH_FA_0.x"/>
    <s v="M"/>
    <s v="H"/>
    <n v="420"/>
    <s v="Discovery Passage Seapens"/>
    <n v="420"/>
    <s v="Discovery Pass"/>
    <s v="JNST"/>
    <s v="S"/>
    <x v="2"/>
    <s v="183568"/>
    <n v="0"/>
    <s v="183568"/>
    <n v="2014"/>
    <s v="20140509"/>
    <s v="20140509"/>
    <n v="87"/>
    <n v="6.93"/>
    <m/>
    <s v="CWT"/>
    <s v="B"/>
    <s v="Y"/>
    <s v="Y"/>
    <s v="Y"/>
    <s v="Y"/>
    <n v="1.0699999999999999E-2"/>
    <x v="0"/>
    <n v="22476"/>
    <n v="189540"/>
    <x v="0"/>
    <n v="33639"/>
    <x v="17"/>
    <m/>
    <m/>
    <m/>
    <m/>
    <m/>
    <m/>
    <m/>
    <m/>
    <m/>
    <m/>
    <m/>
    <m/>
    <m/>
    <m/>
    <n v="37.020000000000003"/>
    <m/>
    <m/>
    <m/>
    <m/>
    <m/>
    <m/>
    <m/>
    <m/>
    <m/>
    <m/>
    <m/>
    <m/>
    <m/>
    <m/>
    <m/>
    <m/>
    <m/>
    <m/>
    <m/>
    <m/>
    <m/>
    <m/>
    <m/>
    <m/>
    <m/>
    <m/>
    <m/>
    <m/>
    <m/>
    <m/>
    <m/>
    <m/>
    <m/>
    <m/>
    <n v="50.34"/>
    <m/>
    <m/>
    <m/>
    <m/>
    <m/>
    <m/>
    <m/>
    <m/>
    <m/>
    <m/>
    <m/>
    <m/>
    <m/>
    <m/>
    <m/>
    <m/>
    <m/>
    <m/>
    <m/>
    <m/>
    <m/>
    <m/>
    <m/>
    <m/>
    <m/>
    <m/>
    <m/>
    <m/>
    <m/>
    <m/>
    <m/>
    <m/>
    <m/>
    <m/>
    <m/>
    <m/>
    <m/>
    <m/>
    <m/>
    <m/>
    <m/>
    <m/>
    <m/>
    <m/>
    <m/>
    <m/>
    <m/>
    <m/>
    <m/>
    <m/>
    <m/>
    <m/>
    <m/>
    <m/>
    <m/>
    <m/>
    <m/>
    <m/>
    <m/>
    <m/>
    <m/>
    <m/>
    <m/>
    <m/>
    <m/>
    <m/>
    <m/>
    <m/>
    <m/>
    <m/>
    <m/>
    <m/>
    <m/>
    <m/>
    <m/>
    <m/>
    <m/>
    <m/>
    <m/>
    <m/>
    <m/>
    <m/>
    <m/>
    <m/>
    <m/>
    <m/>
    <m/>
    <m/>
    <m/>
    <m/>
    <m/>
    <m/>
    <m/>
    <m/>
    <m/>
    <m/>
    <m/>
    <m/>
    <m/>
    <m/>
    <m/>
    <m/>
    <m/>
    <m/>
    <m/>
    <m/>
    <m/>
    <m/>
    <m/>
    <n v="24.63"/>
    <m/>
    <m/>
    <m/>
    <m/>
    <n v="40.1"/>
    <n v="135.78"/>
    <m/>
    <m/>
    <n v="87.36"/>
    <n v="24.63"/>
    <n v="111.99"/>
    <n v="175.88"/>
    <n v="287.87"/>
  </r>
  <r>
    <n v="27"/>
    <n v="106"/>
    <s v="Quinsam R"/>
    <s v="OPS"/>
    <s v="124"/>
    <s v="Chinook"/>
    <s v="3"/>
    <x v="0"/>
    <x v="11"/>
    <n v="106"/>
    <x v="11"/>
    <s v="CK-29"/>
    <s v="EAST VANCOUVER ISLAND-NORTH_FA_0.x"/>
    <s v="M"/>
    <s v="H"/>
    <n v="420"/>
    <s v="Discovery Passage Seapens"/>
    <n v="420"/>
    <s v="Discovery Pass"/>
    <s v="JNST"/>
    <s v="S"/>
    <x v="2"/>
    <s v="183568"/>
    <n v="0"/>
    <s v="183568"/>
    <n v="2014"/>
    <s v="20140509"/>
    <s v="20140509"/>
    <n v="87"/>
    <n v="6.93"/>
    <m/>
    <s v="CWT"/>
    <s v="B"/>
    <s v="Y"/>
    <s v="Y"/>
    <s v="Y"/>
    <s v="Y"/>
    <n v="1.0699999999999999E-2"/>
    <x v="0"/>
    <n v="22476"/>
    <n v="189540"/>
    <x v="1"/>
    <n v="33639"/>
    <x v="18"/>
    <m/>
    <m/>
    <m/>
    <m/>
    <m/>
    <m/>
    <m/>
    <m/>
    <m/>
    <m/>
    <m/>
    <m/>
    <m/>
    <m/>
    <m/>
    <m/>
    <m/>
    <m/>
    <m/>
    <m/>
    <m/>
    <m/>
    <m/>
    <m/>
    <m/>
    <m/>
    <m/>
    <m/>
    <m/>
    <m/>
    <m/>
    <m/>
    <m/>
    <m/>
    <n v="33.479999999999997"/>
    <m/>
    <m/>
    <m/>
    <m/>
    <m/>
    <m/>
    <m/>
    <m/>
    <m/>
    <m/>
    <m/>
    <m/>
    <m/>
    <m/>
    <n v="109.05"/>
    <m/>
    <m/>
    <m/>
    <m/>
    <m/>
    <m/>
    <m/>
    <m/>
    <m/>
    <m/>
    <m/>
    <m/>
    <m/>
    <m/>
    <m/>
    <m/>
    <m/>
    <m/>
    <m/>
    <m/>
    <m/>
    <m/>
    <m/>
    <m/>
    <m/>
    <m/>
    <m/>
    <m/>
    <m/>
    <m/>
    <m/>
    <m/>
    <m/>
    <m/>
    <m/>
    <m/>
    <m/>
    <m/>
    <m/>
    <m/>
    <m/>
    <m/>
    <m/>
    <m/>
    <m/>
    <m/>
    <m/>
    <m/>
    <m/>
    <m/>
    <m/>
    <m/>
    <m/>
    <m/>
    <m/>
    <m/>
    <m/>
    <m/>
    <m/>
    <m/>
    <m/>
    <m/>
    <n v="33.14"/>
    <m/>
    <m/>
    <m/>
    <m/>
    <m/>
    <m/>
    <m/>
    <m/>
    <m/>
    <m/>
    <m/>
    <m/>
    <m/>
    <m/>
    <m/>
    <m/>
    <m/>
    <m/>
    <m/>
    <m/>
    <m/>
    <m/>
    <m/>
    <m/>
    <m/>
    <m/>
    <m/>
    <n v="58.69"/>
    <m/>
    <m/>
    <m/>
    <m/>
    <m/>
    <m/>
    <m/>
    <m/>
    <m/>
    <m/>
    <m/>
    <m/>
    <m/>
    <m/>
    <m/>
    <m/>
    <m/>
    <m/>
    <n v="71.34"/>
    <m/>
    <m/>
    <m/>
    <m/>
    <n v="48.36"/>
    <n v="102.02"/>
    <n v="5.94"/>
    <m/>
    <n v="234.36"/>
    <n v="71.34"/>
    <n v="305.7"/>
    <n v="156.32"/>
    <n v="462.02"/>
  </r>
  <r>
    <n v="27"/>
    <n v="106"/>
    <s v="Quinsam R"/>
    <s v="OPS"/>
    <s v="124"/>
    <s v="Chinook"/>
    <s v="3"/>
    <x v="0"/>
    <x v="11"/>
    <n v="106"/>
    <x v="11"/>
    <s v="CK-29"/>
    <s v="EAST VANCOUVER ISLAND-NORTH_FA_0.x"/>
    <s v="M"/>
    <s v="H"/>
    <n v="420"/>
    <s v="Discovery Passage Seapens"/>
    <n v="420"/>
    <s v="Discovery Pass"/>
    <s v="JNST"/>
    <s v="S"/>
    <x v="2"/>
    <s v="183568"/>
    <n v="0"/>
    <s v="183568"/>
    <n v="2014"/>
    <s v="20140509"/>
    <s v="20140509"/>
    <n v="87"/>
    <n v="6.93"/>
    <m/>
    <s v="CWT"/>
    <s v="B"/>
    <s v="Y"/>
    <s v="Y"/>
    <s v="Y"/>
    <s v="Y"/>
    <n v="1.0699999999999999E-2"/>
    <x v="0"/>
    <n v="22476"/>
    <n v="189540"/>
    <x v="2"/>
    <n v="33639"/>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64"/>
    <n v="31.55"/>
    <m/>
    <m/>
    <n v="0"/>
    <n v="0"/>
    <n v="0"/>
    <n v="35.19"/>
    <n v="35.19"/>
  </r>
  <r>
    <n v="27"/>
    <n v="106"/>
    <s v="Quinsam R"/>
    <s v="OPS"/>
    <s v="124"/>
    <s v="Chinook"/>
    <s v="3"/>
    <x v="0"/>
    <x v="11"/>
    <n v="106"/>
    <x v="11"/>
    <s v="CK-29"/>
    <s v="EAST VANCOUVER ISLAND-NORTH_FA_0.x"/>
    <s v="M"/>
    <s v="H"/>
    <n v="106"/>
    <s v="Quinsam River H"/>
    <n v="6781"/>
    <s v="Orange Pt"/>
    <s v="JNST"/>
    <s v="S"/>
    <x v="1"/>
    <s v="183567"/>
    <n v="0"/>
    <s v="183567"/>
    <n v="2014"/>
    <s v="20140429"/>
    <s v="20140429"/>
    <n v="85"/>
    <n v="6.52"/>
    <m/>
    <s v="CWT"/>
    <s v="B"/>
    <s v="N"/>
    <s v="N"/>
    <s v="N"/>
    <s v="N"/>
    <n v="1.54E-2"/>
    <x v="0"/>
    <n v="22309"/>
    <n v="201563"/>
    <x v="0"/>
    <n v="33641"/>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13"/>
    <m/>
    <m/>
    <m/>
    <m/>
    <n v="12.88"/>
    <n v="15.9"/>
    <m/>
    <m/>
    <n v="0"/>
    <n v="23.13"/>
    <n v="23.13"/>
    <n v="28.78"/>
    <n v="51.91"/>
  </r>
  <r>
    <n v="27"/>
    <n v="106"/>
    <s v="Quinsam R"/>
    <s v="OPS"/>
    <s v="124"/>
    <s v="Chinook"/>
    <s v="3"/>
    <x v="0"/>
    <x v="11"/>
    <n v="106"/>
    <x v="11"/>
    <s v="CK-29"/>
    <s v="EAST VANCOUVER ISLAND-NORTH_FA_0.x"/>
    <s v="M"/>
    <s v="H"/>
    <n v="106"/>
    <s v="Quinsam River H"/>
    <n v="6781"/>
    <s v="Orange Pt"/>
    <s v="JNST"/>
    <s v="S"/>
    <x v="1"/>
    <s v="183567"/>
    <n v="0"/>
    <s v="183567"/>
    <n v="2014"/>
    <s v="20140429"/>
    <s v="20140429"/>
    <n v="85"/>
    <n v="6.52"/>
    <m/>
    <s v="CWT"/>
    <s v="B"/>
    <s v="N"/>
    <s v="N"/>
    <s v="N"/>
    <s v="N"/>
    <n v="1.54E-2"/>
    <x v="0"/>
    <n v="22309"/>
    <n v="201563"/>
    <x v="1"/>
    <n v="33641"/>
    <x v="18"/>
    <m/>
    <m/>
    <m/>
    <m/>
    <m/>
    <m/>
    <m/>
    <m/>
    <m/>
    <m/>
    <m/>
    <m/>
    <m/>
    <m/>
    <m/>
    <m/>
    <m/>
    <m/>
    <m/>
    <m/>
    <m/>
    <m/>
    <m/>
    <m/>
    <m/>
    <m/>
    <m/>
    <m/>
    <m/>
    <m/>
    <m/>
    <m/>
    <m/>
    <m/>
    <m/>
    <m/>
    <m/>
    <m/>
    <m/>
    <m/>
    <m/>
    <m/>
    <m/>
    <m/>
    <m/>
    <m/>
    <m/>
    <m/>
    <m/>
    <n v="38.94"/>
    <m/>
    <m/>
    <m/>
    <m/>
    <m/>
    <m/>
    <m/>
    <m/>
    <m/>
    <m/>
    <m/>
    <m/>
    <m/>
    <m/>
    <m/>
    <m/>
    <m/>
    <m/>
    <m/>
    <m/>
    <m/>
    <m/>
    <m/>
    <m/>
    <m/>
    <m/>
    <m/>
    <m/>
    <m/>
    <m/>
    <m/>
    <m/>
    <m/>
    <m/>
    <m/>
    <m/>
    <m/>
    <m/>
    <m/>
    <m/>
    <m/>
    <m/>
    <m/>
    <m/>
    <m/>
    <m/>
    <m/>
    <m/>
    <m/>
    <m/>
    <m/>
    <m/>
    <m/>
    <m/>
    <m/>
    <m/>
    <m/>
    <m/>
    <m/>
    <m/>
    <m/>
    <m/>
    <m/>
    <m/>
    <m/>
    <m/>
    <m/>
    <m/>
    <m/>
    <m/>
    <m/>
    <m/>
    <m/>
    <m/>
    <m/>
    <m/>
    <m/>
    <m/>
    <m/>
    <m/>
    <m/>
    <m/>
    <m/>
    <m/>
    <m/>
    <m/>
    <m/>
    <m/>
    <m/>
    <m/>
    <m/>
    <m/>
    <m/>
    <m/>
    <m/>
    <m/>
    <m/>
    <n v="62.88"/>
    <m/>
    <m/>
    <m/>
    <m/>
    <m/>
    <m/>
    <m/>
    <m/>
    <m/>
    <m/>
    <m/>
    <n v="15.18"/>
    <m/>
    <m/>
    <m/>
    <m/>
    <n v="11.9"/>
    <n v="36.06"/>
    <m/>
    <m/>
    <n v="101.82"/>
    <n v="15.18"/>
    <n v="117"/>
    <n v="47.96"/>
    <n v="164.96"/>
  </r>
  <r>
    <n v="27"/>
    <n v="106"/>
    <s v="Quinsam R"/>
    <s v="OPS"/>
    <s v="124"/>
    <s v="Chinook"/>
    <s v="3"/>
    <x v="0"/>
    <x v="11"/>
    <n v="106"/>
    <x v="11"/>
    <s v="CK-29"/>
    <s v="EAST VANCOUVER ISLAND-NORTH_FA_0.x"/>
    <s v="M"/>
    <s v="H"/>
    <n v="106"/>
    <s v="Quinsam River H"/>
    <n v="106"/>
    <s v="Quinsam R"/>
    <s v="JNST"/>
    <s v="S"/>
    <x v="1"/>
    <s v="180693"/>
    <n v="0"/>
    <s v="180693"/>
    <n v="2014"/>
    <s v="20140506"/>
    <s v="20140506"/>
    <n v="82"/>
    <n v="5.79"/>
    <m/>
    <s v="CWT"/>
    <s v="P"/>
    <s v="Y"/>
    <s v="Y"/>
    <s v="Y"/>
    <s v="Y"/>
    <n v="2.1399999999999999E-2"/>
    <x v="0"/>
    <n v="21759"/>
    <n v="87827"/>
    <x v="4"/>
    <n v="33647"/>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r>
  <r>
    <n v="27"/>
    <n v="106"/>
    <s v="Quinsam R"/>
    <s v="OPS"/>
    <s v="124"/>
    <s v="Chinook"/>
    <s v="3"/>
    <x v="0"/>
    <x v="11"/>
    <n v="106"/>
    <x v="11"/>
    <s v="CK-29"/>
    <s v="EAST VANCOUVER ISLAND-NORTH_FA_0.x"/>
    <s v="M"/>
    <s v="H"/>
    <n v="106"/>
    <s v="Quinsam River H"/>
    <n v="106"/>
    <s v="Quinsam R"/>
    <s v="JNST"/>
    <s v="S"/>
    <x v="1"/>
    <s v="180693"/>
    <n v="0"/>
    <s v="180693"/>
    <n v="2014"/>
    <s v="20140506"/>
    <s v="20140506"/>
    <n v="82"/>
    <n v="5.79"/>
    <m/>
    <s v="CWT"/>
    <s v="P"/>
    <s v="Y"/>
    <s v="Y"/>
    <s v="Y"/>
    <s v="Y"/>
    <n v="2.1399999999999999E-2"/>
    <x v="0"/>
    <n v="21759"/>
    <n v="87827"/>
    <x v="0"/>
    <n v="33647"/>
    <x v="17"/>
    <m/>
    <m/>
    <m/>
    <m/>
    <m/>
    <m/>
    <m/>
    <m/>
    <m/>
    <m/>
    <m/>
    <m/>
    <m/>
    <m/>
    <m/>
    <m/>
    <m/>
    <m/>
    <m/>
    <m/>
    <m/>
    <m/>
    <m/>
    <m/>
    <m/>
    <m/>
    <m/>
    <m/>
    <m/>
    <m/>
    <m/>
    <m/>
    <m/>
    <m/>
    <m/>
    <m/>
    <m/>
    <m/>
    <m/>
    <m/>
    <m/>
    <m/>
    <m/>
    <m/>
    <m/>
    <m/>
    <m/>
    <m/>
    <m/>
    <n v="24.1"/>
    <m/>
    <m/>
    <m/>
    <m/>
    <m/>
    <m/>
    <m/>
    <m/>
    <m/>
    <m/>
    <m/>
    <m/>
    <m/>
    <m/>
    <m/>
    <m/>
    <m/>
    <m/>
    <m/>
    <m/>
    <m/>
    <m/>
    <m/>
    <m/>
    <m/>
    <m/>
    <m/>
    <m/>
    <m/>
    <m/>
    <m/>
    <m/>
    <m/>
    <m/>
    <m/>
    <m/>
    <m/>
    <m/>
    <m/>
    <m/>
    <m/>
    <m/>
    <m/>
    <m/>
    <m/>
    <m/>
    <m/>
    <m/>
    <m/>
    <m/>
    <m/>
    <m/>
    <m/>
    <m/>
    <m/>
    <m/>
    <m/>
    <m/>
    <m/>
    <m/>
    <m/>
    <m/>
    <m/>
    <m/>
    <m/>
    <m/>
    <m/>
    <m/>
    <m/>
    <m/>
    <m/>
    <m/>
    <m/>
    <m/>
    <m/>
    <m/>
    <m/>
    <m/>
    <m/>
    <m/>
    <m/>
    <m/>
    <m/>
    <m/>
    <m/>
    <m/>
    <m/>
    <m/>
    <m/>
    <m/>
    <m/>
    <m/>
    <m/>
    <m/>
    <m/>
    <m/>
    <m/>
    <m/>
    <m/>
    <m/>
    <m/>
    <m/>
    <m/>
    <m/>
    <m/>
    <m/>
    <m/>
    <m/>
    <m/>
    <n v="38.590000000000003"/>
    <m/>
    <m/>
    <m/>
    <m/>
    <n v="32.630000000000003"/>
    <n v="40.270000000000003"/>
    <m/>
    <m/>
    <n v="24.1"/>
    <n v="38.590000000000003"/>
    <n v="62.69"/>
    <n v="72.900000000000006"/>
    <n v="135.59"/>
  </r>
  <r>
    <n v="27"/>
    <n v="106"/>
    <s v="Quinsam R"/>
    <s v="OPS"/>
    <s v="124"/>
    <s v="Chinook"/>
    <s v="3"/>
    <x v="0"/>
    <x v="11"/>
    <n v="106"/>
    <x v="11"/>
    <s v="CK-29"/>
    <s v="EAST VANCOUVER ISLAND-NORTH_FA_0.x"/>
    <s v="M"/>
    <s v="H"/>
    <n v="106"/>
    <s v="Quinsam River H"/>
    <n v="106"/>
    <s v="Quinsam R"/>
    <s v="JNST"/>
    <s v="S"/>
    <x v="1"/>
    <s v="180693"/>
    <n v="0"/>
    <s v="180693"/>
    <n v="2014"/>
    <s v="20140506"/>
    <s v="20140506"/>
    <n v="82"/>
    <n v="5.79"/>
    <m/>
    <s v="CWT"/>
    <s v="P"/>
    <s v="Y"/>
    <s v="Y"/>
    <s v="Y"/>
    <s v="Y"/>
    <n v="2.1399999999999999E-2"/>
    <x v="0"/>
    <n v="21759"/>
    <n v="87827"/>
    <x v="1"/>
    <n v="33647"/>
    <x v="18"/>
    <m/>
    <m/>
    <m/>
    <m/>
    <m/>
    <m/>
    <m/>
    <m/>
    <m/>
    <m/>
    <m/>
    <m/>
    <m/>
    <m/>
    <m/>
    <m/>
    <m/>
    <m/>
    <m/>
    <m/>
    <m/>
    <m/>
    <m/>
    <m/>
    <m/>
    <m/>
    <m/>
    <m/>
    <m/>
    <m/>
    <m/>
    <m/>
    <m/>
    <m/>
    <m/>
    <m/>
    <m/>
    <m/>
    <m/>
    <m/>
    <m/>
    <m/>
    <m/>
    <m/>
    <m/>
    <m/>
    <m/>
    <m/>
    <m/>
    <n v="17.399999999999999"/>
    <m/>
    <m/>
    <m/>
    <m/>
    <m/>
    <m/>
    <m/>
    <m/>
    <m/>
    <n v="17.399999999999999"/>
    <m/>
    <m/>
    <m/>
    <m/>
    <m/>
    <m/>
    <m/>
    <m/>
    <m/>
    <m/>
    <m/>
    <m/>
    <m/>
    <m/>
    <m/>
    <m/>
    <m/>
    <m/>
    <m/>
    <m/>
    <m/>
    <m/>
    <m/>
    <m/>
    <m/>
    <m/>
    <m/>
    <m/>
    <m/>
    <m/>
    <m/>
    <m/>
    <m/>
    <m/>
    <m/>
    <m/>
    <m/>
    <m/>
    <m/>
    <m/>
    <m/>
    <m/>
    <m/>
    <m/>
    <m/>
    <m/>
    <m/>
    <m/>
    <m/>
    <m/>
    <m/>
    <m/>
    <m/>
    <m/>
    <m/>
    <m/>
    <m/>
    <m/>
    <m/>
    <m/>
    <m/>
    <m/>
    <m/>
    <m/>
    <m/>
    <m/>
    <m/>
    <m/>
    <m/>
    <m/>
    <m/>
    <m/>
    <m/>
    <m/>
    <m/>
    <m/>
    <m/>
    <m/>
    <m/>
    <m/>
    <n v="56.18"/>
    <m/>
    <m/>
    <m/>
    <m/>
    <m/>
    <m/>
    <m/>
    <m/>
    <m/>
    <m/>
    <m/>
    <m/>
    <m/>
    <m/>
    <m/>
    <m/>
    <m/>
    <m/>
    <n v="14.98"/>
    <m/>
    <m/>
    <m/>
    <m/>
    <n v="39.39"/>
    <n v="86.85"/>
    <m/>
    <m/>
    <n v="90.98"/>
    <n v="14.98"/>
    <n v="105.96"/>
    <n v="126.24"/>
    <n v="232.2"/>
  </r>
  <r>
    <n v="27"/>
    <n v="106"/>
    <s v="Quinsam R"/>
    <s v="OPS"/>
    <s v="124"/>
    <s v="Chinook"/>
    <s v="3"/>
    <x v="0"/>
    <x v="11"/>
    <n v="106"/>
    <x v="11"/>
    <s v="CK-29"/>
    <s v="EAST VANCOUVER ISLAND-NORTH_FA_0.x"/>
    <s v="M"/>
    <s v="H"/>
    <n v="106"/>
    <s v="Quinsam River H"/>
    <n v="106"/>
    <s v="Quinsam R"/>
    <s v="JNST"/>
    <s v="S"/>
    <x v="1"/>
    <s v="180693"/>
    <n v="0"/>
    <s v="180693"/>
    <n v="2014"/>
    <s v="20140506"/>
    <s v="20140506"/>
    <n v="82"/>
    <n v="5.79"/>
    <m/>
    <s v="CWT"/>
    <s v="P"/>
    <s v="Y"/>
    <s v="Y"/>
    <s v="Y"/>
    <s v="Y"/>
    <n v="2.1399999999999999E-2"/>
    <x v="0"/>
    <n v="21759"/>
    <n v="87827"/>
    <x v="2"/>
    <n v="33647"/>
    <x v="0"/>
    <m/>
    <m/>
    <m/>
    <m/>
    <m/>
    <m/>
    <m/>
    <m/>
    <m/>
    <m/>
    <m/>
    <m/>
    <m/>
    <m/>
    <m/>
    <m/>
    <m/>
    <m/>
    <m/>
    <m/>
    <m/>
    <m/>
    <m/>
    <m/>
    <m/>
    <m/>
    <m/>
    <m/>
    <m/>
    <m/>
    <m/>
    <m/>
    <m/>
    <m/>
    <m/>
    <m/>
    <m/>
    <m/>
    <m/>
    <m/>
    <m/>
    <m/>
    <m/>
    <m/>
    <m/>
    <m/>
    <m/>
    <m/>
    <m/>
    <m/>
    <m/>
    <m/>
    <m/>
    <m/>
    <m/>
    <m/>
    <m/>
    <m/>
    <m/>
    <m/>
    <m/>
    <m/>
    <m/>
    <m/>
    <m/>
    <m/>
    <m/>
    <m/>
    <m/>
    <m/>
    <m/>
    <m/>
    <m/>
    <m/>
    <m/>
    <m/>
    <m/>
    <m/>
    <m/>
    <m/>
    <m/>
    <m/>
    <m/>
    <m/>
    <m/>
    <m/>
    <m/>
    <m/>
    <m/>
    <m/>
    <m/>
    <m/>
    <m/>
    <m/>
    <m/>
    <m/>
    <m/>
    <m/>
    <m/>
    <m/>
    <m/>
    <m/>
    <m/>
    <m/>
    <m/>
    <m/>
    <m/>
    <m/>
    <m/>
    <m/>
    <m/>
    <m/>
    <m/>
    <m/>
    <m/>
    <m/>
    <m/>
    <m/>
    <m/>
    <m/>
    <m/>
    <m/>
    <m/>
    <m/>
    <m/>
    <m/>
    <m/>
    <m/>
    <m/>
    <m/>
    <m/>
    <m/>
    <m/>
    <m/>
    <m/>
    <m/>
    <n v="27.45"/>
    <m/>
    <m/>
    <m/>
    <m/>
    <m/>
    <m/>
    <m/>
    <m/>
    <m/>
    <m/>
    <m/>
    <m/>
    <m/>
    <m/>
    <m/>
    <m/>
    <m/>
    <m/>
    <m/>
    <m/>
    <n v="12.23"/>
    <m/>
    <m/>
    <m/>
    <m/>
    <m/>
    <m/>
    <n v="10.15"/>
    <n v="23.34"/>
    <m/>
    <m/>
    <n v="39.68"/>
    <n v="0"/>
    <n v="39.68"/>
    <n v="33.49"/>
    <n v="73.17"/>
  </r>
  <r>
    <n v="27"/>
    <n v="106"/>
    <s v="Quinsam R"/>
    <s v="OPS"/>
    <s v="124"/>
    <s v="Chinook"/>
    <s v="3"/>
    <x v="0"/>
    <x v="11"/>
    <n v="106"/>
    <x v="11"/>
    <s v="CK-29"/>
    <s v="EAST VANCOUVER ISLAND-NORTH_FA_0.x"/>
    <s v="M"/>
    <s v="H"/>
    <n v="106"/>
    <s v="Quinsam River H"/>
    <n v="106"/>
    <s v="Quinsam R"/>
    <s v="JNST"/>
    <s v="S"/>
    <x v="1"/>
    <s v="180694"/>
    <n v="0"/>
    <s v="180694"/>
    <n v="2014"/>
    <s v="20140506"/>
    <s v="20140506"/>
    <n v="82"/>
    <n v="5.79"/>
    <m/>
    <s v="CWT"/>
    <s v="P"/>
    <s v="Y"/>
    <s v="Y"/>
    <s v="Y"/>
    <s v="Y"/>
    <n v="1.72E-2"/>
    <x v="0"/>
    <n v="24643"/>
    <n v="99043"/>
    <x v="4"/>
    <n v="33646"/>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8"/>
    <n v="0.33"/>
    <m/>
    <m/>
    <n v="0"/>
    <n v="0"/>
    <n v="0"/>
    <n v="3.11"/>
    <n v="3.11"/>
  </r>
  <r>
    <n v="27"/>
    <n v="106"/>
    <s v="Quinsam R"/>
    <s v="OPS"/>
    <s v="124"/>
    <s v="Chinook"/>
    <s v="3"/>
    <x v="0"/>
    <x v="11"/>
    <n v="106"/>
    <x v="11"/>
    <s v="CK-29"/>
    <s v="EAST VANCOUVER ISLAND-NORTH_FA_0.x"/>
    <s v="M"/>
    <s v="H"/>
    <n v="106"/>
    <s v="Quinsam River H"/>
    <n v="106"/>
    <s v="Quinsam R"/>
    <s v="JNST"/>
    <s v="S"/>
    <x v="1"/>
    <s v="180694"/>
    <n v="0"/>
    <s v="180694"/>
    <n v="2014"/>
    <s v="20140506"/>
    <s v="20140506"/>
    <n v="82"/>
    <n v="5.79"/>
    <m/>
    <s v="CWT"/>
    <s v="P"/>
    <s v="Y"/>
    <s v="Y"/>
    <s v="Y"/>
    <s v="Y"/>
    <n v="1.72E-2"/>
    <x v="0"/>
    <n v="24643"/>
    <n v="99043"/>
    <x v="0"/>
    <n v="33646"/>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64"/>
    <m/>
    <m/>
    <m/>
    <m/>
    <n v="17.2"/>
    <n v="21.23"/>
    <m/>
    <m/>
    <n v="0"/>
    <n v="26.64"/>
    <n v="26.64"/>
    <n v="38.43"/>
    <n v="65.070000000000007"/>
  </r>
  <r>
    <n v="27"/>
    <n v="106"/>
    <s v="Quinsam R"/>
    <s v="OPS"/>
    <s v="124"/>
    <s v="Chinook"/>
    <s v="3"/>
    <x v="0"/>
    <x v="11"/>
    <n v="106"/>
    <x v="11"/>
    <s v="CK-29"/>
    <s v="EAST VANCOUVER ISLAND-NORTH_FA_0.x"/>
    <s v="M"/>
    <s v="H"/>
    <n v="106"/>
    <s v="Quinsam River H"/>
    <n v="106"/>
    <s v="Quinsam R"/>
    <s v="JNST"/>
    <s v="S"/>
    <x v="1"/>
    <s v="180694"/>
    <n v="0"/>
    <s v="180694"/>
    <n v="2014"/>
    <s v="20140506"/>
    <s v="20140506"/>
    <n v="82"/>
    <n v="5.79"/>
    <m/>
    <s v="CWT"/>
    <s v="P"/>
    <s v="Y"/>
    <s v="Y"/>
    <s v="Y"/>
    <s v="Y"/>
    <n v="1.72E-2"/>
    <x v="0"/>
    <n v="24643"/>
    <n v="99043"/>
    <x v="1"/>
    <n v="33646"/>
    <x v="18"/>
    <m/>
    <m/>
    <m/>
    <m/>
    <m/>
    <m/>
    <m/>
    <m/>
    <m/>
    <m/>
    <m/>
    <m/>
    <m/>
    <n v="24.2"/>
    <m/>
    <m/>
    <m/>
    <m/>
    <m/>
    <m/>
    <m/>
    <m/>
    <m/>
    <m/>
    <m/>
    <m/>
    <m/>
    <m/>
    <m/>
    <m/>
    <m/>
    <m/>
    <m/>
    <m/>
    <m/>
    <m/>
    <m/>
    <m/>
    <m/>
    <m/>
    <m/>
    <m/>
    <m/>
    <m/>
    <m/>
    <m/>
    <m/>
    <m/>
    <m/>
    <m/>
    <m/>
    <m/>
    <m/>
    <m/>
    <m/>
    <m/>
    <m/>
    <m/>
    <m/>
    <m/>
    <m/>
    <m/>
    <m/>
    <m/>
    <m/>
    <m/>
    <m/>
    <m/>
    <m/>
    <m/>
    <m/>
    <m/>
    <m/>
    <m/>
    <m/>
    <m/>
    <m/>
    <m/>
    <m/>
    <m/>
    <m/>
    <m/>
    <m/>
    <m/>
    <m/>
    <m/>
    <m/>
    <m/>
    <m/>
    <m/>
    <m/>
    <m/>
    <m/>
    <m/>
    <m/>
    <m/>
    <m/>
    <m/>
    <m/>
    <m/>
    <m/>
    <m/>
    <m/>
    <m/>
    <m/>
    <m/>
    <m/>
    <m/>
    <m/>
    <m/>
    <m/>
    <m/>
    <m/>
    <m/>
    <m/>
    <m/>
    <m/>
    <m/>
    <m/>
    <m/>
    <m/>
    <m/>
    <m/>
    <m/>
    <m/>
    <m/>
    <m/>
    <m/>
    <m/>
    <m/>
    <m/>
    <m/>
    <m/>
    <m/>
    <m/>
    <m/>
    <n v="27.97"/>
    <m/>
    <m/>
    <m/>
    <m/>
    <m/>
    <m/>
    <m/>
    <m/>
    <m/>
    <m/>
    <n v="27.97"/>
    <m/>
    <m/>
    <m/>
    <m/>
    <m/>
    <m/>
    <m/>
    <m/>
    <m/>
    <m/>
    <m/>
    <n v="50.96"/>
    <m/>
    <m/>
    <m/>
    <m/>
    <n v="45"/>
    <n v="97.73"/>
    <m/>
    <m/>
    <n v="80.14"/>
    <n v="50.96"/>
    <n v="131.1"/>
    <n v="142.72999999999999"/>
    <n v="273.83"/>
  </r>
  <r>
    <n v="27"/>
    <n v="106"/>
    <s v="Quinsam R"/>
    <s v="OPS"/>
    <s v="124"/>
    <s v="Chinook"/>
    <s v="3"/>
    <x v="0"/>
    <x v="11"/>
    <n v="106"/>
    <x v="11"/>
    <s v="CK-29"/>
    <s v="EAST VANCOUVER ISLAND-NORTH_FA_0.x"/>
    <s v="M"/>
    <s v="H"/>
    <n v="106"/>
    <s v="Quinsam River H"/>
    <n v="106"/>
    <s v="Quinsam R"/>
    <s v="JNST"/>
    <s v="S"/>
    <x v="1"/>
    <s v="180694"/>
    <n v="0"/>
    <s v="180694"/>
    <n v="2014"/>
    <s v="20140506"/>
    <s v="20140506"/>
    <n v="82"/>
    <n v="5.79"/>
    <m/>
    <s v="CWT"/>
    <s v="P"/>
    <s v="Y"/>
    <s v="Y"/>
    <s v="Y"/>
    <s v="Y"/>
    <n v="1.72E-2"/>
    <x v="0"/>
    <n v="24643"/>
    <n v="99043"/>
    <x v="2"/>
    <n v="33646"/>
    <x v="0"/>
    <m/>
    <m/>
    <m/>
    <m/>
    <m/>
    <m/>
    <m/>
    <m/>
    <m/>
    <m/>
    <m/>
    <m/>
    <m/>
    <n v="12.18"/>
    <m/>
    <m/>
    <m/>
    <m/>
    <m/>
    <m/>
    <m/>
    <m/>
    <m/>
    <m/>
    <m/>
    <m/>
    <m/>
    <m/>
    <m/>
    <m/>
    <m/>
    <m/>
    <m/>
    <m/>
    <m/>
    <m/>
    <m/>
    <m/>
    <m/>
    <m/>
    <m/>
    <m/>
    <m/>
    <m/>
    <m/>
    <m/>
    <m/>
    <m/>
    <m/>
    <m/>
    <m/>
    <m/>
    <m/>
    <m/>
    <m/>
    <m/>
    <m/>
    <m/>
    <m/>
    <m/>
    <m/>
    <m/>
    <m/>
    <m/>
    <m/>
    <m/>
    <m/>
    <m/>
    <m/>
    <m/>
    <m/>
    <m/>
    <m/>
    <m/>
    <m/>
    <m/>
    <m/>
    <m/>
    <m/>
    <m/>
    <m/>
    <m/>
    <m/>
    <m/>
    <m/>
    <m/>
    <m/>
    <m/>
    <m/>
    <m/>
    <m/>
    <m/>
    <m/>
    <m/>
    <m/>
    <m/>
    <m/>
    <m/>
    <m/>
    <m/>
    <m/>
    <m/>
    <m/>
    <m/>
    <m/>
    <m/>
    <m/>
    <m/>
    <m/>
    <m/>
    <m/>
    <m/>
    <m/>
    <m/>
    <m/>
    <m/>
    <m/>
    <m/>
    <m/>
    <m/>
    <m/>
    <m/>
    <m/>
    <m/>
    <m/>
    <m/>
    <m/>
    <m/>
    <m/>
    <m/>
    <m/>
    <m/>
    <m/>
    <m/>
    <m/>
    <m/>
    <m/>
    <m/>
    <m/>
    <m/>
    <m/>
    <m/>
    <m/>
    <n v="27.33"/>
    <m/>
    <m/>
    <m/>
    <m/>
    <m/>
    <m/>
    <m/>
    <m/>
    <m/>
    <m/>
    <m/>
    <m/>
    <m/>
    <m/>
    <m/>
    <m/>
    <m/>
    <m/>
    <m/>
    <m/>
    <n v="11.84"/>
    <n v="12.37"/>
    <m/>
    <m/>
    <n v="39.51"/>
    <n v="0"/>
    <n v="39.51"/>
    <n v="24.21"/>
    <n v="63.719999999999992"/>
  </r>
  <r>
    <n v="27"/>
    <n v="106"/>
    <s v="Quinsam R"/>
    <s v="OPS"/>
    <s v="124"/>
    <s v="Chinook"/>
    <s v="3"/>
    <x v="0"/>
    <x v="11"/>
    <n v="106"/>
    <x v="11"/>
    <s v="CK-29"/>
    <s v="EAST VANCOUVER ISLAND-NORTH_FA_0.x"/>
    <s v="M"/>
    <s v="H"/>
    <n v="106"/>
    <s v="Quinsam River H"/>
    <n v="106"/>
    <s v="Quinsam R"/>
    <s v="JNST"/>
    <s v="S"/>
    <x v="1"/>
    <s v="182477"/>
    <n v="0"/>
    <s v="182477"/>
    <n v="2014"/>
    <s v="20140508"/>
    <s v="20140508"/>
    <n v="84"/>
    <n v="6.31"/>
    <m/>
    <s v="CWT"/>
    <s v="P"/>
    <s v="Y"/>
    <s v="Y"/>
    <s v="Y"/>
    <s v="Y"/>
    <n v="1.9E-3"/>
    <x v="0"/>
    <n v="30065"/>
    <n v="125520"/>
    <x v="0"/>
    <n v="33643"/>
    <x v="17"/>
    <m/>
    <m/>
    <m/>
    <m/>
    <m/>
    <m/>
    <m/>
    <m/>
    <m/>
    <m/>
    <m/>
    <m/>
    <m/>
    <m/>
    <m/>
    <m/>
    <m/>
    <m/>
    <m/>
    <m/>
    <m/>
    <m/>
    <m/>
    <m/>
    <m/>
    <m/>
    <m/>
    <m/>
    <m/>
    <m/>
    <m/>
    <m/>
    <m/>
    <m/>
    <m/>
    <m/>
    <m/>
    <m/>
    <m/>
    <m/>
    <m/>
    <m/>
    <m/>
    <m/>
    <m/>
    <m/>
    <m/>
    <m/>
    <m/>
    <m/>
    <m/>
    <m/>
    <m/>
    <m/>
    <m/>
    <m/>
    <m/>
    <m/>
    <m/>
    <m/>
    <m/>
    <m/>
    <m/>
    <m/>
    <m/>
    <m/>
    <m/>
    <m/>
    <m/>
    <m/>
    <m/>
    <m/>
    <m/>
    <m/>
    <m/>
    <m/>
    <m/>
    <m/>
    <m/>
    <m/>
    <m/>
    <m/>
    <m/>
    <m/>
    <m/>
    <m/>
    <m/>
    <m/>
    <m/>
    <m/>
    <m/>
    <m/>
    <m/>
    <m/>
    <m/>
    <m/>
    <m/>
    <m/>
    <m/>
    <m/>
    <m/>
    <m/>
    <m/>
    <m/>
    <m/>
    <m/>
    <m/>
    <m/>
    <m/>
    <m/>
    <m/>
    <m/>
    <m/>
    <m/>
    <m/>
    <m/>
    <m/>
    <m/>
    <m/>
    <m/>
    <m/>
    <m/>
    <m/>
    <m/>
    <m/>
    <m/>
    <m/>
    <m/>
    <m/>
    <m/>
    <m/>
    <n v="27.72"/>
    <m/>
    <m/>
    <m/>
    <m/>
    <m/>
    <m/>
    <m/>
    <m/>
    <n v="18.75"/>
    <m/>
    <m/>
    <m/>
    <m/>
    <m/>
    <m/>
    <m/>
    <m/>
    <m/>
    <m/>
    <m/>
    <m/>
    <m/>
    <m/>
    <m/>
    <m/>
    <m/>
    <m/>
    <n v="25.29"/>
    <m/>
    <m/>
    <m/>
    <m/>
    <n v="27.79"/>
    <n v="34.299999999999997"/>
    <m/>
    <m/>
    <n v="46.47"/>
    <n v="25.29"/>
    <n v="71.760000000000005"/>
    <n v="62.09"/>
    <n v="133.84999999999997"/>
  </r>
  <r>
    <n v="27"/>
    <n v="106"/>
    <s v="Quinsam R"/>
    <s v="OPS"/>
    <s v="124"/>
    <s v="Chinook"/>
    <s v="3"/>
    <x v="0"/>
    <x v="11"/>
    <n v="106"/>
    <x v="11"/>
    <s v="CK-29"/>
    <s v="EAST VANCOUVER ISLAND-NORTH_FA_0.x"/>
    <s v="M"/>
    <s v="H"/>
    <n v="106"/>
    <s v="Quinsam River H"/>
    <n v="106"/>
    <s v="Quinsam R"/>
    <s v="JNST"/>
    <s v="S"/>
    <x v="1"/>
    <s v="182477"/>
    <n v="0"/>
    <s v="182477"/>
    <n v="2014"/>
    <s v="20140508"/>
    <s v="20140508"/>
    <n v="84"/>
    <n v="6.31"/>
    <m/>
    <s v="CWT"/>
    <s v="P"/>
    <s v="Y"/>
    <s v="Y"/>
    <s v="Y"/>
    <s v="Y"/>
    <n v="1.9E-3"/>
    <x v="0"/>
    <n v="30065"/>
    <n v="125520"/>
    <x v="1"/>
    <n v="33643"/>
    <x v="18"/>
    <m/>
    <m/>
    <m/>
    <m/>
    <m/>
    <m/>
    <m/>
    <m/>
    <m/>
    <m/>
    <m/>
    <m/>
    <m/>
    <n v="50.26"/>
    <m/>
    <m/>
    <m/>
    <m/>
    <m/>
    <m/>
    <m/>
    <m/>
    <m/>
    <m/>
    <m/>
    <m/>
    <m/>
    <m/>
    <m/>
    <m/>
    <m/>
    <m/>
    <m/>
    <m/>
    <m/>
    <m/>
    <m/>
    <m/>
    <m/>
    <m/>
    <m/>
    <m/>
    <m/>
    <m/>
    <m/>
    <m/>
    <m/>
    <m/>
    <m/>
    <m/>
    <m/>
    <m/>
    <m/>
    <m/>
    <m/>
    <m/>
    <m/>
    <m/>
    <m/>
    <m/>
    <m/>
    <m/>
    <m/>
    <m/>
    <m/>
    <m/>
    <m/>
    <m/>
    <m/>
    <m/>
    <m/>
    <m/>
    <m/>
    <m/>
    <m/>
    <m/>
    <m/>
    <m/>
    <m/>
    <m/>
    <m/>
    <m/>
    <m/>
    <m/>
    <m/>
    <m/>
    <m/>
    <m/>
    <m/>
    <m/>
    <m/>
    <m/>
    <m/>
    <m/>
    <m/>
    <m/>
    <m/>
    <m/>
    <m/>
    <m/>
    <m/>
    <m/>
    <m/>
    <m/>
    <m/>
    <m/>
    <m/>
    <m/>
    <m/>
    <m/>
    <m/>
    <m/>
    <m/>
    <m/>
    <m/>
    <m/>
    <m/>
    <m/>
    <m/>
    <m/>
    <m/>
    <m/>
    <m/>
    <m/>
    <m/>
    <m/>
    <m/>
    <m/>
    <m/>
    <m/>
    <m/>
    <m/>
    <m/>
    <m/>
    <m/>
    <m/>
    <m/>
    <m/>
    <m/>
    <m/>
    <m/>
    <m/>
    <m/>
    <n v="29.06"/>
    <m/>
    <m/>
    <m/>
    <m/>
    <m/>
    <m/>
    <m/>
    <m/>
    <m/>
    <m/>
    <m/>
    <m/>
    <m/>
    <m/>
    <m/>
    <n v="31.56"/>
    <m/>
    <m/>
    <m/>
    <m/>
    <n v="57.17"/>
    <n v="156.34"/>
    <m/>
    <m/>
    <n v="79.319999999999993"/>
    <n v="31.56"/>
    <n v="110.88"/>
    <n v="213.51"/>
    <n v="324.39"/>
  </r>
  <r>
    <n v="27"/>
    <n v="106"/>
    <s v="Quinsam R"/>
    <s v="OPS"/>
    <s v="124"/>
    <s v="Chinook"/>
    <s v="3"/>
    <x v="0"/>
    <x v="11"/>
    <n v="106"/>
    <x v="11"/>
    <s v="CK-29"/>
    <s v="EAST VANCOUVER ISLAND-NORTH_FA_0.x"/>
    <s v="M"/>
    <s v="H"/>
    <n v="106"/>
    <s v="Quinsam River H"/>
    <n v="106"/>
    <s v="Quinsam R"/>
    <s v="JNST"/>
    <s v="S"/>
    <x v="1"/>
    <s v="182477"/>
    <n v="0"/>
    <s v="182477"/>
    <n v="2014"/>
    <s v="20140508"/>
    <s v="20140508"/>
    <n v="84"/>
    <n v="6.31"/>
    <m/>
    <s v="CWT"/>
    <s v="P"/>
    <s v="Y"/>
    <s v="Y"/>
    <s v="Y"/>
    <s v="Y"/>
    <n v="1.9E-3"/>
    <x v="0"/>
    <n v="30065"/>
    <n v="125520"/>
    <x v="2"/>
    <n v="33643"/>
    <x v="0"/>
    <m/>
    <m/>
    <m/>
    <m/>
    <m/>
    <m/>
    <m/>
    <m/>
    <m/>
    <m/>
    <m/>
    <m/>
    <m/>
    <n v="12.65"/>
    <m/>
    <m/>
    <m/>
    <m/>
    <m/>
    <m/>
    <m/>
    <m/>
    <m/>
    <m/>
    <m/>
    <m/>
    <m/>
    <m/>
    <m/>
    <m/>
    <m/>
    <m/>
    <m/>
    <m/>
    <m/>
    <m/>
    <m/>
    <m/>
    <m/>
    <m/>
    <m/>
    <m/>
    <m/>
    <m/>
    <m/>
    <m/>
    <m/>
    <m/>
    <m/>
    <m/>
    <m/>
    <m/>
    <m/>
    <m/>
    <m/>
    <m/>
    <m/>
    <m/>
    <m/>
    <m/>
    <m/>
    <m/>
    <m/>
    <m/>
    <m/>
    <m/>
    <m/>
    <m/>
    <m/>
    <m/>
    <m/>
    <m/>
    <m/>
    <m/>
    <m/>
    <m/>
    <m/>
    <m/>
    <m/>
    <m/>
    <m/>
    <m/>
    <m/>
    <m/>
    <m/>
    <m/>
    <m/>
    <m/>
    <m/>
    <m/>
    <m/>
    <m/>
    <m/>
    <m/>
    <m/>
    <m/>
    <m/>
    <m/>
    <m/>
    <m/>
    <m/>
    <m/>
    <m/>
    <m/>
    <m/>
    <m/>
    <m/>
    <m/>
    <m/>
    <m/>
    <m/>
    <m/>
    <m/>
    <m/>
    <m/>
    <m/>
    <m/>
    <m/>
    <m/>
    <m/>
    <m/>
    <m/>
    <m/>
    <n v="27.93"/>
    <m/>
    <m/>
    <m/>
    <m/>
    <m/>
    <m/>
    <m/>
    <m/>
    <m/>
    <m/>
    <m/>
    <m/>
    <m/>
    <m/>
    <m/>
    <m/>
    <m/>
    <m/>
    <m/>
    <m/>
    <m/>
    <m/>
    <m/>
    <m/>
    <m/>
    <m/>
    <m/>
    <m/>
    <m/>
    <m/>
    <m/>
    <m/>
    <m/>
    <m/>
    <m/>
    <m/>
    <m/>
    <m/>
    <m/>
    <m/>
    <n v="12.67"/>
    <n v="25.69"/>
    <m/>
    <m/>
    <n v="40.58"/>
    <n v="0"/>
    <n v="40.58"/>
    <n v="38.36"/>
    <n v="78.94"/>
  </r>
  <r>
    <n v="27"/>
    <n v="106"/>
    <s v="Quinsam R"/>
    <s v="OPS"/>
    <s v="124"/>
    <s v="Chinook"/>
    <s v="3"/>
    <x v="0"/>
    <x v="11"/>
    <n v="106"/>
    <x v="11"/>
    <s v="CK-29"/>
    <s v="EAST VANCOUVER ISLAND-NORTH_FA_0.x"/>
    <s v="M"/>
    <s v="H"/>
    <n v="106"/>
    <s v="Quinsam River H"/>
    <n v="106"/>
    <s v="Quinsam R"/>
    <s v="JNST"/>
    <s v="S"/>
    <x v="1"/>
    <s v="182477"/>
    <n v="0"/>
    <s v="182477"/>
    <n v="2014"/>
    <s v="20140508"/>
    <s v="20140508"/>
    <n v="84"/>
    <n v="6.31"/>
    <m/>
    <s v="CWT"/>
    <s v="P"/>
    <s v="Y"/>
    <s v="Y"/>
    <s v="Y"/>
    <s v="Y"/>
    <n v="1.9E-3"/>
    <x v="0"/>
    <n v="30065"/>
    <n v="125520"/>
    <x v="3"/>
    <n v="33643"/>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
    <n v="2.4"/>
    <m/>
    <m/>
    <n v="0"/>
    <n v="0"/>
    <n v="0"/>
    <n v="4.2"/>
    <n v="4.2"/>
  </r>
  <r>
    <n v="27"/>
    <n v="106"/>
    <s v="Quinsam R"/>
    <s v="OPS"/>
    <s v="124"/>
    <s v="Chinook"/>
    <s v="3"/>
    <x v="0"/>
    <x v="11"/>
    <n v="106"/>
    <x v="11"/>
    <s v="CK-29"/>
    <s v="EAST VANCOUVER ISLAND-NORTH_FA_0.x"/>
    <s v="M"/>
    <s v="H"/>
    <n v="106"/>
    <s v="Quinsam River H"/>
    <n v="106"/>
    <s v="Quinsam R"/>
    <s v="JNST"/>
    <s v="S"/>
    <x v="1"/>
    <s v="182569"/>
    <n v="0"/>
    <s v="182569"/>
    <n v="2014"/>
    <s v="20140512"/>
    <s v="20140512"/>
    <n v="84"/>
    <n v="6.41"/>
    <m/>
    <s v="CWT"/>
    <s v="P"/>
    <s v="Y"/>
    <s v="Y"/>
    <s v="Y"/>
    <s v="Y"/>
    <n v="1.8E-3"/>
    <x v="0"/>
    <n v="52355"/>
    <n v="235613"/>
    <x v="4"/>
    <n v="33649"/>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12"/>
    <m/>
    <m/>
    <m/>
    <m/>
    <m/>
    <m/>
    <m/>
    <m/>
    <n v="0"/>
    <n v="6.12"/>
    <n v="6.12"/>
    <n v="0"/>
    <n v="6.12"/>
  </r>
  <r>
    <n v="27"/>
    <n v="106"/>
    <s v="Quinsam R"/>
    <s v="OPS"/>
    <s v="124"/>
    <s v="Chinook"/>
    <s v="3"/>
    <x v="0"/>
    <x v="11"/>
    <n v="106"/>
    <x v="11"/>
    <s v="CK-29"/>
    <s v="EAST VANCOUVER ISLAND-NORTH_FA_0.x"/>
    <s v="M"/>
    <s v="H"/>
    <n v="106"/>
    <s v="Quinsam River H"/>
    <n v="106"/>
    <s v="Quinsam R"/>
    <s v="JNST"/>
    <s v="S"/>
    <x v="1"/>
    <s v="182569"/>
    <n v="0"/>
    <s v="182569"/>
    <n v="2014"/>
    <s v="20140512"/>
    <s v="20140512"/>
    <n v="84"/>
    <n v="6.41"/>
    <m/>
    <s v="CWT"/>
    <s v="P"/>
    <s v="Y"/>
    <s v="Y"/>
    <s v="Y"/>
    <s v="Y"/>
    <n v="1.8E-3"/>
    <x v="0"/>
    <n v="52355"/>
    <n v="235613"/>
    <x v="0"/>
    <n v="33649"/>
    <x v="17"/>
    <m/>
    <m/>
    <m/>
    <m/>
    <m/>
    <m/>
    <m/>
    <m/>
    <m/>
    <m/>
    <m/>
    <m/>
    <m/>
    <m/>
    <m/>
    <m/>
    <m/>
    <m/>
    <m/>
    <m/>
    <m/>
    <m/>
    <m/>
    <m/>
    <m/>
    <m/>
    <m/>
    <m/>
    <m/>
    <m/>
    <m/>
    <m/>
    <m/>
    <m/>
    <m/>
    <m/>
    <m/>
    <m/>
    <m/>
    <m/>
    <m/>
    <m/>
    <m/>
    <m/>
    <m/>
    <m/>
    <m/>
    <m/>
    <m/>
    <n v="26.87"/>
    <m/>
    <m/>
    <m/>
    <m/>
    <m/>
    <m/>
    <m/>
    <m/>
    <m/>
    <m/>
    <m/>
    <m/>
    <m/>
    <m/>
    <m/>
    <m/>
    <m/>
    <m/>
    <m/>
    <m/>
    <m/>
    <m/>
    <m/>
    <m/>
    <m/>
    <m/>
    <m/>
    <m/>
    <m/>
    <m/>
    <m/>
    <m/>
    <m/>
    <m/>
    <m/>
    <m/>
    <m/>
    <m/>
    <m/>
    <m/>
    <m/>
    <m/>
    <m/>
    <m/>
    <m/>
    <m/>
    <m/>
    <m/>
    <m/>
    <m/>
    <m/>
    <m/>
    <m/>
    <m/>
    <m/>
    <m/>
    <m/>
    <m/>
    <m/>
    <m/>
    <m/>
    <m/>
    <m/>
    <m/>
    <m/>
    <m/>
    <m/>
    <m/>
    <m/>
    <m/>
    <m/>
    <m/>
    <m/>
    <m/>
    <m/>
    <m/>
    <m/>
    <m/>
    <m/>
    <m/>
    <m/>
    <n v="60.62"/>
    <m/>
    <m/>
    <m/>
    <m/>
    <n v="20.21"/>
    <m/>
    <m/>
    <m/>
    <m/>
    <m/>
    <m/>
    <m/>
    <m/>
    <m/>
    <m/>
    <m/>
    <m/>
    <m/>
    <m/>
    <m/>
    <m/>
    <m/>
    <m/>
    <m/>
    <m/>
    <m/>
    <m/>
    <n v="76.34"/>
    <m/>
    <m/>
    <m/>
    <m/>
    <n v="71.05"/>
    <n v="207.28"/>
    <m/>
    <m/>
    <n v="107.7"/>
    <n v="76.34"/>
    <n v="184.04"/>
    <n v="278.33"/>
    <n v="462.37"/>
  </r>
  <r>
    <n v="27"/>
    <n v="106"/>
    <s v="Quinsam R"/>
    <s v="OPS"/>
    <s v="124"/>
    <s v="Chinook"/>
    <s v="3"/>
    <x v="0"/>
    <x v="11"/>
    <n v="106"/>
    <x v="11"/>
    <s v="CK-29"/>
    <s v="EAST VANCOUVER ISLAND-NORTH_FA_0.x"/>
    <s v="M"/>
    <s v="H"/>
    <n v="106"/>
    <s v="Quinsam River H"/>
    <n v="106"/>
    <s v="Quinsam R"/>
    <s v="JNST"/>
    <s v="S"/>
    <x v="1"/>
    <s v="182569"/>
    <n v="0"/>
    <s v="182569"/>
    <n v="2014"/>
    <s v="20140512"/>
    <s v="20140512"/>
    <n v="84"/>
    <n v="6.41"/>
    <m/>
    <s v="CWT"/>
    <s v="P"/>
    <s v="Y"/>
    <s v="Y"/>
    <s v="Y"/>
    <s v="Y"/>
    <n v="1.8E-3"/>
    <x v="0"/>
    <n v="52355"/>
    <n v="235613"/>
    <x v="1"/>
    <n v="33649"/>
    <x v="18"/>
    <m/>
    <m/>
    <m/>
    <m/>
    <m/>
    <m/>
    <m/>
    <m/>
    <m/>
    <m/>
    <m/>
    <m/>
    <m/>
    <n v="27.09"/>
    <m/>
    <m/>
    <m/>
    <m/>
    <m/>
    <m/>
    <m/>
    <m/>
    <m/>
    <m/>
    <m/>
    <m/>
    <m/>
    <m/>
    <n v="17.87"/>
    <m/>
    <m/>
    <m/>
    <m/>
    <m/>
    <n v="17.87"/>
    <m/>
    <m/>
    <m/>
    <m/>
    <m/>
    <m/>
    <m/>
    <m/>
    <m/>
    <m/>
    <m/>
    <m/>
    <m/>
    <m/>
    <n v="58.2"/>
    <m/>
    <m/>
    <m/>
    <m/>
    <m/>
    <m/>
    <m/>
    <m/>
    <m/>
    <m/>
    <m/>
    <m/>
    <m/>
    <m/>
    <m/>
    <m/>
    <m/>
    <m/>
    <m/>
    <m/>
    <m/>
    <m/>
    <m/>
    <m/>
    <m/>
    <m/>
    <m/>
    <m/>
    <m/>
    <m/>
    <m/>
    <m/>
    <m/>
    <m/>
    <m/>
    <m/>
    <m/>
    <m/>
    <m/>
    <m/>
    <m/>
    <m/>
    <m/>
    <m/>
    <m/>
    <m/>
    <m/>
    <m/>
    <m/>
    <m/>
    <m/>
    <m/>
    <m/>
    <m/>
    <m/>
    <m/>
    <m/>
    <m/>
    <m/>
    <m/>
    <m/>
    <m/>
    <m/>
    <m/>
    <m/>
    <m/>
    <m/>
    <m/>
    <m/>
    <m/>
    <m/>
    <m/>
    <m/>
    <m/>
    <m/>
    <m/>
    <m/>
    <m/>
    <m/>
    <m/>
    <m/>
    <m/>
    <m/>
    <m/>
    <m/>
    <m/>
    <n v="31.32"/>
    <m/>
    <m/>
    <m/>
    <m/>
    <m/>
    <m/>
    <m/>
    <m/>
    <m/>
    <m/>
    <n v="93.96"/>
    <m/>
    <m/>
    <m/>
    <m/>
    <m/>
    <m/>
    <m/>
    <m/>
    <m/>
    <m/>
    <m/>
    <n v="121.56"/>
    <m/>
    <m/>
    <m/>
    <m/>
    <n v="152.29"/>
    <n v="341.09"/>
    <m/>
    <m/>
    <n v="246.31"/>
    <n v="121.56"/>
    <n v="367.87"/>
    <n v="493.38"/>
    <n v="861.25"/>
  </r>
  <r>
    <n v="27"/>
    <n v="106"/>
    <s v="Quinsam R"/>
    <s v="OPS"/>
    <s v="124"/>
    <s v="Chinook"/>
    <s v="3"/>
    <x v="0"/>
    <x v="11"/>
    <n v="106"/>
    <x v="11"/>
    <s v="CK-29"/>
    <s v="EAST VANCOUVER ISLAND-NORTH_FA_0.x"/>
    <s v="M"/>
    <s v="H"/>
    <n v="106"/>
    <s v="Quinsam River H"/>
    <n v="106"/>
    <s v="Quinsam R"/>
    <s v="JNST"/>
    <s v="S"/>
    <x v="1"/>
    <s v="182569"/>
    <n v="0"/>
    <s v="182569"/>
    <n v="2014"/>
    <s v="20140512"/>
    <s v="20140512"/>
    <n v="84"/>
    <n v="6.41"/>
    <m/>
    <s v="CWT"/>
    <s v="P"/>
    <s v="Y"/>
    <s v="Y"/>
    <s v="Y"/>
    <s v="Y"/>
    <n v="1.8E-3"/>
    <x v="0"/>
    <n v="52355"/>
    <n v="235613"/>
    <x v="2"/>
    <n v="33649"/>
    <x v="0"/>
    <m/>
    <m/>
    <m/>
    <m/>
    <m/>
    <m/>
    <m/>
    <m/>
    <m/>
    <m/>
    <m/>
    <m/>
    <m/>
    <m/>
    <m/>
    <m/>
    <m/>
    <m/>
    <m/>
    <m/>
    <m/>
    <m/>
    <m/>
    <m/>
    <m/>
    <m/>
    <m/>
    <m/>
    <n v="29.34"/>
    <m/>
    <m/>
    <m/>
    <m/>
    <m/>
    <m/>
    <m/>
    <m/>
    <m/>
    <m/>
    <m/>
    <m/>
    <m/>
    <m/>
    <m/>
    <m/>
    <m/>
    <m/>
    <m/>
    <m/>
    <n v="65.16"/>
    <m/>
    <m/>
    <m/>
    <m/>
    <m/>
    <m/>
    <m/>
    <m/>
    <m/>
    <m/>
    <m/>
    <m/>
    <m/>
    <m/>
    <m/>
    <m/>
    <m/>
    <m/>
    <m/>
    <m/>
    <m/>
    <m/>
    <m/>
    <m/>
    <m/>
    <m/>
    <m/>
    <m/>
    <m/>
    <m/>
    <m/>
    <m/>
    <m/>
    <m/>
    <m/>
    <m/>
    <m/>
    <m/>
    <m/>
    <m/>
    <m/>
    <m/>
    <m/>
    <m/>
    <m/>
    <m/>
    <m/>
    <m/>
    <m/>
    <m/>
    <m/>
    <m/>
    <m/>
    <m/>
    <m/>
    <m/>
    <m/>
    <m/>
    <m/>
    <m/>
    <m/>
    <m/>
    <m/>
    <m/>
    <m/>
    <m/>
    <m/>
    <m/>
    <m/>
    <m/>
    <m/>
    <m/>
    <m/>
    <m/>
    <m/>
    <m/>
    <m/>
    <m/>
    <m/>
    <m/>
    <m/>
    <m/>
    <m/>
    <m/>
    <m/>
    <m/>
    <m/>
    <m/>
    <m/>
    <m/>
    <m/>
    <m/>
    <m/>
    <m/>
    <m/>
    <m/>
    <m/>
    <m/>
    <m/>
    <m/>
    <m/>
    <m/>
    <m/>
    <m/>
    <m/>
    <m/>
    <m/>
    <m/>
    <m/>
    <n v="26.24"/>
    <m/>
    <m/>
    <m/>
    <m/>
    <n v="17.55"/>
    <n v="91.08"/>
    <m/>
    <m/>
    <n v="94.5"/>
    <n v="26.24"/>
    <n v="120.74"/>
    <n v="108.63"/>
    <n v="229.37"/>
  </r>
  <r>
    <n v="27"/>
    <n v="106"/>
    <s v="Quinsam R"/>
    <s v="OPS"/>
    <s v="124"/>
    <s v="Chinook"/>
    <s v="3"/>
    <x v="0"/>
    <x v="11"/>
    <n v="106"/>
    <x v="11"/>
    <s v="CK-29"/>
    <s v="EAST VANCOUVER ISLAND-NORTH_FA_0.x"/>
    <s v="M"/>
    <s v="H"/>
    <n v="106"/>
    <s v="Quinsam River H"/>
    <n v="106"/>
    <s v="Quinsam R"/>
    <s v="JNST"/>
    <s v="S"/>
    <x v="1"/>
    <s v="182570"/>
    <n v="0"/>
    <s v="182570"/>
    <n v="2014"/>
    <s v="20140512"/>
    <s v="20140512"/>
    <n v="84"/>
    <n v="6.29"/>
    <m/>
    <s v="CWT"/>
    <s v="P"/>
    <s v="Y"/>
    <s v="Y"/>
    <s v="Y"/>
    <s v="Y"/>
    <n v="1.6999999999999999E-3"/>
    <x v="0"/>
    <n v="50237"/>
    <n v="232992"/>
    <x v="0"/>
    <n v="33650"/>
    <x v="17"/>
    <m/>
    <m/>
    <m/>
    <m/>
    <m/>
    <m/>
    <m/>
    <m/>
    <m/>
    <m/>
    <m/>
    <m/>
    <m/>
    <m/>
    <m/>
    <m/>
    <m/>
    <m/>
    <m/>
    <m/>
    <m/>
    <m/>
    <m/>
    <m/>
    <m/>
    <m/>
    <n v="0"/>
    <m/>
    <m/>
    <m/>
    <m/>
    <m/>
    <m/>
    <m/>
    <m/>
    <m/>
    <m/>
    <m/>
    <m/>
    <m/>
    <m/>
    <m/>
    <m/>
    <m/>
    <m/>
    <m/>
    <m/>
    <m/>
    <m/>
    <m/>
    <m/>
    <m/>
    <m/>
    <m/>
    <m/>
    <m/>
    <m/>
    <m/>
    <m/>
    <m/>
    <m/>
    <m/>
    <m/>
    <m/>
    <m/>
    <m/>
    <m/>
    <m/>
    <m/>
    <m/>
    <m/>
    <m/>
    <m/>
    <m/>
    <m/>
    <m/>
    <m/>
    <m/>
    <m/>
    <m/>
    <m/>
    <m/>
    <m/>
    <m/>
    <m/>
    <m/>
    <m/>
    <m/>
    <m/>
    <m/>
    <m/>
    <m/>
    <m/>
    <m/>
    <m/>
    <m/>
    <m/>
    <m/>
    <m/>
    <m/>
    <m/>
    <m/>
    <m/>
    <m/>
    <m/>
    <m/>
    <m/>
    <m/>
    <m/>
    <m/>
    <m/>
    <m/>
    <m/>
    <m/>
    <m/>
    <m/>
    <m/>
    <m/>
    <m/>
    <m/>
    <m/>
    <m/>
    <m/>
    <m/>
    <m/>
    <m/>
    <m/>
    <m/>
    <m/>
    <m/>
    <m/>
    <n v="47.21"/>
    <m/>
    <m/>
    <m/>
    <m/>
    <m/>
    <m/>
    <m/>
    <m/>
    <m/>
    <m/>
    <m/>
    <m/>
    <m/>
    <m/>
    <m/>
    <m/>
    <m/>
    <m/>
    <m/>
    <m/>
    <m/>
    <m/>
    <m/>
    <m/>
    <m/>
    <m/>
    <m/>
    <n v="145.53"/>
    <m/>
    <m/>
    <m/>
    <m/>
    <n v="95.95"/>
    <n v="163.79"/>
    <m/>
    <m/>
    <n v="47.21"/>
    <n v="145.53"/>
    <n v="192.74"/>
    <n v="259.74"/>
    <n v="452.48"/>
  </r>
  <r>
    <n v="27"/>
    <n v="106"/>
    <s v="Quinsam R"/>
    <s v="OPS"/>
    <s v="124"/>
    <s v="Chinook"/>
    <s v="3"/>
    <x v="0"/>
    <x v="11"/>
    <n v="106"/>
    <x v="11"/>
    <s v="CK-29"/>
    <s v="EAST VANCOUVER ISLAND-NORTH_FA_0.x"/>
    <s v="M"/>
    <s v="H"/>
    <n v="106"/>
    <s v="Quinsam River H"/>
    <n v="106"/>
    <s v="Quinsam R"/>
    <s v="JNST"/>
    <s v="S"/>
    <x v="1"/>
    <s v="182570"/>
    <n v="0"/>
    <s v="182570"/>
    <n v="2014"/>
    <s v="20140512"/>
    <s v="20140512"/>
    <n v="84"/>
    <n v="6.29"/>
    <m/>
    <s v="CWT"/>
    <s v="P"/>
    <s v="Y"/>
    <s v="Y"/>
    <s v="Y"/>
    <s v="Y"/>
    <n v="1.6999999999999999E-3"/>
    <x v="0"/>
    <n v="50237"/>
    <n v="232992"/>
    <x v="1"/>
    <n v="33650"/>
    <x v="18"/>
    <m/>
    <m/>
    <m/>
    <m/>
    <m/>
    <m/>
    <m/>
    <m/>
    <m/>
    <m/>
    <m/>
    <m/>
    <m/>
    <n v="83.76"/>
    <m/>
    <m/>
    <m/>
    <m/>
    <m/>
    <m/>
    <m/>
    <n v="32.28"/>
    <m/>
    <m/>
    <m/>
    <m/>
    <m/>
    <m/>
    <m/>
    <m/>
    <m/>
    <m/>
    <m/>
    <m/>
    <n v="36.82"/>
    <m/>
    <m/>
    <m/>
    <m/>
    <m/>
    <m/>
    <m/>
    <m/>
    <m/>
    <m/>
    <m/>
    <m/>
    <m/>
    <m/>
    <n v="59.97"/>
    <m/>
    <m/>
    <m/>
    <m/>
    <m/>
    <m/>
    <m/>
    <m/>
    <m/>
    <m/>
    <m/>
    <m/>
    <m/>
    <m/>
    <m/>
    <m/>
    <m/>
    <m/>
    <m/>
    <m/>
    <m/>
    <m/>
    <m/>
    <m/>
    <m/>
    <m/>
    <m/>
    <m/>
    <m/>
    <m/>
    <m/>
    <m/>
    <m/>
    <m/>
    <m/>
    <m/>
    <m/>
    <m/>
    <m/>
    <m/>
    <m/>
    <m/>
    <m/>
    <m/>
    <m/>
    <m/>
    <m/>
    <m/>
    <m/>
    <m/>
    <m/>
    <m/>
    <m/>
    <m/>
    <m/>
    <m/>
    <m/>
    <m/>
    <m/>
    <m/>
    <m/>
    <m/>
    <m/>
    <m/>
    <m/>
    <m/>
    <m/>
    <m/>
    <m/>
    <m/>
    <m/>
    <m/>
    <m/>
    <m/>
    <m/>
    <m/>
    <m/>
    <m/>
    <m/>
    <m/>
    <m/>
    <m/>
    <m/>
    <m/>
    <m/>
    <m/>
    <n v="32.28"/>
    <m/>
    <m/>
    <m/>
    <m/>
    <m/>
    <m/>
    <m/>
    <m/>
    <m/>
    <m/>
    <m/>
    <m/>
    <m/>
    <m/>
    <m/>
    <m/>
    <m/>
    <m/>
    <m/>
    <m/>
    <m/>
    <m/>
    <n v="120.26"/>
    <m/>
    <m/>
    <m/>
    <m/>
    <n v="146.56"/>
    <n v="242.95"/>
    <m/>
    <m/>
    <n v="245.11"/>
    <n v="120.26"/>
    <n v="365.37"/>
    <n v="389.51"/>
    <n v="754.88"/>
  </r>
  <r>
    <n v="27"/>
    <n v="106"/>
    <s v="Quinsam R"/>
    <s v="OPS"/>
    <s v="124"/>
    <s v="Chinook"/>
    <s v="3"/>
    <x v="0"/>
    <x v="11"/>
    <n v="106"/>
    <x v="11"/>
    <s v="CK-29"/>
    <s v="EAST VANCOUVER ISLAND-NORTH_FA_0.x"/>
    <s v="M"/>
    <s v="H"/>
    <n v="106"/>
    <s v="Quinsam River H"/>
    <n v="106"/>
    <s v="Quinsam R"/>
    <s v="JNST"/>
    <s v="S"/>
    <x v="1"/>
    <s v="182570"/>
    <n v="0"/>
    <s v="182570"/>
    <n v="2014"/>
    <s v="20140512"/>
    <s v="20140512"/>
    <n v="84"/>
    <n v="6.29"/>
    <m/>
    <s v="CWT"/>
    <s v="P"/>
    <s v="Y"/>
    <s v="Y"/>
    <s v="Y"/>
    <s v="Y"/>
    <n v="1.6999999999999999E-3"/>
    <x v="0"/>
    <n v="50237"/>
    <n v="232992"/>
    <x v="2"/>
    <n v="33650"/>
    <x v="0"/>
    <m/>
    <m/>
    <m/>
    <m/>
    <m/>
    <m/>
    <m/>
    <m/>
    <m/>
    <m/>
    <m/>
    <m/>
    <m/>
    <m/>
    <m/>
    <m/>
    <m/>
    <m/>
    <m/>
    <m/>
    <m/>
    <m/>
    <m/>
    <m/>
    <m/>
    <m/>
    <m/>
    <m/>
    <m/>
    <m/>
    <m/>
    <m/>
    <m/>
    <m/>
    <m/>
    <m/>
    <m/>
    <m/>
    <m/>
    <m/>
    <m/>
    <m/>
    <m/>
    <m/>
    <m/>
    <m/>
    <m/>
    <m/>
    <m/>
    <n v="33.58"/>
    <m/>
    <m/>
    <m/>
    <m/>
    <m/>
    <m/>
    <m/>
    <m/>
    <m/>
    <m/>
    <m/>
    <m/>
    <m/>
    <m/>
    <m/>
    <m/>
    <m/>
    <m/>
    <m/>
    <m/>
    <m/>
    <m/>
    <m/>
    <m/>
    <m/>
    <m/>
    <m/>
    <m/>
    <m/>
    <m/>
    <m/>
    <m/>
    <m/>
    <m/>
    <m/>
    <m/>
    <m/>
    <m/>
    <m/>
    <m/>
    <m/>
    <m/>
    <m/>
    <m/>
    <m/>
    <m/>
    <m/>
    <m/>
    <m/>
    <m/>
    <m/>
    <m/>
    <m/>
    <m/>
    <m/>
    <m/>
    <m/>
    <m/>
    <m/>
    <m/>
    <m/>
    <m/>
    <m/>
    <m/>
    <m/>
    <m/>
    <m/>
    <m/>
    <m/>
    <m/>
    <m/>
    <m/>
    <m/>
    <m/>
    <m/>
    <m/>
    <m/>
    <m/>
    <m/>
    <m/>
    <m/>
    <m/>
    <m/>
    <m/>
    <m/>
    <m/>
    <m/>
    <m/>
    <m/>
    <m/>
    <m/>
    <m/>
    <m/>
    <m/>
    <m/>
    <m/>
    <m/>
    <m/>
    <m/>
    <m/>
    <m/>
    <m/>
    <m/>
    <m/>
    <m/>
    <m/>
    <m/>
    <m/>
    <m/>
    <n v="10.76"/>
    <m/>
    <m/>
    <m/>
    <m/>
    <n v="18.899999999999999"/>
    <n v="47.71"/>
    <m/>
    <m/>
    <n v="33.58"/>
    <n v="10.76"/>
    <n v="44.34"/>
    <n v="66.61"/>
    <n v="110.94999999999999"/>
  </r>
  <r>
    <n v="27"/>
    <n v="106"/>
    <s v="Quinsam R"/>
    <s v="OPS"/>
    <s v="124"/>
    <s v="Chinook"/>
    <s v="3"/>
    <x v="0"/>
    <x v="11"/>
    <n v="106"/>
    <x v="11"/>
    <s v="CK-29"/>
    <s v="EAST VANCOUVER ISLAND-NORTH_FA_0.x"/>
    <s v="M"/>
    <s v="H"/>
    <n v="106"/>
    <s v="Quinsam River H"/>
    <n v="106"/>
    <s v="Quinsam R"/>
    <s v="JNST"/>
    <s v="S"/>
    <x v="1"/>
    <s v="182571"/>
    <n v="0"/>
    <s v="182571"/>
    <n v="2014"/>
    <s v="20140514"/>
    <s v="20140514"/>
    <n v="83"/>
    <n v="5.96"/>
    <m/>
    <s v="CWT"/>
    <s v="P"/>
    <s v="Y"/>
    <s v="Y"/>
    <s v="Y"/>
    <s v="Y"/>
    <n v="5.0000000000000001E-3"/>
    <x v="0"/>
    <n v="49872"/>
    <n v="234987"/>
    <x v="4"/>
    <n v="33651"/>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8000000000000007"/>
    <n v="0.53"/>
    <m/>
    <m/>
    <n v="0"/>
    <n v="0"/>
    <n v="0"/>
    <n v="10.33"/>
    <n v="10.33"/>
  </r>
  <r>
    <n v="27"/>
    <n v="106"/>
    <s v="Quinsam R"/>
    <s v="OPS"/>
    <s v="124"/>
    <s v="Chinook"/>
    <s v="3"/>
    <x v="0"/>
    <x v="11"/>
    <n v="106"/>
    <x v="11"/>
    <s v="CK-29"/>
    <s v="EAST VANCOUVER ISLAND-NORTH_FA_0.x"/>
    <s v="M"/>
    <s v="H"/>
    <n v="106"/>
    <s v="Quinsam River H"/>
    <n v="106"/>
    <s v="Quinsam R"/>
    <s v="JNST"/>
    <s v="S"/>
    <x v="1"/>
    <s v="182571"/>
    <n v="0"/>
    <s v="182571"/>
    <n v="2014"/>
    <s v="20140514"/>
    <s v="20140514"/>
    <n v="83"/>
    <n v="5.96"/>
    <m/>
    <s v="CWT"/>
    <s v="P"/>
    <s v="Y"/>
    <s v="Y"/>
    <s v="Y"/>
    <s v="Y"/>
    <n v="5.0000000000000001E-3"/>
    <x v="0"/>
    <n v="49872"/>
    <n v="234987"/>
    <x v="0"/>
    <n v="33651"/>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8.040000000000006"/>
    <m/>
    <m/>
    <m/>
    <m/>
    <n v="89.62"/>
    <n v="110.62"/>
    <m/>
    <m/>
    <n v="0"/>
    <n v="68.040000000000006"/>
    <n v="68.040000000000006"/>
    <n v="200.24"/>
    <n v="268.28000000000003"/>
  </r>
  <r>
    <n v="27"/>
    <n v="106"/>
    <s v="Quinsam R"/>
    <s v="OPS"/>
    <s v="124"/>
    <s v="Chinook"/>
    <s v="3"/>
    <x v="0"/>
    <x v="11"/>
    <n v="106"/>
    <x v="11"/>
    <s v="CK-29"/>
    <s v="EAST VANCOUVER ISLAND-NORTH_FA_0.x"/>
    <s v="M"/>
    <s v="H"/>
    <n v="106"/>
    <s v="Quinsam River H"/>
    <n v="106"/>
    <s v="Quinsam R"/>
    <s v="JNST"/>
    <s v="S"/>
    <x v="1"/>
    <s v="182571"/>
    <n v="0"/>
    <s v="182571"/>
    <n v="2014"/>
    <s v="20140514"/>
    <s v="20140514"/>
    <n v="83"/>
    <n v="5.96"/>
    <m/>
    <s v="CWT"/>
    <s v="P"/>
    <s v="Y"/>
    <s v="Y"/>
    <s v="Y"/>
    <s v="Y"/>
    <n v="5.0000000000000001E-3"/>
    <x v="0"/>
    <n v="49872"/>
    <n v="234987"/>
    <x v="1"/>
    <n v="33651"/>
    <x v="18"/>
    <m/>
    <m/>
    <m/>
    <m/>
    <m/>
    <m/>
    <m/>
    <m/>
    <m/>
    <m/>
    <m/>
    <m/>
    <m/>
    <m/>
    <m/>
    <m/>
    <m/>
    <m/>
    <m/>
    <m/>
    <m/>
    <m/>
    <m/>
    <m/>
    <m/>
    <m/>
    <m/>
    <m/>
    <m/>
    <m/>
    <m/>
    <m/>
    <m/>
    <m/>
    <n v="18.71"/>
    <m/>
    <m/>
    <m/>
    <m/>
    <m/>
    <m/>
    <m/>
    <m/>
    <m/>
    <m/>
    <m/>
    <m/>
    <m/>
    <m/>
    <n v="121.86"/>
    <m/>
    <m/>
    <m/>
    <m/>
    <m/>
    <m/>
    <m/>
    <m/>
    <m/>
    <m/>
    <m/>
    <m/>
    <m/>
    <m/>
    <m/>
    <m/>
    <m/>
    <m/>
    <m/>
    <m/>
    <m/>
    <m/>
    <m/>
    <m/>
    <m/>
    <m/>
    <m/>
    <m/>
    <m/>
    <m/>
    <m/>
    <m/>
    <m/>
    <m/>
    <m/>
    <m/>
    <m/>
    <m/>
    <m/>
    <m/>
    <m/>
    <m/>
    <m/>
    <m/>
    <m/>
    <m/>
    <m/>
    <m/>
    <m/>
    <m/>
    <m/>
    <m/>
    <m/>
    <m/>
    <m/>
    <m/>
    <m/>
    <m/>
    <m/>
    <m/>
    <m/>
    <m/>
    <m/>
    <m/>
    <m/>
    <m/>
    <m/>
    <m/>
    <m/>
    <m/>
    <m/>
    <m/>
    <m/>
    <m/>
    <m/>
    <m/>
    <m/>
    <m/>
    <m/>
    <m/>
    <m/>
    <m/>
    <m/>
    <m/>
    <m/>
    <m/>
    <n v="32.79"/>
    <m/>
    <m/>
    <m/>
    <m/>
    <m/>
    <m/>
    <n v="65.58"/>
    <m/>
    <m/>
    <m/>
    <n v="32.79"/>
    <m/>
    <m/>
    <m/>
    <m/>
    <m/>
    <m/>
    <m/>
    <m/>
    <m/>
    <m/>
    <m/>
    <n v="179.7"/>
    <m/>
    <m/>
    <m/>
    <m/>
    <n v="208.47"/>
    <n v="332.06"/>
    <m/>
    <m/>
    <n v="271.73"/>
    <n v="179.7"/>
    <n v="451.43"/>
    <n v="540.53"/>
    <n v="991.96"/>
  </r>
  <r>
    <n v="27"/>
    <n v="106"/>
    <s v="Quinsam R"/>
    <s v="OPS"/>
    <s v="124"/>
    <s v="Chinook"/>
    <s v="3"/>
    <x v="0"/>
    <x v="11"/>
    <n v="106"/>
    <x v="11"/>
    <s v="CK-29"/>
    <s v="EAST VANCOUVER ISLAND-NORTH_FA_0.x"/>
    <s v="M"/>
    <s v="H"/>
    <n v="106"/>
    <s v="Quinsam River H"/>
    <n v="106"/>
    <s v="Quinsam R"/>
    <s v="JNST"/>
    <s v="S"/>
    <x v="1"/>
    <s v="182571"/>
    <n v="0"/>
    <s v="182571"/>
    <n v="2014"/>
    <s v="20140514"/>
    <s v="20140514"/>
    <n v="83"/>
    <n v="5.96"/>
    <m/>
    <s v="CWT"/>
    <s v="P"/>
    <s v="Y"/>
    <s v="Y"/>
    <s v="Y"/>
    <s v="Y"/>
    <n v="5.0000000000000001E-3"/>
    <x v="0"/>
    <n v="49872"/>
    <n v="234987"/>
    <x v="2"/>
    <n v="33651"/>
    <x v="0"/>
    <m/>
    <m/>
    <m/>
    <m/>
    <m/>
    <m/>
    <m/>
    <m/>
    <m/>
    <m/>
    <m/>
    <m/>
    <m/>
    <m/>
    <m/>
    <m/>
    <m/>
    <m/>
    <m/>
    <m/>
    <m/>
    <m/>
    <m/>
    <m/>
    <m/>
    <m/>
    <n v="14.14"/>
    <m/>
    <m/>
    <m/>
    <m/>
    <m/>
    <m/>
    <m/>
    <m/>
    <m/>
    <m/>
    <m/>
    <m/>
    <m/>
    <m/>
    <m/>
    <m/>
    <m/>
    <m/>
    <m/>
    <m/>
    <m/>
    <m/>
    <m/>
    <m/>
    <m/>
    <m/>
    <m/>
    <m/>
    <m/>
    <m/>
    <m/>
    <m/>
    <m/>
    <m/>
    <m/>
    <m/>
    <m/>
    <m/>
    <m/>
    <m/>
    <m/>
    <m/>
    <m/>
    <m/>
    <m/>
    <m/>
    <m/>
    <m/>
    <m/>
    <m/>
    <m/>
    <m/>
    <m/>
    <m/>
    <m/>
    <m/>
    <m/>
    <m/>
    <m/>
    <m/>
    <m/>
    <m/>
    <m/>
    <m/>
    <m/>
    <m/>
    <m/>
    <m/>
    <m/>
    <m/>
    <m/>
    <m/>
    <m/>
    <m/>
    <m/>
    <m/>
    <m/>
    <m/>
    <m/>
    <m/>
    <m/>
    <m/>
    <m/>
    <m/>
    <m/>
    <m/>
    <m/>
    <m/>
    <m/>
    <m/>
    <m/>
    <m/>
    <m/>
    <m/>
    <m/>
    <m/>
    <m/>
    <m/>
    <m/>
    <m/>
    <m/>
    <m/>
    <m/>
    <m/>
    <m/>
    <m/>
    <m/>
    <m/>
    <m/>
    <m/>
    <m/>
    <m/>
    <m/>
    <n v="32.04"/>
    <m/>
    <m/>
    <m/>
    <m/>
    <m/>
    <m/>
    <m/>
    <m/>
    <m/>
    <m/>
    <m/>
    <m/>
    <m/>
    <m/>
    <m/>
    <m/>
    <m/>
    <m/>
    <n v="13.86"/>
    <m/>
    <m/>
    <m/>
    <m/>
    <n v="32.26"/>
    <n v="63.85"/>
    <m/>
    <m/>
    <n v="46.18"/>
    <n v="13.86"/>
    <n v="60.04"/>
    <n v="96.11"/>
    <n v="156.15"/>
  </r>
  <r>
    <n v="27"/>
    <n v="106"/>
    <s v="Quinsam R"/>
    <s v="OPS"/>
    <s v="124"/>
    <s v="Chinook"/>
    <s v="3"/>
    <x v="0"/>
    <x v="11"/>
    <n v="106"/>
    <x v="11"/>
    <s v="CK-29"/>
    <s v="EAST VANCOUVER ISLAND-NORTH_FA_0.x"/>
    <s v="M"/>
    <s v="H"/>
    <n v="106"/>
    <s v="Quinsam River H"/>
    <n v="106"/>
    <s v="Quinsam R"/>
    <s v="JNST"/>
    <s v="S"/>
    <x v="1"/>
    <s v="182572"/>
    <n v="0"/>
    <s v="182572"/>
    <n v="2014"/>
    <s v="20140514"/>
    <s v="20140514"/>
    <n v="81"/>
    <n v="5.71"/>
    <m/>
    <s v="CWT"/>
    <s v="P"/>
    <s v="Y"/>
    <s v="Y"/>
    <s v="Y"/>
    <s v="Y"/>
    <n v="6.4000000000000003E-3"/>
    <x v="0"/>
    <n v="49816"/>
    <n v="231083"/>
    <x v="4"/>
    <n v="33652"/>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3.21"/>
    <n v="0.38"/>
    <m/>
    <m/>
    <n v="0"/>
    <n v="0"/>
    <n v="0"/>
    <n v="3.59"/>
    <n v="3.59"/>
  </r>
  <r>
    <n v="27"/>
    <n v="106"/>
    <s v="Quinsam R"/>
    <s v="OPS"/>
    <s v="124"/>
    <s v="Chinook"/>
    <s v="3"/>
    <x v="0"/>
    <x v="11"/>
    <n v="106"/>
    <x v="11"/>
    <s v="CK-29"/>
    <s v="EAST VANCOUVER ISLAND-NORTH_FA_0.x"/>
    <s v="M"/>
    <s v="H"/>
    <n v="106"/>
    <s v="Quinsam River H"/>
    <n v="106"/>
    <s v="Quinsam R"/>
    <s v="JNST"/>
    <s v="S"/>
    <x v="1"/>
    <s v="182572"/>
    <n v="0"/>
    <s v="182572"/>
    <n v="2014"/>
    <s v="20140514"/>
    <s v="20140514"/>
    <n v="81"/>
    <n v="5.71"/>
    <m/>
    <s v="CWT"/>
    <s v="P"/>
    <s v="Y"/>
    <s v="Y"/>
    <s v="Y"/>
    <s v="Y"/>
    <n v="6.4000000000000003E-3"/>
    <x v="0"/>
    <n v="49816"/>
    <n v="231083"/>
    <x v="0"/>
    <n v="33652"/>
    <x v="17"/>
    <m/>
    <m/>
    <m/>
    <m/>
    <m/>
    <m/>
    <m/>
    <m/>
    <m/>
    <m/>
    <m/>
    <m/>
    <m/>
    <m/>
    <m/>
    <m/>
    <m/>
    <m/>
    <m/>
    <m/>
    <m/>
    <m/>
    <m/>
    <m/>
    <m/>
    <m/>
    <m/>
    <m/>
    <n v="25.88"/>
    <m/>
    <m/>
    <m/>
    <m/>
    <m/>
    <m/>
    <m/>
    <m/>
    <m/>
    <m/>
    <m/>
    <m/>
    <m/>
    <m/>
    <m/>
    <m/>
    <m/>
    <m/>
    <m/>
    <m/>
    <m/>
    <m/>
    <m/>
    <m/>
    <m/>
    <m/>
    <m/>
    <m/>
    <m/>
    <m/>
    <m/>
    <m/>
    <m/>
    <m/>
    <m/>
    <m/>
    <m/>
    <m/>
    <m/>
    <m/>
    <m/>
    <m/>
    <m/>
    <m/>
    <m/>
    <m/>
    <m/>
    <m/>
    <m/>
    <m/>
    <m/>
    <m/>
    <m/>
    <m/>
    <m/>
    <m/>
    <m/>
    <m/>
    <m/>
    <m/>
    <m/>
    <m/>
    <m/>
    <m/>
    <m/>
    <m/>
    <m/>
    <m/>
    <m/>
    <m/>
    <m/>
    <m/>
    <m/>
    <m/>
    <m/>
    <m/>
    <m/>
    <m/>
    <m/>
    <m/>
    <m/>
    <m/>
    <m/>
    <m/>
    <m/>
    <m/>
    <m/>
    <m/>
    <m/>
    <m/>
    <m/>
    <m/>
    <m/>
    <m/>
    <m/>
    <m/>
    <m/>
    <m/>
    <m/>
    <m/>
    <m/>
    <m/>
    <m/>
    <m/>
    <m/>
    <m/>
    <m/>
    <n v="20.83"/>
    <m/>
    <m/>
    <m/>
    <m/>
    <m/>
    <m/>
    <m/>
    <m/>
    <m/>
    <m/>
    <m/>
    <m/>
    <m/>
    <m/>
    <m/>
    <m/>
    <m/>
    <m/>
    <m/>
    <m/>
    <m/>
    <m/>
    <n v="54.23"/>
    <m/>
    <m/>
    <m/>
    <m/>
    <n v="110.29"/>
    <n v="136.13"/>
    <m/>
    <m/>
    <n v="46.71"/>
    <n v="54.23"/>
    <n v="100.94"/>
    <n v="246.42"/>
    <n v="347.36"/>
  </r>
  <r>
    <n v="27"/>
    <n v="106"/>
    <s v="Quinsam R"/>
    <s v="OPS"/>
    <s v="124"/>
    <s v="Chinook"/>
    <s v="3"/>
    <x v="0"/>
    <x v="11"/>
    <n v="106"/>
    <x v="11"/>
    <s v="CK-29"/>
    <s v="EAST VANCOUVER ISLAND-NORTH_FA_0.x"/>
    <s v="M"/>
    <s v="H"/>
    <n v="106"/>
    <s v="Quinsam River H"/>
    <n v="106"/>
    <s v="Quinsam R"/>
    <s v="JNST"/>
    <s v="S"/>
    <x v="1"/>
    <s v="182572"/>
    <n v="0"/>
    <s v="182572"/>
    <n v="2014"/>
    <s v="20140514"/>
    <s v="20140514"/>
    <n v="81"/>
    <n v="5.71"/>
    <m/>
    <s v="CWT"/>
    <s v="P"/>
    <s v="Y"/>
    <s v="Y"/>
    <s v="Y"/>
    <s v="Y"/>
    <n v="6.4000000000000003E-3"/>
    <x v="0"/>
    <n v="49816"/>
    <n v="231083"/>
    <x v="1"/>
    <n v="33652"/>
    <x v="18"/>
    <m/>
    <m/>
    <m/>
    <m/>
    <m/>
    <m/>
    <m/>
    <m/>
    <m/>
    <m/>
    <m/>
    <m/>
    <m/>
    <m/>
    <m/>
    <m/>
    <m/>
    <m/>
    <m/>
    <m/>
    <m/>
    <n v="32.29"/>
    <m/>
    <m/>
    <m/>
    <m/>
    <m/>
    <m/>
    <m/>
    <m/>
    <m/>
    <m/>
    <m/>
    <m/>
    <n v="18.420000000000002"/>
    <m/>
    <m/>
    <m/>
    <m/>
    <m/>
    <m/>
    <m/>
    <m/>
    <m/>
    <m/>
    <m/>
    <m/>
    <m/>
    <m/>
    <n v="119.94"/>
    <m/>
    <m/>
    <m/>
    <m/>
    <m/>
    <m/>
    <m/>
    <m/>
    <m/>
    <m/>
    <m/>
    <m/>
    <m/>
    <m/>
    <m/>
    <m/>
    <m/>
    <m/>
    <m/>
    <m/>
    <m/>
    <m/>
    <m/>
    <m/>
    <m/>
    <m/>
    <m/>
    <m/>
    <m/>
    <m/>
    <m/>
    <m/>
    <m/>
    <m/>
    <m/>
    <m/>
    <m/>
    <m/>
    <m/>
    <m/>
    <m/>
    <m/>
    <m/>
    <m/>
    <m/>
    <m/>
    <m/>
    <m/>
    <m/>
    <m/>
    <m/>
    <m/>
    <m/>
    <m/>
    <m/>
    <m/>
    <m/>
    <m/>
    <m/>
    <m/>
    <m/>
    <m/>
    <m/>
    <m/>
    <m/>
    <m/>
    <m/>
    <m/>
    <m/>
    <m/>
    <m/>
    <m/>
    <m/>
    <n v="149.36000000000001"/>
    <m/>
    <m/>
    <m/>
    <m/>
    <m/>
    <m/>
    <m/>
    <m/>
    <m/>
    <m/>
    <m/>
    <m/>
    <n v="32.29"/>
    <m/>
    <m/>
    <m/>
    <n v="32.29"/>
    <m/>
    <m/>
    <n v="32.29"/>
    <m/>
    <m/>
    <m/>
    <m/>
    <m/>
    <m/>
    <m/>
    <m/>
    <m/>
    <m/>
    <m/>
    <m/>
    <m/>
    <m/>
    <m/>
    <n v="100.48"/>
    <m/>
    <m/>
    <m/>
    <m/>
    <n v="137.53"/>
    <n v="345.35"/>
    <m/>
    <m/>
    <n v="416.88"/>
    <n v="100.48"/>
    <n v="517.36"/>
    <n v="482.88"/>
    <n v="1000.24"/>
  </r>
  <r>
    <n v="27"/>
    <n v="106"/>
    <s v="Quinsam R"/>
    <s v="OPS"/>
    <s v="124"/>
    <s v="Chinook"/>
    <s v="3"/>
    <x v="0"/>
    <x v="11"/>
    <n v="106"/>
    <x v="11"/>
    <s v="CK-29"/>
    <s v="EAST VANCOUVER ISLAND-NORTH_FA_0.x"/>
    <s v="M"/>
    <s v="H"/>
    <n v="106"/>
    <s v="Quinsam River H"/>
    <n v="106"/>
    <s v="Quinsam R"/>
    <s v="JNST"/>
    <s v="S"/>
    <x v="1"/>
    <s v="182572"/>
    <n v="0"/>
    <s v="182572"/>
    <n v="2014"/>
    <s v="20140514"/>
    <s v="20140514"/>
    <n v="81"/>
    <n v="5.71"/>
    <m/>
    <s v="CWT"/>
    <s v="P"/>
    <s v="Y"/>
    <s v="Y"/>
    <s v="Y"/>
    <s v="Y"/>
    <n v="6.4000000000000003E-3"/>
    <x v="0"/>
    <n v="49816"/>
    <n v="231083"/>
    <x v="2"/>
    <n v="33652"/>
    <x v="0"/>
    <m/>
    <m/>
    <m/>
    <m/>
    <m/>
    <m/>
    <m/>
    <m/>
    <m/>
    <m/>
    <m/>
    <m/>
    <m/>
    <m/>
    <m/>
    <m/>
    <m/>
    <m/>
    <m/>
    <m/>
    <m/>
    <m/>
    <m/>
    <m/>
    <m/>
    <m/>
    <m/>
    <m/>
    <m/>
    <m/>
    <m/>
    <m/>
    <m/>
    <m/>
    <m/>
    <m/>
    <m/>
    <m/>
    <m/>
    <m/>
    <m/>
    <m/>
    <m/>
    <m/>
    <m/>
    <m/>
    <m/>
    <m/>
    <m/>
    <n v="134.32"/>
    <m/>
    <m/>
    <m/>
    <m/>
    <m/>
    <m/>
    <m/>
    <m/>
    <m/>
    <m/>
    <m/>
    <m/>
    <m/>
    <m/>
    <m/>
    <m/>
    <m/>
    <m/>
    <m/>
    <m/>
    <m/>
    <m/>
    <m/>
    <m/>
    <m/>
    <m/>
    <m/>
    <m/>
    <m/>
    <m/>
    <m/>
    <m/>
    <m/>
    <m/>
    <m/>
    <m/>
    <m/>
    <m/>
    <m/>
    <m/>
    <m/>
    <m/>
    <m/>
    <m/>
    <m/>
    <m/>
    <m/>
    <m/>
    <m/>
    <m/>
    <m/>
    <m/>
    <m/>
    <m/>
    <m/>
    <m/>
    <m/>
    <m/>
    <m/>
    <m/>
    <m/>
    <m/>
    <m/>
    <m/>
    <m/>
    <m/>
    <m/>
    <m/>
    <m/>
    <m/>
    <m/>
    <m/>
    <m/>
    <m/>
    <m/>
    <m/>
    <m/>
    <m/>
    <m/>
    <m/>
    <m/>
    <m/>
    <m/>
    <m/>
    <m/>
    <m/>
    <m/>
    <m/>
    <m/>
    <m/>
    <n v="31.54"/>
    <m/>
    <m/>
    <m/>
    <m/>
    <m/>
    <m/>
    <m/>
    <m/>
    <m/>
    <m/>
    <m/>
    <m/>
    <m/>
    <m/>
    <m/>
    <m/>
    <n v="14.06"/>
    <m/>
    <n v="32.28"/>
    <m/>
    <m/>
    <m/>
    <m/>
    <n v="36.18"/>
    <n v="53.59"/>
    <m/>
    <m/>
    <n v="179.92"/>
    <n v="32.28"/>
    <n v="212.2"/>
    <n v="89.77"/>
    <n v="301.97000000000003"/>
  </r>
  <r>
    <n v="27"/>
    <n v="106"/>
    <s v="Quinsam R"/>
    <s v="OPS"/>
    <s v="124"/>
    <s v="Chinook"/>
    <s v="3"/>
    <x v="0"/>
    <x v="11"/>
    <n v="106"/>
    <x v="11"/>
    <s v="CK-29"/>
    <s v="EAST VANCOUVER ISLAND-NORTH_FA_0.x"/>
    <s v="M"/>
    <s v="H"/>
    <n v="106"/>
    <s v="Quinsam River H"/>
    <n v="106"/>
    <s v="Quinsam R"/>
    <s v="JNST"/>
    <s v="S"/>
    <x v="1"/>
    <s v="182572"/>
    <n v="0"/>
    <s v="182572"/>
    <n v="2014"/>
    <s v="20140514"/>
    <s v="20140514"/>
    <n v="81"/>
    <n v="5.71"/>
    <m/>
    <s v="CWT"/>
    <s v="P"/>
    <s v="Y"/>
    <s v="Y"/>
    <s v="Y"/>
    <s v="Y"/>
    <n v="6.4000000000000003E-3"/>
    <x v="0"/>
    <n v="49816"/>
    <n v="231083"/>
    <x v="3"/>
    <n v="33652"/>
    <x v="1"/>
    <m/>
    <m/>
    <m/>
    <m/>
    <m/>
    <m/>
    <m/>
    <m/>
    <m/>
    <m/>
    <m/>
    <m/>
    <m/>
    <m/>
    <m/>
    <m/>
    <m/>
    <m/>
    <m/>
    <m/>
    <m/>
    <m/>
    <m/>
    <m/>
    <m/>
    <m/>
    <m/>
    <m/>
    <m/>
    <m/>
    <m/>
    <m/>
    <m/>
    <m/>
    <m/>
    <m/>
    <m/>
    <m/>
    <m/>
    <m/>
    <m/>
    <m/>
    <m/>
    <m/>
    <m/>
    <m/>
    <m/>
    <m/>
    <m/>
    <m/>
    <m/>
    <m/>
    <m/>
    <m/>
    <m/>
    <m/>
    <m/>
    <n v="13.55"/>
    <m/>
    <m/>
    <m/>
    <m/>
    <m/>
    <m/>
    <m/>
    <m/>
    <m/>
    <m/>
    <m/>
    <m/>
    <m/>
    <m/>
    <m/>
    <m/>
    <m/>
    <m/>
    <m/>
    <m/>
    <m/>
    <m/>
    <m/>
    <m/>
    <m/>
    <m/>
    <m/>
    <m/>
    <m/>
    <m/>
    <m/>
    <m/>
    <m/>
    <m/>
    <m/>
    <m/>
    <m/>
    <m/>
    <m/>
    <m/>
    <m/>
    <m/>
    <m/>
    <m/>
    <m/>
    <m/>
    <m/>
    <m/>
    <m/>
    <m/>
    <m/>
    <m/>
    <m/>
    <m/>
    <m/>
    <m/>
    <m/>
    <m/>
    <m/>
    <m/>
    <m/>
    <m/>
    <m/>
    <m/>
    <m/>
    <m/>
    <m/>
    <m/>
    <m/>
    <m/>
    <m/>
    <m/>
    <m/>
    <m/>
    <m/>
    <m/>
    <m/>
    <m/>
    <m/>
    <m/>
    <m/>
    <m/>
    <m/>
    <m/>
    <m/>
    <m/>
    <m/>
    <m/>
    <m/>
    <m/>
    <m/>
    <m/>
    <m/>
    <m/>
    <m/>
    <m/>
    <m/>
    <m/>
    <m/>
    <m/>
    <m/>
    <m/>
    <m/>
    <m/>
    <m/>
    <m/>
    <m/>
    <m/>
    <m/>
    <m/>
    <n v="13.55"/>
    <n v="0"/>
    <n v="13.55"/>
    <n v="0"/>
    <n v="13.55"/>
  </r>
  <r>
    <n v="27"/>
    <n v="106"/>
    <s v="Quinsam R"/>
    <s v="OPS"/>
    <s v="124"/>
    <s v="Chinook"/>
    <s v="3"/>
    <x v="0"/>
    <x v="11"/>
    <n v="106"/>
    <x v="11"/>
    <s v="CK-29"/>
    <s v="EAST VANCOUVER ISLAND-NORTH_FA_0.x"/>
    <s v="M"/>
    <s v="H"/>
    <n v="106"/>
    <s v="Quinsam River H"/>
    <n v="106"/>
    <s v="Quinsam R"/>
    <s v="JNST"/>
    <s v="S"/>
    <x v="1"/>
    <s v="182573"/>
    <n v="0"/>
    <s v="182573"/>
    <n v="2014"/>
    <s v="20140516"/>
    <s v="20140516"/>
    <n v="79"/>
    <n v="5.31"/>
    <m/>
    <s v="CWT"/>
    <s v="P"/>
    <s v="Y"/>
    <s v="Y"/>
    <s v="Y"/>
    <s v="Y"/>
    <n v="5.7999999999999996E-3"/>
    <x v="0"/>
    <n v="50164"/>
    <n v="233837"/>
    <x v="4"/>
    <n v="33653"/>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6999999999999993"/>
    <n v="1.1599999999999999"/>
    <m/>
    <m/>
    <n v="0"/>
    <n v="0"/>
    <n v="0"/>
    <n v="10.86"/>
    <n v="10.86"/>
  </r>
  <r>
    <n v="27"/>
    <n v="106"/>
    <s v="Quinsam R"/>
    <s v="OPS"/>
    <s v="124"/>
    <s v="Chinook"/>
    <s v="3"/>
    <x v="0"/>
    <x v="11"/>
    <n v="106"/>
    <x v="11"/>
    <s v="CK-29"/>
    <s v="EAST VANCOUVER ISLAND-NORTH_FA_0.x"/>
    <s v="M"/>
    <s v="H"/>
    <n v="106"/>
    <s v="Quinsam River H"/>
    <n v="106"/>
    <s v="Quinsam R"/>
    <s v="JNST"/>
    <s v="S"/>
    <x v="1"/>
    <s v="182573"/>
    <n v="0"/>
    <s v="182573"/>
    <n v="2014"/>
    <s v="20140516"/>
    <s v="20140516"/>
    <n v="79"/>
    <n v="5.31"/>
    <m/>
    <s v="CWT"/>
    <s v="P"/>
    <s v="Y"/>
    <s v="Y"/>
    <s v="Y"/>
    <s v="Y"/>
    <n v="5.7999999999999996E-3"/>
    <x v="0"/>
    <n v="50164"/>
    <n v="233837"/>
    <x v="0"/>
    <n v="33653"/>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7.64"/>
    <m/>
    <m/>
    <m/>
    <m/>
    <n v="90.88"/>
    <n v="112.17"/>
    <m/>
    <m/>
    <n v="0"/>
    <n v="87.64"/>
    <n v="87.64"/>
    <n v="203.05"/>
    <n v="290.69"/>
  </r>
  <r>
    <n v="27"/>
    <n v="106"/>
    <s v="Quinsam R"/>
    <s v="OPS"/>
    <s v="124"/>
    <s v="Chinook"/>
    <s v="3"/>
    <x v="0"/>
    <x v="11"/>
    <n v="106"/>
    <x v="11"/>
    <s v="CK-29"/>
    <s v="EAST VANCOUVER ISLAND-NORTH_FA_0.x"/>
    <s v="M"/>
    <s v="H"/>
    <n v="106"/>
    <s v="Quinsam River H"/>
    <n v="106"/>
    <s v="Quinsam R"/>
    <s v="JNST"/>
    <s v="S"/>
    <x v="1"/>
    <s v="182573"/>
    <n v="0"/>
    <s v="182573"/>
    <n v="2014"/>
    <s v="20140516"/>
    <s v="20140516"/>
    <n v="79"/>
    <n v="5.31"/>
    <m/>
    <s v="CWT"/>
    <s v="P"/>
    <s v="Y"/>
    <s v="Y"/>
    <s v="Y"/>
    <s v="Y"/>
    <n v="5.7999999999999996E-3"/>
    <x v="0"/>
    <n v="50164"/>
    <n v="233837"/>
    <x v="1"/>
    <n v="33653"/>
    <x v="18"/>
    <m/>
    <m/>
    <m/>
    <m/>
    <m/>
    <m/>
    <m/>
    <m/>
    <m/>
    <m/>
    <m/>
    <m/>
    <m/>
    <m/>
    <m/>
    <m/>
    <m/>
    <m/>
    <m/>
    <m/>
    <m/>
    <m/>
    <m/>
    <m/>
    <m/>
    <m/>
    <n v="17.29"/>
    <m/>
    <m/>
    <m/>
    <m/>
    <m/>
    <m/>
    <m/>
    <n v="37.020000000000003"/>
    <m/>
    <m/>
    <m/>
    <m/>
    <m/>
    <m/>
    <m/>
    <m/>
    <m/>
    <m/>
    <m/>
    <m/>
    <m/>
    <m/>
    <n v="140.63"/>
    <m/>
    <m/>
    <m/>
    <m/>
    <m/>
    <m/>
    <m/>
    <m/>
    <m/>
    <m/>
    <m/>
    <m/>
    <m/>
    <m/>
    <m/>
    <m/>
    <m/>
    <m/>
    <m/>
    <m/>
    <m/>
    <m/>
    <m/>
    <m/>
    <m/>
    <m/>
    <m/>
    <m/>
    <m/>
    <m/>
    <m/>
    <m/>
    <m/>
    <m/>
    <m/>
    <m/>
    <m/>
    <m/>
    <m/>
    <m/>
    <m/>
    <m/>
    <m/>
    <m/>
    <m/>
    <m/>
    <m/>
    <m/>
    <m/>
    <m/>
    <m/>
    <m/>
    <m/>
    <m/>
    <m/>
    <m/>
    <m/>
    <m/>
    <m/>
    <m/>
    <m/>
    <m/>
    <m/>
    <m/>
    <m/>
    <m/>
    <m/>
    <m/>
    <m/>
    <m/>
    <m/>
    <m/>
    <m/>
    <m/>
    <m/>
    <m/>
    <m/>
    <m/>
    <m/>
    <m/>
    <m/>
    <n v="37.520000000000003"/>
    <m/>
    <m/>
    <m/>
    <m/>
    <m/>
    <m/>
    <m/>
    <m/>
    <n v="64.88"/>
    <m/>
    <m/>
    <m/>
    <m/>
    <m/>
    <m/>
    <n v="32.44"/>
    <m/>
    <m/>
    <m/>
    <m/>
    <m/>
    <m/>
    <m/>
    <m/>
    <m/>
    <m/>
    <m/>
    <n v="165.34"/>
    <m/>
    <m/>
    <m/>
    <m/>
    <n v="189.71"/>
    <n v="418.17"/>
    <m/>
    <m/>
    <n v="329.78"/>
    <n v="165.34"/>
    <n v="495.12"/>
    <n v="607.88"/>
    <n v="1103"/>
  </r>
  <r>
    <n v="27"/>
    <n v="106"/>
    <s v="Quinsam R"/>
    <s v="OPS"/>
    <s v="124"/>
    <s v="Chinook"/>
    <s v="3"/>
    <x v="0"/>
    <x v="11"/>
    <n v="106"/>
    <x v="11"/>
    <s v="CK-29"/>
    <s v="EAST VANCOUVER ISLAND-NORTH_FA_0.x"/>
    <s v="M"/>
    <s v="H"/>
    <n v="106"/>
    <s v="Quinsam River H"/>
    <n v="106"/>
    <s v="Quinsam R"/>
    <s v="JNST"/>
    <s v="S"/>
    <x v="1"/>
    <s v="182573"/>
    <n v="0"/>
    <s v="182573"/>
    <n v="2014"/>
    <s v="20140516"/>
    <s v="20140516"/>
    <n v="79"/>
    <n v="5.31"/>
    <m/>
    <s v="CWT"/>
    <s v="P"/>
    <s v="Y"/>
    <s v="Y"/>
    <s v="Y"/>
    <s v="Y"/>
    <n v="5.7999999999999996E-3"/>
    <x v="0"/>
    <n v="50164"/>
    <n v="233837"/>
    <x v="2"/>
    <n v="33653"/>
    <x v="0"/>
    <m/>
    <m/>
    <m/>
    <m/>
    <m/>
    <m/>
    <m/>
    <m/>
    <m/>
    <m/>
    <m/>
    <m/>
    <m/>
    <n v="28.24"/>
    <m/>
    <m/>
    <m/>
    <m/>
    <m/>
    <m/>
    <m/>
    <m/>
    <m/>
    <m/>
    <m/>
    <m/>
    <n v="13.98"/>
    <m/>
    <m/>
    <m/>
    <m/>
    <m/>
    <m/>
    <m/>
    <m/>
    <m/>
    <m/>
    <m/>
    <m/>
    <m/>
    <m/>
    <m/>
    <m/>
    <m/>
    <m/>
    <m/>
    <m/>
    <m/>
    <m/>
    <m/>
    <m/>
    <m/>
    <m/>
    <m/>
    <m/>
    <m/>
    <m/>
    <m/>
    <m/>
    <m/>
    <m/>
    <m/>
    <m/>
    <m/>
    <m/>
    <m/>
    <m/>
    <m/>
    <m/>
    <m/>
    <m/>
    <m/>
    <m/>
    <m/>
    <m/>
    <m/>
    <m/>
    <m/>
    <m/>
    <m/>
    <m/>
    <m/>
    <m/>
    <m/>
    <m/>
    <m/>
    <m/>
    <m/>
    <m/>
    <m/>
    <m/>
    <m/>
    <m/>
    <m/>
    <m/>
    <m/>
    <m/>
    <m/>
    <m/>
    <m/>
    <m/>
    <m/>
    <m/>
    <m/>
    <m/>
    <m/>
    <m/>
    <m/>
    <m/>
    <m/>
    <m/>
    <m/>
    <m/>
    <m/>
    <m/>
    <m/>
    <m/>
    <m/>
    <m/>
    <m/>
    <m/>
    <m/>
    <m/>
    <m/>
    <m/>
    <m/>
    <m/>
    <m/>
    <m/>
    <m/>
    <m/>
    <m/>
    <m/>
    <m/>
    <m/>
    <m/>
    <n v="31.7"/>
    <m/>
    <m/>
    <m/>
    <m/>
    <m/>
    <m/>
    <m/>
    <m/>
    <m/>
    <m/>
    <m/>
    <m/>
    <m/>
    <m/>
    <m/>
    <m/>
    <m/>
    <m/>
    <m/>
    <m/>
    <m/>
    <m/>
    <n v="16.87"/>
    <m/>
    <m/>
    <m/>
    <m/>
    <n v="25.05"/>
    <n v="71.989999999999995"/>
    <m/>
    <m/>
    <n v="73.92"/>
    <n v="16.87"/>
    <n v="90.79"/>
    <n v="97.04"/>
    <n v="187.82999999999998"/>
  </r>
  <r>
    <n v="27"/>
    <n v="106"/>
    <s v="Quinsam R"/>
    <s v="OPS"/>
    <s v="124"/>
    <s v="Chinook"/>
    <s v="3"/>
    <x v="0"/>
    <x v="11"/>
    <n v="106"/>
    <x v="11"/>
    <s v="CK-29"/>
    <s v="EAST VANCOUVER ISLAND-NORTH_FA_0.x"/>
    <s v="M"/>
    <s v="H"/>
    <n v="106"/>
    <s v="Quinsam River H"/>
    <n v="106"/>
    <s v="Quinsam R"/>
    <s v="JNST"/>
    <s v="S"/>
    <x v="1"/>
    <s v="182773"/>
    <n v="0"/>
    <s v="182773"/>
    <n v="2014"/>
    <s v="20140508"/>
    <s v="20140508"/>
    <n v="84"/>
    <n v="6.31"/>
    <m/>
    <s v="CWT"/>
    <s v="P"/>
    <s v="Y"/>
    <s v="Y"/>
    <s v="Y"/>
    <s v="Y"/>
    <n v="3.8E-3"/>
    <x v="0"/>
    <n v="50104"/>
    <n v="209597"/>
    <x v="4"/>
    <n v="33642"/>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8"/>
    <n v="0.41"/>
    <m/>
    <m/>
    <n v="0"/>
    <n v="0"/>
    <n v="0"/>
    <n v="6.21"/>
    <n v="6.21"/>
  </r>
  <r>
    <n v="27"/>
    <n v="106"/>
    <s v="Quinsam R"/>
    <s v="OPS"/>
    <s v="124"/>
    <s v="Chinook"/>
    <s v="3"/>
    <x v="0"/>
    <x v="11"/>
    <n v="106"/>
    <x v="11"/>
    <s v="CK-29"/>
    <s v="EAST VANCOUVER ISLAND-NORTH_FA_0.x"/>
    <s v="M"/>
    <s v="H"/>
    <n v="106"/>
    <s v="Quinsam River H"/>
    <n v="106"/>
    <s v="Quinsam R"/>
    <s v="JNST"/>
    <s v="S"/>
    <x v="1"/>
    <s v="182773"/>
    <n v="0"/>
    <s v="182773"/>
    <n v="2014"/>
    <s v="20140508"/>
    <s v="20140508"/>
    <n v="84"/>
    <n v="6.31"/>
    <m/>
    <s v="CWT"/>
    <s v="P"/>
    <s v="Y"/>
    <s v="Y"/>
    <s v="Y"/>
    <s v="Y"/>
    <n v="3.8E-3"/>
    <x v="0"/>
    <n v="50104"/>
    <n v="209597"/>
    <x v="0"/>
    <n v="33642"/>
    <x v="17"/>
    <m/>
    <m/>
    <m/>
    <m/>
    <m/>
    <m/>
    <m/>
    <m/>
    <m/>
    <m/>
    <m/>
    <m/>
    <m/>
    <m/>
    <m/>
    <m/>
    <m/>
    <m/>
    <m/>
    <m/>
    <m/>
    <m/>
    <m/>
    <m/>
    <m/>
    <m/>
    <m/>
    <m/>
    <m/>
    <m/>
    <m/>
    <m/>
    <m/>
    <m/>
    <m/>
    <m/>
    <m/>
    <m/>
    <m/>
    <m/>
    <m/>
    <m/>
    <m/>
    <m/>
    <m/>
    <m/>
    <m/>
    <m/>
    <m/>
    <n v="24.97"/>
    <m/>
    <m/>
    <m/>
    <m/>
    <m/>
    <m/>
    <m/>
    <m/>
    <m/>
    <m/>
    <m/>
    <m/>
    <m/>
    <m/>
    <m/>
    <m/>
    <m/>
    <m/>
    <m/>
    <m/>
    <m/>
    <m/>
    <m/>
    <m/>
    <m/>
    <m/>
    <m/>
    <m/>
    <m/>
    <m/>
    <m/>
    <m/>
    <m/>
    <m/>
    <m/>
    <m/>
    <m/>
    <m/>
    <m/>
    <m/>
    <m/>
    <m/>
    <m/>
    <m/>
    <m/>
    <m/>
    <m/>
    <m/>
    <m/>
    <m/>
    <m/>
    <m/>
    <m/>
    <m/>
    <m/>
    <m/>
    <m/>
    <m/>
    <m/>
    <m/>
    <m/>
    <m/>
    <m/>
    <m/>
    <m/>
    <m/>
    <m/>
    <m/>
    <m/>
    <m/>
    <m/>
    <m/>
    <m/>
    <m/>
    <m/>
    <m/>
    <m/>
    <m/>
    <m/>
    <m/>
    <m/>
    <n v="42.59"/>
    <m/>
    <m/>
    <m/>
    <m/>
    <n v="18.78"/>
    <m/>
    <m/>
    <m/>
    <m/>
    <m/>
    <m/>
    <m/>
    <m/>
    <m/>
    <m/>
    <m/>
    <m/>
    <m/>
    <m/>
    <m/>
    <m/>
    <m/>
    <m/>
    <m/>
    <m/>
    <m/>
    <m/>
    <n v="43.96"/>
    <m/>
    <m/>
    <m/>
    <m/>
    <n v="55.69"/>
    <n v="68.739999999999995"/>
    <m/>
    <m/>
    <n v="86.34"/>
    <n v="43.96"/>
    <n v="130.30000000000001"/>
    <n v="124.43"/>
    <n v="254.73000000000002"/>
  </r>
  <r>
    <n v="27"/>
    <n v="106"/>
    <s v="Quinsam R"/>
    <s v="OPS"/>
    <s v="124"/>
    <s v="Chinook"/>
    <s v="3"/>
    <x v="0"/>
    <x v="11"/>
    <n v="106"/>
    <x v="11"/>
    <s v="CK-29"/>
    <s v="EAST VANCOUVER ISLAND-NORTH_FA_0.x"/>
    <s v="M"/>
    <s v="H"/>
    <n v="106"/>
    <s v="Quinsam River H"/>
    <n v="106"/>
    <s v="Quinsam R"/>
    <s v="JNST"/>
    <s v="S"/>
    <x v="1"/>
    <s v="182773"/>
    <n v="0"/>
    <s v="182773"/>
    <n v="2014"/>
    <s v="20140508"/>
    <s v="20140508"/>
    <n v="84"/>
    <n v="6.31"/>
    <m/>
    <s v="CWT"/>
    <s v="P"/>
    <s v="Y"/>
    <s v="Y"/>
    <s v="Y"/>
    <s v="Y"/>
    <n v="3.8E-3"/>
    <x v="0"/>
    <n v="50104"/>
    <n v="209597"/>
    <x v="1"/>
    <n v="33642"/>
    <x v="18"/>
    <m/>
    <m/>
    <m/>
    <m/>
    <m/>
    <m/>
    <m/>
    <m/>
    <m/>
    <m/>
    <m/>
    <m/>
    <m/>
    <m/>
    <m/>
    <m/>
    <m/>
    <m/>
    <m/>
    <m/>
    <m/>
    <m/>
    <m/>
    <m/>
    <m/>
    <m/>
    <m/>
    <m/>
    <m/>
    <m/>
    <m/>
    <m/>
    <m/>
    <m/>
    <n v="33.22"/>
    <m/>
    <m/>
    <m/>
    <m/>
    <m/>
    <m/>
    <m/>
    <m/>
    <m/>
    <m/>
    <m/>
    <m/>
    <m/>
    <m/>
    <n v="36.06"/>
    <m/>
    <m/>
    <m/>
    <m/>
    <m/>
    <m/>
    <m/>
    <m/>
    <m/>
    <m/>
    <m/>
    <m/>
    <m/>
    <m/>
    <m/>
    <m/>
    <m/>
    <m/>
    <m/>
    <m/>
    <m/>
    <m/>
    <m/>
    <m/>
    <m/>
    <m/>
    <m/>
    <m/>
    <m/>
    <m/>
    <m/>
    <m/>
    <m/>
    <m/>
    <m/>
    <m/>
    <m/>
    <m/>
    <m/>
    <m/>
    <m/>
    <m/>
    <m/>
    <m/>
    <m/>
    <m/>
    <m/>
    <m/>
    <m/>
    <m/>
    <m/>
    <m/>
    <m/>
    <m/>
    <m/>
    <m/>
    <m/>
    <m/>
    <m/>
    <m/>
    <m/>
    <m/>
    <m/>
    <m/>
    <m/>
    <m/>
    <m/>
    <m/>
    <m/>
    <m/>
    <m/>
    <m/>
    <m/>
    <n v="33.68"/>
    <m/>
    <m/>
    <m/>
    <m/>
    <m/>
    <m/>
    <m/>
    <m/>
    <m/>
    <m/>
    <m/>
    <m/>
    <n v="29.12"/>
    <m/>
    <m/>
    <m/>
    <m/>
    <m/>
    <m/>
    <n v="29.12"/>
    <m/>
    <m/>
    <m/>
    <m/>
    <m/>
    <m/>
    <m/>
    <m/>
    <m/>
    <m/>
    <m/>
    <m/>
    <m/>
    <n v="25.18"/>
    <m/>
    <n v="103.86"/>
    <m/>
    <m/>
    <m/>
    <m/>
    <n v="107.53"/>
    <n v="222.48"/>
    <m/>
    <m/>
    <n v="186.38"/>
    <n v="103.86"/>
    <n v="290.24"/>
    <n v="330.01"/>
    <n v="620.25"/>
  </r>
  <r>
    <n v="27"/>
    <n v="106"/>
    <s v="Quinsam R"/>
    <s v="OPS"/>
    <s v="124"/>
    <s v="Chinook"/>
    <s v="3"/>
    <x v="0"/>
    <x v="11"/>
    <n v="106"/>
    <x v="11"/>
    <s v="CK-29"/>
    <s v="EAST VANCOUVER ISLAND-NORTH_FA_0.x"/>
    <s v="M"/>
    <s v="H"/>
    <n v="106"/>
    <s v="Quinsam River H"/>
    <n v="106"/>
    <s v="Quinsam R"/>
    <s v="JNST"/>
    <s v="S"/>
    <x v="1"/>
    <s v="182773"/>
    <n v="0"/>
    <s v="182773"/>
    <n v="2014"/>
    <s v="20140508"/>
    <s v="20140508"/>
    <n v="84"/>
    <n v="6.31"/>
    <m/>
    <s v="CWT"/>
    <s v="P"/>
    <s v="Y"/>
    <s v="Y"/>
    <s v="Y"/>
    <s v="Y"/>
    <n v="3.8E-3"/>
    <x v="0"/>
    <n v="50104"/>
    <n v="209597"/>
    <x v="2"/>
    <n v="33642"/>
    <x v="0"/>
    <m/>
    <m/>
    <m/>
    <m/>
    <m/>
    <m/>
    <m/>
    <m/>
    <m/>
    <m/>
    <m/>
    <m/>
    <m/>
    <n v="50.72"/>
    <m/>
    <m/>
    <m/>
    <m/>
    <m/>
    <m/>
    <m/>
    <m/>
    <m/>
    <m/>
    <m/>
    <m/>
    <m/>
    <m/>
    <m/>
    <m/>
    <m/>
    <m/>
    <m/>
    <m/>
    <m/>
    <m/>
    <m/>
    <m/>
    <m/>
    <m/>
    <m/>
    <m/>
    <m/>
    <m/>
    <m/>
    <m/>
    <m/>
    <m/>
    <m/>
    <n v="30.91"/>
    <m/>
    <m/>
    <m/>
    <m/>
    <m/>
    <m/>
    <m/>
    <m/>
    <m/>
    <m/>
    <m/>
    <m/>
    <m/>
    <m/>
    <m/>
    <m/>
    <m/>
    <m/>
    <m/>
    <m/>
    <m/>
    <m/>
    <m/>
    <m/>
    <m/>
    <m/>
    <m/>
    <m/>
    <m/>
    <m/>
    <m/>
    <m/>
    <m/>
    <m/>
    <m/>
    <m/>
    <m/>
    <m/>
    <m/>
    <m/>
    <m/>
    <m/>
    <m/>
    <m/>
    <m/>
    <m/>
    <m/>
    <m/>
    <m/>
    <m/>
    <m/>
    <m/>
    <m/>
    <m/>
    <m/>
    <m/>
    <m/>
    <m/>
    <m/>
    <m/>
    <m/>
    <m/>
    <m/>
    <m/>
    <m/>
    <m/>
    <m/>
    <m/>
    <m/>
    <m/>
    <m/>
    <m/>
    <m/>
    <m/>
    <m/>
    <m/>
    <m/>
    <m/>
    <m/>
    <m/>
    <m/>
    <m/>
    <m/>
    <m/>
    <m/>
    <m/>
    <m/>
    <m/>
    <m/>
    <m/>
    <m/>
    <m/>
    <m/>
    <m/>
    <m/>
    <m/>
    <m/>
    <m/>
    <m/>
    <m/>
    <m/>
    <m/>
    <m/>
    <m/>
    <m/>
    <m/>
    <m/>
    <m/>
    <m/>
    <n v="8.2799999999999994"/>
    <m/>
    <m/>
    <m/>
    <m/>
    <n v="25.02"/>
    <n v="25.37"/>
    <m/>
    <m/>
    <n v="81.63"/>
    <n v="8.2799999999999994"/>
    <n v="89.91"/>
    <n v="50.39"/>
    <n v="140.29999999999998"/>
  </r>
  <r>
    <n v="27"/>
    <n v="106"/>
    <s v="Quinsam R"/>
    <s v="OPS"/>
    <s v="124"/>
    <s v="Chinook"/>
    <s v="3"/>
    <x v="0"/>
    <x v="11"/>
    <n v="106"/>
    <x v="11"/>
    <s v="CK-29"/>
    <s v="EAST VANCOUVER ISLAND-NORTH_FA_0.x"/>
    <s v="M"/>
    <s v="H"/>
    <n v="106"/>
    <s v="Quinsam River H"/>
    <n v="106"/>
    <s v="Quinsam R"/>
    <s v="JNST"/>
    <s v="S"/>
    <x v="1"/>
    <s v="182888"/>
    <n v="0"/>
    <s v="182888"/>
    <n v="2014"/>
    <s v="20140507"/>
    <s v="20140507"/>
    <n v="83"/>
    <n v="6.12"/>
    <m/>
    <s v="CWT"/>
    <s v="P"/>
    <s v="Y"/>
    <s v="Y"/>
    <s v="Y"/>
    <s v="Y"/>
    <n v="1.3100000000000001E-2"/>
    <x v="0"/>
    <n v="57229"/>
    <n v="226292"/>
    <x v="4"/>
    <n v="33644"/>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9"/>
    <m/>
    <m/>
    <m/>
    <m/>
    <n v="8.23"/>
    <n v="0.98"/>
    <m/>
    <m/>
    <n v="0"/>
    <n v="2.69"/>
    <n v="2.69"/>
    <n v="9.2100000000000009"/>
    <n v="11.9"/>
  </r>
  <r>
    <n v="27"/>
    <n v="106"/>
    <s v="Quinsam R"/>
    <s v="OPS"/>
    <s v="124"/>
    <s v="Chinook"/>
    <s v="3"/>
    <x v="0"/>
    <x v="11"/>
    <n v="106"/>
    <x v="11"/>
    <s v="CK-29"/>
    <s v="EAST VANCOUVER ISLAND-NORTH_FA_0.x"/>
    <s v="M"/>
    <s v="H"/>
    <n v="106"/>
    <s v="Quinsam River H"/>
    <n v="106"/>
    <s v="Quinsam R"/>
    <s v="JNST"/>
    <s v="S"/>
    <x v="1"/>
    <s v="182888"/>
    <n v="0"/>
    <s v="182888"/>
    <n v="2014"/>
    <s v="20140507"/>
    <s v="20140507"/>
    <n v="83"/>
    <n v="6.12"/>
    <m/>
    <s v="CWT"/>
    <s v="P"/>
    <s v="Y"/>
    <s v="Y"/>
    <s v="Y"/>
    <s v="Y"/>
    <n v="1.3100000000000001E-2"/>
    <x v="0"/>
    <n v="57229"/>
    <n v="226292"/>
    <x v="0"/>
    <n v="33644"/>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4.56"/>
    <m/>
    <m/>
    <m/>
    <m/>
    <n v="47.96"/>
    <n v="57.41"/>
    <m/>
    <m/>
    <n v="0"/>
    <n v="44.56"/>
    <n v="44.56"/>
    <n v="105.37"/>
    <n v="149.93"/>
  </r>
  <r>
    <n v="27"/>
    <n v="106"/>
    <s v="Quinsam R"/>
    <s v="OPS"/>
    <s v="124"/>
    <s v="Chinook"/>
    <s v="3"/>
    <x v="0"/>
    <x v="11"/>
    <n v="106"/>
    <x v="11"/>
    <s v="CK-29"/>
    <s v="EAST VANCOUVER ISLAND-NORTH_FA_0.x"/>
    <s v="M"/>
    <s v="H"/>
    <n v="106"/>
    <s v="Quinsam River H"/>
    <n v="106"/>
    <s v="Quinsam R"/>
    <s v="JNST"/>
    <s v="S"/>
    <x v="1"/>
    <s v="182888"/>
    <n v="0"/>
    <s v="182888"/>
    <n v="2014"/>
    <s v="20140507"/>
    <s v="20140507"/>
    <n v="83"/>
    <n v="6.12"/>
    <m/>
    <s v="CWT"/>
    <s v="P"/>
    <s v="Y"/>
    <s v="Y"/>
    <s v="Y"/>
    <s v="Y"/>
    <n v="1.3100000000000001E-2"/>
    <x v="0"/>
    <n v="57229"/>
    <n v="226292"/>
    <x v="1"/>
    <n v="33644"/>
    <x v="18"/>
    <m/>
    <m/>
    <m/>
    <m/>
    <m/>
    <m/>
    <m/>
    <m/>
    <m/>
    <m/>
    <m/>
    <m/>
    <m/>
    <n v="23.8"/>
    <m/>
    <m/>
    <m/>
    <m/>
    <m/>
    <m/>
    <m/>
    <m/>
    <m/>
    <m/>
    <m/>
    <m/>
    <n v="14.67"/>
    <m/>
    <m/>
    <m/>
    <m/>
    <m/>
    <m/>
    <m/>
    <m/>
    <m/>
    <m/>
    <m/>
    <m/>
    <m/>
    <m/>
    <m/>
    <m/>
    <m/>
    <m/>
    <m/>
    <m/>
    <m/>
    <m/>
    <n v="68.16"/>
    <m/>
    <m/>
    <m/>
    <m/>
    <m/>
    <m/>
    <m/>
    <m/>
    <m/>
    <m/>
    <m/>
    <m/>
    <m/>
    <m/>
    <m/>
    <m/>
    <m/>
    <m/>
    <m/>
    <m/>
    <m/>
    <m/>
    <m/>
    <m/>
    <m/>
    <m/>
    <m/>
    <m/>
    <m/>
    <m/>
    <m/>
    <m/>
    <m/>
    <m/>
    <m/>
    <m/>
    <m/>
    <m/>
    <m/>
    <m/>
    <m/>
    <m/>
    <m/>
    <m/>
    <m/>
    <m/>
    <m/>
    <m/>
    <m/>
    <m/>
    <m/>
    <m/>
    <m/>
    <m/>
    <m/>
    <m/>
    <m/>
    <m/>
    <m/>
    <m/>
    <m/>
    <m/>
    <m/>
    <m/>
    <m/>
    <m/>
    <m/>
    <m/>
    <m/>
    <m/>
    <m/>
    <m/>
    <m/>
    <m/>
    <m/>
    <m/>
    <m/>
    <m/>
    <m/>
    <m/>
    <m/>
    <n v="31.83"/>
    <m/>
    <m/>
    <m/>
    <m/>
    <m/>
    <m/>
    <m/>
    <m/>
    <m/>
    <m/>
    <m/>
    <m/>
    <m/>
    <m/>
    <m/>
    <n v="27.52"/>
    <m/>
    <m/>
    <m/>
    <m/>
    <m/>
    <m/>
    <m/>
    <m/>
    <m/>
    <m/>
    <m/>
    <n v="132.41999999999999"/>
    <m/>
    <m/>
    <m/>
    <m/>
    <n v="141.25"/>
    <n v="294.29000000000002"/>
    <m/>
    <m/>
    <n v="165.98"/>
    <n v="132.41999999999999"/>
    <n v="298.39999999999998"/>
    <n v="435.54"/>
    <n v="733.94"/>
  </r>
  <r>
    <n v="27"/>
    <n v="106"/>
    <s v="Quinsam R"/>
    <s v="OPS"/>
    <s v="124"/>
    <s v="Chinook"/>
    <s v="3"/>
    <x v="0"/>
    <x v="11"/>
    <n v="106"/>
    <x v="11"/>
    <s v="CK-29"/>
    <s v="EAST VANCOUVER ISLAND-NORTH_FA_0.x"/>
    <s v="M"/>
    <s v="H"/>
    <n v="106"/>
    <s v="Quinsam River H"/>
    <n v="106"/>
    <s v="Quinsam R"/>
    <s v="JNST"/>
    <s v="S"/>
    <x v="1"/>
    <s v="182888"/>
    <n v="0"/>
    <s v="182888"/>
    <n v="2014"/>
    <s v="20140507"/>
    <s v="20140507"/>
    <n v="83"/>
    <n v="6.12"/>
    <m/>
    <s v="CWT"/>
    <s v="P"/>
    <s v="Y"/>
    <s v="Y"/>
    <s v="Y"/>
    <s v="Y"/>
    <n v="1.3100000000000001E-2"/>
    <x v="0"/>
    <n v="57229"/>
    <n v="226292"/>
    <x v="2"/>
    <n v="33644"/>
    <x v="0"/>
    <m/>
    <m/>
    <m/>
    <m/>
    <m/>
    <m/>
    <m/>
    <m/>
    <m/>
    <m/>
    <m/>
    <m/>
    <m/>
    <n v="11.9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91"/>
    <m/>
    <m/>
    <m/>
    <m/>
    <n v="17.48"/>
    <n v="18.260000000000002"/>
    <m/>
    <m/>
    <n v="11.98"/>
    <n v="13.91"/>
    <n v="25.89"/>
    <n v="35.74"/>
    <n v="61.63000000000001"/>
  </r>
  <r>
    <n v="27"/>
    <n v="106"/>
    <s v="Quinsam R"/>
    <s v="OPS"/>
    <s v="124"/>
    <s v="Chinook"/>
    <s v="3"/>
    <x v="0"/>
    <x v="11"/>
    <n v="106"/>
    <x v="11"/>
    <s v="CK-29"/>
    <s v="EAST VANCOUVER ISLAND-NORTH_FA_0.x"/>
    <s v="M"/>
    <s v="H"/>
    <n v="106"/>
    <s v="Quinsam River H"/>
    <n v="106"/>
    <s v="Quinsam R"/>
    <s v="JNST"/>
    <s v="S"/>
    <x v="1"/>
    <s v="182894"/>
    <n v="0"/>
    <s v="182894"/>
    <n v="2014"/>
    <s v="20140506"/>
    <s v="20140506"/>
    <n v="82"/>
    <n v="5.79"/>
    <m/>
    <s v="CWT"/>
    <s v="P"/>
    <s v="Y"/>
    <s v="Y"/>
    <s v="Y"/>
    <s v="Y"/>
    <n v="2.1600000000000001E-2"/>
    <x v="0"/>
    <n v="24032"/>
    <n v="97019"/>
    <x v="0"/>
    <n v="33648"/>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84"/>
    <m/>
    <m/>
    <m/>
    <m/>
    <n v="21.11"/>
    <n v="26.06"/>
    <m/>
    <m/>
    <n v="0"/>
    <n v="8.84"/>
    <n v="8.84"/>
    <n v="47.17"/>
    <n v="56.01"/>
  </r>
  <r>
    <n v="27"/>
    <n v="106"/>
    <s v="Quinsam R"/>
    <s v="OPS"/>
    <s v="124"/>
    <s v="Chinook"/>
    <s v="3"/>
    <x v="0"/>
    <x v="11"/>
    <n v="106"/>
    <x v="11"/>
    <s v="CK-29"/>
    <s v="EAST VANCOUVER ISLAND-NORTH_FA_0.x"/>
    <s v="M"/>
    <s v="H"/>
    <n v="106"/>
    <s v="Quinsam River H"/>
    <n v="106"/>
    <s v="Quinsam R"/>
    <s v="JNST"/>
    <s v="S"/>
    <x v="1"/>
    <s v="182894"/>
    <n v="0"/>
    <s v="182894"/>
    <n v="2014"/>
    <s v="20140506"/>
    <s v="20140506"/>
    <n v="82"/>
    <n v="5.79"/>
    <m/>
    <s v="CWT"/>
    <s v="P"/>
    <s v="Y"/>
    <s v="Y"/>
    <s v="Y"/>
    <s v="Y"/>
    <n v="2.1600000000000001E-2"/>
    <x v="0"/>
    <n v="24032"/>
    <n v="97019"/>
    <x v="1"/>
    <n v="33648"/>
    <x v="18"/>
    <m/>
    <m/>
    <m/>
    <m/>
    <m/>
    <m/>
    <m/>
    <m/>
    <m/>
    <m/>
    <m/>
    <m/>
    <m/>
    <m/>
    <m/>
    <m/>
    <m/>
    <m/>
    <m/>
    <m/>
    <m/>
    <m/>
    <m/>
    <m/>
    <m/>
    <m/>
    <n v="14.98"/>
    <m/>
    <m/>
    <m/>
    <m/>
    <m/>
    <m/>
    <m/>
    <m/>
    <m/>
    <m/>
    <m/>
    <m/>
    <m/>
    <m/>
    <m/>
    <m/>
    <m/>
    <m/>
    <m/>
    <m/>
    <m/>
    <m/>
    <n v="17.399999999999999"/>
    <m/>
    <m/>
    <m/>
    <m/>
    <m/>
    <m/>
    <m/>
    <m/>
    <m/>
    <m/>
    <m/>
    <m/>
    <m/>
    <m/>
    <m/>
    <m/>
    <m/>
    <m/>
    <m/>
    <m/>
    <m/>
    <m/>
    <m/>
    <m/>
    <m/>
    <m/>
    <m/>
    <m/>
    <m/>
    <m/>
    <m/>
    <m/>
    <m/>
    <m/>
    <m/>
    <m/>
    <m/>
    <m/>
    <m/>
    <m/>
    <m/>
    <m/>
    <m/>
    <m/>
    <m/>
    <m/>
    <m/>
    <m/>
    <m/>
    <m/>
    <m/>
    <m/>
    <m/>
    <m/>
    <m/>
    <m/>
    <m/>
    <m/>
    <m/>
    <m/>
    <m/>
    <m/>
    <m/>
    <m/>
    <m/>
    <m/>
    <m/>
    <m/>
    <m/>
    <m/>
    <m/>
    <m/>
    <m/>
    <m/>
    <m/>
    <m/>
    <m/>
    <m/>
    <m/>
    <m/>
    <m/>
    <m/>
    <m/>
    <m/>
    <m/>
    <m/>
    <m/>
    <m/>
    <m/>
    <m/>
    <m/>
    <m/>
    <m/>
    <m/>
    <m/>
    <m/>
    <m/>
    <m/>
    <m/>
    <m/>
    <m/>
    <m/>
    <m/>
    <m/>
    <m/>
    <m/>
    <m/>
    <m/>
    <m/>
    <n v="58.78"/>
    <m/>
    <m/>
    <m/>
    <m/>
    <n v="51.04"/>
    <n v="89.34"/>
    <m/>
    <m/>
    <n v="32.380000000000003"/>
    <n v="58.78"/>
    <n v="91.16"/>
    <n v="140.38"/>
    <n v="231.54000000000002"/>
  </r>
  <r>
    <n v="27"/>
    <n v="106"/>
    <s v="Quinsam R"/>
    <s v="OPS"/>
    <s v="124"/>
    <s v="Chinook"/>
    <s v="3"/>
    <x v="0"/>
    <x v="11"/>
    <n v="106"/>
    <x v="11"/>
    <s v="CK-29"/>
    <s v="EAST VANCOUVER ISLAND-NORTH_FA_0.x"/>
    <s v="M"/>
    <s v="H"/>
    <n v="106"/>
    <s v="Quinsam River H"/>
    <n v="106"/>
    <s v="Quinsam R"/>
    <s v="JNST"/>
    <s v="S"/>
    <x v="1"/>
    <s v="182894"/>
    <n v="0"/>
    <s v="182894"/>
    <n v="2014"/>
    <s v="20140506"/>
    <s v="20140506"/>
    <n v="82"/>
    <n v="5.79"/>
    <m/>
    <s v="CWT"/>
    <s v="P"/>
    <s v="Y"/>
    <s v="Y"/>
    <s v="Y"/>
    <s v="Y"/>
    <n v="2.1600000000000001E-2"/>
    <x v="0"/>
    <n v="24032"/>
    <n v="97019"/>
    <x v="2"/>
    <n v="33648"/>
    <x v="0"/>
    <m/>
    <m/>
    <m/>
    <m/>
    <m/>
    <m/>
    <m/>
    <m/>
    <m/>
    <m/>
    <m/>
    <m/>
    <m/>
    <m/>
    <m/>
    <m/>
    <m/>
    <m/>
    <m/>
    <m/>
    <m/>
    <m/>
    <m/>
    <m/>
    <m/>
    <m/>
    <m/>
    <m/>
    <m/>
    <m/>
    <m/>
    <m/>
    <m/>
    <m/>
    <m/>
    <m/>
    <m/>
    <m/>
    <m/>
    <m/>
    <m/>
    <m/>
    <m/>
    <m/>
    <m/>
    <m/>
    <m/>
    <m/>
    <m/>
    <n v="29.23"/>
    <m/>
    <m/>
    <m/>
    <m/>
    <m/>
    <m/>
    <m/>
    <m/>
    <m/>
    <m/>
    <m/>
    <m/>
    <m/>
    <m/>
    <m/>
    <m/>
    <m/>
    <m/>
    <m/>
    <m/>
    <m/>
    <m/>
    <m/>
    <m/>
    <m/>
    <m/>
    <m/>
    <m/>
    <m/>
    <m/>
    <m/>
    <m/>
    <m/>
    <m/>
    <m/>
    <m/>
    <m/>
    <m/>
    <m/>
    <m/>
    <m/>
    <m/>
    <m/>
    <m/>
    <m/>
    <m/>
    <m/>
    <m/>
    <m/>
    <m/>
    <m/>
    <m/>
    <m/>
    <m/>
    <m/>
    <m/>
    <m/>
    <m/>
    <n v="18.25"/>
    <m/>
    <m/>
    <m/>
    <m/>
    <m/>
    <m/>
    <m/>
    <m/>
    <m/>
    <m/>
    <m/>
    <m/>
    <m/>
    <m/>
    <m/>
    <m/>
    <m/>
    <m/>
    <m/>
    <m/>
    <m/>
    <m/>
    <m/>
    <m/>
    <m/>
    <m/>
    <m/>
    <m/>
    <m/>
    <m/>
    <m/>
    <m/>
    <m/>
    <m/>
    <m/>
    <m/>
    <m/>
    <m/>
    <m/>
    <m/>
    <m/>
    <m/>
    <m/>
    <m/>
    <m/>
    <m/>
    <m/>
    <m/>
    <m/>
    <m/>
    <m/>
    <m/>
    <m/>
    <m/>
    <m/>
    <n v="2.1"/>
    <n v="14.73"/>
    <m/>
    <m/>
    <n v="47.48"/>
    <n v="0"/>
    <n v="47.48"/>
    <n v="16.829999999999998"/>
    <n v="64.31"/>
  </r>
  <r>
    <n v="27"/>
    <n v="106"/>
    <s v="Quinsam R"/>
    <s v="OPS"/>
    <s v="124"/>
    <s v="Chinook"/>
    <s v="3"/>
    <x v="0"/>
    <x v="11"/>
    <n v="106"/>
    <x v="11"/>
    <s v="CK-29"/>
    <s v="EAST VANCOUVER ISLAND-NORTH_FA_0.x"/>
    <s v="M"/>
    <s v="H"/>
    <n v="106"/>
    <s v="Quinsam River H"/>
    <n v="106"/>
    <s v="Quinsam R"/>
    <s v="JNST"/>
    <s v="S"/>
    <x v="1"/>
    <s v="182895"/>
    <n v="0"/>
    <s v="182895"/>
    <n v="2014"/>
    <s v="20140507"/>
    <s v="20140507"/>
    <n v="83"/>
    <n v="6.12"/>
    <m/>
    <s v="CWT"/>
    <s v="P"/>
    <s v="Y"/>
    <s v="Y"/>
    <s v="Y"/>
    <s v="Y"/>
    <n v="6.1999999999999998E-3"/>
    <x v="0"/>
    <n v="28158"/>
    <n v="110567"/>
    <x v="4"/>
    <n v="33645"/>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2"/>
    <n v="0.32"/>
    <m/>
    <m/>
    <n v="0"/>
    <n v="0"/>
    <n v="0"/>
    <n v="3.04"/>
    <n v="3.04"/>
  </r>
  <r>
    <n v="27"/>
    <n v="106"/>
    <s v="Quinsam R"/>
    <s v="OPS"/>
    <s v="124"/>
    <s v="Chinook"/>
    <s v="3"/>
    <x v="0"/>
    <x v="11"/>
    <n v="106"/>
    <x v="11"/>
    <s v="CK-29"/>
    <s v="EAST VANCOUVER ISLAND-NORTH_FA_0.x"/>
    <s v="M"/>
    <s v="H"/>
    <n v="106"/>
    <s v="Quinsam River H"/>
    <n v="106"/>
    <s v="Quinsam R"/>
    <s v="JNST"/>
    <s v="S"/>
    <x v="1"/>
    <s v="182895"/>
    <n v="0"/>
    <s v="182895"/>
    <n v="2014"/>
    <s v="20140507"/>
    <s v="20140507"/>
    <n v="83"/>
    <n v="6.12"/>
    <m/>
    <s v="CWT"/>
    <s v="P"/>
    <s v="Y"/>
    <s v="Y"/>
    <s v="Y"/>
    <s v="Y"/>
    <n v="6.1999999999999998E-3"/>
    <x v="0"/>
    <n v="28158"/>
    <n v="110567"/>
    <x v="0"/>
    <n v="33645"/>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71"/>
    <m/>
    <m/>
    <m/>
    <m/>
    <n v="24.27"/>
    <n v="29.96"/>
    <m/>
    <m/>
    <n v="0"/>
    <n v="35.71"/>
    <n v="35.71"/>
    <n v="54.23"/>
    <n v="89.94"/>
  </r>
  <r>
    <n v="27"/>
    <n v="106"/>
    <s v="Quinsam R"/>
    <s v="OPS"/>
    <s v="124"/>
    <s v="Chinook"/>
    <s v="3"/>
    <x v="0"/>
    <x v="11"/>
    <n v="106"/>
    <x v="11"/>
    <s v="CK-29"/>
    <s v="EAST VANCOUVER ISLAND-NORTH_FA_0.x"/>
    <s v="M"/>
    <s v="H"/>
    <n v="106"/>
    <s v="Quinsam River H"/>
    <n v="106"/>
    <s v="Quinsam R"/>
    <s v="JNST"/>
    <s v="S"/>
    <x v="1"/>
    <s v="182895"/>
    <n v="0"/>
    <s v="182895"/>
    <n v="2014"/>
    <s v="20140507"/>
    <s v="20140507"/>
    <n v="83"/>
    <n v="6.12"/>
    <m/>
    <s v="CWT"/>
    <s v="P"/>
    <s v="Y"/>
    <s v="Y"/>
    <s v="Y"/>
    <s v="Y"/>
    <n v="6.1999999999999998E-3"/>
    <x v="0"/>
    <n v="28158"/>
    <n v="110567"/>
    <x v="1"/>
    <n v="33645"/>
    <x v="18"/>
    <m/>
    <m/>
    <m/>
    <m/>
    <m/>
    <m/>
    <m/>
    <m/>
    <m/>
    <m/>
    <m/>
    <m/>
    <m/>
    <m/>
    <m/>
    <m/>
    <m/>
    <m/>
    <m/>
    <m/>
    <m/>
    <m/>
    <m/>
    <m/>
    <m/>
    <m/>
    <m/>
    <m/>
    <m/>
    <m/>
    <m/>
    <m/>
    <m/>
    <m/>
    <n v="15.59"/>
    <m/>
    <m/>
    <m/>
    <m/>
    <m/>
    <m/>
    <m/>
    <m/>
    <m/>
    <m/>
    <m/>
    <m/>
    <m/>
    <m/>
    <n v="67.680000000000007"/>
    <m/>
    <m/>
    <m/>
    <m/>
    <m/>
    <m/>
    <m/>
    <m/>
    <m/>
    <m/>
    <m/>
    <m/>
    <m/>
    <m/>
    <m/>
    <m/>
    <m/>
    <m/>
    <m/>
    <m/>
    <m/>
    <m/>
    <m/>
    <m/>
    <m/>
    <m/>
    <m/>
    <m/>
    <m/>
    <m/>
    <m/>
    <m/>
    <m/>
    <m/>
    <m/>
    <m/>
    <m/>
    <m/>
    <m/>
    <m/>
    <m/>
    <m/>
    <m/>
    <m/>
    <m/>
    <m/>
    <m/>
    <m/>
    <m/>
    <m/>
    <m/>
    <m/>
    <m/>
    <m/>
    <m/>
    <m/>
    <m/>
    <m/>
    <m/>
    <m/>
    <m/>
    <m/>
    <m/>
    <m/>
    <m/>
    <m/>
    <m/>
    <m/>
    <m/>
    <m/>
    <m/>
    <m/>
    <m/>
    <n v="31.61"/>
    <m/>
    <m/>
    <m/>
    <m/>
    <m/>
    <m/>
    <m/>
    <m/>
    <m/>
    <m/>
    <m/>
    <m/>
    <m/>
    <m/>
    <m/>
    <m/>
    <m/>
    <m/>
    <m/>
    <m/>
    <m/>
    <m/>
    <m/>
    <m/>
    <m/>
    <m/>
    <m/>
    <m/>
    <m/>
    <m/>
    <m/>
    <m/>
    <m/>
    <m/>
    <m/>
    <n v="11.54"/>
    <m/>
    <m/>
    <m/>
    <m/>
    <n v="51.2"/>
    <n v="121.79"/>
    <m/>
    <m/>
    <n v="114.88"/>
    <n v="11.54"/>
    <n v="126.42"/>
    <n v="172.99"/>
    <n v="299.41000000000003"/>
  </r>
  <r>
    <n v="27"/>
    <n v="106"/>
    <s v="Quinsam R"/>
    <s v="OPS"/>
    <s v="124"/>
    <s v="Chinook"/>
    <s v="3"/>
    <x v="0"/>
    <x v="11"/>
    <n v="106"/>
    <x v="11"/>
    <s v="CK-29"/>
    <s v="EAST VANCOUVER ISLAND-NORTH_FA_0.x"/>
    <s v="M"/>
    <s v="H"/>
    <n v="106"/>
    <s v="Quinsam River H"/>
    <n v="106"/>
    <s v="Quinsam R"/>
    <s v="JNST"/>
    <s v="S"/>
    <x v="1"/>
    <s v="182895"/>
    <n v="0"/>
    <s v="182895"/>
    <n v="2014"/>
    <s v="20140507"/>
    <s v="20140507"/>
    <n v="83"/>
    <n v="6.12"/>
    <m/>
    <s v="CWT"/>
    <s v="P"/>
    <s v="Y"/>
    <s v="Y"/>
    <s v="Y"/>
    <s v="Y"/>
    <n v="6.1999999999999998E-3"/>
    <x v="0"/>
    <n v="28158"/>
    <n v="110567"/>
    <x v="2"/>
    <n v="33645"/>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7"/>
    <m/>
    <m/>
    <m/>
    <m/>
    <m/>
    <m/>
    <m/>
    <m/>
    <m/>
    <m/>
    <m/>
    <m/>
    <m/>
    <m/>
    <m/>
    <m/>
    <m/>
    <m/>
    <m/>
    <m/>
    <n v="6.13"/>
    <n v="5.68"/>
    <m/>
    <m/>
    <n v="26.7"/>
    <n v="0"/>
    <n v="26.7"/>
    <n v="11.81"/>
    <n v="38.51"/>
  </r>
  <r>
    <n v="27"/>
    <n v="106"/>
    <s v="Quinsam R"/>
    <s v="OPS"/>
    <s v="124"/>
    <s v="Chinook"/>
    <s v="3"/>
    <x v="0"/>
    <x v="12"/>
    <n v="106"/>
    <x v="11"/>
    <s v="CK-29"/>
    <s v="EAST VANCOUVER ISLAND-NORTH_FA_0.x"/>
    <s v="M"/>
    <s v="H"/>
    <n v="420"/>
    <s v="Discovery Passage Seapens"/>
    <n v="420"/>
    <s v="Discovery Pass"/>
    <s v="JNST"/>
    <s v="S"/>
    <x v="2"/>
    <s v="183581"/>
    <n v="0"/>
    <s v="183581"/>
    <n v="2015"/>
    <s v="20150505"/>
    <s v="20150505"/>
    <n v="96"/>
    <n v="9.6199999999999992"/>
    <m/>
    <s v="CWT"/>
    <s v="B"/>
    <s v="Y"/>
    <s v="Y"/>
    <s v="Y"/>
    <s v="Y"/>
    <n v="1.18E-2"/>
    <x v="0"/>
    <n v="19526"/>
    <n v="191612"/>
    <x v="4"/>
    <n v="34580"/>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4"/>
    <n v="3.82"/>
    <m/>
    <m/>
    <n v="0"/>
    <n v="0"/>
    <n v="0"/>
    <n v="7.06"/>
    <n v="7.0600000000000005"/>
  </r>
  <r>
    <n v="27"/>
    <n v="106"/>
    <s v="Quinsam R"/>
    <s v="OPS"/>
    <s v="124"/>
    <s v="Chinook"/>
    <s v="3"/>
    <x v="0"/>
    <x v="12"/>
    <n v="106"/>
    <x v="11"/>
    <s v="CK-29"/>
    <s v="EAST VANCOUVER ISLAND-NORTH_FA_0.x"/>
    <s v="M"/>
    <s v="H"/>
    <n v="420"/>
    <s v="Discovery Passage Seapens"/>
    <n v="420"/>
    <s v="Discovery Pass"/>
    <s v="JNST"/>
    <s v="S"/>
    <x v="2"/>
    <s v="183581"/>
    <n v="0"/>
    <s v="183581"/>
    <n v="2015"/>
    <s v="20150505"/>
    <s v="20150505"/>
    <n v="96"/>
    <n v="9.6199999999999992"/>
    <m/>
    <s v="CWT"/>
    <s v="B"/>
    <s v="Y"/>
    <s v="Y"/>
    <s v="Y"/>
    <s v="Y"/>
    <n v="1.18E-2"/>
    <x v="0"/>
    <n v="19526"/>
    <n v="191612"/>
    <x v="0"/>
    <n v="34580"/>
    <x v="18"/>
    <m/>
    <m/>
    <m/>
    <m/>
    <m/>
    <m/>
    <m/>
    <m/>
    <m/>
    <m/>
    <m/>
    <m/>
    <m/>
    <m/>
    <m/>
    <m/>
    <m/>
    <m/>
    <m/>
    <m/>
    <m/>
    <m/>
    <m/>
    <m/>
    <m/>
    <m/>
    <m/>
    <m/>
    <m/>
    <m/>
    <m/>
    <m/>
    <m/>
    <m/>
    <m/>
    <m/>
    <m/>
    <m/>
    <m/>
    <m/>
    <m/>
    <m/>
    <m/>
    <m/>
    <m/>
    <m/>
    <m/>
    <m/>
    <m/>
    <n v="42.29"/>
    <m/>
    <m/>
    <m/>
    <m/>
    <m/>
    <m/>
    <m/>
    <n v="36.409999999999997"/>
    <m/>
    <m/>
    <m/>
    <m/>
    <m/>
    <m/>
    <m/>
    <m/>
    <m/>
    <m/>
    <m/>
    <m/>
    <m/>
    <m/>
    <m/>
    <m/>
    <m/>
    <m/>
    <m/>
    <m/>
    <m/>
    <m/>
    <m/>
    <m/>
    <m/>
    <m/>
    <m/>
    <m/>
    <m/>
    <m/>
    <m/>
    <m/>
    <m/>
    <m/>
    <m/>
    <m/>
    <m/>
    <m/>
    <m/>
    <m/>
    <m/>
    <m/>
    <m/>
    <m/>
    <m/>
    <m/>
    <m/>
    <m/>
    <m/>
    <m/>
    <m/>
    <m/>
    <m/>
    <m/>
    <m/>
    <m/>
    <m/>
    <m/>
    <m/>
    <m/>
    <m/>
    <m/>
    <m/>
    <m/>
    <m/>
    <m/>
    <m/>
    <m/>
    <m/>
    <m/>
    <m/>
    <m/>
    <m/>
    <m/>
    <m/>
    <m/>
    <m/>
    <m/>
    <m/>
    <m/>
    <m/>
    <m/>
    <m/>
    <m/>
    <m/>
    <m/>
    <m/>
    <m/>
    <m/>
    <m/>
    <m/>
    <m/>
    <m/>
    <m/>
    <m/>
    <m/>
    <m/>
    <m/>
    <m/>
    <n v="59.08"/>
    <m/>
    <n v="18.45"/>
    <m/>
    <m/>
    <m/>
    <m/>
    <n v="44.05"/>
    <n v="134.86000000000001"/>
    <m/>
    <m/>
    <n v="137.78"/>
    <n v="18.45"/>
    <n v="156.22999999999999"/>
    <n v="178.91"/>
    <n v="335.14"/>
  </r>
  <r>
    <n v="27"/>
    <n v="106"/>
    <s v="Quinsam R"/>
    <s v="OPS"/>
    <s v="124"/>
    <s v="Chinook"/>
    <s v="3"/>
    <x v="0"/>
    <x v="12"/>
    <n v="106"/>
    <x v="11"/>
    <s v="CK-29"/>
    <s v="EAST VANCOUVER ISLAND-NORTH_FA_0.x"/>
    <s v="M"/>
    <s v="H"/>
    <n v="420"/>
    <s v="Discovery Passage Seapens"/>
    <n v="420"/>
    <s v="Discovery Pass"/>
    <s v="JNST"/>
    <s v="S"/>
    <x v="2"/>
    <s v="183581"/>
    <n v="0"/>
    <s v="183581"/>
    <n v="2015"/>
    <s v="20150505"/>
    <s v="20150505"/>
    <n v="96"/>
    <n v="9.6199999999999992"/>
    <m/>
    <s v="CWT"/>
    <s v="B"/>
    <s v="Y"/>
    <s v="Y"/>
    <s v="Y"/>
    <s v="Y"/>
    <n v="1.18E-2"/>
    <x v="0"/>
    <n v="19526"/>
    <n v="191612"/>
    <x v="1"/>
    <n v="34580"/>
    <x v="0"/>
    <m/>
    <m/>
    <m/>
    <m/>
    <m/>
    <m/>
    <m/>
    <m/>
    <m/>
    <m/>
    <m/>
    <m/>
    <m/>
    <n v="29.73"/>
    <m/>
    <m/>
    <m/>
    <m/>
    <m/>
    <m/>
    <m/>
    <m/>
    <m/>
    <m/>
    <m/>
    <m/>
    <m/>
    <m/>
    <m/>
    <m/>
    <m/>
    <m/>
    <m/>
    <m/>
    <m/>
    <m/>
    <m/>
    <m/>
    <m/>
    <m/>
    <m/>
    <m/>
    <m/>
    <m/>
    <m/>
    <m/>
    <m/>
    <m/>
    <m/>
    <m/>
    <m/>
    <m/>
    <m/>
    <m/>
    <m/>
    <m/>
    <m/>
    <m/>
    <m/>
    <m/>
    <m/>
    <m/>
    <m/>
    <m/>
    <m/>
    <m/>
    <m/>
    <m/>
    <m/>
    <m/>
    <m/>
    <m/>
    <m/>
    <m/>
    <m/>
    <m/>
    <m/>
    <m/>
    <m/>
    <m/>
    <m/>
    <m/>
    <m/>
    <m/>
    <m/>
    <m/>
    <m/>
    <m/>
    <m/>
    <m/>
    <m/>
    <m/>
    <m/>
    <m/>
    <m/>
    <m/>
    <m/>
    <m/>
    <m/>
    <m/>
    <m/>
    <m/>
    <m/>
    <m/>
    <m/>
    <m/>
    <m/>
    <m/>
    <m/>
    <m/>
    <m/>
    <m/>
    <m/>
    <m/>
    <m/>
    <m/>
    <m/>
    <m/>
    <m/>
    <m/>
    <m/>
    <m/>
    <m/>
    <m/>
    <m/>
    <m/>
    <m/>
    <m/>
    <m/>
    <m/>
    <m/>
    <m/>
    <m/>
    <m/>
    <m/>
    <m/>
    <m/>
    <m/>
    <m/>
    <m/>
    <m/>
    <m/>
    <m/>
    <m/>
    <m/>
    <m/>
    <m/>
    <n v="66.73"/>
    <m/>
    <m/>
    <m/>
    <m/>
    <m/>
    <m/>
    <m/>
    <m/>
    <m/>
    <m/>
    <m/>
    <n v="12.76"/>
    <m/>
    <m/>
    <m/>
    <m/>
    <n v="13.59"/>
    <n v="111.86"/>
    <m/>
    <m/>
    <n v="96.46"/>
    <n v="12.76"/>
    <n v="109.22"/>
    <n v="125.45"/>
    <n v="234.67000000000002"/>
  </r>
  <r>
    <n v="27"/>
    <n v="106"/>
    <s v="Quinsam R"/>
    <s v="OPS"/>
    <s v="124"/>
    <s v="Chinook"/>
    <s v="3"/>
    <x v="0"/>
    <x v="12"/>
    <n v="106"/>
    <x v="11"/>
    <s v="CK-29"/>
    <s v="EAST VANCOUVER ISLAND-NORTH_FA_0.x"/>
    <s v="M"/>
    <s v="H"/>
    <n v="420"/>
    <s v="Discovery Passage Seapens"/>
    <n v="420"/>
    <s v="Discovery Pass"/>
    <s v="JNST"/>
    <s v="S"/>
    <x v="2"/>
    <s v="183582"/>
    <n v="0"/>
    <s v="183582"/>
    <n v="2015"/>
    <s v="20150506"/>
    <s v="20150506"/>
    <n v="94"/>
    <n v="9.39"/>
    <m/>
    <s v="CWT"/>
    <s v="B"/>
    <s v="Y"/>
    <s v="Y"/>
    <s v="Y"/>
    <s v="Y"/>
    <n v="1.2200000000000001E-2"/>
    <x v="0"/>
    <n v="19322"/>
    <n v="193715"/>
    <x v="4"/>
    <n v="34975"/>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31"/>
    <n v="3.9"/>
    <m/>
    <m/>
    <n v="0"/>
    <n v="0"/>
    <n v="0"/>
    <n v="7.21"/>
    <n v="7.21"/>
  </r>
  <r>
    <n v="27"/>
    <n v="106"/>
    <s v="Quinsam R"/>
    <s v="OPS"/>
    <s v="124"/>
    <s v="Chinook"/>
    <s v="3"/>
    <x v="0"/>
    <x v="12"/>
    <n v="106"/>
    <x v="11"/>
    <s v="CK-29"/>
    <s v="EAST VANCOUVER ISLAND-NORTH_FA_0.x"/>
    <s v="M"/>
    <s v="H"/>
    <n v="420"/>
    <s v="Discovery Passage Seapens"/>
    <n v="420"/>
    <s v="Discovery Pass"/>
    <s v="JNST"/>
    <s v="S"/>
    <x v="2"/>
    <s v="183582"/>
    <n v="0"/>
    <s v="183582"/>
    <n v="2015"/>
    <s v="20150506"/>
    <s v="20150506"/>
    <n v="94"/>
    <n v="9.39"/>
    <m/>
    <s v="CWT"/>
    <s v="B"/>
    <s v="Y"/>
    <s v="Y"/>
    <s v="Y"/>
    <s v="Y"/>
    <n v="1.2200000000000001E-2"/>
    <x v="0"/>
    <n v="19322"/>
    <n v="193715"/>
    <x v="0"/>
    <n v="34975"/>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07"/>
    <m/>
    <m/>
    <m/>
    <m/>
    <n v="31.79"/>
    <n v="55.65"/>
    <m/>
    <m/>
    <n v="0"/>
    <n v="26.07"/>
    <n v="26.07"/>
    <n v="87.44"/>
    <n v="113.50999999999999"/>
  </r>
  <r>
    <n v="27"/>
    <n v="106"/>
    <s v="Quinsam R"/>
    <s v="OPS"/>
    <s v="124"/>
    <s v="Chinook"/>
    <s v="3"/>
    <x v="0"/>
    <x v="12"/>
    <n v="106"/>
    <x v="11"/>
    <s v="CK-29"/>
    <s v="EAST VANCOUVER ISLAND-NORTH_FA_0.x"/>
    <s v="M"/>
    <s v="H"/>
    <n v="420"/>
    <s v="Discovery Passage Seapens"/>
    <n v="420"/>
    <s v="Discovery Pass"/>
    <s v="JNST"/>
    <s v="S"/>
    <x v="2"/>
    <s v="183582"/>
    <n v="0"/>
    <s v="183582"/>
    <n v="2015"/>
    <s v="20150506"/>
    <s v="20150506"/>
    <n v="94"/>
    <n v="9.39"/>
    <m/>
    <s v="CWT"/>
    <s v="B"/>
    <s v="Y"/>
    <s v="Y"/>
    <s v="Y"/>
    <s v="Y"/>
    <n v="1.2200000000000001E-2"/>
    <x v="0"/>
    <n v="19322"/>
    <n v="193715"/>
    <x v="1"/>
    <n v="34975"/>
    <x v="0"/>
    <m/>
    <m/>
    <m/>
    <m/>
    <m/>
    <m/>
    <m/>
    <m/>
    <m/>
    <m/>
    <m/>
    <m/>
    <m/>
    <n v="60.76"/>
    <m/>
    <m/>
    <m/>
    <m/>
    <m/>
    <m/>
    <m/>
    <m/>
    <m/>
    <m/>
    <m/>
    <m/>
    <m/>
    <m/>
    <m/>
    <m/>
    <m/>
    <m/>
    <m/>
    <m/>
    <m/>
    <m/>
    <m/>
    <m/>
    <m/>
    <m/>
    <m/>
    <m/>
    <m/>
    <m/>
    <m/>
    <m/>
    <m/>
    <m/>
    <m/>
    <m/>
    <m/>
    <m/>
    <m/>
    <m/>
    <m/>
    <m/>
    <m/>
    <m/>
    <m/>
    <m/>
    <m/>
    <m/>
    <m/>
    <m/>
    <m/>
    <m/>
    <m/>
    <m/>
    <m/>
    <m/>
    <m/>
    <m/>
    <m/>
    <m/>
    <m/>
    <m/>
    <m/>
    <m/>
    <m/>
    <m/>
    <m/>
    <m/>
    <m/>
    <m/>
    <m/>
    <m/>
    <m/>
    <m/>
    <m/>
    <m/>
    <m/>
    <m/>
    <m/>
    <m/>
    <m/>
    <m/>
    <m/>
    <m/>
    <m/>
    <m/>
    <m/>
    <m/>
    <m/>
    <m/>
    <m/>
    <m/>
    <m/>
    <m/>
    <m/>
    <m/>
    <m/>
    <m/>
    <m/>
    <m/>
    <m/>
    <m/>
    <m/>
    <m/>
    <m/>
    <m/>
    <m/>
    <m/>
    <m/>
    <m/>
    <m/>
    <m/>
    <m/>
    <m/>
    <m/>
    <m/>
    <m/>
    <m/>
    <m/>
    <m/>
    <m/>
    <m/>
    <m/>
    <m/>
    <m/>
    <m/>
    <m/>
    <m/>
    <m/>
    <n v="68.17"/>
    <m/>
    <m/>
    <m/>
    <m/>
    <m/>
    <m/>
    <m/>
    <m/>
    <m/>
    <m/>
    <m/>
    <m/>
    <m/>
    <m/>
    <m/>
    <n v="48.32"/>
    <m/>
    <m/>
    <m/>
    <m/>
    <n v="20.87"/>
    <n v="19.350000000000001"/>
    <m/>
    <m/>
    <n v="128.93"/>
    <n v="48.32"/>
    <n v="177.25"/>
    <n v="40.22"/>
    <n v="217.47"/>
  </r>
  <r>
    <n v="27"/>
    <n v="106"/>
    <s v="Quinsam R"/>
    <s v="OPS"/>
    <s v="124"/>
    <s v="Chinook"/>
    <s v="3"/>
    <x v="0"/>
    <x v="12"/>
    <n v="106"/>
    <x v="11"/>
    <s v="CK-29"/>
    <s v="EAST VANCOUVER ISLAND-NORTH_FA_0.x"/>
    <s v="M"/>
    <s v="H"/>
    <n v="420"/>
    <s v="Discovery Passage Seapens"/>
    <n v="420"/>
    <s v="Discovery Pass"/>
    <s v="JNST"/>
    <s v="S"/>
    <x v="2"/>
    <s v="183582"/>
    <n v="0"/>
    <s v="183582"/>
    <n v="2015"/>
    <s v="20150506"/>
    <s v="20150506"/>
    <n v="94"/>
    <n v="9.39"/>
    <m/>
    <s v="CWT"/>
    <s v="B"/>
    <s v="Y"/>
    <s v="Y"/>
    <s v="Y"/>
    <s v="Y"/>
    <n v="1.2200000000000001E-2"/>
    <x v="0"/>
    <n v="19322"/>
    <n v="193715"/>
    <x v="2"/>
    <n v="34975"/>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1.31"/>
    <m/>
    <m/>
    <n v="0"/>
    <n v="0"/>
    <n v="0"/>
    <n v="51.31"/>
    <n v="51.31"/>
  </r>
  <r>
    <n v="27"/>
    <n v="106"/>
    <s v="Quinsam R"/>
    <s v="OPS"/>
    <s v="124"/>
    <s v="Chinook"/>
    <s v="3"/>
    <x v="0"/>
    <x v="12"/>
    <n v="106"/>
    <x v="11"/>
    <s v="CK-29"/>
    <s v="EAST VANCOUVER ISLAND-NORTH_FA_0.x"/>
    <s v="M"/>
    <s v="H"/>
    <n v="420"/>
    <s v="Discovery Passage Seapens"/>
    <n v="420"/>
    <s v="Discovery Pass"/>
    <s v="JNST"/>
    <s v="S"/>
    <x v="2"/>
    <s v="183583"/>
    <n v="0"/>
    <s v="183583"/>
    <n v="2015"/>
    <s v="20150501"/>
    <s v="20150501"/>
    <n v="88"/>
    <n v="7.37"/>
    <m/>
    <s v="CWT"/>
    <s v="B"/>
    <s v="Y"/>
    <s v="Y"/>
    <s v="Y"/>
    <s v="Y"/>
    <n v="6.8999999999999999E-3"/>
    <x v="0"/>
    <n v="20146"/>
    <n v="100080"/>
    <x v="0"/>
    <n v="34976"/>
    <x v="18"/>
    <m/>
    <m/>
    <m/>
    <m/>
    <m/>
    <m/>
    <m/>
    <m/>
    <m/>
    <m/>
    <m/>
    <m/>
    <m/>
    <m/>
    <m/>
    <m/>
    <m/>
    <m/>
    <m/>
    <m/>
    <m/>
    <m/>
    <m/>
    <m/>
    <m/>
    <m/>
    <m/>
    <m/>
    <m/>
    <m/>
    <m/>
    <m/>
    <m/>
    <m/>
    <n v="19.72"/>
    <m/>
    <m/>
    <m/>
    <m/>
    <m/>
    <m/>
    <m/>
    <m/>
    <m/>
    <m/>
    <m/>
    <m/>
    <m/>
    <m/>
    <n v="21.41"/>
    <m/>
    <m/>
    <m/>
    <m/>
    <m/>
    <m/>
    <m/>
    <m/>
    <m/>
    <m/>
    <m/>
    <m/>
    <m/>
    <m/>
    <m/>
    <m/>
    <m/>
    <m/>
    <m/>
    <m/>
    <m/>
    <m/>
    <m/>
    <m/>
    <m/>
    <m/>
    <m/>
    <m/>
    <m/>
    <m/>
    <m/>
    <m/>
    <m/>
    <m/>
    <m/>
    <m/>
    <m/>
    <m/>
    <m/>
    <m/>
    <m/>
    <m/>
    <m/>
    <m/>
    <m/>
    <m/>
    <m/>
    <m/>
    <m/>
    <m/>
    <m/>
    <m/>
    <m/>
    <m/>
    <m/>
    <m/>
    <m/>
    <m/>
    <m/>
    <m/>
    <m/>
    <m/>
    <m/>
    <m/>
    <m/>
    <m/>
    <m/>
    <m/>
    <m/>
    <m/>
    <m/>
    <m/>
    <m/>
    <m/>
    <m/>
    <m/>
    <m/>
    <m/>
    <m/>
    <m/>
    <m/>
    <m/>
    <m/>
    <m/>
    <m/>
    <m/>
    <m/>
    <m/>
    <m/>
    <m/>
    <m/>
    <m/>
    <m/>
    <m/>
    <m/>
    <m/>
    <m/>
    <m/>
    <m/>
    <m/>
    <m/>
    <m/>
    <m/>
    <m/>
    <m/>
    <m/>
    <m/>
    <m/>
    <m/>
    <n v="39.840000000000003"/>
    <m/>
    <m/>
    <m/>
    <m/>
    <n v="3.93"/>
    <n v="6.89"/>
    <m/>
    <m/>
    <n v="41.13"/>
    <n v="39.840000000000003"/>
    <n v="80.97"/>
    <n v="10.82"/>
    <n v="91.79"/>
  </r>
  <r>
    <n v="27"/>
    <n v="106"/>
    <s v="Quinsam R"/>
    <s v="OPS"/>
    <s v="124"/>
    <s v="Chinook"/>
    <s v="3"/>
    <x v="0"/>
    <x v="12"/>
    <n v="106"/>
    <x v="11"/>
    <s v="CK-29"/>
    <s v="EAST VANCOUVER ISLAND-NORTH_FA_0.x"/>
    <s v="M"/>
    <s v="H"/>
    <n v="420"/>
    <s v="Discovery Passage Seapens"/>
    <n v="420"/>
    <s v="Discovery Pass"/>
    <s v="JNST"/>
    <s v="S"/>
    <x v="2"/>
    <s v="183583"/>
    <n v="0"/>
    <s v="183583"/>
    <n v="2015"/>
    <s v="20150501"/>
    <s v="20150501"/>
    <n v="88"/>
    <n v="7.37"/>
    <m/>
    <s v="CWT"/>
    <s v="B"/>
    <s v="Y"/>
    <s v="Y"/>
    <s v="Y"/>
    <s v="Y"/>
    <n v="6.8999999999999999E-3"/>
    <x v="0"/>
    <n v="20146"/>
    <n v="100080"/>
    <x v="1"/>
    <n v="34976"/>
    <x v="0"/>
    <m/>
    <m/>
    <m/>
    <m/>
    <m/>
    <m/>
    <m/>
    <m/>
    <m/>
    <m/>
    <m/>
    <m/>
    <m/>
    <n v="15.05"/>
    <m/>
    <m/>
    <m/>
    <m/>
    <m/>
    <m/>
    <m/>
    <m/>
    <m/>
    <m/>
    <m/>
    <m/>
    <m/>
    <m/>
    <m/>
    <m/>
    <m/>
    <m/>
    <m/>
    <m/>
    <m/>
    <m/>
    <m/>
    <m/>
    <m/>
    <m/>
    <m/>
    <m/>
    <m/>
    <m/>
    <m/>
    <m/>
    <m/>
    <m/>
    <m/>
    <n v="35.97"/>
    <m/>
    <m/>
    <m/>
    <m/>
    <m/>
    <m/>
    <m/>
    <m/>
    <m/>
    <m/>
    <m/>
    <m/>
    <m/>
    <m/>
    <m/>
    <m/>
    <m/>
    <m/>
    <m/>
    <m/>
    <m/>
    <m/>
    <m/>
    <m/>
    <m/>
    <m/>
    <m/>
    <m/>
    <m/>
    <m/>
    <m/>
    <m/>
    <m/>
    <m/>
    <m/>
    <m/>
    <m/>
    <m/>
    <m/>
    <m/>
    <m/>
    <m/>
    <m/>
    <m/>
    <m/>
    <m/>
    <m/>
    <m/>
    <m/>
    <m/>
    <m/>
    <m/>
    <m/>
    <m/>
    <m/>
    <m/>
    <m/>
    <m/>
    <m/>
    <m/>
    <m/>
    <m/>
    <m/>
    <m/>
    <m/>
    <m/>
    <m/>
    <m/>
    <m/>
    <m/>
    <m/>
    <m/>
    <m/>
    <m/>
    <m/>
    <m/>
    <m/>
    <m/>
    <m/>
    <m/>
    <m/>
    <m/>
    <m/>
    <m/>
    <m/>
    <m/>
    <m/>
    <m/>
    <m/>
    <m/>
    <m/>
    <m/>
    <m/>
    <m/>
    <m/>
    <m/>
    <m/>
    <m/>
    <m/>
    <m/>
    <m/>
    <m/>
    <m/>
    <m/>
    <m/>
    <m/>
    <m/>
    <m/>
    <m/>
    <n v="39.44"/>
    <m/>
    <m/>
    <m/>
    <m/>
    <n v="18.940000000000001"/>
    <n v="21"/>
    <m/>
    <m/>
    <n v="51.02"/>
    <n v="39.44"/>
    <n v="90.46"/>
    <n v="39.94"/>
    <n v="130.39999999999998"/>
  </r>
  <r>
    <n v="27"/>
    <n v="106"/>
    <s v="Quinsam R"/>
    <s v="OPS"/>
    <s v="124"/>
    <s v="Chinook"/>
    <s v="3"/>
    <x v="0"/>
    <x v="12"/>
    <n v="106"/>
    <x v="11"/>
    <s v="CK-29"/>
    <s v="EAST VANCOUVER ISLAND-NORTH_FA_0.x"/>
    <s v="M"/>
    <s v="H"/>
    <n v="420"/>
    <s v="Discovery Passage Seapens"/>
    <n v="420"/>
    <s v="Discovery Pass"/>
    <s v="JNST"/>
    <s v="S"/>
    <x v="2"/>
    <s v="183583"/>
    <n v="0"/>
    <s v="183583"/>
    <n v="2015"/>
    <s v="20150501"/>
    <s v="20150501"/>
    <n v="88"/>
    <n v="7.37"/>
    <m/>
    <s v="CWT"/>
    <s v="B"/>
    <s v="Y"/>
    <s v="Y"/>
    <s v="Y"/>
    <s v="Y"/>
    <n v="6.8999999999999999E-3"/>
    <x v="0"/>
    <n v="20146"/>
    <n v="100080"/>
    <x v="2"/>
    <n v="34976"/>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37"/>
    <m/>
    <m/>
    <m/>
    <m/>
    <m/>
    <m/>
    <m/>
    <m/>
    <m/>
    <m/>
    <m/>
    <m/>
    <m/>
    <m/>
    <m/>
    <m/>
    <m/>
    <m/>
    <m/>
    <m/>
    <m/>
    <m/>
    <m/>
    <m/>
    <n v="19.37"/>
    <n v="0"/>
    <n v="19.37"/>
    <n v="0"/>
    <n v="19.37"/>
  </r>
  <r>
    <n v="27"/>
    <n v="106"/>
    <s v="Quinsam R"/>
    <s v="OPS"/>
    <s v="124"/>
    <s v="Chinook"/>
    <s v="3"/>
    <x v="0"/>
    <x v="12"/>
    <n v="106"/>
    <x v="11"/>
    <s v="CK-29"/>
    <s v="EAST VANCOUVER ISLAND-NORTH_FA_0.x"/>
    <s v="M"/>
    <s v="H"/>
    <n v="106"/>
    <s v="Quinsam River H"/>
    <n v="291"/>
    <s v="Quinsam Lk"/>
    <s v="JNST"/>
    <s v="F"/>
    <x v="3"/>
    <s v="181789"/>
    <n v="0"/>
    <s v="181789"/>
    <n v="2015"/>
    <s v="20150513"/>
    <s v="20150513"/>
    <m/>
    <n v="3.44"/>
    <s v="Delayed lake release."/>
    <s v="CWT"/>
    <s v="B"/>
    <s v="Y"/>
    <s v="Y"/>
    <s v="Y"/>
    <s v="N"/>
    <n v="1.2200000000000001E-2"/>
    <x v="0"/>
    <n v="43599"/>
    <n v="217603"/>
    <x v="4"/>
    <n v="34981"/>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5"/>
    <m/>
    <m/>
    <m/>
    <m/>
    <m/>
    <m/>
    <m/>
    <m/>
    <n v="0"/>
    <n v="0.15"/>
    <n v="0.15"/>
    <n v="0"/>
    <n v="0.15"/>
  </r>
  <r>
    <n v="27"/>
    <n v="106"/>
    <s v="Quinsam R"/>
    <s v="OPS"/>
    <s v="124"/>
    <s v="Chinook"/>
    <s v="3"/>
    <x v="0"/>
    <x v="12"/>
    <n v="106"/>
    <x v="11"/>
    <s v="CK-29"/>
    <s v="EAST VANCOUVER ISLAND-NORTH_FA_0.x"/>
    <s v="M"/>
    <s v="H"/>
    <n v="106"/>
    <s v="Quinsam River H"/>
    <n v="291"/>
    <s v="Quinsam Lk"/>
    <s v="JNST"/>
    <s v="F"/>
    <x v="3"/>
    <s v="181789"/>
    <n v="0"/>
    <s v="181789"/>
    <n v="2015"/>
    <s v="20150513"/>
    <s v="20150513"/>
    <m/>
    <n v="3.44"/>
    <s v="Delayed lake release."/>
    <s v="CWT"/>
    <s v="B"/>
    <s v="Y"/>
    <s v="Y"/>
    <s v="Y"/>
    <s v="N"/>
    <n v="1.2200000000000001E-2"/>
    <x v="0"/>
    <n v="43599"/>
    <n v="217603"/>
    <x v="0"/>
    <n v="34981"/>
    <x v="18"/>
    <m/>
    <m/>
    <m/>
    <m/>
    <m/>
    <m/>
    <m/>
    <m/>
    <m/>
    <m/>
    <m/>
    <m/>
    <m/>
    <m/>
    <m/>
    <m/>
    <m/>
    <m/>
    <m/>
    <m/>
    <m/>
    <m/>
    <m/>
    <m/>
    <m/>
    <m/>
    <m/>
    <m/>
    <m/>
    <m/>
    <m/>
    <m/>
    <m/>
    <m/>
    <m/>
    <m/>
    <m/>
    <m/>
    <m/>
    <m/>
    <m/>
    <m/>
    <m/>
    <m/>
    <m/>
    <m/>
    <m/>
    <m/>
    <m/>
    <m/>
    <m/>
    <m/>
    <m/>
    <m/>
    <m/>
    <m/>
    <m/>
    <m/>
    <m/>
    <m/>
    <m/>
    <m/>
    <m/>
    <m/>
    <m/>
    <m/>
    <m/>
    <m/>
    <m/>
    <m/>
    <m/>
    <m/>
    <m/>
    <m/>
    <m/>
    <m/>
    <m/>
    <m/>
    <m/>
    <m/>
    <m/>
    <m/>
    <m/>
    <m/>
    <m/>
    <m/>
    <m/>
    <m/>
    <m/>
    <m/>
    <m/>
    <m/>
    <m/>
    <m/>
    <m/>
    <m/>
    <m/>
    <m/>
    <m/>
    <m/>
    <m/>
    <m/>
    <m/>
    <m/>
    <m/>
    <m/>
    <m/>
    <m/>
    <m/>
    <m/>
    <m/>
    <m/>
    <m/>
    <m/>
    <m/>
    <m/>
    <m/>
    <m/>
    <m/>
    <m/>
    <m/>
    <m/>
    <m/>
    <m/>
    <m/>
    <m/>
    <m/>
    <m/>
    <m/>
    <m/>
    <m/>
    <n v="40.18"/>
    <m/>
    <m/>
    <m/>
    <m/>
    <m/>
    <m/>
    <m/>
    <m/>
    <m/>
    <m/>
    <m/>
    <m/>
    <m/>
    <m/>
    <m/>
    <m/>
    <m/>
    <m/>
    <m/>
    <m/>
    <m/>
    <m/>
    <m/>
    <m/>
    <m/>
    <m/>
    <m/>
    <n v="10.78"/>
    <m/>
    <m/>
    <m/>
    <m/>
    <n v="17.8"/>
    <n v="31.16"/>
    <m/>
    <m/>
    <n v="40.18"/>
    <n v="10.78"/>
    <n v="50.96"/>
    <n v="48.96"/>
    <n v="99.92"/>
  </r>
  <r>
    <n v="27"/>
    <n v="106"/>
    <s v="Quinsam R"/>
    <s v="OPS"/>
    <s v="124"/>
    <s v="Chinook"/>
    <s v="3"/>
    <x v="0"/>
    <x v="12"/>
    <n v="106"/>
    <x v="11"/>
    <s v="CK-29"/>
    <s v="EAST VANCOUVER ISLAND-NORTH_FA_0.x"/>
    <s v="M"/>
    <s v="H"/>
    <n v="106"/>
    <s v="Quinsam River H"/>
    <n v="291"/>
    <s v="Quinsam Lk"/>
    <s v="JNST"/>
    <s v="F"/>
    <x v="3"/>
    <s v="181789"/>
    <n v="0"/>
    <s v="181789"/>
    <n v="2015"/>
    <s v="20150513"/>
    <s v="20150513"/>
    <m/>
    <n v="3.44"/>
    <s v="Delayed lake release."/>
    <s v="CWT"/>
    <s v="B"/>
    <s v="Y"/>
    <s v="Y"/>
    <s v="Y"/>
    <s v="N"/>
    <n v="1.2200000000000001E-2"/>
    <x v="0"/>
    <n v="43599"/>
    <n v="217603"/>
    <x v="1"/>
    <n v="34981"/>
    <x v="0"/>
    <m/>
    <m/>
    <m/>
    <m/>
    <m/>
    <m/>
    <m/>
    <m/>
    <m/>
    <m/>
    <m/>
    <m/>
    <m/>
    <n v="15.12"/>
    <m/>
    <m/>
    <m/>
    <m/>
    <m/>
    <m/>
    <m/>
    <m/>
    <m/>
    <m/>
    <m/>
    <m/>
    <m/>
    <m/>
    <m/>
    <m/>
    <m/>
    <m/>
    <m/>
    <m/>
    <m/>
    <m/>
    <m/>
    <m/>
    <m/>
    <m/>
    <m/>
    <m/>
    <m/>
    <m/>
    <m/>
    <m/>
    <m/>
    <m/>
    <m/>
    <n v="72.260000000000005"/>
    <m/>
    <m/>
    <m/>
    <m/>
    <m/>
    <m/>
    <m/>
    <m/>
    <m/>
    <m/>
    <m/>
    <m/>
    <m/>
    <m/>
    <m/>
    <m/>
    <m/>
    <m/>
    <m/>
    <m/>
    <m/>
    <m/>
    <m/>
    <m/>
    <m/>
    <m/>
    <m/>
    <m/>
    <m/>
    <m/>
    <m/>
    <m/>
    <m/>
    <m/>
    <m/>
    <m/>
    <m/>
    <m/>
    <m/>
    <m/>
    <m/>
    <m/>
    <m/>
    <m/>
    <m/>
    <m/>
    <m/>
    <m/>
    <m/>
    <m/>
    <m/>
    <m/>
    <m/>
    <m/>
    <m/>
    <m/>
    <m/>
    <m/>
    <m/>
    <m/>
    <m/>
    <m/>
    <m/>
    <m/>
    <m/>
    <m/>
    <m/>
    <m/>
    <m/>
    <m/>
    <m/>
    <m/>
    <m/>
    <n v="33.39"/>
    <m/>
    <m/>
    <m/>
    <m/>
    <m/>
    <m/>
    <m/>
    <m/>
    <m/>
    <m/>
    <m/>
    <m/>
    <m/>
    <m/>
    <m/>
    <m/>
    <m/>
    <m/>
    <m/>
    <n v="33.94"/>
    <m/>
    <m/>
    <m/>
    <n v="33.94"/>
    <m/>
    <m/>
    <m/>
    <m/>
    <m/>
    <m/>
    <m/>
    <m/>
    <m/>
    <m/>
    <m/>
    <n v="67.83"/>
    <m/>
    <m/>
    <m/>
    <m/>
    <n v="73.48"/>
    <n v="120.12"/>
    <m/>
    <m/>
    <n v="188.65"/>
    <n v="67.83"/>
    <n v="256.48"/>
    <n v="193.6"/>
    <n v="450.08000000000004"/>
  </r>
  <r>
    <n v="27"/>
    <n v="106"/>
    <s v="Quinsam R"/>
    <s v="OPS"/>
    <s v="124"/>
    <s v="Chinook"/>
    <s v="3"/>
    <x v="0"/>
    <x v="12"/>
    <n v="106"/>
    <x v="11"/>
    <s v="CK-29"/>
    <s v="EAST VANCOUVER ISLAND-NORTH_FA_0.x"/>
    <s v="M"/>
    <s v="H"/>
    <n v="106"/>
    <s v="Quinsam River H"/>
    <n v="291"/>
    <s v="Quinsam Lk"/>
    <s v="JNST"/>
    <s v="F"/>
    <x v="3"/>
    <s v="181789"/>
    <n v="0"/>
    <s v="181789"/>
    <n v="2015"/>
    <s v="20150513"/>
    <s v="20150513"/>
    <m/>
    <n v="3.44"/>
    <s v="Delayed lake release."/>
    <s v="CWT"/>
    <s v="B"/>
    <s v="Y"/>
    <s v="Y"/>
    <s v="Y"/>
    <s v="N"/>
    <n v="1.2200000000000001E-2"/>
    <x v="0"/>
    <n v="43599"/>
    <n v="217603"/>
    <x v="2"/>
    <n v="34981"/>
    <x v="1"/>
    <m/>
    <m/>
    <m/>
    <m/>
    <m/>
    <m/>
    <m/>
    <m/>
    <m/>
    <m/>
    <m/>
    <m/>
    <m/>
    <n v="28.5"/>
    <m/>
    <m/>
    <m/>
    <m/>
    <m/>
    <m/>
    <m/>
    <m/>
    <m/>
    <m/>
    <m/>
    <m/>
    <m/>
    <m/>
    <m/>
    <m/>
    <m/>
    <m/>
    <m/>
    <m/>
    <m/>
    <m/>
    <m/>
    <m/>
    <m/>
    <m/>
    <m/>
    <m/>
    <m/>
    <m/>
    <m/>
    <m/>
    <m/>
    <m/>
    <m/>
    <m/>
    <m/>
    <m/>
    <m/>
    <m/>
    <m/>
    <m/>
    <m/>
    <m/>
    <m/>
    <m/>
    <m/>
    <m/>
    <m/>
    <m/>
    <m/>
    <m/>
    <m/>
    <m/>
    <m/>
    <m/>
    <m/>
    <m/>
    <m/>
    <m/>
    <m/>
    <m/>
    <m/>
    <m/>
    <m/>
    <m/>
    <m/>
    <m/>
    <m/>
    <m/>
    <m/>
    <m/>
    <m/>
    <m/>
    <m/>
    <m/>
    <m/>
    <m/>
    <m/>
    <m/>
    <m/>
    <m/>
    <m/>
    <m/>
    <m/>
    <m/>
    <m/>
    <m/>
    <m/>
    <m/>
    <m/>
    <m/>
    <m/>
    <m/>
    <m/>
    <m/>
    <m/>
    <m/>
    <m/>
    <m/>
    <m/>
    <m/>
    <m/>
    <m/>
    <m/>
    <m/>
    <m/>
    <m/>
    <m/>
    <m/>
    <m/>
    <m/>
    <m/>
    <m/>
    <m/>
    <m/>
    <m/>
    <n v="32.840000000000003"/>
    <m/>
    <m/>
    <m/>
    <m/>
    <m/>
    <m/>
    <m/>
    <m/>
    <m/>
    <m/>
    <m/>
    <m/>
    <m/>
    <m/>
    <m/>
    <n v="19.61"/>
    <m/>
    <m/>
    <m/>
    <m/>
    <m/>
    <m/>
    <m/>
    <m/>
    <m/>
    <m/>
    <m/>
    <n v="10.93"/>
    <m/>
    <m/>
    <m/>
    <m/>
    <n v="6.93"/>
    <n v="33.840000000000003"/>
    <m/>
    <m/>
    <n v="80.95"/>
    <n v="10.93"/>
    <n v="91.88"/>
    <n v="40.770000000000003"/>
    <n v="132.65"/>
  </r>
  <r>
    <n v="27"/>
    <n v="106"/>
    <s v="Quinsam R"/>
    <s v="OPS"/>
    <s v="124"/>
    <s v="Chinook"/>
    <s v="3"/>
    <x v="0"/>
    <x v="12"/>
    <n v="106"/>
    <x v="11"/>
    <s v="CK-29"/>
    <s v="EAST VANCOUVER ISLAND-NORTH_FA_0.x"/>
    <s v="M"/>
    <s v="H"/>
    <n v="106"/>
    <s v="Quinsam River H"/>
    <n v="106"/>
    <s v="Quinsam R"/>
    <s v="JNST"/>
    <s v="S"/>
    <x v="1"/>
    <s v="181666"/>
    <n v="0"/>
    <s v="181666"/>
    <n v="2015"/>
    <s v="20150504"/>
    <s v="20150504"/>
    <n v="86"/>
    <n v="6.75"/>
    <m/>
    <s v="CWT"/>
    <s v="P"/>
    <s v="Y"/>
    <s v="Y"/>
    <s v="Y"/>
    <s v="Y"/>
    <n v="6.7999999999999996E-3"/>
    <x v="0"/>
    <n v="66558"/>
    <n v="261944"/>
    <x v="4"/>
    <n v="34977"/>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
    <m/>
    <m/>
    <m/>
    <m/>
    <n v="7.8"/>
    <n v="9.19"/>
    <m/>
    <m/>
    <n v="0"/>
    <n v="0.4"/>
    <n v="0.4"/>
    <n v="16.989999999999998"/>
    <n v="17.39"/>
  </r>
  <r>
    <n v="27"/>
    <n v="106"/>
    <s v="Quinsam R"/>
    <s v="OPS"/>
    <s v="124"/>
    <s v="Chinook"/>
    <s v="3"/>
    <x v="0"/>
    <x v="12"/>
    <n v="106"/>
    <x v="11"/>
    <s v="CK-29"/>
    <s v="EAST VANCOUVER ISLAND-NORTH_FA_0.x"/>
    <s v="M"/>
    <s v="H"/>
    <n v="106"/>
    <s v="Quinsam River H"/>
    <n v="106"/>
    <s v="Quinsam R"/>
    <s v="JNST"/>
    <s v="S"/>
    <x v="1"/>
    <s v="181666"/>
    <n v="0"/>
    <s v="181666"/>
    <n v="2015"/>
    <s v="20150504"/>
    <s v="20150504"/>
    <n v="86"/>
    <n v="6.75"/>
    <m/>
    <s v="CWT"/>
    <s v="P"/>
    <s v="Y"/>
    <s v="Y"/>
    <s v="Y"/>
    <s v="Y"/>
    <n v="6.7999999999999996E-3"/>
    <x v="0"/>
    <n v="66558"/>
    <n v="261944"/>
    <x v="0"/>
    <n v="34977"/>
    <x v="18"/>
    <m/>
    <m/>
    <m/>
    <m/>
    <m/>
    <m/>
    <m/>
    <m/>
    <m/>
    <m/>
    <m/>
    <m/>
    <m/>
    <m/>
    <m/>
    <m/>
    <m/>
    <m/>
    <m/>
    <m/>
    <m/>
    <m/>
    <m/>
    <m/>
    <m/>
    <m/>
    <m/>
    <m/>
    <m/>
    <m/>
    <m/>
    <m/>
    <m/>
    <m/>
    <m/>
    <m/>
    <m/>
    <m/>
    <m/>
    <m/>
    <m/>
    <m/>
    <m/>
    <m/>
    <m/>
    <m/>
    <n v="15.47"/>
    <m/>
    <m/>
    <n v="33.92"/>
    <m/>
    <m/>
    <m/>
    <m/>
    <m/>
    <m/>
    <m/>
    <m/>
    <m/>
    <m/>
    <m/>
    <m/>
    <m/>
    <m/>
    <m/>
    <m/>
    <m/>
    <m/>
    <m/>
    <m/>
    <m/>
    <m/>
    <m/>
    <m/>
    <m/>
    <m/>
    <m/>
    <m/>
    <m/>
    <m/>
    <m/>
    <m/>
    <m/>
    <m/>
    <m/>
    <m/>
    <m/>
    <m/>
    <m/>
    <m/>
    <m/>
    <m/>
    <m/>
    <m/>
    <m/>
    <m/>
    <m/>
    <m/>
    <m/>
    <m/>
    <m/>
    <m/>
    <m/>
    <m/>
    <m/>
    <m/>
    <m/>
    <m/>
    <m/>
    <m/>
    <m/>
    <m/>
    <m/>
    <m/>
    <m/>
    <m/>
    <m/>
    <m/>
    <m/>
    <m/>
    <m/>
    <m/>
    <m/>
    <m/>
    <m/>
    <m/>
    <m/>
    <m/>
    <n v="31.68"/>
    <m/>
    <m/>
    <n v="31.68"/>
    <m/>
    <m/>
    <m/>
    <m/>
    <m/>
    <m/>
    <m/>
    <m/>
    <m/>
    <m/>
    <m/>
    <m/>
    <m/>
    <m/>
    <m/>
    <m/>
    <m/>
    <m/>
    <m/>
    <m/>
    <m/>
    <m/>
    <m/>
    <m/>
    <m/>
    <m/>
    <m/>
    <n v="8.5"/>
    <m/>
    <m/>
    <m/>
    <m/>
    <n v="53.03"/>
    <n v="92.84"/>
    <m/>
    <m/>
    <n v="112.75"/>
    <n v="8.5"/>
    <n v="121.25"/>
    <n v="145.87"/>
    <n v="267.12"/>
  </r>
  <r>
    <n v="27"/>
    <n v="106"/>
    <s v="Quinsam R"/>
    <s v="OPS"/>
    <s v="124"/>
    <s v="Chinook"/>
    <s v="3"/>
    <x v="0"/>
    <x v="12"/>
    <n v="106"/>
    <x v="11"/>
    <s v="CK-29"/>
    <s v="EAST VANCOUVER ISLAND-NORTH_FA_0.x"/>
    <s v="M"/>
    <s v="H"/>
    <n v="106"/>
    <s v="Quinsam River H"/>
    <n v="106"/>
    <s v="Quinsam R"/>
    <s v="JNST"/>
    <s v="S"/>
    <x v="1"/>
    <s v="181666"/>
    <n v="0"/>
    <s v="181666"/>
    <n v="2015"/>
    <s v="20150504"/>
    <s v="20150504"/>
    <n v="86"/>
    <n v="6.75"/>
    <m/>
    <s v="CWT"/>
    <s v="P"/>
    <s v="Y"/>
    <s v="Y"/>
    <s v="Y"/>
    <s v="Y"/>
    <n v="6.7999999999999996E-3"/>
    <x v="0"/>
    <n v="66558"/>
    <n v="261944"/>
    <x v="1"/>
    <n v="34977"/>
    <x v="0"/>
    <m/>
    <m/>
    <m/>
    <m/>
    <m/>
    <m/>
    <m/>
    <m/>
    <m/>
    <m/>
    <m/>
    <m/>
    <m/>
    <n v="23.84"/>
    <m/>
    <m/>
    <m/>
    <m/>
    <m/>
    <m/>
    <m/>
    <m/>
    <m/>
    <m/>
    <m/>
    <m/>
    <m/>
    <m/>
    <m/>
    <m/>
    <m/>
    <m/>
    <m/>
    <m/>
    <m/>
    <m/>
    <m/>
    <m/>
    <m/>
    <m/>
    <m/>
    <m/>
    <m/>
    <m/>
    <m/>
    <m/>
    <m/>
    <m/>
    <m/>
    <m/>
    <m/>
    <m/>
    <m/>
    <m/>
    <m/>
    <m/>
    <m/>
    <m/>
    <m/>
    <m/>
    <m/>
    <m/>
    <m/>
    <m/>
    <m/>
    <m/>
    <m/>
    <m/>
    <m/>
    <m/>
    <m/>
    <m/>
    <m/>
    <m/>
    <m/>
    <m/>
    <m/>
    <m/>
    <m/>
    <m/>
    <m/>
    <m/>
    <m/>
    <m/>
    <m/>
    <m/>
    <m/>
    <m/>
    <m/>
    <m/>
    <m/>
    <m/>
    <m/>
    <m/>
    <m/>
    <m/>
    <m/>
    <m/>
    <m/>
    <m/>
    <m/>
    <m/>
    <m/>
    <m/>
    <m/>
    <m/>
    <m/>
    <m/>
    <m/>
    <m/>
    <m/>
    <m/>
    <m/>
    <m/>
    <m/>
    <m/>
    <m/>
    <m/>
    <m/>
    <m/>
    <m/>
    <m/>
    <m/>
    <n v="26.33"/>
    <m/>
    <m/>
    <m/>
    <m/>
    <m/>
    <m/>
    <m/>
    <m/>
    <m/>
    <m/>
    <m/>
    <m/>
    <n v="26.76"/>
    <m/>
    <m/>
    <m/>
    <m/>
    <m/>
    <m/>
    <m/>
    <m/>
    <m/>
    <m/>
    <m/>
    <m/>
    <m/>
    <m/>
    <m/>
    <m/>
    <m/>
    <m/>
    <m/>
    <n v="0"/>
    <n v="11.92"/>
    <m/>
    <n v="19.170000000000002"/>
    <m/>
    <m/>
    <m/>
    <m/>
    <n v="88.01"/>
    <n v="132.32"/>
    <m/>
    <m/>
    <n v="88.85"/>
    <n v="19.170000000000002"/>
    <n v="108.02"/>
    <n v="220.33"/>
    <n v="328.35"/>
  </r>
  <r>
    <n v="27"/>
    <n v="106"/>
    <s v="Quinsam R"/>
    <s v="OPS"/>
    <s v="124"/>
    <s v="Chinook"/>
    <s v="3"/>
    <x v="0"/>
    <x v="12"/>
    <n v="106"/>
    <x v="11"/>
    <s v="CK-29"/>
    <s v="EAST VANCOUVER ISLAND-NORTH_FA_0.x"/>
    <s v="M"/>
    <s v="H"/>
    <n v="106"/>
    <s v="Quinsam River H"/>
    <n v="106"/>
    <s v="Quinsam R"/>
    <s v="JNST"/>
    <s v="S"/>
    <x v="1"/>
    <s v="181666"/>
    <n v="0"/>
    <s v="181666"/>
    <n v="2015"/>
    <s v="20150504"/>
    <s v="20150504"/>
    <n v="86"/>
    <n v="6.75"/>
    <m/>
    <s v="CWT"/>
    <s v="P"/>
    <s v="Y"/>
    <s v="Y"/>
    <s v="Y"/>
    <s v="Y"/>
    <n v="6.7999999999999996E-3"/>
    <x v="0"/>
    <n v="66558"/>
    <n v="261944"/>
    <x v="2"/>
    <n v="34977"/>
    <x v="1"/>
    <m/>
    <m/>
    <m/>
    <m/>
    <m/>
    <m/>
    <m/>
    <m/>
    <m/>
    <m/>
    <m/>
    <m/>
    <m/>
    <m/>
    <m/>
    <m/>
    <m/>
    <m/>
    <m/>
    <m/>
    <m/>
    <m/>
    <m/>
    <m/>
    <m/>
    <m/>
    <m/>
    <m/>
    <m/>
    <m/>
    <m/>
    <m/>
    <m/>
    <m/>
    <m/>
    <m/>
    <m/>
    <m/>
    <m/>
    <m/>
    <m/>
    <m/>
    <m/>
    <m/>
    <m/>
    <m/>
    <m/>
    <m/>
    <m/>
    <n v="49.66"/>
    <m/>
    <m/>
    <m/>
    <m/>
    <m/>
    <m/>
    <m/>
    <m/>
    <m/>
    <m/>
    <m/>
    <m/>
    <m/>
    <m/>
    <m/>
    <m/>
    <m/>
    <m/>
    <m/>
    <m/>
    <m/>
    <m/>
    <m/>
    <m/>
    <m/>
    <m/>
    <m/>
    <m/>
    <m/>
    <m/>
    <m/>
    <m/>
    <m/>
    <m/>
    <m/>
    <m/>
    <m/>
    <m/>
    <m/>
    <m/>
    <m/>
    <m/>
    <m/>
    <m/>
    <m/>
    <m/>
    <m/>
    <m/>
    <m/>
    <m/>
    <m/>
    <m/>
    <m/>
    <m/>
    <m/>
    <m/>
    <m/>
    <m/>
    <m/>
    <m/>
    <m/>
    <m/>
    <m/>
    <m/>
    <m/>
    <m/>
    <m/>
    <m/>
    <m/>
    <m/>
    <m/>
    <m/>
    <m/>
    <m/>
    <m/>
    <m/>
    <m/>
    <m/>
    <m/>
    <m/>
    <m/>
    <m/>
    <m/>
    <m/>
    <m/>
    <m/>
    <m/>
    <m/>
    <m/>
    <m/>
    <n v="15.47"/>
    <m/>
    <m/>
    <m/>
    <m/>
    <m/>
    <m/>
    <m/>
    <m/>
    <m/>
    <m/>
    <m/>
    <m/>
    <m/>
    <m/>
    <m/>
    <m/>
    <m/>
    <m/>
    <n v="4.13"/>
    <m/>
    <m/>
    <m/>
    <m/>
    <n v="6.2"/>
    <n v="5.99"/>
    <m/>
    <m/>
    <n v="65.13"/>
    <n v="4.13"/>
    <n v="69.260000000000005"/>
    <n v="12.19"/>
    <n v="81.45"/>
  </r>
  <r>
    <n v="27"/>
    <n v="106"/>
    <s v="Quinsam R"/>
    <s v="OPS"/>
    <s v="124"/>
    <s v="Chinook"/>
    <s v="3"/>
    <x v="0"/>
    <x v="12"/>
    <n v="106"/>
    <x v="11"/>
    <s v="CK-29"/>
    <s v="EAST VANCOUVER ISLAND-NORTH_FA_0.x"/>
    <s v="M"/>
    <s v="H"/>
    <n v="106"/>
    <s v="Quinsam River H"/>
    <n v="106"/>
    <s v="Quinsam R"/>
    <s v="JNST"/>
    <s v="S"/>
    <x v="1"/>
    <s v="181667"/>
    <n v="0"/>
    <s v="181667"/>
    <n v="2015"/>
    <s v="20150505"/>
    <s v="20150505"/>
    <n v="86"/>
    <n v="6.95"/>
    <m/>
    <s v="CWT"/>
    <s v="P"/>
    <s v="Y"/>
    <s v="Y"/>
    <s v="Y"/>
    <s v="Y"/>
    <n v="1.03E-2"/>
    <x v="0"/>
    <n v="73626"/>
    <n v="312382"/>
    <x v="4"/>
    <n v="34576"/>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
    <n v="1.65"/>
    <m/>
    <m/>
    <n v="0"/>
    <n v="0"/>
    <n v="0"/>
    <n v="3.05"/>
    <n v="3.05"/>
  </r>
  <r>
    <n v="27"/>
    <n v="106"/>
    <s v="Quinsam R"/>
    <s v="OPS"/>
    <s v="124"/>
    <s v="Chinook"/>
    <s v="3"/>
    <x v="0"/>
    <x v="12"/>
    <n v="106"/>
    <x v="11"/>
    <s v="CK-29"/>
    <s v="EAST VANCOUVER ISLAND-NORTH_FA_0.x"/>
    <s v="M"/>
    <s v="H"/>
    <n v="106"/>
    <s v="Quinsam River H"/>
    <n v="106"/>
    <s v="Quinsam R"/>
    <s v="JNST"/>
    <s v="S"/>
    <x v="1"/>
    <s v="181667"/>
    <n v="0"/>
    <s v="181667"/>
    <n v="2015"/>
    <s v="20150505"/>
    <s v="20150505"/>
    <n v="86"/>
    <n v="6.95"/>
    <m/>
    <s v="CWT"/>
    <s v="P"/>
    <s v="Y"/>
    <s v="Y"/>
    <s v="Y"/>
    <s v="Y"/>
    <n v="1.03E-2"/>
    <x v="0"/>
    <n v="73626"/>
    <n v="312382"/>
    <x v="0"/>
    <n v="34576"/>
    <x v="18"/>
    <m/>
    <m/>
    <m/>
    <m/>
    <m/>
    <m/>
    <m/>
    <m/>
    <m/>
    <m/>
    <m/>
    <m/>
    <m/>
    <m/>
    <m/>
    <m/>
    <m/>
    <m/>
    <m/>
    <m/>
    <m/>
    <m/>
    <m/>
    <m/>
    <m/>
    <m/>
    <m/>
    <m/>
    <m/>
    <m/>
    <m/>
    <m/>
    <m/>
    <m/>
    <m/>
    <m/>
    <m/>
    <m/>
    <m/>
    <m/>
    <m/>
    <m/>
    <m/>
    <m/>
    <m/>
    <m/>
    <m/>
    <m/>
    <m/>
    <n v="18.29"/>
    <m/>
    <m/>
    <m/>
    <m/>
    <m/>
    <m/>
    <m/>
    <m/>
    <m/>
    <m/>
    <m/>
    <m/>
    <m/>
    <m/>
    <m/>
    <m/>
    <m/>
    <m/>
    <m/>
    <m/>
    <m/>
    <m/>
    <m/>
    <m/>
    <m/>
    <m/>
    <m/>
    <m/>
    <m/>
    <m/>
    <m/>
    <m/>
    <m/>
    <m/>
    <m/>
    <m/>
    <m/>
    <m/>
    <m/>
    <m/>
    <m/>
    <m/>
    <m/>
    <m/>
    <m/>
    <m/>
    <m/>
    <m/>
    <m/>
    <m/>
    <m/>
    <m/>
    <m/>
    <m/>
    <m/>
    <m/>
    <m/>
    <m/>
    <m/>
    <m/>
    <m/>
    <m/>
    <m/>
    <m/>
    <m/>
    <m/>
    <m/>
    <m/>
    <m/>
    <m/>
    <m/>
    <m/>
    <m/>
    <m/>
    <m/>
    <m/>
    <m/>
    <m/>
    <m/>
    <m/>
    <m/>
    <n v="34.15"/>
    <m/>
    <m/>
    <m/>
    <m/>
    <m/>
    <m/>
    <m/>
    <m/>
    <n v="29.53"/>
    <m/>
    <m/>
    <m/>
    <m/>
    <m/>
    <m/>
    <m/>
    <m/>
    <m/>
    <m/>
    <m/>
    <m/>
    <m/>
    <m/>
    <m/>
    <m/>
    <m/>
    <m/>
    <n v="64.73"/>
    <m/>
    <m/>
    <m/>
    <m/>
    <n v="85.17"/>
    <n v="172.65"/>
    <m/>
    <m/>
    <n v="81.97"/>
    <n v="64.73"/>
    <n v="146.69999999999999"/>
    <n v="257.82"/>
    <n v="404.52"/>
  </r>
  <r>
    <n v="27"/>
    <n v="106"/>
    <s v="Quinsam R"/>
    <s v="OPS"/>
    <s v="124"/>
    <s v="Chinook"/>
    <s v="3"/>
    <x v="0"/>
    <x v="12"/>
    <n v="106"/>
    <x v="11"/>
    <s v="CK-29"/>
    <s v="EAST VANCOUVER ISLAND-NORTH_FA_0.x"/>
    <s v="M"/>
    <s v="H"/>
    <n v="106"/>
    <s v="Quinsam River H"/>
    <n v="106"/>
    <s v="Quinsam R"/>
    <s v="JNST"/>
    <s v="S"/>
    <x v="1"/>
    <s v="181667"/>
    <n v="0"/>
    <s v="181667"/>
    <n v="2015"/>
    <s v="20150505"/>
    <s v="20150505"/>
    <n v="86"/>
    <n v="6.95"/>
    <m/>
    <s v="CWT"/>
    <s v="P"/>
    <s v="Y"/>
    <s v="Y"/>
    <s v="Y"/>
    <s v="Y"/>
    <n v="1.03E-2"/>
    <x v="0"/>
    <n v="73626"/>
    <n v="312382"/>
    <x v="1"/>
    <n v="34576"/>
    <x v="0"/>
    <m/>
    <m/>
    <m/>
    <m/>
    <m/>
    <m/>
    <m/>
    <m/>
    <m/>
    <m/>
    <m/>
    <m/>
    <m/>
    <n v="38.58"/>
    <m/>
    <m/>
    <m/>
    <m/>
    <m/>
    <m/>
    <m/>
    <m/>
    <m/>
    <m/>
    <m/>
    <m/>
    <n v="12.73"/>
    <m/>
    <m/>
    <m/>
    <m/>
    <m/>
    <m/>
    <m/>
    <n v="55.32"/>
    <m/>
    <m/>
    <m/>
    <m/>
    <m/>
    <m/>
    <m/>
    <m/>
    <m/>
    <m/>
    <m/>
    <m/>
    <m/>
    <m/>
    <n v="122.88"/>
    <m/>
    <m/>
    <m/>
    <m/>
    <m/>
    <m/>
    <m/>
    <m/>
    <m/>
    <m/>
    <m/>
    <m/>
    <m/>
    <m/>
    <m/>
    <m/>
    <m/>
    <m/>
    <m/>
    <m/>
    <m/>
    <m/>
    <m/>
    <m/>
    <m/>
    <m/>
    <m/>
    <m/>
    <m/>
    <m/>
    <m/>
    <m/>
    <m/>
    <m/>
    <m/>
    <m/>
    <m/>
    <m/>
    <m/>
    <m/>
    <m/>
    <m/>
    <m/>
    <m/>
    <m/>
    <m/>
    <m/>
    <m/>
    <m/>
    <m/>
    <m/>
    <m/>
    <m/>
    <m/>
    <m/>
    <m/>
    <m/>
    <m/>
    <m/>
    <m/>
    <m/>
    <m/>
    <m/>
    <m/>
    <m/>
    <m/>
    <m/>
    <m/>
    <m/>
    <m/>
    <m/>
    <m/>
    <m/>
    <m/>
    <m/>
    <m/>
    <m/>
    <m/>
    <m/>
    <m/>
    <m/>
    <m/>
    <m/>
    <m/>
    <m/>
    <m/>
    <m/>
    <m/>
    <m/>
    <m/>
    <n v="57.7"/>
    <m/>
    <m/>
    <n v="28.85"/>
    <m/>
    <m/>
    <m/>
    <m/>
    <m/>
    <m/>
    <m/>
    <m/>
    <m/>
    <m/>
    <m/>
    <m/>
    <m/>
    <m/>
    <m/>
    <n v="67.94"/>
    <m/>
    <m/>
    <m/>
    <m/>
    <n v="87.13"/>
    <n v="177.63"/>
    <m/>
    <m/>
    <n v="316.06"/>
    <n v="67.94"/>
    <n v="384"/>
    <n v="264.76"/>
    <n v="648.76"/>
  </r>
  <r>
    <n v="27"/>
    <n v="106"/>
    <s v="Quinsam R"/>
    <s v="OPS"/>
    <s v="124"/>
    <s v="Chinook"/>
    <s v="3"/>
    <x v="0"/>
    <x v="12"/>
    <n v="106"/>
    <x v="11"/>
    <s v="CK-29"/>
    <s v="EAST VANCOUVER ISLAND-NORTH_FA_0.x"/>
    <s v="M"/>
    <s v="H"/>
    <n v="106"/>
    <s v="Quinsam River H"/>
    <n v="106"/>
    <s v="Quinsam R"/>
    <s v="JNST"/>
    <s v="S"/>
    <x v="1"/>
    <s v="181667"/>
    <n v="0"/>
    <s v="181667"/>
    <n v="2015"/>
    <s v="20150505"/>
    <s v="20150505"/>
    <n v="86"/>
    <n v="6.95"/>
    <m/>
    <s v="CWT"/>
    <s v="P"/>
    <s v="Y"/>
    <s v="Y"/>
    <s v="Y"/>
    <s v="Y"/>
    <n v="1.03E-2"/>
    <x v="0"/>
    <n v="73626"/>
    <n v="312382"/>
    <x v="2"/>
    <n v="34576"/>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670000000000002"/>
    <m/>
    <m/>
    <m/>
    <m/>
    <m/>
    <m/>
    <m/>
    <m/>
    <m/>
    <m/>
    <m/>
    <m/>
    <m/>
    <m/>
    <m/>
    <m/>
    <n v="24.01"/>
    <m/>
    <n v="22.53"/>
    <m/>
    <m/>
    <m/>
    <m/>
    <n v="11.15"/>
    <n v="32.479999999999997"/>
    <m/>
    <m/>
    <n v="40.68"/>
    <n v="22.53"/>
    <n v="63.21"/>
    <n v="43.63"/>
    <n v="106.84"/>
  </r>
  <r>
    <n v="27"/>
    <n v="106"/>
    <s v="Quinsam R"/>
    <s v="OPS"/>
    <s v="124"/>
    <s v="Chinook"/>
    <s v="3"/>
    <x v="0"/>
    <x v="12"/>
    <n v="106"/>
    <x v="11"/>
    <s v="CK-29"/>
    <s v="EAST VANCOUVER ISLAND-NORTH_FA_0.x"/>
    <s v="M"/>
    <s v="H"/>
    <n v="106"/>
    <s v="Quinsam River H"/>
    <n v="106"/>
    <s v="Quinsam R"/>
    <s v="JNST"/>
    <s v="S"/>
    <x v="1"/>
    <s v="181668"/>
    <n v="0"/>
    <s v="181668"/>
    <n v="2015"/>
    <s v="20150506"/>
    <s v="20150506"/>
    <n v="83"/>
    <n v="6.04"/>
    <m/>
    <s v="CWT"/>
    <s v="P"/>
    <s v="Y"/>
    <s v="Y"/>
    <s v="Y"/>
    <s v="Y"/>
    <n v="1.2999999999999999E-2"/>
    <x v="0"/>
    <n v="73410"/>
    <n v="309863"/>
    <x v="0"/>
    <n v="34582"/>
    <x v="18"/>
    <m/>
    <m/>
    <m/>
    <m/>
    <m/>
    <m/>
    <m/>
    <m/>
    <m/>
    <m/>
    <m/>
    <m/>
    <m/>
    <n v="25.41"/>
    <m/>
    <m/>
    <m/>
    <m/>
    <m/>
    <m/>
    <m/>
    <m/>
    <m/>
    <m/>
    <m/>
    <m/>
    <n v="15.66"/>
    <m/>
    <m/>
    <m/>
    <m/>
    <m/>
    <m/>
    <m/>
    <m/>
    <m/>
    <m/>
    <m/>
    <m/>
    <m/>
    <m/>
    <m/>
    <m/>
    <m/>
    <m/>
    <m/>
    <m/>
    <m/>
    <m/>
    <n v="18.190000000000001"/>
    <m/>
    <m/>
    <m/>
    <m/>
    <m/>
    <m/>
    <m/>
    <m/>
    <m/>
    <m/>
    <m/>
    <m/>
    <m/>
    <m/>
    <m/>
    <m/>
    <m/>
    <m/>
    <m/>
    <m/>
    <m/>
    <m/>
    <m/>
    <m/>
    <m/>
    <m/>
    <m/>
    <m/>
    <m/>
    <m/>
    <m/>
    <m/>
    <m/>
    <m/>
    <m/>
    <m/>
    <m/>
    <m/>
    <m/>
    <m/>
    <m/>
    <m/>
    <m/>
    <m/>
    <m/>
    <m/>
    <m/>
    <m/>
    <m/>
    <m/>
    <m/>
    <m/>
    <m/>
    <m/>
    <m/>
    <m/>
    <m/>
    <m/>
    <m/>
    <m/>
    <m/>
    <m/>
    <m/>
    <m/>
    <m/>
    <m/>
    <m/>
    <m/>
    <m/>
    <m/>
    <m/>
    <m/>
    <m/>
    <m/>
    <m/>
    <m/>
    <m/>
    <m/>
    <m/>
    <m/>
    <m/>
    <m/>
    <m/>
    <m/>
    <m/>
    <m/>
    <m/>
    <m/>
    <m/>
    <m/>
    <m/>
    <m/>
    <m/>
    <m/>
    <m/>
    <m/>
    <m/>
    <n v="29.38"/>
    <m/>
    <m/>
    <m/>
    <m/>
    <m/>
    <m/>
    <m/>
    <m/>
    <m/>
    <m/>
    <m/>
    <n v="59.06"/>
    <m/>
    <m/>
    <m/>
    <m/>
    <n v="54.08"/>
    <n v="110.76"/>
    <m/>
    <m/>
    <n v="88.64"/>
    <n v="59.06"/>
    <n v="147.69999999999999"/>
    <n v="164.84"/>
    <n v="312.53999999999996"/>
  </r>
  <r>
    <n v="27"/>
    <n v="106"/>
    <s v="Quinsam R"/>
    <s v="OPS"/>
    <s v="124"/>
    <s v="Chinook"/>
    <s v="3"/>
    <x v="0"/>
    <x v="12"/>
    <n v="106"/>
    <x v="11"/>
    <s v="CK-29"/>
    <s v="EAST VANCOUVER ISLAND-NORTH_FA_0.x"/>
    <s v="M"/>
    <s v="H"/>
    <n v="106"/>
    <s v="Quinsam River H"/>
    <n v="106"/>
    <s v="Quinsam R"/>
    <s v="JNST"/>
    <s v="S"/>
    <x v="1"/>
    <s v="181668"/>
    <n v="0"/>
    <s v="181668"/>
    <n v="2015"/>
    <s v="20150506"/>
    <s v="20150506"/>
    <n v="83"/>
    <n v="6.04"/>
    <m/>
    <s v="CWT"/>
    <s v="P"/>
    <s v="Y"/>
    <s v="Y"/>
    <s v="Y"/>
    <s v="Y"/>
    <n v="1.2999999999999999E-2"/>
    <x v="0"/>
    <n v="73410"/>
    <n v="309863"/>
    <x v="1"/>
    <n v="34582"/>
    <x v="0"/>
    <m/>
    <m/>
    <m/>
    <m/>
    <m/>
    <m/>
    <m/>
    <m/>
    <m/>
    <m/>
    <m/>
    <m/>
    <m/>
    <n v="25.58"/>
    <m/>
    <m/>
    <m/>
    <m/>
    <m/>
    <m/>
    <m/>
    <n v="28.7"/>
    <m/>
    <m/>
    <m/>
    <m/>
    <n v="12.66"/>
    <m/>
    <m/>
    <m/>
    <m/>
    <m/>
    <m/>
    <m/>
    <m/>
    <m/>
    <m/>
    <m/>
    <m/>
    <m/>
    <m/>
    <m/>
    <m/>
    <m/>
    <m/>
    <m/>
    <m/>
    <m/>
    <m/>
    <n v="91.68"/>
    <m/>
    <m/>
    <n v="31.19"/>
    <m/>
    <m/>
    <m/>
    <m/>
    <m/>
    <m/>
    <m/>
    <m/>
    <m/>
    <m/>
    <m/>
    <m/>
    <m/>
    <m/>
    <m/>
    <m/>
    <m/>
    <m/>
    <m/>
    <m/>
    <m/>
    <m/>
    <m/>
    <m/>
    <m/>
    <m/>
    <m/>
    <m/>
    <m/>
    <m/>
    <m/>
    <m/>
    <m/>
    <m/>
    <m/>
    <m/>
    <m/>
    <m/>
    <m/>
    <m/>
    <m/>
    <m/>
    <m/>
    <m/>
    <m/>
    <m/>
    <m/>
    <m/>
    <m/>
    <m/>
    <m/>
    <m/>
    <m/>
    <m/>
    <m/>
    <m/>
    <m/>
    <m/>
    <m/>
    <m/>
    <m/>
    <m/>
    <m/>
    <m/>
    <m/>
    <m/>
    <m/>
    <m/>
    <m/>
    <m/>
    <m/>
    <m/>
    <m/>
    <m/>
    <m/>
    <m/>
    <m/>
    <m/>
    <m/>
    <m/>
    <m/>
    <m/>
    <m/>
    <m/>
    <m/>
    <m/>
    <m/>
    <n v="28.7"/>
    <m/>
    <m/>
    <m/>
    <m/>
    <m/>
    <m/>
    <m/>
    <m/>
    <m/>
    <m/>
    <m/>
    <m/>
    <m/>
    <m/>
    <m/>
    <m/>
    <m/>
    <m/>
    <n v="88.36"/>
    <m/>
    <m/>
    <m/>
    <m/>
    <n v="104.57"/>
    <n v="217.34"/>
    <m/>
    <m/>
    <n v="218.51"/>
    <n v="88.36"/>
    <n v="306.87"/>
    <n v="321.91000000000003"/>
    <n v="628.78"/>
  </r>
  <r>
    <n v="27"/>
    <n v="106"/>
    <s v="Quinsam R"/>
    <s v="OPS"/>
    <s v="124"/>
    <s v="Chinook"/>
    <s v="3"/>
    <x v="0"/>
    <x v="12"/>
    <n v="106"/>
    <x v="11"/>
    <s v="CK-29"/>
    <s v="EAST VANCOUVER ISLAND-NORTH_FA_0.x"/>
    <s v="M"/>
    <s v="H"/>
    <n v="106"/>
    <s v="Quinsam River H"/>
    <n v="106"/>
    <s v="Quinsam R"/>
    <s v="JNST"/>
    <s v="S"/>
    <x v="1"/>
    <s v="181668"/>
    <n v="0"/>
    <s v="181668"/>
    <n v="2015"/>
    <s v="20150506"/>
    <s v="20150506"/>
    <n v="83"/>
    <n v="6.04"/>
    <m/>
    <s v="CWT"/>
    <s v="P"/>
    <s v="Y"/>
    <s v="Y"/>
    <s v="Y"/>
    <s v="Y"/>
    <n v="1.2999999999999999E-2"/>
    <x v="0"/>
    <n v="73410"/>
    <n v="309863"/>
    <x v="2"/>
    <n v="34582"/>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49"/>
    <m/>
    <m/>
    <m/>
    <m/>
    <n v="15.14"/>
    <n v="36.89"/>
    <m/>
    <m/>
    <n v="0"/>
    <n v="5.49"/>
    <n v="5.49"/>
    <n v="52.03"/>
    <n v="57.52"/>
  </r>
  <r>
    <n v="27"/>
    <n v="106"/>
    <s v="Quinsam R"/>
    <s v="OPS"/>
    <s v="124"/>
    <s v="Chinook"/>
    <s v="3"/>
    <x v="0"/>
    <x v="12"/>
    <n v="106"/>
    <x v="11"/>
    <s v="CK-29"/>
    <s v="EAST VANCOUVER ISLAND-NORTH_FA_0.x"/>
    <s v="M"/>
    <s v="H"/>
    <n v="106"/>
    <s v="Quinsam River H"/>
    <n v="106"/>
    <s v="Quinsam R"/>
    <s v="JNST"/>
    <s v="S"/>
    <x v="1"/>
    <s v="181669"/>
    <n v="0"/>
    <s v="181669"/>
    <n v="2015"/>
    <s v="20150511"/>
    <s v="20150511"/>
    <n v="83"/>
    <n v="6.15"/>
    <m/>
    <s v="CWT"/>
    <s v="P"/>
    <s v="Y"/>
    <s v="Y"/>
    <s v="Y"/>
    <s v="Y"/>
    <n v="9.5999999999999992E-3"/>
    <x v="0"/>
    <n v="74165"/>
    <n v="206126"/>
    <x v="4"/>
    <n v="34577"/>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9.58"/>
    <n v="11.36"/>
    <m/>
    <m/>
    <n v="0"/>
    <n v="0"/>
    <n v="0"/>
    <n v="20.94"/>
    <n v="20.939999999999998"/>
  </r>
  <r>
    <n v="27"/>
    <n v="106"/>
    <s v="Quinsam R"/>
    <s v="OPS"/>
    <s v="124"/>
    <s v="Chinook"/>
    <s v="3"/>
    <x v="0"/>
    <x v="12"/>
    <n v="106"/>
    <x v="11"/>
    <s v="CK-29"/>
    <s v="EAST VANCOUVER ISLAND-NORTH_FA_0.x"/>
    <s v="M"/>
    <s v="H"/>
    <n v="106"/>
    <s v="Quinsam River H"/>
    <n v="106"/>
    <s v="Quinsam R"/>
    <s v="JNST"/>
    <s v="S"/>
    <x v="1"/>
    <s v="181669"/>
    <n v="0"/>
    <s v="181669"/>
    <n v="2015"/>
    <s v="20150511"/>
    <s v="20150511"/>
    <n v="83"/>
    <n v="6.15"/>
    <m/>
    <s v="CWT"/>
    <s v="P"/>
    <s v="Y"/>
    <s v="Y"/>
    <s v="Y"/>
    <s v="Y"/>
    <n v="9.5999999999999992E-3"/>
    <x v="0"/>
    <n v="74165"/>
    <n v="206126"/>
    <x v="0"/>
    <n v="34577"/>
    <x v="18"/>
    <m/>
    <m/>
    <m/>
    <m/>
    <m/>
    <m/>
    <m/>
    <m/>
    <m/>
    <m/>
    <m/>
    <m/>
    <m/>
    <m/>
    <m/>
    <m/>
    <m/>
    <m/>
    <m/>
    <m/>
    <m/>
    <m/>
    <m/>
    <m/>
    <m/>
    <m/>
    <m/>
    <m/>
    <m/>
    <m/>
    <m/>
    <m/>
    <m/>
    <m/>
    <n v="11.23"/>
    <m/>
    <m/>
    <m/>
    <m/>
    <m/>
    <m/>
    <m/>
    <m/>
    <m/>
    <m/>
    <m/>
    <m/>
    <m/>
    <m/>
    <n v="35.94"/>
    <m/>
    <m/>
    <m/>
    <m/>
    <m/>
    <m/>
    <m/>
    <m/>
    <m/>
    <n v="11.98"/>
    <m/>
    <m/>
    <m/>
    <m/>
    <m/>
    <m/>
    <m/>
    <m/>
    <m/>
    <m/>
    <m/>
    <m/>
    <m/>
    <m/>
    <m/>
    <m/>
    <m/>
    <m/>
    <m/>
    <m/>
    <m/>
    <m/>
    <m/>
    <m/>
    <m/>
    <m/>
    <m/>
    <m/>
    <m/>
    <m/>
    <m/>
    <m/>
    <m/>
    <m/>
    <m/>
    <m/>
    <m/>
    <m/>
    <m/>
    <m/>
    <m/>
    <m/>
    <m/>
    <m/>
    <m/>
    <m/>
    <m/>
    <m/>
    <m/>
    <m/>
    <m/>
    <m/>
    <m/>
    <m/>
    <m/>
    <m/>
    <m/>
    <m/>
    <m/>
    <m/>
    <m/>
    <m/>
    <m/>
    <m/>
    <m/>
    <m/>
    <m/>
    <m/>
    <m/>
    <m/>
    <m/>
    <m/>
    <m/>
    <m/>
    <m/>
    <m/>
    <m/>
    <m/>
    <m/>
    <m/>
    <n v="19.34"/>
    <m/>
    <m/>
    <m/>
    <m/>
    <m/>
    <m/>
    <n v="19.34"/>
    <m/>
    <m/>
    <m/>
    <m/>
    <m/>
    <m/>
    <m/>
    <m/>
    <m/>
    <m/>
    <m/>
    <n v="57.88"/>
    <m/>
    <m/>
    <m/>
    <m/>
    <n v="51.16"/>
    <n v="99.44"/>
    <m/>
    <m/>
    <n v="97.83"/>
    <n v="57.88"/>
    <n v="155.71"/>
    <n v="150.6"/>
    <n v="306.31"/>
  </r>
  <r>
    <n v="27"/>
    <n v="106"/>
    <s v="Quinsam R"/>
    <s v="OPS"/>
    <s v="124"/>
    <s v="Chinook"/>
    <s v="3"/>
    <x v="0"/>
    <x v="12"/>
    <n v="106"/>
    <x v="11"/>
    <s v="CK-29"/>
    <s v="EAST VANCOUVER ISLAND-NORTH_FA_0.x"/>
    <s v="M"/>
    <s v="H"/>
    <n v="106"/>
    <s v="Quinsam River H"/>
    <n v="106"/>
    <s v="Quinsam R"/>
    <s v="JNST"/>
    <s v="S"/>
    <x v="1"/>
    <s v="181669"/>
    <n v="0"/>
    <s v="181669"/>
    <n v="2015"/>
    <s v="20150511"/>
    <s v="20150511"/>
    <n v="83"/>
    <n v="6.15"/>
    <m/>
    <s v="CWT"/>
    <s v="P"/>
    <s v="Y"/>
    <s v="Y"/>
    <s v="Y"/>
    <s v="Y"/>
    <n v="9.5999999999999992E-3"/>
    <x v="0"/>
    <n v="74165"/>
    <n v="206126"/>
    <x v="1"/>
    <n v="34577"/>
    <x v="0"/>
    <m/>
    <m/>
    <m/>
    <m/>
    <m/>
    <m/>
    <m/>
    <m/>
    <m/>
    <m/>
    <m/>
    <m/>
    <m/>
    <n v="16.84"/>
    <m/>
    <m/>
    <m/>
    <m/>
    <m/>
    <m/>
    <m/>
    <m/>
    <m/>
    <m/>
    <m/>
    <m/>
    <n v="0"/>
    <m/>
    <m/>
    <m/>
    <m/>
    <m/>
    <m/>
    <m/>
    <n v="18.12"/>
    <m/>
    <m/>
    <m/>
    <m/>
    <m/>
    <m/>
    <m/>
    <m/>
    <m/>
    <m/>
    <m/>
    <m/>
    <m/>
    <m/>
    <n v="20.12"/>
    <m/>
    <m/>
    <m/>
    <m/>
    <m/>
    <m/>
    <m/>
    <m/>
    <m/>
    <m/>
    <m/>
    <m/>
    <m/>
    <m/>
    <m/>
    <m/>
    <m/>
    <m/>
    <m/>
    <m/>
    <m/>
    <m/>
    <m/>
    <m/>
    <m/>
    <m/>
    <m/>
    <m/>
    <m/>
    <m/>
    <m/>
    <m/>
    <m/>
    <m/>
    <m/>
    <m/>
    <m/>
    <m/>
    <m/>
    <m/>
    <m/>
    <m/>
    <m/>
    <m/>
    <m/>
    <m/>
    <m/>
    <m/>
    <m/>
    <m/>
    <m/>
    <m/>
    <m/>
    <m/>
    <m/>
    <m/>
    <m/>
    <m/>
    <m/>
    <m/>
    <m/>
    <m/>
    <m/>
    <m/>
    <m/>
    <m/>
    <m/>
    <m/>
    <m/>
    <m/>
    <m/>
    <m/>
    <m/>
    <m/>
    <m/>
    <m/>
    <m/>
    <m/>
    <m/>
    <m/>
    <m/>
    <m/>
    <m/>
    <m/>
    <m/>
    <m/>
    <n v="18.899999999999999"/>
    <m/>
    <m/>
    <m/>
    <m/>
    <m/>
    <m/>
    <n v="18.899999999999999"/>
    <m/>
    <m/>
    <m/>
    <n v="18.899999999999999"/>
    <m/>
    <m/>
    <m/>
    <m/>
    <m/>
    <m/>
    <m/>
    <m/>
    <m/>
    <m/>
    <m/>
    <n v="89.22"/>
    <m/>
    <m/>
    <m/>
    <m/>
    <n v="81.14"/>
    <n v="153.49"/>
    <m/>
    <m/>
    <n v="111.78"/>
    <n v="89.22"/>
    <n v="201"/>
    <n v="234.63"/>
    <n v="435.63000000000005"/>
  </r>
  <r>
    <n v="27"/>
    <n v="106"/>
    <s v="Quinsam R"/>
    <s v="OPS"/>
    <s v="124"/>
    <s v="Chinook"/>
    <s v="3"/>
    <x v="0"/>
    <x v="12"/>
    <n v="106"/>
    <x v="11"/>
    <s v="CK-29"/>
    <s v="EAST VANCOUVER ISLAND-NORTH_FA_0.x"/>
    <s v="M"/>
    <s v="H"/>
    <n v="106"/>
    <s v="Quinsam River H"/>
    <n v="106"/>
    <s v="Quinsam R"/>
    <s v="JNST"/>
    <s v="S"/>
    <x v="1"/>
    <s v="181669"/>
    <n v="0"/>
    <s v="181669"/>
    <n v="2015"/>
    <s v="20150511"/>
    <s v="20150511"/>
    <n v="83"/>
    <n v="6.15"/>
    <m/>
    <s v="CWT"/>
    <s v="P"/>
    <s v="Y"/>
    <s v="Y"/>
    <s v="Y"/>
    <s v="Y"/>
    <n v="9.5999999999999992E-3"/>
    <x v="0"/>
    <n v="74165"/>
    <n v="206126"/>
    <x v="2"/>
    <n v="34577"/>
    <x v="1"/>
    <m/>
    <m/>
    <m/>
    <m/>
    <m/>
    <m/>
    <m/>
    <m/>
    <m/>
    <m/>
    <m/>
    <m/>
    <m/>
    <m/>
    <m/>
    <m/>
    <m/>
    <m/>
    <m/>
    <m/>
    <m/>
    <m/>
    <m/>
    <m/>
    <m/>
    <m/>
    <m/>
    <m/>
    <m/>
    <m/>
    <m/>
    <m/>
    <m/>
    <m/>
    <m/>
    <m/>
    <m/>
    <m/>
    <m/>
    <m/>
    <m/>
    <m/>
    <m/>
    <m/>
    <m/>
    <m/>
    <m/>
    <m/>
    <m/>
    <m/>
    <m/>
    <m/>
    <m/>
    <m/>
    <m/>
    <m/>
    <m/>
    <n v="8.1199999999999992"/>
    <m/>
    <m/>
    <m/>
    <m/>
    <m/>
    <m/>
    <m/>
    <m/>
    <m/>
    <m/>
    <m/>
    <m/>
    <m/>
    <m/>
    <m/>
    <m/>
    <m/>
    <m/>
    <n v="21.87"/>
    <m/>
    <m/>
    <m/>
    <m/>
    <m/>
    <m/>
    <m/>
    <m/>
    <m/>
    <m/>
    <m/>
    <m/>
    <m/>
    <m/>
    <m/>
    <m/>
    <m/>
    <m/>
    <m/>
    <m/>
    <m/>
    <m/>
    <m/>
    <m/>
    <m/>
    <m/>
    <m/>
    <m/>
    <m/>
    <m/>
    <m/>
    <m/>
    <m/>
    <m/>
    <m/>
    <m/>
    <m/>
    <m/>
    <m/>
    <m/>
    <m/>
    <m/>
    <m/>
    <m/>
    <m/>
    <m/>
    <m/>
    <m/>
    <m/>
    <m/>
    <m/>
    <m/>
    <m/>
    <m/>
    <m/>
    <m/>
    <m/>
    <m/>
    <m/>
    <m/>
    <m/>
    <m/>
    <m/>
    <m/>
    <m/>
    <m/>
    <m/>
    <m/>
    <m/>
    <m/>
    <m/>
    <m/>
    <m/>
    <m/>
    <m/>
    <m/>
    <m/>
    <m/>
    <m/>
    <m/>
    <m/>
    <m/>
    <n v="8.7799999999999994"/>
    <m/>
    <m/>
    <m/>
    <m/>
    <n v="9.7100000000000009"/>
    <n v="31.2"/>
    <m/>
    <m/>
    <n v="29.99"/>
    <n v="8.7799999999999994"/>
    <n v="38.770000000000003"/>
    <n v="40.909999999999997"/>
    <n v="79.679999999999993"/>
  </r>
  <r>
    <n v="27"/>
    <n v="106"/>
    <s v="Quinsam R"/>
    <s v="OPS"/>
    <s v="124"/>
    <s v="Chinook"/>
    <s v="3"/>
    <x v="0"/>
    <x v="12"/>
    <n v="106"/>
    <x v="11"/>
    <s v="CK-29"/>
    <s v="EAST VANCOUVER ISLAND-NORTH_FA_0.x"/>
    <s v="M"/>
    <s v="H"/>
    <n v="106"/>
    <s v="Quinsam River H"/>
    <n v="106"/>
    <s v="Quinsam R"/>
    <s v="JNST"/>
    <s v="S"/>
    <x v="1"/>
    <s v="181670"/>
    <n v="0"/>
    <s v="181670"/>
    <n v="2015"/>
    <s v="20150511"/>
    <s v="20150511"/>
    <n v="82"/>
    <n v="5.78"/>
    <m/>
    <s v="CWT"/>
    <s v="P"/>
    <s v="Y"/>
    <s v="Y"/>
    <s v="Y"/>
    <s v="Y"/>
    <n v="3.7000000000000002E-3"/>
    <x v="0"/>
    <n v="73992"/>
    <n v="204284"/>
    <x v="4"/>
    <n v="34578"/>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1"/>
    <m/>
    <m/>
    <m/>
    <m/>
    <n v="5.47"/>
    <n v="6.44"/>
    <m/>
    <m/>
    <n v="0"/>
    <n v="0.41"/>
    <n v="0.41"/>
    <n v="11.91"/>
    <n v="12.32"/>
  </r>
  <r>
    <n v="27"/>
    <n v="106"/>
    <s v="Quinsam R"/>
    <s v="OPS"/>
    <s v="124"/>
    <s v="Chinook"/>
    <s v="3"/>
    <x v="0"/>
    <x v="12"/>
    <n v="106"/>
    <x v="11"/>
    <s v="CK-29"/>
    <s v="EAST VANCOUVER ISLAND-NORTH_FA_0.x"/>
    <s v="M"/>
    <s v="H"/>
    <n v="106"/>
    <s v="Quinsam River H"/>
    <n v="106"/>
    <s v="Quinsam R"/>
    <s v="JNST"/>
    <s v="S"/>
    <x v="1"/>
    <s v="181670"/>
    <n v="0"/>
    <s v="181670"/>
    <n v="2015"/>
    <s v="20150511"/>
    <s v="20150511"/>
    <n v="82"/>
    <n v="5.78"/>
    <m/>
    <s v="CWT"/>
    <s v="P"/>
    <s v="Y"/>
    <s v="Y"/>
    <s v="Y"/>
    <s v="Y"/>
    <n v="3.7000000000000002E-3"/>
    <x v="0"/>
    <n v="73992"/>
    <n v="204284"/>
    <x v="0"/>
    <n v="34578"/>
    <x v="18"/>
    <m/>
    <m/>
    <m/>
    <m/>
    <m/>
    <m/>
    <m/>
    <m/>
    <m/>
    <m/>
    <m/>
    <m/>
    <m/>
    <m/>
    <m/>
    <m/>
    <m/>
    <m/>
    <m/>
    <m/>
    <m/>
    <m/>
    <m/>
    <m/>
    <m/>
    <m/>
    <n v="6.6"/>
    <m/>
    <m/>
    <m/>
    <m/>
    <m/>
    <m/>
    <m/>
    <m/>
    <m/>
    <m/>
    <m/>
    <m/>
    <m/>
    <m/>
    <m/>
    <m/>
    <m/>
    <m/>
    <m/>
    <m/>
    <m/>
    <m/>
    <n v="11.9"/>
    <m/>
    <m/>
    <m/>
    <m/>
    <m/>
    <m/>
    <m/>
    <m/>
    <m/>
    <m/>
    <m/>
    <m/>
    <m/>
    <m/>
    <m/>
    <m/>
    <m/>
    <m/>
    <m/>
    <m/>
    <m/>
    <m/>
    <m/>
    <m/>
    <m/>
    <m/>
    <m/>
    <m/>
    <m/>
    <m/>
    <m/>
    <m/>
    <m/>
    <m/>
    <m/>
    <m/>
    <m/>
    <m/>
    <m/>
    <m/>
    <m/>
    <m/>
    <m/>
    <m/>
    <m/>
    <m/>
    <m/>
    <m/>
    <m/>
    <m/>
    <m/>
    <m/>
    <m/>
    <m/>
    <m/>
    <m/>
    <m/>
    <m/>
    <m/>
    <m/>
    <m/>
    <m/>
    <m/>
    <m/>
    <m/>
    <m/>
    <m/>
    <m/>
    <m/>
    <m/>
    <m/>
    <m/>
    <m/>
    <m/>
    <m/>
    <m/>
    <m/>
    <m/>
    <m/>
    <m/>
    <m/>
    <n v="22.23"/>
    <m/>
    <m/>
    <m/>
    <m/>
    <m/>
    <m/>
    <m/>
    <m/>
    <m/>
    <m/>
    <m/>
    <m/>
    <m/>
    <m/>
    <m/>
    <m/>
    <m/>
    <m/>
    <m/>
    <m/>
    <m/>
    <m/>
    <m/>
    <m/>
    <m/>
    <m/>
    <m/>
    <n v="5.96"/>
    <m/>
    <m/>
    <m/>
    <m/>
    <n v="47.96"/>
    <n v="82.85"/>
    <n v="1.94"/>
    <m/>
    <n v="40.729999999999997"/>
    <n v="5.96"/>
    <n v="46.69"/>
    <n v="132.75"/>
    <n v="179.44"/>
  </r>
  <r>
    <n v="27"/>
    <n v="106"/>
    <s v="Quinsam R"/>
    <s v="OPS"/>
    <s v="124"/>
    <s v="Chinook"/>
    <s v="3"/>
    <x v="0"/>
    <x v="12"/>
    <n v="106"/>
    <x v="11"/>
    <s v="CK-29"/>
    <s v="EAST VANCOUVER ISLAND-NORTH_FA_0.x"/>
    <s v="M"/>
    <s v="H"/>
    <n v="106"/>
    <s v="Quinsam River H"/>
    <n v="106"/>
    <s v="Quinsam R"/>
    <s v="JNST"/>
    <s v="S"/>
    <x v="1"/>
    <s v="181670"/>
    <n v="0"/>
    <s v="181670"/>
    <n v="2015"/>
    <s v="20150511"/>
    <s v="20150511"/>
    <n v="82"/>
    <n v="5.78"/>
    <m/>
    <s v="CWT"/>
    <s v="P"/>
    <s v="Y"/>
    <s v="Y"/>
    <s v="Y"/>
    <s v="Y"/>
    <n v="3.7000000000000002E-3"/>
    <x v="0"/>
    <n v="73992"/>
    <n v="204284"/>
    <x v="1"/>
    <n v="34578"/>
    <x v="0"/>
    <m/>
    <m/>
    <m/>
    <m/>
    <m/>
    <m/>
    <m/>
    <m/>
    <m/>
    <m/>
    <m/>
    <m/>
    <m/>
    <n v="8.3699999999999992"/>
    <n v="8.2799999999999994"/>
    <m/>
    <m/>
    <m/>
    <m/>
    <m/>
    <m/>
    <m/>
    <m/>
    <m/>
    <m/>
    <m/>
    <m/>
    <m/>
    <n v="18"/>
    <m/>
    <m/>
    <m/>
    <m/>
    <m/>
    <n v="18"/>
    <m/>
    <m/>
    <m/>
    <m/>
    <m/>
    <m/>
    <m/>
    <m/>
    <m/>
    <m/>
    <m/>
    <m/>
    <m/>
    <m/>
    <n v="79.959999999999994"/>
    <m/>
    <m/>
    <m/>
    <m/>
    <m/>
    <m/>
    <m/>
    <m/>
    <m/>
    <m/>
    <m/>
    <m/>
    <m/>
    <m/>
    <m/>
    <m/>
    <m/>
    <m/>
    <m/>
    <m/>
    <m/>
    <m/>
    <m/>
    <m/>
    <m/>
    <m/>
    <m/>
    <m/>
    <m/>
    <m/>
    <m/>
    <m/>
    <m/>
    <m/>
    <m/>
    <m/>
    <m/>
    <m/>
    <m/>
    <m/>
    <m/>
    <m/>
    <m/>
    <m/>
    <m/>
    <m/>
    <m/>
    <m/>
    <m/>
    <m/>
    <m/>
    <m/>
    <m/>
    <m/>
    <m/>
    <m/>
    <m/>
    <m/>
    <m/>
    <m/>
    <m/>
    <m/>
    <m/>
    <m/>
    <m/>
    <m/>
    <m/>
    <m/>
    <m/>
    <m/>
    <m/>
    <m/>
    <m/>
    <m/>
    <m/>
    <m/>
    <m/>
    <m/>
    <m/>
    <m/>
    <m/>
    <n v="61.65"/>
    <m/>
    <m/>
    <m/>
    <m/>
    <n v="18.77"/>
    <m/>
    <m/>
    <m/>
    <n v="18.77"/>
    <m/>
    <m/>
    <m/>
    <m/>
    <m/>
    <m/>
    <m/>
    <m/>
    <m/>
    <m/>
    <m/>
    <m/>
    <m/>
    <m/>
    <m/>
    <m/>
    <n v="8.3699999999999992"/>
    <m/>
    <n v="22.61"/>
    <m/>
    <m/>
    <m/>
    <m/>
    <n v="67.47"/>
    <n v="117.6"/>
    <m/>
    <m/>
    <n v="240.17"/>
    <n v="22.61"/>
    <n v="262.77999999999997"/>
    <n v="185.07"/>
    <n v="447.85"/>
  </r>
  <r>
    <n v="27"/>
    <n v="106"/>
    <s v="Quinsam R"/>
    <s v="OPS"/>
    <s v="124"/>
    <s v="Chinook"/>
    <s v="3"/>
    <x v="0"/>
    <x v="12"/>
    <n v="106"/>
    <x v="11"/>
    <s v="CK-29"/>
    <s v="EAST VANCOUVER ISLAND-NORTH_FA_0.x"/>
    <s v="M"/>
    <s v="H"/>
    <n v="106"/>
    <s v="Quinsam River H"/>
    <n v="106"/>
    <s v="Quinsam R"/>
    <s v="JNST"/>
    <s v="S"/>
    <x v="1"/>
    <s v="181670"/>
    <n v="0"/>
    <s v="181670"/>
    <n v="2015"/>
    <s v="20150511"/>
    <s v="20150511"/>
    <n v="82"/>
    <n v="5.78"/>
    <m/>
    <s v="CWT"/>
    <s v="P"/>
    <s v="Y"/>
    <s v="Y"/>
    <s v="Y"/>
    <s v="Y"/>
    <n v="3.7000000000000002E-3"/>
    <x v="0"/>
    <n v="73992"/>
    <n v="204284"/>
    <x v="2"/>
    <n v="34578"/>
    <x v="1"/>
    <m/>
    <m/>
    <m/>
    <m/>
    <m/>
    <m/>
    <m/>
    <m/>
    <m/>
    <m/>
    <m/>
    <m/>
    <m/>
    <m/>
    <m/>
    <m/>
    <m/>
    <m/>
    <m/>
    <m/>
    <m/>
    <m/>
    <m/>
    <m/>
    <m/>
    <m/>
    <m/>
    <m/>
    <m/>
    <m/>
    <m/>
    <m/>
    <m/>
    <m/>
    <m/>
    <m/>
    <m/>
    <m/>
    <m/>
    <m/>
    <m/>
    <m/>
    <m/>
    <m/>
    <m/>
    <m/>
    <m/>
    <m/>
    <m/>
    <n v="17.420000000000002"/>
    <m/>
    <m/>
    <m/>
    <m/>
    <m/>
    <m/>
    <m/>
    <m/>
    <m/>
    <m/>
    <m/>
    <m/>
    <m/>
    <m/>
    <m/>
    <m/>
    <m/>
    <m/>
    <m/>
    <m/>
    <m/>
    <m/>
    <m/>
    <m/>
    <m/>
    <m/>
    <m/>
    <m/>
    <m/>
    <m/>
    <m/>
    <m/>
    <m/>
    <m/>
    <m/>
    <m/>
    <m/>
    <m/>
    <m/>
    <m/>
    <m/>
    <m/>
    <m/>
    <m/>
    <m/>
    <m/>
    <m/>
    <m/>
    <m/>
    <m/>
    <m/>
    <m/>
    <m/>
    <m/>
    <m/>
    <m/>
    <m/>
    <m/>
    <m/>
    <m/>
    <m/>
    <m/>
    <m/>
    <m/>
    <m/>
    <m/>
    <m/>
    <m/>
    <m/>
    <m/>
    <m/>
    <m/>
    <m/>
    <m/>
    <m/>
    <m/>
    <m/>
    <m/>
    <m/>
    <m/>
    <m/>
    <m/>
    <m/>
    <m/>
    <m/>
    <m/>
    <m/>
    <m/>
    <m/>
    <m/>
    <n v="10.85"/>
    <m/>
    <m/>
    <m/>
    <m/>
    <m/>
    <m/>
    <m/>
    <m/>
    <m/>
    <m/>
    <m/>
    <m/>
    <m/>
    <m/>
    <m/>
    <m/>
    <m/>
    <m/>
    <n v="21.57"/>
    <m/>
    <m/>
    <m/>
    <m/>
    <n v="5.54"/>
    <n v="25.64"/>
    <m/>
    <m/>
    <n v="28.27"/>
    <n v="21.57"/>
    <n v="49.84"/>
    <n v="31.18"/>
    <n v="81.02000000000001"/>
  </r>
  <r>
    <n v="27"/>
    <n v="106"/>
    <s v="Quinsam R"/>
    <s v="OPS"/>
    <s v="124"/>
    <s v="Chinook"/>
    <s v="3"/>
    <x v="0"/>
    <x v="12"/>
    <n v="106"/>
    <x v="11"/>
    <s v="CK-29"/>
    <s v="EAST VANCOUVER ISLAND-NORTH_FA_0.x"/>
    <s v="M"/>
    <s v="H"/>
    <n v="106"/>
    <s v="Quinsam River H"/>
    <n v="106"/>
    <s v="Quinsam R"/>
    <s v="JNST"/>
    <s v="S"/>
    <x v="1"/>
    <s v="182997"/>
    <n v="0"/>
    <s v="182997"/>
    <n v="2015"/>
    <s v="20150617"/>
    <s v="20150617"/>
    <n v="99"/>
    <n v="10.5"/>
    <s v="Delayed release group."/>
    <s v="CWT"/>
    <s v="B"/>
    <s v="Y"/>
    <s v="Y"/>
    <s v="Y"/>
    <s v="N"/>
    <n v="4.0000000000000001E-3"/>
    <x v="0"/>
    <n v="27602"/>
    <n v="61270"/>
    <x v="4"/>
    <n v="34979"/>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9"/>
    <m/>
    <m/>
    <m/>
    <m/>
    <n v="2.97"/>
    <n v="3.93"/>
    <n v="2.02"/>
    <m/>
    <n v="0"/>
    <n v="2.69"/>
    <n v="2.69"/>
    <n v="8.92"/>
    <n v="11.61"/>
  </r>
  <r>
    <n v="27"/>
    <n v="106"/>
    <s v="Quinsam R"/>
    <s v="OPS"/>
    <s v="124"/>
    <s v="Chinook"/>
    <s v="3"/>
    <x v="0"/>
    <x v="12"/>
    <n v="106"/>
    <x v="11"/>
    <s v="CK-29"/>
    <s v="EAST VANCOUVER ISLAND-NORTH_FA_0.x"/>
    <s v="M"/>
    <s v="H"/>
    <n v="106"/>
    <s v="Quinsam River H"/>
    <n v="106"/>
    <s v="Quinsam R"/>
    <s v="JNST"/>
    <s v="S"/>
    <x v="1"/>
    <s v="182997"/>
    <n v="0"/>
    <s v="182997"/>
    <n v="2015"/>
    <s v="20150617"/>
    <s v="20150617"/>
    <n v="99"/>
    <n v="10.5"/>
    <s v="Delayed release group."/>
    <s v="CWT"/>
    <s v="B"/>
    <s v="Y"/>
    <s v="Y"/>
    <s v="Y"/>
    <s v="N"/>
    <n v="4.0000000000000001E-3"/>
    <x v="0"/>
    <n v="27602"/>
    <n v="61270"/>
    <x v="0"/>
    <n v="34979"/>
    <x v="18"/>
    <m/>
    <m/>
    <m/>
    <m/>
    <m/>
    <m/>
    <m/>
    <m/>
    <m/>
    <m/>
    <m/>
    <m/>
    <m/>
    <m/>
    <m/>
    <m/>
    <m/>
    <m/>
    <m/>
    <m/>
    <m/>
    <m/>
    <m/>
    <m/>
    <m/>
    <m/>
    <m/>
    <m/>
    <m/>
    <m/>
    <m/>
    <m/>
    <m/>
    <m/>
    <m/>
    <m/>
    <m/>
    <m/>
    <m/>
    <m/>
    <m/>
    <m/>
    <m/>
    <m/>
    <m/>
    <m/>
    <m/>
    <n v="8.3699999999999992"/>
    <m/>
    <m/>
    <m/>
    <m/>
    <m/>
    <m/>
    <m/>
    <m/>
    <m/>
    <m/>
    <m/>
    <m/>
    <m/>
    <m/>
    <m/>
    <m/>
    <m/>
    <m/>
    <m/>
    <m/>
    <m/>
    <m/>
    <m/>
    <m/>
    <m/>
    <m/>
    <m/>
    <m/>
    <m/>
    <m/>
    <m/>
    <m/>
    <m/>
    <m/>
    <m/>
    <m/>
    <m/>
    <m/>
    <m/>
    <m/>
    <m/>
    <m/>
    <m/>
    <m/>
    <m/>
    <m/>
    <m/>
    <m/>
    <m/>
    <m/>
    <m/>
    <m/>
    <m/>
    <m/>
    <m/>
    <m/>
    <m/>
    <m/>
    <m/>
    <m/>
    <m/>
    <m/>
    <m/>
    <m/>
    <m/>
    <m/>
    <m/>
    <m/>
    <m/>
    <m/>
    <m/>
    <m/>
    <m/>
    <m/>
    <m/>
    <m/>
    <m/>
    <m/>
    <m/>
    <m/>
    <m/>
    <m/>
    <m/>
    <m/>
    <m/>
    <m/>
    <m/>
    <m/>
    <n v="15.45"/>
    <m/>
    <m/>
    <m/>
    <m/>
    <m/>
    <m/>
    <m/>
    <m/>
    <m/>
    <m/>
    <n v="15.45"/>
    <m/>
    <m/>
    <m/>
    <m/>
    <m/>
    <m/>
    <m/>
    <m/>
    <m/>
    <m/>
    <m/>
    <n v="8.34"/>
    <m/>
    <m/>
    <m/>
    <m/>
    <n v="21.68"/>
    <n v="36.47"/>
    <m/>
    <m/>
    <n v="39.270000000000003"/>
    <n v="8.34"/>
    <n v="47.61"/>
    <n v="58.15"/>
    <n v="105.75999999999999"/>
  </r>
  <r>
    <n v="27"/>
    <n v="106"/>
    <s v="Quinsam R"/>
    <s v="OPS"/>
    <s v="124"/>
    <s v="Chinook"/>
    <s v="3"/>
    <x v="0"/>
    <x v="12"/>
    <n v="106"/>
    <x v="11"/>
    <s v="CK-29"/>
    <s v="EAST VANCOUVER ISLAND-NORTH_FA_0.x"/>
    <s v="M"/>
    <s v="H"/>
    <n v="106"/>
    <s v="Quinsam River H"/>
    <n v="106"/>
    <s v="Quinsam R"/>
    <s v="JNST"/>
    <s v="S"/>
    <x v="1"/>
    <s v="182997"/>
    <n v="0"/>
    <s v="182997"/>
    <n v="2015"/>
    <s v="20150617"/>
    <s v="20150617"/>
    <n v="99"/>
    <n v="10.5"/>
    <s v="Delayed release group."/>
    <s v="CWT"/>
    <s v="B"/>
    <s v="Y"/>
    <s v="Y"/>
    <s v="Y"/>
    <s v="N"/>
    <n v="4.0000000000000001E-3"/>
    <x v="0"/>
    <n v="27602"/>
    <n v="61270"/>
    <x v="1"/>
    <n v="34979"/>
    <x v="0"/>
    <m/>
    <m/>
    <m/>
    <m/>
    <m/>
    <m/>
    <m/>
    <m/>
    <m/>
    <m/>
    <m/>
    <m/>
    <m/>
    <n v="6.73"/>
    <m/>
    <m/>
    <m/>
    <m/>
    <m/>
    <m/>
    <m/>
    <m/>
    <m/>
    <m/>
    <m/>
    <m/>
    <n v="6.66"/>
    <m/>
    <n v="14.47"/>
    <m/>
    <m/>
    <m/>
    <m/>
    <m/>
    <m/>
    <m/>
    <m/>
    <m/>
    <m/>
    <m/>
    <m/>
    <m/>
    <m/>
    <m/>
    <m/>
    <m/>
    <m/>
    <m/>
    <m/>
    <n v="16.07"/>
    <m/>
    <m/>
    <m/>
    <m/>
    <m/>
    <m/>
    <m/>
    <m/>
    <m/>
    <m/>
    <m/>
    <m/>
    <m/>
    <m/>
    <m/>
    <m/>
    <m/>
    <m/>
    <m/>
    <m/>
    <m/>
    <m/>
    <m/>
    <m/>
    <m/>
    <m/>
    <m/>
    <m/>
    <m/>
    <m/>
    <m/>
    <m/>
    <m/>
    <m/>
    <m/>
    <m/>
    <m/>
    <m/>
    <m/>
    <m/>
    <m/>
    <m/>
    <m/>
    <m/>
    <m/>
    <m/>
    <m/>
    <m/>
    <m/>
    <m/>
    <m/>
    <m/>
    <m/>
    <m/>
    <m/>
    <m/>
    <m/>
    <m/>
    <m/>
    <m/>
    <m/>
    <m/>
    <m/>
    <m/>
    <m/>
    <m/>
    <m/>
    <m/>
    <m/>
    <m/>
    <m/>
    <m/>
    <m/>
    <n v="14.85"/>
    <m/>
    <m/>
    <m/>
    <m/>
    <m/>
    <m/>
    <m/>
    <n v="14.85"/>
    <m/>
    <m/>
    <m/>
    <m/>
    <m/>
    <m/>
    <m/>
    <m/>
    <m/>
    <m/>
    <m/>
    <n v="30.18"/>
    <m/>
    <m/>
    <m/>
    <n v="30.18"/>
    <m/>
    <m/>
    <m/>
    <m/>
    <m/>
    <m/>
    <m/>
    <m/>
    <m/>
    <m/>
    <m/>
    <n v="14.49"/>
    <m/>
    <m/>
    <m/>
    <m/>
    <n v="43.45"/>
    <n v="114.28"/>
    <m/>
    <m/>
    <n v="133.99"/>
    <n v="14.49"/>
    <n v="148.47999999999999"/>
    <n v="157.72999999999999"/>
    <n v="306.21000000000004"/>
  </r>
  <r>
    <n v="27"/>
    <n v="106"/>
    <s v="Quinsam R"/>
    <s v="OPS"/>
    <s v="124"/>
    <s v="Chinook"/>
    <s v="3"/>
    <x v="0"/>
    <x v="12"/>
    <n v="106"/>
    <x v="11"/>
    <s v="CK-29"/>
    <s v="EAST VANCOUVER ISLAND-NORTH_FA_0.x"/>
    <s v="M"/>
    <s v="H"/>
    <n v="106"/>
    <s v="Quinsam River H"/>
    <n v="106"/>
    <s v="Quinsam R"/>
    <s v="JNST"/>
    <s v="S"/>
    <x v="1"/>
    <s v="182997"/>
    <n v="0"/>
    <s v="182997"/>
    <n v="2015"/>
    <s v="20150617"/>
    <s v="20150617"/>
    <n v="99"/>
    <n v="10.5"/>
    <s v="Delayed release group."/>
    <s v="CWT"/>
    <s v="B"/>
    <s v="Y"/>
    <s v="Y"/>
    <s v="Y"/>
    <s v="N"/>
    <n v="4.0000000000000001E-3"/>
    <x v="0"/>
    <n v="27602"/>
    <n v="61270"/>
    <x v="2"/>
    <n v="34979"/>
    <x v="1"/>
    <m/>
    <m/>
    <m/>
    <m/>
    <m/>
    <m/>
    <m/>
    <m/>
    <m/>
    <m/>
    <m/>
    <m/>
    <m/>
    <n v="12.56"/>
    <m/>
    <m/>
    <m/>
    <m/>
    <m/>
    <m/>
    <m/>
    <m/>
    <m/>
    <m/>
    <m/>
    <m/>
    <m/>
    <m/>
    <n v="10.7"/>
    <m/>
    <m/>
    <m/>
    <m/>
    <m/>
    <m/>
    <m/>
    <m/>
    <m/>
    <m/>
    <m/>
    <m/>
    <m/>
    <m/>
    <m/>
    <m/>
    <m/>
    <m/>
    <m/>
    <m/>
    <m/>
    <m/>
    <m/>
    <m/>
    <m/>
    <m/>
    <m/>
    <m/>
    <m/>
    <m/>
    <m/>
    <m/>
    <m/>
    <m/>
    <m/>
    <m/>
    <m/>
    <m/>
    <m/>
    <m/>
    <m/>
    <m/>
    <m/>
    <m/>
    <m/>
    <m/>
    <m/>
    <m/>
    <m/>
    <m/>
    <m/>
    <m/>
    <m/>
    <m/>
    <m/>
    <m/>
    <m/>
    <m/>
    <m/>
    <m/>
    <m/>
    <m/>
    <m/>
    <m/>
    <m/>
    <m/>
    <m/>
    <m/>
    <m/>
    <m/>
    <m/>
    <m/>
    <m/>
    <m/>
    <m/>
    <m/>
    <m/>
    <m/>
    <m/>
    <m/>
    <m/>
    <m/>
    <m/>
    <m/>
    <m/>
    <m/>
    <m/>
    <m/>
    <m/>
    <m/>
    <m/>
    <m/>
    <m/>
    <m/>
    <m/>
    <m/>
    <m/>
    <m/>
    <m/>
    <m/>
    <m/>
    <m/>
    <m/>
    <m/>
    <m/>
    <m/>
    <m/>
    <m/>
    <m/>
    <m/>
    <m/>
    <m/>
    <m/>
    <m/>
    <m/>
    <m/>
    <m/>
    <m/>
    <m/>
    <m/>
    <m/>
    <m/>
    <m/>
    <m/>
    <m/>
    <m/>
    <m/>
    <m/>
    <m/>
    <m/>
    <m/>
    <m/>
    <m/>
    <m/>
    <m/>
    <n v="0.96"/>
    <n v="1.28"/>
    <m/>
    <m/>
    <n v="23.26"/>
    <n v="0"/>
    <n v="23.26"/>
    <n v="2.2400000000000002"/>
    <n v="25.5"/>
  </r>
  <r>
    <n v="27"/>
    <n v="106"/>
    <s v="Quinsam R"/>
    <s v="OPS"/>
    <s v="124"/>
    <s v="Chinook"/>
    <s v="3"/>
    <x v="0"/>
    <x v="12"/>
    <n v="106"/>
    <x v="11"/>
    <s v="CK-29"/>
    <s v="EAST VANCOUVER ISLAND-NORTH_FA_0.x"/>
    <s v="M"/>
    <s v="H"/>
    <n v="106"/>
    <s v="Quinsam River H"/>
    <n v="106"/>
    <s v="Quinsam R"/>
    <s v="JNST"/>
    <s v="S"/>
    <x v="1"/>
    <s v="182998"/>
    <n v="0"/>
    <s v="182998"/>
    <n v="2015"/>
    <s v="20150617"/>
    <s v="20150617"/>
    <n v="99"/>
    <n v="10.5"/>
    <s v="Delayed release group."/>
    <s v="CWT"/>
    <s v="B"/>
    <s v="Y"/>
    <s v="Y"/>
    <s v="Y"/>
    <s v="N"/>
    <n v="4.0000000000000001E-3"/>
    <x v="0"/>
    <n v="28323"/>
    <n v="62869"/>
    <x v="4"/>
    <n v="34980"/>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3"/>
    <n v="0.86"/>
    <m/>
    <m/>
    <n v="0"/>
    <n v="0"/>
    <n v="0"/>
    <n v="1.59"/>
    <n v="1.5899999999999999"/>
  </r>
  <r>
    <n v="27"/>
    <n v="106"/>
    <s v="Quinsam R"/>
    <s v="OPS"/>
    <s v="124"/>
    <s v="Chinook"/>
    <s v="3"/>
    <x v="0"/>
    <x v="12"/>
    <n v="106"/>
    <x v="11"/>
    <s v="CK-29"/>
    <s v="EAST VANCOUVER ISLAND-NORTH_FA_0.x"/>
    <s v="M"/>
    <s v="H"/>
    <n v="106"/>
    <s v="Quinsam River H"/>
    <n v="106"/>
    <s v="Quinsam R"/>
    <s v="JNST"/>
    <s v="S"/>
    <x v="1"/>
    <s v="182998"/>
    <n v="0"/>
    <s v="182998"/>
    <n v="2015"/>
    <s v="20150617"/>
    <s v="20150617"/>
    <n v="99"/>
    <n v="10.5"/>
    <s v="Delayed release group."/>
    <s v="CWT"/>
    <s v="B"/>
    <s v="Y"/>
    <s v="Y"/>
    <s v="Y"/>
    <s v="N"/>
    <n v="4.0000000000000001E-3"/>
    <x v="0"/>
    <n v="28323"/>
    <n v="62869"/>
    <x v="0"/>
    <n v="34980"/>
    <x v="18"/>
    <m/>
    <m/>
    <m/>
    <m/>
    <m/>
    <m/>
    <m/>
    <m/>
    <m/>
    <m/>
    <m/>
    <m/>
    <m/>
    <n v="13.36"/>
    <m/>
    <m/>
    <m/>
    <m/>
    <m/>
    <m/>
    <m/>
    <m/>
    <m/>
    <m/>
    <m/>
    <m/>
    <n v="8.24"/>
    <m/>
    <m/>
    <m/>
    <m/>
    <m/>
    <m/>
    <m/>
    <n v="8.81"/>
    <m/>
    <m/>
    <m/>
    <m/>
    <m/>
    <m/>
    <m/>
    <m/>
    <m/>
    <m/>
    <m/>
    <m/>
    <m/>
    <m/>
    <n v="19.14"/>
    <m/>
    <m/>
    <m/>
    <m/>
    <m/>
    <m/>
    <m/>
    <m/>
    <m/>
    <m/>
    <m/>
    <m/>
    <m/>
    <m/>
    <m/>
    <m/>
    <m/>
    <m/>
    <m/>
    <m/>
    <m/>
    <m/>
    <m/>
    <m/>
    <m/>
    <m/>
    <m/>
    <m/>
    <m/>
    <m/>
    <m/>
    <m/>
    <m/>
    <m/>
    <m/>
    <m/>
    <m/>
    <m/>
    <m/>
    <m/>
    <m/>
    <m/>
    <m/>
    <m/>
    <m/>
    <m/>
    <m/>
    <m/>
    <m/>
    <m/>
    <m/>
    <m/>
    <m/>
    <m/>
    <m/>
    <m/>
    <m/>
    <m/>
    <m/>
    <m/>
    <m/>
    <m/>
    <m/>
    <n v="2.2200000000000002"/>
    <m/>
    <m/>
    <m/>
    <m/>
    <n v="25.88"/>
    <m/>
    <m/>
    <m/>
    <m/>
    <m/>
    <m/>
    <m/>
    <m/>
    <m/>
    <m/>
    <m/>
    <m/>
    <n v="17.87"/>
    <m/>
    <m/>
    <m/>
    <m/>
    <n v="15.45"/>
    <m/>
    <m/>
    <m/>
    <m/>
    <m/>
    <m/>
    <m/>
    <m/>
    <m/>
    <m/>
    <m/>
    <m/>
    <m/>
    <m/>
    <m/>
    <m/>
    <m/>
    <m/>
    <m/>
    <m/>
    <m/>
    <m/>
    <n v="5.42"/>
    <m/>
    <m/>
    <m/>
    <m/>
    <n v="16.23"/>
    <n v="27.2"/>
    <m/>
    <m/>
    <n v="110.97"/>
    <n v="5.42"/>
    <n v="116.39"/>
    <n v="43.43"/>
    <n v="159.82"/>
  </r>
  <r>
    <n v="27"/>
    <n v="106"/>
    <s v="Quinsam R"/>
    <s v="OPS"/>
    <s v="124"/>
    <s v="Chinook"/>
    <s v="3"/>
    <x v="0"/>
    <x v="12"/>
    <n v="106"/>
    <x v="11"/>
    <s v="CK-29"/>
    <s v="EAST VANCOUVER ISLAND-NORTH_FA_0.x"/>
    <s v="M"/>
    <s v="H"/>
    <n v="106"/>
    <s v="Quinsam River H"/>
    <n v="106"/>
    <s v="Quinsam R"/>
    <s v="JNST"/>
    <s v="S"/>
    <x v="1"/>
    <s v="182998"/>
    <n v="0"/>
    <s v="182998"/>
    <n v="2015"/>
    <s v="20150617"/>
    <s v="20150617"/>
    <n v="99"/>
    <n v="10.5"/>
    <s v="Delayed release group."/>
    <s v="CWT"/>
    <s v="B"/>
    <s v="Y"/>
    <s v="Y"/>
    <s v="Y"/>
    <s v="N"/>
    <n v="4.0000000000000001E-3"/>
    <x v="0"/>
    <n v="28323"/>
    <n v="62869"/>
    <x v="1"/>
    <n v="34980"/>
    <x v="0"/>
    <m/>
    <m/>
    <m/>
    <m/>
    <m/>
    <m/>
    <m/>
    <m/>
    <m/>
    <m/>
    <m/>
    <m/>
    <m/>
    <n v="6.73"/>
    <m/>
    <m/>
    <m/>
    <m/>
    <m/>
    <m/>
    <m/>
    <m/>
    <m/>
    <m/>
    <m/>
    <m/>
    <m/>
    <m/>
    <n v="14.47"/>
    <m/>
    <m/>
    <m/>
    <m/>
    <m/>
    <n v="14.47"/>
    <m/>
    <m/>
    <m/>
    <m/>
    <m/>
    <m/>
    <m/>
    <m/>
    <m/>
    <m/>
    <m/>
    <m/>
    <m/>
    <m/>
    <n v="32.14"/>
    <m/>
    <m/>
    <m/>
    <m/>
    <m/>
    <m/>
    <m/>
    <m/>
    <m/>
    <m/>
    <m/>
    <m/>
    <m/>
    <m/>
    <m/>
    <m/>
    <m/>
    <m/>
    <m/>
    <m/>
    <m/>
    <m/>
    <m/>
    <m/>
    <m/>
    <m/>
    <m/>
    <m/>
    <m/>
    <m/>
    <m/>
    <m/>
    <m/>
    <m/>
    <m/>
    <m/>
    <m/>
    <m/>
    <m/>
    <m/>
    <m/>
    <m/>
    <m/>
    <m/>
    <m/>
    <m/>
    <m/>
    <m/>
    <m/>
    <m/>
    <m/>
    <m/>
    <m/>
    <m/>
    <m/>
    <m/>
    <m/>
    <m/>
    <m/>
    <m/>
    <m/>
    <m/>
    <m/>
    <m/>
    <m/>
    <m/>
    <m/>
    <m/>
    <m/>
    <m/>
    <m/>
    <m/>
    <m/>
    <m/>
    <m/>
    <m/>
    <m/>
    <m/>
    <m/>
    <m/>
    <m/>
    <m/>
    <m/>
    <m/>
    <m/>
    <m/>
    <n v="15.09"/>
    <m/>
    <m/>
    <m/>
    <n v="15.09"/>
    <m/>
    <m/>
    <m/>
    <m/>
    <m/>
    <m/>
    <m/>
    <m/>
    <m/>
    <m/>
    <m/>
    <m/>
    <m/>
    <m/>
    <m/>
    <m/>
    <n v="6.73"/>
    <m/>
    <n v="9.48"/>
    <m/>
    <m/>
    <m/>
    <m/>
    <n v="40.96"/>
    <n v="104.08"/>
    <m/>
    <m/>
    <n v="104.72"/>
    <n v="9.48"/>
    <n v="114.2"/>
    <n v="145.04"/>
    <n v="259.24"/>
  </r>
  <r>
    <n v="27"/>
    <n v="106"/>
    <s v="Quinsam R"/>
    <s v="OPS"/>
    <s v="124"/>
    <s v="Chinook"/>
    <s v="3"/>
    <x v="0"/>
    <x v="12"/>
    <n v="106"/>
    <x v="11"/>
    <s v="CK-29"/>
    <s v="EAST VANCOUVER ISLAND-NORTH_FA_0.x"/>
    <s v="M"/>
    <s v="H"/>
    <n v="106"/>
    <s v="Quinsam River H"/>
    <n v="106"/>
    <s v="Quinsam R"/>
    <s v="JNST"/>
    <s v="S"/>
    <x v="1"/>
    <s v="182998"/>
    <n v="0"/>
    <s v="182998"/>
    <n v="2015"/>
    <s v="20150617"/>
    <s v="20150617"/>
    <n v="99"/>
    <n v="10.5"/>
    <s v="Delayed release group."/>
    <s v="CWT"/>
    <s v="B"/>
    <s v="Y"/>
    <s v="Y"/>
    <s v="Y"/>
    <s v="N"/>
    <n v="4.0000000000000001E-3"/>
    <x v="0"/>
    <n v="28323"/>
    <n v="62869"/>
    <x v="2"/>
    <n v="34980"/>
    <x v="1"/>
    <m/>
    <m/>
    <m/>
    <m/>
    <m/>
    <m/>
    <m/>
    <m/>
    <m/>
    <m/>
    <m/>
    <m/>
    <m/>
    <m/>
    <m/>
    <m/>
    <m/>
    <m/>
    <m/>
    <m/>
    <m/>
    <m/>
    <m/>
    <m/>
    <m/>
    <m/>
    <m/>
    <m/>
    <m/>
    <m/>
    <m/>
    <m/>
    <m/>
    <m/>
    <m/>
    <m/>
    <m/>
    <m/>
    <m/>
    <m/>
    <m/>
    <m/>
    <m/>
    <m/>
    <m/>
    <m/>
    <m/>
    <m/>
    <m/>
    <n v="14.01"/>
    <m/>
    <m/>
    <m/>
    <m/>
    <m/>
    <m/>
    <m/>
    <m/>
    <m/>
    <m/>
    <m/>
    <m/>
    <m/>
    <m/>
    <m/>
    <m/>
    <m/>
    <m/>
    <m/>
    <m/>
    <m/>
    <m/>
    <m/>
    <m/>
    <m/>
    <m/>
    <m/>
    <m/>
    <m/>
    <m/>
    <m/>
    <m/>
    <m/>
    <m/>
    <m/>
    <m/>
    <m/>
    <m/>
    <m/>
    <m/>
    <m/>
    <m/>
    <m/>
    <m/>
    <m/>
    <m/>
    <m/>
    <m/>
    <m/>
    <m/>
    <m/>
    <m/>
    <m/>
    <m/>
    <m/>
    <m/>
    <m/>
    <m/>
    <m/>
    <m/>
    <m/>
    <m/>
    <m/>
    <m/>
    <m/>
    <m/>
    <m/>
    <m/>
    <m/>
    <m/>
    <m/>
    <m/>
    <m/>
    <m/>
    <m/>
    <m/>
    <m/>
    <m/>
    <m/>
    <m/>
    <m/>
    <m/>
    <m/>
    <m/>
    <m/>
    <m/>
    <m/>
    <m/>
    <m/>
    <m/>
    <m/>
    <m/>
    <m/>
    <m/>
    <m/>
    <m/>
    <m/>
    <m/>
    <m/>
    <m/>
    <m/>
    <m/>
    <m/>
    <m/>
    <m/>
    <m/>
    <m/>
    <m/>
    <m/>
    <m/>
    <m/>
    <m/>
    <m/>
    <m/>
    <n v="2.12"/>
    <n v="7"/>
    <m/>
    <m/>
    <n v="14.01"/>
    <n v="0"/>
    <n v="14.01"/>
    <n v="9.1199999999999992"/>
    <n v="23.13"/>
  </r>
  <r>
    <n v="27"/>
    <n v="106"/>
    <s v="Quinsam R"/>
    <s v="OPS"/>
    <s v="124"/>
    <s v="Chinook"/>
    <s v="3"/>
    <x v="0"/>
    <x v="12"/>
    <n v="106"/>
    <x v="11"/>
    <s v="CK-29"/>
    <s v="EAST VANCOUVER ISLAND-NORTH_FA_0.x"/>
    <s v="M"/>
    <s v="H"/>
    <n v="106"/>
    <s v="Quinsam River H"/>
    <n v="106"/>
    <s v="Quinsam R"/>
    <s v="JNST"/>
    <s v="S"/>
    <x v="1"/>
    <s v="182999"/>
    <n v="0"/>
    <s v="182999"/>
    <n v="2015"/>
    <s v="20150617"/>
    <s v="20150617"/>
    <n v="99"/>
    <n v="10.5"/>
    <s v="Delayed release group."/>
    <s v="CWT"/>
    <s v="B"/>
    <s v="Y"/>
    <s v="Y"/>
    <s v="Y"/>
    <s v="N"/>
    <n v="4.0000000000000001E-3"/>
    <x v="0"/>
    <n v="28562"/>
    <n v="63399"/>
    <x v="4"/>
    <n v="34978"/>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3"/>
    <n v="0.86"/>
    <m/>
    <m/>
    <n v="0"/>
    <n v="0"/>
    <n v="0"/>
    <n v="1.59"/>
    <n v="1.5899999999999999"/>
  </r>
  <r>
    <n v="27"/>
    <n v="106"/>
    <s v="Quinsam R"/>
    <s v="OPS"/>
    <s v="124"/>
    <s v="Chinook"/>
    <s v="3"/>
    <x v="0"/>
    <x v="12"/>
    <n v="106"/>
    <x v="11"/>
    <s v="CK-29"/>
    <s v="EAST VANCOUVER ISLAND-NORTH_FA_0.x"/>
    <s v="M"/>
    <s v="H"/>
    <n v="106"/>
    <s v="Quinsam River H"/>
    <n v="106"/>
    <s v="Quinsam R"/>
    <s v="JNST"/>
    <s v="S"/>
    <x v="1"/>
    <s v="182999"/>
    <n v="0"/>
    <s v="182999"/>
    <n v="2015"/>
    <s v="20150617"/>
    <s v="20150617"/>
    <n v="99"/>
    <n v="10.5"/>
    <s v="Delayed release group."/>
    <s v="CWT"/>
    <s v="B"/>
    <s v="Y"/>
    <s v="Y"/>
    <s v="Y"/>
    <s v="N"/>
    <n v="4.0000000000000001E-3"/>
    <x v="0"/>
    <n v="28562"/>
    <n v="63399"/>
    <x v="0"/>
    <n v="34978"/>
    <x v="18"/>
    <m/>
    <m/>
    <m/>
    <m/>
    <m/>
    <m/>
    <m/>
    <m/>
    <m/>
    <m/>
    <m/>
    <m/>
    <m/>
    <m/>
    <m/>
    <m/>
    <m/>
    <m/>
    <m/>
    <m/>
    <m/>
    <m/>
    <m/>
    <m/>
    <m/>
    <m/>
    <m/>
    <m/>
    <m/>
    <m/>
    <m/>
    <m/>
    <m/>
    <m/>
    <m/>
    <m/>
    <m/>
    <m/>
    <m/>
    <m/>
    <m/>
    <m/>
    <m/>
    <m/>
    <m/>
    <m/>
    <m/>
    <m/>
    <m/>
    <m/>
    <m/>
    <m/>
    <m/>
    <m/>
    <m/>
    <m/>
    <m/>
    <m/>
    <m/>
    <m/>
    <m/>
    <m/>
    <m/>
    <m/>
    <m/>
    <m/>
    <m/>
    <m/>
    <m/>
    <m/>
    <m/>
    <m/>
    <m/>
    <m/>
    <m/>
    <m/>
    <m/>
    <m/>
    <m/>
    <m/>
    <m/>
    <m/>
    <m/>
    <m/>
    <m/>
    <m/>
    <m/>
    <m/>
    <m/>
    <m/>
    <m/>
    <m/>
    <m/>
    <m/>
    <m/>
    <m/>
    <m/>
    <m/>
    <m/>
    <m/>
    <m/>
    <m/>
    <m/>
    <m/>
    <m/>
    <m/>
    <m/>
    <m/>
    <m/>
    <m/>
    <m/>
    <m/>
    <m/>
    <m/>
    <m/>
    <m/>
    <m/>
    <m/>
    <m/>
    <m/>
    <m/>
    <m/>
    <m/>
    <m/>
    <m/>
    <m/>
    <m/>
    <m/>
    <m/>
    <m/>
    <m/>
    <n v="17.87"/>
    <m/>
    <m/>
    <m/>
    <m/>
    <n v="15.45"/>
    <m/>
    <m/>
    <m/>
    <m/>
    <m/>
    <m/>
    <m/>
    <m/>
    <m/>
    <m/>
    <m/>
    <m/>
    <m/>
    <m/>
    <m/>
    <m/>
    <m/>
    <m/>
    <m/>
    <m/>
    <m/>
    <m/>
    <n v="20.51"/>
    <m/>
    <m/>
    <m/>
    <m/>
    <n v="19.64"/>
    <n v="38.119999999999997"/>
    <m/>
    <m/>
    <n v="33.32"/>
    <n v="20.51"/>
    <n v="53.83"/>
    <n v="57.76"/>
    <n v="111.59"/>
  </r>
  <r>
    <n v="27"/>
    <n v="106"/>
    <s v="Quinsam R"/>
    <s v="OPS"/>
    <s v="124"/>
    <s v="Chinook"/>
    <s v="3"/>
    <x v="0"/>
    <x v="12"/>
    <n v="106"/>
    <x v="11"/>
    <s v="CK-29"/>
    <s v="EAST VANCOUVER ISLAND-NORTH_FA_0.x"/>
    <s v="M"/>
    <s v="H"/>
    <n v="106"/>
    <s v="Quinsam River H"/>
    <n v="106"/>
    <s v="Quinsam R"/>
    <s v="JNST"/>
    <s v="S"/>
    <x v="1"/>
    <s v="182999"/>
    <n v="0"/>
    <s v="182999"/>
    <n v="2015"/>
    <s v="20150617"/>
    <s v="20150617"/>
    <n v="99"/>
    <n v="10.5"/>
    <s v="Delayed release group."/>
    <s v="CWT"/>
    <s v="B"/>
    <s v="Y"/>
    <s v="Y"/>
    <s v="Y"/>
    <s v="N"/>
    <n v="4.0000000000000001E-3"/>
    <x v="0"/>
    <n v="28562"/>
    <n v="63399"/>
    <x v="1"/>
    <n v="34978"/>
    <x v="0"/>
    <m/>
    <m/>
    <m/>
    <m/>
    <m/>
    <m/>
    <m/>
    <m/>
    <m/>
    <m/>
    <m/>
    <m/>
    <m/>
    <n v="6.73"/>
    <m/>
    <m/>
    <m/>
    <m/>
    <m/>
    <m/>
    <m/>
    <m/>
    <m/>
    <m/>
    <m/>
    <m/>
    <m/>
    <m/>
    <n v="14.47"/>
    <m/>
    <m/>
    <m/>
    <m/>
    <m/>
    <m/>
    <m/>
    <m/>
    <m/>
    <m/>
    <m/>
    <m/>
    <m/>
    <m/>
    <m/>
    <m/>
    <m/>
    <m/>
    <m/>
    <m/>
    <n v="16.07"/>
    <m/>
    <m/>
    <m/>
    <m/>
    <m/>
    <m/>
    <m/>
    <m/>
    <m/>
    <m/>
    <m/>
    <m/>
    <m/>
    <m/>
    <m/>
    <m/>
    <m/>
    <m/>
    <m/>
    <m/>
    <m/>
    <m/>
    <m/>
    <m/>
    <m/>
    <m/>
    <m/>
    <m/>
    <m/>
    <m/>
    <m/>
    <m/>
    <m/>
    <m/>
    <m/>
    <m/>
    <m/>
    <m/>
    <m/>
    <m/>
    <m/>
    <m/>
    <m/>
    <m/>
    <m/>
    <m/>
    <m/>
    <m/>
    <m/>
    <m/>
    <m/>
    <m/>
    <m/>
    <m/>
    <m/>
    <m/>
    <n v="10.14"/>
    <m/>
    <m/>
    <m/>
    <m/>
    <m/>
    <m/>
    <m/>
    <m/>
    <m/>
    <m/>
    <m/>
    <m/>
    <m/>
    <m/>
    <m/>
    <m/>
    <n v="14.85"/>
    <m/>
    <m/>
    <m/>
    <m/>
    <m/>
    <m/>
    <m/>
    <n v="79.27"/>
    <m/>
    <m/>
    <m/>
    <m/>
    <m/>
    <m/>
    <m/>
    <m/>
    <n v="15.09"/>
    <m/>
    <m/>
    <n v="15.09"/>
    <m/>
    <m/>
    <m/>
    <n v="15.09"/>
    <m/>
    <m/>
    <m/>
    <m/>
    <m/>
    <m/>
    <m/>
    <m/>
    <m/>
    <m/>
    <m/>
    <n v="34.94"/>
    <m/>
    <m/>
    <m/>
    <m/>
    <n v="42.1"/>
    <n v="70.77"/>
    <m/>
    <m/>
    <n v="186.8"/>
    <n v="34.94"/>
    <n v="221.74"/>
    <n v="112.87"/>
    <n v="334.61"/>
  </r>
  <r>
    <n v="27"/>
    <n v="106"/>
    <s v="Quinsam R"/>
    <s v="OPS"/>
    <s v="124"/>
    <s v="Chinook"/>
    <s v="3"/>
    <x v="0"/>
    <x v="12"/>
    <n v="106"/>
    <x v="11"/>
    <s v="CK-29"/>
    <s v="EAST VANCOUVER ISLAND-NORTH_FA_0.x"/>
    <s v="M"/>
    <s v="H"/>
    <n v="106"/>
    <s v="Quinsam River H"/>
    <n v="106"/>
    <s v="Quinsam R"/>
    <s v="JNST"/>
    <s v="S"/>
    <x v="1"/>
    <s v="182999"/>
    <n v="0"/>
    <s v="182999"/>
    <n v="2015"/>
    <s v="20150617"/>
    <s v="20150617"/>
    <n v="99"/>
    <n v="10.5"/>
    <s v="Delayed release group."/>
    <s v="CWT"/>
    <s v="B"/>
    <s v="Y"/>
    <s v="Y"/>
    <s v="Y"/>
    <s v="N"/>
    <n v="4.0000000000000001E-3"/>
    <x v="0"/>
    <n v="28562"/>
    <n v="63399"/>
    <x v="2"/>
    <n v="34978"/>
    <x v="1"/>
    <m/>
    <m/>
    <m/>
    <m/>
    <m/>
    <m/>
    <m/>
    <m/>
    <m/>
    <m/>
    <m/>
    <m/>
    <m/>
    <m/>
    <m/>
    <m/>
    <m/>
    <m/>
    <m/>
    <m/>
    <m/>
    <m/>
    <m/>
    <m/>
    <m/>
    <m/>
    <m/>
    <m/>
    <m/>
    <m/>
    <m/>
    <m/>
    <m/>
    <m/>
    <m/>
    <m/>
    <m/>
    <m/>
    <m/>
    <m/>
    <m/>
    <m/>
    <m/>
    <m/>
    <m/>
    <m/>
    <m/>
    <m/>
    <m/>
    <m/>
    <m/>
    <m/>
    <m/>
    <m/>
    <m/>
    <m/>
    <m/>
    <m/>
    <m/>
    <m/>
    <m/>
    <m/>
    <m/>
    <m/>
    <m/>
    <m/>
    <m/>
    <m/>
    <m/>
    <m/>
    <m/>
    <m/>
    <m/>
    <m/>
    <m/>
    <m/>
    <m/>
    <m/>
    <m/>
    <m/>
    <m/>
    <m/>
    <m/>
    <m/>
    <m/>
    <m/>
    <m/>
    <m/>
    <m/>
    <m/>
    <m/>
    <m/>
    <m/>
    <m/>
    <m/>
    <m/>
    <m/>
    <m/>
    <m/>
    <m/>
    <m/>
    <m/>
    <m/>
    <m/>
    <m/>
    <m/>
    <m/>
    <m/>
    <m/>
    <m/>
    <m/>
    <m/>
    <m/>
    <m/>
    <m/>
    <m/>
    <m/>
    <m/>
    <m/>
    <m/>
    <m/>
    <m/>
    <m/>
    <m/>
    <m/>
    <m/>
    <m/>
    <m/>
    <m/>
    <m/>
    <m/>
    <m/>
    <m/>
    <m/>
    <m/>
    <m/>
    <n v="8.7200000000000006"/>
    <m/>
    <m/>
    <m/>
    <m/>
    <m/>
    <m/>
    <m/>
    <m/>
    <m/>
    <m/>
    <m/>
    <m/>
    <m/>
    <m/>
    <m/>
    <m/>
    <m/>
    <m/>
    <m/>
    <m/>
    <m/>
    <m/>
    <m/>
    <m/>
    <m/>
    <m/>
    <m/>
    <n v="2.33"/>
    <n v="13.61"/>
    <m/>
    <m/>
    <n v="8.7200000000000006"/>
    <n v="0"/>
    <n v="8.7200000000000006"/>
    <n v="15.94"/>
    <n v="24.66"/>
  </r>
  <r>
    <n v="27"/>
    <n v="106"/>
    <s v="Quinsam R"/>
    <s v="OPS"/>
    <s v="124"/>
    <s v="Chinook"/>
    <s v="3"/>
    <x v="0"/>
    <x v="12"/>
    <n v="106"/>
    <x v="11"/>
    <s v="CK-29"/>
    <s v="EAST VANCOUVER ISLAND-NORTH_FA_0.x"/>
    <s v="M"/>
    <s v="H"/>
    <n v="106"/>
    <s v="Quinsam River H"/>
    <n v="106"/>
    <s v="Quinsam R"/>
    <s v="JNST"/>
    <s v="S"/>
    <x v="1"/>
    <s v="183369"/>
    <n v="0"/>
    <s v="183369"/>
    <n v="2015"/>
    <s v="20150512"/>
    <s v="20150512"/>
    <n v="79"/>
    <n v="5.41"/>
    <m/>
    <s v="CWT"/>
    <s v="P"/>
    <s v="Y"/>
    <s v="Y"/>
    <s v="Y"/>
    <s v="Y"/>
    <n v="5.5999999999999999E-3"/>
    <x v="0"/>
    <n v="108737"/>
    <n v="394971"/>
    <x v="4"/>
    <n v="34579"/>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9.6"/>
    <n v="11.31"/>
    <m/>
    <m/>
    <n v="0"/>
    <n v="0"/>
    <n v="0"/>
    <n v="20.91"/>
    <n v="20.91"/>
  </r>
  <r>
    <n v="27"/>
    <n v="106"/>
    <s v="Quinsam R"/>
    <s v="OPS"/>
    <s v="124"/>
    <s v="Chinook"/>
    <s v="3"/>
    <x v="0"/>
    <x v="12"/>
    <n v="106"/>
    <x v="11"/>
    <s v="CK-29"/>
    <s v="EAST VANCOUVER ISLAND-NORTH_FA_0.x"/>
    <s v="M"/>
    <s v="H"/>
    <n v="106"/>
    <s v="Quinsam River H"/>
    <n v="106"/>
    <s v="Quinsam R"/>
    <s v="JNST"/>
    <s v="S"/>
    <x v="1"/>
    <s v="183369"/>
    <n v="0"/>
    <s v="183369"/>
    <n v="2015"/>
    <s v="20150512"/>
    <s v="20150512"/>
    <n v="79"/>
    <n v="5.41"/>
    <m/>
    <s v="CWT"/>
    <s v="P"/>
    <s v="Y"/>
    <s v="Y"/>
    <s v="Y"/>
    <s v="Y"/>
    <n v="5.5999999999999999E-3"/>
    <x v="0"/>
    <n v="108737"/>
    <n v="394971"/>
    <x v="0"/>
    <n v="34579"/>
    <x v="18"/>
    <m/>
    <m/>
    <m/>
    <m/>
    <m/>
    <m/>
    <m/>
    <m/>
    <m/>
    <m/>
    <m/>
    <m/>
    <m/>
    <m/>
    <m/>
    <m/>
    <m/>
    <m/>
    <m/>
    <m/>
    <m/>
    <m/>
    <m/>
    <m/>
    <m/>
    <m/>
    <m/>
    <m/>
    <m/>
    <m/>
    <m/>
    <m/>
    <m/>
    <m/>
    <n v="43.26"/>
    <m/>
    <m/>
    <m/>
    <m/>
    <m/>
    <m/>
    <m/>
    <m/>
    <m/>
    <m/>
    <m/>
    <m/>
    <m/>
    <m/>
    <m/>
    <m/>
    <m/>
    <m/>
    <m/>
    <m/>
    <m/>
    <m/>
    <m/>
    <m/>
    <m/>
    <m/>
    <m/>
    <m/>
    <m/>
    <m/>
    <m/>
    <m/>
    <m/>
    <m/>
    <m/>
    <m/>
    <m/>
    <m/>
    <m/>
    <m/>
    <m/>
    <m/>
    <m/>
    <m/>
    <m/>
    <m/>
    <m/>
    <m/>
    <m/>
    <m/>
    <m/>
    <m/>
    <m/>
    <m/>
    <m/>
    <m/>
    <m/>
    <m/>
    <m/>
    <m/>
    <m/>
    <m/>
    <m/>
    <m/>
    <m/>
    <m/>
    <m/>
    <m/>
    <m/>
    <m/>
    <m/>
    <m/>
    <m/>
    <m/>
    <m/>
    <m/>
    <m/>
    <m/>
    <m/>
    <m/>
    <m/>
    <m/>
    <m/>
    <m/>
    <m/>
    <m/>
    <m/>
    <m/>
    <m/>
    <m/>
    <m/>
    <m/>
    <m/>
    <m/>
    <m/>
    <m/>
    <m/>
    <m/>
    <m/>
    <m/>
    <m/>
    <m/>
    <m/>
    <m/>
    <m/>
    <m/>
    <m/>
    <m/>
    <m/>
    <m/>
    <m/>
    <m/>
    <m/>
    <m/>
    <m/>
    <m/>
    <m/>
    <m/>
    <m/>
    <m/>
    <m/>
    <m/>
    <m/>
    <m/>
    <n v="49.38"/>
    <m/>
    <m/>
    <m/>
    <m/>
    <n v="71.66"/>
    <n v="122.24"/>
    <m/>
    <m/>
    <n v="43.26"/>
    <n v="49.38"/>
    <n v="92.64"/>
    <n v="193.9"/>
    <n v="286.54000000000002"/>
  </r>
  <r>
    <n v="27"/>
    <n v="106"/>
    <s v="Quinsam R"/>
    <s v="OPS"/>
    <s v="124"/>
    <s v="Chinook"/>
    <s v="3"/>
    <x v="0"/>
    <x v="12"/>
    <n v="106"/>
    <x v="11"/>
    <s v="CK-29"/>
    <s v="EAST VANCOUVER ISLAND-NORTH_FA_0.x"/>
    <s v="M"/>
    <s v="H"/>
    <n v="106"/>
    <s v="Quinsam River H"/>
    <n v="106"/>
    <s v="Quinsam R"/>
    <s v="JNST"/>
    <s v="S"/>
    <x v="1"/>
    <s v="183369"/>
    <n v="0"/>
    <s v="183369"/>
    <n v="2015"/>
    <s v="20150512"/>
    <s v="20150512"/>
    <n v="79"/>
    <n v="5.41"/>
    <m/>
    <s v="CWT"/>
    <s v="P"/>
    <s v="Y"/>
    <s v="Y"/>
    <s v="Y"/>
    <s v="Y"/>
    <n v="5.5999999999999999E-3"/>
    <x v="0"/>
    <n v="108737"/>
    <n v="394971"/>
    <x v="1"/>
    <n v="34579"/>
    <x v="0"/>
    <m/>
    <m/>
    <m/>
    <m/>
    <m/>
    <m/>
    <m/>
    <m/>
    <m/>
    <m/>
    <m/>
    <m/>
    <m/>
    <n v="11.01"/>
    <n v="10.9"/>
    <m/>
    <n v="10.9"/>
    <m/>
    <m/>
    <m/>
    <m/>
    <m/>
    <n v="0"/>
    <m/>
    <m/>
    <m/>
    <n v="21.8"/>
    <m/>
    <n v="23.68"/>
    <m/>
    <m/>
    <m/>
    <m/>
    <m/>
    <n v="47.36"/>
    <m/>
    <m/>
    <m/>
    <m/>
    <m/>
    <m/>
    <m/>
    <m/>
    <m/>
    <m/>
    <m/>
    <m/>
    <m/>
    <m/>
    <n v="52.6"/>
    <m/>
    <m/>
    <m/>
    <m/>
    <m/>
    <m/>
    <m/>
    <m/>
    <m/>
    <m/>
    <m/>
    <m/>
    <m/>
    <m/>
    <m/>
    <m/>
    <m/>
    <m/>
    <m/>
    <m/>
    <m/>
    <m/>
    <m/>
    <m/>
    <m/>
    <m/>
    <m/>
    <m/>
    <m/>
    <m/>
    <m/>
    <m/>
    <m/>
    <m/>
    <m/>
    <m/>
    <m/>
    <m/>
    <m/>
    <m/>
    <m/>
    <m/>
    <m/>
    <m/>
    <m/>
    <m/>
    <m/>
    <m/>
    <m/>
    <m/>
    <m/>
    <m/>
    <m/>
    <m/>
    <m/>
    <m/>
    <m/>
    <m/>
    <m/>
    <m/>
    <m/>
    <m/>
    <m/>
    <m/>
    <m/>
    <m/>
    <m/>
    <m/>
    <m/>
    <m/>
    <m/>
    <m/>
    <m/>
    <n v="72.900000000000006"/>
    <m/>
    <m/>
    <m/>
    <m/>
    <m/>
    <m/>
    <m/>
    <m/>
    <m/>
    <m/>
    <m/>
    <m/>
    <n v="24.7"/>
    <m/>
    <m/>
    <m/>
    <m/>
    <m/>
    <m/>
    <n v="49.4"/>
    <m/>
    <m/>
    <m/>
    <m/>
    <m/>
    <m/>
    <m/>
    <m/>
    <m/>
    <m/>
    <m/>
    <m/>
    <m/>
    <n v="11.01"/>
    <m/>
    <n v="135.08000000000001"/>
    <m/>
    <m/>
    <m/>
    <m/>
    <n v="179.24"/>
    <n v="294.47000000000003"/>
    <m/>
    <m/>
    <n v="336.26"/>
    <n v="135.08000000000001"/>
    <n v="471.34"/>
    <n v="473.71"/>
    <n v="945.05"/>
  </r>
  <r>
    <n v="27"/>
    <n v="106"/>
    <s v="Quinsam R"/>
    <s v="OPS"/>
    <s v="124"/>
    <s v="Chinook"/>
    <s v="3"/>
    <x v="0"/>
    <x v="12"/>
    <n v="106"/>
    <x v="11"/>
    <s v="CK-29"/>
    <s v="EAST VANCOUVER ISLAND-NORTH_FA_0.x"/>
    <s v="M"/>
    <s v="H"/>
    <n v="106"/>
    <s v="Quinsam River H"/>
    <n v="106"/>
    <s v="Quinsam R"/>
    <s v="JNST"/>
    <s v="S"/>
    <x v="1"/>
    <s v="183369"/>
    <n v="0"/>
    <s v="183369"/>
    <n v="2015"/>
    <s v="20150512"/>
    <s v="20150512"/>
    <n v="79"/>
    <n v="5.41"/>
    <m/>
    <s v="CWT"/>
    <s v="P"/>
    <s v="Y"/>
    <s v="Y"/>
    <s v="Y"/>
    <s v="Y"/>
    <n v="5.5999999999999999E-3"/>
    <x v="0"/>
    <n v="108737"/>
    <n v="394971"/>
    <x v="2"/>
    <n v="34579"/>
    <x v="1"/>
    <m/>
    <m/>
    <m/>
    <m/>
    <m/>
    <m/>
    <m/>
    <m/>
    <m/>
    <m/>
    <m/>
    <m/>
    <m/>
    <n v="20.56"/>
    <m/>
    <m/>
    <m/>
    <m/>
    <m/>
    <m/>
    <m/>
    <m/>
    <m/>
    <m/>
    <m/>
    <m/>
    <m/>
    <m/>
    <m/>
    <m/>
    <m/>
    <m/>
    <m/>
    <m/>
    <m/>
    <m/>
    <m/>
    <m/>
    <m/>
    <m/>
    <m/>
    <m/>
    <m/>
    <m/>
    <m/>
    <m/>
    <m/>
    <m/>
    <m/>
    <m/>
    <m/>
    <m/>
    <m/>
    <m/>
    <m/>
    <m/>
    <m/>
    <m/>
    <m/>
    <m/>
    <m/>
    <m/>
    <m/>
    <m/>
    <m/>
    <m/>
    <m/>
    <m/>
    <m/>
    <m/>
    <m/>
    <m/>
    <m/>
    <m/>
    <m/>
    <m/>
    <m/>
    <m/>
    <m/>
    <m/>
    <m/>
    <m/>
    <m/>
    <m/>
    <m/>
    <m/>
    <m/>
    <m/>
    <m/>
    <m/>
    <m/>
    <m/>
    <m/>
    <m/>
    <m/>
    <m/>
    <m/>
    <m/>
    <m/>
    <m/>
    <m/>
    <m/>
    <m/>
    <m/>
    <m/>
    <m/>
    <m/>
    <m/>
    <m/>
    <m/>
    <m/>
    <m/>
    <m/>
    <m/>
    <m/>
    <m/>
    <m/>
    <m/>
    <m/>
    <m/>
    <m/>
    <m/>
    <m/>
    <m/>
    <m/>
    <m/>
    <m/>
    <m/>
    <m/>
    <m/>
    <m/>
    <n v="25.06"/>
    <m/>
    <m/>
    <m/>
    <m/>
    <m/>
    <m/>
    <m/>
    <m/>
    <m/>
    <m/>
    <m/>
    <m/>
    <m/>
    <m/>
    <m/>
    <m/>
    <m/>
    <m/>
    <m/>
    <m/>
    <m/>
    <m/>
    <m/>
    <m/>
    <m/>
    <m/>
    <m/>
    <n v="6.14"/>
    <m/>
    <m/>
    <m/>
    <m/>
    <n v="18.079999999999998"/>
    <n v="37.78"/>
    <m/>
    <m/>
    <n v="45.62"/>
    <n v="6.14"/>
    <n v="51.76"/>
    <n v="55.86"/>
    <n v="107.62"/>
  </r>
  <r>
    <n v="27"/>
    <n v="106"/>
    <s v="Quinsam R"/>
    <s v="OPS"/>
    <s v="124"/>
    <s v="Chinook"/>
    <s v="3"/>
    <x v="0"/>
    <x v="0"/>
    <n v="106"/>
    <x v="11"/>
    <s v="CK-29"/>
    <s v="EAST VANCOUVER ISLAND-NORTH_FA_0.x"/>
    <s v="M"/>
    <s v="H"/>
    <n v="420"/>
    <s v="Discovery Passage Seapens"/>
    <n v="420"/>
    <s v="Discovery Pass"/>
    <s v="JNST"/>
    <s v="S"/>
    <x v="2"/>
    <s v="183767"/>
    <n v="0"/>
    <s v="183767"/>
    <n v="2016"/>
    <s v="20160503"/>
    <s v="20160503"/>
    <n v="94"/>
    <n v="8.5299999999999994"/>
    <m/>
    <s v="CWT"/>
    <s v="B"/>
    <s v="Y"/>
    <s v="Y"/>
    <s v="Y"/>
    <s v="Y"/>
    <n v="3.8E-3"/>
    <x v="0"/>
    <n v="19706"/>
    <n v="224036"/>
    <x v="4"/>
    <n v="35362"/>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3"/>
    <n v="31.19"/>
    <m/>
    <m/>
    <n v="0"/>
    <n v="0"/>
    <n v="0"/>
    <n v="46.49"/>
    <n v="46.49"/>
  </r>
  <r>
    <n v="27"/>
    <n v="106"/>
    <s v="Quinsam R"/>
    <s v="OPS"/>
    <s v="124"/>
    <s v="Chinook"/>
    <s v="3"/>
    <x v="0"/>
    <x v="0"/>
    <n v="106"/>
    <x v="11"/>
    <s v="CK-29"/>
    <s v="EAST VANCOUVER ISLAND-NORTH_FA_0.x"/>
    <s v="M"/>
    <s v="H"/>
    <n v="420"/>
    <s v="Discovery Passage Seapens"/>
    <n v="420"/>
    <s v="Discovery Pass"/>
    <s v="JNST"/>
    <s v="S"/>
    <x v="2"/>
    <s v="183767"/>
    <n v="0"/>
    <s v="183767"/>
    <n v="2016"/>
    <s v="20160503"/>
    <s v="20160503"/>
    <n v="94"/>
    <n v="8.5299999999999994"/>
    <m/>
    <s v="CWT"/>
    <s v="B"/>
    <s v="Y"/>
    <s v="Y"/>
    <s v="Y"/>
    <s v="Y"/>
    <n v="3.8E-3"/>
    <x v="0"/>
    <n v="19706"/>
    <n v="224036"/>
    <x v="0"/>
    <n v="35362"/>
    <x v="0"/>
    <m/>
    <m/>
    <m/>
    <m/>
    <m/>
    <m/>
    <m/>
    <m/>
    <m/>
    <m/>
    <m/>
    <m/>
    <m/>
    <m/>
    <m/>
    <m/>
    <m/>
    <m/>
    <m/>
    <m/>
    <m/>
    <m/>
    <m/>
    <m/>
    <m/>
    <m/>
    <n v="34.11"/>
    <m/>
    <n v="74.13"/>
    <m/>
    <m/>
    <m/>
    <m/>
    <m/>
    <m/>
    <m/>
    <m/>
    <m/>
    <m/>
    <m/>
    <m/>
    <m/>
    <m/>
    <m/>
    <m/>
    <m/>
    <m/>
    <m/>
    <m/>
    <n v="82.31"/>
    <m/>
    <m/>
    <m/>
    <m/>
    <m/>
    <m/>
    <m/>
    <m/>
    <m/>
    <m/>
    <m/>
    <m/>
    <m/>
    <m/>
    <m/>
    <m/>
    <m/>
    <m/>
    <m/>
    <m/>
    <m/>
    <m/>
    <m/>
    <m/>
    <m/>
    <m/>
    <m/>
    <m/>
    <m/>
    <m/>
    <m/>
    <m/>
    <m/>
    <m/>
    <m/>
    <m/>
    <m/>
    <m/>
    <m/>
    <m/>
    <m/>
    <m/>
    <m/>
    <m/>
    <m/>
    <m/>
    <m/>
    <m/>
    <m/>
    <m/>
    <m/>
    <m/>
    <m/>
    <m/>
    <m/>
    <m/>
    <m/>
    <m/>
    <m/>
    <m/>
    <m/>
    <m/>
    <m/>
    <m/>
    <m/>
    <m/>
    <m/>
    <m/>
    <m/>
    <m/>
    <m/>
    <m/>
    <m/>
    <m/>
    <m/>
    <m/>
    <m/>
    <m/>
    <m/>
    <m/>
    <m/>
    <m/>
    <m/>
    <m/>
    <m/>
    <m/>
    <m/>
    <m/>
    <m/>
    <m/>
    <m/>
    <m/>
    <m/>
    <m/>
    <m/>
    <m/>
    <m/>
    <m/>
    <m/>
    <m/>
    <m/>
    <m/>
    <m/>
    <m/>
    <m/>
    <m/>
    <m/>
    <m/>
    <m/>
    <n v="42.98"/>
    <m/>
    <m/>
    <m/>
    <m/>
    <n v="105.29"/>
    <n v="171.1"/>
    <m/>
    <m/>
    <n v="190.55"/>
    <n v="42.98"/>
    <n v="233.53"/>
    <n v="276.39"/>
    <n v="509.91999999999996"/>
  </r>
  <r>
    <n v="27"/>
    <n v="106"/>
    <s v="Quinsam R"/>
    <s v="OPS"/>
    <s v="124"/>
    <s v="Chinook"/>
    <s v="3"/>
    <x v="0"/>
    <x v="0"/>
    <n v="106"/>
    <x v="11"/>
    <s v="CK-29"/>
    <s v="EAST VANCOUVER ISLAND-NORTH_FA_0.x"/>
    <s v="M"/>
    <s v="H"/>
    <n v="420"/>
    <s v="Discovery Passage Seapens"/>
    <n v="420"/>
    <s v="Discovery Pass"/>
    <s v="JNST"/>
    <s v="S"/>
    <x v="2"/>
    <s v="183767"/>
    <n v="0"/>
    <s v="183767"/>
    <n v="2016"/>
    <s v="20160503"/>
    <s v="20160503"/>
    <n v="94"/>
    <n v="8.5299999999999994"/>
    <m/>
    <s v="CWT"/>
    <s v="B"/>
    <s v="Y"/>
    <s v="Y"/>
    <s v="Y"/>
    <s v="Y"/>
    <n v="3.8E-3"/>
    <x v="0"/>
    <n v="19706"/>
    <n v="224036"/>
    <x v="1"/>
    <n v="35362"/>
    <x v="1"/>
    <m/>
    <m/>
    <m/>
    <m/>
    <m/>
    <m/>
    <m/>
    <m/>
    <m/>
    <m/>
    <m/>
    <m/>
    <m/>
    <n v="64.349999999999994"/>
    <m/>
    <m/>
    <m/>
    <m/>
    <m/>
    <m/>
    <m/>
    <m/>
    <m/>
    <m/>
    <m/>
    <m/>
    <m/>
    <m/>
    <m/>
    <m/>
    <m/>
    <m/>
    <m/>
    <m/>
    <m/>
    <m/>
    <m/>
    <m/>
    <m/>
    <m/>
    <m/>
    <m/>
    <m/>
    <m/>
    <m/>
    <m/>
    <m/>
    <m/>
    <m/>
    <n v="215.22"/>
    <m/>
    <m/>
    <m/>
    <m/>
    <m/>
    <m/>
    <m/>
    <m/>
    <m/>
    <m/>
    <m/>
    <m/>
    <m/>
    <m/>
    <m/>
    <m/>
    <m/>
    <m/>
    <m/>
    <m/>
    <m/>
    <m/>
    <m/>
    <m/>
    <m/>
    <m/>
    <m/>
    <m/>
    <m/>
    <m/>
    <m/>
    <m/>
    <m/>
    <m/>
    <m/>
    <m/>
    <m/>
    <m/>
    <m/>
    <m/>
    <m/>
    <m/>
    <m/>
    <m/>
    <m/>
    <m/>
    <m/>
    <m/>
    <m/>
    <m/>
    <m/>
    <m/>
    <m/>
    <m/>
    <m/>
    <m/>
    <m/>
    <m/>
    <m/>
    <m/>
    <m/>
    <m/>
    <m/>
    <m/>
    <m/>
    <m/>
    <m/>
    <m/>
    <m/>
    <m/>
    <m/>
    <m/>
    <m/>
    <n v="153.26"/>
    <m/>
    <m/>
    <m/>
    <m/>
    <m/>
    <m/>
    <m/>
    <m/>
    <m/>
    <m/>
    <m/>
    <m/>
    <m/>
    <m/>
    <m/>
    <m/>
    <m/>
    <m/>
    <m/>
    <m/>
    <m/>
    <m/>
    <m/>
    <m/>
    <m/>
    <m/>
    <m/>
    <m/>
    <m/>
    <m/>
    <m/>
    <m/>
    <m/>
    <m/>
    <m/>
    <n v="138.59"/>
    <m/>
    <m/>
    <m/>
    <m/>
    <n v="95.91"/>
    <n v="292.44"/>
    <m/>
    <m/>
    <n v="432.83"/>
    <n v="138.59"/>
    <n v="571.41999999999996"/>
    <n v="388.35"/>
    <n v="959.77"/>
  </r>
  <r>
    <n v="27"/>
    <n v="106"/>
    <s v="Quinsam R"/>
    <s v="OPS"/>
    <s v="124"/>
    <s v="Chinook"/>
    <s v="3"/>
    <x v="0"/>
    <x v="0"/>
    <n v="106"/>
    <x v="11"/>
    <s v="CK-29"/>
    <s v="EAST VANCOUVER ISLAND-NORTH_FA_0.x"/>
    <s v="M"/>
    <s v="H"/>
    <n v="420"/>
    <s v="Discovery Passage Seapens"/>
    <n v="420"/>
    <s v="Discovery Pass"/>
    <s v="JNST"/>
    <s v="S"/>
    <x v="2"/>
    <s v="183767"/>
    <n v="0"/>
    <s v="183767"/>
    <n v="2016"/>
    <s v="20160503"/>
    <s v="20160503"/>
    <n v="94"/>
    <n v="8.5299999999999994"/>
    <m/>
    <s v="CWT"/>
    <s v="B"/>
    <s v="Y"/>
    <s v="Y"/>
    <s v="Y"/>
    <s v="Y"/>
    <n v="3.8E-3"/>
    <x v="0"/>
    <n v="19706"/>
    <n v="224036"/>
    <x v="2"/>
    <n v="35362"/>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41"/>
    <n v="7.22"/>
    <m/>
    <m/>
    <n v="0"/>
    <n v="0"/>
    <n v="0"/>
    <n v="13.63"/>
    <n v="13.629999999999999"/>
  </r>
  <r>
    <n v="27"/>
    <n v="106"/>
    <s v="Quinsam R"/>
    <s v="OPS"/>
    <s v="124"/>
    <s v="Chinook"/>
    <s v="3"/>
    <x v="0"/>
    <x v="0"/>
    <n v="106"/>
    <x v="11"/>
    <s v="CK-29"/>
    <s v="EAST VANCOUVER ISLAND-NORTH_FA_0.x"/>
    <s v="M"/>
    <s v="H"/>
    <n v="420"/>
    <s v="Discovery Passage Seapens"/>
    <n v="420"/>
    <s v="Discovery Pass"/>
    <s v="JNST"/>
    <s v="S"/>
    <x v="2"/>
    <s v="183768"/>
    <n v="0"/>
    <s v="183768"/>
    <n v="2016"/>
    <s v="20160503"/>
    <s v="20160503"/>
    <n v="92"/>
    <n v="8.31"/>
    <m/>
    <s v="CWT"/>
    <s v="B"/>
    <s v="Y"/>
    <s v="Y"/>
    <s v="Y"/>
    <s v="Y"/>
    <n v="4.8999999999999998E-3"/>
    <x v="0"/>
    <n v="19781"/>
    <n v="223163"/>
    <x v="4"/>
    <n v="35363"/>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8.52"/>
    <m/>
    <m/>
    <m/>
    <m/>
    <m/>
    <m/>
    <m/>
    <m/>
    <m/>
    <m/>
    <m/>
    <m/>
    <m/>
    <m/>
    <m/>
    <m/>
    <m/>
    <m/>
    <m/>
    <m/>
    <n v="78.52"/>
    <n v="0"/>
    <n v="78.52"/>
    <n v="0"/>
    <n v="78.52"/>
  </r>
  <r>
    <n v="27"/>
    <n v="106"/>
    <s v="Quinsam R"/>
    <s v="OPS"/>
    <s v="124"/>
    <s v="Chinook"/>
    <s v="3"/>
    <x v="0"/>
    <x v="0"/>
    <n v="106"/>
    <x v="11"/>
    <s v="CK-29"/>
    <s v="EAST VANCOUVER ISLAND-NORTH_FA_0.x"/>
    <s v="M"/>
    <s v="H"/>
    <n v="420"/>
    <s v="Discovery Passage Seapens"/>
    <n v="420"/>
    <s v="Discovery Pass"/>
    <s v="JNST"/>
    <s v="S"/>
    <x v="2"/>
    <s v="183768"/>
    <n v="0"/>
    <s v="183768"/>
    <n v="2016"/>
    <s v="20160503"/>
    <s v="20160503"/>
    <n v="92"/>
    <n v="8.31"/>
    <m/>
    <s v="CWT"/>
    <s v="B"/>
    <s v="Y"/>
    <s v="Y"/>
    <s v="Y"/>
    <s v="Y"/>
    <n v="4.8999999999999998E-3"/>
    <x v="0"/>
    <n v="19781"/>
    <n v="223163"/>
    <x v="0"/>
    <n v="35363"/>
    <x v="0"/>
    <m/>
    <m/>
    <m/>
    <m/>
    <m/>
    <m/>
    <m/>
    <m/>
    <m/>
    <m/>
    <m/>
    <m/>
    <m/>
    <n v="34.18"/>
    <m/>
    <m/>
    <m/>
    <m/>
    <m/>
    <m/>
    <m/>
    <m/>
    <m/>
    <m/>
    <m/>
    <m/>
    <n v="33.85"/>
    <m/>
    <m/>
    <m/>
    <m/>
    <m/>
    <m/>
    <m/>
    <m/>
    <m/>
    <m/>
    <n v="114.4"/>
    <m/>
    <m/>
    <m/>
    <m/>
    <m/>
    <m/>
    <m/>
    <m/>
    <m/>
    <m/>
    <m/>
    <n v="81.680000000000007"/>
    <m/>
    <m/>
    <m/>
    <m/>
    <m/>
    <m/>
    <m/>
    <m/>
    <m/>
    <m/>
    <m/>
    <m/>
    <m/>
    <m/>
    <m/>
    <m/>
    <m/>
    <m/>
    <m/>
    <m/>
    <m/>
    <m/>
    <m/>
    <m/>
    <m/>
    <m/>
    <m/>
    <m/>
    <m/>
    <m/>
    <m/>
    <m/>
    <m/>
    <m/>
    <m/>
    <m/>
    <m/>
    <m/>
    <m/>
    <m/>
    <m/>
    <m/>
    <m/>
    <m/>
    <m/>
    <m/>
    <m/>
    <m/>
    <m/>
    <m/>
    <m/>
    <m/>
    <m/>
    <m/>
    <m/>
    <m/>
    <m/>
    <m/>
    <m/>
    <m/>
    <m/>
    <m/>
    <m/>
    <m/>
    <m/>
    <m/>
    <m/>
    <m/>
    <m/>
    <m/>
    <m/>
    <m/>
    <m/>
    <m/>
    <m/>
    <m/>
    <m/>
    <m/>
    <m/>
    <m/>
    <m/>
    <m/>
    <m/>
    <m/>
    <m/>
    <m/>
    <m/>
    <m/>
    <m/>
    <m/>
    <m/>
    <m/>
    <m/>
    <n v="76.72"/>
    <m/>
    <m/>
    <m/>
    <m/>
    <m/>
    <m/>
    <m/>
    <m/>
    <m/>
    <m/>
    <m/>
    <m/>
    <m/>
    <m/>
    <m/>
    <n v="107.29"/>
    <m/>
    <m/>
    <m/>
    <m/>
    <n v="63.45"/>
    <n v="84.27"/>
    <m/>
    <m/>
    <n v="340.83"/>
    <n v="107.29"/>
    <n v="448.12"/>
    <n v="147.72"/>
    <n v="595.84"/>
  </r>
  <r>
    <n v="27"/>
    <n v="106"/>
    <s v="Quinsam R"/>
    <s v="OPS"/>
    <s v="124"/>
    <s v="Chinook"/>
    <s v="3"/>
    <x v="0"/>
    <x v="0"/>
    <n v="106"/>
    <x v="11"/>
    <s v="CK-29"/>
    <s v="EAST VANCOUVER ISLAND-NORTH_FA_0.x"/>
    <s v="M"/>
    <s v="H"/>
    <n v="420"/>
    <s v="Discovery Passage Seapens"/>
    <n v="420"/>
    <s v="Discovery Pass"/>
    <s v="JNST"/>
    <s v="S"/>
    <x v="2"/>
    <s v="183768"/>
    <n v="0"/>
    <s v="183768"/>
    <n v="2016"/>
    <s v="20160503"/>
    <s v="20160503"/>
    <n v="92"/>
    <n v="8.31"/>
    <m/>
    <s v="CWT"/>
    <s v="B"/>
    <s v="Y"/>
    <s v="Y"/>
    <s v="Y"/>
    <s v="Y"/>
    <n v="4.8999999999999998E-3"/>
    <x v="0"/>
    <n v="19781"/>
    <n v="223163"/>
    <x v="1"/>
    <n v="35363"/>
    <x v="1"/>
    <m/>
    <m/>
    <m/>
    <m/>
    <m/>
    <m/>
    <m/>
    <m/>
    <m/>
    <m/>
    <m/>
    <m/>
    <m/>
    <m/>
    <m/>
    <m/>
    <m/>
    <m/>
    <m/>
    <m/>
    <m/>
    <m/>
    <m/>
    <m/>
    <m/>
    <m/>
    <m/>
    <m/>
    <m/>
    <m/>
    <m/>
    <m/>
    <m/>
    <m/>
    <m/>
    <m/>
    <m/>
    <m/>
    <m/>
    <m/>
    <m/>
    <m/>
    <m/>
    <m/>
    <m/>
    <m/>
    <m/>
    <m/>
    <m/>
    <n v="71.19"/>
    <m/>
    <m/>
    <m/>
    <m/>
    <m/>
    <m/>
    <m/>
    <m/>
    <m/>
    <m/>
    <m/>
    <m/>
    <m/>
    <m/>
    <m/>
    <m/>
    <m/>
    <m/>
    <m/>
    <m/>
    <m/>
    <m/>
    <m/>
    <m/>
    <m/>
    <m/>
    <m/>
    <m/>
    <m/>
    <m/>
    <m/>
    <m/>
    <m/>
    <m/>
    <m/>
    <m/>
    <m/>
    <m/>
    <m/>
    <m/>
    <m/>
    <m/>
    <m/>
    <m/>
    <m/>
    <m/>
    <m/>
    <m/>
    <m/>
    <m/>
    <m/>
    <m/>
    <m/>
    <m/>
    <m/>
    <m/>
    <m/>
    <m/>
    <m/>
    <m/>
    <m/>
    <m/>
    <n v="59.34"/>
    <m/>
    <m/>
    <m/>
    <m/>
    <m/>
    <m/>
    <m/>
    <m/>
    <m/>
    <m/>
    <n v="74.23"/>
    <m/>
    <m/>
    <m/>
    <m/>
    <m/>
    <m/>
    <m/>
    <m/>
    <m/>
    <m/>
    <m/>
    <m/>
    <n v="88"/>
    <m/>
    <m/>
    <m/>
    <m/>
    <m/>
    <m/>
    <m/>
    <m/>
    <m/>
    <m/>
    <m/>
    <m/>
    <m/>
    <m/>
    <m/>
    <m/>
    <m/>
    <m/>
    <m/>
    <m/>
    <m/>
    <m/>
    <n v="351.9"/>
    <m/>
    <m/>
    <m/>
    <m/>
    <n v="111.25"/>
    <n v="204.39"/>
    <m/>
    <m/>
    <n v="292.76"/>
    <n v="351.9"/>
    <n v="644.66"/>
    <n v="315.64"/>
    <n v="960.3"/>
  </r>
  <r>
    <n v="27"/>
    <n v="106"/>
    <s v="Quinsam R"/>
    <s v="OPS"/>
    <s v="124"/>
    <s v="Chinook"/>
    <s v="3"/>
    <x v="0"/>
    <x v="0"/>
    <n v="106"/>
    <x v="11"/>
    <s v="CK-29"/>
    <s v="EAST VANCOUVER ISLAND-NORTH_FA_0.x"/>
    <s v="M"/>
    <s v="H"/>
    <n v="420"/>
    <s v="Discovery Passage Seapens"/>
    <n v="420"/>
    <s v="Discovery Pass"/>
    <s v="JNST"/>
    <s v="S"/>
    <x v="2"/>
    <s v="183768"/>
    <n v="0"/>
    <s v="183768"/>
    <n v="2016"/>
    <s v="20160503"/>
    <s v="20160503"/>
    <n v="92"/>
    <n v="8.31"/>
    <m/>
    <s v="CWT"/>
    <s v="B"/>
    <s v="Y"/>
    <s v="Y"/>
    <s v="Y"/>
    <s v="Y"/>
    <n v="4.8999999999999998E-3"/>
    <x v="0"/>
    <n v="19781"/>
    <n v="223163"/>
    <x v="2"/>
    <n v="35363"/>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600000000000001"/>
    <m/>
    <m/>
    <m/>
    <m/>
    <m/>
    <n v="55.54"/>
    <m/>
    <m/>
    <n v="0"/>
    <n v="17.600000000000001"/>
    <n v="17.600000000000001"/>
    <n v="55.54"/>
    <n v="73.14"/>
  </r>
  <r>
    <n v="27"/>
    <n v="106"/>
    <s v="Quinsam R"/>
    <s v="OPS"/>
    <s v="124"/>
    <s v="Chinook"/>
    <s v="3"/>
    <x v="0"/>
    <x v="0"/>
    <n v="106"/>
    <x v="11"/>
    <s v="CK-29"/>
    <s v="EAST VANCOUVER ISLAND-NORTH_FA_0.x"/>
    <s v="M"/>
    <s v="H"/>
    <n v="420"/>
    <s v="Discovery Passage Seapens"/>
    <n v="420"/>
    <s v="Discovery Pass"/>
    <s v="JNST"/>
    <s v="S"/>
    <x v="2"/>
    <s v="183769"/>
    <n v="0"/>
    <s v="183769"/>
    <n v="2016"/>
    <s v="20160511"/>
    <s v="20160511"/>
    <n v="96"/>
    <n v="8.9700000000000006"/>
    <m/>
    <s v="CWT"/>
    <s v="B"/>
    <s v="Y"/>
    <s v="Y"/>
    <s v="Y"/>
    <s v="Y"/>
    <n v="1.8599999999999998E-2"/>
    <x v="0"/>
    <n v="19789"/>
    <n v="172354"/>
    <x v="4"/>
    <n v="35361"/>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41"/>
    <m/>
    <m/>
    <m/>
    <m/>
    <n v="5.51"/>
    <n v="11.9"/>
    <m/>
    <m/>
    <n v="0"/>
    <n v="11.41"/>
    <n v="11.41"/>
    <n v="17.41"/>
    <n v="28.82"/>
  </r>
  <r>
    <n v="27"/>
    <n v="106"/>
    <s v="Quinsam R"/>
    <s v="OPS"/>
    <s v="124"/>
    <s v="Chinook"/>
    <s v="3"/>
    <x v="0"/>
    <x v="0"/>
    <n v="106"/>
    <x v="11"/>
    <s v="CK-29"/>
    <s v="EAST VANCOUVER ISLAND-NORTH_FA_0.x"/>
    <s v="M"/>
    <s v="H"/>
    <n v="420"/>
    <s v="Discovery Passage Seapens"/>
    <n v="420"/>
    <s v="Discovery Pass"/>
    <s v="JNST"/>
    <s v="S"/>
    <x v="2"/>
    <s v="183769"/>
    <n v="0"/>
    <s v="183769"/>
    <n v="2016"/>
    <s v="20160511"/>
    <s v="20160511"/>
    <n v="96"/>
    <n v="8.9700000000000006"/>
    <m/>
    <s v="CWT"/>
    <s v="B"/>
    <s v="Y"/>
    <s v="Y"/>
    <s v="Y"/>
    <s v="Y"/>
    <n v="1.8599999999999998E-2"/>
    <x v="0"/>
    <n v="19789"/>
    <n v="172354"/>
    <x v="0"/>
    <n v="35361"/>
    <x v="0"/>
    <m/>
    <m/>
    <m/>
    <m/>
    <m/>
    <m/>
    <m/>
    <m/>
    <m/>
    <m/>
    <m/>
    <m/>
    <m/>
    <n v="26.39"/>
    <m/>
    <m/>
    <m/>
    <m/>
    <m/>
    <m/>
    <m/>
    <m/>
    <m/>
    <m/>
    <m/>
    <m/>
    <n v="52.26"/>
    <m/>
    <m/>
    <m/>
    <m/>
    <m/>
    <m/>
    <m/>
    <m/>
    <m/>
    <m/>
    <m/>
    <m/>
    <m/>
    <m/>
    <m/>
    <m/>
    <m/>
    <m/>
    <m/>
    <m/>
    <m/>
    <m/>
    <n v="127.42"/>
    <m/>
    <m/>
    <m/>
    <m/>
    <m/>
    <m/>
    <m/>
    <m/>
    <m/>
    <m/>
    <m/>
    <m/>
    <m/>
    <m/>
    <m/>
    <m/>
    <m/>
    <m/>
    <m/>
    <m/>
    <m/>
    <m/>
    <m/>
    <m/>
    <m/>
    <m/>
    <m/>
    <m/>
    <m/>
    <m/>
    <m/>
    <m/>
    <m/>
    <m/>
    <m/>
    <m/>
    <m/>
    <m/>
    <m/>
    <m/>
    <m/>
    <m/>
    <m/>
    <m/>
    <m/>
    <m/>
    <m/>
    <m/>
    <m/>
    <m/>
    <m/>
    <m/>
    <m/>
    <m/>
    <m/>
    <m/>
    <m/>
    <m/>
    <m/>
    <m/>
    <m/>
    <m/>
    <m/>
    <m/>
    <m/>
    <m/>
    <m/>
    <m/>
    <m/>
    <m/>
    <m/>
    <m/>
    <m/>
    <m/>
    <m/>
    <m/>
    <m/>
    <m/>
    <m/>
    <m/>
    <m/>
    <m/>
    <m/>
    <m/>
    <m/>
    <m/>
    <m/>
    <m/>
    <m/>
    <m/>
    <m/>
    <m/>
    <m/>
    <m/>
    <m/>
    <m/>
    <m/>
    <n v="118.46"/>
    <m/>
    <m/>
    <m/>
    <m/>
    <m/>
    <m/>
    <m/>
    <m/>
    <m/>
    <m/>
    <m/>
    <n v="159.38999999999999"/>
    <m/>
    <m/>
    <m/>
    <m/>
    <n v="57.28"/>
    <n v="74.27"/>
    <m/>
    <m/>
    <n v="324.52999999999997"/>
    <n v="159.38999999999999"/>
    <n v="483.92"/>
    <n v="131.55000000000001"/>
    <n v="615.46999999999991"/>
  </r>
  <r>
    <n v="27"/>
    <n v="106"/>
    <s v="Quinsam R"/>
    <s v="OPS"/>
    <s v="124"/>
    <s v="Chinook"/>
    <s v="3"/>
    <x v="0"/>
    <x v="0"/>
    <n v="106"/>
    <x v="11"/>
    <s v="CK-29"/>
    <s v="EAST VANCOUVER ISLAND-NORTH_FA_0.x"/>
    <s v="M"/>
    <s v="H"/>
    <n v="420"/>
    <s v="Discovery Passage Seapens"/>
    <n v="420"/>
    <s v="Discovery Pass"/>
    <s v="JNST"/>
    <s v="S"/>
    <x v="2"/>
    <s v="183769"/>
    <n v="0"/>
    <s v="183769"/>
    <n v="2016"/>
    <s v="20160511"/>
    <s v="20160511"/>
    <n v="96"/>
    <n v="8.9700000000000006"/>
    <m/>
    <s v="CWT"/>
    <s v="B"/>
    <s v="Y"/>
    <s v="Y"/>
    <s v="Y"/>
    <s v="Y"/>
    <n v="1.8599999999999998E-2"/>
    <x v="0"/>
    <n v="19789"/>
    <n v="172354"/>
    <x v="1"/>
    <n v="35361"/>
    <x v="1"/>
    <m/>
    <m/>
    <m/>
    <m/>
    <m/>
    <m/>
    <m/>
    <m/>
    <m/>
    <m/>
    <m/>
    <m/>
    <m/>
    <n v="49.3"/>
    <m/>
    <m/>
    <m/>
    <m/>
    <m/>
    <m/>
    <m/>
    <m/>
    <m/>
    <m/>
    <m/>
    <m/>
    <m/>
    <m/>
    <m/>
    <m/>
    <m/>
    <m/>
    <m/>
    <m/>
    <n v="83.96"/>
    <m/>
    <m/>
    <m/>
    <m/>
    <m/>
    <m/>
    <m/>
    <m/>
    <m/>
    <m/>
    <m/>
    <m/>
    <m/>
    <m/>
    <n v="164.88"/>
    <m/>
    <m/>
    <m/>
    <m/>
    <m/>
    <m/>
    <m/>
    <n v="25.43"/>
    <m/>
    <m/>
    <m/>
    <m/>
    <m/>
    <m/>
    <m/>
    <m/>
    <m/>
    <m/>
    <m/>
    <m/>
    <m/>
    <m/>
    <m/>
    <m/>
    <m/>
    <m/>
    <m/>
    <m/>
    <m/>
    <m/>
    <m/>
    <m/>
    <m/>
    <m/>
    <m/>
    <m/>
    <m/>
    <m/>
    <m/>
    <m/>
    <m/>
    <m/>
    <m/>
    <m/>
    <m/>
    <m/>
    <m/>
    <m/>
    <m/>
    <m/>
    <m/>
    <m/>
    <m/>
    <m/>
    <m/>
    <m/>
    <m/>
    <m/>
    <m/>
    <m/>
    <m/>
    <m/>
    <m/>
    <m/>
    <m/>
    <m/>
    <m/>
    <m/>
    <m/>
    <m/>
    <m/>
    <m/>
    <m/>
    <m/>
    <m/>
    <m/>
    <m/>
    <m/>
    <m/>
    <m/>
    <m/>
    <m/>
    <m/>
    <m/>
    <m/>
    <m/>
    <n v="136.13999999999999"/>
    <m/>
    <m/>
    <m/>
    <m/>
    <m/>
    <m/>
    <m/>
    <m/>
    <m/>
    <m/>
    <n v="67.94"/>
    <m/>
    <m/>
    <m/>
    <m/>
    <m/>
    <m/>
    <m/>
    <m/>
    <m/>
    <m/>
    <m/>
    <n v="145.78"/>
    <m/>
    <m/>
    <m/>
    <m/>
    <n v="41.72"/>
    <n v="65.27"/>
    <m/>
    <m/>
    <n v="527.65"/>
    <n v="145.78"/>
    <n v="673.43"/>
    <n v="106.99"/>
    <n v="780.42"/>
  </r>
  <r>
    <n v="27"/>
    <n v="106"/>
    <s v="Quinsam R"/>
    <s v="OPS"/>
    <s v="124"/>
    <s v="Chinook"/>
    <s v="3"/>
    <x v="0"/>
    <x v="0"/>
    <n v="106"/>
    <x v="11"/>
    <s v="CK-29"/>
    <s v="EAST VANCOUVER ISLAND-NORTH_FA_0.x"/>
    <s v="M"/>
    <s v="H"/>
    <n v="420"/>
    <s v="Discovery Passage Seapens"/>
    <n v="420"/>
    <s v="Discovery Pass"/>
    <s v="JNST"/>
    <s v="S"/>
    <x v="2"/>
    <s v="183769"/>
    <n v="0"/>
    <s v="183769"/>
    <n v="2016"/>
    <s v="20160511"/>
    <s v="20160511"/>
    <n v="96"/>
    <n v="8.9700000000000006"/>
    <m/>
    <s v="CWT"/>
    <s v="B"/>
    <s v="Y"/>
    <s v="Y"/>
    <s v="Y"/>
    <s v="Y"/>
    <n v="1.8599999999999998E-2"/>
    <x v="0"/>
    <n v="19789"/>
    <n v="172354"/>
    <x v="2"/>
    <n v="35361"/>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7.37"/>
    <m/>
    <m/>
    <m/>
    <m/>
    <n v="4.91"/>
    <n v="29.8"/>
    <m/>
    <m/>
    <n v="0"/>
    <n v="97.37"/>
    <n v="97.37"/>
    <n v="34.71"/>
    <n v="132.08000000000001"/>
  </r>
  <r>
    <n v="27"/>
    <n v="106"/>
    <s v="Quinsam R"/>
    <s v="OPS"/>
    <s v="124"/>
    <s v="Chinook"/>
    <s v="3"/>
    <x v="0"/>
    <x v="0"/>
    <n v="106"/>
    <x v="11"/>
    <s v="CK-29"/>
    <s v="EAST VANCOUVER ISLAND-NORTH_FA_0.x"/>
    <s v="M"/>
    <s v="H"/>
    <n v="420"/>
    <s v="Discovery Passage Seapens"/>
    <n v="420"/>
    <s v="Discovery Pass"/>
    <s v="JNST"/>
    <s v="S"/>
    <x v="2"/>
    <s v="183770"/>
    <n v="0"/>
    <s v="183770"/>
    <n v="2016"/>
    <s v="20160420"/>
    <s v="20160428"/>
    <n v="84"/>
    <n v="6.62"/>
    <m/>
    <s v="CWT"/>
    <s v="B"/>
    <s v="Y"/>
    <s v="Y"/>
    <s v="Y"/>
    <s v="Y"/>
    <n v="8.77E-2"/>
    <x v="0"/>
    <n v="18382"/>
    <n v="155043"/>
    <x v="0"/>
    <n v="35364"/>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29"/>
    <n v="9.69"/>
    <m/>
    <m/>
    <n v="0"/>
    <n v="0"/>
    <n v="0"/>
    <n v="16.98"/>
    <n v="16.98"/>
  </r>
  <r>
    <n v="27"/>
    <n v="106"/>
    <s v="Quinsam R"/>
    <s v="OPS"/>
    <s v="124"/>
    <s v="Chinook"/>
    <s v="3"/>
    <x v="0"/>
    <x v="0"/>
    <n v="106"/>
    <x v="11"/>
    <s v="CK-29"/>
    <s v="EAST VANCOUVER ISLAND-NORTH_FA_0.x"/>
    <s v="M"/>
    <s v="H"/>
    <n v="420"/>
    <s v="Discovery Passage Seapens"/>
    <n v="420"/>
    <s v="Discovery Pass"/>
    <s v="JNST"/>
    <s v="S"/>
    <x v="2"/>
    <s v="183770"/>
    <n v="0"/>
    <s v="183770"/>
    <n v="2016"/>
    <s v="20160420"/>
    <s v="20160428"/>
    <n v="84"/>
    <n v="6.62"/>
    <m/>
    <s v="CWT"/>
    <s v="B"/>
    <s v="Y"/>
    <s v="Y"/>
    <s v="Y"/>
    <s v="Y"/>
    <n v="8.77E-2"/>
    <x v="0"/>
    <n v="18382"/>
    <n v="155043"/>
    <x v="1"/>
    <n v="35364"/>
    <x v="1"/>
    <m/>
    <m/>
    <m/>
    <m/>
    <m/>
    <m/>
    <m/>
    <m/>
    <m/>
    <m/>
    <m/>
    <m/>
    <m/>
    <m/>
    <m/>
    <m/>
    <m/>
    <m/>
    <m/>
    <m/>
    <m/>
    <m/>
    <m/>
    <m/>
    <m/>
    <m/>
    <m/>
    <m/>
    <m/>
    <m/>
    <m/>
    <m/>
    <m/>
    <m/>
    <m/>
    <m/>
    <m/>
    <m/>
    <m/>
    <m/>
    <m/>
    <m/>
    <m/>
    <m/>
    <m/>
    <m/>
    <m/>
    <m/>
    <m/>
    <n v="53.22"/>
    <m/>
    <m/>
    <m/>
    <m/>
    <m/>
    <m/>
    <m/>
    <m/>
    <m/>
    <m/>
    <m/>
    <m/>
    <m/>
    <m/>
    <m/>
    <m/>
    <m/>
    <m/>
    <m/>
    <m/>
    <m/>
    <m/>
    <m/>
    <m/>
    <m/>
    <m/>
    <m/>
    <m/>
    <m/>
    <m/>
    <m/>
    <m/>
    <m/>
    <m/>
    <m/>
    <m/>
    <m/>
    <m/>
    <m/>
    <m/>
    <m/>
    <m/>
    <m/>
    <m/>
    <m/>
    <m/>
    <m/>
    <m/>
    <m/>
    <m/>
    <m/>
    <m/>
    <m/>
    <m/>
    <m/>
    <m/>
    <m/>
    <m/>
    <m/>
    <m/>
    <m/>
    <m/>
    <m/>
    <m/>
    <m/>
    <m/>
    <m/>
    <m/>
    <m/>
    <m/>
    <m/>
    <m/>
    <m/>
    <n v="58.2"/>
    <m/>
    <m/>
    <m/>
    <m/>
    <m/>
    <m/>
    <m/>
    <m/>
    <m/>
    <m/>
    <m/>
    <m/>
    <m/>
    <m/>
    <m/>
    <m/>
    <m/>
    <m/>
    <m/>
    <m/>
    <m/>
    <m/>
    <m/>
    <m/>
    <m/>
    <m/>
    <m/>
    <m/>
    <m/>
    <m/>
    <m/>
    <m/>
    <m/>
    <m/>
    <m/>
    <m/>
    <m/>
    <m/>
    <m/>
    <m/>
    <m/>
    <m/>
    <m/>
    <m/>
    <n v="111.42"/>
    <n v="0"/>
    <n v="111.42"/>
    <n v="0"/>
    <n v="111.42"/>
  </r>
  <r>
    <n v="27"/>
    <n v="106"/>
    <s v="Quinsam R"/>
    <s v="OPS"/>
    <s v="124"/>
    <s v="Chinook"/>
    <s v="3"/>
    <x v="0"/>
    <x v="0"/>
    <n v="106"/>
    <x v="11"/>
    <s v="CK-29"/>
    <s v="EAST VANCOUVER ISLAND-NORTH_FA_0.x"/>
    <s v="M"/>
    <s v="H"/>
    <n v="420"/>
    <s v="Discovery Passage Seapens"/>
    <n v="420"/>
    <s v="Discovery Pass"/>
    <s v="JNST"/>
    <s v="S"/>
    <x v="2"/>
    <s v="183770"/>
    <n v="0"/>
    <s v="183770"/>
    <n v="2016"/>
    <s v="20160420"/>
    <s v="20160428"/>
    <n v="84"/>
    <n v="6.62"/>
    <m/>
    <s v="CWT"/>
    <s v="B"/>
    <s v="Y"/>
    <s v="Y"/>
    <s v="Y"/>
    <s v="Y"/>
    <n v="8.77E-2"/>
    <x v="0"/>
    <n v="18382"/>
    <n v="155043"/>
    <x v="2"/>
    <n v="35364"/>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78"/>
    <m/>
    <m/>
    <n v="0"/>
    <n v="0"/>
    <n v="0"/>
    <n v="19.78"/>
    <n v="19.78"/>
  </r>
  <r>
    <n v="27"/>
    <n v="106"/>
    <s v="Quinsam R"/>
    <s v="OPS"/>
    <s v="124"/>
    <s v="Chinook"/>
    <s v="3"/>
    <x v="0"/>
    <x v="0"/>
    <n v="106"/>
    <x v="11"/>
    <s v="CK-29"/>
    <s v="EAST VANCOUVER ISLAND-NORTH_FA_0.x"/>
    <s v="M"/>
    <s v="H"/>
    <n v="106"/>
    <s v="Quinsam River H"/>
    <n v="291"/>
    <s v="Quinsam Lk"/>
    <s v="JNST"/>
    <s v="F"/>
    <x v="3"/>
    <s v="183771"/>
    <n v="0"/>
    <s v="183771"/>
    <n v="2016"/>
    <s v="20160512"/>
    <s v="20160513"/>
    <n v="72"/>
    <n v="3.77"/>
    <m/>
    <s v="CWT"/>
    <s v="B"/>
    <s v="Y"/>
    <s v="Y"/>
    <s v="Y"/>
    <s v="N"/>
    <n v="3.5000000000000001E-3"/>
    <x v="0"/>
    <n v="20444"/>
    <n v="73518"/>
    <x v="0"/>
    <n v="35359"/>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53"/>
    <m/>
    <m/>
    <m/>
    <m/>
    <n v="12.44"/>
    <n v="16.53"/>
    <m/>
    <m/>
    <n v="0"/>
    <n v="25.53"/>
    <n v="25.53"/>
    <n v="28.97"/>
    <n v="54.5"/>
  </r>
  <r>
    <n v="27"/>
    <n v="106"/>
    <s v="Quinsam R"/>
    <s v="OPS"/>
    <s v="124"/>
    <s v="Chinook"/>
    <s v="3"/>
    <x v="0"/>
    <x v="0"/>
    <n v="106"/>
    <x v="11"/>
    <s v="CK-29"/>
    <s v="EAST VANCOUVER ISLAND-NORTH_FA_0.x"/>
    <s v="M"/>
    <s v="H"/>
    <n v="106"/>
    <s v="Quinsam River H"/>
    <n v="291"/>
    <s v="Quinsam Lk"/>
    <s v="JNST"/>
    <s v="F"/>
    <x v="3"/>
    <s v="183771"/>
    <n v="0"/>
    <s v="183771"/>
    <n v="2016"/>
    <s v="20160512"/>
    <s v="20160513"/>
    <n v="72"/>
    <n v="3.77"/>
    <m/>
    <s v="CWT"/>
    <s v="B"/>
    <s v="Y"/>
    <s v="Y"/>
    <s v="Y"/>
    <s v="N"/>
    <n v="3.5000000000000001E-3"/>
    <x v="0"/>
    <n v="20444"/>
    <n v="73518"/>
    <x v="1"/>
    <n v="35359"/>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36"/>
    <m/>
    <m/>
    <m/>
    <m/>
    <n v="11.55"/>
    <n v="14.02"/>
    <m/>
    <m/>
    <n v="0"/>
    <n v="15.36"/>
    <n v="15.36"/>
    <n v="25.57"/>
    <n v="40.93"/>
  </r>
  <r>
    <n v="27"/>
    <n v="106"/>
    <s v="Quinsam R"/>
    <s v="OPS"/>
    <s v="124"/>
    <s v="Chinook"/>
    <s v="3"/>
    <x v="0"/>
    <x v="0"/>
    <n v="106"/>
    <x v="11"/>
    <s v="CK-29"/>
    <s v="EAST VANCOUVER ISLAND-NORTH_FA_0.x"/>
    <s v="M"/>
    <s v="H"/>
    <n v="106"/>
    <s v="Quinsam River H"/>
    <n v="291"/>
    <s v="Quinsam Lk"/>
    <s v="JNST"/>
    <s v="F"/>
    <x v="3"/>
    <s v="183771"/>
    <n v="0"/>
    <s v="183771"/>
    <n v="2016"/>
    <s v="20160512"/>
    <s v="20160513"/>
    <n v="72"/>
    <n v="3.77"/>
    <m/>
    <s v="CWT"/>
    <s v="B"/>
    <s v="Y"/>
    <s v="Y"/>
    <s v="Y"/>
    <s v="N"/>
    <n v="3.5000000000000001E-3"/>
    <x v="0"/>
    <n v="20444"/>
    <n v="73518"/>
    <x v="2"/>
    <n v="35359"/>
    <x v="2"/>
    <m/>
    <m/>
    <m/>
    <m/>
    <m/>
    <m/>
    <m/>
    <m/>
    <m/>
    <m/>
    <m/>
    <m/>
    <m/>
    <n v="20.53"/>
    <m/>
    <m/>
    <m/>
    <m/>
    <m/>
    <m/>
    <m/>
    <m/>
    <m/>
    <m/>
    <m/>
    <m/>
    <m/>
    <m/>
    <n v="12.26"/>
    <m/>
    <m/>
    <m/>
    <m/>
    <m/>
    <m/>
    <m/>
    <m/>
    <m/>
    <m/>
    <m/>
    <m/>
    <m/>
    <m/>
    <m/>
    <m/>
    <m/>
    <m/>
    <m/>
    <m/>
    <n v="57.96"/>
    <m/>
    <m/>
    <m/>
    <m/>
    <m/>
    <m/>
    <m/>
    <m/>
    <m/>
    <m/>
    <m/>
    <m/>
    <m/>
    <m/>
    <m/>
    <m/>
    <m/>
    <m/>
    <m/>
    <m/>
    <m/>
    <m/>
    <m/>
    <m/>
    <m/>
    <m/>
    <m/>
    <m/>
    <m/>
    <m/>
    <m/>
    <m/>
    <m/>
    <m/>
    <m/>
    <m/>
    <m/>
    <m/>
    <m/>
    <m/>
    <m/>
    <m/>
    <m/>
    <m/>
    <m/>
    <m/>
    <m/>
    <m/>
    <m/>
    <m/>
    <m/>
    <m/>
    <m/>
    <m/>
    <m/>
    <m/>
    <m/>
    <m/>
    <m/>
    <m/>
    <m/>
    <m/>
    <m/>
    <m/>
    <m/>
    <m/>
    <m/>
    <m/>
    <m/>
    <m/>
    <m/>
    <m/>
    <m/>
    <m/>
    <m/>
    <m/>
    <m/>
    <m/>
    <m/>
    <m/>
    <m/>
    <m/>
    <m/>
    <m/>
    <m/>
    <m/>
    <m/>
    <m/>
    <m/>
    <m/>
    <m/>
    <m/>
    <m/>
    <m/>
    <m/>
    <m/>
    <m/>
    <m/>
    <m/>
    <m/>
    <m/>
    <m/>
    <m/>
    <m/>
    <m/>
    <m/>
    <m/>
    <m/>
    <m/>
    <m/>
    <m/>
    <m/>
    <m/>
    <m/>
    <n v="12.18"/>
    <n v="23.72"/>
    <m/>
    <m/>
    <n v="90.75"/>
    <n v="0"/>
    <n v="90.75"/>
    <n v="35.9"/>
    <n v="126.65"/>
  </r>
  <r>
    <n v="27"/>
    <n v="106"/>
    <s v="Quinsam R"/>
    <s v="OPS"/>
    <s v="124"/>
    <s v="Chinook"/>
    <s v="3"/>
    <x v="0"/>
    <x v="0"/>
    <n v="106"/>
    <x v="11"/>
    <s v="CK-29"/>
    <s v="EAST VANCOUVER ISLAND-NORTH_FA_0.x"/>
    <s v="M"/>
    <s v="H"/>
    <n v="106"/>
    <s v="Quinsam River H"/>
    <n v="291"/>
    <s v="Quinsam Lk"/>
    <s v="JNST"/>
    <s v="F"/>
    <x v="3"/>
    <s v="183772"/>
    <n v="0"/>
    <s v="183772"/>
    <n v="2016"/>
    <s v="20160512"/>
    <s v="20160513"/>
    <n v="72"/>
    <n v="3.77"/>
    <m/>
    <s v="CWT"/>
    <s v="B"/>
    <s v="Y"/>
    <s v="Y"/>
    <s v="Y"/>
    <s v="N"/>
    <n v="4.8999999999999998E-3"/>
    <x v="0"/>
    <n v="20558"/>
    <n v="74031"/>
    <x v="0"/>
    <n v="3536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32"/>
    <m/>
    <m/>
    <m/>
    <m/>
    <n v="14.02"/>
    <n v="18.62"/>
    <m/>
    <m/>
    <n v="0"/>
    <n v="8.32"/>
    <n v="8.32"/>
    <n v="32.64"/>
    <n v="40.96"/>
  </r>
  <r>
    <n v="27"/>
    <n v="106"/>
    <s v="Quinsam R"/>
    <s v="OPS"/>
    <s v="124"/>
    <s v="Chinook"/>
    <s v="3"/>
    <x v="0"/>
    <x v="0"/>
    <n v="106"/>
    <x v="11"/>
    <s v="CK-29"/>
    <s v="EAST VANCOUVER ISLAND-NORTH_FA_0.x"/>
    <s v="M"/>
    <s v="H"/>
    <n v="106"/>
    <s v="Quinsam River H"/>
    <n v="291"/>
    <s v="Quinsam Lk"/>
    <s v="JNST"/>
    <s v="F"/>
    <x v="3"/>
    <s v="183772"/>
    <n v="0"/>
    <s v="183772"/>
    <n v="2016"/>
    <s v="20160512"/>
    <s v="20160513"/>
    <n v="72"/>
    <n v="3.77"/>
    <m/>
    <s v="CWT"/>
    <s v="B"/>
    <s v="Y"/>
    <s v="Y"/>
    <s v="Y"/>
    <s v="N"/>
    <n v="4.8999999999999998E-3"/>
    <x v="0"/>
    <n v="20558"/>
    <n v="74031"/>
    <x v="1"/>
    <n v="35360"/>
    <x v="1"/>
    <m/>
    <m/>
    <m/>
    <m/>
    <m/>
    <m/>
    <m/>
    <m/>
    <m/>
    <m/>
    <m/>
    <m/>
    <m/>
    <m/>
    <m/>
    <m/>
    <m/>
    <m/>
    <m/>
    <m/>
    <m/>
    <m/>
    <m/>
    <m/>
    <m/>
    <m/>
    <m/>
    <m/>
    <m/>
    <m/>
    <m/>
    <m/>
    <m/>
    <m/>
    <m/>
    <m/>
    <m/>
    <m/>
    <m/>
    <m/>
    <m/>
    <m/>
    <m/>
    <m/>
    <m/>
    <m/>
    <m/>
    <m/>
    <m/>
    <n v="68.16"/>
    <m/>
    <m/>
    <m/>
    <m/>
    <m/>
    <m/>
    <m/>
    <m/>
    <m/>
    <m/>
    <m/>
    <m/>
    <m/>
    <m/>
    <m/>
    <m/>
    <m/>
    <m/>
    <m/>
    <m/>
    <m/>
    <m/>
    <m/>
    <m/>
    <m/>
    <m/>
    <m/>
    <m/>
    <m/>
    <m/>
    <m/>
    <m/>
    <m/>
    <m/>
    <m/>
    <m/>
    <m/>
    <m/>
    <m/>
    <m/>
    <m/>
    <m/>
    <m/>
    <m/>
    <m/>
    <m/>
    <m/>
    <m/>
    <m/>
    <m/>
    <m/>
    <m/>
    <m/>
    <m/>
    <m/>
    <m/>
    <m/>
    <m/>
    <m/>
    <m/>
    <m/>
    <m/>
    <m/>
    <m/>
    <m/>
    <m/>
    <m/>
    <m/>
    <m/>
    <m/>
    <m/>
    <m/>
    <m/>
    <m/>
    <m/>
    <m/>
    <m/>
    <m/>
    <m/>
    <m/>
    <m/>
    <m/>
    <m/>
    <m/>
    <m/>
    <m/>
    <n v="14.04"/>
    <m/>
    <m/>
    <m/>
    <m/>
    <m/>
    <m/>
    <m/>
    <m/>
    <m/>
    <m/>
    <m/>
    <m/>
    <m/>
    <m/>
    <m/>
    <m/>
    <m/>
    <m/>
    <m/>
    <m/>
    <m/>
    <m/>
    <n v="47.04"/>
    <m/>
    <m/>
    <m/>
    <m/>
    <n v="15.69"/>
    <n v="17.45"/>
    <m/>
    <m/>
    <n v="82.2"/>
    <n v="47.04"/>
    <n v="129.24"/>
    <n v="33.14"/>
    <n v="162.37999999999997"/>
  </r>
  <r>
    <n v="27"/>
    <n v="106"/>
    <s v="Quinsam R"/>
    <s v="OPS"/>
    <s v="124"/>
    <s v="Chinook"/>
    <s v="3"/>
    <x v="0"/>
    <x v="0"/>
    <n v="106"/>
    <x v="11"/>
    <s v="CK-29"/>
    <s v="EAST VANCOUVER ISLAND-NORTH_FA_0.x"/>
    <s v="M"/>
    <s v="H"/>
    <n v="106"/>
    <s v="Quinsam River H"/>
    <n v="291"/>
    <s v="Quinsam Lk"/>
    <s v="JNST"/>
    <s v="F"/>
    <x v="3"/>
    <s v="183772"/>
    <n v="0"/>
    <s v="183772"/>
    <n v="2016"/>
    <s v="20160512"/>
    <s v="20160513"/>
    <n v="72"/>
    <n v="3.77"/>
    <m/>
    <s v="CWT"/>
    <s v="B"/>
    <s v="Y"/>
    <s v="Y"/>
    <s v="Y"/>
    <s v="N"/>
    <n v="4.8999999999999998E-3"/>
    <x v="0"/>
    <n v="20558"/>
    <n v="74031"/>
    <x v="2"/>
    <n v="35360"/>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1199999999999992"/>
    <n v="11.43"/>
    <m/>
    <m/>
    <n v="0"/>
    <n v="0"/>
    <n v="0"/>
    <n v="20.55"/>
    <n v="20.549999999999997"/>
  </r>
  <r>
    <n v="27"/>
    <n v="106"/>
    <s v="Quinsam R"/>
    <s v="OPS"/>
    <s v="124"/>
    <s v="Chinook"/>
    <s v="3"/>
    <x v="0"/>
    <x v="0"/>
    <n v="106"/>
    <x v="11"/>
    <s v="CK-29"/>
    <s v="EAST VANCOUVER ISLAND-NORTH_FA_0.x"/>
    <s v="M"/>
    <s v="H"/>
    <n v="106"/>
    <s v="Quinsam River H"/>
    <n v="106"/>
    <s v="Quinsam R"/>
    <s v="JNST"/>
    <s v="S"/>
    <x v="1"/>
    <s v="181987"/>
    <n v="0"/>
    <s v="181987"/>
    <n v="2016"/>
    <s v="20160516"/>
    <s v="20160516"/>
    <n v="85"/>
    <n v="6.25"/>
    <m/>
    <s v="CWT"/>
    <s v="P"/>
    <s v="Y"/>
    <s v="Y"/>
    <s v="Y"/>
    <s v="Y"/>
    <n v="1.21E-2"/>
    <x v="0"/>
    <n v="25859"/>
    <n v="66281"/>
    <x v="4"/>
    <n v="35353"/>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300000000000002"/>
    <n v="5.25"/>
    <m/>
    <m/>
    <n v="0"/>
    <n v="0"/>
    <n v="0"/>
    <n v="7.68"/>
    <n v="7.68"/>
  </r>
  <r>
    <n v="27"/>
    <n v="106"/>
    <s v="Quinsam R"/>
    <s v="OPS"/>
    <s v="124"/>
    <s v="Chinook"/>
    <s v="3"/>
    <x v="0"/>
    <x v="0"/>
    <n v="106"/>
    <x v="11"/>
    <s v="CK-29"/>
    <s v="EAST VANCOUVER ISLAND-NORTH_FA_0.x"/>
    <s v="M"/>
    <s v="H"/>
    <n v="106"/>
    <s v="Quinsam River H"/>
    <n v="106"/>
    <s v="Quinsam R"/>
    <s v="JNST"/>
    <s v="S"/>
    <x v="1"/>
    <s v="181987"/>
    <n v="0"/>
    <s v="181987"/>
    <n v="2016"/>
    <s v="20160516"/>
    <s v="20160516"/>
    <n v="85"/>
    <n v="6.25"/>
    <m/>
    <s v="CWT"/>
    <s v="P"/>
    <s v="Y"/>
    <s v="Y"/>
    <s v="Y"/>
    <s v="Y"/>
    <n v="1.21E-2"/>
    <x v="0"/>
    <n v="25859"/>
    <n v="66281"/>
    <x v="0"/>
    <n v="35353"/>
    <x v="0"/>
    <m/>
    <m/>
    <m/>
    <m/>
    <m/>
    <m/>
    <m/>
    <m/>
    <m/>
    <m/>
    <m/>
    <m/>
    <m/>
    <m/>
    <m/>
    <m/>
    <m/>
    <m/>
    <m/>
    <m/>
    <m/>
    <m/>
    <m/>
    <m/>
    <m/>
    <m/>
    <m/>
    <m/>
    <m/>
    <m/>
    <m/>
    <m/>
    <m/>
    <m/>
    <m/>
    <m/>
    <m/>
    <m/>
    <m/>
    <m/>
    <m/>
    <m/>
    <m/>
    <m/>
    <m/>
    <m/>
    <m/>
    <m/>
    <m/>
    <n v="55.68"/>
    <m/>
    <m/>
    <m/>
    <m/>
    <m/>
    <m/>
    <m/>
    <m/>
    <m/>
    <m/>
    <m/>
    <m/>
    <m/>
    <m/>
    <m/>
    <m/>
    <m/>
    <m/>
    <m/>
    <m/>
    <m/>
    <m/>
    <m/>
    <m/>
    <m/>
    <m/>
    <m/>
    <m/>
    <m/>
    <m/>
    <m/>
    <m/>
    <m/>
    <m/>
    <m/>
    <m/>
    <m/>
    <m/>
    <m/>
    <m/>
    <m/>
    <m/>
    <m/>
    <m/>
    <m/>
    <m/>
    <m/>
    <m/>
    <m/>
    <m/>
    <m/>
    <m/>
    <m/>
    <m/>
    <m/>
    <m/>
    <m/>
    <m/>
    <m/>
    <m/>
    <m/>
    <m/>
    <m/>
    <m/>
    <m/>
    <m/>
    <m/>
    <m/>
    <m/>
    <m/>
    <m/>
    <m/>
    <m/>
    <m/>
    <m/>
    <m/>
    <m/>
    <m/>
    <m/>
    <m/>
    <m/>
    <m/>
    <m/>
    <m/>
    <m/>
    <m/>
    <m/>
    <m/>
    <m/>
    <m/>
    <m/>
    <m/>
    <m/>
    <m/>
    <m/>
    <m/>
    <m/>
    <m/>
    <m/>
    <m/>
    <m/>
    <m/>
    <m/>
    <m/>
    <m/>
    <m/>
    <m/>
    <m/>
    <m/>
    <n v="3.97"/>
    <m/>
    <m/>
    <m/>
    <m/>
    <n v="24.18"/>
    <n v="32.229999999999997"/>
    <m/>
    <m/>
    <n v="55.68"/>
    <n v="3.97"/>
    <n v="59.65"/>
    <n v="56.41"/>
    <n v="116.06"/>
  </r>
  <r>
    <n v="27"/>
    <n v="106"/>
    <s v="Quinsam R"/>
    <s v="OPS"/>
    <s v="124"/>
    <s v="Chinook"/>
    <s v="3"/>
    <x v="0"/>
    <x v="0"/>
    <n v="106"/>
    <x v="11"/>
    <s v="CK-29"/>
    <s v="EAST VANCOUVER ISLAND-NORTH_FA_0.x"/>
    <s v="M"/>
    <s v="H"/>
    <n v="106"/>
    <s v="Quinsam River H"/>
    <n v="106"/>
    <s v="Quinsam R"/>
    <s v="JNST"/>
    <s v="S"/>
    <x v="1"/>
    <s v="181987"/>
    <n v="0"/>
    <s v="181987"/>
    <n v="2016"/>
    <s v="20160516"/>
    <s v="20160516"/>
    <n v="85"/>
    <n v="6.25"/>
    <m/>
    <s v="CWT"/>
    <s v="P"/>
    <s v="Y"/>
    <s v="Y"/>
    <s v="Y"/>
    <s v="Y"/>
    <n v="1.21E-2"/>
    <x v="0"/>
    <n v="25859"/>
    <n v="66281"/>
    <x v="1"/>
    <n v="35353"/>
    <x v="1"/>
    <m/>
    <m/>
    <m/>
    <m/>
    <m/>
    <m/>
    <m/>
    <m/>
    <m/>
    <m/>
    <m/>
    <m/>
    <m/>
    <n v="14.51"/>
    <m/>
    <m/>
    <m/>
    <m/>
    <m/>
    <m/>
    <m/>
    <m/>
    <m/>
    <m/>
    <m/>
    <m/>
    <m/>
    <m/>
    <m/>
    <m/>
    <m/>
    <m/>
    <m/>
    <m/>
    <m/>
    <m/>
    <m/>
    <m/>
    <m/>
    <m/>
    <m/>
    <m/>
    <m/>
    <m/>
    <m/>
    <m/>
    <m/>
    <m/>
    <m/>
    <n v="32.340000000000003"/>
    <m/>
    <m/>
    <m/>
    <m/>
    <m/>
    <m/>
    <m/>
    <m/>
    <m/>
    <m/>
    <m/>
    <m/>
    <m/>
    <m/>
    <m/>
    <m/>
    <m/>
    <m/>
    <m/>
    <m/>
    <m/>
    <m/>
    <m/>
    <m/>
    <m/>
    <m/>
    <m/>
    <m/>
    <m/>
    <m/>
    <m/>
    <m/>
    <m/>
    <m/>
    <m/>
    <m/>
    <m/>
    <m/>
    <m/>
    <m/>
    <m/>
    <m/>
    <m/>
    <m/>
    <m/>
    <m/>
    <m/>
    <m/>
    <m/>
    <m/>
    <m/>
    <m/>
    <m/>
    <m/>
    <m/>
    <m/>
    <m/>
    <m/>
    <m/>
    <m/>
    <m/>
    <m/>
    <m/>
    <m/>
    <m/>
    <m/>
    <m/>
    <m/>
    <m/>
    <m/>
    <m/>
    <m/>
    <m/>
    <m/>
    <m/>
    <m/>
    <m/>
    <m/>
    <m/>
    <m/>
    <m/>
    <m/>
    <m/>
    <m/>
    <m/>
    <m/>
    <n v="20.14"/>
    <m/>
    <m/>
    <m/>
    <n v="10.07"/>
    <m/>
    <m/>
    <n v="10.07"/>
    <m/>
    <m/>
    <m/>
    <n v="10"/>
    <m/>
    <m/>
    <m/>
    <m/>
    <m/>
    <m/>
    <m/>
    <m/>
    <m/>
    <m/>
    <m/>
    <n v="64.73"/>
    <m/>
    <m/>
    <m/>
    <m/>
    <n v="35.25"/>
    <n v="73.010000000000005"/>
    <m/>
    <m/>
    <n v="97.13"/>
    <n v="64.73"/>
    <n v="161.86000000000001"/>
    <n v="108.26"/>
    <n v="270.12"/>
  </r>
  <r>
    <n v="27"/>
    <n v="106"/>
    <s v="Quinsam R"/>
    <s v="OPS"/>
    <s v="124"/>
    <s v="Chinook"/>
    <s v="3"/>
    <x v="0"/>
    <x v="0"/>
    <n v="106"/>
    <x v="11"/>
    <s v="CK-29"/>
    <s v="EAST VANCOUVER ISLAND-NORTH_FA_0.x"/>
    <s v="M"/>
    <s v="H"/>
    <n v="106"/>
    <s v="Quinsam River H"/>
    <n v="106"/>
    <s v="Quinsam R"/>
    <s v="JNST"/>
    <s v="S"/>
    <x v="1"/>
    <s v="181987"/>
    <n v="0"/>
    <s v="181987"/>
    <n v="2016"/>
    <s v="20160516"/>
    <s v="20160516"/>
    <n v="85"/>
    <n v="6.25"/>
    <m/>
    <s v="CWT"/>
    <s v="P"/>
    <s v="Y"/>
    <s v="Y"/>
    <s v="Y"/>
    <s v="Y"/>
    <n v="1.21E-2"/>
    <x v="0"/>
    <n v="25859"/>
    <n v="66281"/>
    <x v="2"/>
    <n v="35353"/>
    <x v="2"/>
    <m/>
    <m/>
    <m/>
    <m/>
    <m/>
    <m/>
    <m/>
    <m/>
    <m/>
    <m/>
    <m/>
    <m/>
    <m/>
    <m/>
    <m/>
    <m/>
    <m/>
    <m/>
    <m/>
    <m/>
    <m/>
    <m/>
    <m/>
    <m/>
    <m/>
    <m/>
    <m/>
    <m/>
    <m/>
    <m/>
    <m/>
    <m/>
    <m/>
    <m/>
    <m/>
    <m/>
    <m/>
    <m/>
    <m/>
    <m/>
    <m/>
    <m/>
    <m/>
    <m/>
    <m/>
    <m/>
    <m/>
    <m/>
    <m/>
    <m/>
    <m/>
    <m/>
    <m/>
    <m/>
    <m/>
    <m/>
    <m/>
    <m/>
    <m/>
    <m/>
    <m/>
    <m/>
    <m/>
    <m/>
    <m/>
    <m/>
    <m/>
    <m/>
    <m/>
    <m/>
    <m/>
    <m/>
    <m/>
    <m/>
    <m/>
    <m/>
    <m/>
    <m/>
    <m/>
    <m/>
    <m/>
    <m/>
    <m/>
    <m/>
    <m/>
    <m/>
    <m/>
    <m/>
    <m/>
    <m/>
    <m/>
    <m/>
    <m/>
    <m/>
    <m/>
    <m/>
    <m/>
    <m/>
    <m/>
    <m/>
    <m/>
    <m/>
    <m/>
    <m/>
    <m/>
    <m/>
    <m/>
    <m/>
    <m/>
    <m/>
    <m/>
    <m/>
    <m/>
    <m/>
    <m/>
    <m/>
    <m/>
    <m/>
    <m/>
    <m/>
    <m/>
    <m/>
    <m/>
    <n v="36.17"/>
    <m/>
    <m/>
    <m/>
    <m/>
    <m/>
    <m/>
    <m/>
    <m/>
    <m/>
    <m/>
    <m/>
    <m/>
    <m/>
    <m/>
    <m/>
    <m/>
    <m/>
    <m/>
    <m/>
    <m/>
    <m/>
    <m/>
    <m/>
    <m/>
    <m/>
    <m/>
    <m/>
    <m/>
    <m/>
    <m/>
    <m/>
    <m/>
    <m/>
    <m/>
    <m/>
    <n v="4"/>
    <m/>
    <m/>
    <m/>
    <m/>
    <n v="4.34"/>
    <n v="19.170000000000002"/>
    <m/>
    <m/>
    <n v="36.17"/>
    <n v="4"/>
    <n v="40.17"/>
    <n v="23.51"/>
    <n v="63.680000000000007"/>
  </r>
  <r>
    <n v="27"/>
    <n v="106"/>
    <s v="Quinsam R"/>
    <s v="OPS"/>
    <s v="124"/>
    <s v="Chinook"/>
    <s v="3"/>
    <x v="0"/>
    <x v="0"/>
    <n v="106"/>
    <x v="11"/>
    <s v="CK-29"/>
    <s v="EAST VANCOUVER ISLAND-NORTH_FA_0.x"/>
    <s v="M"/>
    <s v="H"/>
    <n v="106"/>
    <s v="Quinsam River H"/>
    <n v="106"/>
    <s v="Quinsam R"/>
    <s v="JNST"/>
    <s v="S"/>
    <x v="1"/>
    <s v="182066"/>
    <n v="0"/>
    <s v="182066"/>
    <n v="2016"/>
    <s v="20160505"/>
    <s v="20160505"/>
    <n v="85"/>
    <n v="6.34"/>
    <m/>
    <s v="CWT"/>
    <s v="P"/>
    <s v="Y"/>
    <s v="Y"/>
    <s v="Y"/>
    <s v="Y"/>
    <n v="1.2E-2"/>
    <x v="0"/>
    <n v="26029"/>
    <n v="99377"/>
    <x v="4"/>
    <n v="35346"/>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83"/>
    <n v="10.43"/>
    <m/>
    <m/>
    <n v="0"/>
    <n v="0"/>
    <n v="0"/>
    <n v="15.26"/>
    <n v="15.26"/>
  </r>
  <r>
    <n v="27"/>
    <n v="106"/>
    <s v="Quinsam R"/>
    <s v="OPS"/>
    <s v="124"/>
    <s v="Chinook"/>
    <s v="3"/>
    <x v="0"/>
    <x v="0"/>
    <n v="106"/>
    <x v="11"/>
    <s v="CK-29"/>
    <s v="EAST VANCOUVER ISLAND-NORTH_FA_0.x"/>
    <s v="M"/>
    <s v="H"/>
    <n v="106"/>
    <s v="Quinsam River H"/>
    <n v="106"/>
    <s v="Quinsam R"/>
    <s v="JNST"/>
    <s v="S"/>
    <x v="1"/>
    <s v="182066"/>
    <n v="0"/>
    <s v="182066"/>
    <n v="2016"/>
    <s v="20160505"/>
    <s v="20160505"/>
    <n v="85"/>
    <n v="6.34"/>
    <m/>
    <s v="CWT"/>
    <s v="P"/>
    <s v="Y"/>
    <s v="Y"/>
    <s v="Y"/>
    <s v="Y"/>
    <n v="1.2E-2"/>
    <x v="0"/>
    <n v="26029"/>
    <n v="99377"/>
    <x v="0"/>
    <n v="35346"/>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82"/>
    <m/>
    <m/>
    <m/>
    <m/>
    <n v="25.59"/>
    <n v="36.97"/>
    <m/>
    <m/>
    <n v="0"/>
    <n v="29.82"/>
    <n v="29.82"/>
    <n v="62.56"/>
    <n v="92.38"/>
  </r>
  <r>
    <n v="27"/>
    <n v="106"/>
    <s v="Quinsam R"/>
    <s v="OPS"/>
    <s v="124"/>
    <s v="Chinook"/>
    <s v="3"/>
    <x v="0"/>
    <x v="0"/>
    <n v="106"/>
    <x v="11"/>
    <s v="CK-29"/>
    <s v="EAST VANCOUVER ISLAND-NORTH_FA_0.x"/>
    <s v="M"/>
    <s v="H"/>
    <n v="106"/>
    <s v="Quinsam River H"/>
    <n v="106"/>
    <s v="Quinsam R"/>
    <s v="JNST"/>
    <s v="S"/>
    <x v="1"/>
    <s v="182066"/>
    <n v="0"/>
    <s v="182066"/>
    <n v="2016"/>
    <s v="20160505"/>
    <s v="20160505"/>
    <n v="85"/>
    <n v="6.34"/>
    <m/>
    <s v="CWT"/>
    <s v="P"/>
    <s v="Y"/>
    <s v="Y"/>
    <s v="Y"/>
    <s v="Y"/>
    <n v="1.2E-2"/>
    <x v="0"/>
    <n v="26029"/>
    <n v="99377"/>
    <x v="1"/>
    <n v="35346"/>
    <x v="1"/>
    <m/>
    <m/>
    <m/>
    <m/>
    <m/>
    <m/>
    <m/>
    <m/>
    <m/>
    <m/>
    <m/>
    <m/>
    <m/>
    <m/>
    <m/>
    <m/>
    <m/>
    <m/>
    <m/>
    <m/>
    <m/>
    <m/>
    <m/>
    <m/>
    <m/>
    <m/>
    <m/>
    <m/>
    <m/>
    <m/>
    <m/>
    <m/>
    <m/>
    <m/>
    <m/>
    <m/>
    <m/>
    <m/>
    <m/>
    <m/>
    <m/>
    <m/>
    <m/>
    <m/>
    <m/>
    <m/>
    <m/>
    <m/>
    <m/>
    <n v="24.09"/>
    <m/>
    <m/>
    <m/>
    <m/>
    <m/>
    <m/>
    <m/>
    <m/>
    <m/>
    <m/>
    <m/>
    <m/>
    <m/>
    <m/>
    <m/>
    <m/>
    <m/>
    <m/>
    <m/>
    <m/>
    <m/>
    <m/>
    <m/>
    <m/>
    <m/>
    <m/>
    <m/>
    <m/>
    <m/>
    <m/>
    <m/>
    <m/>
    <m/>
    <m/>
    <m/>
    <m/>
    <n v="12.45"/>
    <m/>
    <m/>
    <m/>
    <m/>
    <m/>
    <m/>
    <m/>
    <m/>
    <m/>
    <m/>
    <m/>
    <m/>
    <m/>
    <m/>
    <m/>
    <m/>
    <m/>
    <m/>
    <m/>
    <m/>
    <m/>
    <m/>
    <m/>
    <m/>
    <m/>
    <m/>
    <m/>
    <m/>
    <m/>
    <m/>
    <m/>
    <m/>
    <m/>
    <m/>
    <m/>
    <m/>
    <m/>
    <m/>
    <m/>
    <m/>
    <m/>
    <m/>
    <m/>
    <m/>
    <m/>
    <m/>
    <m/>
    <m/>
    <m/>
    <m/>
    <m/>
    <m/>
    <m/>
    <m/>
    <m/>
    <m/>
    <m/>
    <m/>
    <m/>
    <m/>
    <n v="14.89"/>
    <m/>
    <m/>
    <m/>
    <m/>
    <m/>
    <m/>
    <m/>
    <m/>
    <m/>
    <m/>
    <m/>
    <n v="41.53"/>
    <m/>
    <m/>
    <m/>
    <m/>
    <n v="40.590000000000003"/>
    <n v="45.28"/>
    <m/>
    <m/>
    <n v="51.43"/>
    <n v="41.53"/>
    <n v="92.96"/>
    <n v="85.87"/>
    <n v="178.83"/>
  </r>
  <r>
    <n v="27"/>
    <n v="106"/>
    <s v="Quinsam R"/>
    <s v="OPS"/>
    <s v="124"/>
    <s v="Chinook"/>
    <s v="3"/>
    <x v="0"/>
    <x v="0"/>
    <n v="106"/>
    <x v="11"/>
    <s v="CK-29"/>
    <s v="EAST VANCOUVER ISLAND-NORTH_FA_0.x"/>
    <s v="M"/>
    <s v="H"/>
    <n v="106"/>
    <s v="Quinsam River H"/>
    <n v="106"/>
    <s v="Quinsam R"/>
    <s v="JNST"/>
    <s v="S"/>
    <x v="1"/>
    <s v="182066"/>
    <n v="0"/>
    <s v="182066"/>
    <n v="2016"/>
    <s v="20160505"/>
    <s v="20160505"/>
    <n v="85"/>
    <n v="6.34"/>
    <m/>
    <s v="CWT"/>
    <s v="P"/>
    <s v="Y"/>
    <s v="Y"/>
    <s v="Y"/>
    <s v="Y"/>
    <n v="1.2E-2"/>
    <x v="0"/>
    <n v="26029"/>
    <n v="99377"/>
    <x v="2"/>
    <n v="35346"/>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46"/>
    <n v="7.27"/>
    <m/>
    <m/>
    <n v="0"/>
    <n v="0"/>
    <n v="0"/>
    <n v="13.73"/>
    <n v="13.73"/>
  </r>
  <r>
    <n v="27"/>
    <n v="106"/>
    <s v="Quinsam R"/>
    <s v="OPS"/>
    <s v="124"/>
    <s v="Chinook"/>
    <s v="3"/>
    <x v="0"/>
    <x v="0"/>
    <n v="106"/>
    <x v="11"/>
    <s v="CK-29"/>
    <s v="EAST VANCOUVER ISLAND-NORTH_FA_0.x"/>
    <s v="M"/>
    <s v="H"/>
    <n v="106"/>
    <s v="Quinsam River H"/>
    <n v="106"/>
    <s v="Quinsam R"/>
    <s v="JNST"/>
    <s v="S"/>
    <x v="1"/>
    <s v="182470"/>
    <n v="0"/>
    <s v="182470"/>
    <n v="2016"/>
    <s v="20160629"/>
    <s v="20160629"/>
    <m/>
    <n v="14.21"/>
    <s v="Delayed release."/>
    <s v="CWT"/>
    <s v="B"/>
    <s v="Y"/>
    <s v="Y"/>
    <s v="Y"/>
    <s v="N"/>
    <n v="2.0999999999999999E-3"/>
    <x v="0"/>
    <n v="102806"/>
    <n v="104078"/>
    <x v="4"/>
    <n v="35351"/>
    <x v="18"/>
    <m/>
    <m/>
    <m/>
    <m/>
    <m/>
    <m/>
    <m/>
    <m/>
    <m/>
    <m/>
    <m/>
    <m/>
    <m/>
    <m/>
    <m/>
    <m/>
    <m/>
    <m/>
    <m/>
    <m/>
    <m/>
    <m/>
    <m/>
    <m/>
    <m/>
    <m/>
    <m/>
    <m/>
    <m/>
    <m/>
    <m/>
    <m/>
    <m/>
    <m/>
    <m/>
    <m/>
    <m/>
    <m/>
    <m/>
    <m/>
    <m/>
    <m/>
    <m/>
    <m/>
    <m/>
    <m/>
    <m/>
    <m/>
    <m/>
    <m/>
    <m/>
    <m/>
    <m/>
    <m/>
    <m/>
    <m/>
    <m/>
    <m/>
    <m/>
    <m/>
    <m/>
    <m/>
    <m/>
    <m/>
    <m/>
    <m/>
    <m/>
    <m/>
    <m/>
    <m/>
    <m/>
    <m/>
    <m/>
    <m/>
    <m/>
    <m/>
    <m/>
    <m/>
    <m/>
    <m/>
    <m/>
    <m/>
    <m/>
    <m/>
    <m/>
    <m/>
    <m/>
    <m/>
    <m/>
    <m/>
    <m/>
    <m/>
    <m/>
    <m/>
    <m/>
    <m/>
    <m/>
    <m/>
    <m/>
    <m/>
    <m/>
    <m/>
    <m/>
    <m/>
    <m/>
    <m/>
    <m/>
    <m/>
    <m/>
    <m/>
    <m/>
    <m/>
    <m/>
    <m/>
    <m/>
    <m/>
    <m/>
    <m/>
    <m/>
    <m/>
    <m/>
    <m/>
    <m/>
    <m/>
    <m/>
    <m/>
    <m/>
    <m/>
    <m/>
    <m/>
    <m/>
    <m/>
    <m/>
    <m/>
    <m/>
    <m/>
    <n v="7.05"/>
    <m/>
    <m/>
    <m/>
    <m/>
    <m/>
    <m/>
    <m/>
    <m/>
    <m/>
    <m/>
    <m/>
    <m/>
    <m/>
    <m/>
    <m/>
    <m/>
    <m/>
    <m/>
    <m/>
    <m/>
    <m/>
    <m/>
    <n v="0.1"/>
    <m/>
    <m/>
    <m/>
    <m/>
    <n v="4.24"/>
    <n v="9"/>
    <m/>
    <m/>
    <n v="7.05"/>
    <n v="0.1"/>
    <n v="7.15"/>
    <n v="13.24"/>
    <n v="20.39"/>
  </r>
  <r>
    <n v="27"/>
    <n v="106"/>
    <s v="Quinsam R"/>
    <s v="OPS"/>
    <s v="124"/>
    <s v="Chinook"/>
    <s v="3"/>
    <x v="0"/>
    <x v="0"/>
    <n v="106"/>
    <x v="11"/>
    <s v="CK-29"/>
    <s v="EAST VANCOUVER ISLAND-NORTH_FA_0.x"/>
    <s v="M"/>
    <s v="H"/>
    <n v="106"/>
    <s v="Quinsam River H"/>
    <n v="106"/>
    <s v="Quinsam R"/>
    <s v="JNST"/>
    <s v="S"/>
    <x v="1"/>
    <s v="182470"/>
    <n v="0"/>
    <s v="182470"/>
    <n v="2016"/>
    <s v="20160629"/>
    <s v="20160629"/>
    <m/>
    <n v="14.21"/>
    <s v="Delayed release."/>
    <s v="CWT"/>
    <s v="B"/>
    <s v="Y"/>
    <s v="Y"/>
    <s v="Y"/>
    <s v="N"/>
    <n v="2.0999999999999999E-3"/>
    <x v="0"/>
    <n v="102806"/>
    <n v="104078"/>
    <x v="0"/>
    <n v="35351"/>
    <x v="0"/>
    <m/>
    <m/>
    <m/>
    <m/>
    <m/>
    <m/>
    <m/>
    <m/>
    <m/>
    <m/>
    <m/>
    <m/>
    <m/>
    <n v="3.07"/>
    <m/>
    <m/>
    <m/>
    <m/>
    <m/>
    <m/>
    <m/>
    <m/>
    <m/>
    <m/>
    <m/>
    <m/>
    <m/>
    <m/>
    <m/>
    <m/>
    <m/>
    <m/>
    <m/>
    <m/>
    <n v="6.6"/>
    <m/>
    <m/>
    <m/>
    <m/>
    <m/>
    <m/>
    <m/>
    <m/>
    <m/>
    <m/>
    <m/>
    <m/>
    <m/>
    <m/>
    <m/>
    <m/>
    <m/>
    <m/>
    <m/>
    <m/>
    <m/>
    <m/>
    <m/>
    <m/>
    <m/>
    <m/>
    <m/>
    <m/>
    <m/>
    <m/>
    <m/>
    <m/>
    <m/>
    <m/>
    <m/>
    <m/>
    <m/>
    <m/>
    <m/>
    <m/>
    <m/>
    <m/>
    <m/>
    <m/>
    <m/>
    <m/>
    <m/>
    <m/>
    <m/>
    <m/>
    <m/>
    <m/>
    <m/>
    <m/>
    <m/>
    <m/>
    <m/>
    <m/>
    <m/>
    <m/>
    <m/>
    <m/>
    <m/>
    <m/>
    <m/>
    <m/>
    <m/>
    <m/>
    <m/>
    <m/>
    <m/>
    <m/>
    <m/>
    <m/>
    <m/>
    <m/>
    <m/>
    <m/>
    <m/>
    <m/>
    <m/>
    <m/>
    <m/>
    <m/>
    <m/>
    <m/>
    <m/>
    <m/>
    <m/>
    <m/>
    <m/>
    <m/>
    <m/>
    <m/>
    <m/>
    <m/>
    <m/>
    <m/>
    <m/>
    <m/>
    <m/>
    <m/>
    <m/>
    <m/>
    <m/>
    <n v="6.88"/>
    <m/>
    <m/>
    <m/>
    <m/>
    <m/>
    <m/>
    <n v="13.76"/>
    <m/>
    <m/>
    <m/>
    <m/>
    <m/>
    <m/>
    <m/>
    <m/>
    <m/>
    <m/>
    <m/>
    <n v="32.94"/>
    <m/>
    <m/>
    <m/>
    <m/>
    <n v="39.42"/>
    <n v="52.03"/>
    <m/>
    <m/>
    <n v="30.31"/>
    <n v="32.94"/>
    <n v="63.25"/>
    <n v="91.45"/>
    <n v="154.69999999999999"/>
  </r>
  <r>
    <n v="27"/>
    <n v="106"/>
    <s v="Quinsam R"/>
    <s v="OPS"/>
    <s v="124"/>
    <s v="Chinook"/>
    <s v="3"/>
    <x v="0"/>
    <x v="0"/>
    <n v="106"/>
    <x v="11"/>
    <s v="CK-29"/>
    <s v="EAST VANCOUVER ISLAND-NORTH_FA_0.x"/>
    <s v="M"/>
    <s v="H"/>
    <n v="106"/>
    <s v="Quinsam River H"/>
    <n v="106"/>
    <s v="Quinsam R"/>
    <s v="JNST"/>
    <s v="S"/>
    <x v="1"/>
    <s v="182470"/>
    <n v="0"/>
    <s v="182470"/>
    <n v="2016"/>
    <s v="20160629"/>
    <s v="20160629"/>
    <m/>
    <n v="14.21"/>
    <s v="Delayed release."/>
    <s v="CWT"/>
    <s v="B"/>
    <s v="Y"/>
    <s v="Y"/>
    <s v="Y"/>
    <s v="N"/>
    <n v="2.0999999999999999E-3"/>
    <x v="0"/>
    <n v="102806"/>
    <n v="104078"/>
    <x v="1"/>
    <n v="35351"/>
    <x v="1"/>
    <m/>
    <m/>
    <m/>
    <m/>
    <m/>
    <m/>
    <m/>
    <m/>
    <m/>
    <m/>
    <m/>
    <m/>
    <m/>
    <n v="5.73"/>
    <m/>
    <m/>
    <m/>
    <m/>
    <m/>
    <m/>
    <m/>
    <n v="3.95"/>
    <m/>
    <m/>
    <m/>
    <m/>
    <m/>
    <m/>
    <n v="9.76"/>
    <m/>
    <m/>
    <m/>
    <m/>
    <m/>
    <n v="14.64"/>
    <m/>
    <m/>
    <m/>
    <m/>
    <m/>
    <m/>
    <m/>
    <m/>
    <m/>
    <m/>
    <n v="2.2799999999999998"/>
    <m/>
    <m/>
    <m/>
    <n v="57.51"/>
    <m/>
    <m/>
    <m/>
    <m/>
    <m/>
    <m/>
    <m/>
    <m/>
    <m/>
    <m/>
    <m/>
    <m/>
    <m/>
    <m/>
    <m/>
    <m/>
    <m/>
    <m/>
    <m/>
    <m/>
    <m/>
    <m/>
    <m/>
    <m/>
    <m/>
    <m/>
    <m/>
    <m/>
    <m/>
    <m/>
    <m/>
    <m/>
    <m/>
    <m/>
    <m/>
    <m/>
    <m/>
    <m/>
    <m/>
    <m/>
    <m/>
    <m/>
    <m/>
    <m/>
    <m/>
    <m/>
    <m/>
    <m/>
    <m/>
    <m/>
    <m/>
    <m/>
    <m/>
    <m/>
    <m/>
    <m/>
    <m/>
    <m/>
    <m/>
    <m/>
    <m/>
    <m/>
    <m/>
    <m/>
    <m/>
    <m/>
    <m/>
    <m/>
    <m/>
    <m/>
    <m/>
    <m/>
    <m/>
    <n v="20.309999999999999"/>
    <m/>
    <m/>
    <m/>
    <m/>
    <m/>
    <m/>
    <m/>
    <n v="29.61"/>
    <m/>
    <m/>
    <m/>
    <m/>
    <n v="23.7"/>
    <m/>
    <m/>
    <m/>
    <n v="11.85"/>
    <m/>
    <m/>
    <n v="3.95"/>
    <m/>
    <m/>
    <m/>
    <n v="27.71"/>
    <m/>
    <m/>
    <m/>
    <m/>
    <m/>
    <m/>
    <m/>
    <m/>
    <m/>
    <m/>
    <m/>
    <n v="59.81"/>
    <m/>
    <m/>
    <m/>
    <m/>
    <n v="100.27"/>
    <n v="161.66999999999999"/>
    <m/>
    <m/>
    <n v="211"/>
    <n v="59.81"/>
    <n v="270.81"/>
    <n v="261.94"/>
    <n v="532.74999999999989"/>
  </r>
  <r>
    <n v="27"/>
    <n v="106"/>
    <s v="Quinsam R"/>
    <s v="OPS"/>
    <s v="124"/>
    <s v="Chinook"/>
    <s v="3"/>
    <x v="0"/>
    <x v="0"/>
    <n v="106"/>
    <x v="11"/>
    <s v="CK-29"/>
    <s v="EAST VANCOUVER ISLAND-NORTH_FA_0.x"/>
    <s v="M"/>
    <s v="H"/>
    <n v="106"/>
    <s v="Quinsam River H"/>
    <n v="106"/>
    <s v="Quinsam R"/>
    <s v="JNST"/>
    <s v="S"/>
    <x v="1"/>
    <s v="182470"/>
    <n v="0"/>
    <s v="182470"/>
    <n v="2016"/>
    <s v="20160629"/>
    <s v="20160629"/>
    <m/>
    <n v="14.21"/>
    <s v="Delayed release."/>
    <s v="CWT"/>
    <s v="B"/>
    <s v="Y"/>
    <s v="Y"/>
    <s v="Y"/>
    <s v="N"/>
    <n v="2.0999999999999999E-3"/>
    <x v="0"/>
    <n v="102806"/>
    <n v="104078"/>
    <x v="2"/>
    <n v="35351"/>
    <x v="2"/>
    <m/>
    <m/>
    <m/>
    <n v="0"/>
    <m/>
    <m/>
    <m/>
    <m/>
    <m/>
    <m/>
    <m/>
    <m/>
    <m/>
    <m/>
    <m/>
    <m/>
    <m/>
    <m/>
    <m/>
    <m/>
    <m/>
    <n v="5.9"/>
    <m/>
    <m/>
    <m/>
    <m/>
    <m/>
    <m/>
    <m/>
    <m/>
    <m/>
    <m/>
    <m/>
    <m/>
    <m/>
    <m/>
    <m/>
    <m/>
    <m/>
    <m/>
    <m/>
    <m/>
    <m/>
    <m/>
    <m/>
    <m/>
    <m/>
    <m/>
    <m/>
    <n v="8.16"/>
    <m/>
    <m/>
    <m/>
    <m/>
    <m/>
    <m/>
    <m/>
    <m/>
    <m/>
    <m/>
    <m/>
    <m/>
    <m/>
    <m/>
    <m/>
    <m/>
    <m/>
    <m/>
    <m/>
    <m/>
    <m/>
    <m/>
    <m/>
    <m/>
    <m/>
    <m/>
    <m/>
    <m/>
    <m/>
    <m/>
    <m/>
    <m/>
    <m/>
    <m/>
    <m/>
    <m/>
    <m/>
    <m/>
    <m/>
    <m/>
    <m/>
    <m/>
    <m/>
    <m/>
    <m/>
    <m/>
    <m/>
    <m/>
    <m/>
    <m/>
    <m/>
    <m/>
    <m/>
    <m/>
    <m/>
    <m/>
    <m/>
    <m/>
    <m/>
    <m/>
    <m/>
    <m/>
    <m/>
    <m/>
    <m/>
    <n v="4.3600000000000003"/>
    <m/>
    <m/>
    <m/>
    <m/>
    <m/>
    <m/>
    <m/>
    <m/>
    <m/>
    <m/>
    <m/>
    <m/>
    <m/>
    <m/>
    <m/>
    <m/>
    <m/>
    <m/>
    <m/>
    <m/>
    <m/>
    <m/>
    <m/>
    <m/>
    <m/>
    <m/>
    <m/>
    <m/>
    <m/>
    <m/>
    <m/>
    <m/>
    <m/>
    <m/>
    <m/>
    <m/>
    <m/>
    <m/>
    <m/>
    <m/>
    <m/>
    <m/>
    <m/>
    <n v="4.38"/>
    <m/>
    <m/>
    <m/>
    <m/>
    <n v="10.42"/>
    <n v="44.75"/>
    <m/>
    <m/>
    <n v="18.420000000000002"/>
    <n v="4.38"/>
    <n v="22.8"/>
    <n v="55.17"/>
    <n v="77.97"/>
  </r>
  <r>
    <n v="27"/>
    <n v="106"/>
    <s v="Quinsam R"/>
    <s v="OPS"/>
    <s v="124"/>
    <s v="Chinook"/>
    <s v="3"/>
    <x v="0"/>
    <x v="0"/>
    <n v="106"/>
    <x v="11"/>
    <s v="CK-29"/>
    <s v="EAST VANCOUVER ISLAND-NORTH_FA_0.x"/>
    <s v="M"/>
    <s v="H"/>
    <n v="106"/>
    <s v="Quinsam River H"/>
    <n v="106"/>
    <s v="Quinsam R"/>
    <s v="JNST"/>
    <s v="S"/>
    <x v="1"/>
    <s v="182485"/>
    <n v="0"/>
    <s v="182485"/>
    <n v="2016"/>
    <s v="20160505"/>
    <s v="20160505"/>
    <n v="85"/>
    <n v="6.34"/>
    <m/>
    <s v="CWT"/>
    <s v="P"/>
    <s v="Y"/>
    <s v="Y"/>
    <s v="Y"/>
    <s v="Y"/>
    <n v="1.6899999999999998E-2"/>
    <x v="0"/>
    <n v="25957"/>
    <n v="99604"/>
    <x v="4"/>
    <n v="35344"/>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2"/>
    <n v="5.24"/>
    <m/>
    <m/>
    <n v="0"/>
    <n v="0"/>
    <n v="0"/>
    <n v="7.66"/>
    <n v="7.66"/>
  </r>
  <r>
    <n v="27"/>
    <n v="106"/>
    <s v="Quinsam R"/>
    <s v="OPS"/>
    <s v="124"/>
    <s v="Chinook"/>
    <s v="3"/>
    <x v="0"/>
    <x v="0"/>
    <n v="106"/>
    <x v="11"/>
    <s v="CK-29"/>
    <s v="EAST VANCOUVER ISLAND-NORTH_FA_0.x"/>
    <s v="M"/>
    <s v="H"/>
    <n v="106"/>
    <s v="Quinsam River H"/>
    <n v="106"/>
    <s v="Quinsam R"/>
    <s v="JNST"/>
    <s v="S"/>
    <x v="1"/>
    <s v="182485"/>
    <n v="0"/>
    <s v="182485"/>
    <n v="2016"/>
    <s v="20160505"/>
    <s v="20160505"/>
    <n v="85"/>
    <n v="6.34"/>
    <m/>
    <s v="CWT"/>
    <s v="P"/>
    <s v="Y"/>
    <s v="Y"/>
    <s v="Y"/>
    <s v="Y"/>
    <n v="1.6899999999999998E-2"/>
    <x v="0"/>
    <n v="25957"/>
    <n v="99604"/>
    <x v="0"/>
    <n v="35344"/>
    <x v="0"/>
    <m/>
    <m/>
    <m/>
    <m/>
    <m/>
    <m/>
    <m/>
    <m/>
    <m/>
    <m/>
    <m/>
    <m/>
    <m/>
    <n v="11.63"/>
    <m/>
    <m/>
    <m/>
    <m/>
    <m/>
    <m/>
    <m/>
    <m/>
    <m/>
    <m/>
    <m/>
    <m/>
    <m/>
    <m/>
    <m/>
    <m/>
    <m/>
    <m/>
    <m/>
    <m/>
    <n v="50.04"/>
    <m/>
    <m/>
    <m/>
    <m/>
    <m/>
    <m/>
    <m/>
    <m/>
    <m/>
    <m/>
    <m/>
    <m/>
    <m/>
    <m/>
    <n v="27.78"/>
    <m/>
    <m/>
    <m/>
    <m/>
    <m/>
    <m/>
    <m/>
    <m/>
    <m/>
    <m/>
    <m/>
    <m/>
    <m/>
    <m/>
    <m/>
    <m/>
    <m/>
    <m/>
    <m/>
    <m/>
    <m/>
    <m/>
    <m/>
    <m/>
    <m/>
    <m/>
    <m/>
    <m/>
    <m/>
    <m/>
    <m/>
    <m/>
    <m/>
    <m/>
    <m/>
    <m/>
    <m/>
    <m/>
    <m/>
    <m/>
    <m/>
    <m/>
    <m/>
    <m/>
    <m/>
    <m/>
    <m/>
    <m/>
    <m/>
    <m/>
    <m/>
    <m/>
    <m/>
    <m/>
    <m/>
    <m/>
    <m/>
    <m/>
    <m/>
    <m/>
    <m/>
    <m/>
    <m/>
    <m/>
    <m/>
    <m/>
    <m/>
    <m/>
    <m/>
    <m/>
    <m/>
    <m/>
    <m/>
    <n v="25.67"/>
    <m/>
    <m/>
    <m/>
    <m/>
    <m/>
    <m/>
    <m/>
    <m/>
    <m/>
    <m/>
    <m/>
    <m/>
    <m/>
    <m/>
    <m/>
    <m/>
    <m/>
    <m/>
    <m/>
    <m/>
    <m/>
    <m/>
    <m/>
    <m/>
    <m/>
    <m/>
    <m/>
    <m/>
    <m/>
    <m/>
    <m/>
    <m/>
    <m/>
    <m/>
    <m/>
    <m/>
    <m/>
    <m/>
    <m/>
    <m/>
    <n v="21.58"/>
    <n v="28.66"/>
    <m/>
    <m/>
    <n v="115.12"/>
    <n v="0"/>
    <n v="115.12"/>
    <n v="50.24"/>
    <n v="165.35999999999999"/>
  </r>
  <r>
    <n v="27"/>
    <n v="106"/>
    <s v="Quinsam R"/>
    <s v="OPS"/>
    <s v="124"/>
    <s v="Chinook"/>
    <s v="3"/>
    <x v="0"/>
    <x v="0"/>
    <n v="106"/>
    <x v="11"/>
    <s v="CK-29"/>
    <s v="EAST VANCOUVER ISLAND-NORTH_FA_0.x"/>
    <s v="M"/>
    <s v="H"/>
    <n v="106"/>
    <s v="Quinsam River H"/>
    <n v="106"/>
    <s v="Quinsam R"/>
    <s v="JNST"/>
    <s v="S"/>
    <x v="1"/>
    <s v="182485"/>
    <n v="0"/>
    <s v="182485"/>
    <n v="2016"/>
    <s v="20160505"/>
    <s v="20160505"/>
    <n v="85"/>
    <n v="6.34"/>
    <m/>
    <s v="CWT"/>
    <s v="P"/>
    <s v="Y"/>
    <s v="Y"/>
    <s v="Y"/>
    <s v="Y"/>
    <n v="1.6899999999999998E-2"/>
    <x v="0"/>
    <n v="25957"/>
    <n v="99604"/>
    <x v="1"/>
    <n v="35344"/>
    <x v="1"/>
    <m/>
    <m/>
    <m/>
    <m/>
    <m/>
    <m/>
    <m/>
    <m/>
    <m/>
    <m/>
    <m/>
    <m/>
    <m/>
    <m/>
    <m/>
    <m/>
    <m/>
    <m/>
    <m/>
    <m/>
    <m/>
    <m/>
    <m/>
    <m/>
    <m/>
    <m/>
    <m/>
    <m/>
    <n v="18.5"/>
    <m/>
    <m/>
    <m/>
    <m/>
    <m/>
    <m/>
    <m/>
    <m/>
    <m/>
    <m/>
    <m/>
    <m/>
    <m/>
    <m/>
    <m/>
    <m/>
    <m/>
    <m/>
    <m/>
    <m/>
    <n v="24.21"/>
    <m/>
    <m/>
    <m/>
    <m/>
    <m/>
    <m/>
    <m/>
    <m/>
    <m/>
    <m/>
    <m/>
    <m/>
    <m/>
    <m/>
    <m/>
    <m/>
    <m/>
    <m/>
    <m/>
    <m/>
    <m/>
    <m/>
    <m/>
    <m/>
    <m/>
    <m/>
    <m/>
    <m/>
    <m/>
    <m/>
    <m/>
    <m/>
    <m/>
    <m/>
    <m/>
    <m/>
    <m/>
    <m/>
    <m/>
    <m/>
    <m/>
    <m/>
    <m/>
    <m/>
    <m/>
    <m/>
    <m/>
    <m/>
    <m/>
    <m/>
    <m/>
    <m/>
    <m/>
    <m/>
    <m/>
    <m/>
    <m/>
    <m/>
    <m/>
    <m/>
    <m/>
    <m/>
    <m/>
    <m/>
    <m/>
    <m/>
    <m/>
    <m/>
    <m/>
    <m/>
    <m/>
    <m/>
    <m/>
    <m/>
    <m/>
    <m/>
    <m/>
    <m/>
    <m/>
    <m/>
    <m/>
    <n v="25.25"/>
    <m/>
    <m/>
    <m/>
    <m/>
    <m/>
    <m/>
    <m/>
    <m/>
    <m/>
    <m/>
    <m/>
    <m/>
    <m/>
    <m/>
    <m/>
    <n v="29.94"/>
    <m/>
    <m/>
    <m/>
    <m/>
    <m/>
    <m/>
    <m/>
    <m/>
    <m/>
    <m/>
    <m/>
    <n v="23.56"/>
    <m/>
    <m/>
    <m/>
    <m/>
    <n v="41.38"/>
    <n v="68.16"/>
    <m/>
    <m/>
    <n v="97.9"/>
    <n v="23.56"/>
    <n v="121.46"/>
    <n v="109.54"/>
    <n v="231"/>
  </r>
  <r>
    <n v="27"/>
    <n v="106"/>
    <s v="Quinsam R"/>
    <s v="OPS"/>
    <s v="124"/>
    <s v="Chinook"/>
    <s v="3"/>
    <x v="0"/>
    <x v="0"/>
    <n v="106"/>
    <x v="11"/>
    <s v="CK-29"/>
    <s v="EAST VANCOUVER ISLAND-NORTH_FA_0.x"/>
    <s v="M"/>
    <s v="H"/>
    <n v="106"/>
    <s v="Quinsam River H"/>
    <n v="106"/>
    <s v="Quinsam R"/>
    <s v="JNST"/>
    <s v="S"/>
    <x v="1"/>
    <s v="182485"/>
    <n v="0"/>
    <s v="182485"/>
    <n v="2016"/>
    <s v="20160505"/>
    <s v="20160505"/>
    <n v="85"/>
    <n v="6.34"/>
    <m/>
    <s v="CWT"/>
    <s v="P"/>
    <s v="Y"/>
    <s v="Y"/>
    <s v="Y"/>
    <s v="Y"/>
    <n v="1.6899999999999998E-2"/>
    <x v="0"/>
    <n v="25957"/>
    <n v="99604"/>
    <x v="2"/>
    <n v="35344"/>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6"/>
    <n v="13.13"/>
    <m/>
    <m/>
    <n v="0"/>
    <n v="0"/>
    <n v="0"/>
    <n v="15.29"/>
    <n v="15.290000000000001"/>
  </r>
  <r>
    <n v="27"/>
    <n v="106"/>
    <s v="Quinsam R"/>
    <s v="OPS"/>
    <s v="124"/>
    <s v="Chinook"/>
    <s v="3"/>
    <x v="0"/>
    <x v="0"/>
    <n v="106"/>
    <x v="11"/>
    <s v="CK-29"/>
    <s v="EAST VANCOUVER ISLAND-NORTH_FA_0.x"/>
    <s v="M"/>
    <s v="H"/>
    <n v="106"/>
    <s v="Quinsam River H"/>
    <n v="106"/>
    <s v="Quinsam R"/>
    <s v="JNST"/>
    <s v="S"/>
    <x v="1"/>
    <s v="182486"/>
    <n v="0"/>
    <s v="182486"/>
    <n v="2016"/>
    <s v="20160505"/>
    <s v="20160505"/>
    <n v="85"/>
    <n v="6.34"/>
    <m/>
    <s v="CWT"/>
    <s v="P"/>
    <s v="Y"/>
    <s v="Y"/>
    <s v="Y"/>
    <s v="Y"/>
    <n v="1.0200000000000001E-2"/>
    <x v="0"/>
    <n v="26233"/>
    <n v="99975"/>
    <x v="4"/>
    <n v="35345"/>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1"/>
    <n v="5.2"/>
    <m/>
    <m/>
    <n v="0"/>
    <n v="0"/>
    <n v="0"/>
    <n v="7.61"/>
    <n v="7.61"/>
  </r>
  <r>
    <n v="27"/>
    <n v="106"/>
    <s v="Quinsam R"/>
    <s v="OPS"/>
    <s v="124"/>
    <s v="Chinook"/>
    <s v="3"/>
    <x v="0"/>
    <x v="0"/>
    <n v="106"/>
    <x v="11"/>
    <s v="CK-29"/>
    <s v="EAST VANCOUVER ISLAND-NORTH_FA_0.x"/>
    <s v="M"/>
    <s v="H"/>
    <n v="106"/>
    <s v="Quinsam River H"/>
    <n v="106"/>
    <s v="Quinsam R"/>
    <s v="JNST"/>
    <s v="S"/>
    <x v="1"/>
    <s v="182486"/>
    <n v="0"/>
    <s v="182486"/>
    <n v="2016"/>
    <s v="20160505"/>
    <s v="20160505"/>
    <n v="85"/>
    <n v="6.34"/>
    <m/>
    <s v="CWT"/>
    <s v="P"/>
    <s v="Y"/>
    <s v="Y"/>
    <s v="Y"/>
    <s v="Y"/>
    <n v="1.0200000000000001E-2"/>
    <x v="0"/>
    <n v="26233"/>
    <n v="99975"/>
    <x v="0"/>
    <n v="35345"/>
    <x v="0"/>
    <m/>
    <m/>
    <m/>
    <m/>
    <m/>
    <m/>
    <m/>
    <m/>
    <m/>
    <m/>
    <m/>
    <m/>
    <m/>
    <n v="11.55"/>
    <m/>
    <m/>
    <m/>
    <m/>
    <m/>
    <m/>
    <m/>
    <m/>
    <m/>
    <m/>
    <m/>
    <m/>
    <m/>
    <m/>
    <m/>
    <m/>
    <m/>
    <m/>
    <m/>
    <m/>
    <m/>
    <m/>
    <m/>
    <m/>
    <m/>
    <m/>
    <m/>
    <m/>
    <m/>
    <m/>
    <m/>
    <m/>
    <m/>
    <m/>
    <m/>
    <m/>
    <m/>
    <m/>
    <m/>
    <m/>
    <m/>
    <m/>
    <m/>
    <m/>
    <m/>
    <m/>
    <m/>
    <m/>
    <m/>
    <m/>
    <m/>
    <m/>
    <m/>
    <m/>
    <m/>
    <m/>
    <m/>
    <m/>
    <m/>
    <m/>
    <m/>
    <m/>
    <m/>
    <m/>
    <m/>
    <m/>
    <m/>
    <m/>
    <m/>
    <m/>
    <m/>
    <m/>
    <m/>
    <m/>
    <m/>
    <m/>
    <m/>
    <m/>
    <m/>
    <m/>
    <m/>
    <m/>
    <m/>
    <m/>
    <m/>
    <m/>
    <m/>
    <m/>
    <m/>
    <m/>
    <m/>
    <m/>
    <m/>
    <m/>
    <m/>
    <m/>
    <m/>
    <m/>
    <m/>
    <m/>
    <m/>
    <m/>
    <m/>
    <m/>
    <m/>
    <m/>
    <m/>
    <m/>
    <m/>
    <n v="25.5"/>
    <m/>
    <m/>
    <m/>
    <m/>
    <m/>
    <m/>
    <m/>
    <m/>
    <m/>
    <m/>
    <m/>
    <m/>
    <m/>
    <m/>
    <m/>
    <m/>
    <m/>
    <m/>
    <m/>
    <m/>
    <m/>
    <m/>
    <m/>
    <m/>
    <m/>
    <m/>
    <m/>
    <m/>
    <m/>
    <m/>
    <m/>
    <m/>
    <m/>
    <m/>
    <m/>
    <n v="12.54"/>
    <m/>
    <m/>
    <m/>
    <m/>
    <n v="28.02"/>
    <n v="37.22"/>
    <m/>
    <m/>
    <n v="37.049999999999997"/>
    <n v="12.54"/>
    <n v="49.59"/>
    <n v="65.239999999999995"/>
    <n v="114.83"/>
  </r>
  <r>
    <n v="27"/>
    <n v="106"/>
    <s v="Quinsam R"/>
    <s v="OPS"/>
    <s v="124"/>
    <s v="Chinook"/>
    <s v="3"/>
    <x v="0"/>
    <x v="0"/>
    <n v="106"/>
    <x v="11"/>
    <s v="CK-29"/>
    <s v="EAST VANCOUVER ISLAND-NORTH_FA_0.x"/>
    <s v="M"/>
    <s v="H"/>
    <n v="106"/>
    <s v="Quinsam River H"/>
    <n v="106"/>
    <s v="Quinsam R"/>
    <s v="JNST"/>
    <s v="S"/>
    <x v="1"/>
    <s v="182486"/>
    <n v="0"/>
    <s v="182486"/>
    <n v="2016"/>
    <s v="20160505"/>
    <s v="20160505"/>
    <n v="85"/>
    <n v="6.34"/>
    <m/>
    <s v="CWT"/>
    <s v="P"/>
    <s v="Y"/>
    <s v="Y"/>
    <s v="Y"/>
    <s v="Y"/>
    <n v="1.0200000000000001E-2"/>
    <x v="0"/>
    <n v="26233"/>
    <n v="99975"/>
    <x v="1"/>
    <n v="35345"/>
    <x v="1"/>
    <m/>
    <m/>
    <m/>
    <m/>
    <m/>
    <m/>
    <m/>
    <m/>
    <m/>
    <m/>
    <m/>
    <m/>
    <m/>
    <m/>
    <m/>
    <m/>
    <m/>
    <m/>
    <m/>
    <m/>
    <m/>
    <m/>
    <m/>
    <m/>
    <m/>
    <m/>
    <m/>
    <m/>
    <m/>
    <m/>
    <m/>
    <m/>
    <m/>
    <m/>
    <m/>
    <m/>
    <m/>
    <m/>
    <m/>
    <m/>
    <m/>
    <m/>
    <m/>
    <m/>
    <m/>
    <m/>
    <m/>
    <m/>
    <m/>
    <m/>
    <m/>
    <m/>
    <m/>
    <m/>
    <m/>
    <m/>
    <m/>
    <m/>
    <m/>
    <m/>
    <m/>
    <m/>
    <m/>
    <m/>
    <m/>
    <m/>
    <m/>
    <m/>
    <m/>
    <m/>
    <m/>
    <m/>
    <m/>
    <m/>
    <m/>
    <m/>
    <m/>
    <m/>
    <m/>
    <m/>
    <m/>
    <m/>
    <m/>
    <m/>
    <m/>
    <m/>
    <m/>
    <m/>
    <m/>
    <m/>
    <m/>
    <m/>
    <m/>
    <m/>
    <m/>
    <m/>
    <m/>
    <m/>
    <m/>
    <m/>
    <m/>
    <m/>
    <m/>
    <m/>
    <m/>
    <m/>
    <m/>
    <m/>
    <m/>
    <m/>
    <m/>
    <m/>
    <m/>
    <m/>
    <m/>
    <m/>
    <m/>
    <m/>
    <m/>
    <m/>
    <m/>
    <m/>
    <m/>
    <m/>
    <m/>
    <m/>
    <m/>
    <m/>
    <m/>
    <m/>
    <m/>
    <m/>
    <m/>
    <m/>
    <m/>
    <m/>
    <n v="14.98"/>
    <m/>
    <m/>
    <m/>
    <m/>
    <m/>
    <m/>
    <m/>
    <m/>
    <m/>
    <m/>
    <m/>
    <m/>
    <m/>
    <m/>
    <m/>
    <m/>
    <m/>
    <m/>
    <m/>
    <m/>
    <m/>
    <m/>
    <n v="54.12"/>
    <m/>
    <m/>
    <m/>
    <m/>
    <n v="42.88"/>
    <n v="85.45"/>
    <m/>
    <m/>
    <n v="14.98"/>
    <n v="54.12"/>
    <n v="69.099999999999994"/>
    <n v="128.33000000000001"/>
    <n v="197.43"/>
  </r>
  <r>
    <n v="27"/>
    <n v="106"/>
    <s v="Quinsam R"/>
    <s v="OPS"/>
    <s v="124"/>
    <s v="Chinook"/>
    <s v="3"/>
    <x v="0"/>
    <x v="0"/>
    <n v="106"/>
    <x v="11"/>
    <s v="CK-29"/>
    <s v="EAST VANCOUVER ISLAND-NORTH_FA_0.x"/>
    <s v="M"/>
    <s v="H"/>
    <n v="106"/>
    <s v="Quinsam River H"/>
    <n v="106"/>
    <s v="Quinsam R"/>
    <s v="JNST"/>
    <s v="S"/>
    <x v="1"/>
    <s v="182486"/>
    <n v="0"/>
    <s v="182486"/>
    <n v="2016"/>
    <s v="20160505"/>
    <s v="20160505"/>
    <n v="85"/>
    <n v="6.34"/>
    <m/>
    <s v="CWT"/>
    <s v="P"/>
    <s v="Y"/>
    <s v="Y"/>
    <s v="Y"/>
    <s v="Y"/>
    <n v="1.0200000000000001E-2"/>
    <x v="0"/>
    <n v="26233"/>
    <n v="99975"/>
    <x v="2"/>
    <n v="35345"/>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62"/>
    <m/>
    <m/>
    <n v="0"/>
    <n v="0"/>
    <n v="0"/>
    <n v="10.62"/>
    <n v="10.62"/>
  </r>
  <r>
    <n v="27"/>
    <n v="106"/>
    <s v="Quinsam R"/>
    <s v="OPS"/>
    <s v="124"/>
    <s v="Chinook"/>
    <s v="3"/>
    <x v="0"/>
    <x v="0"/>
    <n v="106"/>
    <x v="11"/>
    <s v="CK-29"/>
    <s v="EAST VANCOUVER ISLAND-NORTH_FA_0.x"/>
    <s v="M"/>
    <s v="H"/>
    <n v="106"/>
    <s v="Quinsam River H"/>
    <n v="106"/>
    <s v="Quinsam R"/>
    <s v="JNST"/>
    <s v="S"/>
    <x v="1"/>
    <s v="183168"/>
    <n v="0"/>
    <s v="183168"/>
    <n v="2016"/>
    <s v="20160516"/>
    <s v="20160516"/>
    <n v="81"/>
    <n v="5.28"/>
    <m/>
    <s v="CWT"/>
    <s v="P"/>
    <s v="Y"/>
    <s v="Y"/>
    <s v="Y"/>
    <s v="Y"/>
    <n v="1.0500000000000001E-2"/>
    <x v="0"/>
    <n v="26111"/>
    <n v="66736"/>
    <x v="4"/>
    <n v="35355"/>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3"/>
    <m/>
    <m/>
    <m/>
    <m/>
    <n v="2.42"/>
    <n v="5.24"/>
    <m/>
    <m/>
    <n v="0"/>
    <n v="2.33"/>
    <n v="2.33"/>
    <n v="7.66"/>
    <n v="9.99"/>
  </r>
  <r>
    <n v="27"/>
    <n v="106"/>
    <s v="Quinsam R"/>
    <s v="OPS"/>
    <s v="124"/>
    <s v="Chinook"/>
    <s v="3"/>
    <x v="0"/>
    <x v="0"/>
    <n v="106"/>
    <x v="11"/>
    <s v="CK-29"/>
    <s v="EAST VANCOUVER ISLAND-NORTH_FA_0.x"/>
    <s v="M"/>
    <s v="H"/>
    <n v="106"/>
    <s v="Quinsam River H"/>
    <n v="106"/>
    <s v="Quinsam R"/>
    <s v="JNST"/>
    <s v="S"/>
    <x v="1"/>
    <s v="183168"/>
    <n v="0"/>
    <s v="183168"/>
    <n v="2016"/>
    <s v="20160516"/>
    <s v="20160516"/>
    <n v="81"/>
    <n v="5.28"/>
    <m/>
    <s v="CWT"/>
    <s v="P"/>
    <s v="Y"/>
    <s v="Y"/>
    <s v="Y"/>
    <s v="Y"/>
    <n v="1.0500000000000001E-2"/>
    <x v="0"/>
    <n v="26111"/>
    <n v="66736"/>
    <x v="0"/>
    <n v="35355"/>
    <x v="0"/>
    <m/>
    <m/>
    <m/>
    <m/>
    <m/>
    <m/>
    <m/>
    <m/>
    <m/>
    <m/>
    <m/>
    <m/>
    <m/>
    <m/>
    <m/>
    <m/>
    <m/>
    <m/>
    <m/>
    <m/>
    <m/>
    <m/>
    <m/>
    <m/>
    <m/>
    <m/>
    <m/>
    <m/>
    <m/>
    <m/>
    <m/>
    <m/>
    <m/>
    <m/>
    <m/>
    <m/>
    <m/>
    <m/>
    <m/>
    <m/>
    <m/>
    <m/>
    <m/>
    <m/>
    <m/>
    <m/>
    <m/>
    <m/>
    <m/>
    <n v="18.5"/>
    <m/>
    <m/>
    <m/>
    <m/>
    <m/>
    <m/>
    <m/>
    <m/>
    <m/>
    <m/>
    <m/>
    <m/>
    <m/>
    <m/>
    <m/>
    <m/>
    <m/>
    <m/>
    <m/>
    <m/>
    <m/>
    <m/>
    <m/>
    <m/>
    <m/>
    <m/>
    <m/>
    <m/>
    <m/>
    <m/>
    <m/>
    <m/>
    <m/>
    <m/>
    <m/>
    <m/>
    <m/>
    <m/>
    <m/>
    <m/>
    <m/>
    <m/>
    <m/>
    <m/>
    <m/>
    <m/>
    <m/>
    <m/>
    <m/>
    <m/>
    <m/>
    <m/>
    <m/>
    <m/>
    <m/>
    <m/>
    <m/>
    <m/>
    <m/>
    <m/>
    <m/>
    <m/>
    <m/>
    <m/>
    <m/>
    <m/>
    <m/>
    <m/>
    <m/>
    <m/>
    <m/>
    <m/>
    <m/>
    <m/>
    <m/>
    <m/>
    <m/>
    <m/>
    <m/>
    <m/>
    <m/>
    <m/>
    <m/>
    <m/>
    <m/>
    <m/>
    <m/>
    <m/>
    <m/>
    <m/>
    <m/>
    <m/>
    <m/>
    <m/>
    <m/>
    <m/>
    <m/>
    <n v="17.38"/>
    <m/>
    <m/>
    <m/>
    <m/>
    <m/>
    <m/>
    <m/>
    <m/>
    <m/>
    <m/>
    <m/>
    <n v="9.84"/>
    <m/>
    <m/>
    <m/>
    <m/>
    <n v="21"/>
    <n v="36.67"/>
    <m/>
    <m/>
    <n v="35.880000000000003"/>
    <n v="9.84"/>
    <n v="45.72"/>
    <n v="57.67"/>
    <n v="103.39"/>
  </r>
  <r>
    <n v="27"/>
    <n v="106"/>
    <s v="Quinsam R"/>
    <s v="OPS"/>
    <s v="124"/>
    <s v="Chinook"/>
    <s v="3"/>
    <x v="0"/>
    <x v="0"/>
    <n v="106"/>
    <x v="11"/>
    <s v="CK-29"/>
    <s v="EAST VANCOUVER ISLAND-NORTH_FA_0.x"/>
    <s v="M"/>
    <s v="H"/>
    <n v="106"/>
    <s v="Quinsam River H"/>
    <n v="106"/>
    <s v="Quinsam R"/>
    <s v="JNST"/>
    <s v="S"/>
    <x v="1"/>
    <s v="183168"/>
    <n v="0"/>
    <s v="183168"/>
    <n v="2016"/>
    <s v="20160516"/>
    <s v="20160516"/>
    <n v="81"/>
    <n v="5.28"/>
    <m/>
    <s v="CWT"/>
    <s v="P"/>
    <s v="Y"/>
    <s v="Y"/>
    <s v="Y"/>
    <s v="Y"/>
    <n v="1.0500000000000001E-2"/>
    <x v="0"/>
    <n v="26111"/>
    <n v="66736"/>
    <x v="1"/>
    <n v="35355"/>
    <x v="1"/>
    <m/>
    <m/>
    <m/>
    <m/>
    <m/>
    <m/>
    <m/>
    <m/>
    <m/>
    <m/>
    <m/>
    <m/>
    <m/>
    <m/>
    <m/>
    <m/>
    <m/>
    <m/>
    <m/>
    <m/>
    <m/>
    <m/>
    <m/>
    <m/>
    <m/>
    <m/>
    <m/>
    <m/>
    <m/>
    <m/>
    <m/>
    <m/>
    <m/>
    <m/>
    <m/>
    <m/>
    <m/>
    <m/>
    <m/>
    <m/>
    <m/>
    <m/>
    <m/>
    <m/>
    <m/>
    <m/>
    <m/>
    <m/>
    <m/>
    <n v="16.13"/>
    <m/>
    <m/>
    <m/>
    <m/>
    <m/>
    <m/>
    <m/>
    <m/>
    <m/>
    <m/>
    <m/>
    <m/>
    <m/>
    <m/>
    <m/>
    <m/>
    <m/>
    <m/>
    <m/>
    <m/>
    <m/>
    <m/>
    <m/>
    <m/>
    <m/>
    <m/>
    <m/>
    <m/>
    <m/>
    <m/>
    <m/>
    <n v="20.239999999999998"/>
    <m/>
    <m/>
    <m/>
    <m/>
    <m/>
    <m/>
    <m/>
    <m/>
    <m/>
    <m/>
    <m/>
    <m/>
    <m/>
    <m/>
    <m/>
    <m/>
    <m/>
    <m/>
    <m/>
    <m/>
    <m/>
    <m/>
    <m/>
    <m/>
    <m/>
    <m/>
    <m/>
    <m/>
    <m/>
    <m/>
    <m/>
    <m/>
    <m/>
    <m/>
    <m/>
    <m/>
    <m/>
    <m/>
    <m/>
    <m/>
    <m/>
    <m/>
    <m/>
    <m/>
    <m/>
    <m/>
    <m/>
    <m/>
    <m/>
    <m/>
    <m/>
    <m/>
    <m/>
    <m/>
    <m/>
    <m/>
    <m/>
    <m/>
    <m/>
    <m/>
    <m/>
    <m/>
    <m/>
    <m/>
    <m/>
    <n v="9.9700000000000006"/>
    <m/>
    <m/>
    <m/>
    <m/>
    <m/>
    <m/>
    <m/>
    <m/>
    <m/>
    <m/>
    <m/>
    <n v="26.41"/>
    <m/>
    <m/>
    <m/>
    <m/>
    <n v="41.77"/>
    <n v="67.53"/>
    <m/>
    <m/>
    <n v="46.34"/>
    <n v="26.41"/>
    <n v="72.75"/>
    <n v="109.3"/>
    <n v="182.05"/>
  </r>
  <r>
    <n v="27"/>
    <n v="106"/>
    <s v="Quinsam R"/>
    <s v="OPS"/>
    <s v="124"/>
    <s v="Chinook"/>
    <s v="3"/>
    <x v="0"/>
    <x v="0"/>
    <n v="106"/>
    <x v="11"/>
    <s v="CK-29"/>
    <s v="EAST VANCOUVER ISLAND-NORTH_FA_0.x"/>
    <s v="M"/>
    <s v="H"/>
    <n v="106"/>
    <s v="Quinsam River H"/>
    <n v="106"/>
    <s v="Quinsam R"/>
    <s v="JNST"/>
    <s v="S"/>
    <x v="1"/>
    <s v="183168"/>
    <n v="0"/>
    <s v="183168"/>
    <n v="2016"/>
    <s v="20160516"/>
    <s v="20160516"/>
    <n v="81"/>
    <n v="5.28"/>
    <m/>
    <s v="CWT"/>
    <s v="P"/>
    <s v="Y"/>
    <s v="Y"/>
    <s v="Y"/>
    <s v="Y"/>
    <n v="1.0500000000000001E-2"/>
    <x v="0"/>
    <n v="26111"/>
    <n v="66736"/>
    <x v="2"/>
    <n v="35355"/>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900000000000004"/>
    <m/>
    <m/>
    <m/>
    <m/>
    <n v="5.77"/>
    <n v="20.73"/>
    <m/>
    <m/>
    <n v="0"/>
    <n v="4.1900000000000004"/>
    <n v="4.1900000000000004"/>
    <n v="26.5"/>
    <n v="30.69"/>
  </r>
  <r>
    <n v="27"/>
    <n v="106"/>
    <s v="Quinsam R"/>
    <s v="OPS"/>
    <s v="124"/>
    <s v="Chinook"/>
    <s v="3"/>
    <x v="0"/>
    <x v="0"/>
    <n v="106"/>
    <x v="11"/>
    <s v="CK-29"/>
    <s v="EAST VANCOUVER ISLAND-NORTH_FA_0.x"/>
    <s v="M"/>
    <s v="H"/>
    <n v="106"/>
    <s v="Quinsam River H"/>
    <n v="106"/>
    <s v="Quinsam R"/>
    <s v="JNST"/>
    <s v="S"/>
    <x v="1"/>
    <s v="183177"/>
    <n v="0"/>
    <s v="183177"/>
    <n v="2016"/>
    <s v="20160516"/>
    <s v="20160516"/>
    <n v="84"/>
    <n v="6.01"/>
    <m/>
    <s v="CWT"/>
    <s v="P"/>
    <s v="Y"/>
    <s v="Y"/>
    <s v="Y"/>
    <s v="Y"/>
    <n v="3.2000000000000002E-3"/>
    <x v="0"/>
    <n v="54152"/>
    <n v="200821"/>
    <x v="4"/>
    <n v="35356"/>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37"/>
    <m/>
    <m/>
    <m/>
    <m/>
    <n v="10.56"/>
    <n v="22.81"/>
    <m/>
    <m/>
    <n v="0"/>
    <n v="3.37"/>
    <n v="3.37"/>
    <n v="33.369999999999997"/>
    <n v="36.739999999999995"/>
  </r>
  <r>
    <n v="27"/>
    <n v="106"/>
    <s v="Quinsam R"/>
    <s v="OPS"/>
    <s v="124"/>
    <s v="Chinook"/>
    <s v="3"/>
    <x v="0"/>
    <x v="0"/>
    <n v="106"/>
    <x v="11"/>
    <s v="CK-29"/>
    <s v="EAST VANCOUVER ISLAND-NORTH_FA_0.x"/>
    <s v="M"/>
    <s v="H"/>
    <n v="106"/>
    <s v="Quinsam River H"/>
    <n v="106"/>
    <s v="Quinsam R"/>
    <s v="JNST"/>
    <s v="S"/>
    <x v="1"/>
    <s v="183177"/>
    <n v="0"/>
    <s v="183177"/>
    <n v="2016"/>
    <s v="20160516"/>
    <s v="20160516"/>
    <n v="84"/>
    <n v="6.01"/>
    <m/>
    <s v="CWT"/>
    <s v="P"/>
    <s v="Y"/>
    <s v="Y"/>
    <s v="Y"/>
    <s v="Y"/>
    <n v="3.2000000000000002E-3"/>
    <x v="0"/>
    <n v="54152"/>
    <n v="200821"/>
    <x v="0"/>
    <n v="35356"/>
    <x v="0"/>
    <m/>
    <m/>
    <m/>
    <m/>
    <m/>
    <m/>
    <m/>
    <m/>
    <m/>
    <m/>
    <m/>
    <m/>
    <m/>
    <m/>
    <n v="11.13"/>
    <m/>
    <m/>
    <m/>
    <m/>
    <m/>
    <m/>
    <m/>
    <m/>
    <m/>
    <m/>
    <m/>
    <m/>
    <m/>
    <m/>
    <m/>
    <m/>
    <m/>
    <m/>
    <m/>
    <n v="24.18"/>
    <m/>
    <m/>
    <m/>
    <m/>
    <m/>
    <m/>
    <m/>
    <m/>
    <m/>
    <m/>
    <m/>
    <m/>
    <m/>
    <m/>
    <m/>
    <m/>
    <m/>
    <m/>
    <m/>
    <m/>
    <m/>
    <m/>
    <m/>
    <m/>
    <m/>
    <m/>
    <m/>
    <m/>
    <m/>
    <m/>
    <m/>
    <m/>
    <m/>
    <m/>
    <m/>
    <m/>
    <m/>
    <m/>
    <m/>
    <m/>
    <m/>
    <m/>
    <m/>
    <m/>
    <m/>
    <m/>
    <m/>
    <m/>
    <m/>
    <m/>
    <m/>
    <m/>
    <m/>
    <m/>
    <m/>
    <m/>
    <m/>
    <m/>
    <m/>
    <m/>
    <m/>
    <m/>
    <m/>
    <m/>
    <m/>
    <m/>
    <m/>
    <m/>
    <m/>
    <m/>
    <m/>
    <m/>
    <m/>
    <m/>
    <m/>
    <m/>
    <m/>
    <m/>
    <m/>
    <m/>
    <m/>
    <m/>
    <m/>
    <m/>
    <m/>
    <m/>
    <m/>
    <m/>
    <n v="24.81"/>
    <m/>
    <m/>
    <m/>
    <m/>
    <m/>
    <m/>
    <m/>
    <n v="24.81"/>
    <m/>
    <m/>
    <m/>
    <m/>
    <m/>
    <m/>
    <m/>
    <m/>
    <m/>
    <m/>
    <m/>
    <m/>
    <m/>
    <m/>
    <m/>
    <m/>
    <m/>
    <m/>
    <m/>
    <m/>
    <m/>
    <m/>
    <m/>
    <m/>
    <m/>
    <m/>
    <m/>
    <n v="104.22"/>
    <m/>
    <m/>
    <m/>
    <m/>
    <n v="70.92"/>
    <n v="93.42"/>
    <m/>
    <m/>
    <n v="84.93"/>
    <n v="104.22"/>
    <n v="189.15"/>
    <n v="164.34"/>
    <n v="353.49"/>
  </r>
  <r>
    <n v="27"/>
    <n v="106"/>
    <s v="Quinsam R"/>
    <s v="OPS"/>
    <s v="124"/>
    <s v="Chinook"/>
    <s v="3"/>
    <x v="0"/>
    <x v="0"/>
    <n v="106"/>
    <x v="11"/>
    <s v="CK-29"/>
    <s v="EAST VANCOUVER ISLAND-NORTH_FA_0.x"/>
    <s v="M"/>
    <s v="H"/>
    <n v="106"/>
    <s v="Quinsam River H"/>
    <n v="106"/>
    <s v="Quinsam R"/>
    <s v="JNST"/>
    <s v="S"/>
    <x v="1"/>
    <s v="183177"/>
    <n v="0"/>
    <s v="183177"/>
    <n v="2016"/>
    <s v="20160516"/>
    <s v="20160516"/>
    <n v="84"/>
    <n v="6.01"/>
    <m/>
    <s v="CWT"/>
    <s v="P"/>
    <s v="Y"/>
    <s v="Y"/>
    <s v="Y"/>
    <s v="Y"/>
    <n v="3.2000000000000002E-3"/>
    <x v="0"/>
    <n v="54152"/>
    <n v="200821"/>
    <x v="1"/>
    <n v="35356"/>
    <x v="1"/>
    <m/>
    <m/>
    <m/>
    <m/>
    <m/>
    <m/>
    <m/>
    <m/>
    <m/>
    <m/>
    <m/>
    <m/>
    <m/>
    <m/>
    <m/>
    <m/>
    <m/>
    <m/>
    <m/>
    <m/>
    <m/>
    <m/>
    <m/>
    <m/>
    <m/>
    <m/>
    <m/>
    <m/>
    <m/>
    <m/>
    <m/>
    <m/>
    <m/>
    <m/>
    <n v="89.35"/>
    <m/>
    <m/>
    <m/>
    <m/>
    <m/>
    <m/>
    <m/>
    <m/>
    <m/>
    <m/>
    <m/>
    <m/>
    <m/>
    <m/>
    <n v="46.8"/>
    <m/>
    <m/>
    <m/>
    <m/>
    <m/>
    <m/>
    <m/>
    <m/>
    <m/>
    <m/>
    <m/>
    <m/>
    <m/>
    <m/>
    <m/>
    <m/>
    <m/>
    <m/>
    <m/>
    <m/>
    <m/>
    <m/>
    <m/>
    <m/>
    <m/>
    <m/>
    <m/>
    <m/>
    <m/>
    <m/>
    <m/>
    <m/>
    <m/>
    <m/>
    <m/>
    <m/>
    <m/>
    <m/>
    <m/>
    <m/>
    <m/>
    <m/>
    <m/>
    <m/>
    <m/>
    <m/>
    <m/>
    <m/>
    <m/>
    <m/>
    <m/>
    <m/>
    <m/>
    <m/>
    <m/>
    <m/>
    <m/>
    <m/>
    <m/>
    <m/>
    <m/>
    <m/>
    <m/>
    <m/>
    <m/>
    <m/>
    <m/>
    <m/>
    <m/>
    <m/>
    <m/>
    <m/>
    <m/>
    <n v="48.8"/>
    <m/>
    <m/>
    <m/>
    <m/>
    <m/>
    <m/>
    <m/>
    <n v="11.76"/>
    <m/>
    <m/>
    <m/>
    <m/>
    <n v="43.49"/>
    <m/>
    <m/>
    <m/>
    <m/>
    <m/>
    <m/>
    <m/>
    <m/>
    <m/>
    <m/>
    <n v="28.92"/>
    <m/>
    <m/>
    <m/>
    <m/>
    <m/>
    <m/>
    <m/>
    <m/>
    <m/>
    <m/>
    <m/>
    <n v="81.819999999999993"/>
    <m/>
    <m/>
    <m/>
    <n v="16.28"/>
    <n v="134.11000000000001"/>
    <n v="206.7"/>
    <m/>
    <m/>
    <n v="269.12"/>
    <n v="98.1"/>
    <n v="367.22"/>
    <n v="340.81"/>
    <n v="708.03"/>
  </r>
  <r>
    <n v="27"/>
    <n v="106"/>
    <s v="Quinsam R"/>
    <s v="OPS"/>
    <s v="124"/>
    <s v="Chinook"/>
    <s v="3"/>
    <x v="0"/>
    <x v="0"/>
    <n v="106"/>
    <x v="11"/>
    <s v="CK-29"/>
    <s v="EAST VANCOUVER ISLAND-NORTH_FA_0.x"/>
    <s v="M"/>
    <s v="H"/>
    <n v="106"/>
    <s v="Quinsam River H"/>
    <n v="106"/>
    <s v="Quinsam R"/>
    <s v="JNST"/>
    <s v="S"/>
    <x v="1"/>
    <s v="183177"/>
    <n v="0"/>
    <s v="183177"/>
    <n v="2016"/>
    <s v="20160516"/>
    <s v="20160516"/>
    <n v="84"/>
    <n v="6.01"/>
    <m/>
    <s v="CWT"/>
    <s v="P"/>
    <s v="Y"/>
    <s v="Y"/>
    <s v="Y"/>
    <s v="Y"/>
    <n v="3.2000000000000002E-3"/>
    <x v="0"/>
    <n v="54152"/>
    <n v="200821"/>
    <x v="2"/>
    <n v="35356"/>
    <x v="2"/>
    <m/>
    <m/>
    <m/>
    <m/>
    <m/>
    <m/>
    <m/>
    <m/>
    <m/>
    <m/>
    <m/>
    <m/>
    <m/>
    <m/>
    <m/>
    <m/>
    <m/>
    <m/>
    <m/>
    <m/>
    <m/>
    <m/>
    <m/>
    <m/>
    <m/>
    <m/>
    <m/>
    <m/>
    <n v="12.65"/>
    <m/>
    <m/>
    <m/>
    <m/>
    <m/>
    <m/>
    <m/>
    <m/>
    <m/>
    <m/>
    <m/>
    <m/>
    <m/>
    <m/>
    <m/>
    <m/>
    <m/>
    <m/>
    <m/>
    <m/>
    <m/>
    <m/>
    <m/>
    <m/>
    <m/>
    <m/>
    <m/>
    <m/>
    <m/>
    <m/>
    <m/>
    <m/>
    <m/>
    <m/>
    <m/>
    <m/>
    <m/>
    <m/>
    <m/>
    <m/>
    <m/>
    <m/>
    <m/>
    <m/>
    <m/>
    <m/>
    <m/>
    <m/>
    <m/>
    <m/>
    <m/>
    <m/>
    <m/>
    <m/>
    <m/>
    <m/>
    <m/>
    <m/>
    <m/>
    <m/>
    <m/>
    <m/>
    <m/>
    <m/>
    <m/>
    <m/>
    <m/>
    <m/>
    <m/>
    <m/>
    <m/>
    <m/>
    <m/>
    <m/>
    <m/>
    <m/>
    <m/>
    <m/>
    <m/>
    <m/>
    <m/>
    <m/>
    <m/>
    <m/>
    <m/>
    <m/>
    <m/>
    <m/>
    <m/>
    <m/>
    <m/>
    <m/>
    <m/>
    <m/>
    <m/>
    <m/>
    <m/>
    <m/>
    <m/>
    <m/>
    <m/>
    <m/>
    <m/>
    <m/>
    <m/>
    <m/>
    <m/>
    <m/>
    <m/>
    <m/>
    <m/>
    <m/>
    <m/>
    <m/>
    <m/>
    <m/>
    <m/>
    <m/>
    <m/>
    <m/>
    <m/>
    <m/>
    <m/>
    <m/>
    <m/>
    <m/>
    <m/>
    <m/>
    <m/>
    <m/>
    <n v="6.64"/>
    <m/>
    <m/>
    <m/>
    <m/>
    <n v="20.87"/>
    <n v="46.57"/>
    <m/>
    <m/>
    <n v="12.65"/>
    <n v="6.64"/>
    <n v="19.29"/>
    <n v="67.44"/>
    <n v="86.72999999999999"/>
  </r>
  <r>
    <n v="27"/>
    <n v="106"/>
    <s v="Quinsam R"/>
    <s v="OPS"/>
    <s v="124"/>
    <s v="Chinook"/>
    <s v="3"/>
    <x v="0"/>
    <x v="0"/>
    <n v="106"/>
    <x v="11"/>
    <s v="CK-29"/>
    <s v="EAST VANCOUVER ISLAND-NORTH_FA_0.x"/>
    <s v="M"/>
    <s v="H"/>
    <n v="106"/>
    <s v="Quinsam River H"/>
    <n v="106"/>
    <s v="Quinsam R"/>
    <s v="JNST"/>
    <s v="S"/>
    <x v="1"/>
    <s v="183178"/>
    <n v="0"/>
    <s v="183178"/>
    <n v="2016"/>
    <s v="20160516"/>
    <s v="20160516"/>
    <n v="82"/>
    <n v="5.44"/>
    <m/>
    <s v="CWT"/>
    <s v="P"/>
    <s v="Y"/>
    <s v="Y"/>
    <s v="Y"/>
    <s v="Y"/>
    <n v="6.0000000000000001E-3"/>
    <x v="0"/>
    <n v="53976"/>
    <n v="203730"/>
    <x v="4"/>
    <n v="35357"/>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36"/>
    <n v="18.05"/>
    <m/>
    <m/>
    <n v="0"/>
    <n v="0"/>
    <n v="0"/>
    <n v="26.41"/>
    <n v="26.41"/>
  </r>
  <r>
    <n v="27"/>
    <n v="106"/>
    <s v="Quinsam R"/>
    <s v="OPS"/>
    <s v="124"/>
    <s v="Chinook"/>
    <s v="3"/>
    <x v="0"/>
    <x v="0"/>
    <n v="106"/>
    <x v="11"/>
    <s v="CK-29"/>
    <s v="EAST VANCOUVER ISLAND-NORTH_FA_0.x"/>
    <s v="M"/>
    <s v="H"/>
    <n v="106"/>
    <s v="Quinsam River H"/>
    <n v="106"/>
    <s v="Quinsam R"/>
    <s v="JNST"/>
    <s v="S"/>
    <x v="1"/>
    <s v="183178"/>
    <n v="0"/>
    <s v="183178"/>
    <n v="2016"/>
    <s v="20160516"/>
    <s v="20160516"/>
    <n v="82"/>
    <n v="5.44"/>
    <m/>
    <s v="CWT"/>
    <s v="P"/>
    <s v="Y"/>
    <s v="Y"/>
    <s v="Y"/>
    <s v="Y"/>
    <n v="6.0000000000000001E-3"/>
    <x v="0"/>
    <n v="53976"/>
    <n v="203730"/>
    <x v="0"/>
    <n v="35357"/>
    <x v="0"/>
    <m/>
    <m/>
    <m/>
    <m/>
    <m/>
    <m/>
    <m/>
    <m/>
    <m/>
    <m/>
    <m/>
    <m/>
    <m/>
    <m/>
    <m/>
    <m/>
    <m/>
    <m/>
    <m/>
    <m/>
    <m/>
    <m/>
    <m/>
    <m/>
    <m/>
    <m/>
    <n v="11.32"/>
    <m/>
    <m/>
    <m/>
    <m/>
    <m/>
    <m/>
    <m/>
    <n v="73.83"/>
    <m/>
    <m/>
    <m/>
    <m/>
    <m/>
    <m/>
    <m/>
    <m/>
    <m/>
    <m/>
    <m/>
    <m/>
    <m/>
    <m/>
    <n v="27.52"/>
    <m/>
    <m/>
    <m/>
    <m/>
    <m/>
    <m/>
    <m/>
    <m/>
    <m/>
    <m/>
    <m/>
    <m/>
    <m/>
    <m/>
    <m/>
    <m/>
    <m/>
    <m/>
    <m/>
    <m/>
    <m/>
    <m/>
    <m/>
    <m/>
    <m/>
    <m/>
    <m/>
    <m/>
    <m/>
    <m/>
    <m/>
    <m/>
    <m/>
    <m/>
    <m/>
    <m/>
    <m/>
    <m/>
    <m/>
    <m/>
    <m/>
    <m/>
    <m/>
    <m/>
    <m/>
    <m/>
    <m/>
    <m/>
    <m/>
    <m/>
    <m/>
    <m/>
    <m/>
    <m/>
    <m/>
    <m/>
    <m/>
    <m/>
    <m/>
    <m/>
    <m/>
    <m/>
    <m/>
    <m/>
    <m/>
    <m/>
    <m/>
    <m/>
    <m/>
    <m/>
    <m/>
    <m/>
    <n v="3.77"/>
    <m/>
    <m/>
    <m/>
    <m/>
    <m/>
    <m/>
    <m/>
    <m/>
    <n v="25.25"/>
    <m/>
    <m/>
    <m/>
    <m/>
    <m/>
    <m/>
    <m/>
    <m/>
    <m/>
    <m/>
    <m/>
    <m/>
    <m/>
    <m/>
    <m/>
    <n v="25.67"/>
    <m/>
    <m/>
    <m/>
    <m/>
    <m/>
    <m/>
    <m/>
    <m/>
    <m/>
    <m/>
    <m/>
    <n v="54.96"/>
    <m/>
    <m/>
    <m/>
    <m/>
    <n v="56.85"/>
    <n v="88.02"/>
    <m/>
    <m/>
    <n v="167.36"/>
    <n v="54.96"/>
    <n v="222.32"/>
    <n v="144.87"/>
    <n v="367.19"/>
  </r>
  <r>
    <n v="27"/>
    <n v="106"/>
    <s v="Quinsam R"/>
    <s v="OPS"/>
    <s v="124"/>
    <s v="Chinook"/>
    <s v="3"/>
    <x v="0"/>
    <x v="0"/>
    <n v="106"/>
    <x v="11"/>
    <s v="CK-29"/>
    <s v="EAST VANCOUVER ISLAND-NORTH_FA_0.x"/>
    <s v="M"/>
    <s v="H"/>
    <n v="106"/>
    <s v="Quinsam River H"/>
    <n v="106"/>
    <s v="Quinsam R"/>
    <s v="JNST"/>
    <s v="S"/>
    <x v="1"/>
    <s v="183178"/>
    <n v="0"/>
    <s v="183178"/>
    <n v="2016"/>
    <s v="20160516"/>
    <s v="20160516"/>
    <n v="82"/>
    <n v="5.44"/>
    <m/>
    <s v="CWT"/>
    <s v="P"/>
    <s v="Y"/>
    <s v="Y"/>
    <s v="Y"/>
    <s v="Y"/>
    <n v="6.0000000000000001E-3"/>
    <x v="0"/>
    <n v="53976"/>
    <n v="203730"/>
    <x v="1"/>
    <n v="35357"/>
    <x v="1"/>
    <m/>
    <m/>
    <m/>
    <m/>
    <m/>
    <m/>
    <m/>
    <m/>
    <m/>
    <m/>
    <m/>
    <m/>
    <m/>
    <m/>
    <m/>
    <m/>
    <m/>
    <m/>
    <m/>
    <m/>
    <m/>
    <m/>
    <m/>
    <m/>
    <m/>
    <m/>
    <m/>
    <m/>
    <m/>
    <m/>
    <m/>
    <m/>
    <m/>
    <m/>
    <m/>
    <m/>
    <m/>
    <m/>
    <m/>
    <m/>
    <m/>
    <m/>
    <m/>
    <m/>
    <m/>
    <m/>
    <m/>
    <m/>
    <m/>
    <n v="23.82"/>
    <m/>
    <m/>
    <m/>
    <m/>
    <m/>
    <m/>
    <m/>
    <m/>
    <m/>
    <m/>
    <m/>
    <m/>
    <m/>
    <m/>
    <m/>
    <m/>
    <m/>
    <m/>
    <m/>
    <m/>
    <m/>
    <m/>
    <m/>
    <m/>
    <m/>
    <m/>
    <m/>
    <m/>
    <m/>
    <m/>
    <m/>
    <n v="29.7"/>
    <m/>
    <m/>
    <m/>
    <m/>
    <m/>
    <m/>
    <m/>
    <m/>
    <m/>
    <m/>
    <m/>
    <m/>
    <m/>
    <m/>
    <m/>
    <m/>
    <m/>
    <m/>
    <m/>
    <m/>
    <m/>
    <m/>
    <m/>
    <m/>
    <m/>
    <m/>
    <m/>
    <m/>
    <m/>
    <m/>
    <m/>
    <m/>
    <m/>
    <m/>
    <m/>
    <m/>
    <m/>
    <m/>
    <m/>
    <m/>
    <m/>
    <n v="24.84"/>
    <m/>
    <m/>
    <m/>
    <m/>
    <m/>
    <m/>
    <m/>
    <n v="38.01"/>
    <m/>
    <m/>
    <m/>
    <m/>
    <n v="44.16"/>
    <m/>
    <m/>
    <m/>
    <m/>
    <m/>
    <m/>
    <n v="14.72"/>
    <m/>
    <m/>
    <m/>
    <n v="29.55"/>
    <m/>
    <m/>
    <m/>
    <m/>
    <m/>
    <m/>
    <m/>
    <m/>
    <m/>
    <m/>
    <m/>
    <n v="79.34"/>
    <m/>
    <m/>
    <m/>
    <m/>
    <n v="126.57"/>
    <n v="189.73"/>
    <m/>
    <m/>
    <n v="204.8"/>
    <n v="79.34"/>
    <n v="284.14"/>
    <n v="316.3"/>
    <n v="600.43999999999994"/>
  </r>
  <r>
    <n v="27"/>
    <n v="106"/>
    <s v="Quinsam R"/>
    <s v="OPS"/>
    <s v="124"/>
    <s v="Chinook"/>
    <s v="3"/>
    <x v="0"/>
    <x v="0"/>
    <n v="106"/>
    <x v="11"/>
    <s v="CK-29"/>
    <s v="EAST VANCOUVER ISLAND-NORTH_FA_0.x"/>
    <s v="M"/>
    <s v="H"/>
    <n v="106"/>
    <s v="Quinsam River H"/>
    <n v="106"/>
    <s v="Quinsam R"/>
    <s v="JNST"/>
    <s v="S"/>
    <x v="1"/>
    <s v="183178"/>
    <n v="0"/>
    <s v="183178"/>
    <n v="2016"/>
    <s v="20160516"/>
    <s v="20160516"/>
    <n v="82"/>
    <n v="5.44"/>
    <m/>
    <s v="CWT"/>
    <s v="P"/>
    <s v="Y"/>
    <s v="Y"/>
    <s v="Y"/>
    <s v="Y"/>
    <n v="6.0000000000000001E-3"/>
    <x v="0"/>
    <n v="53976"/>
    <n v="203730"/>
    <x v="2"/>
    <n v="35357"/>
    <x v="2"/>
    <m/>
    <m/>
    <m/>
    <m/>
    <m/>
    <m/>
    <m/>
    <m/>
    <m/>
    <m/>
    <m/>
    <m/>
    <m/>
    <m/>
    <m/>
    <m/>
    <m/>
    <m/>
    <m/>
    <m/>
    <m/>
    <m/>
    <m/>
    <m/>
    <m/>
    <m/>
    <m/>
    <m/>
    <m/>
    <m/>
    <m/>
    <m/>
    <m/>
    <m/>
    <m/>
    <m/>
    <m/>
    <m/>
    <m/>
    <m/>
    <m/>
    <m/>
    <m/>
    <m/>
    <m/>
    <m/>
    <m/>
    <m/>
    <m/>
    <n v="60.84"/>
    <m/>
    <m/>
    <m/>
    <n v="0"/>
    <m/>
    <m/>
    <m/>
    <m/>
    <m/>
    <m/>
    <m/>
    <m/>
    <m/>
    <m/>
    <m/>
    <m/>
    <m/>
    <m/>
    <m/>
    <m/>
    <m/>
    <m/>
    <m/>
    <m/>
    <m/>
    <m/>
    <m/>
    <m/>
    <m/>
    <m/>
    <m/>
    <m/>
    <m/>
    <m/>
    <m/>
    <m/>
    <m/>
    <m/>
    <m/>
    <m/>
    <m/>
    <m/>
    <m/>
    <m/>
    <m/>
    <m/>
    <m/>
    <m/>
    <m/>
    <m/>
    <m/>
    <m/>
    <m/>
    <m/>
    <m/>
    <m/>
    <m/>
    <m/>
    <m/>
    <m/>
    <m/>
    <m/>
    <m/>
    <m/>
    <m/>
    <m/>
    <m/>
    <m/>
    <m/>
    <m/>
    <m/>
    <m/>
    <m/>
    <m/>
    <m/>
    <m/>
    <m/>
    <m/>
    <m/>
    <m/>
    <m/>
    <m/>
    <m/>
    <m/>
    <m/>
    <m/>
    <m/>
    <m/>
    <m/>
    <m/>
    <m/>
    <m/>
    <m/>
    <m/>
    <m/>
    <m/>
    <m/>
    <m/>
    <m/>
    <m/>
    <m/>
    <m/>
    <m/>
    <m/>
    <m/>
    <m/>
    <m/>
    <m/>
    <m/>
    <n v="15.63"/>
    <m/>
    <m/>
    <m/>
    <m/>
    <n v="8.52"/>
    <n v="63.35"/>
    <m/>
    <m/>
    <n v="60.84"/>
    <n v="15.63"/>
    <n v="76.47"/>
    <n v="71.87"/>
    <n v="148.34"/>
  </r>
  <r>
    <n v="27"/>
    <n v="106"/>
    <s v="Quinsam R"/>
    <s v="OPS"/>
    <s v="124"/>
    <s v="Chinook"/>
    <s v="3"/>
    <x v="0"/>
    <x v="0"/>
    <n v="106"/>
    <x v="11"/>
    <s v="CK-29"/>
    <s v="EAST VANCOUVER ISLAND-NORTH_FA_0.x"/>
    <s v="M"/>
    <s v="H"/>
    <n v="106"/>
    <s v="Quinsam River H"/>
    <n v="106"/>
    <s v="Quinsam R"/>
    <s v="JNST"/>
    <s v="S"/>
    <x v="1"/>
    <s v="183471"/>
    <n v="0"/>
    <s v="183471"/>
    <n v="2016"/>
    <s v="20160516"/>
    <s v="20160516"/>
    <n v="81"/>
    <n v="5.28"/>
    <m/>
    <s v="CWT"/>
    <s v="P"/>
    <s v="Y"/>
    <s v="Y"/>
    <s v="Y"/>
    <s v="Y"/>
    <n v="6.7999999999999996E-3"/>
    <x v="0"/>
    <n v="52304"/>
    <n v="133485"/>
    <x v="4"/>
    <n v="35354"/>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46"/>
    <n v="13.95"/>
    <m/>
    <m/>
    <n v="0"/>
    <n v="0"/>
    <n v="0"/>
    <n v="20.41"/>
    <n v="20.41"/>
  </r>
  <r>
    <n v="27"/>
    <n v="106"/>
    <s v="Quinsam R"/>
    <s v="OPS"/>
    <s v="124"/>
    <s v="Chinook"/>
    <s v="3"/>
    <x v="0"/>
    <x v="0"/>
    <n v="106"/>
    <x v="11"/>
    <s v="CK-29"/>
    <s v="EAST VANCOUVER ISLAND-NORTH_FA_0.x"/>
    <s v="M"/>
    <s v="H"/>
    <n v="106"/>
    <s v="Quinsam River H"/>
    <n v="106"/>
    <s v="Quinsam R"/>
    <s v="JNST"/>
    <s v="S"/>
    <x v="1"/>
    <s v="183471"/>
    <n v="0"/>
    <s v="183471"/>
    <n v="2016"/>
    <s v="20160516"/>
    <s v="20160516"/>
    <n v="81"/>
    <n v="5.28"/>
    <m/>
    <s v="CWT"/>
    <s v="P"/>
    <s v="Y"/>
    <s v="Y"/>
    <s v="Y"/>
    <s v="Y"/>
    <n v="6.7999999999999996E-3"/>
    <x v="0"/>
    <n v="52304"/>
    <n v="133485"/>
    <x v="0"/>
    <n v="35354"/>
    <x v="0"/>
    <m/>
    <m/>
    <m/>
    <m/>
    <m/>
    <m/>
    <m/>
    <m/>
    <m/>
    <m/>
    <m/>
    <m/>
    <m/>
    <m/>
    <m/>
    <m/>
    <m/>
    <m/>
    <m/>
    <m/>
    <m/>
    <m/>
    <m/>
    <m/>
    <m/>
    <m/>
    <m/>
    <m/>
    <m/>
    <m/>
    <m/>
    <m/>
    <m/>
    <m/>
    <n v="33.28"/>
    <m/>
    <m/>
    <m/>
    <m/>
    <m/>
    <m/>
    <m/>
    <m/>
    <m/>
    <m/>
    <m/>
    <m/>
    <m/>
    <m/>
    <m/>
    <m/>
    <m/>
    <m/>
    <m/>
    <m/>
    <m/>
    <m/>
    <m/>
    <m/>
    <m/>
    <m/>
    <m/>
    <m/>
    <m/>
    <m/>
    <m/>
    <m/>
    <m/>
    <m/>
    <m/>
    <m/>
    <m/>
    <m/>
    <m/>
    <m/>
    <m/>
    <m/>
    <m/>
    <m/>
    <m/>
    <m/>
    <m/>
    <m/>
    <m/>
    <m/>
    <m/>
    <m/>
    <m/>
    <m/>
    <m/>
    <m/>
    <m/>
    <m/>
    <m/>
    <m/>
    <m/>
    <m/>
    <m/>
    <m/>
    <m/>
    <m/>
    <m/>
    <m/>
    <m/>
    <m/>
    <m/>
    <m/>
    <m/>
    <m/>
    <m/>
    <m/>
    <m/>
    <m/>
    <m/>
    <m/>
    <m/>
    <m/>
    <m/>
    <m/>
    <m/>
    <m/>
    <m/>
    <m/>
    <m/>
    <m/>
    <m/>
    <m/>
    <m/>
    <m/>
    <m/>
    <m/>
    <m/>
    <m/>
    <m/>
    <m/>
    <m/>
    <m/>
    <m/>
    <m/>
    <m/>
    <m/>
    <m/>
    <m/>
    <m/>
    <m/>
    <m/>
    <m/>
    <n v="34.700000000000003"/>
    <m/>
    <m/>
    <m/>
    <m/>
    <m/>
    <m/>
    <m/>
    <m/>
    <m/>
    <n v="7.73"/>
    <m/>
    <n v="37.549999999999997"/>
    <m/>
    <m/>
    <m/>
    <m/>
    <n v="34.22"/>
    <n v="45.46"/>
    <m/>
    <m/>
    <n v="75.709999999999994"/>
    <n v="37.549999999999997"/>
    <n v="113.26"/>
    <n v="79.680000000000007"/>
    <n v="192.94000000000003"/>
  </r>
  <r>
    <n v="27"/>
    <n v="106"/>
    <s v="Quinsam R"/>
    <s v="OPS"/>
    <s v="124"/>
    <s v="Chinook"/>
    <s v="3"/>
    <x v="0"/>
    <x v="0"/>
    <n v="106"/>
    <x v="11"/>
    <s v="CK-29"/>
    <s v="EAST VANCOUVER ISLAND-NORTH_FA_0.x"/>
    <s v="M"/>
    <s v="H"/>
    <n v="106"/>
    <s v="Quinsam River H"/>
    <n v="106"/>
    <s v="Quinsam R"/>
    <s v="JNST"/>
    <s v="S"/>
    <x v="1"/>
    <s v="183471"/>
    <n v="0"/>
    <s v="183471"/>
    <n v="2016"/>
    <s v="20160516"/>
    <s v="20160516"/>
    <n v="81"/>
    <n v="5.28"/>
    <m/>
    <s v="CWT"/>
    <s v="P"/>
    <s v="Y"/>
    <s v="Y"/>
    <s v="Y"/>
    <s v="Y"/>
    <n v="6.7999999999999996E-3"/>
    <x v="0"/>
    <n v="52304"/>
    <n v="133485"/>
    <x v="1"/>
    <n v="35354"/>
    <x v="1"/>
    <m/>
    <m/>
    <m/>
    <m/>
    <m/>
    <m/>
    <m/>
    <m/>
    <m/>
    <m/>
    <m/>
    <m/>
    <m/>
    <n v="14.44"/>
    <m/>
    <m/>
    <m/>
    <m/>
    <m/>
    <m/>
    <m/>
    <m/>
    <m/>
    <m/>
    <m/>
    <m/>
    <m/>
    <m/>
    <m/>
    <m/>
    <m/>
    <m/>
    <m/>
    <m/>
    <n v="12.3"/>
    <m/>
    <m/>
    <m/>
    <m/>
    <m/>
    <m/>
    <m/>
    <m/>
    <m/>
    <m/>
    <m/>
    <m/>
    <m/>
    <m/>
    <n v="64.400000000000006"/>
    <m/>
    <m/>
    <m/>
    <m/>
    <m/>
    <m/>
    <m/>
    <m/>
    <m/>
    <m/>
    <m/>
    <m/>
    <m/>
    <m/>
    <m/>
    <m/>
    <m/>
    <m/>
    <m/>
    <m/>
    <m/>
    <m/>
    <m/>
    <m/>
    <m/>
    <m/>
    <m/>
    <m/>
    <m/>
    <m/>
    <m/>
    <m/>
    <m/>
    <m/>
    <m/>
    <m/>
    <m/>
    <m/>
    <m/>
    <m/>
    <m/>
    <m/>
    <m/>
    <m/>
    <m/>
    <m/>
    <m/>
    <m/>
    <m/>
    <m/>
    <m/>
    <m/>
    <m/>
    <m/>
    <m/>
    <m/>
    <m/>
    <m/>
    <m/>
    <m/>
    <m/>
    <m/>
    <m/>
    <m/>
    <m/>
    <m/>
    <m/>
    <m/>
    <m/>
    <m/>
    <m/>
    <m/>
    <m/>
    <n v="16.79"/>
    <m/>
    <m/>
    <m/>
    <m/>
    <m/>
    <m/>
    <m/>
    <m/>
    <m/>
    <m/>
    <m/>
    <m/>
    <n v="19.98"/>
    <m/>
    <m/>
    <m/>
    <m/>
    <m/>
    <m/>
    <n v="10.029999999999999"/>
    <m/>
    <m/>
    <m/>
    <n v="19.98"/>
    <m/>
    <m/>
    <m/>
    <m/>
    <m/>
    <m/>
    <m/>
    <m/>
    <m/>
    <m/>
    <m/>
    <n v="70.3"/>
    <m/>
    <m/>
    <m/>
    <m/>
    <n v="94.17"/>
    <n v="174"/>
    <m/>
    <m/>
    <n v="157.91999999999999"/>
    <n v="70.3"/>
    <n v="228.22"/>
    <n v="268.17"/>
    <n v="496.39"/>
  </r>
  <r>
    <n v="27"/>
    <n v="106"/>
    <s v="Quinsam R"/>
    <s v="OPS"/>
    <s v="124"/>
    <s v="Chinook"/>
    <s v="3"/>
    <x v="0"/>
    <x v="0"/>
    <n v="106"/>
    <x v="11"/>
    <s v="CK-29"/>
    <s v="EAST VANCOUVER ISLAND-NORTH_FA_0.x"/>
    <s v="M"/>
    <s v="H"/>
    <n v="106"/>
    <s v="Quinsam River H"/>
    <n v="106"/>
    <s v="Quinsam R"/>
    <s v="JNST"/>
    <s v="S"/>
    <x v="1"/>
    <s v="183471"/>
    <n v="0"/>
    <s v="183471"/>
    <n v="2016"/>
    <s v="20160516"/>
    <s v="20160516"/>
    <n v="81"/>
    <n v="5.28"/>
    <m/>
    <s v="CWT"/>
    <s v="P"/>
    <s v="Y"/>
    <s v="Y"/>
    <s v="Y"/>
    <s v="Y"/>
    <n v="6.7999999999999996E-3"/>
    <x v="0"/>
    <n v="52304"/>
    <n v="133485"/>
    <x v="2"/>
    <n v="35354"/>
    <x v="2"/>
    <m/>
    <m/>
    <m/>
    <m/>
    <m/>
    <m/>
    <m/>
    <m/>
    <m/>
    <m/>
    <m/>
    <m/>
    <m/>
    <m/>
    <m/>
    <m/>
    <m/>
    <m/>
    <m/>
    <m/>
    <m/>
    <m/>
    <m/>
    <m/>
    <m/>
    <m/>
    <m/>
    <m/>
    <m/>
    <m/>
    <m/>
    <m/>
    <m/>
    <m/>
    <m/>
    <m/>
    <m/>
    <m/>
    <m/>
    <m/>
    <m/>
    <m/>
    <m/>
    <m/>
    <m/>
    <m/>
    <m/>
    <m/>
    <m/>
    <n v="20.57"/>
    <m/>
    <m/>
    <m/>
    <m/>
    <m/>
    <m/>
    <m/>
    <m/>
    <m/>
    <m/>
    <m/>
    <m/>
    <m/>
    <m/>
    <m/>
    <m/>
    <m/>
    <m/>
    <m/>
    <m/>
    <m/>
    <m/>
    <m/>
    <m/>
    <m/>
    <m/>
    <m/>
    <m/>
    <m/>
    <m/>
    <m/>
    <m/>
    <m/>
    <m/>
    <m/>
    <m/>
    <m/>
    <m/>
    <m/>
    <m/>
    <m/>
    <m/>
    <m/>
    <m/>
    <m/>
    <m/>
    <m/>
    <m/>
    <m/>
    <m/>
    <m/>
    <m/>
    <m/>
    <m/>
    <m/>
    <m/>
    <m/>
    <m/>
    <m/>
    <m/>
    <m/>
    <m/>
    <m/>
    <m/>
    <m/>
    <m/>
    <m/>
    <m/>
    <m/>
    <m/>
    <m/>
    <m/>
    <m/>
    <m/>
    <m/>
    <m/>
    <m/>
    <m/>
    <m/>
    <m/>
    <m/>
    <m/>
    <m/>
    <m/>
    <m/>
    <m/>
    <m/>
    <m/>
    <m/>
    <m/>
    <m/>
    <m/>
    <m/>
    <m/>
    <m/>
    <m/>
    <m/>
    <m/>
    <m/>
    <m/>
    <m/>
    <m/>
    <m/>
    <m/>
    <m/>
    <m/>
    <m/>
    <m/>
    <m/>
    <m/>
    <m/>
    <m/>
    <m/>
    <m/>
    <n v="13.66"/>
    <n v="56.09"/>
    <m/>
    <m/>
    <n v="20.57"/>
    <n v="0"/>
    <n v="20.57"/>
    <n v="69.75"/>
    <n v="90.320000000000007"/>
  </r>
  <r>
    <n v="27"/>
    <n v="106"/>
    <s v="Quinsam R"/>
    <s v="OPS"/>
    <s v="124"/>
    <s v="Chinook"/>
    <s v="3"/>
    <x v="0"/>
    <x v="0"/>
    <n v="106"/>
    <x v="11"/>
    <s v="CK-29"/>
    <s v="EAST VANCOUVER ISLAND-NORTH_FA_0.x"/>
    <s v="M"/>
    <s v="H"/>
    <n v="106"/>
    <s v="Quinsam River H"/>
    <n v="106"/>
    <s v="Quinsam R"/>
    <s v="JNST"/>
    <s v="S"/>
    <x v="1"/>
    <s v="183677"/>
    <n v="0"/>
    <s v="183677"/>
    <n v="2016"/>
    <s v="20160502"/>
    <s v="20160502"/>
    <n v="84"/>
    <n v="6.22"/>
    <m/>
    <s v="CWT"/>
    <s v="P"/>
    <s v="Y"/>
    <s v="Y"/>
    <s v="Y"/>
    <s v="Y"/>
    <n v="1.9E-2"/>
    <x v="0"/>
    <n v="76884"/>
    <n v="302801"/>
    <x v="4"/>
    <n v="35350"/>
    <x v="18"/>
    <m/>
    <m/>
    <m/>
    <m/>
    <m/>
    <m/>
    <m/>
    <m/>
    <m/>
    <m/>
    <m/>
    <m/>
    <m/>
    <m/>
    <m/>
    <m/>
    <m/>
    <m/>
    <m/>
    <m/>
    <m/>
    <m/>
    <m/>
    <m/>
    <m/>
    <m/>
    <m/>
    <m/>
    <m/>
    <m/>
    <m/>
    <m/>
    <m/>
    <m/>
    <m/>
    <m/>
    <m/>
    <m/>
    <m/>
    <m/>
    <m/>
    <m/>
    <m/>
    <m/>
    <m/>
    <m/>
    <m/>
    <m/>
    <m/>
    <m/>
    <m/>
    <m/>
    <m/>
    <m/>
    <m/>
    <m/>
    <m/>
    <m/>
    <m/>
    <m/>
    <m/>
    <m/>
    <m/>
    <m/>
    <m/>
    <m/>
    <m/>
    <m/>
    <m/>
    <m/>
    <m/>
    <m/>
    <m/>
    <m/>
    <m/>
    <m/>
    <m/>
    <m/>
    <m/>
    <m/>
    <m/>
    <m/>
    <m/>
    <m/>
    <m/>
    <m/>
    <m/>
    <m/>
    <m/>
    <m/>
    <m/>
    <m/>
    <m/>
    <m/>
    <m/>
    <m/>
    <m/>
    <m/>
    <m/>
    <m/>
    <m/>
    <m/>
    <m/>
    <m/>
    <m/>
    <m/>
    <m/>
    <m/>
    <m/>
    <m/>
    <m/>
    <m/>
    <m/>
    <m/>
    <m/>
    <m/>
    <m/>
    <m/>
    <m/>
    <m/>
    <m/>
    <m/>
    <m/>
    <m/>
    <m/>
    <m/>
    <m/>
    <m/>
    <m/>
    <m/>
    <m/>
    <m/>
    <m/>
    <m/>
    <m/>
    <m/>
    <n v="27.41"/>
    <m/>
    <m/>
    <m/>
    <m/>
    <m/>
    <m/>
    <m/>
    <m/>
    <m/>
    <m/>
    <m/>
    <m/>
    <m/>
    <m/>
    <m/>
    <m/>
    <m/>
    <m/>
    <m/>
    <m/>
    <m/>
    <m/>
    <m/>
    <m/>
    <m/>
    <m/>
    <m/>
    <n v="13.71"/>
    <n v="29.6"/>
    <m/>
    <m/>
    <n v="27.41"/>
    <n v="0"/>
    <n v="27.41"/>
    <n v="43.31"/>
    <n v="70.72"/>
  </r>
  <r>
    <n v="27"/>
    <n v="106"/>
    <s v="Quinsam R"/>
    <s v="OPS"/>
    <s v="124"/>
    <s v="Chinook"/>
    <s v="3"/>
    <x v="0"/>
    <x v="0"/>
    <n v="106"/>
    <x v="11"/>
    <s v="CK-29"/>
    <s v="EAST VANCOUVER ISLAND-NORTH_FA_0.x"/>
    <s v="M"/>
    <s v="H"/>
    <n v="106"/>
    <s v="Quinsam River H"/>
    <n v="106"/>
    <s v="Quinsam R"/>
    <s v="JNST"/>
    <s v="S"/>
    <x v="1"/>
    <s v="183677"/>
    <n v="0"/>
    <s v="183677"/>
    <n v="2016"/>
    <s v="20160502"/>
    <s v="20160502"/>
    <n v="84"/>
    <n v="6.22"/>
    <m/>
    <s v="CWT"/>
    <s v="P"/>
    <s v="Y"/>
    <s v="Y"/>
    <s v="Y"/>
    <s v="Y"/>
    <n v="1.9E-2"/>
    <x v="0"/>
    <n v="76884"/>
    <n v="302801"/>
    <x v="0"/>
    <n v="35350"/>
    <x v="0"/>
    <m/>
    <m/>
    <m/>
    <m/>
    <m/>
    <m/>
    <m/>
    <m/>
    <m/>
    <m/>
    <m/>
    <m/>
    <m/>
    <n v="11.93"/>
    <m/>
    <m/>
    <n v="11.82"/>
    <m/>
    <m/>
    <m/>
    <m/>
    <m/>
    <m/>
    <m/>
    <m/>
    <m/>
    <n v="11.82"/>
    <m/>
    <m/>
    <m/>
    <m/>
    <m/>
    <m/>
    <m/>
    <n v="25.68"/>
    <m/>
    <m/>
    <m/>
    <m/>
    <m/>
    <m/>
    <m/>
    <m/>
    <m/>
    <m/>
    <m/>
    <m/>
    <m/>
    <m/>
    <m/>
    <m/>
    <m/>
    <m/>
    <m/>
    <m/>
    <m/>
    <m/>
    <m/>
    <m/>
    <m/>
    <m/>
    <m/>
    <m/>
    <m/>
    <m/>
    <m/>
    <m/>
    <m/>
    <m/>
    <m/>
    <m/>
    <m/>
    <m/>
    <m/>
    <m/>
    <m/>
    <m/>
    <m/>
    <m/>
    <m/>
    <m/>
    <m/>
    <m/>
    <m/>
    <m/>
    <m/>
    <m/>
    <m/>
    <m/>
    <m/>
    <m/>
    <m/>
    <m/>
    <m/>
    <m/>
    <m/>
    <m/>
    <m/>
    <m/>
    <m/>
    <m/>
    <m/>
    <m/>
    <m/>
    <m/>
    <m/>
    <m/>
    <m/>
    <m/>
    <m/>
    <m/>
    <m/>
    <m/>
    <m/>
    <m/>
    <m/>
    <m/>
    <m/>
    <m/>
    <m/>
    <m/>
    <m/>
    <m/>
    <m/>
    <m/>
    <m/>
    <m/>
    <m/>
    <m/>
    <m/>
    <m/>
    <m/>
    <m/>
    <m/>
    <m/>
    <m/>
    <m/>
    <m/>
    <m/>
    <m/>
    <m/>
    <m/>
    <m/>
    <m/>
    <m/>
    <m/>
    <m/>
    <m/>
    <m/>
    <m/>
    <m/>
    <m/>
    <m/>
    <m/>
    <m/>
    <m/>
    <m/>
    <m/>
    <m/>
    <n v="52.69"/>
    <m/>
    <m/>
    <m/>
    <m/>
    <n v="88.6"/>
    <n v="131.19999999999999"/>
    <m/>
    <m/>
    <n v="61.25"/>
    <n v="52.69"/>
    <n v="113.94"/>
    <n v="219.8"/>
    <n v="333.74"/>
  </r>
  <r>
    <n v="27"/>
    <n v="106"/>
    <s v="Quinsam R"/>
    <s v="OPS"/>
    <s v="124"/>
    <s v="Chinook"/>
    <s v="3"/>
    <x v="0"/>
    <x v="0"/>
    <n v="106"/>
    <x v="11"/>
    <s v="CK-29"/>
    <s v="EAST VANCOUVER ISLAND-NORTH_FA_0.x"/>
    <s v="M"/>
    <s v="H"/>
    <n v="106"/>
    <s v="Quinsam River H"/>
    <n v="106"/>
    <s v="Quinsam R"/>
    <s v="JNST"/>
    <s v="S"/>
    <x v="1"/>
    <s v="183677"/>
    <n v="0"/>
    <s v="183677"/>
    <n v="2016"/>
    <s v="20160502"/>
    <s v="20160502"/>
    <n v="84"/>
    <n v="6.22"/>
    <m/>
    <s v="CWT"/>
    <s v="P"/>
    <s v="Y"/>
    <s v="Y"/>
    <s v="Y"/>
    <s v="Y"/>
    <n v="1.9E-2"/>
    <x v="0"/>
    <n v="76884"/>
    <n v="302801"/>
    <x v="1"/>
    <n v="35350"/>
    <x v="1"/>
    <m/>
    <m/>
    <m/>
    <m/>
    <m/>
    <m/>
    <m/>
    <m/>
    <m/>
    <m/>
    <m/>
    <m/>
    <m/>
    <m/>
    <m/>
    <m/>
    <m/>
    <m/>
    <m/>
    <m/>
    <m/>
    <n v="15.36"/>
    <m/>
    <m/>
    <m/>
    <m/>
    <m/>
    <m/>
    <m/>
    <m/>
    <m/>
    <m/>
    <m/>
    <m/>
    <m/>
    <m/>
    <m/>
    <m/>
    <m/>
    <m/>
    <m/>
    <m/>
    <m/>
    <m/>
    <m/>
    <m/>
    <m/>
    <m/>
    <m/>
    <n v="49.7"/>
    <m/>
    <m/>
    <m/>
    <m/>
    <m/>
    <m/>
    <m/>
    <m/>
    <m/>
    <m/>
    <m/>
    <m/>
    <m/>
    <m/>
    <m/>
    <m/>
    <m/>
    <m/>
    <m/>
    <m/>
    <m/>
    <m/>
    <m/>
    <m/>
    <m/>
    <m/>
    <m/>
    <m/>
    <m/>
    <m/>
    <m/>
    <m/>
    <m/>
    <m/>
    <m/>
    <m/>
    <m/>
    <m/>
    <m/>
    <m/>
    <m/>
    <m/>
    <m/>
    <m/>
    <m/>
    <m/>
    <m/>
    <m/>
    <m/>
    <m/>
    <m/>
    <m/>
    <m/>
    <m/>
    <m/>
    <m/>
    <m/>
    <m/>
    <m/>
    <m/>
    <m/>
    <m/>
    <m/>
    <m/>
    <m/>
    <m/>
    <m/>
    <m/>
    <m/>
    <m/>
    <m/>
    <m/>
    <m/>
    <m/>
    <m/>
    <m/>
    <m/>
    <m/>
    <m/>
    <m/>
    <m/>
    <m/>
    <m/>
    <m/>
    <m/>
    <m/>
    <m/>
    <m/>
    <m/>
    <m/>
    <n v="15.48"/>
    <m/>
    <m/>
    <m/>
    <m/>
    <m/>
    <m/>
    <n v="30.84"/>
    <m/>
    <m/>
    <m/>
    <m/>
    <m/>
    <m/>
    <m/>
    <m/>
    <m/>
    <m/>
    <m/>
    <n v="86.51"/>
    <m/>
    <m/>
    <m/>
    <m/>
    <n v="159.13999999999999"/>
    <n v="256.07"/>
    <n v="1.3"/>
    <m/>
    <n v="111.38"/>
    <n v="86.51"/>
    <n v="197.89"/>
    <n v="416.51"/>
    <n v="614.39999999999986"/>
  </r>
  <r>
    <n v="27"/>
    <n v="106"/>
    <s v="Quinsam R"/>
    <s v="OPS"/>
    <s v="124"/>
    <s v="Chinook"/>
    <s v="3"/>
    <x v="0"/>
    <x v="0"/>
    <n v="106"/>
    <x v="11"/>
    <s v="CK-29"/>
    <s v="EAST VANCOUVER ISLAND-NORTH_FA_0.x"/>
    <s v="M"/>
    <s v="H"/>
    <n v="106"/>
    <s v="Quinsam River H"/>
    <n v="106"/>
    <s v="Quinsam R"/>
    <s v="JNST"/>
    <s v="S"/>
    <x v="1"/>
    <s v="183677"/>
    <n v="0"/>
    <s v="183677"/>
    <n v="2016"/>
    <s v="20160502"/>
    <s v="20160502"/>
    <n v="84"/>
    <n v="6.22"/>
    <m/>
    <s v="CWT"/>
    <s v="P"/>
    <s v="Y"/>
    <s v="Y"/>
    <s v="Y"/>
    <s v="Y"/>
    <n v="1.9E-2"/>
    <x v="0"/>
    <n v="76884"/>
    <n v="302801"/>
    <x v="2"/>
    <n v="35350"/>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92"/>
    <m/>
    <m/>
    <m/>
    <m/>
    <n v="10.54"/>
    <n v="51.28"/>
    <m/>
    <m/>
    <n v="0"/>
    <n v="4.92"/>
    <n v="4.92"/>
    <n v="61.82"/>
    <n v="66.739999999999995"/>
  </r>
  <r>
    <n v="27"/>
    <n v="106"/>
    <s v="Quinsam R"/>
    <s v="OPS"/>
    <s v="124"/>
    <s v="Chinook"/>
    <s v="3"/>
    <x v="0"/>
    <x v="0"/>
    <n v="106"/>
    <x v="11"/>
    <s v="CK-29"/>
    <s v="EAST VANCOUVER ISLAND-NORTH_FA_0.x"/>
    <s v="M"/>
    <s v="H"/>
    <n v="106"/>
    <s v="Quinsam River H"/>
    <n v="106"/>
    <s v="Quinsam R"/>
    <s v="JNST"/>
    <s v="S"/>
    <x v="1"/>
    <s v="183677"/>
    <n v="0"/>
    <s v="183677"/>
    <n v="2016"/>
    <s v="20160502"/>
    <s v="20160502"/>
    <n v="84"/>
    <n v="6.22"/>
    <m/>
    <s v="CWT"/>
    <s v="P"/>
    <s v="Y"/>
    <s v="Y"/>
    <s v="Y"/>
    <s v="Y"/>
    <n v="1.9E-2"/>
    <x v="0"/>
    <n v="76884"/>
    <n v="302801"/>
    <x v="7"/>
    <n v="35350"/>
    <x v="5"/>
    <m/>
    <m/>
    <m/>
    <m/>
    <m/>
    <m/>
    <m/>
    <m/>
    <m/>
    <m/>
    <m/>
    <m/>
    <m/>
    <m/>
    <m/>
    <m/>
    <m/>
    <m/>
    <m/>
    <m/>
    <m/>
    <m/>
    <m/>
    <m/>
    <m/>
    <m/>
    <m/>
    <m/>
    <m/>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n v="0"/>
    <n v="0"/>
    <n v="0"/>
    <n v="0"/>
    <n v="0"/>
  </r>
  <r>
    <n v="27"/>
    <n v="106"/>
    <s v="Quinsam R"/>
    <s v="OPS"/>
    <s v="124"/>
    <s v="Chinook"/>
    <s v="3"/>
    <x v="0"/>
    <x v="0"/>
    <n v="106"/>
    <x v="11"/>
    <s v="CK-29"/>
    <s v="EAST VANCOUVER ISLAND-NORTH_FA_0.x"/>
    <s v="M"/>
    <s v="H"/>
    <n v="106"/>
    <s v="Quinsam River H"/>
    <n v="106"/>
    <s v="Quinsam R"/>
    <s v="JNST"/>
    <s v="S"/>
    <x v="1"/>
    <s v="183899"/>
    <n v="0"/>
    <s v="183899"/>
    <n v="2016"/>
    <s v="20160516"/>
    <s v="20160516"/>
    <n v="85"/>
    <n v="6.25"/>
    <m/>
    <s v="CWT"/>
    <s v="P"/>
    <s v="Y"/>
    <s v="Y"/>
    <s v="Y"/>
    <s v="Y"/>
    <n v="5.7999999999999996E-3"/>
    <x v="0"/>
    <n v="52574"/>
    <n v="133909"/>
    <x v="4"/>
    <n v="35352"/>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3.22"/>
    <n v="6.96"/>
    <m/>
    <m/>
    <n v="0"/>
    <n v="0"/>
    <n v="0"/>
    <n v="10.18"/>
    <n v="10.18"/>
  </r>
  <r>
    <n v="27"/>
    <n v="106"/>
    <s v="Quinsam R"/>
    <s v="OPS"/>
    <s v="124"/>
    <s v="Chinook"/>
    <s v="3"/>
    <x v="0"/>
    <x v="0"/>
    <n v="106"/>
    <x v="11"/>
    <s v="CK-29"/>
    <s v="EAST VANCOUVER ISLAND-NORTH_FA_0.x"/>
    <s v="M"/>
    <s v="H"/>
    <n v="106"/>
    <s v="Quinsam River H"/>
    <n v="106"/>
    <s v="Quinsam R"/>
    <s v="JNST"/>
    <s v="S"/>
    <x v="1"/>
    <s v="183899"/>
    <n v="0"/>
    <s v="183899"/>
    <n v="2016"/>
    <s v="20160516"/>
    <s v="20160516"/>
    <n v="85"/>
    <n v="6.25"/>
    <m/>
    <s v="CWT"/>
    <s v="P"/>
    <s v="Y"/>
    <s v="Y"/>
    <s v="Y"/>
    <s v="Y"/>
    <n v="5.7999999999999996E-3"/>
    <x v="0"/>
    <n v="52574"/>
    <n v="133909"/>
    <x v="0"/>
    <n v="35352"/>
    <x v="0"/>
    <m/>
    <m/>
    <m/>
    <m/>
    <m/>
    <m/>
    <m/>
    <m/>
    <m/>
    <m/>
    <m/>
    <m/>
    <m/>
    <n v="30.88"/>
    <m/>
    <m/>
    <m/>
    <m/>
    <m/>
    <m/>
    <m/>
    <m/>
    <m/>
    <m/>
    <m/>
    <m/>
    <m/>
    <m/>
    <m/>
    <m/>
    <m/>
    <m/>
    <m/>
    <m/>
    <m/>
    <m/>
    <m/>
    <m/>
    <m/>
    <m/>
    <m/>
    <m/>
    <m/>
    <m/>
    <m/>
    <m/>
    <m/>
    <m/>
    <m/>
    <n v="18.440000000000001"/>
    <m/>
    <m/>
    <m/>
    <m/>
    <m/>
    <m/>
    <m/>
    <n v="0"/>
    <m/>
    <m/>
    <m/>
    <m/>
    <m/>
    <m/>
    <m/>
    <m/>
    <m/>
    <m/>
    <m/>
    <m/>
    <m/>
    <m/>
    <m/>
    <m/>
    <m/>
    <m/>
    <m/>
    <m/>
    <m/>
    <m/>
    <m/>
    <m/>
    <m/>
    <m/>
    <m/>
    <m/>
    <m/>
    <m/>
    <m/>
    <m/>
    <m/>
    <m/>
    <m/>
    <m/>
    <m/>
    <m/>
    <m/>
    <m/>
    <m/>
    <m/>
    <m/>
    <m/>
    <m/>
    <m/>
    <m/>
    <m/>
    <m/>
    <m/>
    <m/>
    <m/>
    <m/>
    <m/>
    <m/>
    <m/>
    <m/>
    <m/>
    <m/>
    <m/>
    <m/>
    <m/>
    <m/>
    <m/>
    <m/>
    <m/>
    <m/>
    <m/>
    <m/>
    <m/>
    <m/>
    <m/>
    <m/>
    <m/>
    <m/>
    <m/>
    <m/>
    <m/>
    <m/>
    <m/>
    <m/>
    <m/>
    <m/>
    <m/>
    <m/>
    <n v="17.32"/>
    <m/>
    <m/>
    <m/>
    <m/>
    <m/>
    <m/>
    <m/>
    <m/>
    <m/>
    <m/>
    <m/>
    <m/>
    <m/>
    <m/>
    <m/>
    <n v="19.72"/>
    <m/>
    <m/>
    <m/>
    <m/>
    <n v="52.68"/>
    <n v="70.08"/>
    <m/>
    <m/>
    <n v="66.64"/>
    <n v="19.72"/>
    <n v="86.36"/>
    <n v="122.76"/>
    <n v="209.12"/>
  </r>
  <r>
    <n v="27"/>
    <n v="106"/>
    <s v="Quinsam R"/>
    <s v="OPS"/>
    <s v="124"/>
    <s v="Chinook"/>
    <s v="3"/>
    <x v="0"/>
    <x v="0"/>
    <n v="106"/>
    <x v="11"/>
    <s v="CK-29"/>
    <s v="EAST VANCOUVER ISLAND-NORTH_FA_0.x"/>
    <s v="M"/>
    <s v="H"/>
    <n v="106"/>
    <s v="Quinsam River H"/>
    <n v="106"/>
    <s v="Quinsam R"/>
    <s v="JNST"/>
    <s v="S"/>
    <x v="1"/>
    <s v="183899"/>
    <n v="0"/>
    <s v="183899"/>
    <n v="2016"/>
    <s v="20160516"/>
    <s v="20160516"/>
    <n v="85"/>
    <n v="6.25"/>
    <m/>
    <s v="CWT"/>
    <s v="P"/>
    <s v="Y"/>
    <s v="Y"/>
    <s v="Y"/>
    <s v="Y"/>
    <n v="5.7999999999999996E-3"/>
    <x v="0"/>
    <n v="52574"/>
    <n v="133909"/>
    <x v="1"/>
    <n v="35352"/>
    <x v="1"/>
    <m/>
    <m/>
    <m/>
    <m/>
    <m/>
    <m/>
    <m/>
    <m/>
    <m/>
    <m/>
    <m/>
    <m/>
    <m/>
    <n v="14.42"/>
    <m/>
    <m/>
    <m/>
    <m/>
    <m/>
    <m/>
    <m/>
    <m/>
    <m/>
    <m/>
    <n v="0"/>
    <m/>
    <m/>
    <m/>
    <m/>
    <m/>
    <m/>
    <m/>
    <m/>
    <m/>
    <m/>
    <m/>
    <m/>
    <m/>
    <m/>
    <m/>
    <m/>
    <m/>
    <m/>
    <m/>
    <m/>
    <m/>
    <m/>
    <m/>
    <m/>
    <n v="48.21"/>
    <m/>
    <m/>
    <m/>
    <m/>
    <m/>
    <m/>
    <m/>
    <m/>
    <m/>
    <m/>
    <m/>
    <m/>
    <m/>
    <m/>
    <m/>
    <m/>
    <m/>
    <m/>
    <m/>
    <m/>
    <m/>
    <m/>
    <m/>
    <m/>
    <m/>
    <m/>
    <m/>
    <m/>
    <m/>
    <m/>
    <m/>
    <m/>
    <m/>
    <m/>
    <m/>
    <m/>
    <m/>
    <m/>
    <m/>
    <m/>
    <m/>
    <m/>
    <m/>
    <m/>
    <m/>
    <m/>
    <m/>
    <m/>
    <m/>
    <m/>
    <m/>
    <m/>
    <m/>
    <m/>
    <m/>
    <m/>
    <m/>
    <m/>
    <m/>
    <m/>
    <m/>
    <m/>
    <m/>
    <m/>
    <m/>
    <m/>
    <m/>
    <m/>
    <m/>
    <m/>
    <m/>
    <m/>
    <m/>
    <m/>
    <m/>
    <m/>
    <m/>
    <m/>
    <m/>
    <m/>
    <m/>
    <n v="8.07"/>
    <m/>
    <m/>
    <m/>
    <m/>
    <n v="39.880000000000003"/>
    <m/>
    <m/>
    <m/>
    <m/>
    <m/>
    <m/>
    <n v="10.01"/>
    <m/>
    <m/>
    <m/>
    <n v="9.93"/>
    <m/>
    <m/>
    <m/>
    <m/>
    <m/>
    <m/>
    <m/>
    <m/>
    <m/>
    <m/>
    <m/>
    <n v="114.27"/>
    <m/>
    <m/>
    <m/>
    <n v="3.69"/>
    <n v="75.709999999999994"/>
    <n v="109.36"/>
    <m/>
    <m/>
    <n v="130.52000000000001"/>
    <n v="117.96"/>
    <n v="248.48"/>
    <n v="185.07"/>
    <n v="433.55"/>
  </r>
  <r>
    <n v="27"/>
    <n v="106"/>
    <s v="Quinsam R"/>
    <s v="OPS"/>
    <s v="124"/>
    <s v="Chinook"/>
    <s v="3"/>
    <x v="0"/>
    <x v="0"/>
    <n v="106"/>
    <x v="11"/>
    <s v="CK-29"/>
    <s v="EAST VANCOUVER ISLAND-NORTH_FA_0.x"/>
    <s v="M"/>
    <s v="H"/>
    <n v="106"/>
    <s v="Quinsam River H"/>
    <n v="106"/>
    <s v="Quinsam R"/>
    <s v="JNST"/>
    <s v="S"/>
    <x v="1"/>
    <s v="183899"/>
    <n v="0"/>
    <s v="183899"/>
    <n v="2016"/>
    <s v="20160516"/>
    <s v="20160516"/>
    <n v="85"/>
    <n v="6.25"/>
    <m/>
    <s v="CWT"/>
    <s v="P"/>
    <s v="Y"/>
    <s v="Y"/>
    <s v="Y"/>
    <s v="Y"/>
    <n v="5.7999999999999996E-3"/>
    <x v="0"/>
    <n v="52574"/>
    <n v="133909"/>
    <x v="2"/>
    <n v="35352"/>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8"/>
    <m/>
    <m/>
    <m/>
    <m/>
    <n v="7.88"/>
    <n v="29.34"/>
    <m/>
    <m/>
    <n v="0"/>
    <n v="3.18"/>
    <n v="3.18"/>
    <n v="37.22"/>
    <n v="40.4"/>
  </r>
  <r>
    <n v="27"/>
    <n v="106"/>
    <s v="Quinsam R"/>
    <s v="OPS"/>
    <s v="124"/>
    <s v="Chinook"/>
    <s v="3"/>
    <x v="0"/>
    <x v="0"/>
    <n v="106"/>
    <x v="11"/>
    <s v="CK-29"/>
    <s v="EAST VANCOUVER ISLAND-NORTH_FA_0.x"/>
    <s v="M"/>
    <s v="H"/>
    <n v="106"/>
    <s v="Quinsam River H"/>
    <n v="106"/>
    <s v="Quinsam R"/>
    <s v="JNST"/>
    <s v="S"/>
    <x v="1"/>
    <s v="184066"/>
    <n v="0"/>
    <s v="184066"/>
    <n v="2016"/>
    <s v="20160504"/>
    <s v="20160504"/>
    <n v="85"/>
    <n v="6.36"/>
    <m/>
    <s v="CWT"/>
    <s v="P"/>
    <s v="Y"/>
    <s v="Y"/>
    <s v="Y"/>
    <s v="Y"/>
    <n v="1.17E-2"/>
    <x v="0"/>
    <n v="25997"/>
    <n v="100280"/>
    <x v="4"/>
    <n v="35347"/>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2"/>
    <n v="2.63"/>
    <m/>
    <m/>
    <n v="0"/>
    <n v="0"/>
    <n v="0"/>
    <n v="3.85"/>
    <n v="3.8499999999999996"/>
  </r>
  <r>
    <n v="27"/>
    <n v="106"/>
    <s v="Quinsam R"/>
    <s v="OPS"/>
    <s v="124"/>
    <s v="Chinook"/>
    <s v="3"/>
    <x v="0"/>
    <x v="0"/>
    <n v="106"/>
    <x v="11"/>
    <s v="CK-29"/>
    <s v="EAST VANCOUVER ISLAND-NORTH_FA_0.x"/>
    <s v="M"/>
    <s v="H"/>
    <n v="106"/>
    <s v="Quinsam River H"/>
    <n v="106"/>
    <s v="Quinsam R"/>
    <s v="JNST"/>
    <s v="S"/>
    <x v="1"/>
    <s v="184066"/>
    <n v="0"/>
    <s v="184066"/>
    <n v="2016"/>
    <s v="20160504"/>
    <s v="20160504"/>
    <n v="85"/>
    <n v="6.36"/>
    <m/>
    <s v="CWT"/>
    <s v="P"/>
    <s v="Y"/>
    <s v="Y"/>
    <s v="Y"/>
    <s v="Y"/>
    <n v="1.17E-2"/>
    <x v="0"/>
    <n v="25997"/>
    <n v="100280"/>
    <x v="0"/>
    <n v="35347"/>
    <x v="0"/>
    <m/>
    <m/>
    <m/>
    <m/>
    <m/>
    <m/>
    <m/>
    <m/>
    <m/>
    <m/>
    <m/>
    <m/>
    <m/>
    <m/>
    <m/>
    <m/>
    <m/>
    <m/>
    <m/>
    <m/>
    <m/>
    <m/>
    <m/>
    <m/>
    <m/>
    <m/>
    <m/>
    <m/>
    <m/>
    <m/>
    <m/>
    <m/>
    <m/>
    <m/>
    <m/>
    <m/>
    <m/>
    <m/>
    <m/>
    <m/>
    <m/>
    <m/>
    <m/>
    <m/>
    <m/>
    <m/>
    <m/>
    <m/>
    <m/>
    <n v="27.93"/>
    <m/>
    <m/>
    <m/>
    <m/>
    <m/>
    <m/>
    <m/>
    <m/>
    <m/>
    <m/>
    <m/>
    <m/>
    <m/>
    <m/>
    <m/>
    <m/>
    <m/>
    <m/>
    <m/>
    <m/>
    <m/>
    <m/>
    <m/>
    <m/>
    <m/>
    <m/>
    <m/>
    <m/>
    <m/>
    <m/>
    <m/>
    <m/>
    <m/>
    <m/>
    <m/>
    <m/>
    <m/>
    <m/>
    <m/>
    <m/>
    <m/>
    <m/>
    <m/>
    <m/>
    <m/>
    <m/>
    <m/>
    <m/>
    <m/>
    <m/>
    <m/>
    <m/>
    <m/>
    <m/>
    <m/>
    <m/>
    <m/>
    <m/>
    <m/>
    <m/>
    <m/>
    <m/>
    <m/>
    <m/>
    <m/>
    <m/>
    <m/>
    <m/>
    <m/>
    <m/>
    <m/>
    <m/>
    <n v="3.86"/>
    <m/>
    <m/>
    <m/>
    <m/>
    <m/>
    <m/>
    <m/>
    <m/>
    <m/>
    <m/>
    <m/>
    <m/>
    <m/>
    <m/>
    <m/>
    <m/>
    <m/>
    <m/>
    <m/>
    <m/>
    <m/>
    <m/>
    <m/>
    <m/>
    <m/>
    <m/>
    <m/>
    <m/>
    <m/>
    <m/>
    <m/>
    <m/>
    <m/>
    <m/>
    <m/>
    <m/>
    <m/>
    <m/>
    <m/>
    <m/>
    <m/>
    <n v="21.69"/>
    <n v="53.94"/>
    <m/>
    <m/>
    <n v="31.79"/>
    <n v="0"/>
    <n v="31.79"/>
    <n v="75.63"/>
    <n v="107.42"/>
  </r>
  <r>
    <n v="27"/>
    <n v="106"/>
    <s v="Quinsam R"/>
    <s v="OPS"/>
    <s v="124"/>
    <s v="Chinook"/>
    <s v="3"/>
    <x v="0"/>
    <x v="0"/>
    <n v="106"/>
    <x v="11"/>
    <s v="CK-29"/>
    <s v="EAST VANCOUVER ISLAND-NORTH_FA_0.x"/>
    <s v="M"/>
    <s v="H"/>
    <n v="106"/>
    <s v="Quinsam River H"/>
    <n v="106"/>
    <s v="Quinsam R"/>
    <s v="JNST"/>
    <s v="S"/>
    <x v="1"/>
    <s v="184066"/>
    <n v="0"/>
    <s v="184066"/>
    <n v="2016"/>
    <s v="20160504"/>
    <s v="20160504"/>
    <n v="85"/>
    <n v="6.36"/>
    <m/>
    <s v="CWT"/>
    <s v="P"/>
    <s v="Y"/>
    <s v="Y"/>
    <s v="Y"/>
    <s v="Y"/>
    <n v="1.17E-2"/>
    <x v="0"/>
    <n v="25997"/>
    <n v="100280"/>
    <x v="1"/>
    <n v="35347"/>
    <x v="1"/>
    <m/>
    <m/>
    <m/>
    <m/>
    <m/>
    <m/>
    <m/>
    <m/>
    <m/>
    <m/>
    <m/>
    <m/>
    <m/>
    <n v="22.03"/>
    <m/>
    <m/>
    <m/>
    <m/>
    <m/>
    <m/>
    <m/>
    <m/>
    <m/>
    <m/>
    <m/>
    <m/>
    <m/>
    <m/>
    <n v="18.59"/>
    <m/>
    <m/>
    <m/>
    <m/>
    <m/>
    <m/>
    <m/>
    <m/>
    <m/>
    <m/>
    <m/>
    <m/>
    <m/>
    <m/>
    <m/>
    <m/>
    <m/>
    <m/>
    <m/>
    <m/>
    <m/>
    <m/>
    <m/>
    <m/>
    <m/>
    <m/>
    <m/>
    <m/>
    <m/>
    <m/>
    <m/>
    <m/>
    <m/>
    <m/>
    <m/>
    <m/>
    <m/>
    <m/>
    <m/>
    <m/>
    <m/>
    <m/>
    <m/>
    <m/>
    <m/>
    <m/>
    <m/>
    <m/>
    <m/>
    <m/>
    <m/>
    <m/>
    <m/>
    <m/>
    <m/>
    <m/>
    <m/>
    <m/>
    <m/>
    <m/>
    <m/>
    <m/>
    <m/>
    <m/>
    <m/>
    <m/>
    <m/>
    <m/>
    <m/>
    <m/>
    <m/>
    <m/>
    <m/>
    <m/>
    <m/>
    <m/>
    <m/>
    <m/>
    <m/>
    <m/>
    <m/>
    <m/>
    <m/>
    <m/>
    <m/>
    <m/>
    <m/>
    <m/>
    <m/>
    <m/>
    <m/>
    <m/>
    <m/>
    <m/>
    <m/>
    <m/>
    <m/>
    <m/>
    <m/>
    <m/>
    <m/>
    <m/>
    <n v="25.38"/>
    <m/>
    <m/>
    <m/>
    <m/>
    <m/>
    <m/>
    <m/>
    <m/>
    <m/>
    <m/>
    <m/>
    <m/>
    <m/>
    <m/>
    <m/>
    <n v="15.04"/>
    <m/>
    <m/>
    <m/>
    <m/>
    <m/>
    <m/>
    <m/>
    <m/>
    <m/>
    <m/>
    <m/>
    <n v="11.8"/>
    <m/>
    <m/>
    <m/>
    <m/>
    <n v="36.590000000000003"/>
    <n v="61.84"/>
    <m/>
    <m/>
    <n v="81.040000000000006"/>
    <n v="11.8"/>
    <n v="92.84"/>
    <n v="98.43"/>
    <n v="191.27"/>
  </r>
  <r>
    <n v="27"/>
    <n v="106"/>
    <s v="Quinsam R"/>
    <s v="OPS"/>
    <s v="124"/>
    <s v="Chinook"/>
    <s v="3"/>
    <x v="0"/>
    <x v="0"/>
    <n v="106"/>
    <x v="11"/>
    <s v="CK-29"/>
    <s v="EAST VANCOUVER ISLAND-NORTH_FA_0.x"/>
    <s v="M"/>
    <s v="H"/>
    <n v="106"/>
    <s v="Quinsam River H"/>
    <n v="106"/>
    <s v="Quinsam R"/>
    <s v="JNST"/>
    <s v="S"/>
    <x v="1"/>
    <s v="184066"/>
    <n v="0"/>
    <s v="184066"/>
    <n v="2016"/>
    <s v="20160504"/>
    <s v="20160504"/>
    <n v="85"/>
    <n v="6.36"/>
    <m/>
    <s v="CWT"/>
    <s v="P"/>
    <s v="Y"/>
    <s v="Y"/>
    <s v="Y"/>
    <s v="Y"/>
    <n v="1.17E-2"/>
    <x v="0"/>
    <n v="25997"/>
    <n v="100280"/>
    <x v="2"/>
    <n v="35347"/>
    <x v="2"/>
    <m/>
    <m/>
    <m/>
    <m/>
    <m/>
    <m/>
    <m/>
    <m/>
    <m/>
    <m/>
    <m/>
    <m/>
    <m/>
    <m/>
    <m/>
    <m/>
    <m/>
    <m/>
    <m/>
    <m/>
    <m/>
    <m/>
    <m/>
    <m/>
    <m/>
    <m/>
    <m/>
    <m/>
    <m/>
    <m/>
    <m/>
    <m/>
    <m/>
    <m/>
    <n v="13.15"/>
    <m/>
    <m/>
    <m/>
    <m/>
    <m/>
    <m/>
    <m/>
    <m/>
    <m/>
    <m/>
    <m/>
    <m/>
    <m/>
    <m/>
    <m/>
    <m/>
    <m/>
    <m/>
    <m/>
    <m/>
    <m/>
    <m/>
    <m/>
    <m/>
    <m/>
    <m/>
    <m/>
    <m/>
    <m/>
    <m/>
    <m/>
    <m/>
    <m/>
    <m/>
    <m/>
    <m/>
    <m/>
    <m/>
    <m/>
    <m/>
    <m/>
    <m/>
    <m/>
    <m/>
    <m/>
    <m/>
    <m/>
    <m/>
    <m/>
    <m/>
    <m/>
    <m/>
    <m/>
    <m/>
    <m/>
    <m/>
    <m/>
    <m/>
    <m/>
    <m/>
    <m/>
    <m/>
    <m/>
    <m/>
    <m/>
    <m/>
    <m/>
    <m/>
    <m/>
    <m/>
    <m/>
    <m/>
    <m/>
    <m/>
    <m/>
    <m/>
    <m/>
    <m/>
    <m/>
    <m/>
    <m/>
    <m/>
    <m/>
    <m/>
    <m/>
    <m/>
    <m/>
    <m/>
    <m/>
    <m/>
    <m/>
    <m/>
    <m/>
    <m/>
    <m/>
    <m/>
    <m/>
    <m/>
    <m/>
    <m/>
    <m/>
    <m/>
    <m/>
    <m/>
    <m/>
    <m/>
    <m/>
    <m/>
    <m/>
    <m/>
    <m/>
    <m/>
    <m/>
    <m/>
    <m/>
    <m/>
    <m/>
    <m/>
    <m/>
    <m/>
    <m/>
    <m/>
    <m/>
    <m/>
    <m/>
    <m/>
    <m/>
    <m/>
    <m/>
    <n v="7.59"/>
    <n v="29.99"/>
    <m/>
    <m/>
    <n v="13.15"/>
    <n v="0"/>
    <n v="13.15"/>
    <n v="37.58"/>
    <n v="50.730000000000004"/>
  </r>
  <r>
    <n v="27"/>
    <n v="106"/>
    <s v="Quinsam R"/>
    <s v="OPS"/>
    <s v="124"/>
    <s v="Chinook"/>
    <s v="3"/>
    <x v="0"/>
    <x v="0"/>
    <n v="106"/>
    <x v="11"/>
    <s v="CK-29"/>
    <s v="EAST VANCOUVER ISLAND-NORTH_FA_0.x"/>
    <s v="M"/>
    <s v="H"/>
    <n v="106"/>
    <s v="Quinsam River H"/>
    <n v="106"/>
    <s v="Quinsam R"/>
    <s v="JNST"/>
    <s v="S"/>
    <x v="1"/>
    <s v="184067"/>
    <n v="0"/>
    <s v="184067"/>
    <n v="2016"/>
    <s v="20160504"/>
    <s v="20160504"/>
    <n v="85"/>
    <n v="6.36"/>
    <m/>
    <s v="CWT"/>
    <s v="P"/>
    <s v="Y"/>
    <s v="Y"/>
    <s v="Y"/>
    <s v="Y"/>
    <n v="1.7899999999999999E-2"/>
    <x v="0"/>
    <n v="25851"/>
    <n v="100342"/>
    <x v="4"/>
    <n v="35348"/>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91"/>
    <n v="10.61"/>
    <m/>
    <m/>
    <n v="0"/>
    <n v="0"/>
    <n v="0"/>
    <n v="15.52"/>
    <n v="15.52"/>
  </r>
  <r>
    <n v="27"/>
    <n v="106"/>
    <s v="Quinsam R"/>
    <s v="OPS"/>
    <s v="124"/>
    <s v="Chinook"/>
    <s v="3"/>
    <x v="0"/>
    <x v="0"/>
    <n v="106"/>
    <x v="11"/>
    <s v="CK-29"/>
    <s v="EAST VANCOUVER ISLAND-NORTH_FA_0.x"/>
    <s v="M"/>
    <s v="H"/>
    <n v="106"/>
    <s v="Quinsam River H"/>
    <n v="106"/>
    <s v="Quinsam R"/>
    <s v="JNST"/>
    <s v="S"/>
    <x v="1"/>
    <s v="184067"/>
    <n v="0"/>
    <s v="184067"/>
    <n v="2016"/>
    <s v="20160504"/>
    <s v="20160504"/>
    <n v="85"/>
    <n v="6.36"/>
    <m/>
    <s v="CWT"/>
    <s v="P"/>
    <s v="Y"/>
    <s v="Y"/>
    <s v="Y"/>
    <s v="Y"/>
    <n v="1.7899999999999999E-2"/>
    <x v="0"/>
    <n v="25851"/>
    <n v="100342"/>
    <x v="0"/>
    <n v="35348"/>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89"/>
    <m/>
    <m/>
    <m/>
    <m/>
    <n v="33.58"/>
    <n v="44.6"/>
    <m/>
    <m/>
    <n v="0"/>
    <n v="8.89"/>
    <n v="8.89"/>
    <n v="78.180000000000007"/>
    <n v="87.07"/>
  </r>
  <r>
    <n v="27"/>
    <n v="106"/>
    <s v="Quinsam R"/>
    <s v="OPS"/>
    <s v="124"/>
    <s v="Chinook"/>
    <s v="3"/>
    <x v="0"/>
    <x v="0"/>
    <n v="106"/>
    <x v="11"/>
    <s v="CK-29"/>
    <s v="EAST VANCOUVER ISLAND-NORTH_FA_0.x"/>
    <s v="M"/>
    <s v="H"/>
    <n v="106"/>
    <s v="Quinsam River H"/>
    <n v="106"/>
    <s v="Quinsam R"/>
    <s v="JNST"/>
    <s v="S"/>
    <x v="1"/>
    <s v="184067"/>
    <n v="0"/>
    <s v="184067"/>
    <n v="2016"/>
    <s v="20160504"/>
    <s v="20160504"/>
    <n v="85"/>
    <n v="6.36"/>
    <m/>
    <s v="CWT"/>
    <s v="P"/>
    <s v="Y"/>
    <s v="Y"/>
    <s v="Y"/>
    <s v="Y"/>
    <n v="1.7899999999999999E-2"/>
    <x v="0"/>
    <n v="25851"/>
    <n v="100342"/>
    <x v="1"/>
    <n v="35348"/>
    <x v="1"/>
    <m/>
    <m/>
    <m/>
    <m/>
    <m/>
    <m/>
    <m/>
    <m/>
    <m/>
    <m/>
    <m/>
    <m/>
    <m/>
    <m/>
    <m/>
    <m/>
    <m/>
    <m/>
    <m/>
    <m/>
    <m/>
    <m/>
    <m/>
    <m/>
    <m/>
    <m/>
    <m/>
    <m/>
    <n v="18.71"/>
    <m/>
    <m/>
    <m/>
    <m/>
    <m/>
    <m/>
    <m/>
    <m/>
    <m/>
    <m/>
    <m/>
    <m/>
    <m/>
    <m/>
    <m/>
    <m/>
    <m/>
    <m/>
    <m/>
    <m/>
    <m/>
    <m/>
    <m/>
    <m/>
    <m/>
    <m/>
    <m/>
    <m/>
    <m/>
    <m/>
    <m/>
    <m/>
    <m/>
    <m/>
    <m/>
    <m/>
    <m/>
    <m/>
    <m/>
    <m/>
    <m/>
    <m/>
    <m/>
    <m/>
    <m/>
    <m/>
    <m/>
    <m/>
    <m/>
    <m/>
    <m/>
    <m/>
    <m/>
    <m/>
    <m/>
    <m/>
    <m/>
    <m/>
    <m/>
    <m/>
    <m/>
    <m/>
    <m/>
    <m/>
    <m/>
    <m/>
    <m/>
    <m/>
    <m/>
    <m/>
    <m/>
    <m/>
    <m/>
    <m/>
    <m/>
    <m/>
    <m/>
    <m/>
    <m/>
    <m/>
    <m/>
    <m/>
    <m/>
    <m/>
    <m/>
    <m/>
    <m/>
    <m/>
    <m/>
    <m/>
    <m/>
    <m/>
    <m/>
    <m/>
    <n v="26.78"/>
    <m/>
    <m/>
    <m/>
    <m/>
    <m/>
    <m/>
    <m/>
    <m/>
    <m/>
    <m/>
    <m/>
    <m/>
    <m/>
    <m/>
    <m/>
    <m/>
    <m/>
    <m/>
    <m/>
    <m/>
    <m/>
    <m/>
    <m/>
    <n v="15.14"/>
    <m/>
    <m/>
    <m/>
    <m/>
    <m/>
    <m/>
    <m/>
    <m/>
    <m/>
    <m/>
    <m/>
    <n v="80.36"/>
    <m/>
    <m/>
    <m/>
    <m/>
    <n v="60.81"/>
    <n v="117.41"/>
    <m/>
    <m/>
    <n v="60.63"/>
    <n v="80.36"/>
    <n v="140.99"/>
    <n v="178.22"/>
    <n v="319.21000000000004"/>
  </r>
  <r>
    <n v="27"/>
    <n v="106"/>
    <s v="Quinsam R"/>
    <s v="OPS"/>
    <s v="124"/>
    <s v="Chinook"/>
    <s v="3"/>
    <x v="0"/>
    <x v="0"/>
    <n v="106"/>
    <x v="11"/>
    <s v="CK-29"/>
    <s v="EAST VANCOUVER ISLAND-NORTH_FA_0.x"/>
    <s v="M"/>
    <s v="H"/>
    <n v="106"/>
    <s v="Quinsam River H"/>
    <n v="106"/>
    <s v="Quinsam R"/>
    <s v="JNST"/>
    <s v="S"/>
    <x v="1"/>
    <s v="184067"/>
    <n v="0"/>
    <s v="184067"/>
    <n v="2016"/>
    <s v="20160504"/>
    <s v="20160504"/>
    <n v="85"/>
    <n v="6.36"/>
    <m/>
    <s v="CWT"/>
    <s v="P"/>
    <s v="Y"/>
    <s v="Y"/>
    <s v="Y"/>
    <s v="Y"/>
    <n v="1.7899999999999999E-2"/>
    <x v="0"/>
    <n v="25851"/>
    <n v="100342"/>
    <x v="2"/>
    <n v="35348"/>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63"/>
    <n v="32.700000000000003"/>
    <m/>
    <m/>
    <n v="0"/>
    <n v="0"/>
    <n v="0"/>
    <n v="40.33"/>
    <n v="40.330000000000005"/>
  </r>
  <r>
    <n v="27"/>
    <n v="106"/>
    <s v="Quinsam R"/>
    <s v="OPS"/>
    <s v="124"/>
    <s v="Chinook"/>
    <s v="3"/>
    <x v="0"/>
    <x v="0"/>
    <n v="106"/>
    <x v="11"/>
    <s v="CK-29"/>
    <s v="EAST VANCOUVER ISLAND-NORTH_FA_0.x"/>
    <s v="M"/>
    <s v="H"/>
    <n v="106"/>
    <s v="Quinsam River H"/>
    <n v="106"/>
    <s v="Quinsam R"/>
    <s v="JNST"/>
    <s v="S"/>
    <x v="1"/>
    <s v="184068"/>
    <n v="0"/>
    <s v="184068"/>
    <n v="2016"/>
    <s v="20160504"/>
    <s v="20160504"/>
    <n v="85"/>
    <n v="6.36"/>
    <m/>
    <s v="CWT"/>
    <s v="P"/>
    <s v="Y"/>
    <s v="Y"/>
    <s v="Y"/>
    <s v="Y"/>
    <n v="4.6699999999999998E-2"/>
    <x v="0"/>
    <n v="25234"/>
    <n v="100908"/>
    <x v="4"/>
    <n v="35349"/>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6"/>
    <n v="2.73"/>
    <m/>
    <m/>
    <n v="0"/>
    <n v="0"/>
    <n v="0"/>
    <n v="3.99"/>
    <n v="3.99"/>
  </r>
  <r>
    <n v="27"/>
    <n v="106"/>
    <s v="Quinsam R"/>
    <s v="OPS"/>
    <s v="124"/>
    <s v="Chinook"/>
    <s v="3"/>
    <x v="0"/>
    <x v="0"/>
    <n v="106"/>
    <x v="11"/>
    <s v="CK-29"/>
    <s v="EAST VANCOUVER ISLAND-NORTH_FA_0.x"/>
    <s v="M"/>
    <s v="H"/>
    <n v="106"/>
    <s v="Quinsam River H"/>
    <n v="106"/>
    <s v="Quinsam R"/>
    <s v="JNST"/>
    <s v="S"/>
    <x v="1"/>
    <s v="184068"/>
    <n v="0"/>
    <s v="184068"/>
    <n v="2016"/>
    <s v="20160504"/>
    <s v="20160504"/>
    <n v="85"/>
    <n v="6.36"/>
    <m/>
    <s v="CWT"/>
    <s v="P"/>
    <s v="Y"/>
    <s v="Y"/>
    <s v="Y"/>
    <s v="Y"/>
    <n v="4.6699999999999998E-2"/>
    <x v="0"/>
    <n v="25234"/>
    <n v="100908"/>
    <x v="0"/>
    <n v="35349"/>
    <x v="0"/>
    <m/>
    <m/>
    <m/>
    <m/>
    <m/>
    <m/>
    <m/>
    <m/>
    <m/>
    <m/>
    <m/>
    <m/>
    <m/>
    <m/>
    <m/>
    <m/>
    <m/>
    <m/>
    <m/>
    <m/>
    <m/>
    <m/>
    <m/>
    <m/>
    <m/>
    <m/>
    <n v="0"/>
    <m/>
    <m/>
    <m/>
    <m/>
    <m/>
    <m/>
    <m/>
    <m/>
    <m/>
    <m/>
    <m/>
    <m/>
    <m/>
    <m/>
    <m/>
    <m/>
    <m/>
    <m/>
    <m/>
    <m/>
    <m/>
    <m/>
    <m/>
    <m/>
    <m/>
    <m/>
    <m/>
    <m/>
    <m/>
    <m/>
    <m/>
    <m/>
    <m/>
    <m/>
    <m/>
    <m/>
    <m/>
    <m/>
    <m/>
    <m/>
    <m/>
    <m/>
    <m/>
    <m/>
    <m/>
    <m/>
    <m/>
    <m/>
    <m/>
    <m/>
    <m/>
    <m/>
    <m/>
    <m/>
    <m/>
    <m/>
    <m/>
    <m/>
    <m/>
    <m/>
    <m/>
    <m/>
    <m/>
    <m/>
    <m/>
    <m/>
    <m/>
    <m/>
    <m/>
    <m/>
    <m/>
    <m/>
    <m/>
    <m/>
    <m/>
    <m/>
    <m/>
    <m/>
    <m/>
    <m/>
    <m/>
    <m/>
    <m/>
    <m/>
    <m/>
    <m/>
    <m/>
    <m/>
    <m/>
    <m/>
    <m/>
    <m/>
    <m/>
    <m/>
    <m/>
    <m/>
    <m/>
    <m/>
    <m/>
    <m/>
    <m/>
    <m/>
    <m/>
    <m/>
    <m/>
    <m/>
    <m/>
    <m/>
    <m/>
    <m/>
    <m/>
    <m/>
    <m/>
    <m/>
    <m/>
    <m/>
    <n v="27.19"/>
    <m/>
    <m/>
    <m/>
    <m/>
    <m/>
    <m/>
    <m/>
    <m/>
    <m/>
    <m/>
    <m/>
    <m/>
    <m/>
    <m/>
    <m/>
    <n v="8.56"/>
    <m/>
    <m/>
    <m/>
    <m/>
    <n v="15.92"/>
    <n v="20.309999999999999"/>
    <m/>
    <m/>
    <n v="27.19"/>
    <n v="8.56"/>
    <n v="35.75"/>
    <n v="36.229999999999997"/>
    <n v="71.98"/>
  </r>
  <r>
    <n v="27"/>
    <n v="106"/>
    <s v="Quinsam R"/>
    <s v="OPS"/>
    <s v="124"/>
    <s v="Chinook"/>
    <s v="3"/>
    <x v="0"/>
    <x v="0"/>
    <n v="106"/>
    <x v="11"/>
    <s v="CK-29"/>
    <s v="EAST VANCOUVER ISLAND-NORTH_FA_0.x"/>
    <s v="M"/>
    <s v="H"/>
    <n v="106"/>
    <s v="Quinsam River H"/>
    <n v="106"/>
    <s v="Quinsam R"/>
    <s v="JNST"/>
    <s v="S"/>
    <x v="1"/>
    <s v="184068"/>
    <n v="0"/>
    <s v="184068"/>
    <n v="2016"/>
    <s v="20160504"/>
    <s v="20160504"/>
    <n v="85"/>
    <n v="6.36"/>
    <m/>
    <s v="CWT"/>
    <s v="P"/>
    <s v="Y"/>
    <s v="Y"/>
    <s v="Y"/>
    <s v="Y"/>
    <n v="4.6699999999999998E-2"/>
    <x v="0"/>
    <n v="25234"/>
    <n v="100908"/>
    <x v="1"/>
    <n v="35349"/>
    <x v="1"/>
    <m/>
    <m/>
    <m/>
    <m/>
    <m/>
    <m/>
    <m/>
    <m/>
    <m/>
    <m/>
    <m/>
    <m/>
    <m/>
    <m/>
    <m/>
    <m/>
    <m/>
    <m/>
    <m/>
    <m/>
    <m/>
    <m/>
    <m/>
    <m/>
    <m/>
    <m/>
    <m/>
    <m/>
    <m/>
    <m/>
    <m/>
    <m/>
    <m/>
    <m/>
    <m/>
    <m/>
    <m/>
    <m/>
    <m/>
    <m/>
    <m/>
    <m/>
    <m/>
    <m/>
    <m/>
    <m/>
    <m/>
    <m/>
    <m/>
    <m/>
    <m/>
    <m/>
    <m/>
    <m/>
    <m/>
    <m/>
    <m/>
    <m/>
    <m/>
    <m/>
    <m/>
    <m/>
    <m/>
    <m/>
    <m/>
    <m/>
    <m/>
    <m/>
    <m/>
    <m/>
    <m/>
    <m/>
    <m/>
    <m/>
    <m/>
    <m/>
    <m/>
    <m/>
    <m/>
    <m/>
    <m/>
    <m/>
    <m/>
    <m/>
    <m/>
    <m/>
    <m/>
    <m/>
    <m/>
    <m/>
    <m/>
    <m/>
    <m/>
    <m/>
    <m/>
    <m/>
    <m/>
    <m/>
    <m/>
    <m/>
    <m/>
    <m/>
    <m/>
    <m/>
    <m/>
    <m/>
    <m/>
    <m/>
    <m/>
    <m/>
    <m/>
    <m/>
    <m/>
    <m/>
    <m/>
    <m/>
    <m/>
    <m/>
    <m/>
    <m/>
    <m/>
    <m/>
    <m/>
    <m/>
    <m/>
    <m/>
    <m/>
    <m/>
    <m/>
    <m/>
    <m/>
    <n v="26.31"/>
    <m/>
    <m/>
    <m/>
    <m/>
    <m/>
    <m/>
    <m/>
    <m/>
    <m/>
    <m/>
    <m/>
    <m/>
    <m/>
    <m/>
    <m/>
    <n v="15.6"/>
    <m/>
    <m/>
    <m/>
    <m/>
    <m/>
    <m/>
    <m/>
    <m/>
    <m/>
    <m/>
    <m/>
    <n v="32.270000000000003"/>
    <m/>
    <m/>
    <m/>
    <m/>
    <n v="51.85"/>
    <n v="60.64"/>
    <n v="2.56"/>
    <m/>
    <n v="41.91"/>
    <n v="32.270000000000003"/>
    <n v="74.180000000000007"/>
    <n v="115.05"/>
    <n v="189.23000000000002"/>
  </r>
  <r>
    <n v="27"/>
    <n v="106"/>
    <s v="Quinsam R"/>
    <s v="OPS"/>
    <s v="124"/>
    <s v="Chinook"/>
    <s v="3"/>
    <x v="0"/>
    <x v="0"/>
    <n v="106"/>
    <x v="11"/>
    <s v="CK-29"/>
    <s v="EAST VANCOUVER ISLAND-NORTH_FA_0.x"/>
    <s v="M"/>
    <s v="H"/>
    <n v="106"/>
    <s v="Quinsam River H"/>
    <n v="106"/>
    <s v="Quinsam R"/>
    <s v="JNST"/>
    <s v="S"/>
    <x v="1"/>
    <s v="184068"/>
    <n v="0"/>
    <s v="184068"/>
    <n v="2016"/>
    <s v="20160504"/>
    <s v="20160504"/>
    <n v="85"/>
    <n v="6.36"/>
    <m/>
    <s v="CWT"/>
    <s v="P"/>
    <s v="Y"/>
    <s v="Y"/>
    <s v="Y"/>
    <s v="Y"/>
    <n v="4.6699999999999998E-2"/>
    <x v="0"/>
    <n v="25234"/>
    <n v="100908"/>
    <x v="2"/>
    <n v="35349"/>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4499999999999993"/>
    <n v="21.3"/>
    <m/>
    <m/>
    <n v="0"/>
    <n v="0"/>
    <n v="0"/>
    <n v="29.75"/>
    <n v="29.75"/>
  </r>
  <r>
    <n v="27"/>
    <n v="106"/>
    <s v="Quinsam R"/>
    <s v="OPS"/>
    <s v="124"/>
    <s v="Chinook"/>
    <s v="3"/>
    <x v="0"/>
    <x v="13"/>
    <n v="106"/>
    <x v="11"/>
    <s v="CK-29"/>
    <s v="EAST VANCOUVER ISLAND-NORTH_FA_0.x"/>
    <s v="M"/>
    <s v="H"/>
    <n v="420"/>
    <s v="Discovery Passage Seapens"/>
    <n v="420"/>
    <s v="Discovery Pass"/>
    <s v="JNST"/>
    <s v="S"/>
    <x v="2"/>
    <s v="184467"/>
    <n v="0"/>
    <s v="184467"/>
    <n v="2017"/>
    <s v="20170503"/>
    <s v="20170503"/>
    <n v="90"/>
    <n v="7.77"/>
    <m/>
    <s v="CWT"/>
    <s v="B"/>
    <s v="Y"/>
    <s v="Y"/>
    <s v="Y"/>
    <s v="Y"/>
    <n v="9.9000000000000008E-3"/>
    <x v="0"/>
    <n v="19764"/>
    <n v="234475"/>
    <x v="4"/>
    <n v="36108"/>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3"/>
    <n v="6.03"/>
    <m/>
    <m/>
    <n v="0"/>
    <n v="0"/>
    <n v="0"/>
    <n v="10.16"/>
    <n v="10.16"/>
  </r>
  <r>
    <n v="27"/>
    <n v="106"/>
    <s v="Quinsam R"/>
    <s v="OPS"/>
    <s v="124"/>
    <s v="Chinook"/>
    <s v="3"/>
    <x v="0"/>
    <x v="13"/>
    <n v="106"/>
    <x v="11"/>
    <s v="CK-29"/>
    <s v="EAST VANCOUVER ISLAND-NORTH_FA_0.x"/>
    <s v="M"/>
    <s v="H"/>
    <n v="420"/>
    <s v="Discovery Passage Seapens"/>
    <n v="420"/>
    <s v="Discovery Pass"/>
    <s v="JNST"/>
    <s v="S"/>
    <x v="2"/>
    <s v="184467"/>
    <n v="0"/>
    <s v="184467"/>
    <n v="2017"/>
    <s v="20170503"/>
    <s v="20170503"/>
    <n v="90"/>
    <n v="7.77"/>
    <m/>
    <s v="CWT"/>
    <s v="B"/>
    <s v="Y"/>
    <s v="Y"/>
    <s v="Y"/>
    <s v="Y"/>
    <n v="9.9000000000000008E-3"/>
    <x v="0"/>
    <n v="19764"/>
    <n v="234475"/>
    <x v="0"/>
    <n v="36108"/>
    <x v="1"/>
    <m/>
    <m/>
    <m/>
    <m/>
    <m/>
    <m/>
    <m/>
    <m/>
    <m/>
    <m/>
    <m/>
    <m/>
    <m/>
    <m/>
    <m/>
    <m/>
    <m/>
    <m/>
    <m/>
    <m/>
    <m/>
    <m/>
    <m/>
    <m/>
    <m/>
    <m/>
    <m/>
    <m/>
    <m/>
    <m/>
    <m/>
    <m/>
    <m/>
    <m/>
    <m/>
    <m/>
    <m/>
    <m/>
    <m/>
    <m/>
    <m/>
    <m/>
    <m/>
    <m/>
    <m/>
    <m/>
    <m/>
    <m/>
    <m/>
    <m/>
    <m/>
    <m/>
    <m/>
    <m/>
    <m/>
    <m/>
    <m/>
    <m/>
    <m/>
    <m/>
    <m/>
    <m/>
    <m/>
    <m/>
    <m/>
    <m/>
    <m/>
    <m/>
    <m/>
    <m/>
    <m/>
    <m/>
    <m/>
    <m/>
    <m/>
    <m/>
    <m/>
    <m/>
    <m/>
    <m/>
    <m/>
    <m/>
    <m/>
    <m/>
    <m/>
    <m/>
    <m/>
    <m/>
    <m/>
    <m/>
    <m/>
    <m/>
    <m/>
    <m/>
    <m/>
    <m/>
    <m/>
    <m/>
    <m/>
    <m/>
    <m/>
    <m/>
    <m/>
    <m/>
    <m/>
    <m/>
    <m/>
    <m/>
    <m/>
    <m/>
    <m/>
    <m/>
    <n v="62.4"/>
    <m/>
    <m/>
    <m/>
    <m/>
    <m/>
    <m/>
    <m/>
    <m/>
    <m/>
    <m/>
    <m/>
    <m/>
    <m/>
    <m/>
    <m/>
    <m/>
    <m/>
    <m/>
    <m/>
    <m/>
    <m/>
    <m/>
    <m/>
    <n v="46.27"/>
    <m/>
    <m/>
    <m/>
    <m/>
    <m/>
    <m/>
    <m/>
    <m/>
    <m/>
    <m/>
    <m/>
    <m/>
    <m/>
    <m/>
    <m/>
    <m/>
    <m/>
    <m/>
    <m/>
    <m/>
    <m/>
    <m/>
    <m/>
    <m/>
    <m/>
    <m/>
    <m/>
    <n v="30.77"/>
    <n v="69.760000000000005"/>
    <m/>
    <m/>
    <n v="108.67"/>
    <n v="0"/>
    <n v="108.67"/>
    <n v="100.53"/>
    <n v="209.2"/>
  </r>
  <r>
    <n v="27"/>
    <n v="106"/>
    <s v="Quinsam R"/>
    <s v="OPS"/>
    <s v="124"/>
    <s v="Chinook"/>
    <s v="3"/>
    <x v="0"/>
    <x v="13"/>
    <n v="106"/>
    <x v="11"/>
    <s v="CK-29"/>
    <s v="EAST VANCOUVER ISLAND-NORTH_FA_0.x"/>
    <s v="M"/>
    <s v="H"/>
    <n v="420"/>
    <s v="Discovery Passage Seapens"/>
    <n v="420"/>
    <s v="Discovery Pass"/>
    <s v="JNST"/>
    <s v="S"/>
    <x v="2"/>
    <s v="184467"/>
    <n v="0"/>
    <s v="184467"/>
    <n v="2017"/>
    <s v="20170503"/>
    <s v="20170503"/>
    <n v="90"/>
    <n v="7.77"/>
    <m/>
    <s v="CWT"/>
    <s v="B"/>
    <s v="Y"/>
    <s v="Y"/>
    <s v="Y"/>
    <s v="Y"/>
    <n v="9.9000000000000008E-3"/>
    <x v="0"/>
    <n v="19764"/>
    <n v="234475"/>
    <x v="1"/>
    <n v="36108"/>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02"/>
    <m/>
    <m/>
    <m/>
    <m/>
    <n v="16.649999999999999"/>
    <n v="50.43"/>
    <m/>
    <m/>
    <n v="0"/>
    <n v="23.02"/>
    <n v="23.02"/>
    <n v="67.08"/>
    <n v="90.1"/>
  </r>
  <r>
    <n v="27"/>
    <n v="106"/>
    <s v="Quinsam R"/>
    <s v="OPS"/>
    <s v="124"/>
    <s v="Chinook"/>
    <s v="3"/>
    <x v="0"/>
    <x v="13"/>
    <n v="106"/>
    <x v="11"/>
    <s v="CK-29"/>
    <s v="EAST VANCOUVER ISLAND-NORTH_FA_0.x"/>
    <s v="M"/>
    <s v="H"/>
    <n v="420"/>
    <s v="Discovery Passage Seapens"/>
    <n v="420"/>
    <s v="Discovery Pass"/>
    <s v="JNST"/>
    <s v="S"/>
    <x v="2"/>
    <s v="184468"/>
    <n v="0"/>
    <s v="184468"/>
    <n v="2017"/>
    <s v="20170504"/>
    <s v="20170504"/>
    <n v="94"/>
    <n v="9.4"/>
    <m/>
    <s v="CWT"/>
    <s v="B"/>
    <s v="Y"/>
    <s v="Y"/>
    <s v="Y"/>
    <s v="Y"/>
    <n v="3.3E-3"/>
    <x v="0"/>
    <n v="19764"/>
    <n v="230330"/>
    <x v="4"/>
    <n v="36107"/>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61"/>
    <m/>
    <m/>
    <m/>
    <m/>
    <n v="4.0599999999999996"/>
    <n v="5.92"/>
    <m/>
    <m/>
    <n v="0"/>
    <n v="3.61"/>
    <n v="3.61"/>
    <n v="9.98"/>
    <n v="13.59"/>
  </r>
  <r>
    <n v="27"/>
    <n v="106"/>
    <s v="Quinsam R"/>
    <s v="OPS"/>
    <s v="124"/>
    <s v="Chinook"/>
    <s v="3"/>
    <x v="0"/>
    <x v="13"/>
    <n v="106"/>
    <x v="11"/>
    <s v="CK-29"/>
    <s v="EAST VANCOUVER ISLAND-NORTH_FA_0.x"/>
    <s v="M"/>
    <s v="H"/>
    <n v="420"/>
    <s v="Discovery Passage Seapens"/>
    <n v="420"/>
    <s v="Discovery Pass"/>
    <s v="JNST"/>
    <s v="S"/>
    <x v="2"/>
    <s v="184468"/>
    <n v="0"/>
    <s v="184468"/>
    <n v="2017"/>
    <s v="20170504"/>
    <s v="20170504"/>
    <n v="94"/>
    <n v="9.4"/>
    <m/>
    <s v="CWT"/>
    <s v="B"/>
    <s v="Y"/>
    <s v="Y"/>
    <s v="Y"/>
    <s v="Y"/>
    <n v="3.3E-3"/>
    <x v="0"/>
    <n v="19764"/>
    <n v="230330"/>
    <x v="0"/>
    <n v="36107"/>
    <x v="1"/>
    <m/>
    <m/>
    <m/>
    <m/>
    <m/>
    <m/>
    <m/>
    <m/>
    <m/>
    <m/>
    <m/>
    <m/>
    <m/>
    <m/>
    <m/>
    <m/>
    <m/>
    <m/>
    <m/>
    <m/>
    <m/>
    <m/>
    <m/>
    <m/>
    <m/>
    <m/>
    <m/>
    <m/>
    <m/>
    <m/>
    <m/>
    <m/>
    <m/>
    <m/>
    <m/>
    <m/>
    <m/>
    <m/>
    <m/>
    <m/>
    <m/>
    <m/>
    <m/>
    <m/>
    <m/>
    <m/>
    <m/>
    <m/>
    <m/>
    <n v="73.540000000000006"/>
    <m/>
    <m/>
    <m/>
    <m/>
    <m/>
    <m/>
    <m/>
    <m/>
    <m/>
    <m/>
    <m/>
    <m/>
    <m/>
    <m/>
    <m/>
    <m/>
    <m/>
    <m/>
    <m/>
    <m/>
    <m/>
    <m/>
    <m/>
    <m/>
    <m/>
    <m/>
    <m/>
    <m/>
    <m/>
    <m/>
    <m/>
    <m/>
    <m/>
    <m/>
    <m/>
    <m/>
    <m/>
    <m/>
    <m/>
    <m/>
    <m/>
    <m/>
    <m/>
    <m/>
    <m/>
    <m/>
    <m/>
    <m/>
    <m/>
    <m/>
    <m/>
    <m/>
    <m/>
    <m/>
    <m/>
    <m/>
    <m/>
    <m/>
    <m/>
    <m/>
    <m/>
    <m/>
    <m/>
    <m/>
    <m/>
    <m/>
    <m/>
    <m/>
    <m/>
    <m/>
    <m/>
    <m/>
    <m/>
    <m/>
    <m/>
    <m/>
    <m/>
    <m/>
    <m/>
    <m/>
    <m/>
    <m/>
    <m/>
    <m/>
    <m/>
    <m/>
    <n v="45.45"/>
    <m/>
    <m/>
    <m/>
    <m/>
    <m/>
    <m/>
    <m/>
    <m/>
    <m/>
    <m/>
    <m/>
    <m/>
    <m/>
    <m/>
    <m/>
    <m/>
    <m/>
    <m/>
    <m/>
    <m/>
    <m/>
    <m/>
    <n v="92.75"/>
    <m/>
    <m/>
    <m/>
    <m/>
    <n v="16.2"/>
    <n v="19.36"/>
    <m/>
    <m/>
    <n v="118.99"/>
    <n v="92.75"/>
    <n v="211.74"/>
    <n v="35.56"/>
    <n v="247.3"/>
  </r>
  <r>
    <n v="27"/>
    <n v="106"/>
    <s v="Quinsam R"/>
    <s v="OPS"/>
    <s v="124"/>
    <s v="Chinook"/>
    <s v="3"/>
    <x v="0"/>
    <x v="13"/>
    <n v="106"/>
    <x v="11"/>
    <s v="CK-29"/>
    <s v="EAST VANCOUVER ISLAND-NORTH_FA_0.x"/>
    <s v="M"/>
    <s v="H"/>
    <n v="420"/>
    <s v="Discovery Passage Seapens"/>
    <n v="420"/>
    <s v="Discovery Pass"/>
    <s v="JNST"/>
    <s v="S"/>
    <x v="2"/>
    <s v="184468"/>
    <n v="0"/>
    <s v="184468"/>
    <n v="2017"/>
    <s v="20170504"/>
    <s v="20170504"/>
    <n v="94"/>
    <n v="9.4"/>
    <m/>
    <s v="CWT"/>
    <s v="B"/>
    <s v="Y"/>
    <s v="Y"/>
    <s v="Y"/>
    <s v="Y"/>
    <n v="3.3E-3"/>
    <x v="0"/>
    <n v="19764"/>
    <n v="230330"/>
    <x v="1"/>
    <n v="36107"/>
    <x v="2"/>
    <m/>
    <m/>
    <m/>
    <m/>
    <m/>
    <m/>
    <m/>
    <m/>
    <m/>
    <m/>
    <m/>
    <m/>
    <m/>
    <m/>
    <m/>
    <m/>
    <m/>
    <m/>
    <m/>
    <m/>
    <m/>
    <m/>
    <m/>
    <m/>
    <m/>
    <m/>
    <m/>
    <m/>
    <m/>
    <m/>
    <m/>
    <m/>
    <m/>
    <m/>
    <m/>
    <m/>
    <m/>
    <m/>
    <m/>
    <m/>
    <m/>
    <m/>
    <m/>
    <m/>
    <m/>
    <m/>
    <m/>
    <m/>
    <m/>
    <n v="93.12"/>
    <m/>
    <m/>
    <m/>
    <m/>
    <m/>
    <m/>
    <m/>
    <m/>
    <m/>
    <m/>
    <m/>
    <m/>
    <m/>
    <m/>
    <m/>
    <m/>
    <m/>
    <m/>
    <m/>
    <m/>
    <m/>
    <m/>
    <m/>
    <m/>
    <m/>
    <m/>
    <m/>
    <m/>
    <m/>
    <m/>
    <m/>
    <m/>
    <m/>
    <m/>
    <m/>
    <m/>
    <m/>
    <m/>
    <m/>
    <m/>
    <m/>
    <m/>
    <m/>
    <m/>
    <m/>
    <m/>
    <m/>
    <m/>
    <m/>
    <m/>
    <m/>
    <m/>
    <m/>
    <m/>
    <m/>
    <m/>
    <m/>
    <m/>
    <m/>
    <m/>
    <m/>
    <m/>
    <m/>
    <m/>
    <m/>
    <m/>
    <m/>
    <m/>
    <m/>
    <m/>
    <m/>
    <m/>
    <m/>
    <m/>
    <m/>
    <m/>
    <m/>
    <m/>
    <m/>
    <m/>
    <m/>
    <m/>
    <m/>
    <m/>
    <m/>
    <m/>
    <m/>
    <m/>
    <m/>
    <m/>
    <m/>
    <m/>
    <m/>
    <m/>
    <m/>
    <m/>
    <m/>
    <n v="67.94"/>
    <m/>
    <m/>
    <m/>
    <m/>
    <m/>
    <m/>
    <m/>
    <m/>
    <m/>
    <m/>
    <m/>
    <n v="89.62"/>
    <m/>
    <m/>
    <m/>
    <m/>
    <n v="42.48"/>
    <n v="320.93"/>
    <m/>
    <m/>
    <n v="161.06"/>
    <n v="89.62"/>
    <n v="250.68"/>
    <n v="363.41"/>
    <n v="614.09"/>
  </r>
  <r>
    <n v="27"/>
    <n v="106"/>
    <s v="Quinsam R"/>
    <s v="OPS"/>
    <s v="124"/>
    <s v="Chinook"/>
    <s v="3"/>
    <x v="0"/>
    <x v="13"/>
    <n v="106"/>
    <x v="11"/>
    <s v="CK-29"/>
    <s v="EAST VANCOUVER ISLAND-NORTH_FA_0.x"/>
    <s v="M"/>
    <s v="H"/>
    <n v="420"/>
    <s v="Discovery Passage Seapens"/>
    <n v="420"/>
    <s v="Discovery Pass"/>
    <s v="JNST"/>
    <s v="S"/>
    <x v="2"/>
    <s v="184469"/>
    <n v="0"/>
    <s v="184469"/>
    <n v="2017"/>
    <s v="20170424"/>
    <s v="20170501"/>
    <n v="86"/>
    <n v="6.72"/>
    <m/>
    <s v="CWT"/>
    <s v="B"/>
    <s v="Y"/>
    <s v="Y"/>
    <s v="Y"/>
    <s v="Y"/>
    <n v="1.77E-2"/>
    <x v="0"/>
    <n v="19817"/>
    <n v="158782"/>
    <x v="4"/>
    <n v="36109"/>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9"/>
    <n v="4.07"/>
    <m/>
    <m/>
    <n v="0"/>
    <n v="0"/>
    <n v="0"/>
    <n v="6.86"/>
    <n v="6.86"/>
  </r>
  <r>
    <n v="27"/>
    <n v="106"/>
    <s v="Quinsam R"/>
    <s v="OPS"/>
    <s v="124"/>
    <s v="Chinook"/>
    <s v="3"/>
    <x v="0"/>
    <x v="13"/>
    <n v="106"/>
    <x v="11"/>
    <s v="CK-29"/>
    <s v="EAST VANCOUVER ISLAND-NORTH_FA_0.x"/>
    <s v="M"/>
    <s v="H"/>
    <n v="420"/>
    <s v="Discovery Passage Seapens"/>
    <n v="420"/>
    <s v="Discovery Pass"/>
    <s v="JNST"/>
    <s v="S"/>
    <x v="2"/>
    <s v="184469"/>
    <n v="0"/>
    <s v="184469"/>
    <n v="2017"/>
    <s v="20170424"/>
    <s v="20170501"/>
    <n v="86"/>
    <n v="6.72"/>
    <m/>
    <s v="CWT"/>
    <s v="B"/>
    <s v="Y"/>
    <s v="Y"/>
    <s v="Y"/>
    <s v="Y"/>
    <n v="1.77E-2"/>
    <x v="0"/>
    <n v="19817"/>
    <n v="158782"/>
    <x v="0"/>
    <n v="36109"/>
    <x v="1"/>
    <m/>
    <m/>
    <m/>
    <m/>
    <m/>
    <m/>
    <m/>
    <m/>
    <m/>
    <m/>
    <m/>
    <m/>
    <m/>
    <m/>
    <m/>
    <m/>
    <m/>
    <m/>
    <m/>
    <m/>
    <m/>
    <m/>
    <m/>
    <m/>
    <m/>
    <m/>
    <m/>
    <m/>
    <n v="38.619999999999997"/>
    <m/>
    <m/>
    <m/>
    <m/>
    <m/>
    <m/>
    <m/>
    <m/>
    <m/>
    <m/>
    <m/>
    <m/>
    <m/>
    <m/>
    <m/>
    <m/>
    <m/>
    <m/>
    <m/>
    <m/>
    <n v="50.56"/>
    <m/>
    <m/>
    <m/>
    <m/>
    <m/>
    <m/>
    <m/>
    <m/>
    <m/>
    <m/>
    <m/>
    <m/>
    <m/>
    <m/>
    <m/>
    <m/>
    <m/>
    <m/>
    <m/>
    <m/>
    <m/>
    <m/>
    <m/>
    <m/>
    <m/>
    <m/>
    <m/>
    <m/>
    <m/>
    <m/>
    <m/>
    <m/>
    <m/>
    <m/>
    <m/>
    <m/>
    <m/>
    <m/>
    <m/>
    <m/>
    <m/>
    <m/>
    <m/>
    <m/>
    <m/>
    <m/>
    <m/>
    <m/>
    <m/>
    <m/>
    <m/>
    <m/>
    <m/>
    <m/>
    <m/>
    <m/>
    <m/>
    <m/>
    <m/>
    <m/>
    <m/>
    <m/>
    <m/>
    <m/>
    <m/>
    <m/>
    <m/>
    <m/>
    <m/>
    <m/>
    <m/>
    <m/>
    <m/>
    <m/>
    <m/>
    <m/>
    <m/>
    <m/>
    <m/>
    <m/>
    <m/>
    <m/>
    <m/>
    <m/>
    <m/>
    <m/>
    <n v="31.25"/>
    <m/>
    <m/>
    <m/>
    <m/>
    <m/>
    <m/>
    <m/>
    <m/>
    <m/>
    <m/>
    <n v="62.98"/>
    <m/>
    <m/>
    <m/>
    <m/>
    <m/>
    <m/>
    <m/>
    <m/>
    <m/>
    <m/>
    <m/>
    <n v="41.58"/>
    <m/>
    <m/>
    <m/>
    <m/>
    <n v="35.380000000000003"/>
    <n v="45.67"/>
    <m/>
    <m/>
    <n v="183.41"/>
    <n v="41.58"/>
    <n v="224.99"/>
    <n v="81.05"/>
    <n v="306.04000000000002"/>
  </r>
  <r>
    <n v="27"/>
    <n v="106"/>
    <s v="Quinsam R"/>
    <s v="OPS"/>
    <s v="124"/>
    <s v="Chinook"/>
    <s v="3"/>
    <x v="0"/>
    <x v="13"/>
    <n v="106"/>
    <x v="11"/>
    <s v="CK-29"/>
    <s v="EAST VANCOUVER ISLAND-NORTH_FA_0.x"/>
    <s v="M"/>
    <s v="H"/>
    <n v="420"/>
    <s v="Discovery Passage Seapens"/>
    <n v="420"/>
    <s v="Discovery Pass"/>
    <s v="JNST"/>
    <s v="S"/>
    <x v="2"/>
    <s v="184469"/>
    <n v="0"/>
    <s v="184469"/>
    <n v="2017"/>
    <s v="20170424"/>
    <s v="20170501"/>
    <n v="86"/>
    <n v="6.72"/>
    <m/>
    <s v="CWT"/>
    <s v="B"/>
    <s v="Y"/>
    <s v="Y"/>
    <s v="Y"/>
    <s v="Y"/>
    <n v="1.77E-2"/>
    <x v="0"/>
    <n v="19817"/>
    <n v="158782"/>
    <x v="1"/>
    <n v="36109"/>
    <x v="2"/>
    <m/>
    <m/>
    <m/>
    <m/>
    <m/>
    <m/>
    <m/>
    <m/>
    <m/>
    <m/>
    <m/>
    <m/>
    <m/>
    <m/>
    <m/>
    <m/>
    <m/>
    <m/>
    <m/>
    <m/>
    <m/>
    <m/>
    <m/>
    <m/>
    <m/>
    <m/>
    <m/>
    <m/>
    <m/>
    <m/>
    <m/>
    <m/>
    <m/>
    <m/>
    <m/>
    <m/>
    <m/>
    <m/>
    <m/>
    <m/>
    <m/>
    <m/>
    <m/>
    <m/>
    <m/>
    <m/>
    <m/>
    <m/>
    <m/>
    <n v="64.58"/>
    <m/>
    <m/>
    <m/>
    <m/>
    <m/>
    <m/>
    <m/>
    <m/>
    <m/>
    <m/>
    <m/>
    <m/>
    <m/>
    <m/>
    <m/>
    <m/>
    <m/>
    <m/>
    <m/>
    <m/>
    <m/>
    <m/>
    <m/>
    <m/>
    <m/>
    <m/>
    <m/>
    <m/>
    <m/>
    <m/>
    <m/>
    <m/>
    <m/>
    <m/>
    <m/>
    <m/>
    <m/>
    <m/>
    <m/>
    <m/>
    <m/>
    <m/>
    <m/>
    <m/>
    <m/>
    <m/>
    <m/>
    <m/>
    <m/>
    <m/>
    <m/>
    <m/>
    <m/>
    <m/>
    <m/>
    <m/>
    <m/>
    <m/>
    <m/>
    <m/>
    <m/>
    <m/>
    <m/>
    <m/>
    <m/>
    <m/>
    <m/>
    <m/>
    <m/>
    <m/>
    <m/>
    <m/>
    <m/>
    <m/>
    <m/>
    <m/>
    <m/>
    <m/>
    <m/>
    <m/>
    <m/>
    <m/>
    <m/>
    <m/>
    <m/>
    <m/>
    <m/>
    <m/>
    <m/>
    <m/>
    <m/>
    <m/>
    <m/>
    <m/>
    <m/>
    <m/>
    <m/>
    <m/>
    <m/>
    <m/>
    <m/>
    <m/>
    <m/>
    <m/>
    <m/>
    <m/>
    <m/>
    <m/>
    <m/>
    <n v="25"/>
    <m/>
    <m/>
    <m/>
    <m/>
    <n v="18.739999999999998"/>
    <n v="97.61"/>
    <n v="4.6399999999999997"/>
    <m/>
    <n v="64.58"/>
    <n v="25"/>
    <n v="89.58"/>
    <n v="120.99"/>
    <n v="210.57"/>
  </r>
  <r>
    <n v="27"/>
    <n v="106"/>
    <s v="Quinsam R"/>
    <s v="OPS"/>
    <s v="124"/>
    <s v="Chinook"/>
    <s v="3"/>
    <x v="0"/>
    <x v="13"/>
    <n v="106"/>
    <x v="11"/>
    <s v="CK-29"/>
    <s v="EAST VANCOUVER ISLAND-NORTH_FA_0.x"/>
    <s v="M"/>
    <s v="H"/>
    <n v="106"/>
    <s v="Quinsam River H"/>
    <n v="291"/>
    <s v="Quinsam Lk"/>
    <s v="JNST"/>
    <s v="F"/>
    <x v="3"/>
    <s v="184494"/>
    <n v="0"/>
    <s v="184494"/>
    <n v="2017"/>
    <s v="20170508"/>
    <s v="20170508"/>
    <n v="73"/>
    <n v="4.29"/>
    <m/>
    <s v="CWT"/>
    <s v="B"/>
    <s v="Y"/>
    <s v="Y"/>
    <s v="Y"/>
    <s v="N"/>
    <m/>
    <x v="0"/>
    <n v="20243"/>
    <n v="102954"/>
    <x v="4"/>
    <n v="36104"/>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7"/>
    <n v="2.58"/>
    <m/>
    <m/>
    <n v="0"/>
    <n v="0"/>
    <n v="0"/>
    <n v="4.3499999999999996"/>
    <n v="4.3499999999999996"/>
  </r>
  <r>
    <n v="27"/>
    <n v="106"/>
    <s v="Quinsam R"/>
    <s v="OPS"/>
    <s v="124"/>
    <s v="Chinook"/>
    <s v="3"/>
    <x v="0"/>
    <x v="13"/>
    <n v="106"/>
    <x v="11"/>
    <s v="CK-29"/>
    <s v="EAST VANCOUVER ISLAND-NORTH_FA_0.x"/>
    <s v="M"/>
    <s v="H"/>
    <n v="106"/>
    <s v="Quinsam River H"/>
    <n v="291"/>
    <s v="Quinsam Lk"/>
    <s v="JNST"/>
    <s v="F"/>
    <x v="3"/>
    <s v="184494"/>
    <n v="0"/>
    <s v="184494"/>
    <n v="2017"/>
    <s v="20170508"/>
    <s v="20170508"/>
    <n v="73"/>
    <n v="4.29"/>
    <m/>
    <s v="CWT"/>
    <s v="B"/>
    <s v="Y"/>
    <s v="Y"/>
    <s v="Y"/>
    <s v="N"/>
    <m/>
    <x v="0"/>
    <n v="20243"/>
    <n v="102954"/>
    <x v="0"/>
    <n v="36104"/>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39"/>
    <m/>
    <m/>
    <m/>
    <m/>
    <n v="21.98"/>
    <n v="29.34"/>
    <m/>
    <m/>
    <n v="0"/>
    <n v="11.39"/>
    <n v="11.39"/>
    <n v="51.32"/>
    <n v="62.710000000000008"/>
  </r>
  <r>
    <n v="27"/>
    <n v="106"/>
    <s v="Quinsam R"/>
    <s v="OPS"/>
    <s v="124"/>
    <s v="Chinook"/>
    <s v="3"/>
    <x v="0"/>
    <x v="13"/>
    <n v="106"/>
    <x v="11"/>
    <s v="CK-29"/>
    <s v="EAST VANCOUVER ISLAND-NORTH_FA_0.x"/>
    <s v="M"/>
    <s v="H"/>
    <n v="106"/>
    <s v="Quinsam River H"/>
    <n v="291"/>
    <s v="Quinsam Lk"/>
    <s v="JNST"/>
    <s v="F"/>
    <x v="3"/>
    <s v="184494"/>
    <n v="0"/>
    <s v="184494"/>
    <n v="2017"/>
    <s v="20170508"/>
    <s v="20170508"/>
    <n v="73"/>
    <n v="4.29"/>
    <m/>
    <s v="CWT"/>
    <s v="B"/>
    <s v="Y"/>
    <s v="Y"/>
    <s v="Y"/>
    <s v="N"/>
    <m/>
    <x v="0"/>
    <n v="20243"/>
    <n v="102954"/>
    <x v="1"/>
    <n v="36104"/>
    <x v="2"/>
    <m/>
    <m/>
    <m/>
    <m/>
    <n v="44.91"/>
    <m/>
    <m/>
    <m/>
    <m/>
    <m/>
    <m/>
    <m/>
    <m/>
    <m/>
    <m/>
    <m/>
    <m/>
    <m/>
    <m/>
    <m/>
    <m/>
    <m/>
    <m/>
    <m/>
    <m/>
    <m/>
    <m/>
    <m/>
    <m/>
    <m/>
    <m/>
    <m/>
    <m/>
    <m/>
    <m/>
    <m/>
    <m/>
    <m/>
    <m/>
    <m/>
    <m/>
    <m/>
    <m/>
    <m/>
    <m/>
    <m/>
    <m/>
    <m/>
    <m/>
    <m/>
    <m/>
    <m/>
    <m/>
    <m/>
    <m/>
    <m/>
    <m/>
    <m/>
    <m/>
    <n v="40.64"/>
    <m/>
    <m/>
    <m/>
    <m/>
    <m/>
    <m/>
    <m/>
    <m/>
    <m/>
    <m/>
    <m/>
    <m/>
    <m/>
    <m/>
    <m/>
    <m/>
    <m/>
    <m/>
    <m/>
    <m/>
    <m/>
    <m/>
    <m/>
    <m/>
    <m/>
    <m/>
    <m/>
    <m/>
    <m/>
    <m/>
    <m/>
    <m/>
    <m/>
    <m/>
    <m/>
    <m/>
    <m/>
    <m/>
    <m/>
    <m/>
    <m/>
    <m/>
    <m/>
    <m/>
    <m/>
    <m/>
    <m/>
    <m/>
    <m/>
    <m/>
    <m/>
    <m/>
    <m/>
    <m/>
    <m/>
    <m/>
    <m/>
    <m/>
    <m/>
    <m/>
    <m/>
    <m/>
    <m/>
    <m/>
    <m/>
    <m/>
    <m/>
    <m/>
    <m/>
    <m/>
    <m/>
    <m/>
    <m/>
    <m/>
    <m/>
    <m/>
    <m/>
    <m/>
    <m/>
    <m/>
    <m/>
    <m/>
    <m/>
    <m/>
    <m/>
    <m/>
    <m/>
    <n v="29.65"/>
    <m/>
    <m/>
    <m/>
    <m/>
    <m/>
    <m/>
    <m/>
    <m/>
    <m/>
    <m/>
    <m/>
    <n v="48.27"/>
    <m/>
    <m/>
    <m/>
    <m/>
    <n v="113.54"/>
    <n v="180.14"/>
    <m/>
    <m/>
    <n v="115.2"/>
    <n v="48.27"/>
    <n v="163.47"/>
    <n v="293.68"/>
    <n v="457.15"/>
  </r>
  <r>
    <n v="27"/>
    <n v="106"/>
    <s v="Quinsam R"/>
    <s v="OPS"/>
    <s v="124"/>
    <s v="Chinook"/>
    <s v="3"/>
    <x v="0"/>
    <x v="13"/>
    <n v="106"/>
    <x v="11"/>
    <s v="CK-29"/>
    <s v="EAST VANCOUVER ISLAND-NORTH_FA_0.x"/>
    <s v="M"/>
    <s v="H"/>
    <n v="106"/>
    <s v="Quinsam River H"/>
    <n v="291"/>
    <s v="Quinsam Lk"/>
    <s v="JNST"/>
    <s v="F"/>
    <x v="3"/>
    <s v="184494"/>
    <n v="0"/>
    <s v="184494"/>
    <n v="2017"/>
    <s v="20170508"/>
    <s v="20170508"/>
    <n v="73"/>
    <n v="4.29"/>
    <m/>
    <s v="CWT"/>
    <s v="B"/>
    <s v="Y"/>
    <s v="Y"/>
    <s v="Y"/>
    <s v="N"/>
    <m/>
    <x v="0"/>
    <n v="20243"/>
    <n v="102954"/>
    <x v="2"/>
    <n v="36104"/>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12"/>
    <m/>
    <m/>
    <m/>
    <m/>
    <n v="26.69"/>
    <n v="12.2"/>
    <m/>
    <m/>
    <n v="0"/>
    <n v="7.12"/>
    <n v="7.12"/>
    <n v="38.89"/>
    <n v="46.010000000000005"/>
  </r>
  <r>
    <n v="27"/>
    <n v="106"/>
    <s v="Quinsam R"/>
    <s v="OPS"/>
    <s v="124"/>
    <s v="Chinook"/>
    <s v="3"/>
    <x v="0"/>
    <x v="13"/>
    <n v="106"/>
    <x v="11"/>
    <s v="CK-29"/>
    <s v="EAST VANCOUVER ISLAND-NORTH_FA_0.x"/>
    <s v="M"/>
    <s v="H"/>
    <n v="106"/>
    <s v="Quinsam River H"/>
    <n v="291"/>
    <s v="Quinsam Lk"/>
    <s v="JNST"/>
    <s v="F"/>
    <x v="3"/>
    <s v="184495"/>
    <n v="0"/>
    <s v="184495"/>
    <n v="2017"/>
    <s v="20170508"/>
    <s v="20170508"/>
    <n v="73"/>
    <n v="4.29"/>
    <m/>
    <s v="CWT"/>
    <s v="B"/>
    <s v="Y"/>
    <s v="Y"/>
    <s v="Y"/>
    <s v="N"/>
    <m/>
    <x v="0"/>
    <n v="20520"/>
    <n v="104365"/>
    <x v="4"/>
    <n v="36105"/>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2"/>
    <m/>
    <m/>
    <m/>
    <m/>
    <n v="1.77"/>
    <n v="2.58"/>
    <m/>
    <m/>
    <n v="0"/>
    <n v="1.02"/>
    <n v="1.02"/>
    <n v="4.3499999999999996"/>
    <n v="5.37"/>
  </r>
  <r>
    <n v="27"/>
    <n v="106"/>
    <s v="Quinsam R"/>
    <s v="OPS"/>
    <s v="124"/>
    <s v="Chinook"/>
    <s v="3"/>
    <x v="0"/>
    <x v="13"/>
    <n v="106"/>
    <x v="11"/>
    <s v="CK-29"/>
    <s v="EAST VANCOUVER ISLAND-NORTH_FA_0.x"/>
    <s v="M"/>
    <s v="H"/>
    <n v="106"/>
    <s v="Quinsam River H"/>
    <n v="291"/>
    <s v="Quinsam Lk"/>
    <s v="JNST"/>
    <s v="F"/>
    <x v="3"/>
    <s v="184495"/>
    <n v="0"/>
    <s v="184495"/>
    <n v="2017"/>
    <s v="20170508"/>
    <s v="20170508"/>
    <n v="73"/>
    <n v="4.29"/>
    <m/>
    <s v="CWT"/>
    <s v="B"/>
    <s v="Y"/>
    <s v="Y"/>
    <s v="Y"/>
    <s v="N"/>
    <m/>
    <x v="0"/>
    <n v="20520"/>
    <n v="104365"/>
    <x v="0"/>
    <n v="36105"/>
    <x v="1"/>
    <m/>
    <m/>
    <m/>
    <m/>
    <m/>
    <m/>
    <m/>
    <m/>
    <m/>
    <m/>
    <m/>
    <m/>
    <m/>
    <m/>
    <m/>
    <m/>
    <m/>
    <m/>
    <m/>
    <m/>
    <m/>
    <m/>
    <m/>
    <m/>
    <m/>
    <m/>
    <m/>
    <m/>
    <m/>
    <m/>
    <m/>
    <m/>
    <m/>
    <m/>
    <n v="24.51"/>
    <m/>
    <m/>
    <m/>
    <m/>
    <m/>
    <m/>
    <m/>
    <m/>
    <m/>
    <m/>
    <m/>
    <m/>
    <m/>
    <m/>
    <m/>
    <m/>
    <m/>
    <m/>
    <m/>
    <m/>
    <m/>
    <m/>
    <m/>
    <m/>
    <m/>
    <m/>
    <m/>
    <m/>
    <m/>
    <m/>
    <m/>
    <m/>
    <m/>
    <m/>
    <m/>
    <m/>
    <m/>
    <m/>
    <m/>
    <m/>
    <m/>
    <m/>
    <m/>
    <m/>
    <m/>
    <m/>
    <m/>
    <m/>
    <m/>
    <m/>
    <m/>
    <m/>
    <m/>
    <m/>
    <m/>
    <m/>
    <m/>
    <m/>
    <m/>
    <m/>
    <m/>
    <m/>
    <m/>
    <m/>
    <m/>
    <m/>
    <m/>
    <m/>
    <m/>
    <m/>
    <m/>
    <m/>
    <m/>
    <m/>
    <m/>
    <m/>
    <m/>
    <m/>
    <m/>
    <m/>
    <m/>
    <m/>
    <m/>
    <m/>
    <m/>
    <m/>
    <m/>
    <m/>
    <m/>
    <m/>
    <m/>
    <m/>
    <m/>
    <m/>
    <m/>
    <m/>
    <m/>
    <m/>
    <m/>
    <m/>
    <m/>
    <m/>
    <m/>
    <m/>
    <m/>
    <m/>
    <m/>
    <m/>
    <m/>
    <m/>
    <m/>
    <m/>
    <m/>
    <m/>
    <m/>
    <m/>
    <m/>
    <m/>
    <m/>
    <m/>
    <m/>
    <m/>
    <m/>
    <m/>
    <n v="63.52"/>
    <m/>
    <m/>
    <m/>
    <m/>
    <n v="26.38"/>
    <n v="35.21"/>
    <m/>
    <m/>
    <n v="24.51"/>
    <n v="63.52"/>
    <n v="88.03"/>
    <n v="61.59"/>
    <n v="149.62"/>
  </r>
  <r>
    <n v="27"/>
    <n v="106"/>
    <s v="Quinsam R"/>
    <s v="OPS"/>
    <s v="124"/>
    <s v="Chinook"/>
    <s v="3"/>
    <x v="0"/>
    <x v="13"/>
    <n v="106"/>
    <x v="11"/>
    <s v="CK-29"/>
    <s v="EAST VANCOUVER ISLAND-NORTH_FA_0.x"/>
    <s v="M"/>
    <s v="H"/>
    <n v="106"/>
    <s v="Quinsam River H"/>
    <n v="291"/>
    <s v="Quinsam Lk"/>
    <s v="JNST"/>
    <s v="F"/>
    <x v="3"/>
    <s v="184495"/>
    <n v="0"/>
    <s v="184495"/>
    <n v="2017"/>
    <s v="20170508"/>
    <s v="20170508"/>
    <n v="73"/>
    <n v="4.29"/>
    <m/>
    <s v="CWT"/>
    <s v="B"/>
    <s v="Y"/>
    <s v="Y"/>
    <s v="Y"/>
    <s v="N"/>
    <m/>
    <x v="0"/>
    <n v="20520"/>
    <n v="104365"/>
    <x v="1"/>
    <n v="36105"/>
    <x v="2"/>
    <m/>
    <m/>
    <m/>
    <m/>
    <m/>
    <m/>
    <m/>
    <m/>
    <m/>
    <m/>
    <m/>
    <m/>
    <m/>
    <m/>
    <m/>
    <m/>
    <m/>
    <m/>
    <m/>
    <m/>
    <m/>
    <m/>
    <m/>
    <m/>
    <m/>
    <m/>
    <m/>
    <m/>
    <n v="17.34"/>
    <m/>
    <m/>
    <m/>
    <m/>
    <m/>
    <m/>
    <m/>
    <m/>
    <m/>
    <m/>
    <m/>
    <m/>
    <m/>
    <m/>
    <m/>
    <m/>
    <m/>
    <m/>
    <m/>
    <m/>
    <m/>
    <m/>
    <m/>
    <m/>
    <m/>
    <m/>
    <m/>
    <m/>
    <m/>
    <m/>
    <m/>
    <m/>
    <m/>
    <m/>
    <m/>
    <m/>
    <m/>
    <m/>
    <m/>
    <m/>
    <m/>
    <m/>
    <m/>
    <m/>
    <m/>
    <m/>
    <m/>
    <m/>
    <m/>
    <m/>
    <m/>
    <m/>
    <m/>
    <m/>
    <m/>
    <m/>
    <m/>
    <m/>
    <m/>
    <m/>
    <m/>
    <m/>
    <m/>
    <m/>
    <m/>
    <m/>
    <m/>
    <m/>
    <m/>
    <m/>
    <m/>
    <m/>
    <m/>
    <m/>
    <m/>
    <m/>
    <m/>
    <m/>
    <m/>
    <m/>
    <m/>
    <m/>
    <m/>
    <m/>
    <m/>
    <m/>
    <m/>
    <m/>
    <m/>
    <m/>
    <m/>
    <m/>
    <m/>
    <m/>
    <m/>
    <m/>
    <m/>
    <m/>
    <m/>
    <m/>
    <m/>
    <m/>
    <n v="71.760000000000005"/>
    <m/>
    <m/>
    <m/>
    <m/>
    <m/>
    <m/>
    <m/>
    <m/>
    <m/>
    <m/>
    <m/>
    <m/>
    <m/>
    <m/>
    <m/>
    <n v="29.65"/>
    <m/>
    <m/>
    <m/>
    <m/>
    <m/>
    <m/>
    <m/>
    <m/>
    <m/>
    <m/>
    <m/>
    <n v="79.37"/>
    <m/>
    <m/>
    <m/>
    <m/>
    <n v="61.04"/>
    <n v="137.52000000000001"/>
    <n v="3.42"/>
    <m/>
    <n v="118.75"/>
    <n v="79.37"/>
    <n v="198.12"/>
    <n v="201.98"/>
    <n v="400.10000000000008"/>
  </r>
  <r>
    <n v="27"/>
    <n v="106"/>
    <s v="Quinsam R"/>
    <s v="OPS"/>
    <s v="124"/>
    <s v="Chinook"/>
    <s v="3"/>
    <x v="0"/>
    <x v="13"/>
    <n v="106"/>
    <x v="11"/>
    <s v="CK-29"/>
    <s v="EAST VANCOUVER ISLAND-NORTH_FA_0.x"/>
    <s v="M"/>
    <s v="H"/>
    <n v="106"/>
    <s v="Quinsam River H"/>
    <n v="291"/>
    <s v="Quinsam Lk"/>
    <s v="JNST"/>
    <s v="F"/>
    <x v="3"/>
    <s v="184495"/>
    <n v="0"/>
    <s v="184495"/>
    <n v="2017"/>
    <s v="20170508"/>
    <s v="20170508"/>
    <n v="73"/>
    <n v="4.29"/>
    <m/>
    <s v="CWT"/>
    <s v="B"/>
    <s v="Y"/>
    <s v="Y"/>
    <s v="Y"/>
    <s v="N"/>
    <m/>
    <x v="0"/>
    <n v="20520"/>
    <n v="104365"/>
    <x v="2"/>
    <n v="36105"/>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04"/>
    <m/>
    <m/>
    <m/>
    <m/>
    <n v="14.82"/>
    <n v="7.43"/>
    <m/>
    <m/>
    <n v="0"/>
    <n v="14.04"/>
    <n v="14.04"/>
    <n v="22.25"/>
    <n v="36.29"/>
  </r>
  <r>
    <n v="27"/>
    <n v="106"/>
    <s v="Quinsam R"/>
    <s v="OPS"/>
    <s v="124"/>
    <s v="Chinook"/>
    <s v="3"/>
    <x v="0"/>
    <x v="13"/>
    <n v="106"/>
    <x v="11"/>
    <s v="CK-29"/>
    <s v="EAST VANCOUVER ISLAND-NORTH_FA_0.x"/>
    <s v="M"/>
    <s v="H"/>
    <n v="106"/>
    <s v="Quinsam River H"/>
    <n v="106"/>
    <s v="Quinsam R"/>
    <s v="JNST"/>
    <s v="S"/>
    <x v="1"/>
    <s v="181671"/>
    <n v="0"/>
    <s v="181671"/>
    <n v="2017"/>
    <s v="20170502"/>
    <s v="20170502"/>
    <n v="84"/>
    <n v="6.01"/>
    <m/>
    <s v="CWT"/>
    <s v="P"/>
    <s v="Y"/>
    <s v="Y"/>
    <s v="Y"/>
    <s v="Y"/>
    <n v="6.1000000000000004E-3"/>
    <x v="0"/>
    <n v="78787"/>
    <n v="318954"/>
    <x v="4"/>
    <n v="36111"/>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62"/>
    <m/>
    <m/>
    <m/>
    <m/>
    <m/>
    <m/>
    <m/>
    <m/>
    <n v="0"/>
    <n v="5.62"/>
    <n v="5.62"/>
    <n v="0"/>
    <n v="5.62"/>
  </r>
  <r>
    <n v="27"/>
    <n v="106"/>
    <s v="Quinsam R"/>
    <s v="OPS"/>
    <s v="124"/>
    <s v="Chinook"/>
    <s v="3"/>
    <x v="0"/>
    <x v="13"/>
    <n v="106"/>
    <x v="11"/>
    <s v="CK-29"/>
    <s v="EAST VANCOUVER ISLAND-NORTH_FA_0.x"/>
    <s v="M"/>
    <s v="H"/>
    <n v="106"/>
    <s v="Quinsam River H"/>
    <n v="106"/>
    <s v="Quinsam R"/>
    <s v="JNST"/>
    <s v="S"/>
    <x v="1"/>
    <s v="181671"/>
    <n v="0"/>
    <s v="181671"/>
    <n v="2017"/>
    <s v="20170502"/>
    <s v="20170502"/>
    <n v="84"/>
    <n v="6.01"/>
    <m/>
    <s v="CWT"/>
    <s v="P"/>
    <s v="Y"/>
    <s v="Y"/>
    <s v="Y"/>
    <s v="Y"/>
    <n v="6.1000000000000004E-3"/>
    <x v="0"/>
    <n v="78787"/>
    <n v="318954"/>
    <x v="0"/>
    <n v="36111"/>
    <x v="1"/>
    <m/>
    <m/>
    <m/>
    <m/>
    <m/>
    <m/>
    <m/>
    <m/>
    <m/>
    <m/>
    <m/>
    <m/>
    <m/>
    <m/>
    <m/>
    <m/>
    <m/>
    <m/>
    <m/>
    <m/>
    <m/>
    <m/>
    <m/>
    <m/>
    <m/>
    <m/>
    <m/>
    <m/>
    <n v="19.510000000000002"/>
    <m/>
    <m/>
    <m/>
    <m/>
    <m/>
    <m/>
    <m/>
    <m/>
    <m/>
    <m/>
    <m/>
    <m/>
    <m/>
    <m/>
    <m/>
    <m/>
    <m/>
    <m/>
    <m/>
    <m/>
    <m/>
    <m/>
    <m/>
    <m/>
    <m/>
    <m/>
    <m/>
    <m/>
    <m/>
    <m/>
    <m/>
    <m/>
    <m/>
    <m/>
    <m/>
    <m/>
    <m/>
    <m/>
    <m/>
    <m/>
    <m/>
    <m/>
    <m/>
    <m/>
    <m/>
    <m/>
    <m/>
    <m/>
    <m/>
    <m/>
    <m/>
    <m/>
    <m/>
    <m/>
    <m/>
    <m/>
    <m/>
    <m/>
    <m/>
    <m/>
    <m/>
    <m/>
    <m/>
    <m/>
    <m/>
    <m/>
    <m/>
    <m/>
    <m/>
    <m/>
    <m/>
    <m/>
    <m/>
    <m/>
    <m/>
    <m/>
    <m/>
    <m/>
    <m/>
    <m/>
    <m/>
    <m/>
    <m/>
    <m/>
    <m/>
    <m/>
    <m/>
    <m/>
    <m/>
    <m/>
    <m/>
    <m/>
    <m/>
    <m/>
    <m/>
    <m/>
    <m/>
    <m/>
    <m/>
    <m/>
    <m/>
    <m/>
    <n v="27.93"/>
    <m/>
    <m/>
    <m/>
    <m/>
    <n v="15.91"/>
    <m/>
    <m/>
    <m/>
    <m/>
    <m/>
    <m/>
    <m/>
    <m/>
    <m/>
    <m/>
    <n v="15.79"/>
    <m/>
    <m/>
    <m/>
    <m/>
    <m/>
    <m/>
    <m/>
    <m/>
    <m/>
    <m/>
    <m/>
    <n v="56.57"/>
    <m/>
    <m/>
    <m/>
    <m/>
    <n v="59.5"/>
    <n v="89.2"/>
    <m/>
    <m/>
    <n v="79.14"/>
    <n v="56.57"/>
    <n v="135.71"/>
    <n v="148.69999999999999"/>
    <n v="284.40999999999997"/>
  </r>
  <r>
    <n v="27"/>
    <n v="106"/>
    <s v="Quinsam R"/>
    <s v="OPS"/>
    <s v="124"/>
    <s v="Chinook"/>
    <s v="3"/>
    <x v="0"/>
    <x v="13"/>
    <n v="106"/>
    <x v="11"/>
    <s v="CK-29"/>
    <s v="EAST VANCOUVER ISLAND-NORTH_FA_0.x"/>
    <s v="M"/>
    <s v="H"/>
    <n v="106"/>
    <s v="Quinsam River H"/>
    <n v="106"/>
    <s v="Quinsam R"/>
    <s v="JNST"/>
    <s v="S"/>
    <x v="1"/>
    <s v="181671"/>
    <n v="0"/>
    <s v="181671"/>
    <n v="2017"/>
    <s v="20170502"/>
    <s v="20170502"/>
    <n v="84"/>
    <n v="6.01"/>
    <m/>
    <s v="CWT"/>
    <s v="P"/>
    <s v="Y"/>
    <s v="Y"/>
    <s v="Y"/>
    <s v="Y"/>
    <n v="6.1000000000000004E-3"/>
    <x v="0"/>
    <n v="78787"/>
    <n v="318954"/>
    <x v="1"/>
    <n v="36111"/>
    <x v="2"/>
    <m/>
    <n v="0"/>
    <m/>
    <m/>
    <n v="35.75"/>
    <m/>
    <m/>
    <m/>
    <m/>
    <m/>
    <m/>
    <m/>
    <m/>
    <n v="23.12"/>
    <m/>
    <m/>
    <m/>
    <m/>
    <m/>
    <m/>
    <m/>
    <m/>
    <m/>
    <m/>
    <m/>
    <m/>
    <m/>
    <m/>
    <n v="13.8"/>
    <m/>
    <m/>
    <m/>
    <m/>
    <m/>
    <m/>
    <m/>
    <m/>
    <m/>
    <m/>
    <m/>
    <m/>
    <m/>
    <m/>
    <m/>
    <m/>
    <m/>
    <m/>
    <m/>
    <m/>
    <n v="64.7"/>
    <m/>
    <m/>
    <m/>
    <m/>
    <m/>
    <m/>
    <m/>
    <m/>
    <m/>
    <m/>
    <m/>
    <m/>
    <m/>
    <m/>
    <m/>
    <m/>
    <m/>
    <m/>
    <m/>
    <m/>
    <m/>
    <m/>
    <m/>
    <m/>
    <m/>
    <m/>
    <m/>
    <m/>
    <m/>
    <m/>
    <m/>
    <m/>
    <m/>
    <m/>
    <m/>
    <m/>
    <m/>
    <m/>
    <m/>
    <m/>
    <m/>
    <m/>
    <m/>
    <m/>
    <m/>
    <m/>
    <m/>
    <m/>
    <m/>
    <m/>
    <m/>
    <m/>
    <m/>
    <m/>
    <m/>
    <m/>
    <m/>
    <m/>
    <m/>
    <m/>
    <m/>
    <m/>
    <m/>
    <m/>
    <m/>
    <m/>
    <m/>
    <m/>
    <m/>
    <m/>
    <m/>
    <m/>
    <m/>
    <m/>
    <m/>
    <m/>
    <m/>
    <m/>
    <m/>
    <m/>
    <m/>
    <m/>
    <m/>
    <m/>
    <m/>
    <m/>
    <m/>
    <m/>
    <m/>
    <m/>
    <m/>
    <m/>
    <m/>
    <m/>
    <m/>
    <m/>
    <m/>
    <m/>
    <m/>
    <m/>
    <m/>
    <m/>
    <m/>
    <m/>
    <m/>
    <m/>
    <m/>
    <m/>
    <m/>
    <n v="82.2"/>
    <m/>
    <m/>
    <m/>
    <m/>
    <n v="62.56"/>
    <n v="141.19"/>
    <m/>
    <m/>
    <n v="137.37"/>
    <n v="82.2"/>
    <n v="219.57"/>
    <n v="203.75"/>
    <n v="423.32"/>
  </r>
  <r>
    <n v="27"/>
    <n v="106"/>
    <s v="Quinsam R"/>
    <s v="OPS"/>
    <s v="124"/>
    <s v="Chinook"/>
    <s v="3"/>
    <x v="0"/>
    <x v="13"/>
    <n v="106"/>
    <x v="11"/>
    <s v="CK-29"/>
    <s v="EAST VANCOUVER ISLAND-NORTH_FA_0.x"/>
    <s v="M"/>
    <s v="H"/>
    <n v="106"/>
    <s v="Quinsam River H"/>
    <n v="106"/>
    <s v="Quinsam R"/>
    <s v="JNST"/>
    <s v="S"/>
    <x v="1"/>
    <s v="181671"/>
    <n v="0"/>
    <s v="181671"/>
    <n v="2017"/>
    <s v="20170502"/>
    <s v="20170502"/>
    <n v="84"/>
    <n v="6.01"/>
    <m/>
    <s v="CWT"/>
    <s v="P"/>
    <s v="Y"/>
    <s v="Y"/>
    <s v="Y"/>
    <s v="Y"/>
    <n v="6.1000000000000004E-3"/>
    <x v="0"/>
    <n v="78787"/>
    <n v="318954"/>
    <x v="2"/>
    <n v="36111"/>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84"/>
    <m/>
    <m/>
    <m/>
    <m/>
    <n v="4.6900000000000004"/>
    <n v="29.26"/>
    <m/>
    <m/>
    <n v="0"/>
    <n v="16.84"/>
    <n v="16.84"/>
    <n v="33.950000000000003"/>
    <n v="50.790000000000006"/>
  </r>
  <r>
    <n v="27"/>
    <n v="106"/>
    <s v="Quinsam R"/>
    <s v="OPS"/>
    <s v="124"/>
    <s v="Chinook"/>
    <s v="3"/>
    <x v="0"/>
    <x v="13"/>
    <n v="106"/>
    <x v="11"/>
    <s v="CK-29"/>
    <s v="EAST VANCOUVER ISLAND-NORTH_FA_0.x"/>
    <s v="M"/>
    <s v="H"/>
    <n v="106"/>
    <s v="Quinsam River H"/>
    <n v="106"/>
    <s v="Quinsam R"/>
    <s v="JNST"/>
    <s v="S"/>
    <x v="1"/>
    <s v="181672"/>
    <n v="0"/>
    <s v="181672"/>
    <n v="2017"/>
    <s v="20170504"/>
    <s v="20170504"/>
    <n v="85"/>
    <n v="6.63"/>
    <m/>
    <s v="CWT"/>
    <s v="P"/>
    <s v="Y"/>
    <s v="Y"/>
    <s v="Y"/>
    <s v="Y"/>
    <n v="1.8E-3"/>
    <x v="0"/>
    <n v="79281"/>
    <n v="323078"/>
    <x v="4"/>
    <n v="3611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8"/>
    <n v="4.41"/>
    <m/>
    <m/>
    <n v="0"/>
    <n v="0"/>
    <n v="0"/>
    <n v="7.59"/>
    <n v="7.59"/>
  </r>
  <r>
    <n v="27"/>
    <n v="106"/>
    <s v="Quinsam R"/>
    <s v="OPS"/>
    <s v="124"/>
    <s v="Chinook"/>
    <s v="3"/>
    <x v="0"/>
    <x v="13"/>
    <n v="106"/>
    <x v="11"/>
    <s v="CK-29"/>
    <s v="EAST VANCOUVER ISLAND-NORTH_FA_0.x"/>
    <s v="M"/>
    <s v="H"/>
    <n v="106"/>
    <s v="Quinsam River H"/>
    <n v="106"/>
    <s v="Quinsam R"/>
    <s v="JNST"/>
    <s v="S"/>
    <x v="1"/>
    <s v="181672"/>
    <n v="0"/>
    <s v="181672"/>
    <n v="2017"/>
    <s v="20170504"/>
    <s v="20170504"/>
    <n v="85"/>
    <n v="6.63"/>
    <m/>
    <s v="CWT"/>
    <s v="P"/>
    <s v="Y"/>
    <s v="Y"/>
    <s v="Y"/>
    <s v="Y"/>
    <n v="1.8E-3"/>
    <x v="0"/>
    <n v="79281"/>
    <n v="323078"/>
    <x v="0"/>
    <n v="36110"/>
    <x v="1"/>
    <m/>
    <m/>
    <m/>
    <m/>
    <m/>
    <m/>
    <m/>
    <m/>
    <m/>
    <m/>
    <m/>
    <m/>
    <m/>
    <m/>
    <m/>
    <m/>
    <m/>
    <m/>
    <m/>
    <m/>
    <m/>
    <m/>
    <m/>
    <m/>
    <m/>
    <m/>
    <n v="11.9"/>
    <m/>
    <m/>
    <m/>
    <m/>
    <m/>
    <m/>
    <m/>
    <m/>
    <m/>
    <m/>
    <m/>
    <m/>
    <m/>
    <m/>
    <m/>
    <m/>
    <m/>
    <m/>
    <m/>
    <m/>
    <m/>
    <m/>
    <m/>
    <m/>
    <m/>
    <m/>
    <m/>
    <m/>
    <m/>
    <m/>
    <m/>
    <m/>
    <m/>
    <m/>
    <m/>
    <m/>
    <m/>
    <m/>
    <m/>
    <m/>
    <m/>
    <m/>
    <m/>
    <m/>
    <m/>
    <m/>
    <m/>
    <m/>
    <m/>
    <m/>
    <m/>
    <m/>
    <m/>
    <m/>
    <m/>
    <m/>
    <m/>
    <m/>
    <m/>
    <m/>
    <m/>
    <m/>
    <m/>
    <m/>
    <m/>
    <m/>
    <m/>
    <m/>
    <m/>
    <m/>
    <m/>
    <m/>
    <m/>
    <m/>
    <m/>
    <m/>
    <m/>
    <m/>
    <m/>
    <m/>
    <m/>
    <m/>
    <m/>
    <m/>
    <m/>
    <m/>
    <m/>
    <m/>
    <m/>
    <m/>
    <m/>
    <m/>
    <m/>
    <m/>
    <m/>
    <m/>
    <m/>
    <m/>
    <m/>
    <m/>
    <m/>
    <m/>
    <m/>
    <m/>
    <n v="26.81"/>
    <m/>
    <m/>
    <m/>
    <m/>
    <m/>
    <m/>
    <m/>
    <m/>
    <m/>
    <m/>
    <m/>
    <m/>
    <m/>
    <m/>
    <n v="16.02"/>
    <m/>
    <m/>
    <m/>
    <m/>
    <m/>
    <m/>
    <m/>
    <m/>
    <m/>
    <m/>
    <m/>
    <m/>
    <n v="36.76"/>
    <m/>
    <m/>
    <m/>
    <m/>
    <n v="55.48"/>
    <n v="133.57"/>
    <n v="2.19"/>
    <m/>
    <n v="54.73"/>
    <n v="36.76"/>
    <n v="91.49"/>
    <n v="191.24"/>
    <n v="282.72999999999996"/>
  </r>
  <r>
    <n v="27"/>
    <n v="106"/>
    <s v="Quinsam R"/>
    <s v="OPS"/>
    <s v="124"/>
    <s v="Chinook"/>
    <s v="3"/>
    <x v="0"/>
    <x v="13"/>
    <n v="106"/>
    <x v="11"/>
    <s v="CK-29"/>
    <s v="EAST VANCOUVER ISLAND-NORTH_FA_0.x"/>
    <s v="M"/>
    <s v="H"/>
    <n v="106"/>
    <s v="Quinsam River H"/>
    <n v="106"/>
    <s v="Quinsam R"/>
    <s v="JNST"/>
    <s v="S"/>
    <x v="1"/>
    <s v="181672"/>
    <n v="0"/>
    <s v="181672"/>
    <n v="2017"/>
    <s v="20170504"/>
    <s v="20170504"/>
    <n v="85"/>
    <n v="6.63"/>
    <m/>
    <s v="CWT"/>
    <s v="P"/>
    <s v="Y"/>
    <s v="Y"/>
    <s v="Y"/>
    <s v="Y"/>
    <n v="1.8E-3"/>
    <x v="0"/>
    <n v="79281"/>
    <n v="323078"/>
    <x v="1"/>
    <n v="36110"/>
    <x v="2"/>
    <m/>
    <m/>
    <m/>
    <m/>
    <m/>
    <m/>
    <m/>
    <m/>
    <m/>
    <m/>
    <m/>
    <m/>
    <m/>
    <n v="46.54"/>
    <m/>
    <m/>
    <m/>
    <m/>
    <m/>
    <m/>
    <m/>
    <m/>
    <m/>
    <m/>
    <m/>
    <m/>
    <m/>
    <m/>
    <m/>
    <m/>
    <m/>
    <m/>
    <m/>
    <m/>
    <n v="13.9"/>
    <m/>
    <m/>
    <m/>
    <m/>
    <m/>
    <m/>
    <m/>
    <m/>
    <m/>
    <m/>
    <m/>
    <m/>
    <m/>
    <m/>
    <n v="98.26"/>
    <m/>
    <m/>
    <m/>
    <m/>
    <m/>
    <m/>
    <m/>
    <n v="22.5"/>
    <m/>
    <m/>
    <m/>
    <m/>
    <m/>
    <m/>
    <m/>
    <m/>
    <m/>
    <m/>
    <m/>
    <m/>
    <m/>
    <m/>
    <m/>
    <m/>
    <m/>
    <m/>
    <m/>
    <m/>
    <m/>
    <m/>
    <m/>
    <m/>
    <m/>
    <m/>
    <m/>
    <m/>
    <m/>
    <n v="43.48"/>
    <m/>
    <m/>
    <m/>
    <m/>
    <m/>
    <m/>
    <m/>
    <m/>
    <m/>
    <m/>
    <m/>
    <m/>
    <m/>
    <m/>
    <m/>
    <m/>
    <m/>
    <m/>
    <m/>
    <m/>
    <m/>
    <m/>
    <m/>
    <m/>
    <m/>
    <m/>
    <m/>
    <m/>
    <m/>
    <m/>
    <m/>
    <m/>
    <m/>
    <m/>
    <m/>
    <m/>
    <m/>
    <m/>
    <m/>
    <m/>
    <m/>
    <m/>
    <m/>
    <m/>
    <m/>
    <m/>
    <m/>
    <m/>
    <m/>
    <m/>
    <m/>
    <m/>
    <m/>
    <m/>
    <m/>
    <m/>
    <m/>
    <m/>
    <m/>
    <m/>
    <m/>
    <m/>
    <m/>
    <m/>
    <m/>
    <m/>
    <m/>
    <m/>
    <m/>
    <m/>
    <m/>
    <n v="85.09"/>
    <m/>
    <m/>
    <m/>
    <m/>
    <n v="74.84"/>
    <n v="202.48"/>
    <n v="1.53"/>
    <m/>
    <n v="224.68"/>
    <n v="85.09"/>
    <n v="309.77"/>
    <n v="278.85000000000002"/>
    <n v="588.62"/>
  </r>
  <r>
    <n v="27"/>
    <n v="106"/>
    <s v="Quinsam R"/>
    <s v="OPS"/>
    <s v="124"/>
    <s v="Chinook"/>
    <s v="3"/>
    <x v="0"/>
    <x v="13"/>
    <n v="106"/>
    <x v="11"/>
    <s v="CK-29"/>
    <s v="EAST VANCOUVER ISLAND-NORTH_FA_0.x"/>
    <s v="M"/>
    <s v="H"/>
    <n v="106"/>
    <s v="Quinsam River H"/>
    <n v="106"/>
    <s v="Quinsam R"/>
    <s v="JNST"/>
    <s v="S"/>
    <x v="1"/>
    <s v="181672"/>
    <n v="0"/>
    <s v="181672"/>
    <n v="2017"/>
    <s v="20170504"/>
    <s v="20170504"/>
    <n v="85"/>
    <n v="6.63"/>
    <m/>
    <s v="CWT"/>
    <s v="P"/>
    <s v="Y"/>
    <s v="Y"/>
    <s v="Y"/>
    <s v="Y"/>
    <n v="1.8E-3"/>
    <x v="0"/>
    <n v="79281"/>
    <n v="323078"/>
    <x v="2"/>
    <n v="36110"/>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6.34"/>
    <n v="55.51"/>
    <m/>
    <m/>
    <n v="0"/>
    <n v="0"/>
    <n v="0"/>
    <n v="61.85"/>
    <n v="61.849999999999994"/>
  </r>
  <r>
    <n v="27"/>
    <n v="106"/>
    <s v="Quinsam R"/>
    <s v="OPS"/>
    <s v="124"/>
    <s v="Chinook"/>
    <s v="3"/>
    <x v="0"/>
    <x v="13"/>
    <n v="106"/>
    <x v="11"/>
    <s v="CK-29"/>
    <s v="EAST VANCOUVER ISLAND-NORTH_FA_0.x"/>
    <s v="M"/>
    <s v="H"/>
    <n v="106"/>
    <s v="Quinsam River H"/>
    <n v="106"/>
    <s v="Quinsam R"/>
    <s v="JNST"/>
    <s v="S"/>
    <x v="1"/>
    <s v="182785"/>
    <n v="0"/>
    <s v="182785"/>
    <n v="2017"/>
    <s v="20170508"/>
    <s v="20170508"/>
    <n v="86"/>
    <n v="6.77"/>
    <m/>
    <s v="CWT"/>
    <s v="P"/>
    <s v="Y"/>
    <s v="Y"/>
    <s v="Y"/>
    <s v="Y"/>
    <n v="6.7000000000000002E-3"/>
    <x v="0"/>
    <n v="53974"/>
    <n v="203222"/>
    <x v="4"/>
    <n v="36116"/>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5"/>
    <m/>
    <m/>
    <m/>
    <m/>
    <n v="6.56"/>
    <n v="9.56"/>
    <m/>
    <m/>
    <n v="0"/>
    <n v="0.75"/>
    <n v="0.75"/>
    <n v="16.12"/>
    <n v="16.87"/>
  </r>
  <r>
    <n v="27"/>
    <n v="106"/>
    <s v="Quinsam R"/>
    <s v="OPS"/>
    <s v="124"/>
    <s v="Chinook"/>
    <s v="3"/>
    <x v="0"/>
    <x v="13"/>
    <n v="106"/>
    <x v="11"/>
    <s v="CK-29"/>
    <s v="EAST VANCOUVER ISLAND-NORTH_FA_0.x"/>
    <s v="M"/>
    <s v="H"/>
    <n v="106"/>
    <s v="Quinsam River H"/>
    <n v="106"/>
    <s v="Quinsam R"/>
    <s v="JNST"/>
    <s v="S"/>
    <x v="1"/>
    <s v="182785"/>
    <n v="0"/>
    <s v="182785"/>
    <n v="2017"/>
    <s v="20170508"/>
    <s v="20170508"/>
    <n v="86"/>
    <n v="6.77"/>
    <m/>
    <s v="CWT"/>
    <s v="P"/>
    <s v="Y"/>
    <s v="Y"/>
    <s v="Y"/>
    <s v="Y"/>
    <n v="6.7000000000000002E-3"/>
    <x v="0"/>
    <n v="53974"/>
    <n v="203222"/>
    <x v="0"/>
    <n v="36116"/>
    <x v="1"/>
    <m/>
    <m/>
    <m/>
    <n v="0"/>
    <m/>
    <m/>
    <m/>
    <m/>
    <m/>
    <m/>
    <m/>
    <m/>
    <m/>
    <m/>
    <m/>
    <m/>
    <m/>
    <m/>
    <m/>
    <m/>
    <m/>
    <m/>
    <m/>
    <m/>
    <m/>
    <m/>
    <m/>
    <m/>
    <m/>
    <m/>
    <m/>
    <m/>
    <m/>
    <m/>
    <n v="36.299999999999997"/>
    <m/>
    <m/>
    <m/>
    <m/>
    <m/>
    <m/>
    <m/>
    <m/>
    <m/>
    <m/>
    <m/>
    <m/>
    <m/>
    <m/>
    <m/>
    <m/>
    <m/>
    <m/>
    <m/>
    <m/>
    <m/>
    <m/>
    <m/>
    <m/>
    <m/>
    <m/>
    <m/>
    <m/>
    <m/>
    <m/>
    <m/>
    <m/>
    <m/>
    <m/>
    <m/>
    <m/>
    <m/>
    <m/>
    <m/>
    <m/>
    <m/>
    <m/>
    <m/>
    <m/>
    <m/>
    <m/>
    <m/>
    <m/>
    <m/>
    <m/>
    <m/>
    <m/>
    <m/>
    <m/>
    <m/>
    <m/>
    <m/>
    <m/>
    <m/>
    <m/>
    <m/>
    <m/>
    <m/>
    <m/>
    <m/>
    <m/>
    <m/>
    <m/>
    <m/>
    <m/>
    <m/>
    <m/>
    <m/>
    <m/>
    <m/>
    <m/>
    <m/>
    <m/>
    <m/>
    <m/>
    <m/>
    <m/>
    <m/>
    <m/>
    <m/>
    <m/>
    <m/>
    <m/>
    <n v="24.77"/>
    <m/>
    <m/>
    <m/>
    <m/>
    <m/>
    <m/>
    <m/>
    <m/>
    <m/>
    <m/>
    <m/>
    <m/>
    <n v="29.6"/>
    <m/>
    <m/>
    <m/>
    <m/>
    <m/>
    <m/>
    <n v="29.6"/>
    <m/>
    <m/>
    <m/>
    <n v="29.48"/>
    <m/>
    <m/>
    <m/>
    <m/>
    <m/>
    <m/>
    <m/>
    <m/>
    <m/>
    <m/>
    <m/>
    <n v="78.41"/>
    <m/>
    <m/>
    <m/>
    <m/>
    <n v="83.36"/>
    <n v="110.52"/>
    <m/>
    <m/>
    <n v="149.75"/>
    <n v="78.41"/>
    <n v="228.16"/>
    <n v="193.88"/>
    <n v="422.03999999999996"/>
  </r>
  <r>
    <n v="27"/>
    <n v="106"/>
    <s v="Quinsam R"/>
    <s v="OPS"/>
    <s v="124"/>
    <s v="Chinook"/>
    <s v="3"/>
    <x v="0"/>
    <x v="13"/>
    <n v="106"/>
    <x v="11"/>
    <s v="CK-29"/>
    <s v="EAST VANCOUVER ISLAND-NORTH_FA_0.x"/>
    <s v="M"/>
    <s v="H"/>
    <n v="106"/>
    <s v="Quinsam River H"/>
    <n v="106"/>
    <s v="Quinsam R"/>
    <s v="JNST"/>
    <s v="S"/>
    <x v="1"/>
    <s v="182785"/>
    <n v="0"/>
    <s v="182785"/>
    <n v="2017"/>
    <s v="20170508"/>
    <s v="20170508"/>
    <n v="86"/>
    <n v="6.77"/>
    <m/>
    <s v="CWT"/>
    <s v="P"/>
    <s v="Y"/>
    <s v="Y"/>
    <s v="Y"/>
    <s v="Y"/>
    <n v="6.7000000000000002E-3"/>
    <x v="0"/>
    <n v="53974"/>
    <n v="203222"/>
    <x v="1"/>
    <n v="36116"/>
    <x v="2"/>
    <m/>
    <m/>
    <m/>
    <m/>
    <n v="33.25"/>
    <m/>
    <m/>
    <m/>
    <m/>
    <m/>
    <m/>
    <m/>
    <m/>
    <m/>
    <m/>
    <m/>
    <m/>
    <m/>
    <m/>
    <m/>
    <m/>
    <m/>
    <m/>
    <m/>
    <m/>
    <m/>
    <m/>
    <m/>
    <m/>
    <m/>
    <m/>
    <m/>
    <m/>
    <m/>
    <n v="12.84"/>
    <m/>
    <m/>
    <m/>
    <m/>
    <m/>
    <m/>
    <m/>
    <m/>
    <m/>
    <m/>
    <m/>
    <m/>
    <m/>
    <m/>
    <n v="30.08"/>
    <m/>
    <m/>
    <m/>
    <m/>
    <m/>
    <m/>
    <m/>
    <m/>
    <m/>
    <m/>
    <m/>
    <m/>
    <m/>
    <m/>
    <m/>
    <m/>
    <m/>
    <m/>
    <m/>
    <m/>
    <m/>
    <m/>
    <m/>
    <m/>
    <m/>
    <m/>
    <m/>
    <m/>
    <m/>
    <m/>
    <m/>
    <m/>
    <m/>
    <m/>
    <m/>
    <m/>
    <m/>
    <m/>
    <m/>
    <m/>
    <m/>
    <m/>
    <m/>
    <m/>
    <m/>
    <m/>
    <m/>
    <m/>
    <m/>
    <m/>
    <m/>
    <m/>
    <m/>
    <m/>
    <m/>
    <m/>
    <m/>
    <m/>
    <m/>
    <m/>
    <m/>
    <m/>
    <m/>
    <m/>
    <m/>
    <m/>
    <m/>
    <m/>
    <m/>
    <m/>
    <m/>
    <m/>
    <m/>
    <m/>
    <m/>
    <m/>
    <m/>
    <m/>
    <m/>
    <m/>
    <m/>
    <m/>
    <m/>
    <m/>
    <m/>
    <m/>
    <m/>
    <m/>
    <m/>
    <m/>
    <m/>
    <m/>
    <m/>
    <m/>
    <m/>
    <m/>
    <m/>
    <n v="43.9"/>
    <m/>
    <m/>
    <m/>
    <m/>
    <m/>
    <m/>
    <m/>
    <m/>
    <m/>
    <m/>
    <m/>
    <n v="62.69"/>
    <m/>
    <m/>
    <m/>
    <m/>
    <n v="72.88"/>
    <n v="216.53"/>
    <m/>
    <m/>
    <n v="120.07"/>
    <n v="62.69"/>
    <n v="182.76"/>
    <n v="289.41000000000003"/>
    <n v="472.17"/>
  </r>
  <r>
    <n v="27"/>
    <n v="106"/>
    <s v="Quinsam R"/>
    <s v="OPS"/>
    <s v="124"/>
    <s v="Chinook"/>
    <s v="3"/>
    <x v="0"/>
    <x v="13"/>
    <n v="106"/>
    <x v="11"/>
    <s v="CK-29"/>
    <s v="EAST VANCOUVER ISLAND-NORTH_FA_0.x"/>
    <s v="M"/>
    <s v="H"/>
    <n v="106"/>
    <s v="Quinsam River H"/>
    <n v="106"/>
    <s v="Quinsam R"/>
    <s v="JNST"/>
    <s v="S"/>
    <x v="1"/>
    <s v="182785"/>
    <n v="0"/>
    <s v="182785"/>
    <n v="2017"/>
    <s v="20170508"/>
    <s v="20170508"/>
    <n v="86"/>
    <n v="6.77"/>
    <m/>
    <s v="CWT"/>
    <s v="P"/>
    <s v="Y"/>
    <s v="Y"/>
    <s v="Y"/>
    <s v="Y"/>
    <n v="6.7000000000000002E-3"/>
    <x v="0"/>
    <n v="53974"/>
    <n v="203222"/>
    <x v="2"/>
    <n v="36116"/>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130000000000001"/>
    <m/>
    <m/>
    <m/>
    <m/>
    <n v="7.51"/>
    <n v="42.78"/>
    <n v="2.86"/>
    <m/>
    <n v="0"/>
    <n v="10.130000000000001"/>
    <n v="10.130000000000001"/>
    <n v="53.15"/>
    <n v="63.28"/>
  </r>
  <r>
    <n v="27"/>
    <n v="106"/>
    <s v="Quinsam R"/>
    <s v="OPS"/>
    <s v="124"/>
    <s v="Chinook"/>
    <s v="3"/>
    <x v="0"/>
    <x v="13"/>
    <n v="106"/>
    <x v="11"/>
    <s v="CK-29"/>
    <s v="EAST VANCOUVER ISLAND-NORTH_FA_0.x"/>
    <s v="M"/>
    <s v="H"/>
    <n v="106"/>
    <s v="Quinsam River H"/>
    <n v="106"/>
    <s v="Quinsam R"/>
    <s v="JNST"/>
    <s v="S"/>
    <x v="1"/>
    <s v="183179"/>
    <n v="0"/>
    <s v="183179"/>
    <n v="2017"/>
    <s v="20170508"/>
    <s v="20170508"/>
    <n v="84"/>
    <n v="6.09"/>
    <m/>
    <s v="CWT"/>
    <s v="P"/>
    <s v="Y"/>
    <s v="Y"/>
    <s v="Y"/>
    <s v="Y"/>
    <n v="1.4E-2"/>
    <x v="0"/>
    <n v="54048"/>
    <n v="201074"/>
    <x v="4"/>
    <n v="36117"/>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499999999999999"/>
    <m/>
    <m/>
    <m/>
    <m/>
    <n v="2.9"/>
    <n v="4.0199999999999996"/>
    <m/>
    <m/>
    <n v="0"/>
    <n v="1.1499999999999999"/>
    <n v="1.1499999999999999"/>
    <n v="6.92"/>
    <n v="8.07"/>
  </r>
  <r>
    <n v="27"/>
    <n v="106"/>
    <s v="Quinsam R"/>
    <s v="OPS"/>
    <s v="124"/>
    <s v="Chinook"/>
    <s v="3"/>
    <x v="0"/>
    <x v="13"/>
    <n v="106"/>
    <x v="11"/>
    <s v="CK-29"/>
    <s v="EAST VANCOUVER ISLAND-NORTH_FA_0.x"/>
    <s v="M"/>
    <s v="H"/>
    <n v="106"/>
    <s v="Quinsam River H"/>
    <n v="106"/>
    <s v="Quinsam R"/>
    <s v="JNST"/>
    <s v="S"/>
    <x v="1"/>
    <s v="183179"/>
    <n v="0"/>
    <s v="183179"/>
    <n v="2017"/>
    <s v="20170508"/>
    <s v="20170508"/>
    <n v="84"/>
    <n v="6.09"/>
    <m/>
    <s v="CWT"/>
    <s v="P"/>
    <s v="Y"/>
    <s v="Y"/>
    <s v="Y"/>
    <s v="Y"/>
    <n v="1.4E-2"/>
    <x v="0"/>
    <n v="54048"/>
    <n v="201074"/>
    <x v="0"/>
    <n v="36117"/>
    <x v="1"/>
    <m/>
    <m/>
    <m/>
    <m/>
    <m/>
    <m/>
    <m/>
    <m/>
    <m/>
    <m/>
    <m/>
    <m/>
    <m/>
    <n v="21.06"/>
    <m/>
    <m/>
    <m/>
    <m/>
    <m/>
    <m/>
    <m/>
    <m/>
    <m/>
    <m/>
    <m/>
    <m/>
    <m/>
    <m/>
    <m/>
    <m/>
    <m/>
    <n v="17.93"/>
    <m/>
    <m/>
    <m/>
    <m/>
    <m/>
    <m/>
    <m/>
    <m/>
    <m/>
    <m/>
    <m/>
    <m/>
    <m/>
    <m/>
    <m/>
    <m/>
    <m/>
    <n v="23.48"/>
    <m/>
    <m/>
    <m/>
    <m/>
    <m/>
    <m/>
    <m/>
    <m/>
    <m/>
    <m/>
    <m/>
    <m/>
    <m/>
    <m/>
    <m/>
    <m/>
    <m/>
    <m/>
    <m/>
    <m/>
    <m/>
    <m/>
    <m/>
    <m/>
    <m/>
    <m/>
    <m/>
    <m/>
    <m/>
    <m/>
    <m/>
    <m/>
    <m/>
    <m/>
    <m/>
    <m/>
    <m/>
    <m/>
    <m/>
    <m/>
    <m/>
    <m/>
    <m/>
    <m/>
    <m/>
    <m/>
    <m/>
    <m/>
    <m/>
    <m/>
    <m/>
    <m/>
    <m/>
    <m/>
    <m/>
    <m/>
    <m/>
    <m/>
    <m/>
    <m/>
    <m/>
    <m/>
    <m/>
    <m/>
    <m/>
    <m/>
    <m/>
    <m/>
    <m/>
    <m/>
    <m/>
    <m/>
    <m/>
    <n v="50.15"/>
    <m/>
    <m/>
    <m/>
    <m/>
    <m/>
    <m/>
    <m/>
    <m/>
    <m/>
    <m/>
    <m/>
    <m/>
    <n v="14.62"/>
    <m/>
    <m/>
    <m/>
    <m/>
    <m/>
    <m/>
    <m/>
    <m/>
    <m/>
    <m/>
    <m/>
    <m/>
    <m/>
    <m/>
    <m/>
    <m/>
    <m/>
    <m/>
    <m/>
    <m/>
    <m/>
    <m/>
    <n v="63"/>
    <m/>
    <m/>
    <m/>
    <m/>
    <n v="80.11"/>
    <n v="106.14"/>
    <m/>
    <m/>
    <n v="127.24"/>
    <n v="63"/>
    <n v="190.24"/>
    <n v="186.25"/>
    <n v="376.49"/>
  </r>
  <r>
    <n v="27"/>
    <n v="106"/>
    <s v="Quinsam R"/>
    <s v="OPS"/>
    <s v="124"/>
    <s v="Chinook"/>
    <s v="3"/>
    <x v="0"/>
    <x v="13"/>
    <n v="106"/>
    <x v="11"/>
    <s v="CK-29"/>
    <s v="EAST VANCOUVER ISLAND-NORTH_FA_0.x"/>
    <s v="M"/>
    <s v="H"/>
    <n v="106"/>
    <s v="Quinsam River H"/>
    <n v="106"/>
    <s v="Quinsam R"/>
    <s v="JNST"/>
    <s v="S"/>
    <x v="1"/>
    <s v="183179"/>
    <n v="0"/>
    <s v="183179"/>
    <n v="2017"/>
    <s v="20170508"/>
    <s v="20170508"/>
    <n v="84"/>
    <n v="6.09"/>
    <m/>
    <s v="CWT"/>
    <s v="P"/>
    <s v="Y"/>
    <s v="Y"/>
    <s v="Y"/>
    <s v="Y"/>
    <n v="1.4E-2"/>
    <x v="0"/>
    <n v="54048"/>
    <n v="201074"/>
    <x v="1"/>
    <n v="36117"/>
    <x v="2"/>
    <m/>
    <m/>
    <m/>
    <m/>
    <m/>
    <m/>
    <m/>
    <m/>
    <m/>
    <m/>
    <m/>
    <m/>
    <m/>
    <m/>
    <m/>
    <m/>
    <m/>
    <m/>
    <m/>
    <m/>
    <m/>
    <m/>
    <m/>
    <m/>
    <m/>
    <m/>
    <m/>
    <m/>
    <n v="12.69"/>
    <m/>
    <m/>
    <m/>
    <m/>
    <m/>
    <m/>
    <m/>
    <m/>
    <m/>
    <m/>
    <m/>
    <m/>
    <m/>
    <m/>
    <m/>
    <m/>
    <m/>
    <m/>
    <m/>
    <m/>
    <m/>
    <m/>
    <m/>
    <m/>
    <m/>
    <m/>
    <m/>
    <m/>
    <m/>
    <m/>
    <m/>
    <m/>
    <m/>
    <m/>
    <m/>
    <m/>
    <m/>
    <m/>
    <m/>
    <m/>
    <m/>
    <m/>
    <m/>
    <m/>
    <m/>
    <m/>
    <m/>
    <m/>
    <m/>
    <m/>
    <m/>
    <m/>
    <m/>
    <m/>
    <m/>
    <m/>
    <m/>
    <m/>
    <m/>
    <m/>
    <m/>
    <m/>
    <m/>
    <m/>
    <m/>
    <m/>
    <m/>
    <m/>
    <m/>
    <m/>
    <m/>
    <m/>
    <m/>
    <m/>
    <m/>
    <m/>
    <m/>
    <m/>
    <m/>
    <m/>
    <m/>
    <m/>
    <m/>
    <m/>
    <m/>
    <m/>
    <m/>
    <m/>
    <m/>
    <m/>
    <m/>
    <m/>
    <m/>
    <m/>
    <m/>
    <m/>
    <m/>
    <m/>
    <m/>
    <m/>
    <m/>
    <m/>
    <m/>
    <m/>
    <m/>
    <m/>
    <m/>
    <m/>
    <m/>
    <m/>
    <m/>
    <m/>
    <m/>
    <m/>
    <m/>
    <m/>
    <m/>
    <m/>
    <m/>
    <m/>
    <m/>
    <m/>
    <m/>
    <m/>
    <m/>
    <m/>
    <m/>
    <m/>
    <m/>
    <m/>
    <n v="62.79"/>
    <m/>
    <m/>
    <m/>
    <m/>
    <n v="70.61"/>
    <n v="171.2"/>
    <n v="3.87"/>
    <m/>
    <n v="12.69"/>
    <n v="62.79"/>
    <n v="75.48"/>
    <n v="245.68"/>
    <n v="321.15999999999997"/>
  </r>
  <r>
    <n v="27"/>
    <n v="106"/>
    <s v="Quinsam R"/>
    <s v="OPS"/>
    <s v="124"/>
    <s v="Chinook"/>
    <s v="3"/>
    <x v="0"/>
    <x v="13"/>
    <n v="106"/>
    <x v="11"/>
    <s v="CK-29"/>
    <s v="EAST VANCOUVER ISLAND-NORTH_FA_0.x"/>
    <s v="M"/>
    <s v="H"/>
    <n v="106"/>
    <s v="Quinsam River H"/>
    <n v="106"/>
    <s v="Quinsam R"/>
    <s v="JNST"/>
    <s v="S"/>
    <x v="1"/>
    <s v="183179"/>
    <n v="0"/>
    <s v="183179"/>
    <n v="2017"/>
    <s v="20170508"/>
    <s v="20170508"/>
    <n v="84"/>
    <n v="6.09"/>
    <m/>
    <s v="CWT"/>
    <s v="P"/>
    <s v="Y"/>
    <s v="Y"/>
    <s v="Y"/>
    <s v="Y"/>
    <n v="1.4E-2"/>
    <x v="0"/>
    <n v="54048"/>
    <n v="201074"/>
    <x v="2"/>
    <n v="36117"/>
    <x v="3"/>
    <m/>
    <m/>
    <m/>
    <m/>
    <m/>
    <m/>
    <m/>
    <m/>
    <m/>
    <m/>
    <m/>
    <m/>
    <m/>
    <m/>
    <m/>
    <m/>
    <m/>
    <m/>
    <m/>
    <m/>
    <m/>
    <m/>
    <m/>
    <m/>
    <m/>
    <m/>
    <m/>
    <m/>
    <n v="12.17"/>
    <m/>
    <m/>
    <m/>
    <m/>
    <m/>
    <m/>
    <m/>
    <m/>
    <m/>
    <m/>
    <m/>
    <m/>
    <m/>
    <m/>
    <m/>
    <m/>
    <m/>
    <m/>
    <m/>
    <m/>
    <m/>
    <m/>
    <m/>
    <m/>
    <m/>
    <m/>
    <m/>
    <m/>
    <m/>
    <m/>
    <m/>
    <m/>
    <m/>
    <m/>
    <m/>
    <m/>
    <m/>
    <m/>
    <m/>
    <m/>
    <m/>
    <m/>
    <m/>
    <m/>
    <m/>
    <m/>
    <m/>
    <m/>
    <m/>
    <m/>
    <m/>
    <m/>
    <m/>
    <m/>
    <m/>
    <m/>
    <m/>
    <m/>
    <m/>
    <m/>
    <m/>
    <m/>
    <m/>
    <m/>
    <m/>
    <m/>
    <m/>
    <m/>
    <m/>
    <m/>
    <m/>
    <m/>
    <m/>
    <m/>
    <m/>
    <m/>
    <m/>
    <m/>
    <m/>
    <m/>
    <m/>
    <m/>
    <m/>
    <m/>
    <m/>
    <m/>
    <m/>
    <m/>
    <m/>
    <m/>
    <m/>
    <m/>
    <m/>
    <m/>
    <m/>
    <m/>
    <m/>
    <m/>
    <m/>
    <m/>
    <m/>
    <m/>
    <m/>
    <m/>
    <m/>
    <m/>
    <m/>
    <m/>
    <m/>
    <m/>
    <m/>
    <m/>
    <m/>
    <m/>
    <m/>
    <m/>
    <m/>
    <m/>
    <m/>
    <m/>
    <m/>
    <m/>
    <m/>
    <m/>
    <m/>
    <m/>
    <m/>
    <m/>
    <m/>
    <m/>
    <m/>
    <m/>
    <m/>
    <m/>
    <m/>
    <n v="14.47"/>
    <n v="76.61"/>
    <m/>
    <m/>
    <n v="12.17"/>
    <n v="0"/>
    <n v="12.17"/>
    <n v="91.08"/>
    <n v="103.25"/>
  </r>
  <r>
    <n v="27"/>
    <n v="106"/>
    <s v="Quinsam R"/>
    <s v="OPS"/>
    <s v="124"/>
    <s v="Chinook"/>
    <s v="3"/>
    <x v="0"/>
    <x v="13"/>
    <n v="106"/>
    <x v="11"/>
    <s v="CK-29"/>
    <s v="EAST VANCOUVER ISLAND-NORTH_FA_0.x"/>
    <s v="M"/>
    <s v="H"/>
    <n v="106"/>
    <s v="Quinsam River H"/>
    <n v="106"/>
    <s v="Quinsam R"/>
    <s v="JNST"/>
    <s v="S"/>
    <x v="1"/>
    <s v="183477"/>
    <n v="0"/>
    <s v="183477"/>
    <n v="2017"/>
    <s v="20170509"/>
    <s v="20170509"/>
    <n v="86"/>
    <n v="6.61"/>
    <m/>
    <s v="CWT"/>
    <s v="P"/>
    <s v="Y"/>
    <s v="Y"/>
    <s v="Y"/>
    <s v="Y"/>
    <n v="2.8999999999999998E-3"/>
    <x v="0"/>
    <n v="52727"/>
    <n v="200765"/>
    <x v="4"/>
    <n v="36118"/>
    <x v="0"/>
    <m/>
    <m/>
    <m/>
    <m/>
    <m/>
    <m/>
    <m/>
    <m/>
    <m/>
    <m/>
    <m/>
    <m/>
    <m/>
    <m/>
    <m/>
    <m/>
    <m/>
    <m/>
    <m/>
    <m/>
    <m/>
    <m/>
    <m/>
    <m/>
    <m/>
    <m/>
    <m/>
    <m/>
    <m/>
    <m/>
    <m/>
    <m/>
    <m/>
    <m/>
    <m/>
    <m/>
    <m/>
    <m/>
    <m/>
    <m/>
    <m/>
    <m/>
    <m/>
    <m/>
    <m/>
    <m/>
    <m/>
    <m/>
    <m/>
    <m/>
    <m/>
    <m/>
    <m/>
    <m/>
    <m/>
    <m/>
    <m/>
    <m/>
    <m/>
    <m/>
    <m/>
    <m/>
    <m/>
    <m/>
    <m/>
    <m/>
    <m/>
    <m/>
    <m/>
    <m/>
    <m/>
    <m/>
    <m/>
    <m/>
    <m/>
    <m/>
    <m/>
    <m/>
    <m/>
    <m/>
    <m/>
    <m/>
    <m/>
    <m/>
    <m/>
    <m/>
    <m/>
    <m/>
    <m/>
    <m/>
    <m/>
    <m/>
    <m/>
    <m/>
    <m/>
    <m/>
    <m/>
    <m/>
    <m/>
    <m/>
    <m/>
    <m/>
    <m/>
    <m/>
    <m/>
    <m/>
    <m/>
    <m/>
    <m/>
    <m/>
    <m/>
    <m/>
    <m/>
    <m/>
    <m/>
    <m/>
    <m/>
    <m/>
    <m/>
    <m/>
    <m/>
    <m/>
    <m/>
    <m/>
    <m/>
    <m/>
    <m/>
    <m/>
    <m/>
    <m/>
    <m/>
    <n v="25.47"/>
    <m/>
    <m/>
    <m/>
    <m/>
    <m/>
    <m/>
    <m/>
    <m/>
    <m/>
    <m/>
    <m/>
    <m/>
    <m/>
    <m/>
    <m/>
    <m/>
    <m/>
    <m/>
    <m/>
    <m/>
    <m/>
    <m/>
    <m/>
    <m/>
    <m/>
    <m/>
    <m/>
    <m/>
    <m/>
    <m/>
    <m/>
    <m/>
    <n v="7.96"/>
    <n v="11.61"/>
    <m/>
    <m/>
    <n v="25.47"/>
    <n v="0"/>
    <n v="25.47"/>
    <n v="19.57"/>
    <n v="45.04"/>
  </r>
  <r>
    <n v="27"/>
    <n v="106"/>
    <s v="Quinsam R"/>
    <s v="OPS"/>
    <s v="124"/>
    <s v="Chinook"/>
    <s v="3"/>
    <x v="0"/>
    <x v="13"/>
    <n v="106"/>
    <x v="11"/>
    <s v="CK-29"/>
    <s v="EAST VANCOUVER ISLAND-NORTH_FA_0.x"/>
    <s v="M"/>
    <s v="H"/>
    <n v="106"/>
    <s v="Quinsam River H"/>
    <n v="106"/>
    <s v="Quinsam R"/>
    <s v="JNST"/>
    <s v="S"/>
    <x v="1"/>
    <s v="183477"/>
    <n v="0"/>
    <s v="183477"/>
    <n v="2017"/>
    <s v="20170509"/>
    <s v="20170509"/>
    <n v="86"/>
    <n v="6.61"/>
    <m/>
    <s v="CWT"/>
    <s v="P"/>
    <s v="Y"/>
    <s v="Y"/>
    <s v="Y"/>
    <s v="Y"/>
    <n v="2.8999999999999998E-3"/>
    <x v="0"/>
    <n v="52727"/>
    <n v="200765"/>
    <x v="0"/>
    <n v="36118"/>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67"/>
    <m/>
    <m/>
    <m/>
    <m/>
    <n v="54"/>
    <n v="71.290000000000006"/>
    <m/>
    <m/>
    <n v="0"/>
    <n v="21.67"/>
    <n v="21.67"/>
    <n v="125.29"/>
    <n v="146.96"/>
  </r>
  <r>
    <n v="27"/>
    <n v="106"/>
    <s v="Quinsam R"/>
    <s v="OPS"/>
    <s v="124"/>
    <s v="Chinook"/>
    <s v="3"/>
    <x v="0"/>
    <x v="13"/>
    <n v="106"/>
    <x v="11"/>
    <s v="CK-29"/>
    <s v="EAST VANCOUVER ISLAND-NORTH_FA_0.x"/>
    <s v="M"/>
    <s v="H"/>
    <n v="106"/>
    <s v="Quinsam River H"/>
    <n v="106"/>
    <s v="Quinsam R"/>
    <s v="JNST"/>
    <s v="S"/>
    <x v="1"/>
    <s v="183477"/>
    <n v="0"/>
    <s v="183477"/>
    <n v="2017"/>
    <s v="20170509"/>
    <s v="20170509"/>
    <n v="86"/>
    <n v="6.61"/>
    <m/>
    <s v="CWT"/>
    <s v="P"/>
    <s v="Y"/>
    <s v="Y"/>
    <s v="Y"/>
    <s v="Y"/>
    <n v="2.8999999999999998E-3"/>
    <x v="0"/>
    <n v="52727"/>
    <n v="200765"/>
    <x v="1"/>
    <n v="36118"/>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2"/>
    <m/>
    <m/>
    <m/>
    <m/>
    <m/>
    <m/>
    <m/>
    <m/>
    <m/>
    <m/>
    <m/>
    <n v="36.479999999999997"/>
    <m/>
    <m/>
    <m/>
    <m/>
    <n v="75.36"/>
    <n v="187.52"/>
    <m/>
    <m/>
    <n v="22.2"/>
    <n v="36.479999999999997"/>
    <n v="58.68"/>
    <n v="262.88"/>
    <n v="321.56"/>
  </r>
  <r>
    <n v="27"/>
    <n v="106"/>
    <s v="Quinsam R"/>
    <s v="OPS"/>
    <s v="124"/>
    <s v="Chinook"/>
    <s v="3"/>
    <x v="0"/>
    <x v="13"/>
    <n v="106"/>
    <x v="11"/>
    <s v="CK-29"/>
    <s v="EAST VANCOUVER ISLAND-NORTH_FA_0.x"/>
    <s v="M"/>
    <s v="H"/>
    <n v="106"/>
    <s v="Quinsam River H"/>
    <n v="106"/>
    <s v="Quinsam R"/>
    <s v="JNST"/>
    <s v="S"/>
    <x v="1"/>
    <s v="183477"/>
    <n v="0"/>
    <s v="183477"/>
    <n v="2017"/>
    <s v="20170509"/>
    <s v="20170509"/>
    <n v="86"/>
    <n v="6.61"/>
    <m/>
    <s v="CWT"/>
    <s v="P"/>
    <s v="Y"/>
    <s v="Y"/>
    <s v="Y"/>
    <s v="Y"/>
    <n v="2.8999999999999998E-3"/>
    <x v="0"/>
    <n v="52727"/>
    <n v="200765"/>
    <x v="2"/>
    <n v="36118"/>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62"/>
    <m/>
    <m/>
    <m/>
    <m/>
    <n v="5.17"/>
    <n v="3.18"/>
    <m/>
    <m/>
    <n v="0"/>
    <n v="26.62"/>
    <n v="26.62"/>
    <n v="8.35"/>
    <n v="34.97"/>
  </r>
  <r>
    <n v="27"/>
    <n v="106"/>
    <s v="Quinsam R"/>
    <s v="OPS"/>
    <s v="124"/>
    <s v="Chinook"/>
    <s v="3"/>
    <x v="0"/>
    <x v="13"/>
    <n v="106"/>
    <x v="11"/>
    <s v="CK-29"/>
    <s v="EAST VANCOUVER ISLAND-NORTH_FA_0.x"/>
    <s v="M"/>
    <s v="H"/>
    <n v="106"/>
    <s v="Quinsam River H"/>
    <n v="106"/>
    <s v="Quinsam R"/>
    <s v="JNST"/>
    <s v="S"/>
    <x v="1"/>
    <s v="183678"/>
    <n v="0"/>
    <s v="183678"/>
    <n v="2017"/>
    <s v="20170501"/>
    <s v="20170501"/>
    <n v="85"/>
    <n v="6.39"/>
    <m/>
    <s v="CWT"/>
    <s v="P"/>
    <s v="Y"/>
    <s v="Y"/>
    <s v="Y"/>
    <s v="Y"/>
    <n v="1.3299999999999999E-2"/>
    <x v="0"/>
    <n v="78227"/>
    <n v="322590"/>
    <x v="4"/>
    <n v="36112"/>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7.53"/>
    <n v="10.75"/>
    <m/>
    <m/>
    <n v="0"/>
    <n v="0"/>
    <n v="0"/>
    <n v="18.28"/>
    <n v="18.28"/>
  </r>
  <r>
    <n v="27"/>
    <n v="106"/>
    <s v="Quinsam R"/>
    <s v="OPS"/>
    <s v="124"/>
    <s v="Chinook"/>
    <s v="3"/>
    <x v="0"/>
    <x v="13"/>
    <n v="106"/>
    <x v="11"/>
    <s v="CK-29"/>
    <s v="EAST VANCOUVER ISLAND-NORTH_FA_0.x"/>
    <s v="M"/>
    <s v="H"/>
    <n v="106"/>
    <s v="Quinsam River H"/>
    <n v="106"/>
    <s v="Quinsam R"/>
    <s v="JNST"/>
    <s v="S"/>
    <x v="1"/>
    <s v="183678"/>
    <n v="0"/>
    <s v="183678"/>
    <n v="2017"/>
    <s v="20170501"/>
    <s v="20170501"/>
    <n v="85"/>
    <n v="6.39"/>
    <m/>
    <s v="CWT"/>
    <s v="P"/>
    <s v="Y"/>
    <s v="Y"/>
    <s v="Y"/>
    <s v="Y"/>
    <n v="1.3299999999999999E-2"/>
    <x v="0"/>
    <n v="78227"/>
    <n v="322590"/>
    <x v="0"/>
    <n v="36112"/>
    <x v="1"/>
    <m/>
    <m/>
    <m/>
    <m/>
    <m/>
    <m/>
    <m/>
    <m/>
    <m/>
    <m/>
    <m/>
    <m/>
    <m/>
    <n v="46.68"/>
    <m/>
    <m/>
    <m/>
    <m/>
    <m/>
    <m/>
    <m/>
    <m/>
    <m/>
    <m/>
    <m/>
    <m/>
    <n v="0"/>
    <m/>
    <m/>
    <m/>
    <m/>
    <m/>
    <m/>
    <m/>
    <m/>
    <m/>
    <m/>
    <m/>
    <m/>
    <m/>
    <m/>
    <m/>
    <m/>
    <m/>
    <m/>
    <m/>
    <m/>
    <m/>
    <m/>
    <n v="52.04"/>
    <m/>
    <m/>
    <m/>
    <m/>
    <m/>
    <m/>
    <m/>
    <n v="12.04"/>
    <m/>
    <m/>
    <m/>
    <m/>
    <m/>
    <m/>
    <m/>
    <m/>
    <m/>
    <m/>
    <m/>
    <m/>
    <m/>
    <m/>
    <m/>
    <m/>
    <m/>
    <m/>
    <m/>
    <m/>
    <m/>
    <m/>
    <m/>
    <m/>
    <m/>
    <m/>
    <m/>
    <m/>
    <m/>
    <m/>
    <m/>
    <m/>
    <m/>
    <m/>
    <m/>
    <m/>
    <m/>
    <m/>
    <m/>
    <m/>
    <m/>
    <m/>
    <m/>
    <m/>
    <m/>
    <m/>
    <m/>
    <m/>
    <m/>
    <m/>
    <m/>
    <m/>
    <m/>
    <m/>
    <m/>
    <m/>
    <m/>
    <m/>
    <m/>
    <m/>
    <m/>
    <m/>
    <m/>
    <m/>
    <m/>
    <n v="27.13"/>
    <m/>
    <m/>
    <m/>
    <m/>
    <m/>
    <m/>
    <m/>
    <m/>
    <m/>
    <m/>
    <m/>
    <m/>
    <m/>
    <m/>
    <m/>
    <m/>
    <m/>
    <m/>
    <m/>
    <m/>
    <m/>
    <m/>
    <m/>
    <n v="16.079999999999998"/>
    <m/>
    <m/>
    <m/>
    <m/>
    <m/>
    <m/>
    <m/>
    <m/>
    <m/>
    <m/>
    <m/>
    <n v="47.01"/>
    <m/>
    <m/>
    <m/>
    <m/>
    <n v="50.3"/>
    <n v="66.33"/>
    <m/>
    <m/>
    <n v="153.97"/>
    <n v="47.01"/>
    <n v="200.98"/>
    <n v="116.63"/>
    <n v="317.60999999999996"/>
  </r>
  <r>
    <n v="27"/>
    <n v="106"/>
    <s v="Quinsam R"/>
    <s v="OPS"/>
    <s v="124"/>
    <s v="Chinook"/>
    <s v="3"/>
    <x v="0"/>
    <x v="13"/>
    <n v="106"/>
    <x v="11"/>
    <s v="CK-29"/>
    <s v="EAST VANCOUVER ISLAND-NORTH_FA_0.x"/>
    <s v="M"/>
    <s v="H"/>
    <n v="106"/>
    <s v="Quinsam River H"/>
    <n v="106"/>
    <s v="Quinsam R"/>
    <s v="JNST"/>
    <s v="S"/>
    <x v="1"/>
    <s v="183678"/>
    <n v="0"/>
    <s v="183678"/>
    <n v="2017"/>
    <s v="20170501"/>
    <s v="20170501"/>
    <n v="85"/>
    <n v="6.39"/>
    <m/>
    <s v="CWT"/>
    <s v="P"/>
    <s v="Y"/>
    <s v="Y"/>
    <s v="Y"/>
    <s v="Y"/>
    <n v="1.3299999999999999E-2"/>
    <x v="0"/>
    <n v="78227"/>
    <n v="322590"/>
    <x v="1"/>
    <n v="36112"/>
    <x v="2"/>
    <m/>
    <m/>
    <m/>
    <m/>
    <m/>
    <m/>
    <m/>
    <m/>
    <m/>
    <m/>
    <m/>
    <m/>
    <m/>
    <m/>
    <m/>
    <m/>
    <m/>
    <m/>
    <m/>
    <m/>
    <m/>
    <m/>
    <m/>
    <m/>
    <m/>
    <m/>
    <m/>
    <m/>
    <n v="14.06"/>
    <m/>
    <m/>
    <m/>
    <m/>
    <m/>
    <m/>
    <m/>
    <m/>
    <m/>
    <m/>
    <m/>
    <m/>
    <m/>
    <m/>
    <m/>
    <m/>
    <m/>
    <m/>
    <m/>
    <m/>
    <m/>
    <m/>
    <m/>
    <m/>
    <m/>
    <m/>
    <m/>
    <m/>
    <m/>
    <m/>
    <m/>
    <m/>
    <m/>
    <m/>
    <m/>
    <m/>
    <m/>
    <m/>
    <m/>
    <m/>
    <m/>
    <m/>
    <m/>
    <m/>
    <m/>
    <m/>
    <m/>
    <m/>
    <m/>
    <m/>
    <m/>
    <m/>
    <m/>
    <m/>
    <m/>
    <m/>
    <m/>
    <m/>
    <m/>
    <m/>
    <m/>
    <m/>
    <m/>
    <m/>
    <m/>
    <m/>
    <m/>
    <m/>
    <m/>
    <m/>
    <m/>
    <m/>
    <m/>
    <m/>
    <m/>
    <m/>
    <m/>
    <m/>
    <m/>
    <m/>
    <m/>
    <m/>
    <m/>
    <m/>
    <m/>
    <m/>
    <m/>
    <m/>
    <m/>
    <m/>
    <m/>
    <m/>
    <m/>
    <m/>
    <m/>
    <m/>
    <m/>
    <m/>
    <m/>
    <m/>
    <m/>
    <m/>
    <m/>
    <m/>
    <m/>
    <m/>
    <m/>
    <m/>
    <m/>
    <m/>
    <m/>
    <m/>
    <m/>
    <m/>
    <m/>
    <m/>
    <m/>
    <m/>
    <m/>
    <m/>
    <m/>
    <m/>
    <m/>
    <m/>
    <m/>
    <m/>
    <m/>
    <m/>
    <m/>
    <m/>
    <n v="45.3"/>
    <m/>
    <m/>
    <m/>
    <m/>
    <n v="74.7"/>
    <n v="168.35"/>
    <m/>
    <m/>
    <n v="14.06"/>
    <n v="45.3"/>
    <n v="59.36"/>
    <n v="243.05"/>
    <n v="302.40999999999997"/>
  </r>
  <r>
    <n v="27"/>
    <n v="106"/>
    <s v="Quinsam R"/>
    <s v="OPS"/>
    <s v="124"/>
    <s v="Chinook"/>
    <s v="3"/>
    <x v="0"/>
    <x v="13"/>
    <n v="106"/>
    <x v="11"/>
    <s v="CK-29"/>
    <s v="EAST VANCOUVER ISLAND-NORTH_FA_0.x"/>
    <s v="M"/>
    <s v="H"/>
    <n v="106"/>
    <s v="Quinsam River H"/>
    <n v="106"/>
    <s v="Quinsam R"/>
    <s v="JNST"/>
    <s v="S"/>
    <x v="1"/>
    <s v="183678"/>
    <n v="0"/>
    <s v="183678"/>
    <n v="2017"/>
    <s v="20170501"/>
    <s v="20170501"/>
    <n v="85"/>
    <n v="6.39"/>
    <m/>
    <s v="CWT"/>
    <s v="P"/>
    <s v="Y"/>
    <s v="Y"/>
    <s v="Y"/>
    <s v="Y"/>
    <n v="1.3299999999999999E-2"/>
    <x v="0"/>
    <n v="78227"/>
    <n v="322590"/>
    <x v="2"/>
    <n v="36112"/>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0.49"/>
    <m/>
    <m/>
    <m/>
    <m/>
    <n v="8.81"/>
    <n v="17.48"/>
    <m/>
    <m/>
    <n v="0"/>
    <n v="40.49"/>
    <n v="40.49"/>
    <n v="26.29"/>
    <n v="66.78"/>
  </r>
  <r>
    <n v="27"/>
    <n v="106"/>
    <s v="Quinsam R"/>
    <s v="OPS"/>
    <s v="124"/>
    <s v="Chinook"/>
    <s v="3"/>
    <x v="0"/>
    <x v="13"/>
    <n v="106"/>
    <x v="11"/>
    <s v="CK-29"/>
    <s v="EAST VANCOUVER ISLAND-NORTH_FA_0.x"/>
    <s v="M"/>
    <s v="H"/>
    <n v="106"/>
    <s v="Quinsam River H"/>
    <n v="106"/>
    <s v="Quinsam R"/>
    <s v="JNST"/>
    <s v="S"/>
    <x v="1"/>
    <s v="183866"/>
    <n v="0"/>
    <s v="183866"/>
    <n v="2017"/>
    <s v="20170623"/>
    <s v="20170623"/>
    <n v="106"/>
    <n v="13.27"/>
    <m/>
    <s v="CWT"/>
    <s v="B"/>
    <s v="Y"/>
    <s v="Y"/>
    <s v="Y"/>
    <s v="N"/>
    <m/>
    <x v="0"/>
    <n v="90995"/>
    <n v="91492"/>
    <x v="4"/>
    <n v="36113"/>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8"/>
    <m/>
    <m/>
    <m/>
    <m/>
    <n v="6.31"/>
    <n v="9.19"/>
    <m/>
    <m/>
    <n v="0"/>
    <n v="1.88"/>
    <n v="1.88"/>
    <n v="15.5"/>
    <n v="17.38"/>
  </r>
  <r>
    <n v="27"/>
    <n v="106"/>
    <s v="Quinsam R"/>
    <s v="OPS"/>
    <s v="124"/>
    <s v="Chinook"/>
    <s v="3"/>
    <x v="0"/>
    <x v="13"/>
    <n v="106"/>
    <x v="11"/>
    <s v="CK-29"/>
    <s v="EAST VANCOUVER ISLAND-NORTH_FA_0.x"/>
    <s v="M"/>
    <s v="H"/>
    <n v="106"/>
    <s v="Quinsam River H"/>
    <n v="106"/>
    <s v="Quinsam R"/>
    <s v="JNST"/>
    <s v="S"/>
    <x v="1"/>
    <s v="183866"/>
    <n v="0"/>
    <s v="183866"/>
    <n v="2017"/>
    <s v="20170623"/>
    <s v="20170623"/>
    <n v="106"/>
    <n v="13.27"/>
    <m/>
    <s v="CWT"/>
    <s v="B"/>
    <s v="Y"/>
    <s v="Y"/>
    <s v="Y"/>
    <s v="N"/>
    <m/>
    <x v="0"/>
    <n v="90995"/>
    <n v="91492"/>
    <x v="0"/>
    <n v="36113"/>
    <x v="1"/>
    <m/>
    <m/>
    <m/>
    <m/>
    <m/>
    <m/>
    <m/>
    <m/>
    <m/>
    <m/>
    <m/>
    <m/>
    <m/>
    <m/>
    <m/>
    <m/>
    <m/>
    <m/>
    <m/>
    <m/>
    <m/>
    <m/>
    <m/>
    <m/>
    <m/>
    <m/>
    <m/>
    <m/>
    <m/>
    <m/>
    <m/>
    <m/>
    <m/>
    <m/>
    <n v="14.55"/>
    <m/>
    <m/>
    <m/>
    <m/>
    <m/>
    <m/>
    <m/>
    <m/>
    <m/>
    <m/>
    <m/>
    <m/>
    <m/>
    <m/>
    <m/>
    <m/>
    <m/>
    <m/>
    <m/>
    <m/>
    <m/>
    <m/>
    <n v="5.88"/>
    <m/>
    <m/>
    <m/>
    <m/>
    <m/>
    <m/>
    <m/>
    <m/>
    <m/>
    <m/>
    <m/>
    <m/>
    <m/>
    <m/>
    <m/>
    <m/>
    <m/>
    <m/>
    <m/>
    <m/>
    <m/>
    <m/>
    <m/>
    <m/>
    <m/>
    <m/>
    <m/>
    <m/>
    <m/>
    <m/>
    <m/>
    <m/>
    <m/>
    <m/>
    <m/>
    <m/>
    <m/>
    <m/>
    <m/>
    <m/>
    <m/>
    <m/>
    <m/>
    <m/>
    <m/>
    <m/>
    <m/>
    <m/>
    <m/>
    <m/>
    <m/>
    <m/>
    <m/>
    <m/>
    <m/>
    <m/>
    <m/>
    <m/>
    <m/>
    <m/>
    <m/>
    <m/>
    <m/>
    <m/>
    <m/>
    <m/>
    <m/>
    <m/>
    <m/>
    <m/>
    <m/>
    <m/>
    <m/>
    <n v="6.62"/>
    <m/>
    <m/>
    <m/>
    <m/>
    <m/>
    <m/>
    <m/>
    <m/>
    <n v="3.92"/>
    <m/>
    <m/>
    <m/>
    <m/>
    <m/>
    <m/>
    <n v="7.84"/>
    <m/>
    <m/>
    <m/>
    <m/>
    <m/>
    <m/>
    <m/>
    <m/>
    <m/>
    <m/>
    <m/>
    <n v="46.61"/>
    <m/>
    <m/>
    <m/>
    <m/>
    <n v="62.94"/>
    <n v="88.82"/>
    <n v="0.64"/>
    <m/>
    <n v="38.81"/>
    <n v="46.61"/>
    <n v="85.42"/>
    <n v="152.4"/>
    <n v="237.82"/>
  </r>
  <r>
    <n v="27"/>
    <n v="106"/>
    <s v="Quinsam R"/>
    <s v="OPS"/>
    <s v="124"/>
    <s v="Chinook"/>
    <s v="3"/>
    <x v="0"/>
    <x v="13"/>
    <n v="106"/>
    <x v="11"/>
    <s v="CK-29"/>
    <s v="EAST VANCOUVER ISLAND-NORTH_FA_0.x"/>
    <s v="M"/>
    <s v="H"/>
    <n v="106"/>
    <s v="Quinsam River H"/>
    <n v="106"/>
    <s v="Quinsam R"/>
    <s v="JNST"/>
    <s v="S"/>
    <x v="1"/>
    <s v="183866"/>
    <n v="0"/>
    <s v="183866"/>
    <n v="2017"/>
    <s v="20170623"/>
    <s v="20170623"/>
    <n v="106"/>
    <n v="13.27"/>
    <m/>
    <s v="CWT"/>
    <s v="B"/>
    <s v="Y"/>
    <s v="Y"/>
    <s v="Y"/>
    <s v="N"/>
    <m/>
    <x v="0"/>
    <n v="90995"/>
    <n v="91492"/>
    <x v="1"/>
    <n v="36113"/>
    <x v="2"/>
    <m/>
    <m/>
    <m/>
    <m/>
    <n v="8.8800000000000008"/>
    <m/>
    <m/>
    <m/>
    <m/>
    <m/>
    <m/>
    <m/>
    <m/>
    <n v="5.74"/>
    <m/>
    <m/>
    <m/>
    <m/>
    <m/>
    <m/>
    <m/>
    <m/>
    <m/>
    <m/>
    <m/>
    <m/>
    <n v="2.78"/>
    <m/>
    <n v="3.43"/>
    <m/>
    <m/>
    <m/>
    <m/>
    <m/>
    <n v="3.43"/>
    <m/>
    <m/>
    <m/>
    <m/>
    <m/>
    <m/>
    <m/>
    <m/>
    <m/>
    <m/>
    <m/>
    <m/>
    <m/>
    <m/>
    <n v="48.39"/>
    <m/>
    <m/>
    <m/>
    <m/>
    <m/>
    <m/>
    <m/>
    <m/>
    <m/>
    <m/>
    <m/>
    <m/>
    <m/>
    <m/>
    <m/>
    <m/>
    <m/>
    <m/>
    <m/>
    <m/>
    <m/>
    <m/>
    <m/>
    <m/>
    <m/>
    <m/>
    <m/>
    <m/>
    <m/>
    <m/>
    <m/>
    <m/>
    <m/>
    <m/>
    <m/>
    <m/>
    <m/>
    <m/>
    <m/>
    <m/>
    <m/>
    <m/>
    <m/>
    <m/>
    <m/>
    <m/>
    <m/>
    <m/>
    <m/>
    <m/>
    <m/>
    <m/>
    <m/>
    <m/>
    <m/>
    <m/>
    <m/>
    <m/>
    <m/>
    <m/>
    <m/>
    <m/>
    <m/>
    <m/>
    <m/>
    <m/>
    <m/>
    <m/>
    <m/>
    <m/>
    <m/>
    <m/>
    <m/>
    <m/>
    <m/>
    <m/>
    <m/>
    <m/>
    <m/>
    <m/>
    <m/>
    <m/>
    <m/>
    <m/>
    <m/>
    <m/>
    <m/>
    <m/>
    <m/>
    <m/>
    <m/>
    <m/>
    <m/>
    <m/>
    <m/>
    <m/>
    <m/>
    <n v="23.44"/>
    <m/>
    <m/>
    <m/>
    <m/>
    <m/>
    <m/>
    <m/>
    <m/>
    <m/>
    <m/>
    <m/>
    <n v="78.66"/>
    <m/>
    <m/>
    <m/>
    <m/>
    <n v="131.26"/>
    <n v="256.77999999999997"/>
    <m/>
    <m/>
    <n v="96.09"/>
    <n v="78.66"/>
    <n v="174.75"/>
    <n v="388.04"/>
    <n v="562.79"/>
  </r>
  <r>
    <n v="27"/>
    <n v="106"/>
    <s v="Quinsam R"/>
    <s v="OPS"/>
    <s v="124"/>
    <s v="Chinook"/>
    <s v="3"/>
    <x v="0"/>
    <x v="13"/>
    <n v="106"/>
    <x v="11"/>
    <s v="CK-29"/>
    <s v="EAST VANCOUVER ISLAND-NORTH_FA_0.x"/>
    <s v="M"/>
    <s v="H"/>
    <n v="106"/>
    <s v="Quinsam River H"/>
    <n v="106"/>
    <s v="Quinsam R"/>
    <s v="JNST"/>
    <s v="S"/>
    <x v="1"/>
    <s v="183866"/>
    <n v="0"/>
    <s v="183866"/>
    <n v="2017"/>
    <s v="20170623"/>
    <s v="20170623"/>
    <n v="106"/>
    <n v="13.27"/>
    <m/>
    <s v="CWT"/>
    <s v="B"/>
    <s v="Y"/>
    <s v="Y"/>
    <s v="Y"/>
    <s v="N"/>
    <m/>
    <x v="0"/>
    <n v="90995"/>
    <n v="91492"/>
    <x v="2"/>
    <n v="36113"/>
    <x v="3"/>
    <m/>
    <m/>
    <m/>
    <m/>
    <m/>
    <m/>
    <m/>
    <m/>
    <m/>
    <m/>
    <m/>
    <m/>
    <m/>
    <n v="5.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35"/>
    <m/>
    <m/>
    <m/>
    <m/>
    <n v="12.32"/>
    <n v="58.44"/>
    <m/>
    <m/>
    <n v="5.2"/>
    <n v="23.35"/>
    <n v="28.55"/>
    <n v="70.760000000000005"/>
    <n v="99.31"/>
  </r>
  <r>
    <n v="27"/>
    <n v="106"/>
    <s v="Quinsam R"/>
    <s v="OPS"/>
    <s v="124"/>
    <s v="Chinook"/>
    <s v="3"/>
    <x v="0"/>
    <x v="13"/>
    <n v="106"/>
    <x v="11"/>
    <s v="CK-29"/>
    <s v="EAST VANCOUVER ISLAND-NORTH_FA_0.x"/>
    <s v="M"/>
    <s v="H"/>
    <n v="106"/>
    <s v="Quinsam River H"/>
    <n v="106"/>
    <s v="Quinsam R"/>
    <s v="JNST"/>
    <s v="S"/>
    <x v="1"/>
    <s v="184391"/>
    <n v="0"/>
    <s v="184391"/>
    <n v="2017"/>
    <s v="20170509"/>
    <s v="20170509"/>
    <n v="86"/>
    <n v="6.56"/>
    <m/>
    <s v="CWT"/>
    <s v="P"/>
    <s v="Y"/>
    <s v="Y"/>
    <s v="Y"/>
    <s v="Y"/>
    <n v="5.3E-3"/>
    <x v="0"/>
    <n v="28618"/>
    <n v="106228"/>
    <x v="4"/>
    <n v="36119"/>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8"/>
    <n v="3.77"/>
    <m/>
    <m/>
    <n v="0"/>
    <n v="0"/>
    <n v="0"/>
    <n v="6.35"/>
    <n v="6.35"/>
  </r>
  <r>
    <n v="27"/>
    <n v="106"/>
    <s v="Quinsam R"/>
    <s v="OPS"/>
    <s v="124"/>
    <s v="Chinook"/>
    <s v="3"/>
    <x v="0"/>
    <x v="13"/>
    <n v="106"/>
    <x v="11"/>
    <s v="CK-29"/>
    <s v="EAST VANCOUVER ISLAND-NORTH_FA_0.x"/>
    <s v="M"/>
    <s v="H"/>
    <n v="106"/>
    <s v="Quinsam River H"/>
    <n v="106"/>
    <s v="Quinsam R"/>
    <s v="JNST"/>
    <s v="S"/>
    <x v="1"/>
    <s v="184391"/>
    <n v="0"/>
    <s v="184391"/>
    <n v="2017"/>
    <s v="20170509"/>
    <s v="20170509"/>
    <n v="86"/>
    <n v="6.56"/>
    <m/>
    <s v="CWT"/>
    <s v="P"/>
    <s v="Y"/>
    <s v="Y"/>
    <s v="Y"/>
    <s v="Y"/>
    <n v="5.3E-3"/>
    <x v="0"/>
    <n v="28618"/>
    <n v="106228"/>
    <x v="0"/>
    <n v="36119"/>
    <x v="1"/>
    <m/>
    <m/>
    <m/>
    <m/>
    <m/>
    <m/>
    <m/>
    <m/>
    <m/>
    <m/>
    <m/>
    <m/>
    <m/>
    <m/>
    <m/>
    <m/>
    <m/>
    <m/>
    <m/>
    <m/>
    <m/>
    <m/>
    <m/>
    <m/>
    <m/>
    <m/>
    <m/>
    <m/>
    <n v="17.89"/>
    <m/>
    <m/>
    <m/>
    <m/>
    <m/>
    <m/>
    <m/>
    <m/>
    <m/>
    <m/>
    <m/>
    <m/>
    <m/>
    <m/>
    <m/>
    <m/>
    <m/>
    <m/>
    <m/>
    <m/>
    <m/>
    <m/>
    <m/>
    <m/>
    <m/>
    <m/>
    <m/>
    <m/>
    <m/>
    <m/>
    <m/>
    <m/>
    <m/>
    <m/>
    <m/>
    <m/>
    <m/>
    <m/>
    <m/>
    <m/>
    <m/>
    <m/>
    <m/>
    <m/>
    <m/>
    <m/>
    <m/>
    <m/>
    <m/>
    <m/>
    <m/>
    <m/>
    <m/>
    <m/>
    <m/>
    <m/>
    <m/>
    <m/>
    <m/>
    <m/>
    <m/>
    <m/>
    <m/>
    <m/>
    <m/>
    <m/>
    <m/>
    <m/>
    <m/>
    <m/>
    <m/>
    <m/>
    <m/>
    <m/>
    <m/>
    <m/>
    <m/>
    <m/>
    <m/>
    <m/>
    <m/>
    <m/>
    <m/>
    <m/>
    <m/>
    <m/>
    <m/>
    <m/>
    <m/>
    <m/>
    <m/>
    <m/>
    <m/>
    <m/>
    <m/>
    <m/>
    <m/>
    <m/>
    <m/>
    <m/>
    <m/>
    <m/>
    <m/>
    <m/>
    <m/>
    <m/>
    <m/>
    <m/>
    <m/>
    <m/>
    <m/>
    <m/>
    <m/>
    <m/>
    <m/>
    <m/>
    <m/>
    <m/>
    <m/>
    <m/>
    <m/>
    <m/>
    <m/>
    <m/>
    <m/>
    <m/>
    <m/>
    <m/>
    <m/>
    <m/>
    <n v="18.489999999999998"/>
    <m/>
    <m/>
    <m/>
    <m/>
    <n v="27.28"/>
    <n v="36.4"/>
    <m/>
    <m/>
    <n v="17.89"/>
    <n v="18.489999999999998"/>
    <n v="36.380000000000003"/>
    <n v="63.68"/>
    <n v="100.06"/>
  </r>
  <r>
    <n v="27"/>
    <n v="106"/>
    <s v="Quinsam R"/>
    <s v="OPS"/>
    <s v="124"/>
    <s v="Chinook"/>
    <s v="3"/>
    <x v="0"/>
    <x v="13"/>
    <n v="106"/>
    <x v="11"/>
    <s v="CK-29"/>
    <s v="EAST VANCOUVER ISLAND-NORTH_FA_0.x"/>
    <s v="M"/>
    <s v="H"/>
    <n v="106"/>
    <s v="Quinsam River H"/>
    <n v="106"/>
    <s v="Quinsam R"/>
    <s v="JNST"/>
    <s v="S"/>
    <x v="1"/>
    <s v="184391"/>
    <n v="0"/>
    <s v="184391"/>
    <n v="2017"/>
    <s v="20170509"/>
    <s v="20170509"/>
    <n v="86"/>
    <n v="6.56"/>
    <m/>
    <s v="CWT"/>
    <s v="P"/>
    <s v="Y"/>
    <s v="Y"/>
    <s v="Y"/>
    <s v="Y"/>
    <n v="5.3E-3"/>
    <x v="0"/>
    <n v="28618"/>
    <n v="106228"/>
    <x v="1"/>
    <n v="36119"/>
    <x v="2"/>
    <m/>
    <m/>
    <m/>
    <m/>
    <m/>
    <m/>
    <m/>
    <m/>
    <m/>
    <m/>
    <m/>
    <m/>
    <m/>
    <n v="21.2"/>
    <m/>
    <m/>
    <m/>
    <m/>
    <m/>
    <m/>
    <m/>
    <m/>
    <m/>
    <m/>
    <m/>
    <m/>
    <m/>
    <m/>
    <m/>
    <m/>
    <m/>
    <m/>
    <m/>
    <m/>
    <m/>
    <m/>
    <m/>
    <m/>
    <m/>
    <m/>
    <m/>
    <m/>
    <m/>
    <m/>
    <m/>
    <m/>
    <m/>
    <m/>
    <m/>
    <m/>
    <m/>
    <m/>
    <m/>
    <m/>
    <m/>
    <m/>
    <m/>
    <n v="10.24"/>
    <m/>
    <m/>
    <m/>
    <m/>
    <m/>
    <m/>
    <m/>
    <m/>
    <m/>
    <m/>
    <m/>
    <m/>
    <m/>
    <m/>
    <m/>
    <m/>
    <m/>
    <m/>
    <m/>
    <m/>
    <m/>
    <m/>
    <m/>
    <m/>
    <m/>
    <m/>
    <m/>
    <m/>
    <m/>
    <m/>
    <m/>
    <m/>
    <m/>
    <m/>
    <m/>
    <m/>
    <m/>
    <m/>
    <m/>
    <m/>
    <m/>
    <m/>
    <m/>
    <m/>
    <m/>
    <m/>
    <m/>
    <m/>
    <m/>
    <m/>
    <m/>
    <m/>
    <m/>
    <m/>
    <m/>
    <m/>
    <m/>
    <m/>
    <m/>
    <m/>
    <m/>
    <m/>
    <m/>
    <m/>
    <m/>
    <m/>
    <m/>
    <m/>
    <m/>
    <m/>
    <m/>
    <m/>
    <m/>
    <m/>
    <m/>
    <m/>
    <m/>
    <m/>
    <m/>
    <m/>
    <m/>
    <m/>
    <m/>
    <m/>
    <m/>
    <m/>
    <m/>
    <m/>
    <m/>
    <m/>
    <m/>
    <m/>
    <m/>
    <m/>
    <m/>
    <m/>
    <m/>
    <m/>
    <m/>
    <m/>
    <m/>
    <n v="23.98"/>
    <m/>
    <m/>
    <m/>
    <m/>
    <n v="28.2"/>
    <n v="141.01"/>
    <m/>
    <m/>
    <n v="31.44"/>
    <n v="23.98"/>
    <n v="55.42"/>
    <n v="169.21"/>
    <n v="224.63"/>
  </r>
  <r>
    <n v="27"/>
    <n v="106"/>
    <s v="Quinsam R"/>
    <s v="OPS"/>
    <s v="124"/>
    <s v="Chinook"/>
    <s v="3"/>
    <x v="0"/>
    <x v="13"/>
    <n v="106"/>
    <x v="11"/>
    <s v="CK-29"/>
    <s v="EAST VANCOUVER ISLAND-NORTH_FA_0.x"/>
    <s v="M"/>
    <s v="H"/>
    <n v="106"/>
    <s v="Quinsam River H"/>
    <n v="106"/>
    <s v="Quinsam R"/>
    <s v="JNST"/>
    <s v="S"/>
    <x v="1"/>
    <s v="184391"/>
    <n v="0"/>
    <s v="184391"/>
    <n v="2017"/>
    <s v="20170509"/>
    <s v="20170509"/>
    <n v="86"/>
    <n v="6.56"/>
    <m/>
    <s v="CWT"/>
    <s v="P"/>
    <s v="Y"/>
    <s v="Y"/>
    <s v="Y"/>
    <s v="Y"/>
    <n v="5.3E-3"/>
    <x v="0"/>
    <n v="28618"/>
    <n v="106228"/>
    <x v="2"/>
    <n v="36119"/>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95"/>
    <m/>
    <m/>
    <m/>
    <m/>
    <n v="2.15"/>
    <n v="1.94"/>
    <m/>
    <m/>
    <n v="0"/>
    <n v="12.95"/>
    <n v="12.95"/>
    <n v="4.09"/>
    <n v="17.04"/>
  </r>
  <r>
    <n v="27"/>
    <n v="106"/>
    <s v="Quinsam R"/>
    <s v="OPS"/>
    <s v="124"/>
    <s v="Chinook"/>
    <s v="3"/>
    <x v="0"/>
    <x v="13"/>
    <n v="106"/>
    <x v="11"/>
    <s v="CK-29"/>
    <s v="EAST VANCOUVER ISLAND-NORTH_FA_0.x"/>
    <s v="M"/>
    <s v="H"/>
    <n v="106"/>
    <s v="Quinsam River H"/>
    <n v="106"/>
    <s v="Quinsam R"/>
    <s v="JNST"/>
    <s v="S"/>
    <x v="1"/>
    <s v="184392"/>
    <n v="0"/>
    <s v="184392"/>
    <n v="2017"/>
    <s v="20170509"/>
    <s v="20170509"/>
    <n v="86"/>
    <n v="6.56"/>
    <m/>
    <s v="CWT"/>
    <s v="P"/>
    <s v="Y"/>
    <s v="Y"/>
    <s v="Y"/>
    <s v="Y"/>
    <n v="2.5000000000000001E-3"/>
    <x v="0"/>
    <n v="26635"/>
    <n v="98583"/>
    <x v="4"/>
    <n v="3612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8"/>
    <n v="5.88"/>
    <m/>
    <m/>
    <n v="0"/>
    <n v="0"/>
    <n v="0"/>
    <n v="10.06"/>
    <n v="10.059999999999999"/>
  </r>
  <r>
    <n v="27"/>
    <n v="106"/>
    <s v="Quinsam R"/>
    <s v="OPS"/>
    <s v="124"/>
    <s v="Chinook"/>
    <s v="3"/>
    <x v="0"/>
    <x v="13"/>
    <n v="106"/>
    <x v="11"/>
    <s v="CK-29"/>
    <s v="EAST VANCOUVER ISLAND-NORTH_FA_0.x"/>
    <s v="M"/>
    <s v="H"/>
    <n v="106"/>
    <s v="Quinsam River H"/>
    <n v="106"/>
    <s v="Quinsam R"/>
    <s v="JNST"/>
    <s v="S"/>
    <x v="1"/>
    <s v="184392"/>
    <n v="0"/>
    <s v="184392"/>
    <n v="2017"/>
    <s v="20170509"/>
    <s v="20170509"/>
    <n v="86"/>
    <n v="6.56"/>
    <m/>
    <s v="CWT"/>
    <s v="P"/>
    <s v="Y"/>
    <s v="Y"/>
    <s v="Y"/>
    <s v="Y"/>
    <n v="2.5000000000000001E-3"/>
    <x v="0"/>
    <n v="26635"/>
    <n v="98583"/>
    <x v="0"/>
    <n v="36120"/>
    <x v="1"/>
    <m/>
    <m/>
    <m/>
    <m/>
    <m/>
    <m/>
    <m/>
    <m/>
    <m/>
    <m/>
    <m/>
    <m/>
    <m/>
    <m/>
    <m/>
    <m/>
    <m/>
    <m/>
    <m/>
    <m/>
    <m/>
    <m/>
    <m/>
    <m/>
    <m/>
    <m/>
    <m/>
    <m/>
    <m/>
    <m/>
    <m/>
    <m/>
    <m/>
    <m/>
    <n v="17.84"/>
    <m/>
    <m/>
    <m/>
    <m/>
    <m/>
    <m/>
    <m/>
    <m/>
    <m/>
    <m/>
    <m/>
    <m/>
    <m/>
    <m/>
    <m/>
    <m/>
    <m/>
    <m/>
    <m/>
    <m/>
    <m/>
    <m/>
    <m/>
    <m/>
    <m/>
    <m/>
    <m/>
    <m/>
    <m/>
    <m/>
    <m/>
    <m/>
    <m/>
    <m/>
    <m/>
    <m/>
    <m/>
    <m/>
    <m/>
    <m/>
    <m/>
    <m/>
    <m/>
    <m/>
    <m/>
    <m/>
    <m/>
    <m/>
    <m/>
    <m/>
    <m/>
    <m/>
    <m/>
    <m/>
    <m/>
    <m/>
    <m/>
    <m/>
    <m/>
    <m/>
    <m/>
    <m/>
    <m/>
    <m/>
    <m/>
    <m/>
    <m/>
    <m/>
    <m/>
    <m/>
    <m/>
    <m/>
    <m/>
    <m/>
    <m/>
    <m/>
    <m/>
    <m/>
    <m/>
    <m/>
    <m/>
    <m/>
    <m/>
    <m/>
    <m/>
    <m/>
    <m/>
    <m/>
    <m/>
    <m/>
    <m/>
    <m/>
    <m/>
    <m/>
    <m/>
    <m/>
    <n v="25.54"/>
    <m/>
    <m/>
    <m/>
    <m/>
    <m/>
    <m/>
    <m/>
    <m/>
    <m/>
    <m/>
    <m/>
    <m/>
    <m/>
    <m/>
    <m/>
    <n v="14.43"/>
    <m/>
    <m/>
    <m/>
    <m/>
    <m/>
    <m/>
    <m/>
    <m/>
    <m/>
    <n v="20.95"/>
    <m/>
    <n v="13.73"/>
    <m/>
    <m/>
    <m/>
    <m/>
    <n v="19.54"/>
    <n v="25.36"/>
    <m/>
    <m/>
    <n v="78.760000000000005"/>
    <n v="13.73"/>
    <n v="92.49"/>
    <n v="44.9"/>
    <n v="137.38999999999999"/>
  </r>
  <r>
    <n v="27"/>
    <n v="106"/>
    <s v="Quinsam R"/>
    <s v="OPS"/>
    <s v="124"/>
    <s v="Chinook"/>
    <s v="3"/>
    <x v="0"/>
    <x v="13"/>
    <n v="106"/>
    <x v="11"/>
    <s v="CK-29"/>
    <s v="EAST VANCOUVER ISLAND-NORTH_FA_0.x"/>
    <s v="M"/>
    <s v="H"/>
    <n v="106"/>
    <s v="Quinsam River H"/>
    <n v="106"/>
    <s v="Quinsam R"/>
    <s v="JNST"/>
    <s v="S"/>
    <x v="1"/>
    <s v="184392"/>
    <n v="0"/>
    <s v="184392"/>
    <n v="2017"/>
    <s v="20170509"/>
    <s v="20170509"/>
    <n v="86"/>
    <n v="6.56"/>
    <m/>
    <s v="CWT"/>
    <s v="P"/>
    <s v="Y"/>
    <s v="Y"/>
    <s v="Y"/>
    <s v="Y"/>
    <n v="2.5000000000000001E-3"/>
    <x v="0"/>
    <n v="26635"/>
    <n v="98583"/>
    <x v="1"/>
    <n v="36120"/>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58"/>
    <m/>
    <n v="32.68"/>
    <m/>
    <m/>
    <m/>
    <m/>
    <m/>
    <m/>
    <m/>
    <m/>
    <m/>
    <n v="41.22"/>
    <m/>
    <m/>
    <m/>
    <m/>
    <n v="31.47"/>
    <n v="64.62"/>
    <n v="1.36"/>
    <m/>
    <n v="54.26"/>
    <n v="41.22"/>
    <n v="95.48"/>
    <n v="97.45"/>
    <n v="192.93"/>
  </r>
  <r>
    <n v="27"/>
    <n v="106"/>
    <s v="Quinsam R"/>
    <s v="OPS"/>
    <s v="124"/>
    <s v="Chinook"/>
    <s v="3"/>
    <x v="0"/>
    <x v="13"/>
    <n v="106"/>
    <x v="11"/>
    <s v="CK-29"/>
    <s v="EAST VANCOUVER ISLAND-NORTH_FA_0.x"/>
    <s v="M"/>
    <s v="H"/>
    <n v="106"/>
    <s v="Quinsam River H"/>
    <n v="106"/>
    <s v="Quinsam R"/>
    <s v="JNST"/>
    <s v="S"/>
    <x v="1"/>
    <s v="184392"/>
    <n v="0"/>
    <s v="184392"/>
    <n v="2017"/>
    <s v="20170509"/>
    <s v="20170509"/>
    <n v="86"/>
    <n v="6.56"/>
    <m/>
    <s v="CWT"/>
    <s v="P"/>
    <s v="Y"/>
    <s v="Y"/>
    <s v="Y"/>
    <s v="Y"/>
    <n v="2.5000000000000001E-3"/>
    <x v="0"/>
    <n v="26635"/>
    <n v="98583"/>
    <x v="2"/>
    <n v="36120"/>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64"/>
    <n v="3.47"/>
    <m/>
    <m/>
    <n v="0"/>
    <n v="0"/>
    <n v="0"/>
    <n v="12.11"/>
    <n v="12.110000000000001"/>
  </r>
  <r>
    <n v="27"/>
    <n v="106"/>
    <s v="Quinsam R"/>
    <s v="OPS"/>
    <s v="124"/>
    <s v="Chinook"/>
    <s v="3"/>
    <x v="0"/>
    <x v="13"/>
    <n v="106"/>
    <x v="11"/>
    <s v="CK-29"/>
    <s v="EAST VANCOUVER ISLAND-NORTH_FA_0.x"/>
    <s v="M"/>
    <s v="H"/>
    <n v="106"/>
    <s v="Quinsam River H"/>
    <n v="106"/>
    <s v="Quinsam R"/>
    <s v="JNST"/>
    <s v="S"/>
    <x v="1"/>
    <s v="184393"/>
    <n v="0"/>
    <s v="184393"/>
    <n v="2017"/>
    <s v="20170511"/>
    <s v="20170511"/>
    <n v="82"/>
    <n v="5.54"/>
    <m/>
    <s v="CWT"/>
    <s v="P"/>
    <s v="Y"/>
    <s v="Y"/>
    <s v="Y"/>
    <s v="Y"/>
    <m/>
    <x v="0"/>
    <n v="27481"/>
    <n v="100521"/>
    <x v="4"/>
    <n v="36114"/>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499999999999998"/>
    <n v="3.71"/>
    <m/>
    <m/>
    <n v="0"/>
    <n v="0"/>
    <n v="0"/>
    <n v="6.26"/>
    <n v="6.26"/>
  </r>
  <r>
    <n v="27"/>
    <n v="106"/>
    <s v="Quinsam R"/>
    <s v="OPS"/>
    <s v="124"/>
    <s v="Chinook"/>
    <s v="3"/>
    <x v="0"/>
    <x v="13"/>
    <n v="106"/>
    <x v="11"/>
    <s v="CK-29"/>
    <s v="EAST VANCOUVER ISLAND-NORTH_FA_0.x"/>
    <s v="M"/>
    <s v="H"/>
    <n v="106"/>
    <s v="Quinsam River H"/>
    <n v="106"/>
    <s v="Quinsam R"/>
    <s v="JNST"/>
    <s v="S"/>
    <x v="1"/>
    <s v="184393"/>
    <n v="0"/>
    <s v="184393"/>
    <n v="2017"/>
    <s v="20170511"/>
    <s v="20170511"/>
    <n v="82"/>
    <n v="5.54"/>
    <m/>
    <s v="CWT"/>
    <s v="P"/>
    <s v="Y"/>
    <s v="Y"/>
    <s v="Y"/>
    <s v="Y"/>
    <m/>
    <x v="0"/>
    <n v="27481"/>
    <n v="100521"/>
    <x v="0"/>
    <n v="36114"/>
    <x v="1"/>
    <m/>
    <m/>
    <m/>
    <m/>
    <m/>
    <m/>
    <m/>
    <m/>
    <m/>
    <m/>
    <m/>
    <m/>
    <m/>
    <m/>
    <m/>
    <m/>
    <m/>
    <m/>
    <m/>
    <m/>
    <m/>
    <m/>
    <m/>
    <m/>
    <m/>
    <m/>
    <m/>
    <m/>
    <m/>
    <m/>
    <m/>
    <m/>
    <m/>
    <m/>
    <m/>
    <m/>
    <m/>
    <m/>
    <m/>
    <m/>
    <m/>
    <m/>
    <m/>
    <m/>
    <m/>
    <m/>
    <m/>
    <m/>
    <m/>
    <n v="23.08"/>
    <m/>
    <m/>
    <m/>
    <m/>
    <m/>
    <m/>
    <m/>
    <m/>
    <m/>
    <m/>
    <m/>
    <m/>
    <m/>
    <m/>
    <m/>
    <m/>
    <m/>
    <m/>
    <m/>
    <m/>
    <m/>
    <m/>
    <m/>
    <m/>
    <m/>
    <m/>
    <m/>
    <m/>
    <m/>
    <m/>
    <m/>
    <m/>
    <m/>
    <m/>
    <m/>
    <m/>
    <m/>
    <m/>
    <m/>
    <m/>
    <m/>
    <m/>
    <m/>
    <m/>
    <m/>
    <m/>
    <m/>
    <m/>
    <m/>
    <m/>
    <m/>
    <m/>
    <m/>
    <m/>
    <m/>
    <m/>
    <m/>
    <m/>
    <m/>
    <m/>
    <m/>
    <m/>
    <m/>
    <m/>
    <m/>
    <m/>
    <m/>
    <m/>
    <m/>
    <m/>
    <m/>
    <m/>
    <m/>
    <m/>
    <m/>
    <m/>
    <m/>
    <m/>
    <m/>
    <m/>
    <m/>
    <m/>
    <m/>
    <m/>
    <m/>
    <m/>
    <m/>
    <m/>
    <m/>
    <m/>
    <m/>
    <m/>
    <m/>
    <m/>
    <m/>
    <m/>
    <m/>
    <m/>
    <m/>
    <m/>
    <m/>
    <m/>
    <m/>
    <m/>
    <m/>
    <m/>
    <m/>
    <m/>
    <m/>
    <n v="42.5"/>
    <m/>
    <m/>
    <m/>
    <m/>
    <n v="19.309999999999999"/>
    <n v="25.07"/>
    <m/>
    <m/>
    <n v="23.08"/>
    <n v="42.5"/>
    <n v="65.58"/>
    <n v="44.38"/>
    <n v="109.96000000000001"/>
  </r>
  <r>
    <n v="27"/>
    <n v="106"/>
    <s v="Quinsam R"/>
    <s v="OPS"/>
    <s v="124"/>
    <s v="Chinook"/>
    <s v="3"/>
    <x v="0"/>
    <x v="13"/>
    <n v="106"/>
    <x v="11"/>
    <s v="CK-29"/>
    <s v="EAST VANCOUVER ISLAND-NORTH_FA_0.x"/>
    <s v="M"/>
    <s v="H"/>
    <n v="106"/>
    <s v="Quinsam River H"/>
    <n v="106"/>
    <s v="Quinsam R"/>
    <s v="JNST"/>
    <s v="S"/>
    <x v="1"/>
    <s v="184393"/>
    <n v="0"/>
    <s v="184393"/>
    <n v="2017"/>
    <s v="20170511"/>
    <s v="20170511"/>
    <n v="82"/>
    <n v="5.54"/>
    <m/>
    <s v="CWT"/>
    <s v="P"/>
    <s v="Y"/>
    <s v="Y"/>
    <s v="Y"/>
    <s v="Y"/>
    <m/>
    <x v="0"/>
    <n v="27481"/>
    <n v="100521"/>
    <x v="1"/>
    <n v="36114"/>
    <x v="2"/>
    <m/>
    <m/>
    <m/>
    <m/>
    <m/>
    <m/>
    <m/>
    <m/>
    <m/>
    <m/>
    <m/>
    <m/>
    <m/>
    <m/>
    <m/>
    <m/>
    <m/>
    <m/>
    <m/>
    <m/>
    <m/>
    <m/>
    <m/>
    <m/>
    <m/>
    <m/>
    <m/>
    <m/>
    <m/>
    <m/>
    <m/>
    <m/>
    <m/>
    <m/>
    <m/>
    <m/>
    <m/>
    <m/>
    <m/>
    <m/>
    <m/>
    <m/>
    <m/>
    <m/>
    <m/>
    <m/>
    <m/>
    <m/>
    <m/>
    <m/>
    <m/>
    <m/>
    <m/>
    <m/>
    <m/>
    <m/>
    <m/>
    <n v="10.1"/>
    <m/>
    <m/>
    <m/>
    <m/>
    <m/>
    <m/>
    <m/>
    <m/>
    <m/>
    <m/>
    <m/>
    <m/>
    <m/>
    <m/>
    <m/>
    <m/>
    <m/>
    <m/>
    <m/>
    <m/>
    <m/>
    <m/>
    <m/>
    <m/>
    <m/>
    <m/>
    <m/>
    <m/>
    <m/>
    <m/>
    <m/>
    <m/>
    <m/>
    <m/>
    <m/>
    <m/>
    <m/>
    <m/>
    <m/>
    <m/>
    <m/>
    <m/>
    <m/>
    <m/>
    <m/>
    <m/>
    <m/>
    <m/>
    <m/>
    <m/>
    <m/>
    <m/>
    <m/>
    <m/>
    <m/>
    <m/>
    <m/>
    <m/>
    <m/>
    <m/>
    <m/>
    <m/>
    <m/>
    <m/>
    <m/>
    <m/>
    <m/>
    <m/>
    <m/>
    <m/>
    <m/>
    <m/>
    <m/>
    <m/>
    <m/>
    <m/>
    <m/>
    <m/>
    <m/>
    <m/>
    <m/>
    <m/>
    <m/>
    <m/>
    <m/>
    <m/>
    <m/>
    <m/>
    <m/>
    <m/>
    <m/>
    <m/>
    <m/>
    <m/>
    <m/>
    <m/>
    <m/>
    <m/>
    <m/>
    <m/>
    <m/>
    <n v="45.87"/>
    <m/>
    <m/>
    <m/>
    <m/>
    <n v="40.119999999999997"/>
    <n v="93.01"/>
    <m/>
    <m/>
    <n v="10.1"/>
    <n v="45.87"/>
    <n v="55.97"/>
    <n v="133.13"/>
    <n v="189.10000000000002"/>
  </r>
  <r>
    <n v="27"/>
    <n v="106"/>
    <s v="Quinsam R"/>
    <s v="OPS"/>
    <s v="124"/>
    <s v="Chinook"/>
    <s v="3"/>
    <x v="0"/>
    <x v="13"/>
    <n v="106"/>
    <x v="11"/>
    <s v="CK-29"/>
    <s v="EAST VANCOUVER ISLAND-NORTH_FA_0.x"/>
    <s v="M"/>
    <s v="H"/>
    <n v="106"/>
    <s v="Quinsam River H"/>
    <n v="106"/>
    <s v="Quinsam R"/>
    <s v="JNST"/>
    <s v="S"/>
    <x v="1"/>
    <s v="184393"/>
    <n v="0"/>
    <s v="184393"/>
    <n v="2017"/>
    <s v="20170511"/>
    <s v="20170511"/>
    <n v="82"/>
    <n v="5.54"/>
    <m/>
    <s v="CWT"/>
    <s v="P"/>
    <s v="Y"/>
    <s v="Y"/>
    <s v="Y"/>
    <s v="Y"/>
    <m/>
    <x v="0"/>
    <n v="27481"/>
    <n v="100521"/>
    <x v="2"/>
    <n v="36114"/>
    <x v="3"/>
    <m/>
    <m/>
    <m/>
    <m/>
    <m/>
    <m/>
    <m/>
    <m/>
    <m/>
    <m/>
    <m/>
    <m/>
    <m/>
    <m/>
    <m/>
    <m/>
    <m/>
    <m/>
    <m/>
    <m/>
    <m/>
    <m/>
    <m/>
    <m/>
    <m/>
    <m/>
    <m/>
    <m/>
    <m/>
    <m/>
    <m/>
    <m/>
    <m/>
    <m/>
    <m/>
    <m/>
    <m/>
    <m/>
    <m/>
    <m/>
    <m/>
    <m/>
    <m/>
    <m/>
    <m/>
    <m/>
    <m/>
    <m/>
    <m/>
    <n v="30.51"/>
    <m/>
    <m/>
    <m/>
    <m/>
    <m/>
    <m/>
    <m/>
    <m/>
    <m/>
    <m/>
    <m/>
    <m/>
    <m/>
    <m/>
    <m/>
    <m/>
    <m/>
    <m/>
    <m/>
    <m/>
    <m/>
    <m/>
    <m/>
    <m/>
    <m/>
    <m/>
    <m/>
    <m/>
    <m/>
    <m/>
    <m/>
    <m/>
    <m/>
    <m/>
    <m/>
    <m/>
    <m/>
    <m/>
    <m/>
    <m/>
    <m/>
    <m/>
    <m/>
    <m/>
    <m/>
    <m/>
    <m/>
    <m/>
    <m/>
    <m/>
    <m/>
    <m/>
    <m/>
    <m/>
    <m/>
    <m/>
    <m/>
    <m/>
    <m/>
    <m/>
    <m/>
    <m/>
    <m/>
    <m/>
    <m/>
    <m/>
    <m/>
    <m/>
    <m/>
    <m/>
    <m/>
    <m/>
    <m/>
    <m/>
    <m/>
    <m/>
    <m/>
    <m/>
    <m/>
    <m/>
    <m/>
    <m/>
    <m/>
    <m/>
    <m/>
    <m/>
    <m/>
    <m/>
    <m/>
    <m/>
    <m/>
    <m/>
    <m/>
    <m/>
    <m/>
    <m/>
    <m/>
    <m/>
    <m/>
    <m/>
    <m/>
    <m/>
    <m/>
    <m/>
    <m/>
    <m/>
    <m/>
    <m/>
    <m/>
    <m/>
    <m/>
    <m/>
    <m/>
    <m/>
    <n v="5.69"/>
    <n v="20.96"/>
    <m/>
    <m/>
    <n v="30.51"/>
    <n v="0"/>
    <n v="30.51"/>
    <n v="26.65"/>
    <n v="57.160000000000004"/>
  </r>
  <r>
    <n v="27"/>
    <n v="106"/>
    <s v="Quinsam R"/>
    <s v="OPS"/>
    <s v="124"/>
    <s v="Chinook"/>
    <s v="3"/>
    <x v="0"/>
    <x v="13"/>
    <n v="106"/>
    <x v="11"/>
    <s v="CK-29"/>
    <s v="EAST VANCOUVER ISLAND-NORTH_FA_0.x"/>
    <s v="M"/>
    <s v="H"/>
    <n v="106"/>
    <s v="Quinsam River H"/>
    <n v="106"/>
    <s v="Quinsam R"/>
    <s v="JNST"/>
    <s v="S"/>
    <x v="1"/>
    <s v="184394"/>
    <n v="0"/>
    <s v="184394"/>
    <n v="2017"/>
    <s v="20170511"/>
    <s v="20170511"/>
    <n v="82"/>
    <n v="5.54"/>
    <m/>
    <s v="CWT"/>
    <s v="P"/>
    <s v="Y"/>
    <s v="Y"/>
    <s v="Y"/>
    <s v="Y"/>
    <m/>
    <x v="0"/>
    <n v="27591"/>
    <n v="100925"/>
    <x v="5"/>
    <n v="36115"/>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5"/>
    <n v="2.5299999999999998"/>
    <m/>
    <m/>
    <n v="0"/>
    <n v="0"/>
    <n v="0"/>
    <n v="3.98"/>
    <n v="3.9799999999999995"/>
  </r>
  <r>
    <n v="27"/>
    <n v="106"/>
    <s v="Quinsam R"/>
    <s v="OPS"/>
    <s v="124"/>
    <s v="Chinook"/>
    <s v="3"/>
    <x v="0"/>
    <x v="13"/>
    <n v="106"/>
    <x v="11"/>
    <s v="CK-29"/>
    <s v="EAST VANCOUVER ISLAND-NORTH_FA_0.x"/>
    <s v="M"/>
    <s v="H"/>
    <n v="106"/>
    <s v="Quinsam River H"/>
    <n v="106"/>
    <s v="Quinsam R"/>
    <s v="JNST"/>
    <s v="S"/>
    <x v="1"/>
    <s v="184394"/>
    <n v="0"/>
    <s v="184394"/>
    <n v="2017"/>
    <s v="20170511"/>
    <s v="20170511"/>
    <n v="82"/>
    <n v="5.54"/>
    <m/>
    <s v="CWT"/>
    <s v="P"/>
    <s v="Y"/>
    <s v="Y"/>
    <s v="Y"/>
    <s v="Y"/>
    <m/>
    <x v="0"/>
    <n v="27591"/>
    <n v="100925"/>
    <x v="4"/>
    <n v="36115"/>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7"/>
    <n v="1.85"/>
    <m/>
    <m/>
    <n v="0"/>
    <n v="0"/>
    <n v="0"/>
    <n v="3.12"/>
    <n v="3.12"/>
  </r>
  <r>
    <n v="27"/>
    <n v="106"/>
    <s v="Quinsam R"/>
    <s v="OPS"/>
    <s v="124"/>
    <s v="Chinook"/>
    <s v="3"/>
    <x v="0"/>
    <x v="13"/>
    <n v="106"/>
    <x v="11"/>
    <s v="CK-29"/>
    <s v="EAST VANCOUVER ISLAND-NORTH_FA_0.x"/>
    <s v="M"/>
    <s v="H"/>
    <n v="106"/>
    <s v="Quinsam River H"/>
    <n v="106"/>
    <s v="Quinsam R"/>
    <s v="JNST"/>
    <s v="S"/>
    <x v="1"/>
    <s v="184394"/>
    <n v="0"/>
    <s v="184394"/>
    <n v="2017"/>
    <s v="20170511"/>
    <s v="20170511"/>
    <n v="82"/>
    <n v="5.54"/>
    <m/>
    <s v="CWT"/>
    <s v="P"/>
    <s v="Y"/>
    <s v="Y"/>
    <s v="Y"/>
    <s v="Y"/>
    <m/>
    <x v="0"/>
    <n v="27591"/>
    <n v="100925"/>
    <x v="0"/>
    <n v="36115"/>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23"/>
    <n v="18.989999999999998"/>
    <m/>
    <m/>
    <n v="0"/>
    <n v="0"/>
    <n v="0"/>
    <n v="33.22"/>
    <n v="33.22"/>
  </r>
  <r>
    <n v="27"/>
    <n v="106"/>
    <s v="Quinsam R"/>
    <s v="OPS"/>
    <s v="124"/>
    <s v="Chinook"/>
    <s v="3"/>
    <x v="0"/>
    <x v="13"/>
    <n v="106"/>
    <x v="11"/>
    <s v="CK-29"/>
    <s v="EAST VANCOUVER ISLAND-NORTH_FA_0.x"/>
    <s v="M"/>
    <s v="H"/>
    <n v="106"/>
    <s v="Quinsam River H"/>
    <n v="106"/>
    <s v="Quinsam R"/>
    <s v="JNST"/>
    <s v="S"/>
    <x v="1"/>
    <s v="184394"/>
    <n v="0"/>
    <s v="184394"/>
    <n v="2017"/>
    <s v="20170511"/>
    <s v="20170511"/>
    <n v="82"/>
    <n v="5.54"/>
    <m/>
    <s v="CWT"/>
    <s v="P"/>
    <s v="Y"/>
    <s v="Y"/>
    <s v="Y"/>
    <s v="Y"/>
    <m/>
    <x v="0"/>
    <n v="27591"/>
    <n v="100925"/>
    <x v="1"/>
    <n v="36115"/>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17"/>
    <m/>
    <m/>
    <m/>
    <m/>
    <n v="47.04"/>
    <n v="72.2"/>
    <n v="1.35"/>
    <m/>
    <n v="0"/>
    <n v="7.17"/>
    <n v="7.17"/>
    <n v="120.59"/>
    <n v="127.75999999999999"/>
  </r>
  <r>
    <n v="27"/>
    <n v="106"/>
    <s v="Quinsam R"/>
    <s v="OPS"/>
    <s v="124"/>
    <s v="Chinook"/>
    <s v="3"/>
    <x v="0"/>
    <x v="13"/>
    <n v="106"/>
    <x v="11"/>
    <s v="CK-29"/>
    <s v="EAST VANCOUVER ISLAND-NORTH_FA_0.x"/>
    <s v="M"/>
    <s v="H"/>
    <n v="106"/>
    <s v="Quinsam River H"/>
    <n v="106"/>
    <s v="Quinsam R"/>
    <s v="JNST"/>
    <s v="S"/>
    <x v="1"/>
    <s v="184394"/>
    <n v="0"/>
    <s v="184394"/>
    <n v="2017"/>
    <s v="20170511"/>
    <s v="20170511"/>
    <n v="82"/>
    <n v="5.54"/>
    <m/>
    <s v="CWT"/>
    <s v="P"/>
    <s v="Y"/>
    <s v="Y"/>
    <s v="Y"/>
    <s v="Y"/>
    <m/>
    <x v="0"/>
    <n v="27591"/>
    <n v="100925"/>
    <x v="2"/>
    <n v="36115"/>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69"/>
    <n v="2.2799999999999998"/>
    <m/>
    <m/>
    <n v="0"/>
    <n v="0"/>
    <n v="0"/>
    <n v="7.97"/>
    <n v="7.9700000000000006"/>
  </r>
  <r>
    <n v="27"/>
    <n v="106"/>
    <s v="Quinsam R"/>
    <s v="OPS"/>
    <s v="124"/>
    <s v="Chinook"/>
    <s v="3"/>
    <x v="0"/>
    <x v="1"/>
    <n v="106"/>
    <x v="11"/>
    <s v="CK-29"/>
    <s v="EAST VANCOUVER ISLAND-NORTH_FA_0.x"/>
    <s v="M"/>
    <s v="H"/>
    <n v="420"/>
    <s v="Discovery Passage Seapens"/>
    <n v="420"/>
    <s v="Discovery Pass"/>
    <s v="JNST"/>
    <s v="S"/>
    <x v="2"/>
    <s v="184874"/>
    <n v="0"/>
    <s v="184874"/>
    <n v="2018"/>
    <s v="20180501"/>
    <s v="20180501"/>
    <n v="94"/>
    <n v="8.4"/>
    <m/>
    <s v="CWT"/>
    <s v="B"/>
    <s v="Y"/>
    <s v="Y"/>
    <s v="Y"/>
    <s v="Y"/>
    <n v="2.5999999999999999E-3"/>
    <x v="0"/>
    <n v="20150"/>
    <n v="221279"/>
    <x v="4"/>
    <n v="37008"/>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63"/>
    <n v="7.25"/>
    <m/>
    <m/>
    <n v="0"/>
    <n v="0"/>
    <n v="0"/>
    <n v="12.88"/>
    <n v="12.879999999999999"/>
  </r>
  <r>
    <n v="27"/>
    <n v="106"/>
    <s v="Quinsam R"/>
    <s v="OPS"/>
    <s v="124"/>
    <s v="Chinook"/>
    <s v="3"/>
    <x v="0"/>
    <x v="1"/>
    <n v="106"/>
    <x v="11"/>
    <s v="CK-29"/>
    <s v="EAST VANCOUVER ISLAND-NORTH_FA_0.x"/>
    <s v="M"/>
    <s v="H"/>
    <n v="420"/>
    <s v="Discovery Passage Seapens"/>
    <n v="420"/>
    <s v="Discovery Pass"/>
    <s v="JNST"/>
    <s v="S"/>
    <x v="2"/>
    <s v="184874"/>
    <n v="0"/>
    <s v="184874"/>
    <n v="2018"/>
    <s v="20180501"/>
    <s v="20180501"/>
    <n v="94"/>
    <n v="8.4"/>
    <m/>
    <s v="CWT"/>
    <s v="B"/>
    <s v="Y"/>
    <s v="Y"/>
    <s v="Y"/>
    <s v="Y"/>
    <n v="2.5999999999999999E-3"/>
    <x v="0"/>
    <n v="20150"/>
    <n v="221279"/>
    <x v="0"/>
    <n v="37008"/>
    <x v="2"/>
    <m/>
    <m/>
    <m/>
    <m/>
    <m/>
    <m/>
    <m/>
    <m/>
    <m/>
    <m/>
    <m/>
    <m/>
    <m/>
    <m/>
    <m/>
    <m/>
    <m/>
    <m/>
    <m/>
    <m/>
    <m/>
    <m/>
    <m/>
    <m/>
    <m/>
    <m/>
    <m/>
    <m/>
    <m/>
    <m/>
    <m/>
    <m/>
    <m/>
    <m/>
    <m/>
    <m/>
    <m/>
    <m/>
    <m/>
    <m/>
    <m/>
    <m/>
    <m/>
    <m/>
    <m/>
    <m/>
    <m/>
    <m/>
    <m/>
    <n v="177.02"/>
    <m/>
    <m/>
    <m/>
    <m/>
    <m/>
    <m/>
    <m/>
    <m/>
    <m/>
    <m/>
    <m/>
    <m/>
    <m/>
    <m/>
    <m/>
    <m/>
    <m/>
    <m/>
    <m/>
    <m/>
    <m/>
    <m/>
    <m/>
    <m/>
    <m/>
    <m/>
    <m/>
    <m/>
    <m/>
    <m/>
    <m/>
    <m/>
    <m/>
    <m/>
    <m/>
    <m/>
    <m/>
    <m/>
    <m/>
    <m/>
    <m/>
    <m/>
    <m/>
    <m/>
    <m/>
    <m/>
    <m/>
    <m/>
    <m/>
    <m/>
    <m/>
    <m/>
    <m/>
    <m/>
    <m/>
    <m/>
    <m/>
    <m/>
    <m/>
    <m/>
    <m/>
    <m/>
    <m/>
    <m/>
    <m/>
    <m/>
    <m/>
    <m/>
    <m/>
    <m/>
    <m/>
    <m/>
    <m/>
    <m/>
    <m/>
    <m/>
    <m/>
    <m/>
    <m/>
    <m/>
    <m/>
    <m/>
    <m/>
    <m/>
    <m/>
    <m/>
    <m/>
    <m/>
    <m/>
    <m/>
    <m/>
    <m/>
    <m/>
    <m/>
    <m/>
    <m/>
    <m/>
    <m/>
    <m/>
    <m/>
    <m/>
    <m/>
    <m/>
    <m/>
    <m/>
    <m/>
    <m/>
    <m/>
    <m/>
    <n v="57.99"/>
    <m/>
    <m/>
    <m/>
    <m/>
    <n v="38.44"/>
    <n v="89.81"/>
    <m/>
    <m/>
    <n v="177.02"/>
    <n v="57.99"/>
    <n v="235.01"/>
    <n v="128.25"/>
    <n v="363.26000000000005"/>
  </r>
  <r>
    <n v="27"/>
    <n v="106"/>
    <s v="Quinsam R"/>
    <s v="OPS"/>
    <s v="124"/>
    <s v="Chinook"/>
    <s v="3"/>
    <x v="0"/>
    <x v="1"/>
    <n v="106"/>
    <x v="11"/>
    <s v="CK-29"/>
    <s v="EAST VANCOUVER ISLAND-NORTH_FA_0.x"/>
    <s v="M"/>
    <s v="H"/>
    <n v="420"/>
    <s v="Discovery Passage Seapens"/>
    <n v="420"/>
    <s v="Discovery Pass"/>
    <s v="JNST"/>
    <s v="S"/>
    <x v="2"/>
    <s v="184874"/>
    <n v="0"/>
    <s v="184874"/>
    <n v="2018"/>
    <s v="20180501"/>
    <s v="20180501"/>
    <n v="94"/>
    <n v="8.4"/>
    <m/>
    <s v="CWT"/>
    <s v="B"/>
    <s v="Y"/>
    <s v="Y"/>
    <s v="Y"/>
    <s v="Y"/>
    <n v="2.5999999999999999E-3"/>
    <x v="0"/>
    <n v="20150"/>
    <n v="221279"/>
    <x v="1"/>
    <n v="37008"/>
    <x v="3"/>
    <m/>
    <m/>
    <m/>
    <m/>
    <m/>
    <m/>
    <m/>
    <m/>
    <m/>
    <m/>
    <m/>
    <m/>
    <m/>
    <m/>
    <m/>
    <m/>
    <m/>
    <m/>
    <m/>
    <m/>
    <m/>
    <m/>
    <m/>
    <m/>
    <m/>
    <m/>
    <m/>
    <m/>
    <m/>
    <m/>
    <m/>
    <m/>
    <m/>
    <m/>
    <m/>
    <m/>
    <m/>
    <m/>
    <m/>
    <m/>
    <m/>
    <m/>
    <m/>
    <m/>
    <m/>
    <m/>
    <m/>
    <m/>
    <m/>
    <n v="92.9"/>
    <m/>
    <m/>
    <m/>
    <m/>
    <m/>
    <m/>
    <m/>
    <m/>
    <m/>
    <m/>
    <m/>
    <m/>
    <m/>
    <m/>
    <m/>
    <m/>
    <m/>
    <m/>
    <m/>
    <m/>
    <m/>
    <m/>
    <m/>
    <m/>
    <m/>
    <m/>
    <m/>
    <m/>
    <m/>
    <m/>
    <m/>
    <m/>
    <m/>
    <m/>
    <m/>
    <m/>
    <m/>
    <m/>
    <m/>
    <m/>
    <m/>
    <m/>
    <m/>
    <m/>
    <m/>
    <m/>
    <m/>
    <m/>
    <m/>
    <m/>
    <m/>
    <m/>
    <m/>
    <m/>
    <m/>
    <m/>
    <n v="60.4"/>
    <m/>
    <m/>
    <m/>
    <m/>
    <m/>
    <m/>
    <m/>
    <m/>
    <m/>
    <m/>
    <m/>
    <m/>
    <m/>
    <m/>
    <m/>
    <m/>
    <m/>
    <m/>
    <m/>
    <m/>
    <m/>
    <m/>
    <m/>
    <m/>
    <m/>
    <m/>
    <m/>
    <m/>
    <m/>
    <m/>
    <m/>
    <m/>
    <m/>
    <m/>
    <m/>
    <m/>
    <m/>
    <m/>
    <m/>
    <m/>
    <n v="46.12"/>
    <m/>
    <m/>
    <m/>
    <m/>
    <m/>
    <m/>
    <m/>
    <m/>
    <m/>
    <m/>
    <m/>
    <n v="17.350000000000001"/>
    <m/>
    <m/>
    <m/>
    <m/>
    <n v="66"/>
    <n v="140.96"/>
    <m/>
    <m/>
    <n v="199.42"/>
    <n v="17.350000000000001"/>
    <n v="216.77"/>
    <n v="206.96"/>
    <n v="423.73"/>
  </r>
  <r>
    <n v="27"/>
    <n v="106"/>
    <s v="Quinsam R"/>
    <s v="OPS"/>
    <s v="124"/>
    <s v="Chinook"/>
    <s v="3"/>
    <x v="0"/>
    <x v="1"/>
    <n v="106"/>
    <x v="11"/>
    <s v="CK-29"/>
    <s v="EAST VANCOUVER ISLAND-NORTH_FA_0.x"/>
    <s v="M"/>
    <s v="H"/>
    <n v="420"/>
    <s v="Discovery Passage Seapens"/>
    <n v="420"/>
    <s v="Discovery Pass"/>
    <s v="JNST"/>
    <s v="S"/>
    <x v="2"/>
    <s v="184874"/>
    <n v="0"/>
    <s v="184874"/>
    <n v="2018"/>
    <s v="20180501"/>
    <s v="20180501"/>
    <n v="94"/>
    <n v="8.4"/>
    <m/>
    <s v="CWT"/>
    <s v="B"/>
    <s v="Y"/>
    <s v="Y"/>
    <s v="Y"/>
    <s v="Y"/>
    <n v="2.5999999999999999E-3"/>
    <x v="0"/>
    <n v="20150"/>
    <n v="221279"/>
    <x v="2"/>
    <n v="37008"/>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98"/>
    <m/>
    <m/>
    <n v="0"/>
    <n v="0"/>
    <n v="0"/>
    <n v="10.98"/>
    <n v="10.98"/>
  </r>
  <r>
    <n v="27"/>
    <n v="106"/>
    <s v="Quinsam R"/>
    <s v="OPS"/>
    <s v="124"/>
    <s v="Chinook"/>
    <s v="3"/>
    <x v="0"/>
    <x v="1"/>
    <n v="106"/>
    <x v="11"/>
    <s v="CK-29"/>
    <s v="EAST VANCOUVER ISLAND-NORTH_FA_0.x"/>
    <s v="M"/>
    <s v="H"/>
    <n v="420"/>
    <s v="Discovery Passage Seapens"/>
    <n v="420"/>
    <s v="Discovery Pass"/>
    <s v="JNST"/>
    <s v="S"/>
    <x v="2"/>
    <s v="184875"/>
    <n v="0"/>
    <s v="184875"/>
    <n v="2018"/>
    <s v="20180426"/>
    <s v="20180426"/>
    <n v="88"/>
    <n v="7.35"/>
    <m/>
    <s v="CWT"/>
    <s v="B"/>
    <s v="Y"/>
    <s v="Y"/>
    <s v="Y"/>
    <s v="Y"/>
    <n v="3.5000000000000001E-3"/>
    <x v="0"/>
    <n v="20203"/>
    <n v="226241"/>
    <x v="4"/>
    <n v="37009"/>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04"/>
    <m/>
    <m/>
    <m/>
    <m/>
    <n v="5.74"/>
    <n v="7.39"/>
    <m/>
    <m/>
    <n v="0"/>
    <n v="19.04"/>
    <n v="19.04"/>
    <n v="13.13"/>
    <n v="32.17"/>
  </r>
  <r>
    <n v="27"/>
    <n v="106"/>
    <s v="Quinsam R"/>
    <s v="OPS"/>
    <s v="124"/>
    <s v="Chinook"/>
    <s v="3"/>
    <x v="0"/>
    <x v="1"/>
    <n v="106"/>
    <x v="11"/>
    <s v="CK-29"/>
    <s v="EAST VANCOUVER ISLAND-NORTH_FA_0.x"/>
    <s v="M"/>
    <s v="H"/>
    <n v="420"/>
    <s v="Discovery Passage Seapens"/>
    <n v="420"/>
    <s v="Discovery Pass"/>
    <s v="JNST"/>
    <s v="S"/>
    <x v="2"/>
    <s v="184875"/>
    <n v="0"/>
    <s v="184875"/>
    <n v="2018"/>
    <s v="20180426"/>
    <s v="20180426"/>
    <n v="88"/>
    <n v="7.35"/>
    <m/>
    <s v="CWT"/>
    <s v="B"/>
    <s v="Y"/>
    <s v="Y"/>
    <s v="Y"/>
    <s v="Y"/>
    <n v="3.5000000000000001E-3"/>
    <x v="0"/>
    <n v="20203"/>
    <n v="226241"/>
    <x v="0"/>
    <n v="37009"/>
    <x v="2"/>
    <m/>
    <m/>
    <m/>
    <m/>
    <m/>
    <m/>
    <m/>
    <m/>
    <m/>
    <m/>
    <m/>
    <m/>
    <m/>
    <m/>
    <m/>
    <m/>
    <m/>
    <m/>
    <m/>
    <m/>
    <m/>
    <m/>
    <m/>
    <m/>
    <m/>
    <m/>
    <m/>
    <m/>
    <m/>
    <m/>
    <m/>
    <m/>
    <m/>
    <m/>
    <n v="38.19"/>
    <m/>
    <m/>
    <m/>
    <m/>
    <m/>
    <m/>
    <m/>
    <m/>
    <m/>
    <m/>
    <m/>
    <m/>
    <m/>
    <m/>
    <m/>
    <m/>
    <m/>
    <m/>
    <m/>
    <m/>
    <m/>
    <m/>
    <m/>
    <m/>
    <m/>
    <m/>
    <m/>
    <m/>
    <m/>
    <m/>
    <m/>
    <m/>
    <m/>
    <m/>
    <m/>
    <m/>
    <m/>
    <m/>
    <m/>
    <m/>
    <m/>
    <m/>
    <m/>
    <m/>
    <m/>
    <m/>
    <m/>
    <m/>
    <m/>
    <m/>
    <m/>
    <m/>
    <m/>
    <m/>
    <m/>
    <m/>
    <m/>
    <m/>
    <m/>
    <m/>
    <m/>
    <m/>
    <m/>
    <m/>
    <m/>
    <m/>
    <m/>
    <m/>
    <m/>
    <m/>
    <m/>
    <m/>
    <m/>
    <m/>
    <m/>
    <m/>
    <m/>
    <m/>
    <m/>
    <m/>
    <m/>
    <m/>
    <m/>
    <m/>
    <m/>
    <m/>
    <m/>
    <m/>
    <m/>
    <m/>
    <m/>
    <m/>
    <m/>
    <m/>
    <m/>
    <m/>
    <m/>
    <m/>
    <m/>
    <m/>
    <m/>
    <m/>
    <m/>
    <m/>
    <m/>
    <m/>
    <m/>
    <m/>
    <m/>
    <m/>
    <m/>
    <m/>
    <n v="65.290000000000006"/>
    <m/>
    <m/>
    <m/>
    <m/>
    <m/>
    <m/>
    <m/>
    <m/>
    <m/>
    <m/>
    <m/>
    <n v="158.35"/>
    <m/>
    <m/>
    <m/>
    <m/>
    <n v="35.69"/>
    <n v="61.47"/>
    <n v="4.22"/>
    <m/>
    <n v="103.48"/>
    <n v="158.35"/>
    <n v="261.83"/>
    <n v="101.38"/>
    <n v="363.21000000000004"/>
  </r>
  <r>
    <n v="27"/>
    <n v="106"/>
    <s v="Quinsam R"/>
    <s v="OPS"/>
    <s v="124"/>
    <s v="Chinook"/>
    <s v="3"/>
    <x v="0"/>
    <x v="1"/>
    <n v="106"/>
    <x v="11"/>
    <s v="CK-29"/>
    <s v="EAST VANCOUVER ISLAND-NORTH_FA_0.x"/>
    <s v="M"/>
    <s v="H"/>
    <n v="420"/>
    <s v="Discovery Passage Seapens"/>
    <n v="420"/>
    <s v="Discovery Pass"/>
    <s v="JNST"/>
    <s v="S"/>
    <x v="2"/>
    <s v="184875"/>
    <n v="0"/>
    <s v="184875"/>
    <n v="2018"/>
    <s v="20180426"/>
    <s v="20180426"/>
    <n v="88"/>
    <n v="7.35"/>
    <m/>
    <s v="CWT"/>
    <s v="B"/>
    <s v="Y"/>
    <s v="Y"/>
    <s v="Y"/>
    <s v="Y"/>
    <n v="3.5000000000000001E-3"/>
    <x v="0"/>
    <n v="20203"/>
    <n v="226241"/>
    <x v="1"/>
    <n v="37009"/>
    <x v="3"/>
    <m/>
    <m/>
    <m/>
    <m/>
    <m/>
    <m/>
    <m/>
    <m/>
    <m/>
    <m/>
    <m/>
    <m/>
    <m/>
    <m/>
    <m/>
    <m/>
    <m/>
    <m/>
    <m/>
    <m/>
    <m/>
    <m/>
    <m/>
    <m/>
    <m/>
    <m/>
    <m/>
    <m/>
    <m/>
    <m/>
    <m/>
    <m/>
    <m/>
    <m/>
    <m/>
    <m/>
    <m/>
    <m/>
    <m/>
    <m/>
    <m/>
    <m/>
    <m/>
    <m/>
    <m/>
    <m/>
    <m/>
    <m/>
    <m/>
    <n v="93.39"/>
    <m/>
    <m/>
    <m/>
    <m/>
    <m/>
    <m/>
    <m/>
    <m/>
    <m/>
    <m/>
    <m/>
    <m/>
    <m/>
    <m/>
    <m/>
    <m/>
    <m/>
    <m/>
    <m/>
    <m/>
    <m/>
    <m/>
    <m/>
    <m/>
    <m/>
    <m/>
    <m/>
    <m/>
    <m/>
    <m/>
    <m/>
    <m/>
    <m/>
    <m/>
    <m/>
    <m/>
    <m/>
    <m/>
    <m/>
    <m/>
    <m/>
    <m/>
    <m/>
    <m/>
    <m/>
    <m/>
    <m/>
    <m/>
    <m/>
    <m/>
    <m/>
    <m/>
    <m/>
    <m/>
    <m/>
    <m/>
    <m/>
    <m/>
    <m/>
    <m/>
    <m/>
    <m/>
    <m/>
    <m/>
    <m/>
    <m/>
    <m/>
    <m/>
    <m/>
    <m/>
    <m/>
    <m/>
    <m/>
    <n v="100.79"/>
    <m/>
    <m/>
    <m/>
    <m/>
    <m/>
    <m/>
    <m/>
    <m/>
    <m/>
    <m/>
    <m/>
    <m/>
    <m/>
    <m/>
    <m/>
    <m/>
    <m/>
    <m/>
    <m/>
    <m/>
    <m/>
    <m/>
    <m/>
    <m/>
    <m/>
    <m/>
    <m/>
    <m/>
    <m/>
    <m/>
    <m/>
    <m/>
    <m/>
    <m/>
    <m/>
    <n v="91.27"/>
    <m/>
    <m/>
    <m/>
    <m/>
    <n v="30.41"/>
    <n v="87.95"/>
    <m/>
    <m/>
    <n v="194.18"/>
    <n v="91.27"/>
    <n v="285.45"/>
    <n v="118.36"/>
    <n v="403.81"/>
  </r>
  <r>
    <n v="27"/>
    <n v="106"/>
    <s v="Quinsam R"/>
    <s v="OPS"/>
    <s v="124"/>
    <s v="Chinook"/>
    <s v="3"/>
    <x v="0"/>
    <x v="1"/>
    <n v="106"/>
    <x v="11"/>
    <s v="CK-29"/>
    <s v="EAST VANCOUVER ISLAND-NORTH_FA_0.x"/>
    <s v="M"/>
    <s v="H"/>
    <n v="420"/>
    <s v="Discovery Passage Seapens"/>
    <n v="420"/>
    <s v="Discovery Pass"/>
    <s v="JNST"/>
    <s v="S"/>
    <x v="2"/>
    <s v="184875"/>
    <n v="0"/>
    <s v="184875"/>
    <n v="2018"/>
    <s v="20180426"/>
    <s v="20180426"/>
    <n v="88"/>
    <n v="7.35"/>
    <m/>
    <s v="CWT"/>
    <s v="B"/>
    <s v="Y"/>
    <s v="Y"/>
    <s v="Y"/>
    <s v="Y"/>
    <n v="3.5000000000000001E-3"/>
    <x v="0"/>
    <n v="20203"/>
    <n v="226241"/>
    <x v="2"/>
    <n v="37009"/>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32"/>
    <n v="3.66"/>
    <m/>
    <m/>
    <n v="0"/>
    <n v="0"/>
    <n v="0"/>
    <n v="14.98"/>
    <n v="14.98"/>
  </r>
  <r>
    <n v="27"/>
    <n v="106"/>
    <s v="Quinsam R"/>
    <s v="OPS"/>
    <s v="124"/>
    <s v="Chinook"/>
    <s v="3"/>
    <x v="0"/>
    <x v="1"/>
    <n v="106"/>
    <x v="11"/>
    <s v="CK-29"/>
    <s v="EAST VANCOUVER ISLAND-NORTH_FA_0.x"/>
    <s v="M"/>
    <s v="H"/>
    <n v="420"/>
    <s v="Discovery Passage Seapens"/>
    <n v="420"/>
    <s v="Discovery Pass"/>
    <s v="JNST"/>
    <s v="S"/>
    <x v="2"/>
    <s v="184876"/>
    <n v="0"/>
    <s v="184876"/>
    <n v="2018"/>
    <s v="20180423"/>
    <s v="20180423"/>
    <n v="84"/>
    <n v="6.55"/>
    <m/>
    <s v="CWT"/>
    <s v="B"/>
    <s v="Y"/>
    <s v="Y"/>
    <s v="Y"/>
    <s v="Y"/>
    <n v="4.1000000000000003E-3"/>
    <x v="0"/>
    <n v="20155"/>
    <n v="144841"/>
    <x v="4"/>
    <n v="37010"/>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52"/>
    <n v="7.12"/>
    <m/>
    <m/>
    <n v="0"/>
    <n v="0"/>
    <n v="0"/>
    <n v="12.64"/>
    <n v="12.64"/>
  </r>
  <r>
    <n v="27"/>
    <n v="106"/>
    <s v="Quinsam R"/>
    <s v="OPS"/>
    <s v="124"/>
    <s v="Chinook"/>
    <s v="3"/>
    <x v="0"/>
    <x v="1"/>
    <n v="106"/>
    <x v="11"/>
    <s v="CK-29"/>
    <s v="EAST VANCOUVER ISLAND-NORTH_FA_0.x"/>
    <s v="M"/>
    <s v="H"/>
    <n v="420"/>
    <s v="Discovery Passage Seapens"/>
    <n v="420"/>
    <s v="Discovery Pass"/>
    <s v="JNST"/>
    <s v="S"/>
    <x v="2"/>
    <s v="184876"/>
    <n v="0"/>
    <s v="184876"/>
    <n v="2018"/>
    <s v="20180423"/>
    <s v="20180423"/>
    <n v="84"/>
    <n v="6.55"/>
    <m/>
    <s v="CWT"/>
    <s v="B"/>
    <s v="Y"/>
    <s v="Y"/>
    <s v="Y"/>
    <s v="Y"/>
    <n v="4.1000000000000003E-3"/>
    <x v="0"/>
    <n v="20155"/>
    <n v="144841"/>
    <x v="0"/>
    <n v="37010"/>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9"/>
    <m/>
    <m/>
    <m/>
    <m/>
    <m/>
    <m/>
    <m/>
    <m/>
    <m/>
    <m/>
    <m/>
    <n v="14.66"/>
    <m/>
    <m/>
    <m/>
    <m/>
    <n v="21.09"/>
    <n v="31.94"/>
    <m/>
    <m/>
    <n v="41.9"/>
    <n v="14.66"/>
    <n v="56.56"/>
    <n v="53.03"/>
    <n v="109.59"/>
  </r>
  <r>
    <n v="27"/>
    <n v="106"/>
    <s v="Quinsam R"/>
    <s v="OPS"/>
    <s v="124"/>
    <s v="Chinook"/>
    <s v="3"/>
    <x v="0"/>
    <x v="1"/>
    <n v="106"/>
    <x v="11"/>
    <s v="CK-29"/>
    <s v="EAST VANCOUVER ISLAND-NORTH_FA_0.x"/>
    <s v="M"/>
    <s v="H"/>
    <n v="420"/>
    <s v="Discovery Passage Seapens"/>
    <n v="420"/>
    <s v="Discovery Pass"/>
    <s v="JNST"/>
    <s v="S"/>
    <x v="2"/>
    <s v="184876"/>
    <n v="0"/>
    <s v="184876"/>
    <n v="2018"/>
    <s v="20180423"/>
    <s v="20180423"/>
    <n v="84"/>
    <n v="6.55"/>
    <m/>
    <s v="CWT"/>
    <s v="B"/>
    <s v="Y"/>
    <s v="Y"/>
    <s v="Y"/>
    <s v="Y"/>
    <n v="4.1000000000000003E-3"/>
    <x v="0"/>
    <n v="20155"/>
    <n v="144841"/>
    <x v="1"/>
    <n v="37010"/>
    <x v="3"/>
    <m/>
    <m/>
    <m/>
    <m/>
    <m/>
    <m/>
    <m/>
    <m/>
    <m/>
    <m/>
    <m/>
    <m/>
    <m/>
    <m/>
    <m/>
    <m/>
    <m/>
    <m/>
    <m/>
    <m/>
    <m/>
    <m/>
    <m/>
    <m/>
    <m/>
    <m/>
    <m/>
    <m/>
    <m/>
    <m/>
    <m/>
    <m/>
    <m/>
    <m/>
    <m/>
    <m/>
    <m/>
    <m/>
    <m/>
    <m/>
    <m/>
    <m/>
    <m/>
    <m/>
    <m/>
    <m/>
    <m/>
    <m/>
    <m/>
    <n v="59.93"/>
    <m/>
    <m/>
    <m/>
    <m/>
    <m/>
    <m/>
    <m/>
    <m/>
    <m/>
    <m/>
    <m/>
    <m/>
    <m/>
    <m/>
    <m/>
    <m/>
    <m/>
    <m/>
    <m/>
    <m/>
    <m/>
    <m/>
    <m/>
    <m/>
    <m/>
    <m/>
    <m/>
    <m/>
    <m/>
    <m/>
    <m/>
    <m/>
    <m/>
    <m/>
    <m/>
    <m/>
    <m/>
    <m/>
    <m/>
    <m/>
    <m/>
    <m/>
    <m/>
    <m/>
    <m/>
    <m/>
    <m/>
    <m/>
    <m/>
    <m/>
    <m/>
    <m/>
    <m/>
    <m/>
    <m/>
    <m/>
    <m/>
    <m/>
    <m/>
    <m/>
    <m/>
    <m/>
    <m/>
    <m/>
    <m/>
    <m/>
    <m/>
    <m/>
    <m/>
    <m/>
    <m/>
    <m/>
    <m/>
    <m/>
    <m/>
    <m/>
    <m/>
    <m/>
    <m/>
    <m/>
    <m/>
    <m/>
    <m/>
    <m/>
    <m/>
    <m/>
    <m/>
    <m/>
    <m/>
    <m/>
    <m/>
    <m/>
    <m/>
    <m/>
    <m/>
    <m/>
    <m/>
    <m/>
    <m/>
    <m/>
    <m/>
    <m/>
    <m/>
    <m/>
    <m/>
    <m/>
    <m/>
    <m/>
    <m/>
    <n v="23.71"/>
    <m/>
    <m/>
    <m/>
    <m/>
    <n v="11.18"/>
    <n v="143.47999999999999"/>
    <m/>
    <m/>
    <n v="59.93"/>
    <n v="23.71"/>
    <n v="83.64"/>
    <n v="154.66"/>
    <n v="238.29999999999998"/>
  </r>
  <r>
    <n v="27"/>
    <n v="106"/>
    <s v="Quinsam R"/>
    <s v="OPS"/>
    <s v="124"/>
    <s v="Chinook"/>
    <s v="3"/>
    <x v="0"/>
    <x v="1"/>
    <n v="106"/>
    <x v="11"/>
    <s v="CK-29"/>
    <s v="EAST VANCOUVER ISLAND-NORTH_FA_0.x"/>
    <s v="M"/>
    <s v="H"/>
    <n v="106"/>
    <s v="Quinsam River H"/>
    <n v="291"/>
    <s v="Quinsam Lk"/>
    <s v="JNST"/>
    <s v="F"/>
    <x v="3"/>
    <s v="184877"/>
    <n v="0"/>
    <s v="184877"/>
    <n v="2018"/>
    <s v="20180508"/>
    <s v="20180508"/>
    <n v="76"/>
    <n v="4.1399999999999997"/>
    <m/>
    <s v="CWT"/>
    <s v="B"/>
    <s v="Y"/>
    <s v="Y"/>
    <s v="Y"/>
    <s v="N"/>
    <n v="7.3000000000000001E-3"/>
    <x v="0"/>
    <n v="20003"/>
    <n v="107684"/>
    <x v="4"/>
    <n v="37007"/>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299999999999998"/>
    <m/>
    <m/>
    <m/>
    <m/>
    <m/>
    <m/>
    <m/>
    <m/>
    <n v="0"/>
    <n v="2.5299999999999998"/>
    <n v="2.5299999999999998"/>
    <n v="0"/>
    <n v="2.5299999999999998"/>
  </r>
  <r>
    <n v="27"/>
    <n v="106"/>
    <s v="Quinsam R"/>
    <s v="OPS"/>
    <s v="124"/>
    <s v="Chinook"/>
    <s v="3"/>
    <x v="0"/>
    <x v="1"/>
    <n v="106"/>
    <x v="11"/>
    <s v="CK-29"/>
    <s v="EAST VANCOUVER ISLAND-NORTH_FA_0.x"/>
    <s v="M"/>
    <s v="H"/>
    <n v="106"/>
    <s v="Quinsam River H"/>
    <n v="291"/>
    <s v="Quinsam Lk"/>
    <s v="JNST"/>
    <s v="F"/>
    <x v="3"/>
    <s v="184877"/>
    <n v="0"/>
    <s v="184877"/>
    <n v="2018"/>
    <s v="20180508"/>
    <s v="20180508"/>
    <n v="76"/>
    <n v="4.1399999999999997"/>
    <m/>
    <s v="CWT"/>
    <s v="B"/>
    <s v="Y"/>
    <s v="Y"/>
    <s v="Y"/>
    <s v="N"/>
    <n v="7.3000000000000001E-3"/>
    <x v="0"/>
    <n v="20003"/>
    <n v="107684"/>
    <x v="0"/>
    <n v="37007"/>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7"/>
    <m/>
    <m/>
    <m/>
    <m/>
    <n v="15.8"/>
    <n v="23.93"/>
    <m/>
    <m/>
    <n v="0"/>
    <n v="3.07"/>
    <n v="3.07"/>
    <n v="39.729999999999997"/>
    <n v="42.8"/>
  </r>
  <r>
    <n v="27"/>
    <n v="106"/>
    <s v="Quinsam R"/>
    <s v="OPS"/>
    <s v="124"/>
    <s v="Chinook"/>
    <s v="3"/>
    <x v="0"/>
    <x v="1"/>
    <n v="106"/>
    <x v="11"/>
    <s v="CK-29"/>
    <s v="EAST VANCOUVER ISLAND-NORTH_FA_0.x"/>
    <s v="M"/>
    <s v="H"/>
    <n v="106"/>
    <s v="Quinsam River H"/>
    <n v="291"/>
    <s v="Quinsam Lk"/>
    <s v="JNST"/>
    <s v="F"/>
    <x v="3"/>
    <s v="184877"/>
    <n v="0"/>
    <s v="184877"/>
    <n v="2018"/>
    <s v="20180508"/>
    <s v="20180508"/>
    <n v="76"/>
    <n v="4.1399999999999997"/>
    <m/>
    <s v="CWT"/>
    <s v="B"/>
    <s v="Y"/>
    <s v="Y"/>
    <s v="Y"/>
    <s v="N"/>
    <n v="7.3000000000000001E-3"/>
    <x v="0"/>
    <n v="20003"/>
    <n v="107684"/>
    <x v="1"/>
    <n v="37007"/>
    <x v="3"/>
    <m/>
    <m/>
    <m/>
    <m/>
    <m/>
    <m/>
    <m/>
    <m/>
    <m/>
    <m/>
    <m/>
    <m/>
    <m/>
    <m/>
    <m/>
    <m/>
    <m/>
    <m/>
    <m/>
    <m/>
    <m/>
    <m/>
    <m/>
    <m/>
    <m/>
    <m/>
    <n v="23.2"/>
    <m/>
    <n v="17.600000000000001"/>
    <m/>
    <m/>
    <m/>
    <m/>
    <m/>
    <m/>
    <m/>
    <m/>
    <m/>
    <m/>
    <m/>
    <m/>
    <m/>
    <m/>
    <m/>
    <m/>
    <m/>
    <m/>
    <m/>
    <m/>
    <m/>
    <m/>
    <m/>
    <m/>
    <m/>
    <m/>
    <m/>
    <m/>
    <m/>
    <m/>
    <m/>
    <m/>
    <m/>
    <m/>
    <m/>
    <m/>
    <m/>
    <m/>
    <m/>
    <m/>
    <m/>
    <m/>
    <m/>
    <m/>
    <m/>
    <m/>
    <m/>
    <m/>
    <m/>
    <m/>
    <m/>
    <m/>
    <m/>
    <m/>
    <m/>
    <m/>
    <m/>
    <m/>
    <m/>
    <m/>
    <m/>
    <m/>
    <m/>
    <m/>
    <m/>
    <m/>
    <m/>
    <m/>
    <m/>
    <m/>
    <m/>
    <m/>
    <m/>
    <m/>
    <m/>
    <m/>
    <m/>
    <m/>
    <m/>
    <m/>
    <m/>
    <m/>
    <m/>
    <m/>
    <m/>
    <m/>
    <m/>
    <m/>
    <m/>
    <m/>
    <m/>
    <m/>
    <m/>
    <m/>
    <m/>
    <m/>
    <m/>
    <m/>
    <m/>
    <m/>
    <m/>
    <m/>
    <m/>
    <m/>
    <m/>
    <m/>
    <m/>
    <m/>
    <m/>
    <m/>
    <m/>
    <m/>
    <m/>
    <m/>
    <m/>
    <m/>
    <m/>
    <m/>
    <n v="22.61"/>
    <m/>
    <m/>
    <m/>
    <m/>
    <m/>
    <m/>
    <m/>
    <m/>
    <m/>
    <m/>
    <m/>
    <n v="71.12"/>
    <m/>
    <m/>
    <m/>
    <n v="9.58"/>
    <n v="61.59"/>
    <n v="86.33"/>
    <m/>
    <m/>
    <n v="63.41"/>
    <n v="80.7"/>
    <n v="144.11000000000001"/>
    <n v="147.91999999999999"/>
    <n v="292.03000000000003"/>
  </r>
  <r>
    <n v="27"/>
    <n v="106"/>
    <s v="Quinsam R"/>
    <s v="OPS"/>
    <s v="124"/>
    <s v="Chinook"/>
    <s v="3"/>
    <x v="0"/>
    <x v="1"/>
    <n v="106"/>
    <x v="11"/>
    <s v="CK-29"/>
    <s v="EAST VANCOUVER ISLAND-NORTH_FA_0.x"/>
    <s v="M"/>
    <s v="H"/>
    <n v="106"/>
    <s v="Quinsam River H"/>
    <n v="291"/>
    <s v="Quinsam Lk"/>
    <s v="JNST"/>
    <s v="F"/>
    <x v="3"/>
    <s v="184877"/>
    <n v="0"/>
    <s v="184877"/>
    <n v="2018"/>
    <s v="20180508"/>
    <s v="20180508"/>
    <n v="76"/>
    <n v="4.1399999999999997"/>
    <m/>
    <s v="CWT"/>
    <s v="B"/>
    <s v="Y"/>
    <s v="Y"/>
    <s v="Y"/>
    <s v="N"/>
    <n v="7.3000000000000001E-3"/>
    <x v="0"/>
    <n v="20003"/>
    <n v="107684"/>
    <x v="2"/>
    <n v="37007"/>
    <x v="4"/>
    <m/>
    <m/>
    <m/>
    <m/>
    <m/>
    <m/>
    <m/>
    <m/>
    <m/>
    <m/>
    <m/>
    <m/>
    <m/>
    <m/>
    <m/>
    <m/>
    <m/>
    <m/>
    <m/>
    <m/>
    <m/>
    <m/>
    <m/>
    <m/>
    <m/>
    <m/>
    <m/>
    <m/>
    <n v="22.07"/>
    <m/>
    <m/>
    <m/>
    <m/>
    <m/>
    <m/>
    <m/>
    <m/>
    <m/>
    <m/>
    <m/>
    <m/>
    <m/>
    <m/>
    <m/>
    <m/>
    <m/>
    <m/>
    <m/>
    <m/>
    <m/>
    <m/>
    <m/>
    <m/>
    <m/>
    <m/>
    <m/>
    <m/>
    <m/>
    <m/>
    <m/>
    <m/>
    <m/>
    <m/>
    <m/>
    <m/>
    <m/>
    <m/>
    <m/>
    <m/>
    <m/>
    <m/>
    <m/>
    <m/>
    <m/>
    <m/>
    <m/>
    <m/>
    <m/>
    <m/>
    <m/>
    <m/>
    <m/>
    <m/>
    <m/>
    <m/>
    <m/>
    <m/>
    <m/>
    <m/>
    <m/>
    <m/>
    <m/>
    <m/>
    <m/>
    <m/>
    <m/>
    <m/>
    <m/>
    <m/>
    <m/>
    <m/>
    <m/>
    <m/>
    <m/>
    <m/>
    <m/>
    <m/>
    <m/>
    <m/>
    <m/>
    <m/>
    <m/>
    <m/>
    <m/>
    <m/>
    <m/>
    <m/>
    <m/>
    <m/>
    <m/>
    <m/>
    <m/>
    <m/>
    <m/>
    <m/>
    <m/>
    <m/>
    <m/>
    <m/>
    <m/>
    <m/>
    <m/>
    <m/>
    <m/>
    <m/>
    <m/>
    <m/>
    <m/>
    <m/>
    <m/>
    <m/>
    <m/>
    <m/>
    <m/>
    <m/>
    <m/>
    <m/>
    <m/>
    <m/>
    <m/>
    <m/>
    <m/>
    <m/>
    <m/>
    <m/>
    <m/>
    <m/>
    <m/>
    <m/>
    <m/>
    <m/>
    <m/>
    <m/>
    <m/>
    <n v="21.74"/>
    <n v="16.47"/>
    <n v="0.89"/>
    <m/>
    <n v="22.07"/>
    <n v="0"/>
    <n v="22.07"/>
    <n v="39.1"/>
    <n v="61.17"/>
  </r>
  <r>
    <n v="27"/>
    <n v="106"/>
    <s v="Quinsam R"/>
    <s v="OPS"/>
    <s v="124"/>
    <s v="Chinook"/>
    <s v="3"/>
    <x v="0"/>
    <x v="1"/>
    <n v="106"/>
    <x v="11"/>
    <s v="CK-29"/>
    <s v="EAST VANCOUVER ISLAND-NORTH_FA_0.x"/>
    <s v="M"/>
    <s v="H"/>
    <n v="106"/>
    <s v="Quinsam River H"/>
    <n v="291"/>
    <s v="Quinsam Lk"/>
    <s v="JNST"/>
    <s v="F"/>
    <x v="3"/>
    <s v="184878"/>
    <n v="0"/>
    <s v="184878"/>
    <n v="2018"/>
    <s v="20180508"/>
    <s v="20180508"/>
    <n v="76"/>
    <n v="4.1399999999999997"/>
    <m/>
    <s v="CWT"/>
    <s v="B"/>
    <s v="Y"/>
    <s v="Y"/>
    <s v="Y"/>
    <s v="N"/>
    <n v="5.8999999999999999E-3"/>
    <x v="0"/>
    <n v="20141"/>
    <n v="108268"/>
    <x v="0"/>
    <n v="37006"/>
    <x v="2"/>
    <m/>
    <m/>
    <m/>
    <m/>
    <m/>
    <m/>
    <m/>
    <m/>
    <m/>
    <m/>
    <m/>
    <m/>
    <m/>
    <m/>
    <m/>
    <m/>
    <m/>
    <m/>
    <m/>
    <m/>
    <m/>
    <m/>
    <m/>
    <m/>
    <m/>
    <m/>
    <m/>
    <m/>
    <m/>
    <m/>
    <m/>
    <m/>
    <m/>
    <m/>
    <m/>
    <m/>
    <m/>
    <m/>
    <m/>
    <m/>
    <m/>
    <m/>
    <m/>
    <m/>
    <m/>
    <m/>
    <m/>
    <m/>
    <m/>
    <n v="42.95"/>
    <m/>
    <m/>
    <m/>
    <m/>
    <m/>
    <m/>
    <m/>
    <m/>
    <m/>
    <m/>
    <m/>
    <m/>
    <m/>
    <m/>
    <m/>
    <m/>
    <m/>
    <m/>
    <m/>
    <m/>
    <m/>
    <m/>
    <m/>
    <m/>
    <m/>
    <m/>
    <m/>
    <m/>
    <m/>
    <m/>
    <m/>
    <m/>
    <m/>
    <m/>
    <m/>
    <m/>
    <m/>
    <m/>
    <m/>
    <m/>
    <m/>
    <m/>
    <m/>
    <m/>
    <m/>
    <m/>
    <m/>
    <m/>
    <m/>
    <m/>
    <m/>
    <m/>
    <m/>
    <m/>
    <m/>
    <m/>
    <m/>
    <m/>
    <m/>
    <m/>
    <m/>
    <m/>
    <m/>
    <m/>
    <m/>
    <m/>
    <m/>
    <m/>
    <m/>
    <m/>
    <m/>
    <m/>
    <m/>
    <m/>
    <m/>
    <m/>
    <m/>
    <m/>
    <m/>
    <m/>
    <m/>
    <m/>
    <m/>
    <m/>
    <m/>
    <m/>
    <m/>
    <m/>
    <m/>
    <m/>
    <m/>
    <m/>
    <m/>
    <m/>
    <m/>
    <m/>
    <m/>
    <m/>
    <m/>
    <m/>
    <m/>
    <m/>
    <m/>
    <m/>
    <m/>
    <m/>
    <m/>
    <m/>
    <m/>
    <m/>
    <m/>
    <m/>
    <m/>
    <m/>
    <n v="15.78"/>
    <n v="23.89"/>
    <m/>
    <m/>
    <n v="42.95"/>
    <n v="0"/>
    <n v="42.95"/>
    <n v="39.67"/>
    <n v="82.62"/>
  </r>
  <r>
    <n v="27"/>
    <n v="106"/>
    <s v="Quinsam R"/>
    <s v="OPS"/>
    <s v="124"/>
    <s v="Chinook"/>
    <s v="3"/>
    <x v="0"/>
    <x v="1"/>
    <n v="106"/>
    <x v="11"/>
    <s v="CK-29"/>
    <s v="EAST VANCOUVER ISLAND-NORTH_FA_0.x"/>
    <s v="M"/>
    <s v="H"/>
    <n v="106"/>
    <s v="Quinsam River H"/>
    <n v="291"/>
    <s v="Quinsam Lk"/>
    <s v="JNST"/>
    <s v="F"/>
    <x v="3"/>
    <s v="184878"/>
    <n v="0"/>
    <s v="184878"/>
    <n v="2018"/>
    <s v="20180508"/>
    <s v="20180508"/>
    <n v="76"/>
    <n v="4.1399999999999997"/>
    <m/>
    <s v="CWT"/>
    <s v="B"/>
    <s v="Y"/>
    <s v="Y"/>
    <s v="Y"/>
    <s v="N"/>
    <n v="5.8999999999999999E-3"/>
    <x v="0"/>
    <n v="20141"/>
    <n v="108268"/>
    <x v="1"/>
    <n v="37006"/>
    <x v="3"/>
    <m/>
    <m/>
    <m/>
    <m/>
    <m/>
    <m/>
    <m/>
    <m/>
    <m/>
    <m/>
    <m/>
    <m/>
    <m/>
    <m/>
    <m/>
    <m/>
    <m/>
    <m/>
    <m/>
    <m/>
    <m/>
    <m/>
    <m/>
    <m/>
    <m/>
    <m/>
    <m/>
    <m/>
    <m/>
    <m/>
    <m/>
    <m/>
    <m/>
    <m/>
    <m/>
    <m/>
    <m/>
    <m/>
    <m/>
    <m/>
    <m/>
    <m/>
    <m/>
    <m/>
    <m/>
    <m/>
    <m/>
    <m/>
    <m/>
    <n v="45.48"/>
    <m/>
    <m/>
    <m/>
    <m/>
    <m/>
    <m/>
    <m/>
    <m/>
    <m/>
    <m/>
    <m/>
    <m/>
    <m/>
    <m/>
    <m/>
    <m/>
    <m/>
    <m/>
    <m/>
    <m/>
    <m/>
    <m/>
    <m/>
    <m/>
    <m/>
    <m/>
    <m/>
    <m/>
    <m/>
    <m/>
    <m/>
    <m/>
    <m/>
    <m/>
    <m/>
    <m/>
    <m/>
    <m/>
    <m/>
    <m/>
    <m/>
    <m/>
    <m/>
    <m/>
    <m/>
    <m/>
    <m/>
    <m/>
    <m/>
    <m/>
    <m/>
    <m/>
    <m/>
    <m/>
    <m/>
    <m/>
    <m/>
    <m/>
    <m/>
    <m/>
    <m/>
    <m/>
    <m/>
    <m/>
    <m/>
    <m/>
    <m/>
    <m/>
    <m/>
    <m/>
    <m/>
    <m/>
    <m/>
    <m/>
    <m/>
    <m/>
    <m/>
    <m/>
    <m/>
    <m/>
    <m/>
    <m/>
    <m/>
    <m/>
    <m/>
    <m/>
    <n v="22.79"/>
    <m/>
    <m/>
    <m/>
    <m/>
    <m/>
    <m/>
    <m/>
    <m/>
    <m/>
    <m/>
    <m/>
    <m/>
    <m/>
    <m/>
    <m/>
    <m/>
    <m/>
    <m/>
    <m/>
    <m/>
    <m/>
    <m/>
    <n v="56.12"/>
    <m/>
    <m/>
    <m/>
    <m/>
    <n v="62.48"/>
    <n v="60.53"/>
    <m/>
    <m/>
    <n v="68.27"/>
    <n v="56.12"/>
    <n v="124.39"/>
    <n v="123.01"/>
    <n v="247.39999999999998"/>
  </r>
  <r>
    <n v="27"/>
    <n v="106"/>
    <s v="Quinsam R"/>
    <s v="OPS"/>
    <s v="124"/>
    <s v="Chinook"/>
    <s v="3"/>
    <x v="0"/>
    <x v="1"/>
    <n v="106"/>
    <x v="11"/>
    <s v="CK-29"/>
    <s v="EAST VANCOUVER ISLAND-NORTH_FA_0.x"/>
    <s v="M"/>
    <s v="H"/>
    <n v="106"/>
    <s v="Quinsam River H"/>
    <n v="291"/>
    <s v="Quinsam Lk"/>
    <s v="JNST"/>
    <s v="F"/>
    <x v="3"/>
    <s v="184878"/>
    <n v="0"/>
    <s v="184878"/>
    <n v="2018"/>
    <s v="20180508"/>
    <s v="20180508"/>
    <n v="76"/>
    <n v="4.1399999999999997"/>
    <m/>
    <s v="CWT"/>
    <s v="B"/>
    <s v="Y"/>
    <s v="Y"/>
    <s v="Y"/>
    <s v="N"/>
    <n v="5.8999999999999999E-3"/>
    <x v="0"/>
    <n v="20141"/>
    <n v="108268"/>
    <x v="2"/>
    <n v="37006"/>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88"/>
    <m/>
    <m/>
    <m/>
    <m/>
    <n v="5.4"/>
    <n v="8.34"/>
    <n v="0.89"/>
    <m/>
    <n v="0"/>
    <n v="16.88"/>
    <n v="16.88"/>
    <n v="14.63"/>
    <n v="31.51"/>
  </r>
  <r>
    <n v="27"/>
    <n v="106"/>
    <s v="Quinsam R"/>
    <s v="OPS"/>
    <s v="124"/>
    <s v="Chinook"/>
    <s v="3"/>
    <x v="0"/>
    <x v="1"/>
    <n v="106"/>
    <x v="11"/>
    <s v="CK-29"/>
    <s v="EAST VANCOUVER ISLAND-NORTH_FA_0.x"/>
    <s v="M"/>
    <s v="H"/>
    <n v="106"/>
    <s v="Quinsam River H"/>
    <n v="106"/>
    <s v="Quinsam R"/>
    <s v="JNST"/>
    <s v="S"/>
    <x v="1"/>
    <s v="181598"/>
    <n v="0"/>
    <s v="181598"/>
    <n v="2018"/>
    <s v="20180502"/>
    <s v="20180502"/>
    <m/>
    <n v="5.65"/>
    <m/>
    <s v="CWT"/>
    <s v="P"/>
    <s v="Y"/>
    <s v="Y"/>
    <s v="Y"/>
    <s v="Y"/>
    <n v="4.7000000000000002E-3"/>
    <x v="0"/>
    <n v="74664"/>
    <n v="330755"/>
    <x v="4"/>
    <n v="37013"/>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7"/>
    <n v="2.92"/>
    <m/>
    <m/>
    <n v="0"/>
    <n v="0"/>
    <n v="0"/>
    <n v="5.19"/>
    <n v="5.1899999999999995"/>
  </r>
  <r>
    <n v="27"/>
    <n v="106"/>
    <s v="Quinsam R"/>
    <s v="OPS"/>
    <s v="124"/>
    <s v="Chinook"/>
    <s v="3"/>
    <x v="0"/>
    <x v="1"/>
    <n v="106"/>
    <x v="11"/>
    <s v="CK-29"/>
    <s v="EAST VANCOUVER ISLAND-NORTH_FA_0.x"/>
    <s v="M"/>
    <s v="H"/>
    <n v="106"/>
    <s v="Quinsam River H"/>
    <n v="106"/>
    <s v="Quinsam R"/>
    <s v="JNST"/>
    <s v="S"/>
    <x v="1"/>
    <s v="181598"/>
    <n v="0"/>
    <s v="181598"/>
    <n v="2018"/>
    <s v="20180502"/>
    <s v="20180502"/>
    <m/>
    <n v="5.65"/>
    <m/>
    <s v="CWT"/>
    <s v="P"/>
    <s v="Y"/>
    <s v="Y"/>
    <s v="Y"/>
    <s v="Y"/>
    <n v="4.7000000000000002E-3"/>
    <x v="0"/>
    <n v="74664"/>
    <n v="330755"/>
    <x v="0"/>
    <n v="37013"/>
    <x v="2"/>
    <m/>
    <m/>
    <m/>
    <m/>
    <m/>
    <m/>
    <m/>
    <m/>
    <m/>
    <m/>
    <m/>
    <m/>
    <m/>
    <m/>
    <m/>
    <m/>
    <m/>
    <m/>
    <m/>
    <m/>
    <m/>
    <m/>
    <m/>
    <m/>
    <m/>
    <m/>
    <m/>
    <m/>
    <m/>
    <m/>
    <m/>
    <m/>
    <m/>
    <m/>
    <m/>
    <m/>
    <m/>
    <m/>
    <m/>
    <m/>
    <m/>
    <m/>
    <m/>
    <m/>
    <m/>
    <m/>
    <m/>
    <m/>
    <m/>
    <m/>
    <m/>
    <m/>
    <m/>
    <m/>
    <m/>
    <m/>
    <m/>
    <m/>
    <m/>
    <m/>
    <m/>
    <m/>
    <m/>
    <m/>
    <m/>
    <m/>
    <m/>
    <m/>
    <m/>
    <m/>
    <m/>
    <m/>
    <m/>
    <m/>
    <m/>
    <m/>
    <m/>
    <m/>
    <m/>
    <m/>
    <m/>
    <m/>
    <m/>
    <m/>
    <m/>
    <m/>
    <m/>
    <m/>
    <m/>
    <m/>
    <m/>
    <m/>
    <m/>
    <m/>
    <m/>
    <m/>
    <m/>
    <m/>
    <m/>
    <m/>
    <m/>
    <m/>
    <m/>
    <m/>
    <m/>
    <m/>
    <m/>
    <m/>
    <m/>
    <m/>
    <m/>
    <m/>
    <m/>
    <m/>
    <m/>
    <m/>
    <m/>
    <m/>
    <m/>
    <m/>
    <m/>
    <m/>
    <m/>
    <n v="62.51"/>
    <m/>
    <m/>
    <m/>
    <m/>
    <m/>
    <m/>
    <m/>
    <n v="62.51"/>
    <m/>
    <m/>
    <m/>
    <m/>
    <m/>
    <m/>
    <m/>
    <m/>
    <m/>
    <m/>
    <m/>
    <m/>
    <m/>
    <m/>
    <m/>
    <n v="25.83"/>
    <m/>
    <m/>
    <m/>
    <m/>
    <m/>
    <m/>
    <m/>
    <m/>
    <m/>
    <m/>
    <m/>
    <n v="36.72"/>
    <m/>
    <m/>
    <m/>
    <m/>
    <n v="63.16"/>
    <n v="95.64"/>
    <m/>
    <m/>
    <n v="150.85"/>
    <n v="36.72"/>
    <n v="187.57"/>
    <n v="158.80000000000001"/>
    <n v="346.37"/>
  </r>
  <r>
    <n v="27"/>
    <n v="106"/>
    <s v="Quinsam R"/>
    <s v="OPS"/>
    <s v="124"/>
    <s v="Chinook"/>
    <s v="3"/>
    <x v="0"/>
    <x v="1"/>
    <n v="106"/>
    <x v="11"/>
    <s v="CK-29"/>
    <s v="EAST VANCOUVER ISLAND-NORTH_FA_0.x"/>
    <s v="M"/>
    <s v="H"/>
    <n v="106"/>
    <s v="Quinsam River H"/>
    <n v="106"/>
    <s v="Quinsam R"/>
    <s v="JNST"/>
    <s v="S"/>
    <x v="1"/>
    <s v="181598"/>
    <n v="0"/>
    <s v="181598"/>
    <n v="2018"/>
    <s v="20180502"/>
    <s v="20180502"/>
    <m/>
    <n v="5.65"/>
    <m/>
    <s v="CWT"/>
    <s v="P"/>
    <s v="Y"/>
    <s v="Y"/>
    <s v="Y"/>
    <s v="Y"/>
    <n v="4.7000000000000002E-3"/>
    <x v="0"/>
    <n v="74664"/>
    <n v="330755"/>
    <x v="1"/>
    <n v="37013"/>
    <x v="3"/>
    <m/>
    <m/>
    <m/>
    <m/>
    <m/>
    <m/>
    <m/>
    <m/>
    <m/>
    <m/>
    <m/>
    <m/>
    <m/>
    <n v="22.9"/>
    <n v="12.85"/>
    <m/>
    <m/>
    <m/>
    <m/>
    <m/>
    <m/>
    <m/>
    <m/>
    <m/>
    <m/>
    <m/>
    <m/>
    <m/>
    <m/>
    <m/>
    <m/>
    <m/>
    <m/>
    <m/>
    <m/>
    <m/>
    <m/>
    <m/>
    <m/>
    <m/>
    <m/>
    <m/>
    <m/>
    <m/>
    <m/>
    <m/>
    <m/>
    <m/>
    <m/>
    <n v="73.900000000000006"/>
    <m/>
    <m/>
    <m/>
    <m/>
    <m/>
    <m/>
    <m/>
    <m/>
    <m/>
    <m/>
    <m/>
    <m/>
    <m/>
    <m/>
    <m/>
    <m/>
    <m/>
    <m/>
    <m/>
    <m/>
    <m/>
    <m/>
    <m/>
    <m/>
    <m/>
    <m/>
    <m/>
    <m/>
    <m/>
    <m/>
    <m/>
    <m/>
    <m/>
    <m/>
    <m/>
    <m/>
    <m/>
    <m/>
    <m/>
    <m/>
    <m/>
    <m/>
    <m/>
    <m/>
    <m/>
    <m/>
    <m/>
    <m/>
    <m/>
    <m/>
    <m/>
    <m/>
    <m/>
    <m/>
    <m/>
    <m/>
    <m/>
    <m/>
    <m/>
    <m/>
    <m/>
    <m/>
    <m/>
    <m/>
    <m/>
    <m/>
    <m/>
    <m/>
    <m/>
    <m/>
    <m/>
    <m/>
    <m/>
    <m/>
    <m/>
    <m/>
    <m/>
    <m/>
    <m/>
    <m/>
    <m/>
    <m/>
    <m/>
    <m/>
    <m/>
    <m/>
    <n v="18.78"/>
    <m/>
    <m/>
    <m/>
    <m/>
    <m/>
    <m/>
    <m/>
    <m/>
    <m/>
    <m/>
    <m/>
    <m/>
    <m/>
    <m/>
    <m/>
    <m/>
    <m/>
    <m/>
    <m/>
    <m/>
    <m/>
    <m/>
    <n v="31.71"/>
    <m/>
    <m/>
    <m/>
    <m/>
    <n v="98"/>
    <n v="295.95999999999998"/>
    <m/>
    <m/>
    <n v="128.43"/>
    <n v="31.71"/>
    <n v="160.13999999999999"/>
    <n v="393.96"/>
    <n v="554.09999999999991"/>
  </r>
  <r>
    <n v="27"/>
    <n v="106"/>
    <s v="Quinsam R"/>
    <s v="OPS"/>
    <s v="124"/>
    <s v="Chinook"/>
    <s v="3"/>
    <x v="0"/>
    <x v="1"/>
    <n v="106"/>
    <x v="11"/>
    <s v="CK-29"/>
    <s v="EAST VANCOUVER ISLAND-NORTH_FA_0.x"/>
    <s v="M"/>
    <s v="H"/>
    <n v="106"/>
    <s v="Quinsam River H"/>
    <n v="106"/>
    <s v="Quinsam R"/>
    <s v="JNST"/>
    <s v="S"/>
    <x v="1"/>
    <s v="181598"/>
    <n v="0"/>
    <s v="181598"/>
    <n v="2018"/>
    <s v="20180502"/>
    <s v="20180502"/>
    <m/>
    <n v="5.65"/>
    <m/>
    <s v="CWT"/>
    <s v="P"/>
    <s v="Y"/>
    <s v="Y"/>
    <s v="Y"/>
    <s v="Y"/>
    <n v="4.7000000000000002E-3"/>
    <x v="0"/>
    <n v="74664"/>
    <n v="330755"/>
    <x v="2"/>
    <n v="37013"/>
    <x v="4"/>
    <m/>
    <m/>
    <m/>
    <m/>
    <m/>
    <m/>
    <m/>
    <m/>
    <m/>
    <m/>
    <m/>
    <m/>
    <m/>
    <n v="14.26"/>
    <m/>
    <m/>
    <m/>
    <m/>
    <m/>
    <m/>
    <m/>
    <m/>
    <m/>
    <m/>
    <m/>
    <m/>
    <m/>
    <m/>
    <m/>
    <m/>
    <m/>
    <m/>
    <m/>
    <m/>
    <n v="18.16"/>
    <m/>
    <m/>
    <m/>
    <m/>
    <m/>
    <m/>
    <m/>
    <m/>
    <m/>
    <m/>
    <m/>
    <m/>
    <m/>
    <m/>
    <m/>
    <m/>
    <m/>
    <m/>
    <m/>
    <m/>
    <m/>
    <m/>
    <m/>
    <m/>
    <m/>
    <m/>
    <m/>
    <m/>
    <m/>
    <m/>
    <m/>
    <m/>
    <m/>
    <m/>
    <m/>
    <m/>
    <m/>
    <m/>
    <m/>
    <m/>
    <m/>
    <m/>
    <m/>
    <m/>
    <m/>
    <m/>
    <m/>
    <m/>
    <m/>
    <m/>
    <m/>
    <m/>
    <m/>
    <m/>
    <m/>
    <m/>
    <m/>
    <m/>
    <m/>
    <m/>
    <m/>
    <m/>
    <m/>
    <m/>
    <m/>
    <m/>
    <m/>
    <m/>
    <m/>
    <m/>
    <m/>
    <m/>
    <m/>
    <m/>
    <m/>
    <m/>
    <m/>
    <m/>
    <m/>
    <m/>
    <m/>
    <m/>
    <m/>
    <m/>
    <m/>
    <m/>
    <m/>
    <m/>
    <m/>
    <m/>
    <m/>
    <m/>
    <m/>
    <m/>
    <m/>
    <m/>
    <m/>
    <m/>
    <m/>
    <m/>
    <m/>
    <m/>
    <m/>
    <m/>
    <m/>
    <m/>
    <m/>
    <m/>
    <m/>
    <m/>
    <m/>
    <m/>
    <m/>
    <m/>
    <m/>
    <m/>
    <m/>
    <m/>
    <m/>
    <m/>
    <m/>
    <m/>
    <m/>
    <m/>
    <n v="6.33"/>
    <m/>
    <m/>
    <m/>
    <m/>
    <n v="31.23"/>
    <n v="24.78"/>
    <m/>
    <m/>
    <n v="32.42"/>
    <n v="6.33"/>
    <n v="38.75"/>
    <n v="56.01"/>
    <n v="94.76"/>
  </r>
  <r>
    <n v="27"/>
    <n v="106"/>
    <s v="Quinsam R"/>
    <s v="OPS"/>
    <s v="124"/>
    <s v="Chinook"/>
    <s v="3"/>
    <x v="0"/>
    <x v="1"/>
    <n v="106"/>
    <x v="11"/>
    <s v="CK-29"/>
    <s v="EAST VANCOUVER ISLAND-NORTH_FA_0.x"/>
    <s v="M"/>
    <s v="H"/>
    <n v="106"/>
    <s v="Quinsam River H"/>
    <n v="106"/>
    <s v="Quinsam R"/>
    <s v="JNST"/>
    <s v="S"/>
    <x v="1"/>
    <s v="181599"/>
    <n v="0"/>
    <s v="181599"/>
    <n v="2018"/>
    <s v="20180502"/>
    <s v="20180502"/>
    <m/>
    <n v="5.61"/>
    <m/>
    <s v="CWT"/>
    <s v="P"/>
    <s v="Y"/>
    <s v="Y"/>
    <s v="Y"/>
    <s v="Y"/>
    <n v="2.5000000000000001E-3"/>
    <x v="0"/>
    <n v="74831"/>
    <n v="335015"/>
    <x v="4"/>
    <n v="37012"/>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
    <m/>
    <m/>
    <m/>
    <m/>
    <n v="1.93"/>
    <n v="2.58"/>
    <m/>
    <m/>
    <n v="0"/>
    <n v="2.1"/>
    <n v="2.1"/>
    <n v="4.51"/>
    <n v="6.61"/>
  </r>
  <r>
    <n v="27"/>
    <n v="106"/>
    <s v="Quinsam R"/>
    <s v="OPS"/>
    <s v="124"/>
    <s v="Chinook"/>
    <s v="3"/>
    <x v="0"/>
    <x v="1"/>
    <n v="106"/>
    <x v="11"/>
    <s v="CK-29"/>
    <s v="EAST VANCOUVER ISLAND-NORTH_FA_0.x"/>
    <s v="M"/>
    <s v="H"/>
    <n v="106"/>
    <s v="Quinsam River H"/>
    <n v="106"/>
    <s v="Quinsam R"/>
    <s v="JNST"/>
    <s v="S"/>
    <x v="1"/>
    <s v="181599"/>
    <n v="0"/>
    <s v="181599"/>
    <n v="2018"/>
    <s v="20180502"/>
    <s v="20180502"/>
    <m/>
    <n v="5.61"/>
    <m/>
    <s v="CWT"/>
    <s v="P"/>
    <s v="Y"/>
    <s v="Y"/>
    <s v="Y"/>
    <s v="Y"/>
    <n v="2.5000000000000001E-3"/>
    <x v="0"/>
    <n v="74831"/>
    <n v="335015"/>
    <x v="0"/>
    <n v="37012"/>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0.380000000000003"/>
    <m/>
    <m/>
    <m/>
    <m/>
    <n v="51.82"/>
    <n v="119.67"/>
    <n v="1.68"/>
    <m/>
    <n v="0"/>
    <n v="40.380000000000003"/>
    <n v="40.380000000000003"/>
    <n v="173.17"/>
    <n v="213.55"/>
  </r>
  <r>
    <n v="27"/>
    <n v="106"/>
    <s v="Quinsam R"/>
    <s v="OPS"/>
    <s v="124"/>
    <s v="Chinook"/>
    <s v="3"/>
    <x v="0"/>
    <x v="1"/>
    <n v="106"/>
    <x v="11"/>
    <s v="CK-29"/>
    <s v="EAST VANCOUVER ISLAND-NORTH_FA_0.x"/>
    <s v="M"/>
    <s v="H"/>
    <n v="106"/>
    <s v="Quinsam River H"/>
    <n v="106"/>
    <s v="Quinsam R"/>
    <s v="JNST"/>
    <s v="S"/>
    <x v="1"/>
    <s v="181599"/>
    <n v="0"/>
    <s v="181599"/>
    <n v="2018"/>
    <s v="20180502"/>
    <s v="20180502"/>
    <m/>
    <n v="5.61"/>
    <m/>
    <s v="CWT"/>
    <s v="P"/>
    <s v="Y"/>
    <s v="Y"/>
    <s v="Y"/>
    <s v="Y"/>
    <n v="2.5000000000000001E-3"/>
    <x v="0"/>
    <n v="74831"/>
    <n v="335015"/>
    <x v="1"/>
    <n v="37012"/>
    <x v="3"/>
    <m/>
    <m/>
    <m/>
    <m/>
    <m/>
    <m/>
    <m/>
    <m/>
    <m/>
    <m/>
    <m/>
    <m/>
    <m/>
    <n v="23.15"/>
    <m/>
    <m/>
    <m/>
    <m/>
    <m/>
    <m/>
    <m/>
    <m/>
    <m/>
    <m/>
    <m/>
    <m/>
    <m/>
    <m/>
    <n v="29.28"/>
    <m/>
    <m/>
    <m/>
    <m/>
    <m/>
    <m/>
    <m/>
    <m/>
    <m/>
    <m/>
    <m/>
    <m/>
    <m/>
    <m/>
    <m/>
    <m/>
    <m/>
    <m/>
    <m/>
    <m/>
    <n v="112.02"/>
    <m/>
    <m/>
    <m/>
    <m/>
    <m/>
    <m/>
    <m/>
    <m/>
    <m/>
    <m/>
    <m/>
    <m/>
    <m/>
    <m/>
    <m/>
    <m/>
    <m/>
    <m/>
    <m/>
    <m/>
    <m/>
    <m/>
    <m/>
    <m/>
    <m/>
    <m/>
    <m/>
    <m/>
    <m/>
    <m/>
    <m/>
    <m/>
    <m/>
    <m/>
    <m/>
    <m/>
    <m/>
    <m/>
    <m/>
    <m/>
    <m/>
    <m/>
    <m/>
    <m/>
    <m/>
    <m/>
    <m/>
    <m/>
    <m/>
    <m/>
    <m/>
    <m/>
    <m/>
    <m/>
    <m/>
    <m/>
    <m/>
    <m/>
    <m/>
    <m/>
    <m/>
    <m/>
    <m/>
    <m/>
    <m/>
    <m/>
    <m/>
    <m/>
    <m/>
    <m/>
    <m/>
    <m/>
    <m/>
    <m/>
    <m/>
    <m/>
    <m/>
    <m/>
    <m/>
    <m/>
    <m/>
    <n v="40.29"/>
    <m/>
    <m/>
    <m/>
    <m/>
    <m/>
    <m/>
    <m/>
    <m/>
    <m/>
    <m/>
    <m/>
    <m/>
    <m/>
    <m/>
    <m/>
    <n v="37.6"/>
    <m/>
    <m/>
    <m/>
    <m/>
    <m/>
    <m/>
    <m/>
    <m/>
    <m/>
    <m/>
    <m/>
    <n v="86.99"/>
    <m/>
    <m/>
    <m/>
    <m/>
    <n v="119.72"/>
    <n v="293.37"/>
    <m/>
    <m/>
    <n v="242.34"/>
    <n v="86.99"/>
    <n v="329.33"/>
    <n v="413.09"/>
    <n v="742.42000000000007"/>
  </r>
  <r>
    <n v="27"/>
    <n v="106"/>
    <s v="Quinsam R"/>
    <s v="OPS"/>
    <s v="124"/>
    <s v="Chinook"/>
    <s v="3"/>
    <x v="0"/>
    <x v="1"/>
    <n v="106"/>
    <x v="11"/>
    <s v="CK-29"/>
    <s v="EAST VANCOUVER ISLAND-NORTH_FA_0.x"/>
    <s v="M"/>
    <s v="H"/>
    <n v="106"/>
    <s v="Quinsam River H"/>
    <n v="106"/>
    <s v="Quinsam R"/>
    <s v="JNST"/>
    <s v="S"/>
    <x v="1"/>
    <s v="181599"/>
    <n v="0"/>
    <s v="181599"/>
    <n v="2018"/>
    <s v="20180502"/>
    <s v="20180502"/>
    <m/>
    <n v="5.61"/>
    <m/>
    <s v="CWT"/>
    <s v="P"/>
    <s v="Y"/>
    <s v="Y"/>
    <s v="Y"/>
    <s v="Y"/>
    <n v="2.5000000000000001E-3"/>
    <x v="0"/>
    <n v="74831"/>
    <n v="335015"/>
    <x v="2"/>
    <n v="37012"/>
    <x v="4"/>
    <m/>
    <m/>
    <m/>
    <m/>
    <m/>
    <m/>
    <m/>
    <m/>
    <m/>
    <m/>
    <m/>
    <m/>
    <m/>
    <m/>
    <m/>
    <m/>
    <m/>
    <m/>
    <m/>
    <m/>
    <m/>
    <m/>
    <m/>
    <m/>
    <m/>
    <m/>
    <m/>
    <m/>
    <n v="18.36"/>
    <m/>
    <m/>
    <m/>
    <m/>
    <m/>
    <m/>
    <m/>
    <m/>
    <m/>
    <m/>
    <m/>
    <m/>
    <m/>
    <m/>
    <m/>
    <m/>
    <m/>
    <m/>
    <m/>
    <m/>
    <m/>
    <m/>
    <m/>
    <m/>
    <m/>
    <m/>
    <m/>
    <m/>
    <m/>
    <m/>
    <m/>
    <m/>
    <m/>
    <m/>
    <m/>
    <m/>
    <m/>
    <m/>
    <m/>
    <m/>
    <m/>
    <m/>
    <m/>
    <m/>
    <m/>
    <m/>
    <m/>
    <m/>
    <m/>
    <m/>
    <m/>
    <m/>
    <m/>
    <m/>
    <m/>
    <m/>
    <m/>
    <m/>
    <m/>
    <m/>
    <m/>
    <m/>
    <m/>
    <m/>
    <m/>
    <m/>
    <m/>
    <m/>
    <m/>
    <m/>
    <m/>
    <m/>
    <m/>
    <m/>
    <m/>
    <m/>
    <m/>
    <m/>
    <m/>
    <m/>
    <m/>
    <m/>
    <m/>
    <m/>
    <m/>
    <m/>
    <m/>
    <m/>
    <m/>
    <m/>
    <m/>
    <m/>
    <m/>
    <m/>
    <m/>
    <m/>
    <m/>
    <m/>
    <m/>
    <m/>
    <m/>
    <m/>
    <m/>
    <m/>
    <m/>
    <m/>
    <m/>
    <m/>
    <m/>
    <m/>
    <m/>
    <m/>
    <m/>
    <m/>
    <m/>
    <m/>
    <m/>
    <m/>
    <m/>
    <m/>
    <m/>
    <m/>
    <m/>
    <m/>
    <m/>
    <m/>
    <m/>
    <m/>
    <m/>
    <m/>
    <m/>
    <m/>
    <m/>
    <m/>
    <m/>
    <n v="18.010000000000002"/>
    <n v="9.7899999999999991"/>
    <m/>
    <m/>
    <n v="18.36"/>
    <n v="0"/>
    <n v="18.36"/>
    <n v="27.8"/>
    <n v="46.160000000000004"/>
  </r>
  <r>
    <n v="27"/>
    <n v="106"/>
    <s v="Quinsam R"/>
    <s v="OPS"/>
    <s v="124"/>
    <s v="Chinook"/>
    <s v="3"/>
    <x v="0"/>
    <x v="1"/>
    <n v="106"/>
    <x v="11"/>
    <s v="CK-29"/>
    <s v="EAST VANCOUVER ISLAND-NORTH_FA_0.x"/>
    <s v="M"/>
    <s v="H"/>
    <n v="106"/>
    <s v="Quinsam River H"/>
    <n v="106"/>
    <s v="Quinsam R"/>
    <s v="JNST"/>
    <s v="S"/>
    <x v="1"/>
    <s v="181664"/>
    <n v="0"/>
    <s v="181664"/>
    <n v="2018"/>
    <s v="20180502"/>
    <s v="20180502"/>
    <n v="85"/>
    <n v="6.24"/>
    <m/>
    <s v="CWT"/>
    <s v="P"/>
    <s v="Y"/>
    <s v="Y"/>
    <s v="Y"/>
    <s v="Y"/>
    <n v="4.7000000000000002E-3"/>
    <x v="0"/>
    <n v="74969"/>
    <n v="323325"/>
    <x v="4"/>
    <n v="37011"/>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299999999999998"/>
    <m/>
    <m/>
    <m/>
    <m/>
    <n v="11.05"/>
    <n v="14.24"/>
    <m/>
    <m/>
    <n v="0"/>
    <n v="2.0299999999999998"/>
    <n v="2.0299999999999998"/>
    <n v="25.29"/>
    <n v="27.32"/>
  </r>
  <r>
    <n v="27"/>
    <n v="106"/>
    <s v="Quinsam R"/>
    <s v="OPS"/>
    <s v="124"/>
    <s v="Chinook"/>
    <s v="3"/>
    <x v="0"/>
    <x v="1"/>
    <n v="106"/>
    <x v="11"/>
    <s v="CK-29"/>
    <s v="EAST VANCOUVER ISLAND-NORTH_FA_0.x"/>
    <s v="M"/>
    <s v="H"/>
    <n v="106"/>
    <s v="Quinsam River H"/>
    <n v="106"/>
    <s v="Quinsam R"/>
    <s v="JNST"/>
    <s v="S"/>
    <x v="1"/>
    <s v="181664"/>
    <n v="0"/>
    <s v="181664"/>
    <n v="2018"/>
    <s v="20180502"/>
    <s v="20180502"/>
    <n v="85"/>
    <n v="6.24"/>
    <m/>
    <s v="CWT"/>
    <s v="P"/>
    <s v="Y"/>
    <s v="Y"/>
    <s v="Y"/>
    <s v="Y"/>
    <n v="4.7000000000000002E-3"/>
    <x v="0"/>
    <n v="74969"/>
    <n v="323325"/>
    <x v="0"/>
    <n v="37011"/>
    <x v="2"/>
    <m/>
    <m/>
    <m/>
    <m/>
    <m/>
    <m/>
    <m/>
    <m/>
    <m/>
    <m/>
    <m/>
    <m/>
    <m/>
    <m/>
    <m/>
    <m/>
    <m/>
    <m/>
    <m/>
    <m/>
    <m/>
    <m/>
    <m/>
    <m/>
    <m/>
    <m/>
    <n v="11.9"/>
    <m/>
    <m/>
    <m/>
    <m/>
    <m/>
    <m/>
    <m/>
    <m/>
    <m/>
    <m/>
    <m/>
    <m/>
    <m/>
    <m/>
    <m/>
    <m/>
    <m/>
    <m/>
    <m/>
    <m/>
    <m/>
    <m/>
    <m/>
    <m/>
    <m/>
    <m/>
    <m/>
    <m/>
    <m/>
    <m/>
    <m/>
    <m/>
    <m/>
    <m/>
    <m/>
    <m/>
    <m/>
    <m/>
    <m/>
    <m/>
    <m/>
    <m/>
    <m/>
    <m/>
    <m/>
    <m/>
    <m/>
    <m/>
    <m/>
    <m/>
    <m/>
    <m/>
    <m/>
    <m/>
    <m/>
    <m/>
    <m/>
    <m/>
    <m/>
    <m/>
    <m/>
    <m/>
    <m/>
    <m/>
    <m/>
    <m/>
    <m/>
    <m/>
    <m/>
    <m/>
    <m/>
    <m/>
    <m/>
    <m/>
    <m/>
    <m/>
    <m/>
    <m/>
    <m/>
    <m/>
    <m/>
    <m/>
    <m/>
    <m/>
    <m/>
    <m/>
    <m/>
    <m/>
    <m/>
    <m/>
    <m/>
    <m/>
    <m/>
    <m/>
    <m/>
    <m/>
    <m/>
    <m/>
    <m/>
    <m/>
    <m/>
    <m/>
    <m/>
    <m/>
    <m/>
    <m/>
    <m/>
    <m/>
    <m/>
    <m/>
    <m/>
    <m/>
    <m/>
    <m/>
    <m/>
    <m/>
    <m/>
    <m/>
    <m/>
    <m/>
    <m/>
    <m/>
    <m/>
    <m/>
    <m/>
    <m/>
    <m/>
    <m/>
    <m/>
    <m/>
    <m/>
    <m/>
    <n v="114.26"/>
    <m/>
    <m/>
    <m/>
    <m/>
    <n v="61.49"/>
    <n v="103.23"/>
    <m/>
    <m/>
    <n v="11.9"/>
    <n v="114.26"/>
    <n v="126.16"/>
    <n v="164.72"/>
    <n v="290.88"/>
  </r>
  <r>
    <n v="27"/>
    <n v="106"/>
    <s v="Quinsam R"/>
    <s v="OPS"/>
    <s v="124"/>
    <s v="Chinook"/>
    <s v="3"/>
    <x v="0"/>
    <x v="1"/>
    <n v="106"/>
    <x v="11"/>
    <s v="CK-29"/>
    <s v="EAST VANCOUVER ISLAND-NORTH_FA_0.x"/>
    <s v="M"/>
    <s v="H"/>
    <n v="106"/>
    <s v="Quinsam River H"/>
    <n v="106"/>
    <s v="Quinsam R"/>
    <s v="JNST"/>
    <s v="S"/>
    <x v="1"/>
    <s v="181664"/>
    <n v="0"/>
    <s v="181664"/>
    <n v="2018"/>
    <s v="20180502"/>
    <s v="20180502"/>
    <n v="85"/>
    <n v="6.24"/>
    <m/>
    <s v="CWT"/>
    <s v="P"/>
    <s v="Y"/>
    <s v="Y"/>
    <s v="Y"/>
    <s v="Y"/>
    <n v="4.7000000000000002E-3"/>
    <x v="0"/>
    <n v="74969"/>
    <n v="323325"/>
    <x v="1"/>
    <n v="37011"/>
    <x v="3"/>
    <m/>
    <m/>
    <m/>
    <m/>
    <m/>
    <m/>
    <m/>
    <m/>
    <m/>
    <m/>
    <m/>
    <m/>
    <m/>
    <n v="22.3"/>
    <m/>
    <m/>
    <m/>
    <m/>
    <m/>
    <m/>
    <m/>
    <m/>
    <m/>
    <m/>
    <m/>
    <m/>
    <n v="0"/>
    <m/>
    <n v="14.1"/>
    <m/>
    <m/>
    <m/>
    <m/>
    <m/>
    <m/>
    <m/>
    <m/>
    <m/>
    <m/>
    <m/>
    <m/>
    <m/>
    <m/>
    <m/>
    <m/>
    <m/>
    <m/>
    <m/>
    <m/>
    <n v="108.95"/>
    <m/>
    <m/>
    <m/>
    <m/>
    <m/>
    <m/>
    <m/>
    <m/>
    <m/>
    <m/>
    <m/>
    <m/>
    <m/>
    <m/>
    <m/>
    <m/>
    <m/>
    <m/>
    <m/>
    <m/>
    <m/>
    <m/>
    <m/>
    <m/>
    <m/>
    <m/>
    <m/>
    <m/>
    <m/>
    <m/>
    <m/>
    <m/>
    <m/>
    <m/>
    <m/>
    <m/>
    <m/>
    <m/>
    <m/>
    <m/>
    <m/>
    <m/>
    <m/>
    <m/>
    <m/>
    <m/>
    <m/>
    <m/>
    <m/>
    <m/>
    <m/>
    <m/>
    <m/>
    <m/>
    <m/>
    <m/>
    <m/>
    <m/>
    <m/>
    <m/>
    <m/>
    <m/>
    <m/>
    <m/>
    <m/>
    <m/>
    <m/>
    <m/>
    <m/>
    <m/>
    <m/>
    <m/>
    <m/>
    <m/>
    <m/>
    <m/>
    <m/>
    <m/>
    <m/>
    <m/>
    <m/>
    <m/>
    <m/>
    <m/>
    <m/>
    <m/>
    <m/>
    <m/>
    <m/>
    <m/>
    <m/>
    <m/>
    <m/>
    <m/>
    <m/>
    <m/>
    <m/>
    <n v="36.22"/>
    <m/>
    <m/>
    <m/>
    <m/>
    <m/>
    <m/>
    <m/>
    <m/>
    <m/>
    <m/>
    <m/>
    <n v="222.44"/>
    <m/>
    <m/>
    <m/>
    <m/>
    <n v="140.79"/>
    <n v="245.25"/>
    <n v="3.28"/>
    <m/>
    <n v="181.57"/>
    <n v="222.44"/>
    <n v="404.01"/>
    <n v="389.32"/>
    <n v="793.32999999999993"/>
  </r>
  <r>
    <n v="27"/>
    <n v="106"/>
    <s v="Quinsam R"/>
    <s v="OPS"/>
    <s v="124"/>
    <s v="Chinook"/>
    <s v="3"/>
    <x v="0"/>
    <x v="1"/>
    <n v="106"/>
    <x v="11"/>
    <s v="CK-29"/>
    <s v="EAST VANCOUVER ISLAND-NORTH_FA_0.x"/>
    <s v="M"/>
    <s v="H"/>
    <n v="106"/>
    <s v="Quinsam River H"/>
    <n v="106"/>
    <s v="Quinsam R"/>
    <s v="JNST"/>
    <s v="S"/>
    <x v="1"/>
    <s v="181664"/>
    <n v="0"/>
    <s v="181664"/>
    <n v="2018"/>
    <s v="20180502"/>
    <s v="20180502"/>
    <n v="85"/>
    <n v="6.24"/>
    <m/>
    <s v="CWT"/>
    <s v="P"/>
    <s v="Y"/>
    <s v="Y"/>
    <s v="Y"/>
    <s v="Y"/>
    <n v="4.7000000000000002E-3"/>
    <x v="0"/>
    <n v="74969"/>
    <n v="323325"/>
    <x v="2"/>
    <n v="37011"/>
    <x v="4"/>
    <m/>
    <m/>
    <m/>
    <m/>
    <m/>
    <m/>
    <m/>
    <m/>
    <m/>
    <m/>
    <m/>
    <m/>
    <m/>
    <n v="13.8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05"/>
    <n v="29.63"/>
    <m/>
    <m/>
    <n v="13.89"/>
    <n v="0"/>
    <n v="13.89"/>
    <n v="55.68"/>
    <n v="69.569999999999993"/>
  </r>
  <r>
    <n v="27"/>
    <n v="106"/>
    <s v="Quinsam R"/>
    <s v="OPS"/>
    <s v="124"/>
    <s v="Chinook"/>
    <s v="3"/>
    <x v="0"/>
    <x v="1"/>
    <n v="106"/>
    <x v="11"/>
    <s v="CK-29"/>
    <s v="EAST VANCOUVER ISLAND-NORTH_FA_0.x"/>
    <s v="M"/>
    <s v="H"/>
    <n v="106"/>
    <s v="Quinsam River H"/>
    <n v="106"/>
    <s v="Quinsam R"/>
    <s v="JNST"/>
    <s v="S"/>
    <x v="1"/>
    <s v="183673"/>
    <n v="0"/>
    <s v="183673"/>
    <n v="2018"/>
    <s v="20180509"/>
    <s v="20180509"/>
    <n v="85"/>
    <n v="6.2"/>
    <m/>
    <s v="CWT"/>
    <s v="P"/>
    <s v="Y"/>
    <s v="Y"/>
    <s v="Y"/>
    <s v="Y"/>
    <n v="5.5999999999999999E-3"/>
    <x v="0"/>
    <n v="64802"/>
    <n v="212138"/>
    <x v="4"/>
    <n v="37016"/>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77"/>
    <m/>
    <m/>
    <m/>
    <m/>
    <m/>
    <m/>
    <m/>
    <m/>
    <m/>
    <m/>
    <m/>
    <n v="0"/>
    <m/>
    <m/>
    <m/>
    <m/>
    <n v="4.7699999999999996"/>
    <n v="6.21"/>
    <m/>
    <m/>
    <n v="12.77"/>
    <n v="0"/>
    <n v="12.77"/>
    <n v="10.98"/>
    <n v="23.75"/>
  </r>
  <r>
    <n v="27"/>
    <n v="106"/>
    <s v="Quinsam R"/>
    <s v="OPS"/>
    <s v="124"/>
    <s v="Chinook"/>
    <s v="3"/>
    <x v="0"/>
    <x v="1"/>
    <n v="106"/>
    <x v="11"/>
    <s v="CK-29"/>
    <s v="EAST VANCOUVER ISLAND-NORTH_FA_0.x"/>
    <s v="M"/>
    <s v="H"/>
    <n v="106"/>
    <s v="Quinsam River H"/>
    <n v="106"/>
    <s v="Quinsam R"/>
    <s v="JNST"/>
    <s v="S"/>
    <x v="1"/>
    <s v="183673"/>
    <n v="0"/>
    <s v="183673"/>
    <n v="2018"/>
    <s v="20180509"/>
    <s v="20180509"/>
    <n v="85"/>
    <n v="6.2"/>
    <m/>
    <s v="CWT"/>
    <s v="P"/>
    <s v="Y"/>
    <s v="Y"/>
    <s v="Y"/>
    <s v="Y"/>
    <n v="5.5999999999999999E-3"/>
    <x v="0"/>
    <n v="64802"/>
    <n v="212138"/>
    <x v="0"/>
    <n v="37016"/>
    <x v="2"/>
    <m/>
    <n v="0"/>
    <m/>
    <m/>
    <m/>
    <m/>
    <m/>
    <m/>
    <m/>
    <m/>
    <m/>
    <m/>
    <m/>
    <m/>
    <m/>
    <m/>
    <m/>
    <n v="9.0399999999999991"/>
    <m/>
    <m/>
    <m/>
    <m/>
    <m/>
    <m/>
    <m/>
    <m/>
    <m/>
    <m/>
    <n v="11.16"/>
    <m/>
    <m/>
    <m/>
    <m/>
    <m/>
    <n v="86.68"/>
    <m/>
    <m/>
    <m/>
    <m/>
    <m/>
    <m/>
    <m/>
    <m/>
    <m/>
    <m/>
    <m/>
    <m/>
    <m/>
    <m/>
    <n v="52.55"/>
    <m/>
    <m/>
    <m/>
    <m/>
    <m/>
    <m/>
    <m/>
    <n v="9.0399999999999991"/>
    <m/>
    <m/>
    <m/>
    <m/>
    <m/>
    <m/>
    <m/>
    <m/>
    <m/>
    <m/>
    <m/>
    <m/>
    <m/>
    <m/>
    <m/>
    <m/>
    <m/>
    <m/>
    <m/>
    <m/>
    <m/>
    <m/>
    <m/>
    <m/>
    <m/>
    <m/>
    <m/>
    <m/>
    <m/>
    <m/>
    <m/>
    <m/>
    <m/>
    <m/>
    <m/>
    <m/>
    <m/>
    <m/>
    <m/>
    <m/>
    <m/>
    <m/>
    <m/>
    <m/>
    <m/>
    <m/>
    <m/>
    <m/>
    <m/>
    <m/>
    <m/>
    <m/>
    <m/>
    <m/>
    <m/>
    <m/>
    <m/>
    <m/>
    <m/>
    <m/>
    <m/>
    <m/>
    <m/>
    <m/>
    <m/>
    <m/>
    <m/>
    <m/>
    <m/>
    <m/>
    <m/>
    <m/>
    <m/>
    <n v="46.19"/>
    <m/>
    <m/>
    <m/>
    <m/>
    <m/>
    <m/>
    <m/>
    <m/>
    <m/>
    <m/>
    <m/>
    <m/>
    <m/>
    <m/>
    <m/>
    <n v="19.09"/>
    <m/>
    <m/>
    <m/>
    <m/>
    <m/>
    <m/>
    <m/>
    <m/>
    <m/>
    <m/>
    <m/>
    <n v="82.13"/>
    <m/>
    <m/>
    <m/>
    <m/>
    <n v="60.88"/>
    <n v="119.43"/>
    <m/>
    <m/>
    <n v="233.75"/>
    <n v="82.13"/>
    <n v="315.88"/>
    <n v="180.31"/>
    <n v="496.19"/>
  </r>
  <r>
    <n v="27"/>
    <n v="106"/>
    <s v="Quinsam R"/>
    <s v="OPS"/>
    <s v="124"/>
    <s v="Chinook"/>
    <s v="3"/>
    <x v="0"/>
    <x v="1"/>
    <n v="106"/>
    <x v="11"/>
    <s v="CK-29"/>
    <s v="EAST VANCOUVER ISLAND-NORTH_FA_0.x"/>
    <s v="M"/>
    <s v="H"/>
    <n v="106"/>
    <s v="Quinsam River H"/>
    <n v="106"/>
    <s v="Quinsam R"/>
    <s v="JNST"/>
    <s v="S"/>
    <x v="1"/>
    <s v="183673"/>
    <n v="0"/>
    <s v="183673"/>
    <n v="2018"/>
    <s v="20180509"/>
    <s v="20180509"/>
    <n v="85"/>
    <n v="6.2"/>
    <m/>
    <s v="CWT"/>
    <s v="P"/>
    <s v="Y"/>
    <s v="Y"/>
    <s v="Y"/>
    <s v="Y"/>
    <n v="5.5999999999999999E-3"/>
    <x v="0"/>
    <n v="64802"/>
    <n v="212138"/>
    <x v="1"/>
    <n v="37016"/>
    <x v="3"/>
    <m/>
    <m/>
    <m/>
    <m/>
    <m/>
    <m/>
    <m/>
    <m/>
    <m/>
    <m/>
    <m/>
    <m/>
    <m/>
    <m/>
    <m/>
    <m/>
    <m/>
    <m/>
    <m/>
    <m/>
    <m/>
    <m/>
    <m/>
    <m/>
    <m/>
    <m/>
    <m/>
    <m/>
    <n v="10.7"/>
    <m/>
    <m/>
    <m/>
    <m/>
    <m/>
    <n v="10.7"/>
    <m/>
    <m/>
    <m/>
    <m/>
    <m/>
    <m/>
    <m/>
    <m/>
    <m/>
    <m/>
    <m/>
    <m/>
    <m/>
    <m/>
    <n v="164.58"/>
    <m/>
    <m/>
    <m/>
    <m/>
    <m/>
    <m/>
    <m/>
    <m/>
    <m/>
    <m/>
    <m/>
    <m/>
    <m/>
    <m/>
    <m/>
    <m/>
    <m/>
    <m/>
    <m/>
    <m/>
    <m/>
    <m/>
    <m/>
    <m/>
    <m/>
    <m/>
    <m/>
    <m/>
    <m/>
    <m/>
    <m/>
    <m/>
    <m/>
    <m/>
    <m/>
    <m/>
    <m/>
    <m/>
    <m/>
    <m/>
    <m/>
    <m/>
    <m/>
    <m/>
    <m/>
    <m/>
    <m/>
    <m/>
    <m/>
    <m/>
    <m/>
    <m/>
    <m/>
    <m/>
    <m/>
    <m/>
    <m/>
    <m/>
    <m/>
    <m/>
    <m/>
    <m/>
    <m/>
    <m/>
    <m/>
    <m/>
    <m/>
    <m/>
    <m/>
    <m/>
    <m/>
    <m/>
    <m/>
    <n v="29.46"/>
    <m/>
    <m/>
    <m/>
    <m/>
    <m/>
    <m/>
    <m/>
    <m/>
    <m/>
    <m/>
    <m/>
    <m/>
    <m/>
    <m/>
    <m/>
    <m/>
    <m/>
    <m/>
    <m/>
    <m/>
    <m/>
    <m/>
    <m/>
    <n v="27.5"/>
    <m/>
    <m/>
    <m/>
    <m/>
    <m/>
    <m/>
    <m/>
    <m/>
    <m/>
    <m/>
    <m/>
    <n v="199.75"/>
    <m/>
    <m/>
    <m/>
    <m/>
    <n v="183.55"/>
    <n v="296.39"/>
    <m/>
    <m/>
    <n v="242.94"/>
    <n v="199.75"/>
    <n v="442.69"/>
    <n v="479.94"/>
    <n v="922.63"/>
  </r>
  <r>
    <n v="27"/>
    <n v="106"/>
    <s v="Quinsam R"/>
    <s v="OPS"/>
    <s v="124"/>
    <s v="Chinook"/>
    <s v="3"/>
    <x v="0"/>
    <x v="1"/>
    <n v="106"/>
    <x v="11"/>
    <s v="CK-29"/>
    <s v="EAST VANCOUVER ISLAND-NORTH_FA_0.x"/>
    <s v="M"/>
    <s v="H"/>
    <n v="106"/>
    <s v="Quinsam River H"/>
    <n v="106"/>
    <s v="Quinsam R"/>
    <s v="JNST"/>
    <s v="S"/>
    <x v="1"/>
    <s v="183673"/>
    <n v="0"/>
    <s v="183673"/>
    <n v="2018"/>
    <s v="20180509"/>
    <s v="20180509"/>
    <n v="85"/>
    <n v="6.2"/>
    <m/>
    <s v="CWT"/>
    <s v="P"/>
    <s v="Y"/>
    <s v="Y"/>
    <s v="Y"/>
    <s v="Y"/>
    <n v="5.5999999999999999E-3"/>
    <x v="0"/>
    <n v="64802"/>
    <n v="212138"/>
    <x v="2"/>
    <n v="37016"/>
    <x v="4"/>
    <m/>
    <m/>
    <m/>
    <m/>
    <m/>
    <m/>
    <m/>
    <m/>
    <m/>
    <m/>
    <m/>
    <m/>
    <m/>
    <n v="10.54"/>
    <m/>
    <m/>
    <m/>
    <m/>
    <m/>
    <m/>
    <m/>
    <m/>
    <m/>
    <m/>
    <m/>
    <m/>
    <m/>
    <m/>
    <m/>
    <m/>
    <m/>
    <m/>
    <m/>
    <m/>
    <m/>
    <m/>
    <m/>
    <m/>
    <m/>
    <m/>
    <m/>
    <m/>
    <m/>
    <m/>
    <m/>
    <m/>
    <m/>
    <m/>
    <m/>
    <m/>
    <m/>
    <m/>
    <m/>
    <m/>
    <m/>
    <m/>
    <m/>
    <m/>
    <m/>
    <m/>
    <m/>
    <m/>
    <m/>
    <m/>
    <m/>
    <m/>
    <m/>
    <m/>
    <m/>
    <m/>
    <m/>
    <m/>
    <m/>
    <m/>
    <m/>
    <m/>
    <m/>
    <m/>
    <m/>
    <m/>
    <m/>
    <m/>
    <m/>
    <m/>
    <m/>
    <m/>
    <m/>
    <m/>
    <m/>
    <m/>
    <m/>
    <m/>
    <m/>
    <m/>
    <m/>
    <m/>
    <m/>
    <m/>
    <m/>
    <m/>
    <m/>
    <m/>
    <m/>
    <m/>
    <m/>
    <m/>
    <m/>
    <m/>
    <m/>
    <m/>
    <m/>
    <m/>
    <m/>
    <m/>
    <m/>
    <m/>
    <m/>
    <m/>
    <m/>
    <m/>
    <m/>
    <m/>
    <m/>
    <m/>
    <m/>
    <m/>
    <m/>
    <m/>
    <m/>
    <m/>
    <m/>
    <m/>
    <m/>
    <m/>
    <m/>
    <m/>
    <n v="18.86"/>
    <m/>
    <m/>
    <m/>
    <m/>
    <m/>
    <m/>
    <m/>
    <m/>
    <m/>
    <m/>
    <m/>
    <m/>
    <m/>
    <m/>
    <m/>
    <m/>
    <m/>
    <m/>
    <m/>
    <m/>
    <m/>
    <m/>
    <n v="36.83"/>
    <m/>
    <m/>
    <m/>
    <m/>
    <n v="29.65"/>
    <n v="24.4"/>
    <n v="2.1"/>
    <m/>
    <n v="29.4"/>
    <n v="36.83"/>
    <n v="66.23"/>
    <n v="56.15"/>
    <n v="122.38"/>
  </r>
  <r>
    <n v="27"/>
    <n v="106"/>
    <s v="Quinsam R"/>
    <s v="OPS"/>
    <s v="124"/>
    <s v="Chinook"/>
    <s v="3"/>
    <x v="0"/>
    <x v="1"/>
    <n v="106"/>
    <x v="11"/>
    <s v="CK-29"/>
    <s v="EAST VANCOUVER ISLAND-NORTH_FA_0.x"/>
    <s v="M"/>
    <s v="H"/>
    <n v="106"/>
    <s v="Quinsam River H"/>
    <n v="106"/>
    <s v="Quinsam R"/>
    <s v="JNST"/>
    <s v="S"/>
    <x v="1"/>
    <s v="183674"/>
    <n v="0"/>
    <s v="183674"/>
    <n v="2018"/>
    <s v="20180509"/>
    <s v="20180509"/>
    <n v="85"/>
    <n v="6"/>
    <m/>
    <s v="CWT"/>
    <s v="P"/>
    <s v="Y"/>
    <s v="Y"/>
    <s v="Y"/>
    <s v="Y"/>
    <n v="4.4000000000000003E-3"/>
    <x v="0"/>
    <n v="65076"/>
    <n v="213481"/>
    <x v="4"/>
    <n v="37017"/>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2"/>
    <n v="3.25"/>
    <m/>
    <m/>
    <n v="0"/>
    <n v="0"/>
    <n v="0"/>
    <n v="5.77"/>
    <n v="5.77"/>
  </r>
  <r>
    <n v="27"/>
    <n v="106"/>
    <s v="Quinsam R"/>
    <s v="OPS"/>
    <s v="124"/>
    <s v="Chinook"/>
    <s v="3"/>
    <x v="0"/>
    <x v="1"/>
    <n v="106"/>
    <x v="11"/>
    <s v="CK-29"/>
    <s v="EAST VANCOUVER ISLAND-NORTH_FA_0.x"/>
    <s v="M"/>
    <s v="H"/>
    <n v="106"/>
    <s v="Quinsam River H"/>
    <n v="106"/>
    <s v="Quinsam R"/>
    <s v="JNST"/>
    <s v="S"/>
    <x v="1"/>
    <s v="183674"/>
    <n v="0"/>
    <s v="183674"/>
    <n v="2018"/>
    <s v="20180509"/>
    <s v="20180509"/>
    <n v="85"/>
    <n v="6"/>
    <m/>
    <s v="CWT"/>
    <s v="P"/>
    <s v="Y"/>
    <s v="Y"/>
    <s v="Y"/>
    <s v="Y"/>
    <n v="4.4000000000000003E-3"/>
    <x v="0"/>
    <n v="65076"/>
    <n v="213481"/>
    <x v="0"/>
    <n v="37017"/>
    <x v="2"/>
    <m/>
    <m/>
    <m/>
    <m/>
    <m/>
    <m/>
    <m/>
    <m/>
    <m/>
    <m/>
    <m/>
    <m/>
    <m/>
    <m/>
    <m/>
    <m/>
    <m/>
    <m/>
    <m/>
    <m/>
    <m/>
    <m/>
    <m/>
    <m/>
    <m/>
    <m/>
    <m/>
    <m/>
    <m/>
    <m/>
    <m/>
    <m/>
    <m/>
    <m/>
    <m/>
    <m/>
    <m/>
    <m/>
    <m/>
    <m/>
    <m/>
    <m/>
    <m/>
    <m/>
    <m/>
    <m/>
    <m/>
    <m/>
    <m/>
    <n v="26.44"/>
    <m/>
    <m/>
    <m/>
    <m/>
    <m/>
    <m/>
    <m/>
    <m/>
    <m/>
    <m/>
    <m/>
    <m/>
    <m/>
    <m/>
    <m/>
    <m/>
    <m/>
    <m/>
    <m/>
    <m/>
    <m/>
    <m/>
    <m/>
    <m/>
    <m/>
    <m/>
    <m/>
    <m/>
    <m/>
    <m/>
    <m/>
    <m/>
    <m/>
    <m/>
    <m/>
    <m/>
    <m/>
    <m/>
    <m/>
    <m/>
    <m/>
    <m/>
    <m/>
    <m/>
    <m/>
    <m/>
    <m/>
    <m/>
    <m/>
    <m/>
    <m/>
    <m/>
    <m/>
    <m/>
    <m/>
    <m/>
    <m/>
    <m/>
    <m/>
    <m/>
    <m/>
    <m/>
    <m/>
    <m/>
    <m/>
    <m/>
    <m/>
    <m/>
    <m/>
    <m/>
    <m/>
    <m/>
    <m/>
    <m/>
    <m/>
    <m/>
    <m/>
    <m/>
    <m/>
    <n v="0"/>
    <m/>
    <m/>
    <m/>
    <m/>
    <m/>
    <m/>
    <m/>
    <m/>
    <m/>
    <m/>
    <m/>
    <m/>
    <m/>
    <m/>
    <m/>
    <m/>
    <m/>
    <m/>
    <m/>
    <m/>
    <m/>
    <m/>
    <m/>
    <m/>
    <m/>
    <m/>
    <m/>
    <m/>
    <m/>
    <n v="140.12"/>
    <m/>
    <m/>
    <m/>
    <m/>
    <n v="59.63"/>
    <n v="99.74"/>
    <m/>
    <m/>
    <n v="26.44"/>
    <n v="140.12"/>
    <n v="166.56"/>
    <n v="159.37"/>
    <n v="325.93"/>
  </r>
  <r>
    <n v="27"/>
    <n v="106"/>
    <s v="Quinsam R"/>
    <s v="OPS"/>
    <s v="124"/>
    <s v="Chinook"/>
    <s v="3"/>
    <x v="0"/>
    <x v="1"/>
    <n v="106"/>
    <x v="11"/>
    <s v="CK-29"/>
    <s v="EAST VANCOUVER ISLAND-NORTH_FA_0.x"/>
    <s v="M"/>
    <s v="H"/>
    <n v="106"/>
    <s v="Quinsam River H"/>
    <n v="106"/>
    <s v="Quinsam R"/>
    <s v="JNST"/>
    <s v="S"/>
    <x v="1"/>
    <s v="183674"/>
    <n v="0"/>
    <s v="183674"/>
    <n v="2018"/>
    <s v="20180509"/>
    <s v="20180509"/>
    <n v="85"/>
    <n v="6"/>
    <m/>
    <s v="CWT"/>
    <s v="P"/>
    <s v="Y"/>
    <s v="Y"/>
    <s v="Y"/>
    <s v="Y"/>
    <n v="4.4000000000000003E-3"/>
    <x v="0"/>
    <n v="65076"/>
    <n v="213481"/>
    <x v="1"/>
    <n v="37017"/>
    <x v="3"/>
    <m/>
    <m/>
    <m/>
    <m/>
    <m/>
    <m/>
    <m/>
    <m/>
    <m/>
    <m/>
    <m/>
    <m/>
    <m/>
    <m/>
    <m/>
    <m/>
    <m/>
    <m/>
    <m/>
    <m/>
    <m/>
    <m/>
    <m/>
    <m/>
    <m/>
    <m/>
    <n v="13.91"/>
    <m/>
    <m/>
    <m/>
    <m/>
    <m/>
    <m/>
    <m/>
    <m/>
    <m/>
    <m/>
    <m/>
    <m/>
    <m/>
    <m/>
    <m/>
    <m/>
    <m/>
    <m/>
    <m/>
    <m/>
    <m/>
    <m/>
    <n v="110.61"/>
    <m/>
    <m/>
    <m/>
    <m/>
    <m/>
    <m/>
    <m/>
    <n v="0"/>
    <m/>
    <m/>
    <m/>
    <m/>
    <m/>
    <m/>
    <m/>
    <m/>
    <m/>
    <m/>
    <m/>
    <m/>
    <m/>
    <m/>
    <m/>
    <m/>
    <m/>
    <m/>
    <m/>
    <m/>
    <m/>
    <m/>
    <m/>
    <m/>
    <m/>
    <m/>
    <m/>
    <m/>
    <m/>
    <m/>
    <m/>
    <m/>
    <m/>
    <m/>
    <m/>
    <m/>
    <m/>
    <m/>
    <m/>
    <m/>
    <m/>
    <m/>
    <m/>
    <m/>
    <m/>
    <m/>
    <m/>
    <m/>
    <m/>
    <m/>
    <m/>
    <m/>
    <m/>
    <m/>
    <m/>
    <m/>
    <m/>
    <m/>
    <m/>
    <m/>
    <m/>
    <m/>
    <m/>
    <m/>
    <m/>
    <m/>
    <m/>
    <m/>
    <m/>
    <m/>
    <m/>
    <m/>
    <m/>
    <m/>
    <m/>
    <m/>
    <m/>
    <m/>
    <m/>
    <m/>
    <m/>
    <m/>
    <m/>
    <m/>
    <m/>
    <m/>
    <m/>
    <m/>
    <m/>
    <n v="13.78"/>
    <m/>
    <m/>
    <m/>
    <m/>
    <m/>
    <m/>
    <m/>
    <m/>
    <m/>
    <m/>
    <m/>
    <n v="203.34"/>
    <m/>
    <m/>
    <m/>
    <m/>
    <n v="102.21"/>
    <n v="209.96"/>
    <m/>
    <m/>
    <n v="138.30000000000001"/>
    <n v="203.34"/>
    <n v="341.64"/>
    <n v="312.17"/>
    <n v="653.80999999999995"/>
  </r>
  <r>
    <n v="27"/>
    <n v="106"/>
    <s v="Quinsam R"/>
    <s v="OPS"/>
    <s v="124"/>
    <s v="Chinook"/>
    <s v="3"/>
    <x v="0"/>
    <x v="1"/>
    <n v="106"/>
    <x v="11"/>
    <s v="CK-29"/>
    <s v="EAST VANCOUVER ISLAND-NORTH_FA_0.x"/>
    <s v="M"/>
    <s v="H"/>
    <n v="106"/>
    <s v="Quinsam River H"/>
    <n v="106"/>
    <s v="Quinsam R"/>
    <s v="JNST"/>
    <s v="S"/>
    <x v="1"/>
    <s v="183674"/>
    <n v="0"/>
    <s v="183674"/>
    <n v="2018"/>
    <s v="20180509"/>
    <s v="20180509"/>
    <n v="85"/>
    <n v="6"/>
    <m/>
    <s v="CWT"/>
    <s v="P"/>
    <s v="Y"/>
    <s v="Y"/>
    <s v="Y"/>
    <s v="Y"/>
    <n v="4.4000000000000003E-3"/>
    <x v="0"/>
    <n v="65076"/>
    <n v="213481"/>
    <x v="2"/>
    <n v="37017"/>
    <x v="4"/>
    <m/>
    <m/>
    <m/>
    <m/>
    <m/>
    <m/>
    <m/>
    <m/>
    <m/>
    <m/>
    <m/>
    <m/>
    <m/>
    <m/>
    <m/>
    <m/>
    <m/>
    <m/>
    <m/>
    <m/>
    <m/>
    <m/>
    <m/>
    <m/>
    <m/>
    <m/>
    <m/>
    <m/>
    <n v="13.45"/>
    <m/>
    <m/>
    <m/>
    <m/>
    <m/>
    <m/>
    <m/>
    <m/>
    <m/>
    <m/>
    <m/>
    <m/>
    <m/>
    <m/>
    <m/>
    <m/>
    <m/>
    <m/>
    <m/>
    <m/>
    <m/>
    <m/>
    <m/>
    <m/>
    <m/>
    <m/>
    <m/>
    <m/>
    <m/>
    <m/>
    <m/>
    <m/>
    <m/>
    <m/>
    <m/>
    <m/>
    <m/>
    <m/>
    <m/>
    <m/>
    <m/>
    <m/>
    <m/>
    <m/>
    <m/>
    <m/>
    <m/>
    <m/>
    <m/>
    <m/>
    <m/>
    <m/>
    <m/>
    <m/>
    <m/>
    <m/>
    <m/>
    <m/>
    <m/>
    <m/>
    <m/>
    <m/>
    <m/>
    <m/>
    <m/>
    <m/>
    <m/>
    <m/>
    <m/>
    <m/>
    <m/>
    <m/>
    <m/>
    <m/>
    <m/>
    <m/>
    <m/>
    <m/>
    <m/>
    <m/>
    <m/>
    <m/>
    <m/>
    <m/>
    <m/>
    <m/>
    <m/>
    <m/>
    <m/>
    <m/>
    <m/>
    <m/>
    <m/>
    <m/>
    <m/>
    <m/>
    <m/>
    <m/>
    <m/>
    <m/>
    <m/>
    <m/>
    <m/>
    <m/>
    <m/>
    <m/>
    <m/>
    <m/>
    <m/>
    <m/>
    <m/>
    <m/>
    <m/>
    <m/>
    <m/>
    <m/>
    <m/>
    <m/>
    <m/>
    <m/>
    <m/>
    <m/>
    <m/>
    <m/>
    <m/>
    <m/>
    <m/>
    <m/>
    <m/>
    <m/>
    <m/>
    <m/>
    <m/>
    <m/>
    <m/>
    <n v="23.13"/>
    <n v="30.27"/>
    <m/>
    <m/>
    <n v="13.45"/>
    <n v="0"/>
    <n v="13.45"/>
    <n v="53.4"/>
    <n v="66.849999999999994"/>
  </r>
  <r>
    <n v="27"/>
    <n v="106"/>
    <s v="Quinsam R"/>
    <s v="OPS"/>
    <s v="124"/>
    <s v="Chinook"/>
    <s v="3"/>
    <x v="0"/>
    <x v="1"/>
    <n v="106"/>
    <x v="11"/>
    <s v="CK-29"/>
    <s v="EAST VANCOUVER ISLAND-NORTH_FA_0.x"/>
    <s v="M"/>
    <s v="H"/>
    <n v="106"/>
    <s v="Quinsam River H"/>
    <n v="106"/>
    <s v="Quinsam R"/>
    <s v="JNST"/>
    <s v="S"/>
    <x v="1"/>
    <s v="184991"/>
    <n v="0"/>
    <s v="184991"/>
    <n v="2018"/>
    <s v="20180509"/>
    <s v="20180509"/>
    <n v="87"/>
    <n v="6.6"/>
    <m/>
    <s v="CWT"/>
    <s v="P"/>
    <s v="Y"/>
    <s v="Y"/>
    <s v="Y"/>
    <s v="Y"/>
    <n v="2.5000000000000001E-3"/>
    <x v="0"/>
    <n v="32476"/>
    <n v="106381"/>
    <x v="4"/>
    <n v="37019"/>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5"/>
    <n v="2.97"/>
    <m/>
    <m/>
    <n v="0"/>
    <n v="0"/>
    <n v="0"/>
    <n v="5.22"/>
    <n v="5.2200000000000006"/>
  </r>
  <r>
    <n v="27"/>
    <n v="106"/>
    <s v="Quinsam R"/>
    <s v="OPS"/>
    <s v="124"/>
    <s v="Chinook"/>
    <s v="3"/>
    <x v="0"/>
    <x v="1"/>
    <n v="106"/>
    <x v="11"/>
    <s v="CK-29"/>
    <s v="EAST VANCOUVER ISLAND-NORTH_FA_0.x"/>
    <s v="M"/>
    <s v="H"/>
    <n v="106"/>
    <s v="Quinsam River H"/>
    <n v="106"/>
    <s v="Quinsam R"/>
    <s v="JNST"/>
    <s v="S"/>
    <x v="1"/>
    <s v="184991"/>
    <n v="0"/>
    <s v="184991"/>
    <n v="2018"/>
    <s v="20180509"/>
    <s v="20180509"/>
    <n v="87"/>
    <n v="6.6"/>
    <m/>
    <s v="CWT"/>
    <s v="P"/>
    <s v="Y"/>
    <s v="Y"/>
    <s v="Y"/>
    <s v="Y"/>
    <n v="2.5000000000000001E-3"/>
    <x v="0"/>
    <n v="32476"/>
    <n v="106381"/>
    <x v="0"/>
    <n v="37019"/>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05"/>
    <m/>
    <m/>
    <m/>
    <m/>
    <n v="34.82"/>
    <n v="79.98"/>
    <m/>
    <m/>
    <n v="0"/>
    <n v="19.05"/>
    <n v="19.05"/>
    <n v="114.8"/>
    <n v="133.85000000000002"/>
  </r>
  <r>
    <n v="27"/>
    <n v="106"/>
    <s v="Quinsam R"/>
    <s v="OPS"/>
    <s v="124"/>
    <s v="Chinook"/>
    <s v="3"/>
    <x v="0"/>
    <x v="1"/>
    <n v="106"/>
    <x v="11"/>
    <s v="CK-29"/>
    <s v="EAST VANCOUVER ISLAND-NORTH_FA_0.x"/>
    <s v="M"/>
    <s v="H"/>
    <n v="106"/>
    <s v="Quinsam River H"/>
    <n v="106"/>
    <s v="Quinsam R"/>
    <s v="JNST"/>
    <s v="S"/>
    <x v="1"/>
    <s v="184991"/>
    <n v="0"/>
    <s v="184991"/>
    <n v="2018"/>
    <s v="20180509"/>
    <s v="20180509"/>
    <n v="87"/>
    <n v="6.6"/>
    <m/>
    <s v="CWT"/>
    <s v="P"/>
    <s v="Y"/>
    <s v="Y"/>
    <s v="Y"/>
    <s v="Y"/>
    <n v="2.5000000000000001E-3"/>
    <x v="0"/>
    <n v="32476"/>
    <n v="106381"/>
    <x v="1"/>
    <n v="37019"/>
    <x v="3"/>
    <m/>
    <m/>
    <m/>
    <m/>
    <m/>
    <m/>
    <m/>
    <m/>
    <m/>
    <m/>
    <m/>
    <m/>
    <m/>
    <n v="33.880000000000003"/>
    <m/>
    <m/>
    <m/>
    <m/>
    <m/>
    <m/>
    <m/>
    <m/>
    <m/>
    <m/>
    <m/>
    <m/>
    <m/>
    <m/>
    <n v="10.71"/>
    <m/>
    <m/>
    <n v="10.71"/>
    <m/>
    <m/>
    <n v="10.71"/>
    <m/>
    <m/>
    <m/>
    <m/>
    <m/>
    <m/>
    <m/>
    <m/>
    <m/>
    <m/>
    <m/>
    <m/>
    <m/>
    <m/>
    <n v="110.06"/>
    <m/>
    <m/>
    <m/>
    <m/>
    <m/>
    <m/>
    <m/>
    <m/>
    <m/>
    <m/>
    <m/>
    <m/>
    <m/>
    <m/>
    <m/>
    <m/>
    <m/>
    <m/>
    <m/>
    <m/>
    <m/>
    <m/>
    <m/>
    <m/>
    <m/>
    <m/>
    <m/>
    <m/>
    <m/>
    <m/>
    <m/>
    <m/>
    <m/>
    <m/>
    <m/>
    <m/>
    <m/>
    <m/>
    <m/>
    <m/>
    <m/>
    <m/>
    <m/>
    <m/>
    <m/>
    <m/>
    <m/>
    <m/>
    <m/>
    <m/>
    <m/>
    <m/>
    <m/>
    <m/>
    <m/>
    <m/>
    <m/>
    <m/>
    <m/>
    <m/>
    <m/>
    <m/>
    <m/>
    <m/>
    <m/>
    <m/>
    <m/>
    <m/>
    <m/>
    <m/>
    <m/>
    <m/>
    <m/>
    <m/>
    <m/>
    <m/>
    <m/>
    <m/>
    <m/>
    <m/>
    <m/>
    <m/>
    <m/>
    <m/>
    <m/>
    <m/>
    <m/>
    <m/>
    <m/>
    <m/>
    <m/>
    <m/>
    <m/>
    <m/>
    <m/>
    <m/>
    <m/>
    <n v="27.52"/>
    <m/>
    <m/>
    <m/>
    <m/>
    <m/>
    <m/>
    <m/>
    <m/>
    <m/>
    <m/>
    <m/>
    <n v="25.94"/>
    <m/>
    <m/>
    <m/>
    <m/>
    <n v="56.46"/>
    <n v="83.41"/>
    <m/>
    <m/>
    <n v="203.59"/>
    <n v="25.94"/>
    <n v="229.53"/>
    <n v="139.87"/>
    <n v="369.4"/>
  </r>
  <r>
    <n v="27"/>
    <n v="106"/>
    <s v="Quinsam R"/>
    <s v="OPS"/>
    <s v="124"/>
    <s v="Chinook"/>
    <s v="3"/>
    <x v="0"/>
    <x v="1"/>
    <n v="106"/>
    <x v="11"/>
    <s v="CK-29"/>
    <s v="EAST VANCOUVER ISLAND-NORTH_FA_0.x"/>
    <s v="M"/>
    <s v="H"/>
    <n v="106"/>
    <s v="Quinsam River H"/>
    <n v="106"/>
    <s v="Quinsam R"/>
    <s v="JNST"/>
    <s v="S"/>
    <x v="1"/>
    <s v="184991"/>
    <n v="0"/>
    <s v="184991"/>
    <n v="2018"/>
    <s v="20180509"/>
    <s v="20180509"/>
    <n v="87"/>
    <n v="6.6"/>
    <m/>
    <s v="CWT"/>
    <s v="P"/>
    <s v="Y"/>
    <s v="Y"/>
    <s v="Y"/>
    <s v="Y"/>
    <n v="2.5000000000000001E-3"/>
    <x v="0"/>
    <n v="32476"/>
    <n v="106381"/>
    <x v="2"/>
    <n v="37019"/>
    <x v="4"/>
    <m/>
    <m/>
    <m/>
    <m/>
    <m/>
    <m/>
    <m/>
    <m/>
    <m/>
    <m/>
    <m/>
    <m/>
    <m/>
    <n v="10.55"/>
    <m/>
    <m/>
    <m/>
    <m/>
    <m/>
    <m/>
    <m/>
    <m/>
    <m/>
    <m/>
    <m/>
    <m/>
    <m/>
    <m/>
    <m/>
    <m/>
    <m/>
    <m/>
    <m/>
    <m/>
    <m/>
    <m/>
    <m/>
    <m/>
    <m/>
    <m/>
    <m/>
    <m/>
    <m/>
    <m/>
    <m/>
    <m/>
    <m/>
    <m/>
    <m/>
    <n v="14.41"/>
    <m/>
    <m/>
    <m/>
    <m/>
    <m/>
    <m/>
    <m/>
    <m/>
    <m/>
    <m/>
    <m/>
    <m/>
    <m/>
    <m/>
    <m/>
    <m/>
    <m/>
    <m/>
    <m/>
    <m/>
    <m/>
    <m/>
    <m/>
    <m/>
    <m/>
    <m/>
    <m/>
    <m/>
    <m/>
    <m/>
    <m/>
    <m/>
    <m/>
    <m/>
    <m/>
    <m/>
    <m/>
    <m/>
    <m/>
    <m/>
    <m/>
    <m/>
    <m/>
    <m/>
    <m/>
    <m/>
    <m/>
    <m/>
    <m/>
    <m/>
    <m/>
    <m/>
    <m/>
    <m/>
    <m/>
    <m/>
    <m/>
    <m/>
    <m/>
    <m/>
    <m/>
    <m/>
    <m/>
    <m/>
    <m/>
    <m/>
    <m/>
    <m/>
    <m/>
    <m/>
    <m/>
    <m/>
    <m/>
    <m/>
    <m/>
    <m/>
    <m/>
    <m/>
    <m/>
    <m/>
    <m/>
    <m/>
    <m/>
    <m/>
    <m/>
    <m/>
    <m/>
    <m/>
    <m/>
    <m/>
    <m/>
    <m/>
    <m/>
    <m/>
    <m/>
    <m/>
    <m/>
    <m/>
    <m/>
    <m/>
    <m/>
    <m/>
    <m/>
    <m/>
    <m/>
    <m/>
    <m/>
    <m/>
    <m/>
    <m/>
    <m/>
    <m/>
    <m/>
    <m/>
    <n v="16.489999999999998"/>
    <n v="16.86"/>
    <m/>
    <m/>
    <n v="24.96"/>
    <n v="0"/>
    <n v="24.96"/>
    <n v="33.35"/>
    <n v="58.31"/>
  </r>
  <r>
    <n v="27"/>
    <n v="106"/>
    <s v="Quinsam R"/>
    <s v="OPS"/>
    <s v="124"/>
    <s v="Chinook"/>
    <s v="3"/>
    <x v="0"/>
    <x v="1"/>
    <n v="106"/>
    <x v="11"/>
    <s v="CK-29"/>
    <s v="EAST VANCOUVER ISLAND-NORTH_FA_0.x"/>
    <s v="M"/>
    <s v="H"/>
    <n v="106"/>
    <s v="Quinsam River H"/>
    <n v="106"/>
    <s v="Quinsam R"/>
    <s v="JNST"/>
    <s v="S"/>
    <x v="1"/>
    <s v="184992"/>
    <n v="0"/>
    <s v="184992"/>
    <n v="2018"/>
    <s v="20180509"/>
    <s v="20180509"/>
    <n v="87"/>
    <n v="6.6"/>
    <m/>
    <s v="CWT"/>
    <s v="P"/>
    <s v="Y"/>
    <s v="Y"/>
    <s v="Y"/>
    <s v="Y"/>
    <n v="3.0000000000000001E-3"/>
    <x v="0"/>
    <n v="32473"/>
    <n v="106420"/>
    <x v="4"/>
    <n v="37020"/>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2"/>
    <n v="3.24"/>
    <m/>
    <m/>
    <n v="0"/>
    <n v="0"/>
    <n v="0"/>
    <n v="5.76"/>
    <n v="5.76"/>
  </r>
  <r>
    <n v="27"/>
    <n v="106"/>
    <s v="Quinsam R"/>
    <s v="OPS"/>
    <s v="124"/>
    <s v="Chinook"/>
    <s v="3"/>
    <x v="0"/>
    <x v="1"/>
    <n v="106"/>
    <x v="11"/>
    <s v="CK-29"/>
    <s v="EAST VANCOUVER ISLAND-NORTH_FA_0.x"/>
    <s v="M"/>
    <s v="H"/>
    <n v="106"/>
    <s v="Quinsam River H"/>
    <n v="106"/>
    <s v="Quinsam R"/>
    <s v="JNST"/>
    <s v="S"/>
    <x v="1"/>
    <s v="184992"/>
    <n v="0"/>
    <s v="184992"/>
    <n v="2018"/>
    <s v="20180509"/>
    <s v="20180509"/>
    <n v="87"/>
    <n v="6.6"/>
    <m/>
    <s v="CWT"/>
    <s v="P"/>
    <s v="Y"/>
    <s v="Y"/>
    <s v="Y"/>
    <s v="Y"/>
    <n v="3.0000000000000001E-3"/>
    <x v="0"/>
    <n v="32473"/>
    <n v="106420"/>
    <x v="0"/>
    <n v="37020"/>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8.94"/>
    <m/>
    <m/>
    <m/>
    <m/>
    <n v="35.729999999999997"/>
    <n v="64.260000000000005"/>
    <m/>
    <m/>
    <n v="0"/>
    <n v="48.94"/>
    <n v="48.94"/>
    <n v="99.99"/>
    <n v="148.93"/>
  </r>
  <r>
    <n v="27"/>
    <n v="106"/>
    <s v="Quinsam R"/>
    <s v="OPS"/>
    <s v="124"/>
    <s v="Chinook"/>
    <s v="3"/>
    <x v="0"/>
    <x v="1"/>
    <n v="106"/>
    <x v="11"/>
    <s v="CK-29"/>
    <s v="EAST VANCOUVER ISLAND-NORTH_FA_0.x"/>
    <s v="M"/>
    <s v="H"/>
    <n v="106"/>
    <s v="Quinsam River H"/>
    <n v="106"/>
    <s v="Quinsam R"/>
    <s v="JNST"/>
    <s v="S"/>
    <x v="1"/>
    <s v="184992"/>
    <n v="0"/>
    <s v="184992"/>
    <n v="2018"/>
    <s v="20180509"/>
    <s v="20180509"/>
    <n v="87"/>
    <n v="6.6"/>
    <m/>
    <s v="CWT"/>
    <s v="P"/>
    <s v="Y"/>
    <s v="Y"/>
    <s v="Y"/>
    <s v="Y"/>
    <n v="3.0000000000000001E-3"/>
    <x v="0"/>
    <n v="32473"/>
    <n v="106420"/>
    <x v="1"/>
    <n v="37020"/>
    <x v="3"/>
    <m/>
    <m/>
    <m/>
    <m/>
    <m/>
    <m/>
    <m/>
    <m/>
    <m/>
    <m/>
    <m/>
    <m/>
    <m/>
    <m/>
    <m/>
    <m/>
    <m/>
    <m/>
    <m/>
    <m/>
    <m/>
    <m/>
    <m/>
    <m/>
    <m/>
    <m/>
    <m/>
    <m/>
    <m/>
    <m/>
    <m/>
    <n v="10.72"/>
    <m/>
    <m/>
    <n v="10.72"/>
    <m/>
    <m/>
    <m/>
    <m/>
    <m/>
    <m/>
    <m/>
    <m/>
    <m/>
    <m/>
    <m/>
    <m/>
    <m/>
    <m/>
    <n v="110.1"/>
    <m/>
    <m/>
    <m/>
    <m/>
    <m/>
    <m/>
    <m/>
    <m/>
    <m/>
    <m/>
    <m/>
    <m/>
    <m/>
    <m/>
    <m/>
    <m/>
    <m/>
    <m/>
    <m/>
    <m/>
    <m/>
    <m/>
    <m/>
    <m/>
    <m/>
    <m/>
    <m/>
    <m/>
    <m/>
    <m/>
    <m/>
    <m/>
    <m/>
    <m/>
    <m/>
    <m/>
    <m/>
    <m/>
    <m/>
    <m/>
    <m/>
    <m/>
    <m/>
    <m/>
    <m/>
    <m/>
    <m/>
    <m/>
    <m/>
    <m/>
    <m/>
    <m/>
    <m/>
    <m/>
    <m/>
    <m/>
    <m/>
    <m/>
    <m/>
    <m/>
    <m/>
    <m/>
    <m/>
    <m/>
    <m/>
    <m/>
    <m/>
    <m/>
    <m/>
    <m/>
    <m/>
    <m/>
    <m/>
    <m/>
    <m/>
    <m/>
    <m/>
    <m/>
    <m/>
    <m/>
    <m/>
    <m/>
    <m/>
    <m/>
    <m/>
    <m/>
    <m/>
    <m/>
    <m/>
    <m/>
    <m/>
    <m/>
    <m/>
    <m/>
    <m/>
    <m/>
    <m/>
    <n v="13.76"/>
    <m/>
    <m/>
    <m/>
    <m/>
    <m/>
    <m/>
    <m/>
    <m/>
    <m/>
    <m/>
    <m/>
    <n v="53.88"/>
    <m/>
    <m/>
    <m/>
    <m/>
    <n v="67.989999999999995"/>
    <n v="195.16"/>
    <m/>
    <m/>
    <n v="145.30000000000001"/>
    <n v="53.88"/>
    <n v="199.18"/>
    <n v="263.14999999999998"/>
    <n v="462.33000000000004"/>
  </r>
  <r>
    <n v="27"/>
    <n v="106"/>
    <s v="Quinsam R"/>
    <s v="OPS"/>
    <s v="124"/>
    <s v="Chinook"/>
    <s v="3"/>
    <x v="0"/>
    <x v="1"/>
    <n v="106"/>
    <x v="11"/>
    <s v="CK-29"/>
    <s v="EAST VANCOUVER ISLAND-NORTH_FA_0.x"/>
    <s v="M"/>
    <s v="H"/>
    <n v="106"/>
    <s v="Quinsam River H"/>
    <n v="106"/>
    <s v="Quinsam R"/>
    <s v="JNST"/>
    <s v="S"/>
    <x v="1"/>
    <s v="184992"/>
    <n v="0"/>
    <s v="184992"/>
    <n v="2018"/>
    <s v="20180509"/>
    <s v="20180509"/>
    <n v="87"/>
    <n v="6.6"/>
    <m/>
    <s v="CWT"/>
    <s v="P"/>
    <s v="Y"/>
    <s v="Y"/>
    <s v="Y"/>
    <s v="Y"/>
    <n v="3.0000000000000001E-3"/>
    <x v="0"/>
    <n v="32473"/>
    <n v="106420"/>
    <x v="2"/>
    <n v="37020"/>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88"/>
    <m/>
    <m/>
    <m/>
    <m/>
    <m/>
    <m/>
    <m/>
    <m/>
    <m/>
    <m/>
    <m/>
    <n v="9.18"/>
    <m/>
    <m/>
    <m/>
    <m/>
    <n v="13.2"/>
    <n v="11.52"/>
    <n v="2.1"/>
    <m/>
    <n v="18.88"/>
    <n v="9.18"/>
    <n v="28.06"/>
    <n v="26.82"/>
    <n v="54.88"/>
  </r>
  <r>
    <n v="27"/>
    <n v="106"/>
    <s v="Quinsam R"/>
    <s v="OPS"/>
    <s v="124"/>
    <s v="Chinook"/>
    <s v="3"/>
    <x v="0"/>
    <x v="1"/>
    <n v="106"/>
    <x v="11"/>
    <s v="CK-29"/>
    <s v="EAST VANCOUVER ISLAND-NORTH_FA_0.x"/>
    <s v="M"/>
    <s v="H"/>
    <n v="106"/>
    <s v="Quinsam River H"/>
    <n v="106"/>
    <s v="Quinsam R"/>
    <s v="JNST"/>
    <s v="S"/>
    <x v="1"/>
    <s v="184993"/>
    <n v="0"/>
    <s v="184993"/>
    <n v="2018"/>
    <s v="20180509"/>
    <s v="20180509"/>
    <n v="85"/>
    <n v="6.2"/>
    <m/>
    <s v="CWT"/>
    <s v="P"/>
    <s v="Y"/>
    <s v="Y"/>
    <s v="Y"/>
    <s v="Y"/>
    <n v="1.6999999999999999E-3"/>
    <x v="0"/>
    <n v="32500"/>
    <n v="99937"/>
    <x v="4"/>
    <n v="37021"/>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7"/>
    <n v="2.0299999999999998"/>
    <m/>
    <m/>
    <n v="0"/>
    <n v="0"/>
    <n v="0"/>
    <n v="3.6"/>
    <n v="3.5999999999999996"/>
  </r>
  <r>
    <n v="27"/>
    <n v="106"/>
    <s v="Quinsam R"/>
    <s v="OPS"/>
    <s v="124"/>
    <s v="Chinook"/>
    <s v="3"/>
    <x v="0"/>
    <x v="1"/>
    <n v="106"/>
    <x v="11"/>
    <s v="CK-29"/>
    <s v="EAST VANCOUVER ISLAND-NORTH_FA_0.x"/>
    <s v="M"/>
    <s v="H"/>
    <n v="106"/>
    <s v="Quinsam River H"/>
    <n v="106"/>
    <s v="Quinsam R"/>
    <s v="JNST"/>
    <s v="S"/>
    <x v="1"/>
    <s v="184993"/>
    <n v="0"/>
    <s v="184993"/>
    <n v="2018"/>
    <s v="20180509"/>
    <s v="20180509"/>
    <n v="85"/>
    <n v="6.2"/>
    <m/>
    <s v="CWT"/>
    <s v="P"/>
    <s v="Y"/>
    <s v="Y"/>
    <s v="Y"/>
    <s v="Y"/>
    <n v="1.6999999999999999E-3"/>
    <x v="0"/>
    <n v="32500"/>
    <n v="99937"/>
    <x v="0"/>
    <n v="37021"/>
    <x v="2"/>
    <m/>
    <m/>
    <m/>
    <m/>
    <m/>
    <m/>
    <m/>
    <m/>
    <m/>
    <m/>
    <m/>
    <m/>
    <m/>
    <m/>
    <m/>
    <m/>
    <m/>
    <m/>
    <m/>
    <m/>
    <m/>
    <m/>
    <m/>
    <m/>
    <m/>
    <m/>
    <m/>
    <m/>
    <n v="10.49"/>
    <m/>
    <m/>
    <m/>
    <m/>
    <m/>
    <m/>
    <m/>
    <m/>
    <m/>
    <m/>
    <m/>
    <m/>
    <m/>
    <m/>
    <m/>
    <m/>
    <m/>
    <m/>
    <m/>
    <m/>
    <m/>
    <m/>
    <m/>
    <m/>
    <m/>
    <m/>
    <m/>
    <m/>
    <m/>
    <m/>
    <m/>
    <m/>
    <m/>
    <m/>
    <m/>
    <m/>
    <m/>
    <m/>
    <m/>
    <m/>
    <m/>
    <m/>
    <m/>
    <m/>
    <m/>
    <m/>
    <m/>
    <m/>
    <m/>
    <m/>
    <m/>
    <m/>
    <m/>
    <m/>
    <m/>
    <m/>
    <m/>
    <m/>
    <m/>
    <m/>
    <m/>
    <m/>
    <m/>
    <m/>
    <m/>
    <m/>
    <m/>
    <m/>
    <m/>
    <m/>
    <m/>
    <m/>
    <m/>
    <m/>
    <m/>
    <m/>
    <m/>
    <m/>
    <m/>
    <m/>
    <m/>
    <m/>
    <m/>
    <m/>
    <m/>
    <m/>
    <m/>
    <m/>
    <m/>
    <m/>
    <m/>
    <m/>
    <m/>
    <m/>
    <m/>
    <m/>
    <m/>
    <m/>
    <m/>
    <m/>
    <m/>
    <m/>
    <m/>
    <m/>
    <m/>
    <m/>
    <m/>
    <m/>
    <m/>
    <m/>
    <m/>
    <m/>
    <m/>
    <m/>
    <m/>
    <m/>
    <m/>
    <m/>
    <m/>
    <m/>
    <m/>
    <m/>
    <m/>
    <m/>
    <m/>
    <m/>
    <m/>
    <m/>
    <m/>
    <m/>
    <n v="56.93"/>
    <m/>
    <m/>
    <m/>
    <m/>
    <n v="32.24"/>
    <n v="58.34"/>
    <m/>
    <m/>
    <n v="10.49"/>
    <n v="56.93"/>
    <n v="67.42"/>
    <n v="90.58"/>
    <n v="158"/>
  </r>
  <r>
    <n v="27"/>
    <n v="106"/>
    <s v="Quinsam R"/>
    <s v="OPS"/>
    <s v="124"/>
    <s v="Chinook"/>
    <s v="3"/>
    <x v="0"/>
    <x v="1"/>
    <n v="106"/>
    <x v="11"/>
    <s v="CK-29"/>
    <s v="EAST VANCOUVER ISLAND-NORTH_FA_0.x"/>
    <s v="M"/>
    <s v="H"/>
    <n v="106"/>
    <s v="Quinsam River H"/>
    <n v="106"/>
    <s v="Quinsam R"/>
    <s v="JNST"/>
    <s v="S"/>
    <x v="1"/>
    <s v="184993"/>
    <n v="0"/>
    <s v="184993"/>
    <n v="2018"/>
    <s v="20180509"/>
    <s v="20180509"/>
    <n v="85"/>
    <n v="6.2"/>
    <m/>
    <s v="CWT"/>
    <s v="P"/>
    <s v="Y"/>
    <s v="Y"/>
    <s v="Y"/>
    <s v="Y"/>
    <n v="1.6999999999999999E-3"/>
    <x v="0"/>
    <n v="32500"/>
    <n v="99937"/>
    <x v="1"/>
    <n v="37021"/>
    <x v="3"/>
    <m/>
    <m/>
    <m/>
    <m/>
    <m/>
    <m/>
    <m/>
    <m/>
    <m/>
    <m/>
    <m/>
    <m/>
    <m/>
    <m/>
    <m/>
    <m/>
    <m/>
    <m/>
    <m/>
    <m/>
    <m/>
    <m/>
    <m/>
    <m/>
    <m/>
    <m/>
    <m/>
    <m/>
    <n v="10.06"/>
    <m/>
    <m/>
    <m/>
    <m/>
    <m/>
    <m/>
    <m/>
    <m/>
    <m/>
    <m/>
    <m/>
    <m/>
    <m/>
    <m/>
    <m/>
    <m/>
    <m/>
    <m/>
    <m/>
    <m/>
    <n v="25.65"/>
    <m/>
    <m/>
    <m/>
    <m/>
    <m/>
    <m/>
    <m/>
    <m/>
    <m/>
    <m/>
    <m/>
    <m/>
    <m/>
    <m/>
    <m/>
    <m/>
    <m/>
    <m/>
    <m/>
    <m/>
    <m/>
    <m/>
    <m/>
    <m/>
    <m/>
    <m/>
    <m/>
    <m/>
    <m/>
    <m/>
    <m/>
    <m/>
    <m/>
    <m/>
    <m/>
    <m/>
    <m/>
    <m/>
    <m/>
    <m/>
    <m/>
    <m/>
    <m/>
    <m/>
    <m/>
    <m/>
    <m/>
    <m/>
    <m/>
    <m/>
    <m/>
    <m/>
    <m/>
    <m/>
    <m/>
    <m/>
    <m/>
    <m/>
    <m/>
    <m/>
    <m/>
    <m/>
    <m/>
    <m/>
    <m/>
    <m/>
    <m/>
    <m/>
    <m/>
    <m/>
    <m/>
    <m/>
    <m/>
    <m/>
    <m/>
    <m/>
    <m/>
    <m/>
    <m/>
    <m/>
    <m/>
    <m/>
    <m/>
    <m/>
    <m/>
    <m/>
    <m/>
    <m/>
    <m/>
    <m/>
    <m/>
    <m/>
    <m/>
    <m/>
    <m/>
    <m/>
    <m/>
    <n v="25.95"/>
    <m/>
    <m/>
    <m/>
    <m/>
    <m/>
    <m/>
    <m/>
    <m/>
    <m/>
    <m/>
    <m/>
    <n v="35.21"/>
    <m/>
    <m/>
    <m/>
    <m/>
    <n v="56"/>
    <n v="128.57"/>
    <m/>
    <m/>
    <n v="61.66"/>
    <n v="35.21"/>
    <n v="96.87"/>
    <n v="184.57"/>
    <n v="281.44"/>
  </r>
  <r>
    <n v="27"/>
    <n v="106"/>
    <s v="Quinsam R"/>
    <s v="OPS"/>
    <s v="124"/>
    <s v="Chinook"/>
    <s v="3"/>
    <x v="0"/>
    <x v="1"/>
    <n v="106"/>
    <x v="11"/>
    <s v="CK-29"/>
    <s v="EAST VANCOUVER ISLAND-NORTH_FA_0.x"/>
    <s v="M"/>
    <s v="H"/>
    <n v="106"/>
    <s v="Quinsam River H"/>
    <n v="106"/>
    <s v="Quinsam R"/>
    <s v="JNST"/>
    <s v="S"/>
    <x v="1"/>
    <s v="184993"/>
    <n v="0"/>
    <s v="184993"/>
    <n v="2018"/>
    <s v="20180509"/>
    <s v="20180509"/>
    <n v="85"/>
    <n v="6.2"/>
    <m/>
    <s v="CWT"/>
    <s v="P"/>
    <s v="Y"/>
    <s v="Y"/>
    <s v="Y"/>
    <s v="Y"/>
    <n v="1.6999999999999999E-3"/>
    <x v="0"/>
    <n v="32500"/>
    <n v="99937"/>
    <x v="2"/>
    <n v="37021"/>
    <x v="4"/>
    <m/>
    <m/>
    <m/>
    <m/>
    <m/>
    <m/>
    <m/>
    <m/>
    <m/>
    <m/>
    <m/>
    <m/>
    <m/>
    <m/>
    <m/>
    <m/>
    <m/>
    <m/>
    <m/>
    <m/>
    <m/>
    <m/>
    <m/>
    <m/>
    <m/>
    <m/>
    <m/>
    <m/>
    <m/>
    <m/>
    <m/>
    <m/>
    <m/>
    <m/>
    <m/>
    <m/>
    <m/>
    <m/>
    <m/>
    <m/>
    <m/>
    <m/>
    <m/>
    <m/>
    <m/>
    <m/>
    <m/>
    <m/>
    <m/>
    <n v="13.53"/>
    <m/>
    <m/>
    <m/>
    <m/>
    <m/>
    <m/>
    <m/>
    <m/>
    <m/>
    <m/>
    <m/>
    <m/>
    <m/>
    <m/>
    <m/>
    <m/>
    <m/>
    <m/>
    <m/>
    <m/>
    <m/>
    <m/>
    <m/>
    <m/>
    <m/>
    <m/>
    <m/>
    <m/>
    <m/>
    <m/>
    <m/>
    <m/>
    <m/>
    <m/>
    <m/>
    <m/>
    <m/>
    <m/>
    <m/>
    <m/>
    <m/>
    <m/>
    <m/>
    <m/>
    <m/>
    <m/>
    <m/>
    <m/>
    <m/>
    <m/>
    <m/>
    <m/>
    <m/>
    <m/>
    <m/>
    <m/>
    <m/>
    <m/>
    <m/>
    <m/>
    <m/>
    <m/>
    <m/>
    <m/>
    <m/>
    <m/>
    <m/>
    <m/>
    <m/>
    <m/>
    <m/>
    <m/>
    <m/>
    <m/>
    <m/>
    <m/>
    <m/>
    <m/>
    <m/>
    <m/>
    <m/>
    <m/>
    <m/>
    <m/>
    <m/>
    <m/>
    <m/>
    <m/>
    <m/>
    <m/>
    <m/>
    <m/>
    <m/>
    <m/>
    <m/>
    <m/>
    <m/>
    <m/>
    <m/>
    <m/>
    <m/>
    <m/>
    <m/>
    <m/>
    <m/>
    <m/>
    <m/>
    <m/>
    <m/>
    <n v="5.97"/>
    <m/>
    <m/>
    <m/>
    <m/>
    <n v="12.4"/>
    <n v="27.59"/>
    <m/>
    <m/>
    <n v="13.53"/>
    <n v="5.97"/>
    <n v="19.5"/>
    <n v="39.99"/>
    <n v="59.489999999999995"/>
  </r>
  <r>
    <n v="27"/>
    <n v="106"/>
    <s v="Quinsam R"/>
    <s v="OPS"/>
    <s v="124"/>
    <s v="Chinook"/>
    <s v="3"/>
    <x v="0"/>
    <x v="1"/>
    <n v="106"/>
    <x v="11"/>
    <s v="CK-29"/>
    <s v="EAST VANCOUVER ISLAND-NORTH_FA_0.x"/>
    <s v="M"/>
    <s v="H"/>
    <n v="106"/>
    <s v="Quinsam River H"/>
    <n v="106"/>
    <s v="Quinsam R"/>
    <s v="JNST"/>
    <s v="S"/>
    <x v="1"/>
    <s v="184993"/>
    <n v="0"/>
    <s v="184993"/>
    <n v="2018"/>
    <s v="20180509"/>
    <s v="20180509"/>
    <n v="85"/>
    <n v="6.2"/>
    <m/>
    <s v="CWT"/>
    <s v="P"/>
    <s v="Y"/>
    <s v="Y"/>
    <s v="Y"/>
    <s v="Y"/>
    <n v="1.6999999999999999E-3"/>
    <x v="0"/>
    <n v="32500"/>
    <n v="99937"/>
    <x v="3"/>
    <n v="37021"/>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7"/>
    <n v="0.62"/>
    <m/>
    <m/>
    <n v="0"/>
    <n v="0"/>
    <n v="0"/>
    <n v="3.69"/>
    <n v="3.69"/>
  </r>
  <r>
    <n v="27"/>
    <n v="106"/>
    <s v="Quinsam R"/>
    <s v="OPS"/>
    <s v="124"/>
    <s v="Chinook"/>
    <s v="3"/>
    <x v="0"/>
    <x v="1"/>
    <n v="106"/>
    <x v="11"/>
    <s v="CK-29"/>
    <s v="EAST VANCOUVER ISLAND-NORTH_FA_0.x"/>
    <s v="M"/>
    <s v="H"/>
    <n v="106"/>
    <s v="Quinsam River H"/>
    <n v="106"/>
    <s v="Quinsam R"/>
    <s v="JNST"/>
    <s v="S"/>
    <x v="1"/>
    <s v="184994"/>
    <n v="0"/>
    <s v="184994"/>
    <n v="2018"/>
    <s v="20180509"/>
    <s v="20180509"/>
    <n v="85"/>
    <n v="6.2"/>
    <m/>
    <s v="CWT"/>
    <s v="P"/>
    <s v="Y"/>
    <s v="Y"/>
    <s v="Y"/>
    <s v="Y"/>
    <n v="5.9999999999999995E-4"/>
    <x v="0"/>
    <n v="32601"/>
    <n v="100133"/>
    <x v="4"/>
    <n v="37023"/>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9"/>
    <m/>
    <m/>
    <m/>
    <m/>
    <n v="2.36"/>
    <n v="3.04"/>
    <m/>
    <m/>
    <n v="0"/>
    <n v="0.49"/>
    <n v="0.49"/>
    <n v="5.4"/>
    <n v="5.89"/>
  </r>
  <r>
    <n v="27"/>
    <n v="106"/>
    <s v="Quinsam R"/>
    <s v="OPS"/>
    <s v="124"/>
    <s v="Chinook"/>
    <s v="3"/>
    <x v="0"/>
    <x v="1"/>
    <n v="106"/>
    <x v="11"/>
    <s v="CK-29"/>
    <s v="EAST VANCOUVER ISLAND-NORTH_FA_0.x"/>
    <s v="M"/>
    <s v="H"/>
    <n v="106"/>
    <s v="Quinsam River H"/>
    <n v="106"/>
    <s v="Quinsam R"/>
    <s v="JNST"/>
    <s v="S"/>
    <x v="1"/>
    <s v="184994"/>
    <n v="0"/>
    <s v="184994"/>
    <n v="2018"/>
    <s v="20180509"/>
    <s v="20180509"/>
    <n v="85"/>
    <n v="6.2"/>
    <m/>
    <s v="CWT"/>
    <s v="P"/>
    <s v="Y"/>
    <s v="Y"/>
    <s v="Y"/>
    <s v="Y"/>
    <n v="5.9999999999999995E-4"/>
    <x v="0"/>
    <n v="32601"/>
    <n v="100133"/>
    <x v="0"/>
    <n v="37023"/>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8.61"/>
    <m/>
    <m/>
    <m/>
    <m/>
    <n v="29.62"/>
    <n v="54.37"/>
    <m/>
    <m/>
    <n v="0"/>
    <n v="38.61"/>
    <n v="38.61"/>
    <n v="83.99"/>
    <n v="122.6"/>
  </r>
  <r>
    <n v="27"/>
    <n v="106"/>
    <s v="Quinsam R"/>
    <s v="OPS"/>
    <s v="124"/>
    <s v="Chinook"/>
    <s v="3"/>
    <x v="0"/>
    <x v="1"/>
    <n v="106"/>
    <x v="11"/>
    <s v="CK-29"/>
    <s v="EAST VANCOUVER ISLAND-NORTH_FA_0.x"/>
    <s v="M"/>
    <s v="H"/>
    <n v="106"/>
    <s v="Quinsam River H"/>
    <n v="106"/>
    <s v="Quinsam R"/>
    <s v="JNST"/>
    <s v="S"/>
    <x v="1"/>
    <s v="184994"/>
    <n v="0"/>
    <s v="184994"/>
    <n v="2018"/>
    <s v="20180509"/>
    <s v="20180509"/>
    <n v="85"/>
    <n v="6.2"/>
    <m/>
    <s v="CWT"/>
    <s v="P"/>
    <s v="Y"/>
    <s v="Y"/>
    <s v="Y"/>
    <s v="Y"/>
    <n v="5.9999999999999995E-4"/>
    <x v="0"/>
    <n v="32601"/>
    <n v="100133"/>
    <x v="1"/>
    <n v="37023"/>
    <x v="3"/>
    <m/>
    <m/>
    <m/>
    <m/>
    <m/>
    <m/>
    <m/>
    <m/>
    <m/>
    <m/>
    <m/>
    <m/>
    <m/>
    <m/>
    <m/>
    <m/>
    <m/>
    <m/>
    <m/>
    <m/>
    <m/>
    <m/>
    <m/>
    <m/>
    <m/>
    <m/>
    <m/>
    <m/>
    <n v="10.039999999999999"/>
    <m/>
    <m/>
    <m/>
    <m/>
    <m/>
    <m/>
    <m/>
    <m/>
    <m/>
    <m/>
    <m/>
    <m/>
    <m/>
    <m/>
    <m/>
    <m/>
    <m/>
    <m/>
    <m/>
    <m/>
    <m/>
    <m/>
    <m/>
    <m/>
    <m/>
    <m/>
    <m/>
    <m/>
    <m/>
    <m/>
    <m/>
    <m/>
    <m/>
    <m/>
    <m/>
    <m/>
    <m/>
    <m/>
    <m/>
    <m/>
    <m/>
    <m/>
    <m/>
    <m/>
    <m/>
    <m/>
    <m/>
    <m/>
    <m/>
    <m/>
    <m/>
    <m/>
    <m/>
    <m/>
    <m/>
    <m/>
    <m/>
    <m/>
    <m/>
    <m/>
    <m/>
    <m/>
    <m/>
    <m/>
    <m/>
    <m/>
    <m/>
    <m/>
    <m/>
    <m/>
    <m/>
    <m/>
    <m/>
    <m/>
    <m/>
    <m/>
    <m/>
    <m/>
    <m/>
    <m/>
    <m/>
    <m/>
    <m/>
    <m/>
    <m/>
    <m/>
    <m/>
    <m/>
    <m/>
    <m/>
    <m/>
    <m/>
    <m/>
    <m/>
    <m/>
    <m/>
    <m/>
    <m/>
    <m/>
    <m/>
    <m/>
    <m/>
    <m/>
    <m/>
    <m/>
    <m/>
    <m/>
    <m/>
    <m/>
    <m/>
    <m/>
    <m/>
    <m/>
    <m/>
    <m/>
    <m/>
    <m/>
    <m/>
    <n v="25.92"/>
    <m/>
    <m/>
    <m/>
    <m/>
    <m/>
    <m/>
    <m/>
    <m/>
    <m/>
    <m/>
    <m/>
    <n v="79.180000000000007"/>
    <m/>
    <m/>
    <m/>
    <m/>
    <n v="70.900000000000006"/>
    <n v="77.430000000000007"/>
    <m/>
    <m/>
    <n v="35.96"/>
    <n v="79.180000000000007"/>
    <n v="115.14"/>
    <n v="148.33000000000001"/>
    <n v="263.47000000000003"/>
  </r>
  <r>
    <n v="27"/>
    <n v="106"/>
    <s v="Quinsam R"/>
    <s v="OPS"/>
    <s v="124"/>
    <s v="Chinook"/>
    <s v="3"/>
    <x v="0"/>
    <x v="1"/>
    <n v="106"/>
    <x v="11"/>
    <s v="CK-29"/>
    <s v="EAST VANCOUVER ISLAND-NORTH_FA_0.x"/>
    <s v="M"/>
    <s v="H"/>
    <n v="106"/>
    <s v="Quinsam River H"/>
    <n v="106"/>
    <s v="Quinsam R"/>
    <s v="JNST"/>
    <s v="S"/>
    <x v="1"/>
    <s v="184994"/>
    <n v="0"/>
    <s v="184994"/>
    <n v="2018"/>
    <s v="20180509"/>
    <s v="20180509"/>
    <n v="85"/>
    <n v="6.2"/>
    <m/>
    <s v="CWT"/>
    <s v="P"/>
    <s v="Y"/>
    <s v="Y"/>
    <s v="Y"/>
    <s v="Y"/>
    <n v="5.9999999999999995E-4"/>
    <x v="0"/>
    <n v="32601"/>
    <n v="100133"/>
    <x v="2"/>
    <n v="37023"/>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53"/>
    <m/>
    <m/>
    <m/>
    <m/>
    <n v="12.37"/>
    <n v="10.35"/>
    <m/>
    <m/>
    <n v="0"/>
    <n v="12.53"/>
    <n v="12.53"/>
    <n v="22.72"/>
    <n v="35.25"/>
  </r>
  <r>
    <n v="27"/>
    <n v="106"/>
    <s v="Quinsam R"/>
    <s v="OPS"/>
    <s v="124"/>
    <s v="Chinook"/>
    <s v="3"/>
    <x v="0"/>
    <x v="1"/>
    <n v="106"/>
    <x v="11"/>
    <s v="CK-29"/>
    <s v="EAST VANCOUVER ISLAND-NORTH_FA_0.x"/>
    <s v="M"/>
    <s v="H"/>
    <n v="106"/>
    <s v="Quinsam River H"/>
    <n v="106"/>
    <s v="Quinsam R"/>
    <s v="JNST"/>
    <s v="S"/>
    <x v="1"/>
    <s v="184995"/>
    <n v="0"/>
    <s v="184995"/>
    <n v="2018"/>
    <s v="20180509"/>
    <s v="20180509"/>
    <m/>
    <n v="4.5999999999999996"/>
    <m/>
    <s v="CWT"/>
    <s v="P"/>
    <s v="Y"/>
    <s v="Y"/>
    <s v="Y"/>
    <s v="Y"/>
    <n v="2.5999999999999999E-3"/>
    <x v="0"/>
    <n v="32478"/>
    <n v="108014"/>
    <x v="4"/>
    <n v="37015"/>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9"/>
    <n v="5.21"/>
    <m/>
    <m/>
    <n v="0"/>
    <n v="0"/>
    <n v="0"/>
    <n v="9.1999999999999993"/>
    <n v="9.1999999999999993"/>
  </r>
  <r>
    <n v="27"/>
    <n v="106"/>
    <s v="Quinsam R"/>
    <s v="OPS"/>
    <s v="124"/>
    <s v="Chinook"/>
    <s v="3"/>
    <x v="0"/>
    <x v="1"/>
    <n v="106"/>
    <x v="11"/>
    <s v="CK-29"/>
    <s v="EAST VANCOUVER ISLAND-NORTH_FA_0.x"/>
    <s v="M"/>
    <s v="H"/>
    <n v="106"/>
    <s v="Quinsam River H"/>
    <n v="106"/>
    <s v="Quinsam R"/>
    <s v="JNST"/>
    <s v="S"/>
    <x v="1"/>
    <s v="184995"/>
    <n v="0"/>
    <s v="184995"/>
    <n v="2018"/>
    <s v="20180509"/>
    <s v="20180509"/>
    <m/>
    <n v="4.5999999999999996"/>
    <m/>
    <s v="CWT"/>
    <s v="P"/>
    <s v="Y"/>
    <s v="Y"/>
    <s v="Y"/>
    <s v="Y"/>
    <n v="2.5999999999999999E-3"/>
    <x v="0"/>
    <n v="32478"/>
    <n v="108014"/>
    <x v="0"/>
    <n v="37015"/>
    <x v="2"/>
    <m/>
    <m/>
    <m/>
    <m/>
    <m/>
    <m/>
    <m/>
    <m/>
    <m/>
    <m/>
    <m/>
    <m/>
    <m/>
    <m/>
    <m/>
    <m/>
    <m/>
    <m/>
    <m/>
    <m/>
    <m/>
    <m/>
    <m/>
    <m/>
    <m/>
    <m/>
    <m/>
    <m/>
    <m/>
    <m/>
    <m/>
    <m/>
    <m/>
    <m/>
    <n v="11.34"/>
    <m/>
    <m/>
    <m/>
    <m/>
    <m/>
    <m/>
    <m/>
    <m/>
    <m/>
    <m/>
    <m/>
    <m/>
    <m/>
    <m/>
    <n v="26.57"/>
    <m/>
    <m/>
    <m/>
    <m/>
    <m/>
    <m/>
    <m/>
    <m/>
    <m/>
    <m/>
    <m/>
    <m/>
    <m/>
    <m/>
    <m/>
    <m/>
    <m/>
    <m/>
    <m/>
    <m/>
    <m/>
    <m/>
    <m/>
    <m/>
    <m/>
    <m/>
    <m/>
    <m/>
    <m/>
    <m/>
    <m/>
    <m/>
    <m/>
    <m/>
    <m/>
    <m/>
    <m/>
    <m/>
    <m/>
    <m/>
    <m/>
    <m/>
    <m/>
    <m/>
    <m/>
    <m/>
    <m/>
    <m/>
    <m/>
    <m/>
    <m/>
    <m/>
    <m/>
    <m/>
    <m/>
    <m/>
    <m/>
    <m/>
    <m/>
    <m/>
    <m/>
    <m/>
    <m/>
    <m/>
    <m/>
    <m/>
    <m/>
    <m/>
    <m/>
    <m/>
    <m/>
    <m/>
    <m/>
    <m/>
    <m/>
    <m/>
    <m/>
    <m/>
    <m/>
    <m/>
    <m/>
    <m/>
    <m/>
    <m/>
    <m/>
    <m/>
    <m/>
    <m/>
    <m/>
    <m/>
    <m/>
    <m/>
    <m/>
    <m/>
    <m/>
    <m/>
    <m/>
    <m/>
    <m/>
    <m/>
    <m/>
    <m/>
    <m/>
    <m/>
    <m/>
    <m/>
    <m/>
    <m/>
    <m/>
    <m/>
    <m/>
    <m/>
    <m/>
    <m/>
    <n v="31.89"/>
    <n v="57.94"/>
    <n v="2.23"/>
    <m/>
    <n v="37.909999999999997"/>
    <n v="0"/>
    <n v="37.909999999999997"/>
    <n v="92.06"/>
    <n v="129.97"/>
  </r>
  <r>
    <n v="27"/>
    <n v="106"/>
    <s v="Quinsam R"/>
    <s v="OPS"/>
    <s v="124"/>
    <s v="Chinook"/>
    <s v="3"/>
    <x v="0"/>
    <x v="1"/>
    <n v="106"/>
    <x v="11"/>
    <s v="CK-29"/>
    <s v="EAST VANCOUVER ISLAND-NORTH_FA_0.x"/>
    <s v="M"/>
    <s v="H"/>
    <n v="106"/>
    <s v="Quinsam River H"/>
    <n v="106"/>
    <s v="Quinsam R"/>
    <s v="JNST"/>
    <s v="S"/>
    <x v="1"/>
    <s v="184995"/>
    <n v="0"/>
    <s v="184995"/>
    <n v="2018"/>
    <s v="20180509"/>
    <s v="20180509"/>
    <m/>
    <n v="4.5999999999999996"/>
    <m/>
    <s v="CWT"/>
    <s v="P"/>
    <s v="Y"/>
    <s v="Y"/>
    <s v="Y"/>
    <s v="Y"/>
    <n v="2.5999999999999999E-3"/>
    <x v="0"/>
    <n v="32478"/>
    <n v="108014"/>
    <x v="1"/>
    <n v="37015"/>
    <x v="3"/>
    <m/>
    <m/>
    <m/>
    <m/>
    <m/>
    <m/>
    <m/>
    <m/>
    <m/>
    <m/>
    <m/>
    <m/>
    <m/>
    <m/>
    <m/>
    <m/>
    <m/>
    <m/>
    <m/>
    <m/>
    <m/>
    <m/>
    <m/>
    <m/>
    <m/>
    <m/>
    <m/>
    <m/>
    <m/>
    <m/>
    <m/>
    <m/>
    <m/>
    <m/>
    <m/>
    <m/>
    <m/>
    <n v="28.07"/>
    <m/>
    <m/>
    <m/>
    <m/>
    <m/>
    <m/>
    <m/>
    <m/>
    <m/>
    <m/>
    <m/>
    <n v="168.44"/>
    <m/>
    <m/>
    <m/>
    <m/>
    <m/>
    <m/>
    <m/>
    <m/>
    <m/>
    <m/>
    <m/>
    <m/>
    <m/>
    <m/>
    <m/>
    <m/>
    <m/>
    <m/>
    <m/>
    <m/>
    <m/>
    <m/>
    <m/>
    <m/>
    <m/>
    <m/>
    <m/>
    <m/>
    <m/>
    <m/>
    <m/>
    <m/>
    <m/>
    <m/>
    <m/>
    <m/>
    <m/>
    <m/>
    <m/>
    <m/>
    <m/>
    <m/>
    <m/>
    <m/>
    <m/>
    <m/>
    <m/>
    <m/>
    <m/>
    <m/>
    <m/>
    <m/>
    <m/>
    <m/>
    <m/>
    <m/>
    <m/>
    <m/>
    <m/>
    <m/>
    <m/>
    <m/>
    <n v="18.29"/>
    <m/>
    <m/>
    <m/>
    <m/>
    <m/>
    <m/>
    <m/>
    <m/>
    <m/>
    <m/>
    <m/>
    <m/>
    <m/>
    <m/>
    <m/>
    <m/>
    <m/>
    <m/>
    <n v="29.93"/>
    <m/>
    <m/>
    <m/>
    <m/>
    <m/>
    <m/>
    <m/>
    <m/>
    <m/>
    <m/>
    <m/>
    <m/>
    <m/>
    <m/>
    <m/>
    <n v="13.97"/>
    <m/>
    <m/>
    <m/>
    <m/>
    <m/>
    <m/>
    <m/>
    <m/>
    <m/>
    <m/>
    <m/>
    <n v="49.73"/>
    <m/>
    <m/>
    <m/>
    <m/>
    <n v="100.55"/>
    <n v="200.85"/>
    <m/>
    <m/>
    <n v="258.7"/>
    <n v="49.73"/>
    <n v="308.43"/>
    <n v="301.39999999999998"/>
    <n v="609.83000000000004"/>
  </r>
  <r>
    <n v="27"/>
    <n v="106"/>
    <s v="Quinsam R"/>
    <s v="OPS"/>
    <s v="124"/>
    <s v="Chinook"/>
    <s v="3"/>
    <x v="0"/>
    <x v="1"/>
    <n v="106"/>
    <x v="11"/>
    <s v="CK-29"/>
    <s v="EAST VANCOUVER ISLAND-NORTH_FA_0.x"/>
    <s v="M"/>
    <s v="H"/>
    <n v="106"/>
    <s v="Quinsam River H"/>
    <n v="106"/>
    <s v="Quinsam R"/>
    <s v="JNST"/>
    <s v="S"/>
    <x v="1"/>
    <s v="184995"/>
    <n v="0"/>
    <s v="184995"/>
    <n v="2018"/>
    <s v="20180509"/>
    <s v="20180509"/>
    <m/>
    <n v="4.5999999999999996"/>
    <m/>
    <s v="CWT"/>
    <s v="P"/>
    <s v="Y"/>
    <s v="Y"/>
    <s v="Y"/>
    <s v="Y"/>
    <n v="2.5999999999999999E-3"/>
    <x v="0"/>
    <n v="32478"/>
    <n v="108014"/>
    <x v="2"/>
    <n v="37015"/>
    <x v="4"/>
    <m/>
    <m/>
    <m/>
    <m/>
    <m/>
    <m/>
    <m/>
    <m/>
    <m/>
    <m/>
    <m/>
    <m/>
    <m/>
    <m/>
    <m/>
    <m/>
    <m/>
    <m/>
    <m/>
    <m/>
    <m/>
    <m/>
    <m/>
    <m/>
    <m/>
    <m/>
    <m/>
    <m/>
    <n v="13.64"/>
    <m/>
    <m/>
    <m/>
    <m/>
    <m/>
    <m/>
    <m/>
    <m/>
    <m/>
    <m/>
    <m/>
    <m/>
    <m/>
    <m/>
    <m/>
    <m/>
    <m/>
    <m/>
    <m/>
    <m/>
    <m/>
    <m/>
    <m/>
    <m/>
    <m/>
    <m/>
    <m/>
    <m/>
    <m/>
    <m/>
    <m/>
    <m/>
    <m/>
    <m/>
    <m/>
    <m/>
    <m/>
    <m/>
    <m/>
    <m/>
    <m/>
    <m/>
    <m/>
    <m/>
    <m/>
    <m/>
    <m/>
    <m/>
    <m/>
    <m/>
    <m/>
    <m/>
    <m/>
    <m/>
    <m/>
    <m/>
    <m/>
    <m/>
    <m/>
    <m/>
    <m/>
    <m/>
    <m/>
    <m/>
    <m/>
    <m/>
    <m/>
    <m/>
    <m/>
    <m/>
    <m/>
    <m/>
    <m/>
    <m/>
    <m/>
    <m/>
    <m/>
    <m/>
    <m/>
    <m/>
    <m/>
    <m/>
    <m/>
    <m/>
    <m/>
    <m/>
    <m/>
    <m/>
    <m/>
    <m/>
    <m/>
    <m/>
    <m/>
    <m/>
    <m/>
    <m/>
    <m/>
    <m/>
    <m/>
    <m/>
    <m/>
    <m/>
    <m/>
    <m/>
    <m/>
    <m/>
    <m/>
    <m/>
    <m/>
    <m/>
    <m/>
    <m/>
    <m/>
    <m/>
    <m/>
    <m/>
    <m/>
    <m/>
    <m/>
    <m/>
    <m/>
    <m/>
    <m/>
    <m/>
    <m/>
    <m/>
    <m/>
    <m/>
    <m/>
    <m/>
    <n v="4.6900000000000004"/>
    <m/>
    <m/>
    <m/>
    <m/>
    <m/>
    <n v="25.99"/>
    <m/>
    <m/>
    <n v="13.64"/>
    <n v="4.6900000000000004"/>
    <n v="18.329999999999998"/>
    <n v="25.99"/>
    <n v="44.32"/>
  </r>
  <r>
    <n v="27"/>
    <n v="106"/>
    <s v="Quinsam R"/>
    <s v="OPS"/>
    <s v="124"/>
    <s v="Chinook"/>
    <s v="3"/>
    <x v="0"/>
    <x v="1"/>
    <n v="106"/>
    <x v="11"/>
    <s v="CK-29"/>
    <s v="EAST VANCOUVER ISLAND-NORTH_FA_0.x"/>
    <s v="M"/>
    <s v="H"/>
    <n v="106"/>
    <s v="Quinsam River H"/>
    <n v="106"/>
    <s v="Quinsam R"/>
    <s v="JNST"/>
    <s v="S"/>
    <x v="1"/>
    <s v="185269"/>
    <n v="0"/>
    <s v="185269"/>
    <n v="2018"/>
    <s v="20180508"/>
    <s v="20180508"/>
    <m/>
    <n v="4.5999999999999996"/>
    <m/>
    <s v="CWT"/>
    <s v="P"/>
    <s v="Y"/>
    <s v="Y"/>
    <s v="Y"/>
    <s v="Y"/>
    <n v="2.2000000000000001E-3"/>
    <x v="0"/>
    <n v="32690"/>
    <n v="108683"/>
    <x v="4"/>
    <n v="37014"/>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07"/>
    <m/>
    <m/>
    <m/>
    <m/>
    <m/>
    <m/>
    <m/>
    <m/>
    <m/>
    <m/>
    <m/>
    <m/>
    <m/>
    <m/>
    <m/>
    <m/>
    <n v="2.5499999999999998"/>
    <n v="3.29"/>
    <m/>
    <m/>
    <n v="13.07"/>
    <n v="0"/>
    <n v="13.07"/>
    <n v="5.84"/>
    <n v="18.91"/>
  </r>
  <r>
    <n v="27"/>
    <n v="106"/>
    <s v="Quinsam R"/>
    <s v="OPS"/>
    <s v="124"/>
    <s v="Chinook"/>
    <s v="3"/>
    <x v="0"/>
    <x v="1"/>
    <n v="106"/>
    <x v="11"/>
    <s v="CK-29"/>
    <s v="EAST VANCOUVER ISLAND-NORTH_FA_0.x"/>
    <s v="M"/>
    <s v="H"/>
    <n v="106"/>
    <s v="Quinsam River H"/>
    <n v="106"/>
    <s v="Quinsam R"/>
    <s v="JNST"/>
    <s v="S"/>
    <x v="1"/>
    <s v="185269"/>
    <n v="0"/>
    <s v="185269"/>
    <n v="2018"/>
    <s v="20180508"/>
    <s v="20180508"/>
    <m/>
    <n v="4.5999999999999996"/>
    <m/>
    <s v="CWT"/>
    <s v="P"/>
    <s v="Y"/>
    <s v="Y"/>
    <s v="Y"/>
    <s v="Y"/>
    <n v="2.2000000000000001E-3"/>
    <x v="0"/>
    <n v="32690"/>
    <n v="108683"/>
    <x v="0"/>
    <n v="37014"/>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4.229999999999997"/>
    <m/>
    <m/>
    <m/>
    <m/>
    <n v="29.07"/>
    <n v="43.69"/>
    <m/>
    <m/>
    <n v="0"/>
    <n v="34.229999999999997"/>
    <n v="34.229999999999997"/>
    <n v="72.760000000000005"/>
    <n v="106.99"/>
  </r>
  <r>
    <n v="27"/>
    <n v="106"/>
    <s v="Quinsam R"/>
    <s v="OPS"/>
    <s v="124"/>
    <s v="Chinook"/>
    <s v="3"/>
    <x v="0"/>
    <x v="1"/>
    <n v="106"/>
    <x v="11"/>
    <s v="CK-29"/>
    <s v="EAST VANCOUVER ISLAND-NORTH_FA_0.x"/>
    <s v="M"/>
    <s v="H"/>
    <n v="106"/>
    <s v="Quinsam River H"/>
    <n v="106"/>
    <s v="Quinsam R"/>
    <s v="JNST"/>
    <s v="S"/>
    <x v="1"/>
    <s v="185269"/>
    <n v="0"/>
    <s v="185269"/>
    <n v="2018"/>
    <s v="20180508"/>
    <s v="20180508"/>
    <m/>
    <n v="4.5999999999999996"/>
    <m/>
    <s v="CWT"/>
    <s v="P"/>
    <s v="Y"/>
    <s v="Y"/>
    <s v="Y"/>
    <s v="Y"/>
    <n v="2.2000000000000001E-3"/>
    <x v="0"/>
    <n v="32690"/>
    <n v="108683"/>
    <x v="1"/>
    <n v="37014"/>
    <x v="3"/>
    <m/>
    <m/>
    <m/>
    <m/>
    <m/>
    <m/>
    <m/>
    <m/>
    <m/>
    <m/>
    <m/>
    <m/>
    <m/>
    <m/>
    <m/>
    <m/>
    <m/>
    <m/>
    <m/>
    <m/>
    <m/>
    <m/>
    <m/>
    <m/>
    <m/>
    <m/>
    <m/>
    <m/>
    <m/>
    <m/>
    <m/>
    <m/>
    <m/>
    <m/>
    <m/>
    <m/>
    <m/>
    <m/>
    <m/>
    <m/>
    <m/>
    <m/>
    <m/>
    <m/>
    <m/>
    <m/>
    <m/>
    <m/>
    <m/>
    <n v="83.59"/>
    <m/>
    <m/>
    <m/>
    <m/>
    <m/>
    <m/>
    <m/>
    <m/>
    <m/>
    <m/>
    <m/>
    <m/>
    <m/>
    <m/>
    <m/>
    <m/>
    <m/>
    <m/>
    <m/>
    <m/>
    <m/>
    <m/>
    <m/>
    <m/>
    <m/>
    <m/>
    <m/>
    <m/>
    <m/>
    <m/>
    <m/>
    <m/>
    <m/>
    <m/>
    <m/>
    <m/>
    <m/>
    <m/>
    <m/>
    <m/>
    <m/>
    <m/>
    <m/>
    <m/>
    <m/>
    <m/>
    <m/>
    <m/>
    <m/>
    <m/>
    <m/>
    <m/>
    <m/>
    <m/>
    <m/>
    <m/>
    <m/>
    <m/>
    <m/>
    <m/>
    <m/>
    <m/>
    <m/>
    <m/>
    <m/>
    <m/>
    <m/>
    <m/>
    <m/>
    <m/>
    <m/>
    <m/>
    <m/>
    <m/>
    <m/>
    <m/>
    <m/>
    <m/>
    <m/>
    <m/>
    <m/>
    <n v="29.92"/>
    <m/>
    <m/>
    <m/>
    <m/>
    <m/>
    <m/>
    <m/>
    <m/>
    <m/>
    <m/>
    <m/>
    <m/>
    <m/>
    <m/>
    <m/>
    <n v="14.1"/>
    <m/>
    <m/>
    <m/>
    <m/>
    <m/>
    <m/>
    <m/>
    <m/>
    <m/>
    <m/>
    <m/>
    <n v="18.350000000000001"/>
    <m/>
    <m/>
    <m/>
    <m/>
    <n v="82.52"/>
    <n v="112.74"/>
    <m/>
    <m/>
    <n v="127.61"/>
    <n v="18.350000000000001"/>
    <n v="145.96"/>
    <n v="195.26"/>
    <n v="341.22"/>
  </r>
  <r>
    <n v="27"/>
    <n v="106"/>
    <s v="Quinsam R"/>
    <s v="OPS"/>
    <s v="124"/>
    <s v="Chinook"/>
    <s v="3"/>
    <x v="0"/>
    <x v="1"/>
    <n v="106"/>
    <x v="11"/>
    <s v="CK-29"/>
    <s v="EAST VANCOUVER ISLAND-NORTH_FA_0.x"/>
    <s v="M"/>
    <s v="H"/>
    <n v="106"/>
    <s v="Quinsam River H"/>
    <n v="106"/>
    <s v="Quinsam R"/>
    <s v="JNST"/>
    <s v="S"/>
    <x v="1"/>
    <s v="185269"/>
    <n v="0"/>
    <s v="185269"/>
    <n v="2018"/>
    <s v="20180508"/>
    <s v="20180508"/>
    <m/>
    <n v="4.5999999999999996"/>
    <m/>
    <s v="CWT"/>
    <s v="P"/>
    <s v="Y"/>
    <s v="Y"/>
    <s v="Y"/>
    <s v="Y"/>
    <n v="2.2000000000000001E-3"/>
    <x v="0"/>
    <n v="32690"/>
    <n v="108683"/>
    <x v="2"/>
    <n v="37014"/>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78"/>
    <m/>
    <m/>
    <m/>
    <m/>
    <m/>
    <n v="12.25"/>
    <m/>
    <m/>
    <n v="0"/>
    <n v="5.78"/>
    <n v="5.78"/>
    <n v="12.25"/>
    <n v="18.03"/>
  </r>
  <r>
    <n v="27"/>
    <n v="106"/>
    <s v="Quinsam R"/>
    <s v="OPS"/>
    <s v="124"/>
    <s v="Chinook"/>
    <s v="3"/>
    <x v="0"/>
    <x v="2"/>
    <n v="106"/>
    <x v="11"/>
    <s v="CK-29"/>
    <s v="EAST VANCOUVER ISLAND-NORTH_FA_0.x"/>
    <s v="M"/>
    <s v="H"/>
    <n v="420"/>
    <s v="Discovery Passage Seapens"/>
    <n v="420"/>
    <s v="Discovery Pass"/>
    <s v="JNST"/>
    <s v="S"/>
    <x v="2"/>
    <s v="184870"/>
    <n v="0"/>
    <s v="184870"/>
    <n v="2019"/>
    <s v="20190425"/>
    <s v="20190425"/>
    <n v="89"/>
    <n v="7.44"/>
    <m/>
    <s v="CWT"/>
    <s v="B"/>
    <s v="Y"/>
    <s v="Y"/>
    <s v="Y"/>
    <s v="Y"/>
    <n v="8.8999999999999999E-3"/>
    <x v="0"/>
    <n v="15585"/>
    <n v="119351"/>
    <x v="0"/>
    <n v="37687"/>
    <x v="3"/>
    <m/>
    <m/>
    <m/>
    <m/>
    <m/>
    <m/>
    <m/>
    <m/>
    <m/>
    <m/>
    <m/>
    <m/>
    <m/>
    <m/>
    <m/>
    <m/>
    <m/>
    <m/>
    <m/>
    <m/>
    <m/>
    <m/>
    <m/>
    <m/>
    <m/>
    <m/>
    <m/>
    <m/>
    <m/>
    <m/>
    <m/>
    <m/>
    <m/>
    <m/>
    <n v="25.04"/>
    <m/>
    <m/>
    <m/>
    <m/>
    <m/>
    <m/>
    <m/>
    <m/>
    <m/>
    <m/>
    <m/>
    <m/>
    <m/>
    <m/>
    <m/>
    <m/>
    <m/>
    <m/>
    <m/>
    <m/>
    <m/>
    <m/>
    <m/>
    <m/>
    <m/>
    <m/>
    <m/>
    <m/>
    <m/>
    <m/>
    <m/>
    <m/>
    <m/>
    <m/>
    <m/>
    <m/>
    <m/>
    <m/>
    <m/>
    <m/>
    <m/>
    <m/>
    <m/>
    <m/>
    <m/>
    <m/>
    <m/>
    <m/>
    <m/>
    <m/>
    <m/>
    <m/>
    <m/>
    <m/>
    <m/>
    <m/>
    <m/>
    <m/>
    <m/>
    <m/>
    <m/>
    <m/>
    <m/>
    <m/>
    <m/>
    <m/>
    <m/>
    <m/>
    <m/>
    <m/>
    <m/>
    <m/>
    <m/>
    <m/>
    <m/>
    <m/>
    <m/>
    <m/>
    <m/>
    <m/>
    <m/>
    <m/>
    <m/>
    <m/>
    <m/>
    <m/>
    <m/>
    <m/>
    <m/>
    <m/>
    <m/>
    <m/>
    <m/>
    <m/>
    <m/>
    <m/>
    <m/>
    <m/>
    <m/>
    <m/>
    <m/>
    <m/>
    <m/>
    <m/>
    <m/>
    <m/>
    <m/>
    <m/>
    <m/>
    <m/>
    <m/>
    <m/>
    <m/>
    <m/>
    <m/>
    <m/>
    <m/>
    <m/>
    <m/>
    <m/>
    <m/>
    <m/>
    <m/>
    <m/>
    <n v="11.18"/>
    <m/>
    <m/>
    <m/>
    <m/>
    <n v="8.8699999999999992"/>
    <n v="8.0299999999999994"/>
    <m/>
    <m/>
    <n v="25.04"/>
    <n v="11.18"/>
    <n v="36.22"/>
    <n v="16.899999999999999"/>
    <n v="53.12"/>
  </r>
  <r>
    <n v="27"/>
    <n v="106"/>
    <s v="Quinsam R"/>
    <s v="OPS"/>
    <s v="124"/>
    <s v="Chinook"/>
    <s v="3"/>
    <x v="0"/>
    <x v="2"/>
    <n v="106"/>
    <x v="11"/>
    <s v="CK-29"/>
    <s v="EAST VANCOUVER ISLAND-NORTH_FA_0.x"/>
    <s v="M"/>
    <s v="H"/>
    <n v="420"/>
    <s v="Discovery Passage Seapens"/>
    <n v="420"/>
    <s v="Discovery Pass"/>
    <s v="JNST"/>
    <s v="S"/>
    <x v="2"/>
    <s v="184870"/>
    <n v="0"/>
    <s v="184870"/>
    <n v="2019"/>
    <s v="20190425"/>
    <s v="20190425"/>
    <n v="89"/>
    <n v="7.44"/>
    <m/>
    <s v="CWT"/>
    <s v="B"/>
    <s v="Y"/>
    <s v="Y"/>
    <s v="Y"/>
    <s v="Y"/>
    <n v="8.8999999999999999E-3"/>
    <x v="0"/>
    <n v="15585"/>
    <n v="119351"/>
    <x v="1"/>
    <n v="37687"/>
    <x v="4"/>
    <m/>
    <m/>
    <m/>
    <m/>
    <m/>
    <m/>
    <m/>
    <m/>
    <m/>
    <m/>
    <m/>
    <m/>
    <m/>
    <m/>
    <m/>
    <m/>
    <m/>
    <m/>
    <m/>
    <m/>
    <m/>
    <m/>
    <m/>
    <m/>
    <m/>
    <m/>
    <m/>
    <m/>
    <m/>
    <m/>
    <m/>
    <m/>
    <m/>
    <m/>
    <m/>
    <m/>
    <m/>
    <m/>
    <m/>
    <m/>
    <m/>
    <m/>
    <m/>
    <m/>
    <m/>
    <m/>
    <m/>
    <m/>
    <m/>
    <n v="33.700000000000003"/>
    <m/>
    <m/>
    <m/>
    <m/>
    <m/>
    <m/>
    <m/>
    <m/>
    <m/>
    <m/>
    <m/>
    <m/>
    <m/>
    <m/>
    <m/>
    <m/>
    <m/>
    <m/>
    <m/>
    <m/>
    <m/>
    <m/>
    <m/>
    <m/>
    <m/>
    <m/>
    <m/>
    <m/>
    <m/>
    <m/>
    <m/>
    <m/>
    <m/>
    <m/>
    <m/>
    <m/>
    <m/>
    <m/>
    <m/>
    <m/>
    <m/>
    <m/>
    <m/>
    <m/>
    <m/>
    <m/>
    <m/>
    <m/>
    <m/>
    <m/>
    <m/>
    <m/>
    <m/>
    <m/>
    <m/>
    <m/>
    <m/>
    <m/>
    <m/>
    <m/>
    <m/>
    <m/>
    <m/>
    <m/>
    <m/>
    <m/>
    <m/>
    <m/>
    <m/>
    <m/>
    <m/>
    <m/>
    <m/>
    <m/>
    <m/>
    <m/>
    <m/>
    <m/>
    <m/>
    <m/>
    <m/>
    <m/>
    <m/>
    <m/>
    <m/>
    <m/>
    <m/>
    <m/>
    <m/>
    <m/>
    <m/>
    <m/>
    <m/>
    <m/>
    <m/>
    <m/>
    <m/>
    <m/>
    <m/>
    <m/>
    <m/>
    <m/>
    <m/>
    <m/>
    <m/>
    <m/>
    <m/>
    <m/>
    <m/>
    <n v="75.2"/>
    <m/>
    <m/>
    <m/>
    <m/>
    <n v="1.97"/>
    <n v="13.48"/>
    <n v="8.7100000000000009"/>
    <m/>
    <n v="33.700000000000003"/>
    <n v="75.2"/>
    <n v="108.9"/>
    <n v="24.16"/>
    <n v="133.06"/>
  </r>
  <r>
    <n v="27"/>
    <n v="106"/>
    <s v="Quinsam R"/>
    <s v="OPS"/>
    <s v="124"/>
    <s v="Chinook"/>
    <s v="3"/>
    <x v="0"/>
    <x v="2"/>
    <n v="106"/>
    <x v="11"/>
    <s v="CK-29"/>
    <s v="EAST VANCOUVER ISLAND-NORTH_FA_0.x"/>
    <s v="M"/>
    <s v="H"/>
    <n v="420"/>
    <s v="Discovery Passage Seapens"/>
    <n v="420"/>
    <s v="Discovery Pass"/>
    <s v="JNST"/>
    <s v="S"/>
    <x v="2"/>
    <s v="185684"/>
    <n v="0"/>
    <s v="185684"/>
    <n v="2019"/>
    <s v="20190430"/>
    <s v="20190430"/>
    <n v="94"/>
    <n v="8.6999999999999993"/>
    <m/>
    <s v="CWT"/>
    <s v="B"/>
    <s v="Y"/>
    <s v="Y"/>
    <s v="Y"/>
    <s v="Y"/>
    <n v="8.5000000000000006E-3"/>
    <x v="0"/>
    <n v="20062"/>
    <n v="219899"/>
    <x v="5"/>
    <n v="37685"/>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9"/>
    <n v="5.23"/>
    <m/>
    <m/>
    <n v="0"/>
    <n v="0"/>
    <n v="0"/>
    <n v="6.72"/>
    <n v="6.7200000000000006"/>
  </r>
  <r>
    <n v="27"/>
    <n v="106"/>
    <s v="Quinsam R"/>
    <s v="OPS"/>
    <s v="124"/>
    <s v="Chinook"/>
    <s v="3"/>
    <x v="0"/>
    <x v="2"/>
    <n v="106"/>
    <x v="11"/>
    <s v="CK-29"/>
    <s v="EAST VANCOUVER ISLAND-NORTH_FA_0.x"/>
    <s v="M"/>
    <s v="H"/>
    <n v="420"/>
    <s v="Discovery Passage Seapens"/>
    <n v="420"/>
    <s v="Discovery Pass"/>
    <s v="JNST"/>
    <s v="S"/>
    <x v="2"/>
    <s v="185684"/>
    <n v="0"/>
    <s v="185684"/>
    <n v="2019"/>
    <s v="20190430"/>
    <s v="20190430"/>
    <n v="94"/>
    <n v="8.6999999999999993"/>
    <m/>
    <s v="CWT"/>
    <s v="B"/>
    <s v="Y"/>
    <s v="Y"/>
    <s v="Y"/>
    <s v="Y"/>
    <n v="8.5000000000000006E-3"/>
    <x v="0"/>
    <n v="20062"/>
    <n v="219899"/>
    <x v="0"/>
    <n v="37685"/>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25"/>
    <m/>
    <m/>
    <m/>
    <m/>
    <n v="19.05"/>
    <n v="17.239999999999998"/>
    <m/>
    <m/>
    <n v="0"/>
    <n v="14.25"/>
    <n v="14.25"/>
    <n v="36.29"/>
    <n v="50.539999999999992"/>
  </r>
  <r>
    <n v="27"/>
    <n v="106"/>
    <s v="Quinsam R"/>
    <s v="OPS"/>
    <s v="124"/>
    <s v="Chinook"/>
    <s v="3"/>
    <x v="0"/>
    <x v="2"/>
    <n v="106"/>
    <x v="11"/>
    <s v="CK-29"/>
    <s v="EAST VANCOUVER ISLAND-NORTH_FA_0.x"/>
    <s v="M"/>
    <s v="H"/>
    <n v="420"/>
    <s v="Discovery Passage Seapens"/>
    <n v="420"/>
    <s v="Discovery Pass"/>
    <s v="JNST"/>
    <s v="S"/>
    <x v="2"/>
    <s v="185684"/>
    <n v="0"/>
    <s v="185684"/>
    <n v="2019"/>
    <s v="20190430"/>
    <s v="20190430"/>
    <n v="94"/>
    <n v="8.6999999999999993"/>
    <m/>
    <s v="CWT"/>
    <s v="B"/>
    <s v="Y"/>
    <s v="Y"/>
    <s v="Y"/>
    <s v="Y"/>
    <n v="8.5000000000000006E-3"/>
    <x v="0"/>
    <n v="20062"/>
    <n v="219899"/>
    <x v="1"/>
    <n v="37685"/>
    <x v="4"/>
    <m/>
    <m/>
    <m/>
    <m/>
    <m/>
    <m/>
    <m/>
    <m/>
    <m/>
    <m/>
    <m/>
    <m/>
    <m/>
    <n v="35.29"/>
    <m/>
    <m/>
    <m/>
    <m/>
    <m/>
    <m/>
    <m/>
    <m/>
    <m/>
    <m/>
    <m/>
    <m/>
    <m/>
    <m/>
    <m/>
    <m/>
    <m/>
    <m/>
    <m/>
    <m/>
    <m/>
    <m/>
    <m/>
    <m/>
    <m/>
    <m/>
    <m/>
    <m/>
    <m/>
    <m/>
    <m/>
    <m/>
    <m/>
    <m/>
    <m/>
    <m/>
    <m/>
    <m/>
    <m/>
    <m/>
    <m/>
    <m/>
    <m/>
    <m/>
    <m/>
    <m/>
    <m/>
    <m/>
    <m/>
    <m/>
    <m/>
    <m/>
    <m/>
    <m/>
    <m/>
    <m/>
    <m/>
    <m/>
    <m/>
    <m/>
    <m/>
    <m/>
    <m/>
    <m/>
    <m/>
    <m/>
    <m/>
    <m/>
    <m/>
    <m/>
    <m/>
    <m/>
    <m/>
    <m/>
    <m/>
    <m/>
    <m/>
    <m/>
    <m/>
    <m/>
    <m/>
    <m/>
    <m/>
    <m/>
    <m/>
    <m/>
    <m/>
    <m/>
    <m/>
    <m/>
    <m/>
    <m/>
    <m/>
    <m/>
    <m/>
    <m/>
    <m/>
    <m/>
    <m/>
    <m/>
    <m/>
    <m/>
    <m/>
    <m/>
    <m/>
    <m/>
    <m/>
    <m/>
    <m/>
    <m/>
    <m/>
    <m/>
    <m/>
    <m/>
    <m/>
    <m/>
    <m/>
    <m/>
    <m/>
    <m/>
    <m/>
    <m/>
    <n v="63.14"/>
    <m/>
    <m/>
    <m/>
    <m/>
    <m/>
    <m/>
    <m/>
    <m/>
    <m/>
    <m/>
    <m/>
    <m/>
    <m/>
    <m/>
    <m/>
    <m/>
    <m/>
    <m/>
    <m/>
    <m/>
    <m/>
    <m/>
    <n v="142.82"/>
    <m/>
    <m/>
    <m/>
    <m/>
    <n v="44.21"/>
    <n v="52.74"/>
    <n v="3.63"/>
    <m/>
    <n v="98.43"/>
    <n v="142.82"/>
    <n v="241.25"/>
    <n v="100.58"/>
    <n v="341.83"/>
  </r>
  <r>
    <n v="27"/>
    <n v="106"/>
    <s v="Quinsam R"/>
    <s v="OPS"/>
    <s v="124"/>
    <s v="Chinook"/>
    <s v="3"/>
    <x v="0"/>
    <x v="2"/>
    <n v="106"/>
    <x v="11"/>
    <s v="CK-29"/>
    <s v="EAST VANCOUVER ISLAND-NORTH_FA_0.x"/>
    <s v="M"/>
    <s v="H"/>
    <n v="420"/>
    <s v="Discovery Passage Seapens"/>
    <n v="420"/>
    <s v="Discovery Pass"/>
    <s v="JNST"/>
    <s v="S"/>
    <x v="2"/>
    <s v="185684"/>
    <n v="0"/>
    <s v="185684"/>
    <n v="2019"/>
    <s v="20190430"/>
    <s v="20190430"/>
    <n v="94"/>
    <n v="8.6999999999999993"/>
    <m/>
    <s v="CWT"/>
    <s v="B"/>
    <s v="Y"/>
    <s v="Y"/>
    <s v="Y"/>
    <s v="Y"/>
    <n v="8.5000000000000006E-3"/>
    <x v="0"/>
    <n v="20062"/>
    <n v="219899"/>
    <x v="2"/>
    <n v="37685"/>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96"/>
    <n v="2.23"/>
    <m/>
    <m/>
    <n v="0"/>
    <n v="0"/>
    <n v="0"/>
    <n v="13.19"/>
    <n v="13.190000000000001"/>
  </r>
  <r>
    <n v="27"/>
    <n v="106"/>
    <s v="Quinsam R"/>
    <s v="OPS"/>
    <s v="124"/>
    <s v="Chinook"/>
    <s v="3"/>
    <x v="0"/>
    <x v="2"/>
    <n v="106"/>
    <x v="11"/>
    <s v="CK-29"/>
    <s v="EAST VANCOUVER ISLAND-NORTH_FA_0.x"/>
    <s v="M"/>
    <s v="H"/>
    <n v="420"/>
    <s v="Discovery Passage Seapens"/>
    <n v="420"/>
    <s v="Discovery Pass"/>
    <s v="JNST"/>
    <s v="S"/>
    <x v="2"/>
    <s v="185685"/>
    <n v="0"/>
    <s v="185685"/>
    <n v="2019"/>
    <s v="20190501"/>
    <s v="20190501"/>
    <n v="91"/>
    <n v="7.78"/>
    <m/>
    <s v="CWT"/>
    <s v="B"/>
    <s v="Y"/>
    <s v="Y"/>
    <s v="Y"/>
    <s v="Y"/>
    <n v="5.7999999999999996E-3"/>
    <x v="0"/>
    <n v="20157"/>
    <n v="222365"/>
    <x v="0"/>
    <n v="37686"/>
    <x v="3"/>
    <m/>
    <m/>
    <m/>
    <m/>
    <m/>
    <m/>
    <m/>
    <m/>
    <m/>
    <m/>
    <m/>
    <m/>
    <m/>
    <m/>
    <m/>
    <m/>
    <m/>
    <m/>
    <m/>
    <m/>
    <m/>
    <m/>
    <m/>
    <m/>
    <m/>
    <m/>
    <m/>
    <m/>
    <m/>
    <m/>
    <m/>
    <m/>
    <m/>
    <m/>
    <m/>
    <m/>
    <m/>
    <m/>
    <m/>
    <m/>
    <m/>
    <m/>
    <m/>
    <m/>
    <m/>
    <m/>
    <m/>
    <m/>
    <m/>
    <n v="186.66"/>
    <m/>
    <m/>
    <m/>
    <m/>
    <m/>
    <m/>
    <m/>
    <m/>
    <m/>
    <m/>
    <m/>
    <m/>
    <m/>
    <m/>
    <m/>
    <m/>
    <m/>
    <m/>
    <m/>
    <m/>
    <m/>
    <m/>
    <m/>
    <m/>
    <m/>
    <m/>
    <m/>
    <m/>
    <m/>
    <m/>
    <m/>
    <m/>
    <m/>
    <m/>
    <m/>
    <m/>
    <m/>
    <m/>
    <m/>
    <m/>
    <m/>
    <m/>
    <m/>
    <m/>
    <m/>
    <m/>
    <m/>
    <m/>
    <m/>
    <m/>
    <m/>
    <m/>
    <m/>
    <m/>
    <m/>
    <m/>
    <m/>
    <m/>
    <m/>
    <m/>
    <m/>
    <m/>
    <m/>
    <m/>
    <m/>
    <m/>
    <m/>
    <m/>
    <m/>
    <m/>
    <m/>
    <m/>
    <m/>
    <m/>
    <m/>
    <m/>
    <m/>
    <m/>
    <m/>
    <m/>
    <m/>
    <m/>
    <m/>
    <m/>
    <m/>
    <m/>
    <m/>
    <m/>
    <m/>
    <m/>
    <m/>
    <m/>
    <m/>
    <m/>
    <m/>
    <m/>
    <m/>
    <n v="46.77"/>
    <m/>
    <m/>
    <m/>
    <m/>
    <m/>
    <m/>
    <m/>
    <m/>
    <m/>
    <m/>
    <m/>
    <n v="59.68"/>
    <m/>
    <m/>
    <m/>
    <m/>
    <n v="22.37"/>
    <n v="23.12"/>
    <n v="8.39"/>
    <m/>
    <n v="233.43"/>
    <n v="59.68"/>
    <n v="293.11"/>
    <n v="53.88"/>
    <n v="346.99"/>
  </r>
  <r>
    <n v="27"/>
    <n v="106"/>
    <s v="Quinsam R"/>
    <s v="OPS"/>
    <s v="124"/>
    <s v="Chinook"/>
    <s v="3"/>
    <x v="0"/>
    <x v="2"/>
    <n v="106"/>
    <x v="11"/>
    <s v="CK-29"/>
    <s v="EAST VANCOUVER ISLAND-NORTH_FA_0.x"/>
    <s v="M"/>
    <s v="H"/>
    <n v="420"/>
    <s v="Discovery Passage Seapens"/>
    <n v="420"/>
    <s v="Discovery Pass"/>
    <s v="JNST"/>
    <s v="S"/>
    <x v="2"/>
    <s v="185685"/>
    <n v="0"/>
    <s v="185685"/>
    <n v="2019"/>
    <s v="20190501"/>
    <s v="20190501"/>
    <n v="91"/>
    <n v="7.78"/>
    <m/>
    <s v="CWT"/>
    <s v="B"/>
    <s v="Y"/>
    <s v="Y"/>
    <s v="Y"/>
    <s v="Y"/>
    <n v="5.7999999999999996E-3"/>
    <x v="0"/>
    <n v="20157"/>
    <n v="222365"/>
    <x v="1"/>
    <n v="37686"/>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3.54"/>
    <m/>
    <m/>
    <m/>
    <m/>
    <m/>
    <m/>
    <m/>
    <m/>
    <m/>
    <m/>
    <m/>
    <m/>
    <m/>
    <m/>
    <m/>
    <m/>
    <m/>
    <m/>
    <n v="221.19"/>
    <m/>
    <m/>
    <m/>
    <m/>
    <n v="33.4"/>
    <n v="72.48"/>
    <n v="1.82"/>
    <m/>
    <n v="63.54"/>
    <n v="221.19"/>
    <n v="284.73"/>
    <n v="107.7"/>
    <n v="392.43"/>
  </r>
  <r>
    <n v="27"/>
    <n v="106"/>
    <s v="Quinsam R"/>
    <s v="OPS"/>
    <s v="124"/>
    <s v="Chinook"/>
    <s v="3"/>
    <x v="0"/>
    <x v="2"/>
    <n v="106"/>
    <x v="11"/>
    <s v="CK-29"/>
    <s v="EAST VANCOUVER ISLAND-NORTH_FA_0.x"/>
    <s v="M"/>
    <s v="H"/>
    <n v="420"/>
    <s v="Discovery Passage Seapens"/>
    <n v="420"/>
    <s v="Discovery Pass"/>
    <s v="JNST"/>
    <s v="S"/>
    <x v="2"/>
    <s v="185685"/>
    <n v="0"/>
    <s v="185685"/>
    <n v="2019"/>
    <s v="20190501"/>
    <s v="20190501"/>
    <n v="91"/>
    <n v="7.78"/>
    <m/>
    <s v="CWT"/>
    <s v="B"/>
    <s v="Y"/>
    <s v="Y"/>
    <s v="Y"/>
    <s v="Y"/>
    <n v="5.7999999999999996E-3"/>
    <x v="0"/>
    <n v="20157"/>
    <n v="222365"/>
    <x v="2"/>
    <n v="37686"/>
    <x v="5"/>
    <m/>
    <m/>
    <m/>
    <m/>
    <m/>
    <m/>
    <m/>
    <m/>
    <m/>
    <m/>
    <m/>
    <m/>
    <m/>
    <m/>
    <m/>
    <m/>
    <m/>
    <m/>
    <m/>
    <m/>
    <m/>
    <m/>
    <m/>
    <m/>
    <m/>
    <m/>
    <m/>
    <m/>
    <n v="61.6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1.67"/>
    <n v="0"/>
    <n v="61.67"/>
    <n v="0"/>
    <n v="61.67"/>
  </r>
  <r>
    <n v="27"/>
    <n v="106"/>
    <s v="Quinsam R"/>
    <s v="OPS"/>
    <s v="124"/>
    <s v="Chinook"/>
    <s v="3"/>
    <x v="0"/>
    <x v="2"/>
    <n v="106"/>
    <x v="11"/>
    <s v="CK-29"/>
    <s v="EAST VANCOUVER ISLAND-NORTH_FA_0.x"/>
    <s v="M"/>
    <s v="H"/>
    <n v="106"/>
    <s v="Quinsam River H"/>
    <n v="106"/>
    <s v="Quinsam R"/>
    <s v="JNST"/>
    <s v="S"/>
    <x v="1"/>
    <s v="184386"/>
    <n v="0"/>
    <s v="184386"/>
    <n v="2019"/>
    <s v="20190513"/>
    <s v="20190513"/>
    <n v="86"/>
    <n v="6.47"/>
    <m/>
    <s v="CWT"/>
    <s v="P"/>
    <s v="Y"/>
    <s v="Y"/>
    <s v="Y"/>
    <s v="Y"/>
    <n v="6.3E-3"/>
    <x v="0"/>
    <n v="86884"/>
    <n v="190674"/>
    <x v="4"/>
    <n v="37690"/>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6"/>
    <n v="4.29"/>
    <m/>
    <m/>
    <n v="0"/>
    <n v="0"/>
    <n v="0"/>
    <n v="7.55"/>
    <n v="7.55"/>
  </r>
  <r>
    <n v="27"/>
    <n v="106"/>
    <s v="Quinsam R"/>
    <s v="OPS"/>
    <s v="124"/>
    <s v="Chinook"/>
    <s v="3"/>
    <x v="0"/>
    <x v="2"/>
    <n v="106"/>
    <x v="11"/>
    <s v="CK-29"/>
    <s v="EAST VANCOUVER ISLAND-NORTH_FA_0.x"/>
    <s v="M"/>
    <s v="H"/>
    <n v="106"/>
    <s v="Quinsam River H"/>
    <n v="106"/>
    <s v="Quinsam R"/>
    <s v="JNST"/>
    <s v="S"/>
    <x v="1"/>
    <s v="184386"/>
    <n v="0"/>
    <s v="184386"/>
    <n v="2019"/>
    <s v="20190513"/>
    <s v="20190513"/>
    <n v="86"/>
    <n v="6.47"/>
    <m/>
    <s v="CWT"/>
    <s v="P"/>
    <s v="Y"/>
    <s v="Y"/>
    <s v="Y"/>
    <s v="Y"/>
    <n v="6.3E-3"/>
    <x v="0"/>
    <n v="86884"/>
    <n v="190674"/>
    <x v="0"/>
    <n v="37690"/>
    <x v="3"/>
    <m/>
    <m/>
    <m/>
    <m/>
    <m/>
    <m/>
    <m/>
    <m/>
    <m/>
    <m/>
    <m/>
    <m/>
    <m/>
    <m/>
    <m/>
    <m/>
    <m/>
    <m/>
    <m/>
    <m/>
    <m/>
    <m/>
    <m/>
    <m/>
    <m/>
    <m/>
    <m/>
    <m/>
    <m/>
    <m/>
    <m/>
    <m/>
    <m/>
    <m/>
    <n v="7.02"/>
    <m/>
    <m/>
    <m/>
    <n v="5.82"/>
    <m/>
    <m/>
    <m/>
    <m/>
    <m/>
    <m/>
    <m/>
    <m/>
    <m/>
    <m/>
    <n v="18.57"/>
    <m/>
    <m/>
    <m/>
    <m/>
    <m/>
    <m/>
    <m/>
    <m/>
    <m/>
    <m/>
    <m/>
    <m/>
    <m/>
    <m/>
    <m/>
    <m/>
    <m/>
    <m/>
    <m/>
    <m/>
    <m/>
    <m/>
    <m/>
    <m/>
    <m/>
    <m/>
    <m/>
    <m/>
    <m/>
    <m/>
    <m/>
    <m/>
    <m/>
    <m/>
    <m/>
    <m/>
    <m/>
    <m/>
    <m/>
    <m/>
    <m/>
    <m/>
    <m/>
    <m/>
    <m/>
    <m/>
    <m/>
    <m/>
    <m/>
    <m/>
    <m/>
    <m/>
    <m/>
    <m/>
    <m/>
    <m/>
    <m/>
    <m/>
    <m/>
    <m/>
    <m/>
    <m/>
    <m/>
    <m/>
    <m/>
    <m/>
    <m/>
    <m/>
    <m/>
    <m/>
    <m/>
    <m/>
    <m/>
    <m/>
    <m/>
    <m/>
    <m/>
    <m/>
    <m/>
    <m/>
    <m/>
    <m/>
    <m/>
    <m/>
    <m/>
    <m/>
    <m/>
    <m/>
    <m/>
    <m/>
    <m/>
    <m/>
    <m/>
    <m/>
    <m/>
    <m/>
    <m/>
    <n v="18.440000000000001"/>
    <m/>
    <m/>
    <m/>
    <m/>
    <m/>
    <m/>
    <m/>
    <m/>
    <m/>
    <m/>
    <m/>
    <n v="20.76"/>
    <m/>
    <m/>
    <m/>
    <m/>
    <n v="42.83"/>
    <n v="57.55"/>
    <n v="1.67"/>
    <m/>
    <n v="49.85"/>
    <n v="20.76"/>
    <n v="70.61"/>
    <n v="102.05"/>
    <n v="172.66"/>
  </r>
  <r>
    <n v="27"/>
    <n v="106"/>
    <s v="Quinsam R"/>
    <s v="OPS"/>
    <s v="124"/>
    <s v="Chinook"/>
    <s v="3"/>
    <x v="0"/>
    <x v="2"/>
    <n v="106"/>
    <x v="11"/>
    <s v="CK-29"/>
    <s v="EAST VANCOUVER ISLAND-NORTH_FA_0.x"/>
    <s v="M"/>
    <s v="H"/>
    <n v="106"/>
    <s v="Quinsam River H"/>
    <n v="106"/>
    <s v="Quinsam R"/>
    <s v="JNST"/>
    <s v="S"/>
    <x v="1"/>
    <s v="184386"/>
    <n v="0"/>
    <s v="184386"/>
    <n v="2019"/>
    <s v="20190513"/>
    <s v="20190513"/>
    <n v="86"/>
    <n v="6.47"/>
    <m/>
    <s v="CWT"/>
    <s v="P"/>
    <s v="Y"/>
    <s v="Y"/>
    <s v="Y"/>
    <s v="Y"/>
    <n v="6.3E-3"/>
    <x v="0"/>
    <n v="86884"/>
    <n v="190674"/>
    <x v="1"/>
    <n v="37690"/>
    <x v="4"/>
    <m/>
    <m/>
    <m/>
    <m/>
    <m/>
    <m/>
    <m/>
    <m/>
    <m/>
    <m/>
    <m/>
    <m/>
    <m/>
    <n v="7.07"/>
    <m/>
    <m/>
    <m/>
    <m/>
    <m/>
    <m/>
    <m/>
    <m/>
    <m/>
    <m/>
    <m/>
    <m/>
    <m/>
    <m/>
    <m/>
    <m/>
    <m/>
    <m/>
    <m/>
    <m/>
    <m/>
    <m/>
    <m/>
    <m/>
    <m/>
    <m/>
    <m/>
    <m/>
    <m/>
    <m/>
    <m/>
    <m/>
    <m/>
    <m/>
    <m/>
    <n v="19.32"/>
    <m/>
    <m/>
    <m/>
    <m/>
    <m/>
    <m/>
    <m/>
    <n v="9.81"/>
    <m/>
    <m/>
    <m/>
    <m/>
    <m/>
    <m/>
    <m/>
    <m/>
    <m/>
    <m/>
    <m/>
    <m/>
    <m/>
    <m/>
    <m/>
    <m/>
    <m/>
    <m/>
    <m/>
    <m/>
    <m/>
    <m/>
    <m/>
    <m/>
    <m/>
    <m/>
    <m/>
    <m/>
    <m/>
    <m/>
    <m/>
    <m/>
    <m/>
    <m/>
    <m/>
    <m/>
    <m/>
    <m/>
    <m/>
    <m/>
    <m/>
    <m/>
    <m/>
    <m/>
    <m/>
    <m/>
    <m/>
    <m/>
    <m/>
    <m/>
    <m/>
    <m/>
    <m/>
    <m/>
    <m/>
    <m/>
    <m/>
    <m/>
    <m/>
    <m/>
    <m/>
    <m/>
    <m/>
    <m/>
    <m/>
    <m/>
    <m/>
    <m/>
    <m/>
    <m/>
    <m/>
    <m/>
    <m/>
    <m/>
    <m/>
    <m/>
    <m/>
    <m/>
    <n v="37.92"/>
    <m/>
    <m/>
    <m/>
    <m/>
    <m/>
    <m/>
    <m/>
    <m/>
    <m/>
    <m/>
    <m/>
    <m/>
    <m/>
    <m/>
    <m/>
    <m/>
    <m/>
    <m/>
    <m/>
    <m/>
    <m/>
    <m/>
    <n v="59.76"/>
    <m/>
    <m/>
    <m/>
    <m/>
    <n v="77.430000000000007"/>
    <n v="72.55"/>
    <n v="6.77"/>
    <m/>
    <n v="74.12"/>
    <n v="59.76"/>
    <n v="133.88"/>
    <n v="156.75"/>
    <n v="290.63"/>
  </r>
  <r>
    <n v="27"/>
    <n v="106"/>
    <s v="Quinsam R"/>
    <s v="OPS"/>
    <s v="124"/>
    <s v="Chinook"/>
    <s v="3"/>
    <x v="0"/>
    <x v="2"/>
    <n v="106"/>
    <x v="11"/>
    <s v="CK-29"/>
    <s v="EAST VANCOUVER ISLAND-NORTH_FA_0.x"/>
    <s v="M"/>
    <s v="H"/>
    <n v="106"/>
    <s v="Quinsam River H"/>
    <n v="106"/>
    <s v="Quinsam R"/>
    <s v="JNST"/>
    <s v="S"/>
    <x v="1"/>
    <s v="184386"/>
    <n v="0"/>
    <s v="184386"/>
    <n v="2019"/>
    <s v="20190513"/>
    <s v="20190513"/>
    <n v="86"/>
    <n v="6.47"/>
    <m/>
    <s v="CWT"/>
    <s v="P"/>
    <s v="Y"/>
    <s v="Y"/>
    <s v="Y"/>
    <s v="Y"/>
    <n v="6.3E-3"/>
    <x v="0"/>
    <n v="86884"/>
    <n v="190674"/>
    <x v="2"/>
    <n v="37690"/>
    <x v="5"/>
    <m/>
    <m/>
    <m/>
    <m/>
    <m/>
    <m/>
    <m/>
    <m/>
    <m/>
    <m/>
    <m/>
    <m/>
    <m/>
    <m/>
    <m/>
    <m/>
    <m/>
    <m/>
    <m/>
    <m/>
    <m/>
    <m/>
    <m/>
    <m/>
    <m/>
    <m/>
    <m/>
    <m/>
    <m/>
    <m/>
    <m/>
    <m/>
    <m/>
    <m/>
    <m/>
    <m/>
    <m/>
    <m/>
    <m/>
    <m/>
    <m/>
    <m/>
    <m/>
    <m/>
    <m/>
    <m/>
    <m/>
    <m/>
    <m/>
    <n v="30.16"/>
    <m/>
    <m/>
    <m/>
    <m/>
    <m/>
    <m/>
    <m/>
    <m/>
    <m/>
    <m/>
    <m/>
    <m/>
    <m/>
    <m/>
    <m/>
    <m/>
    <m/>
    <m/>
    <m/>
    <m/>
    <m/>
    <m/>
    <m/>
    <m/>
    <m/>
    <m/>
    <m/>
    <m/>
    <m/>
    <m/>
    <m/>
    <m/>
    <m/>
    <m/>
    <m/>
    <m/>
    <m/>
    <m/>
    <m/>
    <m/>
    <m/>
    <m/>
    <m/>
    <m/>
    <m/>
    <m/>
    <m/>
    <m/>
    <m/>
    <m/>
    <m/>
    <m/>
    <m/>
    <m/>
    <m/>
    <m/>
    <m/>
    <m/>
    <m/>
    <m/>
    <m/>
    <m/>
    <m/>
    <m/>
    <m/>
    <m/>
    <m/>
    <m/>
    <m/>
    <m/>
    <m/>
    <m/>
    <m/>
    <m/>
    <m/>
    <m/>
    <m/>
    <m/>
    <m/>
    <m/>
    <m/>
    <m/>
    <m/>
    <m/>
    <m/>
    <m/>
    <m/>
    <m/>
    <m/>
    <m/>
    <m/>
    <m/>
    <m/>
    <m/>
    <m/>
    <m/>
    <m/>
    <m/>
    <m/>
    <m/>
    <m/>
    <m/>
    <m/>
    <m/>
    <m/>
    <m/>
    <m/>
    <m/>
    <m/>
    <m/>
    <m/>
    <m/>
    <m/>
    <m/>
    <n v="12.98"/>
    <n v="2.0699999999999998"/>
    <m/>
    <m/>
    <n v="30.16"/>
    <n v="0"/>
    <n v="30.16"/>
    <n v="15.05"/>
    <n v="45.21"/>
  </r>
  <r>
    <n v="27"/>
    <n v="106"/>
    <s v="Quinsam R"/>
    <s v="OPS"/>
    <s v="124"/>
    <s v="Chinook"/>
    <s v="3"/>
    <x v="0"/>
    <x v="2"/>
    <n v="106"/>
    <x v="11"/>
    <s v="CK-29"/>
    <s v="EAST VANCOUVER ISLAND-NORTH_FA_0.x"/>
    <s v="M"/>
    <s v="H"/>
    <n v="106"/>
    <s v="Quinsam River H"/>
    <n v="106"/>
    <s v="Quinsam R"/>
    <s v="JNST"/>
    <s v="S"/>
    <x v="1"/>
    <s v="184387"/>
    <n v="0"/>
    <s v="184387"/>
    <n v="2019"/>
    <s v="20190513"/>
    <s v="20190513"/>
    <n v="89"/>
    <n v="7.24"/>
    <m/>
    <s v="CWT"/>
    <s v="P"/>
    <s v="Y"/>
    <s v="Y"/>
    <s v="Y"/>
    <s v="Y"/>
    <n v="1.9E-3"/>
    <x v="0"/>
    <n v="82874"/>
    <n v="191824"/>
    <x v="4"/>
    <n v="37691"/>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4"/>
    <m/>
    <m/>
    <m/>
    <m/>
    <n v="2.4700000000000002"/>
    <n v="3.05"/>
    <m/>
    <m/>
    <n v="0"/>
    <n v="3.4"/>
    <n v="3.4"/>
    <n v="5.52"/>
    <n v="8.92"/>
  </r>
  <r>
    <n v="27"/>
    <n v="106"/>
    <s v="Quinsam R"/>
    <s v="OPS"/>
    <s v="124"/>
    <s v="Chinook"/>
    <s v="3"/>
    <x v="0"/>
    <x v="2"/>
    <n v="106"/>
    <x v="11"/>
    <s v="CK-29"/>
    <s v="EAST VANCOUVER ISLAND-NORTH_FA_0.x"/>
    <s v="M"/>
    <s v="H"/>
    <n v="106"/>
    <s v="Quinsam River H"/>
    <n v="106"/>
    <s v="Quinsam R"/>
    <s v="JNST"/>
    <s v="S"/>
    <x v="1"/>
    <s v="184387"/>
    <n v="0"/>
    <s v="184387"/>
    <n v="2019"/>
    <s v="20190513"/>
    <s v="20190513"/>
    <n v="89"/>
    <n v="7.24"/>
    <m/>
    <s v="CWT"/>
    <s v="P"/>
    <s v="Y"/>
    <s v="Y"/>
    <s v="Y"/>
    <s v="Y"/>
    <n v="1.9E-3"/>
    <x v="0"/>
    <n v="82874"/>
    <n v="191824"/>
    <x v="0"/>
    <n v="37691"/>
    <x v="3"/>
    <m/>
    <m/>
    <m/>
    <m/>
    <m/>
    <m/>
    <m/>
    <m/>
    <m/>
    <m/>
    <m/>
    <m/>
    <m/>
    <m/>
    <m/>
    <m/>
    <m/>
    <m/>
    <m/>
    <m/>
    <m/>
    <m/>
    <m/>
    <m/>
    <m/>
    <m/>
    <m/>
    <m/>
    <m/>
    <m/>
    <m/>
    <m/>
    <m/>
    <m/>
    <m/>
    <m/>
    <m/>
    <m/>
    <m/>
    <m/>
    <m/>
    <m/>
    <m/>
    <m/>
    <m/>
    <m/>
    <m/>
    <m/>
    <m/>
    <n v="77.48"/>
    <m/>
    <m/>
    <m/>
    <m/>
    <m/>
    <m/>
    <m/>
    <m/>
    <m/>
    <m/>
    <m/>
    <m/>
    <m/>
    <n v="23.17"/>
    <m/>
    <m/>
    <m/>
    <m/>
    <m/>
    <m/>
    <m/>
    <m/>
    <m/>
    <m/>
    <m/>
    <n v="17.68"/>
    <m/>
    <m/>
    <m/>
    <m/>
    <m/>
    <m/>
    <m/>
    <m/>
    <m/>
    <m/>
    <m/>
    <m/>
    <m/>
    <m/>
    <m/>
    <m/>
    <m/>
    <m/>
    <m/>
    <m/>
    <m/>
    <m/>
    <m/>
    <m/>
    <m/>
    <m/>
    <m/>
    <m/>
    <m/>
    <m/>
    <m/>
    <m/>
    <m/>
    <m/>
    <m/>
    <m/>
    <m/>
    <m/>
    <m/>
    <m/>
    <m/>
    <m/>
    <m/>
    <m/>
    <m/>
    <m/>
    <m/>
    <m/>
    <m/>
    <m/>
    <m/>
    <m/>
    <m/>
    <m/>
    <m/>
    <m/>
    <m/>
    <m/>
    <m/>
    <m/>
    <m/>
    <m/>
    <m/>
    <m/>
    <m/>
    <m/>
    <m/>
    <n v="9.7200000000000006"/>
    <m/>
    <m/>
    <m/>
    <m/>
    <m/>
    <m/>
    <m/>
    <m/>
    <m/>
    <m/>
    <m/>
    <m/>
    <m/>
    <m/>
    <m/>
    <n v="7.93"/>
    <m/>
    <m/>
    <m/>
    <m/>
    <n v="31.31"/>
    <n v="27.43"/>
    <m/>
    <m/>
    <n v="128.05000000000001"/>
    <n v="7.93"/>
    <n v="135.97999999999999"/>
    <n v="58.74"/>
    <n v="194.72"/>
  </r>
  <r>
    <n v="27"/>
    <n v="106"/>
    <s v="Quinsam R"/>
    <s v="OPS"/>
    <s v="124"/>
    <s v="Chinook"/>
    <s v="3"/>
    <x v="0"/>
    <x v="2"/>
    <n v="106"/>
    <x v="11"/>
    <s v="CK-29"/>
    <s v="EAST VANCOUVER ISLAND-NORTH_FA_0.x"/>
    <s v="M"/>
    <s v="H"/>
    <n v="106"/>
    <s v="Quinsam River H"/>
    <n v="106"/>
    <s v="Quinsam R"/>
    <s v="JNST"/>
    <s v="S"/>
    <x v="1"/>
    <s v="184387"/>
    <n v="0"/>
    <s v="184387"/>
    <n v="2019"/>
    <s v="20190513"/>
    <s v="20190513"/>
    <n v="89"/>
    <n v="7.24"/>
    <m/>
    <s v="CWT"/>
    <s v="P"/>
    <s v="Y"/>
    <s v="Y"/>
    <s v="Y"/>
    <s v="Y"/>
    <n v="1.9E-3"/>
    <x v="0"/>
    <n v="82874"/>
    <n v="191824"/>
    <x v="1"/>
    <n v="37691"/>
    <x v="4"/>
    <m/>
    <m/>
    <m/>
    <m/>
    <m/>
    <m/>
    <m/>
    <m/>
    <m/>
    <m/>
    <m/>
    <m/>
    <m/>
    <m/>
    <m/>
    <m/>
    <m/>
    <m/>
    <m/>
    <m/>
    <m/>
    <m/>
    <m/>
    <m/>
    <m/>
    <m/>
    <m/>
    <m/>
    <n v="9.49"/>
    <m/>
    <m/>
    <m/>
    <m/>
    <m/>
    <m/>
    <m/>
    <m/>
    <m/>
    <m/>
    <m/>
    <m/>
    <m/>
    <m/>
    <m/>
    <m/>
    <m/>
    <m/>
    <m/>
    <m/>
    <n v="10.18"/>
    <m/>
    <m/>
    <m/>
    <m/>
    <m/>
    <m/>
    <m/>
    <m/>
    <m/>
    <m/>
    <m/>
    <m/>
    <m/>
    <m/>
    <m/>
    <m/>
    <m/>
    <m/>
    <m/>
    <m/>
    <m/>
    <m/>
    <m/>
    <m/>
    <m/>
    <m/>
    <m/>
    <m/>
    <m/>
    <m/>
    <m/>
    <m/>
    <m/>
    <m/>
    <m/>
    <m/>
    <m/>
    <m/>
    <m/>
    <m/>
    <m/>
    <m/>
    <m/>
    <m/>
    <m/>
    <m/>
    <m/>
    <m/>
    <m/>
    <m/>
    <m/>
    <m/>
    <m/>
    <m/>
    <m/>
    <m/>
    <m/>
    <m/>
    <m/>
    <m/>
    <m/>
    <m/>
    <n v="11.23"/>
    <m/>
    <m/>
    <m/>
    <m/>
    <m/>
    <m/>
    <m/>
    <m/>
    <m/>
    <m/>
    <m/>
    <m/>
    <m/>
    <m/>
    <m/>
    <m/>
    <m/>
    <m/>
    <m/>
    <m/>
    <m/>
    <m/>
    <m/>
    <m/>
    <m/>
    <m/>
    <m/>
    <m/>
    <m/>
    <m/>
    <m/>
    <m/>
    <m/>
    <m/>
    <m/>
    <m/>
    <m/>
    <m/>
    <m/>
    <m/>
    <m/>
    <m/>
    <m/>
    <m/>
    <m/>
    <m/>
    <n v="77.56"/>
    <m/>
    <m/>
    <m/>
    <m/>
    <n v="58.39"/>
    <n v="94.93"/>
    <n v="4.22"/>
    <m/>
    <n v="30.9"/>
    <n v="77.56"/>
    <n v="108.46"/>
    <n v="157.54"/>
    <n v="266"/>
  </r>
  <r>
    <n v="27"/>
    <n v="106"/>
    <s v="Quinsam R"/>
    <s v="OPS"/>
    <s v="124"/>
    <s v="Chinook"/>
    <s v="3"/>
    <x v="0"/>
    <x v="2"/>
    <n v="106"/>
    <x v="11"/>
    <s v="CK-29"/>
    <s v="EAST VANCOUVER ISLAND-NORTH_FA_0.x"/>
    <s v="M"/>
    <s v="H"/>
    <n v="106"/>
    <s v="Quinsam River H"/>
    <n v="106"/>
    <s v="Quinsam R"/>
    <s v="JNST"/>
    <s v="S"/>
    <x v="1"/>
    <s v="184387"/>
    <n v="0"/>
    <s v="184387"/>
    <n v="2019"/>
    <s v="20190513"/>
    <s v="20190513"/>
    <n v="89"/>
    <n v="7.24"/>
    <m/>
    <s v="CWT"/>
    <s v="P"/>
    <s v="Y"/>
    <s v="Y"/>
    <s v="Y"/>
    <s v="Y"/>
    <n v="1.9E-3"/>
    <x v="0"/>
    <n v="82874"/>
    <n v="191824"/>
    <x v="2"/>
    <n v="37691"/>
    <x v="5"/>
    <m/>
    <m/>
    <m/>
    <m/>
    <m/>
    <m/>
    <m/>
    <m/>
    <m/>
    <m/>
    <m/>
    <m/>
    <m/>
    <m/>
    <m/>
    <m/>
    <m/>
    <m/>
    <m/>
    <m/>
    <m/>
    <m/>
    <m/>
    <m/>
    <m/>
    <m/>
    <m/>
    <m/>
    <m/>
    <m/>
    <m/>
    <m/>
    <m/>
    <m/>
    <m/>
    <m/>
    <m/>
    <m/>
    <m/>
    <m/>
    <m/>
    <m/>
    <m/>
    <m/>
    <m/>
    <m/>
    <m/>
    <m/>
    <m/>
    <n v="15.9"/>
    <m/>
    <m/>
    <m/>
    <m/>
    <m/>
    <m/>
    <m/>
    <m/>
    <m/>
    <m/>
    <m/>
    <m/>
    <m/>
    <m/>
    <m/>
    <m/>
    <m/>
    <m/>
    <m/>
    <m/>
    <m/>
    <m/>
    <m/>
    <m/>
    <m/>
    <m/>
    <m/>
    <m/>
    <m/>
    <m/>
    <m/>
    <m/>
    <m/>
    <m/>
    <m/>
    <m/>
    <m/>
    <m/>
    <m/>
    <m/>
    <m/>
    <m/>
    <m/>
    <m/>
    <m/>
    <m/>
    <m/>
    <m/>
    <m/>
    <m/>
    <m/>
    <m/>
    <m/>
    <m/>
    <m/>
    <m/>
    <m/>
    <m/>
    <m/>
    <m/>
    <m/>
    <m/>
    <m/>
    <m/>
    <m/>
    <m/>
    <m/>
    <m/>
    <m/>
    <m/>
    <m/>
    <m/>
    <m/>
    <m/>
    <m/>
    <m/>
    <m/>
    <m/>
    <m/>
    <m/>
    <m/>
    <m/>
    <m/>
    <m/>
    <m/>
    <m/>
    <m/>
    <m/>
    <m/>
    <m/>
    <m/>
    <m/>
    <m/>
    <m/>
    <m/>
    <m/>
    <m/>
    <m/>
    <m/>
    <m/>
    <m/>
    <m/>
    <m/>
    <m/>
    <m/>
    <m/>
    <m/>
    <m/>
    <m/>
    <m/>
    <m/>
    <m/>
    <m/>
    <m/>
    <n v="18.23"/>
    <n v="2.74"/>
    <m/>
    <m/>
    <n v="15.9"/>
    <n v="0"/>
    <n v="15.9"/>
    <n v="20.97"/>
    <n v="36.870000000000005"/>
  </r>
  <r>
    <n v="27"/>
    <n v="106"/>
    <s v="Quinsam R"/>
    <s v="OPS"/>
    <s v="124"/>
    <s v="Chinook"/>
    <s v="3"/>
    <x v="0"/>
    <x v="2"/>
    <n v="106"/>
    <x v="11"/>
    <s v="CK-29"/>
    <s v="EAST VANCOUVER ISLAND-NORTH_FA_0.x"/>
    <s v="M"/>
    <s v="H"/>
    <n v="106"/>
    <s v="Quinsam River H"/>
    <n v="106"/>
    <s v="Quinsam R"/>
    <s v="JNST"/>
    <s v="S"/>
    <x v="1"/>
    <s v="185064"/>
    <n v="0"/>
    <s v="185064"/>
    <n v="2019"/>
    <s v="20190613"/>
    <s v="20190613"/>
    <n v="99"/>
    <n v="9.89"/>
    <s v="Delayed release."/>
    <s v="CWT"/>
    <s v="B"/>
    <s v="Y"/>
    <s v="Y"/>
    <s v="Y"/>
    <s v="N"/>
    <n v="2.5999999999999999E-3"/>
    <x v="0"/>
    <n v="46366"/>
    <n v="102295"/>
    <x v="4"/>
    <n v="37696"/>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83"/>
    <m/>
    <m/>
    <m/>
    <m/>
    <n v="2.4900000000000002"/>
    <n v="3.34"/>
    <m/>
    <m/>
    <n v="0"/>
    <n v="13.83"/>
    <n v="13.83"/>
    <n v="5.83"/>
    <n v="19.66"/>
  </r>
  <r>
    <n v="27"/>
    <n v="106"/>
    <s v="Quinsam R"/>
    <s v="OPS"/>
    <s v="124"/>
    <s v="Chinook"/>
    <s v="3"/>
    <x v="0"/>
    <x v="2"/>
    <n v="106"/>
    <x v="11"/>
    <s v="CK-29"/>
    <s v="EAST VANCOUVER ISLAND-NORTH_FA_0.x"/>
    <s v="M"/>
    <s v="H"/>
    <n v="106"/>
    <s v="Quinsam River H"/>
    <n v="106"/>
    <s v="Quinsam R"/>
    <s v="JNST"/>
    <s v="S"/>
    <x v="1"/>
    <s v="185064"/>
    <n v="0"/>
    <s v="185064"/>
    <n v="2019"/>
    <s v="20190613"/>
    <s v="20190613"/>
    <n v="99"/>
    <n v="9.89"/>
    <s v="Delayed release."/>
    <s v="CWT"/>
    <s v="B"/>
    <s v="Y"/>
    <s v="Y"/>
    <s v="Y"/>
    <s v="N"/>
    <n v="2.5999999999999999E-3"/>
    <x v="0"/>
    <n v="46366"/>
    <n v="102295"/>
    <x v="0"/>
    <n v="37696"/>
    <x v="3"/>
    <m/>
    <m/>
    <m/>
    <m/>
    <m/>
    <m/>
    <m/>
    <m/>
    <m/>
    <m/>
    <m/>
    <m/>
    <m/>
    <m/>
    <m/>
    <m/>
    <m/>
    <m/>
    <m/>
    <m/>
    <m/>
    <m/>
    <m/>
    <m/>
    <m/>
    <m/>
    <m/>
    <m/>
    <n v="7.21"/>
    <m/>
    <m/>
    <m/>
    <m/>
    <m/>
    <m/>
    <m/>
    <m/>
    <m/>
    <m/>
    <m/>
    <m/>
    <m/>
    <m/>
    <m/>
    <m/>
    <m/>
    <m/>
    <m/>
    <m/>
    <m/>
    <m/>
    <m/>
    <m/>
    <m/>
    <m/>
    <m/>
    <m/>
    <m/>
    <m/>
    <m/>
    <m/>
    <m/>
    <m/>
    <m/>
    <m/>
    <m/>
    <m/>
    <m/>
    <m/>
    <m/>
    <m/>
    <m/>
    <m/>
    <m/>
    <m/>
    <m/>
    <m/>
    <m/>
    <m/>
    <m/>
    <m/>
    <m/>
    <m/>
    <m/>
    <m/>
    <m/>
    <m/>
    <m/>
    <m/>
    <m/>
    <m/>
    <m/>
    <m/>
    <m/>
    <m/>
    <m/>
    <m/>
    <m/>
    <m/>
    <m/>
    <m/>
    <m/>
    <m/>
    <m/>
    <m/>
    <m/>
    <m/>
    <m/>
    <m/>
    <m/>
    <m/>
    <m/>
    <m/>
    <m/>
    <m/>
    <m/>
    <m/>
    <m/>
    <m/>
    <m/>
    <m/>
    <m/>
    <m/>
    <m/>
    <m/>
    <m/>
    <m/>
    <m/>
    <m/>
    <m/>
    <m/>
    <m/>
    <m/>
    <m/>
    <m/>
    <m/>
    <m/>
    <m/>
    <m/>
    <m/>
    <m/>
    <m/>
    <m/>
    <m/>
    <m/>
    <m/>
    <m/>
    <m/>
    <m/>
    <m/>
    <m/>
    <m/>
    <m/>
    <m/>
    <m/>
    <m/>
    <m/>
    <m/>
    <m/>
    <n v="31.31"/>
    <m/>
    <m/>
    <m/>
    <m/>
    <n v="40.07"/>
    <n v="41.54"/>
    <m/>
    <m/>
    <n v="7.21"/>
    <n v="31.31"/>
    <n v="38.520000000000003"/>
    <n v="81.61"/>
    <n v="120.13"/>
  </r>
  <r>
    <n v="27"/>
    <n v="106"/>
    <s v="Quinsam R"/>
    <s v="OPS"/>
    <s v="124"/>
    <s v="Chinook"/>
    <s v="3"/>
    <x v="0"/>
    <x v="2"/>
    <n v="106"/>
    <x v="11"/>
    <s v="CK-29"/>
    <s v="EAST VANCOUVER ISLAND-NORTH_FA_0.x"/>
    <s v="M"/>
    <s v="H"/>
    <n v="106"/>
    <s v="Quinsam River H"/>
    <n v="106"/>
    <s v="Quinsam R"/>
    <s v="JNST"/>
    <s v="S"/>
    <x v="1"/>
    <s v="185064"/>
    <n v="0"/>
    <s v="185064"/>
    <n v="2019"/>
    <s v="20190613"/>
    <s v="20190613"/>
    <n v="99"/>
    <n v="9.89"/>
    <s v="Delayed release."/>
    <s v="CWT"/>
    <s v="B"/>
    <s v="Y"/>
    <s v="Y"/>
    <s v="Y"/>
    <s v="N"/>
    <n v="2.5999999999999999E-3"/>
    <x v="0"/>
    <n v="46366"/>
    <n v="102295"/>
    <x v="1"/>
    <n v="37696"/>
    <x v="4"/>
    <m/>
    <m/>
    <m/>
    <m/>
    <m/>
    <m/>
    <m/>
    <m/>
    <m/>
    <m/>
    <m/>
    <m/>
    <m/>
    <m/>
    <m/>
    <m/>
    <m/>
    <m/>
    <m/>
    <m/>
    <m/>
    <m/>
    <m/>
    <m/>
    <m/>
    <m/>
    <m/>
    <m/>
    <n v="18.100000000000001"/>
    <m/>
    <m/>
    <m/>
    <m/>
    <m/>
    <m/>
    <m/>
    <m/>
    <m/>
    <m/>
    <m/>
    <m/>
    <m/>
    <m/>
    <m/>
    <m/>
    <m/>
    <m/>
    <m/>
    <m/>
    <n v="24.05"/>
    <m/>
    <m/>
    <m/>
    <m/>
    <m/>
    <m/>
    <m/>
    <m/>
    <m/>
    <n v="9.7100000000000009"/>
    <m/>
    <m/>
    <m/>
    <m/>
    <m/>
    <m/>
    <m/>
    <m/>
    <m/>
    <m/>
    <m/>
    <m/>
    <m/>
    <m/>
    <m/>
    <m/>
    <m/>
    <m/>
    <m/>
    <m/>
    <m/>
    <m/>
    <m/>
    <m/>
    <m/>
    <m/>
    <m/>
    <m/>
    <m/>
    <m/>
    <m/>
    <m/>
    <m/>
    <m/>
    <m/>
    <m/>
    <m/>
    <m/>
    <m/>
    <m/>
    <m/>
    <m/>
    <m/>
    <m/>
    <m/>
    <m/>
    <m/>
    <m/>
    <m/>
    <m/>
    <m/>
    <m/>
    <m/>
    <m/>
    <m/>
    <m/>
    <m/>
    <m/>
    <m/>
    <m/>
    <m/>
    <m/>
    <m/>
    <n v="13.66"/>
    <m/>
    <m/>
    <m/>
    <m/>
    <m/>
    <m/>
    <m/>
    <m/>
    <m/>
    <m/>
    <m/>
    <m/>
    <m/>
    <m/>
    <m/>
    <m/>
    <n v="12.71"/>
    <m/>
    <m/>
    <m/>
    <m/>
    <m/>
    <m/>
    <n v="38.130000000000003"/>
    <m/>
    <m/>
    <m/>
    <m/>
    <m/>
    <m/>
    <m/>
    <m/>
    <m/>
    <m/>
    <m/>
    <n v="60.68"/>
    <m/>
    <m/>
    <m/>
    <m/>
    <n v="86.84"/>
    <n v="146.4"/>
    <n v="2.92"/>
    <m/>
    <n v="116.36"/>
    <n v="60.68"/>
    <n v="177.04"/>
    <n v="236.16"/>
    <n v="413.2"/>
  </r>
  <r>
    <n v="27"/>
    <n v="106"/>
    <s v="Quinsam R"/>
    <s v="OPS"/>
    <s v="124"/>
    <s v="Chinook"/>
    <s v="3"/>
    <x v="0"/>
    <x v="2"/>
    <n v="106"/>
    <x v="11"/>
    <s v="CK-29"/>
    <s v="EAST VANCOUVER ISLAND-NORTH_FA_0.x"/>
    <s v="M"/>
    <s v="H"/>
    <n v="106"/>
    <s v="Quinsam River H"/>
    <n v="106"/>
    <s v="Quinsam R"/>
    <s v="JNST"/>
    <s v="S"/>
    <x v="1"/>
    <s v="185064"/>
    <n v="0"/>
    <s v="185064"/>
    <n v="2019"/>
    <s v="20190613"/>
    <s v="20190613"/>
    <n v="99"/>
    <n v="9.89"/>
    <s v="Delayed release."/>
    <s v="CWT"/>
    <s v="B"/>
    <s v="Y"/>
    <s v="Y"/>
    <s v="Y"/>
    <s v="N"/>
    <n v="2.5999999999999999E-3"/>
    <x v="0"/>
    <n v="46366"/>
    <n v="102295"/>
    <x v="2"/>
    <n v="37696"/>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940000000000001"/>
    <m/>
    <m/>
    <m/>
    <m/>
    <n v="24.17"/>
    <n v="4.8099999999999996"/>
    <n v="1.61"/>
    <m/>
    <n v="0"/>
    <n v="17.940000000000001"/>
    <n v="17.940000000000001"/>
    <n v="30.59"/>
    <n v="48.53"/>
  </r>
  <r>
    <n v="27"/>
    <n v="106"/>
    <s v="Quinsam R"/>
    <s v="OPS"/>
    <s v="124"/>
    <s v="Chinook"/>
    <s v="3"/>
    <x v="0"/>
    <x v="2"/>
    <n v="106"/>
    <x v="11"/>
    <s v="CK-29"/>
    <s v="EAST VANCOUVER ISLAND-NORTH_FA_0.x"/>
    <s v="M"/>
    <s v="H"/>
    <n v="106"/>
    <s v="Quinsam River H"/>
    <n v="106"/>
    <s v="Quinsam R"/>
    <s v="JNST"/>
    <s v="S"/>
    <x v="1"/>
    <s v="185065"/>
    <n v="0"/>
    <s v="185065"/>
    <n v="2019"/>
    <s v="20190508"/>
    <s v="20190510"/>
    <n v="76"/>
    <n v="4.3600000000000003"/>
    <m/>
    <s v="CWT"/>
    <s v="P"/>
    <s v="Y"/>
    <s v="Y"/>
    <s v="Y"/>
    <s v="Y"/>
    <n v="1E-3"/>
    <x v="0"/>
    <n v="40438"/>
    <n v="207777"/>
    <x v="4"/>
    <n v="37689"/>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3"/>
    <n v="2.2599999999999998"/>
    <m/>
    <m/>
    <n v="0"/>
    <n v="0"/>
    <n v="0"/>
    <n v="4.09"/>
    <n v="4.09"/>
  </r>
  <r>
    <n v="27"/>
    <n v="106"/>
    <s v="Quinsam R"/>
    <s v="OPS"/>
    <s v="124"/>
    <s v="Chinook"/>
    <s v="3"/>
    <x v="0"/>
    <x v="2"/>
    <n v="106"/>
    <x v="11"/>
    <s v="CK-29"/>
    <s v="EAST VANCOUVER ISLAND-NORTH_FA_0.x"/>
    <s v="M"/>
    <s v="H"/>
    <n v="106"/>
    <s v="Quinsam River H"/>
    <n v="106"/>
    <s v="Quinsam R"/>
    <s v="JNST"/>
    <s v="S"/>
    <x v="1"/>
    <s v="185065"/>
    <n v="0"/>
    <s v="185065"/>
    <n v="2019"/>
    <s v="20190508"/>
    <s v="20190510"/>
    <n v="76"/>
    <n v="4.3600000000000003"/>
    <m/>
    <s v="CWT"/>
    <s v="P"/>
    <s v="Y"/>
    <s v="Y"/>
    <s v="Y"/>
    <s v="Y"/>
    <n v="1E-3"/>
    <x v="0"/>
    <n v="40438"/>
    <n v="207777"/>
    <x v="0"/>
    <n v="37689"/>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82"/>
    <n v="21.56"/>
    <m/>
    <m/>
    <n v="0"/>
    <n v="0"/>
    <n v="0"/>
    <n v="45.38"/>
    <n v="45.379999999999995"/>
  </r>
  <r>
    <n v="27"/>
    <n v="106"/>
    <s v="Quinsam R"/>
    <s v="OPS"/>
    <s v="124"/>
    <s v="Chinook"/>
    <s v="3"/>
    <x v="0"/>
    <x v="2"/>
    <n v="106"/>
    <x v="11"/>
    <s v="CK-29"/>
    <s v="EAST VANCOUVER ISLAND-NORTH_FA_0.x"/>
    <s v="M"/>
    <s v="H"/>
    <n v="106"/>
    <s v="Quinsam River H"/>
    <n v="106"/>
    <s v="Quinsam R"/>
    <s v="JNST"/>
    <s v="S"/>
    <x v="1"/>
    <s v="185065"/>
    <n v="0"/>
    <s v="185065"/>
    <n v="2019"/>
    <s v="20190508"/>
    <s v="20190510"/>
    <n v="76"/>
    <n v="4.3600000000000003"/>
    <m/>
    <s v="CWT"/>
    <s v="P"/>
    <s v="Y"/>
    <s v="Y"/>
    <s v="Y"/>
    <s v="Y"/>
    <n v="1E-3"/>
    <x v="0"/>
    <n v="40438"/>
    <n v="207777"/>
    <x v="1"/>
    <n v="37689"/>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58"/>
    <m/>
    <m/>
    <m/>
    <m/>
    <n v="77.849999999999994"/>
    <n v="95.9"/>
    <n v="9.25"/>
    <m/>
    <n v="0"/>
    <n v="21.58"/>
    <n v="21.58"/>
    <n v="183"/>
    <n v="204.57999999999998"/>
  </r>
  <r>
    <n v="27"/>
    <n v="106"/>
    <s v="Quinsam R"/>
    <s v="OPS"/>
    <s v="124"/>
    <s v="Chinook"/>
    <s v="3"/>
    <x v="0"/>
    <x v="2"/>
    <n v="106"/>
    <x v="11"/>
    <s v="CK-29"/>
    <s v="EAST VANCOUVER ISLAND-NORTH_FA_0.x"/>
    <s v="M"/>
    <s v="H"/>
    <n v="106"/>
    <s v="Quinsam River H"/>
    <n v="106"/>
    <s v="Quinsam R"/>
    <s v="JNST"/>
    <s v="S"/>
    <x v="1"/>
    <s v="185065"/>
    <n v="0"/>
    <s v="185065"/>
    <n v="2019"/>
    <s v="20190508"/>
    <s v="20190510"/>
    <n v="76"/>
    <n v="4.3600000000000003"/>
    <m/>
    <s v="CWT"/>
    <s v="P"/>
    <s v="Y"/>
    <s v="Y"/>
    <s v="Y"/>
    <s v="Y"/>
    <n v="1E-3"/>
    <x v="0"/>
    <n v="40438"/>
    <n v="207777"/>
    <x v="2"/>
    <n v="37689"/>
    <x v="5"/>
    <m/>
    <m/>
    <m/>
    <m/>
    <m/>
    <m/>
    <m/>
    <m/>
    <m/>
    <m/>
    <m/>
    <m/>
    <m/>
    <m/>
    <m/>
    <m/>
    <m/>
    <m/>
    <m/>
    <m/>
    <m/>
    <m/>
    <m/>
    <m/>
    <m/>
    <m/>
    <m/>
    <m/>
    <m/>
    <m/>
    <m/>
    <m/>
    <m/>
    <m/>
    <m/>
    <m/>
    <m/>
    <m/>
    <m/>
    <m/>
    <m/>
    <m/>
    <m/>
    <m/>
    <m/>
    <m/>
    <m/>
    <m/>
    <m/>
    <m/>
    <m/>
    <m/>
    <m/>
    <m/>
    <m/>
    <m/>
    <m/>
    <m/>
    <m/>
    <m/>
    <m/>
    <m/>
    <m/>
    <m/>
    <m/>
    <m/>
    <m/>
    <m/>
    <m/>
    <m/>
    <m/>
    <m/>
    <m/>
    <m/>
    <m/>
    <m/>
    <m/>
    <m/>
    <m/>
    <m/>
    <m/>
    <m/>
    <m/>
    <m/>
    <m/>
    <m/>
    <m/>
    <m/>
    <m/>
    <m/>
    <m/>
    <m/>
    <m/>
    <m/>
    <m/>
    <m/>
    <m/>
    <m/>
    <m/>
    <m/>
    <m/>
    <m/>
    <m/>
    <m/>
    <m/>
    <m/>
    <m/>
    <m/>
    <m/>
    <m/>
    <m/>
    <m/>
    <m/>
    <m/>
    <m/>
    <m/>
    <m/>
    <m/>
    <m/>
    <m/>
    <m/>
    <m/>
    <m/>
    <m/>
    <m/>
    <m/>
    <m/>
    <m/>
    <m/>
    <m/>
    <m/>
    <m/>
    <m/>
    <m/>
    <m/>
    <m/>
    <n v="38.9"/>
    <m/>
    <m/>
    <m/>
    <m/>
    <m/>
    <m/>
    <m/>
    <m/>
    <m/>
    <m/>
    <m/>
    <m/>
    <m/>
    <m/>
    <m/>
    <m/>
    <m/>
    <m/>
    <m/>
    <m/>
    <m/>
    <m/>
    <n v="22.15"/>
    <m/>
    <m/>
    <m/>
    <m/>
    <n v="35.33"/>
    <n v="4.84"/>
    <m/>
    <m/>
    <n v="38.9"/>
    <n v="22.15"/>
    <n v="61.05"/>
    <n v="40.17"/>
    <n v="101.22"/>
  </r>
  <r>
    <n v="27"/>
    <n v="106"/>
    <s v="Quinsam R"/>
    <s v="OPS"/>
    <s v="124"/>
    <s v="Chinook"/>
    <s v="3"/>
    <x v="0"/>
    <x v="2"/>
    <n v="106"/>
    <x v="11"/>
    <s v="CK-29"/>
    <s v="EAST VANCOUVER ISLAND-NORTH_FA_0.x"/>
    <s v="M"/>
    <s v="H"/>
    <n v="106"/>
    <s v="Quinsam River H"/>
    <n v="106"/>
    <s v="Quinsam R"/>
    <s v="JNST"/>
    <s v="S"/>
    <x v="1"/>
    <s v="185174"/>
    <n v="0"/>
    <s v="185174"/>
    <n v="2019"/>
    <s v="20190513"/>
    <s v="20190513"/>
    <n v="87"/>
    <n v="6.64"/>
    <m/>
    <s v="CWT"/>
    <s v="P"/>
    <s v="Y"/>
    <s v="Y"/>
    <s v="Y"/>
    <s v="Y"/>
    <n v="2.5000000000000001E-3"/>
    <x v="0"/>
    <n v="56008"/>
    <n v="186793"/>
    <x v="4"/>
    <n v="37692"/>
    <x v="2"/>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8"/>
    <n v="1.46"/>
    <m/>
    <m/>
    <n v="0"/>
    <n v="0"/>
    <n v="0"/>
    <n v="2.64"/>
    <n v="2.6399999999999997"/>
  </r>
  <r>
    <n v="27"/>
    <n v="106"/>
    <s v="Quinsam R"/>
    <s v="OPS"/>
    <s v="124"/>
    <s v="Chinook"/>
    <s v="3"/>
    <x v="0"/>
    <x v="2"/>
    <n v="106"/>
    <x v="11"/>
    <s v="CK-29"/>
    <s v="EAST VANCOUVER ISLAND-NORTH_FA_0.x"/>
    <s v="M"/>
    <s v="H"/>
    <n v="106"/>
    <s v="Quinsam River H"/>
    <n v="106"/>
    <s v="Quinsam R"/>
    <s v="JNST"/>
    <s v="S"/>
    <x v="1"/>
    <s v="185174"/>
    <n v="0"/>
    <s v="185174"/>
    <n v="2019"/>
    <s v="20190513"/>
    <s v="20190513"/>
    <n v="87"/>
    <n v="6.64"/>
    <m/>
    <s v="CWT"/>
    <s v="P"/>
    <s v="Y"/>
    <s v="Y"/>
    <s v="Y"/>
    <s v="Y"/>
    <n v="2.5000000000000001E-3"/>
    <x v="0"/>
    <n v="56008"/>
    <n v="186793"/>
    <x v="0"/>
    <n v="37692"/>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02"/>
    <m/>
    <m/>
    <m/>
    <m/>
    <m/>
    <m/>
    <m/>
    <m/>
    <m/>
    <m/>
    <m/>
    <n v="52.41"/>
    <m/>
    <m/>
    <m/>
    <m/>
    <n v="47.71"/>
    <n v="66.88"/>
    <m/>
    <m/>
    <n v="28.02"/>
    <n v="52.41"/>
    <n v="80.430000000000007"/>
    <n v="114.59"/>
    <n v="195.01999999999998"/>
  </r>
  <r>
    <n v="27"/>
    <n v="106"/>
    <s v="Quinsam R"/>
    <s v="OPS"/>
    <s v="124"/>
    <s v="Chinook"/>
    <s v="3"/>
    <x v="0"/>
    <x v="2"/>
    <n v="106"/>
    <x v="11"/>
    <s v="CK-29"/>
    <s v="EAST VANCOUVER ISLAND-NORTH_FA_0.x"/>
    <s v="M"/>
    <s v="H"/>
    <n v="106"/>
    <s v="Quinsam River H"/>
    <n v="106"/>
    <s v="Quinsam R"/>
    <s v="JNST"/>
    <s v="S"/>
    <x v="1"/>
    <s v="185174"/>
    <n v="0"/>
    <s v="185174"/>
    <n v="2019"/>
    <s v="20190513"/>
    <s v="20190513"/>
    <n v="87"/>
    <n v="6.64"/>
    <m/>
    <s v="CWT"/>
    <s v="P"/>
    <s v="Y"/>
    <s v="Y"/>
    <s v="Y"/>
    <s v="Y"/>
    <n v="2.5000000000000001E-3"/>
    <x v="0"/>
    <n v="56008"/>
    <n v="186793"/>
    <x v="1"/>
    <n v="37692"/>
    <x v="4"/>
    <m/>
    <m/>
    <m/>
    <m/>
    <m/>
    <m/>
    <m/>
    <m/>
    <m/>
    <m/>
    <m/>
    <m/>
    <m/>
    <m/>
    <m/>
    <m/>
    <m/>
    <m/>
    <m/>
    <m/>
    <m/>
    <m/>
    <m/>
    <m/>
    <m/>
    <m/>
    <m/>
    <m/>
    <m/>
    <m/>
    <m/>
    <m/>
    <m/>
    <m/>
    <m/>
    <m/>
    <m/>
    <m/>
    <m/>
    <m/>
    <m/>
    <m/>
    <m/>
    <m/>
    <m/>
    <m/>
    <m/>
    <m/>
    <m/>
    <n v="14.67"/>
    <m/>
    <m/>
    <m/>
    <m/>
    <m/>
    <m/>
    <m/>
    <m/>
    <m/>
    <m/>
    <m/>
    <m/>
    <m/>
    <m/>
    <m/>
    <m/>
    <m/>
    <m/>
    <m/>
    <m/>
    <m/>
    <m/>
    <m/>
    <m/>
    <m/>
    <m/>
    <m/>
    <m/>
    <m/>
    <m/>
    <m/>
    <m/>
    <m/>
    <m/>
    <m/>
    <m/>
    <m/>
    <m/>
    <m/>
    <m/>
    <m/>
    <m/>
    <m/>
    <m/>
    <m/>
    <m/>
    <m/>
    <m/>
    <m/>
    <m/>
    <m/>
    <m/>
    <m/>
    <m/>
    <m/>
    <m/>
    <m/>
    <m/>
    <m/>
    <m/>
    <m/>
    <m/>
    <m/>
    <m/>
    <m/>
    <m/>
    <m/>
    <m/>
    <m/>
    <m/>
    <m/>
    <m/>
    <m/>
    <m/>
    <m/>
    <m/>
    <m/>
    <m/>
    <m/>
    <m/>
    <m/>
    <m/>
    <m/>
    <m/>
    <m/>
    <m/>
    <n v="57.63"/>
    <m/>
    <m/>
    <m/>
    <m/>
    <m/>
    <m/>
    <m/>
    <m/>
    <m/>
    <m/>
    <n v="38.42"/>
    <m/>
    <m/>
    <m/>
    <m/>
    <m/>
    <m/>
    <m/>
    <m/>
    <m/>
    <m/>
    <m/>
    <n v="27.95"/>
    <m/>
    <m/>
    <m/>
    <m/>
    <n v="63.93"/>
    <n v="99.64"/>
    <n v="3.86"/>
    <m/>
    <n v="110.72"/>
    <n v="27.95"/>
    <n v="138.66999999999999"/>
    <n v="167.43"/>
    <n v="306.10000000000002"/>
  </r>
  <r>
    <n v="27"/>
    <n v="106"/>
    <s v="Quinsam R"/>
    <s v="OPS"/>
    <s v="124"/>
    <s v="Chinook"/>
    <s v="3"/>
    <x v="0"/>
    <x v="2"/>
    <n v="106"/>
    <x v="11"/>
    <s v="CK-29"/>
    <s v="EAST VANCOUVER ISLAND-NORTH_FA_0.x"/>
    <s v="M"/>
    <s v="H"/>
    <n v="106"/>
    <s v="Quinsam River H"/>
    <n v="106"/>
    <s v="Quinsam R"/>
    <s v="JNST"/>
    <s v="S"/>
    <x v="1"/>
    <s v="185174"/>
    <n v="0"/>
    <s v="185174"/>
    <n v="2019"/>
    <s v="20190513"/>
    <s v="20190513"/>
    <n v="87"/>
    <n v="6.64"/>
    <m/>
    <s v="CWT"/>
    <s v="P"/>
    <s v="Y"/>
    <s v="Y"/>
    <s v="Y"/>
    <s v="Y"/>
    <n v="2.5000000000000001E-3"/>
    <x v="0"/>
    <n v="56008"/>
    <n v="186793"/>
    <x v="2"/>
    <n v="37692"/>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06"/>
    <n v="1.73"/>
    <m/>
    <m/>
    <n v="0"/>
    <n v="0"/>
    <n v="0"/>
    <n v="14.79"/>
    <n v="14.790000000000001"/>
  </r>
  <r>
    <n v="27"/>
    <n v="106"/>
    <s v="Quinsam R"/>
    <s v="OPS"/>
    <s v="124"/>
    <s v="Chinook"/>
    <s v="3"/>
    <x v="0"/>
    <x v="2"/>
    <n v="106"/>
    <x v="11"/>
    <s v="CK-29"/>
    <s v="EAST VANCOUVER ISLAND-NORTH_FA_0.x"/>
    <s v="M"/>
    <s v="H"/>
    <n v="106"/>
    <s v="Quinsam River H"/>
    <n v="106"/>
    <s v="Quinsam R"/>
    <s v="JNST"/>
    <s v="S"/>
    <x v="1"/>
    <s v="185174"/>
    <n v="0"/>
    <s v="185174"/>
    <n v="2019"/>
    <s v="20190513"/>
    <s v="20190513"/>
    <n v="87"/>
    <n v="6.64"/>
    <m/>
    <s v="CWT"/>
    <s v="P"/>
    <s v="Y"/>
    <s v="Y"/>
    <s v="Y"/>
    <s v="Y"/>
    <n v="2.5000000000000001E-3"/>
    <x v="0"/>
    <n v="56008"/>
    <n v="186793"/>
    <x v="3"/>
    <n v="37692"/>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7"/>
    <n v="1.24"/>
    <m/>
    <m/>
    <n v="0"/>
    <n v="0"/>
    <n v="0"/>
    <n v="3.51"/>
    <n v="3.51"/>
  </r>
  <r>
    <n v="27"/>
    <n v="106"/>
    <s v="Quinsam R"/>
    <s v="OPS"/>
    <s v="124"/>
    <s v="Chinook"/>
    <s v="3"/>
    <x v="0"/>
    <x v="2"/>
    <n v="106"/>
    <x v="11"/>
    <s v="CK-29"/>
    <s v="EAST VANCOUVER ISLAND-NORTH_FA_0.x"/>
    <s v="M"/>
    <s v="H"/>
    <n v="106"/>
    <s v="Quinsam River H"/>
    <n v="106"/>
    <s v="Quinsam R"/>
    <s v="JNST"/>
    <s v="S"/>
    <x v="1"/>
    <s v="185175"/>
    <n v="0"/>
    <s v="185175"/>
    <n v="2019"/>
    <s v="20190513"/>
    <s v="20190513"/>
    <n v="87"/>
    <n v="6.8"/>
    <m/>
    <s v="CWT"/>
    <s v="P"/>
    <s v="Y"/>
    <s v="Y"/>
    <s v="Y"/>
    <s v="Y"/>
    <n v="9.4000000000000004E-3"/>
    <x v="0"/>
    <n v="54688"/>
    <n v="190209"/>
    <x v="4"/>
    <n v="37693"/>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3"/>
    <n v="5.27"/>
    <m/>
    <m/>
    <n v="0"/>
    <n v="0"/>
    <n v="0"/>
    <n v="9.1999999999999993"/>
    <n v="9.1999999999999993"/>
  </r>
  <r>
    <n v="27"/>
    <n v="106"/>
    <s v="Quinsam R"/>
    <s v="OPS"/>
    <s v="124"/>
    <s v="Chinook"/>
    <s v="3"/>
    <x v="0"/>
    <x v="2"/>
    <n v="106"/>
    <x v="11"/>
    <s v="CK-29"/>
    <s v="EAST VANCOUVER ISLAND-NORTH_FA_0.x"/>
    <s v="M"/>
    <s v="H"/>
    <n v="106"/>
    <s v="Quinsam River H"/>
    <n v="106"/>
    <s v="Quinsam R"/>
    <s v="JNST"/>
    <s v="S"/>
    <x v="1"/>
    <s v="185175"/>
    <n v="0"/>
    <s v="185175"/>
    <n v="2019"/>
    <s v="20190513"/>
    <s v="20190513"/>
    <n v="87"/>
    <n v="6.8"/>
    <m/>
    <s v="CWT"/>
    <s v="P"/>
    <s v="Y"/>
    <s v="Y"/>
    <s v="Y"/>
    <s v="Y"/>
    <n v="9.4000000000000004E-3"/>
    <x v="0"/>
    <n v="54688"/>
    <n v="190209"/>
    <x v="0"/>
    <n v="37693"/>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36"/>
    <m/>
    <m/>
    <m/>
    <m/>
    <m/>
    <m/>
    <m/>
    <m/>
    <m/>
    <m/>
    <m/>
    <n v="21.59"/>
    <m/>
    <m/>
    <m/>
    <m/>
    <n v="32.24"/>
    <n v="46.95"/>
    <m/>
    <m/>
    <n v="29.36"/>
    <n v="21.59"/>
    <n v="50.95"/>
    <n v="79.19"/>
    <n v="130.13999999999999"/>
  </r>
  <r>
    <n v="27"/>
    <n v="106"/>
    <s v="Quinsam R"/>
    <s v="OPS"/>
    <s v="124"/>
    <s v="Chinook"/>
    <s v="3"/>
    <x v="0"/>
    <x v="2"/>
    <n v="106"/>
    <x v="11"/>
    <s v="CK-29"/>
    <s v="EAST VANCOUVER ISLAND-NORTH_FA_0.x"/>
    <s v="M"/>
    <s v="H"/>
    <n v="106"/>
    <s v="Quinsam River H"/>
    <n v="106"/>
    <s v="Quinsam R"/>
    <s v="JNST"/>
    <s v="S"/>
    <x v="1"/>
    <s v="185175"/>
    <n v="0"/>
    <s v="185175"/>
    <n v="2019"/>
    <s v="20190513"/>
    <s v="20190513"/>
    <n v="87"/>
    <n v="6.8"/>
    <m/>
    <s v="CWT"/>
    <s v="P"/>
    <s v="Y"/>
    <s v="Y"/>
    <s v="Y"/>
    <s v="Y"/>
    <n v="9.4000000000000004E-3"/>
    <x v="0"/>
    <n v="54688"/>
    <n v="190209"/>
    <x v="1"/>
    <n v="37693"/>
    <x v="4"/>
    <m/>
    <m/>
    <m/>
    <m/>
    <m/>
    <m/>
    <m/>
    <m/>
    <m/>
    <m/>
    <m/>
    <m/>
    <m/>
    <n v="11.2"/>
    <m/>
    <m/>
    <m/>
    <m/>
    <m/>
    <m/>
    <m/>
    <m/>
    <m/>
    <m/>
    <m/>
    <m/>
    <m/>
    <m/>
    <n v="14.26"/>
    <m/>
    <m/>
    <m/>
    <m/>
    <m/>
    <m/>
    <m/>
    <m/>
    <m/>
    <m/>
    <m/>
    <m/>
    <m/>
    <m/>
    <m/>
    <m/>
    <m/>
    <m/>
    <m/>
    <m/>
    <n v="15.3"/>
    <m/>
    <m/>
    <m/>
    <m/>
    <m/>
    <m/>
    <m/>
    <m/>
    <m/>
    <m/>
    <m/>
    <m/>
    <m/>
    <m/>
    <m/>
    <m/>
    <m/>
    <m/>
    <m/>
    <m/>
    <m/>
    <m/>
    <m/>
    <m/>
    <m/>
    <m/>
    <m/>
    <m/>
    <m/>
    <m/>
    <m/>
    <m/>
    <m/>
    <m/>
    <m/>
    <m/>
    <m/>
    <m/>
    <m/>
    <m/>
    <m/>
    <m/>
    <m/>
    <m/>
    <m/>
    <m/>
    <m/>
    <m/>
    <m/>
    <m/>
    <m/>
    <m/>
    <m/>
    <m/>
    <m/>
    <m/>
    <m/>
    <m/>
    <m/>
    <m/>
    <m/>
    <m/>
    <m/>
    <m/>
    <m/>
    <m/>
    <m/>
    <m/>
    <m/>
    <m/>
    <m/>
    <m/>
    <m/>
    <m/>
    <m/>
    <m/>
    <m/>
    <m/>
    <m/>
    <m/>
    <m/>
    <m/>
    <m/>
    <m/>
    <m/>
    <m/>
    <n v="20.03"/>
    <m/>
    <m/>
    <m/>
    <m/>
    <m/>
    <m/>
    <m/>
    <m/>
    <m/>
    <m/>
    <m/>
    <m/>
    <m/>
    <m/>
    <m/>
    <m/>
    <m/>
    <m/>
    <m/>
    <m/>
    <m/>
    <m/>
    <n v="25.28"/>
    <m/>
    <m/>
    <m/>
    <m/>
    <n v="98.18"/>
    <n v="78.14"/>
    <n v="4.8600000000000003"/>
    <m/>
    <n v="60.79"/>
    <n v="25.28"/>
    <n v="86.07"/>
    <n v="181.18"/>
    <n v="267.25"/>
  </r>
  <r>
    <n v="27"/>
    <n v="106"/>
    <s v="Quinsam R"/>
    <s v="OPS"/>
    <s v="124"/>
    <s v="Chinook"/>
    <s v="3"/>
    <x v="0"/>
    <x v="2"/>
    <n v="106"/>
    <x v="11"/>
    <s v="CK-29"/>
    <s v="EAST VANCOUVER ISLAND-NORTH_FA_0.x"/>
    <s v="M"/>
    <s v="H"/>
    <n v="106"/>
    <s v="Quinsam River H"/>
    <n v="106"/>
    <s v="Quinsam R"/>
    <s v="JNST"/>
    <s v="S"/>
    <x v="1"/>
    <s v="185175"/>
    <n v="0"/>
    <s v="185175"/>
    <n v="2019"/>
    <s v="20190513"/>
    <s v="20190513"/>
    <n v="87"/>
    <n v="6.8"/>
    <m/>
    <s v="CWT"/>
    <s v="P"/>
    <s v="Y"/>
    <s v="Y"/>
    <s v="Y"/>
    <s v="Y"/>
    <n v="9.4000000000000004E-3"/>
    <x v="0"/>
    <n v="54688"/>
    <n v="190209"/>
    <x v="2"/>
    <n v="37693"/>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27"/>
    <m/>
    <m/>
    <m/>
    <m/>
    <n v="13.91"/>
    <n v="2.84"/>
    <m/>
    <m/>
    <n v="0"/>
    <n v="19.27"/>
    <n v="19.27"/>
    <n v="16.75"/>
    <n v="36.019999999999996"/>
  </r>
  <r>
    <n v="27"/>
    <n v="106"/>
    <s v="Quinsam R"/>
    <s v="OPS"/>
    <s v="124"/>
    <s v="Chinook"/>
    <s v="3"/>
    <x v="0"/>
    <x v="2"/>
    <n v="106"/>
    <x v="11"/>
    <s v="CK-29"/>
    <s v="EAST VANCOUVER ISLAND-NORTH_FA_0.x"/>
    <s v="M"/>
    <s v="H"/>
    <n v="106"/>
    <s v="Quinsam River H"/>
    <n v="106"/>
    <s v="Quinsam R"/>
    <s v="JNST"/>
    <s v="S"/>
    <x v="1"/>
    <s v="185176"/>
    <n v="0"/>
    <s v="185176"/>
    <n v="2019"/>
    <s v="20190513"/>
    <s v="20190513"/>
    <n v="87"/>
    <n v="6.7"/>
    <m/>
    <s v="CWT"/>
    <s v="P"/>
    <s v="Y"/>
    <s v="Y"/>
    <s v="Y"/>
    <s v="Y"/>
    <n v="1.0500000000000001E-2"/>
    <x v="0"/>
    <n v="54805"/>
    <n v="188159"/>
    <x v="0"/>
    <n v="37694"/>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45"/>
    <m/>
    <m/>
    <m/>
    <m/>
    <n v="21.88"/>
    <n v="19.809999999999999"/>
    <m/>
    <m/>
    <n v="0"/>
    <n v="15.45"/>
    <n v="15.45"/>
    <n v="41.69"/>
    <n v="57.14"/>
  </r>
  <r>
    <n v="27"/>
    <n v="106"/>
    <s v="Quinsam R"/>
    <s v="OPS"/>
    <s v="124"/>
    <s v="Chinook"/>
    <s v="3"/>
    <x v="0"/>
    <x v="2"/>
    <n v="106"/>
    <x v="11"/>
    <s v="CK-29"/>
    <s v="EAST VANCOUVER ISLAND-NORTH_FA_0.x"/>
    <s v="M"/>
    <s v="H"/>
    <n v="106"/>
    <s v="Quinsam River H"/>
    <n v="106"/>
    <s v="Quinsam R"/>
    <s v="JNST"/>
    <s v="S"/>
    <x v="1"/>
    <s v="185176"/>
    <n v="0"/>
    <s v="185176"/>
    <n v="2019"/>
    <s v="20190513"/>
    <s v="20190513"/>
    <n v="87"/>
    <n v="6.7"/>
    <m/>
    <s v="CWT"/>
    <s v="P"/>
    <s v="Y"/>
    <s v="Y"/>
    <s v="Y"/>
    <s v="Y"/>
    <n v="1.0500000000000001E-2"/>
    <x v="0"/>
    <n v="54805"/>
    <n v="188159"/>
    <x v="1"/>
    <n v="37694"/>
    <x v="4"/>
    <m/>
    <m/>
    <m/>
    <m/>
    <m/>
    <m/>
    <m/>
    <m/>
    <m/>
    <m/>
    <m/>
    <m/>
    <m/>
    <n v="22.12"/>
    <m/>
    <m/>
    <m/>
    <m/>
    <m/>
    <m/>
    <m/>
    <m/>
    <m/>
    <m/>
    <m/>
    <m/>
    <m/>
    <m/>
    <m/>
    <m/>
    <m/>
    <m/>
    <m/>
    <m/>
    <m/>
    <m/>
    <m/>
    <m/>
    <m/>
    <m/>
    <m/>
    <m/>
    <m/>
    <m/>
    <m/>
    <m/>
    <m/>
    <m/>
    <m/>
    <m/>
    <m/>
    <m/>
    <m/>
    <m/>
    <m/>
    <m/>
    <m/>
    <m/>
    <m/>
    <m/>
    <m/>
    <m/>
    <m/>
    <m/>
    <m/>
    <m/>
    <m/>
    <m/>
    <n v="11.06"/>
    <m/>
    <m/>
    <m/>
    <m/>
    <m/>
    <m/>
    <m/>
    <m/>
    <m/>
    <m/>
    <m/>
    <m/>
    <m/>
    <m/>
    <m/>
    <m/>
    <m/>
    <m/>
    <m/>
    <m/>
    <m/>
    <m/>
    <m/>
    <m/>
    <m/>
    <m/>
    <m/>
    <m/>
    <m/>
    <m/>
    <m/>
    <m/>
    <m/>
    <m/>
    <m/>
    <m/>
    <m/>
    <m/>
    <m/>
    <m/>
    <m/>
    <m/>
    <m/>
    <m/>
    <m/>
    <m/>
    <m/>
    <m/>
    <m/>
    <m/>
    <m/>
    <m/>
    <m/>
    <m/>
    <m/>
    <m/>
    <m/>
    <m/>
    <m/>
    <m/>
    <m/>
    <m/>
    <m/>
    <m/>
    <m/>
    <m/>
    <m/>
    <m/>
    <m/>
    <m/>
    <m/>
    <m/>
    <m/>
    <m/>
    <m/>
    <m/>
    <m/>
    <m/>
    <n v="19.78"/>
    <m/>
    <m/>
    <m/>
    <m/>
    <m/>
    <m/>
    <m/>
    <m/>
    <m/>
    <m/>
    <m/>
    <n v="78.14"/>
    <m/>
    <m/>
    <m/>
    <m/>
    <n v="76.19"/>
    <n v="55.73"/>
    <n v="9.4499999999999993"/>
    <m/>
    <n v="52.96"/>
    <n v="78.14"/>
    <n v="131.1"/>
    <n v="141.37"/>
    <n v="272.47000000000003"/>
  </r>
  <r>
    <n v="27"/>
    <n v="106"/>
    <s v="Quinsam R"/>
    <s v="OPS"/>
    <s v="124"/>
    <s v="Chinook"/>
    <s v="3"/>
    <x v="0"/>
    <x v="2"/>
    <n v="106"/>
    <x v="11"/>
    <s v="CK-29"/>
    <s v="EAST VANCOUVER ISLAND-NORTH_FA_0.x"/>
    <s v="M"/>
    <s v="H"/>
    <n v="106"/>
    <s v="Quinsam River H"/>
    <n v="106"/>
    <s v="Quinsam R"/>
    <s v="JNST"/>
    <s v="S"/>
    <x v="1"/>
    <s v="185176"/>
    <n v="0"/>
    <s v="185176"/>
    <n v="2019"/>
    <s v="20190513"/>
    <s v="20190513"/>
    <n v="87"/>
    <n v="6.7"/>
    <m/>
    <s v="CWT"/>
    <s v="P"/>
    <s v="Y"/>
    <s v="Y"/>
    <s v="Y"/>
    <s v="Y"/>
    <n v="1.0500000000000001E-2"/>
    <x v="0"/>
    <n v="54805"/>
    <n v="188159"/>
    <x v="2"/>
    <n v="37694"/>
    <x v="5"/>
    <m/>
    <m/>
    <m/>
    <m/>
    <m/>
    <m/>
    <m/>
    <m/>
    <m/>
    <m/>
    <m/>
    <m/>
    <m/>
    <m/>
    <m/>
    <m/>
    <m/>
    <m/>
    <m/>
    <m/>
    <m/>
    <m/>
    <m/>
    <m/>
    <m/>
    <m/>
    <m/>
    <m/>
    <m/>
    <m/>
    <m/>
    <m/>
    <m/>
    <m/>
    <n v="19.190000000000001"/>
    <m/>
    <m/>
    <m/>
    <m/>
    <m/>
    <m/>
    <m/>
    <m/>
    <m/>
    <m/>
    <m/>
    <m/>
    <m/>
    <m/>
    <m/>
    <m/>
    <m/>
    <m/>
    <m/>
    <m/>
    <m/>
    <m/>
    <m/>
    <m/>
    <m/>
    <m/>
    <m/>
    <m/>
    <m/>
    <m/>
    <m/>
    <m/>
    <m/>
    <m/>
    <m/>
    <m/>
    <m/>
    <m/>
    <m/>
    <m/>
    <m/>
    <m/>
    <m/>
    <m/>
    <m/>
    <m/>
    <m/>
    <m/>
    <m/>
    <m/>
    <m/>
    <m/>
    <m/>
    <m/>
    <m/>
    <m/>
    <m/>
    <m/>
    <m/>
    <m/>
    <m/>
    <m/>
    <m/>
    <m/>
    <m/>
    <m/>
    <m/>
    <m/>
    <m/>
    <m/>
    <m/>
    <m/>
    <m/>
    <m/>
    <m/>
    <m/>
    <m/>
    <m/>
    <m/>
    <m/>
    <m/>
    <m/>
    <m/>
    <m/>
    <m/>
    <m/>
    <m/>
    <m/>
    <m/>
    <m/>
    <m/>
    <m/>
    <m/>
    <m/>
    <m/>
    <m/>
    <m/>
    <m/>
    <m/>
    <m/>
    <m/>
    <m/>
    <m/>
    <m/>
    <m/>
    <m/>
    <m/>
    <m/>
    <m/>
    <m/>
    <m/>
    <m/>
    <m/>
    <m/>
    <m/>
    <m/>
    <m/>
    <m/>
    <m/>
    <m/>
    <m/>
    <m/>
    <m/>
    <m/>
    <m/>
    <m/>
    <m/>
    <m/>
    <m/>
    <n v="30.47"/>
    <n v="5.53"/>
    <n v="1.76"/>
    <m/>
    <n v="19.190000000000001"/>
    <n v="0"/>
    <n v="19.190000000000001"/>
    <n v="37.76"/>
    <n v="56.949999999999996"/>
  </r>
  <r>
    <n v="27"/>
    <n v="106"/>
    <s v="Quinsam R"/>
    <s v="OPS"/>
    <s v="124"/>
    <s v="Chinook"/>
    <s v="3"/>
    <x v="0"/>
    <x v="2"/>
    <n v="106"/>
    <x v="11"/>
    <s v="CK-29"/>
    <s v="EAST VANCOUVER ISLAND-NORTH_FA_0.x"/>
    <s v="M"/>
    <s v="H"/>
    <n v="106"/>
    <s v="Quinsam River H"/>
    <n v="106"/>
    <s v="Quinsam R"/>
    <s v="JNST"/>
    <s v="S"/>
    <x v="1"/>
    <s v="185176"/>
    <n v="0"/>
    <s v="185176"/>
    <n v="2019"/>
    <s v="20190513"/>
    <s v="20190513"/>
    <n v="87"/>
    <n v="6.7"/>
    <m/>
    <s v="CWT"/>
    <s v="P"/>
    <s v="Y"/>
    <s v="Y"/>
    <s v="Y"/>
    <s v="Y"/>
    <n v="1.0500000000000001E-2"/>
    <x v="0"/>
    <n v="54805"/>
    <n v="188159"/>
    <x v="3"/>
    <n v="37694"/>
    <x v="6"/>
    <m/>
    <m/>
    <m/>
    <m/>
    <m/>
    <m/>
    <m/>
    <m/>
    <m/>
    <m/>
    <m/>
    <m/>
    <m/>
    <m/>
    <m/>
    <m/>
    <m/>
    <m/>
    <m/>
    <m/>
    <m/>
    <m/>
    <m/>
    <m/>
    <m/>
    <m/>
    <m/>
    <m/>
    <n v="30.4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45"/>
    <n v="0"/>
    <n v="30.45"/>
    <n v="0"/>
    <n v="30.45"/>
  </r>
  <r>
    <n v="27"/>
    <n v="106"/>
    <s v="Quinsam R"/>
    <s v="OPS"/>
    <s v="124"/>
    <s v="Chinook"/>
    <s v="3"/>
    <x v="0"/>
    <x v="2"/>
    <n v="106"/>
    <x v="11"/>
    <s v="CK-29"/>
    <s v="EAST VANCOUVER ISLAND-NORTH_FA_0.x"/>
    <s v="M"/>
    <s v="H"/>
    <n v="106"/>
    <s v="Quinsam River H"/>
    <n v="106"/>
    <s v="Quinsam R"/>
    <s v="JNST"/>
    <s v="S"/>
    <x v="1"/>
    <s v="185891"/>
    <n v="0"/>
    <s v="185891"/>
    <n v="2019"/>
    <s v="20190506"/>
    <s v="20190506"/>
    <n v="88"/>
    <n v="6.87"/>
    <m/>
    <s v="CWT"/>
    <s v="P"/>
    <s v="Y"/>
    <s v="Y"/>
    <s v="Y"/>
    <s v="Y"/>
    <n v="4.7000000000000002E-3"/>
    <x v="0"/>
    <n v="74662"/>
    <n v="272498"/>
    <x v="4"/>
    <n v="37684"/>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19"/>
    <m/>
    <m/>
    <m/>
    <m/>
    <n v="4.13"/>
    <n v="5.53"/>
    <m/>
    <m/>
    <n v="0"/>
    <n v="12.19"/>
    <n v="12.19"/>
    <n v="9.66"/>
    <n v="21.85"/>
  </r>
  <r>
    <n v="27"/>
    <n v="106"/>
    <s v="Quinsam R"/>
    <s v="OPS"/>
    <s v="124"/>
    <s v="Chinook"/>
    <s v="3"/>
    <x v="0"/>
    <x v="2"/>
    <n v="106"/>
    <x v="11"/>
    <s v="CK-29"/>
    <s v="EAST VANCOUVER ISLAND-NORTH_FA_0.x"/>
    <s v="M"/>
    <s v="H"/>
    <n v="106"/>
    <s v="Quinsam River H"/>
    <n v="106"/>
    <s v="Quinsam R"/>
    <s v="JNST"/>
    <s v="S"/>
    <x v="1"/>
    <s v="185891"/>
    <n v="0"/>
    <s v="185891"/>
    <n v="2019"/>
    <s v="20190506"/>
    <s v="20190506"/>
    <n v="88"/>
    <n v="6.87"/>
    <m/>
    <s v="CWT"/>
    <s v="P"/>
    <s v="Y"/>
    <s v="Y"/>
    <s v="Y"/>
    <s v="Y"/>
    <n v="4.7000000000000002E-3"/>
    <x v="0"/>
    <n v="74662"/>
    <n v="272498"/>
    <x v="0"/>
    <n v="37684"/>
    <x v="3"/>
    <m/>
    <m/>
    <m/>
    <m/>
    <m/>
    <m/>
    <m/>
    <m/>
    <m/>
    <m/>
    <m/>
    <m/>
    <m/>
    <m/>
    <m/>
    <m/>
    <m/>
    <m/>
    <m/>
    <m/>
    <m/>
    <m/>
    <m/>
    <m/>
    <m/>
    <m/>
    <m/>
    <m/>
    <n v="11.93"/>
    <m/>
    <m/>
    <m/>
    <m/>
    <m/>
    <m/>
    <m/>
    <m/>
    <m/>
    <m/>
    <m/>
    <m/>
    <m/>
    <m/>
    <m/>
    <m/>
    <m/>
    <m/>
    <m/>
    <m/>
    <m/>
    <m/>
    <m/>
    <m/>
    <m/>
    <m/>
    <m/>
    <m/>
    <m/>
    <m/>
    <m/>
    <m/>
    <m/>
    <m/>
    <m/>
    <m/>
    <m/>
    <m/>
    <m/>
    <m/>
    <n v="0"/>
    <m/>
    <m/>
    <m/>
    <m/>
    <m/>
    <m/>
    <m/>
    <m/>
    <m/>
    <m/>
    <m/>
    <m/>
    <m/>
    <m/>
    <m/>
    <m/>
    <m/>
    <m/>
    <m/>
    <m/>
    <m/>
    <m/>
    <m/>
    <m/>
    <m/>
    <m/>
    <m/>
    <m/>
    <m/>
    <m/>
    <m/>
    <m/>
    <m/>
    <m/>
    <m/>
    <m/>
    <m/>
    <m/>
    <m/>
    <m/>
    <m/>
    <m/>
    <m/>
    <m/>
    <m/>
    <m/>
    <m/>
    <m/>
    <m/>
    <m/>
    <m/>
    <m/>
    <m/>
    <m/>
    <m/>
    <m/>
    <m/>
    <m/>
    <m/>
    <m/>
    <m/>
    <m/>
    <m/>
    <m/>
    <m/>
    <m/>
    <m/>
    <m/>
    <m/>
    <m/>
    <m/>
    <m/>
    <m/>
    <m/>
    <m/>
    <m/>
    <m/>
    <m/>
    <m/>
    <m/>
    <m/>
    <m/>
    <m/>
    <m/>
    <m/>
    <m/>
    <m/>
    <m/>
    <m/>
    <n v="14.67"/>
    <m/>
    <m/>
    <m/>
    <m/>
    <n v="74.94"/>
    <n v="66.3"/>
    <n v="2.77"/>
    <m/>
    <n v="11.93"/>
    <n v="14.67"/>
    <n v="26.6"/>
    <n v="144.01"/>
    <n v="170.60999999999999"/>
  </r>
  <r>
    <n v="27"/>
    <n v="106"/>
    <s v="Quinsam R"/>
    <s v="OPS"/>
    <s v="124"/>
    <s v="Chinook"/>
    <s v="3"/>
    <x v="0"/>
    <x v="2"/>
    <n v="106"/>
    <x v="11"/>
    <s v="CK-29"/>
    <s v="EAST VANCOUVER ISLAND-NORTH_FA_0.x"/>
    <s v="M"/>
    <s v="H"/>
    <n v="106"/>
    <s v="Quinsam River H"/>
    <n v="106"/>
    <s v="Quinsam R"/>
    <s v="JNST"/>
    <s v="S"/>
    <x v="1"/>
    <s v="185891"/>
    <n v="0"/>
    <s v="185891"/>
    <n v="2019"/>
    <s v="20190506"/>
    <s v="20190506"/>
    <n v="88"/>
    <n v="6.87"/>
    <m/>
    <s v="CWT"/>
    <s v="P"/>
    <s v="Y"/>
    <s v="Y"/>
    <s v="Y"/>
    <s v="Y"/>
    <n v="4.7000000000000002E-3"/>
    <x v="0"/>
    <n v="74662"/>
    <n v="272498"/>
    <x v="1"/>
    <n v="37684"/>
    <x v="4"/>
    <m/>
    <m/>
    <m/>
    <m/>
    <m/>
    <m/>
    <m/>
    <m/>
    <m/>
    <m/>
    <m/>
    <m/>
    <m/>
    <n v="11.75"/>
    <m/>
    <m/>
    <m/>
    <m/>
    <m/>
    <m/>
    <m/>
    <m/>
    <m/>
    <m/>
    <m/>
    <m/>
    <n v="14.78"/>
    <m/>
    <n v="14.96"/>
    <m/>
    <m/>
    <m/>
    <m/>
    <m/>
    <n v="29.92"/>
    <m/>
    <m/>
    <m/>
    <m/>
    <m/>
    <m/>
    <m/>
    <m/>
    <m/>
    <m/>
    <m/>
    <m/>
    <m/>
    <m/>
    <m/>
    <m/>
    <m/>
    <m/>
    <m/>
    <m/>
    <m/>
    <m/>
    <m/>
    <m/>
    <m/>
    <m/>
    <m/>
    <m/>
    <m/>
    <m/>
    <m/>
    <m/>
    <m/>
    <m/>
    <m/>
    <m/>
    <m/>
    <m/>
    <m/>
    <m/>
    <m/>
    <m/>
    <m/>
    <m/>
    <m/>
    <m/>
    <m/>
    <m/>
    <m/>
    <m/>
    <m/>
    <m/>
    <m/>
    <m/>
    <m/>
    <m/>
    <m/>
    <m/>
    <m/>
    <m/>
    <m/>
    <m/>
    <m/>
    <m/>
    <m/>
    <m/>
    <m/>
    <m/>
    <m/>
    <m/>
    <m/>
    <m/>
    <m/>
    <m/>
    <m/>
    <m/>
    <m/>
    <m/>
    <m/>
    <m/>
    <m/>
    <m/>
    <m/>
    <m/>
    <m/>
    <m/>
    <m/>
    <m/>
    <m/>
    <m/>
    <m/>
    <m/>
    <m/>
    <m/>
    <m/>
    <m/>
    <m/>
    <m/>
    <m/>
    <m/>
    <m/>
    <m/>
    <m/>
    <m/>
    <m/>
    <n v="21.02"/>
    <m/>
    <m/>
    <m/>
    <m/>
    <m/>
    <m/>
    <n v="42.04"/>
    <m/>
    <m/>
    <m/>
    <m/>
    <m/>
    <m/>
    <m/>
    <m/>
    <m/>
    <m/>
    <m/>
    <n v="156.29"/>
    <m/>
    <m/>
    <m/>
    <m/>
    <n v="84.72"/>
    <n v="111.88"/>
    <n v="8.31"/>
    <m/>
    <n v="134.47"/>
    <n v="156.29"/>
    <n v="290.76"/>
    <n v="204.91"/>
    <n v="495.67"/>
  </r>
  <r>
    <n v="27"/>
    <n v="106"/>
    <s v="Quinsam R"/>
    <s v="OPS"/>
    <s v="124"/>
    <s v="Chinook"/>
    <s v="3"/>
    <x v="0"/>
    <x v="2"/>
    <n v="106"/>
    <x v="11"/>
    <s v="CK-29"/>
    <s v="EAST VANCOUVER ISLAND-NORTH_FA_0.x"/>
    <s v="M"/>
    <s v="H"/>
    <n v="106"/>
    <s v="Quinsam River H"/>
    <n v="106"/>
    <s v="Quinsam R"/>
    <s v="JNST"/>
    <s v="S"/>
    <x v="1"/>
    <s v="185891"/>
    <n v="0"/>
    <s v="185891"/>
    <n v="2019"/>
    <s v="20190506"/>
    <s v="20190506"/>
    <n v="88"/>
    <n v="6.87"/>
    <m/>
    <s v="CWT"/>
    <s v="P"/>
    <s v="Y"/>
    <s v="Y"/>
    <s v="Y"/>
    <s v="Y"/>
    <n v="4.7000000000000002E-3"/>
    <x v="0"/>
    <n v="74662"/>
    <n v="272498"/>
    <x v="2"/>
    <n v="37684"/>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5"/>
    <m/>
    <m/>
    <m/>
    <m/>
    <m/>
    <m/>
    <m/>
    <m/>
    <m/>
    <m/>
    <m/>
    <m/>
    <m/>
    <m/>
    <m/>
    <m/>
    <n v="47.14"/>
    <n v="9.4"/>
    <n v="1.6"/>
    <m/>
    <n v="28.5"/>
    <n v="0"/>
    <n v="28.5"/>
    <n v="58.14"/>
    <n v="86.64"/>
  </r>
  <r>
    <n v="27"/>
    <n v="106"/>
    <s v="Quinsam R"/>
    <s v="OPS"/>
    <s v="124"/>
    <s v="Chinook"/>
    <s v="3"/>
    <x v="0"/>
    <x v="2"/>
    <n v="106"/>
    <x v="11"/>
    <s v="CK-29"/>
    <s v="EAST VANCOUVER ISLAND-NORTH_FA_0.x"/>
    <s v="M"/>
    <s v="H"/>
    <n v="106"/>
    <s v="Quinsam River H"/>
    <n v="106"/>
    <s v="Quinsam R"/>
    <s v="JNST"/>
    <s v="S"/>
    <x v="1"/>
    <s v="185892"/>
    <n v="0"/>
    <s v="185892"/>
    <n v="2019"/>
    <s v="20190506"/>
    <s v="20190506"/>
    <n v="87"/>
    <n v="6.58"/>
    <m/>
    <s v="CWT"/>
    <s v="P"/>
    <s v="Y"/>
    <s v="Y"/>
    <s v="Y"/>
    <s v="Y"/>
    <n v="9.1999999999999998E-3"/>
    <x v="0"/>
    <n v="74334"/>
    <n v="276390"/>
    <x v="4"/>
    <n v="37683"/>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1"/>
    <n v="4.72"/>
    <m/>
    <m/>
    <n v="0"/>
    <n v="0"/>
    <n v="0"/>
    <n v="7.83"/>
    <n v="7.83"/>
  </r>
  <r>
    <n v="27"/>
    <n v="106"/>
    <s v="Quinsam R"/>
    <s v="OPS"/>
    <s v="124"/>
    <s v="Chinook"/>
    <s v="3"/>
    <x v="0"/>
    <x v="2"/>
    <n v="106"/>
    <x v="11"/>
    <s v="CK-29"/>
    <s v="EAST VANCOUVER ISLAND-NORTH_FA_0.x"/>
    <s v="M"/>
    <s v="H"/>
    <n v="106"/>
    <s v="Quinsam River H"/>
    <n v="106"/>
    <s v="Quinsam R"/>
    <s v="JNST"/>
    <s v="S"/>
    <x v="1"/>
    <s v="185892"/>
    <n v="0"/>
    <s v="185892"/>
    <n v="2019"/>
    <s v="20190506"/>
    <s v="20190506"/>
    <n v="87"/>
    <n v="6.58"/>
    <m/>
    <s v="CWT"/>
    <s v="P"/>
    <s v="Y"/>
    <s v="Y"/>
    <s v="Y"/>
    <s v="Y"/>
    <n v="9.1999999999999998E-3"/>
    <x v="0"/>
    <n v="74334"/>
    <n v="276390"/>
    <x v="0"/>
    <n v="37683"/>
    <x v="3"/>
    <m/>
    <m/>
    <m/>
    <m/>
    <m/>
    <m/>
    <m/>
    <m/>
    <m/>
    <m/>
    <m/>
    <m/>
    <m/>
    <m/>
    <m/>
    <m/>
    <m/>
    <m/>
    <m/>
    <m/>
    <m/>
    <m/>
    <m/>
    <m/>
    <m/>
    <m/>
    <m/>
    <m/>
    <n v="12.16"/>
    <m/>
    <m/>
    <m/>
    <m/>
    <m/>
    <m/>
    <m/>
    <m/>
    <m/>
    <m/>
    <m/>
    <m/>
    <m/>
    <m/>
    <m/>
    <m/>
    <m/>
    <m/>
    <m/>
    <m/>
    <m/>
    <m/>
    <m/>
    <m/>
    <m/>
    <m/>
    <m/>
    <m/>
    <m/>
    <m/>
    <m/>
    <m/>
    <m/>
    <m/>
    <m/>
    <m/>
    <m/>
    <m/>
    <m/>
    <m/>
    <m/>
    <m/>
    <m/>
    <m/>
    <m/>
    <m/>
    <m/>
    <m/>
    <m/>
    <m/>
    <m/>
    <m/>
    <m/>
    <m/>
    <m/>
    <m/>
    <m/>
    <m/>
    <m/>
    <m/>
    <m/>
    <m/>
    <m/>
    <m/>
    <m/>
    <m/>
    <m/>
    <m/>
    <m/>
    <m/>
    <m/>
    <m/>
    <m/>
    <m/>
    <m/>
    <m/>
    <m/>
    <m/>
    <m/>
    <m/>
    <m/>
    <m/>
    <m/>
    <m/>
    <m/>
    <m/>
    <m/>
    <m/>
    <m/>
    <m/>
    <m/>
    <m/>
    <m/>
    <m/>
    <m/>
    <m/>
    <m/>
    <m/>
    <m/>
    <m/>
    <m/>
    <m/>
    <m/>
    <m/>
    <m/>
    <m/>
    <m/>
    <m/>
    <m/>
    <m/>
    <m/>
    <m/>
    <m/>
    <m/>
    <m/>
    <m/>
    <m/>
    <m/>
    <n v="31.24"/>
    <m/>
    <m/>
    <m/>
    <m/>
    <m/>
    <m/>
    <m/>
    <m/>
    <m/>
    <m/>
    <m/>
    <n v="79.05"/>
    <m/>
    <m/>
    <m/>
    <m/>
    <n v="86.79"/>
    <n v="80.209999999999994"/>
    <m/>
    <m/>
    <n v="43.4"/>
    <n v="79.05"/>
    <n v="122.45"/>
    <n v="167"/>
    <n v="289.45"/>
  </r>
  <r>
    <n v="27"/>
    <n v="106"/>
    <s v="Quinsam R"/>
    <s v="OPS"/>
    <s v="124"/>
    <s v="Chinook"/>
    <s v="3"/>
    <x v="0"/>
    <x v="2"/>
    <n v="106"/>
    <x v="11"/>
    <s v="CK-29"/>
    <s v="EAST VANCOUVER ISLAND-NORTH_FA_0.x"/>
    <s v="M"/>
    <s v="H"/>
    <n v="106"/>
    <s v="Quinsam River H"/>
    <n v="106"/>
    <s v="Quinsam R"/>
    <s v="JNST"/>
    <s v="S"/>
    <x v="1"/>
    <s v="185892"/>
    <n v="0"/>
    <s v="185892"/>
    <n v="2019"/>
    <s v="20190506"/>
    <s v="20190506"/>
    <n v="87"/>
    <n v="6.58"/>
    <m/>
    <s v="CWT"/>
    <s v="P"/>
    <s v="Y"/>
    <s v="Y"/>
    <s v="Y"/>
    <s v="Y"/>
    <n v="9.1999999999999998E-3"/>
    <x v="0"/>
    <n v="74334"/>
    <n v="276390"/>
    <x v="1"/>
    <n v="37683"/>
    <x v="4"/>
    <m/>
    <m/>
    <m/>
    <m/>
    <m/>
    <m/>
    <m/>
    <m/>
    <m/>
    <m/>
    <m/>
    <m/>
    <m/>
    <m/>
    <m/>
    <m/>
    <m/>
    <m/>
    <m/>
    <m/>
    <m/>
    <m/>
    <m/>
    <m/>
    <m/>
    <m/>
    <m/>
    <m/>
    <n v="15.24"/>
    <m/>
    <m/>
    <m/>
    <m/>
    <m/>
    <m/>
    <m/>
    <m/>
    <m/>
    <m/>
    <m/>
    <m/>
    <m/>
    <m/>
    <m/>
    <m/>
    <m/>
    <m/>
    <m/>
    <m/>
    <m/>
    <m/>
    <m/>
    <m/>
    <m/>
    <m/>
    <m/>
    <m/>
    <m/>
    <m/>
    <m/>
    <m/>
    <m/>
    <m/>
    <m/>
    <m/>
    <m/>
    <m/>
    <m/>
    <m/>
    <m/>
    <m/>
    <m/>
    <m/>
    <m/>
    <m/>
    <m/>
    <m/>
    <m/>
    <m/>
    <m/>
    <m/>
    <m/>
    <m/>
    <m/>
    <m/>
    <m/>
    <m/>
    <m/>
    <m/>
    <m/>
    <m/>
    <m/>
    <m/>
    <m/>
    <m/>
    <m/>
    <m/>
    <m/>
    <m/>
    <m/>
    <m/>
    <m/>
    <m/>
    <m/>
    <m/>
    <m/>
    <m/>
    <m/>
    <m/>
    <m/>
    <m/>
    <m/>
    <m/>
    <m/>
    <m/>
    <m/>
    <m/>
    <m/>
    <m/>
    <m/>
    <m/>
    <m/>
    <m/>
    <m/>
    <m/>
    <m/>
    <m/>
    <m/>
    <m/>
    <m/>
    <m/>
    <m/>
    <m/>
    <m/>
    <m/>
    <m/>
    <m/>
    <m/>
    <m/>
    <m/>
    <m/>
    <m/>
    <m/>
    <m/>
    <m/>
    <m/>
    <m/>
    <m/>
    <m/>
    <m/>
    <m/>
    <m/>
    <m/>
    <m/>
    <m/>
    <m/>
    <m/>
    <m/>
    <m/>
    <n v="94.6"/>
    <m/>
    <m/>
    <m/>
    <m/>
    <n v="127.51"/>
    <n v="112.32"/>
    <n v="6.69"/>
    <m/>
    <n v="15.24"/>
    <n v="94.6"/>
    <n v="109.84"/>
    <n v="246.52"/>
    <n v="356.35999999999996"/>
  </r>
  <r>
    <n v="27"/>
    <n v="106"/>
    <s v="Quinsam R"/>
    <s v="OPS"/>
    <s v="124"/>
    <s v="Chinook"/>
    <s v="3"/>
    <x v="0"/>
    <x v="2"/>
    <n v="106"/>
    <x v="11"/>
    <s v="CK-29"/>
    <s v="EAST VANCOUVER ISLAND-NORTH_FA_0.x"/>
    <s v="M"/>
    <s v="H"/>
    <n v="106"/>
    <s v="Quinsam River H"/>
    <n v="106"/>
    <s v="Quinsam R"/>
    <s v="JNST"/>
    <s v="S"/>
    <x v="1"/>
    <s v="185892"/>
    <n v="0"/>
    <s v="185892"/>
    <n v="2019"/>
    <s v="20190506"/>
    <s v="20190506"/>
    <n v="87"/>
    <n v="6.58"/>
    <m/>
    <s v="CWT"/>
    <s v="P"/>
    <s v="Y"/>
    <s v="Y"/>
    <s v="Y"/>
    <s v="Y"/>
    <n v="9.1999999999999998E-3"/>
    <x v="0"/>
    <n v="74334"/>
    <n v="276390"/>
    <x v="2"/>
    <n v="37683"/>
    <x v="5"/>
    <m/>
    <m/>
    <m/>
    <m/>
    <m/>
    <m/>
    <m/>
    <m/>
    <m/>
    <m/>
    <m/>
    <m/>
    <m/>
    <m/>
    <m/>
    <m/>
    <m/>
    <m/>
    <m/>
    <m/>
    <m/>
    <m/>
    <m/>
    <m/>
    <m/>
    <m/>
    <m/>
    <m/>
    <m/>
    <m/>
    <m/>
    <m/>
    <m/>
    <m/>
    <m/>
    <m/>
    <m/>
    <m/>
    <m/>
    <m/>
    <m/>
    <m/>
    <m/>
    <m/>
    <m/>
    <m/>
    <m/>
    <m/>
    <m/>
    <m/>
    <m/>
    <m/>
    <m/>
    <m/>
    <m/>
    <m/>
    <m/>
    <m/>
    <m/>
    <m/>
    <m/>
    <m/>
    <m/>
    <m/>
    <m/>
    <m/>
    <m/>
    <m/>
    <m/>
    <m/>
    <m/>
    <m/>
    <m/>
    <m/>
    <m/>
    <m/>
    <m/>
    <m/>
    <m/>
    <m/>
    <m/>
    <m/>
    <m/>
    <m/>
    <m/>
    <m/>
    <m/>
    <m/>
    <m/>
    <m/>
    <m/>
    <m/>
    <m/>
    <m/>
    <m/>
    <m/>
    <m/>
    <m/>
    <m/>
    <m/>
    <m/>
    <m/>
    <m/>
    <m/>
    <m/>
    <m/>
    <m/>
    <m/>
    <m/>
    <m/>
    <m/>
    <m/>
    <m/>
    <m/>
    <m/>
    <m/>
    <m/>
    <m/>
    <m/>
    <m/>
    <m/>
    <m/>
    <m/>
    <m/>
    <m/>
    <m/>
    <m/>
    <m/>
    <m/>
    <m/>
    <m/>
    <m/>
    <m/>
    <m/>
    <m/>
    <m/>
    <n v="28.15"/>
    <m/>
    <m/>
    <m/>
    <m/>
    <m/>
    <m/>
    <m/>
    <m/>
    <m/>
    <m/>
    <m/>
    <m/>
    <m/>
    <m/>
    <m/>
    <m/>
    <m/>
    <m/>
    <m/>
    <m/>
    <m/>
    <m/>
    <n v="5.91"/>
    <m/>
    <m/>
    <m/>
    <m/>
    <n v="47.72"/>
    <n v="8.4700000000000006"/>
    <n v="1.0900000000000001"/>
    <m/>
    <n v="28.15"/>
    <n v="5.91"/>
    <n v="34.06"/>
    <n v="57.28"/>
    <n v="91.34"/>
  </r>
  <r>
    <n v="27"/>
    <n v="106"/>
    <s v="Quinsam R"/>
    <s v="OPS"/>
    <s v="124"/>
    <s v="Chinook"/>
    <s v="3"/>
    <x v="0"/>
    <x v="2"/>
    <n v="106"/>
    <x v="11"/>
    <s v="CK-29"/>
    <s v="EAST VANCOUVER ISLAND-NORTH_FA_0.x"/>
    <s v="M"/>
    <s v="H"/>
    <n v="106"/>
    <s v="Quinsam River H"/>
    <n v="106"/>
    <s v="Quinsam R"/>
    <s v="JNST"/>
    <s v="S"/>
    <x v="1"/>
    <s v="185892"/>
    <n v="0"/>
    <s v="185892"/>
    <n v="2019"/>
    <s v="20190506"/>
    <s v="20190506"/>
    <n v="87"/>
    <n v="6.58"/>
    <m/>
    <s v="CWT"/>
    <s v="P"/>
    <s v="Y"/>
    <s v="Y"/>
    <s v="Y"/>
    <s v="Y"/>
    <n v="9.1999999999999998E-3"/>
    <x v="0"/>
    <n v="74334"/>
    <n v="276390"/>
    <x v="3"/>
    <n v="37683"/>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4"/>
    <n v="0.85"/>
    <m/>
    <m/>
    <n v="0"/>
    <n v="0"/>
    <n v="0"/>
    <n v="4.3899999999999997"/>
    <n v="4.3899999999999997"/>
  </r>
  <r>
    <n v="27"/>
    <n v="106"/>
    <s v="Quinsam R"/>
    <s v="OPS"/>
    <s v="124"/>
    <s v="Chinook"/>
    <s v="3"/>
    <x v="0"/>
    <x v="2"/>
    <n v="106"/>
    <x v="11"/>
    <s v="CK-29"/>
    <s v="EAST VANCOUVER ISLAND-NORTH_FA_0.x"/>
    <s v="M"/>
    <s v="H"/>
    <n v="106"/>
    <s v="Quinsam River H"/>
    <n v="106"/>
    <s v="Quinsam R"/>
    <s v="JNST"/>
    <s v="S"/>
    <x v="1"/>
    <s v="185893"/>
    <n v="0"/>
    <s v="185893"/>
    <n v="2019"/>
    <s v="20190506"/>
    <s v="20190506"/>
    <n v="87"/>
    <n v="6.63"/>
    <m/>
    <s v="CWT"/>
    <s v="P"/>
    <s v="Y"/>
    <s v="Y"/>
    <s v="Y"/>
    <s v="Y"/>
    <n v="5.4999999999999997E-3"/>
    <x v="0"/>
    <n v="74479"/>
    <n v="275156"/>
    <x v="5"/>
    <n v="37682"/>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
    <n v="1.76"/>
    <m/>
    <m/>
    <n v="0"/>
    <n v="0"/>
    <n v="0"/>
    <n v="2.2599999999999998"/>
    <n v="2.2599999999999998"/>
  </r>
  <r>
    <n v="27"/>
    <n v="106"/>
    <s v="Quinsam R"/>
    <s v="OPS"/>
    <s v="124"/>
    <s v="Chinook"/>
    <s v="3"/>
    <x v="0"/>
    <x v="2"/>
    <n v="106"/>
    <x v="11"/>
    <s v="CK-29"/>
    <s v="EAST VANCOUVER ISLAND-NORTH_FA_0.x"/>
    <s v="M"/>
    <s v="H"/>
    <n v="106"/>
    <s v="Quinsam River H"/>
    <n v="106"/>
    <s v="Quinsam R"/>
    <s v="JNST"/>
    <s v="S"/>
    <x v="1"/>
    <s v="185893"/>
    <n v="0"/>
    <s v="185893"/>
    <n v="2019"/>
    <s v="20190506"/>
    <s v="20190506"/>
    <n v="87"/>
    <n v="6.63"/>
    <m/>
    <s v="CWT"/>
    <s v="P"/>
    <s v="Y"/>
    <s v="Y"/>
    <s v="Y"/>
    <s v="Y"/>
    <n v="5.4999999999999997E-3"/>
    <x v="0"/>
    <n v="74479"/>
    <n v="275156"/>
    <x v="4"/>
    <n v="37682"/>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1.31"/>
    <n v="1.62"/>
    <m/>
    <m/>
    <n v="0"/>
    <n v="0"/>
    <n v="0"/>
    <n v="2.93"/>
    <n v="2.93"/>
  </r>
  <r>
    <n v="27"/>
    <n v="106"/>
    <s v="Quinsam R"/>
    <s v="OPS"/>
    <s v="124"/>
    <s v="Chinook"/>
    <s v="3"/>
    <x v="0"/>
    <x v="2"/>
    <n v="106"/>
    <x v="11"/>
    <s v="CK-29"/>
    <s v="EAST VANCOUVER ISLAND-NORTH_FA_0.x"/>
    <s v="M"/>
    <s v="H"/>
    <n v="106"/>
    <s v="Quinsam River H"/>
    <n v="106"/>
    <s v="Quinsam R"/>
    <s v="JNST"/>
    <s v="S"/>
    <x v="1"/>
    <s v="185893"/>
    <n v="0"/>
    <s v="185893"/>
    <n v="2019"/>
    <s v="20190506"/>
    <s v="20190506"/>
    <n v="87"/>
    <n v="6.63"/>
    <m/>
    <s v="CWT"/>
    <s v="P"/>
    <s v="Y"/>
    <s v="Y"/>
    <s v="Y"/>
    <s v="Y"/>
    <n v="5.4999999999999997E-3"/>
    <x v="0"/>
    <n v="74479"/>
    <n v="275156"/>
    <x v="0"/>
    <n v="37682"/>
    <x v="3"/>
    <m/>
    <m/>
    <m/>
    <m/>
    <m/>
    <m/>
    <m/>
    <m/>
    <m/>
    <m/>
    <m/>
    <m/>
    <m/>
    <m/>
    <m/>
    <m/>
    <m/>
    <m/>
    <m/>
    <m/>
    <m/>
    <m/>
    <m/>
    <m/>
    <m/>
    <m/>
    <n v="32.840000000000003"/>
    <m/>
    <m/>
    <m/>
    <m/>
    <m/>
    <m/>
    <m/>
    <n v="11.82"/>
    <m/>
    <m/>
    <m/>
    <m/>
    <m/>
    <m/>
    <m/>
    <m/>
    <m/>
    <m/>
    <m/>
    <m/>
    <m/>
    <m/>
    <m/>
    <m/>
    <m/>
    <m/>
    <m/>
    <m/>
    <m/>
    <m/>
    <m/>
    <m/>
    <m/>
    <m/>
    <m/>
    <m/>
    <m/>
    <m/>
    <m/>
    <m/>
    <m/>
    <m/>
    <m/>
    <m/>
    <m/>
    <m/>
    <m/>
    <m/>
    <m/>
    <m/>
    <m/>
    <m/>
    <m/>
    <m/>
    <m/>
    <m/>
    <m/>
    <m/>
    <m/>
    <m/>
    <m/>
    <m/>
    <m/>
    <m/>
    <m/>
    <m/>
    <m/>
    <m/>
    <m/>
    <m/>
    <m/>
    <m/>
    <m/>
    <m/>
    <m/>
    <m/>
    <m/>
    <m/>
    <m/>
    <m/>
    <m/>
    <m/>
    <m/>
    <m/>
    <m/>
    <m/>
    <m/>
    <m/>
    <m/>
    <m/>
    <m/>
    <m/>
    <m/>
    <m/>
    <m/>
    <m/>
    <m/>
    <m/>
    <m/>
    <m/>
    <m/>
    <m/>
    <m/>
    <m/>
    <m/>
    <m/>
    <m/>
    <m/>
    <m/>
    <m/>
    <m/>
    <m/>
    <m/>
    <m/>
    <m/>
    <m/>
    <m/>
    <m/>
    <m/>
    <m/>
    <m/>
    <m/>
    <m/>
    <m/>
    <m/>
    <m/>
    <m/>
    <m/>
    <m/>
    <m/>
    <m/>
    <m/>
    <n v="5.69"/>
    <m/>
    <m/>
    <m/>
    <n v="9.42"/>
    <n v="62.08"/>
    <n v="66.48"/>
    <m/>
    <m/>
    <n v="44.66"/>
    <n v="15.11"/>
    <n v="59.77"/>
    <n v="128.56"/>
    <n v="188.32999999999998"/>
  </r>
  <r>
    <n v="27"/>
    <n v="106"/>
    <s v="Quinsam R"/>
    <s v="OPS"/>
    <s v="124"/>
    <s v="Chinook"/>
    <s v="3"/>
    <x v="0"/>
    <x v="2"/>
    <n v="106"/>
    <x v="11"/>
    <s v="CK-29"/>
    <s v="EAST VANCOUVER ISLAND-NORTH_FA_0.x"/>
    <s v="M"/>
    <s v="H"/>
    <n v="106"/>
    <s v="Quinsam River H"/>
    <n v="106"/>
    <s v="Quinsam R"/>
    <s v="JNST"/>
    <s v="S"/>
    <x v="1"/>
    <s v="185893"/>
    <n v="0"/>
    <s v="185893"/>
    <n v="2019"/>
    <s v="20190506"/>
    <s v="20190506"/>
    <n v="87"/>
    <n v="6.63"/>
    <m/>
    <s v="CWT"/>
    <s v="P"/>
    <s v="Y"/>
    <s v="Y"/>
    <s v="Y"/>
    <s v="Y"/>
    <n v="5.4999999999999997E-3"/>
    <x v="0"/>
    <n v="74479"/>
    <n v="275156"/>
    <x v="1"/>
    <n v="37682"/>
    <x v="4"/>
    <m/>
    <m/>
    <m/>
    <n v="0"/>
    <m/>
    <m/>
    <m/>
    <m/>
    <m/>
    <m/>
    <m/>
    <m/>
    <m/>
    <m/>
    <m/>
    <m/>
    <m/>
    <m/>
    <m/>
    <m/>
    <m/>
    <m/>
    <m/>
    <m/>
    <m/>
    <m/>
    <m/>
    <m/>
    <m/>
    <m/>
    <m/>
    <m/>
    <m/>
    <m/>
    <n v="15.15"/>
    <m/>
    <m/>
    <m/>
    <m/>
    <m/>
    <m/>
    <m/>
    <m/>
    <m/>
    <m/>
    <m/>
    <m/>
    <m/>
    <m/>
    <n v="32.520000000000003"/>
    <m/>
    <m/>
    <m/>
    <m/>
    <m/>
    <m/>
    <m/>
    <m/>
    <m/>
    <m/>
    <m/>
    <m/>
    <m/>
    <m/>
    <m/>
    <m/>
    <m/>
    <m/>
    <m/>
    <m/>
    <m/>
    <m/>
    <m/>
    <m/>
    <m/>
    <m/>
    <m/>
    <m/>
    <m/>
    <m/>
    <m/>
    <m/>
    <m/>
    <m/>
    <m/>
    <m/>
    <m/>
    <m/>
    <m/>
    <m/>
    <m/>
    <m/>
    <m/>
    <m/>
    <m/>
    <m/>
    <m/>
    <m/>
    <m/>
    <m/>
    <m/>
    <m/>
    <m/>
    <m/>
    <m/>
    <m/>
    <m/>
    <m/>
    <m/>
    <m/>
    <m/>
    <m/>
    <m/>
    <m/>
    <m/>
    <m/>
    <m/>
    <m/>
    <m/>
    <m/>
    <m/>
    <m/>
    <m/>
    <m/>
    <m/>
    <m/>
    <m/>
    <m/>
    <m/>
    <m/>
    <m/>
    <n v="24.97"/>
    <m/>
    <m/>
    <m/>
    <m/>
    <n v="85.12"/>
    <m/>
    <m/>
    <m/>
    <m/>
    <m/>
    <m/>
    <m/>
    <m/>
    <m/>
    <m/>
    <n v="21.28"/>
    <m/>
    <m/>
    <m/>
    <m/>
    <m/>
    <m/>
    <m/>
    <m/>
    <m/>
    <m/>
    <m/>
    <n v="129.12"/>
    <m/>
    <m/>
    <m/>
    <m/>
    <n v="100.57"/>
    <n v="85.85"/>
    <n v="4.8099999999999996"/>
    <m/>
    <n v="179.04"/>
    <n v="129.12"/>
    <n v="308.16000000000003"/>
    <n v="191.23"/>
    <n v="499.38999999999993"/>
  </r>
  <r>
    <n v="27"/>
    <n v="106"/>
    <s v="Quinsam R"/>
    <s v="OPS"/>
    <s v="124"/>
    <s v="Chinook"/>
    <s v="3"/>
    <x v="0"/>
    <x v="2"/>
    <n v="106"/>
    <x v="11"/>
    <s v="CK-29"/>
    <s v="EAST VANCOUVER ISLAND-NORTH_FA_0.x"/>
    <s v="M"/>
    <s v="H"/>
    <n v="106"/>
    <s v="Quinsam River H"/>
    <n v="106"/>
    <s v="Quinsam R"/>
    <s v="JNST"/>
    <s v="S"/>
    <x v="1"/>
    <s v="185893"/>
    <n v="0"/>
    <s v="185893"/>
    <n v="2019"/>
    <s v="20190506"/>
    <s v="20190506"/>
    <n v="87"/>
    <n v="6.63"/>
    <m/>
    <s v="CWT"/>
    <s v="P"/>
    <s v="Y"/>
    <s v="Y"/>
    <s v="Y"/>
    <s v="Y"/>
    <n v="5.4999999999999997E-3"/>
    <x v="0"/>
    <n v="74479"/>
    <n v="275156"/>
    <x v="2"/>
    <n v="37682"/>
    <x v="5"/>
    <m/>
    <m/>
    <m/>
    <m/>
    <m/>
    <m/>
    <m/>
    <m/>
    <m/>
    <m/>
    <m/>
    <m/>
    <m/>
    <m/>
    <m/>
    <m/>
    <m/>
    <m/>
    <m/>
    <m/>
    <m/>
    <m/>
    <m/>
    <m/>
    <m/>
    <m/>
    <m/>
    <m/>
    <m/>
    <m/>
    <m/>
    <m/>
    <m/>
    <m/>
    <m/>
    <m/>
    <m/>
    <m/>
    <m/>
    <m/>
    <m/>
    <m/>
    <m/>
    <m/>
    <m/>
    <m/>
    <m/>
    <m/>
    <m/>
    <n v="25.38"/>
    <m/>
    <m/>
    <m/>
    <m/>
    <m/>
    <m/>
    <m/>
    <m/>
    <m/>
    <m/>
    <m/>
    <m/>
    <m/>
    <m/>
    <m/>
    <m/>
    <m/>
    <m/>
    <m/>
    <m/>
    <m/>
    <m/>
    <m/>
    <m/>
    <m/>
    <m/>
    <m/>
    <m/>
    <m/>
    <m/>
    <m/>
    <m/>
    <m/>
    <m/>
    <m/>
    <m/>
    <m/>
    <m/>
    <m/>
    <m/>
    <m/>
    <m/>
    <m/>
    <m/>
    <m/>
    <m/>
    <m/>
    <m/>
    <m/>
    <m/>
    <m/>
    <m/>
    <m/>
    <m/>
    <m/>
    <m/>
    <m/>
    <m/>
    <m/>
    <m/>
    <m/>
    <m/>
    <m/>
    <m/>
    <m/>
    <m/>
    <m/>
    <m/>
    <m/>
    <m/>
    <m/>
    <m/>
    <m/>
    <m/>
    <m/>
    <m/>
    <m/>
    <m/>
    <m/>
    <m/>
    <m/>
    <m/>
    <m/>
    <m/>
    <m/>
    <m/>
    <m/>
    <m/>
    <m/>
    <m/>
    <m/>
    <m/>
    <m/>
    <m/>
    <m/>
    <m/>
    <m/>
    <m/>
    <m/>
    <m/>
    <m/>
    <m/>
    <m/>
    <m/>
    <m/>
    <m/>
    <m/>
    <m/>
    <m/>
    <m/>
    <m/>
    <m/>
    <m/>
    <m/>
    <n v="32.479999999999997"/>
    <n v="4.7"/>
    <n v="0.81"/>
    <m/>
    <n v="25.38"/>
    <n v="0"/>
    <n v="25.38"/>
    <n v="37.99"/>
    <n v="63.370000000000005"/>
  </r>
  <r>
    <n v="27"/>
    <n v="106"/>
    <s v="Quinsam R"/>
    <s v="OPS"/>
    <s v="124"/>
    <s v="Chinook"/>
    <s v="3"/>
    <x v="0"/>
    <x v="18"/>
    <n v="106"/>
    <x v="11"/>
    <s v="CK-29"/>
    <s v="EAST VANCOUVER ISLAND-NORTH_FA_0.x"/>
    <s v="M"/>
    <s v="H"/>
    <n v="106"/>
    <s v="Quinsam River H"/>
    <n v="106"/>
    <s v="Quinsam R"/>
    <s v="JNST"/>
    <s v="S"/>
    <x v="1"/>
    <s v="184388"/>
    <n v="0"/>
    <s v="184388"/>
    <n v="2020"/>
    <s v="20200512"/>
    <s v="20200512"/>
    <m/>
    <n v="7.02"/>
    <m/>
    <s v="CWT"/>
    <s v="P"/>
    <s v="Y"/>
    <s v="Y"/>
    <s v="Y"/>
    <s v="Y"/>
    <n v="3.8999999999999998E-3"/>
    <x v="0"/>
    <n v="81955"/>
    <n v="874737"/>
    <x v="4"/>
    <n v="38482"/>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2"/>
    <n v="18.920000000000002"/>
    <m/>
    <m/>
    <n v="0"/>
    <n v="0"/>
    <n v="0"/>
    <n v="24.12"/>
    <n v="24.12"/>
  </r>
  <r>
    <n v="27"/>
    <n v="106"/>
    <s v="Quinsam R"/>
    <s v="OPS"/>
    <s v="124"/>
    <s v="Chinook"/>
    <s v="3"/>
    <x v="0"/>
    <x v="18"/>
    <n v="106"/>
    <x v="11"/>
    <s v="CK-29"/>
    <s v="EAST VANCOUVER ISLAND-NORTH_FA_0.x"/>
    <s v="M"/>
    <s v="H"/>
    <n v="106"/>
    <s v="Quinsam River H"/>
    <n v="106"/>
    <s v="Quinsam R"/>
    <s v="JNST"/>
    <s v="S"/>
    <x v="1"/>
    <s v="184388"/>
    <n v="0"/>
    <s v="184388"/>
    <n v="2020"/>
    <s v="20200512"/>
    <s v="20200512"/>
    <m/>
    <n v="7.02"/>
    <m/>
    <s v="CWT"/>
    <s v="P"/>
    <s v="Y"/>
    <s v="Y"/>
    <s v="Y"/>
    <s v="Y"/>
    <n v="3.8999999999999998E-3"/>
    <x v="0"/>
    <n v="81955"/>
    <n v="874737"/>
    <x v="0"/>
    <n v="38482"/>
    <x v="4"/>
    <m/>
    <m/>
    <m/>
    <m/>
    <m/>
    <m/>
    <m/>
    <m/>
    <m/>
    <m/>
    <m/>
    <m/>
    <m/>
    <m/>
    <m/>
    <m/>
    <m/>
    <m/>
    <m/>
    <m/>
    <m/>
    <m/>
    <m/>
    <m/>
    <m/>
    <m/>
    <m/>
    <m/>
    <m/>
    <m/>
    <m/>
    <m/>
    <m/>
    <m/>
    <m/>
    <m/>
    <m/>
    <m/>
    <m/>
    <m/>
    <m/>
    <m/>
    <m/>
    <m/>
    <m/>
    <m/>
    <m/>
    <m/>
    <m/>
    <m/>
    <m/>
    <m/>
    <m/>
    <m/>
    <m/>
    <m/>
    <m/>
    <m/>
    <m/>
    <m/>
    <m/>
    <m/>
    <m/>
    <m/>
    <m/>
    <m/>
    <m/>
    <m/>
    <m/>
    <m/>
    <m/>
    <m/>
    <m/>
    <m/>
    <m/>
    <m/>
    <m/>
    <m/>
    <m/>
    <m/>
    <m/>
    <m/>
    <m/>
    <m/>
    <m/>
    <m/>
    <m/>
    <m/>
    <m/>
    <m/>
    <m/>
    <m/>
    <m/>
    <m/>
    <m/>
    <m/>
    <m/>
    <m/>
    <m/>
    <m/>
    <m/>
    <m/>
    <m/>
    <m/>
    <m/>
    <m/>
    <m/>
    <m/>
    <m/>
    <m/>
    <m/>
    <m/>
    <n v="51.77"/>
    <m/>
    <m/>
    <m/>
    <m/>
    <m/>
    <m/>
    <m/>
    <m/>
    <m/>
    <m/>
    <m/>
    <m/>
    <m/>
    <m/>
    <m/>
    <m/>
    <m/>
    <m/>
    <m/>
    <m/>
    <m/>
    <m/>
    <m/>
    <m/>
    <m/>
    <m/>
    <m/>
    <m/>
    <m/>
    <m/>
    <m/>
    <m/>
    <m/>
    <m/>
    <m/>
    <m/>
    <m/>
    <m/>
    <m/>
    <m/>
    <m/>
    <m/>
    <m/>
    <m/>
    <m/>
    <m/>
    <n v="21.24"/>
    <m/>
    <m/>
    <m/>
    <m/>
    <n v="21.58"/>
    <n v="133.41999999999999"/>
    <n v="39.92"/>
    <m/>
    <n v="51.77"/>
    <n v="21.24"/>
    <n v="73.010000000000005"/>
    <n v="194.92"/>
    <n v="267.93"/>
  </r>
  <r>
    <n v="27"/>
    <n v="106"/>
    <s v="Quinsam R"/>
    <s v="OPS"/>
    <s v="124"/>
    <s v="Chinook"/>
    <s v="3"/>
    <x v="0"/>
    <x v="18"/>
    <n v="106"/>
    <x v="11"/>
    <s v="CK-29"/>
    <s v="EAST VANCOUVER ISLAND-NORTH_FA_0.x"/>
    <s v="M"/>
    <s v="H"/>
    <n v="106"/>
    <s v="Quinsam River H"/>
    <n v="106"/>
    <s v="Quinsam R"/>
    <s v="JNST"/>
    <s v="S"/>
    <x v="1"/>
    <s v="184388"/>
    <n v="0"/>
    <s v="184388"/>
    <n v="2020"/>
    <s v="20200512"/>
    <s v="20200512"/>
    <m/>
    <n v="7.02"/>
    <m/>
    <s v="CWT"/>
    <s v="P"/>
    <s v="Y"/>
    <s v="Y"/>
    <s v="Y"/>
    <s v="Y"/>
    <n v="3.8999999999999998E-3"/>
    <x v="0"/>
    <n v="81955"/>
    <n v="874737"/>
    <x v="1"/>
    <n v="38482"/>
    <x v="5"/>
    <m/>
    <m/>
    <m/>
    <m/>
    <m/>
    <m/>
    <m/>
    <m/>
    <m/>
    <m/>
    <m/>
    <m/>
    <m/>
    <m/>
    <m/>
    <m/>
    <m/>
    <m/>
    <m/>
    <m/>
    <m/>
    <m/>
    <m/>
    <m/>
    <m/>
    <m/>
    <m/>
    <m/>
    <m/>
    <m/>
    <m/>
    <m/>
    <m/>
    <m/>
    <m/>
    <m/>
    <m/>
    <m/>
    <m/>
    <m/>
    <m/>
    <m/>
    <m/>
    <m/>
    <m/>
    <m/>
    <m/>
    <n v="40.99"/>
    <m/>
    <n v="146.66"/>
    <m/>
    <m/>
    <m/>
    <m/>
    <m/>
    <m/>
    <m/>
    <m/>
    <m/>
    <m/>
    <m/>
    <m/>
    <m/>
    <m/>
    <m/>
    <m/>
    <m/>
    <m/>
    <m/>
    <m/>
    <m/>
    <m/>
    <m/>
    <m/>
    <m/>
    <m/>
    <m/>
    <m/>
    <m/>
    <m/>
    <m/>
    <m/>
    <m/>
    <m/>
    <m/>
    <m/>
    <m/>
    <m/>
    <m/>
    <m/>
    <m/>
    <m/>
    <m/>
    <m/>
    <m/>
    <m/>
    <m/>
    <m/>
    <m/>
    <m/>
    <m/>
    <m/>
    <m/>
    <m/>
    <m/>
    <m/>
    <m/>
    <m/>
    <m/>
    <m/>
    <m/>
    <m/>
    <m/>
    <m/>
    <m/>
    <m/>
    <m/>
    <m/>
    <m/>
    <m/>
    <m/>
    <m/>
    <m/>
    <m/>
    <m/>
    <m/>
    <m/>
    <m/>
    <m/>
    <m/>
    <m/>
    <m/>
    <m/>
    <m/>
    <m/>
    <m/>
    <n v="80.8"/>
    <m/>
    <m/>
    <m/>
    <m/>
    <m/>
    <m/>
    <n v="83.36"/>
    <m/>
    <m/>
    <m/>
    <m/>
    <m/>
    <m/>
    <m/>
    <m/>
    <m/>
    <m/>
    <m/>
    <m/>
    <m/>
    <m/>
    <m/>
    <n v="257.13"/>
    <m/>
    <m/>
    <m/>
    <m/>
    <n v="478.62"/>
    <n v="60.82"/>
    <n v="46.34"/>
    <m/>
    <n v="351.81"/>
    <n v="257.13"/>
    <n v="608.94000000000005"/>
    <n v="585.78"/>
    <n v="1194.7199999999998"/>
  </r>
  <r>
    <n v="27"/>
    <n v="106"/>
    <s v="Quinsam R"/>
    <s v="OPS"/>
    <s v="124"/>
    <s v="Chinook"/>
    <s v="3"/>
    <x v="0"/>
    <x v="18"/>
    <n v="106"/>
    <x v="11"/>
    <s v="CK-29"/>
    <s v="EAST VANCOUVER ISLAND-NORTH_FA_0.x"/>
    <s v="M"/>
    <s v="H"/>
    <n v="106"/>
    <s v="Quinsam River H"/>
    <n v="106"/>
    <s v="Quinsam R"/>
    <s v="JNST"/>
    <s v="S"/>
    <x v="1"/>
    <s v="184388"/>
    <n v="0"/>
    <s v="184388"/>
    <n v="2020"/>
    <s v="20200512"/>
    <s v="20200512"/>
    <m/>
    <n v="7.02"/>
    <m/>
    <s v="CWT"/>
    <s v="P"/>
    <s v="Y"/>
    <s v="Y"/>
    <s v="Y"/>
    <s v="Y"/>
    <n v="3.8999999999999998E-3"/>
    <x v="0"/>
    <n v="81955"/>
    <n v="874737"/>
    <x v="2"/>
    <n v="38482"/>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3.79"/>
    <m/>
    <m/>
    <m/>
    <m/>
    <n v="37.799999999999997"/>
    <n v="15.38"/>
    <m/>
    <m/>
    <n v="0"/>
    <n v="53.79"/>
    <n v="53.79"/>
    <n v="53.18"/>
    <n v="106.97"/>
  </r>
  <r>
    <n v="27"/>
    <n v="106"/>
    <s v="Quinsam R"/>
    <s v="OPS"/>
    <s v="124"/>
    <s v="Chinook"/>
    <s v="3"/>
    <x v="0"/>
    <x v="18"/>
    <n v="106"/>
    <x v="11"/>
    <s v="CK-29"/>
    <s v="EAST VANCOUVER ISLAND-NORTH_FA_0.x"/>
    <s v="M"/>
    <s v="H"/>
    <n v="106"/>
    <s v="Quinsam River H"/>
    <n v="106"/>
    <s v="Quinsam R"/>
    <s v="JNST"/>
    <s v="S"/>
    <x v="1"/>
    <s v="184389"/>
    <n v="0"/>
    <s v="184389"/>
    <n v="2020"/>
    <s v="20200512"/>
    <s v="20200512"/>
    <m/>
    <n v="6.62"/>
    <m/>
    <s v="CWT"/>
    <s v="P"/>
    <s v="Y"/>
    <s v="Y"/>
    <s v="Y"/>
    <s v="Y"/>
    <n v="3.0999999999999999E-3"/>
    <x v="0"/>
    <n v="81849"/>
    <n v="873630"/>
    <x v="4"/>
    <n v="38481"/>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47"/>
    <m/>
    <m/>
    <m/>
    <m/>
    <n v="3.47"/>
    <n v="12.61"/>
    <m/>
    <m/>
    <n v="0"/>
    <n v="18.47"/>
    <n v="18.47"/>
    <n v="16.079999999999998"/>
    <n v="34.549999999999997"/>
  </r>
  <r>
    <n v="27"/>
    <n v="106"/>
    <s v="Quinsam R"/>
    <s v="OPS"/>
    <s v="124"/>
    <s v="Chinook"/>
    <s v="3"/>
    <x v="0"/>
    <x v="18"/>
    <n v="106"/>
    <x v="11"/>
    <s v="CK-29"/>
    <s v="EAST VANCOUVER ISLAND-NORTH_FA_0.x"/>
    <s v="M"/>
    <s v="H"/>
    <n v="106"/>
    <s v="Quinsam River H"/>
    <n v="106"/>
    <s v="Quinsam R"/>
    <s v="JNST"/>
    <s v="S"/>
    <x v="1"/>
    <s v="184389"/>
    <n v="0"/>
    <s v="184389"/>
    <n v="2020"/>
    <s v="20200512"/>
    <s v="20200512"/>
    <m/>
    <n v="6.62"/>
    <m/>
    <s v="CWT"/>
    <s v="P"/>
    <s v="Y"/>
    <s v="Y"/>
    <s v="Y"/>
    <s v="Y"/>
    <n v="3.0999999999999999E-3"/>
    <x v="0"/>
    <n v="81849"/>
    <n v="873630"/>
    <x v="0"/>
    <n v="38481"/>
    <x v="4"/>
    <m/>
    <m/>
    <m/>
    <n v="0"/>
    <m/>
    <m/>
    <m/>
    <m/>
    <m/>
    <m/>
    <m/>
    <m/>
    <m/>
    <n v="34.369999999999997"/>
    <m/>
    <m/>
    <m/>
    <m/>
    <m/>
    <m/>
    <m/>
    <m/>
    <m/>
    <m/>
    <m/>
    <m/>
    <n v="44.94"/>
    <m/>
    <m/>
    <m/>
    <m/>
    <m/>
    <m/>
    <m/>
    <m/>
    <m/>
    <m/>
    <n v="122.43"/>
    <m/>
    <m/>
    <m/>
    <m/>
    <m/>
    <m/>
    <m/>
    <m/>
    <m/>
    <m/>
    <m/>
    <m/>
    <m/>
    <m/>
    <m/>
    <m/>
    <m/>
    <m/>
    <m/>
    <n v="47.71"/>
    <m/>
    <m/>
    <m/>
    <m/>
    <m/>
    <m/>
    <m/>
    <m/>
    <m/>
    <m/>
    <m/>
    <m/>
    <m/>
    <m/>
    <m/>
    <m/>
    <m/>
    <m/>
    <m/>
    <m/>
    <m/>
    <m/>
    <m/>
    <m/>
    <m/>
    <m/>
    <m/>
    <m/>
    <m/>
    <m/>
    <m/>
    <m/>
    <m/>
    <m/>
    <m/>
    <m/>
    <m/>
    <m/>
    <m/>
    <m/>
    <m/>
    <m/>
    <m/>
    <m/>
    <m/>
    <m/>
    <m/>
    <m/>
    <m/>
    <m/>
    <m/>
    <m/>
    <m/>
    <m/>
    <m/>
    <m/>
    <m/>
    <m/>
    <m/>
    <m/>
    <m/>
    <m/>
    <m/>
    <m/>
    <m/>
    <m/>
    <m/>
    <m/>
    <m/>
    <m/>
    <m/>
    <m/>
    <m/>
    <m/>
    <m/>
    <m/>
    <m/>
    <m/>
    <m/>
    <m/>
    <m/>
    <m/>
    <m/>
    <m/>
    <m/>
    <m/>
    <m/>
    <m/>
    <m/>
    <n v="61.48"/>
    <m/>
    <m/>
    <m/>
    <m/>
    <m/>
    <m/>
    <m/>
    <m/>
    <m/>
    <m/>
    <m/>
    <n v="146.01"/>
    <m/>
    <m/>
    <m/>
    <m/>
    <n v="21.58"/>
    <n v="94.31"/>
    <n v="44.22"/>
    <m/>
    <n v="310.93"/>
    <n v="146.01"/>
    <n v="456.94"/>
    <n v="160.11000000000001"/>
    <n v="617.04999999999995"/>
  </r>
  <r>
    <n v="27"/>
    <n v="106"/>
    <s v="Quinsam R"/>
    <s v="OPS"/>
    <s v="124"/>
    <s v="Chinook"/>
    <s v="3"/>
    <x v="0"/>
    <x v="18"/>
    <n v="106"/>
    <x v="11"/>
    <s v="CK-29"/>
    <s v="EAST VANCOUVER ISLAND-NORTH_FA_0.x"/>
    <s v="M"/>
    <s v="H"/>
    <n v="106"/>
    <s v="Quinsam River H"/>
    <n v="106"/>
    <s v="Quinsam R"/>
    <s v="JNST"/>
    <s v="S"/>
    <x v="1"/>
    <s v="184389"/>
    <n v="0"/>
    <s v="184389"/>
    <n v="2020"/>
    <s v="20200512"/>
    <s v="20200512"/>
    <m/>
    <n v="6.62"/>
    <m/>
    <s v="CWT"/>
    <s v="P"/>
    <s v="Y"/>
    <s v="Y"/>
    <s v="Y"/>
    <s v="Y"/>
    <n v="3.0999999999999999E-3"/>
    <x v="0"/>
    <n v="81849"/>
    <n v="873630"/>
    <x v="1"/>
    <n v="38481"/>
    <x v="5"/>
    <m/>
    <m/>
    <m/>
    <m/>
    <m/>
    <m/>
    <m/>
    <m/>
    <m/>
    <m/>
    <m/>
    <m/>
    <m/>
    <n v="62.01"/>
    <m/>
    <m/>
    <m/>
    <m/>
    <m/>
    <m/>
    <m/>
    <m/>
    <m/>
    <m/>
    <m/>
    <m/>
    <m/>
    <m/>
    <n v="59.67"/>
    <m/>
    <m/>
    <m/>
    <m/>
    <m/>
    <m/>
    <m/>
    <m/>
    <m/>
    <m/>
    <m/>
    <m/>
    <m/>
    <m/>
    <m/>
    <m/>
    <m/>
    <m/>
    <m/>
    <m/>
    <n v="146.66"/>
    <m/>
    <m/>
    <m/>
    <m/>
    <m/>
    <m/>
    <m/>
    <m/>
    <m/>
    <m/>
    <m/>
    <m/>
    <m/>
    <m/>
    <m/>
    <m/>
    <m/>
    <m/>
    <m/>
    <m/>
    <m/>
    <m/>
    <m/>
    <m/>
    <m/>
    <m/>
    <m/>
    <m/>
    <m/>
    <m/>
    <m/>
    <m/>
    <m/>
    <m/>
    <m/>
    <m/>
    <m/>
    <m/>
    <m/>
    <m/>
    <m/>
    <m/>
    <m/>
    <m/>
    <m/>
    <m/>
    <m/>
    <m/>
    <m/>
    <m/>
    <m/>
    <m/>
    <m/>
    <m/>
    <m/>
    <m/>
    <m/>
    <m/>
    <m/>
    <m/>
    <m/>
    <m/>
    <m/>
    <m/>
    <m/>
    <m/>
    <m/>
    <m/>
    <m/>
    <m/>
    <m/>
    <m/>
    <m/>
    <m/>
    <m/>
    <m/>
    <m/>
    <m/>
    <m/>
    <m/>
    <m/>
    <n v="92.86"/>
    <m/>
    <m/>
    <m/>
    <m/>
    <m/>
    <m/>
    <m/>
    <m/>
    <m/>
    <m/>
    <m/>
    <m/>
    <m/>
    <m/>
    <m/>
    <m/>
    <m/>
    <m/>
    <m/>
    <m/>
    <m/>
    <m/>
    <m/>
    <m/>
    <m/>
    <m/>
    <m/>
    <n v="130.33000000000001"/>
    <m/>
    <m/>
    <m/>
    <m/>
    <n v="406.13"/>
    <n v="68.430000000000007"/>
    <n v="63.48"/>
    <m/>
    <n v="361.2"/>
    <n v="130.33000000000001"/>
    <n v="491.53"/>
    <n v="538.04"/>
    <n v="1029.57"/>
  </r>
  <r>
    <n v="27"/>
    <n v="106"/>
    <s v="Quinsam R"/>
    <s v="OPS"/>
    <s v="124"/>
    <s v="Chinook"/>
    <s v="3"/>
    <x v="0"/>
    <x v="18"/>
    <n v="106"/>
    <x v="11"/>
    <s v="CK-29"/>
    <s v="EAST VANCOUVER ISLAND-NORTH_FA_0.x"/>
    <s v="M"/>
    <s v="H"/>
    <n v="106"/>
    <s v="Quinsam River H"/>
    <n v="106"/>
    <s v="Quinsam R"/>
    <s v="JNST"/>
    <s v="S"/>
    <x v="1"/>
    <s v="184389"/>
    <n v="0"/>
    <s v="184389"/>
    <n v="2020"/>
    <s v="20200512"/>
    <s v="20200512"/>
    <m/>
    <n v="6.62"/>
    <m/>
    <s v="CWT"/>
    <s v="P"/>
    <s v="Y"/>
    <s v="Y"/>
    <s v="Y"/>
    <s v="Y"/>
    <n v="3.0999999999999999E-3"/>
    <x v="0"/>
    <n v="81849"/>
    <n v="873630"/>
    <x v="2"/>
    <n v="38481"/>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7.52"/>
    <m/>
    <m/>
    <m/>
    <m/>
    <n v="34.92"/>
    <n v="14.45"/>
    <m/>
    <m/>
    <n v="0"/>
    <n v="117.52"/>
    <n v="117.52"/>
    <n v="49.37"/>
    <n v="166.89"/>
  </r>
  <r>
    <n v="27"/>
    <n v="106"/>
    <s v="Quinsam R"/>
    <s v="OPS"/>
    <s v="124"/>
    <s v="Chinook"/>
    <s v="3"/>
    <x v="0"/>
    <x v="18"/>
    <n v="106"/>
    <x v="11"/>
    <s v="CK-29"/>
    <s v="EAST VANCOUVER ISLAND-NORTH_FA_0.x"/>
    <s v="M"/>
    <s v="H"/>
    <n v="106"/>
    <s v="Quinsam River H"/>
    <n v="106"/>
    <s v="Quinsam R"/>
    <s v="JNST"/>
    <s v="S"/>
    <x v="1"/>
    <s v="184390"/>
    <n v="0"/>
    <s v="184390"/>
    <n v="2020"/>
    <s v="20200512"/>
    <s v="20200512"/>
    <m/>
    <n v="6.74"/>
    <m/>
    <s v="CWT"/>
    <s v="P"/>
    <s v="Y"/>
    <s v="Y"/>
    <s v="Y"/>
    <s v="Y"/>
    <n v="0"/>
    <x v="0"/>
    <n v="11965"/>
    <n v="354936"/>
    <x v="0"/>
    <n v="38480"/>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8.54"/>
    <n v="24.58"/>
    <m/>
    <n v="0"/>
    <n v="0"/>
    <n v="0"/>
    <n v="73.12"/>
    <n v="73.12"/>
  </r>
  <r>
    <n v="27"/>
    <n v="106"/>
    <s v="Quinsam R"/>
    <s v="OPS"/>
    <s v="124"/>
    <s v="Chinook"/>
    <s v="3"/>
    <x v="0"/>
    <x v="18"/>
    <n v="106"/>
    <x v="11"/>
    <s v="CK-29"/>
    <s v="EAST VANCOUVER ISLAND-NORTH_FA_0.x"/>
    <s v="M"/>
    <s v="H"/>
    <n v="106"/>
    <s v="Quinsam River H"/>
    <n v="106"/>
    <s v="Quinsam R"/>
    <s v="JNST"/>
    <s v="S"/>
    <x v="1"/>
    <s v="184390"/>
    <n v="0"/>
    <s v="184390"/>
    <n v="2020"/>
    <s v="20200512"/>
    <s v="20200512"/>
    <m/>
    <n v="6.74"/>
    <m/>
    <s v="CWT"/>
    <s v="P"/>
    <s v="Y"/>
    <s v="Y"/>
    <s v="Y"/>
    <s v="Y"/>
    <n v="0"/>
    <x v="0"/>
    <n v="11965"/>
    <n v="354936"/>
    <x v="1"/>
    <n v="38480"/>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1.68"/>
    <m/>
    <m/>
    <m/>
    <m/>
    <m/>
    <m/>
    <m/>
    <m/>
    <m/>
    <m/>
    <m/>
    <n v="73.569999999999993"/>
    <m/>
    <m/>
    <m/>
    <m/>
    <n v="58.1"/>
    <n v="14.22"/>
    <n v="15.24"/>
    <m/>
    <n v="231.68"/>
    <n v="73.569999999999993"/>
    <n v="305.25"/>
    <n v="87.56"/>
    <n v="392.81000000000006"/>
  </r>
  <r>
    <n v="27"/>
    <n v="106"/>
    <s v="Quinsam R"/>
    <s v="OPS"/>
    <s v="124"/>
    <s v="Chinook"/>
    <s v="3"/>
    <x v="0"/>
    <x v="18"/>
    <n v="106"/>
    <x v="11"/>
    <s v="CK-29"/>
    <s v="EAST VANCOUVER ISLAND-NORTH_FA_0.x"/>
    <s v="M"/>
    <s v="H"/>
    <n v="106"/>
    <s v="Quinsam River H"/>
    <n v="106"/>
    <s v="Quinsam R"/>
    <s v="JNST"/>
    <s v="S"/>
    <x v="1"/>
    <s v="185691"/>
    <n v="0"/>
    <s v="185691"/>
    <n v="2020"/>
    <s v="20200414"/>
    <s v="20200414"/>
    <m/>
    <n v="5.05"/>
    <m/>
    <s v="CWT"/>
    <s v="P"/>
    <s v="Y"/>
    <s v="Y"/>
    <s v="Y"/>
    <s v="Y"/>
    <n v="0.01"/>
    <x v="0"/>
    <n v="20112"/>
    <n v="159514"/>
    <x v="1"/>
    <n v="38484"/>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6"/>
    <n v="0.56000000000000005"/>
    <n v="2.33"/>
    <m/>
    <n v="0"/>
    <n v="0"/>
    <n v="0"/>
    <n v="10.49"/>
    <n v="10.49"/>
  </r>
  <r>
    <n v="27"/>
    <n v="106"/>
    <s v="Quinsam R"/>
    <s v="OPS"/>
    <s v="124"/>
    <s v="Chinook"/>
    <s v="3"/>
    <x v="0"/>
    <x v="18"/>
    <n v="106"/>
    <x v="11"/>
    <s v="CK-29"/>
    <s v="EAST VANCOUVER ISLAND-NORTH_FA_0.x"/>
    <s v="M"/>
    <s v="H"/>
    <n v="106"/>
    <s v="Quinsam River H"/>
    <n v="106"/>
    <s v="Quinsam R"/>
    <s v="JNST"/>
    <s v="S"/>
    <x v="1"/>
    <s v="185692"/>
    <n v="0"/>
    <s v="185692"/>
    <n v="2020"/>
    <s v="20200414"/>
    <s v="20200414"/>
    <m/>
    <n v="5.17"/>
    <m/>
    <s v="CWT"/>
    <s v="P"/>
    <s v="Y"/>
    <s v="Y"/>
    <s v="Y"/>
    <s v="Y"/>
    <n v="9.4999999999999998E-3"/>
    <x v="0"/>
    <n v="20175"/>
    <n v="215688"/>
    <x v="0"/>
    <n v="38485"/>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62"/>
    <n v="27.66"/>
    <n v="1.77"/>
    <m/>
    <n v="0"/>
    <n v="0"/>
    <n v="0"/>
    <n v="51.05"/>
    <n v="51.050000000000004"/>
  </r>
  <r>
    <n v="27"/>
    <n v="106"/>
    <s v="Quinsam R"/>
    <s v="OPS"/>
    <s v="124"/>
    <s v="Chinook"/>
    <s v="3"/>
    <x v="0"/>
    <x v="18"/>
    <n v="106"/>
    <x v="11"/>
    <s v="CK-29"/>
    <s v="EAST VANCOUVER ISLAND-NORTH_FA_0.x"/>
    <s v="M"/>
    <s v="H"/>
    <n v="106"/>
    <s v="Quinsam River H"/>
    <n v="106"/>
    <s v="Quinsam R"/>
    <s v="JNST"/>
    <s v="S"/>
    <x v="1"/>
    <s v="185692"/>
    <n v="0"/>
    <s v="185692"/>
    <n v="2020"/>
    <s v="20200414"/>
    <s v="20200414"/>
    <m/>
    <n v="5.17"/>
    <m/>
    <s v="CWT"/>
    <s v="P"/>
    <s v="Y"/>
    <s v="Y"/>
    <s v="Y"/>
    <s v="Y"/>
    <n v="9.4999999999999998E-3"/>
    <x v="0"/>
    <n v="20175"/>
    <n v="215688"/>
    <x v="1"/>
    <n v="38485"/>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88"/>
    <n v="5.54"/>
    <m/>
    <m/>
    <n v="0"/>
    <n v="0"/>
    <n v="0"/>
    <n v="47.42"/>
    <n v="47.42"/>
  </r>
  <r>
    <n v="27"/>
    <n v="106"/>
    <s v="Quinsam R"/>
    <s v="OPS"/>
    <s v="124"/>
    <s v="Chinook"/>
    <s v="3"/>
    <x v="0"/>
    <x v="18"/>
    <n v="106"/>
    <x v="11"/>
    <s v="CK-29"/>
    <s v="EAST VANCOUVER ISLAND-NORTH_FA_0.x"/>
    <s v="M"/>
    <s v="H"/>
    <n v="106"/>
    <s v="Quinsam River H"/>
    <n v="106"/>
    <s v="Quinsam R"/>
    <s v="JNST"/>
    <s v="S"/>
    <x v="1"/>
    <s v="185693"/>
    <n v="0"/>
    <s v="185693"/>
    <n v="2020"/>
    <s v="20200414"/>
    <s v="20200414"/>
    <m/>
    <n v="4.96"/>
    <m/>
    <s v="CWT"/>
    <s v="P"/>
    <s v="Y"/>
    <s v="Y"/>
    <s v="Y"/>
    <s v="Y"/>
    <n v="0.13200000000000001"/>
    <x v="0"/>
    <n v="17699"/>
    <n v="216361"/>
    <x v="1"/>
    <n v="38486"/>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1"/>
    <m/>
    <m/>
    <m/>
    <m/>
    <n v="11.71"/>
    <n v="0.67"/>
    <m/>
    <m/>
    <n v="0"/>
    <n v="23.1"/>
    <n v="23.1"/>
    <n v="12.38"/>
    <n v="35.480000000000004"/>
  </r>
  <r>
    <n v="27"/>
    <n v="106"/>
    <s v="Quinsam R"/>
    <s v="OPS"/>
    <s v="124"/>
    <s v="Chinook"/>
    <s v="3"/>
    <x v="0"/>
    <x v="18"/>
    <n v="106"/>
    <x v="11"/>
    <s v="CK-29"/>
    <s v="EAST VANCOUVER ISLAND-NORTH_FA_0.x"/>
    <s v="M"/>
    <s v="H"/>
    <n v="106"/>
    <s v="Quinsam River H"/>
    <n v="106"/>
    <s v="Quinsam R"/>
    <s v="JNST"/>
    <s v="S"/>
    <x v="1"/>
    <s v="185693"/>
    <n v="0"/>
    <s v="185693"/>
    <n v="2020"/>
    <s v="20200414"/>
    <s v="20200414"/>
    <m/>
    <n v="4.96"/>
    <m/>
    <s v="CWT"/>
    <s v="P"/>
    <s v="Y"/>
    <s v="Y"/>
    <s v="Y"/>
    <s v="Y"/>
    <n v="0.13200000000000001"/>
    <x v="0"/>
    <n v="17699"/>
    <n v="216361"/>
    <x v="2"/>
    <n v="38486"/>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35"/>
    <n v="4.57"/>
    <m/>
    <m/>
    <n v="0"/>
    <n v="0"/>
    <n v="0"/>
    <n v="12.92"/>
    <n v="12.92"/>
  </r>
  <r>
    <n v="27"/>
    <n v="106"/>
    <s v="Quinsam R"/>
    <s v="OPS"/>
    <s v="124"/>
    <s v="Chinook"/>
    <s v="3"/>
    <x v="0"/>
    <x v="14"/>
    <n v="106"/>
    <x v="11"/>
    <s v="CK-29"/>
    <s v="EAST VANCOUVER ISLAND-NORTH_FA_0.x"/>
    <s v="M"/>
    <s v="H"/>
    <n v="420"/>
    <s v="Discovery Passage Seapens"/>
    <n v="420"/>
    <s v="Discovery Pass"/>
    <s v="JNST"/>
    <s v="S"/>
    <x v="2"/>
    <s v="185696"/>
    <n v="0"/>
    <s v="185696"/>
    <n v="2021"/>
    <s v="20210506"/>
    <s v="20210506"/>
    <n v="91"/>
    <n v="8.3000000000000007"/>
    <m/>
    <s v="CWT"/>
    <s v="B"/>
    <s v="Y"/>
    <s v="Y"/>
    <s v="Y"/>
    <s v="Y"/>
    <n v="1.2999999999999999E-3"/>
    <x v="0"/>
    <n v="20157"/>
    <n v="192437"/>
    <x v="4"/>
    <n v="39433"/>
    <x v="4"/>
    <m/>
    <m/>
    <m/>
    <m/>
    <m/>
    <m/>
    <m/>
    <m/>
    <m/>
    <m/>
    <m/>
    <m/>
    <m/>
    <m/>
    <m/>
    <m/>
    <m/>
    <m/>
    <m/>
    <m/>
    <m/>
    <m/>
    <m/>
    <m/>
    <m/>
    <m/>
    <m/>
    <m/>
    <m/>
    <m/>
    <m/>
    <m/>
    <m/>
    <m/>
    <m/>
    <m/>
    <m/>
    <m/>
    <m/>
    <m/>
    <m/>
    <m/>
    <m/>
    <m/>
    <m/>
    <m/>
    <m/>
    <m/>
    <m/>
    <m/>
    <m/>
    <m/>
    <m/>
    <m/>
    <m/>
    <m/>
    <m/>
    <m/>
    <m/>
    <m/>
    <m/>
    <m/>
    <m/>
    <m/>
    <m/>
    <m/>
    <m/>
    <m/>
    <m/>
    <m/>
    <m/>
    <m/>
    <m/>
    <m/>
    <m/>
    <m/>
    <m/>
    <m/>
    <m/>
    <m/>
    <m/>
    <m/>
    <m/>
    <m/>
    <m/>
    <m/>
    <m/>
    <m/>
    <m/>
    <m/>
    <m/>
    <m/>
    <m/>
    <m/>
    <m/>
    <m/>
    <m/>
    <m/>
    <m/>
    <m/>
    <m/>
    <m/>
    <m/>
    <m/>
    <m/>
    <m/>
    <m/>
    <m/>
    <m/>
    <m/>
    <m/>
    <m/>
    <m/>
    <m/>
    <m/>
    <m/>
    <m/>
    <m/>
    <m/>
    <m/>
    <m/>
    <m/>
    <m/>
    <m/>
    <m/>
    <m/>
    <m/>
    <m/>
    <m/>
    <m/>
    <m/>
    <n v="73.7"/>
    <m/>
    <m/>
    <m/>
    <m/>
    <m/>
    <m/>
    <m/>
    <m/>
    <m/>
    <m/>
    <m/>
    <m/>
    <m/>
    <m/>
    <m/>
    <m/>
    <m/>
    <m/>
    <m/>
    <m/>
    <m/>
    <m/>
    <m/>
    <m/>
    <m/>
    <m/>
    <m/>
    <m/>
    <m/>
    <m/>
    <m/>
    <m/>
    <m/>
    <m/>
    <m/>
    <m/>
    <n v="73.7"/>
    <n v="0"/>
    <n v="73.7"/>
    <n v="0"/>
    <n v="73.7"/>
  </r>
  <r>
    <n v="27"/>
    <n v="106"/>
    <s v="Quinsam R"/>
    <s v="OPS"/>
    <s v="124"/>
    <s v="Chinook"/>
    <s v="3"/>
    <x v="0"/>
    <x v="14"/>
    <n v="106"/>
    <x v="11"/>
    <s v="CK-29"/>
    <s v="EAST VANCOUVER ISLAND-NORTH_FA_0.x"/>
    <s v="M"/>
    <s v="H"/>
    <n v="420"/>
    <s v="Discovery Passage Seapens"/>
    <n v="420"/>
    <s v="Discovery Pass"/>
    <s v="JNST"/>
    <s v="S"/>
    <x v="2"/>
    <s v="185696"/>
    <n v="0"/>
    <s v="185696"/>
    <n v="2021"/>
    <s v="20210506"/>
    <s v="20210506"/>
    <n v="91"/>
    <n v="8.3000000000000007"/>
    <m/>
    <s v="CWT"/>
    <s v="B"/>
    <s v="Y"/>
    <s v="Y"/>
    <s v="Y"/>
    <s v="Y"/>
    <n v="1.2999999999999999E-3"/>
    <x v="0"/>
    <n v="20157"/>
    <n v="192437"/>
    <x v="0"/>
    <n v="39433"/>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2"/>
    <n v="2.81"/>
    <m/>
    <n v="0"/>
    <n v="0"/>
    <n v="0"/>
    <n v="3.33"/>
    <n v="3.33"/>
  </r>
  <r>
    <n v="27"/>
    <n v="106"/>
    <s v="Quinsam R"/>
    <s v="OPS"/>
    <s v="124"/>
    <s v="Chinook"/>
    <s v="3"/>
    <x v="0"/>
    <x v="14"/>
    <n v="106"/>
    <x v="11"/>
    <s v="CK-29"/>
    <s v="EAST VANCOUVER ISLAND-NORTH_FA_0.x"/>
    <s v="M"/>
    <s v="H"/>
    <n v="420"/>
    <s v="Discovery Passage Seapens"/>
    <n v="420"/>
    <s v="Discovery Pass"/>
    <s v="JNST"/>
    <s v="S"/>
    <x v="2"/>
    <s v="185696"/>
    <n v="0"/>
    <s v="185696"/>
    <n v="2021"/>
    <s v="20210506"/>
    <s v="20210506"/>
    <n v="91"/>
    <n v="8.3000000000000007"/>
    <m/>
    <s v="CWT"/>
    <s v="B"/>
    <s v="Y"/>
    <s v="Y"/>
    <s v="Y"/>
    <s v="Y"/>
    <n v="1.2999999999999999E-3"/>
    <x v="0"/>
    <n v="20157"/>
    <n v="192437"/>
    <x v="1"/>
    <n v="39433"/>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3.39"/>
    <m/>
    <m/>
    <m/>
    <m/>
    <n v="22.14"/>
    <n v="6.6"/>
    <m/>
    <m/>
    <n v="0"/>
    <n v="63.39"/>
    <n v="63.39"/>
    <n v="28.74"/>
    <n v="92.13"/>
  </r>
  <r>
    <n v="27"/>
    <n v="106"/>
    <s v="Quinsam R"/>
    <s v="OPS"/>
    <s v="124"/>
    <s v="Chinook"/>
    <s v="3"/>
    <x v="0"/>
    <x v="14"/>
    <n v="106"/>
    <x v="11"/>
    <s v="CK-29"/>
    <s v="EAST VANCOUVER ISLAND-NORTH_FA_0.x"/>
    <s v="M"/>
    <s v="H"/>
    <n v="420"/>
    <s v="Discovery Passage Seapens"/>
    <n v="420"/>
    <s v="Discovery Pass"/>
    <s v="JNST"/>
    <s v="S"/>
    <x v="2"/>
    <s v="185697"/>
    <n v="0"/>
    <s v="185697"/>
    <n v="2021"/>
    <s v="20210420"/>
    <s v="20210420"/>
    <n v="92"/>
    <n v="6.42"/>
    <m/>
    <s v="CWT"/>
    <s v="B"/>
    <s v="Y"/>
    <s v="Y"/>
    <s v="Y"/>
    <s v="Y"/>
    <n v="4.0099999999999997E-2"/>
    <x v="0"/>
    <n v="19232"/>
    <n v="177729"/>
    <x v="0"/>
    <n v="39434"/>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34"/>
    <m/>
    <m/>
    <m/>
    <m/>
    <m/>
    <n v="2.19"/>
    <n v="13.6"/>
    <m/>
    <n v="0"/>
    <n v="26.34"/>
    <n v="26.34"/>
    <n v="15.79"/>
    <n v="42.13"/>
  </r>
  <r>
    <n v="27"/>
    <n v="106"/>
    <s v="Quinsam R"/>
    <s v="OPS"/>
    <s v="124"/>
    <s v="Chinook"/>
    <s v="3"/>
    <x v="0"/>
    <x v="14"/>
    <n v="106"/>
    <x v="11"/>
    <s v="CK-29"/>
    <s v="EAST VANCOUVER ISLAND-NORTH_FA_0.x"/>
    <s v="M"/>
    <s v="H"/>
    <n v="420"/>
    <s v="Discovery Passage Seapens"/>
    <n v="420"/>
    <s v="Discovery Pass"/>
    <s v="JNST"/>
    <s v="S"/>
    <x v="2"/>
    <s v="185697"/>
    <n v="0"/>
    <s v="185697"/>
    <n v="2021"/>
    <s v="20210420"/>
    <s v="20210420"/>
    <n v="92"/>
    <n v="6.42"/>
    <m/>
    <s v="CWT"/>
    <s v="B"/>
    <s v="Y"/>
    <s v="Y"/>
    <s v="Y"/>
    <s v="Y"/>
    <n v="4.0099999999999997E-2"/>
    <x v="0"/>
    <n v="19232"/>
    <n v="177729"/>
    <x v="1"/>
    <n v="39434"/>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6.91"/>
    <m/>
    <m/>
    <m/>
    <m/>
    <n v="39.04"/>
    <n v="18.100000000000001"/>
    <m/>
    <m/>
    <n v="0"/>
    <n v="66.91"/>
    <n v="66.91"/>
    <n v="57.14"/>
    <n v="124.04999999999998"/>
  </r>
  <r>
    <n v="27"/>
    <n v="106"/>
    <s v="Quinsam R"/>
    <s v="OPS"/>
    <s v="124"/>
    <s v="Chinook"/>
    <s v="3"/>
    <x v="0"/>
    <x v="14"/>
    <n v="106"/>
    <x v="11"/>
    <s v="CK-29"/>
    <s v="EAST VANCOUVER ISLAND-NORTH_FA_0.x"/>
    <s v="M"/>
    <s v="H"/>
    <n v="420"/>
    <s v="Discovery Passage Seapens"/>
    <n v="420"/>
    <s v="Discovery Pass"/>
    <s v="JNST"/>
    <s v="S"/>
    <x v="2"/>
    <s v="186385"/>
    <n v="0"/>
    <s v="186385"/>
    <n v="2021"/>
    <s v="20210421"/>
    <s v="20210421"/>
    <n v="85"/>
    <n v="6.5"/>
    <m/>
    <s v="CWT"/>
    <s v="B"/>
    <s v="Y"/>
    <s v="Y"/>
    <s v="Y"/>
    <s v="Y"/>
    <n v="3.5999999999999997E-2"/>
    <x v="0"/>
    <n v="19800"/>
    <n v="215144"/>
    <x v="0"/>
    <n v="39432"/>
    <x v="5"/>
    <m/>
    <m/>
    <m/>
    <m/>
    <m/>
    <m/>
    <m/>
    <m/>
    <m/>
    <m/>
    <m/>
    <m/>
    <m/>
    <m/>
    <m/>
    <m/>
    <m/>
    <m/>
    <m/>
    <m/>
    <m/>
    <m/>
    <m/>
    <m/>
    <m/>
    <m/>
    <n v="0"/>
    <m/>
    <m/>
    <m/>
    <m/>
    <m/>
    <m/>
    <m/>
    <m/>
    <m/>
    <m/>
    <m/>
    <m/>
    <m/>
    <m/>
    <m/>
    <m/>
    <m/>
    <m/>
    <m/>
    <m/>
    <m/>
    <m/>
    <m/>
    <m/>
    <m/>
    <m/>
    <m/>
    <m/>
    <m/>
    <m/>
    <m/>
    <m/>
    <m/>
    <m/>
    <m/>
    <m/>
    <m/>
    <m/>
    <m/>
    <m/>
    <m/>
    <m/>
    <m/>
    <m/>
    <m/>
    <m/>
    <m/>
    <m/>
    <m/>
    <m/>
    <m/>
    <m/>
    <m/>
    <m/>
    <m/>
    <m/>
    <m/>
    <m/>
    <m/>
    <m/>
    <m/>
    <m/>
    <m/>
    <m/>
    <m/>
    <m/>
    <m/>
    <m/>
    <m/>
    <m/>
    <m/>
    <m/>
    <m/>
    <m/>
    <m/>
    <m/>
    <m/>
    <m/>
    <m/>
    <m/>
    <m/>
    <m/>
    <m/>
    <m/>
    <m/>
    <m/>
    <m/>
    <m/>
    <m/>
    <m/>
    <m/>
    <m/>
    <m/>
    <m/>
    <m/>
    <m/>
    <m/>
    <m/>
    <m/>
    <m/>
    <m/>
    <m/>
    <m/>
    <m/>
    <m/>
    <m/>
    <m/>
    <m/>
    <m/>
    <m/>
    <m/>
    <m/>
    <m/>
    <m/>
    <m/>
    <m/>
    <m/>
    <m/>
    <m/>
    <m/>
    <n v="82.25"/>
    <m/>
    <m/>
    <m/>
    <m/>
    <m/>
    <m/>
    <m/>
    <m/>
    <m/>
    <m/>
    <m/>
    <n v="22.38"/>
    <m/>
    <m/>
    <m/>
    <m/>
    <n v="10.41"/>
    <n v="1.29"/>
    <n v="12.79"/>
    <m/>
    <n v="82.25"/>
    <n v="22.38"/>
    <n v="104.63"/>
    <n v="24.49"/>
    <n v="129.12"/>
  </r>
  <r>
    <n v="27"/>
    <n v="106"/>
    <s v="Quinsam R"/>
    <s v="OPS"/>
    <s v="124"/>
    <s v="Chinook"/>
    <s v="3"/>
    <x v="0"/>
    <x v="14"/>
    <n v="106"/>
    <x v="11"/>
    <s v="CK-29"/>
    <s v="EAST VANCOUVER ISLAND-NORTH_FA_0.x"/>
    <s v="M"/>
    <s v="H"/>
    <n v="420"/>
    <s v="Discovery Passage Seapens"/>
    <n v="420"/>
    <s v="Discovery Pass"/>
    <s v="JNST"/>
    <s v="S"/>
    <x v="2"/>
    <s v="186385"/>
    <n v="0"/>
    <s v="186385"/>
    <n v="2021"/>
    <s v="20210421"/>
    <s v="20210421"/>
    <n v="85"/>
    <n v="6.5"/>
    <m/>
    <s v="CWT"/>
    <s v="B"/>
    <s v="Y"/>
    <s v="Y"/>
    <s v="Y"/>
    <s v="Y"/>
    <n v="3.5999999999999997E-2"/>
    <x v="0"/>
    <n v="19800"/>
    <n v="215144"/>
    <x v="1"/>
    <n v="39432"/>
    <x v="6"/>
    <m/>
    <m/>
    <m/>
    <m/>
    <m/>
    <m/>
    <m/>
    <m/>
    <m/>
    <m/>
    <m/>
    <m/>
    <m/>
    <m/>
    <m/>
    <m/>
    <m/>
    <m/>
    <m/>
    <m/>
    <m/>
    <m/>
    <m/>
    <m/>
    <m/>
    <m/>
    <m/>
    <m/>
    <m/>
    <m/>
    <n v="96.38"/>
    <m/>
    <m/>
    <m/>
    <m/>
    <m/>
    <m/>
    <m/>
    <m/>
    <m/>
    <m/>
    <m/>
    <m/>
    <m/>
    <m/>
    <m/>
    <m/>
    <m/>
    <m/>
    <m/>
    <m/>
    <m/>
    <m/>
    <m/>
    <m/>
    <m/>
    <m/>
    <m/>
    <m/>
    <m/>
    <m/>
    <m/>
    <m/>
    <m/>
    <m/>
    <m/>
    <m/>
    <m/>
    <m/>
    <m/>
    <m/>
    <m/>
    <m/>
    <m/>
    <m/>
    <m/>
    <m/>
    <m/>
    <m/>
    <m/>
    <m/>
    <m/>
    <m/>
    <m/>
    <m/>
    <m/>
    <m/>
    <m/>
    <m/>
    <m/>
    <m/>
    <m/>
    <m/>
    <m/>
    <m/>
    <m/>
    <m/>
    <m/>
    <m/>
    <m/>
    <m/>
    <m/>
    <m/>
    <m/>
    <m/>
    <m/>
    <m/>
    <m/>
    <m/>
    <m/>
    <m/>
    <m/>
    <m/>
    <m/>
    <m/>
    <m/>
    <m/>
    <m/>
    <m/>
    <m/>
    <m/>
    <m/>
    <m/>
    <m/>
    <m/>
    <m/>
    <m/>
    <m/>
    <m/>
    <m/>
    <m/>
    <m/>
    <m/>
    <m/>
    <m/>
    <m/>
    <m/>
    <m/>
    <m/>
    <m/>
    <m/>
    <m/>
    <m/>
    <m/>
    <m/>
    <m/>
    <m/>
    <m/>
    <m/>
    <m/>
    <m/>
    <m/>
    <m/>
    <m/>
    <m/>
    <m/>
    <m/>
    <m/>
    <m/>
    <n v="52.7"/>
    <m/>
    <m/>
    <m/>
    <m/>
    <n v="50.4"/>
    <n v="21.29"/>
    <m/>
    <m/>
    <n v="96.38"/>
    <n v="52.7"/>
    <n v="149.08000000000001"/>
    <n v="71.69"/>
    <n v="220.76999999999998"/>
  </r>
  <r>
    <n v="27"/>
    <n v="106"/>
    <s v="Quinsam R"/>
    <s v="OPS"/>
    <s v="124"/>
    <s v="Chinook"/>
    <s v="3"/>
    <x v="0"/>
    <x v="14"/>
    <n v="106"/>
    <x v="11"/>
    <s v="CK-29"/>
    <s v="EAST VANCOUVER ISLAND-NORTH_FA_0.x"/>
    <s v="M"/>
    <s v="H"/>
    <n v="106"/>
    <s v="Quinsam River H"/>
    <n v="65"/>
    <s v="Cold Cr"/>
    <s v="JNST"/>
    <s v="S"/>
    <x v="1"/>
    <s v="186453"/>
    <n v="0"/>
    <s v="186453"/>
    <n v="2021"/>
    <s v="20210621"/>
    <s v="20210621"/>
    <n v="100"/>
    <n v="9.9700000000000006"/>
    <m/>
    <s v="CWT"/>
    <s v="B"/>
    <s v="Y"/>
    <s v="Y"/>
    <s v="Y"/>
    <s v="N"/>
    <n v="7.7999999999999996E-3"/>
    <x v="0"/>
    <n v="41009"/>
    <n v="100271"/>
    <x v="4"/>
    <n v="39439"/>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9"/>
    <n v="0.63"/>
    <m/>
    <n v="0"/>
    <n v="0"/>
    <n v="0"/>
    <n v="1.62"/>
    <n v="1.62"/>
  </r>
  <r>
    <n v="27"/>
    <n v="106"/>
    <s v="Quinsam R"/>
    <s v="OPS"/>
    <s v="124"/>
    <s v="Chinook"/>
    <s v="3"/>
    <x v="0"/>
    <x v="14"/>
    <n v="106"/>
    <x v="11"/>
    <s v="CK-29"/>
    <s v="EAST VANCOUVER ISLAND-NORTH_FA_0.x"/>
    <s v="M"/>
    <s v="H"/>
    <n v="106"/>
    <s v="Quinsam River H"/>
    <n v="65"/>
    <s v="Cold Cr"/>
    <s v="JNST"/>
    <s v="S"/>
    <x v="1"/>
    <s v="186453"/>
    <n v="0"/>
    <s v="186453"/>
    <n v="2021"/>
    <s v="20210621"/>
    <s v="20210621"/>
    <n v="100"/>
    <n v="9.9700000000000006"/>
    <m/>
    <s v="CWT"/>
    <s v="B"/>
    <s v="Y"/>
    <s v="Y"/>
    <s v="Y"/>
    <s v="N"/>
    <n v="7.7999999999999996E-3"/>
    <x v="0"/>
    <n v="41009"/>
    <n v="100271"/>
    <x v="0"/>
    <n v="39439"/>
    <x v="5"/>
    <m/>
    <m/>
    <m/>
    <m/>
    <m/>
    <m/>
    <m/>
    <m/>
    <m/>
    <m/>
    <m/>
    <m/>
    <m/>
    <m/>
    <m/>
    <m/>
    <m/>
    <m/>
    <m/>
    <m/>
    <m/>
    <m/>
    <m/>
    <m/>
    <m/>
    <m/>
    <m/>
    <m/>
    <m/>
    <m/>
    <m/>
    <m/>
    <m/>
    <m/>
    <m/>
    <m/>
    <m/>
    <m/>
    <m/>
    <m/>
    <m/>
    <m/>
    <m/>
    <m/>
    <m/>
    <m/>
    <m/>
    <m/>
    <m/>
    <n v="16.8"/>
    <m/>
    <m/>
    <m/>
    <m/>
    <m/>
    <m/>
    <m/>
    <m/>
    <m/>
    <n v="17.04"/>
    <m/>
    <m/>
    <m/>
    <m/>
    <m/>
    <m/>
    <m/>
    <m/>
    <m/>
    <m/>
    <m/>
    <m/>
    <m/>
    <m/>
    <m/>
    <m/>
    <m/>
    <m/>
    <m/>
    <m/>
    <m/>
    <m/>
    <m/>
    <m/>
    <m/>
    <m/>
    <m/>
    <m/>
    <m/>
    <m/>
    <m/>
    <m/>
    <m/>
    <m/>
    <m/>
    <m/>
    <m/>
    <m/>
    <m/>
    <m/>
    <m/>
    <m/>
    <m/>
    <m/>
    <m/>
    <m/>
    <m/>
    <m/>
    <m/>
    <m/>
    <m/>
    <m/>
    <m/>
    <m/>
    <m/>
    <m/>
    <m/>
    <m/>
    <m/>
    <m/>
    <m/>
    <m/>
    <m/>
    <n v="21.27"/>
    <m/>
    <m/>
    <m/>
    <m/>
    <m/>
    <m/>
    <m/>
    <m/>
    <m/>
    <m/>
    <m/>
    <m/>
    <m/>
    <m/>
    <m/>
    <m/>
    <m/>
    <m/>
    <m/>
    <m/>
    <m/>
    <m/>
    <m/>
    <m/>
    <m/>
    <m/>
    <m/>
    <m/>
    <m/>
    <m/>
    <m/>
    <m/>
    <m/>
    <m/>
    <m/>
    <n v="9"/>
    <m/>
    <m/>
    <m/>
    <m/>
    <m/>
    <n v="0.96"/>
    <n v="14.21"/>
    <m/>
    <n v="55.11"/>
    <n v="9"/>
    <n v="64.11"/>
    <n v="15.17"/>
    <n v="79.28"/>
  </r>
  <r>
    <n v="27"/>
    <n v="106"/>
    <s v="Quinsam R"/>
    <s v="OPS"/>
    <s v="124"/>
    <s v="Chinook"/>
    <s v="3"/>
    <x v="0"/>
    <x v="14"/>
    <n v="106"/>
    <x v="11"/>
    <s v="CK-29"/>
    <s v="EAST VANCOUVER ISLAND-NORTH_FA_0.x"/>
    <s v="M"/>
    <s v="H"/>
    <n v="106"/>
    <s v="Quinsam River H"/>
    <n v="65"/>
    <s v="Cold Cr"/>
    <s v="JNST"/>
    <s v="S"/>
    <x v="1"/>
    <s v="186453"/>
    <n v="0"/>
    <s v="186453"/>
    <n v="2021"/>
    <s v="20210621"/>
    <s v="20210621"/>
    <n v="100"/>
    <n v="9.9700000000000006"/>
    <m/>
    <s v="CWT"/>
    <s v="B"/>
    <s v="Y"/>
    <s v="Y"/>
    <s v="Y"/>
    <s v="N"/>
    <n v="7.7999999999999996E-3"/>
    <x v="0"/>
    <n v="41009"/>
    <n v="100271"/>
    <x v="1"/>
    <n v="39439"/>
    <x v="6"/>
    <m/>
    <m/>
    <m/>
    <m/>
    <m/>
    <m/>
    <m/>
    <m/>
    <m/>
    <m/>
    <m/>
    <m/>
    <m/>
    <m/>
    <n v="11.44"/>
    <m/>
    <m/>
    <m/>
    <m/>
    <m/>
    <m/>
    <m/>
    <m/>
    <m/>
    <m/>
    <m/>
    <m/>
    <m/>
    <m/>
    <m/>
    <m/>
    <m/>
    <m/>
    <m/>
    <n v="21.69"/>
    <m/>
    <m/>
    <m/>
    <m/>
    <m/>
    <m/>
    <m/>
    <m/>
    <m/>
    <m/>
    <m/>
    <m/>
    <m/>
    <m/>
    <n v="73.05"/>
    <m/>
    <m/>
    <m/>
    <m/>
    <m/>
    <m/>
    <m/>
    <n v="0"/>
    <m/>
    <m/>
    <m/>
    <m/>
    <m/>
    <m/>
    <m/>
    <m/>
    <m/>
    <m/>
    <m/>
    <m/>
    <m/>
    <m/>
    <m/>
    <m/>
    <m/>
    <m/>
    <m/>
    <m/>
    <m/>
    <m/>
    <m/>
    <m/>
    <m/>
    <m/>
    <m/>
    <m/>
    <m/>
    <m/>
    <m/>
    <m/>
    <m/>
    <m/>
    <m/>
    <m/>
    <m/>
    <m/>
    <m/>
    <m/>
    <m/>
    <m/>
    <m/>
    <m/>
    <m/>
    <m/>
    <m/>
    <m/>
    <m/>
    <m/>
    <m/>
    <m/>
    <m/>
    <m/>
    <m/>
    <m/>
    <m/>
    <m/>
    <m/>
    <m/>
    <m/>
    <m/>
    <m/>
    <m/>
    <m/>
    <m/>
    <m/>
    <m/>
    <m/>
    <m/>
    <m/>
    <m/>
    <m/>
    <m/>
    <m/>
    <m/>
    <m/>
    <m/>
    <n v="14.28"/>
    <m/>
    <m/>
    <m/>
    <m/>
    <m/>
    <m/>
    <n v="14.28"/>
    <m/>
    <m/>
    <m/>
    <m/>
    <m/>
    <m/>
    <m/>
    <m/>
    <m/>
    <m/>
    <m/>
    <m/>
    <m/>
    <m/>
    <m/>
    <n v="197.85"/>
    <m/>
    <m/>
    <m/>
    <m/>
    <n v="76.05"/>
    <n v="31.77"/>
    <m/>
    <m/>
    <n v="134.74"/>
    <n v="197.85"/>
    <n v="332.59"/>
    <n v="107.82"/>
    <n v="440.40999999999991"/>
  </r>
  <r>
    <n v="27"/>
    <n v="106"/>
    <s v="Quinsam R"/>
    <s v="OPS"/>
    <s v="124"/>
    <s v="Chinook"/>
    <s v="3"/>
    <x v="0"/>
    <x v="14"/>
    <n v="106"/>
    <x v="11"/>
    <s v="CK-29"/>
    <s v="EAST VANCOUVER ISLAND-NORTH_FA_0.x"/>
    <s v="M"/>
    <s v="H"/>
    <n v="106"/>
    <s v="Quinsam River H"/>
    <n v="291"/>
    <s v="Quinsam Lk"/>
    <s v="JNST"/>
    <s v="F"/>
    <x v="3"/>
    <s v="185363"/>
    <n v="0"/>
    <s v="185363"/>
    <n v="2021"/>
    <s v="20210504"/>
    <s v="20210504"/>
    <n v="71"/>
    <n v="3.33"/>
    <m/>
    <s v="CWT"/>
    <s v="B"/>
    <s v="Y"/>
    <s v="Y"/>
    <s v="Y"/>
    <s v="Y"/>
    <n v="1.95E-2"/>
    <x v="0"/>
    <n v="40151"/>
    <n v="224130"/>
    <x v="0"/>
    <n v="39435"/>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65"/>
    <m/>
    <m/>
    <m/>
    <m/>
    <n v="3.51"/>
    <n v="1.19"/>
    <n v="18.079999999999998"/>
    <m/>
    <n v="0"/>
    <n v="8.65"/>
    <n v="8.65"/>
    <n v="22.78"/>
    <n v="31.43"/>
  </r>
  <r>
    <n v="27"/>
    <n v="106"/>
    <s v="Quinsam R"/>
    <s v="OPS"/>
    <s v="124"/>
    <s v="Chinook"/>
    <s v="3"/>
    <x v="0"/>
    <x v="14"/>
    <n v="106"/>
    <x v="11"/>
    <s v="CK-29"/>
    <s v="EAST VANCOUVER ISLAND-NORTH_FA_0.x"/>
    <s v="M"/>
    <s v="H"/>
    <n v="106"/>
    <s v="Quinsam River H"/>
    <n v="291"/>
    <s v="Quinsam Lk"/>
    <s v="JNST"/>
    <s v="F"/>
    <x v="3"/>
    <s v="185363"/>
    <n v="0"/>
    <s v="185363"/>
    <n v="2021"/>
    <s v="20210504"/>
    <s v="20210504"/>
    <n v="71"/>
    <n v="3.33"/>
    <m/>
    <s v="CWT"/>
    <s v="B"/>
    <s v="Y"/>
    <s v="Y"/>
    <s v="Y"/>
    <s v="Y"/>
    <n v="1.95E-2"/>
    <x v="0"/>
    <n v="40151"/>
    <n v="224130"/>
    <x v="1"/>
    <n v="39435"/>
    <x v="6"/>
    <m/>
    <m/>
    <m/>
    <m/>
    <m/>
    <m/>
    <m/>
    <m/>
    <m/>
    <m/>
    <m/>
    <m/>
    <m/>
    <m/>
    <m/>
    <m/>
    <m/>
    <m/>
    <m/>
    <m/>
    <m/>
    <m/>
    <m/>
    <m/>
    <m/>
    <m/>
    <m/>
    <m/>
    <m/>
    <m/>
    <m/>
    <m/>
    <m/>
    <m/>
    <m/>
    <m/>
    <m/>
    <m/>
    <m/>
    <m/>
    <m/>
    <m/>
    <m/>
    <m/>
    <m/>
    <m/>
    <m/>
    <m/>
    <m/>
    <m/>
    <m/>
    <m/>
    <m/>
    <m/>
    <m/>
    <m/>
    <m/>
    <m/>
    <m/>
    <m/>
    <m/>
    <m/>
    <m/>
    <m/>
    <m/>
    <m/>
    <m/>
    <m/>
    <m/>
    <m/>
    <m/>
    <m/>
    <m/>
    <m/>
    <m/>
    <m/>
    <m/>
    <m/>
    <m/>
    <m/>
    <m/>
    <m/>
    <m/>
    <m/>
    <m/>
    <m/>
    <m/>
    <m/>
    <m/>
    <m/>
    <m/>
    <m/>
    <m/>
    <m/>
    <m/>
    <m/>
    <m/>
    <m/>
    <m/>
    <m/>
    <m/>
    <m/>
    <m/>
    <m/>
    <m/>
    <m/>
    <m/>
    <m/>
    <m/>
    <m/>
    <m/>
    <m/>
    <m/>
    <m/>
    <m/>
    <m/>
    <m/>
    <m/>
    <m/>
    <m/>
    <m/>
    <m/>
    <m/>
    <n v="46.22"/>
    <m/>
    <m/>
    <m/>
    <m/>
    <m/>
    <m/>
    <m/>
    <m/>
    <m/>
    <m/>
    <m/>
    <m/>
    <n v="65.2"/>
    <m/>
    <m/>
    <m/>
    <m/>
    <m/>
    <m/>
    <m/>
    <m/>
    <m/>
    <m/>
    <n v="32.6"/>
    <m/>
    <m/>
    <m/>
    <m/>
    <m/>
    <m/>
    <m/>
    <m/>
    <m/>
    <m/>
    <m/>
    <n v="87.25"/>
    <m/>
    <m/>
    <m/>
    <m/>
    <n v="31.21"/>
    <n v="13.02"/>
    <m/>
    <m/>
    <n v="144.02000000000001"/>
    <n v="87.25"/>
    <n v="231.27"/>
    <n v="44.23"/>
    <n v="275.5"/>
  </r>
  <r>
    <n v="27"/>
    <n v="106"/>
    <s v="Quinsam R"/>
    <s v="OPS"/>
    <s v="124"/>
    <s v="Chinook"/>
    <s v="3"/>
    <x v="0"/>
    <x v="14"/>
    <n v="106"/>
    <x v="11"/>
    <s v="CK-29"/>
    <s v="EAST VANCOUVER ISLAND-NORTH_FA_0.x"/>
    <s v="M"/>
    <s v="H"/>
    <n v="106"/>
    <s v="Quinsam River H"/>
    <n v="106"/>
    <s v="Quinsam R"/>
    <s v="JNST"/>
    <s v="S"/>
    <x v="1"/>
    <s v="186542"/>
    <n v="0"/>
    <s v="186542"/>
    <n v="2021"/>
    <s v="20210517"/>
    <s v="20210517"/>
    <n v="85"/>
    <n v="5.89"/>
    <m/>
    <s v="CWT"/>
    <s v="P"/>
    <s v="Y"/>
    <s v="Y"/>
    <s v="Y"/>
    <s v="Y"/>
    <n v="9.4999999999999998E-3"/>
    <x v="0"/>
    <n v="61042"/>
    <n v="198754"/>
    <x v="0"/>
    <n v="39440"/>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34"/>
    <m/>
    <m/>
    <m/>
    <m/>
    <m/>
    <n v="1.6"/>
    <n v="23.72"/>
    <m/>
    <n v="0"/>
    <n v="22.34"/>
    <n v="22.34"/>
    <n v="25.32"/>
    <n v="47.66"/>
  </r>
  <r>
    <n v="27"/>
    <n v="106"/>
    <s v="Quinsam R"/>
    <s v="OPS"/>
    <s v="124"/>
    <s v="Chinook"/>
    <s v="3"/>
    <x v="0"/>
    <x v="14"/>
    <n v="106"/>
    <x v="11"/>
    <s v="CK-29"/>
    <s v="EAST VANCOUVER ISLAND-NORTH_FA_0.x"/>
    <s v="M"/>
    <s v="H"/>
    <n v="106"/>
    <s v="Quinsam River H"/>
    <n v="106"/>
    <s v="Quinsam R"/>
    <s v="JNST"/>
    <s v="S"/>
    <x v="1"/>
    <s v="186542"/>
    <n v="0"/>
    <s v="186542"/>
    <n v="2021"/>
    <s v="20210517"/>
    <s v="20210517"/>
    <n v="85"/>
    <n v="5.89"/>
    <m/>
    <s v="CWT"/>
    <s v="P"/>
    <s v="Y"/>
    <s v="Y"/>
    <s v="Y"/>
    <s v="Y"/>
    <n v="9.4999999999999998E-3"/>
    <x v="0"/>
    <n v="61042"/>
    <n v="198754"/>
    <x v="1"/>
    <n v="39440"/>
    <x v="6"/>
    <m/>
    <m/>
    <m/>
    <m/>
    <m/>
    <m/>
    <m/>
    <m/>
    <m/>
    <m/>
    <m/>
    <m/>
    <m/>
    <m/>
    <m/>
    <m/>
    <m/>
    <m/>
    <m/>
    <m/>
    <m/>
    <m/>
    <m/>
    <m/>
    <m/>
    <m/>
    <m/>
    <m/>
    <n v="28.88"/>
    <m/>
    <m/>
    <m/>
    <m/>
    <m/>
    <m/>
    <m/>
    <m/>
    <m/>
    <m/>
    <m/>
    <m/>
    <m/>
    <m/>
    <m/>
    <m/>
    <m/>
    <m/>
    <m/>
    <m/>
    <n v="33.11"/>
    <m/>
    <m/>
    <m/>
    <m/>
    <m/>
    <m/>
    <m/>
    <m/>
    <m/>
    <m/>
    <m/>
    <m/>
    <m/>
    <m/>
    <m/>
    <m/>
    <m/>
    <m/>
    <m/>
    <m/>
    <m/>
    <m/>
    <m/>
    <m/>
    <m/>
    <m/>
    <m/>
    <m/>
    <m/>
    <m/>
    <m/>
    <m/>
    <m/>
    <m/>
    <m/>
    <m/>
    <m/>
    <m/>
    <m/>
    <m/>
    <m/>
    <m/>
    <m/>
    <m/>
    <m/>
    <m/>
    <m/>
    <m/>
    <m/>
    <m/>
    <m/>
    <m/>
    <m/>
    <m/>
    <m/>
    <m/>
    <m/>
    <m/>
    <m/>
    <m/>
    <m/>
    <m/>
    <m/>
    <m/>
    <m/>
    <m/>
    <m/>
    <m/>
    <m/>
    <m/>
    <m/>
    <m/>
    <m/>
    <m/>
    <m/>
    <m/>
    <m/>
    <m/>
    <m/>
    <m/>
    <m/>
    <m/>
    <m/>
    <m/>
    <m/>
    <m/>
    <n v="19.02"/>
    <m/>
    <m/>
    <m/>
    <m/>
    <m/>
    <m/>
    <m/>
    <m/>
    <m/>
    <m/>
    <m/>
    <m/>
    <m/>
    <m/>
    <m/>
    <m/>
    <m/>
    <m/>
    <m/>
    <m/>
    <m/>
    <m/>
    <n v="94.97"/>
    <m/>
    <m/>
    <m/>
    <m/>
    <n v="97.23"/>
    <n v="34.619999999999997"/>
    <m/>
    <m/>
    <n v="81.010000000000005"/>
    <n v="94.97"/>
    <n v="175.98"/>
    <n v="131.85"/>
    <n v="307.83"/>
  </r>
  <r>
    <n v="27"/>
    <n v="106"/>
    <s v="Quinsam R"/>
    <s v="OPS"/>
    <s v="124"/>
    <s v="Chinook"/>
    <s v="3"/>
    <x v="0"/>
    <x v="14"/>
    <n v="106"/>
    <x v="11"/>
    <s v="CK-29"/>
    <s v="EAST VANCOUVER ISLAND-NORTH_FA_0.x"/>
    <s v="M"/>
    <s v="H"/>
    <n v="106"/>
    <s v="Quinsam River H"/>
    <n v="106"/>
    <s v="Quinsam R"/>
    <s v="JNST"/>
    <s v="S"/>
    <x v="1"/>
    <s v="186543"/>
    <n v="0"/>
    <s v="186543"/>
    <n v="2021"/>
    <s v="20210517"/>
    <s v="20210517"/>
    <n v="85"/>
    <n v="5.96"/>
    <m/>
    <s v="CWT"/>
    <s v="P"/>
    <s v="Y"/>
    <s v="Y"/>
    <s v="Y"/>
    <s v="Y"/>
    <n v="1.6199999999999999E-2"/>
    <x v="0"/>
    <n v="60374"/>
    <n v="195175"/>
    <x v="4"/>
    <n v="39444"/>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r>
  <r>
    <n v="27"/>
    <n v="106"/>
    <s v="Quinsam R"/>
    <s v="OPS"/>
    <s v="124"/>
    <s v="Chinook"/>
    <s v="3"/>
    <x v="0"/>
    <x v="14"/>
    <n v="106"/>
    <x v="11"/>
    <s v="CK-29"/>
    <s v="EAST VANCOUVER ISLAND-NORTH_FA_0.x"/>
    <s v="M"/>
    <s v="H"/>
    <n v="106"/>
    <s v="Quinsam River H"/>
    <n v="106"/>
    <s v="Quinsam R"/>
    <s v="JNST"/>
    <s v="S"/>
    <x v="1"/>
    <s v="186543"/>
    <n v="0"/>
    <s v="186543"/>
    <n v="2021"/>
    <s v="20210517"/>
    <s v="20210517"/>
    <n v="85"/>
    <n v="5.96"/>
    <m/>
    <s v="CWT"/>
    <s v="P"/>
    <s v="Y"/>
    <s v="Y"/>
    <s v="Y"/>
    <s v="Y"/>
    <n v="1.6199999999999999E-2"/>
    <x v="0"/>
    <n v="60374"/>
    <n v="195175"/>
    <x v="0"/>
    <n v="39444"/>
    <x v="5"/>
    <m/>
    <m/>
    <m/>
    <m/>
    <m/>
    <m/>
    <m/>
    <m/>
    <m/>
    <m/>
    <m/>
    <m/>
    <m/>
    <m/>
    <m/>
    <m/>
    <m/>
    <m/>
    <m/>
    <m/>
    <m/>
    <m/>
    <m/>
    <m/>
    <m/>
    <m/>
    <m/>
    <m/>
    <m/>
    <m/>
    <m/>
    <m/>
    <m/>
    <m/>
    <m/>
    <m/>
    <m/>
    <m/>
    <m/>
    <m/>
    <m/>
    <m/>
    <m/>
    <m/>
    <m/>
    <m/>
    <m/>
    <m/>
    <m/>
    <m/>
    <m/>
    <m/>
    <m/>
    <m/>
    <m/>
    <m/>
    <m/>
    <m/>
    <m/>
    <n v="22.21"/>
    <m/>
    <m/>
    <m/>
    <m/>
    <m/>
    <m/>
    <m/>
    <m/>
    <m/>
    <m/>
    <m/>
    <m/>
    <m/>
    <m/>
    <m/>
    <m/>
    <m/>
    <m/>
    <m/>
    <m/>
    <m/>
    <m/>
    <m/>
    <m/>
    <m/>
    <m/>
    <m/>
    <m/>
    <m/>
    <m/>
    <m/>
    <m/>
    <m/>
    <m/>
    <m/>
    <m/>
    <m/>
    <m/>
    <m/>
    <m/>
    <m/>
    <m/>
    <m/>
    <m/>
    <m/>
    <m/>
    <m/>
    <m/>
    <m/>
    <m/>
    <m/>
    <m/>
    <m/>
    <m/>
    <m/>
    <m/>
    <m/>
    <m/>
    <m/>
    <m/>
    <m/>
    <m/>
    <m/>
    <m/>
    <m/>
    <m/>
    <m/>
    <m/>
    <m/>
    <m/>
    <m/>
    <m/>
    <m/>
    <m/>
    <m/>
    <m/>
    <m/>
    <m/>
    <m/>
    <m/>
    <m/>
    <m/>
    <m/>
    <m/>
    <m/>
    <m/>
    <m/>
    <m/>
    <m/>
    <m/>
    <m/>
    <m/>
    <m/>
    <m/>
    <m/>
    <m/>
    <m/>
    <m/>
    <m/>
    <n v="15.13"/>
    <m/>
    <m/>
    <m/>
    <m/>
    <n v="4.46"/>
    <n v="2.83"/>
    <n v="31.93"/>
    <m/>
    <n v="22.21"/>
    <n v="15.13"/>
    <n v="37.340000000000003"/>
    <n v="39.22"/>
    <n v="76.56"/>
  </r>
  <r>
    <n v="27"/>
    <n v="106"/>
    <s v="Quinsam R"/>
    <s v="OPS"/>
    <s v="124"/>
    <s v="Chinook"/>
    <s v="3"/>
    <x v="0"/>
    <x v="14"/>
    <n v="106"/>
    <x v="11"/>
    <s v="CK-29"/>
    <s v="EAST VANCOUVER ISLAND-NORTH_FA_0.x"/>
    <s v="M"/>
    <s v="H"/>
    <n v="106"/>
    <s v="Quinsam River H"/>
    <n v="106"/>
    <s v="Quinsam R"/>
    <s v="JNST"/>
    <s v="S"/>
    <x v="1"/>
    <s v="186543"/>
    <n v="0"/>
    <s v="186543"/>
    <n v="2021"/>
    <s v="20210517"/>
    <s v="20210517"/>
    <n v="85"/>
    <n v="5.96"/>
    <m/>
    <s v="CWT"/>
    <s v="P"/>
    <s v="Y"/>
    <s v="Y"/>
    <s v="Y"/>
    <s v="Y"/>
    <n v="1.6199999999999999E-2"/>
    <x v="0"/>
    <n v="60374"/>
    <n v="195175"/>
    <x v="1"/>
    <n v="39444"/>
    <x v="6"/>
    <m/>
    <m/>
    <m/>
    <m/>
    <m/>
    <m/>
    <m/>
    <m/>
    <m/>
    <m/>
    <m/>
    <m/>
    <m/>
    <n v="7.56"/>
    <m/>
    <m/>
    <m/>
    <m/>
    <m/>
    <m/>
    <m/>
    <m/>
    <m/>
    <m/>
    <m/>
    <m/>
    <m/>
    <m/>
    <m/>
    <m/>
    <m/>
    <m/>
    <m/>
    <m/>
    <m/>
    <m/>
    <m/>
    <m/>
    <m/>
    <m/>
    <m/>
    <m/>
    <m/>
    <m/>
    <m/>
    <m/>
    <m/>
    <m/>
    <m/>
    <m/>
    <m/>
    <m/>
    <m/>
    <m/>
    <m/>
    <m/>
    <m/>
    <n v="0"/>
    <m/>
    <m/>
    <m/>
    <m/>
    <m/>
    <m/>
    <m/>
    <m/>
    <m/>
    <m/>
    <m/>
    <m/>
    <m/>
    <m/>
    <m/>
    <m/>
    <m/>
    <m/>
    <m/>
    <m/>
    <m/>
    <m/>
    <m/>
    <m/>
    <m/>
    <m/>
    <m/>
    <m/>
    <m/>
    <m/>
    <m/>
    <m/>
    <m/>
    <m/>
    <m/>
    <m/>
    <m/>
    <m/>
    <m/>
    <m/>
    <m/>
    <m/>
    <m/>
    <m/>
    <m/>
    <m/>
    <m/>
    <m/>
    <m/>
    <m/>
    <m/>
    <m/>
    <m/>
    <m/>
    <m/>
    <m/>
    <m/>
    <m/>
    <m/>
    <m/>
    <m/>
    <m/>
    <m/>
    <m/>
    <m/>
    <n v="26.77"/>
    <m/>
    <m/>
    <m/>
    <m/>
    <m/>
    <m/>
    <m/>
    <m/>
    <m/>
    <m/>
    <m/>
    <m/>
    <n v="38.18"/>
    <m/>
    <m/>
    <m/>
    <n v="18.88"/>
    <m/>
    <m/>
    <n v="18.88"/>
    <m/>
    <m/>
    <m/>
    <m/>
    <m/>
    <m/>
    <m/>
    <m/>
    <m/>
    <m/>
    <m/>
    <m/>
    <m/>
    <m/>
    <m/>
    <n v="41.18"/>
    <m/>
    <m/>
    <m/>
    <m/>
    <n v="94.39"/>
    <n v="38.19"/>
    <m/>
    <m/>
    <n v="110.27"/>
    <n v="41.18"/>
    <n v="151.44999999999999"/>
    <n v="132.58000000000001"/>
    <n v="284.02999999999997"/>
  </r>
  <r>
    <n v="27"/>
    <n v="106"/>
    <s v="Quinsam R"/>
    <s v="OPS"/>
    <s v="124"/>
    <s v="Chinook"/>
    <s v="3"/>
    <x v="0"/>
    <x v="14"/>
    <n v="106"/>
    <x v="11"/>
    <s v="CK-29"/>
    <s v="EAST VANCOUVER ISLAND-NORTH_FA_0.x"/>
    <s v="M"/>
    <s v="H"/>
    <n v="106"/>
    <s v="Quinsam River H"/>
    <n v="106"/>
    <s v="Quinsam R"/>
    <s v="JNST"/>
    <s v="S"/>
    <x v="1"/>
    <s v="186544"/>
    <n v="0"/>
    <s v="186544"/>
    <n v="2021"/>
    <s v="20210517"/>
    <s v="20210517"/>
    <n v="88"/>
    <n v="6.62"/>
    <m/>
    <s v="CWT"/>
    <s v="P"/>
    <s v="Y"/>
    <s v="Y"/>
    <s v="Y"/>
    <s v="Y"/>
    <n v="7.4000000000000003E-3"/>
    <x v="0"/>
    <n v="60868"/>
    <n v="187390"/>
    <x v="0"/>
    <n v="39441"/>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5.81"/>
    <m/>
    <m/>
    <m/>
    <m/>
    <m/>
    <n v="0.39"/>
    <n v="7.25"/>
    <m/>
    <n v="0"/>
    <n v="55.81"/>
    <n v="55.81"/>
    <n v="7.64"/>
    <n v="63.45"/>
  </r>
  <r>
    <n v="27"/>
    <n v="106"/>
    <s v="Quinsam R"/>
    <s v="OPS"/>
    <s v="124"/>
    <s v="Chinook"/>
    <s v="3"/>
    <x v="0"/>
    <x v="14"/>
    <n v="106"/>
    <x v="11"/>
    <s v="CK-29"/>
    <s v="EAST VANCOUVER ISLAND-NORTH_FA_0.x"/>
    <s v="M"/>
    <s v="H"/>
    <n v="106"/>
    <s v="Quinsam River H"/>
    <n v="106"/>
    <s v="Quinsam R"/>
    <s v="JNST"/>
    <s v="S"/>
    <x v="1"/>
    <s v="186544"/>
    <n v="0"/>
    <s v="186544"/>
    <n v="2021"/>
    <s v="20210517"/>
    <s v="20210517"/>
    <n v="88"/>
    <n v="6.62"/>
    <m/>
    <s v="CWT"/>
    <s v="P"/>
    <s v="Y"/>
    <s v="Y"/>
    <s v="Y"/>
    <s v="Y"/>
    <n v="7.4000000000000003E-3"/>
    <x v="0"/>
    <n v="60868"/>
    <n v="187390"/>
    <x v="1"/>
    <n v="39441"/>
    <x v="6"/>
    <m/>
    <m/>
    <m/>
    <m/>
    <m/>
    <m/>
    <m/>
    <m/>
    <m/>
    <m/>
    <m/>
    <m/>
    <m/>
    <m/>
    <m/>
    <m/>
    <m/>
    <m/>
    <m/>
    <m/>
    <m/>
    <n v="17.98"/>
    <m/>
    <m/>
    <m/>
    <m/>
    <m/>
    <m/>
    <m/>
    <m/>
    <m/>
    <m/>
    <m/>
    <m/>
    <m/>
    <m/>
    <m/>
    <m/>
    <m/>
    <m/>
    <m/>
    <m/>
    <m/>
    <m/>
    <m/>
    <m/>
    <m/>
    <m/>
    <m/>
    <m/>
    <m/>
    <m/>
    <m/>
    <m/>
    <m/>
    <m/>
    <m/>
    <n v="14.41"/>
    <m/>
    <m/>
    <m/>
    <m/>
    <m/>
    <m/>
    <m/>
    <m/>
    <m/>
    <m/>
    <m/>
    <m/>
    <m/>
    <m/>
    <m/>
    <m/>
    <m/>
    <m/>
    <m/>
    <m/>
    <m/>
    <m/>
    <m/>
    <m/>
    <m/>
    <m/>
    <m/>
    <m/>
    <m/>
    <m/>
    <m/>
    <m/>
    <m/>
    <m/>
    <m/>
    <m/>
    <m/>
    <m/>
    <m/>
    <m/>
    <m/>
    <m/>
    <m/>
    <m/>
    <m/>
    <m/>
    <m/>
    <m/>
    <m/>
    <m/>
    <m/>
    <m/>
    <m/>
    <m/>
    <m/>
    <m/>
    <m/>
    <m/>
    <m/>
    <m/>
    <m/>
    <m/>
    <m/>
    <m/>
    <m/>
    <m/>
    <m/>
    <m/>
    <m/>
    <m/>
    <m/>
    <m/>
    <m/>
    <m/>
    <m/>
    <m/>
    <m/>
    <m/>
    <m/>
    <m/>
    <m/>
    <m/>
    <m/>
    <m/>
    <m/>
    <m/>
    <m/>
    <m/>
    <m/>
    <n v="53.94"/>
    <m/>
    <m/>
    <m/>
    <m/>
    <m/>
    <m/>
    <m/>
    <m/>
    <m/>
    <m/>
    <m/>
    <n v="75.92"/>
    <m/>
    <m/>
    <m/>
    <m/>
    <n v="59.61"/>
    <n v="20.58"/>
    <m/>
    <m/>
    <n v="86.33"/>
    <n v="75.92"/>
    <n v="162.25"/>
    <n v="80.19"/>
    <n v="242.44"/>
  </r>
  <r>
    <n v="27"/>
    <n v="106"/>
    <s v="Quinsam R"/>
    <s v="OPS"/>
    <s v="124"/>
    <s v="Chinook"/>
    <s v="3"/>
    <x v="0"/>
    <x v="14"/>
    <n v="106"/>
    <x v="11"/>
    <s v="CK-29"/>
    <s v="EAST VANCOUVER ISLAND-NORTH_FA_0.x"/>
    <s v="M"/>
    <s v="H"/>
    <n v="106"/>
    <s v="Quinsam River H"/>
    <n v="106"/>
    <s v="Quinsam R"/>
    <s v="JNST"/>
    <s v="S"/>
    <x v="1"/>
    <s v="186552"/>
    <n v="0"/>
    <s v="186552"/>
    <n v="2021"/>
    <s v="20210517"/>
    <s v="20210517"/>
    <n v="86"/>
    <n v="6.05"/>
    <m/>
    <s v="CWT"/>
    <s v="P"/>
    <s v="Y"/>
    <s v="Y"/>
    <s v="Y"/>
    <s v="Y"/>
    <n v="2.6800000000000001E-2"/>
    <x v="0"/>
    <n v="70690"/>
    <n v="186579"/>
    <x v="0"/>
    <n v="39443"/>
    <x v="5"/>
    <m/>
    <m/>
    <m/>
    <m/>
    <m/>
    <m/>
    <m/>
    <m/>
    <m/>
    <m/>
    <m/>
    <m/>
    <m/>
    <m/>
    <m/>
    <m/>
    <m/>
    <m/>
    <m/>
    <m/>
    <m/>
    <m/>
    <m/>
    <m/>
    <m/>
    <m/>
    <m/>
    <m/>
    <m/>
    <m/>
    <m/>
    <m/>
    <m/>
    <m/>
    <n v="14.75"/>
    <m/>
    <m/>
    <m/>
    <m/>
    <m/>
    <m/>
    <m/>
    <m/>
    <m/>
    <m/>
    <m/>
    <m/>
    <m/>
    <m/>
    <m/>
    <m/>
    <m/>
    <m/>
    <m/>
    <m/>
    <m/>
    <m/>
    <m/>
    <m/>
    <m/>
    <m/>
    <m/>
    <m/>
    <m/>
    <m/>
    <m/>
    <m/>
    <m/>
    <m/>
    <m/>
    <m/>
    <m/>
    <m/>
    <m/>
    <m/>
    <m/>
    <m/>
    <m/>
    <m/>
    <m/>
    <m/>
    <m/>
    <m/>
    <m/>
    <m/>
    <m/>
    <m/>
    <m/>
    <m/>
    <m/>
    <m/>
    <m/>
    <m/>
    <m/>
    <m/>
    <m/>
    <m/>
    <m/>
    <m/>
    <m/>
    <m/>
    <m/>
    <m/>
    <m/>
    <m/>
    <m/>
    <m/>
    <m/>
    <m/>
    <m/>
    <m/>
    <m/>
    <m/>
    <m/>
    <m/>
    <m/>
    <m/>
    <m/>
    <m/>
    <m/>
    <m/>
    <m/>
    <m/>
    <m/>
    <m/>
    <m/>
    <m/>
    <m/>
    <m/>
    <m/>
    <m/>
    <m/>
    <m/>
    <m/>
    <m/>
    <m/>
    <m/>
    <m/>
    <m/>
    <m/>
    <m/>
    <m/>
    <m/>
    <m/>
    <m/>
    <m/>
    <m/>
    <n v="41.22"/>
    <m/>
    <m/>
    <m/>
    <m/>
    <m/>
    <m/>
    <m/>
    <m/>
    <m/>
    <m/>
    <m/>
    <n v="23.76"/>
    <m/>
    <m/>
    <m/>
    <m/>
    <n v="1.66"/>
    <n v="1.31"/>
    <n v="22.54"/>
    <m/>
    <n v="55.97"/>
    <n v="23.76"/>
    <n v="79.73"/>
    <n v="25.51"/>
    <n v="105.24000000000001"/>
  </r>
  <r>
    <n v="27"/>
    <n v="106"/>
    <s v="Quinsam R"/>
    <s v="OPS"/>
    <s v="124"/>
    <s v="Chinook"/>
    <s v="3"/>
    <x v="0"/>
    <x v="14"/>
    <n v="106"/>
    <x v="11"/>
    <s v="CK-29"/>
    <s v="EAST VANCOUVER ISLAND-NORTH_FA_0.x"/>
    <s v="M"/>
    <s v="H"/>
    <n v="106"/>
    <s v="Quinsam River H"/>
    <n v="106"/>
    <s v="Quinsam R"/>
    <s v="JNST"/>
    <s v="S"/>
    <x v="1"/>
    <s v="186552"/>
    <n v="0"/>
    <s v="186552"/>
    <n v="2021"/>
    <s v="20210517"/>
    <s v="20210517"/>
    <n v="86"/>
    <n v="6.05"/>
    <m/>
    <s v="CWT"/>
    <s v="P"/>
    <s v="Y"/>
    <s v="Y"/>
    <s v="Y"/>
    <s v="Y"/>
    <n v="2.6800000000000001E-2"/>
    <x v="0"/>
    <n v="70690"/>
    <n v="186579"/>
    <x v="1"/>
    <n v="39443"/>
    <x v="6"/>
    <m/>
    <m/>
    <m/>
    <m/>
    <m/>
    <m/>
    <m/>
    <m/>
    <m/>
    <m/>
    <m/>
    <m/>
    <m/>
    <n v="6.15"/>
    <m/>
    <m/>
    <m/>
    <m/>
    <m/>
    <m/>
    <m/>
    <m/>
    <m/>
    <m/>
    <m/>
    <m/>
    <m/>
    <m/>
    <n v="23.41"/>
    <m/>
    <m/>
    <m/>
    <m/>
    <m/>
    <m/>
    <m/>
    <m/>
    <m/>
    <m/>
    <m/>
    <m/>
    <m/>
    <m/>
    <m/>
    <m/>
    <m/>
    <m/>
    <m/>
    <m/>
    <m/>
    <m/>
    <m/>
    <m/>
    <m/>
    <m/>
    <m/>
    <m/>
    <m/>
    <m/>
    <m/>
    <m/>
    <m/>
    <m/>
    <m/>
    <m/>
    <m/>
    <m/>
    <m/>
    <m/>
    <m/>
    <m/>
    <m/>
    <m/>
    <m/>
    <m/>
    <m/>
    <m/>
    <m/>
    <m/>
    <m/>
    <m/>
    <m/>
    <m/>
    <m/>
    <m/>
    <m/>
    <m/>
    <m/>
    <m/>
    <m/>
    <m/>
    <m/>
    <m/>
    <m/>
    <m/>
    <m/>
    <m/>
    <m/>
    <m/>
    <m/>
    <m/>
    <m/>
    <m/>
    <m/>
    <m/>
    <m/>
    <m/>
    <m/>
    <m/>
    <m/>
    <m/>
    <m/>
    <m/>
    <m/>
    <m/>
    <m/>
    <m/>
    <m/>
    <m/>
    <m/>
    <m/>
    <m/>
    <m/>
    <m/>
    <m/>
    <m/>
    <m/>
    <m/>
    <m/>
    <m/>
    <m/>
    <m/>
    <m/>
    <m/>
    <m/>
    <m/>
    <n v="15.41"/>
    <m/>
    <m/>
    <m/>
    <m/>
    <m/>
    <m/>
    <m/>
    <m/>
    <m/>
    <m/>
    <n v="15.41"/>
    <m/>
    <m/>
    <m/>
    <m/>
    <m/>
    <m/>
    <m/>
    <m/>
    <m/>
    <m/>
    <m/>
    <n v="89.56"/>
    <m/>
    <m/>
    <m/>
    <m/>
    <n v="111.99"/>
    <n v="45.25"/>
    <m/>
    <m/>
    <n v="60.38"/>
    <n v="89.56"/>
    <n v="149.94"/>
    <n v="157.24"/>
    <n v="307.18"/>
  </r>
  <r>
    <n v="27"/>
    <n v="106"/>
    <s v="Quinsam R"/>
    <s v="OPS"/>
    <s v="124"/>
    <s v="Chinook"/>
    <s v="3"/>
    <x v="0"/>
    <x v="14"/>
    <n v="106"/>
    <x v="11"/>
    <s v="CK-29"/>
    <s v="EAST VANCOUVER ISLAND-NORTH_FA_0.x"/>
    <s v="M"/>
    <s v="H"/>
    <n v="106"/>
    <s v="Quinsam River H"/>
    <n v="106"/>
    <s v="Quinsam R"/>
    <s v="JNST"/>
    <s v="S"/>
    <x v="1"/>
    <s v="186553"/>
    <n v="0"/>
    <s v="186553"/>
    <n v="2021"/>
    <s v="20210517"/>
    <s v="20210517"/>
    <n v="87"/>
    <n v="6.31"/>
    <m/>
    <s v="CWT"/>
    <s v="P"/>
    <s v="Y"/>
    <s v="Y"/>
    <s v="Y"/>
    <s v="Y"/>
    <n v="0"/>
    <x v="0"/>
    <n v="74227"/>
    <n v="188547"/>
    <x v="4"/>
    <n v="39442"/>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r>
  <r>
    <n v="27"/>
    <n v="106"/>
    <s v="Quinsam R"/>
    <s v="OPS"/>
    <s v="124"/>
    <s v="Chinook"/>
    <s v="3"/>
    <x v="0"/>
    <x v="14"/>
    <n v="106"/>
    <x v="11"/>
    <s v="CK-29"/>
    <s v="EAST VANCOUVER ISLAND-NORTH_FA_0.x"/>
    <s v="M"/>
    <s v="H"/>
    <n v="106"/>
    <s v="Quinsam River H"/>
    <n v="106"/>
    <s v="Quinsam R"/>
    <s v="JNST"/>
    <s v="S"/>
    <x v="1"/>
    <s v="186553"/>
    <n v="0"/>
    <s v="186553"/>
    <n v="2021"/>
    <s v="20210517"/>
    <s v="20210517"/>
    <n v="87"/>
    <n v="6.31"/>
    <m/>
    <s v="CWT"/>
    <s v="P"/>
    <s v="Y"/>
    <s v="Y"/>
    <s v="Y"/>
    <s v="Y"/>
    <n v="0"/>
    <x v="0"/>
    <n v="74227"/>
    <n v="188547"/>
    <x v="0"/>
    <n v="39442"/>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23"/>
    <m/>
    <m/>
    <m/>
    <m/>
    <m/>
    <m/>
    <m/>
    <m/>
    <m/>
    <m/>
    <m/>
    <n v="18.239999999999998"/>
    <m/>
    <m/>
    <m/>
    <m/>
    <n v="2.4300000000000002"/>
    <n v="1.1399999999999999"/>
    <n v="14.96"/>
    <m/>
    <n v="19.23"/>
    <n v="18.239999999999998"/>
    <n v="37.47"/>
    <n v="18.53"/>
    <n v="56"/>
  </r>
  <r>
    <n v="27"/>
    <n v="106"/>
    <s v="Quinsam R"/>
    <s v="OPS"/>
    <s v="124"/>
    <s v="Chinook"/>
    <s v="3"/>
    <x v="0"/>
    <x v="14"/>
    <n v="106"/>
    <x v="11"/>
    <s v="CK-29"/>
    <s v="EAST VANCOUVER ISLAND-NORTH_FA_0.x"/>
    <s v="M"/>
    <s v="H"/>
    <n v="106"/>
    <s v="Quinsam River H"/>
    <n v="106"/>
    <s v="Quinsam R"/>
    <s v="JNST"/>
    <s v="S"/>
    <x v="1"/>
    <s v="186553"/>
    <n v="0"/>
    <s v="186553"/>
    <n v="2021"/>
    <s v="20210517"/>
    <s v="20210517"/>
    <n v="87"/>
    <n v="6.31"/>
    <m/>
    <s v="CWT"/>
    <s v="P"/>
    <s v="Y"/>
    <s v="Y"/>
    <s v="Y"/>
    <s v="Y"/>
    <n v="0"/>
    <x v="0"/>
    <n v="74227"/>
    <n v="188547"/>
    <x v="1"/>
    <n v="39442"/>
    <x v="6"/>
    <m/>
    <m/>
    <m/>
    <m/>
    <m/>
    <m/>
    <m/>
    <m/>
    <m/>
    <m/>
    <m/>
    <m/>
    <m/>
    <n v="5.94"/>
    <m/>
    <m/>
    <m/>
    <m/>
    <m/>
    <m/>
    <m/>
    <m/>
    <m/>
    <m/>
    <m/>
    <m/>
    <m/>
    <m/>
    <m/>
    <m/>
    <m/>
    <m/>
    <m/>
    <m/>
    <m/>
    <m/>
    <m/>
    <m/>
    <m/>
    <m/>
    <m/>
    <m/>
    <m/>
    <m/>
    <m/>
    <m/>
    <m/>
    <m/>
    <m/>
    <m/>
    <m/>
    <m/>
    <m/>
    <m/>
    <m/>
    <m/>
    <m/>
    <m/>
    <m/>
    <m/>
    <m/>
    <m/>
    <m/>
    <m/>
    <m/>
    <m/>
    <m/>
    <m/>
    <m/>
    <m/>
    <m/>
    <m/>
    <m/>
    <m/>
    <m/>
    <m/>
    <m/>
    <m/>
    <m/>
    <m/>
    <m/>
    <m/>
    <m/>
    <m/>
    <m/>
    <m/>
    <m/>
    <m/>
    <m/>
    <m/>
    <m/>
    <m/>
    <m/>
    <m/>
    <m/>
    <m/>
    <m/>
    <m/>
    <m/>
    <m/>
    <m/>
    <m/>
    <m/>
    <m/>
    <m/>
    <m/>
    <m/>
    <m/>
    <m/>
    <m/>
    <m/>
    <m/>
    <m/>
    <m/>
    <m/>
    <m/>
    <m/>
    <m/>
    <m/>
    <m/>
    <m/>
    <m/>
    <m/>
    <m/>
    <m/>
    <m/>
    <m/>
    <m/>
    <m/>
    <m/>
    <m/>
    <m/>
    <m/>
    <m/>
    <m/>
    <m/>
    <n v="14.83"/>
    <m/>
    <m/>
    <m/>
    <m/>
    <m/>
    <m/>
    <m/>
    <m/>
    <m/>
    <m/>
    <m/>
    <m/>
    <m/>
    <m/>
    <m/>
    <m/>
    <m/>
    <m/>
    <m/>
    <m/>
    <m/>
    <m/>
    <n v="67.52"/>
    <m/>
    <m/>
    <m/>
    <m/>
    <n v="89.37"/>
    <n v="35.5"/>
    <m/>
    <m/>
    <n v="20.77"/>
    <n v="67.52"/>
    <n v="88.29"/>
    <n v="124.87"/>
    <n v="213.16"/>
  </r>
  <r>
    <n v="27"/>
    <n v="106"/>
    <s v="Quinsam R"/>
    <s v="OPS"/>
    <s v="124"/>
    <s v="Chinook"/>
    <s v="3"/>
    <x v="0"/>
    <x v="14"/>
    <n v="106"/>
    <x v="11"/>
    <s v="CK-29"/>
    <s v="EAST VANCOUVER ISLAND-NORTH_FA_0.x"/>
    <s v="M"/>
    <s v="H"/>
    <n v="106"/>
    <s v="Quinsam River H"/>
    <n v="106"/>
    <s v="Quinsam R"/>
    <s v="JNST"/>
    <s v="S"/>
    <x v="1"/>
    <s v="186567"/>
    <n v="0"/>
    <s v="186567"/>
    <n v="2021"/>
    <s v="20210510"/>
    <s v="20210510"/>
    <n v="89"/>
    <n v="7.48"/>
    <m/>
    <s v="CWT"/>
    <s v="P"/>
    <s v="Y"/>
    <s v="Y"/>
    <s v="Y"/>
    <s v="Y"/>
    <n v="1.6500000000000001E-2"/>
    <x v="0"/>
    <n v="76492"/>
    <n v="257625"/>
    <x v="4"/>
    <n v="39438"/>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7"/>
    <n v="0.87"/>
    <m/>
    <n v="0"/>
    <n v="0"/>
    <n v="0"/>
    <n v="2.2400000000000002"/>
    <n v="2.2400000000000002"/>
  </r>
  <r>
    <n v="27"/>
    <n v="106"/>
    <s v="Quinsam R"/>
    <s v="OPS"/>
    <s v="124"/>
    <s v="Chinook"/>
    <s v="3"/>
    <x v="0"/>
    <x v="14"/>
    <n v="106"/>
    <x v="11"/>
    <s v="CK-29"/>
    <s v="EAST VANCOUVER ISLAND-NORTH_FA_0.x"/>
    <s v="M"/>
    <s v="H"/>
    <n v="106"/>
    <s v="Quinsam River H"/>
    <n v="106"/>
    <s v="Quinsam R"/>
    <s v="JNST"/>
    <s v="S"/>
    <x v="1"/>
    <s v="186567"/>
    <n v="0"/>
    <s v="186567"/>
    <n v="2021"/>
    <s v="20210510"/>
    <s v="20210510"/>
    <n v="89"/>
    <n v="7.48"/>
    <m/>
    <s v="CWT"/>
    <s v="P"/>
    <s v="Y"/>
    <s v="Y"/>
    <s v="Y"/>
    <s v="Y"/>
    <n v="1.6500000000000001E-2"/>
    <x v="0"/>
    <n v="76492"/>
    <n v="257625"/>
    <x v="0"/>
    <n v="39438"/>
    <x v="5"/>
    <m/>
    <m/>
    <m/>
    <m/>
    <m/>
    <m/>
    <m/>
    <m/>
    <m/>
    <m/>
    <m/>
    <m/>
    <m/>
    <n v="19.57"/>
    <m/>
    <m/>
    <n v="9.9700000000000006"/>
    <m/>
    <m/>
    <m/>
    <m/>
    <m/>
    <m/>
    <m/>
    <m/>
    <m/>
    <m/>
    <m/>
    <m/>
    <m/>
    <m/>
    <m/>
    <m/>
    <m/>
    <m/>
    <m/>
    <m/>
    <m/>
    <m/>
    <m/>
    <m/>
    <m/>
    <m/>
    <m/>
    <m/>
    <m/>
    <m/>
    <m/>
    <m/>
    <n v="23.14"/>
    <m/>
    <m/>
    <m/>
    <m/>
    <m/>
    <m/>
    <m/>
    <m/>
    <m/>
    <m/>
    <m/>
    <m/>
    <m/>
    <m/>
    <m/>
    <m/>
    <m/>
    <m/>
    <m/>
    <m/>
    <m/>
    <m/>
    <m/>
    <m/>
    <m/>
    <m/>
    <m/>
    <m/>
    <m/>
    <m/>
    <m/>
    <m/>
    <m/>
    <m/>
    <m/>
    <m/>
    <m/>
    <m/>
    <m/>
    <m/>
    <m/>
    <m/>
    <m/>
    <m/>
    <m/>
    <m/>
    <m/>
    <m/>
    <m/>
    <m/>
    <m/>
    <m/>
    <m/>
    <m/>
    <m/>
    <m/>
    <m/>
    <m/>
    <m/>
    <m/>
    <m/>
    <m/>
    <m/>
    <m/>
    <m/>
    <m/>
    <m/>
    <m/>
    <m/>
    <m/>
    <m/>
    <m/>
    <m/>
    <m/>
    <m/>
    <m/>
    <m/>
    <m/>
    <m/>
    <m/>
    <m/>
    <m/>
    <m/>
    <m/>
    <m/>
    <m/>
    <m/>
    <m/>
    <m/>
    <m/>
    <m/>
    <m/>
    <m/>
    <m/>
    <m/>
    <m/>
    <m/>
    <n v="25.5"/>
    <m/>
    <m/>
    <m/>
    <m/>
    <m/>
    <m/>
    <m/>
    <m/>
    <m/>
    <m/>
    <m/>
    <n v="14.52"/>
    <m/>
    <m/>
    <m/>
    <m/>
    <n v="9.68"/>
    <n v="2.16"/>
    <n v="18.84"/>
    <m/>
    <n v="78.180000000000007"/>
    <n v="14.52"/>
    <n v="92.7"/>
    <n v="30.68"/>
    <n v="123.38"/>
  </r>
  <r>
    <n v="27"/>
    <n v="106"/>
    <s v="Quinsam R"/>
    <s v="OPS"/>
    <s v="124"/>
    <s v="Chinook"/>
    <s v="3"/>
    <x v="0"/>
    <x v="14"/>
    <n v="106"/>
    <x v="11"/>
    <s v="CK-29"/>
    <s v="EAST VANCOUVER ISLAND-NORTH_FA_0.x"/>
    <s v="M"/>
    <s v="H"/>
    <n v="106"/>
    <s v="Quinsam River H"/>
    <n v="106"/>
    <s v="Quinsam R"/>
    <s v="JNST"/>
    <s v="S"/>
    <x v="1"/>
    <s v="186567"/>
    <n v="0"/>
    <s v="186567"/>
    <n v="2021"/>
    <s v="20210510"/>
    <s v="20210510"/>
    <n v="89"/>
    <n v="7.48"/>
    <m/>
    <s v="CWT"/>
    <s v="P"/>
    <s v="Y"/>
    <s v="Y"/>
    <s v="Y"/>
    <s v="Y"/>
    <n v="1.6500000000000001E-2"/>
    <x v="0"/>
    <n v="76492"/>
    <n v="257625"/>
    <x v="1"/>
    <n v="39438"/>
    <x v="6"/>
    <m/>
    <m/>
    <m/>
    <m/>
    <m/>
    <m/>
    <m/>
    <m/>
    <m/>
    <m/>
    <m/>
    <m/>
    <m/>
    <m/>
    <m/>
    <m/>
    <m/>
    <m/>
    <m/>
    <m/>
    <m/>
    <m/>
    <m/>
    <m/>
    <m/>
    <m/>
    <m/>
    <m/>
    <m/>
    <m/>
    <m/>
    <m/>
    <m/>
    <m/>
    <m/>
    <m/>
    <m/>
    <m/>
    <m/>
    <m/>
    <m/>
    <m/>
    <m/>
    <m/>
    <m/>
    <m/>
    <m/>
    <m/>
    <m/>
    <m/>
    <m/>
    <m/>
    <m/>
    <m/>
    <m/>
    <m/>
    <m/>
    <m/>
    <m/>
    <m/>
    <m/>
    <m/>
    <m/>
    <m/>
    <m/>
    <m/>
    <m/>
    <m/>
    <m/>
    <n v="15.76"/>
    <m/>
    <m/>
    <m/>
    <m/>
    <m/>
    <m/>
    <m/>
    <m/>
    <m/>
    <m/>
    <m/>
    <m/>
    <m/>
    <m/>
    <m/>
    <m/>
    <m/>
    <m/>
    <m/>
    <m/>
    <m/>
    <m/>
    <m/>
    <m/>
    <m/>
    <m/>
    <m/>
    <m/>
    <m/>
    <m/>
    <m/>
    <m/>
    <m/>
    <m/>
    <m/>
    <m/>
    <m/>
    <m/>
    <m/>
    <m/>
    <m/>
    <m/>
    <m/>
    <m/>
    <m/>
    <m/>
    <m/>
    <m/>
    <m/>
    <m/>
    <m/>
    <m/>
    <m/>
    <n v="27.89"/>
    <m/>
    <m/>
    <m/>
    <m/>
    <m/>
    <m/>
    <m/>
    <m/>
    <m/>
    <m/>
    <m/>
    <m/>
    <n v="19.670000000000002"/>
    <m/>
    <m/>
    <m/>
    <m/>
    <m/>
    <m/>
    <m/>
    <m/>
    <m/>
    <m/>
    <n v="59.45"/>
    <m/>
    <m/>
    <m/>
    <m/>
    <m/>
    <m/>
    <m/>
    <m/>
    <m/>
    <m/>
    <m/>
    <n v="93.25"/>
    <m/>
    <m/>
    <m/>
    <m/>
    <n v="92.28"/>
    <n v="32.9"/>
    <m/>
    <m/>
    <n v="122.77"/>
    <n v="93.25"/>
    <n v="216.02"/>
    <n v="125.18"/>
    <n v="341.19999999999993"/>
  </r>
  <r>
    <n v="27"/>
    <n v="106"/>
    <s v="Quinsam R"/>
    <s v="OPS"/>
    <s v="124"/>
    <s v="Chinook"/>
    <s v="3"/>
    <x v="0"/>
    <x v="14"/>
    <n v="106"/>
    <x v="11"/>
    <s v="CK-29"/>
    <s v="EAST VANCOUVER ISLAND-NORTH_FA_0.x"/>
    <s v="M"/>
    <s v="H"/>
    <n v="106"/>
    <s v="Quinsam River H"/>
    <n v="106"/>
    <s v="Quinsam R"/>
    <s v="JNST"/>
    <s v="S"/>
    <x v="1"/>
    <s v="186569"/>
    <n v="0"/>
    <s v="186569"/>
    <n v="2021"/>
    <s v="20210510"/>
    <s v="20210510"/>
    <n v="86"/>
    <n v="6.68"/>
    <m/>
    <s v="CWT"/>
    <s v="P"/>
    <s v="Y"/>
    <s v="Y"/>
    <s v="Y"/>
    <s v="Y"/>
    <n v="1.0699999999999999E-2"/>
    <x v="0"/>
    <n v="78898"/>
    <n v="275653"/>
    <x v="4"/>
    <n v="39436"/>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01"/>
    <m/>
    <m/>
    <m/>
    <m/>
    <m/>
    <n v="2.85"/>
    <n v="1.81"/>
    <m/>
    <n v="0"/>
    <n v="6.01"/>
    <n v="6.01"/>
    <n v="4.66"/>
    <n v="10.67"/>
  </r>
  <r>
    <n v="27"/>
    <n v="106"/>
    <s v="Quinsam R"/>
    <s v="OPS"/>
    <s v="124"/>
    <s v="Chinook"/>
    <s v="3"/>
    <x v="0"/>
    <x v="14"/>
    <n v="106"/>
    <x v="11"/>
    <s v="CK-29"/>
    <s v="EAST VANCOUVER ISLAND-NORTH_FA_0.x"/>
    <s v="M"/>
    <s v="H"/>
    <n v="106"/>
    <s v="Quinsam River H"/>
    <n v="106"/>
    <s v="Quinsam R"/>
    <s v="JNST"/>
    <s v="S"/>
    <x v="1"/>
    <s v="186569"/>
    <n v="0"/>
    <s v="186569"/>
    <n v="2021"/>
    <s v="20210510"/>
    <s v="20210510"/>
    <n v="86"/>
    <n v="6.68"/>
    <m/>
    <s v="CWT"/>
    <s v="P"/>
    <s v="Y"/>
    <s v="Y"/>
    <s v="Y"/>
    <s v="Y"/>
    <n v="1.0699999999999999E-2"/>
    <x v="0"/>
    <n v="78898"/>
    <n v="275653"/>
    <x v="0"/>
    <n v="39436"/>
    <x v="5"/>
    <m/>
    <m/>
    <m/>
    <m/>
    <m/>
    <m/>
    <m/>
    <m/>
    <m/>
    <m/>
    <m/>
    <m/>
    <m/>
    <m/>
    <m/>
    <m/>
    <m/>
    <m/>
    <m/>
    <m/>
    <m/>
    <m/>
    <m/>
    <m/>
    <m/>
    <m/>
    <m/>
    <m/>
    <m/>
    <m/>
    <m/>
    <m/>
    <m/>
    <m/>
    <m/>
    <m/>
    <m/>
    <m/>
    <m/>
    <m/>
    <m/>
    <m/>
    <m/>
    <m/>
    <m/>
    <m/>
    <m/>
    <m/>
    <m/>
    <n v="24"/>
    <m/>
    <m/>
    <m/>
    <m/>
    <m/>
    <m/>
    <m/>
    <m/>
    <m/>
    <m/>
    <m/>
    <m/>
    <m/>
    <m/>
    <m/>
    <m/>
    <m/>
    <m/>
    <m/>
    <m/>
    <m/>
    <m/>
    <m/>
    <m/>
    <m/>
    <m/>
    <m/>
    <m/>
    <m/>
    <m/>
    <m/>
    <m/>
    <m/>
    <m/>
    <m/>
    <m/>
    <m/>
    <m/>
    <m/>
    <m/>
    <m/>
    <m/>
    <m/>
    <m/>
    <m/>
    <m/>
    <m/>
    <m/>
    <m/>
    <m/>
    <m/>
    <m/>
    <m/>
    <m/>
    <m/>
    <m/>
    <m/>
    <m/>
    <m/>
    <m/>
    <m/>
    <m/>
    <m/>
    <m/>
    <m/>
    <m/>
    <m/>
    <m/>
    <m/>
    <m/>
    <m/>
    <m/>
    <m/>
    <n v="30.4"/>
    <m/>
    <m/>
    <m/>
    <m/>
    <m/>
    <m/>
    <m/>
    <m/>
    <m/>
    <m/>
    <m/>
    <m/>
    <m/>
    <m/>
    <m/>
    <m/>
    <m/>
    <m/>
    <m/>
    <m/>
    <m/>
    <m/>
    <m/>
    <m/>
    <m/>
    <m/>
    <m/>
    <m/>
    <m/>
    <m/>
    <m/>
    <m/>
    <m/>
    <m/>
    <m/>
    <n v="52.41"/>
    <m/>
    <m/>
    <m/>
    <m/>
    <n v="5.54"/>
    <n v="1.71"/>
    <n v="20.57"/>
    <m/>
    <n v="54.4"/>
    <n v="52.41"/>
    <n v="106.81"/>
    <n v="27.82"/>
    <n v="134.63"/>
  </r>
  <r>
    <n v="27"/>
    <n v="106"/>
    <s v="Quinsam R"/>
    <s v="OPS"/>
    <s v="124"/>
    <s v="Chinook"/>
    <s v="3"/>
    <x v="0"/>
    <x v="14"/>
    <n v="106"/>
    <x v="11"/>
    <s v="CK-29"/>
    <s v="EAST VANCOUVER ISLAND-NORTH_FA_0.x"/>
    <s v="M"/>
    <s v="H"/>
    <n v="106"/>
    <s v="Quinsam River H"/>
    <n v="106"/>
    <s v="Quinsam R"/>
    <s v="JNST"/>
    <s v="S"/>
    <x v="1"/>
    <s v="186569"/>
    <n v="0"/>
    <s v="186569"/>
    <n v="2021"/>
    <s v="20210510"/>
    <s v="20210510"/>
    <n v="86"/>
    <n v="6.68"/>
    <m/>
    <s v="CWT"/>
    <s v="P"/>
    <s v="Y"/>
    <s v="Y"/>
    <s v="Y"/>
    <s v="Y"/>
    <n v="1.0699999999999999E-2"/>
    <x v="0"/>
    <n v="78898"/>
    <n v="275653"/>
    <x v="1"/>
    <n v="39436"/>
    <x v="6"/>
    <m/>
    <m/>
    <m/>
    <m/>
    <m/>
    <m/>
    <m/>
    <m/>
    <m/>
    <m/>
    <m/>
    <m/>
    <m/>
    <m/>
    <m/>
    <m/>
    <m/>
    <m/>
    <m/>
    <m/>
    <m/>
    <m/>
    <m/>
    <m/>
    <m/>
    <m/>
    <n v="0"/>
    <m/>
    <m/>
    <m/>
    <m/>
    <m/>
    <m/>
    <m/>
    <n v="30.99"/>
    <m/>
    <m/>
    <m/>
    <m/>
    <m/>
    <m/>
    <m/>
    <m/>
    <m/>
    <m/>
    <m/>
    <m/>
    <m/>
    <m/>
    <n v="34.799999999999997"/>
    <m/>
    <m/>
    <m/>
    <m/>
    <m/>
    <m/>
    <m/>
    <n v="16.350000000000001"/>
    <m/>
    <m/>
    <m/>
    <m/>
    <m/>
    <m/>
    <m/>
    <m/>
    <m/>
    <m/>
    <m/>
    <m/>
    <m/>
    <m/>
    <m/>
    <m/>
    <m/>
    <m/>
    <m/>
    <m/>
    <m/>
    <m/>
    <m/>
    <m/>
    <m/>
    <m/>
    <m/>
    <m/>
    <m/>
    <m/>
    <m/>
    <m/>
    <m/>
    <m/>
    <m/>
    <m/>
    <m/>
    <m/>
    <m/>
    <m/>
    <m/>
    <m/>
    <m/>
    <m/>
    <m/>
    <m/>
    <m/>
    <m/>
    <m/>
    <m/>
    <m/>
    <m/>
    <m/>
    <m/>
    <m/>
    <m/>
    <m/>
    <m/>
    <m/>
    <m/>
    <m/>
    <m/>
    <m/>
    <m/>
    <m/>
    <m/>
    <m/>
    <m/>
    <m/>
    <m/>
    <m/>
    <m/>
    <m/>
    <m/>
    <m/>
    <m/>
    <m/>
    <m/>
    <m/>
    <m/>
    <m/>
    <m/>
    <m/>
    <m/>
    <m/>
    <m/>
    <m/>
    <m/>
    <m/>
    <n v="40.799999999999997"/>
    <m/>
    <m/>
    <m/>
    <m/>
    <m/>
    <m/>
    <m/>
    <m/>
    <m/>
    <m/>
    <m/>
    <n v="42.13"/>
    <m/>
    <m/>
    <m/>
    <m/>
    <n v="123.43"/>
    <n v="48.32"/>
    <m/>
    <m/>
    <n v="122.94"/>
    <n v="42.13"/>
    <n v="165.07"/>
    <n v="171.75"/>
    <n v="336.82"/>
  </r>
  <r>
    <n v="27"/>
    <n v="106"/>
    <s v="Quinsam R"/>
    <s v="OPS"/>
    <s v="124"/>
    <s v="Chinook"/>
    <s v="3"/>
    <x v="0"/>
    <x v="14"/>
    <n v="106"/>
    <x v="11"/>
    <s v="CK-29"/>
    <s v="EAST VANCOUVER ISLAND-NORTH_FA_0.x"/>
    <s v="M"/>
    <s v="H"/>
    <n v="106"/>
    <s v="Quinsam River H"/>
    <n v="106"/>
    <s v="Quinsam R"/>
    <s v="JNST"/>
    <s v="S"/>
    <x v="1"/>
    <s v="186697"/>
    <n v="0"/>
    <s v="186697"/>
    <n v="2021"/>
    <s v="20210510"/>
    <s v="20210510"/>
    <n v="86"/>
    <n v="6.52"/>
    <m/>
    <s v="CWT"/>
    <s v="P"/>
    <s v="Y"/>
    <s v="Y"/>
    <s v="Y"/>
    <s v="Y"/>
    <n v="1.15E-2"/>
    <x v="0"/>
    <n v="74216"/>
    <n v="271831"/>
    <x v="4"/>
    <n v="39437"/>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3"/>
    <m/>
    <m/>
    <m/>
    <m/>
    <m/>
    <m/>
    <m/>
    <m/>
    <n v="0"/>
    <n v="1.83"/>
    <n v="1.83"/>
    <n v="0"/>
    <n v="1.83"/>
  </r>
  <r>
    <n v="27"/>
    <n v="106"/>
    <s v="Quinsam R"/>
    <s v="OPS"/>
    <s v="124"/>
    <s v="Chinook"/>
    <s v="3"/>
    <x v="0"/>
    <x v="14"/>
    <n v="106"/>
    <x v="11"/>
    <s v="CK-29"/>
    <s v="EAST VANCOUVER ISLAND-NORTH_FA_0.x"/>
    <s v="M"/>
    <s v="H"/>
    <n v="106"/>
    <s v="Quinsam River H"/>
    <n v="106"/>
    <s v="Quinsam R"/>
    <s v="JNST"/>
    <s v="S"/>
    <x v="1"/>
    <s v="186697"/>
    <n v="0"/>
    <s v="186697"/>
    <n v="2021"/>
    <s v="20210510"/>
    <s v="20210510"/>
    <n v="86"/>
    <n v="6.52"/>
    <m/>
    <s v="CWT"/>
    <s v="P"/>
    <s v="Y"/>
    <s v="Y"/>
    <s v="Y"/>
    <s v="Y"/>
    <n v="1.15E-2"/>
    <x v="0"/>
    <n v="74216"/>
    <n v="271831"/>
    <x v="0"/>
    <n v="39437"/>
    <x v="5"/>
    <m/>
    <m/>
    <m/>
    <m/>
    <m/>
    <m/>
    <m/>
    <m/>
    <m/>
    <m/>
    <m/>
    <m/>
    <m/>
    <m/>
    <m/>
    <m/>
    <m/>
    <m/>
    <m/>
    <m/>
    <m/>
    <m/>
    <m/>
    <m/>
    <m/>
    <m/>
    <m/>
    <m/>
    <m/>
    <m/>
    <m/>
    <m/>
    <m/>
    <m/>
    <n v="20.47"/>
    <m/>
    <m/>
    <m/>
    <m/>
    <m/>
    <m/>
    <m/>
    <m/>
    <m/>
    <m/>
    <m/>
    <m/>
    <m/>
    <m/>
    <m/>
    <m/>
    <m/>
    <m/>
    <m/>
    <m/>
    <m/>
    <m/>
    <m/>
    <m/>
    <m/>
    <m/>
    <m/>
    <m/>
    <m/>
    <m/>
    <m/>
    <m/>
    <m/>
    <m/>
    <m/>
    <m/>
    <m/>
    <m/>
    <m/>
    <m/>
    <m/>
    <m/>
    <m/>
    <m/>
    <m/>
    <m/>
    <m/>
    <m/>
    <m/>
    <m/>
    <m/>
    <m/>
    <m/>
    <m/>
    <m/>
    <m/>
    <m/>
    <m/>
    <m/>
    <m/>
    <m/>
    <m/>
    <m/>
    <m/>
    <m/>
    <m/>
    <m/>
    <m/>
    <m/>
    <m/>
    <m/>
    <m/>
    <m/>
    <m/>
    <m/>
    <m/>
    <m/>
    <m/>
    <m/>
    <m/>
    <m/>
    <m/>
    <m/>
    <m/>
    <m/>
    <m/>
    <m/>
    <m/>
    <m/>
    <m/>
    <m/>
    <m/>
    <m/>
    <m/>
    <m/>
    <m/>
    <n v="31.87"/>
    <m/>
    <m/>
    <m/>
    <m/>
    <m/>
    <m/>
    <m/>
    <m/>
    <m/>
    <m/>
    <m/>
    <m/>
    <m/>
    <m/>
    <m/>
    <n v="28.61"/>
    <m/>
    <m/>
    <m/>
    <m/>
    <m/>
    <m/>
    <m/>
    <m/>
    <m/>
    <m/>
    <m/>
    <n v="9.1999999999999993"/>
    <m/>
    <m/>
    <m/>
    <m/>
    <m/>
    <n v="0.87"/>
    <n v="16.170000000000002"/>
    <m/>
    <n v="80.95"/>
    <n v="9.1999999999999993"/>
    <n v="90.15"/>
    <n v="17.04"/>
    <n v="107.19000000000001"/>
  </r>
  <r>
    <n v="27"/>
    <n v="106"/>
    <s v="Quinsam R"/>
    <s v="OPS"/>
    <s v="124"/>
    <s v="Chinook"/>
    <s v="3"/>
    <x v="0"/>
    <x v="14"/>
    <n v="106"/>
    <x v="11"/>
    <s v="CK-29"/>
    <s v="EAST VANCOUVER ISLAND-NORTH_FA_0.x"/>
    <s v="M"/>
    <s v="H"/>
    <n v="106"/>
    <s v="Quinsam River H"/>
    <n v="106"/>
    <s v="Quinsam R"/>
    <s v="JNST"/>
    <s v="S"/>
    <x v="1"/>
    <s v="186697"/>
    <n v="0"/>
    <s v="186697"/>
    <n v="2021"/>
    <s v="20210510"/>
    <s v="20210510"/>
    <n v="86"/>
    <n v="6.52"/>
    <m/>
    <s v="CWT"/>
    <s v="P"/>
    <s v="Y"/>
    <s v="Y"/>
    <s v="Y"/>
    <s v="Y"/>
    <n v="1.15E-2"/>
    <x v="0"/>
    <n v="74216"/>
    <n v="271831"/>
    <x v="1"/>
    <n v="39437"/>
    <x v="6"/>
    <m/>
    <m/>
    <m/>
    <m/>
    <m/>
    <m/>
    <m/>
    <m/>
    <m/>
    <m/>
    <m/>
    <m/>
    <m/>
    <m/>
    <m/>
    <m/>
    <m/>
    <m/>
    <m/>
    <m/>
    <m/>
    <m/>
    <m/>
    <m/>
    <m/>
    <m/>
    <m/>
    <m/>
    <m/>
    <m/>
    <m/>
    <m/>
    <m/>
    <m/>
    <m/>
    <m/>
    <m/>
    <m/>
    <m/>
    <m/>
    <m/>
    <m/>
    <m/>
    <m/>
    <m/>
    <m/>
    <m/>
    <m/>
    <m/>
    <n v="36.479999999999997"/>
    <m/>
    <m/>
    <m/>
    <m/>
    <m/>
    <m/>
    <m/>
    <m/>
    <m/>
    <m/>
    <m/>
    <m/>
    <m/>
    <m/>
    <m/>
    <m/>
    <m/>
    <m/>
    <m/>
    <m/>
    <m/>
    <m/>
    <m/>
    <m/>
    <m/>
    <m/>
    <m/>
    <m/>
    <m/>
    <m/>
    <m/>
    <m/>
    <m/>
    <m/>
    <m/>
    <m/>
    <m/>
    <m/>
    <m/>
    <m/>
    <m/>
    <m/>
    <m/>
    <m/>
    <m/>
    <m/>
    <m/>
    <m/>
    <m/>
    <m/>
    <m/>
    <m/>
    <m/>
    <m/>
    <m/>
    <m/>
    <m/>
    <m/>
    <m/>
    <m/>
    <m/>
    <m/>
    <m/>
    <m/>
    <m/>
    <m/>
    <m/>
    <m/>
    <m/>
    <m/>
    <m/>
    <m/>
    <m/>
    <m/>
    <m/>
    <m/>
    <m/>
    <m/>
    <m/>
    <m/>
    <m/>
    <m/>
    <m/>
    <m/>
    <m/>
    <m/>
    <m/>
    <m/>
    <m/>
    <m/>
    <m/>
    <m/>
    <m/>
    <m/>
    <m/>
    <m/>
    <m/>
    <n v="21.39"/>
    <m/>
    <m/>
    <m/>
    <m/>
    <m/>
    <m/>
    <m/>
    <m/>
    <m/>
    <m/>
    <m/>
    <n v="82.6"/>
    <m/>
    <m/>
    <m/>
    <m/>
    <n v="134.33000000000001"/>
    <n v="51.5"/>
    <m/>
    <m/>
    <n v="57.87"/>
    <n v="82.6"/>
    <n v="140.47"/>
    <n v="185.83"/>
    <n v="326.29999999999995"/>
  </r>
  <r>
    <n v="27"/>
    <n v="106"/>
    <s v="Quinsam R"/>
    <s v="OPS"/>
    <s v="124"/>
    <s v="Chinook"/>
    <s v="3"/>
    <x v="0"/>
    <x v="15"/>
    <n v="106"/>
    <x v="11"/>
    <s v="CK-29"/>
    <s v="EAST VANCOUVER ISLAND-NORTH_FA_0.x"/>
    <s v="M"/>
    <s v="H"/>
    <n v="420"/>
    <s v="Discovery Passage Seapens"/>
    <n v="420"/>
    <s v="Discovery Pass"/>
    <s v="JNST"/>
    <s v="S"/>
    <x v="2"/>
    <s v="183773"/>
    <n v="0"/>
    <s v="183773"/>
    <n v="2022"/>
    <s v="20220419"/>
    <s v="20220419"/>
    <m/>
    <n v="6.36"/>
    <m/>
    <s v="CWT"/>
    <s v="B"/>
    <s v="C"/>
    <s v="N"/>
    <s v="N"/>
    <s v="N"/>
    <n v="1.7600000000000001E-2"/>
    <x v="0"/>
    <n v="22770"/>
    <n v="218910"/>
    <x v="4"/>
    <n v="40142"/>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04"/>
    <m/>
    <m/>
    <m/>
    <n v="0"/>
    <n v="0"/>
    <n v="0"/>
    <n v="6.04"/>
    <n v="6.04"/>
  </r>
  <r>
    <n v="27"/>
    <n v="106"/>
    <s v="Quinsam R"/>
    <s v="OPS"/>
    <s v="124"/>
    <s v="Chinook"/>
    <s v="3"/>
    <x v="0"/>
    <x v="15"/>
    <n v="106"/>
    <x v="11"/>
    <s v="CK-29"/>
    <s v="EAST VANCOUVER ISLAND-NORTH_FA_0.x"/>
    <s v="M"/>
    <s v="H"/>
    <n v="420"/>
    <s v="Discovery Passage Seapens"/>
    <n v="420"/>
    <s v="Discovery Pass"/>
    <s v="JNST"/>
    <s v="S"/>
    <x v="2"/>
    <s v="183773"/>
    <n v="0"/>
    <s v="183773"/>
    <n v="2022"/>
    <s v="20220419"/>
    <s v="20220419"/>
    <m/>
    <n v="6.36"/>
    <m/>
    <s v="CWT"/>
    <s v="B"/>
    <s v="C"/>
    <s v="N"/>
    <s v="N"/>
    <s v="N"/>
    <n v="1.7600000000000001E-2"/>
    <x v="0"/>
    <n v="22770"/>
    <n v="218910"/>
    <x v="0"/>
    <n v="40142"/>
    <x v="6"/>
    <m/>
    <m/>
    <m/>
    <m/>
    <m/>
    <m/>
    <m/>
    <m/>
    <m/>
    <m/>
    <m/>
    <m/>
    <m/>
    <m/>
    <m/>
    <m/>
    <m/>
    <m/>
    <m/>
    <m/>
    <m/>
    <m/>
    <m/>
    <m/>
    <m/>
    <m/>
    <n v="44.99"/>
    <m/>
    <m/>
    <m/>
    <m/>
    <m/>
    <m/>
    <m/>
    <m/>
    <m/>
    <m/>
    <m/>
    <m/>
    <m/>
    <m/>
    <m/>
    <m/>
    <m/>
    <m/>
    <m/>
    <m/>
    <m/>
    <m/>
    <m/>
    <m/>
    <m/>
    <m/>
    <m/>
    <m/>
    <m/>
    <m/>
    <m/>
    <m/>
    <m/>
    <m/>
    <m/>
    <m/>
    <m/>
    <m/>
    <m/>
    <m/>
    <m/>
    <m/>
    <m/>
    <m/>
    <m/>
    <m/>
    <m/>
    <m/>
    <m/>
    <m/>
    <m/>
    <m/>
    <m/>
    <m/>
    <m/>
    <m/>
    <m/>
    <m/>
    <m/>
    <m/>
    <m/>
    <m/>
    <m/>
    <m/>
    <m/>
    <m/>
    <m/>
    <m/>
    <m/>
    <m/>
    <m/>
    <m/>
    <m/>
    <m/>
    <m/>
    <m/>
    <m/>
    <m/>
    <m/>
    <m/>
    <m/>
    <m/>
    <m/>
    <m/>
    <m/>
    <m/>
    <m/>
    <m/>
    <m/>
    <m/>
    <m/>
    <m/>
    <m/>
    <m/>
    <m/>
    <m/>
    <m/>
    <m/>
    <m/>
    <m/>
    <m/>
    <m/>
    <m/>
    <m/>
    <m/>
    <m/>
    <m/>
    <m/>
    <m/>
    <m/>
    <m/>
    <m/>
    <m/>
    <m/>
    <m/>
    <m/>
    <m/>
    <m/>
    <m/>
    <m/>
    <m/>
    <m/>
    <m/>
    <m/>
    <m/>
    <m/>
    <m/>
    <m/>
    <m/>
    <m/>
    <m/>
    <m/>
    <n v="135.36000000000001"/>
    <m/>
    <m/>
    <m/>
    <m/>
    <n v="9.16"/>
    <n v="2.21"/>
    <m/>
    <m/>
    <n v="44.99"/>
    <n v="135.36000000000001"/>
    <n v="180.35"/>
    <n v="11.37"/>
    <n v="191.72000000000003"/>
  </r>
  <r>
    <n v="27"/>
    <n v="106"/>
    <s v="Quinsam R"/>
    <s v="OPS"/>
    <s v="124"/>
    <s v="Chinook"/>
    <s v="3"/>
    <x v="0"/>
    <x v="15"/>
    <n v="106"/>
    <x v="11"/>
    <s v="CK-29"/>
    <s v="EAST VANCOUVER ISLAND-NORTH_FA_0.x"/>
    <s v="M"/>
    <s v="H"/>
    <n v="420"/>
    <s v="Discovery Passage Seapens"/>
    <n v="420"/>
    <s v="Discovery Pass"/>
    <s v="JNST"/>
    <s v="S"/>
    <x v="2"/>
    <s v="186077"/>
    <n v="0"/>
    <s v="186077"/>
    <n v="2022"/>
    <s v="20220504"/>
    <s v="20220504"/>
    <n v="94"/>
    <n v="8.5"/>
    <m/>
    <s v="CWT"/>
    <s v="B"/>
    <s v="C"/>
    <s v="N"/>
    <s v="N"/>
    <s v="N"/>
    <n v="3.3999999999999998E-3"/>
    <x v="0"/>
    <n v="20066"/>
    <n v="221989"/>
    <x v="4"/>
    <n v="40141"/>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63"/>
    <m/>
    <m/>
    <m/>
    <m/>
    <m/>
    <m/>
    <m/>
    <m/>
    <n v="0"/>
    <n v="7.63"/>
    <n v="7.63"/>
    <n v="0"/>
    <n v="7.63"/>
  </r>
  <r>
    <n v="27"/>
    <n v="106"/>
    <s v="Quinsam R"/>
    <s v="OPS"/>
    <s v="124"/>
    <s v="Chinook"/>
    <s v="3"/>
    <x v="0"/>
    <x v="15"/>
    <n v="106"/>
    <x v="11"/>
    <s v="CK-29"/>
    <s v="EAST VANCOUVER ISLAND-NORTH_FA_0.x"/>
    <s v="M"/>
    <s v="H"/>
    <n v="420"/>
    <s v="Discovery Passage Seapens"/>
    <n v="420"/>
    <s v="Discovery Pass"/>
    <s v="JNST"/>
    <s v="S"/>
    <x v="2"/>
    <s v="186382"/>
    <n v="0"/>
    <s v="186382"/>
    <n v="2022"/>
    <s v="20220427"/>
    <s v="20220427"/>
    <n v="89"/>
    <n v="6.82"/>
    <m/>
    <s v="CWT"/>
    <s v="B"/>
    <s v="C"/>
    <s v="N"/>
    <s v="N"/>
    <s v="N"/>
    <n v="1.18E-2"/>
    <x v="0"/>
    <n v="23137"/>
    <n v="155943"/>
    <x v="4"/>
    <n v="40143"/>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2300000000000004"/>
    <m/>
    <m/>
    <m/>
    <n v="0"/>
    <n v="0"/>
    <n v="0"/>
    <n v="4.2300000000000004"/>
    <n v="4.2300000000000004"/>
  </r>
  <r>
    <n v="27"/>
    <n v="106"/>
    <s v="Quinsam R"/>
    <s v="OPS"/>
    <s v="124"/>
    <s v="Chinook"/>
    <s v="3"/>
    <x v="0"/>
    <x v="15"/>
    <n v="106"/>
    <x v="11"/>
    <s v="CK-29"/>
    <s v="EAST VANCOUVER ISLAND-NORTH_FA_0.x"/>
    <s v="M"/>
    <s v="H"/>
    <n v="420"/>
    <s v="Discovery Passage Seapens"/>
    <n v="420"/>
    <s v="Discovery Pass"/>
    <s v="JNST"/>
    <s v="S"/>
    <x v="2"/>
    <s v="186382"/>
    <n v="0"/>
    <s v="186382"/>
    <n v="2022"/>
    <s v="20220427"/>
    <s v="20220427"/>
    <n v="89"/>
    <n v="6.82"/>
    <m/>
    <s v="CWT"/>
    <s v="B"/>
    <s v="C"/>
    <s v="N"/>
    <s v="N"/>
    <s v="N"/>
    <n v="1.18E-2"/>
    <x v="0"/>
    <n v="23137"/>
    <n v="155943"/>
    <x v="0"/>
    <n v="40143"/>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5999999999999996"/>
    <n v="3.1"/>
    <m/>
    <m/>
    <n v="0"/>
    <n v="0"/>
    <n v="0"/>
    <n v="7.7"/>
    <n v="7.6999999999999993"/>
  </r>
  <r>
    <n v="27"/>
    <n v="106"/>
    <s v="Quinsam R"/>
    <s v="OPS"/>
    <s v="124"/>
    <s v="Chinook"/>
    <s v="3"/>
    <x v="0"/>
    <x v="15"/>
    <n v="106"/>
    <x v="11"/>
    <s v="CK-29"/>
    <s v="EAST VANCOUVER ISLAND-NORTH_FA_0.x"/>
    <s v="M"/>
    <s v="H"/>
    <n v="106"/>
    <s v="Quinsam River H"/>
    <n v="65"/>
    <s v="Cold Cr"/>
    <s v="JNST"/>
    <s v="S"/>
    <x v="1"/>
    <s v="184489"/>
    <n v="0"/>
    <s v="184489"/>
    <n v="2022"/>
    <s v="20220620"/>
    <s v="20220621"/>
    <n v="105"/>
    <n v="12.4"/>
    <m/>
    <s v="CWT"/>
    <s v="P"/>
    <s v="Y"/>
    <s v="Y"/>
    <s v="Y"/>
    <s v="N"/>
    <n v="1.3899999999999999E-2"/>
    <x v="0"/>
    <n v="38762"/>
    <n v="194611"/>
    <x v="4"/>
    <n v="40136"/>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4700000000000006"/>
    <m/>
    <m/>
    <m/>
    <n v="0"/>
    <n v="0"/>
    <n v="0"/>
    <n v="9.4700000000000006"/>
    <n v="9.4700000000000006"/>
  </r>
  <r>
    <n v="27"/>
    <n v="106"/>
    <s v="Quinsam R"/>
    <s v="OPS"/>
    <s v="124"/>
    <s v="Chinook"/>
    <s v="3"/>
    <x v="0"/>
    <x v="15"/>
    <n v="106"/>
    <x v="11"/>
    <s v="CK-29"/>
    <s v="EAST VANCOUVER ISLAND-NORTH_FA_0.x"/>
    <s v="M"/>
    <s v="H"/>
    <n v="106"/>
    <s v="Quinsam River H"/>
    <n v="65"/>
    <s v="Cold Cr"/>
    <s v="JNST"/>
    <s v="S"/>
    <x v="1"/>
    <s v="184489"/>
    <n v="0"/>
    <s v="184489"/>
    <n v="2022"/>
    <s v="20220620"/>
    <s v="20220621"/>
    <n v="105"/>
    <n v="12.4"/>
    <m/>
    <s v="CWT"/>
    <s v="P"/>
    <s v="Y"/>
    <s v="Y"/>
    <s v="Y"/>
    <s v="N"/>
    <n v="1.3899999999999999E-2"/>
    <x v="0"/>
    <n v="38762"/>
    <n v="194611"/>
    <x v="0"/>
    <n v="40136"/>
    <x v="6"/>
    <m/>
    <m/>
    <m/>
    <m/>
    <m/>
    <m/>
    <m/>
    <m/>
    <m/>
    <m/>
    <m/>
    <m/>
    <m/>
    <m/>
    <m/>
    <m/>
    <m/>
    <m/>
    <m/>
    <m/>
    <m/>
    <m/>
    <m/>
    <m/>
    <m/>
    <m/>
    <m/>
    <m/>
    <m/>
    <m/>
    <m/>
    <m/>
    <m/>
    <m/>
    <m/>
    <m/>
    <m/>
    <m/>
    <m/>
    <m/>
    <m/>
    <m/>
    <m/>
    <m/>
    <m/>
    <m/>
    <m/>
    <m/>
    <m/>
    <m/>
    <m/>
    <m/>
    <m/>
    <m/>
    <m/>
    <m/>
    <m/>
    <m/>
    <m/>
    <m/>
    <m/>
    <m/>
    <m/>
    <m/>
    <m/>
    <m/>
    <m/>
    <m/>
    <m/>
    <n v="23.5"/>
    <m/>
    <m/>
    <m/>
    <m/>
    <m/>
    <m/>
    <m/>
    <m/>
    <m/>
    <m/>
    <m/>
    <m/>
    <m/>
    <m/>
    <m/>
    <m/>
    <m/>
    <m/>
    <m/>
    <m/>
    <m/>
    <m/>
    <m/>
    <m/>
    <m/>
    <m/>
    <m/>
    <m/>
    <m/>
    <m/>
    <m/>
    <m/>
    <m/>
    <m/>
    <m/>
    <m/>
    <m/>
    <m/>
    <m/>
    <m/>
    <m/>
    <m/>
    <m/>
    <m/>
    <m/>
    <m/>
    <m/>
    <m/>
    <m/>
    <m/>
    <m/>
    <m/>
    <m/>
    <m/>
    <m/>
    <m/>
    <m/>
    <m/>
    <m/>
    <m/>
    <m/>
    <m/>
    <m/>
    <m/>
    <m/>
    <m/>
    <n v="29.32"/>
    <m/>
    <m/>
    <m/>
    <m/>
    <m/>
    <m/>
    <m/>
    <m/>
    <m/>
    <m/>
    <m/>
    <m/>
    <m/>
    <m/>
    <m/>
    <m/>
    <m/>
    <m/>
    <m/>
    <m/>
    <m/>
    <m/>
    <n v="57.89"/>
    <m/>
    <m/>
    <m/>
    <m/>
    <n v="77.19"/>
    <n v="25.47"/>
    <m/>
    <m/>
    <n v="52.82"/>
    <n v="57.89"/>
    <n v="110.71"/>
    <n v="102.66"/>
    <n v="213.37"/>
  </r>
  <r>
    <n v="27"/>
    <n v="106"/>
    <s v="Quinsam R"/>
    <s v="OPS"/>
    <s v="124"/>
    <s v="Chinook"/>
    <s v="3"/>
    <x v="0"/>
    <x v="15"/>
    <n v="106"/>
    <x v="11"/>
    <s v="CK-29"/>
    <s v="EAST VANCOUVER ISLAND-NORTH_FA_0.x"/>
    <s v="M"/>
    <s v="H"/>
    <n v="106"/>
    <s v="Quinsam River H"/>
    <n v="291"/>
    <s v="Quinsam Lk"/>
    <s v="JNST"/>
    <s v="F"/>
    <x v="3"/>
    <s v="185273"/>
    <n v="0"/>
    <s v="185273"/>
    <n v="2022"/>
    <s v="20220505"/>
    <s v="20220506"/>
    <n v="74"/>
    <n v="4.2300000000000004"/>
    <m/>
    <s v="CWT"/>
    <s v="P"/>
    <s v="Y"/>
    <s v="Y"/>
    <s v="N"/>
    <s v="N"/>
    <n v="3.3E-3"/>
    <x v="0"/>
    <n v="41300"/>
    <n v="221955"/>
    <x v="0"/>
    <n v="40135"/>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09"/>
    <m/>
    <m/>
    <m/>
    <m/>
    <n v="18.350000000000001"/>
    <n v="6.19"/>
    <m/>
    <m/>
    <n v="0"/>
    <n v="27.09"/>
    <n v="27.09"/>
    <n v="24.54"/>
    <n v="51.629999999999995"/>
  </r>
  <r>
    <n v="27"/>
    <n v="106"/>
    <s v="Quinsam R"/>
    <s v="OPS"/>
    <s v="124"/>
    <s v="Chinook"/>
    <s v="3"/>
    <x v="0"/>
    <x v="15"/>
    <n v="106"/>
    <x v="11"/>
    <s v="CK-29"/>
    <s v="EAST VANCOUVER ISLAND-NORTH_FA_0.x"/>
    <s v="M"/>
    <s v="H"/>
    <n v="106"/>
    <s v="Quinsam River H"/>
    <n v="106"/>
    <s v="Quinsam R"/>
    <s v="JNST"/>
    <s v="S"/>
    <x v="1"/>
    <s v="186333"/>
    <n v="0"/>
    <s v="186333"/>
    <n v="2022"/>
    <s v="20220517"/>
    <s v="20220517"/>
    <n v="93"/>
    <n v="8.1"/>
    <m/>
    <s v="CWT"/>
    <s v="P"/>
    <s v="Y"/>
    <s v="Y"/>
    <s v="Y"/>
    <s v="Y"/>
    <n v="4.4000000000000003E-3"/>
    <x v="0"/>
    <n v="10885"/>
    <n v="38221"/>
    <x v="0"/>
    <n v="40138"/>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74"/>
    <m/>
    <m/>
    <m/>
    <m/>
    <n v="4.79"/>
    <n v="1.62"/>
    <m/>
    <m/>
    <n v="0"/>
    <n v="10.74"/>
    <n v="10.74"/>
    <n v="6.41"/>
    <n v="17.150000000000002"/>
  </r>
  <r>
    <n v="27"/>
    <n v="106"/>
    <s v="Quinsam R"/>
    <s v="OPS"/>
    <s v="124"/>
    <s v="Chinook"/>
    <s v="3"/>
    <x v="0"/>
    <x v="15"/>
    <n v="106"/>
    <x v="11"/>
    <s v="CK-29"/>
    <s v="EAST VANCOUVER ISLAND-NORTH_FA_0.x"/>
    <s v="M"/>
    <s v="H"/>
    <n v="106"/>
    <s v="Quinsam River H"/>
    <n v="106"/>
    <s v="Quinsam R"/>
    <s v="JNST"/>
    <s v="S"/>
    <x v="1"/>
    <s v="186821"/>
    <n v="0"/>
    <s v="186821"/>
    <n v="2022"/>
    <s v="20220517"/>
    <s v="20220517"/>
    <n v="91"/>
    <n v="7.6"/>
    <m/>
    <s v="CWT"/>
    <s v="P"/>
    <s v="Y"/>
    <s v="Y"/>
    <s v="Y"/>
    <s v="Y"/>
    <n v="4.0000000000000002E-4"/>
    <x v="0"/>
    <n v="220998"/>
    <n v="771859"/>
    <x v="4"/>
    <n v="40137"/>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78"/>
    <m/>
    <m/>
    <m/>
    <m/>
    <n v="10.98"/>
    <n v="0.11"/>
    <n v="2.0499999999999998"/>
    <m/>
    <n v="0"/>
    <n v="4.78"/>
    <n v="4.78"/>
    <n v="13.14"/>
    <n v="17.920000000000002"/>
  </r>
  <r>
    <n v="27"/>
    <n v="106"/>
    <s v="Quinsam R"/>
    <s v="OPS"/>
    <s v="124"/>
    <s v="Chinook"/>
    <s v="3"/>
    <x v="0"/>
    <x v="15"/>
    <n v="106"/>
    <x v="11"/>
    <s v="CK-29"/>
    <s v="EAST VANCOUVER ISLAND-NORTH_FA_0.x"/>
    <s v="M"/>
    <s v="H"/>
    <n v="106"/>
    <s v="Quinsam River H"/>
    <n v="106"/>
    <s v="Quinsam R"/>
    <s v="JNST"/>
    <s v="S"/>
    <x v="1"/>
    <s v="186821"/>
    <n v="0"/>
    <s v="186821"/>
    <n v="2022"/>
    <s v="20220517"/>
    <s v="20220517"/>
    <n v="91"/>
    <n v="7.6"/>
    <m/>
    <s v="CWT"/>
    <s v="P"/>
    <s v="Y"/>
    <s v="Y"/>
    <s v="Y"/>
    <s v="Y"/>
    <n v="4.0000000000000002E-4"/>
    <x v="0"/>
    <n v="220998"/>
    <n v="771859"/>
    <x v="0"/>
    <n v="40137"/>
    <x v="6"/>
    <m/>
    <m/>
    <m/>
    <m/>
    <m/>
    <m/>
    <m/>
    <m/>
    <m/>
    <m/>
    <m/>
    <m/>
    <m/>
    <n v="16.309999999999999"/>
    <n v="16.350000000000001"/>
    <m/>
    <m/>
    <m/>
    <m/>
    <m/>
    <m/>
    <m/>
    <m/>
    <m/>
    <m/>
    <m/>
    <m/>
    <m/>
    <m/>
    <m/>
    <m/>
    <m/>
    <m/>
    <m/>
    <m/>
    <m/>
    <m/>
    <m/>
    <m/>
    <m/>
    <m/>
    <m/>
    <m/>
    <m/>
    <m/>
    <m/>
    <m/>
    <m/>
    <m/>
    <n v="35.520000000000003"/>
    <m/>
    <m/>
    <m/>
    <m/>
    <m/>
    <m/>
    <m/>
    <m/>
    <m/>
    <m/>
    <m/>
    <m/>
    <m/>
    <m/>
    <m/>
    <m/>
    <m/>
    <m/>
    <m/>
    <m/>
    <m/>
    <m/>
    <m/>
    <m/>
    <m/>
    <m/>
    <m/>
    <m/>
    <m/>
    <m/>
    <m/>
    <m/>
    <m/>
    <m/>
    <m/>
    <m/>
    <m/>
    <m/>
    <m/>
    <m/>
    <m/>
    <m/>
    <m/>
    <m/>
    <m/>
    <m/>
    <m/>
    <m/>
    <m/>
    <m/>
    <m/>
    <m/>
    <m/>
    <m/>
    <m/>
    <m/>
    <m/>
    <m/>
    <m/>
    <m/>
    <m/>
    <m/>
    <m/>
    <m/>
    <m/>
    <m/>
    <m/>
    <m/>
    <m/>
    <m/>
    <m/>
    <m/>
    <m/>
    <m/>
    <m/>
    <m/>
    <m/>
    <m/>
    <m/>
    <m/>
    <m/>
    <m/>
    <m/>
    <m/>
    <m/>
    <m/>
    <m/>
    <m/>
    <m/>
    <m/>
    <m/>
    <m/>
    <m/>
    <m/>
    <m/>
    <m/>
    <m/>
    <n v="20.399999999999999"/>
    <m/>
    <m/>
    <m/>
    <m/>
    <m/>
    <m/>
    <m/>
    <m/>
    <m/>
    <m/>
    <m/>
    <n v="75.16"/>
    <m/>
    <m/>
    <m/>
    <m/>
    <n v="105.43"/>
    <n v="38.450000000000003"/>
    <m/>
    <m/>
    <n v="88.58"/>
    <n v="75.16"/>
    <n v="163.74"/>
    <n v="143.88"/>
    <n v="307.62"/>
  </r>
  <r>
    <n v="27"/>
    <n v="106"/>
    <s v="Quinsam R"/>
    <s v="OPS"/>
    <s v="124"/>
    <s v="Chinook"/>
    <s v="3"/>
    <x v="0"/>
    <x v="15"/>
    <n v="106"/>
    <x v="11"/>
    <s v="CK-29"/>
    <s v="EAST VANCOUVER ISLAND-NORTH_FA_0.x"/>
    <s v="M"/>
    <s v="H"/>
    <n v="106"/>
    <s v="Quinsam River H"/>
    <n v="106"/>
    <s v="Quinsam R"/>
    <s v="JNST"/>
    <s v="S"/>
    <x v="1"/>
    <s v="186825"/>
    <n v="0"/>
    <s v="186825"/>
    <n v="2022"/>
    <s v="20220506"/>
    <s v="20220506"/>
    <n v="82"/>
    <n v="5.6"/>
    <m/>
    <s v="CWT"/>
    <s v="P"/>
    <s v="Y"/>
    <s v="Y"/>
    <s v="Y"/>
    <s v="N"/>
    <n v="6.1000000000000004E-3"/>
    <x v="0"/>
    <n v="322438"/>
    <n v="820026"/>
    <x v="4"/>
    <n v="40139"/>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42"/>
    <m/>
    <m/>
    <m/>
    <m/>
    <n v="3.19"/>
    <m/>
    <m/>
    <m/>
    <n v="0"/>
    <n v="4.42"/>
    <n v="4.42"/>
    <n v="3.19"/>
    <n v="7.6099999999999994"/>
  </r>
  <r>
    <n v="27"/>
    <n v="106"/>
    <s v="Quinsam R"/>
    <s v="OPS"/>
    <s v="124"/>
    <s v="Chinook"/>
    <s v="3"/>
    <x v="0"/>
    <x v="15"/>
    <n v="106"/>
    <x v="11"/>
    <s v="CK-29"/>
    <s v="EAST VANCOUVER ISLAND-NORTH_FA_0.x"/>
    <s v="M"/>
    <s v="H"/>
    <n v="106"/>
    <s v="Quinsam River H"/>
    <n v="106"/>
    <s v="Quinsam R"/>
    <s v="JNST"/>
    <s v="S"/>
    <x v="1"/>
    <s v="186825"/>
    <n v="0"/>
    <s v="186825"/>
    <n v="2022"/>
    <s v="20220506"/>
    <s v="20220506"/>
    <n v="82"/>
    <n v="5.6"/>
    <m/>
    <s v="CWT"/>
    <s v="P"/>
    <s v="Y"/>
    <s v="Y"/>
    <s v="Y"/>
    <s v="N"/>
    <n v="6.1000000000000004E-3"/>
    <x v="0"/>
    <n v="322438"/>
    <n v="820026"/>
    <x v="0"/>
    <n v="40139"/>
    <x v="6"/>
    <m/>
    <m/>
    <m/>
    <m/>
    <m/>
    <m/>
    <m/>
    <m/>
    <m/>
    <m/>
    <m/>
    <m/>
    <m/>
    <m/>
    <m/>
    <m/>
    <m/>
    <m/>
    <m/>
    <m/>
    <m/>
    <m/>
    <m/>
    <m/>
    <m/>
    <m/>
    <m/>
    <m/>
    <m/>
    <m/>
    <m/>
    <m/>
    <m/>
    <m/>
    <m/>
    <m/>
    <m/>
    <m/>
    <m/>
    <m/>
    <m/>
    <m/>
    <m/>
    <m/>
    <m/>
    <m/>
    <m/>
    <m/>
    <m/>
    <m/>
    <m/>
    <m/>
    <m/>
    <m/>
    <m/>
    <m/>
    <m/>
    <m/>
    <m/>
    <n v="25.33"/>
    <m/>
    <m/>
    <m/>
    <m/>
    <m/>
    <m/>
    <m/>
    <m/>
    <m/>
    <m/>
    <m/>
    <m/>
    <m/>
    <m/>
    <m/>
    <m/>
    <m/>
    <m/>
    <m/>
    <m/>
    <m/>
    <m/>
    <m/>
    <m/>
    <m/>
    <m/>
    <m/>
    <m/>
    <m/>
    <m/>
    <m/>
    <m/>
    <m/>
    <m/>
    <m/>
    <m/>
    <m/>
    <m/>
    <m/>
    <m/>
    <m/>
    <m/>
    <m/>
    <m/>
    <m/>
    <m/>
    <m/>
    <m/>
    <m/>
    <m/>
    <m/>
    <m/>
    <m/>
    <m/>
    <m/>
    <m/>
    <m/>
    <m/>
    <m/>
    <m/>
    <m/>
    <m/>
    <m/>
    <m/>
    <m/>
    <m/>
    <m/>
    <m/>
    <m/>
    <m/>
    <m/>
    <n v="21.06"/>
    <m/>
    <m/>
    <m/>
    <m/>
    <n v="14.85"/>
    <m/>
    <m/>
    <m/>
    <m/>
    <m/>
    <m/>
    <n v="29.7"/>
    <m/>
    <m/>
    <m/>
    <n v="14.85"/>
    <m/>
    <m/>
    <m/>
    <m/>
    <m/>
    <m/>
    <m/>
    <m/>
    <m/>
    <m/>
    <m/>
    <n v="16.36"/>
    <m/>
    <m/>
    <m/>
    <m/>
    <n v="45.17"/>
    <n v="15.61"/>
    <m/>
    <m/>
    <n v="105.79"/>
    <n v="16.36"/>
    <n v="122.15"/>
    <n v="60.78"/>
    <n v="182.93"/>
  </r>
  <r>
    <n v="27"/>
    <n v="106"/>
    <s v="Quinsam R"/>
    <s v="OPS"/>
    <s v="124"/>
    <s v="Chinook"/>
    <s v="3"/>
    <x v="0"/>
    <x v="16"/>
    <n v="106"/>
    <x v="11"/>
    <s v="CK-29"/>
    <s v="EAST VANCOUVER ISLAND-NORTH_FA_0.x"/>
    <s v="M"/>
    <s v="H"/>
    <n v="420"/>
    <s v="Discovery Passage Seapens"/>
    <n v="420"/>
    <s v="Discovery Pass"/>
    <s v="JNST"/>
    <s v="S"/>
    <x v="2"/>
    <s v="186387"/>
    <n v="0"/>
    <s v="186387"/>
    <n v="2023"/>
    <s v="20230417"/>
    <s v="20230417"/>
    <m/>
    <n v="5"/>
    <m/>
    <s v="CWT"/>
    <s v="B"/>
    <s v="Y"/>
    <s v="Y"/>
    <s v="Y"/>
    <s v="Y"/>
    <n v="1.0463E-2"/>
    <x v="0"/>
    <n v="20428"/>
    <n v="210263"/>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n v="106"/>
    <s v="Quinsam R"/>
    <s v="OPS"/>
    <s v="124"/>
    <s v="Chinook"/>
    <s v="3"/>
    <x v="0"/>
    <x v="16"/>
    <n v="106"/>
    <x v="11"/>
    <s v="CK-29"/>
    <s v="EAST VANCOUVER ISLAND-NORTH_FA_0.x"/>
    <s v="M"/>
    <s v="H"/>
    <n v="420"/>
    <s v="Discovery Passage Seapens"/>
    <n v="420"/>
    <s v="Discovery Pass"/>
    <s v="JNST"/>
    <s v="S"/>
    <x v="2"/>
    <s v="186388"/>
    <n v="0"/>
    <s v="186388"/>
    <n v="2023"/>
    <s v="20230418"/>
    <s v="20230418"/>
    <n v="82"/>
    <n v="6.15"/>
    <m/>
    <s v="CWT"/>
    <s v="B"/>
    <s v="Y"/>
    <s v="Y"/>
    <s v="Y"/>
    <s v="Y"/>
    <n v="7.4790000000000004E-3"/>
    <x v="0"/>
    <n v="20357"/>
    <n v="215075"/>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n v="106"/>
    <s v="Quinsam R"/>
    <s v="OPS"/>
    <s v="124"/>
    <s v="Chinook"/>
    <s v="3"/>
    <x v="0"/>
    <x v="16"/>
    <n v="106"/>
    <x v="11"/>
    <s v="CK-29"/>
    <s v="EAST VANCOUVER ISLAND-NORTH_FA_0.x"/>
    <s v="M"/>
    <s v="H"/>
    <n v="420"/>
    <s v="Discovery Passage Seapens"/>
    <n v="420"/>
    <s v="Discovery Pass"/>
    <s v="JNST"/>
    <s v="S"/>
    <x v="2"/>
    <s v="186389"/>
    <n v="0"/>
    <s v="186389"/>
    <n v="2023"/>
    <s v="20230424"/>
    <s v="20230424"/>
    <n v="86"/>
    <n v="6.95"/>
    <m/>
    <s v="CWT"/>
    <s v="B"/>
    <s v="Y"/>
    <s v="Y"/>
    <s v="Y"/>
    <s v="Y"/>
    <n v="4.6369999999999996E-3"/>
    <x v="0"/>
    <n v="20266"/>
    <n v="159856"/>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n v="106"/>
    <s v="Quinsam R"/>
    <s v="OPS"/>
    <s v="124"/>
    <s v="Chinook"/>
    <s v="3"/>
    <x v="0"/>
    <x v="16"/>
    <n v="106"/>
    <x v="11"/>
    <s v="CK-29"/>
    <s v="EAST VANCOUVER ISLAND-NORTH_FA_0.x"/>
    <s v="M"/>
    <s v="H"/>
    <n v="106"/>
    <s v="Quinsam River H"/>
    <n v="692"/>
    <s v="Campbell Est"/>
    <s v="JNST"/>
    <s v="S"/>
    <x v="1"/>
    <s v="185066"/>
    <n v="0"/>
    <s v="185066"/>
    <n v="2023"/>
    <s v="20230619"/>
    <s v="20230619"/>
    <n v="106"/>
    <n v="12.48"/>
    <m/>
    <s v="CWT"/>
    <s v="B"/>
    <s v="Y"/>
    <s v="Y"/>
    <s v="Y"/>
    <s v="Y"/>
    <n v="1.626E-2"/>
    <x v="0"/>
    <n v="37162"/>
    <n v="161095"/>
    <x v="4"/>
    <n v="41151"/>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58"/>
    <m/>
    <m/>
    <m/>
    <m/>
    <n v="2.97"/>
    <n v="0"/>
    <m/>
    <m/>
    <n v="0"/>
    <n v="8.58"/>
    <n v="8.58"/>
    <n v="2.97"/>
    <n v="11.55"/>
  </r>
  <r>
    <n v="27"/>
    <n v="106"/>
    <s v="Quinsam R"/>
    <s v="OPS"/>
    <s v="124"/>
    <s v="Chinook"/>
    <s v="3"/>
    <x v="0"/>
    <x v="16"/>
    <n v="106"/>
    <x v="11"/>
    <s v="CK-29"/>
    <s v="EAST VANCOUVER ISLAND-NORTH_FA_0.x"/>
    <s v="M"/>
    <s v="H"/>
    <n v="106"/>
    <s v="Quinsam River H"/>
    <n v="291"/>
    <s v="Quinsam Lk"/>
    <s v="JNST"/>
    <s v="F"/>
    <x v="3"/>
    <s v="184697"/>
    <n v="0"/>
    <s v="184697"/>
    <n v="2023"/>
    <s v="20230503"/>
    <s v="20230503"/>
    <n v="71"/>
    <n v="3.82"/>
    <m/>
    <s v="CWT"/>
    <s v="B"/>
    <s v="Y"/>
    <s v="Y"/>
    <s v="Y"/>
    <s v="Y"/>
    <n v="8.5210000000000008E-3"/>
    <x v="0"/>
    <n v="41009"/>
    <n v="136063"/>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n v="106"/>
    <s v="Quinsam R"/>
    <s v="OPS"/>
    <s v="124"/>
    <s v="Chinook"/>
    <s v="3"/>
    <x v="0"/>
    <x v="16"/>
    <n v="106"/>
    <x v="11"/>
    <s v="CK-29"/>
    <s v="EAST VANCOUVER ISLAND-NORTH_FA_0.x"/>
    <s v="M"/>
    <s v="H"/>
    <n v="106"/>
    <s v="Quinsam River H"/>
    <n v="106"/>
    <s v="Quinsam R"/>
    <s v="JNST"/>
    <s v="S"/>
    <x v="1"/>
    <s v="186398"/>
    <n v="0"/>
    <s v="186398"/>
    <n v="2023"/>
    <s v="20230518"/>
    <s v="20230518"/>
    <n v="88"/>
    <n v="7.51"/>
    <m/>
    <s v="CWT"/>
    <s v="P"/>
    <s v="Y"/>
    <s v="Y"/>
    <s v="Y"/>
    <s v="Y"/>
    <n v="1.8120000000000001E-2"/>
    <x v="0"/>
    <n v="11079"/>
    <n v="33093"/>
    <x v="4"/>
    <n v="41147"/>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2"/>
    <n v="0"/>
    <m/>
    <m/>
    <n v="0"/>
    <n v="0"/>
    <n v="0"/>
    <n v="1.02"/>
    <n v="1.02"/>
  </r>
  <r>
    <n v="27"/>
    <n v="106"/>
    <s v="Quinsam R"/>
    <s v="OPS"/>
    <s v="124"/>
    <s v="Chinook"/>
    <s v="3"/>
    <x v="0"/>
    <x v="16"/>
    <n v="106"/>
    <x v="11"/>
    <s v="CK-29"/>
    <s v="EAST VANCOUVER ISLAND-NORTH_FA_0.x"/>
    <s v="M"/>
    <s v="H"/>
    <n v="106"/>
    <s v="Quinsam River H"/>
    <n v="106"/>
    <s v="Quinsam R"/>
    <s v="JNST"/>
    <s v="S"/>
    <x v="1"/>
    <s v="186824"/>
    <n v="0"/>
    <s v="186824"/>
    <n v="2023"/>
    <s v="20230518"/>
    <s v="20230518"/>
    <n v="89"/>
    <n v="7.39"/>
    <m/>
    <s v="CWT"/>
    <s v="P"/>
    <s v="Y"/>
    <s v="Y"/>
    <s v="Y"/>
    <s v="Y"/>
    <n v="1.9220999999999999E-2"/>
    <x v="0"/>
    <n v="299315"/>
    <n v="812923"/>
    <x v="5"/>
    <n v="41148"/>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5"/>
    <n v="1.91"/>
    <m/>
    <n v="0"/>
    <n v="0"/>
    <n v="0"/>
    <n v="3.16"/>
    <n v="3.16"/>
  </r>
  <r>
    <n v="27"/>
    <n v="106"/>
    <s v="Quinsam R"/>
    <s v="OPS"/>
    <s v="124"/>
    <s v="Chinook"/>
    <s v="3"/>
    <x v="0"/>
    <x v="16"/>
    <n v="106"/>
    <x v="11"/>
    <s v="CK-29"/>
    <s v="EAST VANCOUVER ISLAND-NORTH_FA_0.x"/>
    <s v="M"/>
    <s v="H"/>
    <n v="106"/>
    <s v="Quinsam River H"/>
    <n v="106"/>
    <s v="Quinsam R"/>
    <s v="JNST"/>
    <s v="S"/>
    <x v="1"/>
    <s v="186824"/>
    <n v="0"/>
    <s v="186824"/>
    <n v="2023"/>
    <s v="20230518"/>
    <s v="20230518"/>
    <n v="89"/>
    <n v="7.39"/>
    <m/>
    <s v="CWT"/>
    <s v="P"/>
    <s v="Y"/>
    <s v="Y"/>
    <s v="Y"/>
    <s v="Y"/>
    <n v="1.9220999999999999E-2"/>
    <x v="0"/>
    <n v="299315"/>
    <n v="812923"/>
    <x v="4"/>
    <n v="41148"/>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7.77"/>
    <m/>
    <m/>
    <m/>
    <m/>
    <n v="25.17"/>
    <n v="0.62"/>
    <m/>
    <m/>
    <n v="0"/>
    <n v="47.77"/>
    <n v="47.77"/>
    <n v="25.79"/>
    <n v="73.56"/>
  </r>
  <r>
    <n v="27"/>
    <n v="106"/>
    <s v="Quinsam R"/>
    <s v="OPS"/>
    <s v="124"/>
    <s v="Chinook"/>
    <s v="3"/>
    <x v="0"/>
    <x v="16"/>
    <n v="106"/>
    <x v="11"/>
    <s v="CK-29"/>
    <s v="EAST VANCOUVER ISLAND-NORTH_FA_0.x"/>
    <s v="M"/>
    <s v="H"/>
    <n v="106"/>
    <s v="Quinsam River H"/>
    <n v="106"/>
    <s v="Quinsam R"/>
    <s v="JNST"/>
    <s v="S"/>
    <x v="1"/>
    <s v="187081"/>
    <n v="0"/>
    <s v="187081"/>
    <n v="2023"/>
    <s v="20230510"/>
    <s v="20230510"/>
    <n v="92"/>
    <n v="8.39"/>
    <m/>
    <s v="CWT"/>
    <s v="P"/>
    <s v="Y"/>
    <s v="Y"/>
    <s v="Y"/>
    <s v="Y"/>
    <n v="8.7320000000000002E-3"/>
    <x v="0"/>
    <n v="109406"/>
    <n v="388733"/>
    <x v="5"/>
    <n v="41149"/>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4"/>
    <n v="2.5"/>
    <m/>
    <n v="0"/>
    <n v="0"/>
    <n v="0"/>
    <n v="4.1399999999999997"/>
    <n v="4.1399999999999997"/>
  </r>
  <r>
    <n v="27"/>
    <n v="106"/>
    <s v="Quinsam R"/>
    <s v="OPS"/>
    <s v="124"/>
    <s v="Chinook"/>
    <s v="3"/>
    <x v="0"/>
    <x v="16"/>
    <n v="106"/>
    <x v="11"/>
    <s v="CK-29"/>
    <s v="EAST VANCOUVER ISLAND-NORTH_FA_0.x"/>
    <s v="M"/>
    <s v="H"/>
    <n v="106"/>
    <s v="Quinsam River H"/>
    <n v="106"/>
    <s v="Quinsam R"/>
    <s v="JNST"/>
    <s v="S"/>
    <x v="1"/>
    <s v="187081"/>
    <n v="0"/>
    <s v="187081"/>
    <n v="2023"/>
    <s v="20230510"/>
    <s v="20230510"/>
    <n v="92"/>
    <n v="8.39"/>
    <m/>
    <s v="CWT"/>
    <s v="P"/>
    <s v="Y"/>
    <s v="Y"/>
    <s v="Y"/>
    <s v="Y"/>
    <n v="8.7320000000000002E-3"/>
    <x v="0"/>
    <n v="109406"/>
    <n v="388733"/>
    <x v="4"/>
    <n v="41149"/>
    <x v="6"/>
    <m/>
    <m/>
    <m/>
    <m/>
    <m/>
    <m/>
    <m/>
    <m/>
    <m/>
    <m/>
    <m/>
    <m/>
    <m/>
    <m/>
    <m/>
    <m/>
    <m/>
    <m/>
    <m/>
    <m/>
    <m/>
    <m/>
    <m/>
    <m/>
    <m/>
    <m/>
    <m/>
    <m/>
    <m/>
    <m/>
    <m/>
    <m/>
    <m/>
    <m/>
    <m/>
    <m/>
    <m/>
    <m/>
    <m/>
    <m/>
    <m/>
    <m/>
    <m/>
    <m/>
    <m/>
    <m/>
    <m/>
    <m/>
    <m/>
    <n v="35.39"/>
    <m/>
    <m/>
    <m/>
    <m/>
    <m/>
    <m/>
    <m/>
    <m/>
    <m/>
    <m/>
    <m/>
    <m/>
    <m/>
    <m/>
    <m/>
    <m/>
    <m/>
    <m/>
    <m/>
    <m/>
    <m/>
    <m/>
    <m/>
    <m/>
    <m/>
    <m/>
    <m/>
    <m/>
    <m/>
    <m/>
    <m/>
    <m/>
    <m/>
    <m/>
    <m/>
    <m/>
    <m/>
    <m/>
    <m/>
    <m/>
    <m/>
    <m/>
    <m/>
    <m/>
    <m/>
    <m/>
    <m/>
    <m/>
    <m/>
    <m/>
    <m/>
    <m/>
    <m/>
    <m/>
    <m/>
    <m/>
    <m/>
    <m/>
    <m/>
    <m/>
    <m/>
    <m/>
    <m/>
    <m/>
    <m/>
    <m/>
    <m/>
    <m/>
    <m/>
    <m/>
    <m/>
    <m/>
    <m/>
    <m/>
    <m/>
    <m/>
    <m/>
    <m/>
    <m/>
    <m/>
    <m/>
    <m/>
    <m/>
    <m/>
    <m/>
    <m/>
    <m/>
    <m/>
    <m/>
    <m/>
    <m/>
    <m/>
    <m/>
    <m/>
    <m/>
    <m/>
    <m/>
    <m/>
    <m/>
    <m/>
    <m/>
    <m/>
    <m/>
    <m/>
    <m/>
    <m/>
    <m/>
    <m/>
    <m/>
    <n v="13.01"/>
    <m/>
    <m/>
    <m/>
    <m/>
    <n v="23.14"/>
    <n v="3.27"/>
    <m/>
    <m/>
    <n v="35.39"/>
    <n v="13.01"/>
    <n v="48.4"/>
    <n v="26.41"/>
    <n v="74.809999999999988"/>
  </r>
  <r>
    <n v="27"/>
    <n v="106"/>
    <s v="Quinsam R"/>
    <s v="OPS"/>
    <s v="124"/>
    <s v="Chinook"/>
    <s v="3"/>
    <x v="0"/>
    <x v="16"/>
    <n v="106"/>
    <x v="11"/>
    <s v="CK-29"/>
    <s v="EAST VANCOUVER ISLAND-NORTH_FA_0.x"/>
    <s v="M"/>
    <s v="H"/>
    <n v="106"/>
    <s v="Quinsam River H"/>
    <n v="106"/>
    <s v="Quinsam R"/>
    <s v="JNST"/>
    <s v="S"/>
    <x v="1"/>
    <s v="187083"/>
    <n v="0"/>
    <s v="187083"/>
    <n v="2023"/>
    <s v="20230510"/>
    <s v="20230510"/>
    <n v="90"/>
    <n v="8.08"/>
    <m/>
    <s v="CWT"/>
    <s v="P"/>
    <s v="Y"/>
    <s v="Y"/>
    <s v="Y"/>
    <s v="Y"/>
    <n v="1.372E-2"/>
    <x v="0"/>
    <n v="121132"/>
    <n v="443369"/>
    <x v="5"/>
    <n v="41150"/>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8"/>
    <n v="2.58"/>
    <m/>
    <n v="0"/>
    <n v="0"/>
    <n v="0"/>
    <n v="4.26"/>
    <n v="4.26"/>
  </r>
  <r>
    <n v="27"/>
    <n v="106"/>
    <s v="Quinsam R"/>
    <s v="OPS"/>
    <s v="124"/>
    <s v="Chinook"/>
    <s v="3"/>
    <x v="0"/>
    <x v="16"/>
    <n v="106"/>
    <x v="11"/>
    <s v="CK-29"/>
    <s v="EAST VANCOUVER ISLAND-NORTH_FA_0.x"/>
    <s v="M"/>
    <s v="H"/>
    <n v="106"/>
    <s v="Quinsam River H"/>
    <n v="106"/>
    <s v="Quinsam R"/>
    <s v="JNST"/>
    <s v="S"/>
    <x v="1"/>
    <s v="187083"/>
    <n v="0"/>
    <s v="187083"/>
    <n v="2023"/>
    <s v="20230510"/>
    <s v="20230510"/>
    <n v="90"/>
    <n v="8.08"/>
    <m/>
    <s v="CWT"/>
    <s v="P"/>
    <s v="Y"/>
    <s v="Y"/>
    <s v="Y"/>
    <s v="Y"/>
    <n v="1.372E-2"/>
    <x v="0"/>
    <n v="121132"/>
    <n v="443369"/>
    <x v="4"/>
    <n v="41150"/>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579999999999998"/>
    <n v="0.84"/>
    <m/>
    <m/>
    <n v="0"/>
    <n v="0"/>
    <n v="0"/>
    <n v="18.420000000000002"/>
    <n v="18.419999999999998"/>
  </r>
  <r>
    <n v="27"/>
    <n v="106"/>
    <s v="Quinsam R"/>
    <s v="OPS"/>
    <s v="124"/>
    <s v="Chinook"/>
    <s v="3"/>
    <x v="0"/>
    <x v="17"/>
    <n v="106"/>
    <x v="11"/>
    <s v="CK-29"/>
    <s v="EAST VANCOUVER ISLAND-NORTH_FA_0.x"/>
    <s v="M"/>
    <s v="H"/>
    <n v="420"/>
    <s v="Discovery Passage Seapens"/>
    <n v="420"/>
    <s v="Discovery Pass"/>
    <s v="JNST"/>
    <s v="S"/>
    <x v="2"/>
    <s v="186978"/>
    <n v="0"/>
    <s v="186978"/>
    <n v="2024"/>
    <s v="20240424"/>
    <s v="20240424"/>
    <m/>
    <n v="8.1999999999999993"/>
    <m/>
    <s v="CWT"/>
    <s v="B"/>
    <s v="Y"/>
    <s v="Y"/>
    <s v="Y"/>
    <s v="Y"/>
    <n v="0"/>
    <x v="0"/>
    <n v="41719"/>
    <n v="218615"/>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n v="106"/>
    <s v="Quinsam R"/>
    <s v="OPS"/>
    <s v="124"/>
    <s v="Chinook"/>
    <s v="3"/>
    <x v="0"/>
    <x v="17"/>
    <n v="106"/>
    <x v="11"/>
    <s v="CK-29"/>
    <s v="EAST VANCOUVER ISLAND-NORTH_FA_0.x"/>
    <s v="M"/>
    <s v="H"/>
    <n v="106"/>
    <s v="Quinsam River H"/>
    <n v="291"/>
    <s v="Quinsam Lk"/>
    <s v="JNST"/>
    <s v="F"/>
    <x v="3"/>
    <s v="186990"/>
    <n v="0"/>
    <s v="186990"/>
    <n v="2024"/>
    <s v="20240430"/>
    <s v="20240430"/>
    <n v="72"/>
    <n v="3.53"/>
    <m/>
    <s v="CWT"/>
    <s v="B"/>
    <s v="Y"/>
    <s v="Y"/>
    <s v="Y"/>
    <s v="Y"/>
    <n v="0"/>
    <x v="0"/>
    <n v="50045"/>
    <n v="260021"/>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n v="106"/>
    <s v="Quinsam R"/>
    <s v="OPS"/>
    <s v="124"/>
    <s v="Chinook"/>
    <s v="3"/>
    <x v="0"/>
    <x v="17"/>
    <n v="106"/>
    <x v="11"/>
    <s v="CK-29"/>
    <s v="EAST VANCOUVER ISLAND-NORTH_FA_0.x"/>
    <s v="M"/>
    <s v="H"/>
    <n v="106"/>
    <s v="Quinsam River H"/>
    <n v="106"/>
    <s v="Quinsam R"/>
    <s v="JNST"/>
    <s v="S"/>
    <x v="1"/>
    <s v="180013"/>
    <n v="0"/>
    <s v="180013"/>
    <n v="2024"/>
    <s v="20240510"/>
    <s v="20240510"/>
    <n v="89"/>
    <n v="7.46"/>
    <m/>
    <s v="CWT"/>
    <s v="P"/>
    <s v="Y"/>
    <s v="Y"/>
    <s v="Y"/>
    <s v="Y"/>
    <n v="1.8E-3"/>
    <x v="0"/>
    <n v="294891"/>
    <n v="896304"/>
    <x v="5"/>
    <n v="42067"/>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499999999999999"/>
    <n v="0"/>
    <m/>
    <m/>
    <n v="0"/>
    <n v="0"/>
    <n v="0"/>
    <n v="1.1499999999999999"/>
    <n v="1.1499999999999999"/>
  </r>
  <r>
    <n v="27"/>
    <n v="106"/>
    <s v="Quinsam R"/>
    <s v="OPS"/>
    <s v="124"/>
    <s v="Chinook"/>
    <s v="3"/>
    <x v="0"/>
    <x v="17"/>
    <n v="106"/>
    <x v="11"/>
    <s v="CK-29"/>
    <s v="EAST VANCOUVER ISLAND-NORTH_FA_0.x"/>
    <s v="M"/>
    <s v="H"/>
    <n v="106"/>
    <s v="Quinsam River H"/>
    <n v="106"/>
    <s v="Quinsam R"/>
    <s v="JNST"/>
    <s v="S"/>
    <x v="1"/>
    <s v="180020"/>
    <n v="0"/>
    <s v="180020"/>
    <n v="2024"/>
    <s v="20240515"/>
    <s v="20240515"/>
    <n v="87"/>
    <n v="7.16"/>
    <m/>
    <s v="CWT"/>
    <s v="P"/>
    <s v="Y"/>
    <s v="Y"/>
    <s v="Y"/>
    <s v="Y"/>
    <n v="4.0000000000000002E-4"/>
    <x v="0"/>
    <n v="205611"/>
    <n v="874097"/>
    <x v="5"/>
    <n v="42068"/>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84"/>
    <n v="0"/>
    <m/>
    <m/>
    <n v="0"/>
    <n v="0"/>
    <n v="0"/>
    <n v="4.84"/>
    <n v="4.84"/>
  </r>
  <r>
    <n v="27"/>
    <n v="106"/>
    <s v="Quinsam R"/>
    <s v="OPS"/>
    <s v="124"/>
    <s v="Chinook"/>
    <s v="3"/>
    <x v="0"/>
    <x v="17"/>
    <n v="106"/>
    <x v="11"/>
    <s v="CK-29"/>
    <s v="EAST VANCOUVER ISLAND-NORTH_FA_0.x"/>
    <s v="M"/>
    <s v="H"/>
    <n v="106"/>
    <s v="Quinsam River H"/>
    <n v="106"/>
    <s v="Quinsam R"/>
    <s v="JNST"/>
    <s v="S"/>
    <x v="1"/>
    <s v="186464"/>
    <n v="0"/>
    <s v="186464"/>
    <n v="2024"/>
    <s v="20240419"/>
    <s v="20240419"/>
    <n v="84"/>
    <n v="7.12"/>
    <m/>
    <s v="CWT"/>
    <s v="P"/>
    <s v="Y"/>
    <s v="Y"/>
    <s v="Y"/>
    <s v="Y"/>
    <n v="0"/>
    <x v="0"/>
    <n v="165402"/>
    <n v="205708"/>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n v="106"/>
    <s v="Quinsam R"/>
    <s v="OPS"/>
    <s v="124"/>
    <s v="Chinook"/>
    <s v="3"/>
    <x v="0"/>
    <x v="17"/>
    <n v="106"/>
    <x v="11"/>
    <s v="CK-29"/>
    <s v="EAST VANCOUVER ISLAND-NORTH_FA_0.x"/>
    <s v="M"/>
    <s v="H"/>
    <n v="106"/>
    <s v="Quinsam River H"/>
    <n v="106"/>
    <s v="Quinsam R"/>
    <s v="JNST"/>
    <s v="S"/>
    <x v="1"/>
    <s v="187186"/>
    <n v="0"/>
    <s v="187186"/>
    <n v="2024"/>
    <s v="20240620"/>
    <s v="20240620"/>
    <n v="107"/>
    <n v="14.06"/>
    <m/>
    <s v="CWT"/>
    <s v="P"/>
    <s v="Y"/>
    <s v="Y"/>
    <s v="Y"/>
    <s v="Y"/>
    <n v="1.6000000000000001E-3"/>
    <x v="0"/>
    <n v="59773"/>
    <n v="278857"/>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
    <n v="104"/>
    <s v="Robertson Cr"/>
    <s v="OPS"/>
    <s v="124"/>
    <s v="Chinook"/>
    <s v="3"/>
    <x v="0"/>
    <x v="3"/>
    <n v="104"/>
    <x v="0"/>
    <s v="CK-31"/>
    <s v="WEST VANCOUVER ISLAND-SOUTH_FA_0.x"/>
    <s v="M"/>
    <s v="H"/>
    <n v="104"/>
    <s v="Robertson Creek H"/>
    <n v="104"/>
    <s v="Robertson Cr"/>
    <s v="SWVI"/>
    <s v="S"/>
    <x v="1"/>
    <s v="185257"/>
    <n v="0"/>
    <s v="185257"/>
    <n v="2006"/>
    <s v="20060518"/>
    <s v="20060528"/>
    <n v="76"/>
    <n v="5.36"/>
    <s v="SEE 185258-60 &amp; 185948-51."/>
    <s v="CWT"/>
    <s v="P"/>
    <s v="Y"/>
    <s v="Y"/>
    <s v="Y"/>
    <s v="Y"/>
    <m/>
    <x v="0"/>
    <n v="25145"/>
    <n v="717913"/>
    <x v="4"/>
    <n v="2298"/>
    <x v="7"/>
    <m/>
    <m/>
    <m/>
    <m/>
    <m/>
    <m/>
    <m/>
    <m/>
    <m/>
    <m/>
    <m/>
    <m/>
    <m/>
    <m/>
    <m/>
    <m/>
    <m/>
    <m/>
    <m/>
    <m/>
    <m/>
    <m/>
    <m/>
    <m/>
    <m/>
    <m/>
    <m/>
    <m/>
    <m/>
    <m/>
    <m/>
    <m/>
    <m/>
    <m/>
    <m/>
    <m/>
    <m/>
    <m/>
    <m/>
    <m/>
    <m/>
    <m/>
    <m/>
    <m/>
    <m/>
    <m/>
    <m/>
    <m/>
    <m/>
    <m/>
    <m/>
    <m/>
    <m/>
    <m/>
    <m/>
    <m/>
    <m/>
    <m/>
    <m/>
    <m/>
    <m/>
    <m/>
    <m/>
    <m/>
    <m/>
    <m/>
    <m/>
    <m/>
    <m/>
    <m/>
    <m/>
    <m/>
    <m/>
    <m/>
    <m/>
    <m/>
    <m/>
    <m/>
    <m/>
    <m/>
    <m/>
    <n v="445.4"/>
    <m/>
    <m/>
    <m/>
    <m/>
    <m/>
    <m/>
    <m/>
    <m/>
    <m/>
    <m/>
    <m/>
    <m/>
    <m/>
    <m/>
    <m/>
    <m/>
    <m/>
    <m/>
    <m/>
    <m/>
    <m/>
    <m/>
    <m/>
    <m/>
    <m/>
    <m/>
    <m/>
    <m/>
    <m/>
    <m/>
    <m/>
    <m/>
    <m/>
    <m/>
    <m/>
    <m/>
    <m/>
    <m/>
    <m/>
    <m/>
    <m/>
    <m/>
    <m/>
    <m/>
    <m/>
    <m/>
    <m/>
    <m/>
    <m/>
    <m/>
    <m/>
    <m/>
    <m/>
    <m/>
    <m/>
    <m/>
    <m/>
    <m/>
    <m/>
    <m/>
    <m/>
    <m/>
    <m/>
    <m/>
    <m/>
    <m/>
    <m/>
    <m/>
    <m/>
    <m/>
    <m/>
    <m/>
    <m/>
    <m/>
    <m/>
    <m/>
    <m/>
    <m/>
    <m/>
    <m/>
    <m/>
    <m/>
    <n v="36.81"/>
    <m/>
    <n v="15.59"/>
    <m/>
    <n v="445.4"/>
    <n v="0"/>
    <n v="445.4"/>
    <n v="52.4"/>
    <n v="497.79999999999995"/>
  </r>
  <r>
    <n v="25"/>
    <n v="104"/>
    <s v="Robertson Cr"/>
    <s v="OPS"/>
    <s v="124"/>
    <s v="Chinook"/>
    <s v="3"/>
    <x v="0"/>
    <x v="3"/>
    <n v="104"/>
    <x v="0"/>
    <s v="CK-31"/>
    <s v="WEST VANCOUVER ISLAND-SOUTH_FA_0.x"/>
    <s v="M"/>
    <s v="H"/>
    <n v="104"/>
    <s v="Robertson Creek H"/>
    <n v="104"/>
    <s v="Robertson Cr"/>
    <s v="SWVI"/>
    <s v="S"/>
    <x v="1"/>
    <s v="185257"/>
    <n v="0"/>
    <s v="185257"/>
    <n v="2006"/>
    <s v="20060518"/>
    <s v="20060528"/>
    <n v="76"/>
    <n v="5.36"/>
    <s v="SEE 185258-60 &amp; 185948-51."/>
    <s v="CWT"/>
    <s v="P"/>
    <s v="Y"/>
    <s v="Y"/>
    <s v="Y"/>
    <s v="Y"/>
    <m/>
    <x v="0"/>
    <n v="25145"/>
    <n v="717913"/>
    <x v="0"/>
    <n v="2298"/>
    <x v="8"/>
    <m/>
    <m/>
    <m/>
    <m/>
    <m/>
    <m/>
    <m/>
    <m/>
    <m/>
    <m/>
    <m/>
    <m/>
    <m/>
    <m/>
    <m/>
    <m/>
    <n v="0"/>
    <m/>
    <m/>
    <m/>
    <m/>
    <m/>
    <m/>
    <m/>
    <m/>
    <m/>
    <m/>
    <m/>
    <m/>
    <m/>
    <m/>
    <m/>
    <m/>
    <m/>
    <m/>
    <m/>
    <m/>
    <m/>
    <m/>
    <m/>
    <m/>
    <m/>
    <m/>
    <m/>
    <m/>
    <m/>
    <m/>
    <m/>
    <m/>
    <m/>
    <m/>
    <m/>
    <m/>
    <m/>
    <m/>
    <m/>
    <m/>
    <m/>
    <m/>
    <m/>
    <m/>
    <m/>
    <m/>
    <m/>
    <m/>
    <m/>
    <m/>
    <m/>
    <m/>
    <m/>
    <m/>
    <n v="343.76"/>
    <m/>
    <m/>
    <m/>
    <m/>
    <m/>
    <m/>
    <m/>
    <m/>
    <m/>
    <n v="680.64"/>
    <m/>
    <m/>
    <m/>
    <m/>
    <n v="854.24"/>
    <n v="170.16"/>
    <m/>
    <m/>
    <n v="887.35"/>
    <m/>
    <m/>
    <m/>
    <m/>
    <m/>
    <m/>
    <m/>
    <m/>
    <m/>
    <m/>
    <m/>
    <m/>
    <m/>
    <m/>
    <m/>
    <m/>
    <m/>
    <m/>
    <m/>
    <m/>
    <m/>
    <m/>
    <m/>
    <m/>
    <m/>
    <m/>
    <m/>
    <m/>
    <m/>
    <m/>
    <m/>
    <m/>
    <m/>
    <m/>
    <m/>
    <m/>
    <m/>
    <m/>
    <m/>
    <m/>
    <m/>
    <m/>
    <m/>
    <m/>
    <m/>
    <m/>
    <m/>
    <m/>
    <m/>
    <m/>
    <m/>
    <m/>
    <m/>
    <m/>
    <m/>
    <m/>
    <m/>
    <m/>
    <m/>
    <m/>
    <m/>
    <m/>
    <m/>
    <m/>
    <m/>
    <m/>
    <m/>
    <m/>
    <n v="437.68"/>
    <m/>
    <m/>
    <m/>
    <m/>
    <n v="547.65"/>
    <n v="1509.85"/>
    <n v="845.65"/>
    <m/>
    <n v="2936.15"/>
    <n v="437.68"/>
    <n v="3373.83"/>
    <n v="2903.15"/>
    <n v="6276.98"/>
  </r>
  <r>
    <n v="25"/>
    <n v="104"/>
    <s v="Robertson Cr"/>
    <s v="OPS"/>
    <s v="124"/>
    <s v="Chinook"/>
    <s v="3"/>
    <x v="0"/>
    <x v="3"/>
    <n v="104"/>
    <x v="0"/>
    <s v="CK-31"/>
    <s v="WEST VANCOUVER ISLAND-SOUTH_FA_0.x"/>
    <s v="M"/>
    <s v="H"/>
    <n v="104"/>
    <s v="Robertson Creek H"/>
    <n v="104"/>
    <s v="Robertson Cr"/>
    <s v="SWVI"/>
    <s v="S"/>
    <x v="1"/>
    <s v="185257"/>
    <n v="0"/>
    <s v="185257"/>
    <n v="2006"/>
    <s v="20060518"/>
    <s v="20060528"/>
    <n v="76"/>
    <n v="5.36"/>
    <s v="SEE 185258-60 &amp; 185948-51."/>
    <s v="CWT"/>
    <s v="P"/>
    <s v="Y"/>
    <s v="Y"/>
    <s v="Y"/>
    <s v="Y"/>
    <m/>
    <x v="0"/>
    <n v="25145"/>
    <n v="717913"/>
    <x v="1"/>
    <n v="2298"/>
    <x v="9"/>
    <m/>
    <m/>
    <m/>
    <m/>
    <m/>
    <m/>
    <m/>
    <m/>
    <m/>
    <m/>
    <m/>
    <m/>
    <m/>
    <m/>
    <m/>
    <n v="202.14"/>
    <n v="88.22"/>
    <m/>
    <m/>
    <m/>
    <m/>
    <m/>
    <m/>
    <m/>
    <m/>
    <m/>
    <m/>
    <m/>
    <m/>
    <n v="205"/>
    <m/>
    <m/>
    <m/>
    <m/>
    <n v="205"/>
    <m/>
    <m/>
    <m/>
    <m/>
    <m/>
    <m/>
    <n v="215.84"/>
    <m/>
    <m/>
    <m/>
    <m/>
    <m/>
    <m/>
    <m/>
    <m/>
    <m/>
    <m/>
    <m/>
    <m/>
    <m/>
    <m/>
    <m/>
    <m/>
    <m/>
    <m/>
    <m/>
    <m/>
    <m/>
    <m/>
    <m/>
    <m/>
    <m/>
    <m/>
    <m/>
    <m/>
    <m/>
    <m/>
    <m/>
    <m/>
    <m/>
    <m/>
    <m/>
    <m/>
    <m/>
    <m/>
    <m/>
    <n v="1234.56"/>
    <m/>
    <m/>
    <m/>
    <m/>
    <n v="250.12"/>
    <m/>
    <m/>
    <m/>
    <n v="359.75"/>
    <m/>
    <m/>
    <m/>
    <m/>
    <m/>
    <m/>
    <m/>
    <m/>
    <m/>
    <m/>
    <m/>
    <m/>
    <m/>
    <m/>
    <m/>
    <m/>
    <m/>
    <m/>
    <m/>
    <m/>
    <m/>
    <n v="215.84"/>
    <m/>
    <m/>
    <m/>
    <m/>
    <m/>
    <m/>
    <m/>
    <m/>
    <m/>
    <m/>
    <m/>
    <m/>
    <m/>
    <m/>
    <m/>
    <m/>
    <m/>
    <m/>
    <m/>
    <m/>
    <m/>
    <m/>
    <m/>
    <m/>
    <m/>
    <m/>
    <m/>
    <m/>
    <n v="692.93"/>
    <m/>
    <m/>
    <m/>
    <m/>
    <m/>
    <m/>
    <m/>
    <m/>
    <m/>
    <m/>
    <m/>
    <m/>
    <m/>
    <m/>
    <m/>
    <m/>
    <m/>
    <n v="4350.0200000000004"/>
    <m/>
    <m/>
    <m/>
    <m/>
    <n v="435.81"/>
    <n v="1760.51"/>
    <n v="45.87"/>
    <m/>
    <n v="3669.4"/>
    <n v="4350.0200000000004"/>
    <n v="8019.42"/>
    <n v="2242.19"/>
    <n v="10261.610000000002"/>
  </r>
  <r>
    <n v="25"/>
    <n v="104"/>
    <s v="Robertson Cr"/>
    <s v="OPS"/>
    <s v="124"/>
    <s v="Chinook"/>
    <s v="3"/>
    <x v="0"/>
    <x v="3"/>
    <n v="104"/>
    <x v="0"/>
    <s v="CK-31"/>
    <s v="WEST VANCOUVER ISLAND-SOUTH_FA_0.x"/>
    <s v="M"/>
    <s v="H"/>
    <n v="104"/>
    <s v="Robertson Creek H"/>
    <n v="104"/>
    <s v="Robertson Cr"/>
    <s v="SWVI"/>
    <s v="S"/>
    <x v="1"/>
    <s v="185257"/>
    <n v="0"/>
    <s v="185257"/>
    <n v="2006"/>
    <s v="20060518"/>
    <s v="20060528"/>
    <n v="76"/>
    <n v="5.36"/>
    <s v="SEE 185258-60 &amp; 185948-51."/>
    <s v="CWT"/>
    <s v="P"/>
    <s v="Y"/>
    <s v="Y"/>
    <s v="Y"/>
    <s v="Y"/>
    <m/>
    <x v="0"/>
    <n v="25145"/>
    <n v="717913"/>
    <x v="2"/>
    <n v="2298"/>
    <x v="10"/>
    <m/>
    <m/>
    <m/>
    <m/>
    <m/>
    <m/>
    <m/>
    <m/>
    <m/>
    <m/>
    <m/>
    <m/>
    <m/>
    <m/>
    <m/>
    <n v="72.23"/>
    <m/>
    <m/>
    <m/>
    <m/>
    <m/>
    <m/>
    <m/>
    <m/>
    <m/>
    <m/>
    <m/>
    <m/>
    <m/>
    <m/>
    <m/>
    <m/>
    <m/>
    <m/>
    <m/>
    <m/>
    <m/>
    <m/>
    <m/>
    <m/>
    <m/>
    <m/>
    <m/>
    <m/>
    <m/>
    <m/>
    <m/>
    <m/>
    <m/>
    <m/>
    <m/>
    <m/>
    <m/>
    <m/>
    <m/>
    <m/>
    <m/>
    <m/>
    <m/>
    <m/>
    <m/>
    <m/>
    <m/>
    <m/>
    <m/>
    <m/>
    <m/>
    <m/>
    <m/>
    <m/>
    <m/>
    <m/>
    <m/>
    <m/>
    <m/>
    <n v="157.03"/>
    <m/>
    <m/>
    <m/>
    <m/>
    <m/>
    <m/>
    <m/>
    <m/>
    <m/>
    <m/>
    <m/>
    <m/>
    <m/>
    <m/>
    <m/>
    <m/>
    <m/>
    <m/>
    <m/>
    <m/>
    <m/>
    <m/>
    <m/>
    <m/>
    <m/>
    <m/>
    <m/>
    <m/>
    <m/>
    <m/>
    <m/>
    <m/>
    <m/>
    <m/>
    <m/>
    <m/>
    <m/>
    <m/>
    <m/>
    <m/>
    <m/>
    <m/>
    <m/>
    <m/>
    <m/>
    <m/>
    <m/>
    <m/>
    <m/>
    <m/>
    <m/>
    <m/>
    <m/>
    <m/>
    <m/>
    <m/>
    <m/>
    <m/>
    <m/>
    <m/>
    <m/>
    <m/>
    <m/>
    <m/>
    <m/>
    <m/>
    <m/>
    <m/>
    <m/>
    <m/>
    <m/>
    <m/>
    <m/>
    <m/>
    <m/>
    <m/>
    <m/>
    <m/>
    <m/>
    <m/>
    <m/>
    <m/>
    <m/>
    <n v="89.93"/>
    <m/>
    <m/>
    <m/>
    <m/>
    <n v="57.1"/>
    <m/>
    <m/>
    <n v="7.52"/>
    <n v="229.26"/>
    <n v="89.93"/>
    <n v="319.19"/>
    <n v="64.62"/>
    <n v="383.81000000000006"/>
  </r>
  <r>
    <n v="25"/>
    <n v="104"/>
    <s v="Robertson Cr"/>
    <s v="OPS"/>
    <s v="124"/>
    <s v="Chinook"/>
    <s v="3"/>
    <x v="0"/>
    <x v="3"/>
    <n v="104"/>
    <x v="0"/>
    <s v="CK-31"/>
    <s v="WEST VANCOUVER ISLAND-SOUTH_FA_0.x"/>
    <s v="M"/>
    <s v="H"/>
    <n v="104"/>
    <s v="Robertson Creek H"/>
    <n v="104"/>
    <s v="Robertson Cr"/>
    <s v="SWVI"/>
    <s v="S"/>
    <x v="1"/>
    <s v="185258"/>
    <n v="0"/>
    <s v="185258"/>
    <n v="2006"/>
    <s v="20060523"/>
    <s v="20060527"/>
    <n v="75"/>
    <n v="4.92"/>
    <s v="SEE 185257, 185259-60 &amp; 185948-51."/>
    <s v="CWT"/>
    <s v="P"/>
    <s v="Y"/>
    <s v="Y"/>
    <s v="Y"/>
    <s v="Y"/>
    <m/>
    <x v="0"/>
    <n v="25022"/>
    <n v="726765"/>
    <x v="4"/>
    <n v="2297"/>
    <x v="7"/>
    <m/>
    <m/>
    <m/>
    <m/>
    <m/>
    <m/>
    <m/>
    <m/>
    <m/>
    <m/>
    <m/>
    <m/>
    <m/>
    <m/>
    <m/>
    <m/>
    <m/>
    <m/>
    <m/>
    <m/>
    <m/>
    <m/>
    <m/>
    <m/>
    <m/>
    <m/>
    <m/>
    <m/>
    <m/>
    <m/>
    <m/>
    <m/>
    <m/>
    <m/>
    <m/>
    <m/>
    <m/>
    <m/>
    <m/>
    <m/>
    <m/>
    <m/>
    <m/>
    <m/>
    <m/>
    <m/>
    <m/>
    <m/>
    <m/>
    <m/>
    <m/>
    <m/>
    <m/>
    <m/>
    <m/>
    <m/>
    <m/>
    <m/>
    <m/>
    <m/>
    <m/>
    <m/>
    <m/>
    <m/>
    <m/>
    <m/>
    <m/>
    <m/>
    <m/>
    <m/>
    <m/>
    <m/>
    <m/>
    <m/>
    <m/>
    <m/>
    <m/>
    <m/>
    <m/>
    <m/>
    <m/>
    <n v="226.55"/>
    <m/>
    <m/>
    <m/>
    <m/>
    <m/>
    <m/>
    <m/>
    <m/>
    <m/>
    <m/>
    <m/>
    <m/>
    <m/>
    <m/>
    <m/>
    <m/>
    <m/>
    <m/>
    <m/>
    <m/>
    <m/>
    <m/>
    <m/>
    <m/>
    <m/>
    <m/>
    <m/>
    <m/>
    <m/>
    <m/>
    <m/>
    <m/>
    <m/>
    <m/>
    <m/>
    <m/>
    <m/>
    <m/>
    <m/>
    <m/>
    <m/>
    <m/>
    <m/>
    <m/>
    <m/>
    <m/>
    <m/>
    <m/>
    <m/>
    <m/>
    <m/>
    <m/>
    <m/>
    <m/>
    <m/>
    <m/>
    <m/>
    <m/>
    <m/>
    <m/>
    <m/>
    <m/>
    <m/>
    <m/>
    <m/>
    <m/>
    <m/>
    <m/>
    <m/>
    <m/>
    <m/>
    <m/>
    <m/>
    <m/>
    <m/>
    <m/>
    <m/>
    <m/>
    <m/>
    <m/>
    <m/>
    <m/>
    <n v="18.72"/>
    <m/>
    <n v="7.93"/>
    <m/>
    <n v="226.55"/>
    <n v="0"/>
    <n v="226.55"/>
    <n v="26.65"/>
    <n v="253.20000000000002"/>
  </r>
  <r>
    <n v="25"/>
    <n v="104"/>
    <s v="Robertson Cr"/>
    <s v="OPS"/>
    <s v="124"/>
    <s v="Chinook"/>
    <s v="3"/>
    <x v="0"/>
    <x v="3"/>
    <n v="104"/>
    <x v="0"/>
    <s v="CK-31"/>
    <s v="WEST VANCOUVER ISLAND-SOUTH_FA_0.x"/>
    <s v="M"/>
    <s v="H"/>
    <n v="104"/>
    <s v="Robertson Creek H"/>
    <n v="104"/>
    <s v="Robertson Cr"/>
    <s v="SWVI"/>
    <s v="S"/>
    <x v="1"/>
    <s v="185258"/>
    <n v="0"/>
    <s v="185258"/>
    <n v="2006"/>
    <s v="20060523"/>
    <s v="20060527"/>
    <n v="75"/>
    <n v="4.92"/>
    <s v="SEE 185257, 185259-60 &amp; 185948-51."/>
    <s v="CWT"/>
    <s v="P"/>
    <s v="Y"/>
    <s v="Y"/>
    <s v="Y"/>
    <s v="Y"/>
    <m/>
    <x v="0"/>
    <n v="25022"/>
    <n v="726765"/>
    <x v="0"/>
    <n v="2297"/>
    <x v="8"/>
    <m/>
    <m/>
    <m/>
    <m/>
    <m/>
    <m/>
    <m/>
    <m/>
    <m/>
    <m/>
    <m/>
    <m/>
    <m/>
    <m/>
    <m/>
    <m/>
    <m/>
    <m/>
    <m/>
    <m/>
    <m/>
    <m/>
    <m/>
    <m/>
    <m/>
    <m/>
    <m/>
    <m/>
    <m/>
    <m/>
    <m/>
    <m/>
    <m/>
    <m/>
    <m/>
    <m/>
    <m/>
    <m/>
    <m/>
    <m/>
    <m/>
    <m/>
    <m/>
    <m/>
    <m/>
    <m/>
    <m/>
    <m/>
    <m/>
    <m/>
    <m/>
    <m/>
    <m/>
    <m/>
    <m/>
    <m/>
    <m/>
    <m/>
    <m/>
    <m/>
    <m/>
    <m/>
    <m/>
    <m/>
    <m/>
    <m/>
    <m/>
    <m/>
    <m/>
    <m/>
    <m/>
    <m/>
    <m/>
    <m/>
    <m/>
    <m/>
    <m/>
    <m/>
    <m/>
    <m/>
    <m/>
    <n v="346.22"/>
    <m/>
    <m/>
    <m/>
    <m/>
    <m/>
    <n v="519.33000000000004"/>
    <m/>
    <m/>
    <n v="152.49"/>
    <m/>
    <m/>
    <m/>
    <m/>
    <m/>
    <m/>
    <m/>
    <m/>
    <m/>
    <m/>
    <m/>
    <m/>
    <m/>
    <m/>
    <m/>
    <m/>
    <m/>
    <m/>
    <m/>
    <m/>
    <m/>
    <m/>
    <m/>
    <m/>
    <m/>
    <m/>
    <m/>
    <m/>
    <m/>
    <m/>
    <m/>
    <m/>
    <m/>
    <m/>
    <m/>
    <m/>
    <m/>
    <m/>
    <m/>
    <m/>
    <m/>
    <m/>
    <m/>
    <m/>
    <m/>
    <m/>
    <m/>
    <m/>
    <m/>
    <m/>
    <m/>
    <m/>
    <m/>
    <m/>
    <m/>
    <m/>
    <m/>
    <m/>
    <m/>
    <m/>
    <m/>
    <m/>
    <m/>
    <m/>
    <m/>
    <m/>
    <m/>
    <m/>
    <n v="140"/>
    <m/>
    <m/>
    <m/>
    <m/>
    <n v="173.72"/>
    <n v="964.99"/>
    <n v="408.55"/>
    <m/>
    <n v="1018.04"/>
    <n v="140"/>
    <n v="1158.04"/>
    <n v="1547.26"/>
    <n v="2705.3"/>
  </r>
  <r>
    <n v="25"/>
    <n v="104"/>
    <s v="Robertson Cr"/>
    <s v="OPS"/>
    <s v="124"/>
    <s v="Chinook"/>
    <s v="3"/>
    <x v="0"/>
    <x v="3"/>
    <n v="104"/>
    <x v="0"/>
    <s v="CK-31"/>
    <s v="WEST VANCOUVER ISLAND-SOUTH_FA_0.x"/>
    <s v="M"/>
    <s v="H"/>
    <n v="104"/>
    <s v="Robertson Creek H"/>
    <n v="104"/>
    <s v="Robertson Cr"/>
    <s v="SWVI"/>
    <s v="S"/>
    <x v="1"/>
    <s v="185258"/>
    <n v="0"/>
    <s v="185258"/>
    <n v="2006"/>
    <s v="20060523"/>
    <s v="20060527"/>
    <n v="75"/>
    <n v="4.92"/>
    <s v="SEE 185257, 185259-60 &amp; 185948-51."/>
    <s v="CWT"/>
    <s v="P"/>
    <s v="Y"/>
    <s v="Y"/>
    <s v="Y"/>
    <s v="Y"/>
    <m/>
    <x v="0"/>
    <n v="25022"/>
    <n v="726765"/>
    <x v="1"/>
    <n v="2297"/>
    <x v="9"/>
    <m/>
    <m/>
    <m/>
    <m/>
    <m/>
    <m/>
    <m/>
    <m/>
    <m/>
    <m/>
    <m/>
    <m/>
    <m/>
    <m/>
    <m/>
    <n v="103.98"/>
    <m/>
    <m/>
    <m/>
    <m/>
    <m/>
    <m/>
    <m/>
    <m/>
    <m/>
    <m/>
    <m/>
    <m/>
    <m/>
    <n v="208.54"/>
    <m/>
    <m/>
    <m/>
    <m/>
    <m/>
    <m/>
    <m/>
    <m/>
    <m/>
    <m/>
    <m/>
    <m/>
    <m/>
    <m/>
    <m/>
    <m/>
    <m/>
    <m/>
    <m/>
    <m/>
    <m/>
    <m/>
    <m/>
    <m/>
    <m/>
    <m/>
    <m/>
    <m/>
    <m/>
    <m/>
    <m/>
    <m/>
    <m/>
    <m/>
    <m/>
    <m/>
    <m/>
    <m/>
    <m/>
    <m/>
    <m/>
    <n v="102.82"/>
    <m/>
    <m/>
    <m/>
    <m/>
    <m/>
    <m/>
    <m/>
    <m/>
    <m/>
    <m/>
    <m/>
    <m/>
    <m/>
    <m/>
    <n v="127.22"/>
    <n v="502.48"/>
    <m/>
    <m/>
    <n v="73.19"/>
    <m/>
    <m/>
    <m/>
    <m/>
    <m/>
    <m/>
    <m/>
    <m/>
    <m/>
    <m/>
    <m/>
    <m/>
    <m/>
    <m/>
    <m/>
    <m/>
    <m/>
    <m/>
    <m/>
    <m/>
    <m/>
    <m/>
    <m/>
    <m/>
    <m/>
    <m/>
    <m/>
    <m/>
    <m/>
    <m/>
    <m/>
    <m/>
    <m/>
    <m/>
    <m/>
    <m/>
    <m/>
    <m/>
    <m/>
    <m/>
    <m/>
    <m/>
    <m/>
    <m/>
    <m/>
    <m/>
    <m/>
    <m/>
    <m/>
    <m/>
    <m/>
    <m/>
    <m/>
    <m/>
    <m/>
    <m/>
    <m/>
    <m/>
    <m/>
    <m/>
    <m/>
    <m/>
    <m/>
    <m/>
    <m/>
    <m/>
    <m/>
    <m/>
    <n v="508.27"/>
    <m/>
    <m/>
    <m/>
    <m/>
    <n v="107.78"/>
    <n v="1099.29"/>
    <n v="7.78"/>
    <m/>
    <n v="1118.23"/>
    <n v="508.27"/>
    <n v="1626.5"/>
    <n v="1214.8499999999999"/>
    <n v="2841.35"/>
  </r>
  <r>
    <n v="25"/>
    <n v="104"/>
    <s v="Robertson Cr"/>
    <s v="OPS"/>
    <s v="124"/>
    <s v="Chinook"/>
    <s v="3"/>
    <x v="0"/>
    <x v="3"/>
    <n v="104"/>
    <x v="0"/>
    <s v="CK-31"/>
    <s v="WEST VANCOUVER ISLAND-SOUTH_FA_0.x"/>
    <s v="M"/>
    <s v="H"/>
    <n v="104"/>
    <s v="Robertson Creek H"/>
    <n v="104"/>
    <s v="Robertson Cr"/>
    <s v="SWVI"/>
    <s v="S"/>
    <x v="1"/>
    <s v="185258"/>
    <n v="0"/>
    <s v="185258"/>
    <n v="2006"/>
    <s v="20060523"/>
    <s v="20060527"/>
    <n v="75"/>
    <n v="4.92"/>
    <s v="SEE 185257, 185259-60 &amp; 185948-51."/>
    <s v="CWT"/>
    <s v="P"/>
    <s v="Y"/>
    <s v="Y"/>
    <s v="Y"/>
    <s v="Y"/>
    <m/>
    <x v="0"/>
    <n v="25022"/>
    <n v="726765"/>
    <x v="2"/>
    <n v="2297"/>
    <x v="10"/>
    <m/>
    <m/>
    <m/>
    <m/>
    <m/>
    <m/>
    <m/>
    <m/>
    <m/>
    <m/>
    <m/>
    <m/>
    <m/>
    <m/>
    <m/>
    <m/>
    <m/>
    <m/>
    <m/>
    <m/>
    <m/>
    <m/>
    <m/>
    <m/>
    <m/>
    <m/>
    <m/>
    <m/>
    <m/>
    <m/>
    <m/>
    <m/>
    <m/>
    <m/>
    <m/>
    <m/>
    <m/>
    <m/>
    <m/>
    <m/>
    <m/>
    <m/>
    <m/>
    <m/>
    <m/>
    <m/>
    <m/>
    <m/>
    <m/>
    <m/>
    <m/>
    <m/>
    <m/>
    <m/>
    <m/>
    <m/>
    <m/>
    <m/>
    <m/>
    <m/>
    <m/>
    <m/>
    <m/>
    <m/>
    <m/>
    <m/>
    <m/>
    <m/>
    <m/>
    <m/>
    <m/>
    <m/>
    <m/>
    <m/>
    <m/>
    <m/>
    <m/>
    <m/>
    <m/>
    <m/>
    <m/>
    <m/>
    <m/>
    <m/>
    <m/>
    <m/>
    <m/>
    <m/>
    <m/>
    <m/>
    <m/>
    <m/>
    <m/>
    <m/>
    <m/>
    <m/>
    <m/>
    <m/>
    <m/>
    <m/>
    <m/>
    <m/>
    <m/>
    <m/>
    <m/>
    <m/>
    <m/>
    <m/>
    <m/>
    <m/>
    <m/>
    <m/>
    <n v="88.88"/>
    <m/>
    <m/>
    <m/>
    <m/>
    <m/>
    <m/>
    <m/>
    <m/>
    <m/>
    <m/>
    <m/>
    <m/>
    <m/>
    <m/>
    <m/>
    <m/>
    <m/>
    <m/>
    <m/>
    <m/>
    <m/>
    <m/>
    <m/>
    <m/>
    <m/>
    <m/>
    <m/>
    <m/>
    <m/>
    <m/>
    <m/>
    <m/>
    <m/>
    <m/>
    <m/>
    <m/>
    <m/>
    <m/>
    <m/>
    <m/>
    <m/>
    <m/>
    <m/>
    <m/>
    <m/>
    <m/>
    <m/>
    <m/>
    <m/>
    <m/>
    <m/>
    <n v="31.36"/>
    <n v="309.43"/>
    <n v="26.8"/>
    <n v="11.48"/>
    <n v="88.88"/>
    <n v="0"/>
    <n v="88.88"/>
    <n v="379.07"/>
    <n v="467.95000000000005"/>
  </r>
  <r>
    <n v="25"/>
    <n v="104"/>
    <s v="Robertson Cr"/>
    <s v="OPS"/>
    <s v="124"/>
    <s v="Chinook"/>
    <s v="3"/>
    <x v="0"/>
    <x v="3"/>
    <n v="104"/>
    <x v="0"/>
    <s v="CK-31"/>
    <s v="WEST VANCOUVER ISLAND-SOUTH_FA_0.x"/>
    <s v="M"/>
    <s v="H"/>
    <n v="104"/>
    <s v="Robertson Creek H"/>
    <n v="104"/>
    <s v="Robertson Cr"/>
    <s v="SWVI"/>
    <s v="S"/>
    <x v="1"/>
    <s v="185259"/>
    <n v="0"/>
    <s v="185259"/>
    <n v="2006"/>
    <s v="20060519"/>
    <s v="20060528"/>
    <n v="72"/>
    <n v="4.78"/>
    <s v="SEE 185257-58, 185260 &amp; 185948-51."/>
    <s v="CWT"/>
    <s v="P"/>
    <s v="Y"/>
    <s v="Y"/>
    <s v="Y"/>
    <s v="Y"/>
    <m/>
    <x v="0"/>
    <n v="25085"/>
    <n v="1237291"/>
    <x v="4"/>
    <n v="2296"/>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549999999999997"/>
    <m/>
    <m/>
    <m/>
    <m/>
    <m/>
    <n v="518.91"/>
    <m/>
    <m/>
    <n v="0"/>
    <n v="32.549999999999997"/>
    <n v="32.549999999999997"/>
    <n v="518.91"/>
    <n v="551.45999999999992"/>
  </r>
  <r>
    <n v="25"/>
    <n v="104"/>
    <s v="Robertson Cr"/>
    <s v="OPS"/>
    <s v="124"/>
    <s v="Chinook"/>
    <s v="3"/>
    <x v="0"/>
    <x v="3"/>
    <n v="104"/>
    <x v="0"/>
    <s v="CK-31"/>
    <s v="WEST VANCOUVER ISLAND-SOUTH_FA_0.x"/>
    <s v="M"/>
    <s v="H"/>
    <n v="104"/>
    <s v="Robertson Creek H"/>
    <n v="104"/>
    <s v="Robertson Cr"/>
    <s v="SWVI"/>
    <s v="S"/>
    <x v="1"/>
    <s v="185259"/>
    <n v="0"/>
    <s v="185259"/>
    <n v="2006"/>
    <s v="20060519"/>
    <s v="20060528"/>
    <n v="72"/>
    <n v="4.78"/>
    <s v="SEE 185257-58, 185260 &amp; 185948-51."/>
    <s v="CWT"/>
    <s v="P"/>
    <s v="Y"/>
    <s v="Y"/>
    <s v="Y"/>
    <s v="Y"/>
    <m/>
    <x v="0"/>
    <n v="25085"/>
    <n v="1237291"/>
    <x v="0"/>
    <n v="2296"/>
    <x v="8"/>
    <m/>
    <m/>
    <m/>
    <m/>
    <m/>
    <m/>
    <m/>
    <m/>
    <m/>
    <m/>
    <m/>
    <m/>
    <m/>
    <m/>
    <m/>
    <m/>
    <m/>
    <m/>
    <m/>
    <m/>
    <m/>
    <m/>
    <m/>
    <m/>
    <m/>
    <m/>
    <m/>
    <m/>
    <m/>
    <m/>
    <m/>
    <m/>
    <m/>
    <m/>
    <m/>
    <m/>
    <m/>
    <m/>
    <m/>
    <m/>
    <m/>
    <m/>
    <m/>
    <m/>
    <m/>
    <m/>
    <m/>
    <m/>
    <m/>
    <m/>
    <m/>
    <m/>
    <m/>
    <m/>
    <m/>
    <m/>
    <m/>
    <m/>
    <m/>
    <m/>
    <m/>
    <m/>
    <m/>
    <m/>
    <m/>
    <m/>
    <m/>
    <m/>
    <m/>
    <m/>
    <m/>
    <m/>
    <m/>
    <m/>
    <m/>
    <m/>
    <m/>
    <m/>
    <m/>
    <m/>
    <m/>
    <m/>
    <m/>
    <m/>
    <m/>
    <m/>
    <m/>
    <n v="587.94000000000005"/>
    <m/>
    <m/>
    <n v="927.29"/>
    <m/>
    <m/>
    <m/>
    <m/>
    <m/>
    <m/>
    <m/>
    <m/>
    <m/>
    <m/>
    <m/>
    <m/>
    <m/>
    <m/>
    <m/>
    <m/>
    <m/>
    <m/>
    <m/>
    <m/>
    <m/>
    <m/>
    <m/>
    <m/>
    <m/>
    <m/>
    <m/>
    <m/>
    <m/>
    <m/>
    <m/>
    <m/>
    <m/>
    <m/>
    <m/>
    <m/>
    <m/>
    <m/>
    <m/>
    <m/>
    <m/>
    <m/>
    <m/>
    <m/>
    <m/>
    <m/>
    <m/>
    <m/>
    <m/>
    <m/>
    <n v="594.35"/>
    <m/>
    <m/>
    <m/>
    <m/>
    <m/>
    <m/>
    <m/>
    <m/>
    <m/>
    <m/>
    <m/>
    <m/>
    <m/>
    <m/>
    <m/>
    <m/>
    <m/>
    <n v="450.32"/>
    <m/>
    <m/>
    <m/>
    <m/>
    <n v="143.5"/>
    <n v="1292.8599999999999"/>
    <n v="401.64"/>
    <m/>
    <n v="2109.58"/>
    <n v="450.32"/>
    <n v="2559.9"/>
    <n v="1838"/>
    <n v="4397.9000000000005"/>
  </r>
  <r>
    <n v="25"/>
    <n v="104"/>
    <s v="Robertson Cr"/>
    <s v="OPS"/>
    <s v="124"/>
    <s v="Chinook"/>
    <s v="3"/>
    <x v="0"/>
    <x v="3"/>
    <n v="104"/>
    <x v="0"/>
    <s v="CK-31"/>
    <s v="WEST VANCOUVER ISLAND-SOUTH_FA_0.x"/>
    <s v="M"/>
    <s v="H"/>
    <n v="104"/>
    <s v="Robertson Creek H"/>
    <n v="104"/>
    <s v="Robertson Cr"/>
    <s v="SWVI"/>
    <s v="S"/>
    <x v="1"/>
    <s v="185259"/>
    <n v="0"/>
    <s v="185259"/>
    <n v="2006"/>
    <s v="20060519"/>
    <s v="20060528"/>
    <n v="72"/>
    <n v="4.78"/>
    <s v="SEE 185257-58, 185260 &amp; 185948-51."/>
    <s v="CWT"/>
    <s v="P"/>
    <s v="Y"/>
    <s v="Y"/>
    <s v="Y"/>
    <s v="Y"/>
    <m/>
    <x v="0"/>
    <n v="25085"/>
    <n v="1237291"/>
    <x v="1"/>
    <n v="2296"/>
    <x v="9"/>
    <m/>
    <m/>
    <m/>
    <m/>
    <m/>
    <m/>
    <m/>
    <m/>
    <m/>
    <m/>
    <m/>
    <m/>
    <m/>
    <m/>
    <m/>
    <n v="174.61"/>
    <m/>
    <m/>
    <m/>
    <m/>
    <m/>
    <m/>
    <m/>
    <m/>
    <m/>
    <m/>
    <m/>
    <m/>
    <m/>
    <m/>
    <m/>
    <m/>
    <m/>
    <m/>
    <m/>
    <m/>
    <m/>
    <m/>
    <m/>
    <m/>
    <m/>
    <m/>
    <m/>
    <m/>
    <m/>
    <m/>
    <m/>
    <m/>
    <m/>
    <m/>
    <m/>
    <m/>
    <m/>
    <m/>
    <m/>
    <m/>
    <m/>
    <m/>
    <m/>
    <m/>
    <m/>
    <m/>
    <m/>
    <m/>
    <m/>
    <m/>
    <m/>
    <m/>
    <m/>
    <m/>
    <m/>
    <m/>
    <m/>
    <m/>
    <m/>
    <m/>
    <m/>
    <m/>
    <m/>
    <m/>
    <m/>
    <m/>
    <m/>
    <m/>
    <m/>
    <m/>
    <n v="108.02"/>
    <n v="426.65"/>
    <m/>
    <m/>
    <n v="372.9"/>
    <m/>
    <m/>
    <m/>
    <m/>
    <m/>
    <m/>
    <m/>
    <m/>
    <m/>
    <m/>
    <m/>
    <m/>
    <m/>
    <m/>
    <m/>
    <m/>
    <m/>
    <m/>
    <m/>
    <m/>
    <m/>
    <m/>
    <m/>
    <m/>
    <m/>
    <m/>
    <m/>
    <m/>
    <m/>
    <m/>
    <m/>
    <m/>
    <m/>
    <m/>
    <n v="555.39"/>
    <m/>
    <m/>
    <m/>
    <m/>
    <m/>
    <m/>
    <m/>
    <n v="555.39"/>
    <m/>
    <m/>
    <m/>
    <m/>
    <m/>
    <m/>
    <m/>
    <m/>
    <m/>
    <m/>
    <m/>
    <m/>
    <m/>
    <m/>
    <m/>
    <m/>
    <m/>
    <m/>
    <m/>
    <m/>
    <m/>
    <m/>
    <m/>
    <m/>
    <m/>
    <n v="1178.8499999999999"/>
    <m/>
    <m/>
    <m/>
    <m/>
    <n v="288.19"/>
    <n v="2558.9899999999998"/>
    <n v="52.83"/>
    <m/>
    <n v="2192.96"/>
    <n v="1178.8499999999999"/>
    <n v="3371.81"/>
    <n v="2900.01"/>
    <n v="6271.82"/>
  </r>
  <r>
    <n v="25"/>
    <n v="104"/>
    <s v="Robertson Cr"/>
    <s v="OPS"/>
    <s v="124"/>
    <s v="Chinook"/>
    <s v="3"/>
    <x v="0"/>
    <x v="3"/>
    <n v="104"/>
    <x v="0"/>
    <s v="CK-31"/>
    <s v="WEST VANCOUVER ISLAND-SOUTH_FA_0.x"/>
    <s v="M"/>
    <s v="H"/>
    <n v="104"/>
    <s v="Robertson Creek H"/>
    <n v="104"/>
    <s v="Robertson Cr"/>
    <s v="SWVI"/>
    <s v="S"/>
    <x v="1"/>
    <s v="185259"/>
    <n v="0"/>
    <s v="185259"/>
    <n v="2006"/>
    <s v="20060519"/>
    <s v="20060528"/>
    <n v="72"/>
    <n v="4.78"/>
    <s v="SEE 185257-58, 185260 &amp; 185948-51."/>
    <s v="CWT"/>
    <s v="P"/>
    <s v="Y"/>
    <s v="Y"/>
    <s v="Y"/>
    <s v="Y"/>
    <m/>
    <x v="0"/>
    <n v="25085"/>
    <n v="1237291"/>
    <x v="2"/>
    <n v="2296"/>
    <x v="10"/>
    <m/>
    <m/>
    <m/>
    <m/>
    <m/>
    <m/>
    <m/>
    <m/>
    <m/>
    <m/>
    <m/>
    <m/>
    <m/>
    <m/>
    <m/>
    <n v="249.09"/>
    <m/>
    <m/>
    <m/>
    <m/>
    <m/>
    <m/>
    <m/>
    <m/>
    <m/>
    <m/>
    <m/>
    <m/>
    <m/>
    <m/>
    <m/>
    <m/>
    <m/>
    <m/>
    <m/>
    <m/>
    <m/>
    <m/>
    <m/>
    <m/>
    <m/>
    <m/>
    <m/>
    <m/>
    <m/>
    <m/>
    <m/>
    <m/>
    <m/>
    <m/>
    <m/>
    <m/>
    <m/>
    <m/>
    <m/>
    <m/>
    <m/>
    <m/>
    <m/>
    <m/>
    <m/>
    <m/>
    <m/>
    <m/>
    <m/>
    <m/>
    <m/>
    <m/>
    <m/>
    <m/>
    <m/>
    <n v="124.79"/>
    <m/>
    <m/>
    <m/>
    <m/>
    <m/>
    <m/>
    <m/>
    <m/>
    <m/>
    <m/>
    <m/>
    <m/>
    <m/>
    <m/>
    <m/>
    <m/>
    <m/>
    <m/>
    <m/>
    <m/>
    <m/>
    <m/>
    <m/>
    <m/>
    <m/>
    <m/>
    <m/>
    <m/>
    <m/>
    <m/>
    <m/>
    <m/>
    <m/>
    <m/>
    <m/>
    <m/>
    <m/>
    <m/>
    <m/>
    <m/>
    <m/>
    <m/>
    <m/>
    <m/>
    <m/>
    <m/>
    <m/>
    <m/>
    <m/>
    <m/>
    <m/>
    <m/>
    <m/>
    <m/>
    <m/>
    <m/>
    <m/>
    <m/>
    <m/>
    <m/>
    <m/>
    <m/>
    <m/>
    <m/>
    <m/>
    <m/>
    <m/>
    <m/>
    <m/>
    <m/>
    <m/>
    <m/>
    <m/>
    <m/>
    <m/>
    <m/>
    <m/>
    <m/>
    <m/>
    <m/>
    <m/>
    <m/>
    <m/>
    <m/>
    <m/>
    <m/>
    <m/>
    <n v="173.13"/>
    <m/>
    <m/>
    <m/>
    <m/>
    <n v="49.32"/>
    <n v="263"/>
    <m/>
    <n v="13"/>
    <n v="373.88"/>
    <n v="173.13"/>
    <n v="547.01"/>
    <n v="325.32"/>
    <n v="872.33"/>
  </r>
  <r>
    <n v="25"/>
    <n v="104"/>
    <s v="Robertson Cr"/>
    <s v="OPS"/>
    <s v="124"/>
    <s v="Chinook"/>
    <s v="3"/>
    <x v="0"/>
    <x v="3"/>
    <n v="104"/>
    <x v="0"/>
    <s v="CK-31"/>
    <s v="WEST VANCOUVER ISLAND-SOUTH_FA_0.x"/>
    <s v="M"/>
    <s v="H"/>
    <n v="104"/>
    <s v="Robertson Creek H"/>
    <n v="104"/>
    <s v="Robertson Cr"/>
    <s v="SWVI"/>
    <s v="S"/>
    <x v="1"/>
    <s v="185260"/>
    <n v="0"/>
    <s v="185260"/>
    <n v="2006"/>
    <s v="20060519"/>
    <s v="20060528"/>
    <n v="70"/>
    <n v="4.46"/>
    <s v="SEE 185257-59 &amp; 185948-51."/>
    <s v="CWT"/>
    <s v="P"/>
    <s v="Y"/>
    <s v="Y"/>
    <s v="Y"/>
    <s v="Y"/>
    <n v="5.0090000000000004E-3"/>
    <x v="0"/>
    <n v="25027"/>
    <n v="1216601"/>
    <x v="4"/>
    <n v="2295"/>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33"/>
    <n v="511.41"/>
    <n v="13.27"/>
    <m/>
    <n v="0"/>
    <n v="0"/>
    <n v="0"/>
    <n v="556.01"/>
    <n v="556.01"/>
  </r>
  <r>
    <n v="25"/>
    <n v="104"/>
    <s v="Robertson Cr"/>
    <s v="OPS"/>
    <s v="124"/>
    <s v="Chinook"/>
    <s v="3"/>
    <x v="0"/>
    <x v="3"/>
    <n v="104"/>
    <x v="0"/>
    <s v="CK-31"/>
    <s v="WEST VANCOUVER ISLAND-SOUTH_FA_0.x"/>
    <s v="M"/>
    <s v="H"/>
    <n v="104"/>
    <s v="Robertson Creek H"/>
    <n v="104"/>
    <s v="Robertson Cr"/>
    <s v="SWVI"/>
    <s v="S"/>
    <x v="1"/>
    <s v="185260"/>
    <n v="0"/>
    <s v="185260"/>
    <n v="2006"/>
    <s v="20060519"/>
    <s v="20060528"/>
    <n v="70"/>
    <n v="4.46"/>
    <s v="SEE 185257-59 &amp; 185948-51."/>
    <s v="CWT"/>
    <s v="P"/>
    <s v="Y"/>
    <s v="Y"/>
    <s v="Y"/>
    <s v="Y"/>
    <n v="5.0090000000000004E-3"/>
    <x v="0"/>
    <n v="25027"/>
    <n v="1216601"/>
    <x v="0"/>
    <n v="2295"/>
    <x v="8"/>
    <m/>
    <m/>
    <m/>
    <m/>
    <m/>
    <m/>
    <m/>
    <m/>
    <m/>
    <m/>
    <m/>
    <m/>
    <m/>
    <m/>
    <m/>
    <m/>
    <m/>
    <m/>
    <m/>
    <m/>
    <m/>
    <m/>
    <m/>
    <m/>
    <m/>
    <m/>
    <m/>
    <m/>
    <m/>
    <m/>
    <m/>
    <m/>
    <m/>
    <m/>
    <m/>
    <m/>
    <m/>
    <m/>
    <m/>
    <m/>
    <m/>
    <m/>
    <m/>
    <m/>
    <m/>
    <m/>
    <m/>
    <m/>
    <m/>
    <m/>
    <m/>
    <m/>
    <m/>
    <m/>
    <m/>
    <m/>
    <m/>
    <m/>
    <m/>
    <m/>
    <m/>
    <m/>
    <m/>
    <m/>
    <m/>
    <m/>
    <m/>
    <m/>
    <m/>
    <m/>
    <m/>
    <m/>
    <m/>
    <m/>
    <m/>
    <n v="563.41"/>
    <m/>
    <m/>
    <m/>
    <m/>
    <m/>
    <n v="289.72000000000003"/>
    <m/>
    <m/>
    <m/>
    <m/>
    <n v="181.81"/>
    <n v="289.72000000000003"/>
    <m/>
    <m/>
    <n v="332.02"/>
    <m/>
    <m/>
    <m/>
    <m/>
    <m/>
    <m/>
    <m/>
    <m/>
    <m/>
    <m/>
    <m/>
    <m/>
    <m/>
    <m/>
    <m/>
    <m/>
    <m/>
    <m/>
    <m/>
    <m/>
    <m/>
    <m/>
    <m/>
    <m/>
    <m/>
    <m/>
    <m/>
    <m/>
    <m/>
    <m/>
    <m/>
    <m/>
    <m/>
    <m/>
    <m/>
    <m/>
    <m/>
    <m/>
    <m/>
    <m/>
    <m/>
    <m/>
    <m/>
    <m/>
    <m/>
    <m/>
    <m/>
    <m/>
    <m/>
    <m/>
    <m/>
    <m/>
    <m/>
    <m/>
    <m/>
    <m/>
    <m/>
    <m/>
    <m/>
    <m/>
    <m/>
    <m/>
    <m/>
    <m/>
    <m/>
    <m/>
    <m/>
    <m/>
    <n v="529.86"/>
    <m/>
    <m/>
    <m/>
    <m/>
    <n v="494.42"/>
    <n v="318.55"/>
    <n v="863.84"/>
    <m/>
    <n v="1656.68"/>
    <n v="529.86"/>
    <n v="2186.54"/>
    <n v="1676.81"/>
    <n v="3863.3500000000004"/>
  </r>
  <r>
    <n v="25"/>
    <n v="104"/>
    <s v="Robertson Cr"/>
    <s v="OPS"/>
    <s v="124"/>
    <s v="Chinook"/>
    <s v="3"/>
    <x v="0"/>
    <x v="3"/>
    <n v="104"/>
    <x v="0"/>
    <s v="CK-31"/>
    <s v="WEST VANCOUVER ISLAND-SOUTH_FA_0.x"/>
    <s v="M"/>
    <s v="H"/>
    <n v="104"/>
    <s v="Robertson Creek H"/>
    <n v="104"/>
    <s v="Robertson Cr"/>
    <s v="SWVI"/>
    <s v="S"/>
    <x v="1"/>
    <s v="185260"/>
    <n v="0"/>
    <s v="185260"/>
    <n v="2006"/>
    <s v="20060519"/>
    <s v="20060528"/>
    <n v="70"/>
    <n v="4.46"/>
    <s v="SEE 185257-59 &amp; 185948-51."/>
    <s v="CWT"/>
    <s v="P"/>
    <s v="Y"/>
    <s v="Y"/>
    <s v="Y"/>
    <s v="Y"/>
    <n v="5.0090000000000004E-3"/>
    <x v="0"/>
    <n v="25027"/>
    <n v="1216601"/>
    <x v="1"/>
    <n v="2295"/>
    <x v="9"/>
    <m/>
    <m/>
    <m/>
    <m/>
    <m/>
    <m/>
    <m/>
    <m/>
    <m/>
    <m/>
    <m/>
    <m/>
    <m/>
    <m/>
    <m/>
    <n v="862.35"/>
    <n v="150.21"/>
    <m/>
    <m/>
    <m/>
    <m/>
    <m/>
    <m/>
    <m/>
    <m/>
    <m/>
    <m/>
    <m/>
    <m/>
    <m/>
    <m/>
    <m/>
    <m/>
    <m/>
    <m/>
    <m/>
    <m/>
    <m/>
    <m/>
    <m/>
    <m/>
    <m/>
    <m/>
    <m/>
    <m/>
    <m/>
    <m/>
    <m/>
    <m/>
    <m/>
    <m/>
    <m/>
    <m/>
    <m/>
    <m/>
    <m/>
    <m/>
    <m/>
    <m/>
    <m/>
    <m/>
    <m/>
    <m/>
    <m/>
    <m/>
    <m/>
    <m/>
    <m/>
    <m/>
    <m/>
    <m/>
    <n v="174.03"/>
    <m/>
    <m/>
    <m/>
    <n v="478.34"/>
    <m/>
    <m/>
    <m/>
    <m/>
    <m/>
    <n v="420.49"/>
    <m/>
    <m/>
    <m/>
    <m/>
    <n v="106.46"/>
    <n v="2101.96"/>
    <m/>
    <m/>
    <n v="414.66"/>
    <m/>
    <m/>
    <m/>
    <m/>
    <m/>
    <m/>
    <m/>
    <m/>
    <m/>
    <m/>
    <m/>
    <m/>
    <m/>
    <m/>
    <m/>
    <m/>
    <m/>
    <m/>
    <m/>
    <m/>
    <m/>
    <m/>
    <m/>
    <m/>
    <m/>
    <m/>
    <m/>
    <m/>
    <m/>
    <m/>
    <m/>
    <m/>
    <m/>
    <m/>
    <m/>
    <m/>
    <m/>
    <m/>
    <m/>
    <m/>
    <m/>
    <m/>
    <m/>
    <m/>
    <m/>
    <m/>
    <m/>
    <m/>
    <m/>
    <m/>
    <m/>
    <m/>
    <m/>
    <m/>
    <m/>
    <m/>
    <m/>
    <m/>
    <m/>
    <m/>
    <m/>
    <m/>
    <m/>
    <m/>
    <m/>
    <m/>
    <m/>
    <m/>
    <n v="1685.36"/>
    <m/>
    <m/>
    <m/>
    <m/>
    <n v="464.41"/>
    <n v="2997.49"/>
    <n v="65.09"/>
    <m/>
    <n v="4708.5"/>
    <n v="1685.36"/>
    <n v="6393.86"/>
    <n v="3526.99"/>
    <n v="9920.85"/>
  </r>
  <r>
    <n v="25"/>
    <n v="104"/>
    <s v="Robertson Cr"/>
    <s v="OPS"/>
    <s v="124"/>
    <s v="Chinook"/>
    <s v="3"/>
    <x v="0"/>
    <x v="3"/>
    <n v="104"/>
    <x v="0"/>
    <s v="CK-31"/>
    <s v="WEST VANCOUVER ISLAND-SOUTH_FA_0.x"/>
    <s v="M"/>
    <s v="H"/>
    <n v="104"/>
    <s v="Robertson Creek H"/>
    <n v="104"/>
    <s v="Robertson Cr"/>
    <s v="SWVI"/>
    <s v="S"/>
    <x v="1"/>
    <s v="185260"/>
    <n v="0"/>
    <s v="185260"/>
    <n v="2006"/>
    <s v="20060519"/>
    <s v="20060528"/>
    <n v="70"/>
    <n v="4.46"/>
    <s v="SEE 185257-59 &amp; 185948-51."/>
    <s v="CWT"/>
    <s v="P"/>
    <s v="Y"/>
    <s v="Y"/>
    <s v="Y"/>
    <s v="Y"/>
    <n v="5.0090000000000004E-3"/>
    <x v="0"/>
    <n v="25027"/>
    <n v="1216601"/>
    <x v="2"/>
    <n v="2295"/>
    <x v="10"/>
    <m/>
    <m/>
    <m/>
    <m/>
    <m/>
    <m/>
    <m/>
    <m/>
    <m/>
    <m/>
    <m/>
    <m/>
    <m/>
    <m/>
    <m/>
    <n v="122.99"/>
    <n v="134.65"/>
    <m/>
    <m/>
    <m/>
    <m/>
    <m/>
    <m/>
    <m/>
    <m/>
    <m/>
    <m/>
    <m/>
    <m/>
    <m/>
    <m/>
    <m/>
    <m/>
    <m/>
    <m/>
    <m/>
    <m/>
    <m/>
    <m/>
    <m/>
    <m/>
    <n v="148.75"/>
    <m/>
    <m/>
    <m/>
    <m/>
    <m/>
    <m/>
    <m/>
    <m/>
    <m/>
    <m/>
    <m/>
    <m/>
    <m/>
    <m/>
    <m/>
    <m/>
    <m/>
    <m/>
    <m/>
    <m/>
    <m/>
    <m/>
    <m/>
    <m/>
    <m/>
    <m/>
    <m/>
    <m/>
    <m/>
    <m/>
    <m/>
    <m/>
    <m/>
    <m/>
    <m/>
    <m/>
    <m/>
    <m/>
    <m/>
    <m/>
    <m/>
    <m/>
    <m/>
    <m/>
    <m/>
    <m/>
    <m/>
    <m/>
    <m/>
    <m/>
    <m/>
    <m/>
    <m/>
    <m/>
    <m/>
    <m/>
    <m/>
    <m/>
    <m/>
    <m/>
    <m/>
    <m/>
    <m/>
    <m/>
    <m/>
    <m/>
    <m/>
    <m/>
    <m/>
    <m/>
    <m/>
    <m/>
    <m/>
    <m/>
    <m/>
    <m/>
    <m/>
    <m/>
    <m/>
    <m/>
    <m/>
    <m/>
    <m/>
    <m/>
    <m/>
    <m/>
    <m/>
    <m/>
    <m/>
    <m/>
    <m/>
    <m/>
    <m/>
    <m/>
    <m/>
    <m/>
    <m/>
    <m/>
    <m/>
    <m/>
    <m/>
    <m/>
    <m/>
    <m/>
    <m/>
    <m/>
    <m/>
    <m/>
    <m/>
    <m/>
    <m/>
    <m/>
    <m/>
    <m/>
    <m/>
    <m/>
    <m/>
    <n v="0"/>
    <m/>
    <m/>
    <m/>
    <m/>
    <m/>
    <n v="259.2"/>
    <m/>
    <n v="6.41"/>
    <n v="406.39"/>
    <n v="0"/>
    <n v="406.39"/>
    <n v="265.61"/>
    <n v="671.99999999999989"/>
  </r>
  <r>
    <n v="25"/>
    <n v="104"/>
    <s v="Robertson Cr"/>
    <s v="OPS"/>
    <s v="124"/>
    <s v="Chinook"/>
    <s v="3"/>
    <x v="0"/>
    <x v="3"/>
    <n v="104"/>
    <x v="0"/>
    <s v="CK-31"/>
    <s v="WEST VANCOUVER ISLAND-SOUTH_FA_0.x"/>
    <s v="M"/>
    <s v="H"/>
    <n v="104"/>
    <s v="Robertson Creek H"/>
    <n v="104"/>
    <s v="Robertson Cr"/>
    <s v="SWVI"/>
    <s v="S"/>
    <x v="1"/>
    <s v="185948"/>
    <n v="0"/>
    <s v="185948"/>
    <n v="2006"/>
    <s v="20060525"/>
    <s v="20060529"/>
    <n v="78"/>
    <n v="5.4"/>
    <s v="SEE 185257-60 &amp; 185949-51."/>
    <s v="CWT"/>
    <s v="P"/>
    <s v="Y"/>
    <s v="Y"/>
    <s v="Y"/>
    <s v="Y"/>
    <m/>
    <x v="0"/>
    <n v="25323"/>
    <n v="1004432"/>
    <x v="4"/>
    <n v="2294"/>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8.35"/>
    <n v="834.58"/>
    <n v="16.25"/>
    <m/>
    <n v="0"/>
    <n v="0"/>
    <n v="0"/>
    <n v="889.18"/>
    <n v="889.18000000000006"/>
  </r>
  <r>
    <n v="25"/>
    <n v="104"/>
    <s v="Robertson Cr"/>
    <s v="OPS"/>
    <s v="124"/>
    <s v="Chinook"/>
    <s v="3"/>
    <x v="0"/>
    <x v="3"/>
    <n v="104"/>
    <x v="0"/>
    <s v="CK-31"/>
    <s v="WEST VANCOUVER ISLAND-SOUTH_FA_0.x"/>
    <s v="M"/>
    <s v="H"/>
    <n v="104"/>
    <s v="Robertson Creek H"/>
    <n v="104"/>
    <s v="Robertson Cr"/>
    <s v="SWVI"/>
    <s v="S"/>
    <x v="1"/>
    <s v="185948"/>
    <n v="0"/>
    <s v="185948"/>
    <n v="2006"/>
    <s v="20060525"/>
    <s v="20060529"/>
    <n v="78"/>
    <n v="5.4"/>
    <s v="SEE 185257-60 &amp; 185949-51."/>
    <s v="CWT"/>
    <s v="P"/>
    <s v="Y"/>
    <s v="Y"/>
    <s v="Y"/>
    <s v="Y"/>
    <m/>
    <x v="0"/>
    <n v="25323"/>
    <n v="1004432"/>
    <x v="0"/>
    <n v="2294"/>
    <x v="8"/>
    <m/>
    <m/>
    <m/>
    <m/>
    <m/>
    <m/>
    <m/>
    <m/>
    <m/>
    <m/>
    <m/>
    <m/>
    <m/>
    <m/>
    <m/>
    <m/>
    <n v="240.77"/>
    <m/>
    <m/>
    <m/>
    <m/>
    <m/>
    <m/>
    <m/>
    <m/>
    <m/>
    <m/>
    <m/>
    <m/>
    <m/>
    <m/>
    <m/>
    <m/>
    <m/>
    <m/>
    <m/>
    <m/>
    <m/>
    <m/>
    <n v="236.4"/>
    <m/>
    <m/>
    <m/>
    <m/>
    <m/>
    <m/>
    <m/>
    <m/>
    <m/>
    <m/>
    <m/>
    <m/>
    <m/>
    <m/>
    <m/>
    <m/>
    <m/>
    <m/>
    <m/>
    <m/>
    <m/>
    <m/>
    <m/>
    <m/>
    <m/>
    <m/>
    <m/>
    <m/>
    <m/>
    <m/>
    <m/>
    <m/>
    <m/>
    <m/>
    <m/>
    <m/>
    <m/>
    <m/>
    <m/>
    <m/>
    <m/>
    <n v="236.4"/>
    <m/>
    <m/>
    <m/>
    <m/>
    <n v="296.7"/>
    <m/>
    <m/>
    <m/>
    <n v="733.39"/>
    <m/>
    <m/>
    <m/>
    <m/>
    <m/>
    <m/>
    <m/>
    <m/>
    <m/>
    <m/>
    <m/>
    <m/>
    <m/>
    <m/>
    <m/>
    <m/>
    <m/>
    <m/>
    <m/>
    <m/>
    <m/>
    <m/>
    <m/>
    <m/>
    <m/>
    <m/>
    <m/>
    <m/>
    <m/>
    <m/>
    <m/>
    <m/>
    <m/>
    <m/>
    <m/>
    <m/>
    <m/>
    <m/>
    <m/>
    <m/>
    <m/>
    <m/>
    <m/>
    <m/>
    <m/>
    <m/>
    <m/>
    <m/>
    <m/>
    <m/>
    <m/>
    <m/>
    <m/>
    <m/>
    <m/>
    <m/>
    <m/>
    <m/>
    <m/>
    <m/>
    <m/>
    <m/>
    <m/>
    <m/>
    <m/>
    <m/>
    <m/>
    <m/>
    <n v="66.64"/>
    <m/>
    <m/>
    <m/>
    <m/>
    <n v="230.8"/>
    <n v="779.76"/>
    <n v="645.98"/>
    <m/>
    <n v="1743.66"/>
    <n v="66.64"/>
    <n v="1810.3"/>
    <n v="1656.54"/>
    <n v="3466.84"/>
  </r>
  <r>
    <n v="25"/>
    <n v="104"/>
    <s v="Robertson Cr"/>
    <s v="OPS"/>
    <s v="124"/>
    <s v="Chinook"/>
    <s v="3"/>
    <x v="0"/>
    <x v="3"/>
    <n v="104"/>
    <x v="0"/>
    <s v="CK-31"/>
    <s v="WEST VANCOUVER ISLAND-SOUTH_FA_0.x"/>
    <s v="M"/>
    <s v="H"/>
    <n v="104"/>
    <s v="Robertson Creek H"/>
    <n v="104"/>
    <s v="Robertson Cr"/>
    <s v="SWVI"/>
    <s v="S"/>
    <x v="1"/>
    <s v="185948"/>
    <n v="0"/>
    <s v="185948"/>
    <n v="2006"/>
    <s v="20060525"/>
    <s v="20060529"/>
    <n v="78"/>
    <n v="5.4"/>
    <s v="SEE 185257-60 &amp; 185949-51."/>
    <s v="CWT"/>
    <s v="P"/>
    <s v="Y"/>
    <s v="Y"/>
    <s v="Y"/>
    <s v="Y"/>
    <m/>
    <x v="0"/>
    <n v="25323"/>
    <n v="1004432"/>
    <x v="1"/>
    <n v="2294"/>
    <x v="9"/>
    <m/>
    <m/>
    <m/>
    <m/>
    <m/>
    <m/>
    <m/>
    <m/>
    <m/>
    <m/>
    <m/>
    <m/>
    <m/>
    <m/>
    <m/>
    <n v="280.82"/>
    <n v="122.56"/>
    <m/>
    <m/>
    <m/>
    <m/>
    <m/>
    <m/>
    <m/>
    <m/>
    <m/>
    <m/>
    <m/>
    <m/>
    <n v="284.79000000000002"/>
    <m/>
    <m/>
    <m/>
    <m/>
    <m/>
    <m/>
    <m/>
    <m/>
    <m/>
    <m/>
    <m/>
    <m/>
    <m/>
    <m/>
    <m/>
    <m/>
    <n v="299.87"/>
    <m/>
    <m/>
    <m/>
    <m/>
    <m/>
    <m/>
    <m/>
    <m/>
    <m/>
    <m/>
    <m/>
    <m/>
    <m/>
    <m/>
    <m/>
    <m/>
    <m/>
    <m/>
    <m/>
    <m/>
    <m/>
    <m/>
    <m/>
    <m/>
    <m/>
    <m/>
    <m/>
    <m/>
    <m/>
    <m/>
    <m/>
    <m/>
    <m/>
    <m/>
    <m/>
    <m/>
    <m/>
    <m/>
    <m/>
    <n v="86.87"/>
    <n v="343.1"/>
    <m/>
    <m/>
    <n v="99.96"/>
    <m/>
    <m/>
    <m/>
    <m/>
    <m/>
    <m/>
    <m/>
    <m/>
    <m/>
    <m/>
    <m/>
    <m/>
    <m/>
    <m/>
    <m/>
    <m/>
    <m/>
    <m/>
    <m/>
    <m/>
    <m/>
    <m/>
    <m/>
    <m/>
    <m/>
    <m/>
    <m/>
    <m/>
    <m/>
    <m/>
    <m/>
    <m/>
    <m/>
    <m/>
    <m/>
    <m/>
    <m/>
    <m/>
    <m/>
    <m/>
    <m/>
    <m/>
    <m/>
    <m/>
    <m/>
    <m/>
    <m/>
    <m/>
    <m/>
    <m/>
    <m/>
    <m/>
    <m/>
    <m/>
    <m/>
    <m/>
    <m/>
    <n v="937.28"/>
    <m/>
    <m/>
    <m/>
    <m/>
    <m/>
    <m/>
    <m/>
    <m/>
    <m/>
    <m/>
    <n v="738.14"/>
    <m/>
    <m/>
    <m/>
    <m/>
    <n v="526.12"/>
    <m/>
    <n v="63.73"/>
    <m/>
    <n v="2455.25"/>
    <n v="738.14"/>
    <n v="3193.39"/>
    <n v="589.85"/>
    <n v="3783.24"/>
  </r>
  <r>
    <n v="25"/>
    <n v="104"/>
    <s v="Robertson Cr"/>
    <s v="OPS"/>
    <s v="124"/>
    <s v="Chinook"/>
    <s v="3"/>
    <x v="0"/>
    <x v="3"/>
    <n v="104"/>
    <x v="0"/>
    <s v="CK-31"/>
    <s v="WEST VANCOUVER ISLAND-SOUTH_FA_0.x"/>
    <s v="M"/>
    <s v="H"/>
    <n v="104"/>
    <s v="Robertson Creek H"/>
    <n v="104"/>
    <s v="Robertson Cr"/>
    <s v="SWVI"/>
    <s v="S"/>
    <x v="1"/>
    <s v="185948"/>
    <n v="0"/>
    <s v="185948"/>
    <n v="2006"/>
    <s v="20060525"/>
    <s v="20060529"/>
    <n v="78"/>
    <n v="5.4"/>
    <s v="SEE 185257-60 &amp; 185949-51."/>
    <s v="CWT"/>
    <s v="P"/>
    <s v="Y"/>
    <s v="Y"/>
    <s v="Y"/>
    <s v="Y"/>
    <m/>
    <x v="0"/>
    <n v="25323"/>
    <n v="1004432"/>
    <x v="2"/>
    <n v="2294"/>
    <x v="10"/>
    <m/>
    <m/>
    <m/>
    <m/>
    <m/>
    <m/>
    <m/>
    <m/>
    <m/>
    <m/>
    <m/>
    <m/>
    <m/>
    <m/>
    <m/>
    <m/>
    <m/>
    <m/>
    <m/>
    <m/>
    <m/>
    <m/>
    <m/>
    <m/>
    <m/>
    <m/>
    <m/>
    <m/>
    <m/>
    <m/>
    <m/>
    <m/>
    <m/>
    <m/>
    <m/>
    <m/>
    <m/>
    <m/>
    <m/>
    <m/>
    <m/>
    <m/>
    <m/>
    <m/>
    <m/>
    <m/>
    <m/>
    <m/>
    <m/>
    <m/>
    <m/>
    <m/>
    <m/>
    <m/>
    <m/>
    <m/>
    <m/>
    <m/>
    <m/>
    <m/>
    <m/>
    <m/>
    <m/>
    <m/>
    <m/>
    <m/>
    <m/>
    <m/>
    <m/>
    <m/>
    <m/>
    <m/>
    <n v="0"/>
    <m/>
    <m/>
    <m/>
    <m/>
    <m/>
    <m/>
    <m/>
    <m/>
    <m/>
    <m/>
    <m/>
    <m/>
    <m/>
    <m/>
    <m/>
    <m/>
    <m/>
    <m/>
    <m/>
    <m/>
    <m/>
    <m/>
    <m/>
    <m/>
    <m/>
    <m/>
    <m/>
    <m/>
    <m/>
    <m/>
    <m/>
    <m/>
    <m/>
    <m/>
    <m/>
    <m/>
    <m/>
    <m/>
    <m/>
    <m/>
    <m/>
    <m/>
    <m/>
    <m/>
    <m/>
    <m/>
    <m/>
    <m/>
    <m/>
    <m/>
    <m/>
    <m/>
    <m/>
    <m/>
    <m/>
    <m/>
    <m/>
    <m/>
    <m/>
    <m/>
    <m/>
    <m/>
    <m/>
    <m/>
    <m/>
    <m/>
    <m/>
    <m/>
    <m/>
    <m/>
    <m/>
    <m/>
    <m/>
    <m/>
    <m/>
    <m/>
    <m/>
    <m/>
    <m/>
    <m/>
    <m/>
    <m/>
    <m/>
    <m/>
    <m/>
    <m/>
    <n v="401.81"/>
    <m/>
    <m/>
    <m/>
    <m/>
    <n v="79.33"/>
    <n v="211.5"/>
    <m/>
    <n v="15.69"/>
    <n v="0"/>
    <n v="401.81"/>
    <n v="401.81"/>
    <n v="306.52"/>
    <n v="708.33"/>
  </r>
  <r>
    <n v="25"/>
    <n v="104"/>
    <s v="Robertson Cr"/>
    <s v="OPS"/>
    <s v="124"/>
    <s v="Chinook"/>
    <s v="3"/>
    <x v="0"/>
    <x v="3"/>
    <n v="104"/>
    <x v="0"/>
    <s v="CK-31"/>
    <s v="WEST VANCOUVER ISLAND-SOUTH_FA_0.x"/>
    <s v="M"/>
    <s v="H"/>
    <n v="104"/>
    <s v="Robertson Creek H"/>
    <n v="104"/>
    <s v="Robertson Cr"/>
    <s v="SWVI"/>
    <s v="S"/>
    <x v="1"/>
    <s v="185949"/>
    <n v="0"/>
    <s v="185949"/>
    <n v="2006"/>
    <s v="20060525"/>
    <s v="20060529"/>
    <n v="0"/>
    <n v="5.4"/>
    <s v="SEE 185257-60, 185948 &amp; 185950-51."/>
    <s v="CWT"/>
    <s v="P"/>
    <s v="Y"/>
    <s v="Y"/>
    <s v="Y"/>
    <s v="Y"/>
    <n v="5.0159999999999996E-3"/>
    <x v="0"/>
    <n v="24991"/>
    <n v="25117"/>
    <x v="4"/>
    <n v="2293"/>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8"/>
    <m/>
    <m/>
    <m/>
    <m/>
    <n v="0.32"/>
    <m/>
    <n v="0.14000000000000001"/>
    <m/>
    <n v="0"/>
    <n v="0.38"/>
    <n v="0.38"/>
    <n v="0.46"/>
    <n v="0.84"/>
  </r>
  <r>
    <n v="25"/>
    <n v="104"/>
    <s v="Robertson Cr"/>
    <s v="OPS"/>
    <s v="124"/>
    <s v="Chinook"/>
    <s v="3"/>
    <x v="0"/>
    <x v="3"/>
    <n v="104"/>
    <x v="0"/>
    <s v="CK-31"/>
    <s v="WEST VANCOUVER ISLAND-SOUTH_FA_0.x"/>
    <s v="M"/>
    <s v="H"/>
    <n v="104"/>
    <s v="Robertson Creek H"/>
    <n v="104"/>
    <s v="Robertson Cr"/>
    <s v="SWVI"/>
    <s v="S"/>
    <x v="1"/>
    <s v="185949"/>
    <n v="0"/>
    <s v="185949"/>
    <n v="2006"/>
    <s v="20060525"/>
    <s v="20060529"/>
    <n v="0"/>
    <n v="5.4"/>
    <s v="SEE 185257-60, 185948 &amp; 185950-51."/>
    <s v="CWT"/>
    <s v="P"/>
    <s v="Y"/>
    <s v="Y"/>
    <s v="Y"/>
    <s v="Y"/>
    <n v="5.0159999999999996E-3"/>
    <x v="0"/>
    <n v="24991"/>
    <n v="25117"/>
    <x v="0"/>
    <n v="2293"/>
    <x v="8"/>
    <m/>
    <m/>
    <m/>
    <m/>
    <m/>
    <m/>
    <m/>
    <m/>
    <m/>
    <m/>
    <m/>
    <m/>
    <m/>
    <m/>
    <m/>
    <m/>
    <m/>
    <m/>
    <m/>
    <m/>
    <m/>
    <m/>
    <m/>
    <m/>
    <m/>
    <m/>
    <m/>
    <m/>
    <m/>
    <m/>
    <m/>
    <m/>
    <m/>
    <m/>
    <m/>
    <m/>
    <m/>
    <m/>
    <m/>
    <m/>
    <m/>
    <m/>
    <m/>
    <m/>
    <m/>
    <m/>
    <m/>
    <m/>
    <m/>
    <m/>
    <m/>
    <m/>
    <m/>
    <m/>
    <m/>
    <m/>
    <m/>
    <m/>
    <m/>
    <m/>
    <m/>
    <m/>
    <m/>
    <m/>
    <m/>
    <m/>
    <m/>
    <m/>
    <m/>
    <m/>
    <m/>
    <m/>
    <m/>
    <m/>
    <m/>
    <m/>
    <m/>
    <m/>
    <m/>
    <m/>
    <m/>
    <n v="5.99"/>
    <m/>
    <m/>
    <m/>
    <m/>
    <m/>
    <n v="5.99"/>
    <m/>
    <m/>
    <n v="3.18"/>
    <m/>
    <m/>
    <m/>
    <m/>
    <m/>
    <m/>
    <m/>
    <m/>
    <m/>
    <m/>
    <m/>
    <m/>
    <m/>
    <m/>
    <m/>
    <m/>
    <m/>
    <m/>
    <m/>
    <m/>
    <m/>
    <m/>
    <m/>
    <m/>
    <m/>
    <m/>
    <m/>
    <m/>
    <m/>
    <m/>
    <m/>
    <m/>
    <m/>
    <m/>
    <m/>
    <m/>
    <m/>
    <m/>
    <m/>
    <m/>
    <m/>
    <m/>
    <m/>
    <m/>
    <m/>
    <m/>
    <m/>
    <m/>
    <m/>
    <m/>
    <m/>
    <m/>
    <m/>
    <m/>
    <m/>
    <m/>
    <m/>
    <m/>
    <m/>
    <m/>
    <m/>
    <m/>
    <m/>
    <m/>
    <m/>
    <m/>
    <m/>
    <m/>
    <n v="2.5299999999999998"/>
    <m/>
    <m/>
    <m/>
    <m/>
    <n v="7.24"/>
    <n v="16.690000000000001"/>
    <n v="14.88"/>
    <m/>
    <n v="15.16"/>
    <n v="2.5299999999999998"/>
    <n v="17.690000000000001"/>
    <n v="38.81"/>
    <n v="56.500000000000007"/>
  </r>
  <r>
    <n v="25"/>
    <n v="104"/>
    <s v="Robertson Cr"/>
    <s v="OPS"/>
    <s v="124"/>
    <s v="Chinook"/>
    <s v="3"/>
    <x v="0"/>
    <x v="3"/>
    <n v="104"/>
    <x v="0"/>
    <s v="CK-31"/>
    <s v="WEST VANCOUVER ISLAND-SOUTH_FA_0.x"/>
    <s v="M"/>
    <s v="H"/>
    <n v="104"/>
    <s v="Robertson Creek H"/>
    <n v="104"/>
    <s v="Robertson Cr"/>
    <s v="SWVI"/>
    <s v="S"/>
    <x v="1"/>
    <s v="185949"/>
    <n v="0"/>
    <s v="185949"/>
    <n v="2006"/>
    <s v="20060525"/>
    <s v="20060529"/>
    <n v="0"/>
    <n v="5.4"/>
    <s v="SEE 185257-60, 185948 &amp; 185950-51."/>
    <s v="CWT"/>
    <s v="P"/>
    <s v="Y"/>
    <s v="Y"/>
    <s v="Y"/>
    <s v="Y"/>
    <n v="5.0159999999999996E-3"/>
    <x v="0"/>
    <n v="24991"/>
    <n v="25117"/>
    <x v="1"/>
    <n v="2293"/>
    <x v="9"/>
    <m/>
    <m/>
    <m/>
    <m/>
    <m/>
    <m/>
    <m/>
    <m/>
    <m/>
    <m/>
    <m/>
    <m/>
    <m/>
    <m/>
    <m/>
    <n v="3.56"/>
    <n v="3.11"/>
    <m/>
    <m/>
    <m/>
    <m/>
    <m/>
    <m/>
    <m/>
    <m/>
    <m/>
    <m/>
    <m/>
    <m/>
    <n v="7.22"/>
    <m/>
    <m/>
    <m/>
    <m/>
    <m/>
    <m/>
    <m/>
    <m/>
    <m/>
    <m/>
    <m/>
    <m/>
    <m/>
    <m/>
    <m/>
    <m/>
    <m/>
    <m/>
    <m/>
    <m/>
    <m/>
    <m/>
    <m/>
    <m/>
    <m/>
    <m/>
    <m/>
    <m/>
    <m/>
    <m/>
    <m/>
    <m/>
    <m/>
    <m/>
    <m/>
    <m/>
    <m/>
    <m/>
    <m/>
    <m/>
    <m/>
    <m/>
    <m/>
    <m/>
    <m/>
    <m/>
    <m/>
    <m/>
    <m/>
    <m/>
    <m/>
    <m/>
    <m/>
    <m/>
    <m/>
    <m/>
    <n v="6.6"/>
    <m/>
    <m/>
    <m/>
    <n v="7.59"/>
    <m/>
    <m/>
    <m/>
    <m/>
    <m/>
    <m/>
    <m/>
    <m/>
    <m/>
    <m/>
    <m/>
    <m/>
    <m/>
    <m/>
    <m/>
    <m/>
    <m/>
    <m/>
    <m/>
    <m/>
    <m/>
    <n v="7.6"/>
    <m/>
    <m/>
    <m/>
    <m/>
    <m/>
    <m/>
    <m/>
    <m/>
    <m/>
    <m/>
    <m/>
    <m/>
    <m/>
    <m/>
    <m/>
    <m/>
    <m/>
    <m/>
    <m/>
    <m/>
    <m/>
    <m/>
    <m/>
    <m/>
    <m/>
    <n v="23.75"/>
    <m/>
    <m/>
    <m/>
    <m/>
    <m/>
    <m/>
    <m/>
    <m/>
    <m/>
    <m/>
    <m/>
    <m/>
    <m/>
    <m/>
    <m/>
    <m/>
    <m/>
    <m/>
    <m/>
    <m/>
    <n v="26.69"/>
    <m/>
    <m/>
    <m/>
    <m/>
    <n v="8.17"/>
    <n v="26.71"/>
    <n v="0.81"/>
    <m/>
    <n v="59.43"/>
    <n v="26.69"/>
    <n v="86.12"/>
    <n v="35.69"/>
    <n v="121.81"/>
  </r>
  <r>
    <n v="25"/>
    <n v="104"/>
    <s v="Robertson Cr"/>
    <s v="OPS"/>
    <s v="124"/>
    <s v="Chinook"/>
    <s v="3"/>
    <x v="0"/>
    <x v="3"/>
    <n v="104"/>
    <x v="0"/>
    <s v="CK-31"/>
    <s v="WEST VANCOUVER ISLAND-SOUTH_FA_0.x"/>
    <s v="M"/>
    <s v="H"/>
    <n v="104"/>
    <s v="Robertson Creek H"/>
    <n v="104"/>
    <s v="Robertson Cr"/>
    <s v="SWVI"/>
    <s v="S"/>
    <x v="1"/>
    <s v="185949"/>
    <n v="0"/>
    <s v="185949"/>
    <n v="2006"/>
    <s v="20060525"/>
    <s v="20060529"/>
    <n v="0"/>
    <n v="5.4"/>
    <s v="SEE 185257-60, 185948 &amp; 185950-51."/>
    <s v="CWT"/>
    <s v="P"/>
    <s v="Y"/>
    <s v="Y"/>
    <s v="Y"/>
    <s v="Y"/>
    <n v="5.0159999999999996E-3"/>
    <x v="0"/>
    <n v="24991"/>
    <n v="25117"/>
    <x v="2"/>
    <n v="2293"/>
    <x v="10"/>
    <m/>
    <m/>
    <m/>
    <m/>
    <m/>
    <m/>
    <m/>
    <m/>
    <m/>
    <m/>
    <m/>
    <m/>
    <m/>
    <m/>
    <m/>
    <n v="5.08"/>
    <m/>
    <m/>
    <m/>
    <m/>
    <m/>
    <m/>
    <m/>
    <m/>
    <m/>
    <m/>
    <m/>
    <m/>
    <m/>
    <m/>
    <m/>
    <m/>
    <m/>
    <m/>
    <m/>
    <m/>
    <m/>
    <m/>
    <m/>
    <m/>
    <m/>
    <m/>
    <m/>
    <m/>
    <m/>
    <m/>
    <m/>
    <m/>
    <m/>
    <m/>
    <m/>
    <m/>
    <m/>
    <m/>
    <m/>
    <m/>
    <m/>
    <m/>
    <m/>
    <m/>
    <m/>
    <m/>
    <m/>
    <m/>
    <m/>
    <m/>
    <m/>
    <m/>
    <m/>
    <m/>
    <m/>
    <m/>
    <n v="2.78"/>
    <m/>
    <m/>
    <m/>
    <m/>
    <m/>
    <m/>
    <m/>
    <m/>
    <m/>
    <m/>
    <m/>
    <m/>
    <m/>
    <m/>
    <m/>
    <m/>
    <m/>
    <m/>
    <m/>
    <m/>
    <m/>
    <m/>
    <m/>
    <m/>
    <m/>
    <m/>
    <m/>
    <m/>
    <m/>
    <m/>
    <m/>
    <m/>
    <m/>
    <m/>
    <m/>
    <m/>
    <m/>
    <m/>
    <m/>
    <m/>
    <m/>
    <m/>
    <m/>
    <m/>
    <m/>
    <m/>
    <m/>
    <m/>
    <m/>
    <m/>
    <m/>
    <m/>
    <m/>
    <m/>
    <m/>
    <m/>
    <m/>
    <m/>
    <m/>
    <m/>
    <m/>
    <m/>
    <m/>
    <m/>
    <m/>
    <m/>
    <m/>
    <m/>
    <m/>
    <m/>
    <m/>
    <m/>
    <m/>
    <m/>
    <m/>
    <m/>
    <m/>
    <m/>
    <m/>
    <m/>
    <m/>
    <m/>
    <m/>
    <m/>
    <m/>
    <m/>
    <m/>
    <m/>
    <m/>
    <m/>
    <m/>
    <n v="3.02"/>
    <m/>
    <m/>
    <n v="0.39"/>
    <n v="7.86"/>
    <n v="0"/>
    <n v="7.86"/>
    <n v="3.41"/>
    <n v="11.27"/>
  </r>
  <r>
    <n v="25"/>
    <n v="104"/>
    <s v="Robertson Cr"/>
    <s v="OPS"/>
    <s v="124"/>
    <s v="Chinook"/>
    <s v="3"/>
    <x v="0"/>
    <x v="3"/>
    <n v="104"/>
    <x v="0"/>
    <s v="CK-31"/>
    <s v="WEST VANCOUVER ISLAND-SOUTH_FA_0.x"/>
    <s v="M"/>
    <s v="H"/>
    <n v="104"/>
    <s v="Robertson Creek H"/>
    <n v="104"/>
    <s v="Robertson Cr"/>
    <s v="SWVI"/>
    <s v="S"/>
    <x v="1"/>
    <s v="185950"/>
    <n v="0"/>
    <s v="185950"/>
    <n v="2006"/>
    <s v="20060525"/>
    <s v="20060529"/>
    <n v="75"/>
    <n v="4.93"/>
    <s v="SEE 185257-60, 185948-49 &amp; 185951."/>
    <s v="CWT"/>
    <s v="P"/>
    <s v="Y"/>
    <s v="Y"/>
    <s v="Y"/>
    <s v="Y"/>
    <m/>
    <x v="0"/>
    <n v="25228"/>
    <n v="1189365"/>
    <x v="4"/>
    <n v="2292"/>
    <x v="7"/>
    <m/>
    <m/>
    <m/>
    <m/>
    <m/>
    <m/>
    <m/>
    <m/>
    <m/>
    <m/>
    <m/>
    <m/>
    <m/>
    <m/>
    <m/>
    <m/>
    <m/>
    <m/>
    <m/>
    <m/>
    <m/>
    <m/>
    <m/>
    <m/>
    <m/>
    <m/>
    <m/>
    <m/>
    <m/>
    <m/>
    <m/>
    <m/>
    <m/>
    <m/>
    <m/>
    <m/>
    <m/>
    <m/>
    <m/>
    <m/>
    <m/>
    <m/>
    <m/>
    <m/>
    <m/>
    <m/>
    <m/>
    <m/>
    <m/>
    <m/>
    <m/>
    <m/>
    <m/>
    <m/>
    <m/>
    <m/>
    <m/>
    <m/>
    <m/>
    <m/>
    <m/>
    <m/>
    <m/>
    <m/>
    <m/>
    <m/>
    <m/>
    <m/>
    <m/>
    <m/>
    <m/>
    <m/>
    <m/>
    <m/>
    <m/>
    <m/>
    <m/>
    <m/>
    <m/>
    <m/>
    <m/>
    <m/>
    <m/>
    <m/>
    <m/>
    <m/>
    <n v="168.31"/>
    <m/>
    <m/>
    <m/>
    <n v="168.31"/>
    <m/>
    <m/>
    <m/>
    <m/>
    <m/>
    <m/>
    <m/>
    <m/>
    <m/>
    <m/>
    <m/>
    <m/>
    <m/>
    <m/>
    <m/>
    <m/>
    <m/>
    <m/>
    <m/>
    <m/>
    <m/>
    <m/>
    <m/>
    <m/>
    <m/>
    <m/>
    <m/>
    <m/>
    <m/>
    <m/>
    <m/>
    <m/>
    <m/>
    <m/>
    <m/>
    <m/>
    <m/>
    <m/>
    <m/>
    <m/>
    <m/>
    <m/>
    <m/>
    <m/>
    <m/>
    <m/>
    <m/>
    <m/>
    <m/>
    <m/>
    <m/>
    <m/>
    <m/>
    <m/>
    <m/>
    <m/>
    <m/>
    <m/>
    <m/>
    <m/>
    <m/>
    <m/>
    <m/>
    <m/>
    <m/>
    <m/>
    <m/>
    <m/>
    <m/>
    <m/>
    <m/>
    <m/>
    <m/>
    <n v="15.19"/>
    <m/>
    <n v="6.44"/>
    <m/>
    <n v="336.62"/>
    <n v="0"/>
    <n v="336.62"/>
    <n v="21.63"/>
    <n v="358.25"/>
  </r>
  <r>
    <n v="25"/>
    <n v="104"/>
    <s v="Robertson Cr"/>
    <s v="OPS"/>
    <s v="124"/>
    <s v="Chinook"/>
    <s v="3"/>
    <x v="0"/>
    <x v="3"/>
    <n v="104"/>
    <x v="0"/>
    <s v="CK-31"/>
    <s v="WEST VANCOUVER ISLAND-SOUTH_FA_0.x"/>
    <s v="M"/>
    <s v="H"/>
    <n v="104"/>
    <s v="Robertson Creek H"/>
    <n v="104"/>
    <s v="Robertson Cr"/>
    <s v="SWVI"/>
    <s v="S"/>
    <x v="1"/>
    <s v="185950"/>
    <n v="0"/>
    <s v="185950"/>
    <n v="2006"/>
    <s v="20060525"/>
    <s v="20060529"/>
    <n v="75"/>
    <n v="4.93"/>
    <s v="SEE 185257-60, 185948-49 &amp; 185951."/>
    <s v="CWT"/>
    <s v="P"/>
    <s v="Y"/>
    <s v="Y"/>
    <s v="Y"/>
    <s v="Y"/>
    <m/>
    <x v="0"/>
    <n v="25228"/>
    <n v="1189365"/>
    <x v="0"/>
    <n v="2292"/>
    <x v="8"/>
    <m/>
    <m/>
    <m/>
    <m/>
    <m/>
    <m/>
    <m/>
    <m/>
    <m/>
    <m/>
    <m/>
    <m/>
    <m/>
    <m/>
    <m/>
    <m/>
    <m/>
    <m/>
    <m/>
    <m/>
    <m/>
    <m/>
    <m/>
    <m/>
    <m/>
    <m/>
    <m/>
    <m/>
    <m/>
    <m/>
    <m/>
    <m/>
    <m/>
    <m/>
    <m/>
    <m/>
    <m/>
    <m/>
    <m/>
    <m/>
    <m/>
    <m/>
    <m/>
    <m/>
    <m/>
    <m/>
    <m/>
    <m/>
    <m/>
    <m/>
    <m/>
    <m/>
    <m/>
    <m/>
    <m/>
    <m/>
    <m/>
    <m/>
    <m/>
    <m/>
    <m/>
    <m/>
    <m/>
    <m/>
    <m/>
    <m/>
    <m/>
    <m/>
    <m/>
    <m/>
    <m/>
    <m/>
    <m/>
    <m/>
    <m/>
    <m/>
    <m/>
    <m/>
    <m/>
    <m/>
    <m/>
    <m/>
    <m/>
    <m/>
    <m/>
    <m/>
    <n v="528.96"/>
    <n v="280.98"/>
    <m/>
    <m/>
    <n v="297.95999999999998"/>
    <m/>
    <m/>
    <m/>
    <m/>
    <m/>
    <m/>
    <m/>
    <m/>
    <m/>
    <m/>
    <m/>
    <m/>
    <m/>
    <m/>
    <m/>
    <m/>
    <m/>
    <m/>
    <m/>
    <m/>
    <m/>
    <m/>
    <m/>
    <m/>
    <m/>
    <m/>
    <m/>
    <m/>
    <m/>
    <m/>
    <m/>
    <m/>
    <m/>
    <m/>
    <m/>
    <m/>
    <m/>
    <m/>
    <m/>
    <m/>
    <m/>
    <m/>
    <m/>
    <m/>
    <m/>
    <m/>
    <m/>
    <m/>
    <m/>
    <m/>
    <m/>
    <m/>
    <m/>
    <m/>
    <m/>
    <m/>
    <m/>
    <m/>
    <m/>
    <m/>
    <m/>
    <m/>
    <m/>
    <m/>
    <m/>
    <m/>
    <m/>
    <m/>
    <n v="694.44"/>
    <m/>
    <m/>
    <m/>
    <m/>
    <n v="257.04000000000002"/>
    <n v="1853.61"/>
    <n v="593.34"/>
    <m/>
    <n v="1107.9000000000001"/>
    <n v="694.44"/>
    <n v="1802.34"/>
    <n v="2703.99"/>
    <n v="4506.33"/>
  </r>
  <r>
    <n v="25"/>
    <n v="104"/>
    <s v="Robertson Cr"/>
    <s v="OPS"/>
    <s v="124"/>
    <s v="Chinook"/>
    <s v="3"/>
    <x v="0"/>
    <x v="3"/>
    <n v="104"/>
    <x v="0"/>
    <s v="CK-31"/>
    <s v="WEST VANCOUVER ISLAND-SOUTH_FA_0.x"/>
    <s v="M"/>
    <s v="H"/>
    <n v="104"/>
    <s v="Robertson Creek H"/>
    <n v="104"/>
    <s v="Robertson Cr"/>
    <s v="SWVI"/>
    <s v="S"/>
    <x v="1"/>
    <s v="185950"/>
    <n v="0"/>
    <s v="185950"/>
    <n v="2006"/>
    <s v="20060525"/>
    <s v="20060529"/>
    <n v="75"/>
    <n v="4.93"/>
    <s v="SEE 185257-60, 185948-49 &amp; 185951."/>
    <s v="CWT"/>
    <s v="P"/>
    <s v="Y"/>
    <s v="Y"/>
    <s v="Y"/>
    <s v="Y"/>
    <m/>
    <x v="0"/>
    <n v="25228"/>
    <n v="1189365"/>
    <x v="1"/>
    <n v="2292"/>
    <x v="9"/>
    <m/>
    <m/>
    <m/>
    <m/>
    <m/>
    <m/>
    <m/>
    <m/>
    <m/>
    <m/>
    <m/>
    <m/>
    <m/>
    <m/>
    <m/>
    <n v="166.89"/>
    <n v="145.68"/>
    <m/>
    <m/>
    <m/>
    <m/>
    <m/>
    <m/>
    <m/>
    <m/>
    <m/>
    <m/>
    <m/>
    <m/>
    <n v="338.5"/>
    <m/>
    <m/>
    <m/>
    <m/>
    <m/>
    <m/>
    <m/>
    <m/>
    <m/>
    <m/>
    <m/>
    <m/>
    <m/>
    <m/>
    <m/>
    <m/>
    <m/>
    <m/>
    <m/>
    <m/>
    <m/>
    <m/>
    <m/>
    <m/>
    <m/>
    <m/>
    <m/>
    <m/>
    <m/>
    <m/>
    <m/>
    <m/>
    <m/>
    <m/>
    <m/>
    <m/>
    <m/>
    <m/>
    <m/>
    <m/>
    <m/>
    <n v="333.78"/>
    <m/>
    <m/>
    <m/>
    <m/>
    <m/>
    <m/>
    <m/>
    <m/>
    <m/>
    <n v="815.13"/>
    <m/>
    <m/>
    <m/>
    <m/>
    <m/>
    <n v="407.8"/>
    <m/>
    <m/>
    <n v="118.8"/>
    <m/>
    <m/>
    <m/>
    <m/>
    <m/>
    <m/>
    <m/>
    <m/>
    <m/>
    <m/>
    <n v="356.41"/>
    <m/>
    <m/>
    <m/>
    <m/>
    <m/>
    <m/>
    <m/>
    <m/>
    <m/>
    <m/>
    <m/>
    <m/>
    <m/>
    <m/>
    <m/>
    <m/>
    <m/>
    <m/>
    <m/>
    <m/>
    <m/>
    <m/>
    <m/>
    <m/>
    <m/>
    <m/>
    <m/>
    <m/>
    <m/>
    <m/>
    <m/>
    <m/>
    <m/>
    <m/>
    <m/>
    <m/>
    <m/>
    <m/>
    <m/>
    <m/>
    <m/>
    <m/>
    <m/>
    <n v="2288.4"/>
    <m/>
    <m/>
    <m/>
    <m/>
    <m/>
    <m/>
    <m/>
    <m/>
    <m/>
    <m/>
    <m/>
    <m/>
    <m/>
    <n v="721.33"/>
    <m/>
    <m/>
    <m/>
    <m/>
    <n v="369.74"/>
    <n v="791.91"/>
    <n v="50.5"/>
    <m/>
    <n v="4971.3900000000003"/>
    <n v="721.33"/>
    <n v="5692.72"/>
    <n v="1212.1500000000001"/>
    <n v="6904.87"/>
  </r>
  <r>
    <n v="25"/>
    <n v="104"/>
    <s v="Robertson Cr"/>
    <s v="OPS"/>
    <s v="124"/>
    <s v="Chinook"/>
    <s v="3"/>
    <x v="0"/>
    <x v="3"/>
    <n v="104"/>
    <x v="0"/>
    <s v="CK-31"/>
    <s v="WEST VANCOUVER ISLAND-SOUTH_FA_0.x"/>
    <s v="M"/>
    <s v="H"/>
    <n v="104"/>
    <s v="Robertson Creek H"/>
    <n v="104"/>
    <s v="Robertson Cr"/>
    <s v="SWVI"/>
    <s v="S"/>
    <x v="1"/>
    <s v="185950"/>
    <n v="0"/>
    <s v="185950"/>
    <n v="2006"/>
    <s v="20060525"/>
    <s v="20060529"/>
    <n v="75"/>
    <n v="4.93"/>
    <s v="SEE 185257-60, 185948-49 &amp; 185951."/>
    <s v="CWT"/>
    <s v="P"/>
    <s v="Y"/>
    <s v="Y"/>
    <s v="Y"/>
    <s v="Y"/>
    <m/>
    <x v="0"/>
    <n v="25228"/>
    <n v="1189365"/>
    <x v="2"/>
    <n v="2292"/>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7.14"/>
    <m/>
    <m/>
    <n v="6.21"/>
    <n v="0"/>
    <n v="0"/>
    <n v="0"/>
    <n v="53.35"/>
    <n v="53.35"/>
  </r>
  <r>
    <n v="25"/>
    <n v="104"/>
    <s v="Robertson Cr"/>
    <s v="OPS"/>
    <s v="124"/>
    <s v="Chinook"/>
    <s v="3"/>
    <x v="0"/>
    <x v="3"/>
    <n v="104"/>
    <x v="0"/>
    <s v="CK-31"/>
    <s v="WEST VANCOUVER ISLAND-SOUTH_FA_0.x"/>
    <s v="M"/>
    <s v="H"/>
    <n v="104"/>
    <s v="Robertson Creek H"/>
    <n v="104"/>
    <s v="Robertson Cr"/>
    <s v="SWVI"/>
    <s v="S"/>
    <x v="1"/>
    <s v="185951"/>
    <n v="0"/>
    <s v="185951"/>
    <n v="2006"/>
    <s v="20060525"/>
    <s v="20060529"/>
    <n v="75"/>
    <n v="4.93"/>
    <s v="SEE 185257-60 &amp; 185948-50."/>
    <s v="CWT"/>
    <s v="P"/>
    <s v="Y"/>
    <s v="Y"/>
    <s v="Y"/>
    <s v="Y"/>
    <m/>
    <x v="0"/>
    <n v="25192"/>
    <n v="25192"/>
    <x v="4"/>
    <n v="2299"/>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7"/>
    <m/>
    <n v="0.41"/>
    <m/>
    <n v="0"/>
    <n v="0"/>
    <n v="0"/>
    <n v="1.38"/>
    <n v="1.38"/>
  </r>
  <r>
    <n v="25"/>
    <n v="104"/>
    <s v="Robertson Cr"/>
    <s v="OPS"/>
    <s v="124"/>
    <s v="Chinook"/>
    <s v="3"/>
    <x v="0"/>
    <x v="3"/>
    <n v="104"/>
    <x v="0"/>
    <s v="CK-31"/>
    <s v="WEST VANCOUVER ISLAND-SOUTH_FA_0.x"/>
    <s v="M"/>
    <s v="H"/>
    <n v="104"/>
    <s v="Robertson Creek H"/>
    <n v="104"/>
    <s v="Robertson Cr"/>
    <s v="SWVI"/>
    <s v="S"/>
    <x v="1"/>
    <s v="185951"/>
    <n v="0"/>
    <s v="185951"/>
    <n v="2006"/>
    <s v="20060525"/>
    <s v="20060529"/>
    <n v="75"/>
    <n v="4.93"/>
    <s v="SEE 185257-60 &amp; 185948-50."/>
    <s v="CWT"/>
    <s v="P"/>
    <s v="Y"/>
    <s v="Y"/>
    <s v="Y"/>
    <s v="Y"/>
    <m/>
    <x v="0"/>
    <n v="25192"/>
    <n v="25192"/>
    <x v="0"/>
    <n v="2299"/>
    <x v="8"/>
    <m/>
    <m/>
    <m/>
    <m/>
    <m/>
    <m/>
    <m/>
    <m/>
    <m/>
    <m/>
    <m/>
    <m/>
    <m/>
    <m/>
    <m/>
    <m/>
    <n v="2.99"/>
    <m/>
    <m/>
    <m/>
    <m/>
    <m/>
    <m/>
    <m/>
    <m/>
    <m/>
    <m/>
    <m/>
    <m/>
    <m/>
    <m/>
    <m/>
    <m/>
    <m/>
    <m/>
    <m/>
    <m/>
    <m/>
    <m/>
    <m/>
    <m/>
    <m/>
    <m/>
    <m/>
    <m/>
    <m/>
    <m/>
    <m/>
    <m/>
    <m/>
    <m/>
    <m/>
    <m/>
    <m/>
    <m/>
    <m/>
    <m/>
    <m/>
    <m/>
    <m/>
    <m/>
    <m/>
    <m/>
    <m/>
    <m/>
    <m/>
    <m/>
    <m/>
    <m/>
    <m/>
    <m/>
    <m/>
    <m/>
    <m/>
    <m/>
    <m/>
    <m/>
    <m/>
    <m/>
    <m/>
    <m/>
    <m/>
    <m/>
    <m/>
    <m/>
    <m/>
    <n v="14.96"/>
    <m/>
    <m/>
    <m/>
    <n v="6.52"/>
    <m/>
    <m/>
    <m/>
    <m/>
    <m/>
    <m/>
    <m/>
    <m/>
    <m/>
    <m/>
    <m/>
    <m/>
    <m/>
    <m/>
    <m/>
    <m/>
    <m/>
    <m/>
    <m/>
    <m/>
    <m/>
    <m/>
    <m/>
    <m/>
    <m/>
    <m/>
    <m/>
    <m/>
    <m/>
    <m/>
    <m/>
    <m/>
    <m/>
    <m/>
    <m/>
    <m/>
    <m/>
    <m/>
    <m/>
    <m/>
    <m/>
    <m/>
    <m/>
    <m/>
    <m/>
    <m/>
    <m/>
    <m/>
    <m/>
    <m/>
    <m/>
    <m/>
    <m/>
    <m/>
    <m/>
    <m/>
    <m/>
    <m/>
    <m/>
    <m/>
    <m/>
    <m/>
    <m/>
    <m/>
    <m/>
    <m/>
    <m/>
    <m/>
    <m/>
    <m/>
    <m/>
    <m/>
    <m/>
    <n v="3.97"/>
    <n v="16.62"/>
    <n v="11.1"/>
    <m/>
    <n v="24.47"/>
    <n v="0"/>
    <n v="24.47"/>
    <n v="31.69"/>
    <n v="56.160000000000004"/>
  </r>
  <r>
    <n v="25"/>
    <n v="104"/>
    <s v="Robertson Cr"/>
    <s v="OPS"/>
    <s v="124"/>
    <s v="Chinook"/>
    <s v="3"/>
    <x v="0"/>
    <x v="3"/>
    <n v="104"/>
    <x v="0"/>
    <s v="CK-31"/>
    <s v="WEST VANCOUVER ISLAND-SOUTH_FA_0.x"/>
    <s v="M"/>
    <s v="H"/>
    <n v="104"/>
    <s v="Robertson Creek H"/>
    <n v="104"/>
    <s v="Robertson Cr"/>
    <s v="SWVI"/>
    <s v="S"/>
    <x v="1"/>
    <s v="185951"/>
    <n v="0"/>
    <s v="185951"/>
    <n v="2006"/>
    <s v="20060525"/>
    <s v="20060529"/>
    <n v="75"/>
    <n v="4.93"/>
    <s v="SEE 185257-60 &amp; 185948-50."/>
    <s v="CWT"/>
    <s v="P"/>
    <s v="Y"/>
    <s v="Y"/>
    <s v="Y"/>
    <s v="Y"/>
    <m/>
    <x v="0"/>
    <n v="25192"/>
    <n v="25192"/>
    <x v="1"/>
    <n v="2299"/>
    <x v="9"/>
    <m/>
    <m/>
    <n v="7.54"/>
    <m/>
    <m/>
    <m/>
    <m/>
    <m/>
    <m/>
    <m/>
    <m/>
    <m/>
    <m/>
    <m/>
    <m/>
    <m/>
    <n v="5.6"/>
    <m/>
    <m/>
    <m/>
    <m/>
    <m/>
    <m/>
    <m/>
    <m/>
    <m/>
    <m/>
    <m/>
    <m/>
    <m/>
    <m/>
    <m/>
    <m/>
    <m/>
    <n v="7.18"/>
    <m/>
    <m/>
    <m/>
    <m/>
    <m/>
    <m/>
    <m/>
    <m/>
    <m/>
    <m/>
    <m/>
    <m/>
    <m/>
    <m/>
    <m/>
    <m/>
    <m/>
    <m/>
    <m/>
    <m/>
    <m/>
    <m/>
    <m/>
    <m/>
    <m/>
    <m/>
    <m/>
    <m/>
    <m/>
    <m/>
    <m/>
    <m/>
    <m/>
    <m/>
    <m/>
    <m/>
    <m/>
    <m/>
    <m/>
    <m/>
    <m/>
    <m/>
    <m/>
    <m/>
    <m/>
    <m/>
    <n v="8.65"/>
    <m/>
    <m/>
    <m/>
    <m/>
    <m/>
    <m/>
    <m/>
    <m/>
    <n v="2.52"/>
    <m/>
    <m/>
    <m/>
    <m/>
    <m/>
    <m/>
    <m/>
    <m/>
    <m/>
    <m/>
    <m/>
    <m/>
    <m/>
    <m/>
    <m/>
    <m/>
    <m/>
    <m/>
    <m/>
    <m/>
    <m/>
    <m/>
    <m/>
    <m/>
    <m/>
    <m/>
    <m/>
    <m/>
    <m/>
    <m/>
    <m/>
    <m/>
    <m/>
    <m/>
    <m/>
    <m/>
    <m/>
    <m/>
    <m/>
    <m/>
    <m/>
    <m/>
    <m/>
    <m/>
    <m/>
    <m/>
    <m/>
    <m/>
    <m/>
    <m/>
    <n v="23.63"/>
    <m/>
    <m/>
    <m/>
    <m/>
    <m/>
    <m/>
    <m/>
    <m/>
    <m/>
    <m/>
    <m/>
    <m/>
    <m/>
    <m/>
    <m/>
    <m/>
    <m/>
    <n v="24.32"/>
    <m/>
    <m/>
    <m/>
    <m/>
    <n v="7.42"/>
    <n v="54.64"/>
    <n v="0.54"/>
    <m/>
    <n v="55.12"/>
    <n v="24.32"/>
    <n v="79.44"/>
    <n v="62.6"/>
    <n v="142.04"/>
  </r>
  <r>
    <n v="25"/>
    <n v="104"/>
    <s v="Robertson Cr"/>
    <s v="OPS"/>
    <s v="124"/>
    <s v="Chinook"/>
    <s v="3"/>
    <x v="0"/>
    <x v="3"/>
    <n v="104"/>
    <x v="0"/>
    <s v="CK-31"/>
    <s v="WEST VANCOUVER ISLAND-SOUTH_FA_0.x"/>
    <s v="M"/>
    <s v="H"/>
    <n v="104"/>
    <s v="Robertson Creek H"/>
    <n v="104"/>
    <s v="Robertson Cr"/>
    <s v="SWVI"/>
    <s v="S"/>
    <x v="1"/>
    <s v="185951"/>
    <n v="0"/>
    <s v="185951"/>
    <n v="2006"/>
    <s v="20060525"/>
    <s v="20060529"/>
    <n v="75"/>
    <n v="4.93"/>
    <s v="SEE 185257-60 &amp; 185948-50."/>
    <s v="CWT"/>
    <s v="P"/>
    <s v="Y"/>
    <s v="Y"/>
    <s v="Y"/>
    <s v="Y"/>
    <m/>
    <x v="0"/>
    <n v="25192"/>
    <n v="25192"/>
    <x v="2"/>
    <n v="2299"/>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6"/>
    <m/>
    <m/>
    <m/>
    <m/>
    <m/>
    <m/>
    <m/>
    <m/>
    <n v="0"/>
    <n v="5.6"/>
    <n v="5.6"/>
    <n v="0"/>
    <n v="5.6"/>
  </r>
  <r>
    <n v="25"/>
    <n v="104"/>
    <s v="Robertson Cr"/>
    <s v="OPS"/>
    <s v="124"/>
    <s v="Chinook"/>
    <s v="3"/>
    <x v="0"/>
    <x v="3"/>
    <n v="104"/>
    <x v="0"/>
    <s v="CK-31"/>
    <s v="WEST VANCOUVER ISLAND-SOUTH_FA_0.x"/>
    <s v="M"/>
    <s v="H"/>
    <n v="104"/>
    <s v="Robertson Creek H"/>
    <n v="104"/>
    <s v="Robertson Cr"/>
    <s v="SWVI"/>
    <s v="S"/>
    <x v="0"/>
    <s v="184219"/>
    <n v="0"/>
    <s v="184219"/>
    <n v="2007"/>
    <s v="20070501"/>
    <s v="20070501"/>
    <n v="133"/>
    <n v="25.97"/>
    <s v="YEARLING; SEE 184259 (YEAR) &amp; 185257-60 &amp; 185948-51 (REG PRODUCTION)."/>
    <s v="CWT"/>
    <s v="B"/>
    <s v="Y"/>
    <s v="Y"/>
    <s v="Y"/>
    <s v="N"/>
    <m/>
    <x v="0"/>
    <n v="9865"/>
    <n v="9865"/>
    <x v="4"/>
    <n v="2290"/>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2"/>
    <n v="10.52"/>
    <n v="0.14000000000000001"/>
    <m/>
    <n v="0"/>
    <n v="0"/>
    <n v="0"/>
    <n v="10.98"/>
    <n v="10.98"/>
  </r>
  <r>
    <n v="25"/>
    <n v="104"/>
    <s v="Robertson Cr"/>
    <s v="OPS"/>
    <s v="124"/>
    <s v="Chinook"/>
    <s v="3"/>
    <x v="0"/>
    <x v="3"/>
    <n v="104"/>
    <x v="0"/>
    <s v="CK-31"/>
    <s v="WEST VANCOUVER ISLAND-SOUTH_FA_0.x"/>
    <s v="M"/>
    <s v="H"/>
    <n v="104"/>
    <s v="Robertson Creek H"/>
    <n v="104"/>
    <s v="Robertson Cr"/>
    <s v="SWVI"/>
    <s v="S"/>
    <x v="0"/>
    <s v="184219"/>
    <n v="0"/>
    <s v="184219"/>
    <n v="2007"/>
    <s v="20070501"/>
    <s v="20070501"/>
    <n v="133"/>
    <n v="25.97"/>
    <s v="YEARLING; SEE 184259 (YEAR) &amp; 185257-60 &amp; 185948-51 (REG PRODUCTION)."/>
    <s v="CWT"/>
    <s v="B"/>
    <s v="Y"/>
    <s v="Y"/>
    <s v="Y"/>
    <s v="N"/>
    <m/>
    <x v="0"/>
    <n v="9865"/>
    <n v="9865"/>
    <x v="0"/>
    <n v="2290"/>
    <x v="8"/>
    <m/>
    <m/>
    <m/>
    <m/>
    <m/>
    <m/>
    <m/>
    <m/>
    <m/>
    <m/>
    <m/>
    <m/>
    <m/>
    <m/>
    <m/>
    <m/>
    <m/>
    <m/>
    <m/>
    <m/>
    <m/>
    <m/>
    <m/>
    <m/>
    <m/>
    <m/>
    <m/>
    <m/>
    <m/>
    <m/>
    <m/>
    <m/>
    <m/>
    <m/>
    <m/>
    <m/>
    <m/>
    <m/>
    <m/>
    <m/>
    <m/>
    <m/>
    <m/>
    <m/>
    <m/>
    <m/>
    <m/>
    <m/>
    <m/>
    <m/>
    <m/>
    <m/>
    <m/>
    <m/>
    <m/>
    <m/>
    <m/>
    <m/>
    <m/>
    <m/>
    <m/>
    <m/>
    <m/>
    <m/>
    <m/>
    <m/>
    <m/>
    <m/>
    <m/>
    <m/>
    <m/>
    <m/>
    <m/>
    <m/>
    <m/>
    <m/>
    <m/>
    <m/>
    <m/>
    <m/>
    <m/>
    <m/>
    <m/>
    <m/>
    <m/>
    <m/>
    <n v="3.74"/>
    <m/>
    <m/>
    <m/>
    <n v="4.9400000000000004"/>
    <m/>
    <m/>
    <m/>
    <m/>
    <m/>
    <m/>
    <m/>
    <m/>
    <m/>
    <m/>
    <m/>
    <m/>
    <m/>
    <m/>
    <m/>
    <m/>
    <m/>
    <m/>
    <m/>
    <m/>
    <m/>
    <m/>
    <m/>
    <m/>
    <m/>
    <m/>
    <m/>
    <m/>
    <m/>
    <m/>
    <m/>
    <m/>
    <m/>
    <m/>
    <m/>
    <m/>
    <m/>
    <m/>
    <m/>
    <m/>
    <m/>
    <m/>
    <m/>
    <m/>
    <m/>
    <m/>
    <m/>
    <m/>
    <m/>
    <m/>
    <m/>
    <m/>
    <m/>
    <m/>
    <m/>
    <m/>
    <m/>
    <m/>
    <m/>
    <m/>
    <m/>
    <m/>
    <m/>
    <m/>
    <m/>
    <m/>
    <m/>
    <m/>
    <m/>
    <m/>
    <m/>
    <m/>
    <m/>
    <n v="4.5199999999999996"/>
    <n v="13.11"/>
    <n v="13.56"/>
    <m/>
    <n v="8.68"/>
    <n v="0"/>
    <n v="8.68"/>
    <n v="31.19"/>
    <n v="39.869999999999997"/>
  </r>
  <r>
    <n v="25"/>
    <n v="104"/>
    <s v="Robertson Cr"/>
    <s v="OPS"/>
    <s v="124"/>
    <s v="Chinook"/>
    <s v="3"/>
    <x v="0"/>
    <x v="3"/>
    <n v="104"/>
    <x v="0"/>
    <s v="CK-31"/>
    <s v="WEST VANCOUVER ISLAND-SOUTH_FA_0.x"/>
    <s v="M"/>
    <s v="H"/>
    <n v="104"/>
    <s v="Robertson Creek H"/>
    <n v="104"/>
    <s v="Robertson Cr"/>
    <s v="SWVI"/>
    <s v="S"/>
    <x v="0"/>
    <s v="184219"/>
    <n v="0"/>
    <s v="184219"/>
    <n v="2007"/>
    <s v="20070501"/>
    <s v="20070501"/>
    <n v="133"/>
    <n v="25.97"/>
    <s v="YEARLING; SEE 184259 (YEAR) &amp; 185257-60 &amp; 185948-51 (REG PRODUCTION)."/>
    <s v="CWT"/>
    <s v="B"/>
    <s v="Y"/>
    <s v="Y"/>
    <s v="Y"/>
    <s v="N"/>
    <m/>
    <x v="0"/>
    <n v="9865"/>
    <n v="9865"/>
    <x v="1"/>
    <n v="2290"/>
    <x v="9"/>
    <m/>
    <m/>
    <m/>
    <m/>
    <m/>
    <m/>
    <m/>
    <m/>
    <m/>
    <m/>
    <m/>
    <m/>
    <m/>
    <m/>
    <m/>
    <n v="3.54"/>
    <m/>
    <m/>
    <m/>
    <m/>
    <m/>
    <m/>
    <m/>
    <m/>
    <m/>
    <m/>
    <m/>
    <m/>
    <m/>
    <m/>
    <m/>
    <m/>
    <m/>
    <m/>
    <m/>
    <m/>
    <m/>
    <m/>
    <m/>
    <m/>
    <m/>
    <m/>
    <m/>
    <m/>
    <m/>
    <m/>
    <m/>
    <m/>
    <m/>
    <m/>
    <m/>
    <m/>
    <m/>
    <m/>
    <m/>
    <m/>
    <m/>
    <m/>
    <m/>
    <m/>
    <m/>
    <m/>
    <m/>
    <m/>
    <m/>
    <m/>
    <m/>
    <m/>
    <m/>
    <m/>
    <m/>
    <m/>
    <m/>
    <m/>
    <m/>
    <m/>
    <m/>
    <m/>
    <m/>
    <m/>
    <m/>
    <n v="17.29"/>
    <m/>
    <m/>
    <m/>
    <m/>
    <n v="2.19"/>
    <n v="8.65"/>
    <m/>
    <m/>
    <m/>
    <m/>
    <m/>
    <m/>
    <m/>
    <m/>
    <m/>
    <m/>
    <m/>
    <m/>
    <m/>
    <n v="7.56"/>
    <m/>
    <m/>
    <m/>
    <m/>
    <m/>
    <m/>
    <m/>
    <m/>
    <m/>
    <m/>
    <m/>
    <m/>
    <m/>
    <m/>
    <m/>
    <m/>
    <m/>
    <m/>
    <m/>
    <m/>
    <m/>
    <m/>
    <m/>
    <m/>
    <m/>
    <m/>
    <m/>
    <m/>
    <m/>
    <m/>
    <m/>
    <m/>
    <m/>
    <m/>
    <m/>
    <m/>
    <m/>
    <m/>
    <m/>
    <m/>
    <m/>
    <m/>
    <m/>
    <m/>
    <m/>
    <m/>
    <m/>
    <m/>
    <m/>
    <m/>
    <m/>
    <m/>
    <m/>
    <m/>
    <m/>
    <m/>
    <m/>
    <n v="22.91"/>
    <m/>
    <m/>
    <m/>
    <m/>
    <n v="12.24"/>
    <n v="60.17"/>
    <n v="3.48"/>
    <m/>
    <n v="39.229999999999997"/>
    <n v="22.91"/>
    <n v="62.14"/>
    <n v="75.89"/>
    <n v="138.03"/>
  </r>
  <r>
    <n v="25"/>
    <n v="104"/>
    <s v="Robertson Cr"/>
    <s v="OPS"/>
    <s v="124"/>
    <s v="Chinook"/>
    <s v="3"/>
    <x v="0"/>
    <x v="3"/>
    <n v="104"/>
    <x v="0"/>
    <s v="CK-31"/>
    <s v="WEST VANCOUVER ISLAND-SOUTH_FA_0.x"/>
    <s v="M"/>
    <s v="H"/>
    <n v="104"/>
    <s v="Robertson Creek H"/>
    <n v="104"/>
    <s v="Robertson Cr"/>
    <s v="SWVI"/>
    <s v="S"/>
    <x v="0"/>
    <s v="184219"/>
    <n v="0"/>
    <s v="184219"/>
    <n v="2007"/>
    <s v="20070501"/>
    <s v="20070501"/>
    <n v="133"/>
    <n v="25.97"/>
    <s v="YEARLING; SEE 184259 (YEAR) &amp; 185257-60 &amp; 185948-51 (REG PRODUCTION)."/>
    <s v="CWT"/>
    <s v="B"/>
    <s v="Y"/>
    <s v="Y"/>
    <s v="Y"/>
    <s v="N"/>
    <m/>
    <x v="0"/>
    <n v="9865"/>
    <n v="9865"/>
    <x v="2"/>
    <n v="2290"/>
    <x v="10"/>
    <m/>
    <m/>
    <m/>
    <m/>
    <m/>
    <m/>
    <m/>
    <m/>
    <m/>
    <m/>
    <m/>
    <m/>
    <m/>
    <m/>
    <m/>
    <n v="7.59"/>
    <m/>
    <m/>
    <m/>
    <m/>
    <m/>
    <m/>
    <m/>
    <m/>
    <m/>
    <m/>
    <m/>
    <m/>
    <m/>
    <m/>
    <m/>
    <m/>
    <m/>
    <m/>
    <m/>
    <m/>
    <m/>
    <m/>
    <m/>
    <m/>
    <m/>
    <m/>
    <m/>
    <m/>
    <m/>
    <m/>
    <m/>
    <m/>
    <m/>
    <m/>
    <m/>
    <m/>
    <m/>
    <m/>
    <m/>
    <m/>
    <m/>
    <m/>
    <m/>
    <m/>
    <m/>
    <m/>
    <m/>
    <m/>
    <m/>
    <m/>
    <m/>
    <m/>
    <m/>
    <m/>
    <m/>
    <n v="2.5299999999999998"/>
    <n v="2.77"/>
    <m/>
    <m/>
    <m/>
    <m/>
    <m/>
    <m/>
    <m/>
    <m/>
    <m/>
    <m/>
    <m/>
    <m/>
    <m/>
    <m/>
    <m/>
    <m/>
    <m/>
    <m/>
    <m/>
    <m/>
    <m/>
    <m/>
    <m/>
    <m/>
    <m/>
    <m/>
    <m/>
    <m/>
    <m/>
    <m/>
    <m/>
    <m/>
    <m/>
    <m/>
    <m/>
    <m/>
    <m/>
    <m/>
    <m/>
    <m/>
    <m/>
    <m/>
    <m/>
    <m/>
    <m/>
    <m/>
    <m/>
    <m/>
    <m/>
    <m/>
    <m/>
    <m/>
    <m/>
    <m/>
    <m/>
    <m/>
    <m/>
    <m/>
    <m/>
    <m/>
    <m/>
    <m/>
    <m/>
    <m/>
    <m/>
    <m/>
    <m/>
    <m/>
    <m/>
    <m/>
    <m/>
    <m/>
    <m/>
    <m/>
    <m/>
    <m/>
    <m/>
    <m/>
    <m/>
    <m/>
    <m/>
    <m/>
    <m/>
    <m/>
    <m/>
    <m/>
    <n v="7.95"/>
    <m/>
    <m/>
    <m/>
    <m/>
    <n v="11.08"/>
    <n v="10.66"/>
    <n v="0.92"/>
    <n v="1.84"/>
    <n v="12.89"/>
    <n v="7.95"/>
    <n v="20.84"/>
    <n v="24.5"/>
    <n v="45.34"/>
  </r>
  <r>
    <n v="25"/>
    <n v="104"/>
    <s v="Robertson Cr"/>
    <s v="OPS"/>
    <s v="124"/>
    <s v="Chinook"/>
    <s v="3"/>
    <x v="0"/>
    <x v="3"/>
    <n v="104"/>
    <x v="0"/>
    <s v="CK-31"/>
    <s v="WEST VANCOUVER ISLAND-SOUTH_FA_0.x"/>
    <s v="M"/>
    <s v="H"/>
    <n v="104"/>
    <s v="Robertson Creek H"/>
    <n v="104"/>
    <s v="Robertson Cr"/>
    <s v="SWVI"/>
    <s v="S"/>
    <x v="0"/>
    <s v="184259"/>
    <n v="0"/>
    <s v="184259"/>
    <n v="2007"/>
    <s v="20070501"/>
    <s v="20070501"/>
    <n v="132"/>
    <n v="25.82"/>
    <s v="YEARLING;  SEE 184219 (YEAR) &amp; 185257-60 &amp; 185948-51 (REG PRODUCTION)."/>
    <s v="CWT"/>
    <s v="B"/>
    <s v="Y"/>
    <s v="Y"/>
    <s v="Y"/>
    <s v="N"/>
    <m/>
    <x v="0"/>
    <n v="9966"/>
    <n v="9966"/>
    <x v="4"/>
    <n v="2291"/>
    <x v="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1"/>
    <m/>
    <n v="0.68"/>
    <m/>
    <n v="0"/>
    <n v="0"/>
    <n v="0"/>
    <n v="2.29"/>
    <n v="2.29"/>
  </r>
  <r>
    <n v="25"/>
    <n v="104"/>
    <s v="Robertson Cr"/>
    <s v="OPS"/>
    <s v="124"/>
    <s v="Chinook"/>
    <s v="3"/>
    <x v="0"/>
    <x v="3"/>
    <n v="104"/>
    <x v="0"/>
    <s v="CK-31"/>
    <s v="WEST VANCOUVER ISLAND-SOUTH_FA_0.x"/>
    <s v="M"/>
    <s v="H"/>
    <n v="104"/>
    <s v="Robertson Creek H"/>
    <n v="104"/>
    <s v="Robertson Cr"/>
    <s v="SWVI"/>
    <s v="S"/>
    <x v="0"/>
    <s v="184259"/>
    <n v="0"/>
    <s v="184259"/>
    <n v="2007"/>
    <s v="20070501"/>
    <s v="20070501"/>
    <n v="132"/>
    <n v="25.82"/>
    <s v="YEARLING;  SEE 184219 (YEAR) &amp; 185257-60 &amp; 185948-51 (REG PRODUCTION)."/>
    <s v="CWT"/>
    <s v="B"/>
    <s v="Y"/>
    <s v="Y"/>
    <s v="Y"/>
    <s v="N"/>
    <m/>
    <x v="0"/>
    <n v="9966"/>
    <n v="9966"/>
    <x v="0"/>
    <n v="2291"/>
    <x v="8"/>
    <m/>
    <m/>
    <m/>
    <m/>
    <m/>
    <m/>
    <m/>
    <m/>
    <m/>
    <m/>
    <m/>
    <m/>
    <m/>
    <m/>
    <m/>
    <m/>
    <m/>
    <m/>
    <m/>
    <m/>
    <m/>
    <m/>
    <m/>
    <m/>
    <m/>
    <m/>
    <m/>
    <m/>
    <m/>
    <m/>
    <m/>
    <m/>
    <m/>
    <m/>
    <m/>
    <m/>
    <m/>
    <m/>
    <m/>
    <m/>
    <m/>
    <m/>
    <m/>
    <m/>
    <m/>
    <m/>
    <m/>
    <m/>
    <m/>
    <m/>
    <m/>
    <m/>
    <m/>
    <m/>
    <m/>
    <m/>
    <m/>
    <m/>
    <m/>
    <m/>
    <m/>
    <m/>
    <m/>
    <m/>
    <m/>
    <m/>
    <m/>
    <m/>
    <m/>
    <m/>
    <m/>
    <m/>
    <m/>
    <m/>
    <m/>
    <m/>
    <m/>
    <m/>
    <m/>
    <m/>
    <m/>
    <m/>
    <m/>
    <m/>
    <m/>
    <m/>
    <m/>
    <m/>
    <m/>
    <m/>
    <n v="3.16"/>
    <m/>
    <m/>
    <m/>
    <m/>
    <m/>
    <m/>
    <m/>
    <m/>
    <m/>
    <m/>
    <m/>
    <m/>
    <m/>
    <m/>
    <m/>
    <m/>
    <m/>
    <m/>
    <m/>
    <m/>
    <m/>
    <m/>
    <m/>
    <m/>
    <m/>
    <m/>
    <m/>
    <m/>
    <m/>
    <m/>
    <m/>
    <m/>
    <m/>
    <m/>
    <m/>
    <m/>
    <m/>
    <m/>
    <m/>
    <m/>
    <m/>
    <m/>
    <m/>
    <m/>
    <m/>
    <m/>
    <m/>
    <m/>
    <m/>
    <m/>
    <m/>
    <m/>
    <m/>
    <m/>
    <m/>
    <m/>
    <m/>
    <m/>
    <m/>
    <m/>
    <m/>
    <m/>
    <m/>
    <m/>
    <m/>
    <m/>
    <m/>
    <m/>
    <m/>
    <m/>
    <m/>
    <m/>
    <m/>
    <n v="1.85"/>
    <n v="16.62"/>
    <n v="5.18"/>
    <m/>
    <n v="3.16"/>
    <n v="0"/>
    <n v="3.16"/>
    <n v="23.65"/>
    <n v="26.810000000000002"/>
  </r>
  <r>
    <n v="25"/>
    <n v="104"/>
    <s v="Robertson Cr"/>
    <s v="OPS"/>
    <s v="124"/>
    <s v="Chinook"/>
    <s v="3"/>
    <x v="0"/>
    <x v="3"/>
    <n v="104"/>
    <x v="0"/>
    <s v="CK-31"/>
    <s v="WEST VANCOUVER ISLAND-SOUTH_FA_0.x"/>
    <s v="M"/>
    <s v="H"/>
    <n v="104"/>
    <s v="Robertson Creek H"/>
    <n v="104"/>
    <s v="Robertson Cr"/>
    <s v="SWVI"/>
    <s v="S"/>
    <x v="0"/>
    <s v="184259"/>
    <n v="0"/>
    <s v="184259"/>
    <n v="2007"/>
    <s v="20070501"/>
    <s v="20070501"/>
    <n v="132"/>
    <n v="25.82"/>
    <s v="YEARLING;  SEE 184219 (YEAR) &amp; 185257-60 &amp; 185948-51 (REG PRODUCTION)."/>
    <s v="CWT"/>
    <s v="B"/>
    <s v="Y"/>
    <s v="Y"/>
    <s v="Y"/>
    <s v="N"/>
    <m/>
    <x v="0"/>
    <n v="9966"/>
    <n v="9966"/>
    <x v="1"/>
    <n v="2291"/>
    <x v="9"/>
    <m/>
    <m/>
    <m/>
    <m/>
    <m/>
    <m/>
    <m/>
    <m/>
    <m/>
    <m/>
    <m/>
    <m/>
    <m/>
    <m/>
    <m/>
    <m/>
    <n v="6.18"/>
    <m/>
    <m/>
    <m/>
    <m/>
    <m/>
    <m/>
    <m/>
    <m/>
    <m/>
    <m/>
    <m/>
    <m/>
    <m/>
    <m/>
    <m/>
    <m/>
    <m/>
    <m/>
    <m/>
    <m/>
    <m/>
    <m/>
    <m/>
    <m/>
    <m/>
    <m/>
    <m/>
    <m/>
    <m/>
    <m/>
    <m/>
    <m/>
    <n v="25.08"/>
    <m/>
    <m/>
    <m/>
    <m/>
    <m/>
    <m/>
    <m/>
    <m/>
    <m/>
    <m/>
    <m/>
    <m/>
    <m/>
    <m/>
    <m/>
    <m/>
    <m/>
    <m/>
    <m/>
    <m/>
    <m/>
    <m/>
    <m/>
    <m/>
    <m/>
    <m/>
    <m/>
    <m/>
    <m/>
    <m/>
    <m/>
    <m/>
    <m/>
    <m/>
    <m/>
    <m/>
    <m/>
    <n v="17.29"/>
    <m/>
    <m/>
    <n v="8.5299999999999994"/>
    <m/>
    <m/>
    <m/>
    <m/>
    <m/>
    <m/>
    <m/>
    <m/>
    <m/>
    <m/>
    <m/>
    <m/>
    <m/>
    <m/>
    <m/>
    <m/>
    <m/>
    <m/>
    <m/>
    <m/>
    <m/>
    <m/>
    <m/>
    <m/>
    <m/>
    <m/>
    <m/>
    <m/>
    <m/>
    <m/>
    <m/>
    <m/>
    <m/>
    <m/>
    <m/>
    <m/>
    <m/>
    <m/>
    <m/>
    <m/>
    <m/>
    <m/>
    <m/>
    <m/>
    <m/>
    <m/>
    <m/>
    <m/>
    <m/>
    <m/>
    <m/>
    <m/>
    <m/>
    <m/>
    <m/>
    <m/>
    <m/>
    <m/>
    <m/>
    <m/>
    <m/>
    <m/>
    <m/>
    <m/>
    <m/>
    <m/>
    <m/>
    <n v="1.01"/>
    <n v="17.510000000000002"/>
    <m/>
    <m/>
    <m/>
    <m/>
    <n v="10.53"/>
    <n v="58.68"/>
    <n v="3.21"/>
    <m/>
    <n v="57.08"/>
    <n v="18.52"/>
    <n v="75.599999999999994"/>
    <n v="72.42"/>
    <n v="148.02000000000001"/>
  </r>
  <r>
    <n v="25"/>
    <n v="104"/>
    <s v="Robertson Cr"/>
    <s v="OPS"/>
    <s v="124"/>
    <s v="Chinook"/>
    <s v="3"/>
    <x v="0"/>
    <x v="3"/>
    <n v="104"/>
    <x v="0"/>
    <s v="CK-31"/>
    <s v="WEST VANCOUVER ISLAND-SOUTH_FA_0.x"/>
    <s v="M"/>
    <s v="H"/>
    <n v="104"/>
    <s v="Robertson Creek H"/>
    <n v="104"/>
    <s v="Robertson Cr"/>
    <s v="SWVI"/>
    <s v="S"/>
    <x v="0"/>
    <s v="184259"/>
    <n v="0"/>
    <s v="184259"/>
    <n v="2007"/>
    <s v="20070501"/>
    <s v="20070501"/>
    <n v="132"/>
    <n v="25.82"/>
    <s v="YEARLING;  SEE 184219 (YEAR) &amp; 185257-60 &amp; 185948-51 (REG PRODUCTION)."/>
    <s v="CWT"/>
    <s v="B"/>
    <s v="Y"/>
    <s v="Y"/>
    <s v="Y"/>
    <s v="N"/>
    <m/>
    <x v="0"/>
    <n v="9966"/>
    <n v="9966"/>
    <x v="2"/>
    <n v="2291"/>
    <x v="10"/>
    <m/>
    <m/>
    <m/>
    <m/>
    <m/>
    <m/>
    <m/>
    <m/>
    <m/>
    <m/>
    <m/>
    <m/>
    <m/>
    <m/>
    <m/>
    <m/>
    <m/>
    <m/>
    <m/>
    <m/>
    <m/>
    <m/>
    <m/>
    <m/>
    <m/>
    <m/>
    <m/>
    <m/>
    <m/>
    <m/>
    <m/>
    <m/>
    <m/>
    <m/>
    <m/>
    <m/>
    <m/>
    <m/>
    <m/>
    <m/>
    <m/>
    <m/>
    <m/>
    <m/>
    <m/>
    <m/>
    <m/>
    <m/>
    <m/>
    <m/>
    <m/>
    <m/>
    <m/>
    <m/>
    <m/>
    <m/>
    <m/>
    <m/>
    <m/>
    <m/>
    <m/>
    <m/>
    <m/>
    <m/>
    <m/>
    <m/>
    <m/>
    <m/>
    <m/>
    <m/>
    <m/>
    <n v="2.5299999999999998"/>
    <m/>
    <m/>
    <m/>
    <m/>
    <m/>
    <m/>
    <m/>
    <m/>
    <m/>
    <n v="3.65"/>
    <m/>
    <m/>
    <m/>
    <m/>
    <m/>
    <m/>
    <m/>
    <m/>
    <m/>
    <m/>
    <m/>
    <m/>
    <m/>
    <m/>
    <m/>
    <m/>
    <m/>
    <m/>
    <m/>
    <n v="3.06"/>
    <m/>
    <m/>
    <m/>
    <m/>
    <m/>
    <m/>
    <m/>
    <m/>
    <m/>
    <m/>
    <m/>
    <m/>
    <m/>
    <m/>
    <m/>
    <m/>
    <m/>
    <m/>
    <m/>
    <m/>
    <m/>
    <m/>
    <m/>
    <m/>
    <m/>
    <m/>
    <m/>
    <m/>
    <m/>
    <m/>
    <m/>
    <m/>
    <m/>
    <m/>
    <m/>
    <m/>
    <m/>
    <m/>
    <m/>
    <m/>
    <m/>
    <m/>
    <m/>
    <m/>
    <m/>
    <m/>
    <m/>
    <m/>
    <m/>
    <m/>
    <m/>
    <m/>
    <m/>
    <m/>
    <m/>
    <m/>
    <m/>
    <n v="1.86"/>
    <m/>
    <m/>
    <m/>
    <m/>
    <n v="6"/>
    <n v="21.33"/>
    <m/>
    <n v="1.31"/>
    <n v="9.24"/>
    <n v="1.86"/>
    <n v="11.1"/>
    <n v="28.64"/>
    <n v="39.74"/>
  </r>
  <r>
    <n v="25"/>
    <n v="104"/>
    <s v="Robertson Cr"/>
    <s v="OPS"/>
    <s v="124"/>
    <s v="Chinook"/>
    <s v="3"/>
    <x v="0"/>
    <x v="4"/>
    <n v="413"/>
    <x v="8"/>
    <s v="CK-31"/>
    <s v="WEST VANCOUVER ISLAND-SOUTH_FA_0.x"/>
    <s v="M"/>
    <s v="H"/>
    <n v="2143"/>
    <s v="Nahmint Est Seapen"/>
    <n v="2143"/>
    <s v="Nahmint Est"/>
    <s v="SWVI"/>
    <s v="S"/>
    <x v="2"/>
    <s v="185836"/>
    <n v="0"/>
    <s v="185836"/>
    <n v="2007"/>
    <s v="20070517"/>
    <s v="20070517"/>
    <n v="69"/>
    <n v="3"/>
    <s v="SEE ALSO 185837 &amp; 185838 (FRESHWATER RELEASES)"/>
    <s v="CWT"/>
    <s v="B"/>
    <s v="C"/>
    <s v="N"/>
    <s v="Y"/>
    <s v="N"/>
    <m/>
    <x v="0"/>
    <n v="25060"/>
    <n v="59517"/>
    <x v="0"/>
    <n v="29515"/>
    <x v="9"/>
    <m/>
    <m/>
    <m/>
    <m/>
    <m/>
    <m/>
    <m/>
    <m/>
    <m/>
    <m/>
    <m/>
    <m/>
    <m/>
    <m/>
    <m/>
    <m/>
    <m/>
    <m/>
    <m/>
    <m/>
    <m/>
    <m/>
    <m/>
    <m/>
    <m/>
    <m/>
    <m/>
    <m/>
    <m/>
    <m/>
    <m/>
    <m/>
    <m/>
    <m/>
    <m/>
    <m/>
    <m/>
    <m/>
    <m/>
    <m/>
    <m/>
    <m/>
    <m/>
    <m/>
    <m/>
    <m/>
    <m/>
    <m/>
    <m/>
    <m/>
    <m/>
    <m/>
    <m/>
    <m/>
    <m/>
    <m/>
    <m/>
    <m/>
    <m/>
    <m/>
    <m/>
    <m/>
    <m/>
    <m/>
    <m/>
    <m/>
    <m/>
    <m/>
    <m/>
    <m/>
    <m/>
    <m/>
    <m/>
    <m/>
    <m/>
    <m/>
    <m/>
    <m/>
    <m/>
    <m/>
    <m/>
    <n v="20.54"/>
    <m/>
    <m/>
    <m/>
    <m/>
    <m/>
    <n v="20.54"/>
    <m/>
    <m/>
    <m/>
    <m/>
    <m/>
    <m/>
    <m/>
    <m/>
    <m/>
    <m/>
    <m/>
    <m/>
    <m/>
    <m/>
    <m/>
    <m/>
    <m/>
    <m/>
    <m/>
    <m/>
    <m/>
    <m/>
    <m/>
    <m/>
    <m/>
    <m/>
    <m/>
    <m/>
    <m/>
    <m/>
    <m/>
    <m/>
    <m/>
    <m/>
    <m/>
    <m/>
    <m/>
    <m/>
    <m/>
    <m/>
    <m/>
    <m/>
    <m/>
    <m/>
    <m/>
    <m/>
    <m/>
    <m/>
    <m/>
    <m/>
    <m/>
    <m/>
    <m/>
    <m/>
    <m/>
    <m/>
    <m/>
    <m/>
    <m/>
    <m/>
    <m/>
    <m/>
    <m/>
    <m/>
    <m/>
    <m/>
    <m/>
    <m/>
    <m/>
    <m/>
    <m/>
    <n v="6.55"/>
    <n v="0"/>
    <m/>
    <m/>
    <m/>
    <m/>
    <m/>
    <m/>
    <m/>
    <n v="41.08"/>
    <n v="6.55"/>
    <n v="47.63"/>
    <n v="0"/>
    <n v="47.629999999999995"/>
  </r>
  <r>
    <n v="25"/>
    <n v="104"/>
    <s v="Robertson Cr"/>
    <s v="OPS"/>
    <s v="124"/>
    <s v="Chinook"/>
    <s v="3"/>
    <x v="0"/>
    <x v="4"/>
    <n v="413"/>
    <x v="8"/>
    <s v="CK-31"/>
    <s v="WEST VANCOUVER ISLAND-SOUTH_FA_0.x"/>
    <s v="M"/>
    <s v="H"/>
    <n v="2143"/>
    <s v="Nahmint Est Seapen"/>
    <n v="2143"/>
    <s v="Nahmint Est"/>
    <s v="SWVI"/>
    <s v="S"/>
    <x v="2"/>
    <s v="185836"/>
    <n v="0"/>
    <s v="185836"/>
    <n v="2007"/>
    <s v="20070517"/>
    <s v="20070517"/>
    <n v="69"/>
    <n v="3"/>
    <s v="SEE ALSO 185837 &amp; 185838 (FRESHWATER RELEASES)"/>
    <s v="CWT"/>
    <s v="B"/>
    <s v="C"/>
    <s v="N"/>
    <s v="Y"/>
    <s v="N"/>
    <m/>
    <x v="0"/>
    <n v="25060"/>
    <n v="59517"/>
    <x v="1"/>
    <n v="29515"/>
    <x v="10"/>
    <m/>
    <m/>
    <m/>
    <m/>
    <m/>
    <m/>
    <m/>
    <m/>
    <m/>
    <m/>
    <m/>
    <m/>
    <m/>
    <m/>
    <m/>
    <n v="6.01"/>
    <m/>
    <m/>
    <m/>
    <m/>
    <m/>
    <m/>
    <m/>
    <m/>
    <m/>
    <m/>
    <m/>
    <m/>
    <m/>
    <m/>
    <m/>
    <m/>
    <m/>
    <m/>
    <m/>
    <m/>
    <m/>
    <m/>
    <m/>
    <m/>
    <m/>
    <m/>
    <m/>
    <m/>
    <m/>
    <m/>
    <m/>
    <m/>
    <m/>
    <m/>
    <m/>
    <m/>
    <m/>
    <m/>
    <m/>
    <m/>
    <m/>
    <m/>
    <m/>
    <m/>
    <m/>
    <m/>
    <m/>
    <m/>
    <m/>
    <m/>
    <m/>
    <m/>
    <m/>
    <m/>
    <m/>
    <m/>
    <m/>
    <m/>
    <m/>
    <m/>
    <m/>
    <m/>
    <m/>
    <m/>
    <m/>
    <m/>
    <m/>
    <m/>
    <m/>
    <m/>
    <m/>
    <m/>
    <m/>
    <m/>
    <m/>
    <m/>
    <m/>
    <m/>
    <m/>
    <m/>
    <m/>
    <m/>
    <m/>
    <m/>
    <m/>
    <n v="7.27"/>
    <m/>
    <m/>
    <m/>
    <m/>
    <m/>
    <m/>
    <m/>
    <m/>
    <m/>
    <m/>
    <m/>
    <m/>
    <m/>
    <m/>
    <m/>
    <m/>
    <m/>
    <m/>
    <m/>
    <m/>
    <m/>
    <m/>
    <m/>
    <m/>
    <m/>
    <m/>
    <m/>
    <m/>
    <m/>
    <m/>
    <m/>
    <n v="40.68"/>
    <m/>
    <m/>
    <m/>
    <m/>
    <m/>
    <m/>
    <m/>
    <m/>
    <m/>
    <m/>
    <m/>
    <m/>
    <m/>
    <m/>
    <n v="23.94"/>
    <m/>
    <m/>
    <m/>
    <m/>
    <m/>
    <m/>
    <m/>
    <m/>
    <m/>
    <m/>
    <n v="32.51"/>
    <m/>
    <m/>
    <m/>
    <m/>
    <m/>
    <m/>
    <m/>
    <m/>
    <n v="77.900000000000006"/>
    <n v="32.51"/>
    <n v="110.41"/>
    <n v="0"/>
    <n v="110.41"/>
  </r>
  <r>
    <n v="25"/>
    <n v="104"/>
    <s v="Robertson Cr"/>
    <s v="OPS"/>
    <s v="124"/>
    <s v="Chinook"/>
    <s v="3"/>
    <x v="0"/>
    <x v="4"/>
    <n v="413"/>
    <x v="8"/>
    <s v="CK-31"/>
    <s v="WEST VANCOUVER ISLAND-SOUTH_FA_0.x"/>
    <s v="M"/>
    <s v="H"/>
    <n v="2143"/>
    <s v="Nahmint Est Seapen"/>
    <n v="2143"/>
    <s v="Nahmint Est"/>
    <s v="SWVI"/>
    <s v="S"/>
    <x v="2"/>
    <s v="185836"/>
    <n v="0"/>
    <s v="185836"/>
    <n v="2007"/>
    <s v="20070517"/>
    <s v="20070517"/>
    <n v="69"/>
    <n v="3"/>
    <s v="SEE ALSO 185837 &amp; 185838 (FRESHWATER RELEASES)"/>
    <s v="CWT"/>
    <s v="B"/>
    <s v="C"/>
    <s v="N"/>
    <s v="Y"/>
    <s v="N"/>
    <m/>
    <x v="0"/>
    <n v="25060"/>
    <n v="59517"/>
    <x v="2"/>
    <n v="29515"/>
    <x v="12"/>
    <m/>
    <m/>
    <m/>
    <m/>
    <m/>
    <m/>
    <m/>
    <m/>
    <m/>
    <m/>
    <m/>
    <m/>
    <m/>
    <m/>
    <m/>
    <m/>
    <n v="18.760000000000002"/>
    <m/>
    <m/>
    <m/>
    <m/>
    <m/>
    <m/>
    <m/>
    <m/>
    <m/>
    <m/>
    <m/>
    <m/>
    <m/>
    <m/>
    <m/>
    <m/>
    <m/>
    <m/>
    <m/>
    <m/>
    <m/>
    <m/>
    <m/>
    <m/>
    <m/>
    <m/>
    <m/>
    <m/>
    <m/>
    <m/>
    <m/>
    <m/>
    <m/>
    <m/>
    <m/>
    <m/>
    <m/>
    <m/>
    <m/>
    <m/>
    <m/>
    <m/>
    <m/>
    <m/>
    <m/>
    <m/>
    <m/>
    <m/>
    <m/>
    <m/>
    <m/>
    <m/>
    <m/>
    <m/>
    <m/>
    <m/>
    <m/>
    <m/>
    <m/>
    <m/>
    <m/>
    <m/>
    <m/>
    <m/>
    <m/>
    <m/>
    <m/>
    <m/>
    <m/>
    <m/>
    <n v="35.39"/>
    <m/>
    <m/>
    <m/>
    <m/>
    <m/>
    <m/>
    <m/>
    <m/>
    <m/>
    <m/>
    <m/>
    <m/>
    <m/>
    <m/>
    <m/>
    <m/>
    <m/>
    <m/>
    <m/>
    <m/>
    <m/>
    <m/>
    <m/>
    <m/>
    <m/>
    <m/>
    <m/>
    <m/>
    <m/>
    <m/>
    <m/>
    <m/>
    <m/>
    <m/>
    <m/>
    <m/>
    <m/>
    <m/>
    <m/>
    <m/>
    <m/>
    <m/>
    <m/>
    <m/>
    <m/>
    <m/>
    <m/>
    <m/>
    <m/>
    <m/>
    <m/>
    <m/>
    <m/>
    <m/>
    <m/>
    <m/>
    <m/>
    <m/>
    <m/>
    <m/>
    <m/>
    <m/>
    <m/>
    <m/>
    <m/>
    <m/>
    <m/>
    <m/>
    <m/>
    <m/>
    <m/>
    <n v="0"/>
    <m/>
    <m/>
    <m/>
    <m/>
    <m/>
    <m/>
    <m/>
    <m/>
    <n v="54.15"/>
    <n v="0"/>
    <n v="54.15"/>
    <n v="0"/>
    <n v="54.150000000000006"/>
  </r>
  <r>
    <n v="25"/>
    <n v="104"/>
    <s v="Robertson Cr"/>
    <s v="OPS"/>
    <s v="124"/>
    <s v="Chinook"/>
    <s v="3"/>
    <x v="0"/>
    <x v="4"/>
    <n v="413"/>
    <x v="8"/>
    <s v="CK-31"/>
    <s v="WEST VANCOUVER ISLAND-SOUTH_FA_0.x"/>
    <s v="M"/>
    <s v="H"/>
    <n v="104"/>
    <s v="Robertson Creek H"/>
    <n v="413"/>
    <s v="Nahmint R"/>
    <s v="SWVI"/>
    <s v="S"/>
    <x v="1"/>
    <s v="185837"/>
    <n v="0"/>
    <s v="185837"/>
    <n v="2007"/>
    <s v="20070507"/>
    <s v="20070510"/>
    <n v="62"/>
    <n v="2.66"/>
    <s v="SEE ALSO 185836 (SEAPEN) &amp; 185838 (FRESHWATER)"/>
    <s v="CWT"/>
    <s v="P"/>
    <s v="C"/>
    <s v="N"/>
    <s v="Y"/>
    <s v="N"/>
    <m/>
    <x v="0"/>
    <n v="25143"/>
    <n v="106776"/>
    <x v="0"/>
    <n v="29058"/>
    <x v="9"/>
    <m/>
    <m/>
    <m/>
    <m/>
    <m/>
    <m/>
    <m/>
    <m/>
    <m/>
    <m/>
    <m/>
    <m/>
    <m/>
    <m/>
    <m/>
    <n v="15.03"/>
    <m/>
    <m/>
    <m/>
    <m/>
    <m/>
    <m/>
    <m/>
    <m/>
    <m/>
    <m/>
    <m/>
    <m/>
    <m/>
    <m/>
    <m/>
    <m/>
    <m/>
    <m/>
    <m/>
    <m/>
    <m/>
    <n v="36.69"/>
    <m/>
    <m/>
    <m/>
    <m/>
    <m/>
    <m/>
    <m/>
    <m/>
    <m/>
    <m/>
    <m/>
    <m/>
    <m/>
    <m/>
    <m/>
    <m/>
    <m/>
    <m/>
    <m/>
    <m/>
    <m/>
    <m/>
    <m/>
    <m/>
    <m/>
    <m/>
    <m/>
    <m/>
    <m/>
    <m/>
    <m/>
    <m/>
    <m/>
    <m/>
    <m/>
    <m/>
    <m/>
    <m/>
    <m/>
    <m/>
    <m/>
    <m/>
    <m/>
    <m/>
    <m/>
    <m/>
    <m/>
    <m/>
    <m/>
    <n v="36.69"/>
    <m/>
    <m/>
    <m/>
    <m/>
    <m/>
    <m/>
    <m/>
    <m/>
    <m/>
    <m/>
    <m/>
    <m/>
    <m/>
    <m/>
    <m/>
    <m/>
    <m/>
    <m/>
    <m/>
    <m/>
    <m/>
    <m/>
    <m/>
    <m/>
    <m/>
    <m/>
    <m/>
    <m/>
    <m/>
    <m/>
    <m/>
    <m/>
    <m/>
    <m/>
    <m/>
    <m/>
    <m/>
    <m/>
    <m/>
    <m/>
    <m/>
    <m/>
    <m/>
    <m/>
    <m/>
    <m/>
    <m/>
    <m/>
    <m/>
    <m/>
    <m/>
    <m/>
    <m/>
    <m/>
    <m/>
    <m/>
    <m/>
    <n v="103.07"/>
    <m/>
    <m/>
    <m/>
    <m/>
    <m/>
    <m/>
    <m/>
    <m/>
    <m/>
    <m/>
    <m/>
    <m/>
    <m/>
    <m/>
    <m/>
    <m/>
    <m/>
    <m/>
    <m/>
    <m/>
    <m/>
    <m/>
    <n v="191.48"/>
    <n v="0"/>
    <n v="191.48"/>
    <n v="0"/>
    <n v="191.48"/>
  </r>
  <r>
    <n v="25"/>
    <n v="104"/>
    <s v="Robertson Cr"/>
    <s v="OPS"/>
    <s v="124"/>
    <s v="Chinook"/>
    <s v="3"/>
    <x v="0"/>
    <x v="4"/>
    <n v="413"/>
    <x v="8"/>
    <s v="CK-31"/>
    <s v="WEST VANCOUVER ISLAND-SOUTH_FA_0.x"/>
    <s v="M"/>
    <s v="H"/>
    <n v="104"/>
    <s v="Robertson Creek H"/>
    <n v="413"/>
    <s v="Nahmint R"/>
    <s v="SWVI"/>
    <s v="S"/>
    <x v="1"/>
    <s v="185837"/>
    <n v="0"/>
    <s v="185837"/>
    <n v="2007"/>
    <s v="20070507"/>
    <s v="20070510"/>
    <n v="62"/>
    <n v="2.66"/>
    <s v="SEE ALSO 185836 (SEAPEN) &amp; 185838 (FRESHWATER)"/>
    <s v="CWT"/>
    <s v="P"/>
    <s v="C"/>
    <s v="N"/>
    <s v="Y"/>
    <s v="N"/>
    <m/>
    <x v="0"/>
    <n v="25143"/>
    <n v="106776"/>
    <x v="1"/>
    <n v="29058"/>
    <x v="10"/>
    <m/>
    <m/>
    <m/>
    <m/>
    <m/>
    <m/>
    <m/>
    <m/>
    <m/>
    <m/>
    <m/>
    <m/>
    <m/>
    <m/>
    <m/>
    <m/>
    <m/>
    <m/>
    <m/>
    <m/>
    <m/>
    <m/>
    <m/>
    <m/>
    <m/>
    <m/>
    <m/>
    <m/>
    <m/>
    <m/>
    <m/>
    <m/>
    <m/>
    <m/>
    <m/>
    <m/>
    <m/>
    <m/>
    <m/>
    <m/>
    <m/>
    <m/>
    <m/>
    <m/>
    <m/>
    <m/>
    <m/>
    <m/>
    <m/>
    <m/>
    <m/>
    <m/>
    <m/>
    <m/>
    <m/>
    <m/>
    <m/>
    <m/>
    <m/>
    <m/>
    <m/>
    <m/>
    <m/>
    <m/>
    <m/>
    <m/>
    <m/>
    <m/>
    <m/>
    <m/>
    <m/>
    <n v="10.74"/>
    <m/>
    <m/>
    <m/>
    <m/>
    <m/>
    <m/>
    <m/>
    <m/>
    <m/>
    <m/>
    <m/>
    <m/>
    <m/>
    <m/>
    <m/>
    <m/>
    <m/>
    <m/>
    <m/>
    <m/>
    <m/>
    <m/>
    <m/>
    <m/>
    <m/>
    <m/>
    <m/>
    <m/>
    <m/>
    <m/>
    <m/>
    <m/>
    <m/>
    <m/>
    <m/>
    <m/>
    <m/>
    <m/>
    <m/>
    <m/>
    <m/>
    <m/>
    <m/>
    <m/>
    <m/>
    <m/>
    <m/>
    <m/>
    <m/>
    <m/>
    <m/>
    <m/>
    <m/>
    <m/>
    <m/>
    <m/>
    <m/>
    <m/>
    <m/>
    <m/>
    <m/>
    <m/>
    <m/>
    <m/>
    <m/>
    <m/>
    <m/>
    <m/>
    <m/>
    <m/>
    <m/>
    <m/>
    <m/>
    <m/>
    <m/>
    <m/>
    <n v="42.81"/>
    <m/>
    <m/>
    <m/>
    <m/>
    <m/>
    <m/>
    <m/>
    <m/>
    <m/>
    <m/>
    <n v="41.62"/>
    <m/>
    <m/>
    <m/>
    <m/>
    <m/>
    <n v="110.88"/>
    <m/>
    <m/>
    <n v="53.55"/>
    <n v="41.62"/>
    <n v="95.17"/>
    <n v="110.88"/>
    <n v="206.05"/>
  </r>
  <r>
    <n v="25"/>
    <n v="104"/>
    <s v="Robertson Cr"/>
    <s v="OPS"/>
    <s v="124"/>
    <s v="Chinook"/>
    <s v="3"/>
    <x v="0"/>
    <x v="4"/>
    <n v="413"/>
    <x v="8"/>
    <s v="CK-31"/>
    <s v="WEST VANCOUVER ISLAND-SOUTH_FA_0.x"/>
    <s v="M"/>
    <s v="H"/>
    <n v="104"/>
    <s v="Robertson Creek H"/>
    <n v="413"/>
    <s v="Nahmint R"/>
    <s v="SWVI"/>
    <s v="S"/>
    <x v="1"/>
    <s v="185838"/>
    <n v="0"/>
    <s v="185838"/>
    <n v="2007"/>
    <s v="20070507"/>
    <s v="20070510"/>
    <n v="62"/>
    <n v="2.66"/>
    <s v="SEE ALSO 185836 (SEAPEN) &amp; 185837 (FRESHWATER)"/>
    <s v="CWT"/>
    <s v="P"/>
    <s v="C"/>
    <s v="N"/>
    <s v="Y"/>
    <s v="N"/>
    <m/>
    <x v="0"/>
    <n v="25116"/>
    <n v="106662"/>
    <x v="1"/>
    <n v="29074"/>
    <x v="10"/>
    <m/>
    <m/>
    <m/>
    <m/>
    <m/>
    <m/>
    <m/>
    <m/>
    <m/>
    <m/>
    <m/>
    <m/>
    <m/>
    <m/>
    <m/>
    <m/>
    <n v="23.52"/>
    <n v="11.76"/>
    <m/>
    <m/>
    <m/>
    <m/>
    <m/>
    <m/>
    <m/>
    <m/>
    <m/>
    <m/>
    <m/>
    <m/>
    <m/>
    <m/>
    <m/>
    <m/>
    <m/>
    <m/>
    <m/>
    <m/>
    <m/>
    <m/>
    <m/>
    <m/>
    <m/>
    <m/>
    <m/>
    <m/>
    <m/>
    <m/>
    <m/>
    <m/>
    <m/>
    <m/>
    <m/>
    <m/>
    <m/>
    <m/>
    <m/>
    <m/>
    <m/>
    <m/>
    <m/>
    <m/>
    <m/>
    <m/>
    <m/>
    <m/>
    <m/>
    <m/>
    <m/>
    <m/>
    <m/>
    <m/>
    <m/>
    <m/>
    <m/>
    <m/>
    <m/>
    <m/>
    <m/>
    <m/>
    <m/>
    <m/>
    <m/>
    <m/>
    <m/>
    <m/>
    <m/>
    <n v="31"/>
    <m/>
    <m/>
    <m/>
    <m/>
    <m/>
    <m/>
    <m/>
    <m/>
    <m/>
    <m/>
    <m/>
    <m/>
    <m/>
    <m/>
    <m/>
    <m/>
    <m/>
    <m/>
    <m/>
    <m/>
    <m/>
    <m/>
    <m/>
    <m/>
    <m/>
    <m/>
    <m/>
    <m/>
    <m/>
    <m/>
    <m/>
    <m/>
    <m/>
    <m/>
    <m/>
    <m/>
    <m/>
    <m/>
    <m/>
    <m/>
    <m/>
    <m/>
    <m/>
    <m/>
    <m/>
    <m/>
    <m/>
    <m/>
    <m/>
    <m/>
    <m/>
    <m/>
    <m/>
    <m/>
    <m/>
    <m/>
    <m/>
    <m/>
    <m/>
    <m/>
    <m/>
    <m/>
    <m/>
    <m/>
    <m/>
    <m/>
    <m/>
    <m/>
    <m/>
    <m/>
    <m/>
    <n v="39.75"/>
    <m/>
    <m/>
    <m/>
    <m/>
    <m/>
    <m/>
    <m/>
    <m/>
    <n v="66.28"/>
    <n v="39.75"/>
    <n v="106.03"/>
    <n v="0"/>
    <n v="106.03"/>
  </r>
  <r>
    <n v="25"/>
    <n v="104"/>
    <s v="Robertson Cr"/>
    <s v="OPS"/>
    <s v="124"/>
    <s v="Chinook"/>
    <s v="3"/>
    <x v="0"/>
    <x v="4"/>
    <n v="413"/>
    <x v="8"/>
    <s v="CK-31"/>
    <s v="WEST VANCOUVER ISLAND-SOUTH_FA_0.x"/>
    <s v="M"/>
    <s v="H"/>
    <n v="104"/>
    <s v="Robertson Creek H"/>
    <n v="413"/>
    <s v="Nahmint R"/>
    <s v="SWVI"/>
    <s v="S"/>
    <x v="1"/>
    <s v="185838"/>
    <n v="0"/>
    <s v="185838"/>
    <n v="2007"/>
    <s v="20070507"/>
    <s v="20070510"/>
    <n v="62"/>
    <n v="2.66"/>
    <s v="SEE ALSO 185836 (SEAPEN) &amp; 185837 (FRESHWATER)"/>
    <s v="CWT"/>
    <s v="P"/>
    <s v="C"/>
    <s v="N"/>
    <s v="Y"/>
    <s v="N"/>
    <m/>
    <x v="0"/>
    <n v="25116"/>
    <n v="106662"/>
    <x v="2"/>
    <n v="29074"/>
    <x v="12"/>
    <m/>
    <m/>
    <m/>
    <m/>
    <m/>
    <m/>
    <m/>
    <m/>
    <m/>
    <m/>
    <m/>
    <m/>
    <m/>
    <m/>
    <m/>
    <m/>
    <m/>
    <m/>
    <m/>
    <m/>
    <m/>
    <m/>
    <m/>
    <m/>
    <m/>
    <m/>
    <m/>
    <m/>
    <m/>
    <m/>
    <m/>
    <m/>
    <m/>
    <m/>
    <m/>
    <m/>
    <m/>
    <m/>
    <m/>
    <m/>
    <m/>
    <m/>
    <m/>
    <m/>
    <m/>
    <m/>
    <m/>
    <m/>
    <m/>
    <m/>
    <m/>
    <m/>
    <m/>
    <m/>
    <m/>
    <m/>
    <m/>
    <m/>
    <m/>
    <m/>
    <m/>
    <m/>
    <m/>
    <m/>
    <m/>
    <m/>
    <m/>
    <m/>
    <m/>
    <m/>
    <m/>
    <n v="8.7100000000000009"/>
    <m/>
    <m/>
    <m/>
    <m/>
    <m/>
    <m/>
    <m/>
    <m/>
    <m/>
    <m/>
    <m/>
    <m/>
    <m/>
    <m/>
    <m/>
    <m/>
    <m/>
    <m/>
    <m/>
    <m/>
    <m/>
    <m/>
    <m/>
    <m/>
    <m/>
    <m/>
    <m/>
    <m/>
    <m/>
    <m/>
    <m/>
    <m/>
    <m/>
    <m/>
    <m/>
    <m/>
    <m/>
    <m/>
    <m/>
    <m/>
    <m/>
    <m/>
    <m/>
    <m/>
    <m/>
    <m/>
    <m/>
    <m/>
    <m/>
    <m/>
    <m/>
    <m/>
    <m/>
    <m/>
    <m/>
    <m/>
    <m/>
    <m/>
    <m/>
    <m/>
    <m/>
    <m/>
    <m/>
    <m/>
    <m/>
    <m/>
    <m/>
    <m/>
    <m/>
    <m/>
    <m/>
    <m/>
    <m/>
    <m/>
    <m/>
    <m/>
    <m/>
    <m/>
    <m/>
    <m/>
    <m/>
    <m/>
    <m/>
    <m/>
    <m/>
    <m/>
    <m/>
    <m/>
    <m/>
    <m/>
    <m/>
    <m/>
    <m/>
    <m/>
    <m/>
    <m/>
    <n v="8.7100000000000009"/>
    <n v="0"/>
    <n v="8.7100000000000009"/>
    <n v="0"/>
    <n v="8.7100000000000009"/>
  </r>
  <r>
    <n v="25"/>
    <n v="104"/>
    <s v="Robertson Cr"/>
    <s v="OPS"/>
    <s v="124"/>
    <s v="Chinook"/>
    <s v="3"/>
    <x v="0"/>
    <x v="4"/>
    <n v="104"/>
    <x v="0"/>
    <s v="CK-31"/>
    <s v="WEST VANCOUVER ISLAND-SOUTH_FA_0.x"/>
    <s v="M"/>
    <s v="H"/>
    <n v="104"/>
    <s v="Robertson Creek H"/>
    <n v="104"/>
    <s v="Robertson Cr"/>
    <s v="SWVI"/>
    <s v="S"/>
    <x v="1"/>
    <s v="185821"/>
    <n v="0"/>
    <s v="185821"/>
    <n v="2007"/>
    <s v="20070528"/>
    <s v="20070602"/>
    <n v="77"/>
    <n v="5.41"/>
    <m/>
    <s v="CWT"/>
    <s v="P"/>
    <s v="Y"/>
    <s v="Y"/>
    <s v="Y"/>
    <s v="Y"/>
    <m/>
    <x v="0"/>
    <n v="25174"/>
    <n v="763718"/>
    <x v="4"/>
    <n v="29199"/>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5"/>
    <m/>
    <n v="29.69"/>
    <m/>
    <n v="0"/>
    <n v="0"/>
    <n v="0"/>
    <n v="30.34"/>
    <n v="30.34"/>
  </r>
  <r>
    <n v="25"/>
    <n v="104"/>
    <s v="Robertson Cr"/>
    <s v="OPS"/>
    <s v="124"/>
    <s v="Chinook"/>
    <s v="3"/>
    <x v="0"/>
    <x v="4"/>
    <n v="104"/>
    <x v="0"/>
    <s v="CK-31"/>
    <s v="WEST VANCOUVER ISLAND-SOUTH_FA_0.x"/>
    <s v="M"/>
    <s v="H"/>
    <n v="104"/>
    <s v="Robertson Creek H"/>
    <n v="104"/>
    <s v="Robertson Cr"/>
    <s v="SWVI"/>
    <s v="S"/>
    <x v="1"/>
    <s v="185821"/>
    <n v="0"/>
    <s v="185821"/>
    <n v="2007"/>
    <s v="20070528"/>
    <s v="20070602"/>
    <n v="77"/>
    <n v="5.41"/>
    <m/>
    <s v="CWT"/>
    <s v="P"/>
    <s v="Y"/>
    <s v="Y"/>
    <s v="Y"/>
    <s v="Y"/>
    <m/>
    <x v="0"/>
    <n v="25174"/>
    <n v="763718"/>
    <x v="0"/>
    <n v="29199"/>
    <x v="9"/>
    <m/>
    <m/>
    <m/>
    <m/>
    <m/>
    <m/>
    <m/>
    <m/>
    <m/>
    <m/>
    <m/>
    <m/>
    <m/>
    <m/>
    <m/>
    <m/>
    <n v="76.150000000000006"/>
    <m/>
    <m/>
    <m/>
    <m/>
    <m/>
    <m/>
    <m/>
    <m/>
    <m/>
    <m/>
    <m/>
    <m/>
    <m/>
    <m/>
    <m/>
    <m/>
    <m/>
    <m/>
    <m/>
    <m/>
    <m/>
    <m/>
    <m/>
    <m/>
    <m/>
    <m/>
    <m/>
    <m/>
    <m/>
    <m/>
    <m/>
    <m/>
    <m/>
    <m/>
    <m/>
    <m/>
    <m/>
    <m/>
    <m/>
    <m/>
    <m/>
    <m/>
    <m/>
    <m/>
    <m/>
    <m/>
    <m/>
    <m/>
    <m/>
    <m/>
    <m/>
    <m/>
    <m/>
    <m/>
    <m/>
    <m/>
    <m/>
    <m/>
    <m/>
    <m/>
    <m/>
    <m/>
    <m/>
    <m/>
    <m/>
    <m/>
    <m/>
    <m/>
    <m/>
    <m/>
    <m/>
    <m/>
    <m/>
    <n v="76.45"/>
    <m/>
    <m/>
    <m/>
    <m/>
    <m/>
    <m/>
    <m/>
    <m/>
    <m/>
    <m/>
    <n v="229.35"/>
    <m/>
    <m/>
    <m/>
    <m/>
    <m/>
    <m/>
    <m/>
    <m/>
    <m/>
    <m/>
    <m/>
    <m/>
    <m/>
    <m/>
    <m/>
    <m/>
    <m/>
    <m/>
    <m/>
    <m/>
    <m/>
    <m/>
    <m/>
    <m/>
    <m/>
    <m/>
    <m/>
    <m/>
    <m/>
    <m/>
    <m/>
    <n v="341.6"/>
    <m/>
    <m/>
    <m/>
    <m/>
    <m/>
    <m/>
    <m/>
    <m/>
    <m/>
    <m/>
    <m/>
    <m/>
    <m/>
    <m/>
    <m/>
    <m/>
    <m/>
    <m/>
    <m/>
    <m/>
    <m/>
    <m/>
    <m/>
    <m/>
    <m/>
    <n v="178.38"/>
    <m/>
    <m/>
    <m/>
    <m/>
    <n v="194.05"/>
    <m/>
    <n v="73.11"/>
    <m/>
    <n v="723.55"/>
    <n v="178.38"/>
    <n v="901.93"/>
    <n v="267.16000000000003"/>
    <n v="1169.0899999999999"/>
  </r>
  <r>
    <n v="25"/>
    <n v="104"/>
    <s v="Robertson Cr"/>
    <s v="OPS"/>
    <s v="124"/>
    <s v="Chinook"/>
    <s v="3"/>
    <x v="0"/>
    <x v="4"/>
    <n v="104"/>
    <x v="0"/>
    <s v="CK-31"/>
    <s v="WEST VANCOUVER ISLAND-SOUTH_FA_0.x"/>
    <s v="M"/>
    <s v="H"/>
    <n v="104"/>
    <s v="Robertson Creek H"/>
    <n v="104"/>
    <s v="Robertson Cr"/>
    <s v="SWVI"/>
    <s v="S"/>
    <x v="1"/>
    <s v="185821"/>
    <n v="0"/>
    <s v="185821"/>
    <n v="2007"/>
    <s v="20070528"/>
    <s v="20070602"/>
    <n v="77"/>
    <n v="5.41"/>
    <m/>
    <s v="CWT"/>
    <s v="P"/>
    <s v="Y"/>
    <s v="Y"/>
    <s v="Y"/>
    <s v="Y"/>
    <m/>
    <x v="0"/>
    <n v="25174"/>
    <n v="763718"/>
    <x v="1"/>
    <n v="29199"/>
    <x v="10"/>
    <m/>
    <m/>
    <m/>
    <m/>
    <m/>
    <m/>
    <m/>
    <m/>
    <m/>
    <m/>
    <m/>
    <m/>
    <m/>
    <m/>
    <m/>
    <n v="76.45"/>
    <m/>
    <m/>
    <m/>
    <m/>
    <m/>
    <m/>
    <m/>
    <m/>
    <m/>
    <m/>
    <m/>
    <m/>
    <m/>
    <n v="194.77"/>
    <m/>
    <m/>
    <m/>
    <m/>
    <m/>
    <m/>
    <m/>
    <m/>
    <m/>
    <m/>
    <m/>
    <m/>
    <m/>
    <m/>
    <m/>
    <m/>
    <m/>
    <m/>
    <m/>
    <m/>
    <m/>
    <m/>
    <m/>
    <m/>
    <m/>
    <m/>
    <m/>
    <m/>
    <m/>
    <m/>
    <m/>
    <m/>
    <m/>
    <m/>
    <m/>
    <m/>
    <m/>
    <m/>
    <m/>
    <m/>
    <m/>
    <n v="76.75"/>
    <m/>
    <m/>
    <m/>
    <n v="166.86"/>
    <m/>
    <m/>
    <m/>
    <m/>
    <m/>
    <m/>
    <m/>
    <m/>
    <m/>
    <m/>
    <m/>
    <m/>
    <m/>
    <m/>
    <m/>
    <m/>
    <m/>
    <m/>
    <m/>
    <m/>
    <m/>
    <m/>
    <m/>
    <m/>
    <m/>
    <m/>
    <m/>
    <m/>
    <m/>
    <m/>
    <m/>
    <m/>
    <m/>
    <m/>
    <m/>
    <m/>
    <m/>
    <m/>
    <m/>
    <m/>
    <m/>
    <m/>
    <m/>
    <m/>
    <m/>
    <m/>
    <m/>
    <m/>
    <m/>
    <m/>
    <m/>
    <m/>
    <m/>
    <m/>
    <m/>
    <m/>
    <m/>
    <m/>
    <m/>
    <m/>
    <m/>
    <m/>
    <m/>
    <m/>
    <m/>
    <m/>
    <m/>
    <m/>
    <m/>
    <m/>
    <m/>
    <m/>
    <m/>
    <m/>
    <m/>
    <m/>
    <n v="110.13"/>
    <m/>
    <m/>
    <m/>
    <m/>
    <m/>
    <m/>
    <n v="383.16"/>
    <m/>
    <m/>
    <m/>
    <n v="67.959999999999994"/>
    <n v="191.68"/>
    <n v="970.26"/>
    <n v="111.97"/>
    <n v="60"/>
    <n v="624.96"/>
    <n v="451.12"/>
    <n v="1076.08"/>
    <n v="1333.91"/>
    <n v="2409.9899999999998"/>
  </r>
  <r>
    <n v="25"/>
    <n v="104"/>
    <s v="Robertson Cr"/>
    <s v="OPS"/>
    <s v="124"/>
    <s v="Chinook"/>
    <s v="3"/>
    <x v="0"/>
    <x v="4"/>
    <n v="104"/>
    <x v="0"/>
    <s v="CK-31"/>
    <s v="WEST VANCOUVER ISLAND-SOUTH_FA_0.x"/>
    <s v="M"/>
    <s v="H"/>
    <n v="104"/>
    <s v="Robertson Creek H"/>
    <n v="104"/>
    <s v="Robertson Cr"/>
    <s v="SWVI"/>
    <s v="S"/>
    <x v="1"/>
    <s v="185821"/>
    <n v="0"/>
    <s v="185821"/>
    <n v="2007"/>
    <s v="20070528"/>
    <s v="20070602"/>
    <n v="77"/>
    <n v="5.41"/>
    <m/>
    <s v="CWT"/>
    <s v="P"/>
    <s v="Y"/>
    <s v="Y"/>
    <s v="Y"/>
    <s v="Y"/>
    <m/>
    <x v="0"/>
    <n v="25174"/>
    <n v="763718"/>
    <x v="2"/>
    <n v="29199"/>
    <x v="12"/>
    <m/>
    <m/>
    <m/>
    <m/>
    <m/>
    <m/>
    <m/>
    <m/>
    <m/>
    <m/>
    <m/>
    <m/>
    <m/>
    <m/>
    <m/>
    <m/>
    <m/>
    <m/>
    <m/>
    <m/>
    <m/>
    <m/>
    <m/>
    <m/>
    <m/>
    <m/>
    <m/>
    <m/>
    <m/>
    <m/>
    <m/>
    <m/>
    <m/>
    <m/>
    <n v="182.94"/>
    <m/>
    <m/>
    <m/>
    <m/>
    <m/>
    <m/>
    <m/>
    <m/>
    <m/>
    <m/>
    <m/>
    <m/>
    <m/>
    <m/>
    <m/>
    <m/>
    <m/>
    <m/>
    <m/>
    <m/>
    <m/>
    <m/>
    <m/>
    <m/>
    <m/>
    <m/>
    <m/>
    <m/>
    <m/>
    <m/>
    <m/>
    <m/>
    <m/>
    <m/>
    <m/>
    <m/>
    <m/>
    <m/>
    <m/>
    <m/>
    <m/>
    <m/>
    <m/>
    <m/>
    <m/>
    <m/>
    <m/>
    <m/>
    <m/>
    <m/>
    <m/>
    <m/>
    <m/>
    <m/>
    <m/>
    <m/>
    <m/>
    <m/>
    <m/>
    <m/>
    <m/>
    <m/>
    <m/>
    <m/>
    <m/>
    <m/>
    <m/>
    <m/>
    <m/>
    <m/>
    <m/>
    <m/>
    <m/>
    <m/>
    <m/>
    <m/>
    <m/>
    <m/>
    <m/>
    <m/>
    <m/>
    <m/>
    <m/>
    <m/>
    <m/>
    <m/>
    <m/>
    <m/>
    <m/>
    <m/>
    <m/>
    <m/>
    <m/>
    <m/>
    <m/>
    <m/>
    <m/>
    <m/>
    <m/>
    <m/>
    <m/>
    <m/>
    <m/>
    <n v="299.13"/>
    <m/>
    <m/>
    <m/>
    <m/>
    <m/>
    <m/>
    <m/>
    <m/>
    <m/>
    <m/>
    <m/>
    <m/>
    <m/>
    <m/>
    <m/>
    <m/>
    <m/>
    <m/>
    <m/>
    <m/>
    <n v="208.72"/>
    <m/>
    <m/>
    <m/>
    <m/>
    <m/>
    <m/>
    <m/>
    <m/>
    <n v="482.07"/>
    <n v="208.72"/>
    <n v="690.79"/>
    <n v="0"/>
    <n v="690.79"/>
  </r>
  <r>
    <n v="25"/>
    <n v="104"/>
    <s v="Robertson Cr"/>
    <s v="OPS"/>
    <s v="124"/>
    <s v="Chinook"/>
    <s v="3"/>
    <x v="0"/>
    <x v="4"/>
    <n v="104"/>
    <x v="0"/>
    <s v="CK-31"/>
    <s v="WEST VANCOUVER ISLAND-SOUTH_FA_0.x"/>
    <s v="M"/>
    <s v="H"/>
    <n v="104"/>
    <s v="Robertson Creek H"/>
    <n v="104"/>
    <s v="Robertson Cr"/>
    <s v="SWVI"/>
    <s v="S"/>
    <x v="1"/>
    <s v="185822"/>
    <n v="0"/>
    <s v="185822"/>
    <n v="2007"/>
    <s v="20070528"/>
    <s v="20070602"/>
    <n v="77"/>
    <n v="5.41"/>
    <m/>
    <s v="CWT"/>
    <s v="P"/>
    <s v="Y"/>
    <s v="Y"/>
    <s v="Y"/>
    <s v="Y"/>
    <m/>
    <x v="0"/>
    <n v="25159"/>
    <n v="763263"/>
    <x v="4"/>
    <n v="29198"/>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
    <m/>
    <n v="59.37"/>
    <m/>
    <n v="0"/>
    <n v="0"/>
    <n v="0"/>
    <n v="60.67"/>
    <n v="60.669999999999995"/>
  </r>
  <r>
    <n v="25"/>
    <n v="104"/>
    <s v="Robertson Cr"/>
    <s v="OPS"/>
    <s v="124"/>
    <s v="Chinook"/>
    <s v="3"/>
    <x v="0"/>
    <x v="4"/>
    <n v="104"/>
    <x v="0"/>
    <s v="CK-31"/>
    <s v="WEST VANCOUVER ISLAND-SOUTH_FA_0.x"/>
    <s v="M"/>
    <s v="H"/>
    <n v="104"/>
    <s v="Robertson Creek H"/>
    <n v="104"/>
    <s v="Robertson Cr"/>
    <s v="SWVI"/>
    <s v="S"/>
    <x v="1"/>
    <s v="185822"/>
    <n v="0"/>
    <s v="185822"/>
    <n v="2007"/>
    <s v="20070528"/>
    <s v="20070602"/>
    <n v="77"/>
    <n v="5.41"/>
    <m/>
    <s v="CWT"/>
    <s v="P"/>
    <s v="Y"/>
    <s v="Y"/>
    <s v="Y"/>
    <s v="Y"/>
    <m/>
    <x v="0"/>
    <n v="25159"/>
    <n v="763263"/>
    <x v="0"/>
    <n v="29198"/>
    <x v="9"/>
    <m/>
    <m/>
    <m/>
    <m/>
    <m/>
    <m/>
    <m/>
    <m/>
    <m/>
    <m/>
    <m/>
    <m/>
    <m/>
    <m/>
    <m/>
    <m/>
    <m/>
    <m/>
    <m/>
    <m/>
    <m/>
    <m/>
    <m/>
    <m/>
    <m/>
    <m/>
    <m/>
    <m/>
    <m/>
    <m/>
    <m/>
    <m/>
    <m/>
    <m/>
    <m/>
    <m/>
    <m/>
    <m/>
    <m/>
    <m/>
    <m/>
    <m/>
    <m/>
    <m/>
    <m/>
    <m/>
    <m/>
    <m/>
    <m/>
    <m/>
    <m/>
    <m/>
    <m/>
    <m/>
    <m/>
    <m/>
    <m/>
    <m/>
    <m/>
    <m/>
    <m/>
    <m/>
    <m/>
    <m/>
    <m/>
    <m/>
    <m/>
    <m/>
    <m/>
    <m/>
    <m/>
    <m/>
    <m/>
    <m/>
    <m/>
    <m/>
    <m/>
    <m/>
    <m/>
    <m/>
    <m/>
    <m/>
    <m/>
    <m/>
    <m/>
    <m/>
    <n v="66.44"/>
    <n v="262.42"/>
    <m/>
    <m/>
    <m/>
    <m/>
    <m/>
    <m/>
    <m/>
    <m/>
    <m/>
    <m/>
    <m/>
    <m/>
    <m/>
    <n v="229.35"/>
    <m/>
    <m/>
    <m/>
    <m/>
    <m/>
    <m/>
    <m/>
    <m/>
    <m/>
    <m/>
    <m/>
    <m/>
    <m/>
    <m/>
    <m/>
    <m/>
    <m/>
    <m/>
    <m/>
    <m/>
    <m/>
    <m/>
    <m/>
    <m/>
    <m/>
    <m/>
    <m/>
    <m/>
    <m/>
    <m/>
    <m/>
    <m/>
    <m/>
    <m/>
    <m/>
    <m/>
    <m/>
    <m/>
    <m/>
    <m/>
    <m/>
    <m/>
    <m/>
    <m/>
    <m/>
    <m/>
    <m/>
    <m/>
    <m/>
    <m/>
    <m/>
    <m/>
    <m/>
    <m/>
    <m/>
    <m/>
    <m/>
    <n v="0"/>
    <m/>
    <m/>
    <m/>
    <m/>
    <n v="194.05"/>
    <n v="296.72000000000003"/>
    <n v="73.11"/>
    <m/>
    <n v="558.21"/>
    <n v="0"/>
    <n v="558.21"/>
    <n v="563.88"/>
    <n v="1122.0899999999999"/>
  </r>
  <r>
    <n v="25"/>
    <n v="104"/>
    <s v="Robertson Cr"/>
    <s v="OPS"/>
    <s v="124"/>
    <s v="Chinook"/>
    <s v="3"/>
    <x v="0"/>
    <x v="4"/>
    <n v="104"/>
    <x v="0"/>
    <s v="CK-31"/>
    <s v="WEST VANCOUVER ISLAND-SOUTH_FA_0.x"/>
    <s v="M"/>
    <s v="H"/>
    <n v="104"/>
    <s v="Robertson Creek H"/>
    <n v="104"/>
    <s v="Robertson Cr"/>
    <s v="SWVI"/>
    <s v="S"/>
    <x v="1"/>
    <s v="185822"/>
    <n v="0"/>
    <s v="185822"/>
    <n v="2007"/>
    <s v="20070528"/>
    <s v="20070602"/>
    <n v="77"/>
    <n v="5.41"/>
    <m/>
    <s v="CWT"/>
    <s v="P"/>
    <s v="Y"/>
    <s v="Y"/>
    <s v="Y"/>
    <s v="Y"/>
    <m/>
    <x v="0"/>
    <n v="25159"/>
    <n v="763263"/>
    <x v="1"/>
    <n v="29198"/>
    <x v="10"/>
    <m/>
    <m/>
    <m/>
    <m/>
    <m/>
    <m/>
    <m/>
    <m/>
    <m/>
    <m/>
    <m/>
    <m/>
    <m/>
    <m/>
    <m/>
    <m/>
    <n v="84.04"/>
    <m/>
    <m/>
    <m/>
    <m/>
    <m/>
    <m/>
    <m/>
    <m/>
    <m/>
    <m/>
    <m/>
    <m/>
    <m/>
    <m/>
    <m/>
    <m/>
    <m/>
    <m/>
    <m/>
    <m/>
    <m/>
    <m/>
    <m/>
    <m/>
    <m/>
    <m/>
    <m/>
    <n v="92.83"/>
    <m/>
    <m/>
    <m/>
    <m/>
    <m/>
    <m/>
    <m/>
    <m/>
    <m/>
    <m/>
    <m/>
    <m/>
    <m/>
    <m/>
    <m/>
    <m/>
    <m/>
    <m/>
    <m/>
    <m/>
    <m/>
    <m/>
    <m/>
    <m/>
    <m/>
    <m/>
    <n v="153.19999999999999"/>
    <m/>
    <m/>
    <m/>
    <m/>
    <m/>
    <m/>
    <m/>
    <m/>
    <m/>
    <m/>
    <m/>
    <m/>
    <m/>
    <m/>
    <m/>
    <n v="221.46"/>
    <m/>
    <m/>
    <m/>
    <m/>
    <m/>
    <m/>
    <m/>
    <m/>
    <m/>
    <m/>
    <m/>
    <m/>
    <m/>
    <m/>
    <m/>
    <m/>
    <m/>
    <m/>
    <m/>
    <m/>
    <m/>
    <m/>
    <m/>
    <m/>
    <m/>
    <m/>
    <m/>
    <m/>
    <m/>
    <m/>
    <m/>
    <m/>
    <m/>
    <m/>
    <m/>
    <m/>
    <m/>
    <m/>
    <m/>
    <m/>
    <m/>
    <m/>
    <m/>
    <m/>
    <m/>
    <m/>
    <m/>
    <m/>
    <m/>
    <m/>
    <m/>
    <m/>
    <m/>
    <m/>
    <m/>
    <m/>
    <m/>
    <m/>
    <m/>
    <m/>
    <m/>
    <m/>
    <m/>
    <m/>
    <m/>
    <m/>
    <m/>
    <m/>
    <m/>
    <m/>
    <m/>
    <n v="143.80000000000001"/>
    <m/>
    <m/>
    <m/>
    <m/>
    <n v="154.1"/>
    <n v="646.41"/>
    <n v="27.99"/>
    <n v="32"/>
    <n v="551.53"/>
    <n v="143.80000000000001"/>
    <n v="695.33"/>
    <n v="860.5"/>
    <n v="1555.83"/>
  </r>
  <r>
    <n v="25"/>
    <n v="104"/>
    <s v="Robertson Cr"/>
    <s v="OPS"/>
    <s v="124"/>
    <s v="Chinook"/>
    <s v="3"/>
    <x v="0"/>
    <x v="4"/>
    <n v="104"/>
    <x v="0"/>
    <s v="CK-31"/>
    <s v="WEST VANCOUVER ISLAND-SOUTH_FA_0.x"/>
    <s v="M"/>
    <s v="H"/>
    <n v="104"/>
    <s v="Robertson Creek H"/>
    <n v="104"/>
    <s v="Robertson Cr"/>
    <s v="SWVI"/>
    <s v="S"/>
    <x v="1"/>
    <s v="185823"/>
    <n v="0"/>
    <s v="185823"/>
    <n v="2007"/>
    <s v="20070528"/>
    <s v="20070602"/>
    <n v="77"/>
    <n v="5.41"/>
    <m/>
    <s v="CWT"/>
    <s v="P"/>
    <s v="Y"/>
    <s v="Y"/>
    <s v="Y"/>
    <s v="Y"/>
    <m/>
    <x v="0"/>
    <n v="25200"/>
    <n v="764507"/>
    <x v="4"/>
    <n v="29197"/>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41.91999999999996"/>
    <m/>
    <m/>
    <n v="0"/>
    <n v="0"/>
    <n v="0"/>
    <n v="641.91999999999996"/>
    <n v="641.91999999999996"/>
  </r>
  <r>
    <n v="25"/>
    <n v="104"/>
    <s v="Robertson Cr"/>
    <s v="OPS"/>
    <s v="124"/>
    <s v="Chinook"/>
    <s v="3"/>
    <x v="0"/>
    <x v="4"/>
    <n v="104"/>
    <x v="0"/>
    <s v="CK-31"/>
    <s v="WEST VANCOUVER ISLAND-SOUTH_FA_0.x"/>
    <s v="M"/>
    <s v="H"/>
    <n v="104"/>
    <s v="Robertson Creek H"/>
    <n v="104"/>
    <s v="Robertson Cr"/>
    <s v="SWVI"/>
    <s v="S"/>
    <x v="1"/>
    <s v="185823"/>
    <n v="0"/>
    <s v="185823"/>
    <n v="2007"/>
    <s v="20070528"/>
    <s v="20070602"/>
    <n v="77"/>
    <n v="5.41"/>
    <m/>
    <s v="CWT"/>
    <s v="P"/>
    <s v="Y"/>
    <s v="Y"/>
    <s v="Y"/>
    <s v="Y"/>
    <m/>
    <x v="0"/>
    <n v="25200"/>
    <n v="764507"/>
    <x v="0"/>
    <n v="29197"/>
    <x v="9"/>
    <m/>
    <m/>
    <m/>
    <m/>
    <m/>
    <m/>
    <m/>
    <m/>
    <m/>
    <m/>
    <m/>
    <m/>
    <m/>
    <m/>
    <m/>
    <m/>
    <m/>
    <m/>
    <m/>
    <m/>
    <m/>
    <m/>
    <m/>
    <m/>
    <m/>
    <m/>
    <m/>
    <m/>
    <m/>
    <m/>
    <m/>
    <m/>
    <m/>
    <m/>
    <m/>
    <m/>
    <m/>
    <m/>
    <m/>
    <m/>
    <m/>
    <m/>
    <m/>
    <m/>
    <m/>
    <m/>
    <m/>
    <m/>
    <m/>
    <m/>
    <m/>
    <m/>
    <m/>
    <m/>
    <m/>
    <m/>
    <m/>
    <m/>
    <m/>
    <m/>
    <m/>
    <m/>
    <m/>
    <m/>
    <m/>
    <m/>
    <m/>
    <m/>
    <m/>
    <m/>
    <m/>
    <m/>
    <m/>
    <m/>
    <m/>
    <m/>
    <m/>
    <m/>
    <m/>
    <m/>
    <m/>
    <m/>
    <m/>
    <m/>
    <m/>
    <m/>
    <n v="66.44"/>
    <m/>
    <m/>
    <m/>
    <m/>
    <m/>
    <m/>
    <m/>
    <m/>
    <m/>
    <m/>
    <m/>
    <m/>
    <m/>
    <m/>
    <m/>
    <m/>
    <m/>
    <m/>
    <m/>
    <m/>
    <m/>
    <m/>
    <m/>
    <m/>
    <m/>
    <m/>
    <m/>
    <m/>
    <m/>
    <m/>
    <m/>
    <m/>
    <m/>
    <m/>
    <m/>
    <m/>
    <m/>
    <m/>
    <m/>
    <m/>
    <m/>
    <m/>
    <m/>
    <m/>
    <m/>
    <m/>
    <m/>
    <m/>
    <m/>
    <m/>
    <m/>
    <m/>
    <m/>
    <m/>
    <m/>
    <m/>
    <m/>
    <m/>
    <m/>
    <m/>
    <m/>
    <m/>
    <m/>
    <m/>
    <m/>
    <m/>
    <m/>
    <m/>
    <m/>
    <m/>
    <m/>
    <m/>
    <m/>
    <m/>
    <m/>
    <m/>
    <m/>
    <n v="43.12"/>
    <m/>
    <n v="16.25"/>
    <m/>
    <n v="66.44"/>
    <n v="0"/>
    <n v="66.44"/>
    <n v="59.37"/>
    <n v="125.81"/>
  </r>
  <r>
    <n v="25"/>
    <n v="104"/>
    <s v="Robertson Cr"/>
    <s v="OPS"/>
    <s v="124"/>
    <s v="Chinook"/>
    <s v="3"/>
    <x v="0"/>
    <x v="4"/>
    <n v="104"/>
    <x v="0"/>
    <s v="CK-31"/>
    <s v="WEST VANCOUVER ISLAND-SOUTH_FA_0.x"/>
    <s v="M"/>
    <s v="H"/>
    <n v="104"/>
    <s v="Robertson Creek H"/>
    <n v="104"/>
    <s v="Robertson Cr"/>
    <s v="SWVI"/>
    <s v="S"/>
    <x v="1"/>
    <s v="185823"/>
    <n v="0"/>
    <s v="185823"/>
    <n v="2007"/>
    <s v="20070528"/>
    <s v="20070602"/>
    <n v="77"/>
    <n v="5.41"/>
    <m/>
    <s v="CWT"/>
    <s v="P"/>
    <s v="Y"/>
    <s v="Y"/>
    <s v="Y"/>
    <s v="Y"/>
    <m/>
    <x v="0"/>
    <n v="25200"/>
    <n v="764507"/>
    <x v="1"/>
    <n v="29197"/>
    <x v="10"/>
    <m/>
    <m/>
    <m/>
    <m/>
    <m/>
    <m/>
    <m/>
    <m/>
    <m/>
    <m/>
    <m/>
    <m/>
    <m/>
    <m/>
    <m/>
    <m/>
    <m/>
    <m/>
    <m/>
    <m/>
    <m/>
    <m/>
    <m/>
    <m/>
    <m/>
    <m/>
    <m/>
    <m/>
    <m/>
    <m/>
    <m/>
    <m/>
    <m/>
    <m/>
    <m/>
    <m/>
    <m/>
    <m/>
    <m/>
    <m/>
    <m/>
    <m/>
    <m/>
    <m/>
    <m/>
    <m/>
    <m/>
    <m/>
    <m/>
    <m/>
    <m/>
    <m/>
    <m/>
    <m/>
    <m/>
    <m/>
    <m/>
    <m/>
    <m/>
    <m/>
    <m/>
    <m/>
    <m/>
    <m/>
    <m/>
    <m/>
    <m/>
    <m/>
    <m/>
    <m/>
    <m/>
    <m/>
    <m/>
    <m/>
    <m/>
    <m/>
    <m/>
    <m/>
    <m/>
    <m/>
    <m/>
    <n v="110.73"/>
    <m/>
    <m/>
    <m/>
    <m/>
    <m/>
    <m/>
    <m/>
    <m/>
    <m/>
    <m/>
    <m/>
    <n v="137.43"/>
    <m/>
    <m/>
    <m/>
    <m/>
    <m/>
    <m/>
    <m/>
    <m/>
    <m/>
    <m/>
    <m/>
    <m/>
    <m/>
    <m/>
    <m/>
    <m/>
    <m/>
    <m/>
    <m/>
    <m/>
    <m/>
    <m/>
    <m/>
    <m/>
    <m/>
    <m/>
    <m/>
    <m/>
    <m/>
    <m/>
    <m/>
    <m/>
    <m/>
    <m/>
    <m/>
    <m/>
    <m/>
    <m/>
    <m/>
    <m/>
    <m/>
    <m/>
    <m/>
    <m/>
    <m/>
    <m/>
    <m/>
    <n v="305.8"/>
    <m/>
    <m/>
    <m/>
    <m/>
    <m/>
    <m/>
    <m/>
    <m/>
    <m/>
    <m/>
    <m/>
    <m/>
    <m/>
    <m/>
    <m/>
    <m/>
    <m/>
    <n v="171.11"/>
    <m/>
    <m/>
    <m/>
    <m/>
    <n v="98.25"/>
    <n v="485.29"/>
    <n v="83.98"/>
    <n v="36"/>
    <n v="553.96"/>
    <n v="171.11"/>
    <n v="725.07"/>
    <n v="703.52"/>
    <n v="1428.5900000000001"/>
  </r>
  <r>
    <n v="25"/>
    <n v="104"/>
    <s v="Robertson Cr"/>
    <s v="OPS"/>
    <s v="124"/>
    <s v="Chinook"/>
    <s v="3"/>
    <x v="0"/>
    <x v="4"/>
    <n v="104"/>
    <x v="0"/>
    <s v="CK-31"/>
    <s v="WEST VANCOUVER ISLAND-SOUTH_FA_0.x"/>
    <s v="M"/>
    <s v="H"/>
    <n v="104"/>
    <s v="Robertson Creek H"/>
    <n v="104"/>
    <s v="Robertson Cr"/>
    <s v="SWVI"/>
    <s v="S"/>
    <x v="1"/>
    <s v="185823"/>
    <n v="0"/>
    <s v="185823"/>
    <n v="2007"/>
    <s v="20070528"/>
    <s v="20070602"/>
    <n v="77"/>
    <n v="5.41"/>
    <m/>
    <s v="CWT"/>
    <s v="P"/>
    <s v="Y"/>
    <s v="Y"/>
    <s v="Y"/>
    <s v="Y"/>
    <m/>
    <x v="0"/>
    <n v="25200"/>
    <n v="764507"/>
    <x v="2"/>
    <n v="29197"/>
    <x v="12"/>
    <m/>
    <m/>
    <m/>
    <m/>
    <m/>
    <m/>
    <m/>
    <m/>
    <m/>
    <m/>
    <m/>
    <m/>
    <m/>
    <m/>
    <m/>
    <m/>
    <m/>
    <m/>
    <m/>
    <m/>
    <m/>
    <m/>
    <m/>
    <m/>
    <m/>
    <m/>
    <m/>
    <m/>
    <m/>
    <m/>
    <m/>
    <m/>
    <m/>
    <m/>
    <m/>
    <m/>
    <m/>
    <m/>
    <m/>
    <m/>
    <m/>
    <m/>
    <m/>
    <m/>
    <m/>
    <m/>
    <m/>
    <m/>
    <m/>
    <m/>
    <m/>
    <m/>
    <m/>
    <m/>
    <m/>
    <m/>
    <m/>
    <m/>
    <m/>
    <m/>
    <m/>
    <m/>
    <m/>
    <m/>
    <m/>
    <m/>
    <m/>
    <m/>
    <m/>
    <m/>
    <m/>
    <m/>
    <m/>
    <m/>
    <m/>
    <m/>
    <m/>
    <m/>
    <m/>
    <m/>
    <m/>
    <m/>
    <m/>
    <m/>
    <m/>
    <m/>
    <n v="98.6"/>
    <m/>
    <m/>
    <m/>
    <m/>
    <m/>
    <m/>
    <m/>
    <m/>
    <m/>
    <m/>
    <m/>
    <m/>
    <m/>
    <m/>
    <m/>
    <m/>
    <m/>
    <m/>
    <m/>
    <m/>
    <m/>
    <m/>
    <m/>
    <m/>
    <m/>
    <m/>
    <m/>
    <m/>
    <m/>
    <m/>
    <m/>
    <m/>
    <m/>
    <m/>
    <m/>
    <m/>
    <m/>
    <m/>
    <m/>
    <m/>
    <m/>
    <m/>
    <m/>
    <m/>
    <m/>
    <m/>
    <m/>
    <m/>
    <m/>
    <m/>
    <m/>
    <n v="299.13"/>
    <m/>
    <m/>
    <m/>
    <m/>
    <m/>
    <m/>
    <m/>
    <m/>
    <m/>
    <m/>
    <m/>
    <m/>
    <m/>
    <m/>
    <m/>
    <m/>
    <m/>
    <m/>
    <m/>
    <m/>
    <n v="80.09"/>
    <m/>
    <m/>
    <m/>
    <m/>
    <n v="30.33"/>
    <m/>
    <m/>
    <m/>
    <n v="397.73"/>
    <n v="80.09"/>
    <n v="477.82"/>
    <n v="30.33"/>
    <n v="508.15"/>
  </r>
  <r>
    <n v="25"/>
    <n v="104"/>
    <s v="Robertson Cr"/>
    <s v="OPS"/>
    <s v="124"/>
    <s v="Chinook"/>
    <s v="3"/>
    <x v="0"/>
    <x v="4"/>
    <n v="104"/>
    <x v="0"/>
    <s v="CK-31"/>
    <s v="WEST VANCOUVER ISLAND-SOUTH_FA_0.x"/>
    <s v="M"/>
    <s v="H"/>
    <n v="104"/>
    <s v="Robertson Creek H"/>
    <n v="104"/>
    <s v="Robertson Cr"/>
    <s v="SWVI"/>
    <s v="S"/>
    <x v="1"/>
    <s v="185824"/>
    <n v="0"/>
    <s v="185824"/>
    <n v="2007"/>
    <s v="20070528"/>
    <s v="20070602"/>
    <n v="75"/>
    <n v="4.88"/>
    <m/>
    <s v="CWT"/>
    <s v="P"/>
    <s v="Y"/>
    <s v="Y"/>
    <s v="Y"/>
    <s v="Y"/>
    <m/>
    <x v="0"/>
    <n v="25161"/>
    <n v="681810"/>
    <x v="4"/>
    <n v="29196"/>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7999999999999996"/>
    <m/>
    <n v="26.52"/>
    <m/>
    <n v="0"/>
    <n v="0"/>
    <n v="0"/>
    <n v="27.1"/>
    <n v="27.099999999999998"/>
  </r>
  <r>
    <n v="25"/>
    <n v="104"/>
    <s v="Robertson Cr"/>
    <s v="OPS"/>
    <s v="124"/>
    <s v="Chinook"/>
    <s v="3"/>
    <x v="0"/>
    <x v="4"/>
    <n v="104"/>
    <x v="0"/>
    <s v="CK-31"/>
    <s v="WEST VANCOUVER ISLAND-SOUTH_FA_0.x"/>
    <s v="M"/>
    <s v="H"/>
    <n v="104"/>
    <s v="Robertson Creek H"/>
    <n v="104"/>
    <s v="Robertson Cr"/>
    <s v="SWVI"/>
    <s v="S"/>
    <x v="1"/>
    <s v="185824"/>
    <n v="0"/>
    <s v="185824"/>
    <n v="2007"/>
    <s v="20070528"/>
    <s v="20070602"/>
    <n v="75"/>
    <n v="4.88"/>
    <m/>
    <s v="CWT"/>
    <s v="P"/>
    <s v="Y"/>
    <s v="Y"/>
    <s v="Y"/>
    <s v="Y"/>
    <m/>
    <x v="0"/>
    <n v="25161"/>
    <n v="681810"/>
    <x v="0"/>
    <n v="29196"/>
    <x v="9"/>
    <m/>
    <m/>
    <m/>
    <m/>
    <m/>
    <m/>
    <m/>
    <m/>
    <m/>
    <m/>
    <m/>
    <m/>
    <m/>
    <m/>
    <m/>
    <m/>
    <n v="83.73"/>
    <m/>
    <m/>
    <m/>
    <m/>
    <m/>
    <m/>
    <m/>
    <m/>
    <m/>
    <m/>
    <m/>
    <m/>
    <m/>
    <m/>
    <m/>
    <m/>
    <m/>
    <m/>
    <m/>
    <m/>
    <m/>
    <m/>
    <m/>
    <m/>
    <m/>
    <m/>
    <m/>
    <m/>
    <m/>
    <m/>
    <m/>
    <m/>
    <m/>
    <m/>
    <m/>
    <m/>
    <m/>
    <m/>
    <m/>
    <m/>
    <m/>
    <m/>
    <m/>
    <m/>
    <m/>
    <m/>
    <m/>
    <m/>
    <m/>
    <m/>
    <m/>
    <m/>
    <m/>
    <m/>
    <m/>
    <m/>
    <m/>
    <m/>
    <m/>
    <m/>
    <m/>
    <m/>
    <m/>
    <m/>
    <n v="234.4"/>
    <m/>
    <m/>
    <m/>
    <m/>
    <m/>
    <m/>
    <m/>
    <m/>
    <m/>
    <m/>
    <m/>
    <m/>
    <m/>
    <m/>
    <m/>
    <m/>
    <m/>
    <m/>
    <m/>
    <m/>
    <m/>
    <m/>
    <m/>
    <m/>
    <m/>
    <m/>
    <m/>
    <m/>
    <m/>
    <m/>
    <m/>
    <m/>
    <m/>
    <m/>
    <m/>
    <m/>
    <m/>
    <m/>
    <m/>
    <m/>
    <m/>
    <m/>
    <m/>
    <m/>
    <m/>
    <m/>
    <m/>
    <m/>
    <m/>
    <m/>
    <m/>
    <m/>
    <m/>
    <m/>
    <m/>
    <m/>
    <m/>
    <m/>
    <m/>
    <m/>
    <m/>
    <m/>
    <m/>
    <m/>
    <m/>
    <m/>
    <m/>
    <m/>
    <m/>
    <m/>
    <m/>
    <m/>
    <m/>
    <m/>
    <m/>
    <m/>
    <m/>
    <n v="60.7"/>
    <m/>
    <m/>
    <m/>
    <m/>
    <n v="57.77"/>
    <m/>
    <n v="21.77"/>
    <m/>
    <n v="318.13"/>
    <n v="60.7"/>
    <n v="378.83"/>
    <n v="79.540000000000006"/>
    <n v="458.37"/>
  </r>
  <r>
    <n v="25"/>
    <n v="104"/>
    <s v="Robertson Cr"/>
    <s v="OPS"/>
    <s v="124"/>
    <s v="Chinook"/>
    <s v="3"/>
    <x v="0"/>
    <x v="4"/>
    <n v="104"/>
    <x v="0"/>
    <s v="CK-31"/>
    <s v="WEST VANCOUVER ISLAND-SOUTH_FA_0.x"/>
    <s v="M"/>
    <s v="H"/>
    <n v="104"/>
    <s v="Robertson Creek H"/>
    <n v="104"/>
    <s v="Robertson Cr"/>
    <s v="SWVI"/>
    <s v="S"/>
    <x v="1"/>
    <s v="185824"/>
    <n v="0"/>
    <s v="185824"/>
    <n v="2007"/>
    <s v="20070528"/>
    <s v="20070602"/>
    <n v="75"/>
    <n v="4.88"/>
    <m/>
    <s v="CWT"/>
    <s v="P"/>
    <s v="Y"/>
    <s v="Y"/>
    <s v="Y"/>
    <s v="Y"/>
    <m/>
    <x v="0"/>
    <n v="25161"/>
    <n v="681810"/>
    <x v="1"/>
    <n v="29196"/>
    <x v="10"/>
    <m/>
    <m/>
    <m/>
    <m/>
    <m/>
    <m/>
    <m/>
    <m/>
    <m/>
    <m/>
    <m/>
    <m/>
    <m/>
    <m/>
    <m/>
    <m/>
    <m/>
    <m/>
    <m/>
    <m/>
    <m/>
    <m/>
    <m/>
    <m/>
    <m/>
    <m/>
    <m/>
    <m/>
    <m/>
    <m/>
    <m/>
    <m/>
    <m/>
    <m/>
    <m/>
    <m/>
    <m/>
    <m/>
    <m/>
    <m/>
    <m/>
    <m/>
    <m/>
    <m/>
    <m/>
    <m/>
    <m/>
    <m/>
    <m/>
    <m/>
    <m/>
    <m/>
    <m/>
    <m/>
    <m/>
    <m/>
    <m/>
    <m/>
    <m/>
    <m/>
    <m/>
    <m/>
    <m/>
    <m/>
    <m/>
    <m/>
    <m/>
    <m/>
    <m/>
    <m/>
    <m/>
    <n v="68.56"/>
    <m/>
    <m/>
    <m/>
    <m/>
    <m/>
    <m/>
    <m/>
    <m/>
    <m/>
    <m/>
    <m/>
    <m/>
    <m/>
    <m/>
    <m/>
    <m/>
    <m/>
    <m/>
    <m/>
    <m/>
    <m/>
    <m/>
    <m/>
    <m/>
    <m/>
    <m/>
    <m/>
    <m/>
    <m/>
    <m/>
    <m/>
    <m/>
    <m/>
    <m/>
    <m/>
    <m/>
    <m/>
    <m/>
    <m/>
    <m/>
    <m/>
    <m/>
    <m/>
    <m/>
    <m/>
    <m/>
    <m/>
    <m/>
    <m/>
    <m/>
    <m/>
    <m/>
    <m/>
    <m/>
    <m/>
    <m/>
    <m/>
    <m/>
    <m/>
    <m/>
    <m/>
    <m/>
    <m/>
    <m/>
    <m/>
    <m/>
    <m/>
    <m/>
    <m/>
    <n v="273.14999999999998"/>
    <m/>
    <m/>
    <m/>
    <m/>
    <m/>
    <m/>
    <m/>
    <m/>
    <m/>
    <m/>
    <m/>
    <m/>
    <m/>
    <m/>
    <m/>
    <m/>
    <m/>
    <n v="113.54"/>
    <m/>
    <m/>
    <m/>
    <m/>
    <n v="62.82"/>
    <n v="288.98"/>
    <n v="100.02"/>
    <n v="28.58"/>
    <n v="341.71"/>
    <n v="113.54"/>
    <n v="455.25"/>
    <n v="480.4"/>
    <n v="935.65000000000009"/>
  </r>
  <r>
    <n v="25"/>
    <n v="104"/>
    <s v="Robertson Cr"/>
    <s v="OPS"/>
    <s v="124"/>
    <s v="Chinook"/>
    <s v="3"/>
    <x v="0"/>
    <x v="4"/>
    <n v="104"/>
    <x v="0"/>
    <s v="CK-31"/>
    <s v="WEST VANCOUVER ISLAND-SOUTH_FA_0.x"/>
    <s v="M"/>
    <s v="H"/>
    <n v="104"/>
    <s v="Robertson Creek H"/>
    <n v="104"/>
    <s v="Robertson Cr"/>
    <s v="SWVI"/>
    <s v="S"/>
    <x v="1"/>
    <s v="185824"/>
    <n v="0"/>
    <s v="185824"/>
    <n v="2007"/>
    <s v="20070528"/>
    <s v="20070602"/>
    <n v="75"/>
    <n v="4.88"/>
    <m/>
    <s v="CWT"/>
    <s v="P"/>
    <s v="Y"/>
    <s v="Y"/>
    <s v="Y"/>
    <s v="Y"/>
    <m/>
    <x v="0"/>
    <n v="25161"/>
    <n v="681810"/>
    <x v="2"/>
    <n v="29196"/>
    <x v="12"/>
    <m/>
    <m/>
    <m/>
    <m/>
    <m/>
    <m/>
    <m/>
    <m/>
    <m/>
    <m/>
    <m/>
    <m/>
    <m/>
    <m/>
    <m/>
    <m/>
    <m/>
    <m/>
    <m/>
    <m/>
    <m/>
    <m/>
    <m/>
    <m/>
    <m/>
    <m/>
    <m/>
    <m/>
    <m/>
    <m/>
    <m/>
    <m/>
    <m/>
    <m/>
    <m/>
    <m/>
    <m/>
    <m/>
    <m/>
    <m/>
    <m/>
    <m/>
    <m/>
    <m/>
    <m/>
    <m/>
    <m/>
    <m/>
    <m/>
    <m/>
    <m/>
    <m/>
    <m/>
    <m/>
    <m/>
    <m/>
    <m/>
    <m/>
    <m/>
    <m/>
    <m/>
    <m/>
    <m/>
    <m/>
    <m/>
    <m/>
    <m/>
    <m/>
    <m/>
    <m/>
    <m/>
    <n v="55.55"/>
    <m/>
    <m/>
    <m/>
    <m/>
    <m/>
    <m/>
    <m/>
    <m/>
    <m/>
    <m/>
    <m/>
    <m/>
    <m/>
    <m/>
    <m/>
    <m/>
    <m/>
    <m/>
    <m/>
    <m/>
    <m/>
    <m/>
    <m/>
    <m/>
    <m/>
    <m/>
    <m/>
    <m/>
    <m/>
    <m/>
    <m/>
    <m/>
    <m/>
    <m/>
    <m/>
    <m/>
    <m/>
    <m/>
    <m/>
    <m/>
    <m/>
    <m/>
    <m/>
    <m/>
    <m/>
    <m/>
    <m/>
    <m/>
    <m/>
    <m/>
    <m/>
    <m/>
    <m/>
    <m/>
    <m/>
    <m/>
    <m/>
    <m/>
    <m/>
    <m/>
    <m/>
    <m/>
    <m/>
    <m/>
    <m/>
    <m/>
    <m/>
    <m/>
    <m/>
    <m/>
    <m/>
    <m/>
    <m/>
    <m/>
    <m/>
    <m/>
    <m/>
    <m/>
    <m/>
    <m/>
    <m/>
    <m/>
    <m/>
    <m/>
    <m/>
    <m/>
    <m/>
    <n v="64.489999999999995"/>
    <m/>
    <m/>
    <m/>
    <m/>
    <m/>
    <m/>
    <m/>
    <m/>
    <n v="55.55"/>
    <n v="64.489999999999995"/>
    <n v="120.04"/>
    <n v="0"/>
    <n v="120.03999999999999"/>
  </r>
  <r>
    <n v="25"/>
    <n v="104"/>
    <s v="Robertson Cr"/>
    <s v="OPS"/>
    <s v="124"/>
    <s v="Chinook"/>
    <s v="3"/>
    <x v="0"/>
    <x v="4"/>
    <n v="104"/>
    <x v="0"/>
    <s v="CK-31"/>
    <s v="WEST VANCOUVER ISLAND-SOUTH_FA_0.x"/>
    <s v="M"/>
    <s v="H"/>
    <n v="104"/>
    <s v="Robertson Creek H"/>
    <n v="104"/>
    <s v="Robertson Cr"/>
    <s v="SWVI"/>
    <s v="S"/>
    <x v="1"/>
    <s v="185825"/>
    <n v="0"/>
    <s v="185825"/>
    <n v="2007"/>
    <s v="20070528"/>
    <s v="20070602"/>
    <n v="72"/>
    <n v="4.24"/>
    <m/>
    <s v="CWT"/>
    <s v="P"/>
    <s v="Y"/>
    <s v="Y"/>
    <s v="Y"/>
    <s v="Y"/>
    <m/>
    <x v="0"/>
    <n v="25156"/>
    <n v="683944"/>
    <x v="4"/>
    <n v="29195"/>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7999999999999996"/>
    <m/>
    <n v="26.6"/>
    <m/>
    <n v="0"/>
    <n v="0"/>
    <n v="0"/>
    <n v="27.18"/>
    <n v="27.18"/>
  </r>
  <r>
    <n v="25"/>
    <n v="104"/>
    <s v="Robertson Cr"/>
    <s v="OPS"/>
    <s v="124"/>
    <s v="Chinook"/>
    <s v="3"/>
    <x v="0"/>
    <x v="4"/>
    <n v="104"/>
    <x v="0"/>
    <s v="CK-31"/>
    <s v="WEST VANCOUVER ISLAND-SOUTH_FA_0.x"/>
    <s v="M"/>
    <s v="H"/>
    <n v="104"/>
    <s v="Robertson Creek H"/>
    <n v="104"/>
    <s v="Robertson Cr"/>
    <s v="SWVI"/>
    <s v="S"/>
    <x v="1"/>
    <s v="185825"/>
    <n v="0"/>
    <s v="185825"/>
    <n v="2007"/>
    <s v="20070528"/>
    <s v="20070602"/>
    <n v="72"/>
    <n v="4.24"/>
    <m/>
    <s v="CWT"/>
    <s v="P"/>
    <s v="Y"/>
    <s v="Y"/>
    <s v="Y"/>
    <s v="Y"/>
    <m/>
    <x v="0"/>
    <n v="25156"/>
    <n v="683944"/>
    <x v="0"/>
    <n v="29195"/>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7.97"/>
    <m/>
    <n v="21.84"/>
    <m/>
    <n v="0"/>
    <n v="0"/>
    <n v="0"/>
    <n v="79.81"/>
    <n v="79.81"/>
  </r>
  <r>
    <n v="25"/>
    <n v="104"/>
    <s v="Robertson Cr"/>
    <s v="OPS"/>
    <s v="124"/>
    <s v="Chinook"/>
    <s v="3"/>
    <x v="0"/>
    <x v="4"/>
    <n v="104"/>
    <x v="0"/>
    <s v="CK-31"/>
    <s v="WEST VANCOUVER ISLAND-SOUTH_FA_0.x"/>
    <s v="M"/>
    <s v="H"/>
    <n v="104"/>
    <s v="Robertson Creek H"/>
    <n v="104"/>
    <s v="Robertson Cr"/>
    <s v="SWVI"/>
    <s v="S"/>
    <x v="1"/>
    <s v="185825"/>
    <n v="0"/>
    <s v="185825"/>
    <n v="2007"/>
    <s v="20070528"/>
    <s v="20070602"/>
    <n v="72"/>
    <n v="4.24"/>
    <m/>
    <s v="CWT"/>
    <s v="P"/>
    <s v="Y"/>
    <s v="Y"/>
    <s v="Y"/>
    <s v="Y"/>
    <m/>
    <x v="0"/>
    <n v="25156"/>
    <n v="683944"/>
    <x v="1"/>
    <n v="29195"/>
    <x v="10"/>
    <m/>
    <m/>
    <m/>
    <m/>
    <m/>
    <m/>
    <m/>
    <m/>
    <m/>
    <m/>
    <m/>
    <m/>
    <m/>
    <m/>
    <m/>
    <n v="68.790000000000006"/>
    <m/>
    <m/>
    <m/>
    <m/>
    <m/>
    <m/>
    <m/>
    <m/>
    <m/>
    <m/>
    <m/>
    <m/>
    <m/>
    <m/>
    <m/>
    <m/>
    <m/>
    <m/>
    <m/>
    <m/>
    <m/>
    <m/>
    <m/>
    <m/>
    <m/>
    <m/>
    <m/>
    <m/>
    <m/>
    <m/>
    <m/>
    <m/>
    <m/>
    <m/>
    <m/>
    <m/>
    <m/>
    <m/>
    <m/>
    <m/>
    <m/>
    <m/>
    <m/>
    <m/>
    <m/>
    <m/>
    <m/>
    <m/>
    <m/>
    <m/>
    <m/>
    <m/>
    <m/>
    <m/>
    <m/>
    <m/>
    <m/>
    <m/>
    <m/>
    <m/>
    <m/>
    <m/>
    <m/>
    <m/>
    <m/>
    <m/>
    <m/>
    <m/>
    <m/>
    <m/>
    <m/>
    <m/>
    <m/>
    <m/>
    <m/>
    <m/>
    <m/>
    <m/>
    <m/>
    <m/>
    <m/>
    <m/>
    <m/>
    <m/>
    <m/>
    <m/>
    <m/>
    <m/>
    <m/>
    <m/>
    <m/>
    <m/>
    <m/>
    <m/>
    <m/>
    <m/>
    <m/>
    <m/>
    <m/>
    <m/>
    <m/>
    <m/>
    <m/>
    <m/>
    <m/>
    <m/>
    <m/>
    <m/>
    <m/>
    <m/>
    <m/>
    <m/>
    <m/>
    <m/>
    <m/>
    <m/>
    <m/>
    <n v="471.98"/>
    <m/>
    <m/>
    <m/>
    <m/>
    <m/>
    <m/>
    <m/>
    <m/>
    <m/>
    <m/>
    <m/>
    <m/>
    <m/>
    <m/>
    <m/>
    <m/>
    <m/>
    <m/>
    <m/>
    <m/>
    <m/>
    <m/>
    <m/>
    <m/>
    <m/>
    <n v="302.32"/>
    <m/>
    <m/>
    <m/>
    <m/>
    <n v="31.52"/>
    <m/>
    <n v="50.18"/>
    <n v="10.75"/>
    <n v="540.77"/>
    <n v="302.32"/>
    <n v="843.09"/>
    <n v="92.45"/>
    <n v="935.54"/>
  </r>
  <r>
    <n v="25"/>
    <n v="104"/>
    <s v="Robertson Cr"/>
    <s v="OPS"/>
    <s v="124"/>
    <s v="Chinook"/>
    <s v="3"/>
    <x v="0"/>
    <x v="4"/>
    <n v="104"/>
    <x v="0"/>
    <s v="CK-31"/>
    <s v="WEST VANCOUVER ISLAND-SOUTH_FA_0.x"/>
    <s v="M"/>
    <s v="H"/>
    <n v="104"/>
    <s v="Robertson Creek H"/>
    <n v="104"/>
    <s v="Robertson Cr"/>
    <s v="SWVI"/>
    <s v="S"/>
    <x v="1"/>
    <s v="185825"/>
    <n v="0"/>
    <s v="185825"/>
    <n v="2007"/>
    <s v="20070528"/>
    <s v="20070602"/>
    <n v="72"/>
    <n v="4.24"/>
    <m/>
    <s v="CWT"/>
    <s v="P"/>
    <s v="Y"/>
    <s v="Y"/>
    <s v="Y"/>
    <s v="Y"/>
    <m/>
    <x v="0"/>
    <n v="25156"/>
    <n v="683944"/>
    <x v="2"/>
    <n v="29195"/>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18"/>
    <n v="124.42"/>
    <m/>
    <m/>
    <n v="0"/>
    <n v="0"/>
    <n v="0"/>
    <n v="151.6"/>
    <n v="151.6"/>
  </r>
  <r>
    <n v="25"/>
    <n v="104"/>
    <s v="Robertson Cr"/>
    <s v="OPS"/>
    <s v="124"/>
    <s v="Chinook"/>
    <s v="3"/>
    <x v="0"/>
    <x v="4"/>
    <n v="104"/>
    <x v="0"/>
    <s v="CK-31"/>
    <s v="WEST VANCOUVER ISLAND-SOUTH_FA_0.x"/>
    <s v="M"/>
    <s v="H"/>
    <n v="104"/>
    <s v="Robertson Creek H"/>
    <n v="104"/>
    <s v="Robertson Cr"/>
    <s v="SWVI"/>
    <s v="S"/>
    <x v="1"/>
    <s v="185826"/>
    <n v="0"/>
    <s v="185826"/>
    <n v="2007"/>
    <s v="20070528"/>
    <s v="20070602"/>
    <n v="73"/>
    <n v="5.17"/>
    <m/>
    <s v="CWT"/>
    <s v="P"/>
    <s v="Y"/>
    <s v="Y"/>
    <s v="Y"/>
    <s v="Y"/>
    <m/>
    <x v="0"/>
    <n v="25233"/>
    <n v="704600"/>
    <x v="4"/>
    <n v="29217"/>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
    <m/>
    <n v="27.32"/>
    <m/>
    <n v="0"/>
    <n v="0"/>
    <n v="0"/>
    <n v="27.92"/>
    <n v="27.92"/>
  </r>
  <r>
    <n v="25"/>
    <n v="104"/>
    <s v="Robertson Cr"/>
    <s v="OPS"/>
    <s v="124"/>
    <s v="Chinook"/>
    <s v="3"/>
    <x v="0"/>
    <x v="4"/>
    <n v="104"/>
    <x v="0"/>
    <s v="CK-31"/>
    <s v="WEST VANCOUVER ISLAND-SOUTH_FA_0.x"/>
    <s v="M"/>
    <s v="H"/>
    <n v="104"/>
    <s v="Robertson Creek H"/>
    <n v="104"/>
    <s v="Robertson Cr"/>
    <s v="SWVI"/>
    <s v="S"/>
    <x v="1"/>
    <s v="185826"/>
    <n v="0"/>
    <s v="185826"/>
    <n v="2007"/>
    <s v="20070528"/>
    <s v="20070602"/>
    <n v="73"/>
    <n v="5.17"/>
    <m/>
    <s v="CWT"/>
    <s v="P"/>
    <s v="Y"/>
    <s v="Y"/>
    <s v="Y"/>
    <s v="Y"/>
    <m/>
    <x v="0"/>
    <n v="25233"/>
    <n v="704600"/>
    <x v="0"/>
    <n v="29217"/>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8.91999999999999"/>
    <m/>
    <n v="52.34"/>
    <m/>
    <n v="0"/>
    <n v="0"/>
    <n v="0"/>
    <n v="191.26"/>
    <n v="191.26"/>
  </r>
  <r>
    <n v="25"/>
    <n v="104"/>
    <s v="Robertson Cr"/>
    <s v="OPS"/>
    <s v="124"/>
    <s v="Chinook"/>
    <s v="3"/>
    <x v="0"/>
    <x v="4"/>
    <n v="104"/>
    <x v="0"/>
    <s v="CK-31"/>
    <s v="WEST VANCOUVER ISLAND-SOUTH_FA_0.x"/>
    <s v="M"/>
    <s v="H"/>
    <n v="104"/>
    <s v="Robertson Creek H"/>
    <n v="104"/>
    <s v="Robertson Cr"/>
    <s v="SWVI"/>
    <s v="S"/>
    <x v="1"/>
    <s v="185826"/>
    <n v="0"/>
    <s v="185826"/>
    <n v="2007"/>
    <s v="20070528"/>
    <s v="20070602"/>
    <n v="73"/>
    <n v="5.17"/>
    <m/>
    <s v="CWT"/>
    <s v="P"/>
    <s v="Y"/>
    <s v="Y"/>
    <s v="Y"/>
    <s v="Y"/>
    <m/>
    <x v="0"/>
    <n v="25233"/>
    <n v="704600"/>
    <x v="1"/>
    <n v="29217"/>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12.37"/>
    <m/>
    <m/>
    <m/>
    <m/>
    <n v="257.97000000000003"/>
    <n v="446.38"/>
    <n v="77.3"/>
    <n v="51.54"/>
    <n v="0"/>
    <n v="612.37"/>
    <n v="612.37"/>
    <n v="833.19"/>
    <n v="1445.56"/>
  </r>
  <r>
    <n v="25"/>
    <n v="104"/>
    <s v="Robertson Cr"/>
    <s v="OPS"/>
    <s v="124"/>
    <s v="Chinook"/>
    <s v="3"/>
    <x v="0"/>
    <x v="4"/>
    <n v="104"/>
    <x v="0"/>
    <s v="CK-31"/>
    <s v="WEST VANCOUVER ISLAND-SOUTH_FA_0.x"/>
    <s v="M"/>
    <s v="H"/>
    <n v="104"/>
    <s v="Robertson Creek H"/>
    <n v="104"/>
    <s v="Robertson Cr"/>
    <s v="SWVI"/>
    <s v="S"/>
    <x v="1"/>
    <s v="185826"/>
    <n v="0"/>
    <s v="185826"/>
    <n v="2007"/>
    <s v="20070528"/>
    <s v="20070602"/>
    <n v="73"/>
    <n v="5.17"/>
    <m/>
    <s v="CWT"/>
    <s v="P"/>
    <s v="Y"/>
    <s v="Y"/>
    <s v="Y"/>
    <s v="Y"/>
    <m/>
    <x v="0"/>
    <n v="25233"/>
    <n v="704600"/>
    <x v="2"/>
    <n v="29217"/>
    <x v="12"/>
    <m/>
    <m/>
    <m/>
    <m/>
    <m/>
    <m/>
    <m/>
    <m/>
    <m/>
    <m/>
    <m/>
    <m/>
    <m/>
    <m/>
    <m/>
    <m/>
    <m/>
    <m/>
    <m/>
    <m/>
    <m/>
    <m/>
    <m/>
    <m/>
    <m/>
    <m/>
    <m/>
    <m/>
    <m/>
    <m/>
    <m/>
    <m/>
    <m/>
    <m/>
    <m/>
    <m/>
    <m/>
    <m/>
    <m/>
    <m/>
    <m/>
    <m/>
    <m/>
    <m/>
    <m/>
    <m/>
    <m/>
    <m/>
    <m/>
    <m/>
    <m/>
    <m/>
    <m/>
    <m/>
    <m/>
    <m/>
    <m/>
    <m/>
    <m/>
    <m/>
    <m/>
    <m/>
    <m/>
    <m/>
    <m/>
    <m/>
    <m/>
    <m/>
    <m/>
    <m/>
    <m/>
    <m/>
    <m/>
    <m/>
    <m/>
    <m/>
    <m/>
    <m/>
    <m/>
    <m/>
    <m/>
    <m/>
    <m/>
    <m/>
    <m/>
    <m/>
    <m/>
    <n v="205.24"/>
    <m/>
    <m/>
    <m/>
    <m/>
    <m/>
    <m/>
    <m/>
    <m/>
    <m/>
    <m/>
    <m/>
    <m/>
    <m/>
    <m/>
    <m/>
    <m/>
    <m/>
    <n v="149.66999999999999"/>
    <m/>
    <m/>
    <m/>
    <m/>
    <m/>
    <m/>
    <m/>
    <m/>
    <m/>
    <m/>
    <m/>
    <m/>
    <m/>
    <m/>
    <m/>
    <m/>
    <m/>
    <m/>
    <m/>
    <m/>
    <m/>
    <m/>
    <m/>
    <m/>
    <m/>
    <m/>
    <m/>
    <m/>
    <m/>
    <m/>
    <m/>
    <m/>
    <m/>
    <m/>
    <m/>
    <m/>
    <m/>
    <m/>
    <m/>
    <m/>
    <m/>
    <m/>
    <m/>
    <m/>
    <m/>
    <m/>
    <m/>
    <m/>
    <m/>
    <m/>
    <m/>
    <m/>
    <m/>
    <m/>
    <m/>
    <m/>
    <m/>
    <m/>
    <n v="55.84"/>
    <m/>
    <m/>
    <m/>
    <n v="354.91"/>
    <n v="0"/>
    <n v="354.91"/>
    <n v="55.84"/>
    <n v="410.75"/>
  </r>
  <r>
    <n v="25"/>
    <n v="104"/>
    <s v="Robertson Cr"/>
    <s v="OPS"/>
    <s v="124"/>
    <s v="Chinook"/>
    <s v="3"/>
    <x v="0"/>
    <x v="4"/>
    <n v="104"/>
    <x v="0"/>
    <s v="CK-31"/>
    <s v="WEST VANCOUVER ISLAND-SOUTH_FA_0.x"/>
    <s v="M"/>
    <s v="H"/>
    <n v="104"/>
    <s v="Robertson Creek H"/>
    <n v="104"/>
    <s v="Robertson Cr"/>
    <s v="SWVI"/>
    <s v="S"/>
    <x v="1"/>
    <s v="185827"/>
    <n v="0"/>
    <s v="185827"/>
    <n v="2007"/>
    <s v="20070528"/>
    <s v="20070602"/>
    <n v="74"/>
    <n v="4.83"/>
    <m/>
    <s v="CWT"/>
    <s v="P"/>
    <s v="Y"/>
    <s v="Y"/>
    <s v="Y"/>
    <s v="Y"/>
    <m/>
    <x v="0"/>
    <n v="25200"/>
    <n v="701189"/>
    <x v="4"/>
    <n v="29219"/>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
    <m/>
    <n v="27.23"/>
    <m/>
    <n v="0"/>
    <n v="0"/>
    <n v="0"/>
    <n v="27.83"/>
    <n v="27.830000000000002"/>
  </r>
  <r>
    <n v="25"/>
    <n v="104"/>
    <s v="Robertson Cr"/>
    <s v="OPS"/>
    <s v="124"/>
    <s v="Chinook"/>
    <s v="3"/>
    <x v="0"/>
    <x v="4"/>
    <n v="104"/>
    <x v="0"/>
    <s v="CK-31"/>
    <s v="WEST VANCOUVER ISLAND-SOUTH_FA_0.x"/>
    <s v="M"/>
    <s v="H"/>
    <n v="104"/>
    <s v="Robertson Creek H"/>
    <n v="104"/>
    <s v="Robertson Cr"/>
    <s v="SWVI"/>
    <s v="S"/>
    <x v="1"/>
    <s v="185827"/>
    <n v="0"/>
    <s v="185827"/>
    <n v="2007"/>
    <s v="20070528"/>
    <s v="20070602"/>
    <n v="74"/>
    <n v="4.83"/>
    <m/>
    <s v="CWT"/>
    <s v="P"/>
    <s v="Y"/>
    <s v="Y"/>
    <s v="Y"/>
    <s v="Y"/>
    <m/>
    <x v="0"/>
    <n v="25200"/>
    <n v="701189"/>
    <x v="0"/>
    <n v="29219"/>
    <x v="9"/>
    <m/>
    <m/>
    <m/>
    <m/>
    <m/>
    <m/>
    <m/>
    <m/>
    <m/>
    <m/>
    <m/>
    <m/>
    <m/>
    <m/>
    <m/>
    <n v="98.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9.32"/>
    <m/>
    <n v="22.35"/>
    <m/>
    <n v="98.5"/>
    <n v="0"/>
    <n v="98.5"/>
    <n v="81.67"/>
    <n v="180.17"/>
  </r>
  <r>
    <n v="25"/>
    <n v="104"/>
    <s v="Robertson Cr"/>
    <s v="OPS"/>
    <s v="124"/>
    <s v="Chinook"/>
    <s v="3"/>
    <x v="0"/>
    <x v="4"/>
    <n v="104"/>
    <x v="0"/>
    <s v="CK-31"/>
    <s v="WEST VANCOUVER ISLAND-SOUTH_FA_0.x"/>
    <s v="M"/>
    <s v="H"/>
    <n v="104"/>
    <s v="Robertson Creek H"/>
    <n v="104"/>
    <s v="Robertson Cr"/>
    <s v="SWVI"/>
    <s v="S"/>
    <x v="1"/>
    <s v="185827"/>
    <n v="0"/>
    <s v="185827"/>
    <n v="2007"/>
    <s v="20070528"/>
    <s v="20070602"/>
    <n v="74"/>
    <n v="4.83"/>
    <m/>
    <s v="CWT"/>
    <s v="P"/>
    <s v="Y"/>
    <s v="Y"/>
    <s v="Y"/>
    <s v="Y"/>
    <m/>
    <x v="0"/>
    <n v="25200"/>
    <n v="701189"/>
    <x v="1"/>
    <n v="29219"/>
    <x v="10"/>
    <m/>
    <m/>
    <m/>
    <m/>
    <m/>
    <m/>
    <m/>
    <m/>
    <m/>
    <m/>
    <m/>
    <m/>
    <m/>
    <m/>
    <m/>
    <n v="70.40000000000000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13.54"/>
    <m/>
    <m/>
    <m/>
    <m/>
    <n v="43.31"/>
    <m/>
    <n v="179.73"/>
    <n v="29.35"/>
    <n v="70.400000000000006"/>
    <n v="613.54"/>
    <n v="683.94"/>
    <n v="252.39"/>
    <n v="936.33"/>
  </r>
  <r>
    <n v="25"/>
    <n v="104"/>
    <s v="Robertson Cr"/>
    <s v="OPS"/>
    <s v="124"/>
    <s v="Chinook"/>
    <s v="3"/>
    <x v="0"/>
    <x v="4"/>
    <n v="104"/>
    <x v="0"/>
    <s v="CK-31"/>
    <s v="WEST VANCOUVER ISLAND-SOUTH_FA_0.x"/>
    <s v="M"/>
    <s v="H"/>
    <n v="104"/>
    <s v="Robertson Creek H"/>
    <n v="104"/>
    <s v="Robertson Cr"/>
    <s v="SWVI"/>
    <s v="S"/>
    <x v="1"/>
    <s v="185827"/>
    <n v="0"/>
    <s v="185827"/>
    <n v="2007"/>
    <s v="20070528"/>
    <s v="20070602"/>
    <n v="74"/>
    <n v="4.83"/>
    <m/>
    <s v="CWT"/>
    <s v="P"/>
    <s v="Y"/>
    <s v="Y"/>
    <s v="Y"/>
    <s v="Y"/>
    <m/>
    <x v="0"/>
    <n v="25200"/>
    <n v="701189"/>
    <x v="2"/>
    <n v="29219"/>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82"/>
    <m/>
    <m/>
    <m/>
    <n v="0"/>
    <n v="0"/>
    <n v="0"/>
    <n v="27.82"/>
    <n v="27.82"/>
  </r>
  <r>
    <n v="25"/>
    <n v="104"/>
    <s v="Robertson Cr"/>
    <s v="OPS"/>
    <s v="124"/>
    <s v="Chinook"/>
    <s v="3"/>
    <x v="0"/>
    <x v="4"/>
    <n v="104"/>
    <x v="0"/>
    <s v="CK-31"/>
    <s v="WEST VANCOUVER ISLAND-SOUTH_FA_0.x"/>
    <s v="M"/>
    <s v="H"/>
    <n v="104"/>
    <s v="Robertson Creek H"/>
    <n v="104"/>
    <s v="Robertson Cr"/>
    <s v="SWVI"/>
    <s v="S"/>
    <x v="1"/>
    <s v="185828"/>
    <n v="0"/>
    <s v="185828"/>
    <n v="2007"/>
    <s v="20070528"/>
    <s v="20070602"/>
    <n v="73"/>
    <n v="4.6100000000000003"/>
    <m/>
    <s v="CWT"/>
    <s v="P"/>
    <s v="Y"/>
    <s v="Y"/>
    <s v="Y"/>
    <s v="Y"/>
    <m/>
    <x v="0"/>
    <n v="25241"/>
    <n v="1186961"/>
    <x v="0"/>
    <n v="29202"/>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6.84"/>
    <n v="459.94"/>
    <n v="25.18"/>
    <m/>
    <n v="0"/>
    <n v="0"/>
    <n v="0"/>
    <n v="551.96"/>
    <n v="551.95999999999992"/>
  </r>
  <r>
    <n v="25"/>
    <n v="104"/>
    <s v="Robertson Cr"/>
    <s v="OPS"/>
    <s v="124"/>
    <s v="Chinook"/>
    <s v="3"/>
    <x v="0"/>
    <x v="4"/>
    <n v="104"/>
    <x v="0"/>
    <s v="CK-31"/>
    <s v="WEST VANCOUVER ISLAND-SOUTH_FA_0.x"/>
    <s v="M"/>
    <s v="H"/>
    <n v="104"/>
    <s v="Robertson Creek H"/>
    <n v="104"/>
    <s v="Robertson Cr"/>
    <s v="SWVI"/>
    <s v="S"/>
    <x v="1"/>
    <s v="185828"/>
    <n v="0"/>
    <s v="185828"/>
    <n v="2007"/>
    <s v="20070528"/>
    <s v="20070602"/>
    <n v="73"/>
    <n v="4.6100000000000003"/>
    <m/>
    <s v="CWT"/>
    <s v="P"/>
    <s v="Y"/>
    <s v="Y"/>
    <s v="Y"/>
    <s v="Y"/>
    <m/>
    <x v="0"/>
    <n v="25241"/>
    <n v="1186961"/>
    <x v="1"/>
    <n v="29202"/>
    <x v="10"/>
    <m/>
    <m/>
    <m/>
    <m/>
    <m/>
    <m/>
    <m/>
    <m/>
    <m/>
    <m/>
    <m/>
    <m/>
    <m/>
    <m/>
    <m/>
    <n v="118.97"/>
    <m/>
    <m/>
    <m/>
    <m/>
    <m/>
    <m/>
    <m/>
    <m/>
    <m/>
    <m/>
    <m/>
    <m/>
    <m/>
    <m/>
    <m/>
    <m/>
    <m/>
    <m/>
    <n v="301.89999999999998"/>
    <m/>
    <m/>
    <m/>
    <m/>
    <m/>
    <m/>
    <m/>
    <m/>
    <m/>
    <m/>
    <m/>
    <m/>
    <m/>
    <m/>
    <m/>
    <m/>
    <m/>
    <m/>
    <m/>
    <m/>
    <m/>
    <m/>
    <m/>
    <m/>
    <m/>
    <m/>
    <m/>
    <m/>
    <m/>
    <m/>
    <m/>
    <m/>
    <m/>
    <m/>
    <m/>
    <m/>
    <m/>
    <m/>
    <m/>
    <m/>
    <m/>
    <m/>
    <m/>
    <m/>
    <m/>
    <m/>
    <m/>
    <m/>
    <m/>
    <m/>
    <m/>
    <m/>
    <m/>
    <m/>
    <m/>
    <m/>
    <m/>
    <m/>
    <m/>
    <m/>
    <m/>
    <m/>
    <m/>
    <m/>
    <m/>
    <m/>
    <m/>
    <m/>
    <m/>
    <m/>
    <m/>
    <m/>
    <m/>
    <m/>
    <m/>
    <m/>
    <m/>
    <m/>
    <m/>
    <m/>
    <m/>
    <m/>
    <m/>
    <m/>
    <m/>
    <m/>
    <m/>
    <m/>
    <m/>
    <m/>
    <m/>
    <m/>
    <m/>
    <m/>
    <m/>
    <m/>
    <m/>
    <m/>
    <m/>
    <m/>
    <m/>
    <m/>
    <m/>
    <m/>
    <m/>
    <m/>
    <m/>
    <m/>
    <m/>
    <m/>
    <m/>
    <m/>
    <m/>
    <m/>
    <m/>
    <m/>
    <m/>
    <m/>
    <m/>
    <m/>
    <m/>
    <m/>
    <m/>
    <m/>
    <n v="62.54"/>
    <m/>
    <m/>
    <m/>
    <m/>
    <n v="94.05"/>
    <n v="500.98"/>
    <m/>
    <n v="18.600000000000001"/>
    <n v="420.87"/>
    <n v="62.54"/>
    <n v="483.41"/>
    <n v="613.63"/>
    <n v="1097.04"/>
  </r>
  <r>
    <n v="25"/>
    <n v="104"/>
    <s v="Robertson Cr"/>
    <s v="OPS"/>
    <s v="124"/>
    <s v="Chinook"/>
    <s v="3"/>
    <x v="0"/>
    <x v="4"/>
    <n v="104"/>
    <x v="0"/>
    <s v="CK-31"/>
    <s v="WEST VANCOUVER ISLAND-SOUTH_FA_0.x"/>
    <s v="M"/>
    <s v="H"/>
    <n v="104"/>
    <s v="Robertson Creek H"/>
    <n v="104"/>
    <s v="Robertson Cr"/>
    <s v="SWVI"/>
    <s v="S"/>
    <x v="1"/>
    <s v="185828"/>
    <n v="0"/>
    <s v="185828"/>
    <n v="2007"/>
    <s v="20070528"/>
    <s v="20070602"/>
    <n v="73"/>
    <n v="4.6100000000000003"/>
    <m/>
    <s v="CWT"/>
    <s v="P"/>
    <s v="Y"/>
    <s v="Y"/>
    <s v="Y"/>
    <s v="Y"/>
    <m/>
    <x v="0"/>
    <n v="25241"/>
    <n v="1186961"/>
    <x v="2"/>
    <n v="2920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3.58"/>
    <m/>
    <m/>
    <m/>
    <m/>
    <n v="47.02"/>
    <m/>
    <m/>
    <m/>
    <n v="0"/>
    <n v="93.58"/>
    <n v="93.58"/>
    <n v="47.02"/>
    <n v="140.6"/>
  </r>
  <r>
    <n v="25"/>
    <n v="104"/>
    <s v="Robertson Cr"/>
    <s v="OPS"/>
    <s v="124"/>
    <s v="Chinook"/>
    <s v="3"/>
    <x v="0"/>
    <x v="5"/>
    <n v="104"/>
    <x v="0"/>
    <s v="CK-31"/>
    <s v="WEST VANCOUVER ISLAND-SOUTH_FA_0.x"/>
    <s v="M"/>
    <s v="H"/>
    <n v="104"/>
    <s v="Robertson Creek H"/>
    <n v="104"/>
    <s v="Robertson Cr"/>
    <s v="SWVI"/>
    <s v="S"/>
    <x v="1"/>
    <s v="186134"/>
    <n v="0"/>
    <s v="186134"/>
    <n v="2008"/>
    <s v="20080526"/>
    <s v="20080601"/>
    <n v="78"/>
    <n v="5.45"/>
    <s v="ALSO SEE TAGCODES 1863-05,06,03,04,02,43,44,01."/>
    <s v="CWT"/>
    <s v="P"/>
    <s v="Y"/>
    <s v="Y"/>
    <s v="Y"/>
    <s v="Y"/>
    <m/>
    <x v="0"/>
    <n v="15105"/>
    <n v="388540"/>
    <x v="4"/>
    <n v="29224"/>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1"/>
    <n v="18.559999999999999"/>
    <n v="1.79"/>
    <m/>
    <n v="0"/>
    <n v="0"/>
    <n v="0"/>
    <n v="20.56"/>
    <n v="20.56"/>
  </r>
  <r>
    <n v="25"/>
    <n v="104"/>
    <s v="Robertson Cr"/>
    <s v="OPS"/>
    <s v="124"/>
    <s v="Chinook"/>
    <s v="3"/>
    <x v="0"/>
    <x v="5"/>
    <n v="104"/>
    <x v="0"/>
    <s v="CK-31"/>
    <s v="WEST VANCOUVER ISLAND-SOUTH_FA_0.x"/>
    <s v="M"/>
    <s v="H"/>
    <n v="104"/>
    <s v="Robertson Creek H"/>
    <n v="104"/>
    <s v="Robertson Cr"/>
    <s v="SWVI"/>
    <s v="S"/>
    <x v="1"/>
    <s v="186134"/>
    <n v="0"/>
    <s v="186134"/>
    <n v="2008"/>
    <s v="20080526"/>
    <s v="20080601"/>
    <n v="78"/>
    <n v="5.45"/>
    <s v="ALSO SEE TAGCODES 1863-05,06,03,04,02,43,44,01."/>
    <s v="CWT"/>
    <s v="P"/>
    <s v="Y"/>
    <s v="Y"/>
    <s v="Y"/>
    <s v="Y"/>
    <m/>
    <x v="0"/>
    <n v="15105"/>
    <n v="388540"/>
    <x v="0"/>
    <n v="29224"/>
    <x v="10"/>
    <m/>
    <m/>
    <m/>
    <m/>
    <m/>
    <m/>
    <m/>
    <m/>
    <m/>
    <m/>
    <m/>
    <m/>
    <m/>
    <m/>
    <m/>
    <m/>
    <m/>
    <m/>
    <m/>
    <m/>
    <m/>
    <m/>
    <m/>
    <m/>
    <m/>
    <m/>
    <m/>
    <m/>
    <m/>
    <m/>
    <m/>
    <m/>
    <m/>
    <m/>
    <m/>
    <m/>
    <m/>
    <m/>
    <m/>
    <m/>
    <m/>
    <m/>
    <m/>
    <m/>
    <m/>
    <m/>
    <m/>
    <m/>
    <m/>
    <m/>
    <m/>
    <m/>
    <m/>
    <m/>
    <m/>
    <m/>
    <m/>
    <m/>
    <m/>
    <m/>
    <m/>
    <m/>
    <m/>
    <m/>
    <m/>
    <m/>
    <m/>
    <m/>
    <m/>
    <m/>
    <m/>
    <m/>
    <n v="71.25"/>
    <m/>
    <m/>
    <m/>
    <m/>
    <m/>
    <m/>
    <m/>
    <m/>
    <n v="93.89"/>
    <m/>
    <m/>
    <m/>
    <m/>
    <m/>
    <m/>
    <m/>
    <m/>
    <m/>
    <m/>
    <m/>
    <m/>
    <m/>
    <m/>
    <m/>
    <m/>
    <m/>
    <m/>
    <m/>
    <n v="157.41999999999999"/>
    <m/>
    <m/>
    <m/>
    <m/>
    <m/>
    <m/>
    <m/>
    <m/>
    <m/>
    <m/>
    <m/>
    <m/>
    <m/>
    <m/>
    <m/>
    <m/>
    <m/>
    <m/>
    <m/>
    <m/>
    <m/>
    <m/>
    <m/>
    <m/>
    <m/>
    <m/>
    <m/>
    <m/>
    <m/>
    <m/>
    <m/>
    <m/>
    <m/>
    <m/>
    <m/>
    <m/>
    <m/>
    <m/>
    <m/>
    <m/>
    <m/>
    <m/>
    <m/>
    <m/>
    <m/>
    <m/>
    <m/>
    <m/>
    <m/>
    <m/>
    <m/>
    <m/>
    <m/>
    <m/>
    <m/>
    <m/>
    <m/>
    <n v="55.3"/>
    <m/>
    <m/>
    <m/>
    <m/>
    <n v="4.0599999999999996"/>
    <m/>
    <n v="47.06"/>
    <n v="172.97"/>
    <n v="322.56"/>
    <n v="55.3"/>
    <n v="377.86"/>
    <n v="224.09"/>
    <n v="601.95000000000005"/>
  </r>
  <r>
    <n v="25"/>
    <n v="104"/>
    <s v="Robertson Cr"/>
    <s v="OPS"/>
    <s v="124"/>
    <s v="Chinook"/>
    <s v="3"/>
    <x v="0"/>
    <x v="5"/>
    <n v="104"/>
    <x v="0"/>
    <s v="CK-31"/>
    <s v="WEST VANCOUVER ISLAND-SOUTH_FA_0.x"/>
    <s v="M"/>
    <s v="H"/>
    <n v="104"/>
    <s v="Robertson Creek H"/>
    <n v="104"/>
    <s v="Robertson Cr"/>
    <s v="SWVI"/>
    <s v="S"/>
    <x v="1"/>
    <s v="186134"/>
    <n v="0"/>
    <s v="186134"/>
    <n v="2008"/>
    <s v="20080526"/>
    <s v="20080601"/>
    <n v="78"/>
    <n v="5.45"/>
    <s v="ALSO SEE TAGCODES 1863-05,06,03,04,02,43,44,01."/>
    <s v="CWT"/>
    <s v="P"/>
    <s v="Y"/>
    <s v="Y"/>
    <s v="Y"/>
    <s v="Y"/>
    <m/>
    <x v="0"/>
    <n v="15105"/>
    <n v="388540"/>
    <x v="1"/>
    <n v="29224"/>
    <x v="12"/>
    <m/>
    <m/>
    <m/>
    <m/>
    <m/>
    <m/>
    <m/>
    <m/>
    <m/>
    <m/>
    <m/>
    <m/>
    <m/>
    <m/>
    <m/>
    <n v="105.72"/>
    <n v="0"/>
    <m/>
    <m/>
    <m/>
    <m/>
    <m/>
    <m/>
    <m/>
    <m/>
    <m/>
    <m/>
    <m/>
    <m/>
    <m/>
    <m/>
    <m/>
    <m/>
    <m/>
    <n v="159.47999999999999"/>
    <m/>
    <m/>
    <m/>
    <m/>
    <m/>
    <m/>
    <m/>
    <m/>
    <m/>
    <n v="116.52"/>
    <m/>
    <m/>
    <m/>
    <m/>
    <m/>
    <m/>
    <m/>
    <m/>
    <m/>
    <n v="292.72000000000003"/>
    <m/>
    <m/>
    <m/>
    <m/>
    <m/>
    <m/>
    <m/>
    <m/>
    <m/>
    <m/>
    <m/>
    <m/>
    <m/>
    <m/>
    <m/>
    <m/>
    <m/>
    <m/>
    <m/>
    <m/>
    <n v="127.84"/>
    <m/>
    <m/>
    <m/>
    <m/>
    <m/>
    <n v="567.17999999999995"/>
    <m/>
    <m/>
    <m/>
    <m/>
    <n v="836"/>
    <n v="567.17999999999995"/>
    <m/>
    <m/>
    <m/>
    <m/>
    <m/>
    <m/>
    <m/>
    <m/>
    <m/>
    <m/>
    <m/>
    <m/>
    <m/>
    <m/>
    <m/>
    <n v="116.52"/>
    <m/>
    <m/>
    <m/>
    <m/>
    <m/>
    <m/>
    <m/>
    <m/>
    <m/>
    <m/>
    <m/>
    <m/>
    <m/>
    <m/>
    <m/>
    <m/>
    <m/>
    <m/>
    <m/>
    <m/>
    <m/>
    <m/>
    <m/>
    <m/>
    <m/>
    <m/>
    <m/>
    <m/>
    <m/>
    <m/>
    <m/>
    <m/>
    <m/>
    <m/>
    <n v="507.24"/>
    <m/>
    <m/>
    <m/>
    <m/>
    <m/>
    <m/>
    <m/>
    <m/>
    <m/>
    <n v="507.24"/>
    <m/>
    <m/>
    <m/>
    <m/>
    <m/>
    <m/>
    <m/>
    <m/>
    <m/>
    <m/>
    <n v="930.4"/>
    <m/>
    <m/>
    <m/>
    <m/>
    <n v="224.45"/>
    <n v="117.71"/>
    <n v="161.33000000000001"/>
    <m/>
    <n v="3903.64"/>
    <n v="930.4"/>
    <n v="4834.04"/>
    <n v="503.49"/>
    <n v="5337.53"/>
  </r>
  <r>
    <n v="25"/>
    <n v="104"/>
    <s v="Robertson Cr"/>
    <s v="OPS"/>
    <s v="124"/>
    <s v="Chinook"/>
    <s v="3"/>
    <x v="0"/>
    <x v="5"/>
    <n v="104"/>
    <x v="0"/>
    <s v="CK-31"/>
    <s v="WEST VANCOUVER ISLAND-SOUTH_FA_0.x"/>
    <s v="M"/>
    <s v="H"/>
    <n v="104"/>
    <s v="Robertson Creek H"/>
    <n v="104"/>
    <s v="Robertson Cr"/>
    <s v="SWVI"/>
    <s v="S"/>
    <x v="1"/>
    <s v="186134"/>
    <n v="0"/>
    <s v="186134"/>
    <n v="2008"/>
    <s v="20080526"/>
    <s v="20080601"/>
    <n v="78"/>
    <n v="5.45"/>
    <s v="ALSO SEE TAGCODES 1863-05,06,03,04,02,43,44,01."/>
    <s v="CWT"/>
    <s v="P"/>
    <s v="Y"/>
    <s v="Y"/>
    <s v="Y"/>
    <s v="Y"/>
    <m/>
    <x v="0"/>
    <n v="15105"/>
    <n v="388540"/>
    <x v="2"/>
    <n v="29224"/>
    <x v="11"/>
    <m/>
    <m/>
    <m/>
    <m/>
    <m/>
    <m/>
    <m/>
    <m/>
    <m/>
    <m/>
    <m/>
    <m/>
    <m/>
    <m/>
    <m/>
    <m/>
    <n v="67.650000000000006"/>
    <m/>
    <m/>
    <m/>
    <m/>
    <m/>
    <m/>
    <m/>
    <m/>
    <m/>
    <m/>
    <m/>
    <m/>
    <m/>
    <m/>
    <m/>
    <m/>
    <m/>
    <m/>
    <m/>
    <m/>
    <m/>
    <m/>
    <m/>
    <m/>
    <m/>
    <m/>
    <m/>
    <m/>
    <m/>
    <m/>
    <m/>
    <m/>
    <m/>
    <m/>
    <m/>
    <m/>
    <m/>
    <m/>
    <m/>
    <m/>
    <m/>
    <m/>
    <m/>
    <m/>
    <m/>
    <m/>
    <m/>
    <m/>
    <m/>
    <m/>
    <m/>
    <m/>
    <m/>
    <m/>
    <m/>
    <m/>
    <m/>
    <m/>
    <m/>
    <m/>
    <m/>
    <m/>
    <m/>
    <m/>
    <m/>
    <m/>
    <m/>
    <m/>
    <m/>
    <n v="1253.22"/>
    <n v="1516.35"/>
    <m/>
    <m/>
    <m/>
    <m/>
    <m/>
    <m/>
    <m/>
    <m/>
    <m/>
    <m/>
    <m/>
    <m/>
    <m/>
    <m/>
    <m/>
    <m/>
    <m/>
    <m/>
    <m/>
    <m/>
    <m/>
    <m/>
    <m/>
    <m/>
    <m/>
    <m/>
    <m/>
    <m/>
    <m/>
    <m/>
    <m/>
    <m/>
    <m/>
    <m/>
    <m/>
    <m/>
    <m/>
    <m/>
    <m/>
    <m/>
    <m/>
    <m/>
    <m/>
    <m/>
    <m/>
    <m/>
    <m/>
    <m/>
    <m/>
    <m/>
    <m/>
    <m/>
    <m/>
    <m/>
    <m/>
    <m/>
    <m/>
    <m/>
    <m/>
    <m/>
    <m/>
    <m/>
    <m/>
    <n v="50.67"/>
    <m/>
    <m/>
    <m/>
    <m/>
    <m/>
    <m/>
    <m/>
    <n v="173.88"/>
    <m/>
    <m/>
    <m/>
    <m/>
    <n v="103.93"/>
    <n v="158.84"/>
    <m/>
    <m/>
    <n v="2887.89"/>
    <n v="173.88"/>
    <n v="3061.77"/>
    <n v="262.77"/>
    <n v="3324.54"/>
  </r>
  <r>
    <n v="25"/>
    <n v="104"/>
    <s v="Robertson Cr"/>
    <s v="OPS"/>
    <s v="124"/>
    <s v="Chinook"/>
    <s v="3"/>
    <x v="0"/>
    <x v="5"/>
    <n v="104"/>
    <x v="0"/>
    <s v="CK-31"/>
    <s v="WEST VANCOUVER ISLAND-SOUTH_FA_0.x"/>
    <s v="M"/>
    <s v="H"/>
    <n v="104"/>
    <s v="Robertson Creek H"/>
    <n v="104"/>
    <s v="Robertson Cr"/>
    <s v="SWVI"/>
    <s v="S"/>
    <x v="1"/>
    <s v="186301"/>
    <n v="0"/>
    <s v="186301"/>
    <n v="2008"/>
    <s v="20080526"/>
    <s v="20080601"/>
    <n v="78"/>
    <n v="5.45"/>
    <s v="ALSO SEE TAGCODES 1863-05,06,03,04,02,43,44 &amp; 186134."/>
    <s v="CWT"/>
    <s v="P"/>
    <s v="Y"/>
    <s v="Y"/>
    <s v="Y"/>
    <s v="Y"/>
    <m/>
    <x v="0"/>
    <n v="25161"/>
    <n v="647207"/>
    <x v="4"/>
    <n v="29223"/>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5399999999999991"/>
    <m/>
    <n v="72.59"/>
    <m/>
    <n v="0"/>
    <n v="0"/>
    <n v="0"/>
    <n v="81.13"/>
    <n v="81.13"/>
  </r>
  <r>
    <n v="25"/>
    <n v="104"/>
    <s v="Robertson Cr"/>
    <s v="OPS"/>
    <s v="124"/>
    <s v="Chinook"/>
    <s v="3"/>
    <x v="0"/>
    <x v="5"/>
    <n v="104"/>
    <x v="0"/>
    <s v="CK-31"/>
    <s v="WEST VANCOUVER ISLAND-SOUTH_FA_0.x"/>
    <s v="M"/>
    <s v="H"/>
    <n v="104"/>
    <s v="Robertson Creek H"/>
    <n v="104"/>
    <s v="Robertson Cr"/>
    <s v="SWVI"/>
    <s v="S"/>
    <x v="1"/>
    <s v="186301"/>
    <n v="0"/>
    <s v="186301"/>
    <n v="2008"/>
    <s v="20080526"/>
    <s v="20080601"/>
    <n v="78"/>
    <n v="5.45"/>
    <s v="ALSO SEE TAGCODES 1863-05,06,03,04,02,43,44 &amp; 186134."/>
    <s v="CWT"/>
    <s v="P"/>
    <s v="Y"/>
    <s v="Y"/>
    <s v="Y"/>
    <s v="Y"/>
    <m/>
    <x v="0"/>
    <n v="25161"/>
    <n v="647207"/>
    <x v="0"/>
    <n v="29223"/>
    <x v="10"/>
    <m/>
    <m/>
    <m/>
    <m/>
    <m/>
    <m/>
    <m/>
    <m/>
    <m/>
    <m/>
    <m/>
    <m/>
    <m/>
    <m/>
    <m/>
    <m/>
    <n v="71.25"/>
    <m/>
    <m/>
    <m/>
    <m/>
    <m/>
    <m/>
    <m/>
    <m/>
    <m/>
    <m/>
    <m/>
    <m/>
    <m/>
    <m/>
    <m/>
    <m/>
    <m/>
    <m/>
    <m/>
    <m/>
    <m/>
    <m/>
    <m/>
    <m/>
    <n v="78.709999999999994"/>
    <m/>
    <m/>
    <m/>
    <m/>
    <m/>
    <m/>
    <m/>
    <m/>
    <m/>
    <m/>
    <m/>
    <m/>
    <m/>
    <m/>
    <m/>
    <m/>
    <m/>
    <m/>
    <m/>
    <m/>
    <m/>
    <m/>
    <m/>
    <m/>
    <m/>
    <m/>
    <m/>
    <m/>
    <m/>
    <n v="65.08"/>
    <n v="0"/>
    <m/>
    <m/>
    <n v="141.47"/>
    <m/>
    <m/>
    <m/>
    <m/>
    <m/>
    <n v="281.67"/>
    <m/>
    <m/>
    <m/>
    <m/>
    <m/>
    <n v="93.89"/>
    <m/>
    <m/>
    <m/>
    <m/>
    <m/>
    <m/>
    <m/>
    <m/>
    <m/>
    <m/>
    <m/>
    <m/>
    <m/>
    <m/>
    <m/>
    <m/>
    <m/>
    <m/>
    <m/>
    <m/>
    <m/>
    <m/>
    <m/>
    <m/>
    <m/>
    <m/>
    <m/>
    <m/>
    <m/>
    <m/>
    <m/>
    <m/>
    <m/>
    <m/>
    <m/>
    <m/>
    <m/>
    <m/>
    <m/>
    <m/>
    <m/>
    <m/>
    <m/>
    <m/>
    <m/>
    <n v="217.36"/>
    <m/>
    <m/>
    <m/>
    <m/>
    <m/>
    <m/>
    <m/>
    <m/>
    <m/>
    <m/>
    <m/>
    <m/>
    <m/>
    <m/>
    <m/>
    <m/>
    <m/>
    <m/>
    <n v="93.37"/>
    <m/>
    <m/>
    <m/>
    <m/>
    <m/>
    <m/>
    <n v="198.07"/>
    <m/>
    <m/>
    <m/>
    <m/>
    <n v="397.83"/>
    <n v="864.31"/>
    <n v="2732.43"/>
    <n v="267.93"/>
    <n v="1042.8"/>
    <n v="198.07"/>
    <n v="1240.8699999999999"/>
    <n v="4262.5"/>
    <n v="5503.37"/>
  </r>
  <r>
    <n v="25"/>
    <n v="104"/>
    <s v="Robertson Cr"/>
    <s v="OPS"/>
    <s v="124"/>
    <s v="Chinook"/>
    <s v="3"/>
    <x v="0"/>
    <x v="5"/>
    <n v="104"/>
    <x v="0"/>
    <s v="CK-31"/>
    <s v="WEST VANCOUVER ISLAND-SOUTH_FA_0.x"/>
    <s v="M"/>
    <s v="H"/>
    <n v="104"/>
    <s v="Robertson Creek H"/>
    <n v="104"/>
    <s v="Robertson Cr"/>
    <s v="SWVI"/>
    <s v="S"/>
    <x v="1"/>
    <s v="186301"/>
    <n v="0"/>
    <s v="186301"/>
    <n v="2008"/>
    <s v="20080526"/>
    <s v="20080601"/>
    <n v="78"/>
    <n v="5.45"/>
    <s v="ALSO SEE TAGCODES 1863-05,06,03,04,02,43,44 &amp; 186134."/>
    <s v="CWT"/>
    <s v="P"/>
    <s v="Y"/>
    <s v="Y"/>
    <s v="Y"/>
    <s v="Y"/>
    <m/>
    <x v="0"/>
    <n v="25161"/>
    <n v="647207"/>
    <x v="1"/>
    <n v="29223"/>
    <x v="12"/>
    <m/>
    <m/>
    <m/>
    <m/>
    <m/>
    <m/>
    <m/>
    <m/>
    <m/>
    <m/>
    <m/>
    <m/>
    <m/>
    <m/>
    <m/>
    <n v="159.75"/>
    <n v="304.8"/>
    <m/>
    <m/>
    <m/>
    <m/>
    <m/>
    <m/>
    <m/>
    <m/>
    <m/>
    <m/>
    <m/>
    <m/>
    <m/>
    <m/>
    <m/>
    <m/>
    <m/>
    <m/>
    <m/>
    <m/>
    <m/>
    <m/>
    <m/>
    <m/>
    <n v="233.04"/>
    <m/>
    <m/>
    <m/>
    <m/>
    <n v="116.52"/>
    <m/>
    <m/>
    <m/>
    <m/>
    <m/>
    <m/>
    <m/>
    <m/>
    <m/>
    <m/>
    <m/>
    <m/>
    <m/>
    <m/>
    <m/>
    <m/>
    <m/>
    <m/>
    <m/>
    <m/>
    <m/>
    <m/>
    <m/>
    <m/>
    <n v="106.24"/>
    <n v="0"/>
    <m/>
    <m/>
    <n v="127.84"/>
    <m/>
    <m/>
    <m/>
    <m/>
    <m/>
    <n v="567.17999999999995"/>
    <m/>
    <m/>
    <m/>
    <m/>
    <n v="1402.16"/>
    <n v="1134.3599999999999"/>
    <n v="189.06"/>
    <m/>
    <m/>
    <m/>
    <m/>
    <m/>
    <m/>
    <m/>
    <m/>
    <m/>
    <m/>
    <m/>
    <m/>
    <m/>
    <m/>
    <m/>
    <m/>
    <m/>
    <m/>
    <m/>
    <m/>
    <m/>
    <m/>
    <m/>
    <m/>
    <m/>
    <m/>
    <m/>
    <n v="0"/>
    <m/>
    <m/>
    <m/>
    <m/>
    <m/>
    <m/>
    <m/>
    <m/>
    <m/>
    <m/>
    <m/>
    <m/>
    <m/>
    <m/>
    <m/>
    <m/>
    <n v="355.49"/>
    <m/>
    <m/>
    <m/>
    <m/>
    <n v="253.63"/>
    <m/>
    <m/>
    <m/>
    <m/>
    <m/>
    <m/>
    <m/>
    <m/>
    <m/>
    <m/>
    <m/>
    <m/>
    <m/>
    <m/>
    <m/>
    <m/>
    <m/>
    <m/>
    <m/>
    <m/>
    <n v="1512.51"/>
    <m/>
    <m/>
    <m/>
    <m/>
    <n v="570.47"/>
    <n v="658"/>
    <n v="484"/>
    <m/>
    <n v="4950.07"/>
    <n v="1512.51"/>
    <n v="6462.58"/>
    <n v="1712.47"/>
    <n v="8175.05"/>
  </r>
  <r>
    <n v="25"/>
    <n v="104"/>
    <s v="Robertson Cr"/>
    <s v="OPS"/>
    <s v="124"/>
    <s v="Chinook"/>
    <s v="3"/>
    <x v="0"/>
    <x v="5"/>
    <n v="104"/>
    <x v="0"/>
    <s v="CK-31"/>
    <s v="WEST VANCOUVER ISLAND-SOUTH_FA_0.x"/>
    <s v="M"/>
    <s v="H"/>
    <n v="104"/>
    <s v="Robertson Creek H"/>
    <n v="104"/>
    <s v="Robertson Cr"/>
    <s v="SWVI"/>
    <s v="S"/>
    <x v="1"/>
    <s v="186301"/>
    <n v="0"/>
    <s v="186301"/>
    <n v="2008"/>
    <s v="20080526"/>
    <s v="20080601"/>
    <n v="78"/>
    <n v="5.45"/>
    <s v="ALSO SEE TAGCODES 1863-05,06,03,04,02,43,44 &amp; 186134."/>
    <s v="CWT"/>
    <s v="P"/>
    <s v="Y"/>
    <s v="Y"/>
    <s v="Y"/>
    <s v="Y"/>
    <m/>
    <x v="0"/>
    <n v="25161"/>
    <n v="647207"/>
    <x v="2"/>
    <n v="29223"/>
    <x v="11"/>
    <m/>
    <m/>
    <m/>
    <m/>
    <m/>
    <m/>
    <m/>
    <m/>
    <m/>
    <m/>
    <m/>
    <m/>
    <m/>
    <m/>
    <m/>
    <m/>
    <m/>
    <m/>
    <m/>
    <m/>
    <m/>
    <m/>
    <m/>
    <m/>
    <m/>
    <m/>
    <m/>
    <m/>
    <m/>
    <m/>
    <m/>
    <m/>
    <m/>
    <m/>
    <n v="122.18"/>
    <m/>
    <m/>
    <m/>
    <m/>
    <m/>
    <m/>
    <n v="74.849999999999994"/>
    <m/>
    <m/>
    <m/>
    <m/>
    <m/>
    <m/>
    <m/>
    <m/>
    <m/>
    <m/>
    <m/>
    <m/>
    <m/>
    <m/>
    <m/>
    <m/>
    <m/>
    <m/>
    <m/>
    <m/>
    <m/>
    <m/>
    <m/>
    <m/>
    <m/>
    <m/>
    <m/>
    <m/>
    <m/>
    <m/>
    <n v="67.650000000000006"/>
    <m/>
    <m/>
    <m/>
    <m/>
    <m/>
    <m/>
    <m/>
    <m/>
    <n v="606.54"/>
    <m/>
    <m/>
    <m/>
    <m/>
    <m/>
    <n v="303.27"/>
    <m/>
    <m/>
    <m/>
    <m/>
    <m/>
    <m/>
    <m/>
    <m/>
    <m/>
    <m/>
    <m/>
    <m/>
    <m/>
    <m/>
    <m/>
    <m/>
    <m/>
    <m/>
    <m/>
    <m/>
    <m/>
    <m/>
    <m/>
    <m/>
    <m/>
    <m/>
    <m/>
    <m/>
    <m/>
    <m/>
    <m/>
    <m/>
    <m/>
    <m/>
    <m/>
    <m/>
    <m/>
    <m/>
    <m/>
    <m/>
    <m/>
    <m/>
    <m/>
    <m/>
    <m/>
    <m/>
    <m/>
    <m/>
    <m/>
    <m/>
    <m/>
    <m/>
    <m/>
    <m/>
    <m/>
    <m/>
    <m/>
    <m/>
    <m/>
    <m/>
    <m/>
    <m/>
    <m/>
    <n v="50.67"/>
    <m/>
    <m/>
    <m/>
    <m/>
    <m/>
    <m/>
    <m/>
    <n v="479.47"/>
    <m/>
    <m/>
    <m/>
    <m/>
    <n v="154.85"/>
    <n v="158.84"/>
    <m/>
    <m/>
    <n v="1225.1600000000001"/>
    <n v="479.47"/>
    <n v="1704.63"/>
    <n v="313.69"/>
    <n v="2018.32"/>
  </r>
  <r>
    <n v="25"/>
    <n v="104"/>
    <s v="Robertson Cr"/>
    <s v="OPS"/>
    <s v="124"/>
    <s v="Chinook"/>
    <s v="3"/>
    <x v="0"/>
    <x v="5"/>
    <n v="104"/>
    <x v="0"/>
    <s v="CK-31"/>
    <s v="WEST VANCOUVER ISLAND-SOUTH_FA_0.x"/>
    <s v="M"/>
    <s v="H"/>
    <n v="104"/>
    <s v="Robertson Creek H"/>
    <n v="104"/>
    <s v="Robertson Cr"/>
    <s v="SWVI"/>
    <s v="S"/>
    <x v="1"/>
    <s v="186301"/>
    <n v="0"/>
    <s v="186301"/>
    <n v="2008"/>
    <s v="20080526"/>
    <s v="20080601"/>
    <n v="78"/>
    <n v="5.45"/>
    <s v="ALSO SEE TAGCODES 1863-05,06,03,04,02,43,44 &amp; 186134."/>
    <s v="CWT"/>
    <s v="P"/>
    <s v="Y"/>
    <s v="Y"/>
    <s v="Y"/>
    <s v="Y"/>
    <m/>
    <x v="0"/>
    <n v="25161"/>
    <n v="647207"/>
    <x v="3"/>
    <n v="29223"/>
    <x v="13"/>
    <m/>
    <m/>
    <m/>
    <m/>
    <m/>
    <m/>
    <m/>
    <m/>
    <m/>
    <m/>
    <m/>
    <m/>
    <m/>
    <m/>
    <m/>
    <m/>
    <n v="77.68000000000000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7.680000000000007"/>
    <n v="0"/>
    <n v="77.680000000000007"/>
    <n v="0"/>
    <n v="77.680000000000007"/>
  </r>
  <r>
    <n v="25"/>
    <n v="104"/>
    <s v="Robertson Cr"/>
    <s v="OPS"/>
    <s v="124"/>
    <s v="Chinook"/>
    <s v="3"/>
    <x v="0"/>
    <x v="5"/>
    <n v="104"/>
    <x v="0"/>
    <s v="CK-31"/>
    <s v="WEST VANCOUVER ISLAND-SOUTH_FA_0.x"/>
    <s v="M"/>
    <s v="H"/>
    <n v="104"/>
    <s v="Robertson Creek H"/>
    <n v="104"/>
    <s v="Robertson Cr"/>
    <s v="SWVI"/>
    <s v="S"/>
    <x v="1"/>
    <s v="186302"/>
    <n v="0"/>
    <s v="186302"/>
    <n v="2008"/>
    <s v="20080526"/>
    <s v="20080601"/>
    <n v="74"/>
    <n v="5.09"/>
    <s v="ALSO SEE TAGCODES 1863-05,06,03,04,43,44,01 &amp; 186134."/>
    <s v="CWT"/>
    <s v="P"/>
    <s v="Y"/>
    <s v="Y"/>
    <s v="Y"/>
    <s v="Y"/>
    <n v="4.993E-3"/>
    <x v="0"/>
    <n v="25108"/>
    <n v="1101121"/>
    <x v="4"/>
    <n v="29222"/>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45"/>
    <m/>
    <n v="156.97"/>
    <m/>
    <n v="0"/>
    <n v="0"/>
    <n v="0"/>
    <n v="175.42"/>
    <n v="175.42"/>
  </r>
  <r>
    <n v="25"/>
    <n v="104"/>
    <s v="Robertson Cr"/>
    <s v="OPS"/>
    <s v="124"/>
    <s v="Chinook"/>
    <s v="3"/>
    <x v="0"/>
    <x v="5"/>
    <n v="104"/>
    <x v="0"/>
    <s v="CK-31"/>
    <s v="WEST VANCOUVER ISLAND-SOUTH_FA_0.x"/>
    <s v="M"/>
    <s v="H"/>
    <n v="104"/>
    <s v="Robertson Creek H"/>
    <n v="104"/>
    <s v="Robertson Cr"/>
    <s v="SWVI"/>
    <s v="S"/>
    <x v="1"/>
    <s v="186302"/>
    <n v="0"/>
    <s v="186302"/>
    <n v="2008"/>
    <s v="20080526"/>
    <s v="20080601"/>
    <n v="74"/>
    <n v="5.09"/>
    <s v="ALSO SEE TAGCODES 1863-05,06,03,04,43,44,01 &amp; 186134."/>
    <s v="CWT"/>
    <s v="P"/>
    <s v="Y"/>
    <s v="Y"/>
    <s v="Y"/>
    <s v="Y"/>
    <n v="4.993E-3"/>
    <x v="0"/>
    <n v="25108"/>
    <n v="1101121"/>
    <x v="0"/>
    <n v="29222"/>
    <x v="10"/>
    <m/>
    <m/>
    <n v="159.19999999999999"/>
    <m/>
    <m/>
    <m/>
    <m/>
    <m/>
    <m/>
    <m/>
    <m/>
    <m/>
    <m/>
    <m/>
    <m/>
    <m/>
    <n v="121.48"/>
    <m/>
    <m/>
    <m/>
    <m/>
    <m/>
    <m/>
    <m/>
    <m/>
    <m/>
    <m/>
    <m/>
    <m/>
    <m/>
    <m/>
    <m/>
    <m/>
    <m/>
    <m/>
    <m/>
    <m/>
    <m/>
    <m/>
    <m/>
    <m/>
    <m/>
    <m/>
    <m/>
    <m/>
    <m/>
    <m/>
    <m/>
    <m/>
    <m/>
    <m/>
    <m/>
    <m/>
    <m/>
    <m/>
    <m/>
    <m/>
    <m/>
    <m/>
    <m/>
    <m/>
    <m/>
    <m/>
    <m/>
    <m/>
    <m/>
    <m/>
    <m/>
    <m/>
    <m/>
    <n v="110.52"/>
    <m/>
    <m/>
    <m/>
    <m/>
    <m/>
    <m/>
    <m/>
    <m/>
    <m/>
    <m/>
    <n v="160.07"/>
    <m/>
    <m/>
    <m/>
    <m/>
    <m/>
    <m/>
    <m/>
    <m/>
    <m/>
    <m/>
    <m/>
    <m/>
    <m/>
    <m/>
    <m/>
    <m/>
    <m/>
    <m/>
    <m/>
    <m/>
    <m/>
    <m/>
    <m/>
    <m/>
    <m/>
    <m/>
    <m/>
    <m/>
    <m/>
    <m/>
    <m/>
    <m/>
    <m/>
    <m/>
    <m/>
    <m/>
    <m/>
    <m/>
    <m/>
    <m/>
    <m/>
    <m/>
    <m/>
    <m/>
    <m/>
    <m/>
    <m/>
    <m/>
    <m/>
    <m/>
    <m/>
    <m/>
    <m/>
    <m/>
    <m/>
    <m/>
    <m/>
    <m/>
    <m/>
    <m/>
    <m/>
    <m/>
    <m/>
    <m/>
    <m/>
    <m/>
    <m/>
    <m/>
    <m/>
    <m/>
    <m/>
    <m/>
    <m/>
    <m/>
    <m/>
    <m/>
    <m/>
    <n v="0"/>
    <m/>
    <m/>
    <m/>
    <m/>
    <n v="146.53"/>
    <n v="2803.3"/>
    <n v="1699.62"/>
    <n v="277.56"/>
    <n v="551.27"/>
    <n v="0"/>
    <n v="551.27"/>
    <n v="4927.01"/>
    <n v="5478.2800000000007"/>
  </r>
  <r>
    <n v="25"/>
    <n v="104"/>
    <s v="Robertson Cr"/>
    <s v="OPS"/>
    <s v="124"/>
    <s v="Chinook"/>
    <s v="3"/>
    <x v="0"/>
    <x v="5"/>
    <n v="104"/>
    <x v="0"/>
    <s v="CK-31"/>
    <s v="WEST VANCOUVER ISLAND-SOUTH_FA_0.x"/>
    <s v="M"/>
    <s v="H"/>
    <n v="104"/>
    <s v="Robertson Creek H"/>
    <n v="104"/>
    <s v="Robertson Cr"/>
    <s v="SWVI"/>
    <s v="S"/>
    <x v="1"/>
    <s v="186302"/>
    <n v="0"/>
    <s v="186302"/>
    <n v="2008"/>
    <s v="20080526"/>
    <s v="20080601"/>
    <n v="74"/>
    <n v="5.09"/>
    <s v="ALSO SEE TAGCODES 1863-05,06,03,04,43,44,01 &amp; 186134."/>
    <s v="CWT"/>
    <s v="P"/>
    <s v="Y"/>
    <s v="Y"/>
    <s v="Y"/>
    <s v="Y"/>
    <n v="4.993E-3"/>
    <x v="0"/>
    <n v="25108"/>
    <n v="1101121"/>
    <x v="1"/>
    <n v="29222"/>
    <x v="12"/>
    <m/>
    <m/>
    <m/>
    <m/>
    <m/>
    <m/>
    <m/>
    <m/>
    <m/>
    <m/>
    <m/>
    <m/>
    <m/>
    <m/>
    <m/>
    <n v="271.45999999999998"/>
    <n v="692.92"/>
    <m/>
    <m/>
    <m/>
    <m/>
    <m/>
    <m/>
    <m/>
    <m/>
    <m/>
    <m/>
    <m/>
    <m/>
    <m/>
    <m/>
    <m/>
    <m/>
    <m/>
    <n v="264.45"/>
    <m/>
    <m/>
    <m/>
    <m/>
    <m/>
    <m/>
    <m/>
    <m/>
    <m/>
    <m/>
    <m/>
    <n v="198.66"/>
    <m/>
    <m/>
    <m/>
    <m/>
    <m/>
    <m/>
    <m/>
    <m/>
    <m/>
    <m/>
    <m/>
    <m/>
    <m/>
    <m/>
    <m/>
    <m/>
    <m/>
    <m/>
    <m/>
    <m/>
    <m/>
    <m/>
    <m/>
    <m/>
    <n v="181.12"/>
    <m/>
    <m/>
    <m/>
    <n v="217.96"/>
    <m/>
    <m/>
    <m/>
    <m/>
    <m/>
    <m/>
    <m/>
    <m/>
    <m/>
    <m/>
    <n v="855.18"/>
    <n v="1298.1300000000001"/>
    <m/>
    <m/>
    <m/>
    <m/>
    <m/>
    <m/>
    <m/>
    <m/>
    <m/>
    <m/>
    <m/>
    <m/>
    <m/>
    <m/>
    <m/>
    <m/>
    <m/>
    <m/>
    <m/>
    <m/>
    <m/>
    <m/>
    <m/>
    <m/>
    <n v="397.32"/>
    <m/>
    <m/>
    <m/>
    <m/>
    <m/>
    <m/>
    <m/>
    <m/>
    <m/>
    <m/>
    <m/>
    <m/>
    <m/>
    <m/>
    <m/>
    <m/>
    <m/>
    <m/>
    <m/>
    <m/>
    <m/>
    <m/>
    <m/>
    <m/>
    <m/>
    <m/>
    <m/>
    <m/>
    <n v="432.41"/>
    <m/>
    <m/>
    <m/>
    <m/>
    <m/>
    <m/>
    <m/>
    <m/>
    <m/>
    <m/>
    <m/>
    <m/>
    <m/>
    <m/>
    <m/>
    <m/>
    <m/>
    <n v="1905.05"/>
    <m/>
    <m/>
    <m/>
    <m/>
    <n v="912.62"/>
    <n v="1523.25"/>
    <n v="433.38"/>
    <m/>
    <n v="4809.6099999999997"/>
    <n v="1905.05"/>
    <n v="6714.66"/>
    <n v="2869.25"/>
    <n v="9583.909999999998"/>
  </r>
  <r>
    <n v="25"/>
    <n v="104"/>
    <s v="Robertson Cr"/>
    <s v="OPS"/>
    <s v="124"/>
    <s v="Chinook"/>
    <s v="3"/>
    <x v="0"/>
    <x v="5"/>
    <n v="104"/>
    <x v="0"/>
    <s v="CK-31"/>
    <s v="WEST VANCOUVER ISLAND-SOUTH_FA_0.x"/>
    <s v="M"/>
    <s v="H"/>
    <n v="104"/>
    <s v="Robertson Creek H"/>
    <n v="104"/>
    <s v="Robertson Cr"/>
    <s v="SWVI"/>
    <s v="S"/>
    <x v="1"/>
    <s v="186302"/>
    <n v="0"/>
    <s v="186302"/>
    <n v="2008"/>
    <s v="20080526"/>
    <s v="20080601"/>
    <n v="74"/>
    <n v="5.09"/>
    <s v="ALSO SEE TAGCODES 1863-05,06,03,04,43,44,01 &amp; 186134."/>
    <s v="CWT"/>
    <s v="P"/>
    <s v="Y"/>
    <s v="Y"/>
    <s v="Y"/>
    <s v="Y"/>
    <n v="4.993E-3"/>
    <x v="0"/>
    <n v="25108"/>
    <n v="1101121"/>
    <x v="2"/>
    <n v="29222"/>
    <x v="11"/>
    <m/>
    <m/>
    <m/>
    <m/>
    <m/>
    <m/>
    <m/>
    <m/>
    <m/>
    <m/>
    <m/>
    <m/>
    <m/>
    <m/>
    <m/>
    <m/>
    <n v="0"/>
    <m/>
    <m/>
    <m/>
    <m/>
    <m/>
    <m/>
    <m/>
    <m/>
    <m/>
    <m/>
    <m/>
    <m/>
    <m/>
    <m/>
    <m/>
    <m/>
    <m/>
    <n v="416.62"/>
    <m/>
    <m/>
    <m/>
    <m/>
    <m/>
    <m/>
    <m/>
    <m/>
    <m/>
    <m/>
    <m/>
    <m/>
    <m/>
    <m/>
    <m/>
    <m/>
    <m/>
    <m/>
    <m/>
    <m/>
    <m/>
    <m/>
    <m/>
    <m/>
    <m/>
    <m/>
    <m/>
    <m/>
    <m/>
    <m/>
    <m/>
    <m/>
    <m/>
    <m/>
    <m/>
    <m/>
    <m/>
    <m/>
    <m/>
    <m/>
    <m/>
    <m/>
    <m/>
    <m/>
    <m/>
    <m/>
    <n v="1034.0999999999999"/>
    <m/>
    <m/>
    <m/>
    <m/>
    <n v="712.21"/>
    <n v="517.04999999999995"/>
    <m/>
    <m/>
    <m/>
    <m/>
    <m/>
    <m/>
    <m/>
    <m/>
    <m/>
    <m/>
    <m/>
    <m/>
    <m/>
    <m/>
    <m/>
    <m/>
    <m/>
    <m/>
    <m/>
    <m/>
    <m/>
    <m/>
    <m/>
    <m/>
    <m/>
    <m/>
    <m/>
    <m/>
    <m/>
    <m/>
    <m/>
    <m/>
    <m/>
    <m/>
    <m/>
    <m/>
    <m/>
    <m/>
    <m/>
    <m/>
    <m/>
    <m/>
    <m/>
    <m/>
    <m/>
    <m/>
    <m/>
    <m/>
    <m/>
    <m/>
    <m/>
    <m/>
    <m/>
    <n v="342.95"/>
    <m/>
    <m/>
    <m/>
    <m/>
    <m/>
    <m/>
    <m/>
    <m/>
    <m/>
    <n v="86.4"/>
    <m/>
    <m/>
    <m/>
    <m/>
    <m/>
    <m/>
    <m/>
    <n v="740.73"/>
    <m/>
    <m/>
    <m/>
    <m/>
    <n v="307.87"/>
    <m/>
    <m/>
    <m/>
    <n v="3109.33"/>
    <n v="740.73"/>
    <n v="3850.06"/>
    <n v="307.87"/>
    <n v="4157.9299999999994"/>
  </r>
  <r>
    <n v="25"/>
    <n v="104"/>
    <s v="Robertson Cr"/>
    <s v="OPS"/>
    <s v="124"/>
    <s v="Chinook"/>
    <s v="3"/>
    <x v="0"/>
    <x v="5"/>
    <n v="104"/>
    <x v="0"/>
    <s v="CK-31"/>
    <s v="WEST VANCOUVER ISLAND-SOUTH_FA_0.x"/>
    <s v="M"/>
    <s v="H"/>
    <n v="104"/>
    <s v="Robertson Creek H"/>
    <n v="104"/>
    <s v="Robertson Cr"/>
    <s v="SWVI"/>
    <s v="S"/>
    <x v="1"/>
    <s v="186303"/>
    <n v="0"/>
    <s v="186303"/>
    <n v="2008"/>
    <s v="20080529"/>
    <s v="20080603"/>
    <n v="75"/>
    <n v="5.0999999999999996"/>
    <s v="ALSO SEE TAGCODES 1863-05,06,04,02,43,44,01 &amp; 186134."/>
    <s v="CWT"/>
    <s v="P"/>
    <s v="Y"/>
    <s v="Y"/>
    <s v="Y"/>
    <s v="Y"/>
    <m/>
    <x v="0"/>
    <n v="25190"/>
    <n v="668852"/>
    <x v="4"/>
    <n v="29221"/>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21.88"/>
    <n v="964.85"/>
    <n v="186.1"/>
    <m/>
    <n v="0"/>
    <n v="0"/>
    <n v="0"/>
    <n v="1172.83"/>
    <n v="1172.83"/>
  </r>
  <r>
    <n v="25"/>
    <n v="104"/>
    <s v="Robertson Cr"/>
    <s v="OPS"/>
    <s v="124"/>
    <s v="Chinook"/>
    <s v="3"/>
    <x v="0"/>
    <x v="5"/>
    <n v="104"/>
    <x v="0"/>
    <s v="CK-31"/>
    <s v="WEST VANCOUVER ISLAND-SOUTH_FA_0.x"/>
    <s v="M"/>
    <s v="H"/>
    <n v="104"/>
    <s v="Robertson Creek H"/>
    <n v="104"/>
    <s v="Robertson Cr"/>
    <s v="SWVI"/>
    <s v="S"/>
    <x v="1"/>
    <s v="186303"/>
    <n v="0"/>
    <s v="186303"/>
    <n v="2008"/>
    <s v="20080529"/>
    <s v="20080603"/>
    <n v="75"/>
    <n v="5.0999999999999996"/>
    <s v="ALSO SEE TAGCODES 1863-05,06,04,02,43,44,01 &amp; 186134."/>
    <s v="CWT"/>
    <s v="P"/>
    <s v="Y"/>
    <s v="Y"/>
    <s v="Y"/>
    <s v="Y"/>
    <m/>
    <x v="0"/>
    <n v="25190"/>
    <n v="668852"/>
    <x v="0"/>
    <n v="29221"/>
    <x v="10"/>
    <m/>
    <m/>
    <m/>
    <m/>
    <m/>
    <m/>
    <m/>
    <m/>
    <m/>
    <m/>
    <m/>
    <m/>
    <m/>
    <m/>
    <m/>
    <m/>
    <n v="147.1"/>
    <m/>
    <m/>
    <m/>
    <m/>
    <m/>
    <m/>
    <m/>
    <m/>
    <m/>
    <m/>
    <m/>
    <m/>
    <m/>
    <m/>
    <m/>
    <m/>
    <m/>
    <m/>
    <m/>
    <m/>
    <m/>
    <m/>
    <m/>
    <m/>
    <m/>
    <m/>
    <m/>
    <n v="81.25"/>
    <m/>
    <m/>
    <m/>
    <m/>
    <m/>
    <m/>
    <m/>
    <m/>
    <m/>
    <m/>
    <m/>
    <m/>
    <m/>
    <m/>
    <m/>
    <m/>
    <m/>
    <m/>
    <m/>
    <m/>
    <m/>
    <m/>
    <m/>
    <m/>
    <m/>
    <m/>
    <n v="67.180000000000007"/>
    <m/>
    <m/>
    <m/>
    <m/>
    <m/>
    <m/>
    <m/>
    <m/>
    <m/>
    <n v="96.92"/>
    <m/>
    <m/>
    <m/>
    <m/>
    <m/>
    <m/>
    <m/>
    <m/>
    <m/>
    <m/>
    <m/>
    <m/>
    <m/>
    <m/>
    <m/>
    <m/>
    <m/>
    <m/>
    <m/>
    <m/>
    <m/>
    <m/>
    <m/>
    <m/>
    <m/>
    <m/>
    <m/>
    <m/>
    <m/>
    <m/>
    <m/>
    <m/>
    <m/>
    <m/>
    <m/>
    <m/>
    <m/>
    <m/>
    <m/>
    <m/>
    <m/>
    <m/>
    <m/>
    <m/>
    <m/>
    <m/>
    <m/>
    <m/>
    <m/>
    <m/>
    <m/>
    <m/>
    <m/>
    <m/>
    <m/>
    <m/>
    <m/>
    <m/>
    <m/>
    <m/>
    <m/>
    <m/>
    <m/>
    <m/>
    <m/>
    <m/>
    <m/>
    <m/>
    <m/>
    <m/>
    <m/>
    <m/>
    <m/>
    <m/>
    <m/>
    <m/>
    <m/>
    <n v="134.62"/>
    <m/>
    <m/>
    <m/>
    <m/>
    <n v="132.36000000000001"/>
    <n v="1662.39"/>
    <n v="1535.32"/>
    <n v="126.03"/>
    <n v="392.45"/>
    <n v="134.62"/>
    <n v="527.07000000000005"/>
    <n v="3456.1"/>
    <n v="3983.1700000000005"/>
  </r>
  <r>
    <n v="25"/>
    <n v="104"/>
    <s v="Robertson Cr"/>
    <s v="OPS"/>
    <s v="124"/>
    <s v="Chinook"/>
    <s v="3"/>
    <x v="0"/>
    <x v="5"/>
    <n v="104"/>
    <x v="0"/>
    <s v="CK-31"/>
    <s v="WEST VANCOUVER ISLAND-SOUTH_FA_0.x"/>
    <s v="M"/>
    <s v="H"/>
    <n v="104"/>
    <s v="Robertson Creek H"/>
    <n v="104"/>
    <s v="Robertson Cr"/>
    <s v="SWVI"/>
    <s v="S"/>
    <x v="1"/>
    <s v="186303"/>
    <n v="0"/>
    <s v="186303"/>
    <n v="2008"/>
    <s v="20080529"/>
    <s v="20080603"/>
    <n v="75"/>
    <n v="5.0999999999999996"/>
    <s v="ALSO SEE TAGCODES 1863-05,06,04,02,43,44,01 &amp; 186134."/>
    <s v="CWT"/>
    <s v="P"/>
    <s v="Y"/>
    <s v="Y"/>
    <s v="Y"/>
    <s v="Y"/>
    <m/>
    <x v="0"/>
    <n v="25190"/>
    <n v="668852"/>
    <x v="1"/>
    <n v="29221"/>
    <x v="12"/>
    <m/>
    <m/>
    <m/>
    <m/>
    <m/>
    <m/>
    <m/>
    <m/>
    <m/>
    <m/>
    <m/>
    <m/>
    <m/>
    <m/>
    <m/>
    <n v="163.82"/>
    <n v="104.88"/>
    <m/>
    <m/>
    <m/>
    <m/>
    <m/>
    <m/>
    <m/>
    <m/>
    <m/>
    <m/>
    <m/>
    <m/>
    <m/>
    <m/>
    <m/>
    <m/>
    <m/>
    <n v="164.62"/>
    <m/>
    <m/>
    <m/>
    <m/>
    <m/>
    <m/>
    <m/>
    <m/>
    <m/>
    <m/>
    <m/>
    <m/>
    <m/>
    <m/>
    <m/>
    <m/>
    <m/>
    <m/>
    <m/>
    <m/>
    <m/>
    <m/>
    <m/>
    <m/>
    <m/>
    <m/>
    <m/>
    <m/>
    <m/>
    <m/>
    <m/>
    <m/>
    <m/>
    <m/>
    <m/>
    <m/>
    <m/>
    <m/>
    <m/>
    <m/>
    <m/>
    <m/>
    <m/>
    <m/>
    <m/>
    <m/>
    <n v="195.16"/>
    <m/>
    <m/>
    <m/>
    <m/>
    <n v="690.32"/>
    <n v="975.8"/>
    <m/>
    <m/>
    <m/>
    <m/>
    <m/>
    <m/>
    <m/>
    <m/>
    <m/>
    <m/>
    <m/>
    <m/>
    <m/>
    <m/>
    <m/>
    <m/>
    <m/>
    <m/>
    <m/>
    <m/>
    <m/>
    <m/>
    <m/>
    <m/>
    <m/>
    <m/>
    <m/>
    <m/>
    <m/>
    <m/>
    <m/>
    <m/>
    <m/>
    <m/>
    <m/>
    <m/>
    <m/>
    <m/>
    <m/>
    <m/>
    <m/>
    <m/>
    <m/>
    <m/>
    <m/>
    <m/>
    <m/>
    <m/>
    <m/>
    <m/>
    <m/>
    <m/>
    <m/>
    <n v="261.81"/>
    <m/>
    <m/>
    <m/>
    <m/>
    <m/>
    <m/>
    <m/>
    <m/>
    <m/>
    <m/>
    <m/>
    <m/>
    <m/>
    <m/>
    <m/>
    <m/>
    <m/>
    <n v="1541.6"/>
    <m/>
    <m/>
    <m/>
    <m/>
    <n v="450.36"/>
    <n v="1308.6300000000001"/>
    <n v="266.45"/>
    <m/>
    <n v="2556.41"/>
    <n v="1541.6"/>
    <n v="4098.01"/>
    <n v="2025.44"/>
    <n v="6123.4499999999989"/>
  </r>
  <r>
    <n v="25"/>
    <n v="104"/>
    <s v="Robertson Cr"/>
    <s v="OPS"/>
    <s v="124"/>
    <s v="Chinook"/>
    <s v="3"/>
    <x v="0"/>
    <x v="5"/>
    <n v="104"/>
    <x v="0"/>
    <s v="CK-31"/>
    <s v="WEST VANCOUVER ISLAND-SOUTH_FA_0.x"/>
    <s v="M"/>
    <s v="H"/>
    <n v="104"/>
    <s v="Robertson Creek H"/>
    <n v="104"/>
    <s v="Robertson Cr"/>
    <s v="SWVI"/>
    <s v="S"/>
    <x v="1"/>
    <s v="186303"/>
    <n v="0"/>
    <s v="186303"/>
    <n v="2008"/>
    <s v="20080529"/>
    <s v="20080603"/>
    <n v="75"/>
    <n v="5.0999999999999996"/>
    <s v="ALSO SEE TAGCODES 1863-05,06,04,02,43,44,01 &amp; 186134."/>
    <s v="CWT"/>
    <s v="P"/>
    <s v="Y"/>
    <s v="Y"/>
    <s v="Y"/>
    <s v="Y"/>
    <m/>
    <x v="0"/>
    <n v="25190"/>
    <n v="668852"/>
    <x v="2"/>
    <n v="29221"/>
    <x v="11"/>
    <m/>
    <m/>
    <m/>
    <m/>
    <m/>
    <m/>
    <m/>
    <m/>
    <m/>
    <m/>
    <m/>
    <m/>
    <m/>
    <m/>
    <m/>
    <n v="66.12"/>
    <m/>
    <m/>
    <m/>
    <m/>
    <m/>
    <m/>
    <m/>
    <m/>
    <m/>
    <m/>
    <m/>
    <m/>
    <m/>
    <m/>
    <m/>
    <m/>
    <m/>
    <m/>
    <m/>
    <m/>
    <m/>
    <m/>
    <m/>
    <m/>
    <m/>
    <m/>
    <m/>
    <m/>
    <m/>
    <m/>
    <m/>
    <m/>
    <m/>
    <m/>
    <m/>
    <m/>
    <m/>
    <m/>
    <m/>
    <m/>
    <m/>
    <m/>
    <m/>
    <m/>
    <m/>
    <m/>
    <m/>
    <m/>
    <m/>
    <m/>
    <m/>
    <m/>
    <m/>
    <m/>
    <m/>
    <m/>
    <m/>
    <m/>
    <m/>
    <m/>
    <m/>
    <m/>
    <m/>
    <m/>
    <m/>
    <m/>
    <m/>
    <m/>
    <m/>
    <m/>
    <n v="431.21"/>
    <n v="626.1"/>
    <m/>
    <m/>
    <m/>
    <m/>
    <m/>
    <m/>
    <m/>
    <m/>
    <m/>
    <m/>
    <m/>
    <m/>
    <m/>
    <m/>
    <m/>
    <m/>
    <m/>
    <m/>
    <m/>
    <m/>
    <m/>
    <m/>
    <m/>
    <m/>
    <m/>
    <m/>
    <m/>
    <m/>
    <m/>
    <m/>
    <m/>
    <m/>
    <m/>
    <m/>
    <m/>
    <m/>
    <m/>
    <m/>
    <m/>
    <m/>
    <m/>
    <m/>
    <m/>
    <m/>
    <m/>
    <m/>
    <m/>
    <m/>
    <m/>
    <m/>
    <n v="207.64"/>
    <m/>
    <m/>
    <m/>
    <m/>
    <m/>
    <m/>
    <m/>
    <m/>
    <m/>
    <m/>
    <m/>
    <m/>
    <m/>
    <m/>
    <m/>
    <m/>
    <m/>
    <m/>
    <m/>
    <m/>
    <n v="274.56"/>
    <m/>
    <m/>
    <m/>
    <m/>
    <n v="107.28"/>
    <n v="599.9"/>
    <m/>
    <m/>
    <n v="1331.07"/>
    <n v="274.56"/>
    <n v="1605.63"/>
    <n v="707.18"/>
    <n v="2312.81"/>
  </r>
  <r>
    <n v="25"/>
    <n v="104"/>
    <s v="Robertson Cr"/>
    <s v="OPS"/>
    <s v="124"/>
    <s v="Chinook"/>
    <s v="3"/>
    <x v="0"/>
    <x v="5"/>
    <n v="104"/>
    <x v="0"/>
    <s v="CK-31"/>
    <s v="WEST VANCOUVER ISLAND-SOUTH_FA_0.x"/>
    <s v="M"/>
    <s v="H"/>
    <n v="104"/>
    <s v="Robertson Creek H"/>
    <n v="104"/>
    <s v="Robertson Cr"/>
    <s v="SWVI"/>
    <s v="S"/>
    <x v="1"/>
    <s v="186304"/>
    <n v="0"/>
    <s v="186304"/>
    <n v="2008"/>
    <s v="20080529"/>
    <s v="20080603"/>
    <n v="75"/>
    <n v="5.0999999999999996"/>
    <s v="ALSO SEE TAGCODES 1863-05,06,03,02,43,44,01 &amp; 186134."/>
    <s v="CWT"/>
    <s v="P"/>
    <s v="Y"/>
    <s v="Y"/>
    <s v="Y"/>
    <s v="Y"/>
    <m/>
    <x v="0"/>
    <n v="25083"/>
    <n v="666011"/>
    <x v="4"/>
    <n v="29220"/>
    <x v="9"/>
    <m/>
    <m/>
    <m/>
    <m/>
    <m/>
    <m/>
    <m/>
    <m/>
    <m/>
    <m/>
    <m/>
    <m/>
    <m/>
    <m/>
    <m/>
    <m/>
    <m/>
    <m/>
    <m/>
    <m/>
    <m/>
    <m/>
    <m/>
    <m/>
    <m/>
    <m/>
    <m/>
    <m/>
    <m/>
    <m/>
    <m/>
    <m/>
    <m/>
    <m/>
    <m/>
    <m/>
    <m/>
    <m/>
    <m/>
    <m/>
    <m/>
    <m/>
    <m/>
    <m/>
    <m/>
    <m/>
    <m/>
    <m/>
    <m/>
    <m/>
    <m/>
    <m/>
    <m/>
    <m/>
    <m/>
    <m/>
    <m/>
    <m/>
    <m/>
    <m/>
    <m/>
    <m/>
    <m/>
    <m/>
    <m/>
    <m/>
    <m/>
    <m/>
    <m/>
    <m/>
    <m/>
    <m/>
    <m/>
    <m/>
    <m/>
    <n v="259.95"/>
    <m/>
    <m/>
    <m/>
    <m/>
    <m/>
    <m/>
    <m/>
    <m/>
    <m/>
    <m/>
    <m/>
    <m/>
    <m/>
    <m/>
    <m/>
    <m/>
    <m/>
    <m/>
    <m/>
    <m/>
    <m/>
    <m/>
    <m/>
    <m/>
    <m/>
    <m/>
    <m/>
    <m/>
    <m/>
    <m/>
    <m/>
    <m/>
    <m/>
    <m/>
    <m/>
    <m/>
    <m/>
    <m/>
    <m/>
    <m/>
    <m/>
    <m/>
    <m/>
    <m/>
    <m/>
    <m/>
    <m/>
    <m/>
    <m/>
    <m/>
    <m/>
    <m/>
    <m/>
    <m/>
    <m/>
    <m/>
    <m/>
    <m/>
    <m/>
    <m/>
    <m/>
    <m/>
    <m/>
    <m/>
    <m/>
    <m/>
    <m/>
    <m/>
    <m/>
    <m/>
    <m/>
    <m/>
    <m/>
    <m/>
    <m/>
    <m/>
    <m/>
    <m/>
    <m/>
    <m/>
    <m/>
    <m/>
    <m/>
    <m/>
    <m/>
    <m/>
    <m/>
    <m/>
    <m/>
    <m/>
    <m/>
    <m/>
    <n v="259.95"/>
    <n v="0"/>
    <n v="259.95"/>
    <n v="0"/>
    <n v="259.95"/>
  </r>
  <r>
    <n v="25"/>
    <n v="104"/>
    <s v="Robertson Cr"/>
    <s v="OPS"/>
    <s v="124"/>
    <s v="Chinook"/>
    <s v="3"/>
    <x v="0"/>
    <x v="5"/>
    <n v="104"/>
    <x v="0"/>
    <s v="CK-31"/>
    <s v="WEST VANCOUVER ISLAND-SOUTH_FA_0.x"/>
    <s v="M"/>
    <s v="H"/>
    <n v="104"/>
    <s v="Robertson Creek H"/>
    <n v="104"/>
    <s v="Robertson Cr"/>
    <s v="SWVI"/>
    <s v="S"/>
    <x v="1"/>
    <s v="186304"/>
    <n v="0"/>
    <s v="186304"/>
    <n v="2008"/>
    <s v="20080529"/>
    <s v="20080603"/>
    <n v="75"/>
    <n v="5.0999999999999996"/>
    <s v="ALSO SEE TAGCODES 1863-05,06,03,02,43,44,01 &amp; 186134."/>
    <s v="CWT"/>
    <s v="P"/>
    <s v="Y"/>
    <s v="Y"/>
    <s v="Y"/>
    <s v="Y"/>
    <m/>
    <x v="0"/>
    <n v="25083"/>
    <n v="666011"/>
    <x v="0"/>
    <n v="29220"/>
    <x v="10"/>
    <m/>
    <m/>
    <m/>
    <m/>
    <m/>
    <m/>
    <m/>
    <m/>
    <m/>
    <m/>
    <m/>
    <m/>
    <m/>
    <m/>
    <m/>
    <n v="67.180000000000007"/>
    <n v="73.55"/>
    <m/>
    <m/>
    <m/>
    <m/>
    <m/>
    <m/>
    <m/>
    <m/>
    <m/>
    <m/>
    <m/>
    <m/>
    <m/>
    <m/>
    <m/>
    <m/>
    <m/>
    <m/>
    <m/>
    <m/>
    <m/>
    <m/>
    <m/>
    <m/>
    <m/>
    <m/>
    <m/>
    <m/>
    <m/>
    <m/>
    <m/>
    <m/>
    <m/>
    <m/>
    <m/>
    <m/>
    <m/>
    <m/>
    <m/>
    <m/>
    <m/>
    <m/>
    <m/>
    <m/>
    <m/>
    <m/>
    <m/>
    <m/>
    <m/>
    <m/>
    <m/>
    <m/>
    <m/>
    <m/>
    <m/>
    <m/>
    <m/>
    <m/>
    <m/>
    <m/>
    <m/>
    <m/>
    <m/>
    <m/>
    <m/>
    <m/>
    <m/>
    <m/>
    <m/>
    <m/>
    <m/>
    <m/>
    <m/>
    <m/>
    <m/>
    <m/>
    <m/>
    <m/>
    <m/>
    <m/>
    <m/>
    <m/>
    <m/>
    <m/>
    <m/>
    <m/>
    <m/>
    <m/>
    <m/>
    <m/>
    <m/>
    <m/>
    <m/>
    <m/>
    <m/>
    <m/>
    <m/>
    <m/>
    <m/>
    <m/>
    <m/>
    <m/>
    <m/>
    <m/>
    <m/>
    <m/>
    <m/>
    <m/>
    <m/>
    <m/>
    <m/>
    <m/>
    <m/>
    <m/>
    <m/>
    <m/>
    <n v="215.07"/>
    <m/>
    <m/>
    <m/>
    <m/>
    <m/>
    <m/>
    <m/>
    <m/>
    <m/>
    <m/>
    <m/>
    <m/>
    <m/>
    <m/>
    <m/>
    <m/>
    <m/>
    <m/>
    <m/>
    <m/>
    <m/>
    <m/>
    <m/>
    <m/>
    <m/>
    <n v="258.62"/>
    <n v="0"/>
    <m/>
    <m/>
    <m/>
    <n v="5.26"/>
    <m/>
    <n v="37.83"/>
    <n v="150.54"/>
    <n v="355.8"/>
    <n v="258.62"/>
    <n v="614.41999999999996"/>
    <n v="193.63"/>
    <n v="808.05"/>
  </r>
  <r>
    <n v="25"/>
    <n v="104"/>
    <s v="Robertson Cr"/>
    <s v="OPS"/>
    <s v="124"/>
    <s v="Chinook"/>
    <s v="3"/>
    <x v="0"/>
    <x v="5"/>
    <n v="104"/>
    <x v="0"/>
    <s v="CK-31"/>
    <s v="WEST VANCOUVER ISLAND-SOUTH_FA_0.x"/>
    <s v="M"/>
    <s v="H"/>
    <n v="104"/>
    <s v="Robertson Creek H"/>
    <n v="104"/>
    <s v="Robertson Cr"/>
    <s v="SWVI"/>
    <s v="S"/>
    <x v="1"/>
    <s v="186304"/>
    <n v="0"/>
    <s v="186304"/>
    <n v="2008"/>
    <s v="20080529"/>
    <s v="20080603"/>
    <n v="75"/>
    <n v="5.0999999999999996"/>
    <s v="ALSO SEE TAGCODES 1863-05,06,03,02,43,44,01 &amp; 186134."/>
    <s v="CWT"/>
    <s v="P"/>
    <s v="Y"/>
    <s v="Y"/>
    <s v="Y"/>
    <s v="Y"/>
    <m/>
    <x v="0"/>
    <n v="25083"/>
    <n v="666011"/>
    <x v="1"/>
    <n v="29220"/>
    <x v="12"/>
    <m/>
    <m/>
    <m/>
    <m/>
    <m/>
    <m/>
    <m/>
    <m/>
    <m/>
    <m/>
    <m/>
    <m/>
    <m/>
    <m/>
    <m/>
    <m/>
    <n v="104.88"/>
    <m/>
    <m/>
    <m/>
    <m/>
    <m/>
    <m/>
    <m/>
    <m/>
    <m/>
    <m/>
    <m/>
    <m/>
    <n v="160.11000000000001"/>
    <m/>
    <m/>
    <m/>
    <m/>
    <m/>
    <m/>
    <m/>
    <m/>
    <m/>
    <m/>
    <m/>
    <n v="360.84"/>
    <m/>
    <m/>
    <m/>
    <m/>
    <m/>
    <m/>
    <m/>
    <m/>
    <m/>
    <m/>
    <m/>
    <m/>
    <m/>
    <m/>
    <m/>
    <m/>
    <m/>
    <m/>
    <m/>
    <m/>
    <m/>
    <m/>
    <m/>
    <m/>
    <m/>
    <m/>
    <m/>
    <m/>
    <m/>
    <m/>
    <m/>
    <m/>
    <m/>
    <m/>
    <m/>
    <m/>
    <m/>
    <m/>
    <m/>
    <n v="390.32"/>
    <m/>
    <m/>
    <m/>
    <m/>
    <n v="776.61"/>
    <n v="785.95"/>
    <m/>
    <m/>
    <m/>
    <m/>
    <m/>
    <m/>
    <m/>
    <m/>
    <m/>
    <m/>
    <m/>
    <m/>
    <m/>
    <m/>
    <m/>
    <m/>
    <m/>
    <m/>
    <m/>
    <m/>
    <m/>
    <m/>
    <m/>
    <m/>
    <m/>
    <m/>
    <m/>
    <m/>
    <m/>
    <m/>
    <m/>
    <m/>
    <m/>
    <m/>
    <m/>
    <m/>
    <m/>
    <m/>
    <m/>
    <m/>
    <m/>
    <m/>
    <m/>
    <m/>
    <m/>
    <m/>
    <m/>
    <m/>
    <m/>
    <m/>
    <n v="261.81"/>
    <m/>
    <m/>
    <m/>
    <m/>
    <m/>
    <m/>
    <m/>
    <m/>
    <m/>
    <m/>
    <m/>
    <m/>
    <n v="498.12"/>
    <m/>
    <m/>
    <m/>
    <m/>
    <m/>
    <m/>
    <m/>
    <n v="1189.79"/>
    <m/>
    <m/>
    <m/>
    <m/>
    <n v="347.28"/>
    <n v="486.04"/>
    <n v="316.42"/>
    <m/>
    <n v="3338.64"/>
    <n v="1189.79"/>
    <n v="4528.43"/>
    <n v="1149.74"/>
    <n v="5678.170000000001"/>
  </r>
  <r>
    <n v="25"/>
    <n v="104"/>
    <s v="Robertson Cr"/>
    <s v="OPS"/>
    <s v="124"/>
    <s v="Chinook"/>
    <s v="3"/>
    <x v="0"/>
    <x v="5"/>
    <n v="104"/>
    <x v="0"/>
    <s v="CK-31"/>
    <s v="WEST VANCOUVER ISLAND-SOUTH_FA_0.x"/>
    <s v="M"/>
    <s v="H"/>
    <n v="104"/>
    <s v="Robertson Creek H"/>
    <n v="104"/>
    <s v="Robertson Cr"/>
    <s v="SWVI"/>
    <s v="S"/>
    <x v="1"/>
    <s v="186304"/>
    <n v="0"/>
    <s v="186304"/>
    <n v="2008"/>
    <s v="20080529"/>
    <s v="20080603"/>
    <n v="75"/>
    <n v="5.0999999999999996"/>
    <s v="ALSO SEE TAGCODES 1863-05,06,03,02,43,44,01 &amp; 186134."/>
    <s v="CWT"/>
    <s v="P"/>
    <s v="Y"/>
    <s v="Y"/>
    <s v="Y"/>
    <s v="Y"/>
    <m/>
    <x v="0"/>
    <n v="25083"/>
    <n v="666011"/>
    <x v="2"/>
    <n v="29220"/>
    <x v="11"/>
    <m/>
    <m/>
    <m/>
    <m/>
    <m/>
    <m/>
    <m/>
    <m/>
    <m/>
    <m/>
    <m/>
    <m/>
    <m/>
    <m/>
    <m/>
    <n v="131.97"/>
    <m/>
    <m/>
    <m/>
    <m/>
    <m/>
    <m/>
    <m/>
    <m/>
    <m/>
    <m/>
    <m/>
    <m/>
    <m/>
    <m/>
    <m/>
    <m/>
    <m/>
    <m/>
    <m/>
    <m/>
    <m/>
    <m/>
    <m/>
    <m/>
    <m/>
    <n v="77.27"/>
    <m/>
    <m/>
    <m/>
    <m/>
    <m/>
    <m/>
    <m/>
    <m/>
    <m/>
    <m/>
    <m/>
    <m/>
    <m/>
    <m/>
    <m/>
    <m/>
    <m/>
    <m/>
    <m/>
    <m/>
    <m/>
    <m/>
    <m/>
    <m/>
    <m/>
    <m/>
    <m/>
    <m/>
    <m/>
    <m/>
    <m/>
    <m/>
    <m/>
    <m/>
    <m/>
    <m/>
    <m/>
    <m/>
    <m/>
    <m/>
    <m/>
    <m/>
    <m/>
    <m/>
    <m/>
    <n v="939.15"/>
    <m/>
    <m/>
    <m/>
    <m/>
    <m/>
    <m/>
    <m/>
    <m/>
    <m/>
    <m/>
    <m/>
    <m/>
    <m/>
    <m/>
    <m/>
    <m/>
    <m/>
    <m/>
    <m/>
    <m/>
    <m/>
    <m/>
    <m/>
    <m/>
    <m/>
    <m/>
    <m/>
    <n v="77.27"/>
    <m/>
    <m/>
    <m/>
    <m/>
    <m/>
    <m/>
    <m/>
    <m/>
    <m/>
    <m/>
    <m/>
    <m/>
    <m/>
    <m/>
    <m/>
    <m/>
    <m/>
    <m/>
    <m/>
    <m/>
    <m/>
    <m/>
    <m/>
    <m/>
    <m/>
    <m/>
    <m/>
    <m/>
    <m/>
    <m/>
    <m/>
    <m/>
    <m/>
    <m/>
    <m/>
    <m/>
    <m/>
    <m/>
    <m/>
    <m/>
    <m/>
    <m/>
    <m/>
    <n v="429.89"/>
    <m/>
    <m/>
    <m/>
    <m/>
    <n v="107.28"/>
    <n v="819.82"/>
    <m/>
    <m/>
    <n v="1225.6600000000001"/>
    <n v="429.89"/>
    <n v="1655.55"/>
    <n v="927.1"/>
    <n v="2582.65"/>
  </r>
  <r>
    <n v="25"/>
    <n v="104"/>
    <s v="Robertson Cr"/>
    <s v="OPS"/>
    <s v="124"/>
    <s v="Chinook"/>
    <s v="3"/>
    <x v="0"/>
    <x v="5"/>
    <n v="104"/>
    <x v="0"/>
    <s v="CK-31"/>
    <s v="WEST VANCOUVER ISLAND-SOUTH_FA_0.x"/>
    <s v="M"/>
    <s v="H"/>
    <n v="104"/>
    <s v="Robertson Creek H"/>
    <n v="104"/>
    <s v="Robertson Cr"/>
    <s v="SWVI"/>
    <s v="S"/>
    <x v="1"/>
    <s v="186305"/>
    <n v="0"/>
    <s v="186305"/>
    <n v="2008"/>
    <s v="20080529"/>
    <s v="20080603"/>
    <n v="73"/>
    <n v="4.54"/>
    <s v="ALSO SEE TAGCODES 1863-06,03,04,02,43,44,01 &amp; 186134."/>
    <s v="CWT"/>
    <s v="P"/>
    <s v="Y"/>
    <s v="Y"/>
    <s v="Y"/>
    <s v="Y"/>
    <m/>
    <x v="0"/>
    <n v="25153"/>
    <n v="736115"/>
    <x v="4"/>
    <n v="29210"/>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8"/>
    <m/>
    <n v="26.19"/>
    <m/>
    <n v="0"/>
    <n v="0"/>
    <n v="0"/>
    <n v="29.27"/>
    <n v="29.270000000000003"/>
  </r>
  <r>
    <n v="25"/>
    <n v="104"/>
    <s v="Robertson Cr"/>
    <s v="OPS"/>
    <s v="124"/>
    <s v="Chinook"/>
    <s v="3"/>
    <x v="0"/>
    <x v="5"/>
    <n v="104"/>
    <x v="0"/>
    <s v="CK-31"/>
    <s v="WEST VANCOUVER ISLAND-SOUTH_FA_0.x"/>
    <s v="M"/>
    <s v="H"/>
    <n v="104"/>
    <s v="Robertson Creek H"/>
    <n v="104"/>
    <s v="Robertson Cr"/>
    <s v="SWVI"/>
    <s v="S"/>
    <x v="1"/>
    <s v="186305"/>
    <n v="0"/>
    <s v="186305"/>
    <n v="2008"/>
    <s v="20080529"/>
    <s v="20080603"/>
    <n v="73"/>
    <n v="4.54"/>
    <s v="ALSO SEE TAGCODES 1863-06,03,04,02,43,44,01 &amp; 186134."/>
    <s v="CWT"/>
    <s v="P"/>
    <s v="Y"/>
    <s v="Y"/>
    <s v="Y"/>
    <s v="Y"/>
    <m/>
    <x v="0"/>
    <n v="25153"/>
    <n v="736115"/>
    <x v="0"/>
    <n v="29210"/>
    <x v="10"/>
    <m/>
    <m/>
    <m/>
    <m/>
    <m/>
    <m/>
    <m/>
    <m/>
    <m/>
    <m/>
    <m/>
    <m/>
    <m/>
    <m/>
    <m/>
    <m/>
    <n v="81.069999999999993"/>
    <m/>
    <m/>
    <m/>
    <m/>
    <m/>
    <m/>
    <m/>
    <m/>
    <m/>
    <m/>
    <m/>
    <m/>
    <m/>
    <m/>
    <m/>
    <m/>
    <m/>
    <m/>
    <m/>
    <m/>
    <m/>
    <m/>
    <m/>
    <m/>
    <n v="89.55"/>
    <m/>
    <m/>
    <m/>
    <m/>
    <m/>
    <m/>
    <m/>
    <m/>
    <m/>
    <m/>
    <m/>
    <m/>
    <m/>
    <m/>
    <m/>
    <m/>
    <m/>
    <m/>
    <m/>
    <m/>
    <m/>
    <m/>
    <m/>
    <m/>
    <m/>
    <m/>
    <m/>
    <m/>
    <m/>
    <m/>
    <m/>
    <m/>
    <m/>
    <m/>
    <m/>
    <m/>
    <m/>
    <m/>
    <m/>
    <n v="106.82"/>
    <m/>
    <m/>
    <m/>
    <m/>
    <m/>
    <m/>
    <m/>
    <m/>
    <m/>
    <m/>
    <m/>
    <m/>
    <m/>
    <m/>
    <m/>
    <m/>
    <m/>
    <m/>
    <m/>
    <m/>
    <m/>
    <m/>
    <m/>
    <m/>
    <m/>
    <m/>
    <m/>
    <m/>
    <m/>
    <m/>
    <m/>
    <m/>
    <m/>
    <m/>
    <n v="160.37"/>
    <m/>
    <m/>
    <m/>
    <m/>
    <m/>
    <m/>
    <m/>
    <m/>
    <m/>
    <m/>
    <m/>
    <m/>
    <m/>
    <m/>
    <m/>
    <m/>
    <m/>
    <m/>
    <m/>
    <m/>
    <m/>
    <m/>
    <m/>
    <m/>
    <m/>
    <m/>
    <m/>
    <m/>
    <m/>
    <m/>
    <m/>
    <m/>
    <m/>
    <m/>
    <m/>
    <m/>
    <m/>
    <m/>
    <m/>
    <m/>
    <m/>
    <m/>
    <n v="75.8"/>
    <m/>
    <m/>
    <m/>
    <m/>
    <n v="117.74"/>
    <n v="623.55999999999995"/>
    <n v="1026.17"/>
    <n v="158.21"/>
    <n v="437.81"/>
    <n v="75.8"/>
    <n v="513.61"/>
    <n v="1925.68"/>
    <n v="2439.29"/>
  </r>
  <r>
    <n v="25"/>
    <n v="104"/>
    <s v="Robertson Cr"/>
    <s v="OPS"/>
    <s v="124"/>
    <s v="Chinook"/>
    <s v="3"/>
    <x v="0"/>
    <x v="5"/>
    <n v="104"/>
    <x v="0"/>
    <s v="CK-31"/>
    <s v="WEST VANCOUVER ISLAND-SOUTH_FA_0.x"/>
    <s v="M"/>
    <s v="H"/>
    <n v="104"/>
    <s v="Robertson Creek H"/>
    <n v="104"/>
    <s v="Robertson Cr"/>
    <s v="SWVI"/>
    <s v="S"/>
    <x v="1"/>
    <s v="186305"/>
    <n v="0"/>
    <s v="186305"/>
    <n v="2008"/>
    <s v="20080529"/>
    <s v="20080603"/>
    <n v="73"/>
    <n v="4.54"/>
    <s v="ALSO SEE TAGCODES 1863-06,03,04,02,43,44,01 &amp; 186134."/>
    <s v="CWT"/>
    <s v="P"/>
    <s v="Y"/>
    <s v="Y"/>
    <s v="Y"/>
    <s v="Y"/>
    <m/>
    <x v="0"/>
    <n v="25153"/>
    <n v="736115"/>
    <x v="1"/>
    <n v="29210"/>
    <x v="12"/>
    <m/>
    <m/>
    <m/>
    <m/>
    <m/>
    <m/>
    <m/>
    <m/>
    <m/>
    <m/>
    <m/>
    <m/>
    <m/>
    <m/>
    <m/>
    <m/>
    <n v="115.6"/>
    <m/>
    <m/>
    <m/>
    <m/>
    <m/>
    <m/>
    <m/>
    <m/>
    <m/>
    <m/>
    <m/>
    <m/>
    <m/>
    <m/>
    <m/>
    <m/>
    <m/>
    <m/>
    <m/>
    <m/>
    <m/>
    <m/>
    <m/>
    <m/>
    <n v="132.57"/>
    <m/>
    <m/>
    <m/>
    <m/>
    <m/>
    <m/>
    <m/>
    <m/>
    <m/>
    <m/>
    <m/>
    <m/>
    <m/>
    <m/>
    <m/>
    <m/>
    <m/>
    <m/>
    <m/>
    <m/>
    <m/>
    <m/>
    <m/>
    <m/>
    <m/>
    <m/>
    <m/>
    <m/>
    <m/>
    <m/>
    <n v="0"/>
    <m/>
    <m/>
    <n v="145.44999999999999"/>
    <m/>
    <m/>
    <m/>
    <m/>
    <m/>
    <n v="215.1"/>
    <m/>
    <m/>
    <m/>
    <m/>
    <n v="1309.9000000000001"/>
    <n v="645.29999999999995"/>
    <m/>
    <m/>
    <m/>
    <m/>
    <m/>
    <m/>
    <m/>
    <m/>
    <m/>
    <m/>
    <m/>
    <m/>
    <m/>
    <m/>
    <m/>
    <m/>
    <m/>
    <m/>
    <m/>
    <m/>
    <m/>
    <m/>
    <m/>
    <m/>
    <m/>
    <m/>
    <m/>
    <m/>
    <m/>
    <m/>
    <m/>
    <m/>
    <m/>
    <m/>
    <m/>
    <m/>
    <m/>
    <m/>
    <m/>
    <m/>
    <m/>
    <m/>
    <m/>
    <m/>
    <m/>
    <m/>
    <m/>
    <m/>
    <m/>
    <m/>
    <n v="288.56"/>
    <m/>
    <m/>
    <m/>
    <m/>
    <m/>
    <m/>
    <n v="288.56"/>
    <m/>
    <m/>
    <n v="288.56"/>
    <m/>
    <m/>
    <n v="549.02"/>
    <m/>
    <m/>
    <m/>
    <m/>
    <m/>
    <m/>
    <m/>
    <n v="746.86"/>
    <m/>
    <m/>
    <m/>
    <m/>
    <n v="499.83"/>
    <n v="346.85"/>
    <n v="348.75"/>
    <m/>
    <n v="3978.62"/>
    <n v="746.86"/>
    <n v="4725.4799999999996"/>
    <n v="1195.43"/>
    <n v="5920.9100000000008"/>
  </r>
  <r>
    <n v="25"/>
    <n v="104"/>
    <s v="Robertson Cr"/>
    <s v="OPS"/>
    <s v="124"/>
    <s v="Chinook"/>
    <s v="3"/>
    <x v="0"/>
    <x v="5"/>
    <n v="104"/>
    <x v="0"/>
    <s v="CK-31"/>
    <s v="WEST VANCOUVER ISLAND-SOUTH_FA_0.x"/>
    <s v="M"/>
    <s v="H"/>
    <n v="104"/>
    <s v="Robertson Creek H"/>
    <n v="104"/>
    <s v="Robertson Cr"/>
    <s v="SWVI"/>
    <s v="S"/>
    <x v="1"/>
    <s v="186305"/>
    <n v="0"/>
    <s v="186305"/>
    <n v="2008"/>
    <s v="20080529"/>
    <s v="20080603"/>
    <n v="73"/>
    <n v="4.54"/>
    <s v="ALSO SEE TAGCODES 1863-06,03,04,02,43,44,01 &amp; 186134."/>
    <s v="CWT"/>
    <s v="P"/>
    <s v="Y"/>
    <s v="Y"/>
    <s v="Y"/>
    <s v="Y"/>
    <m/>
    <x v="0"/>
    <n v="25153"/>
    <n v="736115"/>
    <x v="2"/>
    <n v="29210"/>
    <x v="11"/>
    <m/>
    <m/>
    <m/>
    <m/>
    <m/>
    <m/>
    <m/>
    <m/>
    <m/>
    <m/>
    <m/>
    <m/>
    <m/>
    <m/>
    <m/>
    <m/>
    <n v="76.97"/>
    <m/>
    <m/>
    <m/>
    <m/>
    <m/>
    <m/>
    <m/>
    <m/>
    <m/>
    <m/>
    <m/>
    <m/>
    <m/>
    <m/>
    <m/>
    <m/>
    <m/>
    <m/>
    <m/>
    <m/>
    <m/>
    <m/>
    <m/>
    <m/>
    <m/>
    <m/>
    <m/>
    <m/>
    <m/>
    <m/>
    <m/>
    <m/>
    <m/>
    <m/>
    <m/>
    <m/>
    <m/>
    <m/>
    <m/>
    <m/>
    <m/>
    <m/>
    <m/>
    <m/>
    <m/>
    <m/>
    <m/>
    <m/>
    <m/>
    <m/>
    <m/>
    <m/>
    <m/>
    <m/>
    <n v="72.58"/>
    <m/>
    <m/>
    <m/>
    <m/>
    <m/>
    <m/>
    <m/>
    <m/>
    <m/>
    <m/>
    <m/>
    <m/>
    <m/>
    <m/>
    <m/>
    <m/>
    <m/>
    <m/>
    <m/>
    <m/>
    <m/>
    <m/>
    <m/>
    <m/>
    <m/>
    <m/>
    <m/>
    <m/>
    <m/>
    <m/>
    <m/>
    <m/>
    <m/>
    <n v="84.28"/>
    <m/>
    <m/>
    <m/>
    <m/>
    <m/>
    <m/>
    <m/>
    <m/>
    <m/>
    <n v="86.63"/>
    <m/>
    <m/>
    <m/>
    <m/>
    <m/>
    <m/>
    <m/>
    <m/>
    <m/>
    <m/>
    <m/>
    <m/>
    <m/>
    <m/>
    <m/>
    <m/>
    <m/>
    <m/>
    <m/>
    <m/>
    <m/>
    <m/>
    <m/>
    <m/>
    <m/>
    <m/>
    <m/>
    <m/>
    <m/>
    <m/>
    <m/>
    <m/>
    <m/>
    <m/>
    <m/>
    <m/>
    <m/>
    <m/>
    <m/>
    <m/>
    <m/>
    <m/>
    <m/>
    <n v="107.4"/>
    <m/>
    <m/>
    <m/>
    <m/>
    <n v="323.69"/>
    <n v="480.48"/>
    <m/>
    <m/>
    <n v="320.45999999999998"/>
    <n v="107.4"/>
    <n v="427.86"/>
    <n v="804.17"/>
    <n v="1232.03"/>
  </r>
  <r>
    <n v="25"/>
    <n v="104"/>
    <s v="Robertson Cr"/>
    <s v="OPS"/>
    <s v="124"/>
    <s v="Chinook"/>
    <s v="3"/>
    <x v="0"/>
    <x v="5"/>
    <n v="104"/>
    <x v="0"/>
    <s v="CK-31"/>
    <s v="WEST VANCOUVER ISLAND-SOUTH_FA_0.x"/>
    <s v="M"/>
    <s v="H"/>
    <n v="104"/>
    <s v="Robertson Creek H"/>
    <n v="104"/>
    <s v="Robertson Cr"/>
    <s v="SWVI"/>
    <s v="S"/>
    <x v="1"/>
    <s v="186306"/>
    <n v="0"/>
    <s v="186306"/>
    <n v="2008"/>
    <s v="20080529"/>
    <s v="20080603"/>
    <n v="74"/>
    <n v="4.82"/>
    <s v="ALSO SEE TAGCODES 1863-05,03,04,02,43,44,01 &amp; 186134."/>
    <s v="CWT"/>
    <s v="P"/>
    <s v="Y"/>
    <s v="Y"/>
    <s v="Y"/>
    <s v="Y"/>
    <m/>
    <x v="0"/>
    <n v="25168"/>
    <n v="711027"/>
    <x v="4"/>
    <n v="29116"/>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7"/>
    <m/>
    <n v="25.28"/>
    <m/>
    <n v="0"/>
    <n v="0"/>
    <n v="0"/>
    <n v="28.25"/>
    <n v="28.25"/>
  </r>
  <r>
    <n v="25"/>
    <n v="104"/>
    <s v="Robertson Cr"/>
    <s v="OPS"/>
    <s v="124"/>
    <s v="Chinook"/>
    <s v="3"/>
    <x v="0"/>
    <x v="5"/>
    <n v="104"/>
    <x v="0"/>
    <s v="CK-31"/>
    <s v="WEST VANCOUVER ISLAND-SOUTH_FA_0.x"/>
    <s v="M"/>
    <s v="H"/>
    <n v="104"/>
    <s v="Robertson Creek H"/>
    <n v="104"/>
    <s v="Robertson Cr"/>
    <s v="SWVI"/>
    <s v="S"/>
    <x v="1"/>
    <s v="186306"/>
    <n v="0"/>
    <s v="186306"/>
    <n v="2008"/>
    <s v="20080529"/>
    <s v="20080603"/>
    <n v="74"/>
    <n v="4.82"/>
    <s v="ALSO SEE TAGCODES 1863-05,03,04,02,43,44,01 &amp; 186134."/>
    <s v="CWT"/>
    <s v="P"/>
    <s v="Y"/>
    <s v="Y"/>
    <s v="Y"/>
    <s v="Y"/>
    <m/>
    <x v="0"/>
    <n v="25168"/>
    <n v="711027"/>
    <x v="0"/>
    <n v="29116"/>
    <x v="10"/>
    <m/>
    <m/>
    <m/>
    <m/>
    <m/>
    <m/>
    <m/>
    <m/>
    <m/>
    <m/>
    <m/>
    <m/>
    <m/>
    <m/>
    <m/>
    <n v="71.19"/>
    <m/>
    <m/>
    <m/>
    <m/>
    <m/>
    <m/>
    <m/>
    <m/>
    <m/>
    <m/>
    <m/>
    <m/>
    <m/>
    <m/>
    <m/>
    <m/>
    <m/>
    <m/>
    <m/>
    <m/>
    <m/>
    <m/>
    <m/>
    <m/>
    <m/>
    <m/>
    <m/>
    <m/>
    <m/>
    <m/>
    <n v="86.45"/>
    <m/>
    <m/>
    <m/>
    <m/>
    <m/>
    <m/>
    <m/>
    <m/>
    <m/>
    <m/>
    <m/>
    <m/>
    <m/>
    <m/>
    <m/>
    <m/>
    <m/>
    <m/>
    <m/>
    <m/>
    <m/>
    <m/>
    <m/>
    <m/>
    <m/>
    <m/>
    <m/>
    <m/>
    <m/>
    <m/>
    <m/>
    <m/>
    <m/>
    <m/>
    <m/>
    <m/>
    <m/>
    <m/>
    <m/>
    <m/>
    <m/>
    <m/>
    <m/>
    <m/>
    <m/>
    <m/>
    <m/>
    <m/>
    <m/>
    <m/>
    <m/>
    <m/>
    <m/>
    <m/>
    <m/>
    <m/>
    <m/>
    <m/>
    <m/>
    <m/>
    <m/>
    <m/>
    <m/>
    <m/>
    <m/>
    <m/>
    <m/>
    <m/>
    <m/>
    <m/>
    <m/>
    <m/>
    <m/>
    <m/>
    <m/>
    <m/>
    <m/>
    <m/>
    <m/>
    <m/>
    <m/>
    <m/>
    <m/>
    <m/>
    <m/>
    <m/>
    <m/>
    <m/>
    <m/>
    <m/>
    <m/>
    <m/>
    <m/>
    <m/>
    <m/>
    <m/>
    <m/>
    <m/>
    <m/>
    <m/>
    <m/>
    <m/>
    <m/>
    <m/>
    <m/>
    <m/>
    <m/>
    <m/>
    <m/>
    <m/>
    <m/>
    <m/>
    <m/>
    <m/>
    <m/>
    <m/>
    <m/>
    <n v="74.17"/>
    <n v="300.98"/>
    <n v="860.26"/>
    <n v="126.65"/>
    <n v="157.63999999999999"/>
    <n v="0"/>
    <n v="157.63999999999999"/>
    <n v="1362.06"/>
    <n v="1519.7"/>
  </r>
  <r>
    <n v="25"/>
    <n v="104"/>
    <s v="Robertson Cr"/>
    <s v="OPS"/>
    <s v="124"/>
    <s v="Chinook"/>
    <s v="3"/>
    <x v="0"/>
    <x v="5"/>
    <n v="104"/>
    <x v="0"/>
    <s v="CK-31"/>
    <s v="WEST VANCOUVER ISLAND-SOUTH_FA_0.x"/>
    <s v="M"/>
    <s v="H"/>
    <n v="104"/>
    <s v="Robertson Creek H"/>
    <n v="104"/>
    <s v="Robertson Cr"/>
    <s v="SWVI"/>
    <s v="S"/>
    <x v="1"/>
    <s v="186306"/>
    <n v="0"/>
    <s v="186306"/>
    <n v="2008"/>
    <s v="20080529"/>
    <s v="20080603"/>
    <n v="74"/>
    <n v="4.82"/>
    <s v="ALSO SEE TAGCODES 1863-05,03,04,02,43,44,01 &amp; 186134."/>
    <s v="CWT"/>
    <s v="P"/>
    <s v="Y"/>
    <s v="Y"/>
    <s v="Y"/>
    <s v="Y"/>
    <m/>
    <x v="0"/>
    <n v="25168"/>
    <n v="711027"/>
    <x v="1"/>
    <n v="29116"/>
    <x v="12"/>
    <m/>
    <m/>
    <m/>
    <m/>
    <m/>
    <m/>
    <m/>
    <m/>
    <m/>
    <m/>
    <m/>
    <m/>
    <m/>
    <m/>
    <m/>
    <n v="175.44"/>
    <n v="0"/>
    <m/>
    <m/>
    <m/>
    <m/>
    <m/>
    <m/>
    <m/>
    <m/>
    <m/>
    <m/>
    <m/>
    <m/>
    <m/>
    <m/>
    <m/>
    <m/>
    <m/>
    <n v="170.35"/>
    <m/>
    <m/>
    <m/>
    <m/>
    <m/>
    <m/>
    <n v="127.98"/>
    <m/>
    <m/>
    <m/>
    <m/>
    <m/>
    <m/>
    <m/>
    <m/>
    <m/>
    <m/>
    <m/>
    <m/>
    <m/>
    <m/>
    <m/>
    <m/>
    <m/>
    <m/>
    <m/>
    <m/>
    <m/>
    <m/>
    <m/>
    <m/>
    <m/>
    <m/>
    <m/>
    <m/>
    <m/>
    <n v="233.36"/>
    <n v="0"/>
    <m/>
    <m/>
    <m/>
    <m/>
    <m/>
    <m/>
    <m/>
    <m/>
    <m/>
    <m/>
    <m/>
    <m/>
    <m/>
    <n v="734.56"/>
    <n v="207.65"/>
    <m/>
    <m/>
    <m/>
    <m/>
    <m/>
    <m/>
    <m/>
    <m/>
    <m/>
    <m/>
    <m/>
    <m/>
    <m/>
    <m/>
    <m/>
    <m/>
    <m/>
    <m/>
    <n v="127.98"/>
    <m/>
    <m/>
    <m/>
    <m/>
    <m/>
    <m/>
    <m/>
    <m/>
    <m/>
    <m/>
    <m/>
    <m/>
    <m/>
    <m/>
    <m/>
    <m/>
    <m/>
    <m/>
    <m/>
    <m/>
    <m/>
    <m/>
    <m/>
    <m/>
    <m/>
    <m/>
    <m/>
    <m/>
    <m/>
    <m/>
    <m/>
    <m/>
    <m/>
    <m/>
    <m/>
    <m/>
    <m/>
    <m/>
    <m/>
    <m/>
    <m/>
    <m/>
    <m/>
    <m/>
    <m/>
    <m/>
    <m/>
    <m/>
    <m/>
    <m/>
    <m/>
    <m/>
    <n v="711.91"/>
    <m/>
    <m/>
    <m/>
    <n v="395.52"/>
    <n v="303.02"/>
    <n v="464.12"/>
    <n v="177.19"/>
    <m/>
    <n v="1777.32"/>
    <n v="1107.43"/>
    <n v="2884.75"/>
    <n v="944.33"/>
    <n v="3829.08"/>
  </r>
  <r>
    <n v="25"/>
    <n v="104"/>
    <s v="Robertson Cr"/>
    <s v="OPS"/>
    <s v="124"/>
    <s v="Chinook"/>
    <s v="3"/>
    <x v="0"/>
    <x v="5"/>
    <n v="104"/>
    <x v="0"/>
    <s v="CK-31"/>
    <s v="WEST VANCOUVER ISLAND-SOUTH_FA_0.x"/>
    <s v="M"/>
    <s v="H"/>
    <n v="104"/>
    <s v="Robertson Creek H"/>
    <n v="104"/>
    <s v="Robertson Cr"/>
    <s v="SWVI"/>
    <s v="S"/>
    <x v="1"/>
    <s v="186306"/>
    <n v="0"/>
    <s v="186306"/>
    <n v="2008"/>
    <s v="20080529"/>
    <s v="20080603"/>
    <n v="74"/>
    <n v="4.82"/>
    <s v="ALSO SEE TAGCODES 1863-05,03,04,02,43,44,01 &amp; 186134."/>
    <s v="CWT"/>
    <s v="P"/>
    <s v="Y"/>
    <s v="Y"/>
    <s v="Y"/>
    <s v="Y"/>
    <m/>
    <x v="0"/>
    <n v="25168"/>
    <n v="711027"/>
    <x v="2"/>
    <n v="29116"/>
    <x v="11"/>
    <m/>
    <m/>
    <m/>
    <m/>
    <m/>
    <m/>
    <m/>
    <m/>
    <m/>
    <m/>
    <m/>
    <m/>
    <m/>
    <m/>
    <m/>
    <m/>
    <n v="148.6"/>
    <m/>
    <m/>
    <m/>
    <m/>
    <m/>
    <m/>
    <m/>
    <m/>
    <m/>
    <m/>
    <m/>
    <m/>
    <m/>
    <m/>
    <m/>
    <m/>
    <m/>
    <m/>
    <m/>
    <m/>
    <m/>
    <m/>
    <m/>
    <m/>
    <m/>
    <m/>
    <m/>
    <m/>
    <m/>
    <m/>
    <m/>
    <m/>
    <m/>
    <m/>
    <m/>
    <m/>
    <m/>
    <m/>
    <m/>
    <m/>
    <m/>
    <m/>
    <m/>
    <m/>
    <m/>
    <m/>
    <m/>
    <m/>
    <m/>
    <m/>
    <m/>
    <m/>
    <m/>
    <m/>
    <n v="70.349999999999994"/>
    <m/>
    <m/>
    <m/>
    <m/>
    <m/>
    <m/>
    <m/>
    <m/>
    <m/>
    <m/>
    <m/>
    <m/>
    <m/>
    <m/>
    <m/>
    <n v="333.08"/>
    <m/>
    <m/>
    <m/>
    <m/>
    <m/>
    <m/>
    <m/>
    <m/>
    <m/>
    <m/>
    <m/>
    <m/>
    <m/>
    <m/>
    <m/>
    <m/>
    <m/>
    <m/>
    <m/>
    <m/>
    <m/>
    <m/>
    <m/>
    <m/>
    <m/>
    <m/>
    <m/>
    <m/>
    <m/>
    <m/>
    <m/>
    <m/>
    <m/>
    <m/>
    <m/>
    <m/>
    <m/>
    <m/>
    <m/>
    <m/>
    <m/>
    <m/>
    <m/>
    <m/>
    <m/>
    <m/>
    <m/>
    <m/>
    <m/>
    <m/>
    <m/>
    <m/>
    <m/>
    <m/>
    <m/>
    <m/>
    <m/>
    <m/>
    <m/>
    <m/>
    <m/>
    <m/>
    <m/>
    <m/>
    <m/>
    <m/>
    <m/>
    <m/>
    <m/>
    <m/>
    <m/>
    <n v="589.33000000000004"/>
    <m/>
    <m/>
    <m/>
    <m/>
    <n v="113"/>
    <n v="174.45"/>
    <m/>
    <m/>
    <n v="552.03"/>
    <n v="589.33000000000004"/>
    <n v="1141.3599999999999"/>
    <n v="287.45"/>
    <n v="1428.81"/>
  </r>
  <r>
    <n v="25"/>
    <n v="104"/>
    <s v="Robertson Cr"/>
    <s v="OPS"/>
    <s v="124"/>
    <s v="Chinook"/>
    <s v="3"/>
    <x v="0"/>
    <x v="5"/>
    <n v="104"/>
    <x v="0"/>
    <s v="CK-31"/>
    <s v="WEST VANCOUVER ISLAND-SOUTH_FA_0.x"/>
    <s v="M"/>
    <s v="H"/>
    <n v="104"/>
    <s v="Robertson Creek H"/>
    <n v="104"/>
    <s v="Robertson Cr"/>
    <s v="SWVI"/>
    <s v="S"/>
    <x v="1"/>
    <s v="186343"/>
    <n v="0"/>
    <s v="186343"/>
    <n v="2008"/>
    <s v="20080526"/>
    <s v="20080601"/>
    <n v="72"/>
    <n v="4.4000000000000004"/>
    <s v="ALSO SEE TAGCODES 1863-05,06,03,04,02,44,01 &amp; 186134."/>
    <s v="CWT"/>
    <s v="P"/>
    <s v="Y"/>
    <s v="Y"/>
    <s v="Y"/>
    <s v="Y"/>
    <m/>
    <x v="0"/>
    <n v="25258"/>
    <n v="662612"/>
    <x v="4"/>
    <n v="29226"/>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23"/>
    <m/>
    <n v="138.05000000000001"/>
    <m/>
    <n v="0"/>
    <n v="0"/>
    <n v="0"/>
    <n v="154.28"/>
    <n v="154.28"/>
  </r>
  <r>
    <n v="25"/>
    <n v="104"/>
    <s v="Robertson Cr"/>
    <s v="OPS"/>
    <s v="124"/>
    <s v="Chinook"/>
    <s v="3"/>
    <x v="0"/>
    <x v="5"/>
    <n v="104"/>
    <x v="0"/>
    <s v="CK-31"/>
    <s v="WEST VANCOUVER ISLAND-SOUTH_FA_0.x"/>
    <s v="M"/>
    <s v="H"/>
    <n v="104"/>
    <s v="Robertson Creek H"/>
    <n v="104"/>
    <s v="Robertson Cr"/>
    <s v="SWVI"/>
    <s v="S"/>
    <x v="1"/>
    <s v="186343"/>
    <n v="0"/>
    <s v="186343"/>
    <n v="2008"/>
    <s v="20080526"/>
    <s v="20080601"/>
    <n v="72"/>
    <n v="4.4000000000000004"/>
    <s v="ALSO SEE TAGCODES 1863-05,06,03,04,02,44,01 &amp; 186134."/>
    <s v="CWT"/>
    <s v="P"/>
    <s v="Y"/>
    <s v="Y"/>
    <s v="Y"/>
    <s v="Y"/>
    <m/>
    <x v="0"/>
    <n v="25258"/>
    <n v="662612"/>
    <x v="0"/>
    <n v="29226"/>
    <x v="10"/>
    <m/>
    <m/>
    <m/>
    <m/>
    <m/>
    <m/>
    <m/>
    <m/>
    <m/>
    <m/>
    <m/>
    <m/>
    <m/>
    <m/>
    <m/>
    <n v="66.11"/>
    <n v="72.67"/>
    <m/>
    <m/>
    <m/>
    <m/>
    <m/>
    <m/>
    <m/>
    <m/>
    <m/>
    <m/>
    <m/>
    <m/>
    <m/>
    <m/>
    <m/>
    <m/>
    <m/>
    <m/>
    <m/>
    <m/>
    <m/>
    <m/>
    <m/>
    <m/>
    <m/>
    <m/>
    <m/>
    <m/>
    <m/>
    <m/>
    <m/>
    <m/>
    <m/>
    <m/>
    <m/>
    <m/>
    <m/>
    <m/>
    <m/>
    <m/>
    <m/>
    <m/>
    <m/>
    <m/>
    <m/>
    <m/>
    <m/>
    <m/>
    <m/>
    <m/>
    <m/>
    <m/>
    <m/>
    <m/>
    <m/>
    <m/>
    <m/>
    <m/>
    <m/>
    <m/>
    <m/>
    <m/>
    <m/>
    <m/>
    <n v="95.75"/>
    <m/>
    <m/>
    <m/>
    <m/>
    <m/>
    <m/>
    <m/>
    <m/>
    <m/>
    <m/>
    <m/>
    <m/>
    <m/>
    <m/>
    <m/>
    <m/>
    <m/>
    <m/>
    <m/>
    <m/>
    <m/>
    <m/>
    <m/>
    <m/>
    <m/>
    <m/>
    <m/>
    <m/>
    <m/>
    <m/>
    <m/>
    <m/>
    <m/>
    <m/>
    <m/>
    <m/>
    <m/>
    <m/>
    <m/>
    <m/>
    <m/>
    <m/>
    <m/>
    <m/>
    <n v="72.67"/>
    <m/>
    <m/>
    <m/>
    <m/>
    <m/>
    <m/>
    <m/>
    <m/>
    <m/>
    <m/>
    <m/>
    <n v="264.44"/>
    <m/>
    <m/>
    <m/>
    <m/>
    <m/>
    <m/>
    <m/>
    <m/>
    <m/>
    <m/>
    <m/>
    <m/>
    <m/>
    <m/>
    <m/>
    <m/>
    <m/>
    <m/>
    <m/>
    <m/>
    <n v="65.319999999999993"/>
    <m/>
    <m/>
    <m/>
    <m/>
    <n v="171.82"/>
    <n v="547.87"/>
    <n v="1993"/>
    <n v="148.72999999999999"/>
    <n v="571.64"/>
    <n v="65.319999999999993"/>
    <n v="636.96"/>
    <n v="2861.42"/>
    <n v="3498.38"/>
  </r>
  <r>
    <n v="25"/>
    <n v="104"/>
    <s v="Robertson Cr"/>
    <s v="OPS"/>
    <s v="124"/>
    <s v="Chinook"/>
    <s v="3"/>
    <x v="0"/>
    <x v="5"/>
    <n v="104"/>
    <x v="0"/>
    <s v="CK-31"/>
    <s v="WEST VANCOUVER ISLAND-SOUTH_FA_0.x"/>
    <s v="M"/>
    <s v="H"/>
    <n v="104"/>
    <s v="Robertson Creek H"/>
    <n v="104"/>
    <s v="Robertson Cr"/>
    <s v="SWVI"/>
    <s v="S"/>
    <x v="1"/>
    <s v="186343"/>
    <n v="0"/>
    <s v="186343"/>
    <n v="2008"/>
    <s v="20080526"/>
    <s v="20080601"/>
    <n v="72"/>
    <n v="4.4000000000000004"/>
    <s v="ALSO SEE TAGCODES 1863-05,06,03,04,02,44,01 &amp; 186134."/>
    <s v="CWT"/>
    <s v="P"/>
    <s v="Y"/>
    <s v="Y"/>
    <s v="Y"/>
    <s v="Y"/>
    <m/>
    <x v="0"/>
    <n v="25258"/>
    <n v="662612"/>
    <x v="1"/>
    <n v="29226"/>
    <x v="12"/>
    <m/>
    <m/>
    <m/>
    <m/>
    <m/>
    <m/>
    <m/>
    <m/>
    <m/>
    <m/>
    <m/>
    <m/>
    <m/>
    <m/>
    <m/>
    <n v="162.12"/>
    <n v="518.1"/>
    <m/>
    <m/>
    <m/>
    <m/>
    <m/>
    <m/>
    <m/>
    <m/>
    <m/>
    <m/>
    <m/>
    <m/>
    <n v="158.19"/>
    <m/>
    <m/>
    <m/>
    <m/>
    <m/>
    <m/>
    <m/>
    <m/>
    <m/>
    <n v="385.64"/>
    <m/>
    <m/>
    <m/>
    <m/>
    <n v="237.68"/>
    <m/>
    <m/>
    <m/>
    <m/>
    <m/>
    <m/>
    <m/>
    <m/>
    <m/>
    <m/>
    <m/>
    <m/>
    <m/>
    <m/>
    <m/>
    <m/>
    <m/>
    <m/>
    <m/>
    <m/>
    <m/>
    <m/>
    <m/>
    <m/>
    <m/>
    <m/>
    <n v="53.78"/>
    <m/>
    <m/>
    <m/>
    <m/>
    <m/>
    <m/>
    <m/>
    <m/>
    <m/>
    <n v="777.57"/>
    <m/>
    <m/>
    <m/>
    <m/>
    <n v="1515.27"/>
    <n v="192.82"/>
    <m/>
    <m/>
    <m/>
    <m/>
    <m/>
    <m/>
    <m/>
    <m/>
    <m/>
    <m/>
    <m/>
    <m/>
    <m/>
    <n v="118.84"/>
    <m/>
    <m/>
    <m/>
    <m/>
    <m/>
    <m/>
    <m/>
    <m/>
    <m/>
    <m/>
    <m/>
    <m/>
    <m/>
    <m/>
    <m/>
    <m/>
    <m/>
    <m/>
    <m/>
    <m/>
    <m/>
    <m/>
    <m/>
    <m/>
    <m/>
    <m/>
    <m/>
    <m/>
    <m/>
    <m/>
    <m/>
    <m/>
    <m/>
    <m/>
    <m/>
    <m/>
    <n v="258.66000000000003"/>
    <m/>
    <m/>
    <m/>
    <m/>
    <m/>
    <m/>
    <m/>
    <m/>
    <m/>
    <m/>
    <m/>
    <m/>
    <m/>
    <m/>
    <m/>
    <m/>
    <m/>
    <m/>
    <m/>
    <m/>
    <n v="1045.4000000000001"/>
    <n v="0"/>
    <m/>
    <m/>
    <m/>
    <n v="600.97"/>
    <n v="621.85"/>
    <n v="440.24"/>
    <m/>
    <n v="4378.67"/>
    <n v="1045.4000000000001"/>
    <n v="5424.07"/>
    <n v="1663.06"/>
    <n v="7087.13"/>
  </r>
  <r>
    <n v="25"/>
    <n v="104"/>
    <s v="Robertson Cr"/>
    <s v="OPS"/>
    <s v="124"/>
    <s v="Chinook"/>
    <s v="3"/>
    <x v="0"/>
    <x v="5"/>
    <n v="104"/>
    <x v="0"/>
    <s v="CK-31"/>
    <s v="WEST VANCOUVER ISLAND-SOUTH_FA_0.x"/>
    <s v="M"/>
    <s v="H"/>
    <n v="104"/>
    <s v="Robertson Creek H"/>
    <n v="104"/>
    <s v="Robertson Cr"/>
    <s v="SWVI"/>
    <s v="S"/>
    <x v="1"/>
    <s v="186343"/>
    <n v="0"/>
    <s v="186343"/>
    <n v="2008"/>
    <s v="20080526"/>
    <s v="20080601"/>
    <n v="72"/>
    <n v="4.4000000000000004"/>
    <s v="ALSO SEE TAGCODES 1863-05,06,03,04,02,44,01 &amp; 186134."/>
    <s v="CWT"/>
    <s v="P"/>
    <s v="Y"/>
    <s v="Y"/>
    <s v="Y"/>
    <s v="Y"/>
    <m/>
    <x v="0"/>
    <n v="25258"/>
    <n v="662612"/>
    <x v="2"/>
    <n v="29226"/>
    <x v="11"/>
    <m/>
    <m/>
    <m/>
    <m/>
    <m/>
    <m/>
    <m/>
    <m/>
    <m/>
    <m/>
    <m/>
    <m/>
    <m/>
    <m/>
    <m/>
    <n v="130.38"/>
    <m/>
    <m/>
    <m/>
    <m/>
    <m/>
    <m/>
    <m/>
    <m/>
    <m/>
    <m/>
    <m/>
    <m/>
    <m/>
    <m/>
    <m/>
    <m/>
    <m/>
    <m/>
    <m/>
    <m/>
    <m/>
    <m/>
    <m/>
    <m/>
    <m/>
    <m/>
    <m/>
    <m/>
    <m/>
    <m/>
    <m/>
    <m/>
    <m/>
    <m/>
    <m/>
    <m/>
    <m/>
    <m/>
    <m/>
    <m/>
    <m/>
    <m/>
    <m/>
    <m/>
    <m/>
    <m/>
    <m/>
    <n v="390.88"/>
    <m/>
    <m/>
    <m/>
    <m/>
    <m/>
    <m/>
    <m/>
    <m/>
    <m/>
    <m/>
    <m/>
    <m/>
    <m/>
    <m/>
    <m/>
    <m/>
    <m/>
    <n v="309.3"/>
    <m/>
    <m/>
    <m/>
    <m/>
    <m/>
    <m/>
    <m/>
    <m/>
    <m/>
    <m/>
    <m/>
    <m/>
    <m/>
    <m/>
    <m/>
    <m/>
    <m/>
    <m/>
    <m/>
    <m/>
    <m/>
    <m/>
    <m/>
    <m/>
    <m/>
    <m/>
    <m/>
    <m/>
    <m/>
    <m/>
    <m/>
    <m/>
    <m/>
    <m/>
    <m/>
    <m/>
    <m/>
    <m/>
    <m/>
    <m/>
    <m/>
    <m/>
    <m/>
    <m/>
    <m/>
    <m/>
    <m/>
    <m/>
    <m/>
    <m/>
    <m/>
    <m/>
    <m/>
    <m/>
    <m/>
    <m/>
    <n v="205.15"/>
    <m/>
    <m/>
    <m/>
    <m/>
    <m/>
    <m/>
    <m/>
    <m/>
    <m/>
    <m/>
    <m/>
    <m/>
    <m/>
    <m/>
    <m/>
    <m/>
    <m/>
    <m/>
    <m/>
    <m/>
    <n v="147.69999999999999"/>
    <m/>
    <m/>
    <m/>
    <m/>
    <n v="263.39"/>
    <n v="323.99"/>
    <m/>
    <m/>
    <n v="1035.71"/>
    <n v="147.69999999999999"/>
    <n v="1183.4100000000001"/>
    <n v="587.38"/>
    <n v="1770.7900000000002"/>
  </r>
  <r>
    <n v="25"/>
    <n v="104"/>
    <s v="Robertson Cr"/>
    <s v="OPS"/>
    <s v="124"/>
    <s v="Chinook"/>
    <s v="3"/>
    <x v="0"/>
    <x v="5"/>
    <n v="104"/>
    <x v="0"/>
    <s v="CK-31"/>
    <s v="WEST VANCOUVER ISLAND-SOUTH_FA_0.x"/>
    <s v="M"/>
    <s v="H"/>
    <n v="104"/>
    <s v="Robertson Creek H"/>
    <n v="104"/>
    <s v="Robertson Cr"/>
    <s v="SWVI"/>
    <s v="S"/>
    <x v="1"/>
    <s v="186343"/>
    <n v="0"/>
    <s v="186343"/>
    <n v="2008"/>
    <s v="20080526"/>
    <s v="20080601"/>
    <n v="72"/>
    <n v="4.4000000000000004"/>
    <s v="ALSO SEE TAGCODES 1863-05,06,03,04,02,44,01 &amp; 186134."/>
    <s v="CWT"/>
    <s v="P"/>
    <s v="Y"/>
    <s v="Y"/>
    <s v="Y"/>
    <s v="Y"/>
    <m/>
    <x v="0"/>
    <n v="25258"/>
    <n v="662612"/>
    <x v="3"/>
    <n v="29226"/>
    <x v="13"/>
    <m/>
    <m/>
    <m/>
    <m/>
    <m/>
    <m/>
    <m/>
    <m/>
    <m/>
    <m/>
    <m/>
    <m/>
    <m/>
    <m/>
    <m/>
    <m/>
    <m/>
    <m/>
    <m/>
    <m/>
    <m/>
    <m/>
    <m/>
    <m/>
    <m/>
    <m/>
    <m/>
    <m/>
    <m/>
    <m/>
    <m/>
    <m/>
    <m/>
    <m/>
    <n v="89.19"/>
    <m/>
    <m/>
    <m/>
    <m/>
    <m/>
    <m/>
    <m/>
    <m/>
    <m/>
    <m/>
    <m/>
    <m/>
    <m/>
    <m/>
    <m/>
    <m/>
    <m/>
    <m/>
    <m/>
    <m/>
    <m/>
    <m/>
    <m/>
    <m/>
    <m/>
    <m/>
    <m/>
    <m/>
    <m/>
    <m/>
    <m/>
    <m/>
    <m/>
    <m/>
    <m/>
    <m/>
    <m/>
    <m/>
    <m/>
    <m/>
    <m/>
    <m/>
    <m/>
    <m/>
    <m/>
    <m/>
    <m/>
    <m/>
    <m/>
    <m/>
    <m/>
    <m/>
    <m/>
    <m/>
    <m/>
    <m/>
    <m/>
    <m/>
    <m/>
    <m/>
    <m/>
    <m/>
    <m/>
    <m/>
    <m/>
    <m/>
    <m/>
    <m/>
    <m/>
    <m/>
    <m/>
    <m/>
    <m/>
    <m/>
    <m/>
    <m/>
    <m/>
    <m/>
    <m/>
    <m/>
    <m/>
    <m/>
    <m/>
    <m/>
    <m/>
    <m/>
    <m/>
    <m/>
    <m/>
    <m/>
    <m/>
    <m/>
    <m/>
    <m/>
    <m/>
    <m/>
    <m/>
    <m/>
    <m/>
    <m/>
    <m/>
    <m/>
    <m/>
    <m/>
    <m/>
    <m/>
    <m/>
    <m/>
    <m/>
    <m/>
    <m/>
    <m/>
    <m/>
    <m/>
    <m/>
    <m/>
    <m/>
    <m/>
    <m/>
    <m/>
    <m/>
    <m/>
    <m/>
    <m/>
    <m/>
    <m/>
    <m/>
    <m/>
    <m/>
    <m/>
    <m/>
    <m/>
    <m/>
    <n v="89.19"/>
    <n v="0"/>
    <n v="89.19"/>
    <n v="0"/>
    <n v="89.19"/>
  </r>
  <r>
    <n v="25"/>
    <n v="104"/>
    <s v="Robertson Cr"/>
    <s v="OPS"/>
    <s v="124"/>
    <s v="Chinook"/>
    <s v="3"/>
    <x v="0"/>
    <x v="5"/>
    <n v="104"/>
    <x v="0"/>
    <s v="CK-31"/>
    <s v="WEST VANCOUVER ISLAND-SOUTH_FA_0.x"/>
    <s v="M"/>
    <s v="H"/>
    <n v="104"/>
    <s v="Robertson Creek H"/>
    <n v="104"/>
    <s v="Robertson Cr"/>
    <s v="SWVI"/>
    <s v="S"/>
    <x v="1"/>
    <s v="186344"/>
    <n v="0"/>
    <s v="186344"/>
    <n v="2008"/>
    <s v="20080526"/>
    <s v="20080601"/>
    <n v="72"/>
    <n v="4.4000000000000004"/>
    <s v="ALSO SEE TAGCODES 1863-05,06,03,04,02,43,01 &amp; 186134."/>
    <s v="CWT"/>
    <s v="P"/>
    <s v="Y"/>
    <s v="Y"/>
    <s v="Y"/>
    <s v="Y"/>
    <m/>
    <x v="0"/>
    <n v="25216"/>
    <n v="661510"/>
    <x v="4"/>
    <n v="29145"/>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1"/>
    <m/>
    <n v="1.79"/>
    <m/>
    <n v="0"/>
    <n v="0"/>
    <n v="0"/>
    <n v="2"/>
    <n v="2"/>
  </r>
  <r>
    <n v="25"/>
    <n v="104"/>
    <s v="Robertson Cr"/>
    <s v="OPS"/>
    <s v="124"/>
    <s v="Chinook"/>
    <s v="3"/>
    <x v="0"/>
    <x v="5"/>
    <n v="104"/>
    <x v="0"/>
    <s v="CK-31"/>
    <s v="WEST VANCOUVER ISLAND-SOUTH_FA_0.x"/>
    <s v="M"/>
    <s v="H"/>
    <n v="104"/>
    <s v="Robertson Creek H"/>
    <n v="104"/>
    <s v="Robertson Cr"/>
    <s v="SWVI"/>
    <s v="S"/>
    <x v="1"/>
    <s v="186344"/>
    <n v="0"/>
    <s v="186344"/>
    <n v="2008"/>
    <s v="20080526"/>
    <s v="20080601"/>
    <n v="72"/>
    <n v="4.4000000000000004"/>
    <s v="ALSO SEE TAGCODES 1863-05,06,03,04,02,43,01 &amp; 186134."/>
    <s v="CWT"/>
    <s v="P"/>
    <s v="Y"/>
    <s v="Y"/>
    <s v="Y"/>
    <s v="Y"/>
    <m/>
    <x v="0"/>
    <n v="25216"/>
    <n v="661510"/>
    <x v="0"/>
    <n v="29145"/>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0.14"/>
    <m/>
    <m/>
    <m/>
    <m/>
    <n v="6.1"/>
    <n v="10.65"/>
    <n v="35.99"/>
    <n v="148.72999999999999"/>
    <n v="0"/>
    <n v="40.14"/>
    <n v="40.14"/>
    <n v="201.47"/>
    <n v="241.60999999999999"/>
  </r>
  <r>
    <n v="25"/>
    <n v="104"/>
    <s v="Robertson Cr"/>
    <s v="OPS"/>
    <s v="124"/>
    <s v="Chinook"/>
    <s v="3"/>
    <x v="0"/>
    <x v="5"/>
    <n v="104"/>
    <x v="0"/>
    <s v="CK-31"/>
    <s v="WEST VANCOUVER ISLAND-SOUTH_FA_0.x"/>
    <s v="M"/>
    <s v="H"/>
    <n v="104"/>
    <s v="Robertson Creek H"/>
    <n v="104"/>
    <s v="Robertson Cr"/>
    <s v="SWVI"/>
    <s v="S"/>
    <x v="1"/>
    <s v="186344"/>
    <n v="0"/>
    <s v="186344"/>
    <n v="2008"/>
    <s v="20080526"/>
    <s v="20080601"/>
    <n v="72"/>
    <n v="4.4000000000000004"/>
    <s v="ALSO SEE TAGCODES 1863-05,06,03,04,02,43,01 &amp; 186134."/>
    <s v="CWT"/>
    <s v="P"/>
    <s v="Y"/>
    <s v="Y"/>
    <s v="Y"/>
    <s v="Y"/>
    <m/>
    <x v="0"/>
    <n v="25216"/>
    <n v="661510"/>
    <x v="1"/>
    <n v="29145"/>
    <x v="12"/>
    <m/>
    <m/>
    <m/>
    <m/>
    <m/>
    <m/>
    <m/>
    <m/>
    <m/>
    <m/>
    <m/>
    <m/>
    <m/>
    <m/>
    <m/>
    <n v="162.38"/>
    <n v="207.24"/>
    <m/>
    <m/>
    <m/>
    <m/>
    <m/>
    <m/>
    <m/>
    <m/>
    <m/>
    <m/>
    <m/>
    <m/>
    <m/>
    <m/>
    <m/>
    <m/>
    <m/>
    <n v="158.19"/>
    <m/>
    <m/>
    <m/>
    <m/>
    <m/>
    <m/>
    <m/>
    <m/>
    <m/>
    <m/>
    <m/>
    <m/>
    <m/>
    <m/>
    <m/>
    <m/>
    <m/>
    <m/>
    <m/>
    <m/>
    <m/>
    <m/>
    <m/>
    <m/>
    <m/>
    <m/>
    <m/>
    <m/>
    <m/>
    <m/>
    <m/>
    <m/>
    <m/>
    <m/>
    <m/>
    <m/>
    <m/>
    <n v="0"/>
    <m/>
    <m/>
    <m/>
    <m/>
    <m/>
    <m/>
    <m/>
    <m/>
    <m/>
    <m/>
    <m/>
    <m/>
    <m/>
    <n v="1088.96"/>
    <n v="583.70000000000005"/>
    <m/>
    <m/>
    <m/>
    <m/>
    <m/>
    <m/>
    <n v="193.87"/>
    <m/>
    <m/>
    <m/>
    <m/>
    <m/>
    <m/>
    <m/>
    <m/>
    <m/>
    <m/>
    <m/>
    <m/>
    <m/>
    <m/>
    <m/>
    <m/>
    <m/>
    <m/>
    <m/>
    <m/>
    <m/>
    <m/>
    <m/>
    <m/>
    <m/>
    <m/>
    <m/>
    <m/>
    <m/>
    <m/>
    <m/>
    <m/>
    <m/>
    <m/>
    <m/>
    <m/>
    <m/>
    <m/>
    <m/>
    <m/>
    <m/>
    <m/>
    <m/>
    <m/>
    <m/>
    <m/>
    <n v="258.66000000000003"/>
    <m/>
    <m/>
    <m/>
    <m/>
    <m/>
    <m/>
    <m/>
    <m/>
    <m/>
    <n v="492.14"/>
    <m/>
    <m/>
    <m/>
    <m/>
    <m/>
    <m/>
    <m/>
    <n v="988.21"/>
    <m/>
    <m/>
    <m/>
    <m/>
    <n v="631.69000000000005"/>
    <n v="430.97"/>
    <n v="312.62"/>
    <m/>
    <n v="3145.14"/>
    <n v="988.21"/>
    <n v="4133.3500000000004"/>
    <n v="1375.28"/>
    <n v="5508.6299999999992"/>
  </r>
  <r>
    <n v="25"/>
    <n v="104"/>
    <s v="Robertson Cr"/>
    <s v="OPS"/>
    <s v="124"/>
    <s v="Chinook"/>
    <s v="3"/>
    <x v="0"/>
    <x v="5"/>
    <n v="104"/>
    <x v="0"/>
    <s v="CK-31"/>
    <s v="WEST VANCOUVER ISLAND-SOUTH_FA_0.x"/>
    <s v="M"/>
    <s v="H"/>
    <n v="104"/>
    <s v="Robertson Creek H"/>
    <n v="104"/>
    <s v="Robertson Cr"/>
    <s v="SWVI"/>
    <s v="S"/>
    <x v="1"/>
    <s v="186344"/>
    <n v="0"/>
    <s v="186344"/>
    <n v="2008"/>
    <s v="20080526"/>
    <s v="20080601"/>
    <n v="72"/>
    <n v="4.4000000000000004"/>
    <s v="ALSO SEE TAGCODES 1863-05,06,03,04,02,43,01 &amp; 186134."/>
    <s v="CWT"/>
    <s v="P"/>
    <s v="Y"/>
    <s v="Y"/>
    <s v="Y"/>
    <s v="Y"/>
    <m/>
    <x v="0"/>
    <n v="25216"/>
    <n v="661510"/>
    <x v="2"/>
    <n v="29145"/>
    <x v="11"/>
    <m/>
    <m/>
    <m/>
    <m/>
    <m/>
    <m/>
    <m/>
    <m/>
    <m/>
    <m/>
    <m/>
    <m/>
    <m/>
    <m/>
    <m/>
    <m/>
    <n v="68.989999999999995"/>
    <m/>
    <m/>
    <m/>
    <m/>
    <m/>
    <m/>
    <m/>
    <m/>
    <m/>
    <m/>
    <m/>
    <m/>
    <m/>
    <m/>
    <m/>
    <m/>
    <m/>
    <m/>
    <m/>
    <m/>
    <m/>
    <m/>
    <m/>
    <m/>
    <m/>
    <m/>
    <m/>
    <m/>
    <m/>
    <m/>
    <m/>
    <m/>
    <m/>
    <m/>
    <m/>
    <m/>
    <m/>
    <m/>
    <m/>
    <m/>
    <m/>
    <m/>
    <m/>
    <m/>
    <m/>
    <m/>
    <m/>
    <m/>
    <m/>
    <m/>
    <m/>
    <m/>
    <m/>
    <m/>
    <m/>
    <m/>
    <m/>
    <m/>
    <m/>
    <m/>
    <m/>
    <m/>
    <m/>
    <m/>
    <m/>
    <m/>
    <m/>
    <m/>
    <m/>
    <m/>
    <n v="927.9"/>
    <m/>
    <m/>
    <m/>
    <m/>
    <m/>
    <m/>
    <m/>
    <m/>
    <m/>
    <m/>
    <m/>
    <m/>
    <m/>
    <m/>
    <m/>
    <m/>
    <m/>
    <m/>
    <m/>
    <m/>
    <m/>
    <m/>
    <m/>
    <m/>
    <m/>
    <m/>
    <m/>
    <m/>
    <m/>
    <m/>
    <m/>
    <m/>
    <m/>
    <m/>
    <m/>
    <m/>
    <m/>
    <m/>
    <m/>
    <m/>
    <m/>
    <m/>
    <m/>
    <m/>
    <m/>
    <m/>
    <m/>
    <m/>
    <m/>
    <m/>
    <m/>
    <m/>
    <m/>
    <m/>
    <m/>
    <m/>
    <m/>
    <m/>
    <m/>
    <m/>
    <m/>
    <m/>
    <m/>
    <m/>
    <m/>
    <m/>
    <m/>
    <m/>
    <m/>
    <m/>
    <m/>
    <n v="365.7"/>
    <m/>
    <m/>
    <m/>
    <m/>
    <n v="263.92"/>
    <n v="161.99"/>
    <m/>
    <m/>
    <n v="996.89"/>
    <n v="365.7"/>
    <n v="1362.59"/>
    <n v="425.91"/>
    <n v="1788.5"/>
  </r>
  <r>
    <n v="25"/>
    <n v="104"/>
    <s v="Robertson Cr"/>
    <s v="OPS"/>
    <s v="124"/>
    <s v="Chinook"/>
    <s v="3"/>
    <x v="0"/>
    <x v="6"/>
    <n v="413"/>
    <x v="8"/>
    <s v="CK-31"/>
    <s v="WEST VANCOUVER ISLAND-SOUTH_FA_0.x"/>
    <s v="M"/>
    <s v="H"/>
    <n v="104"/>
    <s v="Robertson Creek H"/>
    <n v="413"/>
    <s v="Nahmint R"/>
    <s v="SWVI"/>
    <s v="S"/>
    <x v="1"/>
    <s v="180397"/>
    <n v="0"/>
    <s v="180397"/>
    <n v="2009"/>
    <s v="20090526"/>
    <s v="20090526"/>
    <n v="72"/>
    <n v="4.0999999999999996"/>
    <m/>
    <s v="CWT"/>
    <s v="P"/>
    <s v="C"/>
    <s v="N"/>
    <s v="Y"/>
    <s v="N"/>
    <m/>
    <x v="0"/>
    <n v="31936"/>
    <n v="32704"/>
    <x v="0"/>
    <n v="29060"/>
    <x v="12"/>
    <m/>
    <m/>
    <m/>
    <m/>
    <m/>
    <m/>
    <m/>
    <m/>
    <m/>
    <m/>
    <m/>
    <m/>
    <m/>
    <m/>
    <m/>
    <m/>
    <m/>
    <m/>
    <m/>
    <m/>
    <m/>
    <m/>
    <m/>
    <m/>
    <m/>
    <m/>
    <m/>
    <m/>
    <m/>
    <m/>
    <m/>
    <m/>
    <m/>
    <m/>
    <m/>
    <m/>
    <m/>
    <m/>
    <m/>
    <m/>
    <m/>
    <m/>
    <m/>
    <m/>
    <m/>
    <m/>
    <m/>
    <m/>
    <m/>
    <m/>
    <m/>
    <m/>
    <m/>
    <m/>
    <m/>
    <m/>
    <m/>
    <m/>
    <m/>
    <m/>
    <m/>
    <m/>
    <m/>
    <m/>
    <m/>
    <m/>
    <m/>
    <m/>
    <m/>
    <m/>
    <m/>
    <m/>
    <m/>
    <m/>
    <m/>
    <m/>
    <m/>
    <m/>
    <m/>
    <m/>
    <m/>
    <n v="7.53"/>
    <m/>
    <m/>
    <m/>
    <m/>
    <m/>
    <m/>
    <m/>
    <m/>
    <m/>
    <m/>
    <m/>
    <m/>
    <m/>
    <m/>
    <m/>
    <m/>
    <m/>
    <m/>
    <m/>
    <m/>
    <m/>
    <m/>
    <m/>
    <m/>
    <m/>
    <m/>
    <m/>
    <m/>
    <m/>
    <m/>
    <m/>
    <m/>
    <m/>
    <m/>
    <m/>
    <m/>
    <m/>
    <m/>
    <m/>
    <m/>
    <m/>
    <m/>
    <m/>
    <m/>
    <m/>
    <m/>
    <m/>
    <m/>
    <m/>
    <m/>
    <m/>
    <m/>
    <m/>
    <m/>
    <m/>
    <m/>
    <m/>
    <m/>
    <m/>
    <m/>
    <m/>
    <m/>
    <m/>
    <m/>
    <m/>
    <m/>
    <m/>
    <m/>
    <m/>
    <m/>
    <m/>
    <m/>
    <m/>
    <m/>
    <m/>
    <m/>
    <m/>
    <m/>
    <m/>
    <m/>
    <m/>
    <m/>
    <m/>
    <m/>
    <m/>
    <m/>
    <n v="7.53"/>
    <n v="0"/>
    <n v="7.53"/>
    <n v="0"/>
    <n v="7.53"/>
  </r>
  <r>
    <n v="25"/>
    <n v="104"/>
    <s v="Robertson Cr"/>
    <s v="OPS"/>
    <s v="124"/>
    <s v="Chinook"/>
    <s v="3"/>
    <x v="0"/>
    <x v="6"/>
    <n v="413"/>
    <x v="8"/>
    <s v="CK-31"/>
    <s v="WEST VANCOUVER ISLAND-SOUTH_FA_0.x"/>
    <s v="M"/>
    <s v="H"/>
    <n v="104"/>
    <s v="Robertson Creek H"/>
    <n v="413"/>
    <s v="Nahmint R"/>
    <s v="SWVI"/>
    <s v="S"/>
    <x v="1"/>
    <s v="180397"/>
    <n v="0"/>
    <s v="180397"/>
    <n v="2009"/>
    <s v="20090526"/>
    <s v="20090526"/>
    <n v="72"/>
    <n v="4.0999999999999996"/>
    <m/>
    <s v="CWT"/>
    <s v="P"/>
    <s v="C"/>
    <s v="N"/>
    <s v="Y"/>
    <s v="N"/>
    <m/>
    <x v="0"/>
    <n v="31936"/>
    <n v="32704"/>
    <x v="1"/>
    <n v="29060"/>
    <x v="11"/>
    <m/>
    <m/>
    <m/>
    <m/>
    <m/>
    <m/>
    <m/>
    <m/>
    <m/>
    <m/>
    <m/>
    <m/>
    <m/>
    <m/>
    <m/>
    <m/>
    <n v="0"/>
    <m/>
    <m/>
    <m/>
    <m/>
    <m/>
    <m/>
    <m/>
    <m/>
    <m/>
    <m/>
    <m/>
    <m/>
    <m/>
    <m/>
    <m/>
    <m/>
    <m/>
    <m/>
    <m/>
    <m/>
    <n v="12.07"/>
    <m/>
    <m/>
    <m/>
    <n v="3.03"/>
    <m/>
    <m/>
    <m/>
    <m/>
    <m/>
    <m/>
    <m/>
    <m/>
    <m/>
    <m/>
    <m/>
    <m/>
    <m/>
    <m/>
    <m/>
    <m/>
    <m/>
    <m/>
    <m/>
    <m/>
    <m/>
    <m/>
    <m/>
    <m/>
    <m/>
    <m/>
    <m/>
    <m/>
    <m/>
    <n v="2.5499999999999998"/>
    <m/>
    <m/>
    <m/>
    <m/>
    <m/>
    <m/>
    <m/>
    <m/>
    <m/>
    <m/>
    <m/>
    <m/>
    <m/>
    <m/>
    <n v="33.26"/>
    <n v="36.21"/>
    <m/>
    <m/>
    <m/>
    <m/>
    <m/>
    <m/>
    <m/>
    <m/>
    <m/>
    <m/>
    <m/>
    <m/>
    <m/>
    <m/>
    <m/>
    <m/>
    <m/>
    <m/>
    <m/>
    <m/>
    <m/>
    <m/>
    <m/>
    <m/>
    <m/>
    <m/>
    <m/>
    <m/>
    <m/>
    <m/>
    <m/>
    <m/>
    <m/>
    <m/>
    <m/>
    <m/>
    <m/>
    <m/>
    <m/>
    <m/>
    <m/>
    <m/>
    <m/>
    <m/>
    <m/>
    <m/>
    <m/>
    <m/>
    <m/>
    <m/>
    <n v="8.01"/>
    <m/>
    <m/>
    <m/>
    <m/>
    <m/>
    <m/>
    <m/>
    <m/>
    <m/>
    <m/>
    <m/>
    <m/>
    <m/>
    <m/>
    <m/>
    <m/>
    <m/>
    <m/>
    <m/>
    <m/>
    <n v="12.29"/>
    <m/>
    <m/>
    <m/>
    <m/>
    <m/>
    <n v="39.06"/>
    <m/>
    <m/>
    <n v="95.13"/>
    <n v="12.29"/>
    <n v="107.42"/>
    <n v="39.06"/>
    <n v="146.48000000000002"/>
  </r>
  <r>
    <n v="25"/>
    <n v="104"/>
    <s v="Robertson Cr"/>
    <s v="OPS"/>
    <s v="124"/>
    <s v="Chinook"/>
    <s v="3"/>
    <x v="0"/>
    <x v="6"/>
    <n v="413"/>
    <x v="8"/>
    <s v="CK-31"/>
    <s v="WEST VANCOUVER ISLAND-SOUTH_FA_0.x"/>
    <s v="M"/>
    <s v="H"/>
    <n v="104"/>
    <s v="Robertson Creek H"/>
    <n v="413"/>
    <s v="Nahmint R"/>
    <s v="SWVI"/>
    <s v="S"/>
    <x v="1"/>
    <s v="180397"/>
    <n v="0"/>
    <s v="180397"/>
    <n v="2009"/>
    <s v="20090526"/>
    <s v="20090526"/>
    <n v="72"/>
    <n v="4.0999999999999996"/>
    <m/>
    <s v="CWT"/>
    <s v="P"/>
    <s v="C"/>
    <s v="N"/>
    <s v="Y"/>
    <s v="N"/>
    <m/>
    <x v="0"/>
    <n v="31936"/>
    <n v="32704"/>
    <x v="2"/>
    <n v="29060"/>
    <x v="13"/>
    <m/>
    <m/>
    <m/>
    <m/>
    <m/>
    <m/>
    <m/>
    <m/>
    <m/>
    <m/>
    <m/>
    <m/>
    <m/>
    <n v="2.6"/>
    <m/>
    <n v="2.6"/>
    <m/>
    <m/>
    <m/>
    <m/>
    <m/>
    <m/>
    <m/>
    <m/>
    <m/>
    <m/>
    <m/>
    <m/>
    <m/>
    <m/>
    <m/>
    <m/>
    <m/>
    <m/>
    <n v="3.53"/>
    <m/>
    <m/>
    <m/>
    <m/>
    <m/>
    <m/>
    <m/>
    <m/>
    <m/>
    <m/>
    <m/>
    <m/>
    <m/>
    <m/>
    <m/>
    <m/>
    <m/>
    <m/>
    <m/>
    <m/>
    <m/>
    <m/>
    <m/>
    <m/>
    <m/>
    <m/>
    <m/>
    <m/>
    <m/>
    <m/>
    <m/>
    <m/>
    <m/>
    <m/>
    <m/>
    <m/>
    <m/>
    <m/>
    <m/>
    <m/>
    <m/>
    <m/>
    <m/>
    <m/>
    <m/>
    <m/>
    <m/>
    <m/>
    <m/>
    <m/>
    <m/>
    <m/>
    <m/>
    <m/>
    <m/>
    <m/>
    <m/>
    <m/>
    <m/>
    <m/>
    <m/>
    <m/>
    <m/>
    <m/>
    <m/>
    <m/>
    <m/>
    <m/>
    <m/>
    <m/>
    <m/>
    <m/>
    <m/>
    <m/>
    <m/>
    <m/>
    <m/>
    <m/>
    <m/>
    <m/>
    <m/>
    <m/>
    <m/>
    <m/>
    <m/>
    <m/>
    <m/>
    <m/>
    <m/>
    <m/>
    <m/>
    <m/>
    <m/>
    <m/>
    <m/>
    <m/>
    <m/>
    <m/>
    <m/>
    <m/>
    <m/>
    <m/>
    <m/>
    <m/>
    <m/>
    <n v="3.61"/>
    <m/>
    <m/>
    <m/>
    <m/>
    <m/>
    <m/>
    <m/>
    <m/>
    <m/>
    <m/>
    <m/>
    <m/>
    <m/>
    <m/>
    <m/>
    <m/>
    <m/>
    <m/>
    <n v="4.4000000000000004"/>
    <m/>
    <m/>
    <m/>
    <m/>
    <n v="1.65"/>
    <n v="9.83"/>
    <m/>
    <m/>
    <n v="12.34"/>
    <n v="4.4000000000000004"/>
    <n v="16.739999999999998"/>
    <n v="11.48"/>
    <n v="28.22"/>
  </r>
  <r>
    <n v="25"/>
    <n v="104"/>
    <s v="Robertson Cr"/>
    <s v="OPS"/>
    <s v="124"/>
    <s v="Chinook"/>
    <s v="3"/>
    <x v="0"/>
    <x v="6"/>
    <n v="104"/>
    <x v="0"/>
    <s v="CK-31"/>
    <s v="WEST VANCOUVER ISLAND-SOUTH_FA_0.x"/>
    <s v="M"/>
    <s v="H"/>
    <n v="104"/>
    <s v="Robertson Creek H"/>
    <n v="104"/>
    <s v="Robertson Cr"/>
    <s v="SWVI"/>
    <s v="S"/>
    <x v="1"/>
    <s v="180386"/>
    <n v="0"/>
    <s v="180386"/>
    <n v="2009"/>
    <s v="20090525"/>
    <s v="20090525"/>
    <n v="74"/>
    <n v="4.8"/>
    <s v="ALSO SEE 180387-94, 180881-85, 185960-62 &amp; 180685."/>
    <s v="CWT"/>
    <s v="P"/>
    <s v="Y"/>
    <s v="Y"/>
    <s v="Y"/>
    <s v="Y"/>
    <n v="6.2529999999999999E-3"/>
    <x v="0"/>
    <n v="26221"/>
    <n v="395625"/>
    <x v="4"/>
    <n v="29215"/>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4"/>
    <n v="26.72"/>
    <n v="26.9"/>
    <m/>
    <n v="0"/>
    <n v="0"/>
    <n v="0"/>
    <n v="57.56"/>
    <n v="57.56"/>
  </r>
  <r>
    <n v="25"/>
    <n v="104"/>
    <s v="Robertson Cr"/>
    <s v="OPS"/>
    <s v="124"/>
    <s v="Chinook"/>
    <s v="3"/>
    <x v="0"/>
    <x v="6"/>
    <n v="104"/>
    <x v="0"/>
    <s v="CK-31"/>
    <s v="WEST VANCOUVER ISLAND-SOUTH_FA_0.x"/>
    <s v="M"/>
    <s v="H"/>
    <n v="104"/>
    <s v="Robertson Creek H"/>
    <n v="104"/>
    <s v="Robertson Cr"/>
    <s v="SWVI"/>
    <s v="S"/>
    <x v="1"/>
    <s v="180386"/>
    <n v="0"/>
    <s v="180386"/>
    <n v="2009"/>
    <s v="20090525"/>
    <s v="20090525"/>
    <n v="74"/>
    <n v="4.8"/>
    <s v="ALSO SEE 180387-94, 180881-85, 185960-62 &amp; 180685."/>
    <s v="CWT"/>
    <s v="P"/>
    <s v="Y"/>
    <s v="Y"/>
    <s v="Y"/>
    <s v="Y"/>
    <n v="6.2529999999999999E-3"/>
    <x v="0"/>
    <n v="26221"/>
    <n v="395625"/>
    <x v="0"/>
    <n v="29215"/>
    <x v="12"/>
    <m/>
    <m/>
    <m/>
    <m/>
    <m/>
    <m/>
    <m/>
    <m/>
    <m/>
    <m/>
    <m/>
    <m/>
    <m/>
    <m/>
    <m/>
    <m/>
    <m/>
    <m/>
    <m/>
    <m/>
    <m/>
    <m/>
    <m/>
    <m/>
    <m/>
    <m/>
    <m/>
    <m/>
    <m/>
    <m/>
    <m/>
    <m/>
    <m/>
    <m/>
    <m/>
    <m/>
    <m/>
    <m/>
    <m/>
    <m/>
    <m/>
    <m/>
    <m/>
    <m/>
    <m/>
    <m/>
    <m/>
    <m/>
    <m/>
    <m/>
    <m/>
    <m/>
    <m/>
    <m/>
    <m/>
    <m/>
    <m/>
    <m/>
    <m/>
    <m/>
    <m/>
    <m/>
    <m/>
    <m/>
    <m/>
    <m/>
    <m/>
    <m/>
    <m/>
    <m/>
    <m/>
    <m/>
    <m/>
    <m/>
    <m/>
    <m/>
    <m/>
    <m/>
    <m/>
    <m/>
    <m/>
    <n v="113.92"/>
    <m/>
    <m/>
    <m/>
    <m/>
    <m/>
    <m/>
    <m/>
    <m/>
    <m/>
    <m/>
    <m/>
    <m/>
    <m/>
    <m/>
    <m/>
    <m/>
    <m/>
    <m/>
    <m/>
    <m/>
    <m/>
    <m/>
    <m/>
    <m/>
    <m/>
    <m/>
    <m/>
    <m/>
    <m/>
    <m/>
    <m/>
    <m/>
    <m/>
    <m/>
    <m/>
    <m/>
    <m/>
    <m/>
    <m/>
    <m/>
    <m/>
    <m/>
    <m/>
    <m/>
    <m/>
    <m/>
    <m/>
    <m/>
    <m/>
    <m/>
    <m/>
    <m/>
    <m/>
    <m/>
    <m/>
    <m/>
    <m/>
    <m/>
    <m/>
    <m/>
    <m/>
    <m/>
    <m/>
    <m/>
    <m/>
    <m/>
    <m/>
    <m/>
    <m/>
    <m/>
    <m/>
    <m/>
    <m/>
    <m/>
    <m/>
    <m/>
    <m/>
    <n v="51.75"/>
    <m/>
    <m/>
    <m/>
    <m/>
    <n v="67.459999999999994"/>
    <n v="109.77"/>
    <n v="113.56"/>
    <m/>
    <n v="113.92"/>
    <n v="51.75"/>
    <n v="165.67"/>
    <n v="290.79000000000002"/>
    <n v="456.46"/>
  </r>
  <r>
    <n v="25"/>
    <n v="104"/>
    <s v="Robertson Cr"/>
    <s v="OPS"/>
    <s v="124"/>
    <s v="Chinook"/>
    <s v="3"/>
    <x v="0"/>
    <x v="6"/>
    <n v="104"/>
    <x v="0"/>
    <s v="CK-31"/>
    <s v="WEST VANCOUVER ISLAND-SOUTH_FA_0.x"/>
    <s v="M"/>
    <s v="H"/>
    <n v="104"/>
    <s v="Robertson Creek H"/>
    <n v="104"/>
    <s v="Robertson Cr"/>
    <s v="SWVI"/>
    <s v="S"/>
    <x v="1"/>
    <s v="180386"/>
    <n v="0"/>
    <s v="180386"/>
    <n v="2009"/>
    <s v="20090525"/>
    <s v="20090525"/>
    <n v="74"/>
    <n v="4.8"/>
    <s v="ALSO SEE 180387-94, 180881-85, 185960-62 &amp; 180685."/>
    <s v="CWT"/>
    <s v="P"/>
    <s v="Y"/>
    <s v="Y"/>
    <s v="Y"/>
    <s v="Y"/>
    <n v="6.2529999999999999E-3"/>
    <x v="0"/>
    <n v="26221"/>
    <n v="395625"/>
    <x v="1"/>
    <n v="29215"/>
    <x v="11"/>
    <m/>
    <m/>
    <m/>
    <m/>
    <m/>
    <m/>
    <m/>
    <m/>
    <m/>
    <m/>
    <m/>
    <m/>
    <m/>
    <m/>
    <m/>
    <n v="37.57"/>
    <n v="0"/>
    <m/>
    <m/>
    <m/>
    <m/>
    <m/>
    <m/>
    <m/>
    <m/>
    <m/>
    <m/>
    <m/>
    <m/>
    <m/>
    <m/>
    <m/>
    <m/>
    <m/>
    <m/>
    <m/>
    <m/>
    <m/>
    <m/>
    <m/>
    <m/>
    <m/>
    <m/>
    <m/>
    <m/>
    <m/>
    <m/>
    <m/>
    <m/>
    <m/>
    <m/>
    <m/>
    <m/>
    <m/>
    <m/>
    <m/>
    <m/>
    <m/>
    <m/>
    <m/>
    <m/>
    <m/>
    <m/>
    <m/>
    <m/>
    <m/>
    <m/>
    <m/>
    <m/>
    <m/>
    <m/>
    <m/>
    <m/>
    <m/>
    <m/>
    <m/>
    <m/>
    <m/>
    <m/>
    <m/>
    <m/>
    <m/>
    <m/>
    <m/>
    <m/>
    <m/>
    <n v="245.03"/>
    <n v="355.78"/>
    <m/>
    <m/>
    <m/>
    <m/>
    <m/>
    <m/>
    <m/>
    <m/>
    <m/>
    <m/>
    <m/>
    <m/>
    <m/>
    <m/>
    <m/>
    <m/>
    <m/>
    <m/>
    <m/>
    <m/>
    <m/>
    <m/>
    <m/>
    <m/>
    <m/>
    <m/>
    <m/>
    <m/>
    <m/>
    <m/>
    <m/>
    <m/>
    <m/>
    <m/>
    <m/>
    <m/>
    <m/>
    <m/>
    <m/>
    <m/>
    <m/>
    <m/>
    <m/>
    <m/>
    <m/>
    <m/>
    <m/>
    <m/>
    <m/>
    <m/>
    <n v="117.99"/>
    <m/>
    <m/>
    <m/>
    <m/>
    <m/>
    <m/>
    <m/>
    <m/>
    <m/>
    <m/>
    <m/>
    <m/>
    <n v="29.72"/>
    <m/>
    <m/>
    <m/>
    <m/>
    <m/>
    <m/>
    <m/>
    <n v="390.63"/>
    <m/>
    <m/>
    <m/>
    <m/>
    <n v="137.62"/>
    <n v="186.34"/>
    <m/>
    <m/>
    <n v="786.09"/>
    <n v="390.63"/>
    <n v="1176.72"/>
    <n v="323.95999999999998"/>
    <n v="1500.68"/>
  </r>
  <r>
    <n v="25"/>
    <n v="104"/>
    <s v="Robertson Cr"/>
    <s v="OPS"/>
    <s v="124"/>
    <s v="Chinook"/>
    <s v="3"/>
    <x v="0"/>
    <x v="6"/>
    <n v="104"/>
    <x v="0"/>
    <s v="CK-31"/>
    <s v="WEST VANCOUVER ISLAND-SOUTH_FA_0.x"/>
    <s v="M"/>
    <s v="H"/>
    <n v="104"/>
    <s v="Robertson Creek H"/>
    <n v="104"/>
    <s v="Robertson Cr"/>
    <s v="SWVI"/>
    <s v="S"/>
    <x v="1"/>
    <s v="180386"/>
    <n v="0"/>
    <s v="180386"/>
    <n v="2009"/>
    <s v="20090525"/>
    <s v="20090525"/>
    <n v="74"/>
    <n v="4.8"/>
    <s v="ALSO SEE 180387-94, 180881-85, 185960-62 &amp; 180685."/>
    <s v="CWT"/>
    <s v="P"/>
    <s v="Y"/>
    <s v="Y"/>
    <s v="Y"/>
    <s v="Y"/>
    <n v="6.2529999999999999E-3"/>
    <x v="0"/>
    <n v="26221"/>
    <n v="395625"/>
    <x v="2"/>
    <n v="29215"/>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57"/>
    <m/>
    <n v="13.62"/>
    <m/>
    <n v="0"/>
    <n v="0"/>
    <n v="0"/>
    <n v="30.19"/>
    <n v="30.189999999999998"/>
  </r>
  <r>
    <n v="25"/>
    <n v="104"/>
    <s v="Robertson Cr"/>
    <s v="OPS"/>
    <s v="124"/>
    <s v="Chinook"/>
    <s v="3"/>
    <x v="0"/>
    <x v="6"/>
    <n v="104"/>
    <x v="0"/>
    <s v="CK-31"/>
    <s v="WEST VANCOUVER ISLAND-SOUTH_FA_0.x"/>
    <s v="M"/>
    <s v="H"/>
    <n v="104"/>
    <s v="Robertson Creek H"/>
    <n v="104"/>
    <s v="Robertson Cr"/>
    <s v="SWVI"/>
    <s v="S"/>
    <x v="1"/>
    <s v="180387"/>
    <n v="0"/>
    <s v="180387"/>
    <n v="2009"/>
    <s v="20090525"/>
    <s v="20090525"/>
    <n v="74"/>
    <n v="4.8"/>
    <s v="ALSO SEE 180386,88-94, 180881-85, 185960-62 &amp; 180685."/>
    <s v="CWT"/>
    <s v="P"/>
    <s v="Y"/>
    <s v="Y"/>
    <s v="Y"/>
    <s v="Y"/>
    <n v="6.2480000000000001E-3"/>
    <x v="0"/>
    <n v="25287"/>
    <n v="381524"/>
    <x v="4"/>
    <n v="29214"/>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87"/>
    <n v="53.44"/>
    <n v="53.79"/>
    <m/>
    <n v="0"/>
    <n v="0"/>
    <n v="0"/>
    <n v="115.1"/>
    <n v="115.1"/>
  </r>
  <r>
    <n v="25"/>
    <n v="104"/>
    <s v="Robertson Cr"/>
    <s v="OPS"/>
    <s v="124"/>
    <s v="Chinook"/>
    <s v="3"/>
    <x v="0"/>
    <x v="6"/>
    <n v="104"/>
    <x v="0"/>
    <s v="CK-31"/>
    <s v="WEST VANCOUVER ISLAND-SOUTH_FA_0.x"/>
    <s v="M"/>
    <s v="H"/>
    <n v="104"/>
    <s v="Robertson Creek H"/>
    <n v="104"/>
    <s v="Robertson Cr"/>
    <s v="SWVI"/>
    <s v="S"/>
    <x v="1"/>
    <s v="180387"/>
    <n v="0"/>
    <s v="180387"/>
    <n v="2009"/>
    <s v="20090525"/>
    <s v="20090525"/>
    <n v="74"/>
    <n v="4.8"/>
    <s v="ALSO SEE 180386,88-94, 180881-85, 185960-62 &amp; 180685."/>
    <s v="CWT"/>
    <s v="P"/>
    <s v="Y"/>
    <s v="Y"/>
    <s v="Y"/>
    <s v="Y"/>
    <n v="6.2480000000000001E-3"/>
    <x v="0"/>
    <n v="25287"/>
    <n v="381524"/>
    <x v="0"/>
    <n v="29214"/>
    <x v="12"/>
    <m/>
    <m/>
    <m/>
    <m/>
    <m/>
    <m/>
    <m/>
    <m/>
    <m/>
    <m/>
    <m/>
    <m/>
    <m/>
    <m/>
    <m/>
    <m/>
    <m/>
    <m/>
    <m/>
    <m/>
    <m/>
    <m/>
    <m/>
    <m/>
    <m/>
    <m/>
    <m/>
    <m/>
    <m/>
    <m/>
    <m/>
    <m/>
    <m/>
    <m/>
    <m/>
    <m/>
    <m/>
    <m/>
    <m/>
    <m/>
    <m/>
    <m/>
    <m/>
    <m/>
    <m/>
    <m/>
    <m/>
    <m/>
    <m/>
    <m/>
    <m/>
    <m/>
    <m/>
    <m/>
    <m/>
    <m/>
    <m/>
    <m/>
    <m/>
    <m/>
    <m/>
    <m/>
    <m/>
    <m/>
    <m/>
    <m/>
    <m/>
    <m/>
    <m/>
    <m/>
    <m/>
    <m/>
    <m/>
    <m/>
    <m/>
    <n v="74.989999999999995"/>
    <m/>
    <m/>
    <m/>
    <m/>
    <m/>
    <m/>
    <m/>
    <m/>
    <m/>
    <m/>
    <m/>
    <m/>
    <m/>
    <m/>
    <m/>
    <m/>
    <m/>
    <m/>
    <m/>
    <m/>
    <m/>
    <m/>
    <m/>
    <m/>
    <m/>
    <m/>
    <m/>
    <m/>
    <m/>
    <m/>
    <m/>
    <m/>
    <m/>
    <m/>
    <m/>
    <m/>
    <m/>
    <m/>
    <m/>
    <m/>
    <m/>
    <m/>
    <m/>
    <m/>
    <m/>
    <m/>
    <m/>
    <m/>
    <m/>
    <m/>
    <m/>
    <m/>
    <m/>
    <m/>
    <m/>
    <m/>
    <m/>
    <m/>
    <m/>
    <m/>
    <m/>
    <m/>
    <m/>
    <m/>
    <m/>
    <m/>
    <m/>
    <m/>
    <m/>
    <m/>
    <m/>
    <m/>
    <m/>
    <m/>
    <m/>
    <m/>
    <m/>
    <m/>
    <m/>
    <m/>
    <m/>
    <m/>
    <m/>
    <m/>
    <m/>
    <m/>
    <m/>
    <m/>
    <n v="56.21"/>
    <n v="178.82"/>
    <n v="94.63"/>
    <m/>
    <n v="74.989999999999995"/>
    <n v="0"/>
    <n v="74.989999999999995"/>
    <n v="329.66"/>
    <n v="404.65"/>
  </r>
  <r>
    <n v="25"/>
    <n v="104"/>
    <s v="Robertson Cr"/>
    <s v="OPS"/>
    <s v="124"/>
    <s v="Chinook"/>
    <s v="3"/>
    <x v="0"/>
    <x v="6"/>
    <n v="104"/>
    <x v="0"/>
    <s v="CK-31"/>
    <s v="WEST VANCOUVER ISLAND-SOUTH_FA_0.x"/>
    <s v="M"/>
    <s v="H"/>
    <n v="104"/>
    <s v="Robertson Creek H"/>
    <n v="104"/>
    <s v="Robertson Cr"/>
    <s v="SWVI"/>
    <s v="S"/>
    <x v="1"/>
    <s v="180387"/>
    <n v="0"/>
    <s v="180387"/>
    <n v="2009"/>
    <s v="20090525"/>
    <s v="20090525"/>
    <n v="74"/>
    <n v="4.8"/>
    <s v="ALSO SEE 180386,88-94, 180881-85, 185960-62 &amp; 180685."/>
    <s v="CWT"/>
    <s v="P"/>
    <s v="Y"/>
    <s v="Y"/>
    <s v="Y"/>
    <s v="Y"/>
    <n v="6.2480000000000001E-3"/>
    <x v="0"/>
    <n v="25287"/>
    <n v="381524"/>
    <x v="1"/>
    <n v="29214"/>
    <x v="11"/>
    <m/>
    <m/>
    <m/>
    <m/>
    <m/>
    <m/>
    <m/>
    <m/>
    <m/>
    <m/>
    <m/>
    <m/>
    <m/>
    <m/>
    <m/>
    <n v="37.57"/>
    <m/>
    <m/>
    <m/>
    <m/>
    <m/>
    <m/>
    <m/>
    <m/>
    <m/>
    <m/>
    <m/>
    <m/>
    <m/>
    <m/>
    <m/>
    <m/>
    <m/>
    <m/>
    <m/>
    <m/>
    <m/>
    <m/>
    <m/>
    <m/>
    <m/>
    <n v="43.91"/>
    <m/>
    <m/>
    <m/>
    <m/>
    <m/>
    <m/>
    <m/>
    <m/>
    <m/>
    <m/>
    <m/>
    <m/>
    <m/>
    <m/>
    <m/>
    <m/>
    <m/>
    <m/>
    <m/>
    <m/>
    <m/>
    <m/>
    <m/>
    <m/>
    <m/>
    <m/>
    <m/>
    <m/>
    <m/>
    <m/>
    <m/>
    <m/>
    <m/>
    <m/>
    <m/>
    <m/>
    <m/>
    <m/>
    <m/>
    <m/>
    <m/>
    <m/>
    <m/>
    <m/>
    <m/>
    <n v="711.52"/>
    <m/>
    <m/>
    <m/>
    <m/>
    <m/>
    <m/>
    <m/>
    <m/>
    <m/>
    <m/>
    <m/>
    <m/>
    <m/>
    <n v="43.91"/>
    <m/>
    <m/>
    <m/>
    <m/>
    <m/>
    <m/>
    <m/>
    <m/>
    <m/>
    <m/>
    <m/>
    <m/>
    <m/>
    <m/>
    <m/>
    <m/>
    <m/>
    <m/>
    <m/>
    <m/>
    <m/>
    <m/>
    <m/>
    <m/>
    <m/>
    <m/>
    <m/>
    <m/>
    <m/>
    <m/>
    <m/>
    <m/>
    <m/>
    <m/>
    <m/>
    <m/>
    <m/>
    <m/>
    <m/>
    <m/>
    <m/>
    <m/>
    <m/>
    <n v="117.99"/>
    <m/>
    <m/>
    <m/>
    <m/>
    <m/>
    <n v="29.72"/>
    <m/>
    <m/>
    <m/>
    <m/>
    <m/>
    <m/>
    <m/>
    <n v="39.979999999999997"/>
    <m/>
    <m/>
    <m/>
    <m/>
    <n v="167.49"/>
    <n v="247.71"/>
    <m/>
    <m/>
    <n v="984.62"/>
    <n v="39.979999999999997"/>
    <n v="1024.5999999999999"/>
    <n v="415.2"/>
    <n v="1439.8"/>
  </r>
  <r>
    <n v="25"/>
    <n v="104"/>
    <s v="Robertson Cr"/>
    <s v="OPS"/>
    <s v="124"/>
    <s v="Chinook"/>
    <s v="3"/>
    <x v="0"/>
    <x v="6"/>
    <n v="104"/>
    <x v="0"/>
    <s v="CK-31"/>
    <s v="WEST VANCOUVER ISLAND-SOUTH_FA_0.x"/>
    <s v="M"/>
    <s v="H"/>
    <n v="104"/>
    <s v="Robertson Creek H"/>
    <n v="104"/>
    <s v="Robertson Cr"/>
    <s v="SWVI"/>
    <s v="S"/>
    <x v="1"/>
    <s v="180387"/>
    <n v="0"/>
    <s v="180387"/>
    <n v="2009"/>
    <s v="20090525"/>
    <s v="20090525"/>
    <n v="74"/>
    <n v="4.8"/>
    <s v="ALSO SEE 180386,88-94, 180881-85, 185960-62 &amp; 180685."/>
    <s v="CWT"/>
    <s v="P"/>
    <s v="Y"/>
    <s v="Y"/>
    <s v="Y"/>
    <s v="Y"/>
    <n v="6.2480000000000001E-3"/>
    <x v="0"/>
    <n v="25287"/>
    <n v="381524"/>
    <x v="2"/>
    <n v="29214"/>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8.12"/>
    <m/>
    <m/>
    <m/>
    <m/>
    <n v="30.11"/>
    <m/>
    <n v="0.06"/>
    <m/>
    <n v="0"/>
    <n v="88.12"/>
    <n v="88.12"/>
    <n v="30.17"/>
    <n v="118.29"/>
  </r>
  <r>
    <n v="25"/>
    <n v="104"/>
    <s v="Robertson Cr"/>
    <s v="OPS"/>
    <s v="124"/>
    <s v="Chinook"/>
    <s v="3"/>
    <x v="0"/>
    <x v="6"/>
    <n v="104"/>
    <x v="0"/>
    <s v="CK-31"/>
    <s v="WEST VANCOUVER ISLAND-SOUTH_FA_0.x"/>
    <s v="M"/>
    <s v="H"/>
    <n v="104"/>
    <s v="Robertson Creek H"/>
    <n v="104"/>
    <s v="Robertson Cr"/>
    <s v="SWVI"/>
    <s v="S"/>
    <x v="1"/>
    <s v="180388"/>
    <n v="0"/>
    <s v="180388"/>
    <n v="2009"/>
    <s v="20090525"/>
    <s v="20090525"/>
    <n v="74"/>
    <n v="4.8"/>
    <s v="ALSO SEE 180386-87,89-94, 180881-85, 185960-62 &amp; 180685."/>
    <s v="CWT"/>
    <s v="P"/>
    <s v="Y"/>
    <s v="Y"/>
    <s v="Y"/>
    <s v="Y"/>
    <n v="6.2389999999999998E-3"/>
    <x v="0"/>
    <n v="25004"/>
    <n v="377259"/>
    <x v="4"/>
    <n v="29213"/>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4"/>
    <n v="26.72"/>
    <n v="26.9"/>
    <m/>
    <n v="0"/>
    <n v="0"/>
    <n v="0"/>
    <n v="57.56"/>
    <n v="57.56"/>
  </r>
  <r>
    <n v="25"/>
    <n v="104"/>
    <s v="Robertson Cr"/>
    <s v="OPS"/>
    <s v="124"/>
    <s v="Chinook"/>
    <s v="3"/>
    <x v="0"/>
    <x v="6"/>
    <n v="104"/>
    <x v="0"/>
    <s v="CK-31"/>
    <s v="WEST VANCOUVER ISLAND-SOUTH_FA_0.x"/>
    <s v="M"/>
    <s v="H"/>
    <n v="104"/>
    <s v="Robertson Creek H"/>
    <n v="104"/>
    <s v="Robertson Cr"/>
    <s v="SWVI"/>
    <s v="S"/>
    <x v="1"/>
    <s v="180388"/>
    <n v="0"/>
    <s v="180388"/>
    <n v="2009"/>
    <s v="20090525"/>
    <s v="20090525"/>
    <n v="74"/>
    <n v="4.8"/>
    <s v="ALSO SEE 180386-87,89-94, 180881-85, 185960-62 &amp; 180685."/>
    <s v="CWT"/>
    <s v="P"/>
    <s v="Y"/>
    <s v="Y"/>
    <s v="Y"/>
    <s v="Y"/>
    <n v="6.2389999999999998E-3"/>
    <x v="0"/>
    <n v="25004"/>
    <n v="377259"/>
    <x v="0"/>
    <n v="29213"/>
    <x v="12"/>
    <m/>
    <m/>
    <m/>
    <m/>
    <m/>
    <m/>
    <m/>
    <m/>
    <m/>
    <m/>
    <m/>
    <m/>
    <m/>
    <m/>
    <m/>
    <m/>
    <m/>
    <m/>
    <m/>
    <m/>
    <m/>
    <m/>
    <m/>
    <m/>
    <m/>
    <m/>
    <m/>
    <m/>
    <m/>
    <m/>
    <m/>
    <m/>
    <m/>
    <m/>
    <m/>
    <m/>
    <m/>
    <m/>
    <m/>
    <m/>
    <m/>
    <m/>
    <m/>
    <m/>
    <m/>
    <m/>
    <m/>
    <m/>
    <m/>
    <m/>
    <m/>
    <m/>
    <m/>
    <m/>
    <m/>
    <m/>
    <m/>
    <m/>
    <m/>
    <m/>
    <m/>
    <m/>
    <m/>
    <m/>
    <m/>
    <m/>
    <m/>
    <m/>
    <m/>
    <m/>
    <m/>
    <m/>
    <m/>
    <m/>
    <m/>
    <m/>
    <m/>
    <m/>
    <m/>
    <m/>
    <m/>
    <m/>
    <m/>
    <m/>
    <m/>
    <m/>
    <m/>
    <n v="110.9"/>
    <m/>
    <m/>
    <m/>
    <m/>
    <m/>
    <m/>
    <m/>
    <m/>
    <m/>
    <m/>
    <m/>
    <m/>
    <m/>
    <m/>
    <m/>
    <m/>
    <m/>
    <m/>
    <m/>
    <m/>
    <m/>
    <m/>
    <m/>
    <m/>
    <m/>
    <m/>
    <m/>
    <m/>
    <m/>
    <m/>
    <m/>
    <m/>
    <m/>
    <m/>
    <m/>
    <m/>
    <m/>
    <m/>
    <m/>
    <m/>
    <m/>
    <m/>
    <m/>
    <m/>
    <m/>
    <m/>
    <m/>
    <m/>
    <m/>
    <m/>
    <m/>
    <m/>
    <m/>
    <m/>
    <m/>
    <m/>
    <m/>
    <m/>
    <m/>
    <m/>
    <m/>
    <m/>
    <m/>
    <m/>
    <m/>
    <m/>
    <m/>
    <m/>
    <m/>
    <m/>
    <m/>
    <n v="0"/>
    <m/>
    <m/>
    <m/>
    <m/>
    <n v="33.729999999999997"/>
    <m/>
    <n v="56.77"/>
    <m/>
    <n v="110.9"/>
    <n v="0"/>
    <n v="110.9"/>
    <n v="90.5"/>
    <n v="201.4"/>
  </r>
  <r>
    <n v="25"/>
    <n v="104"/>
    <s v="Robertson Cr"/>
    <s v="OPS"/>
    <s v="124"/>
    <s v="Chinook"/>
    <s v="3"/>
    <x v="0"/>
    <x v="6"/>
    <n v="104"/>
    <x v="0"/>
    <s v="CK-31"/>
    <s v="WEST VANCOUVER ISLAND-SOUTH_FA_0.x"/>
    <s v="M"/>
    <s v="H"/>
    <n v="104"/>
    <s v="Robertson Creek H"/>
    <n v="104"/>
    <s v="Robertson Cr"/>
    <s v="SWVI"/>
    <s v="S"/>
    <x v="1"/>
    <s v="180388"/>
    <n v="0"/>
    <s v="180388"/>
    <n v="2009"/>
    <s v="20090525"/>
    <s v="20090525"/>
    <n v="74"/>
    <n v="4.8"/>
    <s v="ALSO SEE 180386-87,89-94, 180881-85, 185960-62 &amp; 180685."/>
    <s v="CWT"/>
    <s v="P"/>
    <s v="Y"/>
    <s v="Y"/>
    <s v="Y"/>
    <s v="Y"/>
    <n v="6.2389999999999998E-3"/>
    <x v="0"/>
    <n v="25004"/>
    <n v="377259"/>
    <x v="1"/>
    <n v="29213"/>
    <x v="11"/>
    <m/>
    <m/>
    <m/>
    <m/>
    <m/>
    <m/>
    <m/>
    <m/>
    <m/>
    <m/>
    <m/>
    <m/>
    <m/>
    <m/>
    <m/>
    <m/>
    <n v="39.68"/>
    <m/>
    <m/>
    <m/>
    <m/>
    <m/>
    <m/>
    <m/>
    <m/>
    <m/>
    <m/>
    <m/>
    <m/>
    <m/>
    <m/>
    <m/>
    <m/>
    <m/>
    <m/>
    <m/>
    <m/>
    <m/>
    <m/>
    <m/>
    <m/>
    <m/>
    <m/>
    <m/>
    <m/>
    <m/>
    <m/>
    <m/>
    <m/>
    <m/>
    <m/>
    <m/>
    <m/>
    <m/>
    <m/>
    <m/>
    <m/>
    <m/>
    <m/>
    <m/>
    <m/>
    <m/>
    <m/>
    <m/>
    <m/>
    <m/>
    <m/>
    <m/>
    <m/>
    <m/>
    <m/>
    <m/>
    <m/>
    <m/>
    <m/>
    <m/>
    <m/>
    <m/>
    <m/>
    <m/>
    <m/>
    <m/>
    <m/>
    <m/>
    <m/>
    <m/>
    <n v="245.03"/>
    <n v="711.56"/>
    <m/>
    <m/>
    <m/>
    <m/>
    <m/>
    <m/>
    <m/>
    <m/>
    <m/>
    <m/>
    <m/>
    <m/>
    <m/>
    <m/>
    <m/>
    <m/>
    <m/>
    <m/>
    <m/>
    <m/>
    <m/>
    <m/>
    <m/>
    <m/>
    <m/>
    <m/>
    <m/>
    <m/>
    <m/>
    <m/>
    <m/>
    <m/>
    <m/>
    <m/>
    <m/>
    <m/>
    <m/>
    <m/>
    <m/>
    <m/>
    <m/>
    <m/>
    <m/>
    <m/>
    <m/>
    <m/>
    <m/>
    <m/>
    <m/>
    <m/>
    <m/>
    <m/>
    <m/>
    <m/>
    <m/>
    <m/>
    <m/>
    <m/>
    <m/>
    <m/>
    <m/>
    <m/>
    <m/>
    <n v="29.72"/>
    <m/>
    <m/>
    <m/>
    <m/>
    <m/>
    <m/>
    <m/>
    <n v="138.65"/>
    <m/>
    <m/>
    <m/>
    <m/>
    <n v="60.96"/>
    <n v="93.17"/>
    <m/>
    <m/>
    <n v="1025.99"/>
    <n v="138.65"/>
    <n v="1164.6400000000001"/>
    <n v="154.13"/>
    <n v="1318.7700000000002"/>
  </r>
  <r>
    <n v="25"/>
    <n v="104"/>
    <s v="Robertson Cr"/>
    <s v="OPS"/>
    <s v="124"/>
    <s v="Chinook"/>
    <s v="3"/>
    <x v="0"/>
    <x v="6"/>
    <n v="104"/>
    <x v="0"/>
    <s v="CK-31"/>
    <s v="WEST VANCOUVER ISLAND-SOUTH_FA_0.x"/>
    <s v="M"/>
    <s v="H"/>
    <n v="104"/>
    <s v="Robertson Creek H"/>
    <n v="104"/>
    <s v="Robertson Cr"/>
    <s v="SWVI"/>
    <s v="S"/>
    <x v="1"/>
    <s v="180388"/>
    <n v="0"/>
    <s v="180388"/>
    <n v="2009"/>
    <s v="20090525"/>
    <s v="20090525"/>
    <n v="74"/>
    <n v="4.8"/>
    <s v="ALSO SEE 180386-87,89-94, 180881-85, 185960-62 &amp; 180685."/>
    <s v="CWT"/>
    <s v="P"/>
    <s v="Y"/>
    <s v="Y"/>
    <s v="Y"/>
    <s v="Y"/>
    <n v="6.2389999999999998E-3"/>
    <x v="0"/>
    <n v="25004"/>
    <n v="377259"/>
    <x v="2"/>
    <n v="29213"/>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0.02000000000001"/>
    <m/>
    <m/>
    <m/>
    <m/>
    <n v="30.11"/>
    <m/>
    <n v="0.06"/>
    <m/>
    <n v="0"/>
    <n v="140.02000000000001"/>
    <n v="140.02000000000001"/>
    <n v="30.17"/>
    <n v="170.19"/>
  </r>
  <r>
    <n v="25"/>
    <n v="104"/>
    <s v="Robertson Cr"/>
    <s v="OPS"/>
    <s v="124"/>
    <s v="Chinook"/>
    <s v="3"/>
    <x v="0"/>
    <x v="6"/>
    <n v="104"/>
    <x v="0"/>
    <s v="CK-31"/>
    <s v="WEST VANCOUVER ISLAND-SOUTH_FA_0.x"/>
    <s v="M"/>
    <s v="H"/>
    <n v="104"/>
    <s v="Robertson Creek H"/>
    <n v="104"/>
    <s v="Robertson Cr"/>
    <s v="SWVI"/>
    <s v="S"/>
    <x v="1"/>
    <s v="180389"/>
    <n v="0"/>
    <s v="180389"/>
    <n v="2009"/>
    <s v="20090525"/>
    <s v="20090525"/>
    <n v="74"/>
    <n v="4.8"/>
    <s v="ALSO SEE 180386-88,90-94, 180881-85, 185960-62 &amp; 180685"/>
    <s v="CWT"/>
    <s v="P"/>
    <s v="Y"/>
    <s v="Y"/>
    <s v="Y"/>
    <s v="Y"/>
    <n v="6.2300000000000003E-3"/>
    <x v="0"/>
    <n v="23286"/>
    <n v="351334"/>
    <x v="4"/>
    <n v="29212"/>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3"/>
    <n v="26.72"/>
    <n v="26.9"/>
    <m/>
    <n v="0"/>
    <n v="0"/>
    <n v="0"/>
    <n v="57.55"/>
    <n v="57.55"/>
  </r>
  <r>
    <n v="25"/>
    <n v="104"/>
    <s v="Robertson Cr"/>
    <s v="OPS"/>
    <s v="124"/>
    <s v="Chinook"/>
    <s v="3"/>
    <x v="0"/>
    <x v="6"/>
    <n v="104"/>
    <x v="0"/>
    <s v="CK-31"/>
    <s v="WEST VANCOUVER ISLAND-SOUTH_FA_0.x"/>
    <s v="M"/>
    <s v="H"/>
    <n v="104"/>
    <s v="Robertson Creek H"/>
    <n v="104"/>
    <s v="Robertson Cr"/>
    <s v="SWVI"/>
    <s v="S"/>
    <x v="1"/>
    <s v="180389"/>
    <n v="0"/>
    <s v="180389"/>
    <n v="2009"/>
    <s v="20090525"/>
    <s v="20090525"/>
    <n v="74"/>
    <n v="4.8"/>
    <s v="ALSO SEE 180386-88,90-94, 180881-85, 185960-62 &amp; 180685"/>
    <s v="CWT"/>
    <s v="P"/>
    <s v="Y"/>
    <s v="Y"/>
    <s v="Y"/>
    <s v="Y"/>
    <n v="6.2300000000000003E-3"/>
    <x v="0"/>
    <n v="23286"/>
    <n v="351334"/>
    <x v="0"/>
    <n v="29212"/>
    <x v="12"/>
    <m/>
    <m/>
    <m/>
    <m/>
    <m/>
    <m/>
    <m/>
    <m/>
    <m/>
    <m/>
    <m/>
    <m/>
    <m/>
    <m/>
    <m/>
    <m/>
    <m/>
    <m/>
    <m/>
    <m/>
    <m/>
    <m/>
    <m/>
    <m/>
    <m/>
    <m/>
    <m/>
    <m/>
    <m/>
    <m/>
    <m/>
    <m/>
    <m/>
    <m/>
    <m/>
    <m/>
    <m/>
    <m/>
    <m/>
    <m/>
    <m/>
    <m/>
    <m/>
    <m/>
    <m/>
    <m/>
    <m/>
    <m/>
    <m/>
    <m/>
    <m/>
    <m/>
    <m/>
    <m/>
    <m/>
    <m/>
    <m/>
    <m/>
    <m/>
    <m/>
    <m/>
    <m/>
    <m/>
    <m/>
    <m/>
    <m/>
    <m/>
    <m/>
    <m/>
    <m/>
    <m/>
    <m/>
    <m/>
    <m/>
    <m/>
    <m/>
    <m/>
    <m/>
    <m/>
    <m/>
    <m/>
    <m/>
    <m/>
    <m/>
    <m/>
    <m/>
    <m/>
    <n v="113.91"/>
    <m/>
    <m/>
    <m/>
    <m/>
    <m/>
    <m/>
    <m/>
    <m/>
    <m/>
    <m/>
    <m/>
    <m/>
    <m/>
    <m/>
    <m/>
    <m/>
    <m/>
    <m/>
    <m/>
    <m/>
    <m/>
    <m/>
    <m/>
    <m/>
    <m/>
    <m/>
    <m/>
    <m/>
    <m/>
    <m/>
    <m/>
    <m/>
    <m/>
    <m/>
    <m/>
    <m/>
    <m/>
    <m/>
    <m/>
    <m/>
    <m/>
    <m/>
    <m/>
    <m/>
    <m/>
    <m/>
    <m/>
    <m/>
    <m/>
    <m/>
    <m/>
    <m/>
    <m/>
    <m/>
    <m/>
    <m/>
    <m/>
    <m/>
    <m/>
    <m/>
    <m/>
    <m/>
    <m/>
    <m/>
    <m/>
    <m/>
    <m/>
    <m/>
    <m/>
    <m/>
    <m/>
    <m/>
    <m/>
    <m/>
    <m/>
    <m/>
    <n v="28.1"/>
    <n v="109.77"/>
    <n v="47.31"/>
    <m/>
    <n v="113.91"/>
    <n v="0"/>
    <n v="113.91"/>
    <n v="185.18"/>
    <n v="299.08999999999997"/>
  </r>
  <r>
    <n v="25"/>
    <n v="104"/>
    <s v="Robertson Cr"/>
    <s v="OPS"/>
    <s v="124"/>
    <s v="Chinook"/>
    <s v="3"/>
    <x v="0"/>
    <x v="6"/>
    <n v="104"/>
    <x v="0"/>
    <s v="CK-31"/>
    <s v="WEST VANCOUVER ISLAND-SOUTH_FA_0.x"/>
    <s v="M"/>
    <s v="H"/>
    <n v="104"/>
    <s v="Robertson Creek H"/>
    <n v="104"/>
    <s v="Robertson Cr"/>
    <s v="SWVI"/>
    <s v="S"/>
    <x v="1"/>
    <s v="180389"/>
    <n v="0"/>
    <s v="180389"/>
    <n v="2009"/>
    <s v="20090525"/>
    <s v="20090525"/>
    <n v="74"/>
    <n v="4.8"/>
    <s v="ALSO SEE 180386-88,90-94, 180881-85, 185960-62 &amp; 180685"/>
    <s v="CWT"/>
    <s v="P"/>
    <s v="Y"/>
    <s v="Y"/>
    <s v="Y"/>
    <s v="Y"/>
    <n v="6.2300000000000003E-3"/>
    <x v="0"/>
    <n v="23286"/>
    <n v="351334"/>
    <x v="1"/>
    <n v="29212"/>
    <x v="11"/>
    <m/>
    <m/>
    <m/>
    <m/>
    <m/>
    <m/>
    <m/>
    <m/>
    <m/>
    <m/>
    <m/>
    <m/>
    <m/>
    <m/>
    <m/>
    <m/>
    <m/>
    <m/>
    <m/>
    <m/>
    <m/>
    <m/>
    <m/>
    <m/>
    <m/>
    <m/>
    <m/>
    <m/>
    <m/>
    <m/>
    <m/>
    <m/>
    <m/>
    <m/>
    <m/>
    <m/>
    <m/>
    <m/>
    <m/>
    <m/>
    <m/>
    <m/>
    <m/>
    <m/>
    <m/>
    <m/>
    <m/>
    <m/>
    <m/>
    <m/>
    <m/>
    <m/>
    <m/>
    <m/>
    <m/>
    <m/>
    <m/>
    <m/>
    <m/>
    <m/>
    <m/>
    <m/>
    <m/>
    <m/>
    <m/>
    <m/>
    <m/>
    <m/>
    <m/>
    <m/>
    <m/>
    <n v="74.989999999999995"/>
    <m/>
    <m/>
    <m/>
    <m/>
    <m/>
    <m/>
    <m/>
    <m/>
    <m/>
    <m/>
    <m/>
    <m/>
    <m/>
    <m/>
    <n v="735.09"/>
    <n v="177.88"/>
    <m/>
    <m/>
    <m/>
    <m/>
    <m/>
    <m/>
    <m/>
    <m/>
    <m/>
    <m/>
    <m/>
    <m/>
    <m/>
    <m/>
    <m/>
    <m/>
    <m/>
    <m/>
    <m/>
    <m/>
    <m/>
    <m/>
    <m/>
    <m/>
    <m/>
    <m/>
    <m/>
    <m/>
    <m/>
    <m/>
    <m/>
    <m/>
    <m/>
    <m/>
    <m/>
    <m/>
    <m/>
    <m/>
    <m/>
    <m/>
    <m/>
    <m/>
    <m/>
    <m/>
    <m/>
    <m/>
    <m/>
    <m/>
    <m/>
    <m/>
    <m/>
    <m/>
    <m/>
    <n v="117.99"/>
    <m/>
    <m/>
    <m/>
    <m/>
    <m/>
    <m/>
    <m/>
    <m/>
    <m/>
    <m/>
    <m/>
    <m/>
    <m/>
    <m/>
    <m/>
    <m/>
    <m/>
    <n v="141.06"/>
    <m/>
    <m/>
    <m/>
    <n v="15.09"/>
    <n v="61.57"/>
    <n v="279.51"/>
    <m/>
    <m/>
    <n v="1105.95"/>
    <n v="156.15"/>
    <n v="1262.0999999999999"/>
    <n v="341.08"/>
    <n v="1603.18"/>
  </r>
  <r>
    <n v="25"/>
    <n v="104"/>
    <s v="Robertson Cr"/>
    <s v="OPS"/>
    <s v="124"/>
    <s v="Chinook"/>
    <s v="3"/>
    <x v="0"/>
    <x v="6"/>
    <n v="104"/>
    <x v="0"/>
    <s v="CK-31"/>
    <s v="WEST VANCOUVER ISLAND-SOUTH_FA_0.x"/>
    <s v="M"/>
    <s v="H"/>
    <n v="104"/>
    <s v="Robertson Creek H"/>
    <n v="104"/>
    <s v="Robertson Cr"/>
    <s v="SWVI"/>
    <s v="S"/>
    <x v="1"/>
    <s v="180389"/>
    <n v="0"/>
    <s v="180389"/>
    <n v="2009"/>
    <s v="20090525"/>
    <s v="20090525"/>
    <n v="74"/>
    <n v="4.8"/>
    <s v="ALSO SEE 180386-88,90-94, 180881-85, 185960-62 &amp; 180685"/>
    <s v="CWT"/>
    <s v="P"/>
    <s v="Y"/>
    <s v="Y"/>
    <s v="Y"/>
    <s v="Y"/>
    <n v="6.2300000000000003E-3"/>
    <x v="0"/>
    <n v="23286"/>
    <n v="351334"/>
    <x v="2"/>
    <n v="29212"/>
    <x v="13"/>
    <m/>
    <m/>
    <m/>
    <m/>
    <m/>
    <m/>
    <m/>
    <m/>
    <m/>
    <m/>
    <m/>
    <m/>
    <m/>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5.59"/>
    <m/>
    <m/>
    <m/>
    <m/>
    <n v="75.27"/>
    <n v="173"/>
    <n v="0.16"/>
    <m/>
    <n v="0"/>
    <n v="75.59"/>
    <n v="75.59"/>
    <n v="248.43"/>
    <n v="324.02000000000004"/>
  </r>
  <r>
    <n v="25"/>
    <n v="104"/>
    <s v="Robertson Cr"/>
    <s v="OPS"/>
    <s v="124"/>
    <s v="Chinook"/>
    <s v="3"/>
    <x v="0"/>
    <x v="6"/>
    <n v="104"/>
    <x v="0"/>
    <s v="CK-31"/>
    <s v="WEST VANCOUVER ISLAND-SOUTH_FA_0.x"/>
    <s v="M"/>
    <s v="H"/>
    <n v="104"/>
    <s v="Robertson Creek H"/>
    <n v="104"/>
    <s v="Robertson Cr"/>
    <s v="SWVI"/>
    <s v="S"/>
    <x v="1"/>
    <s v="180390"/>
    <n v="0"/>
    <s v="180390"/>
    <n v="2009"/>
    <s v="20090528"/>
    <s v="20090528"/>
    <n v="72"/>
    <n v="4.7"/>
    <s v="ALSO SEE 180386-89,91-94, 180881-85, 185960-62 &amp; 180685."/>
    <s v="CWT"/>
    <s v="P"/>
    <s v="Y"/>
    <s v="Y"/>
    <s v="Y"/>
    <s v="Y"/>
    <n v="5.0000000000000001E-3"/>
    <x v="0"/>
    <n v="25272"/>
    <n v="309027"/>
    <x v="4"/>
    <n v="29211"/>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9"/>
    <n v="21.66"/>
    <n v="21.8"/>
    <m/>
    <n v="0"/>
    <n v="0"/>
    <n v="0"/>
    <n v="46.65"/>
    <n v="46.650000000000006"/>
  </r>
  <r>
    <n v="25"/>
    <n v="104"/>
    <s v="Robertson Cr"/>
    <s v="OPS"/>
    <s v="124"/>
    <s v="Chinook"/>
    <s v="3"/>
    <x v="0"/>
    <x v="6"/>
    <n v="104"/>
    <x v="0"/>
    <s v="CK-31"/>
    <s v="WEST VANCOUVER ISLAND-SOUTH_FA_0.x"/>
    <s v="M"/>
    <s v="H"/>
    <n v="104"/>
    <s v="Robertson Creek H"/>
    <n v="104"/>
    <s v="Robertson Cr"/>
    <s v="SWVI"/>
    <s v="S"/>
    <x v="1"/>
    <s v="180390"/>
    <n v="0"/>
    <s v="180390"/>
    <n v="2009"/>
    <s v="20090528"/>
    <s v="20090528"/>
    <n v="72"/>
    <n v="4.7"/>
    <s v="ALSO SEE 180386-89,91-94, 180881-85, 185960-62 &amp; 180685."/>
    <s v="CWT"/>
    <s v="P"/>
    <s v="Y"/>
    <s v="Y"/>
    <s v="Y"/>
    <s v="Y"/>
    <n v="5.0000000000000001E-3"/>
    <x v="0"/>
    <n v="25272"/>
    <n v="309027"/>
    <x v="0"/>
    <n v="29211"/>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48"/>
    <m/>
    <n v="44.14"/>
    <m/>
    <n v="0"/>
    <n v="0"/>
    <n v="0"/>
    <n v="69.62"/>
    <n v="69.62"/>
  </r>
  <r>
    <n v="25"/>
    <n v="104"/>
    <s v="Robertson Cr"/>
    <s v="OPS"/>
    <s v="124"/>
    <s v="Chinook"/>
    <s v="3"/>
    <x v="0"/>
    <x v="6"/>
    <n v="104"/>
    <x v="0"/>
    <s v="CK-31"/>
    <s v="WEST VANCOUVER ISLAND-SOUTH_FA_0.x"/>
    <s v="M"/>
    <s v="H"/>
    <n v="104"/>
    <s v="Robertson Creek H"/>
    <n v="104"/>
    <s v="Robertson Cr"/>
    <s v="SWVI"/>
    <s v="S"/>
    <x v="1"/>
    <s v="180390"/>
    <n v="0"/>
    <s v="180390"/>
    <n v="2009"/>
    <s v="20090528"/>
    <s v="20090528"/>
    <n v="72"/>
    <n v="4.7"/>
    <s v="ALSO SEE 180386-89,91-94, 180881-85, 185960-62 &amp; 180685."/>
    <s v="CWT"/>
    <s v="P"/>
    <s v="Y"/>
    <s v="Y"/>
    <s v="Y"/>
    <s v="Y"/>
    <n v="5.0000000000000001E-3"/>
    <x v="0"/>
    <n v="25272"/>
    <n v="309027"/>
    <x v="1"/>
    <n v="29211"/>
    <x v="11"/>
    <m/>
    <m/>
    <m/>
    <m/>
    <m/>
    <m/>
    <m/>
    <m/>
    <m/>
    <m/>
    <m/>
    <m/>
    <m/>
    <m/>
    <m/>
    <m/>
    <n v="32.159999999999997"/>
    <m/>
    <m/>
    <m/>
    <m/>
    <m/>
    <m/>
    <m/>
    <m/>
    <m/>
    <m/>
    <m/>
    <m/>
    <m/>
    <m/>
    <m/>
    <m/>
    <m/>
    <m/>
    <m/>
    <m/>
    <m/>
    <m/>
    <m/>
    <m/>
    <n v="35.58"/>
    <m/>
    <m/>
    <m/>
    <m/>
    <m/>
    <m/>
    <m/>
    <m/>
    <m/>
    <m/>
    <m/>
    <m/>
    <m/>
    <m/>
    <m/>
    <m/>
    <m/>
    <m/>
    <m/>
    <m/>
    <m/>
    <m/>
    <m/>
    <m/>
    <m/>
    <m/>
    <m/>
    <m/>
    <m/>
    <m/>
    <m/>
    <m/>
    <m/>
    <m/>
    <m/>
    <m/>
    <m/>
    <m/>
    <m/>
    <m/>
    <m/>
    <m/>
    <m/>
    <m/>
    <n v="198.58"/>
    <n v="288.33999999999997"/>
    <m/>
    <m/>
    <m/>
    <m/>
    <m/>
    <m/>
    <m/>
    <m/>
    <m/>
    <m/>
    <m/>
    <m/>
    <m/>
    <m/>
    <m/>
    <m/>
    <m/>
    <m/>
    <m/>
    <m/>
    <m/>
    <m/>
    <m/>
    <m/>
    <m/>
    <m/>
    <m/>
    <m/>
    <m/>
    <m/>
    <m/>
    <m/>
    <m/>
    <m/>
    <m/>
    <m/>
    <m/>
    <m/>
    <m/>
    <m/>
    <m/>
    <m/>
    <m/>
    <m/>
    <m/>
    <m/>
    <m/>
    <m/>
    <m/>
    <m/>
    <n v="95.62"/>
    <m/>
    <m/>
    <m/>
    <m/>
    <m/>
    <m/>
    <m/>
    <m/>
    <m/>
    <m/>
    <m/>
    <m/>
    <m/>
    <m/>
    <m/>
    <m/>
    <m/>
    <m/>
    <m/>
    <m/>
    <n v="118.37"/>
    <m/>
    <m/>
    <m/>
    <m/>
    <n v="74.099999999999994"/>
    <n v="302.04000000000002"/>
    <m/>
    <m/>
    <n v="650.28"/>
    <n v="118.37"/>
    <n v="768.65"/>
    <n v="376.14"/>
    <n v="1144.79"/>
  </r>
  <r>
    <n v="25"/>
    <n v="104"/>
    <s v="Robertson Cr"/>
    <s v="OPS"/>
    <s v="124"/>
    <s v="Chinook"/>
    <s v="3"/>
    <x v="0"/>
    <x v="6"/>
    <n v="104"/>
    <x v="0"/>
    <s v="CK-31"/>
    <s v="WEST VANCOUVER ISLAND-SOUTH_FA_0.x"/>
    <s v="M"/>
    <s v="H"/>
    <n v="104"/>
    <s v="Robertson Creek H"/>
    <n v="104"/>
    <s v="Robertson Cr"/>
    <s v="SWVI"/>
    <s v="S"/>
    <x v="1"/>
    <s v="180390"/>
    <n v="0"/>
    <s v="180390"/>
    <n v="2009"/>
    <s v="20090528"/>
    <s v="20090528"/>
    <n v="72"/>
    <n v="4.7"/>
    <s v="ALSO SEE 180386-89,91-94, 180881-85, 185960-62 &amp; 180685."/>
    <s v="CWT"/>
    <s v="P"/>
    <s v="Y"/>
    <s v="Y"/>
    <s v="Y"/>
    <s v="Y"/>
    <n v="5.0000000000000001E-3"/>
    <x v="0"/>
    <n v="25272"/>
    <n v="309027"/>
    <x v="2"/>
    <n v="29211"/>
    <x v="13"/>
    <m/>
    <m/>
    <m/>
    <m/>
    <m/>
    <m/>
    <m/>
    <m/>
    <m/>
    <m/>
    <m/>
    <m/>
    <m/>
    <n v="31.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67"/>
    <m/>
    <m/>
    <m/>
    <m/>
    <n v="36.6"/>
    <m/>
    <n v="7.0000000000000007E-2"/>
    <m/>
    <n v="31.18"/>
    <n v="31.67"/>
    <n v="62.85"/>
    <n v="36.67"/>
    <n v="99.52"/>
  </r>
  <r>
    <n v="25"/>
    <n v="104"/>
    <s v="Robertson Cr"/>
    <s v="OPS"/>
    <s v="124"/>
    <s v="Chinook"/>
    <s v="3"/>
    <x v="0"/>
    <x v="6"/>
    <n v="104"/>
    <x v="0"/>
    <s v="CK-31"/>
    <s v="WEST VANCOUVER ISLAND-SOUTH_FA_0.x"/>
    <s v="M"/>
    <s v="H"/>
    <n v="104"/>
    <s v="Robertson Creek H"/>
    <n v="104"/>
    <s v="Robertson Cr"/>
    <s v="SWVI"/>
    <s v="S"/>
    <x v="1"/>
    <s v="180391"/>
    <n v="0"/>
    <s v="180391"/>
    <n v="2009"/>
    <s v="20090528"/>
    <s v="20090528"/>
    <n v="72"/>
    <n v="4.7"/>
    <s v="ALSO SEE 180386-90,92-94, 180881-85, 185960-62 &amp; 180685."/>
    <s v="CWT"/>
    <s v="P"/>
    <s v="Y"/>
    <s v="Y"/>
    <s v="Y"/>
    <s v="Y"/>
    <n v="5.0130000000000001E-3"/>
    <x v="0"/>
    <n v="25005"/>
    <n v="305758"/>
    <x v="4"/>
    <n v="29258"/>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9"/>
    <n v="10.83"/>
    <n v="10.9"/>
    <m/>
    <n v="0"/>
    <n v="0"/>
    <n v="0"/>
    <n v="23.32"/>
    <n v="23.32"/>
  </r>
  <r>
    <n v="25"/>
    <n v="104"/>
    <s v="Robertson Cr"/>
    <s v="OPS"/>
    <s v="124"/>
    <s v="Chinook"/>
    <s v="3"/>
    <x v="0"/>
    <x v="6"/>
    <n v="104"/>
    <x v="0"/>
    <s v="CK-31"/>
    <s v="WEST VANCOUVER ISLAND-SOUTH_FA_0.x"/>
    <s v="M"/>
    <s v="H"/>
    <n v="104"/>
    <s v="Robertson Creek H"/>
    <n v="104"/>
    <s v="Robertson Cr"/>
    <s v="SWVI"/>
    <s v="S"/>
    <x v="1"/>
    <s v="180391"/>
    <n v="0"/>
    <s v="180391"/>
    <n v="2009"/>
    <s v="20090528"/>
    <s v="20090528"/>
    <n v="72"/>
    <n v="4.7"/>
    <s v="ALSO SEE 180386-90,92-94, 180881-85, 185960-62 &amp; 180685."/>
    <s v="CWT"/>
    <s v="P"/>
    <s v="Y"/>
    <s v="Y"/>
    <s v="Y"/>
    <s v="Y"/>
    <n v="5.0130000000000001E-3"/>
    <x v="0"/>
    <n v="25005"/>
    <n v="305758"/>
    <x v="0"/>
    <n v="29258"/>
    <x v="12"/>
    <m/>
    <m/>
    <m/>
    <m/>
    <m/>
    <m/>
    <m/>
    <m/>
    <m/>
    <m/>
    <m/>
    <m/>
    <m/>
    <m/>
    <m/>
    <m/>
    <m/>
    <m/>
    <m/>
    <m/>
    <m/>
    <m/>
    <m/>
    <m/>
    <m/>
    <m/>
    <m/>
    <m/>
    <m/>
    <m/>
    <m/>
    <m/>
    <m/>
    <m/>
    <m/>
    <m/>
    <m/>
    <m/>
    <m/>
    <m/>
    <m/>
    <m/>
    <m/>
    <m/>
    <m/>
    <m/>
    <m/>
    <m/>
    <m/>
    <m/>
    <m/>
    <m/>
    <m/>
    <m/>
    <m/>
    <m/>
    <m/>
    <m/>
    <m/>
    <m/>
    <m/>
    <m/>
    <m/>
    <m/>
    <m/>
    <m/>
    <m/>
    <m/>
    <m/>
    <m/>
    <m/>
    <m/>
    <m/>
    <m/>
    <m/>
    <m/>
    <m/>
    <m/>
    <m/>
    <m/>
    <m/>
    <m/>
    <m/>
    <m/>
    <m/>
    <m/>
    <m/>
    <n v="182.19"/>
    <m/>
    <m/>
    <m/>
    <m/>
    <m/>
    <m/>
    <m/>
    <m/>
    <m/>
    <m/>
    <m/>
    <m/>
    <m/>
    <m/>
    <m/>
    <m/>
    <m/>
    <m/>
    <m/>
    <m/>
    <m/>
    <m/>
    <m/>
    <m/>
    <m/>
    <m/>
    <m/>
    <m/>
    <m/>
    <m/>
    <m/>
    <m/>
    <m/>
    <m/>
    <m/>
    <m/>
    <m/>
    <m/>
    <m/>
    <m/>
    <m/>
    <m/>
    <m/>
    <m/>
    <m/>
    <m/>
    <m/>
    <m/>
    <m/>
    <m/>
    <m/>
    <m/>
    <m/>
    <m/>
    <m/>
    <m/>
    <m/>
    <m/>
    <m/>
    <m/>
    <m/>
    <m/>
    <m/>
    <m/>
    <m/>
    <m/>
    <m/>
    <m/>
    <m/>
    <m/>
    <m/>
    <m/>
    <m/>
    <m/>
    <m/>
    <m/>
    <n v="30.03"/>
    <n v="88.96"/>
    <n v="51.81"/>
    <m/>
    <n v="182.19"/>
    <n v="0"/>
    <n v="182.19"/>
    <n v="170.8"/>
    <n v="352.99"/>
  </r>
  <r>
    <n v="25"/>
    <n v="104"/>
    <s v="Robertson Cr"/>
    <s v="OPS"/>
    <s v="124"/>
    <s v="Chinook"/>
    <s v="3"/>
    <x v="0"/>
    <x v="6"/>
    <n v="104"/>
    <x v="0"/>
    <s v="CK-31"/>
    <s v="WEST VANCOUVER ISLAND-SOUTH_FA_0.x"/>
    <s v="M"/>
    <s v="H"/>
    <n v="104"/>
    <s v="Robertson Creek H"/>
    <n v="104"/>
    <s v="Robertson Cr"/>
    <s v="SWVI"/>
    <s v="S"/>
    <x v="1"/>
    <s v="180391"/>
    <n v="0"/>
    <s v="180391"/>
    <n v="2009"/>
    <s v="20090528"/>
    <s v="20090528"/>
    <n v="72"/>
    <n v="4.7"/>
    <s v="ALSO SEE 180386-90,92-94, 180881-85, 185960-62 &amp; 180685."/>
    <s v="CWT"/>
    <s v="P"/>
    <s v="Y"/>
    <s v="Y"/>
    <s v="Y"/>
    <s v="Y"/>
    <n v="5.0130000000000001E-3"/>
    <x v="0"/>
    <n v="25005"/>
    <n v="305758"/>
    <x v="1"/>
    <n v="29258"/>
    <x v="11"/>
    <m/>
    <m/>
    <m/>
    <m/>
    <m/>
    <m/>
    <m/>
    <m/>
    <m/>
    <m/>
    <m/>
    <m/>
    <m/>
    <m/>
    <m/>
    <m/>
    <m/>
    <n v="32.159999999999997"/>
    <m/>
    <m/>
    <m/>
    <m/>
    <m/>
    <m/>
    <m/>
    <m/>
    <m/>
    <m/>
    <m/>
    <m/>
    <m/>
    <m/>
    <m/>
    <m/>
    <m/>
    <m/>
    <m/>
    <m/>
    <m/>
    <m/>
    <m/>
    <m/>
    <m/>
    <m/>
    <m/>
    <m/>
    <m/>
    <m/>
    <m/>
    <m/>
    <m/>
    <m/>
    <m/>
    <m/>
    <m/>
    <m/>
    <m/>
    <m/>
    <m/>
    <m/>
    <m/>
    <m/>
    <m/>
    <m/>
    <m/>
    <m/>
    <m/>
    <m/>
    <m/>
    <m/>
    <m/>
    <n v="30.45"/>
    <m/>
    <m/>
    <m/>
    <m/>
    <m/>
    <m/>
    <m/>
    <m/>
    <m/>
    <m/>
    <m/>
    <m/>
    <m/>
    <m/>
    <m/>
    <n v="144.16999999999999"/>
    <m/>
    <m/>
    <m/>
    <m/>
    <m/>
    <m/>
    <m/>
    <m/>
    <m/>
    <m/>
    <m/>
    <m/>
    <m/>
    <m/>
    <m/>
    <m/>
    <m/>
    <m/>
    <m/>
    <m/>
    <m/>
    <m/>
    <m/>
    <m/>
    <m/>
    <m/>
    <m/>
    <m/>
    <m/>
    <m/>
    <m/>
    <m/>
    <m/>
    <m/>
    <m/>
    <m/>
    <m/>
    <m/>
    <m/>
    <m/>
    <m/>
    <m/>
    <m/>
    <m/>
    <m/>
    <m/>
    <m/>
    <m/>
    <m/>
    <m/>
    <n v="95.62"/>
    <m/>
    <m/>
    <m/>
    <m/>
    <m/>
    <m/>
    <m/>
    <m/>
    <m/>
    <m/>
    <m/>
    <m/>
    <m/>
    <m/>
    <m/>
    <m/>
    <m/>
    <m/>
    <m/>
    <m/>
    <n v="268.04000000000002"/>
    <m/>
    <m/>
    <m/>
    <m/>
    <n v="111.03"/>
    <n v="276.26"/>
    <m/>
    <m/>
    <n v="302.39999999999998"/>
    <n v="268.04000000000002"/>
    <n v="570.44000000000005"/>
    <n v="387.29"/>
    <n v="957.7299999999999"/>
  </r>
  <r>
    <n v="25"/>
    <n v="104"/>
    <s v="Robertson Cr"/>
    <s v="OPS"/>
    <s v="124"/>
    <s v="Chinook"/>
    <s v="3"/>
    <x v="0"/>
    <x v="6"/>
    <n v="104"/>
    <x v="0"/>
    <s v="CK-31"/>
    <s v="WEST VANCOUVER ISLAND-SOUTH_FA_0.x"/>
    <s v="M"/>
    <s v="H"/>
    <n v="104"/>
    <s v="Robertson Creek H"/>
    <n v="104"/>
    <s v="Robertson Cr"/>
    <s v="SWVI"/>
    <s v="S"/>
    <x v="1"/>
    <s v="180391"/>
    <n v="0"/>
    <s v="180391"/>
    <n v="2009"/>
    <s v="20090528"/>
    <s v="20090528"/>
    <n v="72"/>
    <n v="4.7"/>
    <s v="ALSO SEE 180386-90,92-94, 180881-85, 185960-62 &amp; 180685."/>
    <s v="CWT"/>
    <s v="P"/>
    <s v="Y"/>
    <s v="Y"/>
    <s v="Y"/>
    <s v="Y"/>
    <n v="5.0130000000000001E-3"/>
    <x v="0"/>
    <n v="25005"/>
    <n v="305758"/>
    <x v="2"/>
    <n v="29258"/>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2.23"/>
    <m/>
    <n v="11.14"/>
    <m/>
    <n v="0"/>
    <n v="0"/>
    <n v="0"/>
    <n v="73.37"/>
    <n v="73.37"/>
  </r>
  <r>
    <n v="25"/>
    <n v="104"/>
    <s v="Robertson Cr"/>
    <s v="OPS"/>
    <s v="124"/>
    <s v="Chinook"/>
    <s v="3"/>
    <x v="0"/>
    <x v="6"/>
    <n v="104"/>
    <x v="0"/>
    <s v="CK-31"/>
    <s v="WEST VANCOUVER ISLAND-SOUTH_FA_0.x"/>
    <s v="M"/>
    <s v="H"/>
    <n v="104"/>
    <s v="Robertson Creek H"/>
    <n v="104"/>
    <s v="Robertson Cr"/>
    <s v="SWVI"/>
    <s v="S"/>
    <x v="1"/>
    <s v="180392"/>
    <n v="0"/>
    <s v="180392"/>
    <n v="2009"/>
    <s v="20090528"/>
    <s v="20090528"/>
    <n v="72"/>
    <n v="4.7"/>
    <s v="ALSO SEE 180386-91,93-94, 180881-85, 185960-62 &amp; 180685."/>
    <s v="CWT"/>
    <s v="P"/>
    <s v="Y"/>
    <s v="Y"/>
    <s v="Y"/>
    <s v="Y"/>
    <n v="5.0109999999999998E-3"/>
    <x v="0"/>
    <n v="24620"/>
    <n v="301054"/>
    <x v="4"/>
    <n v="29101"/>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78"/>
    <n v="32.479999999999997"/>
    <n v="32.700000000000003"/>
    <m/>
    <n v="0"/>
    <n v="0"/>
    <n v="0"/>
    <n v="69.959999999999994"/>
    <n v="69.960000000000008"/>
  </r>
  <r>
    <n v="25"/>
    <n v="104"/>
    <s v="Robertson Cr"/>
    <s v="OPS"/>
    <s v="124"/>
    <s v="Chinook"/>
    <s v="3"/>
    <x v="0"/>
    <x v="6"/>
    <n v="104"/>
    <x v="0"/>
    <s v="CK-31"/>
    <s v="WEST VANCOUVER ISLAND-SOUTH_FA_0.x"/>
    <s v="M"/>
    <s v="H"/>
    <n v="104"/>
    <s v="Robertson Creek H"/>
    <n v="104"/>
    <s v="Robertson Cr"/>
    <s v="SWVI"/>
    <s v="S"/>
    <x v="1"/>
    <s v="180392"/>
    <n v="0"/>
    <s v="180392"/>
    <n v="2009"/>
    <s v="20090528"/>
    <s v="20090528"/>
    <n v="72"/>
    <n v="4.7"/>
    <s v="ALSO SEE 180386-91,93-94, 180881-85, 185960-62 &amp; 180685."/>
    <s v="CWT"/>
    <s v="P"/>
    <s v="Y"/>
    <s v="Y"/>
    <s v="Y"/>
    <s v="Y"/>
    <n v="5.0109999999999998E-3"/>
    <x v="0"/>
    <n v="24620"/>
    <n v="301054"/>
    <x v="0"/>
    <n v="29101"/>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0.57"/>
    <m/>
    <m/>
    <m/>
    <m/>
    <m/>
    <m/>
    <m/>
    <m/>
    <m/>
    <m/>
    <m/>
    <m/>
    <m/>
    <m/>
    <m/>
    <m/>
    <m/>
    <m/>
    <m/>
    <m/>
    <m/>
    <m/>
    <m/>
    <m/>
    <m/>
    <n v="18.22"/>
    <m/>
    <n v="30.67"/>
    <m/>
    <n v="120.57"/>
    <n v="0"/>
    <n v="120.57"/>
    <n v="48.89"/>
    <n v="169.45999999999998"/>
  </r>
  <r>
    <n v="25"/>
    <n v="104"/>
    <s v="Robertson Cr"/>
    <s v="OPS"/>
    <s v="124"/>
    <s v="Chinook"/>
    <s v="3"/>
    <x v="0"/>
    <x v="6"/>
    <n v="104"/>
    <x v="0"/>
    <s v="CK-31"/>
    <s v="WEST VANCOUVER ISLAND-SOUTH_FA_0.x"/>
    <s v="M"/>
    <s v="H"/>
    <n v="104"/>
    <s v="Robertson Creek H"/>
    <n v="104"/>
    <s v="Robertson Cr"/>
    <s v="SWVI"/>
    <s v="S"/>
    <x v="1"/>
    <s v="180392"/>
    <n v="0"/>
    <s v="180392"/>
    <n v="2009"/>
    <s v="20090528"/>
    <s v="20090528"/>
    <n v="72"/>
    <n v="4.7"/>
    <s v="ALSO SEE 180386-91,93-94, 180881-85, 185960-62 &amp; 180685."/>
    <s v="CWT"/>
    <s v="P"/>
    <s v="Y"/>
    <s v="Y"/>
    <s v="Y"/>
    <s v="Y"/>
    <n v="5.0109999999999998E-3"/>
    <x v="0"/>
    <n v="24620"/>
    <n v="301054"/>
    <x v="1"/>
    <n v="29101"/>
    <x v="11"/>
    <m/>
    <m/>
    <m/>
    <m/>
    <m/>
    <m/>
    <m/>
    <m/>
    <m/>
    <m/>
    <m/>
    <m/>
    <m/>
    <m/>
    <m/>
    <n v="30.45"/>
    <m/>
    <m/>
    <m/>
    <m/>
    <m/>
    <m/>
    <m/>
    <m/>
    <m/>
    <m/>
    <m/>
    <m/>
    <m/>
    <m/>
    <m/>
    <m/>
    <m/>
    <m/>
    <m/>
    <m/>
    <m/>
    <m/>
    <m/>
    <m/>
    <m/>
    <m/>
    <m/>
    <m/>
    <m/>
    <m/>
    <m/>
    <m/>
    <m/>
    <m/>
    <m/>
    <m/>
    <m/>
    <m/>
    <m/>
    <m/>
    <m/>
    <m/>
    <m/>
    <m/>
    <m/>
    <m/>
    <m/>
    <m/>
    <m/>
    <m/>
    <m/>
    <m/>
    <m/>
    <m/>
    <m/>
    <m/>
    <m/>
    <m/>
    <m/>
    <n v="58.33"/>
    <m/>
    <m/>
    <m/>
    <m/>
    <m/>
    <m/>
    <m/>
    <m/>
    <m/>
    <m/>
    <n v="198.58"/>
    <n v="144.16999999999999"/>
    <m/>
    <m/>
    <m/>
    <m/>
    <m/>
    <m/>
    <m/>
    <m/>
    <m/>
    <m/>
    <m/>
    <m/>
    <m/>
    <m/>
    <m/>
    <m/>
    <m/>
    <m/>
    <m/>
    <m/>
    <m/>
    <m/>
    <m/>
    <m/>
    <m/>
    <m/>
    <m/>
    <m/>
    <m/>
    <m/>
    <m/>
    <m/>
    <m/>
    <m/>
    <m/>
    <m/>
    <m/>
    <m/>
    <m/>
    <m/>
    <m/>
    <m/>
    <m/>
    <m/>
    <m/>
    <m/>
    <m/>
    <m/>
    <m/>
    <m/>
    <m/>
    <m/>
    <m/>
    <n v="95.62"/>
    <m/>
    <m/>
    <m/>
    <m/>
    <m/>
    <m/>
    <m/>
    <m/>
    <m/>
    <m/>
    <m/>
    <m/>
    <m/>
    <m/>
    <m/>
    <m/>
    <m/>
    <n v="51.11"/>
    <m/>
    <m/>
    <m/>
    <m/>
    <n v="62.37"/>
    <n v="250.5"/>
    <m/>
    <m/>
    <n v="527.15"/>
    <n v="51.11"/>
    <n v="578.26"/>
    <n v="312.87"/>
    <n v="891.13"/>
  </r>
  <r>
    <n v="25"/>
    <n v="104"/>
    <s v="Robertson Cr"/>
    <s v="OPS"/>
    <s v="124"/>
    <s v="Chinook"/>
    <s v="3"/>
    <x v="0"/>
    <x v="6"/>
    <n v="104"/>
    <x v="0"/>
    <s v="CK-31"/>
    <s v="WEST VANCOUVER ISLAND-SOUTH_FA_0.x"/>
    <s v="M"/>
    <s v="H"/>
    <n v="104"/>
    <s v="Robertson Creek H"/>
    <n v="104"/>
    <s v="Robertson Cr"/>
    <s v="SWVI"/>
    <s v="S"/>
    <x v="1"/>
    <s v="180392"/>
    <n v="0"/>
    <s v="180392"/>
    <n v="2009"/>
    <s v="20090528"/>
    <s v="20090528"/>
    <n v="72"/>
    <n v="4.7"/>
    <s v="ALSO SEE 180386-91,93-94, 180881-85, 185960-62 &amp; 180685."/>
    <s v="CWT"/>
    <s v="P"/>
    <s v="Y"/>
    <s v="Y"/>
    <s v="Y"/>
    <s v="Y"/>
    <n v="5.0109999999999998E-3"/>
    <x v="0"/>
    <n v="24620"/>
    <n v="301054"/>
    <x v="2"/>
    <n v="29101"/>
    <x v="13"/>
    <m/>
    <m/>
    <m/>
    <m/>
    <m/>
    <m/>
    <m/>
    <m/>
    <m/>
    <m/>
    <m/>
    <m/>
    <m/>
    <m/>
    <m/>
    <m/>
    <m/>
    <m/>
    <m/>
    <m/>
    <m/>
    <m/>
    <m/>
    <m/>
    <m/>
    <m/>
    <m/>
    <m/>
    <m/>
    <m/>
    <m/>
    <m/>
    <m/>
    <m/>
    <m/>
    <m/>
    <m/>
    <m/>
    <m/>
    <m/>
    <m/>
    <m/>
    <m/>
    <m/>
    <m/>
    <m/>
    <m/>
    <m/>
    <m/>
    <m/>
    <m/>
    <m/>
    <m/>
    <m/>
    <m/>
    <m/>
    <m/>
    <m/>
    <m/>
    <m/>
    <m/>
    <m/>
    <m/>
    <m/>
    <m/>
    <m/>
    <m/>
    <m/>
    <m/>
    <m/>
    <m/>
    <m/>
    <m/>
    <m/>
    <m/>
    <n v="84.13"/>
    <m/>
    <m/>
    <m/>
    <m/>
    <m/>
    <m/>
    <m/>
    <m/>
    <m/>
    <m/>
    <m/>
    <m/>
    <m/>
    <m/>
    <m/>
    <m/>
    <m/>
    <m/>
    <m/>
    <m/>
    <m/>
    <m/>
    <m/>
    <m/>
    <m/>
    <n v="28.98"/>
    <m/>
    <m/>
    <m/>
    <m/>
    <m/>
    <m/>
    <m/>
    <m/>
    <m/>
    <m/>
    <m/>
    <m/>
    <m/>
    <m/>
    <m/>
    <m/>
    <m/>
    <m/>
    <m/>
    <m/>
    <m/>
    <m/>
    <m/>
    <m/>
    <m/>
    <m/>
    <m/>
    <m/>
    <m/>
    <m/>
    <m/>
    <m/>
    <m/>
    <m/>
    <m/>
    <m/>
    <m/>
    <m/>
    <m/>
    <m/>
    <m/>
    <m/>
    <m/>
    <m/>
    <m/>
    <m/>
    <m/>
    <m/>
    <m/>
    <m/>
    <m/>
    <m/>
    <m/>
    <m/>
    <m/>
    <m/>
    <m/>
    <n v="88.66"/>
    <m/>
    <m/>
    <m/>
    <m/>
    <n v="26.86"/>
    <m/>
    <n v="22.08"/>
    <m/>
    <n v="113.11"/>
    <n v="88.66"/>
    <n v="201.77"/>
    <n v="48.94"/>
    <n v="250.70999999999998"/>
  </r>
  <r>
    <n v="25"/>
    <n v="104"/>
    <s v="Robertson Cr"/>
    <s v="OPS"/>
    <s v="124"/>
    <s v="Chinook"/>
    <s v="3"/>
    <x v="0"/>
    <x v="6"/>
    <n v="104"/>
    <x v="0"/>
    <s v="CK-31"/>
    <s v="WEST VANCOUVER ISLAND-SOUTH_FA_0.x"/>
    <s v="M"/>
    <s v="H"/>
    <n v="104"/>
    <s v="Robertson Creek H"/>
    <n v="104"/>
    <s v="Robertson Cr"/>
    <s v="SWVI"/>
    <s v="S"/>
    <x v="1"/>
    <s v="180393"/>
    <n v="0"/>
    <s v="180393"/>
    <n v="2009"/>
    <s v="20090528"/>
    <s v="20090528"/>
    <n v="72"/>
    <n v="4.7"/>
    <s v="ALSO SEE 180386-92,94, 180881-85, 185960-62 &amp; 180685."/>
    <s v="CWT"/>
    <s v="P"/>
    <s v="Y"/>
    <s v="Y"/>
    <s v="Y"/>
    <s v="Y"/>
    <n v="4.9849999999999998E-3"/>
    <x v="0"/>
    <n v="25148"/>
    <n v="307505"/>
    <x v="4"/>
    <n v="29047"/>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38"/>
    <n v="43.31"/>
    <n v="43.6"/>
    <m/>
    <n v="0"/>
    <n v="0"/>
    <n v="0"/>
    <n v="93.29"/>
    <n v="93.29"/>
  </r>
  <r>
    <n v="25"/>
    <n v="104"/>
    <s v="Robertson Cr"/>
    <s v="OPS"/>
    <s v="124"/>
    <s v="Chinook"/>
    <s v="3"/>
    <x v="0"/>
    <x v="6"/>
    <n v="104"/>
    <x v="0"/>
    <s v="CK-31"/>
    <s v="WEST VANCOUVER ISLAND-SOUTH_FA_0.x"/>
    <s v="M"/>
    <s v="H"/>
    <n v="104"/>
    <s v="Robertson Creek H"/>
    <n v="104"/>
    <s v="Robertson Cr"/>
    <s v="SWVI"/>
    <s v="S"/>
    <x v="1"/>
    <s v="180393"/>
    <n v="0"/>
    <s v="180393"/>
    <n v="2009"/>
    <s v="20090528"/>
    <s v="20090528"/>
    <n v="72"/>
    <n v="4.7"/>
    <s v="ALSO SEE 180386-92,94, 180881-85, 185960-62 &amp; 180685."/>
    <s v="CWT"/>
    <s v="P"/>
    <s v="Y"/>
    <s v="Y"/>
    <s v="Y"/>
    <s v="Y"/>
    <n v="4.9849999999999998E-3"/>
    <x v="0"/>
    <n v="25148"/>
    <n v="307505"/>
    <x v="0"/>
    <n v="29047"/>
    <x v="12"/>
    <m/>
    <m/>
    <m/>
    <m/>
    <m/>
    <m/>
    <m/>
    <m/>
    <m/>
    <m/>
    <m/>
    <m/>
    <m/>
    <m/>
    <m/>
    <m/>
    <m/>
    <m/>
    <m/>
    <m/>
    <m/>
    <m/>
    <m/>
    <m/>
    <m/>
    <m/>
    <m/>
    <m/>
    <m/>
    <m/>
    <m/>
    <m/>
    <m/>
    <m/>
    <m/>
    <m/>
    <m/>
    <m/>
    <m/>
    <m/>
    <m/>
    <m/>
    <m/>
    <m/>
    <m/>
    <m/>
    <m/>
    <m/>
    <m/>
    <m/>
    <m/>
    <m/>
    <m/>
    <m/>
    <m/>
    <m/>
    <m/>
    <m/>
    <m/>
    <m/>
    <m/>
    <m/>
    <m/>
    <m/>
    <m/>
    <m/>
    <m/>
    <m/>
    <m/>
    <m/>
    <m/>
    <m/>
    <m/>
    <m/>
    <m/>
    <m/>
    <m/>
    <m/>
    <m/>
    <m/>
    <m/>
    <n v="89.87"/>
    <m/>
    <m/>
    <m/>
    <m/>
    <m/>
    <m/>
    <m/>
    <m/>
    <m/>
    <m/>
    <m/>
    <m/>
    <m/>
    <m/>
    <m/>
    <m/>
    <m/>
    <m/>
    <m/>
    <m/>
    <m/>
    <m/>
    <m/>
    <m/>
    <m/>
    <m/>
    <m/>
    <m/>
    <m/>
    <m/>
    <m/>
    <m/>
    <m/>
    <m/>
    <m/>
    <m/>
    <m/>
    <m/>
    <m/>
    <m/>
    <m/>
    <m/>
    <m/>
    <m/>
    <m/>
    <m/>
    <m/>
    <m/>
    <m/>
    <m/>
    <m/>
    <m/>
    <m/>
    <m/>
    <m/>
    <m/>
    <m/>
    <m/>
    <m/>
    <m/>
    <m/>
    <m/>
    <m/>
    <m/>
    <m/>
    <m/>
    <m/>
    <m/>
    <m/>
    <m/>
    <m/>
    <m/>
    <m/>
    <m/>
    <m/>
    <m/>
    <m/>
    <m/>
    <m/>
    <m/>
    <m/>
    <m/>
    <n v="43.7"/>
    <m/>
    <n v="74.819999999999993"/>
    <m/>
    <n v="89.87"/>
    <n v="0"/>
    <n v="89.87"/>
    <n v="118.52"/>
    <n v="208.39"/>
  </r>
  <r>
    <n v="25"/>
    <n v="104"/>
    <s v="Robertson Cr"/>
    <s v="OPS"/>
    <s v="124"/>
    <s v="Chinook"/>
    <s v="3"/>
    <x v="0"/>
    <x v="6"/>
    <n v="104"/>
    <x v="0"/>
    <s v="CK-31"/>
    <s v="WEST VANCOUVER ISLAND-SOUTH_FA_0.x"/>
    <s v="M"/>
    <s v="H"/>
    <n v="104"/>
    <s v="Robertson Creek H"/>
    <n v="104"/>
    <s v="Robertson Cr"/>
    <s v="SWVI"/>
    <s v="S"/>
    <x v="1"/>
    <s v="180393"/>
    <n v="0"/>
    <s v="180393"/>
    <n v="2009"/>
    <s v="20090528"/>
    <s v="20090528"/>
    <n v="72"/>
    <n v="4.7"/>
    <s v="ALSO SEE 180386-92,94, 180881-85, 185960-62 &amp; 180685."/>
    <s v="CWT"/>
    <s v="P"/>
    <s v="Y"/>
    <s v="Y"/>
    <s v="Y"/>
    <s v="Y"/>
    <n v="4.9849999999999998E-3"/>
    <x v="0"/>
    <n v="25148"/>
    <n v="307505"/>
    <x v="1"/>
    <n v="29047"/>
    <x v="11"/>
    <m/>
    <m/>
    <m/>
    <m/>
    <m/>
    <m/>
    <m/>
    <m/>
    <m/>
    <m/>
    <m/>
    <m/>
    <m/>
    <m/>
    <m/>
    <n v="30.45"/>
    <m/>
    <m/>
    <m/>
    <m/>
    <m/>
    <m/>
    <m/>
    <m/>
    <m/>
    <m/>
    <m/>
    <m/>
    <m/>
    <m/>
    <m/>
    <m/>
    <m/>
    <m/>
    <m/>
    <m/>
    <m/>
    <m/>
    <m/>
    <m/>
    <m/>
    <m/>
    <m/>
    <m/>
    <m/>
    <m/>
    <m/>
    <m/>
    <m/>
    <m/>
    <m/>
    <m/>
    <m/>
    <m/>
    <m/>
    <m/>
    <m/>
    <m/>
    <m/>
    <m/>
    <m/>
    <m/>
    <m/>
    <m/>
    <m/>
    <m/>
    <m/>
    <m/>
    <m/>
    <m/>
    <m/>
    <n v="30.45"/>
    <n v="32.159999999999997"/>
    <m/>
    <m/>
    <m/>
    <m/>
    <m/>
    <m/>
    <m/>
    <m/>
    <m/>
    <m/>
    <m/>
    <m/>
    <m/>
    <m/>
    <n v="144.16999999999999"/>
    <m/>
    <m/>
    <m/>
    <m/>
    <m/>
    <m/>
    <m/>
    <m/>
    <m/>
    <m/>
    <m/>
    <m/>
    <m/>
    <m/>
    <m/>
    <m/>
    <m/>
    <m/>
    <m/>
    <m/>
    <m/>
    <m/>
    <m/>
    <m/>
    <m/>
    <m/>
    <m/>
    <m/>
    <m/>
    <m/>
    <m/>
    <m/>
    <m/>
    <m/>
    <m/>
    <m/>
    <m/>
    <m/>
    <m/>
    <m/>
    <m/>
    <m/>
    <m/>
    <m/>
    <m/>
    <m/>
    <m/>
    <m/>
    <m/>
    <m/>
    <m/>
    <m/>
    <m/>
    <m/>
    <m/>
    <m/>
    <m/>
    <m/>
    <m/>
    <m/>
    <m/>
    <m/>
    <m/>
    <m/>
    <m/>
    <m/>
    <m/>
    <m/>
    <m/>
    <m/>
    <m/>
    <n v="70.930000000000007"/>
    <m/>
    <m/>
    <m/>
    <m/>
    <n v="61.88"/>
    <n v="75.5"/>
    <m/>
    <m/>
    <n v="237.23"/>
    <n v="70.930000000000007"/>
    <n v="308.16000000000003"/>
    <n v="137.38"/>
    <n v="445.53999999999996"/>
  </r>
  <r>
    <n v="25"/>
    <n v="104"/>
    <s v="Robertson Cr"/>
    <s v="OPS"/>
    <s v="124"/>
    <s v="Chinook"/>
    <s v="3"/>
    <x v="0"/>
    <x v="6"/>
    <n v="104"/>
    <x v="0"/>
    <s v="CK-31"/>
    <s v="WEST VANCOUVER ISLAND-SOUTH_FA_0.x"/>
    <s v="M"/>
    <s v="H"/>
    <n v="104"/>
    <s v="Robertson Creek H"/>
    <n v="104"/>
    <s v="Robertson Cr"/>
    <s v="SWVI"/>
    <s v="S"/>
    <x v="1"/>
    <s v="180393"/>
    <n v="0"/>
    <s v="180393"/>
    <n v="2009"/>
    <s v="20090528"/>
    <s v="20090528"/>
    <n v="72"/>
    <n v="4.7"/>
    <s v="ALSO SEE 180386-92,94, 180881-85, 185960-62 &amp; 180685."/>
    <s v="CWT"/>
    <s v="P"/>
    <s v="Y"/>
    <s v="Y"/>
    <s v="Y"/>
    <s v="Y"/>
    <n v="4.9849999999999998E-3"/>
    <x v="0"/>
    <n v="25148"/>
    <n v="307505"/>
    <x v="2"/>
    <n v="29047"/>
    <x v="13"/>
    <m/>
    <m/>
    <m/>
    <m/>
    <m/>
    <m/>
    <m/>
    <m/>
    <m/>
    <m/>
    <m/>
    <m/>
    <m/>
    <m/>
    <m/>
    <n v="62.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3"/>
    <n v="73.58"/>
    <n v="11.01"/>
    <m/>
    <n v="62.24"/>
    <n v="0"/>
    <n v="62.24"/>
    <n v="85.82"/>
    <n v="148.06"/>
  </r>
  <r>
    <n v="25"/>
    <n v="104"/>
    <s v="Robertson Cr"/>
    <s v="OPS"/>
    <s v="124"/>
    <s v="Chinook"/>
    <s v="3"/>
    <x v="0"/>
    <x v="6"/>
    <n v="104"/>
    <x v="0"/>
    <s v="CK-31"/>
    <s v="WEST VANCOUVER ISLAND-SOUTH_FA_0.x"/>
    <s v="M"/>
    <s v="H"/>
    <n v="104"/>
    <s v="Robertson Creek H"/>
    <n v="104"/>
    <s v="Robertson Cr"/>
    <s v="SWVI"/>
    <s v="S"/>
    <x v="1"/>
    <s v="180394"/>
    <n v="0"/>
    <s v="180394"/>
    <n v="2009"/>
    <s v="20090601"/>
    <s v="20090601"/>
    <n v="75"/>
    <n v="5"/>
    <s v="ALSO SEE 180386-93, 180881-85, 185960-62 &amp; 180685."/>
    <s v="CWT"/>
    <s v="P"/>
    <s v="Y"/>
    <s v="Y"/>
    <s v="Y"/>
    <s v="Y"/>
    <n v="1.714E-3"/>
    <x v="0"/>
    <n v="29703"/>
    <n v="303390"/>
    <x v="4"/>
    <n v="29048"/>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3"/>
    <n v="9.0399999999999991"/>
    <n v="9.1"/>
    <m/>
    <n v="0"/>
    <n v="0"/>
    <n v="0"/>
    <n v="19.47"/>
    <n v="19.47"/>
  </r>
  <r>
    <n v="25"/>
    <n v="104"/>
    <s v="Robertson Cr"/>
    <s v="OPS"/>
    <s v="124"/>
    <s v="Chinook"/>
    <s v="3"/>
    <x v="0"/>
    <x v="6"/>
    <n v="104"/>
    <x v="0"/>
    <s v="CK-31"/>
    <s v="WEST VANCOUVER ISLAND-SOUTH_FA_0.x"/>
    <s v="M"/>
    <s v="H"/>
    <n v="104"/>
    <s v="Robertson Creek H"/>
    <n v="104"/>
    <s v="Robertson Cr"/>
    <s v="SWVI"/>
    <s v="S"/>
    <x v="1"/>
    <s v="180394"/>
    <n v="0"/>
    <s v="180394"/>
    <n v="2009"/>
    <s v="20090601"/>
    <s v="20090601"/>
    <n v="75"/>
    <n v="5"/>
    <s v="ALSO SEE 180386-93, 180881-85, 185960-62 &amp; 180685."/>
    <s v="CWT"/>
    <s v="P"/>
    <s v="Y"/>
    <s v="Y"/>
    <s v="Y"/>
    <s v="Y"/>
    <n v="1.714E-3"/>
    <x v="0"/>
    <n v="29703"/>
    <n v="303390"/>
    <x v="0"/>
    <n v="29048"/>
    <x v="12"/>
    <m/>
    <m/>
    <m/>
    <m/>
    <m/>
    <m/>
    <m/>
    <m/>
    <m/>
    <m/>
    <m/>
    <m/>
    <m/>
    <m/>
    <m/>
    <m/>
    <m/>
    <m/>
    <m/>
    <m/>
    <m/>
    <m/>
    <m/>
    <m/>
    <m/>
    <m/>
    <m/>
    <m/>
    <m/>
    <m/>
    <m/>
    <m/>
    <m/>
    <m/>
    <m/>
    <m/>
    <m/>
    <m/>
    <m/>
    <m/>
    <m/>
    <m/>
    <m/>
    <m/>
    <m/>
    <m/>
    <m/>
    <m/>
    <m/>
    <m/>
    <m/>
    <m/>
    <m/>
    <m/>
    <m/>
    <m/>
    <m/>
    <m/>
    <m/>
    <m/>
    <m/>
    <m/>
    <m/>
    <m/>
    <m/>
    <m/>
    <m/>
    <m/>
    <m/>
    <m/>
    <m/>
    <m/>
    <m/>
    <m/>
    <m/>
    <m/>
    <m/>
    <m/>
    <m/>
    <m/>
    <m/>
    <m/>
    <m/>
    <m/>
    <m/>
    <m/>
    <m/>
    <n v="152.19"/>
    <m/>
    <m/>
    <m/>
    <m/>
    <m/>
    <m/>
    <m/>
    <m/>
    <m/>
    <m/>
    <m/>
    <m/>
    <m/>
    <m/>
    <m/>
    <m/>
    <m/>
    <m/>
    <m/>
    <m/>
    <m/>
    <m/>
    <m/>
    <m/>
    <m/>
    <m/>
    <m/>
    <m/>
    <m/>
    <m/>
    <m/>
    <m/>
    <m/>
    <m/>
    <m/>
    <m/>
    <m/>
    <m/>
    <m/>
    <m/>
    <m/>
    <m/>
    <m/>
    <m/>
    <m/>
    <m/>
    <m/>
    <m/>
    <m/>
    <m/>
    <n v="100.71"/>
    <m/>
    <m/>
    <m/>
    <m/>
    <m/>
    <m/>
    <m/>
    <m/>
    <m/>
    <m/>
    <m/>
    <m/>
    <m/>
    <m/>
    <m/>
    <m/>
    <m/>
    <m/>
    <m/>
    <m/>
    <m/>
    <m/>
    <m/>
    <m/>
    <m/>
    <n v="25.09"/>
    <n v="74.31"/>
    <n v="43.28"/>
    <m/>
    <n v="252.9"/>
    <n v="0"/>
    <n v="252.9"/>
    <n v="142.68"/>
    <n v="395.57999999999993"/>
  </r>
  <r>
    <n v="25"/>
    <n v="104"/>
    <s v="Robertson Cr"/>
    <s v="OPS"/>
    <s v="124"/>
    <s v="Chinook"/>
    <s v="3"/>
    <x v="0"/>
    <x v="6"/>
    <n v="104"/>
    <x v="0"/>
    <s v="CK-31"/>
    <s v="WEST VANCOUVER ISLAND-SOUTH_FA_0.x"/>
    <s v="M"/>
    <s v="H"/>
    <n v="104"/>
    <s v="Robertson Creek H"/>
    <n v="104"/>
    <s v="Robertson Cr"/>
    <s v="SWVI"/>
    <s v="S"/>
    <x v="1"/>
    <s v="180394"/>
    <n v="0"/>
    <s v="180394"/>
    <n v="2009"/>
    <s v="20090601"/>
    <s v="20090601"/>
    <n v="75"/>
    <n v="5"/>
    <s v="ALSO SEE 180386-93, 180881-85, 185960-62 &amp; 180685."/>
    <s v="CWT"/>
    <s v="P"/>
    <s v="Y"/>
    <s v="Y"/>
    <s v="Y"/>
    <s v="Y"/>
    <n v="1.714E-3"/>
    <x v="0"/>
    <n v="29703"/>
    <n v="303390"/>
    <x v="1"/>
    <n v="29048"/>
    <x v="11"/>
    <m/>
    <m/>
    <m/>
    <m/>
    <m/>
    <m/>
    <m/>
    <m/>
    <m/>
    <m/>
    <m/>
    <m/>
    <m/>
    <m/>
    <m/>
    <n v="50.86"/>
    <n v="26.86"/>
    <m/>
    <m/>
    <m/>
    <m/>
    <m/>
    <m/>
    <m/>
    <m/>
    <m/>
    <m/>
    <m/>
    <m/>
    <m/>
    <m/>
    <m/>
    <m/>
    <m/>
    <m/>
    <m/>
    <m/>
    <m/>
    <m/>
    <m/>
    <m/>
    <n v="89.16"/>
    <m/>
    <m/>
    <m/>
    <m/>
    <m/>
    <m/>
    <m/>
    <m/>
    <m/>
    <m/>
    <m/>
    <m/>
    <m/>
    <m/>
    <m/>
    <m/>
    <m/>
    <m/>
    <m/>
    <m/>
    <m/>
    <m/>
    <m/>
    <m/>
    <m/>
    <m/>
    <m/>
    <m/>
    <m/>
    <m/>
    <n v="0"/>
    <m/>
    <m/>
    <m/>
    <m/>
    <m/>
    <m/>
    <m/>
    <m/>
    <m/>
    <m/>
    <m/>
    <m/>
    <m/>
    <n v="165.88"/>
    <n v="240.84"/>
    <m/>
    <m/>
    <m/>
    <m/>
    <m/>
    <m/>
    <m/>
    <m/>
    <m/>
    <m/>
    <m/>
    <m/>
    <m/>
    <m/>
    <m/>
    <m/>
    <m/>
    <m/>
    <m/>
    <m/>
    <m/>
    <m/>
    <m/>
    <m/>
    <m/>
    <m/>
    <m/>
    <m/>
    <m/>
    <m/>
    <m/>
    <m/>
    <m/>
    <m/>
    <m/>
    <m/>
    <m/>
    <m/>
    <m/>
    <m/>
    <m/>
    <m/>
    <m/>
    <m/>
    <m/>
    <m/>
    <m/>
    <m/>
    <m/>
    <m/>
    <m/>
    <m/>
    <m/>
    <m/>
    <m/>
    <m/>
    <m/>
    <m/>
    <m/>
    <m/>
    <m/>
    <m/>
    <m/>
    <m/>
    <m/>
    <m/>
    <m/>
    <m/>
    <m/>
    <m/>
    <m/>
    <n v="102.96"/>
    <m/>
    <m/>
    <m/>
    <m/>
    <n v="72.73"/>
    <n v="293.83999999999997"/>
    <m/>
    <m/>
    <n v="573.6"/>
    <n v="102.96"/>
    <n v="676.56"/>
    <n v="366.57"/>
    <n v="1043.1300000000001"/>
  </r>
  <r>
    <n v="25"/>
    <n v="104"/>
    <s v="Robertson Cr"/>
    <s v="OPS"/>
    <s v="124"/>
    <s v="Chinook"/>
    <s v="3"/>
    <x v="0"/>
    <x v="6"/>
    <n v="104"/>
    <x v="0"/>
    <s v="CK-31"/>
    <s v="WEST VANCOUVER ISLAND-SOUTH_FA_0.x"/>
    <s v="M"/>
    <s v="H"/>
    <n v="104"/>
    <s v="Robertson Creek H"/>
    <n v="104"/>
    <s v="Robertson Cr"/>
    <s v="SWVI"/>
    <s v="S"/>
    <x v="1"/>
    <s v="180394"/>
    <n v="0"/>
    <s v="180394"/>
    <n v="2009"/>
    <s v="20090601"/>
    <s v="20090601"/>
    <n v="75"/>
    <n v="5"/>
    <s v="ALSO SEE 180386-93, 180881-85, 185960-62 &amp; 180685."/>
    <s v="CWT"/>
    <s v="P"/>
    <s v="Y"/>
    <s v="Y"/>
    <s v="Y"/>
    <s v="Y"/>
    <n v="1.714E-3"/>
    <x v="0"/>
    <n v="29703"/>
    <n v="303390"/>
    <x v="2"/>
    <n v="29048"/>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41"/>
    <m/>
    <n v="9.24"/>
    <m/>
    <n v="0"/>
    <n v="0"/>
    <n v="0"/>
    <n v="30.65"/>
    <n v="30.65"/>
  </r>
  <r>
    <n v="25"/>
    <n v="104"/>
    <s v="Robertson Cr"/>
    <s v="OPS"/>
    <s v="124"/>
    <s v="Chinook"/>
    <s v="3"/>
    <x v="0"/>
    <x v="6"/>
    <n v="104"/>
    <x v="0"/>
    <s v="CK-31"/>
    <s v="WEST VANCOUVER ISLAND-SOUTH_FA_0.x"/>
    <s v="M"/>
    <s v="H"/>
    <n v="104"/>
    <s v="Robertson Creek H"/>
    <n v="104"/>
    <s v="Robertson Cr"/>
    <s v="SWVI"/>
    <s v="S"/>
    <x v="1"/>
    <s v="180685"/>
    <n v="0"/>
    <s v="180685"/>
    <n v="2009"/>
    <s v="20090601"/>
    <s v="20090601"/>
    <n v="75"/>
    <n v="5"/>
    <s v="ALSO SEE 180386-94, 180881-85, 185960-62."/>
    <s v="CWT"/>
    <s v="P"/>
    <s v="Y"/>
    <s v="Y"/>
    <s v="Y"/>
    <s v="Y"/>
    <n v="1.712E-3"/>
    <x v="0"/>
    <n v="29723"/>
    <n v="303595"/>
    <x v="4"/>
    <n v="29049"/>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32"/>
    <n v="63.31"/>
    <n v="63.73"/>
    <m/>
    <n v="0"/>
    <n v="0"/>
    <n v="0"/>
    <n v="136.36000000000001"/>
    <n v="136.35999999999999"/>
  </r>
  <r>
    <n v="25"/>
    <n v="104"/>
    <s v="Robertson Cr"/>
    <s v="OPS"/>
    <s v="124"/>
    <s v="Chinook"/>
    <s v="3"/>
    <x v="0"/>
    <x v="6"/>
    <n v="104"/>
    <x v="0"/>
    <s v="CK-31"/>
    <s v="WEST VANCOUVER ISLAND-SOUTH_FA_0.x"/>
    <s v="M"/>
    <s v="H"/>
    <n v="104"/>
    <s v="Robertson Creek H"/>
    <n v="104"/>
    <s v="Robertson Cr"/>
    <s v="SWVI"/>
    <s v="S"/>
    <x v="1"/>
    <s v="180685"/>
    <n v="0"/>
    <s v="180685"/>
    <n v="2009"/>
    <s v="20090601"/>
    <s v="20090601"/>
    <n v="75"/>
    <n v="5"/>
    <s v="ALSO SEE 180386-94, 180881-85, 185960-62."/>
    <s v="CWT"/>
    <s v="P"/>
    <s v="Y"/>
    <s v="Y"/>
    <s v="Y"/>
    <s v="Y"/>
    <n v="1.712E-3"/>
    <x v="0"/>
    <n v="29723"/>
    <n v="303595"/>
    <x v="0"/>
    <n v="29049"/>
    <x v="12"/>
    <m/>
    <m/>
    <m/>
    <m/>
    <m/>
    <m/>
    <m/>
    <m/>
    <m/>
    <m/>
    <m/>
    <m/>
    <m/>
    <m/>
    <m/>
    <n v="21.14"/>
    <m/>
    <m/>
    <m/>
    <m/>
    <m/>
    <m/>
    <m/>
    <m/>
    <m/>
    <m/>
    <m/>
    <m/>
    <m/>
    <m/>
    <m/>
    <m/>
    <m/>
    <m/>
    <m/>
    <m/>
    <m/>
    <m/>
    <m/>
    <m/>
    <m/>
    <m/>
    <m/>
    <m/>
    <m/>
    <m/>
    <m/>
    <m/>
    <m/>
    <m/>
    <m/>
    <m/>
    <m/>
    <m/>
    <m/>
    <m/>
    <m/>
    <m/>
    <m/>
    <m/>
    <m/>
    <m/>
    <m/>
    <m/>
    <m/>
    <m/>
    <m/>
    <m/>
    <m/>
    <m/>
    <m/>
    <m/>
    <m/>
    <m/>
    <m/>
    <m/>
    <m/>
    <m/>
    <m/>
    <m/>
    <m/>
    <n v="75.069999999999993"/>
    <m/>
    <m/>
    <m/>
    <m/>
    <m/>
    <m/>
    <m/>
    <m/>
    <m/>
    <m/>
    <m/>
    <m/>
    <m/>
    <m/>
    <m/>
    <m/>
    <m/>
    <m/>
    <m/>
    <m/>
    <m/>
    <m/>
    <m/>
    <m/>
    <m/>
    <m/>
    <m/>
    <m/>
    <m/>
    <m/>
    <m/>
    <m/>
    <m/>
    <m/>
    <m/>
    <m/>
    <m/>
    <m/>
    <m/>
    <m/>
    <m/>
    <m/>
    <m/>
    <m/>
    <m/>
    <m/>
    <m/>
    <m/>
    <m/>
    <m/>
    <m/>
    <m/>
    <m/>
    <m/>
    <m/>
    <m/>
    <m/>
    <m/>
    <m/>
    <m/>
    <m/>
    <m/>
    <m/>
    <m/>
    <m/>
    <m/>
    <m/>
    <m/>
    <m/>
    <m/>
    <m/>
    <m/>
    <m/>
    <m/>
    <m/>
    <m/>
    <m/>
    <m/>
    <m/>
    <m/>
    <m/>
    <m/>
    <n v="11.41"/>
    <n v="371.58"/>
    <n v="19.21"/>
    <m/>
    <n v="96.21"/>
    <n v="0"/>
    <n v="96.21"/>
    <n v="402.2"/>
    <n v="498.40999999999997"/>
  </r>
  <r>
    <n v="25"/>
    <n v="104"/>
    <s v="Robertson Cr"/>
    <s v="OPS"/>
    <s v="124"/>
    <s v="Chinook"/>
    <s v="3"/>
    <x v="0"/>
    <x v="6"/>
    <n v="104"/>
    <x v="0"/>
    <s v="CK-31"/>
    <s v="WEST VANCOUVER ISLAND-SOUTH_FA_0.x"/>
    <s v="M"/>
    <s v="H"/>
    <n v="104"/>
    <s v="Robertson Creek H"/>
    <n v="104"/>
    <s v="Robertson Cr"/>
    <s v="SWVI"/>
    <s v="S"/>
    <x v="1"/>
    <s v="180685"/>
    <n v="0"/>
    <s v="180685"/>
    <n v="2009"/>
    <s v="20090601"/>
    <s v="20090601"/>
    <n v="75"/>
    <n v="5"/>
    <s v="ALSO SEE 180386-94, 180881-85, 185960-62."/>
    <s v="CWT"/>
    <s v="P"/>
    <s v="Y"/>
    <s v="Y"/>
    <s v="Y"/>
    <s v="Y"/>
    <n v="1.712E-3"/>
    <x v="0"/>
    <n v="29723"/>
    <n v="303595"/>
    <x v="1"/>
    <n v="29049"/>
    <x v="11"/>
    <m/>
    <m/>
    <m/>
    <m/>
    <m/>
    <m/>
    <m/>
    <m/>
    <m/>
    <m/>
    <m/>
    <m/>
    <m/>
    <m/>
    <m/>
    <m/>
    <m/>
    <n v="0"/>
    <m/>
    <m/>
    <m/>
    <m/>
    <m/>
    <m/>
    <m/>
    <m/>
    <m/>
    <m/>
    <m/>
    <m/>
    <m/>
    <m/>
    <m/>
    <m/>
    <m/>
    <m/>
    <m/>
    <m/>
    <m/>
    <m/>
    <m/>
    <m/>
    <m/>
    <m/>
    <m/>
    <m/>
    <m/>
    <m/>
    <m/>
    <m/>
    <m/>
    <m/>
    <m/>
    <m/>
    <m/>
    <m/>
    <m/>
    <m/>
    <m/>
    <m/>
    <m/>
    <m/>
    <m/>
    <m/>
    <m/>
    <m/>
    <m/>
    <m/>
    <m/>
    <m/>
    <m/>
    <m/>
    <m/>
    <m/>
    <m/>
    <m/>
    <m/>
    <m/>
    <m/>
    <m/>
    <m/>
    <m/>
    <m/>
    <m/>
    <m/>
    <m/>
    <m/>
    <n v="120.42"/>
    <m/>
    <m/>
    <m/>
    <m/>
    <m/>
    <m/>
    <m/>
    <m/>
    <m/>
    <m/>
    <m/>
    <m/>
    <m/>
    <m/>
    <m/>
    <m/>
    <m/>
    <m/>
    <m/>
    <m/>
    <m/>
    <m/>
    <m/>
    <m/>
    <m/>
    <m/>
    <m/>
    <m/>
    <m/>
    <m/>
    <m/>
    <m/>
    <m/>
    <m/>
    <m/>
    <m/>
    <m/>
    <m/>
    <m/>
    <m/>
    <m/>
    <m/>
    <m/>
    <m/>
    <m/>
    <m/>
    <m/>
    <m/>
    <m/>
    <m/>
    <m/>
    <m/>
    <m/>
    <m/>
    <m/>
    <m/>
    <m/>
    <m/>
    <m/>
    <m/>
    <m/>
    <m/>
    <m/>
    <m/>
    <m/>
    <m/>
    <m/>
    <m/>
    <m/>
    <m/>
    <m/>
    <n v="258.62"/>
    <m/>
    <m/>
    <m/>
    <m/>
    <n v="82.74"/>
    <n v="356.92"/>
    <m/>
    <m/>
    <n v="120.42"/>
    <n v="258.62"/>
    <n v="379.04"/>
    <n v="439.66"/>
    <n v="818.7"/>
  </r>
  <r>
    <n v="25"/>
    <n v="104"/>
    <s v="Robertson Cr"/>
    <s v="OPS"/>
    <s v="124"/>
    <s v="Chinook"/>
    <s v="3"/>
    <x v="0"/>
    <x v="6"/>
    <n v="104"/>
    <x v="0"/>
    <s v="CK-31"/>
    <s v="WEST VANCOUVER ISLAND-SOUTH_FA_0.x"/>
    <s v="M"/>
    <s v="H"/>
    <n v="104"/>
    <s v="Robertson Creek H"/>
    <n v="104"/>
    <s v="Robertson Cr"/>
    <s v="SWVI"/>
    <s v="S"/>
    <x v="1"/>
    <s v="180685"/>
    <n v="0"/>
    <s v="180685"/>
    <n v="2009"/>
    <s v="20090601"/>
    <s v="20090601"/>
    <n v="75"/>
    <n v="5"/>
    <s v="ALSO SEE 180386-94, 180881-85, 185960-62."/>
    <s v="CWT"/>
    <s v="P"/>
    <s v="Y"/>
    <s v="Y"/>
    <s v="Y"/>
    <s v="Y"/>
    <n v="1.712E-3"/>
    <x v="0"/>
    <n v="29723"/>
    <n v="303595"/>
    <x v="2"/>
    <n v="29049"/>
    <x v="13"/>
    <m/>
    <m/>
    <m/>
    <m/>
    <m/>
    <m/>
    <m/>
    <m/>
    <m/>
    <m/>
    <m/>
    <m/>
    <m/>
    <m/>
    <m/>
    <n v="25.9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630000000000003"/>
    <n v="61.46"/>
    <n v="18.47"/>
    <m/>
    <n v="25.94"/>
    <n v="0"/>
    <n v="25.94"/>
    <n v="112.56"/>
    <n v="138.5"/>
  </r>
  <r>
    <n v="25"/>
    <n v="104"/>
    <s v="Robertson Cr"/>
    <s v="OPS"/>
    <s v="124"/>
    <s v="Chinook"/>
    <s v="3"/>
    <x v="0"/>
    <x v="6"/>
    <n v="104"/>
    <x v="0"/>
    <s v="CK-31"/>
    <s v="WEST VANCOUVER ISLAND-SOUTH_FA_0.x"/>
    <s v="M"/>
    <s v="H"/>
    <n v="104"/>
    <s v="Robertson Creek H"/>
    <n v="104"/>
    <s v="Robertson Cr"/>
    <s v="SWVI"/>
    <s v="S"/>
    <x v="1"/>
    <s v="180881"/>
    <n v="0"/>
    <s v="180881"/>
    <n v="2009"/>
    <s v="20090601"/>
    <s v="20090601"/>
    <n v="75"/>
    <n v="5"/>
    <s v="ALSO SEE 180386-94, 180882-85, 185960-62 &amp; 180685."/>
    <s v="CWT"/>
    <s v="P"/>
    <s v="Y"/>
    <s v="Y"/>
    <s v="Y"/>
    <s v="Y"/>
    <n v="1.7340000000000001E-3"/>
    <x v="0"/>
    <n v="29929"/>
    <n v="305700"/>
    <x v="4"/>
    <n v="29050"/>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66"/>
    <n v="45.22"/>
    <n v="45.52"/>
    <m/>
    <n v="0"/>
    <n v="0"/>
    <n v="0"/>
    <n v="97.4"/>
    <n v="97.4"/>
  </r>
  <r>
    <n v="25"/>
    <n v="104"/>
    <s v="Robertson Cr"/>
    <s v="OPS"/>
    <s v="124"/>
    <s v="Chinook"/>
    <s v="3"/>
    <x v="0"/>
    <x v="6"/>
    <n v="104"/>
    <x v="0"/>
    <s v="CK-31"/>
    <s v="WEST VANCOUVER ISLAND-SOUTH_FA_0.x"/>
    <s v="M"/>
    <s v="H"/>
    <n v="104"/>
    <s v="Robertson Creek H"/>
    <n v="104"/>
    <s v="Robertson Cr"/>
    <s v="SWVI"/>
    <s v="S"/>
    <x v="1"/>
    <s v="180881"/>
    <n v="0"/>
    <s v="180881"/>
    <n v="2009"/>
    <s v="20090601"/>
    <s v="20090601"/>
    <n v="75"/>
    <n v="5"/>
    <s v="ALSO SEE 180386-94, 180882-85, 185960-62 &amp; 180685."/>
    <s v="CWT"/>
    <s v="P"/>
    <s v="Y"/>
    <s v="Y"/>
    <s v="Y"/>
    <s v="Y"/>
    <n v="1.7340000000000001E-3"/>
    <x v="0"/>
    <n v="29929"/>
    <n v="305700"/>
    <x v="0"/>
    <n v="29050"/>
    <x v="12"/>
    <m/>
    <m/>
    <m/>
    <m/>
    <m/>
    <m/>
    <m/>
    <m/>
    <m/>
    <m/>
    <m/>
    <m/>
    <m/>
    <m/>
    <m/>
    <m/>
    <m/>
    <m/>
    <m/>
    <m/>
    <m/>
    <m/>
    <m/>
    <m/>
    <m/>
    <m/>
    <m/>
    <m/>
    <m/>
    <m/>
    <m/>
    <m/>
    <m/>
    <m/>
    <m/>
    <m/>
    <m/>
    <n v="75.180000000000007"/>
    <m/>
    <m/>
    <m/>
    <m/>
    <m/>
    <m/>
    <m/>
    <m/>
    <m/>
    <m/>
    <m/>
    <m/>
    <m/>
    <m/>
    <m/>
    <m/>
    <m/>
    <m/>
    <m/>
    <m/>
    <m/>
    <m/>
    <m/>
    <m/>
    <m/>
    <m/>
    <m/>
    <m/>
    <m/>
    <m/>
    <m/>
    <m/>
    <m/>
    <m/>
    <m/>
    <m/>
    <m/>
    <m/>
    <m/>
    <m/>
    <m/>
    <m/>
    <m/>
    <n v="77.12"/>
    <m/>
    <m/>
    <m/>
    <m/>
    <m/>
    <m/>
    <m/>
    <m/>
    <m/>
    <m/>
    <m/>
    <m/>
    <m/>
    <m/>
    <m/>
    <m/>
    <m/>
    <m/>
    <m/>
    <m/>
    <m/>
    <m/>
    <m/>
    <m/>
    <m/>
    <m/>
    <m/>
    <m/>
    <m/>
    <m/>
    <m/>
    <m/>
    <m/>
    <m/>
    <m/>
    <m/>
    <m/>
    <m/>
    <m/>
    <m/>
    <m/>
    <m/>
    <m/>
    <m/>
    <m/>
    <m/>
    <m/>
    <m/>
    <m/>
    <m/>
    <m/>
    <m/>
    <m/>
    <m/>
    <m/>
    <m/>
    <m/>
    <m/>
    <m/>
    <m/>
    <m/>
    <m/>
    <m/>
    <m/>
    <m/>
    <m/>
    <m/>
    <m/>
    <m/>
    <m/>
    <m/>
    <m/>
    <m/>
    <m/>
    <m/>
    <m/>
    <m/>
    <m/>
    <m/>
    <m/>
    <m/>
    <m/>
    <n v="22.83"/>
    <n v="148.63"/>
    <n v="38.43"/>
    <m/>
    <n v="152.30000000000001"/>
    <n v="0"/>
    <n v="152.30000000000001"/>
    <n v="209.89"/>
    <n v="362.19"/>
  </r>
  <r>
    <n v="25"/>
    <n v="104"/>
    <s v="Robertson Cr"/>
    <s v="OPS"/>
    <s v="124"/>
    <s v="Chinook"/>
    <s v="3"/>
    <x v="0"/>
    <x v="6"/>
    <n v="104"/>
    <x v="0"/>
    <s v="CK-31"/>
    <s v="WEST VANCOUVER ISLAND-SOUTH_FA_0.x"/>
    <s v="M"/>
    <s v="H"/>
    <n v="104"/>
    <s v="Robertson Creek H"/>
    <n v="104"/>
    <s v="Robertson Cr"/>
    <s v="SWVI"/>
    <s v="S"/>
    <x v="1"/>
    <s v="180881"/>
    <n v="0"/>
    <s v="180881"/>
    <n v="2009"/>
    <s v="20090601"/>
    <s v="20090601"/>
    <n v="75"/>
    <n v="5"/>
    <s v="ALSO SEE 180386-94, 180882-85, 185960-62 &amp; 180685."/>
    <s v="CWT"/>
    <s v="P"/>
    <s v="Y"/>
    <s v="Y"/>
    <s v="Y"/>
    <s v="Y"/>
    <n v="1.7340000000000001E-3"/>
    <x v="0"/>
    <n v="29929"/>
    <n v="305700"/>
    <x v="1"/>
    <n v="29050"/>
    <x v="11"/>
    <m/>
    <m/>
    <m/>
    <m/>
    <m/>
    <m/>
    <m/>
    <m/>
    <m/>
    <m/>
    <m/>
    <m/>
    <m/>
    <m/>
    <m/>
    <n v="25.33"/>
    <m/>
    <m/>
    <m/>
    <m/>
    <m/>
    <m/>
    <m/>
    <m/>
    <m/>
    <m/>
    <m/>
    <m/>
    <m/>
    <m/>
    <m/>
    <m/>
    <m/>
    <m/>
    <m/>
    <m/>
    <m/>
    <m/>
    <m/>
    <m/>
    <m/>
    <m/>
    <m/>
    <m/>
    <m/>
    <m/>
    <m/>
    <m/>
    <m/>
    <m/>
    <m/>
    <m/>
    <m/>
    <m/>
    <m/>
    <m/>
    <m/>
    <m/>
    <m/>
    <m/>
    <m/>
    <m/>
    <m/>
    <m/>
    <m/>
    <m/>
    <m/>
    <m/>
    <m/>
    <m/>
    <m/>
    <m/>
    <m/>
    <m/>
    <m/>
    <m/>
    <m/>
    <m/>
    <m/>
    <m/>
    <m/>
    <m/>
    <m/>
    <m/>
    <m/>
    <m/>
    <m/>
    <n v="120.43"/>
    <m/>
    <m/>
    <m/>
    <m/>
    <m/>
    <m/>
    <m/>
    <m/>
    <m/>
    <m/>
    <m/>
    <m/>
    <m/>
    <n v="29.72"/>
    <m/>
    <m/>
    <m/>
    <m/>
    <m/>
    <m/>
    <m/>
    <m/>
    <m/>
    <m/>
    <m/>
    <m/>
    <m/>
    <m/>
    <m/>
    <m/>
    <m/>
    <m/>
    <m/>
    <m/>
    <m/>
    <m/>
    <m/>
    <m/>
    <m/>
    <m/>
    <m/>
    <m/>
    <m/>
    <m/>
    <m/>
    <m/>
    <n v="0"/>
    <m/>
    <m/>
    <m/>
    <m/>
    <m/>
    <m/>
    <n v="79.87"/>
    <m/>
    <m/>
    <m/>
    <m/>
    <m/>
    <m/>
    <m/>
    <m/>
    <m/>
    <m/>
    <m/>
    <m/>
    <m/>
    <m/>
    <m/>
    <m/>
    <m/>
    <n v="119.4"/>
    <m/>
    <m/>
    <m/>
    <m/>
    <n v="10.210000000000001"/>
    <n v="63.07"/>
    <m/>
    <m/>
    <n v="255.35"/>
    <n v="119.4"/>
    <n v="374.75"/>
    <n v="73.28"/>
    <n v="448.03"/>
  </r>
  <r>
    <n v="25"/>
    <n v="104"/>
    <s v="Robertson Cr"/>
    <s v="OPS"/>
    <s v="124"/>
    <s v="Chinook"/>
    <s v="3"/>
    <x v="0"/>
    <x v="6"/>
    <n v="104"/>
    <x v="0"/>
    <s v="CK-31"/>
    <s v="WEST VANCOUVER ISLAND-SOUTH_FA_0.x"/>
    <s v="M"/>
    <s v="H"/>
    <n v="104"/>
    <s v="Robertson Creek H"/>
    <n v="104"/>
    <s v="Robertson Cr"/>
    <s v="SWVI"/>
    <s v="S"/>
    <x v="1"/>
    <s v="180881"/>
    <n v="0"/>
    <s v="180881"/>
    <n v="2009"/>
    <s v="20090601"/>
    <s v="20090601"/>
    <n v="75"/>
    <n v="5"/>
    <s v="ALSO SEE 180386-94, 180882-85, 185960-62 &amp; 180685."/>
    <s v="CWT"/>
    <s v="P"/>
    <s v="Y"/>
    <s v="Y"/>
    <s v="Y"/>
    <s v="Y"/>
    <n v="1.7340000000000001E-3"/>
    <x v="0"/>
    <n v="29929"/>
    <n v="305700"/>
    <x v="2"/>
    <n v="29050"/>
    <x v="13"/>
    <m/>
    <m/>
    <m/>
    <m/>
    <m/>
    <m/>
    <m/>
    <m/>
    <m/>
    <m/>
    <m/>
    <m/>
    <m/>
    <m/>
    <m/>
    <m/>
    <m/>
    <m/>
    <m/>
    <m/>
    <m/>
    <m/>
    <m/>
    <m/>
    <m/>
    <m/>
    <m/>
    <m/>
    <m/>
    <m/>
    <m/>
    <m/>
    <m/>
    <m/>
    <m/>
    <m/>
    <m/>
    <m/>
    <m/>
    <m/>
    <m/>
    <m/>
    <m/>
    <m/>
    <m/>
    <m/>
    <m/>
    <m/>
    <m/>
    <m/>
    <m/>
    <m/>
    <m/>
    <m/>
    <m/>
    <m/>
    <m/>
    <m/>
    <m/>
    <m/>
    <m/>
    <m/>
    <m/>
    <m/>
    <m/>
    <m/>
    <m/>
    <m/>
    <m/>
    <m/>
    <m/>
    <m/>
    <m/>
    <m/>
    <m/>
    <m/>
    <m/>
    <m/>
    <m/>
    <m/>
    <m/>
    <m/>
    <m/>
    <m/>
    <m/>
    <m/>
    <m/>
    <m/>
    <m/>
    <m/>
    <m/>
    <m/>
    <m/>
    <m/>
    <m/>
    <m/>
    <m/>
    <m/>
    <m/>
    <m/>
    <m/>
    <m/>
    <m/>
    <m/>
    <m/>
    <m/>
    <m/>
    <m/>
    <m/>
    <m/>
    <m/>
    <m/>
    <m/>
    <m/>
    <m/>
    <m/>
    <m/>
    <m/>
    <m/>
    <m/>
    <m/>
    <m/>
    <m/>
    <m/>
    <m/>
    <m/>
    <m/>
    <m/>
    <m/>
    <m/>
    <m/>
    <n v="28.19"/>
    <m/>
    <m/>
    <m/>
    <m/>
    <m/>
    <m/>
    <m/>
    <m/>
    <m/>
    <m/>
    <m/>
    <m/>
    <m/>
    <m/>
    <m/>
    <m/>
    <m/>
    <m/>
    <m/>
    <m/>
    <m/>
    <m/>
    <m/>
    <m/>
    <m/>
    <m/>
    <m/>
    <n v="137.69"/>
    <m/>
    <m/>
    <m/>
    <m/>
    <n v="53.01"/>
    <m/>
    <n v="18.510000000000002"/>
    <m/>
    <n v="28.19"/>
    <n v="137.69"/>
    <n v="165.88"/>
    <n v="71.52"/>
    <n v="237.39999999999998"/>
  </r>
  <r>
    <n v="25"/>
    <n v="104"/>
    <s v="Robertson Cr"/>
    <s v="OPS"/>
    <s v="124"/>
    <s v="Chinook"/>
    <s v="3"/>
    <x v="0"/>
    <x v="6"/>
    <n v="104"/>
    <x v="0"/>
    <s v="CK-31"/>
    <s v="WEST VANCOUVER ISLAND-SOUTH_FA_0.x"/>
    <s v="M"/>
    <s v="H"/>
    <n v="104"/>
    <s v="Robertson Creek H"/>
    <n v="104"/>
    <s v="Robertson Cr"/>
    <s v="SWVI"/>
    <s v="S"/>
    <x v="1"/>
    <s v="180882"/>
    <n v="0"/>
    <s v="180882"/>
    <n v="2009"/>
    <s v="20090601"/>
    <s v="20090601"/>
    <n v="75"/>
    <n v="4.8"/>
    <s v="ALSO SEE 180386-94, 180881,83-85, 185960-62 &amp; 180685."/>
    <s v="CWT"/>
    <s v="P"/>
    <s v="Y"/>
    <s v="Y"/>
    <s v="Y"/>
    <s v="Y"/>
    <n v="2E-3"/>
    <x v="0"/>
    <n v="29937"/>
    <n v="375336"/>
    <x v="4"/>
    <n v="29051"/>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9000000000000004"/>
    <n v="33.31"/>
    <n v="33.53"/>
    <m/>
    <n v="0"/>
    <n v="0"/>
    <n v="0"/>
    <n v="71.739999999999995"/>
    <n v="71.740000000000009"/>
  </r>
  <r>
    <n v="25"/>
    <n v="104"/>
    <s v="Robertson Cr"/>
    <s v="OPS"/>
    <s v="124"/>
    <s v="Chinook"/>
    <s v="3"/>
    <x v="0"/>
    <x v="6"/>
    <n v="104"/>
    <x v="0"/>
    <s v="CK-31"/>
    <s v="WEST VANCOUVER ISLAND-SOUTH_FA_0.x"/>
    <s v="M"/>
    <s v="H"/>
    <n v="104"/>
    <s v="Robertson Creek H"/>
    <n v="104"/>
    <s v="Robertson Cr"/>
    <s v="SWVI"/>
    <s v="S"/>
    <x v="1"/>
    <s v="180882"/>
    <n v="0"/>
    <s v="180882"/>
    <n v="2009"/>
    <s v="20090601"/>
    <s v="20090601"/>
    <n v="75"/>
    <n v="4.8"/>
    <s v="ALSO SEE 180386-94, 180881,83-85, 185960-62 &amp; 180685."/>
    <s v="CWT"/>
    <s v="P"/>
    <s v="Y"/>
    <s v="Y"/>
    <s v="Y"/>
    <s v="Y"/>
    <n v="2E-3"/>
    <x v="0"/>
    <n v="29937"/>
    <n v="375336"/>
    <x v="0"/>
    <n v="29051"/>
    <x v="12"/>
    <m/>
    <m/>
    <m/>
    <m/>
    <m/>
    <m/>
    <m/>
    <m/>
    <m/>
    <m/>
    <m/>
    <m/>
    <m/>
    <m/>
    <m/>
    <m/>
    <m/>
    <m/>
    <m/>
    <m/>
    <m/>
    <m/>
    <m/>
    <m/>
    <m/>
    <m/>
    <m/>
    <m/>
    <m/>
    <m/>
    <m/>
    <m/>
    <m/>
    <m/>
    <m/>
    <m/>
    <m/>
    <m/>
    <m/>
    <m/>
    <m/>
    <m/>
    <m/>
    <m/>
    <m/>
    <m/>
    <m/>
    <m/>
    <m/>
    <m/>
    <m/>
    <m/>
    <m/>
    <m/>
    <m/>
    <m/>
    <m/>
    <m/>
    <m/>
    <m/>
    <m/>
    <m/>
    <m/>
    <m/>
    <m/>
    <m/>
    <m/>
    <m/>
    <m/>
    <m/>
    <m/>
    <m/>
    <m/>
    <m/>
    <m/>
    <m/>
    <m/>
    <m/>
    <m/>
    <m/>
    <m/>
    <m/>
    <m/>
    <m/>
    <m/>
    <m/>
    <m/>
    <n v="92.15"/>
    <m/>
    <m/>
    <m/>
    <m/>
    <m/>
    <m/>
    <m/>
    <m/>
    <m/>
    <m/>
    <m/>
    <m/>
    <m/>
    <m/>
    <m/>
    <m/>
    <m/>
    <m/>
    <m/>
    <m/>
    <m/>
    <m/>
    <m/>
    <m/>
    <m/>
    <m/>
    <m/>
    <m/>
    <m/>
    <m/>
    <m/>
    <m/>
    <m/>
    <m/>
    <m/>
    <m/>
    <m/>
    <m/>
    <m/>
    <m/>
    <m/>
    <m/>
    <m/>
    <m/>
    <m/>
    <m/>
    <m/>
    <m/>
    <m/>
    <m/>
    <m/>
    <m/>
    <m/>
    <m/>
    <m/>
    <m/>
    <m/>
    <m/>
    <m/>
    <m/>
    <m/>
    <m/>
    <m/>
    <m/>
    <m/>
    <m/>
    <m/>
    <m/>
    <m/>
    <m/>
    <m/>
    <m/>
    <m/>
    <m/>
    <m/>
    <m/>
    <n v="14.01"/>
    <m/>
    <n v="23.59"/>
    <m/>
    <n v="92.15"/>
    <n v="0"/>
    <n v="92.15"/>
    <n v="37.6"/>
    <n v="129.75"/>
  </r>
  <r>
    <n v="25"/>
    <n v="104"/>
    <s v="Robertson Cr"/>
    <s v="OPS"/>
    <s v="124"/>
    <s v="Chinook"/>
    <s v="3"/>
    <x v="0"/>
    <x v="6"/>
    <n v="104"/>
    <x v="0"/>
    <s v="CK-31"/>
    <s v="WEST VANCOUVER ISLAND-SOUTH_FA_0.x"/>
    <s v="M"/>
    <s v="H"/>
    <n v="104"/>
    <s v="Robertson Creek H"/>
    <n v="104"/>
    <s v="Robertson Cr"/>
    <s v="SWVI"/>
    <s v="S"/>
    <x v="1"/>
    <s v="180882"/>
    <n v="0"/>
    <s v="180882"/>
    <n v="2009"/>
    <s v="20090601"/>
    <s v="20090601"/>
    <n v="75"/>
    <n v="4.8"/>
    <s v="ALSO SEE 180386-94, 180881,83-85, 185960-62 &amp; 180685."/>
    <s v="CWT"/>
    <s v="P"/>
    <s v="Y"/>
    <s v="Y"/>
    <s v="Y"/>
    <s v="Y"/>
    <n v="2E-3"/>
    <x v="0"/>
    <n v="29937"/>
    <n v="375336"/>
    <x v="1"/>
    <n v="29051"/>
    <x v="11"/>
    <m/>
    <m/>
    <m/>
    <m/>
    <m/>
    <m/>
    <m/>
    <m/>
    <m/>
    <m/>
    <m/>
    <m/>
    <m/>
    <m/>
    <m/>
    <m/>
    <n v="0"/>
    <m/>
    <m/>
    <m/>
    <m/>
    <m/>
    <m/>
    <m/>
    <m/>
    <m/>
    <m/>
    <m/>
    <m/>
    <m/>
    <m/>
    <m/>
    <m/>
    <m/>
    <m/>
    <m/>
    <m/>
    <m/>
    <m/>
    <m/>
    <m/>
    <m/>
    <m/>
    <m/>
    <m/>
    <m/>
    <m/>
    <m/>
    <m/>
    <m/>
    <m/>
    <m/>
    <m/>
    <m/>
    <m/>
    <m/>
    <m/>
    <m/>
    <m/>
    <m/>
    <m/>
    <m/>
    <m/>
    <m/>
    <m/>
    <m/>
    <m/>
    <m/>
    <m/>
    <m/>
    <m/>
    <m/>
    <m/>
    <m/>
    <m/>
    <n v="59.8"/>
    <m/>
    <m/>
    <m/>
    <m/>
    <m/>
    <m/>
    <m/>
    <m/>
    <m/>
    <m/>
    <n v="203.61"/>
    <n v="443.46"/>
    <m/>
    <m/>
    <m/>
    <m/>
    <m/>
    <m/>
    <m/>
    <m/>
    <m/>
    <m/>
    <m/>
    <m/>
    <m/>
    <m/>
    <m/>
    <m/>
    <m/>
    <m/>
    <m/>
    <m/>
    <m/>
    <m/>
    <m/>
    <m/>
    <m/>
    <m/>
    <m/>
    <m/>
    <m/>
    <m/>
    <m/>
    <m/>
    <m/>
    <m/>
    <m/>
    <m/>
    <m/>
    <m/>
    <m/>
    <m/>
    <m/>
    <m/>
    <m/>
    <m/>
    <m/>
    <m/>
    <m/>
    <m/>
    <m/>
    <m/>
    <m/>
    <m/>
    <m/>
    <m/>
    <m/>
    <m/>
    <m/>
    <m/>
    <m/>
    <m/>
    <m/>
    <m/>
    <m/>
    <m/>
    <m/>
    <m/>
    <m/>
    <m/>
    <m/>
    <m/>
    <m/>
    <n v="83.5"/>
    <m/>
    <m/>
    <m/>
    <m/>
    <n v="101.06"/>
    <m/>
    <m/>
    <m/>
    <n v="706.87"/>
    <n v="83.5"/>
    <n v="790.37"/>
    <n v="101.06"/>
    <n v="891.43000000000006"/>
  </r>
  <r>
    <n v="25"/>
    <n v="104"/>
    <s v="Robertson Cr"/>
    <s v="OPS"/>
    <s v="124"/>
    <s v="Chinook"/>
    <s v="3"/>
    <x v="0"/>
    <x v="6"/>
    <n v="104"/>
    <x v="0"/>
    <s v="CK-31"/>
    <s v="WEST VANCOUVER ISLAND-SOUTH_FA_0.x"/>
    <s v="M"/>
    <s v="H"/>
    <n v="104"/>
    <s v="Robertson Creek H"/>
    <n v="104"/>
    <s v="Robertson Cr"/>
    <s v="SWVI"/>
    <s v="S"/>
    <x v="1"/>
    <s v="180882"/>
    <n v="0"/>
    <s v="180882"/>
    <n v="2009"/>
    <s v="20090601"/>
    <s v="20090601"/>
    <n v="75"/>
    <n v="4.8"/>
    <s v="ALSO SEE 180386-94, 180881,83-85, 185960-62 &amp; 180685."/>
    <s v="CWT"/>
    <s v="P"/>
    <s v="Y"/>
    <s v="Y"/>
    <s v="Y"/>
    <s v="Y"/>
    <n v="2E-3"/>
    <x v="0"/>
    <n v="29937"/>
    <n v="375336"/>
    <x v="2"/>
    <n v="29051"/>
    <x v="13"/>
    <m/>
    <m/>
    <m/>
    <m/>
    <m/>
    <m/>
    <m/>
    <m/>
    <m/>
    <m/>
    <m/>
    <m/>
    <m/>
    <m/>
    <m/>
    <n v="31.97"/>
    <m/>
    <m/>
    <m/>
    <m/>
    <m/>
    <m/>
    <m/>
    <m/>
    <m/>
    <m/>
    <m/>
    <m/>
    <m/>
    <m/>
    <m/>
    <n v="43.25"/>
    <m/>
    <m/>
    <m/>
    <m/>
    <m/>
    <m/>
    <m/>
    <m/>
    <m/>
    <m/>
    <m/>
    <m/>
    <m/>
    <m/>
    <m/>
    <m/>
    <m/>
    <m/>
    <m/>
    <m/>
    <m/>
    <m/>
    <m/>
    <m/>
    <m/>
    <m/>
    <m/>
    <m/>
    <m/>
    <m/>
    <m/>
    <m/>
    <m/>
    <m/>
    <m/>
    <m/>
    <m/>
    <m/>
    <m/>
    <m/>
    <m/>
    <m/>
    <m/>
    <m/>
    <m/>
    <m/>
    <m/>
    <m/>
    <m/>
    <m/>
    <m/>
    <m/>
    <m/>
    <m/>
    <m/>
    <m/>
    <m/>
    <m/>
    <m/>
    <m/>
    <m/>
    <m/>
    <m/>
    <m/>
    <m/>
    <m/>
    <m/>
    <m/>
    <m/>
    <m/>
    <m/>
    <m/>
    <m/>
    <m/>
    <m/>
    <m/>
    <m/>
    <m/>
    <m/>
    <m/>
    <m/>
    <m/>
    <m/>
    <m/>
    <m/>
    <m/>
    <m/>
    <m/>
    <m/>
    <m/>
    <m/>
    <m/>
    <m/>
    <m/>
    <m/>
    <m/>
    <m/>
    <m/>
    <m/>
    <m/>
    <m/>
    <m/>
    <m/>
    <m/>
    <m/>
    <m/>
    <m/>
    <m/>
    <m/>
    <m/>
    <m/>
    <m/>
    <m/>
    <m/>
    <m/>
    <m/>
    <m/>
    <m/>
    <m/>
    <m/>
    <m/>
    <m/>
    <m/>
    <m/>
    <m/>
    <m/>
    <m/>
    <n v="91.65"/>
    <m/>
    <m/>
    <m/>
    <m/>
    <n v="41.31"/>
    <n v="75.44"/>
    <n v="33.96"/>
    <m/>
    <n v="75.22"/>
    <n v="91.65"/>
    <n v="166.87"/>
    <n v="150.71"/>
    <n v="317.58"/>
  </r>
  <r>
    <n v="25"/>
    <n v="104"/>
    <s v="Robertson Cr"/>
    <s v="OPS"/>
    <s v="124"/>
    <s v="Chinook"/>
    <s v="3"/>
    <x v="0"/>
    <x v="6"/>
    <n v="104"/>
    <x v="0"/>
    <s v="CK-31"/>
    <s v="WEST VANCOUVER ISLAND-SOUTH_FA_0.x"/>
    <s v="M"/>
    <s v="H"/>
    <n v="104"/>
    <s v="Robertson Creek H"/>
    <n v="104"/>
    <s v="Robertson Cr"/>
    <s v="SWVI"/>
    <s v="S"/>
    <x v="1"/>
    <s v="180883"/>
    <n v="0"/>
    <s v="180883"/>
    <n v="2009"/>
    <s v="20090601"/>
    <s v="20090601"/>
    <n v="75"/>
    <n v="4.8"/>
    <s v="ALSO SEE 180386-94, 180881-82,84-85, 1805960-62 &amp; 180685."/>
    <s v="CWT"/>
    <s v="P"/>
    <s v="Y"/>
    <s v="Y"/>
    <s v="Y"/>
    <s v="Y"/>
    <n v="2.0070000000000001E-3"/>
    <x v="0"/>
    <n v="29337"/>
    <n v="367817"/>
    <x v="4"/>
    <n v="29052"/>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54"/>
    <n v="44.41"/>
    <n v="44.7"/>
    <m/>
    <n v="0"/>
    <n v="0"/>
    <n v="0"/>
    <n v="95.65"/>
    <n v="95.65"/>
  </r>
  <r>
    <n v="25"/>
    <n v="104"/>
    <s v="Robertson Cr"/>
    <s v="OPS"/>
    <s v="124"/>
    <s v="Chinook"/>
    <s v="3"/>
    <x v="0"/>
    <x v="6"/>
    <n v="104"/>
    <x v="0"/>
    <s v="CK-31"/>
    <s v="WEST VANCOUVER ISLAND-SOUTH_FA_0.x"/>
    <s v="M"/>
    <s v="H"/>
    <n v="104"/>
    <s v="Robertson Creek H"/>
    <n v="104"/>
    <s v="Robertson Cr"/>
    <s v="SWVI"/>
    <s v="S"/>
    <x v="1"/>
    <s v="180883"/>
    <n v="0"/>
    <s v="180883"/>
    <n v="2009"/>
    <s v="20090601"/>
    <s v="20090601"/>
    <n v="75"/>
    <n v="4.8"/>
    <s v="ALSO SEE 180386-94, 180881-82,84-85, 1805960-62 &amp; 180685."/>
    <s v="CWT"/>
    <s v="P"/>
    <s v="Y"/>
    <s v="Y"/>
    <s v="Y"/>
    <s v="Y"/>
    <n v="2.0070000000000001E-3"/>
    <x v="0"/>
    <n v="29337"/>
    <n v="367817"/>
    <x v="0"/>
    <n v="2905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6.71"/>
    <n v="91.22"/>
    <n v="78.63"/>
    <m/>
    <n v="0"/>
    <n v="0"/>
    <n v="0"/>
    <n v="216.56"/>
    <n v="216.56"/>
  </r>
  <r>
    <n v="25"/>
    <n v="104"/>
    <s v="Robertson Cr"/>
    <s v="OPS"/>
    <s v="124"/>
    <s v="Chinook"/>
    <s v="3"/>
    <x v="0"/>
    <x v="6"/>
    <n v="104"/>
    <x v="0"/>
    <s v="CK-31"/>
    <s v="WEST VANCOUVER ISLAND-SOUTH_FA_0.x"/>
    <s v="M"/>
    <s v="H"/>
    <n v="104"/>
    <s v="Robertson Creek H"/>
    <n v="104"/>
    <s v="Robertson Cr"/>
    <s v="SWVI"/>
    <s v="S"/>
    <x v="1"/>
    <s v="180883"/>
    <n v="0"/>
    <s v="180883"/>
    <n v="2009"/>
    <s v="20090601"/>
    <s v="20090601"/>
    <n v="75"/>
    <n v="4.8"/>
    <s v="ALSO SEE 180386-94, 180881-82,84-85, 1805960-62 &amp; 180685."/>
    <s v="CWT"/>
    <s v="P"/>
    <s v="Y"/>
    <s v="Y"/>
    <s v="Y"/>
    <s v="Y"/>
    <n v="2.0070000000000001E-3"/>
    <x v="0"/>
    <n v="29337"/>
    <n v="367817"/>
    <x v="1"/>
    <n v="29052"/>
    <x v="11"/>
    <m/>
    <m/>
    <m/>
    <m/>
    <m/>
    <m/>
    <m/>
    <m/>
    <m/>
    <m/>
    <m/>
    <m/>
    <m/>
    <m/>
    <m/>
    <m/>
    <n v="32.97"/>
    <m/>
    <m/>
    <m/>
    <m/>
    <m/>
    <m/>
    <m/>
    <m/>
    <m/>
    <m/>
    <m/>
    <m/>
    <m/>
    <m/>
    <m/>
    <m/>
    <m/>
    <m/>
    <m/>
    <m/>
    <m/>
    <m/>
    <m/>
    <m/>
    <m/>
    <m/>
    <m/>
    <m/>
    <m/>
    <m/>
    <m/>
    <m/>
    <m/>
    <m/>
    <m/>
    <m/>
    <m/>
    <m/>
    <m/>
    <m/>
    <m/>
    <m/>
    <m/>
    <m/>
    <m/>
    <m/>
    <m/>
    <m/>
    <m/>
    <m/>
    <m/>
    <m/>
    <m/>
    <m/>
    <n v="31.09"/>
    <m/>
    <m/>
    <m/>
    <m/>
    <m/>
    <m/>
    <m/>
    <m/>
    <m/>
    <m/>
    <m/>
    <m/>
    <m/>
    <m/>
    <m/>
    <n v="443.46"/>
    <m/>
    <m/>
    <m/>
    <m/>
    <m/>
    <m/>
    <m/>
    <m/>
    <m/>
    <m/>
    <m/>
    <m/>
    <m/>
    <m/>
    <m/>
    <m/>
    <m/>
    <m/>
    <m/>
    <m/>
    <m/>
    <m/>
    <m/>
    <m/>
    <m/>
    <m/>
    <m/>
    <m/>
    <m/>
    <m/>
    <m/>
    <m/>
    <m/>
    <m/>
    <m/>
    <m/>
    <m/>
    <m/>
    <m/>
    <m/>
    <m/>
    <m/>
    <m/>
    <m/>
    <m/>
    <m/>
    <m/>
    <m/>
    <m/>
    <m/>
    <m/>
    <m/>
    <m/>
    <m/>
    <m/>
    <m/>
    <m/>
    <m/>
    <m/>
    <m/>
    <m/>
    <m/>
    <m/>
    <m/>
    <m/>
    <m/>
    <m/>
    <m/>
    <m/>
    <m/>
    <m/>
    <n v="162.49"/>
    <m/>
    <m/>
    <m/>
    <m/>
    <n v="38.119999999999997"/>
    <n v="232.26"/>
    <m/>
    <m/>
    <n v="507.52"/>
    <n v="162.49"/>
    <n v="670.01"/>
    <n v="270.38"/>
    <n v="940.39"/>
  </r>
  <r>
    <n v="25"/>
    <n v="104"/>
    <s v="Robertson Cr"/>
    <s v="OPS"/>
    <s v="124"/>
    <s v="Chinook"/>
    <s v="3"/>
    <x v="0"/>
    <x v="6"/>
    <n v="104"/>
    <x v="0"/>
    <s v="CK-31"/>
    <s v="WEST VANCOUVER ISLAND-SOUTH_FA_0.x"/>
    <s v="M"/>
    <s v="H"/>
    <n v="104"/>
    <s v="Robertson Creek H"/>
    <n v="104"/>
    <s v="Robertson Cr"/>
    <s v="SWVI"/>
    <s v="S"/>
    <x v="1"/>
    <s v="180883"/>
    <n v="0"/>
    <s v="180883"/>
    <n v="2009"/>
    <s v="20090601"/>
    <s v="20090601"/>
    <n v="75"/>
    <n v="4.8"/>
    <s v="ALSO SEE 180386-94, 180881-82,84-85, 1805960-62 &amp; 180685."/>
    <s v="CWT"/>
    <s v="P"/>
    <s v="Y"/>
    <s v="Y"/>
    <s v="Y"/>
    <s v="Y"/>
    <n v="2.0070000000000001E-3"/>
    <x v="0"/>
    <n v="29337"/>
    <n v="367817"/>
    <x v="2"/>
    <n v="29052"/>
    <x v="13"/>
    <m/>
    <m/>
    <m/>
    <m/>
    <m/>
    <m/>
    <m/>
    <m/>
    <m/>
    <m/>
    <m/>
    <m/>
    <m/>
    <m/>
    <m/>
    <n v="31.97"/>
    <m/>
    <m/>
    <m/>
    <m/>
    <m/>
    <m/>
    <m/>
    <m/>
    <m/>
    <m/>
    <m/>
    <m/>
    <m/>
    <m/>
    <m/>
    <m/>
    <m/>
    <m/>
    <m/>
    <m/>
    <m/>
    <m/>
    <m/>
    <m/>
    <m/>
    <m/>
    <m/>
    <m/>
    <m/>
    <m/>
    <m/>
    <m/>
    <m/>
    <m/>
    <m/>
    <m/>
    <m/>
    <m/>
    <m/>
    <m/>
    <m/>
    <m/>
    <m/>
    <m/>
    <m/>
    <m/>
    <m/>
    <m/>
    <m/>
    <m/>
    <m/>
    <m/>
    <m/>
    <m/>
    <m/>
    <m/>
    <m/>
    <m/>
    <m/>
    <n v="86.26"/>
    <m/>
    <m/>
    <m/>
    <m/>
    <m/>
    <m/>
    <m/>
    <m/>
    <m/>
    <m/>
    <m/>
    <m/>
    <m/>
    <m/>
    <m/>
    <m/>
    <m/>
    <m/>
    <m/>
    <m/>
    <m/>
    <m/>
    <m/>
    <m/>
    <m/>
    <m/>
    <m/>
    <m/>
    <m/>
    <m/>
    <m/>
    <m/>
    <m/>
    <m/>
    <m/>
    <m/>
    <m/>
    <m/>
    <m/>
    <m/>
    <m/>
    <m/>
    <m/>
    <m/>
    <m/>
    <m/>
    <m/>
    <m/>
    <m/>
    <m/>
    <m/>
    <m/>
    <m/>
    <m/>
    <m/>
    <m/>
    <m/>
    <m/>
    <m/>
    <m/>
    <m/>
    <m/>
    <m/>
    <m/>
    <n v="44.26"/>
    <m/>
    <m/>
    <m/>
    <m/>
    <m/>
    <m/>
    <m/>
    <m/>
    <m/>
    <m/>
    <m/>
    <m/>
    <m/>
    <m/>
    <m/>
    <m/>
    <m/>
    <m/>
    <n v="49.9"/>
    <m/>
    <m/>
    <m/>
    <m/>
    <n v="25.02"/>
    <m/>
    <n v="0.05"/>
    <m/>
    <n v="162.49"/>
    <n v="49.9"/>
    <n v="212.39"/>
    <n v="25.07"/>
    <n v="237.46"/>
  </r>
  <r>
    <n v="25"/>
    <n v="104"/>
    <s v="Robertson Cr"/>
    <s v="OPS"/>
    <s v="124"/>
    <s v="Chinook"/>
    <s v="3"/>
    <x v="0"/>
    <x v="6"/>
    <n v="104"/>
    <x v="0"/>
    <s v="CK-31"/>
    <s v="WEST VANCOUVER ISLAND-SOUTH_FA_0.x"/>
    <s v="M"/>
    <s v="H"/>
    <n v="104"/>
    <s v="Robertson Creek H"/>
    <n v="104"/>
    <s v="Robertson Cr"/>
    <s v="SWVI"/>
    <s v="S"/>
    <x v="1"/>
    <s v="180884"/>
    <n v="0"/>
    <s v="180884"/>
    <n v="2009"/>
    <s v="20090601"/>
    <s v="20090601"/>
    <n v="73"/>
    <n v="4.4000000000000004"/>
    <s v="ALSO SEE 180386-94, 180881-83,85, 185960-62 &amp; 180685."/>
    <s v="CWT"/>
    <s v="P"/>
    <s v="Y"/>
    <s v="Y"/>
    <s v="Y"/>
    <s v="Y"/>
    <n v="2E-3"/>
    <x v="0"/>
    <n v="29936"/>
    <n v="372078"/>
    <x v="4"/>
    <n v="29053"/>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2"/>
    <n v="11.01"/>
    <n v="11.08"/>
    <m/>
    <n v="0"/>
    <n v="0"/>
    <n v="0"/>
    <n v="23.71"/>
    <n v="23.71"/>
  </r>
  <r>
    <n v="25"/>
    <n v="104"/>
    <s v="Robertson Cr"/>
    <s v="OPS"/>
    <s v="124"/>
    <s v="Chinook"/>
    <s v="3"/>
    <x v="0"/>
    <x v="6"/>
    <n v="104"/>
    <x v="0"/>
    <s v="CK-31"/>
    <s v="WEST VANCOUVER ISLAND-SOUTH_FA_0.x"/>
    <s v="M"/>
    <s v="H"/>
    <n v="104"/>
    <s v="Robertson Creek H"/>
    <n v="104"/>
    <s v="Robertson Cr"/>
    <s v="SWVI"/>
    <s v="S"/>
    <x v="1"/>
    <s v="180884"/>
    <n v="0"/>
    <s v="180884"/>
    <n v="2009"/>
    <s v="20090601"/>
    <s v="20090601"/>
    <n v="73"/>
    <n v="4.4000000000000004"/>
    <s v="ALSO SEE 180386-94, 180881-83,85, 185960-62 &amp; 180685."/>
    <s v="CWT"/>
    <s v="P"/>
    <s v="Y"/>
    <s v="Y"/>
    <s v="Y"/>
    <s v="Y"/>
    <n v="2E-3"/>
    <x v="0"/>
    <n v="29936"/>
    <n v="372078"/>
    <x v="0"/>
    <n v="29053"/>
    <x v="12"/>
    <m/>
    <m/>
    <m/>
    <m/>
    <m/>
    <m/>
    <m/>
    <m/>
    <m/>
    <m/>
    <m/>
    <m/>
    <m/>
    <m/>
    <m/>
    <m/>
    <m/>
    <m/>
    <m/>
    <m/>
    <m/>
    <m/>
    <m/>
    <m/>
    <m/>
    <m/>
    <m/>
    <m/>
    <m/>
    <m/>
    <m/>
    <m/>
    <m/>
    <m/>
    <m/>
    <m/>
    <m/>
    <m/>
    <m/>
    <m/>
    <m/>
    <m/>
    <m/>
    <m/>
    <m/>
    <m/>
    <m/>
    <m/>
    <m/>
    <m/>
    <m/>
    <m/>
    <m/>
    <m/>
    <m/>
    <m/>
    <m/>
    <m/>
    <m/>
    <m/>
    <m/>
    <m/>
    <m/>
    <m/>
    <m/>
    <m/>
    <m/>
    <m/>
    <m/>
    <m/>
    <m/>
    <m/>
    <m/>
    <m/>
    <m/>
    <m/>
    <m/>
    <m/>
    <m/>
    <m/>
    <m/>
    <m/>
    <m/>
    <m/>
    <m/>
    <m/>
    <m/>
    <n v="91.35"/>
    <m/>
    <m/>
    <m/>
    <m/>
    <m/>
    <m/>
    <m/>
    <m/>
    <m/>
    <m/>
    <m/>
    <m/>
    <m/>
    <m/>
    <m/>
    <m/>
    <m/>
    <m/>
    <m/>
    <m/>
    <m/>
    <m/>
    <m/>
    <m/>
    <m/>
    <m/>
    <m/>
    <m/>
    <m/>
    <m/>
    <m/>
    <m/>
    <m/>
    <m/>
    <m/>
    <m/>
    <m/>
    <m/>
    <m/>
    <m/>
    <m/>
    <m/>
    <m/>
    <m/>
    <m/>
    <m/>
    <m/>
    <m/>
    <m/>
    <m/>
    <m/>
    <m/>
    <m/>
    <m/>
    <m/>
    <m/>
    <m/>
    <m/>
    <m/>
    <m/>
    <m/>
    <m/>
    <m/>
    <m/>
    <m/>
    <m/>
    <m/>
    <m/>
    <m/>
    <m/>
    <m/>
    <m/>
    <m/>
    <m/>
    <m/>
    <m/>
    <n v="13.89"/>
    <m/>
    <n v="23.38"/>
    <m/>
    <n v="91.35"/>
    <n v="0"/>
    <n v="91.35"/>
    <n v="37.270000000000003"/>
    <n v="128.62"/>
  </r>
  <r>
    <n v="25"/>
    <n v="104"/>
    <s v="Robertson Cr"/>
    <s v="OPS"/>
    <s v="124"/>
    <s v="Chinook"/>
    <s v="3"/>
    <x v="0"/>
    <x v="6"/>
    <n v="104"/>
    <x v="0"/>
    <s v="CK-31"/>
    <s v="WEST VANCOUVER ISLAND-SOUTH_FA_0.x"/>
    <s v="M"/>
    <s v="H"/>
    <n v="104"/>
    <s v="Robertson Creek H"/>
    <n v="104"/>
    <s v="Robertson Cr"/>
    <s v="SWVI"/>
    <s v="S"/>
    <x v="1"/>
    <s v="180884"/>
    <n v="0"/>
    <s v="180884"/>
    <n v="2009"/>
    <s v="20090601"/>
    <s v="20090601"/>
    <n v="73"/>
    <n v="4.4000000000000004"/>
    <s v="ALSO SEE 180386-94, 180881-83,85, 185960-62 &amp; 180685."/>
    <s v="CWT"/>
    <s v="P"/>
    <s v="Y"/>
    <s v="Y"/>
    <s v="Y"/>
    <s v="Y"/>
    <n v="2E-3"/>
    <x v="0"/>
    <n v="29936"/>
    <n v="372078"/>
    <x v="1"/>
    <n v="29053"/>
    <x v="11"/>
    <m/>
    <m/>
    <m/>
    <m/>
    <m/>
    <m/>
    <m/>
    <m/>
    <m/>
    <m/>
    <m/>
    <m/>
    <m/>
    <m/>
    <m/>
    <n v="30.95"/>
    <m/>
    <n v="0"/>
    <m/>
    <m/>
    <m/>
    <m/>
    <m/>
    <m/>
    <m/>
    <m/>
    <m/>
    <m/>
    <m/>
    <m/>
    <m/>
    <m/>
    <m/>
    <m/>
    <m/>
    <m/>
    <m/>
    <m/>
    <m/>
    <m/>
    <m/>
    <m/>
    <m/>
    <m/>
    <m/>
    <m/>
    <m/>
    <m/>
    <m/>
    <m/>
    <m/>
    <m/>
    <m/>
    <m/>
    <m/>
    <m/>
    <m/>
    <m/>
    <m/>
    <m/>
    <m/>
    <m/>
    <m/>
    <m/>
    <m/>
    <m/>
    <m/>
    <m/>
    <m/>
    <m/>
    <m/>
    <m/>
    <n v="32.69"/>
    <m/>
    <m/>
    <m/>
    <m/>
    <m/>
    <m/>
    <m/>
    <m/>
    <m/>
    <m/>
    <m/>
    <m/>
    <m/>
    <m/>
    <m/>
    <m/>
    <m/>
    <m/>
    <m/>
    <m/>
    <m/>
    <m/>
    <m/>
    <m/>
    <m/>
    <m/>
    <m/>
    <m/>
    <m/>
    <m/>
    <m/>
    <m/>
    <m/>
    <m/>
    <m/>
    <m/>
    <m/>
    <m/>
    <m/>
    <m/>
    <m/>
    <m/>
    <m/>
    <m/>
    <m/>
    <m/>
    <m/>
    <m/>
    <m/>
    <m/>
    <m/>
    <m/>
    <m/>
    <m/>
    <m/>
    <m/>
    <m/>
    <m/>
    <m/>
    <m/>
    <m/>
    <m/>
    <m/>
    <m/>
    <m/>
    <m/>
    <m/>
    <m/>
    <m/>
    <m/>
    <m/>
    <m/>
    <m/>
    <m/>
    <m/>
    <m/>
    <m/>
    <m/>
    <m/>
    <m/>
    <m/>
    <m/>
    <m/>
    <m/>
    <m/>
    <m/>
    <n v="130.76"/>
    <m/>
    <m/>
    <m/>
    <m/>
    <n v="37.53"/>
    <n v="153.5"/>
    <m/>
    <m/>
    <n v="63.64"/>
    <n v="130.76"/>
    <n v="194.4"/>
    <n v="191.03"/>
    <n v="385.42999999999995"/>
  </r>
  <r>
    <n v="25"/>
    <n v="104"/>
    <s v="Robertson Cr"/>
    <s v="OPS"/>
    <s v="124"/>
    <s v="Chinook"/>
    <s v="3"/>
    <x v="0"/>
    <x v="6"/>
    <n v="104"/>
    <x v="0"/>
    <s v="CK-31"/>
    <s v="WEST VANCOUVER ISLAND-SOUTH_FA_0.x"/>
    <s v="M"/>
    <s v="H"/>
    <n v="104"/>
    <s v="Robertson Creek H"/>
    <n v="104"/>
    <s v="Robertson Cr"/>
    <s v="SWVI"/>
    <s v="S"/>
    <x v="1"/>
    <s v="180884"/>
    <n v="0"/>
    <s v="180884"/>
    <n v="2009"/>
    <s v="20090601"/>
    <s v="20090601"/>
    <n v="73"/>
    <n v="4.4000000000000004"/>
    <s v="ALSO SEE 180386-94, 180881-83,85, 185960-62 &amp; 180685."/>
    <s v="CWT"/>
    <s v="P"/>
    <s v="Y"/>
    <s v="Y"/>
    <s v="Y"/>
    <s v="Y"/>
    <n v="2E-3"/>
    <x v="0"/>
    <n v="29936"/>
    <n v="372078"/>
    <x v="2"/>
    <n v="29053"/>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8.44"/>
    <m/>
    <m/>
    <m/>
    <m/>
    <n v="12.4"/>
    <m/>
    <n v="0.02"/>
    <m/>
    <n v="0"/>
    <n v="98.44"/>
    <n v="98.44"/>
    <n v="12.42"/>
    <n v="110.86"/>
  </r>
  <r>
    <n v="25"/>
    <n v="104"/>
    <s v="Robertson Cr"/>
    <s v="OPS"/>
    <s v="124"/>
    <s v="Chinook"/>
    <s v="3"/>
    <x v="0"/>
    <x v="6"/>
    <n v="104"/>
    <x v="0"/>
    <s v="CK-31"/>
    <s v="WEST VANCOUVER ISLAND-SOUTH_FA_0.x"/>
    <s v="M"/>
    <s v="H"/>
    <n v="104"/>
    <s v="Robertson Creek H"/>
    <n v="104"/>
    <s v="Robertson Cr"/>
    <s v="SWVI"/>
    <s v="S"/>
    <x v="1"/>
    <s v="180885"/>
    <n v="0"/>
    <s v="180885"/>
    <n v="2009"/>
    <s v="20090601"/>
    <s v="20090601"/>
    <n v="73"/>
    <n v="4.4000000000000004"/>
    <s v="ALSO SEE 180386-94, 180881-84, 185960-62 &amp; 180685."/>
    <s v="CWT"/>
    <s v="P"/>
    <s v="Y"/>
    <s v="Y"/>
    <s v="Y"/>
    <s v="Y"/>
    <n v="1.9919999999999998E-3"/>
    <x v="0"/>
    <n v="30052"/>
    <n v="373525"/>
    <x v="4"/>
    <n v="29054"/>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2"/>
    <n v="11.01"/>
    <n v="11.08"/>
    <m/>
    <n v="0"/>
    <n v="0"/>
    <n v="0"/>
    <n v="23.71"/>
    <n v="23.71"/>
  </r>
  <r>
    <n v="25"/>
    <n v="104"/>
    <s v="Robertson Cr"/>
    <s v="OPS"/>
    <s v="124"/>
    <s v="Chinook"/>
    <s v="3"/>
    <x v="0"/>
    <x v="6"/>
    <n v="104"/>
    <x v="0"/>
    <s v="CK-31"/>
    <s v="WEST VANCOUVER ISLAND-SOUTH_FA_0.x"/>
    <s v="M"/>
    <s v="H"/>
    <n v="104"/>
    <s v="Robertson Creek H"/>
    <n v="104"/>
    <s v="Robertson Cr"/>
    <s v="SWVI"/>
    <s v="S"/>
    <x v="1"/>
    <s v="180885"/>
    <n v="0"/>
    <s v="180885"/>
    <n v="2009"/>
    <s v="20090601"/>
    <s v="20090601"/>
    <n v="73"/>
    <n v="4.4000000000000004"/>
    <s v="ALSO SEE 180386-94, 180881-84, 185960-62 &amp; 180685."/>
    <s v="CWT"/>
    <s v="P"/>
    <s v="Y"/>
    <s v="Y"/>
    <s v="Y"/>
    <s v="Y"/>
    <n v="1.9919999999999998E-3"/>
    <x v="0"/>
    <n v="30052"/>
    <n v="373525"/>
    <x v="0"/>
    <n v="29054"/>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78"/>
    <m/>
    <n v="46.77"/>
    <m/>
    <n v="0"/>
    <n v="0"/>
    <n v="0"/>
    <n v="74.55"/>
    <n v="74.550000000000011"/>
  </r>
  <r>
    <n v="25"/>
    <n v="104"/>
    <s v="Robertson Cr"/>
    <s v="OPS"/>
    <s v="124"/>
    <s v="Chinook"/>
    <s v="3"/>
    <x v="0"/>
    <x v="6"/>
    <n v="104"/>
    <x v="0"/>
    <s v="CK-31"/>
    <s v="WEST VANCOUVER ISLAND-SOUTH_FA_0.x"/>
    <s v="M"/>
    <s v="H"/>
    <n v="104"/>
    <s v="Robertson Creek H"/>
    <n v="104"/>
    <s v="Robertson Cr"/>
    <s v="SWVI"/>
    <s v="S"/>
    <x v="1"/>
    <s v="180885"/>
    <n v="0"/>
    <s v="180885"/>
    <n v="2009"/>
    <s v="20090601"/>
    <s v="20090601"/>
    <n v="73"/>
    <n v="4.4000000000000004"/>
    <s v="ALSO SEE 180386-94, 180881-84, 185960-62 &amp; 180685."/>
    <s v="CWT"/>
    <s v="P"/>
    <s v="Y"/>
    <s v="Y"/>
    <s v="Y"/>
    <s v="Y"/>
    <n v="1.9919999999999998E-3"/>
    <x v="0"/>
    <n v="30052"/>
    <n v="373525"/>
    <x v="1"/>
    <n v="29054"/>
    <x v="11"/>
    <m/>
    <m/>
    <m/>
    <m/>
    <m/>
    <m/>
    <m/>
    <m/>
    <m/>
    <m/>
    <m/>
    <m/>
    <m/>
    <m/>
    <m/>
    <m/>
    <n v="0"/>
    <m/>
    <m/>
    <m/>
    <m/>
    <m/>
    <m/>
    <m/>
    <m/>
    <m/>
    <m/>
    <m/>
    <m/>
    <m/>
    <m/>
    <m/>
    <m/>
    <m/>
    <m/>
    <m/>
    <m/>
    <m/>
    <m/>
    <m/>
    <m/>
    <m/>
    <m/>
    <m/>
    <m/>
    <m/>
    <m/>
    <m/>
    <m/>
    <m/>
    <m/>
    <m/>
    <m/>
    <m/>
    <m/>
    <m/>
    <m/>
    <m/>
    <m/>
    <m/>
    <m/>
    <m/>
    <m/>
    <m/>
    <m/>
    <m/>
    <m/>
    <m/>
    <m/>
    <m/>
    <m/>
    <m/>
    <m/>
    <m/>
    <m/>
    <m/>
    <m/>
    <m/>
    <m/>
    <m/>
    <m/>
    <m/>
    <m/>
    <m/>
    <m/>
    <m/>
    <n v="201.85"/>
    <n v="586.16"/>
    <m/>
    <m/>
    <m/>
    <m/>
    <m/>
    <m/>
    <m/>
    <m/>
    <m/>
    <m/>
    <m/>
    <m/>
    <m/>
    <m/>
    <m/>
    <m/>
    <m/>
    <m/>
    <m/>
    <m/>
    <m/>
    <m/>
    <m/>
    <m/>
    <m/>
    <m/>
    <m/>
    <m/>
    <m/>
    <m/>
    <m/>
    <m/>
    <m/>
    <m/>
    <m/>
    <m/>
    <m/>
    <m/>
    <m/>
    <m/>
    <m/>
    <m/>
    <m/>
    <m/>
    <m/>
    <m/>
    <m/>
    <m/>
    <m/>
    <m/>
    <n v="97.2"/>
    <m/>
    <m/>
    <m/>
    <m/>
    <m/>
    <m/>
    <m/>
    <m/>
    <m/>
    <m/>
    <m/>
    <m/>
    <m/>
    <m/>
    <m/>
    <m/>
    <m/>
    <m/>
    <m/>
    <m/>
    <n v="75.33"/>
    <m/>
    <m/>
    <m/>
    <m/>
    <n v="75.58"/>
    <n v="76.75"/>
    <m/>
    <m/>
    <n v="885.21"/>
    <n v="75.33"/>
    <n v="960.54"/>
    <n v="152.33000000000001"/>
    <n v="1112.8699999999999"/>
  </r>
  <r>
    <n v="25"/>
    <n v="104"/>
    <s v="Robertson Cr"/>
    <s v="OPS"/>
    <s v="124"/>
    <s v="Chinook"/>
    <s v="3"/>
    <x v="0"/>
    <x v="6"/>
    <n v="104"/>
    <x v="0"/>
    <s v="CK-31"/>
    <s v="WEST VANCOUVER ISLAND-SOUTH_FA_0.x"/>
    <s v="M"/>
    <s v="H"/>
    <n v="104"/>
    <s v="Robertson Creek H"/>
    <n v="104"/>
    <s v="Robertson Cr"/>
    <s v="SWVI"/>
    <s v="S"/>
    <x v="1"/>
    <s v="180885"/>
    <n v="0"/>
    <s v="180885"/>
    <n v="2009"/>
    <s v="20090601"/>
    <s v="20090601"/>
    <n v="73"/>
    <n v="4.4000000000000004"/>
    <s v="ALSO SEE 180386-94, 180881-84, 185960-62 &amp; 180685."/>
    <s v="CWT"/>
    <s v="P"/>
    <s v="Y"/>
    <s v="Y"/>
    <s v="Y"/>
    <s v="Y"/>
    <n v="1.9919999999999998E-3"/>
    <x v="0"/>
    <n v="30052"/>
    <n v="373525"/>
    <x v="2"/>
    <n v="29054"/>
    <x v="13"/>
    <m/>
    <m/>
    <m/>
    <m/>
    <m/>
    <m/>
    <m/>
    <m/>
    <m/>
    <m/>
    <m/>
    <m/>
    <m/>
    <m/>
    <m/>
    <m/>
    <m/>
    <m/>
    <m/>
    <m/>
    <m/>
    <m/>
    <m/>
    <m/>
    <m/>
    <m/>
    <m/>
    <m/>
    <m/>
    <m/>
    <m/>
    <m/>
    <m/>
    <m/>
    <m/>
    <m/>
    <m/>
    <n v="78.180000000000007"/>
    <m/>
    <m/>
    <m/>
    <m/>
    <m/>
    <m/>
    <m/>
    <m/>
    <m/>
    <m/>
    <m/>
    <m/>
    <m/>
    <m/>
    <m/>
    <m/>
    <m/>
    <m/>
    <m/>
    <m/>
    <m/>
    <m/>
    <m/>
    <m/>
    <m/>
    <m/>
    <m/>
    <m/>
    <m/>
    <m/>
    <m/>
    <m/>
    <m/>
    <m/>
    <m/>
    <m/>
    <m/>
    <m/>
    <m/>
    <m/>
    <m/>
    <m/>
    <m/>
    <m/>
    <m/>
    <m/>
    <m/>
    <m/>
    <m/>
    <m/>
    <m/>
    <m/>
    <m/>
    <m/>
    <m/>
    <m/>
    <m/>
    <m/>
    <m/>
    <m/>
    <m/>
    <m/>
    <m/>
    <n v="29.58"/>
    <m/>
    <m/>
    <m/>
    <m/>
    <m/>
    <m/>
    <m/>
    <m/>
    <m/>
    <m/>
    <m/>
    <m/>
    <m/>
    <m/>
    <m/>
    <m/>
    <m/>
    <m/>
    <m/>
    <m/>
    <m/>
    <m/>
    <m/>
    <m/>
    <m/>
    <m/>
    <m/>
    <m/>
    <m/>
    <m/>
    <m/>
    <m/>
    <m/>
    <m/>
    <m/>
    <m/>
    <m/>
    <m/>
    <m/>
    <m/>
    <m/>
    <m/>
    <m/>
    <m/>
    <m/>
    <m/>
    <m/>
    <m/>
    <m/>
    <m/>
    <m/>
    <m/>
    <m/>
    <m/>
    <m/>
    <m/>
    <m/>
    <n v="21.38"/>
    <m/>
    <m/>
    <m/>
    <m/>
    <n v="24.8"/>
    <m/>
    <n v="0.05"/>
    <m/>
    <n v="107.76"/>
    <n v="21.38"/>
    <n v="129.13999999999999"/>
    <n v="24.85"/>
    <n v="153.99"/>
  </r>
  <r>
    <n v="25"/>
    <n v="104"/>
    <s v="Robertson Cr"/>
    <s v="OPS"/>
    <s v="124"/>
    <s v="Chinook"/>
    <s v="3"/>
    <x v="0"/>
    <x v="6"/>
    <n v="104"/>
    <x v="0"/>
    <s v="CK-31"/>
    <s v="WEST VANCOUVER ISLAND-SOUTH_FA_0.x"/>
    <s v="M"/>
    <s v="H"/>
    <n v="104"/>
    <s v="Robertson Creek H"/>
    <n v="104"/>
    <s v="Robertson Cr"/>
    <s v="SWVI"/>
    <s v="S"/>
    <x v="1"/>
    <s v="185960"/>
    <n v="0"/>
    <s v="185960"/>
    <n v="2009"/>
    <s v="20090601"/>
    <s v="20090601"/>
    <n v="73"/>
    <n v="4.5"/>
    <s v="ALSO SEE 180386-94, 180881-85, 185961-62 &amp; 180685."/>
    <s v="CWT"/>
    <s v="P"/>
    <s v="Y"/>
    <s v="Y"/>
    <s v="Y"/>
    <s v="Y"/>
    <n v="1.2650000000000001E-3"/>
    <x v="0"/>
    <n v="29990"/>
    <n v="340343"/>
    <x v="4"/>
    <n v="29055"/>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72"/>
    <m/>
    <m/>
    <m/>
    <m/>
    <n v="2.96"/>
    <n v="20.100000000000001"/>
    <n v="20.23"/>
    <m/>
    <n v="0"/>
    <n v="7.72"/>
    <n v="7.72"/>
    <n v="43.29"/>
    <n v="51.010000000000005"/>
  </r>
  <r>
    <n v="25"/>
    <n v="104"/>
    <s v="Robertson Cr"/>
    <s v="OPS"/>
    <s v="124"/>
    <s v="Chinook"/>
    <s v="3"/>
    <x v="0"/>
    <x v="6"/>
    <n v="104"/>
    <x v="0"/>
    <s v="CK-31"/>
    <s v="WEST VANCOUVER ISLAND-SOUTH_FA_0.x"/>
    <s v="M"/>
    <s v="H"/>
    <n v="104"/>
    <s v="Robertson Creek H"/>
    <n v="104"/>
    <s v="Robertson Cr"/>
    <s v="SWVI"/>
    <s v="S"/>
    <x v="1"/>
    <s v="185960"/>
    <n v="0"/>
    <s v="185960"/>
    <n v="2009"/>
    <s v="20090601"/>
    <s v="20090601"/>
    <n v="73"/>
    <n v="4.5"/>
    <s v="ALSO SEE 180386-94, 180881-85, 185961-62 &amp; 180685."/>
    <s v="CWT"/>
    <s v="P"/>
    <s v="Y"/>
    <s v="Y"/>
    <s v="Y"/>
    <s v="Y"/>
    <n v="1.2650000000000001E-3"/>
    <x v="0"/>
    <n v="29990"/>
    <n v="340343"/>
    <x v="0"/>
    <n v="29055"/>
    <x v="12"/>
    <m/>
    <m/>
    <m/>
    <m/>
    <m/>
    <m/>
    <m/>
    <m/>
    <m/>
    <m/>
    <m/>
    <m/>
    <m/>
    <m/>
    <m/>
    <m/>
    <m/>
    <m/>
    <m/>
    <m/>
    <m/>
    <m/>
    <m/>
    <m/>
    <m/>
    <m/>
    <m/>
    <m/>
    <m/>
    <m/>
    <m/>
    <m/>
    <m/>
    <m/>
    <m/>
    <m/>
    <m/>
    <m/>
    <m/>
    <m/>
    <m/>
    <m/>
    <m/>
    <m/>
    <m/>
    <m/>
    <m/>
    <m/>
    <m/>
    <m/>
    <m/>
    <m/>
    <m/>
    <m/>
    <m/>
    <m/>
    <m/>
    <m/>
    <m/>
    <m/>
    <m/>
    <m/>
    <m/>
    <m/>
    <m/>
    <m/>
    <m/>
    <m/>
    <m/>
    <m/>
    <m/>
    <m/>
    <m/>
    <m/>
    <m/>
    <m/>
    <m/>
    <m/>
    <m/>
    <m/>
    <m/>
    <n v="83.41"/>
    <m/>
    <m/>
    <m/>
    <m/>
    <n v="36.880000000000003"/>
    <n v="83.41"/>
    <m/>
    <m/>
    <m/>
    <m/>
    <m/>
    <m/>
    <m/>
    <m/>
    <m/>
    <m/>
    <m/>
    <m/>
    <m/>
    <m/>
    <m/>
    <m/>
    <m/>
    <m/>
    <m/>
    <m/>
    <m/>
    <m/>
    <m/>
    <m/>
    <m/>
    <m/>
    <m/>
    <m/>
    <m/>
    <m/>
    <m/>
    <m/>
    <m/>
    <m/>
    <m/>
    <m/>
    <m/>
    <m/>
    <m/>
    <m/>
    <m/>
    <m/>
    <m/>
    <m/>
    <m/>
    <m/>
    <m/>
    <m/>
    <m/>
    <m/>
    <m/>
    <m/>
    <m/>
    <m/>
    <m/>
    <m/>
    <m/>
    <m/>
    <m/>
    <m/>
    <m/>
    <m/>
    <m/>
    <m/>
    <m/>
    <m/>
    <m/>
    <m/>
    <m/>
    <m/>
    <m/>
    <m/>
    <m/>
    <m/>
    <m/>
    <m/>
    <n v="38.840000000000003"/>
    <n v="165.14"/>
    <n v="67.7"/>
    <m/>
    <n v="203.7"/>
    <n v="0"/>
    <n v="203.7"/>
    <n v="271.68"/>
    <n v="475.37999999999994"/>
  </r>
  <r>
    <n v="25"/>
    <n v="104"/>
    <s v="Robertson Cr"/>
    <s v="OPS"/>
    <s v="124"/>
    <s v="Chinook"/>
    <s v="3"/>
    <x v="0"/>
    <x v="6"/>
    <n v="104"/>
    <x v="0"/>
    <s v="CK-31"/>
    <s v="WEST VANCOUVER ISLAND-SOUTH_FA_0.x"/>
    <s v="M"/>
    <s v="H"/>
    <n v="104"/>
    <s v="Robertson Creek H"/>
    <n v="104"/>
    <s v="Robertson Cr"/>
    <s v="SWVI"/>
    <s v="S"/>
    <x v="1"/>
    <s v="185960"/>
    <n v="0"/>
    <s v="185960"/>
    <n v="2009"/>
    <s v="20090601"/>
    <s v="20090601"/>
    <n v="73"/>
    <n v="4.5"/>
    <s v="ALSO SEE 180386-94, 180881-85, 185961-62 &amp; 180685."/>
    <s v="CWT"/>
    <s v="P"/>
    <s v="Y"/>
    <s v="Y"/>
    <s v="Y"/>
    <s v="Y"/>
    <n v="1.2650000000000001E-3"/>
    <x v="0"/>
    <n v="29990"/>
    <n v="340343"/>
    <x v="1"/>
    <n v="29055"/>
    <x v="11"/>
    <m/>
    <m/>
    <m/>
    <m/>
    <m/>
    <m/>
    <m/>
    <m/>
    <m/>
    <m/>
    <m/>
    <m/>
    <m/>
    <m/>
    <m/>
    <m/>
    <m/>
    <m/>
    <m/>
    <m/>
    <m/>
    <m/>
    <m/>
    <m/>
    <m/>
    <m/>
    <m/>
    <m/>
    <m/>
    <m/>
    <m/>
    <m/>
    <m/>
    <m/>
    <m/>
    <m/>
    <m/>
    <m/>
    <m/>
    <m/>
    <m/>
    <m/>
    <m/>
    <m/>
    <m/>
    <m/>
    <m/>
    <m/>
    <m/>
    <m/>
    <m/>
    <m/>
    <m/>
    <m/>
    <m/>
    <m/>
    <m/>
    <m/>
    <m/>
    <m/>
    <m/>
    <m/>
    <m/>
    <m/>
    <m/>
    <m/>
    <m/>
    <m/>
    <m/>
    <m/>
    <m/>
    <m/>
    <m/>
    <m/>
    <m/>
    <m/>
    <m/>
    <m/>
    <m/>
    <m/>
    <m/>
    <m/>
    <m/>
    <m/>
    <m/>
    <m/>
    <m/>
    <n v="133.80000000000001"/>
    <m/>
    <m/>
    <m/>
    <m/>
    <m/>
    <m/>
    <m/>
    <m/>
    <m/>
    <m/>
    <m/>
    <m/>
    <m/>
    <m/>
    <m/>
    <m/>
    <m/>
    <m/>
    <m/>
    <m/>
    <m/>
    <m/>
    <m/>
    <m/>
    <m/>
    <m/>
    <m/>
    <m/>
    <m/>
    <m/>
    <m/>
    <m/>
    <m/>
    <m/>
    <m/>
    <m/>
    <m/>
    <m/>
    <m/>
    <m/>
    <m/>
    <m/>
    <m/>
    <m/>
    <m/>
    <m/>
    <m/>
    <m/>
    <m/>
    <m/>
    <n v="88.75"/>
    <m/>
    <m/>
    <m/>
    <m/>
    <m/>
    <m/>
    <m/>
    <m/>
    <m/>
    <m/>
    <m/>
    <m/>
    <m/>
    <m/>
    <m/>
    <m/>
    <m/>
    <m/>
    <m/>
    <m/>
    <n v="107.01"/>
    <m/>
    <m/>
    <m/>
    <m/>
    <n v="80.81"/>
    <n v="372.64"/>
    <m/>
    <m/>
    <n v="222.55"/>
    <n v="107.01"/>
    <n v="329.56"/>
    <n v="453.45"/>
    <n v="783.01"/>
  </r>
  <r>
    <n v="25"/>
    <n v="104"/>
    <s v="Robertson Cr"/>
    <s v="OPS"/>
    <s v="124"/>
    <s v="Chinook"/>
    <s v="3"/>
    <x v="0"/>
    <x v="6"/>
    <n v="104"/>
    <x v="0"/>
    <s v="CK-31"/>
    <s v="WEST VANCOUVER ISLAND-SOUTH_FA_0.x"/>
    <s v="M"/>
    <s v="H"/>
    <n v="104"/>
    <s v="Robertson Creek H"/>
    <n v="104"/>
    <s v="Robertson Cr"/>
    <s v="SWVI"/>
    <s v="S"/>
    <x v="1"/>
    <s v="185960"/>
    <n v="0"/>
    <s v="185960"/>
    <n v="2009"/>
    <s v="20090601"/>
    <s v="20090601"/>
    <n v="73"/>
    <n v="4.5"/>
    <s v="ALSO SEE 180386-94, 180881-85, 185961-62 &amp; 180685."/>
    <s v="CWT"/>
    <s v="P"/>
    <s v="Y"/>
    <s v="Y"/>
    <s v="Y"/>
    <s v="Y"/>
    <n v="1.2650000000000001E-3"/>
    <x v="0"/>
    <n v="29990"/>
    <n v="340343"/>
    <x v="2"/>
    <n v="29055"/>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0.06"/>
    <m/>
    <m/>
    <m/>
    <m/>
    <m/>
    <m/>
    <m/>
    <m/>
    <m/>
    <m/>
    <m/>
    <m/>
    <m/>
    <m/>
    <m/>
    <m/>
    <m/>
    <m/>
    <m/>
    <m/>
    <m/>
    <m/>
    <m/>
    <n v="22.64"/>
    <m/>
    <n v="0.04"/>
    <m/>
    <n v="40.06"/>
    <n v="0"/>
    <n v="40.06"/>
    <n v="22.68"/>
    <n v="62.74"/>
  </r>
  <r>
    <n v="25"/>
    <n v="104"/>
    <s v="Robertson Cr"/>
    <s v="OPS"/>
    <s v="124"/>
    <s v="Chinook"/>
    <s v="3"/>
    <x v="0"/>
    <x v="6"/>
    <n v="104"/>
    <x v="0"/>
    <s v="CK-31"/>
    <s v="WEST VANCOUVER ISLAND-SOUTH_FA_0.x"/>
    <s v="M"/>
    <s v="H"/>
    <n v="104"/>
    <s v="Robertson Creek H"/>
    <n v="104"/>
    <s v="Robertson Cr"/>
    <s v="SWVI"/>
    <s v="S"/>
    <x v="1"/>
    <s v="185961"/>
    <n v="0"/>
    <s v="185961"/>
    <n v="2009"/>
    <s v="20090601"/>
    <s v="20090601"/>
    <n v="73"/>
    <n v="4.5"/>
    <s v="ALSO SEE 180386-94, 180881-85, 185960,62, &amp; 180685."/>
    <s v="CWT"/>
    <s v="P"/>
    <s v="Y"/>
    <s v="Y"/>
    <s v="Y"/>
    <s v="Y"/>
    <n v="1.2620000000000001E-3"/>
    <x v="0"/>
    <n v="30058"/>
    <n v="341113"/>
    <x v="0"/>
    <n v="29056"/>
    <x v="12"/>
    <m/>
    <m/>
    <m/>
    <m/>
    <m/>
    <m/>
    <m/>
    <m/>
    <m/>
    <m/>
    <m/>
    <m/>
    <m/>
    <m/>
    <m/>
    <m/>
    <m/>
    <m/>
    <m/>
    <m/>
    <m/>
    <m/>
    <m/>
    <m/>
    <m/>
    <m/>
    <m/>
    <m/>
    <m/>
    <m/>
    <m/>
    <m/>
    <m/>
    <m/>
    <m/>
    <m/>
    <m/>
    <m/>
    <m/>
    <m/>
    <m/>
    <m/>
    <m/>
    <m/>
    <m/>
    <m/>
    <m/>
    <m/>
    <m/>
    <m/>
    <m/>
    <m/>
    <m/>
    <m/>
    <m/>
    <m/>
    <m/>
    <m/>
    <m/>
    <m/>
    <m/>
    <m/>
    <m/>
    <m/>
    <m/>
    <m/>
    <m/>
    <m/>
    <m/>
    <m/>
    <m/>
    <m/>
    <m/>
    <m/>
    <m/>
    <m/>
    <m/>
    <m/>
    <m/>
    <m/>
    <m/>
    <n v="166.82"/>
    <m/>
    <m/>
    <m/>
    <m/>
    <m/>
    <n v="83.41"/>
    <m/>
    <m/>
    <m/>
    <m/>
    <m/>
    <m/>
    <m/>
    <m/>
    <m/>
    <m/>
    <m/>
    <m/>
    <m/>
    <m/>
    <m/>
    <m/>
    <m/>
    <m/>
    <m/>
    <m/>
    <m/>
    <m/>
    <m/>
    <m/>
    <m/>
    <m/>
    <m/>
    <m/>
    <m/>
    <m/>
    <m/>
    <m/>
    <m/>
    <m/>
    <m/>
    <m/>
    <m/>
    <m/>
    <m/>
    <m/>
    <m/>
    <m/>
    <m/>
    <m/>
    <m/>
    <m/>
    <m/>
    <m/>
    <m/>
    <m/>
    <m/>
    <m/>
    <m/>
    <m/>
    <m/>
    <m/>
    <m/>
    <m/>
    <m/>
    <m/>
    <m/>
    <m/>
    <m/>
    <m/>
    <m/>
    <m/>
    <m/>
    <m/>
    <m/>
    <m/>
    <m/>
    <m/>
    <m/>
    <m/>
    <m/>
    <m/>
    <n v="27.87"/>
    <n v="82.57"/>
    <n v="48.08"/>
    <m/>
    <n v="250.23"/>
    <n v="0"/>
    <n v="250.23"/>
    <n v="158.52000000000001"/>
    <n v="408.74999999999994"/>
  </r>
  <r>
    <n v="25"/>
    <n v="104"/>
    <s v="Robertson Cr"/>
    <s v="OPS"/>
    <s v="124"/>
    <s v="Chinook"/>
    <s v="3"/>
    <x v="0"/>
    <x v="6"/>
    <n v="104"/>
    <x v="0"/>
    <s v="CK-31"/>
    <s v="WEST VANCOUVER ISLAND-SOUTH_FA_0.x"/>
    <s v="M"/>
    <s v="H"/>
    <n v="104"/>
    <s v="Robertson Creek H"/>
    <n v="104"/>
    <s v="Robertson Cr"/>
    <s v="SWVI"/>
    <s v="S"/>
    <x v="1"/>
    <s v="185961"/>
    <n v="0"/>
    <s v="185961"/>
    <n v="2009"/>
    <s v="20090601"/>
    <s v="20090601"/>
    <n v="73"/>
    <n v="4.5"/>
    <s v="ALSO SEE 180386-94, 180881-85, 185960,62, &amp; 180685."/>
    <s v="CWT"/>
    <s v="P"/>
    <s v="Y"/>
    <s v="Y"/>
    <s v="Y"/>
    <s v="Y"/>
    <n v="1.2620000000000001E-3"/>
    <x v="0"/>
    <n v="30058"/>
    <n v="341113"/>
    <x v="1"/>
    <n v="29056"/>
    <x v="11"/>
    <m/>
    <m/>
    <m/>
    <m/>
    <m/>
    <m/>
    <m/>
    <m/>
    <m/>
    <m/>
    <m/>
    <m/>
    <m/>
    <m/>
    <m/>
    <m/>
    <n v="29.85"/>
    <m/>
    <m/>
    <m/>
    <m/>
    <m/>
    <m/>
    <m/>
    <m/>
    <m/>
    <m/>
    <m/>
    <m/>
    <m/>
    <m/>
    <m/>
    <m/>
    <m/>
    <m/>
    <m/>
    <m/>
    <m/>
    <m/>
    <m/>
    <m/>
    <m/>
    <m/>
    <m/>
    <m/>
    <m/>
    <m/>
    <m/>
    <m/>
    <m/>
    <m/>
    <m/>
    <m/>
    <m/>
    <m/>
    <m/>
    <m/>
    <m/>
    <m/>
    <m/>
    <m/>
    <m/>
    <m/>
    <m/>
    <m/>
    <m/>
    <m/>
    <m/>
    <m/>
    <m/>
    <m/>
    <n v="28.26"/>
    <m/>
    <m/>
    <m/>
    <m/>
    <m/>
    <m/>
    <m/>
    <m/>
    <m/>
    <m/>
    <m/>
    <m/>
    <m/>
    <m/>
    <m/>
    <n v="133.80000000000001"/>
    <m/>
    <m/>
    <m/>
    <m/>
    <m/>
    <m/>
    <m/>
    <m/>
    <m/>
    <m/>
    <m/>
    <m/>
    <m/>
    <m/>
    <m/>
    <m/>
    <m/>
    <m/>
    <m/>
    <m/>
    <m/>
    <m/>
    <m/>
    <m/>
    <m/>
    <m/>
    <m/>
    <n v="33.590000000000003"/>
    <m/>
    <m/>
    <m/>
    <m/>
    <m/>
    <m/>
    <m/>
    <m/>
    <m/>
    <m/>
    <m/>
    <m/>
    <m/>
    <m/>
    <m/>
    <m/>
    <m/>
    <m/>
    <m/>
    <m/>
    <m/>
    <m/>
    <m/>
    <m/>
    <m/>
    <m/>
    <m/>
    <m/>
    <m/>
    <m/>
    <m/>
    <m/>
    <m/>
    <m/>
    <m/>
    <m/>
    <m/>
    <m/>
    <m/>
    <m/>
    <m/>
    <m/>
    <m/>
    <n v="83.41"/>
    <m/>
    <m/>
    <m/>
    <m/>
    <n v="45.85"/>
    <n v="186.32"/>
    <m/>
    <m/>
    <n v="225.5"/>
    <n v="83.41"/>
    <n v="308.91000000000003"/>
    <n v="232.17"/>
    <n v="541.08000000000015"/>
  </r>
  <r>
    <n v="25"/>
    <n v="104"/>
    <s v="Robertson Cr"/>
    <s v="OPS"/>
    <s v="124"/>
    <s v="Chinook"/>
    <s v="3"/>
    <x v="0"/>
    <x v="6"/>
    <n v="104"/>
    <x v="0"/>
    <s v="CK-31"/>
    <s v="WEST VANCOUVER ISLAND-SOUTH_FA_0.x"/>
    <s v="M"/>
    <s v="H"/>
    <n v="104"/>
    <s v="Robertson Creek H"/>
    <n v="104"/>
    <s v="Robertson Cr"/>
    <s v="SWVI"/>
    <s v="S"/>
    <x v="1"/>
    <s v="185961"/>
    <n v="0"/>
    <s v="185961"/>
    <n v="2009"/>
    <s v="20090601"/>
    <s v="20090601"/>
    <n v="73"/>
    <n v="4.5"/>
    <s v="ALSO SEE 180386-94, 180881-85, 185960,62, &amp; 180685."/>
    <s v="CWT"/>
    <s v="P"/>
    <s v="Y"/>
    <s v="Y"/>
    <s v="Y"/>
    <s v="Y"/>
    <n v="1.2620000000000001E-3"/>
    <x v="0"/>
    <n v="30058"/>
    <n v="341113"/>
    <x v="2"/>
    <n v="29056"/>
    <x v="13"/>
    <m/>
    <m/>
    <m/>
    <m/>
    <m/>
    <m/>
    <m/>
    <m/>
    <m/>
    <m/>
    <m/>
    <m/>
    <m/>
    <m/>
    <m/>
    <m/>
    <n v="34.27000000000000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36"/>
    <m/>
    <m/>
    <m/>
    <m/>
    <n v="46.43"/>
    <m/>
    <n v="10.32"/>
    <m/>
    <n v="34.270000000000003"/>
    <n v="17.36"/>
    <n v="51.63"/>
    <n v="56.75"/>
    <n v="108.38"/>
  </r>
  <r>
    <n v="25"/>
    <n v="104"/>
    <s v="Robertson Cr"/>
    <s v="OPS"/>
    <s v="124"/>
    <s v="Chinook"/>
    <s v="3"/>
    <x v="0"/>
    <x v="6"/>
    <n v="104"/>
    <x v="0"/>
    <s v="CK-31"/>
    <s v="WEST VANCOUVER ISLAND-SOUTH_FA_0.x"/>
    <s v="M"/>
    <s v="H"/>
    <n v="104"/>
    <s v="Robertson Creek H"/>
    <n v="104"/>
    <s v="Robertson Cr"/>
    <s v="SWVI"/>
    <s v="S"/>
    <x v="1"/>
    <s v="185962"/>
    <n v="0"/>
    <s v="185962"/>
    <n v="2009"/>
    <s v="20090601"/>
    <s v="20090601"/>
    <n v="73"/>
    <n v="4.5"/>
    <s v="ALSO SEE 180386-94, 180881-85, 185960-61 &amp; 180685."/>
    <s v="CWT"/>
    <s v="P"/>
    <s v="Y"/>
    <s v="Y"/>
    <s v="Y"/>
    <s v="Y"/>
    <n v="1.25E-3"/>
    <x v="0"/>
    <n v="29546"/>
    <n v="335306"/>
    <x v="0"/>
    <n v="29057"/>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68"/>
    <m/>
    <n v="21.35"/>
    <m/>
    <n v="0"/>
    <n v="0"/>
    <n v="0"/>
    <n v="34.03"/>
    <n v="34.03"/>
  </r>
  <r>
    <n v="25"/>
    <n v="104"/>
    <s v="Robertson Cr"/>
    <s v="OPS"/>
    <s v="124"/>
    <s v="Chinook"/>
    <s v="3"/>
    <x v="0"/>
    <x v="6"/>
    <n v="104"/>
    <x v="0"/>
    <s v="CK-31"/>
    <s v="WEST VANCOUVER ISLAND-SOUTH_FA_0.x"/>
    <s v="M"/>
    <s v="H"/>
    <n v="104"/>
    <s v="Robertson Creek H"/>
    <n v="104"/>
    <s v="Robertson Cr"/>
    <s v="SWVI"/>
    <s v="S"/>
    <x v="1"/>
    <s v="185962"/>
    <n v="0"/>
    <s v="185962"/>
    <n v="2009"/>
    <s v="20090601"/>
    <s v="20090601"/>
    <n v="73"/>
    <n v="4.5"/>
    <s v="ALSO SEE 180386-94, 180881-85, 185960-61 &amp; 180685."/>
    <s v="CWT"/>
    <s v="P"/>
    <s v="Y"/>
    <s v="Y"/>
    <s v="Y"/>
    <s v="Y"/>
    <n v="1.25E-3"/>
    <x v="0"/>
    <n v="29546"/>
    <n v="335306"/>
    <x v="1"/>
    <n v="29057"/>
    <x v="11"/>
    <m/>
    <m/>
    <m/>
    <m/>
    <m/>
    <m/>
    <m/>
    <m/>
    <m/>
    <m/>
    <m/>
    <m/>
    <m/>
    <m/>
    <m/>
    <m/>
    <m/>
    <m/>
    <m/>
    <m/>
    <m/>
    <m/>
    <m/>
    <m/>
    <m/>
    <m/>
    <m/>
    <m/>
    <m/>
    <m/>
    <m/>
    <m/>
    <m/>
    <m/>
    <m/>
    <m/>
    <m/>
    <m/>
    <m/>
    <m/>
    <m/>
    <m/>
    <m/>
    <m/>
    <m/>
    <m/>
    <m/>
    <m/>
    <m/>
    <m/>
    <m/>
    <m/>
    <m/>
    <m/>
    <m/>
    <m/>
    <m/>
    <m/>
    <m/>
    <m/>
    <m/>
    <m/>
    <m/>
    <m/>
    <m/>
    <m/>
    <m/>
    <m/>
    <m/>
    <m/>
    <m/>
    <m/>
    <m/>
    <m/>
    <m/>
    <m/>
    <m/>
    <m/>
    <m/>
    <m/>
    <m/>
    <m/>
    <m/>
    <m/>
    <m/>
    <m/>
    <n v="184.3"/>
    <m/>
    <m/>
    <m/>
    <m/>
    <m/>
    <m/>
    <m/>
    <m/>
    <m/>
    <m/>
    <m/>
    <m/>
    <m/>
    <m/>
    <m/>
    <m/>
    <m/>
    <m/>
    <m/>
    <m/>
    <m/>
    <m/>
    <m/>
    <m/>
    <m/>
    <m/>
    <m/>
    <m/>
    <n v="33.590000000000003"/>
    <m/>
    <m/>
    <m/>
    <m/>
    <m/>
    <m/>
    <m/>
    <m/>
    <m/>
    <m/>
    <m/>
    <m/>
    <m/>
    <m/>
    <m/>
    <m/>
    <m/>
    <m/>
    <m/>
    <m/>
    <m/>
    <m/>
    <m/>
    <m/>
    <m/>
    <n v="88.75"/>
    <m/>
    <m/>
    <m/>
    <m/>
    <m/>
    <m/>
    <m/>
    <m/>
    <m/>
    <m/>
    <m/>
    <m/>
    <m/>
    <m/>
    <m/>
    <m/>
    <m/>
    <n v="189.18"/>
    <m/>
    <m/>
    <m/>
    <m/>
    <n v="23.15"/>
    <m/>
    <m/>
    <m/>
    <n v="306.64"/>
    <n v="189.18"/>
    <n v="495.82"/>
    <n v="23.15"/>
    <n v="518.97"/>
  </r>
  <r>
    <n v="25"/>
    <n v="104"/>
    <s v="Robertson Cr"/>
    <s v="OPS"/>
    <s v="124"/>
    <s v="Chinook"/>
    <s v="3"/>
    <x v="0"/>
    <x v="6"/>
    <n v="104"/>
    <x v="0"/>
    <s v="CK-31"/>
    <s v="WEST VANCOUVER ISLAND-SOUTH_FA_0.x"/>
    <s v="M"/>
    <s v="H"/>
    <n v="104"/>
    <s v="Robertson Creek H"/>
    <n v="104"/>
    <s v="Robertson Cr"/>
    <s v="SWVI"/>
    <s v="S"/>
    <x v="1"/>
    <s v="185962"/>
    <n v="0"/>
    <s v="185962"/>
    <n v="2009"/>
    <s v="20090601"/>
    <s v="20090601"/>
    <n v="73"/>
    <n v="4.5"/>
    <s v="ALSO SEE 180386-94, 180881-85, 185960-61 &amp; 180685."/>
    <s v="CWT"/>
    <s v="P"/>
    <s v="Y"/>
    <s v="Y"/>
    <s v="Y"/>
    <s v="Y"/>
    <n v="1.25E-3"/>
    <x v="0"/>
    <n v="29546"/>
    <n v="335306"/>
    <x v="2"/>
    <n v="29057"/>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3.97"/>
    <m/>
    <n v="7.0000000000000007E-2"/>
    <m/>
    <n v="0"/>
    <n v="0"/>
    <n v="0"/>
    <n v="34.04"/>
    <n v="34.04"/>
  </r>
  <r>
    <n v="25"/>
    <n v="104"/>
    <s v="Robertson Cr"/>
    <s v="OPS"/>
    <s v="124"/>
    <s v="Chinook"/>
    <s v="3"/>
    <x v="0"/>
    <x v="7"/>
    <n v="104"/>
    <x v="0"/>
    <s v="CK-31"/>
    <s v="WEST VANCOUVER ISLAND-SOUTH_FA_0.x"/>
    <s v="M"/>
    <s v="H"/>
    <n v="104"/>
    <s v="Robertson Creek H"/>
    <n v="104"/>
    <s v="Robertson Cr"/>
    <s v="SWVI"/>
    <s v="S"/>
    <x v="1"/>
    <s v="180174"/>
    <n v="0"/>
    <s v="180174"/>
    <n v="2010"/>
    <s v="20100528"/>
    <s v="20100528"/>
    <m/>
    <n v="4.8"/>
    <m/>
    <s v="CWT"/>
    <s v="P"/>
    <s v="Y"/>
    <s v="Y"/>
    <s v="Y"/>
    <s v="Y"/>
    <m/>
    <x v="0"/>
    <n v="34613"/>
    <n v="507224"/>
    <x v="0"/>
    <n v="29972"/>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9.9"/>
    <n v="300.2"/>
    <m/>
    <m/>
    <n v="0"/>
    <n v="0"/>
    <n v="0"/>
    <n v="330.1"/>
    <n v="330.09999999999997"/>
  </r>
  <r>
    <n v="25"/>
    <n v="104"/>
    <s v="Robertson Cr"/>
    <s v="OPS"/>
    <s v="124"/>
    <s v="Chinook"/>
    <s v="3"/>
    <x v="0"/>
    <x v="7"/>
    <n v="104"/>
    <x v="0"/>
    <s v="CK-31"/>
    <s v="WEST VANCOUVER ISLAND-SOUTH_FA_0.x"/>
    <s v="M"/>
    <s v="H"/>
    <n v="104"/>
    <s v="Robertson Creek H"/>
    <n v="104"/>
    <s v="Robertson Cr"/>
    <s v="SWVI"/>
    <s v="S"/>
    <x v="1"/>
    <s v="180174"/>
    <n v="0"/>
    <s v="180174"/>
    <n v="2010"/>
    <s v="20100528"/>
    <s v="20100528"/>
    <m/>
    <n v="4.8"/>
    <m/>
    <s v="CWT"/>
    <s v="P"/>
    <s v="Y"/>
    <s v="Y"/>
    <s v="Y"/>
    <s v="Y"/>
    <m/>
    <x v="0"/>
    <n v="34613"/>
    <n v="507224"/>
    <x v="1"/>
    <n v="29972"/>
    <x v="13"/>
    <m/>
    <m/>
    <m/>
    <m/>
    <m/>
    <m/>
    <m/>
    <m/>
    <m/>
    <m/>
    <m/>
    <m/>
    <m/>
    <m/>
    <m/>
    <m/>
    <m/>
    <m/>
    <m/>
    <m/>
    <m/>
    <m/>
    <m/>
    <m/>
    <m/>
    <m/>
    <m/>
    <m/>
    <m/>
    <m/>
    <m/>
    <m/>
    <m/>
    <m/>
    <m/>
    <m/>
    <m/>
    <m/>
    <m/>
    <m/>
    <m/>
    <m/>
    <m/>
    <m/>
    <m/>
    <m/>
    <n v="34.880000000000003"/>
    <m/>
    <m/>
    <m/>
    <m/>
    <m/>
    <m/>
    <m/>
    <m/>
    <m/>
    <m/>
    <m/>
    <m/>
    <m/>
    <m/>
    <m/>
    <m/>
    <m/>
    <m/>
    <m/>
    <m/>
    <m/>
    <m/>
    <m/>
    <m/>
    <m/>
    <m/>
    <m/>
    <m/>
    <m/>
    <m/>
    <m/>
    <m/>
    <m/>
    <m/>
    <m/>
    <m/>
    <m/>
    <m/>
    <m/>
    <m/>
    <m/>
    <m/>
    <m/>
    <m/>
    <m/>
    <m/>
    <m/>
    <m/>
    <m/>
    <m/>
    <m/>
    <m/>
    <m/>
    <m/>
    <m/>
    <m/>
    <m/>
    <m/>
    <m/>
    <m/>
    <m/>
    <m/>
    <m/>
    <m/>
    <m/>
    <m/>
    <m/>
    <m/>
    <m/>
    <m/>
    <m/>
    <m/>
    <m/>
    <m/>
    <m/>
    <m/>
    <m/>
    <m/>
    <m/>
    <m/>
    <m/>
    <m/>
    <m/>
    <m/>
    <m/>
    <m/>
    <m/>
    <m/>
    <m/>
    <m/>
    <m/>
    <m/>
    <m/>
    <m/>
    <m/>
    <m/>
    <m/>
    <m/>
    <m/>
    <m/>
    <m/>
    <m/>
    <m/>
    <m/>
    <m/>
    <m/>
    <m/>
    <m/>
    <m/>
    <m/>
    <m/>
    <m/>
    <n v="45.57"/>
    <m/>
    <m/>
    <m/>
    <m/>
    <n v="84.91"/>
    <n v="168.02"/>
    <n v="105.78"/>
    <m/>
    <n v="34.880000000000003"/>
    <n v="45.57"/>
    <n v="80.45"/>
    <n v="358.71"/>
    <n v="439.15999999999997"/>
  </r>
  <r>
    <n v="25"/>
    <n v="104"/>
    <s v="Robertson Cr"/>
    <s v="OPS"/>
    <s v="124"/>
    <s v="Chinook"/>
    <s v="3"/>
    <x v="0"/>
    <x v="7"/>
    <n v="104"/>
    <x v="0"/>
    <s v="CK-31"/>
    <s v="WEST VANCOUVER ISLAND-SOUTH_FA_0.x"/>
    <s v="M"/>
    <s v="H"/>
    <n v="104"/>
    <s v="Robertson Creek H"/>
    <n v="104"/>
    <s v="Robertson Cr"/>
    <s v="SWVI"/>
    <s v="S"/>
    <x v="1"/>
    <s v="180175"/>
    <n v="0"/>
    <s v="180175"/>
    <n v="2010"/>
    <s v="20100528"/>
    <s v="20100528"/>
    <m/>
    <n v="4.9000000000000004"/>
    <m/>
    <s v="CWT"/>
    <s v="P"/>
    <s v="Y"/>
    <s v="Y"/>
    <s v="Y"/>
    <s v="Y"/>
    <n v="4.9890000000000004E-3"/>
    <x v="0"/>
    <n v="34299"/>
    <n v="508135"/>
    <x v="0"/>
    <n v="29986"/>
    <x v="11"/>
    <m/>
    <m/>
    <m/>
    <m/>
    <m/>
    <m/>
    <m/>
    <m/>
    <m/>
    <m/>
    <m/>
    <m/>
    <m/>
    <m/>
    <m/>
    <m/>
    <m/>
    <m/>
    <m/>
    <m/>
    <m/>
    <m/>
    <m/>
    <m/>
    <m/>
    <m/>
    <m/>
    <m/>
    <m/>
    <m/>
    <m/>
    <m/>
    <m/>
    <m/>
    <m/>
    <m/>
    <m/>
    <m/>
    <m/>
    <m/>
    <m/>
    <m/>
    <m/>
    <m/>
    <m/>
    <m/>
    <m/>
    <m/>
    <m/>
    <m/>
    <m/>
    <m/>
    <m/>
    <m/>
    <m/>
    <m/>
    <m/>
    <m/>
    <m/>
    <m/>
    <m/>
    <m/>
    <m/>
    <m/>
    <m/>
    <m/>
    <m/>
    <m/>
    <m/>
    <m/>
    <m/>
    <m/>
    <m/>
    <m/>
    <m/>
    <m/>
    <m/>
    <m/>
    <m/>
    <m/>
    <m/>
    <m/>
    <m/>
    <m/>
    <m/>
    <m/>
    <m/>
    <n v="174.67"/>
    <m/>
    <m/>
    <m/>
    <m/>
    <m/>
    <m/>
    <m/>
    <m/>
    <m/>
    <m/>
    <m/>
    <m/>
    <m/>
    <m/>
    <m/>
    <m/>
    <m/>
    <m/>
    <m/>
    <m/>
    <m/>
    <m/>
    <m/>
    <m/>
    <m/>
    <m/>
    <m/>
    <m/>
    <m/>
    <m/>
    <m/>
    <m/>
    <m/>
    <m/>
    <m/>
    <m/>
    <m/>
    <m/>
    <m/>
    <m/>
    <m/>
    <m/>
    <m/>
    <m/>
    <m/>
    <m/>
    <m/>
    <m/>
    <m/>
    <m/>
    <m/>
    <m/>
    <m/>
    <m/>
    <m/>
    <m/>
    <m/>
    <m/>
    <m/>
    <m/>
    <m/>
    <m/>
    <m/>
    <m/>
    <m/>
    <m/>
    <m/>
    <m/>
    <m/>
    <m/>
    <m/>
    <m/>
    <m/>
    <m/>
    <m/>
    <m/>
    <n v="15.11"/>
    <n v="151.74"/>
    <m/>
    <m/>
    <n v="174.67"/>
    <n v="0"/>
    <n v="174.67"/>
    <n v="166.85"/>
    <n v="341.52"/>
  </r>
  <r>
    <n v="25"/>
    <n v="104"/>
    <s v="Robertson Cr"/>
    <s v="OPS"/>
    <s v="124"/>
    <s v="Chinook"/>
    <s v="3"/>
    <x v="0"/>
    <x v="7"/>
    <n v="104"/>
    <x v="0"/>
    <s v="CK-31"/>
    <s v="WEST VANCOUVER ISLAND-SOUTH_FA_0.x"/>
    <s v="M"/>
    <s v="H"/>
    <n v="104"/>
    <s v="Robertson Creek H"/>
    <n v="104"/>
    <s v="Robertson Cr"/>
    <s v="SWVI"/>
    <s v="S"/>
    <x v="1"/>
    <s v="180175"/>
    <n v="0"/>
    <s v="180175"/>
    <n v="2010"/>
    <s v="20100528"/>
    <s v="20100528"/>
    <m/>
    <n v="4.9000000000000004"/>
    <m/>
    <s v="CWT"/>
    <s v="P"/>
    <s v="Y"/>
    <s v="Y"/>
    <s v="Y"/>
    <s v="Y"/>
    <n v="4.9890000000000004E-3"/>
    <x v="0"/>
    <n v="34299"/>
    <n v="508135"/>
    <x v="1"/>
    <n v="29986"/>
    <x v="13"/>
    <m/>
    <m/>
    <m/>
    <m/>
    <m/>
    <m/>
    <m/>
    <m/>
    <m/>
    <m/>
    <m/>
    <m/>
    <m/>
    <m/>
    <m/>
    <n v="75.4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4.88"/>
    <m/>
    <m/>
    <m/>
    <m/>
    <n v="57.77"/>
    <m/>
    <n v="120.22"/>
    <m/>
    <n v="75.41"/>
    <n v="124.88"/>
    <n v="200.29"/>
    <n v="177.99"/>
    <n v="378.28"/>
  </r>
  <r>
    <n v="25"/>
    <n v="104"/>
    <s v="Robertson Cr"/>
    <s v="OPS"/>
    <s v="124"/>
    <s v="Chinook"/>
    <s v="3"/>
    <x v="0"/>
    <x v="7"/>
    <n v="104"/>
    <x v="0"/>
    <s v="CK-31"/>
    <s v="WEST VANCOUVER ISLAND-SOUTH_FA_0.x"/>
    <s v="M"/>
    <s v="H"/>
    <n v="104"/>
    <s v="Robertson Creek H"/>
    <n v="104"/>
    <s v="Robertson Cr"/>
    <s v="SWVI"/>
    <s v="S"/>
    <x v="1"/>
    <s v="180567"/>
    <n v="0"/>
    <s v="180567"/>
    <n v="2010"/>
    <s v="20100517"/>
    <s v="20100517"/>
    <n v="72"/>
    <n v="4.4000000000000004"/>
    <m/>
    <s v="CWT"/>
    <s v="P"/>
    <s v="Y"/>
    <s v="Y"/>
    <s v="Y"/>
    <s v="Y"/>
    <m/>
    <x v="0"/>
    <n v="5781"/>
    <n v="83056"/>
    <x v="1"/>
    <n v="29979"/>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33"/>
    <m/>
    <n v="0.03"/>
    <m/>
    <n v="0"/>
    <n v="0"/>
    <n v="0"/>
    <n v="14.36"/>
    <n v="14.36"/>
  </r>
  <r>
    <n v="25"/>
    <n v="104"/>
    <s v="Robertson Cr"/>
    <s v="OPS"/>
    <s v="124"/>
    <s v="Chinook"/>
    <s v="3"/>
    <x v="0"/>
    <x v="7"/>
    <n v="104"/>
    <x v="0"/>
    <s v="CK-31"/>
    <s v="WEST VANCOUVER ISLAND-SOUTH_FA_0.x"/>
    <s v="M"/>
    <s v="H"/>
    <n v="104"/>
    <s v="Robertson Creek H"/>
    <n v="104"/>
    <s v="Robertson Cr"/>
    <s v="SWVI"/>
    <s v="S"/>
    <x v="1"/>
    <s v="180981"/>
    <n v="0"/>
    <s v="180981"/>
    <n v="2010"/>
    <s v="20100528"/>
    <s v="20100528"/>
    <m/>
    <n v="4.8"/>
    <m/>
    <s v="CWT"/>
    <s v="P"/>
    <s v="Y"/>
    <s v="Y"/>
    <s v="Y"/>
    <s v="Y"/>
    <n v="5.0559999999999997E-3"/>
    <x v="0"/>
    <n v="15544"/>
    <n v="228933"/>
    <x v="0"/>
    <n v="29971"/>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0.1"/>
    <n v="150.85"/>
    <m/>
    <m/>
    <n v="0"/>
    <n v="0"/>
    <n v="0"/>
    <n v="210.95"/>
    <n v="210.95"/>
  </r>
  <r>
    <n v="25"/>
    <n v="104"/>
    <s v="Robertson Cr"/>
    <s v="OPS"/>
    <s v="124"/>
    <s v="Chinook"/>
    <s v="3"/>
    <x v="0"/>
    <x v="7"/>
    <n v="104"/>
    <x v="0"/>
    <s v="CK-31"/>
    <s v="WEST VANCOUVER ISLAND-SOUTH_FA_0.x"/>
    <s v="M"/>
    <s v="H"/>
    <n v="104"/>
    <s v="Robertson Creek H"/>
    <n v="104"/>
    <s v="Robertson Cr"/>
    <s v="SWVI"/>
    <s v="S"/>
    <x v="1"/>
    <s v="180981"/>
    <n v="0"/>
    <s v="180981"/>
    <n v="2010"/>
    <s v="20100528"/>
    <s v="20100528"/>
    <m/>
    <n v="4.8"/>
    <m/>
    <s v="CWT"/>
    <s v="P"/>
    <s v="Y"/>
    <s v="Y"/>
    <s v="Y"/>
    <s v="Y"/>
    <n v="5.0559999999999997E-3"/>
    <x v="0"/>
    <n v="15544"/>
    <n v="228933"/>
    <x v="1"/>
    <n v="29971"/>
    <x v="13"/>
    <m/>
    <m/>
    <m/>
    <m/>
    <m/>
    <m/>
    <m/>
    <m/>
    <m/>
    <m/>
    <m/>
    <m/>
    <m/>
    <m/>
    <m/>
    <m/>
    <m/>
    <m/>
    <m/>
    <m/>
    <m/>
    <m/>
    <m/>
    <m/>
    <m/>
    <m/>
    <m/>
    <m/>
    <m/>
    <m/>
    <m/>
    <m/>
    <m/>
    <m/>
    <n v="50.81"/>
    <m/>
    <m/>
    <m/>
    <m/>
    <m/>
    <m/>
    <m/>
    <m/>
    <m/>
    <m/>
    <m/>
    <m/>
    <m/>
    <m/>
    <m/>
    <m/>
    <m/>
    <m/>
    <m/>
    <m/>
    <m/>
    <m/>
    <m/>
    <m/>
    <m/>
    <m/>
    <m/>
    <m/>
    <m/>
    <m/>
    <m/>
    <m/>
    <m/>
    <m/>
    <m/>
    <m/>
    <m/>
    <m/>
    <m/>
    <m/>
    <m/>
    <m/>
    <m/>
    <m/>
    <m/>
    <m/>
    <m/>
    <m/>
    <m/>
    <m/>
    <m/>
    <m/>
    <m/>
    <m/>
    <m/>
    <m/>
    <m/>
    <m/>
    <m/>
    <m/>
    <m/>
    <m/>
    <m/>
    <m/>
    <m/>
    <m/>
    <m/>
    <m/>
    <m/>
    <m/>
    <m/>
    <m/>
    <m/>
    <m/>
    <m/>
    <m/>
    <m/>
    <m/>
    <m/>
    <m/>
    <m/>
    <m/>
    <m/>
    <m/>
    <m/>
    <m/>
    <m/>
    <m/>
    <m/>
    <m/>
    <m/>
    <m/>
    <m/>
    <m/>
    <m/>
    <m/>
    <m/>
    <m/>
    <m/>
    <m/>
    <m/>
    <m/>
    <m/>
    <m/>
    <m/>
    <m/>
    <m/>
    <m/>
    <m/>
    <m/>
    <m/>
    <m/>
    <m/>
    <m/>
    <m/>
    <m/>
    <m/>
    <m/>
    <m/>
    <m/>
    <m/>
    <m/>
    <m/>
    <m/>
    <m/>
    <m/>
    <m/>
    <m/>
    <m/>
    <n v="51.5"/>
    <m/>
    <n v="66.44"/>
    <m/>
    <n v="50.81"/>
    <n v="0"/>
    <n v="50.81"/>
    <n v="117.94"/>
    <n v="168.75"/>
  </r>
  <r>
    <n v="25"/>
    <n v="104"/>
    <s v="Robertson Cr"/>
    <s v="OPS"/>
    <s v="124"/>
    <s v="Chinook"/>
    <s v="3"/>
    <x v="0"/>
    <x v="7"/>
    <n v="104"/>
    <x v="0"/>
    <s v="CK-31"/>
    <s v="WEST VANCOUVER ISLAND-SOUTH_FA_0.x"/>
    <s v="M"/>
    <s v="H"/>
    <n v="104"/>
    <s v="Robertson Creek H"/>
    <n v="104"/>
    <s v="Robertson Cr"/>
    <s v="SWVI"/>
    <s v="S"/>
    <x v="1"/>
    <s v="180982"/>
    <n v="0"/>
    <s v="180982"/>
    <n v="2010"/>
    <s v="20100528"/>
    <s v="20100528"/>
    <m/>
    <n v="4.9000000000000004"/>
    <m/>
    <s v="CWT"/>
    <s v="P"/>
    <s v="Y"/>
    <s v="Y"/>
    <s v="Y"/>
    <s v="Y"/>
    <n v="5.0169999999999998E-3"/>
    <x v="0"/>
    <n v="15666"/>
    <n v="232085"/>
    <x v="0"/>
    <n v="29987"/>
    <x v="11"/>
    <m/>
    <m/>
    <m/>
    <m/>
    <m/>
    <m/>
    <m/>
    <m/>
    <m/>
    <m/>
    <m/>
    <m/>
    <m/>
    <m/>
    <m/>
    <m/>
    <m/>
    <m/>
    <m/>
    <m/>
    <m/>
    <m/>
    <m/>
    <m/>
    <m/>
    <m/>
    <m/>
    <m/>
    <m/>
    <m/>
    <m/>
    <m/>
    <m/>
    <m/>
    <m/>
    <m/>
    <m/>
    <m/>
    <m/>
    <m/>
    <m/>
    <m/>
    <m/>
    <m/>
    <m/>
    <m/>
    <m/>
    <m/>
    <m/>
    <m/>
    <m/>
    <m/>
    <m/>
    <m/>
    <m/>
    <m/>
    <m/>
    <m/>
    <m/>
    <m/>
    <m/>
    <m/>
    <m/>
    <m/>
    <m/>
    <m/>
    <m/>
    <m/>
    <m/>
    <m/>
    <m/>
    <m/>
    <n v="38.96"/>
    <m/>
    <m/>
    <m/>
    <m/>
    <m/>
    <m/>
    <m/>
    <m/>
    <m/>
    <m/>
    <m/>
    <m/>
    <m/>
    <m/>
    <m/>
    <m/>
    <m/>
    <m/>
    <m/>
    <m/>
    <m/>
    <m/>
    <m/>
    <m/>
    <m/>
    <m/>
    <m/>
    <m/>
    <m/>
    <m/>
    <m/>
    <m/>
    <m/>
    <m/>
    <m/>
    <m/>
    <m/>
    <m/>
    <m/>
    <m/>
    <m/>
    <m/>
    <m/>
    <m/>
    <m/>
    <m/>
    <m/>
    <m/>
    <m/>
    <m/>
    <m/>
    <m/>
    <m/>
    <m/>
    <m/>
    <m/>
    <m/>
    <m/>
    <m/>
    <m/>
    <m/>
    <m/>
    <m/>
    <m/>
    <m/>
    <m/>
    <m/>
    <m/>
    <m/>
    <m/>
    <m/>
    <m/>
    <m/>
    <m/>
    <m/>
    <m/>
    <m/>
    <m/>
    <m/>
    <m/>
    <m/>
    <m/>
    <m/>
    <m/>
    <m/>
    <m/>
    <m/>
    <m/>
    <m/>
    <m/>
    <m/>
    <n v="45.34"/>
    <m/>
    <m/>
    <m/>
    <n v="38.96"/>
    <n v="0"/>
    <n v="38.96"/>
    <n v="45.34"/>
    <n v="84.300000000000011"/>
  </r>
  <r>
    <n v="25"/>
    <n v="104"/>
    <s v="Robertson Cr"/>
    <s v="OPS"/>
    <s v="124"/>
    <s v="Chinook"/>
    <s v="3"/>
    <x v="0"/>
    <x v="7"/>
    <n v="104"/>
    <x v="0"/>
    <s v="CK-31"/>
    <s v="WEST VANCOUVER ISLAND-SOUTH_FA_0.x"/>
    <s v="M"/>
    <s v="H"/>
    <n v="104"/>
    <s v="Robertson Creek H"/>
    <n v="104"/>
    <s v="Robertson Cr"/>
    <s v="SWVI"/>
    <s v="S"/>
    <x v="1"/>
    <s v="180982"/>
    <n v="0"/>
    <s v="180982"/>
    <n v="2010"/>
    <s v="20100528"/>
    <s v="20100528"/>
    <m/>
    <n v="4.9000000000000004"/>
    <m/>
    <s v="CWT"/>
    <s v="P"/>
    <s v="Y"/>
    <s v="Y"/>
    <s v="Y"/>
    <s v="Y"/>
    <n v="5.0169999999999998E-3"/>
    <x v="0"/>
    <n v="15666"/>
    <n v="232085"/>
    <x v="1"/>
    <n v="29987"/>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409999999999997"/>
    <m/>
    <m/>
    <m/>
    <m/>
    <n v="35.53"/>
    <m/>
    <n v="53.45"/>
    <m/>
    <n v="0"/>
    <n v="35.409999999999997"/>
    <n v="35.409999999999997"/>
    <n v="88.98"/>
    <n v="124.39"/>
  </r>
  <r>
    <n v="25"/>
    <n v="104"/>
    <s v="Robertson Cr"/>
    <s v="OPS"/>
    <s v="124"/>
    <s v="Chinook"/>
    <s v="3"/>
    <x v="0"/>
    <x v="7"/>
    <n v="104"/>
    <x v="0"/>
    <s v="CK-31"/>
    <s v="WEST VANCOUVER ISLAND-SOUTH_FA_0.x"/>
    <s v="M"/>
    <s v="H"/>
    <n v="104"/>
    <s v="Robertson Creek H"/>
    <n v="104"/>
    <s v="Robertson Cr"/>
    <s v="SWVI"/>
    <s v="S"/>
    <x v="1"/>
    <s v="181080"/>
    <n v="0"/>
    <s v="181080"/>
    <n v="2010"/>
    <s v="20100517"/>
    <s v="20100517"/>
    <n v="72"/>
    <n v="4.4000000000000004"/>
    <m/>
    <s v="CWT"/>
    <s v="P"/>
    <s v="Y"/>
    <s v="Y"/>
    <s v="Y"/>
    <s v="Y"/>
    <n v="9.9939999999999994E-3"/>
    <x v="0"/>
    <n v="28329"/>
    <n v="411084"/>
    <x v="4"/>
    <n v="29973"/>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
    <m/>
    <n v="6.88"/>
    <m/>
    <n v="0"/>
    <n v="0"/>
    <n v="0"/>
    <n v="10.08"/>
    <n v="10.08"/>
  </r>
  <r>
    <n v="25"/>
    <n v="104"/>
    <s v="Robertson Cr"/>
    <s v="OPS"/>
    <s v="124"/>
    <s v="Chinook"/>
    <s v="3"/>
    <x v="0"/>
    <x v="7"/>
    <n v="104"/>
    <x v="0"/>
    <s v="CK-31"/>
    <s v="WEST VANCOUVER ISLAND-SOUTH_FA_0.x"/>
    <s v="M"/>
    <s v="H"/>
    <n v="104"/>
    <s v="Robertson Creek H"/>
    <n v="104"/>
    <s v="Robertson Cr"/>
    <s v="SWVI"/>
    <s v="S"/>
    <x v="1"/>
    <s v="181080"/>
    <n v="0"/>
    <s v="181080"/>
    <n v="2010"/>
    <s v="20100517"/>
    <s v="20100517"/>
    <n v="72"/>
    <n v="4.4000000000000004"/>
    <m/>
    <s v="CWT"/>
    <s v="P"/>
    <s v="Y"/>
    <s v="Y"/>
    <s v="Y"/>
    <s v="Y"/>
    <n v="9.9939999999999994E-3"/>
    <x v="0"/>
    <n v="28329"/>
    <n v="411084"/>
    <x v="0"/>
    <n v="29973"/>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8"/>
    <m/>
    <m/>
    <m/>
    <n v="0"/>
    <n v="0"/>
    <n v="0"/>
    <n v="14.8"/>
    <n v="14.8"/>
  </r>
  <r>
    <n v="25"/>
    <n v="104"/>
    <s v="Robertson Cr"/>
    <s v="OPS"/>
    <s v="124"/>
    <s v="Chinook"/>
    <s v="3"/>
    <x v="0"/>
    <x v="7"/>
    <n v="104"/>
    <x v="0"/>
    <s v="CK-31"/>
    <s v="WEST VANCOUVER ISLAND-SOUTH_FA_0.x"/>
    <s v="M"/>
    <s v="H"/>
    <n v="104"/>
    <s v="Robertson Creek H"/>
    <n v="104"/>
    <s v="Robertson Cr"/>
    <s v="SWVI"/>
    <s v="S"/>
    <x v="1"/>
    <s v="181080"/>
    <n v="0"/>
    <s v="181080"/>
    <n v="2010"/>
    <s v="20100517"/>
    <s v="20100517"/>
    <n v="72"/>
    <n v="4.4000000000000004"/>
    <m/>
    <s v="CWT"/>
    <s v="P"/>
    <s v="Y"/>
    <s v="Y"/>
    <s v="Y"/>
    <s v="Y"/>
    <n v="9.9939999999999994E-3"/>
    <x v="0"/>
    <n v="28329"/>
    <n v="411084"/>
    <x v="1"/>
    <n v="29973"/>
    <x v="13"/>
    <m/>
    <m/>
    <m/>
    <m/>
    <m/>
    <m/>
    <m/>
    <m/>
    <m/>
    <m/>
    <m/>
    <m/>
    <m/>
    <n v="36.86"/>
    <m/>
    <m/>
    <m/>
    <m/>
    <m/>
    <m/>
    <m/>
    <m/>
    <m/>
    <m/>
    <m/>
    <m/>
    <m/>
    <m/>
    <m/>
    <m/>
    <m/>
    <m/>
    <m/>
    <m/>
    <m/>
    <m/>
    <m/>
    <m/>
    <m/>
    <m/>
    <m/>
    <m/>
    <m/>
    <m/>
    <m/>
    <m/>
    <m/>
    <m/>
    <m/>
    <m/>
    <m/>
    <m/>
    <m/>
    <m/>
    <m/>
    <m/>
    <m/>
    <m/>
    <m/>
    <m/>
    <m/>
    <m/>
    <m/>
    <m/>
    <m/>
    <m/>
    <m/>
    <m/>
    <m/>
    <m/>
    <m/>
    <m/>
    <m/>
    <m/>
    <m/>
    <n v="99.84"/>
    <m/>
    <m/>
    <m/>
    <m/>
    <m/>
    <m/>
    <m/>
    <m/>
    <m/>
    <m/>
    <m/>
    <m/>
    <m/>
    <m/>
    <m/>
    <m/>
    <m/>
    <m/>
    <m/>
    <m/>
    <m/>
    <m/>
    <m/>
    <m/>
    <m/>
    <m/>
    <m/>
    <m/>
    <m/>
    <m/>
    <m/>
    <m/>
    <m/>
    <m/>
    <m/>
    <m/>
    <m/>
    <m/>
    <m/>
    <m/>
    <m/>
    <m/>
    <m/>
    <m/>
    <m/>
    <m/>
    <m/>
    <m/>
    <m/>
    <m/>
    <m/>
    <m/>
    <m/>
    <m/>
    <m/>
    <m/>
    <m/>
    <m/>
    <m/>
    <m/>
    <m/>
    <m/>
    <m/>
    <m/>
    <m/>
    <m/>
    <m/>
    <m/>
    <m/>
    <m/>
    <m/>
    <m/>
    <m/>
    <m/>
    <m/>
    <m/>
    <m/>
    <m/>
    <m/>
    <m/>
    <m/>
    <m/>
    <m/>
    <n v="52.53"/>
    <m/>
    <m/>
    <m/>
    <m/>
    <n v="65.22"/>
    <m/>
    <n v="65.489999999999995"/>
    <m/>
    <n v="136.69999999999999"/>
    <n v="52.53"/>
    <n v="189.23"/>
    <n v="130.71"/>
    <n v="319.94"/>
  </r>
  <r>
    <n v="25"/>
    <n v="104"/>
    <s v="Robertson Cr"/>
    <s v="OPS"/>
    <s v="124"/>
    <s v="Chinook"/>
    <s v="3"/>
    <x v="0"/>
    <x v="7"/>
    <n v="104"/>
    <x v="0"/>
    <s v="CK-31"/>
    <s v="WEST VANCOUVER ISLAND-SOUTH_FA_0.x"/>
    <s v="M"/>
    <s v="H"/>
    <n v="104"/>
    <s v="Robertson Creek H"/>
    <n v="104"/>
    <s v="Robertson Cr"/>
    <s v="SWVI"/>
    <s v="S"/>
    <x v="1"/>
    <s v="181080"/>
    <n v="0"/>
    <s v="181080"/>
    <n v="2010"/>
    <s v="20100517"/>
    <s v="20100517"/>
    <n v="72"/>
    <n v="4.4000000000000004"/>
    <m/>
    <s v="CWT"/>
    <s v="P"/>
    <s v="Y"/>
    <s v="Y"/>
    <s v="Y"/>
    <s v="Y"/>
    <n v="9.9939999999999994E-3"/>
    <x v="0"/>
    <n v="28329"/>
    <n v="411084"/>
    <x v="2"/>
    <n v="29973"/>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35"/>
    <m/>
    <n v="2.39"/>
    <m/>
    <n v="0"/>
    <n v="0"/>
    <n v="0"/>
    <n v="29.74"/>
    <n v="29.740000000000002"/>
  </r>
  <r>
    <n v="25"/>
    <n v="104"/>
    <s v="Robertson Cr"/>
    <s v="OPS"/>
    <s v="124"/>
    <s v="Chinook"/>
    <s v="3"/>
    <x v="0"/>
    <x v="7"/>
    <n v="104"/>
    <x v="0"/>
    <s v="CK-31"/>
    <s v="WEST VANCOUVER ISLAND-SOUTH_FA_0.x"/>
    <s v="M"/>
    <s v="H"/>
    <n v="104"/>
    <s v="Robertson Creek H"/>
    <n v="104"/>
    <s v="Robertson Cr"/>
    <s v="SWVI"/>
    <s v="S"/>
    <x v="1"/>
    <s v="181081"/>
    <n v="0"/>
    <s v="181081"/>
    <n v="2010"/>
    <s v="20100517"/>
    <s v="20100517"/>
    <n v="72"/>
    <n v="4.4000000000000004"/>
    <m/>
    <s v="CWT"/>
    <s v="P"/>
    <s v="Y"/>
    <s v="Y"/>
    <s v="Y"/>
    <s v="Y"/>
    <n v="1.001E-2"/>
    <x v="0"/>
    <n v="27988"/>
    <n v="406135"/>
    <x v="4"/>
    <n v="29974"/>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
    <m/>
    <n v="6.88"/>
    <m/>
    <n v="0"/>
    <n v="0"/>
    <n v="0"/>
    <n v="10.08"/>
    <n v="10.08"/>
  </r>
  <r>
    <n v="25"/>
    <n v="104"/>
    <s v="Robertson Cr"/>
    <s v="OPS"/>
    <s v="124"/>
    <s v="Chinook"/>
    <s v="3"/>
    <x v="0"/>
    <x v="7"/>
    <n v="104"/>
    <x v="0"/>
    <s v="CK-31"/>
    <s v="WEST VANCOUVER ISLAND-SOUTH_FA_0.x"/>
    <s v="M"/>
    <s v="H"/>
    <n v="104"/>
    <s v="Robertson Creek H"/>
    <n v="104"/>
    <s v="Robertson Cr"/>
    <s v="SWVI"/>
    <s v="S"/>
    <x v="1"/>
    <s v="181081"/>
    <n v="0"/>
    <s v="181081"/>
    <n v="2010"/>
    <s v="20100517"/>
    <s v="20100517"/>
    <n v="72"/>
    <n v="4.4000000000000004"/>
    <m/>
    <s v="CWT"/>
    <s v="P"/>
    <s v="Y"/>
    <s v="Y"/>
    <s v="Y"/>
    <s v="Y"/>
    <n v="1.001E-2"/>
    <x v="0"/>
    <n v="27988"/>
    <n v="406135"/>
    <x v="1"/>
    <n v="29974"/>
    <x v="13"/>
    <m/>
    <m/>
    <m/>
    <m/>
    <m/>
    <m/>
    <m/>
    <m/>
    <m/>
    <m/>
    <m/>
    <m/>
    <m/>
    <m/>
    <m/>
    <m/>
    <m/>
    <m/>
    <m/>
    <m/>
    <m/>
    <m/>
    <m/>
    <m/>
    <m/>
    <m/>
    <m/>
    <m/>
    <m/>
    <m/>
    <m/>
    <m/>
    <m/>
    <m/>
    <m/>
    <m/>
    <m/>
    <m/>
    <m/>
    <m/>
    <m/>
    <m/>
    <m/>
    <m/>
    <m/>
    <m/>
    <m/>
    <m/>
    <m/>
    <m/>
    <m/>
    <m/>
    <m/>
    <m/>
    <m/>
    <m/>
    <m/>
    <m/>
    <m/>
    <m/>
    <m/>
    <m/>
    <m/>
    <m/>
    <m/>
    <m/>
    <m/>
    <m/>
    <m/>
    <m/>
    <m/>
    <n v="36.86"/>
    <m/>
    <m/>
    <m/>
    <m/>
    <m/>
    <m/>
    <m/>
    <m/>
    <m/>
    <m/>
    <m/>
    <m/>
    <m/>
    <m/>
    <m/>
    <m/>
    <m/>
    <m/>
    <m/>
    <m/>
    <m/>
    <m/>
    <m/>
    <m/>
    <m/>
    <m/>
    <m/>
    <m/>
    <m/>
    <m/>
    <m/>
    <m/>
    <m/>
    <m/>
    <m/>
    <m/>
    <m/>
    <m/>
    <m/>
    <m/>
    <m/>
    <m/>
    <m/>
    <m/>
    <m/>
    <m/>
    <m/>
    <m/>
    <m/>
    <m/>
    <m/>
    <m/>
    <m/>
    <m/>
    <m/>
    <m/>
    <m/>
    <m/>
    <m/>
    <m/>
    <m/>
    <m/>
    <m/>
    <m/>
    <m/>
    <m/>
    <m/>
    <m/>
    <m/>
    <m/>
    <m/>
    <m/>
    <m/>
    <m/>
    <m/>
    <m/>
    <m/>
    <m/>
    <m/>
    <m/>
    <m/>
    <m/>
    <m/>
    <m/>
    <m/>
    <m/>
    <m/>
    <n v="58.33"/>
    <m/>
    <m/>
    <m/>
    <m/>
    <n v="2.92"/>
    <m/>
    <n v="26.14"/>
    <m/>
    <n v="36.86"/>
    <n v="58.33"/>
    <n v="95.19"/>
    <n v="29.06"/>
    <n v="124.25"/>
  </r>
  <r>
    <n v="25"/>
    <n v="104"/>
    <s v="Robertson Cr"/>
    <s v="OPS"/>
    <s v="124"/>
    <s v="Chinook"/>
    <s v="3"/>
    <x v="0"/>
    <x v="7"/>
    <n v="104"/>
    <x v="0"/>
    <s v="CK-31"/>
    <s v="WEST VANCOUVER ISLAND-SOUTH_FA_0.x"/>
    <s v="M"/>
    <s v="H"/>
    <n v="104"/>
    <s v="Robertson Creek H"/>
    <n v="104"/>
    <s v="Robertson Cr"/>
    <s v="SWVI"/>
    <s v="S"/>
    <x v="1"/>
    <s v="181081"/>
    <n v="0"/>
    <s v="181081"/>
    <n v="2010"/>
    <s v="20100517"/>
    <s v="20100517"/>
    <n v="72"/>
    <n v="4.4000000000000004"/>
    <m/>
    <s v="CWT"/>
    <s v="P"/>
    <s v="Y"/>
    <s v="Y"/>
    <s v="Y"/>
    <s v="Y"/>
    <n v="1.001E-2"/>
    <x v="0"/>
    <n v="27988"/>
    <n v="406135"/>
    <x v="2"/>
    <n v="29974"/>
    <x v="14"/>
    <m/>
    <m/>
    <m/>
    <m/>
    <m/>
    <m/>
    <m/>
    <m/>
    <m/>
    <m/>
    <m/>
    <m/>
    <m/>
    <m/>
    <m/>
    <m/>
    <m/>
    <m/>
    <m/>
    <m/>
    <m/>
    <m/>
    <m/>
    <m/>
    <m/>
    <m/>
    <m/>
    <m/>
    <m/>
    <m/>
    <m/>
    <m/>
    <m/>
    <m/>
    <m/>
    <m/>
    <m/>
    <m/>
    <m/>
    <m/>
    <m/>
    <m/>
    <m/>
    <m/>
    <m/>
    <m/>
    <m/>
    <m/>
    <m/>
    <m/>
    <m/>
    <m/>
    <m/>
    <m/>
    <m/>
    <m/>
    <m/>
    <m/>
    <m/>
    <m/>
    <m/>
    <m/>
    <m/>
    <m/>
    <m/>
    <m/>
    <m/>
    <m/>
    <m/>
    <m/>
    <m/>
    <m/>
    <m/>
    <m/>
    <m/>
    <m/>
    <m/>
    <m/>
    <m/>
    <m/>
    <m/>
    <n v="135.24"/>
    <m/>
    <m/>
    <m/>
    <m/>
    <m/>
    <m/>
    <m/>
    <m/>
    <m/>
    <m/>
    <m/>
    <m/>
    <m/>
    <m/>
    <m/>
    <m/>
    <m/>
    <m/>
    <m/>
    <m/>
    <m/>
    <m/>
    <m/>
    <m/>
    <m/>
    <m/>
    <m/>
    <m/>
    <m/>
    <m/>
    <m/>
    <m/>
    <m/>
    <m/>
    <m/>
    <m/>
    <m/>
    <m/>
    <m/>
    <m/>
    <m/>
    <m/>
    <m/>
    <m/>
    <m/>
    <m/>
    <m/>
    <m/>
    <m/>
    <m/>
    <m/>
    <m/>
    <m/>
    <m/>
    <m/>
    <m/>
    <m/>
    <m/>
    <m/>
    <m/>
    <m/>
    <m/>
    <m/>
    <m/>
    <m/>
    <m/>
    <m/>
    <m/>
    <m/>
    <m/>
    <m/>
    <m/>
    <m/>
    <m/>
    <m/>
    <m/>
    <m/>
    <n v="39.909999999999997"/>
    <m/>
    <m/>
    <m/>
    <m/>
    <n v="15.37"/>
    <m/>
    <m/>
    <m/>
    <n v="135.24"/>
    <n v="39.909999999999997"/>
    <n v="175.15"/>
    <n v="15.37"/>
    <n v="190.52"/>
  </r>
  <r>
    <n v="25"/>
    <n v="104"/>
    <s v="Robertson Cr"/>
    <s v="OPS"/>
    <s v="124"/>
    <s v="Chinook"/>
    <s v="3"/>
    <x v="0"/>
    <x v="7"/>
    <n v="104"/>
    <x v="0"/>
    <s v="CK-31"/>
    <s v="WEST VANCOUVER ISLAND-SOUTH_FA_0.x"/>
    <s v="M"/>
    <s v="H"/>
    <n v="104"/>
    <s v="Robertson Creek H"/>
    <n v="104"/>
    <s v="Robertson Cr"/>
    <s v="SWVI"/>
    <s v="S"/>
    <x v="1"/>
    <s v="181082"/>
    <n v="0"/>
    <s v="181082"/>
    <n v="2010"/>
    <s v="20100517"/>
    <s v="20100517"/>
    <n v="72"/>
    <n v="4.4000000000000004"/>
    <m/>
    <s v="CWT"/>
    <s v="P"/>
    <s v="Y"/>
    <s v="Y"/>
    <s v="Y"/>
    <s v="Y"/>
    <m/>
    <x v="0"/>
    <n v="29082"/>
    <n v="417791"/>
    <x v="4"/>
    <n v="29975"/>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35"/>
    <m/>
    <n v="13.62"/>
    <m/>
    <n v="0"/>
    <n v="0"/>
    <n v="0"/>
    <n v="19.97"/>
    <n v="19.97"/>
  </r>
  <r>
    <n v="25"/>
    <n v="104"/>
    <s v="Robertson Cr"/>
    <s v="OPS"/>
    <s v="124"/>
    <s v="Chinook"/>
    <s v="3"/>
    <x v="0"/>
    <x v="7"/>
    <n v="104"/>
    <x v="0"/>
    <s v="CK-31"/>
    <s v="WEST VANCOUVER ISLAND-SOUTH_FA_0.x"/>
    <s v="M"/>
    <s v="H"/>
    <n v="104"/>
    <s v="Robertson Creek H"/>
    <n v="104"/>
    <s v="Robertson Cr"/>
    <s v="SWVI"/>
    <s v="S"/>
    <x v="1"/>
    <s v="181082"/>
    <n v="0"/>
    <s v="181082"/>
    <n v="2010"/>
    <s v="20100517"/>
    <s v="20100517"/>
    <n v="72"/>
    <n v="4.4000000000000004"/>
    <m/>
    <s v="CWT"/>
    <s v="P"/>
    <s v="Y"/>
    <s v="Y"/>
    <s v="Y"/>
    <s v="Y"/>
    <m/>
    <x v="0"/>
    <n v="29082"/>
    <n v="417791"/>
    <x v="0"/>
    <n v="29975"/>
    <x v="11"/>
    <m/>
    <m/>
    <m/>
    <m/>
    <m/>
    <m/>
    <m/>
    <m/>
    <m/>
    <m/>
    <m/>
    <m/>
    <m/>
    <m/>
    <m/>
    <m/>
    <m/>
    <m/>
    <m/>
    <m/>
    <m/>
    <m/>
    <m/>
    <m/>
    <m/>
    <m/>
    <m/>
    <m/>
    <m/>
    <m/>
    <m/>
    <m/>
    <m/>
    <m/>
    <m/>
    <m/>
    <m/>
    <m/>
    <m/>
    <m/>
    <m/>
    <m/>
    <m/>
    <m/>
    <m/>
    <m/>
    <m/>
    <m/>
    <m/>
    <m/>
    <m/>
    <m/>
    <m/>
    <m/>
    <m/>
    <m/>
    <m/>
    <m/>
    <m/>
    <m/>
    <m/>
    <m/>
    <m/>
    <m/>
    <m/>
    <m/>
    <m/>
    <m/>
    <m/>
    <m/>
    <m/>
    <m/>
    <m/>
    <m/>
    <m/>
    <n v="68.53"/>
    <m/>
    <m/>
    <m/>
    <m/>
    <m/>
    <n v="169.37"/>
    <m/>
    <m/>
    <m/>
    <m/>
    <m/>
    <m/>
    <m/>
    <m/>
    <m/>
    <m/>
    <m/>
    <m/>
    <m/>
    <m/>
    <m/>
    <m/>
    <m/>
    <m/>
    <m/>
    <m/>
    <m/>
    <m/>
    <m/>
    <m/>
    <m/>
    <m/>
    <m/>
    <m/>
    <m/>
    <m/>
    <m/>
    <m/>
    <m/>
    <m/>
    <m/>
    <m/>
    <m/>
    <m/>
    <m/>
    <m/>
    <m/>
    <m/>
    <m/>
    <m/>
    <m/>
    <m/>
    <m/>
    <m/>
    <m/>
    <m/>
    <m/>
    <m/>
    <m/>
    <m/>
    <m/>
    <m/>
    <m/>
    <m/>
    <m/>
    <m/>
    <m/>
    <m/>
    <m/>
    <m/>
    <m/>
    <m/>
    <m/>
    <m/>
    <m/>
    <m/>
    <m/>
    <m/>
    <m/>
    <m/>
    <m/>
    <m/>
    <m/>
    <m/>
    <m/>
    <m/>
    <m/>
    <m/>
    <n v="14.65"/>
    <m/>
    <m/>
    <m/>
    <n v="237.9"/>
    <n v="0"/>
    <n v="237.9"/>
    <n v="14.65"/>
    <n v="252.55"/>
  </r>
  <r>
    <n v="25"/>
    <n v="104"/>
    <s v="Robertson Cr"/>
    <s v="OPS"/>
    <s v="124"/>
    <s v="Chinook"/>
    <s v="3"/>
    <x v="0"/>
    <x v="7"/>
    <n v="104"/>
    <x v="0"/>
    <s v="CK-31"/>
    <s v="WEST VANCOUVER ISLAND-SOUTH_FA_0.x"/>
    <s v="M"/>
    <s v="H"/>
    <n v="104"/>
    <s v="Robertson Creek H"/>
    <n v="104"/>
    <s v="Robertson Cr"/>
    <s v="SWVI"/>
    <s v="S"/>
    <x v="1"/>
    <s v="181082"/>
    <n v="0"/>
    <s v="181082"/>
    <n v="2010"/>
    <s v="20100517"/>
    <s v="20100517"/>
    <n v="72"/>
    <n v="4.4000000000000004"/>
    <m/>
    <s v="CWT"/>
    <s v="P"/>
    <s v="Y"/>
    <s v="Y"/>
    <s v="Y"/>
    <s v="Y"/>
    <m/>
    <x v="0"/>
    <n v="29082"/>
    <n v="417791"/>
    <x v="1"/>
    <n v="29975"/>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6"/>
    <m/>
    <m/>
    <m/>
    <m/>
    <n v="86.13"/>
    <m/>
    <n v="129.58000000000001"/>
    <m/>
    <n v="0"/>
    <n v="30.6"/>
    <n v="30.6"/>
    <n v="215.71"/>
    <n v="246.31"/>
  </r>
  <r>
    <n v="25"/>
    <n v="104"/>
    <s v="Robertson Cr"/>
    <s v="OPS"/>
    <s v="124"/>
    <s v="Chinook"/>
    <s v="3"/>
    <x v="0"/>
    <x v="7"/>
    <n v="104"/>
    <x v="0"/>
    <s v="CK-31"/>
    <s v="WEST VANCOUVER ISLAND-SOUTH_FA_0.x"/>
    <s v="M"/>
    <s v="H"/>
    <n v="104"/>
    <s v="Robertson Creek H"/>
    <n v="104"/>
    <s v="Robertson Cr"/>
    <s v="SWVI"/>
    <s v="S"/>
    <x v="1"/>
    <s v="181082"/>
    <n v="0"/>
    <s v="181082"/>
    <n v="2010"/>
    <s v="20100517"/>
    <s v="20100517"/>
    <n v="72"/>
    <n v="4.4000000000000004"/>
    <m/>
    <s v="CWT"/>
    <s v="P"/>
    <s v="Y"/>
    <s v="Y"/>
    <s v="Y"/>
    <s v="Y"/>
    <m/>
    <x v="0"/>
    <n v="29082"/>
    <n v="417791"/>
    <x v="2"/>
    <n v="29975"/>
    <x v="14"/>
    <m/>
    <m/>
    <m/>
    <m/>
    <m/>
    <m/>
    <m/>
    <m/>
    <m/>
    <m/>
    <m/>
    <m/>
    <m/>
    <m/>
    <m/>
    <m/>
    <m/>
    <m/>
    <m/>
    <m/>
    <m/>
    <m/>
    <m/>
    <m/>
    <m/>
    <m/>
    <m/>
    <m/>
    <m/>
    <m/>
    <m/>
    <m/>
    <m/>
    <m/>
    <m/>
    <m/>
    <m/>
    <n v="134.03"/>
    <m/>
    <m/>
    <m/>
    <m/>
    <m/>
    <m/>
    <m/>
    <m/>
    <m/>
    <m/>
    <m/>
    <m/>
    <m/>
    <m/>
    <m/>
    <m/>
    <m/>
    <m/>
    <m/>
    <m/>
    <m/>
    <m/>
    <m/>
    <m/>
    <m/>
    <m/>
    <m/>
    <m/>
    <m/>
    <m/>
    <m/>
    <m/>
    <m/>
    <m/>
    <m/>
    <m/>
    <m/>
    <m/>
    <m/>
    <m/>
    <m/>
    <m/>
    <m/>
    <m/>
    <m/>
    <m/>
    <m/>
    <m/>
    <m/>
    <m/>
    <m/>
    <m/>
    <m/>
    <m/>
    <m/>
    <m/>
    <m/>
    <m/>
    <m/>
    <m/>
    <m/>
    <m/>
    <m/>
    <m/>
    <m/>
    <m/>
    <m/>
    <m/>
    <m/>
    <m/>
    <m/>
    <m/>
    <m/>
    <m/>
    <m/>
    <m/>
    <m/>
    <m/>
    <m/>
    <m/>
    <m/>
    <m/>
    <m/>
    <m/>
    <m/>
    <m/>
    <m/>
    <m/>
    <m/>
    <m/>
    <m/>
    <m/>
    <m/>
    <m/>
    <m/>
    <m/>
    <m/>
    <m/>
    <m/>
    <m/>
    <m/>
    <m/>
    <m/>
    <m/>
    <m/>
    <m/>
    <m/>
    <m/>
    <m/>
    <m/>
    <m/>
    <m/>
    <m/>
    <m/>
    <m/>
    <m/>
    <m/>
    <m/>
    <m/>
    <m/>
    <m/>
    <m/>
    <m/>
    <m/>
    <m/>
    <m/>
    <n v="11.85"/>
    <m/>
    <n v="2.36"/>
    <m/>
    <n v="134.03"/>
    <n v="0"/>
    <n v="134.03"/>
    <n v="14.21"/>
    <n v="148.24"/>
  </r>
  <r>
    <n v="25"/>
    <n v="104"/>
    <s v="Robertson Cr"/>
    <s v="OPS"/>
    <s v="124"/>
    <s v="Chinook"/>
    <s v="3"/>
    <x v="0"/>
    <x v="7"/>
    <n v="104"/>
    <x v="0"/>
    <s v="CK-31"/>
    <s v="WEST VANCOUVER ISLAND-SOUTH_FA_0.x"/>
    <s v="M"/>
    <s v="H"/>
    <n v="104"/>
    <s v="Robertson Creek H"/>
    <n v="104"/>
    <s v="Robertson Cr"/>
    <s v="SWVI"/>
    <s v="S"/>
    <x v="1"/>
    <s v="181083"/>
    <n v="0"/>
    <s v="181083"/>
    <n v="2010"/>
    <s v="20100517"/>
    <s v="20100517"/>
    <n v="72"/>
    <n v="4.4000000000000004"/>
    <m/>
    <s v="CWT"/>
    <s v="P"/>
    <s v="Y"/>
    <s v="Y"/>
    <s v="Y"/>
    <s v="Y"/>
    <m/>
    <x v="0"/>
    <n v="29040"/>
    <n v="417193"/>
    <x v="4"/>
    <n v="29976"/>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7"/>
    <m/>
    <n v="6.81"/>
    <m/>
    <n v="0"/>
    <n v="0"/>
    <n v="0"/>
    <n v="9.98"/>
    <n v="9.98"/>
  </r>
  <r>
    <n v="25"/>
    <n v="104"/>
    <s v="Robertson Cr"/>
    <s v="OPS"/>
    <s v="124"/>
    <s v="Chinook"/>
    <s v="3"/>
    <x v="0"/>
    <x v="7"/>
    <n v="104"/>
    <x v="0"/>
    <s v="CK-31"/>
    <s v="WEST VANCOUVER ISLAND-SOUTH_FA_0.x"/>
    <s v="M"/>
    <s v="H"/>
    <n v="104"/>
    <s v="Robertson Creek H"/>
    <n v="104"/>
    <s v="Robertson Cr"/>
    <s v="SWVI"/>
    <s v="S"/>
    <x v="1"/>
    <s v="181083"/>
    <n v="0"/>
    <s v="181083"/>
    <n v="2010"/>
    <s v="20100517"/>
    <s v="20100517"/>
    <n v="72"/>
    <n v="4.4000000000000004"/>
    <m/>
    <s v="CWT"/>
    <s v="P"/>
    <s v="Y"/>
    <s v="Y"/>
    <s v="Y"/>
    <s v="Y"/>
    <m/>
    <x v="0"/>
    <n v="29040"/>
    <n v="417193"/>
    <x v="0"/>
    <n v="29976"/>
    <x v="11"/>
    <m/>
    <m/>
    <m/>
    <m/>
    <m/>
    <m/>
    <m/>
    <m/>
    <m/>
    <m/>
    <m/>
    <m/>
    <m/>
    <m/>
    <m/>
    <m/>
    <m/>
    <m/>
    <m/>
    <m/>
    <m/>
    <m/>
    <m/>
    <m/>
    <m/>
    <m/>
    <m/>
    <m/>
    <m/>
    <m/>
    <m/>
    <m/>
    <m/>
    <m/>
    <m/>
    <m/>
    <m/>
    <m/>
    <m/>
    <m/>
    <m/>
    <m/>
    <m/>
    <m/>
    <m/>
    <m/>
    <m/>
    <m/>
    <m/>
    <m/>
    <m/>
    <m/>
    <m/>
    <m/>
    <m/>
    <m/>
    <m/>
    <m/>
    <m/>
    <m/>
    <m/>
    <m/>
    <m/>
    <m/>
    <m/>
    <m/>
    <m/>
    <m/>
    <m/>
    <m/>
    <m/>
    <m/>
    <m/>
    <m/>
    <m/>
    <m/>
    <m/>
    <m/>
    <m/>
    <m/>
    <m/>
    <m/>
    <m/>
    <m/>
    <m/>
    <m/>
    <n v="233.31"/>
    <m/>
    <m/>
    <m/>
    <m/>
    <m/>
    <m/>
    <m/>
    <m/>
    <m/>
    <m/>
    <m/>
    <m/>
    <m/>
    <m/>
    <m/>
    <m/>
    <m/>
    <m/>
    <m/>
    <m/>
    <m/>
    <m/>
    <m/>
    <m/>
    <m/>
    <m/>
    <m/>
    <m/>
    <m/>
    <m/>
    <m/>
    <m/>
    <m/>
    <m/>
    <m/>
    <m/>
    <m/>
    <m/>
    <m/>
    <m/>
    <m/>
    <m/>
    <m/>
    <m/>
    <m/>
    <m/>
    <m/>
    <m/>
    <m/>
    <m/>
    <m/>
    <m/>
    <m/>
    <m/>
    <m/>
    <m/>
    <m/>
    <m/>
    <m/>
    <m/>
    <m/>
    <m/>
    <m/>
    <m/>
    <m/>
    <m/>
    <m/>
    <m/>
    <m/>
    <m/>
    <m/>
    <m/>
    <m/>
    <m/>
    <m/>
    <m/>
    <m/>
    <n v="29.31"/>
    <m/>
    <m/>
    <m/>
    <n v="233.31"/>
    <n v="0"/>
    <n v="233.31"/>
    <n v="29.31"/>
    <n v="262.62"/>
  </r>
  <r>
    <n v="25"/>
    <n v="104"/>
    <s v="Robertson Cr"/>
    <s v="OPS"/>
    <s v="124"/>
    <s v="Chinook"/>
    <s v="3"/>
    <x v="0"/>
    <x v="7"/>
    <n v="104"/>
    <x v="0"/>
    <s v="CK-31"/>
    <s v="WEST VANCOUVER ISLAND-SOUTH_FA_0.x"/>
    <s v="M"/>
    <s v="H"/>
    <n v="104"/>
    <s v="Robertson Creek H"/>
    <n v="104"/>
    <s v="Robertson Cr"/>
    <s v="SWVI"/>
    <s v="S"/>
    <x v="1"/>
    <s v="181083"/>
    <n v="0"/>
    <s v="181083"/>
    <n v="2010"/>
    <s v="20100517"/>
    <s v="20100517"/>
    <n v="72"/>
    <n v="4.4000000000000004"/>
    <m/>
    <s v="CWT"/>
    <s v="P"/>
    <s v="Y"/>
    <s v="Y"/>
    <s v="Y"/>
    <s v="Y"/>
    <m/>
    <x v="0"/>
    <n v="29040"/>
    <n v="417193"/>
    <x v="1"/>
    <n v="29976"/>
    <x v="13"/>
    <m/>
    <m/>
    <m/>
    <m/>
    <m/>
    <m/>
    <m/>
    <m/>
    <m/>
    <m/>
    <m/>
    <m/>
    <m/>
    <m/>
    <m/>
    <m/>
    <m/>
    <m/>
    <m/>
    <m/>
    <m/>
    <m/>
    <m/>
    <m/>
    <m/>
    <m/>
    <m/>
    <m/>
    <m/>
    <m/>
    <m/>
    <m/>
    <m/>
    <m/>
    <m/>
    <m/>
    <m/>
    <m/>
    <m/>
    <m/>
    <m/>
    <m/>
    <m/>
    <m/>
    <m/>
    <m/>
    <m/>
    <m/>
    <m/>
    <m/>
    <m/>
    <m/>
    <m/>
    <m/>
    <m/>
    <m/>
    <m/>
    <m/>
    <m/>
    <m/>
    <m/>
    <m/>
    <m/>
    <m/>
    <m/>
    <m/>
    <m/>
    <m/>
    <m/>
    <m/>
    <m/>
    <n v="36.630000000000003"/>
    <m/>
    <m/>
    <m/>
    <m/>
    <m/>
    <m/>
    <m/>
    <m/>
    <m/>
    <m/>
    <m/>
    <m/>
    <m/>
    <m/>
    <m/>
    <m/>
    <m/>
    <m/>
    <m/>
    <m/>
    <m/>
    <m/>
    <m/>
    <m/>
    <m/>
    <m/>
    <m/>
    <m/>
    <m/>
    <m/>
    <m/>
    <m/>
    <m/>
    <m/>
    <m/>
    <m/>
    <m/>
    <m/>
    <m/>
    <m/>
    <m/>
    <m/>
    <m/>
    <m/>
    <m/>
    <m/>
    <m/>
    <m/>
    <m/>
    <m/>
    <m/>
    <m/>
    <m/>
    <m/>
    <m/>
    <m/>
    <m/>
    <m/>
    <m/>
    <m/>
    <m/>
    <m/>
    <m/>
    <m/>
    <m/>
    <m/>
    <m/>
    <m/>
    <m/>
    <m/>
    <m/>
    <m/>
    <m/>
    <m/>
    <m/>
    <m/>
    <m/>
    <m/>
    <m/>
    <m/>
    <m/>
    <m/>
    <m/>
    <m/>
    <m/>
    <m/>
    <m/>
    <n v="35.340000000000003"/>
    <m/>
    <m/>
    <m/>
    <m/>
    <n v="77.459999999999994"/>
    <m/>
    <n v="51.92"/>
    <m/>
    <n v="36.630000000000003"/>
    <n v="35.340000000000003"/>
    <n v="71.97"/>
    <n v="129.38"/>
    <n v="201.35000000000002"/>
  </r>
  <r>
    <n v="25"/>
    <n v="104"/>
    <s v="Robertson Cr"/>
    <s v="OPS"/>
    <s v="124"/>
    <s v="Chinook"/>
    <s v="3"/>
    <x v="0"/>
    <x v="7"/>
    <n v="104"/>
    <x v="0"/>
    <s v="CK-31"/>
    <s v="WEST VANCOUVER ISLAND-SOUTH_FA_0.x"/>
    <s v="M"/>
    <s v="H"/>
    <n v="104"/>
    <s v="Robertson Creek H"/>
    <n v="104"/>
    <s v="Robertson Cr"/>
    <s v="SWVI"/>
    <s v="S"/>
    <x v="1"/>
    <s v="181083"/>
    <n v="0"/>
    <s v="181083"/>
    <n v="2010"/>
    <s v="20100517"/>
    <s v="20100517"/>
    <n v="72"/>
    <n v="4.4000000000000004"/>
    <m/>
    <s v="CWT"/>
    <s v="P"/>
    <s v="Y"/>
    <s v="Y"/>
    <s v="Y"/>
    <s v="Y"/>
    <m/>
    <x v="0"/>
    <n v="29040"/>
    <n v="417193"/>
    <x v="2"/>
    <n v="29976"/>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22"/>
    <m/>
    <m/>
    <m/>
    <n v="0"/>
    <n v="0"/>
    <n v="0"/>
    <n v="15.22"/>
    <n v="15.22"/>
  </r>
  <r>
    <n v="25"/>
    <n v="104"/>
    <s v="Robertson Cr"/>
    <s v="OPS"/>
    <s v="124"/>
    <s v="Chinook"/>
    <s v="3"/>
    <x v="0"/>
    <x v="7"/>
    <n v="104"/>
    <x v="0"/>
    <s v="CK-31"/>
    <s v="WEST VANCOUVER ISLAND-SOUTH_FA_0.x"/>
    <s v="M"/>
    <s v="H"/>
    <n v="104"/>
    <s v="Robertson Creek H"/>
    <n v="104"/>
    <s v="Robertson Cr"/>
    <s v="SWVI"/>
    <s v="S"/>
    <x v="1"/>
    <s v="181084"/>
    <n v="0"/>
    <s v="181084"/>
    <n v="2010"/>
    <s v="20100517"/>
    <s v="20100517"/>
    <n v="72"/>
    <n v="4.4000000000000004"/>
    <m/>
    <s v="CWT"/>
    <s v="P"/>
    <s v="Y"/>
    <s v="Y"/>
    <s v="Y"/>
    <s v="Y"/>
    <n v="1.9987000000000001E-2"/>
    <x v="0"/>
    <n v="27604"/>
    <n v="404650"/>
    <x v="1"/>
    <n v="29977"/>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3.5"/>
    <m/>
    <m/>
    <n v="51.75"/>
    <m/>
    <m/>
    <m/>
    <m/>
    <m/>
    <m/>
    <m/>
    <m/>
    <m/>
    <m/>
    <m/>
    <m/>
    <m/>
    <m/>
    <m/>
    <n v="254.04"/>
    <m/>
    <m/>
    <m/>
    <m/>
    <n v="52.73"/>
    <m/>
    <n v="79.34"/>
    <m/>
    <n v="155.25"/>
    <n v="254.04"/>
    <n v="409.29"/>
    <n v="132.07"/>
    <n v="541.36"/>
  </r>
  <r>
    <n v="25"/>
    <n v="104"/>
    <s v="Robertson Cr"/>
    <s v="OPS"/>
    <s v="124"/>
    <s v="Chinook"/>
    <s v="3"/>
    <x v="0"/>
    <x v="7"/>
    <n v="104"/>
    <x v="0"/>
    <s v="CK-31"/>
    <s v="WEST VANCOUVER ISLAND-SOUTH_FA_0.x"/>
    <s v="M"/>
    <s v="H"/>
    <n v="104"/>
    <s v="Robertson Creek H"/>
    <n v="104"/>
    <s v="Robertson Cr"/>
    <s v="SWVI"/>
    <s v="S"/>
    <x v="1"/>
    <s v="181084"/>
    <n v="0"/>
    <s v="181084"/>
    <n v="2010"/>
    <s v="20100517"/>
    <s v="20100517"/>
    <n v="72"/>
    <n v="4.4000000000000004"/>
    <m/>
    <s v="CWT"/>
    <s v="P"/>
    <s v="Y"/>
    <s v="Y"/>
    <s v="Y"/>
    <s v="Y"/>
    <n v="1.9987000000000001E-2"/>
    <x v="0"/>
    <n v="27604"/>
    <n v="404650"/>
    <x v="2"/>
    <n v="29977"/>
    <x v="14"/>
    <m/>
    <m/>
    <m/>
    <m/>
    <m/>
    <m/>
    <m/>
    <m/>
    <m/>
    <m/>
    <m/>
    <m/>
    <m/>
    <m/>
    <m/>
    <m/>
    <m/>
    <m/>
    <m/>
    <m/>
    <m/>
    <m/>
    <m/>
    <m/>
    <m/>
    <m/>
    <m/>
    <m/>
    <m/>
    <m/>
    <m/>
    <m/>
    <m/>
    <m/>
    <m/>
    <m/>
    <m/>
    <m/>
    <m/>
    <m/>
    <m/>
    <m/>
    <m/>
    <m/>
    <m/>
    <m/>
    <m/>
    <m/>
    <m/>
    <n v="74.61"/>
    <m/>
    <m/>
    <m/>
    <m/>
    <m/>
    <m/>
    <m/>
    <m/>
    <m/>
    <m/>
    <m/>
    <m/>
    <m/>
    <m/>
    <m/>
    <m/>
    <m/>
    <m/>
    <m/>
    <m/>
    <m/>
    <m/>
    <m/>
    <m/>
    <m/>
    <m/>
    <m/>
    <m/>
    <m/>
    <m/>
    <m/>
    <m/>
    <m/>
    <m/>
    <m/>
    <m/>
    <m/>
    <m/>
    <m/>
    <m/>
    <m/>
    <m/>
    <m/>
    <m/>
    <m/>
    <m/>
    <m/>
    <m/>
    <m/>
    <m/>
    <m/>
    <m/>
    <m/>
    <m/>
    <m/>
    <m/>
    <m/>
    <m/>
    <m/>
    <m/>
    <m/>
    <m/>
    <m/>
    <m/>
    <m/>
    <m/>
    <m/>
    <m/>
    <m/>
    <m/>
    <m/>
    <m/>
    <m/>
    <m/>
    <m/>
    <m/>
    <m/>
    <m/>
    <m/>
    <m/>
    <m/>
    <m/>
    <m/>
    <n v="117.42"/>
    <m/>
    <m/>
    <m/>
    <m/>
    <m/>
    <m/>
    <m/>
    <m/>
    <m/>
    <m/>
    <m/>
    <m/>
    <m/>
    <m/>
    <m/>
    <m/>
    <m/>
    <m/>
    <m/>
    <m/>
    <m/>
    <m/>
    <m/>
    <m/>
    <m/>
    <m/>
    <m/>
    <m/>
    <m/>
    <m/>
    <m/>
    <m/>
    <m/>
    <m/>
    <n v="192.03"/>
    <n v="0"/>
    <n v="192.03"/>
    <n v="0"/>
    <n v="192.03"/>
  </r>
  <r>
    <n v="25"/>
    <n v="104"/>
    <s v="Robertson Cr"/>
    <s v="OPS"/>
    <s v="124"/>
    <s v="Chinook"/>
    <s v="3"/>
    <x v="0"/>
    <x v="7"/>
    <n v="104"/>
    <x v="0"/>
    <s v="CK-31"/>
    <s v="WEST VANCOUVER ISLAND-SOUTH_FA_0.x"/>
    <s v="M"/>
    <s v="H"/>
    <n v="104"/>
    <s v="Robertson Creek H"/>
    <n v="104"/>
    <s v="Robertson Cr"/>
    <s v="SWVI"/>
    <s v="S"/>
    <x v="1"/>
    <s v="181085"/>
    <n v="0"/>
    <s v="181085"/>
    <n v="2010"/>
    <s v="20100517"/>
    <s v="20100517"/>
    <n v="72"/>
    <n v="4.4000000000000004"/>
    <m/>
    <s v="CWT"/>
    <s v="P"/>
    <s v="Y"/>
    <s v="Y"/>
    <s v="Y"/>
    <s v="Y"/>
    <m/>
    <x v="0"/>
    <n v="28559"/>
    <n v="410275"/>
    <x v="0"/>
    <n v="29978"/>
    <x v="11"/>
    <m/>
    <m/>
    <m/>
    <m/>
    <m/>
    <m/>
    <m/>
    <m/>
    <m/>
    <m/>
    <m/>
    <m/>
    <m/>
    <m/>
    <m/>
    <m/>
    <m/>
    <m/>
    <m/>
    <m/>
    <m/>
    <m/>
    <m/>
    <m/>
    <m/>
    <m/>
    <m/>
    <m/>
    <m/>
    <m/>
    <m/>
    <m/>
    <m/>
    <m/>
    <m/>
    <m/>
    <m/>
    <m/>
    <m/>
    <m/>
    <m/>
    <m/>
    <m/>
    <m/>
    <m/>
    <m/>
    <m/>
    <m/>
    <m/>
    <m/>
    <m/>
    <m/>
    <m/>
    <m/>
    <m/>
    <m/>
    <m/>
    <m/>
    <m/>
    <m/>
    <m/>
    <m/>
    <m/>
    <m/>
    <m/>
    <m/>
    <m/>
    <m/>
    <m/>
    <m/>
    <m/>
    <m/>
    <n v="0"/>
    <m/>
    <m/>
    <m/>
    <m/>
    <m/>
    <m/>
    <m/>
    <m/>
    <m/>
    <m/>
    <m/>
    <m/>
    <m/>
    <m/>
    <n v="169.37"/>
    <m/>
    <m/>
    <m/>
    <m/>
    <m/>
    <m/>
    <m/>
    <m/>
    <m/>
    <m/>
    <m/>
    <m/>
    <m/>
    <m/>
    <m/>
    <m/>
    <m/>
    <m/>
    <m/>
    <m/>
    <m/>
    <m/>
    <m/>
    <m/>
    <m/>
    <m/>
    <m/>
    <m/>
    <m/>
    <m/>
    <m/>
    <m/>
    <m/>
    <m/>
    <m/>
    <m/>
    <m/>
    <m/>
    <m/>
    <m/>
    <m/>
    <m/>
    <m/>
    <m/>
    <m/>
    <m/>
    <m/>
    <m/>
    <m/>
    <m/>
    <m/>
    <m/>
    <m/>
    <m/>
    <m/>
    <m/>
    <m/>
    <m/>
    <m/>
    <m/>
    <m/>
    <m/>
    <m/>
    <m/>
    <m/>
    <m/>
    <m/>
    <m/>
    <m/>
    <m/>
    <m/>
    <m/>
    <m/>
    <m/>
    <m/>
    <m/>
    <n v="29.31"/>
    <n v="147.13999999999999"/>
    <m/>
    <m/>
    <n v="169.37"/>
    <n v="0"/>
    <n v="169.37"/>
    <n v="176.45"/>
    <n v="345.82"/>
  </r>
  <r>
    <n v="25"/>
    <n v="104"/>
    <s v="Robertson Cr"/>
    <s v="OPS"/>
    <s v="124"/>
    <s v="Chinook"/>
    <s v="3"/>
    <x v="0"/>
    <x v="7"/>
    <n v="104"/>
    <x v="0"/>
    <s v="CK-31"/>
    <s v="WEST VANCOUVER ISLAND-SOUTH_FA_0.x"/>
    <s v="M"/>
    <s v="H"/>
    <n v="104"/>
    <s v="Robertson Creek H"/>
    <n v="104"/>
    <s v="Robertson Cr"/>
    <s v="SWVI"/>
    <s v="S"/>
    <x v="1"/>
    <s v="181085"/>
    <n v="0"/>
    <s v="181085"/>
    <n v="2010"/>
    <s v="20100517"/>
    <s v="20100517"/>
    <n v="72"/>
    <n v="4.4000000000000004"/>
    <m/>
    <s v="CWT"/>
    <s v="P"/>
    <s v="Y"/>
    <s v="Y"/>
    <s v="Y"/>
    <s v="Y"/>
    <m/>
    <x v="0"/>
    <n v="28559"/>
    <n v="410275"/>
    <x v="1"/>
    <n v="29978"/>
    <x v="13"/>
    <m/>
    <m/>
    <m/>
    <m/>
    <m/>
    <m/>
    <m/>
    <m/>
    <m/>
    <m/>
    <m/>
    <m/>
    <m/>
    <m/>
    <m/>
    <m/>
    <n v="43.38"/>
    <m/>
    <m/>
    <m/>
    <m/>
    <m/>
    <m/>
    <m/>
    <m/>
    <m/>
    <m/>
    <m/>
    <m/>
    <m/>
    <m/>
    <m/>
    <m/>
    <m/>
    <n v="48.84"/>
    <m/>
    <m/>
    <m/>
    <m/>
    <m/>
    <m/>
    <m/>
    <m/>
    <m/>
    <m/>
    <m/>
    <m/>
    <m/>
    <m/>
    <m/>
    <m/>
    <m/>
    <m/>
    <m/>
    <m/>
    <m/>
    <m/>
    <m/>
    <m/>
    <m/>
    <m/>
    <m/>
    <m/>
    <m/>
    <m/>
    <m/>
    <m/>
    <m/>
    <m/>
    <m/>
    <m/>
    <m/>
    <m/>
    <m/>
    <m/>
    <m/>
    <m/>
    <m/>
    <m/>
    <m/>
    <m/>
    <m/>
    <m/>
    <m/>
    <m/>
    <m/>
    <m/>
    <m/>
    <m/>
    <m/>
    <m/>
    <m/>
    <m/>
    <m/>
    <m/>
    <m/>
    <m/>
    <m/>
    <m/>
    <m/>
    <m/>
    <m/>
    <m/>
    <m/>
    <m/>
    <m/>
    <m/>
    <m/>
    <m/>
    <m/>
    <m/>
    <m/>
    <m/>
    <m/>
    <m/>
    <m/>
    <m/>
    <m/>
    <m/>
    <m/>
    <m/>
    <m/>
    <m/>
    <m/>
    <m/>
    <m/>
    <m/>
    <m/>
    <m/>
    <m/>
    <m/>
    <m/>
    <m/>
    <m/>
    <m/>
    <m/>
    <m/>
    <m/>
    <m/>
    <m/>
    <m/>
    <m/>
    <m/>
    <m/>
    <m/>
    <m/>
    <m/>
    <m/>
    <m/>
    <m/>
    <m/>
    <m/>
    <m/>
    <m/>
    <m/>
    <m/>
    <m/>
    <m/>
    <m/>
    <n v="28.59"/>
    <m/>
    <m/>
    <m/>
    <m/>
    <n v="63.12"/>
    <m/>
    <n v="51.89"/>
    <m/>
    <n v="92.22"/>
    <n v="28.59"/>
    <n v="120.81"/>
    <n v="115.01"/>
    <n v="235.82"/>
  </r>
  <r>
    <n v="25"/>
    <n v="104"/>
    <s v="Robertson Cr"/>
    <s v="OPS"/>
    <s v="124"/>
    <s v="Chinook"/>
    <s v="3"/>
    <x v="0"/>
    <x v="7"/>
    <n v="104"/>
    <x v="0"/>
    <s v="CK-31"/>
    <s v="WEST VANCOUVER ISLAND-SOUTH_FA_0.x"/>
    <s v="M"/>
    <s v="H"/>
    <n v="104"/>
    <s v="Robertson Creek H"/>
    <n v="104"/>
    <s v="Robertson Cr"/>
    <s v="SWVI"/>
    <s v="S"/>
    <x v="1"/>
    <s v="181086"/>
    <n v="0"/>
    <s v="181086"/>
    <n v="2010"/>
    <s v="20100518"/>
    <s v="20100518"/>
    <n v="71"/>
    <n v="4.4000000000000004"/>
    <m/>
    <s v="CWT"/>
    <s v="P"/>
    <s v="Y"/>
    <s v="Y"/>
    <s v="Y"/>
    <s v="Y"/>
    <m/>
    <x v="0"/>
    <n v="28597"/>
    <n v="367588"/>
    <x v="1"/>
    <n v="29985"/>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3.42"/>
    <n v="154.69999999999999"/>
    <n v="58.07"/>
    <m/>
    <n v="0"/>
    <n v="0"/>
    <n v="0"/>
    <n v="296.19"/>
    <n v="296.19"/>
  </r>
  <r>
    <n v="25"/>
    <n v="104"/>
    <s v="Robertson Cr"/>
    <s v="OPS"/>
    <s v="124"/>
    <s v="Chinook"/>
    <s v="3"/>
    <x v="0"/>
    <x v="7"/>
    <n v="104"/>
    <x v="0"/>
    <s v="CK-31"/>
    <s v="WEST VANCOUVER ISLAND-SOUTH_FA_0.x"/>
    <s v="M"/>
    <s v="H"/>
    <n v="104"/>
    <s v="Robertson Creek H"/>
    <n v="104"/>
    <s v="Robertson Cr"/>
    <s v="SWVI"/>
    <s v="S"/>
    <x v="1"/>
    <s v="181086"/>
    <n v="0"/>
    <s v="181086"/>
    <n v="2010"/>
    <s v="20100518"/>
    <s v="20100518"/>
    <n v="71"/>
    <n v="4.4000000000000004"/>
    <m/>
    <s v="CWT"/>
    <s v="P"/>
    <s v="Y"/>
    <s v="Y"/>
    <s v="Y"/>
    <s v="Y"/>
    <m/>
    <x v="0"/>
    <n v="28597"/>
    <n v="367588"/>
    <x v="2"/>
    <n v="29985"/>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61"/>
    <n v="151.13"/>
    <m/>
    <m/>
    <n v="0"/>
    <n v="0"/>
    <n v="0"/>
    <n v="164.74"/>
    <n v="164.74"/>
  </r>
  <r>
    <n v="25"/>
    <n v="104"/>
    <s v="Robertson Cr"/>
    <s v="OPS"/>
    <s v="124"/>
    <s v="Chinook"/>
    <s v="3"/>
    <x v="0"/>
    <x v="7"/>
    <n v="104"/>
    <x v="0"/>
    <s v="CK-31"/>
    <s v="WEST VANCOUVER ISLAND-SOUTH_FA_0.x"/>
    <s v="M"/>
    <s v="H"/>
    <n v="104"/>
    <s v="Robertson Creek H"/>
    <n v="104"/>
    <s v="Robertson Cr"/>
    <s v="SWVI"/>
    <s v="S"/>
    <x v="1"/>
    <s v="181087"/>
    <n v="0"/>
    <s v="181087"/>
    <n v="2010"/>
    <s v="20100518"/>
    <s v="20100518"/>
    <n v="71"/>
    <n v="4.4000000000000004"/>
    <m/>
    <s v="CWT"/>
    <s v="P"/>
    <s v="Y"/>
    <s v="Y"/>
    <s v="Y"/>
    <s v="Y"/>
    <m/>
    <x v="0"/>
    <n v="29710"/>
    <n v="381902"/>
    <x v="4"/>
    <n v="29981"/>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4"/>
    <m/>
    <n v="6.09"/>
    <m/>
    <n v="0"/>
    <n v="0"/>
    <n v="0"/>
    <n v="8.93"/>
    <n v="8.93"/>
  </r>
  <r>
    <n v="25"/>
    <n v="104"/>
    <s v="Robertson Cr"/>
    <s v="OPS"/>
    <s v="124"/>
    <s v="Chinook"/>
    <s v="3"/>
    <x v="0"/>
    <x v="7"/>
    <n v="104"/>
    <x v="0"/>
    <s v="CK-31"/>
    <s v="WEST VANCOUVER ISLAND-SOUTH_FA_0.x"/>
    <s v="M"/>
    <s v="H"/>
    <n v="104"/>
    <s v="Robertson Creek H"/>
    <n v="104"/>
    <s v="Robertson Cr"/>
    <s v="SWVI"/>
    <s v="S"/>
    <x v="1"/>
    <s v="181087"/>
    <n v="0"/>
    <s v="181087"/>
    <n v="2010"/>
    <s v="20100518"/>
    <s v="20100518"/>
    <n v="71"/>
    <n v="4.4000000000000004"/>
    <m/>
    <s v="CWT"/>
    <s v="P"/>
    <s v="Y"/>
    <s v="Y"/>
    <s v="Y"/>
    <s v="Y"/>
    <m/>
    <x v="0"/>
    <n v="29710"/>
    <n v="381902"/>
    <x v="0"/>
    <n v="29981"/>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11"/>
    <m/>
    <m/>
    <m/>
    <n v="0"/>
    <n v="0"/>
    <n v="0"/>
    <n v="13.11"/>
    <n v="13.11"/>
  </r>
  <r>
    <n v="25"/>
    <n v="104"/>
    <s v="Robertson Cr"/>
    <s v="OPS"/>
    <s v="124"/>
    <s v="Chinook"/>
    <s v="3"/>
    <x v="0"/>
    <x v="7"/>
    <n v="104"/>
    <x v="0"/>
    <s v="CK-31"/>
    <s v="WEST VANCOUVER ISLAND-SOUTH_FA_0.x"/>
    <s v="M"/>
    <s v="H"/>
    <n v="104"/>
    <s v="Robertson Creek H"/>
    <n v="104"/>
    <s v="Robertson Cr"/>
    <s v="SWVI"/>
    <s v="S"/>
    <x v="1"/>
    <s v="181087"/>
    <n v="0"/>
    <s v="181087"/>
    <n v="2010"/>
    <s v="20100518"/>
    <s v="20100518"/>
    <n v="71"/>
    <n v="4.4000000000000004"/>
    <m/>
    <s v="CWT"/>
    <s v="P"/>
    <s v="Y"/>
    <s v="Y"/>
    <s v="Y"/>
    <s v="Y"/>
    <m/>
    <x v="0"/>
    <n v="29710"/>
    <n v="381902"/>
    <x v="1"/>
    <n v="29981"/>
    <x v="13"/>
    <m/>
    <m/>
    <m/>
    <m/>
    <m/>
    <m/>
    <m/>
    <m/>
    <m/>
    <m/>
    <m/>
    <m/>
    <m/>
    <m/>
    <m/>
    <m/>
    <m/>
    <m/>
    <m/>
    <m/>
    <m/>
    <m/>
    <m/>
    <m/>
    <m/>
    <m/>
    <m/>
    <m/>
    <m/>
    <m/>
    <m/>
    <m/>
    <m/>
    <m/>
    <m/>
    <m/>
    <m/>
    <m/>
    <m/>
    <m/>
    <m/>
    <m/>
    <m/>
    <m/>
    <m/>
    <m/>
    <m/>
    <m/>
    <m/>
    <m/>
    <m/>
    <m/>
    <m/>
    <m/>
    <m/>
    <m/>
    <m/>
    <m/>
    <m/>
    <m/>
    <m/>
    <m/>
    <m/>
    <m/>
    <m/>
    <m/>
    <m/>
    <m/>
    <m/>
    <m/>
    <m/>
    <m/>
    <m/>
    <m/>
    <m/>
    <n v="88.44"/>
    <m/>
    <m/>
    <m/>
    <m/>
    <m/>
    <m/>
    <m/>
    <m/>
    <m/>
    <m/>
    <m/>
    <m/>
    <m/>
    <m/>
    <m/>
    <m/>
    <m/>
    <m/>
    <m/>
    <m/>
    <m/>
    <m/>
    <m/>
    <m/>
    <m/>
    <m/>
    <m/>
    <m/>
    <m/>
    <m/>
    <m/>
    <m/>
    <m/>
    <m/>
    <m/>
    <m/>
    <m/>
    <m/>
    <m/>
    <m/>
    <m/>
    <m/>
    <m/>
    <m/>
    <m/>
    <m/>
    <m/>
    <m/>
    <m/>
    <m/>
    <m/>
    <m/>
    <m/>
    <m/>
    <m/>
    <m/>
    <m/>
    <m/>
    <m/>
    <m/>
    <m/>
    <m/>
    <m/>
    <m/>
    <m/>
    <m/>
    <m/>
    <m/>
    <m/>
    <m/>
    <m/>
    <m/>
    <m/>
    <m/>
    <m/>
    <m/>
    <m/>
    <m/>
    <m/>
    <m/>
    <m/>
    <m/>
    <m/>
    <n v="126.74"/>
    <m/>
    <m/>
    <m/>
    <m/>
    <n v="33.409999999999997"/>
    <m/>
    <n v="69.540000000000006"/>
    <m/>
    <n v="88.44"/>
    <n v="126.74"/>
    <n v="215.18"/>
    <n v="102.95"/>
    <n v="318.13"/>
  </r>
  <r>
    <n v="25"/>
    <n v="104"/>
    <s v="Robertson Cr"/>
    <s v="OPS"/>
    <s v="124"/>
    <s v="Chinook"/>
    <s v="3"/>
    <x v="0"/>
    <x v="7"/>
    <n v="104"/>
    <x v="0"/>
    <s v="CK-31"/>
    <s v="WEST VANCOUVER ISLAND-SOUTH_FA_0.x"/>
    <s v="M"/>
    <s v="H"/>
    <n v="104"/>
    <s v="Robertson Creek H"/>
    <n v="104"/>
    <s v="Robertson Cr"/>
    <s v="SWVI"/>
    <s v="S"/>
    <x v="1"/>
    <s v="181088"/>
    <n v="0"/>
    <s v="181088"/>
    <n v="2010"/>
    <s v="20100518"/>
    <s v="20100518"/>
    <n v="71"/>
    <n v="4.4000000000000004"/>
    <m/>
    <s v="CWT"/>
    <s v="P"/>
    <s v="Y"/>
    <s v="Y"/>
    <s v="Y"/>
    <s v="Y"/>
    <m/>
    <x v="0"/>
    <n v="28944"/>
    <n v="372053"/>
    <x v="0"/>
    <n v="29980"/>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11"/>
    <n v="131.66"/>
    <m/>
    <m/>
    <n v="0"/>
    <n v="0"/>
    <n v="0"/>
    <n v="144.77000000000001"/>
    <n v="144.76999999999998"/>
  </r>
  <r>
    <n v="25"/>
    <n v="104"/>
    <s v="Robertson Cr"/>
    <s v="OPS"/>
    <s v="124"/>
    <s v="Chinook"/>
    <s v="3"/>
    <x v="0"/>
    <x v="7"/>
    <n v="104"/>
    <x v="0"/>
    <s v="CK-31"/>
    <s v="WEST VANCOUVER ISLAND-SOUTH_FA_0.x"/>
    <s v="M"/>
    <s v="H"/>
    <n v="104"/>
    <s v="Robertson Creek H"/>
    <n v="104"/>
    <s v="Robertson Cr"/>
    <s v="SWVI"/>
    <s v="S"/>
    <x v="1"/>
    <s v="181088"/>
    <n v="0"/>
    <s v="181088"/>
    <n v="2010"/>
    <s v="20100518"/>
    <s v="20100518"/>
    <n v="71"/>
    <n v="4.4000000000000004"/>
    <m/>
    <s v="CWT"/>
    <s v="P"/>
    <s v="Y"/>
    <s v="Y"/>
    <s v="Y"/>
    <s v="Y"/>
    <m/>
    <x v="0"/>
    <n v="28944"/>
    <n v="372053"/>
    <x v="1"/>
    <n v="29980"/>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72"/>
    <m/>
    <m/>
    <m/>
    <m/>
    <n v="16.7"/>
    <n v="77.349999999999994"/>
    <n v="34.770000000000003"/>
    <m/>
    <n v="0"/>
    <n v="30.72"/>
    <n v="30.72"/>
    <n v="128.82"/>
    <n v="159.54"/>
  </r>
  <r>
    <n v="25"/>
    <n v="104"/>
    <s v="Robertson Cr"/>
    <s v="OPS"/>
    <s v="124"/>
    <s v="Chinook"/>
    <s v="3"/>
    <x v="0"/>
    <x v="7"/>
    <n v="104"/>
    <x v="0"/>
    <s v="CK-31"/>
    <s v="WEST VANCOUVER ISLAND-SOUTH_FA_0.x"/>
    <s v="M"/>
    <s v="H"/>
    <n v="104"/>
    <s v="Robertson Creek H"/>
    <n v="104"/>
    <s v="Robertson Cr"/>
    <s v="SWVI"/>
    <s v="S"/>
    <x v="1"/>
    <s v="181088"/>
    <n v="0"/>
    <s v="181088"/>
    <n v="2010"/>
    <s v="20100518"/>
    <s v="20100518"/>
    <n v="71"/>
    <n v="4.4000000000000004"/>
    <m/>
    <s v="CWT"/>
    <s v="P"/>
    <s v="Y"/>
    <s v="Y"/>
    <s v="Y"/>
    <s v="Y"/>
    <m/>
    <x v="0"/>
    <n v="28944"/>
    <n v="372053"/>
    <x v="2"/>
    <n v="29980"/>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22"/>
    <m/>
    <n v="2.12"/>
    <m/>
    <n v="0"/>
    <n v="0"/>
    <n v="0"/>
    <n v="26.34"/>
    <n v="26.34"/>
  </r>
  <r>
    <n v="25"/>
    <n v="104"/>
    <s v="Robertson Cr"/>
    <s v="OPS"/>
    <s v="124"/>
    <s v="Chinook"/>
    <s v="3"/>
    <x v="0"/>
    <x v="7"/>
    <n v="104"/>
    <x v="0"/>
    <s v="CK-31"/>
    <s v="WEST VANCOUVER ISLAND-SOUTH_FA_0.x"/>
    <s v="M"/>
    <s v="H"/>
    <n v="104"/>
    <s v="Robertson Creek H"/>
    <n v="104"/>
    <s v="Robertson Cr"/>
    <s v="SWVI"/>
    <s v="S"/>
    <x v="1"/>
    <s v="181269"/>
    <n v="0"/>
    <s v="181269"/>
    <n v="2010"/>
    <s v="20100518"/>
    <s v="20100518"/>
    <n v="71"/>
    <n v="4.4000000000000004"/>
    <m/>
    <s v="CWT"/>
    <s v="P"/>
    <s v="Y"/>
    <s v="Y"/>
    <s v="Y"/>
    <s v="Y"/>
    <m/>
    <x v="0"/>
    <n v="29191"/>
    <n v="375227"/>
    <x v="0"/>
    <n v="29982"/>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97"/>
    <m/>
    <n v="3.31"/>
    <m/>
    <n v="0"/>
    <n v="0"/>
    <n v="0"/>
    <n v="21.28"/>
    <n v="21.279999999999998"/>
  </r>
  <r>
    <n v="25"/>
    <n v="104"/>
    <s v="Robertson Cr"/>
    <s v="OPS"/>
    <s v="124"/>
    <s v="Chinook"/>
    <s v="3"/>
    <x v="0"/>
    <x v="7"/>
    <n v="104"/>
    <x v="0"/>
    <s v="CK-31"/>
    <s v="WEST VANCOUVER ISLAND-SOUTH_FA_0.x"/>
    <s v="M"/>
    <s v="H"/>
    <n v="104"/>
    <s v="Robertson Creek H"/>
    <n v="104"/>
    <s v="Robertson Cr"/>
    <s v="SWVI"/>
    <s v="S"/>
    <x v="1"/>
    <s v="181269"/>
    <n v="0"/>
    <s v="181269"/>
    <n v="2010"/>
    <s v="20100518"/>
    <s v="20100518"/>
    <n v="71"/>
    <n v="4.4000000000000004"/>
    <m/>
    <s v="CWT"/>
    <s v="P"/>
    <s v="Y"/>
    <s v="Y"/>
    <s v="Y"/>
    <s v="Y"/>
    <m/>
    <x v="0"/>
    <n v="29191"/>
    <n v="375227"/>
    <x v="1"/>
    <n v="29982"/>
    <x v="13"/>
    <m/>
    <m/>
    <m/>
    <m/>
    <m/>
    <m/>
    <m/>
    <m/>
    <m/>
    <m/>
    <m/>
    <m/>
    <m/>
    <m/>
    <m/>
    <m/>
    <n v="38.82"/>
    <m/>
    <m/>
    <m/>
    <m/>
    <m/>
    <m/>
    <m/>
    <m/>
    <m/>
    <m/>
    <m/>
    <m/>
    <m/>
    <m/>
    <m/>
    <m/>
    <m/>
    <m/>
    <m/>
    <m/>
    <m/>
    <m/>
    <m/>
    <m/>
    <m/>
    <m/>
    <m/>
    <m/>
    <m/>
    <m/>
    <m/>
    <m/>
    <m/>
    <m/>
    <m/>
    <m/>
    <m/>
    <m/>
    <m/>
    <m/>
    <m/>
    <m/>
    <m/>
    <m/>
    <m/>
    <m/>
    <m/>
    <m/>
    <m/>
    <m/>
    <m/>
    <m/>
    <m/>
    <m/>
    <n v="32.65"/>
    <m/>
    <m/>
    <m/>
    <m/>
    <m/>
    <m/>
    <m/>
    <m/>
    <m/>
    <m/>
    <m/>
    <m/>
    <m/>
    <m/>
    <m/>
    <m/>
    <m/>
    <m/>
    <m/>
    <m/>
    <m/>
    <m/>
    <m/>
    <m/>
    <m/>
    <m/>
    <m/>
    <m/>
    <m/>
    <m/>
    <m/>
    <m/>
    <m/>
    <m/>
    <m/>
    <m/>
    <m/>
    <m/>
    <m/>
    <m/>
    <m/>
    <m/>
    <m/>
    <m/>
    <m/>
    <m/>
    <m/>
    <m/>
    <m/>
    <m/>
    <m/>
    <m/>
    <m/>
    <m/>
    <m/>
    <m/>
    <m/>
    <m/>
    <m/>
    <m/>
    <m/>
    <m/>
    <m/>
    <m/>
    <m/>
    <m/>
    <m/>
    <m/>
    <m/>
    <m/>
    <m/>
    <m/>
    <m/>
    <m/>
    <m/>
    <m/>
    <m/>
    <m/>
    <m/>
    <m/>
    <m/>
    <m/>
    <m/>
    <m/>
    <m/>
    <n v="32.65"/>
    <m/>
    <m/>
    <m/>
    <m/>
    <m/>
    <m/>
    <n v="44.95"/>
    <m/>
    <n v="57.99"/>
    <m/>
    <n v="104.12"/>
    <n v="0"/>
    <n v="104.12"/>
    <n v="102.94"/>
    <n v="207.06"/>
  </r>
  <r>
    <n v="25"/>
    <n v="104"/>
    <s v="Robertson Cr"/>
    <s v="OPS"/>
    <s v="124"/>
    <s v="Chinook"/>
    <s v="3"/>
    <x v="0"/>
    <x v="7"/>
    <n v="104"/>
    <x v="0"/>
    <s v="CK-31"/>
    <s v="WEST VANCOUVER ISLAND-SOUTH_FA_0.x"/>
    <s v="M"/>
    <s v="H"/>
    <n v="104"/>
    <s v="Robertson Creek H"/>
    <n v="104"/>
    <s v="Robertson Cr"/>
    <s v="SWVI"/>
    <s v="S"/>
    <x v="1"/>
    <s v="181269"/>
    <n v="0"/>
    <s v="181269"/>
    <n v="2010"/>
    <s v="20100518"/>
    <s v="20100518"/>
    <n v="71"/>
    <n v="4.4000000000000004"/>
    <m/>
    <s v="CWT"/>
    <s v="P"/>
    <s v="Y"/>
    <s v="Y"/>
    <s v="Y"/>
    <s v="Y"/>
    <m/>
    <x v="0"/>
    <n v="29191"/>
    <n v="375227"/>
    <x v="2"/>
    <n v="29982"/>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61"/>
    <n v="151.13"/>
    <n v="2.12"/>
    <m/>
    <n v="0"/>
    <n v="0"/>
    <n v="0"/>
    <n v="163.86"/>
    <n v="163.86"/>
  </r>
  <r>
    <n v="25"/>
    <n v="104"/>
    <s v="Robertson Cr"/>
    <s v="OPS"/>
    <s v="124"/>
    <s v="Chinook"/>
    <s v="3"/>
    <x v="0"/>
    <x v="7"/>
    <n v="104"/>
    <x v="0"/>
    <s v="CK-31"/>
    <s v="WEST VANCOUVER ISLAND-SOUTH_FA_0.x"/>
    <s v="M"/>
    <s v="H"/>
    <n v="104"/>
    <s v="Robertson Creek H"/>
    <n v="104"/>
    <s v="Robertson Cr"/>
    <s v="SWVI"/>
    <s v="S"/>
    <x v="1"/>
    <s v="181270"/>
    <n v="0"/>
    <s v="181270"/>
    <n v="2010"/>
    <s v="20100518"/>
    <s v="20100518"/>
    <n v="71"/>
    <n v="4.4000000000000004"/>
    <m/>
    <s v="CWT"/>
    <s v="P"/>
    <s v="Y"/>
    <s v="Y"/>
    <s v="Y"/>
    <s v="Y"/>
    <m/>
    <x v="0"/>
    <n v="28751"/>
    <n v="369576"/>
    <x v="4"/>
    <n v="29983"/>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4"/>
    <m/>
    <n v="6.09"/>
    <m/>
    <n v="0"/>
    <n v="0"/>
    <n v="0"/>
    <n v="8.93"/>
    <n v="8.93"/>
  </r>
  <r>
    <n v="25"/>
    <n v="104"/>
    <s v="Robertson Cr"/>
    <s v="OPS"/>
    <s v="124"/>
    <s v="Chinook"/>
    <s v="3"/>
    <x v="0"/>
    <x v="7"/>
    <n v="104"/>
    <x v="0"/>
    <s v="CK-31"/>
    <s v="WEST VANCOUVER ISLAND-SOUTH_FA_0.x"/>
    <s v="M"/>
    <s v="H"/>
    <n v="104"/>
    <s v="Robertson Creek H"/>
    <n v="104"/>
    <s v="Robertson Cr"/>
    <s v="SWVI"/>
    <s v="S"/>
    <x v="1"/>
    <s v="181270"/>
    <n v="0"/>
    <s v="181270"/>
    <n v="2010"/>
    <s v="20100518"/>
    <s v="20100518"/>
    <n v="71"/>
    <n v="4.4000000000000004"/>
    <m/>
    <s v="CWT"/>
    <s v="P"/>
    <s v="Y"/>
    <s v="Y"/>
    <s v="Y"/>
    <s v="Y"/>
    <m/>
    <x v="0"/>
    <n v="28751"/>
    <n v="369576"/>
    <x v="1"/>
    <n v="29983"/>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58"/>
    <m/>
    <m/>
    <m/>
    <m/>
    <n v="59.07"/>
    <n v="147.38999999999999"/>
    <n v="69.599999999999994"/>
    <m/>
    <n v="0"/>
    <n v="25.58"/>
    <n v="25.58"/>
    <n v="276.06"/>
    <n v="301.64"/>
  </r>
  <r>
    <n v="25"/>
    <n v="104"/>
    <s v="Robertson Cr"/>
    <s v="OPS"/>
    <s v="124"/>
    <s v="Chinook"/>
    <s v="3"/>
    <x v="0"/>
    <x v="7"/>
    <n v="104"/>
    <x v="0"/>
    <s v="CK-31"/>
    <s v="WEST VANCOUVER ISLAND-SOUTH_FA_0.x"/>
    <s v="M"/>
    <s v="H"/>
    <n v="104"/>
    <s v="Robertson Creek H"/>
    <n v="104"/>
    <s v="Robertson Cr"/>
    <s v="SWVI"/>
    <s v="S"/>
    <x v="1"/>
    <s v="181270"/>
    <n v="0"/>
    <s v="181270"/>
    <n v="2010"/>
    <s v="20100518"/>
    <s v="20100518"/>
    <n v="71"/>
    <n v="4.4000000000000004"/>
    <m/>
    <s v="CWT"/>
    <s v="P"/>
    <s v="Y"/>
    <s v="Y"/>
    <s v="Y"/>
    <s v="Y"/>
    <m/>
    <x v="0"/>
    <n v="28751"/>
    <n v="369576"/>
    <x v="2"/>
    <n v="29983"/>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5.1"/>
    <m/>
    <m/>
    <m/>
    <m/>
    <n v="13.61"/>
    <m/>
    <m/>
    <m/>
    <n v="0"/>
    <n v="85.1"/>
    <n v="85.1"/>
    <n v="13.61"/>
    <n v="98.71"/>
  </r>
  <r>
    <n v="25"/>
    <n v="104"/>
    <s v="Robertson Cr"/>
    <s v="OPS"/>
    <s v="124"/>
    <s v="Chinook"/>
    <s v="3"/>
    <x v="0"/>
    <x v="7"/>
    <n v="104"/>
    <x v="0"/>
    <s v="CK-31"/>
    <s v="WEST VANCOUVER ISLAND-SOUTH_FA_0.x"/>
    <s v="M"/>
    <s v="H"/>
    <n v="104"/>
    <s v="Robertson Creek H"/>
    <n v="104"/>
    <s v="Robertson Cr"/>
    <s v="SWVI"/>
    <s v="S"/>
    <x v="1"/>
    <s v="181271"/>
    <n v="0"/>
    <s v="181271"/>
    <n v="2010"/>
    <s v="20100518"/>
    <s v="20100518"/>
    <n v="71"/>
    <n v="4.4000000000000004"/>
    <m/>
    <s v="CWT"/>
    <s v="P"/>
    <s v="Y"/>
    <s v="Y"/>
    <s v="Y"/>
    <s v="Y"/>
    <m/>
    <x v="0"/>
    <n v="29498"/>
    <n v="379175"/>
    <x v="0"/>
    <n v="29984"/>
    <x v="11"/>
    <m/>
    <m/>
    <m/>
    <m/>
    <m/>
    <m/>
    <m/>
    <m/>
    <m/>
    <m/>
    <m/>
    <m/>
    <m/>
    <m/>
    <m/>
    <m/>
    <m/>
    <m/>
    <m/>
    <m/>
    <m/>
    <m/>
    <m/>
    <m/>
    <m/>
    <m/>
    <m/>
    <m/>
    <m/>
    <m/>
    <m/>
    <m/>
    <m/>
    <m/>
    <m/>
    <m/>
    <m/>
    <m/>
    <m/>
    <m/>
    <m/>
    <m/>
    <m/>
    <m/>
    <m/>
    <m/>
    <m/>
    <m/>
    <m/>
    <m/>
    <m/>
    <m/>
    <m/>
    <m/>
    <m/>
    <m/>
    <m/>
    <m/>
    <m/>
    <m/>
    <m/>
    <m/>
    <m/>
    <m/>
    <m/>
    <m/>
    <m/>
    <m/>
    <m/>
    <m/>
    <m/>
    <m/>
    <m/>
    <m/>
    <m/>
    <m/>
    <m/>
    <m/>
    <m/>
    <m/>
    <m/>
    <n v="151.55000000000001"/>
    <m/>
    <m/>
    <m/>
    <m/>
    <m/>
    <m/>
    <m/>
    <m/>
    <m/>
    <m/>
    <m/>
    <m/>
    <m/>
    <m/>
    <m/>
    <m/>
    <m/>
    <m/>
    <m/>
    <m/>
    <m/>
    <m/>
    <m/>
    <m/>
    <m/>
    <m/>
    <m/>
    <m/>
    <m/>
    <m/>
    <m/>
    <m/>
    <m/>
    <m/>
    <m/>
    <m/>
    <m/>
    <m/>
    <m/>
    <m/>
    <m/>
    <m/>
    <m/>
    <m/>
    <m/>
    <m/>
    <m/>
    <m/>
    <m/>
    <m/>
    <m/>
    <m/>
    <m/>
    <m/>
    <m/>
    <m/>
    <m/>
    <m/>
    <m/>
    <m/>
    <m/>
    <m/>
    <m/>
    <m/>
    <m/>
    <m/>
    <m/>
    <m/>
    <m/>
    <m/>
    <m/>
    <m/>
    <m/>
    <m/>
    <m/>
    <m/>
    <m/>
    <m/>
    <m/>
    <m/>
    <m/>
    <m/>
    <n v="13.11"/>
    <m/>
    <m/>
    <m/>
    <n v="151.55000000000001"/>
    <n v="0"/>
    <n v="151.55000000000001"/>
    <n v="13.11"/>
    <n v="164.66000000000003"/>
  </r>
  <r>
    <n v="25"/>
    <n v="104"/>
    <s v="Robertson Cr"/>
    <s v="OPS"/>
    <s v="124"/>
    <s v="Chinook"/>
    <s v="3"/>
    <x v="0"/>
    <x v="7"/>
    <n v="104"/>
    <x v="0"/>
    <s v="CK-31"/>
    <s v="WEST VANCOUVER ISLAND-SOUTH_FA_0.x"/>
    <s v="M"/>
    <s v="H"/>
    <n v="104"/>
    <s v="Robertson Creek H"/>
    <n v="104"/>
    <s v="Robertson Cr"/>
    <s v="SWVI"/>
    <s v="S"/>
    <x v="1"/>
    <s v="181271"/>
    <n v="0"/>
    <s v="181271"/>
    <n v="2010"/>
    <s v="20100518"/>
    <s v="20100518"/>
    <n v="71"/>
    <n v="4.4000000000000004"/>
    <m/>
    <s v="CWT"/>
    <s v="P"/>
    <s v="Y"/>
    <s v="Y"/>
    <s v="Y"/>
    <s v="Y"/>
    <m/>
    <x v="0"/>
    <n v="29498"/>
    <n v="379175"/>
    <x v="1"/>
    <n v="29984"/>
    <x v="13"/>
    <m/>
    <m/>
    <m/>
    <m/>
    <m/>
    <m/>
    <m/>
    <m/>
    <m/>
    <m/>
    <m/>
    <m/>
    <m/>
    <m/>
    <m/>
    <m/>
    <m/>
    <m/>
    <m/>
    <m/>
    <m/>
    <m/>
    <m/>
    <m/>
    <m/>
    <m/>
    <m/>
    <m/>
    <m/>
    <m/>
    <m/>
    <m/>
    <m/>
    <m/>
    <m/>
    <m/>
    <m/>
    <m/>
    <m/>
    <m/>
    <m/>
    <m/>
    <m/>
    <m/>
    <m/>
    <m/>
    <m/>
    <m/>
    <m/>
    <m/>
    <m/>
    <m/>
    <m/>
    <m/>
    <m/>
    <m/>
    <m/>
    <m/>
    <m/>
    <m/>
    <m/>
    <m/>
    <m/>
    <m/>
    <m/>
    <m/>
    <m/>
    <m/>
    <m/>
    <m/>
    <m/>
    <m/>
    <m/>
    <m/>
    <m/>
    <n v="88.44"/>
    <m/>
    <m/>
    <m/>
    <m/>
    <m/>
    <m/>
    <m/>
    <m/>
    <m/>
    <m/>
    <m/>
    <m/>
    <m/>
    <m/>
    <m/>
    <m/>
    <m/>
    <m/>
    <m/>
    <m/>
    <m/>
    <m/>
    <m/>
    <m/>
    <m/>
    <m/>
    <m/>
    <m/>
    <m/>
    <m/>
    <m/>
    <m/>
    <m/>
    <m/>
    <m/>
    <m/>
    <m/>
    <m/>
    <m/>
    <m/>
    <m/>
    <m/>
    <m/>
    <m/>
    <m/>
    <m/>
    <m/>
    <m/>
    <m/>
    <m/>
    <m/>
    <m/>
    <m/>
    <m/>
    <m/>
    <m/>
    <m/>
    <m/>
    <m/>
    <m/>
    <m/>
    <m/>
    <m/>
    <m/>
    <m/>
    <m/>
    <m/>
    <m/>
    <m/>
    <m/>
    <m/>
    <m/>
    <m/>
    <m/>
    <m/>
    <m/>
    <m/>
    <m/>
    <m/>
    <m/>
    <m/>
    <m/>
    <m/>
    <n v="61.44"/>
    <m/>
    <m/>
    <m/>
    <m/>
    <n v="57.77"/>
    <m/>
    <n v="58.01"/>
    <m/>
    <n v="88.44"/>
    <n v="61.44"/>
    <n v="149.88"/>
    <n v="115.78"/>
    <n v="265.66000000000003"/>
  </r>
  <r>
    <n v="25"/>
    <n v="104"/>
    <s v="Robertson Cr"/>
    <s v="OPS"/>
    <s v="124"/>
    <s v="Chinook"/>
    <s v="3"/>
    <x v="0"/>
    <x v="7"/>
    <n v="104"/>
    <x v="0"/>
    <s v="CK-31"/>
    <s v="WEST VANCOUVER ISLAND-SOUTH_FA_0.x"/>
    <s v="M"/>
    <s v="H"/>
    <n v="104"/>
    <s v="Robertson Creek H"/>
    <n v="104"/>
    <s v="Robertson Cr"/>
    <s v="SWVI"/>
    <s v="S"/>
    <x v="1"/>
    <s v="181271"/>
    <n v="0"/>
    <s v="181271"/>
    <n v="2010"/>
    <s v="20100518"/>
    <s v="20100518"/>
    <n v="71"/>
    <n v="4.4000000000000004"/>
    <m/>
    <s v="CWT"/>
    <s v="P"/>
    <s v="Y"/>
    <s v="Y"/>
    <s v="Y"/>
    <s v="Y"/>
    <m/>
    <x v="0"/>
    <n v="29498"/>
    <n v="379175"/>
    <x v="2"/>
    <n v="29984"/>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65"/>
    <m/>
    <m/>
    <m/>
    <m/>
    <n v="13.61"/>
    <m/>
    <m/>
    <m/>
    <n v="0"/>
    <n v="32.65"/>
    <n v="32.65"/>
    <n v="13.61"/>
    <n v="46.26"/>
  </r>
  <r>
    <n v="25"/>
    <n v="104"/>
    <s v="Robertson Cr"/>
    <s v="OPS"/>
    <s v="124"/>
    <s v="Chinook"/>
    <s v="3"/>
    <x v="0"/>
    <x v="8"/>
    <n v="413"/>
    <x v="8"/>
    <s v="CK-31"/>
    <s v="WEST VANCOUVER ISLAND-SOUTH_FA_0.x"/>
    <s v="M"/>
    <s v="H"/>
    <n v="104"/>
    <s v="Robertson Creek H"/>
    <n v="413"/>
    <s v="Nahmint R"/>
    <s v="SWVI"/>
    <s v="S"/>
    <x v="1"/>
    <s v="182376"/>
    <n v="0"/>
    <s v="182376"/>
    <n v="2011"/>
    <s v="20110518"/>
    <s v="20110518"/>
    <n v="62"/>
    <n v="3"/>
    <m/>
    <s v="CWT"/>
    <s v="P"/>
    <s v="Y"/>
    <s v="Y"/>
    <s v="Y"/>
    <s v="Y"/>
    <n v="0"/>
    <x v="0"/>
    <n v="31977"/>
    <n v="32042"/>
    <x v="0"/>
    <n v="31019"/>
    <x v="13"/>
    <m/>
    <m/>
    <m/>
    <m/>
    <m/>
    <m/>
    <m/>
    <m/>
    <m/>
    <m/>
    <m/>
    <m/>
    <m/>
    <m/>
    <m/>
    <n v="2.549999999999999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
    <n v="4.8099999999999996"/>
    <m/>
    <m/>
    <n v="2.5499999999999998"/>
    <n v="0"/>
    <n v="2.5499999999999998"/>
    <n v="5.31"/>
    <n v="7.8599999999999994"/>
  </r>
  <r>
    <n v="25"/>
    <n v="104"/>
    <s v="Robertson Cr"/>
    <s v="OPS"/>
    <s v="124"/>
    <s v="Chinook"/>
    <s v="3"/>
    <x v="0"/>
    <x v="8"/>
    <n v="413"/>
    <x v="8"/>
    <s v="CK-31"/>
    <s v="WEST VANCOUVER ISLAND-SOUTH_FA_0.x"/>
    <s v="M"/>
    <s v="H"/>
    <n v="104"/>
    <s v="Robertson Creek H"/>
    <n v="413"/>
    <s v="Nahmint R"/>
    <s v="SWVI"/>
    <s v="S"/>
    <x v="1"/>
    <s v="182376"/>
    <n v="0"/>
    <s v="182376"/>
    <n v="2011"/>
    <s v="20110518"/>
    <s v="20110518"/>
    <n v="62"/>
    <n v="3"/>
    <m/>
    <s v="CWT"/>
    <s v="P"/>
    <s v="Y"/>
    <s v="Y"/>
    <s v="Y"/>
    <s v="Y"/>
    <n v="0"/>
    <x v="0"/>
    <n v="31977"/>
    <n v="32042"/>
    <x v="1"/>
    <n v="31019"/>
    <x v="14"/>
    <m/>
    <m/>
    <m/>
    <m/>
    <m/>
    <m/>
    <m/>
    <m/>
    <m/>
    <m/>
    <m/>
    <m/>
    <m/>
    <m/>
    <m/>
    <n v="5.75"/>
    <m/>
    <m/>
    <m/>
    <m/>
    <m/>
    <m/>
    <m/>
    <m/>
    <m/>
    <m/>
    <m/>
    <m/>
    <m/>
    <n v="3.32"/>
    <m/>
    <m/>
    <m/>
    <m/>
    <m/>
    <n v="9.35"/>
    <m/>
    <n v="28.04"/>
    <m/>
    <m/>
    <n v="2.14"/>
    <m/>
    <m/>
    <n v="0"/>
    <m/>
    <m/>
    <m/>
    <m/>
    <m/>
    <m/>
    <m/>
    <m/>
    <m/>
    <m/>
    <m/>
    <m/>
    <m/>
    <m/>
    <m/>
    <m/>
    <m/>
    <m/>
    <m/>
    <m/>
    <m/>
    <m/>
    <m/>
    <m/>
    <m/>
    <m/>
    <m/>
    <n v="2.87"/>
    <m/>
    <m/>
    <m/>
    <m/>
    <m/>
    <m/>
    <m/>
    <m/>
    <m/>
    <m/>
    <m/>
    <m/>
    <m/>
    <m/>
    <n v="3"/>
    <n v="37.39"/>
    <m/>
    <m/>
    <m/>
    <m/>
    <m/>
    <m/>
    <m/>
    <m/>
    <m/>
    <m/>
    <m/>
    <m/>
    <m/>
    <m/>
    <m/>
    <m/>
    <m/>
    <m/>
    <m/>
    <m/>
    <m/>
    <m/>
    <m/>
    <m/>
    <m/>
    <m/>
    <m/>
    <m/>
    <m/>
    <m/>
    <m/>
    <m/>
    <m/>
    <m/>
    <m/>
    <m/>
    <m/>
    <m/>
    <m/>
    <m/>
    <m/>
    <m/>
    <m/>
    <m/>
    <m/>
    <m/>
    <m/>
    <m/>
    <m/>
    <m/>
    <m/>
    <m/>
    <m/>
    <m/>
    <m/>
    <m/>
    <m/>
    <m/>
    <m/>
    <m/>
    <m/>
    <m/>
    <m/>
    <m/>
    <m/>
    <m/>
    <m/>
    <m/>
    <m/>
    <m/>
    <m/>
    <n v="52.56"/>
    <m/>
    <m/>
    <m/>
    <m/>
    <n v="4.4800000000000004"/>
    <m/>
    <m/>
    <m/>
    <n v="91.86"/>
    <n v="52.56"/>
    <n v="144.41999999999999"/>
    <n v="4.4800000000000004"/>
    <n v="148.89999999999995"/>
  </r>
  <r>
    <n v="25"/>
    <n v="104"/>
    <s v="Robertson Cr"/>
    <s v="OPS"/>
    <s v="124"/>
    <s v="Chinook"/>
    <s v="3"/>
    <x v="0"/>
    <x v="8"/>
    <n v="413"/>
    <x v="8"/>
    <s v="CK-31"/>
    <s v="WEST VANCOUVER ISLAND-SOUTH_FA_0.x"/>
    <s v="M"/>
    <s v="H"/>
    <n v="104"/>
    <s v="Robertson Creek H"/>
    <n v="413"/>
    <s v="Nahmint R"/>
    <s v="SWVI"/>
    <s v="S"/>
    <x v="1"/>
    <s v="182376"/>
    <n v="0"/>
    <s v="182376"/>
    <n v="2011"/>
    <s v="20110518"/>
    <s v="20110518"/>
    <n v="62"/>
    <n v="3"/>
    <m/>
    <s v="CWT"/>
    <s v="P"/>
    <s v="Y"/>
    <s v="Y"/>
    <s v="Y"/>
    <s v="Y"/>
    <n v="0"/>
    <x v="0"/>
    <n v="31977"/>
    <n v="32042"/>
    <x v="2"/>
    <n v="31019"/>
    <x v="16"/>
    <m/>
    <m/>
    <m/>
    <m/>
    <m/>
    <m/>
    <m/>
    <m/>
    <m/>
    <m/>
    <m/>
    <m/>
    <m/>
    <n v="23.67"/>
    <m/>
    <m/>
    <m/>
    <m/>
    <m/>
    <m/>
    <m/>
    <m/>
    <m/>
    <m/>
    <m/>
    <m/>
    <n v="3.37"/>
    <m/>
    <m/>
    <m/>
    <m/>
    <m/>
    <m/>
    <m/>
    <m/>
    <m/>
    <m/>
    <m/>
    <m/>
    <m/>
    <m/>
    <m/>
    <m/>
    <m/>
    <m/>
    <m/>
    <m/>
    <m/>
    <m/>
    <m/>
    <m/>
    <m/>
    <m/>
    <m/>
    <m/>
    <m/>
    <m/>
    <m/>
    <m/>
    <m/>
    <m/>
    <m/>
    <m/>
    <m/>
    <m/>
    <m/>
    <m/>
    <m/>
    <m/>
    <m/>
    <m/>
    <m/>
    <m/>
    <m/>
    <m/>
    <n v="9.4499999999999993"/>
    <m/>
    <m/>
    <m/>
    <m/>
    <m/>
    <m/>
    <m/>
    <m/>
    <m/>
    <m/>
    <m/>
    <m/>
    <m/>
    <m/>
    <m/>
    <m/>
    <m/>
    <m/>
    <m/>
    <m/>
    <m/>
    <m/>
    <m/>
    <m/>
    <m/>
    <n v="6.28"/>
    <m/>
    <m/>
    <m/>
    <m/>
    <m/>
    <m/>
    <m/>
    <m/>
    <m/>
    <m/>
    <n v="6.28"/>
    <m/>
    <m/>
    <m/>
    <m/>
    <m/>
    <m/>
    <m/>
    <m/>
    <m/>
    <m/>
    <m/>
    <m/>
    <m/>
    <m/>
    <m/>
    <m/>
    <m/>
    <m/>
    <m/>
    <m/>
    <m/>
    <m/>
    <m/>
    <m/>
    <m/>
    <m/>
    <m/>
    <m/>
    <m/>
    <m/>
    <m/>
    <m/>
    <m/>
    <m/>
    <m/>
    <m/>
    <m/>
    <m/>
    <m/>
    <m/>
    <m/>
    <m/>
    <m/>
    <m/>
    <m/>
    <m/>
    <n v="7.37"/>
    <m/>
    <m/>
    <m/>
    <m/>
    <n v="6.01"/>
    <n v="33.590000000000003"/>
    <m/>
    <m/>
    <n v="49.05"/>
    <n v="7.37"/>
    <n v="56.42"/>
    <n v="39.6"/>
    <n v="96.02000000000001"/>
  </r>
  <r>
    <n v="25"/>
    <n v="104"/>
    <s v="Robertson Cr"/>
    <s v="OPS"/>
    <s v="124"/>
    <s v="Chinook"/>
    <s v="3"/>
    <x v="0"/>
    <x v="8"/>
    <n v="413"/>
    <x v="8"/>
    <s v="CK-31"/>
    <s v="WEST VANCOUVER ISLAND-SOUTH_FA_0.x"/>
    <s v="M"/>
    <s v="H"/>
    <n v="104"/>
    <s v="Robertson Creek H"/>
    <n v="413"/>
    <s v="Nahmint R"/>
    <s v="SWVI"/>
    <s v="S"/>
    <x v="1"/>
    <s v="186111"/>
    <n v="0"/>
    <s v="186111"/>
    <n v="2011"/>
    <s v="20110518"/>
    <s v="20110518"/>
    <n v="62"/>
    <n v="3"/>
    <m/>
    <s v="CWT"/>
    <s v="P"/>
    <s v="Y"/>
    <s v="Y"/>
    <s v="Y"/>
    <s v="Y"/>
    <n v="0"/>
    <x v="0"/>
    <n v="4318"/>
    <n v="4327"/>
    <x v="1"/>
    <n v="31018"/>
    <x v="14"/>
    <m/>
    <m/>
    <m/>
    <m/>
    <m/>
    <m/>
    <m/>
    <m/>
    <m/>
    <m/>
    <m/>
    <m/>
    <m/>
    <m/>
    <m/>
    <m/>
    <m/>
    <m/>
    <m/>
    <m/>
    <m/>
    <m/>
    <m/>
    <m/>
    <m/>
    <m/>
    <m/>
    <m/>
    <m/>
    <m/>
    <m/>
    <m/>
    <m/>
    <m/>
    <m/>
    <m/>
    <m/>
    <m/>
    <m/>
    <m/>
    <m/>
    <m/>
    <m/>
    <m/>
    <m/>
    <m/>
    <m/>
    <m/>
    <m/>
    <m/>
    <m/>
    <m/>
    <m/>
    <m/>
    <m/>
    <m/>
    <m/>
    <m/>
    <m/>
    <m/>
    <m/>
    <m/>
    <m/>
    <m/>
    <m/>
    <m/>
    <m/>
    <m/>
    <m/>
    <m/>
    <m/>
    <m/>
    <m/>
    <m/>
    <m/>
    <m/>
    <m/>
    <m/>
    <m/>
    <m/>
    <m/>
    <m/>
    <m/>
    <m/>
    <m/>
    <m/>
    <m/>
    <m/>
    <n v="9.35"/>
    <m/>
    <m/>
    <m/>
    <m/>
    <m/>
    <m/>
    <m/>
    <m/>
    <m/>
    <m/>
    <m/>
    <m/>
    <m/>
    <m/>
    <m/>
    <m/>
    <m/>
    <m/>
    <m/>
    <m/>
    <m/>
    <m/>
    <m/>
    <m/>
    <m/>
    <m/>
    <m/>
    <m/>
    <m/>
    <m/>
    <m/>
    <m/>
    <m/>
    <m/>
    <m/>
    <m/>
    <m/>
    <m/>
    <m/>
    <m/>
    <m/>
    <m/>
    <m/>
    <m/>
    <m/>
    <m/>
    <m/>
    <m/>
    <m/>
    <m/>
    <m/>
    <m/>
    <m/>
    <m/>
    <m/>
    <m/>
    <m/>
    <m/>
    <m/>
    <m/>
    <m/>
    <m/>
    <m/>
    <m/>
    <m/>
    <m/>
    <m/>
    <m/>
    <m/>
    <m/>
    <n v="7.72"/>
    <m/>
    <m/>
    <m/>
    <m/>
    <m/>
    <m/>
    <m/>
    <m/>
    <n v="9.35"/>
    <n v="7.72"/>
    <n v="17.07"/>
    <n v="0"/>
    <n v="17.07"/>
  </r>
  <r>
    <n v="25"/>
    <n v="104"/>
    <s v="Robertson Cr"/>
    <s v="OPS"/>
    <s v="124"/>
    <s v="Chinook"/>
    <s v="3"/>
    <x v="0"/>
    <x v="8"/>
    <n v="104"/>
    <x v="0"/>
    <s v="CK-31"/>
    <s v="WEST VANCOUVER ISLAND-SOUTH_FA_0.x"/>
    <s v="M"/>
    <s v="H"/>
    <n v="104"/>
    <s v="Robertson Creek H"/>
    <n v="104"/>
    <s v="Robertson Cr"/>
    <s v="SWVI"/>
    <s v="S"/>
    <x v="1"/>
    <s v="180194"/>
    <n v="0"/>
    <s v="180194"/>
    <n v="2011"/>
    <s v="20110601"/>
    <s v="20110601"/>
    <n v="76"/>
    <n v="5.2"/>
    <m/>
    <s v="CWT"/>
    <s v="P"/>
    <s v="Y"/>
    <s v="Y"/>
    <s v="Y"/>
    <s v="Y"/>
    <n v="0"/>
    <x v="0"/>
    <n v="26113"/>
    <n v="363965"/>
    <x v="0"/>
    <n v="31017"/>
    <x v="13"/>
    <m/>
    <m/>
    <m/>
    <m/>
    <m/>
    <m/>
    <m/>
    <m/>
    <m/>
    <m/>
    <m/>
    <m/>
    <m/>
    <m/>
    <m/>
    <m/>
    <n v="0"/>
    <m/>
    <m/>
    <m/>
    <m/>
    <m/>
    <m/>
    <m/>
    <m/>
    <m/>
    <m/>
    <m/>
    <m/>
    <m/>
    <m/>
    <m/>
    <m/>
    <m/>
    <n v="48.09"/>
    <m/>
    <m/>
    <m/>
    <m/>
    <m/>
    <m/>
    <m/>
    <m/>
    <m/>
    <m/>
    <m/>
    <m/>
    <m/>
    <m/>
    <m/>
    <m/>
    <m/>
    <m/>
    <m/>
    <m/>
    <m/>
    <m/>
    <m/>
    <m/>
    <m/>
    <m/>
    <m/>
    <m/>
    <m/>
    <m/>
    <m/>
    <m/>
    <m/>
    <m/>
    <m/>
    <m/>
    <m/>
    <m/>
    <m/>
    <m/>
    <n v="95.89"/>
    <m/>
    <m/>
    <m/>
    <m/>
    <m/>
    <n v="92.41"/>
    <m/>
    <m/>
    <m/>
    <m/>
    <m/>
    <m/>
    <m/>
    <m/>
    <m/>
    <m/>
    <m/>
    <m/>
    <m/>
    <m/>
    <m/>
    <m/>
    <m/>
    <m/>
    <m/>
    <m/>
    <m/>
    <m/>
    <m/>
    <m/>
    <m/>
    <m/>
    <m/>
    <m/>
    <m/>
    <m/>
    <m/>
    <m/>
    <m/>
    <m/>
    <m/>
    <m/>
    <m/>
    <m/>
    <m/>
    <m/>
    <m/>
    <m/>
    <m/>
    <m/>
    <m/>
    <m/>
    <m/>
    <m/>
    <m/>
    <m/>
    <m/>
    <m/>
    <m/>
    <m/>
    <m/>
    <m/>
    <m/>
    <m/>
    <m/>
    <m/>
    <m/>
    <m/>
    <m/>
    <m/>
    <m/>
    <m/>
    <m/>
    <m/>
    <m/>
    <m/>
    <m/>
    <m/>
    <m/>
    <m/>
    <m/>
    <n v="35.4"/>
    <m/>
    <m/>
    <m/>
    <m/>
    <m/>
    <m/>
    <n v="28.06"/>
    <m/>
    <n v="251.16"/>
    <m/>
    <n v="271.79000000000002"/>
    <n v="0"/>
    <n v="271.79000000000002"/>
    <n v="279.22000000000003"/>
    <n v="551.01"/>
  </r>
  <r>
    <n v="25"/>
    <n v="104"/>
    <s v="Robertson Cr"/>
    <s v="OPS"/>
    <s v="124"/>
    <s v="Chinook"/>
    <s v="3"/>
    <x v="0"/>
    <x v="8"/>
    <n v="104"/>
    <x v="0"/>
    <s v="CK-31"/>
    <s v="WEST VANCOUVER ISLAND-SOUTH_FA_0.x"/>
    <s v="M"/>
    <s v="H"/>
    <n v="104"/>
    <s v="Robertson Creek H"/>
    <n v="104"/>
    <s v="Robertson Cr"/>
    <s v="SWVI"/>
    <s v="S"/>
    <x v="1"/>
    <s v="180194"/>
    <n v="0"/>
    <s v="180194"/>
    <n v="2011"/>
    <s v="20110601"/>
    <s v="20110601"/>
    <n v="76"/>
    <n v="5.2"/>
    <m/>
    <s v="CWT"/>
    <s v="P"/>
    <s v="Y"/>
    <s v="Y"/>
    <s v="Y"/>
    <s v="Y"/>
    <n v="0"/>
    <x v="0"/>
    <n v="26113"/>
    <n v="363965"/>
    <x v="1"/>
    <n v="31017"/>
    <x v="14"/>
    <m/>
    <m/>
    <m/>
    <m/>
    <m/>
    <m/>
    <m/>
    <m/>
    <m/>
    <m/>
    <m/>
    <m/>
    <m/>
    <m/>
    <m/>
    <m/>
    <m/>
    <m/>
    <m/>
    <m/>
    <m/>
    <m/>
    <m/>
    <m/>
    <m/>
    <m/>
    <m/>
    <m/>
    <m/>
    <m/>
    <m/>
    <m/>
    <m/>
    <m/>
    <m/>
    <m/>
    <m/>
    <m/>
    <m/>
    <m/>
    <m/>
    <m/>
    <m/>
    <m/>
    <m/>
    <m/>
    <m/>
    <m/>
    <m/>
    <m/>
    <m/>
    <m/>
    <m/>
    <m/>
    <m/>
    <m/>
    <m/>
    <m/>
    <m/>
    <m/>
    <m/>
    <m/>
    <m/>
    <m/>
    <m/>
    <m/>
    <m/>
    <m/>
    <m/>
    <m/>
    <m/>
    <m/>
    <m/>
    <m/>
    <m/>
    <m/>
    <m/>
    <m/>
    <m/>
    <m/>
    <m/>
    <n v="130.04"/>
    <m/>
    <m/>
    <m/>
    <m/>
    <m/>
    <m/>
    <m/>
    <m/>
    <m/>
    <m/>
    <m/>
    <m/>
    <m/>
    <m/>
    <m/>
    <m/>
    <m/>
    <m/>
    <m/>
    <m/>
    <m/>
    <m/>
    <m/>
    <m/>
    <m/>
    <m/>
    <m/>
    <m/>
    <m/>
    <m/>
    <m/>
    <m/>
    <m/>
    <m/>
    <m/>
    <m/>
    <m/>
    <m/>
    <m/>
    <m/>
    <m/>
    <m/>
    <m/>
    <m/>
    <m/>
    <m/>
    <m/>
    <m/>
    <m/>
    <m/>
    <m/>
    <m/>
    <m/>
    <m/>
    <m/>
    <m/>
    <m/>
    <m/>
    <m/>
    <m/>
    <m/>
    <m/>
    <m/>
    <m/>
    <m/>
    <m/>
    <m/>
    <m/>
    <m/>
    <m/>
    <m/>
    <m/>
    <m/>
    <m/>
    <m/>
    <m/>
    <m/>
    <n v="360.72"/>
    <m/>
    <m/>
    <m/>
    <m/>
    <n v="200.38"/>
    <n v="1035.8800000000001"/>
    <n v="25.28"/>
    <m/>
    <n v="130.04"/>
    <n v="360.72"/>
    <n v="490.76"/>
    <n v="1261.54"/>
    <n v="1752.3"/>
  </r>
  <r>
    <n v="25"/>
    <n v="104"/>
    <s v="Robertson Cr"/>
    <s v="OPS"/>
    <s v="124"/>
    <s v="Chinook"/>
    <s v="3"/>
    <x v="0"/>
    <x v="8"/>
    <n v="104"/>
    <x v="0"/>
    <s v="CK-31"/>
    <s v="WEST VANCOUVER ISLAND-SOUTH_FA_0.x"/>
    <s v="M"/>
    <s v="H"/>
    <n v="104"/>
    <s v="Robertson Creek H"/>
    <n v="104"/>
    <s v="Robertson Cr"/>
    <s v="SWVI"/>
    <s v="S"/>
    <x v="1"/>
    <s v="180194"/>
    <n v="0"/>
    <s v="180194"/>
    <n v="2011"/>
    <s v="20110601"/>
    <s v="20110601"/>
    <n v="76"/>
    <n v="5.2"/>
    <m/>
    <s v="CWT"/>
    <s v="P"/>
    <s v="Y"/>
    <s v="Y"/>
    <s v="Y"/>
    <s v="Y"/>
    <n v="0"/>
    <x v="0"/>
    <n v="26113"/>
    <n v="363965"/>
    <x v="2"/>
    <n v="31017"/>
    <x v="16"/>
    <m/>
    <m/>
    <m/>
    <m/>
    <m/>
    <m/>
    <m/>
    <m/>
    <m/>
    <m/>
    <m/>
    <m/>
    <m/>
    <n v="54.78"/>
    <m/>
    <m/>
    <m/>
    <m/>
    <m/>
    <m/>
    <m/>
    <m/>
    <m/>
    <m/>
    <m/>
    <m/>
    <m/>
    <m/>
    <m/>
    <m/>
    <m/>
    <m/>
    <m/>
    <m/>
    <m/>
    <m/>
    <m/>
    <n v="166.98"/>
    <m/>
    <m/>
    <m/>
    <m/>
    <m/>
    <m/>
    <m/>
    <m/>
    <m/>
    <m/>
    <m/>
    <m/>
    <m/>
    <m/>
    <m/>
    <m/>
    <m/>
    <m/>
    <m/>
    <m/>
    <m/>
    <m/>
    <m/>
    <m/>
    <m/>
    <m/>
    <m/>
    <m/>
    <m/>
    <m/>
    <m/>
    <m/>
    <m/>
    <m/>
    <m/>
    <m/>
    <m/>
    <m/>
    <m/>
    <m/>
    <m/>
    <m/>
    <m/>
    <m/>
    <m/>
    <m/>
    <m/>
    <m/>
    <m/>
    <m/>
    <m/>
    <m/>
    <m/>
    <m/>
    <m/>
    <m/>
    <m/>
    <m/>
    <m/>
    <m/>
    <m/>
    <m/>
    <m/>
    <m/>
    <m/>
    <m/>
    <m/>
    <m/>
    <m/>
    <m/>
    <m/>
    <m/>
    <m/>
    <m/>
    <m/>
    <m/>
    <m/>
    <m/>
    <m/>
    <m/>
    <m/>
    <m/>
    <m/>
    <m/>
    <m/>
    <m/>
    <m/>
    <m/>
    <m/>
    <m/>
    <m/>
    <m/>
    <m/>
    <m/>
    <m/>
    <m/>
    <m/>
    <m/>
    <m/>
    <m/>
    <m/>
    <m/>
    <m/>
    <m/>
    <m/>
    <m/>
    <m/>
    <m/>
    <m/>
    <m/>
    <m/>
    <m/>
    <m/>
    <m/>
    <m/>
    <m/>
    <m/>
    <m/>
    <m/>
    <m/>
    <m/>
    <n v="59.38"/>
    <m/>
    <m/>
    <m/>
    <m/>
    <n v="13.93"/>
    <m/>
    <m/>
    <m/>
    <n v="221.76"/>
    <n v="59.38"/>
    <n v="281.14"/>
    <n v="13.93"/>
    <n v="295.07"/>
  </r>
  <r>
    <n v="25"/>
    <n v="104"/>
    <s v="Robertson Cr"/>
    <s v="OPS"/>
    <s v="124"/>
    <s v="Chinook"/>
    <s v="3"/>
    <x v="0"/>
    <x v="8"/>
    <n v="104"/>
    <x v="0"/>
    <s v="CK-31"/>
    <s v="WEST VANCOUVER ISLAND-SOUTH_FA_0.x"/>
    <s v="M"/>
    <s v="H"/>
    <n v="104"/>
    <s v="Robertson Creek H"/>
    <n v="104"/>
    <s v="Robertson Cr"/>
    <s v="SWVI"/>
    <s v="S"/>
    <x v="1"/>
    <s v="180195"/>
    <n v="0"/>
    <s v="180195"/>
    <n v="2011"/>
    <s v="20110601"/>
    <s v="20110601"/>
    <n v="76"/>
    <n v="5.2"/>
    <m/>
    <s v="CWT"/>
    <s v="P"/>
    <s v="Y"/>
    <s v="Y"/>
    <s v="Y"/>
    <s v="Y"/>
    <n v="0.04"/>
    <x v="0"/>
    <n v="26587"/>
    <n v="386010"/>
    <x v="4"/>
    <n v="31016"/>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52"/>
    <m/>
    <m/>
    <m/>
    <n v="16.46"/>
    <m/>
    <n v="11.22"/>
    <m/>
    <n v="0"/>
    <n v="14.52"/>
    <n v="14.52"/>
    <n v="27.68"/>
    <n v="42.2"/>
  </r>
  <r>
    <n v="25"/>
    <n v="104"/>
    <s v="Robertson Cr"/>
    <s v="OPS"/>
    <s v="124"/>
    <s v="Chinook"/>
    <s v="3"/>
    <x v="0"/>
    <x v="8"/>
    <n v="104"/>
    <x v="0"/>
    <s v="CK-31"/>
    <s v="WEST VANCOUVER ISLAND-SOUTH_FA_0.x"/>
    <s v="M"/>
    <s v="H"/>
    <n v="104"/>
    <s v="Robertson Creek H"/>
    <n v="104"/>
    <s v="Robertson Cr"/>
    <s v="SWVI"/>
    <s v="S"/>
    <x v="1"/>
    <s v="180195"/>
    <n v="0"/>
    <s v="180195"/>
    <n v="2011"/>
    <s v="20110601"/>
    <s v="20110601"/>
    <n v="76"/>
    <n v="5.2"/>
    <m/>
    <s v="CWT"/>
    <s v="P"/>
    <s v="Y"/>
    <s v="Y"/>
    <s v="Y"/>
    <s v="Y"/>
    <n v="0.04"/>
    <x v="0"/>
    <n v="26587"/>
    <n v="386010"/>
    <x v="0"/>
    <n v="31016"/>
    <x v="13"/>
    <m/>
    <m/>
    <m/>
    <m/>
    <m/>
    <m/>
    <m/>
    <m/>
    <m/>
    <m/>
    <m/>
    <m/>
    <m/>
    <m/>
    <m/>
    <m/>
    <n v="0"/>
    <m/>
    <m/>
    <m/>
    <m/>
    <m/>
    <m/>
    <m/>
    <m/>
    <m/>
    <m/>
    <m/>
    <m/>
    <m/>
    <m/>
    <m/>
    <m/>
    <m/>
    <m/>
    <m/>
    <m/>
    <m/>
    <m/>
    <m/>
    <m/>
    <m/>
    <m/>
    <m/>
    <m/>
    <m/>
    <m/>
    <m/>
    <m/>
    <m/>
    <m/>
    <m/>
    <m/>
    <m/>
    <m/>
    <m/>
    <m/>
    <m/>
    <m/>
    <m/>
    <m/>
    <m/>
    <m/>
    <m/>
    <m/>
    <m/>
    <m/>
    <m/>
    <m/>
    <m/>
    <m/>
    <m/>
    <m/>
    <m/>
    <m/>
    <n v="99.89"/>
    <m/>
    <m/>
    <m/>
    <m/>
    <m/>
    <m/>
    <m/>
    <m/>
    <m/>
    <m/>
    <m/>
    <m/>
    <m/>
    <m/>
    <m/>
    <m/>
    <m/>
    <m/>
    <m/>
    <m/>
    <m/>
    <m/>
    <m/>
    <m/>
    <m/>
    <m/>
    <m/>
    <m/>
    <m/>
    <m/>
    <m/>
    <m/>
    <m/>
    <m/>
    <m/>
    <m/>
    <m/>
    <m/>
    <m/>
    <m/>
    <m/>
    <m/>
    <m/>
    <m/>
    <m/>
    <m/>
    <m/>
    <m/>
    <m/>
    <m/>
    <m/>
    <m/>
    <m/>
    <m/>
    <m/>
    <m/>
    <m/>
    <m/>
    <m/>
    <m/>
    <m/>
    <m/>
    <m/>
    <m/>
    <m/>
    <m/>
    <m/>
    <m/>
    <m/>
    <m/>
    <m/>
    <m/>
    <m/>
    <m/>
    <m/>
    <m/>
    <m/>
    <m/>
    <m/>
    <m/>
    <m/>
    <m/>
    <m/>
    <n v="94.96"/>
    <m/>
    <m/>
    <m/>
    <m/>
    <n v="43.72"/>
    <m/>
    <n v="261.64999999999998"/>
    <m/>
    <n v="99.89"/>
    <n v="94.96"/>
    <n v="194.85"/>
    <n v="305.37"/>
    <n v="500.21999999999997"/>
  </r>
  <r>
    <n v="25"/>
    <n v="104"/>
    <s v="Robertson Cr"/>
    <s v="OPS"/>
    <s v="124"/>
    <s v="Chinook"/>
    <s v="3"/>
    <x v="0"/>
    <x v="8"/>
    <n v="104"/>
    <x v="0"/>
    <s v="CK-31"/>
    <s v="WEST VANCOUVER ISLAND-SOUTH_FA_0.x"/>
    <s v="M"/>
    <s v="H"/>
    <n v="104"/>
    <s v="Robertson Creek H"/>
    <n v="104"/>
    <s v="Robertson Cr"/>
    <s v="SWVI"/>
    <s v="S"/>
    <x v="1"/>
    <s v="180195"/>
    <n v="0"/>
    <s v="180195"/>
    <n v="2011"/>
    <s v="20110601"/>
    <s v="20110601"/>
    <n v="76"/>
    <n v="5.2"/>
    <m/>
    <s v="CWT"/>
    <s v="P"/>
    <s v="Y"/>
    <s v="Y"/>
    <s v="Y"/>
    <s v="Y"/>
    <n v="0.04"/>
    <x v="0"/>
    <n v="26587"/>
    <n v="386010"/>
    <x v="1"/>
    <n v="31016"/>
    <x v="14"/>
    <m/>
    <m/>
    <m/>
    <m/>
    <m/>
    <m/>
    <m/>
    <m/>
    <m/>
    <m/>
    <m/>
    <m/>
    <m/>
    <m/>
    <m/>
    <n v="83.19"/>
    <m/>
    <m/>
    <m/>
    <m/>
    <m/>
    <m/>
    <m/>
    <m/>
    <m/>
    <m/>
    <m/>
    <m/>
    <m/>
    <m/>
    <m/>
    <m/>
    <m/>
    <m/>
    <m/>
    <m/>
    <m/>
    <m/>
    <m/>
    <m/>
    <m/>
    <m/>
    <m/>
    <m/>
    <m/>
    <m/>
    <m/>
    <m/>
    <m/>
    <m/>
    <m/>
    <m/>
    <m/>
    <m/>
    <m/>
    <m/>
    <m/>
    <n v="0"/>
    <m/>
    <m/>
    <m/>
    <m/>
    <m/>
    <m/>
    <m/>
    <m/>
    <m/>
    <m/>
    <m/>
    <m/>
    <m/>
    <m/>
    <m/>
    <m/>
    <m/>
    <m/>
    <m/>
    <m/>
    <m/>
    <m/>
    <m/>
    <n v="135.46"/>
    <m/>
    <m/>
    <m/>
    <m/>
    <m/>
    <m/>
    <m/>
    <m/>
    <m/>
    <m/>
    <m/>
    <m/>
    <m/>
    <m/>
    <m/>
    <m/>
    <m/>
    <m/>
    <m/>
    <m/>
    <m/>
    <m/>
    <m/>
    <m/>
    <m/>
    <m/>
    <m/>
    <m/>
    <m/>
    <m/>
    <m/>
    <m/>
    <m/>
    <m/>
    <m/>
    <m/>
    <m/>
    <m/>
    <m/>
    <m/>
    <m/>
    <m/>
    <m/>
    <m/>
    <m/>
    <m/>
    <m/>
    <m/>
    <m/>
    <m/>
    <m/>
    <m/>
    <m/>
    <m/>
    <m/>
    <m/>
    <m/>
    <m/>
    <m/>
    <m/>
    <m/>
    <m/>
    <m/>
    <m/>
    <m/>
    <m/>
    <m/>
    <m/>
    <m/>
    <m/>
    <m/>
    <m/>
    <m/>
    <m/>
    <m/>
    <m/>
    <m/>
    <n v="130.96"/>
    <m/>
    <m/>
    <m/>
    <m/>
    <n v="165.99"/>
    <n v="341.41"/>
    <n v="23.94"/>
    <m/>
    <n v="218.65"/>
    <n v="130.96"/>
    <n v="349.61"/>
    <n v="531.34"/>
    <n v="880.95"/>
  </r>
  <r>
    <n v="25"/>
    <n v="104"/>
    <s v="Robertson Cr"/>
    <s v="OPS"/>
    <s v="124"/>
    <s v="Chinook"/>
    <s v="3"/>
    <x v="0"/>
    <x v="8"/>
    <n v="104"/>
    <x v="0"/>
    <s v="CK-31"/>
    <s v="WEST VANCOUVER ISLAND-SOUTH_FA_0.x"/>
    <s v="M"/>
    <s v="H"/>
    <n v="104"/>
    <s v="Robertson Creek H"/>
    <n v="104"/>
    <s v="Robertson Cr"/>
    <s v="SWVI"/>
    <s v="S"/>
    <x v="1"/>
    <s v="180195"/>
    <n v="0"/>
    <s v="180195"/>
    <n v="2011"/>
    <s v="20110601"/>
    <s v="20110601"/>
    <n v="76"/>
    <n v="5.2"/>
    <m/>
    <s v="CWT"/>
    <s v="P"/>
    <s v="Y"/>
    <s v="Y"/>
    <s v="Y"/>
    <s v="Y"/>
    <n v="0.04"/>
    <x v="0"/>
    <n v="26587"/>
    <n v="386010"/>
    <x v="2"/>
    <n v="31016"/>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7.06"/>
    <m/>
    <m/>
    <m/>
    <m/>
    <m/>
    <m/>
    <n v="43.55"/>
    <m/>
    <m/>
    <m/>
    <n v="57.06"/>
    <n v="0"/>
    <n v="57.06"/>
    <n v="43.55"/>
    <n v="100.61"/>
  </r>
  <r>
    <n v="25"/>
    <n v="104"/>
    <s v="Robertson Cr"/>
    <s v="OPS"/>
    <s v="124"/>
    <s v="Chinook"/>
    <s v="3"/>
    <x v="0"/>
    <x v="8"/>
    <n v="104"/>
    <x v="0"/>
    <s v="CK-31"/>
    <s v="WEST VANCOUVER ISLAND-SOUTH_FA_0.x"/>
    <s v="M"/>
    <s v="H"/>
    <n v="104"/>
    <s v="Robertson Creek H"/>
    <n v="104"/>
    <s v="Robertson Cr"/>
    <s v="SWVI"/>
    <s v="S"/>
    <x v="1"/>
    <s v="181482"/>
    <n v="0"/>
    <s v="181482"/>
    <n v="2011"/>
    <s v="20110527"/>
    <s v="20110527"/>
    <n v="74"/>
    <n v="5.0999999999999996"/>
    <m/>
    <s v="CWT"/>
    <s v="P"/>
    <s v="Y"/>
    <s v="Y"/>
    <s v="Y"/>
    <s v="Y"/>
    <n v="7.4999999999999997E-3"/>
    <x v="0"/>
    <n v="57331"/>
    <n v="917491"/>
    <x v="4"/>
    <n v="31012"/>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149999999999999"/>
    <n v="247.93"/>
    <n v="12.37"/>
    <m/>
    <n v="0"/>
    <n v="0"/>
    <n v="0"/>
    <n v="278.45"/>
    <n v="278.45"/>
  </r>
  <r>
    <n v="25"/>
    <n v="104"/>
    <s v="Robertson Cr"/>
    <s v="OPS"/>
    <s v="124"/>
    <s v="Chinook"/>
    <s v="3"/>
    <x v="0"/>
    <x v="8"/>
    <n v="104"/>
    <x v="0"/>
    <s v="CK-31"/>
    <s v="WEST VANCOUVER ISLAND-SOUTH_FA_0.x"/>
    <s v="M"/>
    <s v="H"/>
    <n v="104"/>
    <s v="Robertson Creek H"/>
    <n v="104"/>
    <s v="Robertson Cr"/>
    <s v="SWVI"/>
    <s v="S"/>
    <x v="1"/>
    <s v="181482"/>
    <n v="0"/>
    <s v="181482"/>
    <n v="2011"/>
    <s v="20110527"/>
    <s v="20110527"/>
    <n v="74"/>
    <n v="5.0999999999999996"/>
    <m/>
    <s v="CWT"/>
    <s v="P"/>
    <s v="Y"/>
    <s v="Y"/>
    <s v="Y"/>
    <s v="Y"/>
    <n v="7.4999999999999997E-3"/>
    <x v="0"/>
    <n v="57331"/>
    <n v="917491"/>
    <x v="0"/>
    <n v="31012"/>
    <x v="13"/>
    <m/>
    <m/>
    <m/>
    <m/>
    <m/>
    <m/>
    <m/>
    <m/>
    <m/>
    <m/>
    <m/>
    <m/>
    <m/>
    <n v="40.81"/>
    <m/>
    <n v="81.3"/>
    <m/>
    <m/>
    <m/>
    <m/>
    <m/>
    <m/>
    <m/>
    <m/>
    <m/>
    <m/>
    <m/>
    <m/>
    <m/>
    <m/>
    <m/>
    <m/>
    <m/>
    <m/>
    <n v="55.21"/>
    <m/>
    <m/>
    <n v="101.46"/>
    <m/>
    <m/>
    <m/>
    <m/>
    <m/>
    <m/>
    <m/>
    <m/>
    <n v="38.090000000000003"/>
    <m/>
    <m/>
    <m/>
    <m/>
    <m/>
    <m/>
    <m/>
    <m/>
    <m/>
    <m/>
    <m/>
    <m/>
    <m/>
    <m/>
    <m/>
    <m/>
    <m/>
    <m/>
    <m/>
    <m/>
    <m/>
    <m/>
    <m/>
    <m/>
    <n v="40.81"/>
    <n v="48.33"/>
    <m/>
    <m/>
    <n v="110.1"/>
    <m/>
    <m/>
    <m/>
    <m/>
    <m/>
    <n v="100.66"/>
    <m/>
    <m/>
    <m/>
    <m/>
    <m/>
    <m/>
    <m/>
    <m/>
    <m/>
    <m/>
    <m/>
    <m/>
    <m/>
    <m/>
    <m/>
    <m/>
    <m/>
    <m/>
    <m/>
    <m/>
    <m/>
    <m/>
    <m/>
    <m/>
    <m/>
    <m/>
    <m/>
    <m/>
    <m/>
    <m/>
    <m/>
    <m/>
    <m/>
    <m/>
    <m/>
    <m/>
    <m/>
    <m/>
    <m/>
    <m/>
    <m/>
    <m/>
    <m/>
    <m/>
    <m/>
    <m/>
    <m/>
    <m/>
    <m/>
    <m/>
    <m/>
    <m/>
    <m/>
    <m/>
    <m/>
    <m/>
    <m/>
    <m/>
    <n v="56.49"/>
    <m/>
    <m/>
    <m/>
    <m/>
    <m/>
    <m/>
    <n v="56.49"/>
    <m/>
    <m/>
    <m/>
    <m/>
    <m/>
    <m/>
    <m/>
    <m/>
    <m/>
    <m/>
    <m/>
    <n v="115.39"/>
    <m/>
    <m/>
    <m/>
    <m/>
    <n v="244.32"/>
    <n v="563.16999999999996"/>
    <n v="1663.05"/>
    <m/>
    <n v="729.75"/>
    <n v="115.39"/>
    <n v="845.14"/>
    <n v="2470.54"/>
    <n v="3315.6800000000003"/>
  </r>
  <r>
    <n v="25"/>
    <n v="104"/>
    <s v="Robertson Cr"/>
    <s v="OPS"/>
    <s v="124"/>
    <s v="Chinook"/>
    <s v="3"/>
    <x v="0"/>
    <x v="8"/>
    <n v="104"/>
    <x v="0"/>
    <s v="CK-31"/>
    <s v="WEST VANCOUVER ISLAND-SOUTH_FA_0.x"/>
    <s v="M"/>
    <s v="H"/>
    <n v="104"/>
    <s v="Robertson Creek H"/>
    <n v="104"/>
    <s v="Robertson Cr"/>
    <s v="SWVI"/>
    <s v="S"/>
    <x v="1"/>
    <s v="181482"/>
    <n v="0"/>
    <s v="181482"/>
    <n v="2011"/>
    <s v="20110527"/>
    <s v="20110527"/>
    <n v="74"/>
    <n v="5.0999999999999996"/>
    <m/>
    <s v="CWT"/>
    <s v="P"/>
    <s v="Y"/>
    <s v="Y"/>
    <s v="Y"/>
    <s v="Y"/>
    <n v="7.4999999999999997E-3"/>
    <x v="0"/>
    <n v="57331"/>
    <n v="917491"/>
    <x v="1"/>
    <n v="31012"/>
    <x v="14"/>
    <m/>
    <m/>
    <m/>
    <m/>
    <m/>
    <m/>
    <m/>
    <m/>
    <m/>
    <m/>
    <m/>
    <m/>
    <m/>
    <m/>
    <m/>
    <n v="137.79"/>
    <n v="80.34"/>
    <m/>
    <m/>
    <m/>
    <m/>
    <m/>
    <m/>
    <m/>
    <m/>
    <m/>
    <n v="80.34"/>
    <m/>
    <m/>
    <n v="54.25"/>
    <m/>
    <m/>
    <m/>
    <m/>
    <m/>
    <m/>
    <m/>
    <m/>
    <m/>
    <m/>
    <m/>
    <m/>
    <m/>
    <m/>
    <n v="112.83"/>
    <m/>
    <m/>
    <m/>
    <m/>
    <m/>
    <m/>
    <m/>
    <m/>
    <m/>
    <m/>
    <m/>
    <m/>
    <m/>
    <m/>
    <m/>
    <m/>
    <m/>
    <m/>
    <m/>
    <m/>
    <m/>
    <m/>
    <m/>
    <m/>
    <m/>
    <m/>
    <n v="45.93"/>
    <m/>
    <m/>
    <m/>
    <n v="169.32"/>
    <m/>
    <m/>
    <m/>
    <m/>
    <m/>
    <n v="298.62"/>
    <m/>
    <m/>
    <m/>
    <m/>
    <m/>
    <n v="149.31"/>
    <m/>
    <m/>
    <m/>
    <m/>
    <m/>
    <m/>
    <m/>
    <m/>
    <m/>
    <m/>
    <m/>
    <m/>
    <m/>
    <m/>
    <m/>
    <m/>
    <m/>
    <m/>
    <m/>
    <m/>
    <m/>
    <m/>
    <n v="0"/>
    <m/>
    <m/>
    <m/>
    <m/>
    <m/>
    <m/>
    <m/>
    <m/>
    <m/>
    <m/>
    <m/>
    <m/>
    <m/>
    <m/>
    <m/>
    <m/>
    <m/>
    <m/>
    <m/>
    <m/>
    <m/>
    <m/>
    <m/>
    <m/>
    <m/>
    <m/>
    <m/>
    <m/>
    <m/>
    <m/>
    <m/>
    <m/>
    <m/>
    <m/>
    <m/>
    <m/>
    <m/>
    <m/>
    <m/>
    <m/>
    <m/>
    <m/>
    <m/>
    <m/>
    <m/>
    <m/>
    <m/>
    <m/>
    <n v="1153.99"/>
    <m/>
    <m/>
    <m/>
    <n v="56.97"/>
    <n v="1008.63"/>
    <n v="673.67"/>
    <n v="89.73"/>
    <m/>
    <n v="1128.73"/>
    <n v="1210.96"/>
    <n v="2339.69"/>
    <n v="1772.03"/>
    <n v="4111.72"/>
  </r>
  <r>
    <n v="25"/>
    <n v="104"/>
    <s v="Robertson Cr"/>
    <s v="OPS"/>
    <s v="124"/>
    <s v="Chinook"/>
    <s v="3"/>
    <x v="0"/>
    <x v="8"/>
    <n v="104"/>
    <x v="0"/>
    <s v="CK-31"/>
    <s v="WEST VANCOUVER ISLAND-SOUTH_FA_0.x"/>
    <s v="M"/>
    <s v="H"/>
    <n v="104"/>
    <s v="Robertson Creek H"/>
    <n v="104"/>
    <s v="Robertson Cr"/>
    <s v="SWVI"/>
    <s v="S"/>
    <x v="1"/>
    <s v="181482"/>
    <n v="0"/>
    <s v="181482"/>
    <n v="2011"/>
    <s v="20110527"/>
    <s v="20110527"/>
    <n v="74"/>
    <n v="5.0999999999999996"/>
    <m/>
    <s v="CWT"/>
    <s v="P"/>
    <s v="Y"/>
    <s v="Y"/>
    <s v="Y"/>
    <s v="Y"/>
    <n v="7.4999999999999997E-3"/>
    <x v="0"/>
    <n v="57331"/>
    <n v="917491"/>
    <x v="2"/>
    <n v="31012"/>
    <x v="16"/>
    <m/>
    <m/>
    <m/>
    <m/>
    <m/>
    <m/>
    <m/>
    <m/>
    <m/>
    <m/>
    <m/>
    <m/>
    <m/>
    <n v="125.78"/>
    <m/>
    <m/>
    <m/>
    <m/>
    <m/>
    <m/>
    <m/>
    <m/>
    <m/>
    <m/>
    <m/>
    <m/>
    <m/>
    <m/>
    <m/>
    <m/>
    <m/>
    <m/>
    <m/>
    <m/>
    <m/>
    <m/>
    <m/>
    <m/>
    <m/>
    <m/>
    <m/>
    <m/>
    <m/>
    <m/>
    <n v="100.34"/>
    <m/>
    <n v="100.34"/>
    <m/>
    <m/>
    <m/>
    <m/>
    <m/>
    <m/>
    <m/>
    <m/>
    <m/>
    <m/>
    <m/>
    <m/>
    <m/>
    <m/>
    <m/>
    <m/>
    <m/>
    <m/>
    <m/>
    <m/>
    <m/>
    <m/>
    <m/>
    <m/>
    <m/>
    <m/>
    <m/>
    <m/>
    <n v="452.73"/>
    <m/>
    <m/>
    <m/>
    <m/>
    <m/>
    <m/>
    <m/>
    <m/>
    <m/>
    <m/>
    <m/>
    <m/>
    <m/>
    <m/>
    <m/>
    <m/>
    <m/>
    <m/>
    <m/>
    <m/>
    <m/>
    <m/>
    <m/>
    <m/>
    <m/>
    <m/>
    <m/>
    <m/>
    <m/>
    <m/>
    <m/>
    <m/>
    <m/>
    <m/>
    <m/>
    <m/>
    <m/>
    <m/>
    <m/>
    <m/>
    <m/>
    <m/>
    <m/>
    <m/>
    <m/>
    <m/>
    <m/>
    <m/>
    <m/>
    <m/>
    <m/>
    <m/>
    <m/>
    <m/>
    <m/>
    <m/>
    <m/>
    <m/>
    <m/>
    <m/>
    <m/>
    <m/>
    <m/>
    <m/>
    <m/>
    <m/>
    <m/>
    <m/>
    <m/>
    <m/>
    <m/>
    <m/>
    <m/>
    <m/>
    <m/>
    <m/>
    <m/>
    <m/>
    <m/>
    <m/>
    <m/>
    <m/>
    <m/>
    <n v="228.68"/>
    <m/>
    <m/>
    <m/>
    <m/>
    <n v="65.03"/>
    <m/>
    <n v="15.29"/>
    <m/>
    <n v="779.19"/>
    <n v="228.68"/>
    <n v="1007.87"/>
    <n v="80.319999999999993"/>
    <n v="1088.19"/>
  </r>
  <r>
    <n v="25"/>
    <n v="104"/>
    <s v="Robertson Cr"/>
    <s v="OPS"/>
    <s v="124"/>
    <s v="Chinook"/>
    <s v="3"/>
    <x v="0"/>
    <x v="8"/>
    <n v="104"/>
    <x v="0"/>
    <s v="CK-31"/>
    <s v="WEST VANCOUVER ISLAND-SOUTH_FA_0.x"/>
    <s v="M"/>
    <s v="H"/>
    <n v="104"/>
    <s v="Robertson Creek H"/>
    <n v="104"/>
    <s v="Robertson Cr"/>
    <s v="SWVI"/>
    <s v="S"/>
    <x v="1"/>
    <s v="181483"/>
    <n v="0"/>
    <s v="181483"/>
    <n v="2011"/>
    <s v="20110527"/>
    <s v="20110527"/>
    <n v="74"/>
    <n v="5.0999999999999996"/>
    <m/>
    <s v="CWT"/>
    <s v="P"/>
    <s v="Y"/>
    <s v="Y"/>
    <s v="Y"/>
    <s v="Y"/>
    <n v="2.5000000000000001E-3"/>
    <x v="0"/>
    <n v="58045"/>
    <n v="924207"/>
    <x v="4"/>
    <n v="31011"/>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05"/>
    <n v="246.67"/>
    <n v="12.31"/>
    <m/>
    <n v="0"/>
    <n v="0"/>
    <n v="0"/>
    <n v="277.02999999999997"/>
    <n v="277.02999999999997"/>
  </r>
  <r>
    <n v="25"/>
    <n v="104"/>
    <s v="Robertson Cr"/>
    <s v="OPS"/>
    <s v="124"/>
    <s v="Chinook"/>
    <s v="3"/>
    <x v="0"/>
    <x v="8"/>
    <n v="104"/>
    <x v="0"/>
    <s v="CK-31"/>
    <s v="WEST VANCOUVER ISLAND-SOUTH_FA_0.x"/>
    <s v="M"/>
    <s v="H"/>
    <n v="104"/>
    <s v="Robertson Creek H"/>
    <n v="104"/>
    <s v="Robertson Cr"/>
    <s v="SWVI"/>
    <s v="S"/>
    <x v="1"/>
    <s v="181483"/>
    <n v="0"/>
    <s v="181483"/>
    <n v="2011"/>
    <s v="20110527"/>
    <s v="20110527"/>
    <n v="74"/>
    <n v="5.0999999999999996"/>
    <m/>
    <s v="CWT"/>
    <s v="P"/>
    <s v="Y"/>
    <s v="Y"/>
    <s v="Y"/>
    <s v="Y"/>
    <n v="2.5000000000000001E-3"/>
    <x v="0"/>
    <n v="58045"/>
    <n v="924207"/>
    <x v="0"/>
    <n v="31011"/>
    <x v="13"/>
    <m/>
    <m/>
    <m/>
    <m/>
    <m/>
    <m/>
    <m/>
    <m/>
    <m/>
    <m/>
    <m/>
    <m/>
    <m/>
    <m/>
    <m/>
    <m/>
    <m/>
    <m/>
    <m/>
    <m/>
    <m/>
    <m/>
    <m/>
    <m/>
    <m/>
    <m/>
    <m/>
    <m/>
    <m/>
    <m/>
    <m/>
    <m/>
    <m/>
    <m/>
    <m/>
    <m/>
    <m/>
    <m/>
    <m/>
    <m/>
    <m/>
    <m/>
    <m/>
    <m/>
    <m/>
    <m/>
    <m/>
    <m/>
    <m/>
    <m/>
    <m/>
    <m/>
    <m/>
    <m/>
    <m/>
    <m/>
    <m/>
    <m/>
    <m/>
    <m/>
    <m/>
    <m/>
    <m/>
    <m/>
    <m/>
    <m/>
    <m/>
    <m/>
    <m/>
    <m/>
    <m/>
    <m/>
    <m/>
    <m/>
    <m/>
    <n v="222.92"/>
    <m/>
    <m/>
    <m/>
    <m/>
    <m/>
    <n v="100.95"/>
    <m/>
    <m/>
    <m/>
    <m/>
    <m/>
    <m/>
    <m/>
    <m/>
    <m/>
    <m/>
    <m/>
    <m/>
    <m/>
    <m/>
    <m/>
    <m/>
    <m/>
    <m/>
    <m/>
    <m/>
    <m/>
    <m/>
    <m/>
    <m/>
    <m/>
    <m/>
    <m/>
    <m/>
    <m/>
    <m/>
    <m/>
    <m/>
    <m/>
    <m/>
    <m/>
    <m/>
    <m/>
    <m/>
    <m/>
    <m/>
    <m/>
    <m/>
    <m/>
    <m/>
    <m/>
    <m/>
    <m/>
    <m/>
    <m/>
    <m/>
    <m/>
    <m/>
    <m/>
    <m/>
    <m/>
    <m/>
    <m/>
    <m/>
    <m/>
    <m/>
    <m/>
    <m/>
    <m/>
    <m/>
    <m/>
    <m/>
    <m/>
    <m/>
    <m/>
    <m/>
    <m/>
    <m/>
    <m/>
    <m/>
    <m/>
    <m/>
    <m/>
    <n v="61.3"/>
    <n v="32.159999999999997"/>
    <m/>
    <m/>
    <m/>
    <n v="129.69"/>
    <n v="369.34"/>
    <n v="1034.5"/>
    <m/>
    <n v="323.87"/>
    <n v="93.46"/>
    <n v="417.33"/>
    <n v="1533.53"/>
    <n v="1950.86"/>
  </r>
  <r>
    <n v="25"/>
    <n v="104"/>
    <s v="Robertson Cr"/>
    <s v="OPS"/>
    <s v="124"/>
    <s v="Chinook"/>
    <s v="3"/>
    <x v="0"/>
    <x v="8"/>
    <n v="104"/>
    <x v="0"/>
    <s v="CK-31"/>
    <s v="WEST VANCOUVER ISLAND-SOUTH_FA_0.x"/>
    <s v="M"/>
    <s v="H"/>
    <n v="104"/>
    <s v="Robertson Creek H"/>
    <n v="104"/>
    <s v="Robertson Cr"/>
    <s v="SWVI"/>
    <s v="S"/>
    <x v="1"/>
    <s v="181483"/>
    <n v="0"/>
    <s v="181483"/>
    <n v="2011"/>
    <s v="20110527"/>
    <s v="20110527"/>
    <n v="74"/>
    <n v="5.0999999999999996"/>
    <m/>
    <s v="CWT"/>
    <s v="P"/>
    <s v="Y"/>
    <s v="Y"/>
    <s v="Y"/>
    <s v="Y"/>
    <n v="2.5000000000000001E-3"/>
    <x v="0"/>
    <n v="58045"/>
    <n v="924207"/>
    <x v="1"/>
    <n v="31011"/>
    <x v="14"/>
    <m/>
    <m/>
    <m/>
    <m/>
    <m/>
    <m/>
    <m/>
    <m/>
    <m/>
    <m/>
    <m/>
    <m/>
    <m/>
    <m/>
    <m/>
    <n v="45.7"/>
    <m/>
    <m/>
    <m/>
    <m/>
    <m/>
    <m/>
    <m/>
    <m/>
    <m/>
    <m/>
    <n v="159.86000000000001"/>
    <m/>
    <m/>
    <n v="52.7"/>
    <m/>
    <m/>
    <m/>
    <m/>
    <n v="107.96"/>
    <m/>
    <m/>
    <n v="148.4"/>
    <m/>
    <m/>
    <m/>
    <n v="37.42"/>
    <m/>
    <m/>
    <n v="37.42"/>
    <m/>
    <m/>
    <m/>
    <m/>
    <m/>
    <m/>
    <m/>
    <m/>
    <m/>
    <m/>
    <m/>
    <m/>
    <m/>
    <m/>
    <m/>
    <m/>
    <m/>
    <m/>
    <m/>
    <m/>
    <m/>
    <m/>
    <m/>
    <m/>
    <m/>
    <m/>
    <m/>
    <m/>
    <m/>
    <m/>
    <m/>
    <m/>
    <m/>
    <m/>
    <m/>
    <m/>
    <m/>
    <m/>
    <m/>
    <m/>
    <m/>
    <n v="15.92"/>
    <n v="297.10000000000002"/>
    <m/>
    <m/>
    <m/>
    <m/>
    <m/>
    <m/>
    <m/>
    <m/>
    <m/>
    <m/>
    <m/>
    <m/>
    <m/>
    <m/>
    <m/>
    <m/>
    <m/>
    <m/>
    <m/>
    <m/>
    <m/>
    <m/>
    <m/>
    <m/>
    <n v="37.42"/>
    <m/>
    <m/>
    <m/>
    <m/>
    <m/>
    <m/>
    <m/>
    <m/>
    <m/>
    <m/>
    <m/>
    <m/>
    <m/>
    <m/>
    <m/>
    <m/>
    <m/>
    <m/>
    <m/>
    <m/>
    <m/>
    <m/>
    <m/>
    <m/>
    <m/>
    <m/>
    <m/>
    <m/>
    <n v="88.53"/>
    <m/>
    <m/>
    <m/>
    <m/>
    <m/>
    <m/>
    <m/>
    <m/>
    <m/>
    <m/>
    <m/>
    <m/>
    <m/>
    <m/>
    <m/>
    <m/>
    <m/>
    <n v="1042.57"/>
    <m/>
    <m/>
    <m/>
    <n v="49.36"/>
    <n v="662.22"/>
    <n v="483.04"/>
    <n v="68.27"/>
    <m/>
    <n v="1028.43"/>
    <n v="1091.93"/>
    <n v="2120.36"/>
    <n v="1213.53"/>
    <n v="3333.89"/>
  </r>
  <r>
    <n v="25"/>
    <n v="104"/>
    <s v="Robertson Cr"/>
    <s v="OPS"/>
    <s v="124"/>
    <s v="Chinook"/>
    <s v="3"/>
    <x v="0"/>
    <x v="8"/>
    <n v="104"/>
    <x v="0"/>
    <s v="CK-31"/>
    <s v="WEST VANCOUVER ISLAND-SOUTH_FA_0.x"/>
    <s v="M"/>
    <s v="H"/>
    <n v="104"/>
    <s v="Robertson Creek H"/>
    <n v="104"/>
    <s v="Robertson Cr"/>
    <s v="SWVI"/>
    <s v="S"/>
    <x v="1"/>
    <s v="181483"/>
    <n v="0"/>
    <s v="181483"/>
    <n v="2011"/>
    <s v="20110527"/>
    <s v="20110527"/>
    <n v="74"/>
    <n v="5.0999999999999996"/>
    <m/>
    <s v="CWT"/>
    <s v="P"/>
    <s v="Y"/>
    <s v="Y"/>
    <s v="Y"/>
    <s v="Y"/>
    <n v="2.5000000000000001E-3"/>
    <x v="0"/>
    <n v="58045"/>
    <n v="924207"/>
    <x v="2"/>
    <n v="31011"/>
    <x v="16"/>
    <m/>
    <m/>
    <m/>
    <m/>
    <m/>
    <m/>
    <m/>
    <m/>
    <m/>
    <m/>
    <m/>
    <m/>
    <m/>
    <n v="125.14"/>
    <m/>
    <m/>
    <m/>
    <m/>
    <m/>
    <m/>
    <m/>
    <m/>
    <m/>
    <m/>
    <m/>
    <m/>
    <m/>
    <m/>
    <n v="63.85"/>
    <m/>
    <m/>
    <m/>
    <m/>
    <m/>
    <m/>
    <m/>
    <m/>
    <m/>
    <m/>
    <m/>
    <m/>
    <m/>
    <m/>
    <m/>
    <m/>
    <m/>
    <m/>
    <m/>
    <m/>
    <m/>
    <m/>
    <m/>
    <m/>
    <m/>
    <m/>
    <m/>
    <m/>
    <m/>
    <m/>
    <m/>
    <m/>
    <m/>
    <m/>
    <m/>
    <m/>
    <m/>
    <m/>
    <m/>
    <m/>
    <m/>
    <m/>
    <m/>
    <m/>
    <m/>
    <m/>
    <m/>
    <m/>
    <m/>
    <m/>
    <m/>
    <m/>
    <m/>
    <m/>
    <m/>
    <m/>
    <m/>
    <m/>
    <m/>
    <m/>
    <m/>
    <m/>
    <m/>
    <m/>
    <m/>
    <m/>
    <m/>
    <m/>
    <m/>
    <m/>
    <m/>
    <m/>
    <m/>
    <m/>
    <m/>
    <m/>
    <m/>
    <m/>
    <m/>
    <m/>
    <m/>
    <m/>
    <m/>
    <m/>
    <m/>
    <m/>
    <m/>
    <m/>
    <m/>
    <m/>
    <m/>
    <m/>
    <m/>
    <m/>
    <m/>
    <m/>
    <m/>
    <m/>
    <m/>
    <m/>
    <m/>
    <m/>
    <m/>
    <m/>
    <m/>
    <m/>
    <m/>
    <m/>
    <m/>
    <m/>
    <m/>
    <m/>
    <m/>
    <m/>
    <m/>
    <m/>
    <m/>
    <m/>
    <m/>
    <m/>
    <m/>
    <m/>
    <m/>
    <m/>
    <m/>
    <m/>
    <m/>
    <m/>
    <m/>
    <m/>
    <n v="288.04000000000002"/>
    <m/>
    <m/>
    <m/>
    <n v="133.27000000000001"/>
    <n v="2.0299999999999998"/>
    <m/>
    <n v="30.42"/>
    <m/>
    <n v="188.99"/>
    <n v="421.31"/>
    <n v="610.29999999999995"/>
    <n v="32.450000000000003"/>
    <n v="642.75"/>
  </r>
  <r>
    <n v="25"/>
    <n v="104"/>
    <s v="Robertson Cr"/>
    <s v="OPS"/>
    <s v="124"/>
    <s v="Chinook"/>
    <s v="3"/>
    <x v="0"/>
    <x v="8"/>
    <n v="104"/>
    <x v="0"/>
    <s v="CK-31"/>
    <s v="WEST VANCOUVER ISLAND-SOUTH_FA_0.x"/>
    <s v="M"/>
    <s v="H"/>
    <n v="104"/>
    <s v="Robertson Creek H"/>
    <n v="104"/>
    <s v="Robertson Cr"/>
    <s v="SWVI"/>
    <s v="S"/>
    <x v="1"/>
    <s v="181484"/>
    <n v="0"/>
    <s v="181484"/>
    <n v="2011"/>
    <s v="20110527"/>
    <s v="20110527"/>
    <n v="74"/>
    <n v="5.0999999999999996"/>
    <m/>
    <s v="CWT"/>
    <s v="P"/>
    <s v="Y"/>
    <s v="Y"/>
    <s v="Y"/>
    <s v="Y"/>
    <n v="5.0000000000000001E-3"/>
    <x v="0"/>
    <n v="57371"/>
    <n v="915784"/>
    <x v="4"/>
    <n v="31010"/>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17"/>
    <m/>
    <m/>
    <m/>
    <m/>
    <n v="18.100000000000001"/>
    <m/>
    <n v="12.34"/>
    <m/>
    <n v="0"/>
    <n v="11.17"/>
    <n v="11.17"/>
    <n v="30.44"/>
    <n v="41.61"/>
  </r>
  <r>
    <n v="25"/>
    <n v="104"/>
    <s v="Robertson Cr"/>
    <s v="OPS"/>
    <s v="124"/>
    <s v="Chinook"/>
    <s v="3"/>
    <x v="0"/>
    <x v="8"/>
    <n v="104"/>
    <x v="0"/>
    <s v="CK-31"/>
    <s v="WEST VANCOUVER ISLAND-SOUTH_FA_0.x"/>
    <s v="M"/>
    <s v="H"/>
    <n v="104"/>
    <s v="Robertson Creek H"/>
    <n v="104"/>
    <s v="Robertson Cr"/>
    <s v="SWVI"/>
    <s v="S"/>
    <x v="1"/>
    <s v="181484"/>
    <n v="0"/>
    <s v="181484"/>
    <n v="2011"/>
    <s v="20110527"/>
    <s v="20110527"/>
    <n v="74"/>
    <n v="5.0999999999999996"/>
    <m/>
    <s v="CWT"/>
    <s v="P"/>
    <s v="Y"/>
    <s v="Y"/>
    <s v="Y"/>
    <s v="Y"/>
    <n v="5.0000000000000001E-3"/>
    <x v="0"/>
    <n v="57371"/>
    <n v="915784"/>
    <x v="0"/>
    <n v="31010"/>
    <x v="13"/>
    <m/>
    <m/>
    <m/>
    <m/>
    <m/>
    <m/>
    <m/>
    <m/>
    <m/>
    <m/>
    <m/>
    <m/>
    <m/>
    <m/>
    <m/>
    <m/>
    <m/>
    <m/>
    <m/>
    <m/>
    <m/>
    <m/>
    <m/>
    <m/>
    <m/>
    <m/>
    <m/>
    <m/>
    <m/>
    <m/>
    <m/>
    <m/>
    <m/>
    <m/>
    <m/>
    <m/>
    <m/>
    <m/>
    <m/>
    <m/>
    <m/>
    <m/>
    <m/>
    <m/>
    <m/>
    <m/>
    <m/>
    <m/>
    <m/>
    <m/>
    <m/>
    <m/>
    <m/>
    <m/>
    <m/>
    <m/>
    <m/>
    <m/>
    <m/>
    <m/>
    <m/>
    <m/>
    <m/>
    <m/>
    <m/>
    <m/>
    <m/>
    <m/>
    <m/>
    <m/>
    <m/>
    <n v="40.700000000000003"/>
    <m/>
    <m/>
    <m/>
    <m/>
    <m/>
    <m/>
    <m/>
    <m/>
    <m/>
    <m/>
    <m/>
    <m/>
    <m/>
    <m/>
    <m/>
    <m/>
    <m/>
    <m/>
    <m/>
    <m/>
    <m/>
    <m/>
    <m/>
    <m/>
    <m/>
    <m/>
    <m/>
    <m/>
    <m/>
    <m/>
    <m/>
    <m/>
    <m/>
    <m/>
    <m/>
    <m/>
    <m/>
    <m/>
    <m/>
    <m/>
    <m/>
    <m/>
    <m/>
    <m/>
    <m/>
    <m/>
    <m/>
    <m/>
    <m/>
    <m/>
    <m/>
    <m/>
    <m/>
    <m/>
    <m/>
    <m/>
    <m/>
    <m/>
    <m/>
    <m/>
    <m/>
    <m/>
    <m/>
    <m/>
    <m/>
    <m/>
    <m/>
    <m/>
    <m/>
    <m/>
    <m/>
    <m/>
    <m/>
    <m/>
    <m/>
    <m/>
    <m/>
    <m/>
    <m/>
    <m/>
    <m/>
    <m/>
    <m/>
    <m/>
    <m/>
    <m/>
    <m/>
    <n v="131.69"/>
    <n v="16.12"/>
    <m/>
    <m/>
    <m/>
    <n v="77.13"/>
    <n v="283.3"/>
    <n v="706.29"/>
    <m/>
    <n v="40.700000000000003"/>
    <n v="147.81"/>
    <n v="188.51"/>
    <n v="1066.72"/>
    <n v="1255.23"/>
  </r>
  <r>
    <n v="25"/>
    <n v="104"/>
    <s v="Robertson Cr"/>
    <s v="OPS"/>
    <s v="124"/>
    <s v="Chinook"/>
    <s v="3"/>
    <x v="0"/>
    <x v="8"/>
    <n v="104"/>
    <x v="0"/>
    <s v="CK-31"/>
    <s v="WEST VANCOUVER ISLAND-SOUTH_FA_0.x"/>
    <s v="M"/>
    <s v="H"/>
    <n v="104"/>
    <s v="Robertson Creek H"/>
    <n v="104"/>
    <s v="Robertson Cr"/>
    <s v="SWVI"/>
    <s v="S"/>
    <x v="1"/>
    <s v="181484"/>
    <n v="0"/>
    <s v="181484"/>
    <n v="2011"/>
    <s v="20110527"/>
    <s v="20110527"/>
    <n v="74"/>
    <n v="5.0999999999999996"/>
    <m/>
    <s v="CWT"/>
    <s v="P"/>
    <s v="Y"/>
    <s v="Y"/>
    <s v="Y"/>
    <s v="Y"/>
    <n v="5.0000000000000001E-3"/>
    <x v="0"/>
    <n v="57371"/>
    <n v="915784"/>
    <x v="1"/>
    <n v="31010"/>
    <x v="14"/>
    <m/>
    <m/>
    <m/>
    <m/>
    <m/>
    <m/>
    <m/>
    <m/>
    <m/>
    <m/>
    <m/>
    <m/>
    <m/>
    <m/>
    <m/>
    <n v="45.81"/>
    <m/>
    <m/>
    <m/>
    <m/>
    <m/>
    <m/>
    <m/>
    <m/>
    <m/>
    <m/>
    <n v="160.26"/>
    <m/>
    <m/>
    <m/>
    <m/>
    <m/>
    <m/>
    <m/>
    <m/>
    <m/>
    <m/>
    <m/>
    <m/>
    <m/>
    <m/>
    <m/>
    <m/>
    <n v="61.3"/>
    <m/>
    <m/>
    <m/>
    <m/>
    <m/>
    <m/>
    <m/>
    <m/>
    <m/>
    <m/>
    <m/>
    <m/>
    <m/>
    <m/>
    <m/>
    <m/>
    <m/>
    <m/>
    <m/>
    <m/>
    <m/>
    <m/>
    <m/>
    <m/>
    <m/>
    <m/>
    <m/>
    <m/>
    <m/>
    <m/>
    <m/>
    <m/>
    <m/>
    <m/>
    <m/>
    <m/>
    <m/>
    <n v="148.93"/>
    <m/>
    <m/>
    <m/>
    <m/>
    <m/>
    <n v="148.93"/>
    <m/>
    <m/>
    <m/>
    <m/>
    <m/>
    <m/>
    <m/>
    <m/>
    <m/>
    <m/>
    <m/>
    <m/>
    <m/>
    <m/>
    <m/>
    <m/>
    <m/>
    <m/>
    <m/>
    <m/>
    <m/>
    <m/>
    <m/>
    <m/>
    <m/>
    <m/>
    <m/>
    <m/>
    <m/>
    <m/>
    <m/>
    <m/>
    <m/>
    <m/>
    <m/>
    <m/>
    <m/>
    <m/>
    <m/>
    <m/>
    <m/>
    <m/>
    <m/>
    <m/>
    <m/>
    <m/>
    <m/>
    <m/>
    <m/>
    <m/>
    <m/>
    <m/>
    <m/>
    <m/>
    <m/>
    <m/>
    <m/>
    <m/>
    <m/>
    <m/>
    <m/>
    <m/>
    <m/>
    <m/>
    <m/>
    <m/>
    <m/>
    <m/>
    <m/>
    <m/>
    <m/>
    <n v="714.31"/>
    <m/>
    <m/>
    <m/>
    <m/>
    <n v="496.54"/>
    <n v="1640.49"/>
    <n v="55.28"/>
    <m/>
    <n v="565.23"/>
    <n v="714.31"/>
    <n v="1279.54"/>
    <n v="2192.31"/>
    <n v="3471.85"/>
  </r>
  <r>
    <n v="25"/>
    <n v="104"/>
    <s v="Robertson Cr"/>
    <s v="OPS"/>
    <s v="124"/>
    <s v="Chinook"/>
    <s v="3"/>
    <x v="0"/>
    <x v="8"/>
    <n v="104"/>
    <x v="0"/>
    <s v="CK-31"/>
    <s v="WEST VANCOUVER ISLAND-SOUTH_FA_0.x"/>
    <s v="M"/>
    <s v="H"/>
    <n v="104"/>
    <s v="Robertson Creek H"/>
    <n v="104"/>
    <s v="Robertson Cr"/>
    <s v="SWVI"/>
    <s v="S"/>
    <x v="1"/>
    <s v="181484"/>
    <n v="0"/>
    <s v="181484"/>
    <n v="2011"/>
    <s v="20110527"/>
    <s v="20110527"/>
    <n v="74"/>
    <n v="5.0999999999999996"/>
    <m/>
    <s v="CWT"/>
    <s v="P"/>
    <s v="Y"/>
    <s v="Y"/>
    <s v="Y"/>
    <s v="Y"/>
    <n v="5.0000000000000001E-3"/>
    <x v="0"/>
    <n v="57371"/>
    <n v="915784"/>
    <x v="2"/>
    <n v="31010"/>
    <x v="16"/>
    <m/>
    <m/>
    <m/>
    <m/>
    <m/>
    <m/>
    <m/>
    <m/>
    <m/>
    <m/>
    <m/>
    <m/>
    <m/>
    <n v="125.46"/>
    <m/>
    <m/>
    <m/>
    <m/>
    <m/>
    <m/>
    <m/>
    <m/>
    <m/>
    <m/>
    <m/>
    <m/>
    <m/>
    <m/>
    <m/>
    <m/>
    <m/>
    <m/>
    <m/>
    <m/>
    <m/>
    <m/>
    <m/>
    <m/>
    <m/>
    <m/>
    <m/>
    <m/>
    <m/>
    <m/>
    <m/>
    <m/>
    <n v="100.08"/>
    <m/>
    <m/>
    <m/>
    <m/>
    <m/>
    <m/>
    <m/>
    <m/>
    <m/>
    <m/>
    <m/>
    <m/>
    <m/>
    <m/>
    <m/>
    <m/>
    <m/>
    <m/>
    <m/>
    <m/>
    <m/>
    <m/>
    <m/>
    <m/>
    <m/>
    <m/>
    <m/>
    <m/>
    <n v="150.53"/>
    <m/>
    <m/>
    <m/>
    <m/>
    <m/>
    <m/>
    <m/>
    <m/>
    <m/>
    <m/>
    <m/>
    <m/>
    <m/>
    <m/>
    <m/>
    <m/>
    <m/>
    <m/>
    <m/>
    <m/>
    <m/>
    <m/>
    <m/>
    <m/>
    <m/>
    <m/>
    <m/>
    <m/>
    <m/>
    <m/>
    <m/>
    <m/>
    <m/>
    <m/>
    <m/>
    <m/>
    <m/>
    <m/>
    <m/>
    <m/>
    <m/>
    <m/>
    <m/>
    <m/>
    <m/>
    <m/>
    <m/>
    <m/>
    <m/>
    <m/>
    <m/>
    <m/>
    <m/>
    <m/>
    <m/>
    <m/>
    <m/>
    <m/>
    <m/>
    <m/>
    <n v="134.08000000000001"/>
    <m/>
    <m/>
    <m/>
    <m/>
    <m/>
    <m/>
    <m/>
    <m/>
    <m/>
    <m/>
    <m/>
    <m/>
    <m/>
    <m/>
    <m/>
    <m/>
    <m/>
    <m/>
    <m/>
    <m/>
    <m/>
    <m/>
    <n v="203.68"/>
    <m/>
    <m/>
    <m/>
    <m/>
    <n v="97.81"/>
    <m/>
    <n v="30.5"/>
    <m/>
    <n v="510.15"/>
    <n v="203.68"/>
    <n v="713.83"/>
    <n v="128.31"/>
    <n v="842.1400000000001"/>
  </r>
  <r>
    <n v="25"/>
    <n v="104"/>
    <s v="Robertson Cr"/>
    <s v="OPS"/>
    <s v="124"/>
    <s v="Chinook"/>
    <s v="3"/>
    <x v="0"/>
    <x v="8"/>
    <n v="104"/>
    <x v="0"/>
    <s v="CK-31"/>
    <s v="WEST VANCOUVER ISLAND-SOUTH_FA_0.x"/>
    <s v="M"/>
    <s v="H"/>
    <n v="104"/>
    <s v="Robertson Creek H"/>
    <n v="104"/>
    <s v="Robertson Cr"/>
    <s v="SWVI"/>
    <s v="S"/>
    <x v="1"/>
    <s v="181484"/>
    <n v="0"/>
    <s v="181484"/>
    <n v="2011"/>
    <s v="20110527"/>
    <s v="20110527"/>
    <n v="74"/>
    <n v="5.0999999999999996"/>
    <m/>
    <s v="CWT"/>
    <s v="P"/>
    <s v="Y"/>
    <s v="Y"/>
    <s v="Y"/>
    <s v="Y"/>
    <n v="5.0000000000000001E-3"/>
    <x v="0"/>
    <n v="57371"/>
    <n v="915784"/>
    <x v="3"/>
    <n v="31010"/>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83"/>
    <m/>
    <m/>
    <m/>
    <m/>
    <m/>
    <m/>
    <m/>
    <m/>
    <n v="0"/>
    <n v="37.83"/>
    <n v="37.83"/>
    <n v="0"/>
    <n v="37.83"/>
  </r>
  <r>
    <n v="25"/>
    <n v="104"/>
    <s v="Robertson Cr"/>
    <s v="OPS"/>
    <s v="124"/>
    <s v="Chinook"/>
    <s v="3"/>
    <x v="0"/>
    <x v="8"/>
    <n v="104"/>
    <x v="0"/>
    <s v="CK-31"/>
    <s v="WEST VANCOUVER ISLAND-SOUTH_FA_0.x"/>
    <s v="M"/>
    <s v="H"/>
    <n v="104"/>
    <s v="Robertson Creek H"/>
    <n v="104"/>
    <s v="Robertson Cr"/>
    <s v="SWVI"/>
    <s v="S"/>
    <x v="1"/>
    <s v="181485"/>
    <n v="0"/>
    <s v="181485"/>
    <n v="2011"/>
    <s v="20110528"/>
    <s v="20110528"/>
    <n v="68"/>
    <n v="3.8"/>
    <m/>
    <s v="CWT"/>
    <s v="P"/>
    <s v="Y"/>
    <s v="Y"/>
    <s v="Y"/>
    <s v="Y"/>
    <n v="7.4999999999999997E-3"/>
    <x v="0"/>
    <n v="57595"/>
    <n v="789083"/>
    <x v="4"/>
    <n v="31015"/>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89"/>
    <m/>
    <n v="17.649999999999999"/>
    <m/>
    <n v="0"/>
    <n v="0"/>
    <n v="0"/>
    <n v="43.54"/>
    <n v="43.54"/>
  </r>
  <r>
    <n v="25"/>
    <n v="104"/>
    <s v="Robertson Cr"/>
    <s v="OPS"/>
    <s v="124"/>
    <s v="Chinook"/>
    <s v="3"/>
    <x v="0"/>
    <x v="8"/>
    <n v="104"/>
    <x v="0"/>
    <s v="CK-31"/>
    <s v="WEST VANCOUVER ISLAND-SOUTH_FA_0.x"/>
    <s v="M"/>
    <s v="H"/>
    <n v="104"/>
    <s v="Robertson Creek H"/>
    <n v="104"/>
    <s v="Robertson Cr"/>
    <s v="SWVI"/>
    <s v="S"/>
    <x v="1"/>
    <s v="181485"/>
    <n v="0"/>
    <s v="181485"/>
    <n v="2011"/>
    <s v="20110528"/>
    <s v="20110528"/>
    <n v="68"/>
    <n v="3.8"/>
    <m/>
    <s v="CWT"/>
    <s v="P"/>
    <s v="Y"/>
    <s v="Y"/>
    <s v="Y"/>
    <s v="Y"/>
    <n v="7.4999999999999997E-3"/>
    <x v="0"/>
    <n v="57595"/>
    <n v="789083"/>
    <x v="0"/>
    <n v="31015"/>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7"/>
    <m/>
    <m/>
    <m/>
    <n v="52.41"/>
    <n v="160.71"/>
    <n v="482.77"/>
    <m/>
    <n v="0"/>
    <n v="13.7"/>
    <n v="13.7"/>
    <n v="695.89"/>
    <n v="709.58999999999992"/>
  </r>
  <r>
    <n v="25"/>
    <n v="104"/>
    <s v="Robertson Cr"/>
    <s v="OPS"/>
    <s v="124"/>
    <s v="Chinook"/>
    <s v="3"/>
    <x v="0"/>
    <x v="8"/>
    <n v="104"/>
    <x v="0"/>
    <s v="CK-31"/>
    <s v="WEST VANCOUVER ISLAND-SOUTH_FA_0.x"/>
    <s v="M"/>
    <s v="H"/>
    <n v="104"/>
    <s v="Robertson Creek H"/>
    <n v="104"/>
    <s v="Robertson Cr"/>
    <s v="SWVI"/>
    <s v="S"/>
    <x v="1"/>
    <s v="181485"/>
    <n v="0"/>
    <s v="181485"/>
    <n v="2011"/>
    <s v="20110528"/>
    <s v="20110528"/>
    <n v="68"/>
    <n v="3.8"/>
    <m/>
    <s v="CWT"/>
    <s v="P"/>
    <s v="Y"/>
    <s v="Y"/>
    <s v="Y"/>
    <s v="Y"/>
    <n v="7.4999999999999997E-3"/>
    <x v="0"/>
    <n v="57595"/>
    <n v="789083"/>
    <x v="1"/>
    <n v="31015"/>
    <x v="14"/>
    <m/>
    <m/>
    <m/>
    <m/>
    <m/>
    <m/>
    <m/>
    <m/>
    <m/>
    <m/>
    <m/>
    <m/>
    <m/>
    <m/>
    <n v="0"/>
    <n v="39.32"/>
    <m/>
    <m/>
    <m/>
    <m/>
    <m/>
    <m/>
    <m/>
    <m/>
    <m/>
    <m/>
    <m/>
    <m/>
    <m/>
    <m/>
    <m/>
    <m/>
    <m/>
    <m/>
    <m/>
    <m/>
    <m/>
    <m/>
    <m/>
    <m/>
    <m/>
    <n v="32.200000000000003"/>
    <m/>
    <n v="0"/>
    <m/>
    <m/>
    <m/>
    <m/>
    <m/>
    <m/>
    <m/>
    <m/>
    <m/>
    <m/>
    <m/>
    <m/>
    <m/>
    <m/>
    <m/>
    <m/>
    <m/>
    <m/>
    <m/>
    <m/>
    <m/>
    <m/>
    <m/>
    <m/>
    <m/>
    <m/>
    <m/>
    <n v="39.32"/>
    <m/>
    <m/>
    <m/>
    <m/>
    <m/>
    <m/>
    <m/>
    <m/>
    <m/>
    <m/>
    <m/>
    <m/>
    <m/>
    <m/>
    <n v="13.7"/>
    <n v="255.66"/>
    <m/>
    <m/>
    <m/>
    <m/>
    <m/>
    <m/>
    <m/>
    <m/>
    <m/>
    <m/>
    <m/>
    <m/>
    <m/>
    <m/>
    <m/>
    <m/>
    <m/>
    <m/>
    <m/>
    <m/>
    <m/>
    <m/>
    <m/>
    <m/>
    <m/>
    <m/>
    <m/>
    <m/>
    <m/>
    <m/>
    <m/>
    <m/>
    <m/>
    <m/>
    <m/>
    <m/>
    <m/>
    <m/>
    <m/>
    <m/>
    <m/>
    <m/>
    <m/>
    <m/>
    <m/>
    <m/>
    <m/>
    <m/>
    <m/>
    <m/>
    <m/>
    <m/>
    <m/>
    <n v="76.180000000000007"/>
    <m/>
    <m/>
    <m/>
    <m/>
    <m/>
    <m/>
    <m/>
    <m/>
    <m/>
    <m/>
    <m/>
    <m/>
    <m/>
    <m/>
    <m/>
    <m/>
    <m/>
    <n v="546.37"/>
    <m/>
    <m/>
    <m/>
    <n v="40.549999999999997"/>
    <n v="356.81"/>
    <n v="737.82"/>
    <n v="45.18"/>
    <m/>
    <n v="456.38"/>
    <n v="586.91999999999996"/>
    <n v="1043.3"/>
    <n v="1139.81"/>
    <n v="2183.11"/>
  </r>
  <r>
    <n v="25"/>
    <n v="104"/>
    <s v="Robertson Cr"/>
    <s v="OPS"/>
    <s v="124"/>
    <s v="Chinook"/>
    <s v="3"/>
    <x v="0"/>
    <x v="8"/>
    <n v="104"/>
    <x v="0"/>
    <s v="CK-31"/>
    <s v="WEST VANCOUVER ISLAND-SOUTH_FA_0.x"/>
    <s v="M"/>
    <s v="H"/>
    <n v="104"/>
    <s v="Robertson Creek H"/>
    <n v="104"/>
    <s v="Robertson Cr"/>
    <s v="SWVI"/>
    <s v="S"/>
    <x v="1"/>
    <s v="181485"/>
    <n v="0"/>
    <s v="181485"/>
    <n v="2011"/>
    <s v="20110528"/>
    <s v="20110528"/>
    <n v="68"/>
    <n v="3.8"/>
    <m/>
    <s v="CWT"/>
    <s v="P"/>
    <s v="Y"/>
    <s v="Y"/>
    <s v="Y"/>
    <s v="Y"/>
    <n v="7.4999999999999997E-3"/>
    <x v="0"/>
    <n v="57595"/>
    <n v="789083"/>
    <x v="2"/>
    <n v="31015"/>
    <x v="16"/>
    <m/>
    <m/>
    <m/>
    <m/>
    <m/>
    <m/>
    <m/>
    <m/>
    <m/>
    <m/>
    <m/>
    <m/>
    <m/>
    <m/>
    <m/>
    <m/>
    <m/>
    <m/>
    <m/>
    <m/>
    <m/>
    <m/>
    <m/>
    <m/>
    <m/>
    <m/>
    <m/>
    <m/>
    <m/>
    <m/>
    <m/>
    <m/>
    <m/>
    <m/>
    <m/>
    <m/>
    <m/>
    <m/>
    <m/>
    <m/>
    <m/>
    <m/>
    <m/>
    <m/>
    <m/>
    <m/>
    <m/>
    <n v="50.83"/>
    <m/>
    <n v="70.83"/>
    <m/>
    <m/>
    <m/>
    <m/>
    <m/>
    <m/>
    <m/>
    <m/>
    <m/>
    <m/>
    <m/>
    <m/>
    <m/>
    <m/>
    <m/>
    <m/>
    <m/>
    <m/>
    <m/>
    <m/>
    <m/>
    <m/>
    <m/>
    <m/>
    <m/>
    <m/>
    <m/>
    <m/>
    <m/>
    <m/>
    <m/>
    <m/>
    <m/>
    <m/>
    <m/>
    <m/>
    <m/>
    <m/>
    <m/>
    <m/>
    <m/>
    <m/>
    <m/>
    <m/>
    <m/>
    <m/>
    <m/>
    <m/>
    <m/>
    <m/>
    <m/>
    <m/>
    <m/>
    <m/>
    <m/>
    <m/>
    <m/>
    <m/>
    <m/>
    <m/>
    <m/>
    <m/>
    <m/>
    <m/>
    <m/>
    <m/>
    <m/>
    <m/>
    <m/>
    <m/>
    <m/>
    <m/>
    <m/>
    <m/>
    <m/>
    <m/>
    <m/>
    <m/>
    <m/>
    <m/>
    <m/>
    <m/>
    <m/>
    <m/>
    <m/>
    <m/>
    <m/>
    <m/>
    <m/>
    <m/>
    <m/>
    <m/>
    <m/>
    <m/>
    <m/>
    <m/>
    <m/>
    <m/>
    <m/>
    <m/>
    <m/>
    <m/>
    <m/>
    <m/>
    <m/>
    <m/>
    <m/>
    <m/>
    <m/>
    <n v="54.25"/>
    <m/>
    <m/>
    <m/>
    <m/>
    <n v="28.27"/>
    <m/>
    <n v="13.09"/>
    <m/>
    <n v="121.66"/>
    <n v="54.25"/>
    <n v="175.91"/>
    <n v="41.36"/>
    <n v="217.27"/>
  </r>
  <r>
    <n v="25"/>
    <n v="104"/>
    <s v="Robertson Cr"/>
    <s v="OPS"/>
    <s v="124"/>
    <s v="Chinook"/>
    <s v="3"/>
    <x v="0"/>
    <x v="8"/>
    <n v="104"/>
    <x v="0"/>
    <s v="CK-31"/>
    <s v="WEST VANCOUVER ISLAND-SOUTH_FA_0.x"/>
    <s v="M"/>
    <s v="H"/>
    <n v="104"/>
    <s v="Robertson Creek H"/>
    <n v="104"/>
    <s v="Robertson Cr"/>
    <s v="SWVI"/>
    <s v="S"/>
    <x v="1"/>
    <s v="181694"/>
    <n v="0"/>
    <s v="181694"/>
    <n v="2011"/>
    <s v="20110527"/>
    <s v="20110527"/>
    <n v="71"/>
    <n v="4.3"/>
    <m/>
    <s v="CWT"/>
    <s v="P"/>
    <s v="Y"/>
    <s v="Y"/>
    <s v="Y"/>
    <s v="Y"/>
    <n v="0"/>
    <x v="0"/>
    <n v="25936"/>
    <n v="375711"/>
    <x v="4"/>
    <n v="31009"/>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95"/>
    <n v="224.42"/>
    <n v="7.46"/>
    <m/>
    <n v="0"/>
    <n v="0"/>
    <n v="0"/>
    <n v="242.83"/>
    <n v="242.82999999999998"/>
  </r>
  <r>
    <n v="25"/>
    <n v="104"/>
    <s v="Robertson Cr"/>
    <s v="OPS"/>
    <s v="124"/>
    <s v="Chinook"/>
    <s v="3"/>
    <x v="0"/>
    <x v="8"/>
    <n v="104"/>
    <x v="0"/>
    <s v="CK-31"/>
    <s v="WEST VANCOUVER ISLAND-SOUTH_FA_0.x"/>
    <s v="M"/>
    <s v="H"/>
    <n v="104"/>
    <s v="Robertson Creek H"/>
    <n v="104"/>
    <s v="Robertson Cr"/>
    <s v="SWVI"/>
    <s v="S"/>
    <x v="1"/>
    <s v="181694"/>
    <n v="0"/>
    <s v="181694"/>
    <n v="2011"/>
    <s v="20110527"/>
    <s v="20110527"/>
    <n v="71"/>
    <n v="4.3"/>
    <m/>
    <s v="CWT"/>
    <s v="P"/>
    <s v="Y"/>
    <s v="Y"/>
    <s v="Y"/>
    <s v="Y"/>
    <n v="0"/>
    <x v="0"/>
    <n v="25936"/>
    <n v="375711"/>
    <x v="0"/>
    <n v="31009"/>
    <x v="13"/>
    <m/>
    <m/>
    <m/>
    <m/>
    <m/>
    <m/>
    <m/>
    <m/>
    <m/>
    <m/>
    <m/>
    <m/>
    <m/>
    <n v="36.79"/>
    <m/>
    <m/>
    <m/>
    <m/>
    <m/>
    <m/>
    <m/>
    <m/>
    <m/>
    <m/>
    <m/>
    <m/>
    <m/>
    <m/>
    <m/>
    <m/>
    <m/>
    <m/>
    <m/>
    <m/>
    <m/>
    <m/>
    <m/>
    <m/>
    <m/>
    <m/>
    <m/>
    <m/>
    <m/>
    <m/>
    <n v="34.479999999999997"/>
    <m/>
    <m/>
    <m/>
    <m/>
    <m/>
    <m/>
    <m/>
    <m/>
    <m/>
    <m/>
    <m/>
    <m/>
    <m/>
    <m/>
    <m/>
    <m/>
    <m/>
    <m/>
    <m/>
    <m/>
    <m/>
    <m/>
    <m/>
    <m/>
    <m/>
    <m/>
    <m/>
    <m/>
    <m/>
    <m/>
    <m/>
    <m/>
    <m/>
    <m/>
    <m/>
    <m/>
    <n v="278.27999999999997"/>
    <m/>
    <m/>
    <m/>
    <m/>
    <m/>
    <m/>
    <m/>
    <m/>
    <m/>
    <m/>
    <m/>
    <m/>
    <m/>
    <m/>
    <m/>
    <m/>
    <m/>
    <m/>
    <m/>
    <n v="34.479999999999997"/>
    <m/>
    <m/>
    <m/>
    <m/>
    <m/>
    <m/>
    <m/>
    <m/>
    <m/>
    <m/>
    <m/>
    <m/>
    <m/>
    <m/>
    <m/>
    <m/>
    <m/>
    <m/>
    <m/>
    <m/>
    <m/>
    <m/>
    <m/>
    <m/>
    <m/>
    <m/>
    <m/>
    <m/>
    <m/>
    <m/>
    <m/>
    <m/>
    <m/>
    <m/>
    <m/>
    <m/>
    <m/>
    <m/>
    <m/>
    <m/>
    <m/>
    <m/>
    <m/>
    <m/>
    <m/>
    <m/>
    <m/>
    <m/>
    <m/>
    <m/>
    <m/>
    <m/>
    <m/>
    <m/>
    <m/>
    <m/>
    <m/>
    <n v="84.89"/>
    <m/>
    <m/>
    <m/>
    <m/>
    <n v="127.95"/>
    <m/>
    <n v="757.09"/>
    <m/>
    <n v="384.03"/>
    <n v="84.89"/>
    <n v="468.92"/>
    <n v="885.04"/>
    <n v="1353.96"/>
  </r>
  <r>
    <n v="25"/>
    <n v="104"/>
    <s v="Robertson Cr"/>
    <s v="OPS"/>
    <s v="124"/>
    <s v="Chinook"/>
    <s v="3"/>
    <x v="0"/>
    <x v="8"/>
    <n v="104"/>
    <x v="0"/>
    <s v="CK-31"/>
    <s v="WEST VANCOUVER ISLAND-SOUTH_FA_0.x"/>
    <s v="M"/>
    <s v="H"/>
    <n v="104"/>
    <s v="Robertson Creek H"/>
    <n v="104"/>
    <s v="Robertson Cr"/>
    <s v="SWVI"/>
    <s v="S"/>
    <x v="1"/>
    <s v="181694"/>
    <n v="0"/>
    <s v="181694"/>
    <n v="2011"/>
    <s v="20110527"/>
    <s v="20110527"/>
    <n v="71"/>
    <n v="4.3"/>
    <m/>
    <s v="CWT"/>
    <s v="P"/>
    <s v="Y"/>
    <s v="Y"/>
    <s v="Y"/>
    <s v="Y"/>
    <n v="0"/>
    <x v="0"/>
    <n v="25936"/>
    <n v="375711"/>
    <x v="1"/>
    <n v="31009"/>
    <x v="14"/>
    <m/>
    <m/>
    <m/>
    <m/>
    <m/>
    <m/>
    <m/>
    <m/>
    <m/>
    <m/>
    <m/>
    <m/>
    <m/>
    <m/>
    <m/>
    <m/>
    <m/>
    <m/>
    <m/>
    <m/>
    <m/>
    <m/>
    <m/>
    <m/>
    <m/>
    <m/>
    <m/>
    <m/>
    <m/>
    <m/>
    <m/>
    <m/>
    <m/>
    <m/>
    <m/>
    <m/>
    <m/>
    <m/>
    <m/>
    <n v="135.01"/>
    <m/>
    <n v="34.04"/>
    <m/>
    <n v="55.63"/>
    <m/>
    <m/>
    <m/>
    <m/>
    <m/>
    <m/>
    <m/>
    <m/>
    <m/>
    <m/>
    <m/>
    <m/>
    <m/>
    <m/>
    <m/>
    <m/>
    <m/>
    <m/>
    <m/>
    <m/>
    <m/>
    <m/>
    <m/>
    <m/>
    <m/>
    <m/>
    <m/>
    <n v="41.43"/>
    <m/>
    <m/>
    <m/>
    <n v="76.63"/>
    <m/>
    <m/>
    <m/>
    <m/>
    <m/>
    <n v="135.16"/>
    <m/>
    <m/>
    <m/>
    <m/>
    <m/>
    <n v="135.16"/>
    <m/>
    <m/>
    <m/>
    <m/>
    <m/>
    <m/>
    <m/>
    <m/>
    <m/>
    <m/>
    <m/>
    <m/>
    <m/>
    <m/>
    <m/>
    <n v="34.04"/>
    <m/>
    <m/>
    <m/>
    <m/>
    <m/>
    <m/>
    <m/>
    <m/>
    <m/>
    <m/>
    <m/>
    <m/>
    <m/>
    <m/>
    <m/>
    <m/>
    <m/>
    <m/>
    <m/>
    <m/>
    <m/>
    <m/>
    <m/>
    <m/>
    <m/>
    <m/>
    <m/>
    <m/>
    <m/>
    <n v="125.16"/>
    <m/>
    <m/>
    <m/>
    <m/>
    <m/>
    <m/>
    <m/>
    <m/>
    <m/>
    <m/>
    <m/>
    <m/>
    <m/>
    <m/>
    <m/>
    <m/>
    <m/>
    <m/>
    <m/>
    <m/>
    <m/>
    <m/>
    <m/>
    <m/>
    <m/>
    <n v="723.14"/>
    <m/>
    <m/>
    <m/>
    <m/>
    <n v="276.43"/>
    <n v="780.12"/>
    <n v="21.5"/>
    <m/>
    <n v="772.26"/>
    <n v="723.14"/>
    <n v="1495.4"/>
    <n v="1078.05"/>
    <n v="2573.4500000000003"/>
  </r>
  <r>
    <n v="25"/>
    <n v="104"/>
    <s v="Robertson Cr"/>
    <s v="OPS"/>
    <s v="124"/>
    <s v="Chinook"/>
    <s v="3"/>
    <x v="0"/>
    <x v="8"/>
    <n v="104"/>
    <x v="0"/>
    <s v="CK-31"/>
    <s v="WEST VANCOUVER ISLAND-SOUTH_FA_0.x"/>
    <s v="M"/>
    <s v="H"/>
    <n v="104"/>
    <s v="Robertson Creek H"/>
    <n v="104"/>
    <s v="Robertson Cr"/>
    <s v="SWVI"/>
    <s v="S"/>
    <x v="1"/>
    <s v="181694"/>
    <n v="0"/>
    <s v="181694"/>
    <n v="2011"/>
    <s v="20110527"/>
    <s v="20110527"/>
    <n v="71"/>
    <n v="4.3"/>
    <m/>
    <s v="CWT"/>
    <s v="P"/>
    <s v="Y"/>
    <s v="Y"/>
    <s v="Y"/>
    <s v="Y"/>
    <n v="0"/>
    <x v="0"/>
    <n v="25936"/>
    <n v="375711"/>
    <x v="2"/>
    <n v="31009"/>
    <x v="16"/>
    <m/>
    <m/>
    <m/>
    <m/>
    <m/>
    <m/>
    <m/>
    <m/>
    <m/>
    <m/>
    <m/>
    <m/>
    <m/>
    <m/>
    <m/>
    <m/>
    <m/>
    <m/>
    <m/>
    <m/>
    <m/>
    <m/>
    <m/>
    <m/>
    <m/>
    <m/>
    <m/>
    <m/>
    <m/>
    <m/>
    <m/>
    <m/>
    <m/>
    <m/>
    <m/>
    <m/>
    <m/>
    <m/>
    <m/>
    <m/>
    <m/>
    <m/>
    <m/>
    <m/>
    <m/>
    <m/>
    <m/>
    <m/>
    <m/>
    <m/>
    <m/>
    <m/>
    <m/>
    <m/>
    <m/>
    <m/>
    <m/>
    <m/>
    <m/>
    <m/>
    <m/>
    <m/>
    <m/>
    <m/>
    <m/>
    <m/>
    <m/>
    <m/>
    <m/>
    <m/>
    <m/>
    <m/>
    <m/>
    <m/>
    <m/>
    <n v="136.6"/>
    <m/>
    <m/>
    <m/>
    <m/>
    <m/>
    <m/>
    <m/>
    <m/>
    <m/>
    <m/>
    <m/>
    <m/>
    <m/>
    <m/>
    <m/>
    <m/>
    <m/>
    <m/>
    <m/>
    <m/>
    <m/>
    <m/>
    <m/>
    <m/>
    <m/>
    <m/>
    <m/>
    <m/>
    <m/>
    <m/>
    <m/>
    <m/>
    <m/>
    <m/>
    <m/>
    <m/>
    <m/>
    <m/>
    <m/>
    <m/>
    <m/>
    <m/>
    <m/>
    <m/>
    <m/>
    <m/>
    <m/>
    <m/>
    <m/>
    <m/>
    <m/>
    <m/>
    <m/>
    <m/>
    <m/>
    <m/>
    <m/>
    <m/>
    <m/>
    <m/>
    <m/>
    <m/>
    <m/>
    <m/>
    <m/>
    <m/>
    <m/>
    <m/>
    <m/>
    <m/>
    <m/>
    <m/>
    <m/>
    <m/>
    <m/>
    <m/>
    <m/>
    <m/>
    <m/>
    <m/>
    <m/>
    <m/>
    <m/>
    <n v="98.51"/>
    <m/>
    <m/>
    <m/>
    <m/>
    <n v="43.45"/>
    <m/>
    <m/>
    <m/>
    <n v="136.6"/>
    <n v="98.51"/>
    <n v="235.11"/>
    <n v="43.45"/>
    <n v="278.56"/>
  </r>
  <r>
    <n v="25"/>
    <n v="104"/>
    <s v="Robertson Cr"/>
    <s v="OPS"/>
    <s v="124"/>
    <s v="Chinook"/>
    <s v="3"/>
    <x v="0"/>
    <x v="8"/>
    <n v="104"/>
    <x v="0"/>
    <s v="CK-31"/>
    <s v="WEST VANCOUVER ISLAND-SOUTH_FA_0.x"/>
    <s v="M"/>
    <s v="H"/>
    <n v="104"/>
    <s v="Robertson Creek H"/>
    <n v="104"/>
    <s v="Robertson Cr"/>
    <s v="SWVI"/>
    <s v="S"/>
    <x v="1"/>
    <s v="181695"/>
    <n v="0"/>
    <s v="181695"/>
    <n v="2011"/>
    <s v="20110527"/>
    <s v="20110527"/>
    <n v="71"/>
    <n v="4.3"/>
    <m/>
    <s v="CWT"/>
    <s v="P"/>
    <s v="Y"/>
    <s v="Y"/>
    <s v="Y"/>
    <s v="Y"/>
    <n v="5.0000000000000001E-3"/>
    <x v="0"/>
    <n v="25870"/>
    <n v="376636"/>
    <x v="4"/>
    <n v="31008"/>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510000000000002"/>
    <n v="225.55"/>
    <n v="11.25"/>
    <m/>
    <n v="0"/>
    <n v="0"/>
    <n v="0"/>
    <n v="253.31"/>
    <n v="253.31"/>
  </r>
  <r>
    <n v="25"/>
    <n v="104"/>
    <s v="Robertson Cr"/>
    <s v="OPS"/>
    <s v="124"/>
    <s v="Chinook"/>
    <s v="3"/>
    <x v="0"/>
    <x v="8"/>
    <n v="104"/>
    <x v="0"/>
    <s v="CK-31"/>
    <s v="WEST VANCOUVER ISLAND-SOUTH_FA_0.x"/>
    <s v="M"/>
    <s v="H"/>
    <n v="104"/>
    <s v="Robertson Creek H"/>
    <n v="104"/>
    <s v="Robertson Cr"/>
    <s v="SWVI"/>
    <s v="S"/>
    <x v="1"/>
    <s v="181695"/>
    <n v="0"/>
    <s v="181695"/>
    <n v="2011"/>
    <s v="20110527"/>
    <s v="20110527"/>
    <n v="71"/>
    <n v="4.3"/>
    <m/>
    <s v="CWT"/>
    <s v="P"/>
    <s v="Y"/>
    <s v="Y"/>
    <s v="Y"/>
    <s v="Y"/>
    <n v="5.0000000000000001E-3"/>
    <x v="0"/>
    <n v="25870"/>
    <n v="376636"/>
    <x v="0"/>
    <n v="31008"/>
    <x v="13"/>
    <m/>
    <m/>
    <m/>
    <m/>
    <m/>
    <m/>
    <m/>
    <m/>
    <m/>
    <m/>
    <m/>
    <m/>
    <m/>
    <m/>
    <m/>
    <m/>
    <m/>
    <m/>
    <m/>
    <m/>
    <m/>
    <m/>
    <m/>
    <m/>
    <m/>
    <m/>
    <m/>
    <m/>
    <m/>
    <m/>
    <m/>
    <m/>
    <m/>
    <m/>
    <m/>
    <m/>
    <m/>
    <m/>
    <m/>
    <m/>
    <m/>
    <m/>
    <m/>
    <m/>
    <m/>
    <m/>
    <m/>
    <m/>
    <m/>
    <m/>
    <m/>
    <m/>
    <m/>
    <m/>
    <m/>
    <m/>
    <m/>
    <m/>
    <m/>
    <m/>
    <m/>
    <m/>
    <m/>
    <m/>
    <m/>
    <m/>
    <m/>
    <m/>
    <m/>
    <m/>
    <m/>
    <m/>
    <m/>
    <m/>
    <m/>
    <m/>
    <m/>
    <m/>
    <m/>
    <m/>
    <m/>
    <m/>
    <m/>
    <m/>
    <m/>
    <m/>
    <m/>
    <m/>
    <m/>
    <m/>
    <m/>
    <m/>
    <m/>
    <m/>
    <m/>
    <m/>
    <m/>
    <m/>
    <m/>
    <m/>
    <m/>
    <m/>
    <m/>
    <n v="34.65"/>
    <m/>
    <m/>
    <m/>
    <m/>
    <m/>
    <m/>
    <m/>
    <m/>
    <m/>
    <m/>
    <m/>
    <m/>
    <m/>
    <m/>
    <m/>
    <m/>
    <m/>
    <m/>
    <m/>
    <m/>
    <m/>
    <m/>
    <m/>
    <m/>
    <m/>
    <m/>
    <m/>
    <m/>
    <m/>
    <m/>
    <m/>
    <m/>
    <m/>
    <m/>
    <m/>
    <m/>
    <m/>
    <m/>
    <m/>
    <m/>
    <m/>
    <m/>
    <m/>
    <n v="51.39"/>
    <m/>
    <m/>
    <m/>
    <m/>
    <m/>
    <m/>
    <m/>
    <m/>
    <m/>
    <m/>
    <m/>
    <n v="25.48"/>
    <m/>
    <m/>
    <m/>
    <m/>
    <n v="64.36"/>
    <n v="500.8"/>
    <n v="446.01"/>
    <m/>
    <n v="86.04"/>
    <n v="25.48"/>
    <n v="111.52"/>
    <n v="1011.17"/>
    <n v="1122.69"/>
  </r>
  <r>
    <n v="25"/>
    <n v="104"/>
    <s v="Robertson Cr"/>
    <s v="OPS"/>
    <s v="124"/>
    <s v="Chinook"/>
    <s v="3"/>
    <x v="0"/>
    <x v="8"/>
    <n v="104"/>
    <x v="0"/>
    <s v="CK-31"/>
    <s v="WEST VANCOUVER ISLAND-SOUTH_FA_0.x"/>
    <s v="M"/>
    <s v="H"/>
    <n v="104"/>
    <s v="Robertson Creek H"/>
    <n v="104"/>
    <s v="Robertson Cr"/>
    <s v="SWVI"/>
    <s v="S"/>
    <x v="1"/>
    <s v="181695"/>
    <n v="0"/>
    <s v="181695"/>
    <n v="2011"/>
    <s v="20110527"/>
    <s v="20110527"/>
    <n v="71"/>
    <n v="4.3"/>
    <m/>
    <s v="CWT"/>
    <s v="P"/>
    <s v="Y"/>
    <s v="Y"/>
    <s v="Y"/>
    <s v="Y"/>
    <n v="5.0000000000000001E-3"/>
    <x v="0"/>
    <n v="25870"/>
    <n v="376636"/>
    <x v="1"/>
    <n v="31008"/>
    <x v="14"/>
    <m/>
    <m/>
    <m/>
    <m/>
    <m/>
    <m/>
    <m/>
    <m/>
    <m/>
    <m/>
    <m/>
    <m/>
    <m/>
    <m/>
    <n v="73.09"/>
    <m/>
    <m/>
    <m/>
    <m/>
    <m/>
    <m/>
    <m/>
    <m/>
    <m/>
    <m/>
    <m/>
    <m/>
    <m/>
    <m/>
    <m/>
    <m/>
    <m/>
    <m/>
    <m/>
    <m/>
    <m/>
    <m/>
    <m/>
    <m/>
    <m/>
    <m/>
    <m/>
    <m/>
    <m/>
    <m/>
    <m/>
    <m/>
    <m/>
    <m/>
    <m/>
    <m/>
    <m/>
    <m/>
    <m/>
    <m/>
    <m/>
    <m/>
    <m/>
    <m/>
    <m/>
    <m/>
    <m/>
    <m/>
    <m/>
    <m/>
    <m/>
    <m/>
    <m/>
    <m/>
    <m/>
    <m/>
    <m/>
    <m/>
    <m/>
    <m/>
    <n v="77.02"/>
    <m/>
    <m/>
    <m/>
    <m/>
    <m/>
    <m/>
    <m/>
    <m/>
    <m/>
    <m/>
    <m/>
    <m/>
    <m/>
    <m/>
    <m/>
    <m/>
    <m/>
    <m/>
    <m/>
    <n v="31.16"/>
    <m/>
    <m/>
    <m/>
    <m/>
    <m/>
    <m/>
    <m/>
    <m/>
    <m/>
    <m/>
    <m/>
    <m/>
    <m/>
    <m/>
    <m/>
    <m/>
    <m/>
    <m/>
    <m/>
    <m/>
    <m/>
    <m/>
    <m/>
    <m/>
    <m/>
    <m/>
    <m/>
    <m/>
    <m/>
    <m/>
    <m/>
    <m/>
    <m/>
    <m/>
    <m/>
    <m/>
    <m/>
    <m/>
    <m/>
    <m/>
    <m/>
    <m/>
    <m/>
    <m/>
    <m/>
    <n v="80.95"/>
    <m/>
    <m/>
    <m/>
    <m/>
    <m/>
    <m/>
    <m/>
    <m/>
    <m/>
    <m/>
    <m/>
    <m/>
    <m/>
    <m/>
    <m/>
    <m/>
    <m/>
    <n v="391.64"/>
    <m/>
    <m/>
    <m/>
    <m/>
    <n v="274.41000000000003"/>
    <n v="342.35"/>
    <n v="24.01"/>
    <m/>
    <n v="262.22000000000003"/>
    <n v="391.64"/>
    <n v="653.86"/>
    <n v="640.77"/>
    <n v="1294.6299999999999"/>
  </r>
  <r>
    <n v="25"/>
    <n v="104"/>
    <s v="Robertson Cr"/>
    <s v="OPS"/>
    <s v="124"/>
    <s v="Chinook"/>
    <s v="3"/>
    <x v="0"/>
    <x v="8"/>
    <n v="104"/>
    <x v="0"/>
    <s v="CK-31"/>
    <s v="WEST VANCOUVER ISLAND-SOUTH_FA_0.x"/>
    <s v="M"/>
    <s v="H"/>
    <n v="104"/>
    <s v="Robertson Creek H"/>
    <n v="104"/>
    <s v="Robertson Cr"/>
    <s v="SWVI"/>
    <s v="S"/>
    <x v="1"/>
    <s v="181695"/>
    <n v="0"/>
    <s v="181695"/>
    <n v="2011"/>
    <s v="20110527"/>
    <s v="20110527"/>
    <n v="71"/>
    <n v="4.3"/>
    <m/>
    <s v="CWT"/>
    <s v="P"/>
    <s v="Y"/>
    <s v="Y"/>
    <s v="Y"/>
    <s v="Y"/>
    <n v="5.0000000000000001E-3"/>
    <x v="0"/>
    <n v="25870"/>
    <n v="376636"/>
    <x v="2"/>
    <n v="31008"/>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3.09"/>
    <m/>
    <m/>
    <m/>
    <m/>
    <n v="14.55"/>
    <m/>
    <m/>
    <m/>
    <n v="0"/>
    <n v="43.09"/>
    <n v="43.09"/>
    <n v="14.55"/>
    <n v="57.64"/>
  </r>
  <r>
    <n v="25"/>
    <n v="104"/>
    <s v="Robertson Cr"/>
    <s v="OPS"/>
    <s v="124"/>
    <s v="Chinook"/>
    <s v="3"/>
    <x v="0"/>
    <x v="8"/>
    <n v="104"/>
    <x v="0"/>
    <s v="CK-31"/>
    <s v="WEST VANCOUVER ISLAND-SOUTH_FA_0.x"/>
    <s v="M"/>
    <s v="H"/>
    <n v="104"/>
    <s v="Robertson Creek H"/>
    <n v="104"/>
    <s v="Robertson Cr"/>
    <s v="SWVI"/>
    <s v="S"/>
    <x v="1"/>
    <s v="181798"/>
    <n v="0"/>
    <s v="181798"/>
    <n v="2011"/>
    <s v="20110528"/>
    <s v="20110528"/>
    <n v="68"/>
    <n v="3.8"/>
    <m/>
    <s v="CWT"/>
    <s v="P"/>
    <s v="Y"/>
    <s v="Y"/>
    <s v="Y"/>
    <s v="Y"/>
    <n v="0.02"/>
    <x v="0"/>
    <n v="56699"/>
    <n v="786671"/>
    <x v="4"/>
    <n v="31014"/>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24"/>
    <m/>
    <n v="3.57"/>
    <m/>
    <n v="0"/>
    <n v="0"/>
    <n v="0"/>
    <n v="8.81"/>
    <n v="8.81"/>
  </r>
  <r>
    <n v="25"/>
    <n v="104"/>
    <s v="Robertson Cr"/>
    <s v="OPS"/>
    <s v="124"/>
    <s v="Chinook"/>
    <s v="3"/>
    <x v="0"/>
    <x v="8"/>
    <n v="104"/>
    <x v="0"/>
    <s v="CK-31"/>
    <s v="WEST VANCOUVER ISLAND-SOUTH_FA_0.x"/>
    <s v="M"/>
    <s v="H"/>
    <n v="104"/>
    <s v="Robertson Creek H"/>
    <n v="104"/>
    <s v="Robertson Cr"/>
    <s v="SWVI"/>
    <s v="S"/>
    <x v="1"/>
    <s v="181798"/>
    <n v="0"/>
    <s v="181798"/>
    <n v="2011"/>
    <s v="20110528"/>
    <s v="20110528"/>
    <n v="68"/>
    <n v="3.8"/>
    <m/>
    <s v="CWT"/>
    <s v="P"/>
    <s v="Y"/>
    <s v="Y"/>
    <s v="Y"/>
    <s v="Y"/>
    <n v="0.02"/>
    <x v="0"/>
    <n v="56699"/>
    <n v="786671"/>
    <x v="0"/>
    <n v="31014"/>
    <x v="13"/>
    <m/>
    <m/>
    <m/>
    <m/>
    <m/>
    <m/>
    <m/>
    <m/>
    <m/>
    <m/>
    <m/>
    <m/>
    <m/>
    <m/>
    <m/>
    <m/>
    <m/>
    <m/>
    <m/>
    <m/>
    <m/>
    <m/>
    <m/>
    <m/>
    <m/>
    <m/>
    <m/>
    <m/>
    <m/>
    <m/>
    <m/>
    <m/>
    <m/>
    <m/>
    <m/>
    <m/>
    <m/>
    <m/>
    <m/>
    <m/>
    <m/>
    <m/>
    <m/>
    <m/>
    <m/>
    <m/>
    <m/>
    <m/>
    <m/>
    <m/>
    <m/>
    <m/>
    <m/>
    <m/>
    <m/>
    <m/>
    <m/>
    <m/>
    <m/>
    <m/>
    <m/>
    <m/>
    <m/>
    <m/>
    <m/>
    <m/>
    <m/>
    <m/>
    <m/>
    <m/>
    <m/>
    <m/>
    <m/>
    <m/>
    <m/>
    <n v="197.58"/>
    <m/>
    <m/>
    <m/>
    <m/>
    <m/>
    <n v="87.27"/>
    <m/>
    <m/>
    <m/>
    <m/>
    <m/>
    <m/>
    <m/>
    <m/>
    <m/>
    <m/>
    <m/>
    <m/>
    <m/>
    <m/>
    <m/>
    <m/>
    <m/>
    <m/>
    <m/>
    <m/>
    <m/>
    <m/>
    <m/>
    <m/>
    <m/>
    <m/>
    <m/>
    <m/>
    <m/>
    <m/>
    <m/>
    <m/>
    <m/>
    <m/>
    <m/>
    <m/>
    <m/>
    <m/>
    <m/>
    <m/>
    <m/>
    <n v="38.29"/>
    <m/>
    <m/>
    <m/>
    <m/>
    <m/>
    <m/>
    <m/>
    <m/>
    <m/>
    <m/>
    <m/>
    <m/>
    <m/>
    <m/>
    <m/>
    <m/>
    <m/>
    <m/>
    <m/>
    <m/>
    <m/>
    <m/>
    <m/>
    <m/>
    <m/>
    <m/>
    <m/>
    <m/>
    <m/>
    <m/>
    <m/>
    <m/>
    <m/>
    <m/>
    <m/>
    <n v="67.290000000000006"/>
    <m/>
    <m/>
    <m/>
    <m/>
    <n v="64.12"/>
    <n v="159.08000000000001"/>
    <n v="450.05"/>
    <m/>
    <n v="323.14"/>
    <n v="67.290000000000006"/>
    <n v="390.43"/>
    <n v="673.25"/>
    <n v="1063.68"/>
  </r>
  <r>
    <n v="25"/>
    <n v="104"/>
    <s v="Robertson Cr"/>
    <s v="OPS"/>
    <s v="124"/>
    <s v="Chinook"/>
    <s v="3"/>
    <x v="0"/>
    <x v="8"/>
    <n v="104"/>
    <x v="0"/>
    <s v="CK-31"/>
    <s v="WEST VANCOUVER ISLAND-SOUTH_FA_0.x"/>
    <s v="M"/>
    <s v="H"/>
    <n v="104"/>
    <s v="Robertson Creek H"/>
    <n v="104"/>
    <s v="Robertson Cr"/>
    <s v="SWVI"/>
    <s v="S"/>
    <x v="1"/>
    <s v="181798"/>
    <n v="0"/>
    <s v="181798"/>
    <n v="2011"/>
    <s v="20110528"/>
    <s v="20110528"/>
    <n v="68"/>
    <n v="3.8"/>
    <m/>
    <s v="CWT"/>
    <s v="P"/>
    <s v="Y"/>
    <s v="Y"/>
    <s v="Y"/>
    <s v="Y"/>
    <n v="0.02"/>
    <x v="0"/>
    <n v="56699"/>
    <n v="786671"/>
    <x v="1"/>
    <n v="31014"/>
    <x v="14"/>
    <m/>
    <m/>
    <m/>
    <m/>
    <m/>
    <m/>
    <m/>
    <m/>
    <m/>
    <m/>
    <m/>
    <m/>
    <m/>
    <m/>
    <m/>
    <m/>
    <m/>
    <m/>
    <m/>
    <m/>
    <m/>
    <m/>
    <m/>
    <m/>
    <m/>
    <m/>
    <n v="69.650000000000006"/>
    <m/>
    <m/>
    <n v="45.92"/>
    <m/>
    <m/>
    <m/>
    <m/>
    <m/>
    <n v="129.44999999999999"/>
    <m/>
    <m/>
    <m/>
    <m/>
    <m/>
    <m/>
    <m/>
    <m/>
    <n v="65.22"/>
    <n v="53.28"/>
    <m/>
    <m/>
    <m/>
    <m/>
    <m/>
    <m/>
    <m/>
    <m/>
    <m/>
    <m/>
    <m/>
    <m/>
    <m/>
    <m/>
    <m/>
    <m/>
    <m/>
    <m/>
    <m/>
    <m/>
    <m/>
    <m/>
    <m/>
    <m/>
    <m/>
    <n v="39.68"/>
    <m/>
    <m/>
    <m/>
    <m/>
    <m/>
    <m/>
    <m/>
    <m/>
    <m/>
    <n v="129.44999999999999"/>
    <m/>
    <m/>
    <m/>
    <m/>
    <m/>
    <n v="129.44999999999999"/>
    <m/>
    <m/>
    <m/>
    <m/>
    <m/>
    <m/>
    <m/>
    <m/>
    <n v="129.31"/>
    <m/>
    <m/>
    <m/>
    <m/>
    <m/>
    <m/>
    <m/>
    <m/>
    <m/>
    <m/>
    <m/>
    <m/>
    <m/>
    <m/>
    <m/>
    <m/>
    <m/>
    <m/>
    <m/>
    <m/>
    <m/>
    <m/>
    <m/>
    <m/>
    <m/>
    <m/>
    <m/>
    <m/>
    <m/>
    <m/>
    <m/>
    <m/>
    <m/>
    <m/>
    <m/>
    <m/>
    <m/>
    <m/>
    <m/>
    <m/>
    <m/>
    <m/>
    <m/>
    <m/>
    <m/>
    <m/>
    <m/>
    <m/>
    <m/>
    <m/>
    <m/>
    <m/>
    <m/>
    <m/>
    <m/>
    <m/>
    <m/>
    <m/>
    <m/>
    <m/>
    <m/>
    <m/>
    <n v="861.88"/>
    <m/>
    <m/>
    <m/>
    <m/>
    <n v="448"/>
    <n v="584.04999999999995"/>
    <n v="57.2"/>
    <m/>
    <n v="791.41"/>
    <n v="861.88"/>
    <n v="1653.29"/>
    <n v="1089.25"/>
    <n v="2742.54"/>
  </r>
  <r>
    <n v="25"/>
    <n v="104"/>
    <s v="Robertson Cr"/>
    <s v="OPS"/>
    <s v="124"/>
    <s v="Chinook"/>
    <s v="3"/>
    <x v="0"/>
    <x v="8"/>
    <n v="104"/>
    <x v="0"/>
    <s v="CK-31"/>
    <s v="WEST VANCOUVER ISLAND-SOUTH_FA_0.x"/>
    <s v="M"/>
    <s v="H"/>
    <n v="104"/>
    <s v="Robertson Creek H"/>
    <n v="104"/>
    <s v="Robertson Cr"/>
    <s v="SWVI"/>
    <s v="S"/>
    <x v="1"/>
    <s v="181798"/>
    <n v="0"/>
    <s v="181798"/>
    <n v="2011"/>
    <s v="20110528"/>
    <s v="20110528"/>
    <n v="68"/>
    <n v="3.8"/>
    <m/>
    <s v="CWT"/>
    <s v="P"/>
    <s v="Y"/>
    <s v="Y"/>
    <s v="Y"/>
    <s v="Y"/>
    <n v="0.02"/>
    <x v="0"/>
    <n v="56699"/>
    <n v="786671"/>
    <x v="2"/>
    <n v="31014"/>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1.53"/>
    <m/>
    <m/>
    <m/>
    <m/>
    <n v="14.76"/>
    <m/>
    <n v="13.25"/>
    <m/>
    <n v="0"/>
    <n v="131.53"/>
    <n v="131.53"/>
    <n v="28.01"/>
    <n v="159.54"/>
  </r>
  <r>
    <n v="25"/>
    <n v="104"/>
    <s v="Robertson Cr"/>
    <s v="OPS"/>
    <s v="124"/>
    <s v="Chinook"/>
    <s v="3"/>
    <x v="0"/>
    <x v="8"/>
    <n v="104"/>
    <x v="0"/>
    <s v="CK-31"/>
    <s v="WEST VANCOUVER ISLAND-SOUTH_FA_0.x"/>
    <s v="M"/>
    <s v="H"/>
    <n v="104"/>
    <s v="Robertson Creek H"/>
    <n v="104"/>
    <s v="Robertson Cr"/>
    <s v="SWVI"/>
    <s v="S"/>
    <x v="1"/>
    <s v="181799"/>
    <n v="0"/>
    <s v="181799"/>
    <n v="2011"/>
    <s v="20110528"/>
    <s v="20110528"/>
    <n v="68"/>
    <n v="3.8"/>
    <m/>
    <s v="CWT"/>
    <s v="P"/>
    <s v="Y"/>
    <s v="Y"/>
    <s v="Y"/>
    <s v="Y"/>
    <n v="1.4999999999999999E-2"/>
    <x v="0"/>
    <n v="56179"/>
    <n v="775503"/>
    <x v="4"/>
    <n v="31013"/>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75"/>
    <m/>
    <n v="28.46"/>
    <m/>
    <n v="0"/>
    <n v="0"/>
    <n v="0"/>
    <n v="70.209999999999994"/>
    <n v="70.210000000000008"/>
  </r>
  <r>
    <n v="25"/>
    <n v="104"/>
    <s v="Robertson Cr"/>
    <s v="OPS"/>
    <s v="124"/>
    <s v="Chinook"/>
    <s v="3"/>
    <x v="0"/>
    <x v="8"/>
    <n v="104"/>
    <x v="0"/>
    <s v="CK-31"/>
    <s v="WEST VANCOUVER ISLAND-SOUTH_FA_0.x"/>
    <s v="M"/>
    <s v="H"/>
    <n v="104"/>
    <s v="Robertson Creek H"/>
    <n v="104"/>
    <s v="Robertson Cr"/>
    <s v="SWVI"/>
    <s v="S"/>
    <x v="1"/>
    <s v="181799"/>
    <n v="0"/>
    <s v="181799"/>
    <n v="2011"/>
    <s v="20110528"/>
    <s v="20110528"/>
    <n v="68"/>
    <n v="3.8"/>
    <m/>
    <s v="CWT"/>
    <s v="P"/>
    <s v="Y"/>
    <s v="Y"/>
    <s v="Y"/>
    <s v="Y"/>
    <n v="1.4999999999999999E-2"/>
    <x v="0"/>
    <n v="56179"/>
    <n v="775503"/>
    <x v="0"/>
    <n v="31013"/>
    <x v="13"/>
    <m/>
    <m/>
    <m/>
    <m/>
    <m/>
    <m/>
    <m/>
    <m/>
    <m/>
    <m/>
    <m/>
    <m/>
    <m/>
    <m/>
    <m/>
    <m/>
    <m/>
    <m/>
    <m/>
    <m/>
    <m/>
    <m/>
    <m/>
    <m/>
    <m/>
    <m/>
    <m/>
    <m/>
    <m/>
    <m/>
    <m/>
    <m/>
    <m/>
    <m/>
    <m/>
    <m/>
    <m/>
    <m/>
    <m/>
    <m/>
    <m/>
    <m/>
    <m/>
    <m/>
    <m/>
    <m/>
    <m/>
    <m/>
    <m/>
    <m/>
    <m/>
    <m/>
    <m/>
    <m/>
    <m/>
    <m/>
    <m/>
    <m/>
    <m/>
    <m/>
    <m/>
    <m/>
    <m/>
    <m/>
    <m/>
    <m/>
    <m/>
    <m/>
    <m/>
    <m/>
    <m/>
    <m/>
    <m/>
    <m/>
    <m/>
    <m/>
    <m/>
    <m/>
    <m/>
    <m/>
    <m/>
    <m/>
    <m/>
    <m/>
    <m/>
    <m/>
    <m/>
    <m/>
    <m/>
    <m/>
    <m/>
    <m/>
    <m/>
    <m/>
    <m/>
    <m/>
    <m/>
    <m/>
    <m/>
    <m/>
    <m/>
    <m/>
    <m/>
    <m/>
    <m/>
    <m/>
    <m/>
    <m/>
    <m/>
    <m/>
    <m/>
    <m/>
    <m/>
    <m/>
    <m/>
    <m/>
    <m/>
    <m/>
    <m/>
    <m/>
    <m/>
    <m/>
    <m/>
    <m/>
    <m/>
    <m/>
    <m/>
    <m/>
    <m/>
    <m/>
    <m/>
    <n v="38.1"/>
    <m/>
    <m/>
    <m/>
    <m/>
    <m/>
    <m/>
    <m/>
    <m/>
    <m/>
    <m/>
    <m/>
    <m/>
    <m/>
    <m/>
    <m/>
    <m/>
    <m/>
    <m/>
    <m/>
    <m/>
    <m/>
    <m/>
    <m/>
    <m/>
    <m/>
    <m/>
    <m/>
    <m/>
    <m/>
    <m/>
    <m/>
    <m/>
    <n v="59.75"/>
    <n v="3.64"/>
    <n v="548.61"/>
    <m/>
    <n v="38.1"/>
    <n v="0"/>
    <n v="38.1"/>
    <n v="612"/>
    <n v="650.1"/>
  </r>
  <r>
    <n v="25"/>
    <n v="104"/>
    <s v="Robertson Cr"/>
    <s v="OPS"/>
    <s v="124"/>
    <s v="Chinook"/>
    <s v="3"/>
    <x v="0"/>
    <x v="8"/>
    <n v="104"/>
    <x v="0"/>
    <s v="CK-31"/>
    <s v="WEST VANCOUVER ISLAND-SOUTH_FA_0.x"/>
    <s v="M"/>
    <s v="H"/>
    <n v="104"/>
    <s v="Robertson Creek H"/>
    <n v="104"/>
    <s v="Robertson Cr"/>
    <s v="SWVI"/>
    <s v="S"/>
    <x v="1"/>
    <s v="181799"/>
    <n v="0"/>
    <s v="181799"/>
    <n v="2011"/>
    <s v="20110528"/>
    <s v="20110528"/>
    <n v="68"/>
    <n v="3.8"/>
    <m/>
    <s v="CWT"/>
    <s v="P"/>
    <s v="Y"/>
    <s v="Y"/>
    <s v="Y"/>
    <s v="Y"/>
    <n v="1.4999999999999999E-2"/>
    <x v="0"/>
    <n v="56179"/>
    <n v="775503"/>
    <x v="1"/>
    <n v="31013"/>
    <x v="14"/>
    <m/>
    <m/>
    <m/>
    <m/>
    <m/>
    <m/>
    <m/>
    <m/>
    <m/>
    <m/>
    <m/>
    <m/>
    <m/>
    <m/>
    <m/>
    <n v="39.619999999999997"/>
    <m/>
    <m/>
    <m/>
    <m/>
    <m/>
    <m/>
    <m/>
    <m/>
    <m/>
    <m/>
    <m/>
    <m/>
    <m/>
    <m/>
    <m/>
    <m/>
    <m/>
    <m/>
    <m/>
    <m/>
    <m/>
    <m/>
    <m/>
    <m/>
    <m/>
    <n v="32.44"/>
    <m/>
    <m/>
    <m/>
    <m/>
    <m/>
    <m/>
    <m/>
    <m/>
    <m/>
    <m/>
    <m/>
    <m/>
    <m/>
    <m/>
    <m/>
    <m/>
    <m/>
    <m/>
    <m/>
    <m/>
    <m/>
    <m/>
    <m/>
    <m/>
    <m/>
    <m/>
    <m/>
    <m/>
    <m/>
    <m/>
    <m/>
    <m/>
    <m/>
    <n v="219.06"/>
    <m/>
    <m/>
    <m/>
    <m/>
    <m/>
    <n v="128.65"/>
    <m/>
    <m/>
    <m/>
    <m/>
    <m/>
    <m/>
    <m/>
    <m/>
    <m/>
    <m/>
    <m/>
    <m/>
    <m/>
    <n v="29.54"/>
    <m/>
    <m/>
    <m/>
    <m/>
    <m/>
    <m/>
    <m/>
    <m/>
    <m/>
    <m/>
    <m/>
    <m/>
    <m/>
    <m/>
    <m/>
    <m/>
    <m/>
    <m/>
    <m/>
    <m/>
    <m/>
    <m/>
    <m/>
    <m/>
    <m/>
    <m/>
    <m/>
    <m/>
    <m/>
    <m/>
    <m/>
    <m/>
    <m/>
    <m/>
    <m/>
    <n v="119.27"/>
    <m/>
    <m/>
    <m/>
    <m/>
    <m/>
    <m/>
    <m/>
    <m/>
    <m/>
    <m/>
    <m/>
    <m/>
    <m/>
    <m/>
    <m/>
    <m/>
    <m/>
    <m/>
    <m/>
    <m/>
    <m/>
    <m/>
    <m/>
    <m/>
    <m/>
    <m/>
    <m/>
    <n v="347.58"/>
    <m/>
    <m/>
    <m/>
    <m/>
    <n v="382.18"/>
    <n v="999.88"/>
    <n v="34.14"/>
    <m/>
    <n v="568.58000000000004"/>
    <n v="347.58"/>
    <n v="916.16"/>
    <n v="1416.2"/>
    <n v="2332.3599999999997"/>
  </r>
  <r>
    <n v="25"/>
    <n v="104"/>
    <s v="Robertson Cr"/>
    <s v="OPS"/>
    <s v="124"/>
    <s v="Chinook"/>
    <s v="3"/>
    <x v="0"/>
    <x v="8"/>
    <n v="104"/>
    <x v="0"/>
    <s v="CK-31"/>
    <s v="WEST VANCOUVER ISLAND-SOUTH_FA_0.x"/>
    <s v="M"/>
    <s v="H"/>
    <n v="104"/>
    <s v="Robertson Creek H"/>
    <n v="104"/>
    <s v="Robertson Cr"/>
    <s v="SWVI"/>
    <s v="S"/>
    <x v="1"/>
    <s v="181799"/>
    <n v="0"/>
    <s v="181799"/>
    <n v="2011"/>
    <s v="20110528"/>
    <s v="20110528"/>
    <n v="68"/>
    <n v="3.8"/>
    <m/>
    <s v="CWT"/>
    <s v="P"/>
    <s v="Y"/>
    <s v="Y"/>
    <s v="Y"/>
    <s v="Y"/>
    <n v="1.4999999999999999E-2"/>
    <x v="0"/>
    <n v="56179"/>
    <n v="775503"/>
    <x v="2"/>
    <n v="31013"/>
    <x v="16"/>
    <m/>
    <m/>
    <m/>
    <m/>
    <m/>
    <m/>
    <m/>
    <m/>
    <m/>
    <m/>
    <m/>
    <m/>
    <m/>
    <n v="54.25"/>
    <m/>
    <m/>
    <m/>
    <m/>
    <m/>
    <m/>
    <m/>
    <m/>
    <m/>
    <m/>
    <m/>
    <m/>
    <m/>
    <m/>
    <m/>
    <m/>
    <m/>
    <m/>
    <m/>
    <m/>
    <n v="54.11"/>
    <m/>
    <m/>
    <m/>
    <m/>
    <m/>
    <m/>
    <m/>
    <m/>
    <m/>
    <m/>
    <m/>
    <m/>
    <m/>
    <m/>
    <m/>
    <m/>
    <m/>
    <m/>
    <m/>
    <m/>
    <m/>
    <m/>
    <m/>
    <m/>
    <m/>
    <m/>
    <m/>
    <m/>
    <m/>
    <m/>
    <m/>
    <m/>
    <m/>
    <m/>
    <m/>
    <m/>
    <m/>
    <m/>
    <m/>
    <m/>
    <n v="130.16999999999999"/>
    <m/>
    <m/>
    <m/>
    <m/>
    <m/>
    <n v="82.69"/>
    <m/>
    <m/>
    <m/>
    <m/>
    <m/>
    <m/>
    <m/>
    <m/>
    <m/>
    <m/>
    <m/>
    <m/>
    <m/>
    <m/>
    <m/>
    <m/>
    <m/>
    <m/>
    <m/>
    <m/>
    <m/>
    <m/>
    <m/>
    <m/>
    <m/>
    <m/>
    <m/>
    <m/>
    <m/>
    <m/>
    <m/>
    <m/>
    <m/>
    <m/>
    <m/>
    <m/>
    <m/>
    <m/>
    <m/>
    <m/>
    <m/>
    <m/>
    <m/>
    <m/>
    <m/>
    <m/>
    <m/>
    <m/>
    <m/>
    <m/>
    <m/>
    <m/>
    <m/>
    <m/>
    <m/>
    <m/>
    <m/>
    <m/>
    <m/>
    <m/>
    <m/>
    <m/>
    <m/>
    <m/>
    <m/>
    <m/>
    <m/>
    <m/>
    <m/>
    <m/>
    <m/>
    <m/>
    <m/>
    <m/>
    <m/>
    <m/>
    <m/>
    <n v="0"/>
    <m/>
    <m/>
    <m/>
    <m/>
    <n v="3.53"/>
    <m/>
    <n v="52.75"/>
    <m/>
    <n v="321.22000000000003"/>
    <n v="0"/>
    <n v="321.22000000000003"/>
    <n v="56.28"/>
    <n v="377.49999999999994"/>
  </r>
  <r>
    <n v="25"/>
    <n v="104"/>
    <s v="Robertson Cr"/>
    <s v="OPS"/>
    <s v="124"/>
    <s v="Chinook"/>
    <s v="3"/>
    <x v="0"/>
    <x v="9"/>
    <n v="104"/>
    <x v="0"/>
    <s v="CK-31"/>
    <s v="WEST VANCOUVER ISLAND-SOUTH_FA_0.x"/>
    <s v="M"/>
    <s v="H"/>
    <n v="104"/>
    <s v="Robertson Creek H"/>
    <n v="104"/>
    <s v="Robertson Cr"/>
    <s v="SWVI"/>
    <s v="S"/>
    <x v="1"/>
    <s v="181092"/>
    <n v="0"/>
    <s v="181092"/>
    <n v="2012"/>
    <s v="20120604"/>
    <s v="20120604"/>
    <m/>
    <n v="3.82"/>
    <m/>
    <s v="CWT"/>
    <s v="P"/>
    <s v="Y"/>
    <s v="Y"/>
    <s v="Y"/>
    <s v="Y"/>
    <n v="0"/>
    <x v="0"/>
    <n v="25606"/>
    <n v="341123"/>
    <x v="1"/>
    <n v="32134"/>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499999999999998"/>
    <m/>
    <n v="38.18"/>
    <m/>
    <n v="0"/>
    <n v="0"/>
    <n v="0"/>
    <n v="40.729999999999997"/>
    <n v="40.729999999999997"/>
  </r>
  <r>
    <n v="25"/>
    <n v="104"/>
    <s v="Robertson Cr"/>
    <s v="OPS"/>
    <s v="124"/>
    <s v="Chinook"/>
    <s v="3"/>
    <x v="0"/>
    <x v="9"/>
    <n v="104"/>
    <x v="0"/>
    <s v="CK-31"/>
    <s v="WEST VANCOUVER ISLAND-SOUTH_FA_0.x"/>
    <s v="M"/>
    <s v="H"/>
    <n v="104"/>
    <s v="Robertson Creek H"/>
    <n v="104"/>
    <s v="Robertson Cr"/>
    <s v="SWVI"/>
    <s v="S"/>
    <x v="1"/>
    <s v="181093"/>
    <n v="0"/>
    <s v="181093"/>
    <n v="2012"/>
    <s v="20120604"/>
    <s v="20120604"/>
    <m/>
    <n v="3.82"/>
    <m/>
    <s v="CWT"/>
    <s v="P"/>
    <s v="Y"/>
    <s v="Y"/>
    <s v="Y"/>
    <s v="Y"/>
    <n v="0"/>
    <x v="0"/>
    <n v="11743"/>
    <n v="156436"/>
    <x v="1"/>
    <n v="32135"/>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32"/>
    <m/>
    <m/>
    <m/>
    <n v="0"/>
    <n v="0"/>
    <n v="0"/>
    <n v="13.32"/>
    <n v="13.32"/>
  </r>
  <r>
    <n v="25"/>
    <n v="104"/>
    <s v="Robertson Cr"/>
    <s v="OPS"/>
    <s v="124"/>
    <s v="Chinook"/>
    <s v="3"/>
    <x v="0"/>
    <x v="9"/>
    <n v="104"/>
    <x v="0"/>
    <s v="CK-31"/>
    <s v="WEST VANCOUVER ISLAND-SOUTH_FA_0.x"/>
    <s v="M"/>
    <s v="H"/>
    <n v="104"/>
    <s v="Robertson Creek H"/>
    <n v="104"/>
    <s v="Robertson Cr"/>
    <s v="SWVI"/>
    <s v="S"/>
    <x v="1"/>
    <s v="181272"/>
    <n v="0"/>
    <s v="181272"/>
    <n v="2012"/>
    <s v="20120527"/>
    <s v="20120527"/>
    <m/>
    <n v="3.57"/>
    <m/>
    <s v="CWT"/>
    <s v="P"/>
    <s v="Y"/>
    <s v="Y"/>
    <s v="Y"/>
    <s v="Y"/>
    <n v="0"/>
    <x v="0"/>
    <n v="25060"/>
    <n v="384302"/>
    <x v="0"/>
    <n v="32133"/>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5.26"/>
    <m/>
    <m/>
    <m/>
    <m/>
    <m/>
    <m/>
    <m/>
    <m/>
    <m/>
    <m/>
    <m/>
    <m/>
    <m/>
    <m/>
    <m/>
    <m/>
    <m/>
    <n v="0"/>
    <m/>
    <m/>
    <m/>
    <m/>
    <n v="25.31"/>
    <m/>
    <n v="5.05"/>
    <m/>
    <n v="85.26"/>
    <n v="0"/>
    <n v="85.26"/>
    <n v="30.36"/>
    <n v="115.62"/>
  </r>
  <r>
    <n v="25"/>
    <n v="104"/>
    <s v="Robertson Cr"/>
    <s v="OPS"/>
    <s v="124"/>
    <s v="Chinook"/>
    <s v="3"/>
    <x v="0"/>
    <x v="9"/>
    <n v="104"/>
    <x v="0"/>
    <s v="CK-31"/>
    <s v="WEST VANCOUVER ISLAND-SOUTH_FA_0.x"/>
    <s v="M"/>
    <s v="H"/>
    <n v="104"/>
    <s v="Robertson Creek H"/>
    <n v="104"/>
    <s v="Robertson Cr"/>
    <s v="SWVI"/>
    <s v="S"/>
    <x v="1"/>
    <s v="181272"/>
    <n v="0"/>
    <s v="181272"/>
    <n v="2012"/>
    <s v="20120527"/>
    <s v="20120527"/>
    <m/>
    <n v="3.57"/>
    <m/>
    <s v="CWT"/>
    <s v="P"/>
    <s v="Y"/>
    <s v="Y"/>
    <s v="Y"/>
    <s v="Y"/>
    <n v="0"/>
    <x v="0"/>
    <n v="25060"/>
    <n v="384302"/>
    <x v="1"/>
    <n v="32133"/>
    <x v="16"/>
    <m/>
    <m/>
    <m/>
    <m/>
    <m/>
    <m/>
    <m/>
    <m/>
    <m/>
    <m/>
    <m/>
    <m/>
    <m/>
    <m/>
    <m/>
    <m/>
    <m/>
    <m/>
    <m/>
    <m/>
    <m/>
    <m/>
    <m/>
    <m/>
    <m/>
    <m/>
    <m/>
    <m/>
    <m/>
    <m/>
    <m/>
    <m/>
    <m/>
    <m/>
    <m/>
    <m/>
    <m/>
    <m/>
    <m/>
    <m/>
    <m/>
    <m/>
    <m/>
    <m/>
    <m/>
    <m/>
    <m/>
    <m/>
    <m/>
    <m/>
    <m/>
    <m/>
    <m/>
    <m/>
    <m/>
    <m/>
    <m/>
    <m/>
    <m/>
    <m/>
    <m/>
    <m/>
    <m/>
    <m/>
    <m/>
    <m/>
    <m/>
    <m/>
    <m/>
    <m/>
    <m/>
    <m/>
    <m/>
    <m/>
    <m/>
    <m/>
    <m/>
    <m/>
    <m/>
    <m/>
    <m/>
    <m/>
    <m/>
    <m/>
    <m/>
    <m/>
    <n v="53.37"/>
    <m/>
    <m/>
    <m/>
    <m/>
    <m/>
    <m/>
    <m/>
    <m/>
    <m/>
    <m/>
    <m/>
    <m/>
    <m/>
    <m/>
    <m/>
    <m/>
    <m/>
    <m/>
    <m/>
    <m/>
    <m/>
    <m/>
    <m/>
    <m/>
    <m/>
    <m/>
    <m/>
    <m/>
    <m/>
    <m/>
    <m/>
    <m/>
    <m/>
    <m/>
    <m/>
    <m/>
    <m/>
    <m/>
    <m/>
    <m/>
    <m/>
    <m/>
    <m/>
    <m/>
    <m/>
    <m/>
    <m/>
    <m/>
    <m/>
    <m/>
    <m/>
    <m/>
    <m/>
    <m/>
    <m/>
    <m/>
    <m/>
    <m/>
    <m/>
    <m/>
    <m/>
    <m/>
    <m/>
    <m/>
    <m/>
    <m/>
    <m/>
    <m/>
    <m/>
    <m/>
    <m/>
    <m/>
    <n v="45.09"/>
    <m/>
    <m/>
    <m/>
    <m/>
    <n v="33.61"/>
    <m/>
    <n v="43.95"/>
    <m/>
    <n v="53.37"/>
    <n v="45.09"/>
    <n v="98.46"/>
    <n v="77.56"/>
    <n v="176.01999999999998"/>
  </r>
  <r>
    <n v="25"/>
    <n v="104"/>
    <s v="Robertson Cr"/>
    <s v="OPS"/>
    <s v="124"/>
    <s v="Chinook"/>
    <s v="3"/>
    <x v="0"/>
    <x v="9"/>
    <n v="104"/>
    <x v="0"/>
    <s v="CK-31"/>
    <s v="WEST VANCOUVER ISLAND-SOUTH_FA_0.x"/>
    <s v="M"/>
    <s v="H"/>
    <n v="104"/>
    <s v="Robertson Creek H"/>
    <n v="104"/>
    <s v="Robertson Cr"/>
    <s v="SWVI"/>
    <s v="S"/>
    <x v="1"/>
    <s v="181273"/>
    <n v="0"/>
    <s v="181273"/>
    <n v="2012"/>
    <s v="20120527"/>
    <s v="20120527"/>
    <m/>
    <n v="3.57"/>
    <m/>
    <s v="CWT"/>
    <s v="P"/>
    <s v="Y"/>
    <s v="Y"/>
    <s v="Y"/>
    <s v="Y"/>
    <n v="0"/>
    <x v="0"/>
    <n v="25039"/>
    <n v="383967"/>
    <x v="4"/>
    <n v="32132"/>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05"/>
    <n v="15.33"/>
    <m/>
    <n v="0"/>
    <n v="0"/>
    <n v="0"/>
    <n v="19.38"/>
    <n v="19.38"/>
  </r>
  <r>
    <n v="25"/>
    <n v="104"/>
    <s v="Robertson Cr"/>
    <s v="OPS"/>
    <s v="124"/>
    <s v="Chinook"/>
    <s v="3"/>
    <x v="0"/>
    <x v="9"/>
    <n v="104"/>
    <x v="0"/>
    <s v="CK-31"/>
    <s v="WEST VANCOUVER ISLAND-SOUTH_FA_0.x"/>
    <s v="M"/>
    <s v="H"/>
    <n v="104"/>
    <s v="Robertson Creek H"/>
    <n v="104"/>
    <s v="Robertson Cr"/>
    <s v="SWVI"/>
    <s v="S"/>
    <x v="1"/>
    <s v="181273"/>
    <n v="0"/>
    <s v="181273"/>
    <n v="2012"/>
    <s v="20120527"/>
    <s v="20120527"/>
    <m/>
    <n v="3.57"/>
    <m/>
    <s v="CWT"/>
    <s v="P"/>
    <s v="Y"/>
    <s v="Y"/>
    <s v="Y"/>
    <s v="Y"/>
    <n v="0"/>
    <x v="0"/>
    <n v="25039"/>
    <n v="383967"/>
    <x v="0"/>
    <n v="32132"/>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31"/>
    <m/>
    <n v="5.05"/>
    <m/>
    <n v="0"/>
    <n v="0"/>
    <n v="0"/>
    <n v="30.36"/>
    <n v="30.36"/>
  </r>
  <r>
    <n v="25"/>
    <n v="104"/>
    <s v="Robertson Cr"/>
    <s v="OPS"/>
    <s v="124"/>
    <s v="Chinook"/>
    <s v="3"/>
    <x v="0"/>
    <x v="9"/>
    <n v="104"/>
    <x v="0"/>
    <s v="CK-31"/>
    <s v="WEST VANCOUVER ISLAND-SOUTH_FA_0.x"/>
    <s v="M"/>
    <s v="H"/>
    <n v="104"/>
    <s v="Robertson Creek H"/>
    <n v="104"/>
    <s v="Robertson Cr"/>
    <s v="SWVI"/>
    <s v="S"/>
    <x v="1"/>
    <s v="181273"/>
    <n v="0"/>
    <s v="181273"/>
    <n v="2012"/>
    <s v="20120527"/>
    <s v="20120527"/>
    <m/>
    <n v="3.57"/>
    <m/>
    <s v="CWT"/>
    <s v="P"/>
    <s v="Y"/>
    <s v="Y"/>
    <s v="Y"/>
    <s v="Y"/>
    <n v="0"/>
    <x v="0"/>
    <n v="25039"/>
    <n v="383967"/>
    <x v="1"/>
    <n v="32132"/>
    <x v="16"/>
    <m/>
    <m/>
    <m/>
    <m/>
    <m/>
    <m/>
    <m/>
    <m/>
    <m/>
    <m/>
    <m/>
    <m/>
    <m/>
    <n v="60.27"/>
    <m/>
    <m/>
    <m/>
    <m/>
    <m/>
    <m/>
    <m/>
    <m/>
    <m/>
    <m/>
    <m/>
    <m/>
    <m/>
    <m/>
    <m/>
    <m/>
    <m/>
    <m/>
    <m/>
    <m/>
    <m/>
    <m/>
    <m/>
    <m/>
    <m/>
    <m/>
    <m/>
    <m/>
    <m/>
    <m/>
    <m/>
    <m/>
    <m/>
    <m/>
    <m/>
    <m/>
    <m/>
    <m/>
    <m/>
    <m/>
    <m/>
    <m/>
    <m/>
    <m/>
    <m/>
    <m/>
    <m/>
    <m/>
    <m/>
    <m/>
    <m/>
    <m/>
    <m/>
    <m/>
    <m/>
    <m/>
    <m/>
    <m/>
    <m/>
    <m/>
    <m/>
    <n v="144.61000000000001"/>
    <m/>
    <m/>
    <m/>
    <m/>
    <m/>
    <m/>
    <m/>
    <m/>
    <m/>
    <m/>
    <m/>
    <m/>
    <m/>
    <m/>
    <m/>
    <m/>
    <m/>
    <m/>
    <m/>
    <m/>
    <m/>
    <m/>
    <m/>
    <m/>
    <m/>
    <m/>
    <m/>
    <m/>
    <m/>
    <m/>
    <m/>
    <m/>
    <m/>
    <m/>
    <m/>
    <m/>
    <m/>
    <m/>
    <m/>
    <m/>
    <m/>
    <m/>
    <m/>
    <m/>
    <m/>
    <m/>
    <m/>
    <m/>
    <m/>
    <m/>
    <m/>
    <m/>
    <m/>
    <m/>
    <m/>
    <m/>
    <m/>
    <m/>
    <m/>
    <m/>
    <m/>
    <m/>
    <m/>
    <m/>
    <m/>
    <m/>
    <m/>
    <m/>
    <m/>
    <m/>
    <m/>
    <m/>
    <m/>
    <m/>
    <m/>
    <m/>
    <m/>
    <m/>
    <m/>
    <m/>
    <m/>
    <m/>
    <m/>
    <n v="87.71"/>
    <m/>
    <m/>
    <m/>
    <m/>
    <n v="34.590000000000003"/>
    <m/>
    <n v="58.6"/>
    <m/>
    <n v="204.88"/>
    <n v="87.71"/>
    <n v="292.58999999999997"/>
    <n v="93.19"/>
    <n v="385.78000000000009"/>
  </r>
  <r>
    <n v="25"/>
    <n v="104"/>
    <s v="Robertson Cr"/>
    <s v="OPS"/>
    <s v="124"/>
    <s v="Chinook"/>
    <s v="3"/>
    <x v="0"/>
    <x v="9"/>
    <n v="104"/>
    <x v="0"/>
    <s v="CK-31"/>
    <s v="WEST VANCOUVER ISLAND-SOUTH_FA_0.x"/>
    <s v="M"/>
    <s v="H"/>
    <n v="104"/>
    <s v="Robertson Creek H"/>
    <n v="104"/>
    <s v="Robertson Cr"/>
    <s v="SWVI"/>
    <s v="S"/>
    <x v="1"/>
    <s v="181273"/>
    <n v="0"/>
    <s v="181273"/>
    <n v="2012"/>
    <s v="20120527"/>
    <s v="20120527"/>
    <m/>
    <n v="3.57"/>
    <m/>
    <s v="CWT"/>
    <s v="P"/>
    <s v="Y"/>
    <s v="Y"/>
    <s v="Y"/>
    <s v="Y"/>
    <n v="0"/>
    <x v="0"/>
    <n v="25039"/>
    <n v="383967"/>
    <x v="2"/>
    <n v="32132"/>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5.9"/>
    <m/>
    <m/>
    <m/>
    <m/>
    <m/>
    <m/>
    <m/>
    <m/>
    <n v="0"/>
    <n v="125.9"/>
    <n v="125.9"/>
    <n v="0"/>
    <n v="125.9"/>
  </r>
  <r>
    <n v="25"/>
    <n v="104"/>
    <s v="Robertson Cr"/>
    <s v="OPS"/>
    <s v="124"/>
    <s v="Chinook"/>
    <s v="3"/>
    <x v="0"/>
    <x v="9"/>
    <n v="104"/>
    <x v="0"/>
    <s v="CK-31"/>
    <s v="WEST VANCOUVER ISLAND-SOUTH_FA_0.x"/>
    <s v="M"/>
    <s v="H"/>
    <n v="104"/>
    <s v="Robertson Creek H"/>
    <n v="104"/>
    <s v="Robertson Cr"/>
    <s v="SWVI"/>
    <s v="S"/>
    <x v="1"/>
    <s v="181274"/>
    <n v="0"/>
    <s v="181274"/>
    <n v="2012"/>
    <s v="20120527"/>
    <s v="20120527"/>
    <m/>
    <n v="3.57"/>
    <m/>
    <s v="CWT"/>
    <s v="P"/>
    <s v="Y"/>
    <s v="Y"/>
    <s v="Y"/>
    <s v="Y"/>
    <n v="0.02"/>
    <x v="0"/>
    <n v="24613"/>
    <n v="385146"/>
    <x v="0"/>
    <n v="32131"/>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2"/>
    <m/>
    <m/>
    <m/>
    <m/>
    <n v="12.91"/>
    <m/>
    <n v="2.58"/>
    <m/>
    <n v="0"/>
    <n v="82"/>
    <n v="82"/>
    <n v="15.49"/>
    <n v="97.49"/>
  </r>
  <r>
    <n v="25"/>
    <n v="104"/>
    <s v="Robertson Cr"/>
    <s v="OPS"/>
    <s v="124"/>
    <s v="Chinook"/>
    <s v="3"/>
    <x v="0"/>
    <x v="9"/>
    <n v="104"/>
    <x v="0"/>
    <s v="CK-31"/>
    <s v="WEST VANCOUVER ISLAND-SOUTH_FA_0.x"/>
    <s v="M"/>
    <s v="H"/>
    <n v="104"/>
    <s v="Robertson Creek H"/>
    <n v="104"/>
    <s v="Robertson Cr"/>
    <s v="SWVI"/>
    <s v="S"/>
    <x v="1"/>
    <s v="181274"/>
    <n v="0"/>
    <s v="181274"/>
    <n v="2012"/>
    <s v="20120527"/>
    <s v="20120527"/>
    <m/>
    <n v="3.57"/>
    <m/>
    <s v="CWT"/>
    <s v="P"/>
    <s v="Y"/>
    <s v="Y"/>
    <s v="Y"/>
    <s v="Y"/>
    <n v="0.02"/>
    <x v="0"/>
    <n v="24613"/>
    <n v="385146"/>
    <x v="1"/>
    <n v="32131"/>
    <x v="16"/>
    <m/>
    <m/>
    <m/>
    <m/>
    <m/>
    <m/>
    <m/>
    <m/>
    <m/>
    <m/>
    <m/>
    <m/>
    <m/>
    <m/>
    <m/>
    <m/>
    <m/>
    <m/>
    <m/>
    <m/>
    <m/>
    <m/>
    <m/>
    <m/>
    <m/>
    <m/>
    <m/>
    <m/>
    <m/>
    <m/>
    <m/>
    <m/>
    <m/>
    <m/>
    <n v="61.34"/>
    <m/>
    <m/>
    <n v="93.73"/>
    <m/>
    <m/>
    <m/>
    <m/>
    <m/>
    <m/>
    <m/>
    <m/>
    <m/>
    <m/>
    <m/>
    <m/>
    <m/>
    <m/>
    <m/>
    <m/>
    <m/>
    <m/>
    <m/>
    <m/>
    <m/>
    <m/>
    <m/>
    <m/>
    <m/>
    <m/>
    <m/>
    <m/>
    <m/>
    <m/>
    <m/>
    <m/>
    <m/>
    <m/>
    <m/>
    <m/>
    <m/>
    <m/>
    <m/>
    <m/>
    <m/>
    <m/>
    <m/>
    <m/>
    <m/>
    <m/>
    <m/>
    <m/>
    <m/>
    <m/>
    <m/>
    <m/>
    <m/>
    <m/>
    <m/>
    <m/>
    <m/>
    <m/>
    <m/>
    <m/>
    <m/>
    <m/>
    <m/>
    <m/>
    <m/>
    <m/>
    <m/>
    <m/>
    <m/>
    <m/>
    <m/>
    <m/>
    <m/>
    <m/>
    <m/>
    <m/>
    <m/>
    <m/>
    <m/>
    <m/>
    <m/>
    <m/>
    <m/>
    <m/>
    <m/>
    <m/>
    <m/>
    <m/>
    <m/>
    <m/>
    <m/>
    <m/>
    <m/>
    <m/>
    <m/>
    <m/>
    <m/>
    <m/>
    <m/>
    <m/>
    <m/>
    <m/>
    <m/>
    <m/>
    <m/>
    <m/>
    <m/>
    <m/>
    <m/>
    <m/>
    <m/>
    <m/>
    <m/>
    <m/>
    <m/>
    <m/>
    <m/>
    <m/>
    <m/>
    <m/>
    <m/>
    <n v="210.79"/>
    <m/>
    <m/>
    <m/>
    <m/>
    <n v="15.64"/>
    <m/>
    <m/>
    <m/>
    <n v="155.07"/>
    <n v="210.79"/>
    <n v="365.86"/>
    <n v="15.64"/>
    <n v="381.5"/>
  </r>
  <r>
    <n v="25"/>
    <n v="104"/>
    <s v="Robertson Cr"/>
    <s v="OPS"/>
    <s v="124"/>
    <s v="Chinook"/>
    <s v="3"/>
    <x v="0"/>
    <x v="9"/>
    <n v="104"/>
    <x v="0"/>
    <s v="CK-31"/>
    <s v="WEST VANCOUVER ISLAND-SOUTH_FA_0.x"/>
    <s v="M"/>
    <s v="H"/>
    <n v="104"/>
    <s v="Robertson Creek H"/>
    <n v="104"/>
    <s v="Robertson Cr"/>
    <s v="SWVI"/>
    <s v="S"/>
    <x v="1"/>
    <s v="181283"/>
    <n v="0"/>
    <s v="181283"/>
    <n v="2012"/>
    <s v="20120604"/>
    <s v="20120604"/>
    <m/>
    <n v="3.82"/>
    <m/>
    <s v="CWT"/>
    <s v="P"/>
    <s v="Y"/>
    <s v="Y"/>
    <s v="Y"/>
    <s v="Y"/>
    <n v="0"/>
    <x v="0"/>
    <n v="25166"/>
    <n v="335262"/>
    <x v="4"/>
    <n v="32138"/>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1"/>
    <n v="13.32"/>
    <m/>
    <n v="0"/>
    <n v="0"/>
    <n v="0"/>
    <n v="16.829999999999998"/>
    <n v="16.829999999999998"/>
  </r>
  <r>
    <n v="25"/>
    <n v="104"/>
    <s v="Robertson Cr"/>
    <s v="OPS"/>
    <s v="124"/>
    <s v="Chinook"/>
    <s v="3"/>
    <x v="0"/>
    <x v="9"/>
    <n v="104"/>
    <x v="0"/>
    <s v="CK-31"/>
    <s v="WEST VANCOUVER ISLAND-SOUTH_FA_0.x"/>
    <s v="M"/>
    <s v="H"/>
    <n v="104"/>
    <s v="Robertson Creek H"/>
    <n v="104"/>
    <s v="Robertson Cr"/>
    <s v="SWVI"/>
    <s v="S"/>
    <x v="1"/>
    <s v="181283"/>
    <n v="0"/>
    <s v="181283"/>
    <n v="2012"/>
    <s v="20120604"/>
    <s v="20120604"/>
    <m/>
    <n v="3.82"/>
    <m/>
    <s v="CWT"/>
    <s v="P"/>
    <s v="Y"/>
    <s v="Y"/>
    <s v="Y"/>
    <s v="Y"/>
    <n v="0"/>
    <x v="0"/>
    <n v="25166"/>
    <n v="335262"/>
    <x v="0"/>
    <n v="32138"/>
    <x v="14"/>
    <m/>
    <m/>
    <m/>
    <m/>
    <m/>
    <m/>
    <m/>
    <m/>
    <m/>
    <m/>
    <m/>
    <m/>
    <m/>
    <m/>
    <m/>
    <m/>
    <m/>
    <m/>
    <m/>
    <m/>
    <m/>
    <m/>
    <m/>
    <m/>
    <m/>
    <m/>
    <m/>
    <m/>
    <m/>
    <m/>
    <m/>
    <m/>
    <m/>
    <m/>
    <m/>
    <m/>
    <m/>
    <m/>
    <m/>
    <m/>
    <m/>
    <m/>
    <m/>
    <m/>
    <m/>
    <m/>
    <m/>
    <m/>
    <m/>
    <m/>
    <m/>
    <m/>
    <m/>
    <m/>
    <m/>
    <m/>
    <m/>
    <m/>
    <m/>
    <m/>
    <m/>
    <m/>
    <m/>
    <m/>
    <m/>
    <m/>
    <m/>
    <m/>
    <m/>
    <m/>
    <m/>
    <n v="38.229999999999997"/>
    <m/>
    <m/>
    <m/>
    <m/>
    <m/>
    <m/>
    <m/>
    <m/>
    <m/>
    <m/>
    <m/>
    <m/>
    <m/>
    <m/>
    <m/>
    <m/>
    <m/>
    <m/>
    <m/>
    <m/>
    <m/>
    <m/>
    <m/>
    <m/>
    <m/>
    <m/>
    <m/>
    <m/>
    <m/>
    <m/>
    <m/>
    <m/>
    <m/>
    <m/>
    <m/>
    <m/>
    <m/>
    <m/>
    <m/>
    <m/>
    <m/>
    <m/>
    <m/>
    <m/>
    <m/>
    <m/>
    <m/>
    <m/>
    <m/>
    <m/>
    <m/>
    <m/>
    <m/>
    <m/>
    <m/>
    <m/>
    <m/>
    <m/>
    <m/>
    <m/>
    <m/>
    <m/>
    <m/>
    <m/>
    <m/>
    <m/>
    <m/>
    <m/>
    <m/>
    <m/>
    <m/>
    <m/>
    <m/>
    <m/>
    <m/>
    <m/>
    <m/>
    <m/>
    <m/>
    <m/>
    <m/>
    <m/>
    <m/>
    <m/>
    <m/>
    <m/>
    <m/>
    <m/>
    <m/>
    <m/>
    <m/>
    <m/>
    <n v="10.99"/>
    <m/>
    <n v="2.19"/>
    <m/>
    <n v="38.229999999999997"/>
    <n v="0"/>
    <n v="38.229999999999997"/>
    <n v="13.18"/>
    <n v="51.41"/>
  </r>
  <r>
    <n v="25"/>
    <n v="104"/>
    <s v="Robertson Cr"/>
    <s v="OPS"/>
    <s v="124"/>
    <s v="Chinook"/>
    <s v="3"/>
    <x v="0"/>
    <x v="9"/>
    <n v="104"/>
    <x v="0"/>
    <s v="CK-31"/>
    <s v="WEST VANCOUVER ISLAND-SOUTH_FA_0.x"/>
    <s v="M"/>
    <s v="H"/>
    <n v="104"/>
    <s v="Robertson Creek H"/>
    <n v="104"/>
    <s v="Robertson Cr"/>
    <s v="SWVI"/>
    <s v="S"/>
    <x v="1"/>
    <s v="181283"/>
    <n v="0"/>
    <s v="181283"/>
    <n v="2012"/>
    <s v="20120604"/>
    <s v="20120604"/>
    <m/>
    <n v="3.82"/>
    <m/>
    <s v="CWT"/>
    <s v="P"/>
    <s v="Y"/>
    <s v="Y"/>
    <s v="Y"/>
    <s v="Y"/>
    <n v="0"/>
    <x v="0"/>
    <n v="25166"/>
    <n v="335262"/>
    <x v="1"/>
    <n v="32138"/>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25"/>
    <m/>
    <m/>
    <m/>
    <m/>
    <n v="27.49"/>
    <m/>
    <n v="12.72"/>
    <m/>
    <n v="0"/>
    <n v="20.25"/>
    <n v="20.25"/>
    <n v="40.21"/>
    <n v="60.459999999999994"/>
  </r>
  <r>
    <n v="25"/>
    <n v="104"/>
    <s v="Robertson Cr"/>
    <s v="OPS"/>
    <s v="124"/>
    <s v="Chinook"/>
    <s v="3"/>
    <x v="0"/>
    <x v="9"/>
    <n v="104"/>
    <x v="0"/>
    <s v="CK-31"/>
    <s v="WEST VANCOUVER ISLAND-SOUTH_FA_0.x"/>
    <s v="M"/>
    <s v="H"/>
    <n v="104"/>
    <s v="Robertson Creek H"/>
    <n v="104"/>
    <s v="Robertson Cr"/>
    <s v="SWVI"/>
    <s v="S"/>
    <x v="1"/>
    <s v="181283"/>
    <n v="0"/>
    <s v="181283"/>
    <n v="2012"/>
    <s v="20120604"/>
    <s v="20120604"/>
    <m/>
    <n v="3.82"/>
    <m/>
    <s v="CWT"/>
    <s v="P"/>
    <s v="Y"/>
    <s v="Y"/>
    <s v="Y"/>
    <s v="Y"/>
    <n v="0"/>
    <x v="0"/>
    <n v="25166"/>
    <n v="335262"/>
    <x v="2"/>
    <n v="32138"/>
    <x v="17"/>
    <m/>
    <m/>
    <m/>
    <m/>
    <m/>
    <m/>
    <m/>
    <m/>
    <m/>
    <m/>
    <m/>
    <m/>
    <m/>
    <m/>
    <m/>
    <m/>
    <m/>
    <m/>
    <m/>
    <m/>
    <m/>
    <m/>
    <m/>
    <m/>
    <m/>
    <m/>
    <m/>
    <m/>
    <m/>
    <m/>
    <m/>
    <m/>
    <m/>
    <m/>
    <m/>
    <m/>
    <m/>
    <m/>
    <m/>
    <m/>
    <m/>
    <m/>
    <m/>
    <m/>
    <m/>
    <m/>
    <m/>
    <m/>
    <m/>
    <m/>
    <m/>
    <m/>
    <m/>
    <m/>
    <m/>
    <m/>
    <m/>
    <m/>
    <m/>
    <m/>
    <m/>
    <m/>
    <m/>
    <m/>
    <m/>
    <m/>
    <m/>
    <m/>
    <m/>
    <m/>
    <m/>
    <m/>
    <m/>
    <m/>
    <m/>
    <m/>
    <n v="190.9"/>
    <m/>
    <m/>
    <m/>
    <m/>
    <m/>
    <m/>
    <m/>
    <m/>
    <m/>
    <m/>
    <m/>
    <m/>
    <m/>
    <m/>
    <m/>
    <m/>
    <m/>
    <m/>
    <m/>
    <m/>
    <m/>
    <m/>
    <m/>
    <m/>
    <m/>
    <m/>
    <m/>
    <m/>
    <m/>
    <m/>
    <m/>
    <m/>
    <m/>
    <m/>
    <m/>
    <m/>
    <m/>
    <m/>
    <m/>
    <m/>
    <m/>
    <m/>
    <m/>
    <m/>
    <m/>
    <m/>
    <m/>
    <m/>
    <m/>
    <m/>
    <m/>
    <m/>
    <m/>
    <m/>
    <m/>
    <m/>
    <m/>
    <m/>
    <m/>
    <m/>
    <m/>
    <m/>
    <m/>
    <m/>
    <m/>
    <m/>
    <m/>
    <m/>
    <m/>
    <m/>
    <m/>
    <m/>
    <m/>
    <m/>
    <m/>
    <m/>
    <m/>
    <m/>
    <m/>
    <m/>
    <m/>
    <m/>
    <m/>
    <m/>
    <m/>
    <m/>
    <m/>
    <m/>
    <m/>
    <m/>
    <m/>
    <n v="190.9"/>
    <n v="0"/>
    <n v="190.9"/>
    <n v="0"/>
    <n v="190.9"/>
  </r>
  <r>
    <n v="25"/>
    <n v="104"/>
    <s v="Robertson Cr"/>
    <s v="OPS"/>
    <s v="124"/>
    <s v="Chinook"/>
    <s v="3"/>
    <x v="0"/>
    <x v="9"/>
    <n v="104"/>
    <x v="0"/>
    <s v="CK-31"/>
    <s v="WEST VANCOUVER ISLAND-SOUTH_FA_0.x"/>
    <s v="M"/>
    <s v="H"/>
    <n v="104"/>
    <s v="Robertson Creek H"/>
    <n v="104"/>
    <s v="Robertson Cr"/>
    <s v="SWVI"/>
    <s v="S"/>
    <x v="1"/>
    <s v="181492"/>
    <n v="0"/>
    <s v="181492"/>
    <n v="2012"/>
    <s v="20120527"/>
    <s v="20120527"/>
    <m/>
    <n v="3.57"/>
    <m/>
    <s v="CWT"/>
    <s v="P"/>
    <s v="Y"/>
    <s v="Y"/>
    <s v="Y"/>
    <s v="Y"/>
    <n v="0.04"/>
    <x v="0"/>
    <n v="51652"/>
    <n v="825088"/>
    <x v="0"/>
    <n v="32130"/>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2.74"/>
    <n v="296.79000000000002"/>
    <n v="10.53"/>
    <m/>
    <n v="0"/>
    <n v="0"/>
    <n v="0"/>
    <n v="360.06"/>
    <n v="360.06"/>
  </r>
  <r>
    <n v="25"/>
    <n v="104"/>
    <s v="Robertson Cr"/>
    <s v="OPS"/>
    <s v="124"/>
    <s v="Chinook"/>
    <s v="3"/>
    <x v="0"/>
    <x v="9"/>
    <n v="104"/>
    <x v="0"/>
    <s v="CK-31"/>
    <s v="WEST VANCOUVER ISLAND-SOUTH_FA_0.x"/>
    <s v="M"/>
    <s v="H"/>
    <n v="104"/>
    <s v="Robertson Creek H"/>
    <n v="104"/>
    <s v="Robertson Cr"/>
    <s v="SWVI"/>
    <s v="S"/>
    <x v="1"/>
    <s v="181492"/>
    <n v="0"/>
    <s v="181492"/>
    <n v="2012"/>
    <s v="20120527"/>
    <s v="20120527"/>
    <m/>
    <n v="3.57"/>
    <m/>
    <s v="CWT"/>
    <s v="P"/>
    <s v="Y"/>
    <s v="Y"/>
    <s v="Y"/>
    <s v="Y"/>
    <n v="0.04"/>
    <x v="0"/>
    <n v="51652"/>
    <n v="825088"/>
    <x v="1"/>
    <n v="32130"/>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5.94"/>
    <m/>
    <m/>
    <m/>
    <m/>
    <n v="49.96"/>
    <m/>
    <n v="30.52"/>
    <m/>
    <n v="0"/>
    <n v="35.94"/>
    <n v="35.94"/>
    <n v="80.48"/>
    <n v="116.42"/>
  </r>
  <r>
    <n v="25"/>
    <n v="104"/>
    <s v="Robertson Cr"/>
    <s v="OPS"/>
    <s v="124"/>
    <s v="Chinook"/>
    <s v="3"/>
    <x v="0"/>
    <x v="9"/>
    <n v="104"/>
    <x v="0"/>
    <s v="CK-31"/>
    <s v="WEST VANCOUVER ISLAND-SOUTH_FA_0.x"/>
    <s v="M"/>
    <s v="H"/>
    <n v="104"/>
    <s v="Robertson Creek H"/>
    <n v="104"/>
    <s v="Robertson Cr"/>
    <s v="SWVI"/>
    <s v="S"/>
    <x v="1"/>
    <s v="181492"/>
    <n v="0"/>
    <s v="181492"/>
    <n v="2012"/>
    <s v="20120527"/>
    <s v="20120527"/>
    <m/>
    <n v="3.57"/>
    <m/>
    <s v="CWT"/>
    <s v="P"/>
    <s v="Y"/>
    <s v="Y"/>
    <s v="Y"/>
    <s v="Y"/>
    <n v="0.04"/>
    <x v="0"/>
    <n v="51652"/>
    <n v="825088"/>
    <x v="2"/>
    <n v="32130"/>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4.47"/>
    <m/>
    <m/>
    <m/>
    <m/>
    <m/>
    <m/>
    <m/>
    <m/>
    <n v="0"/>
    <n v="54.47"/>
    <n v="54.47"/>
    <n v="0"/>
    <n v="54.47"/>
  </r>
  <r>
    <n v="25"/>
    <n v="104"/>
    <s v="Robertson Cr"/>
    <s v="OPS"/>
    <s v="124"/>
    <s v="Chinook"/>
    <s v="3"/>
    <x v="0"/>
    <x v="9"/>
    <n v="104"/>
    <x v="0"/>
    <s v="CK-31"/>
    <s v="WEST VANCOUVER ISLAND-SOUTH_FA_0.x"/>
    <s v="M"/>
    <s v="H"/>
    <n v="104"/>
    <s v="Robertson Creek H"/>
    <n v="104"/>
    <s v="Robertson Cr"/>
    <s v="SWVI"/>
    <s v="S"/>
    <x v="1"/>
    <s v="181493"/>
    <n v="0"/>
    <s v="181493"/>
    <n v="2012"/>
    <s v="20120527"/>
    <s v="20120527"/>
    <m/>
    <n v="3.57"/>
    <m/>
    <s v="CWT"/>
    <s v="P"/>
    <s v="Y"/>
    <s v="Y"/>
    <s v="Y"/>
    <s v="Y"/>
    <n v="1.4999999999999999E-2"/>
    <x v="0"/>
    <n v="51548"/>
    <n v="802533"/>
    <x v="4"/>
    <n v="32129"/>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100000000000003"/>
    <n v="15.56"/>
    <m/>
    <n v="0"/>
    <n v="0"/>
    <n v="0"/>
    <n v="19.670000000000002"/>
    <n v="19.670000000000002"/>
  </r>
  <r>
    <n v="25"/>
    <n v="104"/>
    <s v="Robertson Cr"/>
    <s v="OPS"/>
    <s v="124"/>
    <s v="Chinook"/>
    <s v="3"/>
    <x v="0"/>
    <x v="9"/>
    <n v="104"/>
    <x v="0"/>
    <s v="CK-31"/>
    <s v="WEST VANCOUVER ISLAND-SOUTH_FA_0.x"/>
    <s v="M"/>
    <s v="H"/>
    <n v="104"/>
    <s v="Robertson Creek H"/>
    <n v="104"/>
    <s v="Robertson Cr"/>
    <s v="SWVI"/>
    <s v="S"/>
    <x v="1"/>
    <s v="181493"/>
    <n v="0"/>
    <s v="181493"/>
    <n v="2012"/>
    <s v="20120527"/>
    <s v="20120527"/>
    <m/>
    <n v="3.57"/>
    <m/>
    <s v="CWT"/>
    <s v="P"/>
    <s v="Y"/>
    <s v="Y"/>
    <s v="Y"/>
    <s v="Y"/>
    <n v="1.4999999999999999E-2"/>
    <x v="0"/>
    <n v="51548"/>
    <n v="802533"/>
    <x v="0"/>
    <n v="32129"/>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85"/>
    <m/>
    <n v="2.56"/>
    <m/>
    <n v="0"/>
    <n v="0"/>
    <n v="0"/>
    <n v="15.41"/>
    <n v="15.41"/>
  </r>
  <r>
    <n v="25"/>
    <n v="104"/>
    <s v="Robertson Cr"/>
    <s v="OPS"/>
    <s v="124"/>
    <s v="Chinook"/>
    <s v="3"/>
    <x v="0"/>
    <x v="9"/>
    <n v="104"/>
    <x v="0"/>
    <s v="CK-31"/>
    <s v="WEST VANCOUVER ISLAND-SOUTH_FA_0.x"/>
    <s v="M"/>
    <s v="H"/>
    <n v="104"/>
    <s v="Robertson Creek H"/>
    <n v="104"/>
    <s v="Robertson Cr"/>
    <s v="SWVI"/>
    <s v="S"/>
    <x v="1"/>
    <s v="181493"/>
    <n v="0"/>
    <s v="181493"/>
    <n v="2012"/>
    <s v="20120527"/>
    <s v="20120527"/>
    <m/>
    <n v="3.57"/>
    <m/>
    <s v="CWT"/>
    <s v="P"/>
    <s v="Y"/>
    <s v="Y"/>
    <s v="Y"/>
    <s v="Y"/>
    <n v="1.4999999999999999E-2"/>
    <x v="0"/>
    <n v="51548"/>
    <n v="802533"/>
    <x v="1"/>
    <n v="32129"/>
    <x v="16"/>
    <m/>
    <m/>
    <m/>
    <m/>
    <m/>
    <m/>
    <m/>
    <m/>
    <m/>
    <m/>
    <m/>
    <m/>
    <m/>
    <n v="61.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98"/>
    <n v="87.71"/>
    <n v="89.25"/>
    <m/>
    <n v="61.18"/>
    <n v="0"/>
    <n v="61.18"/>
    <n v="182.94"/>
    <n v="244.12"/>
  </r>
  <r>
    <n v="25"/>
    <n v="104"/>
    <s v="Robertson Cr"/>
    <s v="OPS"/>
    <s v="124"/>
    <s v="Chinook"/>
    <s v="3"/>
    <x v="0"/>
    <x v="9"/>
    <n v="104"/>
    <x v="0"/>
    <s v="CK-31"/>
    <s v="WEST VANCOUVER ISLAND-SOUTH_FA_0.x"/>
    <s v="M"/>
    <s v="H"/>
    <n v="104"/>
    <s v="Robertson Creek H"/>
    <n v="104"/>
    <s v="Robertson Cr"/>
    <s v="SWVI"/>
    <s v="S"/>
    <x v="1"/>
    <s v="181493"/>
    <n v="0"/>
    <s v="181493"/>
    <n v="2012"/>
    <s v="20120527"/>
    <s v="20120527"/>
    <m/>
    <n v="3.57"/>
    <m/>
    <s v="CWT"/>
    <s v="P"/>
    <s v="Y"/>
    <s v="Y"/>
    <s v="Y"/>
    <s v="Y"/>
    <n v="1.4999999999999999E-2"/>
    <x v="0"/>
    <n v="51548"/>
    <n v="802533"/>
    <x v="2"/>
    <n v="32129"/>
    <x v="17"/>
    <m/>
    <m/>
    <m/>
    <m/>
    <m/>
    <m/>
    <m/>
    <m/>
    <m/>
    <m/>
    <m/>
    <m/>
    <m/>
    <m/>
    <m/>
    <m/>
    <m/>
    <m/>
    <m/>
    <m/>
    <m/>
    <n v="69.900000000000006"/>
    <m/>
    <m/>
    <m/>
    <m/>
    <m/>
    <m/>
    <m/>
    <m/>
    <m/>
    <m/>
    <m/>
    <m/>
    <m/>
    <m/>
    <m/>
    <m/>
    <m/>
    <m/>
    <m/>
    <m/>
    <m/>
    <m/>
    <m/>
    <m/>
    <m/>
    <m/>
    <m/>
    <m/>
    <m/>
    <m/>
    <m/>
    <m/>
    <m/>
    <m/>
    <m/>
    <m/>
    <m/>
    <m/>
    <m/>
    <m/>
    <m/>
    <m/>
    <m/>
    <m/>
    <m/>
    <m/>
    <m/>
    <m/>
    <m/>
    <m/>
    <m/>
    <m/>
    <m/>
    <m/>
    <m/>
    <m/>
    <m/>
    <m/>
    <m/>
    <m/>
    <m/>
    <m/>
    <m/>
    <m/>
    <n v="69.59"/>
    <m/>
    <m/>
    <m/>
    <m/>
    <m/>
    <m/>
    <m/>
    <m/>
    <m/>
    <m/>
    <m/>
    <m/>
    <m/>
    <m/>
    <m/>
    <m/>
    <m/>
    <m/>
    <m/>
    <m/>
    <m/>
    <m/>
    <m/>
    <m/>
    <m/>
    <m/>
    <m/>
    <m/>
    <m/>
    <m/>
    <m/>
    <m/>
    <m/>
    <m/>
    <m/>
    <m/>
    <m/>
    <m/>
    <m/>
    <m/>
    <m/>
    <m/>
    <m/>
    <m/>
    <m/>
    <m/>
    <m/>
    <m/>
    <m/>
    <m/>
    <m/>
    <m/>
    <m/>
    <m/>
    <m/>
    <m/>
    <m/>
    <m/>
    <m/>
    <m/>
    <m/>
    <m/>
    <m/>
    <m/>
    <m/>
    <m/>
    <m/>
    <m/>
    <m/>
    <m/>
    <m/>
    <m/>
    <m/>
    <m/>
    <m/>
    <m/>
    <m/>
    <m/>
    <m/>
    <m/>
    <m/>
    <n v="139.49"/>
    <n v="0"/>
    <n v="139.49"/>
    <n v="0"/>
    <n v="139.49"/>
  </r>
  <r>
    <n v="25"/>
    <n v="104"/>
    <s v="Robertson Cr"/>
    <s v="OPS"/>
    <s v="124"/>
    <s v="Chinook"/>
    <s v="3"/>
    <x v="0"/>
    <x v="9"/>
    <n v="104"/>
    <x v="0"/>
    <s v="CK-31"/>
    <s v="WEST VANCOUVER ISLAND-SOUTH_FA_0.x"/>
    <s v="M"/>
    <s v="H"/>
    <n v="104"/>
    <s v="Robertson Creek H"/>
    <n v="104"/>
    <s v="Robertson Cr"/>
    <s v="SWVI"/>
    <s v="S"/>
    <x v="1"/>
    <s v="181494"/>
    <n v="0"/>
    <s v="181494"/>
    <n v="2012"/>
    <s v="20120604"/>
    <s v="20120604"/>
    <m/>
    <n v="3.82"/>
    <m/>
    <s v="CWT"/>
    <s v="P"/>
    <s v="Y"/>
    <s v="Y"/>
    <s v="Y"/>
    <s v="Y"/>
    <n v="1.4999999999999999E-2"/>
    <x v="0"/>
    <n v="53079"/>
    <n v="717895"/>
    <x v="0"/>
    <n v="32137"/>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5.2"/>
    <m/>
    <m/>
    <m/>
    <m/>
    <m/>
    <m/>
    <m/>
    <m/>
    <m/>
    <m/>
    <m/>
    <m/>
    <m/>
    <m/>
    <m/>
    <m/>
    <m/>
    <m/>
    <m/>
    <m/>
    <n v="78.150000000000006"/>
    <m/>
    <n v="15.61"/>
    <m/>
    <n v="75.2"/>
    <n v="0"/>
    <n v="75.2"/>
    <n v="93.76"/>
    <n v="168.96000000000004"/>
  </r>
  <r>
    <n v="25"/>
    <n v="104"/>
    <s v="Robertson Cr"/>
    <s v="OPS"/>
    <s v="124"/>
    <s v="Chinook"/>
    <s v="3"/>
    <x v="0"/>
    <x v="9"/>
    <n v="104"/>
    <x v="0"/>
    <s v="CK-31"/>
    <s v="WEST VANCOUVER ISLAND-SOUTH_FA_0.x"/>
    <s v="M"/>
    <s v="H"/>
    <n v="104"/>
    <s v="Robertson Creek H"/>
    <n v="104"/>
    <s v="Robertson Cr"/>
    <s v="SWVI"/>
    <s v="S"/>
    <x v="1"/>
    <s v="181494"/>
    <n v="0"/>
    <s v="181494"/>
    <n v="2012"/>
    <s v="20120604"/>
    <s v="20120604"/>
    <m/>
    <n v="3.82"/>
    <m/>
    <s v="CWT"/>
    <s v="P"/>
    <s v="Y"/>
    <s v="Y"/>
    <s v="Y"/>
    <s v="Y"/>
    <n v="1.4999999999999999E-2"/>
    <x v="0"/>
    <n v="53079"/>
    <n v="717895"/>
    <x v="1"/>
    <n v="32137"/>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6"/>
    <m/>
    <m/>
    <m/>
    <m/>
    <n v="16.98"/>
    <m/>
    <n v="51.69"/>
    <m/>
    <n v="0"/>
    <n v="37.6"/>
    <n v="37.6"/>
    <n v="68.67"/>
    <n v="106.27"/>
  </r>
  <r>
    <n v="25"/>
    <n v="104"/>
    <s v="Robertson Cr"/>
    <s v="OPS"/>
    <s v="124"/>
    <s v="Chinook"/>
    <s v="3"/>
    <x v="0"/>
    <x v="9"/>
    <n v="104"/>
    <x v="0"/>
    <s v="CK-31"/>
    <s v="WEST VANCOUVER ISLAND-SOUTH_FA_0.x"/>
    <s v="M"/>
    <s v="H"/>
    <n v="104"/>
    <s v="Robertson Creek H"/>
    <n v="104"/>
    <s v="Robertson Cr"/>
    <s v="SWVI"/>
    <s v="S"/>
    <x v="1"/>
    <s v="181495"/>
    <n v="0"/>
    <s v="181495"/>
    <n v="2012"/>
    <s v="20120604"/>
    <s v="20120604"/>
    <m/>
    <n v="3.82"/>
    <m/>
    <s v="CWT"/>
    <s v="P"/>
    <s v="Y"/>
    <s v="Y"/>
    <s v="Y"/>
    <s v="Y"/>
    <n v="2.5000000000000001E-3"/>
    <x v="0"/>
    <n v="51248"/>
    <n v="684436"/>
    <x v="0"/>
    <n v="32136"/>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02"/>
    <m/>
    <n v="2.2000000000000002"/>
    <m/>
    <n v="0"/>
    <n v="0"/>
    <n v="0"/>
    <n v="13.22"/>
    <n v="13.219999999999999"/>
  </r>
  <r>
    <n v="25"/>
    <n v="104"/>
    <s v="Robertson Cr"/>
    <s v="OPS"/>
    <s v="124"/>
    <s v="Chinook"/>
    <s v="3"/>
    <x v="0"/>
    <x v="9"/>
    <n v="104"/>
    <x v="0"/>
    <s v="CK-31"/>
    <s v="WEST VANCOUVER ISLAND-SOUTH_FA_0.x"/>
    <s v="M"/>
    <s v="H"/>
    <n v="104"/>
    <s v="Robertson Creek H"/>
    <n v="104"/>
    <s v="Robertson Cr"/>
    <s v="SWVI"/>
    <s v="S"/>
    <x v="1"/>
    <s v="181495"/>
    <n v="0"/>
    <s v="181495"/>
    <n v="2012"/>
    <s v="20120604"/>
    <s v="20120604"/>
    <m/>
    <n v="3.82"/>
    <m/>
    <s v="CWT"/>
    <s v="P"/>
    <s v="Y"/>
    <s v="Y"/>
    <s v="Y"/>
    <s v="Y"/>
    <n v="2.5000000000000001E-3"/>
    <x v="0"/>
    <n v="51248"/>
    <n v="684436"/>
    <x v="1"/>
    <n v="32136"/>
    <x v="16"/>
    <m/>
    <m/>
    <m/>
    <m/>
    <m/>
    <m/>
    <m/>
    <m/>
    <m/>
    <m/>
    <m/>
    <m/>
    <m/>
    <m/>
    <m/>
    <m/>
    <m/>
    <m/>
    <m/>
    <m/>
    <m/>
    <m/>
    <m/>
    <m/>
    <m/>
    <m/>
    <m/>
    <m/>
    <m/>
    <m/>
    <m/>
    <m/>
    <m/>
    <m/>
    <m/>
    <m/>
    <m/>
    <n v="80"/>
    <m/>
    <m/>
    <m/>
    <m/>
    <m/>
    <m/>
    <m/>
    <m/>
    <m/>
    <m/>
    <m/>
    <m/>
    <m/>
    <m/>
    <m/>
    <m/>
    <m/>
    <m/>
    <m/>
    <m/>
    <m/>
    <m/>
    <m/>
    <m/>
    <m/>
    <m/>
    <m/>
    <m/>
    <m/>
    <m/>
    <m/>
    <m/>
    <m/>
    <m/>
    <m/>
    <m/>
    <m/>
    <m/>
    <m/>
    <m/>
    <m/>
    <m/>
    <m/>
    <m/>
    <m/>
    <m/>
    <m/>
    <m/>
    <m/>
    <m/>
    <m/>
    <m/>
    <m/>
    <m/>
    <m/>
    <m/>
    <m/>
    <m/>
    <m/>
    <m/>
    <m/>
    <m/>
    <m/>
    <m/>
    <m/>
    <m/>
    <m/>
    <m/>
    <m/>
    <m/>
    <m/>
    <m/>
    <m/>
    <m/>
    <m/>
    <m/>
    <m/>
    <m/>
    <m/>
    <m/>
    <m/>
    <m/>
    <m/>
    <m/>
    <m/>
    <m/>
    <m/>
    <m/>
    <m/>
    <m/>
    <m/>
    <m/>
    <m/>
    <m/>
    <m/>
    <m/>
    <m/>
    <m/>
    <m/>
    <m/>
    <m/>
    <m/>
    <m/>
    <m/>
    <m/>
    <m/>
    <m/>
    <m/>
    <m/>
    <m/>
    <m/>
    <m/>
    <m/>
    <m/>
    <m/>
    <m/>
    <m/>
    <m/>
    <m/>
    <m/>
    <m/>
    <n v="52.22"/>
    <m/>
    <m/>
    <m/>
    <n v="24.17"/>
    <n v="14.21"/>
    <m/>
    <n v="12.76"/>
    <m/>
    <n v="80"/>
    <n v="76.39"/>
    <n v="156.38999999999999"/>
    <n v="26.97"/>
    <n v="183.35999999999999"/>
  </r>
  <r>
    <n v="25"/>
    <n v="104"/>
    <s v="Robertson Cr"/>
    <s v="OPS"/>
    <s v="124"/>
    <s v="Chinook"/>
    <s v="3"/>
    <x v="0"/>
    <x v="9"/>
    <n v="104"/>
    <x v="0"/>
    <s v="CK-31"/>
    <s v="WEST VANCOUVER ISLAND-SOUTH_FA_0.x"/>
    <s v="M"/>
    <s v="H"/>
    <n v="104"/>
    <s v="Robertson Creek H"/>
    <n v="104"/>
    <s v="Robertson Cr"/>
    <s v="SWVI"/>
    <s v="S"/>
    <x v="1"/>
    <s v="182388"/>
    <n v="0"/>
    <s v="182388"/>
    <n v="2012"/>
    <s v="20120524"/>
    <s v="20120524"/>
    <n v="74"/>
    <n v="4.88"/>
    <m/>
    <s v="CWT"/>
    <s v="P"/>
    <s v="Y"/>
    <s v="Y"/>
    <s v="Y"/>
    <s v="Y"/>
    <n v="1.2500000000000001E-2"/>
    <x v="0"/>
    <n v="49942"/>
    <n v="746355"/>
    <x v="4"/>
    <n v="32472"/>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78"/>
    <n v="59.77"/>
    <m/>
    <n v="0"/>
    <n v="0"/>
    <n v="0"/>
    <n v="75.55"/>
    <n v="75.55"/>
  </r>
  <r>
    <n v="25"/>
    <n v="104"/>
    <s v="Robertson Cr"/>
    <s v="OPS"/>
    <s v="124"/>
    <s v="Chinook"/>
    <s v="3"/>
    <x v="0"/>
    <x v="9"/>
    <n v="104"/>
    <x v="0"/>
    <s v="CK-31"/>
    <s v="WEST VANCOUVER ISLAND-SOUTH_FA_0.x"/>
    <s v="M"/>
    <s v="H"/>
    <n v="104"/>
    <s v="Robertson Creek H"/>
    <n v="104"/>
    <s v="Robertson Cr"/>
    <s v="SWVI"/>
    <s v="S"/>
    <x v="1"/>
    <s v="182388"/>
    <n v="0"/>
    <s v="182388"/>
    <n v="2012"/>
    <s v="20120524"/>
    <s v="20120524"/>
    <n v="74"/>
    <n v="4.88"/>
    <m/>
    <s v="CWT"/>
    <s v="P"/>
    <s v="Y"/>
    <s v="Y"/>
    <s v="Y"/>
    <s v="Y"/>
    <n v="1.2500000000000001E-2"/>
    <x v="0"/>
    <n v="49942"/>
    <n v="746355"/>
    <x v="0"/>
    <n v="32472"/>
    <x v="14"/>
    <m/>
    <m/>
    <m/>
    <m/>
    <m/>
    <m/>
    <m/>
    <m/>
    <m/>
    <m/>
    <m/>
    <m/>
    <m/>
    <m/>
    <m/>
    <m/>
    <m/>
    <m/>
    <m/>
    <m/>
    <m/>
    <m/>
    <m/>
    <m/>
    <m/>
    <m/>
    <m/>
    <m/>
    <m/>
    <m/>
    <m/>
    <m/>
    <m/>
    <m/>
    <m/>
    <m/>
    <m/>
    <m/>
    <m/>
    <m/>
    <m/>
    <m/>
    <m/>
    <m/>
    <m/>
    <m/>
    <m/>
    <m/>
    <m/>
    <m/>
    <m/>
    <m/>
    <m/>
    <m/>
    <m/>
    <m/>
    <m/>
    <m/>
    <m/>
    <m/>
    <m/>
    <m/>
    <m/>
    <m/>
    <m/>
    <m/>
    <m/>
    <m/>
    <m/>
    <m/>
    <m/>
    <m/>
    <m/>
    <m/>
    <m/>
    <m/>
    <m/>
    <m/>
    <m/>
    <m/>
    <m/>
    <n v="139.43"/>
    <m/>
    <m/>
    <m/>
    <m/>
    <n v="14.94"/>
    <n v="139.28"/>
    <m/>
    <m/>
    <m/>
    <m/>
    <m/>
    <m/>
    <m/>
    <m/>
    <m/>
    <m/>
    <m/>
    <m/>
    <m/>
    <m/>
    <m/>
    <m/>
    <m/>
    <m/>
    <m/>
    <m/>
    <m/>
    <m/>
    <m/>
    <m/>
    <m/>
    <m/>
    <m/>
    <m/>
    <m/>
    <m/>
    <m/>
    <m/>
    <m/>
    <m/>
    <m/>
    <m/>
    <m/>
    <m/>
    <m/>
    <m/>
    <m/>
    <m/>
    <m/>
    <m/>
    <m/>
    <m/>
    <m/>
    <m/>
    <m/>
    <m/>
    <m/>
    <m/>
    <m/>
    <m/>
    <m/>
    <m/>
    <m/>
    <m/>
    <m/>
    <m/>
    <m/>
    <m/>
    <m/>
    <m/>
    <m/>
    <m/>
    <m/>
    <m/>
    <m/>
    <m/>
    <m/>
    <n v="0"/>
    <m/>
    <m/>
    <m/>
    <m/>
    <n v="180.86"/>
    <n v="277.67"/>
    <n v="45.78"/>
    <m/>
    <n v="293.64999999999998"/>
    <n v="0"/>
    <n v="293.64999999999998"/>
    <n v="504.31"/>
    <n v="797.96"/>
  </r>
  <r>
    <n v="25"/>
    <n v="104"/>
    <s v="Robertson Cr"/>
    <s v="OPS"/>
    <s v="124"/>
    <s v="Chinook"/>
    <s v="3"/>
    <x v="0"/>
    <x v="9"/>
    <n v="104"/>
    <x v="0"/>
    <s v="CK-31"/>
    <s v="WEST VANCOUVER ISLAND-SOUTH_FA_0.x"/>
    <s v="M"/>
    <s v="H"/>
    <n v="104"/>
    <s v="Robertson Creek H"/>
    <n v="104"/>
    <s v="Robertson Cr"/>
    <s v="SWVI"/>
    <s v="S"/>
    <x v="1"/>
    <s v="182388"/>
    <n v="0"/>
    <s v="182388"/>
    <n v="2012"/>
    <s v="20120524"/>
    <s v="20120524"/>
    <n v="74"/>
    <n v="4.88"/>
    <m/>
    <s v="CWT"/>
    <s v="P"/>
    <s v="Y"/>
    <s v="Y"/>
    <s v="Y"/>
    <s v="Y"/>
    <n v="1.2500000000000001E-2"/>
    <x v="0"/>
    <n v="49942"/>
    <n v="746355"/>
    <x v="1"/>
    <n v="32472"/>
    <x v="16"/>
    <m/>
    <m/>
    <m/>
    <m/>
    <m/>
    <m/>
    <m/>
    <m/>
    <m/>
    <m/>
    <m/>
    <m/>
    <m/>
    <n v="58.73"/>
    <m/>
    <m/>
    <m/>
    <m/>
    <m/>
    <m/>
    <m/>
    <m/>
    <m/>
    <m/>
    <m/>
    <m/>
    <m/>
    <m/>
    <m/>
    <m/>
    <m/>
    <m/>
    <m/>
    <m/>
    <m/>
    <m/>
    <m/>
    <n v="89.52"/>
    <m/>
    <n v="89.52"/>
    <m/>
    <m/>
    <m/>
    <m/>
    <n v="93.7"/>
    <n v="55.44"/>
    <m/>
    <m/>
    <m/>
    <m/>
    <m/>
    <m/>
    <m/>
    <m/>
    <m/>
    <m/>
    <m/>
    <m/>
    <m/>
    <m/>
    <m/>
    <m/>
    <m/>
    <m/>
    <m/>
    <m/>
    <m/>
    <m/>
    <m/>
    <m/>
    <m/>
    <m/>
    <m/>
    <m/>
    <m/>
    <m/>
    <m/>
    <m/>
    <m/>
    <m/>
    <m/>
    <n v="89.52"/>
    <m/>
    <m/>
    <m/>
    <m/>
    <m/>
    <m/>
    <m/>
    <m/>
    <m/>
    <m/>
    <m/>
    <m/>
    <m/>
    <m/>
    <m/>
    <m/>
    <m/>
    <m/>
    <m/>
    <n v="93.7"/>
    <m/>
    <m/>
    <m/>
    <m/>
    <m/>
    <m/>
    <m/>
    <m/>
    <m/>
    <m/>
    <m/>
    <m/>
    <m/>
    <m/>
    <m/>
    <m/>
    <m/>
    <m/>
    <m/>
    <m/>
    <m/>
    <m/>
    <m/>
    <m/>
    <m/>
    <m/>
    <m/>
    <m/>
    <m/>
    <m/>
    <m/>
    <m/>
    <m/>
    <m/>
    <m/>
    <m/>
    <m/>
    <m/>
    <m/>
    <m/>
    <m/>
    <m/>
    <m/>
    <m/>
    <m/>
    <m/>
    <m/>
    <m/>
    <m/>
    <m/>
    <m/>
    <m/>
    <m/>
    <m/>
    <m/>
    <m/>
    <m/>
    <n v="316.82"/>
    <m/>
    <m/>
    <m/>
    <n v="60.08"/>
    <n v="112.26"/>
    <m/>
    <n v="114.23"/>
    <m/>
    <n v="570.13"/>
    <n v="376.9"/>
    <n v="947.03"/>
    <n v="226.49"/>
    <n v="1173.52"/>
  </r>
  <r>
    <n v="25"/>
    <n v="104"/>
    <s v="Robertson Cr"/>
    <s v="OPS"/>
    <s v="124"/>
    <s v="Chinook"/>
    <s v="3"/>
    <x v="0"/>
    <x v="9"/>
    <n v="104"/>
    <x v="0"/>
    <s v="CK-31"/>
    <s v="WEST VANCOUVER ISLAND-SOUTH_FA_0.x"/>
    <s v="M"/>
    <s v="H"/>
    <n v="104"/>
    <s v="Robertson Creek H"/>
    <n v="104"/>
    <s v="Robertson Cr"/>
    <s v="SWVI"/>
    <s v="S"/>
    <x v="1"/>
    <s v="182388"/>
    <n v="0"/>
    <s v="182388"/>
    <n v="2012"/>
    <s v="20120524"/>
    <s v="20120524"/>
    <n v="74"/>
    <n v="4.88"/>
    <m/>
    <s v="CWT"/>
    <s v="P"/>
    <s v="Y"/>
    <s v="Y"/>
    <s v="Y"/>
    <s v="Y"/>
    <n v="1.2500000000000001E-2"/>
    <x v="0"/>
    <n v="49942"/>
    <n v="746355"/>
    <x v="2"/>
    <n v="32472"/>
    <x v="17"/>
    <m/>
    <m/>
    <m/>
    <m/>
    <m/>
    <m/>
    <m/>
    <m/>
    <m/>
    <m/>
    <m/>
    <m/>
    <m/>
    <m/>
    <m/>
    <m/>
    <m/>
    <m/>
    <m/>
    <m/>
    <m/>
    <m/>
    <m/>
    <m/>
    <m/>
    <m/>
    <m/>
    <m/>
    <m/>
    <m/>
    <m/>
    <m/>
    <m/>
    <m/>
    <m/>
    <m/>
    <m/>
    <m/>
    <m/>
    <m/>
    <m/>
    <m/>
    <m/>
    <m/>
    <m/>
    <m/>
    <m/>
    <m/>
    <m/>
    <m/>
    <m/>
    <m/>
    <m/>
    <m/>
    <m/>
    <m/>
    <m/>
    <m/>
    <m/>
    <m/>
    <m/>
    <m/>
    <m/>
    <m/>
    <m/>
    <m/>
    <m/>
    <m/>
    <m/>
    <m/>
    <m/>
    <m/>
    <m/>
    <m/>
    <m/>
    <m/>
    <m/>
    <m/>
    <m/>
    <m/>
    <m/>
    <m/>
    <m/>
    <m/>
    <m/>
    <m/>
    <n v="66.8"/>
    <m/>
    <m/>
    <m/>
    <m/>
    <m/>
    <m/>
    <m/>
    <m/>
    <m/>
    <m/>
    <m/>
    <m/>
    <m/>
    <m/>
    <m/>
    <m/>
    <m/>
    <m/>
    <m/>
    <m/>
    <m/>
    <m/>
    <m/>
    <m/>
    <m/>
    <m/>
    <m/>
    <m/>
    <m/>
    <m/>
    <m/>
    <m/>
    <m/>
    <m/>
    <m/>
    <m/>
    <m/>
    <m/>
    <m/>
    <m/>
    <m/>
    <m/>
    <m/>
    <m/>
    <m/>
    <m/>
    <m/>
    <m/>
    <m/>
    <m/>
    <m/>
    <m/>
    <m/>
    <m/>
    <m/>
    <m/>
    <m/>
    <m/>
    <m/>
    <m/>
    <m/>
    <m/>
    <m/>
    <m/>
    <m/>
    <m/>
    <m/>
    <m/>
    <m/>
    <m/>
    <m/>
    <m/>
    <n v="26.45"/>
    <m/>
    <m/>
    <m/>
    <m/>
    <m/>
    <m/>
    <m/>
    <m/>
    <n v="66.8"/>
    <n v="26.45"/>
    <n v="93.25"/>
    <n v="0"/>
    <n v="93.25"/>
  </r>
  <r>
    <n v="25"/>
    <n v="104"/>
    <s v="Robertson Cr"/>
    <s v="OPS"/>
    <s v="124"/>
    <s v="Chinook"/>
    <s v="3"/>
    <x v="0"/>
    <x v="9"/>
    <n v="104"/>
    <x v="0"/>
    <s v="CK-31"/>
    <s v="WEST VANCOUVER ISLAND-SOUTH_FA_0.x"/>
    <s v="M"/>
    <s v="H"/>
    <n v="104"/>
    <s v="Robertson Creek H"/>
    <n v="104"/>
    <s v="Robertson Cr"/>
    <s v="SWVI"/>
    <s v="S"/>
    <x v="1"/>
    <s v="182389"/>
    <n v="0"/>
    <s v="182389"/>
    <n v="2012"/>
    <s v="20120524"/>
    <s v="20120524"/>
    <n v="74"/>
    <n v="5.24"/>
    <m/>
    <s v="CWT"/>
    <s v="P"/>
    <s v="Y"/>
    <s v="Y"/>
    <s v="Y"/>
    <s v="Y"/>
    <n v="2.5000000000000001E-3"/>
    <x v="0"/>
    <n v="49926"/>
    <n v="736209"/>
    <x v="4"/>
    <n v="32473"/>
    <x v="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68"/>
    <n v="44.23"/>
    <m/>
    <n v="0"/>
    <n v="0"/>
    <n v="0"/>
    <n v="55.91"/>
    <n v="55.91"/>
  </r>
  <r>
    <n v="25"/>
    <n v="104"/>
    <s v="Robertson Cr"/>
    <s v="OPS"/>
    <s v="124"/>
    <s v="Chinook"/>
    <s v="3"/>
    <x v="0"/>
    <x v="9"/>
    <n v="104"/>
    <x v="0"/>
    <s v="CK-31"/>
    <s v="WEST VANCOUVER ISLAND-SOUTH_FA_0.x"/>
    <s v="M"/>
    <s v="H"/>
    <n v="104"/>
    <s v="Robertson Creek H"/>
    <n v="104"/>
    <s v="Robertson Cr"/>
    <s v="SWVI"/>
    <s v="S"/>
    <x v="1"/>
    <s v="182389"/>
    <n v="0"/>
    <s v="182389"/>
    <n v="2012"/>
    <s v="20120524"/>
    <s v="20120524"/>
    <n v="74"/>
    <n v="5.24"/>
    <m/>
    <s v="CWT"/>
    <s v="P"/>
    <s v="Y"/>
    <s v="Y"/>
    <s v="Y"/>
    <s v="Y"/>
    <n v="2.5000000000000001E-3"/>
    <x v="0"/>
    <n v="49926"/>
    <n v="736209"/>
    <x v="0"/>
    <n v="32473"/>
    <x v="14"/>
    <m/>
    <m/>
    <m/>
    <m/>
    <m/>
    <m/>
    <m/>
    <m/>
    <m/>
    <m/>
    <m/>
    <m/>
    <m/>
    <m/>
    <m/>
    <m/>
    <m/>
    <m/>
    <m/>
    <m/>
    <m/>
    <m/>
    <m/>
    <m/>
    <m/>
    <m/>
    <m/>
    <m/>
    <m/>
    <m/>
    <m/>
    <m/>
    <m/>
    <m/>
    <m/>
    <m/>
    <m/>
    <m/>
    <m/>
    <m/>
    <m/>
    <m/>
    <m/>
    <m/>
    <m/>
    <m/>
    <n v="34.65"/>
    <m/>
    <m/>
    <m/>
    <m/>
    <m/>
    <m/>
    <m/>
    <m/>
    <m/>
    <m/>
    <m/>
    <m/>
    <m/>
    <m/>
    <m/>
    <m/>
    <m/>
    <m/>
    <m/>
    <m/>
    <m/>
    <m/>
    <m/>
    <m/>
    <m/>
    <m/>
    <m/>
    <m/>
    <m/>
    <m/>
    <m/>
    <m/>
    <m/>
    <m/>
    <n v="137.58000000000001"/>
    <m/>
    <m/>
    <m/>
    <m/>
    <m/>
    <m/>
    <m/>
    <m/>
    <m/>
    <m/>
    <m/>
    <m/>
    <m/>
    <m/>
    <m/>
    <m/>
    <m/>
    <m/>
    <m/>
    <m/>
    <m/>
    <m/>
    <m/>
    <m/>
    <m/>
    <m/>
    <m/>
    <m/>
    <m/>
    <m/>
    <m/>
    <m/>
    <m/>
    <m/>
    <m/>
    <m/>
    <m/>
    <m/>
    <m/>
    <m/>
    <m/>
    <m/>
    <m/>
    <m/>
    <m/>
    <m/>
    <m/>
    <m/>
    <m/>
    <m/>
    <m/>
    <m/>
    <m/>
    <m/>
    <m/>
    <m/>
    <m/>
    <m/>
    <m/>
    <m/>
    <m/>
    <m/>
    <m/>
    <m/>
    <m/>
    <m/>
    <m/>
    <m/>
    <m/>
    <m/>
    <m/>
    <m/>
    <m/>
    <m/>
    <m/>
    <m/>
    <m/>
    <n v="56.92"/>
    <m/>
    <m/>
    <m/>
    <m/>
    <n v="189.5"/>
    <m/>
    <n v="82.01"/>
    <m/>
    <n v="172.23"/>
    <n v="56.92"/>
    <n v="229.15"/>
    <n v="271.51"/>
    <n v="500.65999999999997"/>
  </r>
  <r>
    <n v="25"/>
    <n v="104"/>
    <s v="Robertson Cr"/>
    <s v="OPS"/>
    <s v="124"/>
    <s v="Chinook"/>
    <s v="3"/>
    <x v="0"/>
    <x v="9"/>
    <n v="104"/>
    <x v="0"/>
    <s v="CK-31"/>
    <s v="WEST VANCOUVER ISLAND-SOUTH_FA_0.x"/>
    <s v="M"/>
    <s v="H"/>
    <n v="104"/>
    <s v="Robertson Creek H"/>
    <n v="104"/>
    <s v="Robertson Cr"/>
    <s v="SWVI"/>
    <s v="S"/>
    <x v="1"/>
    <s v="182389"/>
    <n v="0"/>
    <s v="182389"/>
    <n v="2012"/>
    <s v="20120524"/>
    <s v="20120524"/>
    <n v="74"/>
    <n v="5.24"/>
    <m/>
    <s v="CWT"/>
    <s v="P"/>
    <s v="Y"/>
    <s v="Y"/>
    <s v="Y"/>
    <s v="Y"/>
    <n v="2.5000000000000001E-3"/>
    <x v="0"/>
    <n v="49926"/>
    <n v="736209"/>
    <x v="1"/>
    <n v="32473"/>
    <x v="16"/>
    <m/>
    <m/>
    <m/>
    <m/>
    <m/>
    <m/>
    <m/>
    <m/>
    <m/>
    <m/>
    <m/>
    <m/>
    <m/>
    <n v="57.9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0.13"/>
    <m/>
    <m/>
    <m/>
    <m/>
    <n v="106.99"/>
    <m/>
    <n v="56.35"/>
    <m/>
    <n v="57.95"/>
    <n v="210.13"/>
    <n v="268.08"/>
    <n v="163.34"/>
    <n v="431.42"/>
  </r>
  <r>
    <n v="25"/>
    <n v="104"/>
    <s v="Robertson Cr"/>
    <s v="OPS"/>
    <s v="124"/>
    <s v="Chinook"/>
    <s v="3"/>
    <x v="0"/>
    <x v="10"/>
    <n v="413"/>
    <x v="8"/>
    <s v="CK-31"/>
    <s v="WEST VANCOUVER ISLAND-SOUTH_FA_0.x"/>
    <s v="M"/>
    <s v="H"/>
    <n v="104"/>
    <s v="Robertson Creek H"/>
    <n v="413"/>
    <s v="Nahmint R"/>
    <s v="SWVI"/>
    <s v="S"/>
    <x v="1"/>
    <s v="182288"/>
    <n v="0"/>
    <s v="182288"/>
    <n v="2013"/>
    <s v="20130508"/>
    <s v="20130508"/>
    <n v="70"/>
    <n v="4.03"/>
    <m/>
    <s v="CWT"/>
    <s v="P"/>
    <s v="Y"/>
    <s v="Y"/>
    <s v="Y"/>
    <s v="Y"/>
    <n v="0"/>
    <x v="0"/>
    <n v="7876"/>
    <n v="8052"/>
    <x v="0"/>
    <n v="32696"/>
    <x v="16"/>
    <m/>
    <m/>
    <m/>
    <m/>
    <m/>
    <m/>
    <m/>
    <m/>
    <m/>
    <m/>
    <m/>
    <m/>
    <m/>
    <m/>
    <m/>
    <m/>
    <m/>
    <m/>
    <m/>
    <m/>
    <m/>
    <m/>
    <m/>
    <m/>
    <m/>
    <m/>
    <m/>
    <m/>
    <m/>
    <m/>
    <m/>
    <m/>
    <m/>
    <m/>
    <m/>
    <m/>
    <m/>
    <m/>
    <m/>
    <m/>
    <m/>
    <m/>
    <m/>
    <m/>
    <n v="6.41"/>
    <m/>
    <m/>
    <m/>
    <m/>
    <m/>
    <m/>
    <m/>
    <m/>
    <m/>
    <m/>
    <m/>
    <m/>
    <m/>
    <m/>
    <m/>
    <m/>
    <m/>
    <m/>
    <m/>
    <m/>
    <m/>
    <m/>
    <m/>
    <m/>
    <m/>
    <m/>
    <m/>
    <m/>
    <m/>
    <m/>
    <m/>
    <m/>
    <m/>
    <m/>
    <m/>
    <m/>
    <n v="6.12"/>
    <m/>
    <m/>
    <m/>
    <m/>
    <n v="3.61"/>
    <n v="6.12"/>
    <m/>
    <m/>
    <m/>
    <m/>
    <m/>
    <m/>
    <m/>
    <m/>
    <m/>
    <m/>
    <m/>
    <m/>
    <m/>
    <m/>
    <m/>
    <m/>
    <m/>
    <m/>
    <m/>
    <m/>
    <m/>
    <m/>
    <m/>
    <m/>
    <m/>
    <m/>
    <m/>
    <m/>
    <m/>
    <m/>
    <m/>
    <m/>
    <m/>
    <m/>
    <m/>
    <m/>
    <m/>
    <m/>
    <m/>
    <m/>
    <m/>
    <m/>
    <m/>
    <n v="3.3"/>
    <m/>
    <m/>
    <m/>
    <m/>
    <m/>
    <m/>
    <m/>
    <m/>
    <m/>
    <m/>
    <m/>
    <m/>
    <m/>
    <m/>
    <m/>
    <m/>
    <m/>
    <m/>
    <m/>
    <m/>
    <m/>
    <m/>
    <m/>
    <m/>
    <m/>
    <m/>
    <m/>
    <n v="18.91"/>
    <m/>
    <m/>
    <m/>
    <m/>
    <n v="2.04"/>
    <n v="11.42"/>
    <m/>
    <m/>
    <n v="25.56"/>
    <n v="18.91"/>
    <n v="44.47"/>
    <n v="13.46"/>
    <n v="57.929999999999993"/>
  </r>
  <r>
    <n v="25"/>
    <n v="104"/>
    <s v="Robertson Cr"/>
    <s v="OPS"/>
    <s v="124"/>
    <s v="Chinook"/>
    <s v="3"/>
    <x v="0"/>
    <x v="10"/>
    <n v="413"/>
    <x v="8"/>
    <s v="CK-31"/>
    <s v="WEST VANCOUVER ISLAND-SOUTH_FA_0.x"/>
    <s v="M"/>
    <s v="H"/>
    <n v="104"/>
    <s v="Robertson Creek H"/>
    <n v="413"/>
    <s v="Nahmint R"/>
    <s v="SWVI"/>
    <s v="S"/>
    <x v="1"/>
    <s v="182288"/>
    <n v="0"/>
    <s v="182288"/>
    <n v="2013"/>
    <s v="20130508"/>
    <s v="20130508"/>
    <n v="70"/>
    <n v="4.03"/>
    <m/>
    <s v="CWT"/>
    <s v="P"/>
    <s v="Y"/>
    <s v="Y"/>
    <s v="Y"/>
    <s v="Y"/>
    <n v="0"/>
    <x v="0"/>
    <n v="7876"/>
    <n v="8052"/>
    <x v="1"/>
    <n v="32696"/>
    <x v="17"/>
    <m/>
    <m/>
    <m/>
    <m/>
    <m/>
    <m/>
    <m/>
    <m/>
    <m/>
    <m/>
    <m/>
    <m/>
    <m/>
    <m/>
    <n v="4.49"/>
    <m/>
    <m/>
    <m/>
    <m/>
    <m/>
    <m/>
    <m/>
    <m/>
    <m/>
    <m/>
    <m/>
    <m/>
    <m/>
    <m/>
    <m/>
    <m/>
    <m/>
    <m/>
    <m/>
    <m/>
    <m/>
    <m/>
    <m/>
    <m/>
    <m/>
    <m/>
    <m/>
    <n v="1.63"/>
    <n v="3.3"/>
    <m/>
    <m/>
    <m/>
    <m/>
    <m/>
    <m/>
    <m/>
    <m/>
    <m/>
    <m/>
    <m/>
    <m/>
    <m/>
    <m/>
    <m/>
    <m/>
    <m/>
    <m/>
    <m/>
    <m/>
    <m/>
    <m/>
    <m/>
    <m/>
    <m/>
    <m/>
    <m/>
    <m/>
    <m/>
    <m/>
    <m/>
    <m/>
    <m/>
    <m/>
    <m/>
    <m/>
    <m/>
    <n v="14.65"/>
    <m/>
    <m/>
    <m/>
    <m/>
    <n v="9.14"/>
    <n v="14.65"/>
    <m/>
    <m/>
    <m/>
    <m/>
    <m/>
    <m/>
    <m/>
    <m/>
    <m/>
    <m/>
    <m/>
    <m/>
    <m/>
    <n v="4.0199999999999996"/>
    <m/>
    <m/>
    <m/>
    <m/>
    <m/>
    <m/>
    <m/>
    <m/>
    <m/>
    <m/>
    <m/>
    <m/>
    <m/>
    <m/>
    <m/>
    <m/>
    <m/>
    <m/>
    <m/>
    <m/>
    <m/>
    <m/>
    <m/>
    <m/>
    <m/>
    <m/>
    <m/>
    <m/>
    <m/>
    <m/>
    <m/>
    <m/>
    <m/>
    <m/>
    <m/>
    <m/>
    <m/>
    <m/>
    <m/>
    <m/>
    <m/>
    <m/>
    <m/>
    <m/>
    <m/>
    <m/>
    <m/>
    <m/>
    <m/>
    <m/>
    <m/>
    <m/>
    <m/>
    <m/>
    <m/>
    <m/>
    <m/>
    <n v="9.5299999999999994"/>
    <m/>
    <m/>
    <m/>
    <m/>
    <n v="2.04"/>
    <n v="17.18"/>
    <m/>
    <m/>
    <n v="51.88"/>
    <n v="9.5299999999999994"/>
    <n v="61.41"/>
    <n v="19.22"/>
    <n v="80.63"/>
  </r>
  <r>
    <n v="25"/>
    <n v="104"/>
    <s v="Robertson Cr"/>
    <s v="OPS"/>
    <s v="124"/>
    <s v="Chinook"/>
    <s v="3"/>
    <x v="0"/>
    <x v="10"/>
    <n v="413"/>
    <x v="8"/>
    <s v="CK-31"/>
    <s v="WEST VANCOUVER ISLAND-SOUTH_FA_0.x"/>
    <s v="M"/>
    <s v="H"/>
    <n v="104"/>
    <s v="Robertson Creek H"/>
    <n v="413"/>
    <s v="Nahmint R"/>
    <s v="SWVI"/>
    <s v="S"/>
    <x v="1"/>
    <s v="182288"/>
    <n v="0"/>
    <s v="182288"/>
    <n v="2013"/>
    <s v="20130508"/>
    <s v="20130508"/>
    <n v="70"/>
    <n v="4.03"/>
    <m/>
    <s v="CWT"/>
    <s v="P"/>
    <s v="Y"/>
    <s v="Y"/>
    <s v="Y"/>
    <s v="Y"/>
    <n v="0"/>
    <x v="0"/>
    <n v="7876"/>
    <n v="8052"/>
    <x v="2"/>
    <n v="32696"/>
    <x v="18"/>
    <m/>
    <m/>
    <m/>
    <m/>
    <m/>
    <m/>
    <m/>
    <m/>
    <m/>
    <m/>
    <m/>
    <m/>
    <m/>
    <m/>
    <m/>
    <m/>
    <m/>
    <m/>
    <m/>
    <m/>
    <m/>
    <m/>
    <m/>
    <m/>
    <m/>
    <m/>
    <m/>
    <m/>
    <m/>
    <m/>
    <m/>
    <m/>
    <m/>
    <m/>
    <m/>
    <m/>
    <m/>
    <m/>
    <m/>
    <m/>
    <m/>
    <m/>
    <m/>
    <m/>
    <m/>
    <m/>
    <m/>
    <m/>
    <m/>
    <m/>
    <m/>
    <m/>
    <m/>
    <m/>
    <m/>
    <m/>
    <m/>
    <m/>
    <m/>
    <m/>
    <m/>
    <m/>
    <m/>
    <m/>
    <m/>
    <m/>
    <m/>
    <m/>
    <m/>
    <m/>
    <m/>
    <m/>
    <m/>
    <m/>
    <m/>
    <m/>
    <m/>
    <m/>
    <m/>
    <m/>
    <m/>
    <m/>
    <m/>
    <m/>
    <m/>
    <m/>
    <m/>
    <m/>
    <m/>
    <m/>
    <m/>
    <m/>
    <m/>
    <m/>
    <m/>
    <m/>
    <m/>
    <m/>
    <m/>
    <m/>
    <m/>
    <m/>
    <m/>
    <m/>
    <m/>
    <m/>
    <m/>
    <m/>
    <m/>
    <m/>
    <m/>
    <m/>
    <m/>
    <m/>
    <m/>
    <m/>
    <m/>
    <m/>
    <m/>
    <m/>
    <m/>
    <m/>
    <m/>
    <m/>
    <m/>
    <m/>
    <m/>
    <m/>
    <m/>
    <m/>
    <m/>
    <m/>
    <m/>
    <m/>
    <m/>
    <m/>
    <n v="7.12"/>
    <m/>
    <m/>
    <m/>
    <m/>
    <m/>
    <m/>
    <m/>
    <m/>
    <m/>
    <m/>
    <m/>
    <m/>
    <m/>
    <m/>
    <m/>
    <m/>
    <m/>
    <m/>
    <m/>
    <m/>
    <n v="6.15"/>
    <m/>
    <n v="8.92"/>
    <m/>
    <m/>
    <m/>
    <m/>
    <m/>
    <m/>
    <m/>
    <m/>
    <n v="13.27"/>
    <n v="8.92"/>
    <n v="22.19"/>
    <n v="0"/>
    <n v="22.189999999999998"/>
  </r>
  <r>
    <n v="25"/>
    <n v="104"/>
    <s v="Robertson Cr"/>
    <s v="OPS"/>
    <s v="124"/>
    <s v="Chinook"/>
    <s v="3"/>
    <x v="0"/>
    <x v="10"/>
    <n v="413"/>
    <x v="8"/>
    <s v="CK-31"/>
    <s v="WEST VANCOUVER ISLAND-SOUTH_FA_0.x"/>
    <s v="M"/>
    <s v="H"/>
    <n v="104"/>
    <s v="Robertson Creek H"/>
    <n v="413"/>
    <s v="Nahmint R"/>
    <s v="SWVI"/>
    <s v="S"/>
    <x v="1"/>
    <s v="182299"/>
    <n v="0"/>
    <s v="182299"/>
    <n v="2013"/>
    <s v="20130508"/>
    <s v="20130508"/>
    <n v="70"/>
    <n v="4.03"/>
    <m/>
    <s v="CWT"/>
    <s v="P"/>
    <s v="Y"/>
    <s v="Y"/>
    <s v="Y"/>
    <s v="Y"/>
    <n v="0.01"/>
    <x v="0"/>
    <n v="30809"/>
    <n v="31814"/>
    <x v="4"/>
    <n v="32697"/>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8000000000000003"/>
    <m/>
    <m/>
    <m/>
    <m/>
    <m/>
    <m/>
    <m/>
    <m/>
    <n v="0"/>
    <n v="0.28000000000000003"/>
    <n v="0.28000000000000003"/>
    <n v="0"/>
    <n v="0.28000000000000003"/>
  </r>
  <r>
    <n v="25"/>
    <n v="104"/>
    <s v="Robertson Cr"/>
    <s v="OPS"/>
    <s v="124"/>
    <s v="Chinook"/>
    <s v="3"/>
    <x v="0"/>
    <x v="10"/>
    <n v="413"/>
    <x v="8"/>
    <s v="CK-31"/>
    <s v="WEST VANCOUVER ISLAND-SOUTH_FA_0.x"/>
    <s v="M"/>
    <s v="H"/>
    <n v="104"/>
    <s v="Robertson Creek H"/>
    <n v="413"/>
    <s v="Nahmint R"/>
    <s v="SWVI"/>
    <s v="S"/>
    <x v="1"/>
    <s v="182299"/>
    <n v="0"/>
    <s v="182299"/>
    <n v="2013"/>
    <s v="20130508"/>
    <s v="20130508"/>
    <n v="70"/>
    <n v="4.03"/>
    <m/>
    <s v="CWT"/>
    <s v="P"/>
    <s v="Y"/>
    <s v="Y"/>
    <s v="Y"/>
    <s v="Y"/>
    <n v="0.01"/>
    <x v="0"/>
    <n v="30809"/>
    <n v="31814"/>
    <x v="0"/>
    <n v="32697"/>
    <x v="16"/>
    <m/>
    <m/>
    <m/>
    <m/>
    <m/>
    <m/>
    <m/>
    <m/>
    <m/>
    <m/>
    <m/>
    <m/>
    <m/>
    <n v="12.18"/>
    <m/>
    <m/>
    <m/>
    <m/>
    <m/>
    <m/>
    <m/>
    <m/>
    <m/>
    <m/>
    <m/>
    <m/>
    <m/>
    <m/>
    <m/>
    <m/>
    <m/>
    <m/>
    <m/>
    <m/>
    <m/>
    <m/>
    <m/>
    <m/>
    <m/>
    <m/>
    <n v="4.78"/>
    <m/>
    <n v="2.41"/>
    <m/>
    <m/>
    <m/>
    <n v="6.47"/>
    <m/>
    <m/>
    <m/>
    <m/>
    <m/>
    <m/>
    <m/>
    <m/>
    <m/>
    <m/>
    <m/>
    <m/>
    <m/>
    <m/>
    <m/>
    <m/>
    <m/>
    <m/>
    <m/>
    <m/>
    <m/>
    <m/>
    <m/>
    <m/>
    <m/>
    <m/>
    <m/>
    <m/>
    <n v="9.74"/>
    <m/>
    <m/>
    <m/>
    <m/>
    <m/>
    <n v="12.38"/>
    <m/>
    <m/>
    <m/>
    <m/>
    <n v="29.2"/>
    <n v="12.38"/>
    <m/>
    <m/>
    <m/>
    <m/>
    <m/>
    <m/>
    <m/>
    <m/>
    <m/>
    <m/>
    <m/>
    <m/>
    <m/>
    <m/>
    <m/>
    <m/>
    <m/>
    <m/>
    <m/>
    <m/>
    <m/>
    <m/>
    <m/>
    <m/>
    <m/>
    <m/>
    <m/>
    <m/>
    <m/>
    <m/>
    <m/>
    <m/>
    <m/>
    <m/>
    <m/>
    <m/>
    <m/>
    <m/>
    <m/>
    <m/>
    <m/>
    <m/>
    <m/>
    <m/>
    <m/>
    <m/>
    <m/>
    <m/>
    <m/>
    <m/>
    <m/>
    <m/>
    <n v="8.67"/>
    <m/>
    <m/>
    <m/>
    <m/>
    <m/>
    <m/>
    <m/>
    <m/>
    <m/>
    <m/>
    <m/>
    <m/>
    <m/>
    <m/>
    <m/>
    <m/>
    <m/>
    <m/>
    <n v="6.86"/>
    <m/>
    <m/>
    <m/>
    <m/>
    <n v="9.36"/>
    <n v="51.92"/>
    <n v="0.98"/>
    <m/>
    <n v="98.21"/>
    <n v="6.86"/>
    <n v="105.07"/>
    <n v="62.26"/>
    <n v="167.32999999999998"/>
  </r>
  <r>
    <n v="25"/>
    <n v="104"/>
    <s v="Robertson Cr"/>
    <s v="OPS"/>
    <s v="124"/>
    <s v="Chinook"/>
    <s v="3"/>
    <x v="0"/>
    <x v="10"/>
    <n v="413"/>
    <x v="8"/>
    <s v="CK-31"/>
    <s v="WEST VANCOUVER ISLAND-SOUTH_FA_0.x"/>
    <s v="M"/>
    <s v="H"/>
    <n v="104"/>
    <s v="Robertson Creek H"/>
    <n v="413"/>
    <s v="Nahmint R"/>
    <s v="SWVI"/>
    <s v="S"/>
    <x v="1"/>
    <s v="182299"/>
    <n v="0"/>
    <s v="182299"/>
    <n v="2013"/>
    <s v="20130508"/>
    <s v="20130508"/>
    <n v="70"/>
    <n v="4.03"/>
    <m/>
    <s v="CWT"/>
    <s v="P"/>
    <s v="Y"/>
    <s v="Y"/>
    <s v="Y"/>
    <s v="Y"/>
    <n v="0.01"/>
    <x v="0"/>
    <n v="30809"/>
    <n v="31814"/>
    <x v="1"/>
    <n v="32697"/>
    <x v="17"/>
    <m/>
    <m/>
    <m/>
    <m/>
    <m/>
    <m/>
    <m/>
    <m/>
    <m/>
    <m/>
    <m/>
    <m/>
    <m/>
    <n v="8.6"/>
    <m/>
    <m/>
    <m/>
    <m/>
    <m/>
    <m/>
    <m/>
    <m/>
    <m/>
    <m/>
    <m/>
    <m/>
    <n v="18.12"/>
    <m/>
    <m/>
    <m/>
    <m/>
    <m/>
    <m/>
    <m/>
    <m/>
    <m/>
    <m/>
    <n v="29.6"/>
    <m/>
    <n v="14.8"/>
    <m/>
    <m/>
    <m/>
    <m/>
    <n v="4.0599999999999996"/>
    <m/>
    <m/>
    <n v="3.34"/>
    <m/>
    <m/>
    <m/>
    <m/>
    <m/>
    <m/>
    <m/>
    <m/>
    <m/>
    <m/>
    <m/>
    <m/>
    <m/>
    <m/>
    <m/>
    <m/>
    <m/>
    <m/>
    <m/>
    <m/>
    <m/>
    <m/>
    <m/>
    <m/>
    <m/>
    <m/>
    <m/>
    <n v="11.86"/>
    <m/>
    <m/>
    <m/>
    <n v="0"/>
    <m/>
    <n v="29.6"/>
    <m/>
    <m/>
    <m/>
    <m/>
    <n v="36.96"/>
    <n v="14.8"/>
    <m/>
    <m/>
    <m/>
    <m/>
    <m/>
    <m/>
    <m/>
    <m/>
    <m/>
    <m/>
    <m/>
    <m/>
    <m/>
    <m/>
    <m/>
    <m/>
    <m/>
    <m/>
    <n v="4.1100000000000003"/>
    <m/>
    <m/>
    <m/>
    <m/>
    <m/>
    <n v="4.0599999999999996"/>
    <m/>
    <m/>
    <m/>
    <m/>
    <m/>
    <m/>
    <m/>
    <m/>
    <m/>
    <m/>
    <m/>
    <m/>
    <m/>
    <m/>
    <m/>
    <m/>
    <m/>
    <m/>
    <m/>
    <m/>
    <m/>
    <m/>
    <m/>
    <n v="9.2799999999999994"/>
    <m/>
    <m/>
    <m/>
    <m/>
    <m/>
    <m/>
    <m/>
    <m/>
    <m/>
    <m/>
    <m/>
    <m/>
    <m/>
    <m/>
    <m/>
    <m/>
    <m/>
    <m/>
    <m/>
    <m/>
    <m/>
    <m/>
    <n v="63.06"/>
    <m/>
    <m/>
    <m/>
    <m/>
    <n v="5.16"/>
    <n v="43.38"/>
    <m/>
    <m/>
    <n v="189.19"/>
    <n v="63.06"/>
    <n v="252.25"/>
    <n v="48.54"/>
    <n v="300.79000000000002"/>
  </r>
  <r>
    <n v="25"/>
    <n v="104"/>
    <s v="Robertson Cr"/>
    <s v="OPS"/>
    <s v="124"/>
    <s v="Chinook"/>
    <s v="3"/>
    <x v="0"/>
    <x v="10"/>
    <n v="413"/>
    <x v="8"/>
    <s v="CK-31"/>
    <s v="WEST VANCOUVER ISLAND-SOUTH_FA_0.x"/>
    <s v="M"/>
    <s v="H"/>
    <n v="104"/>
    <s v="Robertson Creek H"/>
    <n v="413"/>
    <s v="Nahmint R"/>
    <s v="SWVI"/>
    <s v="S"/>
    <x v="1"/>
    <s v="182299"/>
    <n v="0"/>
    <s v="182299"/>
    <n v="2013"/>
    <s v="20130508"/>
    <s v="20130508"/>
    <n v="70"/>
    <n v="4.03"/>
    <m/>
    <s v="CWT"/>
    <s v="P"/>
    <s v="Y"/>
    <s v="Y"/>
    <s v="Y"/>
    <s v="Y"/>
    <n v="0.01"/>
    <x v="0"/>
    <n v="30809"/>
    <n v="31814"/>
    <x v="2"/>
    <n v="32697"/>
    <x v="18"/>
    <m/>
    <m/>
    <m/>
    <m/>
    <m/>
    <m/>
    <m/>
    <m/>
    <m/>
    <m/>
    <m/>
    <m/>
    <m/>
    <m/>
    <m/>
    <m/>
    <m/>
    <m/>
    <m/>
    <m/>
    <m/>
    <m/>
    <m/>
    <m/>
    <m/>
    <m/>
    <m/>
    <m/>
    <m/>
    <m/>
    <m/>
    <m/>
    <m/>
    <m/>
    <m/>
    <m/>
    <m/>
    <m/>
    <m/>
    <m/>
    <m/>
    <n v="4.0599999999999996"/>
    <m/>
    <m/>
    <n v="4.16"/>
    <m/>
    <m/>
    <m/>
    <m/>
    <m/>
    <m/>
    <m/>
    <m/>
    <m/>
    <m/>
    <m/>
    <m/>
    <m/>
    <m/>
    <m/>
    <m/>
    <m/>
    <m/>
    <m/>
    <m/>
    <m/>
    <m/>
    <m/>
    <m/>
    <m/>
    <m/>
    <m/>
    <m/>
    <m/>
    <m/>
    <m/>
    <m/>
    <m/>
    <m/>
    <m/>
    <m/>
    <n v="21.96"/>
    <m/>
    <m/>
    <m/>
    <m/>
    <m/>
    <n v="21.96"/>
    <m/>
    <m/>
    <m/>
    <m/>
    <m/>
    <m/>
    <m/>
    <m/>
    <m/>
    <m/>
    <m/>
    <m/>
    <m/>
    <m/>
    <m/>
    <m/>
    <m/>
    <m/>
    <m/>
    <m/>
    <m/>
    <m/>
    <m/>
    <m/>
    <m/>
    <m/>
    <m/>
    <m/>
    <m/>
    <m/>
    <m/>
    <m/>
    <m/>
    <m/>
    <m/>
    <n v="8.31"/>
    <m/>
    <m/>
    <m/>
    <m/>
    <m/>
    <m/>
    <m/>
    <m/>
    <m/>
    <m/>
    <m/>
    <m/>
    <m/>
    <m/>
    <m/>
    <m/>
    <m/>
    <m/>
    <m/>
    <m/>
    <m/>
    <m/>
    <m/>
    <n v="7.19"/>
    <m/>
    <m/>
    <m/>
    <m/>
    <m/>
    <m/>
    <m/>
    <m/>
    <m/>
    <m/>
    <m/>
    <n v="5.76"/>
    <m/>
    <m/>
    <m/>
    <m/>
    <n v="3.09"/>
    <n v="4.18"/>
    <m/>
    <m/>
    <n v="67.64"/>
    <n v="5.76"/>
    <n v="73.400000000000006"/>
    <n v="7.27"/>
    <n v="80.669999999999987"/>
  </r>
  <r>
    <n v="25"/>
    <n v="104"/>
    <s v="Robertson Cr"/>
    <s v="OPS"/>
    <s v="124"/>
    <s v="Chinook"/>
    <s v="3"/>
    <x v="0"/>
    <x v="10"/>
    <n v="413"/>
    <x v="8"/>
    <s v="CK-31"/>
    <s v="WEST VANCOUVER ISLAND-SOUTH_FA_0.x"/>
    <s v="M"/>
    <s v="H"/>
    <n v="104"/>
    <s v="Robertson Creek H"/>
    <n v="413"/>
    <s v="Nahmint R"/>
    <s v="SWVI"/>
    <s v="S"/>
    <x v="1"/>
    <s v="182299"/>
    <n v="0"/>
    <s v="182299"/>
    <n v="2013"/>
    <s v="20130508"/>
    <s v="20130508"/>
    <n v="70"/>
    <n v="4.03"/>
    <m/>
    <s v="CWT"/>
    <s v="P"/>
    <s v="Y"/>
    <s v="Y"/>
    <s v="Y"/>
    <s v="Y"/>
    <n v="0.01"/>
    <x v="0"/>
    <n v="30809"/>
    <n v="31814"/>
    <x v="3"/>
    <n v="32697"/>
    <x v="0"/>
    <m/>
    <m/>
    <m/>
    <m/>
    <m/>
    <m/>
    <m/>
    <m/>
    <m/>
    <m/>
    <m/>
    <m/>
    <m/>
    <n v="3.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3"/>
    <n v="0"/>
    <n v="3.13"/>
    <n v="0"/>
    <n v="3.13"/>
  </r>
  <r>
    <n v="25"/>
    <n v="104"/>
    <s v="Robertson Cr"/>
    <s v="OPS"/>
    <s v="124"/>
    <s v="Chinook"/>
    <s v="3"/>
    <x v="0"/>
    <x v="10"/>
    <n v="413"/>
    <x v="8"/>
    <s v="CK-31"/>
    <s v="WEST VANCOUVER ISLAND-SOUTH_FA_0.x"/>
    <s v="M"/>
    <s v="H"/>
    <n v="104"/>
    <s v="Robertson Creek H"/>
    <n v="413"/>
    <s v="Nahmint R"/>
    <s v="SWVI"/>
    <s v="S"/>
    <x v="1"/>
    <s v="182368"/>
    <n v="0"/>
    <s v="182368"/>
    <n v="2013"/>
    <s v="20130508"/>
    <s v="20130508"/>
    <n v="70"/>
    <n v="4.03"/>
    <m/>
    <s v="CWT"/>
    <s v="P"/>
    <s v="Y"/>
    <s v="Y"/>
    <s v="Y"/>
    <s v="Y"/>
    <n v="0"/>
    <x v="0"/>
    <n v="27835"/>
    <n v="28456"/>
    <x v="4"/>
    <n v="32698"/>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r>
  <r>
    <n v="25"/>
    <n v="104"/>
    <s v="Robertson Cr"/>
    <s v="OPS"/>
    <s v="124"/>
    <s v="Chinook"/>
    <s v="3"/>
    <x v="0"/>
    <x v="10"/>
    <n v="413"/>
    <x v="8"/>
    <s v="CK-31"/>
    <s v="WEST VANCOUVER ISLAND-SOUTH_FA_0.x"/>
    <s v="M"/>
    <s v="H"/>
    <n v="104"/>
    <s v="Robertson Creek H"/>
    <n v="413"/>
    <s v="Nahmint R"/>
    <s v="SWVI"/>
    <s v="S"/>
    <x v="1"/>
    <s v="182368"/>
    <n v="0"/>
    <s v="182368"/>
    <n v="2013"/>
    <s v="20130508"/>
    <s v="20130508"/>
    <n v="70"/>
    <n v="4.03"/>
    <m/>
    <s v="CWT"/>
    <s v="P"/>
    <s v="Y"/>
    <s v="Y"/>
    <s v="Y"/>
    <s v="Y"/>
    <n v="0"/>
    <x v="0"/>
    <n v="27835"/>
    <n v="28456"/>
    <x v="0"/>
    <n v="32698"/>
    <x v="16"/>
    <m/>
    <m/>
    <m/>
    <m/>
    <m/>
    <m/>
    <m/>
    <m/>
    <m/>
    <m/>
    <m/>
    <m/>
    <m/>
    <n v="4.0199999999999996"/>
    <n v="3.15"/>
    <m/>
    <m/>
    <m/>
    <m/>
    <m/>
    <m/>
    <m/>
    <m/>
    <m/>
    <m/>
    <m/>
    <m/>
    <m/>
    <m/>
    <m/>
    <m/>
    <m/>
    <m/>
    <m/>
    <n v="4.0999999999999996"/>
    <m/>
    <m/>
    <m/>
    <m/>
    <m/>
    <m/>
    <m/>
    <m/>
    <m/>
    <n v="6.41"/>
    <m/>
    <m/>
    <m/>
    <m/>
    <m/>
    <m/>
    <m/>
    <m/>
    <m/>
    <m/>
    <m/>
    <m/>
    <m/>
    <m/>
    <m/>
    <m/>
    <m/>
    <m/>
    <m/>
    <m/>
    <m/>
    <m/>
    <m/>
    <m/>
    <m/>
    <m/>
    <m/>
    <m/>
    <m/>
    <m/>
    <m/>
    <m/>
    <m/>
    <m/>
    <m/>
    <m/>
    <n v="30.6"/>
    <m/>
    <m/>
    <m/>
    <m/>
    <n v="28.78"/>
    <n v="24.48"/>
    <m/>
    <m/>
    <m/>
    <m/>
    <m/>
    <m/>
    <m/>
    <m/>
    <m/>
    <m/>
    <m/>
    <m/>
    <m/>
    <n v="12.82"/>
    <m/>
    <m/>
    <m/>
    <m/>
    <n v="6.41"/>
    <m/>
    <m/>
    <m/>
    <m/>
    <m/>
    <m/>
    <m/>
    <m/>
    <m/>
    <m/>
    <m/>
    <m/>
    <m/>
    <m/>
    <m/>
    <m/>
    <m/>
    <m/>
    <m/>
    <m/>
    <m/>
    <m/>
    <m/>
    <m/>
    <m/>
    <m/>
    <m/>
    <m/>
    <m/>
    <m/>
    <m/>
    <m/>
    <m/>
    <n v="8.59"/>
    <m/>
    <m/>
    <n v="8.59"/>
    <m/>
    <m/>
    <m/>
    <n v="8.59"/>
    <m/>
    <m/>
    <m/>
    <m/>
    <m/>
    <m/>
    <m/>
    <m/>
    <m/>
    <m/>
    <m/>
    <n v="0"/>
    <n v="1.02"/>
    <m/>
    <m/>
    <n v="3.18"/>
    <n v="13.01"/>
    <n v="69.290000000000006"/>
    <n v="0.32"/>
    <m/>
    <n v="146.54"/>
    <n v="4.2"/>
    <n v="150.74"/>
    <n v="82.62"/>
    <n v="233.36"/>
  </r>
  <r>
    <n v="25"/>
    <n v="104"/>
    <s v="Robertson Cr"/>
    <s v="OPS"/>
    <s v="124"/>
    <s v="Chinook"/>
    <s v="3"/>
    <x v="0"/>
    <x v="10"/>
    <n v="413"/>
    <x v="8"/>
    <s v="CK-31"/>
    <s v="WEST VANCOUVER ISLAND-SOUTH_FA_0.x"/>
    <s v="M"/>
    <s v="H"/>
    <n v="104"/>
    <s v="Robertson Creek H"/>
    <n v="413"/>
    <s v="Nahmint R"/>
    <s v="SWVI"/>
    <s v="S"/>
    <x v="1"/>
    <s v="182368"/>
    <n v="0"/>
    <s v="182368"/>
    <n v="2013"/>
    <s v="20130508"/>
    <s v="20130508"/>
    <n v="70"/>
    <n v="4.03"/>
    <m/>
    <s v="CWT"/>
    <s v="P"/>
    <s v="Y"/>
    <s v="Y"/>
    <s v="Y"/>
    <s v="Y"/>
    <n v="0"/>
    <x v="0"/>
    <n v="27835"/>
    <n v="28456"/>
    <x v="1"/>
    <n v="32698"/>
    <x v="17"/>
    <m/>
    <m/>
    <m/>
    <m/>
    <m/>
    <m/>
    <m/>
    <m/>
    <m/>
    <m/>
    <m/>
    <m/>
    <m/>
    <n v="12.75"/>
    <m/>
    <m/>
    <m/>
    <m/>
    <m/>
    <m/>
    <m/>
    <m/>
    <m/>
    <m/>
    <m/>
    <m/>
    <n v="13.47"/>
    <m/>
    <m/>
    <m/>
    <m/>
    <m/>
    <m/>
    <m/>
    <m/>
    <m/>
    <m/>
    <m/>
    <m/>
    <m/>
    <m/>
    <n v="8.09"/>
    <m/>
    <m/>
    <m/>
    <m/>
    <m/>
    <n v="3.3"/>
    <m/>
    <m/>
    <m/>
    <m/>
    <m/>
    <m/>
    <m/>
    <m/>
    <m/>
    <m/>
    <m/>
    <m/>
    <m/>
    <m/>
    <m/>
    <m/>
    <m/>
    <m/>
    <m/>
    <m/>
    <m/>
    <m/>
    <m/>
    <m/>
    <m/>
    <m/>
    <m/>
    <n v="11.75"/>
    <m/>
    <m/>
    <m/>
    <m/>
    <m/>
    <n v="14.65"/>
    <m/>
    <m/>
    <m/>
    <m/>
    <n v="77.69"/>
    <n v="29.3"/>
    <m/>
    <m/>
    <m/>
    <m/>
    <m/>
    <m/>
    <m/>
    <m/>
    <m/>
    <m/>
    <m/>
    <m/>
    <m/>
    <m/>
    <m/>
    <m/>
    <m/>
    <m/>
    <m/>
    <m/>
    <m/>
    <m/>
    <m/>
    <m/>
    <n v="4.0199999999999996"/>
    <m/>
    <m/>
    <m/>
    <m/>
    <m/>
    <m/>
    <m/>
    <m/>
    <m/>
    <m/>
    <m/>
    <m/>
    <m/>
    <m/>
    <m/>
    <m/>
    <m/>
    <m/>
    <m/>
    <m/>
    <m/>
    <m/>
    <m/>
    <m/>
    <m/>
    <m/>
    <m/>
    <m/>
    <m/>
    <m/>
    <m/>
    <m/>
    <m/>
    <m/>
    <m/>
    <m/>
    <m/>
    <m/>
    <m/>
    <m/>
    <m/>
    <m/>
    <m/>
    <m/>
    <m/>
    <m/>
    <n v="101.17"/>
    <m/>
    <m/>
    <m/>
    <m/>
    <n v="8.17"/>
    <n v="68.72"/>
    <m/>
    <m/>
    <n v="175.02"/>
    <n v="101.17"/>
    <n v="276.19"/>
    <n v="76.89"/>
    <n v="353.08000000000004"/>
  </r>
  <r>
    <n v="25"/>
    <n v="104"/>
    <s v="Robertson Cr"/>
    <s v="OPS"/>
    <s v="124"/>
    <s v="Chinook"/>
    <s v="3"/>
    <x v="0"/>
    <x v="10"/>
    <n v="413"/>
    <x v="8"/>
    <s v="CK-31"/>
    <s v="WEST VANCOUVER ISLAND-SOUTH_FA_0.x"/>
    <s v="M"/>
    <s v="H"/>
    <n v="104"/>
    <s v="Robertson Creek H"/>
    <n v="413"/>
    <s v="Nahmint R"/>
    <s v="SWVI"/>
    <s v="S"/>
    <x v="1"/>
    <s v="182368"/>
    <n v="0"/>
    <s v="182368"/>
    <n v="2013"/>
    <s v="20130508"/>
    <s v="20130508"/>
    <n v="70"/>
    <n v="4.03"/>
    <m/>
    <s v="CWT"/>
    <s v="P"/>
    <s v="Y"/>
    <s v="Y"/>
    <s v="Y"/>
    <s v="Y"/>
    <n v="0"/>
    <x v="0"/>
    <n v="27835"/>
    <n v="28456"/>
    <x v="2"/>
    <n v="32698"/>
    <x v="18"/>
    <m/>
    <m/>
    <m/>
    <m/>
    <m/>
    <m/>
    <m/>
    <m/>
    <m/>
    <m/>
    <m/>
    <m/>
    <m/>
    <n v="6.15"/>
    <m/>
    <m/>
    <m/>
    <m/>
    <m/>
    <m/>
    <m/>
    <m/>
    <m/>
    <m/>
    <m/>
    <m/>
    <n v="3.79"/>
    <m/>
    <m/>
    <m/>
    <m/>
    <m/>
    <m/>
    <m/>
    <m/>
    <m/>
    <m/>
    <n v="10.87"/>
    <m/>
    <m/>
    <m/>
    <m/>
    <m/>
    <m/>
    <m/>
    <m/>
    <n v="4.0199999999999996"/>
    <m/>
    <m/>
    <m/>
    <m/>
    <m/>
    <m/>
    <m/>
    <m/>
    <m/>
    <m/>
    <m/>
    <m/>
    <m/>
    <m/>
    <m/>
    <m/>
    <m/>
    <m/>
    <m/>
    <m/>
    <m/>
    <m/>
    <m/>
    <m/>
    <m/>
    <m/>
    <m/>
    <m/>
    <m/>
    <m/>
    <m/>
    <m/>
    <n v="8.44"/>
    <m/>
    <n v="32.61"/>
    <m/>
    <m/>
    <m/>
    <m/>
    <n v="4.5"/>
    <n v="21.74"/>
    <m/>
    <m/>
    <m/>
    <m/>
    <m/>
    <m/>
    <m/>
    <m/>
    <m/>
    <m/>
    <m/>
    <m/>
    <m/>
    <m/>
    <m/>
    <m/>
    <m/>
    <m/>
    <m/>
    <m/>
    <m/>
    <m/>
    <m/>
    <m/>
    <n v="4.12"/>
    <m/>
    <m/>
    <m/>
    <m/>
    <m/>
    <m/>
    <m/>
    <m/>
    <m/>
    <m/>
    <m/>
    <m/>
    <m/>
    <m/>
    <m/>
    <m/>
    <m/>
    <m/>
    <m/>
    <m/>
    <m/>
    <m/>
    <m/>
    <m/>
    <m/>
    <m/>
    <m/>
    <m/>
    <m/>
    <m/>
    <m/>
    <m/>
    <m/>
    <m/>
    <m/>
    <m/>
    <m/>
    <m/>
    <m/>
    <m/>
    <m/>
    <m/>
    <m/>
    <m/>
    <m/>
    <m/>
    <n v="10.24"/>
    <m/>
    <m/>
    <m/>
    <m/>
    <n v="1.02"/>
    <n v="1.38"/>
    <m/>
    <m/>
    <n v="96.24"/>
    <n v="10.24"/>
    <n v="106.48"/>
    <n v="2.4"/>
    <n v="108.88"/>
  </r>
  <r>
    <n v="25"/>
    <n v="104"/>
    <s v="Robertson Cr"/>
    <s v="OPS"/>
    <s v="124"/>
    <s v="Chinook"/>
    <s v="3"/>
    <x v="0"/>
    <x v="10"/>
    <n v="104"/>
    <x v="0"/>
    <s v="CK-31"/>
    <s v="WEST VANCOUVER ISLAND-SOUTH_FA_0.x"/>
    <s v="M"/>
    <s v="H"/>
    <n v="104"/>
    <s v="Robertson Creek H"/>
    <n v="104"/>
    <s v="Robertson Cr"/>
    <s v="SWVI"/>
    <s v="S"/>
    <x v="1"/>
    <s v="180684"/>
    <n v="0"/>
    <s v="180684"/>
    <n v="2013"/>
    <s v="20130527"/>
    <s v="20130527"/>
    <n v="79"/>
    <n v="6.1"/>
    <m/>
    <s v="CWT"/>
    <s v="P"/>
    <s v="Y"/>
    <s v="Y"/>
    <s v="Y"/>
    <s v="Y"/>
    <n v="0"/>
    <x v="0"/>
    <n v="25764"/>
    <n v="323433"/>
    <x v="4"/>
    <n v="32708"/>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8"/>
    <m/>
    <n v="163.34"/>
    <m/>
    <n v="0"/>
    <n v="0"/>
    <n v="0"/>
    <n v="175.14"/>
    <n v="175.14000000000001"/>
  </r>
  <r>
    <n v="25"/>
    <n v="104"/>
    <s v="Robertson Cr"/>
    <s v="OPS"/>
    <s v="124"/>
    <s v="Chinook"/>
    <s v="3"/>
    <x v="0"/>
    <x v="10"/>
    <n v="104"/>
    <x v="0"/>
    <s v="CK-31"/>
    <s v="WEST VANCOUVER ISLAND-SOUTH_FA_0.x"/>
    <s v="M"/>
    <s v="H"/>
    <n v="104"/>
    <s v="Robertson Creek H"/>
    <n v="104"/>
    <s v="Robertson Cr"/>
    <s v="SWVI"/>
    <s v="S"/>
    <x v="1"/>
    <s v="180684"/>
    <n v="0"/>
    <s v="180684"/>
    <n v="2013"/>
    <s v="20130527"/>
    <s v="20130527"/>
    <n v="79"/>
    <n v="6.1"/>
    <m/>
    <s v="CWT"/>
    <s v="P"/>
    <s v="Y"/>
    <s v="Y"/>
    <s v="Y"/>
    <s v="Y"/>
    <n v="0"/>
    <x v="0"/>
    <n v="25764"/>
    <n v="323433"/>
    <x v="0"/>
    <n v="32708"/>
    <x v="16"/>
    <m/>
    <m/>
    <m/>
    <m/>
    <m/>
    <m/>
    <m/>
    <m/>
    <m/>
    <m/>
    <m/>
    <m/>
    <m/>
    <m/>
    <m/>
    <m/>
    <m/>
    <m/>
    <m/>
    <m/>
    <m/>
    <m/>
    <m/>
    <m/>
    <m/>
    <m/>
    <n v="38.67"/>
    <m/>
    <m/>
    <m/>
    <m/>
    <m/>
    <m/>
    <m/>
    <n v="49.21"/>
    <m/>
    <m/>
    <m/>
    <m/>
    <m/>
    <m/>
    <m/>
    <m/>
    <m/>
    <m/>
    <m/>
    <m/>
    <m/>
    <m/>
    <m/>
    <m/>
    <m/>
    <m/>
    <m/>
    <m/>
    <m/>
    <m/>
    <m/>
    <m/>
    <m/>
    <m/>
    <m/>
    <m/>
    <m/>
    <m/>
    <m/>
    <m/>
    <m/>
    <m/>
    <m/>
    <m/>
    <m/>
    <m/>
    <m/>
    <m/>
    <n v="236.76"/>
    <m/>
    <m/>
    <m/>
    <m/>
    <m/>
    <m/>
    <m/>
    <m/>
    <m/>
    <m/>
    <n v="88.62"/>
    <n v="75.2"/>
    <m/>
    <m/>
    <m/>
    <m/>
    <m/>
    <m/>
    <m/>
    <m/>
    <m/>
    <m/>
    <m/>
    <m/>
    <m/>
    <m/>
    <m/>
    <m/>
    <m/>
    <m/>
    <m/>
    <m/>
    <m/>
    <m/>
    <m/>
    <m/>
    <m/>
    <m/>
    <m/>
    <m/>
    <m/>
    <m/>
    <m/>
    <m/>
    <m/>
    <m/>
    <m/>
    <m/>
    <m/>
    <m/>
    <m/>
    <m/>
    <m/>
    <m/>
    <m/>
    <m/>
    <m/>
    <m/>
    <m/>
    <m/>
    <m/>
    <m/>
    <m/>
    <m/>
    <m/>
    <m/>
    <m/>
    <m/>
    <m/>
    <m/>
    <m/>
    <m/>
    <m/>
    <m/>
    <m/>
    <m/>
    <m/>
    <m/>
    <m/>
    <m/>
    <m/>
    <m/>
    <m/>
    <n v="275.55"/>
    <n v="12.55"/>
    <m/>
    <m/>
    <m/>
    <n v="74.13"/>
    <n v="244.6"/>
    <n v="731.68"/>
    <m/>
    <n v="488.46"/>
    <n v="288.10000000000002"/>
    <n v="776.56"/>
    <n v="1050.4100000000001"/>
    <n v="1826.9699999999998"/>
  </r>
  <r>
    <n v="25"/>
    <n v="104"/>
    <s v="Robertson Cr"/>
    <s v="OPS"/>
    <s v="124"/>
    <s v="Chinook"/>
    <s v="3"/>
    <x v="0"/>
    <x v="10"/>
    <n v="104"/>
    <x v="0"/>
    <s v="CK-31"/>
    <s v="WEST VANCOUVER ISLAND-SOUTH_FA_0.x"/>
    <s v="M"/>
    <s v="H"/>
    <n v="104"/>
    <s v="Robertson Creek H"/>
    <n v="104"/>
    <s v="Robertson Cr"/>
    <s v="SWVI"/>
    <s v="S"/>
    <x v="1"/>
    <s v="180684"/>
    <n v="0"/>
    <s v="180684"/>
    <n v="2013"/>
    <s v="20130527"/>
    <s v="20130527"/>
    <n v="79"/>
    <n v="6.1"/>
    <m/>
    <s v="CWT"/>
    <s v="P"/>
    <s v="Y"/>
    <s v="Y"/>
    <s v="Y"/>
    <s v="Y"/>
    <n v="0"/>
    <x v="0"/>
    <n v="25764"/>
    <n v="323433"/>
    <x v="1"/>
    <n v="32708"/>
    <x v="17"/>
    <m/>
    <m/>
    <m/>
    <m/>
    <m/>
    <m/>
    <m/>
    <m/>
    <m/>
    <m/>
    <m/>
    <m/>
    <m/>
    <n v="210.14"/>
    <m/>
    <m/>
    <m/>
    <m/>
    <m/>
    <m/>
    <m/>
    <m/>
    <m/>
    <m/>
    <m/>
    <m/>
    <m/>
    <m/>
    <n v="70.05"/>
    <m/>
    <m/>
    <m/>
    <m/>
    <m/>
    <m/>
    <m/>
    <m/>
    <m/>
    <m/>
    <n v="179.89"/>
    <m/>
    <m/>
    <m/>
    <m/>
    <m/>
    <m/>
    <m/>
    <m/>
    <m/>
    <m/>
    <m/>
    <m/>
    <m/>
    <m/>
    <m/>
    <m/>
    <m/>
    <m/>
    <m/>
    <m/>
    <m/>
    <m/>
    <m/>
    <m/>
    <m/>
    <m/>
    <m/>
    <m/>
    <m/>
    <n v="0"/>
    <m/>
    <m/>
    <m/>
    <m/>
    <m/>
    <n v="144.24"/>
    <m/>
    <m/>
    <m/>
    <m/>
    <m/>
    <m/>
    <m/>
    <m/>
    <m/>
    <m/>
    <n v="112.22"/>
    <m/>
    <m/>
    <m/>
    <m/>
    <m/>
    <m/>
    <m/>
    <m/>
    <m/>
    <m/>
    <m/>
    <m/>
    <m/>
    <m/>
    <m/>
    <m/>
    <m/>
    <m/>
    <m/>
    <m/>
    <m/>
    <m/>
    <m/>
    <m/>
    <m/>
    <m/>
    <m/>
    <m/>
    <m/>
    <m/>
    <m/>
    <m/>
    <m/>
    <m/>
    <m/>
    <m/>
    <m/>
    <m/>
    <m/>
    <m/>
    <m/>
    <m/>
    <m/>
    <m/>
    <m/>
    <m/>
    <m/>
    <m/>
    <m/>
    <m/>
    <m/>
    <m/>
    <m/>
    <m/>
    <m/>
    <m/>
    <m/>
    <m/>
    <m/>
    <m/>
    <m/>
    <m/>
    <m/>
    <m/>
    <m/>
    <m/>
    <m/>
    <m/>
    <m/>
    <m/>
    <m/>
    <m/>
    <n v="769.13"/>
    <m/>
    <m/>
    <m/>
    <m/>
    <n v="175.3"/>
    <n v="588.9"/>
    <n v="429.02"/>
    <m/>
    <n v="716.54"/>
    <n v="769.13"/>
    <n v="1485.67"/>
    <n v="1193.22"/>
    <n v="2678.89"/>
  </r>
  <r>
    <n v="25"/>
    <n v="104"/>
    <s v="Robertson Cr"/>
    <s v="OPS"/>
    <s v="124"/>
    <s v="Chinook"/>
    <s v="3"/>
    <x v="0"/>
    <x v="10"/>
    <n v="104"/>
    <x v="0"/>
    <s v="CK-31"/>
    <s v="WEST VANCOUVER ISLAND-SOUTH_FA_0.x"/>
    <s v="M"/>
    <s v="H"/>
    <n v="104"/>
    <s v="Robertson Creek H"/>
    <n v="104"/>
    <s v="Robertson Cr"/>
    <s v="SWVI"/>
    <s v="S"/>
    <x v="1"/>
    <s v="180684"/>
    <n v="0"/>
    <s v="180684"/>
    <n v="2013"/>
    <s v="20130527"/>
    <s v="20130527"/>
    <n v="79"/>
    <n v="6.1"/>
    <m/>
    <s v="CWT"/>
    <s v="P"/>
    <s v="Y"/>
    <s v="Y"/>
    <s v="Y"/>
    <s v="Y"/>
    <n v="0"/>
    <x v="0"/>
    <n v="25764"/>
    <n v="323433"/>
    <x v="2"/>
    <n v="32708"/>
    <x v="18"/>
    <m/>
    <m/>
    <m/>
    <m/>
    <m/>
    <m/>
    <m/>
    <m/>
    <m/>
    <m/>
    <m/>
    <m/>
    <m/>
    <n v="226.7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28.4"/>
    <m/>
    <m/>
    <m/>
    <n v="12.55"/>
    <n v="65.5"/>
    <n v="54.46"/>
    <n v="61.47"/>
    <m/>
    <n v="226.71"/>
    <n v="340.95"/>
    <n v="567.66"/>
    <n v="181.43"/>
    <n v="749.09"/>
  </r>
  <r>
    <n v="25"/>
    <n v="104"/>
    <s v="Robertson Cr"/>
    <s v="OPS"/>
    <s v="124"/>
    <s v="Chinook"/>
    <s v="3"/>
    <x v="0"/>
    <x v="10"/>
    <n v="104"/>
    <x v="0"/>
    <s v="CK-31"/>
    <s v="WEST VANCOUVER ISLAND-SOUTH_FA_0.x"/>
    <s v="M"/>
    <s v="H"/>
    <n v="104"/>
    <s v="Robertson Creek H"/>
    <n v="104"/>
    <s v="Robertson Cr"/>
    <s v="SWVI"/>
    <s v="S"/>
    <x v="1"/>
    <s v="180690"/>
    <n v="0"/>
    <s v="180690"/>
    <n v="2013"/>
    <s v="20130527"/>
    <s v="20130527"/>
    <n v="79"/>
    <n v="6.1"/>
    <m/>
    <s v="CWT"/>
    <s v="P"/>
    <s v="Y"/>
    <s v="Y"/>
    <s v="Y"/>
    <s v="Y"/>
    <n v="0"/>
    <x v="0"/>
    <n v="26625"/>
    <n v="334242"/>
    <x v="4"/>
    <n v="32705"/>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66"/>
    <m/>
    <n v="285.85000000000002"/>
    <m/>
    <n v="0"/>
    <n v="0"/>
    <n v="0"/>
    <n v="306.51"/>
    <n v="306.51000000000005"/>
  </r>
  <r>
    <n v="25"/>
    <n v="104"/>
    <s v="Robertson Cr"/>
    <s v="OPS"/>
    <s v="124"/>
    <s v="Chinook"/>
    <s v="3"/>
    <x v="0"/>
    <x v="10"/>
    <n v="104"/>
    <x v="0"/>
    <s v="CK-31"/>
    <s v="WEST VANCOUVER ISLAND-SOUTH_FA_0.x"/>
    <s v="M"/>
    <s v="H"/>
    <n v="104"/>
    <s v="Robertson Creek H"/>
    <n v="104"/>
    <s v="Robertson Cr"/>
    <s v="SWVI"/>
    <s v="S"/>
    <x v="1"/>
    <s v="180690"/>
    <n v="0"/>
    <s v="180690"/>
    <n v="2013"/>
    <s v="20130527"/>
    <s v="20130527"/>
    <n v="79"/>
    <n v="6.1"/>
    <m/>
    <s v="CWT"/>
    <s v="P"/>
    <s v="Y"/>
    <s v="Y"/>
    <s v="Y"/>
    <s v="Y"/>
    <n v="0"/>
    <x v="0"/>
    <n v="26625"/>
    <n v="334242"/>
    <x v="0"/>
    <n v="32705"/>
    <x v="16"/>
    <m/>
    <m/>
    <m/>
    <m/>
    <m/>
    <m/>
    <m/>
    <m/>
    <m/>
    <m/>
    <m/>
    <m/>
    <m/>
    <n v="197.1"/>
    <m/>
    <m/>
    <m/>
    <m/>
    <m/>
    <m/>
    <m/>
    <m/>
    <m/>
    <m/>
    <m/>
    <m/>
    <m/>
    <m/>
    <m/>
    <m/>
    <m/>
    <m/>
    <m/>
    <m/>
    <m/>
    <m/>
    <m/>
    <n v="150.4"/>
    <m/>
    <m/>
    <m/>
    <m/>
    <m/>
    <m/>
    <m/>
    <m/>
    <n v="78.709999999999994"/>
    <m/>
    <m/>
    <m/>
    <m/>
    <m/>
    <m/>
    <m/>
    <m/>
    <m/>
    <m/>
    <m/>
    <m/>
    <m/>
    <m/>
    <m/>
    <m/>
    <m/>
    <m/>
    <m/>
    <m/>
    <m/>
    <m/>
    <m/>
    <m/>
    <m/>
    <m/>
    <m/>
    <m/>
    <n v="118.38"/>
    <m/>
    <m/>
    <m/>
    <m/>
    <m/>
    <m/>
    <m/>
    <m/>
    <m/>
    <m/>
    <n v="265.86"/>
    <n v="225.6"/>
    <m/>
    <m/>
    <m/>
    <m/>
    <m/>
    <m/>
    <m/>
    <m/>
    <m/>
    <m/>
    <m/>
    <m/>
    <m/>
    <m/>
    <m/>
    <m/>
    <m/>
    <m/>
    <m/>
    <m/>
    <m/>
    <m/>
    <m/>
    <m/>
    <n v="78.709999999999994"/>
    <m/>
    <m/>
    <m/>
    <m/>
    <m/>
    <m/>
    <m/>
    <m/>
    <m/>
    <m/>
    <m/>
    <m/>
    <m/>
    <m/>
    <m/>
    <m/>
    <m/>
    <m/>
    <m/>
    <m/>
    <m/>
    <m/>
    <m/>
    <m/>
    <m/>
    <m/>
    <m/>
    <m/>
    <m/>
    <m/>
    <m/>
    <m/>
    <m/>
    <m/>
    <m/>
    <m/>
    <m/>
    <m/>
    <m/>
    <m/>
    <m/>
    <m/>
    <m/>
    <m/>
    <m/>
    <m/>
    <n v="48.46"/>
    <m/>
    <m/>
    <m/>
    <m/>
    <n v="85.88"/>
    <m/>
    <n v="762.5"/>
    <m/>
    <n v="1114.76"/>
    <n v="48.46"/>
    <n v="1163.22"/>
    <n v="848.38"/>
    <n v="2011.6"/>
  </r>
  <r>
    <n v="25"/>
    <n v="104"/>
    <s v="Robertson Cr"/>
    <s v="OPS"/>
    <s v="124"/>
    <s v="Chinook"/>
    <s v="3"/>
    <x v="0"/>
    <x v="10"/>
    <n v="104"/>
    <x v="0"/>
    <s v="CK-31"/>
    <s v="WEST VANCOUVER ISLAND-SOUTH_FA_0.x"/>
    <s v="M"/>
    <s v="H"/>
    <n v="104"/>
    <s v="Robertson Creek H"/>
    <n v="104"/>
    <s v="Robertson Cr"/>
    <s v="SWVI"/>
    <s v="S"/>
    <x v="1"/>
    <s v="180690"/>
    <n v="0"/>
    <s v="180690"/>
    <n v="2013"/>
    <s v="20130527"/>
    <s v="20130527"/>
    <n v="79"/>
    <n v="6.1"/>
    <m/>
    <s v="CWT"/>
    <s v="P"/>
    <s v="Y"/>
    <s v="Y"/>
    <s v="Y"/>
    <s v="Y"/>
    <n v="0"/>
    <x v="0"/>
    <n v="26625"/>
    <n v="334242"/>
    <x v="1"/>
    <n v="32705"/>
    <x v="17"/>
    <m/>
    <m/>
    <m/>
    <m/>
    <m/>
    <m/>
    <m/>
    <m/>
    <m/>
    <m/>
    <m/>
    <m/>
    <m/>
    <n v="208.88"/>
    <n v="55.11"/>
    <m/>
    <m/>
    <m/>
    <m/>
    <m/>
    <m/>
    <m/>
    <m/>
    <m/>
    <m/>
    <m/>
    <m/>
    <m/>
    <m/>
    <m/>
    <m/>
    <m/>
    <m/>
    <m/>
    <m/>
    <m/>
    <m/>
    <m/>
    <m/>
    <m/>
    <m/>
    <m/>
    <m/>
    <m/>
    <m/>
    <m/>
    <m/>
    <m/>
    <m/>
    <m/>
    <m/>
    <m/>
    <m/>
    <m/>
    <m/>
    <m/>
    <m/>
    <m/>
    <m/>
    <m/>
    <m/>
    <m/>
    <m/>
    <m/>
    <m/>
    <m/>
    <m/>
    <m/>
    <m/>
    <m/>
    <m/>
    <m/>
    <m/>
    <m/>
    <m/>
    <n v="288.48"/>
    <n v="179.89"/>
    <m/>
    <m/>
    <m/>
    <m/>
    <n v="179.89"/>
    <m/>
    <m/>
    <m/>
    <m/>
    <n v="112.22"/>
    <m/>
    <m/>
    <m/>
    <m/>
    <m/>
    <m/>
    <m/>
    <m/>
    <m/>
    <m/>
    <m/>
    <m/>
    <m/>
    <m/>
    <m/>
    <m/>
    <m/>
    <m/>
    <m/>
    <m/>
    <m/>
    <m/>
    <m/>
    <m/>
    <m/>
    <m/>
    <m/>
    <m/>
    <m/>
    <m/>
    <m/>
    <m/>
    <m/>
    <m/>
    <m/>
    <m/>
    <m/>
    <m/>
    <m/>
    <m/>
    <m/>
    <m/>
    <m/>
    <m/>
    <m/>
    <m/>
    <m/>
    <m/>
    <m/>
    <n v="56.37"/>
    <m/>
    <m/>
    <m/>
    <m/>
    <m/>
    <m/>
    <m/>
    <m/>
    <m/>
    <m/>
    <m/>
    <m/>
    <m/>
    <m/>
    <m/>
    <m/>
    <m/>
    <m/>
    <m/>
    <m/>
    <m/>
    <m/>
    <n v="959.96"/>
    <m/>
    <m/>
    <m/>
    <m/>
    <n v="138.80000000000001"/>
    <n v="163.49"/>
    <n v="377.36"/>
    <m/>
    <n v="1080.8399999999999"/>
    <n v="959.96"/>
    <n v="2040.8"/>
    <n v="679.65"/>
    <n v="2720.4499999999994"/>
  </r>
  <r>
    <n v="25"/>
    <n v="104"/>
    <s v="Robertson Cr"/>
    <s v="OPS"/>
    <s v="124"/>
    <s v="Chinook"/>
    <s v="3"/>
    <x v="0"/>
    <x v="10"/>
    <n v="104"/>
    <x v="0"/>
    <s v="CK-31"/>
    <s v="WEST VANCOUVER ISLAND-SOUTH_FA_0.x"/>
    <s v="M"/>
    <s v="H"/>
    <n v="104"/>
    <s v="Robertson Creek H"/>
    <n v="104"/>
    <s v="Robertson Cr"/>
    <s v="SWVI"/>
    <s v="S"/>
    <x v="1"/>
    <s v="180690"/>
    <n v="0"/>
    <s v="180690"/>
    <n v="2013"/>
    <s v="20130527"/>
    <s v="20130527"/>
    <n v="79"/>
    <n v="6.1"/>
    <m/>
    <s v="CWT"/>
    <s v="P"/>
    <s v="Y"/>
    <s v="Y"/>
    <s v="Y"/>
    <s v="Y"/>
    <n v="0"/>
    <x v="0"/>
    <n v="26625"/>
    <n v="334242"/>
    <x v="2"/>
    <n v="32705"/>
    <x v="18"/>
    <m/>
    <m/>
    <m/>
    <m/>
    <m/>
    <m/>
    <m/>
    <m/>
    <m/>
    <m/>
    <m/>
    <m/>
    <m/>
    <m/>
    <n v="30"/>
    <m/>
    <m/>
    <m/>
    <m/>
    <m/>
    <m/>
    <m/>
    <m/>
    <m/>
    <m/>
    <m/>
    <m/>
    <m/>
    <m/>
    <m/>
    <m/>
    <m/>
    <m/>
    <m/>
    <m/>
    <m/>
    <m/>
    <m/>
    <m/>
    <m/>
    <m/>
    <m/>
    <m/>
    <m/>
    <m/>
    <m/>
    <m/>
    <m/>
    <m/>
    <m/>
    <m/>
    <m/>
    <m/>
    <m/>
    <m/>
    <m/>
    <m/>
    <m/>
    <m/>
    <m/>
    <m/>
    <m/>
    <m/>
    <m/>
    <m/>
    <m/>
    <m/>
    <m/>
    <m/>
    <m/>
    <m/>
    <m/>
    <m/>
    <m/>
    <m/>
    <m/>
    <m/>
    <m/>
    <m/>
    <m/>
    <m/>
    <m/>
    <m/>
    <m/>
    <m/>
    <m/>
    <n v="331.44"/>
    <n v="133.44999999999999"/>
    <m/>
    <m/>
    <m/>
    <m/>
    <m/>
    <m/>
    <m/>
    <m/>
    <m/>
    <m/>
    <m/>
    <m/>
    <m/>
    <m/>
    <m/>
    <m/>
    <m/>
    <m/>
    <m/>
    <m/>
    <m/>
    <m/>
    <m/>
    <m/>
    <m/>
    <m/>
    <m/>
    <m/>
    <m/>
    <m/>
    <m/>
    <m/>
    <m/>
    <m/>
    <m/>
    <m/>
    <m/>
    <m/>
    <m/>
    <m/>
    <m/>
    <m/>
    <m/>
    <m/>
    <m/>
    <m/>
    <m/>
    <m/>
    <m/>
    <m/>
    <m/>
    <m/>
    <m/>
    <m/>
    <m/>
    <m/>
    <m/>
    <m/>
    <m/>
    <m/>
    <m/>
    <m/>
    <m/>
    <m/>
    <m/>
    <m/>
    <m/>
    <m/>
    <m/>
    <m/>
    <m/>
    <n v="137.34"/>
    <m/>
    <m/>
    <m/>
    <m/>
    <n v="36.43"/>
    <n v="229.74"/>
    <n v="51.46"/>
    <m/>
    <n v="494.89"/>
    <n v="137.34"/>
    <n v="632.23"/>
    <n v="317.63"/>
    <n v="949.86"/>
  </r>
  <r>
    <n v="25"/>
    <n v="104"/>
    <s v="Robertson Cr"/>
    <s v="OPS"/>
    <s v="124"/>
    <s v="Chinook"/>
    <s v="3"/>
    <x v="0"/>
    <x v="10"/>
    <n v="104"/>
    <x v="0"/>
    <s v="CK-31"/>
    <s v="WEST VANCOUVER ISLAND-SOUTH_FA_0.x"/>
    <s v="M"/>
    <s v="H"/>
    <n v="104"/>
    <s v="Robertson Creek H"/>
    <n v="104"/>
    <s v="Robertson Cr"/>
    <s v="SWVI"/>
    <s v="S"/>
    <x v="1"/>
    <s v="181894"/>
    <n v="0"/>
    <s v="181894"/>
    <n v="2013"/>
    <s v="20130527"/>
    <s v="20130527"/>
    <n v="79"/>
    <n v="6.1"/>
    <m/>
    <s v="CWT"/>
    <s v="P"/>
    <s v="Y"/>
    <s v="Y"/>
    <s v="Y"/>
    <s v="Y"/>
    <n v="0"/>
    <x v="0"/>
    <n v="26622"/>
    <n v="334204"/>
    <x v="4"/>
    <n v="32706"/>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12.79"/>
    <m/>
    <n v="176.95"/>
    <m/>
    <n v="0"/>
    <n v="0"/>
    <n v="0"/>
    <n v="189.74"/>
    <n v="189.73999999999998"/>
  </r>
  <r>
    <n v="25"/>
    <n v="104"/>
    <s v="Robertson Cr"/>
    <s v="OPS"/>
    <s v="124"/>
    <s v="Chinook"/>
    <s v="3"/>
    <x v="0"/>
    <x v="10"/>
    <n v="104"/>
    <x v="0"/>
    <s v="CK-31"/>
    <s v="WEST VANCOUVER ISLAND-SOUTH_FA_0.x"/>
    <s v="M"/>
    <s v="H"/>
    <n v="104"/>
    <s v="Robertson Creek H"/>
    <n v="104"/>
    <s v="Robertson Cr"/>
    <s v="SWVI"/>
    <s v="S"/>
    <x v="1"/>
    <s v="181894"/>
    <n v="0"/>
    <s v="181894"/>
    <n v="2013"/>
    <s v="20130527"/>
    <s v="20130527"/>
    <n v="79"/>
    <n v="6.1"/>
    <m/>
    <s v="CWT"/>
    <s v="P"/>
    <s v="Y"/>
    <s v="Y"/>
    <s v="Y"/>
    <s v="Y"/>
    <n v="0"/>
    <x v="0"/>
    <n v="26622"/>
    <n v="334204"/>
    <x v="0"/>
    <n v="32706"/>
    <x v="16"/>
    <m/>
    <m/>
    <m/>
    <m/>
    <m/>
    <m/>
    <m/>
    <m/>
    <m/>
    <m/>
    <m/>
    <m/>
    <m/>
    <n v="98.68"/>
    <m/>
    <m/>
    <m/>
    <m/>
    <m/>
    <m/>
    <m/>
    <m/>
    <m/>
    <m/>
    <m/>
    <m/>
    <n v="38.67"/>
    <m/>
    <m/>
    <m/>
    <m/>
    <m/>
    <m/>
    <m/>
    <m/>
    <m/>
    <m/>
    <n v="75.2"/>
    <m/>
    <m/>
    <m/>
    <m/>
    <m/>
    <m/>
    <m/>
    <m/>
    <m/>
    <m/>
    <m/>
    <m/>
    <m/>
    <m/>
    <m/>
    <m/>
    <m/>
    <m/>
    <m/>
    <m/>
    <m/>
    <m/>
    <m/>
    <m/>
    <m/>
    <m/>
    <m/>
    <m/>
    <m/>
    <m/>
    <m/>
    <m/>
    <m/>
    <m/>
    <m/>
    <m/>
    <m/>
    <n v="118.38"/>
    <m/>
    <m/>
    <m/>
    <m/>
    <m/>
    <n v="75.2"/>
    <m/>
    <m/>
    <m/>
    <m/>
    <n v="265.86"/>
    <m/>
    <m/>
    <m/>
    <m/>
    <m/>
    <m/>
    <m/>
    <m/>
    <m/>
    <m/>
    <m/>
    <m/>
    <m/>
    <m/>
    <n v="78.709999999999994"/>
    <m/>
    <m/>
    <m/>
    <m/>
    <m/>
    <m/>
    <m/>
    <m/>
    <m/>
    <m/>
    <m/>
    <m/>
    <m/>
    <m/>
    <m/>
    <m/>
    <m/>
    <m/>
    <m/>
    <m/>
    <n v="60.63"/>
    <m/>
    <m/>
    <m/>
    <m/>
    <m/>
    <m/>
    <m/>
    <m/>
    <m/>
    <m/>
    <m/>
    <m/>
    <m/>
    <m/>
    <m/>
    <m/>
    <m/>
    <n v="105.45"/>
    <m/>
    <m/>
    <m/>
    <m/>
    <m/>
    <m/>
    <n v="105.45"/>
    <m/>
    <m/>
    <m/>
    <m/>
    <m/>
    <m/>
    <m/>
    <m/>
    <m/>
    <m/>
    <n v="12.93"/>
    <n v="96.92"/>
    <m/>
    <m/>
    <m/>
    <m/>
    <n v="148.94999999999999"/>
    <n v="281.93"/>
    <n v="793.93"/>
    <m/>
    <n v="1022.23"/>
    <n v="109.85"/>
    <n v="1132.08"/>
    <n v="1224.81"/>
    <n v="2356.8900000000003"/>
  </r>
  <r>
    <n v="25"/>
    <n v="104"/>
    <s v="Robertson Cr"/>
    <s v="OPS"/>
    <s v="124"/>
    <s v="Chinook"/>
    <s v="3"/>
    <x v="0"/>
    <x v="10"/>
    <n v="104"/>
    <x v="0"/>
    <s v="CK-31"/>
    <s v="WEST VANCOUVER ISLAND-SOUTH_FA_0.x"/>
    <s v="M"/>
    <s v="H"/>
    <n v="104"/>
    <s v="Robertson Creek H"/>
    <n v="104"/>
    <s v="Robertson Cr"/>
    <s v="SWVI"/>
    <s v="S"/>
    <x v="1"/>
    <s v="181894"/>
    <n v="0"/>
    <s v="181894"/>
    <n v="2013"/>
    <s v="20130527"/>
    <s v="20130527"/>
    <n v="79"/>
    <n v="6.1"/>
    <m/>
    <s v="CWT"/>
    <s v="P"/>
    <s v="Y"/>
    <s v="Y"/>
    <s v="Y"/>
    <s v="Y"/>
    <n v="0"/>
    <x v="0"/>
    <n v="26622"/>
    <n v="334204"/>
    <x v="1"/>
    <n v="32706"/>
    <x v="17"/>
    <m/>
    <m/>
    <m/>
    <m/>
    <m/>
    <m/>
    <m/>
    <m/>
    <m/>
    <m/>
    <m/>
    <m/>
    <m/>
    <n v="52.85"/>
    <m/>
    <m/>
    <n v="55.11"/>
    <m/>
    <m/>
    <m/>
    <m/>
    <m/>
    <m/>
    <m/>
    <m/>
    <m/>
    <m/>
    <m/>
    <m/>
    <m/>
    <m/>
    <m/>
    <m/>
    <m/>
    <m/>
    <m/>
    <m/>
    <m/>
    <m/>
    <m/>
    <m/>
    <m/>
    <m/>
    <m/>
    <m/>
    <m/>
    <m/>
    <m/>
    <m/>
    <m/>
    <m/>
    <m/>
    <m/>
    <m/>
    <m/>
    <m/>
    <m/>
    <n v="55.11"/>
    <m/>
    <m/>
    <m/>
    <m/>
    <m/>
    <m/>
    <m/>
    <m/>
    <m/>
    <m/>
    <m/>
    <m/>
    <m/>
    <m/>
    <m/>
    <m/>
    <m/>
    <n v="144.24"/>
    <m/>
    <m/>
    <m/>
    <m/>
    <m/>
    <n v="359.78"/>
    <m/>
    <m/>
    <m/>
    <m/>
    <n v="56.11"/>
    <n v="179.89"/>
    <m/>
    <m/>
    <m/>
    <m/>
    <m/>
    <m/>
    <m/>
    <m/>
    <m/>
    <m/>
    <m/>
    <m/>
    <m/>
    <m/>
    <m/>
    <m/>
    <m/>
    <m/>
    <m/>
    <m/>
    <m/>
    <m/>
    <m/>
    <m/>
    <m/>
    <m/>
    <m/>
    <m/>
    <m/>
    <m/>
    <m/>
    <m/>
    <m/>
    <m/>
    <m/>
    <m/>
    <m/>
    <m/>
    <m/>
    <m/>
    <m/>
    <m/>
    <m/>
    <m/>
    <m/>
    <m/>
    <m/>
    <m/>
    <m/>
    <m/>
    <m/>
    <m/>
    <m/>
    <m/>
    <m/>
    <m/>
    <m/>
    <m/>
    <m/>
    <m/>
    <m/>
    <m/>
    <m/>
    <m/>
    <m/>
    <m/>
    <m/>
    <m/>
    <m/>
    <m/>
    <m/>
    <n v="1102.19"/>
    <m/>
    <m/>
    <m/>
    <m/>
    <n v="130.01"/>
    <n v="752.4"/>
    <n v="310.64999999999998"/>
    <m/>
    <n v="903.09"/>
    <n v="1102.19"/>
    <n v="2005.28"/>
    <n v="1193.06"/>
    <n v="3198.34"/>
  </r>
  <r>
    <n v="25"/>
    <n v="104"/>
    <s v="Robertson Cr"/>
    <s v="OPS"/>
    <s v="124"/>
    <s v="Chinook"/>
    <s v="3"/>
    <x v="0"/>
    <x v="10"/>
    <n v="104"/>
    <x v="0"/>
    <s v="CK-31"/>
    <s v="WEST VANCOUVER ISLAND-SOUTH_FA_0.x"/>
    <s v="M"/>
    <s v="H"/>
    <n v="104"/>
    <s v="Robertson Creek H"/>
    <n v="104"/>
    <s v="Robertson Cr"/>
    <s v="SWVI"/>
    <s v="S"/>
    <x v="1"/>
    <s v="181894"/>
    <n v="0"/>
    <s v="181894"/>
    <n v="2013"/>
    <s v="20130527"/>
    <s v="20130527"/>
    <n v="79"/>
    <n v="6.1"/>
    <m/>
    <s v="CWT"/>
    <s v="P"/>
    <s v="Y"/>
    <s v="Y"/>
    <s v="Y"/>
    <s v="Y"/>
    <n v="0"/>
    <x v="0"/>
    <n v="26622"/>
    <n v="334204"/>
    <x v="2"/>
    <n v="32706"/>
    <x v="18"/>
    <m/>
    <m/>
    <m/>
    <m/>
    <m/>
    <m/>
    <m/>
    <m/>
    <m/>
    <m/>
    <m/>
    <m/>
    <m/>
    <m/>
    <m/>
    <m/>
    <m/>
    <m/>
    <m/>
    <m/>
    <m/>
    <m/>
    <m/>
    <m/>
    <m/>
    <m/>
    <m/>
    <m/>
    <m/>
    <m/>
    <m/>
    <m/>
    <m/>
    <m/>
    <m/>
    <m/>
    <m/>
    <m/>
    <m/>
    <m/>
    <m/>
    <m/>
    <m/>
    <m/>
    <m/>
    <m/>
    <m/>
    <m/>
    <m/>
    <m/>
    <m/>
    <m/>
    <m/>
    <m/>
    <m/>
    <m/>
    <m/>
    <m/>
    <m/>
    <m/>
    <m/>
    <m/>
    <m/>
    <m/>
    <m/>
    <m/>
    <m/>
    <m/>
    <m/>
    <m/>
    <m/>
    <m/>
    <m/>
    <m/>
    <m/>
    <m/>
    <m/>
    <m/>
    <m/>
    <n v="51.85"/>
    <m/>
    <m/>
    <m/>
    <m/>
    <m/>
    <m/>
    <n v="220.96"/>
    <n v="133.44999999999999"/>
    <m/>
    <m/>
    <m/>
    <m/>
    <m/>
    <m/>
    <m/>
    <m/>
    <m/>
    <m/>
    <m/>
    <m/>
    <m/>
    <m/>
    <m/>
    <m/>
    <m/>
    <m/>
    <m/>
    <m/>
    <m/>
    <m/>
    <m/>
    <m/>
    <m/>
    <m/>
    <m/>
    <m/>
    <m/>
    <m/>
    <m/>
    <m/>
    <m/>
    <m/>
    <m/>
    <m/>
    <m/>
    <m/>
    <m/>
    <m/>
    <m/>
    <m/>
    <m/>
    <m/>
    <m/>
    <m/>
    <m/>
    <m/>
    <m/>
    <m/>
    <m/>
    <m/>
    <m/>
    <m/>
    <m/>
    <m/>
    <m/>
    <m/>
    <m/>
    <m/>
    <m/>
    <m/>
    <m/>
    <m/>
    <m/>
    <m/>
    <m/>
    <m/>
    <m/>
    <m/>
    <m/>
    <n v="206.14"/>
    <m/>
    <m/>
    <m/>
    <m/>
    <n v="15.01"/>
    <n v="194.96"/>
    <n v="22.66"/>
    <m/>
    <n v="406.26"/>
    <n v="206.14"/>
    <n v="612.4"/>
    <n v="232.63"/>
    <n v="845.03000000000009"/>
  </r>
  <r>
    <n v="25"/>
    <n v="104"/>
    <s v="Robertson Cr"/>
    <s v="OPS"/>
    <s v="124"/>
    <s v="Chinook"/>
    <s v="3"/>
    <x v="0"/>
    <x v="10"/>
    <n v="104"/>
    <x v="0"/>
    <s v="CK-31"/>
    <s v="WEST VANCOUVER ISLAND-SOUTH_FA_0.x"/>
    <s v="M"/>
    <s v="H"/>
    <n v="104"/>
    <s v="Robertson Creek H"/>
    <n v="104"/>
    <s v="Robertson Cr"/>
    <s v="SWVI"/>
    <s v="S"/>
    <x v="1"/>
    <s v="181895"/>
    <n v="0"/>
    <s v="181895"/>
    <n v="2013"/>
    <s v="20130527"/>
    <s v="20130527"/>
    <n v="79"/>
    <n v="6.1"/>
    <m/>
    <s v="CWT"/>
    <s v="P"/>
    <s v="Y"/>
    <s v="Y"/>
    <s v="Y"/>
    <s v="Y"/>
    <n v="0"/>
    <x v="0"/>
    <n v="28830"/>
    <n v="361923"/>
    <x v="4"/>
    <n v="32709"/>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2.17"/>
    <m/>
    <n v="165.41"/>
    <m/>
    <n v="0"/>
    <n v="0"/>
    <n v="0"/>
    <n v="187.58"/>
    <n v="187.57999999999998"/>
  </r>
  <r>
    <n v="25"/>
    <n v="104"/>
    <s v="Robertson Cr"/>
    <s v="OPS"/>
    <s v="124"/>
    <s v="Chinook"/>
    <s v="3"/>
    <x v="0"/>
    <x v="10"/>
    <n v="104"/>
    <x v="0"/>
    <s v="CK-31"/>
    <s v="WEST VANCOUVER ISLAND-SOUTH_FA_0.x"/>
    <s v="M"/>
    <s v="H"/>
    <n v="104"/>
    <s v="Robertson Creek H"/>
    <n v="104"/>
    <s v="Robertson Cr"/>
    <s v="SWVI"/>
    <s v="S"/>
    <x v="1"/>
    <s v="181895"/>
    <n v="0"/>
    <s v="181895"/>
    <n v="2013"/>
    <s v="20130527"/>
    <s v="20130527"/>
    <n v="79"/>
    <n v="6.1"/>
    <m/>
    <s v="CWT"/>
    <s v="P"/>
    <s v="Y"/>
    <s v="Y"/>
    <s v="Y"/>
    <s v="Y"/>
    <n v="0"/>
    <x v="0"/>
    <n v="28830"/>
    <n v="361923"/>
    <x v="0"/>
    <n v="32709"/>
    <x v="16"/>
    <m/>
    <m/>
    <m/>
    <m/>
    <m/>
    <m/>
    <m/>
    <m/>
    <m/>
    <m/>
    <m/>
    <m/>
    <m/>
    <n v="49.34"/>
    <m/>
    <m/>
    <m/>
    <m/>
    <m/>
    <m/>
    <m/>
    <m/>
    <m/>
    <m/>
    <m/>
    <m/>
    <m/>
    <m/>
    <m/>
    <m/>
    <m/>
    <m/>
    <m/>
    <m/>
    <m/>
    <m/>
    <m/>
    <n v="150.4"/>
    <m/>
    <n v="75.2"/>
    <m/>
    <m/>
    <m/>
    <m/>
    <m/>
    <m/>
    <n v="78.709999999999994"/>
    <m/>
    <m/>
    <m/>
    <m/>
    <m/>
    <m/>
    <m/>
    <m/>
    <m/>
    <m/>
    <m/>
    <m/>
    <m/>
    <m/>
    <m/>
    <m/>
    <m/>
    <m/>
    <m/>
    <m/>
    <m/>
    <m/>
    <m/>
    <m/>
    <m/>
    <m/>
    <m/>
    <m/>
    <m/>
    <m/>
    <m/>
    <m/>
    <m/>
    <m/>
    <n v="225.6"/>
    <m/>
    <m/>
    <m/>
    <m/>
    <n v="619.72"/>
    <n v="75.2"/>
    <m/>
    <m/>
    <m/>
    <m/>
    <m/>
    <m/>
    <m/>
    <m/>
    <m/>
    <m/>
    <m/>
    <m/>
    <m/>
    <m/>
    <m/>
    <m/>
    <m/>
    <m/>
    <m/>
    <m/>
    <m/>
    <m/>
    <m/>
    <m/>
    <m/>
    <m/>
    <m/>
    <m/>
    <m/>
    <m/>
    <m/>
    <m/>
    <m/>
    <m/>
    <m/>
    <m/>
    <m/>
    <m/>
    <m/>
    <m/>
    <m/>
    <m/>
    <m/>
    <m/>
    <m/>
    <m/>
    <m/>
    <m/>
    <m/>
    <m/>
    <m/>
    <m/>
    <m/>
    <m/>
    <m/>
    <m/>
    <m/>
    <m/>
    <m/>
    <m/>
    <m/>
    <m/>
    <m/>
    <m/>
    <m/>
    <m/>
    <m/>
    <m/>
    <m/>
    <m/>
    <m/>
    <n v="126.67"/>
    <n v="12.55"/>
    <m/>
    <m/>
    <m/>
    <n v="106.48"/>
    <n v="508.36"/>
    <n v="853.9"/>
    <m/>
    <n v="1274.17"/>
    <n v="139.22"/>
    <n v="1413.39"/>
    <n v="1468.74"/>
    <n v="2882.13"/>
  </r>
  <r>
    <n v="25"/>
    <n v="104"/>
    <s v="Robertson Cr"/>
    <s v="OPS"/>
    <s v="124"/>
    <s v="Chinook"/>
    <s v="3"/>
    <x v="0"/>
    <x v="10"/>
    <n v="104"/>
    <x v="0"/>
    <s v="CK-31"/>
    <s v="WEST VANCOUVER ISLAND-SOUTH_FA_0.x"/>
    <s v="M"/>
    <s v="H"/>
    <n v="104"/>
    <s v="Robertson Creek H"/>
    <n v="104"/>
    <s v="Robertson Cr"/>
    <s v="SWVI"/>
    <s v="S"/>
    <x v="1"/>
    <s v="181895"/>
    <n v="0"/>
    <s v="181895"/>
    <n v="2013"/>
    <s v="20130527"/>
    <s v="20130527"/>
    <n v="79"/>
    <n v="6.1"/>
    <m/>
    <s v="CWT"/>
    <s v="P"/>
    <s v="Y"/>
    <s v="Y"/>
    <s v="Y"/>
    <s v="Y"/>
    <n v="0"/>
    <x v="0"/>
    <n v="28830"/>
    <n v="361923"/>
    <x v="1"/>
    <n v="32709"/>
    <x v="17"/>
    <m/>
    <m/>
    <m/>
    <n v="0"/>
    <m/>
    <m/>
    <m/>
    <m/>
    <m/>
    <m/>
    <m/>
    <m/>
    <m/>
    <n v="52.22"/>
    <n v="55.11"/>
    <m/>
    <m/>
    <m/>
    <m/>
    <m/>
    <m/>
    <m/>
    <m/>
    <m/>
    <m/>
    <m/>
    <n v="55.11"/>
    <m/>
    <m/>
    <m/>
    <m/>
    <m/>
    <m/>
    <m/>
    <m/>
    <m/>
    <m/>
    <m/>
    <m/>
    <m/>
    <m/>
    <m/>
    <m/>
    <m/>
    <m/>
    <m/>
    <m/>
    <m/>
    <m/>
    <m/>
    <m/>
    <m/>
    <m/>
    <m/>
    <m/>
    <m/>
    <m/>
    <m/>
    <m/>
    <m/>
    <m/>
    <m/>
    <m/>
    <m/>
    <m/>
    <m/>
    <m/>
    <m/>
    <m/>
    <m/>
    <m/>
    <m/>
    <m/>
    <m/>
    <m/>
    <n v="144.24"/>
    <n v="359.78"/>
    <m/>
    <m/>
    <m/>
    <m/>
    <m/>
    <m/>
    <m/>
    <m/>
    <m/>
    <n v="56.12"/>
    <m/>
    <m/>
    <m/>
    <m/>
    <m/>
    <m/>
    <m/>
    <m/>
    <m/>
    <m/>
    <m/>
    <m/>
    <m/>
    <m/>
    <n v="49.96"/>
    <m/>
    <m/>
    <m/>
    <m/>
    <m/>
    <m/>
    <m/>
    <m/>
    <m/>
    <m/>
    <m/>
    <m/>
    <m/>
    <m/>
    <m/>
    <m/>
    <m/>
    <m/>
    <m/>
    <m/>
    <m/>
    <m/>
    <m/>
    <m/>
    <m/>
    <m/>
    <m/>
    <m/>
    <m/>
    <m/>
    <m/>
    <m/>
    <m/>
    <m/>
    <m/>
    <m/>
    <m/>
    <m/>
    <m/>
    <m/>
    <n v="85.62"/>
    <m/>
    <m/>
    <m/>
    <m/>
    <m/>
    <m/>
    <m/>
    <m/>
    <m/>
    <m/>
    <m/>
    <m/>
    <m/>
    <m/>
    <n v="52.22"/>
    <m/>
    <n v="888.01"/>
    <m/>
    <m/>
    <m/>
    <m/>
    <n v="147.55000000000001"/>
    <n v="457.95"/>
    <n v="368.64"/>
    <m/>
    <n v="910.38"/>
    <n v="888.01"/>
    <n v="1798.39"/>
    <n v="974.14"/>
    <n v="2772.5299999999997"/>
  </r>
  <r>
    <n v="25"/>
    <n v="104"/>
    <s v="Robertson Cr"/>
    <s v="OPS"/>
    <s v="124"/>
    <s v="Chinook"/>
    <s v="3"/>
    <x v="0"/>
    <x v="10"/>
    <n v="104"/>
    <x v="0"/>
    <s v="CK-31"/>
    <s v="WEST VANCOUVER ISLAND-SOUTH_FA_0.x"/>
    <s v="M"/>
    <s v="H"/>
    <n v="104"/>
    <s v="Robertson Creek H"/>
    <n v="104"/>
    <s v="Robertson Cr"/>
    <s v="SWVI"/>
    <s v="S"/>
    <x v="1"/>
    <s v="181895"/>
    <n v="0"/>
    <s v="181895"/>
    <n v="2013"/>
    <s v="20130527"/>
    <s v="20130527"/>
    <n v="79"/>
    <n v="6.1"/>
    <m/>
    <s v="CWT"/>
    <s v="P"/>
    <s v="Y"/>
    <s v="Y"/>
    <s v="Y"/>
    <s v="Y"/>
    <n v="0"/>
    <x v="0"/>
    <n v="28830"/>
    <n v="361923"/>
    <x v="2"/>
    <n v="32709"/>
    <x v="18"/>
    <m/>
    <m/>
    <m/>
    <m/>
    <m/>
    <m/>
    <m/>
    <m/>
    <m/>
    <m/>
    <m/>
    <m/>
    <m/>
    <m/>
    <m/>
    <m/>
    <m/>
    <m/>
    <m/>
    <m/>
    <m/>
    <m/>
    <m/>
    <m/>
    <m/>
    <m/>
    <n v="46.57"/>
    <m/>
    <m/>
    <m/>
    <m/>
    <m/>
    <m/>
    <m/>
    <m/>
    <m/>
    <m/>
    <m/>
    <m/>
    <m/>
    <m/>
    <m/>
    <m/>
    <n v="47.33"/>
    <m/>
    <m/>
    <m/>
    <m/>
    <m/>
    <m/>
    <m/>
    <m/>
    <m/>
    <m/>
    <m/>
    <m/>
    <m/>
    <m/>
    <m/>
    <m/>
    <m/>
    <m/>
    <m/>
    <m/>
    <m/>
    <m/>
    <m/>
    <m/>
    <m/>
    <m/>
    <m/>
    <m/>
    <m/>
    <m/>
    <m/>
    <m/>
    <m/>
    <m/>
    <m/>
    <m/>
    <m/>
    <m/>
    <m/>
    <m/>
    <m/>
    <m/>
    <n v="110.48"/>
    <n v="133.44999999999999"/>
    <m/>
    <m/>
    <m/>
    <m/>
    <m/>
    <m/>
    <m/>
    <m/>
    <m/>
    <m/>
    <m/>
    <m/>
    <m/>
    <m/>
    <m/>
    <m/>
    <m/>
    <m/>
    <m/>
    <m/>
    <m/>
    <m/>
    <m/>
    <m/>
    <m/>
    <m/>
    <m/>
    <m/>
    <m/>
    <m/>
    <m/>
    <m/>
    <m/>
    <m/>
    <m/>
    <m/>
    <m/>
    <m/>
    <m/>
    <m/>
    <m/>
    <m/>
    <m/>
    <m/>
    <m/>
    <m/>
    <m/>
    <m/>
    <m/>
    <m/>
    <m/>
    <m/>
    <m/>
    <m/>
    <m/>
    <m/>
    <m/>
    <m/>
    <m/>
    <m/>
    <m/>
    <m/>
    <m/>
    <m/>
    <m/>
    <m/>
    <m/>
    <m/>
    <m/>
    <m/>
    <m/>
    <n v="133.69"/>
    <m/>
    <m/>
    <m/>
    <m/>
    <n v="12.81"/>
    <n v="309.83"/>
    <n v="12.29"/>
    <m/>
    <n v="337.83"/>
    <n v="133.69"/>
    <n v="471.52"/>
    <n v="334.93"/>
    <n v="806.44999999999993"/>
  </r>
  <r>
    <n v="25"/>
    <n v="104"/>
    <s v="Robertson Cr"/>
    <s v="OPS"/>
    <s v="124"/>
    <s v="Chinook"/>
    <s v="3"/>
    <x v="0"/>
    <x v="10"/>
    <n v="104"/>
    <x v="0"/>
    <s v="CK-31"/>
    <s v="WEST VANCOUVER ISLAND-SOUTH_FA_0.x"/>
    <s v="M"/>
    <s v="H"/>
    <n v="104"/>
    <s v="Robertson Creek H"/>
    <n v="104"/>
    <s v="Robertson Cr"/>
    <s v="SWVI"/>
    <s v="S"/>
    <x v="1"/>
    <s v="181988"/>
    <n v="0"/>
    <s v="181988"/>
    <n v="2013"/>
    <s v="20130527"/>
    <s v="20130527"/>
    <n v="79"/>
    <n v="6.1"/>
    <m/>
    <s v="CWT"/>
    <s v="P"/>
    <s v="Y"/>
    <s v="Y"/>
    <s v="Y"/>
    <s v="Y"/>
    <m/>
    <x v="0"/>
    <n v="25405"/>
    <n v="318926"/>
    <x v="4"/>
    <n v="32707"/>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77"/>
    <m/>
    <n v="190.57"/>
    <m/>
    <n v="0"/>
    <n v="0"/>
    <n v="0"/>
    <n v="204.34"/>
    <n v="204.34"/>
  </r>
  <r>
    <n v="25"/>
    <n v="104"/>
    <s v="Robertson Cr"/>
    <s v="OPS"/>
    <s v="124"/>
    <s v="Chinook"/>
    <s v="3"/>
    <x v="0"/>
    <x v="10"/>
    <n v="104"/>
    <x v="0"/>
    <s v="CK-31"/>
    <s v="WEST VANCOUVER ISLAND-SOUTH_FA_0.x"/>
    <s v="M"/>
    <s v="H"/>
    <n v="104"/>
    <s v="Robertson Creek H"/>
    <n v="104"/>
    <s v="Robertson Cr"/>
    <s v="SWVI"/>
    <s v="S"/>
    <x v="1"/>
    <s v="181988"/>
    <n v="0"/>
    <s v="181988"/>
    <n v="2013"/>
    <s v="20130527"/>
    <s v="20130527"/>
    <n v="79"/>
    <n v="6.1"/>
    <m/>
    <s v="CWT"/>
    <s v="P"/>
    <s v="Y"/>
    <s v="Y"/>
    <s v="Y"/>
    <s v="Y"/>
    <m/>
    <x v="0"/>
    <n v="25405"/>
    <n v="318926"/>
    <x v="0"/>
    <n v="32707"/>
    <x v="16"/>
    <m/>
    <m/>
    <m/>
    <m/>
    <m/>
    <m/>
    <m/>
    <m/>
    <m/>
    <m/>
    <m/>
    <m/>
    <m/>
    <n v="49.34"/>
    <m/>
    <m/>
    <m/>
    <m/>
    <m/>
    <m/>
    <m/>
    <m/>
    <m/>
    <m/>
    <m/>
    <m/>
    <m/>
    <m/>
    <m/>
    <m/>
    <m/>
    <m/>
    <m/>
    <m/>
    <m/>
    <m/>
    <m/>
    <m/>
    <m/>
    <m/>
    <m/>
    <m/>
    <m/>
    <m/>
    <m/>
    <m/>
    <m/>
    <m/>
    <m/>
    <m/>
    <m/>
    <m/>
    <m/>
    <m/>
    <m/>
    <m/>
    <m/>
    <m/>
    <m/>
    <m/>
    <m/>
    <m/>
    <m/>
    <m/>
    <m/>
    <m/>
    <m/>
    <m/>
    <m/>
    <m/>
    <m/>
    <m/>
    <m/>
    <m/>
    <m/>
    <n v="118.38"/>
    <m/>
    <m/>
    <m/>
    <m/>
    <m/>
    <n v="75.2"/>
    <m/>
    <m/>
    <m/>
    <m/>
    <n v="177.24"/>
    <n v="75.2"/>
    <m/>
    <m/>
    <m/>
    <m/>
    <m/>
    <m/>
    <m/>
    <m/>
    <m/>
    <m/>
    <m/>
    <m/>
    <m/>
    <m/>
    <m/>
    <m/>
    <m/>
    <m/>
    <m/>
    <m/>
    <m/>
    <m/>
    <m/>
    <m/>
    <m/>
    <m/>
    <m/>
    <m/>
    <m/>
    <m/>
    <m/>
    <m/>
    <m/>
    <m/>
    <m/>
    <m/>
    <m/>
    <m/>
    <m/>
    <m/>
    <m/>
    <m/>
    <m/>
    <n v="40.549999999999997"/>
    <m/>
    <m/>
    <m/>
    <m/>
    <m/>
    <m/>
    <m/>
    <m/>
    <m/>
    <m/>
    <m/>
    <m/>
    <m/>
    <m/>
    <m/>
    <m/>
    <m/>
    <m/>
    <m/>
    <m/>
    <m/>
    <m/>
    <m/>
    <m/>
    <m/>
    <m/>
    <m/>
    <n v="111.35"/>
    <n v="12.55"/>
    <m/>
    <m/>
    <m/>
    <n v="141.41999999999999"/>
    <n v="246.67"/>
    <n v="622.22"/>
    <m/>
    <n v="535.91"/>
    <n v="123.9"/>
    <n v="659.81"/>
    <n v="1010.31"/>
    <n v="1670.1200000000001"/>
  </r>
  <r>
    <n v="25"/>
    <n v="104"/>
    <s v="Robertson Cr"/>
    <s v="OPS"/>
    <s v="124"/>
    <s v="Chinook"/>
    <s v="3"/>
    <x v="0"/>
    <x v="10"/>
    <n v="104"/>
    <x v="0"/>
    <s v="CK-31"/>
    <s v="WEST VANCOUVER ISLAND-SOUTH_FA_0.x"/>
    <s v="M"/>
    <s v="H"/>
    <n v="104"/>
    <s v="Robertson Creek H"/>
    <n v="104"/>
    <s v="Robertson Cr"/>
    <s v="SWVI"/>
    <s v="S"/>
    <x v="1"/>
    <s v="181988"/>
    <n v="0"/>
    <s v="181988"/>
    <n v="2013"/>
    <s v="20130527"/>
    <s v="20130527"/>
    <n v="79"/>
    <n v="6.1"/>
    <m/>
    <s v="CWT"/>
    <s v="P"/>
    <s v="Y"/>
    <s v="Y"/>
    <s v="Y"/>
    <s v="Y"/>
    <m/>
    <x v="0"/>
    <n v="25405"/>
    <n v="318926"/>
    <x v="1"/>
    <n v="32707"/>
    <x v="17"/>
    <m/>
    <m/>
    <m/>
    <m/>
    <m/>
    <m/>
    <m/>
    <m/>
    <m/>
    <m/>
    <m/>
    <m/>
    <m/>
    <m/>
    <m/>
    <m/>
    <m/>
    <m/>
    <m/>
    <m/>
    <m/>
    <m/>
    <m/>
    <m/>
    <m/>
    <m/>
    <n v="55.11"/>
    <m/>
    <m/>
    <m/>
    <m/>
    <m/>
    <m/>
    <m/>
    <m/>
    <m/>
    <m/>
    <n v="179.89"/>
    <m/>
    <m/>
    <m/>
    <m/>
    <m/>
    <m/>
    <m/>
    <m/>
    <m/>
    <n v="40.549999999999997"/>
    <m/>
    <m/>
    <m/>
    <m/>
    <m/>
    <m/>
    <m/>
    <m/>
    <m/>
    <m/>
    <m/>
    <m/>
    <m/>
    <m/>
    <m/>
    <m/>
    <m/>
    <m/>
    <m/>
    <m/>
    <m/>
    <m/>
    <m/>
    <m/>
    <m/>
    <m/>
    <m/>
    <m/>
    <m/>
    <m/>
    <m/>
    <m/>
    <m/>
    <n v="179.89"/>
    <m/>
    <m/>
    <m/>
    <m/>
    <n v="112.22"/>
    <n v="179.89"/>
    <m/>
    <m/>
    <m/>
    <m/>
    <m/>
    <m/>
    <m/>
    <m/>
    <m/>
    <m/>
    <m/>
    <m/>
    <m/>
    <m/>
    <m/>
    <m/>
    <m/>
    <m/>
    <m/>
    <m/>
    <m/>
    <m/>
    <m/>
    <m/>
    <n v="99.92"/>
    <m/>
    <m/>
    <m/>
    <m/>
    <m/>
    <m/>
    <m/>
    <m/>
    <m/>
    <m/>
    <m/>
    <m/>
    <m/>
    <m/>
    <m/>
    <m/>
    <m/>
    <m/>
    <n v="83.36"/>
    <m/>
    <m/>
    <m/>
    <m/>
    <n v="56.37"/>
    <m/>
    <m/>
    <m/>
    <m/>
    <m/>
    <m/>
    <m/>
    <m/>
    <m/>
    <m/>
    <m/>
    <m/>
    <m/>
    <m/>
    <m/>
    <m/>
    <m/>
    <m/>
    <m/>
    <m/>
    <n v="52.22"/>
    <m/>
    <n v="1251.06"/>
    <m/>
    <m/>
    <m/>
    <m/>
    <n v="134.44999999999999"/>
    <m/>
    <n v="419.44"/>
    <m/>
    <n v="1039.42"/>
    <n v="1251.06"/>
    <n v="2290.48"/>
    <n v="553.89"/>
    <n v="2844.37"/>
  </r>
  <r>
    <n v="25"/>
    <n v="104"/>
    <s v="Robertson Cr"/>
    <s v="OPS"/>
    <s v="124"/>
    <s v="Chinook"/>
    <s v="3"/>
    <x v="0"/>
    <x v="10"/>
    <n v="104"/>
    <x v="0"/>
    <s v="CK-31"/>
    <s v="WEST VANCOUVER ISLAND-SOUTH_FA_0.x"/>
    <s v="M"/>
    <s v="H"/>
    <n v="104"/>
    <s v="Robertson Creek H"/>
    <n v="104"/>
    <s v="Robertson Cr"/>
    <s v="SWVI"/>
    <s v="S"/>
    <x v="1"/>
    <s v="181988"/>
    <n v="0"/>
    <s v="181988"/>
    <n v="2013"/>
    <s v="20130527"/>
    <s v="20130527"/>
    <n v="79"/>
    <n v="6.1"/>
    <m/>
    <s v="CWT"/>
    <s v="P"/>
    <s v="Y"/>
    <s v="Y"/>
    <s v="Y"/>
    <s v="Y"/>
    <m/>
    <x v="0"/>
    <n v="25405"/>
    <n v="318926"/>
    <x v="2"/>
    <n v="32707"/>
    <x v="18"/>
    <m/>
    <m/>
    <m/>
    <m/>
    <m/>
    <m/>
    <m/>
    <m/>
    <m/>
    <m/>
    <m/>
    <m/>
    <m/>
    <m/>
    <m/>
    <m/>
    <m/>
    <m/>
    <m/>
    <m/>
    <m/>
    <m/>
    <m/>
    <m/>
    <m/>
    <m/>
    <n v="30"/>
    <m/>
    <m/>
    <m/>
    <m/>
    <m/>
    <m/>
    <m/>
    <m/>
    <m/>
    <m/>
    <m/>
    <m/>
    <m/>
    <m/>
    <m/>
    <m/>
    <m/>
    <m/>
    <m/>
    <m/>
    <m/>
    <m/>
    <m/>
    <m/>
    <m/>
    <m/>
    <m/>
    <m/>
    <m/>
    <m/>
    <m/>
    <m/>
    <m/>
    <m/>
    <m/>
    <m/>
    <m/>
    <m/>
    <m/>
    <m/>
    <m/>
    <m/>
    <m/>
    <m/>
    <m/>
    <m/>
    <m/>
    <m/>
    <m/>
    <m/>
    <m/>
    <m/>
    <m/>
    <m/>
    <m/>
    <m/>
    <m/>
    <m/>
    <m/>
    <n v="110.48"/>
    <n v="133.44999999999999"/>
    <m/>
    <m/>
    <m/>
    <m/>
    <m/>
    <m/>
    <m/>
    <m/>
    <m/>
    <m/>
    <m/>
    <m/>
    <m/>
    <m/>
    <m/>
    <m/>
    <m/>
    <m/>
    <m/>
    <m/>
    <m/>
    <m/>
    <m/>
    <m/>
    <m/>
    <m/>
    <m/>
    <m/>
    <m/>
    <m/>
    <m/>
    <m/>
    <m/>
    <m/>
    <m/>
    <m/>
    <m/>
    <m/>
    <m/>
    <m/>
    <m/>
    <m/>
    <m/>
    <m/>
    <m/>
    <m/>
    <m/>
    <m/>
    <m/>
    <m/>
    <m/>
    <m/>
    <m/>
    <m/>
    <m/>
    <m/>
    <m/>
    <m/>
    <m/>
    <n v="87.37"/>
    <m/>
    <m/>
    <m/>
    <m/>
    <m/>
    <m/>
    <m/>
    <m/>
    <m/>
    <n v="75.569999999999993"/>
    <m/>
    <n v="150.65"/>
    <m/>
    <m/>
    <m/>
    <n v="44.44"/>
    <n v="16.45"/>
    <n v="54.46"/>
    <n v="22.66"/>
    <m/>
    <n v="436.87"/>
    <n v="195.09"/>
    <n v="631.96"/>
    <n v="93.57"/>
    <n v="725.53000000000009"/>
  </r>
  <r>
    <n v="25"/>
    <n v="104"/>
    <s v="Robertson Cr"/>
    <s v="OPS"/>
    <s v="124"/>
    <s v="Chinook"/>
    <s v="3"/>
    <x v="0"/>
    <x v="10"/>
    <n v="104"/>
    <x v="0"/>
    <s v="CK-31"/>
    <s v="WEST VANCOUVER ISLAND-SOUTH_FA_0.x"/>
    <s v="M"/>
    <s v="H"/>
    <n v="104"/>
    <s v="Robertson Creek H"/>
    <n v="104"/>
    <s v="Robertson Cr"/>
    <s v="SWVI"/>
    <s v="S"/>
    <x v="1"/>
    <s v="181989"/>
    <n v="0"/>
    <s v="181989"/>
    <n v="2013"/>
    <s v="20130527"/>
    <s v="20130527"/>
    <n v="79"/>
    <n v="6.1"/>
    <m/>
    <s v="CWT"/>
    <s v="P"/>
    <s v="Y"/>
    <s v="Y"/>
    <s v="Y"/>
    <s v="Y"/>
    <n v="0"/>
    <x v="0"/>
    <n v="16660"/>
    <n v="209144"/>
    <x v="4"/>
    <n v="32704"/>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4.92"/>
    <m/>
    <n v="68.06"/>
    <m/>
    <n v="0"/>
    <n v="0"/>
    <n v="0"/>
    <n v="72.98"/>
    <n v="72.98"/>
  </r>
  <r>
    <n v="25"/>
    <n v="104"/>
    <s v="Robertson Cr"/>
    <s v="OPS"/>
    <s v="124"/>
    <s v="Chinook"/>
    <s v="3"/>
    <x v="0"/>
    <x v="10"/>
    <n v="104"/>
    <x v="0"/>
    <s v="CK-31"/>
    <s v="WEST VANCOUVER ISLAND-SOUTH_FA_0.x"/>
    <s v="M"/>
    <s v="H"/>
    <n v="104"/>
    <s v="Robertson Creek H"/>
    <n v="104"/>
    <s v="Robertson Cr"/>
    <s v="SWVI"/>
    <s v="S"/>
    <x v="1"/>
    <s v="181989"/>
    <n v="0"/>
    <s v="181989"/>
    <n v="2013"/>
    <s v="20130527"/>
    <s v="20130527"/>
    <n v="79"/>
    <n v="6.1"/>
    <m/>
    <s v="CWT"/>
    <s v="P"/>
    <s v="Y"/>
    <s v="Y"/>
    <s v="Y"/>
    <s v="Y"/>
    <n v="0"/>
    <x v="0"/>
    <n v="16660"/>
    <n v="209144"/>
    <x v="0"/>
    <n v="32704"/>
    <x v="16"/>
    <m/>
    <m/>
    <m/>
    <m/>
    <m/>
    <m/>
    <m/>
    <m/>
    <m/>
    <m/>
    <m/>
    <m/>
    <m/>
    <n v="49.34"/>
    <m/>
    <m/>
    <m/>
    <m/>
    <m/>
    <m/>
    <m/>
    <m/>
    <m/>
    <m/>
    <m/>
    <m/>
    <m/>
    <m/>
    <m/>
    <m/>
    <m/>
    <m/>
    <m/>
    <m/>
    <n v="50.34"/>
    <m/>
    <m/>
    <m/>
    <m/>
    <m/>
    <m/>
    <m/>
    <m/>
    <m/>
    <m/>
    <m/>
    <m/>
    <m/>
    <m/>
    <m/>
    <m/>
    <m/>
    <m/>
    <m/>
    <m/>
    <m/>
    <m/>
    <m/>
    <m/>
    <m/>
    <m/>
    <m/>
    <m/>
    <m/>
    <m/>
    <m/>
    <m/>
    <m/>
    <m/>
    <m/>
    <m/>
    <m/>
    <m/>
    <m/>
    <m/>
    <n v="118.38"/>
    <m/>
    <m/>
    <m/>
    <m/>
    <m/>
    <n v="75.2"/>
    <m/>
    <m/>
    <m/>
    <m/>
    <n v="220.93"/>
    <n v="150.4"/>
    <m/>
    <m/>
    <m/>
    <m/>
    <m/>
    <m/>
    <m/>
    <m/>
    <m/>
    <m/>
    <m/>
    <m/>
    <m/>
    <n v="157.41999999999999"/>
    <m/>
    <m/>
    <m/>
    <m/>
    <m/>
    <m/>
    <m/>
    <m/>
    <m/>
    <m/>
    <m/>
    <m/>
    <m/>
    <m/>
    <m/>
    <m/>
    <m/>
    <m/>
    <m/>
    <m/>
    <m/>
    <n v="40.549999999999997"/>
    <m/>
    <m/>
    <m/>
    <m/>
    <m/>
    <m/>
    <m/>
    <m/>
    <m/>
    <m/>
    <m/>
    <m/>
    <m/>
    <m/>
    <m/>
    <m/>
    <m/>
    <m/>
    <m/>
    <m/>
    <m/>
    <m/>
    <m/>
    <m/>
    <m/>
    <m/>
    <m/>
    <m/>
    <m/>
    <m/>
    <m/>
    <m/>
    <m/>
    <m/>
    <m/>
    <n v="68.42"/>
    <m/>
    <m/>
    <m/>
    <m/>
    <n v="73.02"/>
    <m/>
    <n v="556.30999999999995"/>
    <m/>
    <n v="862.56"/>
    <n v="68.42"/>
    <n v="930.98"/>
    <n v="629.33000000000004"/>
    <n v="1560.31"/>
  </r>
  <r>
    <n v="25"/>
    <n v="104"/>
    <s v="Robertson Cr"/>
    <s v="OPS"/>
    <s v="124"/>
    <s v="Chinook"/>
    <s v="3"/>
    <x v="0"/>
    <x v="10"/>
    <n v="104"/>
    <x v="0"/>
    <s v="CK-31"/>
    <s v="WEST VANCOUVER ISLAND-SOUTH_FA_0.x"/>
    <s v="M"/>
    <s v="H"/>
    <n v="104"/>
    <s v="Robertson Creek H"/>
    <n v="104"/>
    <s v="Robertson Cr"/>
    <s v="SWVI"/>
    <s v="S"/>
    <x v="1"/>
    <s v="181989"/>
    <n v="0"/>
    <s v="181989"/>
    <n v="2013"/>
    <s v="20130527"/>
    <s v="20130527"/>
    <n v="79"/>
    <n v="6.1"/>
    <m/>
    <s v="CWT"/>
    <s v="P"/>
    <s v="Y"/>
    <s v="Y"/>
    <s v="Y"/>
    <s v="Y"/>
    <n v="0"/>
    <x v="0"/>
    <n v="16660"/>
    <n v="209144"/>
    <x v="1"/>
    <n v="32704"/>
    <x v="17"/>
    <m/>
    <m/>
    <m/>
    <m/>
    <m/>
    <m/>
    <m/>
    <m/>
    <m/>
    <m/>
    <m/>
    <m/>
    <m/>
    <m/>
    <m/>
    <m/>
    <m/>
    <m/>
    <m/>
    <m/>
    <m/>
    <m/>
    <m/>
    <m/>
    <m/>
    <m/>
    <n v="55.11"/>
    <m/>
    <m/>
    <m/>
    <m/>
    <m/>
    <m/>
    <m/>
    <m/>
    <m/>
    <m/>
    <m/>
    <m/>
    <m/>
    <m/>
    <m/>
    <m/>
    <m/>
    <m/>
    <m/>
    <m/>
    <m/>
    <m/>
    <m/>
    <m/>
    <m/>
    <m/>
    <m/>
    <m/>
    <m/>
    <m/>
    <m/>
    <m/>
    <m/>
    <m/>
    <m/>
    <m/>
    <m/>
    <m/>
    <m/>
    <m/>
    <m/>
    <m/>
    <m/>
    <m/>
    <m/>
    <m/>
    <m/>
    <m/>
    <m/>
    <m/>
    <m/>
    <m/>
    <m/>
    <m/>
    <m/>
    <m/>
    <m/>
    <m/>
    <m/>
    <n v="336.66"/>
    <m/>
    <m/>
    <m/>
    <m/>
    <m/>
    <m/>
    <m/>
    <m/>
    <m/>
    <m/>
    <m/>
    <m/>
    <m/>
    <m/>
    <m/>
    <m/>
    <m/>
    <m/>
    <m/>
    <m/>
    <m/>
    <m/>
    <m/>
    <m/>
    <m/>
    <n v="99.3"/>
    <m/>
    <m/>
    <m/>
    <m/>
    <m/>
    <m/>
    <m/>
    <m/>
    <m/>
    <m/>
    <m/>
    <m/>
    <m/>
    <m/>
    <m/>
    <m/>
    <m/>
    <m/>
    <m/>
    <m/>
    <m/>
    <m/>
    <m/>
    <m/>
    <m/>
    <m/>
    <m/>
    <m/>
    <m/>
    <m/>
    <m/>
    <m/>
    <m/>
    <m/>
    <m/>
    <m/>
    <m/>
    <m/>
    <m/>
    <m/>
    <m/>
    <m/>
    <m/>
    <m/>
    <m/>
    <m/>
    <n v="314.7"/>
    <m/>
    <m/>
    <m/>
    <m/>
    <n v="102.28"/>
    <n v="621.44000000000005"/>
    <n v="287.98"/>
    <m/>
    <n v="491.07"/>
    <n v="314.7"/>
    <n v="805.77"/>
    <n v="1011.7"/>
    <n v="1817.47"/>
  </r>
  <r>
    <n v="25"/>
    <n v="104"/>
    <s v="Robertson Cr"/>
    <s v="OPS"/>
    <s v="124"/>
    <s v="Chinook"/>
    <s v="3"/>
    <x v="0"/>
    <x v="10"/>
    <n v="104"/>
    <x v="0"/>
    <s v="CK-31"/>
    <s v="WEST VANCOUVER ISLAND-SOUTH_FA_0.x"/>
    <s v="M"/>
    <s v="H"/>
    <n v="104"/>
    <s v="Robertson Creek H"/>
    <n v="104"/>
    <s v="Robertson Cr"/>
    <s v="SWVI"/>
    <s v="S"/>
    <x v="1"/>
    <s v="181989"/>
    <n v="0"/>
    <s v="181989"/>
    <n v="2013"/>
    <s v="20130527"/>
    <s v="20130527"/>
    <n v="79"/>
    <n v="6.1"/>
    <m/>
    <s v="CWT"/>
    <s v="P"/>
    <s v="Y"/>
    <s v="Y"/>
    <s v="Y"/>
    <s v="Y"/>
    <n v="0"/>
    <x v="0"/>
    <n v="16660"/>
    <n v="209144"/>
    <x v="2"/>
    <n v="32704"/>
    <x v="18"/>
    <m/>
    <m/>
    <m/>
    <m/>
    <m/>
    <m/>
    <m/>
    <m/>
    <m/>
    <m/>
    <m/>
    <m/>
    <m/>
    <m/>
    <m/>
    <m/>
    <m/>
    <m/>
    <m/>
    <m/>
    <m/>
    <m/>
    <m/>
    <m/>
    <m/>
    <m/>
    <m/>
    <m/>
    <m/>
    <m/>
    <m/>
    <m/>
    <m/>
    <m/>
    <m/>
    <m/>
    <m/>
    <m/>
    <m/>
    <m/>
    <m/>
    <m/>
    <m/>
    <m/>
    <m/>
    <m/>
    <m/>
    <m/>
    <m/>
    <m/>
    <m/>
    <m/>
    <m/>
    <m/>
    <m/>
    <m/>
    <m/>
    <m/>
    <m/>
    <m/>
    <m/>
    <m/>
    <m/>
    <m/>
    <m/>
    <m/>
    <m/>
    <m/>
    <m/>
    <m/>
    <m/>
    <m/>
    <m/>
    <m/>
    <m/>
    <m/>
    <m/>
    <m/>
    <m/>
    <m/>
    <m/>
    <n v="133.44999999999999"/>
    <m/>
    <m/>
    <m/>
    <m/>
    <n v="110.48"/>
    <m/>
    <m/>
    <m/>
    <m/>
    <m/>
    <m/>
    <m/>
    <m/>
    <m/>
    <m/>
    <m/>
    <m/>
    <m/>
    <m/>
    <m/>
    <m/>
    <m/>
    <m/>
    <m/>
    <m/>
    <m/>
    <m/>
    <m/>
    <m/>
    <m/>
    <n v="49.34"/>
    <m/>
    <m/>
    <m/>
    <m/>
    <m/>
    <m/>
    <m/>
    <m/>
    <m/>
    <m/>
    <m/>
    <m/>
    <m/>
    <m/>
    <m/>
    <m/>
    <m/>
    <m/>
    <m/>
    <m/>
    <m/>
    <m/>
    <m/>
    <m/>
    <m/>
    <m/>
    <m/>
    <m/>
    <m/>
    <m/>
    <m/>
    <m/>
    <m/>
    <m/>
    <m/>
    <m/>
    <m/>
    <m/>
    <m/>
    <m/>
    <m/>
    <m/>
    <m/>
    <m/>
    <m/>
    <m/>
    <n v="51.72"/>
    <n v="147.13"/>
    <m/>
    <m/>
    <m/>
    <n v="10.81"/>
    <m/>
    <n v="26.87"/>
    <m/>
    <n v="293.27"/>
    <n v="198.85"/>
    <n v="492.12"/>
    <n v="37.68"/>
    <n v="529.79999999999995"/>
  </r>
  <r>
    <n v="25"/>
    <n v="104"/>
    <s v="Robertson Cr"/>
    <s v="OPS"/>
    <s v="124"/>
    <s v="Chinook"/>
    <s v="3"/>
    <x v="0"/>
    <x v="10"/>
    <n v="104"/>
    <x v="0"/>
    <s v="CK-31"/>
    <s v="WEST VANCOUVER ISLAND-SOUTH_FA_0.x"/>
    <s v="M"/>
    <s v="H"/>
    <n v="104"/>
    <s v="Robertson Creek H"/>
    <n v="104"/>
    <s v="Robertson Cr"/>
    <s v="SWVI"/>
    <s v="S"/>
    <x v="1"/>
    <s v="182086"/>
    <n v="0"/>
    <s v="182086"/>
    <n v="2013"/>
    <s v="20130523"/>
    <s v="20130523"/>
    <n v="77"/>
    <n v="5.18"/>
    <m/>
    <s v="CWT"/>
    <s v="P"/>
    <s v="Y"/>
    <s v="Y"/>
    <s v="Y"/>
    <s v="Y"/>
    <n v="0"/>
    <x v="0"/>
    <n v="43921"/>
    <n v="701937"/>
    <x v="4"/>
    <n v="32700"/>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6300000000000008"/>
    <m/>
    <m/>
    <m/>
    <m/>
    <n v="20.04"/>
    <m/>
    <n v="277.27"/>
    <m/>
    <n v="0"/>
    <n v="8.6300000000000008"/>
    <n v="8.6300000000000008"/>
    <n v="297.31"/>
    <n v="305.94"/>
  </r>
  <r>
    <n v="25"/>
    <n v="104"/>
    <s v="Robertson Cr"/>
    <s v="OPS"/>
    <s v="124"/>
    <s v="Chinook"/>
    <s v="3"/>
    <x v="0"/>
    <x v="10"/>
    <n v="104"/>
    <x v="0"/>
    <s v="CK-31"/>
    <s v="WEST VANCOUVER ISLAND-SOUTH_FA_0.x"/>
    <s v="M"/>
    <s v="H"/>
    <n v="104"/>
    <s v="Robertson Creek H"/>
    <n v="104"/>
    <s v="Robertson Cr"/>
    <s v="SWVI"/>
    <s v="S"/>
    <x v="1"/>
    <s v="182086"/>
    <n v="0"/>
    <s v="182086"/>
    <n v="2013"/>
    <s v="20130523"/>
    <s v="20130523"/>
    <n v="77"/>
    <n v="5.18"/>
    <m/>
    <s v="CWT"/>
    <s v="P"/>
    <s v="Y"/>
    <s v="Y"/>
    <s v="Y"/>
    <s v="Y"/>
    <n v="0"/>
    <x v="0"/>
    <n v="43921"/>
    <n v="701937"/>
    <x v="0"/>
    <n v="32700"/>
    <x v="16"/>
    <m/>
    <m/>
    <m/>
    <m/>
    <m/>
    <m/>
    <m/>
    <m/>
    <m/>
    <m/>
    <m/>
    <m/>
    <m/>
    <m/>
    <m/>
    <m/>
    <m/>
    <m/>
    <m/>
    <m/>
    <m/>
    <m/>
    <m/>
    <m/>
    <m/>
    <m/>
    <m/>
    <m/>
    <m/>
    <m/>
    <m/>
    <m/>
    <m/>
    <m/>
    <m/>
    <m/>
    <m/>
    <n v="95.73"/>
    <m/>
    <n v="95.73"/>
    <n v="26.05"/>
    <m/>
    <m/>
    <m/>
    <m/>
    <m/>
    <m/>
    <m/>
    <m/>
    <m/>
    <m/>
    <m/>
    <m/>
    <m/>
    <m/>
    <m/>
    <m/>
    <m/>
    <m/>
    <m/>
    <m/>
    <m/>
    <m/>
    <m/>
    <m/>
    <m/>
    <m/>
    <m/>
    <m/>
    <m/>
    <m/>
    <m/>
    <m/>
    <m/>
    <m/>
    <n v="150.71"/>
    <m/>
    <m/>
    <m/>
    <m/>
    <m/>
    <n v="95.73"/>
    <m/>
    <m/>
    <m/>
    <m/>
    <n v="561.79999999999995"/>
    <n v="478.65"/>
    <m/>
    <m/>
    <m/>
    <m/>
    <m/>
    <m/>
    <m/>
    <m/>
    <m/>
    <m/>
    <m/>
    <m/>
    <m/>
    <m/>
    <m/>
    <m/>
    <m/>
    <m/>
    <m/>
    <m/>
    <m/>
    <m/>
    <m/>
    <m/>
    <m/>
    <m/>
    <m/>
    <m/>
    <m/>
    <m/>
    <m/>
    <m/>
    <m/>
    <m/>
    <m/>
    <m/>
    <m/>
    <m/>
    <m/>
    <m/>
    <m/>
    <m/>
    <m/>
    <m/>
    <m/>
    <m/>
    <m/>
    <m/>
    <m/>
    <m/>
    <m/>
    <m/>
    <m/>
    <m/>
    <m/>
    <m/>
    <m/>
    <m/>
    <m/>
    <n v="134.25"/>
    <m/>
    <m/>
    <m/>
    <m/>
    <m/>
    <m/>
    <m/>
    <m/>
    <m/>
    <m/>
    <m/>
    <n v="181.88"/>
    <n v="16.3"/>
    <m/>
    <m/>
    <m/>
    <n v="165.23"/>
    <n v="311.39"/>
    <n v="1566.26"/>
    <m/>
    <n v="1638.65"/>
    <n v="198.18"/>
    <n v="1836.83"/>
    <n v="2042.88"/>
    <n v="3879.71"/>
  </r>
  <r>
    <n v="25"/>
    <n v="104"/>
    <s v="Robertson Cr"/>
    <s v="OPS"/>
    <s v="124"/>
    <s v="Chinook"/>
    <s v="3"/>
    <x v="0"/>
    <x v="10"/>
    <n v="104"/>
    <x v="0"/>
    <s v="CK-31"/>
    <s v="WEST VANCOUVER ISLAND-SOUTH_FA_0.x"/>
    <s v="M"/>
    <s v="H"/>
    <n v="104"/>
    <s v="Robertson Creek H"/>
    <n v="104"/>
    <s v="Robertson Cr"/>
    <s v="SWVI"/>
    <s v="S"/>
    <x v="1"/>
    <s v="182086"/>
    <n v="0"/>
    <s v="182086"/>
    <n v="2013"/>
    <s v="20130523"/>
    <s v="20130523"/>
    <n v="77"/>
    <n v="5.18"/>
    <m/>
    <s v="CWT"/>
    <s v="P"/>
    <s v="Y"/>
    <s v="Y"/>
    <s v="Y"/>
    <s v="Y"/>
    <n v="0"/>
    <x v="0"/>
    <n v="43921"/>
    <n v="701937"/>
    <x v="1"/>
    <n v="32700"/>
    <x v="17"/>
    <m/>
    <m/>
    <m/>
    <m/>
    <m/>
    <m/>
    <m/>
    <m/>
    <m/>
    <m/>
    <m/>
    <m/>
    <m/>
    <n v="66.48"/>
    <m/>
    <m/>
    <m/>
    <m/>
    <m/>
    <m/>
    <m/>
    <m/>
    <m/>
    <m/>
    <m/>
    <m/>
    <n v="140.32"/>
    <m/>
    <m/>
    <m/>
    <m/>
    <m/>
    <m/>
    <m/>
    <n v="89.18"/>
    <m/>
    <m/>
    <n v="229.02"/>
    <m/>
    <m/>
    <m/>
    <m/>
    <m/>
    <m/>
    <m/>
    <m/>
    <m/>
    <m/>
    <m/>
    <m/>
    <m/>
    <m/>
    <m/>
    <m/>
    <m/>
    <m/>
    <m/>
    <m/>
    <m/>
    <m/>
    <m/>
    <m/>
    <m/>
    <m/>
    <m/>
    <m/>
    <m/>
    <m/>
    <m/>
    <m/>
    <m/>
    <m/>
    <m/>
    <m/>
    <m/>
    <m/>
    <m/>
    <m/>
    <m/>
    <m/>
    <m/>
    <m/>
    <m/>
    <m/>
    <m/>
    <m/>
    <n v="142.88"/>
    <m/>
    <m/>
    <m/>
    <m/>
    <m/>
    <m/>
    <m/>
    <m/>
    <m/>
    <m/>
    <m/>
    <m/>
    <m/>
    <m/>
    <m/>
    <m/>
    <m/>
    <m/>
    <m/>
    <m/>
    <m/>
    <m/>
    <m/>
    <m/>
    <m/>
    <n v="63.61"/>
    <m/>
    <m/>
    <m/>
    <m/>
    <m/>
    <m/>
    <m/>
    <m/>
    <m/>
    <m/>
    <m/>
    <m/>
    <m/>
    <m/>
    <m/>
    <m/>
    <m/>
    <m/>
    <m/>
    <m/>
    <m/>
    <m/>
    <m/>
    <m/>
    <m/>
    <m/>
    <m/>
    <m/>
    <m/>
    <m/>
    <m/>
    <m/>
    <m/>
    <m/>
    <m/>
    <m/>
    <m/>
    <m/>
    <m/>
    <m/>
    <m/>
    <m/>
    <m/>
    <m/>
    <n v="67.28"/>
    <m/>
    <n v="2155.66"/>
    <m/>
    <m/>
    <m/>
    <m/>
    <n v="247.43"/>
    <n v="1124.58"/>
    <n v="762.24"/>
    <m/>
    <n v="798.77"/>
    <n v="2155.66"/>
    <n v="2954.43"/>
    <n v="2134.25"/>
    <n v="5088.68"/>
  </r>
  <r>
    <n v="25"/>
    <n v="104"/>
    <s v="Robertson Cr"/>
    <s v="OPS"/>
    <s v="124"/>
    <s v="Chinook"/>
    <s v="3"/>
    <x v="0"/>
    <x v="10"/>
    <n v="104"/>
    <x v="0"/>
    <s v="CK-31"/>
    <s v="WEST VANCOUVER ISLAND-SOUTH_FA_0.x"/>
    <s v="M"/>
    <s v="H"/>
    <n v="104"/>
    <s v="Robertson Creek H"/>
    <n v="104"/>
    <s v="Robertson Cr"/>
    <s v="SWVI"/>
    <s v="S"/>
    <x v="1"/>
    <s v="182086"/>
    <n v="0"/>
    <s v="182086"/>
    <n v="2013"/>
    <s v="20130523"/>
    <s v="20130523"/>
    <n v="77"/>
    <n v="5.18"/>
    <m/>
    <s v="CWT"/>
    <s v="P"/>
    <s v="Y"/>
    <s v="Y"/>
    <s v="Y"/>
    <s v="Y"/>
    <n v="0"/>
    <x v="0"/>
    <n v="43921"/>
    <n v="701937"/>
    <x v="2"/>
    <n v="32700"/>
    <x v="18"/>
    <m/>
    <m/>
    <m/>
    <m/>
    <m/>
    <m/>
    <m/>
    <m/>
    <m/>
    <m/>
    <m/>
    <m/>
    <m/>
    <n v="96.21"/>
    <m/>
    <m/>
    <n v="59.29"/>
    <m/>
    <m/>
    <m/>
    <m/>
    <m/>
    <m/>
    <m/>
    <m/>
    <m/>
    <m/>
    <m/>
    <m/>
    <m/>
    <m/>
    <m/>
    <m/>
    <m/>
    <m/>
    <m/>
    <m/>
    <m/>
    <m/>
    <m/>
    <m/>
    <m/>
    <m/>
    <m/>
    <m/>
    <m/>
    <m/>
    <m/>
    <m/>
    <m/>
    <m/>
    <m/>
    <m/>
    <m/>
    <m/>
    <m/>
    <m/>
    <m/>
    <m/>
    <m/>
    <m/>
    <m/>
    <m/>
    <m/>
    <m/>
    <m/>
    <m/>
    <m/>
    <m/>
    <m/>
    <m/>
    <m/>
    <m/>
    <m/>
    <m/>
    <n v="114.75"/>
    <m/>
    <m/>
    <m/>
    <m/>
    <m/>
    <m/>
    <m/>
    <m/>
    <m/>
    <m/>
    <n v="351.6"/>
    <m/>
    <m/>
    <m/>
    <m/>
    <m/>
    <m/>
    <m/>
    <m/>
    <m/>
    <m/>
    <m/>
    <m/>
    <m/>
    <m/>
    <m/>
    <m/>
    <m/>
    <m/>
    <m/>
    <m/>
    <m/>
    <m/>
    <m/>
    <m/>
    <m/>
    <n v="64.41"/>
    <m/>
    <m/>
    <m/>
    <m/>
    <m/>
    <m/>
    <m/>
    <m/>
    <m/>
    <m/>
    <m/>
    <m/>
    <m/>
    <m/>
    <m/>
    <m/>
    <m/>
    <m/>
    <m/>
    <m/>
    <m/>
    <m/>
    <m/>
    <m/>
    <m/>
    <m/>
    <m/>
    <m/>
    <m/>
    <m/>
    <m/>
    <m/>
    <m/>
    <m/>
    <m/>
    <m/>
    <m/>
    <m/>
    <m/>
    <m/>
    <m/>
    <m/>
    <m/>
    <m/>
    <m/>
    <m/>
    <n v="452.47"/>
    <m/>
    <m/>
    <m/>
    <m/>
    <n v="51.99"/>
    <n v="146.22999999999999"/>
    <n v="91.91"/>
    <m/>
    <n v="686.26"/>
    <n v="452.47"/>
    <n v="1138.73"/>
    <n v="290.13"/>
    <n v="1428.8600000000001"/>
  </r>
  <r>
    <n v="25"/>
    <n v="104"/>
    <s v="Robertson Cr"/>
    <s v="OPS"/>
    <s v="124"/>
    <s v="Chinook"/>
    <s v="3"/>
    <x v="0"/>
    <x v="10"/>
    <n v="104"/>
    <x v="0"/>
    <s v="CK-31"/>
    <s v="WEST VANCOUVER ISLAND-SOUTH_FA_0.x"/>
    <s v="M"/>
    <s v="H"/>
    <n v="104"/>
    <s v="Robertson Creek H"/>
    <n v="104"/>
    <s v="Robertson Cr"/>
    <s v="SWVI"/>
    <s v="S"/>
    <x v="1"/>
    <s v="182086"/>
    <n v="0"/>
    <s v="182086"/>
    <n v="2013"/>
    <s v="20130523"/>
    <s v="20130523"/>
    <n v="77"/>
    <n v="5.18"/>
    <m/>
    <s v="CWT"/>
    <s v="P"/>
    <s v="Y"/>
    <s v="Y"/>
    <s v="Y"/>
    <s v="Y"/>
    <n v="0"/>
    <x v="0"/>
    <n v="43921"/>
    <n v="701937"/>
    <x v="3"/>
    <n v="32700"/>
    <x v="0"/>
    <m/>
    <m/>
    <m/>
    <m/>
    <m/>
    <m/>
    <m/>
    <m/>
    <m/>
    <m/>
    <m/>
    <m/>
    <m/>
    <m/>
    <m/>
    <m/>
    <n v="47.9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7.95"/>
    <n v="0"/>
    <n v="47.95"/>
    <n v="0"/>
    <n v="47.95"/>
  </r>
  <r>
    <n v="25"/>
    <n v="104"/>
    <s v="Robertson Cr"/>
    <s v="OPS"/>
    <s v="124"/>
    <s v="Chinook"/>
    <s v="3"/>
    <x v="0"/>
    <x v="10"/>
    <n v="104"/>
    <x v="0"/>
    <s v="CK-31"/>
    <s v="WEST VANCOUVER ISLAND-SOUTH_FA_0.x"/>
    <s v="M"/>
    <s v="H"/>
    <n v="104"/>
    <s v="Robertson Creek H"/>
    <n v="104"/>
    <s v="Robertson Cr"/>
    <s v="SWVI"/>
    <s v="S"/>
    <x v="1"/>
    <s v="182464"/>
    <n v="0"/>
    <s v="182464"/>
    <n v="2013"/>
    <s v="20130523"/>
    <s v="20130523"/>
    <n v="77"/>
    <n v="5.18"/>
    <m/>
    <s v="CWT"/>
    <s v="P"/>
    <s v="Y"/>
    <s v="Y"/>
    <s v="Y"/>
    <s v="Y"/>
    <n v="5.0000000000000001E-3"/>
    <x v="0"/>
    <n v="55076"/>
    <n v="884642"/>
    <x v="4"/>
    <n v="32702"/>
    <x v="14"/>
    <m/>
    <m/>
    <m/>
    <m/>
    <m/>
    <m/>
    <m/>
    <m/>
    <m/>
    <m/>
    <m/>
    <m/>
    <m/>
    <m/>
    <m/>
    <m/>
    <m/>
    <m/>
    <m/>
    <m/>
    <m/>
    <m/>
    <m/>
    <m/>
    <m/>
    <m/>
    <m/>
    <m/>
    <m/>
    <m/>
    <m/>
    <m/>
    <m/>
    <m/>
    <m/>
    <m/>
    <m/>
    <n v="149.86000000000001"/>
    <m/>
    <m/>
    <m/>
    <m/>
    <m/>
    <m/>
    <m/>
    <m/>
    <m/>
    <m/>
    <m/>
    <m/>
    <m/>
    <m/>
    <m/>
    <m/>
    <m/>
    <m/>
    <m/>
    <m/>
    <m/>
    <m/>
    <m/>
    <m/>
    <m/>
    <m/>
    <m/>
    <m/>
    <m/>
    <m/>
    <m/>
    <m/>
    <m/>
    <m/>
    <m/>
    <m/>
    <m/>
    <m/>
    <m/>
    <m/>
    <m/>
    <m/>
    <m/>
    <m/>
    <m/>
    <m/>
    <m/>
    <m/>
    <m/>
    <m/>
    <m/>
    <m/>
    <m/>
    <m/>
    <m/>
    <m/>
    <m/>
    <m/>
    <m/>
    <m/>
    <m/>
    <m/>
    <m/>
    <m/>
    <m/>
    <m/>
    <m/>
    <m/>
    <m/>
    <m/>
    <m/>
    <m/>
    <m/>
    <m/>
    <m/>
    <m/>
    <m/>
    <m/>
    <m/>
    <m/>
    <m/>
    <m/>
    <m/>
    <m/>
    <m/>
    <m/>
    <m/>
    <m/>
    <m/>
    <m/>
    <m/>
    <m/>
    <m/>
    <m/>
    <m/>
    <m/>
    <m/>
    <m/>
    <m/>
    <m/>
    <m/>
    <m/>
    <m/>
    <m/>
    <m/>
    <m/>
    <m/>
    <m/>
    <m/>
    <m/>
    <m/>
    <m/>
    <m/>
    <m/>
    <m/>
    <m/>
    <m/>
    <m/>
    <m/>
    <m/>
    <m/>
    <m/>
    <m/>
    <m/>
    <m/>
    <m/>
    <n v="21.4"/>
    <n v="996.21"/>
    <n v="296.08"/>
    <m/>
    <n v="149.86000000000001"/>
    <n v="0"/>
    <n v="149.86000000000001"/>
    <n v="1313.69"/>
    <n v="1463.55"/>
  </r>
  <r>
    <n v="25"/>
    <n v="104"/>
    <s v="Robertson Cr"/>
    <s v="OPS"/>
    <s v="124"/>
    <s v="Chinook"/>
    <s v="3"/>
    <x v="0"/>
    <x v="10"/>
    <n v="104"/>
    <x v="0"/>
    <s v="CK-31"/>
    <s v="WEST VANCOUVER ISLAND-SOUTH_FA_0.x"/>
    <s v="M"/>
    <s v="H"/>
    <n v="104"/>
    <s v="Robertson Creek H"/>
    <n v="104"/>
    <s v="Robertson Cr"/>
    <s v="SWVI"/>
    <s v="S"/>
    <x v="1"/>
    <s v="182464"/>
    <n v="0"/>
    <s v="182464"/>
    <n v="2013"/>
    <s v="20130523"/>
    <s v="20130523"/>
    <n v="77"/>
    <n v="5.18"/>
    <m/>
    <s v="CWT"/>
    <s v="P"/>
    <s v="Y"/>
    <s v="Y"/>
    <s v="Y"/>
    <s v="Y"/>
    <n v="5.0000000000000001E-3"/>
    <x v="0"/>
    <n v="55076"/>
    <n v="884642"/>
    <x v="0"/>
    <n v="32702"/>
    <x v="16"/>
    <m/>
    <m/>
    <m/>
    <m/>
    <m/>
    <m/>
    <m/>
    <m/>
    <m/>
    <m/>
    <m/>
    <m/>
    <m/>
    <n v="189.36"/>
    <m/>
    <m/>
    <m/>
    <m/>
    <m/>
    <m/>
    <m/>
    <m/>
    <m/>
    <m/>
    <m/>
    <m/>
    <m/>
    <m/>
    <n v="64.41"/>
    <m/>
    <m/>
    <m/>
    <m/>
    <m/>
    <n v="127.37"/>
    <m/>
    <m/>
    <n v="384.84"/>
    <m/>
    <m/>
    <n v="26.18"/>
    <m/>
    <m/>
    <m/>
    <m/>
    <m/>
    <n v="100.71"/>
    <m/>
    <m/>
    <m/>
    <m/>
    <m/>
    <m/>
    <m/>
    <m/>
    <m/>
    <m/>
    <m/>
    <m/>
    <m/>
    <m/>
    <m/>
    <m/>
    <m/>
    <m/>
    <m/>
    <m/>
    <m/>
    <m/>
    <m/>
    <m/>
    <m/>
    <m/>
    <m/>
    <m/>
    <n v="522.66999999999996"/>
    <m/>
    <m/>
    <m/>
    <m/>
    <m/>
    <n v="288.63"/>
    <m/>
    <m/>
    <m/>
    <m/>
    <n v="622.9"/>
    <m/>
    <m/>
    <m/>
    <m/>
    <m/>
    <m/>
    <m/>
    <m/>
    <m/>
    <m/>
    <m/>
    <m/>
    <m/>
    <m/>
    <m/>
    <m/>
    <m/>
    <m/>
    <m/>
    <m/>
    <m/>
    <m/>
    <m/>
    <m/>
    <m/>
    <m/>
    <m/>
    <m/>
    <m/>
    <m/>
    <m/>
    <m/>
    <m/>
    <m/>
    <m/>
    <m/>
    <n v="51.88"/>
    <m/>
    <m/>
    <m/>
    <m/>
    <m/>
    <m/>
    <m/>
    <m/>
    <m/>
    <m/>
    <m/>
    <m/>
    <m/>
    <m/>
    <m/>
    <m/>
    <n v="134.91999999999999"/>
    <m/>
    <m/>
    <m/>
    <m/>
    <m/>
    <m/>
    <n v="269.83999999999997"/>
    <m/>
    <m/>
    <m/>
    <m/>
    <m/>
    <m/>
    <m/>
    <m/>
    <m/>
    <n v="63.29"/>
    <m/>
    <n v="350.96"/>
    <m/>
    <m/>
    <m/>
    <n v="43.37"/>
    <n v="199.36"/>
    <n v="716.42"/>
    <n v="2347.33"/>
    <m/>
    <n v="2847"/>
    <n v="394.33"/>
    <n v="3241.33"/>
    <n v="3263.11"/>
    <n v="6504.4400000000005"/>
  </r>
  <r>
    <n v="25"/>
    <n v="104"/>
    <s v="Robertson Cr"/>
    <s v="OPS"/>
    <s v="124"/>
    <s v="Chinook"/>
    <s v="3"/>
    <x v="0"/>
    <x v="10"/>
    <n v="104"/>
    <x v="0"/>
    <s v="CK-31"/>
    <s v="WEST VANCOUVER ISLAND-SOUTH_FA_0.x"/>
    <s v="M"/>
    <s v="H"/>
    <n v="104"/>
    <s v="Robertson Creek H"/>
    <n v="104"/>
    <s v="Robertson Cr"/>
    <s v="SWVI"/>
    <s v="S"/>
    <x v="1"/>
    <s v="182464"/>
    <n v="0"/>
    <s v="182464"/>
    <n v="2013"/>
    <s v="20130523"/>
    <s v="20130523"/>
    <n v="77"/>
    <n v="5.18"/>
    <m/>
    <s v="CWT"/>
    <s v="P"/>
    <s v="Y"/>
    <s v="Y"/>
    <s v="Y"/>
    <s v="Y"/>
    <n v="5.0000000000000001E-3"/>
    <x v="0"/>
    <n v="55076"/>
    <n v="884642"/>
    <x v="1"/>
    <n v="32702"/>
    <x v="17"/>
    <m/>
    <m/>
    <m/>
    <m/>
    <m/>
    <m/>
    <m/>
    <m/>
    <m/>
    <m/>
    <m/>
    <m/>
    <m/>
    <n v="401.72"/>
    <m/>
    <m/>
    <m/>
    <m/>
    <m/>
    <m/>
    <m/>
    <m/>
    <m/>
    <m/>
    <m/>
    <m/>
    <n v="141.02000000000001"/>
    <m/>
    <m/>
    <m/>
    <m/>
    <m/>
    <m/>
    <m/>
    <n v="87.7"/>
    <m/>
    <m/>
    <m/>
    <m/>
    <m/>
    <m/>
    <m/>
    <m/>
    <m/>
    <m/>
    <m/>
    <m/>
    <m/>
    <m/>
    <m/>
    <m/>
    <m/>
    <m/>
    <m/>
    <m/>
    <m/>
    <m/>
    <m/>
    <m/>
    <m/>
    <m/>
    <m/>
    <m/>
    <m/>
    <m/>
    <m/>
    <m/>
    <m/>
    <m/>
    <m/>
    <m/>
    <m/>
    <m/>
    <m/>
    <m/>
    <n v="369.1"/>
    <m/>
    <m/>
    <m/>
    <m/>
    <m/>
    <m/>
    <m/>
    <m/>
    <m/>
    <m/>
    <n v="215.4"/>
    <n v="460.34"/>
    <m/>
    <m/>
    <m/>
    <m/>
    <m/>
    <m/>
    <m/>
    <m/>
    <m/>
    <m/>
    <m/>
    <m/>
    <m/>
    <m/>
    <m/>
    <m/>
    <m/>
    <m/>
    <n v="127.86"/>
    <m/>
    <m/>
    <m/>
    <m/>
    <m/>
    <m/>
    <m/>
    <m/>
    <m/>
    <m/>
    <m/>
    <m/>
    <m/>
    <m/>
    <m/>
    <m/>
    <m/>
    <m/>
    <m/>
    <m/>
    <m/>
    <m/>
    <m/>
    <m/>
    <m/>
    <m/>
    <m/>
    <m/>
    <m/>
    <n v="144.24"/>
    <m/>
    <m/>
    <m/>
    <m/>
    <m/>
    <m/>
    <n v="72.12"/>
    <m/>
    <m/>
    <m/>
    <m/>
    <m/>
    <m/>
    <m/>
    <m/>
    <m/>
    <m/>
    <m/>
    <m/>
    <m/>
    <n v="135.24"/>
    <m/>
    <n v="2095.2800000000002"/>
    <n v="233.22"/>
    <m/>
    <m/>
    <m/>
    <n v="295.52999999999997"/>
    <n v="1381.06"/>
    <n v="1057.3699999999999"/>
    <m/>
    <n v="2154.7399999999998"/>
    <n v="2328.5"/>
    <n v="4483.24"/>
    <n v="2733.96"/>
    <n v="7217.2"/>
  </r>
  <r>
    <n v="25"/>
    <n v="104"/>
    <s v="Robertson Cr"/>
    <s v="OPS"/>
    <s v="124"/>
    <s v="Chinook"/>
    <s v="3"/>
    <x v="0"/>
    <x v="10"/>
    <n v="104"/>
    <x v="0"/>
    <s v="CK-31"/>
    <s v="WEST VANCOUVER ISLAND-SOUTH_FA_0.x"/>
    <s v="M"/>
    <s v="H"/>
    <n v="104"/>
    <s v="Robertson Creek H"/>
    <n v="104"/>
    <s v="Robertson Cr"/>
    <s v="SWVI"/>
    <s v="S"/>
    <x v="1"/>
    <s v="182464"/>
    <n v="0"/>
    <s v="182464"/>
    <n v="2013"/>
    <s v="20130523"/>
    <s v="20130523"/>
    <n v="77"/>
    <n v="5.18"/>
    <m/>
    <s v="CWT"/>
    <s v="P"/>
    <s v="Y"/>
    <s v="Y"/>
    <s v="Y"/>
    <s v="Y"/>
    <n v="5.0000000000000001E-3"/>
    <x v="0"/>
    <n v="55076"/>
    <n v="884642"/>
    <x v="2"/>
    <n v="32702"/>
    <x v="18"/>
    <m/>
    <m/>
    <m/>
    <m/>
    <m/>
    <m/>
    <m/>
    <m/>
    <m/>
    <m/>
    <m/>
    <m/>
    <m/>
    <n v="96.69"/>
    <m/>
    <m/>
    <m/>
    <m/>
    <m/>
    <m/>
    <m/>
    <m/>
    <m/>
    <m/>
    <m/>
    <m/>
    <m/>
    <m/>
    <m/>
    <m/>
    <m/>
    <m/>
    <m/>
    <m/>
    <m/>
    <m/>
    <m/>
    <n v="170.74"/>
    <m/>
    <m/>
    <m/>
    <m/>
    <m/>
    <m/>
    <m/>
    <m/>
    <m/>
    <n v="16.059999999999999"/>
    <m/>
    <m/>
    <m/>
    <m/>
    <m/>
    <m/>
    <m/>
    <m/>
    <m/>
    <m/>
    <m/>
    <m/>
    <m/>
    <m/>
    <m/>
    <m/>
    <m/>
    <n v="115.33"/>
    <m/>
    <m/>
    <m/>
    <m/>
    <m/>
    <m/>
    <m/>
    <m/>
    <m/>
    <n v="115.33"/>
    <m/>
    <m/>
    <m/>
    <m/>
    <m/>
    <m/>
    <m/>
    <m/>
    <m/>
    <m/>
    <n v="212.01"/>
    <n v="341.48"/>
    <m/>
    <m/>
    <m/>
    <m/>
    <m/>
    <m/>
    <m/>
    <m/>
    <m/>
    <m/>
    <m/>
    <m/>
    <m/>
    <n v="64.73"/>
    <m/>
    <m/>
    <m/>
    <m/>
    <m/>
    <m/>
    <m/>
    <m/>
    <m/>
    <m/>
    <m/>
    <m/>
    <m/>
    <m/>
    <m/>
    <m/>
    <m/>
    <m/>
    <m/>
    <m/>
    <m/>
    <m/>
    <m/>
    <m/>
    <m/>
    <m/>
    <m/>
    <m/>
    <m/>
    <m/>
    <m/>
    <m/>
    <m/>
    <m/>
    <m/>
    <m/>
    <m/>
    <m/>
    <m/>
    <m/>
    <m/>
    <m/>
    <m/>
    <m/>
    <m/>
    <m/>
    <m/>
    <m/>
    <m/>
    <m/>
    <m/>
    <m/>
    <m/>
    <m/>
    <m/>
    <n v="96.69"/>
    <m/>
    <n v="347.25"/>
    <m/>
    <m/>
    <m/>
    <m/>
    <n v="81.96"/>
    <n v="396.42"/>
    <n v="78.650000000000006"/>
    <m/>
    <n v="1229.06"/>
    <n v="347.25"/>
    <n v="1576.31"/>
    <n v="557.03"/>
    <n v="2133.34"/>
  </r>
  <r>
    <n v="25"/>
    <n v="104"/>
    <s v="Robertson Cr"/>
    <s v="OPS"/>
    <s v="124"/>
    <s v="Chinook"/>
    <s v="3"/>
    <x v="0"/>
    <x v="10"/>
    <n v="104"/>
    <x v="0"/>
    <s v="CK-31"/>
    <s v="WEST VANCOUVER ISLAND-SOUTH_FA_0.x"/>
    <s v="M"/>
    <s v="H"/>
    <n v="104"/>
    <s v="Robertson Creek H"/>
    <n v="104"/>
    <s v="Robertson Cr"/>
    <s v="SWVI"/>
    <s v="S"/>
    <x v="1"/>
    <s v="182465"/>
    <n v="0"/>
    <s v="182465"/>
    <n v="2013"/>
    <s v="20130523"/>
    <s v="20130523"/>
    <n v="77"/>
    <n v="5.18"/>
    <m/>
    <s v="CWT"/>
    <s v="P"/>
    <s v="Y"/>
    <s v="Y"/>
    <s v="Y"/>
    <s v="Y"/>
    <n v="0"/>
    <x v="0"/>
    <n v="51042"/>
    <n v="815744"/>
    <x v="4"/>
    <n v="32701"/>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98"/>
    <m/>
    <m/>
    <m/>
    <n v="13.78"/>
    <m/>
    <n v="190.62"/>
    <m/>
    <n v="0"/>
    <n v="15.98"/>
    <n v="15.98"/>
    <n v="204.4"/>
    <n v="220.38"/>
  </r>
  <r>
    <n v="25"/>
    <n v="104"/>
    <s v="Robertson Cr"/>
    <s v="OPS"/>
    <s v="124"/>
    <s v="Chinook"/>
    <s v="3"/>
    <x v="0"/>
    <x v="10"/>
    <n v="104"/>
    <x v="0"/>
    <s v="CK-31"/>
    <s v="WEST VANCOUVER ISLAND-SOUTH_FA_0.x"/>
    <s v="M"/>
    <s v="H"/>
    <n v="104"/>
    <s v="Robertson Creek H"/>
    <n v="104"/>
    <s v="Robertson Cr"/>
    <s v="SWVI"/>
    <s v="S"/>
    <x v="1"/>
    <s v="182465"/>
    <n v="0"/>
    <s v="182465"/>
    <n v="2013"/>
    <s v="20130523"/>
    <s v="20130523"/>
    <n v="77"/>
    <n v="5.18"/>
    <m/>
    <s v="CWT"/>
    <s v="P"/>
    <s v="Y"/>
    <s v="Y"/>
    <s v="Y"/>
    <s v="Y"/>
    <n v="0"/>
    <x v="0"/>
    <n v="51042"/>
    <n v="815744"/>
    <x v="0"/>
    <n v="32701"/>
    <x v="16"/>
    <m/>
    <m/>
    <m/>
    <m/>
    <m/>
    <m/>
    <m/>
    <m/>
    <m/>
    <m/>
    <m/>
    <m/>
    <m/>
    <n v="62.81"/>
    <m/>
    <m/>
    <m/>
    <m/>
    <m/>
    <m/>
    <m/>
    <m/>
    <m/>
    <m/>
    <m/>
    <m/>
    <m/>
    <m/>
    <n v="62.65"/>
    <m/>
    <m/>
    <m/>
    <m/>
    <m/>
    <m/>
    <m/>
    <m/>
    <n v="287.19"/>
    <m/>
    <m/>
    <m/>
    <m/>
    <m/>
    <m/>
    <m/>
    <m/>
    <m/>
    <m/>
    <m/>
    <m/>
    <m/>
    <m/>
    <m/>
    <m/>
    <m/>
    <m/>
    <m/>
    <m/>
    <m/>
    <m/>
    <m/>
    <m/>
    <m/>
    <m/>
    <m/>
    <m/>
    <m/>
    <m/>
    <m/>
    <m/>
    <m/>
    <m/>
    <m/>
    <m/>
    <m/>
    <n v="452.13"/>
    <m/>
    <m/>
    <m/>
    <m/>
    <m/>
    <n v="287.19"/>
    <m/>
    <m/>
    <m/>
    <m/>
    <n v="618.22"/>
    <n v="287.19"/>
    <m/>
    <m/>
    <m/>
    <m/>
    <m/>
    <m/>
    <m/>
    <m/>
    <m/>
    <m/>
    <m/>
    <m/>
    <m/>
    <m/>
    <m/>
    <m/>
    <m/>
    <m/>
    <m/>
    <m/>
    <m/>
    <m/>
    <m/>
    <m/>
    <n v="100.21"/>
    <m/>
    <m/>
    <m/>
    <m/>
    <m/>
    <m/>
    <m/>
    <m/>
    <m/>
    <m/>
    <m/>
    <m/>
    <m/>
    <m/>
    <m/>
    <m/>
    <m/>
    <m/>
    <m/>
    <m/>
    <m/>
    <m/>
    <m/>
    <m/>
    <m/>
    <m/>
    <m/>
    <n v="134.25"/>
    <m/>
    <m/>
    <m/>
    <m/>
    <m/>
    <m/>
    <m/>
    <m/>
    <m/>
    <m/>
    <m/>
    <m/>
    <m/>
    <m/>
    <m/>
    <m/>
    <m/>
    <m/>
    <n v="528.99"/>
    <n v="15.98"/>
    <m/>
    <n v="17.579999999999998"/>
    <n v="0"/>
    <n v="213.96"/>
    <n v="359.36"/>
    <n v="2073.08"/>
    <m/>
    <n v="2291.84"/>
    <n v="562.54999999999995"/>
    <n v="2854.39"/>
    <n v="2646.4"/>
    <n v="5500.7900000000009"/>
  </r>
  <r>
    <n v="25"/>
    <n v="104"/>
    <s v="Robertson Cr"/>
    <s v="OPS"/>
    <s v="124"/>
    <s v="Chinook"/>
    <s v="3"/>
    <x v="0"/>
    <x v="10"/>
    <n v="104"/>
    <x v="0"/>
    <s v="CK-31"/>
    <s v="WEST VANCOUVER ISLAND-SOUTH_FA_0.x"/>
    <s v="M"/>
    <s v="H"/>
    <n v="104"/>
    <s v="Robertson Creek H"/>
    <n v="104"/>
    <s v="Robertson Cr"/>
    <s v="SWVI"/>
    <s v="S"/>
    <x v="1"/>
    <s v="182465"/>
    <n v="0"/>
    <s v="182465"/>
    <n v="2013"/>
    <s v="20130523"/>
    <s v="20130523"/>
    <n v="77"/>
    <n v="5.18"/>
    <m/>
    <s v="CWT"/>
    <s v="P"/>
    <s v="Y"/>
    <s v="Y"/>
    <s v="Y"/>
    <s v="Y"/>
    <n v="0"/>
    <x v="0"/>
    <n v="51042"/>
    <n v="815744"/>
    <x v="1"/>
    <n v="32701"/>
    <x v="17"/>
    <m/>
    <m/>
    <m/>
    <m/>
    <m/>
    <m/>
    <m/>
    <m/>
    <m/>
    <m/>
    <m/>
    <m/>
    <m/>
    <n v="332.4"/>
    <m/>
    <m/>
    <m/>
    <m/>
    <m/>
    <m/>
    <m/>
    <m/>
    <m/>
    <m/>
    <m/>
    <m/>
    <n v="140.32"/>
    <m/>
    <m/>
    <m/>
    <m/>
    <m/>
    <m/>
    <m/>
    <m/>
    <m/>
    <m/>
    <m/>
    <m/>
    <m/>
    <m/>
    <m/>
    <m/>
    <m/>
    <m/>
    <m/>
    <n v="62.81"/>
    <n v="51.62"/>
    <m/>
    <m/>
    <m/>
    <m/>
    <m/>
    <m/>
    <m/>
    <m/>
    <m/>
    <m/>
    <m/>
    <m/>
    <m/>
    <m/>
    <m/>
    <m/>
    <m/>
    <m/>
    <m/>
    <m/>
    <m/>
    <m/>
    <m/>
    <m/>
    <m/>
    <m/>
    <m/>
    <m/>
    <m/>
    <m/>
    <m/>
    <m/>
    <m/>
    <n v="458.04"/>
    <m/>
    <m/>
    <m/>
    <m/>
    <n v="571.52"/>
    <n v="458.04"/>
    <m/>
    <m/>
    <m/>
    <m/>
    <m/>
    <m/>
    <m/>
    <m/>
    <m/>
    <m/>
    <m/>
    <m/>
    <m/>
    <n v="63.61"/>
    <n v="51.62"/>
    <m/>
    <m/>
    <m/>
    <m/>
    <m/>
    <m/>
    <m/>
    <m/>
    <m/>
    <n v="63.61"/>
    <m/>
    <m/>
    <m/>
    <m/>
    <m/>
    <m/>
    <m/>
    <m/>
    <m/>
    <m/>
    <m/>
    <m/>
    <m/>
    <m/>
    <m/>
    <m/>
    <m/>
    <m/>
    <m/>
    <m/>
    <m/>
    <m/>
    <m/>
    <n v="143.52000000000001"/>
    <m/>
    <m/>
    <m/>
    <n v="143.52000000000001"/>
    <m/>
    <m/>
    <m/>
    <m/>
    <m/>
    <m/>
    <n v="71.760000000000005"/>
    <m/>
    <m/>
    <m/>
    <m/>
    <m/>
    <m/>
    <m/>
    <m/>
    <m/>
    <n v="66.48"/>
    <m/>
    <n v="1701.28"/>
    <n v="216.07"/>
    <m/>
    <m/>
    <m/>
    <n v="277.22000000000003"/>
    <n v="208.14"/>
    <n v="860.64"/>
    <m/>
    <n v="2678.87"/>
    <n v="1917.35"/>
    <n v="4596.22"/>
    <n v="1346"/>
    <n v="5942.22"/>
  </r>
  <r>
    <n v="25"/>
    <n v="104"/>
    <s v="Robertson Cr"/>
    <s v="OPS"/>
    <s v="124"/>
    <s v="Chinook"/>
    <s v="3"/>
    <x v="0"/>
    <x v="10"/>
    <n v="104"/>
    <x v="0"/>
    <s v="CK-31"/>
    <s v="WEST VANCOUVER ISLAND-SOUTH_FA_0.x"/>
    <s v="M"/>
    <s v="H"/>
    <n v="104"/>
    <s v="Robertson Creek H"/>
    <n v="104"/>
    <s v="Robertson Cr"/>
    <s v="SWVI"/>
    <s v="S"/>
    <x v="1"/>
    <s v="182465"/>
    <n v="0"/>
    <s v="182465"/>
    <n v="2013"/>
    <s v="20130523"/>
    <s v="20130523"/>
    <n v="77"/>
    <n v="5.18"/>
    <m/>
    <s v="CWT"/>
    <s v="P"/>
    <s v="Y"/>
    <s v="Y"/>
    <s v="Y"/>
    <s v="Y"/>
    <n v="0"/>
    <x v="0"/>
    <n v="51042"/>
    <n v="815744"/>
    <x v="2"/>
    <n v="32701"/>
    <x v="18"/>
    <m/>
    <m/>
    <m/>
    <m/>
    <m/>
    <m/>
    <m/>
    <m/>
    <m/>
    <m/>
    <m/>
    <m/>
    <m/>
    <m/>
    <m/>
    <m/>
    <m/>
    <m/>
    <m/>
    <m/>
    <m/>
    <m/>
    <m/>
    <m/>
    <m/>
    <m/>
    <n v="38.200000000000003"/>
    <m/>
    <m/>
    <m/>
    <m/>
    <m/>
    <m/>
    <m/>
    <m/>
    <m/>
    <m/>
    <m/>
    <m/>
    <n v="169.89"/>
    <m/>
    <m/>
    <m/>
    <m/>
    <m/>
    <m/>
    <m/>
    <m/>
    <m/>
    <m/>
    <m/>
    <m/>
    <m/>
    <m/>
    <m/>
    <m/>
    <m/>
    <m/>
    <m/>
    <m/>
    <m/>
    <m/>
    <m/>
    <m/>
    <m/>
    <m/>
    <m/>
    <m/>
    <m/>
    <m/>
    <m/>
    <m/>
    <m/>
    <m/>
    <m/>
    <m/>
    <m/>
    <m/>
    <m/>
    <n v="132"/>
    <m/>
    <m/>
    <m/>
    <m/>
    <m/>
    <m/>
    <n v="421.92"/>
    <n v="169.89"/>
    <m/>
    <m/>
    <m/>
    <m/>
    <m/>
    <m/>
    <m/>
    <m/>
    <m/>
    <m/>
    <m/>
    <m/>
    <m/>
    <m/>
    <m/>
    <m/>
    <m/>
    <m/>
    <n v="62.81"/>
    <m/>
    <m/>
    <m/>
    <m/>
    <m/>
    <m/>
    <m/>
    <m/>
    <m/>
    <m/>
    <m/>
    <m/>
    <m/>
    <m/>
    <m/>
    <m/>
    <m/>
    <m/>
    <m/>
    <m/>
    <m/>
    <m/>
    <m/>
    <m/>
    <m/>
    <m/>
    <m/>
    <m/>
    <m/>
    <m/>
    <m/>
    <m/>
    <m/>
    <m/>
    <m/>
    <m/>
    <m/>
    <m/>
    <m/>
    <m/>
    <m/>
    <m/>
    <m/>
    <m/>
    <m/>
    <m/>
    <m/>
    <m/>
    <m/>
    <m/>
    <n v="96.21"/>
    <m/>
    <n v="199.14"/>
    <m/>
    <m/>
    <m/>
    <m/>
    <n v="30.07"/>
    <n v="146.22999999999999"/>
    <n v="49.87"/>
    <m/>
    <n v="1090.92"/>
    <n v="199.14"/>
    <n v="1290.06"/>
    <n v="226.17"/>
    <n v="1516.2299999999998"/>
  </r>
  <r>
    <n v="25"/>
    <n v="104"/>
    <s v="Robertson Cr"/>
    <s v="OPS"/>
    <s v="124"/>
    <s v="Chinook"/>
    <s v="3"/>
    <x v="0"/>
    <x v="10"/>
    <n v="104"/>
    <x v="0"/>
    <s v="CK-31"/>
    <s v="WEST VANCOUVER ISLAND-SOUTH_FA_0.x"/>
    <s v="M"/>
    <s v="H"/>
    <n v="104"/>
    <s v="Robertson Creek H"/>
    <n v="104"/>
    <s v="Robertson Cr"/>
    <s v="SWVI"/>
    <s v="S"/>
    <x v="1"/>
    <s v="182465"/>
    <n v="0"/>
    <s v="182465"/>
    <n v="2013"/>
    <s v="20130523"/>
    <s v="20130523"/>
    <n v="77"/>
    <n v="5.18"/>
    <m/>
    <s v="CWT"/>
    <s v="P"/>
    <s v="Y"/>
    <s v="Y"/>
    <s v="Y"/>
    <s v="Y"/>
    <n v="0"/>
    <x v="0"/>
    <n v="51042"/>
    <n v="815744"/>
    <x v="3"/>
    <n v="32701"/>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47"/>
    <m/>
    <m/>
    <m/>
    <n v="0"/>
    <n v="0"/>
    <n v="0"/>
    <n v="21.47"/>
    <n v="21.47"/>
  </r>
  <r>
    <n v="25"/>
    <n v="104"/>
    <s v="Robertson Cr"/>
    <s v="OPS"/>
    <s v="124"/>
    <s v="Chinook"/>
    <s v="3"/>
    <x v="0"/>
    <x v="10"/>
    <n v="104"/>
    <x v="0"/>
    <s v="CK-31"/>
    <s v="WEST VANCOUVER ISLAND-SOUTH_FA_0.x"/>
    <s v="M"/>
    <s v="H"/>
    <n v="104"/>
    <s v="Robertson Creek H"/>
    <n v="104"/>
    <s v="Robertson Cr"/>
    <s v="SWVI"/>
    <s v="S"/>
    <x v="1"/>
    <s v="182564"/>
    <n v="0"/>
    <s v="182564"/>
    <n v="2013"/>
    <s v="20130521"/>
    <s v="20130521"/>
    <n v="76"/>
    <n v="4.9000000000000004"/>
    <m/>
    <s v="CWT"/>
    <s v="P"/>
    <s v="Y"/>
    <s v="Y"/>
    <s v="Y"/>
    <s v="Y"/>
    <n v="0"/>
    <x v="0"/>
    <n v="51378"/>
    <n v="741272"/>
    <x v="4"/>
    <n v="32699"/>
    <x v="14"/>
    <m/>
    <m/>
    <m/>
    <m/>
    <m/>
    <m/>
    <m/>
    <m/>
    <m/>
    <m/>
    <m/>
    <m/>
    <m/>
    <m/>
    <m/>
    <m/>
    <m/>
    <m/>
    <m/>
    <m/>
    <m/>
    <m/>
    <m/>
    <m/>
    <m/>
    <m/>
    <m/>
    <m/>
    <m/>
    <m/>
    <m/>
    <m/>
    <m/>
    <m/>
    <m/>
    <m/>
    <m/>
    <m/>
    <m/>
    <m/>
    <m/>
    <m/>
    <m/>
    <m/>
    <m/>
    <m/>
    <m/>
    <m/>
    <m/>
    <m/>
    <m/>
    <m/>
    <m/>
    <m/>
    <m/>
    <m/>
    <m/>
    <m/>
    <m/>
    <m/>
    <m/>
    <m/>
    <m/>
    <m/>
    <m/>
    <m/>
    <m/>
    <m/>
    <m/>
    <m/>
    <m/>
    <m/>
    <m/>
    <m/>
    <m/>
    <m/>
    <m/>
    <m/>
    <m/>
    <m/>
    <m/>
    <m/>
    <m/>
    <m/>
    <m/>
    <m/>
    <m/>
    <n v="134.47"/>
    <m/>
    <m/>
    <m/>
    <m/>
    <m/>
    <m/>
    <m/>
    <m/>
    <m/>
    <m/>
    <m/>
    <m/>
    <m/>
    <m/>
    <m/>
    <m/>
    <m/>
    <m/>
    <m/>
    <m/>
    <m/>
    <m/>
    <m/>
    <m/>
    <m/>
    <m/>
    <m/>
    <m/>
    <m/>
    <m/>
    <m/>
    <m/>
    <m/>
    <m/>
    <m/>
    <m/>
    <m/>
    <m/>
    <m/>
    <m/>
    <m/>
    <m/>
    <m/>
    <m/>
    <m/>
    <m/>
    <m/>
    <m/>
    <m/>
    <m/>
    <m/>
    <m/>
    <m/>
    <m/>
    <m/>
    <m/>
    <m/>
    <m/>
    <m/>
    <m/>
    <m/>
    <m/>
    <m/>
    <m/>
    <m/>
    <m/>
    <m/>
    <m/>
    <m/>
    <m/>
    <m/>
    <n v="0"/>
    <m/>
    <m/>
    <m/>
    <m/>
    <n v="28.27"/>
    <m/>
    <n v="391.11"/>
    <m/>
    <n v="134.47"/>
    <n v="0"/>
    <n v="134.47"/>
    <n v="419.38"/>
    <n v="553.85"/>
  </r>
  <r>
    <n v="25"/>
    <n v="104"/>
    <s v="Robertson Cr"/>
    <s v="OPS"/>
    <s v="124"/>
    <s v="Chinook"/>
    <s v="3"/>
    <x v="0"/>
    <x v="10"/>
    <n v="104"/>
    <x v="0"/>
    <s v="CK-31"/>
    <s v="WEST VANCOUVER ISLAND-SOUTH_FA_0.x"/>
    <s v="M"/>
    <s v="H"/>
    <n v="104"/>
    <s v="Robertson Creek H"/>
    <n v="104"/>
    <s v="Robertson Cr"/>
    <s v="SWVI"/>
    <s v="S"/>
    <x v="1"/>
    <s v="182564"/>
    <n v="0"/>
    <s v="182564"/>
    <n v="2013"/>
    <s v="20130521"/>
    <s v="20130521"/>
    <n v="76"/>
    <n v="4.9000000000000004"/>
    <m/>
    <s v="CWT"/>
    <s v="P"/>
    <s v="Y"/>
    <s v="Y"/>
    <s v="Y"/>
    <s v="Y"/>
    <n v="0"/>
    <x v="0"/>
    <n v="51378"/>
    <n v="741272"/>
    <x v="0"/>
    <n v="32699"/>
    <x v="16"/>
    <m/>
    <m/>
    <m/>
    <m/>
    <m/>
    <m/>
    <m/>
    <m/>
    <m/>
    <m/>
    <m/>
    <m/>
    <m/>
    <n v="56.7"/>
    <m/>
    <m/>
    <m/>
    <m/>
    <m/>
    <m/>
    <m/>
    <m/>
    <m/>
    <m/>
    <m/>
    <m/>
    <m/>
    <m/>
    <m/>
    <m/>
    <m/>
    <m/>
    <m/>
    <m/>
    <m/>
    <m/>
    <m/>
    <n v="86.42"/>
    <m/>
    <m/>
    <m/>
    <m/>
    <m/>
    <m/>
    <n v="90.46"/>
    <m/>
    <m/>
    <m/>
    <m/>
    <m/>
    <m/>
    <m/>
    <m/>
    <m/>
    <m/>
    <m/>
    <m/>
    <m/>
    <m/>
    <m/>
    <m/>
    <m/>
    <m/>
    <m/>
    <m/>
    <n v="136.05000000000001"/>
    <m/>
    <m/>
    <m/>
    <m/>
    <m/>
    <m/>
    <m/>
    <m/>
    <m/>
    <n v="272.10000000000002"/>
    <m/>
    <m/>
    <m/>
    <m/>
    <m/>
    <n v="604.94000000000005"/>
    <m/>
    <m/>
    <m/>
    <m/>
    <n v="508.58"/>
    <n v="259.26"/>
    <m/>
    <m/>
    <m/>
    <m/>
    <m/>
    <m/>
    <m/>
    <m/>
    <m/>
    <m/>
    <m/>
    <m/>
    <m/>
    <n v="90.46"/>
    <m/>
    <m/>
    <m/>
    <m/>
    <m/>
    <m/>
    <m/>
    <m/>
    <m/>
    <m/>
    <m/>
    <m/>
    <m/>
    <m/>
    <m/>
    <m/>
    <m/>
    <m/>
    <m/>
    <m/>
    <m/>
    <m/>
    <m/>
    <m/>
    <m/>
    <m/>
    <m/>
    <m/>
    <m/>
    <m/>
    <m/>
    <m/>
    <m/>
    <m/>
    <m/>
    <m/>
    <m/>
    <m/>
    <m/>
    <m/>
    <m/>
    <m/>
    <m/>
    <m/>
    <m/>
    <m/>
    <m/>
    <m/>
    <m/>
    <m/>
    <m/>
    <m/>
    <m/>
    <m/>
    <m/>
    <m/>
    <m/>
    <n v="465"/>
    <n v="14.43"/>
    <m/>
    <m/>
    <n v="52.23"/>
    <n v="270.26"/>
    <n v="643.52"/>
    <n v="2128.1999999999998"/>
    <m/>
    <n v="2104.9699999999998"/>
    <n v="531.66"/>
    <n v="2636.63"/>
    <n v="3041.98"/>
    <n v="5678.6100000000006"/>
  </r>
  <r>
    <n v="25"/>
    <n v="104"/>
    <s v="Robertson Cr"/>
    <s v="OPS"/>
    <s v="124"/>
    <s v="Chinook"/>
    <s v="3"/>
    <x v="0"/>
    <x v="10"/>
    <n v="104"/>
    <x v="0"/>
    <s v="CK-31"/>
    <s v="WEST VANCOUVER ISLAND-SOUTH_FA_0.x"/>
    <s v="M"/>
    <s v="H"/>
    <n v="104"/>
    <s v="Robertson Creek H"/>
    <n v="104"/>
    <s v="Robertson Cr"/>
    <s v="SWVI"/>
    <s v="S"/>
    <x v="1"/>
    <s v="182564"/>
    <n v="0"/>
    <s v="182564"/>
    <n v="2013"/>
    <s v="20130521"/>
    <s v="20130521"/>
    <n v="76"/>
    <n v="4.9000000000000004"/>
    <m/>
    <s v="CWT"/>
    <s v="P"/>
    <s v="Y"/>
    <s v="Y"/>
    <s v="Y"/>
    <s v="Y"/>
    <n v="0"/>
    <x v="0"/>
    <n v="51378"/>
    <n v="741272"/>
    <x v="1"/>
    <n v="32699"/>
    <x v="17"/>
    <m/>
    <m/>
    <m/>
    <m/>
    <m/>
    <m/>
    <m/>
    <m/>
    <m/>
    <m/>
    <m/>
    <m/>
    <m/>
    <n v="241.52"/>
    <m/>
    <m/>
    <m/>
    <m/>
    <m/>
    <m/>
    <m/>
    <m/>
    <m/>
    <m/>
    <m/>
    <m/>
    <m/>
    <m/>
    <m/>
    <m/>
    <m/>
    <m/>
    <m/>
    <m/>
    <n v="78.78"/>
    <m/>
    <m/>
    <m/>
    <m/>
    <m/>
    <m/>
    <m/>
    <m/>
    <m/>
    <m/>
    <m/>
    <n v="114.12"/>
    <m/>
    <m/>
    <m/>
    <m/>
    <m/>
    <m/>
    <m/>
    <m/>
    <m/>
    <m/>
    <m/>
    <m/>
    <m/>
    <m/>
    <m/>
    <m/>
    <m/>
    <m/>
    <m/>
    <m/>
    <m/>
    <m/>
    <m/>
    <m/>
    <m/>
    <m/>
    <m/>
    <m/>
    <n v="165.78"/>
    <m/>
    <m/>
    <m/>
    <m/>
    <m/>
    <n v="827"/>
    <m/>
    <m/>
    <m/>
    <m/>
    <n v="644.9"/>
    <n v="1240.5"/>
    <m/>
    <m/>
    <m/>
    <m/>
    <m/>
    <m/>
    <m/>
    <m/>
    <m/>
    <m/>
    <m/>
    <m/>
    <m/>
    <m/>
    <m/>
    <m/>
    <m/>
    <m/>
    <n v="57.42"/>
    <m/>
    <m/>
    <m/>
    <m/>
    <m/>
    <m/>
    <m/>
    <m/>
    <m/>
    <m/>
    <m/>
    <m/>
    <m/>
    <m/>
    <m/>
    <m/>
    <m/>
    <m/>
    <m/>
    <m/>
    <m/>
    <m/>
    <m/>
    <m/>
    <m/>
    <m/>
    <m/>
    <m/>
    <m/>
    <n v="64.78"/>
    <m/>
    <m/>
    <n v="0"/>
    <m/>
    <m/>
    <m/>
    <n v="64.78"/>
    <m/>
    <m/>
    <m/>
    <m/>
    <m/>
    <m/>
    <m/>
    <m/>
    <m/>
    <m/>
    <m/>
    <m/>
    <m/>
    <m/>
    <m/>
    <n v="1435.56"/>
    <m/>
    <m/>
    <m/>
    <m/>
    <n v="255.21"/>
    <n v="1428.44"/>
    <n v="641.9"/>
    <m/>
    <n v="3499.58"/>
    <n v="1435.56"/>
    <n v="4935.1400000000003"/>
    <n v="2325.5500000000002"/>
    <n v="7260.6899999999987"/>
  </r>
  <r>
    <n v="25"/>
    <n v="104"/>
    <s v="Robertson Cr"/>
    <s v="OPS"/>
    <s v="124"/>
    <s v="Chinook"/>
    <s v="3"/>
    <x v="0"/>
    <x v="10"/>
    <n v="104"/>
    <x v="0"/>
    <s v="CK-31"/>
    <s v="WEST VANCOUVER ISLAND-SOUTH_FA_0.x"/>
    <s v="M"/>
    <s v="H"/>
    <n v="104"/>
    <s v="Robertson Creek H"/>
    <n v="104"/>
    <s v="Robertson Cr"/>
    <s v="SWVI"/>
    <s v="S"/>
    <x v="1"/>
    <s v="182564"/>
    <n v="0"/>
    <s v="182564"/>
    <n v="2013"/>
    <s v="20130521"/>
    <s v="20130521"/>
    <n v="76"/>
    <n v="4.9000000000000004"/>
    <m/>
    <s v="CWT"/>
    <s v="P"/>
    <s v="Y"/>
    <s v="Y"/>
    <s v="Y"/>
    <s v="Y"/>
    <n v="0"/>
    <x v="0"/>
    <n v="51378"/>
    <n v="741272"/>
    <x v="2"/>
    <n v="32699"/>
    <x v="18"/>
    <m/>
    <m/>
    <m/>
    <m/>
    <m/>
    <m/>
    <m/>
    <m/>
    <m/>
    <m/>
    <m/>
    <m/>
    <m/>
    <n v="260.58"/>
    <m/>
    <m/>
    <m/>
    <m/>
    <m/>
    <m/>
    <m/>
    <m/>
    <m/>
    <m/>
    <m/>
    <m/>
    <m/>
    <m/>
    <m/>
    <m/>
    <m/>
    <m/>
    <m/>
    <m/>
    <m/>
    <m/>
    <m/>
    <n v="153.37"/>
    <m/>
    <m/>
    <m/>
    <m/>
    <m/>
    <m/>
    <m/>
    <m/>
    <m/>
    <m/>
    <m/>
    <m/>
    <m/>
    <m/>
    <m/>
    <m/>
    <m/>
    <m/>
    <m/>
    <m/>
    <m/>
    <m/>
    <m/>
    <m/>
    <m/>
    <m/>
    <m/>
    <m/>
    <m/>
    <m/>
    <m/>
    <m/>
    <m/>
    <m/>
    <m/>
    <m/>
    <m/>
    <n v="103.59"/>
    <m/>
    <m/>
    <m/>
    <n v="178.77"/>
    <m/>
    <n v="153.37"/>
    <m/>
    <m/>
    <m/>
    <m/>
    <n v="317.39999999999998"/>
    <n v="306.74"/>
    <m/>
    <m/>
    <m/>
    <m/>
    <m/>
    <m/>
    <m/>
    <m/>
    <m/>
    <m/>
    <m/>
    <m/>
    <m/>
    <n v="116.28"/>
    <m/>
    <m/>
    <m/>
    <m/>
    <n v="56.7"/>
    <m/>
    <m/>
    <m/>
    <m/>
    <m/>
    <m/>
    <m/>
    <m/>
    <m/>
    <m/>
    <m/>
    <m/>
    <m/>
    <m/>
    <m/>
    <m/>
    <m/>
    <m/>
    <m/>
    <m/>
    <m/>
    <m/>
    <m/>
    <m/>
    <m/>
    <m/>
    <m/>
    <m/>
    <m/>
    <m/>
    <m/>
    <m/>
    <m/>
    <m/>
    <m/>
    <m/>
    <m/>
    <m/>
    <m/>
    <m/>
    <m/>
    <m/>
    <m/>
    <m/>
    <m/>
    <m/>
    <m/>
    <m/>
    <m/>
    <m/>
    <m/>
    <m/>
    <n v="237.64"/>
    <m/>
    <m/>
    <m/>
    <m/>
    <n v="63.96"/>
    <n v="264.02999999999997"/>
    <n v="80.34"/>
    <m/>
    <n v="1646.8"/>
    <n v="237.64"/>
    <n v="1884.44"/>
    <n v="408.33"/>
    <n v="2292.77"/>
  </r>
  <r>
    <n v="25"/>
    <n v="104"/>
    <s v="Robertson Cr"/>
    <s v="OPS"/>
    <s v="124"/>
    <s v="Chinook"/>
    <s v="3"/>
    <x v="0"/>
    <x v="10"/>
    <n v="104"/>
    <x v="0"/>
    <s v="CK-31"/>
    <s v="WEST VANCOUVER ISLAND-SOUTH_FA_0.x"/>
    <s v="M"/>
    <s v="H"/>
    <n v="104"/>
    <s v="Robertson Creek H"/>
    <n v="104"/>
    <s v="Robertson Cr"/>
    <s v="SWVI"/>
    <s v="S"/>
    <x v="1"/>
    <s v="182565"/>
    <n v="0"/>
    <s v="182565"/>
    <n v="2013"/>
    <s v="20130521"/>
    <s v="20130521"/>
    <n v="77"/>
    <n v="5.71"/>
    <m/>
    <s v="CWT"/>
    <s v="P"/>
    <s v="Y"/>
    <s v="Y"/>
    <s v="Y"/>
    <s v="Y"/>
    <n v="0.01"/>
    <x v="0"/>
    <n v="50083"/>
    <n v="730777"/>
    <x v="4"/>
    <n v="32710"/>
    <x v="14"/>
    <m/>
    <m/>
    <m/>
    <m/>
    <m/>
    <m/>
    <m/>
    <m/>
    <m/>
    <m/>
    <m/>
    <m/>
    <m/>
    <m/>
    <m/>
    <m/>
    <m/>
    <m/>
    <m/>
    <m/>
    <m/>
    <m/>
    <m/>
    <m/>
    <m/>
    <m/>
    <m/>
    <m/>
    <m/>
    <m/>
    <m/>
    <m/>
    <m/>
    <m/>
    <m/>
    <m/>
    <m/>
    <m/>
    <m/>
    <m/>
    <m/>
    <m/>
    <m/>
    <m/>
    <m/>
    <m/>
    <m/>
    <m/>
    <m/>
    <m/>
    <m/>
    <m/>
    <m/>
    <m/>
    <m/>
    <m/>
    <m/>
    <m/>
    <m/>
    <m/>
    <m/>
    <m/>
    <m/>
    <m/>
    <m/>
    <m/>
    <m/>
    <m/>
    <m/>
    <m/>
    <m/>
    <m/>
    <m/>
    <m/>
    <m/>
    <m/>
    <m/>
    <m/>
    <m/>
    <m/>
    <m/>
    <n v="135.99"/>
    <m/>
    <m/>
    <m/>
    <m/>
    <m/>
    <m/>
    <m/>
    <m/>
    <m/>
    <m/>
    <m/>
    <m/>
    <m/>
    <m/>
    <m/>
    <m/>
    <m/>
    <m/>
    <m/>
    <m/>
    <m/>
    <m/>
    <m/>
    <m/>
    <m/>
    <m/>
    <m/>
    <m/>
    <m/>
    <m/>
    <m/>
    <m/>
    <m/>
    <m/>
    <m/>
    <m/>
    <m/>
    <m/>
    <m/>
    <m/>
    <m/>
    <m/>
    <m/>
    <m/>
    <m/>
    <m/>
    <m/>
    <m/>
    <m/>
    <m/>
    <m/>
    <m/>
    <m/>
    <m/>
    <m/>
    <m/>
    <m/>
    <m/>
    <m/>
    <m/>
    <m/>
    <m/>
    <m/>
    <m/>
    <m/>
    <m/>
    <m/>
    <m/>
    <m/>
    <m/>
    <m/>
    <m/>
    <m/>
    <m/>
    <m/>
    <m/>
    <m/>
    <m/>
    <m/>
    <m/>
    <m/>
    <m/>
    <n v="32.630000000000003"/>
    <n v="904.99"/>
    <n v="287.19"/>
    <m/>
    <n v="135.99"/>
    <n v="0"/>
    <n v="135.99"/>
    <n v="1224.81"/>
    <n v="1360.8000000000002"/>
  </r>
  <r>
    <n v="25"/>
    <n v="104"/>
    <s v="Robertson Cr"/>
    <s v="OPS"/>
    <s v="124"/>
    <s v="Chinook"/>
    <s v="3"/>
    <x v="0"/>
    <x v="10"/>
    <n v="104"/>
    <x v="0"/>
    <s v="CK-31"/>
    <s v="WEST VANCOUVER ISLAND-SOUTH_FA_0.x"/>
    <s v="M"/>
    <s v="H"/>
    <n v="104"/>
    <s v="Robertson Creek H"/>
    <n v="104"/>
    <s v="Robertson Cr"/>
    <s v="SWVI"/>
    <s v="S"/>
    <x v="1"/>
    <s v="182565"/>
    <n v="0"/>
    <s v="182565"/>
    <n v="2013"/>
    <s v="20130521"/>
    <s v="20130521"/>
    <n v="77"/>
    <n v="5.71"/>
    <m/>
    <s v="CWT"/>
    <s v="P"/>
    <s v="Y"/>
    <s v="Y"/>
    <s v="Y"/>
    <s v="Y"/>
    <n v="0.01"/>
    <x v="0"/>
    <n v="50083"/>
    <n v="730777"/>
    <x v="0"/>
    <n v="32710"/>
    <x v="16"/>
    <m/>
    <m/>
    <m/>
    <m/>
    <m/>
    <m/>
    <m/>
    <m/>
    <m/>
    <m/>
    <m/>
    <m/>
    <m/>
    <n v="114.83"/>
    <n v="44.94"/>
    <m/>
    <m/>
    <m/>
    <m/>
    <m/>
    <m/>
    <m/>
    <m/>
    <m/>
    <m/>
    <m/>
    <n v="44.94"/>
    <m/>
    <m/>
    <m/>
    <m/>
    <m/>
    <m/>
    <m/>
    <n v="115.71"/>
    <m/>
    <m/>
    <m/>
    <m/>
    <m/>
    <m/>
    <m/>
    <m/>
    <m/>
    <m/>
    <m/>
    <m/>
    <m/>
    <m/>
    <m/>
    <m/>
    <m/>
    <m/>
    <m/>
    <m/>
    <m/>
    <m/>
    <m/>
    <m/>
    <m/>
    <m/>
    <m/>
    <m/>
    <m/>
    <m/>
    <m/>
    <m/>
    <m/>
    <m/>
    <m/>
    <m/>
    <m/>
    <m/>
    <m/>
    <m/>
    <n v="137.6"/>
    <m/>
    <m/>
    <m/>
    <m/>
    <m/>
    <n v="87.4"/>
    <m/>
    <m/>
    <m/>
    <m/>
    <n v="565.88"/>
    <n v="174.8"/>
    <m/>
    <m/>
    <m/>
    <m/>
    <m/>
    <m/>
    <m/>
    <m/>
    <m/>
    <m/>
    <m/>
    <m/>
    <m/>
    <n v="91.49"/>
    <m/>
    <m/>
    <m/>
    <m/>
    <m/>
    <m/>
    <m/>
    <m/>
    <m/>
    <m/>
    <n v="182.98"/>
    <m/>
    <m/>
    <m/>
    <m/>
    <m/>
    <m/>
    <m/>
    <m/>
    <m/>
    <m/>
    <m/>
    <m/>
    <m/>
    <m/>
    <m/>
    <m/>
    <m/>
    <m/>
    <n v="47.13"/>
    <m/>
    <m/>
    <m/>
    <m/>
    <m/>
    <m/>
    <m/>
    <m/>
    <n v="122.57"/>
    <m/>
    <m/>
    <n v="245.14"/>
    <m/>
    <m/>
    <m/>
    <m/>
    <m/>
    <m/>
    <m/>
    <m/>
    <m/>
    <m/>
    <m/>
    <m/>
    <m/>
    <m/>
    <m/>
    <n v="304.52"/>
    <m/>
    <m/>
    <m/>
    <m/>
    <n v="322.70999999999998"/>
    <n v="366.51"/>
    <n v="2269.14"/>
    <m/>
    <n v="1975.41"/>
    <n v="304.52"/>
    <n v="2279.9299999999998"/>
    <n v="2958.36"/>
    <n v="5238.2900000000009"/>
  </r>
  <r>
    <n v="25"/>
    <n v="104"/>
    <s v="Robertson Cr"/>
    <s v="OPS"/>
    <s v="124"/>
    <s v="Chinook"/>
    <s v="3"/>
    <x v="0"/>
    <x v="10"/>
    <n v="104"/>
    <x v="0"/>
    <s v="CK-31"/>
    <s v="WEST VANCOUVER ISLAND-SOUTH_FA_0.x"/>
    <s v="M"/>
    <s v="H"/>
    <n v="104"/>
    <s v="Robertson Creek H"/>
    <n v="104"/>
    <s v="Robertson Cr"/>
    <s v="SWVI"/>
    <s v="S"/>
    <x v="1"/>
    <s v="182565"/>
    <n v="0"/>
    <s v="182565"/>
    <n v="2013"/>
    <s v="20130521"/>
    <s v="20130521"/>
    <n v="77"/>
    <n v="5.71"/>
    <m/>
    <s v="CWT"/>
    <s v="P"/>
    <s v="Y"/>
    <s v="Y"/>
    <s v="Y"/>
    <s v="Y"/>
    <n v="0.01"/>
    <x v="0"/>
    <n v="50083"/>
    <n v="730777"/>
    <x v="1"/>
    <n v="32710"/>
    <x v="17"/>
    <m/>
    <m/>
    <m/>
    <m/>
    <m/>
    <m/>
    <m/>
    <m/>
    <m/>
    <m/>
    <m/>
    <m/>
    <m/>
    <n v="304.95999999999998"/>
    <m/>
    <m/>
    <m/>
    <m/>
    <m/>
    <m/>
    <m/>
    <m/>
    <m/>
    <m/>
    <m/>
    <m/>
    <n v="128.12"/>
    <m/>
    <m/>
    <m/>
    <m/>
    <m/>
    <m/>
    <m/>
    <m/>
    <m/>
    <m/>
    <n v="209.09"/>
    <m/>
    <m/>
    <n v="411.18"/>
    <m/>
    <m/>
    <m/>
    <m/>
    <m/>
    <m/>
    <m/>
    <m/>
    <m/>
    <m/>
    <m/>
    <m/>
    <m/>
    <m/>
    <m/>
    <m/>
    <m/>
    <m/>
    <m/>
    <m/>
    <m/>
    <m/>
    <m/>
    <m/>
    <m/>
    <m/>
    <m/>
    <m/>
    <m/>
    <m/>
    <m/>
    <m/>
    <m/>
    <m/>
    <n v="335.3"/>
    <m/>
    <m/>
    <m/>
    <n v="0"/>
    <m/>
    <m/>
    <m/>
    <m/>
    <m/>
    <m/>
    <n v="326.10000000000002"/>
    <n v="627.27"/>
    <m/>
    <m/>
    <m/>
    <m/>
    <m/>
    <m/>
    <m/>
    <m/>
    <m/>
    <m/>
    <m/>
    <m/>
    <m/>
    <m/>
    <m/>
    <m/>
    <m/>
    <m/>
    <m/>
    <m/>
    <m/>
    <m/>
    <m/>
    <m/>
    <n v="57.34"/>
    <m/>
    <m/>
    <m/>
    <m/>
    <m/>
    <m/>
    <m/>
    <m/>
    <m/>
    <m/>
    <m/>
    <m/>
    <m/>
    <m/>
    <m/>
    <m/>
    <m/>
    <m/>
    <m/>
    <m/>
    <m/>
    <m/>
    <m/>
    <n v="65.52"/>
    <m/>
    <m/>
    <m/>
    <n v="196.56"/>
    <m/>
    <m/>
    <m/>
    <m/>
    <m/>
    <m/>
    <m/>
    <m/>
    <m/>
    <m/>
    <m/>
    <m/>
    <m/>
    <m/>
    <m/>
    <m/>
    <m/>
    <m/>
    <n v="1598.49"/>
    <m/>
    <m/>
    <m/>
    <m/>
    <n v="210.65"/>
    <n v="190.03"/>
    <n v="681.87"/>
    <m/>
    <n v="2661.44"/>
    <n v="1598.49"/>
    <n v="4259.93"/>
    <n v="1082.55"/>
    <n v="5342.48"/>
  </r>
  <r>
    <n v="25"/>
    <n v="104"/>
    <s v="Robertson Cr"/>
    <s v="OPS"/>
    <s v="124"/>
    <s v="Chinook"/>
    <s v="3"/>
    <x v="0"/>
    <x v="10"/>
    <n v="104"/>
    <x v="0"/>
    <s v="CK-31"/>
    <s v="WEST VANCOUVER ISLAND-SOUTH_FA_0.x"/>
    <s v="M"/>
    <s v="H"/>
    <n v="104"/>
    <s v="Robertson Creek H"/>
    <n v="104"/>
    <s v="Robertson Cr"/>
    <s v="SWVI"/>
    <s v="S"/>
    <x v="1"/>
    <s v="182565"/>
    <n v="0"/>
    <s v="182565"/>
    <n v="2013"/>
    <s v="20130521"/>
    <s v="20130521"/>
    <n v="77"/>
    <n v="5.71"/>
    <m/>
    <s v="CWT"/>
    <s v="P"/>
    <s v="Y"/>
    <s v="Y"/>
    <s v="Y"/>
    <s v="Y"/>
    <n v="0.01"/>
    <x v="0"/>
    <n v="50083"/>
    <n v="730777"/>
    <x v="2"/>
    <n v="32710"/>
    <x v="18"/>
    <m/>
    <m/>
    <m/>
    <m/>
    <m/>
    <m/>
    <m/>
    <m/>
    <m/>
    <m/>
    <m/>
    <m/>
    <m/>
    <n v="175.68"/>
    <m/>
    <m/>
    <m/>
    <m/>
    <m/>
    <m/>
    <m/>
    <m/>
    <m/>
    <m/>
    <m/>
    <m/>
    <m/>
    <m/>
    <m/>
    <m/>
    <m/>
    <m/>
    <m/>
    <m/>
    <m/>
    <m/>
    <m/>
    <m/>
    <m/>
    <m/>
    <m/>
    <m/>
    <m/>
    <m/>
    <m/>
    <m/>
    <m/>
    <m/>
    <m/>
    <m/>
    <m/>
    <m/>
    <m/>
    <m/>
    <m/>
    <m/>
    <m/>
    <m/>
    <m/>
    <m/>
    <m/>
    <m/>
    <m/>
    <m/>
    <m/>
    <m/>
    <m/>
    <m/>
    <m/>
    <m/>
    <m/>
    <m/>
    <m/>
    <m/>
    <m/>
    <n v="104.77"/>
    <m/>
    <m/>
    <m/>
    <n v="60.26"/>
    <m/>
    <n v="155.11000000000001"/>
    <m/>
    <m/>
    <m/>
    <m/>
    <n v="449.4"/>
    <n v="465.33"/>
    <m/>
    <m/>
    <m/>
    <m/>
    <m/>
    <m/>
    <m/>
    <m/>
    <m/>
    <m/>
    <m/>
    <m/>
    <m/>
    <m/>
    <m/>
    <m/>
    <m/>
    <m/>
    <n v="57.34"/>
    <m/>
    <m/>
    <m/>
    <m/>
    <m/>
    <m/>
    <m/>
    <m/>
    <m/>
    <m/>
    <m/>
    <m/>
    <m/>
    <m/>
    <m/>
    <m/>
    <m/>
    <m/>
    <m/>
    <m/>
    <m/>
    <m/>
    <m/>
    <m/>
    <m/>
    <m/>
    <m/>
    <m/>
    <m/>
    <m/>
    <m/>
    <m/>
    <m/>
    <m/>
    <m/>
    <m/>
    <m/>
    <m/>
    <m/>
    <m/>
    <m/>
    <m/>
    <m/>
    <m/>
    <m/>
    <m/>
    <m/>
    <m/>
    <m/>
    <m/>
    <m/>
    <m/>
    <n v="358.8"/>
    <m/>
    <m/>
    <m/>
    <m/>
    <n v="64.69"/>
    <n v="493.63"/>
    <n v="81.25"/>
    <m/>
    <n v="1467.89"/>
    <n v="358.8"/>
    <n v="1826.69"/>
    <n v="639.57000000000005"/>
    <n v="2466.2599999999998"/>
  </r>
  <r>
    <n v="25"/>
    <n v="104"/>
    <s v="Robertson Cr"/>
    <s v="OPS"/>
    <s v="124"/>
    <s v="Chinook"/>
    <s v="3"/>
    <x v="0"/>
    <x v="10"/>
    <n v="104"/>
    <x v="0"/>
    <s v="CK-31"/>
    <s v="WEST VANCOUVER ISLAND-SOUTH_FA_0.x"/>
    <s v="M"/>
    <s v="H"/>
    <n v="104"/>
    <s v="Robertson Creek H"/>
    <n v="104"/>
    <s v="Robertson Cr"/>
    <s v="SWVI"/>
    <s v="S"/>
    <x v="1"/>
    <s v="182565"/>
    <n v="0"/>
    <s v="182565"/>
    <n v="2013"/>
    <s v="20130521"/>
    <s v="20130521"/>
    <n v="77"/>
    <n v="5.71"/>
    <m/>
    <s v="CWT"/>
    <s v="P"/>
    <s v="Y"/>
    <s v="Y"/>
    <s v="Y"/>
    <s v="Y"/>
    <n v="0.01"/>
    <x v="0"/>
    <n v="50083"/>
    <n v="730777"/>
    <x v="3"/>
    <n v="3271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2.53"/>
    <m/>
    <m/>
    <m/>
    <m/>
    <m/>
    <m/>
    <m/>
    <m/>
    <n v="0"/>
    <n v="52.53"/>
    <n v="52.53"/>
    <n v="0"/>
    <n v="52.53"/>
  </r>
  <r>
    <n v="25"/>
    <n v="104"/>
    <s v="Robertson Cr"/>
    <s v="OPS"/>
    <s v="124"/>
    <s v="Chinook"/>
    <s v="3"/>
    <x v="0"/>
    <x v="10"/>
    <n v="104"/>
    <x v="0"/>
    <s v="CK-31"/>
    <s v="WEST VANCOUVER ISLAND-SOUTH_FA_0.x"/>
    <s v="M"/>
    <s v="H"/>
    <n v="104"/>
    <s v="Robertson Creek H"/>
    <n v="104"/>
    <s v="Robertson Cr"/>
    <s v="SWVI"/>
    <s v="S"/>
    <x v="1"/>
    <s v="182566"/>
    <n v="0"/>
    <s v="182566"/>
    <n v="2013"/>
    <s v="20130521"/>
    <s v="20130521"/>
    <n v="75"/>
    <n v="4.95"/>
    <m/>
    <s v="CWT"/>
    <s v="P"/>
    <s v="Y"/>
    <s v="Y"/>
    <s v="Y"/>
    <s v="Y"/>
    <n v="0"/>
    <x v="0"/>
    <n v="50297"/>
    <n v="766409"/>
    <x v="4"/>
    <n v="32703"/>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659999999999997"/>
    <n v="472.53"/>
    <n v="349.48"/>
    <m/>
    <n v="0"/>
    <n v="0"/>
    <n v="0"/>
    <n v="859.67"/>
    <n v="859.67"/>
  </r>
  <r>
    <n v="25"/>
    <n v="104"/>
    <s v="Robertson Cr"/>
    <s v="OPS"/>
    <s v="124"/>
    <s v="Chinook"/>
    <s v="3"/>
    <x v="0"/>
    <x v="10"/>
    <n v="104"/>
    <x v="0"/>
    <s v="CK-31"/>
    <s v="WEST VANCOUVER ISLAND-SOUTH_FA_0.x"/>
    <s v="M"/>
    <s v="H"/>
    <n v="104"/>
    <s v="Robertson Creek H"/>
    <n v="104"/>
    <s v="Robertson Cr"/>
    <s v="SWVI"/>
    <s v="S"/>
    <x v="1"/>
    <s v="182566"/>
    <n v="0"/>
    <s v="182566"/>
    <n v="2013"/>
    <s v="20130521"/>
    <s v="20130521"/>
    <n v="75"/>
    <n v="4.95"/>
    <m/>
    <s v="CWT"/>
    <s v="P"/>
    <s v="Y"/>
    <s v="Y"/>
    <s v="Y"/>
    <s v="Y"/>
    <n v="0"/>
    <x v="0"/>
    <n v="50297"/>
    <n v="766409"/>
    <x v="0"/>
    <n v="32703"/>
    <x v="16"/>
    <m/>
    <m/>
    <m/>
    <m/>
    <m/>
    <m/>
    <m/>
    <m/>
    <m/>
    <m/>
    <m/>
    <m/>
    <m/>
    <m/>
    <m/>
    <m/>
    <m/>
    <m/>
    <m/>
    <m/>
    <m/>
    <m/>
    <m/>
    <m/>
    <m/>
    <m/>
    <m/>
    <m/>
    <n v="59.73"/>
    <m/>
    <m/>
    <m/>
    <m/>
    <m/>
    <m/>
    <m/>
    <m/>
    <n v="182.54"/>
    <m/>
    <m/>
    <m/>
    <n v="95.54"/>
    <m/>
    <m/>
    <m/>
    <m/>
    <m/>
    <m/>
    <m/>
    <m/>
    <m/>
    <m/>
    <m/>
    <m/>
    <m/>
    <m/>
    <m/>
    <m/>
    <m/>
    <m/>
    <m/>
    <m/>
    <m/>
    <m/>
    <m/>
    <m/>
    <m/>
    <m/>
    <m/>
    <m/>
    <m/>
    <m/>
    <m/>
    <m/>
    <m/>
    <m/>
    <m/>
    <m/>
    <m/>
    <m/>
    <m/>
    <n v="273.81"/>
    <m/>
    <m/>
    <m/>
    <m/>
    <n v="430.32"/>
    <n v="273.81"/>
    <m/>
    <m/>
    <m/>
    <m/>
    <m/>
    <m/>
    <m/>
    <m/>
    <m/>
    <m/>
    <m/>
    <m/>
    <m/>
    <m/>
    <m/>
    <m/>
    <m/>
    <m/>
    <m/>
    <m/>
    <m/>
    <m/>
    <m/>
    <m/>
    <m/>
    <m/>
    <m/>
    <m/>
    <m/>
    <m/>
    <m/>
    <m/>
    <m/>
    <m/>
    <m/>
    <n v="49.22"/>
    <m/>
    <m/>
    <m/>
    <m/>
    <m/>
    <m/>
    <m/>
    <m/>
    <m/>
    <m/>
    <m/>
    <m/>
    <m/>
    <m/>
    <m/>
    <m/>
    <n v="128"/>
    <m/>
    <m/>
    <m/>
    <m/>
    <m/>
    <m/>
    <n v="256"/>
    <m/>
    <m/>
    <m/>
    <m/>
    <m/>
    <m/>
    <m/>
    <m/>
    <m/>
    <m/>
    <m/>
    <n v="150.24"/>
    <n v="30.48"/>
    <n v="44.34"/>
    <m/>
    <n v="71.31"/>
    <n v="240.32"/>
    <n v="531.20000000000005"/>
    <n v="2063.91"/>
    <m/>
    <n v="1748.97"/>
    <n v="296.37"/>
    <n v="2045.34"/>
    <n v="2835.43"/>
    <n v="4880.7699999999995"/>
  </r>
  <r>
    <n v="25"/>
    <n v="104"/>
    <s v="Robertson Cr"/>
    <s v="OPS"/>
    <s v="124"/>
    <s v="Chinook"/>
    <s v="3"/>
    <x v="0"/>
    <x v="10"/>
    <n v="104"/>
    <x v="0"/>
    <s v="CK-31"/>
    <s v="WEST VANCOUVER ISLAND-SOUTH_FA_0.x"/>
    <s v="M"/>
    <s v="H"/>
    <n v="104"/>
    <s v="Robertson Creek H"/>
    <n v="104"/>
    <s v="Robertson Cr"/>
    <s v="SWVI"/>
    <s v="S"/>
    <x v="1"/>
    <s v="182566"/>
    <n v="0"/>
    <s v="182566"/>
    <n v="2013"/>
    <s v="20130521"/>
    <s v="20130521"/>
    <n v="75"/>
    <n v="4.95"/>
    <m/>
    <s v="CWT"/>
    <s v="P"/>
    <s v="Y"/>
    <s v="Y"/>
    <s v="Y"/>
    <s v="Y"/>
    <n v="0"/>
    <x v="0"/>
    <n v="50297"/>
    <n v="766409"/>
    <x v="1"/>
    <n v="32703"/>
    <x v="17"/>
    <m/>
    <m/>
    <m/>
    <m/>
    <m/>
    <m/>
    <m/>
    <m/>
    <m/>
    <m/>
    <m/>
    <m/>
    <m/>
    <n v="126.78"/>
    <m/>
    <m/>
    <m/>
    <m/>
    <m/>
    <m/>
    <m/>
    <m/>
    <m/>
    <m/>
    <m/>
    <m/>
    <n v="0"/>
    <m/>
    <n v="85.03"/>
    <m/>
    <m/>
    <m/>
    <m/>
    <m/>
    <n v="83.2"/>
    <m/>
    <m/>
    <m/>
    <m/>
    <m/>
    <m/>
    <m/>
    <m/>
    <n v="49.22"/>
    <n v="60.65"/>
    <m/>
    <m/>
    <m/>
    <m/>
    <m/>
    <m/>
    <m/>
    <m/>
    <m/>
    <m/>
    <m/>
    <m/>
    <n v="66.89"/>
    <m/>
    <m/>
    <m/>
    <m/>
    <m/>
    <m/>
    <m/>
    <m/>
    <m/>
    <m/>
    <m/>
    <m/>
    <m/>
    <m/>
    <m/>
    <m/>
    <m/>
    <n v="350.16"/>
    <m/>
    <m/>
    <m/>
    <m/>
    <m/>
    <n v="655.08000000000004"/>
    <m/>
    <m/>
    <m/>
    <m/>
    <n v="850.08"/>
    <n v="436.72"/>
    <m/>
    <m/>
    <m/>
    <m/>
    <m/>
    <m/>
    <m/>
    <m/>
    <m/>
    <m/>
    <m/>
    <m/>
    <m/>
    <n v="59.88"/>
    <m/>
    <m/>
    <m/>
    <m/>
    <n v="59.88"/>
    <m/>
    <m/>
    <m/>
    <m/>
    <m/>
    <n v="119.76"/>
    <m/>
    <m/>
    <m/>
    <m/>
    <m/>
    <m/>
    <m/>
    <m/>
    <m/>
    <m/>
    <m/>
    <m/>
    <m/>
    <m/>
    <m/>
    <m/>
    <m/>
    <m/>
    <m/>
    <m/>
    <m/>
    <m/>
    <m/>
    <n v="68.42"/>
    <m/>
    <m/>
    <m/>
    <n v="136.84"/>
    <m/>
    <m/>
    <m/>
    <m/>
    <m/>
    <m/>
    <m/>
    <m/>
    <m/>
    <m/>
    <m/>
    <m/>
    <m/>
    <m/>
    <m/>
    <m/>
    <n v="63.39"/>
    <m/>
    <n v="1632.1"/>
    <m/>
    <m/>
    <m/>
    <m/>
    <n v="294.38"/>
    <n v="198.45"/>
    <n v="775.31"/>
    <m/>
    <n v="3271.98"/>
    <n v="1632.1"/>
    <n v="4904.08"/>
    <n v="1268.1400000000001"/>
    <n v="6172.2200000000012"/>
  </r>
  <r>
    <n v="25"/>
    <n v="104"/>
    <s v="Robertson Cr"/>
    <s v="OPS"/>
    <s v="124"/>
    <s v="Chinook"/>
    <s v="3"/>
    <x v="0"/>
    <x v="10"/>
    <n v="104"/>
    <x v="0"/>
    <s v="CK-31"/>
    <s v="WEST VANCOUVER ISLAND-SOUTH_FA_0.x"/>
    <s v="M"/>
    <s v="H"/>
    <n v="104"/>
    <s v="Robertson Creek H"/>
    <n v="104"/>
    <s v="Robertson Cr"/>
    <s v="SWVI"/>
    <s v="S"/>
    <x v="1"/>
    <s v="182566"/>
    <n v="0"/>
    <s v="182566"/>
    <n v="2013"/>
    <s v="20130521"/>
    <s v="20130521"/>
    <n v="75"/>
    <n v="4.95"/>
    <m/>
    <s v="CWT"/>
    <s v="P"/>
    <s v="Y"/>
    <s v="Y"/>
    <s v="Y"/>
    <s v="Y"/>
    <n v="0"/>
    <x v="0"/>
    <n v="50297"/>
    <n v="766409"/>
    <x v="2"/>
    <n v="32703"/>
    <x v="18"/>
    <m/>
    <m/>
    <m/>
    <m/>
    <m/>
    <m/>
    <m/>
    <m/>
    <m/>
    <m/>
    <m/>
    <m/>
    <m/>
    <n v="183.46"/>
    <m/>
    <m/>
    <m/>
    <m/>
    <m/>
    <m/>
    <m/>
    <m/>
    <m/>
    <m/>
    <m/>
    <m/>
    <m/>
    <m/>
    <n v="60.49"/>
    <m/>
    <m/>
    <m/>
    <m/>
    <m/>
    <m/>
    <m/>
    <m/>
    <m/>
    <m/>
    <n v="161.97999999999999"/>
    <m/>
    <m/>
    <m/>
    <m/>
    <m/>
    <m/>
    <m/>
    <m/>
    <m/>
    <m/>
    <m/>
    <m/>
    <m/>
    <m/>
    <m/>
    <m/>
    <m/>
    <m/>
    <m/>
    <m/>
    <m/>
    <m/>
    <m/>
    <m/>
    <m/>
    <m/>
    <m/>
    <m/>
    <m/>
    <m/>
    <m/>
    <m/>
    <m/>
    <m/>
    <m/>
    <m/>
    <m/>
    <m/>
    <m/>
    <m/>
    <m/>
    <m/>
    <m/>
    <m/>
    <m/>
    <m/>
    <n v="335.25"/>
    <n v="323.95999999999998"/>
    <m/>
    <m/>
    <m/>
    <m/>
    <m/>
    <m/>
    <m/>
    <m/>
    <m/>
    <m/>
    <m/>
    <m/>
    <m/>
    <m/>
    <m/>
    <m/>
    <m/>
    <m/>
    <m/>
    <m/>
    <m/>
    <m/>
    <m/>
    <m/>
    <n v="59.88"/>
    <m/>
    <m/>
    <m/>
    <m/>
    <m/>
    <m/>
    <m/>
    <m/>
    <m/>
    <m/>
    <m/>
    <m/>
    <m/>
    <m/>
    <m/>
    <m/>
    <m/>
    <m/>
    <m/>
    <m/>
    <m/>
    <m/>
    <m/>
    <m/>
    <m/>
    <m/>
    <m/>
    <m/>
    <m/>
    <m/>
    <n v="106.05"/>
    <m/>
    <m/>
    <m/>
    <m/>
    <m/>
    <m/>
    <m/>
    <m/>
    <m/>
    <m/>
    <m/>
    <m/>
    <m/>
    <n v="91.73"/>
    <m/>
    <n v="418.13"/>
    <m/>
    <m/>
    <m/>
    <m/>
    <n v="34.26"/>
    <n v="376.07"/>
    <n v="103"/>
    <m/>
    <n v="1322.8"/>
    <n v="418.13"/>
    <n v="1740.93"/>
    <n v="513.33000000000004"/>
    <n v="2254.2600000000002"/>
  </r>
  <r>
    <n v="25"/>
    <n v="104"/>
    <s v="Robertson Cr"/>
    <s v="OPS"/>
    <s v="124"/>
    <s v="Chinook"/>
    <s v="3"/>
    <x v="0"/>
    <x v="10"/>
    <n v="104"/>
    <x v="0"/>
    <s v="CK-31"/>
    <s v="WEST VANCOUVER ISLAND-SOUTH_FA_0.x"/>
    <s v="M"/>
    <s v="H"/>
    <n v="104"/>
    <s v="Robertson Creek H"/>
    <n v="104"/>
    <s v="Robertson Cr"/>
    <s v="SWVI"/>
    <s v="S"/>
    <x v="1"/>
    <s v="182566"/>
    <n v="0"/>
    <s v="182566"/>
    <n v="2013"/>
    <s v="20130521"/>
    <s v="20130521"/>
    <n v="75"/>
    <n v="4.95"/>
    <m/>
    <s v="CWT"/>
    <s v="P"/>
    <s v="Y"/>
    <s v="Y"/>
    <s v="Y"/>
    <s v="Y"/>
    <n v="0"/>
    <x v="0"/>
    <n v="50297"/>
    <n v="766409"/>
    <x v="3"/>
    <n v="32703"/>
    <x v="0"/>
    <m/>
    <m/>
    <m/>
    <m/>
    <m/>
    <m/>
    <m/>
    <m/>
    <m/>
    <m/>
    <m/>
    <m/>
    <m/>
    <m/>
    <m/>
    <m/>
    <m/>
    <m/>
    <m/>
    <m/>
    <m/>
    <m/>
    <m/>
    <m/>
    <m/>
    <m/>
    <m/>
    <m/>
    <m/>
    <m/>
    <m/>
    <m/>
    <m/>
    <m/>
    <m/>
    <m/>
    <m/>
    <m/>
    <m/>
    <m/>
    <m/>
    <m/>
    <m/>
    <m/>
    <m/>
    <m/>
    <m/>
    <m/>
    <m/>
    <m/>
    <m/>
    <m/>
    <m/>
    <m/>
    <m/>
    <m/>
    <m/>
    <m/>
    <m/>
    <m/>
    <m/>
    <m/>
    <m/>
    <m/>
    <m/>
    <m/>
    <m/>
    <m/>
    <m/>
    <m/>
    <m/>
    <m/>
    <m/>
    <m/>
    <m/>
    <m/>
    <m/>
    <m/>
    <m/>
    <m/>
    <m/>
    <m/>
    <m/>
    <m/>
    <m/>
    <m/>
    <n v="136.68"/>
    <m/>
    <m/>
    <m/>
    <m/>
    <m/>
    <m/>
    <m/>
    <m/>
    <m/>
    <m/>
    <m/>
    <m/>
    <m/>
    <m/>
    <m/>
    <m/>
    <m/>
    <m/>
    <m/>
    <m/>
    <m/>
    <m/>
    <m/>
    <m/>
    <m/>
    <m/>
    <m/>
    <m/>
    <m/>
    <m/>
    <m/>
    <m/>
    <m/>
    <m/>
    <m/>
    <m/>
    <m/>
    <m/>
    <m/>
    <m/>
    <m/>
    <m/>
    <m/>
    <m/>
    <m/>
    <m/>
    <m/>
    <m/>
    <m/>
    <m/>
    <m/>
    <m/>
    <m/>
    <m/>
    <m/>
    <m/>
    <m/>
    <m/>
    <m/>
    <m/>
    <m/>
    <m/>
    <m/>
    <m/>
    <m/>
    <m/>
    <m/>
    <m/>
    <m/>
    <m/>
    <m/>
    <m/>
    <m/>
    <m/>
    <m/>
    <m/>
    <m/>
    <m/>
    <m/>
    <m/>
    <m/>
    <n v="136.68"/>
    <n v="0"/>
    <n v="136.68"/>
    <n v="0"/>
    <n v="136.68"/>
  </r>
  <r>
    <n v="25"/>
    <n v="104"/>
    <s v="Robertson Cr"/>
    <s v="OPS"/>
    <s v="124"/>
    <s v="Chinook"/>
    <s v="3"/>
    <x v="0"/>
    <x v="11"/>
    <n v="413"/>
    <x v="8"/>
    <s v="CK-31"/>
    <s v="WEST VANCOUVER ISLAND-SOUTH_FA_0.x"/>
    <s v="M"/>
    <s v="H"/>
    <n v="104"/>
    <s v="Robertson Creek H"/>
    <n v="413"/>
    <s v="Nahmint R"/>
    <s v="SWVI"/>
    <s v="S"/>
    <x v="1"/>
    <s v="183675"/>
    <n v="0"/>
    <s v="183675"/>
    <n v="2014"/>
    <s v="20140516"/>
    <s v="20140516"/>
    <m/>
    <m/>
    <m/>
    <s v="CWT"/>
    <s v="P"/>
    <s v="Y"/>
    <s v="Y"/>
    <s v="Y"/>
    <s v="Y"/>
    <n v="0"/>
    <x v="0"/>
    <n v="62399"/>
    <n v="63198"/>
    <x v="4"/>
    <n v="33607"/>
    <x v="16"/>
    <m/>
    <m/>
    <m/>
    <m/>
    <m/>
    <m/>
    <m/>
    <m/>
    <m/>
    <m/>
    <m/>
    <m/>
    <m/>
    <m/>
    <m/>
    <m/>
    <m/>
    <m/>
    <m/>
    <m/>
    <m/>
    <m/>
    <m/>
    <m/>
    <m/>
    <m/>
    <m/>
    <m/>
    <m/>
    <m/>
    <m/>
    <m/>
    <m/>
    <m/>
    <m/>
    <m/>
    <m/>
    <m/>
    <m/>
    <m/>
    <m/>
    <m/>
    <m/>
    <m/>
    <m/>
    <m/>
    <m/>
    <m/>
    <m/>
    <m/>
    <m/>
    <m/>
    <m/>
    <m/>
    <m/>
    <m/>
    <m/>
    <m/>
    <m/>
    <m/>
    <m/>
    <m/>
    <m/>
    <m/>
    <m/>
    <m/>
    <m/>
    <m/>
    <m/>
    <m/>
    <m/>
    <m/>
    <m/>
    <m/>
    <m/>
    <m/>
    <m/>
    <m/>
    <m/>
    <m/>
    <m/>
    <m/>
    <m/>
    <m/>
    <m/>
    <m/>
    <n v="7.16"/>
    <m/>
    <m/>
    <m/>
    <m/>
    <m/>
    <m/>
    <m/>
    <m/>
    <m/>
    <m/>
    <m/>
    <m/>
    <m/>
    <m/>
    <m/>
    <m/>
    <m/>
    <m/>
    <m/>
    <m/>
    <m/>
    <m/>
    <m/>
    <m/>
    <m/>
    <m/>
    <m/>
    <m/>
    <m/>
    <m/>
    <m/>
    <m/>
    <m/>
    <m/>
    <m/>
    <m/>
    <m/>
    <m/>
    <m/>
    <m/>
    <m/>
    <m/>
    <m/>
    <m/>
    <m/>
    <m/>
    <m/>
    <m/>
    <m/>
    <m/>
    <m/>
    <m/>
    <m/>
    <m/>
    <m/>
    <m/>
    <m/>
    <m/>
    <m/>
    <m/>
    <m/>
    <m/>
    <m/>
    <m/>
    <m/>
    <m/>
    <m/>
    <m/>
    <m/>
    <m/>
    <m/>
    <m/>
    <n v="0.38"/>
    <n v="1.01"/>
    <m/>
    <m/>
    <m/>
    <m/>
    <m/>
    <m/>
    <m/>
    <n v="7.16"/>
    <n v="1.39"/>
    <n v="8.5500000000000007"/>
    <n v="0"/>
    <n v="8.5500000000000007"/>
  </r>
  <r>
    <n v="25"/>
    <n v="104"/>
    <s v="Robertson Cr"/>
    <s v="OPS"/>
    <s v="124"/>
    <s v="Chinook"/>
    <s v="3"/>
    <x v="0"/>
    <x v="11"/>
    <n v="413"/>
    <x v="8"/>
    <s v="CK-31"/>
    <s v="WEST VANCOUVER ISLAND-SOUTH_FA_0.x"/>
    <s v="M"/>
    <s v="H"/>
    <n v="104"/>
    <s v="Robertson Creek H"/>
    <n v="413"/>
    <s v="Nahmint R"/>
    <s v="SWVI"/>
    <s v="S"/>
    <x v="1"/>
    <s v="183675"/>
    <n v="0"/>
    <s v="183675"/>
    <n v="2014"/>
    <s v="20140516"/>
    <s v="20140516"/>
    <m/>
    <m/>
    <m/>
    <s v="CWT"/>
    <s v="P"/>
    <s v="Y"/>
    <s v="Y"/>
    <s v="Y"/>
    <s v="Y"/>
    <n v="0"/>
    <x v="0"/>
    <n v="62399"/>
    <n v="63198"/>
    <x v="0"/>
    <n v="33607"/>
    <x v="17"/>
    <m/>
    <m/>
    <m/>
    <m/>
    <m/>
    <m/>
    <m/>
    <m/>
    <m/>
    <m/>
    <m/>
    <m/>
    <m/>
    <m/>
    <m/>
    <m/>
    <m/>
    <m/>
    <m/>
    <m/>
    <m/>
    <m/>
    <m/>
    <m/>
    <m/>
    <m/>
    <m/>
    <m/>
    <m/>
    <m/>
    <m/>
    <m/>
    <m/>
    <m/>
    <m/>
    <m/>
    <m/>
    <n v="14.51"/>
    <m/>
    <m/>
    <m/>
    <m/>
    <m/>
    <m/>
    <n v="4.03"/>
    <m/>
    <m/>
    <m/>
    <m/>
    <m/>
    <m/>
    <m/>
    <m/>
    <m/>
    <m/>
    <m/>
    <m/>
    <m/>
    <m/>
    <m/>
    <m/>
    <m/>
    <m/>
    <m/>
    <m/>
    <m/>
    <m/>
    <m/>
    <m/>
    <m/>
    <m/>
    <m/>
    <m/>
    <m/>
    <m/>
    <n v="11.64"/>
    <m/>
    <m/>
    <m/>
    <m/>
    <m/>
    <n v="43.53"/>
    <m/>
    <m/>
    <m/>
    <m/>
    <n v="22.65"/>
    <n v="43.53"/>
    <m/>
    <m/>
    <m/>
    <m/>
    <m/>
    <m/>
    <m/>
    <m/>
    <m/>
    <m/>
    <m/>
    <m/>
    <m/>
    <m/>
    <m/>
    <m/>
    <m/>
    <m/>
    <m/>
    <m/>
    <m/>
    <m/>
    <m/>
    <m/>
    <m/>
    <m/>
    <m/>
    <m/>
    <m/>
    <m/>
    <m/>
    <m/>
    <m/>
    <m/>
    <m/>
    <m/>
    <m/>
    <m/>
    <m/>
    <m/>
    <m/>
    <m/>
    <m/>
    <n v="6.92"/>
    <m/>
    <m/>
    <m/>
    <m/>
    <m/>
    <m/>
    <m/>
    <m/>
    <m/>
    <m/>
    <m/>
    <m/>
    <m/>
    <m/>
    <m/>
    <m/>
    <m/>
    <m/>
    <m/>
    <m/>
    <m/>
    <m/>
    <m/>
    <m/>
    <m/>
    <m/>
    <m/>
    <n v="15.21"/>
    <n v="14.7"/>
    <m/>
    <m/>
    <m/>
    <m/>
    <m/>
    <m/>
    <m/>
    <n v="146.81"/>
    <n v="29.91"/>
    <n v="176.72"/>
    <n v="0"/>
    <n v="176.72"/>
  </r>
  <r>
    <n v="25"/>
    <n v="104"/>
    <s v="Robertson Cr"/>
    <s v="OPS"/>
    <s v="124"/>
    <s v="Chinook"/>
    <s v="3"/>
    <x v="0"/>
    <x v="11"/>
    <n v="413"/>
    <x v="8"/>
    <s v="CK-31"/>
    <s v="WEST VANCOUVER ISLAND-SOUTH_FA_0.x"/>
    <s v="M"/>
    <s v="H"/>
    <n v="104"/>
    <s v="Robertson Creek H"/>
    <n v="413"/>
    <s v="Nahmint R"/>
    <s v="SWVI"/>
    <s v="S"/>
    <x v="1"/>
    <s v="183675"/>
    <n v="0"/>
    <s v="183675"/>
    <n v="2014"/>
    <s v="20140516"/>
    <s v="20140516"/>
    <m/>
    <m/>
    <m/>
    <s v="CWT"/>
    <s v="P"/>
    <s v="Y"/>
    <s v="Y"/>
    <s v="Y"/>
    <s v="Y"/>
    <n v="0"/>
    <x v="0"/>
    <n v="62399"/>
    <n v="63198"/>
    <x v="1"/>
    <n v="33607"/>
    <x v="18"/>
    <m/>
    <m/>
    <m/>
    <m/>
    <m/>
    <m/>
    <m/>
    <m/>
    <m/>
    <m/>
    <m/>
    <m/>
    <m/>
    <n v="42.7"/>
    <n v="3.76"/>
    <m/>
    <n v="3.76"/>
    <m/>
    <m/>
    <m/>
    <m/>
    <n v="7.05"/>
    <m/>
    <m/>
    <m/>
    <m/>
    <m/>
    <m/>
    <n v="4.09"/>
    <m/>
    <m/>
    <m/>
    <m/>
    <m/>
    <m/>
    <m/>
    <m/>
    <n v="21.54"/>
    <m/>
    <n v="10.77"/>
    <m/>
    <n v="3.98"/>
    <m/>
    <m/>
    <n v="3.98"/>
    <m/>
    <m/>
    <n v="4.83"/>
    <m/>
    <m/>
    <m/>
    <m/>
    <m/>
    <m/>
    <m/>
    <m/>
    <m/>
    <m/>
    <m/>
    <m/>
    <m/>
    <m/>
    <m/>
    <m/>
    <m/>
    <m/>
    <m/>
    <m/>
    <m/>
    <m/>
    <m/>
    <m/>
    <m/>
    <m/>
    <m/>
    <m/>
    <m/>
    <m/>
    <m/>
    <n v="4.18"/>
    <m/>
    <n v="43.08"/>
    <m/>
    <m/>
    <m/>
    <m/>
    <n v="49.06"/>
    <n v="64.62"/>
    <m/>
    <m/>
    <m/>
    <m/>
    <m/>
    <m/>
    <n v="10.77"/>
    <m/>
    <m/>
    <m/>
    <m/>
    <m/>
    <m/>
    <n v="12.04"/>
    <m/>
    <m/>
    <m/>
    <m/>
    <m/>
    <m/>
    <m/>
    <m/>
    <m/>
    <m/>
    <n v="4.08"/>
    <n v="1.01"/>
    <m/>
    <m/>
    <m/>
    <m/>
    <m/>
    <m/>
    <m/>
    <m/>
    <m/>
    <m/>
    <m/>
    <m/>
    <m/>
    <m/>
    <m/>
    <m/>
    <m/>
    <n v="8.15"/>
    <m/>
    <m/>
    <m/>
    <m/>
    <n v="14.1"/>
    <m/>
    <m/>
    <m/>
    <m/>
    <m/>
    <m/>
    <m/>
    <m/>
    <m/>
    <m/>
    <m/>
    <m/>
    <m/>
    <m/>
    <m/>
    <m/>
    <m/>
    <m/>
    <m/>
    <m/>
    <n v="24.4"/>
    <m/>
    <n v="126.58"/>
    <n v="12.88"/>
    <m/>
    <m/>
    <m/>
    <n v="17.53"/>
    <n v="36.01"/>
    <m/>
    <m/>
    <n v="341.95"/>
    <n v="139.46"/>
    <n v="481.41"/>
    <n v="53.54"/>
    <n v="534.94999999999993"/>
  </r>
  <r>
    <n v="25"/>
    <n v="104"/>
    <s v="Robertson Cr"/>
    <s v="OPS"/>
    <s v="124"/>
    <s v="Chinook"/>
    <s v="3"/>
    <x v="0"/>
    <x v="11"/>
    <n v="413"/>
    <x v="8"/>
    <s v="CK-31"/>
    <s v="WEST VANCOUVER ISLAND-SOUTH_FA_0.x"/>
    <s v="M"/>
    <s v="H"/>
    <n v="104"/>
    <s v="Robertson Creek H"/>
    <n v="413"/>
    <s v="Nahmint R"/>
    <s v="SWVI"/>
    <s v="S"/>
    <x v="1"/>
    <s v="183675"/>
    <n v="0"/>
    <s v="183675"/>
    <n v="2014"/>
    <s v="20140516"/>
    <s v="20140516"/>
    <m/>
    <m/>
    <m/>
    <s v="CWT"/>
    <s v="P"/>
    <s v="Y"/>
    <s v="Y"/>
    <s v="Y"/>
    <s v="Y"/>
    <n v="0"/>
    <x v="0"/>
    <n v="62399"/>
    <n v="63198"/>
    <x v="2"/>
    <n v="33607"/>
    <x v="0"/>
    <m/>
    <m/>
    <m/>
    <m/>
    <m/>
    <m/>
    <m/>
    <m/>
    <m/>
    <m/>
    <m/>
    <m/>
    <m/>
    <n v="33.770000000000003"/>
    <m/>
    <m/>
    <n v="3.04"/>
    <m/>
    <m/>
    <m/>
    <m/>
    <m/>
    <m/>
    <m/>
    <m/>
    <m/>
    <n v="12.16"/>
    <m/>
    <m/>
    <m/>
    <n v="6.6"/>
    <m/>
    <m/>
    <m/>
    <n v="6.6"/>
    <m/>
    <m/>
    <m/>
    <m/>
    <m/>
    <m/>
    <m/>
    <m/>
    <m/>
    <m/>
    <m/>
    <m/>
    <n v="2.93"/>
    <m/>
    <m/>
    <m/>
    <m/>
    <m/>
    <m/>
    <m/>
    <m/>
    <m/>
    <n v="0"/>
    <m/>
    <m/>
    <m/>
    <m/>
    <m/>
    <m/>
    <m/>
    <m/>
    <m/>
    <m/>
    <m/>
    <m/>
    <m/>
    <m/>
    <m/>
    <m/>
    <m/>
    <m/>
    <m/>
    <m/>
    <m/>
    <m/>
    <m/>
    <m/>
    <m/>
    <m/>
    <m/>
    <m/>
    <n v="41.77"/>
    <n v="10.33"/>
    <m/>
    <m/>
    <m/>
    <m/>
    <m/>
    <m/>
    <m/>
    <m/>
    <m/>
    <m/>
    <m/>
    <m/>
    <m/>
    <m/>
    <m/>
    <m/>
    <m/>
    <m/>
    <n v="9.26"/>
    <m/>
    <m/>
    <m/>
    <m/>
    <m/>
    <m/>
    <m/>
    <m/>
    <m/>
    <m/>
    <m/>
    <m/>
    <m/>
    <m/>
    <m/>
    <m/>
    <m/>
    <m/>
    <m/>
    <m/>
    <m/>
    <m/>
    <m/>
    <m/>
    <m/>
    <m/>
    <m/>
    <m/>
    <m/>
    <m/>
    <m/>
    <m/>
    <m/>
    <n v="6.89"/>
    <m/>
    <m/>
    <m/>
    <m/>
    <m/>
    <m/>
    <m/>
    <m/>
    <m/>
    <m/>
    <m/>
    <m/>
    <m/>
    <m/>
    <m/>
    <m/>
    <n v="12.28"/>
    <m/>
    <n v="22.41"/>
    <m/>
    <m/>
    <m/>
    <m/>
    <n v="3.03"/>
    <n v="22.59"/>
    <m/>
    <m/>
    <n v="145.63"/>
    <n v="22.41"/>
    <n v="168.04"/>
    <n v="25.62"/>
    <n v="193.66"/>
  </r>
  <r>
    <n v="25"/>
    <n v="104"/>
    <s v="Robertson Cr"/>
    <s v="OPS"/>
    <s v="124"/>
    <s v="Chinook"/>
    <s v="3"/>
    <x v="0"/>
    <x v="11"/>
    <n v="413"/>
    <x v="8"/>
    <s v="CK-31"/>
    <s v="WEST VANCOUVER ISLAND-SOUTH_FA_0.x"/>
    <s v="M"/>
    <s v="H"/>
    <n v="104"/>
    <s v="Robertson Creek H"/>
    <n v="413"/>
    <s v="Nahmint R"/>
    <s v="SWVI"/>
    <s v="S"/>
    <x v="1"/>
    <s v="183675"/>
    <n v="0"/>
    <s v="183675"/>
    <n v="2014"/>
    <s v="20140516"/>
    <s v="20140516"/>
    <m/>
    <m/>
    <m/>
    <s v="CWT"/>
    <s v="P"/>
    <s v="Y"/>
    <s v="Y"/>
    <s v="Y"/>
    <s v="Y"/>
    <n v="0"/>
    <x v="0"/>
    <n v="62399"/>
    <n v="63198"/>
    <x v="8"/>
    <n v="33607"/>
    <x v="2"/>
    <n v="6.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6"/>
    <n v="0"/>
    <n v="6.6"/>
    <n v="0"/>
    <n v="6.6"/>
  </r>
  <r>
    <n v="25"/>
    <n v="104"/>
    <s v="Robertson Cr"/>
    <s v="OPS"/>
    <s v="124"/>
    <s v="Chinook"/>
    <s v="3"/>
    <x v="0"/>
    <x v="11"/>
    <n v="104"/>
    <x v="0"/>
    <s v="CK-31"/>
    <s v="WEST VANCOUVER ISLAND-SOUTH_FA_0.x"/>
    <s v="M"/>
    <s v="H"/>
    <n v="9049"/>
    <s v="Alberni Inlet Seapen"/>
    <n v="6807"/>
    <s v="Alberni In"/>
    <s v="SWVI"/>
    <s v="S"/>
    <x v="2"/>
    <s v="183796"/>
    <n v="0"/>
    <s v="183796"/>
    <n v="2014"/>
    <s v="20140528"/>
    <s v="20140528"/>
    <n v="86"/>
    <n v="7.53"/>
    <m/>
    <s v="CWT"/>
    <s v="B"/>
    <s v="Y"/>
    <s v="Y"/>
    <s v="Y"/>
    <s v="Y"/>
    <n v="2.8199999999999999E-2"/>
    <x v="0"/>
    <n v="39174"/>
    <n v="120250"/>
    <x v="4"/>
    <n v="33846"/>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440000000000001"/>
    <m/>
    <n v="0"/>
    <n v="0"/>
    <n v="0"/>
    <n v="17.440000000000001"/>
    <n v="17.440000000000001"/>
  </r>
  <r>
    <n v="25"/>
    <n v="104"/>
    <s v="Robertson Cr"/>
    <s v="OPS"/>
    <s v="124"/>
    <s v="Chinook"/>
    <s v="3"/>
    <x v="0"/>
    <x v="11"/>
    <n v="104"/>
    <x v="0"/>
    <s v="CK-31"/>
    <s v="WEST VANCOUVER ISLAND-SOUTH_FA_0.x"/>
    <s v="M"/>
    <s v="H"/>
    <n v="9049"/>
    <s v="Alberni Inlet Seapen"/>
    <n v="6807"/>
    <s v="Alberni In"/>
    <s v="SWVI"/>
    <s v="S"/>
    <x v="2"/>
    <s v="183796"/>
    <n v="0"/>
    <s v="183796"/>
    <n v="2014"/>
    <s v="20140528"/>
    <s v="20140528"/>
    <n v="86"/>
    <n v="7.53"/>
    <m/>
    <s v="CWT"/>
    <s v="B"/>
    <s v="Y"/>
    <s v="Y"/>
    <s v="Y"/>
    <s v="Y"/>
    <n v="2.8199999999999999E-2"/>
    <x v="0"/>
    <n v="39174"/>
    <n v="120250"/>
    <x v="0"/>
    <n v="33846"/>
    <x v="17"/>
    <m/>
    <m/>
    <m/>
    <m/>
    <m/>
    <m/>
    <m/>
    <m/>
    <m/>
    <m/>
    <m/>
    <m/>
    <m/>
    <n v="25.54"/>
    <m/>
    <m/>
    <m/>
    <m/>
    <m/>
    <m/>
    <m/>
    <m/>
    <m/>
    <m/>
    <m/>
    <m/>
    <n v="13.48"/>
    <m/>
    <m/>
    <m/>
    <m/>
    <m/>
    <m/>
    <m/>
    <m/>
    <m/>
    <m/>
    <m/>
    <m/>
    <n v="43.99"/>
    <m/>
    <m/>
    <m/>
    <m/>
    <m/>
    <m/>
    <m/>
    <m/>
    <m/>
    <m/>
    <m/>
    <m/>
    <m/>
    <m/>
    <m/>
    <m/>
    <m/>
    <m/>
    <m/>
    <m/>
    <m/>
    <m/>
    <m/>
    <m/>
    <m/>
    <m/>
    <m/>
    <m/>
    <m/>
    <m/>
    <m/>
    <m/>
    <m/>
    <m/>
    <m/>
    <n v="70.540000000000006"/>
    <m/>
    <m/>
    <m/>
    <m/>
    <m/>
    <n v="43.99"/>
    <m/>
    <m/>
    <m/>
    <m/>
    <n v="96.04"/>
    <m/>
    <m/>
    <m/>
    <m/>
    <m/>
    <m/>
    <m/>
    <m/>
    <m/>
    <m/>
    <m/>
    <m/>
    <m/>
    <m/>
    <m/>
    <m/>
    <m/>
    <m/>
    <m/>
    <m/>
    <m/>
    <m/>
    <m/>
    <m/>
    <m/>
    <n v="12.06"/>
    <m/>
    <m/>
    <m/>
    <m/>
    <m/>
    <m/>
    <m/>
    <m/>
    <m/>
    <n v="3.07"/>
    <m/>
    <m/>
    <m/>
    <m/>
    <m/>
    <m/>
    <m/>
    <m/>
    <m/>
    <m/>
    <m/>
    <m/>
    <m/>
    <n v="13.78"/>
    <m/>
    <m/>
    <m/>
    <n v="13.78"/>
    <m/>
    <m/>
    <m/>
    <m/>
    <m/>
    <m/>
    <m/>
    <m/>
    <m/>
    <m/>
    <m/>
    <m/>
    <m/>
    <m/>
    <m/>
    <m/>
    <m/>
    <m/>
    <n v="65.489999999999995"/>
    <m/>
    <m/>
    <m/>
    <m/>
    <n v="8.24"/>
    <n v="72"/>
    <n v="65.61"/>
    <m/>
    <n v="336.27"/>
    <n v="65.489999999999995"/>
    <n v="401.76"/>
    <n v="145.85"/>
    <n v="547.61"/>
  </r>
  <r>
    <n v="25"/>
    <n v="104"/>
    <s v="Robertson Cr"/>
    <s v="OPS"/>
    <s v="124"/>
    <s v="Chinook"/>
    <s v="3"/>
    <x v="0"/>
    <x v="11"/>
    <n v="104"/>
    <x v="0"/>
    <s v="CK-31"/>
    <s v="WEST VANCOUVER ISLAND-SOUTH_FA_0.x"/>
    <s v="M"/>
    <s v="H"/>
    <n v="9049"/>
    <s v="Alberni Inlet Seapen"/>
    <n v="6807"/>
    <s v="Alberni In"/>
    <s v="SWVI"/>
    <s v="S"/>
    <x v="2"/>
    <s v="183796"/>
    <n v="0"/>
    <s v="183796"/>
    <n v="2014"/>
    <s v="20140528"/>
    <s v="20140528"/>
    <n v="86"/>
    <n v="7.53"/>
    <m/>
    <s v="CWT"/>
    <s v="B"/>
    <s v="Y"/>
    <s v="Y"/>
    <s v="Y"/>
    <s v="Y"/>
    <n v="2.8199999999999999E-2"/>
    <x v="0"/>
    <n v="39174"/>
    <n v="120250"/>
    <x v="1"/>
    <n v="33846"/>
    <x v="18"/>
    <m/>
    <m/>
    <m/>
    <m/>
    <m/>
    <m/>
    <m/>
    <m/>
    <m/>
    <m/>
    <m/>
    <m/>
    <m/>
    <m/>
    <n v="11.39"/>
    <m/>
    <n v="11.39"/>
    <m/>
    <m/>
    <m/>
    <m/>
    <m/>
    <m/>
    <m/>
    <m/>
    <m/>
    <n v="11.39"/>
    <m/>
    <m/>
    <m/>
    <m/>
    <m/>
    <m/>
    <m/>
    <n v="12.4"/>
    <m/>
    <m/>
    <m/>
    <m/>
    <n v="32.630000000000003"/>
    <m/>
    <m/>
    <m/>
    <m/>
    <n v="12.06"/>
    <m/>
    <m/>
    <m/>
    <m/>
    <m/>
    <m/>
    <m/>
    <m/>
    <m/>
    <m/>
    <m/>
    <m/>
    <m/>
    <m/>
    <m/>
    <m/>
    <m/>
    <m/>
    <m/>
    <m/>
    <m/>
    <m/>
    <m/>
    <m/>
    <m/>
    <m/>
    <m/>
    <m/>
    <m/>
    <m/>
    <m/>
    <m/>
    <m/>
    <m/>
    <n v="12.68"/>
    <m/>
    <n v="97.89"/>
    <m/>
    <m/>
    <m/>
    <m/>
    <n v="283.70999999999998"/>
    <n v="97.89"/>
    <m/>
    <m/>
    <m/>
    <m/>
    <m/>
    <m/>
    <m/>
    <m/>
    <m/>
    <m/>
    <m/>
    <m/>
    <m/>
    <n v="12.37"/>
    <m/>
    <m/>
    <m/>
    <m/>
    <m/>
    <m/>
    <m/>
    <m/>
    <m/>
    <m/>
    <n v="24.12"/>
    <m/>
    <m/>
    <m/>
    <m/>
    <m/>
    <m/>
    <m/>
    <m/>
    <m/>
    <m/>
    <m/>
    <m/>
    <m/>
    <m/>
    <m/>
    <m/>
    <m/>
    <m/>
    <m/>
    <m/>
    <m/>
    <m/>
    <m/>
    <m/>
    <m/>
    <m/>
    <m/>
    <m/>
    <m/>
    <m/>
    <n v="21.36"/>
    <m/>
    <m/>
    <m/>
    <m/>
    <m/>
    <m/>
    <m/>
    <m/>
    <m/>
    <m/>
    <m/>
    <m/>
    <m/>
    <m/>
    <m/>
    <n v="152.56"/>
    <m/>
    <m/>
    <m/>
    <m/>
    <n v="0.53"/>
    <n v="179.6"/>
    <n v="2.5299999999999998"/>
    <m/>
    <n v="641.28"/>
    <n v="152.56"/>
    <n v="793.84"/>
    <n v="182.66"/>
    <n v="976.49999999999989"/>
  </r>
  <r>
    <n v="25"/>
    <n v="104"/>
    <s v="Robertson Cr"/>
    <s v="OPS"/>
    <s v="124"/>
    <s v="Chinook"/>
    <s v="3"/>
    <x v="0"/>
    <x v="11"/>
    <n v="104"/>
    <x v="0"/>
    <s v="CK-31"/>
    <s v="WEST VANCOUVER ISLAND-SOUTH_FA_0.x"/>
    <s v="M"/>
    <s v="H"/>
    <n v="9049"/>
    <s v="Alberni Inlet Seapen"/>
    <n v="6807"/>
    <s v="Alberni In"/>
    <s v="SWVI"/>
    <s v="S"/>
    <x v="2"/>
    <s v="183796"/>
    <n v="0"/>
    <s v="183796"/>
    <n v="2014"/>
    <s v="20140528"/>
    <s v="20140528"/>
    <n v="86"/>
    <n v="7.53"/>
    <m/>
    <s v="CWT"/>
    <s v="B"/>
    <s v="Y"/>
    <s v="Y"/>
    <s v="Y"/>
    <s v="Y"/>
    <n v="2.8199999999999999E-2"/>
    <x v="0"/>
    <n v="39174"/>
    <n v="120250"/>
    <x v="2"/>
    <n v="33846"/>
    <x v="0"/>
    <m/>
    <m/>
    <m/>
    <m/>
    <m/>
    <m/>
    <m/>
    <m/>
    <m/>
    <m/>
    <m/>
    <m/>
    <m/>
    <n v="18.600000000000001"/>
    <m/>
    <m/>
    <m/>
    <m/>
    <m/>
    <m/>
    <m/>
    <m/>
    <m/>
    <m/>
    <m/>
    <m/>
    <m/>
    <m/>
    <m/>
    <m/>
    <m/>
    <m/>
    <m/>
    <m/>
    <m/>
    <m/>
    <m/>
    <m/>
    <m/>
    <m/>
    <m/>
    <m/>
    <m/>
    <m/>
    <m/>
    <m/>
    <m/>
    <m/>
    <m/>
    <m/>
    <m/>
    <m/>
    <m/>
    <m/>
    <m/>
    <m/>
    <m/>
    <m/>
    <m/>
    <m/>
    <m/>
    <m/>
    <m/>
    <m/>
    <m/>
    <m/>
    <m/>
    <m/>
    <m/>
    <m/>
    <m/>
    <m/>
    <m/>
    <m/>
    <m/>
    <m/>
    <m/>
    <m/>
    <m/>
    <m/>
    <m/>
    <m/>
    <m/>
    <m/>
    <m/>
    <m/>
    <n v="55.34"/>
    <m/>
    <m/>
    <m/>
    <m/>
    <m/>
    <m/>
    <m/>
    <m/>
    <m/>
    <m/>
    <m/>
    <m/>
    <m/>
    <m/>
    <n v="13.87"/>
    <m/>
    <m/>
    <m/>
    <m/>
    <m/>
    <m/>
    <m/>
    <m/>
    <m/>
    <m/>
    <m/>
    <m/>
    <m/>
    <m/>
    <m/>
    <m/>
    <m/>
    <m/>
    <m/>
    <m/>
    <m/>
    <m/>
    <m/>
    <m/>
    <m/>
    <m/>
    <m/>
    <m/>
    <m/>
    <m/>
    <m/>
    <m/>
    <m/>
    <m/>
    <m/>
    <m/>
    <m/>
    <m/>
    <m/>
    <m/>
    <m/>
    <m/>
    <m/>
    <m/>
    <m/>
    <m/>
    <m/>
    <m/>
    <m/>
    <m/>
    <m/>
    <m/>
    <m/>
    <m/>
    <m/>
    <m/>
    <m/>
    <n v="6.08"/>
    <m/>
    <m/>
    <m/>
    <m/>
    <m/>
    <m/>
    <m/>
    <m/>
    <n v="87.81"/>
    <n v="6.08"/>
    <n v="93.89"/>
    <n v="0"/>
    <n v="93.890000000000015"/>
  </r>
  <r>
    <n v="25"/>
    <n v="104"/>
    <s v="Robertson Cr"/>
    <s v="OPS"/>
    <s v="124"/>
    <s v="Chinook"/>
    <s v="3"/>
    <x v="0"/>
    <x v="11"/>
    <n v="104"/>
    <x v="0"/>
    <s v="CK-31"/>
    <s v="WEST VANCOUVER ISLAND-SOUTH_FA_0.x"/>
    <s v="M"/>
    <s v="H"/>
    <n v="104"/>
    <s v="Robertson Creek H"/>
    <n v="104"/>
    <s v="Robertson Cr"/>
    <s v="SWVI"/>
    <s v="S"/>
    <x v="1"/>
    <s v="181699"/>
    <n v="0"/>
    <s v="181699"/>
    <n v="2014"/>
    <s v="20140523"/>
    <s v="20140523"/>
    <n v="77"/>
    <n v="5.91"/>
    <m/>
    <s v="CWT"/>
    <s v="P"/>
    <s v="Y"/>
    <s v="Y"/>
    <s v="Y"/>
    <s v="Y"/>
    <n v="2.8199999999999999E-2"/>
    <x v="0"/>
    <n v="24783"/>
    <n v="344002"/>
    <x v="4"/>
    <n v="33845"/>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56"/>
    <m/>
    <n v="0"/>
    <n v="0"/>
    <n v="0"/>
    <n v="31.56"/>
    <n v="31.56"/>
  </r>
  <r>
    <n v="25"/>
    <n v="104"/>
    <s v="Robertson Cr"/>
    <s v="OPS"/>
    <s v="124"/>
    <s v="Chinook"/>
    <s v="3"/>
    <x v="0"/>
    <x v="11"/>
    <n v="104"/>
    <x v="0"/>
    <s v="CK-31"/>
    <s v="WEST VANCOUVER ISLAND-SOUTH_FA_0.x"/>
    <s v="M"/>
    <s v="H"/>
    <n v="104"/>
    <s v="Robertson Creek H"/>
    <n v="104"/>
    <s v="Robertson Cr"/>
    <s v="SWVI"/>
    <s v="S"/>
    <x v="1"/>
    <s v="181699"/>
    <n v="0"/>
    <s v="181699"/>
    <n v="2014"/>
    <s v="20140523"/>
    <s v="20140523"/>
    <n v="77"/>
    <n v="5.91"/>
    <m/>
    <s v="CWT"/>
    <s v="P"/>
    <s v="Y"/>
    <s v="Y"/>
    <s v="Y"/>
    <s v="Y"/>
    <n v="2.8199999999999999E-2"/>
    <x v="0"/>
    <n v="24783"/>
    <n v="344002"/>
    <x v="0"/>
    <n v="33845"/>
    <x v="17"/>
    <m/>
    <m/>
    <m/>
    <m/>
    <m/>
    <m/>
    <m/>
    <m/>
    <m/>
    <m/>
    <m/>
    <m/>
    <m/>
    <m/>
    <m/>
    <m/>
    <m/>
    <m/>
    <m/>
    <m/>
    <m/>
    <m/>
    <m/>
    <m/>
    <m/>
    <m/>
    <m/>
    <m/>
    <m/>
    <m/>
    <m/>
    <m/>
    <m/>
    <m/>
    <m/>
    <m/>
    <m/>
    <m/>
    <m/>
    <m/>
    <m/>
    <m/>
    <m/>
    <m/>
    <m/>
    <m/>
    <m/>
    <m/>
    <m/>
    <m/>
    <m/>
    <m/>
    <m/>
    <m/>
    <m/>
    <m/>
    <m/>
    <m/>
    <m/>
    <m/>
    <m/>
    <m/>
    <m/>
    <m/>
    <m/>
    <m/>
    <m/>
    <m/>
    <m/>
    <m/>
    <m/>
    <m/>
    <m/>
    <m/>
    <m/>
    <m/>
    <m/>
    <m/>
    <m/>
    <m/>
    <m/>
    <m/>
    <m/>
    <m/>
    <m/>
    <m/>
    <n v="62.05"/>
    <m/>
    <m/>
    <m/>
    <m/>
    <m/>
    <m/>
    <m/>
    <m/>
    <m/>
    <m/>
    <m/>
    <m/>
    <m/>
    <m/>
    <m/>
    <m/>
    <m/>
    <m/>
    <m/>
    <n v="55.24"/>
    <m/>
    <m/>
    <m/>
    <m/>
    <m/>
    <m/>
    <m/>
    <m/>
    <m/>
    <m/>
    <m/>
    <m/>
    <m/>
    <m/>
    <m/>
    <m/>
    <m/>
    <m/>
    <m/>
    <m/>
    <m/>
    <m/>
    <m/>
    <m/>
    <m/>
    <m/>
    <m/>
    <m/>
    <m/>
    <m/>
    <m/>
    <m/>
    <m/>
    <m/>
    <m/>
    <m/>
    <m/>
    <m/>
    <m/>
    <m/>
    <m/>
    <m/>
    <m/>
    <m/>
    <m/>
    <m/>
    <m/>
    <m/>
    <m/>
    <m/>
    <m/>
    <m/>
    <n v="0"/>
    <m/>
    <m/>
    <m/>
    <n v="13.88"/>
    <n v="55.1"/>
    <m/>
    <n v="445.83"/>
    <m/>
    <n v="117.29"/>
    <n v="13.88"/>
    <n v="131.16999999999999"/>
    <n v="500.93"/>
    <n v="632.09999999999991"/>
  </r>
  <r>
    <n v="25"/>
    <n v="104"/>
    <s v="Robertson Cr"/>
    <s v="OPS"/>
    <s v="124"/>
    <s v="Chinook"/>
    <s v="3"/>
    <x v="0"/>
    <x v="11"/>
    <n v="104"/>
    <x v="0"/>
    <s v="CK-31"/>
    <s v="WEST VANCOUVER ISLAND-SOUTH_FA_0.x"/>
    <s v="M"/>
    <s v="H"/>
    <n v="104"/>
    <s v="Robertson Creek H"/>
    <n v="104"/>
    <s v="Robertson Cr"/>
    <s v="SWVI"/>
    <s v="S"/>
    <x v="1"/>
    <s v="181699"/>
    <n v="0"/>
    <s v="181699"/>
    <n v="2014"/>
    <s v="20140523"/>
    <s v="20140523"/>
    <n v="77"/>
    <n v="5.91"/>
    <m/>
    <s v="CWT"/>
    <s v="P"/>
    <s v="Y"/>
    <s v="Y"/>
    <s v="Y"/>
    <s v="Y"/>
    <n v="2.8199999999999999E-2"/>
    <x v="0"/>
    <n v="24783"/>
    <n v="344002"/>
    <x v="1"/>
    <n v="33845"/>
    <x v="18"/>
    <m/>
    <m/>
    <m/>
    <m/>
    <m/>
    <m/>
    <m/>
    <m/>
    <m/>
    <m/>
    <m/>
    <m/>
    <m/>
    <n v="250.68"/>
    <m/>
    <m/>
    <m/>
    <m/>
    <m/>
    <m/>
    <m/>
    <m/>
    <m/>
    <m/>
    <m/>
    <m/>
    <m/>
    <m/>
    <m/>
    <m/>
    <m/>
    <m/>
    <m/>
    <m/>
    <n v="55.11"/>
    <m/>
    <m/>
    <m/>
    <m/>
    <m/>
    <m/>
    <m/>
    <m/>
    <m/>
    <m/>
    <m/>
    <m/>
    <m/>
    <m/>
    <m/>
    <m/>
    <m/>
    <m/>
    <m/>
    <m/>
    <m/>
    <m/>
    <m/>
    <m/>
    <m/>
    <m/>
    <m/>
    <m/>
    <m/>
    <m/>
    <m/>
    <m/>
    <m/>
    <m/>
    <m/>
    <m/>
    <m/>
    <m/>
    <m/>
    <m/>
    <m/>
    <m/>
    <m/>
    <m/>
    <n v="57.33"/>
    <m/>
    <m/>
    <m/>
    <m/>
    <m/>
    <m/>
    <n v="122.14"/>
    <m/>
    <m/>
    <m/>
    <m/>
    <m/>
    <m/>
    <m/>
    <m/>
    <m/>
    <m/>
    <m/>
    <m/>
    <m/>
    <m/>
    <m/>
    <m/>
    <m/>
    <m/>
    <m/>
    <n v="54.55"/>
    <m/>
    <m/>
    <m/>
    <m/>
    <m/>
    <m/>
    <m/>
    <m/>
    <m/>
    <m/>
    <m/>
    <m/>
    <m/>
    <m/>
    <m/>
    <m/>
    <m/>
    <m/>
    <m/>
    <m/>
    <m/>
    <m/>
    <m/>
    <m/>
    <m/>
    <m/>
    <m/>
    <m/>
    <m/>
    <n v="96.61"/>
    <m/>
    <m/>
    <m/>
    <m/>
    <m/>
    <m/>
    <m/>
    <m/>
    <m/>
    <m/>
    <m/>
    <m/>
    <m/>
    <m/>
    <m/>
    <m/>
    <m/>
    <m/>
    <m/>
    <m/>
    <m/>
    <m/>
    <n v="310.67"/>
    <n v="13.88"/>
    <m/>
    <m/>
    <m/>
    <n v="60.92"/>
    <n v="187.23"/>
    <n v="93.42"/>
    <m/>
    <n v="636.41999999999996"/>
    <n v="324.55"/>
    <n v="960.97"/>
    <n v="341.57"/>
    <n v="1302.54"/>
  </r>
  <r>
    <n v="25"/>
    <n v="104"/>
    <s v="Robertson Cr"/>
    <s v="OPS"/>
    <s v="124"/>
    <s v="Chinook"/>
    <s v="3"/>
    <x v="0"/>
    <x v="11"/>
    <n v="104"/>
    <x v="0"/>
    <s v="CK-31"/>
    <s v="WEST VANCOUVER ISLAND-SOUTH_FA_0.x"/>
    <s v="M"/>
    <s v="H"/>
    <n v="104"/>
    <s v="Robertson Creek H"/>
    <n v="104"/>
    <s v="Robertson Cr"/>
    <s v="SWVI"/>
    <s v="S"/>
    <x v="1"/>
    <s v="181699"/>
    <n v="0"/>
    <s v="181699"/>
    <n v="2014"/>
    <s v="20140523"/>
    <s v="20140523"/>
    <n v="77"/>
    <n v="5.91"/>
    <m/>
    <s v="CWT"/>
    <s v="P"/>
    <s v="Y"/>
    <s v="Y"/>
    <s v="Y"/>
    <s v="Y"/>
    <n v="2.8199999999999999E-2"/>
    <x v="0"/>
    <n v="24783"/>
    <n v="344002"/>
    <x v="2"/>
    <n v="33845"/>
    <x v="0"/>
    <m/>
    <m/>
    <m/>
    <m/>
    <m/>
    <m/>
    <m/>
    <m/>
    <m/>
    <m/>
    <m/>
    <m/>
    <m/>
    <m/>
    <m/>
    <m/>
    <m/>
    <m/>
    <m/>
    <m/>
    <m/>
    <m/>
    <m/>
    <m/>
    <m/>
    <m/>
    <m/>
    <m/>
    <m/>
    <m/>
    <m/>
    <m/>
    <m/>
    <m/>
    <m/>
    <m/>
    <m/>
    <m/>
    <m/>
    <m/>
    <m/>
    <m/>
    <m/>
    <m/>
    <m/>
    <m/>
    <m/>
    <m/>
    <m/>
    <m/>
    <m/>
    <m/>
    <m/>
    <m/>
    <m/>
    <m/>
    <m/>
    <m/>
    <m/>
    <m/>
    <m/>
    <m/>
    <m/>
    <m/>
    <m/>
    <m/>
    <m/>
    <m/>
    <m/>
    <m/>
    <m/>
    <m/>
    <m/>
    <m/>
    <m/>
    <m/>
    <m/>
    <m/>
    <m/>
    <m/>
    <m/>
    <m/>
    <m/>
    <m/>
    <m/>
    <m/>
    <n v="124.51"/>
    <m/>
    <m/>
    <m/>
    <m/>
    <m/>
    <m/>
    <m/>
    <m/>
    <m/>
    <m/>
    <m/>
    <m/>
    <m/>
    <m/>
    <m/>
    <m/>
    <m/>
    <m/>
    <m/>
    <m/>
    <m/>
    <m/>
    <m/>
    <m/>
    <m/>
    <m/>
    <m/>
    <m/>
    <m/>
    <m/>
    <m/>
    <m/>
    <m/>
    <m/>
    <m/>
    <m/>
    <m/>
    <m/>
    <m/>
    <m/>
    <m/>
    <m/>
    <m/>
    <m/>
    <m/>
    <m/>
    <m/>
    <m/>
    <m/>
    <m/>
    <m/>
    <m/>
    <m/>
    <m/>
    <m/>
    <m/>
    <m/>
    <m/>
    <m/>
    <m/>
    <m/>
    <m/>
    <m/>
    <m/>
    <m/>
    <m/>
    <m/>
    <m/>
    <m/>
    <m/>
    <m/>
    <m/>
    <n v="18.32"/>
    <m/>
    <m/>
    <m/>
    <m/>
    <n v="18.649999999999999"/>
    <m/>
    <m/>
    <m/>
    <n v="124.51"/>
    <n v="18.32"/>
    <n v="142.83000000000001"/>
    <n v="18.649999999999999"/>
    <n v="161.48000000000002"/>
  </r>
  <r>
    <n v="25"/>
    <n v="104"/>
    <s v="Robertson Cr"/>
    <s v="OPS"/>
    <s v="124"/>
    <s v="Chinook"/>
    <s v="3"/>
    <x v="0"/>
    <x v="11"/>
    <n v="104"/>
    <x v="0"/>
    <s v="CK-31"/>
    <s v="WEST VANCOUVER ISLAND-SOUTH_FA_0.x"/>
    <s v="M"/>
    <s v="H"/>
    <n v="104"/>
    <s v="Robertson Creek H"/>
    <n v="104"/>
    <s v="Robertson Cr"/>
    <s v="SWVI"/>
    <s v="S"/>
    <x v="1"/>
    <s v="181699"/>
    <n v="0"/>
    <s v="181699"/>
    <n v="2014"/>
    <s v="20140523"/>
    <s v="20140523"/>
    <n v="77"/>
    <n v="5.91"/>
    <m/>
    <s v="CWT"/>
    <s v="P"/>
    <s v="Y"/>
    <s v="Y"/>
    <s v="Y"/>
    <s v="Y"/>
    <n v="2.8199999999999999E-2"/>
    <x v="0"/>
    <n v="24783"/>
    <n v="344002"/>
    <x v="8"/>
    <n v="33845"/>
    <x v="2"/>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0"/>
    <n v="0"/>
    <n v="0"/>
    <n v="0"/>
  </r>
  <r>
    <n v="25"/>
    <n v="104"/>
    <s v="Robertson Cr"/>
    <s v="OPS"/>
    <s v="124"/>
    <s v="Chinook"/>
    <s v="3"/>
    <x v="0"/>
    <x v="11"/>
    <n v="104"/>
    <x v="0"/>
    <s v="CK-31"/>
    <s v="WEST VANCOUVER ISLAND-SOUTH_FA_0.x"/>
    <s v="M"/>
    <s v="H"/>
    <n v="104"/>
    <s v="Robertson Creek H"/>
    <n v="104"/>
    <s v="Robertson Cr"/>
    <s v="SWVI"/>
    <s v="S"/>
    <x v="1"/>
    <s v="181997"/>
    <n v="0"/>
    <s v="181997"/>
    <n v="2014"/>
    <s v="20140523"/>
    <s v="20140523"/>
    <n v="77"/>
    <n v="5.91"/>
    <m/>
    <s v="CWT"/>
    <s v="P"/>
    <s v="Y"/>
    <s v="Y"/>
    <s v="Y"/>
    <s v="Y"/>
    <n v="2.8199999999999999E-2"/>
    <x v="0"/>
    <n v="24274"/>
    <n v="336931"/>
    <x v="5"/>
    <n v="33844"/>
    <x v="14"/>
    <m/>
    <m/>
    <m/>
    <m/>
    <m/>
    <m/>
    <m/>
    <m/>
    <m/>
    <m/>
    <m/>
    <m/>
    <m/>
    <m/>
    <m/>
    <m/>
    <m/>
    <m/>
    <m/>
    <m/>
    <m/>
    <m/>
    <m/>
    <m/>
    <m/>
    <m/>
    <m/>
    <m/>
    <m/>
    <m/>
    <m/>
    <m/>
    <m/>
    <m/>
    <m/>
    <m/>
    <m/>
    <m/>
    <m/>
    <m/>
    <m/>
    <m/>
    <m/>
    <m/>
    <m/>
    <m/>
    <m/>
    <m/>
    <m/>
    <n v="70.650000000000006"/>
    <m/>
    <m/>
    <m/>
    <m/>
    <m/>
    <m/>
    <m/>
    <m/>
    <m/>
    <m/>
    <m/>
    <m/>
    <m/>
    <m/>
    <m/>
    <m/>
    <m/>
    <m/>
    <m/>
    <m/>
    <m/>
    <m/>
    <m/>
    <m/>
    <m/>
    <m/>
    <m/>
    <m/>
    <m/>
    <m/>
    <m/>
    <m/>
    <m/>
    <m/>
    <m/>
    <m/>
    <m/>
    <m/>
    <m/>
    <m/>
    <m/>
    <m/>
    <m/>
    <m/>
    <m/>
    <m/>
    <m/>
    <m/>
    <m/>
    <m/>
    <m/>
    <m/>
    <m/>
    <m/>
    <m/>
    <m/>
    <m/>
    <m/>
    <m/>
    <m/>
    <m/>
    <m/>
    <m/>
    <m/>
    <m/>
    <m/>
    <m/>
    <m/>
    <m/>
    <m/>
    <m/>
    <m/>
    <m/>
    <m/>
    <m/>
    <m/>
    <m/>
    <m/>
    <m/>
    <m/>
    <m/>
    <m/>
    <m/>
    <m/>
    <m/>
    <m/>
    <m/>
    <m/>
    <m/>
    <m/>
    <m/>
    <m/>
    <m/>
    <m/>
    <m/>
    <m/>
    <m/>
    <m/>
    <m/>
    <m/>
    <m/>
    <m/>
    <m/>
    <m/>
    <m/>
    <m/>
    <m/>
    <m/>
    <m/>
    <m/>
    <m/>
    <m/>
    <m/>
    <m/>
    <m/>
    <m/>
    <m/>
    <m/>
    <n v="70.650000000000006"/>
    <n v="0"/>
    <n v="70.650000000000006"/>
    <n v="0"/>
    <n v="70.650000000000006"/>
  </r>
  <r>
    <n v="25"/>
    <n v="104"/>
    <s v="Robertson Cr"/>
    <s v="OPS"/>
    <s v="124"/>
    <s v="Chinook"/>
    <s v="3"/>
    <x v="0"/>
    <x v="11"/>
    <n v="104"/>
    <x v="0"/>
    <s v="CK-31"/>
    <s v="WEST VANCOUVER ISLAND-SOUTH_FA_0.x"/>
    <s v="M"/>
    <s v="H"/>
    <n v="104"/>
    <s v="Robertson Creek H"/>
    <n v="104"/>
    <s v="Robertson Cr"/>
    <s v="SWVI"/>
    <s v="S"/>
    <x v="1"/>
    <s v="181997"/>
    <n v="0"/>
    <s v="181997"/>
    <n v="2014"/>
    <s v="20140523"/>
    <s v="20140523"/>
    <n v="77"/>
    <n v="5.91"/>
    <m/>
    <s v="CWT"/>
    <s v="P"/>
    <s v="Y"/>
    <s v="Y"/>
    <s v="Y"/>
    <s v="Y"/>
    <n v="2.8199999999999999E-2"/>
    <x v="0"/>
    <n v="24274"/>
    <n v="336931"/>
    <x v="4"/>
    <n v="33844"/>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78"/>
    <m/>
    <n v="0"/>
    <n v="0"/>
    <n v="0"/>
    <n v="15.78"/>
    <n v="15.78"/>
  </r>
  <r>
    <n v="25"/>
    <n v="104"/>
    <s v="Robertson Cr"/>
    <s v="OPS"/>
    <s v="124"/>
    <s v="Chinook"/>
    <s v="3"/>
    <x v="0"/>
    <x v="11"/>
    <n v="104"/>
    <x v="0"/>
    <s v="CK-31"/>
    <s v="WEST VANCOUVER ISLAND-SOUTH_FA_0.x"/>
    <s v="M"/>
    <s v="H"/>
    <n v="104"/>
    <s v="Robertson Creek H"/>
    <n v="104"/>
    <s v="Robertson Cr"/>
    <s v="SWVI"/>
    <s v="S"/>
    <x v="1"/>
    <s v="181997"/>
    <n v="0"/>
    <s v="181997"/>
    <n v="2014"/>
    <s v="20140523"/>
    <s v="20140523"/>
    <n v="77"/>
    <n v="5.91"/>
    <m/>
    <s v="CWT"/>
    <s v="P"/>
    <s v="Y"/>
    <s v="Y"/>
    <s v="Y"/>
    <s v="Y"/>
    <n v="2.8199999999999999E-2"/>
    <x v="0"/>
    <n v="24274"/>
    <n v="336931"/>
    <x v="0"/>
    <n v="33844"/>
    <x v="17"/>
    <m/>
    <m/>
    <m/>
    <m/>
    <m/>
    <m/>
    <m/>
    <m/>
    <m/>
    <m/>
    <m/>
    <m/>
    <m/>
    <m/>
    <m/>
    <m/>
    <m/>
    <m/>
    <m/>
    <m/>
    <m/>
    <m/>
    <m/>
    <m/>
    <m/>
    <m/>
    <m/>
    <m/>
    <m/>
    <m/>
    <m/>
    <m/>
    <m/>
    <m/>
    <m/>
    <m/>
    <m/>
    <m/>
    <m/>
    <m/>
    <m/>
    <m/>
    <m/>
    <m/>
    <m/>
    <m/>
    <n v="55.24"/>
    <m/>
    <m/>
    <m/>
    <m/>
    <m/>
    <m/>
    <m/>
    <m/>
    <m/>
    <m/>
    <m/>
    <m/>
    <m/>
    <m/>
    <m/>
    <m/>
    <m/>
    <m/>
    <m/>
    <m/>
    <m/>
    <m/>
    <m/>
    <m/>
    <m/>
    <m/>
    <m/>
    <m/>
    <m/>
    <m/>
    <m/>
    <m/>
    <m/>
    <m/>
    <m/>
    <m/>
    <m/>
    <m/>
    <m/>
    <m/>
    <m/>
    <m/>
    <m/>
    <m/>
    <m/>
    <m/>
    <m/>
    <m/>
    <m/>
    <m/>
    <m/>
    <m/>
    <m/>
    <m/>
    <m/>
    <m/>
    <m/>
    <m/>
    <m/>
    <m/>
    <m/>
    <m/>
    <m/>
    <m/>
    <m/>
    <m/>
    <m/>
    <m/>
    <m/>
    <m/>
    <m/>
    <m/>
    <m/>
    <m/>
    <m/>
    <m/>
    <m/>
    <m/>
    <m/>
    <m/>
    <m/>
    <m/>
    <m/>
    <m/>
    <n v="92.17"/>
    <m/>
    <m/>
    <m/>
    <m/>
    <m/>
    <m/>
    <m/>
    <m/>
    <n v="62.32"/>
    <m/>
    <m/>
    <m/>
    <m/>
    <m/>
    <m/>
    <m/>
    <m/>
    <m/>
    <m/>
    <m/>
    <m/>
    <m/>
    <m/>
    <m/>
    <m/>
    <m/>
    <m/>
    <n v="94.66"/>
    <m/>
    <m/>
    <m/>
    <m/>
    <n v="68.010000000000005"/>
    <n v="325.57"/>
    <n v="432.93"/>
    <m/>
    <n v="209.73"/>
    <n v="94.66"/>
    <n v="304.39"/>
    <n v="826.51"/>
    <n v="1130.9000000000001"/>
  </r>
  <r>
    <n v="25"/>
    <n v="104"/>
    <s v="Robertson Cr"/>
    <s v="OPS"/>
    <s v="124"/>
    <s v="Chinook"/>
    <s v="3"/>
    <x v="0"/>
    <x v="11"/>
    <n v="104"/>
    <x v="0"/>
    <s v="CK-31"/>
    <s v="WEST VANCOUVER ISLAND-SOUTH_FA_0.x"/>
    <s v="M"/>
    <s v="H"/>
    <n v="104"/>
    <s v="Robertson Creek H"/>
    <n v="104"/>
    <s v="Robertson Cr"/>
    <s v="SWVI"/>
    <s v="S"/>
    <x v="1"/>
    <s v="181997"/>
    <n v="0"/>
    <s v="181997"/>
    <n v="2014"/>
    <s v="20140523"/>
    <s v="20140523"/>
    <n v="77"/>
    <n v="5.91"/>
    <m/>
    <s v="CWT"/>
    <s v="P"/>
    <s v="Y"/>
    <s v="Y"/>
    <s v="Y"/>
    <s v="Y"/>
    <n v="2.8199999999999999E-2"/>
    <x v="0"/>
    <n v="24274"/>
    <n v="336931"/>
    <x v="1"/>
    <n v="33844"/>
    <x v="18"/>
    <m/>
    <m/>
    <m/>
    <m/>
    <m/>
    <m/>
    <m/>
    <m/>
    <m/>
    <m/>
    <m/>
    <m/>
    <m/>
    <n v="83.56"/>
    <m/>
    <m/>
    <m/>
    <m/>
    <m/>
    <m/>
    <m/>
    <m/>
    <m/>
    <m/>
    <m/>
    <m/>
    <n v="51.5"/>
    <m/>
    <n v="55.1"/>
    <m/>
    <m/>
    <m/>
    <m/>
    <m/>
    <m/>
    <n v="147.55000000000001"/>
    <m/>
    <n v="147.55000000000001"/>
    <m/>
    <m/>
    <m/>
    <m/>
    <m/>
    <m/>
    <m/>
    <m/>
    <m/>
    <m/>
    <m/>
    <m/>
    <m/>
    <m/>
    <m/>
    <m/>
    <m/>
    <m/>
    <m/>
    <m/>
    <m/>
    <m/>
    <m/>
    <m/>
    <m/>
    <m/>
    <m/>
    <m/>
    <m/>
    <m/>
    <m/>
    <m/>
    <m/>
    <m/>
    <m/>
    <m/>
    <m/>
    <m/>
    <m/>
    <m/>
    <m/>
    <m/>
    <m/>
    <n v="295.10000000000002"/>
    <m/>
    <m/>
    <m/>
    <m/>
    <n v="305.35000000000002"/>
    <n v="442.65"/>
    <m/>
    <m/>
    <m/>
    <m/>
    <m/>
    <m/>
    <m/>
    <m/>
    <m/>
    <m/>
    <m/>
    <m/>
    <m/>
    <m/>
    <m/>
    <m/>
    <m/>
    <m/>
    <n v="54.55"/>
    <m/>
    <m/>
    <m/>
    <m/>
    <m/>
    <m/>
    <m/>
    <m/>
    <m/>
    <m/>
    <m/>
    <m/>
    <m/>
    <m/>
    <m/>
    <m/>
    <m/>
    <m/>
    <m/>
    <m/>
    <m/>
    <m/>
    <m/>
    <m/>
    <m/>
    <m/>
    <m/>
    <m/>
    <m/>
    <m/>
    <m/>
    <m/>
    <m/>
    <m/>
    <m/>
    <m/>
    <m/>
    <m/>
    <m/>
    <m/>
    <m/>
    <m/>
    <m/>
    <m/>
    <m/>
    <m/>
    <m/>
    <m/>
    <m/>
    <m/>
    <m/>
    <m/>
    <n v="275.54000000000002"/>
    <m/>
    <m/>
    <m/>
    <m/>
    <n v="77.12"/>
    <n v="501.47"/>
    <n v="162.19"/>
    <m/>
    <n v="1582.91"/>
    <n v="275.54000000000002"/>
    <n v="1858.45"/>
    <n v="740.78"/>
    <n v="2599.23"/>
  </r>
  <r>
    <n v="25"/>
    <n v="104"/>
    <s v="Robertson Cr"/>
    <s v="OPS"/>
    <s v="124"/>
    <s v="Chinook"/>
    <s v="3"/>
    <x v="0"/>
    <x v="11"/>
    <n v="104"/>
    <x v="0"/>
    <s v="CK-31"/>
    <s v="WEST VANCOUVER ISLAND-SOUTH_FA_0.x"/>
    <s v="M"/>
    <s v="H"/>
    <n v="104"/>
    <s v="Robertson Creek H"/>
    <n v="104"/>
    <s v="Robertson Cr"/>
    <s v="SWVI"/>
    <s v="S"/>
    <x v="1"/>
    <s v="181997"/>
    <n v="0"/>
    <s v="181997"/>
    <n v="2014"/>
    <s v="20140523"/>
    <s v="20140523"/>
    <n v="77"/>
    <n v="5.91"/>
    <m/>
    <s v="CWT"/>
    <s v="P"/>
    <s v="Y"/>
    <s v="Y"/>
    <s v="Y"/>
    <s v="Y"/>
    <n v="2.8199999999999999E-2"/>
    <x v="0"/>
    <n v="24274"/>
    <n v="336931"/>
    <x v="2"/>
    <n v="33844"/>
    <x v="0"/>
    <m/>
    <m/>
    <m/>
    <m/>
    <m/>
    <m/>
    <m/>
    <m/>
    <m/>
    <m/>
    <m/>
    <m/>
    <m/>
    <m/>
    <m/>
    <m/>
    <m/>
    <m/>
    <m/>
    <m/>
    <m/>
    <m/>
    <m/>
    <m/>
    <m/>
    <m/>
    <m/>
    <m/>
    <m/>
    <m/>
    <m/>
    <m/>
    <m/>
    <m/>
    <m/>
    <m/>
    <m/>
    <m/>
    <m/>
    <m/>
    <m/>
    <m/>
    <m/>
    <m/>
    <m/>
    <m/>
    <m/>
    <m/>
    <m/>
    <m/>
    <m/>
    <m/>
    <m/>
    <m/>
    <m/>
    <m/>
    <m/>
    <m/>
    <m/>
    <m/>
    <m/>
    <m/>
    <m/>
    <m/>
    <m/>
    <m/>
    <m/>
    <m/>
    <m/>
    <m/>
    <m/>
    <m/>
    <m/>
    <m/>
    <m/>
    <m/>
    <m/>
    <m/>
    <m/>
    <m/>
    <m/>
    <m/>
    <m/>
    <m/>
    <m/>
    <m/>
    <n v="161.02000000000001"/>
    <m/>
    <m/>
    <m/>
    <m/>
    <m/>
    <m/>
    <m/>
    <m/>
    <m/>
    <m/>
    <m/>
    <m/>
    <m/>
    <m/>
    <m/>
    <m/>
    <m/>
    <m/>
    <m/>
    <m/>
    <m/>
    <m/>
    <m/>
    <m/>
    <m/>
    <m/>
    <m/>
    <m/>
    <m/>
    <m/>
    <m/>
    <m/>
    <m/>
    <m/>
    <m/>
    <m/>
    <m/>
    <m/>
    <m/>
    <m/>
    <m/>
    <m/>
    <m/>
    <m/>
    <m/>
    <m/>
    <m/>
    <m/>
    <m/>
    <m/>
    <m/>
    <m/>
    <m/>
    <m/>
    <m/>
    <m/>
    <m/>
    <m/>
    <m/>
    <m/>
    <m/>
    <m/>
    <m/>
    <m/>
    <m/>
    <m/>
    <m/>
    <m/>
    <m/>
    <m/>
    <m/>
    <m/>
    <m/>
    <m/>
    <m/>
    <m/>
    <m/>
    <n v="18.649999999999999"/>
    <m/>
    <m/>
    <m/>
    <n v="161.02000000000001"/>
    <n v="0"/>
    <n v="161.02000000000001"/>
    <n v="18.649999999999999"/>
    <n v="179.67000000000002"/>
  </r>
  <r>
    <n v="25"/>
    <n v="104"/>
    <s v="Robertson Cr"/>
    <s v="OPS"/>
    <s v="124"/>
    <s v="Chinook"/>
    <s v="3"/>
    <x v="0"/>
    <x v="11"/>
    <n v="104"/>
    <x v="0"/>
    <s v="CK-31"/>
    <s v="WEST VANCOUVER ISLAND-SOUTH_FA_0.x"/>
    <s v="M"/>
    <s v="H"/>
    <n v="104"/>
    <s v="Robertson Creek H"/>
    <n v="104"/>
    <s v="Robertson Cr"/>
    <s v="SWVI"/>
    <s v="S"/>
    <x v="1"/>
    <s v="183275"/>
    <n v="0"/>
    <s v="183275"/>
    <n v="2014"/>
    <s v="20140513"/>
    <s v="20140513"/>
    <n v="79"/>
    <n v="5.53"/>
    <m/>
    <s v="CWT"/>
    <s v="P"/>
    <s v="Y"/>
    <s v="Y"/>
    <s v="Y"/>
    <s v="Y"/>
    <n v="2.8199999999999999E-2"/>
    <x v="0"/>
    <n v="49100"/>
    <n v="739267"/>
    <x v="4"/>
    <n v="33842"/>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4.05000000000001"/>
    <m/>
    <n v="0"/>
    <n v="0"/>
    <n v="0"/>
    <n v="154.05000000000001"/>
    <n v="154.05000000000001"/>
  </r>
  <r>
    <n v="25"/>
    <n v="104"/>
    <s v="Robertson Cr"/>
    <s v="OPS"/>
    <s v="124"/>
    <s v="Chinook"/>
    <s v="3"/>
    <x v="0"/>
    <x v="11"/>
    <n v="104"/>
    <x v="0"/>
    <s v="CK-31"/>
    <s v="WEST VANCOUVER ISLAND-SOUTH_FA_0.x"/>
    <s v="M"/>
    <s v="H"/>
    <n v="104"/>
    <s v="Robertson Creek H"/>
    <n v="104"/>
    <s v="Robertson Cr"/>
    <s v="SWVI"/>
    <s v="S"/>
    <x v="1"/>
    <s v="183275"/>
    <n v="0"/>
    <s v="183275"/>
    <n v="2014"/>
    <s v="20140513"/>
    <s v="20140513"/>
    <n v="79"/>
    <n v="5.53"/>
    <m/>
    <s v="CWT"/>
    <s v="P"/>
    <s v="Y"/>
    <s v="Y"/>
    <s v="Y"/>
    <s v="Y"/>
    <n v="2.8199999999999999E-2"/>
    <x v="0"/>
    <n v="49100"/>
    <n v="739267"/>
    <x v="0"/>
    <n v="33842"/>
    <x v="17"/>
    <m/>
    <m/>
    <m/>
    <m/>
    <m/>
    <m/>
    <m/>
    <m/>
    <m/>
    <m/>
    <m/>
    <m/>
    <m/>
    <n v="63.39"/>
    <m/>
    <m/>
    <m/>
    <m/>
    <m/>
    <m/>
    <m/>
    <m/>
    <m/>
    <m/>
    <m/>
    <m/>
    <n v="66.099999999999994"/>
    <m/>
    <m/>
    <m/>
    <m/>
    <m/>
    <m/>
    <m/>
    <m/>
    <m/>
    <m/>
    <m/>
    <m/>
    <m/>
    <m/>
    <m/>
    <m/>
    <m/>
    <n v="59.92"/>
    <m/>
    <m/>
    <m/>
    <m/>
    <m/>
    <m/>
    <m/>
    <m/>
    <m/>
    <m/>
    <m/>
    <m/>
    <m/>
    <m/>
    <m/>
    <m/>
    <m/>
    <m/>
    <m/>
    <m/>
    <m/>
    <m/>
    <m/>
    <m/>
    <m/>
    <m/>
    <m/>
    <m/>
    <m/>
    <m/>
    <m/>
    <m/>
    <m/>
    <m/>
    <m/>
    <m/>
    <n v="863.04"/>
    <m/>
    <m/>
    <m/>
    <m/>
    <n v="134.6"/>
    <m/>
    <m/>
    <m/>
    <m/>
    <m/>
    <m/>
    <m/>
    <m/>
    <m/>
    <m/>
    <m/>
    <m/>
    <m/>
    <m/>
    <m/>
    <m/>
    <m/>
    <m/>
    <m/>
    <m/>
    <m/>
    <m/>
    <m/>
    <m/>
    <m/>
    <m/>
    <m/>
    <m/>
    <m/>
    <m/>
    <m/>
    <m/>
    <m/>
    <m/>
    <m/>
    <m/>
    <m/>
    <m/>
    <m/>
    <m/>
    <m/>
    <m/>
    <m/>
    <m/>
    <m/>
    <m/>
    <m/>
    <m/>
    <m/>
    <m/>
    <m/>
    <m/>
    <m/>
    <m/>
    <m/>
    <m/>
    <m/>
    <m/>
    <m/>
    <m/>
    <m/>
    <m/>
    <m/>
    <m/>
    <m/>
    <m/>
    <m/>
    <m/>
    <m/>
    <m/>
    <m/>
    <m/>
    <n v="352.91"/>
    <n v="218.62"/>
    <m/>
    <m/>
    <m/>
    <n v="184.46"/>
    <m/>
    <n v="1234.3699999999999"/>
    <m/>
    <n v="1187.05"/>
    <n v="571.53"/>
    <n v="1758.58"/>
    <n v="1418.83"/>
    <n v="3177.41"/>
  </r>
  <r>
    <n v="25"/>
    <n v="104"/>
    <s v="Robertson Cr"/>
    <s v="OPS"/>
    <s v="124"/>
    <s v="Chinook"/>
    <s v="3"/>
    <x v="0"/>
    <x v="11"/>
    <n v="104"/>
    <x v="0"/>
    <s v="CK-31"/>
    <s v="WEST VANCOUVER ISLAND-SOUTH_FA_0.x"/>
    <s v="M"/>
    <s v="H"/>
    <n v="104"/>
    <s v="Robertson Creek H"/>
    <n v="104"/>
    <s v="Robertson Cr"/>
    <s v="SWVI"/>
    <s v="S"/>
    <x v="1"/>
    <s v="183275"/>
    <n v="0"/>
    <s v="183275"/>
    <n v="2014"/>
    <s v="20140513"/>
    <s v="20140513"/>
    <n v="79"/>
    <n v="5.53"/>
    <m/>
    <s v="CWT"/>
    <s v="P"/>
    <s v="Y"/>
    <s v="Y"/>
    <s v="Y"/>
    <s v="Y"/>
    <n v="2.8199999999999999E-2"/>
    <x v="0"/>
    <n v="49100"/>
    <n v="739267"/>
    <x v="1"/>
    <n v="33842"/>
    <x v="18"/>
    <m/>
    <m/>
    <m/>
    <m/>
    <m/>
    <m/>
    <m/>
    <m/>
    <m/>
    <m/>
    <m/>
    <m/>
    <m/>
    <n v="90.64"/>
    <m/>
    <m/>
    <m/>
    <m/>
    <m/>
    <m/>
    <m/>
    <m/>
    <m/>
    <m/>
    <m/>
    <m/>
    <n v="35.979999999999997"/>
    <m/>
    <m/>
    <m/>
    <m/>
    <m/>
    <m/>
    <m/>
    <m/>
    <m/>
    <m/>
    <m/>
    <m/>
    <n v="160.05000000000001"/>
    <m/>
    <m/>
    <m/>
    <m/>
    <m/>
    <n v="76.489999999999995"/>
    <m/>
    <m/>
    <m/>
    <m/>
    <m/>
    <m/>
    <m/>
    <m/>
    <m/>
    <m/>
    <m/>
    <m/>
    <m/>
    <m/>
    <m/>
    <m/>
    <m/>
    <m/>
    <m/>
    <m/>
    <m/>
    <m/>
    <m/>
    <m/>
    <m/>
    <m/>
    <m/>
    <m/>
    <m/>
    <m/>
    <m/>
    <m/>
    <m/>
    <m/>
    <m/>
    <n v="320.10000000000002"/>
    <m/>
    <m/>
    <m/>
    <m/>
    <n v="993.75"/>
    <n v="320.10000000000002"/>
    <m/>
    <m/>
    <m/>
    <m/>
    <m/>
    <m/>
    <m/>
    <m/>
    <m/>
    <m/>
    <m/>
    <m/>
    <m/>
    <m/>
    <m/>
    <m/>
    <m/>
    <m/>
    <m/>
    <m/>
    <m/>
    <m/>
    <m/>
    <m/>
    <m/>
    <m/>
    <m/>
    <m/>
    <m/>
    <m/>
    <m/>
    <m/>
    <m/>
    <m/>
    <m/>
    <n v="121.2"/>
    <m/>
    <m/>
    <m/>
    <m/>
    <m/>
    <m/>
    <m/>
    <m/>
    <m/>
    <m/>
    <m/>
    <m/>
    <m/>
    <m/>
    <m/>
    <m/>
    <m/>
    <m/>
    <m/>
    <m/>
    <m/>
    <m/>
    <m/>
    <m/>
    <m/>
    <m/>
    <m/>
    <m/>
    <m/>
    <m/>
    <m/>
    <m/>
    <m/>
    <m/>
    <m/>
    <n v="1479.43"/>
    <m/>
    <m/>
    <m/>
    <m/>
    <n v="164.53"/>
    <n v="713.26"/>
    <n v="334.38"/>
    <m/>
    <n v="2118.31"/>
    <n v="1479.43"/>
    <n v="3597.74"/>
    <n v="1212.17"/>
    <n v="4809.91"/>
  </r>
  <r>
    <n v="25"/>
    <n v="104"/>
    <s v="Robertson Cr"/>
    <s v="OPS"/>
    <s v="124"/>
    <s v="Chinook"/>
    <s v="3"/>
    <x v="0"/>
    <x v="11"/>
    <n v="104"/>
    <x v="0"/>
    <s v="CK-31"/>
    <s v="WEST VANCOUVER ISLAND-SOUTH_FA_0.x"/>
    <s v="M"/>
    <s v="H"/>
    <n v="104"/>
    <s v="Robertson Creek H"/>
    <n v="104"/>
    <s v="Robertson Cr"/>
    <s v="SWVI"/>
    <s v="S"/>
    <x v="1"/>
    <s v="183275"/>
    <n v="0"/>
    <s v="183275"/>
    <n v="2014"/>
    <s v="20140513"/>
    <s v="20140513"/>
    <n v="79"/>
    <n v="5.53"/>
    <m/>
    <s v="CWT"/>
    <s v="P"/>
    <s v="Y"/>
    <s v="Y"/>
    <s v="Y"/>
    <s v="Y"/>
    <n v="2.8199999999999999E-2"/>
    <x v="0"/>
    <n v="49100"/>
    <n v="739267"/>
    <x v="2"/>
    <n v="33842"/>
    <x v="0"/>
    <m/>
    <m/>
    <m/>
    <m/>
    <m/>
    <m/>
    <m/>
    <m/>
    <m/>
    <m/>
    <m/>
    <m/>
    <m/>
    <n v="45.62"/>
    <m/>
    <m/>
    <m/>
    <m/>
    <m/>
    <m/>
    <m/>
    <m/>
    <m/>
    <m/>
    <m/>
    <m/>
    <m/>
    <m/>
    <m/>
    <m/>
    <m/>
    <m/>
    <m/>
    <m/>
    <m/>
    <m/>
    <m/>
    <m/>
    <m/>
    <m/>
    <m/>
    <m/>
    <m/>
    <m/>
    <m/>
    <m/>
    <m/>
    <m/>
    <m/>
    <m/>
    <m/>
    <m/>
    <m/>
    <m/>
    <m/>
    <m/>
    <m/>
    <m/>
    <m/>
    <m/>
    <m/>
    <m/>
    <m/>
    <m/>
    <m/>
    <m/>
    <m/>
    <m/>
    <m/>
    <m/>
    <m/>
    <m/>
    <m/>
    <m/>
    <m/>
    <m/>
    <m/>
    <m/>
    <m/>
    <m/>
    <m/>
    <m/>
    <m/>
    <m/>
    <m/>
    <m/>
    <n v="135.06"/>
    <m/>
    <m/>
    <m/>
    <m/>
    <m/>
    <m/>
    <m/>
    <m/>
    <m/>
    <m/>
    <m/>
    <m/>
    <m/>
    <m/>
    <m/>
    <m/>
    <m/>
    <m/>
    <m/>
    <m/>
    <m/>
    <m/>
    <m/>
    <m/>
    <m/>
    <m/>
    <m/>
    <m/>
    <m/>
    <m/>
    <m/>
    <m/>
    <m/>
    <m/>
    <m/>
    <m/>
    <m/>
    <m/>
    <m/>
    <m/>
    <m/>
    <m/>
    <m/>
    <m/>
    <m/>
    <m/>
    <m/>
    <m/>
    <m/>
    <m/>
    <m/>
    <m/>
    <m/>
    <m/>
    <m/>
    <m/>
    <m/>
    <m/>
    <m/>
    <m/>
    <m/>
    <m/>
    <m/>
    <m/>
    <m/>
    <m/>
    <m/>
    <m/>
    <m/>
    <m/>
    <m/>
    <m/>
    <m/>
    <m/>
    <m/>
    <m/>
    <m/>
    <m/>
    <m/>
    <m/>
    <m/>
    <n v="180.68"/>
    <n v="0"/>
    <n v="180.68"/>
    <n v="0"/>
    <n v="180.68"/>
  </r>
  <r>
    <n v="25"/>
    <n v="104"/>
    <s v="Robertson Cr"/>
    <s v="OPS"/>
    <s v="124"/>
    <s v="Chinook"/>
    <s v="3"/>
    <x v="0"/>
    <x v="11"/>
    <n v="104"/>
    <x v="0"/>
    <s v="CK-31"/>
    <s v="WEST VANCOUVER ISLAND-SOUTH_FA_0.x"/>
    <s v="M"/>
    <s v="H"/>
    <n v="104"/>
    <s v="Robertson Creek H"/>
    <n v="104"/>
    <s v="Robertson Cr"/>
    <s v="SWVI"/>
    <s v="S"/>
    <x v="1"/>
    <s v="183276"/>
    <n v="0"/>
    <s v="183276"/>
    <n v="2014"/>
    <s v="20140528"/>
    <s v="20140528"/>
    <n v="79"/>
    <n v="6.04"/>
    <m/>
    <s v="CWT"/>
    <s v="P"/>
    <s v="Y"/>
    <s v="Y"/>
    <s v="Y"/>
    <s v="Y"/>
    <n v="2.8199999999999999E-2"/>
    <x v="0"/>
    <n v="48801"/>
    <n v="650291"/>
    <x v="4"/>
    <n v="33837"/>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13.33"/>
    <m/>
    <m/>
    <m/>
    <m/>
    <m/>
    <n v="136.33000000000001"/>
    <m/>
    <n v="0"/>
    <n v="13.33"/>
    <n v="13.33"/>
    <n v="136.33000000000001"/>
    <n v="149.66000000000003"/>
  </r>
  <r>
    <n v="25"/>
    <n v="104"/>
    <s v="Robertson Cr"/>
    <s v="OPS"/>
    <s v="124"/>
    <s v="Chinook"/>
    <s v="3"/>
    <x v="0"/>
    <x v="11"/>
    <n v="104"/>
    <x v="0"/>
    <s v="CK-31"/>
    <s v="WEST VANCOUVER ISLAND-SOUTH_FA_0.x"/>
    <s v="M"/>
    <s v="H"/>
    <n v="104"/>
    <s v="Robertson Creek H"/>
    <n v="104"/>
    <s v="Robertson Cr"/>
    <s v="SWVI"/>
    <s v="S"/>
    <x v="1"/>
    <s v="183276"/>
    <n v="0"/>
    <s v="183276"/>
    <n v="2014"/>
    <s v="20140528"/>
    <s v="20140528"/>
    <n v="79"/>
    <n v="6.04"/>
    <m/>
    <s v="CWT"/>
    <s v="P"/>
    <s v="Y"/>
    <s v="Y"/>
    <s v="Y"/>
    <s v="Y"/>
    <n v="2.8199999999999999E-2"/>
    <x v="0"/>
    <n v="48801"/>
    <n v="650291"/>
    <x v="0"/>
    <n v="33837"/>
    <x v="17"/>
    <m/>
    <m/>
    <m/>
    <m/>
    <m/>
    <m/>
    <m/>
    <m/>
    <m/>
    <m/>
    <m/>
    <m/>
    <m/>
    <n v="55.43"/>
    <n v="58.5"/>
    <m/>
    <m/>
    <m/>
    <m/>
    <m/>
    <m/>
    <m/>
    <m/>
    <m/>
    <m/>
    <m/>
    <n v="58.5"/>
    <m/>
    <m/>
    <m/>
    <m/>
    <m/>
    <m/>
    <m/>
    <m/>
    <m/>
    <m/>
    <n v="190.95"/>
    <m/>
    <m/>
    <m/>
    <m/>
    <m/>
    <m/>
    <m/>
    <m/>
    <m/>
    <m/>
    <m/>
    <m/>
    <m/>
    <m/>
    <m/>
    <m/>
    <m/>
    <m/>
    <m/>
    <m/>
    <m/>
    <m/>
    <m/>
    <m/>
    <m/>
    <m/>
    <m/>
    <m/>
    <m/>
    <m/>
    <m/>
    <m/>
    <m/>
    <m/>
    <m/>
    <m/>
    <m/>
    <n v="153.11000000000001"/>
    <m/>
    <m/>
    <m/>
    <m/>
    <m/>
    <n v="190.95"/>
    <m/>
    <m/>
    <m/>
    <m/>
    <m/>
    <n v="190.95"/>
    <m/>
    <m/>
    <m/>
    <m/>
    <m/>
    <m/>
    <m/>
    <m/>
    <m/>
    <m/>
    <m/>
    <m/>
    <m/>
    <m/>
    <m/>
    <m/>
    <m/>
    <m/>
    <m/>
    <m/>
    <m/>
    <m/>
    <m/>
    <m/>
    <m/>
    <m/>
    <m/>
    <m/>
    <m/>
    <m/>
    <m/>
    <m/>
    <m/>
    <m/>
    <m/>
    <n v="88.48"/>
    <m/>
    <m/>
    <m/>
    <m/>
    <m/>
    <m/>
    <m/>
    <m/>
    <m/>
    <m/>
    <m/>
    <m/>
    <m/>
    <m/>
    <m/>
    <m/>
    <m/>
    <m/>
    <m/>
    <m/>
    <m/>
    <m/>
    <m/>
    <m/>
    <m/>
    <m/>
    <m/>
    <m/>
    <m/>
    <m/>
    <m/>
    <m/>
    <m/>
    <m/>
    <m/>
    <n v="165.37"/>
    <m/>
    <m/>
    <m/>
    <m/>
    <n v="181.93"/>
    <n v="312.55"/>
    <n v="1287.52"/>
    <m/>
    <n v="986.87"/>
    <n v="165.37"/>
    <n v="1152.24"/>
    <n v="1782"/>
    <n v="2934.24"/>
  </r>
  <r>
    <n v="25"/>
    <n v="104"/>
    <s v="Robertson Cr"/>
    <s v="OPS"/>
    <s v="124"/>
    <s v="Chinook"/>
    <s v="3"/>
    <x v="0"/>
    <x v="11"/>
    <n v="104"/>
    <x v="0"/>
    <s v="CK-31"/>
    <s v="WEST VANCOUVER ISLAND-SOUTH_FA_0.x"/>
    <s v="M"/>
    <s v="H"/>
    <n v="104"/>
    <s v="Robertson Creek H"/>
    <n v="104"/>
    <s v="Robertson Cr"/>
    <s v="SWVI"/>
    <s v="S"/>
    <x v="1"/>
    <s v="183276"/>
    <n v="0"/>
    <s v="183276"/>
    <n v="2014"/>
    <s v="20140528"/>
    <s v="20140528"/>
    <n v="79"/>
    <n v="6.04"/>
    <m/>
    <s v="CWT"/>
    <s v="P"/>
    <s v="Y"/>
    <s v="Y"/>
    <s v="Y"/>
    <s v="Y"/>
    <n v="2.8199999999999999E-2"/>
    <x v="0"/>
    <n v="48801"/>
    <n v="650291"/>
    <x v="1"/>
    <n v="33837"/>
    <x v="18"/>
    <m/>
    <m/>
    <m/>
    <m/>
    <m/>
    <m/>
    <m/>
    <m/>
    <m/>
    <m/>
    <m/>
    <m/>
    <m/>
    <n v="160.44"/>
    <m/>
    <m/>
    <n v="31.85"/>
    <m/>
    <m/>
    <m/>
    <m/>
    <m/>
    <m/>
    <m/>
    <m/>
    <m/>
    <n v="98.88"/>
    <m/>
    <m/>
    <m/>
    <m/>
    <n v="52.9"/>
    <m/>
    <m/>
    <n v="106.73"/>
    <m/>
    <m/>
    <m/>
    <m/>
    <n v="141.65"/>
    <m/>
    <m/>
    <m/>
    <m/>
    <n v="52.37"/>
    <m/>
    <m/>
    <n v="13.33"/>
    <m/>
    <m/>
    <m/>
    <m/>
    <m/>
    <m/>
    <m/>
    <m/>
    <m/>
    <m/>
    <m/>
    <m/>
    <m/>
    <m/>
    <m/>
    <m/>
    <m/>
    <m/>
    <m/>
    <m/>
    <m/>
    <m/>
    <m/>
    <m/>
    <m/>
    <m/>
    <m/>
    <n v="287.04000000000002"/>
    <m/>
    <m/>
    <m/>
    <n v="55.03"/>
    <m/>
    <n v="141.65"/>
    <m/>
    <m/>
    <m/>
    <m/>
    <n v="820.82"/>
    <n v="141.65"/>
    <m/>
    <m/>
    <m/>
    <m/>
    <m/>
    <m/>
    <m/>
    <m/>
    <m/>
    <m/>
    <m/>
    <m/>
    <m/>
    <m/>
    <m/>
    <m/>
    <m/>
    <m/>
    <m/>
    <m/>
    <m/>
    <m/>
    <m/>
    <m/>
    <m/>
    <m/>
    <m/>
    <m/>
    <m/>
    <m/>
    <m/>
    <m/>
    <m/>
    <m/>
    <m/>
    <m/>
    <m/>
    <m/>
    <m/>
    <m/>
    <m/>
    <m/>
    <m/>
    <m/>
    <m/>
    <m/>
    <m/>
    <m/>
    <m/>
    <m/>
    <m/>
    <m/>
    <m/>
    <m/>
    <m/>
    <m/>
    <m/>
    <m/>
    <m/>
    <m/>
    <m/>
    <m/>
    <m/>
    <m/>
    <m/>
    <m/>
    <m/>
    <m/>
    <m/>
    <n v="240.66"/>
    <m/>
    <n v="904.83"/>
    <m/>
    <m/>
    <m/>
    <n v="18.79"/>
    <n v="191.3"/>
    <n v="630.54999999999995"/>
    <n v="383.58"/>
    <m/>
    <n v="2345"/>
    <n v="923.62"/>
    <n v="3268.62"/>
    <n v="1205.43"/>
    <n v="4474.05"/>
  </r>
  <r>
    <n v="25"/>
    <n v="104"/>
    <s v="Robertson Cr"/>
    <s v="OPS"/>
    <s v="124"/>
    <s v="Chinook"/>
    <s v="3"/>
    <x v="0"/>
    <x v="11"/>
    <n v="104"/>
    <x v="0"/>
    <s v="CK-31"/>
    <s v="WEST VANCOUVER ISLAND-SOUTH_FA_0.x"/>
    <s v="M"/>
    <s v="H"/>
    <n v="104"/>
    <s v="Robertson Creek H"/>
    <n v="104"/>
    <s v="Robertson Cr"/>
    <s v="SWVI"/>
    <s v="S"/>
    <x v="1"/>
    <s v="183276"/>
    <n v="0"/>
    <s v="183276"/>
    <n v="2014"/>
    <s v="20140528"/>
    <s v="20140528"/>
    <n v="79"/>
    <n v="6.04"/>
    <m/>
    <s v="CWT"/>
    <s v="P"/>
    <s v="Y"/>
    <s v="Y"/>
    <s v="Y"/>
    <s v="Y"/>
    <n v="2.8199999999999999E-2"/>
    <x v="0"/>
    <n v="48801"/>
    <n v="650291"/>
    <x v="2"/>
    <n v="33837"/>
    <x v="0"/>
    <m/>
    <m/>
    <m/>
    <m/>
    <m/>
    <m/>
    <m/>
    <m/>
    <m/>
    <m/>
    <m/>
    <m/>
    <m/>
    <n v="40.380000000000003"/>
    <m/>
    <m/>
    <m/>
    <m/>
    <m/>
    <m/>
    <m/>
    <m/>
    <m/>
    <m/>
    <m/>
    <m/>
    <m/>
    <m/>
    <m/>
    <m/>
    <m/>
    <m/>
    <m/>
    <m/>
    <m/>
    <m/>
    <m/>
    <m/>
    <m/>
    <m/>
    <m/>
    <m/>
    <m/>
    <m/>
    <m/>
    <m/>
    <m/>
    <m/>
    <m/>
    <m/>
    <m/>
    <m/>
    <m/>
    <m/>
    <m/>
    <m/>
    <m/>
    <m/>
    <m/>
    <m/>
    <m/>
    <m/>
    <m/>
    <m/>
    <n v="178.16"/>
    <m/>
    <m/>
    <m/>
    <m/>
    <m/>
    <m/>
    <m/>
    <m/>
    <m/>
    <m/>
    <m/>
    <m/>
    <m/>
    <m/>
    <m/>
    <m/>
    <m/>
    <m/>
    <m/>
    <m/>
    <m/>
    <n v="196.82"/>
    <n v="135.91999999999999"/>
    <m/>
    <m/>
    <m/>
    <m/>
    <m/>
    <m/>
    <m/>
    <m/>
    <m/>
    <m/>
    <m/>
    <m/>
    <m/>
    <m/>
    <m/>
    <m/>
    <m/>
    <m/>
    <m/>
    <m/>
    <m/>
    <m/>
    <m/>
    <m/>
    <m/>
    <m/>
    <m/>
    <m/>
    <m/>
    <m/>
    <m/>
    <m/>
    <m/>
    <m/>
    <m/>
    <m/>
    <m/>
    <m/>
    <m/>
    <m/>
    <m/>
    <m/>
    <m/>
    <m/>
    <m/>
    <m/>
    <m/>
    <m/>
    <m/>
    <m/>
    <m/>
    <m/>
    <m/>
    <m/>
    <m/>
    <m/>
    <m/>
    <m/>
    <m/>
    <m/>
    <m/>
    <m/>
    <m/>
    <m/>
    <m/>
    <m/>
    <m/>
    <m/>
    <m/>
    <m/>
    <m/>
    <n v="82.21"/>
    <m/>
    <m/>
    <m/>
    <m/>
    <n v="35.81"/>
    <m/>
    <m/>
    <m/>
    <n v="551.28"/>
    <n v="82.21"/>
    <n v="633.49"/>
    <n v="35.81"/>
    <n v="669.3"/>
  </r>
  <r>
    <n v="25"/>
    <n v="104"/>
    <s v="Robertson Cr"/>
    <s v="OPS"/>
    <s v="124"/>
    <s v="Chinook"/>
    <s v="3"/>
    <x v="0"/>
    <x v="11"/>
    <n v="104"/>
    <x v="0"/>
    <s v="CK-31"/>
    <s v="WEST VANCOUVER ISLAND-SOUTH_FA_0.x"/>
    <s v="M"/>
    <s v="H"/>
    <n v="104"/>
    <s v="Robertson Creek H"/>
    <n v="104"/>
    <s v="Robertson Cr"/>
    <s v="SWVI"/>
    <s v="S"/>
    <x v="1"/>
    <s v="183381"/>
    <n v="0"/>
    <s v="183381"/>
    <n v="2014"/>
    <s v="20140526"/>
    <s v="20140526"/>
    <n v="80"/>
    <n v="5.99"/>
    <m/>
    <s v="CWT"/>
    <s v="P"/>
    <s v="Y"/>
    <s v="Y"/>
    <s v="Y"/>
    <s v="Y"/>
    <n v="2.8199999999999999E-2"/>
    <x v="0"/>
    <n v="49744"/>
    <n v="750539"/>
    <x v="4"/>
    <n v="33841"/>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n v="68.61"/>
    <m/>
    <n v="0"/>
    <n v="0"/>
    <n v="0"/>
    <n v="68.61"/>
    <n v="68.61"/>
  </r>
  <r>
    <n v="25"/>
    <n v="104"/>
    <s v="Robertson Cr"/>
    <s v="OPS"/>
    <s v="124"/>
    <s v="Chinook"/>
    <s v="3"/>
    <x v="0"/>
    <x v="11"/>
    <n v="104"/>
    <x v="0"/>
    <s v="CK-31"/>
    <s v="WEST VANCOUVER ISLAND-SOUTH_FA_0.x"/>
    <s v="M"/>
    <s v="H"/>
    <n v="104"/>
    <s v="Robertson Creek H"/>
    <n v="104"/>
    <s v="Robertson Cr"/>
    <s v="SWVI"/>
    <s v="S"/>
    <x v="1"/>
    <s v="183381"/>
    <n v="0"/>
    <s v="183381"/>
    <n v="2014"/>
    <s v="20140526"/>
    <s v="20140526"/>
    <n v="80"/>
    <n v="5.99"/>
    <m/>
    <s v="CWT"/>
    <s v="P"/>
    <s v="Y"/>
    <s v="Y"/>
    <s v="Y"/>
    <s v="Y"/>
    <n v="2.8199999999999999E-2"/>
    <x v="0"/>
    <n v="49744"/>
    <n v="750539"/>
    <x v="0"/>
    <n v="33841"/>
    <x v="17"/>
    <m/>
    <m/>
    <m/>
    <m/>
    <m/>
    <m/>
    <m/>
    <m/>
    <m/>
    <m/>
    <m/>
    <m/>
    <m/>
    <n v="125.54"/>
    <m/>
    <m/>
    <m/>
    <m/>
    <m/>
    <m/>
    <m/>
    <m/>
    <m/>
    <m/>
    <m/>
    <m/>
    <m/>
    <m/>
    <m/>
    <m/>
    <m/>
    <m/>
    <m/>
    <m/>
    <m/>
    <m/>
    <m/>
    <n v="216.21"/>
    <m/>
    <m/>
    <m/>
    <m/>
    <m/>
    <m/>
    <m/>
    <m/>
    <m/>
    <m/>
    <m/>
    <m/>
    <m/>
    <m/>
    <m/>
    <m/>
    <m/>
    <m/>
    <m/>
    <m/>
    <m/>
    <m/>
    <m/>
    <m/>
    <m/>
    <m/>
    <m/>
    <m/>
    <m/>
    <m/>
    <m/>
    <m/>
    <m/>
    <m/>
    <m/>
    <m/>
    <m/>
    <m/>
    <m/>
    <m/>
    <m/>
    <m/>
    <m/>
    <m/>
    <m/>
    <m/>
    <m/>
    <m/>
    <m/>
    <m/>
    <m/>
    <m/>
    <m/>
    <m/>
    <m/>
    <m/>
    <m/>
    <m/>
    <m/>
    <m/>
    <m/>
    <m/>
    <m/>
    <m/>
    <m/>
    <m/>
    <m/>
    <m/>
    <m/>
    <m/>
    <m/>
    <m/>
    <m/>
    <m/>
    <m/>
    <m/>
    <m/>
    <m/>
    <m/>
    <m/>
    <m/>
    <m/>
    <m/>
    <m/>
    <m/>
    <m/>
    <m/>
    <m/>
    <m/>
    <m/>
    <m/>
    <m/>
    <m/>
    <m/>
    <m/>
    <m/>
    <m/>
    <m/>
    <m/>
    <m/>
    <m/>
    <m/>
    <m/>
    <m/>
    <m/>
    <m/>
    <m/>
    <m/>
    <m/>
    <m/>
    <m/>
    <m/>
    <m/>
    <m/>
    <m/>
    <m/>
    <m/>
    <m/>
    <m/>
    <m/>
    <m/>
    <n v="205.8"/>
    <n v="15.09"/>
    <m/>
    <m/>
    <m/>
    <n v="198.97"/>
    <m/>
    <n v="1434.59"/>
    <m/>
    <n v="341.75"/>
    <n v="220.89"/>
    <n v="562.64"/>
    <n v="1633.56"/>
    <n v="2196.1999999999998"/>
  </r>
  <r>
    <n v="25"/>
    <n v="104"/>
    <s v="Robertson Cr"/>
    <s v="OPS"/>
    <s v="124"/>
    <s v="Chinook"/>
    <s v="3"/>
    <x v="0"/>
    <x v="11"/>
    <n v="104"/>
    <x v="0"/>
    <s v="CK-31"/>
    <s v="WEST VANCOUVER ISLAND-SOUTH_FA_0.x"/>
    <s v="M"/>
    <s v="H"/>
    <n v="104"/>
    <s v="Robertson Creek H"/>
    <n v="104"/>
    <s v="Robertson Cr"/>
    <s v="SWVI"/>
    <s v="S"/>
    <x v="1"/>
    <s v="183381"/>
    <n v="0"/>
    <s v="183381"/>
    <n v="2014"/>
    <s v="20140526"/>
    <s v="20140526"/>
    <n v="80"/>
    <n v="5.99"/>
    <m/>
    <s v="CWT"/>
    <s v="P"/>
    <s v="Y"/>
    <s v="Y"/>
    <s v="Y"/>
    <s v="Y"/>
    <n v="2.8199999999999999E-2"/>
    <x v="0"/>
    <n v="49744"/>
    <n v="750539"/>
    <x v="1"/>
    <n v="33841"/>
    <x v="18"/>
    <m/>
    <m/>
    <m/>
    <m/>
    <m/>
    <m/>
    <m/>
    <m/>
    <m/>
    <m/>
    <m/>
    <m/>
    <m/>
    <n v="181.66"/>
    <n v="36.06"/>
    <m/>
    <m/>
    <m/>
    <m/>
    <m/>
    <m/>
    <m/>
    <m/>
    <m/>
    <m/>
    <m/>
    <m/>
    <m/>
    <n v="60.96"/>
    <m/>
    <m/>
    <m/>
    <m/>
    <m/>
    <n v="60.96"/>
    <m/>
    <m/>
    <m/>
    <m/>
    <m/>
    <m/>
    <m/>
    <m/>
    <m/>
    <m/>
    <m/>
    <n v="59.3"/>
    <n v="15.09"/>
    <m/>
    <m/>
    <m/>
    <m/>
    <m/>
    <m/>
    <m/>
    <m/>
    <m/>
    <m/>
    <m/>
    <m/>
    <m/>
    <m/>
    <m/>
    <m/>
    <m/>
    <m/>
    <m/>
    <m/>
    <m/>
    <m/>
    <m/>
    <m/>
    <m/>
    <m/>
    <m/>
    <n v="108.33"/>
    <m/>
    <m/>
    <m/>
    <n v="62.31"/>
    <m/>
    <n v="160.38999999999999"/>
    <m/>
    <m/>
    <m/>
    <m/>
    <n v="1128.6300000000001"/>
    <n v="160.38999999999999"/>
    <m/>
    <m/>
    <m/>
    <m/>
    <m/>
    <m/>
    <m/>
    <m/>
    <m/>
    <m/>
    <m/>
    <m/>
    <m/>
    <n v="59.3"/>
    <m/>
    <m/>
    <m/>
    <m/>
    <m/>
    <m/>
    <m/>
    <m/>
    <m/>
    <m/>
    <m/>
    <m/>
    <m/>
    <m/>
    <m/>
    <m/>
    <m/>
    <m/>
    <m/>
    <m/>
    <m/>
    <n v="121.46"/>
    <m/>
    <m/>
    <m/>
    <m/>
    <m/>
    <m/>
    <m/>
    <m/>
    <m/>
    <m/>
    <m/>
    <m/>
    <m/>
    <m/>
    <m/>
    <m/>
    <m/>
    <m/>
    <m/>
    <m/>
    <m/>
    <m/>
    <m/>
    <n v="105.01"/>
    <m/>
    <m/>
    <m/>
    <m/>
    <m/>
    <m/>
    <m/>
    <m/>
    <m/>
    <n v="90.83"/>
    <m/>
    <n v="1109.5999999999999"/>
    <m/>
    <m/>
    <m/>
    <m/>
    <n v="193.51"/>
    <n v="1182.5999999999999"/>
    <n v="412.15"/>
    <m/>
    <n v="2410.6799999999998"/>
    <n v="1109.5999999999999"/>
    <n v="3520.28"/>
    <n v="1788.26"/>
    <n v="5308.5399999999991"/>
  </r>
  <r>
    <n v="25"/>
    <n v="104"/>
    <s v="Robertson Cr"/>
    <s v="OPS"/>
    <s v="124"/>
    <s v="Chinook"/>
    <s v="3"/>
    <x v="0"/>
    <x v="11"/>
    <n v="104"/>
    <x v="0"/>
    <s v="CK-31"/>
    <s v="WEST VANCOUVER ISLAND-SOUTH_FA_0.x"/>
    <s v="M"/>
    <s v="H"/>
    <n v="104"/>
    <s v="Robertson Creek H"/>
    <n v="104"/>
    <s v="Robertson Cr"/>
    <s v="SWVI"/>
    <s v="S"/>
    <x v="1"/>
    <s v="183381"/>
    <n v="0"/>
    <s v="183381"/>
    <n v="2014"/>
    <s v="20140526"/>
    <s v="20140526"/>
    <n v="80"/>
    <n v="5.99"/>
    <m/>
    <s v="CWT"/>
    <s v="P"/>
    <s v="Y"/>
    <s v="Y"/>
    <s v="Y"/>
    <s v="Y"/>
    <n v="2.8199999999999999E-2"/>
    <x v="0"/>
    <n v="49744"/>
    <n v="750539"/>
    <x v="2"/>
    <n v="33841"/>
    <x v="0"/>
    <m/>
    <m/>
    <m/>
    <m/>
    <m/>
    <m/>
    <m/>
    <m/>
    <m/>
    <m/>
    <m/>
    <m/>
    <m/>
    <n v="45.72"/>
    <m/>
    <m/>
    <m/>
    <m/>
    <m/>
    <m/>
    <m/>
    <m/>
    <m/>
    <m/>
    <m/>
    <m/>
    <m/>
    <m/>
    <m/>
    <m/>
    <m/>
    <m/>
    <m/>
    <m/>
    <m/>
    <m/>
    <m/>
    <m/>
    <m/>
    <m/>
    <n v="51.3"/>
    <m/>
    <m/>
    <m/>
    <m/>
    <m/>
    <m/>
    <m/>
    <m/>
    <m/>
    <m/>
    <m/>
    <m/>
    <m/>
    <m/>
    <m/>
    <m/>
    <m/>
    <m/>
    <m/>
    <m/>
    <m/>
    <m/>
    <m/>
    <m/>
    <m/>
    <m/>
    <m/>
    <m/>
    <m/>
    <m/>
    <m/>
    <m/>
    <m/>
    <m/>
    <m/>
    <m/>
    <m/>
    <m/>
    <m/>
    <m/>
    <m/>
    <m/>
    <m/>
    <m/>
    <m/>
    <n v="222.85"/>
    <m/>
    <m/>
    <m/>
    <m/>
    <m/>
    <m/>
    <m/>
    <m/>
    <m/>
    <m/>
    <m/>
    <m/>
    <m/>
    <m/>
    <m/>
    <m/>
    <m/>
    <m/>
    <m/>
    <m/>
    <m/>
    <m/>
    <m/>
    <m/>
    <m/>
    <m/>
    <m/>
    <m/>
    <m/>
    <m/>
    <m/>
    <m/>
    <m/>
    <m/>
    <m/>
    <m/>
    <m/>
    <m/>
    <m/>
    <m/>
    <m/>
    <m/>
    <m/>
    <m/>
    <m/>
    <m/>
    <m/>
    <m/>
    <m/>
    <m/>
    <m/>
    <m/>
    <m/>
    <m/>
    <m/>
    <m/>
    <m/>
    <m/>
    <m/>
    <m/>
    <m/>
    <m/>
    <m/>
    <m/>
    <m/>
    <m/>
    <m/>
    <m/>
    <m/>
    <m/>
    <m/>
    <m/>
    <n v="49.64"/>
    <m/>
    <m/>
    <m/>
    <m/>
    <n v="1.92"/>
    <n v="209.97"/>
    <n v="19.420000000000002"/>
    <m/>
    <n v="319.87"/>
    <n v="49.64"/>
    <n v="369.51"/>
    <n v="231.31"/>
    <n v="600.82000000000005"/>
  </r>
  <r>
    <n v="25"/>
    <n v="104"/>
    <s v="Robertson Cr"/>
    <s v="OPS"/>
    <s v="124"/>
    <s v="Chinook"/>
    <s v="3"/>
    <x v="0"/>
    <x v="11"/>
    <n v="104"/>
    <x v="0"/>
    <s v="CK-31"/>
    <s v="WEST VANCOUVER ISLAND-SOUTH_FA_0.x"/>
    <s v="M"/>
    <s v="H"/>
    <n v="104"/>
    <s v="Robertson Creek H"/>
    <n v="104"/>
    <s v="Robertson Cr"/>
    <s v="SWVI"/>
    <s v="S"/>
    <x v="1"/>
    <s v="183382"/>
    <n v="0"/>
    <s v="183382"/>
    <n v="2014"/>
    <s v="20140527"/>
    <s v="20140527"/>
    <n v="78"/>
    <n v="6.18"/>
    <m/>
    <s v="CWT"/>
    <s v="P"/>
    <s v="Y"/>
    <s v="Y"/>
    <s v="Y"/>
    <s v="Y"/>
    <n v="2.8199999999999999E-2"/>
    <x v="0"/>
    <n v="48702"/>
    <n v="682380"/>
    <x v="4"/>
    <n v="33843"/>
    <x v="16"/>
    <m/>
    <m/>
    <m/>
    <m/>
    <m/>
    <m/>
    <m/>
    <m/>
    <m/>
    <m/>
    <m/>
    <m/>
    <m/>
    <m/>
    <m/>
    <m/>
    <m/>
    <m/>
    <m/>
    <m/>
    <m/>
    <m/>
    <m/>
    <m/>
    <m/>
    <m/>
    <m/>
    <m/>
    <m/>
    <m/>
    <m/>
    <m/>
    <m/>
    <m/>
    <m/>
    <m/>
    <m/>
    <m/>
    <m/>
    <m/>
    <m/>
    <m/>
    <m/>
    <m/>
    <m/>
    <m/>
    <m/>
    <m/>
    <m/>
    <m/>
    <m/>
    <m/>
    <m/>
    <m/>
    <m/>
    <m/>
    <m/>
    <m/>
    <m/>
    <m/>
    <m/>
    <m/>
    <m/>
    <m/>
    <m/>
    <m/>
    <m/>
    <m/>
    <m/>
    <m/>
    <m/>
    <m/>
    <m/>
    <m/>
    <m/>
    <m/>
    <m/>
    <m/>
    <m/>
    <m/>
    <m/>
    <m/>
    <m/>
    <m/>
    <m/>
    <m/>
    <n v="49.46"/>
    <m/>
    <m/>
    <m/>
    <m/>
    <m/>
    <m/>
    <m/>
    <m/>
    <m/>
    <m/>
    <m/>
    <m/>
    <m/>
    <m/>
    <m/>
    <m/>
    <m/>
    <m/>
    <m/>
    <m/>
    <m/>
    <m/>
    <m/>
    <m/>
    <m/>
    <m/>
    <m/>
    <m/>
    <m/>
    <m/>
    <m/>
    <m/>
    <m/>
    <m/>
    <m/>
    <m/>
    <m/>
    <m/>
    <m/>
    <m/>
    <m/>
    <m/>
    <m/>
    <m/>
    <m/>
    <m/>
    <m/>
    <m/>
    <m/>
    <m/>
    <m/>
    <m/>
    <m/>
    <m/>
    <m/>
    <m/>
    <m/>
    <m/>
    <m/>
    <m/>
    <m/>
    <m/>
    <m/>
    <m/>
    <m/>
    <m/>
    <m/>
    <m/>
    <m/>
    <m/>
    <m/>
    <m/>
    <m/>
    <m/>
    <m/>
    <m/>
    <m/>
    <m/>
    <m/>
    <n v="31.85"/>
    <m/>
    <n v="49.46"/>
    <n v="0"/>
    <n v="49.46"/>
    <n v="31.85"/>
    <n v="81.31"/>
  </r>
  <r>
    <n v="25"/>
    <n v="104"/>
    <s v="Robertson Cr"/>
    <s v="OPS"/>
    <s v="124"/>
    <s v="Chinook"/>
    <s v="3"/>
    <x v="0"/>
    <x v="11"/>
    <n v="104"/>
    <x v="0"/>
    <s v="CK-31"/>
    <s v="WEST VANCOUVER ISLAND-SOUTH_FA_0.x"/>
    <s v="M"/>
    <s v="H"/>
    <n v="104"/>
    <s v="Robertson Creek H"/>
    <n v="104"/>
    <s v="Robertson Cr"/>
    <s v="SWVI"/>
    <s v="S"/>
    <x v="1"/>
    <s v="183382"/>
    <n v="0"/>
    <s v="183382"/>
    <n v="2014"/>
    <s v="20140527"/>
    <s v="20140527"/>
    <n v="78"/>
    <n v="6.18"/>
    <m/>
    <s v="CWT"/>
    <s v="P"/>
    <s v="Y"/>
    <s v="Y"/>
    <s v="Y"/>
    <s v="Y"/>
    <n v="2.8199999999999999E-2"/>
    <x v="0"/>
    <n v="48702"/>
    <n v="682380"/>
    <x v="0"/>
    <n v="33843"/>
    <x v="17"/>
    <m/>
    <m/>
    <m/>
    <m/>
    <m/>
    <m/>
    <m/>
    <m/>
    <m/>
    <m/>
    <m/>
    <m/>
    <m/>
    <m/>
    <m/>
    <m/>
    <m/>
    <m/>
    <m/>
    <m/>
    <m/>
    <m/>
    <m/>
    <m/>
    <m/>
    <m/>
    <n v="61.51"/>
    <m/>
    <m/>
    <m/>
    <m/>
    <m/>
    <m/>
    <m/>
    <m/>
    <m/>
    <m/>
    <m/>
    <m/>
    <m/>
    <m/>
    <m/>
    <m/>
    <m/>
    <m/>
    <m/>
    <m/>
    <m/>
    <m/>
    <m/>
    <m/>
    <m/>
    <m/>
    <m/>
    <m/>
    <m/>
    <m/>
    <m/>
    <m/>
    <m/>
    <m/>
    <m/>
    <m/>
    <m/>
    <m/>
    <m/>
    <m/>
    <m/>
    <m/>
    <m/>
    <m/>
    <m/>
    <m/>
    <m/>
    <m/>
    <m/>
    <m/>
    <m/>
    <m/>
    <m/>
    <m/>
    <m/>
    <m/>
    <m/>
    <m/>
    <m/>
    <m/>
    <m/>
    <m/>
    <m/>
    <m/>
    <m/>
    <m/>
    <m/>
    <m/>
    <m/>
    <m/>
    <m/>
    <m/>
    <m/>
    <m/>
    <m/>
    <m/>
    <m/>
    <m/>
    <m/>
    <m/>
    <m/>
    <m/>
    <m/>
    <m/>
    <m/>
    <m/>
    <m/>
    <m/>
    <m/>
    <m/>
    <m/>
    <m/>
    <m/>
    <m/>
    <m/>
    <m/>
    <m/>
    <m/>
    <m/>
    <m/>
    <m/>
    <m/>
    <m/>
    <m/>
    <m/>
    <m/>
    <m/>
    <m/>
    <m/>
    <m/>
    <m/>
    <m/>
    <m/>
    <n v="62.91"/>
    <m/>
    <m/>
    <m/>
    <m/>
    <m/>
    <m/>
    <m/>
    <m/>
    <m/>
    <m/>
    <m/>
    <m/>
    <m/>
    <m/>
    <m/>
    <m/>
    <m/>
    <m/>
    <n v="119.8"/>
    <m/>
    <m/>
    <m/>
    <m/>
    <n v="104.59"/>
    <n v="328.64"/>
    <n v="682.03"/>
    <m/>
    <n v="124.42"/>
    <n v="119.8"/>
    <n v="244.22"/>
    <n v="1115.26"/>
    <n v="1359.48"/>
  </r>
  <r>
    <n v="25"/>
    <n v="104"/>
    <s v="Robertson Cr"/>
    <s v="OPS"/>
    <s v="124"/>
    <s v="Chinook"/>
    <s v="3"/>
    <x v="0"/>
    <x v="11"/>
    <n v="104"/>
    <x v="0"/>
    <s v="CK-31"/>
    <s v="WEST VANCOUVER ISLAND-SOUTH_FA_0.x"/>
    <s v="M"/>
    <s v="H"/>
    <n v="104"/>
    <s v="Robertson Creek H"/>
    <n v="104"/>
    <s v="Robertson Cr"/>
    <s v="SWVI"/>
    <s v="S"/>
    <x v="1"/>
    <s v="183382"/>
    <n v="0"/>
    <s v="183382"/>
    <n v="2014"/>
    <s v="20140527"/>
    <s v="20140527"/>
    <n v="78"/>
    <n v="6.18"/>
    <m/>
    <s v="CWT"/>
    <s v="P"/>
    <s v="Y"/>
    <s v="Y"/>
    <s v="Y"/>
    <s v="Y"/>
    <n v="2.8199999999999999E-2"/>
    <x v="0"/>
    <n v="48702"/>
    <n v="682380"/>
    <x v="1"/>
    <n v="33843"/>
    <x v="18"/>
    <m/>
    <m/>
    <m/>
    <m/>
    <m/>
    <m/>
    <m/>
    <m/>
    <m/>
    <m/>
    <m/>
    <m/>
    <m/>
    <n v="84.35"/>
    <m/>
    <m/>
    <m/>
    <m/>
    <m/>
    <m/>
    <m/>
    <m/>
    <m/>
    <m/>
    <m/>
    <m/>
    <n v="51.98"/>
    <m/>
    <n v="56.61"/>
    <m/>
    <m/>
    <m/>
    <m/>
    <m/>
    <m/>
    <m/>
    <m/>
    <m/>
    <m/>
    <m/>
    <m/>
    <m/>
    <m/>
    <m/>
    <m/>
    <m/>
    <m/>
    <n v="52.82"/>
    <m/>
    <m/>
    <m/>
    <m/>
    <m/>
    <m/>
    <m/>
    <m/>
    <m/>
    <m/>
    <m/>
    <m/>
    <m/>
    <m/>
    <m/>
    <m/>
    <m/>
    <m/>
    <m/>
    <m/>
    <m/>
    <m/>
    <m/>
    <m/>
    <m/>
    <m/>
    <m/>
    <n v="100.6"/>
    <m/>
    <m/>
    <m/>
    <n v="57.87"/>
    <m/>
    <m/>
    <m/>
    <m/>
    <m/>
    <m/>
    <n v="493.2"/>
    <n v="148.94"/>
    <m/>
    <m/>
    <m/>
    <m/>
    <m/>
    <m/>
    <m/>
    <m/>
    <m/>
    <m/>
    <m/>
    <m/>
    <m/>
    <n v="55.06"/>
    <m/>
    <m/>
    <m/>
    <m/>
    <m/>
    <m/>
    <m/>
    <m/>
    <m/>
    <m/>
    <n v="55.06"/>
    <m/>
    <m/>
    <m/>
    <m/>
    <m/>
    <m/>
    <m/>
    <m/>
    <m/>
    <m/>
    <m/>
    <m/>
    <m/>
    <m/>
    <m/>
    <m/>
    <m/>
    <m/>
    <m/>
    <m/>
    <m/>
    <m/>
    <m/>
    <m/>
    <m/>
    <m/>
    <m/>
    <m/>
    <m/>
    <m/>
    <m/>
    <m/>
    <m/>
    <m/>
    <m/>
    <m/>
    <m/>
    <m/>
    <m/>
    <m/>
    <m/>
    <m/>
    <m/>
    <m/>
    <m/>
    <m/>
    <n v="667.37"/>
    <m/>
    <m/>
    <m/>
    <n v="14.01"/>
    <n v="156.66"/>
    <n v="116"/>
    <n v="322.74"/>
    <m/>
    <n v="1156.49"/>
    <n v="681.38"/>
    <n v="1837.87"/>
    <n v="595.4"/>
    <n v="2433.2699999999995"/>
  </r>
  <r>
    <n v="25"/>
    <n v="104"/>
    <s v="Robertson Cr"/>
    <s v="OPS"/>
    <s v="124"/>
    <s v="Chinook"/>
    <s v="3"/>
    <x v="0"/>
    <x v="11"/>
    <n v="104"/>
    <x v="0"/>
    <s v="CK-31"/>
    <s v="WEST VANCOUVER ISLAND-SOUTH_FA_0.x"/>
    <s v="M"/>
    <s v="H"/>
    <n v="104"/>
    <s v="Robertson Creek H"/>
    <n v="104"/>
    <s v="Robertson Cr"/>
    <s v="SWVI"/>
    <s v="S"/>
    <x v="1"/>
    <s v="183382"/>
    <n v="0"/>
    <s v="183382"/>
    <n v="2014"/>
    <s v="20140527"/>
    <s v="20140527"/>
    <n v="78"/>
    <n v="6.18"/>
    <m/>
    <s v="CWT"/>
    <s v="P"/>
    <s v="Y"/>
    <s v="Y"/>
    <s v="Y"/>
    <s v="Y"/>
    <n v="2.8199999999999999E-2"/>
    <x v="0"/>
    <n v="48702"/>
    <n v="682380"/>
    <x v="2"/>
    <n v="33843"/>
    <x v="0"/>
    <m/>
    <m/>
    <m/>
    <m/>
    <m/>
    <m/>
    <m/>
    <m/>
    <m/>
    <m/>
    <m/>
    <m/>
    <m/>
    <m/>
    <m/>
    <m/>
    <m/>
    <m/>
    <m/>
    <m/>
    <m/>
    <m/>
    <m/>
    <m/>
    <m/>
    <m/>
    <n v="42.03"/>
    <m/>
    <m/>
    <m/>
    <m/>
    <m/>
    <m/>
    <m/>
    <m/>
    <m/>
    <m/>
    <m/>
    <m/>
    <m/>
    <m/>
    <m/>
    <m/>
    <m/>
    <m/>
    <n v="16.809999999999999"/>
    <m/>
    <m/>
    <m/>
    <m/>
    <m/>
    <m/>
    <m/>
    <m/>
    <m/>
    <m/>
    <m/>
    <m/>
    <m/>
    <m/>
    <m/>
    <m/>
    <m/>
    <m/>
    <m/>
    <m/>
    <m/>
    <m/>
    <m/>
    <m/>
    <m/>
    <m/>
    <m/>
    <m/>
    <m/>
    <m/>
    <m/>
    <m/>
    <m/>
    <m/>
    <m/>
    <m/>
    <m/>
    <m/>
    <m/>
    <m/>
    <m/>
    <m/>
    <m/>
    <m/>
    <m/>
    <m/>
    <m/>
    <m/>
    <m/>
    <m/>
    <m/>
    <m/>
    <m/>
    <m/>
    <m/>
    <m/>
    <m/>
    <m/>
    <m/>
    <m/>
    <m/>
    <m/>
    <m/>
    <m/>
    <m/>
    <m/>
    <m/>
    <m/>
    <m/>
    <m/>
    <m/>
    <m/>
    <m/>
    <m/>
    <m/>
    <m/>
    <m/>
    <m/>
    <m/>
    <m/>
    <m/>
    <m/>
    <m/>
    <m/>
    <m/>
    <n v="93.74"/>
    <m/>
    <m/>
    <m/>
    <m/>
    <m/>
    <m/>
    <m/>
    <m/>
    <m/>
    <m/>
    <m/>
    <m/>
    <m/>
    <m/>
    <m/>
    <m/>
    <m/>
    <m/>
    <m/>
    <m/>
    <m/>
    <m/>
    <m/>
    <m/>
    <m/>
    <n v="42.45"/>
    <m/>
    <n v="100.87"/>
    <m/>
    <m/>
    <m/>
    <m/>
    <n v="18.829999999999998"/>
    <m/>
    <m/>
    <m/>
    <n v="195.03"/>
    <n v="100.87"/>
    <n v="295.89999999999998"/>
    <n v="18.829999999999998"/>
    <n v="314.73"/>
  </r>
  <r>
    <n v="25"/>
    <n v="104"/>
    <s v="Robertson Cr"/>
    <s v="OPS"/>
    <s v="124"/>
    <s v="Chinook"/>
    <s v="3"/>
    <x v="0"/>
    <x v="11"/>
    <n v="104"/>
    <x v="0"/>
    <s v="CK-31"/>
    <s v="WEST VANCOUVER ISLAND-SOUTH_FA_0.x"/>
    <s v="M"/>
    <s v="H"/>
    <n v="104"/>
    <s v="Robertson Creek H"/>
    <n v="104"/>
    <s v="Robertson Cr"/>
    <s v="SWVI"/>
    <s v="S"/>
    <x v="1"/>
    <s v="183383"/>
    <n v="0"/>
    <s v="183383"/>
    <n v="2014"/>
    <s v="20140528"/>
    <s v="20140528"/>
    <n v="79"/>
    <n v="6.04"/>
    <m/>
    <s v="CWT"/>
    <s v="P"/>
    <s v="Y"/>
    <s v="Y"/>
    <s v="Y"/>
    <s v="Y"/>
    <n v="2.8199999999999999E-2"/>
    <x v="0"/>
    <n v="46758"/>
    <n v="623070"/>
    <x v="4"/>
    <n v="33838"/>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85"/>
    <n v="112.09"/>
    <n v="149.07"/>
    <m/>
    <n v="0"/>
    <n v="0"/>
    <n v="0"/>
    <n v="262.01"/>
    <n v="262.01"/>
  </r>
  <r>
    <n v="25"/>
    <n v="104"/>
    <s v="Robertson Cr"/>
    <s v="OPS"/>
    <s v="124"/>
    <s v="Chinook"/>
    <s v="3"/>
    <x v="0"/>
    <x v="11"/>
    <n v="104"/>
    <x v="0"/>
    <s v="CK-31"/>
    <s v="WEST VANCOUVER ISLAND-SOUTH_FA_0.x"/>
    <s v="M"/>
    <s v="H"/>
    <n v="104"/>
    <s v="Robertson Creek H"/>
    <n v="104"/>
    <s v="Robertson Cr"/>
    <s v="SWVI"/>
    <s v="S"/>
    <x v="1"/>
    <s v="183383"/>
    <n v="0"/>
    <s v="183383"/>
    <n v="2014"/>
    <s v="20140528"/>
    <s v="20140528"/>
    <n v="79"/>
    <n v="6.04"/>
    <m/>
    <s v="CWT"/>
    <s v="P"/>
    <s v="Y"/>
    <s v="Y"/>
    <s v="Y"/>
    <s v="Y"/>
    <n v="2.8199999999999999E-2"/>
    <x v="0"/>
    <n v="46758"/>
    <n v="623070"/>
    <x v="0"/>
    <n v="33838"/>
    <x v="17"/>
    <m/>
    <m/>
    <m/>
    <m/>
    <m/>
    <m/>
    <m/>
    <m/>
    <m/>
    <m/>
    <m/>
    <m/>
    <m/>
    <m/>
    <m/>
    <m/>
    <m/>
    <m/>
    <m/>
    <m/>
    <m/>
    <m/>
    <m/>
    <m/>
    <m/>
    <m/>
    <m/>
    <m/>
    <m/>
    <m/>
    <m/>
    <m/>
    <m/>
    <m/>
    <m/>
    <m/>
    <m/>
    <m/>
    <m/>
    <m/>
    <m/>
    <m/>
    <m/>
    <m/>
    <m/>
    <m/>
    <m/>
    <m/>
    <m/>
    <m/>
    <m/>
    <m/>
    <m/>
    <m/>
    <m/>
    <m/>
    <m/>
    <m/>
    <m/>
    <m/>
    <m/>
    <m/>
    <m/>
    <m/>
    <m/>
    <m/>
    <m/>
    <m/>
    <m/>
    <m/>
    <m/>
    <m/>
    <m/>
    <m/>
    <m/>
    <m/>
    <m/>
    <m/>
    <m/>
    <m/>
    <m/>
    <m/>
    <m/>
    <m/>
    <m/>
    <m/>
    <m/>
    <n v="190.95"/>
    <m/>
    <m/>
    <m/>
    <m/>
    <m/>
    <m/>
    <m/>
    <m/>
    <m/>
    <m/>
    <m/>
    <m/>
    <m/>
    <m/>
    <m/>
    <m/>
    <m/>
    <m/>
    <m/>
    <m/>
    <m/>
    <m/>
    <m/>
    <m/>
    <m/>
    <m/>
    <m/>
    <m/>
    <m/>
    <m/>
    <m/>
    <m/>
    <m/>
    <m/>
    <m/>
    <m/>
    <m/>
    <m/>
    <m/>
    <m/>
    <m/>
    <m/>
    <m/>
    <m/>
    <m/>
    <m/>
    <m/>
    <m/>
    <m/>
    <m/>
    <m/>
    <m/>
    <m/>
    <m/>
    <m/>
    <m/>
    <m/>
    <m/>
    <m/>
    <m/>
    <m/>
    <m/>
    <m/>
    <m/>
    <m/>
    <m/>
    <m/>
    <m/>
    <m/>
    <m/>
    <m/>
    <n v="195.08"/>
    <n v="26.66"/>
    <m/>
    <m/>
    <m/>
    <n v="124.41"/>
    <m/>
    <n v="904.19"/>
    <m/>
    <n v="190.95"/>
    <n v="221.74"/>
    <n v="412.69"/>
    <n v="1028.5999999999999"/>
    <n v="1441.29"/>
  </r>
  <r>
    <n v="25"/>
    <n v="104"/>
    <s v="Robertson Cr"/>
    <s v="OPS"/>
    <s v="124"/>
    <s v="Chinook"/>
    <s v="3"/>
    <x v="0"/>
    <x v="11"/>
    <n v="104"/>
    <x v="0"/>
    <s v="CK-31"/>
    <s v="WEST VANCOUVER ISLAND-SOUTH_FA_0.x"/>
    <s v="M"/>
    <s v="H"/>
    <n v="104"/>
    <s v="Robertson Creek H"/>
    <n v="104"/>
    <s v="Robertson Cr"/>
    <s v="SWVI"/>
    <s v="S"/>
    <x v="1"/>
    <s v="183383"/>
    <n v="0"/>
    <s v="183383"/>
    <n v="2014"/>
    <s v="20140528"/>
    <s v="20140528"/>
    <n v="79"/>
    <n v="6.04"/>
    <m/>
    <s v="CWT"/>
    <s v="P"/>
    <s v="Y"/>
    <s v="Y"/>
    <s v="Y"/>
    <s v="Y"/>
    <n v="2.8199999999999999E-2"/>
    <x v="0"/>
    <n v="46758"/>
    <n v="623070"/>
    <x v="1"/>
    <n v="33838"/>
    <x v="18"/>
    <m/>
    <m/>
    <m/>
    <m/>
    <m/>
    <m/>
    <m/>
    <m/>
    <m/>
    <m/>
    <m/>
    <m/>
    <m/>
    <n v="160.44"/>
    <n v="81.290000000000006"/>
    <m/>
    <m/>
    <m/>
    <m/>
    <m/>
    <m/>
    <m/>
    <m/>
    <m/>
    <m/>
    <m/>
    <n v="113.14"/>
    <m/>
    <m/>
    <m/>
    <m/>
    <m/>
    <m/>
    <m/>
    <n v="52.9"/>
    <m/>
    <m/>
    <m/>
    <m/>
    <m/>
    <m/>
    <m/>
    <m/>
    <m/>
    <m/>
    <m/>
    <m/>
    <m/>
    <m/>
    <m/>
    <m/>
    <m/>
    <m/>
    <m/>
    <m/>
    <m/>
    <m/>
    <m/>
    <m/>
    <m/>
    <m/>
    <m/>
    <m/>
    <m/>
    <m/>
    <m/>
    <m/>
    <m/>
    <m/>
    <m/>
    <m/>
    <m/>
    <m/>
    <m/>
    <m/>
    <n v="95.68"/>
    <m/>
    <m/>
    <m/>
    <m/>
    <m/>
    <n v="141.65"/>
    <m/>
    <m/>
    <m/>
    <m/>
    <n v="586.29999999999995"/>
    <n v="141.65"/>
    <n v="141.65"/>
    <m/>
    <m/>
    <m/>
    <m/>
    <m/>
    <m/>
    <m/>
    <m/>
    <m/>
    <m/>
    <m/>
    <m/>
    <n v="52.37"/>
    <m/>
    <m/>
    <m/>
    <m/>
    <n v="52.37"/>
    <m/>
    <m/>
    <m/>
    <m/>
    <m/>
    <n v="53.7"/>
    <m/>
    <m/>
    <m/>
    <m/>
    <m/>
    <m/>
    <m/>
    <m/>
    <m/>
    <m/>
    <m/>
    <m/>
    <m/>
    <m/>
    <m/>
    <m/>
    <m/>
    <m/>
    <m/>
    <m/>
    <m/>
    <m/>
    <m/>
    <m/>
    <m/>
    <m/>
    <m/>
    <n v="92.74"/>
    <m/>
    <m/>
    <m/>
    <m/>
    <m/>
    <m/>
    <m/>
    <m/>
    <m/>
    <m/>
    <m/>
    <m/>
    <m/>
    <m/>
    <m/>
    <m/>
    <m/>
    <m/>
    <n v="685.97"/>
    <m/>
    <m/>
    <m/>
    <n v="17.86"/>
    <n v="121.35"/>
    <n v="243.86"/>
    <n v="265.36"/>
    <m/>
    <n v="1765.88"/>
    <n v="703.83"/>
    <n v="2469.71"/>
    <n v="630.57000000000005"/>
    <n v="3100.28"/>
  </r>
  <r>
    <n v="25"/>
    <n v="104"/>
    <s v="Robertson Cr"/>
    <s v="OPS"/>
    <s v="124"/>
    <s v="Chinook"/>
    <s v="3"/>
    <x v="0"/>
    <x v="11"/>
    <n v="104"/>
    <x v="0"/>
    <s v="CK-31"/>
    <s v="WEST VANCOUVER ISLAND-SOUTH_FA_0.x"/>
    <s v="M"/>
    <s v="H"/>
    <n v="104"/>
    <s v="Robertson Creek H"/>
    <n v="104"/>
    <s v="Robertson Cr"/>
    <s v="SWVI"/>
    <s v="S"/>
    <x v="1"/>
    <s v="183383"/>
    <n v="0"/>
    <s v="183383"/>
    <n v="2014"/>
    <s v="20140528"/>
    <s v="20140528"/>
    <n v="79"/>
    <n v="6.04"/>
    <m/>
    <s v="CWT"/>
    <s v="P"/>
    <s v="Y"/>
    <s v="Y"/>
    <s v="Y"/>
    <s v="Y"/>
    <n v="2.8199999999999999E-2"/>
    <x v="0"/>
    <n v="46758"/>
    <n v="623070"/>
    <x v="2"/>
    <n v="33838"/>
    <x v="0"/>
    <m/>
    <m/>
    <m/>
    <m/>
    <m/>
    <m/>
    <m/>
    <m/>
    <m/>
    <m/>
    <m/>
    <m/>
    <m/>
    <n v="40.38000000000000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6.24"/>
    <m/>
    <m/>
    <m/>
    <m/>
    <m/>
    <m/>
    <m/>
    <m/>
    <n v="40.380000000000003"/>
    <n v="46.24"/>
    <n v="86.62"/>
    <n v="0"/>
    <n v="86.62"/>
  </r>
  <r>
    <n v="25"/>
    <n v="104"/>
    <s v="Robertson Cr"/>
    <s v="OPS"/>
    <s v="124"/>
    <s v="Chinook"/>
    <s v="3"/>
    <x v="0"/>
    <x v="11"/>
    <n v="104"/>
    <x v="0"/>
    <s v="CK-31"/>
    <s v="WEST VANCOUVER ISLAND-SOUTH_FA_0.x"/>
    <s v="M"/>
    <s v="H"/>
    <n v="104"/>
    <s v="Robertson Creek H"/>
    <n v="104"/>
    <s v="Robertson Cr"/>
    <s v="SWVI"/>
    <s v="S"/>
    <x v="1"/>
    <s v="183384"/>
    <n v="0"/>
    <s v="183384"/>
    <n v="2014"/>
    <s v="20140528"/>
    <s v="20140528"/>
    <n v="79"/>
    <n v="6.04"/>
    <m/>
    <s v="CWT"/>
    <s v="P"/>
    <s v="Y"/>
    <s v="Y"/>
    <s v="Y"/>
    <s v="Y"/>
    <n v="2.8199999999999999E-2"/>
    <x v="0"/>
    <n v="48947"/>
    <n v="652233"/>
    <x v="4"/>
    <n v="33839"/>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2.08"/>
    <n v="90.89"/>
    <m/>
    <n v="0"/>
    <n v="0"/>
    <n v="0"/>
    <n v="202.97"/>
    <n v="202.97"/>
  </r>
  <r>
    <n v="25"/>
    <n v="104"/>
    <s v="Robertson Cr"/>
    <s v="OPS"/>
    <s v="124"/>
    <s v="Chinook"/>
    <s v="3"/>
    <x v="0"/>
    <x v="11"/>
    <n v="104"/>
    <x v="0"/>
    <s v="CK-31"/>
    <s v="WEST VANCOUVER ISLAND-SOUTH_FA_0.x"/>
    <s v="M"/>
    <s v="H"/>
    <n v="104"/>
    <s v="Robertson Creek H"/>
    <n v="104"/>
    <s v="Robertson Cr"/>
    <s v="SWVI"/>
    <s v="S"/>
    <x v="1"/>
    <s v="183384"/>
    <n v="0"/>
    <s v="183384"/>
    <n v="2014"/>
    <s v="20140528"/>
    <s v="20140528"/>
    <n v="79"/>
    <n v="6.04"/>
    <m/>
    <s v="CWT"/>
    <s v="P"/>
    <s v="Y"/>
    <s v="Y"/>
    <s v="Y"/>
    <s v="Y"/>
    <n v="2.8199999999999999E-2"/>
    <x v="0"/>
    <n v="48947"/>
    <n v="652233"/>
    <x v="0"/>
    <n v="33839"/>
    <x v="17"/>
    <m/>
    <m/>
    <m/>
    <m/>
    <m/>
    <m/>
    <m/>
    <m/>
    <m/>
    <m/>
    <m/>
    <m/>
    <m/>
    <m/>
    <m/>
    <m/>
    <n v="58.5"/>
    <m/>
    <m/>
    <m/>
    <m/>
    <m/>
    <m/>
    <m/>
    <m/>
    <m/>
    <m/>
    <m/>
    <m/>
    <m/>
    <m/>
    <m/>
    <m/>
    <m/>
    <m/>
    <m/>
    <m/>
    <m/>
    <m/>
    <m/>
    <m/>
    <m/>
    <m/>
    <n v="29.58"/>
    <m/>
    <m/>
    <m/>
    <m/>
    <m/>
    <m/>
    <m/>
    <m/>
    <m/>
    <m/>
    <m/>
    <m/>
    <m/>
    <m/>
    <m/>
    <m/>
    <m/>
    <m/>
    <m/>
    <m/>
    <m/>
    <m/>
    <m/>
    <m/>
    <m/>
    <m/>
    <m/>
    <m/>
    <m/>
    <m/>
    <m/>
    <m/>
    <m/>
    <m/>
    <m/>
    <m/>
    <m/>
    <m/>
    <m/>
    <m/>
    <m/>
    <m/>
    <n v="178.68"/>
    <m/>
    <m/>
    <m/>
    <m/>
    <m/>
    <m/>
    <m/>
    <m/>
    <m/>
    <m/>
    <m/>
    <m/>
    <m/>
    <m/>
    <m/>
    <m/>
    <m/>
    <m/>
    <m/>
    <m/>
    <m/>
    <m/>
    <m/>
    <m/>
    <m/>
    <m/>
    <m/>
    <m/>
    <m/>
    <m/>
    <m/>
    <m/>
    <m/>
    <m/>
    <m/>
    <m/>
    <m/>
    <m/>
    <m/>
    <m/>
    <m/>
    <m/>
    <m/>
    <m/>
    <m/>
    <m/>
    <m/>
    <m/>
    <m/>
    <m/>
    <m/>
    <m/>
    <m/>
    <m/>
    <m/>
    <m/>
    <m/>
    <m/>
    <m/>
    <m/>
    <m/>
    <m/>
    <m/>
    <m/>
    <m/>
    <m/>
    <m/>
    <m/>
    <m/>
    <m/>
    <m/>
    <m/>
    <n v="236.13"/>
    <m/>
    <m/>
    <m/>
    <m/>
    <n v="157.03"/>
    <n v="312.55"/>
    <n v="1071.96"/>
    <m/>
    <n v="266.76"/>
    <n v="236.13"/>
    <n v="502.89"/>
    <n v="1541.54"/>
    <n v="2044.43"/>
  </r>
  <r>
    <n v="25"/>
    <n v="104"/>
    <s v="Robertson Cr"/>
    <s v="OPS"/>
    <s v="124"/>
    <s v="Chinook"/>
    <s v="3"/>
    <x v="0"/>
    <x v="11"/>
    <n v="104"/>
    <x v="0"/>
    <s v="CK-31"/>
    <s v="WEST VANCOUVER ISLAND-SOUTH_FA_0.x"/>
    <s v="M"/>
    <s v="H"/>
    <n v="104"/>
    <s v="Robertson Creek H"/>
    <n v="104"/>
    <s v="Robertson Cr"/>
    <s v="SWVI"/>
    <s v="S"/>
    <x v="1"/>
    <s v="183384"/>
    <n v="0"/>
    <s v="183384"/>
    <n v="2014"/>
    <s v="20140528"/>
    <s v="20140528"/>
    <n v="79"/>
    <n v="6.04"/>
    <m/>
    <s v="CWT"/>
    <s v="P"/>
    <s v="Y"/>
    <s v="Y"/>
    <s v="Y"/>
    <s v="Y"/>
    <n v="2.8199999999999999E-2"/>
    <x v="0"/>
    <n v="48947"/>
    <n v="652233"/>
    <x v="1"/>
    <n v="33839"/>
    <x v="18"/>
    <m/>
    <m/>
    <m/>
    <m/>
    <m/>
    <m/>
    <m/>
    <m/>
    <m/>
    <m/>
    <m/>
    <m/>
    <m/>
    <n v="401.1"/>
    <m/>
    <m/>
    <n v="0"/>
    <m/>
    <m/>
    <m/>
    <m/>
    <m/>
    <m/>
    <m/>
    <m/>
    <m/>
    <n v="98.88"/>
    <m/>
    <m/>
    <m/>
    <m/>
    <m/>
    <m/>
    <m/>
    <n v="53.83"/>
    <m/>
    <m/>
    <m/>
    <m/>
    <n v="283.3"/>
    <m/>
    <m/>
    <m/>
    <m/>
    <m/>
    <m/>
    <m/>
    <m/>
    <m/>
    <m/>
    <m/>
    <m/>
    <m/>
    <m/>
    <m/>
    <m/>
    <m/>
    <m/>
    <m/>
    <m/>
    <m/>
    <m/>
    <m/>
    <m/>
    <m/>
    <m/>
    <m/>
    <m/>
    <m/>
    <m/>
    <m/>
    <m/>
    <m/>
    <m/>
    <m/>
    <m/>
    <m/>
    <m/>
    <m/>
    <n v="55.03"/>
    <m/>
    <n v="141.65"/>
    <m/>
    <m/>
    <m/>
    <m/>
    <n v="351.78"/>
    <m/>
    <m/>
    <m/>
    <m/>
    <m/>
    <m/>
    <m/>
    <m/>
    <m/>
    <m/>
    <m/>
    <m/>
    <m/>
    <m/>
    <m/>
    <m/>
    <m/>
    <m/>
    <m/>
    <m/>
    <m/>
    <m/>
    <m/>
    <m/>
    <m/>
    <m/>
    <m/>
    <m/>
    <m/>
    <m/>
    <m/>
    <m/>
    <m/>
    <m/>
    <m/>
    <m/>
    <n v="107.27"/>
    <m/>
    <m/>
    <m/>
    <m/>
    <m/>
    <m/>
    <m/>
    <m/>
    <m/>
    <m/>
    <m/>
    <m/>
    <m/>
    <m/>
    <m/>
    <m/>
    <m/>
    <m/>
    <m/>
    <m/>
    <m/>
    <m/>
    <m/>
    <n v="92.74"/>
    <m/>
    <m/>
    <m/>
    <n v="344.06"/>
    <m/>
    <m/>
    <m/>
    <m/>
    <m/>
    <n v="80.22"/>
    <m/>
    <n v="1085.9000000000001"/>
    <m/>
    <m/>
    <m/>
    <m/>
    <n v="164.3"/>
    <n v="901.61"/>
    <n v="302.52"/>
    <m/>
    <n v="2009.86"/>
    <n v="1085.9000000000001"/>
    <n v="3095.76"/>
    <n v="1368.43"/>
    <n v="4464.1900000000005"/>
  </r>
  <r>
    <n v="25"/>
    <n v="104"/>
    <s v="Robertson Cr"/>
    <s v="OPS"/>
    <s v="124"/>
    <s v="Chinook"/>
    <s v="3"/>
    <x v="0"/>
    <x v="11"/>
    <n v="104"/>
    <x v="0"/>
    <s v="CK-31"/>
    <s v="WEST VANCOUVER ISLAND-SOUTH_FA_0.x"/>
    <s v="M"/>
    <s v="H"/>
    <n v="104"/>
    <s v="Robertson Creek H"/>
    <n v="104"/>
    <s v="Robertson Cr"/>
    <s v="SWVI"/>
    <s v="S"/>
    <x v="1"/>
    <s v="183384"/>
    <n v="0"/>
    <s v="183384"/>
    <n v="2014"/>
    <s v="20140528"/>
    <s v="20140528"/>
    <n v="79"/>
    <n v="6.04"/>
    <m/>
    <s v="CWT"/>
    <s v="P"/>
    <s v="Y"/>
    <s v="Y"/>
    <s v="Y"/>
    <s v="Y"/>
    <n v="2.8199999999999999E-2"/>
    <x v="0"/>
    <n v="48947"/>
    <n v="652233"/>
    <x v="2"/>
    <n v="33839"/>
    <x v="0"/>
    <m/>
    <m/>
    <m/>
    <m/>
    <m/>
    <m/>
    <m/>
    <m/>
    <m/>
    <m/>
    <m/>
    <m/>
    <m/>
    <n v="40.380000000000003"/>
    <m/>
    <m/>
    <m/>
    <m/>
    <m/>
    <m/>
    <m/>
    <m/>
    <m/>
    <m/>
    <m/>
    <m/>
    <m/>
    <m/>
    <m/>
    <m/>
    <m/>
    <m/>
    <m/>
    <m/>
    <m/>
    <m/>
    <m/>
    <m/>
    <m/>
    <m/>
    <m/>
    <m/>
    <m/>
    <m/>
    <m/>
    <m/>
    <m/>
    <m/>
    <m/>
    <m/>
    <m/>
    <m/>
    <m/>
    <m/>
    <m/>
    <m/>
    <m/>
    <m/>
    <m/>
    <m/>
    <m/>
    <m/>
    <m/>
    <m/>
    <m/>
    <m/>
    <m/>
    <m/>
    <m/>
    <m/>
    <m/>
    <m/>
    <m/>
    <m/>
    <m/>
    <m/>
    <m/>
    <m/>
    <m/>
    <m/>
    <m/>
    <n v="135.91999999999999"/>
    <m/>
    <m/>
    <m/>
    <m/>
    <n v="119.53"/>
    <m/>
    <m/>
    <m/>
    <m/>
    <m/>
    <m/>
    <m/>
    <m/>
    <m/>
    <m/>
    <m/>
    <m/>
    <m/>
    <m/>
    <m/>
    <m/>
    <m/>
    <m/>
    <m/>
    <m/>
    <m/>
    <m/>
    <m/>
    <m/>
    <m/>
    <m/>
    <m/>
    <m/>
    <m/>
    <m/>
    <m/>
    <m/>
    <m/>
    <m/>
    <m/>
    <m/>
    <m/>
    <m/>
    <m/>
    <m/>
    <m/>
    <m/>
    <m/>
    <m/>
    <m/>
    <m/>
    <m/>
    <m/>
    <m/>
    <m/>
    <m/>
    <m/>
    <m/>
    <m/>
    <m/>
    <m/>
    <m/>
    <m/>
    <m/>
    <m/>
    <m/>
    <m/>
    <m/>
    <m/>
    <m/>
    <m/>
    <m/>
    <m/>
    <m/>
    <m/>
    <m/>
    <m/>
    <n v="114.06"/>
    <m/>
    <m/>
    <m/>
    <m/>
    <n v="17.899999999999999"/>
    <m/>
    <m/>
    <m/>
    <n v="295.83"/>
    <n v="114.06"/>
    <n v="409.89"/>
    <n v="17.899999999999999"/>
    <n v="427.78999999999996"/>
  </r>
  <r>
    <n v="25"/>
    <n v="104"/>
    <s v="Robertson Cr"/>
    <s v="OPS"/>
    <s v="124"/>
    <s v="Chinook"/>
    <s v="3"/>
    <x v="0"/>
    <x v="11"/>
    <n v="104"/>
    <x v="0"/>
    <s v="CK-31"/>
    <s v="WEST VANCOUVER ISLAND-SOUTH_FA_0.x"/>
    <s v="M"/>
    <s v="H"/>
    <n v="104"/>
    <s v="Robertson Creek H"/>
    <n v="104"/>
    <s v="Robertson Cr"/>
    <s v="SWVI"/>
    <s v="S"/>
    <x v="1"/>
    <s v="183484"/>
    <n v="0"/>
    <s v="183484"/>
    <n v="2014"/>
    <s v="20140526"/>
    <s v="20140526"/>
    <n v="80"/>
    <n v="5.99"/>
    <m/>
    <s v="CWT"/>
    <s v="P"/>
    <s v="Y"/>
    <s v="Y"/>
    <s v="Y"/>
    <s v="Y"/>
    <n v="2.8199999999999999E-2"/>
    <x v="0"/>
    <n v="97606"/>
    <n v="1472663"/>
    <x v="4"/>
    <n v="33840"/>
    <x v="16"/>
    <m/>
    <m/>
    <m/>
    <m/>
    <m/>
    <m/>
    <m/>
    <m/>
    <m/>
    <m/>
    <m/>
    <m/>
    <m/>
    <m/>
    <m/>
    <m/>
    <m/>
    <m/>
    <m/>
    <m/>
    <m/>
    <m/>
    <m/>
    <m/>
    <m/>
    <m/>
    <m/>
    <m/>
    <m/>
    <m/>
    <m/>
    <m/>
    <m/>
    <m/>
    <m/>
    <m/>
    <m/>
    <m/>
    <m/>
    <m/>
    <m/>
    <m/>
    <m/>
    <m/>
    <m/>
    <m/>
    <m/>
    <m/>
    <m/>
    <m/>
    <m/>
    <m/>
    <m/>
    <m/>
    <m/>
    <m/>
    <m/>
    <m/>
    <m/>
    <m/>
    <m/>
    <m/>
    <m/>
    <m/>
    <m/>
    <m/>
    <m/>
    <m/>
    <m/>
    <m/>
    <m/>
    <m/>
    <m/>
    <m/>
    <m/>
    <m/>
    <m/>
    <m/>
    <m/>
    <m/>
    <m/>
    <m/>
    <m/>
    <m/>
    <m/>
    <m/>
    <n v="105.77"/>
    <m/>
    <m/>
    <m/>
    <m/>
    <m/>
    <m/>
    <m/>
    <m/>
    <m/>
    <m/>
    <m/>
    <m/>
    <m/>
    <m/>
    <m/>
    <m/>
    <m/>
    <m/>
    <m/>
    <m/>
    <m/>
    <m/>
    <m/>
    <m/>
    <m/>
    <m/>
    <m/>
    <m/>
    <m/>
    <m/>
    <m/>
    <m/>
    <m/>
    <m/>
    <m/>
    <m/>
    <m/>
    <m/>
    <m/>
    <m/>
    <m/>
    <m/>
    <m/>
    <m/>
    <m/>
    <m/>
    <m/>
    <m/>
    <m/>
    <m/>
    <m/>
    <m/>
    <m/>
    <m/>
    <m/>
    <m/>
    <m/>
    <m/>
    <m/>
    <m/>
    <m/>
    <m/>
    <m/>
    <m/>
    <m/>
    <m/>
    <m/>
    <m/>
    <m/>
    <m/>
    <m/>
    <m/>
    <n v="2.87"/>
    <m/>
    <m/>
    <m/>
    <m/>
    <m/>
    <n v="126.91"/>
    <n v="257.27999999999997"/>
    <m/>
    <n v="105.77"/>
    <n v="2.87"/>
    <n v="108.64"/>
    <n v="384.19"/>
    <n v="492.83"/>
  </r>
  <r>
    <n v="25"/>
    <n v="104"/>
    <s v="Robertson Cr"/>
    <s v="OPS"/>
    <s v="124"/>
    <s v="Chinook"/>
    <s v="3"/>
    <x v="0"/>
    <x v="11"/>
    <n v="104"/>
    <x v="0"/>
    <s v="CK-31"/>
    <s v="WEST VANCOUVER ISLAND-SOUTH_FA_0.x"/>
    <s v="M"/>
    <s v="H"/>
    <n v="104"/>
    <s v="Robertson Creek H"/>
    <n v="104"/>
    <s v="Robertson Cr"/>
    <s v="SWVI"/>
    <s v="S"/>
    <x v="1"/>
    <s v="183484"/>
    <n v="0"/>
    <s v="183484"/>
    <n v="2014"/>
    <s v="20140526"/>
    <s v="20140526"/>
    <n v="80"/>
    <n v="5.99"/>
    <m/>
    <s v="CWT"/>
    <s v="P"/>
    <s v="Y"/>
    <s v="Y"/>
    <s v="Y"/>
    <s v="Y"/>
    <n v="2.8199999999999999E-2"/>
    <x v="0"/>
    <n v="97606"/>
    <n v="1472663"/>
    <x v="0"/>
    <n v="33840"/>
    <x v="17"/>
    <m/>
    <m/>
    <m/>
    <m/>
    <m/>
    <m/>
    <m/>
    <m/>
    <m/>
    <m/>
    <m/>
    <m/>
    <m/>
    <m/>
    <m/>
    <m/>
    <m/>
    <m/>
    <m/>
    <m/>
    <m/>
    <m/>
    <m/>
    <m/>
    <m/>
    <m/>
    <n v="66.239999999999995"/>
    <m/>
    <m/>
    <m/>
    <m/>
    <m/>
    <m/>
    <m/>
    <m/>
    <m/>
    <m/>
    <m/>
    <m/>
    <m/>
    <m/>
    <m/>
    <m/>
    <m/>
    <m/>
    <m/>
    <m/>
    <m/>
    <m/>
    <m/>
    <m/>
    <m/>
    <m/>
    <m/>
    <m/>
    <m/>
    <m/>
    <m/>
    <m/>
    <m/>
    <m/>
    <m/>
    <m/>
    <m/>
    <m/>
    <m/>
    <m/>
    <m/>
    <m/>
    <m/>
    <m/>
    <m/>
    <m/>
    <m/>
    <m/>
    <n v="173.36"/>
    <m/>
    <m/>
    <m/>
    <m/>
    <m/>
    <n v="432.42"/>
    <m/>
    <m/>
    <m/>
    <m/>
    <n v="269.76"/>
    <n v="216.21"/>
    <m/>
    <m/>
    <m/>
    <m/>
    <m/>
    <m/>
    <m/>
    <m/>
    <m/>
    <m/>
    <m/>
    <m/>
    <m/>
    <m/>
    <m/>
    <m/>
    <m/>
    <m/>
    <m/>
    <m/>
    <m/>
    <m/>
    <m/>
    <m/>
    <m/>
    <m/>
    <m/>
    <m/>
    <m/>
    <m/>
    <m/>
    <m/>
    <m/>
    <m/>
    <m/>
    <n v="100.18"/>
    <m/>
    <m/>
    <m/>
    <m/>
    <m/>
    <m/>
    <m/>
    <n v="100.18"/>
    <m/>
    <m/>
    <m/>
    <m/>
    <m/>
    <m/>
    <m/>
    <m/>
    <n v="67.739999999999995"/>
    <m/>
    <m/>
    <m/>
    <m/>
    <m/>
    <m/>
    <m/>
    <m/>
    <m/>
    <m/>
    <m/>
    <m/>
    <m/>
    <m/>
    <m/>
    <m/>
    <m/>
    <m/>
    <n v="683.04"/>
    <n v="15.09"/>
    <m/>
    <m/>
    <m/>
    <n v="385.59"/>
    <n v="550.39"/>
    <n v="2730.27"/>
    <m/>
    <n v="1426.09"/>
    <n v="698.13"/>
    <n v="2124.2199999999998"/>
    <n v="3666.25"/>
    <n v="5790.4699999999993"/>
  </r>
  <r>
    <n v="25"/>
    <n v="104"/>
    <s v="Robertson Cr"/>
    <s v="OPS"/>
    <s v="124"/>
    <s v="Chinook"/>
    <s v="3"/>
    <x v="0"/>
    <x v="11"/>
    <n v="104"/>
    <x v="0"/>
    <s v="CK-31"/>
    <s v="WEST VANCOUVER ISLAND-SOUTH_FA_0.x"/>
    <s v="M"/>
    <s v="H"/>
    <n v="104"/>
    <s v="Robertson Creek H"/>
    <n v="104"/>
    <s v="Robertson Cr"/>
    <s v="SWVI"/>
    <s v="S"/>
    <x v="1"/>
    <s v="183484"/>
    <n v="0"/>
    <s v="183484"/>
    <n v="2014"/>
    <s v="20140526"/>
    <s v="20140526"/>
    <n v="80"/>
    <n v="5.99"/>
    <m/>
    <s v="CWT"/>
    <s v="P"/>
    <s v="Y"/>
    <s v="Y"/>
    <s v="Y"/>
    <s v="Y"/>
    <n v="2.8199999999999999E-2"/>
    <x v="0"/>
    <n v="97606"/>
    <n v="1472663"/>
    <x v="1"/>
    <n v="33840"/>
    <x v="18"/>
    <m/>
    <m/>
    <m/>
    <m/>
    <m/>
    <m/>
    <m/>
    <m/>
    <m/>
    <m/>
    <m/>
    <m/>
    <n v="0"/>
    <n v="544.98"/>
    <n v="36.06"/>
    <m/>
    <m/>
    <m/>
    <m/>
    <m/>
    <m/>
    <m/>
    <m/>
    <m/>
    <m/>
    <m/>
    <n v="148.02000000000001"/>
    <m/>
    <n v="119.8"/>
    <m/>
    <m/>
    <m/>
    <m/>
    <m/>
    <n v="59.9"/>
    <m/>
    <m/>
    <n v="320.76"/>
    <m/>
    <m/>
    <m/>
    <m/>
    <m/>
    <n v="56.88"/>
    <m/>
    <m/>
    <n v="118.6"/>
    <n v="53.11"/>
    <m/>
    <m/>
    <m/>
    <m/>
    <m/>
    <m/>
    <m/>
    <m/>
    <m/>
    <m/>
    <m/>
    <m/>
    <m/>
    <m/>
    <m/>
    <m/>
    <m/>
    <n v="108.33"/>
    <m/>
    <m/>
    <m/>
    <m/>
    <m/>
    <m/>
    <m/>
    <m/>
    <m/>
    <n v="216.66"/>
    <m/>
    <m/>
    <m/>
    <n v="186.93"/>
    <m/>
    <n v="481.14"/>
    <m/>
    <m/>
    <m/>
    <m/>
    <n v="2124.48"/>
    <n v="1283.04"/>
    <m/>
    <m/>
    <m/>
    <m/>
    <m/>
    <m/>
    <m/>
    <m/>
    <m/>
    <m/>
    <m/>
    <m/>
    <m/>
    <n v="59.3"/>
    <m/>
    <m/>
    <m/>
    <m/>
    <n v="59.3"/>
    <m/>
    <m/>
    <m/>
    <m/>
    <m/>
    <m/>
    <m/>
    <m/>
    <m/>
    <m/>
    <m/>
    <m/>
    <m/>
    <m/>
    <m/>
    <m/>
    <m/>
    <m/>
    <m/>
    <m/>
    <m/>
    <m/>
    <m/>
    <m/>
    <m/>
    <m/>
    <m/>
    <m/>
    <m/>
    <m/>
    <m/>
    <m/>
    <m/>
    <m/>
    <m/>
    <m/>
    <m/>
    <m/>
    <m/>
    <m/>
    <m/>
    <m/>
    <m/>
    <m/>
    <m/>
    <m/>
    <m/>
    <m/>
    <m/>
    <m/>
    <n v="363.32"/>
    <m/>
    <n v="1460.81"/>
    <n v="30.18"/>
    <m/>
    <m/>
    <m/>
    <n v="547.64"/>
    <n v="2478.14"/>
    <n v="924.55"/>
    <m/>
    <n v="6340.61"/>
    <n v="1490.99"/>
    <n v="7831.6"/>
    <n v="3950.33"/>
    <n v="11781.93"/>
  </r>
  <r>
    <n v="25"/>
    <n v="104"/>
    <s v="Robertson Cr"/>
    <s v="OPS"/>
    <s v="124"/>
    <s v="Chinook"/>
    <s v="3"/>
    <x v="0"/>
    <x v="11"/>
    <n v="104"/>
    <x v="0"/>
    <s v="CK-31"/>
    <s v="WEST VANCOUVER ISLAND-SOUTH_FA_0.x"/>
    <s v="M"/>
    <s v="H"/>
    <n v="104"/>
    <s v="Robertson Creek H"/>
    <n v="104"/>
    <s v="Robertson Cr"/>
    <s v="SWVI"/>
    <s v="S"/>
    <x v="1"/>
    <s v="183484"/>
    <n v="0"/>
    <s v="183484"/>
    <n v="2014"/>
    <s v="20140526"/>
    <s v="20140526"/>
    <n v="80"/>
    <n v="5.99"/>
    <m/>
    <s v="CWT"/>
    <s v="P"/>
    <s v="Y"/>
    <s v="Y"/>
    <s v="Y"/>
    <s v="Y"/>
    <n v="2.8199999999999999E-2"/>
    <x v="0"/>
    <n v="97606"/>
    <n v="1472663"/>
    <x v="2"/>
    <n v="33840"/>
    <x v="0"/>
    <m/>
    <m/>
    <m/>
    <m/>
    <m/>
    <m/>
    <m/>
    <m/>
    <m/>
    <m/>
    <m/>
    <m/>
    <m/>
    <n v="137.16"/>
    <m/>
    <m/>
    <m/>
    <m/>
    <m/>
    <m/>
    <m/>
    <m/>
    <m/>
    <m/>
    <m/>
    <m/>
    <n v="90.52"/>
    <m/>
    <m/>
    <m/>
    <m/>
    <m/>
    <m/>
    <m/>
    <m/>
    <m/>
    <m/>
    <m/>
    <m/>
    <m/>
    <m/>
    <m/>
    <m/>
    <m/>
    <m/>
    <m/>
    <m/>
    <m/>
    <m/>
    <m/>
    <m/>
    <m/>
    <m/>
    <m/>
    <m/>
    <m/>
    <m/>
    <m/>
    <m/>
    <m/>
    <m/>
    <m/>
    <m/>
    <m/>
    <m/>
    <m/>
    <m/>
    <m/>
    <m/>
    <m/>
    <m/>
    <m/>
    <m/>
    <m/>
    <m/>
    <m/>
    <m/>
    <m/>
    <m/>
    <m/>
    <m/>
    <n v="153.9"/>
    <m/>
    <m/>
    <m/>
    <m/>
    <n v="445.7"/>
    <n v="153.9"/>
    <m/>
    <m/>
    <m/>
    <m/>
    <m/>
    <m/>
    <m/>
    <m/>
    <m/>
    <m/>
    <m/>
    <m/>
    <m/>
    <m/>
    <m/>
    <m/>
    <m/>
    <m/>
    <m/>
    <m/>
    <m/>
    <m/>
    <m/>
    <m/>
    <m/>
    <m/>
    <m/>
    <m/>
    <m/>
    <m/>
    <m/>
    <m/>
    <m/>
    <m/>
    <m/>
    <m/>
    <m/>
    <m/>
    <m/>
    <m/>
    <m/>
    <m/>
    <m/>
    <m/>
    <m/>
    <m/>
    <m/>
    <m/>
    <m/>
    <m/>
    <m/>
    <m/>
    <n v="102.6"/>
    <m/>
    <m/>
    <m/>
    <m/>
    <m/>
    <m/>
    <m/>
    <m/>
    <m/>
    <m/>
    <m/>
    <m/>
    <m/>
    <m/>
    <m/>
    <m/>
    <n v="45.72"/>
    <m/>
    <n v="150.57"/>
    <m/>
    <m/>
    <m/>
    <m/>
    <n v="40.549999999999997"/>
    <m/>
    <m/>
    <m/>
    <n v="1129.5"/>
    <n v="150.57"/>
    <n v="1280.07"/>
    <n v="40.549999999999997"/>
    <n v="1320.62"/>
  </r>
  <r>
    <n v="25"/>
    <n v="104"/>
    <s v="Robertson Cr"/>
    <s v="OPS"/>
    <s v="124"/>
    <s v="Chinook"/>
    <s v="3"/>
    <x v="0"/>
    <x v="12"/>
    <n v="413"/>
    <x v="8"/>
    <s v="CK-31"/>
    <s v="WEST VANCOUVER ISLAND-SOUTH_FA_0.x"/>
    <s v="M"/>
    <s v="H"/>
    <n v="104"/>
    <s v="Robertson Creek H"/>
    <n v="413"/>
    <s v="Nahmint R"/>
    <s v="SWVI"/>
    <s v="S"/>
    <x v="1"/>
    <s v="186141"/>
    <n v="0"/>
    <s v="186141"/>
    <n v="2015"/>
    <s v="20150507"/>
    <s v="20150507"/>
    <m/>
    <m/>
    <m/>
    <s v="CWT"/>
    <s v="P"/>
    <s v="Y"/>
    <s v="Y"/>
    <s v="Y"/>
    <s v="N"/>
    <m/>
    <x v="0"/>
    <n v="13748"/>
    <n v="13748"/>
    <x v="0"/>
    <n v="34629"/>
    <x v="18"/>
    <m/>
    <m/>
    <m/>
    <m/>
    <m/>
    <m/>
    <m/>
    <m/>
    <m/>
    <m/>
    <m/>
    <m/>
    <m/>
    <m/>
    <m/>
    <m/>
    <m/>
    <m/>
    <m/>
    <m/>
    <m/>
    <m/>
    <m/>
    <m/>
    <m/>
    <m/>
    <n v="2.39"/>
    <m/>
    <m/>
    <m/>
    <m/>
    <m/>
    <m/>
    <m/>
    <m/>
    <m/>
    <m/>
    <m/>
    <m/>
    <m/>
    <m/>
    <m/>
    <m/>
    <m/>
    <m/>
    <m/>
    <m/>
    <m/>
    <m/>
    <m/>
    <m/>
    <m/>
    <m/>
    <m/>
    <m/>
    <m/>
    <m/>
    <m/>
    <m/>
    <m/>
    <m/>
    <m/>
    <m/>
    <m/>
    <m/>
    <m/>
    <m/>
    <m/>
    <m/>
    <m/>
    <m/>
    <m/>
    <m/>
    <m/>
    <m/>
    <m/>
    <m/>
    <m/>
    <m/>
    <m/>
    <m/>
    <n v="21.26"/>
    <m/>
    <m/>
    <m/>
    <m/>
    <n v="4.4000000000000004"/>
    <m/>
    <m/>
    <m/>
    <m/>
    <m/>
    <m/>
    <m/>
    <m/>
    <m/>
    <m/>
    <m/>
    <m/>
    <m/>
    <m/>
    <m/>
    <m/>
    <m/>
    <m/>
    <m/>
    <m/>
    <m/>
    <m/>
    <m/>
    <m/>
    <m/>
    <m/>
    <m/>
    <m/>
    <m/>
    <m/>
    <m/>
    <m/>
    <m/>
    <m/>
    <m/>
    <m/>
    <m/>
    <m/>
    <m/>
    <m/>
    <m/>
    <m/>
    <m/>
    <m/>
    <m/>
    <m/>
    <m/>
    <m/>
    <m/>
    <m/>
    <m/>
    <m/>
    <m/>
    <m/>
    <m/>
    <m/>
    <m/>
    <m/>
    <m/>
    <m/>
    <m/>
    <m/>
    <m/>
    <m/>
    <m/>
    <m/>
    <m/>
    <m/>
    <m/>
    <m/>
    <n v="6.02"/>
    <m/>
    <n v="3.91"/>
    <n v="2"/>
    <m/>
    <m/>
    <m/>
    <n v="2"/>
    <n v="2.69"/>
    <m/>
    <m/>
    <n v="34.07"/>
    <n v="5.91"/>
    <n v="39.979999999999997"/>
    <n v="4.6900000000000004"/>
    <n v="44.67"/>
  </r>
  <r>
    <n v="25"/>
    <n v="104"/>
    <s v="Robertson Cr"/>
    <s v="OPS"/>
    <s v="124"/>
    <s v="Chinook"/>
    <s v="3"/>
    <x v="0"/>
    <x v="12"/>
    <n v="413"/>
    <x v="8"/>
    <s v="CK-31"/>
    <s v="WEST VANCOUVER ISLAND-SOUTH_FA_0.x"/>
    <s v="M"/>
    <s v="H"/>
    <n v="104"/>
    <s v="Robertson Creek H"/>
    <n v="413"/>
    <s v="Nahmint R"/>
    <s v="SWVI"/>
    <s v="S"/>
    <x v="1"/>
    <s v="186141"/>
    <n v="0"/>
    <s v="186141"/>
    <n v="2015"/>
    <s v="20150507"/>
    <s v="20150507"/>
    <m/>
    <m/>
    <m/>
    <s v="CWT"/>
    <s v="P"/>
    <s v="Y"/>
    <s v="Y"/>
    <s v="Y"/>
    <s v="N"/>
    <m/>
    <x v="0"/>
    <n v="13748"/>
    <n v="13748"/>
    <x v="1"/>
    <n v="34629"/>
    <x v="0"/>
    <m/>
    <m/>
    <m/>
    <m/>
    <m/>
    <m/>
    <m/>
    <m/>
    <m/>
    <m/>
    <m/>
    <m/>
    <m/>
    <n v="15.15"/>
    <m/>
    <m/>
    <m/>
    <m/>
    <m/>
    <m/>
    <m/>
    <m/>
    <m/>
    <m/>
    <m/>
    <m/>
    <m/>
    <m/>
    <m/>
    <m/>
    <m/>
    <m/>
    <m/>
    <m/>
    <m/>
    <m/>
    <m/>
    <m/>
    <m/>
    <m/>
    <m/>
    <m/>
    <m/>
    <m/>
    <m/>
    <m/>
    <m/>
    <m/>
    <m/>
    <m/>
    <m/>
    <m/>
    <m/>
    <m/>
    <m/>
    <m/>
    <m/>
    <m/>
    <m/>
    <m/>
    <m/>
    <m/>
    <m/>
    <m/>
    <m/>
    <m/>
    <m/>
    <m/>
    <m/>
    <m/>
    <m/>
    <m/>
    <m/>
    <m/>
    <m/>
    <m/>
    <m/>
    <m/>
    <m/>
    <m/>
    <m/>
    <m/>
    <m/>
    <m/>
    <m/>
    <m/>
    <n v="11.64"/>
    <n v="10.14"/>
    <m/>
    <m/>
    <m/>
    <m/>
    <m/>
    <m/>
    <m/>
    <m/>
    <m/>
    <m/>
    <m/>
    <m/>
    <m/>
    <n v="4.57"/>
    <m/>
    <m/>
    <m/>
    <m/>
    <n v="4.57"/>
    <m/>
    <m/>
    <m/>
    <m/>
    <m/>
    <m/>
    <m/>
    <m/>
    <m/>
    <m/>
    <m/>
    <m/>
    <m/>
    <m/>
    <m/>
    <m/>
    <m/>
    <m/>
    <m/>
    <m/>
    <m/>
    <m/>
    <m/>
    <m/>
    <m/>
    <m/>
    <m/>
    <m/>
    <m/>
    <m/>
    <m/>
    <m/>
    <m/>
    <m/>
    <m/>
    <m/>
    <m/>
    <m/>
    <m/>
    <m/>
    <m/>
    <m/>
    <m/>
    <m/>
    <m/>
    <m/>
    <m/>
    <m/>
    <m/>
    <m/>
    <m/>
    <m/>
    <n v="14.44"/>
    <m/>
    <m/>
    <m/>
    <m/>
    <n v="2"/>
    <n v="14.87"/>
    <m/>
    <m/>
    <n v="46.07"/>
    <n v="14.44"/>
    <n v="60.51"/>
    <n v="16.87"/>
    <n v="77.38"/>
  </r>
  <r>
    <n v="25"/>
    <n v="104"/>
    <s v="Robertson Cr"/>
    <s v="OPS"/>
    <s v="124"/>
    <s v="Chinook"/>
    <s v="3"/>
    <x v="0"/>
    <x v="12"/>
    <n v="413"/>
    <x v="8"/>
    <s v="CK-31"/>
    <s v="WEST VANCOUVER ISLAND-SOUTH_FA_0.x"/>
    <s v="M"/>
    <s v="H"/>
    <n v="104"/>
    <s v="Robertson Creek H"/>
    <n v="413"/>
    <s v="Nahmint R"/>
    <s v="SWVI"/>
    <s v="S"/>
    <x v="1"/>
    <s v="186141"/>
    <n v="0"/>
    <s v="186141"/>
    <n v="2015"/>
    <s v="20150507"/>
    <s v="20150507"/>
    <m/>
    <m/>
    <m/>
    <s v="CWT"/>
    <s v="P"/>
    <s v="Y"/>
    <s v="Y"/>
    <s v="Y"/>
    <s v="N"/>
    <m/>
    <x v="0"/>
    <n v="13748"/>
    <n v="13748"/>
    <x v="2"/>
    <n v="34629"/>
    <x v="1"/>
    <m/>
    <m/>
    <m/>
    <m/>
    <m/>
    <m/>
    <m/>
    <m/>
    <m/>
    <m/>
    <m/>
    <m/>
    <m/>
    <m/>
    <m/>
    <m/>
    <m/>
    <m/>
    <m/>
    <m/>
    <m/>
    <m/>
    <m/>
    <m/>
    <m/>
    <n v="5.66"/>
    <m/>
    <m/>
    <m/>
    <m/>
    <m/>
    <m/>
    <m/>
    <m/>
    <m/>
    <m/>
    <m/>
    <m/>
    <m/>
    <m/>
    <m/>
    <m/>
    <m/>
    <m/>
    <m/>
    <m/>
    <m/>
    <m/>
    <m/>
    <m/>
    <m/>
    <m/>
    <m/>
    <m/>
    <m/>
    <m/>
    <m/>
    <m/>
    <m/>
    <m/>
    <m/>
    <m/>
    <m/>
    <m/>
    <m/>
    <m/>
    <m/>
    <m/>
    <m/>
    <m/>
    <m/>
    <m/>
    <m/>
    <m/>
    <m/>
    <m/>
    <m/>
    <m/>
    <m/>
    <m/>
    <m/>
    <m/>
    <m/>
    <m/>
    <m/>
    <m/>
    <m/>
    <m/>
    <m/>
    <m/>
    <m/>
    <m/>
    <m/>
    <m/>
    <m/>
    <m/>
    <m/>
    <m/>
    <m/>
    <m/>
    <m/>
    <m/>
    <m/>
    <m/>
    <m/>
    <m/>
    <m/>
    <m/>
    <m/>
    <m/>
    <m/>
    <m/>
    <m/>
    <m/>
    <m/>
    <m/>
    <m/>
    <m/>
    <m/>
    <m/>
    <m/>
    <m/>
    <m/>
    <m/>
    <m/>
    <m/>
    <m/>
    <m/>
    <m/>
    <m/>
    <m/>
    <m/>
    <m/>
    <m/>
    <m/>
    <m/>
    <m/>
    <m/>
    <m/>
    <m/>
    <m/>
    <m/>
    <m/>
    <m/>
    <m/>
    <m/>
    <m/>
    <m/>
    <m/>
    <m/>
    <m/>
    <m/>
    <m/>
    <m/>
    <m/>
    <m/>
    <m/>
    <m/>
    <m/>
    <n v="1.42"/>
    <m/>
    <m/>
    <m/>
    <m/>
    <m/>
    <m/>
    <m/>
    <m/>
    <n v="5.66"/>
    <n v="1.42"/>
    <n v="7.08"/>
    <n v="0"/>
    <n v="7.08"/>
  </r>
  <r>
    <n v="25"/>
    <n v="104"/>
    <s v="Robertson Cr"/>
    <s v="OPS"/>
    <s v="124"/>
    <s v="Chinook"/>
    <s v="3"/>
    <x v="0"/>
    <x v="12"/>
    <n v="104"/>
    <x v="0"/>
    <s v="CK-31"/>
    <s v="WEST VANCOUVER ISLAND-SOUTH_FA_0.x"/>
    <s v="M"/>
    <s v="H"/>
    <n v="9049"/>
    <s v="Alberni Inlet Seapen"/>
    <n v="6807"/>
    <s v="Alberni In"/>
    <s v="SWVI"/>
    <s v="S"/>
    <x v="2"/>
    <s v="182878"/>
    <n v="0"/>
    <s v="182878"/>
    <n v="2015"/>
    <s v="20150509"/>
    <s v="20150509"/>
    <m/>
    <m/>
    <m/>
    <s v="CWT"/>
    <s v="B"/>
    <s v="Y"/>
    <s v="Y"/>
    <s v="Y"/>
    <s v="Y"/>
    <n v="0.01"/>
    <x v="0"/>
    <n v="40230"/>
    <n v="187283"/>
    <x v="4"/>
    <n v="34643"/>
    <x v="17"/>
    <m/>
    <m/>
    <m/>
    <m/>
    <m/>
    <m/>
    <m/>
    <m/>
    <m/>
    <m/>
    <m/>
    <m/>
    <m/>
    <m/>
    <m/>
    <m/>
    <m/>
    <m/>
    <m/>
    <m/>
    <m/>
    <m/>
    <m/>
    <m/>
    <m/>
    <m/>
    <m/>
    <m/>
    <m/>
    <m/>
    <m/>
    <m/>
    <m/>
    <m/>
    <m/>
    <m/>
    <m/>
    <m/>
    <m/>
    <m/>
    <m/>
    <n v="18.3"/>
    <m/>
    <m/>
    <m/>
    <m/>
    <m/>
    <m/>
    <m/>
    <m/>
    <m/>
    <m/>
    <m/>
    <m/>
    <m/>
    <m/>
    <m/>
    <m/>
    <m/>
    <m/>
    <m/>
    <m/>
    <m/>
    <m/>
    <m/>
    <m/>
    <m/>
    <m/>
    <m/>
    <m/>
    <m/>
    <m/>
    <m/>
    <m/>
    <m/>
    <m/>
    <m/>
    <m/>
    <m/>
    <m/>
    <m/>
    <m/>
    <m/>
    <m/>
    <m/>
    <m/>
    <n v="62.43"/>
    <m/>
    <m/>
    <m/>
    <m/>
    <m/>
    <m/>
    <m/>
    <m/>
    <m/>
    <m/>
    <m/>
    <m/>
    <m/>
    <m/>
    <m/>
    <m/>
    <m/>
    <m/>
    <m/>
    <m/>
    <m/>
    <m/>
    <m/>
    <m/>
    <m/>
    <m/>
    <m/>
    <m/>
    <m/>
    <m/>
    <m/>
    <m/>
    <m/>
    <m/>
    <m/>
    <m/>
    <m/>
    <m/>
    <m/>
    <m/>
    <m/>
    <m/>
    <m/>
    <m/>
    <m/>
    <m/>
    <m/>
    <m/>
    <m/>
    <m/>
    <m/>
    <m/>
    <m/>
    <m/>
    <m/>
    <m/>
    <m/>
    <m/>
    <m/>
    <m/>
    <m/>
    <m/>
    <m/>
    <m/>
    <m/>
    <m/>
    <m/>
    <m/>
    <m/>
    <m/>
    <m/>
    <m/>
    <n v="0"/>
    <m/>
    <m/>
    <m/>
    <m/>
    <n v="1.1200000000000001"/>
    <m/>
    <n v="180.95"/>
    <m/>
    <n v="80.73"/>
    <n v="0"/>
    <n v="80.73"/>
    <n v="182.07"/>
    <n v="262.8"/>
  </r>
  <r>
    <n v="25"/>
    <n v="104"/>
    <s v="Robertson Cr"/>
    <s v="OPS"/>
    <s v="124"/>
    <s v="Chinook"/>
    <s v="3"/>
    <x v="0"/>
    <x v="12"/>
    <n v="104"/>
    <x v="0"/>
    <s v="CK-31"/>
    <s v="WEST VANCOUVER ISLAND-SOUTH_FA_0.x"/>
    <s v="M"/>
    <s v="H"/>
    <n v="9049"/>
    <s v="Alberni Inlet Seapen"/>
    <n v="6807"/>
    <s v="Alberni In"/>
    <s v="SWVI"/>
    <s v="S"/>
    <x v="2"/>
    <s v="182878"/>
    <n v="0"/>
    <s v="182878"/>
    <n v="2015"/>
    <s v="20150509"/>
    <s v="20150509"/>
    <m/>
    <m/>
    <m/>
    <s v="CWT"/>
    <s v="B"/>
    <s v="Y"/>
    <s v="Y"/>
    <s v="Y"/>
    <s v="Y"/>
    <n v="0.01"/>
    <x v="0"/>
    <n v="40230"/>
    <n v="187283"/>
    <x v="0"/>
    <n v="34643"/>
    <x v="18"/>
    <m/>
    <m/>
    <m/>
    <m/>
    <m/>
    <m/>
    <m/>
    <m/>
    <m/>
    <m/>
    <m/>
    <m/>
    <m/>
    <m/>
    <m/>
    <m/>
    <m/>
    <m/>
    <m/>
    <m/>
    <m/>
    <m/>
    <m/>
    <m/>
    <m/>
    <m/>
    <n v="11.13"/>
    <m/>
    <m/>
    <m/>
    <m/>
    <m/>
    <m/>
    <m/>
    <m/>
    <m/>
    <m/>
    <n v="98.98"/>
    <m/>
    <n v="49.49"/>
    <m/>
    <m/>
    <m/>
    <m/>
    <m/>
    <m/>
    <n v="18.3"/>
    <m/>
    <m/>
    <m/>
    <m/>
    <m/>
    <m/>
    <m/>
    <m/>
    <m/>
    <m/>
    <m/>
    <m/>
    <m/>
    <m/>
    <m/>
    <m/>
    <m/>
    <m/>
    <m/>
    <m/>
    <m/>
    <m/>
    <m/>
    <m/>
    <m/>
    <m/>
    <m/>
    <m/>
    <n v="66.86"/>
    <m/>
    <m/>
    <m/>
    <m/>
    <m/>
    <n v="296.94"/>
    <m/>
    <m/>
    <m/>
    <m/>
    <n v="348.16"/>
    <n v="197.96"/>
    <m/>
    <m/>
    <m/>
    <m/>
    <m/>
    <m/>
    <m/>
    <m/>
    <m/>
    <m/>
    <m/>
    <m/>
    <m/>
    <m/>
    <m/>
    <m/>
    <m/>
    <m/>
    <n v="18.3"/>
    <m/>
    <m/>
    <m/>
    <m/>
    <m/>
    <m/>
    <m/>
    <m/>
    <m/>
    <m/>
    <m/>
    <m/>
    <m/>
    <m/>
    <m/>
    <m/>
    <m/>
    <m/>
    <m/>
    <m/>
    <m/>
    <m/>
    <m/>
    <m/>
    <m/>
    <m/>
    <m/>
    <m/>
    <m/>
    <n v="32.4"/>
    <m/>
    <m/>
    <m/>
    <n v="32.4"/>
    <m/>
    <m/>
    <m/>
    <m/>
    <m/>
    <m/>
    <m/>
    <m/>
    <m/>
    <m/>
    <n v="120.2"/>
    <m/>
    <m/>
    <m/>
    <m/>
    <m/>
    <m/>
    <m/>
    <n v="79.430000000000007"/>
    <n v="4.66"/>
    <m/>
    <m/>
    <m/>
    <n v="34.67"/>
    <n v="459.58"/>
    <n v="109.78"/>
    <m/>
    <n v="1291.1199999999999"/>
    <n v="84.09"/>
    <n v="1375.21"/>
    <n v="604.03"/>
    <n v="1979.2400000000002"/>
  </r>
  <r>
    <n v="25"/>
    <n v="104"/>
    <s v="Robertson Cr"/>
    <s v="OPS"/>
    <s v="124"/>
    <s v="Chinook"/>
    <s v="3"/>
    <x v="0"/>
    <x v="12"/>
    <n v="104"/>
    <x v="0"/>
    <s v="CK-31"/>
    <s v="WEST VANCOUVER ISLAND-SOUTH_FA_0.x"/>
    <s v="M"/>
    <s v="H"/>
    <n v="9049"/>
    <s v="Alberni Inlet Seapen"/>
    <n v="6807"/>
    <s v="Alberni In"/>
    <s v="SWVI"/>
    <s v="S"/>
    <x v="2"/>
    <s v="182878"/>
    <n v="0"/>
    <s v="182878"/>
    <n v="2015"/>
    <s v="20150509"/>
    <s v="20150509"/>
    <m/>
    <m/>
    <m/>
    <s v="CWT"/>
    <s v="B"/>
    <s v="Y"/>
    <s v="Y"/>
    <s v="Y"/>
    <s v="Y"/>
    <n v="0.01"/>
    <x v="0"/>
    <n v="40230"/>
    <n v="187283"/>
    <x v="1"/>
    <n v="34643"/>
    <x v="0"/>
    <m/>
    <m/>
    <m/>
    <m/>
    <m/>
    <m/>
    <m/>
    <m/>
    <m/>
    <m/>
    <m/>
    <m/>
    <m/>
    <n v="28.22"/>
    <n v="0"/>
    <m/>
    <m/>
    <m/>
    <m/>
    <m/>
    <m/>
    <m/>
    <m/>
    <m/>
    <m/>
    <m/>
    <n v="41.91"/>
    <m/>
    <m/>
    <m/>
    <m/>
    <n v="30.35"/>
    <m/>
    <m/>
    <n v="30.35"/>
    <m/>
    <m/>
    <m/>
    <m/>
    <n v="47.2"/>
    <m/>
    <n v="43.1"/>
    <m/>
    <n v="13.45"/>
    <m/>
    <m/>
    <m/>
    <n v="13.45"/>
    <m/>
    <m/>
    <m/>
    <m/>
    <m/>
    <m/>
    <m/>
    <m/>
    <m/>
    <m/>
    <m/>
    <m/>
    <m/>
    <m/>
    <m/>
    <m/>
    <m/>
    <m/>
    <m/>
    <m/>
    <m/>
    <m/>
    <m/>
    <m/>
    <m/>
    <m/>
    <m/>
    <m/>
    <m/>
    <m/>
    <m/>
    <m/>
    <m/>
    <n v="189.64"/>
    <m/>
    <m/>
    <m/>
    <m/>
    <n v="641.80999999999995"/>
    <n v="47.48"/>
    <m/>
    <m/>
    <m/>
    <m/>
    <m/>
    <m/>
    <m/>
    <m/>
    <m/>
    <m/>
    <m/>
    <m/>
    <m/>
    <m/>
    <m/>
    <m/>
    <m/>
    <m/>
    <n v="42.54"/>
    <m/>
    <m/>
    <m/>
    <m/>
    <m/>
    <m/>
    <m/>
    <m/>
    <m/>
    <m/>
    <m/>
    <m/>
    <m/>
    <m/>
    <m/>
    <m/>
    <m/>
    <m/>
    <m/>
    <m/>
    <m/>
    <m/>
    <m/>
    <m/>
    <m/>
    <m/>
    <m/>
    <m/>
    <m/>
    <n v="31.66"/>
    <m/>
    <m/>
    <m/>
    <m/>
    <m/>
    <m/>
    <m/>
    <m/>
    <m/>
    <m/>
    <m/>
    <m/>
    <m/>
    <m/>
    <m/>
    <m/>
    <m/>
    <m/>
    <m/>
    <m/>
    <m/>
    <m/>
    <n v="98.69"/>
    <m/>
    <m/>
    <m/>
    <m/>
    <m/>
    <n v="194.35"/>
    <m/>
    <m/>
    <n v="1201.1600000000001"/>
    <n v="98.69"/>
    <n v="1299.8499999999999"/>
    <n v="194.35"/>
    <n v="1494.2000000000003"/>
  </r>
  <r>
    <n v="25"/>
    <n v="104"/>
    <s v="Robertson Cr"/>
    <s v="OPS"/>
    <s v="124"/>
    <s v="Chinook"/>
    <s v="3"/>
    <x v="0"/>
    <x v="12"/>
    <n v="104"/>
    <x v="0"/>
    <s v="CK-31"/>
    <s v="WEST VANCOUVER ISLAND-SOUTH_FA_0.x"/>
    <s v="M"/>
    <s v="H"/>
    <n v="9049"/>
    <s v="Alberni Inlet Seapen"/>
    <n v="6807"/>
    <s v="Alberni In"/>
    <s v="SWVI"/>
    <s v="S"/>
    <x v="2"/>
    <s v="182878"/>
    <n v="0"/>
    <s v="182878"/>
    <n v="2015"/>
    <s v="20150509"/>
    <s v="20150509"/>
    <m/>
    <m/>
    <m/>
    <s v="CWT"/>
    <s v="B"/>
    <s v="Y"/>
    <s v="Y"/>
    <s v="Y"/>
    <s v="Y"/>
    <n v="0.01"/>
    <x v="0"/>
    <n v="40230"/>
    <n v="187283"/>
    <x v="2"/>
    <n v="34643"/>
    <x v="1"/>
    <m/>
    <m/>
    <m/>
    <m/>
    <m/>
    <m/>
    <m/>
    <m/>
    <m/>
    <m/>
    <m/>
    <m/>
    <m/>
    <m/>
    <m/>
    <m/>
    <m/>
    <m/>
    <m/>
    <m/>
    <m/>
    <m/>
    <m/>
    <m/>
    <m/>
    <m/>
    <m/>
    <m/>
    <m/>
    <m/>
    <m/>
    <m/>
    <m/>
    <m/>
    <m/>
    <m/>
    <m/>
    <m/>
    <m/>
    <m/>
    <m/>
    <m/>
    <m/>
    <m/>
    <m/>
    <m/>
    <m/>
    <m/>
    <m/>
    <m/>
    <m/>
    <m/>
    <m/>
    <m/>
    <m/>
    <m/>
    <m/>
    <m/>
    <m/>
    <m/>
    <m/>
    <m/>
    <m/>
    <m/>
    <m/>
    <m/>
    <m/>
    <m/>
    <m/>
    <m/>
    <m/>
    <m/>
    <m/>
    <m/>
    <m/>
    <m/>
    <m/>
    <m/>
    <m/>
    <m/>
    <m/>
    <m/>
    <m/>
    <m/>
    <m/>
    <m/>
    <n v="21.23"/>
    <m/>
    <m/>
    <m/>
    <m/>
    <m/>
    <m/>
    <m/>
    <m/>
    <m/>
    <m/>
    <m/>
    <m/>
    <m/>
    <m/>
    <n v="24.49"/>
    <m/>
    <m/>
    <m/>
    <m/>
    <m/>
    <m/>
    <m/>
    <m/>
    <m/>
    <m/>
    <m/>
    <m/>
    <m/>
    <m/>
    <m/>
    <m/>
    <m/>
    <m/>
    <m/>
    <m/>
    <m/>
    <m/>
    <m/>
    <m/>
    <m/>
    <m/>
    <m/>
    <m/>
    <m/>
    <m/>
    <m/>
    <m/>
    <m/>
    <m/>
    <n v="18.16"/>
    <m/>
    <m/>
    <m/>
    <m/>
    <m/>
    <m/>
    <m/>
    <m/>
    <m/>
    <m/>
    <m/>
    <m/>
    <m/>
    <m/>
    <m/>
    <m/>
    <m/>
    <m/>
    <m/>
    <m/>
    <m/>
    <m/>
    <m/>
    <m/>
    <m/>
    <m/>
    <m/>
    <m/>
    <m/>
    <m/>
    <m/>
    <n v="63.88"/>
    <n v="0"/>
    <n v="63.88"/>
    <n v="0"/>
    <n v="63.879999999999995"/>
  </r>
  <r>
    <n v="25"/>
    <n v="104"/>
    <s v="Robertson Cr"/>
    <s v="OPS"/>
    <s v="124"/>
    <s v="Chinook"/>
    <s v="3"/>
    <x v="0"/>
    <x v="12"/>
    <n v="104"/>
    <x v="0"/>
    <s v="CK-31"/>
    <s v="WEST VANCOUVER ISLAND-SOUTH_FA_0.x"/>
    <s v="M"/>
    <s v="H"/>
    <n v="104"/>
    <s v="Robertson Creek H"/>
    <n v="104"/>
    <s v="Robertson Cr"/>
    <s v="SWVI"/>
    <s v="S"/>
    <x v="1"/>
    <s v="182481"/>
    <n v="0"/>
    <s v="182481"/>
    <n v="2015"/>
    <s v="20150504"/>
    <s v="20150504"/>
    <n v="79"/>
    <n v="5.69"/>
    <m/>
    <s v="CWT"/>
    <s v="P"/>
    <s v="Y"/>
    <s v="Y"/>
    <s v="Y"/>
    <s v="Y"/>
    <n v="0.01"/>
    <x v="0"/>
    <n v="28139"/>
    <n v="490335"/>
    <x v="4"/>
    <n v="34642"/>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17.43"/>
    <m/>
    <m/>
    <m/>
    <n v="10.23"/>
    <m/>
    <n v="426.6"/>
    <m/>
    <n v="0"/>
    <n v="17.43"/>
    <n v="17.43"/>
    <n v="436.83"/>
    <n v="454.26000000000005"/>
  </r>
  <r>
    <n v="25"/>
    <n v="104"/>
    <s v="Robertson Cr"/>
    <s v="OPS"/>
    <s v="124"/>
    <s v="Chinook"/>
    <s v="3"/>
    <x v="0"/>
    <x v="12"/>
    <n v="104"/>
    <x v="0"/>
    <s v="CK-31"/>
    <s v="WEST VANCOUVER ISLAND-SOUTH_FA_0.x"/>
    <s v="M"/>
    <s v="H"/>
    <n v="104"/>
    <s v="Robertson Creek H"/>
    <n v="104"/>
    <s v="Robertson Cr"/>
    <s v="SWVI"/>
    <s v="S"/>
    <x v="1"/>
    <s v="182481"/>
    <n v="0"/>
    <s v="182481"/>
    <n v="2015"/>
    <s v="20150504"/>
    <s v="20150504"/>
    <n v="79"/>
    <n v="5.69"/>
    <m/>
    <s v="CWT"/>
    <s v="P"/>
    <s v="Y"/>
    <s v="Y"/>
    <s v="Y"/>
    <s v="Y"/>
    <n v="0.01"/>
    <x v="0"/>
    <n v="28139"/>
    <n v="490335"/>
    <x v="0"/>
    <n v="34642"/>
    <x v="18"/>
    <m/>
    <m/>
    <m/>
    <m/>
    <m/>
    <m/>
    <m/>
    <m/>
    <m/>
    <m/>
    <m/>
    <m/>
    <m/>
    <m/>
    <m/>
    <m/>
    <m/>
    <m/>
    <m/>
    <m/>
    <m/>
    <m/>
    <m/>
    <m/>
    <m/>
    <m/>
    <m/>
    <m/>
    <m/>
    <m/>
    <m/>
    <m/>
    <m/>
    <m/>
    <m/>
    <m/>
    <m/>
    <m/>
    <m/>
    <m/>
    <m/>
    <n v="68.48"/>
    <m/>
    <m/>
    <m/>
    <m/>
    <m/>
    <m/>
    <m/>
    <m/>
    <m/>
    <m/>
    <m/>
    <m/>
    <m/>
    <m/>
    <m/>
    <m/>
    <m/>
    <m/>
    <m/>
    <m/>
    <m/>
    <m/>
    <m/>
    <m/>
    <m/>
    <m/>
    <m/>
    <m/>
    <m/>
    <m/>
    <m/>
    <m/>
    <m/>
    <m/>
    <m/>
    <m/>
    <m/>
    <m/>
    <m/>
    <n v="555.69000000000005"/>
    <m/>
    <m/>
    <m/>
    <m/>
    <n v="536.69000000000005"/>
    <m/>
    <n v="185.23"/>
    <m/>
    <m/>
    <m/>
    <m/>
    <m/>
    <m/>
    <m/>
    <m/>
    <m/>
    <m/>
    <m/>
    <m/>
    <m/>
    <m/>
    <m/>
    <m/>
    <m/>
    <n v="68.48"/>
    <m/>
    <m/>
    <m/>
    <m/>
    <m/>
    <m/>
    <m/>
    <m/>
    <m/>
    <m/>
    <m/>
    <m/>
    <m/>
    <m/>
    <m/>
    <m/>
    <m/>
    <m/>
    <m/>
    <m/>
    <m/>
    <m/>
    <m/>
    <m/>
    <m/>
    <m/>
    <m/>
    <m/>
    <m/>
    <n v="121.28"/>
    <m/>
    <m/>
    <m/>
    <m/>
    <m/>
    <m/>
    <m/>
    <m/>
    <m/>
    <m/>
    <n v="121.28"/>
    <m/>
    <m/>
    <m/>
    <m/>
    <m/>
    <m/>
    <m/>
    <m/>
    <m/>
    <m/>
    <m/>
    <n v="212.94"/>
    <n v="204.23"/>
    <m/>
    <m/>
    <m/>
    <n v="146.24"/>
    <n v="971.3"/>
    <n v="639.04999999999995"/>
    <m/>
    <n v="1657.13"/>
    <n v="417.17"/>
    <n v="2074.3000000000002"/>
    <n v="1756.59"/>
    <n v="3830.8900000000003"/>
  </r>
  <r>
    <n v="25"/>
    <n v="104"/>
    <s v="Robertson Cr"/>
    <s v="OPS"/>
    <s v="124"/>
    <s v="Chinook"/>
    <s v="3"/>
    <x v="0"/>
    <x v="12"/>
    <n v="104"/>
    <x v="0"/>
    <s v="CK-31"/>
    <s v="WEST VANCOUVER ISLAND-SOUTH_FA_0.x"/>
    <s v="M"/>
    <s v="H"/>
    <n v="104"/>
    <s v="Robertson Creek H"/>
    <n v="104"/>
    <s v="Robertson Cr"/>
    <s v="SWVI"/>
    <s v="S"/>
    <x v="1"/>
    <s v="182481"/>
    <n v="0"/>
    <s v="182481"/>
    <n v="2015"/>
    <s v="20150504"/>
    <s v="20150504"/>
    <n v="79"/>
    <n v="5.69"/>
    <m/>
    <s v="CWT"/>
    <s v="P"/>
    <s v="Y"/>
    <s v="Y"/>
    <s v="Y"/>
    <s v="Y"/>
    <n v="0.01"/>
    <x v="0"/>
    <n v="28139"/>
    <n v="490335"/>
    <x v="1"/>
    <n v="34642"/>
    <x v="0"/>
    <m/>
    <m/>
    <m/>
    <m/>
    <m/>
    <m/>
    <m/>
    <m/>
    <m/>
    <m/>
    <m/>
    <m/>
    <m/>
    <n v="105.6"/>
    <n v="52.28"/>
    <m/>
    <m/>
    <m/>
    <m/>
    <m/>
    <m/>
    <m/>
    <m/>
    <m/>
    <m/>
    <m/>
    <n v="52.28"/>
    <m/>
    <m/>
    <m/>
    <m/>
    <m/>
    <m/>
    <m/>
    <n v="113.61"/>
    <m/>
    <m/>
    <m/>
    <m/>
    <m/>
    <m/>
    <m/>
    <m/>
    <m/>
    <m/>
    <m/>
    <n v="79.63"/>
    <m/>
    <m/>
    <m/>
    <m/>
    <m/>
    <m/>
    <m/>
    <m/>
    <m/>
    <m/>
    <m/>
    <m/>
    <m/>
    <m/>
    <m/>
    <m/>
    <m/>
    <m/>
    <m/>
    <m/>
    <m/>
    <m/>
    <m/>
    <m/>
    <m/>
    <m/>
    <m/>
    <m/>
    <n v="165.19"/>
    <m/>
    <m/>
    <m/>
    <m/>
    <m/>
    <m/>
    <m/>
    <m/>
    <m/>
    <m/>
    <n v="1097.31"/>
    <m/>
    <m/>
    <m/>
    <m/>
    <m/>
    <m/>
    <m/>
    <m/>
    <m/>
    <m/>
    <m/>
    <m/>
    <m/>
    <n v="46.53"/>
    <n v="79.63"/>
    <m/>
    <m/>
    <m/>
    <m/>
    <m/>
    <m/>
    <m/>
    <m/>
    <m/>
    <m/>
    <n v="78.760000000000005"/>
    <m/>
    <m/>
    <m/>
    <m/>
    <m/>
    <m/>
    <m/>
    <m/>
    <m/>
    <m/>
    <m/>
    <m/>
    <m/>
    <m/>
    <m/>
    <m/>
    <m/>
    <m/>
    <m/>
    <m/>
    <m/>
    <m/>
    <m/>
    <m/>
    <m/>
    <m/>
    <m/>
    <n v="118.49"/>
    <m/>
    <m/>
    <n v="118.49"/>
    <m/>
    <m/>
    <m/>
    <m/>
    <m/>
    <m/>
    <m/>
    <m/>
    <m/>
    <m/>
    <m/>
    <m/>
    <m/>
    <n v="52.8"/>
    <m/>
    <n v="659.04"/>
    <m/>
    <m/>
    <m/>
    <m/>
    <n v="55.73"/>
    <n v="242.5"/>
    <n v="89.75"/>
    <m/>
    <n v="2160.6"/>
    <n v="659.04"/>
    <n v="2819.64"/>
    <n v="387.98"/>
    <n v="3207.6200000000003"/>
  </r>
  <r>
    <n v="25"/>
    <n v="104"/>
    <s v="Robertson Cr"/>
    <s v="OPS"/>
    <s v="124"/>
    <s v="Chinook"/>
    <s v="3"/>
    <x v="0"/>
    <x v="12"/>
    <n v="104"/>
    <x v="0"/>
    <s v="CK-31"/>
    <s v="WEST VANCOUVER ISLAND-SOUTH_FA_0.x"/>
    <s v="M"/>
    <s v="H"/>
    <n v="104"/>
    <s v="Robertson Creek H"/>
    <n v="104"/>
    <s v="Robertson Cr"/>
    <s v="SWVI"/>
    <s v="S"/>
    <x v="1"/>
    <s v="182481"/>
    <n v="0"/>
    <s v="182481"/>
    <n v="2015"/>
    <s v="20150504"/>
    <s v="20150504"/>
    <n v="79"/>
    <n v="5.69"/>
    <m/>
    <s v="CWT"/>
    <s v="P"/>
    <s v="Y"/>
    <s v="Y"/>
    <s v="Y"/>
    <s v="Y"/>
    <n v="0.01"/>
    <x v="0"/>
    <n v="28139"/>
    <n v="490335"/>
    <x v="2"/>
    <n v="34642"/>
    <x v="1"/>
    <m/>
    <m/>
    <m/>
    <m/>
    <m/>
    <m/>
    <m/>
    <m/>
    <m/>
    <m/>
    <m/>
    <m/>
    <m/>
    <m/>
    <m/>
    <m/>
    <m/>
    <m/>
    <m/>
    <m/>
    <m/>
    <m/>
    <m/>
    <m/>
    <m/>
    <m/>
    <m/>
    <m/>
    <m/>
    <m/>
    <m/>
    <m/>
    <m/>
    <m/>
    <m/>
    <m/>
    <m/>
    <m/>
    <m/>
    <m/>
    <m/>
    <m/>
    <m/>
    <m/>
    <m/>
    <m/>
    <m/>
    <m/>
    <m/>
    <m/>
    <m/>
    <m/>
    <m/>
    <m/>
    <m/>
    <m/>
    <m/>
    <m/>
    <m/>
    <m/>
    <m/>
    <m/>
    <m/>
    <m/>
    <m/>
    <m/>
    <m/>
    <m/>
    <m/>
    <m/>
    <m/>
    <m/>
    <m/>
    <m/>
    <m/>
    <m/>
    <m/>
    <m/>
    <m/>
    <m/>
    <m/>
    <m/>
    <m/>
    <m/>
    <m/>
    <m/>
    <n v="80.16"/>
    <m/>
    <m/>
    <m/>
    <m/>
    <m/>
    <m/>
    <m/>
    <m/>
    <m/>
    <m/>
    <m/>
    <m/>
    <m/>
    <m/>
    <n v="91.66"/>
    <m/>
    <m/>
    <m/>
    <m/>
    <m/>
    <m/>
    <m/>
    <m/>
    <m/>
    <m/>
    <m/>
    <m/>
    <m/>
    <m/>
    <m/>
    <m/>
    <m/>
    <m/>
    <m/>
    <m/>
    <m/>
    <m/>
    <m/>
    <m/>
    <m/>
    <m/>
    <m/>
    <m/>
    <m/>
    <m/>
    <m/>
    <m/>
    <m/>
    <m/>
    <m/>
    <m/>
    <m/>
    <m/>
    <m/>
    <m/>
    <m/>
    <m/>
    <m/>
    <m/>
    <m/>
    <m/>
    <m/>
    <m/>
    <m/>
    <m/>
    <m/>
    <m/>
    <m/>
    <m/>
    <m/>
    <m/>
    <m/>
    <n v="65"/>
    <m/>
    <m/>
    <m/>
    <m/>
    <n v="5.45"/>
    <m/>
    <n v="12.01"/>
    <m/>
    <n v="171.82"/>
    <n v="65"/>
    <n v="236.82"/>
    <n v="17.46"/>
    <n v="254.27999999999997"/>
  </r>
  <r>
    <n v="25"/>
    <n v="104"/>
    <s v="Robertson Cr"/>
    <s v="OPS"/>
    <s v="124"/>
    <s v="Chinook"/>
    <s v="3"/>
    <x v="0"/>
    <x v="12"/>
    <n v="104"/>
    <x v="0"/>
    <s v="CK-31"/>
    <s v="WEST VANCOUVER ISLAND-SOUTH_FA_0.x"/>
    <s v="M"/>
    <s v="H"/>
    <n v="104"/>
    <s v="Robertson Creek H"/>
    <n v="104"/>
    <s v="Robertson Cr"/>
    <s v="SWVI"/>
    <s v="S"/>
    <x v="1"/>
    <s v="182482"/>
    <n v="0"/>
    <s v="182482"/>
    <n v="2015"/>
    <s v="20150504"/>
    <s v="20150504"/>
    <n v="79"/>
    <n v="5.69"/>
    <m/>
    <s v="CWT"/>
    <s v="P"/>
    <s v="Y"/>
    <s v="Y"/>
    <s v="Y"/>
    <s v="Y"/>
    <n v="0"/>
    <x v="0"/>
    <n v="22080"/>
    <n v="380912"/>
    <x v="4"/>
    <n v="34641"/>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25"/>
    <m/>
    <m/>
    <m/>
    <n v="2.0499999999999998"/>
    <m/>
    <n v="205.55"/>
    <m/>
    <n v="0"/>
    <n v="17.25"/>
    <n v="17.25"/>
    <n v="207.6"/>
    <n v="224.85000000000002"/>
  </r>
  <r>
    <n v="25"/>
    <n v="104"/>
    <s v="Robertson Cr"/>
    <s v="OPS"/>
    <s v="124"/>
    <s v="Chinook"/>
    <s v="3"/>
    <x v="0"/>
    <x v="12"/>
    <n v="104"/>
    <x v="0"/>
    <s v="CK-31"/>
    <s v="WEST VANCOUVER ISLAND-SOUTH_FA_0.x"/>
    <s v="M"/>
    <s v="H"/>
    <n v="104"/>
    <s v="Robertson Creek H"/>
    <n v="104"/>
    <s v="Robertson Cr"/>
    <s v="SWVI"/>
    <s v="S"/>
    <x v="1"/>
    <s v="182482"/>
    <n v="0"/>
    <s v="182482"/>
    <n v="2015"/>
    <s v="20150504"/>
    <s v="20150504"/>
    <n v="79"/>
    <n v="5.69"/>
    <m/>
    <s v="CWT"/>
    <s v="P"/>
    <s v="Y"/>
    <s v="Y"/>
    <s v="Y"/>
    <s v="Y"/>
    <n v="0"/>
    <x v="0"/>
    <n v="22080"/>
    <n v="380912"/>
    <x v="0"/>
    <n v="34641"/>
    <x v="18"/>
    <m/>
    <m/>
    <m/>
    <m/>
    <m/>
    <m/>
    <m/>
    <m/>
    <m/>
    <m/>
    <m/>
    <m/>
    <m/>
    <m/>
    <m/>
    <m/>
    <m/>
    <m/>
    <m/>
    <m/>
    <m/>
    <m/>
    <m/>
    <m/>
    <m/>
    <m/>
    <n v="64"/>
    <m/>
    <m/>
    <m/>
    <m/>
    <m/>
    <m/>
    <m/>
    <n v="68.489999999999995"/>
    <m/>
    <m/>
    <m/>
    <m/>
    <m/>
    <m/>
    <m/>
    <m/>
    <m/>
    <m/>
    <m/>
    <m/>
    <m/>
    <m/>
    <m/>
    <m/>
    <m/>
    <m/>
    <m/>
    <m/>
    <m/>
    <m/>
    <m/>
    <m/>
    <m/>
    <m/>
    <m/>
    <m/>
    <m/>
    <m/>
    <m/>
    <m/>
    <m/>
    <m/>
    <m/>
    <m/>
    <m/>
    <m/>
    <m/>
    <m/>
    <n v="123.87"/>
    <m/>
    <m/>
    <m/>
    <m/>
    <m/>
    <m/>
    <m/>
    <m/>
    <m/>
    <m/>
    <n v="151.82"/>
    <m/>
    <m/>
    <m/>
    <m/>
    <m/>
    <m/>
    <m/>
    <m/>
    <m/>
    <m/>
    <m/>
    <m/>
    <m/>
    <m/>
    <n v="137.32"/>
    <m/>
    <m/>
    <m/>
    <m/>
    <m/>
    <m/>
    <m/>
    <m/>
    <m/>
    <m/>
    <m/>
    <m/>
    <m/>
    <m/>
    <m/>
    <m/>
    <m/>
    <m/>
    <m/>
    <m/>
    <m/>
    <m/>
    <m/>
    <m/>
    <m/>
    <m/>
    <m/>
    <m/>
    <m/>
    <n v="138.87"/>
    <m/>
    <m/>
    <m/>
    <m/>
    <m/>
    <m/>
    <m/>
    <m/>
    <m/>
    <m/>
    <m/>
    <m/>
    <m/>
    <m/>
    <m/>
    <m/>
    <m/>
    <m/>
    <m/>
    <m/>
    <m/>
    <m/>
    <m/>
    <m/>
    <m/>
    <m/>
    <m/>
    <n v="41.75"/>
    <m/>
    <m/>
    <m/>
    <m/>
    <n v="97.92"/>
    <n v="871.72"/>
    <n v="421.56"/>
    <m/>
    <n v="684.37"/>
    <n v="41.75"/>
    <n v="726.12"/>
    <n v="1391.2"/>
    <n v="2117.3200000000002"/>
  </r>
  <r>
    <n v="25"/>
    <n v="104"/>
    <s v="Robertson Cr"/>
    <s v="OPS"/>
    <s v="124"/>
    <s v="Chinook"/>
    <s v="3"/>
    <x v="0"/>
    <x v="12"/>
    <n v="104"/>
    <x v="0"/>
    <s v="CK-31"/>
    <s v="WEST VANCOUVER ISLAND-SOUTH_FA_0.x"/>
    <s v="M"/>
    <s v="H"/>
    <n v="104"/>
    <s v="Robertson Creek H"/>
    <n v="104"/>
    <s v="Robertson Cr"/>
    <s v="SWVI"/>
    <s v="S"/>
    <x v="1"/>
    <s v="182482"/>
    <n v="0"/>
    <s v="182482"/>
    <n v="2015"/>
    <s v="20150504"/>
    <s v="20150504"/>
    <n v="79"/>
    <n v="5.69"/>
    <m/>
    <s v="CWT"/>
    <s v="P"/>
    <s v="Y"/>
    <s v="Y"/>
    <s v="Y"/>
    <s v="Y"/>
    <n v="0"/>
    <x v="0"/>
    <n v="22080"/>
    <n v="380912"/>
    <x v="1"/>
    <n v="34641"/>
    <x v="0"/>
    <m/>
    <m/>
    <m/>
    <m/>
    <m/>
    <m/>
    <m/>
    <m/>
    <m/>
    <m/>
    <m/>
    <m/>
    <m/>
    <n v="209.08"/>
    <m/>
    <m/>
    <m/>
    <m/>
    <m/>
    <m/>
    <m/>
    <m/>
    <m/>
    <m/>
    <m/>
    <m/>
    <n v="155.25"/>
    <m/>
    <m/>
    <m/>
    <m/>
    <m/>
    <m/>
    <m/>
    <n v="112.48"/>
    <m/>
    <m/>
    <n v="175.96"/>
    <m/>
    <m/>
    <m/>
    <m/>
    <m/>
    <m/>
    <m/>
    <m/>
    <m/>
    <m/>
    <m/>
    <m/>
    <m/>
    <m/>
    <m/>
    <m/>
    <m/>
    <m/>
    <m/>
    <m/>
    <m/>
    <m/>
    <m/>
    <m/>
    <m/>
    <m/>
    <m/>
    <m/>
    <m/>
    <m/>
    <m/>
    <m/>
    <m/>
    <m/>
    <m/>
    <m/>
    <m/>
    <m/>
    <m/>
    <m/>
    <m/>
    <m/>
    <m/>
    <n v="349.86"/>
    <m/>
    <m/>
    <m/>
    <m/>
    <n v="509.62"/>
    <n v="175.96"/>
    <m/>
    <m/>
    <m/>
    <m/>
    <m/>
    <m/>
    <m/>
    <m/>
    <m/>
    <m/>
    <m/>
    <m/>
    <m/>
    <n v="78.84"/>
    <m/>
    <m/>
    <m/>
    <m/>
    <n v="157.68"/>
    <m/>
    <m/>
    <m/>
    <m/>
    <m/>
    <m/>
    <m/>
    <m/>
    <m/>
    <m/>
    <m/>
    <m/>
    <m/>
    <m/>
    <m/>
    <m/>
    <n v="115.41"/>
    <m/>
    <m/>
    <m/>
    <m/>
    <m/>
    <m/>
    <m/>
    <m/>
    <n v="0"/>
    <m/>
    <m/>
    <m/>
    <m/>
    <m/>
    <m/>
    <m/>
    <m/>
    <m/>
    <m/>
    <n v="117.31"/>
    <m/>
    <m/>
    <m/>
    <m/>
    <m/>
    <m/>
    <m/>
    <m/>
    <m/>
    <m/>
    <m/>
    <m/>
    <m/>
    <n v="52.27"/>
    <m/>
    <n v="166.99"/>
    <m/>
    <m/>
    <m/>
    <m/>
    <n v="118.13"/>
    <n v="609.36"/>
    <n v="22.21"/>
    <m/>
    <n v="2209.7199999999998"/>
    <n v="166.99"/>
    <n v="2376.71"/>
    <n v="749.7"/>
    <n v="3126.4100000000003"/>
  </r>
  <r>
    <n v="25"/>
    <n v="104"/>
    <s v="Robertson Cr"/>
    <s v="OPS"/>
    <s v="124"/>
    <s v="Chinook"/>
    <s v="3"/>
    <x v="0"/>
    <x v="12"/>
    <n v="104"/>
    <x v="0"/>
    <s v="CK-31"/>
    <s v="WEST VANCOUVER ISLAND-SOUTH_FA_0.x"/>
    <s v="M"/>
    <s v="H"/>
    <n v="104"/>
    <s v="Robertson Creek H"/>
    <n v="104"/>
    <s v="Robertson Cr"/>
    <s v="SWVI"/>
    <s v="S"/>
    <x v="1"/>
    <s v="182482"/>
    <n v="0"/>
    <s v="182482"/>
    <n v="2015"/>
    <s v="20150504"/>
    <s v="20150504"/>
    <n v="79"/>
    <n v="5.69"/>
    <m/>
    <s v="CWT"/>
    <s v="P"/>
    <s v="Y"/>
    <s v="Y"/>
    <s v="Y"/>
    <s v="Y"/>
    <n v="0"/>
    <x v="0"/>
    <n v="22080"/>
    <n v="380912"/>
    <x v="2"/>
    <n v="34641"/>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4.33"/>
    <m/>
    <m/>
    <m/>
    <m/>
    <n v="5.39"/>
    <m/>
    <n v="11.89"/>
    <m/>
    <n v="0"/>
    <n v="34.33"/>
    <n v="34.33"/>
    <n v="17.28"/>
    <n v="51.61"/>
  </r>
  <r>
    <n v="25"/>
    <n v="104"/>
    <s v="Robertson Cr"/>
    <s v="OPS"/>
    <s v="124"/>
    <s v="Chinook"/>
    <s v="3"/>
    <x v="0"/>
    <x v="12"/>
    <n v="104"/>
    <x v="0"/>
    <s v="CK-31"/>
    <s v="WEST VANCOUVER ISLAND-SOUTH_FA_0.x"/>
    <s v="M"/>
    <s v="H"/>
    <n v="104"/>
    <s v="Robertson Creek H"/>
    <n v="104"/>
    <s v="Robertson Cr"/>
    <s v="SWVI"/>
    <s v="S"/>
    <x v="1"/>
    <s v="183069"/>
    <n v="0"/>
    <s v="183069"/>
    <n v="2015"/>
    <s v="20150515"/>
    <s v="20150515"/>
    <m/>
    <n v="4.96"/>
    <m/>
    <s v="CWT"/>
    <s v="P"/>
    <s v="Y"/>
    <s v="Y"/>
    <s v="Y"/>
    <s v="Y"/>
    <n v="0"/>
    <x v="0"/>
    <n v="28333"/>
    <n v="325135"/>
    <x v="4"/>
    <n v="34634"/>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2"/>
    <m/>
    <n v="159.01"/>
    <m/>
    <n v="0"/>
    <n v="0"/>
    <n v="0"/>
    <n v="160.72999999999999"/>
    <n v="160.72999999999999"/>
  </r>
  <r>
    <n v="25"/>
    <n v="104"/>
    <s v="Robertson Cr"/>
    <s v="OPS"/>
    <s v="124"/>
    <s v="Chinook"/>
    <s v="3"/>
    <x v="0"/>
    <x v="12"/>
    <n v="104"/>
    <x v="0"/>
    <s v="CK-31"/>
    <s v="WEST VANCOUVER ISLAND-SOUTH_FA_0.x"/>
    <s v="M"/>
    <s v="H"/>
    <n v="104"/>
    <s v="Robertson Creek H"/>
    <n v="104"/>
    <s v="Robertson Cr"/>
    <s v="SWVI"/>
    <s v="S"/>
    <x v="1"/>
    <s v="183069"/>
    <n v="0"/>
    <s v="183069"/>
    <n v="2015"/>
    <s v="20150515"/>
    <s v="20150515"/>
    <m/>
    <n v="4.96"/>
    <m/>
    <s v="CWT"/>
    <s v="P"/>
    <s v="Y"/>
    <s v="Y"/>
    <s v="Y"/>
    <s v="Y"/>
    <n v="0"/>
    <x v="0"/>
    <n v="28333"/>
    <n v="325135"/>
    <x v="0"/>
    <n v="34634"/>
    <x v="18"/>
    <m/>
    <m/>
    <m/>
    <m/>
    <m/>
    <m/>
    <m/>
    <m/>
    <m/>
    <m/>
    <m/>
    <m/>
    <m/>
    <m/>
    <m/>
    <m/>
    <m/>
    <m/>
    <m/>
    <m/>
    <m/>
    <m/>
    <m/>
    <m/>
    <m/>
    <m/>
    <n v="54.86"/>
    <m/>
    <m/>
    <m/>
    <m/>
    <m/>
    <m/>
    <m/>
    <m/>
    <m/>
    <m/>
    <n v="121.98"/>
    <m/>
    <n v="121.98"/>
    <m/>
    <m/>
    <m/>
    <m/>
    <m/>
    <m/>
    <n v="45.1"/>
    <m/>
    <m/>
    <m/>
    <m/>
    <m/>
    <m/>
    <m/>
    <m/>
    <m/>
    <m/>
    <m/>
    <m/>
    <m/>
    <m/>
    <m/>
    <m/>
    <m/>
    <m/>
    <m/>
    <m/>
    <m/>
    <m/>
    <m/>
    <m/>
    <m/>
    <m/>
    <m/>
    <m/>
    <m/>
    <m/>
    <m/>
    <m/>
    <m/>
    <m/>
    <m/>
    <m/>
    <m/>
    <m/>
    <m/>
    <n v="201.96"/>
    <m/>
    <m/>
    <m/>
    <m/>
    <m/>
    <m/>
    <m/>
    <m/>
    <m/>
    <m/>
    <m/>
    <m/>
    <m/>
    <m/>
    <m/>
    <m/>
    <m/>
    <m/>
    <m/>
    <m/>
    <m/>
    <m/>
    <m/>
    <m/>
    <m/>
    <n v="46.25"/>
    <m/>
    <m/>
    <m/>
    <m/>
    <m/>
    <m/>
    <m/>
    <m/>
    <m/>
    <m/>
    <m/>
    <m/>
    <m/>
    <m/>
    <m/>
    <m/>
    <m/>
    <m/>
    <m/>
    <m/>
    <m/>
    <m/>
    <m/>
    <m/>
    <m/>
    <m/>
    <m/>
    <m/>
    <m/>
    <m/>
    <m/>
    <m/>
    <m/>
    <m/>
    <m/>
    <m/>
    <m/>
    <m/>
    <n v="296.3"/>
    <m/>
    <m/>
    <m/>
    <m/>
    <m/>
    <m/>
    <m/>
    <n v="108.91"/>
    <m/>
    <m/>
    <m/>
    <m/>
    <n v="58.02"/>
    <n v="283.22000000000003"/>
    <n v="229.18"/>
    <m/>
    <n v="888.43"/>
    <n v="108.91"/>
    <n v="997.34"/>
    <n v="570.41999999999996"/>
    <n v="1567.7600000000002"/>
  </r>
  <r>
    <n v="25"/>
    <n v="104"/>
    <s v="Robertson Cr"/>
    <s v="OPS"/>
    <s v="124"/>
    <s v="Chinook"/>
    <s v="3"/>
    <x v="0"/>
    <x v="12"/>
    <n v="104"/>
    <x v="0"/>
    <s v="CK-31"/>
    <s v="WEST VANCOUVER ISLAND-SOUTH_FA_0.x"/>
    <s v="M"/>
    <s v="H"/>
    <n v="104"/>
    <s v="Robertson Creek H"/>
    <n v="104"/>
    <s v="Robertson Cr"/>
    <s v="SWVI"/>
    <s v="S"/>
    <x v="1"/>
    <s v="183069"/>
    <n v="0"/>
    <s v="183069"/>
    <n v="2015"/>
    <s v="20150515"/>
    <s v="20150515"/>
    <m/>
    <n v="4.96"/>
    <m/>
    <s v="CWT"/>
    <s v="P"/>
    <s v="Y"/>
    <s v="Y"/>
    <s v="Y"/>
    <s v="Y"/>
    <n v="0"/>
    <x v="0"/>
    <n v="28333"/>
    <n v="325135"/>
    <x v="1"/>
    <n v="34634"/>
    <x v="0"/>
    <m/>
    <m/>
    <m/>
    <m/>
    <m/>
    <m/>
    <m/>
    <m/>
    <m/>
    <m/>
    <m/>
    <m/>
    <m/>
    <n v="139.08000000000001"/>
    <m/>
    <m/>
    <m/>
    <m/>
    <m/>
    <m/>
    <m/>
    <m/>
    <m/>
    <m/>
    <m/>
    <m/>
    <n v="34.43"/>
    <m/>
    <m/>
    <m/>
    <m/>
    <m/>
    <m/>
    <m/>
    <m/>
    <m/>
    <m/>
    <m/>
    <m/>
    <m/>
    <m/>
    <m/>
    <m/>
    <m/>
    <m/>
    <m/>
    <m/>
    <m/>
    <m/>
    <m/>
    <m/>
    <m/>
    <m/>
    <m/>
    <m/>
    <m/>
    <m/>
    <m/>
    <m/>
    <m/>
    <m/>
    <m/>
    <m/>
    <m/>
    <m/>
    <m/>
    <m/>
    <m/>
    <m/>
    <m/>
    <m/>
    <m/>
    <m/>
    <m/>
    <m/>
    <m/>
    <m/>
    <m/>
    <m/>
    <m/>
    <m/>
    <m/>
    <m/>
    <m/>
    <m/>
    <m/>
    <n v="330.62"/>
    <m/>
    <m/>
    <m/>
    <m/>
    <m/>
    <m/>
    <m/>
    <m/>
    <m/>
    <m/>
    <m/>
    <m/>
    <m/>
    <m/>
    <m/>
    <m/>
    <m/>
    <n v="52.44"/>
    <m/>
    <m/>
    <m/>
    <m/>
    <m/>
    <m/>
    <m/>
    <n v="51.87"/>
    <n v="11.48"/>
    <m/>
    <m/>
    <m/>
    <m/>
    <m/>
    <m/>
    <m/>
    <m/>
    <m/>
    <m/>
    <m/>
    <m/>
    <m/>
    <m/>
    <m/>
    <m/>
    <m/>
    <m/>
    <m/>
    <m/>
    <m/>
    <m/>
    <n v="78.03"/>
    <m/>
    <m/>
    <m/>
    <m/>
    <m/>
    <m/>
    <m/>
    <m/>
    <m/>
    <m/>
    <n v="78.03"/>
    <m/>
    <m/>
    <m/>
    <m/>
    <m/>
    <m/>
    <m/>
    <m/>
    <m/>
    <m/>
    <m/>
    <n v="215.05"/>
    <m/>
    <m/>
    <m/>
    <n v="15.15"/>
    <n v="18.350000000000001"/>
    <n v="159.69"/>
    <n v="29.55"/>
    <m/>
    <n v="775.98"/>
    <n v="230.2"/>
    <n v="1006.18"/>
    <n v="207.59"/>
    <n v="1213.77"/>
  </r>
  <r>
    <n v="25"/>
    <n v="104"/>
    <s v="Robertson Cr"/>
    <s v="OPS"/>
    <s v="124"/>
    <s v="Chinook"/>
    <s v="3"/>
    <x v="0"/>
    <x v="12"/>
    <n v="104"/>
    <x v="0"/>
    <s v="CK-31"/>
    <s v="WEST VANCOUVER ISLAND-SOUTH_FA_0.x"/>
    <s v="M"/>
    <s v="H"/>
    <n v="104"/>
    <s v="Robertson Creek H"/>
    <n v="104"/>
    <s v="Robertson Cr"/>
    <s v="SWVI"/>
    <s v="S"/>
    <x v="1"/>
    <s v="183069"/>
    <n v="0"/>
    <s v="183069"/>
    <n v="2015"/>
    <s v="20150515"/>
    <s v="20150515"/>
    <m/>
    <n v="4.96"/>
    <m/>
    <s v="CWT"/>
    <s v="P"/>
    <s v="Y"/>
    <s v="Y"/>
    <s v="Y"/>
    <s v="Y"/>
    <n v="0"/>
    <x v="0"/>
    <n v="28333"/>
    <n v="325135"/>
    <x v="2"/>
    <n v="34634"/>
    <x v="1"/>
    <m/>
    <m/>
    <m/>
    <m/>
    <m/>
    <m/>
    <m/>
    <m/>
    <m/>
    <m/>
    <m/>
    <m/>
    <m/>
    <m/>
    <m/>
    <m/>
    <m/>
    <m/>
    <m/>
    <m/>
    <m/>
    <m/>
    <m/>
    <m/>
    <m/>
    <m/>
    <m/>
    <m/>
    <m/>
    <m/>
    <m/>
    <m/>
    <m/>
    <m/>
    <m/>
    <m/>
    <m/>
    <m/>
    <m/>
    <m/>
    <m/>
    <m/>
    <m/>
    <m/>
    <m/>
    <m/>
    <m/>
    <m/>
    <m/>
    <m/>
    <m/>
    <m/>
    <m/>
    <m/>
    <m/>
    <m/>
    <m/>
    <m/>
    <m/>
    <m/>
    <m/>
    <m/>
    <m/>
    <m/>
    <m/>
    <m/>
    <m/>
    <m/>
    <m/>
    <m/>
    <m/>
    <m/>
    <m/>
    <m/>
    <m/>
    <m/>
    <m/>
    <m/>
    <m/>
    <m/>
    <m/>
    <m/>
    <m/>
    <m/>
    <m/>
    <m/>
    <n v="104.66"/>
    <m/>
    <m/>
    <m/>
    <m/>
    <m/>
    <m/>
    <m/>
    <m/>
    <m/>
    <m/>
    <m/>
    <m/>
    <m/>
    <m/>
    <m/>
    <m/>
    <m/>
    <m/>
    <m/>
    <m/>
    <m/>
    <m/>
    <m/>
    <m/>
    <m/>
    <m/>
    <m/>
    <m/>
    <m/>
    <m/>
    <m/>
    <m/>
    <m/>
    <m/>
    <m/>
    <m/>
    <m/>
    <m/>
    <m/>
    <m/>
    <m/>
    <m/>
    <m/>
    <m/>
    <m/>
    <m/>
    <m/>
    <m/>
    <m/>
    <m/>
    <m/>
    <m/>
    <m/>
    <m/>
    <m/>
    <m/>
    <m/>
    <m/>
    <m/>
    <m/>
    <m/>
    <m/>
    <m/>
    <m/>
    <m/>
    <m/>
    <m/>
    <m/>
    <m/>
    <m/>
    <m/>
    <m/>
    <m/>
    <m/>
    <m/>
    <m/>
    <m/>
    <m/>
    <m/>
    <m/>
    <m/>
    <n v="104.66"/>
    <n v="0"/>
    <n v="104.66"/>
    <n v="0"/>
    <n v="104.66"/>
  </r>
  <r>
    <n v="25"/>
    <n v="104"/>
    <s v="Robertson Cr"/>
    <s v="OPS"/>
    <s v="124"/>
    <s v="Chinook"/>
    <s v="3"/>
    <x v="0"/>
    <x v="12"/>
    <n v="104"/>
    <x v="0"/>
    <s v="CK-31"/>
    <s v="WEST VANCOUVER ISLAND-SOUTH_FA_0.x"/>
    <s v="M"/>
    <s v="H"/>
    <n v="104"/>
    <s v="Robertson Creek H"/>
    <n v="104"/>
    <s v="Robertson Cr"/>
    <s v="SWVI"/>
    <s v="S"/>
    <x v="1"/>
    <s v="183070"/>
    <n v="0"/>
    <s v="183070"/>
    <n v="2015"/>
    <s v="20150515"/>
    <s v="20150515"/>
    <m/>
    <n v="4.96"/>
    <m/>
    <s v="CWT"/>
    <s v="P"/>
    <s v="Y"/>
    <s v="Y"/>
    <s v="Y"/>
    <s v="Y"/>
    <n v="0"/>
    <x v="0"/>
    <n v="25400"/>
    <n v="291473"/>
    <x v="4"/>
    <n v="34633"/>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0.01"/>
    <m/>
    <n v="73.05"/>
    <m/>
    <n v="0"/>
    <n v="0"/>
    <n v="0"/>
    <n v="73.06"/>
    <n v="73.06"/>
  </r>
  <r>
    <n v="25"/>
    <n v="104"/>
    <s v="Robertson Cr"/>
    <s v="OPS"/>
    <s v="124"/>
    <s v="Chinook"/>
    <s v="3"/>
    <x v="0"/>
    <x v="12"/>
    <n v="104"/>
    <x v="0"/>
    <s v="CK-31"/>
    <s v="WEST VANCOUVER ISLAND-SOUTH_FA_0.x"/>
    <s v="M"/>
    <s v="H"/>
    <n v="104"/>
    <s v="Robertson Creek H"/>
    <n v="104"/>
    <s v="Robertson Cr"/>
    <s v="SWVI"/>
    <s v="S"/>
    <x v="1"/>
    <s v="183070"/>
    <n v="0"/>
    <s v="183070"/>
    <n v="2015"/>
    <s v="20150515"/>
    <s v="20150515"/>
    <m/>
    <n v="4.96"/>
    <m/>
    <s v="CWT"/>
    <s v="P"/>
    <s v="Y"/>
    <s v="Y"/>
    <s v="Y"/>
    <s v="Y"/>
    <n v="0"/>
    <x v="0"/>
    <n v="25400"/>
    <n v="291473"/>
    <x v="0"/>
    <n v="34633"/>
    <x v="18"/>
    <m/>
    <m/>
    <m/>
    <m/>
    <m/>
    <m/>
    <m/>
    <m/>
    <m/>
    <m/>
    <m/>
    <m/>
    <m/>
    <n v="69.08"/>
    <m/>
    <m/>
    <m/>
    <m/>
    <m/>
    <m/>
    <m/>
    <m/>
    <m/>
    <m/>
    <m/>
    <m/>
    <m/>
    <m/>
    <m/>
    <m/>
    <m/>
    <m/>
    <m/>
    <m/>
    <m/>
    <m/>
    <m/>
    <m/>
    <m/>
    <m/>
    <m/>
    <m/>
    <m/>
    <m/>
    <m/>
    <m/>
    <n v="45.1"/>
    <m/>
    <m/>
    <m/>
    <m/>
    <m/>
    <m/>
    <m/>
    <m/>
    <m/>
    <m/>
    <m/>
    <m/>
    <m/>
    <m/>
    <m/>
    <m/>
    <m/>
    <m/>
    <m/>
    <m/>
    <m/>
    <m/>
    <m/>
    <m/>
    <m/>
    <m/>
    <m/>
    <m/>
    <m/>
    <m/>
    <m/>
    <m/>
    <m/>
    <m/>
    <n v="365.94"/>
    <m/>
    <m/>
    <m/>
    <m/>
    <n v="151.47"/>
    <m/>
    <m/>
    <m/>
    <m/>
    <m/>
    <m/>
    <m/>
    <m/>
    <m/>
    <m/>
    <m/>
    <m/>
    <m/>
    <m/>
    <m/>
    <m/>
    <m/>
    <m/>
    <m/>
    <m/>
    <m/>
    <m/>
    <m/>
    <m/>
    <m/>
    <m/>
    <m/>
    <m/>
    <m/>
    <m/>
    <m/>
    <m/>
    <m/>
    <m/>
    <m/>
    <m/>
    <m/>
    <m/>
    <m/>
    <m/>
    <m/>
    <m/>
    <m/>
    <m/>
    <m/>
    <m/>
    <m/>
    <m/>
    <m/>
    <m/>
    <m/>
    <m/>
    <m/>
    <m/>
    <m/>
    <m/>
    <m/>
    <m/>
    <m/>
    <m/>
    <n v="79.87"/>
    <m/>
    <m/>
    <m/>
    <m/>
    <m/>
    <m/>
    <m/>
    <m/>
    <m/>
    <m/>
    <m/>
    <m/>
    <n v="11.48"/>
    <m/>
    <m/>
    <m/>
    <n v="69.91"/>
    <m/>
    <n v="263.22000000000003"/>
    <m/>
    <n v="711.46"/>
    <n v="11.48"/>
    <n v="722.94"/>
    <n v="333.13"/>
    <n v="1056.07"/>
  </r>
  <r>
    <n v="25"/>
    <n v="104"/>
    <s v="Robertson Cr"/>
    <s v="OPS"/>
    <s v="124"/>
    <s v="Chinook"/>
    <s v="3"/>
    <x v="0"/>
    <x v="12"/>
    <n v="104"/>
    <x v="0"/>
    <s v="CK-31"/>
    <s v="WEST VANCOUVER ISLAND-SOUTH_FA_0.x"/>
    <s v="M"/>
    <s v="H"/>
    <n v="104"/>
    <s v="Robertson Creek H"/>
    <n v="104"/>
    <s v="Robertson Cr"/>
    <s v="SWVI"/>
    <s v="S"/>
    <x v="1"/>
    <s v="183070"/>
    <n v="0"/>
    <s v="183070"/>
    <n v="2015"/>
    <s v="20150515"/>
    <s v="20150515"/>
    <m/>
    <n v="4.96"/>
    <m/>
    <s v="CWT"/>
    <s v="P"/>
    <s v="Y"/>
    <s v="Y"/>
    <s v="Y"/>
    <s v="Y"/>
    <n v="0"/>
    <x v="0"/>
    <n v="25400"/>
    <n v="291473"/>
    <x v="1"/>
    <n v="34633"/>
    <x v="0"/>
    <m/>
    <m/>
    <m/>
    <m/>
    <m/>
    <m/>
    <m/>
    <m/>
    <m/>
    <m/>
    <m/>
    <m/>
    <m/>
    <n v="69.540000000000006"/>
    <m/>
    <m/>
    <m/>
    <m/>
    <m/>
    <m/>
    <m/>
    <m/>
    <m/>
    <m/>
    <m/>
    <m/>
    <n v="68.86"/>
    <m/>
    <n v="74.819999999999993"/>
    <m/>
    <m/>
    <m/>
    <m/>
    <m/>
    <m/>
    <m/>
    <m/>
    <m/>
    <m/>
    <m/>
    <n v="39.020000000000003"/>
    <m/>
    <n v="28.57"/>
    <m/>
    <m/>
    <m/>
    <m/>
    <m/>
    <m/>
    <m/>
    <m/>
    <m/>
    <m/>
    <m/>
    <m/>
    <m/>
    <m/>
    <m/>
    <m/>
    <m/>
    <m/>
    <m/>
    <m/>
    <m/>
    <m/>
    <m/>
    <m/>
    <m/>
    <m/>
    <m/>
    <m/>
    <m/>
    <m/>
    <m/>
    <m/>
    <m/>
    <m/>
    <m/>
    <m/>
    <m/>
    <m/>
    <n v="117.05"/>
    <m/>
    <m/>
    <m/>
    <m/>
    <n v="319.47000000000003"/>
    <m/>
    <n v="116.36"/>
    <m/>
    <m/>
    <m/>
    <m/>
    <m/>
    <m/>
    <m/>
    <m/>
    <m/>
    <m/>
    <m/>
    <m/>
    <m/>
    <m/>
    <m/>
    <m/>
    <m/>
    <m/>
    <m/>
    <m/>
    <m/>
    <m/>
    <m/>
    <m/>
    <m/>
    <m/>
    <m/>
    <m/>
    <m/>
    <m/>
    <m/>
    <m/>
    <m/>
    <m/>
    <m/>
    <m/>
    <m/>
    <m/>
    <m/>
    <m/>
    <m/>
    <m/>
    <m/>
    <m/>
    <m/>
    <m/>
    <m/>
    <m/>
    <m/>
    <m/>
    <m/>
    <m/>
    <m/>
    <m/>
    <m/>
    <m/>
    <m/>
    <m/>
    <m/>
    <m/>
    <m/>
    <m/>
    <m/>
    <m/>
    <m/>
    <m/>
    <m/>
    <m/>
    <n v="104.31"/>
    <m/>
    <n v="105.57"/>
    <m/>
    <m/>
    <m/>
    <m/>
    <n v="35.24"/>
    <n v="245.64"/>
    <n v="44.33"/>
    <m/>
    <n v="938"/>
    <n v="105.57"/>
    <n v="1043.57"/>
    <n v="325.20999999999998"/>
    <n v="1368.7800000000002"/>
  </r>
  <r>
    <n v="25"/>
    <n v="104"/>
    <s v="Robertson Cr"/>
    <s v="OPS"/>
    <s v="124"/>
    <s v="Chinook"/>
    <s v="3"/>
    <x v="0"/>
    <x v="12"/>
    <n v="104"/>
    <x v="0"/>
    <s v="CK-31"/>
    <s v="WEST VANCOUVER ISLAND-SOUTH_FA_0.x"/>
    <s v="M"/>
    <s v="H"/>
    <n v="104"/>
    <s v="Robertson Creek H"/>
    <n v="104"/>
    <s v="Robertson Cr"/>
    <s v="SWVI"/>
    <s v="S"/>
    <x v="1"/>
    <s v="183070"/>
    <n v="0"/>
    <s v="183070"/>
    <n v="2015"/>
    <s v="20150515"/>
    <s v="20150515"/>
    <m/>
    <n v="4.96"/>
    <m/>
    <s v="CWT"/>
    <s v="P"/>
    <s v="Y"/>
    <s v="Y"/>
    <s v="Y"/>
    <s v="Y"/>
    <n v="0"/>
    <x v="0"/>
    <n v="25400"/>
    <n v="291473"/>
    <x v="2"/>
    <n v="34633"/>
    <x v="1"/>
    <m/>
    <m/>
    <m/>
    <m/>
    <m/>
    <m/>
    <m/>
    <m/>
    <m/>
    <m/>
    <m/>
    <m/>
    <m/>
    <m/>
    <m/>
    <m/>
    <m/>
    <m/>
    <m/>
    <m/>
    <m/>
    <m/>
    <m/>
    <m/>
    <m/>
    <m/>
    <m/>
    <m/>
    <m/>
    <m/>
    <m/>
    <m/>
    <m/>
    <m/>
    <m/>
    <m/>
    <m/>
    <m/>
    <m/>
    <m/>
    <m/>
    <n v="62.77"/>
    <m/>
    <m/>
    <m/>
    <m/>
    <m/>
    <m/>
    <m/>
    <m/>
    <m/>
    <m/>
    <m/>
    <m/>
    <m/>
    <m/>
    <m/>
    <m/>
    <m/>
    <m/>
    <m/>
    <m/>
    <m/>
    <m/>
    <m/>
    <m/>
    <m/>
    <m/>
    <m/>
    <m/>
    <m/>
    <m/>
    <m/>
    <m/>
    <m/>
    <m/>
    <m/>
    <m/>
    <m/>
    <m/>
    <m/>
    <m/>
    <m/>
    <m/>
    <m/>
    <m/>
    <m/>
    <m/>
    <m/>
    <m/>
    <m/>
    <m/>
    <m/>
    <m/>
    <m/>
    <m/>
    <m/>
    <m/>
    <m/>
    <m/>
    <m/>
    <m/>
    <m/>
    <m/>
    <m/>
    <m/>
    <m/>
    <m/>
    <m/>
    <m/>
    <m/>
    <m/>
    <m/>
    <m/>
    <m/>
    <m/>
    <m/>
    <m/>
    <m/>
    <m/>
    <m/>
    <m/>
    <m/>
    <m/>
    <m/>
    <m/>
    <m/>
    <m/>
    <m/>
    <m/>
    <m/>
    <m/>
    <m/>
    <m/>
    <m/>
    <m/>
    <m/>
    <m/>
    <m/>
    <m/>
    <m/>
    <m/>
    <m/>
    <m/>
    <m/>
    <m/>
    <m/>
    <m/>
    <m/>
    <m/>
    <m/>
    <m/>
    <m/>
    <m/>
    <m/>
    <m/>
    <m/>
    <m/>
    <m/>
    <n v="15.95"/>
    <m/>
    <m/>
    <m/>
    <m/>
    <n v="2.25"/>
    <m/>
    <n v="9.24"/>
    <m/>
    <n v="62.77"/>
    <n v="15.95"/>
    <n v="78.72"/>
    <n v="11.49"/>
    <n v="90.21"/>
  </r>
  <r>
    <n v="25"/>
    <n v="104"/>
    <s v="Robertson Cr"/>
    <s v="OPS"/>
    <s v="124"/>
    <s v="Chinook"/>
    <s v="3"/>
    <x v="0"/>
    <x v="12"/>
    <n v="104"/>
    <x v="0"/>
    <s v="CK-31"/>
    <s v="WEST VANCOUVER ISLAND-SOUTH_FA_0.x"/>
    <s v="M"/>
    <s v="H"/>
    <n v="104"/>
    <s v="Robertson Creek H"/>
    <n v="104"/>
    <s v="Robertson Cr"/>
    <s v="SWVI"/>
    <s v="S"/>
    <x v="1"/>
    <s v="183071"/>
    <n v="0"/>
    <s v="183071"/>
    <n v="2015"/>
    <s v="20150515"/>
    <s v="20150515"/>
    <m/>
    <n v="5"/>
    <m/>
    <s v="CWT"/>
    <s v="P"/>
    <s v="Y"/>
    <s v="Y"/>
    <s v="Y"/>
    <s v="Y"/>
    <n v="0"/>
    <x v="0"/>
    <n v="26539"/>
    <n v="304529"/>
    <x v="4"/>
    <n v="36044"/>
    <x v="17"/>
    <m/>
    <m/>
    <m/>
    <m/>
    <m/>
    <m/>
    <m/>
    <m/>
    <m/>
    <m/>
    <m/>
    <m/>
    <m/>
    <m/>
    <m/>
    <m/>
    <m/>
    <m/>
    <m/>
    <m/>
    <m/>
    <m/>
    <m/>
    <m/>
    <m/>
    <m/>
    <m/>
    <m/>
    <m/>
    <m/>
    <m/>
    <m/>
    <m/>
    <m/>
    <m/>
    <m/>
    <m/>
    <m/>
    <m/>
    <m/>
    <m/>
    <m/>
    <m/>
    <m/>
    <n v="45.67"/>
    <m/>
    <m/>
    <m/>
    <m/>
    <m/>
    <m/>
    <m/>
    <m/>
    <m/>
    <m/>
    <m/>
    <m/>
    <m/>
    <m/>
    <m/>
    <m/>
    <m/>
    <m/>
    <m/>
    <m/>
    <m/>
    <m/>
    <m/>
    <m/>
    <m/>
    <m/>
    <m/>
    <m/>
    <m/>
    <m/>
    <m/>
    <m/>
    <m/>
    <m/>
    <m/>
    <m/>
    <m/>
    <m/>
    <m/>
    <m/>
    <m/>
    <m/>
    <m/>
    <m/>
    <m/>
    <m/>
    <m/>
    <m/>
    <m/>
    <m/>
    <m/>
    <m/>
    <m/>
    <m/>
    <m/>
    <m/>
    <m/>
    <m/>
    <m/>
    <m/>
    <m/>
    <m/>
    <m/>
    <m/>
    <m/>
    <m/>
    <m/>
    <m/>
    <m/>
    <m/>
    <m/>
    <m/>
    <m/>
    <m/>
    <m/>
    <m/>
    <m/>
    <m/>
    <m/>
    <m/>
    <m/>
    <m/>
    <m/>
    <m/>
    <m/>
    <m/>
    <m/>
    <m/>
    <m/>
    <m/>
    <m/>
    <m/>
    <m/>
    <m/>
    <m/>
    <m/>
    <m/>
    <m/>
    <m/>
    <m/>
    <m/>
    <m/>
    <m/>
    <m/>
    <m/>
    <m/>
    <m/>
    <m/>
    <m/>
    <m/>
    <m/>
    <m/>
    <m/>
    <m/>
    <n v="0"/>
    <n v="22.94"/>
    <m/>
    <m/>
    <m/>
    <n v="0.11"/>
    <m/>
    <n v="11.91"/>
    <m/>
    <n v="45.67"/>
    <n v="22.94"/>
    <n v="68.61"/>
    <n v="12.02"/>
    <n v="80.63"/>
  </r>
  <r>
    <n v="25"/>
    <n v="104"/>
    <s v="Robertson Cr"/>
    <s v="OPS"/>
    <s v="124"/>
    <s v="Chinook"/>
    <s v="3"/>
    <x v="0"/>
    <x v="12"/>
    <n v="104"/>
    <x v="0"/>
    <s v="CK-31"/>
    <s v="WEST VANCOUVER ISLAND-SOUTH_FA_0.x"/>
    <s v="M"/>
    <s v="H"/>
    <n v="104"/>
    <s v="Robertson Creek H"/>
    <n v="104"/>
    <s v="Robertson Cr"/>
    <s v="SWVI"/>
    <s v="S"/>
    <x v="1"/>
    <s v="183071"/>
    <n v="0"/>
    <s v="183071"/>
    <n v="2015"/>
    <s v="20150515"/>
    <s v="20150515"/>
    <m/>
    <n v="5"/>
    <m/>
    <s v="CWT"/>
    <s v="P"/>
    <s v="Y"/>
    <s v="Y"/>
    <s v="Y"/>
    <s v="Y"/>
    <n v="0"/>
    <x v="0"/>
    <n v="26539"/>
    <n v="304529"/>
    <x v="0"/>
    <n v="36044"/>
    <x v="18"/>
    <m/>
    <m/>
    <m/>
    <m/>
    <m/>
    <m/>
    <m/>
    <m/>
    <m/>
    <m/>
    <m/>
    <m/>
    <m/>
    <n v="69.08"/>
    <m/>
    <m/>
    <m/>
    <m/>
    <m/>
    <m/>
    <m/>
    <m/>
    <m/>
    <m/>
    <m/>
    <m/>
    <m/>
    <m/>
    <m/>
    <m/>
    <m/>
    <m/>
    <m/>
    <m/>
    <m/>
    <m/>
    <m/>
    <m/>
    <m/>
    <m/>
    <m/>
    <m/>
    <m/>
    <m/>
    <m/>
    <m/>
    <m/>
    <m/>
    <m/>
    <m/>
    <m/>
    <m/>
    <m/>
    <m/>
    <m/>
    <m/>
    <m/>
    <m/>
    <m/>
    <m/>
    <m/>
    <m/>
    <m/>
    <m/>
    <m/>
    <m/>
    <m/>
    <m/>
    <m/>
    <m/>
    <m/>
    <m/>
    <m/>
    <m/>
    <m/>
    <m/>
    <m/>
    <m/>
    <m/>
    <m/>
    <m/>
    <m/>
    <m/>
    <m/>
    <m/>
    <m/>
    <n v="201.96"/>
    <n v="121.98"/>
    <m/>
    <m/>
    <m/>
    <m/>
    <m/>
    <m/>
    <m/>
    <m/>
    <m/>
    <m/>
    <m/>
    <m/>
    <m/>
    <m/>
    <m/>
    <m/>
    <m/>
    <m/>
    <m/>
    <m/>
    <m/>
    <m/>
    <m/>
    <m/>
    <m/>
    <m/>
    <m/>
    <m/>
    <m/>
    <m/>
    <m/>
    <m/>
    <m/>
    <m/>
    <m/>
    <m/>
    <m/>
    <m/>
    <m/>
    <m/>
    <m/>
    <m/>
    <m/>
    <m/>
    <m/>
    <m/>
    <m/>
    <m/>
    <m/>
    <m/>
    <m/>
    <m/>
    <m/>
    <m/>
    <m/>
    <m/>
    <m/>
    <m/>
    <m/>
    <m/>
    <m/>
    <m/>
    <m/>
    <m/>
    <m/>
    <m/>
    <m/>
    <m/>
    <m/>
    <m/>
    <m/>
    <n v="35.57"/>
    <n v="134.47999999999999"/>
    <m/>
    <m/>
    <m/>
    <n v="83.82"/>
    <n v="104.99"/>
    <n v="306.73"/>
    <m/>
    <n v="393.02"/>
    <n v="170.05"/>
    <n v="563.07000000000005"/>
    <n v="495.54"/>
    <n v="1058.6099999999999"/>
  </r>
  <r>
    <n v="25"/>
    <n v="104"/>
    <s v="Robertson Cr"/>
    <s v="OPS"/>
    <s v="124"/>
    <s v="Chinook"/>
    <s v="3"/>
    <x v="0"/>
    <x v="12"/>
    <n v="104"/>
    <x v="0"/>
    <s v="CK-31"/>
    <s v="WEST VANCOUVER ISLAND-SOUTH_FA_0.x"/>
    <s v="M"/>
    <s v="H"/>
    <n v="104"/>
    <s v="Robertson Creek H"/>
    <n v="104"/>
    <s v="Robertson Cr"/>
    <s v="SWVI"/>
    <s v="S"/>
    <x v="1"/>
    <s v="183071"/>
    <n v="0"/>
    <s v="183071"/>
    <n v="2015"/>
    <s v="20150515"/>
    <s v="20150515"/>
    <m/>
    <n v="5"/>
    <m/>
    <s v="CWT"/>
    <s v="P"/>
    <s v="Y"/>
    <s v="Y"/>
    <s v="Y"/>
    <s v="Y"/>
    <n v="0"/>
    <x v="0"/>
    <n v="26539"/>
    <n v="304529"/>
    <x v="1"/>
    <n v="36044"/>
    <x v="0"/>
    <m/>
    <m/>
    <m/>
    <m/>
    <m/>
    <m/>
    <m/>
    <m/>
    <m/>
    <m/>
    <m/>
    <m/>
    <m/>
    <n v="139.08000000000001"/>
    <m/>
    <m/>
    <m/>
    <m/>
    <m/>
    <m/>
    <m/>
    <m/>
    <m/>
    <m/>
    <m/>
    <m/>
    <n v="103.26"/>
    <m/>
    <m/>
    <m/>
    <m/>
    <m/>
    <m/>
    <m/>
    <m/>
    <m/>
    <m/>
    <n v="117.04"/>
    <m/>
    <m/>
    <m/>
    <m/>
    <m/>
    <m/>
    <m/>
    <m/>
    <m/>
    <m/>
    <m/>
    <m/>
    <m/>
    <m/>
    <m/>
    <m/>
    <m/>
    <m/>
    <m/>
    <n v="34.42"/>
    <m/>
    <m/>
    <m/>
    <m/>
    <m/>
    <m/>
    <m/>
    <m/>
    <m/>
    <m/>
    <m/>
    <m/>
    <m/>
    <m/>
    <m/>
    <m/>
    <m/>
    <m/>
    <m/>
    <m/>
    <m/>
    <m/>
    <m/>
    <m/>
    <m/>
    <m/>
    <m/>
    <m/>
    <n v="516.71"/>
    <m/>
    <m/>
    <m/>
    <m/>
    <m/>
    <m/>
    <m/>
    <m/>
    <m/>
    <m/>
    <m/>
    <m/>
    <m/>
    <m/>
    <m/>
    <m/>
    <m/>
    <m/>
    <m/>
    <m/>
    <m/>
    <m/>
    <m/>
    <m/>
    <m/>
    <m/>
    <n v="11.47"/>
    <m/>
    <m/>
    <m/>
    <m/>
    <m/>
    <m/>
    <m/>
    <m/>
    <m/>
    <m/>
    <m/>
    <m/>
    <m/>
    <m/>
    <m/>
    <m/>
    <m/>
    <m/>
    <m/>
    <m/>
    <m/>
    <m/>
    <m/>
    <m/>
    <m/>
    <m/>
    <m/>
    <m/>
    <m/>
    <n v="78.03"/>
    <m/>
    <m/>
    <m/>
    <m/>
    <m/>
    <m/>
    <m/>
    <m/>
    <m/>
    <m/>
    <m/>
    <m/>
    <m/>
    <m/>
    <m/>
    <n v="152.72999999999999"/>
    <m/>
    <m/>
    <m/>
    <m/>
    <n v="47.73"/>
    <m/>
    <n v="14.77"/>
    <m/>
    <n v="1000.01"/>
    <n v="152.72999999999999"/>
    <n v="1152.74"/>
    <n v="62.5"/>
    <n v="1215.2400000000002"/>
  </r>
  <r>
    <n v="25"/>
    <n v="104"/>
    <s v="Robertson Cr"/>
    <s v="OPS"/>
    <s v="124"/>
    <s v="Chinook"/>
    <s v="3"/>
    <x v="0"/>
    <x v="12"/>
    <n v="104"/>
    <x v="0"/>
    <s v="CK-31"/>
    <s v="WEST VANCOUVER ISLAND-SOUTH_FA_0.x"/>
    <s v="M"/>
    <s v="H"/>
    <n v="104"/>
    <s v="Robertson Creek H"/>
    <n v="104"/>
    <s v="Robertson Cr"/>
    <s v="SWVI"/>
    <s v="S"/>
    <x v="1"/>
    <s v="183071"/>
    <n v="0"/>
    <s v="183071"/>
    <n v="2015"/>
    <s v="20150515"/>
    <s v="20150515"/>
    <m/>
    <n v="5"/>
    <m/>
    <s v="CWT"/>
    <s v="P"/>
    <s v="Y"/>
    <s v="Y"/>
    <s v="Y"/>
    <s v="Y"/>
    <n v="0"/>
    <x v="0"/>
    <n v="26539"/>
    <n v="304529"/>
    <x v="2"/>
    <n v="36044"/>
    <x v="1"/>
    <m/>
    <m/>
    <m/>
    <m/>
    <m/>
    <m/>
    <m/>
    <m/>
    <m/>
    <m/>
    <m/>
    <m/>
    <m/>
    <m/>
    <m/>
    <m/>
    <m/>
    <m/>
    <m/>
    <m/>
    <m/>
    <m/>
    <m/>
    <m/>
    <m/>
    <m/>
    <m/>
    <m/>
    <m/>
    <m/>
    <m/>
    <m/>
    <m/>
    <m/>
    <m/>
    <m/>
    <m/>
    <m/>
    <m/>
    <m/>
    <m/>
    <m/>
    <m/>
    <m/>
    <m/>
    <m/>
    <m/>
    <m/>
    <m/>
    <m/>
    <m/>
    <m/>
    <m/>
    <m/>
    <m/>
    <m/>
    <m/>
    <m/>
    <m/>
    <m/>
    <m/>
    <m/>
    <m/>
    <m/>
    <m/>
    <m/>
    <m/>
    <m/>
    <m/>
    <m/>
    <m/>
    <m/>
    <m/>
    <m/>
    <m/>
    <m/>
    <m/>
    <m/>
    <m/>
    <m/>
    <m/>
    <m/>
    <m/>
    <m/>
    <m/>
    <m/>
    <n v="50.49"/>
    <n v="90.31"/>
    <m/>
    <m/>
    <m/>
    <m/>
    <m/>
    <m/>
    <m/>
    <m/>
    <m/>
    <m/>
    <m/>
    <m/>
    <m/>
    <m/>
    <m/>
    <m/>
    <m/>
    <m/>
    <m/>
    <m/>
    <m/>
    <m/>
    <m/>
    <m/>
    <m/>
    <m/>
    <m/>
    <m/>
    <m/>
    <m/>
    <m/>
    <m/>
    <m/>
    <m/>
    <m/>
    <m/>
    <m/>
    <m/>
    <m/>
    <m/>
    <m/>
    <m/>
    <m/>
    <m/>
    <m/>
    <m/>
    <m/>
    <m/>
    <m/>
    <m/>
    <m/>
    <m/>
    <m/>
    <m/>
    <m/>
    <m/>
    <m/>
    <m/>
    <m/>
    <m/>
    <m/>
    <m/>
    <m/>
    <m/>
    <m/>
    <m/>
    <m/>
    <m/>
    <m/>
    <m/>
    <m/>
    <m/>
    <m/>
    <m/>
    <m/>
    <m/>
    <n v="3.59"/>
    <m/>
    <n v="7.9"/>
    <m/>
    <n v="140.80000000000001"/>
    <n v="0"/>
    <n v="140.80000000000001"/>
    <n v="11.49"/>
    <n v="152.29000000000002"/>
  </r>
  <r>
    <n v="25"/>
    <n v="104"/>
    <s v="Robertson Cr"/>
    <s v="OPS"/>
    <s v="124"/>
    <s v="Chinook"/>
    <s v="3"/>
    <x v="0"/>
    <x v="12"/>
    <n v="104"/>
    <x v="0"/>
    <s v="CK-31"/>
    <s v="WEST VANCOUVER ISLAND-SOUTH_FA_0.x"/>
    <s v="M"/>
    <s v="H"/>
    <n v="104"/>
    <s v="Robertson Creek H"/>
    <n v="104"/>
    <s v="Robertson Cr"/>
    <s v="SWVI"/>
    <s v="S"/>
    <x v="1"/>
    <s v="183072"/>
    <n v="0"/>
    <s v="183072"/>
    <n v="2015"/>
    <s v="201505"/>
    <s v="20150515"/>
    <m/>
    <n v="5"/>
    <m/>
    <s v="CWT"/>
    <s v="P"/>
    <s v="Y"/>
    <s v="Y"/>
    <s v="Y"/>
    <s v="Y"/>
    <n v="5.0000000000000001E-3"/>
    <x v="0"/>
    <n v="16026"/>
    <n v="184826"/>
    <x v="4"/>
    <n v="36045"/>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n v="4.03"/>
    <m/>
    <n v="0"/>
    <n v="0"/>
    <n v="0"/>
    <n v="4.03"/>
    <n v="4.03"/>
  </r>
  <r>
    <n v="25"/>
    <n v="104"/>
    <s v="Robertson Cr"/>
    <s v="OPS"/>
    <s v="124"/>
    <s v="Chinook"/>
    <s v="3"/>
    <x v="0"/>
    <x v="12"/>
    <n v="104"/>
    <x v="0"/>
    <s v="CK-31"/>
    <s v="WEST VANCOUVER ISLAND-SOUTH_FA_0.x"/>
    <s v="M"/>
    <s v="H"/>
    <n v="104"/>
    <s v="Robertson Creek H"/>
    <n v="104"/>
    <s v="Robertson Cr"/>
    <s v="SWVI"/>
    <s v="S"/>
    <x v="1"/>
    <s v="183072"/>
    <n v="0"/>
    <s v="183072"/>
    <n v="2015"/>
    <s v="201505"/>
    <s v="20150515"/>
    <m/>
    <n v="5"/>
    <m/>
    <s v="CWT"/>
    <s v="P"/>
    <s v="Y"/>
    <s v="Y"/>
    <s v="Y"/>
    <s v="Y"/>
    <n v="5.0000000000000001E-3"/>
    <x v="0"/>
    <n v="16026"/>
    <n v="184826"/>
    <x v="0"/>
    <n v="36045"/>
    <x v="18"/>
    <m/>
    <m/>
    <m/>
    <m/>
    <m/>
    <m/>
    <m/>
    <m/>
    <m/>
    <m/>
    <m/>
    <m/>
    <m/>
    <m/>
    <m/>
    <m/>
    <m/>
    <m/>
    <m/>
    <m/>
    <m/>
    <m/>
    <m/>
    <m/>
    <m/>
    <m/>
    <m/>
    <m/>
    <m/>
    <m/>
    <m/>
    <m/>
    <m/>
    <m/>
    <n v="45.79"/>
    <m/>
    <m/>
    <m/>
    <m/>
    <m/>
    <m/>
    <m/>
    <m/>
    <m/>
    <m/>
    <m/>
    <n v="45.32"/>
    <m/>
    <m/>
    <m/>
    <m/>
    <m/>
    <m/>
    <m/>
    <m/>
    <m/>
    <m/>
    <m/>
    <m/>
    <m/>
    <m/>
    <m/>
    <m/>
    <m/>
    <m/>
    <m/>
    <m/>
    <m/>
    <m/>
    <m/>
    <m/>
    <m/>
    <m/>
    <m/>
    <m/>
    <m/>
    <m/>
    <m/>
    <m/>
    <m/>
    <m/>
    <n v="245.18"/>
    <m/>
    <m/>
    <m/>
    <m/>
    <n v="101.48"/>
    <m/>
    <m/>
    <m/>
    <m/>
    <m/>
    <m/>
    <m/>
    <m/>
    <m/>
    <m/>
    <m/>
    <m/>
    <m/>
    <m/>
    <n v="45.32"/>
    <m/>
    <m/>
    <m/>
    <m/>
    <m/>
    <m/>
    <m/>
    <m/>
    <m/>
    <m/>
    <m/>
    <m/>
    <m/>
    <m/>
    <m/>
    <m/>
    <m/>
    <m/>
    <m/>
    <m/>
    <m/>
    <m/>
    <m/>
    <m/>
    <m/>
    <m/>
    <m/>
    <m/>
    <m/>
    <m/>
    <m/>
    <m/>
    <m/>
    <m/>
    <m/>
    <m/>
    <m/>
    <m/>
    <m/>
    <m/>
    <m/>
    <m/>
    <m/>
    <m/>
    <m/>
    <m/>
    <m/>
    <m/>
    <m/>
    <m/>
    <m/>
    <m/>
    <m/>
    <m/>
    <m/>
    <n v="69.430000000000007"/>
    <m/>
    <m/>
    <m/>
    <m/>
    <m/>
    <m/>
    <n v="31.99"/>
    <n v="90.89"/>
    <n v="131.6"/>
    <m/>
    <n v="552.52"/>
    <n v="0"/>
    <n v="552.52"/>
    <n v="254.48"/>
    <n v="807"/>
  </r>
  <r>
    <n v="25"/>
    <n v="104"/>
    <s v="Robertson Cr"/>
    <s v="OPS"/>
    <s v="124"/>
    <s v="Chinook"/>
    <s v="3"/>
    <x v="0"/>
    <x v="12"/>
    <n v="104"/>
    <x v="0"/>
    <s v="CK-31"/>
    <s v="WEST VANCOUVER ISLAND-SOUTH_FA_0.x"/>
    <s v="M"/>
    <s v="H"/>
    <n v="104"/>
    <s v="Robertson Creek H"/>
    <n v="104"/>
    <s v="Robertson Cr"/>
    <s v="SWVI"/>
    <s v="S"/>
    <x v="1"/>
    <s v="183072"/>
    <n v="0"/>
    <s v="183072"/>
    <n v="2015"/>
    <s v="201505"/>
    <s v="20150515"/>
    <m/>
    <n v="5"/>
    <m/>
    <s v="CWT"/>
    <s v="P"/>
    <s v="Y"/>
    <s v="Y"/>
    <s v="Y"/>
    <s v="Y"/>
    <n v="5.0000000000000001E-3"/>
    <x v="0"/>
    <n v="16026"/>
    <n v="184826"/>
    <x v="1"/>
    <n v="36045"/>
    <x v="0"/>
    <m/>
    <m/>
    <m/>
    <m/>
    <m/>
    <m/>
    <m/>
    <m/>
    <m/>
    <m/>
    <m/>
    <m/>
    <m/>
    <n v="104.82"/>
    <m/>
    <m/>
    <m/>
    <m/>
    <m/>
    <m/>
    <m/>
    <m/>
    <m/>
    <m/>
    <m/>
    <m/>
    <n v="34.6"/>
    <m/>
    <m/>
    <m/>
    <m/>
    <m/>
    <m/>
    <m/>
    <m/>
    <m/>
    <m/>
    <m/>
    <m/>
    <m/>
    <n v="39.21"/>
    <n v="52.71"/>
    <m/>
    <m/>
    <m/>
    <m/>
    <m/>
    <m/>
    <m/>
    <m/>
    <m/>
    <m/>
    <m/>
    <m/>
    <m/>
    <m/>
    <m/>
    <m/>
    <m/>
    <m/>
    <m/>
    <m/>
    <m/>
    <m/>
    <m/>
    <m/>
    <m/>
    <m/>
    <m/>
    <m/>
    <m/>
    <m/>
    <m/>
    <m/>
    <m/>
    <m/>
    <m/>
    <m/>
    <m/>
    <m/>
    <m/>
    <m/>
    <m/>
    <m/>
    <m/>
    <m/>
    <n v="103.45"/>
    <m/>
    <m/>
    <m/>
    <m/>
    <m/>
    <m/>
    <m/>
    <m/>
    <m/>
    <m/>
    <m/>
    <m/>
    <m/>
    <m/>
    <m/>
    <m/>
    <m/>
    <m/>
    <m/>
    <m/>
    <m/>
    <m/>
    <m/>
    <m/>
    <m/>
    <m/>
    <m/>
    <m/>
    <m/>
    <m/>
    <m/>
    <m/>
    <m/>
    <m/>
    <m/>
    <m/>
    <m/>
    <m/>
    <m/>
    <m/>
    <m/>
    <m/>
    <m/>
    <m/>
    <m/>
    <m/>
    <m/>
    <m/>
    <m/>
    <m/>
    <m/>
    <m/>
    <m/>
    <m/>
    <m/>
    <m/>
    <m/>
    <m/>
    <m/>
    <m/>
    <m/>
    <m/>
    <m/>
    <m/>
    <m/>
    <m/>
    <m/>
    <m/>
    <m/>
    <m/>
    <n v="34.94"/>
    <m/>
    <n v="72.19"/>
    <m/>
    <m/>
    <m/>
    <m/>
    <n v="52.36"/>
    <n v="282.72000000000003"/>
    <n v="18.75"/>
    <m/>
    <n v="369.73"/>
    <n v="72.19"/>
    <n v="441.92"/>
    <n v="353.83"/>
    <n v="795.75"/>
  </r>
  <r>
    <n v="25"/>
    <n v="104"/>
    <s v="Robertson Cr"/>
    <s v="OPS"/>
    <s v="124"/>
    <s v="Chinook"/>
    <s v="3"/>
    <x v="0"/>
    <x v="12"/>
    <n v="104"/>
    <x v="0"/>
    <s v="CK-31"/>
    <s v="WEST VANCOUVER ISLAND-SOUTH_FA_0.x"/>
    <s v="M"/>
    <s v="H"/>
    <n v="104"/>
    <s v="Robertson Creek H"/>
    <n v="104"/>
    <s v="Robertson Cr"/>
    <s v="SWVI"/>
    <s v="S"/>
    <x v="1"/>
    <s v="183072"/>
    <n v="0"/>
    <s v="183072"/>
    <n v="2015"/>
    <s v="201505"/>
    <s v="20150515"/>
    <m/>
    <n v="5"/>
    <m/>
    <s v="CWT"/>
    <s v="P"/>
    <s v="Y"/>
    <s v="Y"/>
    <s v="Y"/>
    <s v="Y"/>
    <n v="5.0000000000000001E-3"/>
    <x v="0"/>
    <n v="16026"/>
    <n v="184826"/>
    <x v="2"/>
    <n v="36045"/>
    <x v="1"/>
    <m/>
    <m/>
    <m/>
    <m/>
    <m/>
    <m/>
    <m/>
    <m/>
    <m/>
    <m/>
    <m/>
    <m/>
    <m/>
    <m/>
    <m/>
    <m/>
    <m/>
    <m/>
    <m/>
    <m/>
    <m/>
    <m/>
    <m/>
    <m/>
    <m/>
    <m/>
    <m/>
    <m/>
    <m/>
    <m/>
    <m/>
    <m/>
    <m/>
    <m/>
    <m/>
    <m/>
    <m/>
    <m/>
    <m/>
    <m/>
    <m/>
    <m/>
    <m/>
    <m/>
    <m/>
    <m/>
    <m/>
    <m/>
    <m/>
    <m/>
    <m/>
    <m/>
    <m/>
    <m/>
    <m/>
    <m/>
    <m/>
    <m/>
    <m/>
    <m/>
    <m/>
    <m/>
    <m/>
    <m/>
    <m/>
    <m/>
    <m/>
    <m/>
    <m/>
    <m/>
    <m/>
    <m/>
    <m/>
    <m/>
    <m/>
    <m/>
    <m/>
    <m/>
    <m/>
    <m/>
    <m/>
    <m/>
    <m/>
    <m/>
    <m/>
    <m/>
    <n v="82.34"/>
    <m/>
    <m/>
    <m/>
    <m/>
    <m/>
    <m/>
    <m/>
    <m/>
    <m/>
    <m/>
    <m/>
    <m/>
    <m/>
    <m/>
    <m/>
    <m/>
    <m/>
    <m/>
    <m/>
    <m/>
    <m/>
    <m/>
    <m/>
    <m/>
    <m/>
    <m/>
    <m/>
    <m/>
    <m/>
    <m/>
    <m/>
    <m/>
    <m/>
    <m/>
    <m/>
    <m/>
    <m/>
    <m/>
    <m/>
    <m/>
    <m/>
    <m/>
    <m/>
    <m/>
    <m/>
    <m/>
    <m/>
    <m/>
    <m/>
    <m/>
    <m/>
    <m/>
    <m/>
    <m/>
    <m/>
    <m/>
    <m/>
    <m/>
    <m/>
    <m/>
    <m/>
    <m/>
    <m/>
    <m/>
    <m/>
    <m/>
    <m/>
    <m/>
    <m/>
    <m/>
    <m/>
    <m/>
    <m/>
    <m/>
    <m/>
    <m/>
    <m/>
    <m/>
    <m/>
    <m/>
    <m/>
    <n v="82.34"/>
    <n v="0"/>
    <n v="82.34"/>
    <n v="0"/>
    <n v="82.34"/>
  </r>
  <r>
    <n v="25"/>
    <n v="104"/>
    <s v="Robertson Cr"/>
    <s v="OPS"/>
    <s v="124"/>
    <s v="Chinook"/>
    <s v="3"/>
    <x v="0"/>
    <x v="12"/>
    <n v="104"/>
    <x v="0"/>
    <s v="CK-31"/>
    <s v="WEST VANCOUVER ISLAND-SOUTH_FA_0.x"/>
    <s v="M"/>
    <s v="H"/>
    <n v="104"/>
    <s v="Robertson Creek H"/>
    <n v="104"/>
    <s v="Robertson Cr"/>
    <s v="SWVI"/>
    <s v="S"/>
    <x v="1"/>
    <s v="183395"/>
    <n v="0"/>
    <s v="183395"/>
    <n v="2015"/>
    <s v="20150511"/>
    <s v="20150511"/>
    <n v="79"/>
    <n v="5.58"/>
    <m/>
    <s v="CWT"/>
    <s v="P"/>
    <s v="Y"/>
    <s v="Y"/>
    <s v="Y"/>
    <s v="Y"/>
    <n v="5.0000000000000001E-3"/>
    <x v="0"/>
    <n v="50388"/>
    <n v="631340"/>
    <x v="4"/>
    <n v="34640"/>
    <x v="17"/>
    <m/>
    <m/>
    <m/>
    <m/>
    <m/>
    <m/>
    <m/>
    <m/>
    <m/>
    <m/>
    <m/>
    <m/>
    <m/>
    <m/>
    <m/>
    <m/>
    <m/>
    <m/>
    <m/>
    <m/>
    <m/>
    <m/>
    <m/>
    <m/>
    <m/>
    <m/>
    <m/>
    <m/>
    <m/>
    <m/>
    <m/>
    <m/>
    <m/>
    <m/>
    <m/>
    <m/>
    <m/>
    <n v="179.55"/>
    <m/>
    <m/>
    <m/>
    <m/>
    <m/>
    <m/>
    <m/>
    <m/>
    <m/>
    <m/>
    <m/>
    <m/>
    <m/>
    <m/>
    <m/>
    <m/>
    <m/>
    <m/>
    <m/>
    <m/>
    <m/>
    <m/>
    <m/>
    <m/>
    <m/>
    <m/>
    <m/>
    <m/>
    <m/>
    <m/>
    <m/>
    <m/>
    <m/>
    <m/>
    <m/>
    <m/>
    <m/>
    <m/>
    <m/>
    <m/>
    <m/>
    <m/>
    <m/>
    <m/>
    <m/>
    <m/>
    <m/>
    <m/>
    <n v="56.01"/>
    <m/>
    <m/>
    <m/>
    <m/>
    <m/>
    <m/>
    <m/>
    <m/>
    <m/>
    <m/>
    <m/>
    <m/>
    <m/>
    <m/>
    <m/>
    <m/>
    <m/>
    <m/>
    <m/>
    <m/>
    <m/>
    <m/>
    <m/>
    <m/>
    <m/>
    <m/>
    <m/>
    <m/>
    <m/>
    <m/>
    <m/>
    <m/>
    <m/>
    <m/>
    <m/>
    <m/>
    <m/>
    <m/>
    <m/>
    <m/>
    <m/>
    <m/>
    <m/>
    <m/>
    <m/>
    <m/>
    <m/>
    <m/>
    <m/>
    <m/>
    <m/>
    <m/>
    <m/>
    <m/>
    <m/>
    <m/>
    <m/>
    <m/>
    <m/>
    <m/>
    <m/>
    <m/>
    <m/>
    <m/>
    <m/>
    <m/>
    <m/>
    <m/>
    <m/>
    <m/>
    <m/>
    <m/>
    <n v="6.26"/>
    <n v="50.12"/>
    <m/>
    <m/>
    <m/>
    <n v="7.0000000000000007E-2"/>
    <n v="293.91000000000003"/>
    <n v="364.32"/>
    <m/>
    <n v="235.56"/>
    <n v="56.38"/>
    <n v="291.94"/>
    <n v="658.3"/>
    <n v="950.24"/>
  </r>
  <r>
    <n v="25"/>
    <n v="104"/>
    <s v="Robertson Cr"/>
    <s v="OPS"/>
    <s v="124"/>
    <s v="Chinook"/>
    <s v="3"/>
    <x v="0"/>
    <x v="12"/>
    <n v="104"/>
    <x v="0"/>
    <s v="CK-31"/>
    <s v="WEST VANCOUVER ISLAND-SOUTH_FA_0.x"/>
    <s v="M"/>
    <s v="H"/>
    <n v="104"/>
    <s v="Robertson Creek H"/>
    <n v="104"/>
    <s v="Robertson Cr"/>
    <s v="SWVI"/>
    <s v="S"/>
    <x v="1"/>
    <s v="183395"/>
    <n v="0"/>
    <s v="183395"/>
    <n v="2015"/>
    <s v="20150511"/>
    <s v="20150511"/>
    <n v="79"/>
    <n v="5.58"/>
    <m/>
    <s v="CWT"/>
    <s v="P"/>
    <s v="Y"/>
    <s v="Y"/>
    <s v="Y"/>
    <s v="Y"/>
    <n v="5.0000000000000001E-3"/>
    <x v="0"/>
    <n v="50388"/>
    <n v="631340"/>
    <x v="0"/>
    <n v="34640"/>
    <x v="18"/>
    <m/>
    <m/>
    <m/>
    <m/>
    <m/>
    <m/>
    <m/>
    <m/>
    <m/>
    <m/>
    <m/>
    <m/>
    <m/>
    <n v="75.430000000000007"/>
    <m/>
    <m/>
    <m/>
    <m/>
    <m/>
    <m/>
    <m/>
    <m/>
    <m/>
    <m/>
    <m/>
    <m/>
    <m/>
    <m/>
    <m/>
    <m/>
    <m/>
    <m/>
    <m/>
    <m/>
    <n v="99.48"/>
    <m/>
    <m/>
    <n v="133.19"/>
    <m/>
    <n v="133.19"/>
    <m/>
    <m/>
    <m/>
    <m/>
    <m/>
    <m/>
    <n v="49.24"/>
    <m/>
    <m/>
    <m/>
    <m/>
    <m/>
    <m/>
    <m/>
    <m/>
    <m/>
    <m/>
    <m/>
    <m/>
    <m/>
    <m/>
    <m/>
    <m/>
    <m/>
    <m/>
    <m/>
    <m/>
    <m/>
    <m/>
    <m/>
    <m/>
    <m/>
    <m/>
    <m/>
    <m/>
    <n v="89.96"/>
    <m/>
    <m/>
    <m/>
    <m/>
    <m/>
    <n v="133.19"/>
    <m/>
    <m/>
    <m/>
    <m/>
    <n v="441.04"/>
    <n v="266.38"/>
    <m/>
    <m/>
    <m/>
    <m/>
    <m/>
    <m/>
    <m/>
    <m/>
    <m/>
    <m/>
    <m/>
    <m/>
    <m/>
    <m/>
    <m/>
    <m/>
    <m/>
    <m/>
    <n v="49.24"/>
    <m/>
    <m/>
    <m/>
    <m/>
    <m/>
    <m/>
    <m/>
    <m/>
    <m/>
    <m/>
    <m/>
    <m/>
    <m/>
    <m/>
    <m/>
    <m/>
    <m/>
    <m/>
    <m/>
    <m/>
    <m/>
    <m/>
    <m/>
    <m/>
    <n v="100.86"/>
    <m/>
    <m/>
    <m/>
    <m/>
    <m/>
    <m/>
    <m/>
    <m/>
    <m/>
    <m/>
    <m/>
    <m/>
    <m/>
    <m/>
    <m/>
    <m/>
    <m/>
    <m/>
    <m/>
    <m/>
    <m/>
    <m/>
    <m/>
    <m/>
    <m/>
    <n v="75.430000000000007"/>
    <m/>
    <n v="160.12"/>
    <n v="12.53"/>
    <m/>
    <m/>
    <m/>
    <n v="188.09"/>
    <n v="698.4"/>
    <n v="777.95"/>
    <m/>
    <n v="1646.63"/>
    <n v="172.65"/>
    <n v="1819.28"/>
    <n v="1664.44"/>
    <n v="3483.7200000000003"/>
  </r>
  <r>
    <n v="25"/>
    <n v="104"/>
    <s v="Robertson Cr"/>
    <s v="OPS"/>
    <s v="124"/>
    <s v="Chinook"/>
    <s v="3"/>
    <x v="0"/>
    <x v="12"/>
    <n v="104"/>
    <x v="0"/>
    <s v="CK-31"/>
    <s v="WEST VANCOUVER ISLAND-SOUTH_FA_0.x"/>
    <s v="M"/>
    <s v="H"/>
    <n v="104"/>
    <s v="Robertson Creek H"/>
    <n v="104"/>
    <s v="Robertson Cr"/>
    <s v="SWVI"/>
    <s v="S"/>
    <x v="1"/>
    <s v="183395"/>
    <n v="0"/>
    <s v="183395"/>
    <n v="2015"/>
    <s v="20150511"/>
    <s v="20150511"/>
    <n v="79"/>
    <n v="5.58"/>
    <m/>
    <s v="CWT"/>
    <s v="P"/>
    <s v="Y"/>
    <s v="Y"/>
    <s v="Y"/>
    <s v="Y"/>
    <n v="5.0000000000000001E-3"/>
    <x v="0"/>
    <n v="50388"/>
    <n v="631340"/>
    <x v="1"/>
    <n v="34640"/>
    <x v="0"/>
    <m/>
    <m/>
    <m/>
    <m/>
    <m/>
    <m/>
    <m/>
    <m/>
    <m/>
    <m/>
    <m/>
    <m/>
    <m/>
    <n v="189.8"/>
    <n v="0"/>
    <m/>
    <m/>
    <m/>
    <m/>
    <m/>
    <m/>
    <m/>
    <m/>
    <m/>
    <m/>
    <m/>
    <n v="75.180000000000007"/>
    <m/>
    <n v="81.69"/>
    <m/>
    <m/>
    <m/>
    <m/>
    <m/>
    <m/>
    <m/>
    <m/>
    <m/>
    <m/>
    <m/>
    <m/>
    <m/>
    <m/>
    <n v="31.2"/>
    <n v="56.63"/>
    <m/>
    <n v="56.63"/>
    <m/>
    <m/>
    <m/>
    <m/>
    <m/>
    <m/>
    <m/>
    <m/>
    <m/>
    <m/>
    <m/>
    <m/>
    <m/>
    <m/>
    <m/>
    <m/>
    <n v="167.52"/>
    <m/>
    <m/>
    <m/>
    <m/>
    <m/>
    <m/>
    <m/>
    <m/>
    <m/>
    <m/>
    <m/>
    <m/>
    <m/>
    <m/>
    <m/>
    <m/>
    <m/>
    <n v="254.85"/>
    <m/>
    <m/>
    <m/>
    <m/>
    <n v="1568.95"/>
    <n v="127.8"/>
    <m/>
    <m/>
    <m/>
    <m/>
    <m/>
    <m/>
    <m/>
    <m/>
    <m/>
    <m/>
    <m/>
    <m/>
    <m/>
    <m/>
    <m/>
    <m/>
    <m/>
    <m/>
    <n v="171.15"/>
    <m/>
    <m/>
    <m/>
    <m/>
    <m/>
    <n v="56.63"/>
    <n v="12.53"/>
    <m/>
    <m/>
    <m/>
    <m/>
    <m/>
    <m/>
    <m/>
    <m/>
    <m/>
    <m/>
    <m/>
    <m/>
    <m/>
    <m/>
    <m/>
    <m/>
    <m/>
    <n v="83.82"/>
    <m/>
    <m/>
    <m/>
    <m/>
    <n v="85.2"/>
    <m/>
    <m/>
    <m/>
    <m/>
    <m/>
    <m/>
    <m/>
    <m/>
    <m/>
    <m/>
    <m/>
    <m/>
    <m/>
    <m/>
    <m/>
    <m/>
    <m/>
    <m/>
    <m/>
    <n v="0"/>
    <m/>
    <m/>
    <n v="702.79"/>
    <m/>
    <m/>
    <m/>
    <m/>
    <n v="147.51"/>
    <n v="174.36"/>
    <n v="129.07"/>
    <m/>
    <n v="3019.58"/>
    <n v="702.79"/>
    <n v="3722.37"/>
    <n v="450.94"/>
    <n v="4173.3100000000004"/>
  </r>
  <r>
    <n v="25"/>
    <n v="104"/>
    <s v="Robertson Cr"/>
    <s v="OPS"/>
    <s v="124"/>
    <s v="Chinook"/>
    <s v="3"/>
    <x v="0"/>
    <x v="12"/>
    <n v="104"/>
    <x v="0"/>
    <s v="CK-31"/>
    <s v="WEST VANCOUVER ISLAND-SOUTH_FA_0.x"/>
    <s v="M"/>
    <s v="H"/>
    <n v="104"/>
    <s v="Robertson Creek H"/>
    <n v="104"/>
    <s v="Robertson Cr"/>
    <s v="SWVI"/>
    <s v="S"/>
    <x v="1"/>
    <s v="183395"/>
    <n v="0"/>
    <s v="183395"/>
    <n v="2015"/>
    <s v="20150511"/>
    <s v="20150511"/>
    <n v="79"/>
    <n v="5.58"/>
    <m/>
    <s v="CWT"/>
    <s v="P"/>
    <s v="Y"/>
    <s v="Y"/>
    <s v="Y"/>
    <s v="Y"/>
    <n v="5.0000000000000001E-3"/>
    <x v="0"/>
    <n v="50388"/>
    <n v="631340"/>
    <x v="2"/>
    <n v="34640"/>
    <x v="1"/>
    <m/>
    <m/>
    <m/>
    <m/>
    <m/>
    <m/>
    <m/>
    <m/>
    <m/>
    <m/>
    <m/>
    <m/>
    <m/>
    <n v="70.92"/>
    <m/>
    <m/>
    <m/>
    <m/>
    <m/>
    <m/>
    <m/>
    <m/>
    <m/>
    <m/>
    <m/>
    <m/>
    <m/>
    <m/>
    <m/>
    <m/>
    <m/>
    <m/>
    <m/>
    <m/>
    <m/>
    <m/>
    <m/>
    <m/>
    <m/>
    <m/>
    <m/>
    <m/>
    <m/>
    <n v="28.19"/>
    <m/>
    <m/>
    <m/>
    <m/>
    <m/>
    <m/>
    <m/>
    <m/>
    <m/>
    <m/>
    <m/>
    <m/>
    <m/>
    <m/>
    <m/>
    <m/>
    <m/>
    <m/>
    <m/>
    <m/>
    <m/>
    <m/>
    <m/>
    <m/>
    <m/>
    <m/>
    <m/>
    <m/>
    <m/>
    <m/>
    <m/>
    <m/>
    <m/>
    <m/>
    <m/>
    <m/>
    <m/>
    <m/>
    <m/>
    <m/>
    <m/>
    <m/>
    <n v="55.13"/>
    <m/>
    <m/>
    <m/>
    <m/>
    <m/>
    <m/>
    <m/>
    <m/>
    <m/>
    <m/>
    <m/>
    <m/>
    <m/>
    <m/>
    <n v="65.28"/>
    <m/>
    <m/>
    <m/>
    <m/>
    <m/>
    <m/>
    <m/>
    <m/>
    <m/>
    <m/>
    <m/>
    <m/>
    <m/>
    <m/>
    <m/>
    <m/>
    <m/>
    <m/>
    <m/>
    <m/>
    <m/>
    <m/>
    <m/>
    <m/>
    <m/>
    <m/>
    <m/>
    <m/>
    <m/>
    <m/>
    <m/>
    <m/>
    <m/>
    <m/>
    <n v="49.24"/>
    <m/>
    <m/>
    <m/>
    <m/>
    <m/>
    <m/>
    <m/>
    <m/>
    <m/>
    <m/>
    <m/>
    <m/>
    <m/>
    <m/>
    <m/>
    <m/>
    <m/>
    <m/>
    <m/>
    <m/>
    <m/>
    <m/>
    <n v="39.590000000000003"/>
    <m/>
    <m/>
    <m/>
    <m/>
    <n v="3.92"/>
    <n v="122.33"/>
    <n v="8.6300000000000008"/>
    <m/>
    <n v="268.76"/>
    <n v="39.590000000000003"/>
    <n v="308.35000000000002"/>
    <n v="134.88"/>
    <n v="443.22999999999996"/>
  </r>
  <r>
    <n v="25"/>
    <n v="104"/>
    <s v="Robertson Cr"/>
    <s v="OPS"/>
    <s v="124"/>
    <s v="Chinook"/>
    <s v="3"/>
    <x v="0"/>
    <x v="12"/>
    <n v="104"/>
    <x v="0"/>
    <s v="CK-31"/>
    <s v="WEST VANCOUVER ISLAND-SOUTH_FA_0.x"/>
    <s v="M"/>
    <s v="H"/>
    <n v="104"/>
    <s v="Robertson Creek H"/>
    <n v="104"/>
    <s v="Robertson Cr"/>
    <s v="SWVI"/>
    <s v="S"/>
    <x v="1"/>
    <s v="183396"/>
    <n v="0"/>
    <s v="183396"/>
    <n v="2015"/>
    <s v="20150511"/>
    <s v="20150511"/>
    <n v="79"/>
    <n v="5.58"/>
    <m/>
    <s v="CWT"/>
    <s v="P"/>
    <s v="Y"/>
    <s v="Y"/>
    <s v="Y"/>
    <s v="Y"/>
    <n v="5.0000000000000001E-3"/>
    <x v="0"/>
    <n v="54944"/>
    <n v="688432"/>
    <x v="4"/>
    <n v="34637"/>
    <x v="17"/>
    <m/>
    <m/>
    <m/>
    <m/>
    <m/>
    <m/>
    <m/>
    <m/>
    <m/>
    <m/>
    <m/>
    <m/>
    <m/>
    <m/>
    <m/>
    <m/>
    <m/>
    <m/>
    <m/>
    <m/>
    <m/>
    <m/>
    <m/>
    <m/>
    <m/>
    <m/>
    <m/>
    <m/>
    <m/>
    <m/>
    <m/>
    <m/>
    <m/>
    <m/>
    <m/>
    <m/>
    <m/>
    <m/>
    <m/>
    <m/>
    <m/>
    <m/>
    <m/>
    <m/>
    <m/>
    <m/>
    <m/>
    <m/>
    <m/>
    <m/>
    <m/>
    <m/>
    <m/>
    <m/>
    <m/>
    <m/>
    <m/>
    <m/>
    <m/>
    <m/>
    <m/>
    <m/>
    <m/>
    <m/>
    <m/>
    <m/>
    <m/>
    <m/>
    <m/>
    <m/>
    <m/>
    <m/>
    <m/>
    <m/>
    <m/>
    <m/>
    <m/>
    <m/>
    <m/>
    <m/>
    <m/>
    <m/>
    <m/>
    <m/>
    <m/>
    <m/>
    <m/>
    <m/>
    <m/>
    <m/>
    <m/>
    <m/>
    <m/>
    <m/>
    <m/>
    <m/>
    <m/>
    <m/>
    <m/>
    <m/>
    <m/>
    <n v="49.24"/>
    <m/>
    <m/>
    <m/>
    <m/>
    <m/>
    <m/>
    <m/>
    <m/>
    <m/>
    <m/>
    <m/>
    <m/>
    <m/>
    <m/>
    <m/>
    <m/>
    <m/>
    <m/>
    <m/>
    <m/>
    <m/>
    <m/>
    <m/>
    <m/>
    <m/>
    <m/>
    <m/>
    <m/>
    <m/>
    <m/>
    <m/>
    <m/>
    <m/>
    <m/>
    <m/>
    <m/>
    <m/>
    <m/>
    <m/>
    <m/>
    <m/>
    <m/>
    <m/>
    <m/>
    <m/>
    <m/>
    <m/>
    <m/>
    <m/>
    <m/>
    <m/>
    <m/>
    <m/>
    <m/>
    <m/>
    <m/>
    <m/>
    <m/>
    <m/>
    <m/>
    <m/>
    <m/>
    <n v="1.53"/>
    <m/>
    <n v="400.55"/>
    <m/>
    <n v="49.24"/>
    <n v="0"/>
    <n v="49.24"/>
    <n v="402.08"/>
    <n v="451.32"/>
  </r>
  <r>
    <n v="25"/>
    <n v="104"/>
    <s v="Robertson Cr"/>
    <s v="OPS"/>
    <s v="124"/>
    <s v="Chinook"/>
    <s v="3"/>
    <x v="0"/>
    <x v="12"/>
    <n v="104"/>
    <x v="0"/>
    <s v="CK-31"/>
    <s v="WEST VANCOUVER ISLAND-SOUTH_FA_0.x"/>
    <s v="M"/>
    <s v="H"/>
    <n v="104"/>
    <s v="Robertson Creek H"/>
    <n v="104"/>
    <s v="Robertson Cr"/>
    <s v="SWVI"/>
    <s v="S"/>
    <x v="1"/>
    <s v="183396"/>
    <n v="0"/>
    <s v="183396"/>
    <n v="2015"/>
    <s v="20150511"/>
    <s v="20150511"/>
    <n v="79"/>
    <n v="5.58"/>
    <m/>
    <s v="CWT"/>
    <s v="P"/>
    <s v="Y"/>
    <s v="Y"/>
    <s v="Y"/>
    <s v="Y"/>
    <n v="5.0000000000000001E-3"/>
    <x v="0"/>
    <n v="54944"/>
    <n v="688432"/>
    <x v="0"/>
    <n v="34637"/>
    <x v="18"/>
    <m/>
    <m/>
    <m/>
    <m/>
    <m/>
    <m/>
    <m/>
    <m/>
    <m/>
    <m/>
    <m/>
    <m/>
    <m/>
    <n v="150.86000000000001"/>
    <m/>
    <m/>
    <m/>
    <m/>
    <m/>
    <m/>
    <m/>
    <m/>
    <m/>
    <m/>
    <m/>
    <m/>
    <m/>
    <m/>
    <n v="49.74"/>
    <m/>
    <m/>
    <m/>
    <m/>
    <m/>
    <n v="49.74"/>
    <m/>
    <m/>
    <n v="133.19"/>
    <m/>
    <n v="133.19"/>
    <m/>
    <m/>
    <m/>
    <m/>
    <m/>
    <m/>
    <m/>
    <n v="47.24"/>
    <m/>
    <m/>
    <m/>
    <m/>
    <m/>
    <m/>
    <m/>
    <m/>
    <m/>
    <m/>
    <m/>
    <m/>
    <m/>
    <m/>
    <m/>
    <m/>
    <m/>
    <m/>
    <m/>
    <m/>
    <m/>
    <m/>
    <m/>
    <m/>
    <m/>
    <m/>
    <m/>
    <m/>
    <m/>
    <m/>
    <m/>
    <n v="51.75"/>
    <m/>
    <n v="932.33"/>
    <m/>
    <m/>
    <m/>
    <m/>
    <n v="551.29999999999995"/>
    <n v="266.38"/>
    <m/>
    <m/>
    <m/>
    <m/>
    <m/>
    <m/>
    <n v="133.19"/>
    <m/>
    <m/>
    <m/>
    <m/>
    <m/>
    <m/>
    <m/>
    <m/>
    <m/>
    <m/>
    <m/>
    <m/>
    <m/>
    <m/>
    <m/>
    <m/>
    <m/>
    <m/>
    <m/>
    <m/>
    <m/>
    <m/>
    <m/>
    <m/>
    <m/>
    <m/>
    <m/>
    <m/>
    <m/>
    <m/>
    <m/>
    <m/>
    <m/>
    <m/>
    <m/>
    <m/>
    <m/>
    <m/>
    <m/>
    <m/>
    <m/>
    <m/>
    <m/>
    <m/>
    <m/>
    <m/>
    <m/>
    <m/>
    <m/>
    <m/>
    <m/>
    <m/>
    <m/>
    <m/>
    <m/>
    <m/>
    <n v="323.52"/>
    <m/>
    <m/>
    <m/>
    <m/>
    <m/>
    <n v="75.430000000000007"/>
    <m/>
    <n v="17.29"/>
    <n v="159.38"/>
    <m/>
    <m/>
    <m/>
    <n v="194.82"/>
    <n v="553.19000000000005"/>
    <n v="696.69"/>
    <m/>
    <n v="2897.86"/>
    <n v="176.67"/>
    <n v="3074.53"/>
    <n v="1444.7"/>
    <n v="4519.2299999999996"/>
  </r>
  <r>
    <n v="25"/>
    <n v="104"/>
    <s v="Robertson Cr"/>
    <s v="OPS"/>
    <s v="124"/>
    <s v="Chinook"/>
    <s v="3"/>
    <x v="0"/>
    <x v="12"/>
    <n v="104"/>
    <x v="0"/>
    <s v="CK-31"/>
    <s v="WEST VANCOUVER ISLAND-SOUTH_FA_0.x"/>
    <s v="M"/>
    <s v="H"/>
    <n v="104"/>
    <s v="Robertson Creek H"/>
    <n v="104"/>
    <s v="Robertson Cr"/>
    <s v="SWVI"/>
    <s v="S"/>
    <x v="1"/>
    <s v="183396"/>
    <n v="0"/>
    <s v="183396"/>
    <n v="2015"/>
    <s v="20150511"/>
    <s v="20150511"/>
    <n v="79"/>
    <n v="5.58"/>
    <m/>
    <s v="CWT"/>
    <s v="P"/>
    <s v="Y"/>
    <s v="Y"/>
    <s v="Y"/>
    <s v="Y"/>
    <n v="5.0000000000000001E-3"/>
    <x v="0"/>
    <n v="54944"/>
    <n v="688432"/>
    <x v="1"/>
    <n v="34637"/>
    <x v="0"/>
    <m/>
    <m/>
    <m/>
    <m/>
    <m/>
    <m/>
    <m/>
    <m/>
    <m/>
    <m/>
    <m/>
    <m/>
    <m/>
    <n v="303.76"/>
    <m/>
    <m/>
    <m/>
    <m/>
    <m/>
    <m/>
    <m/>
    <m/>
    <m/>
    <m/>
    <m/>
    <m/>
    <n v="75.180000000000007"/>
    <m/>
    <n v="81.69"/>
    <m/>
    <m/>
    <m/>
    <m/>
    <m/>
    <m/>
    <m/>
    <m/>
    <n v="127.05"/>
    <m/>
    <m/>
    <m/>
    <m/>
    <n v="31.2"/>
    <n v="31.2"/>
    <m/>
    <m/>
    <n v="57.26"/>
    <n v="36.21"/>
    <m/>
    <m/>
    <m/>
    <m/>
    <m/>
    <m/>
    <m/>
    <m/>
    <m/>
    <n v="37.590000000000003"/>
    <m/>
    <m/>
    <m/>
    <m/>
    <m/>
    <m/>
    <m/>
    <m/>
    <m/>
    <m/>
    <m/>
    <m/>
    <m/>
    <m/>
    <m/>
    <m/>
    <m/>
    <m/>
    <m/>
    <m/>
    <m/>
    <m/>
    <m/>
    <n v="381.9"/>
    <m/>
    <m/>
    <m/>
    <m/>
    <n v="687.62"/>
    <n v="254.85"/>
    <m/>
    <m/>
    <m/>
    <m/>
    <m/>
    <m/>
    <m/>
    <m/>
    <m/>
    <m/>
    <m/>
    <m/>
    <n v="33.450000000000003"/>
    <n v="57.26"/>
    <m/>
    <m/>
    <m/>
    <m/>
    <n v="114.52"/>
    <m/>
    <m/>
    <m/>
    <m/>
    <m/>
    <n v="56.63"/>
    <m/>
    <m/>
    <m/>
    <m/>
    <m/>
    <m/>
    <m/>
    <m/>
    <m/>
    <m/>
    <n v="251.46"/>
    <m/>
    <m/>
    <m/>
    <m/>
    <m/>
    <m/>
    <m/>
    <m/>
    <m/>
    <m/>
    <m/>
    <m/>
    <m/>
    <m/>
    <m/>
    <m/>
    <m/>
    <m/>
    <m/>
    <m/>
    <m/>
    <m/>
    <m/>
    <n v="85.2"/>
    <m/>
    <m/>
    <m/>
    <m/>
    <m/>
    <m/>
    <m/>
    <m/>
    <m/>
    <n v="37.97"/>
    <m/>
    <n v="400.96"/>
    <m/>
    <m/>
    <m/>
    <m/>
    <n v="125.87"/>
    <n v="616.95000000000005"/>
    <n v="80.67"/>
    <m/>
    <n v="2742"/>
    <n v="400.96"/>
    <n v="3142.96"/>
    <n v="823.49"/>
    <n v="3966.45"/>
  </r>
  <r>
    <n v="25"/>
    <n v="104"/>
    <s v="Robertson Cr"/>
    <s v="OPS"/>
    <s v="124"/>
    <s v="Chinook"/>
    <s v="3"/>
    <x v="0"/>
    <x v="12"/>
    <n v="104"/>
    <x v="0"/>
    <s v="CK-31"/>
    <s v="WEST VANCOUVER ISLAND-SOUTH_FA_0.x"/>
    <s v="M"/>
    <s v="H"/>
    <n v="104"/>
    <s v="Robertson Creek H"/>
    <n v="104"/>
    <s v="Robertson Cr"/>
    <s v="SWVI"/>
    <s v="S"/>
    <x v="1"/>
    <s v="183396"/>
    <n v="0"/>
    <s v="183396"/>
    <n v="2015"/>
    <s v="20150511"/>
    <s v="20150511"/>
    <n v="79"/>
    <n v="5.58"/>
    <m/>
    <s v="CWT"/>
    <s v="P"/>
    <s v="Y"/>
    <s v="Y"/>
    <s v="Y"/>
    <s v="Y"/>
    <n v="5.0000000000000001E-3"/>
    <x v="0"/>
    <n v="54944"/>
    <n v="688432"/>
    <x v="2"/>
    <n v="34637"/>
    <x v="1"/>
    <m/>
    <m/>
    <m/>
    <m/>
    <m/>
    <m/>
    <m/>
    <m/>
    <m/>
    <m/>
    <m/>
    <m/>
    <m/>
    <m/>
    <m/>
    <m/>
    <m/>
    <m/>
    <m/>
    <m/>
    <m/>
    <m/>
    <m/>
    <m/>
    <m/>
    <m/>
    <m/>
    <m/>
    <m/>
    <m/>
    <m/>
    <m/>
    <m/>
    <m/>
    <m/>
    <m/>
    <m/>
    <m/>
    <m/>
    <m/>
    <m/>
    <m/>
    <m/>
    <m/>
    <m/>
    <m/>
    <m/>
    <m/>
    <m/>
    <m/>
    <m/>
    <m/>
    <m/>
    <m/>
    <m/>
    <m/>
    <m/>
    <m/>
    <m/>
    <m/>
    <m/>
    <m/>
    <m/>
    <m/>
    <m/>
    <m/>
    <m/>
    <m/>
    <m/>
    <m/>
    <m/>
    <m/>
    <m/>
    <m/>
    <m/>
    <m/>
    <m/>
    <m/>
    <m/>
    <m/>
    <m/>
    <n v="99.24"/>
    <m/>
    <m/>
    <m/>
    <m/>
    <n v="83.45"/>
    <m/>
    <m/>
    <m/>
    <m/>
    <m/>
    <m/>
    <m/>
    <m/>
    <m/>
    <m/>
    <m/>
    <m/>
    <m/>
    <m/>
    <m/>
    <m/>
    <m/>
    <m/>
    <m/>
    <n v="65.91"/>
    <m/>
    <m/>
    <m/>
    <m/>
    <m/>
    <m/>
    <m/>
    <m/>
    <m/>
    <m/>
    <m/>
    <m/>
    <m/>
    <m/>
    <m/>
    <m/>
    <m/>
    <m/>
    <m/>
    <m/>
    <m/>
    <m/>
    <m/>
    <m/>
    <m/>
    <m/>
    <m/>
    <m/>
    <m/>
    <m/>
    <m/>
    <m/>
    <m/>
    <m/>
    <m/>
    <m/>
    <m/>
    <m/>
    <m/>
    <m/>
    <m/>
    <m/>
    <m/>
    <m/>
    <m/>
    <m/>
    <m/>
    <m/>
    <m/>
    <m/>
    <m/>
    <m/>
    <n v="56.26"/>
    <m/>
    <m/>
    <m/>
    <m/>
    <n v="6.37"/>
    <n v="122.33"/>
    <n v="18.72"/>
    <m/>
    <n v="248.6"/>
    <n v="56.26"/>
    <n v="304.86"/>
    <n v="147.41999999999999"/>
    <n v="452.28"/>
  </r>
  <r>
    <n v="25"/>
    <n v="104"/>
    <s v="Robertson Cr"/>
    <s v="OPS"/>
    <s v="124"/>
    <s v="Chinook"/>
    <s v="3"/>
    <x v="0"/>
    <x v="12"/>
    <n v="104"/>
    <x v="0"/>
    <s v="CK-31"/>
    <s v="WEST VANCOUVER ISLAND-SOUTH_FA_0.x"/>
    <s v="M"/>
    <s v="H"/>
    <n v="104"/>
    <s v="Robertson Creek H"/>
    <n v="104"/>
    <s v="Robertson Cr"/>
    <s v="SWVI"/>
    <s v="S"/>
    <x v="1"/>
    <s v="183397"/>
    <n v="0"/>
    <s v="183397"/>
    <n v="2015"/>
    <s v="20150511"/>
    <s v="20150511"/>
    <n v="79"/>
    <n v="5.58"/>
    <m/>
    <s v="CWT"/>
    <s v="P"/>
    <s v="Y"/>
    <s v="Y"/>
    <s v="Y"/>
    <s v="Y"/>
    <n v="7.4999999999999997E-3"/>
    <x v="0"/>
    <n v="56119"/>
    <n v="704924"/>
    <x v="4"/>
    <n v="34639"/>
    <x v="17"/>
    <m/>
    <m/>
    <m/>
    <m/>
    <m/>
    <m/>
    <m/>
    <m/>
    <m/>
    <m/>
    <m/>
    <m/>
    <m/>
    <m/>
    <m/>
    <m/>
    <m/>
    <m/>
    <m/>
    <m/>
    <m/>
    <m/>
    <m/>
    <m/>
    <m/>
    <m/>
    <m/>
    <m/>
    <m/>
    <m/>
    <m/>
    <m/>
    <m/>
    <m/>
    <m/>
    <m/>
    <m/>
    <m/>
    <m/>
    <m/>
    <m/>
    <m/>
    <m/>
    <m/>
    <m/>
    <m/>
    <m/>
    <m/>
    <m/>
    <m/>
    <m/>
    <m/>
    <m/>
    <m/>
    <m/>
    <m/>
    <m/>
    <m/>
    <m/>
    <m/>
    <m/>
    <m/>
    <m/>
    <m/>
    <m/>
    <m/>
    <m/>
    <m/>
    <m/>
    <m/>
    <m/>
    <m/>
    <m/>
    <m/>
    <m/>
    <m/>
    <m/>
    <m/>
    <m/>
    <m/>
    <m/>
    <m/>
    <m/>
    <m/>
    <m/>
    <m/>
    <m/>
    <n v="180"/>
    <m/>
    <m/>
    <m/>
    <m/>
    <m/>
    <m/>
    <m/>
    <m/>
    <m/>
    <m/>
    <m/>
    <m/>
    <m/>
    <m/>
    <m/>
    <m/>
    <m/>
    <m/>
    <m/>
    <m/>
    <m/>
    <m/>
    <m/>
    <m/>
    <m/>
    <m/>
    <m/>
    <m/>
    <m/>
    <m/>
    <m/>
    <m/>
    <m/>
    <m/>
    <m/>
    <m/>
    <m/>
    <m/>
    <m/>
    <m/>
    <m/>
    <m/>
    <m/>
    <m/>
    <m/>
    <m/>
    <m/>
    <m/>
    <m/>
    <m/>
    <m/>
    <m/>
    <m/>
    <m/>
    <m/>
    <m/>
    <m/>
    <m/>
    <m/>
    <m/>
    <m/>
    <m/>
    <m/>
    <m/>
    <m/>
    <m/>
    <m/>
    <m/>
    <m/>
    <m/>
    <m/>
    <m/>
    <n v="12.56"/>
    <m/>
    <m/>
    <m/>
    <n v="1.53"/>
    <m/>
    <n v="351.18"/>
    <m/>
    <n v="180"/>
    <n v="12.56"/>
    <n v="192.56"/>
    <n v="352.71"/>
    <n v="545.27"/>
  </r>
  <r>
    <n v="25"/>
    <n v="104"/>
    <s v="Robertson Cr"/>
    <s v="OPS"/>
    <s v="124"/>
    <s v="Chinook"/>
    <s v="3"/>
    <x v="0"/>
    <x v="12"/>
    <n v="104"/>
    <x v="0"/>
    <s v="CK-31"/>
    <s v="WEST VANCOUVER ISLAND-SOUTH_FA_0.x"/>
    <s v="M"/>
    <s v="H"/>
    <n v="104"/>
    <s v="Robertson Creek H"/>
    <n v="104"/>
    <s v="Robertson Cr"/>
    <s v="SWVI"/>
    <s v="S"/>
    <x v="1"/>
    <s v="183397"/>
    <n v="0"/>
    <s v="183397"/>
    <n v="2015"/>
    <s v="20150511"/>
    <s v="20150511"/>
    <n v="79"/>
    <n v="5.58"/>
    <m/>
    <s v="CWT"/>
    <s v="P"/>
    <s v="Y"/>
    <s v="Y"/>
    <s v="Y"/>
    <s v="Y"/>
    <n v="7.4999999999999997E-3"/>
    <x v="0"/>
    <n v="56119"/>
    <n v="704924"/>
    <x v="0"/>
    <n v="34639"/>
    <x v="18"/>
    <m/>
    <m/>
    <m/>
    <m/>
    <m/>
    <m/>
    <m/>
    <m/>
    <m/>
    <m/>
    <m/>
    <m/>
    <m/>
    <n v="75.62"/>
    <m/>
    <m/>
    <n v="46.6"/>
    <m/>
    <m/>
    <m/>
    <m/>
    <m/>
    <m/>
    <m/>
    <m/>
    <m/>
    <n v="46.6"/>
    <m/>
    <m/>
    <m/>
    <m/>
    <m/>
    <m/>
    <m/>
    <m/>
    <m/>
    <m/>
    <n v="133.53"/>
    <m/>
    <m/>
    <m/>
    <m/>
    <m/>
    <m/>
    <m/>
    <m/>
    <m/>
    <m/>
    <m/>
    <m/>
    <m/>
    <m/>
    <m/>
    <m/>
    <m/>
    <m/>
    <m/>
    <m/>
    <m/>
    <m/>
    <m/>
    <m/>
    <m/>
    <m/>
    <m/>
    <m/>
    <m/>
    <m/>
    <m/>
    <m/>
    <m/>
    <m/>
    <m/>
    <m/>
    <m/>
    <m/>
    <m/>
    <m/>
    <m/>
    <n v="103.76"/>
    <m/>
    <n v="267.06"/>
    <m/>
    <m/>
    <m/>
    <m/>
    <n v="442.16"/>
    <n v="133.53"/>
    <m/>
    <m/>
    <m/>
    <m/>
    <m/>
    <m/>
    <m/>
    <m/>
    <m/>
    <m/>
    <m/>
    <m/>
    <m/>
    <n v="50.62"/>
    <n v="47.36"/>
    <m/>
    <m/>
    <m/>
    <m/>
    <m/>
    <m/>
    <m/>
    <m/>
    <m/>
    <m/>
    <n v="12.56"/>
    <m/>
    <m/>
    <m/>
    <m/>
    <m/>
    <m/>
    <m/>
    <m/>
    <m/>
    <m/>
    <m/>
    <m/>
    <m/>
    <m/>
    <m/>
    <m/>
    <m/>
    <m/>
    <m/>
    <m/>
    <m/>
    <m/>
    <m/>
    <m/>
    <m/>
    <m/>
    <m/>
    <m/>
    <m/>
    <m/>
    <m/>
    <m/>
    <m/>
    <m/>
    <m/>
    <m/>
    <m/>
    <m/>
    <m/>
    <m/>
    <m/>
    <m/>
    <m/>
    <m/>
    <m/>
    <n v="111.05"/>
    <m/>
    <m/>
    <m/>
    <m/>
    <n v="142.43"/>
    <n v="684.22"/>
    <n v="601.65"/>
    <m/>
    <n v="1359.4"/>
    <n v="111.05"/>
    <n v="1470.45"/>
    <n v="1428.3"/>
    <n v="2898.7499999999995"/>
  </r>
  <r>
    <n v="25"/>
    <n v="104"/>
    <s v="Robertson Cr"/>
    <s v="OPS"/>
    <s v="124"/>
    <s v="Chinook"/>
    <s v="3"/>
    <x v="0"/>
    <x v="12"/>
    <n v="104"/>
    <x v="0"/>
    <s v="CK-31"/>
    <s v="WEST VANCOUVER ISLAND-SOUTH_FA_0.x"/>
    <s v="M"/>
    <s v="H"/>
    <n v="104"/>
    <s v="Robertson Creek H"/>
    <n v="104"/>
    <s v="Robertson Cr"/>
    <s v="SWVI"/>
    <s v="S"/>
    <x v="1"/>
    <s v="183397"/>
    <n v="0"/>
    <s v="183397"/>
    <n v="2015"/>
    <s v="20150511"/>
    <s v="20150511"/>
    <n v="79"/>
    <n v="5.58"/>
    <m/>
    <s v="CWT"/>
    <s v="P"/>
    <s v="Y"/>
    <s v="Y"/>
    <s v="Y"/>
    <s v="Y"/>
    <n v="7.4999999999999997E-3"/>
    <x v="0"/>
    <n v="56119"/>
    <n v="704924"/>
    <x v="1"/>
    <n v="34639"/>
    <x v="0"/>
    <m/>
    <m/>
    <m/>
    <m/>
    <m/>
    <m/>
    <m/>
    <m/>
    <m/>
    <m/>
    <m/>
    <m/>
    <m/>
    <n v="190.3"/>
    <m/>
    <m/>
    <m/>
    <m/>
    <m/>
    <m/>
    <m/>
    <m/>
    <m/>
    <m/>
    <m/>
    <m/>
    <n v="263.76"/>
    <m/>
    <m/>
    <m/>
    <m/>
    <m/>
    <m/>
    <m/>
    <m/>
    <m/>
    <m/>
    <m/>
    <m/>
    <n v="128.12"/>
    <m/>
    <n v="57.4"/>
    <n v="31.28"/>
    <m/>
    <m/>
    <m/>
    <n v="56.78"/>
    <m/>
    <m/>
    <m/>
    <m/>
    <m/>
    <m/>
    <m/>
    <m/>
    <m/>
    <m/>
    <n v="0"/>
    <m/>
    <m/>
    <m/>
    <m/>
    <m/>
    <m/>
    <m/>
    <m/>
    <m/>
    <m/>
    <m/>
    <m/>
    <m/>
    <m/>
    <m/>
    <m/>
    <m/>
    <m/>
    <m/>
    <m/>
    <m/>
    <m/>
    <m/>
    <m/>
    <m/>
    <m/>
    <m/>
    <m/>
    <n v="1313.37"/>
    <n v="255.49"/>
    <m/>
    <m/>
    <m/>
    <m/>
    <m/>
    <m/>
    <m/>
    <m/>
    <m/>
    <m/>
    <m/>
    <m/>
    <m/>
    <m/>
    <m/>
    <n v="57.4"/>
    <m/>
    <m/>
    <m/>
    <m/>
    <m/>
    <m/>
    <m/>
    <m/>
    <n v="57.4"/>
    <m/>
    <m/>
    <m/>
    <m/>
    <m/>
    <m/>
    <m/>
    <m/>
    <m/>
    <m/>
    <m/>
    <m/>
    <m/>
    <m/>
    <m/>
    <m/>
    <m/>
    <m/>
    <m/>
    <m/>
    <m/>
    <m/>
    <m/>
    <m/>
    <m/>
    <m/>
    <m/>
    <m/>
    <m/>
    <m/>
    <m/>
    <m/>
    <m/>
    <m/>
    <n v="85.42"/>
    <m/>
    <m/>
    <m/>
    <m/>
    <m/>
    <m/>
    <m/>
    <m/>
    <n v="0"/>
    <m/>
    <m/>
    <n v="282.13"/>
    <n v="151.61000000000001"/>
    <m/>
    <m/>
    <m/>
    <n v="119.77"/>
    <n v="105.05"/>
    <n v="16.170000000000002"/>
    <m/>
    <n v="2496.7199999999998"/>
    <n v="433.74"/>
    <n v="2930.46"/>
    <n v="240.99"/>
    <n v="3171.4500000000007"/>
  </r>
  <r>
    <n v="25"/>
    <n v="104"/>
    <s v="Robertson Cr"/>
    <s v="OPS"/>
    <s v="124"/>
    <s v="Chinook"/>
    <s v="3"/>
    <x v="0"/>
    <x v="12"/>
    <n v="104"/>
    <x v="0"/>
    <s v="CK-31"/>
    <s v="WEST VANCOUVER ISLAND-SOUTH_FA_0.x"/>
    <s v="M"/>
    <s v="H"/>
    <n v="104"/>
    <s v="Robertson Creek H"/>
    <n v="104"/>
    <s v="Robertson Cr"/>
    <s v="SWVI"/>
    <s v="S"/>
    <x v="1"/>
    <s v="183397"/>
    <n v="0"/>
    <s v="183397"/>
    <n v="2015"/>
    <s v="20150511"/>
    <s v="20150511"/>
    <n v="79"/>
    <n v="5.58"/>
    <m/>
    <s v="CWT"/>
    <s v="P"/>
    <s v="Y"/>
    <s v="Y"/>
    <s v="Y"/>
    <s v="Y"/>
    <n v="7.4999999999999997E-3"/>
    <x v="0"/>
    <n v="56119"/>
    <n v="704924"/>
    <x v="2"/>
    <n v="34639"/>
    <x v="1"/>
    <m/>
    <m/>
    <m/>
    <m/>
    <m/>
    <m/>
    <m/>
    <m/>
    <m/>
    <m/>
    <m/>
    <m/>
    <m/>
    <n v="142.82"/>
    <m/>
    <m/>
    <m/>
    <m/>
    <m/>
    <m/>
    <m/>
    <m/>
    <m/>
    <m/>
    <m/>
    <m/>
    <m/>
    <m/>
    <m/>
    <m/>
    <m/>
    <m/>
    <m/>
    <m/>
    <m/>
    <m/>
    <m/>
    <m/>
    <m/>
    <m/>
    <m/>
    <m/>
    <m/>
    <m/>
    <m/>
    <m/>
    <m/>
    <m/>
    <m/>
    <m/>
    <m/>
    <m/>
    <m/>
    <m/>
    <m/>
    <m/>
    <m/>
    <m/>
    <m/>
    <m/>
    <m/>
    <m/>
    <m/>
    <m/>
    <m/>
    <m/>
    <m/>
    <m/>
    <m/>
    <m/>
    <m/>
    <m/>
    <m/>
    <m/>
    <m/>
    <m/>
    <m/>
    <m/>
    <m/>
    <m/>
    <m/>
    <m/>
    <m/>
    <m/>
    <m/>
    <m/>
    <n v="64.94"/>
    <m/>
    <m/>
    <m/>
    <m/>
    <m/>
    <m/>
    <m/>
    <m/>
    <m/>
    <m/>
    <m/>
    <m/>
    <m/>
    <m/>
    <m/>
    <m/>
    <m/>
    <m/>
    <m/>
    <m/>
    <m/>
    <m/>
    <m/>
    <m/>
    <m/>
    <n v="65.44"/>
    <m/>
    <m/>
    <m/>
    <m/>
    <m/>
    <m/>
    <m/>
    <m/>
    <m/>
    <m/>
    <m/>
    <m/>
    <m/>
    <m/>
    <m/>
    <m/>
    <m/>
    <m/>
    <m/>
    <m/>
    <m/>
    <m/>
    <m/>
    <m/>
    <m/>
    <m/>
    <m/>
    <m/>
    <m/>
    <m/>
    <m/>
    <m/>
    <m/>
    <m/>
    <m/>
    <m/>
    <m/>
    <m/>
    <m/>
    <m/>
    <m/>
    <m/>
    <m/>
    <m/>
    <m/>
    <m/>
    <n v="21.23"/>
    <m/>
    <m/>
    <m/>
    <m/>
    <m/>
    <m/>
    <m/>
    <m/>
    <n v="273.2"/>
    <n v="21.23"/>
    <n v="294.43"/>
    <n v="0"/>
    <n v="294.43"/>
  </r>
  <r>
    <n v="25"/>
    <n v="104"/>
    <s v="Robertson Cr"/>
    <s v="OPS"/>
    <s v="124"/>
    <s v="Chinook"/>
    <s v="3"/>
    <x v="0"/>
    <x v="12"/>
    <n v="104"/>
    <x v="0"/>
    <s v="CK-31"/>
    <s v="WEST VANCOUVER ISLAND-SOUTH_FA_0.x"/>
    <s v="M"/>
    <s v="H"/>
    <n v="104"/>
    <s v="Robertson Creek H"/>
    <n v="104"/>
    <s v="Robertson Cr"/>
    <s v="SWVI"/>
    <s v="S"/>
    <x v="1"/>
    <s v="183398"/>
    <n v="0"/>
    <s v="183398"/>
    <n v="2015"/>
    <s v="20150511"/>
    <s v="20150511"/>
    <n v="79"/>
    <n v="5.58"/>
    <m/>
    <s v="CWT"/>
    <s v="P"/>
    <s v="Y"/>
    <s v="Y"/>
    <s v="Y"/>
    <s v="Y"/>
    <n v="2.5000000000000001E-3"/>
    <x v="0"/>
    <n v="38848"/>
    <n v="485531"/>
    <x v="4"/>
    <n v="34638"/>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
    <m/>
    <m/>
    <m/>
    <n v="0.06"/>
    <m/>
    <n v="350.88"/>
    <m/>
    <n v="0"/>
    <n v="25"/>
    <n v="25"/>
    <n v="350.94"/>
    <n v="375.94"/>
  </r>
  <r>
    <n v="25"/>
    <n v="104"/>
    <s v="Robertson Cr"/>
    <s v="OPS"/>
    <s v="124"/>
    <s v="Chinook"/>
    <s v="3"/>
    <x v="0"/>
    <x v="12"/>
    <n v="104"/>
    <x v="0"/>
    <s v="CK-31"/>
    <s v="WEST VANCOUVER ISLAND-SOUTH_FA_0.x"/>
    <s v="M"/>
    <s v="H"/>
    <n v="104"/>
    <s v="Robertson Creek H"/>
    <n v="104"/>
    <s v="Robertson Cr"/>
    <s v="SWVI"/>
    <s v="S"/>
    <x v="1"/>
    <s v="183398"/>
    <n v="0"/>
    <s v="183398"/>
    <n v="2015"/>
    <s v="20150511"/>
    <s v="20150511"/>
    <n v="79"/>
    <n v="5.58"/>
    <m/>
    <s v="CWT"/>
    <s v="P"/>
    <s v="Y"/>
    <s v="Y"/>
    <s v="Y"/>
    <s v="Y"/>
    <n v="2.5000000000000001E-3"/>
    <x v="0"/>
    <n v="38848"/>
    <n v="485531"/>
    <x v="0"/>
    <n v="34638"/>
    <x v="18"/>
    <m/>
    <m/>
    <m/>
    <m/>
    <m/>
    <m/>
    <m/>
    <m/>
    <m/>
    <m/>
    <m/>
    <m/>
    <m/>
    <m/>
    <m/>
    <m/>
    <m/>
    <m/>
    <m/>
    <m/>
    <m/>
    <m/>
    <m/>
    <m/>
    <m/>
    <m/>
    <n v="46.37"/>
    <m/>
    <n v="49.62"/>
    <m/>
    <m/>
    <m/>
    <m/>
    <m/>
    <m/>
    <m/>
    <m/>
    <m/>
    <m/>
    <m/>
    <m/>
    <m/>
    <m/>
    <m/>
    <m/>
    <n v="50.99"/>
    <m/>
    <m/>
    <m/>
    <m/>
    <m/>
    <m/>
    <m/>
    <m/>
    <m/>
    <m/>
    <m/>
    <m/>
    <m/>
    <m/>
    <m/>
    <m/>
    <m/>
    <m/>
    <m/>
    <m/>
    <m/>
    <m/>
    <m/>
    <m/>
    <m/>
    <m/>
    <m/>
    <m/>
    <m/>
    <m/>
    <m/>
    <m/>
    <m/>
    <m/>
    <m/>
    <n v="265.72000000000003"/>
    <m/>
    <m/>
    <m/>
    <m/>
    <n v="164.97"/>
    <n v="265.72000000000003"/>
    <m/>
    <m/>
    <m/>
    <m/>
    <m/>
    <m/>
    <m/>
    <m/>
    <m/>
    <m/>
    <m/>
    <m/>
    <m/>
    <m/>
    <m/>
    <m/>
    <m/>
    <m/>
    <m/>
    <m/>
    <m/>
    <m/>
    <m/>
    <m/>
    <m/>
    <m/>
    <m/>
    <m/>
    <m/>
    <m/>
    <m/>
    <m/>
    <m/>
    <m/>
    <m/>
    <m/>
    <m/>
    <m/>
    <m/>
    <m/>
    <m/>
    <m/>
    <m/>
    <m/>
    <m/>
    <m/>
    <m/>
    <m/>
    <m/>
    <m/>
    <m/>
    <m/>
    <m/>
    <m/>
    <m/>
    <m/>
    <m/>
    <m/>
    <m/>
    <m/>
    <m/>
    <m/>
    <m/>
    <m/>
    <m/>
    <m/>
    <m/>
    <m/>
    <m/>
    <m/>
    <m/>
    <n v="37.369999999999997"/>
    <m/>
    <m/>
    <m/>
    <n v="44.24"/>
    <n v="158.51"/>
    <n v="502.56"/>
    <n v="567.30999999999995"/>
    <m/>
    <n v="843.39"/>
    <n v="81.61"/>
    <n v="925"/>
    <n v="1228.3800000000001"/>
    <n v="2153.38"/>
  </r>
  <r>
    <n v="25"/>
    <n v="104"/>
    <s v="Robertson Cr"/>
    <s v="OPS"/>
    <s v="124"/>
    <s v="Chinook"/>
    <s v="3"/>
    <x v="0"/>
    <x v="12"/>
    <n v="104"/>
    <x v="0"/>
    <s v="CK-31"/>
    <s v="WEST VANCOUVER ISLAND-SOUTH_FA_0.x"/>
    <s v="M"/>
    <s v="H"/>
    <n v="104"/>
    <s v="Robertson Creek H"/>
    <n v="104"/>
    <s v="Robertson Cr"/>
    <s v="SWVI"/>
    <s v="S"/>
    <x v="1"/>
    <s v="183398"/>
    <n v="0"/>
    <s v="183398"/>
    <n v="2015"/>
    <s v="20150511"/>
    <s v="20150511"/>
    <n v="79"/>
    <n v="5.58"/>
    <m/>
    <s v="CWT"/>
    <s v="P"/>
    <s v="Y"/>
    <s v="Y"/>
    <s v="Y"/>
    <s v="Y"/>
    <n v="2.5000000000000001E-3"/>
    <x v="0"/>
    <n v="38848"/>
    <n v="485531"/>
    <x v="1"/>
    <n v="34638"/>
    <x v="0"/>
    <m/>
    <m/>
    <m/>
    <m/>
    <m/>
    <m/>
    <m/>
    <m/>
    <m/>
    <m/>
    <m/>
    <m/>
    <m/>
    <n v="265.08999999999997"/>
    <n v="37.49"/>
    <m/>
    <m/>
    <m/>
    <m/>
    <m/>
    <m/>
    <m/>
    <m/>
    <m/>
    <m/>
    <m/>
    <n v="37.49"/>
    <m/>
    <m/>
    <m/>
    <m/>
    <m/>
    <m/>
    <m/>
    <n v="81.489999999999995"/>
    <m/>
    <m/>
    <m/>
    <m/>
    <n v="127.48"/>
    <m/>
    <n v="56.49"/>
    <m/>
    <m/>
    <m/>
    <m/>
    <m/>
    <m/>
    <m/>
    <m/>
    <m/>
    <m/>
    <m/>
    <m/>
    <m/>
    <m/>
    <m/>
    <m/>
    <m/>
    <m/>
    <m/>
    <m/>
    <m/>
    <m/>
    <m/>
    <m/>
    <m/>
    <m/>
    <m/>
    <m/>
    <m/>
    <m/>
    <m/>
    <m/>
    <m/>
    <m/>
    <m/>
    <m/>
    <m/>
    <m/>
    <m/>
    <n v="127.48"/>
    <m/>
    <m/>
    <m/>
    <m/>
    <n v="1094.22"/>
    <n v="254.96"/>
    <m/>
    <m/>
    <m/>
    <m/>
    <m/>
    <m/>
    <n v="126.73"/>
    <m/>
    <m/>
    <m/>
    <m/>
    <m/>
    <m/>
    <n v="114.24"/>
    <m/>
    <m/>
    <m/>
    <m/>
    <m/>
    <m/>
    <m/>
    <m/>
    <m/>
    <m/>
    <m/>
    <m/>
    <m/>
    <m/>
    <m/>
    <m/>
    <m/>
    <m/>
    <m/>
    <m/>
    <m/>
    <m/>
    <m/>
    <m/>
    <m/>
    <m/>
    <m/>
    <m/>
    <m/>
    <m/>
    <m/>
    <m/>
    <m/>
    <m/>
    <m/>
    <m/>
    <m/>
    <m/>
    <n v="84.99"/>
    <m/>
    <m/>
    <m/>
    <m/>
    <m/>
    <m/>
    <m/>
    <m/>
    <m/>
    <m/>
    <m/>
    <m/>
    <m/>
    <m/>
    <m/>
    <m/>
    <n v="75.739999999999995"/>
    <m/>
    <n v="329.72"/>
    <m/>
    <m/>
    <m/>
    <n v="14.25"/>
    <n v="120.77"/>
    <n v="173.93"/>
    <n v="32.18"/>
    <m/>
    <n v="2483.89"/>
    <n v="343.97"/>
    <n v="2827.86"/>
    <n v="326.88"/>
    <n v="3154.7399999999984"/>
  </r>
  <r>
    <n v="25"/>
    <n v="104"/>
    <s v="Robertson Cr"/>
    <s v="OPS"/>
    <s v="124"/>
    <s v="Chinook"/>
    <s v="3"/>
    <x v="0"/>
    <x v="12"/>
    <n v="104"/>
    <x v="0"/>
    <s v="CK-31"/>
    <s v="WEST VANCOUVER ISLAND-SOUTH_FA_0.x"/>
    <s v="M"/>
    <s v="H"/>
    <n v="104"/>
    <s v="Robertson Creek H"/>
    <n v="104"/>
    <s v="Robertson Cr"/>
    <s v="SWVI"/>
    <s v="S"/>
    <x v="1"/>
    <s v="183398"/>
    <n v="0"/>
    <s v="183398"/>
    <n v="2015"/>
    <s v="20150511"/>
    <s v="20150511"/>
    <n v="79"/>
    <n v="5.58"/>
    <m/>
    <s v="CWT"/>
    <s v="P"/>
    <s v="Y"/>
    <s v="Y"/>
    <s v="Y"/>
    <s v="Y"/>
    <n v="2.5000000000000001E-3"/>
    <x v="0"/>
    <n v="38848"/>
    <n v="485531"/>
    <x v="2"/>
    <n v="34638"/>
    <x v="1"/>
    <m/>
    <m/>
    <m/>
    <m/>
    <m/>
    <m/>
    <m/>
    <m/>
    <m/>
    <m/>
    <m/>
    <m/>
    <m/>
    <m/>
    <m/>
    <m/>
    <m/>
    <m/>
    <m/>
    <m/>
    <m/>
    <m/>
    <m/>
    <m/>
    <m/>
    <m/>
    <m/>
    <m/>
    <m/>
    <m/>
    <m/>
    <m/>
    <m/>
    <m/>
    <m/>
    <m/>
    <m/>
    <m/>
    <m/>
    <m/>
    <m/>
    <m/>
    <m/>
    <m/>
    <m/>
    <m/>
    <m/>
    <m/>
    <m/>
    <m/>
    <m/>
    <m/>
    <m/>
    <m/>
    <m/>
    <m/>
    <m/>
    <m/>
    <m/>
    <m/>
    <m/>
    <m/>
    <m/>
    <m/>
    <m/>
    <m/>
    <m/>
    <m/>
    <m/>
    <m/>
    <m/>
    <m/>
    <m/>
    <m/>
    <m/>
    <m/>
    <m/>
    <m/>
    <m/>
    <m/>
    <m/>
    <m/>
    <m/>
    <m/>
    <m/>
    <m/>
    <m/>
    <m/>
    <m/>
    <m/>
    <m/>
    <m/>
    <m/>
    <m/>
    <m/>
    <m/>
    <m/>
    <m/>
    <m/>
    <m/>
    <m/>
    <m/>
    <m/>
    <m/>
    <m/>
    <m/>
    <m/>
    <m/>
    <m/>
    <m/>
    <m/>
    <m/>
    <m/>
    <m/>
    <m/>
    <m/>
    <m/>
    <m/>
    <m/>
    <m/>
    <m/>
    <m/>
    <m/>
    <m/>
    <m/>
    <m/>
    <m/>
    <m/>
    <m/>
    <m/>
    <m/>
    <m/>
    <m/>
    <m/>
    <m/>
    <m/>
    <n v="49.12"/>
    <m/>
    <m/>
    <m/>
    <m/>
    <m/>
    <m/>
    <m/>
    <m/>
    <m/>
    <m/>
    <m/>
    <m/>
    <m/>
    <m/>
    <m/>
    <m/>
    <m/>
    <m/>
    <m/>
    <m/>
    <m/>
    <m/>
    <n v="84.36"/>
    <m/>
    <m/>
    <m/>
    <m/>
    <n v="3.91"/>
    <m/>
    <n v="8.61"/>
    <m/>
    <n v="49.12"/>
    <n v="84.36"/>
    <n v="133.47999999999999"/>
    <n v="12.52"/>
    <n v="146"/>
  </r>
  <r>
    <n v="25"/>
    <n v="104"/>
    <s v="Robertson Cr"/>
    <s v="OPS"/>
    <s v="124"/>
    <s v="Chinook"/>
    <s v="3"/>
    <x v="0"/>
    <x v="12"/>
    <n v="104"/>
    <x v="0"/>
    <s v="CK-31"/>
    <s v="WEST VANCOUVER ISLAND-SOUTH_FA_0.x"/>
    <s v="M"/>
    <s v="H"/>
    <n v="104"/>
    <s v="Robertson Creek H"/>
    <n v="104"/>
    <s v="Robertson Cr"/>
    <s v="SWVI"/>
    <s v="S"/>
    <x v="1"/>
    <s v="183676"/>
    <n v="0"/>
    <s v="183676"/>
    <n v="2015"/>
    <s v="20150501"/>
    <s v="20150501"/>
    <m/>
    <n v="5.65"/>
    <m/>
    <s v="CWT"/>
    <s v="P"/>
    <s v="Y"/>
    <s v="Y"/>
    <s v="Y"/>
    <s v="Y"/>
    <n v="7.4999999999999997E-3"/>
    <x v="0"/>
    <n v="72579"/>
    <n v="73127"/>
    <x v="4"/>
    <n v="34632"/>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1.01"/>
    <m/>
    <m/>
    <m/>
    <n v="0.24"/>
    <m/>
    <n v="72.5"/>
    <m/>
    <n v="0"/>
    <n v="1.01"/>
    <n v="1.01"/>
    <n v="72.739999999999995"/>
    <n v="73.75"/>
  </r>
  <r>
    <n v="25"/>
    <n v="104"/>
    <s v="Robertson Cr"/>
    <s v="OPS"/>
    <s v="124"/>
    <s v="Chinook"/>
    <s v="3"/>
    <x v="0"/>
    <x v="12"/>
    <n v="104"/>
    <x v="0"/>
    <s v="CK-31"/>
    <s v="WEST VANCOUVER ISLAND-SOUTH_FA_0.x"/>
    <s v="M"/>
    <s v="H"/>
    <n v="104"/>
    <s v="Robertson Creek H"/>
    <n v="104"/>
    <s v="Robertson Cr"/>
    <s v="SWVI"/>
    <s v="S"/>
    <x v="1"/>
    <s v="183676"/>
    <n v="0"/>
    <s v="183676"/>
    <n v="2015"/>
    <s v="20150501"/>
    <s v="20150501"/>
    <m/>
    <n v="5.65"/>
    <m/>
    <s v="CWT"/>
    <s v="P"/>
    <s v="Y"/>
    <s v="Y"/>
    <s v="Y"/>
    <s v="Y"/>
    <n v="7.4999999999999997E-3"/>
    <x v="0"/>
    <n v="72579"/>
    <n v="73127"/>
    <x v="0"/>
    <n v="34632"/>
    <x v="18"/>
    <m/>
    <m/>
    <m/>
    <m/>
    <m/>
    <m/>
    <m/>
    <m/>
    <m/>
    <m/>
    <m/>
    <m/>
    <m/>
    <n v="18.21"/>
    <m/>
    <m/>
    <m/>
    <m/>
    <m/>
    <m/>
    <m/>
    <m/>
    <m/>
    <m/>
    <m/>
    <m/>
    <n v="7.48"/>
    <m/>
    <n v="4"/>
    <m/>
    <m/>
    <m/>
    <m/>
    <m/>
    <m/>
    <m/>
    <m/>
    <n v="21.42"/>
    <m/>
    <m/>
    <m/>
    <n v="3.96"/>
    <m/>
    <m/>
    <m/>
    <m/>
    <m/>
    <n v="3.8"/>
    <m/>
    <m/>
    <m/>
    <m/>
    <m/>
    <m/>
    <m/>
    <m/>
    <m/>
    <m/>
    <m/>
    <m/>
    <m/>
    <m/>
    <m/>
    <m/>
    <m/>
    <n v="7.23"/>
    <m/>
    <m/>
    <m/>
    <m/>
    <m/>
    <m/>
    <m/>
    <m/>
    <m/>
    <m/>
    <m/>
    <m/>
    <m/>
    <n v="4.16"/>
    <m/>
    <n v="32.130000000000003"/>
    <m/>
    <m/>
    <m/>
    <m/>
    <n v="57.59"/>
    <n v="32.130000000000003"/>
    <m/>
    <m/>
    <m/>
    <m/>
    <m/>
    <m/>
    <m/>
    <m/>
    <m/>
    <m/>
    <m/>
    <m/>
    <m/>
    <n v="4.0599999999999996"/>
    <m/>
    <m/>
    <m/>
    <m/>
    <n v="7.92"/>
    <m/>
    <m/>
    <m/>
    <m/>
    <m/>
    <n v="4.0599999999999996"/>
    <m/>
    <m/>
    <m/>
    <m/>
    <m/>
    <m/>
    <m/>
    <m/>
    <m/>
    <m/>
    <m/>
    <m/>
    <m/>
    <m/>
    <m/>
    <m/>
    <m/>
    <m/>
    <n v="8.92"/>
    <m/>
    <m/>
    <m/>
    <m/>
    <m/>
    <m/>
    <m/>
    <m/>
    <m/>
    <m/>
    <m/>
    <m/>
    <m/>
    <m/>
    <m/>
    <n v="7.01"/>
    <m/>
    <m/>
    <m/>
    <m/>
    <m/>
    <m/>
    <m/>
    <m/>
    <m/>
    <m/>
    <m/>
    <n v="27.77"/>
    <n v="1.01"/>
    <m/>
    <m/>
    <m/>
    <n v="26.17"/>
    <n v="57.67"/>
    <n v="85.95"/>
    <m/>
    <n v="224.08"/>
    <n v="28.78"/>
    <n v="252.86"/>
    <n v="169.79"/>
    <n v="422.65"/>
  </r>
  <r>
    <n v="25"/>
    <n v="104"/>
    <s v="Robertson Cr"/>
    <s v="OPS"/>
    <s v="124"/>
    <s v="Chinook"/>
    <s v="3"/>
    <x v="0"/>
    <x v="12"/>
    <n v="104"/>
    <x v="0"/>
    <s v="CK-31"/>
    <s v="WEST VANCOUVER ISLAND-SOUTH_FA_0.x"/>
    <s v="M"/>
    <s v="H"/>
    <n v="104"/>
    <s v="Robertson Creek H"/>
    <n v="104"/>
    <s v="Robertson Cr"/>
    <s v="SWVI"/>
    <s v="S"/>
    <x v="1"/>
    <s v="183676"/>
    <n v="0"/>
    <s v="183676"/>
    <n v="2015"/>
    <s v="20150501"/>
    <s v="20150501"/>
    <m/>
    <n v="5.65"/>
    <m/>
    <s v="CWT"/>
    <s v="P"/>
    <s v="Y"/>
    <s v="Y"/>
    <s v="Y"/>
    <s v="Y"/>
    <n v="7.4999999999999997E-3"/>
    <x v="0"/>
    <n v="72579"/>
    <n v="73127"/>
    <x v="1"/>
    <n v="34632"/>
    <x v="0"/>
    <m/>
    <m/>
    <m/>
    <m/>
    <m/>
    <m/>
    <m/>
    <m/>
    <m/>
    <m/>
    <m/>
    <m/>
    <m/>
    <n v="18.3"/>
    <n v="0"/>
    <m/>
    <m/>
    <m/>
    <m/>
    <m/>
    <m/>
    <m/>
    <m/>
    <m/>
    <m/>
    <m/>
    <n v="21.14"/>
    <m/>
    <m/>
    <m/>
    <m/>
    <n v="6.57"/>
    <m/>
    <m/>
    <m/>
    <m/>
    <m/>
    <n v="10.28"/>
    <m/>
    <m/>
    <m/>
    <m/>
    <m/>
    <m/>
    <m/>
    <m/>
    <n v="4.66"/>
    <n v="6.83"/>
    <m/>
    <m/>
    <m/>
    <m/>
    <m/>
    <m/>
    <m/>
    <m/>
    <m/>
    <m/>
    <m/>
    <m/>
    <m/>
    <m/>
    <m/>
    <m/>
    <m/>
    <m/>
    <m/>
    <m/>
    <m/>
    <m/>
    <m/>
    <m/>
    <m/>
    <m/>
    <m/>
    <m/>
    <m/>
    <m/>
    <m/>
    <m/>
    <m/>
    <n v="30.72"/>
    <m/>
    <m/>
    <m/>
    <m/>
    <n v="117.12"/>
    <n v="20.56"/>
    <m/>
    <m/>
    <m/>
    <m/>
    <m/>
    <m/>
    <m/>
    <m/>
    <m/>
    <m/>
    <m/>
    <m/>
    <m/>
    <n v="13.75"/>
    <m/>
    <m/>
    <m/>
    <m/>
    <n v="4.5999999999999996"/>
    <m/>
    <m/>
    <m/>
    <m/>
    <m/>
    <m/>
    <m/>
    <m/>
    <m/>
    <m/>
    <m/>
    <m/>
    <m/>
    <m/>
    <m/>
    <m/>
    <m/>
    <m/>
    <m/>
    <m/>
    <m/>
    <m/>
    <m/>
    <m/>
    <m/>
    <m/>
    <m/>
    <m/>
    <m/>
    <m/>
    <m/>
    <m/>
    <m/>
    <m/>
    <m/>
    <m/>
    <m/>
    <m/>
    <m/>
    <m/>
    <n v="13.7"/>
    <m/>
    <m/>
    <m/>
    <m/>
    <m/>
    <m/>
    <m/>
    <m/>
    <m/>
    <n v="6.1"/>
    <m/>
    <n v="56.97"/>
    <m/>
    <m/>
    <m/>
    <m/>
    <n v="8.1199999999999992"/>
    <n v="49.61"/>
    <m/>
    <m/>
    <n v="274.33"/>
    <n v="56.97"/>
    <n v="331.3"/>
    <n v="57.73"/>
    <n v="389.03000000000003"/>
  </r>
  <r>
    <n v="25"/>
    <n v="104"/>
    <s v="Robertson Cr"/>
    <s v="OPS"/>
    <s v="124"/>
    <s v="Chinook"/>
    <s v="3"/>
    <x v="0"/>
    <x v="12"/>
    <n v="104"/>
    <x v="0"/>
    <s v="CK-31"/>
    <s v="WEST VANCOUVER ISLAND-SOUTH_FA_0.x"/>
    <s v="M"/>
    <s v="H"/>
    <n v="104"/>
    <s v="Robertson Creek H"/>
    <n v="104"/>
    <s v="Robertson Cr"/>
    <s v="SWVI"/>
    <s v="S"/>
    <x v="1"/>
    <s v="183676"/>
    <n v="0"/>
    <s v="183676"/>
    <n v="2015"/>
    <s v="20150501"/>
    <s v="20150501"/>
    <m/>
    <n v="5.65"/>
    <m/>
    <s v="CWT"/>
    <s v="P"/>
    <s v="Y"/>
    <s v="Y"/>
    <s v="Y"/>
    <s v="Y"/>
    <n v="7.4999999999999997E-3"/>
    <x v="0"/>
    <n v="72579"/>
    <n v="73127"/>
    <x v="2"/>
    <n v="34632"/>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58"/>
    <m/>
    <m/>
    <m/>
    <m/>
    <m/>
    <m/>
    <m/>
    <m/>
    <n v="0"/>
    <n v="8.58"/>
    <n v="8.58"/>
    <n v="0"/>
    <n v="8.58"/>
  </r>
  <r>
    <n v="25"/>
    <n v="104"/>
    <s v="Robertson Cr"/>
    <s v="OPS"/>
    <s v="124"/>
    <s v="Chinook"/>
    <s v="3"/>
    <x v="0"/>
    <x v="12"/>
    <n v="104"/>
    <x v="0"/>
    <s v="CK-31"/>
    <s v="WEST VANCOUVER ISLAND-SOUTH_FA_0.x"/>
    <s v="M"/>
    <s v="H"/>
    <n v="104"/>
    <s v="Robertson Creek H"/>
    <n v="104"/>
    <s v="Robertson Cr"/>
    <s v="SWVI"/>
    <s v="S"/>
    <x v="1"/>
    <s v="183797"/>
    <n v="0"/>
    <s v="183797"/>
    <n v="2015"/>
    <s v="20150515"/>
    <s v="20150515"/>
    <m/>
    <n v="4.96"/>
    <m/>
    <s v="CWT"/>
    <s v="P"/>
    <s v="Y"/>
    <s v="Y"/>
    <s v="Y"/>
    <s v="Y"/>
    <n v="0"/>
    <x v="0"/>
    <n v="53322"/>
    <n v="611892"/>
    <x v="4"/>
    <n v="34636"/>
    <x v="17"/>
    <m/>
    <m/>
    <m/>
    <m/>
    <m/>
    <m/>
    <m/>
    <m/>
    <m/>
    <m/>
    <m/>
    <m/>
    <m/>
    <m/>
    <m/>
    <m/>
    <m/>
    <m/>
    <m/>
    <m/>
    <m/>
    <m/>
    <m/>
    <m/>
    <m/>
    <m/>
    <m/>
    <m/>
    <m/>
    <m/>
    <m/>
    <m/>
    <m/>
    <m/>
    <m/>
    <m/>
    <m/>
    <m/>
    <m/>
    <m/>
    <m/>
    <m/>
    <m/>
    <m/>
    <m/>
    <m/>
    <m/>
    <m/>
    <m/>
    <m/>
    <m/>
    <m/>
    <m/>
    <m/>
    <m/>
    <m/>
    <m/>
    <m/>
    <m/>
    <m/>
    <m/>
    <m/>
    <m/>
    <m/>
    <m/>
    <m/>
    <m/>
    <m/>
    <m/>
    <m/>
    <m/>
    <m/>
    <m/>
    <m/>
    <m/>
    <m/>
    <m/>
    <m/>
    <m/>
    <m/>
    <m/>
    <m/>
    <m/>
    <m/>
    <m/>
    <m/>
    <n v="51.3"/>
    <m/>
    <m/>
    <m/>
    <m/>
    <m/>
    <m/>
    <m/>
    <m/>
    <m/>
    <m/>
    <m/>
    <m/>
    <m/>
    <m/>
    <m/>
    <m/>
    <m/>
    <m/>
    <m/>
    <m/>
    <m/>
    <m/>
    <m/>
    <m/>
    <m/>
    <m/>
    <m/>
    <m/>
    <m/>
    <m/>
    <m/>
    <m/>
    <m/>
    <m/>
    <m/>
    <m/>
    <m/>
    <m/>
    <m/>
    <m/>
    <m/>
    <m/>
    <m/>
    <m/>
    <m/>
    <m/>
    <m/>
    <m/>
    <m/>
    <m/>
    <m/>
    <m/>
    <m/>
    <m/>
    <m/>
    <m/>
    <m/>
    <m/>
    <m/>
    <m/>
    <m/>
    <m/>
    <m/>
    <m/>
    <m/>
    <m/>
    <m/>
    <m/>
    <m/>
    <m/>
    <m/>
    <m/>
    <m/>
    <m/>
    <m/>
    <m/>
    <m/>
    <n v="0.03"/>
    <m/>
    <n v="175.32"/>
    <m/>
    <n v="51.3"/>
    <n v="0"/>
    <n v="51.3"/>
    <n v="175.35"/>
    <n v="226.64999999999998"/>
  </r>
  <r>
    <n v="25"/>
    <n v="104"/>
    <s v="Robertson Cr"/>
    <s v="OPS"/>
    <s v="124"/>
    <s v="Chinook"/>
    <s v="3"/>
    <x v="0"/>
    <x v="12"/>
    <n v="104"/>
    <x v="0"/>
    <s v="CK-31"/>
    <s v="WEST VANCOUVER ISLAND-SOUTH_FA_0.x"/>
    <s v="M"/>
    <s v="H"/>
    <n v="104"/>
    <s v="Robertson Creek H"/>
    <n v="104"/>
    <s v="Robertson Cr"/>
    <s v="SWVI"/>
    <s v="S"/>
    <x v="1"/>
    <s v="183797"/>
    <n v="0"/>
    <s v="183797"/>
    <n v="2015"/>
    <s v="20150515"/>
    <s v="20150515"/>
    <m/>
    <n v="4.96"/>
    <m/>
    <s v="CWT"/>
    <s v="P"/>
    <s v="Y"/>
    <s v="Y"/>
    <s v="Y"/>
    <s v="Y"/>
    <n v="0"/>
    <x v="0"/>
    <n v="53322"/>
    <n v="611892"/>
    <x v="0"/>
    <n v="34636"/>
    <x v="18"/>
    <m/>
    <m/>
    <m/>
    <m/>
    <m/>
    <m/>
    <m/>
    <m/>
    <m/>
    <m/>
    <m/>
    <m/>
    <m/>
    <n v="69.08"/>
    <m/>
    <m/>
    <m/>
    <m/>
    <m/>
    <m/>
    <m/>
    <m/>
    <m/>
    <m/>
    <m/>
    <m/>
    <m/>
    <m/>
    <n v="45.56"/>
    <m/>
    <m/>
    <m/>
    <m/>
    <m/>
    <m/>
    <m/>
    <m/>
    <m/>
    <m/>
    <n v="121.98"/>
    <m/>
    <m/>
    <m/>
    <m/>
    <m/>
    <m/>
    <m/>
    <m/>
    <m/>
    <m/>
    <m/>
    <m/>
    <m/>
    <m/>
    <m/>
    <m/>
    <m/>
    <m/>
    <m/>
    <m/>
    <m/>
    <m/>
    <m/>
    <m/>
    <m/>
    <m/>
    <m/>
    <m/>
    <m/>
    <m/>
    <m/>
    <m/>
    <m/>
    <m/>
    <m/>
    <m/>
    <m/>
    <m/>
    <m/>
    <m/>
    <m/>
    <n v="121.98"/>
    <m/>
    <m/>
    <m/>
    <m/>
    <n v="100.98"/>
    <n v="121.98"/>
    <m/>
    <m/>
    <m/>
    <m/>
    <m/>
    <m/>
    <m/>
    <m/>
    <m/>
    <m/>
    <m/>
    <m/>
    <m/>
    <m/>
    <m/>
    <m/>
    <m/>
    <m/>
    <m/>
    <m/>
    <m/>
    <m/>
    <m/>
    <m/>
    <m/>
    <n v="11.48"/>
    <m/>
    <m/>
    <m/>
    <m/>
    <m/>
    <m/>
    <m/>
    <m/>
    <m/>
    <m/>
    <m/>
    <m/>
    <m/>
    <m/>
    <m/>
    <m/>
    <m/>
    <m/>
    <m/>
    <m/>
    <m/>
    <m/>
    <m/>
    <m/>
    <m/>
    <m/>
    <m/>
    <m/>
    <m/>
    <n v="79.87"/>
    <m/>
    <m/>
    <m/>
    <m/>
    <m/>
    <m/>
    <m/>
    <m/>
    <m/>
    <m/>
    <m/>
    <m/>
    <m/>
    <m/>
    <m/>
    <n v="58.64"/>
    <m/>
    <m/>
    <m/>
    <m/>
    <n v="121.93"/>
    <n v="712.85"/>
    <n v="475.6"/>
    <m/>
    <n v="672.91"/>
    <n v="58.64"/>
    <n v="731.55"/>
    <n v="1310.3800000000001"/>
    <n v="2041.9299999999998"/>
  </r>
  <r>
    <n v="25"/>
    <n v="104"/>
    <s v="Robertson Cr"/>
    <s v="OPS"/>
    <s v="124"/>
    <s v="Chinook"/>
    <s v="3"/>
    <x v="0"/>
    <x v="12"/>
    <n v="104"/>
    <x v="0"/>
    <s v="CK-31"/>
    <s v="WEST VANCOUVER ISLAND-SOUTH_FA_0.x"/>
    <s v="M"/>
    <s v="H"/>
    <n v="104"/>
    <s v="Robertson Creek H"/>
    <n v="104"/>
    <s v="Robertson Cr"/>
    <s v="SWVI"/>
    <s v="S"/>
    <x v="1"/>
    <s v="183797"/>
    <n v="0"/>
    <s v="183797"/>
    <n v="2015"/>
    <s v="20150515"/>
    <s v="20150515"/>
    <m/>
    <n v="4.96"/>
    <m/>
    <s v="CWT"/>
    <s v="P"/>
    <s v="Y"/>
    <s v="Y"/>
    <s v="Y"/>
    <s v="Y"/>
    <n v="0"/>
    <x v="0"/>
    <n v="53322"/>
    <n v="611892"/>
    <x v="1"/>
    <n v="34636"/>
    <x v="0"/>
    <m/>
    <m/>
    <m/>
    <m/>
    <m/>
    <m/>
    <m/>
    <m/>
    <m/>
    <m/>
    <m/>
    <m/>
    <m/>
    <n v="243.39"/>
    <m/>
    <m/>
    <n v="34.43"/>
    <m/>
    <m/>
    <m/>
    <m/>
    <m/>
    <m/>
    <m/>
    <m/>
    <m/>
    <n v="103.29"/>
    <m/>
    <m/>
    <m/>
    <m/>
    <m/>
    <m/>
    <m/>
    <m/>
    <m/>
    <m/>
    <m/>
    <m/>
    <m/>
    <n v="26.62"/>
    <n v="51.87"/>
    <n v="28.57"/>
    <n v="28.57"/>
    <m/>
    <m/>
    <m/>
    <m/>
    <m/>
    <m/>
    <m/>
    <m/>
    <m/>
    <m/>
    <m/>
    <m/>
    <m/>
    <m/>
    <m/>
    <m/>
    <m/>
    <m/>
    <m/>
    <m/>
    <m/>
    <m/>
    <m/>
    <m/>
    <m/>
    <m/>
    <m/>
    <m/>
    <m/>
    <m/>
    <m/>
    <n v="108.79"/>
    <m/>
    <m/>
    <m/>
    <m/>
    <m/>
    <m/>
    <m/>
    <m/>
    <m/>
    <m/>
    <n v="819.34"/>
    <m/>
    <m/>
    <m/>
    <m/>
    <m/>
    <m/>
    <m/>
    <m/>
    <m/>
    <m/>
    <m/>
    <m/>
    <m/>
    <m/>
    <m/>
    <m/>
    <m/>
    <m/>
    <m/>
    <n v="52.44"/>
    <m/>
    <m/>
    <m/>
    <m/>
    <m/>
    <m/>
    <m/>
    <m/>
    <m/>
    <m/>
    <m/>
    <m/>
    <m/>
    <m/>
    <m/>
    <m/>
    <m/>
    <m/>
    <m/>
    <m/>
    <m/>
    <m/>
    <m/>
    <m/>
    <m/>
    <m/>
    <m/>
    <m/>
    <m/>
    <n v="78.03"/>
    <m/>
    <m/>
    <m/>
    <m/>
    <m/>
    <m/>
    <n v="156.06"/>
    <m/>
    <m/>
    <m/>
    <m/>
    <m/>
    <m/>
    <m/>
    <m/>
    <m/>
    <m/>
    <m/>
    <m/>
    <m/>
    <n v="69.540000000000006"/>
    <m/>
    <n v="148.26"/>
    <m/>
    <m/>
    <m/>
    <m/>
    <n v="96.93"/>
    <n v="565.04"/>
    <n v="44.33"/>
    <m/>
    <n v="1800.94"/>
    <n v="148.26"/>
    <n v="1949.2"/>
    <n v="706.3"/>
    <n v="2655.4999999999995"/>
  </r>
  <r>
    <n v="25"/>
    <n v="104"/>
    <s v="Robertson Cr"/>
    <s v="OPS"/>
    <s v="124"/>
    <s v="Chinook"/>
    <s v="3"/>
    <x v="0"/>
    <x v="12"/>
    <n v="104"/>
    <x v="0"/>
    <s v="CK-31"/>
    <s v="WEST VANCOUVER ISLAND-SOUTH_FA_0.x"/>
    <s v="M"/>
    <s v="H"/>
    <n v="104"/>
    <s v="Robertson Creek H"/>
    <n v="104"/>
    <s v="Robertson Cr"/>
    <s v="SWVI"/>
    <s v="S"/>
    <x v="1"/>
    <s v="183797"/>
    <n v="0"/>
    <s v="183797"/>
    <n v="2015"/>
    <s v="20150515"/>
    <s v="20150515"/>
    <m/>
    <n v="4.96"/>
    <m/>
    <s v="CWT"/>
    <s v="P"/>
    <s v="Y"/>
    <s v="Y"/>
    <s v="Y"/>
    <s v="Y"/>
    <n v="0"/>
    <x v="0"/>
    <n v="53322"/>
    <n v="611892"/>
    <x v="2"/>
    <n v="34636"/>
    <x v="1"/>
    <m/>
    <m/>
    <m/>
    <m/>
    <m/>
    <m/>
    <m/>
    <m/>
    <m/>
    <m/>
    <m/>
    <m/>
    <m/>
    <m/>
    <m/>
    <m/>
    <m/>
    <m/>
    <m/>
    <m/>
    <m/>
    <m/>
    <m/>
    <m/>
    <m/>
    <m/>
    <m/>
    <m/>
    <m/>
    <m/>
    <m/>
    <m/>
    <m/>
    <m/>
    <m/>
    <m/>
    <m/>
    <m/>
    <m/>
    <m/>
    <m/>
    <m/>
    <m/>
    <m/>
    <m/>
    <m/>
    <m/>
    <m/>
    <m/>
    <m/>
    <m/>
    <m/>
    <m/>
    <m/>
    <m/>
    <m/>
    <m/>
    <m/>
    <m/>
    <m/>
    <m/>
    <m/>
    <m/>
    <m/>
    <m/>
    <m/>
    <m/>
    <m/>
    <m/>
    <m/>
    <m/>
    <m/>
    <m/>
    <m/>
    <m/>
    <m/>
    <m/>
    <m/>
    <m/>
    <m/>
    <m/>
    <m/>
    <m/>
    <m/>
    <m/>
    <m/>
    <m/>
    <m/>
    <m/>
    <m/>
    <m/>
    <m/>
    <m/>
    <m/>
    <m/>
    <m/>
    <m/>
    <m/>
    <m/>
    <m/>
    <m/>
    <n v="60.36"/>
    <m/>
    <m/>
    <m/>
    <m/>
    <m/>
    <m/>
    <m/>
    <m/>
    <m/>
    <m/>
    <m/>
    <m/>
    <m/>
    <m/>
    <m/>
    <m/>
    <m/>
    <m/>
    <m/>
    <m/>
    <m/>
    <m/>
    <m/>
    <m/>
    <m/>
    <m/>
    <m/>
    <m/>
    <m/>
    <m/>
    <m/>
    <m/>
    <m/>
    <m/>
    <m/>
    <m/>
    <m/>
    <m/>
    <m/>
    <m/>
    <m/>
    <m/>
    <m/>
    <m/>
    <m/>
    <m/>
    <m/>
    <m/>
    <m/>
    <m/>
    <m/>
    <m/>
    <m/>
    <m/>
    <m/>
    <m/>
    <m/>
    <n v="35.229999999999997"/>
    <m/>
    <m/>
    <m/>
    <m/>
    <n v="3.59"/>
    <m/>
    <n v="7.9"/>
    <m/>
    <n v="60.36"/>
    <n v="35.229999999999997"/>
    <n v="95.59"/>
    <n v="11.49"/>
    <n v="107.08000000000001"/>
  </r>
  <r>
    <n v="25"/>
    <n v="104"/>
    <s v="Robertson Cr"/>
    <s v="OPS"/>
    <s v="124"/>
    <s v="Chinook"/>
    <s v="3"/>
    <x v="0"/>
    <x v="12"/>
    <n v="104"/>
    <x v="0"/>
    <s v="CK-31"/>
    <s v="WEST VANCOUVER ISLAND-SOUTH_FA_0.x"/>
    <s v="M"/>
    <s v="H"/>
    <n v="104"/>
    <s v="Robertson Creek H"/>
    <n v="104"/>
    <s v="Robertson Cr"/>
    <s v="SWVI"/>
    <s v="S"/>
    <x v="1"/>
    <s v="183798"/>
    <n v="0"/>
    <s v="183798"/>
    <n v="2015"/>
    <s v="20150515"/>
    <s v="20150515"/>
    <m/>
    <n v="4.96"/>
    <m/>
    <s v="CWT"/>
    <s v="P"/>
    <s v="Y"/>
    <s v="Y"/>
    <s v="Y"/>
    <s v="Y"/>
    <n v="2.5000000000000001E-3"/>
    <x v="0"/>
    <n v="50871"/>
    <n v="585228"/>
    <x v="4"/>
    <n v="34635"/>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6"/>
    <m/>
    <n v="322.23"/>
    <m/>
    <n v="0"/>
    <n v="0"/>
    <n v="0"/>
    <n v="322.29000000000002"/>
    <n v="322.29000000000002"/>
  </r>
  <r>
    <n v="25"/>
    <n v="104"/>
    <s v="Robertson Cr"/>
    <s v="OPS"/>
    <s v="124"/>
    <s v="Chinook"/>
    <s v="3"/>
    <x v="0"/>
    <x v="12"/>
    <n v="104"/>
    <x v="0"/>
    <s v="CK-31"/>
    <s v="WEST VANCOUVER ISLAND-SOUTH_FA_0.x"/>
    <s v="M"/>
    <s v="H"/>
    <n v="104"/>
    <s v="Robertson Creek H"/>
    <n v="104"/>
    <s v="Robertson Cr"/>
    <s v="SWVI"/>
    <s v="S"/>
    <x v="1"/>
    <s v="183798"/>
    <n v="0"/>
    <s v="183798"/>
    <n v="2015"/>
    <s v="20150515"/>
    <s v="20150515"/>
    <m/>
    <n v="4.96"/>
    <m/>
    <s v="CWT"/>
    <s v="P"/>
    <s v="Y"/>
    <s v="Y"/>
    <s v="Y"/>
    <s v="Y"/>
    <n v="2.5000000000000001E-3"/>
    <x v="0"/>
    <n v="50871"/>
    <n v="585228"/>
    <x v="0"/>
    <n v="34635"/>
    <x v="18"/>
    <m/>
    <m/>
    <m/>
    <m/>
    <m/>
    <m/>
    <m/>
    <m/>
    <m/>
    <m/>
    <m/>
    <m/>
    <m/>
    <m/>
    <m/>
    <m/>
    <m/>
    <m/>
    <m/>
    <m/>
    <m/>
    <m/>
    <m/>
    <m/>
    <m/>
    <m/>
    <n v="27.49"/>
    <m/>
    <m/>
    <m/>
    <m/>
    <m/>
    <m/>
    <m/>
    <m/>
    <m/>
    <m/>
    <n v="122.29"/>
    <m/>
    <m/>
    <m/>
    <m/>
    <m/>
    <m/>
    <m/>
    <m/>
    <m/>
    <n v="43.37"/>
    <m/>
    <m/>
    <m/>
    <m/>
    <m/>
    <m/>
    <m/>
    <m/>
    <m/>
    <m/>
    <m/>
    <m/>
    <m/>
    <m/>
    <m/>
    <m/>
    <m/>
    <m/>
    <m/>
    <m/>
    <m/>
    <m/>
    <m/>
    <m/>
    <m/>
    <m/>
    <m/>
    <m/>
    <m/>
    <m/>
    <m/>
    <m/>
    <m/>
    <n v="122.29"/>
    <m/>
    <m/>
    <m/>
    <m/>
    <n v="354.34"/>
    <n v="122.29"/>
    <m/>
    <m/>
    <m/>
    <m/>
    <m/>
    <m/>
    <m/>
    <m/>
    <m/>
    <m/>
    <m/>
    <m/>
    <m/>
    <n v="46.36"/>
    <m/>
    <m/>
    <m/>
    <m/>
    <m/>
    <m/>
    <m/>
    <m/>
    <m/>
    <m/>
    <n v="45.21"/>
    <m/>
    <m/>
    <m/>
    <m/>
    <m/>
    <m/>
    <m/>
    <m/>
    <m/>
    <m/>
    <m/>
    <m/>
    <m/>
    <m/>
    <m/>
    <m/>
    <m/>
    <m/>
    <m/>
    <m/>
    <m/>
    <m/>
    <m/>
    <m/>
    <m/>
    <m/>
    <m/>
    <m/>
    <m/>
    <m/>
    <m/>
    <m/>
    <m/>
    <m/>
    <m/>
    <m/>
    <m/>
    <m/>
    <m/>
    <m/>
    <m/>
    <m/>
    <m/>
    <m/>
    <m/>
    <m/>
    <n v="147.84"/>
    <m/>
    <m/>
    <m/>
    <n v="24.62"/>
    <n v="90.46"/>
    <n v="357.32"/>
    <n v="381.75"/>
    <m/>
    <n v="883.64"/>
    <n v="172.46"/>
    <n v="1056.0999999999999"/>
    <n v="829.53"/>
    <n v="1885.6299999999999"/>
  </r>
  <r>
    <n v="25"/>
    <n v="104"/>
    <s v="Robertson Cr"/>
    <s v="OPS"/>
    <s v="124"/>
    <s v="Chinook"/>
    <s v="3"/>
    <x v="0"/>
    <x v="12"/>
    <n v="104"/>
    <x v="0"/>
    <s v="CK-31"/>
    <s v="WEST VANCOUVER ISLAND-SOUTH_FA_0.x"/>
    <s v="M"/>
    <s v="H"/>
    <n v="104"/>
    <s v="Robertson Creek H"/>
    <n v="104"/>
    <s v="Robertson Cr"/>
    <s v="SWVI"/>
    <s v="S"/>
    <x v="1"/>
    <s v="183798"/>
    <n v="0"/>
    <s v="183798"/>
    <n v="2015"/>
    <s v="20150515"/>
    <s v="20150515"/>
    <m/>
    <n v="4.96"/>
    <m/>
    <s v="CWT"/>
    <s v="P"/>
    <s v="Y"/>
    <s v="Y"/>
    <s v="Y"/>
    <s v="Y"/>
    <n v="2.5000000000000001E-3"/>
    <x v="0"/>
    <n v="50871"/>
    <n v="585228"/>
    <x v="1"/>
    <n v="34635"/>
    <x v="0"/>
    <m/>
    <m/>
    <m/>
    <m/>
    <m/>
    <m/>
    <m/>
    <m/>
    <m/>
    <m/>
    <m/>
    <m/>
    <m/>
    <n v="139.44"/>
    <n v="34.51"/>
    <m/>
    <m/>
    <m/>
    <m/>
    <m/>
    <m/>
    <m/>
    <m/>
    <m/>
    <m/>
    <m/>
    <n v="103.53"/>
    <m/>
    <m/>
    <m/>
    <m/>
    <m/>
    <m/>
    <m/>
    <m/>
    <m/>
    <m/>
    <n v="352.02"/>
    <m/>
    <m/>
    <m/>
    <m/>
    <m/>
    <m/>
    <m/>
    <m/>
    <m/>
    <m/>
    <m/>
    <m/>
    <m/>
    <m/>
    <m/>
    <m/>
    <m/>
    <m/>
    <m/>
    <m/>
    <m/>
    <m/>
    <m/>
    <m/>
    <m/>
    <m/>
    <m/>
    <m/>
    <m/>
    <m/>
    <m/>
    <m/>
    <m/>
    <m/>
    <m/>
    <m/>
    <m/>
    <n v="113.32"/>
    <m/>
    <m/>
    <m/>
    <m/>
    <m/>
    <n v="233.3"/>
    <m/>
    <m/>
    <m/>
    <m/>
    <n v="887.05"/>
    <n v="234.68"/>
    <m/>
    <m/>
    <m/>
    <m/>
    <m/>
    <m/>
    <m/>
    <m/>
    <m/>
    <m/>
    <m/>
    <m/>
    <m/>
    <m/>
    <m/>
    <m/>
    <m/>
    <m/>
    <m/>
    <m/>
    <m/>
    <m/>
    <m/>
    <m/>
    <m/>
    <m/>
    <m/>
    <m/>
    <m/>
    <m/>
    <m/>
    <m/>
    <m/>
    <m/>
    <m/>
    <m/>
    <m/>
    <m/>
    <m/>
    <m/>
    <m/>
    <m/>
    <m/>
    <m/>
    <m/>
    <m/>
    <m/>
    <m/>
    <n v="78.23"/>
    <m/>
    <m/>
    <m/>
    <n v="78.23"/>
    <m/>
    <m/>
    <m/>
    <m/>
    <m/>
    <m/>
    <m/>
    <m/>
    <m/>
    <m/>
    <m/>
    <m/>
    <m/>
    <m/>
    <m/>
    <m/>
    <n v="34.86"/>
    <m/>
    <n v="222.15"/>
    <m/>
    <m/>
    <m/>
    <m/>
    <n v="70.66"/>
    <n v="160.09"/>
    <n v="88.88"/>
    <m/>
    <n v="2289.17"/>
    <n v="222.15"/>
    <n v="2511.3200000000002"/>
    <n v="319.63"/>
    <n v="2830.9500000000007"/>
  </r>
  <r>
    <n v="25"/>
    <n v="104"/>
    <s v="Robertson Cr"/>
    <s v="OPS"/>
    <s v="124"/>
    <s v="Chinook"/>
    <s v="3"/>
    <x v="0"/>
    <x v="12"/>
    <n v="104"/>
    <x v="0"/>
    <s v="CK-31"/>
    <s v="WEST VANCOUVER ISLAND-SOUTH_FA_0.x"/>
    <s v="M"/>
    <s v="H"/>
    <n v="104"/>
    <s v="Robertson Creek H"/>
    <n v="104"/>
    <s v="Robertson Cr"/>
    <s v="SWVI"/>
    <s v="S"/>
    <x v="1"/>
    <s v="183798"/>
    <n v="0"/>
    <s v="183798"/>
    <n v="2015"/>
    <s v="20150515"/>
    <s v="20150515"/>
    <m/>
    <n v="4.96"/>
    <m/>
    <s v="CWT"/>
    <s v="P"/>
    <s v="Y"/>
    <s v="Y"/>
    <s v="Y"/>
    <s v="Y"/>
    <n v="2.5000000000000001E-3"/>
    <x v="0"/>
    <n v="50871"/>
    <n v="585228"/>
    <x v="2"/>
    <n v="34635"/>
    <x v="1"/>
    <m/>
    <m/>
    <m/>
    <m/>
    <m/>
    <m/>
    <m/>
    <m/>
    <m/>
    <m/>
    <m/>
    <m/>
    <m/>
    <m/>
    <m/>
    <m/>
    <m/>
    <m/>
    <m/>
    <m/>
    <m/>
    <m/>
    <m/>
    <m/>
    <m/>
    <m/>
    <m/>
    <m/>
    <m/>
    <m/>
    <m/>
    <m/>
    <m/>
    <m/>
    <m/>
    <m/>
    <m/>
    <m/>
    <m/>
    <m/>
    <m/>
    <m/>
    <m/>
    <m/>
    <m/>
    <m/>
    <m/>
    <m/>
    <m/>
    <m/>
    <m/>
    <m/>
    <m/>
    <m/>
    <m/>
    <m/>
    <m/>
    <m/>
    <m/>
    <m/>
    <m/>
    <m/>
    <m/>
    <m/>
    <m/>
    <m/>
    <m/>
    <m/>
    <m/>
    <m/>
    <m/>
    <m/>
    <m/>
    <m/>
    <m/>
    <m/>
    <m/>
    <m/>
    <m/>
    <m/>
    <m/>
    <m/>
    <m/>
    <m/>
    <m/>
    <m/>
    <n v="39.11"/>
    <m/>
    <m/>
    <m/>
    <m/>
    <m/>
    <m/>
    <m/>
    <m/>
    <m/>
    <m/>
    <m/>
    <m/>
    <m/>
    <m/>
    <m/>
    <m/>
    <m/>
    <m/>
    <m/>
    <m/>
    <m/>
    <m/>
    <m/>
    <m/>
    <m/>
    <m/>
    <m/>
    <m/>
    <m/>
    <m/>
    <m/>
    <m/>
    <m/>
    <m/>
    <m/>
    <m/>
    <m/>
    <m/>
    <m/>
    <m/>
    <m/>
    <m/>
    <m/>
    <m/>
    <m/>
    <m/>
    <m/>
    <m/>
    <m/>
    <m/>
    <m/>
    <m/>
    <m/>
    <m/>
    <m/>
    <m/>
    <m/>
    <m/>
    <m/>
    <m/>
    <m/>
    <m/>
    <m/>
    <m/>
    <m/>
    <m/>
    <m/>
    <m/>
    <m/>
    <m/>
    <m/>
    <m/>
    <n v="113.2"/>
    <m/>
    <m/>
    <m/>
    <m/>
    <m/>
    <m/>
    <m/>
    <m/>
    <n v="39.11"/>
    <n v="113.2"/>
    <n v="152.31"/>
    <n v="0"/>
    <n v="152.31"/>
  </r>
  <r>
    <n v="25"/>
    <n v="104"/>
    <s v="Robertson Cr"/>
    <s v="OPS"/>
    <s v="124"/>
    <s v="Chinook"/>
    <s v="3"/>
    <x v="0"/>
    <x v="0"/>
    <n v="413"/>
    <x v="8"/>
    <s v="CK-31"/>
    <s v="WEST VANCOUVER ISLAND-SOUTH_FA_0.x"/>
    <s v="M"/>
    <s v="H"/>
    <n v="104"/>
    <s v="Robertson Creek H"/>
    <n v="413"/>
    <s v="Nahmint R"/>
    <s v="SWVI"/>
    <s v="S"/>
    <x v="1"/>
    <s v="185361"/>
    <n v="0"/>
    <s v="185361"/>
    <n v="2016"/>
    <s v="20160511"/>
    <s v="20160511"/>
    <m/>
    <m/>
    <m/>
    <s v="CWT"/>
    <s v="P"/>
    <s v="Y"/>
    <s v="Y"/>
    <s v="Y"/>
    <s v="Y"/>
    <n v="5.0000000000000001E-3"/>
    <x v="0"/>
    <n v="35702"/>
    <n v="37053"/>
    <x v="4"/>
    <n v="35824"/>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8"/>
    <m/>
    <m/>
    <m/>
    <n v="4.1500000000000004"/>
    <n v="10.72"/>
    <m/>
    <m/>
    <n v="0"/>
    <n v="2.08"/>
    <n v="2.08"/>
    <n v="14.87"/>
    <n v="16.950000000000003"/>
  </r>
  <r>
    <n v="25"/>
    <n v="104"/>
    <s v="Robertson Cr"/>
    <s v="OPS"/>
    <s v="124"/>
    <s v="Chinook"/>
    <s v="3"/>
    <x v="0"/>
    <x v="0"/>
    <n v="413"/>
    <x v="8"/>
    <s v="CK-31"/>
    <s v="WEST VANCOUVER ISLAND-SOUTH_FA_0.x"/>
    <s v="M"/>
    <s v="H"/>
    <n v="104"/>
    <s v="Robertson Creek H"/>
    <n v="413"/>
    <s v="Nahmint R"/>
    <s v="SWVI"/>
    <s v="S"/>
    <x v="1"/>
    <s v="185361"/>
    <n v="0"/>
    <s v="185361"/>
    <n v="2016"/>
    <s v="20160511"/>
    <s v="20160511"/>
    <m/>
    <m/>
    <m/>
    <s v="CWT"/>
    <s v="P"/>
    <s v="Y"/>
    <s v="Y"/>
    <s v="Y"/>
    <s v="Y"/>
    <n v="5.0000000000000001E-3"/>
    <x v="0"/>
    <n v="35702"/>
    <n v="37053"/>
    <x v="0"/>
    <n v="35824"/>
    <x v="0"/>
    <m/>
    <m/>
    <m/>
    <m/>
    <m/>
    <m/>
    <m/>
    <m/>
    <m/>
    <m/>
    <m/>
    <m/>
    <m/>
    <n v="15.7"/>
    <m/>
    <m/>
    <n v="3.11"/>
    <m/>
    <m/>
    <m/>
    <m/>
    <m/>
    <m/>
    <m/>
    <m/>
    <m/>
    <n v="15.55"/>
    <m/>
    <m/>
    <m/>
    <m/>
    <m/>
    <m/>
    <m/>
    <m/>
    <m/>
    <m/>
    <n v="21.04"/>
    <m/>
    <m/>
    <n v="3.53"/>
    <n v="4.8099999999999996"/>
    <m/>
    <n v="3"/>
    <n v="4.6900000000000004"/>
    <m/>
    <m/>
    <n v="3"/>
    <m/>
    <m/>
    <m/>
    <m/>
    <m/>
    <m/>
    <m/>
    <m/>
    <m/>
    <n v="0"/>
    <m/>
    <m/>
    <m/>
    <m/>
    <m/>
    <m/>
    <m/>
    <m/>
    <m/>
    <m/>
    <m/>
    <m/>
    <m/>
    <m/>
    <m/>
    <m/>
    <m/>
    <m/>
    <m/>
    <m/>
    <m/>
    <m/>
    <m/>
    <n v="52.81"/>
    <m/>
    <m/>
    <m/>
    <m/>
    <n v="87.46"/>
    <n v="31.77"/>
    <m/>
    <m/>
    <m/>
    <m/>
    <m/>
    <m/>
    <m/>
    <m/>
    <m/>
    <m/>
    <m/>
    <m/>
    <m/>
    <n v="19.03"/>
    <m/>
    <m/>
    <m/>
    <m/>
    <n v="9.43"/>
    <n v="2.58"/>
    <m/>
    <m/>
    <m/>
    <m/>
    <n v="4.74"/>
    <m/>
    <m/>
    <m/>
    <m/>
    <m/>
    <m/>
    <m/>
    <m/>
    <m/>
    <m/>
    <m/>
    <m/>
    <m/>
    <m/>
    <m/>
    <m/>
    <m/>
    <m/>
    <m/>
    <m/>
    <m/>
    <m/>
    <m/>
    <m/>
    <m/>
    <m/>
    <m/>
    <m/>
    <m/>
    <m/>
    <m/>
    <m/>
    <m/>
    <m/>
    <m/>
    <m/>
    <m/>
    <m/>
    <m/>
    <m/>
    <m/>
    <m/>
    <m/>
    <m/>
    <n v="3.14"/>
    <m/>
    <n v="13.2"/>
    <m/>
    <m/>
    <m/>
    <m/>
    <n v="7.26"/>
    <n v="52.81"/>
    <m/>
    <m/>
    <n v="285.39"/>
    <n v="13.2"/>
    <n v="298.58999999999997"/>
    <n v="60.07"/>
    <n v="358.65999999999997"/>
  </r>
  <r>
    <n v="25"/>
    <n v="104"/>
    <s v="Robertson Cr"/>
    <s v="OPS"/>
    <s v="124"/>
    <s v="Chinook"/>
    <s v="3"/>
    <x v="0"/>
    <x v="0"/>
    <n v="413"/>
    <x v="8"/>
    <s v="CK-31"/>
    <s v="WEST VANCOUVER ISLAND-SOUTH_FA_0.x"/>
    <s v="M"/>
    <s v="H"/>
    <n v="104"/>
    <s v="Robertson Creek H"/>
    <n v="413"/>
    <s v="Nahmint R"/>
    <s v="SWVI"/>
    <s v="S"/>
    <x v="1"/>
    <s v="185361"/>
    <n v="0"/>
    <s v="185361"/>
    <n v="2016"/>
    <s v="20160511"/>
    <s v="20160511"/>
    <m/>
    <m/>
    <m/>
    <s v="CWT"/>
    <s v="P"/>
    <s v="Y"/>
    <s v="Y"/>
    <s v="Y"/>
    <s v="Y"/>
    <n v="5.0000000000000001E-3"/>
    <x v="0"/>
    <n v="35702"/>
    <n v="37053"/>
    <x v="1"/>
    <n v="35824"/>
    <x v="1"/>
    <m/>
    <m/>
    <m/>
    <n v="0"/>
    <m/>
    <m/>
    <m/>
    <m/>
    <m/>
    <m/>
    <m/>
    <m/>
    <m/>
    <n v="23.6"/>
    <m/>
    <m/>
    <n v="3.03"/>
    <m/>
    <m/>
    <m/>
    <m/>
    <n v="4.05"/>
    <m/>
    <m/>
    <m/>
    <m/>
    <m/>
    <m/>
    <m/>
    <m/>
    <m/>
    <m/>
    <m/>
    <m/>
    <m/>
    <n v="8.2200000000000006"/>
    <m/>
    <n v="16.34"/>
    <m/>
    <m/>
    <n v="3.13"/>
    <m/>
    <m/>
    <m/>
    <m/>
    <m/>
    <m/>
    <m/>
    <m/>
    <m/>
    <m/>
    <m/>
    <m/>
    <m/>
    <m/>
    <m/>
    <m/>
    <m/>
    <m/>
    <m/>
    <m/>
    <m/>
    <m/>
    <m/>
    <m/>
    <m/>
    <m/>
    <m/>
    <m/>
    <m/>
    <m/>
    <m/>
    <m/>
    <m/>
    <m/>
    <m/>
    <m/>
    <m/>
    <m/>
    <m/>
    <m/>
    <n v="32.68"/>
    <m/>
    <m/>
    <m/>
    <m/>
    <n v="110"/>
    <n v="32.68"/>
    <m/>
    <m/>
    <m/>
    <m/>
    <m/>
    <m/>
    <m/>
    <m/>
    <m/>
    <m/>
    <m/>
    <m/>
    <m/>
    <n v="16.38"/>
    <m/>
    <m/>
    <m/>
    <m/>
    <m/>
    <m/>
    <m/>
    <m/>
    <m/>
    <m/>
    <n v="10.87"/>
    <m/>
    <m/>
    <m/>
    <m/>
    <m/>
    <m/>
    <m/>
    <m/>
    <m/>
    <m/>
    <m/>
    <m/>
    <m/>
    <m/>
    <m/>
    <m/>
    <m/>
    <m/>
    <m/>
    <m/>
    <m/>
    <m/>
    <m/>
    <n v="20.34"/>
    <m/>
    <m/>
    <m/>
    <n v="4.05"/>
    <m/>
    <m/>
    <m/>
    <m/>
    <m/>
    <m/>
    <m/>
    <m/>
    <m/>
    <m/>
    <m/>
    <m/>
    <m/>
    <m/>
    <m/>
    <m/>
    <n v="5.87"/>
    <m/>
    <n v="39.53"/>
    <m/>
    <m/>
    <m/>
    <m/>
    <m/>
    <n v="145.81"/>
    <m/>
    <m/>
    <n v="291.24"/>
    <n v="39.53"/>
    <n v="330.77"/>
    <n v="145.81"/>
    <n v="476.58"/>
  </r>
  <r>
    <n v="25"/>
    <n v="104"/>
    <s v="Robertson Cr"/>
    <s v="OPS"/>
    <s v="124"/>
    <s v="Chinook"/>
    <s v="3"/>
    <x v="0"/>
    <x v="0"/>
    <n v="413"/>
    <x v="8"/>
    <s v="CK-31"/>
    <s v="WEST VANCOUVER ISLAND-SOUTH_FA_0.x"/>
    <s v="M"/>
    <s v="H"/>
    <n v="104"/>
    <s v="Robertson Creek H"/>
    <n v="413"/>
    <s v="Nahmint R"/>
    <s v="SWVI"/>
    <s v="S"/>
    <x v="1"/>
    <s v="185361"/>
    <n v="0"/>
    <s v="185361"/>
    <n v="2016"/>
    <s v="20160511"/>
    <s v="20160511"/>
    <m/>
    <m/>
    <m/>
    <s v="CWT"/>
    <s v="P"/>
    <s v="Y"/>
    <s v="Y"/>
    <s v="Y"/>
    <s v="Y"/>
    <n v="5.0000000000000001E-3"/>
    <x v="0"/>
    <n v="35702"/>
    <n v="37053"/>
    <x v="2"/>
    <n v="35824"/>
    <x v="2"/>
    <m/>
    <m/>
    <m/>
    <m/>
    <m/>
    <m/>
    <m/>
    <m/>
    <m/>
    <m/>
    <m/>
    <m/>
    <m/>
    <m/>
    <m/>
    <m/>
    <m/>
    <m/>
    <m/>
    <m/>
    <m/>
    <m/>
    <m/>
    <m/>
    <m/>
    <m/>
    <m/>
    <m/>
    <m/>
    <m/>
    <m/>
    <m/>
    <m/>
    <m/>
    <m/>
    <m/>
    <m/>
    <m/>
    <m/>
    <m/>
    <m/>
    <m/>
    <m/>
    <m/>
    <m/>
    <m/>
    <m/>
    <m/>
    <m/>
    <m/>
    <m/>
    <m/>
    <m/>
    <m/>
    <m/>
    <m/>
    <m/>
    <m/>
    <m/>
    <m/>
    <m/>
    <m/>
    <m/>
    <m/>
    <m/>
    <m/>
    <m/>
    <m/>
    <m/>
    <m/>
    <m/>
    <m/>
    <m/>
    <m/>
    <m/>
    <m/>
    <m/>
    <m/>
    <m/>
    <m/>
    <m/>
    <n v="11.07"/>
    <m/>
    <m/>
    <m/>
    <m/>
    <n v="14.38"/>
    <m/>
    <m/>
    <m/>
    <m/>
    <m/>
    <m/>
    <m/>
    <m/>
    <m/>
    <m/>
    <m/>
    <m/>
    <m/>
    <m/>
    <m/>
    <m/>
    <m/>
    <m/>
    <m/>
    <m/>
    <m/>
    <m/>
    <m/>
    <m/>
    <m/>
    <m/>
    <m/>
    <m/>
    <m/>
    <m/>
    <m/>
    <m/>
    <m/>
    <m/>
    <m/>
    <m/>
    <m/>
    <m/>
    <m/>
    <m/>
    <m/>
    <m/>
    <m/>
    <m/>
    <m/>
    <m/>
    <m/>
    <m/>
    <m/>
    <m/>
    <m/>
    <m/>
    <m/>
    <m/>
    <m/>
    <m/>
    <m/>
    <m/>
    <m/>
    <m/>
    <m/>
    <m/>
    <m/>
    <m/>
    <m/>
    <m/>
    <m/>
    <m/>
    <m/>
    <m/>
    <m/>
    <m/>
    <m/>
    <m/>
    <m/>
    <m/>
    <m/>
    <n v="1.03"/>
    <n v="16.510000000000002"/>
    <m/>
    <m/>
    <n v="25.45"/>
    <n v="0"/>
    <n v="25.45"/>
    <n v="17.54"/>
    <n v="42.990000000000009"/>
  </r>
  <r>
    <n v="25"/>
    <n v="104"/>
    <s v="Robertson Cr"/>
    <s v="OPS"/>
    <s v="124"/>
    <s v="Chinook"/>
    <s v="3"/>
    <x v="0"/>
    <x v="0"/>
    <n v="413"/>
    <x v="8"/>
    <s v="CK-31"/>
    <s v="WEST VANCOUVER ISLAND-SOUTH_FA_0.x"/>
    <s v="M"/>
    <s v="H"/>
    <n v="104"/>
    <s v="Robertson Creek H"/>
    <n v="413"/>
    <s v="Nahmint R"/>
    <s v="SWVI"/>
    <s v="S"/>
    <x v="1"/>
    <s v="185362"/>
    <n v="0"/>
    <s v="185362"/>
    <n v="2016"/>
    <s v="20160511"/>
    <s v="20160511"/>
    <m/>
    <m/>
    <m/>
    <s v="CWT"/>
    <s v="P"/>
    <s v="Y"/>
    <s v="Y"/>
    <s v="Y"/>
    <s v="Y"/>
    <n v="0"/>
    <x v="0"/>
    <n v="30146"/>
    <n v="31135"/>
    <x v="4"/>
    <n v="35825"/>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3"/>
    <n v="10.67"/>
    <m/>
    <m/>
    <n v="0"/>
    <n v="0"/>
    <n v="0"/>
    <n v="14.8"/>
    <n v="14.8"/>
  </r>
  <r>
    <n v="25"/>
    <n v="104"/>
    <s v="Robertson Cr"/>
    <s v="OPS"/>
    <s v="124"/>
    <s v="Chinook"/>
    <s v="3"/>
    <x v="0"/>
    <x v="0"/>
    <n v="413"/>
    <x v="8"/>
    <s v="CK-31"/>
    <s v="WEST VANCOUVER ISLAND-SOUTH_FA_0.x"/>
    <s v="M"/>
    <s v="H"/>
    <n v="104"/>
    <s v="Robertson Creek H"/>
    <n v="413"/>
    <s v="Nahmint R"/>
    <s v="SWVI"/>
    <s v="S"/>
    <x v="1"/>
    <s v="185362"/>
    <n v="0"/>
    <s v="185362"/>
    <n v="2016"/>
    <s v="20160511"/>
    <s v="20160511"/>
    <m/>
    <m/>
    <m/>
    <s v="CWT"/>
    <s v="P"/>
    <s v="Y"/>
    <s v="Y"/>
    <s v="Y"/>
    <s v="Y"/>
    <n v="0"/>
    <x v="0"/>
    <n v="30146"/>
    <n v="31135"/>
    <x v="0"/>
    <n v="35825"/>
    <x v="0"/>
    <m/>
    <m/>
    <m/>
    <m/>
    <m/>
    <m/>
    <m/>
    <m/>
    <m/>
    <m/>
    <m/>
    <m/>
    <m/>
    <n v="18.78"/>
    <m/>
    <m/>
    <m/>
    <m/>
    <m/>
    <m/>
    <m/>
    <m/>
    <m/>
    <m/>
    <m/>
    <m/>
    <n v="3.1"/>
    <m/>
    <m/>
    <m/>
    <m/>
    <m/>
    <m/>
    <m/>
    <n v="6.73"/>
    <m/>
    <m/>
    <m/>
    <m/>
    <m/>
    <m/>
    <m/>
    <m/>
    <n v="2.98"/>
    <m/>
    <m/>
    <m/>
    <n v="2.4500000000000002"/>
    <m/>
    <m/>
    <m/>
    <m/>
    <m/>
    <m/>
    <m/>
    <m/>
    <m/>
    <m/>
    <m/>
    <m/>
    <m/>
    <m/>
    <m/>
    <m/>
    <m/>
    <m/>
    <m/>
    <m/>
    <m/>
    <m/>
    <m/>
    <m/>
    <m/>
    <m/>
    <m/>
    <m/>
    <m/>
    <m/>
    <m/>
    <m/>
    <m/>
    <n v="21"/>
    <m/>
    <m/>
    <m/>
    <m/>
    <n v="45.28"/>
    <n v="20.94"/>
    <m/>
    <m/>
    <m/>
    <m/>
    <m/>
    <m/>
    <m/>
    <m/>
    <m/>
    <m/>
    <m/>
    <m/>
    <m/>
    <n v="4.72"/>
    <m/>
    <m/>
    <m/>
    <m/>
    <n v="4.72"/>
    <m/>
    <m/>
    <m/>
    <m/>
    <m/>
    <m/>
    <m/>
    <m/>
    <m/>
    <m/>
    <m/>
    <m/>
    <m/>
    <m/>
    <m/>
    <m/>
    <n v="6.91"/>
    <m/>
    <m/>
    <m/>
    <m/>
    <m/>
    <m/>
    <m/>
    <n v="6.91"/>
    <m/>
    <m/>
    <m/>
    <m/>
    <m/>
    <m/>
    <m/>
    <m/>
    <n v="7.02"/>
    <m/>
    <m/>
    <n v="7.02"/>
    <m/>
    <m/>
    <m/>
    <n v="7.02"/>
    <m/>
    <m/>
    <m/>
    <m/>
    <m/>
    <m/>
    <m/>
    <m/>
    <m/>
    <n v="3.13"/>
    <m/>
    <n v="5.43"/>
    <n v="12.47"/>
    <m/>
    <m/>
    <m/>
    <n v="3.12"/>
    <n v="23.03"/>
    <n v="1.1299999999999999"/>
    <m/>
    <n v="168.71"/>
    <n v="17.899999999999999"/>
    <n v="186.61"/>
    <n v="27.28"/>
    <n v="213.89000000000001"/>
  </r>
  <r>
    <n v="25"/>
    <n v="104"/>
    <s v="Robertson Cr"/>
    <s v="OPS"/>
    <s v="124"/>
    <s v="Chinook"/>
    <s v="3"/>
    <x v="0"/>
    <x v="0"/>
    <n v="413"/>
    <x v="8"/>
    <s v="CK-31"/>
    <s v="WEST VANCOUVER ISLAND-SOUTH_FA_0.x"/>
    <s v="M"/>
    <s v="H"/>
    <n v="104"/>
    <s v="Robertson Creek H"/>
    <n v="413"/>
    <s v="Nahmint R"/>
    <s v="SWVI"/>
    <s v="S"/>
    <x v="1"/>
    <s v="185362"/>
    <n v="0"/>
    <s v="185362"/>
    <n v="2016"/>
    <s v="20160511"/>
    <s v="20160511"/>
    <m/>
    <m/>
    <m/>
    <s v="CWT"/>
    <s v="P"/>
    <s v="Y"/>
    <s v="Y"/>
    <s v="Y"/>
    <s v="Y"/>
    <n v="0"/>
    <x v="0"/>
    <n v="30146"/>
    <n v="31135"/>
    <x v="1"/>
    <n v="35825"/>
    <x v="1"/>
    <m/>
    <m/>
    <m/>
    <m/>
    <m/>
    <m/>
    <m/>
    <m/>
    <m/>
    <m/>
    <m/>
    <m/>
    <m/>
    <n v="29.35"/>
    <m/>
    <m/>
    <m/>
    <m/>
    <m/>
    <m/>
    <m/>
    <n v="4.0599999999999996"/>
    <m/>
    <m/>
    <m/>
    <m/>
    <n v="9.06"/>
    <m/>
    <n v="4.9800000000000004"/>
    <m/>
    <m/>
    <m/>
    <m/>
    <m/>
    <m/>
    <m/>
    <m/>
    <n v="8.1300000000000008"/>
    <m/>
    <m/>
    <m/>
    <n v="5.43"/>
    <m/>
    <n v="0"/>
    <m/>
    <m/>
    <m/>
    <m/>
    <m/>
    <m/>
    <m/>
    <m/>
    <m/>
    <m/>
    <m/>
    <m/>
    <m/>
    <n v="6.04"/>
    <m/>
    <m/>
    <m/>
    <m/>
    <m/>
    <m/>
    <m/>
    <m/>
    <m/>
    <m/>
    <m/>
    <m/>
    <m/>
    <m/>
    <m/>
    <m/>
    <m/>
    <m/>
    <m/>
    <m/>
    <m/>
    <m/>
    <m/>
    <n v="32.520000000000003"/>
    <m/>
    <m/>
    <m/>
    <m/>
    <n v="79.34"/>
    <n v="24.39"/>
    <m/>
    <m/>
    <m/>
    <m/>
    <m/>
    <m/>
    <m/>
    <m/>
    <m/>
    <m/>
    <m/>
    <m/>
    <m/>
    <n v="27.49"/>
    <m/>
    <m/>
    <m/>
    <m/>
    <n v="16.239999999999998"/>
    <m/>
    <m/>
    <m/>
    <m/>
    <m/>
    <n v="16.190000000000001"/>
    <m/>
    <m/>
    <m/>
    <m/>
    <m/>
    <m/>
    <m/>
    <m/>
    <m/>
    <m/>
    <m/>
    <m/>
    <m/>
    <m/>
    <m/>
    <m/>
    <m/>
    <m/>
    <m/>
    <m/>
    <m/>
    <m/>
    <m/>
    <n v="4.0599999999999996"/>
    <m/>
    <m/>
    <m/>
    <m/>
    <m/>
    <m/>
    <n v="8.06"/>
    <m/>
    <m/>
    <m/>
    <n v="4.03"/>
    <m/>
    <m/>
    <m/>
    <m/>
    <m/>
    <m/>
    <m/>
    <m/>
    <m/>
    <n v="5.85"/>
    <m/>
    <n v="49.32"/>
    <m/>
    <m/>
    <m/>
    <m/>
    <n v="0.2"/>
    <n v="145.1"/>
    <n v="0.83"/>
    <m/>
    <n v="285.22000000000003"/>
    <n v="49.32"/>
    <n v="334.54"/>
    <n v="146.13"/>
    <n v="480.67"/>
  </r>
  <r>
    <n v="25"/>
    <n v="104"/>
    <s v="Robertson Cr"/>
    <s v="OPS"/>
    <s v="124"/>
    <s v="Chinook"/>
    <s v="3"/>
    <x v="0"/>
    <x v="0"/>
    <n v="413"/>
    <x v="8"/>
    <s v="CK-31"/>
    <s v="WEST VANCOUVER ISLAND-SOUTH_FA_0.x"/>
    <s v="M"/>
    <s v="H"/>
    <n v="104"/>
    <s v="Robertson Creek H"/>
    <n v="413"/>
    <s v="Nahmint R"/>
    <s v="SWVI"/>
    <s v="S"/>
    <x v="1"/>
    <s v="185362"/>
    <n v="0"/>
    <s v="185362"/>
    <n v="2016"/>
    <s v="20160511"/>
    <s v="20160511"/>
    <m/>
    <m/>
    <m/>
    <s v="CWT"/>
    <s v="P"/>
    <s v="Y"/>
    <s v="Y"/>
    <s v="Y"/>
    <s v="Y"/>
    <n v="0"/>
    <x v="0"/>
    <n v="30146"/>
    <n v="31135"/>
    <x v="2"/>
    <n v="35825"/>
    <x v="2"/>
    <m/>
    <m/>
    <m/>
    <m/>
    <m/>
    <m/>
    <m/>
    <m/>
    <m/>
    <m/>
    <m/>
    <m/>
    <m/>
    <n v="5.9"/>
    <m/>
    <m/>
    <m/>
    <m/>
    <m/>
    <m/>
    <m/>
    <m/>
    <m/>
    <m/>
    <m/>
    <m/>
    <m/>
    <m/>
    <m/>
    <m/>
    <m/>
    <m/>
    <m/>
    <m/>
    <m/>
    <m/>
    <m/>
    <m/>
    <m/>
    <m/>
    <m/>
    <m/>
    <m/>
    <m/>
    <m/>
    <m/>
    <m/>
    <m/>
    <m/>
    <m/>
    <m/>
    <m/>
    <m/>
    <m/>
    <m/>
    <m/>
    <m/>
    <m/>
    <m/>
    <m/>
    <m/>
    <m/>
    <m/>
    <m/>
    <m/>
    <m/>
    <m/>
    <m/>
    <m/>
    <m/>
    <m/>
    <m/>
    <m/>
    <m/>
    <m/>
    <m/>
    <m/>
    <m/>
    <m/>
    <m/>
    <m/>
    <n v="11.02"/>
    <m/>
    <m/>
    <m/>
    <m/>
    <n v="9.11"/>
    <m/>
    <m/>
    <m/>
    <m/>
    <m/>
    <m/>
    <m/>
    <m/>
    <m/>
    <m/>
    <m/>
    <m/>
    <m/>
    <m/>
    <m/>
    <m/>
    <m/>
    <m/>
    <m/>
    <m/>
    <m/>
    <m/>
    <m/>
    <m/>
    <m/>
    <m/>
    <m/>
    <m/>
    <m/>
    <m/>
    <m/>
    <m/>
    <m/>
    <m/>
    <m/>
    <m/>
    <m/>
    <m/>
    <m/>
    <m/>
    <m/>
    <m/>
    <m/>
    <m/>
    <m/>
    <m/>
    <m/>
    <m/>
    <m/>
    <m/>
    <m/>
    <m/>
    <m/>
    <m/>
    <m/>
    <m/>
    <m/>
    <m/>
    <m/>
    <m/>
    <m/>
    <m/>
    <m/>
    <m/>
    <m/>
    <m/>
    <m/>
    <m/>
    <m/>
    <m/>
    <m/>
    <m/>
    <n v="14.5"/>
    <m/>
    <m/>
    <m/>
    <m/>
    <n v="1.03"/>
    <n v="16.43"/>
    <m/>
    <m/>
    <n v="26.03"/>
    <n v="14.5"/>
    <n v="40.53"/>
    <n v="17.46"/>
    <n v="57.99"/>
  </r>
  <r>
    <n v="25"/>
    <n v="104"/>
    <s v="Robertson Cr"/>
    <s v="OPS"/>
    <s v="124"/>
    <s v="Chinook"/>
    <s v="3"/>
    <x v="0"/>
    <x v="0"/>
    <n v="104"/>
    <x v="0"/>
    <s v="CK-31"/>
    <s v="WEST VANCOUVER ISLAND-SOUTH_FA_0.x"/>
    <s v="M"/>
    <s v="H"/>
    <n v="9049"/>
    <s v="Alberni Inlet Seapen"/>
    <n v="6807"/>
    <s v="Alberni In"/>
    <s v="SWVI"/>
    <s v="S"/>
    <x v="2"/>
    <s v="184282"/>
    <n v="0"/>
    <s v="184282"/>
    <n v="2016"/>
    <s v="20160522"/>
    <s v="20160522"/>
    <m/>
    <n v="6.26"/>
    <m/>
    <s v="CWT"/>
    <s v="B"/>
    <s v="Y"/>
    <s v="Y"/>
    <s v="Y"/>
    <s v="Y"/>
    <n v="0"/>
    <x v="0"/>
    <n v="40221"/>
    <n v="295851"/>
    <x v="4"/>
    <n v="35842"/>
    <x v="18"/>
    <m/>
    <m/>
    <m/>
    <m/>
    <m/>
    <m/>
    <m/>
    <m/>
    <m/>
    <m/>
    <m/>
    <m/>
    <m/>
    <m/>
    <m/>
    <m/>
    <m/>
    <m/>
    <m/>
    <m/>
    <m/>
    <m/>
    <m/>
    <m/>
    <m/>
    <m/>
    <m/>
    <m/>
    <m/>
    <m/>
    <m/>
    <m/>
    <m/>
    <m/>
    <m/>
    <m/>
    <m/>
    <m/>
    <m/>
    <m/>
    <m/>
    <m/>
    <m/>
    <m/>
    <m/>
    <m/>
    <m/>
    <m/>
    <m/>
    <m/>
    <m/>
    <m/>
    <m/>
    <m/>
    <m/>
    <m/>
    <m/>
    <m/>
    <m/>
    <m/>
    <m/>
    <m/>
    <m/>
    <m/>
    <m/>
    <m/>
    <m/>
    <m/>
    <m/>
    <m/>
    <m/>
    <m/>
    <m/>
    <m/>
    <m/>
    <m/>
    <m/>
    <m/>
    <m/>
    <m/>
    <m/>
    <n v="78.19"/>
    <m/>
    <m/>
    <m/>
    <m/>
    <n v="32.36"/>
    <m/>
    <m/>
    <m/>
    <m/>
    <m/>
    <m/>
    <m/>
    <m/>
    <m/>
    <m/>
    <m/>
    <m/>
    <m/>
    <m/>
    <m/>
    <m/>
    <m/>
    <m/>
    <m/>
    <m/>
    <m/>
    <m/>
    <m/>
    <m/>
    <m/>
    <m/>
    <m/>
    <m/>
    <m/>
    <m/>
    <m/>
    <m/>
    <m/>
    <m/>
    <m/>
    <m/>
    <m/>
    <m/>
    <m/>
    <m/>
    <m/>
    <m/>
    <m/>
    <m/>
    <m/>
    <m/>
    <m/>
    <m/>
    <m/>
    <m/>
    <m/>
    <m/>
    <m/>
    <m/>
    <m/>
    <m/>
    <m/>
    <m/>
    <m/>
    <m/>
    <m/>
    <m/>
    <m/>
    <m/>
    <m/>
    <m/>
    <m/>
    <m/>
    <m/>
    <m/>
    <m/>
    <m/>
    <m/>
    <n v="14.72"/>
    <m/>
    <m/>
    <m/>
    <n v="0.46"/>
    <n v="448.97"/>
    <n v="178.77"/>
    <m/>
    <n v="110.55"/>
    <n v="14.72"/>
    <n v="125.27"/>
    <n v="628.20000000000005"/>
    <n v="753.47"/>
  </r>
  <r>
    <n v="25"/>
    <n v="104"/>
    <s v="Robertson Cr"/>
    <s v="OPS"/>
    <s v="124"/>
    <s v="Chinook"/>
    <s v="3"/>
    <x v="0"/>
    <x v="0"/>
    <n v="104"/>
    <x v="0"/>
    <s v="CK-31"/>
    <s v="WEST VANCOUVER ISLAND-SOUTH_FA_0.x"/>
    <s v="M"/>
    <s v="H"/>
    <n v="9049"/>
    <s v="Alberni Inlet Seapen"/>
    <n v="6807"/>
    <s v="Alberni In"/>
    <s v="SWVI"/>
    <s v="S"/>
    <x v="2"/>
    <s v="184282"/>
    <n v="0"/>
    <s v="184282"/>
    <n v="2016"/>
    <s v="20160522"/>
    <s v="20160522"/>
    <m/>
    <n v="6.26"/>
    <m/>
    <s v="CWT"/>
    <s v="B"/>
    <s v="Y"/>
    <s v="Y"/>
    <s v="Y"/>
    <s v="Y"/>
    <n v="0"/>
    <x v="0"/>
    <n v="40221"/>
    <n v="295851"/>
    <x v="0"/>
    <n v="35842"/>
    <x v="0"/>
    <m/>
    <m/>
    <m/>
    <m/>
    <m/>
    <m/>
    <m/>
    <m/>
    <m/>
    <m/>
    <m/>
    <m/>
    <m/>
    <n v="111.45"/>
    <n v="22.07"/>
    <m/>
    <m/>
    <m/>
    <m/>
    <m/>
    <m/>
    <m/>
    <m/>
    <m/>
    <m/>
    <m/>
    <n v="66.209999999999994"/>
    <m/>
    <m/>
    <m/>
    <m/>
    <m/>
    <m/>
    <m/>
    <n v="143.88"/>
    <m/>
    <m/>
    <n v="150.06"/>
    <m/>
    <n v="75.03"/>
    <n v="125.05"/>
    <n v="100.56"/>
    <n v="18.32"/>
    <m/>
    <m/>
    <m/>
    <m/>
    <m/>
    <m/>
    <m/>
    <m/>
    <m/>
    <m/>
    <m/>
    <m/>
    <m/>
    <m/>
    <m/>
    <m/>
    <m/>
    <m/>
    <m/>
    <m/>
    <m/>
    <m/>
    <m/>
    <m/>
    <m/>
    <m/>
    <m/>
    <m/>
    <m/>
    <m/>
    <m/>
    <m/>
    <m/>
    <m/>
    <m/>
    <m/>
    <m/>
    <m/>
    <n v="673.95"/>
    <m/>
    <m/>
    <m/>
    <m/>
    <n v="2053.48"/>
    <n v="449.3"/>
    <m/>
    <m/>
    <m/>
    <m/>
    <m/>
    <m/>
    <m/>
    <m/>
    <m/>
    <m/>
    <m/>
    <m/>
    <m/>
    <n v="134.91999999999999"/>
    <m/>
    <n v="33.619999999999997"/>
    <m/>
    <m/>
    <m/>
    <m/>
    <m/>
    <m/>
    <m/>
    <m/>
    <m/>
    <m/>
    <m/>
    <m/>
    <m/>
    <m/>
    <m/>
    <m/>
    <m/>
    <m/>
    <m/>
    <m/>
    <m/>
    <m/>
    <m/>
    <m/>
    <m/>
    <m/>
    <m/>
    <m/>
    <m/>
    <n v="49.21"/>
    <m/>
    <m/>
    <m/>
    <m/>
    <m/>
    <m/>
    <n v="150.06"/>
    <m/>
    <m/>
    <n v="50.02"/>
    <m/>
    <m/>
    <m/>
    <n v="50.02"/>
    <m/>
    <m/>
    <m/>
    <m/>
    <m/>
    <m/>
    <m/>
    <m/>
    <m/>
    <n v="44.58"/>
    <m/>
    <n v="245.72"/>
    <n v="7.36"/>
    <m/>
    <m/>
    <m/>
    <n v="42.25"/>
    <n v="259.82"/>
    <n v="338.17"/>
    <m/>
    <n v="4501.79"/>
    <n v="253.08"/>
    <n v="4754.87"/>
    <n v="640.24"/>
    <n v="5395.1100000000006"/>
  </r>
  <r>
    <n v="25"/>
    <n v="104"/>
    <s v="Robertson Cr"/>
    <s v="OPS"/>
    <s v="124"/>
    <s v="Chinook"/>
    <s v="3"/>
    <x v="0"/>
    <x v="0"/>
    <n v="104"/>
    <x v="0"/>
    <s v="CK-31"/>
    <s v="WEST VANCOUVER ISLAND-SOUTH_FA_0.x"/>
    <s v="M"/>
    <s v="H"/>
    <n v="9049"/>
    <s v="Alberni Inlet Seapen"/>
    <n v="6807"/>
    <s v="Alberni In"/>
    <s v="SWVI"/>
    <s v="S"/>
    <x v="2"/>
    <s v="184282"/>
    <n v="0"/>
    <s v="184282"/>
    <n v="2016"/>
    <s v="20160522"/>
    <s v="20160522"/>
    <m/>
    <n v="6.26"/>
    <m/>
    <s v="CWT"/>
    <s v="B"/>
    <s v="Y"/>
    <s v="Y"/>
    <s v="Y"/>
    <s v="Y"/>
    <n v="0"/>
    <x v="0"/>
    <n v="40221"/>
    <n v="295851"/>
    <x v="1"/>
    <n v="35842"/>
    <x v="1"/>
    <m/>
    <m/>
    <m/>
    <m/>
    <m/>
    <m/>
    <m/>
    <m/>
    <m/>
    <m/>
    <m/>
    <m/>
    <m/>
    <n v="166.52"/>
    <m/>
    <m/>
    <m/>
    <m/>
    <m/>
    <m/>
    <m/>
    <m/>
    <m/>
    <m/>
    <m/>
    <m/>
    <n v="21.48"/>
    <m/>
    <n v="106.35"/>
    <m/>
    <m/>
    <n v="35.450000000000003"/>
    <m/>
    <m/>
    <m/>
    <m/>
    <m/>
    <m/>
    <m/>
    <m/>
    <m/>
    <n v="38.69"/>
    <m/>
    <n v="0"/>
    <m/>
    <m/>
    <m/>
    <n v="33.1"/>
    <m/>
    <m/>
    <m/>
    <m/>
    <m/>
    <m/>
    <m/>
    <m/>
    <m/>
    <n v="21.48"/>
    <m/>
    <m/>
    <m/>
    <m/>
    <m/>
    <m/>
    <m/>
    <m/>
    <m/>
    <m/>
    <m/>
    <n v="21.48"/>
    <m/>
    <m/>
    <m/>
    <m/>
    <m/>
    <m/>
    <n v="115.78"/>
    <m/>
    <m/>
    <m/>
    <m/>
    <n v="231.56"/>
    <m/>
    <m/>
    <m/>
    <m/>
    <n v="2937.29"/>
    <n v="521.01"/>
    <m/>
    <m/>
    <m/>
    <m/>
    <m/>
    <m/>
    <m/>
    <m/>
    <m/>
    <m/>
    <m/>
    <m/>
    <m/>
    <n v="38.69"/>
    <m/>
    <m/>
    <m/>
    <m/>
    <n v="76.64"/>
    <m/>
    <m/>
    <m/>
    <m/>
    <m/>
    <n v="77.010000000000005"/>
    <n v="7.36"/>
    <m/>
    <m/>
    <m/>
    <m/>
    <m/>
    <m/>
    <m/>
    <m/>
    <m/>
    <n v="50.75"/>
    <m/>
    <m/>
    <m/>
    <m/>
    <m/>
    <m/>
    <m/>
    <n v="50.75"/>
    <m/>
    <m/>
    <m/>
    <m/>
    <n v="57.6"/>
    <m/>
    <m/>
    <m/>
    <m/>
    <m/>
    <m/>
    <n v="28.91"/>
    <m/>
    <m/>
    <m/>
    <m/>
    <m/>
    <m/>
    <m/>
    <m/>
    <m/>
    <m/>
    <m/>
    <m/>
    <m/>
    <n v="41.63"/>
    <m/>
    <n v="700.43"/>
    <m/>
    <m/>
    <m/>
    <m/>
    <n v="22.73"/>
    <n v="401.11"/>
    <n v="58.32"/>
    <m/>
    <n v="4679.53"/>
    <n v="700.43"/>
    <n v="5379.96"/>
    <n v="482.16"/>
    <n v="5862.1199999999981"/>
  </r>
  <r>
    <n v="25"/>
    <n v="104"/>
    <s v="Robertson Cr"/>
    <s v="OPS"/>
    <s v="124"/>
    <s v="Chinook"/>
    <s v="3"/>
    <x v="0"/>
    <x v="0"/>
    <n v="104"/>
    <x v="0"/>
    <s v="CK-31"/>
    <s v="WEST VANCOUVER ISLAND-SOUTH_FA_0.x"/>
    <s v="M"/>
    <s v="H"/>
    <n v="9049"/>
    <s v="Alberni Inlet Seapen"/>
    <n v="6807"/>
    <s v="Alberni In"/>
    <s v="SWVI"/>
    <s v="S"/>
    <x v="2"/>
    <s v="184282"/>
    <n v="0"/>
    <s v="184282"/>
    <n v="2016"/>
    <s v="20160522"/>
    <s v="20160522"/>
    <m/>
    <n v="6.26"/>
    <m/>
    <s v="CWT"/>
    <s v="B"/>
    <s v="Y"/>
    <s v="Y"/>
    <s v="Y"/>
    <s v="Y"/>
    <n v="0"/>
    <x v="0"/>
    <n v="40221"/>
    <n v="295851"/>
    <x v="2"/>
    <n v="35842"/>
    <x v="2"/>
    <m/>
    <m/>
    <m/>
    <m/>
    <m/>
    <m/>
    <m/>
    <m/>
    <m/>
    <m/>
    <m/>
    <m/>
    <m/>
    <m/>
    <m/>
    <m/>
    <m/>
    <m/>
    <m/>
    <m/>
    <m/>
    <m/>
    <m/>
    <m/>
    <m/>
    <m/>
    <m/>
    <m/>
    <m/>
    <m/>
    <m/>
    <m/>
    <m/>
    <m/>
    <m/>
    <m/>
    <m/>
    <m/>
    <m/>
    <m/>
    <m/>
    <m/>
    <m/>
    <m/>
    <m/>
    <m/>
    <m/>
    <m/>
    <m/>
    <m/>
    <m/>
    <m/>
    <m/>
    <m/>
    <m/>
    <m/>
    <m/>
    <m/>
    <m/>
    <m/>
    <m/>
    <m/>
    <m/>
    <m/>
    <m/>
    <m/>
    <m/>
    <m/>
    <m/>
    <m/>
    <m/>
    <m/>
    <m/>
    <m/>
    <m/>
    <m/>
    <m/>
    <m/>
    <m/>
    <m/>
    <m/>
    <m/>
    <m/>
    <m/>
    <m/>
    <m/>
    <n v="101.94"/>
    <n v="78.48"/>
    <m/>
    <m/>
    <m/>
    <m/>
    <m/>
    <m/>
    <m/>
    <n v="10"/>
    <m/>
    <m/>
    <m/>
    <m/>
    <m/>
    <m/>
    <m/>
    <m/>
    <m/>
    <m/>
    <m/>
    <m/>
    <m/>
    <m/>
    <m/>
    <m/>
    <m/>
    <m/>
    <m/>
    <m/>
    <m/>
    <m/>
    <m/>
    <m/>
    <m/>
    <m/>
    <m/>
    <m/>
    <m/>
    <m/>
    <m/>
    <m/>
    <m/>
    <m/>
    <m/>
    <m/>
    <m/>
    <m/>
    <m/>
    <m/>
    <m/>
    <m/>
    <m/>
    <m/>
    <m/>
    <m/>
    <m/>
    <m/>
    <m/>
    <m/>
    <m/>
    <m/>
    <m/>
    <m/>
    <m/>
    <m/>
    <m/>
    <m/>
    <m/>
    <m/>
    <m/>
    <m/>
    <m/>
    <n v="14.42"/>
    <m/>
    <m/>
    <m/>
    <m/>
    <m/>
    <m/>
    <m/>
    <m/>
    <n v="190.42"/>
    <n v="14.42"/>
    <n v="204.84"/>
    <n v="0"/>
    <n v="204.84"/>
  </r>
  <r>
    <n v="25"/>
    <n v="104"/>
    <s v="Robertson Cr"/>
    <s v="OPS"/>
    <s v="124"/>
    <s v="Chinook"/>
    <s v="3"/>
    <x v="0"/>
    <x v="0"/>
    <n v="104"/>
    <x v="0"/>
    <s v="CK-31"/>
    <s v="WEST VANCOUVER ISLAND-SOUTH_FA_0.x"/>
    <s v="M"/>
    <s v="H"/>
    <n v="104"/>
    <s v="Robertson Creek H"/>
    <n v="104"/>
    <s v="Robertson Cr"/>
    <s v="SWVI"/>
    <s v="S"/>
    <x v="1"/>
    <s v="182487"/>
    <n v="0"/>
    <s v="182487"/>
    <n v="2016"/>
    <s v="20160509"/>
    <s v="20160509"/>
    <n v="74"/>
    <n v="4.5"/>
    <m/>
    <s v="CWT"/>
    <s v="P"/>
    <s v="Y"/>
    <s v="Y"/>
    <s v="Y"/>
    <s v="Y"/>
    <n v="5.0000000000000001E-3"/>
    <x v="0"/>
    <n v="28489"/>
    <n v="194960"/>
    <x v="4"/>
    <n v="35830"/>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6"/>
    <m/>
    <n v="138.6"/>
    <m/>
    <n v="0"/>
    <n v="0"/>
    <n v="0"/>
    <n v="138.96"/>
    <n v="138.96"/>
  </r>
  <r>
    <n v="25"/>
    <n v="104"/>
    <s v="Robertson Cr"/>
    <s v="OPS"/>
    <s v="124"/>
    <s v="Chinook"/>
    <s v="3"/>
    <x v="0"/>
    <x v="0"/>
    <n v="104"/>
    <x v="0"/>
    <s v="CK-31"/>
    <s v="WEST VANCOUVER ISLAND-SOUTH_FA_0.x"/>
    <s v="M"/>
    <s v="H"/>
    <n v="104"/>
    <s v="Robertson Creek H"/>
    <n v="104"/>
    <s v="Robertson Cr"/>
    <s v="SWVI"/>
    <s v="S"/>
    <x v="1"/>
    <s v="182487"/>
    <n v="0"/>
    <s v="182487"/>
    <n v="2016"/>
    <s v="20160509"/>
    <s v="20160509"/>
    <n v="74"/>
    <n v="4.5"/>
    <m/>
    <s v="CWT"/>
    <s v="P"/>
    <s v="Y"/>
    <s v="Y"/>
    <s v="Y"/>
    <s v="Y"/>
    <n v="5.0000000000000001E-3"/>
    <x v="0"/>
    <n v="28489"/>
    <n v="194960"/>
    <x v="0"/>
    <n v="35830"/>
    <x v="0"/>
    <m/>
    <m/>
    <m/>
    <m/>
    <m/>
    <m/>
    <m/>
    <m/>
    <m/>
    <m/>
    <m/>
    <m/>
    <m/>
    <m/>
    <m/>
    <m/>
    <m/>
    <m/>
    <m/>
    <m/>
    <m/>
    <m/>
    <m/>
    <m/>
    <m/>
    <n v="20.74"/>
    <n v="61.59"/>
    <m/>
    <m/>
    <m/>
    <m/>
    <m/>
    <m/>
    <m/>
    <m/>
    <m/>
    <m/>
    <m/>
    <m/>
    <m/>
    <m/>
    <m/>
    <m/>
    <m/>
    <m/>
    <m/>
    <n v="62.2"/>
    <m/>
    <m/>
    <m/>
    <m/>
    <m/>
    <m/>
    <m/>
    <m/>
    <m/>
    <m/>
    <m/>
    <m/>
    <m/>
    <m/>
    <m/>
    <m/>
    <m/>
    <m/>
    <m/>
    <m/>
    <m/>
    <m/>
    <m/>
    <m/>
    <m/>
    <m/>
    <m/>
    <m/>
    <m/>
    <m/>
    <m/>
    <m/>
    <m/>
    <m/>
    <n v="208.99"/>
    <m/>
    <m/>
    <m/>
    <m/>
    <n v="459.58"/>
    <n v="69.8"/>
    <m/>
    <m/>
    <m/>
    <m/>
    <m/>
    <m/>
    <m/>
    <m/>
    <m/>
    <m/>
    <m/>
    <m/>
    <m/>
    <m/>
    <m/>
    <m/>
    <m/>
    <m/>
    <m/>
    <m/>
    <m/>
    <m/>
    <m/>
    <m/>
    <m/>
    <m/>
    <m/>
    <m/>
    <m/>
    <m/>
    <m/>
    <m/>
    <m/>
    <m/>
    <m/>
    <m/>
    <m/>
    <m/>
    <m/>
    <m/>
    <m/>
    <m/>
    <m/>
    <m/>
    <m/>
    <m/>
    <m/>
    <m/>
    <n v="46.53"/>
    <m/>
    <m/>
    <m/>
    <m/>
    <m/>
    <m/>
    <m/>
    <m/>
    <m/>
    <m/>
    <n v="93.06"/>
    <m/>
    <m/>
    <m/>
    <m/>
    <m/>
    <m/>
    <m/>
    <m/>
    <m/>
    <n v="62.22"/>
    <m/>
    <n v="118.26"/>
    <n v="82.6"/>
    <m/>
    <m/>
    <m/>
    <n v="33.520000000000003"/>
    <n v="102.51"/>
    <n v="339.74"/>
    <m/>
    <n v="1084.71"/>
    <n v="200.86"/>
    <n v="1285.57"/>
    <n v="475.77"/>
    <n v="1761.34"/>
  </r>
  <r>
    <n v="25"/>
    <n v="104"/>
    <s v="Robertson Cr"/>
    <s v="OPS"/>
    <s v="124"/>
    <s v="Chinook"/>
    <s v="3"/>
    <x v="0"/>
    <x v="0"/>
    <n v="104"/>
    <x v="0"/>
    <s v="CK-31"/>
    <s v="WEST VANCOUVER ISLAND-SOUTH_FA_0.x"/>
    <s v="M"/>
    <s v="H"/>
    <n v="104"/>
    <s v="Robertson Creek H"/>
    <n v="104"/>
    <s v="Robertson Cr"/>
    <s v="SWVI"/>
    <s v="S"/>
    <x v="1"/>
    <s v="182487"/>
    <n v="0"/>
    <s v="182487"/>
    <n v="2016"/>
    <s v="20160509"/>
    <s v="20160509"/>
    <n v="74"/>
    <n v="4.5"/>
    <m/>
    <s v="CWT"/>
    <s v="P"/>
    <s v="Y"/>
    <s v="Y"/>
    <s v="Y"/>
    <s v="Y"/>
    <n v="5.0000000000000001E-3"/>
    <x v="0"/>
    <n v="28489"/>
    <n v="194960"/>
    <x v="1"/>
    <n v="35830"/>
    <x v="1"/>
    <m/>
    <m/>
    <m/>
    <n v="0"/>
    <m/>
    <m/>
    <m/>
    <m/>
    <m/>
    <m/>
    <m/>
    <m/>
    <m/>
    <n v="271.11"/>
    <m/>
    <m/>
    <m/>
    <m/>
    <m/>
    <m/>
    <m/>
    <m/>
    <m/>
    <m/>
    <m/>
    <m/>
    <m/>
    <m/>
    <m/>
    <m/>
    <m/>
    <m/>
    <m/>
    <m/>
    <n v="65.959999999999994"/>
    <m/>
    <m/>
    <n v="107.72"/>
    <m/>
    <m/>
    <n v="35.520000000000003"/>
    <n v="36"/>
    <m/>
    <n v="15.4"/>
    <m/>
    <m/>
    <m/>
    <m/>
    <m/>
    <m/>
    <m/>
    <m/>
    <m/>
    <m/>
    <m/>
    <m/>
    <m/>
    <n v="19.98"/>
    <m/>
    <m/>
    <m/>
    <m/>
    <m/>
    <m/>
    <m/>
    <m/>
    <m/>
    <m/>
    <m/>
    <m/>
    <m/>
    <m/>
    <m/>
    <m/>
    <m/>
    <n v="33.4"/>
    <m/>
    <m/>
    <m/>
    <m/>
    <m/>
    <n v="53.86"/>
    <m/>
    <m/>
    <m/>
    <m/>
    <n v="1091"/>
    <n v="161.58000000000001"/>
    <m/>
    <m/>
    <m/>
    <m/>
    <m/>
    <m/>
    <m/>
    <m/>
    <m/>
    <m/>
    <m/>
    <m/>
    <m/>
    <n v="71.650000000000006"/>
    <m/>
    <m/>
    <m/>
    <m/>
    <m/>
    <m/>
    <m/>
    <m/>
    <m/>
    <m/>
    <m/>
    <m/>
    <m/>
    <m/>
    <m/>
    <m/>
    <m/>
    <m/>
    <m/>
    <m/>
    <m/>
    <m/>
    <m/>
    <m/>
    <m/>
    <m/>
    <m/>
    <m/>
    <m/>
    <m/>
    <m/>
    <m/>
    <m/>
    <m/>
    <m/>
    <m/>
    <m/>
    <m/>
    <m/>
    <m/>
    <m/>
    <n v="26.69"/>
    <m/>
    <m/>
    <m/>
    <m/>
    <m/>
    <m/>
    <m/>
    <m/>
    <m/>
    <m/>
    <m/>
    <m/>
    <m/>
    <m/>
    <m/>
    <n v="260.37"/>
    <m/>
    <m/>
    <m/>
    <m/>
    <n v="36.97"/>
    <n v="133.62"/>
    <n v="106.99"/>
    <m/>
    <n v="1989.87"/>
    <n v="260.37"/>
    <n v="2250.2399999999998"/>
    <n v="277.58"/>
    <n v="2527.8199999999997"/>
  </r>
  <r>
    <n v="25"/>
    <n v="104"/>
    <s v="Robertson Cr"/>
    <s v="OPS"/>
    <s v="124"/>
    <s v="Chinook"/>
    <s v="3"/>
    <x v="0"/>
    <x v="0"/>
    <n v="104"/>
    <x v="0"/>
    <s v="CK-31"/>
    <s v="WEST VANCOUVER ISLAND-SOUTH_FA_0.x"/>
    <s v="M"/>
    <s v="H"/>
    <n v="104"/>
    <s v="Robertson Creek H"/>
    <n v="104"/>
    <s v="Robertson Cr"/>
    <s v="SWVI"/>
    <s v="S"/>
    <x v="1"/>
    <s v="182487"/>
    <n v="0"/>
    <s v="182487"/>
    <n v="2016"/>
    <s v="20160509"/>
    <s v="20160509"/>
    <n v="74"/>
    <n v="4.5"/>
    <m/>
    <s v="CWT"/>
    <s v="P"/>
    <s v="Y"/>
    <s v="Y"/>
    <s v="Y"/>
    <s v="Y"/>
    <n v="5.0000000000000001E-3"/>
    <x v="0"/>
    <n v="28489"/>
    <n v="194960"/>
    <x v="2"/>
    <n v="35830"/>
    <x v="2"/>
    <m/>
    <m/>
    <m/>
    <m/>
    <m/>
    <m/>
    <m/>
    <m/>
    <m/>
    <m/>
    <m/>
    <m/>
    <m/>
    <m/>
    <m/>
    <m/>
    <m/>
    <m/>
    <m/>
    <m/>
    <m/>
    <m/>
    <m/>
    <m/>
    <m/>
    <m/>
    <m/>
    <m/>
    <m/>
    <m/>
    <m/>
    <m/>
    <m/>
    <m/>
    <m/>
    <m/>
    <m/>
    <m/>
    <m/>
    <m/>
    <m/>
    <m/>
    <m/>
    <m/>
    <m/>
    <m/>
    <m/>
    <m/>
    <m/>
    <m/>
    <m/>
    <m/>
    <m/>
    <m/>
    <m/>
    <m/>
    <m/>
    <m/>
    <m/>
    <m/>
    <m/>
    <m/>
    <m/>
    <m/>
    <m/>
    <m/>
    <m/>
    <m/>
    <m/>
    <m/>
    <m/>
    <m/>
    <m/>
    <m/>
    <m/>
    <m/>
    <m/>
    <m/>
    <m/>
    <m/>
    <m/>
    <m/>
    <m/>
    <m/>
    <m/>
    <m/>
    <n v="90.81"/>
    <m/>
    <m/>
    <m/>
    <m/>
    <m/>
    <m/>
    <m/>
    <m/>
    <m/>
    <m/>
    <m/>
    <m/>
    <m/>
    <m/>
    <m/>
    <m/>
    <m/>
    <m/>
    <m/>
    <m/>
    <m/>
    <m/>
    <m/>
    <m/>
    <m/>
    <m/>
    <m/>
    <m/>
    <m/>
    <m/>
    <m/>
    <m/>
    <m/>
    <m/>
    <m/>
    <m/>
    <m/>
    <m/>
    <m/>
    <m/>
    <m/>
    <m/>
    <m/>
    <m/>
    <m/>
    <m/>
    <m/>
    <m/>
    <m/>
    <m/>
    <m/>
    <m/>
    <m/>
    <m/>
    <m/>
    <m/>
    <m/>
    <m/>
    <m/>
    <m/>
    <m/>
    <m/>
    <m/>
    <m/>
    <m/>
    <m/>
    <m/>
    <m/>
    <m/>
    <m/>
    <m/>
    <m/>
    <n v="10.81"/>
    <m/>
    <m/>
    <m/>
    <m/>
    <n v="6.85"/>
    <n v="6.13"/>
    <n v="5.46"/>
    <m/>
    <n v="90.81"/>
    <n v="10.81"/>
    <n v="101.62"/>
    <n v="18.440000000000001"/>
    <n v="120.05999999999999"/>
  </r>
  <r>
    <n v="25"/>
    <n v="104"/>
    <s v="Robertson Cr"/>
    <s v="OPS"/>
    <s v="124"/>
    <s v="Chinook"/>
    <s v="3"/>
    <x v="0"/>
    <x v="0"/>
    <n v="104"/>
    <x v="0"/>
    <s v="CK-31"/>
    <s v="WEST VANCOUVER ISLAND-SOUTH_FA_0.x"/>
    <s v="M"/>
    <s v="H"/>
    <n v="104"/>
    <s v="Robertson Creek H"/>
    <n v="104"/>
    <s v="Robertson Cr"/>
    <s v="SWVI"/>
    <s v="S"/>
    <x v="1"/>
    <s v="182488"/>
    <n v="0"/>
    <s v="182488"/>
    <n v="2016"/>
    <s v="20160509"/>
    <s v="20160509"/>
    <n v="74"/>
    <n v="4.5"/>
    <m/>
    <s v="CWT"/>
    <s v="P"/>
    <s v="Y"/>
    <s v="Y"/>
    <s v="Y"/>
    <s v="Y"/>
    <n v="0"/>
    <x v="0"/>
    <n v="22160"/>
    <n v="150893"/>
    <x v="4"/>
    <n v="35829"/>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8000000000000003"/>
    <m/>
    <n v="110.32"/>
    <m/>
    <n v="0"/>
    <n v="0"/>
    <n v="0"/>
    <n v="110.6"/>
    <n v="110.6"/>
  </r>
  <r>
    <n v="25"/>
    <n v="104"/>
    <s v="Robertson Cr"/>
    <s v="OPS"/>
    <s v="124"/>
    <s v="Chinook"/>
    <s v="3"/>
    <x v="0"/>
    <x v="0"/>
    <n v="104"/>
    <x v="0"/>
    <s v="CK-31"/>
    <s v="WEST VANCOUVER ISLAND-SOUTH_FA_0.x"/>
    <s v="M"/>
    <s v="H"/>
    <n v="104"/>
    <s v="Robertson Creek H"/>
    <n v="104"/>
    <s v="Robertson Cr"/>
    <s v="SWVI"/>
    <s v="S"/>
    <x v="1"/>
    <s v="182488"/>
    <n v="0"/>
    <s v="182488"/>
    <n v="2016"/>
    <s v="20160509"/>
    <s v="20160509"/>
    <n v="74"/>
    <n v="4.5"/>
    <m/>
    <s v="CWT"/>
    <s v="P"/>
    <s v="Y"/>
    <s v="Y"/>
    <s v="Y"/>
    <s v="Y"/>
    <n v="0"/>
    <x v="0"/>
    <n v="22160"/>
    <n v="150893"/>
    <x v="0"/>
    <n v="35829"/>
    <x v="0"/>
    <m/>
    <m/>
    <m/>
    <m/>
    <m/>
    <m/>
    <m/>
    <m/>
    <m/>
    <m/>
    <m/>
    <m/>
    <m/>
    <n v="20.63"/>
    <m/>
    <m/>
    <n v="20.43"/>
    <m/>
    <m/>
    <m/>
    <m/>
    <m/>
    <m/>
    <m/>
    <m/>
    <n v="20.63"/>
    <n v="61.29"/>
    <m/>
    <n v="44.4"/>
    <m/>
    <m/>
    <m/>
    <m/>
    <m/>
    <n v="44.4"/>
    <m/>
    <m/>
    <m/>
    <m/>
    <n v="69.45"/>
    <m/>
    <m/>
    <m/>
    <m/>
    <m/>
    <m/>
    <m/>
    <m/>
    <m/>
    <m/>
    <m/>
    <m/>
    <m/>
    <m/>
    <m/>
    <m/>
    <m/>
    <m/>
    <m/>
    <m/>
    <m/>
    <m/>
    <m/>
    <m/>
    <m/>
    <m/>
    <m/>
    <m/>
    <m/>
    <m/>
    <m/>
    <m/>
    <m/>
    <m/>
    <m/>
    <m/>
    <m/>
    <m/>
    <m/>
    <m/>
    <m/>
    <m/>
    <m/>
    <m/>
    <m/>
    <m/>
    <n v="428.78"/>
    <n v="138.5"/>
    <m/>
    <m/>
    <m/>
    <m/>
    <m/>
    <m/>
    <m/>
    <m/>
    <m/>
    <m/>
    <m/>
    <m/>
    <m/>
    <m/>
    <m/>
    <m/>
    <m/>
    <m/>
    <m/>
    <m/>
    <m/>
    <m/>
    <m/>
    <m/>
    <n v="30.78"/>
    <n v="13.62"/>
    <m/>
    <m/>
    <m/>
    <m/>
    <m/>
    <m/>
    <m/>
    <m/>
    <m/>
    <m/>
    <m/>
    <m/>
    <m/>
    <m/>
    <m/>
    <m/>
    <m/>
    <m/>
    <m/>
    <m/>
    <m/>
    <m/>
    <m/>
    <m/>
    <m/>
    <m/>
    <m/>
    <m/>
    <m/>
    <m/>
    <m/>
    <m/>
    <m/>
    <n v="46.3"/>
    <m/>
    <m/>
    <m/>
    <m/>
    <m/>
    <m/>
    <m/>
    <m/>
    <m/>
    <n v="20.63"/>
    <m/>
    <n v="36.9"/>
    <m/>
    <m/>
    <m/>
    <m/>
    <n v="42.64"/>
    <m/>
    <n v="245.51"/>
    <m/>
    <n v="959.84"/>
    <n v="36.9"/>
    <n v="996.74"/>
    <n v="288.14999999999998"/>
    <n v="1284.8899999999999"/>
  </r>
  <r>
    <n v="25"/>
    <n v="104"/>
    <s v="Robertson Cr"/>
    <s v="OPS"/>
    <s v="124"/>
    <s v="Chinook"/>
    <s v="3"/>
    <x v="0"/>
    <x v="0"/>
    <n v="104"/>
    <x v="0"/>
    <s v="CK-31"/>
    <s v="WEST VANCOUVER ISLAND-SOUTH_FA_0.x"/>
    <s v="M"/>
    <s v="H"/>
    <n v="104"/>
    <s v="Robertson Creek H"/>
    <n v="104"/>
    <s v="Robertson Cr"/>
    <s v="SWVI"/>
    <s v="S"/>
    <x v="1"/>
    <s v="182488"/>
    <n v="0"/>
    <s v="182488"/>
    <n v="2016"/>
    <s v="20160509"/>
    <s v="20160509"/>
    <n v="74"/>
    <n v="4.5"/>
    <m/>
    <s v="CWT"/>
    <s v="P"/>
    <s v="Y"/>
    <s v="Y"/>
    <s v="Y"/>
    <s v="Y"/>
    <n v="0"/>
    <x v="0"/>
    <n v="22160"/>
    <n v="150893"/>
    <x v="1"/>
    <n v="35829"/>
    <x v="1"/>
    <m/>
    <m/>
    <m/>
    <m/>
    <m/>
    <m/>
    <m/>
    <m/>
    <m/>
    <m/>
    <m/>
    <m/>
    <m/>
    <n v="38.54"/>
    <m/>
    <m/>
    <m/>
    <m/>
    <m/>
    <m/>
    <m/>
    <m/>
    <m/>
    <m/>
    <m/>
    <m/>
    <n v="19.88"/>
    <m/>
    <m/>
    <m/>
    <m/>
    <m/>
    <m/>
    <m/>
    <m/>
    <m/>
    <m/>
    <m/>
    <m/>
    <n v="53.59"/>
    <m/>
    <m/>
    <m/>
    <m/>
    <m/>
    <m/>
    <m/>
    <m/>
    <m/>
    <m/>
    <m/>
    <m/>
    <m/>
    <m/>
    <m/>
    <m/>
    <m/>
    <m/>
    <m/>
    <m/>
    <m/>
    <m/>
    <m/>
    <m/>
    <m/>
    <m/>
    <m/>
    <m/>
    <m/>
    <m/>
    <m/>
    <m/>
    <m/>
    <m/>
    <m/>
    <m/>
    <m/>
    <m/>
    <m/>
    <m/>
    <m/>
    <n v="107.18"/>
    <m/>
    <m/>
    <m/>
    <m/>
    <n v="454.72"/>
    <m/>
    <m/>
    <m/>
    <m/>
    <m/>
    <m/>
    <m/>
    <m/>
    <m/>
    <m/>
    <m/>
    <m/>
    <m/>
    <m/>
    <n v="35.479999999999997"/>
    <m/>
    <m/>
    <m/>
    <m/>
    <m/>
    <m/>
    <m/>
    <m/>
    <m/>
    <m/>
    <m/>
    <m/>
    <m/>
    <m/>
    <m/>
    <m/>
    <m/>
    <m/>
    <m/>
    <m/>
    <m/>
    <m/>
    <m/>
    <m/>
    <m/>
    <m/>
    <m/>
    <m/>
    <m/>
    <m/>
    <m/>
    <m/>
    <m/>
    <m/>
    <m/>
    <m/>
    <m/>
    <m/>
    <m/>
    <m/>
    <m/>
    <m/>
    <m/>
    <m/>
    <m/>
    <m/>
    <m/>
    <m/>
    <m/>
    <m/>
    <m/>
    <m/>
    <m/>
    <m/>
    <m/>
    <m/>
    <m/>
    <n v="117.46"/>
    <m/>
    <m/>
    <m/>
    <m/>
    <n v="36.5"/>
    <n v="132.96"/>
    <n v="93.12"/>
    <m/>
    <n v="709.39"/>
    <n v="117.46"/>
    <n v="826.85"/>
    <n v="262.58"/>
    <n v="1089.43"/>
  </r>
  <r>
    <n v="25"/>
    <n v="104"/>
    <s v="Robertson Cr"/>
    <s v="OPS"/>
    <s v="124"/>
    <s v="Chinook"/>
    <s v="3"/>
    <x v="0"/>
    <x v="0"/>
    <n v="104"/>
    <x v="0"/>
    <s v="CK-31"/>
    <s v="WEST VANCOUVER ISLAND-SOUTH_FA_0.x"/>
    <s v="M"/>
    <s v="H"/>
    <n v="104"/>
    <s v="Robertson Creek H"/>
    <n v="104"/>
    <s v="Robertson Cr"/>
    <s v="SWVI"/>
    <s v="S"/>
    <x v="1"/>
    <s v="182488"/>
    <n v="0"/>
    <s v="182488"/>
    <n v="2016"/>
    <s v="20160509"/>
    <s v="20160509"/>
    <n v="74"/>
    <n v="4.5"/>
    <m/>
    <s v="CWT"/>
    <s v="P"/>
    <s v="Y"/>
    <s v="Y"/>
    <s v="Y"/>
    <s v="Y"/>
    <n v="0"/>
    <x v="0"/>
    <n v="22160"/>
    <n v="150893"/>
    <x v="2"/>
    <n v="35829"/>
    <x v="2"/>
    <m/>
    <m/>
    <m/>
    <m/>
    <m/>
    <m/>
    <m/>
    <m/>
    <m/>
    <m/>
    <m/>
    <m/>
    <m/>
    <n v="38.880000000000003"/>
    <m/>
    <m/>
    <m/>
    <m/>
    <m/>
    <m/>
    <m/>
    <m/>
    <m/>
    <m/>
    <m/>
    <m/>
    <m/>
    <m/>
    <m/>
    <m/>
    <m/>
    <m/>
    <m/>
    <m/>
    <m/>
    <m/>
    <m/>
    <m/>
    <m/>
    <m/>
    <m/>
    <m/>
    <m/>
    <m/>
    <m/>
    <m/>
    <m/>
    <m/>
    <m/>
    <m/>
    <m/>
    <m/>
    <m/>
    <m/>
    <m/>
    <m/>
    <m/>
    <m/>
    <m/>
    <m/>
    <m/>
    <m/>
    <m/>
    <m/>
    <m/>
    <m/>
    <m/>
    <m/>
    <m/>
    <m/>
    <m/>
    <m/>
    <m/>
    <m/>
    <m/>
    <m/>
    <m/>
    <m/>
    <m/>
    <m/>
    <m/>
    <m/>
    <m/>
    <m/>
    <m/>
    <m/>
    <m/>
    <n v="72.650000000000006"/>
    <m/>
    <m/>
    <m/>
    <m/>
    <m/>
    <m/>
    <m/>
    <m/>
    <m/>
    <m/>
    <m/>
    <m/>
    <m/>
    <m/>
    <m/>
    <m/>
    <m/>
    <m/>
    <m/>
    <m/>
    <m/>
    <m/>
    <m/>
    <m/>
    <m/>
    <m/>
    <m/>
    <m/>
    <m/>
    <m/>
    <m/>
    <m/>
    <m/>
    <m/>
    <m/>
    <m/>
    <m/>
    <m/>
    <m/>
    <m/>
    <m/>
    <m/>
    <m/>
    <m/>
    <m/>
    <m/>
    <m/>
    <m/>
    <m/>
    <m/>
    <m/>
    <m/>
    <m/>
    <m/>
    <m/>
    <m/>
    <m/>
    <m/>
    <m/>
    <m/>
    <m/>
    <m/>
    <m/>
    <m/>
    <m/>
    <m/>
    <m/>
    <m/>
    <m/>
    <m/>
    <m/>
    <n v="41.13"/>
    <m/>
    <m/>
    <m/>
    <m/>
    <m/>
    <m/>
    <m/>
    <m/>
    <n v="111.53"/>
    <n v="41.13"/>
    <n v="152.66"/>
    <n v="0"/>
    <n v="152.66000000000003"/>
  </r>
  <r>
    <n v="25"/>
    <n v="104"/>
    <s v="Robertson Cr"/>
    <s v="OPS"/>
    <s v="124"/>
    <s v="Chinook"/>
    <s v="3"/>
    <x v="0"/>
    <x v="0"/>
    <n v="104"/>
    <x v="0"/>
    <s v="CK-31"/>
    <s v="WEST VANCOUVER ISLAND-SOUTH_FA_0.x"/>
    <s v="M"/>
    <s v="H"/>
    <n v="104"/>
    <s v="Robertson Creek H"/>
    <n v="104"/>
    <s v="Robertson Cr"/>
    <s v="SWVI"/>
    <s v="S"/>
    <x v="1"/>
    <s v="183473"/>
    <n v="0"/>
    <s v="183473"/>
    <n v="2016"/>
    <s v="20160509"/>
    <s v="20160509"/>
    <n v="74"/>
    <n v="4.5"/>
    <m/>
    <s v="CWT"/>
    <s v="P"/>
    <s v="Y"/>
    <s v="Y"/>
    <s v="Y"/>
    <s v="Y"/>
    <n v="2.5000000000000001E-3"/>
    <x v="0"/>
    <n v="50496"/>
    <n v="344703"/>
    <x v="4"/>
    <n v="35828"/>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0.61"/>
    <m/>
    <n v="235.03"/>
    <m/>
    <n v="0"/>
    <n v="0"/>
    <n v="0"/>
    <n v="235.64"/>
    <n v="235.64000000000001"/>
  </r>
  <r>
    <n v="25"/>
    <n v="104"/>
    <s v="Robertson Cr"/>
    <s v="OPS"/>
    <s v="124"/>
    <s v="Chinook"/>
    <s v="3"/>
    <x v="0"/>
    <x v="0"/>
    <n v="104"/>
    <x v="0"/>
    <s v="CK-31"/>
    <s v="WEST VANCOUVER ISLAND-SOUTH_FA_0.x"/>
    <s v="M"/>
    <s v="H"/>
    <n v="104"/>
    <s v="Robertson Creek H"/>
    <n v="104"/>
    <s v="Robertson Cr"/>
    <s v="SWVI"/>
    <s v="S"/>
    <x v="1"/>
    <s v="183473"/>
    <n v="0"/>
    <s v="183473"/>
    <n v="2016"/>
    <s v="20160509"/>
    <s v="20160509"/>
    <n v="74"/>
    <n v="4.5"/>
    <m/>
    <s v="CWT"/>
    <s v="P"/>
    <s v="Y"/>
    <s v="Y"/>
    <s v="Y"/>
    <s v="Y"/>
    <n v="2.5000000000000001E-3"/>
    <x v="0"/>
    <n v="50496"/>
    <n v="344703"/>
    <x v="0"/>
    <n v="35828"/>
    <x v="0"/>
    <m/>
    <m/>
    <m/>
    <m/>
    <m/>
    <m/>
    <m/>
    <m/>
    <m/>
    <m/>
    <m/>
    <m/>
    <m/>
    <n v="82.72"/>
    <n v="40.96"/>
    <m/>
    <m/>
    <m/>
    <m/>
    <m/>
    <m/>
    <m/>
    <m/>
    <m/>
    <m/>
    <m/>
    <n v="61.44"/>
    <m/>
    <n v="44.51"/>
    <m/>
    <m/>
    <m/>
    <m/>
    <m/>
    <n v="89.02"/>
    <n v="69.22"/>
    <m/>
    <n v="69.22"/>
    <m/>
    <n v="69.63"/>
    <n v="46.42"/>
    <m/>
    <m/>
    <n v="19.73"/>
    <m/>
    <m/>
    <n v="62.47"/>
    <n v="16.18"/>
    <m/>
    <m/>
    <m/>
    <m/>
    <m/>
    <m/>
    <m/>
    <m/>
    <m/>
    <m/>
    <m/>
    <m/>
    <m/>
    <m/>
    <m/>
    <m/>
    <m/>
    <m/>
    <m/>
    <m/>
    <m/>
    <m/>
    <m/>
    <m/>
    <m/>
    <m/>
    <m/>
    <m/>
    <m/>
    <m/>
    <m/>
    <m/>
    <m/>
    <n v="556.22"/>
    <m/>
    <m/>
    <m/>
    <m/>
    <n v="778.51"/>
    <n v="139.26"/>
    <m/>
    <m/>
    <m/>
    <m/>
    <m/>
    <m/>
    <m/>
    <m/>
    <m/>
    <m/>
    <m/>
    <m/>
    <m/>
    <m/>
    <m/>
    <m/>
    <m/>
    <m/>
    <n v="31.2"/>
    <m/>
    <m/>
    <m/>
    <m/>
    <m/>
    <m/>
    <n v="13.66"/>
    <m/>
    <m/>
    <m/>
    <m/>
    <m/>
    <m/>
    <m/>
    <m/>
    <m/>
    <m/>
    <m/>
    <m/>
    <m/>
    <m/>
    <m/>
    <m/>
    <m/>
    <n v="45.67"/>
    <m/>
    <m/>
    <m/>
    <m/>
    <m/>
    <m/>
    <m/>
    <m/>
    <m/>
    <m/>
    <m/>
    <m/>
    <m/>
    <m/>
    <m/>
    <m/>
    <m/>
    <m/>
    <m/>
    <m/>
    <m/>
    <m/>
    <m/>
    <m/>
    <m/>
    <n v="82.72"/>
    <m/>
    <n v="108.89"/>
    <m/>
    <m/>
    <m/>
    <m/>
    <n v="153.12"/>
    <n v="146.12"/>
    <n v="814.9"/>
    <m/>
    <n v="2318.7600000000002"/>
    <n v="108.89"/>
    <n v="2427.65"/>
    <n v="1114.1400000000001"/>
    <n v="3541.7899999999995"/>
  </r>
  <r>
    <n v="25"/>
    <n v="104"/>
    <s v="Robertson Cr"/>
    <s v="OPS"/>
    <s v="124"/>
    <s v="Chinook"/>
    <s v="3"/>
    <x v="0"/>
    <x v="0"/>
    <n v="104"/>
    <x v="0"/>
    <s v="CK-31"/>
    <s v="WEST VANCOUVER ISLAND-SOUTH_FA_0.x"/>
    <s v="M"/>
    <s v="H"/>
    <n v="104"/>
    <s v="Robertson Creek H"/>
    <n v="104"/>
    <s v="Robertson Cr"/>
    <s v="SWVI"/>
    <s v="S"/>
    <x v="1"/>
    <s v="183473"/>
    <n v="0"/>
    <s v="183473"/>
    <n v="2016"/>
    <s v="20160509"/>
    <s v="20160509"/>
    <n v="74"/>
    <n v="4.5"/>
    <m/>
    <s v="CWT"/>
    <s v="P"/>
    <s v="Y"/>
    <s v="Y"/>
    <s v="Y"/>
    <s v="Y"/>
    <n v="2.5000000000000001E-3"/>
    <x v="0"/>
    <n v="50496"/>
    <n v="344703"/>
    <x v="1"/>
    <n v="35828"/>
    <x v="1"/>
    <m/>
    <m/>
    <m/>
    <n v="0"/>
    <m/>
    <m/>
    <m/>
    <m/>
    <m/>
    <m/>
    <m/>
    <m/>
    <m/>
    <n v="541.98"/>
    <m/>
    <m/>
    <m/>
    <m/>
    <m/>
    <m/>
    <m/>
    <m/>
    <m/>
    <m/>
    <m/>
    <m/>
    <n v="39.86"/>
    <m/>
    <n v="32.9"/>
    <m/>
    <m/>
    <m/>
    <m/>
    <m/>
    <m/>
    <m/>
    <m/>
    <n v="161.84"/>
    <m/>
    <m/>
    <n v="20.62"/>
    <m/>
    <m/>
    <m/>
    <m/>
    <m/>
    <m/>
    <n v="0"/>
    <m/>
    <m/>
    <m/>
    <m/>
    <m/>
    <m/>
    <m/>
    <m/>
    <m/>
    <n v="59.79"/>
    <m/>
    <m/>
    <m/>
    <m/>
    <m/>
    <m/>
    <m/>
    <m/>
    <m/>
    <m/>
    <m/>
    <n v="0"/>
    <m/>
    <m/>
    <m/>
    <m/>
    <m/>
    <m/>
    <m/>
    <m/>
    <m/>
    <m/>
    <m/>
    <n v="376.04"/>
    <m/>
    <m/>
    <m/>
    <m/>
    <n v="1875.88"/>
    <n v="161.16"/>
    <m/>
    <m/>
    <m/>
    <m/>
    <m/>
    <m/>
    <m/>
    <m/>
    <m/>
    <m/>
    <m/>
    <m/>
    <m/>
    <n v="217.98"/>
    <m/>
    <m/>
    <m/>
    <m/>
    <n v="35.909999999999997"/>
    <m/>
    <m/>
    <m/>
    <m/>
    <m/>
    <m/>
    <m/>
    <m/>
    <m/>
    <m/>
    <m/>
    <m/>
    <m/>
    <m/>
    <m/>
    <m/>
    <m/>
    <m/>
    <m/>
    <m/>
    <m/>
    <m/>
    <m/>
    <m/>
    <n v="89.84"/>
    <m/>
    <m/>
    <m/>
    <m/>
    <n v="26.83"/>
    <m/>
    <m/>
    <m/>
    <m/>
    <m/>
    <m/>
    <n v="26.62"/>
    <m/>
    <m/>
    <m/>
    <n v="53.45"/>
    <m/>
    <m/>
    <m/>
    <m/>
    <m/>
    <m/>
    <m/>
    <m/>
    <m/>
    <m/>
    <m/>
    <n v="605.61"/>
    <m/>
    <m/>
    <m/>
    <n v="17.48"/>
    <n v="124.76"/>
    <n v="372.24"/>
    <n v="333.45"/>
    <m/>
    <n v="3720.7"/>
    <n v="623.09"/>
    <n v="4343.79"/>
    <n v="830.45"/>
    <n v="5174.2399999999989"/>
  </r>
  <r>
    <n v="25"/>
    <n v="104"/>
    <s v="Robertson Cr"/>
    <s v="OPS"/>
    <s v="124"/>
    <s v="Chinook"/>
    <s v="3"/>
    <x v="0"/>
    <x v="0"/>
    <n v="104"/>
    <x v="0"/>
    <s v="CK-31"/>
    <s v="WEST VANCOUVER ISLAND-SOUTH_FA_0.x"/>
    <s v="M"/>
    <s v="H"/>
    <n v="104"/>
    <s v="Robertson Creek H"/>
    <n v="104"/>
    <s v="Robertson Cr"/>
    <s v="SWVI"/>
    <s v="S"/>
    <x v="1"/>
    <s v="183473"/>
    <n v="0"/>
    <s v="183473"/>
    <n v="2016"/>
    <s v="20160509"/>
    <s v="20160509"/>
    <n v="74"/>
    <n v="4.5"/>
    <m/>
    <s v="CWT"/>
    <s v="P"/>
    <s v="Y"/>
    <s v="Y"/>
    <s v="Y"/>
    <s v="Y"/>
    <n v="2.5000000000000001E-3"/>
    <x v="0"/>
    <n v="50496"/>
    <n v="344703"/>
    <x v="2"/>
    <n v="35828"/>
    <x v="2"/>
    <m/>
    <m/>
    <m/>
    <m/>
    <m/>
    <m/>
    <m/>
    <m/>
    <m/>
    <m/>
    <m/>
    <m/>
    <m/>
    <m/>
    <m/>
    <m/>
    <m/>
    <m/>
    <m/>
    <m/>
    <m/>
    <m/>
    <m/>
    <m/>
    <m/>
    <m/>
    <m/>
    <m/>
    <n v="23.28"/>
    <m/>
    <m/>
    <m/>
    <m/>
    <m/>
    <m/>
    <m/>
    <m/>
    <m/>
    <m/>
    <m/>
    <m/>
    <m/>
    <m/>
    <m/>
    <m/>
    <m/>
    <m/>
    <m/>
    <m/>
    <m/>
    <m/>
    <m/>
    <m/>
    <m/>
    <m/>
    <m/>
    <m/>
    <m/>
    <m/>
    <m/>
    <m/>
    <m/>
    <m/>
    <m/>
    <m/>
    <m/>
    <m/>
    <m/>
    <m/>
    <m/>
    <m/>
    <m/>
    <m/>
    <m/>
    <m/>
    <m/>
    <m/>
    <m/>
    <m/>
    <m/>
    <m/>
    <m/>
    <m/>
    <m/>
    <m/>
    <m/>
    <n v="89.89"/>
    <m/>
    <m/>
    <m/>
    <m/>
    <m/>
    <m/>
    <m/>
    <m/>
    <m/>
    <m/>
    <m/>
    <m/>
    <m/>
    <m/>
    <m/>
    <m/>
    <m/>
    <m/>
    <m/>
    <m/>
    <m/>
    <m/>
    <m/>
    <m/>
    <m/>
    <m/>
    <m/>
    <m/>
    <m/>
    <m/>
    <m/>
    <m/>
    <m/>
    <m/>
    <m/>
    <m/>
    <m/>
    <m/>
    <m/>
    <m/>
    <m/>
    <m/>
    <m/>
    <m/>
    <m/>
    <m/>
    <m/>
    <m/>
    <m/>
    <m/>
    <m/>
    <m/>
    <m/>
    <m/>
    <m/>
    <m/>
    <m/>
    <m/>
    <m/>
    <m/>
    <m/>
    <m/>
    <m/>
    <m/>
    <m/>
    <m/>
    <m/>
    <m/>
    <m/>
    <m/>
    <m/>
    <m/>
    <n v="82.8"/>
    <m/>
    <m/>
    <m/>
    <m/>
    <n v="15.25"/>
    <n v="13.37"/>
    <n v="21.8"/>
    <m/>
    <n v="113.17"/>
    <n v="82.8"/>
    <n v="195.97"/>
    <n v="50.42"/>
    <n v="246.39000000000001"/>
  </r>
  <r>
    <n v="25"/>
    <n v="104"/>
    <s v="Robertson Cr"/>
    <s v="OPS"/>
    <s v="124"/>
    <s v="Chinook"/>
    <s v="3"/>
    <x v="0"/>
    <x v="0"/>
    <n v="104"/>
    <x v="0"/>
    <s v="CK-31"/>
    <s v="WEST VANCOUVER ISLAND-SOUTH_FA_0.x"/>
    <s v="M"/>
    <s v="H"/>
    <n v="104"/>
    <s v="Robertson Creek H"/>
    <n v="104"/>
    <s v="Robertson Cr"/>
    <s v="SWVI"/>
    <s v="S"/>
    <x v="1"/>
    <s v="183474"/>
    <n v="0"/>
    <s v="183474"/>
    <n v="2016"/>
    <s v="20160527"/>
    <s v="20160527"/>
    <n v="79"/>
    <n v="5.49"/>
    <m/>
    <s v="CWT"/>
    <s v="P"/>
    <s v="Y"/>
    <s v="Y"/>
    <s v="Y"/>
    <s v="Y"/>
    <n v="7.4999999999999997E-3"/>
    <x v="0"/>
    <n v="50924"/>
    <n v="679731"/>
    <x v="4"/>
    <n v="35838"/>
    <x v="18"/>
    <m/>
    <m/>
    <m/>
    <m/>
    <m/>
    <m/>
    <m/>
    <m/>
    <m/>
    <m/>
    <m/>
    <m/>
    <m/>
    <m/>
    <m/>
    <m/>
    <m/>
    <m/>
    <m/>
    <m/>
    <m/>
    <m/>
    <m/>
    <m/>
    <m/>
    <m/>
    <m/>
    <m/>
    <m/>
    <m/>
    <m/>
    <m/>
    <m/>
    <m/>
    <m/>
    <m/>
    <m/>
    <m/>
    <m/>
    <m/>
    <m/>
    <m/>
    <m/>
    <m/>
    <m/>
    <m/>
    <m/>
    <m/>
    <m/>
    <m/>
    <m/>
    <m/>
    <m/>
    <m/>
    <m/>
    <m/>
    <m/>
    <m/>
    <m/>
    <m/>
    <m/>
    <m/>
    <m/>
    <m/>
    <m/>
    <m/>
    <m/>
    <m/>
    <m/>
    <m/>
    <m/>
    <m/>
    <m/>
    <m/>
    <m/>
    <m/>
    <m/>
    <m/>
    <m/>
    <m/>
    <m/>
    <m/>
    <m/>
    <m/>
    <m/>
    <m/>
    <n v="58.73"/>
    <m/>
    <m/>
    <m/>
    <m/>
    <m/>
    <m/>
    <m/>
    <m/>
    <m/>
    <m/>
    <m/>
    <m/>
    <m/>
    <m/>
    <m/>
    <m/>
    <m/>
    <m/>
    <m/>
    <m/>
    <m/>
    <m/>
    <m/>
    <m/>
    <m/>
    <m/>
    <m/>
    <m/>
    <m/>
    <m/>
    <m/>
    <m/>
    <m/>
    <m/>
    <m/>
    <m/>
    <m/>
    <m/>
    <m/>
    <m/>
    <m/>
    <m/>
    <m/>
    <m/>
    <m/>
    <m/>
    <m/>
    <m/>
    <m/>
    <m/>
    <m/>
    <m/>
    <m/>
    <m/>
    <m/>
    <m/>
    <m/>
    <m/>
    <m/>
    <m/>
    <m/>
    <m/>
    <m/>
    <m/>
    <m/>
    <m/>
    <m/>
    <m/>
    <m/>
    <m/>
    <m/>
    <m/>
    <m/>
    <m/>
    <m/>
    <m/>
    <m/>
    <n v="1.08"/>
    <n v="271.57"/>
    <n v="419.02"/>
    <m/>
    <n v="58.73"/>
    <n v="0"/>
    <n v="58.73"/>
    <n v="691.67"/>
    <n v="750.4"/>
  </r>
  <r>
    <n v="25"/>
    <n v="104"/>
    <s v="Robertson Cr"/>
    <s v="OPS"/>
    <s v="124"/>
    <s v="Chinook"/>
    <s v="3"/>
    <x v="0"/>
    <x v="0"/>
    <n v="104"/>
    <x v="0"/>
    <s v="CK-31"/>
    <s v="WEST VANCOUVER ISLAND-SOUTH_FA_0.x"/>
    <s v="M"/>
    <s v="H"/>
    <n v="104"/>
    <s v="Robertson Creek H"/>
    <n v="104"/>
    <s v="Robertson Cr"/>
    <s v="SWVI"/>
    <s v="S"/>
    <x v="1"/>
    <s v="183474"/>
    <n v="0"/>
    <s v="183474"/>
    <n v="2016"/>
    <s v="20160527"/>
    <s v="20160527"/>
    <n v="79"/>
    <n v="5.49"/>
    <m/>
    <s v="CWT"/>
    <s v="P"/>
    <s v="Y"/>
    <s v="Y"/>
    <s v="Y"/>
    <s v="Y"/>
    <n v="7.4999999999999997E-3"/>
    <x v="0"/>
    <n v="50924"/>
    <n v="679731"/>
    <x v="0"/>
    <n v="35838"/>
    <x v="0"/>
    <m/>
    <m/>
    <m/>
    <m/>
    <m/>
    <m/>
    <m/>
    <m/>
    <m/>
    <m/>
    <m/>
    <m/>
    <m/>
    <n v="161.76"/>
    <m/>
    <m/>
    <n v="40.04"/>
    <m/>
    <m/>
    <m/>
    <m/>
    <m/>
    <m/>
    <m/>
    <m/>
    <m/>
    <n v="280.27999999999997"/>
    <m/>
    <m/>
    <m/>
    <m/>
    <m/>
    <m/>
    <m/>
    <m/>
    <m/>
    <m/>
    <m/>
    <m/>
    <m/>
    <n v="45.38"/>
    <m/>
    <m/>
    <m/>
    <m/>
    <m/>
    <m/>
    <m/>
    <m/>
    <m/>
    <m/>
    <m/>
    <m/>
    <m/>
    <m/>
    <m/>
    <m/>
    <n v="0"/>
    <m/>
    <m/>
    <m/>
    <m/>
    <m/>
    <m/>
    <m/>
    <m/>
    <m/>
    <m/>
    <m/>
    <m/>
    <m/>
    <m/>
    <m/>
    <m/>
    <m/>
    <n v="253.08"/>
    <m/>
    <m/>
    <m/>
    <m/>
    <m/>
    <n v="543"/>
    <m/>
    <m/>
    <m/>
    <m/>
    <n v="1586.41"/>
    <n v="271.5"/>
    <m/>
    <m/>
    <m/>
    <m/>
    <m/>
    <m/>
    <m/>
    <m/>
    <m/>
    <m/>
    <m/>
    <m/>
    <m/>
    <m/>
    <m/>
    <m/>
    <m/>
    <n v="38.58"/>
    <m/>
    <m/>
    <m/>
    <m/>
    <m/>
    <m/>
    <n v="61.8"/>
    <m/>
    <m/>
    <m/>
    <m/>
    <m/>
    <m/>
    <m/>
    <m/>
    <m/>
    <m/>
    <m/>
    <m/>
    <m/>
    <m/>
    <m/>
    <m/>
    <m/>
    <m/>
    <m/>
    <m/>
    <m/>
    <m/>
    <m/>
    <m/>
    <m/>
    <m/>
    <m/>
    <m/>
    <m/>
    <m/>
    <m/>
    <m/>
    <m/>
    <m/>
    <n v="90.77"/>
    <m/>
    <m/>
    <m/>
    <m/>
    <m/>
    <m/>
    <m/>
    <m/>
    <m/>
    <n v="40.44"/>
    <m/>
    <n v="216.51"/>
    <m/>
    <m/>
    <m/>
    <n v="36.17"/>
    <n v="190.35"/>
    <n v="857.19"/>
    <n v="1632.18"/>
    <m/>
    <n v="3413.04"/>
    <n v="252.68"/>
    <n v="3665.72"/>
    <n v="2679.72"/>
    <n v="6345.4400000000005"/>
  </r>
  <r>
    <n v="25"/>
    <n v="104"/>
    <s v="Robertson Cr"/>
    <s v="OPS"/>
    <s v="124"/>
    <s v="Chinook"/>
    <s v="3"/>
    <x v="0"/>
    <x v="0"/>
    <n v="104"/>
    <x v="0"/>
    <s v="CK-31"/>
    <s v="WEST VANCOUVER ISLAND-SOUTH_FA_0.x"/>
    <s v="M"/>
    <s v="H"/>
    <n v="104"/>
    <s v="Robertson Creek H"/>
    <n v="104"/>
    <s v="Robertson Cr"/>
    <s v="SWVI"/>
    <s v="S"/>
    <x v="1"/>
    <s v="183474"/>
    <n v="0"/>
    <s v="183474"/>
    <n v="2016"/>
    <s v="20160527"/>
    <s v="20160527"/>
    <n v="79"/>
    <n v="5.49"/>
    <m/>
    <s v="CWT"/>
    <s v="P"/>
    <s v="Y"/>
    <s v="Y"/>
    <s v="Y"/>
    <s v="Y"/>
    <n v="7.4999999999999997E-3"/>
    <x v="0"/>
    <n v="50924"/>
    <n v="679731"/>
    <x v="1"/>
    <n v="35838"/>
    <x v="1"/>
    <m/>
    <m/>
    <m/>
    <m/>
    <m/>
    <m/>
    <m/>
    <m/>
    <m/>
    <m/>
    <m/>
    <m/>
    <n v="0"/>
    <n v="453.97"/>
    <m/>
    <m/>
    <m/>
    <m/>
    <m/>
    <m/>
    <m/>
    <n v="52.46"/>
    <m/>
    <m/>
    <m/>
    <m/>
    <n v="116.94"/>
    <m/>
    <n v="64.34"/>
    <m/>
    <m/>
    <m/>
    <m/>
    <m/>
    <n v="128.68"/>
    <m/>
    <m/>
    <m/>
    <m/>
    <m/>
    <m/>
    <m/>
    <m/>
    <m/>
    <m/>
    <m/>
    <m/>
    <n v="60.06"/>
    <m/>
    <m/>
    <m/>
    <m/>
    <m/>
    <m/>
    <m/>
    <m/>
    <m/>
    <n v="0"/>
    <m/>
    <m/>
    <m/>
    <m/>
    <m/>
    <m/>
    <m/>
    <m/>
    <m/>
    <m/>
    <m/>
    <m/>
    <m/>
    <m/>
    <m/>
    <m/>
    <m/>
    <m/>
    <m/>
    <m/>
    <m/>
    <m/>
    <m/>
    <n v="420.2"/>
    <m/>
    <m/>
    <m/>
    <m/>
    <n v="3194.6"/>
    <n v="525.25"/>
    <m/>
    <m/>
    <m/>
    <m/>
    <m/>
    <m/>
    <m/>
    <m/>
    <m/>
    <m/>
    <m/>
    <m/>
    <m/>
    <n v="69.540000000000006"/>
    <m/>
    <m/>
    <m/>
    <m/>
    <n v="69.540000000000006"/>
    <m/>
    <m/>
    <m/>
    <m/>
    <m/>
    <n v="213.43"/>
    <m/>
    <m/>
    <m/>
    <m/>
    <m/>
    <m/>
    <m/>
    <m/>
    <m/>
    <m/>
    <m/>
    <m/>
    <m/>
    <m/>
    <m/>
    <m/>
    <m/>
    <m/>
    <m/>
    <m/>
    <m/>
    <m/>
    <m/>
    <n v="209.44"/>
    <m/>
    <m/>
    <m/>
    <n v="104.52"/>
    <m/>
    <m/>
    <n v="156.18"/>
    <m/>
    <m/>
    <m/>
    <m/>
    <m/>
    <m/>
    <m/>
    <m/>
    <n v="83.16"/>
    <m/>
    <m/>
    <m/>
    <m/>
    <m/>
    <m/>
    <n v="930.63"/>
    <m/>
    <m/>
    <m/>
    <n v="67"/>
    <n v="197.91"/>
    <n v="1918.04"/>
    <n v="581.30999999999995"/>
    <m/>
    <n v="5922.31"/>
    <n v="997.63"/>
    <n v="6919.94"/>
    <n v="2697.26"/>
    <n v="9617.1999999999989"/>
  </r>
  <r>
    <n v="25"/>
    <n v="104"/>
    <s v="Robertson Cr"/>
    <s v="OPS"/>
    <s v="124"/>
    <s v="Chinook"/>
    <s v="3"/>
    <x v="0"/>
    <x v="0"/>
    <n v="104"/>
    <x v="0"/>
    <s v="CK-31"/>
    <s v="WEST VANCOUVER ISLAND-SOUTH_FA_0.x"/>
    <s v="M"/>
    <s v="H"/>
    <n v="104"/>
    <s v="Robertson Creek H"/>
    <n v="104"/>
    <s v="Robertson Cr"/>
    <s v="SWVI"/>
    <s v="S"/>
    <x v="1"/>
    <s v="183474"/>
    <n v="0"/>
    <s v="183474"/>
    <n v="2016"/>
    <s v="20160527"/>
    <s v="20160527"/>
    <n v="79"/>
    <n v="5.49"/>
    <m/>
    <s v="CWT"/>
    <s v="P"/>
    <s v="Y"/>
    <s v="Y"/>
    <s v="Y"/>
    <s v="Y"/>
    <n v="7.4999999999999997E-3"/>
    <x v="0"/>
    <n v="50924"/>
    <n v="679731"/>
    <x v="2"/>
    <n v="35838"/>
    <x v="2"/>
    <m/>
    <m/>
    <m/>
    <m/>
    <m/>
    <m/>
    <m/>
    <m/>
    <m/>
    <m/>
    <m/>
    <m/>
    <m/>
    <m/>
    <m/>
    <m/>
    <m/>
    <m/>
    <m/>
    <m/>
    <m/>
    <m/>
    <m/>
    <m/>
    <m/>
    <m/>
    <n v="36.840000000000003"/>
    <m/>
    <m/>
    <m/>
    <m/>
    <m/>
    <m/>
    <m/>
    <m/>
    <m/>
    <m/>
    <m/>
    <m/>
    <m/>
    <m/>
    <m/>
    <m/>
    <m/>
    <m/>
    <m/>
    <m/>
    <m/>
    <m/>
    <m/>
    <m/>
    <m/>
    <m/>
    <m/>
    <m/>
    <m/>
    <m/>
    <m/>
    <m/>
    <m/>
    <m/>
    <m/>
    <m/>
    <m/>
    <m/>
    <m/>
    <m/>
    <m/>
    <m/>
    <m/>
    <m/>
    <m/>
    <m/>
    <m/>
    <m/>
    <m/>
    <m/>
    <m/>
    <m/>
    <m/>
    <m/>
    <m/>
    <m/>
    <m/>
    <m/>
    <m/>
    <n v="210.37"/>
    <m/>
    <m/>
    <m/>
    <m/>
    <m/>
    <m/>
    <m/>
    <m/>
    <m/>
    <m/>
    <m/>
    <m/>
    <m/>
    <m/>
    <m/>
    <m/>
    <m/>
    <m/>
    <m/>
    <m/>
    <m/>
    <m/>
    <m/>
    <m/>
    <m/>
    <m/>
    <m/>
    <m/>
    <m/>
    <m/>
    <m/>
    <m/>
    <m/>
    <m/>
    <m/>
    <m/>
    <m/>
    <m/>
    <m/>
    <m/>
    <m/>
    <m/>
    <m/>
    <m/>
    <m/>
    <m/>
    <m/>
    <m/>
    <m/>
    <m/>
    <m/>
    <m/>
    <m/>
    <m/>
    <m/>
    <m/>
    <m/>
    <m/>
    <m/>
    <m/>
    <m/>
    <m/>
    <m/>
    <m/>
    <m/>
    <m/>
    <m/>
    <m/>
    <m/>
    <m/>
    <m/>
    <m/>
    <n v="107.59"/>
    <m/>
    <m/>
    <m/>
    <m/>
    <n v="28.28"/>
    <n v="60.09"/>
    <n v="31.97"/>
    <m/>
    <n v="247.21"/>
    <n v="107.59"/>
    <n v="354.8"/>
    <n v="120.34"/>
    <n v="475.1400000000001"/>
  </r>
  <r>
    <n v="25"/>
    <n v="104"/>
    <s v="Robertson Cr"/>
    <s v="OPS"/>
    <s v="124"/>
    <s v="Chinook"/>
    <s v="3"/>
    <x v="0"/>
    <x v="0"/>
    <n v="104"/>
    <x v="0"/>
    <s v="CK-31"/>
    <s v="WEST VANCOUVER ISLAND-SOUTH_FA_0.x"/>
    <s v="M"/>
    <s v="H"/>
    <n v="104"/>
    <s v="Robertson Creek H"/>
    <n v="104"/>
    <s v="Robertson Cr"/>
    <s v="SWVI"/>
    <s v="S"/>
    <x v="1"/>
    <s v="183475"/>
    <n v="0"/>
    <s v="183475"/>
    <n v="2016"/>
    <s v="20160527"/>
    <s v="20160527"/>
    <n v="79"/>
    <n v="5.49"/>
    <m/>
    <s v="CWT"/>
    <s v="P"/>
    <s v="Y"/>
    <s v="Y"/>
    <s v="Y"/>
    <s v="Y"/>
    <n v="2.5000000000000001E-3"/>
    <x v="0"/>
    <n v="50064"/>
    <n v="664894"/>
    <x v="4"/>
    <n v="35839"/>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56"/>
    <m/>
    <m/>
    <m/>
    <n v="1.01"/>
    <n v="270.20999999999998"/>
    <n v="390.02"/>
    <m/>
    <n v="0"/>
    <n v="26.56"/>
    <n v="26.56"/>
    <n v="661.24"/>
    <n v="687.8"/>
  </r>
  <r>
    <n v="25"/>
    <n v="104"/>
    <s v="Robertson Cr"/>
    <s v="OPS"/>
    <s v="124"/>
    <s v="Chinook"/>
    <s v="3"/>
    <x v="0"/>
    <x v="0"/>
    <n v="104"/>
    <x v="0"/>
    <s v="CK-31"/>
    <s v="WEST VANCOUVER ISLAND-SOUTH_FA_0.x"/>
    <s v="M"/>
    <s v="H"/>
    <n v="104"/>
    <s v="Robertson Creek H"/>
    <n v="104"/>
    <s v="Robertson Cr"/>
    <s v="SWVI"/>
    <s v="S"/>
    <x v="1"/>
    <s v="183475"/>
    <n v="0"/>
    <s v="183475"/>
    <n v="2016"/>
    <s v="20160527"/>
    <s v="20160527"/>
    <n v="79"/>
    <n v="5.49"/>
    <m/>
    <s v="CWT"/>
    <s v="P"/>
    <s v="Y"/>
    <s v="Y"/>
    <s v="Y"/>
    <s v="Y"/>
    <n v="2.5000000000000001E-3"/>
    <x v="0"/>
    <n v="50064"/>
    <n v="664894"/>
    <x v="0"/>
    <n v="35839"/>
    <x v="0"/>
    <m/>
    <m/>
    <m/>
    <m/>
    <m/>
    <m/>
    <m/>
    <m/>
    <m/>
    <m/>
    <m/>
    <m/>
    <m/>
    <m/>
    <n v="0"/>
    <m/>
    <n v="39.840000000000003"/>
    <m/>
    <m/>
    <m/>
    <m/>
    <m/>
    <m/>
    <m/>
    <m/>
    <m/>
    <n v="239.04"/>
    <m/>
    <n v="86.59"/>
    <m/>
    <m/>
    <m/>
    <m/>
    <m/>
    <n v="86.59"/>
    <m/>
    <m/>
    <m/>
    <m/>
    <n v="135.46"/>
    <n v="90.3"/>
    <m/>
    <m/>
    <m/>
    <m/>
    <m/>
    <m/>
    <m/>
    <m/>
    <m/>
    <m/>
    <m/>
    <m/>
    <m/>
    <m/>
    <m/>
    <m/>
    <m/>
    <m/>
    <m/>
    <m/>
    <m/>
    <m/>
    <m/>
    <n v="177.57"/>
    <m/>
    <m/>
    <m/>
    <m/>
    <m/>
    <m/>
    <m/>
    <m/>
    <m/>
    <m/>
    <m/>
    <m/>
    <m/>
    <m/>
    <m/>
    <m/>
    <n v="946.64"/>
    <m/>
    <m/>
    <m/>
    <m/>
    <n v="2075.8200000000002"/>
    <n v="404.8"/>
    <m/>
    <m/>
    <m/>
    <m/>
    <m/>
    <m/>
    <m/>
    <m/>
    <m/>
    <m/>
    <m/>
    <m/>
    <m/>
    <n v="60.69"/>
    <m/>
    <m/>
    <m/>
    <m/>
    <m/>
    <n v="33.07"/>
    <m/>
    <m/>
    <m/>
    <m/>
    <m/>
    <m/>
    <m/>
    <m/>
    <m/>
    <m/>
    <m/>
    <m/>
    <m/>
    <m/>
    <m/>
    <m/>
    <m/>
    <m/>
    <m/>
    <m/>
    <m/>
    <m/>
    <m/>
    <m/>
    <m/>
    <m/>
    <m/>
    <m/>
    <m/>
    <m/>
    <m/>
    <m/>
    <m/>
    <m/>
    <m/>
    <m/>
    <m/>
    <m/>
    <m/>
    <n v="90.31"/>
    <m/>
    <m/>
    <m/>
    <m/>
    <n v="94.96"/>
    <m/>
    <m/>
    <m/>
    <m/>
    <n v="80.48"/>
    <m/>
    <n v="158.44999999999999"/>
    <n v="173.58"/>
    <m/>
    <m/>
    <n v="22.05"/>
    <n v="139.34"/>
    <n v="554.46"/>
    <n v="1458.05"/>
    <m/>
    <n v="4642.16"/>
    <n v="354.08"/>
    <n v="4996.24"/>
    <n v="2151.85"/>
    <n v="7148.09"/>
  </r>
  <r>
    <n v="25"/>
    <n v="104"/>
    <s v="Robertson Cr"/>
    <s v="OPS"/>
    <s v="124"/>
    <s v="Chinook"/>
    <s v="3"/>
    <x v="0"/>
    <x v="0"/>
    <n v="104"/>
    <x v="0"/>
    <s v="CK-31"/>
    <s v="WEST VANCOUVER ISLAND-SOUTH_FA_0.x"/>
    <s v="M"/>
    <s v="H"/>
    <n v="104"/>
    <s v="Robertson Creek H"/>
    <n v="104"/>
    <s v="Robertson Cr"/>
    <s v="SWVI"/>
    <s v="S"/>
    <x v="1"/>
    <s v="183475"/>
    <n v="0"/>
    <s v="183475"/>
    <n v="2016"/>
    <s v="20160527"/>
    <s v="20160527"/>
    <n v="79"/>
    <n v="5.49"/>
    <m/>
    <s v="CWT"/>
    <s v="P"/>
    <s v="Y"/>
    <s v="Y"/>
    <s v="Y"/>
    <s v="Y"/>
    <n v="2.5000000000000001E-3"/>
    <x v="0"/>
    <n v="50064"/>
    <n v="664894"/>
    <x v="1"/>
    <n v="35839"/>
    <x v="1"/>
    <m/>
    <m/>
    <m/>
    <n v="0"/>
    <m/>
    <m/>
    <m/>
    <m/>
    <m/>
    <m/>
    <m/>
    <m/>
    <m/>
    <n v="526.85"/>
    <n v="77.56"/>
    <m/>
    <n v="38.78"/>
    <m/>
    <m/>
    <m/>
    <m/>
    <m/>
    <m/>
    <m/>
    <m/>
    <m/>
    <n v="155.12"/>
    <m/>
    <n v="128.02000000000001"/>
    <m/>
    <m/>
    <m/>
    <m/>
    <m/>
    <m/>
    <m/>
    <m/>
    <n v="209.04"/>
    <m/>
    <n v="104.52"/>
    <n v="68.930000000000007"/>
    <n v="139.72"/>
    <m/>
    <m/>
    <m/>
    <m/>
    <m/>
    <n v="59.76"/>
    <m/>
    <n v="83.8"/>
    <m/>
    <m/>
    <m/>
    <m/>
    <m/>
    <m/>
    <m/>
    <n v="77.56"/>
    <m/>
    <m/>
    <m/>
    <m/>
    <m/>
    <m/>
    <m/>
    <m/>
    <m/>
    <m/>
    <m/>
    <m/>
    <m/>
    <m/>
    <m/>
    <m/>
    <m/>
    <n v="64.81"/>
    <m/>
    <m/>
    <m/>
    <m/>
    <m/>
    <n v="314.22000000000003"/>
    <m/>
    <m/>
    <m/>
    <m/>
    <n v="3772.26"/>
    <n v="523.26"/>
    <m/>
    <m/>
    <m/>
    <m/>
    <m/>
    <m/>
    <n v="209.04"/>
    <m/>
    <m/>
    <m/>
    <m/>
    <m/>
    <m/>
    <n v="208.91"/>
    <m/>
    <m/>
    <m/>
    <m/>
    <n v="69.86"/>
    <m/>
    <m/>
    <m/>
    <m/>
    <m/>
    <n v="69.86"/>
    <m/>
    <m/>
    <m/>
    <m/>
    <m/>
    <m/>
    <m/>
    <m/>
    <m/>
    <m/>
    <m/>
    <m/>
    <m/>
    <m/>
    <m/>
    <m/>
    <m/>
    <m/>
    <m/>
    <m/>
    <m/>
    <m/>
    <m/>
    <n v="52.19"/>
    <m/>
    <m/>
    <m/>
    <m/>
    <m/>
    <m/>
    <m/>
    <m/>
    <m/>
    <m/>
    <n v="51.8"/>
    <m/>
    <m/>
    <m/>
    <m/>
    <m/>
    <m/>
    <m/>
    <m/>
    <m/>
    <n v="79.55"/>
    <m/>
    <n v="869.37"/>
    <n v="13.28"/>
    <m/>
    <m/>
    <m/>
    <n v="168.99"/>
    <n v="518.66"/>
    <n v="496.22"/>
    <m/>
    <n v="7085.42"/>
    <n v="882.65"/>
    <n v="7968.07"/>
    <n v="1183.8699999999999"/>
    <n v="9151.9400000000023"/>
  </r>
  <r>
    <n v="25"/>
    <n v="104"/>
    <s v="Robertson Cr"/>
    <s v="OPS"/>
    <s v="124"/>
    <s v="Chinook"/>
    <s v="3"/>
    <x v="0"/>
    <x v="0"/>
    <n v="104"/>
    <x v="0"/>
    <s v="CK-31"/>
    <s v="WEST VANCOUVER ISLAND-SOUTH_FA_0.x"/>
    <s v="M"/>
    <s v="H"/>
    <n v="104"/>
    <s v="Robertson Creek H"/>
    <n v="104"/>
    <s v="Robertson Cr"/>
    <s v="SWVI"/>
    <s v="S"/>
    <x v="1"/>
    <s v="183475"/>
    <n v="0"/>
    <s v="183475"/>
    <n v="2016"/>
    <s v="20160527"/>
    <s v="20160527"/>
    <n v="79"/>
    <n v="5.49"/>
    <m/>
    <s v="CWT"/>
    <s v="P"/>
    <s v="Y"/>
    <s v="Y"/>
    <s v="Y"/>
    <s v="Y"/>
    <n v="2.5000000000000001E-3"/>
    <x v="0"/>
    <n v="50064"/>
    <n v="664894"/>
    <x v="2"/>
    <n v="35839"/>
    <x v="2"/>
    <m/>
    <m/>
    <m/>
    <m/>
    <m/>
    <m/>
    <m/>
    <m/>
    <m/>
    <m/>
    <m/>
    <m/>
    <m/>
    <m/>
    <m/>
    <m/>
    <m/>
    <m/>
    <m/>
    <m/>
    <m/>
    <m/>
    <m/>
    <m/>
    <m/>
    <m/>
    <m/>
    <m/>
    <m/>
    <m/>
    <m/>
    <m/>
    <m/>
    <m/>
    <m/>
    <m/>
    <m/>
    <m/>
    <m/>
    <m/>
    <m/>
    <m/>
    <m/>
    <m/>
    <m/>
    <m/>
    <m/>
    <m/>
    <m/>
    <m/>
    <m/>
    <m/>
    <m/>
    <m/>
    <m/>
    <m/>
    <m/>
    <m/>
    <m/>
    <m/>
    <m/>
    <m/>
    <m/>
    <m/>
    <m/>
    <m/>
    <m/>
    <m/>
    <m/>
    <m/>
    <m/>
    <m/>
    <m/>
    <m/>
    <m/>
    <m/>
    <m/>
    <m/>
    <m/>
    <m/>
    <m/>
    <m/>
    <m/>
    <m/>
    <m/>
    <m/>
    <n v="304.27999999999997"/>
    <m/>
    <m/>
    <m/>
    <m/>
    <m/>
    <m/>
    <m/>
    <m/>
    <m/>
    <m/>
    <m/>
    <m/>
    <m/>
    <m/>
    <n v="58.57"/>
    <m/>
    <m/>
    <m/>
    <m/>
    <m/>
    <m/>
    <m/>
    <m/>
    <m/>
    <m/>
    <m/>
    <m/>
    <m/>
    <m/>
    <m/>
    <m/>
    <m/>
    <m/>
    <m/>
    <m/>
    <m/>
    <m/>
    <m/>
    <m/>
    <m/>
    <m/>
    <m/>
    <m/>
    <m/>
    <m/>
    <m/>
    <m/>
    <m/>
    <m/>
    <m/>
    <m/>
    <m/>
    <m/>
    <m/>
    <m/>
    <m/>
    <m/>
    <m/>
    <m/>
    <m/>
    <m/>
    <m/>
    <m/>
    <m/>
    <m/>
    <m/>
    <m/>
    <m/>
    <m/>
    <m/>
    <m/>
    <m/>
    <n v="56.04"/>
    <m/>
    <m/>
    <m/>
    <m/>
    <n v="26.61"/>
    <n v="93.55"/>
    <n v="21.2"/>
    <m/>
    <n v="362.85"/>
    <n v="56.04"/>
    <n v="418.89"/>
    <n v="141.36000000000001"/>
    <n v="560.25"/>
  </r>
  <r>
    <n v="25"/>
    <n v="104"/>
    <s v="Robertson Cr"/>
    <s v="OPS"/>
    <s v="124"/>
    <s v="Chinook"/>
    <s v="3"/>
    <x v="0"/>
    <x v="0"/>
    <n v="104"/>
    <x v="0"/>
    <s v="CK-31"/>
    <s v="WEST VANCOUVER ISLAND-SOUTH_FA_0.x"/>
    <s v="M"/>
    <s v="H"/>
    <n v="104"/>
    <s v="Robertson Creek H"/>
    <n v="104"/>
    <s v="Robertson Cr"/>
    <s v="SWVI"/>
    <s v="S"/>
    <x v="1"/>
    <s v="183476"/>
    <n v="0"/>
    <s v="183476"/>
    <n v="2016"/>
    <s v="20160527"/>
    <s v="20160527"/>
    <n v="79"/>
    <n v="5.49"/>
    <m/>
    <s v="CWT"/>
    <s v="P"/>
    <s v="Y"/>
    <s v="Y"/>
    <s v="Y"/>
    <s v="Y"/>
    <n v="0"/>
    <x v="0"/>
    <n v="50132"/>
    <n v="664139"/>
    <x v="4"/>
    <n v="35840"/>
    <x v="18"/>
    <m/>
    <m/>
    <m/>
    <m/>
    <m/>
    <m/>
    <m/>
    <m/>
    <m/>
    <m/>
    <m/>
    <m/>
    <m/>
    <m/>
    <m/>
    <m/>
    <m/>
    <m/>
    <m/>
    <m/>
    <m/>
    <m/>
    <m/>
    <m/>
    <m/>
    <m/>
    <m/>
    <m/>
    <m/>
    <m/>
    <m/>
    <m/>
    <m/>
    <m/>
    <m/>
    <m/>
    <m/>
    <m/>
    <m/>
    <m/>
    <m/>
    <m/>
    <m/>
    <m/>
    <m/>
    <m/>
    <m/>
    <m/>
    <m/>
    <m/>
    <m/>
    <m/>
    <m/>
    <m/>
    <m/>
    <m/>
    <m/>
    <m/>
    <m/>
    <m/>
    <m/>
    <m/>
    <m/>
    <m/>
    <m/>
    <m/>
    <m/>
    <m/>
    <m/>
    <m/>
    <m/>
    <m/>
    <m/>
    <m/>
    <m/>
    <m/>
    <m/>
    <m/>
    <m/>
    <m/>
    <m/>
    <m/>
    <m/>
    <m/>
    <m/>
    <m/>
    <n v="58.29"/>
    <m/>
    <m/>
    <m/>
    <m/>
    <m/>
    <m/>
    <m/>
    <m/>
    <m/>
    <m/>
    <m/>
    <m/>
    <m/>
    <m/>
    <m/>
    <m/>
    <m/>
    <m/>
    <m/>
    <m/>
    <m/>
    <m/>
    <m/>
    <m/>
    <m/>
    <m/>
    <m/>
    <m/>
    <m/>
    <m/>
    <m/>
    <m/>
    <m/>
    <m/>
    <m/>
    <m/>
    <m/>
    <m/>
    <m/>
    <m/>
    <m/>
    <m/>
    <m/>
    <m/>
    <m/>
    <m/>
    <m/>
    <m/>
    <m/>
    <m/>
    <m/>
    <m/>
    <m/>
    <m/>
    <m/>
    <m/>
    <m/>
    <m/>
    <m/>
    <m/>
    <m/>
    <m/>
    <m/>
    <m/>
    <m/>
    <m/>
    <m/>
    <m/>
    <m/>
    <m/>
    <m/>
    <m/>
    <m/>
    <m/>
    <m/>
    <m/>
    <m/>
    <n v="0.9"/>
    <m/>
    <n v="348.8"/>
    <m/>
    <n v="58.29"/>
    <n v="0"/>
    <n v="58.29"/>
    <n v="349.7"/>
    <n v="407.99"/>
  </r>
  <r>
    <n v="25"/>
    <n v="104"/>
    <s v="Robertson Cr"/>
    <s v="OPS"/>
    <s v="124"/>
    <s v="Chinook"/>
    <s v="3"/>
    <x v="0"/>
    <x v="0"/>
    <n v="104"/>
    <x v="0"/>
    <s v="CK-31"/>
    <s v="WEST VANCOUVER ISLAND-SOUTH_FA_0.x"/>
    <s v="M"/>
    <s v="H"/>
    <n v="104"/>
    <s v="Robertson Creek H"/>
    <n v="104"/>
    <s v="Robertson Cr"/>
    <s v="SWVI"/>
    <s v="S"/>
    <x v="1"/>
    <s v="183476"/>
    <n v="0"/>
    <s v="183476"/>
    <n v="2016"/>
    <s v="20160527"/>
    <s v="20160527"/>
    <n v="79"/>
    <n v="5.49"/>
    <m/>
    <s v="CWT"/>
    <s v="P"/>
    <s v="Y"/>
    <s v="Y"/>
    <s v="Y"/>
    <s v="Y"/>
    <n v="0"/>
    <x v="0"/>
    <n v="50132"/>
    <n v="664139"/>
    <x v="0"/>
    <n v="35840"/>
    <x v="0"/>
    <m/>
    <m/>
    <m/>
    <m/>
    <m/>
    <m/>
    <m/>
    <m/>
    <m/>
    <m/>
    <m/>
    <m/>
    <m/>
    <n v="80.28"/>
    <n v="39.74"/>
    <m/>
    <m/>
    <m/>
    <m/>
    <m/>
    <m/>
    <m/>
    <m/>
    <m/>
    <m/>
    <m/>
    <m/>
    <m/>
    <m/>
    <m/>
    <m/>
    <m/>
    <m/>
    <m/>
    <n v="86.38"/>
    <m/>
    <m/>
    <n v="404.59"/>
    <m/>
    <m/>
    <n v="45.04"/>
    <m/>
    <m/>
    <n v="32.99"/>
    <m/>
    <m/>
    <m/>
    <m/>
    <m/>
    <m/>
    <m/>
    <m/>
    <m/>
    <m/>
    <m/>
    <m/>
    <m/>
    <m/>
    <m/>
    <m/>
    <m/>
    <m/>
    <m/>
    <m/>
    <m/>
    <m/>
    <m/>
    <m/>
    <m/>
    <m/>
    <m/>
    <m/>
    <m/>
    <m/>
    <m/>
    <m/>
    <m/>
    <m/>
    <m/>
    <m/>
    <m/>
    <m/>
    <m/>
    <m/>
    <m/>
    <m/>
    <n v="1845.01"/>
    <n v="270.26"/>
    <m/>
    <m/>
    <m/>
    <m/>
    <m/>
    <m/>
    <m/>
    <m/>
    <m/>
    <m/>
    <m/>
    <m/>
    <m/>
    <m/>
    <m/>
    <m/>
    <m/>
    <m/>
    <n v="59.88"/>
    <m/>
    <m/>
    <m/>
    <m/>
    <m/>
    <n v="59.88"/>
    <m/>
    <m/>
    <m/>
    <m/>
    <m/>
    <m/>
    <m/>
    <m/>
    <m/>
    <m/>
    <m/>
    <m/>
    <m/>
    <m/>
    <m/>
    <m/>
    <m/>
    <m/>
    <n v="88.63"/>
    <m/>
    <m/>
    <m/>
    <m/>
    <m/>
    <m/>
    <m/>
    <m/>
    <m/>
    <m/>
    <m/>
    <m/>
    <m/>
    <m/>
    <m/>
    <n v="90.09"/>
    <m/>
    <m/>
    <m/>
    <m/>
    <m/>
    <m/>
    <m/>
    <m/>
    <m/>
    <n v="40.14"/>
    <m/>
    <n v="280.35000000000002"/>
    <n v="26.5"/>
    <m/>
    <m/>
    <m/>
    <n v="118"/>
    <m/>
    <n v="1021.04"/>
    <m/>
    <n v="3142.91"/>
    <n v="306.85000000000002"/>
    <n v="3449.76"/>
    <n v="1139.04"/>
    <n v="4588.8000000000011"/>
  </r>
  <r>
    <n v="25"/>
    <n v="104"/>
    <s v="Robertson Cr"/>
    <s v="OPS"/>
    <s v="124"/>
    <s v="Chinook"/>
    <s v="3"/>
    <x v="0"/>
    <x v="0"/>
    <n v="104"/>
    <x v="0"/>
    <s v="CK-31"/>
    <s v="WEST VANCOUVER ISLAND-SOUTH_FA_0.x"/>
    <s v="M"/>
    <s v="H"/>
    <n v="104"/>
    <s v="Robertson Creek H"/>
    <n v="104"/>
    <s v="Robertson Cr"/>
    <s v="SWVI"/>
    <s v="S"/>
    <x v="1"/>
    <s v="183476"/>
    <n v="0"/>
    <s v="183476"/>
    <n v="2016"/>
    <s v="20160527"/>
    <s v="20160527"/>
    <n v="79"/>
    <n v="5.49"/>
    <m/>
    <s v="CWT"/>
    <s v="P"/>
    <s v="Y"/>
    <s v="Y"/>
    <s v="Y"/>
    <s v="Y"/>
    <n v="0"/>
    <x v="0"/>
    <n v="50132"/>
    <n v="664139"/>
    <x v="1"/>
    <n v="35840"/>
    <x v="1"/>
    <m/>
    <m/>
    <m/>
    <m/>
    <m/>
    <m/>
    <m/>
    <m/>
    <m/>
    <m/>
    <m/>
    <m/>
    <m/>
    <n v="606.19000000000005"/>
    <m/>
    <m/>
    <m/>
    <m/>
    <m/>
    <m/>
    <m/>
    <m/>
    <m/>
    <m/>
    <m/>
    <m/>
    <n v="77.36"/>
    <m/>
    <n v="63.85"/>
    <m/>
    <m/>
    <m/>
    <m/>
    <m/>
    <m/>
    <m/>
    <m/>
    <n v="104.26"/>
    <m/>
    <m/>
    <m/>
    <n v="69.680000000000007"/>
    <m/>
    <n v="59.62"/>
    <m/>
    <m/>
    <m/>
    <m/>
    <m/>
    <m/>
    <m/>
    <m/>
    <m/>
    <m/>
    <m/>
    <m/>
    <m/>
    <n v="77.36"/>
    <m/>
    <m/>
    <m/>
    <m/>
    <m/>
    <m/>
    <m/>
    <m/>
    <m/>
    <m/>
    <m/>
    <m/>
    <m/>
    <m/>
    <m/>
    <m/>
    <m/>
    <n v="129.30000000000001"/>
    <m/>
    <m/>
    <m/>
    <m/>
    <m/>
    <n v="417.7"/>
    <m/>
    <m/>
    <m/>
    <m/>
    <n v="3108.45"/>
    <n v="625.55999999999995"/>
    <m/>
    <m/>
    <m/>
    <m/>
    <m/>
    <m/>
    <m/>
    <m/>
    <m/>
    <m/>
    <m/>
    <m/>
    <m/>
    <n v="69.680000000000007"/>
    <m/>
    <m/>
    <m/>
    <m/>
    <n v="142.15"/>
    <m/>
    <m/>
    <m/>
    <m/>
    <m/>
    <n v="69.02"/>
    <m/>
    <m/>
    <m/>
    <m/>
    <m/>
    <m/>
    <m/>
    <m/>
    <m/>
    <m/>
    <n v="87.17"/>
    <m/>
    <m/>
    <m/>
    <m/>
    <m/>
    <m/>
    <m/>
    <n v="265.75"/>
    <m/>
    <m/>
    <m/>
    <m/>
    <n v="103.34"/>
    <m/>
    <m/>
    <m/>
    <n v="103.73"/>
    <m/>
    <m/>
    <m/>
    <m/>
    <m/>
    <m/>
    <n v="51.67"/>
    <m/>
    <m/>
    <m/>
    <m/>
    <m/>
    <m/>
    <m/>
    <m/>
    <m/>
    <m/>
    <m/>
    <n v="1110.96"/>
    <m/>
    <m/>
    <m/>
    <m/>
    <n v="224.55"/>
    <n v="668.77"/>
    <n v="638.1"/>
    <m/>
    <n v="6231.84"/>
    <n v="1110.96"/>
    <n v="7342.8"/>
    <n v="1531.42"/>
    <n v="8874.2200000000012"/>
  </r>
  <r>
    <n v="25"/>
    <n v="104"/>
    <s v="Robertson Cr"/>
    <s v="OPS"/>
    <s v="124"/>
    <s v="Chinook"/>
    <s v="3"/>
    <x v="0"/>
    <x v="0"/>
    <n v="104"/>
    <x v="0"/>
    <s v="CK-31"/>
    <s v="WEST VANCOUVER ISLAND-SOUTH_FA_0.x"/>
    <s v="M"/>
    <s v="H"/>
    <n v="104"/>
    <s v="Robertson Creek H"/>
    <n v="104"/>
    <s v="Robertson Cr"/>
    <s v="SWVI"/>
    <s v="S"/>
    <x v="1"/>
    <s v="183476"/>
    <n v="0"/>
    <s v="183476"/>
    <n v="2016"/>
    <s v="20160527"/>
    <s v="20160527"/>
    <n v="79"/>
    <n v="5.49"/>
    <m/>
    <s v="CWT"/>
    <s v="P"/>
    <s v="Y"/>
    <s v="Y"/>
    <s v="Y"/>
    <s v="Y"/>
    <n v="0"/>
    <x v="0"/>
    <n v="50132"/>
    <n v="664139"/>
    <x v="2"/>
    <n v="35840"/>
    <x v="2"/>
    <m/>
    <m/>
    <m/>
    <m/>
    <m/>
    <m/>
    <m/>
    <m/>
    <m/>
    <m/>
    <m/>
    <m/>
    <m/>
    <m/>
    <m/>
    <m/>
    <m/>
    <m/>
    <m/>
    <m/>
    <m/>
    <m/>
    <m/>
    <m/>
    <m/>
    <m/>
    <m/>
    <m/>
    <m/>
    <m/>
    <m/>
    <m/>
    <m/>
    <m/>
    <n v="45.18"/>
    <m/>
    <m/>
    <m/>
    <m/>
    <m/>
    <m/>
    <m/>
    <m/>
    <m/>
    <m/>
    <m/>
    <m/>
    <m/>
    <m/>
    <m/>
    <m/>
    <m/>
    <m/>
    <m/>
    <m/>
    <m/>
    <m/>
    <m/>
    <m/>
    <m/>
    <m/>
    <m/>
    <m/>
    <m/>
    <m/>
    <m/>
    <m/>
    <m/>
    <m/>
    <m/>
    <m/>
    <m/>
    <m/>
    <m/>
    <m/>
    <m/>
    <m/>
    <m/>
    <m/>
    <m/>
    <m/>
    <m/>
    <m/>
    <m/>
    <m/>
    <m/>
    <n v="132.75"/>
    <m/>
    <m/>
    <m/>
    <m/>
    <m/>
    <m/>
    <m/>
    <m/>
    <m/>
    <m/>
    <m/>
    <m/>
    <m/>
    <m/>
    <m/>
    <m/>
    <m/>
    <m/>
    <m/>
    <n v="58.42"/>
    <m/>
    <m/>
    <m/>
    <m/>
    <m/>
    <n v="57.1"/>
    <m/>
    <m/>
    <m/>
    <m/>
    <m/>
    <m/>
    <m/>
    <m/>
    <m/>
    <m/>
    <m/>
    <m/>
    <m/>
    <m/>
    <m/>
    <m/>
    <m/>
    <m/>
    <m/>
    <m/>
    <m/>
    <m/>
    <m/>
    <m/>
    <m/>
    <m/>
    <m/>
    <m/>
    <m/>
    <m/>
    <m/>
    <m/>
    <m/>
    <m/>
    <m/>
    <m/>
    <m/>
    <m/>
    <m/>
    <m/>
    <m/>
    <m/>
    <m/>
    <m/>
    <m/>
    <m/>
    <n v="94.07"/>
    <m/>
    <m/>
    <m/>
    <m/>
    <n v="66.38"/>
    <n v="148.03"/>
    <n v="52.89"/>
    <m/>
    <n v="293.45"/>
    <n v="94.07"/>
    <n v="387.52"/>
    <n v="267.3"/>
    <n v="654.82000000000005"/>
  </r>
  <r>
    <n v="25"/>
    <n v="104"/>
    <s v="Robertson Cr"/>
    <s v="OPS"/>
    <s v="124"/>
    <s v="Chinook"/>
    <s v="3"/>
    <x v="0"/>
    <x v="0"/>
    <n v="104"/>
    <x v="0"/>
    <s v="CK-31"/>
    <s v="WEST VANCOUVER ISLAND-SOUTH_FA_0.x"/>
    <s v="M"/>
    <s v="H"/>
    <n v="104"/>
    <s v="Robertson Creek H"/>
    <n v="104"/>
    <s v="Robertson Cr"/>
    <s v="SWVI"/>
    <s v="S"/>
    <x v="1"/>
    <s v="183693"/>
    <n v="0"/>
    <s v="183693"/>
    <n v="2016"/>
    <s v="20160509"/>
    <s v="20160509"/>
    <m/>
    <n v="5.61"/>
    <m/>
    <s v="CWT"/>
    <s v="P"/>
    <s v="Y"/>
    <s v="Y"/>
    <s v="Y"/>
    <s v="Y"/>
    <n v="0"/>
    <x v="0"/>
    <n v="50436"/>
    <n v="731199"/>
    <x v="4"/>
    <n v="35837"/>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5"/>
    <m/>
    <m/>
    <m/>
    <m/>
    <n v="1.48"/>
    <m/>
    <n v="572.55999999999995"/>
    <m/>
    <n v="0"/>
    <n v="1.45"/>
    <n v="1.45"/>
    <n v="574.04"/>
    <n v="575.4899999999999"/>
  </r>
  <r>
    <n v="25"/>
    <n v="104"/>
    <s v="Robertson Cr"/>
    <s v="OPS"/>
    <s v="124"/>
    <s v="Chinook"/>
    <s v="3"/>
    <x v="0"/>
    <x v="0"/>
    <n v="104"/>
    <x v="0"/>
    <s v="CK-31"/>
    <s v="WEST VANCOUVER ISLAND-SOUTH_FA_0.x"/>
    <s v="M"/>
    <s v="H"/>
    <n v="104"/>
    <s v="Robertson Creek H"/>
    <n v="104"/>
    <s v="Robertson Cr"/>
    <s v="SWVI"/>
    <s v="S"/>
    <x v="1"/>
    <s v="183693"/>
    <n v="0"/>
    <s v="183693"/>
    <n v="2016"/>
    <s v="20160509"/>
    <s v="20160509"/>
    <m/>
    <n v="5.61"/>
    <m/>
    <s v="CWT"/>
    <s v="P"/>
    <s v="Y"/>
    <s v="Y"/>
    <s v="Y"/>
    <s v="Y"/>
    <n v="0"/>
    <x v="0"/>
    <n v="50436"/>
    <n v="731199"/>
    <x v="0"/>
    <n v="35837"/>
    <x v="0"/>
    <m/>
    <m/>
    <m/>
    <m/>
    <m/>
    <m/>
    <m/>
    <m/>
    <m/>
    <m/>
    <m/>
    <m/>
    <m/>
    <m/>
    <m/>
    <m/>
    <n v="43.49"/>
    <m/>
    <m/>
    <m/>
    <m/>
    <m/>
    <m/>
    <m/>
    <m/>
    <m/>
    <n v="217.45"/>
    <m/>
    <m/>
    <m/>
    <m/>
    <m/>
    <m/>
    <m/>
    <n v="189.04"/>
    <m/>
    <m/>
    <n v="443.64"/>
    <m/>
    <n v="147.01"/>
    <n v="197.16"/>
    <m/>
    <m/>
    <m/>
    <m/>
    <m/>
    <m/>
    <n v="41.9"/>
    <m/>
    <m/>
    <m/>
    <m/>
    <m/>
    <m/>
    <m/>
    <m/>
    <m/>
    <m/>
    <m/>
    <m/>
    <m/>
    <m/>
    <m/>
    <m/>
    <m/>
    <m/>
    <m/>
    <m/>
    <m/>
    <m/>
    <m/>
    <m/>
    <m/>
    <m/>
    <m/>
    <n v="274.88"/>
    <m/>
    <m/>
    <m/>
    <m/>
    <m/>
    <n v="147.01"/>
    <m/>
    <m/>
    <m/>
    <m/>
    <n v="2194.8200000000002"/>
    <m/>
    <m/>
    <m/>
    <m/>
    <m/>
    <m/>
    <m/>
    <m/>
    <m/>
    <m/>
    <m/>
    <m/>
    <m/>
    <m/>
    <m/>
    <m/>
    <m/>
    <m/>
    <m/>
    <n v="66.25"/>
    <m/>
    <m/>
    <m/>
    <m/>
    <m/>
    <n v="65.53"/>
    <m/>
    <m/>
    <m/>
    <m/>
    <m/>
    <m/>
    <m/>
    <m/>
    <m/>
    <m/>
    <m/>
    <m/>
    <m/>
    <m/>
    <m/>
    <m/>
    <m/>
    <m/>
    <m/>
    <m/>
    <m/>
    <m/>
    <m/>
    <m/>
    <m/>
    <m/>
    <m/>
    <n v="197.16"/>
    <m/>
    <m/>
    <n v="98.58"/>
    <m/>
    <m/>
    <m/>
    <n v="197.16"/>
    <m/>
    <m/>
    <m/>
    <m/>
    <m/>
    <m/>
    <m/>
    <m/>
    <m/>
    <m/>
    <m/>
    <n v="210.65"/>
    <m/>
    <m/>
    <m/>
    <m/>
    <n v="210.55"/>
    <n v="310.33"/>
    <n v="1591.63"/>
    <m/>
    <n v="4521.08"/>
    <n v="210.65"/>
    <n v="4731.7299999999996"/>
    <n v="2112.5100000000002"/>
    <n v="6844.24"/>
  </r>
  <r>
    <n v="25"/>
    <n v="104"/>
    <s v="Robertson Cr"/>
    <s v="OPS"/>
    <s v="124"/>
    <s v="Chinook"/>
    <s v="3"/>
    <x v="0"/>
    <x v="0"/>
    <n v="104"/>
    <x v="0"/>
    <s v="CK-31"/>
    <s v="WEST VANCOUVER ISLAND-SOUTH_FA_0.x"/>
    <s v="M"/>
    <s v="H"/>
    <n v="104"/>
    <s v="Robertson Creek H"/>
    <n v="104"/>
    <s v="Robertson Cr"/>
    <s v="SWVI"/>
    <s v="S"/>
    <x v="1"/>
    <s v="183693"/>
    <n v="0"/>
    <s v="183693"/>
    <n v="2016"/>
    <s v="20160509"/>
    <s v="20160509"/>
    <m/>
    <n v="5.61"/>
    <m/>
    <s v="CWT"/>
    <s v="P"/>
    <s v="Y"/>
    <s v="Y"/>
    <s v="Y"/>
    <s v="Y"/>
    <n v="0"/>
    <x v="0"/>
    <n v="50436"/>
    <n v="731199"/>
    <x v="1"/>
    <n v="35837"/>
    <x v="1"/>
    <m/>
    <m/>
    <m/>
    <n v="0"/>
    <m/>
    <m/>
    <m/>
    <m/>
    <m/>
    <m/>
    <m/>
    <m/>
    <m/>
    <n v="328.96"/>
    <n v="42.33"/>
    <m/>
    <n v="42.33"/>
    <m/>
    <m/>
    <m/>
    <m/>
    <m/>
    <m/>
    <m/>
    <m/>
    <m/>
    <n v="169.32"/>
    <m/>
    <n v="209.64"/>
    <m/>
    <m/>
    <m/>
    <m/>
    <m/>
    <m/>
    <n v="114.82"/>
    <m/>
    <n v="571.22"/>
    <m/>
    <n v="114.1"/>
    <m/>
    <m/>
    <m/>
    <m/>
    <m/>
    <m/>
    <m/>
    <m/>
    <m/>
    <m/>
    <m/>
    <m/>
    <m/>
    <m/>
    <m/>
    <m/>
    <m/>
    <n v="126.99"/>
    <m/>
    <m/>
    <m/>
    <m/>
    <m/>
    <m/>
    <m/>
    <m/>
    <m/>
    <m/>
    <m/>
    <m/>
    <m/>
    <m/>
    <m/>
    <m/>
    <m/>
    <n v="283"/>
    <m/>
    <m/>
    <m/>
    <m/>
    <m/>
    <n v="342.3"/>
    <m/>
    <m/>
    <m/>
    <m/>
    <n v="3752.37"/>
    <n v="456.4"/>
    <m/>
    <m/>
    <m/>
    <m/>
    <m/>
    <m/>
    <m/>
    <m/>
    <m/>
    <m/>
    <m/>
    <m/>
    <m/>
    <n v="151.06"/>
    <m/>
    <m/>
    <m/>
    <m/>
    <n v="151.79"/>
    <m/>
    <m/>
    <m/>
    <m/>
    <m/>
    <m/>
    <m/>
    <m/>
    <m/>
    <m/>
    <m/>
    <m/>
    <m/>
    <m/>
    <m/>
    <m/>
    <n v="100.03"/>
    <m/>
    <m/>
    <m/>
    <m/>
    <m/>
    <m/>
    <m/>
    <m/>
    <m/>
    <m/>
    <m/>
    <m/>
    <n v="113.52"/>
    <m/>
    <m/>
    <m/>
    <m/>
    <m/>
    <m/>
    <m/>
    <m/>
    <m/>
    <m/>
    <m/>
    <m/>
    <m/>
    <m/>
    <m/>
    <m/>
    <m/>
    <m/>
    <m/>
    <m/>
    <n v="82.06"/>
    <m/>
    <n v="1100.23"/>
    <m/>
    <m/>
    <m/>
    <n v="33.049999999999997"/>
    <n v="267.87"/>
    <n v="918.31"/>
    <n v="763.3"/>
    <m/>
    <n v="7152.24"/>
    <n v="1133.28"/>
    <n v="8285.52"/>
    <n v="1949.48"/>
    <n v="10235"/>
  </r>
  <r>
    <n v="25"/>
    <n v="104"/>
    <s v="Robertson Cr"/>
    <s v="OPS"/>
    <s v="124"/>
    <s v="Chinook"/>
    <s v="3"/>
    <x v="0"/>
    <x v="0"/>
    <n v="104"/>
    <x v="0"/>
    <s v="CK-31"/>
    <s v="WEST VANCOUVER ISLAND-SOUTH_FA_0.x"/>
    <s v="M"/>
    <s v="H"/>
    <n v="104"/>
    <s v="Robertson Creek H"/>
    <n v="104"/>
    <s v="Robertson Cr"/>
    <s v="SWVI"/>
    <s v="S"/>
    <x v="1"/>
    <s v="183693"/>
    <n v="0"/>
    <s v="183693"/>
    <n v="2016"/>
    <s v="20160509"/>
    <s v="20160509"/>
    <m/>
    <n v="5.61"/>
    <m/>
    <s v="CWT"/>
    <s v="P"/>
    <s v="Y"/>
    <s v="Y"/>
    <s v="Y"/>
    <s v="Y"/>
    <n v="0"/>
    <x v="0"/>
    <n v="50436"/>
    <n v="731199"/>
    <x v="2"/>
    <n v="35837"/>
    <x v="2"/>
    <m/>
    <m/>
    <m/>
    <m/>
    <m/>
    <m/>
    <m/>
    <m/>
    <m/>
    <m/>
    <m/>
    <m/>
    <m/>
    <n v="82.78"/>
    <m/>
    <m/>
    <m/>
    <n v="40.01"/>
    <m/>
    <m/>
    <m/>
    <m/>
    <m/>
    <m/>
    <m/>
    <m/>
    <m/>
    <m/>
    <m/>
    <m/>
    <m/>
    <m/>
    <m/>
    <m/>
    <m/>
    <m/>
    <m/>
    <m/>
    <m/>
    <m/>
    <m/>
    <m/>
    <m/>
    <m/>
    <m/>
    <m/>
    <m/>
    <m/>
    <m/>
    <m/>
    <m/>
    <m/>
    <m/>
    <m/>
    <m/>
    <m/>
    <m/>
    <m/>
    <m/>
    <m/>
    <m/>
    <m/>
    <m/>
    <m/>
    <m/>
    <m/>
    <m/>
    <m/>
    <m/>
    <m/>
    <m/>
    <m/>
    <m/>
    <m/>
    <m/>
    <m/>
    <m/>
    <m/>
    <m/>
    <m/>
    <m/>
    <m/>
    <m/>
    <m/>
    <m/>
    <m/>
    <n v="266.18"/>
    <n v="154.69"/>
    <m/>
    <m/>
    <m/>
    <m/>
    <m/>
    <m/>
    <m/>
    <m/>
    <m/>
    <m/>
    <m/>
    <m/>
    <m/>
    <m/>
    <m/>
    <m/>
    <m/>
    <m/>
    <m/>
    <m/>
    <m/>
    <m/>
    <m/>
    <m/>
    <m/>
    <m/>
    <m/>
    <m/>
    <m/>
    <m/>
    <m/>
    <m/>
    <m/>
    <m/>
    <m/>
    <m/>
    <m/>
    <m/>
    <m/>
    <m/>
    <m/>
    <m/>
    <m/>
    <m/>
    <m/>
    <m/>
    <m/>
    <m/>
    <m/>
    <m/>
    <m/>
    <m/>
    <m/>
    <m/>
    <m/>
    <m/>
    <m/>
    <m/>
    <m/>
    <m/>
    <m/>
    <m/>
    <m/>
    <m/>
    <m/>
    <m/>
    <m/>
    <m/>
    <m/>
    <m/>
    <m/>
    <n v="307.07"/>
    <m/>
    <m/>
    <m/>
    <m/>
    <n v="58.11"/>
    <n v="149"/>
    <n v="46.3"/>
    <m/>
    <n v="543.66"/>
    <n v="307.07"/>
    <n v="850.73"/>
    <n v="253.41"/>
    <n v="1104.1400000000001"/>
  </r>
  <r>
    <n v="25"/>
    <n v="104"/>
    <s v="Robertson Cr"/>
    <s v="OPS"/>
    <s v="124"/>
    <s v="Chinook"/>
    <s v="3"/>
    <x v="0"/>
    <x v="0"/>
    <n v="104"/>
    <x v="0"/>
    <s v="CK-31"/>
    <s v="WEST VANCOUVER ISLAND-SOUTH_FA_0.x"/>
    <s v="M"/>
    <s v="H"/>
    <n v="104"/>
    <s v="Robertson Creek H"/>
    <n v="104"/>
    <s v="Robertson Cr"/>
    <s v="SWVI"/>
    <s v="S"/>
    <x v="1"/>
    <s v="183693"/>
    <n v="0"/>
    <s v="183693"/>
    <n v="2016"/>
    <s v="20160509"/>
    <s v="20160509"/>
    <m/>
    <n v="5.61"/>
    <m/>
    <s v="CWT"/>
    <s v="P"/>
    <s v="Y"/>
    <s v="Y"/>
    <s v="Y"/>
    <s v="Y"/>
    <n v="0"/>
    <x v="0"/>
    <n v="50436"/>
    <n v="731199"/>
    <x v="3"/>
    <n v="35837"/>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4.95"/>
    <m/>
    <m/>
    <m/>
    <m/>
    <m/>
    <m/>
    <m/>
    <m/>
    <m/>
    <m/>
    <n v="74.95"/>
    <n v="0"/>
    <n v="74.95"/>
    <n v="0"/>
    <n v="74.95"/>
  </r>
  <r>
    <n v="25"/>
    <n v="104"/>
    <s v="Robertson Cr"/>
    <s v="OPS"/>
    <s v="124"/>
    <s v="Chinook"/>
    <s v="3"/>
    <x v="0"/>
    <x v="0"/>
    <n v="104"/>
    <x v="0"/>
    <s v="CK-31"/>
    <s v="WEST VANCOUVER ISLAND-SOUTH_FA_0.x"/>
    <s v="M"/>
    <s v="H"/>
    <n v="104"/>
    <s v="Robertson Creek H"/>
    <n v="104"/>
    <s v="Robertson Cr"/>
    <s v="SWVI"/>
    <s v="S"/>
    <x v="1"/>
    <s v="183694"/>
    <n v="0"/>
    <s v="183694"/>
    <n v="2016"/>
    <s v="20160509"/>
    <s v="20160509"/>
    <n v="72"/>
    <n v="4.0999999999999996"/>
    <m/>
    <s v="CWT"/>
    <s v="P"/>
    <s v="Y"/>
    <s v="Y"/>
    <s v="Y"/>
    <s v="Y"/>
    <n v="2.5000000000000001E-3"/>
    <x v="0"/>
    <n v="50124"/>
    <n v="50250"/>
    <x v="4"/>
    <n v="35826"/>
    <x v="18"/>
    <m/>
    <m/>
    <m/>
    <m/>
    <m/>
    <m/>
    <m/>
    <m/>
    <m/>
    <m/>
    <m/>
    <m/>
    <m/>
    <m/>
    <m/>
    <m/>
    <m/>
    <m/>
    <m/>
    <m/>
    <m/>
    <m/>
    <m/>
    <m/>
    <m/>
    <m/>
    <m/>
    <m/>
    <m/>
    <m/>
    <m/>
    <m/>
    <m/>
    <m/>
    <m/>
    <m/>
    <m/>
    <m/>
    <m/>
    <m/>
    <m/>
    <m/>
    <m/>
    <m/>
    <m/>
    <m/>
    <m/>
    <m/>
    <m/>
    <m/>
    <m/>
    <m/>
    <m/>
    <m/>
    <m/>
    <m/>
    <m/>
    <m/>
    <m/>
    <m/>
    <m/>
    <m/>
    <m/>
    <m/>
    <m/>
    <m/>
    <m/>
    <m/>
    <m/>
    <m/>
    <m/>
    <m/>
    <m/>
    <m/>
    <m/>
    <m/>
    <m/>
    <m/>
    <m/>
    <m/>
    <m/>
    <m/>
    <m/>
    <m/>
    <m/>
    <m/>
    <n v="4.41"/>
    <m/>
    <m/>
    <m/>
    <m/>
    <m/>
    <m/>
    <m/>
    <m/>
    <m/>
    <m/>
    <m/>
    <m/>
    <m/>
    <m/>
    <m/>
    <m/>
    <m/>
    <m/>
    <m/>
    <m/>
    <m/>
    <m/>
    <m/>
    <m/>
    <m/>
    <m/>
    <m/>
    <m/>
    <m/>
    <m/>
    <m/>
    <m/>
    <m/>
    <m/>
    <m/>
    <m/>
    <m/>
    <m/>
    <m/>
    <m/>
    <m/>
    <m/>
    <m/>
    <m/>
    <m/>
    <m/>
    <m/>
    <m/>
    <m/>
    <m/>
    <m/>
    <m/>
    <m/>
    <m/>
    <m/>
    <m/>
    <m/>
    <m/>
    <m/>
    <m/>
    <m/>
    <m/>
    <m/>
    <m/>
    <m/>
    <m/>
    <m/>
    <m/>
    <m/>
    <m/>
    <m/>
    <m/>
    <m/>
    <n v="2"/>
    <m/>
    <m/>
    <m/>
    <n v="0.11"/>
    <m/>
    <n v="42.63"/>
    <m/>
    <n v="4.41"/>
    <n v="2"/>
    <n v="6.41"/>
    <n v="42.74"/>
    <n v="49.150000000000006"/>
  </r>
  <r>
    <n v="25"/>
    <n v="104"/>
    <s v="Robertson Cr"/>
    <s v="OPS"/>
    <s v="124"/>
    <s v="Chinook"/>
    <s v="3"/>
    <x v="0"/>
    <x v="0"/>
    <n v="104"/>
    <x v="0"/>
    <s v="CK-31"/>
    <s v="WEST VANCOUVER ISLAND-SOUTH_FA_0.x"/>
    <s v="M"/>
    <s v="H"/>
    <n v="104"/>
    <s v="Robertson Creek H"/>
    <n v="104"/>
    <s v="Robertson Cr"/>
    <s v="SWVI"/>
    <s v="S"/>
    <x v="1"/>
    <s v="183694"/>
    <n v="0"/>
    <s v="183694"/>
    <n v="2016"/>
    <s v="20160509"/>
    <s v="20160509"/>
    <n v="72"/>
    <n v="4.0999999999999996"/>
    <m/>
    <s v="CWT"/>
    <s v="P"/>
    <s v="Y"/>
    <s v="Y"/>
    <s v="Y"/>
    <s v="Y"/>
    <n v="2.5000000000000001E-3"/>
    <x v="0"/>
    <n v="50124"/>
    <n v="50250"/>
    <x v="0"/>
    <n v="35826"/>
    <x v="0"/>
    <m/>
    <m/>
    <m/>
    <m/>
    <m/>
    <m/>
    <m/>
    <m/>
    <m/>
    <m/>
    <m/>
    <m/>
    <m/>
    <n v="6.08"/>
    <n v="0"/>
    <m/>
    <m/>
    <m/>
    <m/>
    <m/>
    <m/>
    <m/>
    <m/>
    <m/>
    <m/>
    <m/>
    <n v="15.05"/>
    <m/>
    <m/>
    <m/>
    <m/>
    <m/>
    <m/>
    <m/>
    <n v="6.54"/>
    <m/>
    <m/>
    <m/>
    <m/>
    <m/>
    <n v="3.41"/>
    <m/>
    <m/>
    <n v="2.9"/>
    <m/>
    <m/>
    <m/>
    <m/>
    <m/>
    <m/>
    <m/>
    <m/>
    <m/>
    <m/>
    <m/>
    <m/>
    <m/>
    <m/>
    <m/>
    <m/>
    <m/>
    <m/>
    <m/>
    <m/>
    <m/>
    <m/>
    <m/>
    <m/>
    <m/>
    <m/>
    <m/>
    <m/>
    <m/>
    <m/>
    <m/>
    <m/>
    <m/>
    <m/>
    <m/>
    <m/>
    <m/>
    <n v="30.63"/>
    <m/>
    <m/>
    <m/>
    <m/>
    <n v="116.03"/>
    <n v="20.399999999999999"/>
    <m/>
    <m/>
    <m/>
    <m/>
    <m/>
    <m/>
    <m/>
    <m/>
    <m/>
    <m/>
    <m/>
    <m/>
    <m/>
    <n v="9.16"/>
    <m/>
    <m/>
    <m/>
    <m/>
    <n v="4.58"/>
    <m/>
    <m/>
    <m/>
    <m/>
    <m/>
    <n v="4.53"/>
    <m/>
    <m/>
    <m/>
    <m/>
    <m/>
    <m/>
    <m/>
    <m/>
    <m/>
    <m/>
    <n v="6.71"/>
    <m/>
    <m/>
    <m/>
    <m/>
    <m/>
    <m/>
    <m/>
    <m/>
    <m/>
    <m/>
    <m/>
    <m/>
    <m/>
    <m/>
    <m/>
    <m/>
    <n v="20.46"/>
    <m/>
    <m/>
    <n v="6.82"/>
    <m/>
    <m/>
    <m/>
    <n v="20.46"/>
    <m/>
    <m/>
    <m/>
    <m/>
    <m/>
    <m/>
    <m/>
    <m/>
    <m/>
    <m/>
    <m/>
    <n v="5.1100000000000003"/>
    <m/>
    <m/>
    <m/>
    <m/>
    <n v="10.130000000000001"/>
    <n v="21.46"/>
    <n v="106.18"/>
    <m/>
    <n v="273.76"/>
    <n v="5.1100000000000003"/>
    <n v="278.87"/>
    <n v="137.77000000000001"/>
    <n v="416.64"/>
  </r>
  <r>
    <n v="25"/>
    <n v="104"/>
    <s v="Robertson Cr"/>
    <s v="OPS"/>
    <s v="124"/>
    <s v="Chinook"/>
    <s v="3"/>
    <x v="0"/>
    <x v="0"/>
    <n v="104"/>
    <x v="0"/>
    <s v="CK-31"/>
    <s v="WEST VANCOUVER ISLAND-SOUTH_FA_0.x"/>
    <s v="M"/>
    <s v="H"/>
    <n v="104"/>
    <s v="Robertson Creek H"/>
    <n v="104"/>
    <s v="Robertson Cr"/>
    <s v="SWVI"/>
    <s v="S"/>
    <x v="1"/>
    <s v="183694"/>
    <n v="0"/>
    <s v="183694"/>
    <n v="2016"/>
    <s v="20160509"/>
    <s v="20160509"/>
    <n v="72"/>
    <n v="4.0999999999999996"/>
    <m/>
    <s v="CWT"/>
    <s v="P"/>
    <s v="Y"/>
    <s v="Y"/>
    <s v="Y"/>
    <s v="Y"/>
    <n v="2.5000000000000001E-3"/>
    <x v="0"/>
    <n v="50124"/>
    <n v="50250"/>
    <x v="1"/>
    <n v="35826"/>
    <x v="1"/>
    <m/>
    <m/>
    <m/>
    <n v="0"/>
    <m/>
    <m/>
    <m/>
    <m/>
    <m/>
    <m/>
    <m/>
    <m/>
    <n v="0"/>
    <n v="28.45"/>
    <m/>
    <m/>
    <m/>
    <m/>
    <m/>
    <m/>
    <m/>
    <m/>
    <m/>
    <m/>
    <m/>
    <m/>
    <n v="2.93"/>
    <m/>
    <n v="19.32"/>
    <m/>
    <m/>
    <m/>
    <m/>
    <m/>
    <n v="4.83"/>
    <m/>
    <m/>
    <n v="15.78"/>
    <m/>
    <m/>
    <n v="5.2"/>
    <m/>
    <m/>
    <m/>
    <m/>
    <m/>
    <m/>
    <m/>
    <m/>
    <m/>
    <m/>
    <m/>
    <m/>
    <m/>
    <m/>
    <m/>
    <m/>
    <m/>
    <m/>
    <m/>
    <m/>
    <m/>
    <m/>
    <m/>
    <m/>
    <m/>
    <m/>
    <m/>
    <m/>
    <m/>
    <m/>
    <m/>
    <m/>
    <m/>
    <m/>
    <m/>
    <m/>
    <m/>
    <m/>
    <m/>
    <m/>
    <n v="39.5"/>
    <m/>
    <m/>
    <m/>
    <m/>
    <n v="273.56"/>
    <n v="39.5"/>
    <m/>
    <m/>
    <m/>
    <m/>
    <m/>
    <m/>
    <n v="7.89"/>
    <m/>
    <m/>
    <m/>
    <m/>
    <m/>
    <m/>
    <n v="5.22"/>
    <m/>
    <m/>
    <m/>
    <m/>
    <n v="10.49"/>
    <m/>
    <m/>
    <m/>
    <m/>
    <m/>
    <n v="15.97"/>
    <m/>
    <m/>
    <m/>
    <m/>
    <m/>
    <m/>
    <m/>
    <m/>
    <m/>
    <m/>
    <m/>
    <m/>
    <m/>
    <m/>
    <m/>
    <m/>
    <m/>
    <m/>
    <m/>
    <m/>
    <m/>
    <m/>
    <m/>
    <n v="7.85"/>
    <m/>
    <m/>
    <m/>
    <n v="3.91"/>
    <m/>
    <m/>
    <n v="3.91"/>
    <m/>
    <m/>
    <m/>
    <n v="7.85"/>
    <m/>
    <m/>
    <m/>
    <m/>
    <m/>
    <m/>
    <m/>
    <m/>
    <m/>
    <n v="17.010000000000002"/>
    <m/>
    <n v="59.27"/>
    <m/>
    <m/>
    <m/>
    <m/>
    <n v="13.93"/>
    <n v="40.82"/>
    <n v="39.29"/>
    <m/>
    <n v="509.17"/>
    <n v="59.27"/>
    <n v="568.44000000000005"/>
    <n v="94.04"/>
    <n v="662.4799999999999"/>
  </r>
  <r>
    <n v="25"/>
    <n v="104"/>
    <s v="Robertson Cr"/>
    <s v="OPS"/>
    <s v="124"/>
    <s v="Chinook"/>
    <s v="3"/>
    <x v="0"/>
    <x v="0"/>
    <n v="104"/>
    <x v="0"/>
    <s v="CK-31"/>
    <s v="WEST VANCOUVER ISLAND-SOUTH_FA_0.x"/>
    <s v="M"/>
    <s v="H"/>
    <n v="104"/>
    <s v="Robertson Creek H"/>
    <n v="104"/>
    <s v="Robertson Cr"/>
    <s v="SWVI"/>
    <s v="S"/>
    <x v="1"/>
    <s v="183694"/>
    <n v="0"/>
    <s v="183694"/>
    <n v="2016"/>
    <s v="20160509"/>
    <s v="20160509"/>
    <n v="72"/>
    <n v="4.0999999999999996"/>
    <m/>
    <s v="CWT"/>
    <s v="P"/>
    <s v="Y"/>
    <s v="Y"/>
    <s v="Y"/>
    <s v="Y"/>
    <n v="2.5000000000000001E-3"/>
    <x v="0"/>
    <n v="50124"/>
    <n v="50250"/>
    <x v="2"/>
    <n v="35826"/>
    <x v="2"/>
    <m/>
    <m/>
    <m/>
    <m/>
    <m/>
    <m/>
    <m/>
    <m/>
    <m/>
    <m/>
    <m/>
    <m/>
    <m/>
    <n v="5.72"/>
    <m/>
    <m/>
    <m/>
    <m/>
    <m/>
    <m/>
    <m/>
    <m/>
    <m/>
    <m/>
    <m/>
    <m/>
    <n v="2.77"/>
    <m/>
    <n v="3.37"/>
    <m/>
    <m/>
    <m/>
    <m/>
    <m/>
    <m/>
    <m/>
    <m/>
    <n v="10.7"/>
    <m/>
    <m/>
    <m/>
    <m/>
    <m/>
    <m/>
    <m/>
    <m/>
    <m/>
    <m/>
    <m/>
    <m/>
    <m/>
    <m/>
    <m/>
    <m/>
    <m/>
    <m/>
    <m/>
    <m/>
    <m/>
    <m/>
    <m/>
    <m/>
    <m/>
    <m/>
    <m/>
    <m/>
    <m/>
    <m/>
    <m/>
    <m/>
    <m/>
    <m/>
    <m/>
    <m/>
    <m/>
    <n v="12.42"/>
    <m/>
    <m/>
    <m/>
    <m/>
    <m/>
    <m/>
    <m/>
    <m/>
    <m/>
    <m/>
    <n v="8.86"/>
    <n v="10.7"/>
    <m/>
    <m/>
    <m/>
    <m/>
    <m/>
    <m/>
    <m/>
    <m/>
    <m/>
    <m/>
    <m/>
    <m/>
    <m/>
    <n v="4.32"/>
    <m/>
    <m/>
    <m/>
    <m/>
    <m/>
    <m/>
    <m/>
    <m/>
    <m/>
    <m/>
    <m/>
    <m/>
    <m/>
    <m/>
    <m/>
    <m/>
    <m/>
    <m/>
    <m/>
    <m/>
    <m/>
    <m/>
    <m/>
    <m/>
    <m/>
    <m/>
    <m/>
    <m/>
    <m/>
    <m/>
    <m/>
    <m/>
    <m/>
    <m/>
    <m/>
    <m/>
    <m/>
    <m/>
    <m/>
    <m/>
    <m/>
    <m/>
    <m/>
    <m/>
    <m/>
    <m/>
    <m/>
    <m/>
    <m/>
    <m/>
    <m/>
    <m/>
    <m/>
    <m/>
    <m/>
    <m/>
    <m/>
    <n v="15.75"/>
    <m/>
    <m/>
    <m/>
    <m/>
    <n v="4.24"/>
    <n v="3.76"/>
    <n v="4.8"/>
    <m/>
    <n v="58.86"/>
    <n v="15.75"/>
    <n v="74.61"/>
    <n v="12.8"/>
    <n v="87.41"/>
  </r>
  <r>
    <n v="25"/>
    <n v="104"/>
    <s v="Robertson Cr"/>
    <s v="OPS"/>
    <s v="124"/>
    <s v="Chinook"/>
    <s v="3"/>
    <x v="0"/>
    <x v="0"/>
    <n v="104"/>
    <x v="0"/>
    <s v="CK-31"/>
    <s v="WEST VANCOUVER ISLAND-SOUTH_FA_0.x"/>
    <s v="M"/>
    <s v="H"/>
    <n v="104"/>
    <s v="Robertson Creek H"/>
    <n v="104"/>
    <s v="Robertson Cr"/>
    <s v="SWVI"/>
    <s v="S"/>
    <x v="1"/>
    <s v="183695"/>
    <n v="0"/>
    <s v="183695"/>
    <n v="2016"/>
    <s v="20160509"/>
    <s v="20160509"/>
    <m/>
    <n v="5.53"/>
    <m/>
    <s v="CWT"/>
    <s v="P"/>
    <s v="Y"/>
    <s v="Y"/>
    <s v="Y"/>
    <s v="Y"/>
    <n v="2.5000000000000001E-3"/>
    <x v="0"/>
    <n v="50165"/>
    <n v="677114"/>
    <x v="4"/>
    <n v="35836"/>
    <x v="18"/>
    <m/>
    <m/>
    <m/>
    <m/>
    <m/>
    <m/>
    <m/>
    <m/>
    <m/>
    <m/>
    <m/>
    <m/>
    <m/>
    <m/>
    <m/>
    <m/>
    <m/>
    <m/>
    <m/>
    <m/>
    <m/>
    <m/>
    <m/>
    <m/>
    <m/>
    <m/>
    <m/>
    <m/>
    <m/>
    <m/>
    <m/>
    <m/>
    <m/>
    <m/>
    <m/>
    <m/>
    <m/>
    <m/>
    <m/>
    <m/>
    <m/>
    <m/>
    <m/>
    <m/>
    <m/>
    <m/>
    <m/>
    <m/>
    <m/>
    <m/>
    <m/>
    <m/>
    <m/>
    <m/>
    <m/>
    <m/>
    <m/>
    <m/>
    <m/>
    <m/>
    <m/>
    <m/>
    <m/>
    <m/>
    <m/>
    <m/>
    <m/>
    <m/>
    <m/>
    <m/>
    <m/>
    <m/>
    <m/>
    <m/>
    <m/>
    <m/>
    <m/>
    <m/>
    <m/>
    <m/>
    <m/>
    <m/>
    <m/>
    <m/>
    <m/>
    <m/>
    <n v="59.39"/>
    <m/>
    <m/>
    <m/>
    <m/>
    <m/>
    <m/>
    <m/>
    <m/>
    <m/>
    <m/>
    <m/>
    <m/>
    <n v="0"/>
    <m/>
    <m/>
    <m/>
    <m/>
    <m/>
    <m/>
    <m/>
    <m/>
    <m/>
    <m/>
    <m/>
    <m/>
    <m/>
    <m/>
    <m/>
    <m/>
    <m/>
    <m/>
    <m/>
    <m/>
    <m/>
    <m/>
    <m/>
    <m/>
    <m/>
    <m/>
    <m/>
    <m/>
    <m/>
    <m/>
    <m/>
    <m/>
    <m/>
    <m/>
    <m/>
    <m/>
    <m/>
    <m/>
    <m/>
    <m/>
    <m/>
    <m/>
    <m/>
    <m/>
    <m/>
    <m/>
    <m/>
    <m/>
    <m/>
    <m/>
    <m/>
    <m/>
    <m/>
    <m/>
    <m/>
    <m/>
    <m/>
    <m/>
    <m/>
    <n v="0"/>
    <m/>
    <m/>
    <m/>
    <m/>
    <n v="7.25"/>
    <m/>
    <n v="992.76"/>
    <m/>
    <n v="59.39"/>
    <n v="0"/>
    <n v="59.39"/>
    <n v="1000.01"/>
    <n v="1059.4000000000001"/>
  </r>
  <r>
    <n v="25"/>
    <n v="104"/>
    <s v="Robertson Cr"/>
    <s v="OPS"/>
    <s v="124"/>
    <s v="Chinook"/>
    <s v="3"/>
    <x v="0"/>
    <x v="0"/>
    <n v="104"/>
    <x v="0"/>
    <s v="CK-31"/>
    <s v="WEST VANCOUVER ISLAND-SOUTH_FA_0.x"/>
    <s v="M"/>
    <s v="H"/>
    <n v="104"/>
    <s v="Robertson Creek H"/>
    <n v="104"/>
    <s v="Robertson Cr"/>
    <s v="SWVI"/>
    <s v="S"/>
    <x v="1"/>
    <s v="183695"/>
    <n v="0"/>
    <s v="183695"/>
    <n v="2016"/>
    <s v="20160509"/>
    <s v="20160509"/>
    <m/>
    <n v="5.53"/>
    <m/>
    <s v="CWT"/>
    <s v="P"/>
    <s v="Y"/>
    <s v="Y"/>
    <s v="Y"/>
    <s v="Y"/>
    <n v="2.5000000000000001E-3"/>
    <x v="0"/>
    <n v="50165"/>
    <n v="677114"/>
    <x v="0"/>
    <n v="35836"/>
    <x v="0"/>
    <m/>
    <m/>
    <m/>
    <m/>
    <m/>
    <m/>
    <m/>
    <m/>
    <m/>
    <m/>
    <m/>
    <m/>
    <m/>
    <n v="286.3"/>
    <n v="0"/>
    <m/>
    <n v="40.49"/>
    <m/>
    <m/>
    <m/>
    <m/>
    <m/>
    <m/>
    <m/>
    <m/>
    <m/>
    <n v="202.45"/>
    <m/>
    <m/>
    <m/>
    <m/>
    <m/>
    <m/>
    <m/>
    <m/>
    <m/>
    <m/>
    <n v="137.68"/>
    <m/>
    <m/>
    <n v="91.78"/>
    <m/>
    <m/>
    <n v="33.61"/>
    <m/>
    <m/>
    <n v="61.68"/>
    <n v="13.5"/>
    <m/>
    <m/>
    <m/>
    <m/>
    <m/>
    <m/>
    <m/>
    <m/>
    <m/>
    <n v="40.49"/>
    <m/>
    <m/>
    <m/>
    <m/>
    <m/>
    <m/>
    <m/>
    <m/>
    <m/>
    <m/>
    <m/>
    <m/>
    <m/>
    <m/>
    <m/>
    <m/>
    <m/>
    <m/>
    <m/>
    <m/>
    <m/>
    <m/>
    <m/>
    <n v="137.68"/>
    <m/>
    <m/>
    <m/>
    <m/>
    <n v="1911.56"/>
    <n v="275.36"/>
    <m/>
    <m/>
    <m/>
    <m/>
    <m/>
    <m/>
    <m/>
    <m/>
    <m/>
    <m/>
    <m/>
    <m/>
    <m/>
    <n v="62.49"/>
    <m/>
    <m/>
    <m/>
    <m/>
    <n v="185.04"/>
    <m/>
    <m/>
    <m/>
    <m/>
    <m/>
    <n v="61.68"/>
    <m/>
    <m/>
    <m/>
    <m/>
    <m/>
    <m/>
    <m/>
    <m/>
    <m/>
    <m/>
    <m/>
    <m/>
    <m/>
    <m/>
    <m/>
    <m/>
    <m/>
    <m/>
    <m/>
    <m/>
    <m/>
    <m/>
    <m/>
    <m/>
    <m/>
    <m/>
    <m/>
    <n v="91.78"/>
    <m/>
    <m/>
    <m/>
    <m/>
    <m/>
    <m/>
    <n v="275.33999999999997"/>
    <m/>
    <m/>
    <m/>
    <m/>
    <m/>
    <m/>
    <m/>
    <m/>
    <m/>
    <n v="81.8"/>
    <m/>
    <n v="358.11"/>
    <m/>
    <m/>
    <m/>
    <m/>
    <n v="175.78"/>
    <n v="187.84"/>
    <n v="1611.3"/>
    <m/>
    <n v="3990.71"/>
    <n v="358.11"/>
    <n v="4348.82"/>
    <n v="1974.92"/>
    <n v="6323.7399999999989"/>
  </r>
  <r>
    <n v="25"/>
    <n v="104"/>
    <s v="Robertson Cr"/>
    <s v="OPS"/>
    <s v="124"/>
    <s v="Chinook"/>
    <s v="3"/>
    <x v="0"/>
    <x v="0"/>
    <n v="104"/>
    <x v="0"/>
    <s v="CK-31"/>
    <s v="WEST VANCOUVER ISLAND-SOUTH_FA_0.x"/>
    <s v="M"/>
    <s v="H"/>
    <n v="104"/>
    <s v="Robertson Creek H"/>
    <n v="104"/>
    <s v="Robertson Cr"/>
    <s v="SWVI"/>
    <s v="S"/>
    <x v="1"/>
    <s v="183695"/>
    <n v="0"/>
    <s v="183695"/>
    <n v="2016"/>
    <s v="20160509"/>
    <s v="20160509"/>
    <m/>
    <n v="5.53"/>
    <m/>
    <s v="CWT"/>
    <s v="P"/>
    <s v="Y"/>
    <s v="Y"/>
    <s v="Y"/>
    <s v="Y"/>
    <n v="2.5000000000000001E-3"/>
    <x v="0"/>
    <n v="50165"/>
    <n v="677114"/>
    <x v="1"/>
    <n v="35836"/>
    <x v="1"/>
    <m/>
    <m/>
    <m/>
    <m/>
    <m/>
    <m/>
    <m/>
    <m/>
    <m/>
    <m/>
    <m/>
    <m/>
    <m/>
    <n v="384.01"/>
    <n v="39.409999999999997"/>
    <m/>
    <m/>
    <m/>
    <m/>
    <m/>
    <m/>
    <m/>
    <m/>
    <m/>
    <m/>
    <m/>
    <n v="74.23"/>
    <m/>
    <m/>
    <m/>
    <m/>
    <m/>
    <m/>
    <m/>
    <n v="65.06"/>
    <m/>
    <m/>
    <n v="106.23"/>
    <m/>
    <m/>
    <n v="40.76"/>
    <m/>
    <m/>
    <m/>
    <m/>
    <m/>
    <m/>
    <n v="91.11"/>
    <m/>
    <m/>
    <m/>
    <m/>
    <m/>
    <m/>
    <m/>
    <m/>
    <m/>
    <n v="39.409999999999997"/>
    <m/>
    <m/>
    <m/>
    <m/>
    <m/>
    <m/>
    <m/>
    <m/>
    <m/>
    <m/>
    <m/>
    <n v="39.409999999999997"/>
    <m/>
    <m/>
    <m/>
    <m/>
    <m/>
    <n v="65.87"/>
    <m/>
    <m/>
    <m/>
    <m/>
    <m/>
    <n v="743.61"/>
    <m/>
    <m/>
    <m/>
    <m/>
    <n v="3991.05"/>
    <n v="424.92"/>
    <m/>
    <m/>
    <m/>
    <m/>
    <m/>
    <m/>
    <m/>
    <m/>
    <m/>
    <m/>
    <m/>
    <m/>
    <m/>
    <n v="71"/>
    <m/>
    <m/>
    <m/>
    <m/>
    <m/>
    <m/>
    <m/>
    <m/>
    <m/>
    <m/>
    <n v="144.15"/>
    <n v="13.5"/>
    <m/>
    <m/>
    <m/>
    <m/>
    <m/>
    <m/>
    <m/>
    <m/>
    <m/>
    <n v="275.08"/>
    <m/>
    <m/>
    <m/>
    <m/>
    <m/>
    <m/>
    <m/>
    <m/>
    <m/>
    <m/>
    <m/>
    <m/>
    <n v="106.1"/>
    <m/>
    <m/>
    <m/>
    <n v="106.1"/>
    <m/>
    <m/>
    <m/>
    <m/>
    <m/>
    <m/>
    <m/>
    <m/>
    <m/>
    <m/>
    <m/>
    <m/>
    <m/>
    <m/>
    <m/>
    <m/>
    <n v="152.80000000000001"/>
    <m/>
    <n v="1197.1300000000001"/>
    <m/>
    <m/>
    <m/>
    <n v="35.770000000000003"/>
    <n v="160.59"/>
    <n v="340.69"/>
    <n v="434.4"/>
    <m/>
    <n v="6973.81"/>
    <n v="1232.9000000000001"/>
    <n v="8206.7099999999991"/>
    <n v="935.68"/>
    <n v="9142.3900000000012"/>
  </r>
  <r>
    <n v="25"/>
    <n v="104"/>
    <s v="Robertson Cr"/>
    <s v="OPS"/>
    <s v="124"/>
    <s v="Chinook"/>
    <s v="3"/>
    <x v="0"/>
    <x v="0"/>
    <n v="104"/>
    <x v="0"/>
    <s v="CK-31"/>
    <s v="WEST VANCOUVER ISLAND-SOUTH_FA_0.x"/>
    <s v="M"/>
    <s v="H"/>
    <n v="104"/>
    <s v="Robertson Creek H"/>
    <n v="104"/>
    <s v="Robertson Cr"/>
    <s v="SWVI"/>
    <s v="S"/>
    <x v="1"/>
    <s v="183695"/>
    <n v="0"/>
    <s v="183695"/>
    <n v="2016"/>
    <s v="20160509"/>
    <s v="20160509"/>
    <m/>
    <n v="5.53"/>
    <m/>
    <s v="CWT"/>
    <s v="P"/>
    <s v="Y"/>
    <s v="Y"/>
    <s v="Y"/>
    <s v="Y"/>
    <n v="2.5000000000000001E-3"/>
    <x v="0"/>
    <n v="50165"/>
    <n v="677114"/>
    <x v="2"/>
    <n v="35836"/>
    <x v="2"/>
    <m/>
    <m/>
    <m/>
    <m/>
    <m/>
    <m/>
    <m/>
    <m/>
    <m/>
    <m/>
    <m/>
    <m/>
    <m/>
    <m/>
    <m/>
    <m/>
    <m/>
    <m/>
    <m/>
    <m/>
    <m/>
    <m/>
    <m/>
    <m/>
    <m/>
    <m/>
    <m/>
    <m/>
    <m/>
    <m/>
    <m/>
    <m/>
    <m/>
    <m/>
    <m/>
    <m/>
    <m/>
    <m/>
    <m/>
    <m/>
    <m/>
    <m/>
    <m/>
    <m/>
    <m/>
    <m/>
    <m/>
    <n v="34.96"/>
    <m/>
    <m/>
    <m/>
    <m/>
    <m/>
    <m/>
    <m/>
    <m/>
    <m/>
    <m/>
    <m/>
    <m/>
    <m/>
    <m/>
    <m/>
    <m/>
    <m/>
    <m/>
    <m/>
    <m/>
    <m/>
    <m/>
    <m/>
    <m/>
    <m/>
    <m/>
    <m/>
    <m/>
    <m/>
    <m/>
    <m/>
    <m/>
    <m/>
    <m/>
    <m/>
    <m/>
    <m/>
    <m/>
    <n v="77.48"/>
    <m/>
    <m/>
    <m/>
    <m/>
    <m/>
    <m/>
    <m/>
    <m/>
    <m/>
    <m/>
    <m/>
    <m/>
    <m/>
    <m/>
    <m/>
    <m/>
    <m/>
    <m/>
    <m/>
    <m/>
    <m/>
    <m/>
    <m/>
    <m/>
    <m/>
    <m/>
    <m/>
    <m/>
    <m/>
    <m/>
    <m/>
    <m/>
    <m/>
    <m/>
    <m/>
    <m/>
    <m/>
    <m/>
    <m/>
    <m/>
    <m/>
    <m/>
    <m/>
    <m/>
    <m/>
    <m/>
    <m/>
    <m/>
    <m/>
    <m/>
    <m/>
    <m/>
    <m/>
    <m/>
    <m/>
    <m/>
    <m/>
    <m/>
    <m/>
    <m/>
    <m/>
    <m/>
    <m/>
    <m/>
    <m/>
    <m/>
    <m/>
    <m/>
    <m/>
    <m/>
    <m/>
    <m/>
    <n v="54.13"/>
    <m/>
    <m/>
    <m/>
    <m/>
    <m/>
    <n v="35.44"/>
    <m/>
    <m/>
    <n v="112.44"/>
    <n v="54.13"/>
    <n v="166.57"/>
    <n v="35.44"/>
    <n v="202.01000000000002"/>
  </r>
  <r>
    <n v="25"/>
    <n v="104"/>
    <s v="Robertson Cr"/>
    <s v="OPS"/>
    <s v="124"/>
    <s v="Chinook"/>
    <s v="3"/>
    <x v="0"/>
    <x v="0"/>
    <n v="104"/>
    <x v="0"/>
    <s v="CK-31"/>
    <s v="WEST VANCOUVER ISLAND-SOUTH_FA_0.x"/>
    <s v="M"/>
    <s v="H"/>
    <n v="104"/>
    <s v="Robertson Creek H"/>
    <n v="104"/>
    <s v="Robertson Cr"/>
    <s v="SWVI"/>
    <s v="S"/>
    <x v="1"/>
    <s v="183799"/>
    <n v="0"/>
    <s v="183799"/>
    <n v="2016"/>
    <s v="20160509"/>
    <s v="20160509"/>
    <n v="72"/>
    <n v="4.0999999999999996"/>
    <m/>
    <s v="CWT"/>
    <s v="P"/>
    <s v="Y"/>
    <s v="Y"/>
    <s v="Y"/>
    <s v="Y"/>
    <n v="2.5000000000000001E-3"/>
    <x v="0"/>
    <n v="50107"/>
    <n v="50233"/>
    <x v="4"/>
    <n v="35827"/>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5"/>
    <m/>
    <n v="57.86"/>
    <m/>
    <n v="0"/>
    <n v="0"/>
    <n v="0"/>
    <n v="58.01"/>
    <n v="58.01"/>
  </r>
  <r>
    <n v="25"/>
    <n v="104"/>
    <s v="Robertson Cr"/>
    <s v="OPS"/>
    <s v="124"/>
    <s v="Chinook"/>
    <s v="3"/>
    <x v="0"/>
    <x v="0"/>
    <n v="104"/>
    <x v="0"/>
    <s v="CK-31"/>
    <s v="WEST VANCOUVER ISLAND-SOUTH_FA_0.x"/>
    <s v="M"/>
    <s v="H"/>
    <n v="104"/>
    <s v="Robertson Creek H"/>
    <n v="104"/>
    <s v="Robertson Cr"/>
    <s v="SWVI"/>
    <s v="S"/>
    <x v="1"/>
    <s v="183799"/>
    <n v="0"/>
    <s v="183799"/>
    <n v="2016"/>
    <s v="20160509"/>
    <s v="20160509"/>
    <n v="72"/>
    <n v="4.0999999999999996"/>
    <m/>
    <s v="CWT"/>
    <s v="P"/>
    <s v="Y"/>
    <s v="Y"/>
    <s v="Y"/>
    <s v="Y"/>
    <n v="2.5000000000000001E-3"/>
    <x v="0"/>
    <n v="50107"/>
    <n v="50233"/>
    <x v="0"/>
    <n v="35827"/>
    <x v="0"/>
    <m/>
    <m/>
    <m/>
    <m/>
    <m/>
    <m/>
    <m/>
    <m/>
    <m/>
    <m/>
    <m/>
    <m/>
    <m/>
    <n v="15.2"/>
    <n v="3.01"/>
    <m/>
    <n v="3.01"/>
    <m/>
    <m/>
    <m/>
    <m/>
    <m/>
    <m/>
    <m/>
    <m/>
    <m/>
    <n v="0"/>
    <m/>
    <m/>
    <m/>
    <m/>
    <m/>
    <m/>
    <m/>
    <n v="6.54"/>
    <m/>
    <m/>
    <n v="30.51"/>
    <m/>
    <m/>
    <n v="6.82"/>
    <m/>
    <m/>
    <m/>
    <m/>
    <m/>
    <n v="4.58"/>
    <n v="1"/>
    <m/>
    <m/>
    <m/>
    <m/>
    <m/>
    <m/>
    <m/>
    <m/>
    <m/>
    <n v="0"/>
    <m/>
    <m/>
    <m/>
    <m/>
    <m/>
    <m/>
    <m/>
    <m/>
    <m/>
    <m/>
    <m/>
    <m/>
    <m/>
    <m/>
    <m/>
    <m/>
    <m/>
    <m/>
    <m/>
    <m/>
    <m/>
    <m/>
    <m/>
    <n v="40.74"/>
    <m/>
    <m/>
    <m/>
    <m/>
    <n v="181.97"/>
    <n v="20.399999999999999"/>
    <m/>
    <m/>
    <m/>
    <m/>
    <m/>
    <m/>
    <m/>
    <m/>
    <m/>
    <m/>
    <m/>
    <m/>
    <m/>
    <n v="4.58"/>
    <m/>
    <m/>
    <m/>
    <m/>
    <n v="4.58"/>
    <m/>
    <m/>
    <m/>
    <m/>
    <m/>
    <m/>
    <m/>
    <m/>
    <m/>
    <m/>
    <m/>
    <m/>
    <m/>
    <m/>
    <m/>
    <m/>
    <n v="6.71"/>
    <m/>
    <m/>
    <m/>
    <m/>
    <m/>
    <m/>
    <m/>
    <m/>
    <m/>
    <m/>
    <m/>
    <m/>
    <m/>
    <m/>
    <m/>
    <m/>
    <m/>
    <m/>
    <m/>
    <m/>
    <m/>
    <m/>
    <m/>
    <m/>
    <m/>
    <m/>
    <m/>
    <m/>
    <m/>
    <m/>
    <m/>
    <m/>
    <m/>
    <n v="3.04"/>
    <m/>
    <n v="25.04"/>
    <n v="2"/>
    <m/>
    <m/>
    <n v="3.82"/>
    <n v="19.89"/>
    <n v="64.38"/>
    <n v="119.86"/>
    <m/>
    <n v="332.69"/>
    <n v="30.86"/>
    <n v="363.55"/>
    <n v="204.13"/>
    <n v="567.67999999999984"/>
  </r>
  <r>
    <n v="25"/>
    <n v="104"/>
    <s v="Robertson Cr"/>
    <s v="OPS"/>
    <s v="124"/>
    <s v="Chinook"/>
    <s v="3"/>
    <x v="0"/>
    <x v="0"/>
    <n v="104"/>
    <x v="0"/>
    <s v="CK-31"/>
    <s v="WEST VANCOUVER ISLAND-SOUTH_FA_0.x"/>
    <s v="M"/>
    <s v="H"/>
    <n v="104"/>
    <s v="Robertson Creek H"/>
    <n v="104"/>
    <s v="Robertson Cr"/>
    <s v="SWVI"/>
    <s v="S"/>
    <x v="1"/>
    <s v="183799"/>
    <n v="0"/>
    <s v="183799"/>
    <n v="2016"/>
    <s v="20160509"/>
    <s v="20160509"/>
    <n v="72"/>
    <n v="4.0999999999999996"/>
    <m/>
    <s v="CWT"/>
    <s v="P"/>
    <s v="Y"/>
    <s v="Y"/>
    <s v="Y"/>
    <s v="Y"/>
    <n v="2.5000000000000001E-3"/>
    <x v="0"/>
    <n v="50107"/>
    <n v="50233"/>
    <x v="1"/>
    <n v="35827"/>
    <x v="1"/>
    <m/>
    <m/>
    <m/>
    <m/>
    <m/>
    <m/>
    <m/>
    <m/>
    <m/>
    <m/>
    <m/>
    <m/>
    <m/>
    <n v="11.39"/>
    <n v="2.93"/>
    <m/>
    <m/>
    <m/>
    <m/>
    <n v="2.93"/>
    <m/>
    <m/>
    <m/>
    <m/>
    <m/>
    <m/>
    <n v="8.7899999999999991"/>
    <m/>
    <n v="4.83"/>
    <m/>
    <m/>
    <m/>
    <m/>
    <m/>
    <n v="4.83"/>
    <m/>
    <m/>
    <m/>
    <m/>
    <n v="7.89"/>
    <m/>
    <m/>
    <m/>
    <m/>
    <m/>
    <m/>
    <m/>
    <n v="2.2599999999999998"/>
    <m/>
    <m/>
    <m/>
    <m/>
    <m/>
    <m/>
    <m/>
    <m/>
    <m/>
    <n v="5.86"/>
    <m/>
    <m/>
    <m/>
    <m/>
    <m/>
    <m/>
    <m/>
    <m/>
    <m/>
    <m/>
    <m/>
    <n v="0"/>
    <m/>
    <m/>
    <m/>
    <m/>
    <m/>
    <n v="4.8899999999999997"/>
    <m/>
    <m/>
    <m/>
    <m/>
    <m/>
    <n v="15.78"/>
    <m/>
    <m/>
    <m/>
    <m/>
    <n v="234"/>
    <n v="31.56"/>
    <m/>
    <m/>
    <m/>
    <m/>
    <m/>
    <m/>
    <m/>
    <m/>
    <m/>
    <m/>
    <m/>
    <m/>
    <m/>
    <n v="10.44"/>
    <m/>
    <m/>
    <m/>
    <m/>
    <m/>
    <m/>
    <m/>
    <m/>
    <m/>
    <m/>
    <n v="5.22"/>
    <m/>
    <m/>
    <m/>
    <m/>
    <m/>
    <m/>
    <m/>
    <m/>
    <m/>
    <m/>
    <n v="6.92"/>
    <m/>
    <m/>
    <m/>
    <m/>
    <m/>
    <m/>
    <m/>
    <m/>
    <m/>
    <m/>
    <m/>
    <m/>
    <n v="19.55"/>
    <m/>
    <m/>
    <m/>
    <m/>
    <m/>
    <m/>
    <m/>
    <m/>
    <m/>
    <m/>
    <n v="7.88"/>
    <m/>
    <m/>
    <m/>
    <m/>
    <m/>
    <m/>
    <m/>
    <m/>
    <m/>
    <n v="5.67"/>
    <m/>
    <n v="72.040000000000006"/>
    <n v="12.15"/>
    <m/>
    <m/>
    <m/>
    <n v="14.35"/>
    <n v="44.5"/>
    <n v="38.15"/>
    <m/>
    <n v="393.62"/>
    <n v="84.19"/>
    <n v="477.81"/>
    <n v="97"/>
    <n v="574.81000000000006"/>
  </r>
  <r>
    <n v="25"/>
    <n v="104"/>
    <s v="Robertson Cr"/>
    <s v="OPS"/>
    <s v="124"/>
    <s v="Chinook"/>
    <s v="3"/>
    <x v="0"/>
    <x v="0"/>
    <n v="104"/>
    <x v="0"/>
    <s v="CK-31"/>
    <s v="WEST VANCOUVER ISLAND-SOUTH_FA_0.x"/>
    <s v="M"/>
    <s v="H"/>
    <n v="104"/>
    <s v="Robertson Creek H"/>
    <n v="104"/>
    <s v="Robertson Cr"/>
    <s v="SWVI"/>
    <s v="S"/>
    <x v="1"/>
    <s v="183799"/>
    <n v="0"/>
    <s v="183799"/>
    <n v="2016"/>
    <s v="20160509"/>
    <s v="20160509"/>
    <n v="72"/>
    <n v="4.0999999999999996"/>
    <m/>
    <s v="CWT"/>
    <s v="P"/>
    <s v="Y"/>
    <s v="Y"/>
    <s v="Y"/>
    <s v="Y"/>
    <n v="2.5000000000000001E-3"/>
    <x v="0"/>
    <n v="50107"/>
    <n v="50233"/>
    <x v="2"/>
    <n v="35827"/>
    <x v="2"/>
    <m/>
    <m/>
    <m/>
    <m/>
    <m/>
    <m/>
    <m/>
    <m/>
    <m/>
    <m/>
    <m/>
    <m/>
    <m/>
    <m/>
    <m/>
    <m/>
    <m/>
    <m/>
    <m/>
    <m/>
    <m/>
    <m/>
    <m/>
    <m/>
    <m/>
    <m/>
    <m/>
    <m/>
    <m/>
    <m/>
    <m/>
    <m/>
    <m/>
    <m/>
    <m/>
    <m/>
    <m/>
    <m/>
    <m/>
    <m/>
    <m/>
    <m/>
    <m/>
    <m/>
    <m/>
    <m/>
    <m/>
    <m/>
    <m/>
    <m/>
    <m/>
    <m/>
    <m/>
    <m/>
    <m/>
    <m/>
    <m/>
    <m/>
    <m/>
    <m/>
    <m/>
    <m/>
    <m/>
    <m/>
    <m/>
    <m/>
    <m/>
    <m/>
    <m/>
    <m/>
    <m/>
    <m/>
    <m/>
    <m/>
    <m/>
    <m/>
    <m/>
    <m/>
    <m/>
    <m/>
    <m/>
    <m/>
    <m/>
    <m/>
    <m/>
    <m/>
    <n v="10.27"/>
    <n v="10.7"/>
    <m/>
    <m/>
    <m/>
    <m/>
    <m/>
    <m/>
    <m/>
    <m/>
    <m/>
    <m/>
    <m/>
    <m/>
    <m/>
    <m/>
    <m/>
    <m/>
    <m/>
    <m/>
    <m/>
    <m/>
    <m/>
    <m/>
    <m/>
    <m/>
    <m/>
    <m/>
    <m/>
    <m/>
    <m/>
    <m/>
    <m/>
    <m/>
    <m/>
    <m/>
    <m/>
    <m/>
    <m/>
    <m/>
    <m/>
    <m/>
    <m/>
    <m/>
    <m/>
    <m/>
    <m/>
    <m/>
    <m/>
    <m/>
    <m/>
    <m/>
    <m/>
    <m/>
    <m/>
    <m/>
    <m/>
    <m/>
    <m/>
    <m/>
    <m/>
    <m/>
    <m/>
    <m/>
    <m/>
    <m/>
    <m/>
    <m/>
    <m/>
    <m/>
    <m/>
    <m/>
    <m/>
    <n v="3.02"/>
    <m/>
    <m/>
    <m/>
    <m/>
    <n v="2"/>
    <n v="1.79"/>
    <n v="1.6"/>
    <m/>
    <n v="20.97"/>
    <n v="3.02"/>
    <n v="23.99"/>
    <n v="5.39"/>
    <n v="29.38"/>
  </r>
  <r>
    <n v="25"/>
    <n v="104"/>
    <s v="Robertson Cr"/>
    <s v="OPS"/>
    <s v="124"/>
    <s v="Chinook"/>
    <s v="3"/>
    <x v="0"/>
    <x v="0"/>
    <n v="104"/>
    <x v="0"/>
    <s v="CK-31"/>
    <s v="WEST VANCOUVER ISLAND-SOUTH_FA_0.x"/>
    <s v="M"/>
    <s v="H"/>
    <n v="104"/>
    <s v="Robertson Creek H"/>
    <n v="104"/>
    <s v="Robertson Cr"/>
    <s v="SWVI"/>
    <s v="S"/>
    <x v="1"/>
    <s v="184069"/>
    <n v="0"/>
    <s v="184069"/>
    <n v="2016"/>
    <s v="20160527"/>
    <s v="20160527"/>
    <n v="79"/>
    <n v="5.49"/>
    <m/>
    <s v="CWT"/>
    <s v="P"/>
    <s v="Y"/>
    <s v="Y"/>
    <s v="Y"/>
    <s v="Y"/>
    <n v="0"/>
    <x v="0"/>
    <n v="25442"/>
    <n v="306112"/>
    <x v="4"/>
    <n v="35831"/>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03"/>
    <n v="0.6"/>
    <m/>
    <n v="231.49"/>
    <m/>
    <n v="0"/>
    <n v="12.03"/>
    <n v="12.03"/>
    <n v="232.09"/>
    <n v="244.12"/>
  </r>
  <r>
    <n v="25"/>
    <n v="104"/>
    <s v="Robertson Cr"/>
    <s v="OPS"/>
    <s v="124"/>
    <s v="Chinook"/>
    <s v="3"/>
    <x v="0"/>
    <x v="0"/>
    <n v="104"/>
    <x v="0"/>
    <s v="CK-31"/>
    <s v="WEST VANCOUVER ISLAND-SOUTH_FA_0.x"/>
    <s v="M"/>
    <s v="H"/>
    <n v="104"/>
    <s v="Robertson Creek H"/>
    <n v="104"/>
    <s v="Robertson Cr"/>
    <s v="SWVI"/>
    <s v="S"/>
    <x v="1"/>
    <s v="184069"/>
    <n v="0"/>
    <s v="184069"/>
    <n v="2016"/>
    <s v="20160527"/>
    <s v="20160527"/>
    <n v="79"/>
    <n v="5.49"/>
    <m/>
    <s v="CWT"/>
    <s v="P"/>
    <s v="Y"/>
    <s v="Y"/>
    <s v="Y"/>
    <s v="Y"/>
    <n v="0"/>
    <x v="0"/>
    <n v="25442"/>
    <n v="306112"/>
    <x v="0"/>
    <n v="35831"/>
    <x v="0"/>
    <m/>
    <m/>
    <m/>
    <m/>
    <m/>
    <m/>
    <m/>
    <m/>
    <m/>
    <m/>
    <m/>
    <m/>
    <m/>
    <n v="109.38"/>
    <m/>
    <m/>
    <m/>
    <m/>
    <m/>
    <m/>
    <m/>
    <m/>
    <m/>
    <m/>
    <m/>
    <m/>
    <n v="144.4"/>
    <m/>
    <m/>
    <m/>
    <m/>
    <m/>
    <m/>
    <m/>
    <m/>
    <m/>
    <m/>
    <n v="244.72"/>
    <m/>
    <m/>
    <m/>
    <m/>
    <m/>
    <m/>
    <m/>
    <m/>
    <m/>
    <m/>
    <m/>
    <m/>
    <m/>
    <m/>
    <m/>
    <m/>
    <m/>
    <m/>
    <m/>
    <m/>
    <m/>
    <m/>
    <m/>
    <m/>
    <m/>
    <m/>
    <m/>
    <m/>
    <m/>
    <m/>
    <m/>
    <m/>
    <m/>
    <m/>
    <m/>
    <m/>
    <m/>
    <m/>
    <m/>
    <m/>
    <m/>
    <m/>
    <m/>
    <n v="122"/>
    <m/>
    <m/>
    <m/>
    <m/>
    <n v="920.63"/>
    <m/>
    <m/>
    <m/>
    <m/>
    <m/>
    <m/>
    <m/>
    <m/>
    <m/>
    <m/>
    <m/>
    <m/>
    <m/>
    <m/>
    <m/>
    <m/>
    <m/>
    <m/>
    <m/>
    <m/>
    <m/>
    <m/>
    <m/>
    <m/>
    <m/>
    <m/>
    <m/>
    <m/>
    <m/>
    <m/>
    <m/>
    <m/>
    <m/>
    <m/>
    <m/>
    <m/>
    <m/>
    <m/>
    <m/>
    <m/>
    <m/>
    <m/>
    <m/>
    <m/>
    <m/>
    <m/>
    <m/>
    <m/>
    <m/>
    <m/>
    <m/>
    <m/>
    <m/>
    <m/>
    <m/>
    <m/>
    <m/>
    <m/>
    <m/>
    <m/>
    <m/>
    <m/>
    <m/>
    <m/>
    <m/>
    <m/>
    <m/>
    <m/>
    <m/>
    <m/>
    <m/>
    <m/>
    <n v="80.14"/>
    <m/>
    <m/>
    <m/>
    <m/>
    <n v="52.95"/>
    <n v="167.43"/>
    <n v="553.15"/>
    <m/>
    <n v="1541.13"/>
    <n v="80.14"/>
    <n v="1621.27"/>
    <n v="773.53"/>
    <n v="2394.8000000000002"/>
  </r>
  <r>
    <n v="25"/>
    <n v="104"/>
    <s v="Robertson Cr"/>
    <s v="OPS"/>
    <s v="124"/>
    <s v="Chinook"/>
    <s v="3"/>
    <x v="0"/>
    <x v="0"/>
    <n v="104"/>
    <x v="0"/>
    <s v="CK-31"/>
    <s v="WEST VANCOUVER ISLAND-SOUTH_FA_0.x"/>
    <s v="M"/>
    <s v="H"/>
    <n v="104"/>
    <s v="Robertson Creek H"/>
    <n v="104"/>
    <s v="Robertson Cr"/>
    <s v="SWVI"/>
    <s v="S"/>
    <x v="1"/>
    <s v="184069"/>
    <n v="0"/>
    <s v="184069"/>
    <n v="2016"/>
    <s v="20160527"/>
    <s v="20160527"/>
    <n v="79"/>
    <n v="5.49"/>
    <m/>
    <s v="CWT"/>
    <s v="P"/>
    <s v="Y"/>
    <s v="Y"/>
    <s v="Y"/>
    <s v="Y"/>
    <n v="0"/>
    <x v="0"/>
    <n v="25442"/>
    <n v="306112"/>
    <x v="1"/>
    <n v="35831"/>
    <x v="1"/>
    <m/>
    <m/>
    <m/>
    <n v="0"/>
    <m/>
    <m/>
    <m/>
    <m/>
    <m/>
    <m/>
    <m/>
    <m/>
    <m/>
    <n v="341.1"/>
    <m/>
    <m/>
    <m/>
    <m/>
    <m/>
    <m/>
    <m/>
    <m/>
    <m/>
    <m/>
    <m/>
    <m/>
    <n v="35.130000000000003"/>
    <m/>
    <m/>
    <m/>
    <m/>
    <m/>
    <m/>
    <m/>
    <m/>
    <m/>
    <m/>
    <m/>
    <m/>
    <n v="189.38"/>
    <m/>
    <m/>
    <m/>
    <m/>
    <m/>
    <m/>
    <m/>
    <n v="12.03"/>
    <m/>
    <m/>
    <m/>
    <m/>
    <m/>
    <m/>
    <m/>
    <m/>
    <m/>
    <n v="35.130000000000003"/>
    <m/>
    <m/>
    <m/>
    <m/>
    <m/>
    <m/>
    <m/>
    <m/>
    <m/>
    <m/>
    <m/>
    <m/>
    <m/>
    <m/>
    <m/>
    <m/>
    <m/>
    <m/>
    <n v="95.29"/>
    <m/>
    <m/>
    <m/>
    <m/>
    <n v="284.07"/>
    <m/>
    <m/>
    <m/>
    <m/>
    <n v="2165.94"/>
    <n v="189.38"/>
    <m/>
    <m/>
    <m/>
    <m/>
    <m/>
    <m/>
    <m/>
    <m/>
    <m/>
    <m/>
    <m/>
    <m/>
    <m/>
    <n v="62.69"/>
    <m/>
    <m/>
    <m/>
    <m/>
    <m/>
    <m/>
    <m/>
    <m/>
    <m/>
    <m/>
    <n v="62.69"/>
    <m/>
    <m/>
    <m/>
    <m/>
    <m/>
    <m/>
    <m/>
    <m/>
    <m/>
    <m/>
    <m/>
    <m/>
    <m/>
    <m/>
    <m/>
    <m/>
    <m/>
    <m/>
    <m/>
    <m/>
    <m/>
    <m/>
    <m/>
    <n v="141.47999999999999"/>
    <m/>
    <m/>
    <m/>
    <n v="47.28"/>
    <m/>
    <m/>
    <n v="46.92"/>
    <m/>
    <m/>
    <m/>
    <m/>
    <m/>
    <m/>
    <m/>
    <m/>
    <m/>
    <m/>
    <m/>
    <m/>
    <m/>
    <m/>
    <m/>
    <n v="388.37"/>
    <m/>
    <m/>
    <m/>
    <n v="58.96"/>
    <n v="86.18"/>
    <m/>
    <n v="239.26"/>
    <m/>
    <n v="3708.51"/>
    <n v="447.33"/>
    <n v="4155.84"/>
    <n v="325.44"/>
    <n v="4481.2800000000007"/>
  </r>
  <r>
    <n v="25"/>
    <n v="104"/>
    <s v="Robertson Cr"/>
    <s v="OPS"/>
    <s v="124"/>
    <s v="Chinook"/>
    <s v="3"/>
    <x v="0"/>
    <x v="0"/>
    <n v="104"/>
    <x v="0"/>
    <s v="CK-31"/>
    <s v="WEST VANCOUVER ISLAND-SOUTH_FA_0.x"/>
    <s v="M"/>
    <s v="H"/>
    <n v="104"/>
    <s v="Robertson Creek H"/>
    <n v="104"/>
    <s v="Robertson Cr"/>
    <s v="SWVI"/>
    <s v="S"/>
    <x v="1"/>
    <s v="184069"/>
    <n v="0"/>
    <s v="184069"/>
    <n v="2016"/>
    <s v="20160527"/>
    <s v="20160527"/>
    <n v="79"/>
    <n v="5.49"/>
    <m/>
    <s v="CWT"/>
    <s v="P"/>
    <s v="Y"/>
    <s v="Y"/>
    <s v="Y"/>
    <s v="Y"/>
    <n v="0"/>
    <x v="0"/>
    <n v="25442"/>
    <n v="306112"/>
    <x v="2"/>
    <n v="35831"/>
    <x v="2"/>
    <m/>
    <m/>
    <m/>
    <m/>
    <m/>
    <m/>
    <m/>
    <m/>
    <m/>
    <m/>
    <m/>
    <m/>
    <m/>
    <m/>
    <m/>
    <m/>
    <m/>
    <m/>
    <m/>
    <m/>
    <m/>
    <m/>
    <m/>
    <m/>
    <m/>
    <m/>
    <m/>
    <m/>
    <m/>
    <m/>
    <m/>
    <m/>
    <m/>
    <m/>
    <m/>
    <m/>
    <m/>
    <m/>
    <m/>
    <m/>
    <m/>
    <m/>
    <m/>
    <m/>
    <m/>
    <m/>
    <m/>
    <m/>
    <m/>
    <m/>
    <m/>
    <m/>
    <m/>
    <m/>
    <m/>
    <m/>
    <m/>
    <n v="33.21"/>
    <m/>
    <m/>
    <m/>
    <m/>
    <m/>
    <m/>
    <m/>
    <m/>
    <m/>
    <m/>
    <m/>
    <m/>
    <m/>
    <m/>
    <m/>
    <m/>
    <m/>
    <m/>
    <m/>
    <m/>
    <m/>
    <m/>
    <m/>
    <m/>
    <m/>
    <m/>
    <m/>
    <m/>
    <n v="120.56"/>
    <m/>
    <m/>
    <m/>
    <m/>
    <m/>
    <m/>
    <m/>
    <m/>
    <m/>
    <m/>
    <m/>
    <m/>
    <m/>
    <m/>
    <m/>
    <m/>
    <m/>
    <m/>
    <m/>
    <m/>
    <m/>
    <m/>
    <m/>
    <m/>
    <m/>
    <m/>
    <m/>
    <m/>
    <m/>
    <m/>
    <m/>
    <m/>
    <m/>
    <m/>
    <m/>
    <m/>
    <m/>
    <m/>
    <m/>
    <m/>
    <m/>
    <m/>
    <m/>
    <m/>
    <m/>
    <m/>
    <m/>
    <m/>
    <m/>
    <m/>
    <m/>
    <m/>
    <m/>
    <m/>
    <m/>
    <m/>
    <m/>
    <m/>
    <m/>
    <m/>
    <m/>
    <m/>
    <m/>
    <m/>
    <m/>
    <m/>
    <m/>
    <m/>
    <m/>
    <m/>
    <m/>
    <m/>
    <n v="124.16"/>
    <m/>
    <m/>
    <m/>
    <m/>
    <n v="1.38"/>
    <n v="1"/>
    <n v="9.6"/>
    <m/>
    <n v="153.77000000000001"/>
    <n v="124.16"/>
    <n v="277.93"/>
    <n v="11.98"/>
    <n v="289.91000000000003"/>
  </r>
  <r>
    <n v="25"/>
    <n v="104"/>
    <s v="Robertson Cr"/>
    <s v="OPS"/>
    <s v="124"/>
    <s v="Chinook"/>
    <s v="3"/>
    <x v="0"/>
    <x v="0"/>
    <n v="104"/>
    <x v="0"/>
    <s v="CK-31"/>
    <s v="WEST VANCOUVER ISLAND-SOUTH_FA_0.x"/>
    <s v="M"/>
    <s v="H"/>
    <n v="104"/>
    <s v="Robertson Creek H"/>
    <n v="104"/>
    <s v="Robertson Cr"/>
    <s v="SWVI"/>
    <s v="S"/>
    <x v="1"/>
    <s v="184070"/>
    <n v="0"/>
    <s v="184070"/>
    <n v="2016"/>
    <s v="20160527"/>
    <s v="20160527"/>
    <n v="79"/>
    <n v="5.49"/>
    <m/>
    <s v="CWT"/>
    <s v="P"/>
    <s v="Y"/>
    <s v="Y"/>
    <s v="Y"/>
    <s v="Y"/>
    <n v="5.0000000000000001E-3"/>
    <x v="0"/>
    <n v="24819"/>
    <n v="330453"/>
    <x v="4"/>
    <n v="35841"/>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5"/>
    <n v="270.89"/>
    <n v="175.28"/>
    <m/>
    <n v="0"/>
    <n v="0"/>
    <n v="0"/>
    <n v="446.62"/>
    <n v="446.62"/>
  </r>
  <r>
    <n v="25"/>
    <n v="104"/>
    <s v="Robertson Cr"/>
    <s v="OPS"/>
    <s v="124"/>
    <s v="Chinook"/>
    <s v="3"/>
    <x v="0"/>
    <x v="0"/>
    <n v="104"/>
    <x v="0"/>
    <s v="CK-31"/>
    <s v="WEST VANCOUVER ISLAND-SOUTH_FA_0.x"/>
    <s v="M"/>
    <s v="H"/>
    <n v="104"/>
    <s v="Robertson Creek H"/>
    <n v="104"/>
    <s v="Robertson Cr"/>
    <s v="SWVI"/>
    <s v="S"/>
    <x v="1"/>
    <s v="184070"/>
    <n v="0"/>
    <s v="184070"/>
    <n v="2016"/>
    <s v="20160527"/>
    <s v="20160527"/>
    <n v="79"/>
    <n v="5.49"/>
    <m/>
    <s v="CWT"/>
    <s v="P"/>
    <s v="Y"/>
    <s v="Y"/>
    <s v="Y"/>
    <s v="Y"/>
    <n v="5.0000000000000001E-3"/>
    <x v="0"/>
    <n v="24819"/>
    <n v="330453"/>
    <x v="0"/>
    <n v="35841"/>
    <x v="0"/>
    <m/>
    <m/>
    <m/>
    <m/>
    <m/>
    <m/>
    <m/>
    <m/>
    <m/>
    <m/>
    <m/>
    <m/>
    <m/>
    <n v="40.340000000000003"/>
    <n v="39.94"/>
    <m/>
    <n v="39.94"/>
    <m/>
    <m/>
    <m/>
    <m/>
    <m/>
    <m/>
    <m/>
    <m/>
    <m/>
    <n v="0"/>
    <m/>
    <m/>
    <m/>
    <m/>
    <m/>
    <m/>
    <m/>
    <n v="86.81"/>
    <m/>
    <m/>
    <n v="270.82"/>
    <m/>
    <m/>
    <m/>
    <m/>
    <m/>
    <m/>
    <m/>
    <m/>
    <m/>
    <m/>
    <m/>
    <m/>
    <m/>
    <m/>
    <m/>
    <m/>
    <m/>
    <m/>
    <m/>
    <m/>
    <m/>
    <m/>
    <m/>
    <m/>
    <m/>
    <m/>
    <m/>
    <m/>
    <m/>
    <m/>
    <m/>
    <m/>
    <m/>
    <m/>
    <m/>
    <m/>
    <m/>
    <m/>
    <m/>
    <m/>
    <m/>
    <m/>
    <m/>
    <n v="135.01"/>
    <m/>
    <m/>
    <m/>
    <m/>
    <n v="864.36"/>
    <n v="270.82"/>
    <m/>
    <m/>
    <m/>
    <m/>
    <m/>
    <m/>
    <m/>
    <m/>
    <m/>
    <m/>
    <m/>
    <m/>
    <m/>
    <n v="60.85"/>
    <m/>
    <m/>
    <m/>
    <m/>
    <m/>
    <m/>
    <m/>
    <m/>
    <m/>
    <m/>
    <n v="60.85"/>
    <m/>
    <m/>
    <m/>
    <m/>
    <m/>
    <m/>
    <m/>
    <m/>
    <m/>
    <m/>
    <m/>
    <m/>
    <m/>
    <m/>
    <m/>
    <m/>
    <m/>
    <m/>
    <m/>
    <m/>
    <m/>
    <m/>
    <m/>
    <m/>
    <m/>
    <m/>
    <m/>
    <m/>
    <m/>
    <m/>
    <m/>
    <m/>
    <m/>
    <m/>
    <n v="90.54"/>
    <m/>
    <m/>
    <m/>
    <m/>
    <m/>
    <m/>
    <m/>
    <m/>
    <m/>
    <n v="80.680000000000007"/>
    <m/>
    <n v="52.33"/>
    <m/>
    <m/>
    <m/>
    <m/>
    <n v="100.29"/>
    <n v="755.32"/>
    <n v="852.17"/>
    <m/>
    <n v="2040.96"/>
    <n v="52.33"/>
    <n v="2093.29"/>
    <n v="1707.78"/>
    <n v="3801.07"/>
  </r>
  <r>
    <n v="25"/>
    <n v="104"/>
    <s v="Robertson Cr"/>
    <s v="OPS"/>
    <s v="124"/>
    <s v="Chinook"/>
    <s v="3"/>
    <x v="0"/>
    <x v="0"/>
    <n v="104"/>
    <x v="0"/>
    <s v="CK-31"/>
    <s v="WEST VANCOUVER ISLAND-SOUTH_FA_0.x"/>
    <s v="M"/>
    <s v="H"/>
    <n v="104"/>
    <s v="Robertson Creek H"/>
    <n v="104"/>
    <s v="Robertson Cr"/>
    <s v="SWVI"/>
    <s v="S"/>
    <x v="1"/>
    <s v="184070"/>
    <n v="0"/>
    <s v="184070"/>
    <n v="2016"/>
    <s v="20160527"/>
    <s v="20160527"/>
    <n v="79"/>
    <n v="5.49"/>
    <m/>
    <s v="CWT"/>
    <s v="P"/>
    <s v="Y"/>
    <s v="Y"/>
    <s v="Y"/>
    <s v="Y"/>
    <n v="5.0000000000000001E-3"/>
    <x v="0"/>
    <n v="24819"/>
    <n v="330453"/>
    <x v="1"/>
    <n v="35841"/>
    <x v="1"/>
    <m/>
    <m/>
    <m/>
    <m/>
    <m/>
    <m/>
    <m/>
    <m/>
    <m/>
    <m/>
    <m/>
    <m/>
    <m/>
    <n v="151.38999999999999"/>
    <m/>
    <m/>
    <m/>
    <m/>
    <m/>
    <m/>
    <m/>
    <m/>
    <m/>
    <m/>
    <m/>
    <m/>
    <n v="38.880000000000003"/>
    <m/>
    <n v="64.180000000000007"/>
    <m/>
    <m/>
    <m/>
    <m/>
    <m/>
    <m/>
    <m/>
    <m/>
    <n v="314.37"/>
    <m/>
    <m/>
    <m/>
    <m/>
    <m/>
    <m/>
    <m/>
    <m/>
    <m/>
    <m/>
    <m/>
    <m/>
    <m/>
    <m/>
    <m/>
    <m/>
    <m/>
    <m/>
    <m/>
    <n v="0"/>
    <m/>
    <m/>
    <m/>
    <m/>
    <m/>
    <m/>
    <m/>
    <m/>
    <m/>
    <m/>
    <m/>
    <m/>
    <m/>
    <m/>
    <m/>
    <m/>
    <m/>
    <m/>
    <m/>
    <m/>
    <m/>
    <m/>
    <m/>
    <n v="314.37"/>
    <m/>
    <m/>
    <m/>
    <m/>
    <n v="1597.06"/>
    <n v="209.58"/>
    <m/>
    <m/>
    <m/>
    <m/>
    <m/>
    <m/>
    <n v="104.79"/>
    <m/>
    <m/>
    <m/>
    <m/>
    <m/>
    <m/>
    <n v="69.37"/>
    <m/>
    <m/>
    <m/>
    <m/>
    <n v="212.89"/>
    <m/>
    <m/>
    <m/>
    <m/>
    <m/>
    <m/>
    <m/>
    <m/>
    <m/>
    <m/>
    <m/>
    <m/>
    <m/>
    <m/>
    <m/>
    <m/>
    <m/>
    <m/>
    <m/>
    <m/>
    <m/>
    <m/>
    <m/>
    <m/>
    <m/>
    <m/>
    <m/>
    <m/>
    <m/>
    <n v="52.33"/>
    <m/>
    <m/>
    <m/>
    <m/>
    <m/>
    <m/>
    <m/>
    <m/>
    <m/>
    <m/>
    <m/>
    <m/>
    <m/>
    <m/>
    <m/>
    <m/>
    <m/>
    <m/>
    <m/>
    <m/>
    <n v="75.36"/>
    <m/>
    <n v="606.61"/>
    <m/>
    <m/>
    <m/>
    <m/>
    <n v="94.87"/>
    <m/>
    <n v="278.58999999999997"/>
    <m/>
    <n v="3204.57"/>
    <n v="606.61"/>
    <n v="3811.18"/>
    <n v="373.46"/>
    <n v="4184.6399999999994"/>
  </r>
  <r>
    <n v="25"/>
    <n v="104"/>
    <s v="Robertson Cr"/>
    <s v="OPS"/>
    <s v="124"/>
    <s v="Chinook"/>
    <s v="3"/>
    <x v="0"/>
    <x v="0"/>
    <n v="104"/>
    <x v="0"/>
    <s v="CK-31"/>
    <s v="WEST VANCOUVER ISLAND-SOUTH_FA_0.x"/>
    <s v="M"/>
    <s v="H"/>
    <n v="104"/>
    <s v="Robertson Creek H"/>
    <n v="104"/>
    <s v="Robertson Cr"/>
    <s v="SWVI"/>
    <s v="S"/>
    <x v="1"/>
    <s v="184070"/>
    <n v="0"/>
    <s v="184070"/>
    <n v="2016"/>
    <s v="20160527"/>
    <s v="20160527"/>
    <n v="79"/>
    <n v="5.49"/>
    <m/>
    <s v="CWT"/>
    <s v="P"/>
    <s v="Y"/>
    <s v="Y"/>
    <s v="Y"/>
    <s v="Y"/>
    <n v="5.0000000000000001E-3"/>
    <x v="0"/>
    <n v="24819"/>
    <n v="330453"/>
    <x v="2"/>
    <n v="35841"/>
    <x v="2"/>
    <m/>
    <m/>
    <m/>
    <m/>
    <m/>
    <m/>
    <m/>
    <m/>
    <m/>
    <m/>
    <m/>
    <m/>
    <m/>
    <m/>
    <m/>
    <m/>
    <m/>
    <m/>
    <m/>
    <m/>
    <m/>
    <m/>
    <m/>
    <m/>
    <m/>
    <m/>
    <m/>
    <m/>
    <m/>
    <m/>
    <m/>
    <m/>
    <m/>
    <m/>
    <m/>
    <m/>
    <m/>
    <m/>
    <m/>
    <m/>
    <m/>
    <m/>
    <m/>
    <m/>
    <m/>
    <m/>
    <m/>
    <m/>
    <m/>
    <m/>
    <m/>
    <m/>
    <m/>
    <m/>
    <m/>
    <m/>
    <m/>
    <m/>
    <m/>
    <m/>
    <m/>
    <m/>
    <m/>
    <m/>
    <m/>
    <m/>
    <m/>
    <m/>
    <m/>
    <m/>
    <m/>
    <m/>
    <m/>
    <m/>
    <m/>
    <m/>
    <m/>
    <m/>
    <m/>
    <m/>
    <m/>
    <m/>
    <m/>
    <m/>
    <m/>
    <m/>
    <n v="79.349999999999994"/>
    <n v="142.07"/>
    <m/>
    <m/>
    <m/>
    <m/>
    <m/>
    <m/>
    <m/>
    <m/>
    <m/>
    <m/>
    <m/>
    <m/>
    <m/>
    <m/>
    <m/>
    <m/>
    <m/>
    <m/>
    <m/>
    <m/>
    <m/>
    <m/>
    <m/>
    <m/>
    <m/>
    <m/>
    <m/>
    <m/>
    <m/>
    <m/>
    <m/>
    <m/>
    <m/>
    <m/>
    <m/>
    <m/>
    <m/>
    <m/>
    <m/>
    <m/>
    <m/>
    <m/>
    <m/>
    <m/>
    <m/>
    <m/>
    <m/>
    <m/>
    <m/>
    <m/>
    <m/>
    <m/>
    <m/>
    <m/>
    <m/>
    <m/>
    <m/>
    <m/>
    <m/>
    <m/>
    <m/>
    <m/>
    <m/>
    <m/>
    <m/>
    <m/>
    <m/>
    <m/>
    <m/>
    <m/>
    <m/>
    <n v="73.489999999999995"/>
    <m/>
    <m/>
    <m/>
    <m/>
    <n v="53.37"/>
    <n v="47.74"/>
    <n v="42.52"/>
    <m/>
    <n v="221.42"/>
    <n v="73.489999999999995"/>
    <n v="294.91000000000003"/>
    <n v="143.63"/>
    <n v="438.53999999999996"/>
  </r>
  <r>
    <n v="25"/>
    <n v="104"/>
    <s v="Robertson Cr"/>
    <s v="OPS"/>
    <s v="124"/>
    <s v="Chinook"/>
    <s v="3"/>
    <x v="0"/>
    <x v="0"/>
    <n v="104"/>
    <x v="0"/>
    <s v="CK-31"/>
    <s v="WEST VANCOUVER ISLAND-SOUTH_FA_0.x"/>
    <s v="M"/>
    <s v="H"/>
    <n v="104"/>
    <s v="Robertson Creek H"/>
    <n v="104"/>
    <s v="Robertson Cr"/>
    <s v="SWVI"/>
    <s v="S"/>
    <x v="1"/>
    <s v="184071"/>
    <n v="0"/>
    <s v="184071"/>
    <n v="2016"/>
    <s v="20160527"/>
    <s v="20160527"/>
    <n v="79"/>
    <n v="5.49"/>
    <m/>
    <s v="CWT"/>
    <s v="P"/>
    <s v="Y"/>
    <s v="Y"/>
    <s v="Y"/>
    <s v="Y"/>
    <n v="0"/>
    <x v="0"/>
    <n v="25038"/>
    <n v="301252"/>
    <x v="4"/>
    <n v="35832"/>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12.03"/>
    <m/>
    <m/>
    <m/>
    <n v="0.44"/>
    <m/>
    <n v="170.57"/>
    <m/>
    <n v="0"/>
    <n v="12.03"/>
    <n v="12.03"/>
    <n v="171.01"/>
    <n v="183.04"/>
  </r>
  <r>
    <n v="25"/>
    <n v="104"/>
    <s v="Robertson Cr"/>
    <s v="OPS"/>
    <s v="124"/>
    <s v="Chinook"/>
    <s v="3"/>
    <x v="0"/>
    <x v="0"/>
    <n v="104"/>
    <x v="0"/>
    <s v="CK-31"/>
    <s v="WEST VANCOUVER ISLAND-SOUTH_FA_0.x"/>
    <s v="M"/>
    <s v="H"/>
    <n v="104"/>
    <s v="Robertson Creek H"/>
    <n v="104"/>
    <s v="Robertson Cr"/>
    <s v="SWVI"/>
    <s v="S"/>
    <x v="1"/>
    <s v="184071"/>
    <n v="0"/>
    <s v="184071"/>
    <n v="2016"/>
    <s v="20160527"/>
    <s v="20160527"/>
    <n v="79"/>
    <n v="5.49"/>
    <m/>
    <s v="CWT"/>
    <s v="P"/>
    <s v="Y"/>
    <s v="Y"/>
    <s v="Y"/>
    <s v="Y"/>
    <n v="0"/>
    <x v="0"/>
    <n v="25038"/>
    <n v="301252"/>
    <x v="0"/>
    <n v="35832"/>
    <x v="0"/>
    <m/>
    <m/>
    <m/>
    <m/>
    <m/>
    <m/>
    <m/>
    <m/>
    <m/>
    <m/>
    <m/>
    <m/>
    <m/>
    <n v="72.92"/>
    <n v="36.1"/>
    <m/>
    <m/>
    <m/>
    <m/>
    <m/>
    <m/>
    <m/>
    <m/>
    <m/>
    <m/>
    <m/>
    <n v="36.1"/>
    <m/>
    <m/>
    <m/>
    <m/>
    <m/>
    <m/>
    <m/>
    <m/>
    <m/>
    <m/>
    <n v="122"/>
    <m/>
    <m/>
    <m/>
    <m/>
    <m/>
    <m/>
    <n v="54.38"/>
    <m/>
    <m/>
    <m/>
    <m/>
    <m/>
    <m/>
    <m/>
    <m/>
    <m/>
    <m/>
    <m/>
    <m/>
    <m/>
    <m/>
    <m/>
    <m/>
    <m/>
    <m/>
    <m/>
    <m/>
    <m/>
    <m/>
    <m/>
    <m/>
    <m/>
    <m/>
    <m/>
    <m/>
    <m/>
    <m/>
    <n v="114.06"/>
    <m/>
    <m/>
    <m/>
    <m/>
    <m/>
    <m/>
    <m/>
    <m/>
    <m/>
    <m/>
    <n v="209.83"/>
    <n v="122"/>
    <m/>
    <m/>
    <m/>
    <m/>
    <m/>
    <m/>
    <m/>
    <m/>
    <m/>
    <m/>
    <m/>
    <m/>
    <m/>
    <m/>
    <m/>
    <m/>
    <m/>
    <m/>
    <m/>
    <n v="29.96"/>
    <m/>
    <m/>
    <m/>
    <m/>
    <m/>
    <m/>
    <m/>
    <m/>
    <m/>
    <m/>
    <m/>
    <m/>
    <m/>
    <m/>
    <m/>
    <m/>
    <m/>
    <m/>
    <m/>
    <m/>
    <m/>
    <m/>
    <m/>
    <m/>
    <m/>
    <n v="80.489999999999995"/>
    <m/>
    <m/>
    <m/>
    <m/>
    <m/>
    <m/>
    <m/>
    <m/>
    <m/>
    <m/>
    <m/>
    <m/>
    <m/>
    <m/>
    <m/>
    <m/>
    <m/>
    <m/>
    <m/>
    <m/>
    <m/>
    <m/>
    <m/>
    <m/>
    <m/>
    <n v="0"/>
    <m/>
    <m/>
    <m/>
    <m/>
    <n v="55.2"/>
    <m/>
    <n v="595.02"/>
    <m/>
    <n v="877.84"/>
    <n v="0"/>
    <n v="877.84"/>
    <n v="650.22"/>
    <n v="1528.0600000000002"/>
  </r>
  <r>
    <n v="25"/>
    <n v="104"/>
    <s v="Robertson Cr"/>
    <s v="OPS"/>
    <s v="124"/>
    <s v="Chinook"/>
    <s v="3"/>
    <x v="0"/>
    <x v="0"/>
    <n v="104"/>
    <x v="0"/>
    <s v="CK-31"/>
    <s v="WEST VANCOUVER ISLAND-SOUTH_FA_0.x"/>
    <s v="M"/>
    <s v="H"/>
    <n v="104"/>
    <s v="Robertson Creek H"/>
    <n v="104"/>
    <s v="Robertson Cr"/>
    <s v="SWVI"/>
    <s v="S"/>
    <x v="1"/>
    <s v="184071"/>
    <n v="0"/>
    <s v="184071"/>
    <n v="2016"/>
    <s v="20160527"/>
    <s v="20160527"/>
    <n v="79"/>
    <n v="5.49"/>
    <m/>
    <s v="CWT"/>
    <s v="P"/>
    <s v="Y"/>
    <s v="Y"/>
    <s v="Y"/>
    <s v="Y"/>
    <n v="0"/>
    <x v="0"/>
    <n v="25038"/>
    <n v="301252"/>
    <x v="1"/>
    <n v="35832"/>
    <x v="1"/>
    <m/>
    <m/>
    <m/>
    <m/>
    <m/>
    <m/>
    <m/>
    <m/>
    <m/>
    <m/>
    <m/>
    <m/>
    <m/>
    <m/>
    <m/>
    <m/>
    <m/>
    <m/>
    <m/>
    <n v="35.130000000000003"/>
    <m/>
    <m/>
    <m/>
    <m/>
    <m/>
    <m/>
    <n v="70.260000000000005"/>
    <m/>
    <m/>
    <m/>
    <m/>
    <m/>
    <m/>
    <m/>
    <n v="57.99"/>
    <m/>
    <m/>
    <n v="94.69"/>
    <m/>
    <m/>
    <m/>
    <m/>
    <m/>
    <m/>
    <m/>
    <m/>
    <m/>
    <m/>
    <m/>
    <m/>
    <m/>
    <m/>
    <m/>
    <m/>
    <m/>
    <m/>
    <m/>
    <m/>
    <m/>
    <m/>
    <m/>
    <m/>
    <m/>
    <m/>
    <m/>
    <m/>
    <m/>
    <m/>
    <m/>
    <m/>
    <m/>
    <m/>
    <m/>
    <m/>
    <m/>
    <n v="117.44"/>
    <m/>
    <m/>
    <m/>
    <m/>
    <m/>
    <n v="379.36"/>
    <m/>
    <m/>
    <m/>
    <m/>
    <n v="1284.46"/>
    <m/>
    <m/>
    <m/>
    <m/>
    <m/>
    <m/>
    <m/>
    <m/>
    <m/>
    <m/>
    <m/>
    <m/>
    <m/>
    <m/>
    <m/>
    <m/>
    <m/>
    <m/>
    <m/>
    <m/>
    <m/>
    <m/>
    <m/>
    <m/>
    <m/>
    <m/>
    <m/>
    <m/>
    <m/>
    <m/>
    <m/>
    <m/>
    <m/>
    <m/>
    <m/>
    <m/>
    <m/>
    <m/>
    <m/>
    <m/>
    <m/>
    <m/>
    <m/>
    <m/>
    <n v="79.17"/>
    <m/>
    <m/>
    <m/>
    <m/>
    <n v="46.92"/>
    <m/>
    <m/>
    <m/>
    <m/>
    <m/>
    <m/>
    <m/>
    <m/>
    <m/>
    <m/>
    <n v="47.28"/>
    <m/>
    <m/>
    <m/>
    <m/>
    <m/>
    <m/>
    <m/>
    <m/>
    <m/>
    <m/>
    <m/>
    <n v="392.81"/>
    <m/>
    <m/>
    <m/>
    <m/>
    <n v="84.84"/>
    <n v="234.94"/>
    <n v="276.70999999999998"/>
    <m/>
    <n v="2212.6999999999998"/>
    <n v="392.81"/>
    <n v="2605.5100000000002"/>
    <n v="596.49"/>
    <n v="3202.0000000000009"/>
  </r>
  <r>
    <n v="25"/>
    <n v="104"/>
    <s v="Robertson Cr"/>
    <s v="OPS"/>
    <s v="124"/>
    <s v="Chinook"/>
    <s v="3"/>
    <x v="0"/>
    <x v="0"/>
    <n v="104"/>
    <x v="0"/>
    <s v="CK-31"/>
    <s v="WEST VANCOUVER ISLAND-SOUTH_FA_0.x"/>
    <s v="M"/>
    <s v="H"/>
    <n v="104"/>
    <s v="Robertson Creek H"/>
    <n v="104"/>
    <s v="Robertson Cr"/>
    <s v="SWVI"/>
    <s v="S"/>
    <x v="1"/>
    <s v="184071"/>
    <n v="0"/>
    <s v="184071"/>
    <n v="2016"/>
    <s v="20160527"/>
    <s v="20160527"/>
    <n v="79"/>
    <n v="5.49"/>
    <m/>
    <s v="CWT"/>
    <s v="P"/>
    <s v="Y"/>
    <s v="Y"/>
    <s v="Y"/>
    <s v="Y"/>
    <n v="0"/>
    <x v="0"/>
    <n v="25038"/>
    <n v="301252"/>
    <x v="2"/>
    <n v="35832"/>
    <x v="2"/>
    <m/>
    <m/>
    <m/>
    <m/>
    <m/>
    <m/>
    <m/>
    <m/>
    <m/>
    <m/>
    <m/>
    <m/>
    <m/>
    <m/>
    <m/>
    <m/>
    <m/>
    <m/>
    <m/>
    <m/>
    <m/>
    <m/>
    <m/>
    <m/>
    <m/>
    <m/>
    <m/>
    <m/>
    <m/>
    <m/>
    <m/>
    <m/>
    <m/>
    <m/>
    <m/>
    <m/>
    <m/>
    <m/>
    <m/>
    <m/>
    <m/>
    <m/>
    <m/>
    <m/>
    <m/>
    <m/>
    <m/>
    <m/>
    <m/>
    <m/>
    <m/>
    <m/>
    <m/>
    <m/>
    <m/>
    <m/>
    <m/>
    <m/>
    <m/>
    <m/>
    <m/>
    <m/>
    <m/>
    <m/>
    <m/>
    <m/>
    <m/>
    <m/>
    <m/>
    <n v="33.21"/>
    <m/>
    <m/>
    <m/>
    <m/>
    <m/>
    <m/>
    <m/>
    <m/>
    <m/>
    <m/>
    <m/>
    <m/>
    <m/>
    <m/>
    <m/>
    <m/>
    <n v="102.27"/>
    <m/>
    <m/>
    <m/>
    <m/>
    <m/>
    <m/>
    <m/>
    <m/>
    <m/>
    <m/>
    <m/>
    <m/>
    <m/>
    <m/>
    <m/>
    <m/>
    <m/>
    <m/>
    <m/>
    <m/>
    <m/>
    <m/>
    <m/>
    <m/>
    <m/>
    <m/>
    <m/>
    <m/>
    <m/>
    <m/>
    <m/>
    <m/>
    <m/>
    <m/>
    <m/>
    <m/>
    <m/>
    <m/>
    <m/>
    <m/>
    <m/>
    <m/>
    <m/>
    <m/>
    <m/>
    <m/>
    <m/>
    <m/>
    <m/>
    <m/>
    <m/>
    <m/>
    <m/>
    <m/>
    <m/>
    <m/>
    <m/>
    <m/>
    <m/>
    <m/>
    <m/>
    <m/>
    <m/>
    <m/>
    <m/>
    <m/>
    <m/>
    <m/>
    <m/>
    <m/>
    <m/>
    <m/>
    <n v="23.58"/>
    <m/>
    <m/>
    <m/>
    <m/>
    <m/>
    <n v="31.59"/>
    <m/>
    <m/>
    <n v="135.47999999999999"/>
    <n v="23.58"/>
    <n v="159.06"/>
    <n v="31.59"/>
    <n v="190.65"/>
  </r>
  <r>
    <n v="25"/>
    <n v="104"/>
    <s v="Robertson Cr"/>
    <s v="OPS"/>
    <s v="124"/>
    <s v="Chinook"/>
    <s v="3"/>
    <x v="0"/>
    <x v="0"/>
    <n v="104"/>
    <x v="0"/>
    <s v="CK-31"/>
    <s v="WEST VANCOUVER ISLAND-SOUTH_FA_0.x"/>
    <s v="M"/>
    <s v="H"/>
    <n v="104"/>
    <s v="Robertson Creek H"/>
    <n v="104"/>
    <s v="Robertson Cr"/>
    <s v="SWVI"/>
    <s v="S"/>
    <x v="1"/>
    <s v="184072"/>
    <n v="0"/>
    <s v="184072"/>
    <n v="2016"/>
    <s v="20160527"/>
    <s v="20160527"/>
    <n v="79"/>
    <n v="5.49"/>
    <m/>
    <s v="CWT"/>
    <s v="P"/>
    <s v="Y"/>
    <s v="Y"/>
    <s v="Y"/>
    <s v="Y"/>
    <n v="5.0000000000000001E-3"/>
    <x v="0"/>
    <n v="22178"/>
    <n v="268179"/>
    <x v="4"/>
    <n v="35833"/>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5"/>
    <m/>
    <n v="134.69"/>
    <m/>
    <n v="0"/>
    <n v="0"/>
    <n v="0"/>
    <n v="135.04"/>
    <n v="135.04"/>
  </r>
  <r>
    <n v="25"/>
    <n v="104"/>
    <s v="Robertson Cr"/>
    <s v="OPS"/>
    <s v="124"/>
    <s v="Chinook"/>
    <s v="3"/>
    <x v="0"/>
    <x v="0"/>
    <n v="104"/>
    <x v="0"/>
    <s v="CK-31"/>
    <s v="WEST VANCOUVER ISLAND-SOUTH_FA_0.x"/>
    <s v="M"/>
    <s v="H"/>
    <n v="104"/>
    <s v="Robertson Creek H"/>
    <n v="104"/>
    <s v="Robertson Cr"/>
    <s v="SWVI"/>
    <s v="S"/>
    <x v="1"/>
    <s v="184072"/>
    <n v="0"/>
    <s v="184072"/>
    <n v="2016"/>
    <s v="20160527"/>
    <s v="20160527"/>
    <n v="79"/>
    <n v="5.49"/>
    <m/>
    <s v="CWT"/>
    <s v="P"/>
    <s v="Y"/>
    <s v="Y"/>
    <s v="Y"/>
    <s v="Y"/>
    <n v="5.0000000000000001E-3"/>
    <x v="0"/>
    <n v="22178"/>
    <n v="268179"/>
    <x v="0"/>
    <n v="35833"/>
    <x v="0"/>
    <m/>
    <m/>
    <m/>
    <m/>
    <m/>
    <m/>
    <m/>
    <m/>
    <m/>
    <m/>
    <m/>
    <m/>
    <m/>
    <n v="36.64"/>
    <m/>
    <m/>
    <m/>
    <m/>
    <m/>
    <m/>
    <m/>
    <m/>
    <m/>
    <m/>
    <m/>
    <m/>
    <n v="36.28"/>
    <m/>
    <m/>
    <m/>
    <m/>
    <m/>
    <m/>
    <m/>
    <m/>
    <m/>
    <m/>
    <n v="123.34"/>
    <m/>
    <m/>
    <m/>
    <m/>
    <m/>
    <m/>
    <m/>
    <m/>
    <m/>
    <m/>
    <m/>
    <m/>
    <m/>
    <m/>
    <m/>
    <m/>
    <m/>
    <m/>
    <m/>
    <m/>
    <m/>
    <m/>
    <m/>
    <m/>
    <m/>
    <m/>
    <m/>
    <m/>
    <m/>
    <m/>
    <m/>
    <m/>
    <m/>
    <m/>
    <m/>
    <m/>
    <m/>
    <m/>
    <m/>
    <m/>
    <m/>
    <m/>
    <m/>
    <m/>
    <m/>
    <m/>
    <m/>
    <m/>
    <n v="645.84"/>
    <m/>
    <m/>
    <m/>
    <m/>
    <m/>
    <m/>
    <m/>
    <m/>
    <m/>
    <m/>
    <m/>
    <m/>
    <m/>
    <m/>
    <m/>
    <m/>
    <m/>
    <m/>
    <m/>
    <m/>
    <m/>
    <m/>
    <m/>
    <m/>
    <m/>
    <n v="55.26"/>
    <m/>
    <m/>
    <m/>
    <m/>
    <m/>
    <m/>
    <m/>
    <m/>
    <m/>
    <m/>
    <m/>
    <m/>
    <m/>
    <m/>
    <m/>
    <m/>
    <m/>
    <m/>
    <m/>
    <m/>
    <m/>
    <m/>
    <m/>
    <m/>
    <m/>
    <m/>
    <m/>
    <m/>
    <m/>
    <m/>
    <m/>
    <m/>
    <m/>
    <m/>
    <m/>
    <m/>
    <m/>
    <m/>
    <m/>
    <m/>
    <m/>
    <m/>
    <m/>
    <m/>
    <m/>
    <m/>
    <n v="23.94"/>
    <m/>
    <m/>
    <m/>
    <m/>
    <n v="44.31"/>
    <m/>
    <n v="475.75"/>
    <m/>
    <n v="897.36"/>
    <n v="23.94"/>
    <n v="921.3"/>
    <n v="520.05999999999995"/>
    <n v="1441.3600000000001"/>
  </r>
  <r>
    <n v="25"/>
    <n v="104"/>
    <s v="Robertson Cr"/>
    <s v="OPS"/>
    <s v="124"/>
    <s v="Chinook"/>
    <s v="3"/>
    <x v="0"/>
    <x v="0"/>
    <n v="104"/>
    <x v="0"/>
    <s v="CK-31"/>
    <s v="WEST VANCOUVER ISLAND-SOUTH_FA_0.x"/>
    <s v="M"/>
    <s v="H"/>
    <n v="104"/>
    <s v="Robertson Creek H"/>
    <n v="104"/>
    <s v="Robertson Cr"/>
    <s v="SWVI"/>
    <s v="S"/>
    <x v="1"/>
    <s v="184072"/>
    <n v="0"/>
    <s v="184072"/>
    <n v="2016"/>
    <s v="20160527"/>
    <s v="20160527"/>
    <n v="79"/>
    <n v="5.49"/>
    <m/>
    <s v="CWT"/>
    <s v="P"/>
    <s v="Y"/>
    <s v="Y"/>
    <s v="Y"/>
    <s v="Y"/>
    <n v="5.0000000000000001E-3"/>
    <x v="0"/>
    <n v="22178"/>
    <n v="268179"/>
    <x v="1"/>
    <n v="35833"/>
    <x v="1"/>
    <m/>
    <m/>
    <m/>
    <m/>
    <m/>
    <m/>
    <m/>
    <m/>
    <m/>
    <m/>
    <m/>
    <m/>
    <m/>
    <n v="140.87"/>
    <m/>
    <m/>
    <m/>
    <m/>
    <m/>
    <m/>
    <m/>
    <n v="47.52"/>
    <m/>
    <m/>
    <m/>
    <m/>
    <n v="105.93"/>
    <m/>
    <n v="58.28"/>
    <m/>
    <m/>
    <m/>
    <m/>
    <m/>
    <m/>
    <m/>
    <m/>
    <m/>
    <m/>
    <m/>
    <m/>
    <n v="63.6"/>
    <m/>
    <m/>
    <m/>
    <m/>
    <m/>
    <m/>
    <m/>
    <m/>
    <m/>
    <m/>
    <m/>
    <m/>
    <m/>
    <m/>
    <m/>
    <m/>
    <m/>
    <m/>
    <m/>
    <m/>
    <m/>
    <m/>
    <m/>
    <m/>
    <m/>
    <m/>
    <m/>
    <m/>
    <m/>
    <m/>
    <m/>
    <m/>
    <m/>
    <n v="59.01"/>
    <m/>
    <m/>
    <m/>
    <m/>
    <m/>
    <n v="190.32"/>
    <m/>
    <m/>
    <m/>
    <m/>
    <n v="650.69000000000005"/>
    <n v="190.32"/>
    <m/>
    <m/>
    <m/>
    <m/>
    <m/>
    <m/>
    <m/>
    <m/>
    <m/>
    <m/>
    <m/>
    <m/>
    <m/>
    <m/>
    <m/>
    <m/>
    <m/>
    <m/>
    <m/>
    <m/>
    <m/>
    <m/>
    <m/>
    <m/>
    <m/>
    <m/>
    <m/>
    <m/>
    <m/>
    <m/>
    <m/>
    <m/>
    <m/>
    <m/>
    <m/>
    <m/>
    <m/>
    <m/>
    <m/>
    <m/>
    <m/>
    <m/>
    <m/>
    <m/>
    <m/>
    <m/>
    <m/>
    <m/>
    <n v="142.56"/>
    <m/>
    <m/>
    <m/>
    <m/>
    <m/>
    <m/>
    <m/>
    <m/>
    <m/>
    <m/>
    <n v="47.52"/>
    <m/>
    <m/>
    <m/>
    <m/>
    <m/>
    <m/>
    <m/>
    <m/>
    <m/>
    <n v="68.44"/>
    <m/>
    <n v="400.61"/>
    <m/>
    <m/>
    <m/>
    <m/>
    <n v="60.58"/>
    <n v="411.76"/>
    <n v="169.58"/>
    <m/>
    <n v="1765.06"/>
    <n v="400.61"/>
    <n v="2165.67"/>
    <n v="641.91999999999996"/>
    <n v="2807.5899999999992"/>
  </r>
  <r>
    <n v="25"/>
    <n v="104"/>
    <s v="Robertson Cr"/>
    <s v="OPS"/>
    <s v="124"/>
    <s v="Chinook"/>
    <s v="3"/>
    <x v="0"/>
    <x v="0"/>
    <n v="104"/>
    <x v="0"/>
    <s v="CK-31"/>
    <s v="WEST VANCOUVER ISLAND-SOUTH_FA_0.x"/>
    <s v="M"/>
    <s v="H"/>
    <n v="104"/>
    <s v="Robertson Creek H"/>
    <n v="104"/>
    <s v="Robertson Cr"/>
    <s v="SWVI"/>
    <s v="S"/>
    <x v="1"/>
    <s v="184072"/>
    <n v="0"/>
    <s v="184072"/>
    <n v="2016"/>
    <s v="20160527"/>
    <s v="20160527"/>
    <n v="79"/>
    <n v="5.49"/>
    <m/>
    <s v="CWT"/>
    <s v="P"/>
    <s v="Y"/>
    <s v="Y"/>
    <s v="Y"/>
    <s v="Y"/>
    <n v="5.0000000000000001E-3"/>
    <x v="0"/>
    <n v="22178"/>
    <n v="268179"/>
    <x v="2"/>
    <n v="35833"/>
    <x v="2"/>
    <m/>
    <m/>
    <m/>
    <m/>
    <m/>
    <m/>
    <m/>
    <m/>
    <m/>
    <m/>
    <m/>
    <m/>
    <m/>
    <n v="69.05"/>
    <m/>
    <m/>
    <m/>
    <m/>
    <m/>
    <m/>
    <m/>
    <m/>
    <m/>
    <m/>
    <m/>
    <m/>
    <n v="33.369999999999997"/>
    <m/>
    <m/>
    <m/>
    <m/>
    <m/>
    <m/>
    <m/>
    <m/>
    <m/>
    <m/>
    <m/>
    <m/>
    <m/>
    <m/>
    <m/>
    <m/>
    <m/>
    <m/>
    <m/>
    <m/>
    <m/>
    <m/>
    <m/>
    <m/>
    <m/>
    <m/>
    <m/>
    <m/>
    <m/>
    <m/>
    <m/>
    <m/>
    <m/>
    <m/>
    <m/>
    <m/>
    <m/>
    <m/>
    <m/>
    <m/>
    <m/>
    <m/>
    <m/>
    <m/>
    <m/>
    <m/>
    <m/>
    <m/>
    <m/>
    <m/>
    <m/>
    <m/>
    <m/>
    <m/>
    <m/>
    <m/>
    <m/>
    <m/>
    <m/>
    <n v="37.36"/>
    <m/>
    <m/>
    <m/>
    <m/>
    <m/>
    <m/>
    <m/>
    <m/>
    <m/>
    <m/>
    <m/>
    <m/>
    <m/>
    <m/>
    <m/>
    <m/>
    <m/>
    <m/>
    <m/>
    <m/>
    <m/>
    <m/>
    <m/>
    <m/>
    <m/>
    <m/>
    <m/>
    <m/>
    <m/>
    <m/>
    <m/>
    <m/>
    <m/>
    <m/>
    <m/>
    <m/>
    <m/>
    <m/>
    <m/>
    <m/>
    <m/>
    <m/>
    <m/>
    <m/>
    <m/>
    <m/>
    <m/>
    <m/>
    <m/>
    <m/>
    <m/>
    <m/>
    <m/>
    <m/>
    <m/>
    <m/>
    <m/>
    <m/>
    <m/>
    <m/>
    <m/>
    <m/>
    <m/>
    <m/>
    <m/>
    <m/>
    <m/>
    <m/>
    <m/>
    <m/>
    <m/>
    <m/>
    <n v="48.49"/>
    <m/>
    <m/>
    <m/>
    <m/>
    <m/>
    <m/>
    <m/>
    <m/>
    <n v="139.78"/>
    <n v="48.49"/>
    <n v="188.27"/>
    <n v="0"/>
    <n v="188.26999999999998"/>
  </r>
  <r>
    <n v="25"/>
    <n v="104"/>
    <s v="Robertson Cr"/>
    <s v="OPS"/>
    <s v="124"/>
    <s v="Chinook"/>
    <s v="3"/>
    <x v="0"/>
    <x v="0"/>
    <n v="104"/>
    <x v="0"/>
    <s v="CK-31"/>
    <s v="WEST VANCOUVER ISLAND-SOUTH_FA_0.x"/>
    <s v="M"/>
    <s v="H"/>
    <n v="104"/>
    <s v="Robertson Creek H"/>
    <n v="104"/>
    <s v="Robertson Cr"/>
    <s v="SWVI"/>
    <s v="S"/>
    <x v="1"/>
    <s v="184184"/>
    <n v="0"/>
    <s v="184184"/>
    <n v="2016"/>
    <s v="20160527"/>
    <s v="20160527"/>
    <n v="79"/>
    <n v="5.49"/>
    <m/>
    <s v="CWT"/>
    <s v="P"/>
    <s v="Y"/>
    <s v="Y"/>
    <s v="Y"/>
    <s v="Y"/>
    <n v="2.5000000000000001E-3"/>
    <x v="0"/>
    <n v="50262"/>
    <n v="606257"/>
    <x v="4"/>
    <n v="35834"/>
    <x v="18"/>
    <m/>
    <m/>
    <m/>
    <m/>
    <m/>
    <m/>
    <m/>
    <m/>
    <m/>
    <m/>
    <m/>
    <m/>
    <m/>
    <m/>
    <m/>
    <m/>
    <m/>
    <m/>
    <m/>
    <m/>
    <m/>
    <m/>
    <m/>
    <m/>
    <m/>
    <m/>
    <m/>
    <m/>
    <m/>
    <m/>
    <m/>
    <m/>
    <m/>
    <m/>
    <m/>
    <m/>
    <m/>
    <m/>
    <m/>
    <m/>
    <m/>
    <m/>
    <m/>
    <m/>
    <m/>
    <m/>
    <m/>
    <m/>
    <m/>
    <m/>
    <m/>
    <m/>
    <m/>
    <m/>
    <m/>
    <m/>
    <m/>
    <m/>
    <m/>
    <m/>
    <m/>
    <m/>
    <m/>
    <m/>
    <m/>
    <m/>
    <m/>
    <m/>
    <m/>
    <m/>
    <m/>
    <m/>
    <m/>
    <m/>
    <m/>
    <m/>
    <m/>
    <m/>
    <m/>
    <m/>
    <m/>
    <m/>
    <m/>
    <m/>
    <m/>
    <m/>
    <m/>
    <m/>
    <m/>
    <m/>
    <m/>
    <m/>
    <m/>
    <m/>
    <m/>
    <m/>
    <m/>
    <m/>
    <m/>
    <m/>
    <m/>
    <n v="47.4"/>
    <m/>
    <m/>
    <m/>
    <m/>
    <m/>
    <m/>
    <m/>
    <m/>
    <m/>
    <m/>
    <m/>
    <m/>
    <m/>
    <m/>
    <m/>
    <m/>
    <m/>
    <m/>
    <m/>
    <m/>
    <m/>
    <m/>
    <m/>
    <m/>
    <m/>
    <m/>
    <m/>
    <m/>
    <m/>
    <m/>
    <m/>
    <m/>
    <m/>
    <m/>
    <m/>
    <m/>
    <m/>
    <m/>
    <m/>
    <m/>
    <m/>
    <m/>
    <m/>
    <m/>
    <m/>
    <m/>
    <m/>
    <m/>
    <m/>
    <m/>
    <m/>
    <m/>
    <m/>
    <m/>
    <m/>
    <m/>
    <m/>
    <n v="0"/>
    <n v="12.06"/>
    <m/>
    <m/>
    <m/>
    <n v="0.95"/>
    <m/>
    <n v="366.44"/>
    <m/>
    <n v="47.4"/>
    <n v="12.06"/>
    <n v="59.46"/>
    <n v="367.39"/>
    <n v="426.85"/>
  </r>
  <r>
    <n v="25"/>
    <n v="104"/>
    <s v="Robertson Cr"/>
    <s v="OPS"/>
    <s v="124"/>
    <s v="Chinook"/>
    <s v="3"/>
    <x v="0"/>
    <x v="0"/>
    <n v="104"/>
    <x v="0"/>
    <s v="CK-31"/>
    <s v="WEST VANCOUVER ISLAND-SOUTH_FA_0.x"/>
    <s v="M"/>
    <s v="H"/>
    <n v="104"/>
    <s v="Robertson Creek H"/>
    <n v="104"/>
    <s v="Robertson Cr"/>
    <s v="SWVI"/>
    <s v="S"/>
    <x v="1"/>
    <s v="184184"/>
    <n v="0"/>
    <s v="184184"/>
    <n v="2016"/>
    <s v="20160527"/>
    <s v="20160527"/>
    <n v="79"/>
    <n v="5.49"/>
    <m/>
    <s v="CWT"/>
    <s v="P"/>
    <s v="Y"/>
    <s v="Y"/>
    <s v="Y"/>
    <s v="Y"/>
    <n v="2.5000000000000001E-3"/>
    <x v="0"/>
    <n v="50262"/>
    <n v="606257"/>
    <x v="0"/>
    <n v="35834"/>
    <x v="0"/>
    <m/>
    <m/>
    <m/>
    <m/>
    <m/>
    <m/>
    <m/>
    <m/>
    <m/>
    <m/>
    <m/>
    <m/>
    <m/>
    <n v="146.19999999999999"/>
    <m/>
    <m/>
    <m/>
    <m/>
    <m/>
    <m/>
    <m/>
    <m/>
    <m/>
    <m/>
    <m/>
    <m/>
    <n v="144.76"/>
    <m/>
    <n v="78.64"/>
    <m/>
    <m/>
    <m/>
    <m/>
    <m/>
    <m/>
    <m/>
    <m/>
    <n v="123.03"/>
    <m/>
    <m/>
    <n v="41.01"/>
    <m/>
    <m/>
    <m/>
    <m/>
    <m/>
    <n v="55.12"/>
    <m/>
    <m/>
    <m/>
    <m/>
    <m/>
    <m/>
    <m/>
    <m/>
    <m/>
    <m/>
    <m/>
    <m/>
    <m/>
    <m/>
    <m/>
    <m/>
    <m/>
    <m/>
    <m/>
    <m/>
    <m/>
    <m/>
    <m/>
    <m/>
    <m/>
    <m/>
    <m/>
    <m/>
    <m/>
    <m/>
    <m/>
    <m/>
    <m/>
    <m/>
    <n v="737.46"/>
    <m/>
    <m/>
    <m/>
    <m/>
    <n v="1241.68"/>
    <m/>
    <m/>
    <m/>
    <m/>
    <m/>
    <m/>
    <m/>
    <m/>
    <m/>
    <m/>
    <m/>
    <m/>
    <m/>
    <m/>
    <n v="55.12"/>
    <m/>
    <m/>
    <m/>
    <m/>
    <m/>
    <m/>
    <m/>
    <m/>
    <m/>
    <m/>
    <n v="110.37"/>
    <m/>
    <m/>
    <m/>
    <m/>
    <m/>
    <m/>
    <m/>
    <m/>
    <m/>
    <m/>
    <m/>
    <m/>
    <m/>
    <m/>
    <m/>
    <m/>
    <m/>
    <m/>
    <m/>
    <m/>
    <m/>
    <m/>
    <m/>
    <m/>
    <m/>
    <m/>
    <m/>
    <n v="82.02"/>
    <m/>
    <m/>
    <n v="82.02"/>
    <m/>
    <m/>
    <m/>
    <n v="82.02"/>
    <m/>
    <m/>
    <m/>
    <m/>
    <m/>
    <m/>
    <m/>
    <m/>
    <m/>
    <m/>
    <m/>
    <n v="152.44999999999999"/>
    <n v="12.06"/>
    <m/>
    <m/>
    <m/>
    <n v="171.71"/>
    <n v="127.83"/>
    <n v="1237.43"/>
    <m/>
    <n v="2979.45"/>
    <n v="164.51"/>
    <n v="3143.96"/>
    <n v="1536.97"/>
    <n v="4680.93"/>
  </r>
  <r>
    <n v="25"/>
    <n v="104"/>
    <s v="Robertson Cr"/>
    <s v="OPS"/>
    <s v="124"/>
    <s v="Chinook"/>
    <s v="3"/>
    <x v="0"/>
    <x v="0"/>
    <n v="104"/>
    <x v="0"/>
    <s v="CK-31"/>
    <s v="WEST VANCOUVER ISLAND-SOUTH_FA_0.x"/>
    <s v="M"/>
    <s v="H"/>
    <n v="104"/>
    <s v="Robertson Creek H"/>
    <n v="104"/>
    <s v="Robertson Cr"/>
    <s v="SWVI"/>
    <s v="S"/>
    <x v="1"/>
    <s v="184184"/>
    <n v="0"/>
    <s v="184184"/>
    <n v="2016"/>
    <s v="20160527"/>
    <s v="20160527"/>
    <n v="79"/>
    <n v="5.49"/>
    <m/>
    <s v="CWT"/>
    <s v="P"/>
    <s v="Y"/>
    <s v="Y"/>
    <s v="Y"/>
    <s v="Y"/>
    <n v="2.5000000000000001E-3"/>
    <x v="0"/>
    <n v="50262"/>
    <n v="606257"/>
    <x v="1"/>
    <n v="35834"/>
    <x v="1"/>
    <m/>
    <m/>
    <m/>
    <n v="0"/>
    <m/>
    <m/>
    <m/>
    <m/>
    <m/>
    <m/>
    <m/>
    <m/>
    <n v="0"/>
    <n v="204.81"/>
    <m/>
    <m/>
    <m/>
    <m/>
    <m/>
    <m/>
    <m/>
    <m/>
    <m/>
    <m/>
    <m/>
    <n v="68.27"/>
    <n v="211.32"/>
    <m/>
    <n v="174.42"/>
    <m/>
    <m/>
    <m/>
    <m/>
    <m/>
    <m/>
    <m/>
    <m/>
    <n v="189.86"/>
    <n v="21.83"/>
    <n v="189.86"/>
    <m/>
    <m/>
    <m/>
    <m/>
    <m/>
    <m/>
    <m/>
    <m/>
    <m/>
    <m/>
    <m/>
    <m/>
    <m/>
    <m/>
    <m/>
    <m/>
    <m/>
    <n v="35.22"/>
    <m/>
    <m/>
    <m/>
    <m/>
    <m/>
    <m/>
    <m/>
    <m/>
    <m/>
    <m/>
    <m/>
    <m/>
    <m/>
    <m/>
    <m/>
    <m/>
    <m/>
    <n v="117.72"/>
    <n v="94.93"/>
    <m/>
    <m/>
    <m/>
    <m/>
    <n v="94.93"/>
    <m/>
    <m/>
    <m/>
    <m/>
    <n v="2825.3"/>
    <n v="569.58000000000004"/>
    <m/>
    <m/>
    <m/>
    <m/>
    <m/>
    <m/>
    <n v="94.93"/>
    <m/>
    <m/>
    <m/>
    <m/>
    <m/>
    <m/>
    <m/>
    <m/>
    <m/>
    <m/>
    <m/>
    <n v="126.9"/>
    <m/>
    <m/>
    <m/>
    <m/>
    <m/>
    <n v="126.29"/>
    <m/>
    <m/>
    <m/>
    <m/>
    <m/>
    <m/>
    <m/>
    <m/>
    <m/>
    <m/>
    <m/>
    <m/>
    <m/>
    <m/>
    <m/>
    <m/>
    <m/>
    <m/>
    <m/>
    <m/>
    <m/>
    <m/>
    <m/>
    <n v="94.8"/>
    <m/>
    <m/>
    <m/>
    <m/>
    <m/>
    <m/>
    <m/>
    <m/>
    <m/>
    <m/>
    <n v="94.08"/>
    <m/>
    <m/>
    <m/>
    <m/>
    <m/>
    <m/>
    <m/>
    <m/>
    <m/>
    <m/>
    <m/>
    <n v="1077.4000000000001"/>
    <m/>
    <n v="22.68"/>
    <m/>
    <n v="30.88"/>
    <n v="188.85"/>
    <n v="795.59"/>
    <n v="524.1"/>
    <m/>
    <n v="5335.05"/>
    <n v="1130.96"/>
    <n v="6466.01"/>
    <n v="1508.54"/>
    <n v="7974.550000000002"/>
  </r>
  <r>
    <n v="25"/>
    <n v="104"/>
    <s v="Robertson Cr"/>
    <s v="OPS"/>
    <s v="124"/>
    <s v="Chinook"/>
    <s v="3"/>
    <x v="0"/>
    <x v="0"/>
    <n v="104"/>
    <x v="0"/>
    <s v="CK-31"/>
    <s v="WEST VANCOUVER ISLAND-SOUTH_FA_0.x"/>
    <s v="M"/>
    <s v="H"/>
    <n v="104"/>
    <s v="Robertson Creek H"/>
    <n v="104"/>
    <s v="Robertson Cr"/>
    <s v="SWVI"/>
    <s v="S"/>
    <x v="1"/>
    <s v="184184"/>
    <n v="0"/>
    <s v="184184"/>
    <n v="2016"/>
    <s v="20160527"/>
    <s v="20160527"/>
    <n v="79"/>
    <n v="5.49"/>
    <m/>
    <s v="CWT"/>
    <s v="P"/>
    <s v="Y"/>
    <s v="Y"/>
    <s v="Y"/>
    <s v="Y"/>
    <n v="2.5000000000000001E-3"/>
    <x v="0"/>
    <n v="50262"/>
    <n v="606257"/>
    <x v="2"/>
    <n v="35834"/>
    <x v="2"/>
    <m/>
    <m/>
    <m/>
    <m/>
    <m/>
    <m/>
    <m/>
    <m/>
    <m/>
    <m/>
    <m/>
    <m/>
    <m/>
    <m/>
    <m/>
    <m/>
    <m/>
    <m/>
    <m/>
    <m/>
    <m/>
    <m/>
    <m/>
    <m/>
    <m/>
    <m/>
    <m/>
    <m/>
    <m/>
    <m/>
    <m/>
    <m/>
    <m/>
    <m/>
    <m/>
    <m/>
    <m/>
    <m/>
    <m/>
    <m/>
    <m/>
    <m/>
    <m/>
    <m/>
    <m/>
    <m/>
    <m/>
    <m/>
    <m/>
    <m/>
    <m/>
    <m/>
    <m/>
    <m/>
    <m/>
    <m/>
    <m/>
    <n v="0"/>
    <m/>
    <m/>
    <m/>
    <m/>
    <m/>
    <m/>
    <m/>
    <m/>
    <m/>
    <m/>
    <m/>
    <m/>
    <m/>
    <m/>
    <m/>
    <m/>
    <m/>
    <m/>
    <m/>
    <m/>
    <m/>
    <m/>
    <m/>
    <m/>
    <m/>
    <m/>
    <m/>
    <m/>
    <n v="111.81"/>
    <n v="128.69999999999999"/>
    <m/>
    <m/>
    <m/>
    <m/>
    <m/>
    <m/>
    <m/>
    <m/>
    <m/>
    <m/>
    <m/>
    <m/>
    <m/>
    <m/>
    <m/>
    <m/>
    <m/>
    <m/>
    <m/>
    <m/>
    <m/>
    <m/>
    <m/>
    <m/>
    <m/>
    <m/>
    <m/>
    <m/>
    <m/>
    <m/>
    <m/>
    <m/>
    <m/>
    <m/>
    <m/>
    <m/>
    <m/>
    <m/>
    <m/>
    <m/>
    <m/>
    <m/>
    <m/>
    <m/>
    <m/>
    <m/>
    <m/>
    <m/>
    <m/>
    <m/>
    <m/>
    <m/>
    <m/>
    <m/>
    <m/>
    <m/>
    <m/>
    <m/>
    <m/>
    <n v="70.319999999999993"/>
    <m/>
    <m/>
    <m/>
    <m/>
    <m/>
    <m/>
    <m/>
    <m/>
    <m/>
    <m/>
    <m/>
    <n v="236.66"/>
    <m/>
    <m/>
    <m/>
    <m/>
    <n v="1.38"/>
    <n v="1"/>
    <n v="9.6300000000000008"/>
    <m/>
    <n v="310.83"/>
    <n v="236.66"/>
    <n v="547.49"/>
    <n v="12.01"/>
    <n v="559.5"/>
  </r>
  <r>
    <n v="25"/>
    <n v="104"/>
    <s v="Robertson Cr"/>
    <s v="OPS"/>
    <s v="124"/>
    <s v="Chinook"/>
    <s v="3"/>
    <x v="0"/>
    <x v="0"/>
    <n v="104"/>
    <x v="0"/>
    <s v="CK-31"/>
    <s v="WEST VANCOUVER ISLAND-SOUTH_FA_0.x"/>
    <s v="M"/>
    <s v="H"/>
    <n v="104"/>
    <s v="Robertson Creek H"/>
    <n v="104"/>
    <s v="Robertson Cr"/>
    <s v="SWVI"/>
    <s v="S"/>
    <x v="1"/>
    <s v="184185"/>
    <n v="0"/>
    <s v="184185"/>
    <n v="2016"/>
    <s v="20160527"/>
    <s v="20160527"/>
    <n v="79"/>
    <n v="5.49"/>
    <m/>
    <s v="CWT"/>
    <s v="P"/>
    <s v="Y"/>
    <s v="Y"/>
    <s v="Y"/>
    <s v="Y"/>
    <n v="0"/>
    <x v="0"/>
    <n v="50108"/>
    <n v="602888"/>
    <x v="4"/>
    <n v="35835"/>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06"/>
    <m/>
    <m/>
    <m/>
    <n v="0.6"/>
    <m/>
    <n v="231.49"/>
    <m/>
    <n v="0"/>
    <n v="24.06"/>
    <n v="24.06"/>
    <n v="232.09"/>
    <n v="256.15000000000003"/>
  </r>
  <r>
    <n v="25"/>
    <n v="104"/>
    <s v="Robertson Cr"/>
    <s v="OPS"/>
    <s v="124"/>
    <s v="Chinook"/>
    <s v="3"/>
    <x v="0"/>
    <x v="0"/>
    <n v="104"/>
    <x v="0"/>
    <s v="CK-31"/>
    <s v="WEST VANCOUVER ISLAND-SOUTH_FA_0.x"/>
    <s v="M"/>
    <s v="H"/>
    <n v="104"/>
    <s v="Robertson Creek H"/>
    <n v="104"/>
    <s v="Robertson Cr"/>
    <s v="SWVI"/>
    <s v="S"/>
    <x v="1"/>
    <s v="184185"/>
    <n v="0"/>
    <s v="184185"/>
    <n v="2016"/>
    <s v="20160527"/>
    <s v="20160527"/>
    <n v="79"/>
    <n v="5.49"/>
    <m/>
    <s v="CWT"/>
    <s v="P"/>
    <s v="Y"/>
    <s v="Y"/>
    <s v="Y"/>
    <s v="Y"/>
    <n v="0"/>
    <x v="0"/>
    <n v="50108"/>
    <n v="602888"/>
    <x v="0"/>
    <n v="35835"/>
    <x v="0"/>
    <m/>
    <m/>
    <m/>
    <m/>
    <m/>
    <m/>
    <m/>
    <m/>
    <m/>
    <m/>
    <m/>
    <m/>
    <m/>
    <n v="182.3"/>
    <m/>
    <m/>
    <m/>
    <m/>
    <m/>
    <m/>
    <m/>
    <m/>
    <m/>
    <m/>
    <m/>
    <m/>
    <n v="180.5"/>
    <m/>
    <m/>
    <m/>
    <m/>
    <m/>
    <m/>
    <m/>
    <n v="78.45"/>
    <m/>
    <m/>
    <n v="245.44"/>
    <m/>
    <m/>
    <m/>
    <m/>
    <m/>
    <m/>
    <m/>
    <m/>
    <m/>
    <m/>
    <m/>
    <m/>
    <m/>
    <m/>
    <m/>
    <m/>
    <m/>
    <m/>
    <m/>
    <m/>
    <m/>
    <m/>
    <m/>
    <m/>
    <m/>
    <m/>
    <m/>
    <m/>
    <m/>
    <m/>
    <m/>
    <m/>
    <m/>
    <m/>
    <m/>
    <m/>
    <m/>
    <n v="114.06"/>
    <m/>
    <m/>
    <m/>
    <m/>
    <m/>
    <n v="122.72"/>
    <m/>
    <m/>
    <m/>
    <m/>
    <n v="812.22"/>
    <n v="244"/>
    <m/>
    <m/>
    <m/>
    <m/>
    <m/>
    <m/>
    <m/>
    <m/>
    <m/>
    <m/>
    <m/>
    <m/>
    <m/>
    <n v="109.37"/>
    <m/>
    <m/>
    <m/>
    <m/>
    <m/>
    <m/>
    <m/>
    <m/>
    <m/>
    <m/>
    <n v="163.75"/>
    <m/>
    <m/>
    <m/>
    <m/>
    <m/>
    <m/>
    <m/>
    <m/>
    <m/>
    <m/>
    <m/>
    <m/>
    <m/>
    <m/>
    <m/>
    <m/>
    <m/>
    <m/>
    <m/>
    <m/>
    <m/>
    <m/>
    <m/>
    <m/>
    <m/>
    <m/>
    <m/>
    <m/>
    <m/>
    <m/>
    <n v="81.819999999999993"/>
    <m/>
    <m/>
    <m/>
    <m/>
    <m/>
    <m/>
    <m/>
    <m/>
    <m/>
    <m/>
    <m/>
    <m/>
    <m/>
    <n v="72.92"/>
    <m/>
    <n v="87.34"/>
    <m/>
    <m/>
    <m/>
    <m/>
    <n v="111.78"/>
    <n v="424.99"/>
    <n v="973.8"/>
    <m/>
    <n v="2407.5500000000002"/>
    <n v="87.34"/>
    <n v="2494.89"/>
    <n v="1510.57"/>
    <n v="4005.4600000000009"/>
  </r>
  <r>
    <n v="25"/>
    <n v="104"/>
    <s v="Robertson Cr"/>
    <s v="OPS"/>
    <s v="124"/>
    <s v="Chinook"/>
    <s v="3"/>
    <x v="0"/>
    <x v="0"/>
    <n v="104"/>
    <x v="0"/>
    <s v="CK-31"/>
    <s v="WEST VANCOUVER ISLAND-SOUTH_FA_0.x"/>
    <s v="M"/>
    <s v="H"/>
    <n v="104"/>
    <s v="Robertson Creek H"/>
    <n v="104"/>
    <s v="Robertson Cr"/>
    <s v="SWVI"/>
    <s v="S"/>
    <x v="1"/>
    <s v="184185"/>
    <n v="0"/>
    <s v="184185"/>
    <n v="2016"/>
    <s v="20160527"/>
    <s v="20160527"/>
    <n v="79"/>
    <n v="5.49"/>
    <m/>
    <s v="CWT"/>
    <s v="P"/>
    <s v="Y"/>
    <s v="Y"/>
    <s v="Y"/>
    <s v="Y"/>
    <n v="0"/>
    <x v="0"/>
    <n v="50108"/>
    <n v="602888"/>
    <x v="1"/>
    <n v="35835"/>
    <x v="1"/>
    <m/>
    <m/>
    <m/>
    <m/>
    <m/>
    <m/>
    <m/>
    <m/>
    <m/>
    <m/>
    <m/>
    <m/>
    <m/>
    <n v="749.7"/>
    <m/>
    <m/>
    <n v="35.130000000000003"/>
    <m/>
    <m/>
    <m/>
    <m/>
    <n v="47.28"/>
    <m/>
    <m/>
    <m/>
    <m/>
    <n v="35.130000000000003"/>
    <m/>
    <m/>
    <m/>
    <m/>
    <m/>
    <m/>
    <m/>
    <n v="57.99"/>
    <m/>
    <m/>
    <n v="284.67"/>
    <m/>
    <m/>
    <m/>
    <n v="62.69"/>
    <m/>
    <m/>
    <m/>
    <m/>
    <m/>
    <n v="54.14"/>
    <m/>
    <m/>
    <m/>
    <m/>
    <m/>
    <m/>
    <m/>
    <m/>
    <m/>
    <n v="35.130000000000003"/>
    <m/>
    <m/>
    <m/>
    <m/>
    <m/>
    <m/>
    <m/>
    <m/>
    <m/>
    <m/>
    <m/>
    <m/>
    <m/>
    <m/>
    <m/>
    <m/>
    <m/>
    <n v="117.44"/>
    <m/>
    <m/>
    <m/>
    <m/>
    <m/>
    <n v="474.05"/>
    <m/>
    <m/>
    <m/>
    <m/>
    <n v="2749.43"/>
    <n v="663.43"/>
    <m/>
    <m/>
    <m/>
    <m/>
    <m/>
    <m/>
    <n v="95.29"/>
    <m/>
    <m/>
    <m/>
    <m/>
    <m/>
    <m/>
    <n v="126.58"/>
    <m/>
    <m/>
    <m/>
    <m/>
    <n v="381.06"/>
    <m/>
    <m/>
    <m/>
    <m/>
    <m/>
    <m/>
    <m/>
    <m/>
    <m/>
    <m/>
    <m/>
    <m/>
    <m/>
    <m/>
    <m/>
    <m/>
    <m/>
    <m/>
    <m/>
    <m/>
    <m/>
    <m/>
    <m/>
    <m/>
    <m/>
    <m/>
    <m/>
    <m/>
    <m/>
    <n v="47.28"/>
    <m/>
    <m/>
    <m/>
    <m/>
    <m/>
    <m/>
    <n v="46.92"/>
    <m/>
    <m/>
    <m/>
    <m/>
    <m/>
    <m/>
    <m/>
    <m/>
    <m/>
    <m/>
    <m/>
    <m/>
    <m/>
    <m/>
    <m/>
    <n v="805.18"/>
    <m/>
    <m/>
    <m/>
    <m/>
    <n v="170"/>
    <n v="234.94"/>
    <n v="480.87"/>
    <m/>
    <n v="6063.34"/>
    <n v="805.18"/>
    <n v="6868.52"/>
    <n v="885.81"/>
    <n v="7754.329999999999"/>
  </r>
  <r>
    <n v="25"/>
    <n v="104"/>
    <s v="Robertson Cr"/>
    <s v="OPS"/>
    <s v="124"/>
    <s v="Chinook"/>
    <s v="3"/>
    <x v="0"/>
    <x v="0"/>
    <n v="104"/>
    <x v="0"/>
    <s v="CK-31"/>
    <s v="WEST VANCOUVER ISLAND-SOUTH_FA_0.x"/>
    <s v="M"/>
    <s v="H"/>
    <n v="104"/>
    <s v="Robertson Creek H"/>
    <n v="104"/>
    <s v="Robertson Cr"/>
    <s v="SWVI"/>
    <s v="S"/>
    <x v="1"/>
    <s v="184185"/>
    <n v="0"/>
    <s v="184185"/>
    <n v="2016"/>
    <s v="20160527"/>
    <s v="20160527"/>
    <n v="79"/>
    <n v="5.49"/>
    <m/>
    <s v="CWT"/>
    <s v="P"/>
    <s v="Y"/>
    <s v="Y"/>
    <s v="Y"/>
    <s v="Y"/>
    <n v="0"/>
    <x v="0"/>
    <n v="50108"/>
    <n v="602888"/>
    <x v="2"/>
    <n v="35835"/>
    <x v="2"/>
    <m/>
    <m/>
    <m/>
    <m/>
    <m/>
    <m/>
    <m/>
    <m/>
    <m/>
    <m/>
    <m/>
    <m/>
    <m/>
    <m/>
    <m/>
    <m/>
    <m/>
    <m/>
    <m/>
    <m/>
    <m/>
    <m/>
    <m/>
    <m/>
    <m/>
    <m/>
    <m/>
    <m/>
    <m/>
    <m/>
    <m/>
    <m/>
    <m/>
    <m/>
    <m/>
    <m/>
    <m/>
    <m/>
    <m/>
    <m/>
    <m/>
    <m/>
    <m/>
    <m/>
    <m/>
    <m/>
    <m/>
    <m/>
    <m/>
    <m/>
    <m/>
    <m/>
    <m/>
    <m/>
    <m/>
    <m/>
    <m/>
    <m/>
    <m/>
    <m/>
    <m/>
    <m/>
    <m/>
    <m/>
    <m/>
    <m/>
    <m/>
    <m/>
    <m/>
    <m/>
    <m/>
    <m/>
    <m/>
    <m/>
    <m/>
    <m/>
    <m/>
    <m/>
    <m/>
    <m/>
    <m/>
    <m/>
    <m/>
    <m/>
    <m/>
    <m/>
    <n v="71.709999999999994"/>
    <n v="128.38"/>
    <m/>
    <m/>
    <m/>
    <m/>
    <m/>
    <m/>
    <m/>
    <m/>
    <m/>
    <m/>
    <m/>
    <m/>
    <m/>
    <m/>
    <m/>
    <m/>
    <m/>
    <m/>
    <n v="51.86"/>
    <m/>
    <m/>
    <m/>
    <m/>
    <m/>
    <m/>
    <m/>
    <m/>
    <m/>
    <m/>
    <m/>
    <m/>
    <m/>
    <m/>
    <m/>
    <m/>
    <m/>
    <m/>
    <m/>
    <m/>
    <m/>
    <m/>
    <m/>
    <m/>
    <m/>
    <m/>
    <m/>
    <m/>
    <m/>
    <m/>
    <m/>
    <m/>
    <m/>
    <m/>
    <m/>
    <m/>
    <m/>
    <m/>
    <m/>
    <m/>
    <m/>
    <m/>
    <m/>
    <m/>
    <m/>
    <m/>
    <m/>
    <m/>
    <m/>
    <m/>
    <m/>
    <m/>
    <n v="196.13"/>
    <m/>
    <m/>
    <m/>
    <m/>
    <n v="13.44"/>
    <n v="11.78"/>
    <n v="19.21"/>
    <m/>
    <n v="251.95"/>
    <n v="196.13"/>
    <n v="448.08"/>
    <n v="44.43"/>
    <n v="492.50999999999993"/>
  </r>
  <r>
    <n v="25"/>
    <n v="104"/>
    <s v="Robertson Cr"/>
    <s v="OPS"/>
    <s v="124"/>
    <s v="Chinook"/>
    <s v="3"/>
    <x v="0"/>
    <x v="13"/>
    <n v="413"/>
    <x v="8"/>
    <s v="CK-31"/>
    <s v="WEST VANCOUVER ISLAND-SOUTH_FA_0.x"/>
    <s v="M"/>
    <s v="H"/>
    <n v="111"/>
    <s v="Rosewall Creek H"/>
    <n v="413"/>
    <s v="Nahmint R"/>
    <s v="SWVI"/>
    <s v="S"/>
    <x v="1"/>
    <s v="183889"/>
    <n v="0"/>
    <s v="183889"/>
    <n v="2017"/>
    <s v="20170505"/>
    <s v="20170505"/>
    <m/>
    <n v="3.96"/>
    <s v="2024-07-04 BW, weight updated from last 2016 rosewall juv bul sample data"/>
    <s v="CWT"/>
    <s v="P"/>
    <s v="Y"/>
    <s v="Y"/>
    <s v="Y"/>
    <s v="N"/>
    <m/>
    <x v="0"/>
    <n v="31983"/>
    <n v="32709"/>
    <x v="4"/>
    <n v="36151"/>
    <x v="0"/>
    <m/>
    <m/>
    <m/>
    <m/>
    <m/>
    <m/>
    <m/>
    <m/>
    <m/>
    <m/>
    <m/>
    <m/>
    <m/>
    <m/>
    <m/>
    <m/>
    <m/>
    <m/>
    <m/>
    <m/>
    <m/>
    <m/>
    <m/>
    <m/>
    <m/>
    <m/>
    <m/>
    <m/>
    <m/>
    <m/>
    <m/>
    <m/>
    <m/>
    <m/>
    <m/>
    <m/>
    <m/>
    <m/>
    <m/>
    <m/>
    <n v="2.5099999999999998"/>
    <m/>
    <m/>
    <m/>
    <m/>
    <m/>
    <m/>
    <m/>
    <m/>
    <m/>
    <m/>
    <m/>
    <m/>
    <m/>
    <m/>
    <m/>
    <m/>
    <m/>
    <m/>
    <m/>
    <m/>
    <m/>
    <m/>
    <m/>
    <m/>
    <m/>
    <m/>
    <m/>
    <m/>
    <m/>
    <m/>
    <m/>
    <m/>
    <m/>
    <m/>
    <m/>
    <m/>
    <m/>
    <m/>
    <m/>
    <m/>
    <n v="10.43"/>
    <m/>
    <m/>
    <m/>
    <m/>
    <n v="0"/>
    <m/>
    <m/>
    <m/>
    <m/>
    <m/>
    <m/>
    <m/>
    <m/>
    <m/>
    <m/>
    <m/>
    <m/>
    <m/>
    <m/>
    <m/>
    <m/>
    <m/>
    <m/>
    <m/>
    <m/>
    <m/>
    <m/>
    <m/>
    <m/>
    <m/>
    <m/>
    <m/>
    <m/>
    <m/>
    <m/>
    <m/>
    <m/>
    <m/>
    <m/>
    <m/>
    <m/>
    <m/>
    <m/>
    <m/>
    <m/>
    <m/>
    <m/>
    <m/>
    <m/>
    <m/>
    <m/>
    <m/>
    <m/>
    <m/>
    <m/>
    <m/>
    <m/>
    <m/>
    <m/>
    <m/>
    <m/>
    <m/>
    <m/>
    <m/>
    <m/>
    <m/>
    <m/>
    <m/>
    <m/>
    <m/>
    <m/>
    <m/>
    <m/>
    <m/>
    <m/>
    <m/>
    <m/>
    <m/>
    <m/>
    <m/>
    <m/>
    <m/>
    <m/>
    <m/>
    <m/>
    <m/>
    <n v="12.94"/>
    <n v="0"/>
    <n v="12.94"/>
    <n v="0"/>
    <n v="12.94"/>
  </r>
  <r>
    <n v="25"/>
    <n v="104"/>
    <s v="Robertson Cr"/>
    <s v="OPS"/>
    <s v="124"/>
    <s v="Chinook"/>
    <s v="3"/>
    <x v="0"/>
    <x v="13"/>
    <n v="413"/>
    <x v="8"/>
    <s v="CK-31"/>
    <s v="WEST VANCOUVER ISLAND-SOUTH_FA_0.x"/>
    <s v="M"/>
    <s v="H"/>
    <n v="111"/>
    <s v="Rosewall Creek H"/>
    <n v="413"/>
    <s v="Nahmint R"/>
    <s v="SWVI"/>
    <s v="S"/>
    <x v="1"/>
    <s v="183889"/>
    <n v="0"/>
    <s v="183889"/>
    <n v="2017"/>
    <s v="20170505"/>
    <s v="20170505"/>
    <m/>
    <n v="3.96"/>
    <s v="2024-07-04 BW, weight updated from last 2016 rosewall juv bul sample data"/>
    <s v="CWT"/>
    <s v="P"/>
    <s v="Y"/>
    <s v="Y"/>
    <s v="Y"/>
    <s v="N"/>
    <m/>
    <x v="0"/>
    <n v="31983"/>
    <n v="32709"/>
    <x v="0"/>
    <n v="36151"/>
    <x v="1"/>
    <m/>
    <m/>
    <m/>
    <n v="0"/>
    <m/>
    <m/>
    <m/>
    <m/>
    <m/>
    <m/>
    <m/>
    <m/>
    <n v="0"/>
    <m/>
    <m/>
    <m/>
    <m/>
    <m/>
    <m/>
    <m/>
    <m/>
    <m/>
    <m/>
    <m/>
    <m/>
    <m/>
    <n v="5.98"/>
    <m/>
    <n v="4.93"/>
    <m/>
    <m/>
    <m/>
    <m/>
    <m/>
    <m/>
    <m/>
    <m/>
    <n v="16.149999999999999"/>
    <m/>
    <n v="16.2"/>
    <n v="3.09"/>
    <m/>
    <m/>
    <m/>
    <m/>
    <m/>
    <m/>
    <m/>
    <m/>
    <m/>
    <m/>
    <m/>
    <m/>
    <m/>
    <m/>
    <m/>
    <m/>
    <m/>
    <m/>
    <m/>
    <m/>
    <m/>
    <m/>
    <m/>
    <m/>
    <m/>
    <m/>
    <m/>
    <m/>
    <n v="0"/>
    <m/>
    <m/>
    <m/>
    <m/>
    <m/>
    <m/>
    <m/>
    <m/>
    <m/>
    <m/>
    <m/>
    <n v="24.2"/>
    <m/>
    <m/>
    <m/>
    <m/>
    <n v="49.68"/>
    <n v="8.0500000000000007"/>
    <m/>
    <m/>
    <m/>
    <m/>
    <m/>
    <m/>
    <n v="8.0500000000000007"/>
    <m/>
    <m/>
    <m/>
    <m/>
    <m/>
    <m/>
    <m/>
    <m/>
    <m/>
    <m/>
    <m/>
    <n v="5.33"/>
    <m/>
    <m/>
    <m/>
    <m/>
    <m/>
    <m/>
    <m/>
    <m/>
    <m/>
    <m/>
    <m/>
    <m/>
    <m/>
    <m/>
    <m/>
    <m/>
    <m/>
    <m/>
    <m/>
    <m/>
    <m/>
    <m/>
    <m/>
    <m/>
    <m/>
    <m/>
    <m/>
    <m/>
    <m/>
    <m/>
    <m/>
    <m/>
    <m/>
    <m/>
    <m/>
    <m/>
    <m/>
    <m/>
    <m/>
    <m/>
    <m/>
    <m/>
    <m/>
    <m/>
    <m/>
    <m/>
    <m/>
    <m/>
    <m/>
    <m/>
    <m/>
    <m/>
    <n v="6.28"/>
    <m/>
    <m/>
    <m/>
    <n v="2.04"/>
    <m/>
    <n v="41.05"/>
    <m/>
    <m/>
    <n v="141.66"/>
    <n v="8.32"/>
    <n v="149.97999999999999"/>
    <n v="41.05"/>
    <n v="191.03000000000003"/>
  </r>
  <r>
    <n v="25"/>
    <n v="104"/>
    <s v="Robertson Cr"/>
    <s v="OPS"/>
    <s v="124"/>
    <s v="Chinook"/>
    <s v="3"/>
    <x v="0"/>
    <x v="13"/>
    <n v="413"/>
    <x v="8"/>
    <s v="CK-31"/>
    <s v="WEST VANCOUVER ISLAND-SOUTH_FA_0.x"/>
    <s v="M"/>
    <s v="H"/>
    <n v="111"/>
    <s v="Rosewall Creek H"/>
    <n v="413"/>
    <s v="Nahmint R"/>
    <s v="SWVI"/>
    <s v="S"/>
    <x v="1"/>
    <s v="183889"/>
    <n v="0"/>
    <s v="183889"/>
    <n v="2017"/>
    <s v="20170505"/>
    <s v="20170505"/>
    <m/>
    <n v="3.96"/>
    <s v="2024-07-04 BW, weight updated from last 2016 rosewall juv bul sample data"/>
    <s v="CWT"/>
    <s v="P"/>
    <s v="Y"/>
    <s v="Y"/>
    <s v="Y"/>
    <s v="N"/>
    <m/>
    <x v="0"/>
    <n v="31983"/>
    <n v="32709"/>
    <x v="1"/>
    <n v="36151"/>
    <x v="2"/>
    <m/>
    <m/>
    <m/>
    <m/>
    <m/>
    <m/>
    <m/>
    <m/>
    <m/>
    <m/>
    <m/>
    <m/>
    <m/>
    <m/>
    <m/>
    <m/>
    <m/>
    <m/>
    <m/>
    <m/>
    <m/>
    <m/>
    <m/>
    <m/>
    <m/>
    <m/>
    <n v="2.82"/>
    <m/>
    <m/>
    <m/>
    <m/>
    <m/>
    <m/>
    <m/>
    <m/>
    <m/>
    <m/>
    <n v="10.91"/>
    <m/>
    <m/>
    <m/>
    <m/>
    <m/>
    <m/>
    <m/>
    <m/>
    <m/>
    <m/>
    <m/>
    <m/>
    <m/>
    <m/>
    <m/>
    <m/>
    <m/>
    <m/>
    <m/>
    <m/>
    <m/>
    <m/>
    <m/>
    <m/>
    <m/>
    <m/>
    <m/>
    <m/>
    <m/>
    <m/>
    <m/>
    <m/>
    <m/>
    <m/>
    <m/>
    <n v="2.82"/>
    <m/>
    <n v="13.03"/>
    <m/>
    <m/>
    <m/>
    <m/>
    <m/>
    <m/>
    <m/>
    <m/>
    <m/>
    <m/>
    <n v="46.37"/>
    <n v="21.82"/>
    <m/>
    <m/>
    <m/>
    <m/>
    <m/>
    <m/>
    <m/>
    <m/>
    <m/>
    <m/>
    <m/>
    <m/>
    <m/>
    <m/>
    <m/>
    <m/>
    <m/>
    <m/>
    <n v="4.51"/>
    <m/>
    <m/>
    <m/>
    <m/>
    <m/>
    <m/>
    <m/>
    <m/>
    <m/>
    <m/>
    <m/>
    <m/>
    <m/>
    <m/>
    <m/>
    <m/>
    <m/>
    <m/>
    <m/>
    <m/>
    <m/>
    <m/>
    <m/>
    <m/>
    <m/>
    <m/>
    <m/>
    <m/>
    <m/>
    <m/>
    <m/>
    <m/>
    <m/>
    <m/>
    <m/>
    <m/>
    <m/>
    <m/>
    <m/>
    <m/>
    <m/>
    <m/>
    <m/>
    <m/>
    <m/>
    <m/>
    <m/>
    <m/>
    <m/>
    <m/>
    <m/>
    <m/>
    <n v="30.73"/>
    <m/>
    <m/>
    <m/>
    <m/>
    <n v="8.18"/>
    <n v="130.16999999999999"/>
    <m/>
    <m/>
    <n v="102.28"/>
    <n v="30.73"/>
    <n v="133.01"/>
    <n v="138.35"/>
    <n v="271.36"/>
  </r>
  <r>
    <n v="25"/>
    <n v="104"/>
    <s v="Robertson Cr"/>
    <s v="OPS"/>
    <s v="124"/>
    <s v="Chinook"/>
    <s v="3"/>
    <x v="0"/>
    <x v="13"/>
    <n v="104"/>
    <x v="0"/>
    <s v="CK-31"/>
    <s v="WEST VANCOUVER ISLAND-SOUTH_FA_0.x"/>
    <s v="M"/>
    <s v="H"/>
    <n v="9049"/>
    <s v="Alberni Inlet Seapen"/>
    <n v="6807"/>
    <s v="Alberni In"/>
    <s v="SWVI"/>
    <s v="S"/>
    <x v="2"/>
    <s v="184485"/>
    <n v="0"/>
    <s v="184485"/>
    <n v="2017"/>
    <s v="20170605"/>
    <s v="20170605"/>
    <m/>
    <m/>
    <m/>
    <s v="CWT"/>
    <s v="B"/>
    <s v="Y"/>
    <s v="Y"/>
    <s v="Y"/>
    <s v="Y"/>
    <n v="0.01"/>
    <x v="0"/>
    <n v="41117"/>
    <n v="206288"/>
    <x v="4"/>
    <n v="36136"/>
    <x v="0"/>
    <m/>
    <m/>
    <m/>
    <m/>
    <m/>
    <m/>
    <m/>
    <m/>
    <m/>
    <m/>
    <m/>
    <m/>
    <m/>
    <m/>
    <m/>
    <m/>
    <m/>
    <m/>
    <m/>
    <m/>
    <m/>
    <m/>
    <m/>
    <m/>
    <m/>
    <m/>
    <m/>
    <m/>
    <m/>
    <m/>
    <m/>
    <m/>
    <m/>
    <m/>
    <m/>
    <m/>
    <m/>
    <m/>
    <m/>
    <m/>
    <m/>
    <m/>
    <m/>
    <m/>
    <m/>
    <m/>
    <m/>
    <m/>
    <m/>
    <m/>
    <m/>
    <m/>
    <m/>
    <m/>
    <m/>
    <m/>
    <m/>
    <m/>
    <m/>
    <m/>
    <m/>
    <m/>
    <m/>
    <m/>
    <m/>
    <m/>
    <m/>
    <m/>
    <m/>
    <m/>
    <m/>
    <m/>
    <m/>
    <m/>
    <m/>
    <m/>
    <m/>
    <m/>
    <m/>
    <m/>
    <m/>
    <m/>
    <m/>
    <m/>
    <m/>
    <m/>
    <m/>
    <n v="50.87"/>
    <m/>
    <m/>
    <m/>
    <m/>
    <m/>
    <m/>
    <m/>
    <m/>
    <m/>
    <m/>
    <m/>
    <m/>
    <m/>
    <m/>
    <m/>
    <m/>
    <m/>
    <m/>
    <m/>
    <m/>
    <m/>
    <m/>
    <m/>
    <m/>
    <m/>
    <m/>
    <m/>
    <m/>
    <m/>
    <m/>
    <m/>
    <m/>
    <m/>
    <m/>
    <m/>
    <m/>
    <m/>
    <m/>
    <m/>
    <m/>
    <m/>
    <m/>
    <m/>
    <m/>
    <m/>
    <m/>
    <m/>
    <m/>
    <m/>
    <m/>
    <m/>
    <m/>
    <m/>
    <m/>
    <m/>
    <m/>
    <m/>
    <m/>
    <m/>
    <m/>
    <m/>
    <m/>
    <m/>
    <m/>
    <m/>
    <m/>
    <m/>
    <m/>
    <m/>
    <m/>
    <m/>
    <m/>
    <m/>
    <m/>
    <m/>
    <m/>
    <n v="0.44"/>
    <m/>
    <n v="16.489999999999998"/>
    <m/>
    <n v="50.87"/>
    <n v="0"/>
    <n v="50.87"/>
    <n v="16.93"/>
    <n v="67.8"/>
  </r>
  <r>
    <n v="25"/>
    <n v="104"/>
    <s v="Robertson Cr"/>
    <s v="OPS"/>
    <s v="124"/>
    <s v="Chinook"/>
    <s v="3"/>
    <x v="0"/>
    <x v="13"/>
    <n v="104"/>
    <x v="0"/>
    <s v="CK-31"/>
    <s v="WEST VANCOUVER ISLAND-SOUTH_FA_0.x"/>
    <s v="M"/>
    <s v="H"/>
    <n v="9049"/>
    <s v="Alberni Inlet Seapen"/>
    <n v="6807"/>
    <s v="Alberni In"/>
    <s v="SWVI"/>
    <s v="S"/>
    <x v="2"/>
    <s v="184485"/>
    <n v="0"/>
    <s v="184485"/>
    <n v="2017"/>
    <s v="20170605"/>
    <s v="20170605"/>
    <m/>
    <m/>
    <m/>
    <s v="CWT"/>
    <s v="B"/>
    <s v="Y"/>
    <s v="Y"/>
    <s v="Y"/>
    <s v="Y"/>
    <n v="0.01"/>
    <x v="0"/>
    <n v="41117"/>
    <n v="206288"/>
    <x v="0"/>
    <n v="36136"/>
    <x v="1"/>
    <m/>
    <m/>
    <m/>
    <n v="0"/>
    <m/>
    <m/>
    <m/>
    <m/>
    <m/>
    <m/>
    <m/>
    <m/>
    <m/>
    <n v="28.4"/>
    <m/>
    <m/>
    <m/>
    <m/>
    <m/>
    <m/>
    <m/>
    <m/>
    <m/>
    <m/>
    <m/>
    <m/>
    <n v="58.6"/>
    <m/>
    <m/>
    <m/>
    <m/>
    <m/>
    <m/>
    <m/>
    <m/>
    <m/>
    <m/>
    <n v="157.91999999999999"/>
    <m/>
    <m/>
    <m/>
    <n v="26.14"/>
    <m/>
    <m/>
    <m/>
    <n v="0"/>
    <m/>
    <n v="11.29"/>
    <m/>
    <m/>
    <m/>
    <m/>
    <m/>
    <m/>
    <m/>
    <m/>
    <m/>
    <m/>
    <m/>
    <m/>
    <m/>
    <m/>
    <m/>
    <m/>
    <m/>
    <m/>
    <m/>
    <m/>
    <m/>
    <n v="14.65"/>
    <m/>
    <m/>
    <m/>
    <m/>
    <m/>
    <n v="48.96"/>
    <m/>
    <m/>
    <m/>
    <m/>
    <m/>
    <n v="118.44"/>
    <m/>
    <m/>
    <m/>
    <m/>
    <n v="1295.8900000000001"/>
    <n v="39.479999999999997"/>
    <m/>
    <m/>
    <m/>
    <m/>
    <m/>
    <m/>
    <m/>
    <n v="26.04"/>
    <m/>
    <m/>
    <m/>
    <m/>
    <m/>
    <n v="26.14"/>
    <m/>
    <m/>
    <m/>
    <m/>
    <m/>
    <m/>
    <m/>
    <m/>
    <m/>
    <m/>
    <n v="26.14"/>
    <m/>
    <m/>
    <m/>
    <m/>
    <m/>
    <m/>
    <m/>
    <m/>
    <m/>
    <m/>
    <m/>
    <m/>
    <m/>
    <m/>
    <m/>
    <m/>
    <m/>
    <m/>
    <m/>
    <m/>
    <m/>
    <m/>
    <m/>
    <m/>
    <m/>
    <m/>
    <m/>
    <n v="19.57"/>
    <m/>
    <m/>
    <m/>
    <m/>
    <m/>
    <m/>
    <n v="19.72"/>
    <m/>
    <m/>
    <m/>
    <m/>
    <m/>
    <m/>
    <m/>
    <m/>
    <m/>
    <n v="28.4"/>
    <m/>
    <n v="55.88"/>
    <m/>
    <m/>
    <m/>
    <m/>
    <n v="33.64"/>
    <n v="126.63"/>
    <n v="142.19999999999999"/>
    <m/>
    <n v="1945.78"/>
    <n v="55.88"/>
    <n v="2001.66"/>
    <n v="302.47000000000003"/>
    <n v="2304.1300000000006"/>
  </r>
  <r>
    <n v="25"/>
    <n v="104"/>
    <s v="Robertson Cr"/>
    <s v="OPS"/>
    <s v="124"/>
    <s v="Chinook"/>
    <s v="3"/>
    <x v="0"/>
    <x v="13"/>
    <n v="104"/>
    <x v="0"/>
    <s v="CK-31"/>
    <s v="WEST VANCOUVER ISLAND-SOUTH_FA_0.x"/>
    <s v="M"/>
    <s v="H"/>
    <n v="9049"/>
    <s v="Alberni Inlet Seapen"/>
    <n v="6807"/>
    <s v="Alberni In"/>
    <s v="SWVI"/>
    <s v="S"/>
    <x v="2"/>
    <s v="184485"/>
    <n v="0"/>
    <s v="184485"/>
    <n v="2017"/>
    <s v="20170605"/>
    <s v="20170605"/>
    <m/>
    <m/>
    <m/>
    <s v="CWT"/>
    <s v="B"/>
    <s v="Y"/>
    <s v="Y"/>
    <s v="Y"/>
    <s v="Y"/>
    <n v="0.01"/>
    <x v="0"/>
    <n v="41117"/>
    <n v="206288"/>
    <x v="1"/>
    <n v="36136"/>
    <x v="2"/>
    <m/>
    <m/>
    <m/>
    <m/>
    <m/>
    <m/>
    <m/>
    <m/>
    <m/>
    <m/>
    <m/>
    <m/>
    <m/>
    <n v="28.65"/>
    <m/>
    <m/>
    <m/>
    <m/>
    <m/>
    <m/>
    <m/>
    <m/>
    <m/>
    <m/>
    <m/>
    <m/>
    <n v="13.85"/>
    <m/>
    <m/>
    <m/>
    <m/>
    <m/>
    <m/>
    <m/>
    <m/>
    <m/>
    <m/>
    <n v="53.53"/>
    <m/>
    <n v="53.53"/>
    <m/>
    <n v="21.62"/>
    <m/>
    <m/>
    <m/>
    <m/>
    <m/>
    <m/>
    <m/>
    <m/>
    <m/>
    <m/>
    <m/>
    <m/>
    <m/>
    <m/>
    <m/>
    <n v="13.85"/>
    <m/>
    <m/>
    <m/>
    <m/>
    <m/>
    <m/>
    <m/>
    <m/>
    <m/>
    <m/>
    <m/>
    <n v="13.85"/>
    <m/>
    <m/>
    <m/>
    <m/>
    <m/>
    <m/>
    <m/>
    <m/>
    <m/>
    <m/>
    <m/>
    <n v="53.53"/>
    <m/>
    <m/>
    <m/>
    <m/>
    <n v="1549.82"/>
    <n v="267.64999999999998"/>
    <m/>
    <m/>
    <m/>
    <n v="53.53"/>
    <m/>
    <m/>
    <m/>
    <n v="6.82"/>
    <m/>
    <m/>
    <m/>
    <m/>
    <m/>
    <n v="21.62"/>
    <m/>
    <m/>
    <m/>
    <m/>
    <n v="21.62"/>
    <m/>
    <m/>
    <m/>
    <m/>
    <m/>
    <m/>
    <m/>
    <m/>
    <m/>
    <m/>
    <m/>
    <m/>
    <m/>
    <m/>
    <m/>
    <m/>
    <m/>
    <m/>
    <m/>
    <m/>
    <m/>
    <m/>
    <m/>
    <m/>
    <m/>
    <m/>
    <m/>
    <m/>
    <m/>
    <m/>
    <m/>
    <m/>
    <m/>
    <m/>
    <m/>
    <m/>
    <m/>
    <m/>
    <m/>
    <m/>
    <m/>
    <m/>
    <m/>
    <m/>
    <m/>
    <m/>
    <m/>
    <m/>
    <m/>
    <m/>
    <m/>
    <m/>
    <n v="313.37"/>
    <m/>
    <m/>
    <m/>
    <m/>
    <n v="22.99"/>
    <n v="190.23"/>
    <n v="36.049999999999997"/>
    <m/>
    <n v="2173.4699999999998"/>
    <n v="313.37"/>
    <n v="2486.84"/>
    <n v="249.27"/>
    <n v="2736.11"/>
  </r>
  <r>
    <n v="25"/>
    <n v="104"/>
    <s v="Robertson Cr"/>
    <s v="OPS"/>
    <s v="124"/>
    <s v="Chinook"/>
    <s v="3"/>
    <x v="0"/>
    <x v="13"/>
    <n v="104"/>
    <x v="0"/>
    <s v="CK-31"/>
    <s v="WEST VANCOUVER ISLAND-SOUTH_FA_0.x"/>
    <s v="M"/>
    <s v="H"/>
    <n v="9049"/>
    <s v="Alberni Inlet Seapen"/>
    <n v="6807"/>
    <s v="Alberni In"/>
    <s v="SWVI"/>
    <s v="S"/>
    <x v="2"/>
    <s v="184485"/>
    <n v="0"/>
    <s v="184485"/>
    <n v="2017"/>
    <s v="20170605"/>
    <s v="20170605"/>
    <m/>
    <m/>
    <m/>
    <s v="CWT"/>
    <s v="B"/>
    <s v="Y"/>
    <s v="Y"/>
    <s v="Y"/>
    <s v="Y"/>
    <n v="0.01"/>
    <x v="0"/>
    <n v="41117"/>
    <n v="206288"/>
    <x v="2"/>
    <n v="36136"/>
    <x v="3"/>
    <m/>
    <m/>
    <m/>
    <m/>
    <m/>
    <m/>
    <m/>
    <m/>
    <m/>
    <m/>
    <m/>
    <m/>
    <m/>
    <m/>
    <m/>
    <m/>
    <m/>
    <m/>
    <m/>
    <m/>
    <m/>
    <m/>
    <m/>
    <m/>
    <m/>
    <m/>
    <m/>
    <m/>
    <m/>
    <m/>
    <m/>
    <m/>
    <m/>
    <m/>
    <m/>
    <m/>
    <m/>
    <m/>
    <m/>
    <n v="42.34"/>
    <m/>
    <m/>
    <m/>
    <m/>
    <m/>
    <m/>
    <m/>
    <m/>
    <m/>
    <m/>
    <m/>
    <m/>
    <m/>
    <m/>
    <m/>
    <m/>
    <m/>
    <m/>
    <m/>
    <m/>
    <m/>
    <m/>
    <m/>
    <m/>
    <m/>
    <m/>
    <m/>
    <m/>
    <m/>
    <m/>
    <m/>
    <m/>
    <m/>
    <m/>
    <m/>
    <m/>
    <m/>
    <m/>
    <m/>
    <m/>
    <m/>
    <m/>
    <m/>
    <m/>
    <m/>
    <m/>
    <n v="59.16"/>
    <m/>
    <m/>
    <m/>
    <m/>
    <m/>
    <m/>
    <m/>
    <m/>
    <m/>
    <m/>
    <m/>
    <m/>
    <m/>
    <m/>
    <m/>
    <m/>
    <m/>
    <m/>
    <m/>
    <m/>
    <m/>
    <m/>
    <m/>
    <m/>
    <m/>
    <m/>
    <m/>
    <m/>
    <m/>
    <m/>
    <m/>
    <m/>
    <m/>
    <m/>
    <m/>
    <m/>
    <m/>
    <m/>
    <m/>
    <m/>
    <m/>
    <m/>
    <m/>
    <m/>
    <m/>
    <m/>
    <m/>
    <m/>
    <m/>
    <n v="21.27"/>
    <m/>
    <m/>
    <m/>
    <m/>
    <m/>
    <m/>
    <m/>
    <m/>
    <m/>
    <m/>
    <m/>
    <m/>
    <m/>
    <m/>
    <m/>
    <m/>
    <m/>
    <m/>
    <m/>
    <m/>
    <m/>
    <m/>
    <m/>
    <m/>
    <m/>
    <m/>
    <m/>
    <m/>
    <m/>
    <m/>
    <m/>
    <n v="122.77"/>
    <n v="0"/>
    <n v="122.77"/>
    <n v="0"/>
    <n v="122.77"/>
  </r>
  <r>
    <n v="25"/>
    <n v="104"/>
    <s v="Robertson Cr"/>
    <s v="OPS"/>
    <s v="124"/>
    <s v="Chinook"/>
    <s v="3"/>
    <x v="0"/>
    <x v="13"/>
    <n v="104"/>
    <x v="0"/>
    <s v="CK-31"/>
    <s v="WEST VANCOUVER ISLAND-SOUTH_FA_0.x"/>
    <s v="M"/>
    <s v="H"/>
    <n v="104"/>
    <s v="Robertson Creek H"/>
    <n v="104"/>
    <s v="Robertson Cr"/>
    <s v="SWVI"/>
    <s v="S"/>
    <x v="1"/>
    <s v="180264"/>
    <n v="0"/>
    <s v="180264"/>
    <n v="2017"/>
    <s v="20170531"/>
    <s v="20170531"/>
    <m/>
    <n v="4.4800000000000004"/>
    <m/>
    <s v="CWT"/>
    <s v="P"/>
    <s v="Y"/>
    <s v="Y"/>
    <s v="Y"/>
    <s v="Y"/>
    <n v="5.0000000000000001E-3"/>
    <x v="0"/>
    <n v="22713"/>
    <n v="95730"/>
    <x v="4"/>
    <n v="3615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5"/>
    <n v="35.25"/>
    <n v="9.23"/>
    <m/>
    <n v="0"/>
    <n v="0"/>
    <n v="0"/>
    <n v="44.73"/>
    <n v="44.730000000000004"/>
  </r>
  <r>
    <n v="25"/>
    <n v="104"/>
    <s v="Robertson Cr"/>
    <s v="OPS"/>
    <s v="124"/>
    <s v="Chinook"/>
    <s v="3"/>
    <x v="0"/>
    <x v="13"/>
    <n v="104"/>
    <x v="0"/>
    <s v="CK-31"/>
    <s v="WEST VANCOUVER ISLAND-SOUTH_FA_0.x"/>
    <s v="M"/>
    <s v="H"/>
    <n v="104"/>
    <s v="Robertson Creek H"/>
    <n v="104"/>
    <s v="Robertson Cr"/>
    <s v="SWVI"/>
    <s v="S"/>
    <x v="1"/>
    <s v="180264"/>
    <n v="0"/>
    <s v="180264"/>
    <n v="2017"/>
    <s v="20170531"/>
    <s v="20170531"/>
    <m/>
    <n v="4.4800000000000004"/>
    <m/>
    <s v="CWT"/>
    <s v="P"/>
    <s v="Y"/>
    <s v="Y"/>
    <s v="Y"/>
    <s v="Y"/>
    <n v="5.0000000000000001E-3"/>
    <x v="0"/>
    <n v="22713"/>
    <n v="95730"/>
    <x v="0"/>
    <n v="36150"/>
    <x v="1"/>
    <m/>
    <m/>
    <m/>
    <m/>
    <m/>
    <m/>
    <n v="7.63"/>
    <m/>
    <m/>
    <m/>
    <m/>
    <m/>
    <m/>
    <n v="47.93"/>
    <m/>
    <m/>
    <m/>
    <m/>
    <m/>
    <m/>
    <m/>
    <m/>
    <m/>
    <m/>
    <m/>
    <m/>
    <n v="12.31"/>
    <m/>
    <m/>
    <m/>
    <m/>
    <m/>
    <m/>
    <m/>
    <m/>
    <m/>
    <m/>
    <m/>
    <m/>
    <m/>
    <m/>
    <m/>
    <m/>
    <n v="9.48"/>
    <m/>
    <m/>
    <m/>
    <m/>
    <m/>
    <m/>
    <m/>
    <m/>
    <m/>
    <m/>
    <m/>
    <m/>
    <m/>
    <m/>
    <m/>
    <m/>
    <m/>
    <m/>
    <m/>
    <m/>
    <m/>
    <m/>
    <m/>
    <m/>
    <m/>
    <m/>
    <m/>
    <m/>
    <m/>
    <m/>
    <m/>
    <m/>
    <n v="33.380000000000003"/>
    <m/>
    <m/>
    <m/>
    <m/>
    <m/>
    <m/>
    <m/>
    <m/>
    <m/>
    <n v="191.48"/>
    <m/>
    <m/>
    <m/>
    <m/>
    <m/>
    <m/>
    <m/>
    <n v="33.17"/>
    <m/>
    <m/>
    <m/>
    <m/>
    <m/>
    <m/>
    <n v="22.17"/>
    <n v="0"/>
    <m/>
    <m/>
    <m/>
    <m/>
    <m/>
    <m/>
    <m/>
    <m/>
    <m/>
    <m/>
    <m/>
    <m/>
    <m/>
    <m/>
    <m/>
    <m/>
    <m/>
    <m/>
    <m/>
    <m/>
    <m/>
    <m/>
    <m/>
    <m/>
    <m/>
    <m/>
    <m/>
    <m/>
    <m/>
    <m/>
    <m/>
    <m/>
    <m/>
    <m/>
    <m/>
    <m/>
    <m/>
    <m/>
    <m/>
    <m/>
    <m/>
    <m/>
    <m/>
    <m/>
    <m/>
    <m/>
    <m/>
    <m/>
    <m/>
    <m/>
    <m/>
    <m/>
    <m/>
    <m/>
    <m/>
    <m/>
    <n v="60.94"/>
    <n v="55.29"/>
    <m/>
    <m/>
    <m/>
    <n v="42.65"/>
    <n v="41.15"/>
    <n v="172.61"/>
    <m/>
    <n v="357.55"/>
    <n v="116.23"/>
    <n v="473.78"/>
    <n v="256.41000000000003"/>
    <n v="730.19"/>
  </r>
  <r>
    <n v="25"/>
    <n v="104"/>
    <s v="Robertson Cr"/>
    <s v="OPS"/>
    <s v="124"/>
    <s v="Chinook"/>
    <s v="3"/>
    <x v="0"/>
    <x v="13"/>
    <n v="104"/>
    <x v="0"/>
    <s v="CK-31"/>
    <s v="WEST VANCOUVER ISLAND-SOUTH_FA_0.x"/>
    <s v="M"/>
    <s v="H"/>
    <n v="104"/>
    <s v="Robertson Creek H"/>
    <n v="104"/>
    <s v="Robertson Cr"/>
    <s v="SWVI"/>
    <s v="S"/>
    <x v="1"/>
    <s v="180264"/>
    <n v="0"/>
    <s v="180264"/>
    <n v="2017"/>
    <s v="20170531"/>
    <s v="20170531"/>
    <m/>
    <n v="4.4800000000000004"/>
    <m/>
    <s v="CWT"/>
    <s v="P"/>
    <s v="Y"/>
    <s v="Y"/>
    <s v="Y"/>
    <s v="Y"/>
    <n v="5.0000000000000001E-3"/>
    <x v="0"/>
    <n v="22713"/>
    <n v="95730"/>
    <x v="1"/>
    <n v="36150"/>
    <x v="2"/>
    <m/>
    <m/>
    <m/>
    <m/>
    <m/>
    <m/>
    <m/>
    <m/>
    <m/>
    <m/>
    <m/>
    <m/>
    <m/>
    <n v="48.14"/>
    <m/>
    <m/>
    <m/>
    <m/>
    <m/>
    <m/>
    <m/>
    <m/>
    <m/>
    <m/>
    <m/>
    <m/>
    <n v="11.63"/>
    <m/>
    <m/>
    <m/>
    <m/>
    <m/>
    <m/>
    <m/>
    <m/>
    <m/>
    <m/>
    <m/>
    <m/>
    <n v="44.97"/>
    <m/>
    <m/>
    <m/>
    <m/>
    <m/>
    <m/>
    <m/>
    <m/>
    <m/>
    <m/>
    <m/>
    <m/>
    <m/>
    <m/>
    <m/>
    <m/>
    <m/>
    <n v="11.63"/>
    <m/>
    <m/>
    <m/>
    <m/>
    <m/>
    <m/>
    <m/>
    <m/>
    <m/>
    <m/>
    <m/>
    <m/>
    <m/>
    <m/>
    <m/>
    <m/>
    <m/>
    <m/>
    <m/>
    <m/>
    <m/>
    <m/>
    <m/>
    <n v="89.94"/>
    <m/>
    <m/>
    <m/>
    <m/>
    <n v="400.18"/>
    <m/>
    <m/>
    <m/>
    <m/>
    <m/>
    <m/>
    <m/>
    <m/>
    <m/>
    <m/>
    <m/>
    <m/>
    <m/>
    <m/>
    <m/>
    <m/>
    <m/>
    <m/>
    <m/>
    <m/>
    <m/>
    <m/>
    <m/>
    <m/>
    <m/>
    <m/>
    <m/>
    <m/>
    <m/>
    <m/>
    <m/>
    <m/>
    <m/>
    <m/>
    <m/>
    <m/>
    <m/>
    <m/>
    <m/>
    <m/>
    <m/>
    <m/>
    <m/>
    <m/>
    <m/>
    <m/>
    <m/>
    <m/>
    <m/>
    <m/>
    <m/>
    <m/>
    <m/>
    <m/>
    <m/>
    <m/>
    <m/>
    <m/>
    <m/>
    <m/>
    <m/>
    <m/>
    <m/>
    <m/>
    <m/>
    <m/>
    <m/>
    <m/>
    <m/>
    <m/>
    <m/>
    <m/>
    <n v="85.81"/>
    <m/>
    <m/>
    <m/>
    <n v="17.36"/>
    <n v="45.76"/>
    <n v="121.16"/>
    <n v="84.13"/>
    <m/>
    <n v="606.49"/>
    <n v="103.17"/>
    <n v="709.66"/>
    <n v="251.05"/>
    <n v="960.71"/>
  </r>
  <r>
    <n v="25"/>
    <n v="104"/>
    <s v="Robertson Cr"/>
    <s v="OPS"/>
    <s v="124"/>
    <s v="Chinook"/>
    <s v="3"/>
    <x v="0"/>
    <x v="13"/>
    <n v="104"/>
    <x v="0"/>
    <s v="CK-31"/>
    <s v="WEST VANCOUVER ISLAND-SOUTH_FA_0.x"/>
    <s v="M"/>
    <s v="H"/>
    <n v="104"/>
    <s v="Robertson Creek H"/>
    <n v="104"/>
    <s v="Robertson Cr"/>
    <s v="SWVI"/>
    <s v="S"/>
    <x v="1"/>
    <s v="180264"/>
    <n v="0"/>
    <s v="180264"/>
    <n v="2017"/>
    <s v="20170531"/>
    <s v="20170531"/>
    <m/>
    <n v="4.4800000000000004"/>
    <m/>
    <s v="CWT"/>
    <s v="P"/>
    <s v="Y"/>
    <s v="Y"/>
    <s v="Y"/>
    <s v="Y"/>
    <n v="5.0000000000000001E-3"/>
    <x v="0"/>
    <n v="22713"/>
    <n v="95730"/>
    <x v="2"/>
    <n v="36150"/>
    <x v="3"/>
    <m/>
    <m/>
    <m/>
    <m/>
    <m/>
    <m/>
    <m/>
    <m/>
    <m/>
    <m/>
    <m/>
    <m/>
    <m/>
    <m/>
    <m/>
    <m/>
    <m/>
    <m/>
    <m/>
    <m/>
    <m/>
    <m/>
    <m/>
    <m/>
    <m/>
    <m/>
    <m/>
    <m/>
    <m/>
    <m/>
    <m/>
    <m/>
    <m/>
    <m/>
    <m/>
    <m/>
    <m/>
    <m/>
    <m/>
    <m/>
    <m/>
    <m/>
    <m/>
    <m/>
    <m/>
    <m/>
    <m/>
    <m/>
    <m/>
    <m/>
    <m/>
    <m/>
    <m/>
    <m/>
    <m/>
    <m/>
    <m/>
    <m/>
    <m/>
    <m/>
    <m/>
    <m/>
    <m/>
    <m/>
    <m/>
    <m/>
    <m/>
    <m/>
    <m/>
    <m/>
    <m/>
    <m/>
    <m/>
    <m/>
    <m/>
    <m/>
    <m/>
    <m/>
    <m/>
    <m/>
    <m/>
    <m/>
    <m/>
    <m/>
    <m/>
    <m/>
    <m/>
    <m/>
    <m/>
    <m/>
    <m/>
    <m/>
    <m/>
    <m/>
    <m/>
    <m/>
    <m/>
    <m/>
    <m/>
    <m/>
    <m/>
    <n v="23.39"/>
    <m/>
    <m/>
    <m/>
    <m/>
    <m/>
    <m/>
    <m/>
    <m/>
    <m/>
    <m/>
    <m/>
    <m/>
    <m/>
    <m/>
    <m/>
    <m/>
    <m/>
    <m/>
    <m/>
    <m/>
    <m/>
    <m/>
    <m/>
    <m/>
    <m/>
    <m/>
    <m/>
    <m/>
    <m/>
    <m/>
    <m/>
    <m/>
    <m/>
    <m/>
    <m/>
    <m/>
    <m/>
    <m/>
    <m/>
    <m/>
    <m/>
    <m/>
    <m/>
    <m/>
    <m/>
    <m/>
    <m/>
    <m/>
    <m/>
    <m/>
    <m/>
    <m/>
    <m/>
    <m/>
    <m/>
    <m/>
    <m/>
    <n v="6.15"/>
    <m/>
    <m/>
    <m/>
    <m/>
    <n v="5.41"/>
    <n v="0.5"/>
    <n v="7.49"/>
    <m/>
    <n v="23.39"/>
    <n v="6.15"/>
    <n v="29.54"/>
    <n v="13.4"/>
    <n v="42.940000000000005"/>
  </r>
  <r>
    <n v="25"/>
    <n v="104"/>
    <s v="Robertson Cr"/>
    <s v="OPS"/>
    <s v="124"/>
    <s v="Chinook"/>
    <s v="3"/>
    <x v="0"/>
    <x v="13"/>
    <n v="104"/>
    <x v="0"/>
    <s v="CK-31"/>
    <s v="WEST VANCOUVER ISLAND-SOUTH_FA_0.x"/>
    <s v="M"/>
    <s v="H"/>
    <n v="104"/>
    <s v="Robertson Creek H"/>
    <n v="104"/>
    <s v="Robertson Cr"/>
    <s v="SWVI"/>
    <s v="S"/>
    <x v="1"/>
    <s v="181881"/>
    <n v="0"/>
    <s v="181881"/>
    <n v="2017"/>
    <s v="20170531"/>
    <s v="20170531"/>
    <m/>
    <n v="4.4800000000000004"/>
    <m/>
    <s v="CWT"/>
    <s v="P"/>
    <s v="Y"/>
    <s v="Y"/>
    <s v="Y"/>
    <s v="Y"/>
    <n v="5.0000000000000001E-3"/>
    <x v="0"/>
    <n v="23446"/>
    <n v="98821"/>
    <x v="4"/>
    <n v="36149"/>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5"/>
    <m/>
    <n v="9.23"/>
    <m/>
    <n v="0"/>
    <n v="0"/>
    <n v="0"/>
    <n v="9.48"/>
    <n v="9.48"/>
  </r>
  <r>
    <n v="25"/>
    <n v="104"/>
    <s v="Robertson Cr"/>
    <s v="OPS"/>
    <s v="124"/>
    <s v="Chinook"/>
    <s v="3"/>
    <x v="0"/>
    <x v="13"/>
    <n v="104"/>
    <x v="0"/>
    <s v="CK-31"/>
    <s v="WEST VANCOUVER ISLAND-SOUTH_FA_0.x"/>
    <s v="M"/>
    <s v="H"/>
    <n v="104"/>
    <s v="Robertson Creek H"/>
    <n v="104"/>
    <s v="Robertson Cr"/>
    <s v="SWVI"/>
    <s v="S"/>
    <x v="1"/>
    <s v="181881"/>
    <n v="0"/>
    <s v="181881"/>
    <n v="2017"/>
    <s v="20170531"/>
    <s v="20170531"/>
    <m/>
    <n v="4.4800000000000004"/>
    <m/>
    <s v="CWT"/>
    <s v="P"/>
    <s v="Y"/>
    <s v="Y"/>
    <s v="Y"/>
    <s v="Y"/>
    <n v="5.0000000000000001E-3"/>
    <x v="0"/>
    <n v="23446"/>
    <n v="98821"/>
    <x v="0"/>
    <n v="36149"/>
    <x v="1"/>
    <m/>
    <m/>
    <m/>
    <m/>
    <m/>
    <m/>
    <m/>
    <m/>
    <m/>
    <m/>
    <m/>
    <m/>
    <m/>
    <m/>
    <m/>
    <m/>
    <m/>
    <m/>
    <m/>
    <m/>
    <m/>
    <m/>
    <m/>
    <m/>
    <m/>
    <m/>
    <n v="12.31"/>
    <m/>
    <m/>
    <m/>
    <m/>
    <m/>
    <m/>
    <m/>
    <m/>
    <m/>
    <m/>
    <m/>
    <m/>
    <m/>
    <m/>
    <m/>
    <n v="9.48"/>
    <m/>
    <m/>
    <m/>
    <m/>
    <m/>
    <m/>
    <m/>
    <m/>
    <m/>
    <m/>
    <m/>
    <m/>
    <m/>
    <m/>
    <m/>
    <m/>
    <m/>
    <m/>
    <m/>
    <m/>
    <m/>
    <m/>
    <m/>
    <m/>
    <m/>
    <m/>
    <m/>
    <m/>
    <m/>
    <m/>
    <m/>
    <m/>
    <m/>
    <m/>
    <m/>
    <m/>
    <m/>
    <m/>
    <m/>
    <m/>
    <m/>
    <m/>
    <m/>
    <n v="138.54"/>
    <m/>
    <m/>
    <m/>
    <m/>
    <m/>
    <m/>
    <m/>
    <m/>
    <m/>
    <m/>
    <m/>
    <m/>
    <m/>
    <m/>
    <m/>
    <m/>
    <m/>
    <m/>
    <m/>
    <m/>
    <m/>
    <m/>
    <m/>
    <m/>
    <m/>
    <m/>
    <m/>
    <m/>
    <m/>
    <m/>
    <m/>
    <m/>
    <m/>
    <m/>
    <m/>
    <m/>
    <m/>
    <m/>
    <m/>
    <m/>
    <m/>
    <m/>
    <m/>
    <m/>
    <m/>
    <m/>
    <m/>
    <m/>
    <m/>
    <m/>
    <m/>
    <m/>
    <m/>
    <m/>
    <m/>
    <m/>
    <m/>
    <m/>
    <m/>
    <m/>
    <m/>
    <m/>
    <m/>
    <m/>
    <m/>
    <m/>
    <m/>
    <m/>
    <m/>
    <m/>
    <m/>
    <m/>
    <n v="8.09"/>
    <n v="4.21"/>
    <m/>
    <m/>
    <m/>
    <n v="23.14"/>
    <n v="65.23"/>
    <n v="103.47"/>
    <m/>
    <n v="160.33000000000001"/>
    <n v="12.3"/>
    <n v="172.63"/>
    <n v="191.84"/>
    <n v="364.47"/>
  </r>
  <r>
    <n v="25"/>
    <n v="104"/>
    <s v="Robertson Cr"/>
    <s v="OPS"/>
    <s v="124"/>
    <s v="Chinook"/>
    <s v="3"/>
    <x v="0"/>
    <x v="13"/>
    <n v="104"/>
    <x v="0"/>
    <s v="CK-31"/>
    <s v="WEST VANCOUVER ISLAND-SOUTH_FA_0.x"/>
    <s v="M"/>
    <s v="H"/>
    <n v="104"/>
    <s v="Robertson Creek H"/>
    <n v="104"/>
    <s v="Robertson Cr"/>
    <s v="SWVI"/>
    <s v="S"/>
    <x v="1"/>
    <s v="181881"/>
    <n v="0"/>
    <s v="181881"/>
    <n v="2017"/>
    <s v="20170531"/>
    <s v="20170531"/>
    <m/>
    <n v="4.4800000000000004"/>
    <m/>
    <s v="CWT"/>
    <s v="P"/>
    <s v="Y"/>
    <s v="Y"/>
    <s v="Y"/>
    <s v="Y"/>
    <n v="5.0000000000000001E-3"/>
    <x v="0"/>
    <n v="23446"/>
    <n v="98821"/>
    <x v="1"/>
    <n v="36149"/>
    <x v="2"/>
    <m/>
    <m/>
    <m/>
    <m/>
    <m/>
    <m/>
    <m/>
    <m/>
    <m/>
    <m/>
    <m/>
    <m/>
    <m/>
    <m/>
    <m/>
    <m/>
    <m/>
    <m/>
    <m/>
    <m/>
    <m/>
    <m/>
    <m/>
    <m/>
    <m/>
    <m/>
    <m/>
    <m/>
    <m/>
    <m/>
    <m/>
    <m/>
    <m/>
    <m/>
    <m/>
    <m/>
    <m/>
    <m/>
    <m/>
    <m/>
    <n v="17.190000000000001"/>
    <m/>
    <m/>
    <m/>
    <m/>
    <m/>
    <m/>
    <m/>
    <m/>
    <m/>
    <m/>
    <m/>
    <m/>
    <m/>
    <m/>
    <m/>
    <m/>
    <m/>
    <m/>
    <m/>
    <m/>
    <m/>
    <m/>
    <m/>
    <m/>
    <m/>
    <m/>
    <m/>
    <m/>
    <m/>
    <m/>
    <m/>
    <m/>
    <m/>
    <m/>
    <n v="105.92"/>
    <m/>
    <m/>
    <m/>
    <m/>
    <m/>
    <m/>
    <m/>
    <m/>
    <m/>
    <m/>
    <n v="232.6"/>
    <n v="44.97"/>
    <m/>
    <m/>
    <m/>
    <m/>
    <m/>
    <m/>
    <m/>
    <m/>
    <m/>
    <m/>
    <m/>
    <m/>
    <m/>
    <m/>
    <m/>
    <m/>
    <m/>
    <m/>
    <m/>
    <m/>
    <m/>
    <m/>
    <m/>
    <m/>
    <m/>
    <m/>
    <m/>
    <m/>
    <m/>
    <m/>
    <m/>
    <m/>
    <m/>
    <m/>
    <m/>
    <m/>
    <m/>
    <m/>
    <m/>
    <m/>
    <m/>
    <m/>
    <m/>
    <m/>
    <m/>
    <m/>
    <m/>
    <m/>
    <m/>
    <m/>
    <m/>
    <m/>
    <m/>
    <m/>
    <m/>
    <m/>
    <m/>
    <m/>
    <m/>
    <m/>
    <m/>
    <m/>
    <m/>
    <m/>
    <m/>
    <m/>
    <m/>
    <m/>
    <m/>
    <m/>
    <m/>
    <n v="103.34"/>
    <n v="4.21"/>
    <m/>
    <m/>
    <n v="8.3000000000000007"/>
    <n v="36.83"/>
    <n v="127.4"/>
    <n v="74.040000000000006"/>
    <m/>
    <n v="400.68"/>
    <n v="115.85"/>
    <n v="516.53"/>
    <n v="238.27"/>
    <n v="754.80000000000007"/>
  </r>
  <r>
    <n v="25"/>
    <n v="104"/>
    <s v="Robertson Cr"/>
    <s v="OPS"/>
    <s v="124"/>
    <s v="Chinook"/>
    <s v="3"/>
    <x v="0"/>
    <x v="13"/>
    <n v="104"/>
    <x v="0"/>
    <s v="CK-31"/>
    <s v="WEST VANCOUVER ISLAND-SOUTH_FA_0.x"/>
    <s v="M"/>
    <s v="H"/>
    <n v="104"/>
    <s v="Robertson Creek H"/>
    <n v="104"/>
    <s v="Robertson Cr"/>
    <s v="SWVI"/>
    <s v="S"/>
    <x v="1"/>
    <s v="181881"/>
    <n v="0"/>
    <s v="181881"/>
    <n v="2017"/>
    <s v="20170531"/>
    <s v="20170531"/>
    <m/>
    <n v="4.4800000000000004"/>
    <m/>
    <s v="CWT"/>
    <s v="P"/>
    <s v="Y"/>
    <s v="Y"/>
    <s v="Y"/>
    <s v="Y"/>
    <n v="5.0000000000000001E-3"/>
    <x v="0"/>
    <n v="23446"/>
    <n v="98821"/>
    <x v="2"/>
    <n v="36149"/>
    <x v="3"/>
    <m/>
    <m/>
    <m/>
    <m/>
    <m/>
    <m/>
    <m/>
    <m/>
    <m/>
    <m/>
    <m/>
    <m/>
    <m/>
    <m/>
    <m/>
    <m/>
    <m/>
    <m/>
    <m/>
    <m/>
    <m/>
    <m/>
    <m/>
    <m/>
    <m/>
    <m/>
    <m/>
    <m/>
    <m/>
    <m/>
    <m/>
    <m/>
    <m/>
    <m/>
    <m/>
    <m/>
    <m/>
    <n v="35.57"/>
    <m/>
    <m/>
    <m/>
    <m/>
    <m/>
    <m/>
    <m/>
    <m/>
    <m/>
    <m/>
    <m/>
    <m/>
    <m/>
    <m/>
    <m/>
    <m/>
    <m/>
    <m/>
    <m/>
    <m/>
    <m/>
    <m/>
    <m/>
    <m/>
    <m/>
    <m/>
    <m/>
    <m/>
    <m/>
    <m/>
    <m/>
    <m/>
    <m/>
    <m/>
    <m/>
    <m/>
    <m/>
    <m/>
    <m/>
    <m/>
    <m/>
    <m/>
    <m/>
    <m/>
    <m/>
    <m/>
    <m/>
    <m/>
    <n v="30.55"/>
    <n v="35.57"/>
    <m/>
    <m/>
    <m/>
    <m/>
    <m/>
    <m/>
    <m/>
    <m/>
    <m/>
    <m/>
    <m/>
    <m/>
    <m/>
    <m/>
    <m/>
    <m/>
    <m/>
    <m/>
    <m/>
    <m/>
    <m/>
    <m/>
    <m/>
    <m/>
    <m/>
    <m/>
    <m/>
    <m/>
    <m/>
    <m/>
    <m/>
    <m/>
    <m/>
    <m/>
    <m/>
    <m/>
    <m/>
    <m/>
    <m/>
    <m/>
    <m/>
    <m/>
    <m/>
    <m/>
    <m/>
    <m/>
    <m/>
    <m/>
    <m/>
    <m/>
    <m/>
    <m/>
    <m/>
    <m/>
    <m/>
    <m/>
    <m/>
    <m/>
    <m/>
    <m/>
    <m/>
    <m/>
    <m/>
    <m/>
    <m/>
    <m/>
    <m/>
    <m/>
    <m/>
    <m/>
    <m/>
    <n v="43.11"/>
    <m/>
    <m/>
    <m/>
    <m/>
    <n v="3"/>
    <n v="0.27"/>
    <n v="5.61"/>
    <m/>
    <n v="101.69"/>
    <n v="43.11"/>
    <n v="144.80000000000001"/>
    <n v="8.8800000000000008"/>
    <n v="153.68"/>
  </r>
  <r>
    <n v="25"/>
    <n v="104"/>
    <s v="Robertson Cr"/>
    <s v="OPS"/>
    <s v="124"/>
    <s v="Chinook"/>
    <s v="3"/>
    <x v="0"/>
    <x v="13"/>
    <n v="104"/>
    <x v="0"/>
    <s v="CK-31"/>
    <s v="WEST VANCOUVER ISLAND-SOUTH_FA_0.x"/>
    <s v="M"/>
    <s v="H"/>
    <n v="104"/>
    <s v="Robertson Creek H"/>
    <n v="104"/>
    <s v="Robertson Cr"/>
    <s v="SWVI"/>
    <s v="S"/>
    <x v="1"/>
    <s v="181882"/>
    <n v="0"/>
    <s v="181882"/>
    <n v="2017"/>
    <s v="20170531"/>
    <s v="20170531"/>
    <m/>
    <n v="4.4800000000000004"/>
    <m/>
    <s v="CWT"/>
    <s v="P"/>
    <s v="Y"/>
    <s v="Y"/>
    <s v="Y"/>
    <s v="Y"/>
    <n v="5.0000000000000001E-3"/>
    <x v="0"/>
    <n v="30454"/>
    <n v="128357"/>
    <x v="4"/>
    <n v="36148"/>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4"/>
    <m/>
    <m/>
    <m/>
    <m/>
    <n v="0.5"/>
    <m/>
    <n v="18.47"/>
    <m/>
    <n v="0"/>
    <n v="0.34"/>
    <n v="0.34"/>
    <n v="18.97"/>
    <n v="19.309999999999999"/>
  </r>
  <r>
    <n v="25"/>
    <n v="104"/>
    <s v="Robertson Cr"/>
    <s v="OPS"/>
    <s v="124"/>
    <s v="Chinook"/>
    <s v="3"/>
    <x v="0"/>
    <x v="13"/>
    <n v="104"/>
    <x v="0"/>
    <s v="CK-31"/>
    <s v="WEST VANCOUVER ISLAND-SOUTH_FA_0.x"/>
    <s v="M"/>
    <s v="H"/>
    <n v="104"/>
    <s v="Robertson Creek H"/>
    <n v="104"/>
    <s v="Robertson Cr"/>
    <s v="SWVI"/>
    <s v="S"/>
    <x v="1"/>
    <s v="181882"/>
    <n v="0"/>
    <s v="181882"/>
    <n v="2017"/>
    <s v="20170531"/>
    <s v="20170531"/>
    <m/>
    <n v="4.4800000000000004"/>
    <m/>
    <s v="CWT"/>
    <s v="P"/>
    <s v="Y"/>
    <s v="Y"/>
    <s v="Y"/>
    <s v="Y"/>
    <n v="5.0000000000000001E-3"/>
    <x v="0"/>
    <n v="30454"/>
    <n v="128357"/>
    <x v="0"/>
    <n v="36148"/>
    <x v="1"/>
    <m/>
    <m/>
    <m/>
    <m/>
    <m/>
    <m/>
    <m/>
    <m/>
    <m/>
    <m/>
    <m/>
    <m/>
    <m/>
    <m/>
    <m/>
    <m/>
    <m/>
    <m/>
    <m/>
    <m/>
    <m/>
    <m/>
    <m/>
    <m/>
    <m/>
    <m/>
    <m/>
    <m/>
    <m/>
    <m/>
    <m/>
    <m/>
    <m/>
    <m/>
    <m/>
    <m/>
    <m/>
    <n v="33.380000000000003"/>
    <m/>
    <m/>
    <n v="12.73"/>
    <m/>
    <m/>
    <m/>
    <m/>
    <m/>
    <m/>
    <n v="18.96"/>
    <m/>
    <m/>
    <m/>
    <m/>
    <m/>
    <m/>
    <m/>
    <m/>
    <m/>
    <m/>
    <m/>
    <m/>
    <m/>
    <m/>
    <m/>
    <m/>
    <m/>
    <m/>
    <m/>
    <m/>
    <m/>
    <m/>
    <m/>
    <m/>
    <m/>
    <m/>
    <m/>
    <m/>
    <m/>
    <m/>
    <m/>
    <m/>
    <m/>
    <n v="33.17"/>
    <m/>
    <m/>
    <m/>
    <m/>
    <n v="183.89"/>
    <m/>
    <m/>
    <m/>
    <m/>
    <m/>
    <m/>
    <m/>
    <m/>
    <m/>
    <m/>
    <m/>
    <m/>
    <m/>
    <m/>
    <m/>
    <m/>
    <m/>
    <m/>
    <m/>
    <n v="22.17"/>
    <m/>
    <m/>
    <m/>
    <m/>
    <m/>
    <m/>
    <m/>
    <m/>
    <m/>
    <m/>
    <m/>
    <m/>
    <m/>
    <m/>
    <m/>
    <m/>
    <m/>
    <m/>
    <m/>
    <m/>
    <m/>
    <m/>
    <m/>
    <m/>
    <m/>
    <m/>
    <m/>
    <m/>
    <m/>
    <m/>
    <m/>
    <m/>
    <m/>
    <m/>
    <m/>
    <m/>
    <m/>
    <m/>
    <m/>
    <m/>
    <m/>
    <m/>
    <m/>
    <m/>
    <m/>
    <m/>
    <m/>
    <m/>
    <m/>
    <m/>
    <m/>
    <m/>
    <n v="8.09"/>
    <m/>
    <m/>
    <m/>
    <n v="5.31"/>
    <n v="44.64"/>
    <m/>
    <n v="187.5"/>
    <m/>
    <n v="304.3"/>
    <n v="13.4"/>
    <n v="317.7"/>
    <n v="232.14"/>
    <n v="549.83999999999992"/>
  </r>
  <r>
    <n v="25"/>
    <n v="104"/>
    <s v="Robertson Cr"/>
    <s v="OPS"/>
    <s v="124"/>
    <s v="Chinook"/>
    <s v="3"/>
    <x v="0"/>
    <x v="13"/>
    <n v="104"/>
    <x v="0"/>
    <s v="CK-31"/>
    <s v="WEST VANCOUVER ISLAND-SOUTH_FA_0.x"/>
    <s v="M"/>
    <s v="H"/>
    <n v="104"/>
    <s v="Robertson Creek H"/>
    <n v="104"/>
    <s v="Robertson Cr"/>
    <s v="SWVI"/>
    <s v="S"/>
    <x v="1"/>
    <s v="181882"/>
    <n v="0"/>
    <s v="181882"/>
    <n v="2017"/>
    <s v="20170531"/>
    <s v="20170531"/>
    <m/>
    <n v="4.4800000000000004"/>
    <m/>
    <s v="CWT"/>
    <s v="P"/>
    <s v="Y"/>
    <s v="Y"/>
    <s v="Y"/>
    <s v="Y"/>
    <n v="5.0000000000000001E-3"/>
    <x v="0"/>
    <n v="30454"/>
    <n v="128357"/>
    <x v="1"/>
    <n v="36148"/>
    <x v="2"/>
    <m/>
    <m/>
    <m/>
    <m/>
    <m/>
    <m/>
    <m/>
    <m/>
    <m/>
    <m/>
    <m/>
    <m/>
    <m/>
    <m/>
    <m/>
    <m/>
    <m/>
    <m/>
    <m/>
    <m/>
    <m/>
    <m/>
    <m/>
    <m/>
    <m/>
    <m/>
    <m/>
    <m/>
    <m/>
    <m/>
    <m/>
    <m/>
    <m/>
    <m/>
    <m/>
    <m/>
    <m/>
    <n v="44.97"/>
    <m/>
    <n v="44.97"/>
    <m/>
    <m/>
    <m/>
    <m/>
    <m/>
    <m/>
    <m/>
    <n v="0"/>
    <m/>
    <m/>
    <m/>
    <m/>
    <m/>
    <m/>
    <m/>
    <m/>
    <m/>
    <m/>
    <m/>
    <m/>
    <m/>
    <m/>
    <m/>
    <m/>
    <m/>
    <m/>
    <m/>
    <m/>
    <m/>
    <m/>
    <m/>
    <m/>
    <m/>
    <m/>
    <m/>
    <m/>
    <m/>
    <m/>
    <m/>
    <m/>
    <m/>
    <n v="134.91"/>
    <m/>
    <m/>
    <m/>
    <m/>
    <n v="559.98"/>
    <n v="44.97"/>
    <m/>
    <m/>
    <m/>
    <m/>
    <m/>
    <m/>
    <m/>
    <m/>
    <m/>
    <m/>
    <m/>
    <m/>
    <m/>
    <n v="18.170000000000002"/>
    <m/>
    <m/>
    <m/>
    <m/>
    <m/>
    <m/>
    <m/>
    <m/>
    <m/>
    <m/>
    <n v="18.170000000000002"/>
    <m/>
    <m/>
    <m/>
    <m/>
    <m/>
    <m/>
    <m/>
    <m/>
    <m/>
    <m/>
    <m/>
    <m/>
    <m/>
    <m/>
    <m/>
    <m/>
    <m/>
    <m/>
    <m/>
    <m/>
    <m/>
    <m/>
    <m/>
    <m/>
    <m/>
    <m/>
    <m/>
    <m/>
    <m/>
    <m/>
    <m/>
    <m/>
    <m/>
    <m/>
    <m/>
    <m/>
    <m/>
    <m/>
    <m/>
    <m/>
    <m/>
    <m/>
    <m/>
    <m/>
    <n v="24.07"/>
    <m/>
    <n v="260.2"/>
    <m/>
    <m/>
    <m/>
    <m/>
    <n v="67.5"/>
    <n v="141.78"/>
    <n v="131.25"/>
    <m/>
    <n v="890.21"/>
    <n v="260.2"/>
    <n v="1150.4100000000001"/>
    <n v="340.53"/>
    <n v="1490.9400000000003"/>
  </r>
  <r>
    <n v="25"/>
    <n v="104"/>
    <s v="Robertson Cr"/>
    <s v="OPS"/>
    <s v="124"/>
    <s v="Chinook"/>
    <s v="3"/>
    <x v="0"/>
    <x v="13"/>
    <n v="104"/>
    <x v="0"/>
    <s v="CK-31"/>
    <s v="WEST VANCOUVER ISLAND-SOUTH_FA_0.x"/>
    <s v="M"/>
    <s v="H"/>
    <n v="104"/>
    <s v="Robertson Creek H"/>
    <n v="104"/>
    <s v="Robertson Cr"/>
    <s v="SWVI"/>
    <s v="S"/>
    <x v="1"/>
    <s v="181882"/>
    <n v="0"/>
    <s v="181882"/>
    <n v="2017"/>
    <s v="20170531"/>
    <s v="20170531"/>
    <m/>
    <n v="4.4800000000000004"/>
    <m/>
    <s v="CWT"/>
    <s v="P"/>
    <s v="Y"/>
    <s v="Y"/>
    <s v="Y"/>
    <s v="Y"/>
    <n v="5.0000000000000001E-3"/>
    <x v="0"/>
    <n v="30454"/>
    <n v="128357"/>
    <x v="2"/>
    <n v="36148"/>
    <x v="3"/>
    <m/>
    <m/>
    <m/>
    <m/>
    <m/>
    <m/>
    <m/>
    <m/>
    <m/>
    <m/>
    <m/>
    <m/>
    <m/>
    <n v="21.79"/>
    <m/>
    <m/>
    <m/>
    <m/>
    <m/>
    <m/>
    <m/>
    <m/>
    <m/>
    <m/>
    <m/>
    <m/>
    <m/>
    <m/>
    <n v="13.78"/>
    <m/>
    <m/>
    <m/>
    <m/>
    <m/>
    <m/>
    <m/>
    <m/>
    <m/>
    <m/>
    <m/>
    <m/>
    <m/>
    <m/>
    <m/>
    <m/>
    <m/>
    <m/>
    <m/>
    <m/>
    <m/>
    <m/>
    <m/>
    <m/>
    <m/>
    <m/>
    <m/>
    <m/>
    <m/>
    <m/>
    <m/>
    <m/>
    <m/>
    <m/>
    <m/>
    <m/>
    <m/>
    <m/>
    <m/>
    <m/>
    <m/>
    <m/>
    <m/>
    <m/>
    <m/>
    <m/>
    <m/>
    <m/>
    <m/>
    <m/>
    <m/>
    <m/>
    <m/>
    <m/>
    <m/>
    <m/>
    <m/>
    <n v="180.73"/>
    <m/>
    <m/>
    <m/>
    <m/>
    <m/>
    <m/>
    <m/>
    <m/>
    <m/>
    <m/>
    <m/>
    <m/>
    <m/>
    <m/>
    <m/>
    <m/>
    <m/>
    <m/>
    <m/>
    <m/>
    <m/>
    <m/>
    <m/>
    <m/>
    <m/>
    <m/>
    <m/>
    <m/>
    <m/>
    <m/>
    <m/>
    <m/>
    <m/>
    <m/>
    <m/>
    <m/>
    <m/>
    <m/>
    <m/>
    <m/>
    <m/>
    <m/>
    <m/>
    <m/>
    <m/>
    <m/>
    <m/>
    <m/>
    <m/>
    <m/>
    <m/>
    <m/>
    <m/>
    <m/>
    <m/>
    <m/>
    <m/>
    <m/>
    <m/>
    <m/>
    <m/>
    <m/>
    <m/>
    <m/>
    <m/>
    <m/>
    <m/>
    <m/>
    <m/>
    <n v="0"/>
    <m/>
    <m/>
    <m/>
    <m/>
    <m/>
    <m/>
    <m/>
    <n v="0.6"/>
    <n v="0.05"/>
    <n v="3.74"/>
    <m/>
    <n v="216.3"/>
    <n v="0"/>
    <n v="216.3"/>
    <n v="4.3899999999999997"/>
    <n v="220.69"/>
  </r>
  <r>
    <n v="25"/>
    <n v="104"/>
    <s v="Robertson Cr"/>
    <s v="OPS"/>
    <s v="124"/>
    <s v="Chinook"/>
    <s v="3"/>
    <x v="0"/>
    <x v="13"/>
    <n v="104"/>
    <x v="0"/>
    <s v="CK-31"/>
    <s v="WEST VANCOUVER ISLAND-SOUTH_FA_0.x"/>
    <s v="M"/>
    <s v="H"/>
    <n v="104"/>
    <s v="Robertson Creek H"/>
    <n v="104"/>
    <s v="Robertson Cr"/>
    <s v="SWVI"/>
    <s v="S"/>
    <x v="1"/>
    <s v="181883"/>
    <n v="0"/>
    <s v="181883"/>
    <n v="2017"/>
    <s v="20170531"/>
    <s v="20170531"/>
    <m/>
    <n v="4.4800000000000004"/>
    <m/>
    <s v="CWT"/>
    <s v="P"/>
    <s v="Y"/>
    <s v="Y"/>
    <s v="Y"/>
    <s v="Y"/>
    <n v="5.0000000000000001E-3"/>
    <x v="0"/>
    <n v="23581"/>
    <n v="99387"/>
    <x v="4"/>
    <n v="36147"/>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7"/>
    <m/>
    <n v="13.85"/>
    <m/>
    <n v="0"/>
    <n v="0"/>
    <n v="0"/>
    <n v="14.22"/>
    <n v="14.219999999999999"/>
  </r>
  <r>
    <n v="25"/>
    <n v="104"/>
    <s v="Robertson Cr"/>
    <s v="OPS"/>
    <s v="124"/>
    <s v="Chinook"/>
    <s v="3"/>
    <x v="0"/>
    <x v="13"/>
    <n v="104"/>
    <x v="0"/>
    <s v="CK-31"/>
    <s v="WEST VANCOUVER ISLAND-SOUTH_FA_0.x"/>
    <s v="M"/>
    <s v="H"/>
    <n v="104"/>
    <s v="Robertson Creek H"/>
    <n v="104"/>
    <s v="Robertson Cr"/>
    <s v="SWVI"/>
    <s v="S"/>
    <x v="1"/>
    <s v="181883"/>
    <n v="0"/>
    <s v="181883"/>
    <n v="2017"/>
    <s v="20170531"/>
    <s v="20170531"/>
    <m/>
    <n v="4.4800000000000004"/>
    <m/>
    <s v="CWT"/>
    <s v="P"/>
    <s v="Y"/>
    <s v="Y"/>
    <s v="Y"/>
    <s v="Y"/>
    <n v="5.0000000000000001E-3"/>
    <x v="0"/>
    <n v="23581"/>
    <n v="99387"/>
    <x v="0"/>
    <n v="36147"/>
    <x v="1"/>
    <m/>
    <m/>
    <m/>
    <m/>
    <m/>
    <m/>
    <m/>
    <m/>
    <m/>
    <m/>
    <m/>
    <m/>
    <m/>
    <m/>
    <m/>
    <m/>
    <m/>
    <m/>
    <m/>
    <m/>
    <m/>
    <m/>
    <m/>
    <m/>
    <m/>
    <m/>
    <n v="12.31"/>
    <m/>
    <m/>
    <m/>
    <m/>
    <m/>
    <m/>
    <m/>
    <m/>
    <m/>
    <m/>
    <m/>
    <m/>
    <m/>
    <m/>
    <m/>
    <m/>
    <m/>
    <m/>
    <m/>
    <m/>
    <n v="4.21"/>
    <m/>
    <m/>
    <m/>
    <m/>
    <m/>
    <m/>
    <m/>
    <m/>
    <m/>
    <m/>
    <m/>
    <m/>
    <m/>
    <m/>
    <m/>
    <m/>
    <m/>
    <m/>
    <m/>
    <m/>
    <m/>
    <m/>
    <m/>
    <m/>
    <m/>
    <m/>
    <m/>
    <m/>
    <m/>
    <m/>
    <m/>
    <m/>
    <m/>
    <n v="33.17"/>
    <m/>
    <m/>
    <m/>
    <m/>
    <n v="179.58"/>
    <m/>
    <m/>
    <m/>
    <m/>
    <m/>
    <m/>
    <m/>
    <m/>
    <m/>
    <m/>
    <m/>
    <m/>
    <m/>
    <m/>
    <n v="21.96"/>
    <m/>
    <m/>
    <m/>
    <m/>
    <m/>
    <m/>
    <m/>
    <m/>
    <m/>
    <m/>
    <m/>
    <m/>
    <m/>
    <m/>
    <m/>
    <m/>
    <m/>
    <m/>
    <m/>
    <m/>
    <m/>
    <m/>
    <m/>
    <m/>
    <m/>
    <m/>
    <m/>
    <m/>
    <m/>
    <m/>
    <m/>
    <m/>
    <m/>
    <m/>
    <m/>
    <m/>
    <m/>
    <m/>
    <n v="16.440000000000001"/>
    <m/>
    <m/>
    <n v="16.440000000000001"/>
    <m/>
    <m/>
    <m/>
    <m/>
    <m/>
    <m/>
    <m/>
    <m/>
    <m/>
    <m/>
    <m/>
    <m/>
    <m/>
    <m/>
    <m/>
    <n v="50.31"/>
    <m/>
    <m/>
    <m/>
    <m/>
    <n v="40.659999999999997"/>
    <m/>
    <n v="166.16"/>
    <m/>
    <n v="284.11"/>
    <n v="50.31"/>
    <n v="334.42"/>
    <n v="206.82"/>
    <n v="541.2399999999999"/>
  </r>
  <r>
    <n v="25"/>
    <n v="104"/>
    <s v="Robertson Cr"/>
    <s v="OPS"/>
    <s v="124"/>
    <s v="Chinook"/>
    <s v="3"/>
    <x v="0"/>
    <x v="13"/>
    <n v="104"/>
    <x v="0"/>
    <s v="CK-31"/>
    <s v="WEST VANCOUVER ISLAND-SOUTH_FA_0.x"/>
    <s v="M"/>
    <s v="H"/>
    <n v="104"/>
    <s v="Robertson Creek H"/>
    <n v="104"/>
    <s v="Robertson Cr"/>
    <s v="SWVI"/>
    <s v="S"/>
    <x v="1"/>
    <s v="181883"/>
    <n v="0"/>
    <s v="181883"/>
    <n v="2017"/>
    <s v="20170531"/>
    <s v="20170531"/>
    <m/>
    <n v="4.4800000000000004"/>
    <m/>
    <s v="CWT"/>
    <s v="P"/>
    <s v="Y"/>
    <s v="Y"/>
    <s v="Y"/>
    <s v="Y"/>
    <n v="5.0000000000000001E-3"/>
    <x v="0"/>
    <n v="23581"/>
    <n v="99387"/>
    <x v="1"/>
    <n v="36147"/>
    <x v="2"/>
    <m/>
    <m/>
    <m/>
    <m/>
    <m/>
    <m/>
    <m/>
    <m/>
    <m/>
    <m/>
    <m/>
    <m/>
    <m/>
    <n v="24.07"/>
    <m/>
    <m/>
    <m/>
    <m/>
    <m/>
    <m/>
    <m/>
    <m/>
    <m/>
    <m/>
    <m/>
    <m/>
    <m/>
    <m/>
    <m/>
    <m/>
    <m/>
    <m/>
    <m/>
    <m/>
    <m/>
    <m/>
    <m/>
    <m/>
    <m/>
    <m/>
    <m/>
    <m/>
    <m/>
    <m/>
    <m/>
    <m/>
    <m/>
    <m/>
    <m/>
    <m/>
    <m/>
    <m/>
    <m/>
    <m/>
    <m/>
    <m/>
    <m/>
    <m/>
    <m/>
    <m/>
    <m/>
    <m/>
    <m/>
    <m/>
    <m/>
    <m/>
    <m/>
    <m/>
    <m/>
    <m/>
    <m/>
    <m/>
    <m/>
    <m/>
    <m/>
    <m/>
    <m/>
    <m/>
    <m/>
    <m/>
    <m/>
    <m/>
    <m/>
    <m/>
    <m/>
    <m/>
    <n v="648.34"/>
    <n v="44.97"/>
    <m/>
    <m/>
    <m/>
    <m/>
    <m/>
    <m/>
    <m/>
    <m/>
    <m/>
    <m/>
    <m/>
    <m/>
    <m/>
    <n v="18.59"/>
    <m/>
    <m/>
    <m/>
    <m/>
    <n v="18.170000000000002"/>
    <m/>
    <m/>
    <m/>
    <m/>
    <m/>
    <m/>
    <m/>
    <m/>
    <m/>
    <m/>
    <m/>
    <m/>
    <m/>
    <m/>
    <m/>
    <m/>
    <m/>
    <m/>
    <m/>
    <m/>
    <m/>
    <m/>
    <m/>
    <m/>
    <m/>
    <m/>
    <m/>
    <m/>
    <m/>
    <m/>
    <m/>
    <m/>
    <m/>
    <m/>
    <m/>
    <m/>
    <m/>
    <m/>
    <m/>
    <m/>
    <m/>
    <m/>
    <m/>
    <m/>
    <m/>
    <m/>
    <m/>
    <m/>
    <m/>
    <m/>
    <m/>
    <m/>
    <n v="123.45"/>
    <m/>
    <m/>
    <m/>
    <m/>
    <n v="74.84"/>
    <n v="133.19"/>
    <n v="104.32"/>
    <m/>
    <n v="754.14"/>
    <n v="123.45"/>
    <n v="877.59"/>
    <n v="312.35000000000002"/>
    <n v="1189.94"/>
  </r>
  <r>
    <n v="25"/>
    <n v="104"/>
    <s v="Robertson Cr"/>
    <s v="OPS"/>
    <s v="124"/>
    <s v="Chinook"/>
    <s v="3"/>
    <x v="0"/>
    <x v="13"/>
    <n v="104"/>
    <x v="0"/>
    <s v="CK-31"/>
    <s v="WEST VANCOUVER ISLAND-SOUTH_FA_0.x"/>
    <s v="M"/>
    <s v="H"/>
    <n v="104"/>
    <s v="Robertson Creek H"/>
    <n v="104"/>
    <s v="Robertson Cr"/>
    <s v="SWVI"/>
    <s v="S"/>
    <x v="1"/>
    <s v="181883"/>
    <n v="0"/>
    <s v="181883"/>
    <n v="2017"/>
    <s v="20170531"/>
    <s v="20170531"/>
    <m/>
    <n v="4.4800000000000004"/>
    <m/>
    <s v="CWT"/>
    <s v="P"/>
    <s v="Y"/>
    <s v="Y"/>
    <s v="Y"/>
    <s v="Y"/>
    <n v="5.0000000000000001E-3"/>
    <x v="0"/>
    <n v="23581"/>
    <n v="99387"/>
    <x v="2"/>
    <n v="36147"/>
    <x v="3"/>
    <m/>
    <m/>
    <m/>
    <m/>
    <m/>
    <m/>
    <m/>
    <m/>
    <m/>
    <m/>
    <m/>
    <m/>
    <m/>
    <m/>
    <m/>
    <m/>
    <m/>
    <m/>
    <m/>
    <m/>
    <m/>
    <m/>
    <m/>
    <m/>
    <m/>
    <m/>
    <m/>
    <m/>
    <m/>
    <m/>
    <m/>
    <m/>
    <m/>
    <m/>
    <m/>
    <m/>
    <m/>
    <m/>
    <m/>
    <m/>
    <m/>
    <m/>
    <m/>
    <m/>
    <m/>
    <m/>
    <m/>
    <m/>
    <m/>
    <m/>
    <m/>
    <m/>
    <m/>
    <m/>
    <m/>
    <m/>
    <m/>
    <m/>
    <m/>
    <m/>
    <m/>
    <m/>
    <m/>
    <m/>
    <m/>
    <m/>
    <m/>
    <m/>
    <m/>
    <m/>
    <m/>
    <m/>
    <m/>
    <m/>
    <m/>
    <m/>
    <m/>
    <m/>
    <m/>
    <m/>
    <m/>
    <m/>
    <m/>
    <m/>
    <m/>
    <m/>
    <n v="63.67"/>
    <m/>
    <m/>
    <m/>
    <m/>
    <m/>
    <m/>
    <m/>
    <m/>
    <m/>
    <m/>
    <m/>
    <m/>
    <m/>
    <m/>
    <m/>
    <m/>
    <m/>
    <m/>
    <m/>
    <m/>
    <m/>
    <m/>
    <m/>
    <m/>
    <m/>
    <m/>
    <m/>
    <m/>
    <m/>
    <m/>
    <m/>
    <m/>
    <m/>
    <m/>
    <m/>
    <m/>
    <m/>
    <m/>
    <m/>
    <m/>
    <m/>
    <m/>
    <m/>
    <m/>
    <m/>
    <m/>
    <m/>
    <m/>
    <m/>
    <m/>
    <m/>
    <m/>
    <m/>
    <m/>
    <m/>
    <m/>
    <m/>
    <m/>
    <m/>
    <m/>
    <m/>
    <m/>
    <m/>
    <m/>
    <m/>
    <m/>
    <m/>
    <m/>
    <m/>
    <m/>
    <m/>
    <m/>
    <n v="4.8499999999999996"/>
    <m/>
    <m/>
    <m/>
    <m/>
    <m/>
    <m/>
    <m/>
    <m/>
    <n v="63.67"/>
    <n v="4.8499999999999996"/>
    <n v="68.52"/>
    <n v="0"/>
    <n v="68.52"/>
  </r>
  <r>
    <n v="25"/>
    <n v="104"/>
    <s v="Robertson Cr"/>
    <s v="OPS"/>
    <s v="124"/>
    <s v="Chinook"/>
    <s v="3"/>
    <x v="0"/>
    <x v="13"/>
    <n v="104"/>
    <x v="0"/>
    <s v="CK-31"/>
    <s v="WEST VANCOUVER ISLAND-SOUTH_FA_0.x"/>
    <s v="M"/>
    <s v="H"/>
    <n v="104"/>
    <s v="Robertson Creek H"/>
    <n v="104"/>
    <s v="Robertson Cr"/>
    <s v="SWVI"/>
    <s v="S"/>
    <x v="1"/>
    <s v="182091"/>
    <n v="0"/>
    <s v="182091"/>
    <n v="2017"/>
    <s v="20170530"/>
    <s v="20170530"/>
    <n v="75"/>
    <n v="4.83"/>
    <m/>
    <s v="CWT"/>
    <s v="P"/>
    <s v="Y"/>
    <s v="Y"/>
    <s v="Y"/>
    <s v="Y"/>
    <n v="5.0000000000000001E-3"/>
    <x v="0"/>
    <n v="25550"/>
    <n v="125733"/>
    <x v="4"/>
    <n v="36142"/>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8999999999999998"/>
    <m/>
    <n v="10.78"/>
    <m/>
    <n v="0"/>
    <n v="0"/>
    <n v="0"/>
    <n v="11.07"/>
    <n v="11.069999999999999"/>
  </r>
  <r>
    <n v="25"/>
    <n v="104"/>
    <s v="Robertson Cr"/>
    <s v="OPS"/>
    <s v="124"/>
    <s v="Chinook"/>
    <s v="3"/>
    <x v="0"/>
    <x v="13"/>
    <n v="104"/>
    <x v="0"/>
    <s v="CK-31"/>
    <s v="WEST VANCOUVER ISLAND-SOUTH_FA_0.x"/>
    <s v="M"/>
    <s v="H"/>
    <n v="104"/>
    <s v="Robertson Creek H"/>
    <n v="104"/>
    <s v="Robertson Cr"/>
    <s v="SWVI"/>
    <s v="S"/>
    <x v="1"/>
    <s v="182091"/>
    <n v="0"/>
    <s v="182091"/>
    <n v="2017"/>
    <s v="20170530"/>
    <s v="20170530"/>
    <n v="75"/>
    <n v="4.83"/>
    <m/>
    <s v="CWT"/>
    <s v="P"/>
    <s v="Y"/>
    <s v="Y"/>
    <s v="Y"/>
    <s v="Y"/>
    <n v="5.0000000000000001E-3"/>
    <x v="0"/>
    <n v="25550"/>
    <n v="125733"/>
    <x v="0"/>
    <n v="36142"/>
    <x v="1"/>
    <m/>
    <m/>
    <m/>
    <n v="0"/>
    <m/>
    <m/>
    <m/>
    <m/>
    <m/>
    <m/>
    <m/>
    <m/>
    <m/>
    <m/>
    <m/>
    <m/>
    <m/>
    <n v="14.37"/>
    <m/>
    <m/>
    <m/>
    <m/>
    <m/>
    <m/>
    <m/>
    <m/>
    <m/>
    <m/>
    <m/>
    <m/>
    <m/>
    <m/>
    <m/>
    <m/>
    <m/>
    <m/>
    <m/>
    <n v="38.729999999999997"/>
    <m/>
    <n v="38.729999999999997"/>
    <n v="14.86"/>
    <m/>
    <m/>
    <m/>
    <m/>
    <m/>
    <m/>
    <m/>
    <m/>
    <m/>
    <m/>
    <m/>
    <m/>
    <m/>
    <m/>
    <m/>
    <m/>
    <m/>
    <m/>
    <m/>
    <m/>
    <m/>
    <m/>
    <m/>
    <m/>
    <m/>
    <m/>
    <m/>
    <m/>
    <m/>
    <m/>
    <m/>
    <m/>
    <m/>
    <m/>
    <n v="24.01"/>
    <m/>
    <m/>
    <m/>
    <m/>
    <m/>
    <n v="77.459999999999994"/>
    <m/>
    <m/>
    <m/>
    <m/>
    <n v="225.57"/>
    <m/>
    <m/>
    <m/>
    <m/>
    <m/>
    <m/>
    <m/>
    <m/>
    <m/>
    <m/>
    <m/>
    <m/>
    <m/>
    <m/>
    <m/>
    <m/>
    <m/>
    <m/>
    <m/>
    <m/>
    <m/>
    <m/>
    <m/>
    <m/>
    <m/>
    <m/>
    <m/>
    <m/>
    <m/>
    <m/>
    <m/>
    <m/>
    <m/>
    <m/>
    <m/>
    <m/>
    <m/>
    <m/>
    <m/>
    <m/>
    <m/>
    <m/>
    <m/>
    <m/>
    <m/>
    <m/>
    <m/>
    <m/>
    <m/>
    <m/>
    <m/>
    <m/>
    <m/>
    <m/>
    <m/>
    <m/>
    <m/>
    <m/>
    <m/>
    <m/>
    <m/>
    <m/>
    <m/>
    <m/>
    <m/>
    <m/>
    <m/>
    <m/>
    <m/>
    <m/>
    <m/>
    <m/>
    <n v="42.37"/>
    <n v="59.64"/>
    <m/>
    <m/>
    <m/>
    <n v="48.83"/>
    <n v="76.16"/>
    <n v="202.5"/>
    <m/>
    <n v="433.73"/>
    <n v="102.01"/>
    <n v="535.74"/>
    <n v="327.49"/>
    <n v="863.23"/>
  </r>
  <r>
    <n v="25"/>
    <n v="104"/>
    <s v="Robertson Cr"/>
    <s v="OPS"/>
    <s v="124"/>
    <s v="Chinook"/>
    <s v="3"/>
    <x v="0"/>
    <x v="13"/>
    <n v="104"/>
    <x v="0"/>
    <s v="CK-31"/>
    <s v="WEST VANCOUVER ISLAND-SOUTH_FA_0.x"/>
    <s v="M"/>
    <s v="H"/>
    <n v="104"/>
    <s v="Robertson Creek H"/>
    <n v="104"/>
    <s v="Robertson Cr"/>
    <s v="SWVI"/>
    <s v="S"/>
    <x v="1"/>
    <s v="182091"/>
    <n v="0"/>
    <s v="182091"/>
    <n v="2017"/>
    <s v="20170530"/>
    <s v="20170530"/>
    <n v="75"/>
    <n v="4.83"/>
    <m/>
    <s v="CWT"/>
    <s v="P"/>
    <s v="Y"/>
    <s v="Y"/>
    <s v="Y"/>
    <s v="Y"/>
    <n v="5.0000000000000001E-3"/>
    <x v="0"/>
    <n v="25550"/>
    <n v="125733"/>
    <x v="1"/>
    <n v="36142"/>
    <x v="2"/>
    <m/>
    <m/>
    <m/>
    <m/>
    <m/>
    <m/>
    <m/>
    <m/>
    <m/>
    <m/>
    <m/>
    <m/>
    <m/>
    <n v="28.1"/>
    <n v="13.58"/>
    <m/>
    <m/>
    <m/>
    <m/>
    <m/>
    <m/>
    <m/>
    <m/>
    <m/>
    <m/>
    <m/>
    <m/>
    <m/>
    <m/>
    <m/>
    <m/>
    <m/>
    <m/>
    <m/>
    <m/>
    <m/>
    <m/>
    <m/>
    <m/>
    <m/>
    <m/>
    <m/>
    <m/>
    <m/>
    <m/>
    <m/>
    <m/>
    <m/>
    <m/>
    <m/>
    <m/>
    <m/>
    <m/>
    <m/>
    <m/>
    <m/>
    <m/>
    <n v="13.58"/>
    <m/>
    <m/>
    <m/>
    <m/>
    <m/>
    <m/>
    <m/>
    <m/>
    <m/>
    <m/>
    <m/>
    <m/>
    <m/>
    <m/>
    <m/>
    <m/>
    <m/>
    <m/>
    <m/>
    <m/>
    <m/>
    <m/>
    <m/>
    <n v="157.53"/>
    <m/>
    <m/>
    <m/>
    <m/>
    <n v="542.38"/>
    <n v="105.02"/>
    <m/>
    <m/>
    <m/>
    <m/>
    <m/>
    <m/>
    <m/>
    <n v="6.69"/>
    <m/>
    <m/>
    <m/>
    <m/>
    <m/>
    <m/>
    <m/>
    <m/>
    <m/>
    <m/>
    <m/>
    <m/>
    <m/>
    <m/>
    <m/>
    <m/>
    <m/>
    <m/>
    <m/>
    <m/>
    <m/>
    <m/>
    <m/>
    <m/>
    <m/>
    <m/>
    <m/>
    <m/>
    <m/>
    <m/>
    <m/>
    <m/>
    <m/>
    <m/>
    <m/>
    <m/>
    <m/>
    <m/>
    <m/>
    <m/>
    <m/>
    <m/>
    <m/>
    <m/>
    <m/>
    <m/>
    <m/>
    <m/>
    <m/>
    <m/>
    <m/>
    <m/>
    <m/>
    <m/>
    <m/>
    <m/>
    <m/>
    <m/>
    <m/>
    <m/>
    <m/>
    <m/>
    <m/>
    <n v="234.4"/>
    <n v="50.74"/>
    <m/>
    <m/>
    <m/>
    <n v="51.73"/>
    <n v="116.72"/>
    <n v="86.44"/>
    <m/>
    <n v="866.88"/>
    <n v="285.14"/>
    <n v="1152.02"/>
    <n v="254.89"/>
    <n v="1406.91"/>
  </r>
  <r>
    <n v="25"/>
    <n v="104"/>
    <s v="Robertson Cr"/>
    <s v="OPS"/>
    <s v="124"/>
    <s v="Chinook"/>
    <s v="3"/>
    <x v="0"/>
    <x v="13"/>
    <n v="104"/>
    <x v="0"/>
    <s v="CK-31"/>
    <s v="WEST VANCOUVER ISLAND-SOUTH_FA_0.x"/>
    <s v="M"/>
    <s v="H"/>
    <n v="104"/>
    <s v="Robertson Creek H"/>
    <n v="104"/>
    <s v="Robertson Cr"/>
    <s v="SWVI"/>
    <s v="S"/>
    <x v="1"/>
    <s v="182091"/>
    <n v="0"/>
    <s v="182091"/>
    <n v="2017"/>
    <s v="20170530"/>
    <s v="20170530"/>
    <n v="75"/>
    <n v="4.83"/>
    <m/>
    <s v="CWT"/>
    <s v="P"/>
    <s v="Y"/>
    <s v="Y"/>
    <s v="Y"/>
    <s v="Y"/>
    <n v="5.0000000000000001E-3"/>
    <x v="0"/>
    <n v="25550"/>
    <n v="125733"/>
    <x v="2"/>
    <n v="36142"/>
    <x v="3"/>
    <m/>
    <m/>
    <m/>
    <m/>
    <m/>
    <m/>
    <m/>
    <m/>
    <m/>
    <m/>
    <m/>
    <m/>
    <m/>
    <m/>
    <m/>
    <m/>
    <m/>
    <m/>
    <m/>
    <m/>
    <m/>
    <m/>
    <m/>
    <m/>
    <m/>
    <m/>
    <m/>
    <m/>
    <m/>
    <m/>
    <m/>
    <m/>
    <m/>
    <m/>
    <m/>
    <m/>
    <m/>
    <m/>
    <m/>
    <m/>
    <m/>
    <m/>
    <m/>
    <m/>
    <m/>
    <m/>
    <m/>
    <m/>
    <m/>
    <m/>
    <m/>
    <m/>
    <m/>
    <m/>
    <m/>
    <m/>
    <m/>
    <m/>
    <m/>
    <m/>
    <m/>
    <m/>
    <m/>
    <m/>
    <m/>
    <m/>
    <m/>
    <m/>
    <m/>
    <m/>
    <m/>
    <m/>
    <m/>
    <m/>
    <m/>
    <m/>
    <m/>
    <m/>
    <m/>
    <m/>
    <m/>
    <m/>
    <m/>
    <m/>
    <m/>
    <m/>
    <n v="52.02"/>
    <m/>
    <m/>
    <m/>
    <m/>
    <m/>
    <m/>
    <m/>
    <m/>
    <m/>
    <m/>
    <m/>
    <m/>
    <m/>
    <m/>
    <m/>
    <m/>
    <m/>
    <m/>
    <m/>
    <m/>
    <m/>
    <m/>
    <m/>
    <m/>
    <m/>
    <n v="27.07"/>
    <m/>
    <m/>
    <m/>
    <m/>
    <m/>
    <m/>
    <m/>
    <m/>
    <m/>
    <m/>
    <m/>
    <m/>
    <m/>
    <m/>
    <m/>
    <m/>
    <m/>
    <m/>
    <m/>
    <m/>
    <m/>
    <m/>
    <m/>
    <m/>
    <m/>
    <m/>
    <m/>
    <m/>
    <m/>
    <m/>
    <m/>
    <m/>
    <m/>
    <m/>
    <m/>
    <m/>
    <m/>
    <m/>
    <m/>
    <m/>
    <m/>
    <m/>
    <m/>
    <m/>
    <m/>
    <m/>
    <n v="45.42"/>
    <m/>
    <m/>
    <m/>
    <m/>
    <n v="3.51"/>
    <n v="0.32"/>
    <n v="6.56"/>
    <m/>
    <n v="79.09"/>
    <n v="45.42"/>
    <n v="124.51"/>
    <n v="10.39"/>
    <n v="134.89999999999998"/>
  </r>
  <r>
    <n v="25"/>
    <n v="104"/>
    <s v="Robertson Cr"/>
    <s v="OPS"/>
    <s v="124"/>
    <s v="Chinook"/>
    <s v="3"/>
    <x v="0"/>
    <x v="13"/>
    <n v="104"/>
    <x v="0"/>
    <s v="CK-31"/>
    <s v="WEST VANCOUVER ISLAND-SOUTH_FA_0.x"/>
    <s v="M"/>
    <s v="H"/>
    <n v="104"/>
    <s v="Robertson Creek H"/>
    <n v="104"/>
    <s v="Robertson Cr"/>
    <s v="SWVI"/>
    <s v="S"/>
    <x v="1"/>
    <s v="182092"/>
    <n v="0"/>
    <s v="182092"/>
    <n v="2017"/>
    <s v="20170530"/>
    <s v="20170530"/>
    <n v="75"/>
    <n v="4.83"/>
    <m/>
    <s v="CWT"/>
    <s v="P"/>
    <s v="Y"/>
    <s v="Y"/>
    <s v="Y"/>
    <s v="Y"/>
    <n v="0.01"/>
    <x v="0"/>
    <n v="26056"/>
    <n v="128872"/>
    <x v="4"/>
    <n v="36141"/>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63"/>
    <m/>
    <m/>
    <m/>
    <m/>
    <n v="1.18"/>
    <m/>
    <n v="43.36"/>
    <m/>
    <n v="0"/>
    <n v="15.63"/>
    <n v="15.63"/>
    <n v="44.54"/>
    <n v="60.17"/>
  </r>
  <r>
    <n v="25"/>
    <n v="104"/>
    <s v="Robertson Cr"/>
    <s v="OPS"/>
    <s v="124"/>
    <s v="Chinook"/>
    <s v="3"/>
    <x v="0"/>
    <x v="13"/>
    <n v="104"/>
    <x v="0"/>
    <s v="CK-31"/>
    <s v="WEST VANCOUVER ISLAND-SOUTH_FA_0.x"/>
    <s v="M"/>
    <s v="H"/>
    <n v="104"/>
    <s v="Robertson Creek H"/>
    <n v="104"/>
    <s v="Robertson Cr"/>
    <s v="SWVI"/>
    <s v="S"/>
    <x v="1"/>
    <s v="182092"/>
    <n v="0"/>
    <s v="182092"/>
    <n v="2017"/>
    <s v="20170530"/>
    <s v="20170530"/>
    <n v="75"/>
    <n v="4.83"/>
    <m/>
    <s v="CWT"/>
    <s v="P"/>
    <s v="Y"/>
    <s v="Y"/>
    <s v="Y"/>
    <s v="Y"/>
    <n v="0.01"/>
    <x v="0"/>
    <n v="26056"/>
    <n v="128872"/>
    <x v="0"/>
    <n v="36141"/>
    <x v="1"/>
    <m/>
    <m/>
    <m/>
    <m/>
    <m/>
    <m/>
    <m/>
    <m/>
    <m/>
    <m/>
    <m/>
    <m/>
    <n v="0"/>
    <n v="56.23"/>
    <m/>
    <m/>
    <m/>
    <m/>
    <m/>
    <m/>
    <m/>
    <m/>
    <m/>
    <m/>
    <m/>
    <m/>
    <m/>
    <m/>
    <n v="47.68"/>
    <m/>
    <m/>
    <m/>
    <m/>
    <m/>
    <m/>
    <m/>
    <m/>
    <m/>
    <m/>
    <m/>
    <m/>
    <m/>
    <m/>
    <m/>
    <m/>
    <m/>
    <m/>
    <n v="0"/>
    <m/>
    <m/>
    <m/>
    <m/>
    <m/>
    <m/>
    <m/>
    <m/>
    <m/>
    <m/>
    <m/>
    <m/>
    <m/>
    <m/>
    <m/>
    <m/>
    <m/>
    <m/>
    <m/>
    <m/>
    <m/>
    <m/>
    <m/>
    <m/>
    <m/>
    <m/>
    <m/>
    <m/>
    <m/>
    <m/>
    <m/>
    <m/>
    <m/>
    <n v="38.92"/>
    <m/>
    <m/>
    <m/>
    <m/>
    <n v="465.85"/>
    <n v="77.84"/>
    <m/>
    <m/>
    <m/>
    <m/>
    <m/>
    <m/>
    <m/>
    <m/>
    <m/>
    <m/>
    <m/>
    <m/>
    <m/>
    <m/>
    <m/>
    <m/>
    <m/>
    <m/>
    <m/>
    <m/>
    <m/>
    <m/>
    <m/>
    <m/>
    <n v="26.02"/>
    <m/>
    <m/>
    <m/>
    <m/>
    <m/>
    <m/>
    <m/>
    <m/>
    <m/>
    <m/>
    <m/>
    <m/>
    <m/>
    <m/>
    <m/>
    <m/>
    <m/>
    <m/>
    <m/>
    <m/>
    <m/>
    <m/>
    <m/>
    <m/>
    <m/>
    <m/>
    <m/>
    <m/>
    <m/>
    <m/>
    <n v="19.29"/>
    <m/>
    <m/>
    <m/>
    <m/>
    <m/>
    <m/>
    <m/>
    <m/>
    <m/>
    <m/>
    <m/>
    <m/>
    <m/>
    <m/>
    <m/>
    <n v="105.95"/>
    <n v="4.95"/>
    <m/>
    <m/>
    <m/>
    <n v="51.02"/>
    <n v="196.68"/>
    <n v="206.54"/>
    <m/>
    <n v="731.83"/>
    <n v="110.9"/>
    <n v="842.73"/>
    <n v="454.24"/>
    <n v="1296.9699999999998"/>
  </r>
  <r>
    <n v="25"/>
    <n v="104"/>
    <s v="Robertson Cr"/>
    <s v="OPS"/>
    <s v="124"/>
    <s v="Chinook"/>
    <s v="3"/>
    <x v="0"/>
    <x v="13"/>
    <n v="104"/>
    <x v="0"/>
    <s v="CK-31"/>
    <s v="WEST VANCOUVER ISLAND-SOUTH_FA_0.x"/>
    <s v="M"/>
    <s v="H"/>
    <n v="104"/>
    <s v="Robertson Creek H"/>
    <n v="104"/>
    <s v="Robertson Cr"/>
    <s v="SWVI"/>
    <s v="S"/>
    <x v="1"/>
    <s v="182092"/>
    <n v="0"/>
    <s v="182092"/>
    <n v="2017"/>
    <s v="20170530"/>
    <s v="20170530"/>
    <n v="75"/>
    <n v="4.83"/>
    <m/>
    <s v="CWT"/>
    <s v="P"/>
    <s v="Y"/>
    <s v="Y"/>
    <s v="Y"/>
    <s v="Y"/>
    <n v="0.01"/>
    <x v="0"/>
    <n v="26056"/>
    <n v="128872"/>
    <x v="1"/>
    <n v="36141"/>
    <x v="2"/>
    <m/>
    <m/>
    <m/>
    <m/>
    <m/>
    <m/>
    <m/>
    <m/>
    <m/>
    <m/>
    <m/>
    <m/>
    <m/>
    <m/>
    <m/>
    <m/>
    <m/>
    <m/>
    <m/>
    <m/>
    <m/>
    <m/>
    <m/>
    <m/>
    <m/>
    <m/>
    <n v="13.65"/>
    <m/>
    <m/>
    <m/>
    <m/>
    <m/>
    <m/>
    <m/>
    <m/>
    <m/>
    <m/>
    <m/>
    <m/>
    <n v="52.77"/>
    <m/>
    <m/>
    <m/>
    <m/>
    <m/>
    <m/>
    <m/>
    <m/>
    <m/>
    <m/>
    <m/>
    <m/>
    <m/>
    <m/>
    <m/>
    <m/>
    <m/>
    <n v="0"/>
    <m/>
    <m/>
    <m/>
    <m/>
    <m/>
    <m/>
    <m/>
    <m/>
    <m/>
    <m/>
    <m/>
    <m/>
    <m/>
    <m/>
    <m/>
    <m/>
    <m/>
    <m/>
    <m/>
    <m/>
    <m/>
    <m/>
    <m/>
    <n v="52.77"/>
    <m/>
    <m/>
    <m/>
    <m/>
    <n v="522.19000000000005"/>
    <n v="105.54"/>
    <m/>
    <m/>
    <m/>
    <m/>
    <m/>
    <m/>
    <m/>
    <m/>
    <m/>
    <m/>
    <m/>
    <m/>
    <m/>
    <n v="21.32"/>
    <m/>
    <m/>
    <m/>
    <m/>
    <m/>
    <m/>
    <m/>
    <m/>
    <m/>
    <m/>
    <m/>
    <m/>
    <m/>
    <m/>
    <m/>
    <m/>
    <m/>
    <m/>
    <m/>
    <m/>
    <m/>
    <m/>
    <m/>
    <m/>
    <m/>
    <m/>
    <m/>
    <m/>
    <m/>
    <m/>
    <m/>
    <m/>
    <m/>
    <m/>
    <m/>
    <m/>
    <m/>
    <m/>
    <m/>
    <m/>
    <m/>
    <m/>
    <m/>
    <m/>
    <m/>
    <m/>
    <m/>
    <m/>
    <m/>
    <m/>
    <m/>
    <m/>
    <m/>
    <m/>
    <m/>
    <m/>
    <m/>
    <n v="287.24"/>
    <m/>
    <m/>
    <m/>
    <n v="18.7"/>
    <n v="74.66"/>
    <n v="104.01"/>
    <n v="122.42"/>
    <m/>
    <n v="768.24"/>
    <n v="305.94"/>
    <n v="1074.18"/>
    <n v="301.08999999999997"/>
    <n v="1375.2700000000002"/>
  </r>
  <r>
    <n v="25"/>
    <n v="104"/>
    <s v="Robertson Cr"/>
    <s v="OPS"/>
    <s v="124"/>
    <s v="Chinook"/>
    <s v="3"/>
    <x v="0"/>
    <x v="13"/>
    <n v="104"/>
    <x v="0"/>
    <s v="CK-31"/>
    <s v="WEST VANCOUVER ISLAND-SOUTH_FA_0.x"/>
    <s v="M"/>
    <s v="H"/>
    <n v="104"/>
    <s v="Robertson Creek H"/>
    <n v="104"/>
    <s v="Robertson Cr"/>
    <s v="SWVI"/>
    <s v="S"/>
    <x v="1"/>
    <s v="182092"/>
    <n v="0"/>
    <s v="182092"/>
    <n v="2017"/>
    <s v="20170530"/>
    <s v="20170530"/>
    <n v="75"/>
    <n v="4.83"/>
    <m/>
    <s v="CWT"/>
    <s v="P"/>
    <s v="Y"/>
    <s v="Y"/>
    <s v="Y"/>
    <s v="Y"/>
    <n v="0.01"/>
    <x v="0"/>
    <n v="26056"/>
    <n v="128872"/>
    <x v="2"/>
    <n v="36141"/>
    <x v="3"/>
    <m/>
    <m/>
    <m/>
    <m/>
    <m/>
    <m/>
    <m/>
    <m/>
    <m/>
    <m/>
    <m/>
    <m/>
    <m/>
    <m/>
    <m/>
    <m/>
    <m/>
    <m/>
    <m/>
    <m/>
    <m/>
    <m/>
    <m/>
    <m/>
    <m/>
    <m/>
    <m/>
    <m/>
    <m/>
    <m/>
    <m/>
    <m/>
    <m/>
    <m/>
    <m/>
    <m/>
    <m/>
    <m/>
    <m/>
    <m/>
    <m/>
    <m/>
    <m/>
    <m/>
    <m/>
    <m/>
    <m/>
    <m/>
    <m/>
    <m/>
    <m/>
    <m/>
    <m/>
    <m/>
    <m/>
    <m/>
    <m/>
    <m/>
    <m/>
    <m/>
    <m/>
    <m/>
    <m/>
    <m/>
    <m/>
    <m/>
    <m/>
    <m/>
    <m/>
    <m/>
    <m/>
    <m/>
    <m/>
    <m/>
    <m/>
    <m/>
    <m/>
    <m/>
    <m/>
    <m/>
    <m/>
    <m/>
    <m/>
    <m/>
    <m/>
    <m/>
    <n v="19.440000000000001"/>
    <m/>
    <m/>
    <m/>
    <m/>
    <m/>
    <m/>
    <m/>
    <m/>
    <m/>
    <m/>
    <m/>
    <m/>
    <m/>
    <m/>
    <m/>
    <m/>
    <m/>
    <m/>
    <m/>
    <n v="27.2"/>
    <m/>
    <m/>
    <m/>
    <m/>
    <m/>
    <m/>
    <m/>
    <m/>
    <m/>
    <m/>
    <m/>
    <m/>
    <m/>
    <m/>
    <m/>
    <m/>
    <m/>
    <m/>
    <m/>
    <m/>
    <m/>
    <m/>
    <m/>
    <m/>
    <m/>
    <m/>
    <m/>
    <m/>
    <m/>
    <m/>
    <m/>
    <m/>
    <m/>
    <m/>
    <m/>
    <m/>
    <m/>
    <m/>
    <m/>
    <m/>
    <m/>
    <m/>
    <m/>
    <m/>
    <m/>
    <m/>
    <m/>
    <m/>
    <m/>
    <m/>
    <m/>
    <m/>
    <n v="38.83"/>
    <m/>
    <m/>
    <m/>
    <m/>
    <n v="8.4700000000000006"/>
    <n v="0.8"/>
    <n v="6.59"/>
    <m/>
    <n v="46.64"/>
    <n v="38.83"/>
    <n v="85.47"/>
    <n v="15.86"/>
    <n v="101.33"/>
  </r>
  <r>
    <n v="25"/>
    <n v="104"/>
    <s v="Robertson Cr"/>
    <s v="OPS"/>
    <s v="124"/>
    <s v="Chinook"/>
    <s v="3"/>
    <x v="0"/>
    <x v="13"/>
    <n v="104"/>
    <x v="0"/>
    <s v="CK-31"/>
    <s v="WEST VANCOUVER ISLAND-SOUTH_FA_0.x"/>
    <s v="M"/>
    <s v="H"/>
    <n v="104"/>
    <s v="Robertson Creek H"/>
    <n v="104"/>
    <s v="Robertson Cr"/>
    <s v="SWVI"/>
    <s v="S"/>
    <x v="1"/>
    <s v="184378"/>
    <n v="0"/>
    <s v="184378"/>
    <n v="2017"/>
    <s v="20170530"/>
    <s v="20170530"/>
    <n v="75"/>
    <n v="4.83"/>
    <m/>
    <s v="CWT"/>
    <s v="P"/>
    <s v="Y"/>
    <s v="Y"/>
    <s v="Y"/>
    <s v="Y"/>
    <n v="7.4999999999999997E-3"/>
    <x v="0"/>
    <n v="51068"/>
    <n v="251946"/>
    <x v="4"/>
    <n v="3614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8999999999999998"/>
    <m/>
    <n v="10.81"/>
    <m/>
    <n v="0"/>
    <n v="0"/>
    <n v="0"/>
    <n v="11.1"/>
    <n v="11.1"/>
  </r>
  <r>
    <n v="25"/>
    <n v="104"/>
    <s v="Robertson Cr"/>
    <s v="OPS"/>
    <s v="124"/>
    <s v="Chinook"/>
    <s v="3"/>
    <x v="0"/>
    <x v="13"/>
    <n v="104"/>
    <x v="0"/>
    <s v="CK-31"/>
    <s v="WEST VANCOUVER ISLAND-SOUTH_FA_0.x"/>
    <s v="M"/>
    <s v="H"/>
    <n v="104"/>
    <s v="Robertson Creek H"/>
    <n v="104"/>
    <s v="Robertson Cr"/>
    <s v="SWVI"/>
    <s v="S"/>
    <x v="1"/>
    <s v="184378"/>
    <n v="0"/>
    <s v="184378"/>
    <n v="2017"/>
    <s v="20170530"/>
    <s v="20170530"/>
    <n v="75"/>
    <n v="4.83"/>
    <m/>
    <s v="CWT"/>
    <s v="P"/>
    <s v="Y"/>
    <s v="Y"/>
    <s v="Y"/>
    <s v="Y"/>
    <n v="7.4999999999999997E-3"/>
    <x v="0"/>
    <n v="51068"/>
    <n v="251946"/>
    <x v="0"/>
    <n v="36140"/>
    <x v="1"/>
    <m/>
    <m/>
    <m/>
    <m/>
    <m/>
    <m/>
    <m/>
    <m/>
    <m/>
    <m/>
    <m/>
    <m/>
    <m/>
    <n v="84.01"/>
    <n v="14.41"/>
    <m/>
    <m/>
    <m/>
    <m/>
    <m/>
    <m/>
    <m/>
    <m/>
    <m/>
    <m/>
    <m/>
    <n v="43.23"/>
    <m/>
    <m/>
    <m/>
    <m/>
    <m/>
    <m/>
    <m/>
    <m/>
    <m/>
    <m/>
    <n v="38.83"/>
    <m/>
    <m/>
    <n v="25.61"/>
    <m/>
    <m/>
    <m/>
    <m/>
    <m/>
    <m/>
    <n v="11.1"/>
    <m/>
    <m/>
    <m/>
    <m/>
    <m/>
    <m/>
    <m/>
    <m/>
    <m/>
    <n v="0"/>
    <m/>
    <m/>
    <m/>
    <m/>
    <m/>
    <m/>
    <m/>
    <m/>
    <m/>
    <m/>
    <m/>
    <m/>
    <m/>
    <m/>
    <m/>
    <m/>
    <m/>
    <m/>
    <m/>
    <m/>
    <m/>
    <m/>
    <m/>
    <n v="116.49"/>
    <m/>
    <m/>
    <m/>
    <m/>
    <n v="876.89"/>
    <n v="232.98"/>
    <m/>
    <m/>
    <m/>
    <m/>
    <m/>
    <m/>
    <m/>
    <m/>
    <m/>
    <m/>
    <m/>
    <m/>
    <m/>
    <n v="105.38"/>
    <m/>
    <m/>
    <m/>
    <m/>
    <m/>
    <m/>
    <m/>
    <m/>
    <m/>
    <m/>
    <n v="25.95"/>
    <m/>
    <m/>
    <m/>
    <m/>
    <m/>
    <m/>
    <m/>
    <m/>
    <m/>
    <m/>
    <m/>
    <m/>
    <m/>
    <m/>
    <m/>
    <m/>
    <m/>
    <m/>
    <m/>
    <m/>
    <m/>
    <m/>
    <m/>
    <m/>
    <m/>
    <m/>
    <m/>
    <m/>
    <m/>
    <m/>
    <m/>
    <m/>
    <m/>
    <m/>
    <n v="19.239999999999998"/>
    <m/>
    <m/>
    <m/>
    <m/>
    <m/>
    <m/>
    <m/>
    <m/>
    <m/>
    <m/>
    <m/>
    <n v="131.13999999999999"/>
    <m/>
    <m/>
    <m/>
    <m/>
    <n v="103.52"/>
    <n v="196.18"/>
    <n v="430.07"/>
    <m/>
    <n v="1594.12"/>
    <n v="131.13999999999999"/>
    <n v="1725.26"/>
    <n v="729.77"/>
    <n v="2455.0299999999997"/>
  </r>
  <r>
    <n v="25"/>
    <n v="104"/>
    <s v="Robertson Cr"/>
    <s v="OPS"/>
    <s v="124"/>
    <s v="Chinook"/>
    <s v="3"/>
    <x v="0"/>
    <x v="13"/>
    <n v="104"/>
    <x v="0"/>
    <s v="CK-31"/>
    <s v="WEST VANCOUVER ISLAND-SOUTH_FA_0.x"/>
    <s v="M"/>
    <s v="H"/>
    <n v="104"/>
    <s v="Robertson Creek H"/>
    <n v="104"/>
    <s v="Robertson Cr"/>
    <s v="SWVI"/>
    <s v="S"/>
    <x v="1"/>
    <s v="184378"/>
    <n v="0"/>
    <s v="184378"/>
    <n v="2017"/>
    <s v="20170530"/>
    <s v="20170530"/>
    <n v="75"/>
    <n v="4.83"/>
    <m/>
    <s v="CWT"/>
    <s v="P"/>
    <s v="Y"/>
    <s v="Y"/>
    <s v="Y"/>
    <s v="Y"/>
    <n v="7.4999999999999997E-3"/>
    <x v="0"/>
    <n v="51068"/>
    <n v="251946"/>
    <x v="1"/>
    <n v="36140"/>
    <x v="2"/>
    <m/>
    <m/>
    <m/>
    <m/>
    <m/>
    <m/>
    <m/>
    <m/>
    <m/>
    <m/>
    <m/>
    <m/>
    <m/>
    <n v="56.34"/>
    <m/>
    <m/>
    <m/>
    <m/>
    <m/>
    <m/>
    <m/>
    <m/>
    <m/>
    <m/>
    <m/>
    <m/>
    <m/>
    <m/>
    <n v="16.82"/>
    <m/>
    <m/>
    <m/>
    <m/>
    <m/>
    <m/>
    <m/>
    <m/>
    <n v="105.28"/>
    <m/>
    <m/>
    <n v="26.84"/>
    <m/>
    <m/>
    <m/>
    <m/>
    <m/>
    <m/>
    <m/>
    <m/>
    <m/>
    <m/>
    <m/>
    <m/>
    <m/>
    <m/>
    <m/>
    <m/>
    <n v="40.86"/>
    <m/>
    <m/>
    <m/>
    <m/>
    <m/>
    <m/>
    <m/>
    <m/>
    <m/>
    <m/>
    <m/>
    <m/>
    <m/>
    <m/>
    <m/>
    <m/>
    <m/>
    <m/>
    <m/>
    <m/>
    <m/>
    <m/>
    <m/>
    <n v="210.56"/>
    <m/>
    <m/>
    <m/>
    <m/>
    <n v="916.76"/>
    <n v="52.64"/>
    <m/>
    <m/>
    <m/>
    <m/>
    <m/>
    <m/>
    <m/>
    <m/>
    <m/>
    <m/>
    <m/>
    <m/>
    <m/>
    <n v="21.26"/>
    <m/>
    <m/>
    <m/>
    <m/>
    <m/>
    <m/>
    <n v="21.26"/>
    <m/>
    <m/>
    <m/>
    <n v="21.76"/>
    <m/>
    <m/>
    <m/>
    <m/>
    <m/>
    <m/>
    <m/>
    <m/>
    <m/>
    <m/>
    <m/>
    <m/>
    <m/>
    <m/>
    <m/>
    <m/>
    <m/>
    <m/>
    <m/>
    <m/>
    <m/>
    <m/>
    <m/>
    <m/>
    <m/>
    <m/>
    <m/>
    <m/>
    <m/>
    <m/>
    <m/>
    <m/>
    <m/>
    <m/>
    <m/>
    <m/>
    <m/>
    <m/>
    <m/>
    <m/>
    <m/>
    <m/>
    <m/>
    <m/>
    <m/>
    <m/>
    <n v="466.13"/>
    <m/>
    <m/>
    <m/>
    <n v="4.93"/>
    <n v="140.61000000000001"/>
    <n v="233.63"/>
    <n v="216.66"/>
    <m/>
    <n v="1490.38"/>
    <n v="471.06"/>
    <n v="1961.44"/>
    <n v="590.9"/>
    <n v="2552.3399999999997"/>
  </r>
  <r>
    <n v="25"/>
    <n v="104"/>
    <s v="Robertson Cr"/>
    <s v="OPS"/>
    <s v="124"/>
    <s v="Chinook"/>
    <s v="3"/>
    <x v="0"/>
    <x v="13"/>
    <n v="104"/>
    <x v="0"/>
    <s v="CK-31"/>
    <s v="WEST VANCOUVER ISLAND-SOUTH_FA_0.x"/>
    <s v="M"/>
    <s v="H"/>
    <n v="104"/>
    <s v="Robertson Creek H"/>
    <n v="104"/>
    <s v="Robertson Cr"/>
    <s v="SWVI"/>
    <s v="S"/>
    <x v="1"/>
    <s v="184378"/>
    <n v="0"/>
    <s v="184378"/>
    <n v="2017"/>
    <s v="20170530"/>
    <s v="20170530"/>
    <n v="75"/>
    <n v="4.83"/>
    <m/>
    <s v="CWT"/>
    <s v="P"/>
    <s v="Y"/>
    <s v="Y"/>
    <s v="Y"/>
    <s v="Y"/>
    <n v="7.4999999999999997E-3"/>
    <x v="0"/>
    <n v="51068"/>
    <n v="251946"/>
    <x v="2"/>
    <n v="36140"/>
    <x v="3"/>
    <m/>
    <m/>
    <m/>
    <m/>
    <m/>
    <m/>
    <m/>
    <m/>
    <m/>
    <m/>
    <m/>
    <m/>
    <m/>
    <m/>
    <m/>
    <m/>
    <m/>
    <m/>
    <m/>
    <m/>
    <m/>
    <m/>
    <m/>
    <m/>
    <m/>
    <m/>
    <m/>
    <m/>
    <m/>
    <m/>
    <m/>
    <m/>
    <m/>
    <m/>
    <m/>
    <m/>
    <m/>
    <m/>
    <m/>
    <m/>
    <m/>
    <m/>
    <m/>
    <m/>
    <m/>
    <m/>
    <m/>
    <m/>
    <m/>
    <m/>
    <m/>
    <m/>
    <m/>
    <m/>
    <m/>
    <m/>
    <m/>
    <m/>
    <m/>
    <m/>
    <m/>
    <m/>
    <m/>
    <m/>
    <m/>
    <m/>
    <m/>
    <m/>
    <m/>
    <m/>
    <m/>
    <m/>
    <m/>
    <m/>
    <m/>
    <m/>
    <m/>
    <m/>
    <m/>
    <m/>
    <m/>
    <m/>
    <m/>
    <m/>
    <m/>
    <m/>
    <n v="74.55"/>
    <n v="83.28"/>
    <m/>
    <m/>
    <m/>
    <m/>
    <m/>
    <m/>
    <m/>
    <m/>
    <m/>
    <m/>
    <m/>
    <m/>
    <m/>
    <m/>
    <m/>
    <m/>
    <m/>
    <m/>
    <m/>
    <m/>
    <m/>
    <m/>
    <m/>
    <m/>
    <m/>
    <m/>
    <m/>
    <m/>
    <m/>
    <m/>
    <m/>
    <m/>
    <m/>
    <m/>
    <m/>
    <m/>
    <m/>
    <m/>
    <m/>
    <m/>
    <m/>
    <m/>
    <m/>
    <m/>
    <m/>
    <m/>
    <m/>
    <m/>
    <m/>
    <m/>
    <m/>
    <m/>
    <m/>
    <m/>
    <m/>
    <m/>
    <m/>
    <m/>
    <m/>
    <n v="20.92"/>
    <m/>
    <m/>
    <m/>
    <m/>
    <m/>
    <m/>
    <m/>
    <m/>
    <m/>
    <m/>
    <m/>
    <n v="5.67"/>
    <m/>
    <m/>
    <m/>
    <m/>
    <n v="7.04"/>
    <n v="0.65"/>
    <n v="13.15"/>
    <m/>
    <n v="178.75"/>
    <n v="5.67"/>
    <n v="184.42"/>
    <n v="20.84"/>
    <n v="205.26000000000002"/>
  </r>
  <r>
    <n v="25"/>
    <n v="104"/>
    <s v="Robertson Cr"/>
    <s v="OPS"/>
    <s v="124"/>
    <s v="Chinook"/>
    <s v="3"/>
    <x v="0"/>
    <x v="13"/>
    <n v="104"/>
    <x v="0"/>
    <s v="CK-31"/>
    <s v="WEST VANCOUVER ISLAND-SOUTH_FA_0.x"/>
    <s v="M"/>
    <s v="H"/>
    <n v="104"/>
    <s v="Robertson Creek H"/>
    <n v="104"/>
    <s v="Robertson Cr"/>
    <s v="SWVI"/>
    <s v="S"/>
    <x v="1"/>
    <s v="184379"/>
    <n v="0"/>
    <s v="184379"/>
    <n v="2017"/>
    <s v="20170530"/>
    <s v="20170530"/>
    <n v="75"/>
    <n v="4.83"/>
    <m/>
    <s v="CWT"/>
    <s v="P"/>
    <s v="Y"/>
    <s v="Y"/>
    <s v="Y"/>
    <s v="Y"/>
    <n v="5.0000000000000001E-3"/>
    <x v="0"/>
    <n v="49248"/>
    <n v="242354"/>
    <x v="4"/>
    <n v="36139"/>
    <x v="0"/>
    <m/>
    <m/>
    <m/>
    <m/>
    <m/>
    <m/>
    <m/>
    <m/>
    <m/>
    <m/>
    <m/>
    <m/>
    <m/>
    <m/>
    <m/>
    <m/>
    <m/>
    <m/>
    <m/>
    <m/>
    <m/>
    <m/>
    <m/>
    <m/>
    <m/>
    <m/>
    <m/>
    <m/>
    <m/>
    <m/>
    <m/>
    <m/>
    <m/>
    <m/>
    <m/>
    <m/>
    <m/>
    <m/>
    <m/>
    <m/>
    <m/>
    <m/>
    <m/>
    <m/>
    <m/>
    <m/>
    <m/>
    <m/>
    <m/>
    <m/>
    <m/>
    <m/>
    <m/>
    <m/>
    <m/>
    <m/>
    <m/>
    <m/>
    <m/>
    <m/>
    <m/>
    <m/>
    <m/>
    <m/>
    <m/>
    <m/>
    <m/>
    <m/>
    <m/>
    <m/>
    <m/>
    <m/>
    <m/>
    <m/>
    <m/>
    <m/>
    <m/>
    <m/>
    <m/>
    <m/>
    <m/>
    <m/>
    <m/>
    <m/>
    <m/>
    <m/>
    <n v="28.54"/>
    <m/>
    <m/>
    <m/>
    <m/>
    <m/>
    <m/>
    <m/>
    <m/>
    <m/>
    <m/>
    <m/>
    <m/>
    <m/>
    <m/>
    <n v="22.24"/>
    <m/>
    <m/>
    <m/>
    <m/>
    <m/>
    <m/>
    <m/>
    <m/>
    <m/>
    <m/>
    <m/>
    <m/>
    <m/>
    <m/>
    <m/>
    <m/>
    <m/>
    <m/>
    <m/>
    <m/>
    <m/>
    <m/>
    <m/>
    <m/>
    <m/>
    <m/>
    <m/>
    <m/>
    <m/>
    <m/>
    <m/>
    <m/>
    <m/>
    <m/>
    <m/>
    <m/>
    <m/>
    <m/>
    <m/>
    <m/>
    <m/>
    <m/>
    <m/>
    <m/>
    <m/>
    <m/>
    <m/>
    <m/>
    <m/>
    <m/>
    <m/>
    <m/>
    <m/>
    <m/>
    <m/>
    <m/>
    <m/>
    <m/>
    <m/>
    <m/>
    <m/>
    <m/>
    <n v="1.17"/>
    <m/>
    <n v="43.14"/>
    <m/>
    <n v="50.78"/>
    <n v="0"/>
    <n v="50.78"/>
    <n v="44.31"/>
    <n v="95.09"/>
  </r>
  <r>
    <n v="25"/>
    <n v="104"/>
    <s v="Robertson Cr"/>
    <s v="OPS"/>
    <s v="124"/>
    <s v="Chinook"/>
    <s v="3"/>
    <x v="0"/>
    <x v="13"/>
    <n v="104"/>
    <x v="0"/>
    <s v="CK-31"/>
    <s v="WEST VANCOUVER ISLAND-SOUTH_FA_0.x"/>
    <s v="M"/>
    <s v="H"/>
    <n v="104"/>
    <s v="Robertson Creek H"/>
    <n v="104"/>
    <s v="Robertson Cr"/>
    <s v="SWVI"/>
    <s v="S"/>
    <x v="1"/>
    <s v="184379"/>
    <n v="0"/>
    <s v="184379"/>
    <n v="2017"/>
    <s v="20170530"/>
    <s v="20170530"/>
    <n v="75"/>
    <n v="4.83"/>
    <m/>
    <s v="CWT"/>
    <s v="P"/>
    <s v="Y"/>
    <s v="Y"/>
    <s v="Y"/>
    <s v="Y"/>
    <n v="5.0000000000000001E-3"/>
    <x v="0"/>
    <n v="49248"/>
    <n v="242354"/>
    <x v="0"/>
    <n v="36139"/>
    <x v="1"/>
    <m/>
    <m/>
    <m/>
    <m/>
    <m/>
    <m/>
    <m/>
    <m/>
    <m/>
    <m/>
    <m/>
    <m/>
    <m/>
    <n v="55.7"/>
    <m/>
    <m/>
    <m/>
    <m/>
    <m/>
    <m/>
    <m/>
    <m/>
    <m/>
    <m/>
    <m/>
    <m/>
    <m/>
    <m/>
    <m/>
    <m/>
    <m/>
    <m/>
    <m/>
    <m/>
    <m/>
    <m/>
    <m/>
    <m/>
    <m/>
    <m/>
    <n v="12.75"/>
    <m/>
    <m/>
    <m/>
    <m/>
    <n v="0"/>
    <m/>
    <m/>
    <m/>
    <m/>
    <m/>
    <m/>
    <m/>
    <m/>
    <m/>
    <m/>
    <m/>
    <n v="28.74"/>
    <m/>
    <m/>
    <m/>
    <m/>
    <m/>
    <m/>
    <m/>
    <m/>
    <m/>
    <m/>
    <m/>
    <n v="14.37"/>
    <m/>
    <m/>
    <m/>
    <m/>
    <m/>
    <m/>
    <m/>
    <m/>
    <m/>
    <m/>
    <m/>
    <n v="77.459999999999994"/>
    <m/>
    <m/>
    <m/>
    <m/>
    <n v="684.21"/>
    <n v="116.19"/>
    <m/>
    <m/>
    <m/>
    <m/>
    <m/>
    <m/>
    <m/>
    <m/>
    <m/>
    <m/>
    <m/>
    <m/>
    <m/>
    <m/>
    <m/>
    <m/>
    <m/>
    <m/>
    <n v="25.64"/>
    <m/>
    <m/>
    <m/>
    <m/>
    <m/>
    <m/>
    <m/>
    <m/>
    <m/>
    <m/>
    <m/>
    <m/>
    <m/>
    <m/>
    <m/>
    <m/>
    <m/>
    <m/>
    <m/>
    <m/>
    <m/>
    <m/>
    <m/>
    <m/>
    <m/>
    <m/>
    <m/>
    <m/>
    <m/>
    <m/>
    <m/>
    <m/>
    <m/>
    <m/>
    <m/>
    <m/>
    <n v="38.380000000000003"/>
    <m/>
    <m/>
    <m/>
    <m/>
    <m/>
    <m/>
    <m/>
    <m/>
    <m/>
    <m/>
    <m/>
    <m/>
    <m/>
    <m/>
    <m/>
    <n v="61.51"/>
    <m/>
    <m/>
    <m/>
    <m/>
    <n v="75.47"/>
    <n v="76.16"/>
    <n v="313.86"/>
    <m/>
    <n v="1053.44"/>
    <n v="61.51"/>
    <n v="1114.95"/>
    <n v="465.49"/>
    <n v="1580.44"/>
  </r>
  <r>
    <n v="25"/>
    <n v="104"/>
    <s v="Robertson Cr"/>
    <s v="OPS"/>
    <s v="124"/>
    <s v="Chinook"/>
    <s v="3"/>
    <x v="0"/>
    <x v="13"/>
    <n v="104"/>
    <x v="0"/>
    <s v="CK-31"/>
    <s v="WEST VANCOUVER ISLAND-SOUTH_FA_0.x"/>
    <s v="M"/>
    <s v="H"/>
    <n v="104"/>
    <s v="Robertson Creek H"/>
    <n v="104"/>
    <s v="Robertson Cr"/>
    <s v="SWVI"/>
    <s v="S"/>
    <x v="1"/>
    <s v="184379"/>
    <n v="0"/>
    <s v="184379"/>
    <n v="2017"/>
    <s v="20170530"/>
    <s v="20170530"/>
    <n v="75"/>
    <n v="4.83"/>
    <m/>
    <s v="CWT"/>
    <s v="P"/>
    <s v="Y"/>
    <s v="Y"/>
    <s v="Y"/>
    <s v="Y"/>
    <n v="5.0000000000000001E-3"/>
    <x v="0"/>
    <n v="49248"/>
    <n v="242354"/>
    <x v="1"/>
    <n v="36139"/>
    <x v="2"/>
    <m/>
    <m/>
    <m/>
    <m/>
    <m/>
    <m/>
    <m/>
    <m/>
    <m/>
    <m/>
    <m/>
    <m/>
    <m/>
    <n v="28.1"/>
    <m/>
    <m/>
    <m/>
    <m/>
    <m/>
    <m/>
    <m/>
    <m/>
    <m/>
    <m/>
    <m/>
    <m/>
    <n v="13.58"/>
    <m/>
    <m/>
    <m/>
    <m/>
    <m/>
    <m/>
    <m/>
    <n v="16.78"/>
    <m/>
    <m/>
    <n v="105.02"/>
    <m/>
    <m/>
    <m/>
    <m/>
    <m/>
    <m/>
    <m/>
    <m/>
    <m/>
    <m/>
    <m/>
    <m/>
    <m/>
    <m/>
    <m/>
    <m/>
    <m/>
    <m/>
    <m/>
    <n v="27.16"/>
    <m/>
    <m/>
    <m/>
    <m/>
    <m/>
    <m/>
    <m/>
    <m/>
    <m/>
    <m/>
    <m/>
    <m/>
    <m/>
    <m/>
    <m/>
    <m/>
    <m/>
    <m/>
    <m/>
    <m/>
    <m/>
    <m/>
    <m/>
    <m/>
    <m/>
    <m/>
    <m/>
    <m/>
    <n v="1089.05"/>
    <n v="262.55"/>
    <m/>
    <m/>
    <m/>
    <m/>
    <m/>
    <m/>
    <m/>
    <n v="20.079999999999998"/>
    <m/>
    <m/>
    <m/>
    <m/>
    <m/>
    <n v="21.7"/>
    <m/>
    <m/>
    <m/>
    <m/>
    <n v="21.7"/>
    <m/>
    <m/>
    <m/>
    <m/>
    <m/>
    <m/>
    <m/>
    <m/>
    <m/>
    <m/>
    <m/>
    <m/>
    <m/>
    <m/>
    <m/>
    <m/>
    <m/>
    <m/>
    <m/>
    <m/>
    <m/>
    <m/>
    <m/>
    <m/>
    <m/>
    <m/>
    <m/>
    <m/>
    <m/>
    <m/>
    <m/>
    <m/>
    <m/>
    <m/>
    <m/>
    <m/>
    <m/>
    <m/>
    <m/>
    <m/>
    <n v="28.69"/>
    <m/>
    <m/>
    <m/>
    <m/>
    <m/>
    <m/>
    <m/>
    <m/>
    <m/>
    <m/>
    <m/>
    <n v="173.18"/>
    <m/>
    <m/>
    <m/>
    <m/>
    <n v="135.72999999999999"/>
    <n v="361.39"/>
    <n v="184.68"/>
    <m/>
    <n v="1634.41"/>
    <n v="173.18"/>
    <n v="1807.59"/>
    <n v="681.8"/>
    <n v="2489.39"/>
  </r>
  <r>
    <n v="25"/>
    <n v="104"/>
    <s v="Robertson Cr"/>
    <s v="OPS"/>
    <s v="124"/>
    <s v="Chinook"/>
    <s v="3"/>
    <x v="0"/>
    <x v="13"/>
    <n v="104"/>
    <x v="0"/>
    <s v="CK-31"/>
    <s v="WEST VANCOUVER ISLAND-SOUTH_FA_0.x"/>
    <s v="M"/>
    <s v="H"/>
    <n v="104"/>
    <s v="Robertson Creek H"/>
    <n v="104"/>
    <s v="Robertson Cr"/>
    <s v="SWVI"/>
    <s v="S"/>
    <x v="1"/>
    <s v="184379"/>
    <n v="0"/>
    <s v="184379"/>
    <n v="2017"/>
    <s v="20170530"/>
    <s v="20170530"/>
    <n v="75"/>
    <n v="4.83"/>
    <m/>
    <s v="CWT"/>
    <s v="P"/>
    <s v="Y"/>
    <s v="Y"/>
    <s v="Y"/>
    <s v="Y"/>
    <n v="5.0000000000000001E-3"/>
    <x v="0"/>
    <n v="49248"/>
    <n v="242354"/>
    <x v="2"/>
    <n v="36139"/>
    <x v="3"/>
    <m/>
    <m/>
    <m/>
    <m/>
    <m/>
    <m/>
    <m/>
    <m/>
    <m/>
    <m/>
    <m/>
    <m/>
    <m/>
    <m/>
    <m/>
    <m/>
    <m/>
    <m/>
    <m/>
    <m/>
    <m/>
    <m/>
    <m/>
    <m/>
    <m/>
    <m/>
    <m/>
    <m/>
    <m/>
    <m/>
    <m/>
    <m/>
    <m/>
    <m/>
    <m/>
    <m/>
    <m/>
    <m/>
    <m/>
    <m/>
    <m/>
    <m/>
    <m/>
    <m/>
    <m/>
    <m/>
    <m/>
    <m/>
    <m/>
    <m/>
    <m/>
    <m/>
    <m/>
    <m/>
    <m/>
    <m/>
    <m/>
    <m/>
    <m/>
    <m/>
    <m/>
    <m/>
    <m/>
    <m/>
    <m/>
    <m/>
    <m/>
    <m/>
    <m/>
    <m/>
    <m/>
    <m/>
    <m/>
    <m/>
    <m/>
    <m/>
    <m/>
    <m/>
    <m/>
    <m/>
    <m/>
    <m/>
    <m/>
    <m/>
    <m/>
    <m/>
    <n v="68.36"/>
    <m/>
    <m/>
    <m/>
    <m/>
    <m/>
    <m/>
    <m/>
    <m/>
    <m/>
    <m/>
    <m/>
    <m/>
    <m/>
    <m/>
    <m/>
    <m/>
    <m/>
    <m/>
    <m/>
    <n v="27.07"/>
    <m/>
    <m/>
    <m/>
    <m/>
    <m/>
    <m/>
    <m/>
    <m/>
    <m/>
    <m/>
    <m/>
    <m/>
    <m/>
    <m/>
    <m/>
    <m/>
    <m/>
    <m/>
    <m/>
    <m/>
    <m/>
    <m/>
    <m/>
    <m/>
    <m/>
    <m/>
    <m/>
    <m/>
    <m/>
    <m/>
    <m/>
    <m/>
    <m/>
    <m/>
    <m/>
    <m/>
    <m/>
    <m/>
    <m/>
    <m/>
    <m/>
    <m/>
    <m/>
    <m/>
    <m/>
    <m/>
    <m/>
    <m/>
    <m/>
    <m/>
    <m/>
    <m/>
    <n v="31.29"/>
    <m/>
    <m/>
    <m/>
    <m/>
    <n v="16.86"/>
    <n v="1.59"/>
    <n v="13.11"/>
    <m/>
    <n v="95.43"/>
    <n v="31.29"/>
    <n v="126.72"/>
    <n v="31.56"/>
    <n v="158.27999999999997"/>
  </r>
  <r>
    <n v="25"/>
    <n v="104"/>
    <s v="Robertson Cr"/>
    <s v="OPS"/>
    <s v="124"/>
    <s v="Chinook"/>
    <s v="3"/>
    <x v="0"/>
    <x v="13"/>
    <n v="104"/>
    <x v="0"/>
    <s v="CK-31"/>
    <s v="WEST VANCOUVER ISLAND-SOUTH_FA_0.x"/>
    <s v="M"/>
    <s v="H"/>
    <n v="104"/>
    <s v="Robertson Creek H"/>
    <n v="104"/>
    <s v="Robertson Cr"/>
    <s v="SWVI"/>
    <s v="S"/>
    <x v="1"/>
    <s v="184380"/>
    <n v="0"/>
    <s v="184380"/>
    <n v="2017"/>
    <s v="20170531"/>
    <s v="20170531"/>
    <n v="74"/>
    <n v="4.32"/>
    <m/>
    <s v="CWT"/>
    <s v="P"/>
    <s v="Y"/>
    <s v="Y"/>
    <s v="Y"/>
    <s v="Y"/>
    <n v="5.0000000000000001E-3"/>
    <x v="0"/>
    <n v="53471"/>
    <n v="250111"/>
    <x v="4"/>
    <n v="36143"/>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1"/>
    <m/>
    <m/>
    <m/>
    <m/>
    <n v="0.55000000000000004"/>
    <m/>
    <n v="20.5"/>
    <m/>
    <n v="0"/>
    <n v="2.81"/>
    <n v="2.81"/>
    <n v="21.05"/>
    <n v="23.86"/>
  </r>
  <r>
    <n v="25"/>
    <n v="104"/>
    <s v="Robertson Cr"/>
    <s v="OPS"/>
    <s v="124"/>
    <s v="Chinook"/>
    <s v="3"/>
    <x v="0"/>
    <x v="13"/>
    <n v="104"/>
    <x v="0"/>
    <s v="CK-31"/>
    <s v="WEST VANCOUVER ISLAND-SOUTH_FA_0.x"/>
    <s v="M"/>
    <s v="H"/>
    <n v="104"/>
    <s v="Robertson Creek H"/>
    <n v="104"/>
    <s v="Robertson Cr"/>
    <s v="SWVI"/>
    <s v="S"/>
    <x v="1"/>
    <s v="184380"/>
    <n v="0"/>
    <s v="184380"/>
    <n v="2017"/>
    <s v="20170531"/>
    <s v="20170531"/>
    <n v="74"/>
    <n v="4.32"/>
    <m/>
    <s v="CWT"/>
    <s v="P"/>
    <s v="Y"/>
    <s v="Y"/>
    <s v="Y"/>
    <s v="Y"/>
    <n v="5.0000000000000001E-3"/>
    <x v="0"/>
    <n v="53471"/>
    <n v="250111"/>
    <x v="0"/>
    <n v="36143"/>
    <x v="1"/>
    <m/>
    <m/>
    <m/>
    <m/>
    <m/>
    <m/>
    <m/>
    <m/>
    <m/>
    <m/>
    <m/>
    <m/>
    <m/>
    <m/>
    <m/>
    <m/>
    <m/>
    <m/>
    <m/>
    <m/>
    <m/>
    <m/>
    <m/>
    <m/>
    <m/>
    <m/>
    <n v="27.32"/>
    <m/>
    <m/>
    <m/>
    <m/>
    <m/>
    <m/>
    <m/>
    <n v="22.55"/>
    <m/>
    <m/>
    <n v="110.43"/>
    <m/>
    <n v="73.86"/>
    <m/>
    <m/>
    <m/>
    <m/>
    <m/>
    <m/>
    <n v="24.37"/>
    <m/>
    <m/>
    <m/>
    <m/>
    <m/>
    <m/>
    <m/>
    <m/>
    <m/>
    <m/>
    <m/>
    <m/>
    <m/>
    <m/>
    <m/>
    <m/>
    <m/>
    <m/>
    <m/>
    <n v="22.83"/>
    <m/>
    <m/>
    <m/>
    <m/>
    <m/>
    <m/>
    <m/>
    <m/>
    <n v="45.66"/>
    <m/>
    <m/>
    <m/>
    <m/>
    <m/>
    <n v="220.86"/>
    <m/>
    <m/>
    <m/>
    <m/>
    <n v="654.75"/>
    <n v="110.43"/>
    <m/>
    <m/>
    <m/>
    <m/>
    <m/>
    <m/>
    <m/>
    <m/>
    <m/>
    <m/>
    <m/>
    <m/>
    <m/>
    <n v="24.6"/>
    <m/>
    <m/>
    <m/>
    <m/>
    <m/>
    <m/>
    <m/>
    <m/>
    <m/>
    <m/>
    <n v="24.37"/>
    <m/>
    <m/>
    <m/>
    <m/>
    <m/>
    <m/>
    <m/>
    <m/>
    <m/>
    <m/>
    <m/>
    <m/>
    <m/>
    <m/>
    <m/>
    <m/>
    <m/>
    <m/>
    <m/>
    <m/>
    <m/>
    <m/>
    <m/>
    <m/>
    <m/>
    <m/>
    <m/>
    <m/>
    <m/>
    <m/>
    <m/>
    <m/>
    <m/>
    <m/>
    <m/>
    <m/>
    <m/>
    <m/>
    <m/>
    <m/>
    <m/>
    <m/>
    <m/>
    <m/>
    <m/>
    <m/>
    <n v="59.03"/>
    <m/>
    <m/>
    <m/>
    <m/>
    <n v="72.650000000000006"/>
    <n v="113.61"/>
    <n v="311.44"/>
    <m/>
    <n v="1362.03"/>
    <n v="59.03"/>
    <n v="1421.06"/>
    <n v="497.7"/>
    <n v="1918.76"/>
  </r>
  <r>
    <n v="25"/>
    <n v="104"/>
    <s v="Robertson Cr"/>
    <s v="OPS"/>
    <s v="124"/>
    <s v="Chinook"/>
    <s v="3"/>
    <x v="0"/>
    <x v="13"/>
    <n v="104"/>
    <x v="0"/>
    <s v="CK-31"/>
    <s v="WEST VANCOUVER ISLAND-SOUTH_FA_0.x"/>
    <s v="M"/>
    <s v="H"/>
    <n v="104"/>
    <s v="Robertson Creek H"/>
    <n v="104"/>
    <s v="Robertson Cr"/>
    <s v="SWVI"/>
    <s v="S"/>
    <x v="1"/>
    <s v="184380"/>
    <n v="0"/>
    <s v="184380"/>
    <n v="2017"/>
    <s v="20170531"/>
    <s v="20170531"/>
    <n v="74"/>
    <n v="4.32"/>
    <m/>
    <s v="CWT"/>
    <s v="P"/>
    <s v="Y"/>
    <s v="Y"/>
    <s v="Y"/>
    <s v="Y"/>
    <n v="5.0000000000000001E-3"/>
    <x v="0"/>
    <n v="53471"/>
    <n v="250111"/>
    <x v="1"/>
    <n v="36143"/>
    <x v="2"/>
    <m/>
    <m/>
    <m/>
    <m/>
    <m/>
    <m/>
    <m/>
    <m/>
    <m/>
    <m/>
    <m/>
    <m/>
    <m/>
    <n v="26.71"/>
    <m/>
    <m/>
    <m/>
    <m/>
    <m/>
    <m/>
    <m/>
    <m/>
    <m/>
    <m/>
    <m/>
    <m/>
    <n v="25.82"/>
    <m/>
    <n v="31.9"/>
    <m/>
    <m/>
    <m/>
    <m/>
    <m/>
    <n v="15.95"/>
    <m/>
    <m/>
    <m/>
    <m/>
    <m/>
    <m/>
    <n v="40.79"/>
    <m/>
    <m/>
    <m/>
    <m/>
    <m/>
    <m/>
    <m/>
    <m/>
    <m/>
    <m/>
    <m/>
    <m/>
    <m/>
    <m/>
    <m/>
    <m/>
    <m/>
    <m/>
    <m/>
    <m/>
    <m/>
    <m/>
    <m/>
    <m/>
    <m/>
    <m/>
    <m/>
    <m/>
    <m/>
    <m/>
    <m/>
    <m/>
    <m/>
    <m/>
    <m/>
    <m/>
    <m/>
    <m/>
    <m/>
    <n v="49.91"/>
    <m/>
    <m/>
    <m/>
    <m/>
    <n v="913.66"/>
    <n v="299.45999999999998"/>
    <m/>
    <m/>
    <m/>
    <m/>
    <m/>
    <m/>
    <m/>
    <m/>
    <m/>
    <m/>
    <m/>
    <m/>
    <m/>
    <m/>
    <m/>
    <m/>
    <m/>
    <m/>
    <m/>
    <m/>
    <m/>
    <m/>
    <m/>
    <m/>
    <n v="40.79"/>
    <m/>
    <m/>
    <m/>
    <m/>
    <m/>
    <m/>
    <m/>
    <m/>
    <m/>
    <m/>
    <m/>
    <m/>
    <m/>
    <m/>
    <m/>
    <m/>
    <m/>
    <m/>
    <m/>
    <m/>
    <m/>
    <m/>
    <m/>
    <m/>
    <m/>
    <m/>
    <m/>
    <m/>
    <m/>
    <m/>
    <m/>
    <m/>
    <m/>
    <m/>
    <m/>
    <m/>
    <m/>
    <m/>
    <m/>
    <m/>
    <m/>
    <m/>
    <m/>
    <m/>
    <m/>
    <m/>
    <n v="334.57"/>
    <m/>
    <m/>
    <m/>
    <m/>
    <n v="154.06"/>
    <n v="184.65"/>
    <n v="205.42"/>
    <m/>
    <n v="1444.99"/>
    <n v="334.57"/>
    <n v="1779.56"/>
    <n v="544.13"/>
    <n v="2323.69"/>
  </r>
  <r>
    <n v="25"/>
    <n v="104"/>
    <s v="Robertson Cr"/>
    <s v="OPS"/>
    <s v="124"/>
    <s v="Chinook"/>
    <s v="3"/>
    <x v="0"/>
    <x v="13"/>
    <n v="104"/>
    <x v="0"/>
    <s v="CK-31"/>
    <s v="WEST VANCOUVER ISLAND-SOUTH_FA_0.x"/>
    <s v="M"/>
    <s v="H"/>
    <n v="104"/>
    <s v="Robertson Creek H"/>
    <n v="104"/>
    <s v="Robertson Cr"/>
    <s v="SWVI"/>
    <s v="S"/>
    <x v="1"/>
    <s v="184380"/>
    <n v="0"/>
    <s v="184380"/>
    <n v="2017"/>
    <s v="20170531"/>
    <s v="20170531"/>
    <n v="74"/>
    <n v="4.32"/>
    <m/>
    <s v="CWT"/>
    <s v="P"/>
    <s v="Y"/>
    <s v="Y"/>
    <s v="Y"/>
    <s v="Y"/>
    <n v="5.0000000000000001E-3"/>
    <x v="0"/>
    <n v="53471"/>
    <n v="250111"/>
    <x v="2"/>
    <n v="36143"/>
    <x v="3"/>
    <m/>
    <m/>
    <m/>
    <m/>
    <m/>
    <m/>
    <m/>
    <m/>
    <m/>
    <m/>
    <m/>
    <m/>
    <m/>
    <n v="24.18"/>
    <m/>
    <m/>
    <m/>
    <m/>
    <m/>
    <m/>
    <m/>
    <m/>
    <m/>
    <m/>
    <m/>
    <m/>
    <m/>
    <m/>
    <m/>
    <m/>
    <m/>
    <m/>
    <m/>
    <m/>
    <m/>
    <m/>
    <m/>
    <m/>
    <m/>
    <m/>
    <m/>
    <m/>
    <m/>
    <m/>
    <m/>
    <m/>
    <m/>
    <m/>
    <m/>
    <m/>
    <m/>
    <m/>
    <m/>
    <m/>
    <m/>
    <m/>
    <m/>
    <m/>
    <m/>
    <m/>
    <m/>
    <m/>
    <m/>
    <m/>
    <m/>
    <m/>
    <m/>
    <m/>
    <m/>
    <m/>
    <m/>
    <m/>
    <m/>
    <m/>
    <m/>
    <m/>
    <m/>
    <m/>
    <m/>
    <m/>
    <m/>
    <n v="39.479999999999997"/>
    <m/>
    <m/>
    <m/>
    <m/>
    <n v="101.73"/>
    <m/>
    <m/>
    <m/>
    <m/>
    <m/>
    <m/>
    <m/>
    <m/>
    <m/>
    <m/>
    <m/>
    <m/>
    <m/>
    <m/>
    <m/>
    <m/>
    <m/>
    <m/>
    <m/>
    <n v="25.73"/>
    <m/>
    <m/>
    <m/>
    <m/>
    <m/>
    <m/>
    <m/>
    <m/>
    <m/>
    <m/>
    <m/>
    <m/>
    <m/>
    <m/>
    <m/>
    <m/>
    <m/>
    <m/>
    <m/>
    <m/>
    <m/>
    <m/>
    <m/>
    <m/>
    <m/>
    <m/>
    <m/>
    <m/>
    <m/>
    <m/>
    <m/>
    <m/>
    <m/>
    <m/>
    <m/>
    <m/>
    <m/>
    <m/>
    <m/>
    <m/>
    <m/>
    <m/>
    <m/>
    <m/>
    <m/>
    <m/>
    <m/>
    <m/>
    <m/>
    <m/>
    <m/>
    <m/>
    <m/>
    <m/>
    <m/>
    <m/>
    <m/>
    <m/>
    <m/>
    <m/>
    <m/>
    <n v="191.12"/>
    <n v="0"/>
    <n v="191.12"/>
    <n v="0"/>
    <n v="191.11999999999998"/>
  </r>
  <r>
    <n v="25"/>
    <n v="104"/>
    <s v="Robertson Cr"/>
    <s v="OPS"/>
    <s v="124"/>
    <s v="Chinook"/>
    <s v="3"/>
    <x v="0"/>
    <x v="13"/>
    <n v="104"/>
    <x v="0"/>
    <s v="CK-31"/>
    <s v="WEST VANCOUVER ISLAND-SOUTH_FA_0.x"/>
    <s v="M"/>
    <s v="H"/>
    <n v="104"/>
    <s v="Robertson Creek H"/>
    <n v="104"/>
    <s v="Robertson Cr"/>
    <s v="SWVI"/>
    <s v="S"/>
    <x v="1"/>
    <s v="184381"/>
    <n v="0"/>
    <s v="184381"/>
    <n v="2017"/>
    <s v="20170531"/>
    <s v="20170531"/>
    <n v="74"/>
    <n v="4.32"/>
    <m/>
    <s v="CWT"/>
    <s v="P"/>
    <s v="Y"/>
    <s v="Y"/>
    <s v="Y"/>
    <s v="Y"/>
    <n v="5.0000000000000001E-3"/>
    <x v="0"/>
    <n v="58075"/>
    <n v="271645"/>
    <x v="4"/>
    <n v="36145"/>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97"/>
    <m/>
    <n v="35.880000000000003"/>
    <m/>
    <n v="0"/>
    <n v="0"/>
    <n v="0"/>
    <n v="36.85"/>
    <n v="36.85"/>
  </r>
  <r>
    <n v="25"/>
    <n v="104"/>
    <s v="Robertson Cr"/>
    <s v="OPS"/>
    <s v="124"/>
    <s v="Chinook"/>
    <s v="3"/>
    <x v="0"/>
    <x v="13"/>
    <n v="104"/>
    <x v="0"/>
    <s v="CK-31"/>
    <s v="WEST VANCOUVER ISLAND-SOUTH_FA_0.x"/>
    <s v="M"/>
    <s v="H"/>
    <n v="104"/>
    <s v="Robertson Creek H"/>
    <n v="104"/>
    <s v="Robertson Cr"/>
    <s v="SWVI"/>
    <s v="S"/>
    <x v="1"/>
    <s v="184381"/>
    <n v="0"/>
    <s v="184381"/>
    <n v="2017"/>
    <s v="20170531"/>
    <s v="20170531"/>
    <n v="74"/>
    <n v="4.32"/>
    <m/>
    <s v="CWT"/>
    <s v="P"/>
    <s v="Y"/>
    <s v="Y"/>
    <s v="Y"/>
    <s v="Y"/>
    <n v="5.0000000000000001E-3"/>
    <x v="0"/>
    <n v="58075"/>
    <n v="271645"/>
    <x v="0"/>
    <n v="36145"/>
    <x v="1"/>
    <m/>
    <m/>
    <m/>
    <m/>
    <m/>
    <m/>
    <m/>
    <m/>
    <m/>
    <m/>
    <m/>
    <m/>
    <m/>
    <m/>
    <m/>
    <m/>
    <m/>
    <m/>
    <m/>
    <m/>
    <m/>
    <m/>
    <m/>
    <m/>
    <m/>
    <m/>
    <n v="13.66"/>
    <m/>
    <m/>
    <m/>
    <m/>
    <m/>
    <m/>
    <m/>
    <m/>
    <m/>
    <m/>
    <n v="36.81"/>
    <m/>
    <m/>
    <m/>
    <m/>
    <m/>
    <m/>
    <m/>
    <m/>
    <m/>
    <m/>
    <m/>
    <m/>
    <m/>
    <m/>
    <m/>
    <m/>
    <m/>
    <m/>
    <m/>
    <m/>
    <m/>
    <m/>
    <m/>
    <m/>
    <m/>
    <m/>
    <m/>
    <m/>
    <m/>
    <m/>
    <m/>
    <m/>
    <m/>
    <m/>
    <m/>
    <m/>
    <m/>
    <m/>
    <m/>
    <m/>
    <m/>
    <m/>
    <m/>
    <n v="257.67"/>
    <m/>
    <m/>
    <m/>
    <m/>
    <n v="551.89"/>
    <n v="36.81"/>
    <m/>
    <m/>
    <m/>
    <m/>
    <m/>
    <m/>
    <m/>
    <m/>
    <m/>
    <m/>
    <m/>
    <m/>
    <m/>
    <n v="48.74"/>
    <m/>
    <m/>
    <m/>
    <m/>
    <m/>
    <m/>
    <m/>
    <m/>
    <m/>
    <m/>
    <m/>
    <m/>
    <m/>
    <m/>
    <m/>
    <m/>
    <m/>
    <m/>
    <m/>
    <m/>
    <m/>
    <m/>
    <m/>
    <m/>
    <m/>
    <m/>
    <m/>
    <m/>
    <m/>
    <m/>
    <m/>
    <m/>
    <m/>
    <m/>
    <n v="18.38"/>
    <m/>
    <m/>
    <m/>
    <m/>
    <m/>
    <m/>
    <m/>
    <m/>
    <m/>
    <m/>
    <m/>
    <m/>
    <m/>
    <m/>
    <m/>
    <m/>
    <m/>
    <m/>
    <m/>
    <m/>
    <m/>
    <m/>
    <n v="14.78"/>
    <m/>
    <m/>
    <m/>
    <m/>
    <n v="92.84"/>
    <n v="72.39"/>
    <n v="394.31"/>
    <m/>
    <n v="963.96"/>
    <n v="14.78"/>
    <n v="978.74"/>
    <n v="559.54"/>
    <n v="1538.28"/>
  </r>
  <r>
    <n v="25"/>
    <n v="104"/>
    <s v="Robertson Cr"/>
    <s v="OPS"/>
    <s v="124"/>
    <s v="Chinook"/>
    <s v="3"/>
    <x v="0"/>
    <x v="13"/>
    <n v="104"/>
    <x v="0"/>
    <s v="CK-31"/>
    <s v="WEST VANCOUVER ISLAND-SOUTH_FA_0.x"/>
    <s v="M"/>
    <s v="H"/>
    <n v="104"/>
    <s v="Robertson Creek H"/>
    <n v="104"/>
    <s v="Robertson Cr"/>
    <s v="SWVI"/>
    <s v="S"/>
    <x v="1"/>
    <s v="184381"/>
    <n v="0"/>
    <s v="184381"/>
    <n v="2017"/>
    <s v="20170531"/>
    <s v="20170531"/>
    <n v="74"/>
    <n v="4.32"/>
    <m/>
    <s v="CWT"/>
    <s v="P"/>
    <s v="Y"/>
    <s v="Y"/>
    <s v="Y"/>
    <s v="Y"/>
    <n v="5.0000000000000001E-3"/>
    <x v="0"/>
    <n v="58075"/>
    <n v="271645"/>
    <x v="1"/>
    <n v="36145"/>
    <x v="2"/>
    <m/>
    <m/>
    <m/>
    <m/>
    <m/>
    <m/>
    <m/>
    <m/>
    <m/>
    <m/>
    <m/>
    <m/>
    <m/>
    <n v="26.71"/>
    <m/>
    <m/>
    <m/>
    <m/>
    <m/>
    <m/>
    <m/>
    <m/>
    <m/>
    <m/>
    <m/>
    <m/>
    <n v="12.91"/>
    <m/>
    <n v="31.9"/>
    <m/>
    <m/>
    <m/>
    <m/>
    <m/>
    <m/>
    <m/>
    <m/>
    <m/>
    <m/>
    <m/>
    <m/>
    <m/>
    <m/>
    <m/>
    <m/>
    <m/>
    <m/>
    <m/>
    <m/>
    <m/>
    <m/>
    <m/>
    <m/>
    <m/>
    <m/>
    <m/>
    <m/>
    <n v="12.91"/>
    <m/>
    <m/>
    <m/>
    <m/>
    <m/>
    <m/>
    <m/>
    <m/>
    <m/>
    <m/>
    <m/>
    <m/>
    <m/>
    <m/>
    <m/>
    <m/>
    <m/>
    <m/>
    <m/>
    <m/>
    <m/>
    <m/>
    <m/>
    <n v="49.91"/>
    <m/>
    <m/>
    <m/>
    <m/>
    <n v="1102.21"/>
    <n v="199.64"/>
    <m/>
    <m/>
    <m/>
    <m/>
    <m/>
    <m/>
    <m/>
    <m/>
    <m/>
    <m/>
    <m/>
    <m/>
    <m/>
    <n v="20.16"/>
    <m/>
    <m/>
    <m/>
    <m/>
    <n v="81.58"/>
    <m/>
    <m/>
    <m/>
    <m/>
    <m/>
    <m/>
    <m/>
    <m/>
    <m/>
    <m/>
    <m/>
    <m/>
    <m/>
    <m/>
    <m/>
    <m/>
    <m/>
    <m/>
    <m/>
    <m/>
    <m/>
    <m/>
    <m/>
    <m/>
    <m/>
    <m/>
    <m/>
    <m/>
    <m/>
    <m/>
    <m/>
    <m/>
    <m/>
    <m/>
    <m/>
    <m/>
    <m/>
    <m/>
    <m/>
    <m/>
    <n v="27.27"/>
    <m/>
    <m/>
    <m/>
    <m/>
    <m/>
    <m/>
    <m/>
    <m/>
    <m/>
    <n v="26.71"/>
    <m/>
    <n v="313.94"/>
    <m/>
    <m/>
    <m/>
    <n v="35.97"/>
    <n v="122.63"/>
    <n v="395.18"/>
    <n v="246.5"/>
    <m/>
    <n v="1591.91"/>
    <n v="349.91"/>
    <n v="1941.82"/>
    <n v="764.31"/>
    <n v="2706.13"/>
  </r>
  <r>
    <n v="25"/>
    <n v="104"/>
    <s v="Robertson Cr"/>
    <s v="OPS"/>
    <s v="124"/>
    <s v="Chinook"/>
    <s v="3"/>
    <x v="0"/>
    <x v="13"/>
    <n v="104"/>
    <x v="0"/>
    <s v="CK-31"/>
    <s v="WEST VANCOUVER ISLAND-SOUTH_FA_0.x"/>
    <s v="M"/>
    <s v="H"/>
    <n v="104"/>
    <s v="Robertson Creek H"/>
    <n v="104"/>
    <s v="Robertson Cr"/>
    <s v="SWVI"/>
    <s v="S"/>
    <x v="1"/>
    <s v="184381"/>
    <n v="0"/>
    <s v="184381"/>
    <n v="2017"/>
    <s v="20170531"/>
    <s v="20170531"/>
    <n v="74"/>
    <n v="4.32"/>
    <m/>
    <s v="CWT"/>
    <s v="P"/>
    <s v="Y"/>
    <s v="Y"/>
    <s v="Y"/>
    <s v="Y"/>
    <n v="5.0000000000000001E-3"/>
    <x v="0"/>
    <n v="58075"/>
    <n v="271645"/>
    <x v="2"/>
    <n v="36145"/>
    <x v="3"/>
    <m/>
    <m/>
    <m/>
    <m/>
    <m/>
    <m/>
    <m/>
    <m/>
    <m/>
    <m/>
    <m/>
    <m/>
    <m/>
    <m/>
    <m/>
    <m/>
    <m/>
    <m/>
    <m/>
    <m/>
    <m/>
    <m/>
    <m/>
    <m/>
    <m/>
    <m/>
    <m/>
    <m/>
    <m/>
    <m/>
    <m/>
    <m/>
    <m/>
    <m/>
    <m/>
    <m/>
    <m/>
    <m/>
    <m/>
    <m/>
    <m/>
    <m/>
    <m/>
    <m/>
    <m/>
    <m/>
    <m/>
    <m/>
    <m/>
    <m/>
    <m/>
    <m/>
    <m/>
    <m/>
    <m/>
    <m/>
    <m/>
    <m/>
    <m/>
    <m/>
    <m/>
    <m/>
    <m/>
    <m/>
    <m/>
    <m/>
    <m/>
    <m/>
    <m/>
    <m/>
    <m/>
    <m/>
    <m/>
    <m/>
    <m/>
    <m/>
    <m/>
    <m/>
    <m/>
    <m/>
    <m/>
    <m/>
    <m/>
    <m/>
    <m/>
    <m/>
    <n v="151.16999999999999"/>
    <m/>
    <m/>
    <m/>
    <m/>
    <m/>
    <m/>
    <m/>
    <m/>
    <m/>
    <m/>
    <m/>
    <m/>
    <m/>
    <m/>
    <n v="25.96"/>
    <m/>
    <m/>
    <m/>
    <m/>
    <m/>
    <m/>
    <m/>
    <m/>
    <m/>
    <m/>
    <m/>
    <m/>
    <m/>
    <m/>
    <m/>
    <m/>
    <m/>
    <m/>
    <m/>
    <m/>
    <m/>
    <m/>
    <m/>
    <m/>
    <m/>
    <m/>
    <m/>
    <m/>
    <m/>
    <m/>
    <m/>
    <m/>
    <m/>
    <m/>
    <m/>
    <m/>
    <m/>
    <m/>
    <m/>
    <m/>
    <m/>
    <m/>
    <m/>
    <m/>
    <m/>
    <m/>
    <m/>
    <m/>
    <m/>
    <m/>
    <m/>
    <m/>
    <m/>
    <m/>
    <m/>
    <m/>
    <m/>
    <n v="106.14"/>
    <m/>
    <m/>
    <m/>
    <n v="6.55"/>
    <n v="16.7"/>
    <n v="1.57"/>
    <n v="16.62"/>
    <m/>
    <n v="177.13"/>
    <n v="112.69"/>
    <n v="289.82"/>
    <n v="34.89"/>
    <n v="324.70999999999998"/>
  </r>
  <r>
    <n v="25"/>
    <n v="104"/>
    <s v="Robertson Cr"/>
    <s v="OPS"/>
    <s v="124"/>
    <s v="Chinook"/>
    <s v="3"/>
    <x v="0"/>
    <x v="13"/>
    <n v="104"/>
    <x v="0"/>
    <s v="CK-31"/>
    <s v="WEST VANCOUVER ISLAND-SOUTH_FA_0.x"/>
    <s v="M"/>
    <s v="H"/>
    <n v="104"/>
    <s v="Robertson Creek H"/>
    <n v="104"/>
    <s v="Robertson Cr"/>
    <s v="SWVI"/>
    <s v="S"/>
    <x v="1"/>
    <s v="184582"/>
    <n v="0"/>
    <s v="184582"/>
    <n v="2017"/>
    <s v="20170531"/>
    <s v="20170531"/>
    <n v="74"/>
    <n v="4.32"/>
    <m/>
    <s v="CWT"/>
    <s v="P"/>
    <s v="Y"/>
    <s v="Y"/>
    <s v="Y"/>
    <s v="Y"/>
    <n v="5.0000000000000001E-3"/>
    <x v="0"/>
    <n v="41385"/>
    <n v="193578"/>
    <x v="4"/>
    <n v="36144"/>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68"/>
    <m/>
    <m/>
    <m/>
    <m/>
    <m/>
    <m/>
    <m/>
    <n v="0"/>
    <n v="4.68"/>
    <n v="4.68"/>
    <n v="0"/>
    <n v="4.68"/>
  </r>
  <r>
    <n v="25"/>
    <n v="104"/>
    <s v="Robertson Cr"/>
    <s v="OPS"/>
    <s v="124"/>
    <s v="Chinook"/>
    <s v="3"/>
    <x v="0"/>
    <x v="13"/>
    <n v="104"/>
    <x v="0"/>
    <s v="CK-31"/>
    <s v="WEST VANCOUVER ISLAND-SOUTH_FA_0.x"/>
    <s v="M"/>
    <s v="H"/>
    <n v="104"/>
    <s v="Robertson Creek H"/>
    <n v="104"/>
    <s v="Robertson Cr"/>
    <s v="SWVI"/>
    <s v="S"/>
    <x v="1"/>
    <s v="184582"/>
    <n v="0"/>
    <s v="184582"/>
    <n v="2017"/>
    <s v="20170531"/>
    <s v="20170531"/>
    <n v="74"/>
    <n v="4.32"/>
    <m/>
    <s v="CWT"/>
    <s v="P"/>
    <s v="Y"/>
    <s v="Y"/>
    <s v="Y"/>
    <s v="Y"/>
    <n v="5.0000000000000001E-3"/>
    <x v="0"/>
    <n v="41385"/>
    <n v="193578"/>
    <x v="0"/>
    <n v="36144"/>
    <x v="1"/>
    <m/>
    <m/>
    <m/>
    <m/>
    <m/>
    <m/>
    <m/>
    <m/>
    <m/>
    <m/>
    <m/>
    <m/>
    <m/>
    <m/>
    <m/>
    <m/>
    <m/>
    <m/>
    <m/>
    <m/>
    <m/>
    <m/>
    <m/>
    <m/>
    <m/>
    <m/>
    <n v="27.32"/>
    <m/>
    <m/>
    <m/>
    <m/>
    <m/>
    <m/>
    <m/>
    <m/>
    <m/>
    <m/>
    <m/>
    <m/>
    <m/>
    <m/>
    <m/>
    <n v="11.74"/>
    <m/>
    <m/>
    <m/>
    <m/>
    <m/>
    <m/>
    <m/>
    <m/>
    <m/>
    <m/>
    <m/>
    <m/>
    <m/>
    <m/>
    <m/>
    <m/>
    <m/>
    <m/>
    <m/>
    <m/>
    <m/>
    <m/>
    <m/>
    <m/>
    <m/>
    <m/>
    <m/>
    <m/>
    <m/>
    <m/>
    <m/>
    <m/>
    <m/>
    <m/>
    <m/>
    <m/>
    <m/>
    <m/>
    <n v="73.62"/>
    <m/>
    <m/>
    <m/>
    <m/>
    <n v="147.52000000000001"/>
    <n v="36.81"/>
    <m/>
    <m/>
    <m/>
    <m/>
    <m/>
    <m/>
    <m/>
    <m/>
    <m/>
    <m/>
    <m/>
    <m/>
    <m/>
    <m/>
    <m/>
    <m/>
    <m/>
    <m/>
    <m/>
    <m/>
    <m/>
    <m/>
    <m/>
    <m/>
    <m/>
    <m/>
    <m/>
    <m/>
    <m/>
    <m/>
    <m/>
    <m/>
    <m/>
    <m/>
    <m/>
    <m/>
    <m/>
    <m/>
    <m/>
    <m/>
    <m/>
    <m/>
    <m/>
    <m/>
    <m/>
    <m/>
    <m/>
    <m/>
    <m/>
    <m/>
    <m/>
    <m/>
    <m/>
    <m/>
    <m/>
    <m/>
    <m/>
    <m/>
    <m/>
    <m/>
    <m/>
    <m/>
    <m/>
    <m/>
    <m/>
    <m/>
    <m/>
    <m/>
    <m/>
    <m/>
    <m/>
    <n v="16.649999999999999"/>
    <n v="56.69"/>
    <m/>
    <m/>
    <m/>
    <n v="36.700000000000003"/>
    <n v="144.79"/>
    <n v="164.71"/>
    <m/>
    <n v="297.01"/>
    <n v="73.34"/>
    <n v="370.35"/>
    <n v="346.2"/>
    <n v="716.55000000000007"/>
  </r>
  <r>
    <n v="25"/>
    <n v="104"/>
    <s v="Robertson Cr"/>
    <s v="OPS"/>
    <s v="124"/>
    <s v="Chinook"/>
    <s v="3"/>
    <x v="0"/>
    <x v="13"/>
    <n v="104"/>
    <x v="0"/>
    <s v="CK-31"/>
    <s v="WEST VANCOUVER ISLAND-SOUTH_FA_0.x"/>
    <s v="M"/>
    <s v="H"/>
    <n v="104"/>
    <s v="Robertson Creek H"/>
    <n v="104"/>
    <s v="Robertson Cr"/>
    <s v="SWVI"/>
    <s v="S"/>
    <x v="1"/>
    <s v="184582"/>
    <n v="0"/>
    <s v="184582"/>
    <n v="2017"/>
    <s v="20170531"/>
    <s v="20170531"/>
    <n v="74"/>
    <n v="4.32"/>
    <m/>
    <s v="CWT"/>
    <s v="P"/>
    <s v="Y"/>
    <s v="Y"/>
    <s v="Y"/>
    <s v="Y"/>
    <n v="5.0000000000000001E-3"/>
    <x v="0"/>
    <n v="41385"/>
    <n v="193578"/>
    <x v="1"/>
    <n v="36144"/>
    <x v="2"/>
    <m/>
    <m/>
    <m/>
    <m/>
    <m/>
    <m/>
    <m/>
    <m/>
    <m/>
    <m/>
    <m/>
    <m/>
    <m/>
    <m/>
    <m/>
    <m/>
    <m/>
    <m/>
    <m/>
    <m/>
    <m/>
    <m/>
    <m/>
    <m/>
    <m/>
    <m/>
    <n v="12.91"/>
    <m/>
    <m/>
    <m/>
    <m/>
    <m/>
    <m/>
    <m/>
    <m/>
    <m/>
    <m/>
    <m/>
    <m/>
    <m/>
    <m/>
    <m/>
    <m/>
    <m/>
    <m/>
    <m/>
    <m/>
    <m/>
    <m/>
    <m/>
    <m/>
    <m/>
    <m/>
    <m/>
    <m/>
    <m/>
    <m/>
    <m/>
    <m/>
    <m/>
    <m/>
    <m/>
    <m/>
    <m/>
    <m/>
    <m/>
    <m/>
    <m/>
    <m/>
    <m/>
    <m/>
    <m/>
    <m/>
    <m/>
    <m/>
    <m/>
    <m/>
    <m/>
    <m/>
    <m/>
    <m/>
    <n v="49.91"/>
    <m/>
    <m/>
    <m/>
    <m/>
    <n v="548.86"/>
    <n v="49.91"/>
    <m/>
    <m/>
    <m/>
    <m/>
    <m/>
    <m/>
    <m/>
    <m/>
    <m/>
    <m/>
    <m/>
    <m/>
    <m/>
    <m/>
    <m/>
    <m/>
    <m/>
    <m/>
    <m/>
    <m/>
    <m/>
    <m/>
    <m/>
    <m/>
    <m/>
    <m/>
    <m/>
    <m/>
    <m/>
    <m/>
    <m/>
    <m/>
    <m/>
    <m/>
    <m/>
    <m/>
    <m/>
    <m/>
    <m/>
    <m/>
    <m/>
    <m/>
    <m/>
    <m/>
    <m/>
    <m/>
    <m/>
    <m/>
    <m/>
    <m/>
    <m/>
    <m/>
    <m/>
    <m/>
    <m/>
    <m/>
    <m/>
    <m/>
    <m/>
    <m/>
    <m/>
    <m/>
    <m/>
    <m/>
    <m/>
    <m/>
    <m/>
    <m/>
    <m/>
    <m/>
    <m/>
    <n v="221.49"/>
    <m/>
    <m/>
    <m/>
    <m/>
    <n v="73.680000000000007"/>
    <n v="157.25"/>
    <n v="108.31"/>
    <m/>
    <n v="661.59"/>
    <n v="221.49"/>
    <n v="883.08"/>
    <n v="339.24"/>
    <n v="1222.32"/>
  </r>
  <r>
    <n v="25"/>
    <n v="104"/>
    <s v="Robertson Cr"/>
    <s v="OPS"/>
    <s v="124"/>
    <s v="Chinook"/>
    <s v="3"/>
    <x v="0"/>
    <x v="13"/>
    <n v="104"/>
    <x v="0"/>
    <s v="CK-31"/>
    <s v="WEST VANCOUVER ISLAND-SOUTH_FA_0.x"/>
    <s v="M"/>
    <s v="H"/>
    <n v="104"/>
    <s v="Robertson Creek H"/>
    <n v="104"/>
    <s v="Robertson Cr"/>
    <s v="SWVI"/>
    <s v="S"/>
    <x v="1"/>
    <s v="184582"/>
    <n v="0"/>
    <s v="184582"/>
    <n v="2017"/>
    <s v="20170531"/>
    <s v="20170531"/>
    <n v="74"/>
    <n v="4.32"/>
    <m/>
    <s v="CWT"/>
    <s v="P"/>
    <s v="Y"/>
    <s v="Y"/>
    <s v="Y"/>
    <s v="Y"/>
    <n v="5.0000000000000001E-3"/>
    <x v="0"/>
    <n v="41385"/>
    <n v="193578"/>
    <x v="2"/>
    <n v="36144"/>
    <x v="3"/>
    <m/>
    <m/>
    <m/>
    <m/>
    <m/>
    <m/>
    <m/>
    <m/>
    <m/>
    <m/>
    <m/>
    <m/>
    <m/>
    <m/>
    <m/>
    <m/>
    <m/>
    <m/>
    <m/>
    <m/>
    <m/>
    <m/>
    <m/>
    <m/>
    <m/>
    <m/>
    <m/>
    <m/>
    <m/>
    <m/>
    <m/>
    <m/>
    <m/>
    <m/>
    <m/>
    <m/>
    <m/>
    <m/>
    <m/>
    <m/>
    <m/>
    <m/>
    <m/>
    <m/>
    <m/>
    <m/>
    <m/>
    <m/>
    <m/>
    <m/>
    <m/>
    <m/>
    <m/>
    <m/>
    <m/>
    <m/>
    <m/>
    <m/>
    <m/>
    <m/>
    <m/>
    <m/>
    <m/>
    <m/>
    <m/>
    <m/>
    <m/>
    <m/>
    <m/>
    <m/>
    <m/>
    <m/>
    <m/>
    <m/>
    <m/>
    <m/>
    <m/>
    <m/>
    <m/>
    <m/>
    <m/>
    <m/>
    <m/>
    <m/>
    <m/>
    <m/>
    <n v="73.52"/>
    <m/>
    <m/>
    <m/>
    <m/>
    <m/>
    <m/>
    <m/>
    <m/>
    <m/>
    <m/>
    <m/>
    <m/>
    <m/>
    <m/>
    <m/>
    <m/>
    <m/>
    <m/>
    <m/>
    <m/>
    <m/>
    <m/>
    <m/>
    <m/>
    <m/>
    <m/>
    <m/>
    <m/>
    <m/>
    <m/>
    <m/>
    <m/>
    <m/>
    <m/>
    <m/>
    <m/>
    <m/>
    <m/>
    <m/>
    <m/>
    <m/>
    <m/>
    <m/>
    <m/>
    <m/>
    <m/>
    <m/>
    <m/>
    <m/>
    <m/>
    <m/>
    <m/>
    <m/>
    <m/>
    <m/>
    <m/>
    <m/>
    <m/>
    <m/>
    <m/>
    <m/>
    <m/>
    <m/>
    <m/>
    <m/>
    <m/>
    <m/>
    <m/>
    <m/>
    <m/>
    <m/>
    <m/>
    <n v="32.700000000000003"/>
    <m/>
    <m/>
    <m/>
    <m/>
    <n v="6.01"/>
    <n v="91.91"/>
    <n v="8.31"/>
    <m/>
    <n v="73.52"/>
    <n v="32.700000000000003"/>
    <n v="106.22"/>
    <n v="106.23"/>
    <n v="212.45"/>
  </r>
  <r>
    <n v="25"/>
    <n v="104"/>
    <s v="Robertson Cr"/>
    <s v="OPS"/>
    <s v="124"/>
    <s v="Chinook"/>
    <s v="3"/>
    <x v="0"/>
    <x v="13"/>
    <n v="104"/>
    <x v="0"/>
    <s v="CK-31"/>
    <s v="WEST VANCOUVER ISLAND-SOUTH_FA_0.x"/>
    <s v="M"/>
    <s v="H"/>
    <n v="104"/>
    <s v="Robertson Creek H"/>
    <n v="104"/>
    <s v="Robertson Cr"/>
    <s v="SWVI"/>
    <s v="S"/>
    <x v="1"/>
    <s v="184583"/>
    <n v="0"/>
    <s v="184583"/>
    <n v="2017"/>
    <s v="20170531"/>
    <s v="20170531"/>
    <m/>
    <n v="4.4800000000000004"/>
    <m/>
    <s v="CWT"/>
    <s v="P"/>
    <s v="Y"/>
    <s v="Y"/>
    <s v="Y"/>
    <s v="Y"/>
    <n v="5.0000000000000001E-3"/>
    <x v="0"/>
    <n v="51360"/>
    <n v="216471"/>
    <x v="4"/>
    <n v="36146"/>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7"/>
    <m/>
    <n v="13.85"/>
    <m/>
    <n v="0"/>
    <n v="0"/>
    <n v="0"/>
    <n v="14.22"/>
    <n v="14.219999999999999"/>
  </r>
  <r>
    <n v="25"/>
    <n v="104"/>
    <s v="Robertson Cr"/>
    <s v="OPS"/>
    <s v="124"/>
    <s v="Chinook"/>
    <s v="3"/>
    <x v="0"/>
    <x v="13"/>
    <n v="104"/>
    <x v="0"/>
    <s v="CK-31"/>
    <s v="WEST VANCOUVER ISLAND-SOUTH_FA_0.x"/>
    <s v="M"/>
    <s v="H"/>
    <n v="104"/>
    <s v="Robertson Creek H"/>
    <n v="104"/>
    <s v="Robertson Cr"/>
    <s v="SWVI"/>
    <s v="S"/>
    <x v="1"/>
    <s v="184583"/>
    <n v="0"/>
    <s v="184583"/>
    <n v="2017"/>
    <s v="20170531"/>
    <s v="20170531"/>
    <m/>
    <n v="4.4800000000000004"/>
    <m/>
    <s v="CWT"/>
    <s v="P"/>
    <s v="Y"/>
    <s v="Y"/>
    <s v="Y"/>
    <s v="Y"/>
    <n v="5.0000000000000001E-3"/>
    <x v="0"/>
    <n v="51360"/>
    <n v="216471"/>
    <x v="0"/>
    <n v="36146"/>
    <x v="1"/>
    <m/>
    <m/>
    <m/>
    <n v="0"/>
    <m/>
    <m/>
    <m/>
    <m/>
    <m/>
    <m/>
    <m/>
    <m/>
    <m/>
    <n v="23.86"/>
    <m/>
    <m/>
    <m/>
    <m/>
    <m/>
    <m/>
    <m/>
    <m/>
    <m/>
    <m/>
    <m/>
    <m/>
    <n v="12.31"/>
    <m/>
    <m/>
    <m/>
    <m/>
    <m/>
    <m/>
    <m/>
    <m/>
    <m/>
    <m/>
    <m/>
    <m/>
    <m/>
    <m/>
    <m/>
    <m/>
    <n v="9.48"/>
    <m/>
    <m/>
    <m/>
    <m/>
    <m/>
    <m/>
    <m/>
    <m/>
    <m/>
    <m/>
    <m/>
    <m/>
    <m/>
    <n v="12.31"/>
    <m/>
    <m/>
    <m/>
    <m/>
    <m/>
    <m/>
    <m/>
    <m/>
    <m/>
    <m/>
    <m/>
    <m/>
    <m/>
    <m/>
    <m/>
    <m/>
    <m/>
    <m/>
    <m/>
    <m/>
    <m/>
    <m/>
    <m/>
    <n v="232.61"/>
    <m/>
    <m/>
    <m/>
    <m/>
    <n v="357.59"/>
    <m/>
    <m/>
    <m/>
    <m/>
    <m/>
    <m/>
    <m/>
    <m/>
    <m/>
    <m/>
    <m/>
    <m/>
    <m/>
    <m/>
    <n v="23.05"/>
    <m/>
    <m/>
    <m/>
    <m/>
    <m/>
    <m/>
    <m/>
    <m/>
    <m/>
    <m/>
    <n v="21.96"/>
    <m/>
    <m/>
    <m/>
    <m/>
    <m/>
    <m/>
    <m/>
    <m/>
    <m/>
    <m/>
    <m/>
    <m/>
    <m/>
    <m/>
    <m/>
    <m/>
    <m/>
    <m/>
    <m/>
    <m/>
    <m/>
    <m/>
    <m/>
    <m/>
    <m/>
    <m/>
    <m/>
    <m/>
    <m/>
    <m/>
    <m/>
    <m/>
    <m/>
    <m/>
    <n v="33"/>
    <m/>
    <m/>
    <m/>
    <m/>
    <m/>
    <m/>
    <m/>
    <m/>
    <m/>
    <m/>
    <m/>
    <n v="27.36"/>
    <n v="4.21"/>
    <m/>
    <m/>
    <m/>
    <n v="94.56"/>
    <m/>
    <n v="403.49"/>
    <m/>
    <n v="726.17"/>
    <n v="31.57"/>
    <n v="757.74"/>
    <n v="498.05"/>
    <n v="1255.79"/>
  </r>
  <r>
    <n v="25"/>
    <n v="104"/>
    <s v="Robertson Cr"/>
    <s v="OPS"/>
    <s v="124"/>
    <s v="Chinook"/>
    <s v="3"/>
    <x v="0"/>
    <x v="13"/>
    <n v="104"/>
    <x v="0"/>
    <s v="CK-31"/>
    <s v="WEST VANCOUVER ISLAND-SOUTH_FA_0.x"/>
    <s v="M"/>
    <s v="H"/>
    <n v="104"/>
    <s v="Robertson Creek H"/>
    <n v="104"/>
    <s v="Robertson Cr"/>
    <s v="SWVI"/>
    <s v="S"/>
    <x v="1"/>
    <s v="184583"/>
    <n v="0"/>
    <s v="184583"/>
    <n v="2017"/>
    <s v="20170531"/>
    <s v="20170531"/>
    <m/>
    <n v="4.4800000000000004"/>
    <m/>
    <s v="CWT"/>
    <s v="P"/>
    <s v="Y"/>
    <s v="Y"/>
    <s v="Y"/>
    <s v="Y"/>
    <n v="5.0000000000000001E-3"/>
    <x v="0"/>
    <n v="51360"/>
    <n v="216471"/>
    <x v="1"/>
    <n v="36146"/>
    <x v="2"/>
    <m/>
    <m/>
    <m/>
    <n v="0"/>
    <m/>
    <m/>
    <m/>
    <m/>
    <m/>
    <m/>
    <m/>
    <m/>
    <m/>
    <n v="48.14"/>
    <m/>
    <m/>
    <n v="11.63"/>
    <m/>
    <m/>
    <m/>
    <m/>
    <m/>
    <m/>
    <m/>
    <m/>
    <m/>
    <n v="11.63"/>
    <m/>
    <m/>
    <m/>
    <m/>
    <m/>
    <m/>
    <m/>
    <m/>
    <m/>
    <m/>
    <m/>
    <m/>
    <m/>
    <m/>
    <m/>
    <m/>
    <m/>
    <m/>
    <m/>
    <m/>
    <m/>
    <m/>
    <m/>
    <m/>
    <m/>
    <m/>
    <m/>
    <m/>
    <m/>
    <m/>
    <n v="23.26"/>
    <m/>
    <m/>
    <m/>
    <m/>
    <m/>
    <m/>
    <m/>
    <m/>
    <m/>
    <m/>
    <m/>
    <n v="11.63"/>
    <m/>
    <m/>
    <m/>
    <m/>
    <m/>
    <m/>
    <m/>
    <m/>
    <m/>
    <m/>
    <m/>
    <n v="44.97"/>
    <m/>
    <m/>
    <m/>
    <m/>
    <n v="911.24"/>
    <n v="269.82"/>
    <m/>
    <m/>
    <m/>
    <m/>
    <m/>
    <m/>
    <m/>
    <m/>
    <m/>
    <m/>
    <m/>
    <m/>
    <m/>
    <n v="18.59"/>
    <m/>
    <m/>
    <m/>
    <m/>
    <n v="18.170000000000002"/>
    <m/>
    <m/>
    <m/>
    <m/>
    <m/>
    <n v="18.59"/>
    <m/>
    <m/>
    <m/>
    <m/>
    <m/>
    <m/>
    <m/>
    <m/>
    <m/>
    <m/>
    <m/>
    <m/>
    <m/>
    <m/>
    <m/>
    <m/>
    <m/>
    <m/>
    <m/>
    <m/>
    <m/>
    <m/>
    <m/>
    <m/>
    <m/>
    <m/>
    <m/>
    <n v="24.57"/>
    <m/>
    <m/>
    <m/>
    <m/>
    <m/>
    <m/>
    <n v="24.57"/>
    <m/>
    <m/>
    <m/>
    <m/>
    <m/>
    <m/>
    <m/>
    <m/>
    <m/>
    <m/>
    <m/>
    <n v="353.39"/>
    <m/>
    <m/>
    <m/>
    <m/>
    <n v="126.29"/>
    <n v="154.43"/>
    <n v="201.92"/>
    <m/>
    <n v="1436.81"/>
    <n v="353.39"/>
    <n v="1790.2"/>
    <n v="482.64"/>
    <n v="2272.84"/>
  </r>
  <r>
    <n v="25"/>
    <n v="104"/>
    <s v="Robertson Cr"/>
    <s v="OPS"/>
    <s v="124"/>
    <s v="Chinook"/>
    <s v="3"/>
    <x v="0"/>
    <x v="13"/>
    <n v="104"/>
    <x v="0"/>
    <s v="CK-31"/>
    <s v="WEST VANCOUVER ISLAND-SOUTH_FA_0.x"/>
    <s v="M"/>
    <s v="H"/>
    <n v="104"/>
    <s v="Robertson Creek H"/>
    <n v="104"/>
    <s v="Robertson Cr"/>
    <s v="SWVI"/>
    <s v="S"/>
    <x v="1"/>
    <s v="184583"/>
    <n v="0"/>
    <s v="184583"/>
    <n v="2017"/>
    <s v="20170531"/>
    <s v="20170531"/>
    <m/>
    <n v="4.4800000000000004"/>
    <m/>
    <s v="CWT"/>
    <s v="P"/>
    <s v="Y"/>
    <s v="Y"/>
    <s v="Y"/>
    <s v="Y"/>
    <n v="5.0000000000000001E-3"/>
    <x v="0"/>
    <n v="51360"/>
    <n v="216471"/>
    <x v="2"/>
    <n v="36146"/>
    <x v="3"/>
    <m/>
    <m/>
    <m/>
    <m/>
    <m/>
    <m/>
    <m/>
    <m/>
    <m/>
    <m/>
    <m/>
    <m/>
    <m/>
    <n v="43.58"/>
    <m/>
    <m/>
    <m/>
    <m/>
    <m/>
    <m/>
    <m/>
    <m/>
    <m/>
    <m/>
    <m/>
    <m/>
    <m/>
    <m/>
    <m/>
    <m/>
    <m/>
    <m/>
    <m/>
    <m/>
    <m/>
    <m/>
    <m/>
    <m/>
    <m/>
    <m/>
    <m/>
    <m/>
    <m/>
    <m/>
    <m/>
    <m/>
    <m/>
    <m/>
    <m/>
    <m/>
    <m/>
    <m/>
    <m/>
    <m/>
    <m/>
    <m/>
    <m/>
    <m/>
    <m/>
    <m/>
    <m/>
    <m/>
    <m/>
    <m/>
    <m/>
    <m/>
    <m/>
    <m/>
    <m/>
    <m/>
    <m/>
    <m/>
    <m/>
    <m/>
    <m/>
    <m/>
    <m/>
    <m/>
    <m/>
    <m/>
    <m/>
    <n v="35.57"/>
    <m/>
    <m/>
    <m/>
    <m/>
    <n v="63.67"/>
    <n v="35.57"/>
    <m/>
    <m/>
    <m/>
    <m/>
    <m/>
    <m/>
    <m/>
    <m/>
    <m/>
    <m/>
    <m/>
    <m/>
    <m/>
    <m/>
    <m/>
    <m/>
    <m/>
    <m/>
    <m/>
    <m/>
    <m/>
    <m/>
    <m/>
    <m/>
    <m/>
    <m/>
    <m/>
    <m/>
    <m/>
    <m/>
    <m/>
    <m/>
    <m/>
    <m/>
    <m/>
    <m/>
    <m/>
    <m/>
    <m/>
    <m/>
    <m/>
    <m/>
    <m/>
    <m/>
    <m/>
    <m/>
    <m/>
    <m/>
    <m/>
    <m/>
    <m/>
    <m/>
    <m/>
    <m/>
    <m/>
    <m/>
    <m/>
    <m/>
    <m/>
    <n v="17.87"/>
    <m/>
    <m/>
    <m/>
    <m/>
    <m/>
    <m/>
    <m/>
    <m/>
    <m/>
    <m/>
    <m/>
    <n v="30.39"/>
    <m/>
    <m/>
    <m/>
    <m/>
    <n v="0.6"/>
    <n v="0.05"/>
    <n v="3.74"/>
    <m/>
    <n v="196.26"/>
    <n v="30.39"/>
    <n v="226.65"/>
    <n v="4.3899999999999997"/>
    <n v="231.04"/>
  </r>
  <r>
    <n v="25"/>
    <n v="104"/>
    <s v="Robertson Cr"/>
    <s v="OPS"/>
    <s v="124"/>
    <s v="Chinook"/>
    <s v="3"/>
    <x v="0"/>
    <x v="13"/>
    <n v="104"/>
    <x v="0"/>
    <s v="CK-31"/>
    <s v="WEST VANCOUVER ISLAND-SOUTH_FA_0.x"/>
    <s v="M"/>
    <s v="H"/>
    <n v="104"/>
    <s v="Robertson Creek H"/>
    <n v="104"/>
    <s v="Robertson Cr"/>
    <s v="SWVI"/>
    <s v="S"/>
    <x v="1"/>
    <s v="184699"/>
    <n v="0"/>
    <s v="184699"/>
    <n v="2017"/>
    <s v="20170519"/>
    <s v="20170519"/>
    <n v="77"/>
    <n v="5.0599999999999996"/>
    <s v="Accelerated group."/>
    <s v="CWT"/>
    <s v="P"/>
    <s v="Y"/>
    <s v="Y"/>
    <s v="Y"/>
    <s v="Y"/>
    <n v="0"/>
    <x v="0"/>
    <n v="42780"/>
    <n v="42780"/>
    <x v="4"/>
    <n v="36138"/>
    <x v="0"/>
    <m/>
    <m/>
    <m/>
    <m/>
    <m/>
    <m/>
    <m/>
    <m/>
    <m/>
    <m/>
    <m/>
    <m/>
    <m/>
    <m/>
    <m/>
    <m/>
    <m/>
    <m/>
    <m/>
    <m/>
    <m/>
    <m/>
    <m/>
    <m/>
    <m/>
    <m/>
    <m/>
    <m/>
    <m/>
    <m/>
    <m/>
    <m/>
    <m/>
    <m/>
    <m/>
    <m/>
    <m/>
    <m/>
    <m/>
    <m/>
    <m/>
    <m/>
    <m/>
    <m/>
    <m/>
    <m/>
    <m/>
    <m/>
    <m/>
    <m/>
    <m/>
    <m/>
    <m/>
    <m/>
    <m/>
    <m/>
    <m/>
    <m/>
    <m/>
    <m/>
    <m/>
    <m/>
    <m/>
    <m/>
    <m/>
    <m/>
    <m/>
    <m/>
    <m/>
    <m/>
    <m/>
    <m/>
    <m/>
    <m/>
    <m/>
    <m/>
    <m/>
    <m/>
    <m/>
    <m/>
    <m/>
    <n v="20.34"/>
    <m/>
    <m/>
    <m/>
    <m/>
    <m/>
    <m/>
    <m/>
    <m/>
    <m/>
    <m/>
    <m/>
    <m/>
    <m/>
    <m/>
    <m/>
    <m/>
    <m/>
    <m/>
    <m/>
    <m/>
    <m/>
    <m/>
    <m/>
    <m/>
    <m/>
    <m/>
    <m/>
    <m/>
    <m/>
    <m/>
    <m/>
    <m/>
    <m/>
    <m/>
    <m/>
    <m/>
    <m/>
    <m/>
    <m/>
    <m/>
    <m/>
    <m/>
    <m/>
    <m/>
    <m/>
    <m/>
    <m/>
    <m/>
    <m/>
    <m/>
    <m/>
    <m/>
    <m/>
    <m/>
    <m/>
    <m/>
    <m/>
    <m/>
    <m/>
    <m/>
    <m/>
    <m/>
    <m/>
    <m/>
    <m/>
    <m/>
    <m/>
    <m/>
    <m/>
    <m/>
    <m/>
    <m/>
    <m/>
    <m/>
    <m/>
    <m/>
    <m/>
    <m/>
    <m/>
    <m/>
    <m/>
    <m/>
    <n v="0.26"/>
    <m/>
    <n v="9.86"/>
    <m/>
    <n v="20.34"/>
    <n v="0"/>
    <n v="20.34"/>
    <n v="10.119999999999999"/>
    <n v="30.46"/>
  </r>
  <r>
    <n v="25"/>
    <n v="104"/>
    <s v="Robertson Cr"/>
    <s v="OPS"/>
    <s v="124"/>
    <s v="Chinook"/>
    <s v="3"/>
    <x v="0"/>
    <x v="13"/>
    <n v="104"/>
    <x v="0"/>
    <s v="CK-31"/>
    <s v="WEST VANCOUVER ISLAND-SOUTH_FA_0.x"/>
    <s v="M"/>
    <s v="H"/>
    <n v="104"/>
    <s v="Robertson Creek H"/>
    <n v="104"/>
    <s v="Robertson Cr"/>
    <s v="SWVI"/>
    <s v="S"/>
    <x v="1"/>
    <s v="184699"/>
    <n v="0"/>
    <s v="184699"/>
    <n v="2017"/>
    <s v="20170519"/>
    <s v="20170519"/>
    <n v="77"/>
    <n v="5.0599999999999996"/>
    <s v="Accelerated group."/>
    <s v="CWT"/>
    <s v="P"/>
    <s v="Y"/>
    <s v="Y"/>
    <s v="Y"/>
    <s v="Y"/>
    <n v="0"/>
    <x v="0"/>
    <n v="42780"/>
    <n v="42780"/>
    <x v="0"/>
    <n v="36138"/>
    <x v="1"/>
    <m/>
    <m/>
    <m/>
    <m/>
    <m/>
    <m/>
    <m/>
    <m/>
    <m/>
    <m/>
    <m/>
    <m/>
    <m/>
    <n v="5.66"/>
    <m/>
    <m/>
    <m/>
    <m/>
    <m/>
    <m/>
    <m/>
    <m/>
    <m/>
    <m/>
    <m/>
    <m/>
    <n v="5.84"/>
    <m/>
    <m/>
    <m/>
    <m/>
    <m/>
    <m/>
    <m/>
    <n v="9.64"/>
    <m/>
    <m/>
    <n v="23.61"/>
    <n v="2.59"/>
    <m/>
    <n v="3.02"/>
    <m/>
    <m/>
    <m/>
    <m/>
    <m/>
    <m/>
    <n v="2.25"/>
    <m/>
    <m/>
    <m/>
    <m/>
    <m/>
    <m/>
    <m/>
    <m/>
    <m/>
    <n v="11.68"/>
    <m/>
    <m/>
    <m/>
    <m/>
    <m/>
    <m/>
    <m/>
    <m/>
    <m/>
    <m/>
    <m/>
    <m/>
    <m/>
    <m/>
    <m/>
    <m/>
    <m/>
    <m/>
    <m/>
    <m/>
    <m/>
    <m/>
    <m/>
    <n v="31.48"/>
    <m/>
    <m/>
    <m/>
    <m/>
    <n v="150.52000000000001"/>
    <n v="15.74"/>
    <m/>
    <m/>
    <m/>
    <m/>
    <m/>
    <m/>
    <m/>
    <m/>
    <m/>
    <n v="0"/>
    <m/>
    <m/>
    <n v="3.31"/>
    <m/>
    <m/>
    <m/>
    <m/>
    <m/>
    <m/>
    <m/>
    <m/>
    <m/>
    <m/>
    <m/>
    <m/>
    <m/>
    <m/>
    <m/>
    <m/>
    <m/>
    <m/>
    <m/>
    <m/>
    <m/>
    <m/>
    <m/>
    <m/>
    <m/>
    <m/>
    <m/>
    <m/>
    <m/>
    <m/>
    <m/>
    <m/>
    <m/>
    <m/>
    <m/>
    <m/>
    <m/>
    <m/>
    <m/>
    <m/>
    <m/>
    <m/>
    <m/>
    <m/>
    <m/>
    <m/>
    <n v="3.93"/>
    <m/>
    <m/>
    <m/>
    <m/>
    <m/>
    <m/>
    <m/>
    <m/>
    <m/>
    <m/>
    <m/>
    <n v="25.95"/>
    <n v="1"/>
    <m/>
    <m/>
    <n v="1.4"/>
    <n v="17.96"/>
    <n v="81.430000000000007"/>
    <n v="79.16"/>
    <m/>
    <n v="269.27"/>
    <n v="28.35"/>
    <n v="297.62"/>
    <n v="178.55"/>
    <n v="476.16999999999996"/>
  </r>
  <r>
    <n v="25"/>
    <n v="104"/>
    <s v="Robertson Cr"/>
    <s v="OPS"/>
    <s v="124"/>
    <s v="Chinook"/>
    <s v="3"/>
    <x v="0"/>
    <x v="13"/>
    <n v="104"/>
    <x v="0"/>
    <s v="CK-31"/>
    <s v="WEST VANCOUVER ISLAND-SOUTH_FA_0.x"/>
    <s v="M"/>
    <s v="H"/>
    <n v="104"/>
    <s v="Robertson Creek H"/>
    <n v="104"/>
    <s v="Robertson Cr"/>
    <s v="SWVI"/>
    <s v="S"/>
    <x v="1"/>
    <s v="184699"/>
    <n v="0"/>
    <s v="184699"/>
    <n v="2017"/>
    <s v="20170519"/>
    <s v="20170519"/>
    <n v="77"/>
    <n v="5.0599999999999996"/>
    <s v="Accelerated group."/>
    <s v="CWT"/>
    <s v="P"/>
    <s v="Y"/>
    <s v="Y"/>
    <s v="Y"/>
    <s v="Y"/>
    <n v="0"/>
    <x v="0"/>
    <n v="42780"/>
    <n v="42780"/>
    <x v="1"/>
    <n v="36138"/>
    <x v="2"/>
    <m/>
    <m/>
    <m/>
    <m/>
    <m/>
    <m/>
    <m/>
    <m/>
    <m/>
    <m/>
    <m/>
    <m/>
    <m/>
    <n v="11.42"/>
    <n v="2.76"/>
    <m/>
    <m/>
    <m/>
    <m/>
    <m/>
    <m/>
    <m/>
    <m/>
    <m/>
    <m/>
    <m/>
    <n v="2.76"/>
    <m/>
    <m/>
    <m/>
    <m/>
    <m/>
    <m/>
    <m/>
    <m/>
    <m/>
    <m/>
    <n v="10.67"/>
    <m/>
    <m/>
    <m/>
    <n v="4.41"/>
    <m/>
    <m/>
    <m/>
    <m/>
    <m/>
    <m/>
    <m/>
    <m/>
    <m/>
    <m/>
    <m/>
    <m/>
    <m/>
    <m/>
    <m/>
    <n v="8.2799999999999994"/>
    <m/>
    <m/>
    <m/>
    <m/>
    <m/>
    <m/>
    <m/>
    <m/>
    <m/>
    <m/>
    <m/>
    <m/>
    <m/>
    <m/>
    <m/>
    <m/>
    <m/>
    <m/>
    <m/>
    <m/>
    <m/>
    <m/>
    <m/>
    <n v="10.67"/>
    <m/>
    <m/>
    <m/>
    <m/>
    <n v="180.8"/>
    <n v="21.34"/>
    <m/>
    <m/>
    <m/>
    <n v="10.67"/>
    <m/>
    <m/>
    <m/>
    <m/>
    <m/>
    <m/>
    <m/>
    <m/>
    <m/>
    <n v="8.6199999999999992"/>
    <m/>
    <m/>
    <m/>
    <m/>
    <n v="4.3099999999999996"/>
    <m/>
    <m/>
    <m/>
    <m/>
    <m/>
    <m/>
    <m/>
    <m/>
    <m/>
    <m/>
    <m/>
    <m/>
    <m/>
    <m/>
    <m/>
    <m/>
    <m/>
    <m/>
    <m/>
    <m/>
    <m/>
    <m/>
    <m/>
    <m/>
    <m/>
    <m/>
    <m/>
    <m/>
    <m/>
    <n v="5.83"/>
    <m/>
    <m/>
    <m/>
    <m/>
    <m/>
    <m/>
    <m/>
    <m/>
    <m/>
    <m/>
    <m/>
    <m/>
    <m/>
    <m/>
    <m/>
    <m/>
    <m/>
    <m/>
    <m/>
    <m/>
    <m/>
    <m/>
    <n v="83.35"/>
    <n v="1"/>
    <m/>
    <m/>
    <m/>
    <n v="20.3"/>
    <n v="54.96"/>
    <n v="23.95"/>
    <m/>
    <n v="282.54000000000002"/>
    <n v="84.35"/>
    <n v="366.89"/>
    <n v="99.21"/>
    <n v="466.09999999999997"/>
  </r>
  <r>
    <n v="25"/>
    <n v="104"/>
    <s v="Robertson Cr"/>
    <s v="OPS"/>
    <s v="124"/>
    <s v="Chinook"/>
    <s v="3"/>
    <x v="0"/>
    <x v="13"/>
    <n v="104"/>
    <x v="0"/>
    <s v="CK-31"/>
    <s v="WEST VANCOUVER ISLAND-SOUTH_FA_0.x"/>
    <s v="M"/>
    <s v="H"/>
    <n v="104"/>
    <s v="Robertson Creek H"/>
    <n v="104"/>
    <s v="Robertson Cr"/>
    <s v="SWVI"/>
    <s v="S"/>
    <x v="1"/>
    <s v="184699"/>
    <n v="0"/>
    <s v="184699"/>
    <n v="2017"/>
    <s v="20170519"/>
    <s v="20170519"/>
    <n v="77"/>
    <n v="5.0599999999999996"/>
    <s v="Accelerated group."/>
    <s v="CWT"/>
    <s v="P"/>
    <s v="Y"/>
    <s v="Y"/>
    <s v="Y"/>
    <s v="Y"/>
    <n v="0"/>
    <x v="0"/>
    <n v="42780"/>
    <n v="42780"/>
    <x v="2"/>
    <n v="36138"/>
    <x v="3"/>
    <m/>
    <m/>
    <m/>
    <m/>
    <m/>
    <m/>
    <m/>
    <m/>
    <m/>
    <m/>
    <m/>
    <m/>
    <m/>
    <m/>
    <m/>
    <m/>
    <m/>
    <m/>
    <m/>
    <m/>
    <m/>
    <m/>
    <m/>
    <m/>
    <m/>
    <m/>
    <n v="4.24"/>
    <m/>
    <m/>
    <m/>
    <m/>
    <m/>
    <m/>
    <m/>
    <m/>
    <m/>
    <m/>
    <m/>
    <m/>
    <m/>
    <m/>
    <m/>
    <m/>
    <m/>
    <m/>
    <m/>
    <m/>
    <m/>
    <m/>
    <m/>
    <m/>
    <m/>
    <m/>
    <m/>
    <m/>
    <m/>
    <m/>
    <m/>
    <m/>
    <m/>
    <m/>
    <m/>
    <m/>
    <m/>
    <m/>
    <m/>
    <m/>
    <m/>
    <m/>
    <m/>
    <m/>
    <m/>
    <m/>
    <m/>
    <m/>
    <m/>
    <m/>
    <m/>
    <m/>
    <m/>
    <m/>
    <m/>
    <m/>
    <m/>
    <m/>
    <m/>
    <m/>
    <m/>
    <m/>
    <m/>
    <m/>
    <m/>
    <m/>
    <m/>
    <m/>
    <m/>
    <m/>
    <m/>
    <m/>
    <m/>
    <m/>
    <m/>
    <m/>
    <m/>
    <m/>
    <m/>
    <m/>
    <m/>
    <m/>
    <m/>
    <m/>
    <m/>
    <m/>
    <m/>
    <m/>
    <m/>
    <m/>
    <m/>
    <m/>
    <m/>
    <m/>
    <m/>
    <m/>
    <m/>
    <m/>
    <m/>
    <m/>
    <m/>
    <m/>
    <m/>
    <m/>
    <m/>
    <m/>
    <m/>
    <m/>
    <m/>
    <m/>
    <m/>
    <m/>
    <m/>
    <m/>
    <m/>
    <m/>
    <m/>
    <m/>
    <m/>
    <m/>
    <m/>
    <m/>
    <m/>
    <m/>
    <m/>
    <m/>
    <m/>
    <m/>
    <m/>
    <m/>
    <m/>
    <m/>
    <n v="14.09"/>
    <m/>
    <m/>
    <m/>
    <m/>
    <n v="0.56999999999999995"/>
    <n v="0.05"/>
    <n v="0.44"/>
    <m/>
    <n v="4.24"/>
    <n v="14.09"/>
    <n v="18.329999999999998"/>
    <n v="1.06"/>
    <n v="19.39"/>
  </r>
  <r>
    <n v="25"/>
    <n v="104"/>
    <s v="Robertson Cr"/>
    <s v="OPS"/>
    <s v="124"/>
    <s v="Chinook"/>
    <s v="3"/>
    <x v="0"/>
    <x v="13"/>
    <n v="104"/>
    <x v="0"/>
    <s v="CK-31"/>
    <s v="WEST VANCOUVER ISLAND-SOUTH_FA_0.x"/>
    <s v="M"/>
    <s v="H"/>
    <n v="104"/>
    <s v="Robertson Creek H"/>
    <n v="104"/>
    <s v="Robertson Cr"/>
    <s v="SWVI"/>
    <s v="S"/>
    <x v="1"/>
    <s v="184764"/>
    <n v="0"/>
    <s v="184764"/>
    <n v="2017"/>
    <s v="20170519"/>
    <s v="20170519"/>
    <n v="77"/>
    <n v="5.0599999999999996"/>
    <s v="Accelerated group."/>
    <s v="CWT"/>
    <s v="P"/>
    <s v="Y"/>
    <s v="Y"/>
    <s v="Y"/>
    <s v="Y"/>
    <n v="2.5000000000000001E-3"/>
    <x v="0"/>
    <n v="51307"/>
    <n v="51436"/>
    <x v="4"/>
    <n v="36137"/>
    <x v="0"/>
    <m/>
    <m/>
    <m/>
    <m/>
    <m/>
    <m/>
    <m/>
    <m/>
    <m/>
    <m/>
    <m/>
    <m/>
    <m/>
    <m/>
    <m/>
    <m/>
    <m/>
    <m/>
    <m/>
    <m/>
    <m/>
    <m/>
    <m/>
    <m/>
    <m/>
    <m/>
    <m/>
    <m/>
    <m/>
    <m/>
    <m/>
    <m/>
    <m/>
    <m/>
    <m/>
    <m/>
    <m/>
    <m/>
    <m/>
    <m/>
    <m/>
    <m/>
    <m/>
    <m/>
    <m/>
    <m/>
    <m/>
    <m/>
    <m/>
    <m/>
    <m/>
    <m/>
    <m/>
    <m/>
    <m/>
    <m/>
    <m/>
    <m/>
    <m/>
    <m/>
    <m/>
    <m/>
    <m/>
    <m/>
    <m/>
    <m/>
    <m/>
    <m/>
    <m/>
    <m/>
    <m/>
    <m/>
    <m/>
    <m/>
    <m/>
    <m/>
    <m/>
    <m/>
    <m/>
    <m/>
    <m/>
    <m/>
    <m/>
    <m/>
    <m/>
    <m/>
    <n v="0"/>
    <m/>
    <m/>
    <m/>
    <m/>
    <m/>
    <m/>
    <m/>
    <m/>
    <m/>
    <m/>
    <m/>
    <m/>
    <m/>
    <m/>
    <m/>
    <m/>
    <m/>
    <m/>
    <m/>
    <m/>
    <m/>
    <m/>
    <m/>
    <m/>
    <m/>
    <m/>
    <m/>
    <m/>
    <m/>
    <m/>
    <m/>
    <m/>
    <m/>
    <m/>
    <m/>
    <m/>
    <m/>
    <m/>
    <m/>
    <m/>
    <m/>
    <m/>
    <m/>
    <m/>
    <m/>
    <m/>
    <m/>
    <m/>
    <m/>
    <m/>
    <m/>
    <m/>
    <m/>
    <m/>
    <m/>
    <m/>
    <m/>
    <m/>
    <m/>
    <m/>
    <m/>
    <m/>
    <m/>
    <m/>
    <m/>
    <m/>
    <m/>
    <m/>
    <m/>
    <m/>
    <m/>
    <m/>
    <m/>
    <m/>
    <m/>
    <m/>
    <m/>
    <n v="0.17"/>
    <m/>
    <n v="6.59"/>
    <m/>
    <n v="0"/>
    <n v="0"/>
    <n v="0"/>
    <n v="6.76"/>
    <n v="6.76"/>
  </r>
  <r>
    <n v="25"/>
    <n v="104"/>
    <s v="Robertson Cr"/>
    <s v="OPS"/>
    <s v="124"/>
    <s v="Chinook"/>
    <s v="3"/>
    <x v="0"/>
    <x v="13"/>
    <n v="104"/>
    <x v="0"/>
    <s v="CK-31"/>
    <s v="WEST VANCOUVER ISLAND-SOUTH_FA_0.x"/>
    <s v="M"/>
    <s v="H"/>
    <n v="104"/>
    <s v="Robertson Creek H"/>
    <n v="104"/>
    <s v="Robertson Cr"/>
    <s v="SWVI"/>
    <s v="S"/>
    <x v="1"/>
    <s v="184764"/>
    <n v="0"/>
    <s v="184764"/>
    <n v="2017"/>
    <s v="20170519"/>
    <s v="20170519"/>
    <n v="77"/>
    <n v="5.0599999999999996"/>
    <s v="Accelerated group."/>
    <s v="CWT"/>
    <s v="P"/>
    <s v="Y"/>
    <s v="Y"/>
    <s v="Y"/>
    <s v="Y"/>
    <n v="2.5000000000000001E-3"/>
    <x v="0"/>
    <n v="51307"/>
    <n v="51436"/>
    <x v="0"/>
    <n v="36137"/>
    <x v="1"/>
    <m/>
    <m/>
    <m/>
    <m/>
    <m/>
    <m/>
    <m/>
    <m/>
    <m/>
    <m/>
    <m/>
    <m/>
    <m/>
    <n v="17.010000000000002"/>
    <n v="2.93"/>
    <m/>
    <m/>
    <m/>
    <m/>
    <m/>
    <m/>
    <m/>
    <m/>
    <m/>
    <m/>
    <m/>
    <n v="20.51"/>
    <m/>
    <m/>
    <m/>
    <m/>
    <m/>
    <m/>
    <m/>
    <m/>
    <m/>
    <m/>
    <m/>
    <n v="1.81"/>
    <n v="7.89"/>
    <m/>
    <m/>
    <m/>
    <m/>
    <n v="5.22"/>
    <n v="1"/>
    <m/>
    <n v="4.5199999999999996"/>
    <m/>
    <n v="6.33"/>
    <m/>
    <m/>
    <m/>
    <m/>
    <m/>
    <m/>
    <m/>
    <m/>
    <m/>
    <m/>
    <m/>
    <m/>
    <m/>
    <m/>
    <m/>
    <m/>
    <m/>
    <m/>
    <m/>
    <m/>
    <m/>
    <m/>
    <m/>
    <m/>
    <m/>
    <m/>
    <m/>
    <m/>
    <m/>
    <m/>
    <m/>
    <n v="47.39"/>
    <m/>
    <m/>
    <m/>
    <m/>
    <n v="165.73"/>
    <n v="31.56"/>
    <m/>
    <m/>
    <m/>
    <m/>
    <m/>
    <m/>
    <m/>
    <m/>
    <m/>
    <m/>
    <m/>
    <m/>
    <m/>
    <m/>
    <m/>
    <m/>
    <m/>
    <m/>
    <m/>
    <m/>
    <m/>
    <m/>
    <m/>
    <m/>
    <n v="5.27"/>
    <m/>
    <m/>
    <m/>
    <m/>
    <m/>
    <m/>
    <m/>
    <m/>
    <m/>
    <m/>
    <m/>
    <m/>
    <m/>
    <m/>
    <m/>
    <m/>
    <m/>
    <m/>
    <m/>
    <m/>
    <m/>
    <m/>
    <m/>
    <m/>
    <m/>
    <m/>
    <m/>
    <m/>
    <m/>
    <m/>
    <m/>
    <m/>
    <m/>
    <m/>
    <n v="3.91"/>
    <m/>
    <m/>
    <m/>
    <m/>
    <m/>
    <m/>
    <m/>
    <m/>
    <m/>
    <n v="5.67"/>
    <m/>
    <n v="24.59"/>
    <m/>
    <m/>
    <m/>
    <m/>
    <n v="23.08"/>
    <n v="70.89"/>
    <n v="92.38"/>
    <m/>
    <n v="326.75"/>
    <n v="24.59"/>
    <n v="351.34"/>
    <n v="186.35"/>
    <n v="537.68999999999994"/>
  </r>
  <r>
    <n v="25"/>
    <n v="104"/>
    <s v="Robertson Cr"/>
    <s v="OPS"/>
    <s v="124"/>
    <s v="Chinook"/>
    <s v="3"/>
    <x v="0"/>
    <x v="13"/>
    <n v="104"/>
    <x v="0"/>
    <s v="CK-31"/>
    <s v="WEST VANCOUVER ISLAND-SOUTH_FA_0.x"/>
    <s v="M"/>
    <s v="H"/>
    <n v="104"/>
    <s v="Robertson Creek H"/>
    <n v="104"/>
    <s v="Robertson Cr"/>
    <s v="SWVI"/>
    <s v="S"/>
    <x v="1"/>
    <s v="184764"/>
    <n v="0"/>
    <s v="184764"/>
    <n v="2017"/>
    <s v="20170519"/>
    <s v="20170519"/>
    <n v="77"/>
    <n v="5.0599999999999996"/>
    <s v="Accelerated group."/>
    <s v="CWT"/>
    <s v="P"/>
    <s v="Y"/>
    <s v="Y"/>
    <s v="Y"/>
    <s v="Y"/>
    <n v="2.5000000000000001E-3"/>
    <x v="0"/>
    <n v="51307"/>
    <n v="51436"/>
    <x v="1"/>
    <n v="36137"/>
    <x v="2"/>
    <m/>
    <m/>
    <m/>
    <m/>
    <m/>
    <m/>
    <m/>
    <m/>
    <m/>
    <m/>
    <m/>
    <m/>
    <m/>
    <n v="5.72"/>
    <n v="2.77"/>
    <m/>
    <m/>
    <m/>
    <m/>
    <m/>
    <m/>
    <m/>
    <m/>
    <m/>
    <m/>
    <m/>
    <n v="2.77"/>
    <m/>
    <n v="3.42"/>
    <m/>
    <m/>
    <n v="3.42"/>
    <m/>
    <m/>
    <n v="3.42"/>
    <m/>
    <m/>
    <n v="10.7"/>
    <m/>
    <n v="10.7"/>
    <m/>
    <m/>
    <m/>
    <m/>
    <m/>
    <m/>
    <m/>
    <m/>
    <m/>
    <m/>
    <m/>
    <m/>
    <m/>
    <m/>
    <m/>
    <m/>
    <m/>
    <n v="5.54"/>
    <m/>
    <m/>
    <m/>
    <m/>
    <m/>
    <m/>
    <m/>
    <m/>
    <m/>
    <m/>
    <m/>
    <m/>
    <m/>
    <m/>
    <m/>
    <m/>
    <m/>
    <m/>
    <m/>
    <m/>
    <m/>
    <m/>
    <m/>
    <n v="21.4"/>
    <m/>
    <m/>
    <m/>
    <m/>
    <n v="198.27"/>
    <n v="21.4"/>
    <m/>
    <m/>
    <m/>
    <m/>
    <m/>
    <m/>
    <m/>
    <m/>
    <m/>
    <m/>
    <m/>
    <m/>
    <m/>
    <m/>
    <m/>
    <m/>
    <m/>
    <m/>
    <n v="8.64"/>
    <m/>
    <m/>
    <m/>
    <m/>
    <m/>
    <n v="4.42"/>
    <m/>
    <m/>
    <m/>
    <m/>
    <m/>
    <m/>
    <m/>
    <m/>
    <m/>
    <m/>
    <m/>
    <m/>
    <m/>
    <m/>
    <m/>
    <m/>
    <m/>
    <m/>
    <m/>
    <m/>
    <m/>
    <m/>
    <m/>
    <m/>
    <m/>
    <m/>
    <m/>
    <m/>
    <m/>
    <m/>
    <m/>
    <m/>
    <m/>
    <m/>
    <m/>
    <m/>
    <m/>
    <m/>
    <m/>
    <n v="8.85"/>
    <m/>
    <m/>
    <m/>
    <m/>
    <m/>
    <m/>
    <n v="71.7"/>
    <m/>
    <m/>
    <m/>
    <m/>
    <n v="22.59"/>
    <n v="75.75"/>
    <n v="27.21"/>
    <m/>
    <n v="311.44"/>
    <n v="71.7"/>
    <n v="383.14"/>
    <n v="125.55"/>
    <n v="508.69"/>
  </r>
  <r>
    <n v="25"/>
    <n v="104"/>
    <s v="Robertson Cr"/>
    <s v="OPS"/>
    <s v="124"/>
    <s v="Chinook"/>
    <s v="3"/>
    <x v="0"/>
    <x v="13"/>
    <n v="104"/>
    <x v="0"/>
    <s v="CK-31"/>
    <s v="WEST VANCOUVER ISLAND-SOUTH_FA_0.x"/>
    <s v="M"/>
    <s v="H"/>
    <n v="104"/>
    <s v="Robertson Creek H"/>
    <n v="104"/>
    <s v="Robertson Cr"/>
    <s v="SWVI"/>
    <s v="S"/>
    <x v="1"/>
    <s v="184764"/>
    <n v="0"/>
    <s v="184764"/>
    <n v="2017"/>
    <s v="20170519"/>
    <s v="20170519"/>
    <n v="77"/>
    <n v="5.0599999999999996"/>
    <s v="Accelerated group."/>
    <s v="CWT"/>
    <s v="P"/>
    <s v="Y"/>
    <s v="Y"/>
    <s v="Y"/>
    <s v="Y"/>
    <n v="2.5000000000000001E-3"/>
    <x v="0"/>
    <n v="51307"/>
    <n v="51436"/>
    <x v="2"/>
    <n v="36137"/>
    <x v="3"/>
    <m/>
    <m/>
    <m/>
    <m/>
    <m/>
    <m/>
    <m/>
    <m/>
    <m/>
    <m/>
    <m/>
    <m/>
    <m/>
    <m/>
    <m/>
    <m/>
    <m/>
    <m/>
    <m/>
    <m/>
    <m/>
    <m/>
    <m/>
    <m/>
    <m/>
    <m/>
    <m/>
    <m/>
    <m/>
    <m/>
    <m/>
    <m/>
    <m/>
    <m/>
    <m/>
    <m/>
    <m/>
    <m/>
    <m/>
    <m/>
    <m/>
    <m/>
    <m/>
    <m/>
    <m/>
    <m/>
    <m/>
    <m/>
    <m/>
    <m/>
    <m/>
    <m/>
    <m/>
    <m/>
    <m/>
    <m/>
    <m/>
    <n v="4.32"/>
    <m/>
    <m/>
    <m/>
    <m/>
    <m/>
    <m/>
    <m/>
    <m/>
    <m/>
    <m/>
    <m/>
    <m/>
    <m/>
    <m/>
    <m/>
    <m/>
    <m/>
    <m/>
    <m/>
    <m/>
    <m/>
    <m/>
    <m/>
    <n v="8.4600000000000009"/>
    <m/>
    <m/>
    <m/>
    <m/>
    <n v="14.54"/>
    <m/>
    <m/>
    <m/>
    <m/>
    <m/>
    <m/>
    <m/>
    <m/>
    <m/>
    <m/>
    <m/>
    <m/>
    <m/>
    <m/>
    <n v="5.56"/>
    <m/>
    <m/>
    <m/>
    <m/>
    <n v="5.56"/>
    <m/>
    <m/>
    <m/>
    <m/>
    <m/>
    <m/>
    <m/>
    <m/>
    <m/>
    <m/>
    <m/>
    <m/>
    <m/>
    <m/>
    <m/>
    <m/>
    <m/>
    <m/>
    <m/>
    <m/>
    <m/>
    <m/>
    <m/>
    <m/>
    <m/>
    <m/>
    <m/>
    <m/>
    <m/>
    <m/>
    <m/>
    <m/>
    <m/>
    <m/>
    <m/>
    <m/>
    <m/>
    <m/>
    <m/>
    <m/>
    <m/>
    <m/>
    <m/>
    <m/>
    <m/>
    <m/>
    <m/>
    <m/>
    <m/>
    <m/>
    <m/>
    <m/>
    <m/>
    <m/>
    <m/>
    <m/>
    <m/>
    <n v="0.56999999999999995"/>
    <n v="19.63"/>
    <n v="0.44"/>
    <m/>
    <n v="38.44"/>
    <n v="0"/>
    <n v="38.44"/>
    <n v="20.64"/>
    <n v="59.08"/>
  </r>
  <r>
    <n v="25"/>
    <n v="104"/>
    <s v="Robertson Cr"/>
    <s v="OPS"/>
    <s v="124"/>
    <s v="Chinook"/>
    <s v="3"/>
    <x v="0"/>
    <x v="1"/>
    <n v="413"/>
    <x v="8"/>
    <s v="CK-31"/>
    <s v="WEST VANCOUVER ISLAND-SOUTH_FA_0.x"/>
    <s v="M"/>
    <s v="H"/>
    <n v="111"/>
    <s v="Rosewall Creek H"/>
    <n v="413"/>
    <s v="Nahmint R"/>
    <s v="SWVI"/>
    <s v="S"/>
    <x v="1"/>
    <s v="185720"/>
    <n v="0"/>
    <s v="185720"/>
    <n v="2018"/>
    <s v="20180418"/>
    <s v="20180419"/>
    <m/>
    <n v="3.5"/>
    <m/>
    <s v="CWT"/>
    <s v="P"/>
    <s v="Y"/>
    <s v="Y"/>
    <s v="Y"/>
    <s v="Y"/>
    <n v="7.4999999999999997E-3"/>
    <x v="0"/>
    <n v="44074"/>
    <n v="44749"/>
    <x v="0"/>
    <n v="37277"/>
    <x v="2"/>
    <m/>
    <m/>
    <m/>
    <m/>
    <m/>
    <m/>
    <m/>
    <m/>
    <m/>
    <m/>
    <m/>
    <m/>
    <m/>
    <n v="5.8"/>
    <m/>
    <m/>
    <m/>
    <m/>
    <m/>
    <m/>
    <m/>
    <m/>
    <m/>
    <m/>
    <m/>
    <m/>
    <n v="2.8"/>
    <m/>
    <m/>
    <m/>
    <m/>
    <m/>
    <m/>
    <m/>
    <m/>
    <m/>
    <m/>
    <m/>
    <m/>
    <m/>
    <m/>
    <m/>
    <m/>
    <m/>
    <m/>
    <m/>
    <n v="4.4800000000000004"/>
    <m/>
    <m/>
    <m/>
    <m/>
    <m/>
    <m/>
    <m/>
    <m/>
    <m/>
    <m/>
    <m/>
    <m/>
    <m/>
    <m/>
    <m/>
    <m/>
    <m/>
    <m/>
    <m/>
    <m/>
    <m/>
    <m/>
    <m/>
    <m/>
    <m/>
    <m/>
    <m/>
    <m/>
    <m/>
    <m/>
    <m/>
    <m/>
    <m/>
    <m/>
    <n v="21.66"/>
    <m/>
    <m/>
    <m/>
    <m/>
    <n v="32.130000000000003"/>
    <n v="21.66"/>
    <m/>
    <m/>
    <m/>
    <m/>
    <m/>
    <m/>
    <m/>
    <m/>
    <m/>
    <m/>
    <m/>
    <m/>
    <m/>
    <n v="4.38"/>
    <m/>
    <m/>
    <m/>
    <m/>
    <m/>
    <m/>
    <m/>
    <m/>
    <m/>
    <m/>
    <m/>
    <m/>
    <m/>
    <m/>
    <m/>
    <m/>
    <m/>
    <m/>
    <m/>
    <m/>
    <m/>
    <m/>
    <m/>
    <m/>
    <m/>
    <m/>
    <m/>
    <m/>
    <m/>
    <n v="14.33"/>
    <m/>
    <m/>
    <m/>
    <m/>
    <m/>
    <m/>
    <m/>
    <m/>
    <m/>
    <m/>
    <m/>
    <m/>
    <m/>
    <m/>
    <m/>
    <m/>
    <m/>
    <m/>
    <m/>
    <m/>
    <m/>
    <m/>
    <m/>
    <m/>
    <m/>
    <m/>
    <m/>
    <n v="4.05"/>
    <n v="13.53"/>
    <m/>
    <m/>
    <m/>
    <n v="6.09"/>
    <n v="96.92"/>
    <m/>
    <m/>
    <n v="107.24"/>
    <n v="17.579999999999998"/>
    <n v="124.82"/>
    <n v="103.01"/>
    <n v="227.82999999999998"/>
  </r>
  <r>
    <n v="25"/>
    <n v="104"/>
    <s v="Robertson Cr"/>
    <s v="OPS"/>
    <s v="124"/>
    <s v="Chinook"/>
    <s v="3"/>
    <x v="0"/>
    <x v="1"/>
    <n v="413"/>
    <x v="8"/>
    <s v="CK-31"/>
    <s v="WEST VANCOUVER ISLAND-SOUTH_FA_0.x"/>
    <s v="M"/>
    <s v="H"/>
    <n v="111"/>
    <s v="Rosewall Creek H"/>
    <n v="413"/>
    <s v="Nahmint R"/>
    <s v="SWVI"/>
    <s v="S"/>
    <x v="1"/>
    <s v="185720"/>
    <n v="0"/>
    <s v="185720"/>
    <n v="2018"/>
    <s v="20180418"/>
    <s v="20180419"/>
    <m/>
    <n v="3.5"/>
    <m/>
    <s v="CWT"/>
    <s v="P"/>
    <s v="Y"/>
    <s v="Y"/>
    <s v="Y"/>
    <s v="Y"/>
    <n v="7.4999999999999997E-3"/>
    <x v="0"/>
    <n v="44074"/>
    <n v="44749"/>
    <x v="1"/>
    <n v="37277"/>
    <x v="3"/>
    <m/>
    <m/>
    <m/>
    <n v="0"/>
    <m/>
    <m/>
    <m/>
    <m/>
    <m/>
    <m/>
    <m/>
    <m/>
    <m/>
    <n v="10.5"/>
    <m/>
    <m/>
    <m/>
    <m/>
    <m/>
    <m/>
    <m/>
    <m/>
    <m/>
    <m/>
    <m/>
    <m/>
    <n v="4.3"/>
    <m/>
    <m/>
    <m/>
    <m/>
    <m/>
    <m/>
    <m/>
    <m/>
    <m/>
    <m/>
    <n v="17.29"/>
    <m/>
    <m/>
    <m/>
    <m/>
    <m/>
    <m/>
    <m/>
    <m/>
    <m/>
    <n v="0"/>
    <m/>
    <m/>
    <m/>
    <m/>
    <m/>
    <m/>
    <m/>
    <m/>
    <m/>
    <m/>
    <m/>
    <m/>
    <m/>
    <m/>
    <m/>
    <m/>
    <m/>
    <m/>
    <m/>
    <m/>
    <m/>
    <m/>
    <m/>
    <m/>
    <m/>
    <m/>
    <m/>
    <m/>
    <m/>
    <m/>
    <m/>
    <m/>
    <m/>
    <n v="43.09"/>
    <m/>
    <m/>
    <m/>
    <m/>
    <n v="63.84"/>
    <n v="17.38"/>
    <m/>
    <m/>
    <m/>
    <m/>
    <m/>
    <m/>
    <m/>
    <m/>
    <m/>
    <m/>
    <m/>
    <m/>
    <m/>
    <n v="22.47"/>
    <m/>
    <m/>
    <m/>
    <m/>
    <n v="16.79"/>
    <m/>
    <m/>
    <m/>
    <m/>
    <m/>
    <n v="11.21"/>
    <m/>
    <m/>
    <m/>
    <m/>
    <m/>
    <m/>
    <m/>
    <m/>
    <m/>
    <m/>
    <m/>
    <m/>
    <m/>
    <m/>
    <m/>
    <m/>
    <m/>
    <m/>
    <m/>
    <m/>
    <m/>
    <m/>
    <m/>
    <n v="8.56"/>
    <m/>
    <m/>
    <m/>
    <m/>
    <m/>
    <m/>
    <m/>
    <m/>
    <m/>
    <m/>
    <m/>
    <m/>
    <m/>
    <m/>
    <m/>
    <m/>
    <m/>
    <m/>
    <m/>
    <m/>
    <m/>
    <m/>
    <n v="18.05"/>
    <n v="11.36"/>
    <m/>
    <m/>
    <m/>
    <n v="8.35"/>
    <n v="76.14"/>
    <m/>
    <m/>
    <n v="215.43"/>
    <n v="29.41"/>
    <n v="244.84"/>
    <n v="84.49"/>
    <n v="329.33"/>
  </r>
  <r>
    <n v="25"/>
    <n v="104"/>
    <s v="Robertson Cr"/>
    <s v="OPS"/>
    <s v="124"/>
    <s v="Chinook"/>
    <s v="3"/>
    <x v="0"/>
    <x v="1"/>
    <n v="413"/>
    <x v="8"/>
    <s v="CK-31"/>
    <s v="WEST VANCOUVER ISLAND-SOUTH_FA_0.x"/>
    <s v="M"/>
    <s v="H"/>
    <n v="111"/>
    <s v="Rosewall Creek H"/>
    <n v="413"/>
    <s v="Nahmint R"/>
    <s v="SWVI"/>
    <s v="S"/>
    <x v="1"/>
    <s v="185720"/>
    <n v="0"/>
    <s v="185720"/>
    <n v="2018"/>
    <s v="20180418"/>
    <s v="20180419"/>
    <m/>
    <n v="3.5"/>
    <m/>
    <s v="CWT"/>
    <s v="P"/>
    <s v="Y"/>
    <s v="Y"/>
    <s v="Y"/>
    <s v="Y"/>
    <n v="7.4999999999999997E-3"/>
    <x v="0"/>
    <n v="44074"/>
    <n v="44749"/>
    <x v="2"/>
    <n v="37277"/>
    <x v="4"/>
    <m/>
    <m/>
    <m/>
    <m/>
    <m/>
    <m/>
    <m/>
    <m/>
    <m/>
    <m/>
    <m/>
    <m/>
    <m/>
    <n v="3.2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14"/>
    <m/>
    <m/>
    <m/>
    <m/>
    <m/>
    <m/>
    <m/>
    <m/>
    <n v="3.27"/>
    <n v="8.14"/>
    <n v="11.41"/>
    <n v="0"/>
    <n v="11.41"/>
  </r>
  <r>
    <n v="25"/>
    <n v="104"/>
    <s v="Robertson Cr"/>
    <s v="OPS"/>
    <s v="124"/>
    <s v="Chinook"/>
    <s v="3"/>
    <x v="0"/>
    <x v="1"/>
    <n v="413"/>
    <x v="8"/>
    <s v="CK-31"/>
    <s v="WEST VANCOUVER ISLAND-SOUTH_FA_0.x"/>
    <s v="M"/>
    <s v="H"/>
    <n v="111"/>
    <s v="Rosewall Creek H"/>
    <n v="413"/>
    <s v="Nahmint R"/>
    <s v="SWVI"/>
    <s v="S"/>
    <x v="1"/>
    <s v="185727"/>
    <n v="0"/>
    <s v="185727"/>
    <n v="2018"/>
    <s v="20180418"/>
    <s v="20180419"/>
    <m/>
    <n v="3.5"/>
    <m/>
    <s v="CWT"/>
    <s v="P"/>
    <s v="Y"/>
    <s v="Y"/>
    <s v="Y"/>
    <s v="Y"/>
    <n v="5.0000000000000001E-3"/>
    <x v="0"/>
    <n v="22018"/>
    <n v="22301"/>
    <x v="0"/>
    <n v="37278"/>
    <x v="2"/>
    <m/>
    <m/>
    <m/>
    <m/>
    <m/>
    <m/>
    <m/>
    <m/>
    <m/>
    <m/>
    <m/>
    <m/>
    <m/>
    <n v="5.78"/>
    <m/>
    <m/>
    <m/>
    <m/>
    <m/>
    <m/>
    <m/>
    <m/>
    <m/>
    <m/>
    <m/>
    <m/>
    <m/>
    <m/>
    <m/>
    <m/>
    <m/>
    <m/>
    <m/>
    <m/>
    <m/>
    <m/>
    <m/>
    <m/>
    <m/>
    <m/>
    <m/>
    <m/>
    <m/>
    <m/>
    <m/>
    <m/>
    <m/>
    <m/>
    <m/>
    <m/>
    <m/>
    <m/>
    <m/>
    <m/>
    <m/>
    <m/>
    <m/>
    <m/>
    <m/>
    <m/>
    <m/>
    <m/>
    <m/>
    <m/>
    <m/>
    <m/>
    <m/>
    <m/>
    <m/>
    <m/>
    <m/>
    <m/>
    <m/>
    <m/>
    <m/>
    <m/>
    <m/>
    <m/>
    <m/>
    <m/>
    <m/>
    <m/>
    <m/>
    <m/>
    <m/>
    <m/>
    <n v="9.23"/>
    <m/>
    <m/>
    <m/>
    <m/>
    <m/>
    <m/>
    <m/>
    <m/>
    <m/>
    <m/>
    <m/>
    <m/>
    <m/>
    <m/>
    <m/>
    <m/>
    <m/>
    <m/>
    <m/>
    <m/>
    <m/>
    <m/>
    <m/>
    <m/>
    <m/>
    <m/>
    <m/>
    <m/>
    <m/>
    <m/>
    <m/>
    <m/>
    <m/>
    <m/>
    <m/>
    <m/>
    <m/>
    <m/>
    <m/>
    <m/>
    <m/>
    <m/>
    <m/>
    <m/>
    <m/>
    <m/>
    <m/>
    <m/>
    <m/>
    <m/>
    <m/>
    <m/>
    <m/>
    <m/>
    <m/>
    <m/>
    <m/>
    <m/>
    <m/>
    <m/>
    <m/>
    <m/>
    <m/>
    <m/>
    <m/>
    <m/>
    <m/>
    <m/>
    <m/>
    <m/>
    <m/>
    <m/>
    <m/>
    <n v="1.01"/>
    <m/>
    <m/>
    <m/>
    <n v="5.0599999999999996"/>
    <n v="64.459999999999994"/>
    <m/>
    <m/>
    <n v="15.01"/>
    <n v="1.01"/>
    <n v="16.02"/>
    <n v="69.52"/>
    <n v="85.539999999999992"/>
  </r>
  <r>
    <n v="25"/>
    <n v="104"/>
    <s v="Robertson Cr"/>
    <s v="OPS"/>
    <s v="124"/>
    <s v="Chinook"/>
    <s v="3"/>
    <x v="0"/>
    <x v="1"/>
    <n v="413"/>
    <x v="8"/>
    <s v="CK-31"/>
    <s v="WEST VANCOUVER ISLAND-SOUTH_FA_0.x"/>
    <s v="M"/>
    <s v="H"/>
    <n v="111"/>
    <s v="Rosewall Creek H"/>
    <n v="413"/>
    <s v="Nahmint R"/>
    <s v="SWVI"/>
    <s v="S"/>
    <x v="1"/>
    <s v="185727"/>
    <n v="0"/>
    <s v="185727"/>
    <n v="2018"/>
    <s v="20180418"/>
    <s v="20180419"/>
    <m/>
    <n v="3.5"/>
    <m/>
    <s v="CWT"/>
    <s v="P"/>
    <s v="Y"/>
    <s v="Y"/>
    <s v="Y"/>
    <s v="Y"/>
    <n v="5.0000000000000001E-3"/>
    <x v="0"/>
    <n v="22018"/>
    <n v="22301"/>
    <x v="1"/>
    <n v="37278"/>
    <x v="3"/>
    <m/>
    <m/>
    <m/>
    <m/>
    <m/>
    <m/>
    <m/>
    <m/>
    <m/>
    <m/>
    <m/>
    <m/>
    <m/>
    <n v="5.24"/>
    <m/>
    <m/>
    <m/>
    <m/>
    <m/>
    <m/>
    <m/>
    <m/>
    <m/>
    <m/>
    <m/>
    <m/>
    <n v="4.8899999999999997"/>
    <m/>
    <n v="6.48"/>
    <m/>
    <m/>
    <m/>
    <m/>
    <m/>
    <m/>
    <m/>
    <m/>
    <n v="8.5500000000000007"/>
    <m/>
    <m/>
    <n v="1.99"/>
    <n v="5.57"/>
    <m/>
    <m/>
    <m/>
    <m/>
    <m/>
    <m/>
    <m/>
    <m/>
    <m/>
    <m/>
    <m/>
    <m/>
    <m/>
    <m/>
    <m/>
    <n v="4.29"/>
    <m/>
    <m/>
    <m/>
    <m/>
    <m/>
    <m/>
    <m/>
    <m/>
    <m/>
    <m/>
    <m/>
    <m/>
    <m/>
    <m/>
    <m/>
    <m/>
    <m/>
    <m/>
    <m/>
    <m/>
    <m/>
    <m/>
    <m/>
    <n v="25.89"/>
    <m/>
    <m/>
    <m/>
    <m/>
    <n v="18.66"/>
    <n v="8.7899999999999991"/>
    <m/>
    <m/>
    <m/>
    <m/>
    <m/>
    <m/>
    <m/>
    <m/>
    <m/>
    <m/>
    <m/>
    <m/>
    <m/>
    <m/>
    <m/>
    <m/>
    <m/>
    <m/>
    <n v="5.62"/>
    <m/>
    <m/>
    <m/>
    <m/>
    <m/>
    <n v="5.62"/>
    <m/>
    <m/>
    <m/>
    <m/>
    <m/>
    <m/>
    <m/>
    <m/>
    <m/>
    <m/>
    <m/>
    <m/>
    <m/>
    <m/>
    <m/>
    <m/>
    <m/>
    <m/>
    <m/>
    <m/>
    <m/>
    <m/>
    <m/>
    <n v="4.29"/>
    <m/>
    <m/>
    <m/>
    <m/>
    <m/>
    <m/>
    <m/>
    <m/>
    <m/>
    <m/>
    <n v="4.29"/>
    <m/>
    <m/>
    <m/>
    <m/>
    <m/>
    <m/>
    <m/>
    <m/>
    <m/>
    <m/>
    <m/>
    <n v="20.04"/>
    <m/>
    <m/>
    <m/>
    <m/>
    <n v="6.87"/>
    <n v="44.93"/>
    <m/>
    <m/>
    <n v="110.17"/>
    <n v="20.04"/>
    <n v="130.21"/>
    <n v="51.8"/>
    <n v="182.01000000000002"/>
  </r>
  <r>
    <n v="25"/>
    <n v="104"/>
    <s v="Robertson Cr"/>
    <s v="OPS"/>
    <s v="124"/>
    <s v="Chinook"/>
    <s v="3"/>
    <x v="0"/>
    <x v="1"/>
    <n v="413"/>
    <x v="8"/>
    <s v="CK-31"/>
    <s v="WEST VANCOUVER ISLAND-SOUTH_FA_0.x"/>
    <s v="M"/>
    <s v="H"/>
    <n v="111"/>
    <s v="Rosewall Creek H"/>
    <n v="413"/>
    <s v="Nahmint R"/>
    <s v="SWVI"/>
    <s v="S"/>
    <x v="1"/>
    <s v="185727"/>
    <n v="0"/>
    <s v="185727"/>
    <n v="2018"/>
    <s v="20180418"/>
    <s v="20180419"/>
    <m/>
    <n v="3.5"/>
    <m/>
    <s v="CWT"/>
    <s v="P"/>
    <s v="Y"/>
    <s v="Y"/>
    <s v="Y"/>
    <s v="Y"/>
    <n v="5.0000000000000001E-3"/>
    <x v="0"/>
    <n v="22018"/>
    <n v="22301"/>
    <x v="2"/>
    <n v="37278"/>
    <x v="4"/>
    <m/>
    <m/>
    <m/>
    <m/>
    <m/>
    <m/>
    <m/>
    <m/>
    <m/>
    <m/>
    <m/>
    <m/>
    <m/>
    <n v="3.2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3"/>
    <m/>
    <m/>
    <m/>
    <m/>
    <n v="1.01"/>
    <n v="12.69"/>
    <m/>
    <m/>
    <n v="3.26"/>
    <n v="2.83"/>
    <n v="6.09"/>
    <n v="13.7"/>
    <n v="19.79"/>
  </r>
  <r>
    <n v="25"/>
    <n v="104"/>
    <s v="Robertson Cr"/>
    <s v="OPS"/>
    <s v="124"/>
    <s v="Chinook"/>
    <s v="3"/>
    <x v="0"/>
    <x v="1"/>
    <n v="104"/>
    <x v="0"/>
    <s v="CK-31"/>
    <s v="WEST VANCOUVER ISLAND-SOUTH_FA_0.x"/>
    <s v="M"/>
    <s v="H"/>
    <n v="9049"/>
    <s v="Alberni Inlet Seapen"/>
    <n v="6807"/>
    <s v="Alberni In"/>
    <s v="SWVI"/>
    <s v="S"/>
    <x v="2"/>
    <s v="184564"/>
    <n v="0"/>
    <s v="184564"/>
    <n v="2018"/>
    <s v="20180528"/>
    <s v="20180528"/>
    <n v="103"/>
    <n v="13.13"/>
    <m/>
    <s v="CWT"/>
    <s v="B"/>
    <s v="Y"/>
    <s v="Y"/>
    <s v="Y"/>
    <s v="Y"/>
    <n v="0"/>
    <x v="0"/>
    <n v="23272"/>
    <n v="115839"/>
    <x v="4"/>
    <n v="37125"/>
    <x v="1"/>
    <m/>
    <m/>
    <m/>
    <m/>
    <m/>
    <m/>
    <m/>
    <m/>
    <m/>
    <m/>
    <m/>
    <m/>
    <m/>
    <m/>
    <m/>
    <m/>
    <m/>
    <m/>
    <m/>
    <m/>
    <m/>
    <m/>
    <m/>
    <m/>
    <m/>
    <m/>
    <m/>
    <m/>
    <m/>
    <m/>
    <m/>
    <m/>
    <m/>
    <m/>
    <m/>
    <m/>
    <m/>
    <m/>
    <m/>
    <m/>
    <m/>
    <m/>
    <m/>
    <m/>
    <m/>
    <m/>
    <m/>
    <m/>
    <m/>
    <m/>
    <m/>
    <m/>
    <m/>
    <m/>
    <m/>
    <m/>
    <m/>
    <m/>
    <m/>
    <m/>
    <m/>
    <m/>
    <m/>
    <m/>
    <m/>
    <m/>
    <m/>
    <m/>
    <m/>
    <m/>
    <m/>
    <m/>
    <m/>
    <m/>
    <m/>
    <m/>
    <m/>
    <m/>
    <m/>
    <m/>
    <m/>
    <m/>
    <m/>
    <m/>
    <m/>
    <m/>
    <n v="91"/>
    <m/>
    <m/>
    <m/>
    <m/>
    <m/>
    <m/>
    <m/>
    <m/>
    <m/>
    <m/>
    <m/>
    <m/>
    <m/>
    <m/>
    <n v="25.93"/>
    <m/>
    <m/>
    <m/>
    <m/>
    <m/>
    <m/>
    <m/>
    <m/>
    <m/>
    <m/>
    <n v="26.18"/>
    <m/>
    <m/>
    <m/>
    <m/>
    <m/>
    <m/>
    <m/>
    <m/>
    <m/>
    <m/>
    <m/>
    <m/>
    <m/>
    <m/>
    <m/>
    <m/>
    <m/>
    <m/>
    <m/>
    <m/>
    <m/>
    <m/>
    <m/>
    <m/>
    <m/>
    <m/>
    <m/>
    <m/>
    <m/>
    <m/>
    <m/>
    <m/>
    <m/>
    <m/>
    <m/>
    <m/>
    <m/>
    <m/>
    <m/>
    <m/>
    <m/>
    <m/>
    <m/>
    <m/>
    <m/>
    <m/>
    <n v="0.2"/>
    <m/>
    <m/>
    <m/>
    <m/>
    <n v="0.97"/>
    <n v="43.85"/>
    <n v="78.67"/>
    <m/>
    <n v="143.11000000000001"/>
    <n v="0.2"/>
    <n v="143.31"/>
    <n v="123.49"/>
    <n v="266.8"/>
  </r>
  <r>
    <n v="25"/>
    <n v="104"/>
    <s v="Robertson Cr"/>
    <s v="OPS"/>
    <s v="124"/>
    <s v="Chinook"/>
    <s v="3"/>
    <x v="0"/>
    <x v="1"/>
    <n v="104"/>
    <x v="0"/>
    <s v="CK-31"/>
    <s v="WEST VANCOUVER ISLAND-SOUTH_FA_0.x"/>
    <s v="M"/>
    <s v="H"/>
    <n v="9049"/>
    <s v="Alberni Inlet Seapen"/>
    <n v="6807"/>
    <s v="Alberni In"/>
    <s v="SWVI"/>
    <s v="S"/>
    <x v="2"/>
    <s v="184564"/>
    <n v="0"/>
    <s v="184564"/>
    <n v="2018"/>
    <s v="20180528"/>
    <s v="20180528"/>
    <n v="103"/>
    <n v="13.13"/>
    <m/>
    <s v="CWT"/>
    <s v="B"/>
    <s v="Y"/>
    <s v="Y"/>
    <s v="Y"/>
    <s v="Y"/>
    <n v="0"/>
    <x v="0"/>
    <n v="23272"/>
    <n v="115839"/>
    <x v="0"/>
    <n v="37125"/>
    <x v="2"/>
    <m/>
    <m/>
    <m/>
    <m/>
    <m/>
    <m/>
    <m/>
    <m/>
    <m/>
    <m/>
    <m/>
    <m/>
    <m/>
    <m/>
    <m/>
    <m/>
    <m/>
    <m/>
    <m/>
    <m/>
    <m/>
    <m/>
    <m/>
    <m/>
    <m/>
    <m/>
    <n v="27.48"/>
    <m/>
    <m/>
    <m/>
    <m/>
    <m/>
    <m/>
    <m/>
    <n v="67.88"/>
    <m/>
    <m/>
    <m/>
    <m/>
    <m/>
    <m/>
    <m/>
    <m/>
    <m/>
    <m/>
    <m/>
    <m/>
    <m/>
    <m/>
    <m/>
    <m/>
    <m/>
    <m/>
    <m/>
    <m/>
    <m/>
    <m/>
    <n v="41.22"/>
    <m/>
    <m/>
    <m/>
    <m/>
    <m/>
    <m/>
    <m/>
    <m/>
    <m/>
    <m/>
    <m/>
    <m/>
    <m/>
    <m/>
    <m/>
    <m/>
    <m/>
    <m/>
    <m/>
    <m/>
    <m/>
    <m/>
    <m/>
    <n v="53.11"/>
    <m/>
    <m/>
    <m/>
    <m/>
    <n v="1420.32"/>
    <n v="212.44"/>
    <m/>
    <m/>
    <m/>
    <m/>
    <m/>
    <m/>
    <m/>
    <n v="6.77"/>
    <m/>
    <m/>
    <m/>
    <m/>
    <m/>
    <m/>
    <m/>
    <m/>
    <m/>
    <m/>
    <m/>
    <m/>
    <m/>
    <m/>
    <m/>
    <m/>
    <m/>
    <m/>
    <m/>
    <m/>
    <m/>
    <m/>
    <m/>
    <m/>
    <m/>
    <m/>
    <m/>
    <m/>
    <m/>
    <m/>
    <m/>
    <m/>
    <m/>
    <m/>
    <m/>
    <n v="70.23"/>
    <m/>
    <m/>
    <m/>
    <m/>
    <m/>
    <m/>
    <m/>
    <m/>
    <m/>
    <m/>
    <m/>
    <m/>
    <m/>
    <m/>
    <m/>
    <n v="87.06"/>
    <m/>
    <m/>
    <m/>
    <m/>
    <m/>
    <m/>
    <m/>
    <m/>
    <m/>
    <m/>
    <m/>
    <n v="172.13"/>
    <n v="9.9600000000000009"/>
    <m/>
    <m/>
    <m/>
    <n v="24.69"/>
    <n v="220.3"/>
    <n v="79.489999999999995"/>
    <m/>
    <n v="1986.51"/>
    <n v="182.09"/>
    <n v="2168.6"/>
    <n v="324.48"/>
    <n v="2493.08"/>
  </r>
  <r>
    <n v="25"/>
    <n v="104"/>
    <s v="Robertson Cr"/>
    <s v="OPS"/>
    <s v="124"/>
    <s v="Chinook"/>
    <s v="3"/>
    <x v="0"/>
    <x v="1"/>
    <n v="104"/>
    <x v="0"/>
    <s v="CK-31"/>
    <s v="WEST VANCOUVER ISLAND-SOUTH_FA_0.x"/>
    <s v="M"/>
    <s v="H"/>
    <n v="9049"/>
    <s v="Alberni Inlet Seapen"/>
    <n v="6807"/>
    <s v="Alberni In"/>
    <s v="SWVI"/>
    <s v="S"/>
    <x v="2"/>
    <s v="184564"/>
    <n v="0"/>
    <s v="184564"/>
    <n v="2018"/>
    <s v="20180528"/>
    <s v="20180528"/>
    <n v="103"/>
    <n v="13.13"/>
    <m/>
    <s v="CWT"/>
    <s v="B"/>
    <s v="Y"/>
    <s v="Y"/>
    <s v="Y"/>
    <s v="Y"/>
    <n v="0"/>
    <x v="0"/>
    <n v="23272"/>
    <n v="115839"/>
    <x v="1"/>
    <n v="37125"/>
    <x v="3"/>
    <m/>
    <m/>
    <m/>
    <m/>
    <m/>
    <m/>
    <m/>
    <m/>
    <m/>
    <m/>
    <m/>
    <m/>
    <m/>
    <n v="102.92"/>
    <m/>
    <m/>
    <m/>
    <m/>
    <m/>
    <m/>
    <m/>
    <m/>
    <m/>
    <m/>
    <m/>
    <m/>
    <n v="76.959999999999994"/>
    <m/>
    <m/>
    <m/>
    <m/>
    <m/>
    <m/>
    <m/>
    <m/>
    <m/>
    <m/>
    <n v="84.02"/>
    <m/>
    <m/>
    <m/>
    <m/>
    <m/>
    <n v="12.34"/>
    <m/>
    <m/>
    <m/>
    <m/>
    <m/>
    <m/>
    <m/>
    <m/>
    <m/>
    <m/>
    <m/>
    <m/>
    <m/>
    <n v="0"/>
    <m/>
    <m/>
    <m/>
    <m/>
    <m/>
    <m/>
    <m/>
    <m/>
    <m/>
    <m/>
    <m/>
    <m/>
    <m/>
    <m/>
    <m/>
    <m/>
    <m/>
    <m/>
    <m/>
    <m/>
    <m/>
    <m/>
    <m/>
    <n v="84.02"/>
    <m/>
    <m/>
    <m/>
    <m/>
    <n v="836.13"/>
    <n v="210.05"/>
    <m/>
    <m/>
    <m/>
    <m/>
    <m/>
    <m/>
    <m/>
    <m/>
    <m/>
    <m/>
    <m/>
    <m/>
    <m/>
    <m/>
    <m/>
    <m/>
    <m/>
    <m/>
    <m/>
    <m/>
    <m/>
    <m/>
    <m/>
    <m/>
    <n v="55.01"/>
    <m/>
    <m/>
    <m/>
    <m/>
    <m/>
    <m/>
    <m/>
    <m/>
    <m/>
    <m/>
    <m/>
    <m/>
    <m/>
    <m/>
    <m/>
    <m/>
    <m/>
    <m/>
    <m/>
    <m/>
    <m/>
    <m/>
    <m/>
    <m/>
    <m/>
    <m/>
    <m/>
    <m/>
    <m/>
    <m/>
    <m/>
    <m/>
    <m/>
    <m/>
    <n v="62.93"/>
    <m/>
    <m/>
    <m/>
    <m/>
    <m/>
    <m/>
    <m/>
    <m/>
    <m/>
    <m/>
    <m/>
    <n v="538"/>
    <m/>
    <m/>
    <m/>
    <m/>
    <n v="2.84"/>
    <n v="0.26"/>
    <n v="2.21"/>
    <m/>
    <n v="1524.38"/>
    <n v="538"/>
    <n v="2062.38"/>
    <n v="5.31"/>
    <n v="2067.6900000000005"/>
  </r>
  <r>
    <n v="25"/>
    <n v="104"/>
    <s v="Robertson Cr"/>
    <s v="OPS"/>
    <s v="124"/>
    <s v="Chinook"/>
    <s v="3"/>
    <x v="0"/>
    <x v="1"/>
    <n v="104"/>
    <x v="0"/>
    <s v="CK-31"/>
    <s v="WEST VANCOUVER ISLAND-SOUTH_FA_0.x"/>
    <s v="M"/>
    <s v="H"/>
    <n v="9049"/>
    <s v="Alberni Inlet Seapen"/>
    <n v="6807"/>
    <s v="Alberni In"/>
    <s v="SWVI"/>
    <s v="S"/>
    <x v="2"/>
    <s v="184564"/>
    <n v="0"/>
    <s v="184564"/>
    <n v="2018"/>
    <s v="20180528"/>
    <s v="20180528"/>
    <n v="103"/>
    <n v="13.13"/>
    <m/>
    <s v="CWT"/>
    <s v="B"/>
    <s v="Y"/>
    <s v="Y"/>
    <s v="Y"/>
    <s v="Y"/>
    <n v="0"/>
    <x v="0"/>
    <n v="23272"/>
    <n v="115839"/>
    <x v="2"/>
    <n v="37125"/>
    <x v="4"/>
    <m/>
    <m/>
    <m/>
    <m/>
    <m/>
    <m/>
    <m/>
    <m/>
    <m/>
    <m/>
    <m/>
    <m/>
    <m/>
    <n v="32.06"/>
    <m/>
    <m/>
    <m/>
    <m/>
    <m/>
    <m/>
    <m/>
    <m/>
    <m/>
    <m/>
    <m/>
    <m/>
    <m/>
    <m/>
    <m/>
    <m/>
    <m/>
    <m/>
    <m/>
    <m/>
    <m/>
    <m/>
    <m/>
    <m/>
    <m/>
    <m/>
    <m/>
    <m/>
    <m/>
    <m/>
    <m/>
    <m/>
    <m/>
    <m/>
    <m/>
    <m/>
    <m/>
    <m/>
    <m/>
    <m/>
    <m/>
    <m/>
    <m/>
    <m/>
    <m/>
    <m/>
    <m/>
    <m/>
    <m/>
    <m/>
    <m/>
    <m/>
    <m/>
    <m/>
    <m/>
    <m/>
    <m/>
    <m/>
    <m/>
    <m/>
    <m/>
    <m/>
    <m/>
    <m/>
    <m/>
    <m/>
    <m/>
    <m/>
    <m/>
    <m/>
    <m/>
    <m/>
    <n v="14.48"/>
    <m/>
    <m/>
    <m/>
    <m/>
    <m/>
    <m/>
    <m/>
    <m/>
    <m/>
    <m/>
    <m/>
    <m/>
    <m/>
    <m/>
    <m/>
    <m/>
    <m/>
    <m/>
    <m/>
    <m/>
    <m/>
    <m/>
    <m/>
    <m/>
    <m/>
    <m/>
    <m/>
    <m/>
    <m/>
    <m/>
    <m/>
    <m/>
    <m/>
    <m/>
    <m/>
    <m/>
    <m/>
    <m/>
    <m/>
    <m/>
    <m/>
    <m/>
    <m/>
    <m/>
    <m/>
    <m/>
    <m/>
    <m/>
    <m/>
    <m/>
    <m/>
    <m/>
    <m/>
    <m/>
    <m/>
    <m/>
    <m/>
    <m/>
    <m/>
    <m/>
    <m/>
    <m/>
    <m/>
    <m/>
    <m/>
    <m/>
    <m/>
    <m/>
    <m/>
    <m/>
    <m/>
    <m/>
    <n v="16.63"/>
    <m/>
    <m/>
    <m/>
    <m/>
    <m/>
    <n v="72.81"/>
    <m/>
    <m/>
    <n v="46.54"/>
    <n v="16.63"/>
    <n v="63.17"/>
    <n v="72.81"/>
    <n v="135.98000000000002"/>
  </r>
  <r>
    <n v="25"/>
    <n v="104"/>
    <s v="Robertson Cr"/>
    <s v="OPS"/>
    <s v="124"/>
    <s v="Chinook"/>
    <s v="3"/>
    <x v="0"/>
    <x v="1"/>
    <n v="104"/>
    <x v="0"/>
    <s v="CK-31"/>
    <s v="WEST VANCOUVER ISLAND-SOUTH_FA_0.x"/>
    <s v="M"/>
    <s v="H"/>
    <n v="9049"/>
    <s v="Alberni Inlet Seapen"/>
    <n v="6807"/>
    <s v="Alberni In"/>
    <s v="SWVI"/>
    <s v="S"/>
    <x v="2"/>
    <s v="184565"/>
    <n v="0"/>
    <s v="184565"/>
    <n v="2018"/>
    <s v="20180528"/>
    <s v="20180528"/>
    <n v="103"/>
    <n v="13.13"/>
    <m/>
    <s v="CWT"/>
    <s v="B"/>
    <s v="Y"/>
    <s v="Y"/>
    <s v="Y"/>
    <s v="Y"/>
    <n v="5.0000000000000001E-3"/>
    <x v="0"/>
    <n v="16705"/>
    <n v="83565"/>
    <x v="4"/>
    <n v="37124"/>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01"/>
    <m/>
    <n v="0"/>
    <n v="0"/>
    <n v="0"/>
    <n v="25.01"/>
    <n v="25.01"/>
  </r>
  <r>
    <n v="25"/>
    <n v="104"/>
    <s v="Robertson Cr"/>
    <s v="OPS"/>
    <s v="124"/>
    <s v="Chinook"/>
    <s v="3"/>
    <x v="0"/>
    <x v="1"/>
    <n v="104"/>
    <x v="0"/>
    <s v="CK-31"/>
    <s v="WEST VANCOUVER ISLAND-SOUTH_FA_0.x"/>
    <s v="M"/>
    <s v="H"/>
    <n v="9049"/>
    <s v="Alberni Inlet Seapen"/>
    <n v="6807"/>
    <s v="Alberni In"/>
    <s v="SWVI"/>
    <s v="S"/>
    <x v="2"/>
    <s v="184565"/>
    <n v="0"/>
    <s v="184565"/>
    <n v="2018"/>
    <s v="20180528"/>
    <s v="20180528"/>
    <n v="103"/>
    <n v="13.13"/>
    <m/>
    <s v="CWT"/>
    <s v="B"/>
    <s v="Y"/>
    <s v="Y"/>
    <s v="Y"/>
    <s v="Y"/>
    <n v="5.0000000000000001E-3"/>
    <x v="0"/>
    <n v="16705"/>
    <n v="83565"/>
    <x v="0"/>
    <n v="37124"/>
    <x v="2"/>
    <m/>
    <m/>
    <m/>
    <m/>
    <m/>
    <m/>
    <m/>
    <m/>
    <m/>
    <m/>
    <m/>
    <m/>
    <m/>
    <m/>
    <m/>
    <m/>
    <m/>
    <m/>
    <m/>
    <m/>
    <m/>
    <m/>
    <m/>
    <m/>
    <m/>
    <m/>
    <m/>
    <m/>
    <n v="17.059999999999999"/>
    <m/>
    <m/>
    <m/>
    <m/>
    <m/>
    <m/>
    <m/>
    <m/>
    <m/>
    <m/>
    <n v="53.38"/>
    <m/>
    <m/>
    <m/>
    <m/>
    <m/>
    <m/>
    <m/>
    <m/>
    <m/>
    <m/>
    <m/>
    <m/>
    <m/>
    <m/>
    <m/>
    <m/>
    <m/>
    <n v="13.81"/>
    <m/>
    <m/>
    <m/>
    <m/>
    <m/>
    <m/>
    <m/>
    <m/>
    <m/>
    <m/>
    <m/>
    <m/>
    <m/>
    <m/>
    <m/>
    <m/>
    <m/>
    <m/>
    <m/>
    <m/>
    <m/>
    <m/>
    <m/>
    <n v="106.76"/>
    <m/>
    <m/>
    <m/>
    <m/>
    <n v="1099.81"/>
    <n v="160.13999999999999"/>
    <m/>
    <m/>
    <m/>
    <m/>
    <m/>
    <m/>
    <m/>
    <m/>
    <m/>
    <m/>
    <m/>
    <m/>
    <m/>
    <n v="21.56"/>
    <m/>
    <m/>
    <m/>
    <m/>
    <n v="21.56"/>
    <m/>
    <m/>
    <m/>
    <m/>
    <m/>
    <m/>
    <m/>
    <m/>
    <m/>
    <m/>
    <m/>
    <m/>
    <m/>
    <m/>
    <m/>
    <m/>
    <m/>
    <m/>
    <m/>
    <m/>
    <m/>
    <m/>
    <m/>
    <m/>
    <m/>
    <m/>
    <m/>
    <m/>
    <m/>
    <m/>
    <m/>
    <m/>
    <m/>
    <m/>
    <m/>
    <m/>
    <m/>
    <m/>
    <m/>
    <m/>
    <n v="145.80000000000001"/>
    <m/>
    <m/>
    <m/>
    <m/>
    <m/>
    <m/>
    <m/>
    <m/>
    <m/>
    <m/>
    <m/>
    <n v="117.01"/>
    <n v="5"/>
    <m/>
    <m/>
    <m/>
    <n v="17.5"/>
    <n v="81.34"/>
    <n v="59.91"/>
    <m/>
    <n v="1639.88"/>
    <n v="122.01"/>
    <n v="1761.89"/>
    <n v="158.75"/>
    <n v="1920.6399999999996"/>
  </r>
  <r>
    <n v="25"/>
    <n v="104"/>
    <s v="Robertson Cr"/>
    <s v="OPS"/>
    <s v="124"/>
    <s v="Chinook"/>
    <s v="3"/>
    <x v="0"/>
    <x v="1"/>
    <n v="104"/>
    <x v="0"/>
    <s v="CK-31"/>
    <s v="WEST VANCOUVER ISLAND-SOUTH_FA_0.x"/>
    <s v="M"/>
    <s v="H"/>
    <n v="9049"/>
    <s v="Alberni Inlet Seapen"/>
    <n v="6807"/>
    <s v="Alberni In"/>
    <s v="SWVI"/>
    <s v="S"/>
    <x v="2"/>
    <s v="184565"/>
    <n v="0"/>
    <s v="184565"/>
    <n v="2018"/>
    <s v="20180528"/>
    <s v="20180528"/>
    <n v="103"/>
    <n v="13.13"/>
    <m/>
    <s v="CWT"/>
    <s v="B"/>
    <s v="Y"/>
    <s v="Y"/>
    <s v="Y"/>
    <s v="Y"/>
    <n v="5.0000000000000001E-3"/>
    <x v="0"/>
    <n v="16705"/>
    <n v="83565"/>
    <x v="1"/>
    <n v="37124"/>
    <x v="3"/>
    <m/>
    <m/>
    <m/>
    <m/>
    <m/>
    <m/>
    <m/>
    <m/>
    <m/>
    <m/>
    <m/>
    <m/>
    <m/>
    <n v="25.86"/>
    <m/>
    <m/>
    <m/>
    <m/>
    <m/>
    <m/>
    <m/>
    <m/>
    <m/>
    <m/>
    <m/>
    <m/>
    <n v="36.07"/>
    <m/>
    <n v="32.369999999999997"/>
    <m/>
    <m/>
    <m/>
    <m/>
    <m/>
    <m/>
    <m/>
    <m/>
    <m/>
    <m/>
    <n v="42.22"/>
    <m/>
    <m/>
    <m/>
    <m/>
    <m/>
    <m/>
    <m/>
    <m/>
    <m/>
    <m/>
    <m/>
    <m/>
    <m/>
    <m/>
    <m/>
    <m/>
    <m/>
    <m/>
    <m/>
    <m/>
    <m/>
    <m/>
    <m/>
    <m/>
    <m/>
    <m/>
    <m/>
    <m/>
    <m/>
    <m/>
    <m/>
    <m/>
    <m/>
    <m/>
    <m/>
    <m/>
    <m/>
    <m/>
    <m/>
    <m/>
    <m/>
    <n v="84.44"/>
    <m/>
    <m/>
    <m/>
    <m/>
    <n v="491.17"/>
    <m/>
    <m/>
    <m/>
    <m/>
    <m/>
    <m/>
    <m/>
    <m/>
    <m/>
    <m/>
    <m/>
    <n v="0"/>
    <m/>
    <m/>
    <n v="27.76"/>
    <m/>
    <m/>
    <m/>
    <m/>
    <n v="27.76"/>
    <m/>
    <m/>
    <m/>
    <m/>
    <m/>
    <m/>
    <m/>
    <m/>
    <m/>
    <m/>
    <m/>
    <m/>
    <m/>
    <m/>
    <m/>
    <m/>
    <m/>
    <m/>
    <m/>
    <m/>
    <m/>
    <m/>
    <m/>
    <m/>
    <m/>
    <m/>
    <m/>
    <m/>
    <m/>
    <m/>
    <m/>
    <m/>
    <m/>
    <m/>
    <m/>
    <m/>
    <m/>
    <m/>
    <m/>
    <m/>
    <m/>
    <m/>
    <m/>
    <m/>
    <m/>
    <m/>
    <m/>
    <m/>
    <m/>
    <m/>
    <m/>
    <m/>
    <n v="186.87"/>
    <m/>
    <m/>
    <m/>
    <m/>
    <n v="5.71"/>
    <n v="98.23"/>
    <n v="4.4400000000000004"/>
    <m/>
    <n v="767.65"/>
    <n v="186.87"/>
    <n v="954.52"/>
    <n v="108.38"/>
    <n v="1062.9000000000001"/>
  </r>
  <r>
    <n v="25"/>
    <n v="104"/>
    <s v="Robertson Cr"/>
    <s v="OPS"/>
    <s v="124"/>
    <s v="Chinook"/>
    <s v="3"/>
    <x v="0"/>
    <x v="1"/>
    <n v="104"/>
    <x v="0"/>
    <s v="CK-31"/>
    <s v="WEST VANCOUVER ISLAND-SOUTH_FA_0.x"/>
    <s v="M"/>
    <s v="H"/>
    <n v="9049"/>
    <s v="Alberni Inlet Seapen"/>
    <n v="6807"/>
    <s v="Alberni In"/>
    <s v="SWVI"/>
    <s v="S"/>
    <x v="2"/>
    <s v="184565"/>
    <n v="0"/>
    <s v="184565"/>
    <n v="2018"/>
    <s v="20180528"/>
    <s v="20180528"/>
    <n v="103"/>
    <n v="13.13"/>
    <m/>
    <s v="CWT"/>
    <s v="B"/>
    <s v="Y"/>
    <s v="Y"/>
    <s v="Y"/>
    <s v="Y"/>
    <n v="5.0000000000000001E-3"/>
    <x v="0"/>
    <n v="16705"/>
    <n v="83565"/>
    <x v="2"/>
    <n v="37124"/>
    <x v="4"/>
    <m/>
    <m/>
    <m/>
    <m/>
    <m/>
    <m/>
    <m/>
    <m/>
    <m/>
    <m/>
    <m/>
    <m/>
    <m/>
    <m/>
    <m/>
    <m/>
    <m/>
    <m/>
    <m/>
    <m/>
    <m/>
    <m/>
    <m/>
    <m/>
    <m/>
    <m/>
    <m/>
    <m/>
    <m/>
    <m/>
    <m/>
    <m/>
    <m/>
    <m/>
    <m/>
    <m/>
    <m/>
    <m/>
    <m/>
    <m/>
    <m/>
    <m/>
    <m/>
    <m/>
    <m/>
    <m/>
    <m/>
    <m/>
    <m/>
    <m/>
    <m/>
    <m/>
    <m/>
    <m/>
    <m/>
    <m/>
    <m/>
    <m/>
    <m/>
    <m/>
    <m/>
    <m/>
    <m/>
    <m/>
    <m/>
    <m/>
    <m/>
    <m/>
    <m/>
    <m/>
    <m/>
    <m/>
    <m/>
    <m/>
    <m/>
    <m/>
    <m/>
    <m/>
    <m/>
    <m/>
    <m/>
    <m/>
    <m/>
    <m/>
    <m/>
    <m/>
    <n v="30.96"/>
    <m/>
    <m/>
    <m/>
    <m/>
    <m/>
    <m/>
    <m/>
    <m/>
    <m/>
    <m/>
    <m/>
    <m/>
    <m/>
    <m/>
    <m/>
    <m/>
    <m/>
    <m/>
    <m/>
    <m/>
    <m/>
    <m/>
    <m/>
    <m/>
    <m/>
    <m/>
    <m/>
    <m/>
    <m/>
    <m/>
    <m/>
    <m/>
    <m/>
    <m/>
    <m/>
    <m/>
    <m/>
    <m/>
    <m/>
    <m/>
    <m/>
    <m/>
    <m/>
    <m/>
    <m/>
    <m/>
    <m/>
    <m/>
    <m/>
    <m/>
    <m/>
    <m/>
    <m/>
    <m/>
    <m/>
    <m/>
    <m/>
    <m/>
    <m/>
    <m/>
    <m/>
    <m/>
    <m/>
    <m/>
    <m/>
    <m/>
    <m/>
    <m/>
    <m/>
    <m/>
    <m/>
    <m/>
    <n v="8.6999999999999993"/>
    <m/>
    <m/>
    <m/>
    <m/>
    <m/>
    <m/>
    <m/>
    <m/>
    <n v="30.96"/>
    <n v="8.6999999999999993"/>
    <n v="39.659999999999997"/>
    <n v="0"/>
    <n v="39.659999999999997"/>
  </r>
  <r>
    <n v="25"/>
    <n v="104"/>
    <s v="Robertson Cr"/>
    <s v="OPS"/>
    <s v="124"/>
    <s v="Chinook"/>
    <s v="3"/>
    <x v="0"/>
    <x v="1"/>
    <n v="104"/>
    <x v="0"/>
    <s v="CK-31"/>
    <s v="WEST VANCOUVER ISLAND-SOUTH_FA_0.x"/>
    <s v="M"/>
    <s v="H"/>
    <n v="104"/>
    <s v="Robertson Creek H"/>
    <n v="104"/>
    <s v="Robertson Cr"/>
    <s v="SWVI"/>
    <s v="S"/>
    <x v="1"/>
    <s v="183679"/>
    <n v="0"/>
    <s v="183679"/>
    <n v="2018"/>
    <s v="20180507"/>
    <s v="20180507"/>
    <n v="82"/>
    <n v="6.37"/>
    <s v="Accelerated release group to test effect of  river temperature on MS."/>
    <s v="CWT"/>
    <s v="P"/>
    <s v="Y"/>
    <s v="Y"/>
    <s v="Y"/>
    <s v="N"/>
    <n v="1.2999999999999999E-3"/>
    <x v="0"/>
    <n v="93940"/>
    <n v="94058"/>
    <x v="4"/>
    <n v="37111"/>
    <x v="1"/>
    <m/>
    <m/>
    <m/>
    <m/>
    <m/>
    <m/>
    <m/>
    <m/>
    <m/>
    <m/>
    <m/>
    <m/>
    <m/>
    <m/>
    <m/>
    <m/>
    <m/>
    <m/>
    <m/>
    <m/>
    <m/>
    <m/>
    <m/>
    <m/>
    <m/>
    <m/>
    <m/>
    <m/>
    <m/>
    <m/>
    <m/>
    <m/>
    <m/>
    <m/>
    <m/>
    <m/>
    <m/>
    <n v="7.93"/>
    <m/>
    <m/>
    <m/>
    <m/>
    <m/>
    <m/>
    <m/>
    <m/>
    <m/>
    <m/>
    <m/>
    <m/>
    <m/>
    <m/>
    <m/>
    <m/>
    <m/>
    <m/>
    <m/>
    <m/>
    <m/>
    <m/>
    <m/>
    <m/>
    <m/>
    <m/>
    <m/>
    <m/>
    <m/>
    <m/>
    <m/>
    <m/>
    <m/>
    <m/>
    <m/>
    <m/>
    <m/>
    <m/>
    <m/>
    <m/>
    <m/>
    <m/>
    <m/>
    <m/>
    <m/>
    <m/>
    <m/>
    <m/>
    <n v="15.03"/>
    <m/>
    <m/>
    <m/>
    <m/>
    <m/>
    <m/>
    <m/>
    <m/>
    <m/>
    <m/>
    <m/>
    <m/>
    <m/>
    <m/>
    <n v="5.48"/>
    <m/>
    <m/>
    <m/>
    <m/>
    <m/>
    <m/>
    <m/>
    <m/>
    <m/>
    <m/>
    <m/>
    <m/>
    <m/>
    <m/>
    <m/>
    <m/>
    <m/>
    <m/>
    <m/>
    <m/>
    <m/>
    <m/>
    <m/>
    <m/>
    <m/>
    <m/>
    <m/>
    <m/>
    <m/>
    <m/>
    <m/>
    <m/>
    <m/>
    <m/>
    <m/>
    <m/>
    <m/>
    <m/>
    <m/>
    <m/>
    <m/>
    <m/>
    <m/>
    <m/>
    <m/>
    <n v="3.9"/>
    <m/>
    <m/>
    <m/>
    <m/>
    <m/>
    <m/>
    <m/>
    <m/>
    <m/>
    <m/>
    <m/>
    <n v="2.69"/>
    <n v="1"/>
    <m/>
    <m/>
    <m/>
    <n v="0.19"/>
    <n v="44.11"/>
    <n v="53.87"/>
    <m/>
    <n v="32.340000000000003"/>
    <n v="3.69"/>
    <n v="36.03"/>
    <n v="98.17"/>
    <n v="134.19999999999999"/>
  </r>
  <r>
    <n v="25"/>
    <n v="104"/>
    <s v="Robertson Cr"/>
    <s v="OPS"/>
    <s v="124"/>
    <s v="Chinook"/>
    <s v="3"/>
    <x v="0"/>
    <x v="1"/>
    <n v="104"/>
    <x v="0"/>
    <s v="CK-31"/>
    <s v="WEST VANCOUVER ISLAND-SOUTH_FA_0.x"/>
    <s v="M"/>
    <s v="H"/>
    <n v="104"/>
    <s v="Robertson Creek H"/>
    <n v="104"/>
    <s v="Robertson Cr"/>
    <s v="SWVI"/>
    <s v="S"/>
    <x v="1"/>
    <s v="183679"/>
    <n v="0"/>
    <s v="183679"/>
    <n v="2018"/>
    <s v="20180507"/>
    <s v="20180507"/>
    <n v="82"/>
    <n v="6.37"/>
    <s v="Accelerated release group to test effect of  river temperature on MS."/>
    <s v="CWT"/>
    <s v="P"/>
    <s v="Y"/>
    <s v="Y"/>
    <s v="Y"/>
    <s v="N"/>
    <n v="1.2999999999999999E-3"/>
    <x v="0"/>
    <n v="93940"/>
    <n v="94058"/>
    <x v="0"/>
    <n v="37111"/>
    <x v="2"/>
    <m/>
    <m/>
    <m/>
    <n v="0"/>
    <m/>
    <m/>
    <m/>
    <m/>
    <m/>
    <m/>
    <m/>
    <m/>
    <m/>
    <n v="11.44"/>
    <n v="8.2799999999999994"/>
    <m/>
    <m/>
    <m/>
    <m/>
    <m/>
    <m/>
    <m/>
    <m/>
    <m/>
    <m/>
    <m/>
    <n v="16.559999999999999"/>
    <m/>
    <m/>
    <m/>
    <m/>
    <m/>
    <m/>
    <m/>
    <n v="3.41"/>
    <m/>
    <m/>
    <n v="32.04"/>
    <m/>
    <m/>
    <m/>
    <m/>
    <m/>
    <m/>
    <m/>
    <m/>
    <n v="4.32"/>
    <n v="0"/>
    <m/>
    <m/>
    <m/>
    <m/>
    <m/>
    <m/>
    <m/>
    <m/>
    <m/>
    <n v="13.8"/>
    <m/>
    <m/>
    <m/>
    <m/>
    <m/>
    <m/>
    <m/>
    <m/>
    <m/>
    <m/>
    <m/>
    <n v="2.76"/>
    <m/>
    <m/>
    <m/>
    <m/>
    <m/>
    <m/>
    <m/>
    <m/>
    <m/>
    <n v="0"/>
    <m/>
    <n v="53.4"/>
    <m/>
    <m/>
    <m/>
    <m/>
    <n v="400.37"/>
    <n v="85.44"/>
    <m/>
    <m/>
    <m/>
    <m/>
    <m/>
    <m/>
    <m/>
    <m/>
    <m/>
    <m/>
    <m/>
    <m/>
    <m/>
    <m/>
    <m/>
    <m/>
    <m/>
    <m/>
    <m/>
    <m/>
    <m/>
    <m/>
    <m/>
    <m/>
    <n v="4.32"/>
    <m/>
    <m/>
    <m/>
    <m/>
    <m/>
    <m/>
    <m/>
    <m/>
    <m/>
    <m/>
    <m/>
    <m/>
    <m/>
    <m/>
    <m/>
    <m/>
    <m/>
    <m/>
    <n v="14.13"/>
    <m/>
    <m/>
    <m/>
    <m/>
    <n v="5.84"/>
    <m/>
    <m/>
    <m/>
    <m/>
    <m/>
    <m/>
    <m/>
    <m/>
    <m/>
    <m/>
    <n v="17.52"/>
    <m/>
    <m/>
    <m/>
    <m/>
    <m/>
    <m/>
    <m/>
    <m/>
    <m/>
    <m/>
    <m/>
    <n v="57.84"/>
    <n v="2"/>
    <m/>
    <m/>
    <m/>
    <n v="26.09"/>
    <n v="138.66"/>
    <n v="155.31"/>
    <m/>
    <n v="673.63"/>
    <n v="59.84"/>
    <n v="733.47"/>
    <n v="320.06"/>
    <n v="1053.53"/>
  </r>
  <r>
    <n v="25"/>
    <n v="104"/>
    <s v="Robertson Cr"/>
    <s v="OPS"/>
    <s v="124"/>
    <s v="Chinook"/>
    <s v="3"/>
    <x v="0"/>
    <x v="1"/>
    <n v="104"/>
    <x v="0"/>
    <s v="CK-31"/>
    <s v="WEST VANCOUVER ISLAND-SOUTH_FA_0.x"/>
    <s v="M"/>
    <s v="H"/>
    <n v="104"/>
    <s v="Robertson Creek H"/>
    <n v="104"/>
    <s v="Robertson Cr"/>
    <s v="SWVI"/>
    <s v="S"/>
    <x v="1"/>
    <s v="183679"/>
    <n v="0"/>
    <s v="183679"/>
    <n v="2018"/>
    <s v="20180507"/>
    <s v="20180507"/>
    <n v="82"/>
    <n v="6.37"/>
    <s v="Accelerated release group to test effect of  river temperature on MS."/>
    <s v="CWT"/>
    <s v="P"/>
    <s v="Y"/>
    <s v="Y"/>
    <s v="Y"/>
    <s v="N"/>
    <n v="1.2999999999999999E-3"/>
    <x v="0"/>
    <n v="93940"/>
    <n v="94058"/>
    <x v="1"/>
    <n v="37111"/>
    <x v="3"/>
    <m/>
    <m/>
    <m/>
    <m/>
    <m/>
    <m/>
    <m/>
    <m/>
    <m/>
    <m/>
    <m/>
    <m/>
    <m/>
    <n v="36.26"/>
    <n v="4.25"/>
    <m/>
    <m/>
    <m/>
    <m/>
    <m/>
    <m/>
    <m/>
    <m/>
    <m/>
    <m/>
    <m/>
    <n v="18.62"/>
    <m/>
    <n v="6.4"/>
    <m/>
    <m/>
    <n v="3.2"/>
    <m/>
    <m/>
    <n v="6.47"/>
    <m/>
    <m/>
    <n v="33.770000000000003"/>
    <m/>
    <n v="8.4499999999999993"/>
    <m/>
    <n v="5.56"/>
    <m/>
    <n v="4.34"/>
    <n v="5.56"/>
    <m/>
    <m/>
    <n v="2.0099999999999998"/>
    <m/>
    <m/>
    <m/>
    <m/>
    <m/>
    <m/>
    <m/>
    <m/>
    <m/>
    <n v="4.25"/>
    <m/>
    <m/>
    <m/>
    <m/>
    <m/>
    <m/>
    <m/>
    <m/>
    <m/>
    <m/>
    <m/>
    <m/>
    <m/>
    <m/>
    <m/>
    <m/>
    <m/>
    <m/>
    <m/>
    <m/>
    <m/>
    <m/>
    <m/>
    <n v="33.799999999999997"/>
    <m/>
    <m/>
    <m/>
    <m/>
    <n v="362.16"/>
    <n v="25.35"/>
    <m/>
    <m/>
    <m/>
    <m/>
    <m/>
    <m/>
    <m/>
    <m/>
    <m/>
    <m/>
    <m/>
    <m/>
    <m/>
    <n v="5.56"/>
    <m/>
    <m/>
    <m/>
    <m/>
    <n v="33.31"/>
    <m/>
    <m/>
    <m/>
    <m/>
    <m/>
    <n v="11.02"/>
    <m/>
    <m/>
    <m/>
    <m/>
    <m/>
    <m/>
    <m/>
    <m/>
    <m/>
    <m/>
    <m/>
    <m/>
    <m/>
    <m/>
    <m/>
    <m/>
    <m/>
    <m/>
    <m/>
    <m/>
    <m/>
    <m/>
    <m/>
    <m/>
    <m/>
    <m/>
    <m/>
    <m/>
    <m/>
    <m/>
    <m/>
    <m/>
    <m/>
    <m/>
    <n v="8.4600000000000009"/>
    <m/>
    <m/>
    <m/>
    <m/>
    <m/>
    <m/>
    <m/>
    <m/>
    <m/>
    <m/>
    <m/>
    <n v="166.83"/>
    <n v="1"/>
    <m/>
    <m/>
    <m/>
    <n v="20.58"/>
    <n v="169.21"/>
    <n v="31.59"/>
    <m/>
    <n v="618.79999999999995"/>
    <n v="167.83"/>
    <n v="786.63"/>
    <n v="221.38"/>
    <n v="1008.01"/>
  </r>
  <r>
    <n v="25"/>
    <n v="104"/>
    <s v="Robertson Cr"/>
    <s v="OPS"/>
    <s v="124"/>
    <s v="Chinook"/>
    <s v="3"/>
    <x v="0"/>
    <x v="1"/>
    <n v="104"/>
    <x v="0"/>
    <s v="CK-31"/>
    <s v="WEST VANCOUVER ISLAND-SOUTH_FA_0.x"/>
    <s v="M"/>
    <s v="H"/>
    <n v="104"/>
    <s v="Robertson Creek H"/>
    <n v="104"/>
    <s v="Robertson Cr"/>
    <s v="SWVI"/>
    <s v="S"/>
    <x v="1"/>
    <s v="183679"/>
    <n v="0"/>
    <s v="183679"/>
    <n v="2018"/>
    <s v="20180507"/>
    <s v="20180507"/>
    <n v="82"/>
    <n v="6.37"/>
    <s v="Accelerated release group to test effect of  river temperature on MS."/>
    <s v="CWT"/>
    <s v="P"/>
    <s v="Y"/>
    <s v="Y"/>
    <s v="Y"/>
    <s v="N"/>
    <n v="1.2999999999999999E-3"/>
    <x v="0"/>
    <n v="93940"/>
    <n v="94058"/>
    <x v="2"/>
    <n v="37111"/>
    <x v="4"/>
    <m/>
    <m/>
    <m/>
    <m/>
    <m/>
    <m/>
    <m/>
    <m/>
    <m/>
    <m/>
    <m/>
    <m/>
    <m/>
    <m/>
    <m/>
    <m/>
    <m/>
    <m/>
    <m/>
    <m/>
    <m/>
    <m/>
    <m/>
    <m/>
    <m/>
    <m/>
    <m/>
    <m/>
    <m/>
    <m/>
    <m/>
    <m/>
    <m/>
    <m/>
    <m/>
    <m/>
    <m/>
    <m/>
    <m/>
    <m/>
    <m/>
    <m/>
    <m/>
    <m/>
    <m/>
    <m/>
    <m/>
    <m/>
    <m/>
    <m/>
    <m/>
    <m/>
    <m/>
    <m/>
    <m/>
    <m/>
    <m/>
    <m/>
    <m/>
    <m/>
    <m/>
    <m/>
    <m/>
    <m/>
    <m/>
    <m/>
    <m/>
    <m/>
    <m/>
    <m/>
    <m/>
    <m/>
    <m/>
    <m/>
    <m/>
    <m/>
    <m/>
    <m/>
    <m/>
    <m/>
    <m/>
    <m/>
    <m/>
    <m/>
    <m/>
    <m/>
    <n v="22.96"/>
    <m/>
    <m/>
    <m/>
    <m/>
    <m/>
    <m/>
    <m/>
    <m/>
    <m/>
    <m/>
    <m/>
    <m/>
    <m/>
    <m/>
    <m/>
    <m/>
    <m/>
    <m/>
    <m/>
    <m/>
    <m/>
    <m/>
    <m/>
    <m/>
    <m/>
    <m/>
    <m/>
    <m/>
    <m/>
    <m/>
    <m/>
    <m/>
    <m/>
    <m/>
    <n v="0"/>
    <m/>
    <m/>
    <m/>
    <m/>
    <m/>
    <m/>
    <m/>
    <m/>
    <m/>
    <m/>
    <m/>
    <m/>
    <m/>
    <m/>
    <m/>
    <m/>
    <m/>
    <m/>
    <m/>
    <m/>
    <m/>
    <m/>
    <m/>
    <m/>
    <m/>
    <m/>
    <m/>
    <m/>
    <m/>
    <m/>
    <m/>
    <m/>
    <m/>
    <m/>
    <m/>
    <m/>
    <m/>
    <n v="4.93"/>
    <m/>
    <m/>
    <m/>
    <m/>
    <n v="2"/>
    <n v="26.26"/>
    <m/>
    <m/>
    <n v="22.96"/>
    <n v="4.93"/>
    <n v="27.89"/>
    <n v="28.26"/>
    <n v="56.150000000000006"/>
  </r>
  <r>
    <n v="25"/>
    <n v="104"/>
    <s v="Robertson Cr"/>
    <s v="OPS"/>
    <s v="124"/>
    <s v="Chinook"/>
    <s v="3"/>
    <x v="0"/>
    <x v="1"/>
    <n v="104"/>
    <x v="0"/>
    <s v="CK-31"/>
    <s v="WEST VANCOUVER ISLAND-SOUTH_FA_0.x"/>
    <s v="M"/>
    <s v="H"/>
    <n v="104"/>
    <s v="Robertson Creek H"/>
    <n v="104"/>
    <s v="Robertson Cr"/>
    <s v="SWVI"/>
    <s v="S"/>
    <x v="1"/>
    <s v="183887"/>
    <n v="0"/>
    <s v="183887"/>
    <n v="2018"/>
    <s v="20180530"/>
    <s v="20180530"/>
    <n v="85"/>
    <n v="6.81"/>
    <m/>
    <s v="CWT"/>
    <s v="P"/>
    <s v="Y"/>
    <s v="Y"/>
    <s v="Y"/>
    <s v="Y"/>
    <n v="0"/>
    <x v="0"/>
    <n v="25364"/>
    <n v="303500"/>
    <x v="4"/>
    <n v="37114"/>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7.86"/>
    <m/>
    <n v="0"/>
    <n v="0"/>
    <n v="0"/>
    <n v="47.86"/>
    <n v="47.86"/>
  </r>
  <r>
    <n v="25"/>
    <n v="104"/>
    <s v="Robertson Cr"/>
    <s v="OPS"/>
    <s v="124"/>
    <s v="Chinook"/>
    <s v="3"/>
    <x v="0"/>
    <x v="1"/>
    <n v="104"/>
    <x v="0"/>
    <s v="CK-31"/>
    <s v="WEST VANCOUVER ISLAND-SOUTH_FA_0.x"/>
    <s v="M"/>
    <s v="H"/>
    <n v="104"/>
    <s v="Robertson Creek H"/>
    <n v="104"/>
    <s v="Robertson Cr"/>
    <s v="SWVI"/>
    <s v="S"/>
    <x v="1"/>
    <s v="183887"/>
    <n v="0"/>
    <s v="183887"/>
    <n v="2018"/>
    <s v="20180530"/>
    <s v="20180530"/>
    <n v="85"/>
    <n v="6.81"/>
    <m/>
    <s v="CWT"/>
    <s v="P"/>
    <s v="Y"/>
    <s v="Y"/>
    <s v="Y"/>
    <s v="Y"/>
    <n v="0"/>
    <x v="0"/>
    <n v="25364"/>
    <n v="303500"/>
    <x v="0"/>
    <n v="37114"/>
    <x v="2"/>
    <m/>
    <m/>
    <m/>
    <n v="0"/>
    <m/>
    <m/>
    <m/>
    <m/>
    <m/>
    <m/>
    <m/>
    <m/>
    <m/>
    <m/>
    <n v="33.03"/>
    <m/>
    <m/>
    <m/>
    <m/>
    <m/>
    <m/>
    <m/>
    <m/>
    <m/>
    <m/>
    <m/>
    <m/>
    <m/>
    <m/>
    <m/>
    <m/>
    <m/>
    <m/>
    <m/>
    <m/>
    <m/>
    <m/>
    <n v="127.67"/>
    <m/>
    <m/>
    <m/>
    <m/>
    <m/>
    <m/>
    <m/>
    <m/>
    <m/>
    <m/>
    <m/>
    <m/>
    <m/>
    <m/>
    <m/>
    <m/>
    <m/>
    <m/>
    <m/>
    <m/>
    <m/>
    <m/>
    <m/>
    <m/>
    <m/>
    <m/>
    <m/>
    <m/>
    <m/>
    <m/>
    <m/>
    <m/>
    <m/>
    <m/>
    <m/>
    <m/>
    <m/>
    <m/>
    <m/>
    <m/>
    <m/>
    <m/>
    <m/>
    <n v="127.67"/>
    <m/>
    <m/>
    <m/>
    <n v="0"/>
    <n v="1115.52"/>
    <n v="127.67"/>
    <m/>
    <m/>
    <m/>
    <m/>
    <m/>
    <m/>
    <m/>
    <m/>
    <m/>
    <m/>
    <m/>
    <m/>
    <m/>
    <n v="51.57"/>
    <m/>
    <m/>
    <m/>
    <m/>
    <m/>
    <m/>
    <m/>
    <m/>
    <m/>
    <m/>
    <m/>
    <m/>
    <m/>
    <m/>
    <m/>
    <m/>
    <m/>
    <m/>
    <m/>
    <m/>
    <m/>
    <m/>
    <m/>
    <m/>
    <m/>
    <m/>
    <m/>
    <m/>
    <m/>
    <m/>
    <m/>
    <m/>
    <m/>
    <m/>
    <m/>
    <m/>
    <m/>
    <m/>
    <m/>
    <m/>
    <m/>
    <m/>
    <m/>
    <m/>
    <m/>
    <m/>
    <m/>
    <m/>
    <m/>
    <m/>
    <m/>
    <m/>
    <m/>
    <m/>
    <m/>
    <m/>
    <m/>
    <n v="152.21"/>
    <n v="11.97"/>
    <m/>
    <m/>
    <m/>
    <n v="62.91"/>
    <n v="190.52"/>
    <n v="375.05"/>
    <m/>
    <n v="1583.13"/>
    <n v="164.18"/>
    <n v="1747.31"/>
    <n v="628.48"/>
    <n v="2375.7900000000004"/>
  </r>
  <r>
    <n v="25"/>
    <n v="104"/>
    <s v="Robertson Cr"/>
    <s v="OPS"/>
    <s v="124"/>
    <s v="Chinook"/>
    <s v="3"/>
    <x v="0"/>
    <x v="1"/>
    <n v="104"/>
    <x v="0"/>
    <s v="CK-31"/>
    <s v="WEST VANCOUVER ISLAND-SOUTH_FA_0.x"/>
    <s v="M"/>
    <s v="H"/>
    <n v="104"/>
    <s v="Robertson Creek H"/>
    <n v="104"/>
    <s v="Robertson Cr"/>
    <s v="SWVI"/>
    <s v="S"/>
    <x v="1"/>
    <s v="183887"/>
    <n v="0"/>
    <s v="183887"/>
    <n v="2018"/>
    <s v="20180530"/>
    <s v="20180530"/>
    <n v="85"/>
    <n v="6.81"/>
    <m/>
    <s v="CWT"/>
    <s v="P"/>
    <s v="Y"/>
    <s v="Y"/>
    <s v="Y"/>
    <s v="Y"/>
    <n v="0"/>
    <x v="0"/>
    <n v="25364"/>
    <n v="303500"/>
    <x v="1"/>
    <n v="37114"/>
    <x v="3"/>
    <m/>
    <m/>
    <m/>
    <m/>
    <m/>
    <m/>
    <m/>
    <m/>
    <m/>
    <m/>
    <m/>
    <m/>
    <m/>
    <n v="123.72"/>
    <m/>
    <m/>
    <n v="34.700000000000003"/>
    <m/>
    <m/>
    <m/>
    <m/>
    <m/>
    <m/>
    <m/>
    <m/>
    <m/>
    <n v="97.4"/>
    <m/>
    <m/>
    <m/>
    <m/>
    <m/>
    <m/>
    <m/>
    <m/>
    <m/>
    <m/>
    <m/>
    <m/>
    <m/>
    <m/>
    <m/>
    <m/>
    <m/>
    <m/>
    <m/>
    <m/>
    <n v="22.26"/>
    <m/>
    <m/>
    <m/>
    <m/>
    <m/>
    <m/>
    <m/>
    <m/>
    <m/>
    <m/>
    <m/>
    <m/>
    <m/>
    <m/>
    <m/>
    <m/>
    <m/>
    <m/>
    <m/>
    <m/>
    <m/>
    <m/>
    <m/>
    <m/>
    <m/>
    <m/>
    <m/>
    <n v="91.42"/>
    <m/>
    <m/>
    <m/>
    <m/>
    <m/>
    <n v="406.83"/>
    <m/>
    <m/>
    <m/>
    <m/>
    <n v="925.16"/>
    <n v="100.99"/>
    <m/>
    <m/>
    <m/>
    <m/>
    <m/>
    <m/>
    <m/>
    <m/>
    <m/>
    <m/>
    <m/>
    <m/>
    <m/>
    <m/>
    <m/>
    <m/>
    <m/>
    <m/>
    <n v="132.22"/>
    <m/>
    <m/>
    <m/>
    <m/>
    <m/>
    <m/>
    <m/>
    <m/>
    <m/>
    <m/>
    <m/>
    <m/>
    <m/>
    <m/>
    <m/>
    <m/>
    <m/>
    <m/>
    <m/>
    <m/>
    <m/>
    <m/>
    <m/>
    <m/>
    <m/>
    <m/>
    <m/>
    <m/>
    <m/>
    <m/>
    <m/>
    <m/>
    <m/>
    <m/>
    <m/>
    <m/>
    <m/>
    <m/>
    <m/>
    <m/>
    <m/>
    <m/>
    <m/>
    <m/>
    <m/>
    <m/>
    <m/>
    <m/>
    <m/>
    <m/>
    <m/>
    <m/>
    <n v="389.84"/>
    <m/>
    <m/>
    <m/>
    <m/>
    <n v="51.23"/>
    <n v="4.75"/>
    <n v="95.71"/>
    <m/>
    <n v="1934.7"/>
    <n v="389.84"/>
    <n v="2324.54"/>
    <n v="151.69"/>
    <n v="2476.23"/>
  </r>
  <r>
    <n v="25"/>
    <n v="104"/>
    <s v="Robertson Cr"/>
    <s v="OPS"/>
    <s v="124"/>
    <s v="Chinook"/>
    <s v="3"/>
    <x v="0"/>
    <x v="1"/>
    <n v="104"/>
    <x v="0"/>
    <s v="CK-31"/>
    <s v="WEST VANCOUVER ISLAND-SOUTH_FA_0.x"/>
    <s v="M"/>
    <s v="H"/>
    <n v="104"/>
    <s v="Robertson Creek H"/>
    <n v="104"/>
    <s v="Robertson Cr"/>
    <s v="SWVI"/>
    <s v="S"/>
    <x v="1"/>
    <s v="183887"/>
    <n v="0"/>
    <s v="183887"/>
    <n v="2018"/>
    <s v="20180530"/>
    <s v="20180530"/>
    <n v="85"/>
    <n v="6.81"/>
    <m/>
    <s v="CWT"/>
    <s v="P"/>
    <s v="Y"/>
    <s v="Y"/>
    <s v="Y"/>
    <s v="Y"/>
    <n v="0"/>
    <x v="0"/>
    <n v="25364"/>
    <n v="303500"/>
    <x v="2"/>
    <n v="37114"/>
    <x v="4"/>
    <m/>
    <m/>
    <m/>
    <m/>
    <m/>
    <m/>
    <m/>
    <m/>
    <m/>
    <m/>
    <m/>
    <m/>
    <m/>
    <m/>
    <m/>
    <m/>
    <m/>
    <m/>
    <m/>
    <m/>
    <m/>
    <m/>
    <m/>
    <m/>
    <m/>
    <m/>
    <m/>
    <m/>
    <m/>
    <m/>
    <m/>
    <m/>
    <m/>
    <m/>
    <m/>
    <m/>
    <m/>
    <m/>
    <m/>
    <m/>
    <m/>
    <m/>
    <m/>
    <m/>
    <m/>
    <m/>
    <m/>
    <m/>
    <m/>
    <m/>
    <m/>
    <m/>
    <m/>
    <m/>
    <m/>
    <m/>
    <m/>
    <m/>
    <m/>
    <m/>
    <m/>
    <m/>
    <m/>
    <m/>
    <m/>
    <m/>
    <m/>
    <m/>
    <m/>
    <m/>
    <m/>
    <m/>
    <m/>
    <m/>
    <m/>
    <m/>
    <m/>
    <m/>
    <m/>
    <m/>
    <m/>
    <m/>
    <m/>
    <m/>
    <m/>
    <m/>
    <n v="29.2"/>
    <n v="137.25"/>
    <m/>
    <m/>
    <m/>
    <m/>
    <m/>
    <m/>
    <m/>
    <n v="30.63"/>
    <m/>
    <m/>
    <m/>
    <m/>
    <m/>
    <m/>
    <m/>
    <m/>
    <m/>
    <m/>
    <m/>
    <m/>
    <m/>
    <m/>
    <m/>
    <m/>
    <m/>
    <m/>
    <m/>
    <m/>
    <m/>
    <m/>
    <m/>
    <m/>
    <m/>
    <m/>
    <m/>
    <m/>
    <m/>
    <m/>
    <m/>
    <m/>
    <m/>
    <m/>
    <m/>
    <m/>
    <m/>
    <m/>
    <m/>
    <m/>
    <m/>
    <m/>
    <m/>
    <m/>
    <m/>
    <m/>
    <m/>
    <m/>
    <m/>
    <m/>
    <m/>
    <m/>
    <m/>
    <m/>
    <m/>
    <m/>
    <m/>
    <m/>
    <m/>
    <m/>
    <m/>
    <m/>
    <m/>
    <n v="179.12"/>
    <m/>
    <m/>
    <m/>
    <m/>
    <m/>
    <m/>
    <m/>
    <m/>
    <n v="197.08"/>
    <n v="179.12"/>
    <n v="376.2"/>
    <n v="0"/>
    <n v="376.2"/>
  </r>
  <r>
    <n v="25"/>
    <n v="104"/>
    <s v="Robertson Cr"/>
    <s v="OPS"/>
    <s v="124"/>
    <s v="Chinook"/>
    <s v="3"/>
    <x v="0"/>
    <x v="1"/>
    <n v="104"/>
    <x v="0"/>
    <s v="CK-31"/>
    <s v="WEST VANCOUVER ISLAND-SOUTH_FA_0.x"/>
    <s v="M"/>
    <s v="H"/>
    <n v="104"/>
    <s v="Robertson Creek H"/>
    <n v="104"/>
    <s v="Robertson Cr"/>
    <s v="SWVI"/>
    <s v="S"/>
    <x v="1"/>
    <s v="183888"/>
    <n v="0"/>
    <s v="183888"/>
    <n v="2018"/>
    <s v="20180525"/>
    <s v="20180525"/>
    <n v="81"/>
    <n v="5.94"/>
    <m/>
    <s v="CWT"/>
    <s v="P"/>
    <s v="Y"/>
    <s v="Y"/>
    <s v="Y"/>
    <s v="Y"/>
    <n v="0.01"/>
    <x v="0"/>
    <n v="25187"/>
    <n v="322368"/>
    <x v="4"/>
    <n v="37117"/>
    <x v="1"/>
    <m/>
    <m/>
    <m/>
    <m/>
    <m/>
    <m/>
    <m/>
    <m/>
    <m/>
    <m/>
    <m/>
    <m/>
    <m/>
    <m/>
    <m/>
    <m/>
    <m/>
    <m/>
    <m/>
    <m/>
    <m/>
    <m/>
    <m/>
    <m/>
    <m/>
    <m/>
    <m/>
    <m/>
    <m/>
    <m/>
    <m/>
    <m/>
    <m/>
    <m/>
    <m/>
    <m/>
    <m/>
    <m/>
    <m/>
    <m/>
    <m/>
    <m/>
    <m/>
    <m/>
    <m/>
    <m/>
    <m/>
    <m/>
    <m/>
    <m/>
    <m/>
    <m/>
    <m/>
    <m/>
    <m/>
    <m/>
    <m/>
    <m/>
    <m/>
    <m/>
    <m/>
    <m/>
    <m/>
    <m/>
    <m/>
    <m/>
    <m/>
    <m/>
    <m/>
    <m/>
    <m/>
    <m/>
    <m/>
    <m/>
    <m/>
    <m/>
    <m/>
    <m/>
    <m/>
    <m/>
    <m/>
    <m/>
    <m/>
    <m/>
    <m/>
    <m/>
    <n v="58.36"/>
    <m/>
    <m/>
    <m/>
    <m/>
    <m/>
    <m/>
    <m/>
    <m/>
    <m/>
    <m/>
    <m/>
    <m/>
    <m/>
    <m/>
    <m/>
    <m/>
    <m/>
    <m/>
    <m/>
    <m/>
    <m/>
    <m/>
    <m/>
    <m/>
    <m/>
    <m/>
    <m/>
    <m/>
    <m/>
    <m/>
    <m/>
    <m/>
    <m/>
    <m/>
    <m/>
    <m/>
    <m/>
    <m/>
    <m/>
    <m/>
    <m/>
    <m/>
    <m/>
    <m/>
    <m/>
    <m/>
    <m/>
    <m/>
    <m/>
    <m/>
    <m/>
    <m/>
    <m/>
    <m/>
    <m/>
    <m/>
    <m/>
    <m/>
    <m/>
    <m/>
    <m/>
    <m/>
    <m/>
    <m/>
    <m/>
    <m/>
    <m/>
    <m/>
    <m/>
    <m/>
    <m/>
    <m/>
    <m/>
    <m/>
    <m/>
    <m/>
    <m/>
    <m/>
    <m/>
    <n v="127.99"/>
    <m/>
    <n v="58.36"/>
    <n v="0"/>
    <n v="58.36"/>
    <n v="127.99"/>
    <n v="186.35"/>
  </r>
  <r>
    <n v="25"/>
    <n v="104"/>
    <s v="Robertson Cr"/>
    <s v="OPS"/>
    <s v="124"/>
    <s v="Chinook"/>
    <s v="3"/>
    <x v="0"/>
    <x v="1"/>
    <n v="104"/>
    <x v="0"/>
    <s v="CK-31"/>
    <s v="WEST VANCOUVER ISLAND-SOUTH_FA_0.x"/>
    <s v="M"/>
    <s v="H"/>
    <n v="104"/>
    <s v="Robertson Creek H"/>
    <n v="104"/>
    <s v="Robertson Cr"/>
    <s v="SWVI"/>
    <s v="S"/>
    <x v="1"/>
    <s v="183888"/>
    <n v="0"/>
    <s v="183888"/>
    <n v="2018"/>
    <s v="20180525"/>
    <s v="20180525"/>
    <n v="81"/>
    <n v="5.94"/>
    <m/>
    <s v="CWT"/>
    <s v="P"/>
    <s v="Y"/>
    <s v="Y"/>
    <s v="Y"/>
    <s v="Y"/>
    <n v="0.01"/>
    <x v="0"/>
    <n v="25187"/>
    <n v="322368"/>
    <x v="0"/>
    <n v="37117"/>
    <x v="2"/>
    <m/>
    <m/>
    <m/>
    <m/>
    <m/>
    <m/>
    <m/>
    <m/>
    <m/>
    <m/>
    <m/>
    <m/>
    <m/>
    <m/>
    <m/>
    <m/>
    <m/>
    <m/>
    <m/>
    <m/>
    <m/>
    <m/>
    <m/>
    <m/>
    <m/>
    <m/>
    <n v="35.33"/>
    <m/>
    <m/>
    <m/>
    <m/>
    <m/>
    <m/>
    <m/>
    <m/>
    <m/>
    <m/>
    <m/>
    <m/>
    <m/>
    <m/>
    <m/>
    <m/>
    <m/>
    <m/>
    <m/>
    <m/>
    <m/>
    <m/>
    <m/>
    <m/>
    <m/>
    <m/>
    <m/>
    <m/>
    <m/>
    <m/>
    <m/>
    <m/>
    <m/>
    <m/>
    <m/>
    <m/>
    <m/>
    <m/>
    <m/>
    <m/>
    <m/>
    <m/>
    <m/>
    <m/>
    <m/>
    <m/>
    <m/>
    <m/>
    <n v="163.06"/>
    <m/>
    <m/>
    <m/>
    <m/>
    <m/>
    <n v="136.57"/>
    <m/>
    <m/>
    <m/>
    <m/>
    <n v="1193.06"/>
    <n v="136.57"/>
    <m/>
    <m/>
    <m/>
    <m/>
    <m/>
    <m/>
    <m/>
    <m/>
    <m/>
    <m/>
    <m/>
    <m/>
    <m/>
    <m/>
    <m/>
    <m/>
    <m/>
    <m/>
    <n v="55.16"/>
    <m/>
    <m/>
    <m/>
    <m/>
    <m/>
    <m/>
    <m/>
    <m/>
    <m/>
    <m/>
    <m/>
    <m/>
    <m/>
    <m/>
    <m/>
    <m/>
    <m/>
    <m/>
    <m/>
    <m/>
    <m/>
    <m/>
    <m/>
    <m/>
    <m/>
    <m/>
    <m/>
    <m/>
    <m/>
    <m/>
    <m/>
    <m/>
    <m/>
    <m/>
    <m/>
    <m/>
    <m/>
    <m/>
    <m/>
    <m/>
    <m/>
    <m/>
    <m/>
    <m/>
    <m/>
    <m/>
    <m/>
    <m/>
    <m/>
    <m/>
    <m/>
    <m/>
    <n v="149.11000000000001"/>
    <m/>
    <m/>
    <m/>
    <m/>
    <n v="87.95"/>
    <n v="237.15"/>
    <n v="569.86"/>
    <m/>
    <n v="1719.75"/>
    <n v="149.11000000000001"/>
    <n v="1868.86"/>
    <n v="894.96"/>
    <n v="2763.82"/>
  </r>
  <r>
    <n v="25"/>
    <n v="104"/>
    <s v="Robertson Cr"/>
    <s v="OPS"/>
    <s v="124"/>
    <s v="Chinook"/>
    <s v="3"/>
    <x v="0"/>
    <x v="1"/>
    <n v="104"/>
    <x v="0"/>
    <s v="CK-31"/>
    <s v="WEST VANCOUVER ISLAND-SOUTH_FA_0.x"/>
    <s v="M"/>
    <s v="H"/>
    <n v="104"/>
    <s v="Robertson Creek H"/>
    <n v="104"/>
    <s v="Robertson Cr"/>
    <s v="SWVI"/>
    <s v="S"/>
    <x v="1"/>
    <s v="183888"/>
    <n v="0"/>
    <s v="183888"/>
    <n v="2018"/>
    <s v="20180525"/>
    <s v="20180525"/>
    <n v="81"/>
    <n v="5.94"/>
    <m/>
    <s v="CWT"/>
    <s v="P"/>
    <s v="Y"/>
    <s v="Y"/>
    <s v="Y"/>
    <s v="Y"/>
    <n v="0.01"/>
    <x v="0"/>
    <n v="25187"/>
    <n v="322368"/>
    <x v="1"/>
    <n v="37117"/>
    <x v="3"/>
    <m/>
    <m/>
    <m/>
    <m/>
    <m/>
    <m/>
    <m/>
    <m/>
    <m/>
    <m/>
    <m/>
    <m/>
    <m/>
    <n v="198.51"/>
    <m/>
    <m/>
    <m/>
    <m/>
    <m/>
    <m/>
    <m/>
    <m/>
    <m/>
    <m/>
    <m/>
    <m/>
    <m/>
    <m/>
    <m/>
    <m/>
    <m/>
    <m/>
    <m/>
    <m/>
    <n v="41.85"/>
    <m/>
    <m/>
    <m/>
    <m/>
    <n v="108.02"/>
    <m/>
    <m/>
    <m/>
    <m/>
    <m/>
    <m/>
    <m/>
    <m/>
    <m/>
    <m/>
    <m/>
    <m/>
    <m/>
    <m/>
    <m/>
    <m/>
    <m/>
    <n v="55.16"/>
    <m/>
    <m/>
    <m/>
    <m/>
    <m/>
    <m/>
    <m/>
    <m/>
    <m/>
    <m/>
    <m/>
    <m/>
    <m/>
    <m/>
    <m/>
    <m/>
    <m/>
    <m/>
    <m/>
    <m/>
    <m/>
    <m/>
    <m/>
    <n v="108.02"/>
    <m/>
    <m/>
    <m/>
    <m/>
    <n v="1712.71"/>
    <m/>
    <m/>
    <m/>
    <m/>
    <m/>
    <m/>
    <m/>
    <m/>
    <m/>
    <m/>
    <m/>
    <m/>
    <m/>
    <m/>
    <n v="71.03"/>
    <m/>
    <m/>
    <m/>
    <m/>
    <n v="142.06"/>
    <m/>
    <m/>
    <m/>
    <m/>
    <m/>
    <m/>
    <m/>
    <m/>
    <m/>
    <m/>
    <m/>
    <m/>
    <m/>
    <m/>
    <m/>
    <m/>
    <m/>
    <m/>
    <m/>
    <m/>
    <m/>
    <m/>
    <m/>
    <m/>
    <m/>
    <m/>
    <m/>
    <m/>
    <m/>
    <m/>
    <m/>
    <m/>
    <m/>
    <m/>
    <m/>
    <m/>
    <m/>
    <m/>
    <m/>
    <m/>
    <m/>
    <m/>
    <m/>
    <m/>
    <m/>
    <m/>
    <m/>
    <m/>
    <m/>
    <m/>
    <m/>
    <m/>
    <n v="624.98"/>
    <m/>
    <m/>
    <m/>
    <m/>
    <n v="74.91"/>
    <n v="256.95999999999998"/>
    <n v="108.06"/>
    <m/>
    <n v="2437.36"/>
    <n v="624.98"/>
    <n v="3062.34"/>
    <n v="439.93"/>
    <n v="3502.2699999999995"/>
  </r>
  <r>
    <n v="25"/>
    <n v="104"/>
    <s v="Robertson Cr"/>
    <s v="OPS"/>
    <s v="124"/>
    <s v="Chinook"/>
    <s v="3"/>
    <x v="0"/>
    <x v="1"/>
    <n v="104"/>
    <x v="0"/>
    <s v="CK-31"/>
    <s v="WEST VANCOUVER ISLAND-SOUTH_FA_0.x"/>
    <s v="M"/>
    <s v="H"/>
    <n v="104"/>
    <s v="Robertson Creek H"/>
    <n v="104"/>
    <s v="Robertson Cr"/>
    <s v="SWVI"/>
    <s v="S"/>
    <x v="1"/>
    <s v="183888"/>
    <n v="0"/>
    <s v="183888"/>
    <n v="2018"/>
    <s v="20180525"/>
    <s v="20180525"/>
    <n v="81"/>
    <n v="5.94"/>
    <m/>
    <s v="CWT"/>
    <s v="P"/>
    <s v="Y"/>
    <s v="Y"/>
    <s v="Y"/>
    <s v="Y"/>
    <n v="0.01"/>
    <x v="0"/>
    <n v="25187"/>
    <n v="322368"/>
    <x v="2"/>
    <n v="37117"/>
    <x v="4"/>
    <m/>
    <m/>
    <m/>
    <m/>
    <m/>
    <m/>
    <m/>
    <m/>
    <m/>
    <m/>
    <m/>
    <m/>
    <m/>
    <m/>
    <m/>
    <m/>
    <m/>
    <m/>
    <m/>
    <m/>
    <m/>
    <m/>
    <m/>
    <m/>
    <m/>
    <m/>
    <n v="51.84"/>
    <m/>
    <m/>
    <m/>
    <m/>
    <m/>
    <m/>
    <m/>
    <m/>
    <m/>
    <m/>
    <m/>
    <m/>
    <m/>
    <n v="32.770000000000003"/>
    <m/>
    <m/>
    <m/>
    <m/>
    <m/>
    <m/>
    <m/>
    <m/>
    <m/>
    <m/>
    <m/>
    <m/>
    <m/>
    <m/>
    <m/>
    <m/>
    <m/>
    <m/>
    <m/>
    <m/>
    <m/>
    <m/>
    <m/>
    <m/>
    <m/>
    <m/>
    <m/>
    <m/>
    <m/>
    <m/>
    <m/>
    <m/>
    <m/>
    <m/>
    <m/>
    <m/>
    <m/>
    <m/>
    <m/>
    <m/>
    <m/>
    <m/>
    <m/>
    <m/>
    <m/>
    <n v="117.76"/>
    <m/>
    <m/>
    <m/>
    <m/>
    <m/>
    <m/>
    <m/>
    <m/>
    <m/>
    <m/>
    <m/>
    <m/>
    <m/>
    <m/>
    <m/>
    <m/>
    <m/>
    <m/>
    <m/>
    <m/>
    <m/>
    <m/>
    <m/>
    <m/>
    <m/>
    <m/>
    <m/>
    <m/>
    <m/>
    <m/>
    <m/>
    <m/>
    <m/>
    <m/>
    <m/>
    <m/>
    <m/>
    <m/>
    <m/>
    <m/>
    <m/>
    <m/>
    <m/>
    <m/>
    <m/>
    <m/>
    <m/>
    <m/>
    <m/>
    <m/>
    <m/>
    <m/>
    <m/>
    <m/>
    <m/>
    <m/>
    <m/>
    <m/>
    <m/>
    <m/>
    <m/>
    <m/>
    <m/>
    <m/>
    <m/>
    <m/>
    <m/>
    <m/>
    <m/>
    <m/>
    <m/>
    <m/>
    <n v="175.09"/>
    <m/>
    <m/>
    <m/>
    <m/>
    <m/>
    <n v="167.84"/>
    <m/>
    <m/>
    <n v="202.37"/>
    <n v="175.09"/>
    <n v="377.46"/>
    <n v="167.84"/>
    <n v="545.30000000000007"/>
  </r>
  <r>
    <n v="25"/>
    <n v="104"/>
    <s v="Robertson Cr"/>
    <s v="OPS"/>
    <s v="124"/>
    <s v="Chinook"/>
    <s v="3"/>
    <x v="0"/>
    <x v="1"/>
    <n v="104"/>
    <x v="0"/>
    <s v="CK-31"/>
    <s v="WEST VANCOUVER ISLAND-SOUTH_FA_0.x"/>
    <s v="M"/>
    <s v="H"/>
    <n v="104"/>
    <s v="Robertson Creek H"/>
    <n v="104"/>
    <s v="Robertson Cr"/>
    <s v="SWVI"/>
    <s v="S"/>
    <x v="1"/>
    <s v="184882"/>
    <n v="0"/>
    <s v="184882"/>
    <n v="2018"/>
    <s v="20180525"/>
    <s v="20180525"/>
    <n v="81"/>
    <n v="5.94"/>
    <m/>
    <s v="CWT"/>
    <s v="P"/>
    <s v="Y"/>
    <s v="Y"/>
    <s v="Y"/>
    <s v="Y"/>
    <n v="0"/>
    <x v="0"/>
    <n v="25096"/>
    <n v="317987"/>
    <x v="4"/>
    <n v="37118"/>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6.02"/>
    <m/>
    <n v="0"/>
    <n v="0"/>
    <n v="0"/>
    <n v="76.02"/>
    <n v="76.02"/>
  </r>
  <r>
    <n v="25"/>
    <n v="104"/>
    <s v="Robertson Cr"/>
    <s v="OPS"/>
    <s v="124"/>
    <s v="Chinook"/>
    <s v="3"/>
    <x v="0"/>
    <x v="1"/>
    <n v="104"/>
    <x v="0"/>
    <s v="CK-31"/>
    <s v="WEST VANCOUVER ISLAND-SOUTH_FA_0.x"/>
    <s v="M"/>
    <s v="H"/>
    <n v="104"/>
    <s v="Robertson Creek H"/>
    <n v="104"/>
    <s v="Robertson Cr"/>
    <s v="SWVI"/>
    <s v="S"/>
    <x v="1"/>
    <s v="184882"/>
    <n v="0"/>
    <s v="184882"/>
    <n v="2018"/>
    <s v="20180525"/>
    <s v="20180525"/>
    <n v="81"/>
    <n v="5.94"/>
    <m/>
    <s v="CWT"/>
    <s v="P"/>
    <s v="Y"/>
    <s v="Y"/>
    <s v="Y"/>
    <s v="Y"/>
    <n v="0"/>
    <x v="0"/>
    <n v="25096"/>
    <n v="317987"/>
    <x v="0"/>
    <n v="37118"/>
    <x v="2"/>
    <m/>
    <m/>
    <m/>
    <m/>
    <m/>
    <m/>
    <m/>
    <m/>
    <m/>
    <m/>
    <m/>
    <m/>
    <m/>
    <m/>
    <n v="34.97"/>
    <m/>
    <m/>
    <m/>
    <m/>
    <m/>
    <m/>
    <m/>
    <m/>
    <m/>
    <m/>
    <m/>
    <n v="104.91"/>
    <m/>
    <m/>
    <m/>
    <m/>
    <m/>
    <m/>
    <m/>
    <m/>
    <m/>
    <m/>
    <m/>
    <m/>
    <m/>
    <m/>
    <m/>
    <m/>
    <m/>
    <m/>
    <m/>
    <m/>
    <m/>
    <m/>
    <m/>
    <m/>
    <m/>
    <m/>
    <m/>
    <m/>
    <m/>
    <m/>
    <n v="34.97"/>
    <m/>
    <m/>
    <m/>
    <m/>
    <m/>
    <m/>
    <m/>
    <m/>
    <m/>
    <m/>
    <m/>
    <m/>
    <m/>
    <m/>
    <m/>
    <m/>
    <m/>
    <m/>
    <m/>
    <m/>
    <m/>
    <m/>
    <m/>
    <n v="135.19999999999999"/>
    <m/>
    <m/>
    <m/>
    <m/>
    <n v="778.89"/>
    <n v="135.19999999999999"/>
    <m/>
    <m/>
    <m/>
    <m/>
    <m/>
    <m/>
    <m/>
    <m/>
    <m/>
    <m/>
    <m/>
    <m/>
    <m/>
    <n v="55.88"/>
    <m/>
    <m/>
    <m/>
    <m/>
    <m/>
    <m/>
    <m/>
    <m/>
    <m/>
    <m/>
    <n v="54.61"/>
    <m/>
    <m/>
    <m/>
    <m/>
    <m/>
    <m/>
    <m/>
    <m/>
    <m/>
    <m/>
    <m/>
    <m/>
    <m/>
    <m/>
    <m/>
    <m/>
    <m/>
    <m/>
    <m/>
    <m/>
    <m/>
    <m/>
    <m/>
    <m/>
    <m/>
    <m/>
    <m/>
    <m/>
    <m/>
    <m/>
    <m/>
    <m/>
    <m/>
    <m/>
    <m/>
    <m/>
    <m/>
    <m/>
    <m/>
    <m/>
    <m/>
    <m/>
    <m/>
    <m/>
    <m/>
    <m/>
    <n v="103.9"/>
    <n v="12.67"/>
    <m/>
    <m/>
    <m/>
    <n v="109.9"/>
    <n v="338.32"/>
    <n v="619.73"/>
    <m/>
    <n v="1334.63"/>
    <n v="116.57"/>
    <n v="1451.2"/>
    <n v="1067.95"/>
    <n v="2519.1500000000005"/>
  </r>
  <r>
    <n v="25"/>
    <n v="104"/>
    <s v="Robertson Cr"/>
    <s v="OPS"/>
    <s v="124"/>
    <s v="Chinook"/>
    <s v="3"/>
    <x v="0"/>
    <x v="1"/>
    <n v="104"/>
    <x v="0"/>
    <s v="CK-31"/>
    <s v="WEST VANCOUVER ISLAND-SOUTH_FA_0.x"/>
    <s v="M"/>
    <s v="H"/>
    <n v="104"/>
    <s v="Robertson Creek H"/>
    <n v="104"/>
    <s v="Robertson Cr"/>
    <s v="SWVI"/>
    <s v="S"/>
    <x v="1"/>
    <s v="184882"/>
    <n v="0"/>
    <s v="184882"/>
    <n v="2018"/>
    <s v="20180525"/>
    <s v="20180525"/>
    <n v="81"/>
    <n v="5.94"/>
    <m/>
    <s v="CWT"/>
    <s v="P"/>
    <s v="Y"/>
    <s v="Y"/>
    <s v="Y"/>
    <s v="Y"/>
    <n v="0"/>
    <x v="0"/>
    <n v="25096"/>
    <n v="317987"/>
    <x v="1"/>
    <n v="37118"/>
    <x v="3"/>
    <m/>
    <m/>
    <m/>
    <m/>
    <m/>
    <m/>
    <m/>
    <m/>
    <m/>
    <m/>
    <m/>
    <m/>
    <m/>
    <n v="131.02000000000001"/>
    <n v="36.75"/>
    <m/>
    <m/>
    <m/>
    <m/>
    <m/>
    <m/>
    <m/>
    <m/>
    <m/>
    <m/>
    <m/>
    <n v="54.61"/>
    <m/>
    <n v="81.099999999999994"/>
    <m/>
    <m/>
    <m/>
    <m/>
    <m/>
    <m/>
    <m/>
    <m/>
    <n v="106.94"/>
    <m/>
    <m/>
    <m/>
    <n v="70.319999999999993"/>
    <n v="47.14"/>
    <m/>
    <m/>
    <m/>
    <m/>
    <n v="23.57"/>
    <m/>
    <m/>
    <m/>
    <m/>
    <m/>
    <m/>
    <m/>
    <m/>
    <m/>
    <n v="54.61"/>
    <m/>
    <m/>
    <m/>
    <m/>
    <m/>
    <m/>
    <m/>
    <m/>
    <m/>
    <m/>
    <m/>
    <m/>
    <m/>
    <m/>
    <m/>
    <m/>
    <m/>
    <m/>
    <m/>
    <m/>
    <m/>
    <m/>
    <m/>
    <n v="106.94"/>
    <m/>
    <m/>
    <m/>
    <m/>
    <n v="1278.45"/>
    <m/>
    <m/>
    <m/>
    <m/>
    <m/>
    <m/>
    <m/>
    <m/>
    <m/>
    <m/>
    <m/>
    <m/>
    <m/>
    <m/>
    <m/>
    <m/>
    <m/>
    <m/>
    <m/>
    <n v="140.63999999999999"/>
    <m/>
    <m/>
    <m/>
    <m/>
    <m/>
    <m/>
    <m/>
    <m/>
    <m/>
    <m/>
    <m/>
    <m/>
    <m/>
    <m/>
    <m/>
    <m/>
    <m/>
    <m/>
    <m/>
    <m/>
    <m/>
    <m/>
    <m/>
    <m/>
    <m/>
    <m/>
    <m/>
    <m/>
    <m/>
    <m/>
    <m/>
    <m/>
    <m/>
    <m/>
    <m/>
    <m/>
    <m/>
    <m/>
    <m/>
    <m/>
    <n v="53.22"/>
    <m/>
    <m/>
    <m/>
    <m/>
    <m/>
    <m/>
    <m/>
    <m/>
    <m/>
    <m/>
    <m/>
    <n v="715.79"/>
    <m/>
    <m/>
    <m/>
    <m/>
    <n v="79.569999999999993"/>
    <n v="502.33"/>
    <n v="140.77000000000001"/>
    <m/>
    <n v="2185.31"/>
    <n v="715.79"/>
    <n v="2901.1"/>
    <n v="722.67"/>
    <n v="3623.7700000000004"/>
  </r>
  <r>
    <n v="25"/>
    <n v="104"/>
    <s v="Robertson Cr"/>
    <s v="OPS"/>
    <s v="124"/>
    <s v="Chinook"/>
    <s v="3"/>
    <x v="0"/>
    <x v="1"/>
    <n v="104"/>
    <x v="0"/>
    <s v="CK-31"/>
    <s v="WEST VANCOUVER ISLAND-SOUTH_FA_0.x"/>
    <s v="M"/>
    <s v="H"/>
    <n v="104"/>
    <s v="Robertson Creek H"/>
    <n v="104"/>
    <s v="Robertson Cr"/>
    <s v="SWVI"/>
    <s v="S"/>
    <x v="1"/>
    <s v="184882"/>
    <n v="0"/>
    <s v="184882"/>
    <n v="2018"/>
    <s v="20180525"/>
    <s v="20180525"/>
    <n v="81"/>
    <n v="5.94"/>
    <m/>
    <s v="CWT"/>
    <s v="P"/>
    <s v="Y"/>
    <s v="Y"/>
    <s v="Y"/>
    <s v="Y"/>
    <n v="0"/>
    <x v="0"/>
    <n v="25096"/>
    <n v="317987"/>
    <x v="2"/>
    <n v="37118"/>
    <x v="4"/>
    <m/>
    <m/>
    <m/>
    <m/>
    <m/>
    <m/>
    <m/>
    <m/>
    <m/>
    <m/>
    <m/>
    <m/>
    <m/>
    <m/>
    <m/>
    <m/>
    <m/>
    <m/>
    <m/>
    <m/>
    <m/>
    <m/>
    <m/>
    <m/>
    <m/>
    <m/>
    <m/>
    <m/>
    <m/>
    <m/>
    <m/>
    <m/>
    <m/>
    <m/>
    <m/>
    <m/>
    <m/>
    <m/>
    <m/>
    <m/>
    <m/>
    <m/>
    <m/>
    <m/>
    <m/>
    <m/>
    <m/>
    <m/>
    <m/>
    <m/>
    <m/>
    <m/>
    <m/>
    <m/>
    <m/>
    <m/>
    <m/>
    <m/>
    <m/>
    <m/>
    <m/>
    <m/>
    <m/>
    <m/>
    <m/>
    <m/>
    <m/>
    <m/>
    <m/>
    <m/>
    <m/>
    <m/>
    <m/>
    <m/>
    <m/>
    <m/>
    <m/>
    <m/>
    <m/>
    <m/>
    <m/>
    <m/>
    <m/>
    <m/>
    <m/>
    <m/>
    <n v="270.92"/>
    <m/>
    <m/>
    <m/>
    <m/>
    <m/>
    <m/>
    <m/>
    <m/>
    <m/>
    <m/>
    <m/>
    <m/>
    <m/>
    <m/>
    <m/>
    <m/>
    <m/>
    <m/>
    <m/>
    <m/>
    <m/>
    <m/>
    <m/>
    <m/>
    <m/>
    <m/>
    <m/>
    <m/>
    <m/>
    <m/>
    <m/>
    <m/>
    <m/>
    <m/>
    <m/>
    <m/>
    <m/>
    <m/>
    <m/>
    <m/>
    <m/>
    <m/>
    <m/>
    <m/>
    <m/>
    <m/>
    <m/>
    <m/>
    <m/>
    <m/>
    <m/>
    <m/>
    <m/>
    <m/>
    <m/>
    <m/>
    <m/>
    <m/>
    <m/>
    <m/>
    <m/>
    <m/>
    <m/>
    <m/>
    <m/>
    <m/>
    <m/>
    <m/>
    <m/>
    <m/>
    <m/>
    <m/>
    <n v="73.75"/>
    <m/>
    <m/>
    <m/>
    <m/>
    <m/>
    <m/>
    <m/>
    <m/>
    <n v="270.92"/>
    <n v="73.75"/>
    <n v="344.67"/>
    <n v="0"/>
    <n v="344.67"/>
  </r>
  <r>
    <n v="25"/>
    <n v="104"/>
    <s v="Robertson Cr"/>
    <s v="OPS"/>
    <s v="124"/>
    <s v="Chinook"/>
    <s v="3"/>
    <x v="0"/>
    <x v="1"/>
    <n v="104"/>
    <x v="0"/>
    <s v="CK-31"/>
    <s v="WEST VANCOUVER ISLAND-SOUTH_FA_0.x"/>
    <s v="M"/>
    <s v="H"/>
    <n v="104"/>
    <s v="Robertson Creek H"/>
    <n v="104"/>
    <s v="Robertson Cr"/>
    <s v="SWVI"/>
    <s v="S"/>
    <x v="1"/>
    <s v="184883"/>
    <n v="0"/>
    <s v="184883"/>
    <n v="2018"/>
    <s v="20180525"/>
    <s v="20180525"/>
    <n v="81"/>
    <n v="5.94"/>
    <m/>
    <s v="CWT"/>
    <s v="P"/>
    <s v="Y"/>
    <s v="Y"/>
    <s v="Y"/>
    <s v="Y"/>
    <n v="5.0000000000000001E-3"/>
    <x v="0"/>
    <n v="28564"/>
    <n v="363758"/>
    <x v="4"/>
    <n v="37116"/>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2.2"/>
    <n v="89.14"/>
    <m/>
    <n v="0"/>
    <n v="0"/>
    <n v="0"/>
    <n v="201.34"/>
    <n v="201.34"/>
  </r>
  <r>
    <n v="25"/>
    <n v="104"/>
    <s v="Robertson Cr"/>
    <s v="OPS"/>
    <s v="124"/>
    <s v="Chinook"/>
    <s v="3"/>
    <x v="0"/>
    <x v="1"/>
    <n v="104"/>
    <x v="0"/>
    <s v="CK-31"/>
    <s v="WEST VANCOUVER ISLAND-SOUTH_FA_0.x"/>
    <s v="M"/>
    <s v="H"/>
    <n v="104"/>
    <s v="Robertson Creek H"/>
    <n v="104"/>
    <s v="Robertson Cr"/>
    <s v="SWVI"/>
    <s v="S"/>
    <x v="1"/>
    <s v="184883"/>
    <n v="0"/>
    <s v="184883"/>
    <n v="2018"/>
    <s v="20180525"/>
    <s v="20180525"/>
    <n v="81"/>
    <n v="5.94"/>
    <m/>
    <s v="CWT"/>
    <s v="P"/>
    <s v="Y"/>
    <s v="Y"/>
    <s v="Y"/>
    <s v="Y"/>
    <n v="5.0000000000000001E-3"/>
    <x v="0"/>
    <n v="28564"/>
    <n v="363758"/>
    <x v="0"/>
    <n v="37116"/>
    <x v="2"/>
    <m/>
    <m/>
    <m/>
    <m/>
    <m/>
    <m/>
    <m/>
    <m/>
    <m/>
    <m/>
    <m/>
    <m/>
    <m/>
    <n v="72.72"/>
    <m/>
    <m/>
    <m/>
    <m/>
    <m/>
    <m/>
    <m/>
    <m/>
    <m/>
    <m/>
    <m/>
    <m/>
    <m/>
    <m/>
    <m/>
    <m/>
    <m/>
    <m/>
    <m/>
    <m/>
    <m/>
    <m/>
    <m/>
    <m/>
    <m/>
    <m/>
    <m/>
    <m/>
    <m/>
    <m/>
    <m/>
    <m/>
    <m/>
    <m/>
    <m/>
    <m/>
    <m/>
    <m/>
    <m/>
    <m/>
    <m/>
    <m/>
    <m/>
    <m/>
    <m/>
    <m/>
    <m/>
    <m/>
    <m/>
    <m/>
    <m/>
    <m/>
    <m/>
    <m/>
    <m/>
    <m/>
    <m/>
    <m/>
    <m/>
    <n v="35.15"/>
    <m/>
    <n v="162.24"/>
    <m/>
    <m/>
    <m/>
    <m/>
    <m/>
    <n v="135.88"/>
    <m/>
    <m/>
    <m/>
    <m/>
    <n v="1271.04"/>
    <n v="135.88"/>
    <m/>
    <m/>
    <m/>
    <m/>
    <m/>
    <m/>
    <m/>
    <m/>
    <m/>
    <m/>
    <m/>
    <m/>
    <m/>
    <m/>
    <m/>
    <m/>
    <m/>
    <m/>
    <m/>
    <m/>
    <m/>
    <m/>
    <m/>
    <m/>
    <m/>
    <m/>
    <m/>
    <m/>
    <m/>
    <m/>
    <m/>
    <m/>
    <m/>
    <m/>
    <m/>
    <m/>
    <m/>
    <m/>
    <m/>
    <m/>
    <m/>
    <m/>
    <m/>
    <m/>
    <m/>
    <m/>
    <m/>
    <m/>
    <m/>
    <m/>
    <m/>
    <m/>
    <m/>
    <m/>
    <m/>
    <m/>
    <m/>
    <m/>
    <m/>
    <n v="74.239999999999995"/>
    <m/>
    <m/>
    <m/>
    <m/>
    <m/>
    <m/>
    <m/>
    <m/>
    <m/>
    <m/>
    <m/>
    <n v="232.15"/>
    <m/>
    <m/>
    <m/>
    <m/>
    <n v="64.41"/>
    <n v="463.49"/>
    <n v="447.42"/>
    <m/>
    <n v="1887.15"/>
    <n v="232.15"/>
    <n v="2119.3000000000002"/>
    <n v="975.32"/>
    <n v="3094.62"/>
  </r>
  <r>
    <n v="25"/>
    <n v="104"/>
    <s v="Robertson Cr"/>
    <s v="OPS"/>
    <s v="124"/>
    <s v="Chinook"/>
    <s v="3"/>
    <x v="0"/>
    <x v="1"/>
    <n v="104"/>
    <x v="0"/>
    <s v="CK-31"/>
    <s v="WEST VANCOUVER ISLAND-SOUTH_FA_0.x"/>
    <s v="M"/>
    <s v="H"/>
    <n v="104"/>
    <s v="Robertson Creek H"/>
    <n v="104"/>
    <s v="Robertson Cr"/>
    <s v="SWVI"/>
    <s v="S"/>
    <x v="1"/>
    <s v="184883"/>
    <n v="0"/>
    <s v="184883"/>
    <n v="2018"/>
    <s v="20180525"/>
    <s v="20180525"/>
    <n v="81"/>
    <n v="5.94"/>
    <m/>
    <s v="CWT"/>
    <s v="P"/>
    <s v="Y"/>
    <s v="Y"/>
    <s v="Y"/>
    <s v="Y"/>
    <n v="5.0000000000000001E-3"/>
    <x v="0"/>
    <n v="28564"/>
    <n v="363758"/>
    <x v="1"/>
    <n v="37116"/>
    <x v="3"/>
    <m/>
    <m/>
    <m/>
    <m/>
    <m/>
    <m/>
    <m/>
    <m/>
    <m/>
    <m/>
    <m/>
    <m/>
    <m/>
    <n v="65.84"/>
    <n v="36.93"/>
    <m/>
    <m/>
    <m/>
    <m/>
    <m/>
    <m/>
    <m/>
    <m/>
    <m/>
    <m/>
    <m/>
    <n v="36.93"/>
    <m/>
    <n v="82.39"/>
    <m/>
    <m/>
    <m/>
    <m/>
    <m/>
    <m/>
    <m/>
    <m/>
    <m/>
    <m/>
    <n v="109.39"/>
    <m/>
    <m/>
    <n v="47.37"/>
    <m/>
    <m/>
    <m/>
    <m/>
    <n v="31.33"/>
    <m/>
    <m/>
    <m/>
    <m/>
    <m/>
    <m/>
    <m/>
    <m/>
    <m/>
    <n v="54.89"/>
    <m/>
    <m/>
    <m/>
    <m/>
    <m/>
    <m/>
    <m/>
    <m/>
    <m/>
    <m/>
    <m/>
    <m/>
    <m/>
    <m/>
    <m/>
    <m/>
    <m/>
    <n v="97.29"/>
    <m/>
    <m/>
    <m/>
    <m/>
    <m/>
    <n v="109.39"/>
    <m/>
    <m/>
    <m/>
    <m/>
    <n v="1453.97"/>
    <m/>
    <m/>
    <m/>
    <m/>
    <m/>
    <m/>
    <m/>
    <m/>
    <m/>
    <m/>
    <m/>
    <m/>
    <m/>
    <m/>
    <n v="70.680000000000007"/>
    <m/>
    <m/>
    <m/>
    <m/>
    <m/>
    <m/>
    <m/>
    <m/>
    <n v="0"/>
    <m/>
    <m/>
    <m/>
    <m/>
    <m/>
    <m/>
    <m/>
    <m/>
    <m/>
    <m/>
    <m/>
    <m/>
    <m/>
    <m/>
    <m/>
    <m/>
    <m/>
    <m/>
    <m/>
    <m/>
    <m/>
    <m/>
    <m/>
    <m/>
    <m/>
    <n v="107.49"/>
    <m/>
    <m/>
    <m/>
    <m/>
    <m/>
    <m/>
    <m/>
    <m/>
    <m/>
    <m/>
    <m/>
    <m/>
    <m/>
    <m/>
    <m/>
    <m/>
    <m/>
    <m/>
    <m/>
    <m/>
    <m/>
    <m/>
    <n v="698.12"/>
    <m/>
    <m/>
    <m/>
    <m/>
    <n v="99.91"/>
    <n v="469.73"/>
    <n v="266.02"/>
    <m/>
    <n v="2303.89"/>
    <n v="698.12"/>
    <n v="3002.01"/>
    <n v="835.66"/>
    <n v="3837.6699999999987"/>
  </r>
  <r>
    <n v="25"/>
    <n v="104"/>
    <s v="Robertson Cr"/>
    <s v="OPS"/>
    <s v="124"/>
    <s v="Chinook"/>
    <s v="3"/>
    <x v="0"/>
    <x v="1"/>
    <n v="104"/>
    <x v="0"/>
    <s v="CK-31"/>
    <s v="WEST VANCOUVER ISLAND-SOUTH_FA_0.x"/>
    <s v="M"/>
    <s v="H"/>
    <n v="104"/>
    <s v="Robertson Creek H"/>
    <n v="104"/>
    <s v="Robertson Cr"/>
    <s v="SWVI"/>
    <s v="S"/>
    <x v="1"/>
    <s v="184883"/>
    <n v="0"/>
    <s v="184883"/>
    <n v="2018"/>
    <s v="20180525"/>
    <s v="20180525"/>
    <n v="81"/>
    <n v="5.94"/>
    <m/>
    <s v="CWT"/>
    <s v="P"/>
    <s v="Y"/>
    <s v="Y"/>
    <s v="Y"/>
    <s v="Y"/>
    <n v="5.0000000000000001E-3"/>
    <x v="0"/>
    <n v="28564"/>
    <n v="363758"/>
    <x v="2"/>
    <n v="37116"/>
    <x v="4"/>
    <m/>
    <m/>
    <m/>
    <m/>
    <m/>
    <m/>
    <m/>
    <m/>
    <m/>
    <m/>
    <m/>
    <m/>
    <m/>
    <m/>
    <m/>
    <m/>
    <m/>
    <m/>
    <m/>
    <m/>
    <m/>
    <m/>
    <m/>
    <m/>
    <m/>
    <m/>
    <m/>
    <m/>
    <m/>
    <m/>
    <m/>
    <m/>
    <m/>
    <m/>
    <m/>
    <m/>
    <m/>
    <m/>
    <m/>
    <m/>
    <m/>
    <m/>
    <m/>
    <m/>
    <m/>
    <m/>
    <m/>
    <m/>
    <m/>
    <m/>
    <m/>
    <m/>
    <m/>
    <m/>
    <m/>
    <m/>
    <m/>
    <m/>
    <m/>
    <m/>
    <m/>
    <m/>
    <m/>
    <m/>
    <m/>
    <m/>
    <m/>
    <m/>
    <m/>
    <m/>
    <m/>
    <m/>
    <m/>
    <m/>
    <m/>
    <m/>
    <m/>
    <m/>
    <m/>
    <m/>
    <m/>
    <m/>
    <m/>
    <m/>
    <m/>
    <m/>
    <n v="118.18"/>
    <m/>
    <m/>
    <m/>
    <m/>
    <m/>
    <m/>
    <m/>
    <m/>
    <m/>
    <m/>
    <m/>
    <m/>
    <m/>
    <m/>
    <n v="61.76"/>
    <m/>
    <m/>
    <m/>
    <m/>
    <n v="61.76"/>
    <m/>
    <m/>
    <m/>
    <m/>
    <m/>
    <m/>
    <m/>
    <m/>
    <m/>
    <m/>
    <m/>
    <m/>
    <m/>
    <m/>
    <m/>
    <m/>
    <m/>
    <m/>
    <m/>
    <m/>
    <m/>
    <m/>
    <m/>
    <m/>
    <m/>
    <m/>
    <m/>
    <m/>
    <m/>
    <m/>
    <m/>
    <m/>
    <m/>
    <m/>
    <m/>
    <m/>
    <m/>
    <m/>
    <m/>
    <m/>
    <m/>
    <m/>
    <m/>
    <m/>
    <m/>
    <m/>
    <m/>
    <m/>
    <m/>
    <m/>
    <m/>
    <m/>
    <n v="146.58000000000001"/>
    <m/>
    <m/>
    <m/>
    <m/>
    <n v="12.73"/>
    <m/>
    <m/>
    <m/>
    <n v="241.7"/>
    <n v="146.58000000000001"/>
    <n v="388.28"/>
    <n v="12.73"/>
    <n v="401.01"/>
  </r>
  <r>
    <n v="25"/>
    <n v="104"/>
    <s v="Robertson Cr"/>
    <s v="OPS"/>
    <s v="124"/>
    <s v="Chinook"/>
    <s v="3"/>
    <x v="0"/>
    <x v="1"/>
    <n v="104"/>
    <x v="0"/>
    <s v="CK-31"/>
    <s v="WEST VANCOUVER ISLAND-SOUTH_FA_0.x"/>
    <s v="M"/>
    <s v="H"/>
    <n v="104"/>
    <s v="Robertson Creek H"/>
    <n v="104"/>
    <s v="Robertson Cr"/>
    <s v="SWVI"/>
    <s v="S"/>
    <x v="1"/>
    <s v="184884"/>
    <n v="0"/>
    <s v="184884"/>
    <n v="2018"/>
    <s v="20180525"/>
    <s v="20180525"/>
    <n v="81"/>
    <n v="5.94"/>
    <m/>
    <s v="CWT"/>
    <s v="P"/>
    <s v="Y"/>
    <s v="Y"/>
    <s v="Y"/>
    <s v="Y"/>
    <n v="0"/>
    <x v="0"/>
    <n v="25543"/>
    <n v="323649"/>
    <x v="4"/>
    <n v="37119"/>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6.02"/>
    <m/>
    <n v="0"/>
    <n v="0"/>
    <n v="0"/>
    <n v="76.02"/>
    <n v="76.02"/>
  </r>
  <r>
    <n v="25"/>
    <n v="104"/>
    <s v="Robertson Cr"/>
    <s v="OPS"/>
    <s v="124"/>
    <s v="Chinook"/>
    <s v="3"/>
    <x v="0"/>
    <x v="1"/>
    <n v="104"/>
    <x v="0"/>
    <s v="CK-31"/>
    <s v="WEST VANCOUVER ISLAND-SOUTH_FA_0.x"/>
    <s v="M"/>
    <s v="H"/>
    <n v="104"/>
    <s v="Robertson Creek H"/>
    <n v="104"/>
    <s v="Robertson Cr"/>
    <s v="SWVI"/>
    <s v="S"/>
    <x v="1"/>
    <s v="184884"/>
    <n v="0"/>
    <s v="184884"/>
    <n v="2018"/>
    <s v="20180525"/>
    <s v="20180525"/>
    <n v="81"/>
    <n v="5.94"/>
    <m/>
    <s v="CWT"/>
    <s v="P"/>
    <s v="Y"/>
    <s v="Y"/>
    <s v="Y"/>
    <s v="Y"/>
    <n v="0"/>
    <x v="0"/>
    <n v="25543"/>
    <n v="323649"/>
    <x v="0"/>
    <n v="37119"/>
    <x v="2"/>
    <m/>
    <m/>
    <m/>
    <m/>
    <m/>
    <m/>
    <m/>
    <m/>
    <m/>
    <m/>
    <m/>
    <m/>
    <m/>
    <m/>
    <m/>
    <m/>
    <n v="34.97"/>
    <m/>
    <m/>
    <m/>
    <m/>
    <m/>
    <m/>
    <m/>
    <m/>
    <m/>
    <m/>
    <m/>
    <m/>
    <m/>
    <m/>
    <m/>
    <m/>
    <m/>
    <m/>
    <m/>
    <m/>
    <m/>
    <m/>
    <m/>
    <n v="34.46"/>
    <m/>
    <m/>
    <m/>
    <m/>
    <n v="24.83"/>
    <m/>
    <m/>
    <m/>
    <m/>
    <m/>
    <m/>
    <m/>
    <m/>
    <m/>
    <m/>
    <m/>
    <m/>
    <m/>
    <m/>
    <m/>
    <m/>
    <m/>
    <m/>
    <m/>
    <m/>
    <m/>
    <m/>
    <m/>
    <m/>
    <m/>
    <m/>
    <m/>
    <n v="34.97"/>
    <m/>
    <n v="156.99"/>
    <m/>
    <m/>
    <m/>
    <m/>
    <m/>
    <m/>
    <m/>
    <m/>
    <m/>
    <m/>
    <n v="989.58"/>
    <m/>
    <m/>
    <m/>
    <m/>
    <m/>
    <m/>
    <m/>
    <m/>
    <m/>
    <m/>
    <m/>
    <m/>
    <m/>
    <m/>
    <m/>
    <m/>
    <m/>
    <m/>
    <m/>
    <m/>
    <m/>
    <m/>
    <m/>
    <m/>
    <m/>
    <m/>
    <m/>
    <m/>
    <m/>
    <m/>
    <m/>
    <m/>
    <m/>
    <m/>
    <m/>
    <m/>
    <m/>
    <m/>
    <m/>
    <m/>
    <m/>
    <m/>
    <m/>
    <m/>
    <m/>
    <m/>
    <m/>
    <m/>
    <m/>
    <m/>
    <m/>
    <m/>
    <m/>
    <m/>
    <m/>
    <m/>
    <m/>
    <m/>
    <m/>
    <m/>
    <m/>
    <m/>
    <m/>
    <m/>
    <m/>
    <m/>
    <m/>
    <m/>
    <m/>
    <m/>
    <m/>
    <m/>
    <n v="87.3"/>
    <m/>
    <m/>
    <m/>
    <m/>
    <n v="136.81"/>
    <n v="192.49"/>
    <n v="675.44"/>
    <m/>
    <n v="1275.8"/>
    <n v="87.3"/>
    <n v="1363.1"/>
    <n v="1004.74"/>
    <n v="2367.84"/>
  </r>
  <r>
    <n v="25"/>
    <n v="104"/>
    <s v="Robertson Cr"/>
    <s v="OPS"/>
    <s v="124"/>
    <s v="Chinook"/>
    <s v="3"/>
    <x v="0"/>
    <x v="1"/>
    <n v="104"/>
    <x v="0"/>
    <s v="CK-31"/>
    <s v="WEST VANCOUVER ISLAND-SOUTH_FA_0.x"/>
    <s v="M"/>
    <s v="H"/>
    <n v="104"/>
    <s v="Robertson Creek H"/>
    <n v="104"/>
    <s v="Robertson Cr"/>
    <s v="SWVI"/>
    <s v="S"/>
    <x v="1"/>
    <s v="184884"/>
    <n v="0"/>
    <s v="184884"/>
    <n v="2018"/>
    <s v="20180525"/>
    <s v="20180525"/>
    <n v="81"/>
    <n v="5.94"/>
    <m/>
    <s v="CWT"/>
    <s v="P"/>
    <s v="Y"/>
    <s v="Y"/>
    <s v="Y"/>
    <s v="Y"/>
    <n v="0"/>
    <x v="0"/>
    <n v="25543"/>
    <n v="323649"/>
    <x v="1"/>
    <n v="37119"/>
    <x v="3"/>
    <m/>
    <m/>
    <m/>
    <m/>
    <m/>
    <m/>
    <m/>
    <m/>
    <m/>
    <m/>
    <m/>
    <m/>
    <m/>
    <m/>
    <m/>
    <m/>
    <n v="53.72"/>
    <m/>
    <m/>
    <m/>
    <m/>
    <m/>
    <m/>
    <m/>
    <m/>
    <m/>
    <n v="97.95"/>
    <m/>
    <m/>
    <m/>
    <m/>
    <n v="40.549999999999997"/>
    <m/>
    <m/>
    <m/>
    <m/>
    <m/>
    <n v="106.94"/>
    <m/>
    <m/>
    <m/>
    <n v="69.69"/>
    <m/>
    <m/>
    <m/>
    <m/>
    <m/>
    <n v="0"/>
    <m/>
    <m/>
    <m/>
    <m/>
    <m/>
    <m/>
    <m/>
    <m/>
    <m/>
    <n v="80.709999999999994"/>
    <m/>
    <m/>
    <m/>
    <m/>
    <m/>
    <m/>
    <m/>
    <m/>
    <m/>
    <m/>
    <m/>
    <m/>
    <m/>
    <m/>
    <m/>
    <m/>
    <m/>
    <m/>
    <m/>
    <m/>
    <m/>
    <m/>
    <m/>
    <n v="320.82"/>
    <m/>
    <m/>
    <m/>
    <m/>
    <n v="1469.92"/>
    <m/>
    <m/>
    <m/>
    <m/>
    <m/>
    <m/>
    <m/>
    <m/>
    <m/>
    <m/>
    <m/>
    <m/>
    <m/>
    <m/>
    <n v="69.69"/>
    <m/>
    <m/>
    <m/>
    <m/>
    <n v="70.319999999999993"/>
    <m/>
    <m/>
    <m/>
    <m/>
    <m/>
    <m/>
    <m/>
    <m/>
    <m/>
    <m/>
    <m/>
    <m/>
    <m/>
    <m/>
    <m/>
    <m/>
    <m/>
    <m/>
    <m/>
    <m/>
    <m/>
    <m/>
    <m/>
    <m/>
    <m/>
    <m/>
    <m/>
    <m/>
    <m/>
    <m/>
    <m/>
    <m/>
    <m/>
    <m/>
    <m/>
    <m/>
    <m/>
    <m/>
    <m/>
    <m/>
    <m/>
    <m/>
    <m/>
    <m/>
    <m/>
    <m/>
    <m/>
    <m/>
    <m/>
    <m/>
    <m/>
    <m/>
    <n v="537.98"/>
    <m/>
    <m/>
    <m/>
    <m/>
    <n v="124.78"/>
    <n v="259.06"/>
    <n v="225.23"/>
    <m/>
    <n v="2380.31"/>
    <n v="537.98"/>
    <n v="2918.29"/>
    <n v="609.07000000000005"/>
    <n v="3527.3600000000006"/>
  </r>
  <r>
    <n v="25"/>
    <n v="104"/>
    <s v="Robertson Cr"/>
    <s v="OPS"/>
    <s v="124"/>
    <s v="Chinook"/>
    <s v="3"/>
    <x v="0"/>
    <x v="1"/>
    <n v="104"/>
    <x v="0"/>
    <s v="CK-31"/>
    <s v="WEST VANCOUVER ISLAND-SOUTH_FA_0.x"/>
    <s v="M"/>
    <s v="H"/>
    <n v="104"/>
    <s v="Robertson Creek H"/>
    <n v="104"/>
    <s v="Robertson Cr"/>
    <s v="SWVI"/>
    <s v="S"/>
    <x v="1"/>
    <s v="184884"/>
    <n v="0"/>
    <s v="184884"/>
    <n v="2018"/>
    <s v="20180525"/>
    <s v="20180525"/>
    <n v="81"/>
    <n v="5.94"/>
    <m/>
    <s v="CWT"/>
    <s v="P"/>
    <s v="Y"/>
    <s v="Y"/>
    <s v="Y"/>
    <s v="Y"/>
    <n v="0"/>
    <x v="0"/>
    <n v="25543"/>
    <n v="323649"/>
    <x v="2"/>
    <n v="37119"/>
    <x v="4"/>
    <m/>
    <m/>
    <m/>
    <m/>
    <m/>
    <m/>
    <m/>
    <m/>
    <m/>
    <m/>
    <m/>
    <m/>
    <m/>
    <m/>
    <m/>
    <m/>
    <m/>
    <m/>
    <m/>
    <m/>
    <m/>
    <m/>
    <m/>
    <m/>
    <m/>
    <m/>
    <m/>
    <m/>
    <n v="51.95"/>
    <m/>
    <m/>
    <m/>
    <m/>
    <m/>
    <m/>
    <m/>
    <m/>
    <n v="290.66000000000003"/>
    <m/>
    <m/>
    <m/>
    <m/>
    <m/>
    <m/>
    <m/>
    <m/>
    <m/>
    <m/>
    <m/>
    <m/>
    <m/>
    <m/>
    <m/>
    <m/>
    <m/>
    <m/>
    <m/>
    <m/>
    <m/>
    <m/>
    <m/>
    <m/>
    <m/>
    <m/>
    <m/>
    <m/>
    <m/>
    <m/>
    <m/>
    <m/>
    <m/>
    <m/>
    <m/>
    <m/>
    <m/>
    <m/>
    <m/>
    <m/>
    <m/>
    <m/>
    <m/>
    <m/>
    <m/>
    <m/>
    <m/>
    <m/>
    <n v="154.32"/>
    <m/>
    <m/>
    <m/>
    <m/>
    <m/>
    <m/>
    <m/>
    <m/>
    <m/>
    <m/>
    <m/>
    <m/>
    <m/>
    <m/>
    <m/>
    <m/>
    <m/>
    <m/>
    <m/>
    <m/>
    <m/>
    <m/>
    <m/>
    <m/>
    <m/>
    <m/>
    <m/>
    <m/>
    <m/>
    <m/>
    <m/>
    <m/>
    <m/>
    <m/>
    <m/>
    <m/>
    <m/>
    <m/>
    <m/>
    <m/>
    <m/>
    <m/>
    <m/>
    <m/>
    <m/>
    <m/>
    <m/>
    <m/>
    <m/>
    <m/>
    <m/>
    <m/>
    <m/>
    <m/>
    <m/>
    <m/>
    <m/>
    <m/>
    <m/>
    <m/>
    <m/>
    <m/>
    <m/>
    <m/>
    <m/>
    <m/>
    <m/>
    <m/>
    <m/>
    <m/>
    <m/>
    <m/>
    <n v="129.12"/>
    <m/>
    <m/>
    <m/>
    <m/>
    <n v="12.67"/>
    <m/>
    <m/>
    <m/>
    <n v="496.93"/>
    <n v="129.12"/>
    <n v="626.04999999999995"/>
    <n v="12.67"/>
    <n v="638.71999999999991"/>
  </r>
  <r>
    <n v="25"/>
    <n v="104"/>
    <s v="Robertson Cr"/>
    <s v="OPS"/>
    <s v="124"/>
    <s v="Chinook"/>
    <s v="3"/>
    <x v="0"/>
    <x v="1"/>
    <n v="104"/>
    <x v="0"/>
    <s v="CK-31"/>
    <s v="WEST VANCOUVER ISLAND-SOUTH_FA_0.x"/>
    <s v="M"/>
    <s v="H"/>
    <n v="104"/>
    <s v="Robertson Creek H"/>
    <n v="104"/>
    <s v="Robertson Cr"/>
    <s v="SWVI"/>
    <s v="S"/>
    <x v="1"/>
    <s v="184885"/>
    <n v="0"/>
    <s v="184885"/>
    <n v="2018"/>
    <s v="20180530"/>
    <s v="20180530"/>
    <n v="85"/>
    <n v="6.81"/>
    <m/>
    <s v="CWT"/>
    <s v="P"/>
    <s v="Y"/>
    <s v="Y"/>
    <s v="Y"/>
    <s v="Y"/>
    <n v="0"/>
    <x v="0"/>
    <n v="17334"/>
    <n v="207417"/>
    <x v="4"/>
    <n v="37115"/>
    <x v="1"/>
    <m/>
    <m/>
    <m/>
    <m/>
    <m/>
    <m/>
    <m/>
    <m/>
    <m/>
    <m/>
    <m/>
    <m/>
    <m/>
    <m/>
    <m/>
    <m/>
    <m/>
    <m/>
    <m/>
    <m/>
    <m/>
    <m/>
    <m/>
    <m/>
    <m/>
    <m/>
    <m/>
    <m/>
    <m/>
    <m/>
    <m/>
    <m/>
    <m/>
    <m/>
    <m/>
    <m/>
    <m/>
    <m/>
    <m/>
    <m/>
    <m/>
    <m/>
    <m/>
    <m/>
    <m/>
    <m/>
    <m/>
    <m/>
    <m/>
    <m/>
    <m/>
    <m/>
    <m/>
    <m/>
    <m/>
    <m/>
    <m/>
    <m/>
    <m/>
    <m/>
    <m/>
    <m/>
    <m/>
    <m/>
    <m/>
    <m/>
    <m/>
    <m/>
    <m/>
    <m/>
    <m/>
    <m/>
    <m/>
    <m/>
    <m/>
    <m/>
    <m/>
    <m/>
    <m/>
    <m/>
    <m/>
    <m/>
    <m/>
    <m/>
    <m/>
    <m/>
    <n v="55.04"/>
    <m/>
    <m/>
    <m/>
    <m/>
    <m/>
    <m/>
    <m/>
    <m/>
    <m/>
    <m/>
    <m/>
    <m/>
    <m/>
    <m/>
    <m/>
    <m/>
    <m/>
    <m/>
    <m/>
    <m/>
    <m/>
    <m/>
    <m/>
    <m/>
    <m/>
    <m/>
    <m/>
    <m/>
    <m/>
    <m/>
    <m/>
    <m/>
    <m/>
    <m/>
    <m/>
    <m/>
    <m/>
    <m/>
    <m/>
    <m/>
    <m/>
    <m/>
    <m/>
    <m/>
    <m/>
    <m/>
    <m/>
    <m/>
    <m/>
    <m/>
    <m/>
    <m/>
    <m/>
    <m/>
    <m/>
    <m/>
    <m/>
    <m/>
    <m/>
    <m/>
    <m/>
    <m/>
    <m/>
    <m/>
    <m/>
    <m/>
    <m/>
    <m/>
    <m/>
    <m/>
    <m/>
    <m/>
    <m/>
    <m/>
    <m/>
    <m/>
    <m/>
    <m/>
    <m/>
    <n v="59.83"/>
    <m/>
    <n v="55.04"/>
    <n v="0"/>
    <n v="55.04"/>
    <n v="59.83"/>
    <n v="114.87"/>
  </r>
  <r>
    <n v="25"/>
    <n v="104"/>
    <s v="Robertson Cr"/>
    <s v="OPS"/>
    <s v="124"/>
    <s v="Chinook"/>
    <s v="3"/>
    <x v="0"/>
    <x v="1"/>
    <n v="104"/>
    <x v="0"/>
    <s v="CK-31"/>
    <s v="WEST VANCOUVER ISLAND-SOUTH_FA_0.x"/>
    <s v="M"/>
    <s v="H"/>
    <n v="104"/>
    <s v="Robertson Creek H"/>
    <n v="104"/>
    <s v="Robertson Cr"/>
    <s v="SWVI"/>
    <s v="S"/>
    <x v="1"/>
    <s v="184885"/>
    <n v="0"/>
    <s v="184885"/>
    <n v="2018"/>
    <s v="20180530"/>
    <s v="20180530"/>
    <n v="85"/>
    <n v="6.81"/>
    <m/>
    <s v="CWT"/>
    <s v="P"/>
    <s v="Y"/>
    <s v="Y"/>
    <s v="Y"/>
    <s v="Y"/>
    <n v="0"/>
    <x v="0"/>
    <n v="17334"/>
    <n v="207417"/>
    <x v="0"/>
    <n v="37115"/>
    <x v="2"/>
    <m/>
    <m/>
    <m/>
    <m/>
    <m/>
    <m/>
    <m/>
    <m/>
    <m/>
    <m/>
    <m/>
    <m/>
    <m/>
    <m/>
    <m/>
    <m/>
    <m/>
    <m/>
    <m/>
    <m/>
    <m/>
    <m/>
    <m/>
    <m/>
    <m/>
    <m/>
    <n v="33.03"/>
    <m/>
    <m/>
    <m/>
    <m/>
    <m/>
    <m/>
    <m/>
    <m/>
    <m/>
    <m/>
    <m/>
    <m/>
    <m/>
    <n v="16.27"/>
    <m/>
    <m/>
    <m/>
    <m/>
    <m/>
    <m/>
    <m/>
    <m/>
    <m/>
    <m/>
    <m/>
    <m/>
    <m/>
    <m/>
    <m/>
    <m/>
    <n v="33.03"/>
    <m/>
    <m/>
    <m/>
    <m/>
    <m/>
    <m/>
    <m/>
    <m/>
    <m/>
    <m/>
    <m/>
    <m/>
    <m/>
    <m/>
    <m/>
    <m/>
    <m/>
    <m/>
    <m/>
    <m/>
    <m/>
    <m/>
    <m/>
    <m/>
    <m/>
    <m/>
    <m/>
    <m/>
    <n v="492.49"/>
    <n v="255.36"/>
    <m/>
    <m/>
    <m/>
    <m/>
    <m/>
    <m/>
    <m/>
    <m/>
    <m/>
    <m/>
    <m/>
    <m/>
    <m/>
    <m/>
    <m/>
    <m/>
    <m/>
    <m/>
    <m/>
    <m/>
    <m/>
    <m/>
    <m/>
    <m/>
    <n v="51.57"/>
    <m/>
    <m/>
    <m/>
    <m/>
    <m/>
    <m/>
    <m/>
    <m/>
    <m/>
    <m/>
    <m/>
    <m/>
    <m/>
    <m/>
    <m/>
    <m/>
    <m/>
    <m/>
    <m/>
    <m/>
    <m/>
    <m/>
    <m/>
    <m/>
    <m/>
    <m/>
    <m/>
    <m/>
    <m/>
    <m/>
    <m/>
    <m/>
    <m/>
    <m/>
    <m/>
    <m/>
    <m/>
    <m/>
    <m/>
    <m/>
    <m/>
    <m/>
    <m/>
    <m/>
    <m/>
    <m/>
    <m/>
    <n v="11.97"/>
    <m/>
    <m/>
    <m/>
    <n v="50.53"/>
    <n v="70.05"/>
    <n v="289.06"/>
    <m/>
    <n v="881.75"/>
    <n v="11.97"/>
    <n v="893.72"/>
    <n v="409.64"/>
    <n v="1303.3599999999999"/>
  </r>
  <r>
    <n v="25"/>
    <n v="104"/>
    <s v="Robertson Cr"/>
    <s v="OPS"/>
    <s v="124"/>
    <s v="Chinook"/>
    <s v="3"/>
    <x v="0"/>
    <x v="1"/>
    <n v="104"/>
    <x v="0"/>
    <s v="CK-31"/>
    <s v="WEST VANCOUVER ISLAND-SOUTH_FA_0.x"/>
    <s v="M"/>
    <s v="H"/>
    <n v="104"/>
    <s v="Robertson Creek H"/>
    <n v="104"/>
    <s v="Robertson Cr"/>
    <s v="SWVI"/>
    <s v="S"/>
    <x v="1"/>
    <s v="184885"/>
    <n v="0"/>
    <s v="184885"/>
    <n v="2018"/>
    <s v="20180530"/>
    <s v="20180530"/>
    <n v="85"/>
    <n v="6.81"/>
    <m/>
    <s v="CWT"/>
    <s v="P"/>
    <s v="Y"/>
    <s v="Y"/>
    <s v="Y"/>
    <s v="Y"/>
    <n v="0"/>
    <x v="0"/>
    <n v="17334"/>
    <n v="207417"/>
    <x v="1"/>
    <n v="37115"/>
    <x v="3"/>
    <m/>
    <m/>
    <m/>
    <m/>
    <m/>
    <m/>
    <m/>
    <m/>
    <m/>
    <m/>
    <m/>
    <m/>
    <m/>
    <n v="123.72"/>
    <m/>
    <m/>
    <n v="0"/>
    <m/>
    <m/>
    <m/>
    <m/>
    <m/>
    <m/>
    <m/>
    <m/>
    <m/>
    <n v="34.700000000000003"/>
    <m/>
    <m/>
    <m/>
    <m/>
    <m/>
    <m/>
    <m/>
    <m/>
    <m/>
    <m/>
    <m/>
    <m/>
    <m/>
    <m/>
    <m/>
    <m/>
    <n v="24.05"/>
    <m/>
    <m/>
    <m/>
    <n v="29.68"/>
    <m/>
    <m/>
    <m/>
    <m/>
    <m/>
    <m/>
    <m/>
    <m/>
    <m/>
    <m/>
    <m/>
    <m/>
    <m/>
    <m/>
    <m/>
    <m/>
    <m/>
    <m/>
    <m/>
    <m/>
    <m/>
    <m/>
    <m/>
    <m/>
    <m/>
    <m/>
    <m/>
    <m/>
    <m/>
    <m/>
    <m/>
    <m/>
    <m/>
    <m/>
    <m/>
    <m/>
    <m/>
    <m/>
    <n v="780.84"/>
    <n v="100.99"/>
    <m/>
    <m/>
    <m/>
    <m/>
    <m/>
    <m/>
    <m/>
    <m/>
    <m/>
    <m/>
    <m/>
    <m/>
    <m/>
    <m/>
    <m/>
    <m/>
    <m/>
    <m/>
    <n v="66.41"/>
    <m/>
    <m/>
    <m/>
    <m/>
    <m/>
    <m/>
    <m/>
    <m/>
    <m/>
    <m/>
    <m/>
    <m/>
    <m/>
    <m/>
    <m/>
    <m/>
    <m/>
    <m/>
    <m/>
    <m/>
    <m/>
    <m/>
    <m/>
    <m/>
    <m/>
    <m/>
    <m/>
    <m/>
    <m/>
    <m/>
    <m/>
    <m/>
    <m/>
    <m/>
    <m/>
    <m/>
    <m/>
    <m/>
    <m/>
    <m/>
    <m/>
    <m/>
    <m/>
    <m/>
    <m/>
    <m/>
    <m/>
    <m/>
    <m/>
    <m/>
    <m/>
    <m/>
    <n v="293.3"/>
    <m/>
    <m/>
    <m/>
    <m/>
    <n v="25.61"/>
    <n v="469.77"/>
    <n v="47.86"/>
    <m/>
    <n v="1160.3900000000001"/>
    <n v="293.3"/>
    <n v="1453.69"/>
    <n v="543.24"/>
    <n v="1996.93"/>
  </r>
  <r>
    <n v="25"/>
    <n v="104"/>
    <s v="Robertson Cr"/>
    <s v="OPS"/>
    <s v="124"/>
    <s v="Chinook"/>
    <s v="3"/>
    <x v="0"/>
    <x v="1"/>
    <n v="104"/>
    <x v="0"/>
    <s v="CK-31"/>
    <s v="WEST VANCOUVER ISLAND-SOUTH_FA_0.x"/>
    <s v="M"/>
    <s v="H"/>
    <n v="104"/>
    <s v="Robertson Creek H"/>
    <n v="104"/>
    <s v="Robertson Cr"/>
    <s v="SWVI"/>
    <s v="S"/>
    <x v="1"/>
    <s v="184885"/>
    <n v="0"/>
    <s v="184885"/>
    <n v="2018"/>
    <s v="20180530"/>
    <s v="20180530"/>
    <n v="85"/>
    <n v="6.81"/>
    <m/>
    <s v="CWT"/>
    <s v="P"/>
    <s v="Y"/>
    <s v="Y"/>
    <s v="Y"/>
    <s v="Y"/>
    <n v="0"/>
    <x v="0"/>
    <n v="17334"/>
    <n v="207417"/>
    <x v="2"/>
    <n v="37115"/>
    <x v="4"/>
    <m/>
    <m/>
    <m/>
    <m/>
    <m/>
    <m/>
    <m/>
    <m/>
    <m/>
    <m/>
    <m/>
    <m/>
    <m/>
    <m/>
    <m/>
    <m/>
    <m/>
    <m/>
    <m/>
    <m/>
    <m/>
    <m/>
    <m/>
    <m/>
    <m/>
    <m/>
    <m/>
    <m/>
    <m/>
    <m/>
    <m/>
    <m/>
    <m/>
    <m/>
    <m/>
    <m/>
    <m/>
    <m/>
    <m/>
    <m/>
    <m/>
    <m/>
    <m/>
    <m/>
    <m/>
    <m/>
    <m/>
    <m/>
    <m/>
    <m/>
    <m/>
    <m/>
    <m/>
    <m/>
    <m/>
    <m/>
    <m/>
    <m/>
    <m/>
    <m/>
    <m/>
    <m/>
    <m/>
    <m/>
    <m/>
    <m/>
    <m/>
    <m/>
    <m/>
    <m/>
    <m/>
    <m/>
    <m/>
    <m/>
    <m/>
    <m/>
    <m/>
    <m/>
    <m/>
    <m/>
    <m/>
    <m/>
    <m/>
    <m/>
    <m/>
    <m/>
    <n v="144.9"/>
    <m/>
    <m/>
    <m/>
    <m/>
    <m/>
    <m/>
    <m/>
    <m/>
    <m/>
    <m/>
    <m/>
    <m/>
    <m/>
    <m/>
    <m/>
    <m/>
    <m/>
    <m/>
    <m/>
    <m/>
    <m/>
    <m/>
    <m/>
    <m/>
    <m/>
    <m/>
    <m/>
    <m/>
    <m/>
    <m/>
    <m/>
    <m/>
    <m/>
    <m/>
    <m/>
    <m/>
    <m/>
    <m/>
    <m/>
    <m/>
    <m/>
    <m/>
    <m/>
    <m/>
    <m/>
    <m/>
    <m/>
    <m/>
    <m/>
    <m/>
    <m/>
    <m/>
    <m/>
    <m/>
    <m/>
    <m/>
    <m/>
    <m/>
    <m/>
    <m/>
    <m/>
    <m/>
    <m/>
    <m/>
    <m/>
    <m/>
    <m/>
    <m/>
    <m/>
    <m/>
    <m/>
    <m/>
    <m/>
    <m/>
    <m/>
    <m/>
    <m/>
    <m/>
    <m/>
    <m/>
    <m/>
    <n v="144.9"/>
    <n v="0"/>
    <n v="144.9"/>
    <n v="0"/>
    <n v="144.9"/>
  </r>
  <r>
    <n v="25"/>
    <n v="104"/>
    <s v="Robertson Cr"/>
    <s v="OPS"/>
    <s v="124"/>
    <s v="Chinook"/>
    <s v="3"/>
    <x v="0"/>
    <x v="1"/>
    <n v="104"/>
    <x v="0"/>
    <s v="CK-31"/>
    <s v="WEST VANCOUVER ISLAND-SOUTH_FA_0.x"/>
    <s v="M"/>
    <s v="H"/>
    <n v="104"/>
    <s v="Robertson Creek H"/>
    <n v="104"/>
    <s v="Robertson Cr"/>
    <s v="SWVI"/>
    <s v="S"/>
    <x v="1"/>
    <s v="185094"/>
    <n v="0"/>
    <s v="185094"/>
    <n v="2018"/>
    <s v="20180516"/>
    <s v="20180516"/>
    <n v="80"/>
    <n v="5.47"/>
    <m/>
    <s v="CWT"/>
    <s v="P"/>
    <s v="Y"/>
    <s v="Y"/>
    <s v="Y"/>
    <s v="Y"/>
    <n v="0"/>
    <x v="0"/>
    <n v="50619"/>
    <n v="732356"/>
    <x v="4"/>
    <n v="37122"/>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3"/>
    <m/>
    <n v="416.75"/>
    <m/>
    <n v="0"/>
    <n v="0"/>
    <n v="0"/>
    <n v="419.58"/>
    <n v="419.58"/>
  </r>
  <r>
    <n v="25"/>
    <n v="104"/>
    <s v="Robertson Cr"/>
    <s v="OPS"/>
    <s v="124"/>
    <s v="Chinook"/>
    <s v="3"/>
    <x v="0"/>
    <x v="1"/>
    <n v="104"/>
    <x v="0"/>
    <s v="CK-31"/>
    <s v="WEST VANCOUVER ISLAND-SOUTH_FA_0.x"/>
    <s v="M"/>
    <s v="H"/>
    <n v="104"/>
    <s v="Robertson Creek H"/>
    <n v="104"/>
    <s v="Robertson Cr"/>
    <s v="SWVI"/>
    <s v="S"/>
    <x v="1"/>
    <s v="185094"/>
    <n v="0"/>
    <s v="185094"/>
    <n v="2018"/>
    <s v="20180516"/>
    <s v="20180516"/>
    <n v="80"/>
    <n v="5.47"/>
    <m/>
    <s v="CWT"/>
    <s v="P"/>
    <s v="Y"/>
    <s v="Y"/>
    <s v="Y"/>
    <s v="Y"/>
    <n v="0"/>
    <x v="0"/>
    <n v="50619"/>
    <n v="732356"/>
    <x v="0"/>
    <n v="37122"/>
    <x v="2"/>
    <m/>
    <m/>
    <m/>
    <m/>
    <m/>
    <m/>
    <m/>
    <m/>
    <m/>
    <m/>
    <m/>
    <m/>
    <m/>
    <n v="82.61"/>
    <n v="39.93"/>
    <m/>
    <m/>
    <m/>
    <m/>
    <m/>
    <m/>
    <m/>
    <m/>
    <m/>
    <m/>
    <m/>
    <n v="119.79"/>
    <m/>
    <m/>
    <m/>
    <m/>
    <m/>
    <m/>
    <m/>
    <m/>
    <m/>
    <m/>
    <n v="308.74"/>
    <m/>
    <m/>
    <m/>
    <m/>
    <m/>
    <m/>
    <m/>
    <m/>
    <m/>
    <m/>
    <m/>
    <m/>
    <m/>
    <m/>
    <m/>
    <m/>
    <m/>
    <m/>
    <m/>
    <n v="119.79"/>
    <m/>
    <m/>
    <m/>
    <m/>
    <m/>
    <m/>
    <m/>
    <m/>
    <m/>
    <m/>
    <m/>
    <m/>
    <m/>
    <m/>
    <m/>
    <n v="39.93"/>
    <m/>
    <m/>
    <m/>
    <m/>
    <m/>
    <m/>
    <m/>
    <n v="463.11"/>
    <m/>
    <m/>
    <m/>
    <m/>
    <n v="3951.35"/>
    <n v="154.37"/>
    <m/>
    <m/>
    <m/>
    <m/>
    <m/>
    <m/>
    <m/>
    <m/>
    <m/>
    <m/>
    <m/>
    <m/>
    <m/>
    <m/>
    <m/>
    <m/>
    <m/>
    <m/>
    <n v="62.36"/>
    <m/>
    <m/>
    <m/>
    <m/>
    <m/>
    <m/>
    <m/>
    <m/>
    <m/>
    <m/>
    <m/>
    <m/>
    <m/>
    <m/>
    <m/>
    <m/>
    <m/>
    <m/>
    <m/>
    <m/>
    <m/>
    <m/>
    <m/>
    <m/>
    <n v="204.14"/>
    <m/>
    <m/>
    <m/>
    <m/>
    <m/>
    <m/>
    <m/>
    <m/>
    <m/>
    <m/>
    <m/>
    <m/>
    <m/>
    <m/>
    <m/>
    <m/>
    <m/>
    <m/>
    <m/>
    <m/>
    <n v="127.75"/>
    <m/>
    <m/>
    <m/>
    <m/>
    <m/>
    <m/>
    <n v="855.35"/>
    <n v="14.47"/>
    <m/>
    <m/>
    <m/>
    <n v="264.5"/>
    <n v="1619.26"/>
    <n v="1227.5"/>
    <m/>
    <n v="5673.87"/>
    <n v="869.82"/>
    <n v="6543.69"/>
    <n v="3111.26"/>
    <n v="9654.9499999999989"/>
  </r>
  <r>
    <n v="25"/>
    <n v="104"/>
    <s v="Robertson Cr"/>
    <s v="OPS"/>
    <s v="124"/>
    <s v="Chinook"/>
    <s v="3"/>
    <x v="0"/>
    <x v="1"/>
    <n v="104"/>
    <x v="0"/>
    <s v="CK-31"/>
    <s v="WEST VANCOUVER ISLAND-SOUTH_FA_0.x"/>
    <s v="M"/>
    <s v="H"/>
    <n v="104"/>
    <s v="Robertson Creek H"/>
    <n v="104"/>
    <s v="Robertson Cr"/>
    <s v="SWVI"/>
    <s v="S"/>
    <x v="1"/>
    <s v="185094"/>
    <n v="0"/>
    <s v="185094"/>
    <n v="2018"/>
    <s v="20180516"/>
    <s v="20180516"/>
    <n v="80"/>
    <n v="5.47"/>
    <m/>
    <s v="CWT"/>
    <s v="P"/>
    <s v="Y"/>
    <s v="Y"/>
    <s v="Y"/>
    <s v="Y"/>
    <n v="0"/>
    <x v="0"/>
    <n v="50619"/>
    <n v="732356"/>
    <x v="1"/>
    <n v="37122"/>
    <x v="3"/>
    <m/>
    <m/>
    <m/>
    <m/>
    <m/>
    <m/>
    <m/>
    <m/>
    <m/>
    <m/>
    <m/>
    <m/>
    <m/>
    <n v="149.6"/>
    <n v="83.92"/>
    <m/>
    <n v="83.92"/>
    <m/>
    <m/>
    <m/>
    <m/>
    <m/>
    <m/>
    <m/>
    <m/>
    <m/>
    <n v="286.04000000000002"/>
    <m/>
    <m/>
    <m/>
    <m/>
    <m/>
    <m/>
    <m/>
    <n v="46.3"/>
    <m/>
    <m/>
    <n v="122.11"/>
    <m/>
    <m/>
    <m/>
    <m/>
    <m/>
    <n v="26.91"/>
    <m/>
    <m/>
    <m/>
    <n v="62.5"/>
    <m/>
    <m/>
    <m/>
    <m/>
    <m/>
    <m/>
    <m/>
    <m/>
    <m/>
    <m/>
    <m/>
    <m/>
    <m/>
    <m/>
    <m/>
    <m/>
    <m/>
    <m/>
    <m/>
    <m/>
    <m/>
    <m/>
    <m/>
    <m/>
    <m/>
    <m/>
    <m/>
    <n v="110.54"/>
    <m/>
    <m/>
    <m/>
    <m/>
    <m/>
    <n v="491.91"/>
    <m/>
    <m/>
    <m/>
    <m/>
    <n v="3735.77"/>
    <n v="610.54999999999995"/>
    <m/>
    <m/>
    <m/>
    <m/>
    <m/>
    <m/>
    <m/>
    <n v="52.23"/>
    <m/>
    <m/>
    <m/>
    <m/>
    <m/>
    <n v="79.569999999999993"/>
    <m/>
    <m/>
    <m/>
    <m/>
    <n v="159.87"/>
    <m/>
    <m/>
    <m/>
    <m/>
    <m/>
    <n v="319.74"/>
    <m/>
    <m/>
    <m/>
    <m/>
    <m/>
    <m/>
    <m/>
    <m/>
    <m/>
    <m/>
    <m/>
    <m/>
    <m/>
    <m/>
    <m/>
    <m/>
    <m/>
    <m/>
    <m/>
    <m/>
    <m/>
    <m/>
    <m/>
    <n v="122.68"/>
    <m/>
    <m/>
    <m/>
    <m/>
    <m/>
    <m/>
    <m/>
    <m/>
    <m/>
    <m/>
    <n v="121.54"/>
    <m/>
    <m/>
    <m/>
    <m/>
    <m/>
    <m/>
    <m/>
    <m/>
    <m/>
    <m/>
    <m/>
    <n v="1475.75"/>
    <m/>
    <m/>
    <m/>
    <m/>
    <n v="235.4"/>
    <n v="1392.8"/>
    <n v="430.78"/>
    <m/>
    <n v="6665.7"/>
    <n v="1475.75"/>
    <n v="8141.45"/>
    <n v="2058.98"/>
    <n v="10200.43"/>
  </r>
  <r>
    <n v="25"/>
    <n v="104"/>
    <s v="Robertson Cr"/>
    <s v="OPS"/>
    <s v="124"/>
    <s v="Chinook"/>
    <s v="3"/>
    <x v="0"/>
    <x v="1"/>
    <n v="104"/>
    <x v="0"/>
    <s v="CK-31"/>
    <s v="WEST VANCOUVER ISLAND-SOUTH_FA_0.x"/>
    <s v="M"/>
    <s v="H"/>
    <n v="104"/>
    <s v="Robertson Creek H"/>
    <n v="104"/>
    <s v="Robertson Cr"/>
    <s v="SWVI"/>
    <s v="S"/>
    <x v="1"/>
    <s v="185094"/>
    <n v="0"/>
    <s v="185094"/>
    <n v="2018"/>
    <s v="20180516"/>
    <s v="20180516"/>
    <n v="80"/>
    <n v="5.47"/>
    <m/>
    <s v="CWT"/>
    <s v="P"/>
    <s v="Y"/>
    <s v="Y"/>
    <s v="Y"/>
    <s v="Y"/>
    <n v="0"/>
    <x v="0"/>
    <n v="50619"/>
    <n v="732356"/>
    <x v="2"/>
    <n v="37122"/>
    <x v="4"/>
    <m/>
    <m/>
    <m/>
    <m/>
    <m/>
    <m/>
    <m/>
    <m/>
    <m/>
    <m/>
    <m/>
    <m/>
    <m/>
    <n v="46.59"/>
    <m/>
    <m/>
    <m/>
    <m/>
    <m/>
    <m/>
    <m/>
    <m/>
    <m/>
    <m/>
    <m/>
    <m/>
    <n v="59.75"/>
    <m/>
    <m/>
    <m/>
    <m/>
    <m/>
    <m/>
    <m/>
    <m/>
    <m/>
    <m/>
    <m/>
    <m/>
    <m/>
    <m/>
    <m/>
    <m/>
    <m/>
    <m/>
    <m/>
    <m/>
    <m/>
    <m/>
    <m/>
    <m/>
    <m/>
    <m/>
    <m/>
    <m/>
    <m/>
    <m/>
    <m/>
    <m/>
    <m/>
    <m/>
    <m/>
    <m/>
    <m/>
    <m/>
    <m/>
    <m/>
    <m/>
    <m/>
    <m/>
    <m/>
    <m/>
    <m/>
    <m/>
    <m/>
    <m/>
    <m/>
    <m/>
    <m/>
    <m/>
    <m/>
    <m/>
    <m/>
    <m/>
    <m/>
    <m/>
    <n v="242.91"/>
    <m/>
    <m/>
    <m/>
    <m/>
    <m/>
    <m/>
    <m/>
    <m/>
    <m/>
    <m/>
    <m/>
    <m/>
    <m/>
    <m/>
    <m/>
    <m/>
    <m/>
    <m/>
    <m/>
    <m/>
    <m/>
    <m/>
    <m/>
    <m/>
    <m/>
    <m/>
    <m/>
    <m/>
    <m/>
    <m/>
    <m/>
    <m/>
    <m/>
    <m/>
    <m/>
    <m/>
    <m/>
    <m/>
    <m/>
    <m/>
    <m/>
    <m/>
    <m/>
    <m/>
    <m/>
    <m/>
    <m/>
    <m/>
    <m/>
    <n v="83.34"/>
    <m/>
    <m/>
    <m/>
    <m/>
    <m/>
    <m/>
    <m/>
    <m/>
    <m/>
    <m/>
    <m/>
    <m/>
    <m/>
    <m/>
    <m/>
    <m/>
    <m/>
    <m/>
    <m/>
    <m/>
    <m/>
    <m/>
    <n v="144.4"/>
    <m/>
    <m/>
    <m/>
    <m/>
    <n v="14.46"/>
    <m/>
    <m/>
    <m/>
    <n v="432.59"/>
    <n v="144.4"/>
    <n v="576.99"/>
    <n v="14.46"/>
    <n v="591.45000000000005"/>
  </r>
  <r>
    <n v="25"/>
    <n v="104"/>
    <s v="Robertson Cr"/>
    <s v="OPS"/>
    <s v="124"/>
    <s v="Chinook"/>
    <s v="3"/>
    <x v="0"/>
    <x v="1"/>
    <n v="104"/>
    <x v="0"/>
    <s v="CK-31"/>
    <s v="WEST VANCOUVER ISLAND-SOUTH_FA_0.x"/>
    <s v="M"/>
    <s v="H"/>
    <n v="104"/>
    <s v="Robertson Creek H"/>
    <n v="104"/>
    <s v="Robertson Cr"/>
    <s v="SWVI"/>
    <s v="S"/>
    <x v="1"/>
    <s v="185095"/>
    <n v="0"/>
    <s v="185095"/>
    <n v="2018"/>
    <s v="20180530"/>
    <s v="20180530"/>
    <n v="85"/>
    <n v="6.81"/>
    <m/>
    <s v="CWT"/>
    <s v="P"/>
    <s v="Y"/>
    <s v="Y"/>
    <s v="Y"/>
    <s v="Y"/>
    <n v="0"/>
    <x v="0"/>
    <n v="50013"/>
    <n v="598435"/>
    <x v="4"/>
    <n v="37112"/>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1.44"/>
    <m/>
    <n v="0"/>
    <n v="0"/>
    <n v="0"/>
    <n v="191.44"/>
    <n v="191.44"/>
  </r>
  <r>
    <n v="25"/>
    <n v="104"/>
    <s v="Robertson Cr"/>
    <s v="OPS"/>
    <s v="124"/>
    <s v="Chinook"/>
    <s v="3"/>
    <x v="0"/>
    <x v="1"/>
    <n v="104"/>
    <x v="0"/>
    <s v="CK-31"/>
    <s v="WEST VANCOUVER ISLAND-SOUTH_FA_0.x"/>
    <s v="M"/>
    <s v="H"/>
    <n v="104"/>
    <s v="Robertson Creek H"/>
    <n v="104"/>
    <s v="Robertson Cr"/>
    <s v="SWVI"/>
    <s v="S"/>
    <x v="1"/>
    <s v="185095"/>
    <n v="0"/>
    <s v="185095"/>
    <n v="2018"/>
    <s v="20180530"/>
    <s v="20180530"/>
    <n v="85"/>
    <n v="6.81"/>
    <m/>
    <s v="CWT"/>
    <s v="P"/>
    <s v="Y"/>
    <s v="Y"/>
    <s v="Y"/>
    <s v="Y"/>
    <n v="0"/>
    <x v="0"/>
    <n v="50013"/>
    <n v="598435"/>
    <x v="0"/>
    <n v="37112"/>
    <x v="2"/>
    <m/>
    <m/>
    <m/>
    <m/>
    <m/>
    <m/>
    <m/>
    <m/>
    <m/>
    <m/>
    <m/>
    <m/>
    <m/>
    <n v="68.319999999999993"/>
    <m/>
    <m/>
    <m/>
    <m/>
    <m/>
    <m/>
    <m/>
    <m/>
    <m/>
    <m/>
    <m/>
    <m/>
    <n v="33.03"/>
    <m/>
    <m/>
    <m/>
    <m/>
    <m/>
    <m/>
    <m/>
    <m/>
    <m/>
    <m/>
    <m/>
    <m/>
    <m/>
    <m/>
    <m/>
    <m/>
    <m/>
    <m/>
    <m/>
    <m/>
    <m/>
    <m/>
    <m/>
    <m/>
    <m/>
    <m/>
    <m/>
    <m/>
    <m/>
    <m/>
    <m/>
    <m/>
    <m/>
    <m/>
    <m/>
    <m/>
    <m/>
    <m/>
    <m/>
    <m/>
    <m/>
    <m/>
    <m/>
    <m/>
    <m/>
    <m/>
    <m/>
    <m/>
    <m/>
    <m/>
    <m/>
    <m/>
    <m/>
    <m/>
    <n v="255.34"/>
    <m/>
    <m/>
    <m/>
    <m/>
    <n v="1811.27"/>
    <n v="510.68"/>
    <m/>
    <m/>
    <m/>
    <m/>
    <m/>
    <m/>
    <m/>
    <m/>
    <m/>
    <m/>
    <m/>
    <m/>
    <m/>
    <m/>
    <m/>
    <m/>
    <m/>
    <m/>
    <m/>
    <m/>
    <m/>
    <m/>
    <m/>
    <m/>
    <m/>
    <m/>
    <m/>
    <m/>
    <m/>
    <m/>
    <m/>
    <m/>
    <m/>
    <m/>
    <m/>
    <m/>
    <m/>
    <m/>
    <m/>
    <m/>
    <m/>
    <m/>
    <m/>
    <m/>
    <m/>
    <m/>
    <m/>
    <m/>
    <m/>
    <m/>
    <m/>
    <m/>
    <m/>
    <m/>
    <m/>
    <m/>
    <m/>
    <m/>
    <m/>
    <n v="139.52000000000001"/>
    <m/>
    <m/>
    <m/>
    <m/>
    <m/>
    <m/>
    <m/>
    <m/>
    <m/>
    <m/>
    <m/>
    <n v="308.48"/>
    <m/>
    <m/>
    <m/>
    <m/>
    <n v="129.01"/>
    <n v="206.93"/>
    <n v="869.58"/>
    <m/>
    <n v="2818.16"/>
    <n v="308.48"/>
    <n v="3126.64"/>
    <n v="1205.52"/>
    <n v="4332.1600000000008"/>
  </r>
  <r>
    <n v="25"/>
    <n v="104"/>
    <s v="Robertson Cr"/>
    <s v="OPS"/>
    <s v="124"/>
    <s v="Chinook"/>
    <s v="3"/>
    <x v="0"/>
    <x v="1"/>
    <n v="104"/>
    <x v="0"/>
    <s v="CK-31"/>
    <s v="WEST VANCOUVER ISLAND-SOUTH_FA_0.x"/>
    <s v="M"/>
    <s v="H"/>
    <n v="104"/>
    <s v="Robertson Creek H"/>
    <n v="104"/>
    <s v="Robertson Cr"/>
    <s v="SWVI"/>
    <s v="S"/>
    <x v="1"/>
    <s v="185095"/>
    <n v="0"/>
    <s v="185095"/>
    <n v="2018"/>
    <s v="20180530"/>
    <s v="20180530"/>
    <n v="85"/>
    <n v="6.81"/>
    <m/>
    <s v="CWT"/>
    <s v="P"/>
    <s v="Y"/>
    <s v="Y"/>
    <s v="Y"/>
    <s v="Y"/>
    <n v="0"/>
    <x v="0"/>
    <n v="50013"/>
    <n v="598435"/>
    <x v="1"/>
    <n v="37112"/>
    <x v="3"/>
    <m/>
    <m/>
    <m/>
    <m/>
    <m/>
    <m/>
    <m/>
    <m/>
    <m/>
    <m/>
    <m/>
    <m/>
    <m/>
    <n v="247.44"/>
    <n v="50.73"/>
    <m/>
    <n v="34.700000000000003"/>
    <m/>
    <m/>
    <m/>
    <m/>
    <m/>
    <m/>
    <m/>
    <m/>
    <m/>
    <n v="153.87"/>
    <m/>
    <n v="38.29"/>
    <m/>
    <m/>
    <m/>
    <m/>
    <m/>
    <m/>
    <m/>
    <m/>
    <m/>
    <m/>
    <m/>
    <m/>
    <n v="65.81"/>
    <m/>
    <n v="29.67"/>
    <m/>
    <m/>
    <m/>
    <m/>
    <m/>
    <m/>
    <m/>
    <m/>
    <m/>
    <m/>
    <m/>
    <m/>
    <m/>
    <m/>
    <m/>
    <m/>
    <m/>
    <m/>
    <m/>
    <m/>
    <m/>
    <m/>
    <m/>
    <m/>
    <m/>
    <n v="51.57"/>
    <m/>
    <m/>
    <m/>
    <m/>
    <m/>
    <m/>
    <m/>
    <m/>
    <m/>
    <m/>
    <m/>
    <n v="403.96"/>
    <m/>
    <m/>
    <m/>
    <m/>
    <n v="2125.0100000000002"/>
    <n v="403.96"/>
    <m/>
    <m/>
    <m/>
    <m/>
    <m/>
    <m/>
    <m/>
    <m/>
    <m/>
    <m/>
    <m/>
    <m/>
    <m/>
    <n v="265.64"/>
    <m/>
    <m/>
    <m/>
    <m/>
    <n v="65.81"/>
    <m/>
    <m/>
    <m/>
    <m/>
    <m/>
    <n v="65.81"/>
    <m/>
    <m/>
    <m/>
    <m/>
    <m/>
    <m/>
    <m/>
    <m/>
    <m/>
    <m/>
    <m/>
    <m/>
    <m/>
    <m/>
    <m/>
    <m/>
    <m/>
    <m/>
    <m/>
    <m/>
    <m/>
    <m/>
    <m/>
    <m/>
    <m/>
    <m/>
    <m/>
    <m/>
    <m/>
    <m/>
    <m/>
    <m/>
    <m/>
    <m/>
    <n v="150.78"/>
    <m/>
    <m/>
    <m/>
    <m/>
    <m/>
    <m/>
    <m/>
    <m/>
    <m/>
    <m/>
    <m/>
    <n v="1095.0899999999999"/>
    <m/>
    <m/>
    <m/>
    <m/>
    <n v="136.57"/>
    <n v="1778.18"/>
    <n v="329.71"/>
    <m/>
    <n v="4153.05"/>
    <n v="1095.0899999999999"/>
    <n v="5248.14"/>
    <n v="2244.46"/>
    <n v="7492.6"/>
  </r>
  <r>
    <n v="25"/>
    <n v="104"/>
    <s v="Robertson Cr"/>
    <s v="OPS"/>
    <s v="124"/>
    <s v="Chinook"/>
    <s v="3"/>
    <x v="0"/>
    <x v="1"/>
    <n v="104"/>
    <x v="0"/>
    <s v="CK-31"/>
    <s v="WEST VANCOUVER ISLAND-SOUTH_FA_0.x"/>
    <s v="M"/>
    <s v="H"/>
    <n v="104"/>
    <s v="Robertson Creek H"/>
    <n v="104"/>
    <s v="Robertson Cr"/>
    <s v="SWVI"/>
    <s v="S"/>
    <x v="1"/>
    <s v="185095"/>
    <n v="0"/>
    <s v="185095"/>
    <n v="2018"/>
    <s v="20180530"/>
    <s v="20180530"/>
    <n v="85"/>
    <n v="6.81"/>
    <m/>
    <s v="CWT"/>
    <s v="P"/>
    <s v="Y"/>
    <s v="Y"/>
    <s v="Y"/>
    <s v="Y"/>
    <n v="0"/>
    <x v="0"/>
    <n v="50013"/>
    <n v="598435"/>
    <x v="2"/>
    <n v="37112"/>
    <x v="4"/>
    <m/>
    <m/>
    <m/>
    <m/>
    <m/>
    <m/>
    <m/>
    <m/>
    <m/>
    <m/>
    <m/>
    <m/>
    <m/>
    <m/>
    <m/>
    <m/>
    <m/>
    <m/>
    <m/>
    <m/>
    <m/>
    <m/>
    <m/>
    <m/>
    <m/>
    <m/>
    <m/>
    <m/>
    <m/>
    <m/>
    <m/>
    <m/>
    <m/>
    <m/>
    <m/>
    <m/>
    <m/>
    <m/>
    <m/>
    <m/>
    <m/>
    <m/>
    <m/>
    <m/>
    <m/>
    <m/>
    <m/>
    <m/>
    <m/>
    <m/>
    <m/>
    <m/>
    <m/>
    <m/>
    <m/>
    <m/>
    <m/>
    <m/>
    <m/>
    <m/>
    <m/>
    <m/>
    <m/>
    <m/>
    <m/>
    <m/>
    <m/>
    <m/>
    <m/>
    <m/>
    <m/>
    <m/>
    <m/>
    <m/>
    <m/>
    <m/>
    <m/>
    <m/>
    <m/>
    <m/>
    <m/>
    <m/>
    <m/>
    <m/>
    <m/>
    <m/>
    <n v="200.42"/>
    <m/>
    <m/>
    <m/>
    <m/>
    <m/>
    <m/>
    <m/>
    <m/>
    <m/>
    <m/>
    <m/>
    <m/>
    <m/>
    <m/>
    <m/>
    <m/>
    <m/>
    <m/>
    <m/>
    <n v="58.03"/>
    <m/>
    <m/>
    <m/>
    <m/>
    <m/>
    <m/>
    <m/>
    <m/>
    <m/>
    <m/>
    <m/>
    <m/>
    <m/>
    <m/>
    <m/>
    <m/>
    <m/>
    <m/>
    <m/>
    <m/>
    <m/>
    <m/>
    <m/>
    <m/>
    <m/>
    <m/>
    <m/>
    <m/>
    <m/>
    <n v="68.92"/>
    <m/>
    <m/>
    <m/>
    <m/>
    <m/>
    <m/>
    <m/>
    <m/>
    <m/>
    <m/>
    <m/>
    <m/>
    <m/>
    <m/>
    <m/>
    <m/>
    <m/>
    <m/>
    <m/>
    <m/>
    <m/>
    <m/>
    <n v="63.66"/>
    <m/>
    <m/>
    <m/>
    <m/>
    <n v="11.96"/>
    <m/>
    <m/>
    <m/>
    <n v="327.37"/>
    <n v="63.66"/>
    <n v="391.03"/>
    <n v="11.96"/>
    <n v="402.99"/>
  </r>
  <r>
    <n v="25"/>
    <n v="104"/>
    <s v="Robertson Cr"/>
    <s v="OPS"/>
    <s v="124"/>
    <s v="Chinook"/>
    <s v="3"/>
    <x v="0"/>
    <x v="1"/>
    <n v="104"/>
    <x v="0"/>
    <s v="CK-31"/>
    <s v="WEST VANCOUVER ISLAND-SOUTH_FA_0.x"/>
    <s v="M"/>
    <s v="H"/>
    <n v="104"/>
    <s v="Robertson Creek H"/>
    <n v="104"/>
    <s v="Robertson Cr"/>
    <s v="SWVI"/>
    <s v="S"/>
    <x v="1"/>
    <s v="185096"/>
    <n v="0"/>
    <s v="185096"/>
    <n v="2018"/>
    <s v="20180530"/>
    <s v="20180530"/>
    <n v="85"/>
    <n v="6.81"/>
    <m/>
    <s v="CWT"/>
    <s v="P"/>
    <s v="Y"/>
    <s v="Y"/>
    <s v="Y"/>
    <s v="Y"/>
    <n v="2.5000000000000001E-3"/>
    <x v="0"/>
    <n v="50452"/>
    <n v="605205"/>
    <x v="4"/>
    <n v="37113"/>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5.69"/>
    <n v="179.93"/>
    <m/>
    <n v="0"/>
    <n v="0"/>
    <n v="0"/>
    <n v="285.62"/>
    <n v="285.62"/>
  </r>
  <r>
    <n v="25"/>
    <n v="104"/>
    <s v="Robertson Cr"/>
    <s v="OPS"/>
    <s v="124"/>
    <s v="Chinook"/>
    <s v="3"/>
    <x v="0"/>
    <x v="1"/>
    <n v="104"/>
    <x v="0"/>
    <s v="CK-31"/>
    <s v="WEST VANCOUVER ISLAND-SOUTH_FA_0.x"/>
    <s v="M"/>
    <s v="H"/>
    <n v="104"/>
    <s v="Robertson Creek H"/>
    <n v="104"/>
    <s v="Robertson Cr"/>
    <s v="SWVI"/>
    <s v="S"/>
    <x v="1"/>
    <s v="185096"/>
    <n v="0"/>
    <s v="185096"/>
    <n v="2018"/>
    <s v="20180530"/>
    <s v="20180530"/>
    <n v="85"/>
    <n v="6.81"/>
    <m/>
    <s v="CWT"/>
    <s v="P"/>
    <s v="Y"/>
    <s v="Y"/>
    <s v="Y"/>
    <s v="Y"/>
    <n v="2.5000000000000001E-3"/>
    <x v="0"/>
    <n v="50452"/>
    <n v="605205"/>
    <x v="0"/>
    <n v="37113"/>
    <x v="2"/>
    <m/>
    <m/>
    <m/>
    <m/>
    <m/>
    <m/>
    <m/>
    <m/>
    <m/>
    <m/>
    <m/>
    <m/>
    <m/>
    <n v="137"/>
    <m/>
    <m/>
    <m/>
    <m/>
    <m/>
    <m/>
    <m/>
    <m/>
    <m/>
    <m/>
    <m/>
    <m/>
    <n v="33.11"/>
    <m/>
    <m/>
    <m/>
    <m/>
    <m/>
    <m/>
    <m/>
    <m/>
    <m/>
    <m/>
    <m/>
    <m/>
    <n v="127.99"/>
    <n v="16.309999999999999"/>
    <m/>
    <m/>
    <m/>
    <m/>
    <m/>
    <m/>
    <m/>
    <m/>
    <m/>
    <m/>
    <m/>
    <m/>
    <m/>
    <m/>
    <m/>
    <m/>
    <n v="33.11"/>
    <m/>
    <m/>
    <m/>
    <m/>
    <m/>
    <m/>
    <m/>
    <m/>
    <m/>
    <m/>
    <m/>
    <m/>
    <m/>
    <m/>
    <m/>
    <m/>
    <m/>
    <m/>
    <m/>
    <m/>
    <m/>
    <m/>
    <m/>
    <m/>
    <m/>
    <m/>
    <m/>
    <m/>
    <n v="947.94"/>
    <n v="383.97"/>
    <m/>
    <m/>
    <m/>
    <m/>
    <m/>
    <m/>
    <m/>
    <m/>
    <m/>
    <m/>
    <m/>
    <m/>
    <m/>
    <n v="103.4"/>
    <m/>
    <m/>
    <m/>
    <m/>
    <m/>
    <m/>
    <m/>
    <m/>
    <m/>
    <m/>
    <m/>
    <m/>
    <m/>
    <m/>
    <m/>
    <m/>
    <m/>
    <m/>
    <m/>
    <m/>
    <m/>
    <n v="169.26"/>
    <m/>
    <m/>
    <m/>
    <m/>
    <m/>
    <m/>
    <m/>
    <m/>
    <m/>
    <m/>
    <m/>
    <m/>
    <m/>
    <m/>
    <m/>
    <m/>
    <m/>
    <m/>
    <m/>
    <m/>
    <m/>
    <m/>
    <m/>
    <m/>
    <m/>
    <m/>
    <m/>
    <m/>
    <m/>
    <m/>
    <m/>
    <m/>
    <m/>
    <n v="68.5"/>
    <m/>
    <n v="87.2"/>
    <n v="24"/>
    <m/>
    <m/>
    <m/>
    <n v="119.27"/>
    <n v="474.55"/>
    <n v="716.08"/>
    <m/>
    <n v="2020.59"/>
    <n v="111.2"/>
    <n v="2131.79"/>
    <n v="1309.9000000000001"/>
    <n v="3441.6900000000005"/>
  </r>
  <r>
    <n v="25"/>
    <n v="104"/>
    <s v="Robertson Cr"/>
    <s v="OPS"/>
    <s v="124"/>
    <s v="Chinook"/>
    <s v="3"/>
    <x v="0"/>
    <x v="1"/>
    <n v="104"/>
    <x v="0"/>
    <s v="CK-31"/>
    <s v="WEST VANCOUVER ISLAND-SOUTH_FA_0.x"/>
    <s v="M"/>
    <s v="H"/>
    <n v="104"/>
    <s v="Robertson Creek H"/>
    <n v="104"/>
    <s v="Robertson Cr"/>
    <s v="SWVI"/>
    <s v="S"/>
    <x v="1"/>
    <s v="185096"/>
    <n v="0"/>
    <s v="185096"/>
    <n v="2018"/>
    <s v="20180530"/>
    <s v="20180530"/>
    <n v="85"/>
    <n v="6.81"/>
    <m/>
    <s v="CWT"/>
    <s v="P"/>
    <s v="Y"/>
    <s v="Y"/>
    <s v="Y"/>
    <s v="Y"/>
    <n v="2.5000000000000001E-3"/>
    <x v="0"/>
    <n v="50452"/>
    <n v="605205"/>
    <x v="1"/>
    <n v="37113"/>
    <x v="3"/>
    <m/>
    <m/>
    <m/>
    <m/>
    <m/>
    <m/>
    <m/>
    <m/>
    <m/>
    <m/>
    <m/>
    <m/>
    <m/>
    <m/>
    <n v="34.79"/>
    <m/>
    <n v="57.94"/>
    <m/>
    <m/>
    <m/>
    <m/>
    <m/>
    <m/>
    <m/>
    <m/>
    <m/>
    <n v="137.35"/>
    <m/>
    <n v="76.78"/>
    <m/>
    <m/>
    <m/>
    <m/>
    <m/>
    <m/>
    <m/>
    <m/>
    <n v="101.24"/>
    <m/>
    <m/>
    <m/>
    <m/>
    <m/>
    <m/>
    <m/>
    <m/>
    <m/>
    <m/>
    <m/>
    <m/>
    <m/>
    <m/>
    <m/>
    <m/>
    <m/>
    <m/>
    <m/>
    <n v="51.7"/>
    <m/>
    <m/>
    <m/>
    <m/>
    <m/>
    <m/>
    <m/>
    <m/>
    <m/>
    <m/>
    <m/>
    <n v="0"/>
    <m/>
    <m/>
    <m/>
    <m/>
    <m/>
    <n v="181.74"/>
    <m/>
    <m/>
    <m/>
    <m/>
    <m/>
    <n v="204.28"/>
    <m/>
    <m/>
    <m/>
    <m/>
    <n v="2192.15"/>
    <n v="202.48"/>
    <m/>
    <m/>
    <m/>
    <m/>
    <m/>
    <m/>
    <m/>
    <m/>
    <m/>
    <m/>
    <m/>
    <m/>
    <m/>
    <m/>
    <m/>
    <m/>
    <m/>
    <m/>
    <n v="65.98"/>
    <m/>
    <m/>
    <m/>
    <n v="0"/>
    <m/>
    <n v="132.56"/>
    <m/>
    <m/>
    <m/>
    <m/>
    <m/>
    <m/>
    <m/>
    <m/>
    <m/>
    <m/>
    <m/>
    <m/>
    <m/>
    <m/>
    <m/>
    <m/>
    <m/>
    <m/>
    <n v="107.96"/>
    <m/>
    <m/>
    <m/>
    <m/>
    <n v="50.86"/>
    <m/>
    <m/>
    <m/>
    <m/>
    <m/>
    <m/>
    <m/>
    <m/>
    <m/>
    <m/>
    <n v="50.38"/>
    <m/>
    <m/>
    <m/>
    <m/>
    <m/>
    <m/>
    <m/>
    <m/>
    <m/>
    <m/>
    <m/>
    <n v="1423.26"/>
    <m/>
    <m/>
    <m/>
    <m/>
    <n v="107.84"/>
    <n v="2482.85"/>
    <n v="223.9"/>
    <m/>
    <n v="3648.19"/>
    <n v="1423.26"/>
    <n v="5071.45"/>
    <n v="2814.59"/>
    <n v="7886.0399999999991"/>
  </r>
  <r>
    <n v="25"/>
    <n v="104"/>
    <s v="Robertson Cr"/>
    <s v="OPS"/>
    <s v="124"/>
    <s v="Chinook"/>
    <s v="3"/>
    <x v="0"/>
    <x v="1"/>
    <n v="104"/>
    <x v="0"/>
    <s v="CK-31"/>
    <s v="WEST VANCOUVER ISLAND-SOUTH_FA_0.x"/>
    <s v="M"/>
    <s v="H"/>
    <n v="104"/>
    <s v="Robertson Creek H"/>
    <n v="104"/>
    <s v="Robertson Cr"/>
    <s v="SWVI"/>
    <s v="S"/>
    <x v="1"/>
    <s v="185096"/>
    <n v="0"/>
    <s v="185096"/>
    <n v="2018"/>
    <s v="20180530"/>
    <s v="20180530"/>
    <n v="85"/>
    <n v="6.81"/>
    <m/>
    <s v="CWT"/>
    <s v="P"/>
    <s v="Y"/>
    <s v="Y"/>
    <s v="Y"/>
    <s v="Y"/>
    <n v="2.5000000000000001E-3"/>
    <x v="0"/>
    <n v="50452"/>
    <n v="605205"/>
    <x v="2"/>
    <n v="37113"/>
    <x v="4"/>
    <m/>
    <m/>
    <m/>
    <m/>
    <m/>
    <m/>
    <m/>
    <m/>
    <m/>
    <m/>
    <m/>
    <m/>
    <m/>
    <m/>
    <m/>
    <m/>
    <m/>
    <m/>
    <m/>
    <m/>
    <m/>
    <m/>
    <m/>
    <m/>
    <m/>
    <m/>
    <m/>
    <m/>
    <m/>
    <m/>
    <m/>
    <n v="49.18"/>
    <m/>
    <m/>
    <m/>
    <m/>
    <m/>
    <m/>
    <m/>
    <m/>
    <m/>
    <m/>
    <m/>
    <m/>
    <m/>
    <m/>
    <m/>
    <m/>
    <m/>
    <m/>
    <m/>
    <m/>
    <m/>
    <m/>
    <m/>
    <m/>
    <m/>
    <n v="50.5"/>
    <m/>
    <m/>
    <m/>
    <m/>
    <m/>
    <m/>
    <m/>
    <m/>
    <m/>
    <m/>
    <m/>
    <m/>
    <m/>
    <m/>
    <m/>
    <m/>
    <m/>
    <m/>
    <m/>
    <m/>
    <m/>
    <m/>
    <m/>
    <n v="137.59"/>
    <m/>
    <m/>
    <m/>
    <m/>
    <n v="55.66"/>
    <m/>
    <m/>
    <m/>
    <m/>
    <m/>
    <m/>
    <m/>
    <m/>
    <m/>
    <m/>
    <m/>
    <m/>
    <m/>
    <m/>
    <m/>
    <m/>
    <m/>
    <m/>
    <m/>
    <m/>
    <m/>
    <m/>
    <m/>
    <m/>
    <m/>
    <m/>
    <m/>
    <m/>
    <m/>
    <m/>
    <m/>
    <m/>
    <m/>
    <m/>
    <m/>
    <m/>
    <m/>
    <m/>
    <m/>
    <m/>
    <m/>
    <m/>
    <m/>
    <m/>
    <m/>
    <m/>
    <m/>
    <m/>
    <m/>
    <m/>
    <m/>
    <m/>
    <m/>
    <m/>
    <m/>
    <m/>
    <m/>
    <m/>
    <m/>
    <m/>
    <m/>
    <m/>
    <m/>
    <m/>
    <m/>
    <m/>
    <m/>
    <m/>
    <m/>
    <m/>
    <m/>
    <m/>
    <n v="133.86000000000001"/>
    <m/>
    <m/>
    <m/>
    <m/>
    <n v="11.99"/>
    <m/>
    <m/>
    <m/>
    <n v="292.93"/>
    <n v="133.86000000000001"/>
    <n v="426.79"/>
    <n v="11.99"/>
    <n v="438.78000000000003"/>
  </r>
  <r>
    <n v="25"/>
    <n v="104"/>
    <s v="Robertson Cr"/>
    <s v="OPS"/>
    <s v="124"/>
    <s v="Chinook"/>
    <s v="3"/>
    <x v="0"/>
    <x v="1"/>
    <n v="104"/>
    <x v="0"/>
    <s v="CK-31"/>
    <s v="WEST VANCOUVER ISLAND-SOUTH_FA_0.x"/>
    <s v="M"/>
    <s v="H"/>
    <n v="104"/>
    <s v="Robertson Creek H"/>
    <n v="104"/>
    <s v="Robertson Cr"/>
    <s v="SWVI"/>
    <s v="S"/>
    <x v="1"/>
    <s v="185097"/>
    <n v="0"/>
    <s v="185097"/>
    <n v="2018"/>
    <s v="20180525"/>
    <s v="20180525"/>
    <n v="81"/>
    <n v="5.94"/>
    <m/>
    <s v="CWT"/>
    <s v="P"/>
    <s v="Y"/>
    <s v="Y"/>
    <s v="Y"/>
    <s v="Y"/>
    <n v="5.0000000000000001E-3"/>
    <x v="0"/>
    <n v="50593"/>
    <n v="644282"/>
    <x v="4"/>
    <n v="37120"/>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41.95"/>
    <m/>
    <n v="0"/>
    <n v="0"/>
    <n v="0"/>
    <n v="241.95"/>
    <n v="241.95"/>
  </r>
  <r>
    <n v="25"/>
    <n v="104"/>
    <s v="Robertson Cr"/>
    <s v="OPS"/>
    <s v="124"/>
    <s v="Chinook"/>
    <s v="3"/>
    <x v="0"/>
    <x v="1"/>
    <n v="104"/>
    <x v="0"/>
    <s v="CK-31"/>
    <s v="WEST VANCOUVER ISLAND-SOUTH_FA_0.x"/>
    <s v="M"/>
    <s v="H"/>
    <n v="104"/>
    <s v="Robertson Creek H"/>
    <n v="104"/>
    <s v="Robertson Cr"/>
    <s v="SWVI"/>
    <s v="S"/>
    <x v="1"/>
    <s v="185097"/>
    <n v="0"/>
    <s v="185097"/>
    <n v="2018"/>
    <s v="20180525"/>
    <s v="20180525"/>
    <n v="81"/>
    <n v="5.94"/>
    <m/>
    <s v="CWT"/>
    <s v="P"/>
    <s v="Y"/>
    <s v="Y"/>
    <s v="Y"/>
    <s v="Y"/>
    <n v="5.0000000000000001E-3"/>
    <x v="0"/>
    <n v="50593"/>
    <n v="644282"/>
    <x v="0"/>
    <n v="37120"/>
    <x v="2"/>
    <m/>
    <m/>
    <m/>
    <m/>
    <m/>
    <m/>
    <m/>
    <m/>
    <m/>
    <m/>
    <m/>
    <m/>
    <m/>
    <n v="72.709999999999994"/>
    <m/>
    <m/>
    <m/>
    <m/>
    <m/>
    <m/>
    <m/>
    <m/>
    <m/>
    <m/>
    <m/>
    <m/>
    <n v="70.3"/>
    <m/>
    <m/>
    <m/>
    <m/>
    <m/>
    <m/>
    <m/>
    <m/>
    <m/>
    <m/>
    <m/>
    <m/>
    <m/>
    <n v="34.64"/>
    <m/>
    <m/>
    <n v="32.979999999999997"/>
    <m/>
    <m/>
    <m/>
    <m/>
    <m/>
    <m/>
    <m/>
    <m/>
    <m/>
    <m/>
    <m/>
    <m/>
    <m/>
    <n v="105.45"/>
    <m/>
    <m/>
    <m/>
    <m/>
    <m/>
    <m/>
    <m/>
    <m/>
    <m/>
    <m/>
    <m/>
    <m/>
    <m/>
    <m/>
    <m/>
    <m/>
    <m/>
    <n v="157.78"/>
    <m/>
    <m/>
    <m/>
    <n v="0"/>
    <m/>
    <n v="135.88"/>
    <m/>
    <m/>
    <m/>
    <m/>
    <n v="2219.54"/>
    <n v="271.76"/>
    <m/>
    <m/>
    <m/>
    <m/>
    <m/>
    <m/>
    <n v="135.88"/>
    <m/>
    <m/>
    <m/>
    <m/>
    <m/>
    <m/>
    <m/>
    <m/>
    <m/>
    <m/>
    <m/>
    <m/>
    <m/>
    <m/>
    <m/>
    <m/>
    <m/>
    <m/>
    <m/>
    <m/>
    <m/>
    <m/>
    <m/>
    <m/>
    <m/>
    <m/>
    <m/>
    <m/>
    <m/>
    <m/>
    <m/>
    <m/>
    <m/>
    <m/>
    <m/>
    <m/>
    <m/>
    <m/>
    <m/>
    <m/>
    <m/>
    <m/>
    <m/>
    <m/>
    <m/>
    <m/>
    <m/>
    <m/>
    <m/>
    <m/>
    <m/>
    <m/>
    <m/>
    <m/>
    <m/>
    <m/>
    <m/>
    <m/>
    <m/>
    <m/>
    <m/>
    <m/>
    <m/>
    <m/>
    <n v="161.47999999999999"/>
    <m/>
    <m/>
    <m/>
    <n v="46.23"/>
    <n v="239.56"/>
    <n v="421.68"/>
    <n v="1309.29"/>
    <m/>
    <n v="3236.92"/>
    <n v="207.71"/>
    <n v="3444.63"/>
    <n v="1970.53"/>
    <n v="5415.16"/>
  </r>
  <r>
    <n v="25"/>
    <n v="104"/>
    <s v="Robertson Cr"/>
    <s v="OPS"/>
    <s v="124"/>
    <s v="Chinook"/>
    <s v="3"/>
    <x v="0"/>
    <x v="1"/>
    <n v="104"/>
    <x v="0"/>
    <s v="CK-31"/>
    <s v="WEST VANCOUVER ISLAND-SOUTH_FA_0.x"/>
    <s v="M"/>
    <s v="H"/>
    <n v="104"/>
    <s v="Robertson Creek H"/>
    <n v="104"/>
    <s v="Robertson Cr"/>
    <s v="SWVI"/>
    <s v="S"/>
    <x v="1"/>
    <s v="185097"/>
    <n v="0"/>
    <s v="185097"/>
    <n v="2018"/>
    <s v="20180525"/>
    <s v="20180525"/>
    <n v="81"/>
    <n v="5.94"/>
    <m/>
    <s v="CWT"/>
    <s v="P"/>
    <s v="Y"/>
    <s v="Y"/>
    <s v="Y"/>
    <s v="Y"/>
    <n v="5.0000000000000001E-3"/>
    <x v="0"/>
    <n v="50593"/>
    <n v="644282"/>
    <x v="1"/>
    <n v="37120"/>
    <x v="3"/>
    <m/>
    <m/>
    <m/>
    <m/>
    <m/>
    <m/>
    <m/>
    <m/>
    <m/>
    <m/>
    <m/>
    <m/>
    <m/>
    <n v="197.52"/>
    <m/>
    <m/>
    <m/>
    <m/>
    <m/>
    <m/>
    <m/>
    <m/>
    <m/>
    <m/>
    <m/>
    <m/>
    <n v="73.86"/>
    <m/>
    <n v="41.64"/>
    <m/>
    <m/>
    <m/>
    <m/>
    <m/>
    <m/>
    <m/>
    <m/>
    <n v="322.44"/>
    <m/>
    <n v="107.48"/>
    <m/>
    <n v="70.040000000000006"/>
    <m/>
    <m/>
    <m/>
    <m/>
    <m/>
    <n v="47.38"/>
    <m/>
    <m/>
    <m/>
    <m/>
    <m/>
    <m/>
    <m/>
    <m/>
    <m/>
    <n v="54.89"/>
    <m/>
    <m/>
    <m/>
    <m/>
    <m/>
    <m/>
    <m/>
    <m/>
    <m/>
    <m/>
    <m/>
    <n v="0"/>
    <m/>
    <m/>
    <m/>
    <m/>
    <m/>
    <m/>
    <m/>
    <m/>
    <m/>
    <m/>
    <m/>
    <n v="214.96"/>
    <m/>
    <m/>
    <m/>
    <m/>
    <n v="3134.88"/>
    <n v="107.48"/>
    <m/>
    <m/>
    <m/>
    <m/>
    <m/>
    <m/>
    <m/>
    <m/>
    <m/>
    <m/>
    <m/>
    <m/>
    <n v="50.68"/>
    <n v="281.44"/>
    <m/>
    <m/>
    <m/>
    <m/>
    <n v="492.84"/>
    <m/>
    <m/>
    <m/>
    <m/>
    <m/>
    <m/>
    <m/>
    <m/>
    <m/>
    <m/>
    <m/>
    <m/>
    <m/>
    <m/>
    <m/>
    <m/>
    <m/>
    <m/>
    <m/>
    <m/>
    <m/>
    <m/>
    <m/>
    <m/>
    <m/>
    <m/>
    <m/>
    <m/>
    <m/>
    <m/>
    <m/>
    <m/>
    <m/>
    <m/>
    <m/>
    <m/>
    <m/>
    <m/>
    <m/>
    <m/>
    <n v="214.46"/>
    <m/>
    <m/>
    <m/>
    <m/>
    <m/>
    <m/>
    <m/>
    <m/>
    <m/>
    <m/>
    <m/>
    <n v="1298.51"/>
    <m/>
    <m/>
    <m/>
    <m/>
    <n v="208.99"/>
    <n v="1686.58"/>
    <n v="430.12"/>
    <m/>
    <n v="5411.99"/>
    <n v="1298.51"/>
    <n v="6710.5"/>
    <n v="2325.69"/>
    <n v="9036.19"/>
  </r>
  <r>
    <n v="25"/>
    <n v="104"/>
    <s v="Robertson Cr"/>
    <s v="OPS"/>
    <s v="124"/>
    <s v="Chinook"/>
    <s v="3"/>
    <x v="0"/>
    <x v="1"/>
    <n v="104"/>
    <x v="0"/>
    <s v="CK-31"/>
    <s v="WEST VANCOUVER ISLAND-SOUTH_FA_0.x"/>
    <s v="M"/>
    <s v="H"/>
    <n v="104"/>
    <s v="Robertson Creek H"/>
    <n v="104"/>
    <s v="Robertson Cr"/>
    <s v="SWVI"/>
    <s v="S"/>
    <x v="1"/>
    <s v="185097"/>
    <n v="0"/>
    <s v="185097"/>
    <n v="2018"/>
    <s v="20180525"/>
    <s v="20180525"/>
    <n v="81"/>
    <n v="5.94"/>
    <m/>
    <s v="CWT"/>
    <s v="P"/>
    <s v="Y"/>
    <s v="Y"/>
    <s v="Y"/>
    <s v="Y"/>
    <n v="5.0000000000000001E-3"/>
    <x v="0"/>
    <n v="50593"/>
    <n v="644282"/>
    <x v="2"/>
    <n v="37120"/>
    <x v="4"/>
    <m/>
    <m/>
    <m/>
    <m/>
    <m/>
    <m/>
    <m/>
    <m/>
    <m/>
    <m/>
    <m/>
    <m/>
    <m/>
    <m/>
    <m/>
    <m/>
    <m/>
    <m/>
    <m/>
    <m/>
    <m/>
    <m/>
    <m/>
    <m/>
    <m/>
    <m/>
    <m/>
    <m/>
    <m/>
    <m/>
    <m/>
    <m/>
    <m/>
    <m/>
    <m/>
    <m/>
    <m/>
    <m/>
    <m/>
    <m/>
    <m/>
    <m/>
    <m/>
    <m/>
    <m/>
    <m/>
    <m/>
    <m/>
    <m/>
    <m/>
    <m/>
    <m/>
    <m/>
    <m/>
    <m/>
    <m/>
    <m/>
    <m/>
    <m/>
    <m/>
    <m/>
    <m/>
    <m/>
    <m/>
    <m/>
    <m/>
    <m/>
    <m/>
    <m/>
    <m/>
    <m/>
    <m/>
    <m/>
    <m/>
    <m/>
    <m/>
    <m/>
    <m/>
    <m/>
    <m/>
    <m/>
    <n v="146.07"/>
    <m/>
    <m/>
    <m/>
    <m/>
    <n v="136.63999999999999"/>
    <m/>
    <m/>
    <m/>
    <m/>
    <m/>
    <m/>
    <m/>
    <m/>
    <m/>
    <m/>
    <m/>
    <m/>
    <m/>
    <m/>
    <m/>
    <m/>
    <m/>
    <m/>
    <m/>
    <m/>
    <m/>
    <m/>
    <m/>
    <m/>
    <m/>
    <m/>
    <m/>
    <m/>
    <m/>
    <m/>
    <m/>
    <m/>
    <m/>
    <m/>
    <m/>
    <m/>
    <m/>
    <m/>
    <m/>
    <m/>
    <m/>
    <m/>
    <m/>
    <m/>
    <m/>
    <m/>
    <m/>
    <m/>
    <m/>
    <m/>
    <m/>
    <m/>
    <m/>
    <m/>
    <m/>
    <m/>
    <m/>
    <m/>
    <m/>
    <m/>
    <m/>
    <m/>
    <m/>
    <m/>
    <m/>
    <m/>
    <m/>
    <m/>
    <m/>
    <m/>
    <m/>
    <m/>
    <n v="49.66"/>
    <m/>
    <m/>
    <m/>
    <m/>
    <n v="25.46"/>
    <m/>
    <m/>
    <m/>
    <n v="282.70999999999998"/>
    <n v="49.66"/>
    <n v="332.37"/>
    <n v="25.46"/>
    <n v="357.83"/>
  </r>
  <r>
    <n v="25"/>
    <n v="104"/>
    <s v="Robertson Cr"/>
    <s v="OPS"/>
    <s v="124"/>
    <s v="Chinook"/>
    <s v="3"/>
    <x v="0"/>
    <x v="1"/>
    <n v="104"/>
    <x v="0"/>
    <s v="CK-31"/>
    <s v="WEST VANCOUVER ISLAND-SOUTH_FA_0.x"/>
    <s v="M"/>
    <s v="H"/>
    <n v="104"/>
    <s v="Robertson Creek H"/>
    <n v="104"/>
    <s v="Robertson Cr"/>
    <s v="SWVI"/>
    <s v="S"/>
    <x v="1"/>
    <s v="185097"/>
    <n v="0"/>
    <s v="185097"/>
    <n v="2018"/>
    <s v="20180525"/>
    <s v="20180525"/>
    <n v="81"/>
    <n v="5.94"/>
    <m/>
    <s v="CWT"/>
    <s v="P"/>
    <s v="Y"/>
    <s v="Y"/>
    <s v="Y"/>
    <s v="Y"/>
    <n v="5.0000000000000001E-3"/>
    <x v="0"/>
    <n v="50593"/>
    <n v="644282"/>
    <x v="3"/>
    <n v="37120"/>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5"/>
    <m/>
    <m/>
    <m/>
    <m/>
    <m/>
    <m/>
    <m/>
    <m/>
    <n v="0"/>
    <n v="20.5"/>
    <n v="20.5"/>
    <n v="0"/>
    <n v="20.5"/>
  </r>
  <r>
    <n v="25"/>
    <n v="104"/>
    <s v="Robertson Cr"/>
    <s v="OPS"/>
    <s v="124"/>
    <s v="Chinook"/>
    <s v="3"/>
    <x v="0"/>
    <x v="1"/>
    <n v="104"/>
    <x v="0"/>
    <s v="CK-31"/>
    <s v="WEST VANCOUVER ISLAND-SOUTH_FA_0.x"/>
    <s v="M"/>
    <s v="H"/>
    <n v="104"/>
    <s v="Robertson Creek H"/>
    <n v="104"/>
    <s v="Robertson Cr"/>
    <s v="SWVI"/>
    <s v="S"/>
    <x v="1"/>
    <s v="185294"/>
    <n v="0"/>
    <s v="185294"/>
    <n v="2018"/>
    <s v="20180516"/>
    <s v="20180516"/>
    <n v="76"/>
    <n v="4.79"/>
    <m/>
    <s v="CWT"/>
    <s v="P"/>
    <s v="Y"/>
    <s v="Y"/>
    <s v="Y"/>
    <s v="Y"/>
    <n v="5.0000000000000001E-3"/>
    <x v="0"/>
    <n v="49824"/>
    <n v="729798"/>
    <x v="4"/>
    <n v="37123"/>
    <x v="1"/>
    <m/>
    <m/>
    <m/>
    <m/>
    <m/>
    <m/>
    <m/>
    <m/>
    <m/>
    <m/>
    <m/>
    <m/>
    <m/>
    <m/>
    <m/>
    <m/>
    <m/>
    <m/>
    <m/>
    <m/>
    <m/>
    <m/>
    <m/>
    <m/>
    <m/>
    <m/>
    <m/>
    <m/>
    <m/>
    <m/>
    <m/>
    <m/>
    <m/>
    <m/>
    <m/>
    <m/>
    <m/>
    <m/>
    <m/>
    <n v="115.28"/>
    <m/>
    <m/>
    <m/>
    <m/>
    <m/>
    <m/>
    <m/>
    <m/>
    <m/>
    <m/>
    <m/>
    <m/>
    <m/>
    <m/>
    <m/>
    <m/>
    <m/>
    <m/>
    <m/>
    <m/>
    <m/>
    <m/>
    <m/>
    <m/>
    <m/>
    <m/>
    <m/>
    <m/>
    <m/>
    <m/>
    <m/>
    <m/>
    <m/>
    <m/>
    <m/>
    <m/>
    <m/>
    <m/>
    <m/>
    <m/>
    <m/>
    <m/>
    <m/>
    <m/>
    <m/>
    <m/>
    <n v="67.38"/>
    <m/>
    <m/>
    <m/>
    <m/>
    <m/>
    <m/>
    <m/>
    <m/>
    <m/>
    <m/>
    <m/>
    <m/>
    <m/>
    <m/>
    <m/>
    <m/>
    <m/>
    <m/>
    <m/>
    <m/>
    <m/>
    <m/>
    <m/>
    <m/>
    <m/>
    <m/>
    <m/>
    <m/>
    <m/>
    <m/>
    <m/>
    <m/>
    <m/>
    <m/>
    <m/>
    <m/>
    <m/>
    <m/>
    <m/>
    <m/>
    <m/>
    <m/>
    <m/>
    <m/>
    <m/>
    <m/>
    <m/>
    <m/>
    <m/>
    <m/>
    <m/>
    <m/>
    <m/>
    <m/>
    <m/>
    <m/>
    <m/>
    <m/>
    <m/>
    <m/>
    <m/>
    <m/>
    <m/>
    <m/>
    <m/>
    <m/>
    <m/>
    <m/>
    <m/>
    <m/>
    <m/>
    <m/>
    <m/>
    <m/>
    <m/>
    <m/>
    <m/>
    <m/>
    <m/>
    <n v="219.71"/>
    <m/>
    <n v="182.66"/>
    <n v="0"/>
    <n v="182.66"/>
    <n v="219.71"/>
    <n v="402.37"/>
  </r>
  <r>
    <n v="25"/>
    <n v="104"/>
    <s v="Robertson Cr"/>
    <s v="OPS"/>
    <s v="124"/>
    <s v="Chinook"/>
    <s v="3"/>
    <x v="0"/>
    <x v="1"/>
    <n v="104"/>
    <x v="0"/>
    <s v="CK-31"/>
    <s v="WEST VANCOUVER ISLAND-SOUTH_FA_0.x"/>
    <s v="M"/>
    <s v="H"/>
    <n v="104"/>
    <s v="Robertson Creek H"/>
    <n v="104"/>
    <s v="Robertson Cr"/>
    <s v="SWVI"/>
    <s v="S"/>
    <x v="1"/>
    <s v="185294"/>
    <n v="0"/>
    <s v="185294"/>
    <n v="2018"/>
    <s v="20180516"/>
    <s v="20180516"/>
    <n v="76"/>
    <n v="4.79"/>
    <m/>
    <s v="CWT"/>
    <s v="P"/>
    <s v="Y"/>
    <s v="Y"/>
    <s v="Y"/>
    <s v="Y"/>
    <n v="5.0000000000000001E-3"/>
    <x v="0"/>
    <n v="49824"/>
    <n v="729798"/>
    <x v="0"/>
    <n v="37123"/>
    <x v="2"/>
    <m/>
    <m/>
    <m/>
    <m/>
    <m/>
    <m/>
    <m/>
    <m/>
    <m/>
    <m/>
    <m/>
    <m/>
    <m/>
    <m/>
    <n v="40.43"/>
    <m/>
    <m/>
    <m/>
    <m/>
    <m/>
    <m/>
    <m/>
    <m/>
    <m/>
    <m/>
    <m/>
    <m/>
    <m/>
    <m/>
    <m/>
    <m/>
    <m/>
    <m/>
    <m/>
    <m/>
    <m/>
    <m/>
    <m/>
    <m/>
    <n v="156.29"/>
    <m/>
    <m/>
    <m/>
    <m/>
    <m/>
    <m/>
    <m/>
    <m/>
    <m/>
    <m/>
    <m/>
    <m/>
    <m/>
    <m/>
    <m/>
    <m/>
    <m/>
    <n v="80.86"/>
    <m/>
    <m/>
    <m/>
    <m/>
    <m/>
    <m/>
    <m/>
    <m/>
    <m/>
    <m/>
    <m/>
    <m/>
    <m/>
    <m/>
    <m/>
    <m/>
    <m/>
    <m/>
    <m/>
    <m/>
    <m/>
    <m/>
    <m/>
    <n v="312.58"/>
    <m/>
    <m/>
    <m/>
    <m/>
    <n v="3392.65"/>
    <n v="156.29"/>
    <m/>
    <m/>
    <m/>
    <m/>
    <m/>
    <m/>
    <m/>
    <m/>
    <m/>
    <m/>
    <m/>
    <m/>
    <m/>
    <n v="63.13"/>
    <m/>
    <m/>
    <m/>
    <m/>
    <m/>
    <m/>
    <m/>
    <m/>
    <n v="37.94"/>
    <m/>
    <m/>
    <m/>
    <m/>
    <m/>
    <m/>
    <m/>
    <m/>
    <m/>
    <m/>
    <m/>
    <m/>
    <m/>
    <m/>
    <m/>
    <m/>
    <m/>
    <m/>
    <m/>
    <m/>
    <m/>
    <m/>
    <m/>
    <m/>
    <m/>
    <m/>
    <m/>
    <m/>
    <m/>
    <m/>
    <m/>
    <m/>
    <m/>
    <m/>
    <m/>
    <m/>
    <m/>
    <m/>
    <m/>
    <m/>
    <m/>
    <m/>
    <m/>
    <m/>
    <m/>
    <m/>
    <m/>
    <m/>
    <n v="780.99"/>
    <n v="14.65"/>
    <m/>
    <m/>
    <m/>
    <n v="193.22"/>
    <n v="769.07"/>
    <n v="1280.78"/>
    <m/>
    <n v="4240.17"/>
    <n v="795.64"/>
    <n v="5035.8100000000004"/>
    <n v="2243.0700000000002"/>
    <n v="7278.8799999999992"/>
  </r>
  <r>
    <n v="25"/>
    <n v="104"/>
    <s v="Robertson Cr"/>
    <s v="OPS"/>
    <s v="124"/>
    <s v="Chinook"/>
    <s v="3"/>
    <x v="0"/>
    <x v="1"/>
    <n v="104"/>
    <x v="0"/>
    <s v="CK-31"/>
    <s v="WEST VANCOUVER ISLAND-SOUTH_FA_0.x"/>
    <s v="M"/>
    <s v="H"/>
    <n v="104"/>
    <s v="Robertson Creek H"/>
    <n v="104"/>
    <s v="Robertson Cr"/>
    <s v="SWVI"/>
    <s v="S"/>
    <x v="1"/>
    <s v="185294"/>
    <n v="0"/>
    <s v="185294"/>
    <n v="2018"/>
    <s v="20180516"/>
    <s v="20180516"/>
    <n v="76"/>
    <n v="4.79"/>
    <m/>
    <s v="CWT"/>
    <s v="P"/>
    <s v="Y"/>
    <s v="Y"/>
    <s v="Y"/>
    <s v="Y"/>
    <n v="5.0000000000000001E-3"/>
    <x v="0"/>
    <n v="49824"/>
    <n v="729798"/>
    <x v="1"/>
    <n v="37123"/>
    <x v="3"/>
    <m/>
    <m/>
    <m/>
    <m/>
    <m/>
    <m/>
    <m/>
    <m/>
    <m/>
    <m/>
    <m/>
    <m/>
    <m/>
    <n v="75.73"/>
    <m/>
    <m/>
    <m/>
    <m/>
    <m/>
    <m/>
    <m/>
    <m/>
    <m/>
    <m/>
    <m/>
    <m/>
    <n v="148.09"/>
    <m/>
    <m/>
    <m/>
    <m/>
    <m/>
    <m/>
    <m/>
    <m/>
    <m/>
    <m/>
    <m/>
    <m/>
    <m/>
    <n v="52.88"/>
    <m/>
    <m/>
    <m/>
    <n v="80.56"/>
    <m/>
    <m/>
    <m/>
    <m/>
    <m/>
    <m/>
    <m/>
    <m/>
    <m/>
    <m/>
    <m/>
    <m/>
    <n v="0"/>
    <m/>
    <m/>
    <m/>
    <m/>
    <m/>
    <m/>
    <m/>
    <m/>
    <m/>
    <m/>
    <m/>
    <n v="105.61"/>
    <m/>
    <m/>
    <m/>
    <m/>
    <m/>
    <n v="111.91"/>
    <m/>
    <m/>
    <m/>
    <m/>
    <m/>
    <n v="494.52"/>
    <m/>
    <m/>
    <m/>
    <m/>
    <n v="3432.83"/>
    <n v="370.89"/>
    <m/>
    <m/>
    <m/>
    <m/>
    <m/>
    <m/>
    <m/>
    <m/>
    <m/>
    <m/>
    <m/>
    <m/>
    <m/>
    <m/>
    <m/>
    <m/>
    <n v="81.290000000000006"/>
    <m/>
    <n v="243.87"/>
    <m/>
    <m/>
    <m/>
    <m/>
    <m/>
    <n v="80.56"/>
    <m/>
    <m/>
    <m/>
    <m/>
    <m/>
    <m/>
    <m/>
    <m/>
    <m/>
    <m/>
    <m/>
    <m/>
    <m/>
    <m/>
    <m/>
    <m/>
    <m/>
    <m/>
    <m/>
    <m/>
    <m/>
    <m/>
    <m/>
    <m/>
    <m/>
    <m/>
    <m/>
    <m/>
    <m/>
    <m/>
    <m/>
    <m/>
    <m/>
    <m/>
    <n v="124.22"/>
    <m/>
    <m/>
    <m/>
    <m/>
    <m/>
    <m/>
    <m/>
    <m/>
    <m/>
    <m/>
    <m/>
    <n v="1557.44"/>
    <m/>
    <m/>
    <m/>
    <m/>
    <n v="204.88"/>
    <n v="2710.11"/>
    <n v="364.52"/>
    <m/>
    <n v="5402.96"/>
    <n v="1557.44"/>
    <n v="6960.4"/>
    <n v="3279.51"/>
    <n v="10239.910000000002"/>
  </r>
  <r>
    <n v="25"/>
    <n v="104"/>
    <s v="Robertson Cr"/>
    <s v="OPS"/>
    <s v="124"/>
    <s v="Chinook"/>
    <s v="3"/>
    <x v="0"/>
    <x v="1"/>
    <n v="104"/>
    <x v="0"/>
    <s v="CK-31"/>
    <s v="WEST VANCOUVER ISLAND-SOUTH_FA_0.x"/>
    <s v="M"/>
    <s v="H"/>
    <n v="104"/>
    <s v="Robertson Creek H"/>
    <n v="104"/>
    <s v="Robertson Cr"/>
    <s v="SWVI"/>
    <s v="S"/>
    <x v="1"/>
    <s v="185294"/>
    <n v="0"/>
    <s v="185294"/>
    <n v="2018"/>
    <s v="20180516"/>
    <s v="20180516"/>
    <n v="76"/>
    <n v="4.79"/>
    <m/>
    <s v="CWT"/>
    <s v="P"/>
    <s v="Y"/>
    <s v="Y"/>
    <s v="Y"/>
    <s v="Y"/>
    <n v="5.0000000000000001E-3"/>
    <x v="0"/>
    <n v="49824"/>
    <n v="729798"/>
    <x v="2"/>
    <n v="37123"/>
    <x v="4"/>
    <m/>
    <m/>
    <m/>
    <m/>
    <m/>
    <m/>
    <m/>
    <m/>
    <m/>
    <m/>
    <m/>
    <m/>
    <m/>
    <n v="47.17"/>
    <m/>
    <m/>
    <m/>
    <m/>
    <m/>
    <m/>
    <m/>
    <m/>
    <m/>
    <m/>
    <m/>
    <m/>
    <m/>
    <m/>
    <m/>
    <m/>
    <m/>
    <m/>
    <m/>
    <m/>
    <m/>
    <m/>
    <m/>
    <m/>
    <m/>
    <m/>
    <m/>
    <m/>
    <m/>
    <m/>
    <m/>
    <m/>
    <m/>
    <m/>
    <m/>
    <m/>
    <m/>
    <m/>
    <m/>
    <m/>
    <m/>
    <m/>
    <m/>
    <n v="60.49"/>
    <m/>
    <m/>
    <m/>
    <m/>
    <m/>
    <m/>
    <m/>
    <m/>
    <m/>
    <m/>
    <m/>
    <m/>
    <m/>
    <m/>
    <m/>
    <m/>
    <m/>
    <m/>
    <m/>
    <m/>
    <m/>
    <m/>
    <m/>
    <m/>
    <m/>
    <m/>
    <m/>
    <m/>
    <n v="156.58000000000001"/>
    <m/>
    <m/>
    <m/>
    <m/>
    <m/>
    <m/>
    <m/>
    <m/>
    <m/>
    <m/>
    <m/>
    <m/>
    <m/>
    <m/>
    <m/>
    <m/>
    <m/>
    <m/>
    <m/>
    <m/>
    <m/>
    <m/>
    <m/>
    <m/>
    <m/>
    <m/>
    <m/>
    <m/>
    <m/>
    <m/>
    <m/>
    <m/>
    <m/>
    <m/>
    <m/>
    <m/>
    <m/>
    <m/>
    <m/>
    <m/>
    <m/>
    <m/>
    <m/>
    <m/>
    <n v="99.02"/>
    <m/>
    <m/>
    <m/>
    <m/>
    <m/>
    <m/>
    <m/>
    <m/>
    <m/>
    <m/>
    <m/>
    <m/>
    <m/>
    <m/>
    <m/>
    <m/>
    <m/>
    <m/>
    <m/>
    <m/>
    <m/>
    <m/>
    <m/>
    <m/>
    <m/>
    <m/>
    <m/>
    <n v="447.61"/>
    <m/>
    <m/>
    <m/>
    <m/>
    <n v="14.64"/>
    <m/>
    <m/>
    <m/>
    <n v="363.26"/>
    <n v="447.61"/>
    <n v="810.87"/>
    <n v="14.64"/>
    <n v="825.51"/>
  </r>
  <r>
    <n v="25"/>
    <n v="104"/>
    <s v="Robertson Cr"/>
    <s v="OPS"/>
    <s v="124"/>
    <s v="Chinook"/>
    <s v="3"/>
    <x v="0"/>
    <x v="1"/>
    <n v="104"/>
    <x v="0"/>
    <s v="CK-31"/>
    <s v="WEST VANCOUVER ISLAND-SOUTH_FA_0.x"/>
    <s v="M"/>
    <s v="H"/>
    <n v="104"/>
    <s v="Robertson Creek H"/>
    <n v="104"/>
    <s v="Robertson Cr"/>
    <s v="SWVI"/>
    <s v="S"/>
    <x v="1"/>
    <s v="185295"/>
    <n v="0"/>
    <s v="185295"/>
    <n v="2018"/>
    <s v="20180516"/>
    <s v="20180516"/>
    <n v="77"/>
    <n v="5.07"/>
    <m/>
    <s v="CWT"/>
    <s v="P"/>
    <s v="Y"/>
    <s v="Y"/>
    <s v="Y"/>
    <s v="Y"/>
    <n v="2.5000000000000001E-3"/>
    <x v="0"/>
    <n v="50072"/>
    <n v="705417"/>
    <x v="4"/>
    <n v="37121"/>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n v="248.26"/>
    <n v="225.4"/>
    <m/>
    <n v="0"/>
    <n v="0"/>
    <n v="0"/>
    <n v="473.66"/>
    <n v="473.65999999999997"/>
  </r>
  <r>
    <n v="25"/>
    <n v="104"/>
    <s v="Robertson Cr"/>
    <s v="OPS"/>
    <s v="124"/>
    <s v="Chinook"/>
    <s v="3"/>
    <x v="0"/>
    <x v="1"/>
    <n v="104"/>
    <x v="0"/>
    <s v="CK-31"/>
    <s v="WEST VANCOUVER ISLAND-SOUTH_FA_0.x"/>
    <s v="M"/>
    <s v="H"/>
    <n v="104"/>
    <s v="Robertson Creek H"/>
    <n v="104"/>
    <s v="Robertson Cr"/>
    <s v="SWVI"/>
    <s v="S"/>
    <x v="1"/>
    <s v="185295"/>
    <n v="0"/>
    <s v="185295"/>
    <n v="2018"/>
    <s v="20180516"/>
    <s v="20180516"/>
    <n v="77"/>
    <n v="5.07"/>
    <m/>
    <s v="CWT"/>
    <s v="P"/>
    <s v="Y"/>
    <s v="Y"/>
    <s v="Y"/>
    <s v="Y"/>
    <n v="2.5000000000000001E-3"/>
    <x v="0"/>
    <n v="50072"/>
    <n v="705417"/>
    <x v="0"/>
    <n v="37121"/>
    <x v="2"/>
    <m/>
    <m/>
    <m/>
    <m/>
    <m/>
    <m/>
    <m/>
    <m/>
    <m/>
    <m/>
    <m/>
    <m/>
    <m/>
    <n v="80.44"/>
    <m/>
    <m/>
    <m/>
    <m/>
    <m/>
    <m/>
    <m/>
    <m/>
    <m/>
    <m/>
    <m/>
    <m/>
    <n v="77.760000000000005"/>
    <m/>
    <m/>
    <m/>
    <m/>
    <m/>
    <m/>
    <m/>
    <n v="96.08"/>
    <m/>
    <m/>
    <m/>
    <m/>
    <n v="150.32"/>
    <m/>
    <m/>
    <m/>
    <m/>
    <m/>
    <m/>
    <m/>
    <m/>
    <m/>
    <m/>
    <m/>
    <m/>
    <m/>
    <m/>
    <m/>
    <m/>
    <m/>
    <m/>
    <m/>
    <m/>
    <m/>
    <m/>
    <m/>
    <m/>
    <m/>
    <m/>
    <m/>
    <m/>
    <m/>
    <n v="38.880000000000003"/>
    <m/>
    <m/>
    <m/>
    <m/>
    <m/>
    <m/>
    <m/>
    <m/>
    <m/>
    <m/>
    <m/>
    <n v="300.64"/>
    <m/>
    <m/>
    <m/>
    <m/>
    <n v="2618.06"/>
    <n v="300.64"/>
    <m/>
    <m/>
    <m/>
    <m/>
    <m/>
    <m/>
    <m/>
    <m/>
    <m/>
    <m/>
    <m/>
    <m/>
    <m/>
    <m/>
    <m/>
    <m/>
    <m/>
    <m/>
    <m/>
    <m/>
    <m/>
    <m/>
    <m/>
    <m/>
    <m/>
    <m/>
    <m/>
    <m/>
    <m/>
    <m/>
    <m/>
    <m/>
    <m/>
    <m/>
    <m/>
    <m/>
    <m/>
    <m/>
    <m/>
    <m/>
    <m/>
    <m/>
    <m/>
    <n v="198.78"/>
    <m/>
    <m/>
    <m/>
    <m/>
    <m/>
    <m/>
    <m/>
    <m/>
    <m/>
    <m/>
    <m/>
    <m/>
    <m/>
    <m/>
    <m/>
    <n v="82.13"/>
    <m/>
    <m/>
    <m/>
    <m/>
    <m/>
    <m/>
    <m/>
    <m/>
    <m/>
    <n v="80.44"/>
    <m/>
    <n v="545.49"/>
    <n v="14.09"/>
    <m/>
    <m/>
    <m/>
    <n v="256.39999999999998"/>
    <n v="667.45"/>
    <n v="1274.01"/>
    <m/>
    <n v="4024.17"/>
    <n v="559.58000000000004"/>
    <n v="4583.75"/>
    <n v="2197.86"/>
    <n v="6781.61"/>
  </r>
  <r>
    <n v="25"/>
    <n v="104"/>
    <s v="Robertson Cr"/>
    <s v="OPS"/>
    <s v="124"/>
    <s v="Chinook"/>
    <s v="3"/>
    <x v="0"/>
    <x v="1"/>
    <n v="104"/>
    <x v="0"/>
    <s v="CK-31"/>
    <s v="WEST VANCOUVER ISLAND-SOUTH_FA_0.x"/>
    <s v="M"/>
    <s v="H"/>
    <n v="104"/>
    <s v="Robertson Creek H"/>
    <n v="104"/>
    <s v="Robertson Cr"/>
    <s v="SWVI"/>
    <s v="S"/>
    <x v="1"/>
    <s v="185295"/>
    <n v="0"/>
    <s v="185295"/>
    <n v="2018"/>
    <s v="20180516"/>
    <s v="20180516"/>
    <n v="77"/>
    <n v="5.07"/>
    <m/>
    <s v="CWT"/>
    <s v="P"/>
    <s v="Y"/>
    <s v="Y"/>
    <s v="Y"/>
    <s v="Y"/>
    <n v="2.5000000000000001E-3"/>
    <x v="0"/>
    <n v="50072"/>
    <n v="705417"/>
    <x v="1"/>
    <n v="37121"/>
    <x v="3"/>
    <m/>
    <m/>
    <m/>
    <m/>
    <m/>
    <m/>
    <m/>
    <m/>
    <m/>
    <m/>
    <m/>
    <m/>
    <m/>
    <n v="72.84"/>
    <n v="60.72"/>
    <m/>
    <n v="60.72"/>
    <m/>
    <m/>
    <m/>
    <m/>
    <m/>
    <m/>
    <m/>
    <m/>
    <m/>
    <n v="40.86"/>
    <m/>
    <n v="45.08"/>
    <m/>
    <m/>
    <m/>
    <m/>
    <m/>
    <n v="46.07"/>
    <m/>
    <m/>
    <n v="118.9"/>
    <m/>
    <n v="121.02"/>
    <m/>
    <m/>
    <m/>
    <m/>
    <m/>
    <m/>
    <m/>
    <m/>
    <m/>
    <m/>
    <m/>
    <m/>
    <m/>
    <m/>
    <m/>
    <m/>
    <m/>
    <n v="150.46"/>
    <m/>
    <m/>
    <m/>
    <m/>
    <m/>
    <m/>
    <m/>
    <m/>
    <m/>
    <m/>
    <m/>
    <m/>
    <m/>
    <m/>
    <m/>
    <m/>
    <m/>
    <n v="107.63"/>
    <m/>
    <m/>
    <m/>
    <m/>
    <m/>
    <n v="239.92"/>
    <m/>
    <m/>
    <m/>
    <m/>
    <n v="2846.49"/>
    <n v="594.5"/>
    <m/>
    <m/>
    <m/>
    <m/>
    <m/>
    <m/>
    <m/>
    <m/>
    <m/>
    <m/>
    <n v="0"/>
    <m/>
    <m/>
    <m/>
    <m/>
    <m/>
    <m/>
    <m/>
    <n v="232.44"/>
    <m/>
    <m/>
    <m/>
    <m/>
    <m/>
    <n v="78.19"/>
    <m/>
    <m/>
    <m/>
    <m/>
    <m/>
    <m/>
    <m/>
    <m/>
    <m/>
    <m/>
    <m/>
    <m/>
    <m/>
    <m/>
    <m/>
    <m/>
    <m/>
    <m/>
    <m/>
    <m/>
    <m/>
    <m/>
    <m/>
    <m/>
    <m/>
    <m/>
    <m/>
    <m/>
    <m/>
    <m/>
    <m/>
    <m/>
    <m/>
    <m/>
    <n v="118.9"/>
    <m/>
    <m/>
    <m/>
    <m/>
    <m/>
    <m/>
    <m/>
    <m/>
    <m/>
    <m/>
    <m/>
    <n v="1054.6199999999999"/>
    <m/>
    <m/>
    <m/>
    <n v="19.72"/>
    <n v="199.03"/>
    <n v="1822.07"/>
    <n v="406.96"/>
    <m/>
    <n v="4934.74"/>
    <n v="1074.3399999999999"/>
    <n v="6009.08"/>
    <n v="2428.06"/>
    <n v="8437.14"/>
  </r>
  <r>
    <n v="25"/>
    <n v="104"/>
    <s v="Robertson Cr"/>
    <s v="OPS"/>
    <s v="124"/>
    <s v="Chinook"/>
    <s v="3"/>
    <x v="0"/>
    <x v="1"/>
    <n v="104"/>
    <x v="0"/>
    <s v="CK-31"/>
    <s v="WEST VANCOUVER ISLAND-SOUTH_FA_0.x"/>
    <s v="M"/>
    <s v="H"/>
    <n v="104"/>
    <s v="Robertson Creek H"/>
    <n v="104"/>
    <s v="Robertson Cr"/>
    <s v="SWVI"/>
    <s v="S"/>
    <x v="1"/>
    <s v="185295"/>
    <n v="0"/>
    <s v="185295"/>
    <n v="2018"/>
    <s v="20180516"/>
    <s v="20180516"/>
    <n v="77"/>
    <n v="5.07"/>
    <m/>
    <s v="CWT"/>
    <s v="P"/>
    <s v="Y"/>
    <s v="Y"/>
    <s v="Y"/>
    <s v="Y"/>
    <n v="2.5000000000000001E-3"/>
    <x v="0"/>
    <n v="50072"/>
    <n v="705417"/>
    <x v="2"/>
    <n v="37121"/>
    <x v="4"/>
    <m/>
    <m/>
    <m/>
    <n v="0"/>
    <m/>
    <m/>
    <m/>
    <m/>
    <m/>
    <m/>
    <m/>
    <m/>
    <m/>
    <n v="45.36"/>
    <m/>
    <m/>
    <m/>
    <n v="57.06"/>
    <m/>
    <m/>
    <m/>
    <m/>
    <m/>
    <m/>
    <m/>
    <m/>
    <n v="58.18"/>
    <m/>
    <m/>
    <m/>
    <m/>
    <m/>
    <m/>
    <m/>
    <m/>
    <m/>
    <m/>
    <m/>
    <m/>
    <m/>
    <m/>
    <m/>
    <m/>
    <m/>
    <m/>
    <m/>
    <m/>
    <m/>
    <m/>
    <m/>
    <m/>
    <m/>
    <m/>
    <m/>
    <m/>
    <m/>
    <m/>
    <m/>
    <m/>
    <m/>
    <m/>
    <m/>
    <m/>
    <m/>
    <m/>
    <m/>
    <m/>
    <m/>
    <m/>
    <m/>
    <m/>
    <m/>
    <m/>
    <m/>
    <m/>
    <m/>
    <m/>
    <m/>
    <m/>
    <m/>
    <m/>
    <m/>
    <m/>
    <m/>
    <m/>
    <m/>
    <n v="278.11"/>
    <m/>
    <m/>
    <m/>
    <m/>
    <m/>
    <m/>
    <m/>
    <m/>
    <m/>
    <m/>
    <m/>
    <m/>
    <m/>
    <m/>
    <m/>
    <m/>
    <m/>
    <m/>
    <m/>
    <m/>
    <m/>
    <m/>
    <m/>
    <m/>
    <m/>
    <m/>
    <m/>
    <m/>
    <m/>
    <m/>
    <m/>
    <m/>
    <m/>
    <m/>
    <m/>
    <m/>
    <m/>
    <m/>
    <m/>
    <m/>
    <m/>
    <m/>
    <m/>
    <m/>
    <m/>
    <m/>
    <m/>
    <m/>
    <m/>
    <m/>
    <m/>
    <m/>
    <m/>
    <m/>
    <m/>
    <m/>
    <m/>
    <m/>
    <m/>
    <m/>
    <m/>
    <m/>
    <m/>
    <m/>
    <m/>
    <m/>
    <m/>
    <m/>
    <m/>
    <m/>
    <m/>
    <m/>
    <n v="24.51"/>
    <m/>
    <m/>
    <m/>
    <m/>
    <n v="28.17"/>
    <n v="206.08"/>
    <m/>
    <m/>
    <n v="438.71"/>
    <n v="24.51"/>
    <n v="463.22"/>
    <n v="234.25"/>
    <n v="697.47"/>
  </r>
  <r>
    <n v="25"/>
    <n v="104"/>
    <s v="Robertson Cr"/>
    <s v="OPS"/>
    <s v="124"/>
    <s v="Chinook"/>
    <s v="3"/>
    <x v="0"/>
    <x v="1"/>
    <n v="104"/>
    <x v="0"/>
    <s v="CK-31"/>
    <s v="WEST VANCOUVER ISLAND-SOUTH_FA_0.x"/>
    <s v="M"/>
    <s v="H"/>
    <n v="104"/>
    <s v="Robertson Creek H"/>
    <n v="104"/>
    <s v="Robertson Cr"/>
    <s v="SWVI"/>
    <s v="S"/>
    <x v="0"/>
    <s v="185286"/>
    <n v="0"/>
    <s v="185286"/>
    <n v="2019"/>
    <s v="20190426"/>
    <s v="20190426"/>
    <m/>
    <m/>
    <m/>
    <s v="CWT"/>
    <s v="B"/>
    <s v="Y"/>
    <s v="Y"/>
    <s v="Y"/>
    <s v="Y"/>
    <n v="4.0000000000000001E-3"/>
    <x v="0"/>
    <n v="56004"/>
    <n v="56008"/>
    <x v="4"/>
    <n v="38164"/>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43"/>
    <n v="39"/>
    <m/>
    <n v="0"/>
    <n v="0"/>
    <n v="0"/>
    <n v="65.430000000000007"/>
    <n v="65.430000000000007"/>
  </r>
  <r>
    <n v="25"/>
    <n v="104"/>
    <s v="Robertson Cr"/>
    <s v="OPS"/>
    <s v="124"/>
    <s v="Chinook"/>
    <s v="3"/>
    <x v="0"/>
    <x v="1"/>
    <n v="104"/>
    <x v="0"/>
    <s v="CK-31"/>
    <s v="WEST VANCOUVER ISLAND-SOUTH_FA_0.x"/>
    <s v="M"/>
    <s v="H"/>
    <n v="104"/>
    <s v="Robertson Creek H"/>
    <n v="104"/>
    <s v="Robertson Cr"/>
    <s v="SWVI"/>
    <s v="S"/>
    <x v="0"/>
    <s v="185286"/>
    <n v="0"/>
    <s v="185286"/>
    <n v="2019"/>
    <s v="20190426"/>
    <s v="20190426"/>
    <m/>
    <m/>
    <m/>
    <s v="CWT"/>
    <s v="B"/>
    <s v="Y"/>
    <s v="Y"/>
    <s v="Y"/>
    <s v="Y"/>
    <n v="4.0000000000000001E-3"/>
    <x v="0"/>
    <n v="56004"/>
    <n v="56008"/>
    <x v="0"/>
    <n v="38164"/>
    <x v="2"/>
    <m/>
    <m/>
    <m/>
    <m/>
    <m/>
    <m/>
    <m/>
    <m/>
    <m/>
    <m/>
    <m/>
    <m/>
    <m/>
    <m/>
    <m/>
    <m/>
    <m/>
    <m/>
    <m/>
    <m/>
    <m/>
    <m/>
    <m/>
    <m/>
    <m/>
    <m/>
    <m/>
    <m/>
    <m/>
    <m/>
    <m/>
    <m/>
    <m/>
    <m/>
    <m/>
    <m/>
    <m/>
    <m/>
    <m/>
    <m/>
    <m/>
    <m/>
    <m/>
    <m/>
    <m/>
    <m/>
    <m/>
    <m/>
    <m/>
    <m/>
    <m/>
    <m/>
    <m/>
    <m/>
    <m/>
    <m/>
    <m/>
    <m/>
    <m/>
    <m/>
    <m/>
    <m/>
    <m/>
    <m/>
    <m/>
    <m/>
    <m/>
    <m/>
    <m/>
    <n v="2.76"/>
    <m/>
    <m/>
    <m/>
    <m/>
    <m/>
    <m/>
    <m/>
    <m/>
    <m/>
    <m/>
    <m/>
    <m/>
    <m/>
    <m/>
    <m/>
    <m/>
    <n v="10.18"/>
    <m/>
    <m/>
    <m/>
    <m/>
    <m/>
    <m/>
    <m/>
    <m/>
    <m/>
    <m/>
    <m/>
    <m/>
    <m/>
    <m/>
    <m/>
    <m/>
    <m/>
    <m/>
    <m/>
    <m/>
    <m/>
    <m/>
    <m/>
    <m/>
    <m/>
    <m/>
    <m/>
    <m/>
    <m/>
    <m/>
    <m/>
    <m/>
    <m/>
    <m/>
    <m/>
    <m/>
    <m/>
    <m/>
    <m/>
    <m/>
    <m/>
    <m/>
    <m/>
    <m/>
    <m/>
    <m/>
    <m/>
    <m/>
    <m/>
    <m/>
    <m/>
    <m/>
    <m/>
    <m/>
    <m/>
    <m/>
    <m/>
    <m/>
    <m/>
    <m/>
    <m/>
    <m/>
    <m/>
    <m/>
    <m/>
    <m/>
    <m/>
    <m/>
    <m/>
    <m/>
    <m/>
    <m/>
    <n v="1.62"/>
    <m/>
    <m/>
    <m/>
    <m/>
    <n v="3.52"/>
    <n v="8.89"/>
    <n v="55.98"/>
    <m/>
    <n v="12.94"/>
    <n v="1.62"/>
    <n v="14.56"/>
    <n v="68.39"/>
    <n v="82.95"/>
  </r>
  <r>
    <n v="25"/>
    <n v="104"/>
    <s v="Robertson Cr"/>
    <s v="OPS"/>
    <s v="124"/>
    <s v="Chinook"/>
    <s v="3"/>
    <x v="0"/>
    <x v="1"/>
    <n v="104"/>
    <x v="0"/>
    <s v="CK-31"/>
    <s v="WEST VANCOUVER ISLAND-SOUTH_FA_0.x"/>
    <s v="M"/>
    <s v="H"/>
    <n v="104"/>
    <s v="Robertson Creek H"/>
    <n v="104"/>
    <s v="Robertson Cr"/>
    <s v="SWVI"/>
    <s v="S"/>
    <x v="0"/>
    <s v="185286"/>
    <n v="0"/>
    <s v="185286"/>
    <n v="2019"/>
    <s v="20190426"/>
    <s v="20190426"/>
    <m/>
    <m/>
    <m/>
    <s v="CWT"/>
    <s v="B"/>
    <s v="Y"/>
    <s v="Y"/>
    <s v="Y"/>
    <s v="Y"/>
    <n v="4.0000000000000001E-3"/>
    <x v="0"/>
    <n v="56004"/>
    <n v="56008"/>
    <x v="1"/>
    <n v="38164"/>
    <x v="3"/>
    <m/>
    <m/>
    <m/>
    <m/>
    <m/>
    <m/>
    <m/>
    <m/>
    <m/>
    <m/>
    <m/>
    <m/>
    <m/>
    <n v="15.51"/>
    <n v="4.3099999999999996"/>
    <m/>
    <n v="4.24"/>
    <m/>
    <m/>
    <m/>
    <m/>
    <m/>
    <m/>
    <m/>
    <m/>
    <m/>
    <n v="11.52"/>
    <m/>
    <n v="3.2"/>
    <m/>
    <m/>
    <m/>
    <m/>
    <m/>
    <n v="6.47"/>
    <m/>
    <m/>
    <n v="8.44"/>
    <m/>
    <n v="8.59"/>
    <n v="3.61"/>
    <n v="5.55"/>
    <m/>
    <m/>
    <m/>
    <m/>
    <m/>
    <n v="2.0099999999999998"/>
    <m/>
    <n v="8.34"/>
    <m/>
    <m/>
    <m/>
    <m/>
    <m/>
    <m/>
    <m/>
    <n v="4.3099999999999996"/>
    <m/>
    <m/>
    <m/>
    <m/>
    <m/>
    <m/>
    <m/>
    <m/>
    <m/>
    <m/>
    <m/>
    <n v="0"/>
    <m/>
    <m/>
    <m/>
    <m/>
    <m/>
    <n v="30.43"/>
    <n v="8.41"/>
    <m/>
    <m/>
    <m/>
    <m/>
    <n v="17.03"/>
    <m/>
    <m/>
    <m/>
    <m/>
    <n v="195.75"/>
    <n v="42.2"/>
    <m/>
    <m/>
    <m/>
    <m/>
    <m/>
    <m/>
    <n v="8.44"/>
    <m/>
    <m/>
    <m/>
    <n v="0"/>
    <m/>
    <m/>
    <n v="11"/>
    <m/>
    <m/>
    <m/>
    <m/>
    <n v="16.600000000000001"/>
    <m/>
    <m/>
    <m/>
    <m/>
    <m/>
    <n v="5.5"/>
    <m/>
    <m/>
    <m/>
    <m/>
    <m/>
    <m/>
    <m/>
    <m/>
    <m/>
    <m/>
    <m/>
    <m/>
    <m/>
    <m/>
    <m/>
    <m/>
    <m/>
    <m/>
    <m/>
    <m/>
    <m/>
    <m/>
    <m/>
    <m/>
    <m/>
    <m/>
    <m/>
    <m/>
    <m/>
    <m/>
    <m/>
    <m/>
    <m/>
    <m/>
    <m/>
    <m/>
    <m/>
    <m/>
    <m/>
    <m/>
    <m/>
    <m/>
    <m/>
    <m/>
    <n v="5.17"/>
    <m/>
    <n v="101.38"/>
    <n v="2"/>
    <m/>
    <m/>
    <m/>
    <n v="30.08"/>
    <n v="94.6"/>
    <n v="98.43"/>
    <m/>
    <n v="426.63"/>
    <n v="103.38"/>
    <n v="530.01"/>
    <n v="223.11"/>
    <n v="753.12000000000012"/>
  </r>
  <r>
    <n v="25"/>
    <n v="104"/>
    <s v="Robertson Cr"/>
    <s v="OPS"/>
    <s v="124"/>
    <s v="Chinook"/>
    <s v="3"/>
    <x v="0"/>
    <x v="1"/>
    <n v="104"/>
    <x v="0"/>
    <s v="CK-31"/>
    <s v="WEST VANCOUVER ISLAND-SOUTH_FA_0.x"/>
    <s v="M"/>
    <s v="H"/>
    <n v="104"/>
    <s v="Robertson Creek H"/>
    <n v="104"/>
    <s v="Robertson Cr"/>
    <s v="SWVI"/>
    <s v="S"/>
    <x v="0"/>
    <s v="185286"/>
    <n v="0"/>
    <s v="185286"/>
    <n v="2019"/>
    <s v="20190426"/>
    <s v="20190426"/>
    <m/>
    <m/>
    <m/>
    <s v="CWT"/>
    <s v="B"/>
    <s v="Y"/>
    <s v="Y"/>
    <s v="Y"/>
    <s v="Y"/>
    <n v="4.0000000000000001E-3"/>
    <x v="0"/>
    <n v="56004"/>
    <n v="56008"/>
    <x v="2"/>
    <n v="38164"/>
    <x v="4"/>
    <m/>
    <m/>
    <m/>
    <m/>
    <m/>
    <m/>
    <m/>
    <m/>
    <m/>
    <m/>
    <m/>
    <m/>
    <m/>
    <n v="6.44"/>
    <m/>
    <m/>
    <m/>
    <m/>
    <m/>
    <m/>
    <m/>
    <m/>
    <m/>
    <m/>
    <m/>
    <m/>
    <n v="0"/>
    <m/>
    <m/>
    <m/>
    <m/>
    <m/>
    <m/>
    <m/>
    <m/>
    <m/>
    <m/>
    <n v="11.47"/>
    <m/>
    <m/>
    <m/>
    <m/>
    <m/>
    <m/>
    <m/>
    <m/>
    <n v="4.8499999999999996"/>
    <m/>
    <m/>
    <m/>
    <m/>
    <m/>
    <m/>
    <m/>
    <m/>
    <m/>
    <m/>
    <n v="4.13"/>
    <m/>
    <m/>
    <m/>
    <m/>
    <m/>
    <m/>
    <m/>
    <m/>
    <m/>
    <m/>
    <m/>
    <m/>
    <m/>
    <m/>
    <m/>
    <m/>
    <m/>
    <m/>
    <m/>
    <m/>
    <m/>
    <m/>
    <m/>
    <m/>
    <m/>
    <m/>
    <m/>
    <m/>
    <n v="57.68"/>
    <m/>
    <m/>
    <m/>
    <m/>
    <m/>
    <m/>
    <m/>
    <m/>
    <m/>
    <m/>
    <m/>
    <m/>
    <m/>
    <m/>
    <m/>
    <m/>
    <m/>
    <n v="4.8499999999999996"/>
    <m/>
    <n v="9.6999999999999993"/>
    <m/>
    <m/>
    <m/>
    <m/>
    <m/>
    <m/>
    <m/>
    <m/>
    <m/>
    <m/>
    <m/>
    <m/>
    <m/>
    <m/>
    <m/>
    <m/>
    <m/>
    <m/>
    <m/>
    <m/>
    <m/>
    <m/>
    <m/>
    <m/>
    <m/>
    <m/>
    <m/>
    <m/>
    <m/>
    <n v="5.76"/>
    <m/>
    <m/>
    <m/>
    <m/>
    <m/>
    <m/>
    <m/>
    <m/>
    <m/>
    <m/>
    <m/>
    <m/>
    <m/>
    <m/>
    <m/>
    <m/>
    <m/>
    <m/>
    <m/>
    <m/>
    <m/>
    <m/>
    <n v="38.28"/>
    <m/>
    <m/>
    <m/>
    <n v="1.76"/>
    <n v="2"/>
    <m/>
    <n v="1.18"/>
    <m/>
    <n v="104.88"/>
    <n v="40.04"/>
    <n v="144.91999999999999"/>
    <n v="3.18"/>
    <n v="148.09999999999997"/>
  </r>
  <r>
    <n v="25"/>
    <n v="104"/>
    <s v="Robertson Cr"/>
    <s v="OPS"/>
    <s v="124"/>
    <s v="Chinook"/>
    <s v="3"/>
    <x v="0"/>
    <x v="1"/>
    <n v="104"/>
    <x v="0"/>
    <s v="CK-31"/>
    <s v="WEST VANCOUVER ISLAND-SOUTH_FA_0.x"/>
    <s v="M"/>
    <s v="H"/>
    <n v="104"/>
    <s v="Robertson Creek H"/>
    <n v="104"/>
    <s v="Robertson Cr"/>
    <s v="SWVI"/>
    <s v="S"/>
    <x v="0"/>
    <s v="185287"/>
    <n v="0"/>
    <s v="185287"/>
    <n v="2019"/>
    <s v="20190426"/>
    <s v="20190426"/>
    <n v="129"/>
    <n v="22.51"/>
    <m/>
    <s v="CWT"/>
    <s v="B"/>
    <s v="Y"/>
    <s v="Y"/>
    <s v="Y"/>
    <s v="Y"/>
    <n v="0"/>
    <x v="0"/>
    <n v="35097"/>
    <n v="39430"/>
    <x v="4"/>
    <n v="38165"/>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89"/>
    <n v="13.48"/>
    <m/>
    <n v="0"/>
    <n v="0"/>
    <n v="0"/>
    <n v="23.37"/>
    <n v="23.37"/>
  </r>
  <r>
    <n v="25"/>
    <n v="104"/>
    <s v="Robertson Cr"/>
    <s v="OPS"/>
    <s v="124"/>
    <s v="Chinook"/>
    <s v="3"/>
    <x v="0"/>
    <x v="1"/>
    <n v="104"/>
    <x v="0"/>
    <s v="CK-31"/>
    <s v="WEST VANCOUVER ISLAND-SOUTH_FA_0.x"/>
    <s v="M"/>
    <s v="H"/>
    <n v="104"/>
    <s v="Robertson Creek H"/>
    <n v="104"/>
    <s v="Robertson Cr"/>
    <s v="SWVI"/>
    <s v="S"/>
    <x v="0"/>
    <s v="185287"/>
    <n v="0"/>
    <s v="185287"/>
    <n v="2019"/>
    <s v="20190426"/>
    <s v="20190426"/>
    <n v="129"/>
    <n v="22.51"/>
    <m/>
    <s v="CWT"/>
    <s v="B"/>
    <s v="Y"/>
    <s v="Y"/>
    <s v="Y"/>
    <s v="Y"/>
    <n v="0"/>
    <x v="0"/>
    <n v="35097"/>
    <n v="39430"/>
    <x v="0"/>
    <n v="38165"/>
    <x v="2"/>
    <m/>
    <m/>
    <m/>
    <m/>
    <m/>
    <m/>
    <m/>
    <m/>
    <m/>
    <m/>
    <m/>
    <m/>
    <m/>
    <m/>
    <m/>
    <m/>
    <m/>
    <m/>
    <m/>
    <m/>
    <m/>
    <m/>
    <m/>
    <m/>
    <m/>
    <m/>
    <m/>
    <m/>
    <m/>
    <m/>
    <m/>
    <m/>
    <m/>
    <m/>
    <m/>
    <m/>
    <m/>
    <m/>
    <m/>
    <m/>
    <m/>
    <m/>
    <m/>
    <m/>
    <m/>
    <m/>
    <m/>
    <m/>
    <m/>
    <m/>
    <m/>
    <m/>
    <m/>
    <m/>
    <m/>
    <m/>
    <m/>
    <m/>
    <m/>
    <m/>
    <m/>
    <m/>
    <m/>
    <m/>
    <m/>
    <m/>
    <m/>
    <m/>
    <m/>
    <m/>
    <m/>
    <m/>
    <m/>
    <m/>
    <m/>
    <m/>
    <m/>
    <m/>
    <m/>
    <m/>
    <m/>
    <n v="11.99"/>
    <m/>
    <m/>
    <m/>
    <m/>
    <m/>
    <m/>
    <m/>
    <m/>
    <m/>
    <m/>
    <m/>
    <m/>
    <m/>
    <m/>
    <m/>
    <m/>
    <m/>
    <m/>
    <m/>
    <m/>
    <m/>
    <m/>
    <m/>
    <m/>
    <m/>
    <m/>
    <m/>
    <m/>
    <m/>
    <m/>
    <m/>
    <m/>
    <m/>
    <m/>
    <m/>
    <m/>
    <m/>
    <m/>
    <m/>
    <m/>
    <m/>
    <m/>
    <m/>
    <m/>
    <m/>
    <m/>
    <m/>
    <m/>
    <m/>
    <m/>
    <m/>
    <m/>
    <m/>
    <m/>
    <m/>
    <m/>
    <m/>
    <m/>
    <m/>
    <m/>
    <m/>
    <m/>
    <m/>
    <m/>
    <m/>
    <m/>
    <m/>
    <m/>
    <m/>
    <m/>
    <m/>
    <m/>
    <m/>
    <m/>
    <m/>
    <m/>
    <m/>
    <m/>
    <m/>
    <m/>
    <m/>
    <m/>
    <n v="2"/>
    <n v="44.34"/>
    <n v="41.56"/>
    <m/>
    <n v="11.99"/>
    <n v="0"/>
    <n v="11.99"/>
    <n v="87.9"/>
    <n v="99.890000000000015"/>
  </r>
  <r>
    <n v="25"/>
    <n v="104"/>
    <s v="Robertson Cr"/>
    <s v="OPS"/>
    <s v="124"/>
    <s v="Chinook"/>
    <s v="3"/>
    <x v="0"/>
    <x v="1"/>
    <n v="104"/>
    <x v="0"/>
    <s v="CK-31"/>
    <s v="WEST VANCOUVER ISLAND-SOUTH_FA_0.x"/>
    <s v="M"/>
    <s v="H"/>
    <n v="104"/>
    <s v="Robertson Creek H"/>
    <n v="104"/>
    <s v="Robertson Cr"/>
    <s v="SWVI"/>
    <s v="S"/>
    <x v="0"/>
    <s v="185287"/>
    <n v="0"/>
    <s v="185287"/>
    <n v="2019"/>
    <s v="20190426"/>
    <s v="20190426"/>
    <n v="129"/>
    <n v="22.51"/>
    <m/>
    <s v="CWT"/>
    <s v="B"/>
    <s v="Y"/>
    <s v="Y"/>
    <s v="Y"/>
    <s v="Y"/>
    <n v="0"/>
    <x v="0"/>
    <n v="35097"/>
    <n v="39430"/>
    <x v="1"/>
    <n v="38165"/>
    <x v="3"/>
    <m/>
    <m/>
    <m/>
    <m/>
    <m/>
    <m/>
    <m/>
    <m/>
    <m/>
    <m/>
    <m/>
    <m/>
    <m/>
    <n v="11.62"/>
    <m/>
    <m/>
    <n v="4.76"/>
    <m/>
    <m/>
    <m/>
    <m/>
    <m/>
    <m/>
    <m/>
    <m/>
    <m/>
    <n v="17.62"/>
    <m/>
    <m/>
    <m/>
    <m/>
    <m/>
    <m/>
    <m/>
    <m/>
    <m/>
    <m/>
    <n v="19.13"/>
    <m/>
    <m/>
    <m/>
    <m/>
    <m/>
    <m/>
    <m/>
    <m/>
    <m/>
    <m/>
    <m/>
    <m/>
    <m/>
    <m/>
    <m/>
    <m/>
    <m/>
    <m/>
    <m/>
    <n v="4.84"/>
    <m/>
    <m/>
    <m/>
    <m/>
    <m/>
    <m/>
    <m/>
    <m/>
    <m/>
    <m/>
    <m/>
    <m/>
    <m/>
    <m/>
    <m/>
    <m/>
    <m/>
    <n v="17.16"/>
    <m/>
    <m/>
    <m/>
    <m/>
    <m/>
    <n v="38.090000000000003"/>
    <m/>
    <m/>
    <m/>
    <m/>
    <n v="120.87"/>
    <n v="18.96"/>
    <m/>
    <m/>
    <m/>
    <m/>
    <m/>
    <m/>
    <m/>
    <m/>
    <m/>
    <m/>
    <m/>
    <m/>
    <m/>
    <m/>
    <m/>
    <m/>
    <m/>
    <m/>
    <m/>
    <m/>
    <m/>
    <m/>
    <n v="0"/>
    <m/>
    <m/>
    <m/>
    <m/>
    <m/>
    <m/>
    <m/>
    <m/>
    <m/>
    <m/>
    <m/>
    <m/>
    <m/>
    <m/>
    <m/>
    <m/>
    <m/>
    <m/>
    <m/>
    <m/>
    <m/>
    <m/>
    <m/>
    <m/>
    <m/>
    <m/>
    <m/>
    <m/>
    <m/>
    <m/>
    <m/>
    <m/>
    <m/>
    <m/>
    <m/>
    <m/>
    <m/>
    <m/>
    <m/>
    <m/>
    <m/>
    <m/>
    <m/>
    <m/>
    <m/>
    <m/>
    <m/>
    <m/>
    <n v="45.33"/>
    <m/>
    <m/>
    <m/>
    <m/>
    <n v="21.78"/>
    <n v="42.6"/>
    <n v="76.400000000000006"/>
    <m/>
    <n v="253.05"/>
    <n v="45.33"/>
    <n v="298.38"/>
    <n v="140.78"/>
    <n v="439.15999999999997"/>
  </r>
  <r>
    <n v="25"/>
    <n v="104"/>
    <s v="Robertson Cr"/>
    <s v="OPS"/>
    <s v="124"/>
    <s v="Chinook"/>
    <s v="3"/>
    <x v="0"/>
    <x v="1"/>
    <n v="104"/>
    <x v="0"/>
    <s v="CK-31"/>
    <s v="WEST VANCOUVER ISLAND-SOUTH_FA_0.x"/>
    <s v="M"/>
    <s v="H"/>
    <n v="104"/>
    <s v="Robertson Creek H"/>
    <n v="104"/>
    <s v="Robertson Cr"/>
    <s v="SWVI"/>
    <s v="S"/>
    <x v="0"/>
    <s v="185287"/>
    <n v="0"/>
    <s v="185287"/>
    <n v="2019"/>
    <s v="20190426"/>
    <s v="20190426"/>
    <n v="129"/>
    <n v="22.51"/>
    <m/>
    <s v="CWT"/>
    <s v="B"/>
    <s v="Y"/>
    <s v="Y"/>
    <s v="Y"/>
    <s v="Y"/>
    <n v="0"/>
    <x v="0"/>
    <n v="35097"/>
    <n v="39430"/>
    <x v="2"/>
    <n v="38165"/>
    <x v="4"/>
    <m/>
    <m/>
    <m/>
    <m/>
    <m/>
    <m/>
    <m/>
    <m/>
    <m/>
    <m/>
    <m/>
    <m/>
    <m/>
    <n v="3.62"/>
    <m/>
    <m/>
    <m/>
    <m/>
    <m/>
    <m/>
    <m/>
    <m/>
    <m/>
    <m/>
    <m/>
    <m/>
    <m/>
    <m/>
    <m/>
    <m/>
    <m/>
    <m/>
    <m/>
    <m/>
    <m/>
    <m/>
    <m/>
    <m/>
    <m/>
    <n v="13.21"/>
    <m/>
    <m/>
    <m/>
    <m/>
    <m/>
    <m/>
    <m/>
    <m/>
    <m/>
    <m/>
    <m/>
    <m/>
    <m/>
    <m/>
    <m/>
    <m/>
    <m/>
    <n v="4.7300000000000004"/>
    <m/>
    <m/>
    <m/>
    <m/>
    <m/>
    <m/>
    <m/>
    <m/>
    <m/>
    <m/>
    <m/>
    <m/>
    <m/>
    <m/>
    <m/>
    <m/>
    <m/>
    <m/>
    <m/>
    <m/>
    <m/>
    <m/>
    <m/>
    <m/>
    <m/>
    <m/>
    <m/>
    <m/>
    <n v="47.93"/>
    <n v="12.89"/>
    <m/>
    <m/>
    <m/>
    <m/>
    <m/>
    <m/>
    <m/>
    <m/>
    <m/>
    <m/>
    <m/>
    <m/>
    <m/>
    <n v="5.45"/>
    <m/>
    <m/>
    <m/>
    <m/>
    <m/>
    <m/>
    <m/>
    <m/>
    <m/>
    <m/>
    <m/>
    <m/>
    <m/>
    <m/>
    <m/>
    <m/>
    <m/>
    <m/>
    <m/>
    <m/>
    <m/>
    <m/>
    <m/>
    <m/>
    <m/>
    <m/>
    <m/>
    <m/>
    <m/>
    <m/>
    <m/>
    <m/>
    <m/>
    <m/>
    <m/>
    <m/>
    <m/>
    <m/>
    <m/>
    <m/>
    <m/>
    <m/>
    <m/>
    <m/>
    <m/>
    <n v="6.47"/>
    <m/>
    <m/>
    <m/>
    <m/>
    <m/>
    <m/>
    <m/>
    <m/>
    <m/>
    <m/>
    <m/>
    <n v="58.62"/>
    <m/>
    <m/>
    <m/>
    <m/>
    <n v="5.61"/>
    <n v="60.63"/>
    <n v="1.1200000000000001"/>
    <m/>
    <n v="94.3"/>
    <n v="58.62"/>
    <n v="152.91999999999999"/>
    <n v="67.36"/>
    <n v="220.27999999999997"/>
  </r>
  <r>
    <n v="25"/>
    <n v="104"/>
    <s v="Robertson Cr"/>
    <s v="OPS"/>
    <s v="124"/>
    <s v="Chinook"/>
    <s v="3"/>
    <x v="0"/>
    <x v="1"/>
    <n v="104"/>
    <x v="0"/>
    <s v="CK-31"/>
    <s v="WEST VANCOUVER ISLAND-SOUTH_FA_0.x"/>
    <s v="M"/>
    <s v="H"/>
    <n v="104"/>
    <s v="Robertson Creek H"/>
    <n v="104"/>
    <s v="Robertson Cr"/>
    <s v="SWVI"/>
    <s v="S"/>
    <x v="0"/>
    <s v="185287"/>
    <n v="0"/>
    <s v="185287"/>
    <n v="2019"/>
    <s v="20190426"/>
    <s v="20190426"/>
    <n v="129"/>
    <n v="22.51"/>
    <m/>
    <s v="CWT"/>
    <s v="B"/>
    <s v="Y"/>
    <s v="Y"/>
    <s v="Y"/>
    <s v="Y"/>
    <n v="0"/>
    <x v="0"/>
    <n v="35097"/>
    <n v="39430"/>
    <x v="3"/>
    <n v="38165"/>
    <x v="5"/>
    <m/>
    <m/>
    <m/>
    <m/>
    <m/>
    <m/>
    <m/>
    <m/>
    <m/>
    <m/>
    <m/>
    <m/>
    <m/>
    <m/>
    <m/>
    <m/>
    <m/>
    <m/>
    <m/>
    <m/>
    <m/>
    <m/>
    <m/>
    <m/>
    <m/>
    <m/>
    <m/>
    <m/>
    <m/>
    <m/>
    <m/>
    <m/>
    <m/>
    <m/>
    <m/>
    <m/>
    <m/>
    <m/>
    <m/>
    <m/>
    <m/>
    <m/>
    <m/>
    <m/>
    <m/>
    <m/>
    <m/>
    <m/>
    <m/>
    <m/>
    <m/>
    <m/>
    <m/>
    <m/>
    <m/>
    <m/>
    <m/>
    <m/>
    <m/>
    <m/>
    <m/>
    <m/>
    <m/>
    <m/>
    <m/>
    <m/>
    <m/>
    <m/>
    <m/>
    <m/>
    <m/>
    <m/>
    <m/>
    <m/>
    <m/>
    <n v="12.29"/>
    <m/>
    <m/>
    <m/>
    <m/>
    <m/>
    <m/>
    <m/>
    <m/>
    <m/>
    <m/>
    <m/>
    <m/>
    <m/>
    <m/>
    <m/>
    <m/>
    <m/>
    <m/>
    <m/>
    <m/>
    <m/>
    <m/>
    <m/>
    <m/>
    <m/>
    <m/>
    <m/>
    <m/>
    <m/>
    <m/>
    <m/>
    <m/>
    <m/>
    <m/>
    <m/>
    <m/>
    <m/>
    <m/>
    <m/>
    <m/>
    <m/>
    <m/>
    <m/>
    <m/>
    <m/>
    <m/>
    <m/>
    <m/>
    <m/>
    <m/>
    <m/>
    <m/>
    <m/>
    <m/>
    <m/>
    <m/>
    <m/>
    <m/>
    <m/>
    <m/>
    <m/>
    <m/>
    <m/>
    <m/>
    <m/>
    <m/>
    <m/>
    <m/>
    <m/>
    <m/>
    <m/>
    <m/>
    <m/>
    <m/>
    <m/>
    <m/>
    <m/>
    <m/>
    <m/>
    <m/>
    <m/>
    <m/>
    <m/>
    <m/>
    <m/>
    <m/>
    <m/>
    <m/>
    <m/>
    <m/>
    <m/>
    <m/>
    <n v="12.29"/>
    <n v="0"/>
    <n v="12.29"/>
    <n v="0"/>
    <n v="12.29"/>
  </r>
  <r>
    <n v="25"/>
    <n v="104"/>
    <s v="Robertson Cr"/>
    <s v="OPS"/>
    <s v="124"/>
    <s v="Chinook"/>
    <s v="3"/>
    <x v="0"/>
    <x v="2"/>
    <n v="413"/>
    <x v="8"/>
    <s v="CK-31"/>
    <s v="WEST VANCOUVER ISLAND-SOUTH_FA_0.x"/>
    <s v="M"/>
    <s v="H"/>
    <n v="104"/>
    <s v="Robertson Creek H"/>
    <n v="413"/>
    <s v="Nahmint R"/>
    <s v="SWVI"/>
    <s v="S"/>
    <x v="1"/>
    <s v="185898"/>
    <n v="0"/>
    <s v="185898"/>
    <n v="2019"/>
    <s v="20190417"/>
    <s v="20190417"/>
    <m/>
    <n v="3.8"/>
    <m/>
    <s v="CWT"/>
    <s v="P"/>
    <s v="N"/>
    <s v="N"/>
    <s v="N"/>
    <s v="N"/>
    <m/>
    <x v="0"/>
    <n v="11887"/>
    <n v="11887"/>
    <x v="0"/>
    <n v="37972"/>
    <x v="3"/>
    <m/>
    <m/>
    <m/>
    <m/>
    <m/>
    <m/>
    <m/>
    <m/>
    <m/>
    <m/>
    <m/>
    <m/>
    <m/>
    <m/>
    <m/>
    <m/>
    <m/>
    <m/>
    <m/>
    <m/>
    <m/>
    <m/>
    <m/>
    <m/>
    <m/>
    <m/>
    <n v="8.3000000000000007"/>
    <m/>
    <m/>
    <m/>
    <m/>
    <m/>
    <m/>
    <m/>
    <m/>
    <m/>
    <m/>
    <m/>
    <m/>
    <m/>
    <m/>
    <m/>
    <m/>
    <m/>
    <m/>
    <m/>
    <m/>
    <m/>
    <m/>
    <m/>
    <m/>
    <m/>
    <m/>
    <m/>
    <m/>
    <m/>
    <m/>
    <m/>
    <m/>
    <m/>
    <m/>
    <m/>
    <m/>
    <m/>
    <m/>
    <m/>
    <m/>
    <m/>
    <m/>
    <m/>
    <m/>
    <m/>
    <m/>
    <m/>
    <m/>
    <m/>
    <m/>
    <m/>
    <m/>
    <m/>
    <m/>
    <m/>
    <m/>
    <m/>
    <m/>
    <m/>
    <n v="7.86"/>
    <m/>
    <m/>
    <m/>
    <m/>
    <m/>
    <m/>
    <m/>
    <m/>
    <m/>
    <m/>
    <m/>
    <m/>
    <m/>
    <m/>
    <m/>
    <m/>
    <m/>
    <m/>
    <m/>
    <m/>
    <m/>
    <m/>
    <m/>
    <m/>
    <m/>
    <m/>
    <m/>
    <m/>
    <m/>
    <m/>
    <m/>
    <m/>
    <m/>
    <m/>
    <m/>
    <m/>
    <m/>
    <m/>
    <m/>
    <m/>
    <m/>
    <m/>
    <m/>
    <m/>
    <m/>
    <m/>
    <m/>
    <m/>
    <m/>
    <m/>
    <m/>
    <m/>
    <m/>
    <m/>
    <m/>
    <m/>
    <m/>
    <m/>
    <m/>
    <m/>
    <m/>
    <m/>
    <m/>
    <m/>
    <m/>
    <m/>
    <m/>
    <m/>
    <m/>
    <m/>
    <m/>
    <m/>
    <m/>
    <m/>
    <m/>
    <m/>
    <m/>
    <m/>
    <m/>
    <m/>
    <m/>
    <n v="16.16"/>
    <n v="0"/>
    <n v="16.16"/>
    <n v="0"/>
    <n v="16.16"/>
  </r>
  <r>
    <n v="25"/>
    <n v="104"/>
    <s v="Robertson Cr"/>
    <s v="OPS"/>
    <s v="124"/>
    <s v="Chinook"/>
    <s v="3"/>
    <x v="0"/>
    <x v="2"/>
    <n v="413"/>
    <x v="8"/>
    <s v="CK-31"/>
    <s v="WEST VANCOUVER ISLAND-SOUTH_FA_0.x"/>
    <s v="M"/>
    <s v="H"/>
    <n v="104"/>
    <s v="Robertson Creek H"/>
    <n v="413"/>
    <s v="Nahmint R"/>
    <s v="SWVI"/>
    <s v="S"/>
    <x v="1"/>
    <s v="185898"/>
    <n v="0"/>
    <s v="185898"/>
    <n v="2019"/>
    <s v="20190417"/>
    <s v="20190417"/>
    <m/>
    <n v="3.8"/>
    <m/>
    <s v="CWT"/>
    <s v="P"/>
    <s v="N"/>
    <s v="N"/>
    <s v="N"/>
    <s v="N"/>
    <m/>
    <x v="0"/>
    <n v="11887"/>
    <n v="11887"/>
    <x v="1"/>
    <n v="37972"/>
    <x v="4"/>
    <m/>
    <m/>
    <m/>
    <m/>
    <m/>
    <m/>
    <m/>
    <m/>
    <m/>
    <m/>
    <m/>
    <m/>
    <m/>
    <n v="3.22"/>
    <m/>
    <m/>
    <m/>
    <m/>
    <m/>
    <m/>
    <m/>
    <m/>
    <m/>
    <m/>
    <m/>
    <m/>
    <m/>
    <m/>
    <m/>
    <m/>
    <m/>
    <m/>
    <m/>
    <m/>
    <m/>
    <m/>
    <m/>
    <m/>
    <m/>
    <m/>
    <m/>
    <m/>
    <m/>
    <m/>
    <m/>
    <m/>
    <m/>
    <m/>
    <m/>
    <m/>
    <m/>
    <m/>
    <m/>
    <m/>
    <m/>
    <m/>
    <m/>
    <m/>
    <m/>
    <m/>
    <m/>
    <m/>
    <m/>
    <m/>
    <m/>
    <m/>
    <m/>
    <m/>
    <m/>
    <m/>
    <m/>
    <m/>
    <m/>
    <m/>
    <m/>
    <m/>
    <m/>
    <m/>
    <m/>
    <m/>
    <m/>
    <m/>
    <m/>
    <m/>
    <m/>
    <m/>
    <m/>
    <m/>
    <m/>
    <m/>
    <m/>
    <m/>
    <m/>
    <m/>
    <m/>
    <m/>
    <m/>
    <m/>
    <m/>
    <m/>
    <m/>
    <m/>
    <m/>
    <m/>
    <m/>
    <m/>
    <m/>
    <m/>
    <m/>
    <m/>
    <m/>
    <m/>
    <m/>
    <m/>
    <m/>
    <m/>
    <m/>
    <m/>
    <m/>
    <m/>
    <m/>
    <m/>
    <m/>
    <m/>
    <m/>
    <m/>
    <m/>
    <m/>
    <m/>
    <m/>
    <m/>
    <m/>
    <m/>
    <m/>
    <m/>
    <m/>
    <n v="5.76"/>
    <m/>
    <m/>
    <m/>
    <m/>
    <m/>
    <m/>
    <m/>
    <m/>
    <m/>
    <m/>
    <n v="5.76"/>
    <m/>
    <m/>
    <m/>
    <m/>
    <m/>
    <m/>
    <m/>
    <m/>
    <m/>
    <m/>
    <m/>
    <n v="17.88"/>
    <m/>
    <m/>
    <m/>
    <m/>
    <n v="2"/>
    <n v="25.07"/>
    <m/>
    <m/>
    <n v="14.74"/>
    <n v="17.88"/>
    <n v="32.619999999999997"/>
    <n v="27.07"/>
    <n v="59.69"/>
  </r>
  <r>
    <n v="25"/>
    <n v="104"/>
    <s v="Robertson Cr"/>
    <s v="OPS"/>
    <s v="124"/>
    <s v="Chinook"/>
    <s v="3"/>
    <x v="0"/>
    <x v="2"/>
    <n v="413"/>
    <x v="8"/>
    <s v="CK-31"/>
    <s v="WEST VANCOUVER ISLAND-SOUTH_FA_0.x"/>
    <s v="M"/>
    <s v="H"/>
    <n v="104"/>
    <s v="Robertson Creek H"/>
    <n v="413"/>
    <s v="Nahmint R"/>
    <s v="SWVI"/>
    <s v="S"/>
    <x v="1"/>
    <s v="185898"/>
    <n v="0"/>
    <s v="185898"/>
    <n v="2019"/>
    <s v="20190417"/>
    <s v="20190417"/>
    <m/>
    <n v="3.8"/>
    <m/>
    <s v="CWT"/>
    <s v="P"/>
    <s v="N"/>
    <s v="N"/>
    <s v="N"/>
    <s v="N"/>
    <m/>
    <x v="0"/>
    <n v="11887"/>
    <n v="11887"/>
    <x v="2"/>
    <n v="37972"/>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4"/>
    <m/>
    <m/>
    <m/>
    <m/>
    <m/>
    <m/>
    <m/>
    <m/>
    <n v="0"/>
    <n v="2.74"/>
    <n v="2.74"/>
    <n v="0"/>
    <n v="2.74"/>
  </r>
  <r>
    <n v="25"/>
    <n v="104"/>
    <s v="Robertson Cr"/>
    <s v="OPS"/>
    <s v="124"/>
    <s v="Chinook"/>
    <s v="3"/>
    <x v="0"/>
    <x v="2"/>
    <n v="104"/>
    <x v="0"/>
    <s v="CK-31"/>
    <s v="WEST VANCOUVER ISLAND-SOUTH_FA_0.x"/>
    <s v="M"/>
    <s v="H"/>
    <n v="9049"/>
    <s v="Alberni Inlet Seapen"/>
    <n v="6807"/>
    <s v="Alberni In"/>
    <s v="SWVI"/>
    <s v="S"/>
    <x v="2"/>
    <s v="185272"/>
    <n v="0"/>
    <s v="185272"/>
    <n v="2019"/>
    <s v="20190604"/>
    <s v="20190604"/>
    <n v="93"/>
    <n v="9.6"/>
    <s v="Underwood Cove."/>
    <s v="CWT"/>
    <s v="B"/>
    <s v="Y"/>
    <s v="Y"/>
    <s v="Y"/>
    <s v="Y"/>
    <n v="2E-3"/>
    <x v="0"/>
    <n v="39946"/>
    <n v="169637"/>
    <x v="4"/>
    <n v="37951"/>
    <x v="2"/>
    <m/>
    <m/>
    <m/>
    <m/>
    <m/>
    <m/>
    <m/>
    <m/>
    <m/>
    <m/>
    <m/>
    <m/>
    <m/>
    <m/>
    <m/>
    <m/>
    <m/>
    <m/>
    <m/>
    <m/>
    <m/>
    <m/>
    <m/>
    <m/>
    <m/>
    <m/>
    <m/>
    <m/>
    <m/>
    <m/>
    <m/>
    <m/>
    <m/>
    <m/>
    <m/>
    <m/>
    <m/>
    <m/>
    <m/>
    <m/>
    <m/>
    <m/>
    <m/>
    <m/>
    <m/>
    <m/>
    <m/>
    <m/>
    <m/>
    <m/>
    <m/>
    <m/>
    <m/>
    <m/>
    <m/>
    <m/>
    <m/>
    <m/>
    <m/>
    <m/>
    <m/>
    <m/>
    <m/>
    <m/>
    <m/>
    <m/>
    <m/>
    <m/>
    <m/>
    <m/>
    <m/>
    <m/>
    <m/>
    <m/>
    <m/>
    <m/>
    <m/>
    <m/>
    <m/>
    <m/>
    <m/>
    <m/>
    <m/>
    <m/>
    <m/>
    <m/>
    <n v="10.11"/>
    <m/>
    <m/>
    <m/>
    <m/>
    <m/>
    <m/>
    <m/>
    <m/>
    <m/>
    <m/>
    <m/>
    <m/>
    <m/>
    <m/>
    <m/>
    <m/>
    <m/>
    <m/>
    <m/>
    <m/>
    <m/>
    <m/>
    <m/>
    <m/>
    <m/>
    <m/>
    <m/>
    <m/>
    <m/>
    <m/>
    <m/>
    <m/>
    <m/>
    <m/>
    <m/>
    <m/>
    <m/>
    <m/>
    <m/>
    <m/>
    <m/>
    <m/>
    <m/>
    <m/>
    <m/>
    <m/>
    <m/>
    <m/>
    <m/>
    <m/>
    <m/>
    <m/>
    <m/>
    <m/>
    <m/>
    <m/>
    <m/>
    <m/>
    <m/>
    <m/>
    <m/>
    <m/>
    <m/>
    <m/>
    <m/>
    <n v="37.5"/>
    <m/>
    <m/>
    <m/>
    <m/>
    <m/>
    <m/>
    <m/>
    <m/>
    <m/>
    <m/>
    <m/>
    <n v="0.11"/>
    <m/>
    <n v="46.74"/>
    <m/>
    <n v="47.61"/>
    <n v="0"/>
    <n v="47.61"/>
    <n v="46.85"/>
    <n v="94.460000000000008"/>
  </r>
  <r>
    <n v="25"/>
    <n v="104"/>
    <s v="Robertson Cr"/>
    <s v="OPS"/>
    <s v="124"/>
    <s v="Chinook"/>
    <s v="3"/>
    <x v="0"/>
    <x v="2"/>
    <n v="104"/>
    <x v="0"/>
    <s v="CK-31"/>
    <s v="WEST VANCOUVER ISLAND-SOUTH_FA_0.x"/>
    <s v="M"/>
    <s v="H"/>
    <n v="9049"/>
    <s v="Alberni Inlet Seapen"/>
    <n v="6807"/>
    <s v="Alberni In"/>
    <s v="SWVI"/>
    <s v="S"/>
    <x v="2"/>
    <s v="185272"/>
    <n v="0"/>
    <s v="185272"/>
    <n v="2019"/>
    <s v="20190604"/>
    <s v="20190604"/>
    <n v="93"/>
    <n v="9.6"/>
    <s v="Underwood Cove."/>
    <s v="CWT"/>
    <s v="B"/>
    <s v="Y"/>
    <s v="Y"/>
    <s v="Y"/>
    <s v="Y"/>
    <n v="2E-3"/>
    <x v="0"/>
    <n v="39946"/>
    <n v="169637"/>
    <x v="0"/>
    <n v="37951"/>
    <x v="3"/>
    <m/>
    <m/>
    <m/>
    <m/>
    <m/>
    <m/>
    <n v="8.32"/>
    <m/>
    <m/>
    <m/>
    <m/>
    <m/>
    <m/>
    <n v="21.96"/>
    <m/>
    <m/>
    <n v="12.32"/>
    <m/>
    <m/>
    <m/>
    <m/>
    <m/>
    <m/>
    <m/>
    <m/>
    <m/>
    <n v="24.64"/>
    <m/>
    <m/>
    <m/>
    <m/>
    <m/>
    <m/>
    <m/>
    <n v="13.59"/>
    <m/>
    <m/>
    <m/>
    <m/>
    <m/>
    <m/>
    <n v="23.57"/>
    <m/>
    <m/>
    <m/>
    <m/>
    <m/>
    <m/>
    <m/>
    <m/>
    <m/>
    <m/>
    <m/>
    <m/>
    <m/>
    <m/>
    <m/>
    <m/>
    <m/>
    <m/>
    <m/>
    <m/>
    <m/>
    <m/>
    <m/>
    <m/>
    <m/>
    <m/>
    <m/>
    <m/>
    <m/>
    <m/>
    <m/>
    <m/>
    <m/>
    <m/>
    <m/>
    <m/>
    <m/>
    <m/>
    <m/>
    <n v="35.840000000000003"/>
    <m/>
    <m/>
    <m/>
    <m/>
    <n v="1026.43"/>
    <n v="107.52"/>
    <m/>
    <m/>
    <m/>
    <m/>
    <m/>
    <m/>
    <m/>
    <m/>
    <m/>
    <m/>
    <n v="0"/>
    <m/>
    <m/>
    <n v="70.5"/>
    <m/>
    <m/>
    <m/>
    <m/>
    <n v="23.36"/>
    <m/>
    <m/>
    <m/>
    <m/>
    <m/>
    <m/>
    <m/>
    <m/>
    <m/>
    <m/>
    <m/>
    <m/>
    <m/>
    <m/>
    <m/>
    <m/>
    <m/>
    <m/>
    <m/>
    <m/>
    <m/>
    <m/>
    <m/>
    <m/>
    <n v="38.22"/>
    <m/>
    <m/>
    <m/>
    <m/>
    <n v="35.68"/>
    <m/>
    <m/>
    <m/>
    <m/>
    <m/>
    <m/>
    <m/>
    <m/>
    <m/>
    <m/>
    <n v="54.03"/>
    <m/>
    <m/>
    <m/>
    <m/>
    <m/>
    <m/>
    <m/>
    <m/>
    <m/>
    <m/>
    <m/>
    <n v="50.91"/>
    <n v="0"/>
    <m/>
    <m/>
    <m/>
    <n v="18.739999999999998"/>
    <n v="1.64"/>
    <n v="108.43"/>
    <m/>
    <n v="1495.98"/>
    <n v="50.91"/>
    <n v="1546.89"/>
    <n v="128.81"/>
    <n v="1675.7"/>
  </r>
  <r>
    <n v="25"/>
    <n v="104"/>
    <s v="Robertson Cr"/>
    <s v="OPS"/>
    <s v="124"/>
    <s v="Chinook"/>
    <s v="3"/>
    <x v="0"/>
    <x v="2"/>
    <n v="104"/>
    <x v="0"/>
    <s v="CK-31"/>
    <s v="WEST VANCOUVER ISLAND-SOUTH_FA_0.x"/>
    <s v="M"/>
    <s v="H"/>
    <n v="9049"/>
    <s v="Alberni Inlet Seapen"/>
    <n v="6807"/>
    <s v="Alberni In"/>
    <s v="SWVI"/>
    <s v="S"/>
    <x v="2"/>
    <s v="185272"/>
    <n v="0"/>
    <s v="185272"/>
    <n v="2019"/>
    <s v="20190604"/>
    <s v="20190604"/>
    <n v="93"/>
    <n v="9.6"/>
    <s v="Underwood Cove."/>
    <s v="CWT"/>
    <s v="B"/>
    <s v="Y"/>
    <s v="Y"/>
    <s v="Y"/>
    <s v="Y"/>
    <n v="2E-3"/>
    <x v="0"/>
    <n v="39946"/>
    <n v="169637"/>
    <x v="1"/>
    <n v="37951"/>
    <x v="4"/>
    <m/>
    <m/>
    <m/>
    <m/>
    <m/>
    <m/>
    <m/>
    <m/>
    <m/>
    <m/>
    <m/>
    <m/>
    <m/>
    <n v="41.01"/>
    <m/>
    <m/>
    <m/>
    <m/>
    <m/>
    <m/>
    <m/>
    <m/>
    <m/>
    <m/>
    <m/>
    <m/>
    <m/>
    <m/>
    <m/>
    <m/>
    <m/>
    <m/>
    <m/>
    <m/>
    <m/>
    <m/>
    <m/>
    <n v="98.78"/>
    <m/>
    <m/>
    <m/>
    <m/>
    <m/>
    <m/>
    <m/>
    <m/>
    <m/>
    <m/>
    <m/>
    <m/>
    <m/>
    <m/>
    <m/>
    <m/>
    <m/>
    <m/>
    <m/>
    <m/>
    <m/>
    <m/>
    <m/>
    <m/>
    <m/>
    <m/>
    <m/>
    <m/>
    <m/>
    <m/>
    <m/>
    <m/>
    <m/>
    <m/>
    <m/>
    <m/>
    <m/>
    <m/>
    <m/>
    <m/>
    <m/>
    <m/>
    <m/>
    <n v="98.1"/>
    <m/>
    <m/>
    <m/>
    <m/>
    <n v="470.37"/>
    <n v="146.13"/>
    <m/>
    <m/>
    <m/>
    <m/>
    <m/>
    <m/>
    <m/>
    <n v="10.87"/>
    <m/>
    <m/>
    <m/>
    <n v="7.3"/>
    <m/>
    <m/>
    <m/>
    <m/>
    <m/>
    <m/>
    <n v="41.2"/>
    <m/>
    <m/>
    <m/>
    <m/>
    <m/>
    <n v="20.6"/>
    <m/>
    <m/>
    <m/>
    <m/>
    <m/>
    <m/>
    <m/>
    <m/>
    <m/>
    <m/>
    <m/>
    <m/>
    <m/>
    <m/>
    <m/>
    <m/>
    <m/>
    <m/>
    <m/>
    <m/>
    <m/>
    <m/>
    <m/>
    <n v="48.92"/>
    <m/>
    <m/>
    <m/>
    <m/>
    <m/>
    <m/>
    <m/>
    <m/>
    <m/>
    <m/>
    <m/>
    <m/>
    <m/>
    <m/>
    <m/>
    <m/>
    <m/>
    <m/>
    <m/>
    <m/>
    <m/>
    <m/>
    <n v="161.03"/>
    <m/>
    <m/>
    <m/>
    <m/>
    <n v="8.49"/>
    <n v="55.69"/>
    <m/>
    <m/>
    <n v="983.28"/>
    <n v="161.03"/>
    <n v="1144.31"/>
    <n v="64.180000000000007"/>
    <n v="1208.49"/>
  </r>
  <r>
    <n v="25"/>
    <n v="104"/>
    <s v="Robertson Cr"/>
    <s v="OPS"/>
    <s v="124"/>
    <s v="Chinook"/>
    <s v="3"/>
    <x v="0"/>
    <x v="2"/>
    <n v="104"/>
    <x v="0"/>
    <s v="CK-31"/>
    <s v="WEST VANCOUVER ISLAND-SOUTH_FA_0.x"/>
    <s v="M"/>
    <s v="H"/>
    <n v="9049"/>
    <s v="Alberni Inlet Seapen"/>
    <n v="6807"/>
    <s v="Alberni In"/>
    <s v="SWVI"/>
    <s v="S"/>
    <x v="2"/>
    <s v="185272"/>
    <n v="0"/>
    <s v="185272"/>
    <n v="2019"/>
    <s v="20190604"/>
    <s v="20190604"/>
    <n v="93"/>
    <n v="9.6"/>
    <s v="Underwood Cove."/>
    <s v="CWT"/>
    <s v="B"/>
    <s v="Y"/>
    <s v="Y"/>
    <s v="Y"/>
    <s v="Y"/>
    <n v="2E-3"/>
    <x v="0"/>
    <n v="39946"/>
    <n v="169637"/>
    <x v="2"/>
    <n v="37951"/>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3"/>
    <m/>
    <m/>
    <m/>
    <m/>
    <m/>
    <m/>
    <m/>
    <m/>
    <n v="0"/>
    <n v="18.3"/>
    <n v="18.3"/>
    <n v="0"/>
    <n v="18.3"/>
  </r>
  <r>
    <n v="25"/>
    <n v="104"/>
    <s v="Robertson Cr"/>
    <s v="OPS"/>
    <s v="124"/>
    <s v="Chinook"/>
    <s v="3"/>
    <x v="0"/>
    <x v="2"/>
    <n v="104"/>
    <x v="0"/>
    <s v="CK-31"/>
    <s v="WEST VANCOUVER ISLAND-SOUTH_FA_0.x"/>
    <s v="M"/>
    <s v="H"/>
    <n v="104"/>
    <s v="Robertson Creek H"/>
    <n v="104"/>
    <s v="Robertson Cr"/>
    <s v="SWVI"/>
    <s v="S"/>
    <x v="1"/>
    <s v="181387"/>
    <n v="0"/>
    <s v="181387"/>
    <n v="2019"/>
    <s v="20190528"/>
    <s v="20190528"/>
    <m/>
    <n v="5.16"/>
    <m/>
    <s v="CWT"/>
    <s v="P"/>
    <s v="Y"/>
    <s v="Y"/>
    <s v="Y"/>
    <s v="Y"/>
    <n v="0"/>
    <x v="0"/>
    <n v="58115"/>
    <n v="605009"/>
    <x v="4"/>
    <n v="37941"/>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41"/>
    <m/>
    <m/>
    <m/>
    <n v="0.51"/>
    <m/>
    <n v="218.77"/>
    <m/>
    <n v="0"/>
    <n v="10.41"/>
    <n v="10.41"/>
    <n v="219.28"/>
    <n v="229.69"/>
  </r>
  <r>
    <n v="25"/>
    <n v="104"/>
    <s v="Robertson Cr"/>
    <s v="OPS"/>
    <s v="124"/>
    <s v="Chinook"/>
    <s v="3"/>
    <x v="0"/>
    <x v="2"/>
    <n v="104"/>
    <x v="0"/>
    <s v="CK-31"/>
    <s v="WEST VANCOUVER ISLAND-SOUTH_FA_0.x"/>
    <s v="M"/>
    <s v="H"/>
    <n v="104"/>
    <s v="Robertson Creek H"/>
    <n v="104"/>
    <s v="Robertson Cr"/>
    <s v="SWVI"/>
    <s v="S"/>
    <x v="1"/>
    <s v="181387"/>
    <n v="0"/>
    <s v="181387"/>
    <n v="2019"/>
    <s v="20190528"/>
    <s v="20190528"/>
    <m/>
    <n v="5.16"/>
    <m/>
    <s v="CWT"/>
    <s v="P"/>
    <s v="Y"/>
    <s v="Y"/>
    <s v="Y"/>
    <s v="Y"/>
    <n v="0"/>
    <x v="0"/>
    <n v="58115"/>
    <n v="605009"/>
    <x v="0"/>
    <n v="37941"/>
    <x v="3"/>
    <m/>
    <m/>
    <m/>
    <m/>
    <m/>
    <m/>
    <m/>
    <m/>
    <m/>
    <m/>
    <m/>
    <m/>
    <m/>
    <n v="53.82"/>
    <n v="89.01"/>
    <m/>
    <n v="44.87"/>
    <m/>
    <m/>
    <m/>
    <m/>
    <m/>
    <m/>
    <m/>
    <m/>
    <m/>
    <m/>
    <m/>
    <m/>
    <m/>
    <m/>
    <m/>
    <m/>
    <m/>
    <n v="34.04"/>
    <m/>
    <m/>
    <m/>
    <m/>
    <n v="87.87"/>
    <m/>
    <m/>
    <m/>
    <m/>
    <m/>
    <m/>
    <m/>
    <n v="19.36"/>
    <m/>
    <m/>
    <m/>
    <m/>
    <m/>
    <m/>
    <m/>
    <m/>
    <m/>
    <m/>
    <m/>
    <m/>
    <m/>
    <m/>
    <m/>
    <m/>
    <m/>
    <m/>
    <m/>
    <m/>
    <m/>
    <m/>
    <m/>
    <m/>
    <m/>
    <m/>
    <m/>
    <n v="79.540000000000006"/>
    <m/>
    <m/>
    <m/>
    <m/>
    <m/>
    <n v="175.74"/>
    <m/>
    <m/>
    <m/>
    <m/>
    <n v="1150.3699999999999"/>
    <n v="175.74"/>
    <m/>
    <m/>
    <m/>
    <m/>
    <m/>
    <m/>
    <m/>
    <m/>
    <m/>
    <m/>
    <m/>
    <m/>
    <m/>
    <m/>
    <m/>
    <m/>
    <m/>
    <m/>
    <m/>
    <m/>
    <m/>
    <m/>
    <m/>
    <m/>
    <n v="57.26"/>
    <m/>
    <m/>
    <m/>
    <m/>
    <m/>
    <m/>
    <m/>
    <m/>
    <m/>
    <m/>
    <m/>
    <m/>
    <m/>
    <m/>
    <m/>
    <m/>
    <m/>
    <m/>
    <m/>
    <m/>
    <m/>
    <m/>
    <m/>
    <m/>
    <m/>
    <m/>
    <m/>
    <m/>
    <m/>
    <m/>
    <m/>
    <m/>
    <m/>
    <m/>
    <n v="44.14"/>
    <m/>
    <m/>
    <m/>
    <m/>
    <m/>
    <m/>
    <m/>
    <m/>
    <m/>
    <m/>
    <m/>
    <n v="98.91"/>
    <m/>
    <m/>
    <m/>
    <m/>
    <n v="105.25"/>
    <n v="1515.28"/>
    <n v="593.89"/>
    <m/>
    <n v="2011.76"/>
    <n v="98.91"/>
    <n v="2110.67"/>
    <n v="2214.42"/>
    <n v="4325.09"/>
  </r>
  <r>
    <n v="25"/>
    <n v="104"/>
    <s v="Robertson Cr"/>
    <s v="OPS"/>
    <s v="124"/>
    <s v="Chinook"/>
    <s v="3"/>
    <x v="0"/>
    <x v="2"/>
    <n v="104"/>
    <x v="0"/>
    <s v="CK-31"/>
    <s v="WEST VANCOUVER ISLAND-SOUTH_FA_0.x"/>
    <s v="M"/>
    <s v="H"/>
    <n v="104"/>
    <s v="Robertson Creek H"/>
    <n v="104"/>
    <s v="Robertson Cr"/>
    <s v="SWVI"/>
    <s v="S"/>
    <x v="1"/>
    <s v="181387"/>
    <n v="0"/>
    <s v="181387"/>
    <n v="2019"/>
    <s v="20190528"/>
    <s v="20190528"/>
    <m/>
    <n v="5.16"/>
    <m/>
    <s v="CWT"/>
    <s v="P"/>
    <s v="Y"/>
    <s v="Y"/>
    <s v="Y"/>
    <s v="Y"/>
    <n v="0"/>
    <x v="0"/>
    <n v="58115"/>
    <n v="605009"/>
    <x v="1"/>
    <n v="37941"/>
    <x v="4"/>
    <m/>
    <m/>
    <m/>
    <m/>
    <m/>
    <m/>
    <m/>
    <m/>
    <m/>
    <m/>
    <m/>
    <m/>
    <m/>
    <n v="134.08000000000001"/>
    <m/>
    <m/>
    <m/>
    <m/>
    <m/>
    <m/>
    <m/>
    <m/>
    <m/>
    <m/>
    <m/>
    <m/>
    <n v="43"/>
    <m/>
    <m/>
    <m/>
    <m/>
    <m/>
    <m/>
    <m/>
    <m/>
    <m/>
    <m/>
    <m/>
    <m/>
    <n v="119.41"/>
    <m/>
    <m/>
    <m/>
    <m/>
    <m/>
    <m/>
    <m/>
    <m/>
    <m/>
    <m/>
    <m/>
    <m/>
    <m/>
    <m/>
    <m/>
    <m/>
    <m/>
    <n v="43"/>
    <m/>
    <m/>
    <m/>
    <m/>
    <m/>
    <n v="76.209999999999994"/>
    <m/>
    <m/>
    <m/>
    <m/>
    <m/>
    <m/>
    <m/>
    <m/>
    <m/>
    <m/>
    <m/>
    <m/>
    <m/>
    <m/>
    <m/>
    <m/>
    <m/>
    <n v="358.23"/>
    <m/>
    <m/>
    <m/>
    <m/>
    <n v="1819.06"/>
    <n v="358.23"/>
    <m/>
    <m/>
    <m/>
    <m/>
    <m/>
    <m/>
    <m/>
    <m/>
    <m/>
    <m/>
    <m/>
    <m/>
    <m/>
    <n v="100.98"/>
    <m/>
    <m/>
    <m/>
    <m/>
    <n v="252.45"/>
    <m/>
    <m/>
    <m/>
    <m/>
    <m/>
    <m/>
    <m/>
    <m/>
    <m/>
    <m/>
    <m/>
    <m/>
    <m/>
    <m/>
    <m/>
    <m/>
    <m/>
    <m/>
    <m/>
    <m/>
    <m/>
    <m/>
    <m/>
    <m/>
    <m/>
    <m/>
    <m/>
    <m/>
    <m/>
    <m/>
    <m/>
    <m/>
    <m/>
    <m/>
    <m/>
    <m/>
    <n v="59.96"/>
    <m/>
    <m/>
    <m/>
    <m/>
    <m/>
    <m/>
    <m/>
    <m/>
    <m/>
    <m/>
    <m/>
    <m/>
    <m/>
    <m/>
    <m/>
    <n v="655.88"/>
    <m/>
    <m/>
    <m/>
    <n v="71.62"/>
    <n v="124.92"/>
    <n v="850.67"/>
    <n v="53.92"/>
    <m/>
    <n v="3364.61"/>
    <n v="727.5"/>
    <n v="4092.11"/>
    <n v="1029.51"/>
    <n v="5121.62"/>
  </r>
  <r>
    <n v="25"/>
    <n v="104"/>
    <s v="Robertson Cr"/>
    <s v="OPS"/>
    <s v="124"/>
    <s v="Chinook"/>
    <s v="3"/>
    <x v="0"/>
    <x v="2"/>
    <n v="104"/>
    <x v="0"/>
    <s v="CK-31"/>
    <s v="WEST VANCOUVER ISLAND-SOUTH_FA_0.x"/>
    <s v="M"/>
    <s v="H"/>
    <n v="104"/>
    <s v="Robertson Creek H"/>
    <n v="104"/>
    <s v="Robertson Cr"/>
    <s v="SWVI"/>
    <s v="S"/>
    <x v="1"/>
    <s v="181387"/>
    <n v="0"/>
    <s v="181387"/>
    <n v="2019"/>
    <s v="20190528"/>
    <s v="20190528"/>
    <m/>
    <n v="5.16"/>
    <m/>
    <s v="CWT"/>
    <s v="P"/>
    <s v="Y"/>
    <s v="Y"/>
    <s v="Y"/>
    <s v="Y"/>
    <n v="0"/>
    <x v="0"/>
    <n v="58115"/>
    <n v="605009"/>
    <x v="2"/>
    <n v="37941"/>
    <x v="5"/>
    <m/>
    <m/>
    <m/>
    <m/>
    <m/>
    <m/>
    <m/>
    <m/>
    <m/>
    <m/>
    <m/>
    <m/>
    <m/>
    <n v="60.49"/>
    <m/>
    <m/>
    <m/>
    <n v="39.46"/>
    <m/>
    <m/>
    <m/>
    <m/>
    <m/>
    <m/>
    <m/>
    <m/>
    <m/>
    <m/>
    <m/>
    <m/>
    <m/>
    <m/>
    <m/>
    <m/>
    <m/>
    <m/>
    <m/>
    <m/>
    <m/>
    <m/>
    <m/>
    <m/>
    <m/>
    <m/>
    <m/>
    <m/>
    <m/>
    <m/>
    <m/>
    <m/>
    <m/>
    <m/>
    <m/>
    <m/>
    <m/>
    <m/>
    <m/>
    <m/>
    <m/>
    <m/>
    <m/>
    <m/>
    <m/>
    <m/>
    <m/>
    <m/>
    <m/>
    <m/>
    <m/>
    <m/>
    <m/>
    <m/>
    <m/>
    <m/>
    <m/>
    <m/>
    <m/>
    <m/>
    <m/>
    <m/>
    <m/>
    <n v="240.06"/>
    <m/>
    <m/>
    <m/>
    <m/>
    <n v="99.21"/>
    <m/>
    <m/>
    <m/>
    <m/>
    <m/>
    <m/>
    <m/>
    <m/>
    <m/>
    <m/>
    <m/>
    <m/>
    <m/>
    <m/>
    <m/>
    <m/>
    <m/>
    <m/>
    <m/>
    <m/>
    <m/>
    <m/>
    <m/>
    <m/>
    <m/>
    <m/>
    <m/>
    <m/>
    <m/>
    <m/>
    <m/>
    <m/>
    <m/>
    <m/>
    <m/>
    <m/>
    <m/>
    <m/>
    <m/>
    <m/>
    <m/>
    <m/>
    <m/>
    <m/>
    <m/>
    <m/>
    <m/>
    <m/>
    <m/>
    <m/>
    <m/>
    <m/>
    <m/>
    <m/>
    <m/>
    <m/>
    <m/>
    <m/>
    <m/>
    <m/>
    <m/>
    <m/>
    <m/>
    <m/>
    <m/>
    <m/>
    <m/>
    <m/>
    <m/>
    <m/>
    <m/>
    <m/>
    <n v="89.53"/>
    <m/>
    <m/>
    <m/>
    <m/>
    <n v="5.0199999999999996"/>
    <n v="382.65"/>
    <n v="21.59"/>
    <m/>
    <n v="439.22"/>
    <n v="89.53"/>
    <n v="528.75"/>
    <n v="409.26"/>
    <n v="938.01"/>
  </r>
  <r>
    <n v="25"/>
    <n v="104"/>
    <s v="Robertson Cr"/>
    <s v="OPS"/>
    <s v="124"/>
    <s v="Chinook"/>
    <s v="3"/>
    <x v="0"/>
    <x v="2"/>
    <n v="104"/>
    <x v="0"/>
    <s v="CK-31"/>
    <s v="WEST VANCOUVER ISLAND-SOUTH_FA_0.x"/>
    <s v="M"/>
    <s v="H"/>
    <n v="104"/>
    <s v="Robertson Creek H"/>
    <n v="104"/>
    <s v="Robertson Cr"/>
    <s v="SWVI"/>
    <s v="S"/>
    <x v="1"/>
    <s v="182191"/>
    <n v="0"/>
    <s v="182191"/>
    <n v="2019"/>
    <s v="20190524"/>
    <s v="20190524"/>
    <m/>
    <n v="3.73"/>
    <m/>
    <s v="CWT"/>
    <s v="P"/>
    <s v="Y"/>
    <s v="Y"/>
    <s v="Y"/>
    <s v="Y"/>
    <n v="0"/>
    <x v="0"/>
    <n v="34925"/>
    <n v="482263"/>
    <x v="4"/>
    <n v="37944"/>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26"/>
    <m/>
    <n v="118.24"/>
    <m/>
    <n v="0"/>
    <n v="0"/>
    <n v="0"/>
    <n v="118.5"/>
    <n v="118.5"/>
  </r>
  <r>
    <n v="25"/>
    <n v="104"/>
    <s v="Robertson Cr"/>
    <s v="OPS"/>
    <s v="124"/>
    <s v="Chinook"/>
    <s v="3"/>
    <x v="0"/>
    <x v="2"/>
    <n v="104"/>
    <x v="0"/>
    <s v="CK-31"/>
    <s v="WEST VANCOUVER ISLAND-SOUTH_FA_0.x"/>
    <s v="M"/>
    <s v="H"/>
    <n v="104"/>
    <s v="Robertson Creek H"/>
    <n v="104"/>
    <s v="Robertson Cr"/>
    <s v="SWVI"/>
    <s v="S"/>
    <x v="1"/>
    <s v="182191"/>
    <n v="0"/>
    <s v="182191"/>
    <n v="2019"/>
    <s v="20190524"/>
    <s v="20190524"/>
    <m/>
    <n v="3.73"/>
    <m/>
    <s v="CWT"/>
    <s v="P"/>
    <s v="Y"/>
    <s v="Y"/>
    <s v="Y"/>
    <s v="Y"/>
    <n v="0"/>
    <x v="0"/>
    <n v="34925"/>
    <n v="482263"/>
    <x v="0"/>
    <n v="37944"/>
    <x v="3"/>
    <m/>
    <m/>
    <m/>
    <m/>
    <m/>
    <m/>
    <m/>
    <m/>
    <m/>
    <m/>
    <m/>
    <m/>
    <m/>
    <n v="71.39"/>
    <m/>
    <m/>
    <m/>
    <m/>
    <m/>
    <m/>
    <m/>
    <m/>
    <m/>
    <m/>
    <m/>
    <m/>
    <m/>
    <m/>
    <m/>
    <m/>
    <m/>
    <m/>
    <m/>
    <m/>
    <m/>
    <m/>
    <m/>
    <n v="116.54"/>
    <m/>
    <m/>
    <n v="49.85"/>
    <m/>
    <m/>
    <n v="78.02"/>
    <m/>
    <m/>
    <m/>
    <n v="33.97"/>
    <m/>
    <m/>
    <m/>
    <m/>
    <m/>
    <m/>
    <m/>
    <m/>
    <m/>
    <n v="58.55"/>
    <m/>
    <m/>
    <m/>
    <m/>
    <m/>
    <m/>
    <m/>
    <m/>
    <m/>
    <m/>
    <m/>
    <n v="59.51"/>
    <m/>
    <m/>
    <m/>
    <m/>
    <m/>
    <m/>
    <m/>
    <m/>
    <n v="27.48"/>
    <m/>
    <m/>
    <n v="116.54"/>
    <m/>
    <m/>
    <m/>
    <m/>
    <n v="1367.82"/>
    <m/>
    <m/>
    <m/>
    <m/>
    <m/>
    <m/>
    <m/>
    <m/>
    <m/>
    <m/>
    <m/>
    <m/>
    <m/>
    <m/>
    <m/>
    <m/>
    <m/>
    <m/>
    <m/>
    <m/>
    <m/>
    <m/>
    <m/>
    <m/>
    <m/>
    <m/>
    <m/>
    <m/>
    <m/>
    <m/>
    <m/>
    <m/>
    <m/>
    <m/>
    <m/>
    <m/>
    <m/>
    <m/>
    <m/>
    <m/>
    <m/>
    <m/>
    <m/>
    <m/>
    <n v="124.28"/>
    <m/>
    <m/>
    <m/>
    <m/>
    <m/>
    <m/>
    <m/>
    <m/>
    <m/>
    <m/>
    <m/>
    <m/>
    <m/>
    <m/>
    <m/>
    <m/>
    <m/>
    <m/>
    <m/>
    <m/>
    <m/>
    <m/>
    <m/>
    <m/>
    <m/>
    <m/>
    <m/>
    <n v="165.56"/>
    <m/>
    <m/>
    <m/>
    <m/>
    <n v="104.2"/>
    <n v="278.86"/>
    <n v="579.70000000000005"/>
    <m/>
    <n v="2103.9499999999998"/>
    <n v="165.56"/>
    <n v="2269.5100000000002"/>
    <n v="962.76"/>
    <n v="3232.2700000000004"/>
  </r>
  <r>
    <n v="25"/>
    <n v="104"/>
    <s v="Robertson Cr"/>
    <s v="OPS"/>
    <s v="124"/>
    <s v="Chinook"/>
    <s v="3"/>
    <x v="0"/>
    <x v="2"/>
    <n v="104"/>
    <x v="0"/>
    <s v="CK-31"/>
    <s v="WEST VANCOUVER ISLAND-SOUTH_FA_0.x"/>
    <s v="M"/>
    <s v="H"/>
    <n v="104"/>
    <s v="Robertson Creek H"/>
    <n v="104"/>
    <s v="Robertson Cr"/>
    <s v="SWVI"/>
    <s v="S"/>
    <x v="1"/>
    <s v="182191"/>
    <n v="0"/>
    <s v="182191"/>
    <n v="2019"/>
    <s v="20190524"/>
    <s v="20190524"/>
    <m/>
    <n v="3.73"/>
    <m/>
    <s v="CWT"/>
    <s v="P"/>
    <s v="Y"/>
    <s v="Y"/>
    <s v="Y"/>
    <s v="Y"/>
    <n v="0"/>
    <x v="0"/>
    <n v="34925"/>
    <n v="482263"/>
    <x v="1"/>
    <n v="37944"/>
    <x v="4"/>
    <m/>
    <m/>
    <m/>
    <m/>
    <m/>
    <m/>
    <m/>
    <m/>
    <m/>
    <m/>
    <m/>
    <m/>
    <m/>
    <n v="177.84"/>
    <m/>
    <m/>
    <m/>
    <m/>
    <m/>
    <m/>
    <m/>
    <m/>
    <m/>
    <m/>
    <m/>
    <m/>
    <n v="118.75"/>
    <m/>
    <m/>
    <m/>
    <m/>
    <m/>
    <m/>
    <m/>
    <m/>
    <m/>
    <m/>
    <n v="318.97000000000003"/>
    <m/>
    <m/>
    <m/>
    <m/>
    <m/>
    <m/>
    <m/>
    <m/>
    <m/>
    <m/>
    <m/>
    <m/>
    <m/>
    <m/>
    <m/>
    <m/>
    <m/>
    <m/>
    <m/>
    <m/>
    <m/>
    <m/>
    <m/>
    <m/>
    <m/>
    <m/>
    <m/>
    <m/>
    <m/>
    <m/>
    <m/>
    <m/>
    <m/>
    <m/>
    <m/>
    <m/>
    <m/>
    <m/>
    <m/>
    <m/>
    <m/>
    <m/>
    <m/>
    <n v="479.15"/>
    <m/>
    <m/>
    <m/>
    <m/>
    <n v="1440.61"/>
    <n v="158.38"/>
    <m/>
    <m/>
    <m/>
    <m/>
    <m/>
    <m/>
    <m/>
    <m/>
    <n v="160.59"/>
    <m/>
    <m/>
    <m/>
    <m/>
    <m/>
    <m/>
    <m/>
    <m/>
    <m/>
    <n v="66.97"/>
    <m/>
    <m/>
    <m/>
    <m/>
    <m/>
    <m/>
    <m/>
    <m/>
    <m/>
    <m/>
    <m/>
    <m/>
    <m/>
    <m/>
    <m/>
    <m/>
    <m/>
    <m/>
    <m/>
    <m/>
    <m/>
    <m/>
    <m/>
    <m/>
    <m/>
    <m/>
    <m/>
    <m/>
    <n v="0"/>
    <n v="79.540000000000006"/>
    <m/>
    <m/>
    <m/>
    <m/>
    <m/>
    <m/>
    <m/>
    <m/>
    <m/>
    <m/>
    <m/>
    <m/>
    <m/>
    <m/>
    <m/>
    <m/>
    <m/>
    <m/>
    <m/>
    <m/>
    <m/>
    <m/>
    <n v="991.04"/>
    <m/>
    <m/>
    <m/>
    <n v="53.85"/>
    <n v="138.08000000000001"/>
    <n v="1128.33"/>
    <n v="13.8"/>
    <m/>
    <n v="3000.8"/>
    <n v="1044.8900000000001"/>
    <n v="4045.69"/>
    <n v="1280.21"/>
    <n v="5325.9000000000005"/>
  </r>
  <r>
    <n v="25"/>
    <n v="104"/>
    <s v="Robertson Cr"/>
    <s v="OPS"/>
    <s v="124"/>
    <s v="Chinook"/>
    <s v="3"/>
    <x v="0"/>
    <x v="2"/>
    <n v="104"/>
    <x v="0"/>
    <s v="CK-31"/>
    <s v="WEST VANCOUVER ISLAND-SOUTH_FA_0.x"/>
    <s v="M"/>
    <s v="H"/>
    <n v="104"/>
    <s v="Robertson Creek H"/>
    <n v="104"/>
    <s v="Robertson Cr"/>
    <s v="SWVI"/>
    <s v="S"/>
    <x v="1"/>
    <s v="182191"/>
    <n v="0"/>
    <s v="182191"/>
    <n v="2019"/>
    <s v="20190524"/>
    <s v="20190524"/>
    <m/>
    <n v="3.73"/>
    <m/>
    <s v="CWT"/>
    <s v="P"/>
    <s v="Y"/>
    <s v="Y"/>
    <s v="Y"/>
    <s v="Y"/>
    <n v="0"/>
    <x v="0"/>
    <n v="34925"/>
    <n v="482263"/>
    <x v="2"/>
    <n v="37944"/>
    <x v="5"/>
    <m/>
    <m/>
    <m/>
    <m/>
    <m/>
    <m/>
    <m/>
    <m/>
    <m/>
    <m/>
    <m/>
    <m/>
    <m/>
    <m/>
    <m/>
    <m/>
    <m/>
    <m/>
    <m/>
    <m/>
    <m/>
    <m/>
    <m/>
    <m/>
    <m/>
    <m/>
    <n v="40.869999999999997"/>
    <m/>
    <m/>
    <m/>
    <m/>
    <m/>
    <m/>
    <m/>
    <m/>
    <m/>
    <m/>
    <m/>
    <m/>
    <m/>
    <m/>
    <m/>
    <m/>
    <m/>
    <m/>
    <m/>
    <m/>
    <m/>
    <m/>
    <m/>
    <m/>
    <m/>
    <m/>
    <m/>
    <m/>
    <m/>
    <m/>
    <m/>
    <m/>
    <m/>
    <m/>
    <m/>
    <m/>
    <m/>
    <m/>
    <m/>
    <m/>
    <m/>
    <m/>
    <m/>
    <m/>
    <m/>
    <m/>
    <m/>
    <m/>
    <m/>
    <m/>
    <m/>
    <m/>
    <m/>
    <m/>
    <m/>
    <m/>
    <m/>
    <m/>
    <m/>
    <m/>
    <m/>
    <m/>
    <m/>
    <m/>
    <m/>
    <m/>
    <m/>
    <m/>
    <m/>
    <m/>
    <m/>
    <m/>
    <m/>
    <m/>
    <m/>
    <m/>
    <m/>
    <m/>
    <m/>
    <m/>
    <m/>
    <m/>
    <m/>
    <m/>
    <m/>
    <m/>
    <m/>
    <m/>
    <m/>
    <m/>
    <m/>
    <m/>
    <m/>
    <m/>
    <m/>
    <m/>
    <m/>
    <m/>
    <m/>
    <m/>
    <m/>
    <m/>
    <m/>
    <m/>
    <m/>
    <m/>
    <m/>
    <m/>
    <m/>
    <m/>
    <m/>
    <m/>
    <m/>
    <m/>
    <m/>
    <m/>
    <m/>
    <m/>
    <m/>
    <m/>
    <m/>
    <m/>
    <m/>
    <m/>
    <m/>
    <m/>
    <m/>
    <m/>
    <m/>
    <m/>
    <m/>
    <m/>
    <n v="182.28"/>
    <m/>
    <m/>
    <m/>
    <m/>
    <n v="3.04"/>
    <m/>
    <n v="14.95"/>
    <m/>
    <n v="40.869999999999997"/>
    <n v="182.28"/>
    <n v="223.15"/>
    <n v="17.989999999999998"/>
    <n v="241.14"/>
  </r>
  <r>
    <n v="25"/>
    <n v="104"/>
    <s v="Robertson Cr"/>
    <s v="OPS"/>
    <s v="124"/>
    <s v="Chinook"/>
    <s v="3"/>
    <x v="0"/>
    <x v="2"/>
    <n v="104"/>
    <x v="0"/>
    <s v="CK-31"/>
    <s v="WEST VANCOUVER ISLAND-SOUTH_FA_0.x"/>
    <s v="M"/>
    <s v="H"/>
    <n v="104"/>
    <s v="Robertson Creek H"/>
    <n v="104"/>
    <s v="Robertson Cr"/>
    <s v="SWVI"/>
    <s v="S"/>
    <x v="1"/>
    <s v="183980"/>
    <n v="0"/>
    <s v="183980"/>
    <n v="2019"/>
    <s v="20190524"/>
    <s v="20190524"/>
    <m/>
    <n v="3.73"/>
    <m/>
    <s v="CWT"/>
    <s v="P"/>
    <s v="Y"/>
    <s v="Y"/>
    <s v="Y"/>
    <s v="Y"/>
    <n v="0"/>
    <x v="0"/>
    <n v="57622"/>
    <n v="795676"/>
    <x v="4"/>
    <n v="37945"/>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9"/>
    <m/>
    <n v="207.27"/>
    <m/>
    <n v="0"/>
    <n v="0"/>
    <n v="0"/>
    <n v="207.76"/>
    <n v="207.76000000000002"/>
  </r>
  <r>
    <n v="25"/>
    <n v="104"/>
    <s v="Robertson Cr"/>
    <s v="OPS"/>
    <s v="124"/>
    <s v="Chinook"/>
    <s v="3"/>
    <x v="0"/>
    <x v="2"/>
    <n v="104"/>
    <x v="0"/>
    <s v="CK-31"/>
    <s v="WEST VANCOUVER ISLAND-SOUTH_FA_0.x"/>
    <s v="M"/>
    <s v="H"/>
    <n v="104"/>
    <s v="Robertson Creek H"/>
    <n v="104"/>
    <s v="Robertson Cr"/>
    <s v="SWVI"/>
    <s v="S"/>
    <x v="1"/>
    <s v="183980"/>
    <n v="0"/>
    <s v="183980"/>
    <n v="2019"/>
    <s v="20190524"/>
    <s v="20190524"/>
    <m/>
    <n v="3.73"/>
    <m/>
    <s v="CWT"/>
    <s v="P"/>
    <s v="Y"/>
    <s v="Y"/>
    <s v="Y"/>
    <s v="Y"/>
    <n v="0"/>
    <x v="0"/>
    <n v="57622"/>
    <n v="795676"/>
    <x v="0"/>
    <n v="37945"/>
    <x v="3"/>
    <m/>
    <m/>
    <m/>
    <m/>
    <m/>
    <m/>
    <m/>
    <m/>
    <m/>
    <m/>
    <m/>
    <m/>
    <m/>
    <n v="142.78"/>
    <n v="59.51"/>
    <m/>
    <m/>
    <m/>
    <m/>
    <m/>
    <m/>
    <m/>
    <m/>
    <m/>
    <m/>
    <m/>
    <n v="40.04"/>
    <m/>
    <m/>
    <m/>
    <m/>
    <m/>
    <m/>
    <m/>
    <m/>
    <m/>
    <m/>
    <m/>
    <m/>
    <n v="116.54"/>
    <n v="54.96"/>
    <m/>
    <n v="51.37"/>
    <m/>
    <m/>
    <m/>
    <m/>
    <n v="0"/>
    <m/>
    <m/>
    <m/>
    <m/>
    <m/>
    <m/>
    <m/>
    <m/>
    <m/>
    <m/>
    <m/>
    <m/>
    <m/>
    <m/>
    <m/>
    <m/>
    <m/>
    <m/>
    <m/>
    <m/>
    <m/>
    <m/>
    <m/>
    <m/>
    <m/>
    <m/>
    <m/>
    <m/>
    <m/>
    <m/>
    <m/>
    <m/>
    <m/>
    <n v="116.54"/>
    <m/>
    <m/>
    <m/>
    <m/>
    <n v="1918.95"/>
    <n v="233.08"/>
    <m/>
    <m/>
    <m/>
    <m/>
    <m/>
    <m/>
    <m/>
    <m/>
    <m/>
    <m/>
    <m/>
    <m/>
    <m/>
    <m/>
    <n v="27.76"/>
    <m/>
    <m/>
    <m/>
    <n v="76.64"/>
    <m/>
    <m/>
    <m/>
    <m/>
    <m/>
    <m/>
    <m/>
    <m/>
    <m/>
    <m/>
    <m/>
    <m/>
    <m/>
    <m/>
    <m/>
    <m/>
    <m/>
    <m/>
    <m/>
    <m/>
    <m/>
    <m/>
    <m/>
    <m/>
    <m/>
    <m/>
    <m/>
    <m/>
    <m/>
    <m/>
    <m/>
    <m/>
    <m/>
    <m/>
    <m/>
    <m/>
    <m/>
    <m/>
    <m/>
    <m/>
    <n v="58"/>
    <m/>
    <m/>
    <m/>
    <m/>
    <m/>
    <m/>
    <m/>
    <m/>
    <m/>
    <n v="71.39"/>
    <m/>
    <n v="182.41"/>
    <m/>
    <m/>
    <m/>
    <m/>
    <n v="186.79"/>
    <n v="1015.25"/>
    <n v="1024.3699999999999"/>
    <m/>
    <n v="2967.56"/>
    <n v="182.41"/>
    <n v="3149.97"/>
    <n v="2226.41"/>
    <n v="5376.38"/>
  </r>
  <r>
    <n v="25"/>
    <n v="104"/>
    <s v="Robertson Cr"/>
    <s v="OPS"/>
    <s v="124"/>
    <s v="Chinook"/>
    <s v="3"/>
    <x v="0"/>
    <x v="2"/>
    <n v="104"/>
    <x v="0"/>
    <s v="CK-31"/>
    <s v="WEST VANCOUVER ISLAND-SOUTH_FA_0.x"/>
    <s v="M"/>
    <s v="H"/>
    <n v="104"/>
    <s v="Robertson Creek H"/>
    <n v="104"/>
    <s v="Robertson Cr"/>
    <s v="SWVI"/>
    <s v="S"/>
    <x v="1"/>
    <s v="183980"/>
    <n v="0"/>
    <s v="183980"/>
    <n v="2019"/>
    <s v="20190524"/>
    <s v="20190524"/>
    <m/>
    <n v="3.73"/>
    <m/>
    <s v="CWT"/>
    <s v="P"/>
    <s v="Y"/>
    <s v="Y"/>
    <s v="Y"/>
    <s v="Y"/>
    <n v="0"/>
    <x v="0"/>
    <n v="57622"/>
    <n v="795676"/>
    <x v="1"/>
    <n v="37945"/>
    <x v="4"/>
    <m/>
    <m/>
    <m/>
    <m/>
    <m/>
    <m/>
    <m/>
    <m/>
    <m/>
    <m/>
    <m/>
    <m/>
    <m/>
    <n v="44.46"/>
    <m/>
    <m/>
    <m/>
    <m/>
    <m/>
    <m/>
    <m/>
    <m/>
    <m/>
    <m/>
    <m/>
    <m/>
    <n v="57.03"/>
    <m/>
    <n v="56.62"/>
    <m/>
    <m/>
    <m/>
    <m/>
    <m/>
    <m/>
    <m/>
    <m/>
    <n v="160.59"/>
    <m/>
    <m/>
    <m/>
    <m/>
    <m/>
    <m/>
    <m/>
    <m/>
    <m/>
    <m/>
    <m/>
    <m/>
    <m/>
    <m/>
    <m/>
    <m/>
    <m/>
    <m/>
    <m/>
    <m/>
    <m/>
    <m/>
    <m/>
    <m/>
    <m/>
    <m/>
    <m/>
    <m/>
    <m/>
    <m/>
    <m/>
    <m/>
    <m/>
    <m/>
    <m/>
    <m/>
    <m/>
    <m/>
    <m/>
    <m/>
    <m/>
    <m/>
    <m/>
    <n v="160.59"/>
    <m/>
    <m/>
    <m/>
    <m/>
    <n v="2850.55"/>
    <n v="158.38"/>
    <m/>
    <m/>
    <m/>
    <m/>
    <m/>
    <m/>
    <m/>
    <m/>
    <m/>
    <m/>
    <m/>
    <m/>
    <m/>
    <n v="200.91"/>
    <m/>
    <m/>
    <m/>
    <m/>
    <m/>
    <m/>
    <m/>
    <m/>
    <m/>
    <m/>
    <n v="66.97"/>
    <m/>
    <n v="0"/>
    <m/>
    <m/>
    <m/>
    <m/>
    <m/>
    <m/>
    <m/>
    <m/>
    <m/>
    <m/>
    <m/>
    <m/>
    <m/>
    <m/>
    <m/>
    <m/>
    <m/>
    <m/>
    <m/>
    <m/>
    <m/>
    <n v="318.16000000000003"/>
    <m/>
    <m/>
    <m/>
    <m/>
    <m/>
    <m/>
    <m/>
    <m/>
    <m/>
    <m/>
    <n v="79.540000000000006"/>
    <m/>
    <m/>
    <m/>
    <m/>
    <m/>
    <m/>
    <m/>
    <m/>
    <m/>
    <m/>
    <m/>
    <n v="1933.18"/>
    <n v="13.81"/>
    <m/>
    <m/>
    <m/>
    <n v="248.55"/>
    <n v="1490.5"/>
    <n v="124.27"/>
    <m/>
    <n v="4153.8"/>
    <n v="1946.99"/>
    <n v="6100.79"/>
    <n v="1863.32"/>
    <n v="7964.1100000000006"/>
  </r>
  <r>
    <n v="25"/>
    <n v="104"/>
    <s v="Robertson Cr"/>
    <s v="OPS"/>
    <s v="124"/>
    <s v="Chinook"/>
    <s v="3"/>
    <x v="0"/>
    <x v="2"/>
    <n v="104"/>
    <x v="0"/>
    <s v="CK-31"/>
    <s v="WEST VANCOUVER ISLAND-SOUTH_FA_0.x"/>
    <s v="M"/>
    <s v="H"/>
    <n v="104"/>
    <s v="Robertson Creek H"/>
    <n v="104"/>
    <s v="Robertson Cr"/>
    <s v="SWVI"/>
    <s v="S"/>
    <x v="1"/>
    <s v="183980"/>
    <n v="0"/>
    <s v="183980"/>
    <n v="2019"/>
    <s v="20190524"/>
    <s v="20190524"/>
    <m/>
    <n v="3.73"/>
    <m/>
    <s v="CWT"/>
    <s v="P"/>
    <s v="Y"/>
    <s v="Y"/>
    <s v="Y"/>
    <s v="Y"/>
    <n v="0"/>
    <x v="0"/>
    <n v="57622"/>
    <n v="795676"/>
    <x v="2"/>
    <n v="37945"/>
    <x v="5"/>
    <m/>
    <m/>
    <m/>
    <m/>
    <m/>
    <m/>
    <m/>
    <m/>
    <m/>
    <m/>
    <m/>
    <m/>
    <m/>
    <n v="80.23"/>
    <m/>
    <m/>
    <m/>
    <m/>
    <m/>
    <m/>
    <m/>
    <m/>
    <m/>
    <m/>
    <m/>
    <m/>
    <m/>
    <m/>
    <m/>
    <m/>
    <m/>
    <m/>
    <m/>
    <m/>
    <m/>
    <m/>
    <m/>
    <m/>
    <m/>
    <m/>
    <m/>
    <m/>
    <m/>
    <m/>
    <m/>
    <m/>
    <m/>
    <m/>
    <m/>
    <m/>
    <m/>
    <m/>
    <m/>
    <m/>
    <m/>
    <m/>
    <m/>
    <m/>
    <m/>
    <m/>
    <m/>
    <m/>
    <m/>
    <m/>
    <m/>
    <m/>
    <m/>
    <m/>
    <m/>
    <m/>
    <m/>
    <m/>
    <m/>
    <m/>
    <m/>
    <m/>
    <m/>
    <m/>
    <m/>
    <m/>
    <m/>
    <m/>
    <m/>
    <m/>
    <m/>
    <m/>
    <n v="52.61"/>
    <m/>
    <m/>
    <m/>
    <m/>
    <m/>
    <m/>
    <m/>
    <m/>
    <m/>
    <m/>
    <m/>
    <m/>
    <m/>
    <m/>
    <m/>
    <m/>
    <m/>
    <m/>
    <m/>
    <m/>
    <m/>
    <m/>
    <m/>
    <m/>
    <m/>
    <m/>
    <m/>
    <m/>
    <m/>
    <m/>
    <m/>
    <m/>
    <m/>
    <m/>
    <m/>
    <m/>
    <m/>
    <m/>
    <m/>
    <m/>
    <m/>
    <m/>
    <m/>
    <m/>
    <n v="120.13"/>
    <m/>
    <m/>
    <m/>
    <m/>
    <m/>
    <m/>
    <m/>
    <m/>
    <m/>
    <m/>
    <m/>
    <m/>
    <m/>
    <m/>
    <m/>
    <n v="104.53"/>
    <m/>
    <m/>
    <m/>
    <m/>
    <m/>
    <m/>
    <m/>
    <m/>
    <m/>
    <m/>
    <m/>
    <n v="329.62"/>
    <m/>
    <m/>
    <m/>
    <m/>
    <n v="3.04"/>
    <m/>
    <m/>
    <m/>
    <n v="357.5"/>
    <n v="329.62"/>
    <n v="687.12"/>
    <n v="3.04"/>
    <n v="690.16"/>
  </r>
  <r>
    <n v="25"/>
    <n v="104"/>
    <s v="Robertson Cr"/>
    <s v="OPS"/>
    <s v="124"/>
    <s v="Chinook"/>
    <s v="3"/>
    <x v="0"/>
    <x v="2"/>
    <n v="104"/>
    <x v="0"/>
    <s v="CK-31"/>
    <s v="WEST VANCOUVER ISLAND-SOUTH_FA_0.x"/>
    <s v="M"/>
    <s v="H"/>
    <n v="104"/>
    <s v="Robertson Creek H"/>
    <n v="104"/>
    <s v="Robertson Cr"/>
    <s v="SWVI"/>
    <s v="S"/>
    <x v="1"/>
    <s v="184091"/>
    <n v="0"/>
    <s v="184091"/>
    <n v="2019"/>
    <s v="20190524"/>
    <s v="20190524"/>
    <m/>
    <n v="3.73"/>
    <m/>
    <s v="CWT"/>
    <s v="P"/>
    <s v="Y"/>
    <s v="Y"/>
    <s v="Y"/>
    <s v="Y"/>
    <n v="0"/>
    <x v="0"/>
    <n v="57456"/>
    <n v="793384"/>
    <x v="4"/>
    <n v="37946"/>
    <x v="2"/>
    <m/>
    <m/>
    <m/>
    <m/>
    <m/>
    <m/>
    <m/>
    <m/>
    <m/>
    <m/>
    <m/>
    <m/>
    <m/>
    <m/>
    <m/>
    <m/>
    <m/>
    <m/>
    <m/>
    <m/>
    <m/>
    <m/>
    <m/>
    <m/>
    <m/>
    <m/>
    <m/>
    <m/>
    <m/>
    <m/>
    <m/>
    <m/>
    <m/>
    <m/>
    <m/>
    <m/>
    <m/>
    <m/>
    <m/>
    <m/>
    <m/>
    <m/>
    <m/>
    <m/>
    <m/>
    <m/>
    <m/>
    <m/>
    <m/>
    <m/>
    <m/>
    <m/>
    <m/>
    <m/>
    <m/>
    <m/>
    <m/>
    <m/>
    <m/>
    <m/>
    <m/>
    <m/>
    <m/>
    <m/>
    <m/>
    <m/>
    <m/>
    <m/>
    <m/>
    <m/>
    <m/>
    <m/>
    <m/>
    <m/>
    <m/>
    <m/>
    <m/>
    <m/>
    <m/>
    <m/>
    <m/>
    <m/>
    <m/>
    <m/>
    <m/>
    <m/>
    <n v="46.53"/>
    <m/>
    <m/>
    <m/>
    <m/>
    <m/>
    <m/>
    <m/>
    <m/>
    <m/>
    <m/>
    <m/>
    <m/>
    <m/>
    <m/>
    <m/>
    <m/>
    <m/>
    <m/>
    <m/>
    <m/>
    <m/>
    <m/>
    <m/>
    <m/>
    <m/>
    <m/>
    <m/>
    <m/>
    <m/>
    <m/>
    <m/>
    <m/>
    <m/>
    <m/>
    <m/>
    <m/>
    <m/>
    <m/>
    <m/>
    <m/>
    <m/>
    <m/>
    <m/>
    <m/>
    <m/>
    <m/>
    <m/>
    <m/>
    <m/>
    <m/>
    <m/>
    <m/>
    <m/>
    <m/>
    <m/>
    <m/>
    <m/>
    <m/>
    <m/>
    <m/>
    <m/>
    <m/>
    <m/>
    <m/>
    <m/>
    <m/>
    <m/>
    <m/>
    <m/>
    <m/>
    <m/>
    <m/>
    <m/>
    <m/>
    <m/>
    <m/>
    <m/>
    <n v="1.94"/>
    <n v="89.52"/>
    <n v="163.02000000000001"/>
    <m/>
    <n v="46.53"/>
    <n v="0"/>
    <n v="46.53"/>
    <n v="254.48"/>
    <n v="301.01"/>
  </r>
  <r>
    <n v="25"/>
    <n v="104"/>
    <s v="Robertson Cr"/>
    <s v="OPS"/>
    <s v="124"/>
    <s v="Chinook"/>
    <s v="3"/>
    <x v="0"/>
    <x v="2"/>
    <n v="104"/>
    <x v="0"/>
    <s v="CK-31"/>
    <s v="WEST VANCOUVER ISLAND-SOUTH_FA_0.x"/>
    <s v="M"/>
    <s v="H"/>
    <n v="104"/>
    <s v="Robertson Creek H"/>
    <n v="104"/>
    <s v="Robertson Cr"/>
    <s v="SWVI"/>
    <s v="S"/>
    <x v="1"/>
    <s v="184091"/>
    <n v="0"/>
    <s v="184091"/>
    <n v="2019"/>
    <s v="20190524"/>
    <s v="20190524"/>
    <m/>
    <n v="3.73"/>
    <m/>
    <s v="CWT"/>
    <s v="P"/>
    <s v="Y"/>
    <s v="Y"/>
    <s v="Y"/>
    <s v="Y"/>
    <n v="0"/>
    <x v="0"/>
    <n v="57456"/>
    <n v="793384"/>
    <x v="0"/>
    <n v="37946"/>
    <x v="3"/>
    <m/>
    <m/>
    <m/>
    <m/>
    <m/>
    <m/>
    <m/>
    <m/>
    <m/>
    <m/>
    <m/>
    <m/>
    <m/>
    <n v="142.78"/>
    <n v="0"/>
    <m/>
    <m/>
    <m/>
    <m/>
    <m/>
    <m/>
    <m/>
    <m/>
    <m/>
    <m/>
    <m/>
    <n v="56.06"/>
    <m/>
    <m/>
    <m/>
    <m/>
    <m/>
    <m/>
    <m/>
    <m/>
    <m/>
    <m/>
    <m/>
    <m/>
    <m/>
    <m/>
    <m/>
    <m/>
    <m/>
    <m/>
    <m/>
    <m/>
    <n v="0"/>
    <m/>
    <m/>
    <m/>
    <m/>
    <m/>
    <m/>
    <m/>
    <m/>
    <m/>
    <m/>
    <m/>
    <m/>
    <m/>
    <m/>
    <m/>
    <m/>
    <m/>
    <m/>
    <m/>
    <m/>
    <m/>
    <n v="0"/>
    <m/>
    <m/>
    <m/>
    <m/>
    <m/>
    <m/>
    <m/>
    <m/>
    <m/>
    <m/>
    <m/>
    <m/>
    <m/>
    <m/>
    <m/>
    <m/>
    <n v="1817.79"/>
    <n v="233.08"/>
    <m/>
    <m/>
    <m/>
    <m/>
    <m/>
    <m/>
    <m/>
    <m/>
    <m/>
    <m/>
    <m/>
    <m/>
    <m/>
    <m/>
    <m/>
    <m/>
    <m/>
    <m/>
    <n v="76.64"/>
    <m/>
    <m/>
    <m/>
    <m/>
    <m/>
    <n v="75.95"/>
    <m/>
    <m/>
    <m/>
    <m/>
    <m/>
    <m/>
    <m/>
    <m/>
    <m/>
    <m/>
    <m/>
    <m/>
    <m/>
    <m/>
    <m/>
    <m/>
    <m/>
    <m/>
    <m/>
    <m/>
    <m/>
    <m/>
    <m/>
    <n v="58.55"/>
    <m/>
    <m/>
    <m/>
    <m/>
    <m/>
    <m/>
    <m/>
    <m/>
    <m/>
    <m/>
    <m/>
    <m/>
    <m/>
    <m/>
    <m/>
    <m/>
    <m/>
    <m/>
    <m/>
    <m/>
    <m/>
    <m/>
    <n v="120.54"/>
    <m/>
    <m/>
    <m/>
    <m/>
    <n v="178.88"/>
    <n v="15.66"/>
    <n v="1046.19"/>
    <m/>
    <n v="2460.85"/>
    <n v="120.54"/>
    <n v="2581.39"/>
    <n v="1240.73"/>
    <n v="3822.12"/>
  </r>
  <r>
    <n v="25"/>
    <n v="104"/>
    <s v="Robertson Cr"/>
    <s v="OPS"/>
    <s v="124"/>
    <s v="Chinook"/>
    <s v="3"/>
    <x v="0"/>
    <x v="2"/>
    <n v="104"/>
    <x v="0"/>
    <s v="CK-31"/>
    <s v="WEST VANCOUVER ISLAND-SOUTH_FA_0.x"/>
    <s v="M"/>
    <s v="H"/>
    <n v="104"/>
    <s v="Robertson Creek H"/>
    <n v="104"/>
    <s v="Robertson Cr"/>
    <s v="SWVI"/>
    <s v="S"/>
    <x v="1"/>
    <s v="184091"/>
    <n v="0"/>
    <s v="184091"/>
    <n v="2019"/>
    <s v="20190524"/>
    <s v="20190524"/>
    <m/>
    <n v="3.73"/>
    <m/>
    <s v="CWT"/>
    <s v="P"/>
    <s v="Y"/>
    <s v="Y"/>
    <s v="Y"/>
    <s v="Y"/>
    <n v="0"/>
    <x v="0"/>
    <n v="57456"/>
    <n v="793384"/>
    <x v="1"/>
    <n v="37946"/>
    <x v="4"/>
    <m/>
    <m/>
    <m/>
    <m/>
    <m/>
    <m/>
    <m/>
    <m/>
    <m/>
    <m/>
    <m/>
    <m/>
    <m/>
    <m/>
    <m/>
    <m/>
    <m/>
    <n v="55.92"/>
    <m/>
    <m/>
    <m/>
    <m/>
    <m/>
    <m/>
    <m/>
    <m/>
    <n v="0"/>
    <m/>
    <m/>
    <m/>
    <m/>
    <m/>
    <m/>
    <m/>
    <m/>
    <m/>
    <m/>
    <n v="162.38999999999999"/>
    <m/>
    <n v="160.59"/>
    <m/>
    <m/>
    <m/>
    <m/>
    <m/>
    <m/>
    <m/>
    <m/>
    <m/>
    <m/>
    <m/>
    <m/>
    <m/>
    <m/>
    <m/>
    <m/>
    <m/>
    <n v="57.03"/>
    <m/>
    <m/>
    <m/>
    <m/>
    <m/>
    <m/>
    <m/>
    <m/>
    <m/>
    <m/>
    <m/>
    <m/>
    <m/>
    <m/>
    <m/>
    <m/>
    <m/>
    <n v="562.98"/>
    <m/>
    <m/>
    <m/>
    <m/>
    <m/>
    <n v="321.18"/>
    <m/>
    <m/>
    <m/>
    <m/>
    <n v="2345.31"/>
    <n v="477.35"/>
    <m/>
    <m/>
    <m/>
    <m/>
    <m/>
    <m/>
    <m/>
    <m/>
    <m/>
    <m/>
    <m/>
    <m/>
    <m/>
    <m/>
    <m/>
    <m/>
    <m/>
    <m/>
    <n v="133.94"/>
    <m/>
    <m/>
    <m/>
    <m/>
    <m/>
    <m/>
    <m/>
    <m/>
    <m/>
    <m/>
    <m/>
    <m/>
    <m/>
    <m/>
    <m/>
    <m/>
    <n v="93.35"/>
    <m/>
    <m/>
    <m/>
    <m/>
    <m/>
    <m/>
    <m/>
    <m/>
    <m/>
    <m/>
    <m/>
    <m/>
    <n v="79.540000000000006"/>
    <m/>
    <m/>
    <m/>
    <m/>
    <m/>
    <m/>
    <m/>
    <m/>
    <m/>
    <m/>
    <m/>
    <m/>
    <m/>
    <m/>
    <m/>
    <m/>
    <m/>
    <m/>
    <m/>
    <m/>
    <m/>
    <m/>
    <n v="541.42999999999995"/>
    <m/>
    <m/>
    <m/>
    <n v="49.84"/>
    <n v="165.7"/>
    <n v="564.16"/>
    <n v="43.9"/>
    <m/>
    <n v="4449.58"/>
    <n v="591.27"/>
    <n v="5040.8500000000004"/>
    <n v="773.76"/>
    <n v="5814.61"/>
  </r>
  <r>
    <n v="25"/>
    <n v="104"/>
    <s v="Robertson Cr"/>
    <s v="OPS"/>
    <s v="124"/>
    <s v="Chinook"/>
    <s v="3"/>
    <x v="0"/>
    <x v="2"/>
    <n v="104"/>
    <x v="0"/>
    <s v="CK-31"/>
    <s v="WEST VANCOUVER ISLAND-SOUTH_FA_0.x"/>
    <s v="M"/>
    <s v="H"/>
    <n v="104"/>
    <s v="Robertson Creek H"/>
    <n v="104"/>
    <s v="Robertson Cr"/>
    <s v="SWVI"/>
    <s v="S"/>
    <x v="1"/>
    <s v="184091"/>
    <n v="0"/>
    <s v="184091"/>
    <n v="2019"/>
    <s v="20190524"/>
    <s v="20190524"/>
    <m/>
    <n v="3.73"/>
    <m/>
    <s v="CWT"/>
    <s v="P"/>
    <s v="Y"/>
    <s v="Y"/>
    <s v="Y"/>
    <s v="Y"/>
    <n v="0"/>
    <x v="0"/>
    <n v="57456"/>
    <n v="793384"/>
    <x v="2"/>
    <n v="37946"/>
    <x v="5"/>
    <m/>
    <m/>
    <m/>
    <m/>
    <m/>
    <m/>
    <m/>
    <m/>
    <m/>
    <m/>
    <m/>
    <m/>
    <m/>
    <m/>
    <m/>
    <m/>
    <m/>
    <m/>
    <m/>
    <m/>
    <m/>
    <m/>
    <m/>
    <m/>
    <m/>
    <m/>
    <m/>
    <m/>
    <m/>
    <m/>
    <m/>
    <m/>
    <m/>
    <m/>
    <m/>
    <m/>
    <m/>
    <m/>
    <m/>
    <m/>
    <m/>
    <m/>
    <m/>
    <m/>
    <m/>
    <m/>
    <m/>
    <m/>
    <m/>
    <m/>
    <m/>
    <m/>
    <m/>
    <m/>
    <m/>
    <m/>
    <m/>
    <m/>
    <m/>
    <m/>
    <m/>
    <m/>
    <m/>
    <m/>
    <m/>
    <m/>
    <m/>
    <m/>
    <m/>
    <m/>
    <m/>
    <m/>
    <m/>
    <m/>
    <m/>
    <m/>
    <m/>
    <m/>
    <m/>
    <m/>
    <m/>
    <m/>
    <m/>
    <m/>
    <m/>
    <m/>
    <n v="52.61"/>
    <m/>
    <m/>
    <m/>
    <m/>
    <m/>
    <m/>
    <m/>
    <m/>
    <m/>
    <m/>
    <m/>
    <m/>
    <m/>
    <m/>
    <m/>
    <m/>
    <m/>
    <m/>
    <m/>
    <m/>
    <m/>
    <m/>
    <m/>
    <m/>
    <m/>
    <n v="87.68"/>
    <m/>
    <m/>
    <m/>
    <m/>
    <m/>
    <m/>
    <m/>
    <m/>
    <m/>
    <m/>
    <m/>
    <m/>
    <m/>
    <m/>
    <m/>
    <m/>
    <m/>
    <m/>
    <m/>
    <m/>
    <m/>
    <m/>
    <m/>
    <m/>
    <m/>
    <m/>
    <m/>
    <m/>
    <m/>
    <m/>
    <m/>
    <m/>
    <m/>
    <m/>
    <m/>
    <m/>
    <m/>
    <m/>
    <m/>
    <m/>
    <m/>
    <m/>
    <m/>
    <m/>
    <m/>
    <m/>
    <n v="309.04000000000002"/>
    <m/>
    <m/>
    <m/>
    <n v="13.81"/>
    <m/>
    <m/>
    <m/>
    <m/>
    <n v="140.29"/>
    <n v="322.85000000000002"/>
    <n v="463.14"/>
    <n v="0"/>
    <n v="463.14000000000004"/>
  </r>
  <r>
    <n v="25"/>
    <n v="104"/>
    <s v="Robertson Cr"/>
    <s v="OPS"/>
    <s v="124"/>
    <s v="Chinook"/>
    <s v="3"/>
    <x v="0"/>
    <x v="2"/>
    <n v="104"/>
    <x v="0"/>
    <s v="CK-31"/>
    <s v="WEST VANCOUVER ISLAND-SOUTH_FA_0.x"/>
    <s v="M"/>
    <s v="H"/>
    <n v="104"/>
    <s v="Robertson Creek H"/>
    <n v="104"/>
    <s v="Robertson Cr"/>
    <s v="SWVI"/>
    <s v="S"/>
    <x v="1"/>
    <s v="184890"/>
    <n v="0"/>
    <s v="184890"/>
    <n v="2019"/>
    <s v="20190516"/>
    <s v="20190516"/>
    <m/>
    <n v="5.19"/>
    <m/>
    <s v="CWT"/>
    <s v="P"/>
    <s v="Y"/>
    <s v="Y"/>
    <s v="Y"/>
    <s v="Y"/>
    <n v="0"/>
    <x v="0"/>
    <n v="29683"/>
    <n v="434397"/>
    <x v="4"/>
    <n v="37947"/>
    <x v="2"/>
    <m/>
    <m/>
    <m/>
    <m/>
    <m/>
    <m/>
    <m/>
    <m/>
    <m/>
    <m/>
    <m/>
    <m/>
    <m/>
    <m/>
    <m/>
    <m/>
    <m/>
    <m/>
    <m/>
    <m/>
    <m/>
    <m/>
    <m/>
    <m/>
    <m/>
    <m/>
    <m/>
    <m/>
    <m/>
    <m/>
    <m/>
    <m/>
    <m/>
    <m/>
    <m/>
    <m/>
    <m/>
    <m/>
    <m/>
    <m/>
    <m/>
    <m/>
    <m/>
    <m/>
    <m/>
    <m/>
    <m/>
    <m/>
    <m/>
    <m/>
    <m/>
    <m/>
    <m/>
    <m/>
    <m/>
    <m/>
    <m/>
    <m/>
    <m/>
    <m/>
    <m/>
    <m/>
    <m/>
    <m/>
    <m/>
    <m/>
    <m/>
    <m/>
    <m/>
    <m/>
    <m/>
    <m/>
    <m/>
    <m/>
    <m/>
    <m/>
    <m/>
    <m/>
    <m/>
    <m/>
    <m/>
    <m/>
    <m/>
    <m/>
    <m/>
    <m/>
    <n v="49.32"/>
    <m/>
    <m/>
    <m/>
    <m/>
    <m/>
    <m/>
    <m/>
    <m/>
    <m/>
    <m/>
    <m/>
    <m/>
    <m/>
    <m/>
    <m/>
    <m/>
    <m/>
    <m/>
    <m/>
    <m/>
    <m/>
    <m/>
    <m/>
    <m/>
    <m/>
    <m/>
    <m/>
    <m/>
    <m/>
    <m/>
    <m/>
    <m/>
    <m/>
    <m/>
    <m/>
    <m/>
    <m/>
    <m/>
    <m/>
    <m/>
    <m/>
    <m/>
    <m/>
    <m/>
    <m/>
    <m/>
    <m/>
    <m/>
    <m/>
    <m/>
    <m/>
    <m/>
    <m/>
    <m/>
    <m/>
    <m/>
    <m/>
    <m/>
    <m/>
    <m/>
    <m/>
    <m/>
    <m/>
    <m/>
    <m/>
    <m/>
    <m/>
    <m/>
    <m/>
    <m/>
    <m/>
    <m/>
    <m/>
    <n v="14.63"/>
    <m/>
    <m/>
    <m/>
    <n v="0.59"/>
    <n v="187.32"/>
    <n v="248.96"/>
    <m/>
    <n v="49.32"/>
    <n v="14.63"/>
    <n v="63.95"/>
    <n v="436.87"/>
    <n v="500.82000000000005"/>
  </r>
  <r>
    <n v="25"/>
    <n v="104"/>
    <s v="Robertson Cr"/>
    <s v="OPS"/>
    <s v="124"/>
    <s v="Chinook"/>
    <s v="3"/>
    <x v="0"/>
    <x v="2"/>
    <n v="104"/>
    <x v="0"/>
    <s v="CK-31"/>
    <s v="WEST VANCOUVER ISLAND-SOUTH_FA_0.x"/>
    <s v="M"/>
    <s v="H"/>
    <n v="104"/>
    <s v="Robertson Creek H"/>
    <n v="104"/>
    <s v="Robertson Cr"/>
    <s v="SWVI"/>
    <s v="S"/>
    <x v="1"/>
    <s v="184890"/>
    <n v="0"/>
    <s v="184890"/>
    <n v="2019"/>
    <s v="20190516"/>
    <s v="20190516"/>
    <m/>
    <n v="5.19"/>
    <m/>
    <s v="CWT"/>
    <s v="P"/>
    <s v="Y"/>
    <s v="Y"/>
    <s v="Y"/>
    <s v="Y"/>
    <n v="0"/>
    <x v="0"/>
    <n v="29683"/>
    <n v="434397"/>
    <x v="0"/>
    <n v="37947"/>
    <x v="3"/>
    <m/>
    <m/>
    <m/>
    <m/>
    <m/>
    <m/>
    <m/>
    <m/>
    <m/>
    <m/>
    <m/>
    <m/>
    <m/>
    <m/>
    <m/>
    <m/>
    <m/>
    <m/>
    <m/>
    <m/>
    <m/>
    <m/>
    <m/>
    <m/>
    <m/>
    <m/>
    <n v="62.05"/>
    <m/>
    <n v="47.85"/>
    <m/>
    <m/>
    <m/>
    <m/>
    <m/>
    <m/>
    <m/>
    <m/>
    <n v="123.52"/>
    <m/>
    <n v="123.08"/>
    <m/>
    <m/>
    <m/>
    <m/>
    <m/>
    <m/>
    <m/>
    <n v="92.64"/>
    <m/>
    <m/>
    <m/>
    <m/>
    <m/>
    <m/>
    <m/>
    <m/>
    <m/>
    <m/>
    <m/>
    <m/>
    <m/>
    <m/>
    <m/>
    <m/>
    <m/>
    <m/>
    <m/>
    <m/>
    <m/>
    <m/>
    <m/>
    <m/>
    <m/>
    <m/>
    <m/>
    <m/>
    <m/>
    <m/>
    <m/>
    <m/>
    <m/>
    <n v="250.55"/>
    <m/>
    <m/>
    <m/>
    <m/>
    <n v="1379.3"/>
    <n v="370.56"/>
    <m/>
    <m/>
    <m/>
    <m/>
    <m/>
    <m/>
    <m/>
    <m/>
    <m/>
    <m/>
    <m/>
    <m/>
    <m/>
    <n v="80.489999999999995"/>
    <m/>
    <m/>
    <m/>
    <m/>
    <n v="81.22"/>
    <m/>
    <m/>
    <m/>
    <m/>
    <m/>
    <m/>
    <m/>
    <m/>
    <m/>
    <m/>
    <m/>
    <m/>
    <m/>
    <m/>
    <m/>
    <m/>
    <m/>
    <m/>
    <m/>
    <m/>
    <m/>
    <m/>
    <m/>
    <m/>
    <m/>
    <m/>
    <m/>
    <m/>
    <m/>
    <m/>
    <m/>
    <m/>
    <m/>
    <m/>
    <m/>
    <m/>
    <m/>
    <m/>
    <m/>
    <m/>
    <m/>
    <m/>
    <m/>
    <m/>
    <m/>
    <m/>
    <m/>
    <m/>
    <m/>
    <m/>
    <m/>
    <m/>
    <n v="206.64"/>
    <m/>
    <m/>
    <m/>
    <m/>
    <n v="162.62"/>
    <n v="1602.29"/>
    <n v="741.56"/>
    <m/>
    <n v="2611.2600000000002"/>
    <n v="206.64"/>
    <n v="2817.9"/>
    <n v="2506.4699999999998"/>
    <n v="5324.369999999999"/>
  </r>
  <r>
    <n v="25"/>
    <n v="104"/>
    <s v="Robertson Cr"/>
    <s v="OPS"/>
    <s v="124"/>
    <s v="Chinook"/>
    <s v="3"/>
    <x v="0"/>
    <x v="2"/>
    <n v="104"/>
    <x v="0"/>
    <s v="CK-31"/>
    <s v="WEST VANCOUVER ISLAND-SOUTH_FA_0.x"/>
    <s v="M"/>
    <s v="H"/>
    <n v="104"/>
    <s v="Robertson Creek H"/>
    <n v="104"/>
    <s v="Robertson Cr"/>
    <s v="SWVI"/>
    <s v="S"/>
    <x v="1"/>
    <s v="184890"/>
    <n v="0"/>
    <s v="184890"/>
    <n v="2019"/>
    <s v="20190516"/>
    <s v="20190516"/>
    <m/>
    <n v="5.19"/>
    <m/>
    <s v="CWT"/>
    <s v="P"/>
    <s v="Y"/>
    <s v="Y"/>
    <s v="Y"/>
    <s v="Y"/>
    <n v="0"/>
    <x v="0"/>
    <n v="29683"/>
    <n v="434397"/>
    <x v="1"/>
    <n v="37947"/>
    <x v="4"/>
    <m/>
    <m/>
    <m/>
    <m/>
    <m/>
    <m/>
    <m/>
    <m/>
    <m/>
    <m/>
    <m/>
    <m/>
    <m/>
    <n v="141.36000000000001"/>
    <m/>
    <m/>
    <m/>
    <n v="59.27"/>
    <m/>
    <m/>
    <m/>
    <m/>
    <m/>
    <m/>
    <m/>
    <m/>
    <n v="60.44"/>
    <n v="0"/>
    <n v="60"/>
    <m/>
    <m/>
    <m/>
    <m/>
    <m/>
    <m/>
    <m/>
    <m/>
    <m/>
    <m/>
    <m/>
    <n v="49.46"/>
    <m/>
    <m/>
    <m/>
    <m/>
    <m/>
    <m/>
    <m/>
    <m/>
    <m/>
    <m/>
    <m/>
    <m/>
    <m/>
    <m/>
    <m/>
    <m/>
    <m/>
    <m/>
    <m/>
    <m/>
    <m/>
    <m/>
    <m/>
    <m/>
    <m/>
    <m/>
    <m/>
    <m/>
    <m/>
    <m/>
    <m/>
    <m/>
    <m/>
    <m/>
    <m/>
    <m/>
    <m/>
    <m/>
    <m/>
    <m/>
    <n v="167.86"/>
    <m/>
    <m/>
    <m/>
    <m/>
    <n v="1678.98"/>
    <m/>
    <m/>
    <m/>
    <m/>
    <m/>
    <m/>
    <m/>
    <m/>
    <n v="37.46"/>
    <m/>
    <m/>
    <m/>
    <m/>
    <m/>
    <m/>
    <m/>
    <m/>
    <m/>
    <m/>
    <n v="70.98"/>
    <m/>
    <m/>
    <m/>
    <m/>
    <m/>
    <m/>
    <m/>
    <m/>
    <m/>
    <m/>
    <m/>
    <m/>
    <m/>
    <m/>
    <m/>
    <m/>
    <m/>
    <m/>
    <m/>
    <m/>
    <m/>
    <m/>
    <m/>
    <m/>
    <m/>
    <m/>
    <m/>
    <m/>
    <m/>
    <n v="84.29"/>
    <m/>
    <m/>
    <m/>
    <m/>
    <m/>
    <m/>
    <m/>
    <m/>
    <m/>
    <m/>
    <m/>
    <m/>
    <m/>
    <m/>
    <m/>
    <m/>
    <m/>
    <m/>
    <m/>
    <m/>
    <m/>
    <m/>
    <n v="833.46"/>
    <m/>
    <m/>
    <m/>
    <m/>
    <n v="58.53"/>
    <n v="575.75"/>
    <n v="14.63"/>
    <m/>
    <n v="2410.1"/>
    <n v="833.46"/>
    <n v="3243.56"/>
    <n v="648.91"/>
    <n v="3892.4700000000007"/>
  </r>
  <r>
    <n v="25"/>
    <n v="104"/>
    <s v="Robertson Cr"/>
    <s v="OPS"/>
    <s v="124"/>
    <s v="Chinook"/>
    <s v="3"/>
    <x v="0"/>
    <x v="2"/>
    <n v="104"/>
    <x v="0"/>
    <s v="CK-31"/>
    <s v="WEST VANCOUVER ISLAND-SOUTH_FA_0.x"/>
    <s v="M"/>
    <s v="H"/>
    <n v="104"/>
    <s v="Robertson Creek H"/>
    <n v="104"/>
    <s v="Robertson Cr"/>
    <s v="SWVI"/>
    <s v="S"/>
    <x v="1"/>
    <s v="184890"/>
    <n v="0"/>
    <s v="184890"/>
    <n v="2019"/>
    <s v="20190516"/>
    <s v="20190516"/>
    <m/>
    <n v="5.19"/>
    <m/>
    <s v="CWT"/>
    <s v="P"/>
    <s v="Y"/>
    <s v="Y"/>
    <s v="Y"/>
    <s v="Y"/>
    <n v="0"/>
    <x v="0"/>
    <n v="29683"/>
    <n v="434397"/>
    <x v="2"/>
    <n v="37947"/>
    <x v="5"/>
    <m/>
    <m/>
    <m/>
    <m/>
    <m/>
    <m/>
    <m/>
    <m/>
    <m/>
    <m/>
    <m/>
    <m/>
    <m/>
    <m/>
    <m/>
    <m/>
    <m/>
    <m/>
    <m/>
    <m/>
    <m/>
    <m/>
    <m/>
    <m/>
    <m/>
    <m/>
    <m/>
    <m/>
    <m/>
    <m/>
    <m/>
    <m/>
    <m/>
    <m/>
    <m/>
    <m/>
    <m/>
    <m/>
    <m/>
    <m/>
    <m/>
    <m/>
    <m/>
    <m/>
    <m/>
    <m/>
    <m/>
    <m/>
    <m/>
    <m/>
    <m/>
    <m/>
    <m/>
    <m/>
    <m/>
    <m/>
    <m/>
    <m/>
    <m/>
    <m/>
    <m/>
    <m/>
    <m/>
    <m/>
    <m/>
    <m/>
    <m/>
    <m/>
    <m/>
    <m/>
    <m/>
    <m/>
    <m/>
    <m/>
    <m/>
    <m/>
    <m/>
    <m/>
    <m/>
    <m/>
    <m/>
    <n v="168.74"/>
    <m/>
    <m/>
    <m/>
    <m/>
    <n v="188.35"/>
    <m/>
    <m/>
    <m/>
    <m/>
    <m/>
    <m/>
    <m/>
    <m/>
    <m/>
    <m/>
    <m/>
    <m/>
    <m/>
    <m/>
    <m/>
    <m/>
    <m/>
    <m/>
    <m/>
    <m/>
    <m/>
    <m/>
    <m/>
    <m/>
    <m/>
    <m/>
    <m/>
    <m/>
    <m/>
    <m/>
    <m/>
    <m/>
    <m/>
    <m/>
    <m/>
    <m/>
    <m/>
    <m/>
    <m/>
    <m/>
    <m/>
    <m/>
    <m/>
    <m/>
    <m/>
    <m/>
    <m/>
    <m/>
    <m/>
    <m/>
    <m/>
    <m/>
    <m/>
    <m/>
    <m/>
    <m/>
    <m/>
    <m/>
    <m/>
    <m/>
    <m/>
    <m/>
    <m/>
    <m/>
    <m/>
    <m/>
    <m/>
    <m/>
    <m/>
    <m/>
    <m/>
    <m/>
    <m/>
    <m/>
    <m/>
    <m/>
    <m/>
    <n v="6.44"/>
    <n v="537.91"/>
    <n v="31.68"/>
    <m/>
    <n v="357.09"/>
    <n v="0"/>
    <n v="357.09"/>
    <n v="576.03"/>
    <n v="933.12"/>
  </r>
  <r>
    <n v="25"/>
    <n v="104"/>
    <s v="Robertson Cr"/>
    <s v="OPS"/>
    <s v="124"/>
    <s v="Chinook"/>
    <s v="3"/>
    <x v="0"/>
    <x v="2"/>
    <n v="104"/>
    <x v="0"/>
    <s v="CK-31"/>
    <s v="WEST VANCOUVER ISLAND-SOUTH_FA_0.x"/>
    <s v="M"/>
    <s v="H"/>
    <n v="104"/>
    <s v="Robertson Creek H"/>
    <n v="104"/>
    <s v="Robertson Cr"/>
    <s v="SWVI"/>
    <s v="S"/>
    <x v="1"/>
    <s v="184890"/>
    <n v="0"/>
    <s v="184890"/>
    <n v="2019"/>
    <s v="20190516"/>
    <s v="20190516"/>
    <m/>
    <n v="5.19"/>
    <m/>
    <s v="CWT"/>
    <s v="P"/>
    <s v="Y"/>
    <s v="Y"/>
    <s v="Y"/>
    <s v="Y"/>
    <n v="0"/>
    <x v="0"/>
    <n v="29683"/>
    <n v="434397"/>
    <x v="3"/>
    <n v="37947"/>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44"/>
    <m/>
    <n v="16.5"/>
    <m/>
    <n v="0"/>
    <n v="0"/>
    <n v="0"/>
    <n v="16.940000000000001"/>
    <n v="16.940000000000001"/>
  </r>
  <r>
    <n v="25"/>
    <n v="104"/>
    <s v="Robertson Cr"/>
    <s v="OPS"/>
    <s v="124"/>
    <s v="Chinook"/>
    <s v="3"/>
    <x v="0"/>
    <x v="2"/>
    <n v="104"/>
    <x v="0"/>
    <s v="CK-31"/>
    <s v="WEST VANCOUVER ISLAND-SOUTH_FA_0.x"/>
    <s v="M"/>
    <s v="H"/>
    <n v="104"/>
    <s v="Robertson Creek H"/>
    <n v="104"/>
    <s v="Robertson Cr"/>
    <s v="SWVI"/>
    <s v="S"/>
    <x v="1"/>
    <s v="184891"/>
    <n v="0"/>
    <s v="184891"/>
    <n v="2019"/>
    <s v="20190516"/>
    <s v="20190516"/>
    <m/>
    <n v="5.19"/>
    <m/>
    <s v="CWT"/>
    <s v="P"/>
    <s v="Y"/>
    <s v="Y"/>
    <s v="Y"/>
    <s v="Y"/>
    <n v="0"/>
    <x v="0"/>
    <n v="20291"/>
    <n v="296949"/>
    <x v="4"/>
    <n v="37948"/>
    <x v="2"/>
    <m/>
    <m/>
    <m/>
    <m/>
    <m/>
    <m/>
    <m/>
    <m/>
    <m/>
    <m/>
    <m/>
    <m/>
    <m/>
    <m/>
    <m/>
    <m/>
    <m/>
    <m/>
    <m/>
    <m/>
    <m/>
    <m/>
    <m/>
    <m/>
    <m/>
    <m/>
    <m/>
    <m/>
    <m/>
    <m/>
    <m/>
    <m/>
    <m/>
    <m/>
    <m/>
    <m/>
    <m/>
    <m/>
    <m/>
    <m/>
    <m/>
    <m/>
    <m/>
    <m/>
    <m/>
    <m/>
    <m/>
    <m/>
    <m/>
    <m/>
    <m/>
    <m/>
    <m/>
    <m/>
    <m/>
    <m/>
    <m/>
    <m/>
    <m/>
    <m/>
    <m/>
    <m/>
    <m/>
    <m/>
    <m/>
    <m/>
    <m/>
    <m/>
    <m/>
    <m/>
    <m/>
    <m/>
    <m/>
    <m/>
    <m/>
    <m/>
    <m/>
    <m/>
    <m/>
    <m/>
    <m/>
    <m/>
    <m/>
    <m/>
    <m/>
    <m/>
    <n v="110.2"/>
    <m/>
    <m/>
    <m/>
    <m/>
    <m/>
    <m/>
    <m/>
    <m/>
    <m/>
    <m/>
    <m/>
    <m/>
    <m/>
    <m/>
    <m/>
    <m/>
    <m/>
    <m/>
    <m/>
    <m/>
    <m/>
    <m/>
    <m/>
    <m/>
    <m/>
    <m/>
    <m/>
    <m/>
    <m/>
    <m/>
    <m/>
    <m/>
    <m/>
    <m/>
    <m/>
    <m/>
    <m/>
    <m/>
    <m/>
    <m/>
    <m/>
    <m/>
    <m/>
    <m/>
    <m/>
    <m/>
    <m/>
    <m/>
    <m/>
    <m/>
    <m/>
    <m/>
    <m/>
    <m/>
    <m/>
    <m/>
    <m/>
    <m/>
    <m/>
    <m/>
    <m/>
    <m/>
    <m/>
    <m/>
    <m/>
    <m/>
    <m/>
    <m/>
    <m/>
    <m/>
    <m/>
    <m/>
    <m/>
    <m/>
    <m/>
    <m/>
    <m/>
    <n v="0.31"/>
    <m/>
    <n v="131.80000000000001"/>
    <m/>
    <n v="110.2"/>
    <n v="0"/>
    <n v="110.2"/>
    <n v="132.11000000000001"/>
    <n v="242.31"/>
  </r>
  <r>
    <n v="25"/>
    <n v="104"/>
    <s v="Robertson Cr"/>
    <s v="OPS"/>
    <s v="124"/>
    <s v="Chinook"/>
    <s v="3"/>
    <x v="0"/>
    <x v="2"/>
    <n v="104"/>
    <x v="0"/>
    <s v="CK-31"/>
    <s v="WEST VANCOUVER ISLAND-SOUTH_FA_0.x"/>
    <s v="M"/>
    <s v="H"/>
    <n v="104"/>
    <s v="Robertson Creek H"/>
    <n v="104"/>
    <s v="Robertson Cr"/>
    <s v="SWVI"/>
    <s v="S"/>
    <x v="1"/>
    <s v="184891"/>
    <n v="0"/>
    <s v="184891"/>
    <n v="2019"/>
    <s v="20190516"/>
    <s v="20190516"/>
    <m/>
    <n v="5.19"/>
    <m/>
    <s v="CWT"/>
    <s v="P"/>
    <s v="Y"/>
    <s v="Y"/>
    <s v="Y"/>
    <s v="Y"/>
    <n v="0"/>
    <x v="0"/>
    <n v="20291"/>
    <n v="296949"/>
    <x v="0"/>
    <n v="37948"/>
    <x v="3"/>
    <m/>
    <m/>
    <m/>
    <m/>
    <m/>
    <m/>
    <m/>
    <m/>
    <m/>
    <m/>
    <m/>
    <m/>
    <m/>
    <n v="75.66"/>
    <m/>
    <m/>
    <m/>
    <m/>
    <m/>
    <m/>
    <m/>
    <m/>
    <m/>
    <m/>
    <m/>
    <m/>
    <n v="62.05"/>
    <m/>
    <m/>
    <m/>
    <m/>
    <m/>
    <m/>
    <m/>
    <m/>
    <m/>
    <m/>
    <m/>
    <m/>
    <n v="123.52"/>
    <m/>
    <m/>
    <m/>
    <m/>
    <m/>
    <m/>
    <m/>
    <n v="27.22"/>
    <m/>
    <m/>
    <m/>
    <m/>
    <m/>
    <m/>
    <m/>
    <m/>
    <m/>
    <n v="70.680000000000007"/>
    <m/>
    <m/>
    <m/>
    <m/>
    <m/>
    <m/>
    <m/>
    <m/>
    <m/>
    <m/>
    <m/>
    <m/>
    <m/>
    <m/>
    <m/>
    <m/>
    <m/>
    <m/>
    <m/>
    <m/>
    <m/>
    <m/>
    <m/>
    <m/>
    <m/>
    <m/>
    <m/>
    <m/>
    <n v="1061"/>
    <m/>
    <m/>
    <m/>
    <m/>
    <m/>
    <m/>
    <m/>
    <m/>
    <m/>
    <m/>
    <m/>
    <n v="0"/>
    <m/>
    <m/>
    <m/>
    <m/>
    <m/>
    <m/>
    <m/>
    <m/>
    <m/>
    <m/>
    <m/>
    <m/>
    <m/>
    <m/>
    <m/>
    <m/>
    <m/>
    <m/>
    <m/>
    <m/>
    <m/>
    <m/>
    <m/>
    <m/>
    <m/>
    <m/>
    <m/>
    <m/>
    <m/>
    <m/>
    <m/>
    <m/>
    <m/>
    <m/>
    <m/>
    <m/>
    <m/>
    <m/>
    <m/>
    <m/>
    <m/>
    <m/>
    <m/>
    <m/>
    <m/>
    <m/>
    <m/>
    <m/>
    <n v="61.46"/>
    <m/>
    <m/>
    <m/>
    <m/>
    <m/>
    <m/>
    <m/>
    <m/>
    <m/>
    <m/>
    <m/>
    <n v="94.54"/>
    <m/>
    <m/>
    <m/>
    <n v="26.49"/>
    <n v="120.88"/>
    <n v="1355.03"/>
    <n v="633.89"/>
    <m/>
    <n v="1481.59"/>
    <n v="121.03"/>
    <n v="1602.62"/>
    <n v="2109.8000000000002"/>
    <n v="3712.4199999999996"/>
  </r>
  <r>
    <n v="25"/>
    <n v="104"/>
    <s v="Robertson Cr"/>
    <s v="OPS"/>
    <s v="124"/>
    <s v="Chinook"/>
    <s v="3"/>
    <x v="0"/>
    <x v="2"/>
    <n v="104"/>
    <x v="0"/>
    <s v="CK-31"/>
    <s v="WEST VANCOUVER ISLAND-SOUTH_FA_0.x"/>
    <s v="M"/>
    <s v="H"/>
    <n v="104"/>
    <s v="Robertson Creek H"/>
    <n v="104"/>
    <s v="Robertson Cr"/>
    <s v="SWVI"/>
    <s v="S"/>
    <x v="1"/>
    <s v="184891"/>
    <n v="0"/>
    <s v="184891"/>
    <n v="2019"/>
    <s v="20190516"/>
    <s v="20190516"/>
    <m/>
    <n v="5.19"/>
    <m/>
    <s v="CWT"/>
    <s v="P"/>
    <s v="Y"/>
    <s v="Y"/>
    <s v="Y"/>
    <s v="Y"/>
    <n v="0"/>
    <x v="0"/>
    <n v="20291"/>
    <n v="296949"/>
    <x v="1"/>
    <n v="37948"/>
    <x v="4"/>
    <m/>
    <m/>
    <m/>
    <m/>
    <m/>
    <m/>
    <m/>
    <m/>
    <m/>
    <m/>
    <m/>
    <m/>
    <m/>
    <n v="47.12"/>
    <m/>
    <m/>
    <m/>
    <m/>
    <m/>
    <m/>
    <m/>
    <m/>
    <m/>
    <m/>
    <m/>
    <m/>
    <n v="59.27"/>
    <m/>
    <m/>
    <m/>
    <m/>
    <m/>
    <m/>
    <m/>
    <m/>
    <m/>
    <m/>
    <n v="167.86"/>
    <m/>
    <m/>
    <m/>
    <n v="70.98"/>
    <m/>
    <m/>
    <m/>
    <m/>
    <m/>
    <m/>
    <m/>
    <m/>
    <m/>
    <m/>
    <m/>
    <m/>
    <m/>
    <m/>
    <m/>
    <m/>
    <m/>
    <m/>
    <m/>
    <m/>
    <m/>
    <m/>
    <m/>
    <m/>
    <m/>
    <m/>
    <m/>
    <m/>
    <m/>
    <m/>
    <m/>
    <m/>
    <m/>
    <m/>
    <m/>
    <m/>
    <m/>
    <m/>
    <m/>
    <n v="170.2"/>
    <m/>
    <m/>
    <m/>
    <m/>
    <n v="705.54"/>
    <m/>
    <n v="167.86"/>
    <m/>
    <m/>
    <m/>
    <m/>
    <m/>
    <m/>
    <m/>
    <m/>
    <m/>
    <m/>
    <m/>
    <m/>
    <n v="70.98"/>
    <m/>
    <m/>
    <m/>
    <m/>
    <n v="141.96"/>
    <m/>
    <m/>
    <m/>
    <m/>
    <m/>
    <m/>
    <m/>
    <m/>
    <m/>
    <m/>
    <m/>
    <m/>
    <m/>
    <m/>
    <m/>
    <m/>
    <m/>
    <m/>
    <m/>
    <m/>
    <m/>
    <m/>
    <m/>
    <m/>
    <m/>
    <m/>
    <m/>
    <m/>
    <m/>
    <n v="252.87"/>
    <m/>
    <m/>
    <m/>
    <m/>
    <m/>
    <m/>
    <n v="84.29"/>
    <m/>
    <m/>
    <m/>
    <n v="84.29"/>
    <m/>
    <m/>
    <m/>
    <m/>
    <m/>
    <m/>
    <m/>
    <m/>
    <m/>
    <m/>
    <m/>
    <n v="831.42"/>
    <m/>
    <m/>
    <m/>
    <m/>
    <n v="102.44"/>
    <n v="383.83"/>
    <n v="14.63"/>
    <m/>
    <n v="2023.22"/>
    <n v="831.42"/>
    <n v="2854.64"/>
    <n v="500.9"/>
    <n v="3355.54"/>
  </r>
  <r>
    <n v="25"/>
    <n v="104"/>
    <s v="Robertson Cr"/>
    <s v="OPS"/>
    <s v="124"/>
    <s v="Chinook"/>
    <s v="3"/>
    <x v="0"/>
    <x v="2"/>
    <n v="104"/>
    <x v="0"/>
    <s v="CK-31"/>
    <s v="WEST VANCOUVER ISLAND-SOUTH_FA_0.x"/>
    <s v="M"/>
    <s v="H"/>
    <n v="104"/>
    <s v="Robertson Creek H"/>
    <n v="104"/>
    <s v="Robertson Cr"/>
    <s v="SWVI"/>
    <s v="S"/>
    <x v="1"/>
    <s v="184891"/>
    <n v="0"/>
    <s v="184891"/>
    <n v="2019"/>
    <s v="20190516"/>
    <s v="20190516"/>
    <m/>
    <n v="5.19"/>
    <m/>
    <s v="CWT"/>
    <s v="P"/>
    <s v="Y"/>
    <s v="Y"/>
    <s v="Y"/>
    <s v="Y"/>
    <n v="0"/>
    <x v="0"/>
    <n v="20291"/>
    <n v="296949"/>
    <x v="2"/>
    <n v="37948"/>
    <x v="5"/>
    <m/>
    <m/>
    <m/>
    <m/>
    <m/>
    <m/>
    <m/>
    <m/>
    <m/>
    <m/>
    <m/>
    <m/>
    <m/>
    <n v="85.0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2.34"/>
    <m/>
    <m/>
    <m/>
    <m/>
    <m/>
    <m/>
    <m/>
    <m/>
    <n v="85.03"/>
    <n v="62.34"/>
    <n v="147.37"/>
    <n v="0"/>
    <n v="147.37"/>
  </r>
  <r>
    <n v="25"/>
    <n v="104"/>
    <s v="Robertson Cr"/>
    <s v="OPS"/>
    <s v="124"/>
    <s v="Chinook"/>
    <s v="3"/>
    <x v="0"/>
    <x v="2"/>
    <n v="104"/>
    <x v="0"/>
    <s v="CK-31"/>
    <s v="WEST VANCOUVER ISLAND-SOUTH_FA_0.x"/>
    <s v="M"/>
    <s v="H"/>
    <n v="104"/>
    <s v="Robertson Creek H"/>
    <n v="104"/>
    <s v="Robertson Cr"/>
    <s v="SWVI"/>
    <s v="S"/>
    <x v="1"/>
    <s v="184892"/>
    <n v="0"/>
    <s v="184892"/>
    <n v="2019"/>
    <s v="20190516"/>
    <s v="20190516"/>
    <n v="75"/>
    <n v="4.6100000000000003"/>
    <m/>
    <s v="CWT"/>
    <s v="P"/>
    <s v="Y"/>
    <s v="Y"/>
    <s v="Y"/>
    <s v="Y"/>
    <n v="0"/>
    <x v="0"/>
    <n v="29129"/>
    <n v="392015"/>
    <x v="4"/>
    <n v="37949"/>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8"/>
    <n v="172.26"/>
    <n v="161.61000000000001"/>
    <m/>
    <n v="0"/>
    <n v="0"/>
    <n v="0"/>
    <n v="334.25"/>
    <n v="334.25"/>
  </r>
  <r>
    <n v="25"/>
    <n v="104"/>
    <s v="Robertson Cr"/>
    <s v="OPS"/>
    <s v="124"/>
    <s v="Chinook"/>
    <s v="3"/>
    <x v="0"/>
    <x v="2"/>
    <n v="104"/>
    <x v="0"/>
    <s v="CK-31"/>
    <s v="WEST VANCOUVER ISLAND-SOUTH_FA_0.x"/>
    <s v="M"/>
    <s v="H"/>
    <n v="104"/>
    <s v="Robertson Creek H"/>
    <n v="104"/>
    <s v="Robertson Cr"/>
    <s v="SWVI"/>
    <s v="S"/>
    <x v="1"/>
    <s v="184892"/>
    <n v="0"/>
    <s v="184892"/>
    <n v="2019"/>
    <s v="20190516"/>
    <s v="20190516"/>
    <n v="75"/>
    <n v="4.6100000000000003"/>
    <m/>
    <s v="CWT"/>
    <s v="P"/>
    <s v="Y"/>
    <s v="Y"/>
    <s v="Y"/>
    <s v="Y"/>
    <n v="0"/>
    <x v="0"/>
    <n v="29129"/>
    <n v="392015"/>
    <x v="0"/>
    <n v="37949"/>
    <x v="3"/>
    <m/>
    <m/>
    <m/>
    <m/>
    <m/>
    <m/>
    <m/>
    <m/>
    <m/>
    <m/>
    <m/>
    <m/>
    <m/>
    <n v="139.16"/>
    <m/>
    <m/>
    <m/>
    <m/>
    <m/>
    <m/>
    <m/>
    <m/>
    <m/>
    <m/>
    <m/>
    <m/>
    <n v="135.12"/>
    <m/>
    <m/>
    <m/>
    <m/>
    <m/>
    <m/>
    <m/>
    <m/>
    <m/>
    <m/>
    <m/>
    <m/>
    <n v="113.58"/>
    <m/>
    <m/>
    <n v="50.06"/>
    <m/>
    <m/>
    <m/>
    <m/>
    <m/>
    <m/>
    <m/>
    <m/>
    <m/>
    <m/>
    <m/>
    <m/>
    <m/>
    <m/>
    <m/>
    <m/>
    <m/>
    <m/>
    <m/>
    <m/>
    <m/>
    <m/>
    <m/>
    <m/>
    <m/>
    <m/>
    <m/>
    <m/>
    <m/>
    <m/>
    <m/>
    <m/>
    <m/>
    <m/>
    <m/>
    <m/>
    <m/>
    <m/>
    <n v="345.99"/>
    <m/>
    <m/>
    <m/>
    <m/>
    <n v="1065.06"/>
    <n v="340.74"/>
    <m/>
    <m/>
    <m/>
    <m/>
    <m/>
    <m/>
    <n v="113.58"/>
    <m/>
    <m/>
    <m/>
    <m/>
    <m/>
    <m/>
    <m/>
    <m/>
    <m/>
    <m/>
    <m/>
    <m/>
    <m/>
    <m/>
    <m/>
    <m/>
    <m/>
    <n v="74.02"/>
    <m/>
    <m/>
    <m/>
    <m/>
    <m/>
    <m/>
    <m/>
    <m/>
    <m/>
    <m/>
    <m/>
    <m/>
    <m/>
    <m/>
    <m/>
    <m/>
    <m/>
    <m/>
    <m/>
    <m/>
    <m/>
    <m/>
    <m/>
    <m/>
    <m/>
    <m/>
    <m/>
    <m/>
    <m/>
    <m/>
    <m/>
    <m/>
    <m/>
    <m/>
    <m/>
    <m/>
    <m/>
    <m/>
    <m/>
    <m/>
    <m/>
    <m/>
    <m/>
    <m/>
    <m/>
    <m/>
    <n v="102.55"/>
    <m/>
    <m/>
    <m/>
    <m/>
    <n v="103.44"/>
    <n v="982.46"/>
    <n v="618.83000000000004"/>
    <m/>
    <n v="2377.31"/>
    <n v="102.55"/>
    <n v="2479.86"/>
    <n v="1704.73"/>
    <n v="4184.59"/>
  </r>
  <r>
    <n v="25"/>
    <n v="104"/>
    <s v="Robertson Cr"/>
    <s v="OPS"/>
    <s v="124"/>
    <s v="Chinook"/>
    <s v="3"/>
    <x v="0"/>
    <x v="2"/>
    <n v="104"/>
    <x v="0"/>
    <s v="CK-31"/>
    <s v="WEST VANCOUVER ISLAND-SOUTH_FA_0.x"/>
    <s v="M"/>
    <s v="H"/>
    <n v="104"/>
    <s v="Robertson Creek H"/>
    <n v="104"/>
    <s v="Robertson Cr"/>
    <s v="SWVI"/>
    <s v="S"/>
    <x v="1"/>
    <s v="184892"/>
    <n v="0"/>
    <s v="184892"/>
    <n v="2019"/>
    <s v="20190516"/>
    <s v="20190516"/>
    <n v="75"/>
    <n v="4.6100000000000003"/>
    <m/>
    <s v="CWT"/>
    <s v="P"/>
    <s v="Y"/>
    <s v="Y"/>
    <s v="Y"/>
    <s v="Y"/>
    <n v="0"/>
    <x v="0"/>
    <n v="29129"/>
    <n v="392015"/>
    <x v="1"/>
    <n v="37949"/>
    <x v="4"/>
    <m/>
    <m/>
    <m/>
    <m/>
    <m/>
    <m/>
    <m/>
    <m/>
    <m/>
    <m/>
    <m/>
    <m/>
    <m/>
    <n v="86.66"/>
    <m/>
    <m/>
    <m/>
    <m/>
    <m/>
    <m/>
    <m/>
    <m/>
    <m/>
    <m/>
    <m/>
    <m/>
    <n v="0"/>
    <m/>
    <m/>
    <m/>
    <m/>
    <m/>
    <m/>
    <m/>
    <m/>
    <m/>
    <m/>
    <n v="465.24"/>
    <m/>
    <m/>
    <m/>
    <m/>
    <m/>
    <m/>
    <m/>
    <m/>
    <m/>
    <m/>
    <m/>
    <m/>
    <m/>
    <m/>
    <m/>
    <m/>
    <m/>
    <m/>
    <m/>
    <m/>
    <m/>
    <m/>
    <m/>
    <m/>
    <m/>
    <m/>
    <m/>
    <m/>
    <m/>
    <m/>
    <m/>
    <m/>
    <m/>
    <m/>
    <m/>
    <m/>
    <m/>
    <m/>
    <m/>
    <n v="154.36000000000001"/>
    <m/>
    <m/>
    <m/>
    <n v="156.52000000000001"/>
    <m/>
    <m/>
    <m/>
    <m/>
    <n v="815.28"/>
    <n v="308.72000000000003"/>
    <m/>
    <m/>
    <m/>
    <m/>
    <m/>
    <m/>
    <m/>
    <m/>
    <m/>
    <m/>
    <m/>
    <m/>
    <m/>
    <n v="65.27"/>
    <m/>
    <m/>
    <m/>
    <m/>
    <m/>
    <m/>
    <m/>
    <m/>
    <m/>
    <m/>
    <m/>
    <m/>
    <m/>
    <m/>
    <m/>
    <m/>
    <m/>
    <m/>
    <m/>
    <m/>
    <m/>
    <m/>
    <m/>
    <m/>
    <m/>
    <m/>
    <m/>
    <m/>
    <m/>
    <m/>
    <m/>
    <m/>
    <m/>
    <m/>
    <n v="155.04"/>
    <m/>
    <m/>
    <m/>
    <n v="77.52"/>
    <m/>
    <m/>
    <m/>
    <m/>
    <m/>
    <m/>
    <m/>
    <m/>
    <m/>
    <m/>
    <m/>
    <m/>
    <m/>
    <m/>
    <m/>
    <m/>
    <m/>
    <m/>
    <n v="568.59"/>
    <m/>
    <m/>
    <m/>
    <m/>
    <n v="121.12"/>
    <n v="1058.93"/>
    <n v="42.79"/>
    <m/>
    <n v="2284.61"/>
    <n v="568.59"/>
    <n v="2853.2"/>
    <n v="1222.8399999999999"/>
    <n v="4076.04"/>
  </r>
  <r>
    <n v="25"/>
    <n v="104"/>
    <s v="Robertson Cr"/>
    <s v="OPS"/>
    <s v="124"/>
    <s v="Chinook"/>
    <s v="3"/>
    <x v="0"/>
    <x v="2"/>
    <n v="104"/>
    <x v="0"/>
    <s v="CK-31"/>
    <s v="WEST VANCOUVER ISLAND-SOUTH_FA_0.x"/>
    <s v="M"/>
    <s v="H"/>
    <n v="104"/>
    <s v="Robertson Creek H"/>
    <n v="104"/>
    <s v="Robertson Cr"/>
    <s v="SWVI"/>
    <s v="S"/>
    <x v="1"/>
    <s v="184892"/>
    <n v="0"/>
    <s v="184892"/>
    <n v="2019"/>
    <s v="20190516"/>
    <s v="20190516"/>
    <n v="75"/>
    <n v="4.6100000000000003"/>
    <m/>
    <s v="CWT"/>
    <s v="P"/>
    <s v="Y"/>
    <s v="Y"/>
    <s v="Y"/>
    <s v="Y"/>
    <n v="0"/>
    <x v="0"/>
    <n v="29129"/>
    <n v="392015"/>
    <x v="2"/>
    <n v="37949"/>
    <x v="5"/>
    <m/>
    <m/>
    <m/>
    <m/>
    <m/>
    <m/>
    <m/>
    <m/>
    <m/>
    <m/>
    <m/>
    <m/>
    <m/>
    <m/>
    <m/>
    <m/>
    <m/>
    <m/>
    <m/>
    <m/>
    <m/>
    <m/>
    <m/>
    <m/>
    <m/>
    <m/>
    <m/>
    <m/>
    <m/>
    <m/>
    <m/>
    <m/>
    <m/>
    <m/>
    <m/>
    <m/>
    <m/>
    <m/>
    <m/>
    <m/>
    <m/>
    <m/>
    <m/>
    <m/>
    <m/>
    <m/>
    <m/>
    <m/>
    <m/>
    <m/>
    <m/>
    <m/>
    <m/>
    <m/>
    <m/>
    <m/>
    <m/>
    <m/>
    <m/>
    <m/>
    <m/>
    <m/>
    <m/>
    <m/>
    <m/>
    <m/>
    <m/>
    <m/>
    <m/>
    <m/>
    <m/>
    <m/>
    <m/>
    <m/>
    <m/>
    <m/>
    <m/>
    <m/>
    <m/>
    <m/>
    <m/>
    <m/>
    <m/>
    <m/>
    <m/>
    <m/>
    <n v="282.20999999999998"/>
    <m/>
    <m/>
    <m/>
    <m/>
    <m/>
    <m/>
    <m/>
    <m/>
    <m/>
    <m/>
    <m/>
    <m/>
    <m/>
    <m/>
    <m/>
    <m/>
    <m/>
    <m/>
    <m/>
    <m/>
    <m/>
    <m/>
    <m/>
    <m/>
    <m/>
    <m/>
    <m/>
    <m/>
    <m/>
    <m/>
    <m/>
    <m/>
    <m/>
    <m/>
    <m/>
    <m/>
    <m/>
    <m/>
    <m/>
    <m/>
    <m/>
    <m/>
    <m/>
    <m/>
    <m/>
    <m/>
    <m/>
    <m/>
    <m/>
    <m/>
    <m/>
    <m/>
    <m/>
    <m/>
    <m/>
    <m/>
    <m/>
    <m/>
    <m/>
    <m/>
    <m/>
    <m/>
    <m/>
    <m/>
    <m/>
    <m/>
    <m/>
    <m/>
    <m/>
    <m/>
    <m/>
    <m/>
    <n v="27.32"/>
    <m/>
    <m/>
    <m/>
    <m/>
    <n v="2.96"/>
    <m/>
    <n v="14.57"/>
    <m/>
    <n v="282.20999999999998"/>
    <n v="27.32"/>
    <n v="309.52999999999997"/>
    <n v="17.53"/>
    <n v="327.05999999999995"/>
  </r>
  <r>
    <n v="25"/>
    <n v="104"/>
    <s v="Robertson Cr"/>
    <s v="OPS"/>
    <s v="124"/>
    <s v="Chinook"/>
    <s v="3"/>
    <x v="0"/>
    <x v="2"/>
    <n v="104"/>
    <x v="0"/>
    <s v="CK-31"/>
    <s v="WEST VANCOUVER ISLAND-SOUTH_FA_0.x"/>
    <s v="M"/>
    <s v="H"/>
    <n v="104"/>
    <s v="Robertson Creek H"/>
    <n v="104"/>
    <s v="Robertson Cr"/>
    <s v="SWVI"/>
    <s v="S"/>
    <x v="1"/>
    <s v="184893"/>
    <n v="0"/>
    <s v="184893"/>
    <n v="2019"/>
    <s v="20190516"/>
    <s v="20190516"/>
    <n v="75"/>
    <n v="4.6100000000000003"/>
    <m/>
    <s v="CWT"/>
    <s v="P"/>
    <s v="Y"/>
    <s v="Y"/>
    <s v="Y"/>
    <s v="Y"/>
    <n v="0"/>
    <x v="0"/>
    <n v="20917"/>
    <n v="281499"/>
    <x v="4"/>
    <n v="37950"/>
    <x v="2"/>
    <m/>
    <m/>
    <m/>
    <m/>
    <m/>
    <m/>
    <m/>
    <m/>
    <m/>
    <m/>
    <m/>
    <m/>
    <m/>
    <m/>
    <m/>
    <m/>
    <m/>
    <m/>
    <m/>
    <m/>
    <m/>
    <m/>
    <m/>
    <m/>
    <m/>
    <m/>
    <m/>
    <m/>
    <m/>
    <m/>
    <m/>
    <m/>
    <m/>
    <m/>
    <m/>
    <m/>
    <m/>
    <m/>
    <m/>
    <m/>
    <m/>
    <m/>
    <m/>
    <m/>
    <m/>
    <m/>
    <m/>
    <m/>
    <m/>
    <m/>
    <m/>
    <m/>
    <m/>
    <m/>
    <m/>
    <m/>
    <m/>
    <m/>
    <m/>
    <m/>
    <m/>
    <m/>
    <m/>
    <m/>
    <m/>
    <m/>
    <m/>
    <m/>
    <m/>
    <m/>
    <m/>
    <m/>
    <m/>
    <m/>
    <m/>
    <m/>
    <m/>
    <m/>
    <m/>
    <m/>
    <m/>
    <m/>
    <m/>
    <m/>
    <m/>
    <m/>
    <n v="41.58"/>
    <m/>
    <m/>
    <m/>
    <m/>
    <m/>
    <m/>
    <m/>
    <m/>
    <m/>
    <m/>
    <m/>
    <m/>
    <m/>
    <m/>
    <m/>
    <m/>
    <m/>
    <m/>
    <m/>
    <m/>
    <m/>
    <m/>
    <m/>
    <m/>
    <m/>
    <m/>
    <m/>
    <m/>
    <m/>
    <m/>
    <m/>
    <m/>
    <m/>
    <m/>
    <m/>
    <m/>
    <m/>
    <m/>
    <m/>
    <m/>
    <m/>
    <m/>
    <m/>
    <m/>
    <m/>
    <m/>
    <m/>
    <m/>
    <m/>
    <m/>
    <m/>
    <m/>
    <m/>
    <m/>
    <m/>
    <m/>
    <m/>
    <m/>
    <m/>
    <m/>
    <m/>
    <m/>
    <m/>
    <m/>
    <m/>
    <m/>
    <m/>
    <m/>
    <m/>
    <m/>
    <m/>
    <m/>
    <m/>
    <m/>
    <m/>
    <m/>
    <m/>
    <n v="0.41"/>
    <n v="86.13"/>
    <n v="175.07"/>
    <m/>
    <n v="41.58"/>
    <n v="0"/>
    <n v="41.58"/>
    <n v="261.61"/>
    <n v="303.19"/>
  </r>
  <r>
    <n v="25"/>
    <n v="104"/>
    <s v="Robertson Cr"/>
    <s v="OPS"/>
    <s v="124"/>
    <s v="Chinook"/>
    <s v="3"/>
    <x v="0"/>
    <x v="2"/>
    <n v="104"/>
    <x v="0"/>
    <s v="CK-31"/>
    <s v="WEST VANCOUVER ISLAND-SOUTH_FA_0.x"/>
    <s v="M"/>
    <s v="H"/>
    <n v="104"/>
    <s v="Robertson Creek H"/>
    <n v="104"/>
    <s v="Robertson Cr"/>
    <s v="SWVI"/>
    <s v="S"/>
    <x v="1"/>
    <s v="184893"/>
    <n v="0"/>
    <s v="184893"/>
    <n v="2019"/>
    <s v="20190516"/>
    <s v="20190516"/>
    <n v="75"/>
    <n v="4.6100000000000003"/>
    <m/>
    <s v="CWT"/>
    <s v="P"/>
    <s v="Y"/>
    <s v="Y"/>
    <s v="Y"/>
    <s v="Y"/>
    <n v="0"/>
    <x v="0"/>
    <n v="20917"/>
    <n v="281499"/>
    <x v="0"/>
    <n v="37950"/>
    <x v="3"/>
    <m/>
    <m/>
    <m/>
    <m/>
    <m/>
    <m/>
    <m/>
    <m/>
    <m/>
    <m/>
    <m/>
    <m/>
    <m/>
    <m/>
    <n v="116"/>
    <m/>
    <n v="39.03"/>
    <m/>
    <m/>
    <m/>
    <m/>
    <m/>
    <m/>
    <m/>
    <m/>
    <m/>
    <n v="0"/>
    <m/>
    <m/>
    <m/>
    <m/>
    <m/>
    <m/>
    <m/>
    <m/>
    <m/>
    <m/>
    <m/>
    <m/>
    <m/>
    <m/>
    <m/>
    <m/>
    <m/>
    <m/>
    <m/>
    <m/>
    <m/>
    <m/>
    <m/>
    <m/>
    <m/>
    <m/>
    <m/>
    <m/>
    <m/>
    <m/>
    <m/>
    <m/>
    <m/>
    <m/>
    <m/>
    <m/>
    <m/>
    <m/>
    <m/>
    <m/>
    <m/>
    <m/>
    <m/>
    <m/>
    <m/>
    <m/>
    <m/>
    <m/>
    <m/>
    <m/>
    <m/>
    <m/>
    <m/>
    <m/>
    <m/>
    <m/>
    <m/>
    <m/>
    <m/>
    <n v="861.71"/>
    <m/>
    <m/>
    <m/>
    <m/>
    <m/>
    <m/>
    <m/>
    <n v="115.6"/>
    <n v="48.58"/>
    <m/>
    <m/>
    <m/>
    <m/>
    <m/>
    <m/>
    <m/>
    <m/>
    <m/>
    <m/>
    <m/>
    <m/>
    <m/>
    <m/>
    <m/>
    <m/>
    <m/>
    <m/>
    <m/>
    <m/>
    <m/>
    <m/>
    <m/>
    <m/>
    <m/>
    <m/>
    <m/>
    <m/>
    <m/>
    <m/>
    <m/>
    <m/>
    <m/>
    <m/>
    <m/>
    <m/>
    <m/>
    <m/>
    <m/>
    <m/>
    <m/>
    <m/>
    <m/>
    <m/>
    <m/>
    <m/>
    <m/>
    <m/>
    <m/>
    <m/>
    <m/>
    <n v="56.52"/>
    <m/>
    <m/>
    <m/>
    <m/>
    <m/>
    <m/>
    <m/>
    <m/>
    <m/>
    <m/>
    <m/>
    <n v="52.62"/>
    <m/>
    <m/>
    <m/>
    <m/>
    <n v="95.84"/>
    <n v="758.04"/>
    <n v="501.84"/>
    <m/>
    <n v="1237.44"/>
    <n v="52.62"/>
    <n v="1290.06"/>
    <n v="1355.72"/>
    <n v="2645.7799999999997"/>
  </r>
  <r>
    <n v="25"/>
    <n v="104"/>
    <s v="Robertson Cr"/>
    <s v="OPS"/>
    <s v="124"/>
    <s v="Chinook"/>
    <s v="3"/>
    <x v="0"/>
    <x v="2"/>
    <n v="104"/>
    <x v="0"/>
    <s v="CK-31"/>
    <s v="WEST VANCOUVER ISLAND-SOUTH_FA_0.x"/>
    <s v="M"/>
    <s v="H"/>
    <n v="104"/>
    <s v="Robertson Creek H"/>
    <n v="104"/>
    <s v="Robertson Cr"/>
    <s v="SWVI"/>
    <s v="S"/>
    <x v="1"/>
    <s v="184893"/>
    <n v="0"/>
    <s v="184893"/>
    <n v="2019"/>
    <s v="20190516"/>
    <s v="20190516"/>
    <n v="75"/>
    <n v="4.6100000000000003"/>
    <m/>
    <s v="CWT"/>
    <s v="P"/>
    <s v="Y"/>
    <s v="Y"/>
    <s v="Y"/>
    <s v="Y"/>
    <n v="0"/>
    <x v="0"/>
    <n v="20917"/>
    <n v="281499"/>
    <x v="1"/>
    <n v="37950"/>
    <x v="4"/>
    <m/>
    <m/>
    <m/>
    <m/>
    <m/>
    <m/>
    <m/>
    <m/>
    <m/>
    <m/>
    <m/>
    <m/>
    <m/>
    <m/>
    <m/>
    <m/>
    <m/>
    <n v="60.16"/>
    <m/>
    <m/>
    <m/>
    <m/>
    <m/>
    <m/>
    <m/>
    <m/>
    <n v="55.58"/>
    <m/>
    <m/>
    <m/>
    <m/>
    <m/>
    <m/>
    <m/>
    <m/>
    <m/>
    <m/>
    <m/>
    <m/>
    <m/>
    <m/>
    <m/>
    <m/>
    <m/>
    <m/>
    <m/>
    <m/>
    <m/>
    <m/>
    <m/>
    <m/>
    <m/>
    <m/>
    <m/>
    <m/>
    <m/>
    <m/>
    <m/>
    <m/>
    <m/>
    <m/>
    <m/>
    <m/>
    <m/>
    <m/>
    <m/>
    <m/>
    <m/>
    <m/>
    <m/>
    <m/>
    <m/>
    <m/>
    <m/>
    <m/>
    <m/>
    <m/>
    <m/>
    <m/>
    <m/>
    <m/>
    <m/>
    <m/>
    <m/>
    <m/>
    <m/>
    <n v="370.88"/>
    <n v="154.36000000000001"/>
    <m/>
    <m/>
    <m/>
    <m/>
    <m/>
    <m/>
    <m/>
    <n v="81.819999999999993"/>
    <m/>
    <m/>
    <m/>
    <m/>
    <m/>
    <m/>
    <m/>
    <m/>
    <m/>
    <m/>
    <m/>
    <m/>
    <m/>
    <m/>
    <m/>
    <m/>
    <n v="65.27"/>
    <m/>
    <m/>
    <m/>
    <m/>
    <m/>
    <m/>
    <m/>
    <m/>
    <m/>
    <m/>
    <m/>
    <m/>
    <m/>
    <m/>
    <m/>
    <m/>
    <m/>
    <m/>
    <m/>
    <m/>
    <m/>
    <m/>
    <m/>
    <m/>
    <m/>
    <m/>
    <m/>
    <m/>
    <m/>
    <m/>
    <m/>
    <m/>
    <m/>
    <m/>
    <n v="77.52"/>
    <m/>
    <m/>
    <m/>
    <m/>
    <m/>
    <m/>
    <m/>
    <m/>
    <m/>
    <m/>
    <m/>
    <n v="460.52"/>
    <m/>
    <m/>
    <m/>
    <n v="26.38"/>
    <n v="134.57"/>
    <n v="549.84"/>
    <m/>
    <m/>
    <n v="865.59"/>
    <n v="486.9"/>
    <n v="1352.49"/>
    <n v="684.41"/>
    <n v="2036.9"/>
  </r>
  <r>
    <n v="25"/>
    <n v="104"/>
    <s v="Robertson Cr"/>
    <s v="OPS"/>
    <s v="124"/>
    <s v="Chinook"/>
    <s v="3"/>
    <x v="0"/>
    <x v="2"/>
    <n v="104"/>
    <x v="0"/>
    <s v="CK-31"/>
    <s v="WEST VANCOUVER ISLAND-SOUTH_FA_0.x"/>
    <s v="M"/>
    <s v="H"/>
    <n v="104"/>
    <s v="Robertson Creek H"/>
    <n v="104"/>
    <s v="Robertson Cr"/>
    <s v="SWVI"/>
    <s v="S"/>
    <x v="1"/>
    <s v="184893"/>
    <n v="0"/>
    <s v="184893"/>
    <n v="2019"/>
    <s v="20190516"/>
    <s v="20190516"/>
    <n v="75"/>
    <n v="4.6100000000000003"/>
    <m/>
    <s v="CWT"/>
    <s v="P"/>
    <s v="Y"/>
    <s v="Y"/>
    <s v="Y"/>
    <s v="Y"/>
    <n v="0"/>
    <x v="0"/>
    <n v="20917"/>
    <n v="281499"/>
    <x v="2"/>
    <n v="37950"/>
    <x v="5"/>
    <m/>
    <m/>
    <m/>
    <m/>
    <m/>
    <m/>
    <m/>
    <m/>
    <m/>
    <m/>
    <m/>
    <m/>
    <m/>
    <m/>
    <m/>
    <m/>
    <m/>
    <m/>
    <m/>
    <m/>
    <m/>
    <m/>
    <m/>
    <m/>
    <m/>
    <m/>
    <m/>
    <m/>
    <m/>
    <m/>
    <m/>
    <m/>
    <m/>
    <m/>
    <m/>
    <m/>
    <m/>
    <m/>
    <m/>
    <m/>
    <m/>
    <m/>
    <m/>
    <m/>
    <m/>
    <m/>
    <m/>
    <m/>
    <m/>
    <m/>
    <m/>
    <m/>
    <m/>
    <m/>
    <m/>
    <m/>
    <m/>
    <m/>
    <m/>
    <m/>
    <m/>
    <m/>
    <m/>
    <m/>
    <m/>
    <m/>
    <m/>
    <m/>
    <m/>
    <m/>
    <m/>
    <m/>
    <m/>
    <m/>
    <m/>
    <m/>
    <m/>
    <m/>
    <m/>
    <m/>
    <m/>
    <m/>
    <m/>
    <m/>
    <m/>
    <m/>
    <n v="134.31"/>
    <m/>
    <m/>
    <m/>
    <m/>
    <m/>
    <m/>
    <m/>
    <m/>
    <m/>
    <m/>
    <m/>
    <m/>
    <m/>
    <m/>
    <m/>
    <m/>
    <m/>
    <m/>
    <m/>
    <m/>
    <m/>
    <m/>
    <m/>
    <m/>
    <m/>
    <m/>
    <m/>
    <m/>
    <m/>
    <m/>
    <m/>
    <m/>
    <m/>
    <m/>
    <m/>
    <m/>
    <m/>
    <m/>
    <m/>
    <m/>
    <m/>
    <m/>
    <m/>
    <m/>
    <m/>
    <m/>
    <m/>
    <m/>
    <m/>
    <m/>
    <m/>
    <m/>
    <m/>
    <m/>
    <m/>
    <m/>
    <m/>
    <m/>
    <m/>
    <m/>
    <m/>
    <m/>
    <m/>
    <m/>
    <m/>
    <m/>
    <m/>
    <m/>
    <m/>
    <m/>
    <m/>
    <m/>
    <m/>
    <m/>
    <m/>
    <m/>
    <m/>
    <m/>
    <m/>
    <m/>
    <m/>
    <n v="134.31"/>
    <n v="0"/>
    <n v="134.31"/>
    <n v="0"/>
    <n v="134.31"/>
  </r>
  <r>
    <n v="25"/>
    <n v="104"/>
    <s v="Robertson Cr"/>
    <s v="OPS"/>
    <s v="124"/>
    <s v="Chinook"/>
    <s v="3"/>
    <x v="0"/>
    <x v="2"/>
    <n v="104"/>
    <x v="0"/>
    <s v="CK-31"/>
    <s v="WEST VANCOUVER ISLAND-SOUTH_FA_0.x"/>
    <s v="M"/>
    <s v="H"/>
    <n v="104"/>
    <s v="Robertson Creek H"/>
    <n v="104"/>
    <s v="Robertson Cr"/>
    <s v="SWVI"/>
    <s v="S"/>
    <x v="1"/>
    <s v="184894"/>
    <n v="0"/>
    <s v="184894"/>
    <n v="2019"/>
    <s v="20190517"/>
    <s v="20190517"/>
    <n v="80"/>
    <n v="5.42"/>
    <m/>
    <s v="CWT"/>
    <s v="P"/>
    <s v="Y"/>
    <s v="Y"/>
    <s v="Y"/>
    <s v="Y"/>
    <m/>
    <x v="0"/>
    <n v="21183"/>
    <n v="284813"/>
    <x v="4"/>
    <n v="39035"/>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9"/>
    <n v="86.05"/>
    <n v="80.72"/>
    <m/>
    <n v="0"/>
    <n v="0"/>
    <n v="0"/>
    <n v="166.96"/>
    <n v="166.95999999999998"/>
  </r>
  <r>
    <n v="25"/>
    <n v="104"/>
    <s v="Robertson Cr"/>
    <s v="OPS"/>
    <s v="124"/>
    <s v="Chinook"/>
    <s v="3"/>
    <x v="0"/>
    <x v="2"/>
    <n v="104"/>
    <x v="0"/>
    <s v="CK-31"/>
    <s v="WEST VANCOUVER ISLAND-SOUTH_FA_0.x"/>
    <s v="M"/>
    <s v="H"/>
    <n v="104"/>
    <s v="Robertson Creek H"/>
    <n v="104"/>
    <s v="Robertson Cr"/>
    <s v="SWVI"/>
    <s v="S"/>
    <x v="1"/>
    <s v="184894"/>
    <n v="0"/>
    <s v="184894"/>
    <n v="2019"/>
    <s v="20190517"/>
    <s v="20190517"/>
    <n v="80"/>
    <n v="5.42"/>
    <m/>
    <s v="CWT"/>
    <s v="P"/>
    <s v="Y"/>
    <s v="Y"/>
    <s v="Y"/>
    <s v="Y"/>
    <m/>
    <x v="0"/>
    <n v="21183"/>
    <n v="284813"/>
    <x v="0"/>
    <n v="39035"/>
    <x v="3"/>
    <m/>
    <m/>
    <m/>
    <m/>
    <m/>
    <m/>
    <m/>
    <m/>
    <m/>
    <m/>
    <m/>
    <m/>
    <m/>
    <m/>
    <m/>
    <m/>
    <m/>
    <m/>
    <m/>
    <m/>
    <m/>
    <m/>
    <m/>
    <m/>
    <m/>
    <m/>
    <n v="103.93"/>
    <m/>
    <n v="43.97"/>
    <m/>
    <m/>
    <m/>
    <m/>
    <m/>
    <m/>
    <m/>
    <m/>
    <m/>
    <m/>
    <n v="115.5"/>
    <m/>
    <m/>
    <m/>
    <m/>
    <m/>
    <m/>
    <m/>
    <n v="0"/>
    <m/>
    <m/>
    <m/>
    <m/>
    <m/>
    <m/>
    <m/>
    <m/>
    <m/>
    <m/>
    <m/>
    <m/>
    <m/>
    <m/>
    <m/>
    <m/>
    <m/>
    <m/>
    <m/>
    <m/>
    <m/>
    <m/>
    <m/>
    <m/>
    <m/>
    <m/>
    <m/>
    <m/>
    <m/>
    <m/>
    <m/>
    <m/>
    <m/>
    <m/>
    <m/>
    <m/>
    <m/>
    <m/>
    <n v="1092.32"/>
    <m/>
    <m/>
    <m/>
    <m/>
    <m/>
    <m/>
    <m/>
    <m/>
    <m/>
    <m/>
    <m/>
    <m/>
    <m/>
    <m/>
    <m/>
    <m/>
    <m/>
    <m/>
    <m/>
    <m/>
    <m/>
    <m/>
    <m/>
    <m/>
    <m/>
    <m/>
    <m/>
    <m/>
    <m/>
    <m/>
    <m/>
    <m/>
    <m/>
    <m/>
    <m/>
    <m/>
    <m/>
    <m/>
    <m/>
    <m/>
    <m/>
    <m/>
    <m/>
    <m/>
    <m/>
    <m/>
    <m/>
    <m/>
    <m/>
    <m/>
    <m/>
    <m/>
    <m/>
    <m/>
    <m/>
    <m/>
    <m/>
    <m/>
    <m/>
    <m/>
    <m/>
    <m/>
    <m/>
    <m/>
    <m/>
    <m/>
    <m/>
    <m/>
    <m/>
    <m/>
    <m/>
    <m/>
    <n v="72.87"/>
    <m/>
    <m/>
    <m/>
    <m/>
    <n v="80.39"/>
    <n v="269.63"/>
    <n v="474.81"/>
    <m/>
    <n v="1355.72"/>
    <n v="72.87"/>
    <n v="1428.59"/>
    <n v="824.83"/>
    <n v="2253.42"/>
  </r>
  <r>
    <n v="25"/>
    <n v="104"/>
    <s v="Robertson Cr"/>
    <s v="OPS"/>
    <s v="124"/>
    <s v="Chinook"/>
    <s v="3"/>
    <x v="0"/>
    <x v="2"/>
    <n v="104"/>
    <x v="0"/>
    <s v="CK-31"/>
    <s v="WEST VANCOUVER ISLAND-SOUTH_FA_0.x"/>
    <s v="M"/>
    <s v="H"/>
    <n v="104"/>
    <s v="Robertson Creek H"/>
    <n v="104"/>
    <s v="Robertson Cr"/>
    <s v="SWVI"/>
    <s v="S"/>
    <x v="1"/>
    <s v="184894"/>
    <n v="0"/>
    <s v="184894"/>
    <n v="2019"/>
    <s v="20190517"/>
    <s v="20190517"/>
    <n v="80"/>
    <n v="5.42"/>
    <m/>
    <s v="CWT"/>
    <s v="P"/>
    <s v="Y"/>
    <s v="Y"/>
    <s v="Y"/>
    <s v="Y"/>
    <m/>
    <x v="0"/>
    <n v="21183"/>
    <n v="284813"/>
    <x v="1"/>
    <n v="39035"/>
    <x v="4"/>
    <m/>
    <m/>
    <m/>
    <m/>
    <m/>
    <m/>
    <m/>
    <m/>
    <m/>
    <m/>
    <m/>
    <m/>
    <m/>
    <n v="43.29"/>
    <m/>
    <m/>
    <m/>
    <m/>
    <m/>
    <m/>
    <m/>
    <m/>
    <m/>
    <m/>
    <m/>
    <m/>
    <m/>
    <m/>
    <n v="55.13"/>
    <m/>
    <m/>
    <m/>
    <m/>
    <m/>
    <m/>
    <m/>
    <m/>
    <m/>
    <m/>
    <m/>
    <m/>
    <m/>
    <m/>
    <m/>
    <m/>
    <m/>
    <m/>
    <n v="0"/>
    <m/>
    <m/>
    <m/>
    <m/>
    <m/>
    <m/>
    <m/>
    <m/>
    <m/>
    <n v="60.1"/>
    <m/>
    <m/>
    <m/>
    <m/>
    <m/>
    <m/>
    <m/>
    <m/>
    <m/>
    <m/>
    <m/>
    <m/>
    <m/>
    <m/>
    <m/>
    <m/>
    <m/>
    <m/>
    <m/>
    <m/>
    <m/>
    <m/>
    <m/>
    <m/>
    <m/>
    <m/>
    <m/>
    <m/>
    <n v="718.8"/>
    <n v="154.22"/>
    <m/>
    <m/>
    <m/>
    <m/>
    <m/>
    <m/>
    <m/>
    <m/>
    <m/>
    <m/>
    <m/>
    <m/>
    <m/>
    <n v="65.209999999999994"/>
    <m/>
    <m/>
    <m/>
    <m/>
    <n v="195.63"/>
    <m/>
    <m/>
    <m/>
    <m/>
    <m/>
    <m/>
    <m/>
    <m/>
    <m/>
    <m/>
    <m/>
    <m/>
    <m/>
    <m/>
    <m/>
    <m/>
    <m/>
    <m/>
    <m/>
    <m/>
    <m/>
    <m/>
    <m/>
    <m/>
    <m/>
    <m/>
    <m/>
    <m/>
    <m/>
    <n v="154.9"/>
    <m/>
    <m/>
    <m/>
    <m/>
    <m/>
    <m/>
    <m/>
    <m/>
    <m/>
    <m/>
    <m/>
    <m/>
    <m/>
    <m/>
    <m/>
    <m/>
    <m/>
    <m/>
    <m/>
    <m/>
    <m/>
    <m/>
    <n v="713.27"/>
    <m/>
    <m/>
    <m/>
    <m/>
    <n v="40.33"/>
    <n v="746"/>
    <n v="29.3"/>
    <m/>
    <n v="1447.28"/>
    <n v="713.27"/>
    <n v="2160.5500000000002"/>
    <n v="815.63"/>
    <n v="2976.1800000000003"/>
  </r>
  <r>
    <n v="25"/>
    <n v="104"/>
    <s v="Robertson Cr"/>
    <s v="OPS"/>
    <s v="124"/>
    <s v="Chinook"/>
    <s v="3"/>
    <x v="0"/>
    <x v="2"/>
    <n v="104"/>
    <x v="0"/>
    <s v="CK-31"/>
    <s v="WEST VANCOUVER ISLAND-SOUTH_FA_0.x"/>
    <s v="M"/>
    <s v="H"/>
    <n v="104"/>
    <s v="Robertson Creek H"/>
    <n v="104"/>
    <s v="Robertson Cr"/>
    <s v="SWVI"/>
    <s v="S"/>
    <x v="1"/>
    <s v="184894"/>
    <n v="0"/>
    <s v="184894"/>
    <n v="2019"/>
    <s v="20190517"/>
    <s v="20190517"/>
    <n v="80"/>
    <n v="5.42"/>
    <m/>
    <s v="CWT"/>
    <s v="P"/>
    <s v="Y"/>
    <s v="Y"/>
    <s v="Y"/>
    <s v="Y"/>
    <m/>
    <x v="0"/>
    <n v="21183"/>
    <n v="284813"/>
    <x v="2"/>
    <n v="39035"/>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6.840000000000003"/>
    <m/>
    <m/>
    <m/>
    <m/>
    <m/>
    <m/>
    <m/>
    <m/>
    <n v="0"/>
    <n v="36.840000000000003"/>
    <n v="36.840000000000003"/>
    <n v="0"/>
    <n v="36.840000000000003"/>
  </r>
  <r>
    <n v="25"/>
    <n v="104"/>
    <s v="Robertson Cr"/>
    <s v="OPS"/>
    <s v="124"/>
    <s v="Chinook"/>
    <s v="3"/>
    <x v="0"/>
    <x v="2"/>
    <n v="104"/>
    <x v="0"/>
    <s v="CK-31"/>
    <s v="WEST VANCOUVER ISLAND-SOUTH_FA_0.x"/>
    <s v="M"/>
    <s v="H"/>
    <n v="104"/>
    <s v="Robertson Creek H"/>
    <n v="104"/>
    <s v="Robertson Cr"/>
    <s v="SWVI"/>
    <s v="S"/>
    <x v="1"/>
    <s v="184895"/>
    <n v="0"/>
    <s v="184895"/>
    <n v="2019"/>
    <s v="20190517"/>
    <s v="20190517"/>
    <n v="80"/>
    <n v="5.42"/>
    <m/>
    <s v="CWT"/>
    <s v="P"/>
    <s v="Y"/>
    <s v="Y"/>
    <s v="Y"/>
    <s v="Y"/>
    <m/>
    <x v="0"/>
    <n v="28910"/>
    <n v="388705"/>
    <x v="4"/>
    <n v="39036"/>
    <x v="2"/>
    <m/>
    <m/>
    <m/>
    <m/>
    <m/>
    <m/>
    <m/>
    <m/>
    <m/>
    <m/>
    <m/>
    <m/>
    <m/>
    <m/>
    <m/>
    <m/>
    <m/>
    <m/>
    <m/>
    <m/>
    <m/>
    <m/>
    <m/>
    <m/>
    <m/>
    <m/>
    <m/>
    <m/>
    <m/>
    <m/>
    <m/>
    <m/>
    <m/>
    <m/>
    <m/>
    <m/>
    <m/>
    <m/>
    <m/>
    <m/>
    <m/>
    <m/>
    <m/>
    <m/>
    <m/>
    <m/>
    <m/>
    <m/>
    <m/>
    <m/>
    <m/>
    <m/>
    <m/>
    <m/>
    <m/>
    <m/>
    <m/>
    <m/>
    <m/>
    <m/>
    <m/>
    <m/>
    <m/>
    <m/>
    <m/>
    <m/>
    <m/>
    <m/>
    <m/>
    <m/>
    <m/>
    <m/>
    <m/>
    <m/>
    <m/>
    <m/>
    <m/>
    <m/>
    <m/>
    <m/>
    <m/>
    <m/>
    <m/>
    <m/>
    <m/>
    <m/>
    <n v="41.55"/>
    <m/>
    <m/>
    <m/>
    <m/>
    <m/>
    <m/>
    <m/>
    <m/>
    <m/>
    <m/>
    <m/>
    <m/>
    <m/>
    <m/>
    <m/>
    <m/>
    <m/>
    <m/>
    <m/>
    <m/>
    <m/>
    <m/>
    <m/>
    <m/>
    <m/>
    <m/>
    <m/>
    <m/>
    <m/>
    <m/>
    <m/>
    <m/>
    <m/>
    <m/>
    <m/>
    <m/>
    <m/>
    <m/>
    <m/>
    <m/>
    <m/>
    <m/>
    <m/>
    <m/>
    <m/>
    <m/>
    <m/>
    <m/>
    <m/>
    <m/>
    <m/>
    <m/>
    <m/>
    <m/>
    <m/>
    <m/>
    <m/>
    <m/>
    <m/>
    <m/>
    <m/>
    <m/>
    <m/>
    <m/>
    <m/>
    <m/>
    <m/>
    <m/>
    <m/>
    <m/>
    <m/>
    <m/>
    <m/>
    <m/>
    <m/>
    <m/>
    <m/>
    <n v="2.0499999999999998"/>
    <n v="173.22"/>
    <n v="226.01"/>
    <m/>
    <n v="41.55"/>
    <n v="0"/>
    <n v="41.55"/>
    <n v="401.28"/>
    <n v="442.83"/>
  </r>
  <r>
    <n v="25"/>
    <n v="104"/>
    <s v="Robertson Cr"/>
    <s v="OPS"/>
    <s v="124"/>
    <s v="Chinook"/>
    <s v="3"/>
    <x v="0"/>
    <x v="2"/>
    <n v="104"/>
    <x v="0"/>
    <s v="CK-31"/>
    <s v="WEST VANCOUVER ISLAND-SOUTH_FA_0.x"/>
    <s v="M"/>
    <s v="H"/>
    <n v="104"/>
    <s v="Robertson Creek H"/>
    <n v="104"/>
    <s v="Robertson Cr"/>
    <s v="SWVI"/>
    <s v="S"/>
    <x v="1"/>
    <s v="184895"/>
    <n v="0"/>
    <s v="184895"/>
    <n v="2019"/>
    <s v="20190517"/>
    <s v="20190517"/>
    <n v="80"/>
    <n v="5.42"/>
    <m/>
    <s v="CWT"/>
    <s v="P"/>
    <s v="Y"/>
    <s v="Y"/>
    <s v="Y"/>
    <s v="Y"/>
    <m/>
    <x v="0"/>
    <n v="28910"/>
    <n v="388705"/>
    <x v="0"/>
    <n v="39036"/>
    <x v="3"/>
    <m/>
    <m/>
    <m/>
    <m/>
    <m/>
    <m/>
    <m/>
    <m/>
    <m/>
    <m/>
    <m/>
    <m/>
    <m/>
    <m/>
    <m/>
    <m/>
    <m/>
    <m/>
    <m/>
    <m/>
    <m/>
    <m/>
    <m/>
    <m/>
    <m/>
    <m/>
    <m/>
    <m/>
    <m/>
    <m/>
    <m/>
    <m/>
    <m/>
    <m/>
    <m/>
    <m/>
    <m/>
    <n v="113.48"/>
    <m/>
    <m/>
    <m/>
    <m/>
    <m/>
    <n v="33.08"/>
    <m/>
    <m/>
    <m/>
    <n v="0"/>
    <m/>
    <m/>
    <m/>
    <m/>
    <m/>
    <m/>
    <m/>
    <m/>
    <m/>
    <n v="0"/>
    <m/>
    <m/>
    <m/>
    <m/>
    <m/>
    <m/>
    <m/>
    <m/>
    <m/>
    <m/>
    <m/>
    <m/>
    <m/>
    <m/>
    <m/>
    <m/>
    <m/>
    <m/>
    <m/>
    <m/>
    <m/>
    <m/>
    <m/>
    <n v="113.48"/>
    <m/>
    <m/>
    <m/>
    <m/>
    <n v="1738.24"/>
    <n v="116.71"/>
    <m/>
    <m/>
    <m/>
    <m/>
    <m/>
    <m/>
    <m/>
    <m/>
    <m/>
    <m/>
    <m/>
    <m/>
    <m/>
    <m/>
    <m/>
    <m/>
    <m/>
    <m/>
    <n v="73.95"/>
    <m/>
    <m/>
    <m/>
    <m/>
    <m/>
    <n v="73.95"/>
    <m/>
    <m/>
    <m/>
    <m/>
    <m/>
    <m/>
    <m/>
    <m/>
    <m/>
    <m/>
    <m/>
    <m/>
    <m/>
    <m/>
    <m/>
    <m/>
    <m/>
    <m/>
    <n v="121.01"/>
    <m/>
    <m/>
    <m/>
    <m/>
    <m/>
    <m/>
    <m/>
    <m/>
    <m/>
    <m/>
    <m/>
    <m/>
    <m/>
    <m/>
    <m/>
    <n v="113.48"/>
    <m/>
    <m/>
    <m/>
    <m/>
    <m/>
    <m/>
    <m/>
    <m/>
    <m/>
    <m/>
    <m/>
    <m/>
    <m/>
    <m/>
    <m/>
    <m/>
    <n v="130.19"/>
    <n v="1509.18"/>
    <n v="701.91"/>
    <m/>
    <n v="2497.38"/>
    <n v="0"/>
    <n v="2497.38"/>
    <n v="2341.2800000000002"/>
    <n v="4838.66"/>
  </r>
  <r>
    <n v="25"/>
    <n v="104"/>
    <s v="Robertson Cr"/>
    <s v="OPS"/>
    <s v="124"/>
    <s v="Chinook"/>
    <s v="3"/>
    <x v="0"/>
    <x v="2"/>
    <n v="104"/>
    <x v="0"/>
    <s v="CK-31"/>
    <s v="WEST VANCOUVER ISLAND-SOUTH_FA_0.x"/>
    <s v="M"/>
    <s v="H"/>
    <n v="104"/>
    <s v="Robertson Creek H"/>
    <n v="104"/>
    <s v="Robertson Cr"/>
    <s v="SWVI"/>
    <s v="S"/>
    <x v="1"/>
    <s v="184895"/>
    <n v="0"/>
    <s v="184895"/>
    <n v="2019"/>
    <s v="20190517"/>
    <s v="20190517"/>
    <n v="80"/>
    <n v="5.42"/>
    <m/>
    <s v="CWT"/>
    <s v="P"/>
    <s v="Y"/>
    <s v="Y"/>
    <s v="Y"/>
    <s v="Y"/>
    <m/>
    <x v="0"/>
    <n v="28910"/>
    <n v="388705"/>
    <x v="1"/>
    <n v="39036"/>
    <x v="4"/>
    <m/>
    <m/>
    <m/>
    <m/>
    <m/>
    <m/>
    <m/>
    <m/>
    <m/>
    <m/>
    <m/>
    <m/>
    <n v="0"/>
    <n v="86.58"/>
    <m/>
    <m/>
    <m/>
    <m/>
    <m/>
    <m/>
    <m/>
    <m/>
    <m/>
    <m/>
    <m/>
    <m/>
    <m/>
    <m/>
    <m/>
    <m/>
    <m/>
    <m/>
    <m/>
    <m/>
    <m/>
    <m/>
    <m/>
    <m/>
    <m/>
    <n v="154.22"/>
    <m/>
    <m/>
    <m/>
    <m/>
    <m/>
    <m/>
    <m/>
    <m/>
    <m/>
    <m/>
    <m/>
    <m/>
    <m/>
    <m/>
    <m/>
    <m/>
    <m/>
    <m/>
    <m/>
    <m/>
    <m/>
    <m/>
    <m/>
    <m/>
    <m/>
    <m/>
    <m/>
    <m/>
    <m/>
    <m/>
    <m/>
    <m/>
    <m/>
    <m/>
    <m/>
    <m/>
    <m/>
    <m/>
    <m/>
    <m/>
    <m/>
    <n v="158.12"/>
    <m/>
    <m/>
    <m/>
    <m/>
    <n v="573.6"/>
    <n v="154.22"/>
    <m/>
    <m/>
    <m/>
    <m/>
    <m/>
    <m/>
    <m/>
    <m/>
    <m/>
    <m/>
    <m/>
    <m/>
    <m/>
    <m/>
    <m/>
    <m/>
    <m/>
    <m/>
    <n v="65.209999999999994"/>
    <m/>
    <m/>
    <m/>
    <m/>
    <m/>
    <m/>
    <m/>
    <m/>
    <m/>
    <m/>
    <m/>
    <m/>
    <m/>
    <m/>
    <m/>
    <m/>
    <m/>
    <m/>
    <m/>
    <m/>
    <m/>
    <m/>
    <m/>
    <m/>
    <n v="90.89"/>
    <m/>
    <m/>
    <m/>
    <m/>
    <n v="232.35"/>
    <m/>
    <m/>
    <m/>
    <m/>
    <m/>
    <m/>
    <m/>
    <m/>
    <m/>
    <m/>
    <n v="77.45"/>
    <m/>
    <m/>
    <m/>
    <m/>
    <m/>
    <m/>
    <m/>
    <m/>
    <m/>
    <m/>
    <m/>
    <n v="722.15"/>
    <m/>
    <m/>
    <m/>
    <n v="21.38"/>
    <n v="67.22"/>
    <n v="352.64"/>
    <n v="42.75"/>
    <m/>
    <n v="1592.64"/>
    <n v="743.53"/>
    <n v="2336.17"/>
    <n v="462.61"/>
    <n v="2798.7799999999997"/>
  </r>
  <r>
    <n v="25"/>
    <n v="104"/>
    <s v="Robertson Cr"/>
    <s v="OPS"/>
    <s v="124"/>
    <s v="Chinook"/>
    <s v="3"/>
    <x v="0"/>
    <x v="2"/>
    <n v="104"/>
    <x v="0"/>
    <s v="CK-31"/>
    <s v="WEST VANCOUVER ISLAND-SOUTH_FA_0.x"/>
    <s v="M"/>
    <s v="H"/>
    <n v="104"/>
    <s v="Robertson Creek H"/>
    <n v="104"/>
    <s v="Robertson Cr"/>
    <s v="SWVI"/>
    <s v="S"/>
    <x v="1"/>
    <s v="184895"/>
    <n v="0"/>
    <s v="184895"/>
    <n v="2019"/>
    <s v="20190517"/>
    <s v="20190517"/>
    <n v="80"/>
    <n v="5.42"/>
    <m/>
    <s v="CWT"/>
    <s v="P"/>
    <s v="Y"/>
    <s v="Y"/>
    <s v="Y"/>
    <s v="Y"/>
    <m/>
    <x v="0"/>
    <n v="28910"/>
    <n v="388705"/>
    <x v="2"/>
    <n v="39036"/>
    <x v="5"/>
    <m/>
    <m/>
    <m/>
    <m/>
    <m/>
    <m/>
    <m/>
    <m/>
    <m/>
    <m/>
    <m/>
    <m/>
    <m/>
    <m/>
    <m/>
    <m/>
    <m/>
    <m/>
    <m/>
    <m/>
    <m/>
    <m/>
    <m/>
    <m/>
    <m/>
    <m/>
    <m/>
    <m/>
    <m/>
    <m/>
    <m/>
    <m/>
    <m/>
    <m/>
    <m/>
    <m/>
    <m/>
    <m/>
    <m/>
    <m/>
    <m/>
    <m/>
    <m/>
    <m/>
    <m/>
    <m/>
    <m/>
    <m/>
    <m/>
    <m/>
    <m/>
    <m/>
    <m/>
    <m/>
    <m/>
    <m/>
    <m/>
    <m/>
    <m/>
    <m/>
    <m/>
    <m/>
    <m/>
    <m/>
    <m/>
    <m/>
    <m/>
    <m/>
    <m/>
    <m/>
    <m/>
    <m/>
    <m/>
    <m/>
    <m/>
    <m/>
    <m/>
    <m/>
    <m/>
    <m/>
    <m/>
    <m/>
    <m/>
    <m/>
    <m/>
    <m/>
    <n v="51.23"/>
    <m/>
    <n v="155.02000000000001"/>
    <m/>
    <m/>
    <m/>
    <m/>
    <m/>
    <m/>
    <m/>
    <m/>
    <m/>
    <m/>
    <m/>
    <m/>
    <m/>
    <m/>
    <m/>
    <m/>
    <m/>
    <m/>
    <m/>
    <m/>
    <m/>
    <m/>
    <m/>
    <m/>
    <m/>
    <m/>
    <m/>
    <m/>
    <m/>
    <m/>
    <m/>
    <m/>
    <m/>
    <m/>
    <m/>
    <m/>
    <m/>
    <m/>
    <m/>
    <m/>
    <m/>
    <m/>
    <m/>
    <m/>
    <m/>
    <m/>
    <m/>
    <m/>
    <m/>
    <m/>
    <m/>
    <m/>
    <m/>
    <m/>
    <m/>
    <m/>
    <m/>
    <m/>
    <m/>
    <m/>
    <m/>
    <m/>
    <m/>
    <m/>
    <m/>
    <m/>
    <m/>
    <m/>
    <m/>
    <m/>
    <n v="97.08"/>
    <m/>
    <m/>
    <m/>
    <m/>
    <m/>
    <m/>
    <m/>
    <m/>
    <n v="206.25"/>
    <n v="97.08"/>
    <n v="303.33"/>
    <n v="0"/>
    <n v="303.33000000000004"/>
  </r>
  <r>
    <n v="25"/>
    <n v="104"/>
    <s v="Robertson Cr"/>
    <s v="OPS"/>
    <s v="124"/>
    <s v="Chinook"/>
    <s v="3"/>
    <x v="0"/>
    <x v="2"/>
    <n v="104"/>
    <x v="0"/>
    <s v="CK-31"/>
    <s v="WEST VANCOUVER ISLAND-SOUTH_FA_0.x"/>
    <s v="M"/>
    <s v="H"/>
    <n v="104"/>
    <s v="Robertson Creek H"/>
    <n v="104"/>
    <s v="Robertson Cr"/>
    <s v="SWVI"/>
    <s v="S"/>
    <x v="1"/>
    <s v="185790"/>
    <n v="0"/>
    <s v="185790"/>
    <n v="2019"/>
    <s v="20190528"/>
    <s v="20190528"/>
    <m/>
    <n v="5.16"/>
    <m/>
    <s v="CWT"/>
    <s v="P"/>
    <s v="Y"/>
    <s v="Y"/>
    <s v="Y"/>
    <s v="Y"/>
    <n v="0"/>
    <x v="0"/>
    <n v="11950"/>
    <n v="124406"/>
    <x v="4"/>
    <n v="37942"/>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4"/>
    <n v="66.62"/>
    <n v="20.83"/>
    <m/>
    <n v="0"/>
    <n v="0"/>
    <n v="0"/>
    <n v="87.49"/>
    <n v="87.490000000000009"/>
  </r>
  <r>
    <n v="25"/>
    <n v="104"/>
    <s v="Robertson Cr"/>
    <s v="OPS"/>
    <s v="124"/>
    <s v="Chinook"/>
    <s v="3"/>
    <x v="0"/>
    <x v="2"/>
    <n v="104"/>
    <x v="0"/>
    <s v="CK-31"/>
    <s v="WEST VANCOUVER ISLAND-SOUTH_FA_0.x"/>
    <s v="M"/>
    <s v="H"/>
    <n v="104"/>
    <s v="Robertson Creek H"/>
    <n v="104"/>
    <s v="Robertson Cr"/>
    <s v="SWVI"/>
    <s v="S"/>
    <x v="1"/>
    <s v="185790"/>
    <n v="0"/>
    <s v="185790"/>
    <n v="2019"/>
    <s v="20190528"/>
    <s v="20190528"/>
    <m/>
    <n v="5.16"/>
    <m/>
    <s v="CWT"/>
    <s v="P"/>
    <s v="Y"/>
    <s v="Y"/>
    <s v="Y"/>
    <s v="Y"/>
    <n v="0"/>
    <x v="0"/>
    <n v="11950"/>
    <n v="124406"/>
    <x v="0"/>
    <n v="37942"/>
    <x v="3"/>
    <m/>
    <m/>
    <m/>
    <m/>
    <m/>
    <m/>
    <m/>
    <m/>
    <m/>
    <m/>
    <m/>
    <m/>
    <m/>
    <m/>
    <m/>
    <m/>
    <m/>
    <m/>
    <m/>
    <m/>
    <m/>
    <m/>
    <m/>
    <m/>
    <m/>
    <m/>
    <m/>
    <m/>
    <m/>
    <m/>
    <m/>
    <m/>
    <m/>
    <m/>
    <m/>
    <m/>
    <m/>
    <n v="87.86"/>
    <m/>
    <m/>
    <m/>
    <m/>
    <m/>
    <m/>
    <m/>
    <m/>
    <m/>
    <m/>
    <m/>
    <m/>
    <m/>
    <m/>
    <m/>
    <m/>
    <m/>
    <m/>
    <m/>
    <m/>
    <m/>
    <m/>
    <m/>
    <m/>
    <m/>
    <m/>
    <m/>
    <m/>
    <m/>
    <m/>
    <m/>
    <m/>
    <m/>
    <m/>
    <m/>
    <m/>
    <m/>
    <m/>
    <m/>
    <m/>
    <m/>
    <m/>
    <m/>
    <m/>
    <m/>
    <m/>
    <m/>
    <m/>
    <n v="289.18"/>
    <m/>
    <m/>
    <m/>
    <m/>
    <m/>
    <m/>
    <m/>
    <m/>
    <m/>
    <m/>
    <m/>
    <m/>
    <m/>
    <m/>
    <m/>
    <m/>
    <m/>
    <m/>
    <m/>
    <m/>
    <m/>
    <m/>
    <m/>
    <m/>
    <m/>
    <m/>
    <m/>
    <m/>
    <m/>
    <m/>
    <m/>
    <m/>
    <m/>
    <m/>
    <m/>
    <m/>
    <m/>
    <m/>
    <m/>
    <m/>
    <m/>
    <m/>
    <m/>
    <m/>
    <m/>
    <m/>
    <m/>
    <m/>
    <m/>
    <m/>
    <m/>
    <m/>
    <m/>
    <m/>
    <m/>
    <m/>
    <m/>
    <m/>
    <m/>
    <m/>
    <m/>
    <m/>
    <m/>
    <m/>
    <m/>
    <m/>
    <m/>
    <m/>
    <m/>
    <m/>
    <m/>
    <m/>
    <n v="39.25"/>
    <m/>
    <m/>
    <m/>
    <m/>
    <n v="19.260000000000002"/>
    <n v="1.67"/>
    <n v="120.31"/>
    <m/>
    <n v="377.04"/>
    <n v="39.25"/>
    <n v="416.29"/>
    <n v="141.24"/>
    <n v="557.53"/>
  </r>
  <r>
    <n v="25"/>
    <n v="104"/>
    <s v="Robertson Cr"/>
    <s v="OPS"/>
    <s v="124"/>
    <s v="Chinook"/>
    <s v="3"/>
    <x v="0"/>
    <x v="2"/>
    <n v="104"/>
    <x v="0"/>
    <s v="CK-31"/>
    <s v="WEST VANCOUVER ISLAND-SOUTH_FA_0.x"/>
    <s v="M"/>
    <s v="H"/>
    <n v="104"/>
    <s v="Robertson Creek H"/>
    <n v="104"/>
    <s v="Robertson Cr"/>
    <s v="SWVI"/>
    <s v="S"/>
    <x v="1"/>
    <s v="185790"/>
    <n v="0"/>
    <s v="185790"/>
    <n v="2019"/>
    <s v="20190528"/>
    <s v="20190528"/>
    <m/>
    <n v="5.16"/>
    <m/>
    <s v="CWT"/>
    <s v="P"/>
    <s v="Y"/>
    <s v="Y"/>
    <s v="Y"/>
    <s v="Y"/>
    <n v="0"/>
    <x v="0"/>
    <n v="11950"/>
    <n v="124406"/>
    <x v="1"/>
    <n v="37942"/>
    <x v="4"/>
    <m/>
    <m/>
    <m/>
    <m/>
    <m/>
    <m/>
    <m/>
    <m/>
    <m/>
    <m/>
    <m/>
    <m/>
    <m/>
    <n v="33.520000000000003"/>
    <m/>
    <m/>
    <m/>
    <m/>
    <m/>
    <m/>
    <m/>
    <m/>
    <m/>
    <m/>
    <m/>
    <m/>
    <n v="0"/>
    <m/>
    <m/>
    <m/>
    <m/>
    <m/>
    <m/>
    <m/>
    <m/>
    <m/>
    <m/>
    <m/>
    <m/>
    <m/>
    <m/>
    <m/>
    <m/>
    <m/>
    <m/>
    <m/>
    <m/>
    <m/>
    <m/>
    <m/>
    <m/>
    <m/>
    <m/>
    <m/>
    <m/>
    <m/>
    <m/>
    <m/>
    <m/>
    <m/>
    <m/>
    <m/>
    <m/>
    <m/>
    <m/>
    <m/>
    <m/>
    <m/>
    <m/>
    <m/>
    <m/>
    <m/>
    <m/>
    <m/>
    <m/>
    <n v="141.47999999999999"/>
    <m/>
    <m/>
    <m/>
    <m/>
    <m/>
    <n v="119.41"/>
    <m/>
    <m/>
    <m/>
    <m/>
    <n v="250.26"/>
    <m/>
    <m/>
    <m/>
    <m/>
    <m/>
    <m/>
    <m/>
    <m/>
    <m/>
    <m/>
    <m/>
    <m/>
    <m/>
    <m/>
    <m/>
    <m/>
    <m/>
    <m/>
    <m/>
    <m/>
    <m/>
    <m/>
    <m/>
    <m/>
    <m/>
    <n v="100.98"/>
    <m/>
    <m/>
    <m/>
    <m/>
    <m/>
    <m/>
    <m/>
    <m/>
    <m/>
    <m/>
    <m/>
    <m/>
    <m/>
    <m/>
    <m/>
    <m/>
    <m/>
    <m/>
    <m/>
    <m/>
    <m/>
    <m/>
    <m/>
    <m/>
    <m/>
    <m/>
    <m/>
    <m/>
    <m/>
    <m/>
    <m/>
    <m/>
    <m/>
    <m/>
    <m/>
    <m/>
    <m/>
    <m/>
    <m/>
    <m/>
    <m/>
    <m/>
    <m/>
    <m/>
    <m/>
    <m/>
    <n v="261.61"/>
    <m/>
    <m/>
    <m/>
    <m/>
    <n v="20.82"/>
    <n v="425.33"/>
    <n v="12.28"/>
    <m/>
    <n v="645.65"/>
    <n v="261.61"/>
    <n v="907.26"/>
    <n v="458.43"/>
    <n v="1365.69"/>
  </r>
  <r>
    <n v="25"/>
    <n v="104"/>
    <s v="Robertson Cr"/>
    <s v="OPS"/>
    <s v="124"/>
    <s v="Chinook"/>
    <s v="3"/>
    <x v="0"/>
    <x v="2"/>
    <n v="104"/>
    <x v="0"/>
    <s v="CK-31"/>
    <s v="WEST VANCOUVER ISLAND-SOUTH_FA_0.x"/>
    <s v="M"/>
    <s v="H"/>
    <n v="104"/>
    <s v="Robertson Creek H"/>
    <n v="104"/>
    <s v="Robertson Cr"/>
    <s v="SWVI"/>
    <s v="S"/>
    <x v="1"/>
    <s v="185790"/>
    <n v="0"/>
    <s v="185790"/>
    <n v="2019"/>
    <s v="20190528"/>
    <s v="20190528"/>
    <m/>
    <n v="5.16"/>
    <m/>
    <s v="CWT"/>
    <s v="P"/>
    <s v="Y"/>
    <s v="Y"/>
    <s v="Y"/>
    <s v="Y"/>
    <n v="0"/>
    <x v="0"/>
    <n v="11950"/>
    <n v="124406"/>
    <x v="2"/>
    <n v="37942"/>
    <x v="5"/>
    <m/>
    <m/>
    <m/>
    <m/>
    <m/>
    <m/>
    <m/>
    <m/>
    <m/>
    <m/>
    <m/>
    <m/>
    <m/>
    <n v="60.49"/>
    <m/>
    <m/>
    <m/>
    <m/>
    <m/>
    <m/>
    <m/>
    <m/>
    <m/>
    <m/>
    <m/>
    <m/>
    <m/>
    <m/>
    <m/>
    <m/>
    <m/>
    <m/>
    <m/>
    <m/>
    <m/>
    <m/>
    <m/>
    <m/>
    <m/>
    <m/>
    <m/>
    <m/>
    <m/>
    <m/>
    <m/>
    <m/>
    <m/>
    <m/>
    <m/>
    <m/>
    <m/>
    <m/>
    <m/>
    <m/>
    <m/>
    <m/>
    <m/>
    <m/>
    <m/>
    <m/>
    <m/>
    <m/>
    <m/>
    <m/>
    <m/>
    <m/>
    <m/>
    <m/>
    <m/>
    <m/>
    <m/>
    <m/>
    <m/>
    <m/>
    <m/>
    <m/>
    <m/>
    <m/>
    <m/>
    <m/>
    <m/>
    <n v="120.03"/>
    <m/>
    <m/>
    <m/>
    <m/>
    <n v="39.659999999999997"/>
    <m/>
    <m/>
    <m/>
    <m/>
    <m/>
    <m/>
    <m/>
    <m/>
    <m/>
    <m/>
    <m/>
    <m/>
    <m/>
    <m/>
    <m/>
    <m/>
    <m/>
    <m/>
    <m/>
    <m/>
    <m/>
    <m/>
    <m/>
    <m/>
    <m/>
    <m/>
    <m/>
    <m/>
    <m/>
    <m/>
    <m/>
    <m/>
    <m/>
    <m/>
    <m/>
    <m/>
    <m/>
    <m/>
    <m/>
    <m/>
    <m/>
    <m/>
    <m/>
    <m/>
    <m/>
    <m/>
    <m/>
    <m/>
    <m/>
    <m/>
    <m/>
    <m/>
    <m/>
    <m/>
    <m/>
    <m/>
    <m/>
    <m/>
    <m/>
    <m/>
    <m/>
    <m/>
    <m/>
    <m/>
    <m/>
    <m/>
    <m/>
    <m/>
    <m/>
    <m/>
    <m/>
    <m/>
    <n v="52.78"/>
    <m/>
    <m/>
    <m/>
    <m/>
    <n v="0.44"/>
    <m/>
    <n v="10.32"/>
    <m/>
    <n v="220.18"/>
    <n v="52.78"/>
    <n v="272.95999999999998"/>
    <n v="10.76"/>
    <n v="283.72000000000003"/>
  </r>
  <r>
    <n v="25"/>
    <n v="104"/>
    <s v="Robertson Cr"/>
    <s v="OPS"/>
    <s v="124"/>
    <s v="Chinook"/>
    <s v="3"/>
    <x v="0"/>
    <x v="2"/>
    <n v="104"/>
    <x v="0"/>
    <s v="CK-31"/>
    <s v="WEST VANCOUVER ISLAND-SOUTH_FA_0.x"/>
    <s v="M"/>
    <s v="H"/>
    <n v="104"/>
    <s v="Robertson Creek H"/>
    <n v="104"/>
    <s v="Robertson Cr"/>
    <s v="SWVI"/>
    <s v="S"/>
    <x v="1"/>
    <s v="185881"/>
    <n v="0"/>
    <s v="185881"/>
    <n v="2019"/>
    <s v="20190506"/>
    <s v="20190506"/>
    <n v="88"/>
    <n v="6.91"/>
    <m/>
    <s v="CWT"/>
    <s v="P"/>
    <s v="Y"/>
    <s v="Y"/>
    <s v="Y"/>
    <s v="Y"/>
    <n v="0"/>
    <x v="0"/>
    <n v="57673"/>
    <n v="57673"/>
    <x v="5"/>
    <n v="37939"/>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6"/>
    <m/>
    <n v="0"/>
    <n v="0"/>
    <n v="0"/>
    <n v="6"/>
    <n v="6"/>
  </r>
  <r>
    <n v="25"/>
    <n v="104"/>
    <s v="Robertson Cr"/>
    <s v="OPS"/>
    <s v="124"/>
    <s v="Chinook"/>
    <s v="3"/>
    <x v="0"/>
    <x v="2"/>
    <n v="104"/>
    <x v="0"/>
    <s v="CK-31"/>
    <s v="WEST VANCOUVER ISLAND-SOUTH_FA_0.x"/>
    <s v="M"/>
    <s v="H"/>
    <n v="104"/>
    <s v="Robertson Creek H"/>
    <n v="104"/>
    <s v="Robertson Cr"/>
    <s v="SWVI"/>
    <s v="S"/>
    <x v="1"/>
    <s v="185881"/>
    <n v="0"/>
    <s v="185881"/>
    <n v="2019"/>
    <s v="20190506"/>
    <s v="20190506"/>
    <n v="88"/>
    <n v="6.91"/>
    <m/>
    <s v="CWT"/>
    <s v="P"/>
    <s v="Y"/>
    <s v="Y"/>
    <s v="Y"/>
    <s v="Y"/>
    <n v="0"/>
    <x v="0"/>
    <n v="57673"/>
    <n v="57673"/>
    <x v="4"/>
    <n v="37939"/>
    <x v="2"/>
    <m/>
    <m/>
    <m/>
    <m/>
    <m/>
    <m/>
    <m/>
    <m/>
    <m/>
    <m/>
    <m/>
    <m/>
    <m/>
    <m/>
    <m/>
    <m/>
    <m/>
    <m/>
    <m/>
    <m/>
    <m/>
    <m/>
    <m/>
    <m/>
    <m/>
    <m/>
    <m/>
    <m/>
    <m/>
    <m/>
    <m/>
    <m/>
    <m/>
    <m/>
    <n v="3.41"/>
    <m/>
    <m/>
    <m/>
    <m/>
    <m/>
    <m/>
    <m/>
    <m/>
    <m/>
    <m/>
    <m/>
    <m/>
    <m/>
    <m/>
    <m/>
    <m/>
    <m/>
    <m/>
    <m/>
    <m/>
    <m/>
    <m/>
    <m/>
    <m/>
    <m/>
    <m/>
    <m/>
    <m/>
    <m/>
    <m/>
    <m/>
    <m/>
    <m/>
    <m/>
    <m/>
    <m/>
    <m/>
    <m/>
    <m/>
    <m/>
    <m/>
    <m/>
    <m/>
    <m/>
    <m/>
    <m/>
    <m/>
    <m/>
    <m/>
    <m/>
    <m/>
    <n v="7.15"/>
    <m/>
    <m/>
    <m/>
    <m/>
    <m/>
    <m/>
    <m/>
    <m/>
    <m/>
    <m/>
    <m/>
    <m/>
    <m/>
    <m/>
    <m/>
    <m/>
    <m/>
    <m/>
    <m/>
    <m/>
    <m/>
    <m/>
    <m/>
    <m/>
    <m/>
    <m/>
    <m/>
    <m/>
    <m/>
    <m/>
    <m/>
    <m/>
    <m/>
    <m/>
    <m/>
    <m/>
    <m/>
    <m/>
    <m/>
    <m/>
    <m/>
    <m/>
    <m/>
    <m/>
    <m/>
    <m/>
    <m/>
    <m/>
    <m/>
    <m/>
    <m/>
    <m/>
    <m/>
    <m/>
    <m/>
    <m/>
    <m/>
    <m/>
    <m/>
    <m/>
    <m/>
    <m/>
    <m/>
    <m/>
    <m/>
    <m/>
    <m/>
    <m/>
    <m/>
    <m/>
    <m/>
    <m/>
    <m/>
    <m/>
    <m/>
    <m/>
    <m/>
    <n v="0.59"/>
    <n v="13.13"/>
    <n v="60.23"/>
    <m/>
    <n v="10.56"/>
    <n v="0"/>
    <n v="10.56"/>
    <n v="73.95"/>
    <n v="84.509999999999991"/>
  </r>
  <r>
    <n v="25"/>
    <n v="104"/>
    <s v="Robertson Cr"/>
    <s v="OPS"/>
    <s v="124"/>
    <s v="Chinook"/>
    <s v="3"/>
    <x v="0"/>
    <x v="2"/>
    <n v="104"/>
    <x v="0"/>
    <s v="CK-31"/>
    <s v="WEST VANCOUVER ISLAND-SOUTH_FA_0.x"/>
    <s v="M"/>
    <s v="H"/>
    <n v="104"/>
    <s v="Robertson Creek H"/>
    <n v="104"/>
    <s v="Robertson Cr"/>
    <s v="SWVI"/>
    <s v="S"/>
    <x v="1"/>
    <s v="185881"/>
    <n v="0"/>
    <s v="185881"/>
    <n v="2019"/>
    <s v="20190506"/>
    <s v="20190506"/>
    <n v="88"/>
    <n v="6.91"/>
    <m/>
    <s v="CWT"/>
    <s v="P"/>
    <s v="Y"/>
    <s v="Y"/>
    <s v="Y"/>
    <s v="Y"/>
    <n v="0"/>
    <x v="0"/>
    <n v="57673"/>
    <n v="57673"/>
    <x v="0"/>
    <n v="37939"/>
    <x v="3"/>
    <m/>
    <m/>
    <m/>
    <m/>
    <m/>
    <m/>
    <m/>
    <m/>
    <m/>
    <m/>
    <m/>
    <m/>
    <m/>
    <n v="5.17"/>
    <n v="2.9"/>
    <m/>
    <m/>
    <m/>
    <m/>
    <m/>
    <m/>
    <m/>
    <m/>
    <m/>
    <m/>
    <m/>
    <n v="22.07"/>
    <m/>
    <m/>
    <m/>
    <m/>
    <m/>
    <m/>
    <m/>
    <n v="3.2"/>
    <m/>
    <m/>
    <n v="16.88"/>
    <m/>
    <n v="8.44"/>
    <n v="1.96"/>
    <m/>
    <m/>
    <m/>
    <m/>
    <m/>
    <n v="5.5"/>
    <n v="0"/>
    <m/>
    <m/>
    <m/>
    <m/>
    <m/>
    <m/>
    <m/>
    <m/>
    <m/>
    <m/>
    <m/>
    <m/>
    <m/>
    <m/>
    <m/>
    <m/>
    <m/>
    <m/>
    <m/>
    <m/>
    <m/>
    <m/>
    <m/>
    <m/>
    <m/>
    <m/>
    <m/>
    <n v="15.28"/>
    <m/>
    <m/>
    <m/>
    <m/>
    <m/>
    <n v="42.41"/>
    <m/>
    <m/>
    <m/>
    <m/>
    <n v="201.17"/>
    <n v="8.44"/>
    <m/>
    <m/>
    <m/>
    <m/>
    <m/>
    <m/>
    <m/>
    <m/>
    <m/>
    <m/>
    <m/>
    <m/>
    <m/>
    <m/>
    <m/>
    <m/>
    <m/>
    <m/>
    <n v="16.55"/>
    <m/>
    <m/>
    <m/>
    <m/>
    <m/>
    <n v="5.5"/>
    <m/>
    <m/>
    <m/>
    <m/>
    <m/>
    <m/>
    <m/>
    <m/>
    <m/>
    <m/>
    <m/>
    <m/>
    <m/>
    <m/>
    <m/>
    <m/>
    <m/>
    <m/>
    <m/>
    <m/>
    <m/>
    <m/>
    <m/>
    <m/>
    <m/>
    <m/>
    <m/>
    <m/>
    <m/>
    <m/>
    <m/>
    <m/>
    <m/>
    <m/>
    <n v="8.44"/>
    <m/>
    <m/>
    <m/>
    <m/>
    <m/>
    <m/>
    <m/>
    <m/>
    <m/>
    <n v="5.17"/>
    <m/>
    <n v="15.45"/>
    <m/>
    <m/>
    <m/>
    <m/>
    <n v="15.95"/>
    <n v="112.82"/>
    <n v="69.53"/>
    <m/>
    <n v="369.08"/>
    <n v="15.45"/>
    <n v="384.53"/>
    <n v="198.3"/>
    <n v="582.82999999999981"/>
  </r>
  <r>
    <n v="25"/>
    <n v="104"/>
    <s v="Robertson Cr"/>
    <s v="OPS"/>
    <s v="124"/>
    <s v="Chinook"/>
    <s v="3"/>
    <x v="0"/>
    <x v="2"/>
    <n v="104"/>
    <x v="0"/>
    <s v="CK-31"/>
    <s v="WEST VANCOUVER ISLAND-SOUTH_FA_0.x"/>
    <s v="M"/>
    <s v="H"/>
    <n v="104"/>
    <s v="Robertson Creek H"/>
    <n v="104"/>
    <s v="Robertson Cr"/>
    <s v="SWVI"/>
    <s v="S"/>
    <x v="1"/>
    <s v="185881"/>
    <n v="0"/>
    <s v="185881"/>
    <n v="2019"/>
    <s v="20190506"/>
    <s v="20190506"/>
    <n v="88"/>
    <n v="6.91"/>
    <m/>
    <s v="CWT"/>
    <s v="P"/>
    <s v="Y"/>
    <s v="Y"/>
    <s v="Y"/>
    <s v="Y"/>
    <n v="0"/>
    <x v="0"/>
    <n v="57673"/>
    <n v="57673"/>
    <x v="1"/>
    <n v="37939"/>
    <x v="4"/>
    <m/>
    <m/>
    <m/>
    <m/>
    <m/>
    <m/>
    <m/>
    <m/>
    <m/>
    <m/>
    <m/>
    <m/>
    <m/>
    <m/>
    <n v="4.13"/>
    <m/>
    <m/>
    <m/>
    <m/>
    <m/>
    <m/>
    <m/>
    <m/>
    <m/>
    <m/>
    <m/>
    <n v="4.05"/>
    <m/>
    <n v="8.1999999999999993"/>
    <m/>
    <m/>
    <m/>
    <m/>
    <m/>
    <m/>
    <m/>
    <m/>
    <n v="34.700000000000003"/>
    <m/>
    <m/>
    <n v="2.56"/>
    <m/>
    <m/>
    <m/>
    <m/>
    <m/>
    <m/>
    <m/>
    <m/>
    <m/>
    <m/>
    <m/>
    <m/>
    <m/>
    <m/>
    <m/>
    <m/>
    <m/>
    <m/>
    <m/>
    <m/>
    <m/>
    <m/>
    <m/>
    <m/>
    <m/>
    <m/>
    <m/>
    <m/>
    <m/>
    <m/>
    <m/>
    <m/>
    <m/>
    <m/>
    <n v="27.18"/>
    <m/>
    <m/>
    <m/>
    <m/>
    <m/>
    <n v="34.99"/>
    <m/>
    <m/>
    <m/>
    <m/>
    <n v="94.69"/>
    <n v="11.47"/>
    <m/>
    <m/>
    <m/>
    <m/>
    <m/>
    <m/>
    <m/>
    <m/>
    <m/>
    <m/>
    <m/>
    <m/>
    <m/>
    <n v="4.8499999999999996"/>
    <m/>
    <m/>
    <m/>
    <m/>
    <m/>
    <m/>
    <m/>
    <m/>
    <m/>
    <m/>
    <m/>
    <m/>
    <m/>
    <m/>
    <m/>
    <m/>
    <m/>
    <m/>
    <m/>
    <m/>
    <m/>
    <m/>
    <m/>
    <m/>
    <m/>
    <m/>
    <m/>
    <m/>
    <m/>
    <m/>
    <m/>
    <m/>
    <m/>
    <m/>
    <n v="5.76"/>
    <m/>
    <m/>
    <m/>
    <m/>
    <m/>
    <m/>
    <m/>
    <m/>
    <m/>
    <m/>
    <n v="5.76"/>
    <m/>
    <m/>
    <m/>
    <m/>
    <m/>
    <m/>
    <m/>
    <m/>
    <m/>
    <m/>
    <m/>
    <n v="36.85"/>
    <m/>
    <m/>
    <m/>
    <m/>
    <n v="5"/>
    <n v="96.34"/>
    <n v="2.1800000000000002"/>
    <m/>
    <n v="238.34"/>
    <n v="36.85"/>
    <n v="275.19"/>
    <n v="103.52"/>
    <n v="378.71"/>
  </r>
  <r>
    <n v="25"/>
    <n v="104"/>
    <s v="Robertson Cr"/>
    <s v="OPS"/>
    <s v="124"/>
    <s v="Chinook"/>
    <s v="3"/>
    <x v="0"/>
    <x v="2"/>
    <n v="104"/>
    <x v="0"/>
    <s v="CK-31"/>
    <s v="WEST VANCOUVER ISLAND-SOUTH_FA_0.x"/>
    <s v="M"/>
    <s v="H"/>
    <n v="104"/>
    <s v="Robertson Creek H"/>
    <n v="104"/>
    <s v="Robertson Cr"/>
    <s v="SWVI"/>
    <s v="S"/>
    <x v="1"/>
    <s v="185882"/>
    <n v="0"/>
    <s v="185882"/>
    <n v="2019"/>
    <s v="20190506"/>
    <s v="20190506"/>
    <n v="88"/>
    <n v="6.91"/>
    <m/>
    <s v="CWT"/>
    <s v="P"/>
    <s v="Y"/>
    <s v="Y"/>
    <s v="Y"/>
    <s v="Y"/>
    <n v="0"/>
    <x v="0"/>
    <n v="24684"/>
    <n v="24684"/>
    <x v="4"/>
    <n v="37940"/>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7"/>
    <m/>
    <m/>
    <m/>
    <m/>
    <n v="0.28999999999999998"/>
    <n v="12.96"/>
    <n v="27.61"/>
    <m/>
    <n v="0"/>
    <n v="1.47"/>
    <n v="1.47"/>
    <n v="40.86"/>
    <n v="42.33"/>
  </r>
  <r>
    <n v="25"/>
    <n v="104"/>
    <s v="Robertson Cr"/>
    <s v="OPS"/>
    <s v="124"/>
    <s v="Chinook"/>
    <s v="3"/>
    <x v="0"/>
    <x v="2"/>
    <n v="104"/>
    <x v="0"/>
    <s v="CK-31"/>
    <s v="WEST VANCOUVER ISLAND-SOUTH_FA_0.x"/>
    <s v="M"/>
    <s v="H"/>
    <n v="104"/>
    <s v="Robertson Creek H"/>
    <n v="104"/>
    <s v="Robertson Cr"/>
    <s v="SWVI"/>
    <s v="S"/>
    <x v="1"/>
    <s v="185882"/>
    <n v="0"/>
    <s v="185882"/>
    <n v="2019"/>
    <s v="20190506"/>
    <s v="20190506"/>
    <n v="88"/>
    <n v="6.91"/>
    <m/>
    <s v="CWT"/>
    <s v="P"/>
    <s v="Y"/>
    <s v="Y"/>
    <s v="Y"/>
    <s v="Y"/>
    <n v="0"/>
    <x v="0"/>
    <n v="24684"/>
    <n v="24684"/>
    <x v="0"/>
    <n v="37940"/>
    <x v="3"/>
    <m/>
    <m/>
    <m/>
    <m/>
    <m/>
    <m/>
    <m/>
    <m/>
    <m/>
    <m/>
    <m/>
    <m/>
    <m/>
    <m/>
    <m/>
    <m/>
    <n v="2.9"/>
    <m/>
    <m/>
    <m/>
    <m/>
    <m/>
    <m/>
    <m/>
    <m/>
    <m/>
    <m/>
    <m/>
    <n v="3.27"/>
    <m/>
    <m/>
    <m/>
    <m/>
    <m/>
    <m/>
    <m/>
    <m/>
    <m/>
    <m/>
    <m/>
    <m/>
    <m/>
    <m/>
    <m/>
    <m/>
    <m/>
    <m/>
    <m/>
    <m/>
    <m/>
    <m/>
    <m/>
    <m/>
    <m/>
    <m/>
    <m/>
    <m/>
    <m/>
    <m/>
    <m/>
    <m/>
    <m/>
    <m/>
    <m/>
    <m/>
    <m/>
    <m/>
    <m/>
    <m/>
    <m/>
    <m/>
    <m/>
    <m/>
    <m/>
    <m/>
    <m/>
    <n v="8.44"/>
    <m/>
    <m/>
    <m/>
    <m/>
    <n v="25.47"/>
    <m/>
    <m/>
    <m/>
    <m/>
    <n v="110.85"/>
    <m/>
    <m/>
    <m/>
    <m/>
    <m/>
    <m/>
    <m/>
    <m/>
    <m/>
    <m/>
    <m/>
    <n v="0"/>
    <m/>
    <m/>
    <n v="5.5"/>
    <m/>
    <m/>
    <m/>
    <m/>
    <n v="5.5"/>
    <m/>
    <m/>
    <m/>
    <m/>
    <m/>
    <m/>
    <m/>
    <m/>
    <m/>
    <m/>
    <m/>
    <m/>
    <m/>
    <m/>
    <m/>
    <m/>
    <m/>
    <m/>
    <m/>
    <m/>
    <m/>
    <m/>
    <m/>
    <m/>
    <m/>
    <m/>
    <m/>
    <m/>
    <m/>
    <m/>
    <m/>
    <m/>
    <m/>
    <m/>
    <m/>
    <m/>
    <m/>
    <m/>
    <m/>
    <m/>
    <n v="8.4"/>
    <m/>
    <m/>
    <m/>
    <m/>
    <m/>
    <m/>
    <m/>
    <m/>
    <m/>
    <m/>
    <m/>
    <n v="8.07"/>
    <n v="1"/>
    <m/>
    <m/>
    <m/>
    <n v="5.84"/>
    <n v="36.69"/>
    <n v="25.09"/>
    <m/>
    <n v="170.33"/>
    <n v="9.07"/>
    <n v="179.4"/>
    <n v="67.62"/>
    <n v="247.02"/>
  </r>
  <r>
    <n v="25"/>
    <n v="104"/>
    <s v="Robertson Cr"/>
    <s v="OPS"/>
    <s v="124"/>
    <s v="Chinook"/>
    <s v="3"/>
    <x v="0"/>
    <x v="2"/>
    <n v="104"/>
    <x v="0"/>
    <s v="CK-31"/>
    <s v="WEST VANCOUVER ISLAND-SOUTH_FA_0.x"/>
    <s v="M"/>
    <s v="H"/>
    <n v="104"/>
    <s v="Robertson Creek H"/>
    <n v="104"/>
    <s v="Robertson Cr"/>
    <s v="SWVI"/>
    <s v="S"/>
    <x v="1"/>
    <s v="185882"/>
    <n v="0"/>
    <s v="185882"/>
    <n v="2019"/>
    <s v="20190506"/>
    <s v="20190506"/>
    <n v="88"/>
    <n v="6.91"/>
    <m/>
    <s v="CWT"/>
    <s v="P"/>
    <s v="Y"/>
    <s v="Y"/>
    <s v="Y"/>
    <s v="Y"/>
    <n v="0"/>
    <x v="0"/>
    <n v="24684"/>
    <n v="24684"/>
    <x v="1"/>
    <n v="37940"/>
    <x v="4"/>
    <m/>
    <m/>
    <m/>
    <m/>
    <m/>
    <m/>
    <m/>
    <m/>
    <m/>
    <m/>
    <m/>
    <m/>
    <m/>
    <m/>
    <m/>
    <m/>
    <m/>
    <m/>
    <m/>
    <m/>
    <m/>
    <m/>
    <m/>
    <m/>
    <m/>
    <m/>
    <n v="4.13"/>
    <m/>
    <m/>
    <m/>
    <m/>
    <m/>
    <m/>
    <m/>
    <m/>
    <m/>
    <m/>
    <m/>
    <m/>
    <m/>
    <m/>
    <m/>
    <m/>
    <m/>
    <m/>
    <m/>
    <m/>
    <m/>
    <m/>
    <m/>
    <m/>
    <m/>
    <m/>
    <m/>
    <m/>
    <m/>
    <m/>
    <n v="4.47"/>
    <m/>
    <m/>
    <m/>
    <m/>
    <m/>
    <m/>
    <m/>
    <m/>
    <m/>
    <m/>
    <m/>
    <m/>
    <m/>
    <m/>
    <m/>
    <m/>
    <m/>
    <n v="13.59"/>
    <m/>
    <m/>
    <m/>
    <m/>
    <m/>
    <n v="23.52"/>
    <m/>
    <m/>
    <m/>
    <m/>
    <n v="42.93"/>
    <n v="11.47"/>
    <m/>
    <m/>
    <m/>
    <m/>
    <m/>
    <m/>
    <n v="11.76"/>
    <m/>
    <m/>
    <m/>
    <m/>
    <m/>
    <m/>
    <m/>
    <m/>
    <m/>
    <m/>
    <m/>
    <n v="9.6999999999999993"/>
    <m/>
    <m/>
    <m/>
    <m/>
    <m/>
    <n v="4.8499999999999996"/>
    <m/>
    <m/>
    <m/>
    <m/>
    <m/>
    <m/>
    <m/>
    <m/>
    <m/>
    <m/>
    <m/>
    <m/>
    <m/>
    <m/>
    <m/>
    <m/>
    <m/>
    <m/>
    <m/>
    <m/>
    <m/>
    <m/>
    <m/>
    <m/>
    <m/>
    <m/>
    <m/>
    <m/>
    <m/>
    <m/>
    <m/>
    <m/>
    <m/>
    <m/>
    <n v="5.76"/>
    <m/>
    <m/>
    <m/>
    <m/>
    <m/>
    <m/>
    <m/>
    <m/>
    <m/>
    <m/>
    <m/>
    <n v="37.04"/>
    <m/>
    <m/>
    <m/>
    <m/>
    <n v="6"/>
    <n v="80.19"/>
    <m/>
    <m/>
    <n v="132.18"/>
    <n v="37.04"/>
    <n v="169.22"/>
    <n v="86.19"/>
    <n v="255.40999999999997"/>
  </r>
  <r>
    <n v="25"/>
    <n v="104"/>
    <s v="Robertson Cr"/>
    <s v="OPS"/>
    <s v="124"/>
    <s v="Chinook"/>
    <s v="3"/>
    <x v="0"/>
    <x v="2"/>
    <n v="104"/>
    <x v="0"/>
    <s v="CK-31"/>
    <s v="WEST VANCOUVER ISLAND-SOUTH_FA_0.x"/>
    <s v="M"/>
    <s v="H"/>
    <n v="104"/>
    <s v="Robertson Creek H"/>
    <n v="104"/>
    <s v="Robertson Cr"/>
    <s v="SWVI"/>
    <s v="S"/>
    <x v="1"/>
    <s v="185888"/>
    <n v="0"/>
    <s v="185888"/>
    <n v="2019"/>
    <s v="20190528"/>
    <s v="20190528"/>
    <m/>
    <n v="5.16"/>
    <m/>
    <s v="CWT"/>
    <s v="P"/>
    <s v="Y"/>
    <s v="Y"/>
    <s v="Y"/>
    <s v="Y"/>
    <n v="0"/>
    <x v="0"/>
    <n v="74766"/>
    <n v="778354"/>
    <x v="4"/>
    <n v="37943"/>
    <x v="2"/>
    <m/>
    <m/>
    <m/>
    <m/>
    <m/>
    <m/>
    <m/>
    <m/>
    <m/>
    <m/>
    <m/>
    <m/>
    <m/>
    <m/>
    <m/>
    <m/>
    <m/>
    <m/>
    <m/>
    <m/>
    <m/>
    <m/>
    <m/>
    <m/>
    <m/>
    <m/>
    <m/>
    <m/>
    <m/>
    <m/>
    <m/>
    <m/>
    <m/>
    <m/>
    <m/>
    <m/>
    <m/>
    <m/>
    <m/>
    <m/>
    <m/>
    <m/>
    <m/>
    <m/>
    <m/>
    <m/>
    <m/>
    <m/>
    <m/>
    <m/>
    <m/>
    <m/>
    <m/>
    <m/>
    <m/>
    <m/>
    <m/>
    <m/>
    <m/>
    <m/>
    <m/>
    <m/>
    <m/>
    <m/>
    <m/>
    <m/>
    <m/>
    <m/>
    <m/>
    <m/>
    <m/>
    <m/>
    <m/>
    <m/>
    <m/>
    <m/>
    <m/>
    <m/>
    <m/>
    <m/>
    <m/>
    <m/>
    <m/>
    <m/>
    <m/>
    <m/>
    <m/>
    <m/>
    <m/>
    <m/>
    <m/>
    <m/>
    <m/>
    <m/>
    <m/>
    <m/>
    <m/>
    <m/>
    <m/>
    <m/>
    <m/>
    <n v="44.87"/>
    <m/>
    <m/>
    <m/>
    <m/>
    <m/>
    <m/>
    <m/>
    <m/>
    <m/>
    <m/>
    <m/>
    <m/>
    <m/>
    <m/>
    <m/>
    <m/>
    <m/>
    <m/>
    <m/>
    <m/>
    <m/>
    <m/>
    <m/>
    <m/>
    <m/>
    <m/>
    <m/>
    <m/>
    <m/>
    <m/>
    <m/>
    <m/>
    <m/>
    <m/>
    <m/>
    <m/>
    <m/>
    <m/>
    <m/>
    <m/>
    <m/>
    <m/>
    <m/>
    <m/>
    <m/>
    <m/>
    <m/>
    <m/>
    <m/>
    <m/>
    <m/>
    <m/>
    <m/>
    <m/>
    <m/>
    <m/>
    <m/>
    <n v="34.979999999999997"/>
    <n v="10.41"/>
    <m/>
    <m/>
    <m/>
    <n v="0.44"/>
    <n v="66.62"/>
    <n v="187.52"/>
    <m/>
    <n v="44.87"/>
    <n v="45.39"/>
    <n v="90.26"/>
    <n v="254.58"/>
    <n v="344.84000000000003"/>
  </r>
  <r>
    <n v="25"/>
    <n v="104"/>
    <s v="Robertson Cr"/>
    <s v="OPS"/>
    <s v="124"/>
    <s v="Chinook"/>
    <s v="3"/>
    <x v="0"/>
    <x v="2"/>
    <n v="104"/>
    <x v="0"/>
    <s v="CK-31"/>
    <s v="WEST VANCOUVER ISLAND-SOUTH_FA_0.x"/>
    <s v="M"/>
    <s v="H"/>
    <n v="104"/>
    <s v="Robertson Creek H"/>
    <n v="104"/>
    <s v="Robertson Cr"/>
    <s v="SWVI"/>
    <s v="S"/>
    <x v="1"/>
    <s v="185888"/>
    <n v="0"/>
    <s v="185888"/>
    <n v="2019"/>
    <s v="20190528"/>
    <s v="20190528"/>
    <m/>
    <n v="5.16"/>
    <m/>
    <s v="CWT"/>
    <s v="P"/>
    <s v="Y"/>
    <s v="Y"/>
    <s v="Y"/>
    <s v="Y"/>
    <n v="0"/>
    <x v="0"/>
    <n v="74766"/>
    <n v="778354"/>
    <x v="0"/>
    <n v="37943"/>
    <x v="3"/>
    <m/>
    <m/>
    <m/>
    <m/>
    <m/>
    <m/>
    <m/>
    <m/>
    <m/>
    <m/>
    <m/>
    <m/>
    <m/>
    <m/>
    <m/>
    <m/>
    <m/>
    <m/>
    <m/>
    <m/>
    <m/>
    <m/>
    <m/>
    <m/>
    <m/>
    <m/>
    <n v="174.89"/>
    <m/>
    <m/>
    <m/>
    <m/>
    <m/>
    <m/>
    <m/>
    <m/>
    <m/>
    <m/>
    <m/>
    <m/>
    <n v="87.86"/>
    <m/>
    <m/>
    <m/>
    <m/>
    <m/>
    <m/>
    <m/>
    <n v="46.54"/>
    <m/>
    <m/>
    <m/>
    <m/>
    <m/>
    <m/>
    <m/>
    <m/>
    <m/>
    <m/>
    <m/>
    <m/>
    <m/>
    <m/>
    <m/>
    <m/>
    <m/>
    <m/>
    <m/>
    <m/>
    <m/>
    <n v="0"/>
    <m/>
    <m/>
    <m/>
    <m/>
    <m/>
    <m/>
    <n v="89.43"/>
    <m/>
    <m/>
    <m/>
    <m/>
    <n v="178.22"/>
    <m/>
    <m/>
    <m/>
    <m/>
    <n v="1411.34"/>
    <n v="87.86"/>
    <m/>
    <m/>
    <m/>
    <m/>
    <m/>
    <m/>
    <m/>
    <m/>
    <m/>
    <m/>
    <m/>
    <m/>
    <m/>
    <n v="57.78"/>
    <m/>
    <m/>
    <m/>
    <m/>
    <n v="57.78"/>
    <m/>
    <m/>
    <m/>
    <m/>
    <m/>
    <n v="57.26"/>
    <m/>
    <m/>
    <m/>
    <m/>
    <m/>
    <m/>
    <m/>
    <m/>
    <m/>
    <m/>
    <m/>
    <m/>
    <m/>
    <m/>
    <m/>
    <m/>
    <m/>
    <m/>
    <m/>
    <m/>
    <m/>
    <m/>
    <m/>
    <m/>
    <m/>
    <m/>
    <m/>
    <m/>
    <m/>
    <m/>
    <m/>
    <m/>
    <m/>
    <m/>
    <n v="87.86"/>
    <m/>
    <m/>
    <m/>
    <m/>
    <m/>
    <m/>
    <m/>
    <m/>
    <m/>
    <m/>
    <m/>
    <n v="40.71"/>
    <n v="10.41"/>
    <m/>
    <m/>
    <m/>
    <n v="171.9"/>
    <n v="1144.52"/>
    <n v="1031.45"/>
    <m/>
    <n v="2336.8200000000002"/>
    <n v="51.12"/>
    <n v="2387.94"/>
    <n v="2347.87"/>
    <n v="4735.8100000000004"/>
  </r>
  <r>
    <n v="25"/>
    <n v="104"/>
    <s v="Robertson Cr"/>
    <s v="OPS"/>
    <s v="124"/>
    <s v="Chinook"/>
    <s v="3"/>
    <x v="0"/>
    <x v="2"/>
    <n v="104"/>
    <x v="0"/>
    <s v="CK-31"/>
    <s v="WEST VANCOUVER ISLAND-SOUTH_FA_0.x"/>
    <s v="M"/>
    <s v="H"/>
    <n v="104"/>
    <s v="Robertson Creek H"/>
    <n v="104"/>
    <s v="Robertson Cr"/>
    <s v="SWVI"/>
    <s v="S"/>
    <x v="1"/>
    <s v="185888"/>
    <n v="0"/>
    <s v="185888"/>
    <n v="2019"/>
    <s v="20190528"/>
    <s v="20190528"/>
    <m/>
    <n v="5.16"/>
    <m/>
    <s v="CWT"/>
    <s v="P"/>
    <s v="Y"/>
    <s v="Y"/>
    <s v="Y"/>
    <s v="Y"/>
    <n v="0"/>
    <x v="0"/>
    <n v="74766"/>
    <n v="778354"/>
    <x v="1"/>
    <n v="37943"/>
    <x v="4"/>
    <m/>
    <m/>
    <m/>
    <m/>
    <m/>
    <m/>
    <m/>
    <m/>
    <m/>
    <m/>
    <m/>
    <m/>
    <m/>
    <n v="67.040000000000006"/>
    <m/>
    <m/>
    <n v="46.54"/>
    <m/>
    <m/>
    <m/>
    <m/>
    <m/>
    <m/>
    <m/>
    <m/>
    <m/>
    <n v="93.08"/>
    <m/>
    <m/>
    <m/>
    <m/>
    <m/>
    <m/>
    <m/>
    <m/>
    <m/>
    <m/>
    <n v="238.82"/>
    <m/>
    <m/>
    <m/>
    <m/>
    <m/>
    <m/>
    <m/>
    <m/>
    <m/>
    <m/>
    <m/>
    <m/>
    <m/>
    <m/>
    <m/>
    <m/>
    <m/>
    <m/>
    <m/>
    <m/>
    <m/>
    <m/>
    <m/>
    <m/>
    <m/>
    <m/>
    <m/>
    <m/>
    <m/>
    <m/>
    <n v="33.520000000000003"/>
    <m/>
    <m/>
    <m/>
    <m/>
    <m/>
    <m/>
    <n v="141.47999999999999"/>
    <m/>
    <m/>
    <m/>
    <m/>
    <m/>
    <m/>
    <m/>
    <m/>
    <m/>
    <m/>
    <n v="2130.94"/>
    <m/>
    <m/>
    <m/>
    <m/>
    <m/>
    <m/>
    <m/>
    <m/>
    <m/>
    <m/>
    <m/>
    <m/>
    <m/>
    <m/>
    <n v="151.47"/>
    <m/>
    <m/>
    <m/>
    <m/>
    <n v="201.96"/>
    <m/>
    <m/>
    <m/>
    <m/>
    <m/>
    <m/>
    <m/>
    <m/>
    <m/>
    <m/>
    <m/>
    <m/>
    <m/>
    <m/>
    <m/>
    <m/>
    <m/>
    <m/>
    <m/>
    <m/>
    <m/>
    <m/>
    <m/>
    <m/>
    <m/>
    <m/>
    <m/>
    <m/>
    <m/>
    <n v="179.88"/>
    <m/>
    <m/>
    <m/>
    <m/>
    <m/>
    <m/>
    <m/>
    <m/>
    <m/>
    <m/>
    <m/>
    <m/>
    <m/>
    <m/>
    <m/>
    <m/>
    <m/>
    <m/>
    <m/>
    <m/>
    <m/>
    <m/>
    <n v="1430.69"/>
    <m/>
    <m/>
    <m/>
    <m/>
    <n v="124.92"/>
    <n v="1260.24"/>
    <n v="43.51"/>
    <m/>
    <n v="3284.73"/>
    <n v="1430.69"/>
    <n v="4715.42"/>
    <n v="1428.67"/>
    <n v="6144.09"/>
  </r>
  <r>
    <n v="25"/>
    <n v="104"/>
    <s v="Robertson Cr"/>
    <s v="OPS"/>
    <s v="124"/>
    <s v="Chinook"/>
    <s v="3"/>
    <x v="0"/>
    <x v="2"/>
    <n v="104"/>
    <x v="0"/>
    <s v="CK-31"/>
    <s v="WEST VANCOUVER ISLAND-SOUTH_FA_0.x"/>
    <s v="M"/>
    <s v="H"/>
    <n v="104"/>
    <s v="Robertson Creek H"/>
    <n v="104"/>
    <s v="Robertson Cr"/>
    <s v="SWVI"/>
    <s v="S"/>
    <x v="1"/>
    <s v="185888"/>
    <n v="0"/>
    <s v="185888"/>
    <n v="2019"/>
    <s v="20190528"/>
    <s v="20190528"/>
    <m/>
    <n v="5.16"/>
    <m/>
    <s v="CWT"/>
    <s v="P"/>
    <s v="Y"/>
    <s v="Y"/>
    <s v="Y"/>
    <s v="Y"/>
    <n v="0"/>
    <x v="0"/>
    <n v="74766"/>
    <n v="778354"/>
    <x v="2"/>
    <n v="37943"/>
    <x v="5"/>
    <m/>
    <m/>
    <m/>
    <m/>
    <m/>
    <m/>
    <m/>
    <m/>
    <m/>
    <m/>
    <m/>
    <m/>
    <m/>
    <n v="60.49"/>
    <m/>
    <m/>
    <m/>
    <m/>
    <m/>
    <m/>
    <m/>
    <m/>
    <m/>
    <m/>
    <m/>
    <m/>
    <m/>
    <m/>
    <m/>
    <m/>
    <m/>
    <m/>
    <m/>
    <m/>
    <m/>
    <m/>
    <m/>
    <m/>
    <m/>
    <m/>
    <m/>
    <m/>
    <m/>
    <m/>
    <m/>
    <m/>
    <m/>
    <m/>
    <m/>
    <m/>
    <m/>
    <m/>
    <m/>
    <m/>
    <m/>
    <m/>
    <m/>
    <m/>
    <m/>
    <m/>
    <m/>
    <m/>
    <m/>
    <m/>
    <m/>
    <m/>
    <m/>
    <m/>
    <m/>
    <m/>
    <m/>
    <m/>
    <m/>
    <m/>
    <m/>
    <m/>
    <m/>
    <m/>
    <m/>
    <m/>
    <m/>
    <m/>
    <m/>
    <m/>
    <m/>
    <m/>
    <n v="143.55000000000001"/>
    <m/>
    <m/>
    <m/>
    <m/>
    <m/>
    <m/>
    <m/>
    <m/>
    <m/>
    <m/>
    <m/>
    <m/>
    <m/>
    <m/>
    <m/>
    <m/>
    <m/>
    <m/>
    <m/>
    <m/>
    <m/>
    <m/>
    <m/>
    <m/>
    <m/>
    <m/>
    <m/>
    <m/>
    <m/>
    <m/>
    <m/>
    <m/>
    <m/>
    <m/>
    <m/>
    <m/>
    <m/>
    <m/>
    <m/>
    <m/>
    <m/>
    <m/>
    <m/>
    <m/>
    <m/>
    <m/>
    <m/>
    <m/>
    <m/>
    <m/>
    <m/>
    <m/>
    <m/>
    <m/>
    <m/>
    <m/>
    <m/>
    <m/>
    <m/>
    <m/>
    <m/>
    <m/>
    <m/>
    <m/>
    <m/>
    <m/>
    <m/>
    <m/>
    <m/>
    <m/>
    <m/>
    <m/>
    <n v="21.13"/>
    <m/>
    <m/>
    <m/>
    <m/>
    <n v="5.0199999999999996"/>
    <m/>
    <n v="21.59"/>
    <m/>
    <n v="204.04"/>
    <n v="21.13"/>
    <n v="225.17"/>
    <n v="26.61"/>
    <n v="251.78000000000003"/>
  </r>
  <r>
    <n v="25"/>
    <n v="104"/>
    <s v="Robertson Cr"/>
    <s v="OPS"/>
    <s v="124"/>
    <s v="Chinook"/>
    <s v="3"/>
    <x v="0"/>
    <x v="2"/>
    <n v="104"/>
    <x v="0"/>
    <s v="CK-31"/>
    <s v="WEST VANCOUVER ISLAND-SOUTH_FA_0.x"/>
    <s v="M"/>
    <s v="H"/>
    <n v="104"/>
    <s v="Robertson Creek H"/>
    <n v="104"/>
    <s v="Robertson Cr"/>
    <s v="SWVI"/>
    <s v="S"/>
    <x v="0"/>
    <s v="182776"/>
    <n v="0"/>
    <s v="182776"/>
    <n v="2020"/>
    <s v="202005"/>
    <s v="202005"/>
    <m/>
    <m/>
    <m/>
    <s v="CWT"/>
    <s v="B"/>
    <s v="Y"/>
    <s v="Y"/>
    <s v="Y"/>
    <s v="N"/>
    <n v="3.738E-3"/>
    <x v="0"/>
    <n v="54090"/>
    <n v="54293"/>
    <x v="4"/>
    <n v="39037"/>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31"/>
    <n v="161.75"/>
    <n v="138.06"/>
    <m/>
    <n v="0"/>
    <n v="0"/>
    <n v="0"/>
    <n v="300.12"/>
    <n v="300.12"/>
  </r>
  <r>
    <n v="25"/>
    <n v="104"/>
    <s v="Robertson Cr"/>
    <s v="OPS"/>
    <s v="124"/>
    <s v="Chinook"/>
    <s v="3"/>
    <x v="0"/>
    <x v="2"/>
    <n v="104"/>
    <x v="0"/>
    <s v="CK-31"/>
    <s v="WEST VANCOUVER ISLAND-SOUTH_FA_0.x"/>
    <s v="M"/>
    <s v="H"/>
    <n v="104"/>
    <s v="Robertson Creek H"/>
    <n v="104"/>
    <s v="Robertson Cr"/>
    <s v="SWVI"/>
    <s v="S"/>
    <x v="0"/>
    <s v="182776"/>
    <n v="0"/>
    <s v="182776"/>
    <n v="2020"/>
    <s v="202005"/>
    <s v="202005"/>
    <m/>
    <m/>
    <m/>
    <s v="CWT"/>
    <s v="B"/>
    <s v="Y"/>
    <s v="Y"/>
    <s v="Y"/>
    <s v="N"/>
    <n v="3.738E-3"/>
    <x v="0"/>
    <n v="54090"/>
    <n v="54293"/>
    <x v="0"/>
    <n v="39037"/>
    <x v="3"/>
    <m/>
    <m/>
    <m/>
    <m/>
    <m/>
    <m/>
    <m/>
    <m/>
    <m/>
    <m/>
    <m/>
    <m/>
    <m/>
    <m/>
    <m/>
    <m/>
    <m/>
    <m/>
    <m/>
    <m/>
    <m/>
    <m/>
    <m/>
    <m/>
    <m/>
    <m/>
    <m/>
    <m/>
    <m/>
    <m/>
    <m/>
    <m/>
    <m/>
    <m/>
    <m/>
    <m/>
    <m/>
    <m/>
    <m/>
    <m/>
    <n v="2"/>
    <m/>
    <m/>
    <m/>
    <m/>
    <m/>
    <m/>
    <m/>
    <m/>
    <m/>
    <m/>
    <m/>
    <m/>
    <m/>
    <m/>
    <m/>
    <m/>
    <m/>
    <m/>
    <m/>
    <m/>
    <m/>
    <m/>
    <m/>
    <m/>
    <m/>
    <m/>
    <m/>
    <m/>
    <m/>
    <m/>
    <m/>
    <m/>
    <m/>
    <m/>
    <m/>
    <m/>
    <m/>
    <m/>
    <m/>
    <m/>
    <n v="8.4700000000000006"/>
    <m/>
    <m/>
    <m/>
    <m/>
    <n v="34.520000000000003"/>
    <n v="8.4700000000000006"/>
    <m/>
    <m/>
    <m/>
    <m/>
    <m/>
    <m/>
    <m/>
    <m/>
    <m/>
    <m/>
    <m/>
    <m/>
    <m/>
    <n v="5.52"/>
    <m/>
    <m/>
    <m/>
    <m/>
    <n v="5.57"/>
    <m/>
    <m/>
    <m/>
    <m/>
    <m/>
    <m/>
    <m/>
    <m/>
    <m/>
    <m/>
    <m/>
    <m/>
    <m/>
    <m/>
    <m/>
    <m/>
    <m/>
    <m/>
    <m/>
    <m/>
    <m/>
    <m/>
    <m/>
    <m/>
    <m/>
    <m/>
    <m/>
    <m/>
    <m/>
    <m/>
    <m/>
    <m/>
    <m/>
    <m/>
    <m/>
    <m/>
    <m/>
    <m/>
    <m/>
    <m/>
    <m/>
    <m/>
    <m/>
    <m/>
    <m/>
    <m/>
    <m/>
    <m/>
    <m/>
    <m/>
    <m/>
    <m/>
    <m/>
    <m/>
    <m/>
    <m/>
    <m/>
    <n v="4.1399999999999997"/>
    <n v="64.819999999999993"/>
    <n v="80.44"/>
    <m/>
    <n v="64.55"/>
    <n v="0"/>
    <n v="64.55"/>
    <n v="149.4"/>
    <n v="213.95"/>
  </r>
  <r>
    <n v="25"/>
    <n v="104"/>
    <s v="Robertson Cr"/>
    <s v="OPS"/>
    <s v="124"/>
    <s v="Chinook"/>
    <s v="3"/>
    <x v="0"/>
    <x v="2"/>
    <n v="104"/>
    <x v="0"/>
    <s v="CK-31"/>
    <s v="WEST VANCOUVER ISLAND-SOUTH_FA_0.x"/>
    <s v="M"/>
    <s v="H"/>
    <n v="104"/>
    <s v="Robertson Creek H"/>
    <n v="104"/>
    <s v="Robertson Cr"/>
    <s v="SWVI"/>
    <s v="S"/>
    <x v="0"/>
    <s v="182776"/>
    <n v="0"/>
    <s v="182776"/>
    <n v="2020"/>
    <s v="202005"/>
    <s v="202005"/>
    <m/>
    <m/>
    <m/>
    <s v="CWT"/>
    <s v="B"/>
    <s v="Y"/>
    <s v="Y"/>
    <s v="Y"/>
    <s v="N"/>
    <n v="3.738E-3"/>
    <x v="0"/>
    <n v="54090"/>
    <n v="54293"/>
    <x v="1"/>
    <n v="39037"/>
    <x v="4"/>
    <m/>
    <m/>
    <m/>
    <n v="0"/>
    <m/>
    <m/>
    <m/>
    <m/>
    <m/>
    <m/>
    <m/>
    <m/>
    <m/>
    <n v="16.149999999999999"/>
    <m/>
    <m/>
    <n v="4.49"/>
    <n v="4.49"/>
    <m/>
    <m/>
    <m/>
    <m/>
    <m/>
    <m/>
    <m/>
    <m/>
    <n v="8.64"/>
    <m/>
    <m/>
    <m/>
    <m/>
    <m/>
    <m/>
    <m/>
    <n v="4.12"/>
    <n v="11.51"/>
    <m/>
    <n v="35.01"/>
    <m/>
    <n v="11.8"/>
    <n v="2.57"/>
    <m/>
    <m/>
    <m/>
    <m/>
    <m/>
    <m/>
    <m/>
    <m/>
    <m/>
    <m/>
    <m/>
    <m/>
    <m/>
    <m/>
    <m/>
    <m/>
    <n v="21.64"/>
    <m/>
    <m/>
    <m/>
    <m/>
    <m/>
    <m/>
    <m/>
    <m/>
    <m/>
    <m/>
    <m/>
    <m/>
    <m/>
    <m/>
    <m/>
    <m/>
    <m/>
    <n v="54.56"/>
    <m/>
    <m/>
    <m/>
    <n v="0"/>
    <m/>
    <n v="81.34"/>
    <m/>
    <m/>
    <m/>
    <m/>
    <n v="351.56"/>
    <n v="11.51"/>
    <m/>
    <m/>
    <m/>
    <m/>
    <m/>
    <m/>
    <m/>
    <m/>
    <m/>
    <m/>
    <m/>
    <m/>
    <m/>
    <n v="29.22"/>
    <m/>
    <m/>
    <m/>
    <m/>
    <n v="14.61"/>
    <m/>
    <m/>
    <m/>
    <m/>
    <m/>
    <m/>
    <m/>
    <m/>
    <m/>
    <m/>
    <m/>
    <m/>
    <m/>
    <m/>
    <m/>
    <m/>
    <m/>
    <m/>
    <m/>
    <m/>
    <m/>
    <m/>
    <m/>
    <m/>
    <n v="6.21"/>
    <m/>
    <m/>
    <m/>
    <m/>
    <m/>
    <m/>
    <m/>
    <m/>
    <m/>
    <m/>
    <m/>
    <m/>
    <m/>
    <m/>
    <m/>
    <m/>
    <m/>
    <m/>
    <m/>
    <m/>
    <m/>
    <m/>
    <m/>
    <m/>
    <m/>
    <m/>
    <m/>
    <n v="117.77"/>
    <n v="1"/>
    <m/>
    <m/>
    <n v="3.94"/>
    <n v="19.07"/>
    <n v="126.06"/>
    <n v="10.029999999999999"/>
    <m/>
    <n v="669.43"/>
    <n v="122.71"/>
    <n v="792.14"/>
    <n v="155.16"/>
    <n v="947.3"/>
  </r>
  <r>
    <n v="25"/>
    <n v="104"/>
    <s v="Robertson Cr"/>
    <s v="OPS"/>
    <s v="124"/>
    <s v="Chinook"/>
    <s v="3"/>
    <x v="0"/>
    <x v="2"/>
    <n v="104"/>
    <x v="0"/>
    <s v="CK-31"/>
    <s v="WEST VANCOUVER ISLAND-SOUTH_FA_0.x"/>
    <s v="M"/>
    <s v="H"/>
    <n v="104"/>
    <s v="Robertson Creek H"/>
    <n v="104"/>
    <s v="Robertson Cr"/>
    <s v="SWVI"/>
    <s v="S"/>
    <x v="0"/>
    <s v="182776"/>
    <n v="0"/>
    <s v="182776"/>
    <n v="2020"/>
    <s v="202005"/>
    <s v="202005"/>
    <m/>
    <m/>
    <m/>
    <s v="CWT"/>
    <s v="B"/>
    <s v="Y"/>
    <s v="Y"/>
    <s v="Y"/>
    <s v="N"/>
    <n v="3.738E-3"/>
    <x v="0"/>
    <n v="54090"/>
    <n v="54293"/>
    <x v="2"/>
    <n v="39037"/>
    <x v="5"/>
    <m/>
    <m/>
    <m/>
    <m/>
    <m/>
    <m/>
    <m/>
    <m/>
    <m/>
    <m/>
    <m/>
    <m/>
    <m/>
    <m/>
    <m/>
    <m/>
    <m/>
    <m/>
    <m/>
    <m/>
    <m/>
    <m/>
    <m/>
    <m/>
    <m/>
    <m/>
    <m/>
    <m/>
    <m/>
    <m/>
    <m/>
    <m/>
    <m/>
    <m/>
    <m/>
    <m/>
    <m/>
    <m/>
    <m/>
    <m/>
    <m/>
    <n v="6.39"/>
    <m/>
    <m/>
    <m/>
    <m/>
    <m/>
    <m/>
    <m/>
    <m/>
    <m/>
    <m/>
    <m/>
    <m/>
    <m/>
    <m/>
    <m/>
    <n v="5.6"/>
    <m/>
    <m/>
    <m/>
    <m/>
    <m/>
    <m/>
    <m/>
    <m/>
    <m/>
    <m/>
    <m/>
    <m/>
    <m/>
    <m/>
    <m/>
    <m/>
    <m/>
    <m/>
    <m/>
    <m/>
    <m/>
    <m/>
    <m/>
    <n v="23.14"/>
    <m/>
    <m/>
    <m/>
    <m/>
    <n v="43.02"/>
    <m/>
    <m/>
    <m/>
    <m/>
    <m/>
    <m/>
    <m/>
    <m/>
    <n v="4.3"/>
    <m/>
    <m/>
    <m/>
    <m/>
    <m/>
    <n v="6.27"/>
    <m/>
    <m/>
    <m/>
    <m/>
    <n v="6.27"/>
    <m/>
    <m/>
    <m/>
    <m/>
    <m/>
    <m/>
    <m/>
    <m/>
    <m/>
    <m/>
    <m/>
    <m/>
    <m/>
    <m/>
    <m/>
    <m/>
    <m/>
    <m/>
    <m/>
    <m/>
    <m/>
    <m/>
    <m/>
    <m/>
    <m/>
    <m/>
    <m/>
    <m/>
    <m/>
    <n v="7.84"/>
    <m/>
    <m/>
    <m/>
    <m/>
    <m/>
    <m/>
    <m/>
    <m/>
    <m/>
    <m/>
    <m/>
    <m/>
    <m/>
    <m/>
    <m/>
    <m/>
    <m/>
    <m/>
    <m/>
    <m/>
    <m/>
    <m/>
    <n v="36.5"/>
    <m/>
    <m/>
    <m/>
    <n v="7.84"/>
    <n v="1.58"/>
    <n v="36.89"/>
    <n v="8.6"/>
    <m/>
    <n v="102.83"/>
    <n v="44.34"/>
    <n v="147.16999999999999"/>
    <n v="47.07"/>
    <n v="194.24000000000004"/>
  </r>
  <r>
    <n v="25"/>
    <n v="104"/>
    <s v="Robertson Cr"/>
    <s v="OPS"/>
    <s v="124"/>
    <s v="Chinook"/>
    <s v="3"/>
    <x v="0"/>
    <x v="2"/>
    <n v="104"/>
    <x v="0"/>
    <s v="CK-31"/>
    <s v="WEST VANCOUVER ISLAND-SOUTH_FA_0.x"/>
    <s v="M"/>
    <s v="H"/>
    <n v="104"/>
    <s v="Robertson Creek H"/>
    <n v="104"/>
    <s v="Robertson Cr"/>
    <s v="SWVI"/>
    <s v="S"/>
    <x v="0"/>
    <s v="182776"/>
    <n v="0"/>
    <s v="182776"/>
    <n v="2020"/>
    <s v="202005"/>
    <s v="202005"/>
    <m/>
    <m/>
    <m/>
    <s v="CWT"/>
    <s v="B"/>
    <s v="Y"/>
    <s v="Y"/>
    <s v="Y"/>
    <s v="N"/>
    <n v="3.738E-3"/>
    <x v="0"/>
    <n v="54090"/>
    <n v="54293"/>
    <x v="3"/>
    <n v="39037"/>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96"/>
    <m/>
    <m/>
    <m/>
    <m/>
    <m/>
    <m/>
    <m/>
    <m/>
    <n v="0"/>
    <n v="4.96"/>
    <n v="4.96"/>
    <n v="0"/>
    <n v="4.96"/>
  </r>
  <r>
    <n v="25"/>
    <n v="104"/>
    <s v="Robertson Cr"/>
    <s v="OPS"/>
    <s v="124"/>
    <s v="Chinook"/>
    <s v="3"/>
    <x v="0"/>
    <x v="2"/>
    <n v="104"/>
    <x v="0"/>
    <s v="CK-31"/>
    <s v="WEST VANCOUVER ISLAND-SOUTH_FA_0.x"/>
    <s v="M"/>
    <s v="H"/>
    <n v="104"/>
    <s v="Robertson Creek H"/>
    <n v="104"/>
    <s v="Robertson Cr"/>
    <s v="SWVI"/>
    <s v="S"/>
    <x v="0"/>
    <s v="184574"/>
    <n v="0"/>
    <s v="184574"/>
    <n v="2020"/>
    <s v="202005"/>
    <s v="202005"/>
    <m/>
    <m/>
    <m/>
    <s v="CWT"/>
    <s v="B"/>
    <s v="Y"/>
    <s v="Y"/>
    <s v="Y"/>
    <s v="N"/>
    <n v="4.9560000000000003E-3"/>
    <x v="0"/>
    <n v="43861"/>
    <n v="44079"/>
    <x v="0"/>
    <n v="39038"/>
    <x v="3"/>
    <m/>
    <m/>
    <m/>
    <m/>
    <m/>
    <m/>
    <m/>
    <m/>
    <m/>
    <m/>
    <m/>
    <m/>
    <m/>
    <m/>
    <m/>
    <m/>
    <m/>
    <m/>
    <m/>
    <m/>
    <m/>
    <m/>
    <m/>
    <m/>
    <m/>
    <m/>
    <m/>
    <m/>
    <m/>
    <m/>
    <m/>
    <m/>
    <m/>
    <m/>
    <m/>
    <m/>
    <m/>
    <m/>
    <m/>
    <m/>
    <m/>
    <m/>
    <m/>
    <m/>
    <m/>
    <m/>
    <m/>
    <m/>
    <m/>
    <m/>
    <m/>
    <m/>
    <m/>
    <m/>
    <m/>
    <m/>
    <m/>
    <m/>
    <m/>
    <m/>
    <m/>
    <m/>
    <m/>
    <m/>
    <m/>
    <m/>
    <m/>
    <m/>
    <m/>
    <n v="0"/>
    <m/>
    <m/>
    <m/>
    <m/>
    <m/>
    <m/>
    <m/>
    <m/>
    <n v="2"/>
    <m/>
    <m/>
    <m/>
    <m/>
    <m/>
    <m/>
    <m/>
    <n v="24.6"/>
    <m/>
    <m/>
    <m/>
    <m/>
    <m/>
    <m/>
    <m/>
    <m/>
    <m/>
    <m/>
    <m/>
    <m/>
    <m/>
    <m/>
    <m/>
    <m/>
    <m/>
    <m/>
    <m/>
    <m/>
    <m/>
    <m/>
    <m/>
    <m/>
    <m/>
    <m/>
    <m/>
    <m/>
    <m/>
    <m/>
    <m/>
    <m/>
    <m/>
    <m/>
    <m/>
    <m/>
    <m/>
    <m/>
    <m/>
    <m/>
    <m/>
    <m/>
    <m/>
    <m/>
    <m/>
    <m/>
    <m/>
    <m/>
    <m/>
    <m/>
    <m/>
    <m/>
    <m/>
    <m/>
    <m/>
    <m/>
    <m/>
    <m/>
    <m/>
    <m/>
    <n v="4.22"/>
    <m/>
    <m/>
    <m/>
    <m/>
    <m/>
    <m/>
    <m/>
    <m/>
    <m/>
    <m/>
    <m/>
    <n v="6.93"/>
    <n v="2"/>
    <m/>
    <m/>
    <m/>
    <n v="3.86"/>
    <n v="0.33"/>
    <n v="50.34"/>
    <m/>
    <n v="30.82"/>
    <n v="8.93"/>
    <n v="39.75"/>
    <n v="54.53"/>
    <n v="94.28"/>
  </r>
  <r>
    <n v="25"/>
    <n v="104"/>
    <s v="Robertson Cr"/>
    <s v="OPS"/>
    <s v="124"/>
    <s v="Chinook"/>
    <s v="3"/>
    <x v="0"/>
    <x v="2"/>
    <n v="104"/>
    <x v="0"/>
    <s v="CK-31"/>
    <s v="WEST VANCOUVER ISLAND-SOUTH_FA_0.x"/>
    <s v="M"/>
    <s v="H"/>
    <n v="104"/>
    <s v="Robertson Creek H"/>
    <n v="104"/>
    <s v="Robertson Cr"/>
    <s v="SWVI"/>
    <s v="S"/>
    <x v="0"/>
    <s v="184574"/>
    <n v="0"/>
    <s v="184574"/>
    <n v="2020"/>
    <s v="202005"/>
    <s v="202005"/>
    <m/>
    <m/>
    <m/>
    <s v="CWT"/>
    <s v="B"/>
    <s v="Y"/>
    <s v="Y"/>
    <s v="Y"/>
    <s v="N"/>
    <n v="4.9560000000000003E-3"/>
    <x v="0"/>
    <n v="43861"/>
    <n v="44079"/>
    <x v="1"/>
    <n v="39038"/>
    <x v="4"/>
    <m/>
    <m/>
    <m/>
    <n v="0"/>
    <m/>
    <m/>
    <m/>
    <m/>
    <m/>
    <m/>
    <m/>
    <m/>
    <m/>
    <n v="9.7200000000000006"/>
    <m/>
    <m/>
    <m/>
    <n v="4.07"/>
    <m/>
    <m/>
    <m/>
    <m/>
    <m/>
    <m/>
    <m/>
    <m/>
    <n v="12.37"/>
    <m/>
    <n v="8.24"/>
    <m/>
    <m/>
    <m/>
    <m/>
    <m/>
    <m/>
    <m/>
    <m/>
    <m/>
    <m/>
    <n v="35.200000000000003"/>
    <m/>
    <n v="4.87"/>
    <m/>
    <m/>
    <m/>
    <m/>
    <n v="4.87"/>
    <m/>
    <m/>
    <m/>
    <m/>
    <m/>
    <m/>
    <m/>
    <m/>
    <m/>
    <m/>
    <n v="4.07"/>
    <m/>
    <m/>
    <m/>
    <m/>
    <m/>
    <m/>
    <m/>
    <m/>
    <m/>
    <m/>
    <m/>
    <m/>
    <m/>
    <m/>
    <m/>
    <m/>
    <m/>
    <m/>
    <m/>
    <m/>
    <m/>
    <m/>
    <m/>
    <n v="46.7"/>
    <m/>
    <m/>
    <m/>
    <m/>
    <n v="265.56"/>
    <n v="23.06"/>
    <m/>
    <m/>
    <m/>
    <m/>
    <m/>
    <m/>
    <m/>
    <m/>
    <m/>
    <m/>
    <m/>
    <m/>
    <m/>
    <n v="9.74"/>
    <m/>
    <m/>
    <m/>
    <m/>
    <n v="19.48"/>
    <m/>
    <m/>
    <m/>
    <m/>
    <m/>
    <n v="4.87"/>
    <m/>
    <m/>
    <m/>
    <m/>
    <m/>
    <m/>
    <m/>
    <m/>
    <m/>
    <m/>
    <m/>
    <m/>
    <m/>
    <m/>
    <m/>
    <m/>
    <m/>
    <m/>
    <m/>
    <m/>
    <m/>
    <m/>
    <m/>
    <n v="5.79"/>
    <m/>
    <m/>
    <m/>
    <m/>
    <m/>
    <m/>
    <m/>
    <m/>
    <m/>
    <m/>
    <n v="5.79"/>
    <m/>
    <m/>
    <m/>
    <m/>
    <m/>
    <m/>
    <m/>
    <m/>
    <m/>
    <n v="3.24"/>
    <m/>
    <n v="87.53"/>
    <m/>
    <m/>
    <m/>
    <m/>
    <n v="9.0399999999999991"/>
    <n v="113.04"/>
    <n v="5.0199999999999996"/>
    <m/>
    <n v="467.64"/>
    <n v="87.53"/>
    <n v="555.16999999999996"/>
    <n v="127.1"/>
    <n v="682.27"/>
  </r>
  <r>
    <n v="25"/>
    <n v="104"/>
    <s v="Robertson Cr"/>
    <s v="OPS"/>
    <s v="124"/>
    <s v="Chinook"/>
    <s v="3"/>
    <x v="0"/>
    <x v="2"/>
    <n v="104"/>
    <x v="0"/>
    <s v="CK-31"/>
    <s v="WEST VANCOUVER ISLAND-SOUTH_FA_0.x"/>
    <s v="M"/>
    <s v="H"/>
    <n v="104"/>
    <s v="Robertson Creek H"/>
    <n v="104"/>
    <s v="Robertson Cr"/>
    <s v="SWVI"/>
    <s v="S"/>
    <x v="0"/>
    <s v="184574"/>
    <n v="0"/>
    <s v="184574"/>
    <n v="2020"/>
    <s v="202005"/>
    <s v="202005"/>
    <m/>
    <m/>
    <m/>
    <s v="CWT"/>
    <s v="B"/>
    <s v="Y"/>
    <s v="Y"/>
    <s v="Y"/>
    <s v="N"/>
    <n v="4.9560000000000003E-3"/>
    <x v="0"/>
    <n v="43861"/>
    <n v="44079"/>
    <x v="2"/>
    <n v="39038"/>
    <x v="5"/>
    <m/>
    <m/>
    <m/>
    <m/>
    <m/>
    <m/>
    <m/>
    <m/>
    <m/>
    <m/>
    <m/>
    <m/>
    <m/>
    <m/>
    <m/>
    <m/>
    <m/>
    <m/>
    <m/>
    <m/>
    <m/>
    <m/>
    <m/>
    <m/>
    <m/>
    <m/>
    <n v="2.97"/>
    <m/>
    <m/>
    <m/>
    <m/>
    <m/>
    <m/>
    <m/>
    <m/>
    <m/>
    <m/>
    <n v="23.18"/>
    <m/>
    <m/>
    <m/>
    <m/>
    <m/>
    <m/>
    <m/>
    <m/>
    <m/>
    <m/>
    <m/>
    <m/>
    <m/>
    <m/>
    <m/>
    <m/>
    <m/>
    <m/>
    <m/>
    <n v="2.97"/>
    <m/>
    <m/>
    <m/>
    <m/>
    <m/>
    <m/>
    <m/>
    <m/>
    <m/>
    <m/>
    <m/>
    <m/>
    <m/>
    <m/>
    <m/>
    <m/>
    <m/>
    <m/>
    <m/>
    <m/>
    <m/>
    <m/>
    <m/>
    <m/>
    <m/>
    <m/>
    <m/>
    <m/>
    <n v="45.95"/>
    <m/>
    <m/>
    <m/>
    <m/>
    <m/>
    <m/>
    <m/>
    <m/>
    <m/>
    <m/>
    <m/>
    <m/>
    <m/>
    <m/>
    <m/>
    <m/>
    <m/>
    <m/>
    <m/>
    <m/>
    <m/>
    <m/>
    <m/>
    <m/>
    <m/>
    <n v="6.4"/>
    <m/>
    <m/>
    <m/>
    <m/>
    <m/>
    <m/>
    <m/>
    <m/>
    <m/>
    <m/>
    <m/>
    <m/>
    <m/>
    <m/>
    <m/>
    <m/>
    <m/>
    <m/>
    <m/>
    <m/>
    <m/>
    <m/>
    <m/>
    <m/>
    <m/>
    <m/>
    <m/>
    <m/>
    <m/>
    <m/>
    <m/>
    <m/>
    <m/>
    <m/>
    <m/>
    <m/>
    <m/>
    <m/>
    <m/>
    <m/>
    <m/>
    <m/>
    <m/>
    <m/>
    <m/>
    <m/>
    <n v="19.43"/>
    <m/>
    <m/>
    <m/>
    <m/>
    <n v="0.7"/>
    <m/>
    <n v="4.26"/>
    <m/>
    <n v="81.47"/>
    <n v="19.43"/>
    <n v="100.9"/>
    <n v="4.96"/>
    <n v="105.86000000000001"/>
  </r>
  <r>
    <n v="25"/>
    <n v="104"/>
    <s v="Robertson Cr"/>
    <s v="OPS"/>
    <s v="124"/>
    <s v="Chinook"/>
    <s v="3"/>
    <x v="0"/>
    <x v="14"/>
    <n v="413"/>
    <x v="8"/>
    <s v="CK-31"/>
    <s v="WEST VANCOUVER ISLAND-SOUTH_FA_0.x"/>
    <s v="M"/>
    <s v="H"/>
    <n v="104"/>
    <s v="Robertson Creek H"/>
    <n v="413"/>
    <s v="Nahmint R"/>
    <s v="SWVI"/>
    <s v="S"/>
    <x v="1"/>
    <s v="182777"/>
    <n v="0"/>
    <s v="182777"/>
    <n v="2021"/>
    <s v="20210416"/>
    <s v="20210416"/>
    <m/>
    <n v="4"/>
    <s v="871 smalls at 2.4g. 6106 at 3g. 17k at 3.5g. 33.5k at 4.1g."/>
    <s v="CWT"/>
    <s v="P"/>
    <s v="Y"/>
    <s v="Y"/>
    <s v="Y"/>
    <s v="Y"/>
    <n v="1.8E-3"/>
    <x v="0"/>
    <n v="56737"/>
    <n v="57710"/>
    <x v="4"/>
    <n v="39267"/>
    <x v="4"/>
    <m/>
    <m/>
    <m/>
    <m/>
    <m/>
    <m/>
    <m/>
    <m/>
    <m/>
    <m/>
    <m/>
    <m/>
    <m/>
    <m/>
    <m/>
    <m/>
    <m/>
    <m/>
    <m/>
    <m/>
    <m/>
    <m/>
    <m/>
    <m/>
    <m/>
    <m/>
    <m/>
    <m/>
    <m/>
    <m/>
    <m/>
    <m/>
    <m/>
    <m/>
    <m/>
    <m/>
    <m/>
    <m/>
    <m/>
    <m/>
    <m/>
    <m/>
    <m/>
    <m/>
    <m/>
    <m/>
    <m/>
    <m/>
    <m/>
    <m/>
    <m/>
    <m/>
    <m/>
    <m/>
    <m/>
    <m/>
    <m/>
    <m/>
    <m/>
    <m/>
    <m/>
    <m/>
    <m/>
    <m/>
    <m/>
    <m/>
    <m/>
    <m/>
    <m/>
    <m/>
    <m/>
    <m/>
    <m/>
    <m/>
    <m/>
    <m/>
    <m/>
    <m/>
    <m/>
    <m/>
    <m/>
    <m/>
    <m/>
    <m/>
    <m/>
    <m/>
    <n v="11.96"/>
    <m/>
    <m/>
    <m/>
    <m/>
    <m/>
    <m/>
    <m/>
    <m/>
    <m/>
    <m/>
    <m/>
    <m/>
    <m/>
    <m/>
    <m/>
    <m/>
    <m/>
    <m/>
    <m/>
    <m/>
    <m/>
    <m/>
    <m/>
    <m/>
    <m/>
    <m/>
    <m/>
    <m/>
    <m/>
    <m/>
    <m/>
    <m/>
    <m/>
    <m/>
    <m/>
    <m/>
    <m/>
    <m/>
    <m/>
    <m/>
    <m/>
    <m/>
    <m/>
    <m/>
    <m/>
    <m/>
    <m/>
    <m/>
    <m/>
    <m/>
    <m/>
    <m/>
    <m/>
    <m/>
    <m/>
    <m/>
    <m/>
    <m/>
    <m/>
    <m/>
    <m/>
    <m/>
    <m/>
    <m/>
    <m/>
    <m/>
    <m/>
    <m/>
    <m/>
    <m/>
    <m/>
    <m/>
    <m/>
    <m/>
    <m/>
    <m/>
    <m/>
    <m/>
    <m/>
    <m/>
    <m/>
    <n v="11.96"/>
    <n v="0"/>
    <n v="11.96"/>
    <n v="0"/>
    <n v="11.96"/>
  </r>
  <r>
    <n v="25"/>
    <n v="104"/>
    <s v="Robertson Cr"/>
    <s v="OPS"/>
    <s v="124"/>
    <s v="Chinook"/>
    <s v="3"/>
    <x v="0"/>
    <x v="14"/>
    <n v="413"/>
    <x v="8"/>
    <s v="CK-31"/>
    <s v="WEST VANCOUVER ISLAND-SOUTH_FA_0.x"/>
    <s v="M"/>
    <s v="H"/>
    <n v="104"/>
    <s v="Robertson Creek H"/>
    <n v="413"/>
    <s v="Nahmint R"/>
    <s v="SWVI"/>
    <s v="S"/>
    <x v="1"/>
    <s v="182777"/>
    <n v="0"/>
    <s v="182777"/>
    <n v="2021"/>
    <s v="20210416"/>
    <s v="20210416"/>
    <m/>
    <n v="4"/>
    <s v="871 smalls at 2.4g. 6106 at 3g. 17k at 3.5g. 33.5k at 4.1g."/>
    <s v="CWT"/>
    <s v="P"/>
    <s v="Y"/>
    <s v="Y"/>
    <s v="Y"/>
    <s v="Y"/>
    <n v="1.8E-3"/>
    <x v="0"/>
    <n v="56737"/>
    <n v="57710"/>
    <x v="0"/>
    <n v="39267"/>
    <x v="5"/>
    <m/>
    <m/>
    <m/>
    <m/>
    <m/>
    <m/>
    <m/>
    <m/>
    <m/>
    <m/>
    <m/>
    <m/>
    <m/>
    <n v="5.91"/>
    <m/>
    <m/>
    <m/>
    <m/>
    <m/>
    <m/>
    <m/>
    <m/>
    <m/>
    <m/>
    <m/>
    <m/>
    <m/>
    <m/>
    <m/>
    <m/>
    <m/>
    <m/>
    <m/>
    <m/>
    <m/>
    <m/>
    <m/>
    <m/>
    <m/>
    <n v="11.73"/>
    <m/>
    <m/>
    <m/>
    <m/>
    <n v="6.36"/>
    <m/>
    <m/>
    <m/>
    <m/>
    <m/>
    <m/>
    <m/>
    <m/>
    <m/>
    <m/>
    <m/>
    <m/>
    <n v="3.85"/>
    <m/>
    <m/>
    <m/>
    <m/>
    <m/>
    <m/>
    <m/>
    <m/>
    <m/>
    <m/>
    <m/>
    <m/>
    <m/>
    <m/>
    <m/>
    <m/>
    <m/>
    <n v="11.13"/>
    <m/>
    <m/>
    <m/>
    <n v="4.51"/>
    <m/>
    <n v="35.19"/>
    <m/>
    <m/>
    <m/>
    <m/>
    <n v="26.73"/>
    <n v="35.19"/>
    <m/>
    <m/>
    <m/>
    <m/>
    <m/>
    <m/>
    <m/>
    <m/>
    <m/>
    <m/>
    <m/>
    <m/>
    <m/>
    <m/>
    <m/>
    <m/>
    <m/>
    <m/>
    <m/>
    <m/>
    <m/>
    <m/>
    <m/>
    <m/>
    <m/>
    <m/>
    <m/>
    <m/>
    <m/>
    <m/>
    <m/>
    <m/>
    <m/>
    <m/>
    <m/>
    <m/>
    <m/>
    <m/>
    <m/>
    <m/>
    <m/>
    <m/>
    <m/>
    <m/>
    <m/>
    <m/>
    <m/>
    <m/>
    <m/>
    <m/>
    <m/>
    <m/>
    <m/>
    <m/>
    <m/>
    <m/>
    <m/>
    <m/>
    <m/>
    <n v="7.7"/>
    <m/>
    <m/>
    <m/>
    <m/>
    <m/>
    <m/>
    <m/>
    <m/>
    <m/>
    <m/>
    <m/>
    <n v="11.54"/>
    <m/>
    <m/>
    <m/>
    <m/>
    <n v="5.08"/>
    <n v="78.52"/>
    <m/>
    <m/>
    <n v="148.30000000000001"/>
    <n v="11.54"/>
    <n v="159.84"/>
    <n v="83.6"/>
    <n v="243.44"/>
  </r>
  <r>
    <n v="25"/>
    <n v="104"/>
    <s v="Robertson Cr"/>
    <s v="OPS"/>
    <s v="124"/>
    <s v="Chinook"/>
    <s v="3"/>
    <x v="0"/>
    <x v="14"/>
    <n v="413"/>
    <x v="8"/>
    <s v="CK-31"/>
    <s v="WEST VANCOUVER ISLAND-SOUTH_FA_0.x"/>
    <s v="M"/>
    <s v="H"/>
    <n v="104"/>
    <s v="Robertson Creek H"/>
    <n v="413"/>
    <s v="Nahmint R"/>
    <s v="SWVI"/>
    <s v="S"/>
    <x v="1"/>
    <s v="182777"/>
    <n v="0"/>
    <s v="182777"/>
    <n v="2021"/>
    <s v="20210416"/>
    <s v="20210416"/>
    <m/>
    <n v="4"/>
    <s v="871 smalls at 2.4g. 6106 at 3g. 17k at 3.5g. 33.5k at 4.1g."/>
    <s v="CWT"/>
    <s v="P"/>
    <s v="Y"/>
    <s v="Y"/>
    <s v="Y"/>
    <s v="Y"/>
    <n v="1.8E-3"/>
    <x v="0"/>
    <n v="56737"/>
    <n v="57710"/>
    <x v="1"/>
    <n v="39267"/>
    <x v="6"/>
    <m/>
    <m/>
    <m/>
    <m/>
    <m/>
    <m/>
    <m/>
    <m/>
    <m/>
    <m/>
    <m/>
    <m/>
    <m/>
    <n v="16.57"/>
    <m/>
    <m/>
    <m/>
    <m/>
    <m/>
    <m/>
    <m/>
    <m/>
    <m/>
    <m/>
    <m/>
    <m/>
    <m/>
    <m/>
    <m/>
    <m/>
    <m/>
    <m/>
    <m/>
    <m/>
    <m/>
    <m/>
    <m/>
    <m/>
    <m/>
    <m/>
    <n v="3.31"/>
    <n v="6.7"/>
    <m/>
    <m/>
    <m/>
    <m/>
    <m/>
    <n v="6.79"/>
    <m/>
    <m/>
    <m/>
    <m/>
    <m/>
    <m/>
    <m/>
    <m/>
    <m/>
    <m/>
    <m/>
    <m/>
    <m/>
    <m/>
    <m/>
    <m/>
    <m/>
    <m/>
    <m/>
    <m/>
    <m/>
    <m/>
    <m/>
    <m/>
    <m/>
    <m/>
    <m/>
    <m/>
    <m/>
    <m/>
    <m/>
    <m/>
    <m/>
    <n v="10.71"/>
    <m/>
    <m/>
    <m/>
    <m/>
    <n v="23.3"/>
    <n v="10.71"/>
    <m/>
    <m/>
    <m/>
    <m/>
    <m/>
    <m/>
    <m/>
    <n v="7.28"/>
    <m/>
    <m/>
    <m/>
    <m/>
    <m/>
    <n v="6.7"/>
    <n v="6.79"/>
    <m/>
    <m/>
    <m/>
    <n v="13.4"/>
    <m/>
    <m/>
    <m/>
    <m/>
    <m/>
    <m/>
    <n v="1.39"/>
    <m/>
    <m/>
    <m/>
    <m/>
    <m/>
    <m/>
    <m/>
    <m/>
    <m/>
    <m/>
    <m/>
    <m/>
    <m/>
    <m/>
    <m/>
    <m/>
    <m/>
    <m/>
    <m/>
    <m/>
    <m/>
    <m/>
    <m/>
    <m/>
    <m/>
    <m/>
    <m/>
    <m/>
    <m/>
    <m/>
    <m/>
    <m/>
    <m/>
    <n v="12.14"/>
    <m/>
    <m/>
    <m/>
    <m/>
    <m/>
    <m/>
    <m/>
    <m/>
    <m/>
    <m/>
    <m/>
    <n v="55.03"/>
    <m/>
    <m/>
    <m/>
    <m/>
    <m/>
    <m/>
    <m/>
    <m/>
    <n v="125.79"/>
    <n v="55.03"/>
    <n v="180.82"/>
    <n v="0"/>
    <n v="180.81999999999996"/>
  </r>
  <r>
    <n v="25"/>
    <n v="104"/>
    <s v="Robertson Cr"/>
    <s v="OPS"/>
    <s v="124"/>
    <s v="Chinook"/>
    <s v="3"/>
    <x v="0"/>
    <x v="14"/>
    <n v="104"/>
    <x v="0"/>
    <s v="CK-31"/>
    <s v="WEST VANCOUVER ISLAND-SOUTH_FA_0.x"/>
    <s v="M"/>
    <s v="H"/>
    <n v="9049"/>
    <s v="Alberni Inlet Seapen"/>
    <n v="6807"/>
    <s v="Alberni In"/>
    <s v="SWVI"/>
    <s v="S"/>
    <x v="2"/>
    <s v="184164"/>
    <n v="0"/>
    <s v="184164"/>
    <n v="2021"/>
    <s v="20210518"/>
    <s v="20210518"/>
    <n v="76"/>
    <n v="4.34"/>
    <m/>
    <s v="CWT"/>
    <s v="B"/>
    <s v="Y"/>
    <s v="Y"/>
    <s v="Y"/>
    <s v="Y"/>
    <n v="0.06"/>
    <x v="0"/>
    <n v="18752"/>
    <n v="142816"/>
    <x v="5"/>
    <n v="39252"/>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16"/>
    <n v="28.52"/>
    <m/>
    <n v="0"/>
    <n v="0"/>
    <n v="0"/>
    <n v="38.68"/>
    <n v="38.68"/>
  </r>
  <r>
    <n v="25"/>
    <n v="104"/>
    <s v="Robertson Cr"/>
    <s v="OPS"/>
    <s v="124"/>
    <s v="Chinook"/>
    <s v="3"/>
    <x v="0"/>
    <x v="14"/>
    <n v="104"/>
    <x v="0"/>
    <s v="CK-31"/>
    <s v="WEST VANCOUVER ISLAND-SOUTH_FA_0.x"/>
    <s v="M"/>
    <s v="H"/>
    <n v="9049"/>
    <s v="Alberni Inlet Seapen"/>
    <n v="6807"/>
    <s v="Alberni In"/>
    <s v="SWVI"/>
    <s v="S"/>
    <x v="2"/>
    <s v="184164"/>
    <n v="0"/>
    <s v="184164"/>
    <n v="2021"/>
    <s v="20210518"/>
    <s v="20210518"/>
    <n v="76"/>
    <n v="4.34"/>
    <m/>
    <s v="CWT"/>
    <s v="B"/>
    <s v="Y"/>
    <s v="Y"/>
    <s v="Y"/>
    <s v="Y"/>
    <n v="0.06"/>
    <x v="0"/>
    <n v="18752"/>
    <n v="142816"/>
    <x v="4"/>
    <n v="39252"/>
    <x v="4"/>
    <m/>
    <m/>
    <m/>
    <m/>
    <m/>
    <m/>
    <m/>
    <m/>
    <m/>
    <m/>
    <m/>
    <m/>
    <m/>
    <m/>
    <m/>
    <m/>
    <m/>
    <m/>
    <m/>
    <m/>
    <m/>
    <m/>
    <m/>
    <m/>
    <m/>
    <m/>
    <m/>
    <m/>
    <m/>
    <m/>
    <m/>
    <m/>
    <m/>
    <m/>
    <m/>
    <m/>
    <m/>
    <m/>
    <m/>
    <m/>
    <m/>
    <m/>
    <m/>
    <m/>
    <m/>
    <m/>
    <m/>
    <m/>
    <m/>
    <m/>
    <m/>
    <m/>
    <m/>
    <m/>
    <m/>
    <m/>
    <m/>
    <m/>
    <m/>
    <m/>
    <m/>
    <m/>
    <m/>
    <m/>
    <m/>
    <m/>
    <m/>
    <m/>
    <m/>
    <m/>
    <m/>
    <m/>
    <m/>
    <m/>
    <m/>
    <m/>
    <m/>
    <m/>
    <m/>
    <m/>
    <m/>
    <m/>
    <m/>
    <m/>
    <m/>
    <m/>
    <n v="66.48"/>
    <m/>
    <m/>
    <m/>
    <m/>
    <m/>
    <m/>
    <m/>
    <m/>
    <m/>
    <m/>
    <m/>
    <m/>
    <m/>
    <m/>
    <m/>
    <m/>
    <m/>
    <m/>
    <m/>
    <m/>
    <m/>
    <m/>
    <m/>
    <m/>
    <m/>
    <m/>
    <m/>
    <m/>
    <m/>
    <m/>
    <m/>
    <m/>
    <m/>
    <m/>
    <m/>
    <m/>
    <m/>
    <m/>
    <m/>
    <m/>
    <m/>
    <m/>
    <m/>
    <m/>
    <m/>
    <m/>
    <m/>
    <m/>
    <m/>
    <m/>
    <m/>
    <m/>
    <m/>
    <m/>
    <m/>
    <m/>
    <m/>
    <m/>
    <m/>
    <m/>
    <m/>
    <m/>
    <m/>
    <m/>
    <m/>
    <m/>
    <m/>
    <m/>
    <m/>
    <m/>
    <m/>
    <m/>
    <n v="70.599999999999994"/>
    <m/>
    <m/>
    <m/>
    <m/>
    <m/>
    <n v="71"/>
    <n v="7.61"/>
    <m/>
    <n v="66.48"/>
    <n v="70.599999999999994"/>
    <n v="137.08000000000001"/>
    <n v="78.61"/>
    <n v="215.69"/>
  </r>
  <r>
    <n v="25"/>
    <n v="104"/>
    <s v="Robertson Cr"/>
    <s v="OPS"/>
    <s v="124"/>
    <s v="Chinook"/>
    <s v="3"/>
    <x v="0"/>
    <x v="14"/>
    <n v="104"/>
    <x v="0"/>
    <s v="CK-31"/>
    <s v="WEST VANCOUVER ISLAND-SOUTH_FA_0.x"/>
    <s v="M"/>
    <s v="H"/>
    <n v="9049"/>
    <s v="Alberni Inlet Seapen"/>
    <n v="6807"/>
    <s v="Alberni In"/>
    <s v="SWVI"/>
    <s v="S"/>
    <x v="2"/>
    <s v="184164"/>
    <n v="0"/>
    <s v="184164"/>
    <n v="2021"/>
    <s v="20210518"/>
    <s v="20210518"/>
    <n v="76"/>
    <n v="4.34"/>
    <m/>
    <s v="CWT"/>
    <s v="B"/>
    <s v="Y"/>
    <s v="Y"/>
    <s v="Y"/>
    <s v="Y"/>
    <n v="0.06"/>
    <x v="0"/>
    <n v="18752"/>
    <n v="142816"/>
    <x v="0"/>
    <n v="39252"/>
    <x v="5"/>
    <m/>
    <m/>
    <m/>
    <m/>
    <m/>
    <m/>
    <m/>
    <m/>
    <m/>
    <m/>
    <m/>
    <m/>
    <m/>
    <n v="44.25"/>
    <n v="28.86"/>
    <m/>
    <m/>
    <m/>
    <m/>
    <m/>
    <m/>
    <m/>
    <m/>
    <m/>
    <m/>
    <m/>
    <n v="26.88"/>
    <m/>
    <m/>
    <m/>
    <m/>
    <m/>
    <m/>
    <m/>
    <m/>
    <m/>
    <m/>
    <m/>
    <n v="24.98"/>
    <m/>
    <n v="23.31"/>
    <m/>
    <m/>
    <m/>
    <m/>
    <m/>
    <m/>
    <m/>
    <m/>
    <m/>
    <m/>
    <m/>
    <m/>
    <m/>
    <m/>
    <m/>
    <m/>
    <m/>
    <m/>
    <m/>
    <m/>
    <m/>
    <m/>
    <m/>
    <m/>
    <m/>
    <m/>
    <m/>
    <m/>
    <m/>
    <m/>
    <m/>
    <m/>
    <m/>
    <m/>
    <n v="166.64"/>
    <m/>
    <m/>
    <m/>
    <m/>
    <n v="0"/>
    <n v="87.81"/>
    <m/>
    <m/>
    <m/>
    <m/>
    <n v="1305.74"/>
    <n v="87.81"/>
    <m/>
    <m/>
    <m/>
    <m/>
    <m/>
    <m/>
    <m/>
    <m/>
    <m/>
    <n v="51.18"/>
    <m/>
    <m/>
    <m/>
    <m/>
    <m/>
    <m/>
    <m/>
    <m/>
    <m/>
    <m/>
    <m/>
    <m/>
    <m/>
    <m/>
    <m/>
    <m/>
    <m/>
    <m/>
    <m/>
    <m/>
    <m/>
    <m/>
    <m/>
    <m/>
    <m/>
    <m/>
    <m/>
    <m/>
    <m/>
    <m/>
    <m/>
    <m/>
    <m/>
    <m/>
    <m/>
    <m/>
    <m/>
    <m/>
    <m/>
    <m/>
    <m/>
    <m/>
    <m/>
    <m/>
    <m/>
    <m/>
    <m/>
    <m/>
    <m/>
    <m/>
    <m/>
    <m/>
    <m/>
    <m/>
    <m/>
    <m/>
    <m/>
    <m/>
    <m/>
    <m/>
    <m/>
    <n v="31.38"/>
    <m/>
    <m/>
    <m/>
    <m/>
    <n v="8.1199999999999992"/>
    <n v="911.62"/>
    <n v="159.31"/>
    <m/>
    <n v="1847.46"/>
    <n v="31.38"/>
    <n v="1878.84"/>
    <n v="1079.05"/>
    <n v="2957.89"/>
  </r>
  <r>
    <n v="25"/>
    <n v="104"/>
    <s v="Robertson Cr"/>
    <s v="OPS"/>
    <s v="124"/>
    <s v="Chinook"/>
    <s v="3"/>
    <x v="0"/>
    <x v="14"/>
    <n v="104"/>
    <x v="0"/>
    <s v="CK-31"/>
    <s v="WEST VANCOUVER ISLAND-SOUTH_FA_0.x"/>
    <s v="M"/>
    <s v="H"/>
    <n v="9049"/>
    <s v="Alberni Inlet Seapen"/>
    <n v="6807"/>
    <s v="Alberni In"/>
    <s v="SWVI"/>
    <s v="S"/>
    <x v="2"/>
    <s v="184164"/>
    <n v="0"/>
    <s v="184164"/>
    <n v="2021"/>
    <s v="20210518"/>
    <s v="20210518"/>
    <n v="76"/>
    <n v="4.34"/>
    <m/>
    <s v="CWT"/>
    <s v="B"/>
    <s v="Y"/>
    <s v="Y"/>
    <s v="Y"/>
    <s v="Y"/>
    <n v="0.06"/>
    <x v="0"/>
    <n v="18752"/>
    <n v="142816"/>
    <x v="1"/>
    <n v="39252"/>
    <x v="6"/>
    <m/>
    <m/>
    <m/>
    <m/>
    <m/>
    <m/>
    <m/>
    <m/>
    <m/>
    <m/>
    <m/>
    <m/>
    <m/>
    <n v="35.57"/>
    <m/>
    <m/>
    <m/>
    <m/>
    <m/>
    <m/>
    <m/>
    <m/>
    <m/>
    <m/>
    <m/>
    <m/>
    <n v="0"/>
    <m/>
    <m/>
    <m/>
    <m/>
    <m/>
    <m/>
    <m/>
    <m/>
    <m/>
    <m/>
    <m/>
    <m/>
    <m/>
    <n v="21.17"/>
    <m/>
    <m/>
    <m/>
    <m/>
    <m/>
    <m/>
    <m/>
    <m/>
    <m/>
    <m/>
    <m/>
    <m/>
    <m/>
    <m/>
    <m/>
    <m/>
    <m/>
    <m/>
    <m/>
    <m/>
    <m/>
    <m/>
    <m/>
    <m/>
    <m/>
    <m/>
    <m/>
    <m/>
    <m/>
    <m/>
    <m/>
    <m/>
    <m/>
    <m/>
    <m/>
    <m/>
    <m/>
    <m/>
    <m/>
    <m/>
    <n v="80.2"/>
    <m/>
    <m/>
    <m/>
    <m/>
    <n v="982.44"/>
    <n v="80.2"/>
    <m/>
    <m/>
    <m/>
    <m/>
    <m/>
    <m/>
    <m/>
    <m/>
    <m/>
    <m/>
    <m/>
    <m/>
    <m/>
    <m/>
    <m/>
    <m/>
    <m/>
    <m/>
    <m/>
    <m/>
    <m/>
    <m/>
    <m/>
    <m/>
    <m/>
    <m/>
    <m/>
    <n v="50.19"/>
    <m/>
    <m/>
    <m/>
    <m/>
    <m/>
    <m/>
    <m/>
    <m/>
    <m/>
    <m/>
    <m/>
    <m/>
    <m/>
    <m/>
    <m/>
    <m/>
    <m/>
    <m/>
    <m/>
    <m/>
    <m/>
    <m/>
    <m/>
    <m/>
    <m/>
    <m/>
    <m/>
    <m/>
    <m/>
    <m/>
    <m/>
    <m/>
    <m/>
    <m/>
    <m/>
    <m/>
    <m/>
    <m/>
    <m/>
    <m/>
    <m/>
    <m/>
    <m/>
    <n v="264.73"/>
    <m/>
    <m/>
    <m/>
    <m/>
    <n v="3.45"/>
    <n v="268.66000000000003"/>
    <n v="63.58"/>
    <m/>
    <n v="1249.77"/>
    <n v="264.73"/>
    <n v="1514.5"/>
    <n v="335.69"/>
    <n v="1850.1900000000003"/>
  </r>
  <r>
    <n v="25"/>
    <n v="104"/>
    <s v="Robertson Cr"/>
    <s v="OPS"/>
    <s v="124"/>
    <s v="Chinook"/>
    <s v="3"/>
    <x v="0"/>
    <x v="14"/>
    <n v="104"/>
    <x v="0"/>
    <s v="CK-31"/>
    <s v="WEST VANCOUVER ISLAND-SOUTH_FA_0.x"/>
    <s v="M"/>
    <s v="H"/>
    <n v="9049"/>
    <s v="Alberni Inlet Seapen"/>
    <n v="6807"/>
    <s v="Alberni In"/>
    <s v="SWVI"/>
    <s v="S"/>
    <x v="2"/>
    <s v="185694"/>
    <n v="0"/>
    <s v="185694"/>
    <n v="2021"/>
    <s v="20210518"/>
    <s v="20210518"/>
    <n v="76"/>
    <n v="4.34"/>
    <m/>
    <s v="CWT"/>
    <s v="B"/>
    <s v="Y"/>
    <s v="Y"/>
    <s v="Y"/>
    <s v="Y"/>
    <n v="0.04"/>
    <x v="0"/>
    <n v="19195"/>
    <n v="143145"/>
    <x v="5"/>
    <n v="39253"/>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96"/>
    <n v="16.75"/>
    <m/>
    <n v="0"/>
    <n v="0"/>
    <n v="0"/>
    <n v="22.71"/>
    <n v="22.71"/>
  </r>
  <r>
    <n v="25"/>
    <n v="104"/>
    <s v="Robertson Cr"/>
    <s v="OPS"/>
    <s v="124"/>
    <s v="Chinook"/>
    <s v="3"/>
    <x v="0"/>
    <x v="14"/>
    <n v="104"/>
    <x v="0"/>
    <s v="CK-31"/>
    <s v="WEST VANCOUVER ISLAND-SOUTH_FA_0.x"/>
    <s v="M"/>
    <s v="H"/>
    <n v="9049"/>
    <s v="Alberni Inlet Seapen"/>
    <n v="6807"/>
    <s v="Alberni In"/>
    <s v="SWVI"/>
    <s v="S"/>
    <x v="2"/>
    <s v="185694"/>
    <n v="0"/>
    <s v="185694"/>
    <n v="2021"/>
    <s v="20210518"/>
    <s v="20210518"/>
    <n v="76"/>
    <n v="4.34"/>
    <m/>
    <s v="CWT"/>
    <s v="B"/>
    <s v="Y"/>
    <s v="Y"/>
    <s v="Y"/>
    <s v="Y"/>
    <n v="0.04"/>
    <x v="0"/>
    <n v="19195"/>
    <n v="143145"/>
    <x v="4"/>
    <n v="39253"/>
    <x v="4"/>
    <m/>
    <m/>
    <m/>
    <m/>
    <m/>
    <m/>
    <m/>
    <m/>
    <m/>
    <m/>
    <m/>
    <m/>
    <m/>
    <m/>
    <m/>
    <m/>
    <m/>
    <m/>
    <m/>
    <m/>
    <m/>
    <m/>
    <m/>
    <m/>
    <m/>
    <m/>
    <m/>
    <m/>
    <m/>
    <m/>
    <m/>
    <m/>
    <m/>
    <m/>
    <m/>
    <m/>
    <m/>
    <m/>
    <m/>
    <m/>
    <m/>
    <m/>
    <m/>
    <m/>
    <m/>
    <m/>
    <m/>
    <m/>
    <m/>
    <m/>
    <m/>
    <m/>
    <m/>
    <m/>
    <m/>
    <m/>
    <m/>
    <m/>
    <m/>
    <m/>
    <m/>
    <m/>
    <m/>
    <m/>
    <m/>
    <m/>
    <m/>
    <m/>
    <m/>
    <m/>
    <m/>
    <m/>
    <m/>
    <m/>
    <m/>
    <m/>
    <m/>
    <m/>
    <m/>
    <m/>
    <m/>
    <m/>
    <m/>
    <m/>
    <m/>
    <m/>
    <n v="68.900000000000006"/>
    <m/>
    <m/>
    <m/>
    <m/>
    <m/>
    <m/>
    <m/>
    <m/>
    <m/>
    <m/>
    <m/>
    <m/>
    <m/>
    <m/>
    <m/>
    <m/>
    <m/>
    <m/>
    <m/>
    <m/>
    <m/>
    <m/>
    <m/>
    <m/>
    <m/>
    <m/>
    <m/>
    <m/>
    <m/>
    <m/>
    <m/>
    <m/>
    <m/>
    <m/>
    <m/>
    <m/>
    <m/>
    <m/>
    <m/>
    <m/>
    <m/>
    <m/>
    <m/>
    <m/>
    <m/>
    <m/>
    <m/>
    <m/>
    <m/>
    <m/>
    <m/>
    <m/>
    <m/>
    <m/>
    <m/>
    <m/>
    <m/>
    <m/>
    <m/>
    <m/>
    <m/>
    <m/>
    <m/>
    <m/>
    <m/>
    <m/>
    <m/>
    <m/>
    <m/>
    <m/>
    <m/>
    <m/>
    <m/>
    <m/>
    <m/>
    <m/>
    <m/>
    <m/>
    <n v="278.08999999999997"/>
    <n v="14.91"/>
    <m/>
    <n v="68.900000000000006"/>
    <n v="0"/>
    <n v="68.900000000000006"/>
    <n v="293"/>
    <n v="361.90000000000003"/>
  </r>
  <r>
    <n v="25"/>
    <n v="104"/>
    <s v="Robertson Cr"/>
    <s v="OPS"/>
    <s v="124"/>
    <s v="Chinook"/>
    <s v="3"/>
    <x v="0"/>
    <x v="14"/>
    <n v="104"/>
    <x v="0"/>
    <s v="CK-31"/>
    <s v="WEST VANCOUVER ISLAND-SOUTH_FA_0.x"/>
    <s v="M"/>
    <s v="H"/>
    <n v="9049"/>
    <s v="Alberni Inlet Seapen"/>
    <n v="6807"/>
    <s v="Alberni In"/>
    <s v="SWVI"/>
    <s v="S"/>
    <x v="2"/>
    <s v="185694"/>
    <n v="0"/>
    <s v="185694"/>
    <n v="2021"/>
    <s v="20210518"/>
    <s v="20210518"/>
    <n v="76"/>
    <n v="4.34"/>
    <m/>
    <s v="CWT"/>
    <s v="B"/>
    <s v="Y"/>
    <s v="Y"/>
    <s v="Y"/>
    <s v="Y"/>
    <n v="0.04"/>
    <x v="0"/>
    <n v="19195"/>
    <n v="143145"/>
    <x v="0"/>
    <n v="39253"/>
    <x v="5"/>
    <m/>
    <m/>
    <m/>
    <m/>
    <m/>
    <m/>
    <m/>
    <m/>
    <m/>
    <m/>
    <m/>
    <m/>
    <m/>
    <n v="43.33"/>
    <m/>
    <m/>
    <m/>
    <m/>
    <m/>
    <m/>
    <m/>
    <m/>
    <m/>
    <m/>
    <m/>
    <m/>
    <n v="50.33"/>
    <m/>
    <m/>
    <m/>
    <m/>
    <m/>
    <m/>
    <m/>
    <m/>
    <m/>
    <m/>
    <m/>
    <m/>
    <m/>
    <m/>
    <m/>
    <m/>
    <m/>
    <m/>
    <m/>
    <m/>
    <m/>
    <m/>
    <m/>
    <m/>
    <m/>
    <m/>
    <m/>
    <m/>
    <m/>
    <m/>
    <m/>
    <m/>
    <m/>
    <m/>
    <m/>
    <m/>
    <m/>
    <m/>
    <m/>
    <m/>
    <m/>
    <m/>
    <m/>
    <m/>
    <m/>
    <m/>
    <m/>
    <m/>
    <m/>
    <m/>
    <m/>
    <m/>
    <m/>
    <m/>
    <m/>
    <m/>
    <m/>
    <m/>
    <m/>
    <n v="1332.1"/>
    <n v="85.98"/>
    <m/>
    <m/>
    <m/>
    <m/>
    <m/>
    <m/>
    <m/>
    <m/>
    <m/>
    <m/>
    <m/>
    <m/>
    <m/>
    <m/>
    <m/>
    <m/>
    <m/>
    <m/>
    <m/>
    <m/>
    <m/>
    <m/>
    <m/>
    <m/>
    <m/>
    <m/>
    <m/>
    <m/>
    <m/>
    <m/>
    <m/>
    <m/>
    <m/>
    <m/>
    <m/>
    <m/>
    <m/>
    <m/>
    <m/>
    <m/>
    <m/>
    <m/>
    <m/>
    <m/>
    <m/>
    <m/>
    <m/>
    <m/>
    <n v="58.24"/>
    <m/>
    <m/>
    <m/>
    <m/>
    <m/>
    <m/>
    <m/>
    <m/>
    <m/>
    <m/>
    <n v="56.45"/>
    <m/>
    <m/>
    <m/>
    <m/>
    <m/>
    <m/>
    <m/>
    <m/>
    <m/>
    <m/>
    <m/>
    <n v="19.170000000000002"/>
    <m/>
    <m/>
    <m/>
    <m/>
    <n v="8.52"/>
    <m/>
    <n v="199.7"/>
    <m/>
    <n v="1626.43"/>
    <n v="19.170000000000002"/>
    <n v="1645.6"/>
    <n v="208.22"/>
    <n v="1853.82"/>
  </r>
  <r>
    <n v="25"/>
    <n v="104"/>
    <s v="Robertson Cr"/>
    <s v="OPS"/>
    <s v="124"/>
    <s v="Chinook"/>
    <s v="3"/>
    <x v="0"/>
    <x v="14"/>
    <n v="104"/>
    <x v="0"/>
    <s v="CK-31"/>
    <s v="WEST VANCOUVER ISLAND-SOUTH_FA_0.x"/>
    <s v="M"/>
    <s v="H"/>
    <n v="9049"/>
    <s v="Alberni Inlet Seapen"/>
    <n v="6807"/>
    <s v="Alberni In"/>
    <s v="SWVI"/>
    <s v="S"/>
    <x v="2"/>
    <s v="185694"/>
    <n v="0"/>
    <s v="185694"/>
    <n v="2021"/>
    <s v="20210518"/>
    <s v="20210518"/>
    <n v="76"/>
    <n v="4.34"/>
    <m/>
    <s v="CWT"/>
    <s v="B"/>
    <s v="Y"/>
    <s v="Y"/>
    <s v="Y"/>
    <s v="Y"/>
    <n v="0.04"/>
    <x v="0"/>
    <n v="19195"/>
    <n v="143145"/>
    <x v="1"/>
    <n v="39253"/>
    <x v="6"/>
    <m/>
    <m/>
    <m/>
    <m/>
    <m/>
    <m/>
    <m/>
    <m/>
    <m/>
    <m/>
    <m/>
    <m/>
    <m/>
    <m/>
    <m/>
    <m/>
    <m/>
    <m/>
    <m/>
    <m/>
    <m/>
    <m/>
    <m/>
    <m/>
    <m/>
    <m/>
    <n v="34.9"/>
    <m/>
    <m/>
    <m/>
    <m/>
    <m/>
    <m/>
    <m/>
    <m/>
    <m/>
    <m/>
    <m/>
    <m/>
    <m/>
    <n v="26.92"/>
    <m/>
    <n v="21.63"/>
    <m/>
    <m/>
    <m/>
    <m/>
    <m/>
    <m/>
    <m/>
    <m/>
    <m/>
    <m/>
    <m/>
    <m/>
    <m/>
    <m/>
    <n v="34.9"/>
    <m/>
    <m/>
    <m/>
    <m/>
    <m/>
    <m/>
    <m/>
    <m/>
    <m/>
    <m/>
    <m/>
    <m/>
    <m/>
    <m/>
    <m/>
    <m/>
    <m/>
    <m/>
    <m/>
    <m/>
    <m/>
    <m/>
    <n v="0"/>
    <n v="157.06"/>
    <m/>
    <m/>
    <m/>
    <m/>
    <n v="376.77"/>
    <n v="78.53"/>
    <m/>
    <m/>
    <m/>
    <m/>
    <m/>
    <m/>
    <m/>
    <m/>
    <m/>
    <m/>
    <m/>
    <m/>
    <m/>
    <m/>
    <m/>
    <m/>
    <m/>
    <m/>
    <m/>
    <m/>
    <m/>
    <m/>
    <m/>
    <m/>
    <n v="49.14"/>
    <m/>
    <m/>
    <m/>
    <m/>
    <m/>
    <m/>
    <m/>
    <m/>
    <m/>
    <m/>
    <m/>
    <m/>
    <m/>
    <m/>
    <m/>
    <m/>
    <m/>
    <m/>
    <n v="61.75"/>
    <m/>
    <m/>
    <m/>
    <m/>
    <m/>
    <m/>
    <m/>
    <m/>
    <m/>
    <m/>
    <m/>
    <m/>
    <m/>
    <m/>
    <m/>
    <m/>
    <m/>
    <m/>
    <m/>
    <m/>
    <m/>
    <m/>
    <m/>
    <m/>
    <m/>
    <m/>
    <m/>
    <n v="78.900000000000006"/>
    <m/>
    <m/>
    <m/>
    <m/>
    <n v="4.67"/>
    <m/>
    <n v="67.319999999999993"/>
    <m/>
    <n v="841.6"/>
    <n v="78.900000000000006"/>
    <n v="920.5"/>
    <n v="71.989999999999995"/>
    <n v="992.48999999999978"/>
  </r>
  <r>
    <n v="25"/>
    <n v="104"/>
    <s v="Robertson Cr"/>
    <s v="OPS"/>
    <s v="124"/>
    <s v="Chinook"/>
    <s v="3"/>
    <x v="0"/>
    <x v="14"/>
    <n v="104"/>
    <x v="0"/>
    <s v="CK-31"/>
    <s v="WEST VANCOUVER ISLAND-SOUTH_FA_0.x"/>
    <s v="M"/>
    <s v="H"/>
    <n v="104"/>
    <s v="Robertson Creek H"/>
    <n v="104"/>
    <s v="Robertson Cr"/>
    <s v="SWVI"/>
    <s v="S"/>
    <x v="1"/>
    <s v="185995"/>
    <n v="0"/>
    <s v="185995"/>
    <n v="2021"/>
    <s v="20210602"/>
    <s v="20210602"/>
    <n v="79"/>
    <n v="5.0999999999999996"/>
    <m/>
    <s v="CWT"/>
    <s v="P"/>
    <s v="Y"/>
    <s v="Y"/>
    <s v="Y"/>
    <s v="Y"/>
    <n v="7.7000000000000002E-3"/>
    <x v="0"/>
    <n v="56510"/>
    <n v="716541"/>
    <x v="4"/>
    <n v="39261"/>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8.04"/>
    <m/>
    <n v="0"/>
    <n v="0"/>
    <n v="0"/>
    <n v="38.04"/>
    <n v="38.04"/>
  </r>
  <r>
    <n v="25"/>
    <n v="104"/>
    <s v="Robertson Cr"/>
    <s v="OPS"/>
    <s v="124"/>
    <s v="Chinook"/>
    <s v="3"/>
    <x v="0"/>
    <x v="14"/>
    <n v="104"/>
    <x v="0"/>
    <s v="CK-31"/>
    <s v="WEST VANCOUVER ISLAND-SOUTH_FA_0.x"/>
    <s v="M"/>
    <s v="H"/>
    <n v="104"/>
    <s v="Robertson Creek H"/>
    <n v="104"/>
    <s v="Robertson Cr"/>
    <s v="SWVI"/>
    <s v="S"/>
    <x v="1"/>
    <s v="185995"/>
    <n v="0"/>
    <s v="185995"/>
    <n v="2021"/>
    <s v="20210602"/>
    <s v="20210602"/>
    <n v="79"/>
    <n v="5.0999999999999996"/>
    <m/>
    <s v="CWT"/>
    <s v="P"/>
    <s v="Y"/>
    <s v="Y"/>
    <s v="Y"/>
    <s v="Y"/>
    <n v="7.7000000000000002E-3"/>
    <x v="0"/>
    <n v="56510"/>
    <n v="716541"/>
    <x v="0"/>
    <n v="39261"/>
    <x v="5"/>
    <m/>
    <m/>
    <m/>
    <m/>
    <m/>
    <m/>
    <m/>
    <m/>
    <m/>
    <m/>
    <m/>
    <m/>
    <m/>
    <m/>
    <m/>
    <m/>
    <m/>
    <m/>
    <m/>
    <m/>
    <m/>
    <m/>
    <m/>
    <m/>
    <m/>
    <m/>
    <n v="37.53"/>
    <m/>
    <m/>
    <m/>
    <m/>
    <m/>
    <m/>
    <m/>
    <m/>
    <m/>
    <m/>
    <m/>
    <m/>
    <m/>
    <m/>
    <m/>
    <m/>
    <m/>
    <m/>
    <m/>
    <m/>
    <m/>
    <m/>
    <m/>
    <m/>
    <m/>
    <m/>
    <m/>
    <m/>
    <m/>
    <m/>
    <m/>
    <m/>
    <m/>
    <m/>
    <m/>
    <m/>
    <m/>
    <m/>
    <m/>
    <m/>
    <m/>
    <m/>
    <m/>
    <m/>
    <m/>
    <m/>
    <m/>
    <m/>
    <n v="138.72"/>
    <m/>
    <m/>
    <m/>
    <m/>
    <m/>
    <m/>
    <m/>
    <m/>
    <m/>
    <m/>
    <n v="1478.82"/>
    <m/>
    <m/>
    <m/>
    <m/>
    <m/>
    <m/>
    <m/>
    <m/>
    <m/>
    <m/>
    <m/>
    <m/>
    <m/>
    <m/>
    <n v="79.25"/>
    <m/>
    <m/>
    <m/>
    <m/>
    <m/>
    <m/>
    <m/>
    <m/>
    <m/>
    <m/>
    <m/>
    <m/>
    <m/>
    <m/>
    <m/>
    <m/>
    <m/>
    <m/>
    <m/>
    <m/>
    <m/>
    <m/>
    <m/>
    <m/>
    <m/>
    <m/>
    <m/>
    <m/>
    <m/>
    <m/>
    <m/>
    <m/>
    <m/>
    <m/>
    <m/>
    <m/>
    <m/>
    <m/>
    <m/>
    <m/>
    <m/>
    <m/>
    <m/>
    <m/>
    <m/>
    <n v="95.99"/>
    <m/>
    <m/>
    <m/>
    <m/>
    <m/>
    <m/>
    <m/>
    <m/>
    <m/>
    <m/>
    <m/>
    <n v="36.14"/>
    <n v="12.68"/>
    <m/>
    <m/>
    <m/>
    <n v="57.85"/>
    <m/>
    <n v="1149.02"/>
    <m/>
    <n v="1830.31"/>
    <n v="48.82"/>
    <n v="1879.13"/>
    <n v="1206.8699999999999"/>
    <n v="3086"/>
  </r>
  <r>
    <n v="25"/>
    <n v="104"/>
    <s v="Robertson Cr"/>
    <s v="OPS"/>
    <s v="124"/>
    <s v="Chinook"/>
    <s v="3"/>
    <x v="0"/>
    <x v="14"/>
    <n v="104"/>
    <x v="0"/>
    <s v="CK-31"/>
    <s v="WEST VANCOUVER ISLAND-SOUTH_FA_0.x"/>
    <s v="M"/>
    <s v="H"/>
    <n v="104"/>
    <s v="Robertson Creek H"/>
    <n v="104"/>
    <s v="Robertson Cr"/>
    <s v="SWVI"/>
    <s v="S"/>
    <x v="1"/>
    <s v="185995"/>
    <n v="0"/>
    <s v="185995"/>
    <n v="2021"/>
    <s v="20210602"/>
    <s v="20210602"/>
    <n v="79"/>
    <n v="5.0999999999999996"/>
    <m/>
    <s v="CWT"/>
    <s v="P"/>
    <s v="Y"/>
    <s v="Y"/>
    <s v="Y"/>
    <s v="Y"/>
    <n v="7.7000000000000002E-3"/>
    <x v="0"/>
    <n v="56510"/>
    <n v="716541"/>
    <x v="1"/>
    <n v="39261"/>
    <x v="6"/>
    <m/>
    <m/>
    <m/>
    <m/>
    <m/>
    <m/>
    <m/>
    <m/>
    <m/>
    <m/>
    <m/>
    <m/>
    <m/>
    <n v="117.91"/>
    <m/>
    <m/>
    <m/>
    <m/>
    <m/>
    <m/>
    <m/>
    <m/>
    <m/>
    <m/>
    <m/>
    <m/>
    <m/>
    <m/>
    <m/>
    <m/>
    <m/>
    <m/>
    <m/>
    <m/>
    <n v="112.47"/>
    <m/>
    <m/>
    <n v="269.95999999999998"/>
    <m/>
    <m/>
    <n v="41.21"/>
    <m/>
    <m/>
    <m/>
    <m/>
    <m/>
    <m/>
    <n v="84.7"/>
    <m/>
    <m/>
    <m/>
    <m/>
    <m/>
    <m/>
    <m/>
    <m/>
    <m/>
    <n v="59.34"/>
    <m/>
    <m/>
    <m/>
    <m/>
    <m/>
    <m/>
    <m/>
    <m/>
    <m/>
    <m/>
    <m/>
    <m/>
    <m/>
    <m/>
    <m/>
    <m/>
    <m/>
    <m/>
    <m/>
    <m/>
    <m/>
    <m/>
    <n v="0"/>
    <n v="400.56"/>
    <m/>
    <m/>
    <m/>
    <m/>
    <n v="2078.58"/>
    <n v="133.52000000000001"/>
    <m/>
    <m/>
    <m/>
    <m/>
    <m/>
    <m/>
    <m/>
    <n v="33.47"/>
    <m/>
    <m/>
    <m/>
    <m/>
    <m/>
    <n v="83.56"/>
    <m/>
    <m/>
    <m/>
    <m/>
    <n v="83.56"/>
    <m/>
    <m/>
    <m/>
    <m/>
    <m/>
    <m/>
    <m/>
    <m/>
    <m/>
    <m/>
    <m/>
    <m/>
    <m/>
    <m/>
    <m/>
    <m/>
    <m/>
    <m/>
    <m/>
    <m/>
    <m/>
    <m/>
    <m/>
    <m/>
    <m/>
    <m/>
    <m/>
    <m/>
    <m/>
    <m/>
    <m/>
    <m/>
    <m/>
    <m/>
    <m/>
    <m/>
    <m/>
    <m/>
    <m/>
    <m/>
    <n v="148.1"/>
    <m/>
    <m/>
    <m/>
    <m/>
    <m/>
    <m/>
    <m/>
    <m/>
    <m/>
    <m/>
    <m/>
    <n v="1310.6099999999999"/>
    <m/>
    <m/>
    <m/>
    <m/>
    <n v="92.82"/>
    <n v="3520.76"/>
    <n v="1133.53"/>
    <m/>
    <n v="3646.94"/>
    <n v="1310.6099999999999"/>
    <n v="4957.55"/>
    <n v="4747.1099999999997"/>
    <n v="9704.6600000000017"/>
  </r>
  <r>
    <n v="25"/>
    <n v="104"/>
    <s v="Robertson Cr"/>
    <s v="OPS"/>
    <s v="124"/>
    <s v="Chinook"/>
    <s v="3"/>
    <x v="0"/>
    <x v="14"/>
    <n v="104"/>
    <x v="0"/>
    <s v="CK-31"/>
    <s v="WEST VANCOUVER ISLAND-SOUTH_FA_0.x"/>
    <s v="M"/>
    <s v="H"/>
    <n v="104"/>
    <s v="Robertson Creek H"/>
    <n v="104"/>
    <s v="Robertson Cr"/>
    <s v="SWVI"/>
    <s v="S"/>
    <x v="1"/>
    <s v="186415"/>
    <n v="0"/>
    <s v="186415"/>
    <n v="2021"/>
    <s v="20210511"/>
    <s v="20210511"/>
    <n v="77"/>
    <n v="5.4"/>
    <m/>
    <s v="CWT"/>
    <s v="P"/>
    <s v="Y"/>
    <s v="Y"/>
    <s v="Y"/>
    <s v="Y"/>
    <n v="1.2E-2"/>
    <x v="0"/>
    <n v="28505"/>
    <n v="453713"/>
    <x v="4"/>
    <n v="39255"/>
    <x v="4"/>
    <m/>
    <m/>
    <m/>
    <m/>
    <m/>
    <m/>
    <m/>
    <m/>
    <m/>
    <m/>
    <m/>
    <m/>
    <m/>
    <m/>
    <m/>
    <m/>
    <m/>
    <m/>
    <m/>
    <m/>
    <m/>
    <m/>
    <m/>
    <m/>
    <m/>
    <m/>
    <m/>
    <m/>
    <m/>
    <m/>
    <m/>
    <m/>
    <m/>
    <m/>
    <m/>
    <m/>
    <m/>
    <m/>
    <m/>
    <m/>
    <m/>
    <m/>
    <m/>
    <m/>
    <m/>
    <m/>
    <m/>
    <m/>
    <m/>
    <m/>
    <m/>
    <m/>
    <m/>
    <m/>
    <m/>
    <m/>
    <m/>
    <m/>
    <m/>
    <m/>
    <m/>
    <m/>
    <m/>
    <m/>
    <m/>
    <m/>
    <m/>
    <m/>
    <m/>
    <m/>
    <m/>
    <m/>
    <m/>
    <m/>
    <m/>
    <m/>
    <m/>
    <m/>
    <m/>
    <m/>
    <m/>
    <m/>
    <m/>
    <m/>
    <m/>
    <m/>
    <m/>
    <n v="182.57"/>
    <m/>
    <m/>
    <m/>
    <m/>
    <m/>
    <m/>
    <m/>
    <m/>
    <m/>
    <m/>
    <m/>
    <m/>
    <m/>
    <m/>
    <m/>
    <m/>
    <m/>
    <m/>
    <m/>
    <m/>
    <m/>
    <m/>
    <m/>
    <m/>
    <m/>
    <m/>
    <m/>
    <m/>
    <m/>
    <m/>
    <m/>
    <m/>
    <m/>
    <m/>
    <m/>
    <m/>
    <m/>
    <m/>
    <m/>
    <m/>
    <m/>
    <m/>
    <m/>
    <m/>
    <m/>
    <m/>
    <m/>
    <m/>
    <m/>
    <m/>
    <m/>
    <m/>
    <m/>
    <m/>
    <m/>
    <m/>
    <m/>
    <m/>
    <m/>
    <m/>
    <m/>
    <m/>
    <m/>
    <m/>
    <m/>
    <m/>
    <m/>
    <m/>
    <m/>
    <m/>
    <m/>
    <m/>
    <m/>
    <m/>
    <m/>
    <m/>
    <m/>
    <m/>
    <n v="143.25"/>
    <m/>
    <n v="182.57"/>
    <n v="0"/>
    <n v="182.57"/>
    <n v="143.25"/>
    <n v="325.82"/>
  </r>
  <r>
    <n v="25"/>
    <n v="104"/>
    <s v="Robertson Cr"/>
    <s v="OPS"/>
    <s v="124"/>
    <s v="Chinook"/>
    <s v="3"/>
    <x v="0"/>
    <x v="14"/>
    <n v="104"/>
    <x v="0"/>
    <s v="CK-31"/>
    <s v="WEST VANCOUVER ISLAND-SOUTH_FA_0.x"/>
    <s v="M"/>
    <s v="H"/>
    <n v="104"/>
    <s v="Robertson Creek H"/>
    <n v="104"/>
    <s v="Robertson Cr"/>
    <s v="SWVI"/>
    <s v="S"/>
    <x v="1"/>
    <s v="186415"/>
    <n v="0"/>
    <s v="186415"/>
    <n v="2021"/>
    <s v="20210511"/>
    <s v="20210511"/>
    <n v="77"/>
    <n v="5.4"/>
    <m/>
    <s v="CWT"/>
    <s v="P"/>
    <s v="Y"/>
    <s v="Y"/>
    <s v="Y"/>
    <s v="Y"/>
    <n v="1.2E-2"/>
    <x v="0"/>
    <n v="28505"/>
    <n v="453713"/>
    <x v="0"/>
    <n v="39255"/>
    <x v="5"/>
    <m/>
    <m/>
    <m/>
    <m/>
    <m/>
    <m/>
    <m/>
    <m/>
    <m/>
    <m/>
    <m/>
    <m/>
    <m/>
    <m/>
    <m/>
    <m/>
    <m/>
    <m/>
    <m/>
    <m/>
    <m/>
    <m/>
    <m/>
    <m/>
    <m/>
    <m/>
    <n v="56.19"/>
    <m/>
    <n v="88.98"/>
    <m/>
    <m/>
    <m/>
    <m/>
    <m/>
    <m/>
    <m/>
    <m/>
    <n v="367.04"/>
    <m/>
    <n v="183.52"/>
    <m/>
    <n v="101.39"/>
    <m/>
    <m/>
    <n v="101.07"/>
    <m/>
    <m/>
    <n v="61.12"/>
    <m/>
    <m/>
    <m/>
    <m/>
    <m/>
    <m/>
    <m/>
    <m/>
    <m/>
    <n v="56.19"/>
    <m/>
    <m/>
    <m/>
    <m/>
    <m/>
    <m/>
    <m/>
    <m/>
    <m/>
    <m/>
    <m/>
    <n v="47.11"/>
    <m/>
    <m/>
    <m/>
    <m/>
    <m/>
    <m/>
    <m/>
    <m/>
    <m/>
    <m/>
    <n v="0"/>
    <n v="183.52"/>
    <m/>
    <m/>
    <m/>
    <m/>
    <n v="1312.34"/>
    <n v="183.52"/>
    <m/>
    <m/>
    <m/>
    <m/>
    <m/>
    <m/>
    <m/>
    <m/>
    <m/>
    <m/>
    <m/>
    <m/>
    <m/>
    <m/>
    <m/>
    <m/>
    <m/>
    <m/>
    <m/>
    <m/>
    <m/>
    <m/>
    <m/>
    <m/>
    <n v="101.07"/>
    <m/>
    <m/>
    <m/>
    <m/>
    <m/>
    <m/>
    <m/>
    <m/>
    <m/>
    <m/>
    <m/>
    <m/>
    <m/>
    <m/>
    <m/>
    <m/>
    <m/>
    <m/>
    <m/>
    <m/>
    <m/>
    <m/>
    <m/>
    <m/>
    <m/>
    <m/>
    <m/>
    <m/>
    <m/>
    <m/>
    <n v="124.31"/>
    <m/>
    <m/>
    <m/>
    <n v="120.49"/>
    <m/>
    <m/>
    <m/>
    <m/>
    <m/>
    <m/>
    <m/>
    <m/>
    <m/>
    <m/>
    <m/>
    <n v="112.37"/>
    <n v="31.84"/>
    <m/>
    <m/>
    <m/>
    <n v="82.86"/>
    <n v="1470.24"/>
    <n v="1791.92"/>
    <m/>
    <n v="3087.86"/>
    <n v="144.21"/>
    <n v="3232.07"/>
    <n v="3345.02"/>
    <n v="6577.09"/>
  </r>
  <r>
    <n v="25"/>
    <n v="104"/>
    <s v="Robertson Cr"/>
    <s v="OPS"/>
    <s v="124"/>
    <s v="Chinook"/>
    <s v="3"/>
    <x v="0"/>
    <x v="14"/>
    <n v="104"/>
    <x v="0"/>
    <s v="CK-31"/>
    <s v="WEST VANCOUVER ISLAND-SOUTH_FA_0.x"/>
    <s v="M"/>
    <s v="H"/>
    <n v="104"/>
    <s v="Robertson Creek H"/>
    <n v="104"/>
    <s v="Robertson Cr"/>
    <s v="SWVI"/>
    <s v="S"/>
    <x v="1"/>
    <s v="186415"/>
    <n v="0"/>
    <s v="186415"/>
    <n v="2021"/>
    <s v="20210511"/>
    <s v="20210511"/>
    <n v="77"/>
    <n v="5.4"/>
    <m/>
    <s v="CWT"/>
    <s v="P"/>
    <s v="Y"/>
    <s v="Y"/>
    <s v="Y"/>
    <s v="Y"/>
    <n v="1.2E-2"/>
    <x v="0"/>
    <n v="28505"/>
    <n v="453713"/>
    <x v="1"/>
    <n v="39255"/>
    <x v="6"/>
    <m/>
    <m/>
    <m/>
    <m/>
    <m/>
    <m/>
    <m/>
    <m/>
    <m/>
    <m/>
    <m/>
    <m/>
    <m/>
    <n v="148.04"/>
    <n v="148.97999999999999"/>
    <m/>
    <m/>
    <m/>
    <m/>
    <m/>
    <m/>
    <m/>
    <m/>
    <m/>
    <m/>
    <m/>
    <m/>
    <m/>
    <m/>
    <m/>
    <m/>
    <m/>
    <m/>
    <m/>
    <m/>
    <m/>
    <m/>
    <m/>
    <m/>
    <m/>
    <n v="51.73"/>
    <m/>
    <m/>
    <m/>
    <m/>
    <m/>
    <m/>
    <m/>
    <m/>
    <m/>
    <m/>
    <m/>
    <m/>
    <m/>
    <m/>
    <m/>
    <m/>
    <n v="74.489999999999995"/>
    <m/>
    <m/>
    <m/>
    <m/>
    <m/>
    <m/>
    <m/>
    <m/>
    <m/>
    <m/>
    <m/>
    <n v="74.489999999999995"/>
    <m/>
    <m/>
    <m/>
    <m/>
    <m/>
    <m/>
    <m/>
    <m/>
    <m/>
    <m/>
    <n v="0"/>
    <n v="167.61"/>
    <n v="41.7"/>
    <m/>
    <m/>
    <m/>
    <n v="2657.51"/>
    <m/>
    <m/>
    <m/>
    <m/>
    <m/>
    <m/>
    <m/>
    <m/>
    <m/>
    <m/>
    <m/>
    <m/>
    <m/>
    <m/>
    <n v="104.89"/>
    <m/>
    <m/>
    <m/>
    <m/>
    <n v="419.56"/>
    <m/>
    <m/>
    <m/>
    <m/>
    <m/>
    <m/>
    <m/>
    <m/>
    <m/>
    <m/>
    <m/>
    <m/>
    <m/>
    <m/>
    <m/>
    <m/>
    <m/>
    <m/>
    <m/>
    <m/>
    <m/>
    <m/>
    <m/>
    <m/>
    <m/>
    <m/>
    <m/>
    <m/>
    <m/>
    <m/>
    <m/>
    <m/>
    <m/>
    <m/>
    <m/>
    <m/>
    <m/>
    <m/>
    <m/>
    <m/>
    <m/>
    <m/>
    <m/>
    <m/>
    <m/>
    <m/>
    <m/>
    <m/>
    <m/>
    <m/>
    <m/>
    <m/>
    <n v="1388.91"/>
    <n v="0"/>
    <m/>
    <m/>
    <m/>
    <n v="53.86"/>
    <n v="543.39"/>
    <n v="822.6"/>
    <m/>
    <n v="3889"/>
    <n v="1388.91"/>
    <n v="5277.91"/>
    <n v="1419.85"/>
    <n v="6697.7599999999993"/>
  </r>
  <r>
    <n v="25"/>
    <n v="104"/>
    <s v="Robertson Cr"/>
    <s v="OPS"/>
    <s v="124"/>
    <s v="Chinook"/>
    <s v="3"/>
    <x v="0"/>
    <x v="14"/>
    <n v="104"/>
    <x v="0"/>
    <s v="CK-31"/>
    <s v="WEST VANCOUVER ISLAND-SOUTH_FA_0.x"/>
    <s v="M"/>
    <s v="H"/>
    <n v="104"/>
    <s v="Robertson Creek H"/>
    <n v="104"/>
    <s v="Robertson Cr"/>
    <s v="SWVI"/>
    <s v="S"/>
    <x v="1"/>
    <s v="186416"/>
    <n v="0"/>
    <s v="186416"/>
    <n v="2021"/>
    <s v="20210511"/>
    <s v="20210511"/>
    <n v="77"/>
    <n v="5.4"/>
    <m/>
    <s v="CWT"/>
    <s v="P"/>
    <s v="Y"/>
    <s v="Y"/>
    <s v="Y"/>
    <s v="Y"/>
    <n v="1.2E-2"/>
    <x v="0"/>
    <n v="20700"/>
    <n v="329476"/>
    <x v="4"/>
    <n v="39256"/>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5.08"/>
    <m/>
    <n v="0"/>
    <n v="0"/>
    <n v="0"/>
    <n v="175.08"/>
    <n v="175.08"/>
  </r>
  <r>
    <n v="25"/>
    <n v="104"/>
    <s v="Robertson Cr"/>
    <s v="OPS"/>
    <s v="124"/>
    <s v="Chinook"/>
    <s v="3"/>
    <x v="0"/>
    <x v="14"/>
    <n v="104"/>
    <x v="0"/>
    <s v="CK-31"/>
    <s v="WEST VANCOUVER ISLAND-SOUTH_FA_0.x"/>
    <s v="M"/>
    <s v="H"/>
    <n v="104"/>
    <s v="Robertson Creek H"/>
    <n v="104"/>
    <s v="Robertson Cr"/>
    <s v="SWVI"/>
    <s v="S"/>
    <x v="1"/>
    <s v="186416"/>
    <n v="0"/>
    <s v="186416"/>
    <n v="2021"/>
    <s v="20210511"/>
    <s v="20210511"/>
    <n v="77"/>
    <n v="5.4"/>
    <m/>
    <s v="CWT"/>
    <s v="P"/>
    <s v="Y"/>
    <s v="Y"/>
    <s v="Y"/>
    <s v="Y"/>
    <n v="1.2E-2"/>
    <x v="0"/>
    <n v="20700"/>
    <n v="329476"/>
    <x v="0"/>
    <n v="39256"/>
    <x v="5"/>
    <m/>
    <m/>
    <m/>
    <m/>
    <m/>
    <m/>
    <m/>
    <m/>
    <m/>
    <m/>
    <m/>
    <m/>
    <m/>
    <n v="92.48"/>
    <m/>
    <m/>
    <m/>
    <m/>
    <m/>
    <m/>
    <m/>
    <m/>
    <m/>
    <m/>
    <m/>
    <m/>
    <n v="0"/>
    <m/>
    <m/>
    <m/>
    <m/>
    <m/>
    <m/>
    <m/>
    <m/>
    <m/>
    <m/>
    <m/>
    <m/>
    <n v="183.52"/>
    <n v="83.09"/>
    <m/>
    <m/>
    <m/>
    <m/>
    <m/>
    <m/>
    <m/>
    <m/>
    <m/>
    <m/>
    <m/>
    <m/>
    <m/>
    <m/>
    <m/>
    <m/>
    <n v="74.81"/>
    <m/>
    <m/>
    <m/>
    <m/>
    <m/>
    <m/>
    <m/>
    <m/>
    <m/>
    <m/>
    <m/>
    <m/>
    <m/>
    <m/>
    <m/>
    <m/>
    <m/>
    <m/>
    <m/>
    <m/>
    <m/>
    <m/>
    <m/>
    <n v="183.52"/>
    <m/>
    <m/>
    <m/>
    <m/>
    <n v="1450.76"/>
    <m/>
    <m/>
    <m/>
    <m/>
    <m/>
    <m/>
    <m/>
    <m/>
    <m/>
    <m/>
    <m/>
    <m/>
    <m/>
    <m/>
    <n v="99.48"/>
    <m/>
    <m/>
    <m/>
    <m/>
    <m/>
    <m/>
    <m/>
    <m/>
    <m/>
    <m/>
    <m/>
    <m/>
    <m/>
    <m/>
    <m/>
    <m/>
    <m/>
    <m/>
    <m/>
    <m/>
    <m/>
    <m/>
    <m/>
    <m/>
    <m/>
    <m/>
    <m/>
    <m/>
    <m/>
    <n v="138.47999999999999"/>
    <m/>
    <m/>
    <m/>
    <m/>
    <m/>
    <m/>
    <m/>
    <m/>
    <m/>
    <m/>
    <m/>
    <m/>
    <m/>
    <m/>
    <m/>
    <n v="120.49"/>
    <m/>
    <m/>
    <m/>
    <m/>
    <m/>
    <m/>
    <m/>
    <m/>
    <m/>
    <m/>
    <m/>
    <n v="192.59"/>
    <n v="190.2"/>
    <m/>
    <m/>
    <m/>
    <n v="68.31"/>
    <n v="2205.33"/>
    <n v="1161.22"/>
    <m/>
    <n v="2426.63"/>
    <n v="382.79"/>
    <n v="2809.42"/>
    <n v="3434.86"/>
    <n v="6244.28"/>
  </r>
  <r>
    <n v="25"/>
    <n v="104"/>
    <s v="Robertson Cr"/>
    <s v="OPS"/>
    <s v="124"/>
    <s v="Chinook"/>
    <s v="3"/>
    <x v="0"/>
    <x v="14"/>
    <n v="104"/>
    <x v="0"/>
    <s v="CK-31"/>
    <s v="WEST VANCOUVER ISLAND-SOUTH_FA_0.x"/>
    <s v="M"/>
    <s v="H"/>
    <n v="104"/>
    <s v="Robertson Creek H"/>
    <n v="104"/>
    <s v="Robertson Cr"/>
    <s v="SWVI"/>
    <s v="S"/>
    <x v="1"/>
    <s v="186416"/>
    <n v="0"/>
    <s v="186416"/>
    <n v="2021"/>
    <s v="20210511"/>
    <s v="20210511"/>
    <n v="77"/>
    <n v="5.4"/>
    <m/>
    <s v="CWT"/>
    <s v="P"/>
    <s v="Y"/>
    <s v="Y"/>
    <s v="Y"/>
    <s v="Y"/>
    <n v="1.2E-2"/>
    <x v="0"/>
    <n v="20700"/>
    <n v="329476"/>
    <x v="1"/>
    <n v="39256"/>
    <x v="6"/>
    <m/>
    <m/>
    <m/>
    <m/>
    <m/>
    <m/>
    <m/>
    <m/>
    <m/>
    <m/>
    <m/>
    <m/>
    <m/>
    <n v="111.11"/>
    <m/>
    <m/>
    <m/>
    <m/>
    <m/>
    <m/>
    <m/>
    <m/>
    <m/>
    <m/>
    <m/>
    <m/>
    <m/>
    <m/>
    <m/>
    <m/>
    <m/>
    <m/>
    <m/>
    <m/>
    <n v="282.36"/>
    <m/>
    <m/>
    <m/>
    <m/>
    <m/>
    <n v="51.73"/>
    <m/>
    <m/>
    <m/>
    <m/>
    <m/>
    <m/>
    <m/>
    <m/>
    <m/>
    <m/>
    <m/>
    <m/>
    <m/>
    <m/>
    <m/>
    <m/>
    <n v="223.47"/>
    <m/>
    <m/>
    <m/>
    <m/>
    <m/>
    <m/>
    <m/>
    <m/>
    <m/>
    <m/>
    <m/>
    <m/>
    <m/>
    <m/>
    <m/>
    <m/>
    <m/>
    <m/>
    <m/>
    <m/>
    <m/>
    <m/>
    <m/>
    <n v="167.6"/>
    <m/>
    <m/>
    <m/>
    <m/>
    <n v="929.39"/>
    <n v="167.6"/>
    <m/>
    <m/>
    <m/>
    <m/>
    <m/>
    <m/>
    <m/>
    <n v="71.78"/>
    <m/>
    <m/>
    <m/>
    <m/>
    <m/>
    <m/>
    <m/>
    <m/>
    <m/>
    <m/>
    <m/>
    <m/>
    <m/>
    <m/>
    <m/>
    <m/>
    <n v="104.89"/>
    <m/>
    <m/>
    <m/>
    <m/>
    <m/>
    <m/>
    <m/>
    <m/>
    <m/>
    <m/>
    <m/>
    <m/>
    <m/>
    <m/>
    <m/>
    <m/>
    <m/>
    <m/>
    <m/>
    <m/>
    <m/>
    <m/>
    <m/>
    <m/>
    <m/>
    <m/>
    <m/>
    <m/>
    <m/>
    <m/>
    <m/>
    <m/>
    <m/>
    <m/>
    <n v="95.02"/>
    <m/>
    <m/>
    <m/>
    <m/>
    <m/>
    <m/>
    <m/>
    <m/>
    <m/>
    <m/>
    <m/>
    <n v="634.76"/>
    <m/>
    <m/>
    <m/>
    <m/>
    <n v="50.63"/>
    <n v="1630.17"/>
    <n v="793.83"/>
    <m/>
    <n v="2204.9499999999998"/>
    <n v="634.76"/>
    <n v="2839.71"/>
    <n v="2474.63"/>
    <n v="5314.34"/>
  </r>
  <r>
    <n v="25"/>
    <n v="104"/>
    <s v="Robertson Cr"/>
    <s v="OPS"/>
    <s v="124"/>
    <s v="Chinook"/>
    <s v="3"/>
    <x v="0"/>
    <x v="14"/>
    <n v="104"/>
    <x v="0"/>
    <s v="CK-31"/>
    <s v="WEST VANCOUVER ISLAND-SOUTH_FA_0.x"/>
    <s v="M"/>
    <s v="H"/>
    <n v="104"/>
    <s v="Robertson Creek H"/>
    <n v="104"/>
    <s v="Robertson Cr"/>
    <s v="SWVI"/>
    <s v="S"/>
    <x v="1"/>
    <s v="186429"/>
    <n v="0"/>
    <s v="186429"/>
    <n v="2021"/>
    <s v="20210514"/>
    <s v="20210514"/>
    <n v="78"/>
    <n v="4.97"/>
    <m/>
    <s v="CWT"/>
    <s v="P"/>
    <s v="Y"/>
    <s v="Y"/>
    <s v="Y"/>
    <s v="Y"/>
    <n v="2.9399999999999999E-2"/>
    <x v="0"/>
    <n v="20524"/>
    <n v="244269"/>
    <x v="4"/>
    <n v="39257"/>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3.31"/>
    <m/>
    <n v="0"/>
    <n v="0"/>
    <n v="0"/>
    <n v="83.31"/>
    <n v="83.31"/>
  </r>
  <r>
    <n v="25"/>
    <n v="104"/>
    <s v="Robertson Cr"/>
    <s v="OPS"/>
    <s v="124"/>
    <s v="Chinook"/>
    <s v="3"/>
    <x v="0"/>
    <x v="14"/>
    <n v="104"/>
    <x v="0"/>
    <s v="CK-31"/>
    <s v="WEST VANCOUVER ISLAND-SOUTH_FA_0.x"/>
    <s v="M"/>
    <s v="H"/>
    <n v="104"/>
    <s v="Robertson Creek H"/>
    <n v="104"/>
    <s v="Robertson Cr"/>
    <s v="SWVI"/>
    <s v="S"/>
    <x v="1"/>
    <s v="186429"/>
    <n v="0"/>
    <s v="186429"/>
    <n v="2021"/>
    <s v="20210514"/>
    <s v="20210514"/>
    <n v="78"/>
    <n v="4.97"/>
    <m/>
    <s v="CWT"/>
    <s v="P"/>
    <s v="Y"/>
    <s v="Y"/>
    <s v="Y"/>
    <s v="Y"/>
    <n v="2.9399999999999999E-2"/>
    <x v="0"/>
    <n v="20524"/>
    <n v="244269"/>
    <x v="0"/>
    <n v="39257"/>
    <x v="5"/>
    <m/>
    <m/>
    <m/>
    <m/>
    <m/>
    <m/>
    <m/>
    <m/>
    <m/>
    <m/>
    <m/>
    <m/>
    <m/>
    <n v="69.150000000000006"/>
    <m/>
    <m/>
    <n v="84.02"/>
    <m/>
    <m/>
    <m/>
    <m/>
    <m/>
    <m/>
    <m/>
    <m/>
    <m/>
    <m/>
    <m/>
    <m/>
    <m/>
    <m/>
    <m/>
    <m/>
    <m/>
    <m/>
    <m/>
    <m/>
    <m/>
    <m/>
    <m/>
    <m/>
    <m/>
    <m/>
    <m/>
    <m/>
    <m/>
    <m/>
    <m/>
    <m/>
    <m/>
    <m/>
    <m/>
    <m/>
    <m/>
    <m/>
    <m/>
    <m/>
    <n v="35.229999999999997"/>
    <m/>
    <m/>
    <m/>
    <m/>
    <m/>
    <m/>
    <m/>
    <m/>
    <m/>
    <m/>
    <m/>
    <m/>
    <m/>
    <m/>
    <m/>
    <m/>
    <m/>
    <n v="260.39999999999998"/>
    <m/>
    <m/>
    <m/>
    <m/>
    <m/>
    <n v="411.69"/>
    <m/>
    <m/>
    <m/>
    <m/>
    <n v="1031.79"/>
    <n v="137.22999999999999"/>
    <m/>
    <m/>
    <m/>
    <m/>
    <m/>
    <m/>
    <m/>
    <m/>
    <m/>
    <m/>
    <m/>
    <m/>
    <m/>
    <m/>
    <m/>
    <m/>
    <m/>
    <m/>
    <n v="75.81"/>
    <m/>
    <m/>
    <m/>
    <m/>
    <m/>
    <m/>
    <m/>
    <m/>
    <m/>
    <m/>
    <m/>
    <m/>
    <m/>
    <m/>
    <m/>
    <m/>
    <m/>
    <m/>
    <m/>
    <m/>
    <m/>
    <m/>
    <m/>
    <m/>
    <m/>
    <m/>
    <m/>
    <m/>
    <m/>
    <m/>
    <m/>
    <m/>
    <m/>
    <m/>
    <m/>
    <m/>
    <m/>
    <m/>
    <m/>
    <m/>
    <m/>
    <m/>
    <m/>
    <m/>
    <m/>
    <m/>
    <m/>
    <m/>
    <m/>
    <m/>
    <m/>
    <m/>
    <n v="20.239999999999998"/>
    <n v="11.9"/>
    <m/>
    <m/>
    <m/>
    <n v="69.209999999999994"/>
    <m/>
    <n v="1317.99"/>
    <m/>
    <n v="2105.3200000000002"/>
    <n v="32.14"/>
    <n v="2137.46"/>
    <n v="1387.2"/>
    <n v="3524.66"/>
  </r>
  <r>
    <n v="25"/>
    <n v="104"/>
    <s v="Robertson Cr"/>
    <s v="OPS"/>
    <s v="124"/>
    <s v="Chinook"/>
    <s v="3"/>
    <x v="0"/>
    <x v="14"/>
    <n v="104"/>
    <x v="0"/>
    <s v="CK-31"/>
    <s v="WEST VANCOUVER ISLAND-SOUTH_FA_0.x"/>
    <s v="M"/>
    <s v="H"/>
    <n v="104"/>
    <s v="Robertson Creek H"/>
    <n v="104"/>
    <s v="Robertson Cr"/>
    <s v="SWVI"/>
    <s v="S"/>
    <x v="1"/>
    <s v="186429"/>
    <n v="0"/>
    <s v="186429"/>
    <n v="2021"/>
    <s v="20210514"/>
    <s v="20210514"/>
    <n v="78"/>
    <n v="4.97"/>
    <m/>
    <s v="CWT"/>
    <s v="P"/>
    <s v="Y"/>
    <s v="Y"/>
    <s v="Y"/>
    <s v="Y"/>
    <n v="2.9399999999999999E-2"/>
    <x v="0"/>
    <n v="20524"/>
    <n v="244269"/>
    <x v="1"/>
    <n v="39257"/>
    <x v="6"/>
    <m/>
    <m/>
    <m/>
    <m/>
    <m/>
    <m/>
    <m/>
    <m/>
    <m/>
    <m/>
    <m/>
    <m/>
    <m/>
    <n v="110.8"/>
    <m/>
    <m/>
    <n v="0"/>
    <m/>
    <m/>
    <m/>
    <m/>
    <m/>
    <m/>
    <m/>
    <m/>
    <m/>
    <m/>
    <m/>
    <m/>
    <m/>
    <m/>
    <m/>
    <m/>
    <m/>
    <n v="105.57"/>
    <m/>
    <m/>
    <m/>
    <m/>
    <m/>
    <m/>
    <m/>
    <m/>
    <m/>
    <m/>
    <m/>
    <m/>
    <m/>
    <m/>
    <m/>
    <m/>
    <m/>
    <m/>
    <m/>
    <m/>
    <m/>
    <m/>
    <m/>
    <m/>
    <m/>
    <m/>
    <m/>
    <m/>
    <m/>
    <m/>
    <m/>
    <m/>
    <m/>
    <m/>
    <m/>
    <m/>
    <m/>
    <m/>
    <m/>
    <m/>
    <m/>
    <m/>
    <m/>
    <m/>
    <m/>
    <m/>
    <n v="125.32"/>
    <m/>
    <m/>
    <m/>
    <m/>
    <n v="2022.9"/>
    <m/>
    <m/>
    <m/>
    <m/>
    <m/>
    <m/>
    <m/>
    <m/>
    <n v="87.36"/>
    <m/>
    <m/>
    <m/>
    <m/>
    <m/>
    <n v="78.430000000000007"/>
    <m/>
    <m/>
    <m/>
    <m/>
    <n v="156.86000000000001"/>
    <m/>
    <m/>
    <m/>
    <m/>
    <m/>
    <m/>
    <m/>
    <m/>
    <m/>
    <m/>
    <m/>
    <m/>
    <m/>
    <m/>
    <m/>
    <m/>
    <m/>
    <m/>
    <m/>
    <m/>
    <m/>
    <m/>
    <n v="0"/>
    <m/>
    <m/>
    <m/>
    <m/>
    <m/>
    <m/>
    <m/>
    <m/>
    <m/>
    <m/>
    <m/>
    <m/>
    <m/>
    <m/>
    <m/>
    <m/>
    <m/>
    <n v="140.56"/>
    <m/>
    <m/>
    <m/>
    <m/>
    <m/>
    <m/>
    <m/>
    <m/>
    <m/>
    <m/>
    <m/>
    <n v="648.16"/>
    <m/>
    <m/>
    <m/>
    <m/>
    <n v="51.37"/>
    <n v="826.16"/>
    <n v="652.84"/>
    <m/>
    <n v="2827.8"/>
    <n v="648.16"/>
    <n v="3475.96"/>
    <n v="1530.37"/>
    <n v="5006.3300000000008"/>
  </r>
  <r>
    <n v="25"/>
    <n v="104"/>
    <s v="Robertson Cr"/>
    <s v="OPS"/>
    <s v="124"/>
    <s v="Chinook"/>
    <s v="3"/>
    <x v="0"/>
    <x v="14"/>
    <n v="104"/>
    <x v="0"/>
    <s v="CK-31"/>
    <s v="WEST VANCOUVER ISLAND-SOUTH_FA_0.x"/>
    <s v="M"/>
    <s v="H"/>
    <n v="104"/>
    <s v="Robertson Creek H"/>
    <n v="104"/>
    <s v="Robertson Cr"/>
    <s v="SWVI"/>
    <s v="S"/>
    <x v="1"/>
    <s v="186430"/>
    <n v="0"/>
    <s v="186430"/>
    <n v="2021"/>
    <s v="20210514"/>
    <s v="20210514"/>
    <n v="78"/>
    <n v="4.97"/>
    <m/>
    <s v="CWT"/>
    <s v="P"/>
    <s v="Y"/>
    <s v="Y"/>
    <s v="Y"/>
    <s v="Y"/>
    <n v="1.2E-2"/>
    <x v="0"/>
    <n v="28227"/>
    <n v="330873"/>
    <x v="4"/>
    <n v="39258"/>
    <x v="4"/>
    <m/>
    <m/>
    <m/>
    <m/>
    <m/>
    <m/>
    <m/>
    <m/>
    <m/>
    <m/>
    <m/>
    <m/>
    <m/>
    <m/>
    <m/>
    <m/>
    <m/>
    <m/>
    <m/>
    <m/>
    <m/>
    <m/>
    <m/>
    <m/>
    <m/>
    <m/>
    <m/>
    <m/>
    <m/>
    <m/>
    <m/>
    <m/>
    <m/>
    <m/>
    <m/>
    <m/>
    <m/>
    <m/>
    <m/>
    <m/>
    <m/>
    <m/>
    <m/>
    <m/>
    <m/>
    <m/>
    <m/>
    <m/>
    <m/>
    <m/>
    <m/>
    <m/>
    <m/>
    <m/>
    <m/>
    <m/>
    <m/>
    <m/>
    <m/>
    <m/>
    <m/>
    <m/>
    <m/>
    <m/>
    <m/>
    <m/>
    <m/>
    <m/>
    <m/>
    <m/>
    <m/>
    <m/>
    <m/>
    <m/>
    <m/>
    <m/>
    <m/>
    <m/>
    <m/>
    <m/>
    <m/>
    <m/>
    <m/>
    <m/>
    <m/>
    <m/>
    <n v="34.11"/>
    <m/>
    <m/>
    <m/>
    <m/>
    <m/>
    <m/>
    <m/>
    <m/>
    <m/>
    <m/>
    <m/>
    <m/>
    <m/>
    <m/>
    <m/>
    <m/>
    <m/>
    <m/>
    <m/>
    <m/>
    <m/>
    <m/>
    <m/>
    <m/>
    <m/>
    <m/>
    <m/>
    <m/>
    <m/>
    <m/>
    <m/>
    <m/>
    <m/>
    <m/>
    <m/>
    <m/>
    <m/>
    <m/>
    <m/>
    <m/>
    <m/>
    <m/>
    <m/>
    <m/>
    <m/>
    <m/>
    <m/>
    <m/>
    <m/>
    <m/>
    <m/>
    <m/>
    <m/>
    <m/>
    <m/>
    <m/>
    <m/>
    <m/>
    <m/>
    <m/>
    <m/>
    <m/>
    <m/>
    <m/>
    <m/>
    <m/>
    <m/>
    <m/>
    <m/>
    <m/>
    <m/>
    <m/>
    <m/>
    <m/>
    <m/>
    <m/>
    <m/>
    <m/>
    <n v="109.28"/>
    <n v="164.1"/>
    <m/>
    <n v="34.11"/>
    <n v="0"/>
    <n v="34.11"/>
    <n v="273.38"/>
    <n v="307.49"/>
  </r>
  <r>
    <n v="25"/>
    <n v="104"/>
    <s v="Robertson Cr"/>
    <s v="OPS"/>
    <s v="124"/>
    <s v="Chinook"/>
    <s v="3"/>
    <x v="0"/>
    <x v="14"/>
    <n v="104"/>
    <x v="0"/>
    <s v="CK-31"/>
    <s v="WEST VANCOUVER ISLAND-SOUTH_FA_0.x"/>
    <s v="M"/>
    <s v="H"/>
    <n v="104"/>
    <s v="Robertson Creek H"/>
    <n v="104"/>
    <s v="Robertson Cr"/>
    <s v="SWVI"/>
    <s v="S"/>
    <x v="1"/>
    <s v="186430"/>
    <n v="0"/>
    <s v="186430"/>
    <n v="2021"/>
    <s v="20210514"/>
    <s v="20210514"/>
    <n v="78"/>
    <n v="4.97"/>
    <m/>
    <s v="CWT"/>
    <s v="P"/>
    <s v="Y"/>
    <s v="Y"/>
    <s v="Y"/>
    <s v="Y"/>
    <n v="1.2E-2"/>
    <x v="0"/>
    <n v="28227"/>
    <n v="330873"/>
    <x v="0"/>
    <n v="39258"/>
    <x v="5"/>
    <m/>
    <m/>
    <m/>
    <m/>
    <m/>
    <m/>
    <m/>
    <m/>
    <m/>
    <m/>
    <m/>
    <m/>
    <m/>
    <m/>
    <m/>
    <m/>
    <m/>
    <m/>
    <m/>
    <m/>
    <m/>
    <m/>
    <m/>
    <m/>
    <m/>
    <m/>
    <m/>
    <m/>
    <m/>
    <m/>
    <m/>
    <m/>
    <m/>
    <m/>
    <m/>
    <m/>
    <m/>
    <n v="135.15"/>
    <m/>
    <n v="135.15"/>
    <n v="61.19"/>
    <m/>
    <m/>
    <m/>
    <m/>
    <m/>
    <m/>
    <m/>
    <m/>
    <m/>
    <m/>
    <m/>
    <m/>
    <m/>
    <m/>
    <m/>
    <m/>
    <m/>
    <m/>
    <m/>
    <m/>
    <m/>
    <m/>
    <m/>
    <m/>
    <m/>
    <m/>
    <m/>
    <m/>
    <m/>
    <m/>
    <m/>
    <m/>
    <m/>
    <m/>
    <n v="128.24"/>
    <m/>
    <m/>
    <m/>
    <n v="51.93"/>
    <m/>
    <n v="270.3"/>
    <m/>
    <m/>
    <m/>
    <m/>
    <n v="964.45"/>
    <n v="270.3"/>
    <m/>
    <m/>
    <m/>
    <m/>
    <m/>
    <m/>
    <m/>
    <n v="35.869999999999997"/>
    <m/>
    <m/>
    <m/>
    <m/>
    <m/>
    <n v="74.430000000000007"/>
    <m/>
    <m/>
    <m/>
    <m/>
    <m/>
    <m/>
    <m/>
    <m/>
    <m/>
    <m/>
    <n v="74.430000000000007"/>
    <m/>
    <m/>
    <m/>
    <m/>
    <m/>
    <m/>
    <m/>
    <m/>
    <m/>
    <m/>
    <m/>
    <m/>
    <m/>
    <m/>
    <m/>
    <m/>
    <m/>
    <m/>
    <m/>
    <m/>
    <m/>
    <m/>
    <m/>
    <m/>
    <m/>
    <m/>
    <m/>
    <m/>
    <m/>
    <m/>
    <m/>
    <m/>
    <m/>
    <m/>
    <n v="88.73"/>
    <m/>
    <m/>
    <m/>
    <m/>
    <m/>
    <m/>
    <m/>
    <m/>
    <m/>
    <m/>
    <m/>
    <m/>
    <m/>
    <m/>
    <m/>
    <m/>
    <n v="65.58"/>
    <n v="541.37"/>
    <n v="1261.02"/>
    <m/>
    <n v="2290.17"/>
    <n v="0"/>
    <n v="2290.17"/>
    <n v="1867.97"/>
    <n v="4158.1399999999994"/>
  </r>
  <r>
    <n v="25"/>
    <n v="104"/>
    <s v="Robertson Cr"/>
    <s v="OPS"/>
    <s v="124"/>
    <s v="Chinook"/>
    <s v="3"/>
    <x v="0"/>
    <x v="14"/>
    <n v="104"/>
    <x v="0"/>
    <s v="CK-31"/>
    <s v="WEST VANCOUVER ISLAND-SOUTH_FA_0.x"/>
    <s v="M"/>
    <s v="H"/>
    <n v="104"/>
    <s v="Robertson Creek H"/>
    <n v="104"/>
    <s v="Robertson Cr"/>
    <s v="SWVI"/>
    <s v="S"/>
    <x v="1"/>
    <s v="186430"/>
    <n v="0"/>
    <s v="186430"/>
    <n v="2021"/>
    <s v="20210514"/>
    <s v="20210514"/>
    <n v="78"/>
    <n v="4.97"/>
    <m/>
    <s v="CWT"/>
    <s v="P"/>
    <s v="Y"/>
    <s v="Y"/>
    <s v="Y"/>
    <s v="Y"/>
    <n v="1.2E-2"/>
    <x v="0"/>
    <n v="28227"/>
    <n v="330873"/>
    <x v="1"/>
    <n v="39258"/>
    <x v="6"/>
    <m/>
    <m/>
    <m/>
    <m/>
    <m/>
    <m/>
    <m/>
    <m/>
    <m/>
    <m/>
    <m/>
    <m/>
    <m/>
    <n v="109.13"/>
    <n v="0"/>
    <m/>
    <m/>
    <m/>
    <m/>
    <m/>
    <m/>
    <m/>
    <m/>
    <m/>
    <m/>
    <m/>
    <n v="0"/>
    <m/>
    <m/>
    <m/>
    <m/>
    <m/>
    <m/>
    <m/>
    <m/>
    <m/>
    <m/>
    <m/>
    <m/>
    <m/>
    <m/>
    <m/>
    <m/>
    <m/>
    <m/>
    <m/>
    <m/>
    <m/>
    <m/>
    <m/>
    <m/>
    <m/>
    <m/>
    <m/>
    <m/>
    <m/>
    <m/>
    <n v="54.86"/>
    <m/>
    <m/>
    <m/>
    <m/>
    <m/>
    <m/>
    <m/>
    <m/>
    <m/>
    <m/>
    <m/>
    <m/>
    <m/>
    <m/>
    <m/>
    <m/>
    <m/>
    <m/>
    <m/>
    <m/>
    <m/>
    <m/>
    <m/>
    <n v="246.86"/>
    <m/>
    <m/>
    <m/>
    <m/>
    <n v="1888.99"/>
    <n v="123.43"/>
    <m/>
    <m/>
    <m/>
    <m/>
    <m/>
    <m/>
    <m/>
    <m/>
    <m/>
    <n v="86.04"/>
    <m/>
    <m/>
    <m/>
    <n v="154.5"/>
    <m/>
    <m/>
    <m/>
    <m/>
    <n v="154.5"/>
    <m/>
    <m/>
    <m/>
    <m/>
    <m/>
    <n v="231.75"/>
    <m/>
    <m/>
    <m/>
    <m/>
    <m/>
    <m/>
    <m/>
    <m/>
    <m/>
    <m/>
    <m/>
    <m/>
    <m/>
    <m/>
    <m/>
    <m/>
    <m/>
    <m/>
    <n v="97.06"/>
    <m/>
    <m/>
    <m/>
    <m/>
    <n v="68.459999999999994"/>
    <m/>
    <m/>
    <m/>
    <m/>
    <m/>
    <m/>
    <m/>
    <m/>
    <m/>
    <m/>
    <n v="69.98"/>
    <m/>
    <m/>
    <m/>
    <m/>
    <m/>
    <m/>
    <m/>
    <m/>
    <m/>
    <m/>
    <m/>
    <n v="804.71"/>
    <m/>
    <m/>
    <m/>
    <m/>
    <n v="44.76"/>
    <n v="2000.89"/>
    <n v="661.38"/>
    <m/>
    <n v="3285.56"/>
    <n v="804.71"/>
    <n v="4090.27"/>
    <n v="2707.03"/>
    <n v="6797.3"/>
  </r>
  <r>
    <n v="25"/>
    <n v="104"/>
    <s v="Robertson Cr"/>
    <s v="OPS"/>
    <s v="124"/>
    <s v="Chinook"/>
    <s v="3"/>
    <x v="0"/>
    <x v="14"/>
    <n v="104"/>
    <x v="0"/>
    <s v="CK-31"/>
    <s v="WEST VANCOUVER ISLAND-SOUTH_FA_0.x"/>
    <s v="M"/>
    <s v="H"/>
    <n v="104"/>
    <s v="Robertson Creek H"/>
    <n v="104"/>
    <s v="Robertson Cr"/>
    <s v="SWVI"/>
    <s v="S"/>
    <x v="1"/>
    <s v="186431"/>
    <n v="0"/>
    <s v="186431"/>
    <n v="2021"/>
    <s v="20210602"/>
    <s v="20210602"/>
    <n v="77"/>
    <n v="4.8499999999999996"/>
    <m/>
    <s v="CWT"/>
    <s v="P"/>
    <s v="Y"/>
    <s v="Y"/>
    <s v="Y"/>
    <s v="Y"/>
    <n v="1.15E-2"/>
    <x v="0"/>
    <n v="20954"/>
    <n v="274332"/>
    <x v="4"/>
    <n v="39260"/>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09"/>
    <m/>
    <m/>
    <m/>
    <m/>
    <n v="122.05"/>
    <n v="130.91999999999999"/>
    <m/>
    <n v="0"/>
    <n v="13.09"/>
    <n v="13.09"/>
    <n v="252.97"/>
    <n v="266.05999999999995"/>
  </r>
  <r>
    <n v="25"/>
    <n v="104"/>
    <s v="Robertson Cr"/>
    <s v="OPS"/>
    <s v="124"/>
    <s v="Chinook"/>
    <s v="3"/>
    <x v="0"/>
    <x v="14"/>
    <n v="104"/>
    <x v="0"/>
    <s v="CK-31"/>
    <s v="WEST VANCOUVER ISLAND-SOUTH_FA_0.x"/>
    <s v="M"/>
    <s v="H"/>
    <n v="104"/>
    <s v="Robertson Creek H"/>
    <n v="104"/>
    <s v="Robertson Cr"/>
    <s v="SWVI"/>
    <s v="S"/>
    <x v="1"/>
    <s v="186431"/>
    <n v="0"/>
    <s v="186431"/>
    <n v="2021"/>
    <s v="20210602"/>
    <s v="20210602"/>
    <n v="77"/>
    <n v="4.8499999999999996"/>
    <m/>
    <s v="CWT"/>
    <s v="P"/>
    <s v="Y"/>
    <s v="Y"/>
    <s v="Y"/>
    <s v="Y"/>
    <n v="1.15E-2"/>
    <x v="0"/>
    <n v="20954"/>
    <n v="274332"/>
    <x v="0"/>
    <n v="39260"/>
    <x v="5"/>
    <m/>
    <m/>
    <m/>
    <m/>
    <m/>
    <m/>
    <m/>
    <m/>
    <m/>
    <m/>
    <m/>
    <m/>
    <m/>
    <m/>
    <m/>
    <m/>
    <m/>
    <m/>
    <m/>
    <m/>
    <m/>
    <m/>
    <m/>
    <m/>
    <m/>
    <m/>
    <m/>
    <m/>
    <m/>
    <m/>
    <m/>
    <m/>
    <m/>
    <m/>
    <m/>
    <m/>
    <m/>
    <m/>
    <m/>
    <m/>
    <m/>
    <m/>
    <m/>
    <m/>
    <m/>
    <m/>
    <n v="81.83"/>
    <m/>
    <m/>
    <m/>
    <m/>
    <m/>
    <m/>
    <m/>
    <m/>
    <m/>
    <m/>
    <n v="49.62"/>
    <m/>
    <m/>
    <m/>
    <m/>
    <m/>
    <m/>
    <m/>
    <m/>
    <m/>
    <m/>
    <m/>
    <m/>
    <m/>
    <m/>
    <m/>
    <m/>
    <m/>
    <m/>
    <m/>
    <m/>
    <m/>
    <m/>
    <m/>
    <n v="150.94999999999999"/>
    <m/>
    <m/>
    <m/>
    <m/>
    <n v="574.48"/>
    <m/>
    <m/>
    <m/>
    <m/>
    <m/>
    <m/>
    <m/>
    <m/>
    <n v="31.68"/>
    <m/>
    <m/>
    <m/>
    <m/>
    <m/>
    <m/>
    <m/>
    <m/>
    <m/>
    <m/>
    <m/>
    <m/>
    <m/>
    <m/>
    <m/>
    <m/>
    <m/>
    <m/>
    <m/>
    <m/>
    <m/>
    <m/>
    <m/>
    <m/>
    <m/>
    <m/>
    <m/>
    <m/>
    <m/>
    <m/>
    <m/>
    <m/>
    <m/>
    <m/>
    <m/>
    <m/>
    <m/>
    <m/>
    <m/>
    <m/>
    <m/>
    <m/>
    <m/>
    <m/>
    <m/>
    <m/>
    <m/>
    <m/>
    <m/>
    <m/>
    <m/>
    <n v="99.11"/>
    <m/>
    <m/>
    <m/>
    <m/>
    <m/>
    <m/>
    <m/>
    <m/>
    <m/>
    <m/>
    <m/>
    <m/>
    <m/>
    <m/>
    <m/>
    <m/>
    <n v="36.56"/>
    <n v="1209.31"/>
    <n v="870.04"/>
    <m/>
    <n v="987.67"/>
    <n v="0"/>
    <n v="987.67"/>
    <n v="2115.91"/>
    <n v="3103.58"/>
  </r>
  <r>
    <n v="25"/>
    <n v="104"/>
    <s v="Robertson Cr"/>
    <s v="OPS"/>
    <s v="124"/>
    <s v="Chinook"/>
    <s v="3"/>
    <x v="0"/>
    <x v="14"/>
    <n v="104"/>
    <x v="0"/>
    <s v="CK-31"/>
    <s v="WEST VANCOUVER ISLAND-SOUTH_FA_0.x"/>
    <s v="M"/>
    <s v="H"/>
    <n v="104"/>
    <s v="Robertson Creek H"/>
    <n v="104"/>
    <s v="Robertson Cr"/>
    <s v="SWVI"/>
    <s v="S"/>
    <x v="1"/>
    <s v="186431"/>
    <n v="0"/>
    <s v="186431"/>
    <n v="2021"/>
    <s v="20210602"/>
    <s v="20210602"/>
    <n v="77"/>
    <n v="4.8499999999999996"/>
    <m/>
    <s v="CWT"/>
    <s v="P"/>
    <s v="Y"/>
    <s v="Y"/>
    <s v="Y"/>
    <s v="Y"/>
    <n v="1.15E-2"/>
    <x v="0"/>
    <n v="20954"/>
    <n v="274332"/>
    <x v="1"/>
    <n v="39260"/>
    <x v="6"/>
    <m/>
    <m/>
    <m/>
    <m/>
    <m/>
    <m/>
    <m/>
    <m/>
    <m/>
    <m/>
    <m/>
    <m/>
    <m/>
    <n v="91.38"/>
    <m/>
    <m/>
    <m/>
    <m/>
    <m/>
    <m/>
    <m/>
    <n v="76.459999999999994"/>
    <m/>
    <m/>
    <m/>
    <m/>
    <m/>
    <m/>
    <m/>
    <m/>
    <m/>
    <m/>
    <m/>
    <m/>
    <m/>
    <m/>
    <m/>
    <m/>
    <m/>
    <m/>
    <m/>
    <m/>
    <m/>
    <m/>
    <m/>
    <m/>
    <m/>
    <m/>
    <m/>
    <m/>
    <m/>
    <m/>
    <m/>
    <m/>
    <m/>
    <m/>
    <m/>
    <n v="122.54"/>
    <m/>
    <m/>
    <m/>
    <m/>
    <m/>
    <m/>
    <m/>
    <m/>
    <m/>
    <m/>
    <m/>
    <n v="61.27"/>
    <m/>
    <m/>
    <m/>
    <m/>
    <m/>
    <m/>
    <m/>
    <m/>
    <m/>
    <m/>
    <n v="0"/>
    <n v="275.72000000000003"/>
    <m/>
    <m/>
    <m/>
    <m/>
    <n v="1633.35"/>
    <m/>
    <m/>
    <m/>
    <m/>
    <m/>
    <m/>
    <m/>
    <m/>
    <m/>
    <m/>
    <n v="34.56"/>
    <m/>
    <m/>
    <m/>
    <n v="86.28"/>
    <m/>
    <m/>
    <m/>
    <m/>
    <n v="258.83999999999997"/>
    <m/>
    <m/>
    <m/>
    <m/>
    <m/>
    <n v="258.83999999999997"/>
    <m/>
    <m/>
    <m/>
    <m/>
    <m/>
    <m/>
    <m/>
    <m/>
    <m/>
    <m/>
    <m/>
    <m/>
    <m/>
    <m/>
    <m/>
    <m/>
    <m/>
    <m/>
    <m/>
    <m/>
    <m/>
    <m/>
    <m/>
    <m/>
    <m/>
    <m/>
    <m/>
    <m/>
    <m/>
    <m/>
    <m/>
    <m/>
    <m/>
    <m/>
    <n v="154.62"/>
    <m/>
    <m/>
    <m/>
    <m/>
    <m/>
    <m/>
    <m/>
    <m/>
    <m/>
    <m/>
    <m/>
    <n v="700.8"/>
    <m/>
    <m/>
    <m/>
    <m/>
    <n v="68.94"/>
    <n v="446.95"/>
    <n v="919.05"/>
    <m/>
    <n v="3053.86"/>
    <n v="700.8"/>
    <n v="3754.66"/>
    <n v="1434.94"/>
    <n v="5189.6000000000004"/>
  </r>
  <r>
    <n v="25"/>
    <n v="104"/>
    <s v="Robertson Cr"/>
    <s v="OPS"/>
    <s v="124"/>
    <s v="Chinook"/>
    <s v="3"/>
    <x v="0"/>
    <x v="14"/>
    <n v="104"/>
    <x v="0"/>
    <s v="CK-31"/>
    <s v="WEST VANCOUVER ISLAND-SOUTH_FA_0.x"/>
    <s v="M"/>
    <s v="H"/>
    <n v="104"/>
    <s v="Robertson Creek H"/>
    <n v="104"/>
    <s v="Robertson Cr"/>
    <s v="SWVI"/>
    <s v="S"/>
    <x v="1"/>
    <s v="186432"/>
    <n v="0"/>
    <s v="186432"/>
    <n v="2021"/>
    <s v="20210602"/>
    <s v="20210602"/>
    <n v="77"/>
    <n v="4.8499999999999996"/>
    <m/>
    <s v="CWT"/>
    <s v="P"/>
    <s v="Y"/>
    <s v="Y"/>
    <s v="Y"/>
    <s v="Y"/>
    <n v="1.15E-2"/>
    <x v="0"/>
    <n v="28376"/>
    <n v="371504"/>
    <x v="4"/>
    <n v="39259"/>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4.73"/>
    <m/>
    <n v="0"/>
    <n v="0"/>
    <n v="0"/>
    <n v="104.73"/>
    <n v="104.73"/>
  </r>
  <r>
    <n v="25"/>
    <n v="104"/>
    <s v="Robertson Cr"/>
    <s v="OPS"/>
    <s v="124"/>
    <s v="Chinook"/>
    <s v="3"/>
    <x v="0"/>
    <x v="14"/>
    <n v="104"/>
    <x v="0"/>
    <s v="CK-31"/>
    <s v="WEST VANCOUVER ISLAND-SOUTH_FA_0.x"/>
    <s v="M"/>
    <s v="H"/>
    <n v="104"/>
    <s v="Robertson Creek H"/>
    <n v="104"/>
    <s v="Robertson Cr"/>
    <s v="SWVI"/>
    <s v="S"/>
    <x v="1"/>
    <s v="186432"/>
    <n v="0"/>
    <s v="186432"/>
    <n v="2021"/>
    <s v="20210602"/>
    <s v="20210602"/>
    <n v="77"/>
    <n v="4.8499999999999996"/>
    <m/>
    <s v="CWT"/>
    <s v="P"/>
    <s v="Y"/>
    <s v="Y"/>
    <s v="Y"/>
    <s v="Y"/>
    <n v="1.15E-2"/>
    <x v="0"/>
    <n v="28376"/>
    <n v="371504"/>
    <x v="0"/>
    <n v="39259"/>
    <x v="5"/>
    <m/>
    <m/>
    <m/>
    <m/>
    <m/>
    <m/>
    <m/>
    <m/>
    <m/>
    <m/>
    <m/>
    <m/>
    <m/>
    <m/>
    <m/>
    <m/>
    <m/>
    <m/>
    <m/>
    <m/>
    <m/>
    <m/>
    <m/>
    <m/>
    <m/>
    <m/>
    <m/>
    <m/>
    <m/>
    <m/>
    <m/>
    <m/>
    <m/>
    <m/>
    <n v="73.19"/>
    <m/>
    <m/>
    <n v="603.79999999999995"/>
    <m/>
    <m/>
    <n v="190.88"/>
    <m/>
    <m/>
    <m/>
    <m/>
    <m/>
    <m/>
    <m/>
    <m/>
    <m/>
    <m/>
    <m/>
    <m/>
    <m/>
    <m/>
    <m/>
    <m/>
    <m/>
    <m/>
    <m/>
    <m/>
    <m/>
    <m/>
    <m/>
    <m/>
    <m/>
    <m/>
    <m/>
    <m/>
    <m/>
    <m/>
    <m/>
    <m/>
    <m/>
    <m/>
    <m/>
    <m/>
    <m/>
    <m/>
    <m/>
    <m/>
    <n v="150.94999999999999"/>
    <m/>
    <m/>
    <m/>
    <m/>
    <n v="1484.91"/>
    <m/>
    <m/>
    <m/>
    <m/>
    <m/>
    <m/>
    <m/>
    <m/>
    <m/>
    <m/>
    <m/>
    <m/>
    <n v="22.26"/>
    <m/>
    <m/>
    <m/>
    <m/>
    <m/>
    <m/>
    <m/>
    <m/>
    <m/>
    <m/>
    <m/>
    <m/>
    <m/>
    <m/>
    <m/>
    <m/>
    <m/>
    <m/>
    <m/>
    <m/>
    <m/>
    <m/>
    <m/>
    <m/>
    <m/>
    <m/>
    <m/>
    <m/>
    <m/>
    <m/>
    <m/>
    <m/>
    <m/>
    <m/>
    <m/>
    <m/>
    <m/>
    <m/>
    <m/>
    <m/>
    <m/>
    <m/>
    <m/>
    <m/>
    <m/>
    <m/>
    <m/>
    <n v="99.11"/>
    <m/>
    <m/>
    <m/>
    <m/>
    <m/>
    <m/>
    <m/>
    <m/>
    <m/>
    <m/>
    <m/>
    <n v="0"/>
    <n v="26.18"/>
    <m/>
    <m/>
    <m/>
    <n v="63.72"/>
    <n v="315.06"/>
    <n v="1252.6199999999999"/>
    <m/>
    <n v="2625.1"/>
    <n v="26.18"/>
    <n v="2651.28"/>
    <n v="1631.4"/>
    <n v="4282.68"/>
  </r>
  <r>
    <n v="25"/>
    <n v="104"/>
    <s v="Robertson Cr"/>
    <s v="OPS"/>
    <s v="124"/>
    <s v="Chinook"/>
    <s v="3"/>
    <x v="0"/>
    <x v="14"/>
    <n v="104"/>
    <x v="0"/>
    <s v="CK-31"/>
    <s v="WEST VANCOUVER ISLAND-SOUTH_FA_0.x"/>
    <s v="M"/>
    <s v="H"/>
    <n v="104"/>
    <s v="Robertson Creek H"/>
    <n v="104"/>
    <s v="Robertson Cr"/>
    <s v="SWVI"/>
    <s v="S"/>
    <x v="1"/>
    <s v="186432"/>
    <n v="0"/>
    <s v="186432"/>
    <n v="2021"/>
    <s v="20210602"/>
    <s v="20210602"/>
    <n v="77"/>
    <n v="4.8499999999999996"/>
    <m/>
    <s v="CWT"/>
    <s v="P"/>
    <s v="Y"/>
    <s v="Y"/>
    <s v="Y"/>
    <s v="Y"/>
    <n v="1.15E-2"/>
    <x v="0"/>
    <n v="28376"/>
    <n v="371504"/>
    <x v="1"/>
    <n v="39259"/>
    <x v="6"/>
    <m/>
    <m/>
    <m/>
    <m/>
    <m/>
    <m/>
    <m/>
    <m/>
    <m/>
    <m/>
    <m/>
    <m/>
    <m/>
    <n v="152.5"/>
    <n v="122.54"/>
    <m/>
    <m/>
    <m/>
    <m/>
    <m/>
    <m/>
    <n v="76.459999999999994"/>
    <m/>
    <m/>
    <m/>
    <m/>
    <m/>
    <m/>
    <m/>
    <m/>
    <m/>
    <m/>
    <m/>
    <m/>
    <m/>
    <m/>
    <m/>
    <n v="416.59"/>
    <m/>
    <n v="137.86000000000001"/>
    <n v="80.650000000000006"/>
    <m/>
    <m/>
    <m/>
    <m/>
    <m/>
    <m/>
    <m/>
    <m/>
    <m/>
    <m/>
    <m/>
    <m/>
    <m/>
    <m/>
    <m/>
    <m/>
    <n v="245.08"/>
    <m/>
    <m/>
    <m/>
    <m/>
    <m/>
    <m/>
    <m/>
    <m/>
    <m/>
    <m/>
    <m/>
    <m/>
    <m/>
    <m/>
    <m/>
    <m/>
    <m/>
    <m/>
    <m/>
    <m/>
    <m/>
    <m/>
    <n v="0"/>
    <m/>
    <m/>
    <m/>
    <m/>
    <m/>
    <n v="1764.74"/>
    <m/>
    <m/>
    <m/>
    <m/>
    <m/>
    <m/>
    <m/>
    <m/>
    <m/>
    <m/>
    <m/>
    <m/>
    <m/>
    <m/>
    <n v="172.56"/>
    <m/>
    <m/>
    <m/>
    <m/>
    <n v="172.56"/>
    <m/>
    <m/>
    <m/>
    <m/>
    <m/>
    <n v="258.83999999999997"/>
    <m/>
    <m/>
    <m/>
    <m/>
    <m/>
    <m/>
    <m/>
    <m/>
    <m/>
    <m/>
    <m/>
    <m/>
    <m/>
    <m/>
    <m/>
    <m/>
    <m/>
    <m/>
    <m/>
    <m/>
    <m/>
    <m/>
    <m/>
    <m/>
    <m/>
    <m/>
    <m/>
    <m/>
    <m/>
    <m/>
    <m/>
    <m/>
    <m/>
    <m/>
    <n v="152.91999999999999"/>
    <m/>
    <m/>
    <m/>
    <m/>
    <m/>
    <m/>
    <m/>
    <m/>
    <m/>
    <m/>
    <m/>
    <n v="758.16"/>
    <m/>
    <n v="51.58"/>
    <m/>
    <n v="82.22"/>
    <n v="66"/>
    <n v="2711.54"/>
    <n v="960.32"/>
    <m/>
    <n v="3753.3"/>
    <n v="891.96"/>
    <n v="4645.26"/>
    <n v="3737.86"/>
    <n v="8383.119999999999"/>
  </r>
  <r>
    <n v="25"/>
    <n v="104"/>
    <s v="Robertson Cr"/>
    <s v="OPS"/>
    <s v="124"/>
    <s v="Chinook"/>
    <s v="3"/>
    <x v="0"/>
    <x v="14"/>
    <n v="104"/>
    <x v="0"/>
    <s v="CK-31"/>
    <s v="WEST VANCOUVER ISLAND-SOUTH_FA_0.x"/>
    <s v="M"/>
    <s v="H"/>
    <n v="104"/>
    <s v="Robertson Creek H"/>
    <n v="104"/>
    <s v="Robertson Cr"/>
    <s v="SWVI"/>
    <s v="S"/>
    <x v="1"/>
    <s v="186478"/>
    <n v="0"/>
    <s v="186478"/>
    <n v="2021"/>
    <s v="20210602"/>
    <s v="20210602"/>
    <n v="79"/>
    <n v="5.0999999999999996"/>
    <m/>
    <s v="CWT"/>
    <s v="P"/>
    <s v="Y"/>
    <s v="Y"/>
    <s v="Y"/>
    <s v="Y"/>
    <n v="7.6E-3"/>
    <x v="0"/>
    <n v="56207"/>
    <n v="712659"/>
    <x v="4"/>
    <n v="39262"/>
    <x v="4"/>
    <m/>
    <m/>
    <m/>
    <m/>
    <m/>
    <m/>
    <m/>
    <m/>
    <m/>
    <m/>
    <m/>
    <m/>
    <m/>
    <m/>
    <m/>
    <m/>
    <m/>
    <m/>
    <m/>
    <m/>
    <m/>
    <m/>
    <m/>
    <m/>
    <m/>
    <m/>
    <m/>
    <m/>
    <m/>
    <m/>
    <m/>
    <m/>
    <m/>
    <m/>
    <m/>
    <m/>
    <m/>
    <m/>
    <m/>
    <m/>
    <m/>
    <m/>
    <m/>
    <m/>
    <m/>
    <m/>
    <m/>
    <m/>
    <m/>
    <m/>
    <m/>
    <m/>
    <m/>
    <m/>
    <m/>
    <m/>
    <m/>
    <m/>
    <m/>
    <m/>
    <m/>
    <m/>
    <m/>
    <m/>
    <m/>
    <m/>
    <m/>
    <m/>
    <m/>
    <m/>
    <m/>
    <m/>
    <m/>
    <m/>
    <m/>
    <m/>
    <m/>
    <m/>
    <m/>
    <m/>
    <m/>
    <m/>
    <m/>
    <m/>
    <m/>
    <m/>
    <n v="78.48"/>
    <m/>
    <m/>
    <m/>
    <m/>
    <m/>
    <m/>
    <m/>
    <m/>
    <m/>
    <m/>
    <m/>
    <m/>
    <m/>
    <m/>
    <m/>
    <m/>
    <m/>
    <m/>
    <m/>
    <m/>
    <m/>
    <m/>
    <m/>
    <m/>
    <m/>
    <m/>
    <m/>
    <m/>
    <m/>
    <m/>
    <m/>
    <m/>
    <m/>
    <m/>
    <m/>
    <m/>
    <m/>
    <m/>
    <m/>
    <m/>
    <m/>
    <m/>
    <m/>
    <m/>
    <m/>
    <m/>
    <m/>
    <m/>
    <m/>
    <m/>
    <m/>
    <m/>
    <m/>
    <m/>
    <m/>
    <m/>
    <m/>
    <m/>
    <m/>
    <m/>
    <m/>
    <m/>
    <m/>
    <m/>
    <m/>
    <m/>
    <m/>
    <m/>
    <m/>
    <m/>
    <m/>
    <m/>
    <m/>
    <m/>
    <m/>
    <m/>
    <m/>
    <m/>
    <n v="118.2"/>
    <n v="63.39"/>
    <m/>
    <n v="78.48"/>
    <n v="0"/>
    <n v="78.48"/>
    <n v="181.59"/>
    <n v="260.07"/>
  </r>
  <r>
    <n v="25"/>
    <n v="104"/>
    <s v="Robertson Cr"/>
    <s v="OPS"/>
    <s v="124"/>
    <s v="Chinook"/>
    <s v="3"/>
    <x v="0"/>
    <x v="14"/>
    <n v="104"/>
    <x v="0"/>
    <s v="CK-31"/>
    <s v="WEST VANCOUVER ISLAND-SOUTH_FA_0.x"/>
    <s v="M"/>
    <s v="H"/>
    <n v="104"/>
    <s v="Robertson Creek H"/>
    <n v="104"/>
    <s v="Robertson Cr"/>
    <s v="SWVI"/>
    <s v="S"/>
    <x v="1"/>
    <s v="186478"/>
    <n v="0"/>
    <s v="186478"/>
    <n v="2021"/>
    <s v="20210602"/>
    <s v="20210602"/>
    <n v="79"/>
    <n v="5.0999999999999996"/>
    <m/>
    <s v="CWT"/>
    <s v="P"/>
    <s v="Y"/>
    <s v="Y"/>
    <s v="Y"/>
    <s v="Y"/>
    <n v="7.6E-3"/>
    <x v="0"/>
    <n v="56207"/>
    <n v="712659"/>
    <x v="0"/>
    <n v="39262"/>
    <x v="5"/>
    <m/>
    <m/>
    <m/>
    <m/>
    <m/>
    <m/>
    <m/>
    <m/>
    <m/>
    <m/>
    <m/>
    <m/>
    <m/>
    <m/>
    <m/>
    <m/>
    <m/>
    <m/>
    <m/>
    <m/>
    <m/>
    <m/>
    <m/>
    <m/>
    <m/>
    <m/>
    <m/>
    <m/>
    <m/>
    <m/>
    <m/>
    <m/>
    <m/>
    <m/>
    <m/>
    <m/>
    <m/>
    <n v="146.19"/>
    <m/>
    <n v="292.38"/>
    <m/>
    <n v="80.77"/>
    <m/>
    <m/>
    <m/>
    <m/>
    <m/>
    <m/>
    <m/>
    <m/>
    <m/>
    <m/>
    <m/>
    <m/>
    <m/>
    <m/>
    <m/>
    <n v="59.59"/>
    <m/>
    <m/>
    <m/>
    <m/>
    <m/>
    <m/>
    <m/>
    <m/>
    <m/>
    <m/>
    <m/>
    <m/>
    <m/>
    <m/>
    <m/>
    <m/>
    <m/>
    <m/>
    <m/>
    <m/>
    <m/>
    <m/>
    <m/>
    <m/>
    <m/>
    <m/>
    <m/>
    <m/>
    <n v="881.19"/>
    <n v="292.38"/>
    <m/>
    <m/>
    <m/>
    <m/>
    <m/>
    <m/>
    <m/>
    <m/>
    <m/>
    <m/>
    <m/>
    <m/>
    <m/>
    <m/>
    <m/>
    <m/>
    <m/>
    <m/>
    <m/>
    <m/>
    <m/>
    <m/>
    <m/>
    <m/>
    <m/>
    <m/>
    <m/>
    <m/>
    <m/>
    <m/>
    <m/>
    <m/>
    <m/>
    <m/>
    <m/>
    <m/>
    <m/>
    <m/>
    <m/>
    <m/>
    <m/>
    <m/>
    <m/>
    <m/>
    <m/>
    <m/>
    <m/>
    <m/>
    <m/>
    <m/>
    <m/>
    <m/>
    <m/>
    <m/>
    <m/>
    <m/>
    <m/>
    <m/>
    <m/>
    <m/>
    <m/>
    <m/>
    <m/>
    <m/>
    <m/>
    <m/>
    <m/>
    <m/>
    <m/>
    <m/>
    <m/>
    <m/>
    <n v="164.2"/>
    <m/>
    <m/>
    <m/>
    <n v="67.72"/>
    <n v="1756.75"/>
    <n v="1301.19"/>
    <m/>
    <n v="1752.5"/>
    <n v="164.2"/>
    <n v="1916.7"/>
    <n v="3125.66"/>
    <n v="5042.3600000000006"/>
  </r>
  <r>
    <n v="25"/>
    <n v="104"/>
    <s v="Robertson Cr"/>
    <s v="OPS"/>
    <s v="124"/>
    <s v="Chinook"/>
    <s v="3"/>
    <x v="0"/>
    <x v="14"/>
    <n v="104"/>
    <x v="0"/>
    <s v="CK-31"/>
    <s v="WEST VANCOUVER ISLAND-SOUTH_FA_0.x"/>
    <s v="M"/>
    <s v="H"/>
    <n v="104"/>
    <s v="Robertson Creek H"/>
    <n v="104"/>
    <s v="Robertson Cr"/>
    <s v="SWVI"/>
    <s v="S"/>
    <x v="1"/>
    <s v="186478"/>
    <n v="0"/>
    <s v="186478"/>
    <n v="2021"/>
    <s v="20210602"/>
    <s v="20210602"/>
    <n v="79"/>
    <n v="5.0999999999999996"/>
    <m/>
    <s v="CWT"/>
    <s v="P"/>
    <s v="Y"/>
    <s v="Y"/>
    <s v="Y"/>
    <s v="Y"/>
    <n v="7.6E-3"/>
    <x v="0"/>
    <n v="56207"/>
    <n v="712659"/>
    <x v="1"/>
    <n v="39262"/>
    <x v="6"/>
    <m/>
    <m/>
    <m/>
    <m/>
    <m/>
    <m/>
    <m/>
    <m/>
    <m/>
    <m/>
    <m/>
    <m/>
    <m/>
    <n v="59.08"/>
    <n v="0"/>
    <m/>
    <m/>
    <m/>
    <m/>
    <m/>
    <m/>
    <n v="75.69"/>
    <m/>
    <m/>
    <m/>
    <m/>
    <n v="59.34"/>
    <m/>
    <n v="224.92"/>
    <m/>
    <m/>
    <m/>
    <m/>
    <m/>
    <m/>
    <m/>
    <m/>
    <n v="133.51"/>
    <m/>
    <n v="136.43"/>
    <m/>
    <m/>
    <m/>
    <m/>
    <m/>
    <m/>
    <n v="83.56"/>
    <m/>
    <m/>
    <m/>
    <m/>
    <m/>
    <m/>
    <m/>
    <m/>
    <m/>
    <m/>
    <m/>
    <m/>
    <m/>
    <m/>
    <m/>
    <m/>
    <m/>
    <m/>
    <m/>
    <m/>
    <m/>
    <m/>
    <n v="59.34"/>
    <m/>
    <m/>
    <m/>
    <m/>
    <m/>
    <m/>
    <m/>
    <m/>
    <m/>
    <m/>
    <n v="0"/>
    <n v="133.51"/>
    <m/>
    <m/>
    <m/>
    <m/>
    <n v="1519.76"/>
    <m/>
    <m/>
    <m/>
    <m/>
    <m/>
    <m/>
    <m/>
    <m/>
    <m/>
    <m/>
    <m/>
    <m/>
    <m/>
    <m/>
    <n v="83.56"/>
    <m/>
    <m/>
    <m/>
    <m/>
    <n v="167.12"/>
    <m/>
    <m/>
    <m/>
    <m/>
    <m/>
    <n v="167.12"/>
    <m/>
    <m/>
    <m/>
    <m/>
    <m/>
    <m/>
    <m/>
    <m/>
    <m/>
    <m/>
    <m/>
    <m/>
    <m/>
    <m/>
    <m/>
    <m/>
    <m/>
    <m/>
    <m/>
    <m/>
    <m/>
    <m/>
    <m/>
    <m/>
    <m/>
    <m/>
    <m/>
    <m/>
    <m/>
    <m/>
    <m/>
    <m/>
    <m/>
    <m/>
    <n v="149.74"/>
    <m/>
    <m/>
    <m/>
    <m/>
    <m/>
    <m/>
    <m/>
    <m/>
    <m/>
    <m/>
    <m/>
    <n v="1006.08"/>
    <m/>
    <m/>
    <m/>
    <m/>
    <n v="63.68"/>
    <n v="2207.56"/>
    <n v="884.29"/>
    <m/>
    <n v="3052.68"/>
    <n v="1006.08"/>
    <n v="4058.76"/>
    <n v="3155.53"/>
    <n v="7214.29"/>
  </r>
  <r>
    <n v="25"/>
    <n v="104"/>
    <s v="Robertson Cr"/>
    <s v="OPS"/>
    <s v="124"/>
    <s v="Chinook"/>
    <s v="3"/>
    <x v="0"/>
    <x v="14"/>
    <n v="104"/>
    <x v="0"/>
    <s v="CK-31"/>
    <s v="WEST VANCOUVER ISLAND-SOUTH_FA_0.x"/>
    <s v="M"/>
    <s v="H"/>
    <n v="104"/>
    <s v="Robertson Creek H"/>
    <n v="104"/>
    <s v="Robertson Cr"/>
    <s v="SWVI"/>
    <s v="S"/>
    <x v="1"/>
    <s v="186479"/>
    <n v="0"/>
    <s v="186479"/>
    <n v="2021"/>
    <s v="20210602"/>
    <s v="20210602"/>
    <n v="79"/>
    <n v="5.0999999999999996"/>
    <m/>
    <s v="CWT"/>
    <s v="P"/>
    <s v="Y"/>
    <s v="Y"/>
    <s v="Y"/>
    <s v="Y"/>
    <n v="0"/>
    <x v="0"/>
    <n v="38914"/>
    <n v="489630"/>
    <x v="4"/>
    <n v="39263"/>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74"/>
    <m/>
    <n v="0"/>
    <n v="0"/>
    <n v="0"/>
    <n v="37.74"/>
    <n v="37.74"/>
  </r>
  <r>
    <n v="25"/>
    <n v="104"/>
    <s v="Robertson Cr"/>
    <s v="OPS"/>
    <s v="124"/>
    <s v="Chinook"/>
    <s v="3"/>
    <x v="0"/>
    <x v="14"/>
    <n v="104"/>
    <x v="0"/>
    <s v="CK-31"/>
    <s v="WEST VANCOUVER ISLAND-SOUTH_FA_0.x"/>
    <s v="M"/>
    <s v="H"/>
    <n v="104"/>
    <s v="Robertson Creek H"/>
    <n v="104"/>
    <s v="Robertson Cr"/>
    <s v="SWVI"/>
    <s v="S"/>
    <x v="1"/>
    <s v="186479"/>
    <n v="0"/>
    <s v="186479"/>
    <n v="2021"/>
    <s v="20210602"/>
    <s v="20210602"/>
    <n v="79"/>
    <n v="5.0999999999999996"/>
    <m/>
    <s v="CWT"/>
    <s v="P"/>
    <s v="Y"/>
    <s v="Y"/>
    <s v="Y"/>
    <s v="Y"/>
    <n v="0"/>
    <x v="0"/>
    <n v="38914"/>
    <n v="489630"/>
    <x v="0"/>
    <n v="39263"/>
    <x v="5"/>
    <m/>
    <m/>
    <m/>
    <m/>
    <m/>
    <m/>
    <m/>
    <m/>
    <m/>
    <m/>
    <m/>
    <m/>
    <m/>
    <m/>
    <m/>
    <m/>
    <n v="37.24"/>
    <m/>
    <m/>
    <m/>
    <m/>
    <m/>
    <m/>
    <m/>
    <m/>
    <m/>
    <n v="47.69"/>
    <m/>
    <n v="70.34"/>
    <m/>
    <m/>
    <m/>
    <m/>
    <m/>
    <m/>
    <m/>
    <m/>
    <m/>
    <m/>
    <m/>
    <m/>
    <m/>
    <m/>
    <m/>
    <m/>
    <m/>
    <m/>
    <m/>
    <m/>
    <m/>
    <m/>
    <m/>
    <m/>
    <m/>
    <m/>
    <m/>
    <m/>
    <m/>
    <m/>
    <m/>
    <m/>
    <m/>
    <m/>
    <m/>
    <m/>
    <m/>
    <m/>
    <m/>
    <m/>
    <m/>
    <m/>
    <m/>
    <m/>
    <m/>
    <m/>
    <m/>
    <m/>
    <m/>
    <m/>
    <m/>
    <m/>
    <n v="145.07"/>
    <m/>
    <m/>
    <m/>
    <m/>
    <n v="598.92999999999995"/>
    <m/>
    <m/>
    <m/>
    <m/>
    <m/>
    <m/>
    <m/>
    <m/>
    <m/>
    <m/>
    <m/>
    <m/>
    <m/>
    <m/>
    <n v="80.150000000000006"/>
    <m/>
    <m/>
    <m/>
    <m/>
    <m/>
    <m/>
    <m/>
    <m/>
    <m/>
    <m/>
    <m/>
    <m/>
    <m/>
    <m/>
    <m/>
    <m/>
    <m/>
    <m/>
    <m/>
    <m/>
    <m/>
    <m/>
    <m/>
    <m/>
    <m/>
    <m/>
    <m/>
    <m/>
    <m/>
    <m/>
    <m/>
    <m/>
    <m/>
    <m/>
    <m/>
    <m/>
    <m/>
    <m/>
    <m/>
    <m/>
    <m/>
    <m/>
    <m/>
    <m/>
    <m/>
    <n v="95.25"/>
    <m/>
    <m/>
    <m/>
    <m/>
    <m/>
    <m/>
    <m/>
    <m/>
    <m/>
    <m/>
    <m/>
    <n v="119.41"/>
    <m/>
    <m/>
    <m/>
    <m/>
    <n v="29.92"/>
    <n v="1043.5899999999999"/>
    <n v="700.21"/>
    <m/>
    <n v="1074.67"/>
    <n v="119.41"/>
    <n v="1194.08"/>
    <n v="1773.72"/>
    <n v="2967.8"/>
  </r>
  <r>
    <n v="25"/>
    <n v="104"/>
    <s v="Robertson Cr"/>
    <s v="OPS"/>
    <s v="124"/>
    <s v="Chinook"/>
    <s v="3"/>
    <x v="0"/>
    <x v="14"/>
    <n v="104"/>
    <x v="0"/>
    <s v="CK-31"/>
    <s v="WEST VANCOUVER ISLAND-SOUTH_FA_0.x"/>
    <s v="M"/>
    <s v="H"/>
    <n v="104"/>
    <s v="Robertson Creek H"/>
    <n v="104"/>
    <s v="Robertson Cr"/>
    <s v="SWVI"/>
    <s v="S"/>
    <x v="1"/>
    <s v="186479"/>
    <n v="0"/>
    <s v="186479"/>
    <n v="2021"/>
    <s v="20210602"/>
    <s v="20210602"/>
    <n v="79"/>
    <n v="5.0999999999999996"/>
    <m/>
    <s v="CWT"/>
    <s v="P"/>
    <s v="Y"/>
    <s v="Y"/>
    <s v="Y"/>
    <s v="Y"/>
    <n v="0"/>
    <x v="0"/>
    <n v="38914"/>
    <n v="489630"/>
    <x v="1"/>
    <n v="39263"/>
    <x v="6"/>
    <m/>
    <m/>
    <m/>
    <m/>
    <m/>
    <m/>
    <m/>
    <m/>
    <m/>
    <m/>
    <m/>
    <m/>
    <m/>
    <n v="29.44"/>
    <n v="58.89"/>
    <m/>
    <m/>
    <m/>
    <m/>
    <m/>
    <m/>
    <m/>
    <m/>
    <m/>
    <m/>
    <m/>
    <n v="0"/>
    <m/>
    <m/>
    <m/>
    <m/>
    <m/>
    <m/>
    <m/>
    <m/>
    <m/>
    <m/>
    <m/>
    <m/>
    <m/>
    <n v="109.46"/>
    <m/>
    <m/>
    <m/>
    <n v="82.92"/>
    <m/>
    <n v="82.92"/>
    <m/>
    <m/>
    <m/>
    <m/>
    <m/>
    <m/>
    <m/>
    <m/>
    <m/>
    <m/>
    <n v="58.89"/>
    <m/>
    <m/>
    <m/>
    <m/>
    <m/>
    <m/>
    <m/>
    <m/>
    <m/>
    <m/>
    <m/>
    <n v="58.89"/>
    <m/>
    <m/>
    <m/>
    <m/>
    <m/>
    <m/>
    <m/>
    <m/>
    <m/>
    <m/>
    <n v="0"/>
    <n v="267.88"/>
    <m/>
    <m/>
    <m/>
    <m/>
    <n v="1042.56"/>
    <m/>
    <m/>
    <m/>
    <m/>
    <m/>
    <m/>
    <m/>
    <m/>
    <m/>
    <m/>
    <m/>
    <m/>
    <m/>
    <m/>
    <n v="82.92"/>
    <m/>
    <n v="82.92"/>
    <m/>
    <m/>
    <n v="248.76"/>
    <m/>
    <m/>
    <m/>
    <m/>
    <m/>
    <m/>
    <m/>
    <m/>
    <m/>
    <m/>
    <m/>
    <m/>
    <m/>
    <m/>
    <m/>
    <m/>
    <m/>
    <m/>
    <m/>
    <m/>
    <m/>
    <m/>
    <m/>
    <m/>
    <m/>
    <m/>
    <m/>
    <m/>
    <m/>
    <m/>
    <m/>
    <m/>
    <m/>
    <m/>
    <m/>
    <m/>
    <m/>
    <m/>
    <m/>
    <m/>
    <n v="75.12"/>
    <m/>
    <m/>
    <m/>
    <m/>
    <m/>
    <m/>
    <m/>
    <m/>
    <m/>
    <m/>
    <m/>
    <n v="254.66"/>
    <m/>
    <m/>
    <m/>
    <m/>
    <n v="45.64"/>
    <n v="429.55"/>
    <n v="655.99"/>
    <m/>
    <n v="2281.5700000000002"/>
    <n v="254.66"/>
    <n v="2536.23"/>
    <n v="1131.18"/>
    <n v="3667.41"/>
  </r>
  <r>
    <n v="25"/>
    <n v="104"/>
    <s v="Robertson Cr"/>
    <s v="OPS"/>
    <s v="124"/>
    <s v="Chinook"/>
    <s v="3"/>
    <x v="0"/>
    <x v="14"/>
    <n v="104"/>
    <x v="0"/>
    <s v="CK-31"/>
    <s v="WEST VANCOUVER ISLAND-SOUTH_FA_0.x"/>
    <s v="M"/>
    <s v="H"/>
    <n v="104"/>
    <s v="Robertson Creek H"/>
    <n v="104"/>
    <s v="Robertson Cr"/>
    <s v="SWVI"/>
    <s v="S"/>
    <x v="1"/>
    <s v="186501"/>
    <n v="0"/>
    <s v="186501"/>
    <n v="2021"/>
    <s v="20210531"/>
    <s v="20210531"/>
    <n v="77"/>
    <n v="4.8"/>
    <m/>
    <s v="CWT"/>
    <s v="P"/>
    <s v="Y"/>
    <s v="Y"/>
    <s v="Y"/>
    <s v="Y"/>
    <n v="6.4999999999999997E-3"/>
    <x v="0"/>
    <n v="57970"/>
    <n v="937254"/>
    <x v="4"/>
    <n v="39264"/>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4.67"/>
    <m/>
    <n v="0"/>
    <n v="0"/>
    <n v="0"/>
    <n v="64.67"/>
    <n v="64.67"/>
  </r>
  <r>
    <n v="25"/>
    <n v="104"/>
    <s v="Robertson Cr"/>
    <s v="OPS"/>
    <s v="124"/>
    <s v="Chinook"/>
    <s v="3"/>
    <x v="0"/>
    <x v="14"/>
    <n v="104"/>
    <x v="0"/>
    <s v="CK-31"/>
    <s v="WEST VANCOUVER ISLAND-SOUTH_FA_0.x"/>
    <s v="M"/>
    <s v="H"/>
    <n v="104"/>
    <s v="Robertson Creek H"/>
    <n v="104"/>
    <s v="Robertson Cr"/>
    <s v="SWVI"/>
    <s v="S"/>
    <x v="1"/>
    <s v="186501"/>
    <n v="0"/>
    <s v="186501"/>
    <n v="2021"/>
    <s v="20210531"/>
    <s v="20210531"/>
    <n v="77"/>
    <n v="4.8"/>
    <m/>
    <s v="CWT"/>
    <s v="P"/>
    <s v="Y"/>
    <s v="Y"/>
    <s v="Y"/>
    <s v="Y"/>
    <n v="6.4999999999999997E-3"/>
    <x v="0"/>
    <n v="57970"/>
    <n v="937254"/>
    <x v="0"/>
    <n v="39264"/>
    <x v="5"/>
    <m/>
    <m/>
    <m/>
    <m/>
    <m/>
    <m/>
    <m/>
    <m/>
    <m/>
    <m/>
    <m/>
    <m/>
    <m/>
    <m/>
    <m/>
    <m/>
    <n v="47.86"/>
    <m/>
    <m/>
    <m/>
    <m/>
    <m/>
    <m/>
    <m/>
    <m/>
    <m/>
    <n v="57.07"/>
    <m/>
    <m/>
    <m/>
    <m/>
    <m/>
    <m/>
    <m/>
    <n v="90.38"/>
    <m/>
    <m/>
    <n v="186.42"/>
    <m/>
    <n v="186.42"/>
    <n v="84.4"/>
    <m/>
    <m/>
    <m/>
    <m/>
    <m/>
    <m/>
    <n v="62.08"/>
    <m/>
    <m/>
    <m/>
    <m/>
    <m/>
    <m/>
    <m/>
    <m/>
    <m/>
    <n v="57.07"/>
    <m/>
    <m/>
    <m/>
    <m/>
    <m/>
    <m/>
    <m/>
    <m/>
    <m/>
    <m/>
    <m/>
    <n v="47.86"/>
    <m/>
    <m/>
    <m/>
    <m/>
    <m/>
    <m/>
    <m/>
    <m/>
    <m/>
    <m/>
    <n v="0"/>
    <m/>
    <m/>
    <m/>
    <m/>
    <m/>
    <n v="816.01"/>
    <m/>
    <m/>
    <m/>
    <m/>
    <m/>
    <m/>
    <m/>
    <m/>
    <n v="133.87"/>
    <m/>
    <m/>
    <m/>
    <m/>
    <m/>
    <m/>
    <m/>
    <m/>
    <m/>
    <m/>
    <m/>
    <m/>
    <m/>
    <m/>
    <m/>
    <m/>
    <m/>
    <m/>
    <m/>
    <m/>
    <m/>
    <m/>
    <m/>
    <m/>
    <m/>
    <m/>
    <m/>
    <m/>
    <m/>
    <m/>
    <m/>
    <m/>
    <m/>
    <m/>
    <m/>
    <m/>
    <m/>
    <m/>
    <m/>
    <m/>
    <m/>
    <m/>
    <m/>
    <m/>
    <m/>
    <m/>
    <m/>
    <m/>
    <m/>
    <m/>
    <m/>
    <m/>
    <m/>
    <m/>
    <m/>
    <m/>
    <m/>
    <m/>
    <m/>
    <m/>
    <m/>
    <m/>
    <m/>
    <n v="149.72"/>
    <n v="32.340000000000003"/>
    <m/>
    <m/>
    <m/>
    <n v="60.08"/>
    <n v="1340.98"/>
    <n v="1241.05"/>
    <m/>
    <n v="1769.44"/>
    <n v="182.06"/>
    <n v="1951.5"/>
    <n v="2642.11"/>
    <n v="4593.6099999999997"/>
  </r>
  <r>
    <n v="25"/>
    <n v="104"/>
    <s v="Robertson Cr"/>
    <s v="OPS"/>
    <s v="124"/>
    <s v="Chinook"/>
    <s v="3"/>
    <x v="0"/>
    <x v="14"/>
    <n v="104"/>
    <x v="0"/>
    <s v="CK-31"/>
    <s v="WEST VANCOUVER ISLAND-SOUTH_FA_0.x"/>
    <s v="M"/>
    <s v="H"/>
    <n v="104"/>
    <s v="Robertson Creek H"/>
    <n v="104"/>
    <s v="Robertson Cr"/>
    <s v="SWVI"/>
    <s v="S"/>
    <x v="1"/>
    <s v="186501"/>
    <n v="0"/>
    <s v="186501"/>
    <n v="2021"/>
    <s v="20210531"/>
    <s v="20210531"/>
    <n v="77"/>
    <n v="4.8"/>
    <m/>
    <s v="CWT"/>
    <s v="P"/>
    <s v="Y"/>
    <s v="Y"/>
    <s v="Y"/>
    <s v="Y"/>
    <n v="6.4999999999999997E-3"/>
    <x v="0"/>
    <n v="57970"/>
    <n v="937254"/>
    <x v="1"/>
    <n v="39264"/>
    <x v="6"/>
    <m/>
    <m/>
    <m/>
    <m/>
    <m/>
    <m/>
    <m/>
    <m/>
    <m/>
    <m/>
    <m/>
    <m/>
    <m/>
    <n v="37.83"/>
    <m/>
    <m/>
    <m/>
    <m/>
    <m/>
    <m/>
    <m/>
    <m/>
    <m/>
    <m/>
    <m/>
    <m/>
    <m/>
    <m/>
    <n v="143.41"/>
    <m/>
    <m/>
    <m/>
    <m/>
    <m/>
    <n v="143.41"/>
    <m/>
    <m/>
    <m/>
    <m/>
    <m/>
    <m/>
    <m/>
    <m/>
    <m/>
    <m/>
    <m/>
    <m/>
    <m/>
    <m/>
    <m/>
    <m/>
    <m/>
    <m/>
    <m/>
    <m/>
    <m/>
    <m/>
    <n v="0"/>
    <m/>
    <m/>
    <m/>
    <m/>
    <m/>
    <m/>
    <m/>
    <m/>
    <m/>
    <m/>
    <m/>
    <n v="227.01"/>
    <m/>
    <m/>
    <m/>
    <m/>
    <m/>
    <m/>
    <m/>
    <m/>
    <m/>
    <m/>
    <m/>
    <n v="510.75"/>
    <m/>
    <m/>
    <m/>
    <m/>
    <n v="3034.08"/>
    <n v="170.25"/>
    <m/>
    <m/>
    <m/>
    <m/>
    <m/>
    <m/>
    <m/>
    <m/>
    <m/>
    <m/>
    <m/>
    <m/>
    <m/>
    <m/>
    <m/>
    <m/>
    <m/>
    <m/>
    <n v="319.64999999999998"/>
    <m/>
    <m/>
    <m/>
    <m/>
    <m/>
    <n v="106.55"/>
    <m/>
    <m/>
    <m/>
    <m/>
    <m/>
    <m/>
    <m/>
    <m/>
    <m/>
    <m/>
    <m/>
    <m/>
    <m/>
    <m/>
    <m/>
    <m/>
    <m/>
    <m/>
    <m/>
    <m/>
    <m/>
    <m/>
    <n v="0"/>
    <m/>
    <m/>
    <m/>
    <m/>
    <m/>
    <m/>
    <m/>
    <m/>
    <m/>
    <m/>
    <m/>
    <m/>
    <m/>
    <m/>
    <m/>
    <m/>
    <m/>
    <m/>
    <m/>
    <m/>
    <m/>
    <n v="75.34"/>
    <m/>
    <n v="2272.5300000000002"/>
    <m/>
    <m/>
    <m/>
    <n v="41.39"/>
    <n v="94.29"/>
    <n v="1692.66"/>
    <n v="1244.47"/>
    <m/>
    <n v="4768.28"/>
    <n v="2313.92"/>
    <n v="7082.2"/>
    <n v="3031.42"/>
    <n v="10113.619999999999"/>
  </r>
  <r>
    <n v="25"/>
    <n v="104"/>
    <s v="Robertson Cr"/>
    <s v="OPS"/>
    <s v="124"/>
    <s v="Chinook"/>
    <s v="3"/>
    <x v="0"/>
    <x v="14"/>
    <n v="104"/>
    <x v="0"/>
    <s v="CK-31"/>
    <s v="WEST VANCOUVER ISLAND-SOUTH_FA_0.x"/>
    <s v="M"/>
    <s v="H"/>
    <n v="104"/>
    <s v="Robertson Creek H"/>
    <n v="104"/>
    <s v="Robertson Cr"/>
    <s v="SWVI"/>
    <s v="S"/>
    <x v="1"/>
    <s v="186502"/>
    <n v="0"/>
    <s v="186502"/>
    <n v="2021"/>
    <s v="20210531"/>
    <s v="20210531"/>
    <n v="77"/>
    <n v="4.8"/>
    <m/>
    <s v="CWT"/>
    <s v="P"/>
    <s v="Y"/>
    <s v="Y"/>
    <s v="Y"/>
    <s v="Y"/>
    <n v="6.4999999999999997E-3"/>
    <x v="0"/>
    <n v="56650"/>
    <n v="915871"/>
    <x v="4"/>
    <n v="39266"/>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3.19"/>
    <m/>
    <m/>
    <n v="32.33"/>
    <m/>
    <n v="0"/>
    <n v="53.19"/>
    <n v="53.19"/>
    <n v="32.33"/>
    <n v="85.52"/>
  </r>
  <r>
    <n v="25"/>
    <n v="104"/>
    <s v="Robertson Cr"/>
    <s v="OPS"/>
    <s v="124"/>
    <s v="Chinook"/>
    <s v="3"/>
    <x v="0"/>
    <x v="14"/>
    <n v="104"/>
    <x v="0"/>
    <s v="CK-31"/>
    <s v="WEST VANCOUVER ISLAND-SOUTH_FA_0.x"/>
    <s v="M"/>
    <s v="H"/>
    <n v="104"/>
    <s v="Robertson Creek H"/>
    <n v="104"/>
    <s v="Robertson Cr"/>
    <s v="SWVI"/>
    <s v="S"/>
    <x v="1"/>
    <s v="186502"/>
    <n v="0"/>
    <s v="186502"/>
    <n v="2021"/>
    <s v="20210531"/>
    <s v="20210531"/>
    <n v="77"/>
    <n v="4.8"/>
    <m/>
    <s v="CWT"/>
    <s v="P"/>
    <s v="Y"/>
    <s v="Y"/>
    <s v="Y"/>
    <s v="Y"/>
    <n v="6.4999999999999997E-3"/>
    <x v="0"/>
    <n v="56650"/>
    <n v="915871"/>
    <x v="0"/>
    <n v="39266"/>
    <x v="5"/>
    <m/>
    <m/>
    <m/>
    <m/>
    <m/>
    <m/>
    <m/>
    <m/>
    <m/>
    <m/>
    <m/>
    <m/>
    <m/>
    <m/>
    <m/>
    <m/>
    <m/>
    <m/>
    <m/>
    <m/>
    <m/>
    <m/>
    <m/>
    <m/>
    <m/>
    <m/>
    <m/>
    <m/>
    <m/>
    <m/>
    <m/>
    <m/>
    <m/>
    <m/>
    <m/>
    <m/>
    <m/>
    <n v="186.41"/>
    <m/>
    <m/>
    <m/>
    <n v="102.66"/>
    <m/>
    <m/>
    <m/>
    <m/>
    <m/>
    <n v="0"/>
    <m/>
    <m/>
    <m/>
    <m/>
    <m/>
    <m/>
    <m/>
    <m/>
    <m/>
    <m/>
    <m/>
    <m/>
    <m/>
    <m/>
    <m/>
    <m/>
    <m/>
    <m/>
    <m/>
    <m/>
    <m/>
    <m/>
    <m/>
    <m/>
    <m/>
    <m/>
    <m/>
    <m/>
    <m/>
    <m/>
    <m/>
    <n v="71.62"/>
    <m/>
    <m/>
    <m/>
    <m/>
    <m/>
    <m/>
    <n v="779.27"/>
    <n v="186.41"/>
    <m/>
    <m/>
    <m/>
    <m/>
    <m/>
    <m/>
    <m/>
    <m/>
    <m/>
    <m/>
    <m/>
    <m/>
    <m/>
    <m/>
    <m/>
    <m/>
    <m/>
    <m/>
    <m/>
    <m/>
    <m/>
    <m/>
    <m/>
    <m/>
    <m/>
    <m/>
    <m/>
    <m/>
    <m/>
    <m/>
    <m/>
    <m/>
    <m/>
    <m/>
    <m/>
    <m/>
    <m/>
    <m/>
    <m/>
    <m/>
    <m/>
    <m/>
    <m/>
    <m/>
    <m/>
    <m/>
    <m/>
    <m/>
    <m/>
    <m/>
    <m/>
    <m/>
    <m/>
    <m/>
    <m/>
    <m/>
    <m/>
    <m/>
    <m/>
    <n v="122.39"/>
    <m/>
    <m/>
    <m/>
    <m/>
    <m/>
    <m/>
    <m/>
    <m/>
    <m/>
    <n v="93.93"/>
    <m/>
    <n v="14.39"/>
    <m/>
    <m/>
    <m/>
    <m/>
    <n v="65.41"/>
    <n v="2986.71"/>
    <n v="1414.44"/>
    <m/>
    <n v="1542.69"/>
    <n v="14.39"/>
    <n v="1557.08"/>
    <n v="4466.5600000000004"/>
    <n v="6023.6400000000012"/>
  </r>
  <r>
    <n v="25"/>
    <n v="104"/>
    <s v="Robertson Cr"/>
    <s v="OPS"/>
    <s v="124"/>
    <s v="Chinook"/>
    <s v="3"/>
    <x v="0"/>
    <x v="14"/>
    <n v="104"/>
    <x v="0"/>
    <s v="CK-31"/>
    <s v="WEST VANCOUVER ISLAND-SOUTH_FA_0.x"/>
    <s v="M"/>
    <s v="H"/>
    <n v="104"/>
    <s v="Robertson Creek H"/>
    <n v="104"/>
    <s v="Robertson Cr"/>
    <s v="SWVI"/>
    <s v="S"/>
    <x v="1"/>
    <s v="186502"/>
    <n v="0"/>
    <s v="186502"/>
    <n v="2021"/>
    <s v="20210531"/>
    <s v="20210531"/>
    <n v="77"/>
    <n v="4.8"/>
    <m/>
    <s v="CWT"/>
    <s v="P"/>
    <s v="Y"/>
    <s v="Y"/>
    <s v="Y"/>
    <s v="Y"/>
    <n v="6.4999999999999997E-3"/>
    <x v="0"/>
    <n v="56650"/>
    <n v="915871"/>
    <x v="1"/>
    <n v="39266"/>
    <x v="6"/>
    <m/>
    <m/>
    <m/>
    <m/>
    <m/>
    <m/>
    <m/>
    <m/>
    <m/>
    <m/>
    <m/>
    <m/>
    <m/>
    <n v="150.84"/>
    <m/>
    <m/>
    <m/>
    <m/>
    <m/>
    <m/>
    <m/>
    <m/>
    <m/>
    <m/>
    <m/>
    <m/>
    <n v="75.66"/>
    <m/>
    <n v="143.4"/>
    <m/>
    <m/>
    <m/>
    <m/>
    <m/>
    <m/>
    <m/>
    <m/>
    <m/>
    <m/>
    <n v="170.24"/>
    <m/>
    <m/>
    <m/>
    <m/>
    <m/>
    <m/>
    <n v="106.54"/>
    <m/>
    <m/>
    <m/>
    <m/>
    <m/>
    <m/>
    <m/>
    <m/>
    <m/>
    <m/>
    <n v="0"/>
    <m/>
    <m/>
    <m/>
    <m/>
    <m/>
    <m/>
    <m/>
    <m/>
    <m/>
    <m/>
    <m/>
    <n v="0"/>
    <m/>
    <m/>
    <m/>
    <m/>
    <m/>
    <n v="466.58"/>
    <m/>
    <m/>
    <m/>
    <m/>
    <n v="0"/>
    <m/>
    <m/>
    <m/>
    <m/>
    <m/>
    <n v="2770.4"/>
    <n v="170.24"/>
    <m/>
    <m/>
    <m/>
    <m/>
    <m/>
    <m/>
    <m/>
    <m/>
    <m/>
    <m/>
    <m/>
    <m/>
    <m/>
    <n v="106.54"/>
    <m/>
    <m/>
    <m/>
    <m/>
    <n v="319.62"/>
    <m/>
    <m/>
    <m/>
    <m/>
    <m/>
    <m/>
    <m/>
    <m/>
    <m/>
    <m/>
    <m/>
    <m/>
    <m/>
    <m/>
    <m/>
    <m/>
    <m/>
    <m/>
    <m/>
    <m/>
    <m/>
    <m/>
    <m/>
    <m/>
    <m/>
    <m/>
    <m/>
    <m/>
    <m/>
    <m/>
    <m/>
    <m/>
    <m/>
    <m/>
    <m/>
    <m/>
    <m/>
    <m/>
    <m/>
    <m/>
    <n v="94.42"/>
    <m/>
    <m/>
    <m/>
    <m/>
    <m/>
    <m/>
    <m/>
    <m/>
    <m/>
    <m/>
    <m/>
    <n v="1103.0999999999999"/>
    <m/>
    <m/>
    <m/>
    <m/>
    <n v="86.46"/>
    <n v="1674.2"/>
    <n v="1108.6199999999999"/>
    <m/>
    <n v="4574.4799999999996"/>
    <n v="1103.0999999999999"/>
    <n v="5677.58"/>
    <n v="2869.28"/>
    <n v="8546.8599999999988"/>
  </r>
  <r>
    <n v="25"/>
    <n v="104"/>
    <s v="Robertson Cr"/>
    <s v="OPS"/>
    <s v="124"/>
    <s v="Chinook"/>
    <s v="3"/>
    <x v="0"/>
    <x v="14"/>
    <n v="104"/>
    <x v="0"/>
    <s v="CK-31"/>
    <s v="WEST VANCOUVER ISLAND-SOUTH_FA_0.x"/>
    <s v="M"/>
    <s v="H"/>
    <n v="104"/>
    <s v="Robertson Creek H"/>
    <n v="104"/>
    <s v="Robertson Cr"/>
    <s v="SWVI"/>
    <s v="S"/>
    <x v="1"/>
    <s v="186503"/>
    <n v="0"/>
    <s v="186503"/>
    <n v="2021"/>
    <s v="20210531"/>
    <s v="20210531"/>
    <n v="77"/>
    <n v="4.8"/>
    <m/>
    <s v="CWT"/>
    <s v="P"/>
    <s v="Y"/>
    <s v="Y"/>
    <s v="Y"/>
    <s v="Y"/>
    <n v="0"/>
    <x v="0"/>
    <n v="29818"/>
    <n v="478944"/>
    <x v="4"/>
    <n v="39265"/>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63"/>
    <m/>
    <m/>
    <m/>
    <m/>
    <m/>
    <m/>
    <n v="32.119999999999997"/>
    <m/>
    <n v="0"/>
    <n v="27.63"/>
    <n v="27.63"/>
    <n v="32.119999999999997"/>
    <n v="59.75"/>
  </r>
  <r>
    <n v="25"/>
    <n v="104"/>
    <s v="Robertson Cr"/>
    <s v="OPS"/>
    <s v="124"/>
    <s v="Chinook"/>
    <s v="3"/>
    <x v="0"/>
    <x v="14"/>
    <n v="104"/>
    <x v="0"/>
    <s v="CK-31"/>
    <s v="WEST VANCOUVER ISLAND-SOUTH_FA_0.x"/>
    <s v="M"/>
    <s v="H"/>
    <n v="104"/>
    <s v="Robertson Creek H"/>
    <n v="104"/>
    <s v="Robertson Cr"/>
    <s v="SWVI"/>
    <s v="S"/>
    <x v="1"/>
    <s v="186503"/>
    <n v="0"/>
    <s v="186503"/>
    <n v="2021"/>
    <s v="20210531"/>
    <s v="20210531"/>
    <n v="77"/>
    <n v="4.8"/>
    <m/>
    <s v="CWT"/>
    <s v="P"/>
    <s v="Y"/>
    <s v="Y"/>
    <s v="Y"/>
    <s v="Y"/>
    <n v="0"/>
    <x v="0"/>
    <n v="29818"/>
    <n v="478944"/>
    <x v="0"/>
    <n v="39265"/>
    <x v="5"/>
    <m/>
    <m/>
    <m/>
    <m/>
    <m/>
    <m/>
    <m/>
    <m/>
    <m/>
    <m/>
    <m/>
    <m/>
    <m/>
    <m/>
    <m/>
    <m/>
    <m/>
    <m/>
    <m/>
    <m/>
    <m/>
    <m/>
    <m/>
    <m/>
    <m/>
    <m/>
    <m/>
    <m/>
    <m/>
    <m/>
    <m/>
    <m/>
    <m/>
    <m/>
    <m/>
    <m/>
    <m/>
    <m/>
    <m/>
    <m/>
    <m/>
    <m/>
    <m/>
    <m/>
    <m/>
    <m/>
    <m/>
    <m/>
    <m/>
    <m/>
    <m/>
    <m/>
    <m/>
    <m/>
    <m/>
    <m/>
    <m/>
    <m/>
    <m/>
    <m/>
    <m/>
    <m/>
    <m/>
    <m/>
    <m/>
    <m/>
    <m/>
    <m/>
    <m/>
    <m/>
    <m/>
    <m/>
    <m/>
    <m/>
    <m/>
    <m/>
    <m/>
    <m/>
    <m/>
    <m/>
    <m/>
    <n v="185.2"/>
    <m/>
    <m/>
    <m/>
    <m/>
    <n v="749.95"/>
    <m/>
    <m/>
    <m/>
    <m/>
    <m/>
    <m/>
    <m/>
    <m/>
    <m/>
    <m/>
    <m/>
    <m/>
    <m/>
    <m/>
    <m/>
    <m/>
    <m/>
    <m/>
    <m/>
    <m/>
    <m/>
    <m/>
    <m/>
    <m/>
    <m/>
    <m/>
    <m/>
    <m/>
    <m/>
    <m/>
    <m/>
    <m/>
    <m/>
    <m/>
    <m/>
    <m/>
    <m/>
    <m/>
    <m/>
    <m/>
    <m/>
    <m/>
    <m/>
    <m/>
    <m/>
    <m/>
    <m/>
    <m/>
    <m/>
    <m/>
    <m/>
    <m/>
    <m/>
    <m/>
    <m/>
    <m/>
    <m/>
    <m/>
    <m/>
    <m/>
    <m/>
    <m/>
    <m/>
    <m/>
    <m/>
    <m/>
    <m/>
    <m/>
    <m/>
    <m/>
    <m/>
    <m/>
    <n v="131.06"/>
    <m/>
    <m/>
    <m/>
    <m/>
    <n v="42.14"/>
    <m/>
    <n v="1003.7"/>
    <m/>
    <n v="935.15"/>
    <n v="131.06"/>
    <n v="1066.21"/>
    <n v="1045.8399999999999"/>
    <n v="2112.0500000000002"/>
  </r>
  <r>
    <n v="25"/>
    <n v="104"/>
    <s v="Robertson Cr"/>
    <s v="OPS"/>
    <s v="124"/>
    <s v="Chinook"/>
    <s v="3"/>
    <x v="0"/>
    <x v="14"/>
    <n v="104"/>
    <x v="0"/>
    <s v="CK-31"/>
    <s v="WEST VANCOUVER ISLAND-SOUTH_FA_0.x"/>
    <s v="M"/>
    <s v="H"/>
    <n v="104"/>
    <s v="Robertson Creek H"/>
    <n v="104"/>
    <s v="Robertson Cr"/>
    <s v="SWVI"/>
    <s v="S"/>
    <x v="1"/>
    <s v="186503"/>
    <n v="0"/>
    <s v="186503"/>
    <n v="2021"/>
    <s v="20210531"/>
    <s v="20210531"/>
    <n v="77"/>
    <n v="4.8"/>
    <m/>
    <s v="CWT"/>
    <s v="P"/>
    <s v="Y"/>
    <s v="Y"/>
    <s v="Y"/>
    <s v="Y"/>
    <n v="0"/>
    <x v="0"/>
    <n v="29818"/>
    <n v="478944"/>
    <x v="1"/>
    <n v="39265"/>
    <x v="6"/>
    <m/>
    <m/>
    <m/>
    <m/>
    <m/>
    <m/>
    <m/>
    <m/>
    <m/>
    <m/>
    <m/>
    <m/>
    <m/>
    <n v="187.47"/>
    <m/>
    <m/>
    <m/>
    <m/>
    <m/>
    <m/>
    <m/>
    <m/>
    <m/>
    <m/>
    <m/>
    <m/>
    <n v="75.17"/>
    <m/>
    <m/>
    <m/>
    <m/>
    <m/>
    <m/>
    <m/>
    <m/>
    <m/>
    <m/>
    <m/>
    <m/>
    <m/>
    <n v="44.65"/>
    <m/>
    <n v="142.47"/>
    <n v="107.3"/>
    <m/>
    <m/>
    <m/>
    <m/>
    <m/>
    <m/>
    <m/>
    <m/>
    <m/>
    <m/>
    <m/>
    <m/>
    <m/>
    <n v="75.17"/>
    <m/>
    <m/>
    <m/>
    <m/>
    <m/>
    <m/>
    <m/>
    <m/>
    <m/>
    <m/>
    <m/>
    <n v="0"/>
    <m/>
    <m/>
    <m/>
    <m/>
    <m/>
    <n v="231.78"/>
    <m/>
    <m/>
    <m/>
    <m/>
    <n v="0"/>
    <n v="338.28"/>
    <m/>
    <m/>
    <m/>
    <m/>
    <n v="1567.96"/>
    <m/>
    <m/>
    <m/>
    <m/>
    <m/>
    <m/>
    <m/>
    <m/>
    <n v="110.18"/>
    <m/>
    <m/>
    <m/>
    <m/>
    <m/>
    <n v="105.85"/>
    <m/>
    <m/>
    <m/>
    <m/>
    <m/>
    <m/>
    <m/>
    <m/>
    <m/>
    <m/>
    <m/>
    <m/>
    <m/>
    <m/>
    <m/>
    <m/>
    <m/>
    <m/>
    <m/>
    <m/>
    <m/>
    <m/>
    <m/>
    <m/>
    <m/>
    <m/>
    <m/>
    <m/>
    <m/>
    <m/>
    <m/>
    <m/>
    <m/>
    <m/>
    <m/>
    <m/>
    <m/>
    <m/>
    <m/>
    <m/>
    <m/>
    <m/>
    <m/>
    <m/>
    <m/>
    <m/>
    <m/>
    <m/>
    <m/>
    <m/>
    <m/>
    <m/>
    <m/>
    <m/>
    <m/>
    <m/>
    <m/>
    <n v="734.2"/>
    <m/>
    <m/>
    <m/>
    <m/>
    <n v="47.89"/>
    <n v="1133.24"/>
    <n v="634.48"/>
    <m/>
    <n v="2986.28"/>
    <n v="734.2"/>
    <n v="3720.48"/>
    <n v="1815.61"/>
    <n v="5536.09"/>
  </r>
  <r>
    <n v="25"/>
    <n v="104"/>
    <s v="Robertson Cr"/>
    <s v="OPS"/>
    <s v="124"/>
    <s v="Chinook"/>
    <s v="3"/>
    <x v="0"/>
    <x v="14"/>
    <n v="104"/>
    <x v="0"/>
    <s v="CK-31"/>
    <s v="WEST VANCOUVER ISLAND-SOUTH_FA_0.x"/>
    <s v="M"/>
    <s v="H"/>
    <n v="104"/>
    <s v="Robertson Creek H"/>
    <n v="104"/>
    <s v="Robertson Cr"/>
    <s v="SWVI"/>
    <s v="S"/>
    <x v="1"/>
    <s v="186598"/>
    <n v="0"/>
    <s v="186598"/>
    <n v="2021"/>
    <s v="20210427"/>
    <s v="20210427"/>
    <n v="87"/>
    <n v="8.4600000000000009"/>
    <s v="Accelerated group."/>
    <s v="CWT"/>
    <s v="P"/>
    <s v="Y"/>
    <s v="Y"/>
    <s v="Y"/>
    <s v="Y"/>
    <n v="0"/>
    <x v="0"/>
    <n v="92630"/>
    <n v="92630"/>
    <x v="5"/>
    <n v="39254"/>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8699999999999992"/>
    <n v="27.71"/>
    <m/>
    <n v="0"/>
    <n v="0"/>
    <n v="0"/>
    <n v="37.58"/>
    <n v="37.58"/>
  </r>
  <r>
    <n v="25"/>
    <n v="104"/>
    <s v="Robertson Cr"/>
    <s v="OPS"/>
    <s v="124"/>
    <s v="Chinook"/>
    <s v="3"/>
    <x v="0"/>
    <x v="14"/>
    <n v="104"/>
    <x v="0"/>
    <s v="CK-31"/>
    <s v="WEST VANCOUVER ISLAND-SOUTH_FA_0.x"/>
    <s v="M"/>
    <s v="H"/>
    <n v="104"/>
    <s v="Robertson Creek H"/>
    <n v="104"/>
    <s v="Robertson Cr"/>
    <s v="SWVI"/>
    <s v="S"/>
    <x v="1"/>
    <s v="186598"/>
    <n v="0"/>
    <s v="186598"/>
    <n v="2021"/>
    <s v="20210427"/>
    <s v="20210427"/>
    <n v="87"/>
    <n v="8.4600000000000009"/>
    <s v="Accelerated group."/>
    <s v="CWT"/>
    <s v="P"/>
    <s v="Y"/>
    <s v="Y"/>
    <s v="Y"/>
    <s v="Y"/>
    <n v="0"/>
    <x v="0"/>
    <n v="92630"/>
    <n v="92630"/>
    <x v="4"/>
    <n v="39254"/>
    <x v="4"/>
    <m/>
    <m/>
    <m/>
    <m/>
    <m/>
    <m/>
    <m/>
    <m/>
    <m/>
    <m/>
    <m/>
    <m/>
    <m/>
    <m/>
    <m/>
    <m/>
    <m/>
    <m/>
    <m/>
    <m/>
    <m/>
    <m/>
    <m/>
    <m/>
    <m/>
    <m/>
    <m/>
    <m/>
    <m/>
    <m/>
    <m/>
    <m/>
    <m/>
    <m/>
    <m/>
    <m/>
    <m/>
    <m/>
    <m/>
    <m/>
    <m/>
    <m/>
    <m/>
    <m/>
    <m/>
    <m/>
    <m/>
    <m/>
    <m/>
    <m/>
    <m/>
    <m/>
    <m/>
    <m/>
    <m/>
    <m/>
    <m/>
    <m/>
    <m/>
    <m/>
    <m/>
    <m/>
    <m/>
    <m/>
    <m/>
    <m/>
    <m/>
    <m/>
    <m/>
    <m/>
    <m/>
    <m/>
    <m/>
    <m/>
    <m/>
    <m/>
    <m/>
    <m/>
    <m/>
    <m/>
    <m/>
    <m/>
    <m/>
    <m/>
    <m/>
    <m/>
    <n v="12.11"/>
    <m/>
    <m/>
    <m/>
    <m/>
    <m/>
    <m/>
    <m/>
    <m/>
    <m/>
    <m/>
    <m/>
    <m/>
    <m/>
    <m/>
    <n v="4.8499999999999996"/>
    <m/>
    <m/>
    <m/>
    <m/>
    <m/>
    <m/>
    <m/>
    <m/>
    <m/>
    <m/>
    <m/>
    <m/>
    <m/>
    <m/>
    <m/>
    <m/>
    <m/>
    <m/>
    <m/>
    <m/>
    <m/>
    <m/>
    <m/>
    <m/>
    <m/>
    <m/>
    <m/>
    <m/>
    <m/>
    <m/>
    <m/>
    <m/>
    <m/>
    <m/>
    <m/>
    <m/>
    <m/>
    <m/>
    <m/>
    <m/>
    <m/>
    <m/>
    <m/>
    <m/>
    <m/>
    <m/>
    <m/>
    <m/>
    <m/>
    <m/>
    <m/>
    <m/>
    <m/>
    <m/>
    <m/>
    <m/>
    <m/>
    <m/>
    <n v="1"/>
    <m/>
    <m/>
    <m/>
    <m/>
    <n v="46.61"/>
    <n v="78"/>
    <m/>
    <n v="16.96"/>
    <n v="1"/>
    <n v="17.96"/>
    <n v="124.61"/>
    <n v="142.57"/>
  </r>
  <r>
    <n v="25"/>
    <n v="104"/>
    <s v="Robertson Cr"/>
    <s v="OPS"/>
    <s v="124"/>
    <s v="Chinook"/>
    <s v="3"/>
    <x v="0"/>
    <x v="14"/>
    <n v="104"/>
    <x v="0"/>
    <s v="CK-31"/>
    <s v="WEST VANCOUVER ISLAND-SOUTH_FA_0.x"/>
    <s v="M"/>
    <s v="H"/>
    <n v="104"/>
    <s v="Robertson Creek H"/>
    <n v="104"/>
    <s v="Robertson Cr"/>
    <s v="SWVI"/>
    <s v="S"/>
    <x v="1"/>
    <s v="186598"/>
    <n v="0"/>
    <s v="186598"/>
    <n v="2021"/>
    <s v="20210427"/>
    <s v="20210427"/>
    <n v="87"/>
    <n v="8.4600000000000009"/>
    <s v="Accelerated group."/>
    <s v="CWT"/>
    <s v="P"/>
    <s v="Y"/>
    <s v="Y"/>
    <s v="Y"/>
    <s v="Y"/>
    <n v="0"/>
    <x v="0"/>
    <n v="92630"/>
    <n v="92630"/>
    <x v="0"/>
    <n v="39254"/>
    <x v="5"/>
    <m/>
    <m/>
    <m/>
    <m/>
    <m/>
    <m/>
    <m/>
    <m/>
    <m/>
    <m/>
    <m/>
    <m/>
    <m/>
    <n v="17.43"/>
    <n v="3.79"/>
    <m/>
    <n v="2.96"/>
    <m/>
    <m/>
    <m/>
    <m/>
    <m/>
    <m/>
    <m/>
    <m/>
    <m/>
    <n v="3.79"/>
    <m/>
    <m/>
    <m/>
    <m/>
    <m/>
    <m/>
    <m/>
    <m/>
    <m/>
    <m/>
    <n v="57.65"/>
    <m/>
    <n v="46.12"/>
    <n v="5.22"/>
    <n v="12.74"/>
    <m/>
    <m/>
    <n v="6.35"/>
    <m/>
    <m/>
    <m/>
    <m/>
    <m/>
    <m/>
    <m/>
    <m/>
    <m/>
    <m/>
    <m/>
    <m/>
    <n v="3.79"/>
    <m/>
    <m/>
    <m/>
    <m/>
    <m/>
    <m/>
    <m/>
    <m/>
    <m/>
    <m/>
    <m/>
    <n v="3.53"/>
    <m/>
    <m/>
    <m/>
    <m/>
    <m/>
    <n v="10.94"/>
    <m/>
    <m/>
    <m/>
    <n v="4.43"/>
    <n v="0"/>
    <n v="46.12"/>
    <m/>
    <m/>
    <m/>
    <m/>
    <n v="241.13"/>
    <n v="11.53"/>
    <m/>
    <m/>
    <m/>
    <m/>
    <m/>
    <m/>
    <m/>
    <m/>
    <m/>
    <m/>
    <m/>
    <m/>
    <m/>
    <n v="6.35"/>
    <m/>
    <m/>
    <m/>
    <m/>
    <n v="6.37"/>
    <m/>
    <m/>
    <m/>
    <m/>
    <m/>
    <n v="31.61"/>
    <m/>
    <m/>
    <m/>
    <m/>
    <m/>
    <m/>
    <m/>
    <m/>
    <m/>
    <m/>
    <m/>
    <m/>
    <m/>
    <m/>
    <m/>
    <m/>
    <m/>
    <m/>
    <m/>
    <m/>
    <m/>
    <m/>
    <m/>
    <m/>
    <m/>
    <m/>
    <m/>
    <m/>
    <m/>
    <m/>
    <m/>
    <m/>
    <m/>
    <m/>
    <n v="15.14"/>
    <m/>
    <m/>
    <m/>
    <m/>
    <m/>
    <m/>
    <m/>
    <m/>
    <m/>
    <m/>
    <m/>
    <n v="49.81"/>
    <n v="1"/>
    <m/>
    <m/>
    <m/>
    <n v="19.25"/>
    <n v="208.8"/>
    <n v="355.12"/>
    <m/>
    <n v="536.99"/>
    <n v="50.81"/>
    <n v="587.79999999999995"/>
    <n v="583.16999999999996"/>
    <n v="1170.9699999999998"/>
  </r>
  <r>
    <n v="25"/>
    <n v="104"/>
    <s v="Robertson Cr"/>
    <s v="OPS"/>
    <s v="124"/>
    <s v="Chinook"/>
    <s v="3"/>
    <x v="0"/>
    <x v="14"/>
    <n v="104"/>
    <x v="0"/>
    <s v="CK-31"/>
    <s v="WEST VANCOUVER ISLAND-SOUTH_FA_0.x"/>
    <s v="M"/>
    <s v="H"/>
    <n v="104"/>
    <s v="Robertson Creek H"/>
    <n v="104"/>
    <s v="Robertson Cr"/>
    <s v="SWVI"/>
    <s v="S"/>
    <x v="1"/>
    <s v="186598"/>
    <n v="0"/>
    <s v="186598"/>
    <n v="2021"/>
    <s v="20210427"/>
    <s v="20210427"/>
    <n v="87"/>
    <n v="8.4600000000000009"/>
    <s v="Accelerated group."/>
    <s v="CWT"/>
    <s v="P"/>
    <s v="Y"/>
    <s v="Y"/>
    <s v="Y"/>
    <s v="Y"/>
    <n v="0"/>
    <x v="0"/>
    <n v="92630"/>
    <n v="92630"/>
    <x v="1"/>
    <n v="39254"/>
    <x v="6"/>
    <m/>
    <m/>
    <m/>
    <m/>
    <m/>
    <m/>
    <m/>
    <m/>
    <m/>
    <m/>
    <m/>
    <m/>
    <m/>
    <n v="13.98"/>
    <n v="4.68"/>
    <m/>
    <m/>
    <m/>
    <m/>
    <m/>
    <m/>
    <m/>
    <m/>
    <m/>
    <m/>
    <m/>
    <m/>
    <m/>
    <m/>
    <m/>
    <m/>
    <m/>
    <m/>
    <m/>
    <n v="8.8699999999999992"/>
    <m/>
    <m/>
    <n v="21.29"/>
    <m/>
    <n v="10.76"/>
    <n v="2.5499999999999998"/>
    <m/>
    <n v="2.9"/>
    <m/>
    <m/>
    <m/>
    <m/>
    <m/>
    <m/>
    <m/>
    <m/>
    <m/>
    <m/>
    <m/>
    <m/>
    <m/>
    <m/>
    <n v="4.68"/>
    <m/>
    <m/>
    <m/>
    <m/>
    <m/>
    <m/>
    <m/>
    <m/>
    <m/>
    <m/>
    <m/>
    <m/>
    <m/>
    <m/>
    <m/>
    <m/>
    <m/>
    <m/>
    <m/>
    <m/>
    <m/>
    <m/>
    <m/>
    <n v="73.94"/>
    <m/>
    <m/>
    <m/>
    <m/>
    <n v="116.59"/>
    <n v="21.06"/>
    <m/>
    <m/>
    <m/>
    <m/>
    <m/>
    <m/>
    <m/>
    <n v="18.29"/>
    <m/>
    <m/>
    <m/>
    <m/>
    <m/>
    <m/>
    <m/>
    <m/>
    <m/>
    <m/>
    <n v="32.950000000000003"/>
    <m/>
    <m/>
    <m/>
    <m/>
    <m/>
    <n v="13.18"/>
    <m/>
    <m/>
    <m/>
    <m/>
    <m/>
    <m/>
    <m/>
    <m/>
    <m/>
    <m/>
    <m/>
    <m/>
    <m/>
    <m/>
    <m/>
    <m/>
    <m/>
    <m/>
    <m/>
    <m/>
    <m/>
    <m/>
    <m/>
    <m/>
    <m/>
    <m/>
    <m/>
    <m/>
    <m/>
    <m/>
    <m/>
    <m/>
    <m/>
    <m/>
    <n v="5.97"/>
    <m/>
    <m/>
    <m/>
    <m/>
    <m/>
    <m/>
    <m/>
    <m/>
    <m/>
    <m/>
    <m/>
    <n v="143.26"/>
    <m/>
    <m/>
    <m/>
    <n v="2.56"/>
    <n v="4.92"/>
    <n v="138.83000000000001"/>
    <n v="83.49"/>
    <m/>
    <n v="351.69"/>
    <n v="145.82"/>
    <n v="497.51"/>
    <n v="227.24"/>
    <n v="724.75000000000011"/>
  </r>
  <r>
    <n v="25"/>
    <n v="104"/>
    <s v="Robertson Cr"/>
    <s v="OPS"/>
    <s v="124"/>
    <s v="Chinook"/>
    <s v="3"/>
    <x v="0"/>
    <x v="15"/>
    <n v="413"/>
    <x v="8"/>
    <s v="CK-31"/>
    <s v="WEST VANCOUVER ISLAND-SOUTH_FA_0.x"/>
    <s v="M"/>
    <s v="H"/>
    <n v="104"/>
    <s v="Robertson Creek H"/>
    <n v="413"/>
    <s v="Nahmint R"/>
    <s v="SWVI"/>
    <s v="S"/>
    <x v="1"/>
    <s v="186487"/>
    <n v="0"/>
    <s v="186487"/>
    <n v="2022"/>
    <s v="20220517"/>
    <s v="20220517"/>
    <m/>
    <n v="4"/>
    <s v="Weight estimate - waiting for confirmation. BZ 2022-08-10"/>
    <s v="CWT"/>
    <s v="P"/>
    <s v="Y"/>
    <s v="Y"/>
    <s v="Y"/>
    <s v="Y"/>
    <n v="0"/>
    <x v="0"/>
    <n v="41516"/>
    <n v="41516"/>
    <x v="0"/>
    <n v="40258"/>
    <x v="6"/>
    <m/>
    <m/>
    <m/>
    <m/>
    <m/>
    <m/>
    <m/>
    <m/>
    <m/>
    <m/>
    <m/>
    <m/>
    <m/>
    <m/>
    <m/>
    <m/>
    <m/>
    <m/>
    <m/>
    <m/>
    <m/>
    <m/>
    <m/>
    <m/>
    <m/>
    <m/>
    <m/>
    <m/>
    <m/>
    <m/>
    <m/>
    <m/>
    <m/>
    <m/>
    <m/>
    <m/>
    <m/>
    <m/>
    <m/>
    <m/>
    <m/>
    <m/>
    <m/>
    <m/>
    <m/>
    <m/>
    <m/>
    <m/>
    <m/>
    <m/>
    <m/>
    <m/>
    <m/>
    <m/>
    <m/>
    <m/>
    <m/>
    <m/>
    <m/>
    <m/>
    <m/>
    <m/>
    <m/>
    <m/>
    <m/>
    <m/>
    <m/>
    <m/>
    <m/>
    <m/>
    <m/>
    <m/>
    <m/>
    <m/>
    <m/>
    <m/>
    <m/>
    <m/>
    <m/>
    <m/>
    <m/>
    <m/>
    <m/>
    <m/>
    <m/>
    <m/>
    <n v="22.11"/>
    <m/>
    <m/>
    <m/>
    <m/>
    <m/>
    <m/>
    <m/>
    <m/>
    <n v="5.09"/>
    <m/>
    <m/>
    <m/>
    <m/>
    <m/>
    <n v="6.59"/>
    <m/>
    <m/>
    <m/>
    <m/>
    <m/>
    <m/>
    <m/>
    <m/>
    <m/>
    <m/>
    <m/>
    <m/>
    <m/>
    <m/>
    <m/>
    <m/>
    <m/>
    <m/>
    <m/>
    <m/>
    <m/>
    <m/>
    <m/>
    <m/>
    <m/>
    <m/>
    <m/>
    <m/>
    <m/>
    <m/>
    <m/>
    <m/>
    <m/>
    <m/>
    <m/>
    <m/>
    <m/>
    <m/>
    <m/>
    <m/>
    <m/>
    <m/>
    <m/>
    <m/>
    <m/>
    <m/>
    <m/>
    <m/>
    <m/>
    <m/>
    <m/>
    <m/>
    <m/>
    <m/>
    <m/>
    <m/>
    <m/>
    <m/>
    <m/>
    <m/>
    <m/>
    <m/>
    <m/>
    <m/>
    <m/>
    <m/>
    <n v="33.79"/>
    <n v="0"/>
    <n v="33.79"/>
    <n v="0"/>
    <n v="33.79"/>
  </r>
  <r>
    <n v="25"/>
    <n v="104"/>
    <s v="Robertson Cr"/>
    <s v="OPS"/>
    <s v="124"/>
    <s v="Chinook"/>
    <s v="3"/>
    <x v="0"/>
    <x v="15"/>
    <n v="104"/>
    <x v="0"/>
    <s v="CK-31"/>
    <s v="WEST VANCOUVER ISLAND-SOUTH_FA_0.x"/>
    <s v="M"/>
    <s v="H"/>
    <n v="9049"/>
    <s v="Alberni Inlet Seapen"/>
    <n v="6807"/>
    <s v="Alberni In"/>
    <s v="SWVI"/>
    <s v="S"/>
    <x v="2"/>
    <s v="186078"/>
    <n v="0"/>
    <s v="186078"/>
    <n v="2022"/>
    <s v="20220524"/>
    <s v="20220524"/>
    <m/>
    <n v="13.71"/>
    <m/>
    <s v="CWT"/>
    <s v="B"/>
    <s v="Y"/>
    <s v="Y"/>
    <s v="Y"/>
    <s v="N"/>
    <n v="2.6100000000000002E-2"/>
    <x v="0"/>
    <n v="20398"/>
    <n v="154922"/>
    <x v="4"/>
    <n v="40262"/>
    <x v="5"/>
    <m/>
    <m/>
    <m/>
    <m/>
    <m/>
    <m/>
    <m/>
    <m/>
    <m/>
    <m/>
    <m/>
    <m/>
    <m/>
    <m/>
    <m/>
    <m/>
    <m/>
    <m/>
    <m/>
    <m/>
    <m/>
    <m/>
    <m/>
    <m/>
    <m/>
    <m/>
    <m/>
    <m/>
    <m/>
    <m/>
    <m/>
    <m/>
    <m/>
    <m/>
    <m/>
    <m/>
    <m/>
    <m/>
    <m/>
    <m/>
    <m/>
    <m/>
    <m/>
    <m/>
    <m/>
    <m/>
    <m/>
    <m/>
    <m/>
    <m/>
    <m/>
    <m/>
    <m/>
    <m/>
    <m/>
    <m/>
    <m/>
    <m/>
    <m/>
    <m/>
    <m/>
    <m/>
    <m/>
    <m/>
    <m/>
    <m/>
    <m/>
    <m/>
    <m/>
    <m/>
    <m/>
    <m/>
    <m/>
    <m/>
    <m/>
    <m/>
    <m/>
    <m/>
    <m/>
    <m/>
    <m/>
    <m/>
    <m/>
    <m/>
    <m/>
    <m/>
    <n v="25.37"/>
    <m/>
    <m/>
    <m/>
    <m/>
    <m/>
    <m/>
    <m/>
    <m/>
    <m/>
    <m/>
    <m/>
    <m/>
    <m/>
    <m/>
    <m/>
    <m/>
    <m/>
    <m/>
    <m/>
    <m/>
    <m/>
    <m/>
    <m/>
    <m/>
    <m/>
    <m/>
    <m/>
    <m/>
    <m/>
    <m/>
    <m/>
    <m/>
    <m/>
    <m/>
    <m/>
    <m/>
    <m/>
    <m/>
    <m/>
    <m/>
    <m/>
    <m/>
    <m/>
    <m/>
    <m/>
    <m/>
    <m/>
    <m/>
    <m/>
    <m/>
    <m/>
    <m/>
    <m/>
    <m/>
    <m/>
    <m/>
    <m/>
    <m/>
    <m/>
    <m/>
    <m/>
    <m/>
    <m/>
    <m/>
    <m/>
    <m/>
    <m/>
    <m/>
    <m/>
    <m/>
    <m/>
    <m/>
    <m/>
    <m/>
    <m/>
    <m/>
    <m/>
    <m/>
    <m/>
    <m/>
    <m/>
    <n v="25.37"/>
    <n v="0"/>
    <n v="25.37"/>
    <n v="0"/>
    <n v="25.37"/>
  </r>
  <r>
    <n v="25"/>
    <n v="104"/>
    <s v="Robertson Cr"/>
    <s v="OPS"/>
    <s v="124"/>
    <s v="Chinook"/>
    <s v="3"/>
    <x v="0"/>
    <x v="15"/>
    <n v="104"/>
    <x v="0"/>
    <s v="CK-31"/>
    <s v="WEST VANCOUVER ISLAND-SOUTH_FA_0.x"/>
    <s v="M"/>
    <s v="H"/>
    <n v="9049"/>
    <s v="Alberni Inlet Seapen"/>
    <n v="6807"/>
    <s v="Alberni In"/>
    <s v="SWVI"/>
    <s v="S"/>
    <x v="2"/>
    <s v="186078"/>
    <n v="0"/>
    <s v="186078"/>
    <n v="2022"/>
    <s v="20220524"/>
    <s v="20220524"/>
    <m/>
    <n v="13.71"/>
    <m/>
    <s v="CWT"/>
    <s v="B"/>
    <s v="Y"/>
    <s v="Y"/>
    <s v="Y"/>
    <s v="N"/>
    <n v="2.6100000000000002E-2"/>
    <x v="0"/>
    <n v="20398"/>
    <n v="154922"/>
    <x v="0"/>
    <n v="40262"/>
    <x v="6"/>
    <m/>
    <m/>
    <m/>
    <m/>
    <m/>
    <m/>
    <m/>
    <m/>
    <m/>
    <m/>
    <m/>
    <m/>
    <m/>
    <n v="35.4"/>
    <m/>
    <m/>
    <m/>
    <m/>
    <m/>
    <m/>
    <m/>
    <m/>
    <m/>
    <m/>
    <m/>
    <m/>
    <m/>
    <m/>
    <n v="67.37"/>
    <m/>
    <m/>
    <m/>
    <m/>
    <m/>
    <m/>
    <m/>
    <m/>
    <n v="79.97"/>
    <m/>
    <n v="81.72"/>
    <n v="27.42"/>
    <m/>
    <m/>
    <m/>
    <m/>
    <m/>
    <m/>
    <m/>
    <m/>
    <m/>
    <m/>
    <m/>
    <m/>
    <m/>
    <m/>
    <m/>
    <m/>
    <n v="35.54"/>
    <m/>
    <m/>
    <m/>
    <m/>
    <m/>
    <m/>
    <m/>
    <m/>
    <m/>
    <m/>
    <m/>
    <m/>
    <m/>
    <m/>
    <m/>
    <m/>
    <m/>
    <m/>
    <m/>
    <m/>
    <m/>
    <m/>
    <m/>
    <m/>
    <m/>
    <m/>
    <m/>
    <m/>
    <n v="552.92999999999995"/>
    <m/>
    <m/>
    <m/>
    <m/>
    <m/>
    <m/>
    <m/>
    <m/>
    <m/>
    <m/>
    <m/>
    <m/>
    <m/>
    <m/>
    <m/>
    <m/>
    <m/>
    <m/>
    <m/>
    <n v="50.05"/>
    <m/>
    <m/>
    <m/>
    <m/>
    <m/>
    <m/>
    <m/>
    <m/>
    <m/>
    <m/>
    <m/>
    <m/>
    <m/>
    <m/>
    <m/>
    <m/>
    <m/>
    <m/>
    <m/>
    <m/>
    <m/>
    <m/>
    <m/>
    <m/>
    <m/>
    <m/>
    <m/>
    <m/>
    <m/>
    <m/>
    <m/>
    <m/>
    <m/>
    <m/>
    <m/>
    <m/>
    <n v="44.35"/>
    <m/>
    <m/>
    <m/>
    <m/>
    <m/>
    <m/>
    <m/>
    <m/>
    <m/>
    <m/>
    <m/>
    <m/>
    <m/>
    <m/>
    <m/>
    <n v="55.45"/>
    <m/>
    <m/>
    <m/>
    <m/>
    <n v="8.68"/>
    <n v="267.92"/>
    <n v="108.58"/>
    <m/>
    <n v="974.75"/>
    <n v="55.45"/>
    <n v="1030.2"/>
    <n v="385.18"/>
    <n v="1415.38"/>
  </r>
  <r>
    <n v="25"/>
    <n v="104"/>
    <s v="Robertson Cr"/>
    <s v="OPS"/>
    <s v="124"/>
    <s v="Chinook"/>
    <s v="3"/>
    <x v="0"/>
    <x v="15"/>
    <n v="104"/>
    <x v="0"/>
    <s v="CK-31"/>
    <s v="WEST VANCOUVER ISLAND-SOUTH_FA_0.x"/>
    <s v="M"/>
    <s v="H"/>
    <n v="9049"/>
    <s v="Alberni Inlet Seapen"/>
    <n v="6807"/>
    <s v="Alberni In"/>
    <s v="SWVI"/>
    <s v="S"/>
    <x v="2"/>
    <s v="186079"/>
    <n v="0"/>
    <s v="186079"/>
    <n v="2022"/>
    <s v="20220524"/>
    <s v="20220524"/>
    <m/>
    <n v="13.71"/>
    <m/>
    <s v="CWT"/>
    <s v="B"/>
    <s v="Y"/>
    <s v="Y"/>
    <s v="Y"/>
    <s v="N"/>
    <n v="2.6100000000000002E-2"/>
    <x v="0"/>
    <n v="18878"/>
    <n v="143394"/>
    <x v="5"/>
    <n v="40261"/>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
    <m/>
    <n v="0"/>
    <n v="0"/>
    <n v="0"/>
    <n v="10"/>
    <n v="10"/>
  </r>
  <r>
    <n v="25"/>
    <n v="104"/>
    <s v="Robertson Cr"/>
    <s v="OPS"/>
    <s v="124"/>
    <s v="Chinook"/>
    <s v="3"/>
    <x v="0"/>
    <x v="15"/>
    <n v="104"/>
    <x v="0"/>
    <s v="CK-31"/>
    <s v="WEST VANCOUVER ISLAND-SOUTH_FA_0.x"/>
    <s v="M"/>
    <s v="H"/>
    <n v="9049"/>
    <s v="Alberni Inlet Seapen"/>
    <n v="6807"/>
    <s v="Alberni In"/>
    <s v="SWVI"/>
    <s v="S"/>
    <x v="2"/>
    <s v="186079"/>
    <n v="0"/>
    <s v="186079"/>
    <n v="2022"/>
    <s v="20220524"/>
    <s v="20220524"/>
    <m/>
    <n v="13.71"/>
    <m/>
    <s v="CWT"/>
    <s v="B"/>
    <s v="Y"/>
    <s v="Y"/>
    <s v="Y"/>
    <s v="N"/>
    <n v="2.6100000000000002E-2"/>
    <x v="0"/>
    <n v="18878"/>
    <n v="143394"/>
    <x v="4"/>
    <n v="40261"/>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840000000000003"/>
    <m/>
    <n v="0"/>
    <n v="0"/>
    <n v="0"/>
    <n v="37.840000000000003"/>
    <n v="37.840000000000003"/>
  </r>
  <r>
    <n v="25"/>
    <n v="104"/>
    <s v="Robertson Cr"/>
    <s v="OPS"/>
    <s v="124"/>
    <s v="Chinook"/>
    <s v="3"/>
    <x v="0"/>
    <x v="15"/>
    <n v="104"/>
    <x v="0"/>
    <s v="CK-31"/>
    <s v="WEST VANCOUVER ISLAND-SOUTH_FA_0.x"/>
    <s v="M"/>
    <s v="H"/>
    <n v="9049"/>
    <s v="Alberni Inlet Seapen"/>
    <n v="6807"/>
    <s v="Alberni In"/>
    <s v="SWVI"/>
    <s v="S"/>
    <x v="2"/>
    <s v="186079"/>
    <n v="0"/>
    <s v="186079"/>
    <n v="2022"/>
    <s v="20220524"/>
    <s v="20220524"/>
    <m/>
    <n v="13.71"/>
    <m/>
    <s v="CWT"/>
    <s v="B"/>
    <s v="Y"/>
    <s v="Y"/>
    <s v="Y"/>
    <s v="N"/>
    <n v="2.6100000000000002E-2"/>
    <x v="0"/>
    <n v="18878"/>
    <n v="143394"/>
    <x v="0"/>
    <n v="40261"/>
    <x v="6"/>
    <m/>
    <m/>
    <m/>
    <m/>
    <m/>
    <m/>
    <m/>
    <m/>
    <m/>
    <m/>
    <m/>
    <m/>
    <m/>
    <n v="17.7"/>
    <m/>
    <m/>
    <m/>
    <m/>
    <m/>
    <m/>
    <m/>
    <m/>
    <m/>
    <m/>
    <m/>
    <m/>
    <m/>
    <m/>
    <m/>
    <m/>
    <m/>
    <m/>
    <m/>
    <m/>
    <m/>
    <m/>
    <m/>
    <m/>
    <m/>
    <m/>
    <m/>
    <m/>
    <m/>
    <m/>
    <m/>
    <m/>
    <m/>
    <m/>
    <m/>
    <m/>
    <m/>
    <m/>
    <m/>
    <m/>
    <m/>
    <m/>
    <m/>
    <n v="35.549999999999997"/>
    <m/>
    <m/>
    <m/>
    <m/>
    <m/>
    <m/>
    <m/>
    <m/>
    <m/>
    <m/>
    <m/>
    <n v="0"/>
    <m/>
    <m/>
    <m/>
    <m/>
    <m/>
    <m/>
    <m/>
    <m/>
    <m/>
    <m/>
    <n v="0"/>
    <m/>
    <m/>
    <m/>
    <m/>
    <m/>
    <n v="788.89"/>
    <m/>
    <m/>
    <m/>
    <m/>
    <m/>
    <m/>
    <m/>
    <m/>
    <m/>
    <m/>
    <m/>
    <m/>
    <m/>
    <m/>
    <m/>
    <m/>
    <m/>
    <m/>
    <m/>
    <m/>
    <m/>
    <m/>
    <m/>
    <m/>
    <m/>
    <n v="50.06"/>
    <m/>
    <m/>
    <m/>
    <m/>
    <m/>
    <m/>
    <m/>
    <m/>
    <m/>
    <m/>
    <m/>
    <m/>
    <m/>
    <m/>
    <m/>
    <m/>
    <m/>
    <m/>
    <m/>
    <m/>
    <m/>
    <m/>
    <m/>
    <m/>
    <m/>
    <m/>
    <m/>
    <m/>
    <m/>
    <m/>
    <m/>
    <m/>
    <m/>
    <m/>
    <m/>
    <m/>
    <m/>
    <m/>
    <m/>
    <m/>
    <m/>
    <m/>
    <m/>
    <m/>
    <m/>
    <m/>
    <m/>
    <m/>
    <m/>
    <m/>
    <m/>
    <n v="13.29"/>
    <m/>
    <n v="133.41"/>
    <m/>
    <n v="892.2"/>
    <n v="0"/>
    <n v="892.2"/>
    <n v="146.69999999999999"/>
    <n v="1038.9000000000001"/>
  </r>
  <r>
    <n v="25"/>
    <n v="104"/>
    <s v="Robertson Cr"/>
    <s v="OPS"/>
    <s v="124"/>
    <s v="Chinook"/>
    <s v="3"/>
    <x v="0"/>
    <x v="15"/>
    <n v="104"/>
    <x v="0"/>
    <s v="CK-31"/>
    <s v="WEST VANCOUVER ISLAND-SOUTH_FA_0.x"/>
    <s v="M"/>
    <s v="H"/>
    <n v="104"/>
    <s v="Robertson Creek H"/>
    <n v="104"/>
    <s v="Robertson Cr"/>
    <s v="SWVI"/>
    <s v="S"/>
    <x v="1"/>
    <s v="185373"/>
    <n v="0"/>
    <s v="185373"/>
    <n v="2022"/>
    <s v="20220524"/>
    <s v="20220524"/>
    <n v="81"/>
    <n v="6.12"/>
    <m/>
    <s v="CWT"/>
    <s v="P"/>
    <s v="Y"/>
    <s v="Y"/>
    <s v="Y"/>
    <s v="Y"/>
    <n v="0"/>
    <x v="0"/>
    <n v="24528"/>
    <n v="325161"/>
    <x v="4"/>
    <n v="40268"/>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9.02"/>
    <n v="105.68"/>
    <m/>
    <n v="0"/>
    <n v="0"/>
    <n v="0"/>
    <n v="424.7"/>
    <n v="424.7"/>
  </r>
  <r>
    <n v="25"/>
    <n v="104"/>
    <s v="Robertson Cr"/>
    <s v="OPS"/>
    <s v="124"/>
    <s v="Chinook"/>
    <s v="3"/>
    <x v="0"/>
    <x v="15"/>
    <n v="104"/>
    <x v="0"/>
    <s v="CK-31"/>
    <s v="WEST VANCOUVER ISLAND-SOUTH_FA_0.x"/>
    <s v="M"/>
    <s v="H"/>
    <n v="104"/>
    <s v="Robertson Creek H"/>
    <n v="104"/>
    <s v="Robertson Cr"/>
    <s v="SWVI"/>
    <s v="S"/>
    <x v="1"/>
    <s v="185373"/>
    <n v="0"/>
    <s v="185373"/>
    <n v="2022"/>
    <s v="20220524"/>
    <s v="20220524"/>
    <n v="81"/>
    <n v="6.12"/>
    <m/>
    <s v="CWT"/>
    <s v="P"/>
    <s v="Y"/>
    <s v="Y"/>
    <s v="Y"/>
    <s v="Y"/>
    <n v="0"/>
    <x v="0"/>
    <n v="24528"/>
    <n v="325161"/>
    <x v="0"/>
    <n v="40268"/>
    <x v="6"/>
    <m/>
    <m/>
    <m/>
    <m/>
    <m/>
    <m/>
    <m/>
    <m/>
    <m/>
    <m/>
    <m/>
    <m/>
    <m/>
    <n v="30.89"/>
    <m/>
    <m/>
    <m/>
    <m/>
    <m/>
    <m/>
    <m/>
    <m/>
    <m/>
    <m/>
    <m/>
    <m/>
    <m/>
    <m/>
    <m/>
    <m/>
    <m/>
    <m/>
    <m/>
    <m/>
    <m/>
    <m/>
    <m/>
    <m/>
    <m/>
    <m/>
    <m/>
    <m/>
    <m/>
    <m/>
    <m/>
    <m/>
    <m/>
    <m/>
    <m/>
    <m/>
    <m/>
    <m/>
    <m/>
    <m/>
    <m/>
    <m/>
    <m/>
    <m/>
    <m/>
    <m/>
    <m/>
    <m/>
    <m/>
    <m/>
    <m/>
    <m/>
    <m/>
    <m/>
    <m/>
    <n v="62.04"/>
    <m/>
    <m/>
    <m/>
    <m/>
    <m/>
    <m/>
    <n v="139.59"/>
    <m/>
    <m/>
    <m/>
    <m/>
    <m/>
    <m/>
    <m/>
    <m/>
    <m/>
    <n v="517.80999999999995"/>
    <m/>
    <m/>
    <m/>
    <m/>
    <m/>
    <m/>
    <m/>
    <m/>
    <m/>
    <m/>
    <m/>
    <m/>
    <m/>
    <m/>
    <m/>
    <m/>
    <m/>
    <m/>
    <m/>
    <m/>
    <m/>
    <m/>
    <m/>
    <m/>
    <m/>
    <m/>
    <m/>
    <m/>
    <m/>
    <m/>
    <m/>
    <m/>
    <m/>
    <m/>
    <m/>
    <m/>
    <m/>
    <m/>
    <m/>
    <m/>
    <m/>
    <m/>
    <m/>
    <m/>
    <m/>
    <m/>
    <m/>
    <m/>
    <m/>
    <n v="79.14"/>
    <m/>
    <m/>
    <m/>
    <m/>
    <m/>
    <m/>
    <m/>
    <m/>
    <m/>
    <m/>
    <m/>
    <m/>
    <m/>
    <m/>
    <m/>
    <m/>
    <m/>
    <m/>
    <m/>
    <m/>
    <m/>
    <m/>
    <n v="56.61"/>
    <m/>
    <m/>
    <m/>
    <m/>
    <n v="40.65"/>
    <m/>
    <n v="388.53"/>
    <m/>
    <n v="829.47"/>
    <n v="56.61"/>
    <n v="886.08"/>
    <n v="429.18"/>
    <n v="1315.2599999999998"/>
  </r>
  <r>
    <n v="25"/>
    <n v="104"/>
    <s v="Robertson Cr"/>
    <s v="OPS"/>
    <s v="124"/>
    <s v="Chinook"/>
    <s v="3"/>
    <x v="0"/>
    <x v="15"/>
    <n v="104"/>
    <x v="0"/>
    <s v="CK-31"/>
    <s v="WEST VANCOUVER ISLAND-SOUTH_FA_0.x"/>
    <s v="M"/>
    <s v="H"/>
    <n v="104"/>
    <s v="Robertson Creek H"/>
    <n v="104"/>
    <s v="Robertson Cr"/>
    <s v="SWVI"/>
    <s v="S"/>
    <x v="1"/>
    <s v="186165"/>
    <n v="0"/>
    <s v="186165"/>
    <n v="2022"/>
    <s v="20220524"/>
    <s v="20220524"/>
    <n v="81"/>
    <n v="6.12"/>
    <m/>
    <s v="CWT"/>
    <s v="P"/>
    <s v="Y"/>
    <s v="Y"/>
    <s v="Y"/>
    <s v="Y"/>
    <n v="0"/>
    <x v="0"/>
    <n v="25255"/>
    <n v="334801"/>
    <x v="4"/>
    <n v="40273"/>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21"/>
    <m/>
    <n v="0"/>
    <n v="0"/>
    <n v="0"/>
    <n v="13.21"/>
    <n v="13.21"/>
  </r>
  <r>
    <n v="25"/>
    <n v="104"/>
    <s v="Robertson Cr"/>
    <s v="OPS"/>
    <s v="124"/>
    <s v="Chinook"/>
    <s v="3"/>
    <x v="0"/>
    <x v="15"/>
    <n v="104"/>
    <x v="0"/>
    <s v="CK-31"/>
    <s v="WEST VANCOUVER ISLAND-SOUTH_FA_0.x"/>
    <s v="M"/>
    <s v="H"/>
    <n v="104"/>
    <s v="Robertson Creek H"/>
    <n v="104"/>
    <s v="Robertson Cr"/>
    <s v="SWVI"/>
    <s v="S"/>
    <x v="1"/>
    <s v="186165"/>
    <n v="0"/>
    <s v="186165"/>
    <n v="2022"/>
    <s v="20220524"/>
    <s v="20220524"/>
    <n v="81"/>
    <n v="6.12"/>
    <m/>
    <s v="CWT"/>
    <s v="P"/>
    <s v="Y"/>
    <s v="Y"/>
    <s v="Y"/>
    <s v="Y"/>
    <n v="0"/>
    <x v="0"/>
    <n v="25255"/>
    <n v="334801"/>
    <x v="0"/>
    <n v="40273"/>
    <x v="6"/>
    <m/>
    <m/>
    <m/>
    <m/>
    <m/>
    <m/>
    <m/>
    <m/>
    <m/>
    <m/>
    <m/>
    <m/>
    <m/>
    <n v="30.89"/>
    <n v="0"/>
    <m/>
    <m/>
    <m/>
    <m/>
    <m/>
    <m/>
    <m/>
    <m/>
    <m/>
    <m/>
    <m/>
    <m/>
    <m/>
    <m/>
    <m/>
    <m/>
    <m/>
    <m/>
    <m/>
    <m/>
    <m/>
    <m/>
    <m/>
    <m/>
    <m/>
    <m/>
    <m/>
    <m/>
    <m/>
    <m/>
    <m/>
    <m/>
    <n v="88.56"/>
    <m/>
    <m/>
    <m/>
    <m/>
    <m/>
    <m/>
    <m/>
    <m/>
    <m/>
    <m/>
    <m/>
    <m/>
    <m/>
    <m/>
    <m/>
    <m/>
    <m/>
    <m/>
    <m/>
    <m/>
    <m/>
    <m/>
    <m/>
    <m/>
    <m/>
    <m/>
    <m/>
    <m/>
    <m/>
    <m/>
    <m/>
    <m/>
    <m/>
    <m/>
    <m/>
    <m/>
    <m/>
    <m/>
    <n v="511.71"/>
    <m/>
    <m/>
    <m/>
    <m/>
    <m/>
    <m/>
    <m/>
    <m/>
    <m/>
    <m/>
    <m/>
    <m/>
    <m/>
    <m/>
    <m/>
    <m/>
    <m/>
    <m/>
    <m/>
    <m/>
    <m/>
    <m/>
    <m/>
    <m/>
    <m/>
    <m/>
    <m/>
    <m/>
    <m/>
    <m/>
    <m/>
    <m/>
    <m/>
    <m/>
    <m/>
    <m/>
    <m/>
    <m/>
    <m/>
    <m/>
    <m/>
    <m/>
    <m/>
    <m/>
    <m/>
    <m/>
    <m/>
    <m/>
    <m/>
    <m/>
    <m/>
    <m/>
    <m/>
    <m/>
    <m/>
    <m/>
    <m/>
    <m/>
    <m/>
    <m/>
    <m/>
    <m/>
    <m/>
    <m/>
    <m/>
    <m/>
    <m/>
    <m/>
    <m/>
    <m/>
    <m/>
    <m/>
    <m/>
    <m/>
    <m/>
    <m/>
    <m/>
    <n v="32.6"/>
    <m/>
    <n v="316.67"/>
    <m/>
    <n v="631.16"/>
    <n v="0"/>
    <n v="631.16"/>
    <n v="349.27"/>
    <n v="980.43000000000006"/>
  </r>
  <r>
    <n v="25"/>
    <n v="104"/>
    <s v="Robertson Cr"/>
    <s v="OPS"/>
    <s v="124"/>
    <s v="Chinook"/>
    <s v="3"/>
    <x v="0"/>
    <x v="15"/>
    <n v="104"/>
    <x v="0"/>
    <s v="CK-31"/>
    <s v="WEST VANCOUVER ISLAND-SOUTH_FA_0.x"/>
    <s v="M"/>
    <s v="H"/>
    <n v="104"/>
    <s v="Robertson Creek H"/>
    <n v="104"/>
    <s v="Robertson Cr"/>
    <s v="SWVI"/>
    <s v="S"/>
    <x v="1"/>
    <s v="186401"/>
    <n v="0"/>
    <s v="186401"/>
    <n v="2022"/>
    <s v="20220524"/>
    <s v="20220524"/>
    <n v="81"/>
    <n v="6.12"/>
    <m/>
    <s v="CWT"/>
    <s v="P"/>
    <s v="Y"/>
    <s v="Y"/>
    <s v="Y"/>
    <s v="Y"/>
    <n v="0"/>
    <x v="0"/>
    <n v="25482"/>
    <n v="337815"/>
    <x v="4"/>
    <n v="40272"/>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26"/>
    <m/>
    <m/>
    <m/>
    <m/>
    <m/>
    <n v="52.84"/>
    <m/>
    <n v="0"/>
    <n v="13.26"/>
    <n v="13.26"/>
    <n v="52.84"/>
    <n v="66.100000000000009"/>
  </r>
  <r>
    <n v="25"/>
    <n v="104"/>
    <s v="Robertson Cr"/>
    <s v="OPS"/>
    <s v="124"/>
    <s v="Chinook"/>
    <s v="3"/>
    <x v="0"/>
    <x v="15"/>
    <n v="104"/>
    <x v="0"/>
    <s v="CK-31"/>
    <s v="WEST VANCOUVER ISLAND-SOUTH_FA_0.x"/>
    <s v="M"/>
    <s v="H"/>
    <n v="104"/>
    <s v="Robertson Creek H"/>
    <n v="104"/>
    <s v="Robertson Cr"/>
    <s v="SWVI"/>
    <s v="S"/>
    <x v="1"/>
    <s v="186401"/>
    <n v="0"/>
    <s v="186401"/>
    <n v="2022"/>
    <s v="20220524"/>
    <s v="20220524"/>
    <n v="81"/>
    <n v="6.12"/>
    <m/>
    <s v="CWT"/>
    <s v="P"/>
    <s v="Y"/>
    <s v="Y"/>
    <s v="Y"/>
    <s v="Y"/>
    <n v="0"/>
    <x v="0"/>
    <n v="25482"/>
    <n v="337815"/>
    <x v="0"/>
    <n v="40272"/>
    <x v="6"/>
    <m/>
    <m/>
    <m/>
    <n v="0"/>
    <m/>
    <m/>
    <m/>
    <m/>
    <m/>
    <m/>
    <m/>
    <m/>
    <m/>
    <n v="61.78"/>
    <m/>
    <m/>
    <m/>
    <m/>
    <m/>
    <m/>
    <m/>
    <m/>
    <m/>
    <m/>
    <m/>
    <m/>
    <m/>
    <m/>
    <m/>
    <m/>
    <m/>
    <m/>
    <m/>
    <m/>
    <m/>
    <m/>
    <m/>
    <m/>
    <m/>
    <n v="139.6"/>
    <m/>
    <m/>
    <m/>
    <m/>
    <m/>
    <m/>
    <m/>
    <m/>
    <m/>
    <m/>
    <m/>
    <m/>
    <m/>
    <m/>
    <m/>
    <m/>
    <m/>
    <m/>
    <m/>
    <m/>
    <m/>
    <m/>
    <m/>
    <m/>
    <m/>
    <m/>
    <m/>
    <m/>
    <m/>
    <m/>
    <m/>
    <m/>
    <m/>
    <m/>
    <m/>
    <m/>
    <m/>
    <m/>
    <m/>
    <m/>
    <m/>
    <n v="142.65"/>
    <m/>
    <m/>
    <m/>
    <m/>
    <n v="657.4"/>
    <m/>
    <m/>
    <m/>
    <m/>
    <m/>
    <m/>
    <m/>
    <m/>
    <m/>
    <m/>
    <m/>
    <m/>
    <m/>
    <m/>
    <m/>
    <m/>
    <m/>
    <m/>
    <m/>
    <m/>
    <m/>
    <m/>
    <m/>
    <m/>
    <m/>
    <m/>
    <m/>
    <m/>
    <m/>
    <m/>
    <m/>
    <m/>
    <m/>
    <m/>
    <m/>
    <m/>
    <m/>
    <m/>
    <m/>
    <m/>
    <m/>
    <m/>
    <m/>
    <m/>
    <m/>
    <m/>
    <m/>
    <m/>
    <m/>
    <m/>
    <m/>
    <m/>
    <m/>
    <m/>
    <m/>
    <m/>
    <m/>
    <m/>
    <m/>
    <m/>
    <n v="77.42"/>
    <m/>
    <m/>
    <m/>
    <m/>
    <m/>
    <m/>
    <m/>
    <m/>
    <m/>
    <m/>
    <m/>
    <m/>
    <m/>
    <m/>
    <m/>
    <m/>
    <n v="35.28"/>
    <n v="468.04"/>
    <n v="369.19"/>
    <m/>
    <n v="1078.8499999999999"/>
    <n v="0"/>
    <n v="1078.8499999999999"/>
    <n v="872.51"/>
    <n v="1951.36"/>
  </r>
  <r>
    <n v="25"/>
    <n v="104"/>
    <s v="Robertson Cr"/>
    <s v="OPS"/>
    <s v="124"/>
    <s v="Chinook"/>
    <s v="3"/>
    <x v="0"/>
    <x v="15"/>
    <n v="104"/>
    <x v="0"/>
    <s v="CK-31"/>
    <s v="WEST VANCOUVER ISLAND-SOUTH_FA_0.x"/>
    <s v="M"/>
    <s v="H"/>
    <n v="104"/>
    <s v="Robertson Creek H"/>
    <n v="104"/>
    <s v="Robertson Cr"/>
    <s v="SWVI"/>
    <s v="S"/>
    <x v="1"/>
    <s v="186402"/>
    <n v="0"/>
    <s v="186402"/>
    <n v="2022"/>
    <s v="20220524"/>
    <s v="20220524"/>
    <n v="81"/>
    <n v="6.12"/>
    <m/>
    <s v="CWT"/>
    <s v="P"/>
    <s v="Y"/>
    <s v="Y"/>
    <s v="Y"/>
    <s v="Y"/>
    <n v="0"/>
    <x v="0"/>
    <n v="25154"/>
    <n v="333465"/>
    <x v="4"/>
    <n v="40271"/>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6.05"/>
    <m/>
    <n v="0"/>
    <n v="0"/>
    <n v="0"/>
    <n v="66.05"/>
    <n v="66.05"/>
  </r>
  <r>
    <n v="25"/>
    <n v="104"/>
    <s v="Robertson Cr"/>
    <s v="OPS"/>
    <s v="124"/>
    <s v="Chinook"/>
    <s v="3"/>
    <x v="0"/>
    <x v="15"/>
    <n v="104"/>
    <x v="0"/>
    <s v="CK-31"/>
    <s v="WEST VANCOUVER ISLAND-SOUTH_FA_0.x"/>
    <s v="M"/>
    <s v="H"/>
    <n v="104"/>
    <s v="Robertson Creek H"/>
    <n v="104"/>
    <s v="Robertson Cr"/>
    <s v="SWVI"/>
    <s v="S"/>
    <x v="1"/>
    <s v="186402"/>
    <n v="0"/>
    <s v="186402"/>
    <n v="2022"/>
    <s v="20220524"/>
    <s v="20220524"/>
    <n v="81"/>
    <n v="6.12"/>
    <m/>
    <s v="CWT"/>
    <s v="P"/>
    <s v="Y"/>
    <s v="Y"/>
    <s v="Y"/>
    <s v="Y"/>
    <n v="0"/>
    <x v="0"/>
    <n v="25154"/>
    <n v="333465"/>
    <x v="0"/>
    <n v="40271"/>
    <x v="6"/>
    <m/>
    <m/>
    <m/>
    <m/>
    <m/>
    <m/>
    <m/>
    <m/>
    <m/>
    <m/>
    <m/>
    <m/>
    <m/>
    <m/>
    <m/>
    <m/>
    <m/>
    <m/>
    <m/>
    <m/>
    <m/>
    <m/>
    <m/>
    <m/>
    <m/>
    <m/>
    <m/>
    <m/>
    <m/>
    <m/>
    <m/>
    <m/>
    <m/>
    <m/>
    <m/>
    <m/>
    <m/>
    <m/>
    <m/>
    <m/>
    <n v="43.09"/>
    <m/>
    <m/>
    <m/>
    <m/>
    <m/>
    <m/>
    <m/>
    <m/>
    <m/>
    <m/>
    <m/>
    <m/>
    <m/>
    <m/>
    <m/>
    <m/>
    <m/>
    <m/>
    <m/>
    <m/>
    <m/>
    <m/>
    <m/>
    <m/>
    <m/>
    <m/>
    <m/>
    <m/>
    <m/>
    <m/>
    <m/>
    <m/>
    <m/>
    <m/>
    <m/>
    <m/>
    <m/>
    <m/>
    <m/>
    <m/>
    <n v="139.6"/>
    <m/>
    <m/>
    <m/>
    <m/>
    <n v="216.35"/>
    <m/>
    <m/>
    <m/>
    <m/>
    <m/>
    <m/>
    <m/>
    <m/>
    <m/>
    <m/>
    <m/>
    <m/>
    <m/>
    <m/>
    <m/>
    <m/>
    <m/>
    <m/>
    <m/>
    <m/>
    <m/>
    <m/>
    <m/>
    <m/>
    <m/>
    <n v="87.36"/>
    <m/>
    <m/>
    <m/>
    <m/>
    <m/>
    <m/>
    <m/>
    <m/>
    <m/>
    <m/>
    <m/>
    <m/>
    <m/>
    <m/>
    <m/>
    <m/>
    <m/>
    <m/>
    <m/>
    <m/>
    <m/>
    <m/>
    <m/>
    <m/>
    <m/>
    <m/>
    <m/>
    <m/>
    <m/>
    <m/>
    <m/>
    <m/>
    <m/>
    <m/>
    <m/>
    <m/>
    <m/>
    <m/>
    <m/>
    <m/>
    <m/>
    <m/>
    <m/>
    <m/>
    <m/>
    <m/>
    <m/>
    <m/>
    <m/>
    <m/>
    <m/>
    <n v="40.65"/>
    <m/>
    <n v="388.54"/>
    <m/>
    <n v="486.4"/>
    <n v="0"/>
    <n v="486.4"/>
    <n v="429.19"/>
    <n v="915.58999999999992"/>
  </r>
  <r>
    <n v="25"/>
    <n v="104"/>
    <s v="Robertson Cr"/>
    <s v="OPS"/>
    <s v="124"/>
    <s v="Chinook"/>
    <s v="3"/>
    <x v="0"/>
    <x v="15"/>
    <n v="104"/>
    <x v="0"/>
    <s v="CK-31"/>
    <s v="WEST VANCOUVER ISLAND-SOUTH_FA_0.x"/>
    <s v="M"/>
    <s v="H"/>
    <n v="104"/>
    <s v="Robertson Creek H"/>
    <n v="104"/>
    <s v="Robertson Cr"/>
    <s v="SWVI"/>
    <s v="S"/>
    <x v="1"/>
    <s v="186513"/>
    <n v="0"/>
    <s v="186513"/>
    <n v="2022"/>
    <s v="20220520"/>
    <s v="20220520"/>
    <n v="78"/>
    <n v="4.97"/>
    <m/>
    <s v="CWT"/>
    <s v="P"/>
    <s v="Y"/>
    <s v="Y"/>
    <s v="Y"/>
    <s v="Y"/>
    <n v="0"/>
    <x v="0"/>
    <n v="50362"/>
    <n v="747997"/>
    <x v="4"/>
    <n v="40265"/>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85"/>
    <m/>
    <m/>
    <m/>
    <m/>
    <m/>
    <n v="133.19999999999999"/>
    <m/>
    <n v="0"/>
    <n v="14.85"/>
    <n v="14.85"/>
    <n v="133.19999999999999"/>
    <n v="148.04999999999998"/>
  </r>
  <r>
    <n v="25"/>
    <n v="104"/>
    <s v="Robertson Cr"/>
    <s v="OPS"/>
    <s v="124"/>
    <s v="Chinook"/>
    <s v="3"/>
    <x v="0"/>
    <x v="15"/>
    <n v="104"/>
    <x v="0"/>
    <s v="CK-31"/>
    <s v="WEST VANCOUVER ISLAND-SOUTH_FA_0.x"/>
    <s v="M"/>
    <s v="H"/>
    <n v="104"/>
    <s v="Robertson Creek H"/>
    <n v="104"/>
    <s v="Robertson Cr"/>
    <s v="SWVI"/>
    <s v="S"/>
    <x v="1"/>
    <s v="186513"/>
    <n v="0"/>
    <s v="186513"/>
    <n v="2022"/>
    <s v="20220520"/>
    <s v="20220520"/>
    <n v="78"/>
    <n v="4.97"/>
    <m/>
    <s v="CWT"/>
    <s v="P"/>
    <s v="Y"/>
    <s v="Y"/>
    <s v="Y"/>
    <s v="Y"/>
    <n v="0"/>
    <x v="0"/>
    <n v="50362"/>
    <n v="747997"/>
    <x v="0"/>
    <n v="40265"/>
    <x v="6"/>
    <m/>
    <m/>
    <m/>
    <m/>
    <m/>
    <m/>
    <m/>
    <m/>
    <m/>
    <m/>
    <m/>
    <m/>
    <m/>
    <m/>
    <m/>
    <m/>
    <m/>
    <m/>
    <m/>
    <m/>
    <m/>
    <m/>
    <m/>
    <m/>
    <m/>
    <m/>
    <m/>
    <m/>
    <m/>
    <m/>
    <m/>
    <m/>
    <m/>
    <m/>
    <m/>
    <m/>
    <m/>
    <m/>
    <m/>
    <m/>
    <m/>
    <m/>
    <m/>
    <m/>
    <m/>
    <m/>
    <n v="97.88"/>
    <m/>
    <m/>
    <m/>
    <m/>
    <m/>
    <m/>
    <m/>
    <m/>
    <m/>
    <m/>
    <m/>
    <m/>
    <m/>
    <m/>
    <m/>
    <m/>
    <m/>
    <m/>
    <m/>
    <m/>
    <m/>
    <m/>
    <m/>
    <m/>
    <m/>
    <m/>
    <m/>
    <m/>
    <m/>
    <m/>
    <m/>
    <m/>
    <m/>
    <m/>
    <n v="156.4"/>
    <m/>
    <m/>
    <m/>
    <m/>
    <n v="722.13"/>
    <m/>
    <m/>
    <m/>
    <m/>
    <m/>
    <m/>
    <m/>
    <m/>
    <m/>
    <m/>
    <m/>
    <m/>
    <m/>
    <m/>
    <n v="97.88"/>
    <m/>
    <n v="97.88"/>
    <m/>
    <m/>
    <n v="97.88"/>
    <m/>
    <m/>
    <m/>
    <m/>
    <m/>
    <m/>
    <m/>
    <m/>
    <m/>
    <m/>
    <m/>
    <m/>
    <m/>
    <m/>
    <m/>
    <m/>
    <m/>
    <m/>
    <m/>
    <m/>
    <m/>
    <m/>
    <m/>
    <m/>
    <m/>
    <m/>
    <m/>
    <m/>
    <m/>
    <m/>
    <m/>
    <m/>
    <m/>
    <m/>
    <m/>
    <m/>
    <m/>
    <m/>
    <m/>
    <m/>
    <m/>
    <m/>
    <m/>
    <m/>
    <m/>
    <m/>
    <m/>
    <m/>
    <m/>
    <m/>
    <m/>
    <m/>
    <m/>
    <m/>
    <m/>
    <m/>
    <m/>
    <n v="40.58"/>
    <n v="2095.77"/>
    <n v="394.29"/>
    <m/>
    <n v="1270.05"/>
    <n v="0"/>
    <n v="1270.05"/>
    <n v="2530.64"/>
    <n v="3800.69"/>
  </r>
  <r>
    <n v="25"/>
    <n v="104"/>
    <s v="Robertson Cr"/>
    <s v="OPS"/>
    <s v="124"/>
    <s v="Chinook"/>
    <s v="3"/>
    <x v="0"/>
    <x v="15"/>
    <n v="104"/>
    <x v="0"/>
    <s v="CK-31"/>
    <s v="WEST VANCOUVER ISLAND-SOUTH_FA_0.x"/>
    <s v="M"/>
    <s v="H"/>
    <n v="104"/>
    <s v="Robertson Creek H"/>
    <n v="104"/>
    <s v="Robertson Cr"/>
    <s v="SWVI"/>
    <s v="S"/>
    <x v="1"/>
    <s v="186514"/>
    <n v="0"/>
    <s v="186514"/>
    <n v="2022"/>
    <s v="20220520"/>
    <s v="20220520"/>
    <n v="79"/>
    <n v="5.36"/>
    <m/>
    <s v="CWT"/>
    <s v="P"/>
    <s v="Y"/>
    <s v="Y"/>
    <s v="Y"/>
    <s v="Y"/>
    <n v="0"/>
    <x v="0"/>
    <n v="50469"/>
    <n v="743949"/>
    <x v="4"/>
    <n v="40266"/>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8.13"/>
    <m/>
    <n v="0"/>
    <n v="0"/>
    <n v="0"/>
    <n v="88.13"/>
    <n v="88.13"/>
  </r>
  <r>
    <n v="25"/>
    <n v="104"/>
    <s v="Robertson Cr"/>
    <s v="OPS"/>
    <s v="124"/>
    <s v="Chinook"/>
    <s v="3"/>
    <x v="0"/>
    <x v="15"/>
    <n v="104"/>
    <x v="0"/>
    <s v="CK-31"/>
    <s v="WEST VANCOUVER ISLAND-SOUTH_FA_0.x"/>
    <s v="M"/>
    <s v="H"/>
    <n v="104"/>
    <s v="Robertson Creek H"/>
    <n v="104"/>
    <s v="Robertson Cr"/>
    <s v="SWVI"/>
    <s v="S"/>
    <x v="1"/>
    <s v="186514"/>
    <n v="0"/>
    <s v="186514"/>
    <n v="2022"/>
    <s v="20220520"/>
    <s v="20220520"/>
    <n v="79"/>
    <n v="5.36"/>
    <m/>
    <s v="CWT"/>
    <s v="P"/>
    <s v="Y"/>
    <s v="Y"/>
    <s v="Y"/>
    <s v="Y"/>
    <n v="0"/>
    <x v="0"/>
    <n v="50469"/>
    <n v="743949"/>
    <x v="0"/>
    <n v="40266"/>
    <x v="6"/>
    <m/>
    <m/>
    <m/>
    <m/>
    <m/>
    <m/>
    <m/>
    <m/>
    <m/>
    <m/>
    <m/>
    <m/>
    <m/>
    <n v="34.35"/>
    <m/>
    <m/>
    <m/>
    <m/>
    <m/>
    <m/>
    <m/>
    <m/>
    <m/>
    <m/>
    <m/>
    <m/>
    <m/>
    <m/>
    <m/>
    <m/>
    <m/>
    <m/>
    <m/>
    <m/>
    <m/>
    <m/>
    <m/>
    <m/>
    <m/>
    <m/>
    <m/>
    <m/>
    <m/>
    <m/>
    <m/>
    <m/>
    <m/>
    <m/>
    <m/>
    <m/>
    <m/>
    <m/>
    <m/>
    <m/>
    <m/>
    <m/>
    <m/>
    <n v="0"/>
    <m/>
    <m/>
    <m/>
    <m/>
    <m/>
    <m/>
    <m/>
    <m/>
    <m/>
    <m/>
    <m/>
    <m/>
    <m/>
    <m/>
    <m/>
    <m/>
    <m/>
    <m/>
    <m/>
    <m/>
    <m/>
    <m/>
    <n v="0"/>
    <m/>
    <m/>
    <m/>
    <m/>
    <m/>
    <n v="1068.67"/>
    <n v="155.22"/>
    <m/>
    <m/>
    <m/>
    <m/>
    <m/>
    <m/>
    <m/>
    <m/>
    <m/>
    <m/>
    <m/>
    <m/>
    <m/>
    <m/>
    <m/>
    <m/>
    <m/>
    <m/>
    <m/>
    <m/>
    <m/>
    <m/>
    <m/>
    <m/>
    <m/>
    <m/>
    <m/>
    <m/>
    <m/>
    <m/>
    <m/>
    <m/>
    <m/>
    <m/>
    <m/>
    <m/>
    <m/>
    <m/>
    <m/>
    <m/>
    <m/>
    <m/>
    <m/>
    <m/>
    <m/>
    <m/>
    <m/>
    <m/>
    <m/>
    <m/>
    <m/>
    <m/>
    <m/>
    <m/>
    <m/>
    <m/>
    <m/>
    <m/>
    <m/>
    <n v="88"/>
    <m/>
    <m/>
    <m/>
    <m/>
    <m/>
    <m/>
    <m/>
    <m/>
    <m/>
    <m/>
    <m/>
    <m/>
    <m/>
    <m/>
    <m/>
    <m/>
    <n v="59.68"/>
    <n v="520"/>
    <n v="564.46"/>
    <m/>
    <n v="1346.24"/>
    <n v="0"/>
    <n v="1346.24"/>
    <n v="1144.1400000000001"/>
    <n v="2490.38"/>
  </r>
  <r>
    <n v="25"/>
    <n v="104"/>
    <s v="Robertson Cr"/>
    <s v="OPS"/>
    <s v="124"/>
    <s v="Chinook"/>
    <s v="3"/>
    <x v="0"/>
    <x v="15"/>
    <n v="104"/>
    <x v="0"/>
    <s v="CK-31"/>
    <s v="WEST VANCOUVER ISLAND-SOUTH_FA_0.x"/>
    <s v="M"/>
    <s v="H"/>
    <n v="104"/>
    <s v="Robertson Creek H"/>
    <n v="104"/>
    <s v="Robertson Cr"/>
    <s v="SWVI"/>
    <s v="S"/>
    <x v="1"/>
    <s v="186515"/>
    <n v="0"/>
    <s v="186515"/>
    <n v="2023"/>
    <s v="20230528"/>
    <s v="20230528"/>
    <n v="79"/>
    <n v="5.77"/>
    <m/>
    <s v="CWT"/>
    <s v="P"/>
    <s v="N"/>
    <s v="N"/>
    <s v="N"/>
    <s v="N"/>
    <n v="0"/>
    <x v="0"/>
    <n v="50153"/>
    <n v="661937"/>
    <x v="4"/>
    <n v="40885"/>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2"/>
    <m/>
    <m/>
    <m/>
    <m/>
    <n v="317.62"/>
    <n v="100.85"/>
    <m/>
    <n v="0"/>
    <n v="13.2"/>
    <n v="13.2"/>
    <n v="418.47"/>
    <n v="431.66999999999996"/>
  </r>
  <r>
    <n v="25"/>
    <n v="104"/>
    <s v="Robertson Cr"/>
    <s v="OPS"/>
    <s v="124"/>
    <s v="Chinook"/>
    <s v="3"/>
    <x v="0"/>
    <x v="15"/>
    <n v="104"/>
    <x v="0"/>
    <s v="CK-31"/>
    <s v="WEST VANCOUVER ISLAND-SOUTH_FA_0.x"/>
    <s v="M"/>
    <s v="H"/>
    <n v="104"/>
    <s v="Robertson Creek H"/>
    <n v="104"/>
    <s v="Robertson Cr"/>
    <s v="SWVI"/>
    <s v="S"/>
    <x v="1"/>
    <s v="186515"/>
    <n v="0"/>
    <s v="186515"/>
    <n v="2023"/>
    <s v="20230528"/>
    <s v="20230528"/>
    <n v="79"/>
    <n v="5.77"/>
    <m/>
    <s v="CWT"/>
    <s v="P"/>
    <s v="N"/>
    <s v="N"/>
    <s v="N"/>
    <s v="N"/>
    <n v="0"/>
    <x v="0"/>
    <n v="50153"/>
    <n v="661937"/>
    <x v="0"/>
    <n v="40885"/>
    <x v="6"/>
    <m/>
    <m/>
    <m/>
    <m/>
    <m/>
    <m/>
    <m/>
    <m/>
    <m/>
    <m/>
    <m/>
    <m/>
    <m/>
    <n v="30.75"/>
    <n v="61.77"/>
    <m/>
    <m/>
    <m/>
    <m/>
    <m/>
    <m/>
    <m/>
    <m/>
    <m/>
    <m/>
    <m/>
    <n v="0"/>
    <m/>
    <m/>
    <m/>
    <m/>
    <m/>
    <m/>
    <m/>
    <m/>
    <m/>
    <m/>
    <n v="142.01"/>
    <m/>
    <m/>
    <n v="41.97"/>
    <m/>
    <m/>
    <m/>
    <m/>
    <m/>
    <m/>
    <m/>
    <m/>
    <m/>
    <m/>
    <m/>
    <m/>
    <m/>
    <m/>
    <m/>
    <m/>
    <m/>
    <m/>
    <m/>
    <m/>
    <m/>
    <m/>
    <m/>
    <m/>
    <m/>
    <m/>
    <m/>
    <m/>
    <m/>
    <m/>
    <m/>
    <m/>
    <m/>
    <m/>
    <m/>
    <m/>
    <m/>
    <m/>
    <m/>
    <m/>
    <m/>
    <m/>
    <m/>
    <m/>
    <m/>
    <n v="1325.09"/>
    <m/>
    <m/>
    <m/>
    <m/>
    <m/>
    <m/>
    <m/>
    <m/>
    <m/>
    <m/>
    <m/>
    <m/>
    <m/>
    <m/>
    <n v="86.98"/>
    <m/>
    <m/>
    <m/>
    <m/>
    <m/>
    <m/>
    <m/>
    <m/>
    <m/>
    <m/>
    <m/>
    <m/>
    <m/>
    <m/>
    <m/>
    <m/>
    <m/>
    <m/>
    <m/>
    <m/>
    <m/>
    <m/>
    <m/>
    <m/>
    <m/>
    <m/>
    <m/>
    <m/>
    <m/>
    <m/>
    <m/>
    <m/>
    <m/>
    <m/>
    <m/>
    <m/>
    <m/>
    <m/>
    <m/>
    <m/>
    <m/>
    <m/>
    <m/>
    <m/>
    <m/>
    <n v="77.08"/>
    <m/>
    <m/>
    <m/>
    <m/>
    <m/>
    <m/>
    <m/>
    <m/>
    <m/>
    <m/>
    <m/>
    <n v="33"/>
    <m/>
    <m/>
    <m/>
    <m/>
    <n v="71.59"/>
    <m/>
    <n v="747.05"/>
    <m/>
    <n v="1765.65"/>
    <n v="33"/>
    <n v="1798.65"/>
    <n v="818.64"/>
    <n v="2617.29"/>
  </r>
  <r>
    <n v="25"/>
    <n v="104"/>
    <s v="Robertson Cr"/>
    <s v="OPS"/>
    <s v="124"/>
    <s v="Chinook"/>
    <s v="3"/>
    <x v="0"/>
    <x v="15"/>
    <n v="104"/>
    <x v="0"/>
    <s v="CK-31"/>
    <s v="WEST VANCOUVER ISLAND-SOUTH_FA_0.x"/>
    <s v="M"/>
    <s v="H"/>
    <n v="104"/>
    <s v="Robertson Creek H"/>
    <n v="104"/>
    <s v="Robertson Cr"/>
    <s v="SWVI"/>
    <s v="S"/>
    <x v="1"/>
    <s v="186516"/>
    <n v="0"/>
    <s v="186516"/>
    <n v="2023"/>
    <s v="20230528"/>
    <s v="20230528"/>
    <n v="79"/>
    <n v="5.77"/>
    <m/>
    <s v="CWT"/>
    <s v="P"/>
    <s v="N"/>
    <s v="N"/>
    <s v="N"/>
    <s v="N"/>
    <n v="0"/>
    <x v="0"/>
    <n v="50358"/>
    <n v="662142"/>
    <x v="4"/>
    <n v="40886"/>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55000000000000004"/>
    <n v="632.85"/>
    <n v="192.13"/>
    <m/>
    <n v="0"/>
    <n v="0"/>
    <n v="0"/>
    <n v="825.53"/>
    <n v="825.53"/>
  </r>
  <r>
    <n v="25"/>
    <n v="104"/>
    <s v="Robertson Cr"/>
    <s v="OPS"/>
    <s v="124"/>
    <s v="Chinook"/>
    <s v="3"/>
    <x v="0"/>
    <x v="15"/>
    <n v="104"/>
    <x v="0"/>
    <s v="CK-31"/>
    <s v="WEST VANCOUVER ISLAND-SOUTH_FA_0.x"/>
    <s v="M"/>
    <s v="H"/>
    <n v="104"/>
    <s v="Robertson Creek H"/>
    <n v="104"/>
    <s v="Robertson Cr"/>
    <s v="SWVI"/>
    <s v="S"/>
    <x v="1"/>
    <s v="186516"/>
    <n v="0"/>
    <s v="186516"/>
    <n v="2023"/>
    <s v="20230528"/>
    <s v="20230528"/>
    <n v="79"/>
    <n v="5.77"/>
    <m/>
    <s v="CWT"/>
    <s v="P"/>
    <s v="N"/>
    <s v="N"/>
    <s v="N"/>
    <s v="N"/>
    <n v="0"/>
    <x v="0"/>
    <n v="50358"/>
    <n v="662142"/>
    <x v="0"/>
    <n v="40886"/>
    <x v="6"/>
    <m/>
    <m/>
    <m/>
    <m/>
    <m/>
    <m/>
    <m/>
    <m/>
    <m/>
    <m/>
    <m/>
    <m/>
    <m/>
    <m/>
    <m/>
    <m/>
    <m/>
    <m/>
    <m/>
    <m/>
    <m/>
    <m/>
    <m/>
    <m/>
    <m/>
    <m/>
    <n v="0"/>
    <m/>
    <m/>
    <m/>
    <m/>
    <m/>
    <m/>
    <m/>
    <m/>
    <m/>
    <m/>
    <m/>
    <m/>
    <m/>
    <m/>
    <m/>
    <m/>
    <m/>
    <m/>
    <m/>
    <n v="86.65"/>
    <m/>
    <m/>
    <m/>
    <m/>
    <m/>
    <m/>
    <m/>
    <m/>
    <m/>
    <m/>
    <n v="61.54"/>
    <m/>
    <m/>
    <m/>
    <m/>
    <m/>
    <m/>
    <m/>
    <m/>
    <m/>
    <m/>
    <m/>
    <m/>
    <m/>
    <m/>
    <m/>
    <m/>
    <m/>
    <m/>
    <m/>
    <m/>
    <m/>
    <m/>
    <m/>
    <m/>
    <m/>
    <m/>
    <m/>
    <m/>
    <n v="1128.32"/>
    <m/>
    <m/>
    <m/>
    <m/>
    <m/>
    <m/>
    <m/>
    <m/>
    <m/>
    <m/>
    <m/>
    <m/>
    <m/>
    <m/>
    <m/>
    <m/>
    <m/>
    <m/>
    <m/>
    <m/>
    <m/>
    <m/>
    <m/>
    <m/>
    <m/>
    <n v="86.65"/>
    <m/>
    <m/>
    <m/>
    <m/>
    <m/>
    <m/>
    <m/>
    <m/>
    <m/>
    <m/>
    <m/>
    <m/>
    <m/>
    <m/>
    <m/>
    <m/>
    <m/>
    <m/>
    <m/>
    <m/>
    <m/>
    <m/>
    <m/>
    <m/>
    <m/>
    <m/>
    <m/>
    <m/>
    <m/>
    <m/>
    <m/>
    <m/>
    <m/>
    <m/>
    <m/>
    <m/>
    <m/>
    <m/>
    <m/>
    <m/>
    <m/>
    <m/>
    <m/>
    <m/>
    <m/>
    <m/>
    <n v="57.2"/>
    <m/>
    <m/>
    <m/>
    <m/>
    <n v="68.66"/>
    <m/>
    <n v="692.15"/>
    <m/>
    <n v="1363.16"/>
    <n v="57.2"/>
    <n v="1420.36"/>
    <n v="760.81"/>
    <n v="2181.17"/>
  </r>
  <r>
    <n v="25"/>
    <n v="104"/>
    <s v="Robertson Cr"/>
    <s v="OPS"/>
    <s v="124"/>
    <s v="Chinook"/>
    <s v="3"/>
    <x v="0"/>
    <x v="15"/>
    <n v="104"/>
    <x v="0"/>
    <s v="CK-31"/>
    <s v="WEST VANCOUVER ISLAND-SOUTH_FA_0.x"/>
    <s v="M"/>
    <s v="H"/>
    <n v="104"/>
    <s v="Robertson Creek H"/>
    <n v="104"/>
    <s v="Robertson Cr"/>
    <s v="SWVI"/>
    <s v="S"/>
    <x v="1"/>
    <s v="186517"/>
    <n v="0"/>
    <s v="186517"/>
    <n v="2023"/>
    <s v="20230528"/>
    <s v="20230528"/>
    <n v="79"/>
    <n v="5.77"/>
    <m/>
    <s v="CWT"/>
    <s v="P"/>
    <s v="N"/>
    <s v="N"/>
    <s v="N"/>
    <s v="N"/>
    <n v="0"/>
    <x v="0"/>
    <n v="50596"/>
    <n v="662380"/>
    <x v="4"/>
    <n v="40887"/>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1.31"/>
    <m/>
    <n v="0"/>
    <n v="0"/>
    <n v="0"/>
    <n v="91.31"/>
    <n v="91.31"/>
  </r>
  <r>
    <n v="25"/>
    <n v="104"/>
    <s v="Robertson Cr"/>
    <s v="OPS"/>
    <s v="124"/>
    <s v="Chinook"/>
    <s v="3"/>
    <x v="0"/>
    <x v="15"/>
    <n v="104"/>
    <x v="0"/>
    <s v="CK-31"/>
    <s v="WEST VANCOUVER ISLAND-SOUTH_FA_0.x"/>
    <s v="M"/>
    <s v="H"/>
    <n v="104"/>
    <s v="Robertson Creek H"/>
    <n v="104"/>
    <s v="Robertson Cr"/>
    <s v="SWVI"/>
    <s v="S"/>
    <x v="1"/>
    <s v="186517"/>
    <n v="0"/>
    <s v="186517"/>
    <n v="2023"/>
    <s v="20230528"/>
    <s v="20230528"/>
    <n v="79"/>
    <n v="5.77"/>
    <m/>
    <s v="CWT"/>
    <s v="P"/>
    <s v="N"/>
    <s v="N"/>
    <s v="N"/>
    <s v="N"/>
    <n v="0"/>
    <x v="0"/>
    <n v="50596"/>
    <n v="662380"/>
    <x v="0"/>
    <n v="40887"/>
    <x v="6"/>
    <m/>
    <m/>
    <m/>
    <m/>
    <m/>
    <m/>
    <m/>
    <m/>
    <m/>
    <m/>
    <m/>
    <m/>
    <m/>
    <m/>
    <m/>
    <m/>
    <m/>
    <m/>
    <m/>
    <m/>
    <m/>
    <m/>
    <m/>
    <m/>
    <m/>
    <m/>
    <m/>
    <m/>
    <m/>
    <m/>
    <m/>
    <m/>
    <m/>
    <m/>
    <m/>
    <m/>
    <m/>
    <m/>
    <m/>
    <m/>
    <m/>
    <m/>
    <m/>
    <m/>
    <m/>
    <m/>
    <m/>
    <m/>
    <m/>
    <m/>
    <m/>
    <m/>
    <m/>
    <m/>
    <m/>
    <m/>
    <m/>
    <m/>
    <m/>
    <m/>
    <m/>
    <m/>
    <m/>
    <m/>
    <m/>
    <m/>
    <m/>
    <m/>
    <m/>
    <m/>
    <m/>
    <m/>
    <m/>
    <m/>
    <m/>
    <m/>
    <m/>
    <m/>
    <m/>
    <m/>
    <m/>
    <n v="416.57"/>
    <m/>
    <m/>
    <m/>
    <m/>
    <n v="677.89"/>
    <m/>
    <m/>
    <m/>
    <m/>
    <m/>
    <m/>
    <m/>
    <m/>
    <m/>
    <m/>
    <m/>
    <m/>
    <m/>
    <m/>
    <n v="86.27"/>
    <m/>
    <m/>
    <m/>
    <m/>
    <m/>
    <m/>
    <m/>
    <m/>
    <m/>
    <m/>
    <m/>
    <m/>
    <m/>
    <m/>
    <m/>
    <m/>
    <m/>
    <m/>
    <m/>
    <m/>
    <m/>
    <m/>
    <m/>
    <m/>
    <m/>
    <m/>
    <m/>
    <m/>
    <m/>
    <m/>
    <m/>
    <m/>
    <m/>
    <m/>
    <m/>
    <m/>
    <m/>
    <m/>
    <m/>
    <m/>
    <m/>
    <m/>
    <m/>
    <m/>
    <m/>
    <n v="78.16"/>
    <m/>
    <m/>
    <m/>
    <m/>
    <m/>
    <m/>
    <m/>
    <m/>
    <m/>
    <m/>
    <m/>
    <n v="56.95"/>
    <m/>
    <m/>
    <m/>
    <m/>
    <n v="71.8"/>
    <m/>
    <n v="742.32"/>
    <m/>
    <n v="1258.8900000000001"/>
    <n v="56.95"/>
    <n v="1315.84"/>
    <n v="814.12"/>
    <n v="2129.96"/>
  </r>
  <r>
    <n v="25"/>
    <n v="104"/>
    <s v="Robertson Cr"/>
    <s v="OPS"/>
    <s v="124"/>
    <s v="Chinook"/>
    <s v="3"/>
    <x v="0"/>
    <x v="15"/>
    <n v="104"/>
    <x v="0"/>
    <s v="CK-31"/>
    <s v="WEST VANCOUVER ISLAND-SOUTH_FA_0.x"/>
    <s v="M"/>
    <s v="H"/>
    <n v="104"/>
    <s v="Robertson Creek H"/>
    <n v="104"/>
    <s v="Robertson Cr"/>
    <s v="SWVI"/>
    <s v="S"/>
    <x v="1"/>
    <s v="186599"/>
    <n v="0"/>
    <s v="186599"/>
    <n v="2022"/>
    <s v="20220502"/>
    <s v="20220502"/>
    <n v="80"/>
    <n v="4.87"/>
    <m/>
    <s v="CWT"/>
    <s v="P"/>
    <s v="Y"/>
    <s v="Y"/>
    <s v="Y"/>
    <s v="Y"/>
    <n v="1.6199999999999999E-2"/>
    <x v="0"/>
    <n v="101092"/>
    <n v="102758"/>
    <x v="4"/>
    <n v="40263"/>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n v="24.46"/>
    <n v="30.05"/>
    <m/>
    <n v="0"/>
    <n v="0"/>
    <n v="0"/>
    <n v="54.51"/>
    <n v="54.510000000000005"/>
  </r>
  <r>
    <n v="25"/>
    <n v="104"/>
    <s v="Robertson Cr"/>
    <s v="OPS"/>
    <s v="124"/>
    <s v="Chinook"/>
    <s v="3"/>
    <x v="0"/>
    <x v="15"/>
    <n v="104"/>
    <x v="0"/>
    <s v="CK-31"/>
    <s v="WEST VANCOUVER ISLAND-SOUTH_FA_0.x"/>
    <s v="M"/>
    <s v="H"/>
    <n v="104"/>
    <s v="Robertson Creek H"/>
    <n v="104"/>
    <s v="Robertson Cr"/>
    <s v="SWVI"/>
    <s v="S"/>
    <x v="1"/>
    <s v="186599"/>
    <n v="0"/>
    <s v="186599"/>
    <n v="2022"/>
    <s v="20220502"/>
    <s v="20220502"/>
    <n v="80"/>
    <n v="4.87"/>
    <m/>
    <s v="CWT"/>
    <s v="P"/>
    <s v="Y"/>
    <s v="Y"/>
    <s v="Y"/>
    <s v="Y"/>
    <n v="1.6199999999999999E-2"/>
    <x v="0"/>
    <n v="101092"/>
    <n v="102758"/>
    <x v="0"/>
    <n v="40263"/>
    <x v="6"/>
    <m/>
    <m/>
    <m/>
    <m/>
    <m/>
    <m/>
    <m/>
    <m/>
    <m/>
    <m/>
    <m/>
    <m/>
    <m/>
    <n v="2.37"/>
    <m/>
    <m/>
    <m/>
    <m/>
    <m/>
    <m/>
    <m/>
    <n v="5.94"/>
    <m/>
    <m/>
    <m/>
    <m/>
    <m/>
    <m/>
    <m/>
    <m/>
    <m/>
    <m/>
    <m/>
    <m/>
    <m/>
    <m/>
    <m/>
    <m/>
    <m/>
    <m/>
    <m/>
    <m/>
    <n v="2.95"/>
    <m/>
    <m/>
    <m/>
    <m/>
    <n v="6.79"/>
    <m/>
    <m/>
    <m/>
    <m/>
    <m/>
    <m/>
    <m/>
    <m/>
    <m/>
    <m/>
    <m/>
    <m/>
    <m/>
    <m/>
    <m/>
    <m/>
    <m/>
    <m/>
    <m/>
    <m/>
    <m/>
    <m/>
    <m/>
    <m/>
    <m/>
    <m/>
    <m/>
    <m/>
    <m/>
    <m/>
    <m/>
    <m/>
    <n v="0"/>
    <m/>
    <n v="2.66"/>
    <m/>
    <m/>
    <m/>
    <n v="128.41"/>
    <m/>
    <m/>
    <m/>
    <m/>
    <m/>
    <m/>
    <m/>
    <m/>
    <m/>
    <m/>
    <m/>
    <m/>
    <m/>
    <m/>
    <m/>
    <m/>
    <m/>
    <m/>
    <m/>
    <n v="6.7"/>
    <m/>
    <m/>
    <m/>
    <m/>
    <m/>
    <m/>
    <m/>
    <m/>
    <m/>
    <m/>
    <m/>
    <m/>
    <m/>
    <m/>
    <m/>
    <m/>
    <m/>
    <m/>
    <m/>
    <m/>
    <m/>
    <m/>
    <m/>
    <m/>
    <n v="8.42"/>
    <m/>
    <m/>
    <m/>
    <m/>
    <m/>
    <m/>
    <m/>
    <m/>
    <m/>
    <m/>
    <m/>
    <m/>
    <m/>
    <m/>
    <m/>
    <n v="18.21"/>
    <m/>
    <m/>
    <m/>
    <m/>
    <m/>
    <m/>
    <m/>
    <m/>
    <m/>
    <m/>
    <m/>
    <m/>
    <m/>
    <m/>
    <m/>
    <m/>
    <n v="5.17"/>
    <n v="143.43"/>
    <n v="51.44"/>
    <m/>
    <n v="182.45"/>
    <n v="0"/>
    <n v="182.45"/>
    <n v="200.04"/>
    <n v="382.48999999999995"/>
  </r>
  <r>
    <n v="25"/>
    <n v="104"/>
    <s v="Robertson Cr"/>
    <s v="OPS"/>
    <s v="124"/>
    <s v="Chinook"/>
    <s v="3"/>
    <x v="0"/>
    <x v="15"/>
    <n v="104"/>
    <x v="0"/>
    <s v="CK-31"/>
    <s v="WEST VANCOUVER ISLAND-SOUTH_FA_0.x"/>
    <s v="M"/>
    <s v="H"/>
    <n v="104"/>
    <s v="Robertson Creek H"/>
    <n v="104"/>
    <s v="Robertson Cr"/>
    <s v="SWVI"/>
    <s v="S"/>
    <x v="1"/>
    <s v="186691"/>
    <n v="0"/>
    <s v="186691"/>
    <n v="2022"/>
    <s v="20220520"/>
    <s v="20220520"/>
    <n v="97"/>
    <n v="5.09"/>
    <m/>
    <s v="CWT"/>
    <s v="P"/>
    <s v="Y"/>
    <s v="Y"/>
    <s v="Y"/>
    <s v="Y"/>
    <n v="0"/>
    <x v="0"/>
    <n v="50179"/>
    <n v="746742"/>
    <x v="4"/>
    <n v="40264"/>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3.46"/>
    <m/>
    <n v="0"/>
    <n v="0"/>
    <n v="0"/>
    <n v="133.46"/>
    <n v="133.46"/>
  </r>
  <r>
    <n v="25"/>
    <n v="104"/>
    <s v="Robertson Cr"/>
    <s v="OPS"/>
    <s v="124"/>
    <s v="Chinook"/>
    <s v="3"/>
    <x v="0"/>
    <x v="15"/>
    <n v="104"/>
    <x v="0"/>
    <s v="CK-31"/>
    <s v="WEST VANCOUVER ISLAND-SOUTH_FA_0.x"/>
    <s v="M"/>
    <s v="H"/>
    <n v="104"/>
    <s v="Robertson Creek H"/>
    <n v="104"/>
    <s v="Robertson Cr"/>
    <s v="SWVI"/>
    <s v="S"/>
    <x v="1"/>
    <s v="186691"/>
    <n v="0"/>
    <s v="186691"/>
    <n v="2022"/>
    <s v="20220520"/>
    <s v="20220520"/>
    <n v="97"/>
    <n v="5.09"/>
    <m/>
    <s v="CWT"/>
    <s v="P"/>
    <s v="Y"/>
    <s v="Y"/>
    <s v="Y"/>
    <s v="Y"/>
    <n v="0"/>
    <x v="0"/>
    <n v="50179"/>
    <n v="746742"/>
    <x v="0"/>
    <n v="40264"/>
    <x v="6"/>
    <m/>
    <m/>
    <m/>
    <m/>
    <m/>
    <m/>
    <m/>
    <m/>
    <m/>
    <m/>
    <m/>
    <m/>
    <m/>
    <m/>
    <m/>
    <m/>
    <m/>
    <m/>
    <m/>
    <m/>
    <m/>
    <m/>
    <m/>
    <m/>
    <m/>
    <m/>
    <m/>
    <m/>
    <m/>
    <m/>
    <m/>
    <m/>
    <m/>
    <m/>
    <m/>
    <m/>
    <m/>
    <m/>
    <m/>
    <n v="160.13"/>
    <m/>
    <m/>
    <m/>
    <m/>
    <m/>
    <m/>
    <m/>
    <m/>
    <m/>
    <m/>
    <m/>
    <m/>
    <m/>
    <m/>
    <m/>
    <m/>
    <m/>
    <m/>
    <m/>
    <m/>
    <m/>
    <m/>
    <m/>
    <m/>
    <m/>
    <m/>
    <m/>
    <m/>
    <m/>
    <n v="69.650000000000006"/>
    <m/>
    <m/>
    <m/>
    <m/>
    <m/>
    <m/>
    <m/>
    <m/>
    <m/>
    <m/>
    <m/>
    <n v="160.13"/>
    <n v="38.99"/>
    <m/>
    <m/>
    <m/>
    <n v="998.97"/>
    <m/>
    <m/>
    <m/>
    <m/>
    <m/>
    <m/>
    <m/>
    <m/>
    <m/>
    <m/>
    <m/>
    <m/>
    <m/>
    <m/>
    <m/>
    <m/>
    <m/>
    <m/>
    <m/>
    <m/>
    <m/>
    <m/>
    <m/>
    <m/>
    <m/>
    <m/>
    <m/>
    <m/>
    <m/>
    <m/>
    <m/>
    <m/>
    <m/>
    <m/>
    <m/>
    <m/>
    <m/>
    <m/>
    <m/>
    <m/>
    <m/>
    <m/>
    <m/>
    <m/>
    <m/>
    <m/>
    <m/>
    <m/>
    <m/>
    <m/>
    <m/>
    <m/>
    <m/>
    <m/>
    <m/>
    <m/>
    <m/>
    <m/>
    <m/>
    <m/>
    <m/>
    <m/>
    <m/>
    <m/>
    <m/>
    <m/>
    <m/>
    <m/>
    <m/>
    <m/>
    <m/>
    <m/>
    <n v="157"/>
    <m/>
    <m/>
    <m/>
    <m/>
    <n v="89.31"/>
    <n v="524.97"/>
    <n v="874.15"/>
    <m/>
    <n v="1427.87"/>
    <n v="157"/>
    <n v="1584.87"/>
    <n v="1488.43"/>
    <n v="3073.3"/>
  </r>
  <r>
    <n v="25"/>
    <n v="104"/>
    <s v="Robertson Cr"/>
    <s v="OPS"/>
    <s v="124"/>
    <s v="Chinook"/>
    <s v="3"/>
    <x v="0"/>
    <x v="15"/>
    <n v="104"/>
    <x v="0"/>
    <s v="CK-31"/>
    <s v="WEST VANCOUVER ISLAND-SOUTH_FA_0.x"/>
    <s v="M"/>
    <s v="H"/>
    <n v="104"/>
    <s v="Robertson Creek H"/>
    <n v="104"/>
    <s v="Robertson Cr"/>
    <s v="SWVI"/>
    <s v="S"/>
    <x v="1"/>
    <s v="186711"/>
    <n v="0"/>
    <s v="186711"/>
    <n v="2022"/>
    <s v="20220524"/>
    <s v="20220524"/>
    <n v="81"/>
    <n v="6.12"/>
    <m/>
    <s v="CWT"/>
    <s v="P"/>
    <s v="Y"/>
    <s v="Y"/>
    <s v="Y"/>
    <s v="Y"/>
    <n v="0"/>
    <x v="0"/>
    <n v="25313"/>
    <n v="335568"/>
    <x v="4"/>
    <n v="40270"/>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16"/>
    <m/>
    <m/>
    <m/>
    <m/>
    <m/>
    <m/>
    <n v="26.42"/>
    <m/>
    <n v="0"/>
    <n v="18.16"/>
    <n v="18.16"/>
    <n v="26.42"/>
    <n v="44.58"/>
  </r>
  <r>
    <n v="25"/>
    <n v="104"/>
    <s v="Robertson Cr"/>
    <s v="OPS"/>
    <s v="124"/>
    <s v="Chinook"/>
    <s v="3"/>
    <x v="0"/>
    <x v="15"/>
    <n v="104"/>
    <x v="0"/>
    <s v="CK-31"/>
    <s v="WEST VANCOUVER ISLAND-SOUTH_FA_0.x"/>
    <s v="M"/>
    <s v="H"/>
    <n v="104"/>
    <s v="Robertson Creek H"/>
    <n v="104"/>
    <s v="Robertson Cr"/>
    <s v="SWVI"/>
    <s v="S"/>
    <x v="1"/>
    <s v="186711"/>
    <n v="0"/>
    <s v="186711"/>
    <n v="2022"/>
    <s v="20220524"/>
    <s v="20220524"/>
    <n v="81"/>
    <n v="6.12"/>
    <m/>
    <s v="CWT"/>
    <s v="P"/>
    <s v="Y"/>
    <s v="Y"/>
    <s v="Y"/>
    <s v="Y"/>
    <n v="0"/>
    <x v="0"/>
    <n v="25313"/>
    <n v="335568"/>
    <x v="0"/>
    <n v="40270"/>
    <x v="6"/>
    <m/>
    <m/>
    <m/>
    <m/>
    <m/>
    <m/>
    <m/>
    <m/>
    <m/>
    <m/>
    <m/>
    <m/>
    <m/>
    <m/>
    <m/>
    <m/>
    <m/>
    <m/>
    <m/>
    <m/>
    <m/>
    <m/>
    <m/>
    <m/>
    <m/>
    <m/>
    <m/>
    <m/>
    <m/>
    <m/>
    <m/>
    <m/>
    <m/>
    <m/>
    <m/>
    <m/>
    <m/>
    <m/>
    <m/>
    <m/>
    <m/>
    <m/>
    <m/>
    <m/>
    <m/>
    <m/>
    <m/>
    <m/>
    <m/>
    <m/>
    <m/>
    <m/>
    <m/>
    <m/>
    <m/>
    <m/>
    <m/>
    <m/>
    <m/>
    <m/>
    <m/>
    <m/>
    <m/>
    <m/>
    <m/>
    <m/>
    <m/>
    <m/>
    <m/>
    <m/>
    <m/>
    <m/>
    <m/>
    <m/>
    <m/>
    <n v="191.29"/>
    <m/>
    <m/>
    <m/>
    <m/>
    <n v="0"/>
    <m/>
    <m/>
    <m/>
    <m/>
    <m/>
    <n v="794.74"/>
    <m/>
    <m/>
    <m/>
    <m/>
    <m/>
    <m/>
    <m/>
    <m/>
    <m/>
    <m/>
    <m/>
    <m/>
    <m/>
    <m/>
    <m/>
    <m/>
    <m/>
    <m/>
    <m/>
    <m/>
    <m/>
    <m/>
    <m/>
    <m/>
    <m/>
    <m/>
    <m/>
    <m/>
    <m/>
    <m/>
    <m/>
    <m/>
    <m/>
    <m/>
    <m/>
    <m/>
    <m/>
    <m/>
    <m/>
    <m/>
    <m/>
    <m/>
    <m/>
    <m/>
    <m/>
    <m/>
    <m/>
    <m/>
    <m/>
    <m/>
    <m/>
    <m/>
    <m/>
    <m/>
    <m/>
    <m/>
    <m/>
    <m/>
    <m/>
    <m/>
    <m/>
    <m/>
    <m/>
    <m/>
    <m/>
    <m/>
    <m/>
    <m/>
    <m/>
    <m/>
    <m/>
    <m/>
    <m/>
    <m/>
    <m/>
    <m/>
    <m/>
    <n v="26.83"/>
    <m/>
    <n v="253.81"/>
    <m/>
    <n v="986.03"/>
    <n v="0"/>
    <n v="986.03"/>
    <n v="280.64"/>
    <n v="1266.67"/>
  </r>
  <r>
    <n v="25"/>
    <n v="104"/>
    <s v="Robertson Cr"/>
    <s v="OPS"/>
    <s v="124"/>
    <s v="Chinook"/>
    <s v="3"/>
    <x v="0"/>
    <x v="15"/>
    <n v="104"/>
    <x v="0"/>
    <s v="CK-31"/>
    <s v="WEST VANCOUVER ISLAND-SOUTH_FA_0.x"/>
    <s v="M"/>
    <s v="H"/>
    <n v="104"/>
    <s v="Robertson Creek H"/>
    <n v="104"/>
    <s v="Robertson Cr"/>
    <s v="SWVI"/>
    <s v="S"/>
    <x v="1"/>
    <s v="186712"/>
    <n v="0"/>
    <s v="186712"/>
    <n v="2022"/>
    <s v="20220524"/>
    <s v="20220524"/>
    <n v="81"/>
    <n v="6.12"/>
    <m/>
    <s v="CWT"/>
    <s v="P"/>
    <s v="Y"/>
    <s v="Y"/>
    <s v="Y"/>
    <s v="Y"/>
    <n v="0"/>
    <x v="0"/>
    <n v="25414"/>
    <n v="336904"/>
    <x v="4"/>
    <n v="40269"/>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6.52"/>
    <m/>
    <m/>
    <m/>
    <n v="3.48"/>
    <n v="487.26"/>
    <n v="39.56"/>
    <m/>
    <n v="0"/>
    <n v="26.52"/>
    <n v="26.52"/>
    <n v="530.29999999999995"/>
    <n v="556.81999999999994"/>
  </r>
  <r>
    <n v="25"/>
    <n v="104"/>
    <s v="Robertson Cr"/>
    <s v="OPS"/>
    <s v="124"/>
    <s v="Chinook"/>
    <s v="3"/>
    <x v="0"/>
    <x v="15"/>
    <n v="104"/>
    <x v="0"/>
    <s v="CK-31"/>
    <s v="WEST VANCOUVER ISLAND-SOUTH_FA_0.x"/>
    <s v="M"/>
    <s v="H"/>
    <n v="104"/>
    <s v="Robertson Creek H"/>
    <n v="104"/>
    <s v="Robertson Cr"/>
    <s v="SWVI"/>
    <s v="S"/>
    <x v="1"/>
    <s v="186712"/>
    <n v="0"/>
    <s v="186712"/>
    <n v="2022"/>
    <s v="20220524"/>
    <s v="20220524"/>
    <n v="81"/>
    <n v="6.12"/>
    <m/>
    <s v="CWT"/>
    <s v="P"/>
    <s v="Y"/>
    <s v="Y"/>
    <s v="Y"/>
    <s v="Y"/>
    <n v="0"/>
    <x v="0"/>
    <n v="25414"/>
    <n v="336904"/>
    <x v="0"/>
    <n v="40269"/>
    <x v="6"/>
    <m/>
    <m/>
    <m/>
    <m/>
    <m/>
    <m/>
    <m/>
    <m/>
    <m/>
    <m/>
    <m/>
    <m/>
    <m/>
    <n v="30.89"/>
    <m/>
    <m/>
    <m/>
    <m/>
    <m/>
    <m/>
    <m/>
    <m/>
    <m/>
    <m/>
    <m/>
    <m/>
    <m/>
    <m/>
    <m/>
    <m/>
    <m/>
    <m/>
    <m/>
    <m/>
    <m/>
    <m/>
    <m/>
    <n v="142.63999999999999"/>
    <m/>
    <m/>
    <m/>
    <m/>
    <m/>
    <m/>
    <m/>
    <m/>
    <m/>
    <m/>
    <m/>
    <m/>
    <m/>
    <m/>
    <m/>
    <m/>
    <m/>
    <m/>
    <m/>
    <m/>
    <m/>
    <m/>
    <m/>
    <m/>
    <m/>
    <m/>
    <m/>
    <m/>
    <m/>
    <m/>
    <m/>
    <m/>
    <m/>
    <m/>
    <m/>
    <m/>
    <m/>
    <m/>
    <m/>
    <m/>
    <m/>
    <m/>
    <m/>
    <m/>
    <m/>
    <m/>
    <m/>
    <m/>
    <n v="380.47"/>
    <m/>
    <m/>
    <m/>
    <m/>
    <m/>
    <m/>
    <m/>
    <m/>
    <m/>
    <m/>
    <m/>
    <m/>
    <m/>
    <m/>
    <m/>
    <n v="88.55"/>
    <m/>
    <m/>
    <m/>
    <m/>
    <m/>
    <m/>
    <m/>
    <m/>
    <m/>
    <n v="87.36"/>
    <m/>
    <m/>
    <m/>
    <m/>
    <m/>
    <m/>
    <m/>
    <m/>
    <m/>
    <m/>
    <m/>
    <m/>
    <m/>
    <m/>
    <m/>
    <m/>
    <m/>
    <m/>
    <m/>
    <m/>
    <m/>
    <m/>
    <m/>
    <m/>
    <m/>
    <m/>
    <m/>
    <m/>
    <m/>
    <m/>
    <m/>
    <m/>
    <m/>
    <m/>
    <m/>
    <m/>
    <m/>
    <m/>
    <m/>
    <m/>
    <m/>
    <m/>
    <m/>
    <m/>
    <m/>
    <m/>
    <m/>
    <m/>
    <m/>
    <m/>
    <m/>
    <n v="36.22"/>
    <n v="467.64"/>
    <n v="351.93"/>
    <m/>
    <n v="729.91"/>
    <n v="0"/>
    <n v="729.91"/>
    <n v="855.79"/>
    <n v="1585.7"/>
  </r>
  <r>
    <n v="25"/>
    <n v="104"/>
    <s v="Robertson Cr"/>
    <s v="OPS"/>
    <s v="124"/>
    <s v="Chinook"/>
    <s v="3"/>
    <x v="0"/>
    <x v="16"/>
    <n v="413"/>
    <x v="8"/>
    <s v="CK-31"/>
    <s v="WEST VANCOUVER ISLAND-SOUTH_FA_0.x"/>
    <s v="M"/>
    <s v="H"/>
    <n v="104"/>
    <s v="Robertson Creek H"/>
    <n v="413"/>
    <s v="Nahmint R"/>
    <s v="SWVI"/>
    <s v="S"/>
    <x v="1"/>
    <s v="185067"/>
    <n v="0"/>
    <s v="185067"/>
    <n v="2023"/>
    <s v="20230420"/>
    <s v="20230420"/>
    <n v="73"/>
    <n v="4.09"/>
    <m/>
    <s v="CWT"/>
    <s v="P"/>
    <s v="Y"/>
    <s v="Y"/>
    <s v="Y"/>
    <s v="Y"/>
    <n v="6.1224000000000001E-2"/>
    <x v="0"/>
    <n v="39532"/>
    <n v="42110"/>
    <x v="4"/>
    <n v="41157"/>
    <x v="6"/>
    <m/>
    <m/>
    <m/>
    <m/>
    <m/>
    <m/>
    <m/>
    <m/>
    <m/>
    <m/>
    <m/>
    <m/>
    <m/>
    <m/>
    <m/>
    <m/>
    <m/>
    <m/>
    <m/>
    <m/>
    <m/>
    <m/>
    <m/>
    <m/>
    <m/>
    <m/>
    <m/>
    <m/>
    <m/>
    <m/>
    <m/>
    <m/>
    <m/>
    <m/>
    <m/>
    <m/>
    <m/>
    <m/>
    <m/>
    <n v="11.22"/>
    <m/>
    <m/>
    <m/>
    <m/>
    <m/>
    <m/>
    <m/>
    <m/>
    <m/>
    <m/>
    <m/>
    <m/>
    <m/>
    <m/>
    <m/>
    <m/>
    <m/>
    <m/>
    <m/>
    <m/>
    <m/>
    <m/>
    <m/>
    <m/>
    <m/>
    <m/>
    <m/>
    <m/>
    <m/>
    <m/>
    <m/>
    <m/>
    <m/>
    <m/>
    <m/>
    <m/>
    <m/>
    <m/>
    <m/>
    <m/>
    <m/>
    <m/>
    <m/>
    <m/>
    <m/>
    <m/>
    <n v="44.45"/>
    <m/>
    <m/>
    <m/>
    <m/>
    <m/>
    <m/>
    <m/>
    <m/>
    <m/>
    <m/>
    <m/>
    <m/>
    <m/>
    <m/>
    <m/>
    <m/>
    <m/>
    <m/>
    <m/>
    <m/>
    <m/>
    <m/>
    <m/>
    <m/>
    <m/>
    <m/>
    <m/>
    <m/>
    <m/>
    <m/>
    <m/>
    <m/>
    <m/>
    <m/>
    <m/>
    <m/>
    <m/>
    <m/>
    <m/>
    <m/>
    <m/>
    <m/>
    <m/>
    <m/>
    <m/>
    <m/>
    <m/>
    <m/>
    <m/>
    <m/>
    <m/>
    <m/>
    <m/>
    <m/>
    <m/>
    <m/>
    <m/>
    <m/>
    <m/>
    <m/>
    <m/>
    <m/>
    <m/>
    <m/>
    <m/>
    <m/>
    <m/>
    <m/>
    <m/>
    <m/>
    <m/>
    <m/>
    <m/>
    <m/>
    <m/>
    <m/>
    <m/>
    <m/>
    <m/>
    <m/>
    <m/>
    <n v="55.67"/>
    <n v="0"/>
    <n v="55.67"/>
    <n v="0"/>
    <n v="55.67"/>
  </r>
  <r>
    <n v="25"/>
    <n v="104"/>
    <s v="Robertson Cr"/>
    <s v="OPS"/>
    <s v="124"/>
    <s v="Chinook"/>
    <s v="3"/>
    <x v="0"/>
    <x v="16"/>
    <n v="413"/>
    <x v="8"/>
    <s v="CK-31"/>
    <s v="WEST VANCOUVER ISLAND-SOUTH_FA_0.x"/>
    <s v="M"/>
    <s v="H"/>
    <n v="104"/>
    <s v="Robertson Creek H"/>
    <n v="413"/>
    <s v="Nahmint R"/>
    <s v="SWVI"/>
    <s v="S"/>
    <x v="1"/>
    <s v="185868"/>
    <n v="0"/>
    <s v="185868"/>
    <n v="2023"/>
    <s v="20230420"/>
    <s v="20230420"/>
    <n v="73"/>
    <n v="4.09"/>
    <m/>
    <s v="CWT"/>
    <s v="P"/>
    <s v="Y"/>
    <s v="Y"/>
    <s v="Y"/>
    <s v="Y"/>
    <n v="6.1224000000000001E-2"/>
    <x v="0"/>
    <n v="32637"/>
    <n v="34765"/>
    <x v="4"/>
    <n v="41158"/>
    <x v="6"/>
    <m/>
    <m/>
    <m/>
    <m/>
    <m/>
    <m/>
    <m/>
    <m/>
    <m/>
    <m/>
    <m/>
    <m/>
    <m/>
    <m/>
    <m/>
    <m/>
    <m/>
    <m/>
    <m/>
    <m/>
    <m/>
    <m/>
    <m/>
    <m/>
    <m/>
    <m/>
    <m/>
    <m/>
    <m/>
    <m/>
    <m/>
    <m/>
    <m/>
    <m/>
    <m/>
    <m/>
    <m/>
    <m/>
    <m/>
    <m/>
    <m/>
    <m/>
    <m/>
    <m/>
    <m/>
    <m/>
    <m/>
    <m/>
    <m/>
    <m/>
    <m/>
    <m/>
    <m/>
    <m/>
    <m/>
    <m/>
    <m/>
    <m/>
    <m/>
    <m/>
    <m/>
    <m/>
    <m/>
    <m/>
    <m/>
    <m/>
    <m/>
    <m/>
    <m/>
    <m/>
    <m/>
    <m/>
    <m/>
    <m/>
    <m/>
    <m/>
    <m/>
    <m/>
    <m/>
    <m/>
    <m/>
    <m/>
    <m/>
    <m/>
    <m/>
    <m/>
    <n v="44.45"/>
    <m/>
    <m/>
    <m/>
    <m/>
    <m/>
    <m/>
    <m/>
    <m/>
    <m/>
    <m/>
    <m/>
    <m/>
    <m/>
    <m/>
    <m/>
    <m/>
    <m/>
    <m/>
    <m/>
    <m/>
    <m/>
    <m/>
    <m/>
    <m/>
    <m/>
    <m/>
    <m/>
    <m/>
    <m/>
    <m/>
    <m/>
    <m/>
    <m/>
    <m/>
    <m/>
    <m/>
    <m/>
    <m/>
    <m/>
    <m/>
    <m/>
    <m/>
    <m/>
    <m/>
    <m/>
    <m/>
    <m/>
    <m/>
    <m/>
    <m/>
    <m/>
    <m/>
    <m/>
    <m/>
    <m/>
    <m/>
    <m/>
    <m/>
    <m/>
    <m/>
    <m/>
    <m/>
    <m/>
    <m/>
    <m/>
    <m/>
    <m/>
    <m/>
    <m/>
    <m/>
    <m/>
    <m/>
    <m/>
    <m/>
    <m/>
    <m/>
    <m/>
    <m/>
    <m/>
    <m/>
    <m/>
    <n v="44.45"/>
    <n v="0"/>
    <n v="44.45"/>
    <n v="0"/>
    <n v="44.45"/>
  </r>
  <r>
    <n v="25"/>
    <n v="104"/>
    <s v="Robertson Cr"/>
    <s v="OPS"/>
    <s v="124"/>
    <s v="Chinook"/>
    <s v="3"/>
    <x v="0"/>
    <x v="16"/>
    <n v="104"/>
    <x v="0"/>
    <s v="CK-31"/>
    <s v="WEST VANCOUVER ISLAND-SOUTH_FA_0.x"/>
    <s v="M"/>
    <s v="H"/>
    <n v="9049"/>
    <s v="Alberni Inlet Seapen"/>
    <n v="6807"/>
    <s v="Alberni In"/>
    <s v="SWVI"/>
    <s v="S"/>
    <x v="2"/>
    <s v="185281"/>
    <n v="0"/>
    <s v="185281"/>
    <n v="2023"/>
    <s v="20230430"/>
    <s v="20230430"/>
    <n v="73"/>
    <n v="4.2"/>
    <m/>
    <s v="CWT"/>
    <s v="B"/>
    <s v="Y"/>
    <s v="Y"/>
    <s v="Y"/>
    <s v="Y"/>
    <n v="7.2890000000000003E-3"/>
    <x v="0"/>
    <n v="39762"/>
    <n v="199659"/>
    <x v="4"/>
    <n v="41167"/>
    <x v="6"/>
    <m/>
    <m/>
    <m/>
    <m/>
    <m/>
    <m/>
    <m/>
    <m/>
    <m/>
    <m/>
    <m/>
    <m/>
    <m/>
    <m/>
    <m/>
    <m/>
    <m/>
    <m/>
    <m/>
    <m/>
    <m/>
    <m/>
    <m/>
    <m/>
    <m/>
    <m/>
    <m/>
    <m/>
    <m/>
    <m/>
    <m/>
    <m/>
    <m/>
    <m/>
    <m/>
    <m/>
    <m/>
    <m/>
    <m/>
    <m/>
    <m/>
    <m/>
    <m/>
    <m/>
    <m/>
    <m/>
    <m/>
    <m/>
    <m/>
    <m/>
    <m/>
    <m/>
    <m/>
    <m/>
    <m/>
    <m/>
    <m/>
    <m/>
    <m/>
    <m/>
    <m/>
    <m/>
    <m/>
    <m/>
    <m/>
    <m/>
    <m/>
    <m/>
    <m/>
    <m/>
    <m/>
    <m/>
    <m/>
    <m/>
    <m/>
    <m/>
    <m/>
    <m/>
    <m/>
    <m/>
    <m/>
    <m/>
    <m/>
    <m/>
    <m/>
    <m/>
    <n v="92.95"/>
    <n v="52.87"/>
    <m/>
    <m/>
    <m/>
    <m/>
    <m/>
    <m/>
    <m/>
    <m/>
    <m/>
    <m/>
    <m/>
    <m/>
    <m/>
    <m/>
    <m/>
    <m/>
    <m/>
    <m/>
    <m/>
    <m/>
    <m/>
    <m/>
    <m/>
    <m/>
    <m/>
    <m/>
    <m/>
    <m/>
    <m/>
    <m/>
    <m/>
    <m/>
    <m/>
    <m/>
    <m/>
    <m/>
    <m/>
    <m/>
    <m/>
    <m/>
    <m/>
    <m/>
    <m/>
    <m/>
    <m/>
    <m/>
    <m/>
    <m/>
    <m/>
    <m/>
    <m/>
    <m/>
    <m/>
    <m/>
    <m/>
    <m/>
    <m/>
    <m/>
    <m/>
    <m/>
    <m/>
    <m/>
    <m/>
    <m/>
    <m/>
    <m/>
    <m/>
    <m/>
    <m/>
    <m/>
    <m/>
    <n v="9.94"/>
    <m/>
    <m/>
    <m/>
    <m/>
    <m/>
    <n v="177.28"/>
    <n v="108.17"/>
    <m/>
    <n v="145.82"/>
    <n v="9.94"/>
    <n v="155.76"/>
    <n v="285.45"/>
    <n v="441.21"/>
  </r>
  <r>
    <n v="25"/>
    <n v="104"/>
    <s v="Robertson Cr"/>
    <s v="OPS"/>
    <s v="124"/>
    <s v="Chinook"/>
    <s v="3"/>
    <x v="0"/>
    <x v="16"/>
    <n v="104"/>
    <x v="0"/>
    <s v="CK-31"/>
    <s v="WEST VANCOUVER ISLAND-SOUTH_FA_0.x"/>
    <s v="M"/>
    <s v="H"/>
    <n v="9049"/>
    <s v="Alberni Inlet Seapen"/>
    <n v="6807"/>
    <s v="Alberni In"/>
    <s v="SWVI"/>
    <s v="S"/>
    <x v="2"/>
    <s v="186390"/>
    <n v="0"/>
    <s v="186390"/>
    <n v="2023"/>
    <s v="20230606"/>
    <s v="20230606"/>
    <n v="105"/>
    <n v="13.84"/>
    <s v="Updated release numbers. Split total release between this tag code and 186397."/>
    <s v="CWT"/>
    <s v="B"/>
    <s v="Y"/>
    <s v="Y"/>
    <s v="Y"/>
    <s v="Y"/>
    <n v="7.2890000000000003E-3"/>
    <x v="0"/>
    <n v="20075"/>
    <n v="42087"/>
    <x v="5"/>
    <n v="41287"/>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9"/>
    <m/>
    <n v="0"/>
    <n v="0"/>
    <n v="0"/>
    <n v="2.79"/>
    <n v="2.79"/>
  </r>
  <r>
    <n v="25"/>
    <n v="104"/>
    <s v="Robertson Cr"/>
    <s v="OPS"/>
    <s v="124"/>
    <s v="Chinook"/>
    <s v="3"/>
    <x v="0"/>
    <x v="16"/>
    <n v="104"/>
    <x v="0"/>
    <s v="CK-31"/>
    <s v="WEST VANCOUVER ISLAND-SOUTH_FA_0.x"/>
    <s v="M"/>
    <s v="H"/>
    <n v="9049"/>
    <s v="Alberni Inlet Seapen"/>
    <n v="6807"/>
    <s v="Alberni In"/>
    <s v="SWVI"/>
    <s v="S"/>
    <x v="2"/>
    <s v="186390"/>
    <n v="0"/>
    <s v="186390"/>
    <n v="2023"/>
    <s v="20230606"/>
    <s v="20230606"/>
    <n v="105"/>
    <n v="13.84"/>
    <s v="Updated release numbers. Split total release between this tag code and 186397."/>
    <s v="CWT"/>
    <s v="B"/>
    <s v="Y"/>
    <s v="Y"/>
    <s v="Y"/>
    <s v="Y"/>
    <n v="7.2890000000000003E-3"/>
    <x v="0"/>
    <n v="20075"/>
    <n v="42087"/>
    <x v="4"/>
    <n v="41287"/>
    <x v="6"/>
    <m/>
    <m/>
    <m/>
    <m/>
    <m/>
    <m/>
    <m/>
    <m/>
    <m/>
    <m/>
    <m/>
    <m/>
    <m/>
    <m/>
    <m/>
    <m/>
    <m/>
    <m/>
    <m/>
    <m/>
    <m/>
    <m/>
    <m/>
    <m/>
    <m/>
    <m/>
    <m/>
    <m/>
    <m/>
    <m/>
    <m/>
    <m/>
    <m/>
    <m/>
    <m/>
    <m/>
    <m/>
    <m/>
    <m/>
    <m/>
    <m/>
    <m/>
    <m/>
    <m/>
    <m/>
    <m/>
    <m/>
    <m/>
    <m/>
    <m/>
    <m/>
    <m/>
    <m/>
    <m/>
    <m/>
    <m/>
    <m/>
    <m/>
    <m/>
    <m/>
    <m/>
    <m/>
    <m/>
    <m/>
    <m/>
    <m/>
    <m/>
    <m/>
    <m/>
    <m/>
    <m/>
    <m/>
    <m/>
    <m/>
    <m/>
    <m/>
    <m/>
    <m/>
    <m/>
    <m/>
    <m/>
    <m/>
    <m/>
    <m/>
    <m/>
    <m/>
    <n v="37.5"/>
    <n v="22.08"/>
    <m/>
    <m/>
    <m/>
    <m/>
    <m/>
    <m/>
    <m/>
    <m/>
    <m/>
    <m/>
    <m/>
    <m/>
    <m/>
    <m/>
    <m/>
    <m/>
    <m/>
    <m/>
    <m/>
    <m/>
    <m/>
    <m/>
    <m/>
    <m/>
    <m/>
    <m/>
    <m/>
    <m/>
    <m/>
    <m/>
    <m/>
    <m/>
    <m/>
    <m/>
    <m/>
    <m/>
    <m/>
    <m/>
    <m/>
    <m/>
    <m/>
    <m/>
    <m/>
    <m/>
    <m/>
    <m/>
    <m/>
    <m/>
    <m/>
    <m/>
    <m/>
    <m/>
    <m/>
    <m/>
    <m/>
    <m/>
    <m/>
    <m/>
    <m/>
    <m/>
    <m/>
    <m/>
    <m/>
    <m/>
    <m/>
    <m/>
    <m/>
    <m/>
    <m/>
    <m/>
    <m/>
    <m/>
    <m/>
    <m/>
    <m/>
    <m/>
    <m/>
    <n v="74.010000000000005"/>
    <n v="31.61"/>
    <m/>
    <n v="59.58"/>
    <n v="0"/>
    <n v="59.58"/>
    <n v="105.62"/>
    <n v="165.2"/>
  </r>
  <r>
    <n v="25"/>
    <n v="104"/>
    <s v="Robertson Cr"/>
    <s v="OPS"/>
    <s v="124"/>
    <s v="Chinook"/>
    <s v="3"/>
    <x v="0"/>
    <x v="16"/>
    <n v="104"/>
    <x v="0"/>
    <s v="CK-31"/>
    <s v="WEST VANCOUVER ISLAND-SOUTH_FA_0.x"/>
    <s v="M"/>
    <s v="H"/>
    <n v="9049"/>
    <s v="Alberni Inlet Seapen"/>
    <n v="6807"/>
    <s v="Alberni In"/>
    <s v="SWVI"/>
    <s v="S"/>
    <x v="2"/>
    <s v="186397"/>
    <n v="0"/>
    <s v="186397"/>
    <n v="2023"/>
    <s v="20230606"/>
    <s v="20230606"/>
    <n v="105"/>
    <n v="13.84"/>
    <s v="Updated release numbers. Split total release between this tag code and 186390."/>
    <s v="CWT"/>
    <s v="B"/>
    <s v="Y"/>
    <s v="Y"/>
    <s v="Y"/>
    <s v="Y"/>
    <n v="7.2890000000000003E-3"/>
    <x v="0"/>
    <n v="20076"/>
    <n v="42089"/>
    <x v="5"/>
    <n v="41168"/>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9"/>
    <m/>
    <n v="0"/>
    <n v="0"/>
    <n v="0"/>
    <n v="2.79"/>
    <n v="2.79"/>
  </r>
  <r>
    <n v="25"/>
    <n v="104"/>
    <s v="Robertson Cr"/>
    <s v="OPS"/>
    <s v="124"/>
    <s v="Chinook"/>
    <s v="3"/>
    <x v="0"/>
    <x v="16"/>
    <n v="104"/>
    <x v="0"/>
    <s v="CK-31"/>
    <s v="WEST VANCOUVER ISLAND-SOUTH_FA_0.x"/>
    <s v="M"/>
    <s v="H"/>
    <n v="9049"/>
    <s v="Alberni Inlet Seapen"/>
    <n v="6807"/>
    <s v="Alberni In"/>
    <s v="SWVI"/>
    <s v="S"/>
    <x v="2"/>
    <s v="186397"/>
    <n v="0"/>
    <s v="186397"/>
    <n v="2023"/>
    <s v="20230606"/>
    <s v="20230606"/>
    <n v="105"/>
    <n v="13.84"/>
    <s v="Updated release numbers. Split total release between this tag code and 186390."/>
    <s v="CWT"/>
    <s v="B"/>
    <s v="Y"/>
    <s v="Y"/>
    <s v="Y"/>
    <s v="Y"/>
    <n v="7.2890000000000003E-3"/>
    <x v="0"/>
    <n v="20076"/>
    <n v="42089"/>
    <x v="4"/>
    <n v="41168"/>
    <x v="6"/>
    <m/>
    <m/>
    <m/>
    <m/>
    <m/>
    <m/>
    <m/>
    <m/>
    <m/>
    <m/>
    <m/>
    <m/>
    <m/>
    <m/>
    <m/>
    <m/>
    <m/>
    <m/>
    <m/>
    <m/>
    <m/>
    <m/>
    <m/>
    <m/>
    <m/>
    <m/>
    <m/>
    <m/>
    <m/>
    <m/>
    <m/>
    <m/>
    <m/>
    <m/>
    <m/>
    <m/>
    <m/>
    <n v="22.08"/>
    <m/>
    <m/>
    <m/>
    <m/>
    <m/>
    <m/>
    <m/>
    <m/>
    <m/>
    <m/>
    <m/>
    <m/>
    <m/>
    <m/>
    <m/>
    <m/>
    <m/>
    <m/>
    <m/>
    <m/>
    <m/>
    <m/>
    <m/>
    <m/>
    <m/>
    <m/>
    <m/>
    <m/>
    <m/>
    <m/>
    <m/>
    <m/>
    <m/>
    <m/>
    <m/>
    <m/>
    <m/>
    <m/>
    <m/>
    <m/>
    <m/>
    <m/>
    <m/>
    <m/>
    <m/>
    <m/>
    <m/>
    <m/>
    <n v="118.44"/>
    <m/>
    <m/>
    <m/>
    <m/>
    <m/>
    <m/>
    <m/>
    <m/>
    <m/>
    <m/>
    <m/>
    <m/>
    <m/>
    <m/>
    <m/>
    <m/>
    <m/>
    <m/>
    <m/>
    <m/>
    <m/>
    <m/>
    <m/>
    <m/>
    <m/>
    <m/>
    <m/>
    <m/>
    <m/>
    <m/>
    <m/>
    <m/>
    <m/>
    <m/>
    <m/>
    <m/>
    <m/>
    <m/>
    <m/>
    <m/>
    <m/>
    <m/>
    <m/>
    <m/>
    <m/>
    <m/>
    <m/>
    <m/>
    <m/>
    <m/>
    <m/>
    <m/>
    <m/>
    <m/>
    <m/>
    <m/>
    <m/>
    <m/>
    <m/>
    <m/>
    <m/>
    <m/>
    <m/>
    <m/>
    <m/>
    <m/>
    <m/>
    <m/>
    <m/>
    <m/>
    <m/>
    <m/>
    <m/>
    <m/>
    <m/>
    <m/>
    <m/>
    <m/>
    <m/>
    <n v="24.84"/>
    <m/>
    <n v="140.52000000000001"/>
    <n v="0"/>
    <n v="140.52000000000001"/>
    <n v="24.84"/>
    <n v="165.35999999999999"/>
  </r>
  <r>
    <n v="25"/>
    <n v="104"/>
    <s v="Robertson Cr"/>
    <s v="OPS"/>
    <s v="124"/>
    <s v="Chinook"/>
    <s v="3"/>
    <x v="0"/>
    <x v="16"/>
    <n v="104"/>
    <x v="0"/>
    <s v="CK-31"/>
    <s v="WEST VANCOUVER ISLAND-SOUTH_FA_0.x"/>
    <s v="M"/>
    <s v="H"/>
    <n v="104"/>
    <s v="Robertson Creek H"/>
    <n v="104"/>
    <s v="Robertson Cr"/>
    <s v="SWVI"/>
    <s v="S"/>
    <x v="1"/>
    <s v="186528"/>
    <n v="0"/>
    <s v="186528"/>
    <n v="2023"/>
    <s v="20230518"/>
    <s v="20230529"/>
    <n v="76"/>
    <n v="4.95"/>
    <m/>
    <s v="CWT"/>
    <s v="P"/>
    <s v="Y"/>
    <s v="Y"/>
    <s v="Y"/>
    <s v="Y"/>
    <n v="1.1364000000000001E-2"/>
    <x v="0"/>
    <n v="49661"/>
    <n v="295545"/>
    <x v="4"/>
    <n v="41169"/>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8.86"/>
    <m/>
    <m/>
    <m/>
    <m/>
    <m/>
    <m/>
    <n v="141.02000000000001"/>
    <m/>
    <n v="0"/>
    <n v="38.86"/>
    <n v="38.86"/>
    <n v="141.02000000000001"/>
    <n v="179.88"/>
  </r>
  <r>
    <n v="25"/>
    <n v="104"/>
    <s v="Robertson Cr"/>
    <s v="OPS"/>
    <s v="124"/>
    <s v="Chinook"/>
    <s v="3"/>
    <x v="0"/>
    <x v="16"/>
    <n v="104"/>
    <x v="0"/>
    <s v="CK-31"/>
    <s v="WEST VANCOUVER ISLAND-SOUTH_FA_0.x"/>
    <s v="M"/>
    <s v="H"/>
    <n v="104"/>
    <s v="Robertson Creek H"/>
    <n v="104"/>
    <s v="Robertson Cr"/>
    <s v="SWVI"/>
    <s v="S"/>
    <x v="1"/>
    <s v="186605"/>
    <n v="0"/>
    <s v="186605"/>
    <n v="2023"/>
    <s v="20230430"/>
    <s v="20230430"/>
    <n v="77"/>
    <n v="5.38"/>
    <m/>
    <s v="CWT"/>
    <s v="B"/>
    <s v="Y"/>
    <s v="Y"/>
    <s v="Y"/>
    <s v="Y"/>
    <n v="1.9997999999999998E-2"/>
    <x v="0"/>
    <n v="91437"/>
    <n v="93303"/>
    <x v="5"/>
    <n v="41170"/>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4"/>
    <m/>
    <n v="11.2"/>
    <m/>
    <n v="0"/>
    <n v="0"/>
    <n v="0"/>
    <n v="11.24"/>
    <n v="11.239999999999998"/>
  </r>
  <r>
    <n v="25"/>
    <n v="104"/>
    <s v="Robertson Cr"/>
    <s v="OPS"/>
    <s v="124"/>
    <s v="Chinook"/>
    <s v="3"/>
    <x v="0"/>
    <x v="16"/>
    <n v="104"/>
    <x v="0"/>
    <s v="CK-31"/>
    <s v="WEST VANCOUVER ISLAND-SOUTH_FA_0.x"/>
    <s v="M"/>
    <s v="H"/>
    <n v="104"/>
    <s v="Robertson Creek H"/>
    <n v="104"/>
    <s v="Robertson Cr"/>
    <s v="SWVI"/>
    <s v="S"/>
    <x v="1"/>
    <s v="186605"/>
    <n v="0"/>
    <s v="186605"/>
    <n v="2023"/>
    <s v="20230430"/>
    <s v="20230430"/>
    <n v="77"/>
    <n v="5.38"/>
    <m/>
    <s v="CWT"/>
    <s v="B"/>
    <s v="Y"/>
    <s v="Y"/>
    <s v="Y"/>
    <s v="Y"/>
    <n v="1.9997999999999998E-2"/>
    <x v="0"/>
    <n v="91437"/>
    <n v="93303"/>
    <x v="4"/>
    <n v="41170"/>
    <x v="6"/>
    <m/>
    <m/>
    <m/>
    <m/>
    <m/>
    <m/>
    <m/>
    <m/>
    <m/>
    <m/>
    <m/>
    <m/>
    <m/>
    <m/>
    <m/>
    <m/>
    <m/>
    <m/>
    <m/>
    <m/>
    <m/>
    <m/>
    <m/>
    <m/>
    <m/>
    <m/>
    <m/>
    <m/>
    <m/>
    <m/>
    <m/>
    <m/>
    <m/>
    <m/>
    <m/>
    <m/>
    <m/>
    <n v="10.74"/>
    <m/>
    <m/>
    <m/>
    <m/>
    <m/>
    <m/>
    <m/>
    <m/>
    <m/>
    <m/>
    <m/>
    <m/>
    <m/>
    <m/>
    <m/>
    <m/>
    <m/>
    <m/>
    <m/>
    <m/>
    <m/>
    <m/>
    <m/>
    <m/>
    <m/>
    <m/>
    <m/>
    <m/>
    <m/>
    <m/>
    <m/>
    <m/>
    <m/>
    <m/>
    <m/>
    <m/>
    <m/>
    <m/>
    <m/>
    <m/>
    <m/>
    <m/>
    <m/>
    <m/>
    <m/>
    <m/>
    <m/>
    <m/>
    <n v="59.85"/>
    <m/>
    <m/>
    <m/>
    <m/>
    <m/>
    <m/>
    <m/>
    <m/>
    <m/>
    <m/>
    <m/>
    <m/>
    <m/>
    <m/>
    <m/>
    <m/>
    <m/>
    <m/>
    <m/>
    <m/>
    <m/>
    <m/>
    <m/>
    <m/>
    <m/>
    <m/>
    <m/>
    <m/>
    <m/>
    <m/>
    <m/>
    <m/>
    <m/>
    <m/>
    <m/>
    <m/>
    <m/>
    <m/>
    <m/>
    <m/>
    <m/>
    <m/>
    <m/>
    <m/>
    <m/>
    <m/>
    <m/>
    <m/>
    <m/>
    <m/>
    <m/>
    <m/>
    <m/>
    <m/>
    <m/>
    <m/>
    <m/>
    <m/>
    <m/>
    <m/>
    <m/>
    <m/>
    <m/>
    <m/>
    <m/>
    <m/>
    <m/>
    <m/>
    <m/>
    <m/>
    <m/>
    <m/>
    <n v="3.97"/>
    <m/>
    <m/>
    <m/>
    <m/>
    <n v="0.72"/>
    <n v="144.1"/>
    <n v="129.55000000000001"/>
    <m/>
    <n v="70.59"/>
    <n v="3.97"/>
    <n v="74.56"/>
    <n v="274.37"/>
    <n v="348.93"/>
  </r>
  <r>
    <n v="25"/>
    <n v="104"/>
    <s v="Robertson Cr"/>
    <s v="OPS"/>
    <s v="124"/>
    <s v="Chinook"/>
    <s v="3"/>
    <x v="0"/>
    <x v="16"/>
    <n v="104"/>
    <x v="0"/>
    <s v="CK-31"/>
    <s v="WEST VANCOUVER ISLAND-SOUTH_FA_0.x"/>
    <s v="M"/>
    <s v="H"/>
    <n v="104"/>
    <s v="Robertson Creek H"/>
    <n v="104"/>
    <s v="Robertson Cr"/>
    <s v="SWVI"/>
    <s v="S"/>
    <x v="1"/>
    <s v="186673"/>
    <n v="0"/>
    <s v="186673"/>
    <n v="2023"/>
    <s v="20230518"/>
    <s v="20230529"/>
    <n v="76"/>
    <n v="4.87"/>
    <m/>
    <s v="CWT"/>
    <s v="P"/>
    <s v="Y"/>
    <s v="Y"/>
    <s v="Y"/>
    <s v="Y"/>
    <n v="6.9930000000000001E-3"/>
    <x v="0"/>
    <n v="49794"/>
    <n v="534463"/>
    <x v="4"/>
    <n v="41171"/>
    <x v="6"/>
    <m/>
    <m/>
    <m/>
    <m/>
    <m/>
    <m/>
    <m/>
    <m/>
    <m/>
    <m/>
    <m/>
    <m/>
    <m/>
    <m/>
    <m/>
    <m/>
    <m/>
    <m/>
    <m/>
    <m/>
    <m/>
    <m/>
    <m/>
    <m/>
    <m/>
    <m/>
    <m/>
    <m/>
    <m/>
    <m/>
    <m/>
    <m/>
    <m/>
    <m/>
    <m/>
    <m/>
    <m/>
    <m/>
    <m/>
    <m/>
    <m/>
    <m/>
    <m/>
    <m/>
    <m/>
    <m/>
    <m/>
    <m/>
    <m/>
    <m/>
    <m/>
    <m/>
    <m/>
    <m/>
    <m/>
    <m/>
    <m/>
    <m/>
    <m/>
    <m/>
    <m/>
    <m/>
    <m/>
    <m/>
    <m/>
    <m/>
    <m/>
    <m/>
    <m/>
    <m/>
    <m/>
    <m/>
    <m/>
    <m/>
    <m/>
    <m/>
    <m/>
    <m/>
    <m/>
    <m/>
    <m/>
    <m/>
    <m/>
    <m/>
    <m/>
    <m/>
    <n v="255.88"/>
    <n v="113.88"/>
    <m/>
    <m/>
    <m/>
    <m/>
    <m/>
    <m/>
    <m/>
    <m/>
    <m/>
    <m/>
    <m/>
    <m/>
    <m/>
    <m/>
    <m/>
    <m/>
    <m/>
    <m/>
    <m/>
    <m/>
    <m/>
    <m/>
    <m/>
    <m/>
    <m/>
    <m/>
    <m/>
    <m/>
    <m/>
    <m/>
    <m/>
    <m/>
    <m/>
    <m/>
    <m/>
    <m/>
    <m/>
    <m/>
    <m/>
    <m/>
    <m/>
    <m/>
    <m/>
    <m/>
    <m/>
    <m/>
    <m/>
    <m/>
    <m/>
    <m/>
    <m/>
    <m/>
    <m/>
    <m/>
    <m/>
    <m/>
    <m/>
    <m/>
    <m/>
    <m/>
    <m/>
    <m/>
    <m/>
    <m/>
    <m/>
    <m/>
    <m/>
    <m/>
    <m/>
    <m/>
    <m/>
    <n v="45.83"/>
    <m/>
    <m/>
    <m/>
    <m/>
    <m/>
    <n v="757.9"/>
    <n v="265.91000000000003"/>
    <m/>
    <n v="369.76"/>
    <n v="45.83"/>
    <n v="415.59"/>
    <n v="1023.81"/>
    <n v="1439.4"/>
  </r>
  <r>
    <n v="25"/>
    <n v="104"/>
    <s v="Robertson Cr"/>
    <s v="OPS"/>
    <s v="124"/>
    <s v="Chinook"/>
    <s v="3"/>
    <x v="0"/>
    <x v="16"/>
    <n v="104"/>
    <x v="0"/>
    <s v="CK-31"/>
    <s v="WEST VANCOUVER ISLAND-SOUTH_FA_0.x"/>
    <s v="M"/>
    <s v="H"/>
    <n v="104"/>
    <s v="Robertson Creek H"/>
    <n v="104"/>
    <s v="Robertson Cr"/>
    <s v="SWVI"/>
    <s v="S"/>
    <x v="1"/>
    <s v="186759"/>
    <n v="0"/>
    <s v="186759"/>
    <n v="2023"/>
    <s v="20230518"/>
    <s v="20230529"/>
    <n v="76"/>
    <n v="4.87"/>
    <m/>
    <s v="CWT"/>
    <s v="P"/>
    <s v="Y"/>
    <s v="Y"/>
    <s v="Y"/>
    <s v="Y"/>
    <n v="6.9930000000000001E-3"/>
    <x v="0"/>
    <n v="49810"/>
    <n v="534635"/>
    <x v="4"/>
    <n v="41172"/>
    <x v="6"/>
    <m/>
    <m/>
    <m/>
    <m/>
    <m/>
    <m/>
    <m/>
    <m/>
    <m/>
    <m/>
    <m/>
    <m/>
    <m/>
    <m/>
    <m/>
    <m/>
    <m/>
    <m/>
    <m/>
    <m/>
    <m/>
    <m/>
    <m/>
    <m/>
    <m/>
    <m/>
    <m/>
    <m/>
    <m/>
    <m/>
    <m/>
    <m/>
    <m/>
    <m/>
    <m/>
    <m/>
    <m/>
    <m/>
    <m/>
    <m/>
    <m/>
    <m/>
    <m/>
    <m/>
    <m/>
    <m/>
    <m/>
    <m/>
    <m/>
    <m/>
    <m/>
    <m/>
    <m/>
    <m/>
    <m/>
    <m/>
    <m/>
    <m/>
    <m/>
    <m/>
    <m/>
    <m/>
    <m/>
    <m/>
    <m/>
    <m/>
    <m/>
    <m/>
    <m/>
    <m/>
    <m/>
    <m/>
    <m/>
    <m/>
    <m/>
    <m/>
    <m/>
    <m/>
    <m/>
    <m/>
    <m/>
    <m/>
    <m/>
    <m/>
    <m/>
    <m/>
    <n v="63.97"/>
    <m/>
    <m/>
    <m/>
    <m/>
    <m/>
    <m/>
    <m/>
    <m/>
    <m/>
    <m/>
    <m/>
    <m/>
    <m/>
    <m/>
    <m/>
    <m/>
    <m/>
    <m/>
    <m/>
    <m/>
    <m/>
    <m/>
    <m/>
    <m/>
    <m/>
    <m/>
    <m/>
    <m/>
    <m/>
    <m/>
    <m/>
    <m/>
    <m/>
    <m/>
    <m/>
    <m/>
    <m/>
    <m/>
    <m/>
    <m/>
    <m/>
    <m/>
    <m/>
    <m/>
    <m/>
    <m/>
    <m/>
    <m/>
    <m/>
    <m/>
    <m/>
    <m/>
    <m/>
    <m/>
    <m/>
    <m/>
    <m/>
    <m/>
    <m/>
    <m/>
    <m/>
    <m/>
    <m/>
    <m/>
    <m/>
    <m/>
    <m/>
    <m/>
    <m/>
    <m/>
    <m/>
    <m/>
    <m/>
    <m/>
    <m/>
    <m/>
    <m/>
    <m/>
    <m/>
    <n v="277.47000000000003"/>
    <m/>
    <n v="63.97"/>
    <n v="0"/>
    <n v="63.97"/>
    <n v="277.47000000000003"/>
    <n v="341.44000000000005"/>
  </r>
  <r>
    <n v="25"/>
    <n v="104"/>
    <s v="Robertson Cr"/>
    <s v="OPS"/>
    <s v="124"/>
    <s v="Chinook"/>
    <s v="3"/>
    <x v="0"/>
    <x v="16"/>
    <n v="104"/>
    <x v="0"/>
    <s v="CK-31"/>
    <s v="WEST VANCOUVER ISLAND-SOUTH_FA_0.x"/>
    <s v="M"/>
    <s v="H"/>
    <n v="104"/>
    <s v="Robertson Creek H"/>
    <n v="104"/>
    <s v="Robertson Cr"/>
    <s v="SWVI"/>
    <s v="S"/>
    <x v="1"/>
    <s v="186807"/>
    <n v="0"/>
    <s v="186807"/>
    <n v="2023"/>
    <s v="20230518"/>
    <s v="20230529"/>
    <n v="79"/>
    <n v="5.43"/>
    <m/>
    <s v="CWT"/>
    <s v="P"/>
    <s v="Y"/>
    <s v="Y"/>
    <s v="Y"/>
    <s v="Y"/>
    <n v="3.0119999999999999E-3"/>
    <x v="0"/>
    <n v="126112"/>
    <n v="1747015"/>
    <x v="4"/>
    <n v="41173"/>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
    <n v="489.08"/>
    <n v="547.28"/>
    <m/>
    <n v="0"/>
    <n v="0"/>
    <n v="0"/>
    <n v="1039.1600000000001"/>
    <n v="1039.1599999999999"/>
  </r>
  <r>
    <n v="25"/>
    <n v="104"/>
    <s v="Robertson Cr"/>
    <s v="OPS"/>
    <s v="124"/>
    <s v="Chinook"/>
    <s v="3"/>
    <x v="0"/>
    <x v="16"/>
    <n v="104"/>
    <x v="0"/>
    <s v="CK-31"/>
    <s v="WEST VANCOUVER ISLAND-SOUTH_FA_0.x"/>
    <s v="M"/>
    <s v="H"/>
    <n v="104"/>
    <s v="Robertson Creek H"/>
    <n v="104"/>
    <s v="Robertson Cr"/>
    <s v="SWVI"/>
    <s v="S"/>
    <x v="1"/>
    <s v="186811"/>
    <n v="0"/>
    <s v="186811"/>
    <n v="2023"/>
    <s v="20230518"/>
    <s v="20230529"/>
    <n v="79"/>
    <n v="5.43"/>
    <m/>
    <s v="CWT"/>
    <s v="P"/>
    <s v="Y"/>
    <s v="Y"/>
    <s v="Y"/>
    <s v="Y"/>
    <n v="3.0119999999999999E-3"/>
    <x v="0"/>
    <n v="159505"/>
    <n v="2209603"/>
    <x v="4"/>
    <n v="41174"/>
    <x v="6"/>
    <m/>
    <m/>
    <m/>
    <m/>
    <m/>
    <m/>
    <m/>
    <m/>
    <m/>
    <m/>
    <m/>
    <m/>
    <m/>
    <m/>
    <m/>
    <m/>
    <m/>
    <m/>
    <m/>
    <m/>
    <m/>
    <m/>
    <m/>
    <m/>
    <m/>
    <m/>
    <m/>
    <m/>
    <m/>
    <m/>
    <m/>
    <m/>
    <m/>
    <m/>
    <m/>
    <m/>
    <m/>
    <m/>
    <m/>
    <m/>
    <m/>
    <m/>
    <m/>
    <m/>
    <m/>
    <m/>
    <m/>
    <m/>
    <m/>
    <m/>
    <m/>
    <m/>
    <m/>
    <m/>
    <m/>
    <m/>
    <m/>
    <m/>
    <m/>
    <m/>
    <m/>
    <m/>
    <m/>
    <m/>
    <m/>
    <m/>
    <m/>
    <m/>
    <m/>
    <m/>
    <m/>
    <m/>
    <m/>
    <m/>
    <m/>
    <m/>
    <m/>
    <m/>
    <m/>
    <m/>
    <m/>
    <m/>
    <m/>
    <m/>
    <m/>
    <m/>
    <n v="660.48"/>
    <m/>
    <m/>
    <m/>
    <m/>
    <m/>
    <m/>
    <m/>
    <m/>
    <m/>
    <m/>
    <m/>
    <m/>
    <m/>
    <m/>
    <m/>
    <m/>
    <m/>
    <m/>
    <m/>
    <m/>
    <m/>
    <m/>
    <m/>
    <m/>
    <m/>
    <m/>
    <m/>
    <m/>
    <m/>
    <m/>
    <m/>
    <m/>
    <m/>
    <m/>
    <m/>
    <m/>
    <m/>
    <m/>
    <m/>
    <m/>
    <m/>
    <m/>
    <m/>
    <m/>
    <m/>
    <m/>
    <m/>
    <m/>
    <m/>
    <m/>
    <m/>
    <m/>
    <m/>
    <m/>
    <m/>
    <m/>
    <m/>
    <m/>
    <m/>
    <m/>
    <m/>
    <m/>
    <m/>
    <m/>
    <m/>
    <m/>
    <m/>
    <m/>
    <m/>
    <m/>
    <m/>
    <m/>
    <m/>
    <m/>
    <m/>
    <m/>
    <m/>
    <n v="2.8"/>
    <n v="489.08"/>
    <n v="965.08"/>
    <m/>
    <n v="660.48"/>
    <n v="0"/>
    <n v="660.48"/>
    <n v="1456.96"/>
    <n v="2117.44"/>
  </r>
  <r>
    <n v="25"/>
    <n v="104"/>
    <s v="Robertson Cr"/>
    <s v="OPS"/>
    <s v="124"/>
    <s v="Chinook"/>
    <s v="3"/>
    <x v="0"/>
    <x v="17"/>
    <n v="413"/>
    <x v="8"/>
    <s v="CK-31"/>
    <s v="WEST VANCOUVER ISLAND-SOUTH_FA_0.x"/>
    <s v="M"/>
    <s v="H"/>
    <n v="104"/>
    <s v="Robertson Creek H"/>
    <n v="413"/>
    <s v="Nahmint R"/>
    <s v="SWVI"/>
    <s v="S"/>
    <x v="1"/>
    <s v="186669"/>
    <n v="0"/>
    <s v="186669"/>
    <n v="2024"/>
    <s v="20240423"/>
    <s v="20240423"/>
    <n v="73"/>
    <n v="4.1500000000000004"/>
    <m/>
    <s v="CWT"/>
    <s v="P"/>
    <s v="Y"/>
    <s v="Y"/>
    <s v="Y"/>
    <s v="Y"/>
    <n v="4.2000000000000003E-2"/>
    <x v="1"/>
    <n v="39340"/>
    <n v="41065"/>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
    <n v="104"/>
    <s v="Robertson Cr"/>
    <s v="OPS"/>
    <s v="124"/>
    <s v="Chinook"/>
    <s v="3"/>
    <x v="0"/>
    <x v="17"/>
    <n v="104"/>
    <x v="0"/>
    <s v="CK-31"/>
    <s v="WEST VANCOUVER ISLAND-SOUTH_FA_0.x"/>
    <s v="M"/>
    <s v="H"/>
    <n v="9049"/>
    <s v="Alberni Inlet Seapen"/>
    <n v="6807"/>
    <s v="Alberni In"/>
    <s v="SWVI"/>
    <s v="S"/>
    <x v="2"/>
    <s v="187157"/>
    <n v="0"/>
    <s v="187157"/>
    <n v="2024"/>
    <s v="20240430"/>
    <s v="20240430"/>
    <n v="83"/>
    <n v="6.06"/>
    <m/>
    <s v="CWT"/>
    <s v="B"/>
    <s v="Y"/>
    <s v="Y"/>
    <s v="Y"/>
    <s v="Y"/>
    <n v="2.6100000000000002E-2"/>
    <x v="0"/>
    <n v="181081"/>
    <n v="185942"/>
    <x v="5"/>
    <n v="41857"/>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32"/>
    <m/>
    <n v="0"/>
    <n v="0"/>
    <n v="0"/>
    <n v="12.32"/>
    <n v="12.32"/>
  </r>
  <r>
    <n v="25"/>
    <n v="104"/>
    <s v="Robertson Cr"/>
    <s v="OPS"/>
    <s v="124"/>
    <s v="Chinook"/>
    <s v="3"/>
    <x v="0"/>
    <x v="17"/>
    <n v="104"/>
    <x v="0"/>
    <s v="CK-31"/>
    <s v="WEST VANCOUVER ISLAND-SOUTH_FA_0.x"/>
    <s v="M"/>
    <s v="H"/>
    <n v="9049"/>
    <s v="Alberni Inlet Seapen"/>
    <n v="6807"/>
    <s v="Alberni In"/>
    <s v="SWVI"/>
    <s v="S"/>
    <x v="2"/>
    <s v="187160"/>
    <n v="0"/>
    <s v="187160"/>
    <n v="2024"/>
    <s v="20240515"/>
    <s v="20240515"/>
    <n v="88"/>
    <n v="6.8"/>
    <m/>
    <s v="CWT"/>
    <s v="B"/>
    <s v="Y"/>
    <s v="Y"/>
    <s v="Y"/>
    <s v="Y"/>
    <n v="6.4999999999999997E-3"/>
    <x v="1"/>
    <n v="44936"/>
    <n v="104570"/>
    <x v="5"/>
    <n v="41858"/>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94"/>
    <m/>
    <n v="0"/>
    <n v="0"/>
    <n v="0"/>
    <n v="20.94"/>
    <n v="20.94"/>
  </r>
  <r>
    <n v="25"/>
    <n v="104"/>
    <s v="Robertson Cr"/>
    <s v="OPS"/>
    <s v="124"/>
    <s v="Chinook"/>
    <s v="3"/>
    <x v="0"/>
    <x v="17"/>
    <n v="104"/>
    <x v="0"/>
    <s v="CK-31"/>
    <s v="WEST VANCOUVER ISLAND-SOUTH_FA_0.x"/>
    <s v="M"/>
    <s v="H"/>
    <n v="104"/>
    <s v="Robertson Creek H"/>
    <n v="104"/>
    <s v="Robertson Cr"/>
    <s v="SWVI"/>
    <s v="S"/>
    <x v="1"/>
    <s v="186527"/>
    <n v="0"/>
    <s v="186527"/>
    <n v="2024"/>
    <s v="20240510"/>
    <s v="20240510"/>
    <n v="78"/>
    <n v="4.99"/>
    <m/>
    <s v="CWT"/>
    <s v="P"/>
    <s v="Y"/>
    <s v="Y"/>
    <s v="Y"/>
    <s v="Y"/>
    <n v="0"/>
    <x v="1"/>
    <n v="50055"/>
    <n v="830392"/>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
    <n v="104"/>
    <s v="Robertson Cr"/>
    <s v="OPS"/>
    <s v="124"/>
    <s v="Chinook"/>
    <s v="3"/>
    <x v="0"/>
    <x v="17"/>
    <n v="104"/>
    <x v="0"/>
    <s v="CK-31"/>
    <s v="WEST VANCOUVER ISLAND-SOUTH_FA_0.x"/>
    <s v="M"/>
    <s v="H"/>
    <n v="104"/>
    <s v="Robertson Creek H"/>
    <n v="104"/>
    <s v="Robertson Cr"/>
    <s v="SWVI"/>
    <s v="S"/>
    <x v="1"/>
    <s v="186751"/>
    <n v="0"/>
    <s v="186751"/>
    <n v="2024"/>
    <s v="20240423"/>
    <s v="20240423"/>
    <n v="84"/>
    <n v="6.75"/>
    <m/>
    <s v="CWT"/>
    <s v="P"/>
    <s v="Y"/>
    <s v="Y"/>
    <s v="Y"/>
    <s v="Y"/>
    <n v="2.3699999999999999E-2"/>
    <x v="1"/>
    <n v="48930"/>
    <n v="103220"/>
    <x v="5"/>
    <n v="41853"/>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9.69"/>
    <m/>
    <n v="0"/>
    <n v="0"/>
    <n v="0"/>
    <n v="109.69"/>
    <n v="109.69"/>
  </r>
  <r>
    <n v="25"/>
    <n v="104"/>
    <s v="Robertson Cr"/>
    <s v="OPS"/>
    <s v="124"/>
    <s v="Chinook"/>
    <s v="3"/>
    <x v="0"/>
    <x v="17"/>
    <n v="104"/>
    <x v="0"/>
    <s v="CK-31"/>
    <s v="WEST VANCOUVER ISLAND-SOUTH_FA_0.x"/>
    <s v="M"/>
    <s v="H"/>
    <n v="104"/>
    <s v="Robertson Creek H"/>
    <n v="104"/>
    <s v="Robertson Cr"/>
    <s v="SWVI"/>
    <s v="S"/>
    <x v="1"/>
    <s v="186803"/>
    <n v="0"/>
    <s v="186803"/>
    <n v="2024"/>
    <s v="20240513"/>
    <s v="20240514"/>
    <n v="80"/>
    <n v="5.83"/>
    <m/>
    <s v="CWT"/>
    <s v="P"/>
    <s v="Y"/>
    <s v="Y"/>
    <s v="Y"/>
    <s v="Y"/>
    <n v="0"/>
    <x v="1"/>
    <n v="100119"/>
    <n v="1776687"/>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
    <n v="104"/>
    <s v="Robertson Cr"/>
    <s v="OPS"/>
    <s v="124"/>
    <s v="Chinook"/>
    <s v="3"/>
    <x v="0"/>
    <x v="17"/>
    <n v="104"/>
    <x v="0"/>
    <s v="CK-31"/>
    <s v="WEST VANCOUVER ISLAND-SOUTH_FA_0.x"/>
    <s v="M"/>
    <s v="H"/>
    <n v="104"/>
    <s v="Robertson Creek H"/>
    <n v="104"/>
    <s v="Robertson Cr"/>
    <s v="SWVI"/>
    <s v="S"/>
    <x v="1"/>
    <s v="187086"/>
    <n v="0"/>
    <s v="187086"/>
    <n v="2024"/>
    <s v="20240517"/>
    <s v="20240529"/>
    <n v="80"/>
    <n v="5.62"/>
    <m/>
    <s v="CWT"/>
    <s v="P"/>
    <s v="Y"/>
    <s v="Y"/>
    <s v="Y"/>
    <s v="Y"/>
    <n v="0"/>
    <x v="1"/>
    <n v="150440"/>
    <n v="1334548"/>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
    <n v="104"/>
    <s v="Robertson Cr"/>
    <s v="OPS"/>
    <s v="124"/>
    <s v="Chinook"/>
    <s v="3"/>
    <x v="0"/>
    <x v="17"/>
    <n v="104"/>
    <x v="0"/>
    <s v="CK-31"/>
    <s v="WEST VANCOUVER ISLAND-SOUTH_FA_0.x"/>
    <s v="M"/>
    <s v="H"/>
    <n v="104"/>
    <s v="Robertson Creek H"/>
    <n v="104"/>
    <s v="Robertson Cr"/>
    <s v="SWVI"/>
    <s v="S"/>
    <x v="1"/>
    <s v="187188"/>
    <n v="0"/>
    <s v="187188"/>
    <n v="2024"/>
    <s v="20240517"/>
    <s v="20240524"/>
    <n v="78"/>
    <n v="5.47"/>
    <m/>
    <s v="CWT"/>
    <s v="P"/>
    <s v="Y"/>
    <s v="Y"/>
    <s v="Y"/>
    <s v="Y"/>
    <n v="0"/>
    <x v="1"/>
    <n v="150986"/>
    <n v="1579729"/>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
    <n v="93"/>
    <s v="San Juan R"/>
    <s v="CDP"/>
    <s v="124"/>
    <s v="Chinook"/>
    <s v="3"/>
    <x v="0"/>
    <x v="11"/>
    <n v="93"/>
    <x v="12"/>
    <s v="CK-31"/>
    <s v="WEST VANCOUVER ISLAND-SOUTH_FA_0.x"/>
    <s v="M"/>
    <s v="H"/>
    <n v="5898"/>
    <s v="Port Renfrew Seapen"/>
    <n v="6785"/>
    <s v="Port Renfrew"/>
    <s v="SWVI"/>
    <s v="S"/>
    <x v="2"/>
    <s v="183572"/>
    <n v="0"/>
    <s v="183572"/>
    <n v="2014"/>
    <s v="201406"/>
    <s v="201406"/>
    <m/>
    <n v="9.9"/>
    <s v="Tagged to determine contribution to river escapement."/>
    <s v="CWT"/>
    <s v="B"/>
    <s v="C"/>
    <s v="N"/>
    <s v="Y"/>
    <s v="N"/>
    <m/>
    <x v="0"/>
    <n v="22500"/>
    <n v="22500"/>
    <x v="0"/>
    <n v="33905"/>
    <x v="17"/>
    <m/>
    <m/>
    <m/>
    <m/>
    <m/>
    <m/>
    <m/>
    <m/>
    <m/>
    <m/>
    <m/>
    <m/>
    <m/>
    <n v="8.3699999999999992"/>
    <m/>
    <m/>
    <m/>
    <m/>
    <m/>
    <m/>
    <m/>
    <m/>
    <m/>
    <m/>
    <m/>
    <m/>
    <m/>
    <m/>
    <m/>
    <m/>
    <m/>
    <m/>
    <m/>
    <m/>
    <m/>
    <m/>
    <m/>
    <m/>
    <m/>
    <m/>
    <m/>
    <m/>
    <m/>
    <m/>
    <m/>
    <m/>
    <m/>
    <m/>
    <m/>
    <m/>
    <m/>
    <m/>
    <m/>
    <m/>
    <m/>
    <m/>
    <m/>
    <m/>
    <m/>
    <m/>
    <m/>
    <m/>
    <m/>
    <m/>
    <m/>
    <m/>
    <m/>
    <m/>
    <m/>
    <m/>
    <m/>
    <m/>
    <m/>
    <m/>
    <m/>
    <n v="11.49"/>
    <m/>
    <m/>
    <m/>
    <m/>
    <m/>
    <m/>
    <m/>
    <m/>
    <m/>
    <m/>
    <m/>
    <m/>
    <m/>
    <m/>
    <m/>
    <m/>
    <m/>
    <m/>
    <m/>
    <m/>
    <m/>
    <m/>
    <m/>
    <m/>
    <m/>
    <m/>
    <m/>
    <m/>
    <m/>
    <m/>
    <m/>
    <m/>
    <m/>
    <m/>
    <m/>
    <m/>
    <m/>
    <m/>
    <m/>
    <m/>
    <m/>
    <m/>
    <m/>
    <m/>
    <m/>
    <m/>
    <m/>
    <m/>
    <m/>
    <m/>
    <m/>
    <m/>
    <m/>
    <m/>
    <m/>
    <m/>
    <m/>
    <m/>
    <m/>
    <m/>
    <m/>
    <m/>
    <m/>
    <m/>
    <m/>
    <m/>
    <m/>
    <m/>
    <m/>
    <m/>
    <m/>
    <m/>
    <m/>
    <m/>
    <m/>
    <m/>
    <m/>
    <m/>
    <m/>
    <m/>
    <m/>
    <m/>
    <m/>
    <n v="1.33"/>
    <m/>
    <m/>
    <m/>
    <m/>
    <m/>
    <m/>
    <m/>
    <m/>
    <n v="19.86"/>
    <n v="1.33"/>
    <n v="21.19"/>
    <n v="0"/>
    <n v="21.189999999999998"/>
  </r>
  <r>
    <n v="21"/>
    <n v="93"/>
    <s v="San Juan R"/>
    <s v="CDP"/>
    <s v="124"/>
    <s v="Chinook"/>
    <s v="3"/>
    <x v="0"/>
    <x v="11"/>
    <n v="93"/>
    <x v="12"/>
    <s v="CK-31"/>
    <s v="WEST VANCOUVER ISLAND-SOUTH_FA_0.x"/>
    <s v="M"/>
    <s v="H"/>
    <n v="5898"/>
    <s v="Port Renfrew Seapen"/>
    <n v="6785"/>
    <s v="Port Renfrew"/>
    <s v="SWVI"/>
    <s v="S"/>
    <x v="2"/>
    <s v="183572"/>
    <n v="0"/>
    <s v="183572"/>
    <n v="2014"/>
    <s v="201406"/>
    <s v="201406"/>
    <m/>
    <n v="9.9"/>
    <s v="Tagged to determine contribution to river escapement."/>
    <s v="CWT"/>
    <s v="B"/>
    <s v="C"/>
    <s v="N"/>
    <s v="Y"/>
    <s v="N"/>
    <m/>
    <x v="0"/>
    <n v="22500"/>
    <n v="22500"/>
    <x v="1"/>
    <n v="33905"/>
    <x v="18"/>
    <m/>
    <m/>
    <m/>
    <m/>
    <m/>
    <m/>
    <m/>
    <m/>
    <m/>
    <m/>
    <m/>
    <m/>
    <m/>
    <n v="24.08"/>
    <m/>
    <m/>
    <m/>
    <m/>
    <m/>
    <m/>
    <m/>
    <m/>
    <m/>
    <m/>
    <m/>
    <m/>
    <n v="3.71"/>
    <m/>
    <m/>
    <m/>
    <m/>
    <m/>
    <m/>
    <m/>
    <m/>
    <m/>
    <m/>
    <m/>
    <m/>
    <m/>
    <m/>
    <m/>
    <m/>
    <m/>
    <m/>
    <m/>
    <m/>
    <m/>
    <m/>
    <m/>
    <m/>
    <m/>
    <m/>
    <m/>
    <m/>
    <m/>
    <m/>
    <m/>
    <m/>
    <m/>
    <m/>
    <m/>
    <m/>
    <m/>
    <m/>
    <m/>
    <m/>
    <m/>
    <m/>
    <m/>
    <m/>
    <m/>
    <m/>
    <m/>
    <m/>
    <n v="28.72"/>
    <m/>
    <m/>
    <m/>
    <m/>
    <m/>
    <m/>
    <m/>
    <m/>
    <m/>
    <m/>
    <m/>
    <m/>
    <m/>
    <m/>
    <m/>
    <m/>
    <m/>
    <m/>
    <m/>
    <m/>
    <m/>
    <m/>
    <m/>
    <m/>
    <m/>
    <m/>
    <m/>
    <m/>
    <m/>
    <m/>
    <n v="3.93"/>
    <m/>
    <m/>
    <m/>
    <m/>
    <m/>
    <m/>
    <m/>
    <m/>
    <m/>
    <m/>
    <m/>
    <m/>
    <m/>
    <m/>
    <m/>
    <m/>
    <m/>
    <m/>
    <m/>
    <m/>
    <m/>
    <m/>
    <m/>
    <m/>
    <m/>
    <m/>
    <m/>
    <m/>
    <m/>
    <m/>
    <m/>
    <m/>
    <m/>
    <m/>
    <m/>
    <m/>
    <m/>
    <m/>
    <m/>
    <m/>
    <m/>
    <m/>
    <m/>
    <m/>
    <m/>
    <m/>
    <m/>
    <m/>
    <m/>
    <m/>
    <n v="6.02"/>
    <m/>
    <n v="10.89"/>
    <m/>
    <m/>
    <m/>
    <m/>
    <n v="5.48"/>
    <n v="22.66"/>
    <m/>
    <m/>
    <n v="66.459999999999994"/>
    <n v="10.89"/>
    <n v="77.349999999999994"/>
    <n v="28.14"/>
    <n v="105.49"/>
  </r>
  <r>
    <n v="21"/>
    <n v="93"/>
    <s v="San Juan R"/>
    <s v="CDP"/>
    <s v="124"/>
    <s v="Chinook"/>
    <s v="3"/>
    <x v="0"/>
    <x v="11"/>
    <n v="93"/>
    <x v="12"/>
    <s v="CK-31"/>
    <s v="WEST VANCOUVER ISLAND-SOUTH_FA_0.x"/>
    <s v="M"/>
    <s v="H"/>
    <n v="5898"/>
    <s v="Port Renfrew Seapen"/>
    <n v="6785"/>
    <s v="Port Renfrew"/>
    <s v="SWVI"/>
    <s v="S"/>
    <x v="2"/>
    <s v="183572"/>
    <n v="0"/>
    <s v="183572"/>
    <n v="2014"/>
    <s v="201406"/>
    <s v="201406"/>
    <m/>
    <n v="9.9"/>
    <s v="Tagged to determine contribution to river escapement."/>
    <s v="CWT"/>
    <s v="B"/>
    <s v="C"/>
    <s v="N"/>
    <s v="Y"/>
    <s v="N"/>
    <m/>
    <x v="0"/>
    <n v="22500"/>
    <n v="22500"/>
    <x v="2"/>
    <n v="33905"/>
    <x v="0"/>
    <m/>
    <m/>
    <m/>
    <m/>
    <m/>
    <m/>
    <m/>
    <m/>
    <m/>
    <m/>
    <m/>
    <m/>
    <m/>
    <n v="3.03"/>
    <m/>
    <m/>
    <m/>
    <m/>
    <m/>
    <m/>
    <m/>
    <m/>
    <m/>
    <m/>
    <m/>
    <m/>
    <n v="3"/>
    <m/>
    <m/>
    <m/>
    <m/>
    <m/>
    <m/>
    <m/>
    <m/>
    <m/>
    <m/>
    <m/>
    <m/>
    <m/>
    <m/>
    <m/>
    <m/>
    <m/>
    <m/>
    <m/>
    <n v="4.5199999999999996"/>
    <m/>
    <m/>
    <m/>
    <m/>
    <m/>
    <m/>
    <m/>
    <m/>
    <m/>
    <m/>
    <m/>
    <m/>
    <m/>
    <m/>
    <m/>
    <m/>
    <m/>
    <m/>
    <m/>
    <m/>
    <m/>
    <m/>
    <m/>
    <m/>
    <m/>
    <m/>
    <m/>
    <m/>
    <m/>
    <m/>
    <m/>
    <m/>
    <m/>
    <m/>
    <m/>
    <m/>
    <m/>
    <m/>
    <m/>
    <m/>
    <m/>
    <m/>
    <m/>
    <m/>
    <m/>
    <m/>
    <m/>
    <m/>
    <m/>
    <m/>
    <m/>
    <m/>
    <m/>
    <m/>
    <m/>
    <m/>
    <m/>
    <m/>
    <m/>
    <m/>
    <m/>
    <m/>
    <m/>
    <m/>
    <m/>
    <m/>
    <m/>
    <m/>
    <m/>
    <m/>
    <m/>
    <m/>
    <m/>
    <m/>
    <m/>
    <m/>
    <m/>
    <m/>
    <m/>
    <m/>
    <m/>
    <m/>
    <m/>
    <m/>
    <m/>
    <m/>
    <m/>
    <m/>
    <m/>
    <m/>
    <m/>
    <m/>
    <m/>
    <m/>
    <m/>
    <m/>
    <m/>
    <m/>
    <m/>
    <m/>
    <m/>
    <m/>
    <m/>
    <m/>
    <m/>
    <m/>
    <m/>
    <m/>
    <m/>
    <m/>
    <m/>
    <m/>
    <n v="3.29"/>
    <m/>
    <m/>
    <m/>
    <m/>
    <m/>
    <m/>
    <m/>
    <m/>
    <n v="10.55"/>
    <n v="3.29"/>
    <n v="13.84"/>
    <n v="0"/>
    <n v="13.84"/>
  </r>
  <r>
    <n v="21"/>
    <n v="93"/>
    <s v="San Juan R"/>
    <s v="CDP"/>
    <s v="124"/>
    <s v="Chinook"/>
    <s v="3"/>
    <x v="0"/>
    <x v="11"/>
    <n v="93"/>
    <x v="12"/>
    <s v="CK-31"/>
    <s v="WEST VANCOUVER ISLAND-SOUTH_FA_0.x"/>
    <s v="M"/>
    <s v="H"/>
    <n v="5898"/>
    <s v="Port Renfrew Seapen"/>
    <n v="6785"/>
    <s v="Port Renfrew"/>
    <s v="SWVI"/>
    <s v="S"/>
    <x v="2"/>
    <s v="183573"/>
    <n v="0"/>
    <s v="183573"/>
    <n v="2014"/>
    <s v="201406"/>
    <s v="201406"/>
    <m/>
    <n v="9.9"/>
    <m/>
    <s v="CWT"/>
    <s v="B"/>
    <s v="C"/>
    <s v="N"/>
    <s v="Y"/>
    <s v="N"/>
    <m/>
    <x v="0"/>
    <n v="22500"/>
    <n v="22500"/>
    <x v="4"/>
    <n v="33906"/>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r>
  <r>
    <n v="21"/>
    <n v="93"/>
    <s v="San Juan R"/>
    <s v="CDP"/>
    <s v="124"/>
    <s v="Chinook"/>
    <s v="3"/>
    <x v="0"/>
    <x v="11"/>
    <n v="93"/>
    <x v="12"/>
    <s v="CK-31"/>
    <s v="WEST VANCOUVER ISLAND-SOUTH_FA_0.x"/>
    <s v="M"/>
    <s v="H"/>
    <n v="5898"/>
    <s v="Port Renfrew Seapen"/>
    <n v="6785"/>
    <s v="Port Renfrew"/>
    <s v="SWVI"/>
    <s v="S"/>
    <x v="2"/>
    <s v="183573"/>
    <n v="0"/>
    <s v="183573"/>
    <n v="2014"/>
    <s v="201406"/>
    <s v="201406"/>
    <m/>
    <n v="9.9"/>
    <m/>
    <s v="CWT"/>
    <s v="B"/>
    <s v="C"/>
    <s v="N"/>
    <s v="Y"/>
    <s v="N"/>
    <m/>
    <x v="0"/>
    <n v="22500"/>
    <n v="22500"/>
    <x v="0"/>
    <n v="33906"/>
    <x v="17"/>
    <m/>
    <m/>
    <m/>
    <m/>
    <m/>
    <m/>
    <m/>
    <m/>
    <m/>
    <m/>
    <m/>
    <m/>
    <m/>
    <m/>
    <m/>
    <m/>
    <m/>
    <m/>
    <m/>
    <m/>
    <m/>
    <m/>
    <m/>
    <m/>
    <m/>
    <m/>
    <n v="4.3899999999999997"/>
    <m/>
    <m/>
    <m/>
    <m/>
    <m/>
    <m/>
    <m/>
    <m/>
    <m/>
    <m/>
    <m/>
    <m/>
    <m/>
    <m/>
    <m/>
    <m/>
    <m/>
    <m/>
    <m/>
    <m/>
    <m/>
    <m/>
    <m/>
    <m/>
    <m/>
    <m/>
    <m/>
    <m/>
    <m/>
    <m/>
    <m/>
    <m/>
    <m/>
    <m/>
    <m/>
    <m/>
    <m/>
    <m/>
    <m/>
    <m/>
    <m/>
    <m/>
    <m/>
    <m/>
    <m/>
    <m/>
    <m/>
    <m/>
    <n v="22.98"/>
    <m/>
    <m/>
    <m/>
    <m/>
    <m/>
    <m/>
    <m/>
    <m/>
    <m/>
    <m/>
    <m/>
    <m/>
    <m/>
    <m/>
    <m/>
    <m/>
    <m/>
    <m/>
    <m/>
    <m/>
    <m/>
    <m/>
    <m/>
    <m/>
    <m/>
    <m/>
    <m/>
    <m/>
    <m/>
    <m/>
    <m/>
    <m/>
    <m/>
    <m/>
    <m/>
    <m/>
    <m/>
    <m/>
    <m/>
    <m/>
    <m/>
    <m/>
    <m/>
    <m/>
    <m/>
    <m/>
    <m/>
    <m/>
    <m/>
    <m/>
    <m/>
    <m/>
    <m/>
    <m/>
    <m/>
    <m/>
    <m/>
    <m/>
    <m/>
    <m/>
    <m/>
    <m/>
    <m/>
    <m/>
    <m/>
    <m/>
    <m/>
    <m/>
    <m/>
    <m/>
    <m/>
    <m/>
    <m/>
    <m/>
    <m/>
    <m/>
    <m/>
    <m/>
    <m/>
    <m/>
    <m/>
    <m/>
    <m/>
    <n v="3.28"/>
    <m/>
    <m/>
    <m/>
    <m/>
    <m/>
    <m/>
    <m/>
    <m/>
    <n v="27.37"/>
    <n v="3.28"/>
    <n v="30.65"/>
    <n v="0"/>
    <n v="30.650000000000002"/>
  </r>
  <r>
    <n v="21"/>
    <n v="93"/>
    <s v="San Juan R"/>
    <s v="CDP"/>
    <s v="124"/>
    <s v="Chinook"/>
    <s v="3"/>
    <x v="0"/>
    <x v="11"/>
    <n v="93"/>
    <x v="12"/>
    <s v="CK-31"/>
    <s v="WEST VANCOUVER ISLAND-SOUTH_FA_0.x"/>
    <s v="M"/>
    <s v="H"/>
    <n v="5898"/>
    <s v="Port Renfrew Seapen"/>
    <n v="6785"/>
    <s v="Port Renfrew"/>
    <s v="SWVI"/>
    <s v="S"/>
    <x v="2"/>
    <s v="183573"/>
    <n v="0"/>
    <s v="183573"/>
    <n v="2014"/>
    <s v="201406"/>
    <s v="201406"/>
    <m/>
    <n v="9.9"/>
    <m/>
    <s v="CWT"/>
    <s v="B"/>
    <s v="C"/>
    <s v="N"/>
    <s v="Y"/>
    <s v="N"/>
    <m/>
    <x v="0"/>
    <n v="22500"/>
    <n v="22500"/>
    <x v="1"/>
    <n v="33906"/>
    <x v="18"/>
    <m/>
    <m/>
    <m/>
    <m/>
    <m/>
    <m/>
    <m/>
    <m/>
    <m/>
    <m/>
    <m/>
    <m/>
    <m/>
    <n v="12.04"/>
    <n v="3.71"/>
    <m/>
    <n v="3.71"/>
    <m/>
    <m/>
    <m/>
    <m/>
    <m/>
    <m/>
    <m/>
    <m/>
    <m/>
    <m/>
    <m/>
    <m/>
    <m/>
    <m/>
    <m/>
    <m/>
    <m/>
    <m/>
    <m/>
    <m/>
    <m/>
    <m/>
    <m/>
    <m/>
    <m/>
    <m/>
    <m/>
    <m/>
    <m/>
    <m/>
    <m/>
    <m/>
    <m/>
    <m/>
    <m/>
    <m/>
    <m/>
    <m/>
    <m/>
    <m/>
    <m/>
    <m/>
    <m/>
    <m/>
    <m/>
    <m/>
    <m/>
    <m/>
    <m/>
    <m/>
    <m/>
    <m/>
    <m/>
    <m/>
    <m/>
    <m/>
    <m/>
    <m/>
    <n v="64.62"/>
    <n v="10.63"/>
    <m/>
    <m/>
    <m/>
    <m/>
    <m/>
    <m/>
    <m/>
    <m/>
    <m/>
    <m/>
    <m/>
    <m/>
    <m/>
    <m/>
    <m/>
    <m/>
    <m/>
    <m/>
    <m/>
    <m/>
    <m/>
    <m/>
    <m/>
    <m/>
    <m/>
    <m/>
    <m/>
    <m/>
    <m/>
    <m/>
    <m/>
    <m/>
    <m/>
    <m/>
    <m/>
    <m/>
    <m/>
    <m/>
    <m/>
    <m/>
    <m/>
    <m/>
    <m/>
    <m/>
    <m/>
    <m/>
    <m/>
    <m/>
    <m/>
    <m/>
    <m/>
    <m/>
    <m/>
    <m/>
    <m/>
    <m/>
    <m/>
    <m/>
    <m/>
    <m/>
    <m/>
    <m/>
    <m/>
    <m/>
    <m/>
    <m/>
    <m/>
    <m/>
    <m/>
    <m/>
    <m/>
    <m/>
    <m/>
    <m/>
    <m/>
    <m/>
    <m/>
    <m/>
    <m/>
    <m/>
    <n v="6.02"/>
    <m/>
    <n v="10.59"/>
    <m/>
    <m/>
    <m/>
    <m/>
    <m/>
    <m/>
    <m/>
    <m/>
    <n v="100.73"/>
    <n v="10.59"/>
    <n v="111.32"/>
    <n v="0"/>
    <n v="111.31999999999998"/>
  </r>
  <r>
    <n v="21"/>
    <n v="93"/>
    <s v="San Juan R"/>
    <s v="CDP"/>
    <s v="124"/>
    <s v="Chinook"/>
    <s v="3"/>
    <x v="0"/>
    <x v="11"/>
    <n v="93"/>
    <x v="12"/>
    <s v="CK-31"/>
    <s v="WEST VANCOUVER ISLAND-SOUTH_FA_0.x"/>
    <s v="M"/>
    <s v="H"/>
    <n v="5898"/>
    <s v="Port Renfrew Seapen"/>
    <n v="6785"/>
    <s v="Port Renfrew"/>
    <s v="SWVI"/>
    <s v="S"/>
    <x v="2"/>
    <s v="183573"/>
    <n v="0"/>
    <s v="183573"/>
    <n v="2014"/>
    <s v="201406"/>
    <s v="201406"/>
    <m/>
    <n v="9.9"/>
    <m/>
    <s v="CWT"/>
    <s v="B"/>
    <s v="C"/>
    <s v="N"/>
    <s v="Y"/>
    <s v="N"/>
    <m/>
    <x v="0"/>
    <n v="22500"/>
    <n v="22500"/>
    <x v="2"/>
    <n v="33906"/>
    <x v="0"/>
    <m/>
    <m/>
    <m/>
    <m/>
    <m/>
    <m/>
    <m/>
    <m/>
    <m/>
    <m/>
    <m/>
    <m/>
    <m/>
    <n v="6.06"/>
    <m/>
    <m/>
    <m/>
    <m/>
    <m/>
    <m/>
    <m/>
    <m/>
    <m/>
    <m/>
    <m/>
    <m/>
    <m/>
    <m/>
    <n v="6.52"/>
    <m/>
    <m/>
    <m/>
    <m/>
    <m/>
    <m/>
    <m/>
    <m/>
    <m/>
    <m/>
    <m/>
    <m/>
    <m/>
    <n v="2.4900000000000002"/>
    <m/>
    <m/>
    <m/>
    <m/>
    <m/>
    <m/>
    <m/>
    <m/>
    <m/>
    <m/>
    <m/>
    <m/>
    <m/>
    <m/>
    <m/>
    <m/>
    <m/>
    <m/>
    <m/>
    <m/>
    <m/>
    <m/>
    <m/>
    <m/>
    <m/>
    <m/>
    <m/>
    <m/>
    <m/>
    <m/>
    <m/>
    <m/>
    <n v="18.96"/>
    <m/>
    <m/>
    <m/>
    <m/>
    <m/>
    <m/>
    <m/>
    <m/>
    <m/>
    <m/>
    <m/>
    <m/>
    <m/>
    <m/>
    <m/>
    <m/>
    <m/>
    <m/>
    <m/>
    <m/>
    <m/>
    <m/>
    <m/>
    <m/>
    <m/>
    <m/>
    <m/>
    <m/>
    <m/>
    <m/>
    <m/>
    <m/>
    <m/>
    <m/>
    <m/>
    <m/>
    <m/>
    <m/>
    <m/>
    <m/>
    <m/>
    <m/>
    <m/>
    <m/>
    <m/>
    <m/>
    <m/>
    <m/>
    <m/>
    <m/>
    <m/>
    <m/>
    <m/>
    <m/>
    <m/>
    <m/>
    <m/>
    <m/>
    <m/>
    <m/>
    <m/>
    <m/>
    <m/>
    <m/>
    <m/>
    <m/>
    <m/>
    <m/>
    <m/>
    <m/>
    <m/>
    <m/>
    <m/>
    <m/>
    <m/>
    <m/>
    <m/>
    <m/>
    <m/>
    <m/>
    <m/>
    <m/>
    <m/>
    <m/>
    <m/>
    <m/>
    <m/>
    <m/>
    <m/>
    <m/>
    <m/>
    <m/>
    <n v="34.03"/>
    <n v="0"/>
    <n v="34.03"/>
    <n v="0"/>
    <n v="34.03"/>
  </r>
  <r>
    <n v="21"/>
    <n v="93"/>
    <s v="San Juan R"/>
    <s v="CDP"/>
    <s v="124"/>
    <s v="Chinook"/>
    <s v="3"/>
    <x v="0"/>
    <x v="12"/>
    <n v="93"/>
    <x v="12"/>
    <s v="CK-31"/>
    <s v="WEST VANCOUVER ISLAND-SOUTH_FA_0.x"/>
    <s v="M"/>
    <s v="H"/>
    <n v="5898"/>
    <s v="Port Renfrew Seapen"/>
    <n v="6785"/>
    <s v="Port Renfrew"/>
    <s v="SWVI"/>
    <s v="S"/>
    <x v="2"/>
    <s v="182877"/>
    <n v="0"/>
    <s v="182877"/>
    <n v="2015"/>
    <s v="201506"/>
    <s v="201506"/>
    <m/>
    <m/>
    <s v="Release number is tagged number. Estimates of mortality post tagging up to 2000."/>
    <s v="CWT"/>
    <s v="B"/>
    <s v="N"/>
    <s v="N"/>
    <s v="Y"/>
    <s v="N"/>
    <n v="0"/>
    <x v="0"/>
    <n v="37410"/>
    <n v="37435"/>
    <x v="4"/>
    <n v="34974"/>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r>
  <r>
    <n v="21"/>
    <n v="93"/>
    <s v="San Juan R"/>
    <s v="CDP"/>
    <s v="124"/>
    <s v="Chinook"/>
    <s v="3"/>
    <x v="0"/>
    <x v="12"/>
    <n v="93"/>
    <x v="12"/>
    <s v="CK-31"/>
    <s v="WEST VANCOUVER ISLAND-SOUTH_FA_0.x"/>
    <s v="M"/>
    <s v="H"/>
    <n v="5898"/>
    <s v="Port Renfrew Seapen"/>
    <n v="6785"/>
    <s v="Port Renfrew"/>
    <s v="SWVI"/>
    <s v="S"/>
    <x v="2"/>
    <s v="182877"/>
    <n v="0"/>
    <s v="182877"/>
    <n v="2015"/>
    <s v="201506"/>
    <s v="201506"/>
    <m/>
    <m/>
    <s v="Release number is tagged number. Estimates of mortality post tagging up to 2000."/>
    <s v="CWT"/>
    <s v="B"/>
    <s v="N"/>
    <s v="N"/>
    <s v="Y"/>
    <s v="N"/>
    <n v="0"/>
    <x v="0"/>
    <n v="37410"/>
    <n v="37435"/>
    <x v="0"/>
    <n v="34974"/>
    <x v="18"/>
    <m/>
    <m/>
    <m/>
    <m/>
    <m/>
    <m/>
    <m/>
    <m/>
    <m/>
    <m/>
    <m/>
    <m/>
    <m/>
    <n v="12.04"/>
    <m/>
    <m/>
    <m/>
    <m/>
    <m/>
    <m/>
    <m/>
    <m/>
    <m/>
    <m/>
    <m/>
    <m/>
    <m/>
    <m/>
    <m/>
    <m/>
    <m/>
    <m/>
    <m/>
    <m/>
    <m/>
    <m/>
    <m/>
    <m/>
    <m/>
    <n v="10.64"/>
    <m/>
    <m/>
    <m/>
    <m/>
    <m/>
    <m/>
    <m/>
    <m/>
    <m/>
    <m/>
    <m/>
    <m/>
    <m/>
    <m/>
    <m/>
    <m/>
    <m/>
    <m/>
    <m/>
    <m/>
    <m/>
    <m/>
    <m/>
    <m/>
    <m/>
    <m/>
    <m/>
    <m/>
    <m/>
    <m/>
    <m/>
    <m/>
    <m/>
    <m/>
    <m/>
    <n v="21.54"/>
    <m/>
    <m/>
    <m/>
    <m/>
    <m/>
    <m/>
    <m/>
    <m/>
    <m/>
    <m/>
    <m/>
    <m/>
    <m/>
    <m/>
    <m/>
    <m/>
    <m/>
    <m/>
    <m/>
    <m/>
    <m/>
    <m/>
    <m/>
    <m/>
    <m/>
    <m/>
    <m/>
    <m/>
    <m/>
    <m/>
    <m/>
    <m/>
    <m/>
    <m/>
    <m/>
    <m/>
    <m/>
    <m/>
    <m/>
    <m/>
    <m/>
    <m/>
    <m/>
    <m/>
    <m/>
    <m/>
    <m/>
    <m/>
    <m/>
    <m/>
    <m/>
    <m/>
    <m/>
    <m/>
    <m/>
    <m/>
    <m/>
    <m/>
    <m/>
    <m/>
    <m/>
    <m/>
    <m/>
    <m/>
    <m/>
    <m/>
    <m/>
    <n v="6.96"/>
    <m/>
    <m/>
    <m/>
    <m/>
    <m/>
    <m/>
    <m/>
    <m/>
    <m/>
    <m/>
    <m/>
    <m/>
    <m/>
    <n v="6.02"/>
    <m/>
    <n v="8.82"/>
    <m/>
    <m/>
    <m/>
    <m/>
    <n v="8.2200000000000006"/>
    <n v="34.020000000000003"/>
    <m/>
    <m/>
    <n v="57.2"/>
    <n v="8.82"/>
    <n v="66.02"/>
    <n v="42.24"/>
    <n v="108.25999999999999"/>
  </r>
  <r>
    <n v="21"/>
    <n v="93"/>
    <s v="San Juan R"/>
    <s v="CDP"/>
    <s v="124"/>
    <s v="Chinook"/>
    <s v="3"/>
    <x v="0"/>
    <x v="12"/>
    <n v="93"/>
    <x v="12"/>
    <s v="CK-31"/>
    <s v="WEST VANCOUVER ISLAND-SOUTH_FA_0.x"/>
    <s v="M"/>
    <s v="H"/>
    <n v="5898"/>
    <s v="Port Renfrew Seapen"/>
    <n v="6785"/>
    <s v="Port Renfrew"/>
    <s v="SWVI"/>
    <s v="S"/>
    <x v="2"/>
    <s v="182877"/>
    <n v="0"/>
    <s v="182877"/>
    <n v="2015"/>
    <s v="201506"/>
    <s v="201506"/>
    <m/>
    <m/>
    <s v="Release number is tagged number. Estimates of mortality post tagging up to 2000."/>
    <s v="CWT"/>
    <s v="B"/>
    <s v="N"/>
    <s v="N"/>
    <s v="Y"/>
    <s v="N"/>
    <n v="0"/>
    <x v="0"/>
    <n v="37410"/>
    <n v="37435"/>
    <x v="1"/>
    <n v="34974"/>
    <x v="0"/>
    <m/>
    <m/>
    <m/>
    <n v="0"/>
    <m/>
    <m/>
    <m/>
    <m/>
    <m/>
    <m/>
    <m/>
    <m/>
    <m/>
    <n v="9.09"/>
    <n v="0"/>
    <m/>
    <m/>
    <m/>
    <m/>
    <m/>
    <m/>
    <m/>
    <m/>
    <m/>
    <m/>
    <m/>
    <n v="6"/>
    <m/>
    <m/>
    <m/>
    <m/>
    <m/>
    <m/>
    <m/>
    <m/>
    <m/>
    <m/>
    <m/>
    <m/>
    <m/>
    <m/>
    <m/>
    <m/>
    <m/>
    <m/>
    <m/>
    <n v="4.5199999999999996"/>
    <n v="2.89"/>
    <m/>
    <m/>
    <m/>
    <m/>
    <m/>
    <m/>
    <m/>
    <m/>
    <m/>
    <m/>
    <m/>
    <m/>
    <m/>
    <m/>
    <m/>
    <m/>
    <m/>
    <m/>
    <m/>
    <m/>
    <m/>
    <m/>
    <m/>
    <m/>
    <m/>
    <m/>
    <m/>
    <n v="75.92"/>
    <m/>
    <m/>
    <m/>
    <m/>
    <m/>
    <m/>
    <m/>
    <m/>
    <m/>
    <m/>
    <m/>
    <m/>
    <m/>
    <m/>
    <m/>
    <m/>
    <m/>
    <m/>
    <m/>
    <m/>
    <m/>
    <m/>
    <m/>
    <m/>
    <m/>
    <m/>
    <m/>
    <m/>
    <m/>
    <m/>
    <n v="4.57"/>
    <m/>
    <m/>
    <m/>
    <m/>
    <m/>
    <m/>
    <m/>
    <m/>
    <m/>
    <m/>
    <m/>
    <m/>
    <m/>
    <m/>
    <m/>
    <m/>
    <m/>
    <m/>
    <m/>
    <m/>
    <m/>
    <m/>
    <m/>
    <m/>
    <m/>
    <m/>
    <m/>
    <m/>
    <m/>
    <m/>
    <m/>
    <m/>
    <m/>
    <m/>
    <m/>
    <m/>
    <m/>
    <m/>
    <m/>
    <m/>
    <m/>
    <m/>
    <m/>
    <m/>
    <m/>
    <m/>
    <m/>
    <m/>
    <m/>
    <m/>
    <m/>
    <m/>
    <n v="10.34"/>
    <m/>
    <m/>
    <m/>
    <m/>
    <m/>
    <m/>
    <m/>
    <m/>
    <n v="102.99"/>
    <n v="10.34"/>
    <n v="113.33"/>
    <n v="0"/>
    <n v="113.33"/>
  </r>
  <r>
    <n v="21"/>
    <n v="93"/>
    <s v="San Juan R"/>
    <s v="CDP"/>
    <s v="124"/>
    <s v="Chinook"/>
    <s v="3"/>
    <x v="0"/>
    <x v="12"/>
    <n v="93"/>
    <x v="12"/>
    <s v="CK-31"/>
    <s v="WEST VANCOUVER ISLAND-SOUTH_FA_0.x"/>
    <s v="M"/>
    <s v="H"/>
    <n v="5898"/>
    <s v="Port Renfrew Seapen"/>
    <n v="6785"/>
    <s v="Port Renfrew"/>
    <s v="SWVI"/>
    <s v="S"/>
    <x v="2"/>
    <s v="182877"/>
    <n v="0"/>
    <s v="182877"/>
    <n v="2015"/>
    <s v="201506"/>
    <s v="201506"/>
    <m/>
    <m/>
    <s v="Release number is tagged number. Estimates of mortality post tagging up to 2000."/>
    <s v="CWT"/>
    <s v="B"/>
    <s v="N"/>
    <s v="N"/>
    <s v="Y"/>
    <s v="N"/>
    <n v="0"/>
    <x v="0"/>
    <n v="37410"/>
    <n v="37435"/>
    <x v="2"/>
    <n v="34974"/>
    <x v="1"/>
    <m/>
    <m/>
    <m/>
    <m/>
    <m/>
    <m/>
    <m/>
    <m/>
    <m/>
    <m/>
    <m/>
    <m/>
    <m/>
    <m/>
    <m/>
    <m/>
    <m/>
    <m/>
    <m/>
    <m/>
    <m/>
    <m/>
    <m/>
    <m/>
    <m/>
    <m/>
    <m/>
    <m/>
    <m/>
    <m/>
    <m/>
    <m/>
    <m/>
    <m/>
    <m/>
    <m/>
    <m/>
    <m/>
    <m/>
    <m/>
    <m/>
    <m/>
    <m/>
    <m/>
    <m/>
    <m/>
    <m/>
    <m/>
    <m/>
    <m/>
    <m/>
    <m/>
    <m/>
    <m/>
    <m/>
    <m/>
    <m/>
    <m/>
    <m/>
    <m/>
    <m/>
    <m/>
    <m/>
    <m/>
    <m/>
    <m/>
    <m/>
    <m/>
    <m/>
    <m/>
    <m/>
    <m/>
    <m/>
    <m/>
    <m/>
    <n v="4.88"/>
    <m/>
    <m/>
    <m/>
    <m/>
    <m/>
    <m/>
    <m/>
    <m/>
    <m/>
    <m/>
    <m/>
    <m/>
    <m/>
    <m/>
    <m/>
    <m/>
    <m/>
    <m/>
    <m/>
    <m/>
    <m/>
    <m/>
    <m/>
    <m/>
    <m/>
    <m/>
    <m/>
    <m/>
    <m/>
    <m/>
    <m/>
    <m/>
    <m/>
    <m/>
    <m/>
    <m/>
    <m/>
    <m/>
    <m/>
    <m/>
    <m/>
    <m/>
    <m/>
    <m/>
    <m/>
    <m/>
    <m/>
    <m/>
    <m/>
    <m/>
    <m/>
    <m/>
    <m/>
    <m/>
    <m/>
    <m/>
    <m/>
    <m/>
    <m/>
    <m/>
    <n v="3.93"/>
    <m/>
    <m/>
    <m/>
    <m/>
    <m/>
    <m/>
    <m/>
    <m/>
    <m/>
    <m/>
    <m/>
    <m/>
    <m/>
    <m/>
    <m/>
    <m/>
    <m/>
    <m/>
    <m/>
    <m/>
    <m/>
    <m/>
    <m/>
    <m/>
    <m/>
    <m/>
    <m/>
    <m/>
    <m/>
    <m/>
    <m/>
    <n v="8.81"/>
    <n v="0"/>
    <n v="8.81"/>
    <n v="0"/>
    <n v="8.81"/>
  </r>
  <r>
    <n v="21"/>
    <n v="93"/>
    <s v="San Juan R"/>
    <s v="CDP"/>
    <s v="124"/>
    <s v="Chinook"/>
    <s v="3"/>
    <x v="0"/>
    <x v="0"/>
    <n v="93"/>
    <x v="12"/>
    <s v="CK-31"/>
    <s v="WEST VANCOUVER ISLAND-SOUTH_FA_0.x"/>
    <s v="M"/>
    <s v="H"/>
    <n v="5898"/>
    <s v="Port Renfrew Seapen"/>
    <n v="6785"/>
    <s v="Port Renfrew"/>
    <s v="SWVI"/>
    <s v="S"/>
    <x v="2"/>
    <s v="183594"/>
    <n v="0"/>
    <s v="183594"/>
    <n v="2016"/>
    <s v="20160601"/>
    <s v="20160601"/>
    <m/>
    <n v="8.42"/>
    <m/>
    <s v="CWT"/>
    <s v="B"/>
    <s v="Y"/>
    <s v="Y"/>
    <s v="Y"/>
    <s v="N"/>
    <n v="5.0000000000000001E-3"/>
    <x v="0"/>
    <n v="44486"/>
    <n v="44754"/>
    <x v="4"/>
    <n v="35639"/>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1"/>
    <m/>
    <m/>
    <m/>
    <m/>
    <m/>
    <m/>
    <m/>
    <m/>
    <n v="0"/>
    <n v="0.1"/>
    <n v="0.1"/>
    <n v="0"/>
    <n v="0.1"/>
  </r>
  <r>
    <n v="21"/>
    <n v="93"/>
    <s v="San Juan R"/>
    <s v="CDP"/>
    <s v="124"/>
    <s v="Chinook"/>
    <s v="3"/>
    <x v="0"/>
    <x v="0"/>
    <n v="93"/>
    <x v="12"/>
    <s v="CK-31"/>
    <s v="WEST VANCOUVER ISLAND-SOUTH_FA_0.x"/>
    <s v="M"/>
    <s v="H"/>
    <n v="5898"/>
    <s v="Port Renfrew Seapen"/>
    <n v="6785"/>
    <s v="Port Renfrew"/>
    <s v="SWVI"/>
    <s v="S"/>
    <x v="2"/>
    <s v="183594"/>
    <n v="0"/>
    <s v="183594"/>
    <n v="2016"/>
    <s v="20160601"/>
    <s v="20160601"/>
    <m/>
    <n v="8.42"/>
    <m/>
    <s v="CWT"/>
    <s v="B"/>
    <s v="Y"/>
    <s v="Y"/>
    <s v="Y"/>
    <s v="N"/>
    <n v="5.0000000000000001E-3"/>
    <x v="0"/>
    <n v="44486"/>
    <n v="44754"/>
    <x v="0"/>
    <n v="35639"/>
    <x v="0"/>
    <m/>
    <m/>
    <m/>
    <m/>
    <m/>
    <m/>
    <m/>
    <m/>
    <m/>
    <m/>
    <m/>
    <m/>
    <m/>
    <n v="6.1"/>
    <n v="3.02"/>
    <m/>
    <m/>
    <m/>
    <m/>
    <m/>
    <m/>
    <m/>
    <m/>
    <m/>
    <m/>
    <m/>
    <n v="0"/>
    <m/>
    <m/>
    <m/>
    <m/>
    <m/>
    <m/>
    <m/>
    <n v="6.56"/>
    <m/>
    <m/>
    <m/>
    <m/>
    <n v="10.26"/>
    <n v="3.42"/>
    <m/>
    <m/>
    <m/>
    <n v="4.55"/>
    <m/>
    <n v="4.5999999999999996"/>
    <n v="2.91"/>
    <m/>
    <m/>
    <m/>
    <m/>
    <m/>
    <m/>
    <m/>
    <m/>
    <m/>
    <m/>
    <m/>
    <m/>
    <m/>
    <m/>
    <m/>
    <m/>
    <m/>
    <m/>
    <m/>
    <m/>
    <m/>
    <m/>
    <m/>
    <m/>
    <m/>
    <m/>
    <m/>
    <n v="133.56"/>
    <n v="10.199999999999999"/>
    <m/>
    <m/>
    <m/>
    <m/>
    <m/>
    <m/>
    <m/>
    <m/>
    <m/>
    <m/>
    <m/>
    <m/>
    <m/>
    <m/>
    <m/>
    <m/>
    <m/>
    <m/>
    <m/>
    <m/>
    <m/>
    <m/>
    <m/>
    <m/>
    <m/>
    <m/>
    <m/>
    <m/>
    <m/>
    <m/>
    <m/>
    <m/>
    <m/>
    <m/>
    <m/>
    <m/>
    <m/>
    <m/>
    <m/>
    <m/>
    <m/>
    <m/>
    <m/>
    <m/>
    <m/>
    <m/>
    <m/>
    <m/>
    <m/>
    <m/>
    <m/>
    <m/>
    <m/>
    <m/>
    <m/>
    <m/>
    <m/>
    <m/>
    <m/>
    <m/>
    <m/>
    <m/>
    <m/>
    <m/>
    <m/>
    <m/>
    <m/>
    <m/>
    <m/>
    <m/>
    <n v="6.84"/>
    <m/>
    <m/>
    <m/>
    <m/>
    <m/>
    <m/>
    <m/>
    <m/>
    <m/>
    <n v="3.05"/>
    <m/>
    <n v="9.9"/>
    <m/>
    <m/>
    <m/>
    <m/>
    <m/>
    <m/>
    <m/>
    <m/>
    <n v="195.07"/>
    <n v="9.9"/>
    <n v="204.97"/>
    <n v="0"/>
    <n v="204.97"/>
  </r>
  <r>
    <n v="21"/>
    <n v="93"/>
    <s v="San Juan R"/>
    <s v="CDP"/>
    <s v="124"/>
    <s v="Chinook"/>
    <s v="3"/>
    <x v="0"/>
    <x v="0"/>
    <n v="93"/>
    <x v="12"/>
    <s v="CK-31"/>
    <s v="WEST VANCOUVER ISLAND-SOUTH_FA_0.x"/>
    <s v="M"/>
    <s v="H"/>
    <n v="5898"/>
    <s v="Port Renfrew Seapen"/>
    <n v="6785"/>
    <s v="Port Renfrew"/>
    <s v="SWVI"/>
    <s v="S"/>
    <x v="2"/>
    <s v="183594"/>
    <n v="0"/>
    <s v="183594"/>
    <n v="2016"/>
    <s v="20160601"/>
    <s v="20160601"/>
    <m/>
    <n v="8.42"/>
    <m/>
    <s v="CWT"/>
    <s v="B"/>
    <s v="Y"/>
    <s v="Y"/>
    <s v="Y"/>
    <s v="N"/>
    <n v="5.0000000000000001E-3"/>
    <x v="0"/>
    <n v="44486"/>
    <n v="44754"/>
    <x v="1"/>
    <n v="35639"/>
    <x v="1"/>
    <m/>
    <m/>
    <m/>
    <m/>
    <m/>
    <m/>
    <m/>
    <m/>
    <m/>
    <m/>
    <m/>
    <m/>
    <m/>
    <n v="34.29"/>
    <m/>
    <m/>
    <m/>
    <m/>
    <m/>
    <m/>
    <m/>
    <m/>
    <m/>
    <m/>
    <m/>
    <m/>
    <m/>
    <m/>
    <n v="9.6999999999999993"/>
    <m/>
    <m/>
    <n v="4.8499999999999996"/>
    <m/>
    <m/>
    <m/>
    <n v="23.86"/>
    <m/>
    <m/>
    <m/>
    <m/>
    <m/>
    <n v="15.82"/>
    <m/>
    <m/>
    <m/>
    <m/>
    <m/>
    <n v="2.2599999999999998"/>
    <m/>
    <m/>
    <m/>
    <m/>
    <m/>
    <m/>
    <m/>
    <m/>
    <m/>
    <m/>
    <m/>
    <m/>
    <m/>
    <m/>
    <m/>
    <m/>
    <m/>
    <m/>
    <m/>
    <m/>
    <m/>
    <m/>
    <m/>
    <m/>
    <m/>
    <m/>
    <m/>
    <n v="83.47"/>
    <n v="7.92"/>
    <m/>
    <m/>
    <m/>
    <m/>
    <n v="7.92"/>
    <m/>
    <m/>
    <m/>
    <m/>
    <m/>
    <m/>
    <m/>
    <m/>
    <m/>
    <m/>
    <m/>
    <m/>
    <m/>
    <m/>
    <m/>
    <m/>
    <m/>
    <m/>
    <m/>
    <n v="15.87"/>
    <n v="2.2599999999999998"/>
    <m/>
    <m/>
    <m/>
    <n v="21.11"/>
    <m/>
    <m/>
    <m/>
    <m/>
    <m/>
    <m/>
    <m/>
    <m/>
    <m/>
    <m/>
    <m/>
    <m/>
    <m/>
    <m/>
    <m/>
    <m/>
    <n v="6.94"/>
    <m/>
    <m/>
    <m/>
    <m/>
    <m/>
    <m/>
    <m/>
    <n v="6.62"/>
    <m/>
    <m/>
    <m/>
    <m/>
    <n v="7.87"/>
    <m/>
    <m/>
    <m/>
    <m/>
    <m/>
    <m/>
    <m/>
    <m/>
    <m/>
    <m/>
    <m/>
    <m/>
    <m/>
    <m/>
    <m/>
    <m/>
    <m/>
    <m/>
    <m/>
    <m/>
    <n v="11.43"/>
    <m/>
    <n v="60.89"/>
    <m/>
    <m/>
    <m/>
    <n v="1.53"/>
    <n v="1.62"/>
    <n v="7.4"/>
    <n v="0.94"/>
    <m/>
    <n v="262.19"/>
    <n v="62.42"/>
    <n v="324.61"/>
    <n v="9.9600000000000009"/>
    <n v="334.56999999999994"/>
  </r>
  <r>
    <n v="21"/>
    <n v="93"/>
    <s v="San Juan R"/>
    <s v="CDP"/>
    <s v="124"/>
    <s v="Chinook"/>
    <s v="3"/>
    <x v="0"/>
    <x v="0"/>
    <n v="93"/>
    <x v="12"/>
    <s v="CK-31"/>
    <s v="WEST VANCOUVER ISLAND-SOUTH_FA_0.x"/>
    <s v="M"/>
    <s v="H"/>
    <n v="5898"/>
    <s v="Port Renfrew Seapen"/>
    <n v="6785"/>
    <s v="Port Renfrew"/>
    <s v="SWVI"/>
    <s v="S"/>
    <x v="2"/>
    <s v="183594"/>
    <n v="0"/>
    <s v="183594"/>
    <n v="2016"/>
    <s v="20160601"/>
    <s v="20160601"/>
    <m/>
    <n v="8.42"/>
    <m/>
    <s v="CWT"/>
    <s v="B"/>
    <s v="Y"/>
    <s v="Y"/>
    <s v="Y"/>
    <s v="N"/>
    <n v="5.0000000000000001E-3"/>
    <x v="0"/>
    <n v="44486"/>
    <n v="44754"/>
    <x v="2"/>
    <n v="35639"/>
    <x v="2"/>
    <m/>
    <m/>
    <m/>
    <m/>
    <m/>
    <m/>
    <m/>
    <m/>
    <m/>
    <m/>
    <m/>
    <m/>
    <m/>
    <m/>
    <m/>
    <m/>
    <m/>
    <m/>
    <m/>
    <m/>
    <m/>
    <m/>
    <m/>
    <m/>
    <m/>
    <m/>
    <m/>
    <m/>
    <m/>
    <m/>
    <m/>
    <n v="3.43"/>
    <m/>
    <m/>
    <m/>
    <m/>
    <m/>
    <n v="10.73"/>
    <m/>
    <m/>
    <n v="2.74"/>
    <m/>
    <m/>
    <m/>
    <m/>
    <m/>
    <m/>
    <m/>
    <m/>
    <m/>
    <m/>
    <m/>
    <m/>
    <m/>
    <m/>
    <m/>
    <m/>
    <m/>
    <m/>
    <m/>
    <m/>
    <m/>
    <m/>
    <m/>
    <m/>
    <m/>
    <m/>
    <m/>
    <m/>
    <m/>
    <m/>
    <m/>
    <m/>
    <m/>
    <m/>
    <m/>
    <m/>
    <m/>
    <m/>
    <m/>
    <m/>
    <m/>
    <m/>
    <m/>
    <m/>
    <m/>
    <m/>
    <m/>
    <m/>
    <m/>
    <m/>
    <m/>
    <m/>
    <m/>
    <n v="10.73"/>
    <m/>
    <m/>
    <m/>
    <m/>
    <m/>
    <m/>
    <m/>
    <m/>
    <m/>
    <m/>
    <m/>
    <m/>
    <m/>
    <m/>
    <m/>
    <m/>
    <m/>
    <m/>
    <m/>
    <m/>
    <m/>
    <m/>
    <m/>
    <m/>
    <m/>
    <m/>
    <m/>
    <m/>
    <m/>
    <m/>
    <m/>
    <m/>
    <m/>
    <m/>
    <m/>
    <m/>
    <m/>
    <m/>
    <m/>
    <m/>
    <m/>
    <m/>
    <m/>
    <m/>
    <m/>
    <m/>
    <m/>
    <m/>
    <m/>
    <m/>
    <m/>
    <m/>
    <m/>
    <m/>
    <m/>
    <m/>
    <m/>
    <m/>
    <m/>
    <m/>
    <m/>
    <m/>
    <m/>
    <m/>
    <n v="2.4300000000000002"/>
    <m/>
    <m/>
    <m/>
    <m/>
    <m/>
    <m/>
    <m/>
    <m/>
    <n v="27.63"/>
    <n v="2.4300000000000002"/>
    <n v="30.06"/>
    <n v="0"/>
    <n v="30.060000000000002"/>
  </r>
  <r>
    <n v="21"/>
    <n v="93"/>
    <s v="San Juan R"/>
    <s v="CDP"/>
    <s v="124"/>
    <s v="Chinook"/>
    <s v="3"/>
    <x v="0"/>
    <x v="13"/>
    <n v="93"/>
    <x v="12"/>
    <s v="CK-31"/>
    <s v="WEST VANCOUVER ISLAND-SOUTH_FA_0.x"/>
    <s v="M"/>
    <s v="H"/>
    <n v="5898"/>
    <s v="Port Renfrew Seapen"/>
    <n v="6785"/>
    <s v="Port Renfrew"/>
    <s v="SWVI"/>
    <s v="S"/>
    <x v="2"/>
    <s v="184766"/>
    <n v="0"/>
    <s v="184766"/>
    <n v="2017"/>
    <s v="201706"/>
    <s v="201706"/>
    <m/>
    <m/>
    <m/>
    <s v="CWT"/>
    <s v="B"/>
    <s v="N"/>
    <s v="N"/>
    <s v="Y"/>
    <s v="N"/>
    <n v="0"/>
    <x v="0"/>
    <n v="23876"/>
    <n v="23876"/>
    <x v="0"/>
    <n v="36331"/>
    <x v="1"/>
    <m/>
    <m/>
    <m/>
    <m/>
    <m/>
    <m/>
    <m/>
    <m/>
    <m/>
    <m/>
    <m/>
    <m/>
    <m/>
    <n v="5.66"/>
    <m/>
    <m/>
    <m/>
    <m/>
    <m/>
    <m/>
    <m/>
    <m/>
    <m/>
    <m/>
    <m/>
    <m/>
    <m/>
    <m/>
    <m/>
    <m/>
    <m/>
    <m/>
    <m/>
    <m/>
    <m/>
    <m/>
    <m/>
    <n v="7.87"/>
    <m/>
    <m/>
    <m/>
    <m/>
    <m/>
    <m/>
    <m/>
    <m/>
    <m/>
    <m/>
    <m/>
    <m/>
    <m/>
    <m/>
    <m/>
    <m/>
    <m/>
    <m/>
    <m/>
    <m/>
    <m/>
    <m/>
    <m/>
    <m/>
    <m/>
    <m/>
    <m/>
    <m/>
    <m/>
    <m/>
    <m/>
    <m/>
    <m/>
    <m/>
    <m/>
    <m/>
    <m/>
    <n v="4.88"/>
    <m/>
    <m/>
    <m/>
    <m/>
    <m/>
    <m/>
    <m/>
    <m/>
    <m/>
    <m/>
    <m/>
    <m/>
    <m/>
    <m/>
    <m/>
    <m/>
    <m/>
    <m/>
    <m/>
    <m/>
    <m/>
    <m/>
    <m/>
    <m/>
    <m/>
    <m/>
    <m/>
    <m/>
    <m/>
    <m/>
    <m/>
    <m/>
    <m/>
    <m/>
    <m/>
    <m/>
    <m/>
    <m/>
    <m/>
    <m/>
    <m/>
    <m/>
    <m/>
    <m/>
    <m/>
    <m/>
    <m/>
    <m/>
    <m/>
    <m/>
    <m/>
    <m/>
    <n v="6.58"/>
    <m/>
    <m/>
    <m/>
    <m/>
    <m/>
    <m/>
    <m/>
    <m/>
    <m/>
    <m/>
    <m/>
    <m/>
    <m/>
    <m/>
    <m/>
    <m/>
    <m/>
    <m/>
    <m/>
    <m/>
    <m/>
    <m/>
    <m/>
    <m/>
    <m/>
    <m/>
    <m/>
    <m/>
    <m/>
    <m/>
    <m/>
    <m/>
    <m/>
    <m/>
    <m/>
    <m/>
    <m/>
    <m/>
    <m/>
    <n v="24.99"/>
    <n v="0"/>
    <n v="24.99"/>
    <n v="0"/>
    <n v="24.990000000000002"/>
  </r>
  <r>
    <n v="21"/>
    <n v="93"/>
    <s v="San Juan R"/>
    <s v="CDP"/>
    <s v="124"/>
    <s v="Chinook"/>
    <s v="3"/>
    <x v="0"/>
    <x v="13"/>
    <n v="93"/>
    <x v="12"/>
    <s v="CK-31"/>
    <s v="WEST VANCOUVER ISLAND-SOUTH_FA_0.x"/>
    <s v="M"/>
    <s v="H"/>
    <n v="5898"/>
    <s v="Port Renfrew Seapen"/>
    <n v="6785"/>
    <s v="Port Renfrew"/>
    <s v="SWVI"/>
    <s v="S"/>
    <x v="2"/>
    <s v="184766"/>
    <n v="0"/>
    <s v="184766"/>
    <n v="2017"/>
    <s v="201706"/>
    <s v="201706"/>
    <m/>
    <m/>
    <m/>
    <s v="CWT"/>
    <s v="B"/>
    <s v="N"/>
    <s v="N"/>
    <s v="Y"/>
    <s v="N"/>
    <n v="0"/>
    <x v="0"/>
    <n v="23876"/>
    <n v="23876"/>
    <x v="1"/>
    <n v="36331"/>
    <x v="2"/>
    <m/>
    <m/>
    <m/>
    <m/>
    <m/>
    <m/>
    <m/>
    <m/>
    <m/>
    <m/>
    <m/>
    <m/>
    <m/>
    <m/>
    <m/>
    <m/>
    <m/>
    <m/>
    <m/>
    <m/>
    <m/>
    <m/>
    <m/>
    <m/>
    <m/>
    <m/>
    <m/>
    <m/>
    <m/>
    <m/>
    <m/>
    <m/>
    <m/>
    <m/>
    <m/>
    <m/>
    <m/>
    <m/>
    <m/>
    <m/>
    <m/>
    <m/>
    <m/>
    <m/>
    <m/>
    <m/>
    <m/>
    <m/>
    <m/>
    <m/>
    <m/>
    <m/>
    <m/>
    <m/>
    <m/>
    <m/>
    <m/>
    <m/>
    <m/>
    <m/>
    <m/>
    <m/>
    <m/>
    <m/>
    <m/>
    <m/>
    <m/>
    <m/>
    <m/>
    <m/>
    <m/>
    <m/>
    <m/>
    <m/>
    <m/>
    <m/>
    <m/>
    <m/>
    <m/>
    <m/>
    <m/>
    <n v="10.67"/>
    <m/>
    <m/>
    <m/>
    <m/>
    <m/>
    <m/>
    <m/>
    <m/>
    <m/>
    <m/>
    <m/>
    <m/>
    <m/>
    <n v="1.36"/>
    <m/>
    <m/>
    <m/>
    <m/>
    <m/>
    <m/>
    <m/>
    <m/>
    <m/>
    <m/>
    <n v="8.82"/>
    <m/>
    <m/>
    <m/>
    <m/>
    <m/>
    <m/>
    <m/>
    <m/>
    <m/>
    <m/>
    <m/>
    <m/>
    <m/>
    <m/>
    <m/>
    <m/>
    <m/>
    <m/>
    <m/>
    <m/>
    <m/>
    <m/>
    <m/>
    <m/>
    <m/>
    <m/>
    <m/>
    <m/>
    <m/>
    <m/>
    <m/>
    <m/>
    <m/>
    <m/>
    <m/>
    <m/>
    <m/>
    <m/>
    <m/>
    <m/>
    <m/>
    <m/>
    <m/>
    <m/>
    <m/>
    <m/>
    <m/>
    <m/>
    <m/>
    <m/>
    <m/>
    <m/>
    <n v="12.74"/>
    <m/>
    <m/>
    <m/>
    <m/>
    <m/>
    <m/>
    <m/>
    <m/>
    <n v="20.85"/>
    <n v="12.74"/>
    <n v="33.590000000000003"/>
    <n v="0"/>
    <n v="33.590000000000003"/>
  </r>
  <r>
    <n v="21"/>
    <n v="93"/>
    <s v="San Juan R"/>
    <s v="CDP"/>
    <s v="124"/>
    <s v="Chinook"/>
    <s v="3"/>
    <x v="0"/>
    <x v="13"/>
    <n v="93"/>
    <x v="12"/>
    <s v="CK-31"/>
    <s v="WEST VANCOUVER ISLAND-SOUTH_FA_0.x"/>
    <s v="M"/>
    <s v="H"/>
    <n v="5898"/>
    <s v="Port Renfrew Seapen"/>
    <n v="6785"/>
    <s v="Port Renfrew"/>
    <s v="SWVI"/>
    <s v="S"/>
    <x v="2"/>
    <s v="184767"/>
    <n v="0"/>
    <s v="184767"/>
    <n v="2017"/>
    <s v="201706"/>
    <s v="201706"/>
    <m/>
    <m/>
    <m/>
    <s v="CWT"/>
    <s v="B"/>
    <s v="N"/>
    <s v="N"/>
    <s v="Y"/>
    <s v="N"/>
    <n v="0"/>
    <x v="0"/>
    <n v="24535"/>
    <n v="24535"/>
    <x v="0"/>
    <n v="36332"/>
    <x v="1"/>
    <m/>
    <m/>
    <m/>
    <m/>
    <m/>
    <m/>
    <m/>
    <m/>
    <m/>
    <m/>
    <m/>
    <m/>
    <m/>
    <m/>
    <m/>
    <m/>
    <m/>
    <m/>
    <m/>
    <m/>
    <m/>
    <m/>
    <m/>
    <m/>
    <m/>
    <m/>
    <m/>
    <m/>
    <m/>
    <m/>
    <m/>
    <m/>
    <m/>
    <m/>
    <m/>
    <m/>
    <m/>
    <m/>
    <m/>
    <m/>
    <m/>
    <m/>
    <m/>
    <m/>
    <m/>
    <m/>
    <m/>
    <m/>
    <m/>
    <m/>
    <m/>
    <m/>
    <m/>
    <m/>
    <m/>
    <m/>
    <m/>
    <m/>
    <m/>
    <m/>
    <m/>
    <m/>
    <m/>
    <m/>
    <m/>
    <m/>
    <m/>
    <m/>
    <m/>
    <m/>
    <m/>
    <m/>
    <m/>
    <m/>
    <m/>
    <n v="9.76"/>
    <m/>
    <m/>
    <m/>
    <m/>
    <m/>
    <m/>
    <m/>
    <m/>
    <m/>
    <m/>
    <m/>
    <m/>
    <m/>
    <m/>
    <m/>
    <m/>
    <m/>
    <m/>
    <m/>
    <m/>
    <m/>
    <m/>
    <m/>
    <m/>
    <m/>
    <m/>
    <m/>
    <m/>
    <m/>
    <m/>
    <m/>
    <m/>
    <m/>
    <m/>
    <m/>
    <m/>
    <m/>
    <m/>
    <m/>
    <m/>
    <m/>
    <m/>
    <m/>
    <m/>
    <m/>
    <m/>
    <m/>
    <m/>
    <m/>
    <m/>
    <m/>
    <m/>
    <m/>
    <m/>
    <m/>
    <m/>
    <m/>
    <m/>
    <m/>
    <m/>
    <m/>
    <m/>
    <m/>
    <m/>
    <m/>
    <m/>
    <m/>
    <n v="3.9"/>
    <m/>
    <m/>
    <m/>
    <m/>
    <m/>
    <m/>
    <m/>
    <m/>
    <m/>
    <m/>
    <m/>
    <m/>
    <m/>
    <m/>
    <m/>
    <m/>
    <m/>
    <m/>
    <m/>
    <m/>
    <m/>
    <m/>
    <m/>
    <m/>
    <n v="13.66"/>
    <n v="0"/>
    <n v="13.66"/>
    <n v="0"/>
    <n v="13.66"/>
  </r>
  <r>
    <n v="21"/>
    <n v="93"/>
    <s v="San Juan R"/>
    <s v="CDP"/>
    <s v="124"/>
    <s v="Chinook"/>
    <s v="3"/>
    <x v="0"/>
    <x v="13"/>
    <n v="93"/>
    <x v="12"/>
    <s v="CK-31"/>
    <s v="WEST VANCOUVER ISLAND-SOUTH_FA_0.x"/>
    <s v="M"/>
    <s v="H"/>
    <n v="5898"/>
    <s v="Port Renfrew Seapen"/>
    <n v="6785"/>
    <s v="Port Renfrew"/>
    <s v="SWVI"/>
    <s v="S"/>
    <x v="2"/>
    <s v="184767"/>
    <n v="0"/>
    <s v="184767"/>
    <n v="2017"/>
    <s v="201706"/>
    <s v="201706"/>
    <m/>
    <m/>
    <m/>
    <s v="CWT"/>
    <s v="B"/>
    <s v="N"/>
    <s v="N"/>
    <s v="Y"/>
    <s v="N"/>
    <n v="0"/>
    <x v="0"/>
    <n v="24535"/>
    <n v="24535"/>
    <x v="1"/>
    <n v="36332"/>
    <x v="2"/>
    <m/>
    <m/>
    <m/>
    <m/>
    <m/>
    <m/>
    <m/>
    <m/>
    <m/>
    <m/>
    <m/>
    <m/>
    <m/>
    <m/>
    <m/>
    <m/>
    <m/>
    <m/>
    <m/>
    <m/>
    <m/>
    <m/>
    <m/>
    <m/>
    <m/>
    <m/>
    <m/>
    <m/>
    <m/>
    <m/>
    <m/>
    <m/>
    <m/>
    <m/>
    <m/>
    <m/>
    <m/>
    <m/>
    <m/>
    <m/>
    <m/>
    <m/>
    <m/>
    <m/>
    <m/>
    <m/>
    <m/>
    <m/>
    <m/>
    <m/>
    <m/>
    <m/>
    <m/>
    <m/>
    <m/>
    <m/>
    <m/>
    <m/>
    <m/>
    <m/>
    <m/>
    <m/>
    <m/>
    <m/>
    <m/>
    <m/>
    <m/>
    <m/>
    <m/>
    <m/>
    <m/>
    <m/>
    <m/>
    <m/>
    <m/>
    <m/>
    <m/>
    <m/>
    <m/>
    <m/>
    <m/>
    <n v="10.67"/>
    <m/>
    <m/>
    <m/>
    <m/>
    <m/>
    <m/>
    <m/>
    <m/>
    <m/>
    <n v="10.67"/>
    <m/>
    <m/>
    <m/>
    <m/>
    <m/>
    <m/>
    <m/>
    <m/>
    <m/>
    <m/>
    <m/>
    <m/>
    <m/>
    <m/>
    <m/>
    <m/>
    <m/>
    <m/>
    <m/>
    <m/>
    <m/>
    <m/>
    <m/>
    <m/>
    <m/>
    <m/>
    <m/>
    <m/>
    <m/>
    <m/>
    <m/>
    <m/>
    <m/>
    <m/>
    <m/>
    <m/>
    <m/>
    <m/>
    <m/>
    <m/>
    <m/>
    <m/>
    <m/>
    <m/>
    <m/>
    <m/>
    <m/>
    <m/>
    <m/>
    <m/>
    <m/>
    <m/>
    <m/>
    <m/>
    <m/>
    <n v="5.83"/>
    <m/>
    <m/>
    <m/>
    <m/>
    <m/>
    <m/>
    <m/>
    <m/>
    <m/>
    <m/>
    <m/>
    <n v="7.97"/>
    <m/>
    <m/>
    <m/>
    <n v="1.97"/>
    <m/>
    <m/>
    <m/>
    <m/>
    <n v="27.17"/>
    <n v="9.94"/>
    <n v="37.11"/>
    <n v="0"/>
    <n v="37.11"/>
  </r>
  <r>
    <n v="21"/>
    <n v="93"/>
    <s v="San Juan R"/>
    <s v="CDP"/>
    <s v="124"/>
    <s v="Chinook"/>
    <s v="3"/>
    <x v="0"/>
    <x v="1"/>
    <n v="93"/>
    <x v="12"/>
    <s v="CK-31"/>
    <s v="WEST VANCOUVER ISLAND-SOUTH_FA_0.x"/>
    <s v="M"/>
    <s v="H"/>
    <n v="5898"/>
    <s v="Port Renfrew Seapen"/>
    <n v="6785"/>
    <s v="Port Renfrew"/>
    <s v="SWVI"/>
    <s v="S"/>
    <x v="2"/>
    <s v="185597"/>
    <n v="0"/>
    <s v="185597"/>
    <n v="2018"/>
    <s v="20180623"/>
    <s v="20180623"/>
    <m/>
    <n v="8.6999999999999993"/>
    <s v="28,630 of 45,630 released to river due to low oxygen and water flow on June 5."/>
    <s v="CWT"/>
    <s v="B"/>
    <s v="Y"/>
    <s v="Y"/>
    <s v="Y"/>
    <s v="Y"/>
    <n v="0.01"/>
    <x v="0"/>
    <n v="4033"/>
    <n v="4073"/>
    <x v="0"/>
    <n v="37096"/>
    <x v="2"/>
    <m/>
    <m/>
    <m/>
    <m/>
    <m/>
    <m/>
    <m/>
    <m/>
    <m/>
    <m/>
    <m/>
    <m/>
    <m/>
    <m/>
    <m/>
    <m/>
    <m/>
    <m/>
    <m/>
    <m/>
    <m/>
    <m/>
    <m/>
    <m/>
    <m/>
    <m/>
    <m/>
    <m/>
    <m/>
    <m/>
    <m/>
    <m/>
    <m/>
    <m/>
    <m/>
    <m/>
    <m/>
    <m/>
    <m/>
    <m/>
    <m/>
    <m/>
    <m/>
    <m/>
    <m/>
    <m/>
    <m/>
    <m/>
    <m/>
    <m/>
    <m/>
    <m/>
    <m/>
    <m/>
    <m/>
    <m/>
    <m/>
    <m/>
    <m/>
    <m/>
    <m/>
    <m/>
    <m/>
    <m/>
    <m/>
    <m/>
    <m/>
    <m/>
    <m/>
    <m/>
    <m/>
    <m/>
    <m/>
    <m/>
    <m/>
    <n v="21.78"/>
    <m/>
    <m/>
    <m/>
    <m/>
    <m/>
    <m/>
    <m/>
    <m/>
    <m/>
    <m/>
    <m/>
    <m/>
    <m/>
    <m/>
    <m/>
    <m/>
    <m/>
    <m/>
    <m/>
    <m/>
    <m/>
    <m/>
    <m/>
    <m/>
    <m/>
    <m/>
    <m/>
    <m/>
    <m/>
    <m/>
    <m/>
    <m/>
    <m/>
    <m/>
    <m/>
    <m/>
    <m/>
    <m/>
    <m/>
    <m/>
    <m/>
    <m/>
    <m/>
    <m/>
    <m/>
    <m/>
    <m/>
    <m/>
    <m/>
    <m/>
    <m/>
    <m/>
    <m/>
    <m/>
    <m/>
    <m/>
    <m/>
    <m/>
    <m/>
    <m/>
    <m/>
    <m/>
    <m/>
    <m/>
    <m/>
    <m/>
    <m/>
    <m/>
    <m/>
    <m/>
    <m/>
    <m/>
    <m/>
    <m/>
    <m/>
    <m/>
    <m/>
    <m/>
    <m/>
    <m/>
    <m/>
    <m/>
    <m/>
    <m/>
    <m/>
    <m/>
    <m/>
    <m/>
    <m/>
    <m/>
    <m/>
    <m/>
    <n v="21.78"/>
    <n v="0"/>
    <n v="21.78"/>
    <n v="0"/>
    <n v="21.78"/>
  </r>
  <r>
    <n v="21"/>
    <n v="93"/>
    <s v="San Juan R"/>
    <s v="CDP"/>
    <s v="124"/>
    <s v="Chinook"/>
    <s v="3"/>
    <x v="0"/>
    <x v="1"/>
    <n v="93"/>
    <x v="12"/>
    <s v="CK-31"/>
    <s v="WEST VANCOUVER ISLAND-SOUTH_FA_0.x"/>
    <s v="M"/>
    <s v="H"/>
    <n v="5898"/>
    <s v="Port Renfrew Seapen"/>
    <n v="6785"/>
    <s v="Port Renfrew"/>
    <s v="SWVI"/>
    <s v="S"/>
    <x v="2"/>
    <s v="185597"/>
    <n v="0"/>
    <s v="185597"/>
    <n v="2018"/>
    <s v="20180623"/>
    <s v="20180623"/>
    <m/>
    <n v="8.6999999999999993"/>
    <s v="28,630 of 45,630 released to river due to low oxygen and water flow on June 5."/>
    <s v="CWT"/>
    <s v="B"/>
    <s v="Y"/>
    <s v="Y"/>
    <s v="Y"/>
    <s v="Y"/>
    <n v="0.01"/>
    <x v="0"/>
    <n v="4033"/>
    <n v="4073"/>
    <x v="1"/>
    <n v="37096"/>
    <x v="3"/>
    <m/>
    <m/>
    <m/>
    <m/>
    <m/>
    <m/>
    <m/>
    <m/>
    <m/>
    <m/>
    <m/>
    <m/>
    <m/>
    <n v="5.22"/>
    <m/>
    <m/>
    <m/>
    <m/>
    <m/>
    <m/>
    <m/>
    <m/>
    <m/>
    <m/>
    <m/>
    <m/>
    <m/>
    <m/>
    <n v="3.23"/>
    <m/>
    <m/>
    <n v="3.23"/>
    <m/>
    <m/>
    <m/>
    <m/>
    <m/>
    <m/>
    <m/>
    <m/>
    <m/>
    <m/>
    <m/>
    <m/>
    <m/>
    <m/>
    <m/>
    <m/>
    <m/>
    <m/>
    <m/>
    <m/>
    <m/>
    <m/>
    <m/>
    <m/>
    <m/>
    <m/>
    <m/>
    <m/>
    <m/>
    <m/>
    <m/>
    <m/>
    <m/>
    <m/>
    <m/>
    <m/>
    <m/>
    <m/>
    <m/>
    <m/>
    <m/>
    <m/>
    <m/>
    <m/>
    <m/>
    <m/>
    <m/>
    <m/>
    <m/>
    <m/>
    <m/>
    <m/>
    <m/>
    <m/>
    <m/>
    <m/>
    <m/>
    <m/>
    <m/>
    <m/>
    <m/>
    <m/>
    <m/>
    <m/>
    <m/>
    <m/>
    <m/>
    <m/>
    <m/>
    <m/>
    <m/>
    <m/>
    <m/>
    <m/>
    <m/>
    <m/>
    <m/>
    <m/>
    <m/>
    <m/>
    <m/>
    <m/>
    <m/>
    <m/>
    <m/>
    <m/>
    <m/>
    <m/>
    <m/>
    <m/>
    <m/>
    <m/>
    <m/>
    <m/>
    <m/>
    <m/>
    <m/>
    <m/>
    <m/>
    <m/>
    <m/>
    <m/>
    <m/>
    <m/>
    <m/>
    <m/>
    <m/>
    <m/>
    <m/>
    <m/>
    <m/>
    <m/>
    <m/>
    <m/>
    <m/>
    <m/>
    <m/>
    <m/>
    <m/>
    <m/>
    <m/>
    <m/>
    <m/>
    <m/>
    <m/>
    <m/>
    <m/>
    <n v="1.6"/>
    <m/>
    <m/>
    <m/>
    <m/>
    <m/>
    <m/>
    <m/>
    <m/>
    <n v="11.68"/>
    <n v="1.6"/>
    <n v="13.28"/>
    <n v="0"/>
    <n v="13.280000000000001"/>
  </r>
  <r>
    <n v="21"/>
    <n v="93"/>
    <s v="San Juan R"/>
    <s v="CDP"/>
    <s v="124"/>
    <s v="Chinook"/>
    <s v="3"/>
    <x v="0"/>
    <x v="1"/>
    <n v="93"/>
    <x v="12"/>
    <s v="CK-31"/>
    <s v="WEST VANCOUVER ISLAND-SOUTH_FA_0.x"/>
    <s v="M"/>
    <s v="H"/>
    <n v="5898"/>
    <s v="Port Renfrew Seapen"/>
    <n v="6785"/>
    <s v="Port Renfrew"/>
    <s v="SWVI"/>
    <s v="S"/>
    <x v="2"/>
    <s v="185597"/>
    <n v="0"/>
    <s v="185597"/>
    <n v="2018"/>
    <s v="20180623"/>
    <s v="20180623"/>
    <m/>
    <n v="8.6999999999999993"/>
    <s v="28,630 of 45,630 released to river due to low oxygen and water flow on June 5."/>
    <s v="CWT"/>
    <s v="B"/>
    <s v="Y"/>
    <s v="Y"/>
    <s v="Y"/>
    <s v="Y"/>
    <n v="0.01"/>
    <x v="0"/>
    <n v="4033"/>
    <n v="4073"/>
    <x v="2"/>
    <n v="37096"/>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28"/>
    <m/>
    <m/>
    <m/>
    <m/>
    <m/>
    <m/>
    <m/>
    <m/>
    <n v="0"/>
    <n v="4.28"/>
    <n v="4.28"/>
    <n v="0"/>
    <n v="4.28"/>
  </r>
  <r>
    <n v="21"/>
    <n v="93"/>
    <s v="San Juan R"/>
    <s v="CDP"/>
    <s v="124"/>
    <s v="Chinook"/>
    <s v="3"/>
    <x v="0"/>
    <x v="1"/>
    <n v="93"/>
    <x v="12"/>
    <s v="CK-31"/>
    <s v="WEST VANCOUVER ISLAND-SOUTH_FA_0.x"/>
    <s v="M"/>
    <s v="H"/>
    <n v="5898"/>
    <s v="Port Renfrew Seapen"/>
    <n v="6785"/>
    <s v="Port Renfrew"/>
    <s v="SWVI"/>
    <s v="S"/>
    <x v="2"/>
    <s v="185599"/>
    <n v="0"/>
    <s v="185599"/>
    <n v="2018"/>
    <s v="20180623"/>
    <s v="20180623"/>
    <m/>
    <n v="8.69"/>
    <s v="28,630 of 45,630 released to river due to low oxygen and water flow on June 5."/>
    <s v="CWT"/>
    <s v="B"/>
    <s v="Y"/>
    <s v="Y"/>
    <s v="Y"/>
    <s v="Y"/>
    <n v="0.01"/>
    <x v="0"/>
    <n v="10683"/>
    <n v="10791"/>
    <x v="0"/>
    <n v="37097"/>
    <x v="2"/>
    <m/>
    <m/>
    <m/>
    <m/>
    <m/>
    <m/>
    <m/>
    <m/>
    <m/>
    <m/>
    <m/>
    <m/>
    <m/>
    <m/>
    <m/>
    <m/>
    <m/>
    <m/>
    <m/>
    <m/>
    <m/>
    <m/>
    <m/>
    <m/>
    <m/>
    <m/>
    <m/>
    <m/>
    <m/>
    <m/>
    <m/>
    <m/>
    <m/>
    <m/>
    <m/>
    <m/>
    <m/>
    <m/>
    <m/>
    <m/>
    <m/>
    <m/>
    <m/>
    <m/>
    <m/>
    <m/>
    <m/>
    <m/>
    <m/>
    <m/>
    <m/>
    <m/>
    <m/>
    <m/>
    <m/>
    <m/>
    <m/>
    <m/>
    <m/>
    <m/>
    <m/>
    <m/>
    <m/>
    <m/>
    <m/>
    <m/>
    <m/>
    <m/>
    <m/>
    <m/>
    <m/>
    <m/>
    <m/>
    <m/>
    <m/>
    <n v="12.87"/>
    <m/>
    <m/>
    <m/>
    <m/>
    <m/>
    <m/>
    <m/>
    <m/>
    <m/>
    <m/>
    <m/>
    <m/>
    <m/>
    <m/>
    <m/>
    <m/>
    <m/>
    <m/>
    <m/>
    <m/>
    <m/>
    <m/>
    <m/>
    <m/>
    <m/>
    <m/>
    <m/>
    <m/>
    <m/>
    <m/>
    <m/>
    <m/>
    <m/>
    <m/>
    <m/>
    <m/>
    <m/>
    <m/>
    <m/>
    <m/>
    <m/>
    <m/>
    <m/>
    <m/>
    <m/>
    <m/>
    <m/>
    <m/>
    <m/>
    <m/>
    <m/>
    <m/>
    <m/>
    <m/>
    <m/>
    <m/>
    <m/>
    <m/>
    <m/>
    <m/>
    <m/>
    <m/>
    <m/>
    <m/>
    <m/>
    <m/>
    <m/>
    <m/>
    <m/>
    <m/>
    <m/>
    <m/>
    <m/>
    <m/>
    <m/>
    <m/>
    <m/>
    <m/>
    <m/>
    <m/>
    <m/>
    <m/>
    <m/>
    <n v="4.55"/>
    <m/>
    <m/>
    <m/>
    <m/>
    <m/>
    <m/>
    <m/>
    <m/>
    <n v="12.87"/>
    <n v="4.55"/>
    <n v="17.420000000000002"/>
    <n v="0"/>
    <n v="17.419999999999998"/>
  </r>
  <r>
    <n v="21"/>
    <n v="93"/>
    <s v="San Juan R"/>
    <s v="CDP"/>
    <s v="124"/>
    <s v="Chinook"/>
    <s v="3"/>
    <x v="0"/>
    <x v="1"/>
    <n v="93"/>
    <x v="12"/>
    <s v="CK-31"/>
    <s v="WEST VANCOUVER ISLAND-SOUTH_FA_0.x"/>
    <s v="M"/>
    <s v="H"/>
    <n v="5898"/>
    <s v="Port Renfrew Seapen"/>
    <n v="6785"/>
    <s v="Port Renfrew"/>
    <s v="SWVI"/>
    <s v="S"/>
    <x v="2"/>
    <s v="185599"/>
    <n v="0"/>
    <s v="185599"/>
    <n v="2018"/>
    <s v="20180623"/>
    <s v="20180623"/>
    <m/>
    <n v="8.69"/>
    <s v="28,630 of 45,630 released to river due to low oxygen and water flow on June 5."/>
    <s v="CWT"/>
    <s v="B"/>
    <s v="Y"/>
    <s v="Y"/>
    <s v="Y"/>
    <s v="Y"/>
    <n v="0.01"/>
    <x v="0"/>
    <n v="10683"/>
    <n v="10791"/>
    <x v="1"/>
    <n v="37097"/>
    <x v="3"/>
    <m/>
    <m/>
    <m/>
    <m/>
    <m/>
    <m/>
    <m/>
    <m/>
    <m/>
    <m/>
    <m/>
    <m/>
    <m/>
    <m/>
    <m/>
    <m/>
    <m/>
    <m/>
    <m/>
    <m/>
    <m/>
    <m/>
    <m/>
    <m/>
    <m/>
    <m/>
    <m/>
    <m/>
    <m/>
    <m/>
    <m/>
    <m/>
    <m/>
    <m/>
    <m/>
    <m/>
    <m/>
    <m/>
    <m/>
    <m/>
    <m/>
    <m/>
    <m/>
    <m/>
    <m/>
    <m/>
    <m/>
    <m/>
    <m/>
    <m/>
    <m/>
    <m/>
    <m/>
    <m/>
    <m/>
    <m/>
    <m/>
    <m/>
    <m/>
    <m/>
    <m/>
    <m/>
    <m/>
    <m/>
    <m/>
    <m/>
    <m/>
    <m/>
    <m/>
    <m/>
    <m/>
    <m/>
    <m/>
    <n v="0"/>
    <m/>
    <m/>
    <m/>
    <m/>
    <m/>
    <m/>
    <m/>
    <n v="8.68"/>
    <m/>
    <m/>
    <m/>
    <m/>
    <m/>
    <m/>
    <m/>
    <m/>
    <m/>
    <m/>
    <m/>
    <m/>
    <m/>
    <m/>
    <m/>
    <m/>
    <m/>
    <m/>
    <m/>
    <m/>
    <m/>
    <m/>
    <m/>
    <m/>
    <m/>
    <m/>
    <m/>
    <m/>
    <m/>
    <m/>
    <m/>
    <m/>
    <m/>
    <m/>
    <m/>
    <m/>
    <m/>
    <m/>
    <m/>
    <m/>
    <m/>
    <m/>
    <m/>
    <m/>
    <m/>
    <m/>
    <m/>
    <m/>
    <m/>
    <m/>
    <m/>
    <m/>
    <m/>
    <m/>
    <m/>
    <m/>
    <m/>
    <m/>
    <m/>
    <m/>
    <m/>
    <m/>
    <m/>
    <m/>
    <m/>
    <m/>
    <m/>
    <m/>
    <m/>
    <m/>
    <m/>
    <m/>
    <m/>
    <m/>
    <m/>
    <m/>
    <m/>
    <m/>
    <m/>
    <m/>
    <m/>
    <m/>
    <m/>
    <m/>
    <m/>
    <m/>
    <n v="8.68"/>
    <n v="0"/>
    <n v="8.68"/>
    <n v="0"/>
    <n v="8.68"/>
  </r>
  <r>
    <n v="21"/>
    <n v="93"/>
    <s v="San Juan R"/>
    <s v="CDP"/>
    <s v="124"/>
    <s v="Chinook"/>
    <s v="3"/>
    <x v="0"/>
    <x v="1"/>
    <n v="93"/>
    <x v="12"/>
    <s v="CK-31"/>
    <s v="WEST VANCOUVER ISLAND-SOUTH_FA_0.x"/>
    <s v="M"/>
    <s v="H"/>
    <n v="5898"/>
    <s v="Port Renfrew Seapen"/>
    <n v="6785"/>
    <s v="Port Renfrew"/>
    <s v="SWVI"/>
    <s v="S"/>
    <x v="2"/>
    <s v="185599"/>
    <n v="0"/>
    <s v="185599"/>
    <n v="2018"/>
    <s v="20180623"/>
    <s v="20180623"/>
    <m/>
    <n v="8.69"/>
    <s v="28,630 of 45,630 released to river due to low oxygen and water flow on June 5."/>
    <s v="CWT"/>
    <s v="B"/>
    <s v="Y"/>
    <s v="Y"/>
    <s v="Y"/>
    <s v="Y"/>
    <n v="0.01"/>
    <x v="0"/>
    <n v="10683"/>
    <n v="10791"/>
    <x v="2"/>
    <n v="37097"/>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6"/>
    <m/>
    <m/>
    <m/>
    <m/>
    <m/>
    <m/>
    <m/>
    <m/>
    <n v="0"/>
    <n v="1.76"/>
    <n v="1.76"/>
    <n v="0"/>
    <n v="1.76"/>
  </r>
  <r>
    <n v="21"/>
    <n v="93"/>
    <s v="San Juan R"/>
    <s v="CDP"/>
    <s v="124"/>
    <s v="Chinook"/>
    <s v="3"/>
    <x v="0"/>
    <x v="1"/>
    <n v="93"/>
    <x v="12"/>
    <s v="CK-31"/>
    <s v="WEST VANCOUVER ISLAND-SOUTH_FA_0.x"/>
    <s v="M"/>
    <s v="H"/>
    <n v="5898"/>
    <s v="Port Renfrew Seapen"/>
    <n v="6785"/>
    <s v="Port Renfrew"/>
    <s v="SWVI"/>
    <s v="S"/>
    <x v="2"/>
    <s v="185667"/>
    <n v="0"/>
    <s v="185667"/>
    <n v="2018"/>
    <s v="20180623"/>
    <s v="20180623"/>
    <m/>
    <n v="8.69"/>
    <s v="28,630 of 45,630 released to river due to low oxygen and water flow on June 5."/>
    <s v="CWT"/>
    <s v="B"/>
    <s v="Y"/>
    <s v="Y"/>
    <s v="Y"/>
    <s v="Y"/>
    <n v="0.01"/>
    <x v="0"/>
    <n v="30359"/>
    <n v="30665"/>
    <x v="0"/>
    <n v="37095"/>
    <x v="2"/>
    <m/>
    <m/>
    <m/>
    <m/>
    <m/>
    <m/>
    <m/>
    <m/>
    <m/>
    <m/>
    <m/>
    <m/>
    <m/>
    <m/>
    <m/>
    <m/>
    <m/>
    <m/>
    <m/>
    <m/>
    <m/>
    <m/>
    <m/>
    <m/>
    <m/>
    <m/>
    <m/>
    <m/>
    <m/>
    <m/>
    <m/>
    <m/>
    <m/>
    <m/>
    <m/>
    <m/>
    <m/>
    <m/>
    <m/>
    <m/>
    <m/>
    <m/>
    <m/>
    <m/>
    <m/>
    <m/>
    <m/>
    <m/>
    <m/>
    <m/>
    <m/>
    <m/>
    <m/>
    <m/>
    <m/>
    <m/>
    <m/>
    <m/>
    <m/>
    <m/>
    <m/>
    <m/>
    <m/>
    <m/>
    <m/>
    <m/>
    <m/>
    <m/>
    <m/>
    <m/>
    <m/>
    <m/>
    <m/>
    <m/>
    <m/>
    <n v="12.87"/>
    <m/>
    <m/>
    <m/>
    <m/>
    <m/>
    <m/>
    <m/>
    <m/>
    <m/>
    <m/>
    <m/>
    <m/>
    <m/>
    <m/>
    <m/>
    <m/>
    <m/>
    <m/>
    <m/>
    <m/>
    <m/>
    <m/>
    <m/>
    <m/>
    <m/>
    <m/>
    <m/>
    <m/>
    <m/>
    <m/>
    <m/>
    <m/>
    <m/>
    <m/>
    <m/>
    <m/>
    <m/>
    <m/>
    <m/>
    <m/>
    <m/>
    <m/>
    <m/>
    <m/>
    <m/>
    <m/>
    <m/>
    <m/>
    <m/>
    <m/>
    <m/>
    <m/>
    <m/>
    <m/>
    <m/>
    <m/>
    <m/>
    <m/>
    <m/>
    <m/>
    <m/>
    <m/>
    <m/>
    <m/>
    <m/>
    <m/>
    <m/>
    <m/>
    <m/>
    <m/>
    <m/>
    <m/>
    <m/>
    <m/>
    <m/>
    <m/>
    <m/>
    <m/>
    <m/>
    <m/>
    <m/>
    <m/>
    <m/>
    <n v="6.02"/>
    <n v="1.01"/>
    <m/>
    <m/>
    <m/>
    <m/>
    <m/>
    <m/>
    <m/>
    <n v="12.87"/>
    <n v="7.03"/>
    <n v="19.899999999999999"/>
    <n v="0"/>
    <n v="19.899999999999999"/>
  </r>
  <r>
    <n v="21"/>
    <n v="93"/>
    <s v="San Juan R"/>
    <s v="CDP"/>
    <s v="124"/>
    <s v="Chinook"/>
    <s v="3"/>
    <x v="0"/>
    <x v="1"/>
    <n v="93"/>
    <x v="12"/>
    <s v="CK-31"/>
    <s v="WEST VANCOUVER ISLAND-SOUTH_FA_0.x"/>
    <s v="M"/>
    <s v="H"/>
    <n v="5898"/>
    <s v="Port Renfrew Seapen"/>
    <n v="6785"/>
    <s v="Port Renfrew"/>
    <s v="SWVI"/>
    <s v="S"/>
    <x v="2"/>
    <s v="185667"/>
    <n v="0"/>
    <s v="185667"/>
    <n v="2018"/>
    <s v="20180623"/>
    <s v="20180623"/>
    <m/>
    <n v="8.69"/>
    <s v="28,630 of 45,630 released to river due to low oxygen and water flow on June 5."/>
    <s v="CWT"/>
    <s v="B"/>
    <s v="Y"/>
    <s v="Y"/>
    <s v="Y"/>
    <s v="Y"/>
    <n v="0.01"/>
    <x v="0"/>
    <n v="30359"/>
    <n v="30665"/>
    <x v="1"/>
    <n v="37095"/>
    <x v="3"/>
    <m/>
    <m/>
    <m/>
    <m/>
    <m/>
    <m/>
    <m/>
    <m/>
    <m/>
    <m/>
    <m/>
    <m/>
    <m/>
    <n v="5.22"/>
    <m/>
    <m/>
    <m/>
    <m/>
    <m/>
    <m/>
    <m/>
    <m/>
    <m/>
    <m/>
    <m/>
    <m/>
    <m/>
    <m/>
    <m/>
    <m/>
    <m/>
    <m/>
    <m/>
    <m/>
    <m/>
    <m/>
    <m/>
    <m/>
    <m/>
    <m/>
    <m/>
    <m/>
    <m/>
    <m/>
    <m/>
    <m/>
    <m/>
    <m/>
    <m/>
    <m/>
    <m/>
    <m/>
    <m/>
    <m/>
    <m/>
    <m/>
    <m/>
    <m/>
    <m/>
    <m/>
    <m/>
    <m/>
    <m/>
    <m/>
    <m/>
    <m/>
    <m/>
    <m/>
    <m/>
    <m/>
    <m/>
    <m/>
    <m/>
    <m/>
    <m/>
    <n v="30.88"/>
    <m/>
    <m/>
    <m/>
    <m/>
    <m/>
    <n v="8.5299999999999994"/>
    <m/>
    <m/>
    <m/>
    <m/>
    <m/>
    <m/>
    <m/>
    <m/>
    <m/>
    <m/>
    <m/>
    <m/>
    <m/>
    <m/>
    <m/>
    <m/>
    <m/>
    <m/>
    <m/>
    <m/>
    <m/>
    <m/>
    <m/>
    <m/>
    <m/>
    <m/>
    <m/>
    <m/>
    <m/>
    <m/>
    <n v="5.56"/>
    <m/>
    <m/>
    <m/>
    <m/>
    <m/>
    <m/>
    <m/>
    <m/>
    <m/>
    <m/>
    <m/>
    <m/>
    <m/>
    <m/>
    <m/>
    <m/>
    <m/>
    <m/>
    <m/>
    <m/>
    <m/>
    <m/>
    <m/>
    <m/>
    <m/>
    <m/>
    <m/>
    <m/>
    <m/>
    <m/>
    <m/>
    <m/>
    <m/>
    <m/>
    <m/>
    <m/>
    <m/>
    <m/>
    <m/>
    <m/>
    <m/>
    <m/>
    <m/>
    <m/>
    <m/>
    <m/>
    <n v="17.87"/>
    <m/>
    <m/>
    <m/>
    <m/>
    <m/>
    <m/>
    <m/>
    <m/>
    <n v="50.19"/>
    <n v="17.87"/>
    <n v="68.06"/>
    <n v="0"/>
    <n v="68.06"/>
  </r>
  <r>
    <n v="21"/>
    <n v="93"/>
    <s v="San Juan R"/>
    <s v="CDP"/>
    <s v="124"/>
    <s v="Chinook"/>
    <s v="3"/>
    <x v="0"/>
    <x v="1"/>
    <n v="93"/>
    <x v="12"/>
    <s v="CK-31"/>
    <s v="WEST VANCOUVER ISLAND-SOUTH_FA_0.x"/>
    <s v="M"/>
    <s v="H"/>
    <n v="5898"/>
    <s v="Port Renfrew Seapen"/>
    <n v="6785"/>
    <s v="Port Renfrew"/>
    <s v="SWVI"/>
    <s v="S"/>
    <x v="2"/>
    <s v="185667"/>
    <n v="0"/>
    <s v="185667"/>
    <n v="2018"/>
    <s v="20180623"/>
    <s v="20180623"/>
    <m/>
    <n v="8.69"/>
    <s v="28,630 of 45,630 released to river due to low oxygen and water flow on June 5."/>
    <s v="CWT"/>
    <s v="B"/>
    <s v="Y"/>
    <s v="Y"/>
    <s v="Y"/>
    <s v="Y"/>
    <n v="0.01"/>
    <x v="0"/>
    <n v="30359"/>
    <n v="30665"/>
    <x v="2"/>
    <n v="37095"/>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6"/>
    <m/>
    <m/>
    <m/>
    <m/>
    <m/>
    <m/>
    <m/>
    <m/>
    <n v="0"/>
    <n v="4.16"/>
    <n v="4.16"/>
    <n v="0"/>
    <n v="4.16"/>
  </r>
  <r>
    <n v="21"/>
    <n v="93"/>
    <s v="San Juan R"/>
    <s v="CDP"/>
    <s v="124"/>
    <s v="Chinook"/>
    <s v="3"/>
    <x v="0"/>
    <x v="15"/>
    <n v="93"/>
    <x v="12"/>
    <s v="CK-31"/>
    <s v="WEST VANCOUVER ISLAND-SOUTH_FA_0.x"/>
    <s v="M"/>
    <s v="H"/>
    <n v="93"/>
    <s v="San Juan River H"/>
    <n v="6785"/>
    <s v="Port Renfrew"/>
    <s v="SWVI"/>
    <s v="S"/>
    <x v="1"/>
    <s v="186623"/>
    <n v="0"/>
    <s v="186623"/>
    <n v="2022"/>
    <s v="20220613"/>
    <s v="20220613"/>
    <n v="89"/>
    <n v="8"/>
    <s v="CWT 30 day retention check was not done because no QCD was available."/>
    <s v="CWT"/>
    <s v="B"/>
    <s v="Y"/>
    <s v="Y"/>
    <s v="Y"/>
    <s v="N"/>
    <n v="0.13350000000000001"/>
    <x v="0"/>
    <n v="37460"/>
    <n v="43234"/>
    <x v="0"/>
    <n v="40022"/>
    <x v="6"/>
    <m/>
    <m/>
    <m/>
    <m/>
    <m/>
    <m/>
    <m/>
    <m/>
    <m/>
    <m/>
    <m/>
    <m/>
    <m/>
    <m/>
    <m/>
    <m/>
    <m/>
    <m/>
    <m/>
    <m/>
    <m/>
    <m/>
    <m/>
    <m/>
    <m/>
    <m/>
    <m/>
    <m/>
    <m/>
    <m/>
    <m/>
    <m/>
    <m/>
    <m/>
    <m/>
    <m/>
    <m/>
    <n v="12.15"/>
    <m/>
    <m/>
    <m/>
    <m/>
    <m/>
    <m/>
    <m/>
    <m/>
    <m/>
    <m/>
    <m/>
    <m/>
    <m/>
    <m/>
    <m/>
    <m/>
    <m/>
    <m/>
    <m/>
    <n v="0"/>
    <m/>
    <m/>
    <m/>
    <m/>
    <m/>
    <m/>
    <m/>
    <m/>
    <m/>
    <m/>
    <m/>
    <m/>
    <m/>
    <m/>
    <m/>
    <m/>
    <m/>
    <m/>
    <m/>
    <m/>
    <m/>
    <m/>
    <m/>
    <m/>
    <m/>
    <m/>
    <m/>
    <m/>
    <m/>
    <m/>
    <m/>
    <m/>
    <m/>
    <m/>
    <m/>
    <m/>
    <m/>
    <m/>
    <m/>
    <m/>
    <m/>
    <m/>
    <m/>
    <n v="7.61"/>
    <m/>
    <m/>
    <m/>
    <m/>
    <m/>
    <m/>
    <m/>
    <m/>
    <m/>
    <m/>
    <n v="7.61"/>
    <m/>
    <m/>
    <m/>
    <m/>
    <m/>
    <m/>
    <m/>
    <m/>
    <m/>
    <m/>
    <m/>
    <m/>
    <m/>
    <m/>
    <m/>
    <m/>
    <m/>
    <m/>
    <m/>
    <m/>
    <m/>
    <m/>
    <m/>
    <m/>
    <m/>
    <m/>
    <m/>
    <m/>
    <m/>
    <m/>
    <m/>
    <m/>
    <m/>
    <m/>
    <m/>
    <m/>
    <m/>
    <m/>
    <m/>
    <m/>
    <m/>
    <m/>
    <m/>
    <m/>
    <m/>
    <m/>
    <n v="10.07"/>
    <m/>
    <m/>
    <m/>
    <m/>
    <m/>
    <m/>
    <m/>
    <m/>
    <n v="27.37"/>
    <n v="10.07"/>
    <n v="37.44"/>
    <n v="0"/>
    <n v="37.44"/>
  </r>
  <r>
    <n v="21"/>
    <n v="93"/>
    <s v="San Juan R"/>
    <s v="CDP"/>
    <s v="124"/>
    <s v="Chinook"/>
    <s v="3"/>
    <x v="0"/>
    <x v="16"/>
    <n v="93"/>
    <x v="12"/>
    <s v="CK-31"/>
    <s v="WEST VANCOUVER ISLAND-SOUTH_FA_0.x"/>
    <s v="M"/>
    <s v="H"/>
    <n v="5898"/>
    <s v="Port Renfrew Seapen"/>
    <n v="6785"/>
    <s v="Port Renfrew"/>
    <s v="SWVI"/>
    <s v="S"/>
    <x v="2"/>
    <s v="185968"/>
    <n v="0"/>
    <s v="185968"/>
    <n v="2023"/>
    <s v="20230612"/>
    <s v="20230612"/>
    <m/>
    <n v="7.5"/>
    <m/>
    <s v="CWT"/>
    <s v="B"/>
    <s v="N"/>
    <s v="Y"/>
    <s v="Y"/>
    <s v="N"/>
    <m/>
    <x v="0"/>
    <n v="8592"/>
    <n v="8592"/>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
    <n v="93"/>
    <s v="San Juan R"/>
    <s v="CDP"/>
    <s v="124"/>
    <s v="Chinook"/>
    <s v="3"/>
    <x v="0"/>
    <x v="16"/>
    <n v="93"/>
    <x v="12"/>
    <s v="CK-31"/>
    <s v="WEST VANCOUVER ISLAND-SOUTH_FA_0.x"/>
    <s v="M"/>
    <s v="H"/>
    <n v="5898"/>
    <s v="Port Renfrew Seapen"/>
    <n v="6785"/>
    <s v="Port Renfrew"/>
    <s v="SWVI"/>
    <s v="S"/>
    <x v="2"/>
    <s v="186287"/>
    <n v="0"/>
    <s v="186287"/>
    <n v="2023"/>
    <s v="20230612"/>
    <s v="20230612"/>
    <m/>
    <n v="7.5"/>
    <m/>
    <s v="CWT"/>
    <s v="B"/>
    <s v="N"/>
    <s v="Y"/>
    <s v="Y"/>
    <s v="N"/>
    <m/>
    <x v="0"/>
    <n v="11418"/>
    <n v="11418"/>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
    <n v="93"/>
    <s v="San Juan R"/>
    <s v="CDP"/>
    <s v="124"/>
    <s v="Chinook"/>
    <s v="3"/>
    <x v="0"/>
    <x v="16"/>
    <n v="93"/>
    <x v="12"/>
    <s v="CK-31"/>
    <s v="WEST VANCOUVER ISLAND-SOUTH_FA_0.x"/>
    <s v="M"/>
    <s v="H"/>
    <n v="5898"/>
    <s v="Port Renfrew Seapen"/>
    <n v="6785"/>
    <s v="Port Renfrew"/>
    <s v="SWVI"/>
    <s v="S"/>
    <x v="2"/>
    <s v="186290"/>
    <n v="0"/>
    <s v="186290"/>
    <n v="2023"/>
    <s v="20230612"/>
    <s v="20230612"/>
    <m/>
    <n v="7.5"/>
    <m/>
    <s v="CWT"/>
    <s v="B"/>
    <s v="N"/>
    <s v="Y"/>
    <s v="Y"/>
    <s v="N"/>
    <m/>
    <x v="0"/>
    <n v="11083"/>
    <n v="11083"/>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
    <n v="93"/>
    <s v="San Juan R"/>
    <s v="CDP"/>
    <s v="124"/>
    <s v="Chinook"/>
    <s v="3"/>
    <x v="0"/>
    <x v="16"/>
    <n v="93"/>
    <x v="12"/>
    <s v="CK-31"/>
    <s v="WEST VANCOUVER ISLAND-SOUTH_FA_0.x"/>
    <s v="M"/>
    <s v="H"/>
    <n v="5898"/>
    <s v="Port Renfrew Seapen"/>
    <n v="6785"/>
    <s v="Port Renfrew"/>
    <s v="SWVI"/>
    <s v="S"/>
    <x v="2"/>
    <s v="186364"/>
    <n v="0"/>
    <s v="186364"/>
    <n v="2023"/>
    <s v="20230612"/>
    <s v="20230612"/>
    <m/>
    <n v="7.5"/>
    <m/>
    <s v="CWT"/>
    <s v="B"/>
    <s v="N"/>
    <s v="Y"/>
    <s v="Y"/>
    <s v="N"/>
    <m/>
    <x v="0"/>
    <n v="10370"/>
    <n v="10370"/>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
    <n v="93"/>
    <s v="San Juan R"/>
    <s v="CDP"/>
    <s v="124"/>
    <s v="Chinook"/>
    <s v="3"/>
    <x v="0"/>
    <x v="16"/>
    <n v="93"/>
    <x v="12"/>
    <s v="CK-31"/>
    <s v="WEST VANCOUVER ISLAND-SOUTH_FA_0.x"/>
    <s v="M"/>
    <s v="H"/>
    <n v="93"/>
    <s v="San Juan River H"/>
    <n v="93"/>
    <s v="San Juan R"/>
    <s v="SWVI"/>
    <s v="S"/>
    <x v="1"/>
    <s v="182865"/>
    <n v="0"/>
    <s v="182865"/>
    <n v="2023"/>
    <s v="20230525"/>
    <s v="20230525"/>
    <m/>
    <n v="7.5"/>
    <s v="Released at confluence of San Juan R and Gordon R"/>
    <s v="CWT"/>
    <s v="B"/>
    <s v="N"/>
    <s v="Y"/>
    <s v="Y"/>
    <s v="N"/>
    <m/>
    <x v="0"/>
    <n v="10555"/>
    <n v="10555"/>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
    <n v="93"/>
    <s v="San Juan R"/>
    <s v="CDP"/>
    <s v="124"/>
    <s v="Chinook"/>
    <s v="3"/>
    <x v="0"/>
    <x v="16"/>
    <n v="93"/>
    <x v="12"/>
    <s v="CK-31"/>
    <s v="WEST VANCOUVER ISLAND-SOUTH_FA_0.x"/>
    <s v="M"/>
    <s v="H"/>
    <n v="93"/>
    <s v="San Juan River H"/>
    <n v="93"/>
    <s v="San Juan R"/>
    <s v="SWVI"/>
    <s v="S"/>
    <x v="1"/>
    <s v="182981"/>
    <n v="0"/>
    <s v="182981"/>
    <n v="2023"/>
    <s v="20230525"/>
    <s v="20230525"/>
    <m/>
    <n v="7.5"/>
    <s v="Released at San Juan R and Gordon R Confluence"/>
    <s v="CWT"/>
    <s v="B"/>
    <s v="Y"/>
    <s v="Y"/>
    <s v="Y"/>
    <s v="N"/>
    <m/>
    <x v="0"/>
    <n v="9163"/>
    <n v="9163"/>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
    <n v="93"/>
    <s v="San Juan R"/>
    <s v="CDP"/>
    <s v="124"/>
    <s v="Chinook"/>
    <s v="3"/>
    <x v="0"/>
    <x v="16"/>
    <n v="93"/>
    <x v="12"/>
    <s v="CK-31"/>
    <s v="WEST VANCOUVER ISLAND-SOUTH_FA_0.x"/>
    <s v="M"/>
    <s v="H"/>
    <n v="93"/>
    <s v="San Juan River H"/>
    <n v="93"/>
    <s v="San Juan R"/>
    <s v="SWVI"/>
    <s v="S"/>
    <x v="1"/>
    <s v="186172"/>
    <n v="0"/>
    <s v="186172"/>
    <n v="2023"/>
    <s v="20230525"/>
    <s v="20230525"/>
    <m/>
    <n v="7.5"/>
    <s v="Released at confluence of San Juan R and Gordon R"/>
    <s v="CWT"/>
    <s v="B"/>
    <s v="N"/>
    <s v="Y"/>
    <s v="Y"/>
    <s v="N"/>
    <m/>
    <x v="0"/>
    <n v="10946"/>
    <n v="10946"/>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
    <n v="93"/>
    <s v="San Juan R"/>
    <s v="CDP"/>
    <s v="124"/>
    <s v="Chinook"/>
    <s v="3"/>
    <x v="0"/>
    <x v="16"/>
    <n v="93"/>
    <x v="12"/>
    <s v="CK-31"/>
    <s v="WEST VANCOUVER ISLAND-SOUTH_FA_0.x"/>
    <s v="M"/>
    <s v="H"/>
    <n v="93"/>
    <s v="San Juan River H"/>
    <n v="93"/>
    <s v="San Juan R"/>
    <s v="SWVI"/>
    <s v="S"/>
    <x v="1"/>
    <s v="186633"/>
    <n v="0"/>
    <s v="186633"/>
    <n v="2023"/>
    <s v="20230525"/>
    <s v="20230525"/>
    <m/>
    <n v="7.5"/>
    <s v="Released at confluence of Gordon R and San Juan R"/>
    <s v="CWT"/>
    <s v="B"/>
    <s v="N"/>
    <s v="Y"/>
    <s v="Y"/>
    <s v="N"/>
    <m/>
    <x v="0"/>
    <n v="10940"/>
    <n v="10940"/>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
    <n v="93"/>
    <s v="San Juan R"/>
    <s v="CDP"/>
    <s v="124"/>
    <s v="Chinook"/>
    <s v="3"/>
    <x v="0"/>
    <x v="17"/>
    <n v="93"/>
    <x v="12"/>
    <s v="CK-31"/>
    <s v="WEST VANCOUVER ISLAND-SOUTH_FA_0.x"/>
    <s v="M"/>
    <s v="H"/>
    <n v="5898"/>
    <s v="Port Renfrew Seapen"/>
    <n v="6785"/>
    <s v="Port Renfrew"/>
    <s v="SWVI"/>
    <s v="S"/>
    <x v="2"/>
    <s v="186466"/>
    <n v="0"/>
    <s v="186466"/>
    <n v="2024"/>
    <s v="20240607"/>
    <s v="20240607"/>
    <m/>
    <n v="9"/>
    <m/>
    <s v="CWT"/>
    <s v="B"/>
    <s v="N"/>
    <s v="Y"/>
    <s v="Y"/>
    <s v="N"/>
    <n v="3.8462000000000003E-2"/>
    <x v="0"/>
    <n v="38051"/>
    <n v="39573"/>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
    <n v="93"/>
    <s v="San Juan R"/>
    <s v="CDP"/>
    <s v="124"/>
    <s v="Chinook"/>
    <s v="3"/>
    <x v="0"/>
    <x v="17"/>
    <n v="93"/>
    <x v="12"/>
    <s v="CK-31"/>
    <s v="WEST VANCOUVER ISLAND-SOUTH_FA_0.x"/>
    <s v="M"/>
    <s v="H"/>
    <n v="93"/>
    <s v="San Juan River H"/>
    <n v="93"/>
    <s v="San Juan R"/>
    <s v="SWVI"/>
    <s v="S"/>
    <x v="1"/>
    <s v="185076"/>
    <n v="0"/>
    <s v="185076"/>
    <n v="2024"/>
    <s v="20240526"/>
    <s v="20240526"/>
    <m/>
    <n v="6"/>
    <m/>
    <s v="CWT"/>
    <s v="B"/>
    <s v="N"/>
    <s v="Y"/>
    <s v="Y"/>
    <s v="N"/>
    <n v="6.6037999999999999E-2"/>
    <x v="0"/>
    <n v="37639"/>
    <n v="40300"/>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
    <n v="7"/>
    <s v="Sayward F&amp;G"/>
    <s v="DPI"/>
    <s v="124"/>
    <s v="Chinook"/>
    <s v="3"/>
    <x v="0"/>
    <x v="14"/>
    <n v="1288"/>
    <x v="13"/>
    <s v="CK-29"/>
    <s v="EAST VANCOUVER ISLAND-NORTH_FA_0.x"/>
    <s v="M"/>
    <s v="H"/>
    <n v="7"/>
    <s v="Memekay River H"/>
    <n v="1288"/>
    <s v="Salmon R/JNST"/>
    <s v="JNST"/>
    <s v="S"/>
    <x v="1"/>
    <s v="186604"/>
    <n v="0"/>
    <s v="186604"/>
    <n v="2021"/>
    <s v="20210511"/>
    <s v="20210511"/>
    <n v="76"/>
    <n v="4.3499999999999996"/>
    <m/>
    <s v="CWT"/>
    <s v="P"/>
    <s v="Y"/>
    <s v="Y"/>
    <s v="Y"/>
    <s v="Y"/>
    <n v="9.7350000000000006E-3"/>
    <x v="0"/>
    <n v="110547"/>
    <n v="115769"/>
    <x v="4"/>
    <n v="39214"/>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6"/>
    <m/>
    <m/>
    <m/>
    <m/>
    <m/>
    <m/>
    <m/>
    <m/>
    <n v="0"/>
    <n v="2.16"/>
    <n v="2.16"/>
    <n v="0"/>
    <n v="2.16"/>
  </r>
  <r>
    <n v="5"/>
    <n v="7"/>
    <s v="Sayward F&amp;G"/>
    <s v="DPI"/>
    <s v="124"/>
    <s v="Chinook"/>
    <s v="3"/>
    <x v="0"/>
    <x v="14"/>
    <n v="1288"/>
    <x v="13"/>
    <s v="CK-29"/>
    <s v="EAST VANCOUVER ISLAND-NORTH_FA_0.x"/>
    <s v="M"/>
    <s v="H"/>
    <n v="7"/>
    <s v="Memekay River H"/>
    <n v="1288"/>
    <s v="Salmon R/JNST"/>
    <s v="JNST"/>
    <s v="S"/>
    <x v="1"/>
    <s v="186604"/>
    <n v="0"/>
    <s v="186604"/>
    <n v="2021"/>
    <s v="20210511"/>
    <s v="20210511"/>
    <n v="76"/>
    <n v="4.3499999999999996"/>
    <m/>
    <s v="CWT"/>
    <s v="P"/>
    <s v="Y"/>
    <s v="Y"/>
    <s v="Y"/>
    <s v="Y"/>
    <n v="9.7350000000000006E-3"/>
    <x v="0"/>
    <n v="110547"/>
    <n v="115769"/>
    <x v="0"/>
    <n v="39214"/>
    <x v="5"/>
    <m/>
    <m/>
    <m/>
    <m/>
    <m/>
    <m/>
    <m/>
    <m/>
    <m/>
    <m/>
    <m/>
    <m/>
    <m/>
    <n v="6.08"/>
    <m/>
    <m/>
    <m/>
    <m/>
    <m/>
    <m/>
    <m/>
    <m/>
    <m/>
    <m/>
    <m/>
    <m/>
    <n v="3.7"/>
    <m/>
    <m/>
    <m/>
    <m/>
    <m/>
    <m/>
    <m/>
    <n v="5.85"/>
    <m/>
    <m/>
    <m/>
    <m/>
    <m/>
    <m/>
    <m/>
    <m/>
    <m/>
    <m/>
    <m/>
    <m/>
    <m/>
    <m/>
    <m/>
    <m/>
    <m/>
    <m/>
    <m/>
    <m/>
    <m/>
    <m/>
    <m/>
    <m/>
    <m/>
    <m/>
    <m/>
    <m/>
    <m/>
    <m/>
    <m/>
    <m/>
    <m/>
    <m/>
    <m/>
    <m/>
    <m/>
    <m/>
    <m/>
    <m/>
    <m/>
    <m/>
    <m/>
    <m/>
    <m/>
    <m/>
    <m/>
    <m/>
    <m/>
    <m/>
    <m/>
    <m/>
    <m/>
    <m/>
    <m/>
    <m/>
    <m/>
    <m/>
    <m/>
    <m/>
    <m/>
    <m/>
    <m/>
    <m/>
    <m/>
    <m/>
    <m/>
    <m/>
    <m/>
    <m/>
    <m/>
    <m/>
    <m/>
    <m/>
    <m/>
    <m/>
    <m/>
    <m/>
    <m/>
    <m/>
    <m/>
    <m/>
    <m/>
    <m/>
    <m/>
    <m/>
    <m/>
    <m/>
    <n v="9.11"/>
    <m/>
    <m/>
    <m/>
    <m/>
    <m/>
    <m/>
    <m/>
    <m/>
    <m/>
    <m/>
    <m/>
    <m/>
    <m/>
    <m/>
    <m/>
    <m/>
    <m/>
    <m/>
    <m/>
    <m/>
    <m/>
    <m/>
    <m/>
    <n v="7.93"/>
    <m/>
    <m/>
    <m/>
    <m/>
    <m/>
    <m/>
    <m/>
    <m/>
    <m/>
    <m/>
    <m/>
    <n v="19.559999999999999"/>
    <m/>
    <m/>
    <m/>
    <m/>
    <m/>
    <m/>
    <m/>
    <m/>
    <n v="32.67"/>
    <n v="19.559999999999999"/>
    <n v="52.23"/>
    <n v="0"/>
    <n v="52.230000000000004"/>
  </r>
  <r>
    <n v="5"/>
    <n v="7"/>
    <s v="Sayward F&amp;G"/>
    <s v="DPI"/>
    <s v="124"/>
    <s v="Chinook"/>
    <s v="3"/>
    <x v="0"/>
    <x v="14"/>
    <n v="1288"/>
    <x v="13"/>
    <s v="CK-29"/>
    <s v="EAST VANCOUVER ISLAND-NORTH_FA_0.x"/>
    <s v="M"/>
    <s v="H"/>
    <n v="7"/>
    <s v="Memekay River H"/>
    <n v="1288"/>
    <s v="Salmon R/JNST"/>
    <s v="JNST"/>
    <s v="S"/>
    <x v="1"/>
    <s v="186604"/>
    <n v="0"/>
    <s v="186604"/>
    <n v="2021"/>
    <s v="20210511"/>
    <s v="20210511"/>
    <n v="76"/>
    <n v="4.3499999999999996"/>
    <m/>
    <s v="CWT"/>
    <s v="P"/>
    <s v="Y"/>
    <s v="Y"/>
    <s v="Y"/>
    <s v="Y"/>
    <n v="9.7350000000000006E-3"/>
    <x v="0"/>
    <n v="110547"/>
    <n v="115769"/>
    <x v="1"/>
    <n v="39214"/>
    <x v="6"/>
    <m/>
    <m/>
    <m/>
    <m/>
    <m/>
    <m/>
    <m/>
    <m/>
    <m/>
    <m/>
    <m/>
    <m/>
    <m/>
    <n v="17.13"/>
    <m/>
    <m/>
    <m/>
    <m/>
    <m/>
    <m/>
    <m/>
    <m/>
    <m/>
    <m/>
    <m/>
    <m/>
    <n v="4.9000000000000004"/>
    <m/>
    <n v="9.2899999999999991"/>
    <m/>
    <m/>
    <m/>
    <m/>
    <m/>
    <n v="18.579999999999998"/>
    <m/>
    <m/>
    <m/>
    <m/>
    <m/>
    <m/>
    <m/>
    <m/>
    <m/>
    <m/>
    <m/>
    <m/>
    <m/>
    <m/>
    <m/>
    <m/>
    <m/>
    <m/>
    <m/>
    <m/>
    <m/>
    <m/>
    <n v="0"/>
    <m/>
    <m/>
    <m/>
    <m/>
    <m/>
    <m/>
    <m/>
    <m/>
    <m/>
    <m/>
    <m/>
    <m/>
    <m/>
    <m/>
    <m/>
    <m/>
    <m/>
    <m/>
    <m/>
    <m/>
    <m/>
    <m/>
    <m/>
    <m/>
    <m/>
    <m/>
    <m/>
    <m/>
    <m/>
    <m/>
    <m/>
    <m/>
    <m/>
    <m/>
    <m/>
    <m/>
    <m/>
    <m/>
    <m/>
    <m/>
    <m/>
    <m/>
    <m/>
    <m/>
    <m/>
    <m/>
    <m/>
    <m/>
    <m/>
    <m/>
    <m/>
    <m/>
    <m/>
    <m/>
    <m/>
    <m/>
    <m/>
    <m/>
    <m/>
    <m/>
    <m/>
    <m/>
    <m/>
    <m/>
    <m/>
    <m/>
    <m/>
    <m/>
    <m/>
    <m/>
    <m/>
    <m/>
    <m/>
    <n v="17.34"/>
    <m/>
    <m/>
    <m/>
    <m/>
    <n v="6.12"/>
    <m/>
    <m/>
    <m/>
    <m/>
    <m/>
    <m/>
    <m/>
    <m/>
    <m/>
    <m/>
    <n v="12.24"/>
    <m/>
    <m/>
    <m/>
    <m/>
    <m/>
    <m/>
    <m/>
    <m/>
    <m/>
    <m/>
    <m/>
    <n v="195.22"/>
    <m/>
    <m/>
    <m/>
    <m/>
    <m/>
    <m/>
    <m/>
    <m/>
    <n v="85.6"/>
    <n v="195.22"/>
    <n v="280.82"/>
    <n v="0"/>
    <n v="280.81999999999994"/>
  </r>
  <r>
    <n v="5"/>
    <n v="7"/>
    <s v="Sayward F&amp;G"/>
    <s v="DPI"/>
    <s v="124"/>
    <s v="Chinook"/>
    <s v="3"/>
    <x v="0"/>
    <x v="15"/>
    <n v="1288"/>
    <x v="13"/>
    <s v="CK-29"/>
    <s v="EAST VANCOUVER ISLAND-NORTH_FA_0.x"/>
    <s v="M"/>
    <s v="H"/>
    <n v="7"/>
    <s v="Memekay River H"/>
    <n v="1288"/>
    <s v="Salmon R/JNST"/>
    <s v="JNST"/>
    <s v="S"/>
    <x v="1"/>
    <s v="186870"/>
    <n v="0"/>
    <s v="186870"/>
    <n v="2022"/>
    <s v="20220510"/>
    <s v="20220511"/>
    <m/>
    <n v="5.5"/>
    <m/>
    <s v="CWT"/>
    <s v="P"/>
    <s v="Y"/>
    <s v="Y"/>
    <s v="Y"/>
    <s v="Y"/>
    <n v="6.3558000000000003E-2"/>
    <x v="0"/>
    <n v="105035"/>
    <n v="121942"/>
    <x v="4"/>
    <n v="39911"/>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15"/>
    <m/>
    <m/>
    <m/>
    <m/>
    <m/>
    <m/>
    <m/>
    <m/>
    <n v="0"/>
    <n v="3.15"/>
    <n v="3.15"/>
    <n v="0"/>
    <n v="3.15"/>
  </r>
  <r>
    <n v="5"/>
    <n v="7"/>
    <s v="Sayward F&amp;G"/>
    <s v="DPI"/>
    <s v="124"/>
    <s v="Chinook"/>
    <s v="3"/>
    <x v="0"/>
    <x v="15"/>
    <n v="1288"/>
    <x v="13"/>
    <s v="CK-29"/>
    <s v="EAST VANCOUVER ISLAND-NORTH_FA_0.x"/>
    <s v="M"/>
    <s v="H"/>
    <n v="7"/>
    <s v="Memekay River H"/>
    <n v="1288"/>
    <s v="Salmon R/JNST"/>
    <s v="JNST"/>
    <s v="S"/>
    <x v="1"/>
    <s v="186870"/>
    <n v="0"/>
    <s v="186870"/>
    <n v="2022"/>
    <s v="20220510"/>
    <s v="20220511"/>
    <m/>
    <n v="5.5"/>
    <m/>
    <s v="CWT"/>
    <s v="P"/>
    <s v="Y"/>
    <s v="Y"/>
    <s v="Y"/>
    <s v="Y"/>
    <n v="6.3558000000000003E-2"/>
    <x v="0"/>
    <n v="105035"/>
    <n v="121942"/>
    <x v="0"/>
    <n v="39911"/>
    <x v="6"/>
    <m/>
    <m/>
    <m/>
    <m/>
    <m/>
    <m/>
    <m/>
    <m/>
    <m/>
    <m/>
    <m/>
    <m/>
    <m/>
    <m/>
    <m/>
    <m/>
    <m/>
    <m/>
    <m/>
    <m/>
    <m/>
    <n v="6.78"/>
    <m/>
    <m/>
    <m/>
    <m/>
    <n v="5.43"/>
    <m/>
    <m/>
    <m/>
    <m/>
    <m/>
    <m/>
    <m/>
    <n v="20.6"/>
    <m/>
    <m/>
    <m/>
    <m/>
    <m/>
    <m/>
    <m/>
    <m/>
    <m/>
    <m/>
    <m/>
    <m/>
    <m/>
    <m/>
    <n v="23.12"/>
    <m/>
    <m/>
    <m/>
    <m/>
    <m/>
    <m/>
    <m/>
    <m/>
    <m/>
    <m/>
    <m/>
    <m/>
    <m/>
    <m/>
    <m/>
    <m/>
    <m/>
    <m/>
    <m/>
    <m/>
    <m/>
    <m/>
    <m/>
    <m/>
    <m/>
    <m/>
    <m/>
    <m/>
    <m/>
    <m/>
    <m/>
    <m/>
    <m/>
    <m/>
    <m/>
    <m/>
    <m/>
    <m/>
    <m/>
    <m/>
    <m/>
    <m/>
    <m/>
    <m/>
    <m/>
    <m/>
    <m/>
    <m/>
    <m/>
    <m/>
    <m/>
    <m/>
    <m/>
    <m/>
    <m/>
    <m/>
    <m/>
    <m/>
    <m/>
    <m/>
    <m/>
    <m/>
    <m/>
    <m/>
    <m/>
    <m/>
    <m/>
    <m/>
    <m/>
    <m/>
    <m/>
    <m/>
    <m/>
    <m/>
    <m/>
    <m/>
    <m/>
    <m/>
    <m/>
    <m/>
    <m/>
    <n v="3.77"/>
    <m/>
    <m/>
    <m/>
    <m/>
    <m/>
    <m/>
    <m/>
    <m/>
    <m/>
    <m/>
    <m/>
    <m/>
    <m/>
    <m/>
    <m/>
    <n v="13.56"/>
    <m/>
    <m/>
    <m/>
    <m/>
    <m/>
    <m/>
    <m/>
    <m/>
    <m/>
    <m/>
    <m/>
    <n v="46.65"/>
    <m/>
    <m/>
    <m/>
    <m/>
    <m/>
    <m/>
    <m/>
    <m/>
    <n v="73.260000000000005"/>
    <n v="46.65"/>
    <n v="119.91"/>
    <n v="0"/>
    <n v="119.91"/>
  </r>
  <r>
    <n v="5"/>
    <n v="7"/>
    <s v="Sayward F&amp;G"/>
    <s v="DPI"/>
    <s v="124"/>
    <s v="Chinook"/>
    <s v="3"/>
    <x v="0"/>
    <x v="16"/>
    <n v="1288"/>
    <x v="13"/>
    <s v="CK-29"/>
    <s v="EAST VANCOUVER ISLAND-NORTH_FA_0.x"/>
    <s v="M"/>
    <s v="H"/>
    <n v="7"/>
    <s v="Memekay River H"/>
    <n v="1288"/>
    <s v="Salmon R/JNST"/>
    <s v="JNST"/>
    <s v="S"/>
    <x v="1"/>
    <s v="186606"/>
    <n v="0"/>
    <s v="186606"/>
    <n v="2023"/>
    <s v="20230502"/>
    <s v="20230502"/>
    <m/>
    <n v="3.6"/>
    <m/>
    <s v="CWT"/>
    <s v="B"/>
    <s v="Y"/>
    <s v="Y"/>
    <s v="Y"/>
    <s v="Y"/>
    <m/>
    <x v="0"/>
    <n v="91046"/>
    <n v="91046"/>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
    <n v="7"/>
    <s v="Sayward F&amp;G"/>
    <s v="DPI"/>
    <s v="124"/>
    <s v="Chinook"/>
    <s v="3"/>
    <x v="0"/>
    <x v="17"/>
    <n v="1288"/>
    <x v="13"/>
    <s v="CK-29"/>
    <s v="EAST VANCOUVER ISLAND-NORTH_FA_0.x"/>
    <s v="M"/>
    <s v="H"/>
    <n v="7"/>
    <s v="Memekay River H"/>
    <n v="1288"/>
    <s v="Salmon R/JNST"/>
    <s v="JNST"/>
    <s v="S"/>
    <x v="1"/>
    <s v="186491"/>
    <n v="0"/>
    <s v="186491"/>
    <n v="2024"/>
    <s v="20240508"/>
    <s v="20240508"/>
    <n v="80"/>
    <n v="5.6"/>
    <m/>
    <s v="CWT"/>
    <s v="P"/>
    <s v="C"/>
    <s v="N"/>
    <s v="Y"/>
    <s v="N"/>
    <n v="5.6600000000000001E-3"/>
    <x v="0"/>
    <n v="51469"/>
    <n v="53322"/>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
    <n v="7"/>
    <s v="Sayward F&amp;G"/>
    <s v="DPI"/>
    <s v="124"/>
    <s v="Chinook"/>
    <s v="3"/>
    <x v="0"/>
    <x v="17"/>
    <n v="1288"/>
    <x v="13"/>
    <s v="CK-29"/>
    <s v="EAST VANCOUVER ISLAND-NORTH_FA_0.x"/>
    <s v="M"/>
    <s v="H"/>
    <n v="7"/>
    <s v="Memekay River H"/>
    <n v="1288"/>
    <s v="Salmon R/JNST"/>
    <s v="JNST"/>
    <s v="S"/>
    <x v="1"/>
    <s v="186862"/>
    <n v="0"/>
    <s v="186862"/>
    <n v="2024"/>
    <s v="20240508"/>
    <s v="20240508"/>
    <n v="80"/>
    <n v="5.6"/>
    <m/>
    <s v="CWT"/>
    <s v="P"/>
    <s v="C"/>
    <s v="N"/>
    <s v="Y"/>
    <s v="N"/>
    <n v="2.9849999999999998E-3"/>
    <x v="0"/>
    <n v="43001"/>
    <n v="44430"/>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4"/>
    <n v="216"/>
    <x v="14"/>
    <s v="CK-20"/>
    <s v="SOUTHERN MAINLAND-GEORGIA STRAIT_FA_0.x"/>
    <s v="M"/>
    <s v="H"/>
    <n v="153"/>
    <s v="Tenderfoot Creek H"/>
    <n v="216"/>
    <s v="Cheakamus R"/>
    <s v="GSMN"/>
    <s v="S"/>
    <x v="1"/>
    <s v="185243"/>
    <n v="0"/>
    <s v="185243"/>
    <n v="2007"/>
    <s v="20070420"/>
    <s v="20070423"/>
    <n v="87"/>
    <n v="7.1"/>
    <s v="SEE ALSO 185244, 185245, 185246."/>
    <s v="CWT"/>
    <s v="P"/>
    <s v="C"/>
    <s v="N"/>
    <s v="Y"/>
    <s v="N"/>
    <m/>
    <x v="0"/>
    <n v="25114"/>
    <n v="25114"/>
    <x v="0"/>
    <n v="29109"/>
    <x v="9"/>
    <m/>
    <m/>
    <m/>
    <m/>
    <m/>
    <m/>
    <m/>
    <m/>
    <m/>
    <m/>
    <m/>
    <m/>
    <m/>
    <m/>
    <m/>
    <m/>
    <m/>
    <m/>
    <m/>
    <m/>
    <m/>
    <m/>
    <m/>
    <m/>
    <m/>
    <m/>
    <m/>
    <m/>
    <m/>
    <m/>
    <m/>
    <m/>
    <m/>
    <m/>
    <m/>
    <m/>
    <m/>
    <m/>
    <m/>
    <m/>
    <m/>
    <m/>
    <m/>
    <m/>
    <m/>
    <m/>
    <m/>
    <m/>
    <m/>
    <n v="25.08"/>
    <m/>
    <m/>
    <m/>
    <m/>
    <m/>
    <m/>
    <m/>
    <m/>
    <m/>
    <m/>
    <m/>
    <m/>
    <m/>
    <m/>
    <m/>
    <m/>
    <m/>
    <m/>
    <m/>
    <m/>
    <m/>
    <m/>
    <m/>
    <m/>
    <m/>
    <m/>
    <m/>
    <m/>
    <m/>
    <m/>
    <m/>
    <m/>
    <m/>
    <m/>
    <m/>
    <m/>
    <m/>
    <m/>
    <m/>
    <m/>
    <m/>
    <m/>
    <m/>
    <m/>
    <m/>
    <m/>
    <m/>
    <m/>
    <m/>
    <m/>
    <m/>
    <m/>
    <m/>
    <m/>
    <m/>
    <m/>
    <m/>
    <m/>
    <m/>
    <m/>
    <m/>
    <m/>
    <m/>
    <m/>
    <m/>
    <m/>
    <m/>
    <m/>
    <m/>
    <m/>
    <m/>
    <m/>
    <m/>
    <m/>
    <m/>
    <m/>
    <m/>
    <m/>
    <m/>
    <m/>
    <m/>
    <m/>
    <m/>
    <m/>
    <m/>
    <m/>
    <m/>
    <m/>
    <m/>
    <m/>
    <m/>
    <m/>
    <m/>
    <m/>
    <m/>
    <m/>
    <m/>
    <m/>
    <m/>
    <m/>
    <m/>
    <m/>
    <m/>
    <m/>
    <m/>
    <m/>
    <m/>
    <m/>
    <m/>
    <m/>
    <m/>
    <m/>
    <m/>
    <m/>
    <m/>
    <m/>
    <m/>
    <m/>
    <n v="25.08"/>
    <n v="0"/>
    <n v="25.08"/>
    <n v="0"/>
    <n v="25.08"/>
  </r>
  <r>
    <n v="56"/>
    <n v="153"/>
    <s v="Tenderfoot Cr"/>
    <s v="OPS"/>
    <s v="124"/>
    <s v="Chinook"/>
    <s v="2"/>
    <x v="1"/>
    <x v="4"/>
    <n v="216"/>
    <x v="14"/>
    <s v="CK-20"/>
    <s v="SOUTHERN MAINLAND-GEORGIA STRAIT_FA_0.x"/>
    <s v="M"/>
    <s v="H"/>
    <n v="153"/>
    <s v="Tenderfoot Creek H"/>
    <n v="216"/>
    <s v="Cheakamus R"/>
    <s v="GSMN"/>
    <s v="S"/>
    <x v="1"/>
    <s v="185244"/>
    <n v="0"/>
    <s v="185244"/>
    <n v="2007"/>
    <s v="20070420"/>
    <s v="20070423"/>
    <n v="87"/>
    <n v="7.1"/>
    <s v="SEE ALSO 185243, 185245, 185246."/>
    <s v="CWT"/>
    <s v="P"/>
    <s v="C"/>
    <s v="N"/>
    <s v="Y"/>
    <s v="N"/>
    <m/>
    <x v="0"/>
    <n v="25151"/>
    <n v="25151"/>
    <x v="0"/>
    <n v="29108"/>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
    <m/>
    <m/>
    <m/>
    <m/>
    <m/>
    <n v="2.2000000000000002"/>
    <m/>
    <m/>
    <n v="0"/>
    <n v="2.8"/>
    <n v="2.8"/>
    <n v="2.2000000000000002"/>
    <n v="5"/>
  </r>
  <r>
    <n v="56"/>
    <n v="153"/>
    <s v="Tenderfoot Cr"/>
    <s v="OPS"/>
    <s v="124"/>
    <s v="Chinook"/>
    <s v="2"/>
    <x v="1"/>
    <x v="4"/>
    <n v="216"/>
    <x v="14"/>
    <s v="CK-20"/>
    <s v="SOUTHERN MAINLAND-GEORGIA STRAIT_FA_0.x"/>
    <s v="M"/>
    <s v="H"/>
    <n v="153"/>
    <s v="Tenderfoot Creek H"/>
    <n v="216"/>
    <s v="Cheakamus R"/>
    <s v="GSMN"/>
    <s v="S"/>
    <x v="1"/>
    <s v="185245"/>
    <n v="0"/>
    <s v="185245"/>
    <n v="2007"/>
    <s v="20070420"/>
    <s v="20070423"/>
    <n v="87"/>
    <n v="7.1"/>
    <s v="SEE ALSO 185243, 185244, 185246."/>
    <s v="CWT"/>
    <s v="P"/>
    <s v="C"/>
    <s v="N"/>
    <s v="Y"/>
    <s v="N"/>
    <m/>
    <x v="0"/>
    <n v="25173"/>
    <n v="25173"/>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4"/>
    <n v="216"/>
    <x v="14"/>
    <s v="CK-20"/>
    <s v="SOUTHERN MAINLAND-GEORGIA STRAIT_FA_0.x"/>
    <s v="M"/>
    <s v="H"/>
    <n v="153"/>
    <s v="Tenderfoot Creek H"/>
    <n v="216"/>
    <s v="Cheakamus R"/>
    <s v="GSMN"/>
    <s v="S"/>
    <x v="1"/>
    <s v="185246"/>
    <n v="0"/>
    <s v="185246"/>
    <n v="2007"/>
    <s v="20070420"/>
    <s v="20070423"/>
    <n v="87"/>
    <n v="7.1"/>
    <s v="SEE ALSO 185243, 185244, 185245."/>
    <s v="CWT"/>
    <s v="P"/>
    <s v="C"/>
    <s v="N"/>
    <s v="Y"/>
    <s v="N"/>
    <m/>
    <x v="0"/>
    <n v="23509"/>
    <n v="23509"/>
    <x v="0"/>
    <n v="29106"/>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07"/>
    <m/>
    <m/>
    <m/>
    <m/>
    <m/>
    <m/>
    <m/>
    <m/>
    <n v="0"/>
    <n v="3.07"/>
    <n v="3.07"/>
    <n v="0"/>
    <n v="3.07"/>
  </r>
  <r>
    <n v="56"/>
    <n v="153"/>
    <s v="Tenderfoot Cr"/>
    <s v="OPS"/>
    <s v="124"/>
    <s v="Chinook"/>
    <s v="2"/>
    <x v="1"/>
    <x v="4"/>
    <n v="2732"/>
    <x v="15"/>
    <s v="CK-20"/>
    <s v="SOUTHERN MAINLAND-GEORGIA STRAIT_FA_0.x"/>
    <s v="M"/>
    <s v="H"/>
    <n v="2732"/>
    <s v="Porteau Cove Seapen"/>
    <n v="2732"/>
    <s v="Porteau Cv"/>
    <s v="GSMN"/>
    <s v="S"/>
    <x v="2"/>
    <s v="185247"/>
    <n v="0"/>
    <s v="185247"/>
    <n v="2007"/>
    <s v="20070430"/>
    <s v="20070430"/>
    <n v="87"/>
    <n v="7.3"/>
    <s v="SEE ALSO 185248, 185249, 185250"/>
    <s v="CWT"/>
    <s v="B"/>
    <s v="C"/>
    <s v="N"/>
    <s v="Y"/>
    <s v="N"/>
    <m/>
    <x v="0"/>
    <n v="25147"/>
    <n v="324263"/>
    <x v="4"/>
    <n v="29463"/>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5.78"/>
    <m/>
    <m/>
    <n v="0"/>
    <n v="0"/>
    <n v="0"/>
    <n v="25.78"/>
    <n v="25.78"/>
  </r>
  <r>
    <n v="56"/>
    <n v="153"/>
    <s v="Tenderfoot Cr"/>
    <s v="OPS"/>
    <s v="124"/>
    <s v="Chinook"/>
    <s v="2"/>
    <x v="1"/>
    <x v="4"/>
    <n v="2732"/>
    <x v="15"/>
    <s v="CK-20"/>
    <s v="SOUTHERN MAINLAND-GEORGIA STRAIT_FA_0.x"/>
    <s v="M"/>
    <s v="H"/>
    <n v="2732"/>
    <s v="Porteau Cove Seapen"/>
    <n v="2732"/>
    <s v="Porteau Cv"/>
    <s v="GSMN"/>
    <s v="S"/>
    <x v="2"/>
    <s v="185248"/>
    <n v="0"/>
    <s v="185248"/>
    <n v="2007"/>
    <s v="20070430"/>
    <s v="20070509"/>
    <n v="87"/>
    <n v="7.3"/>
    <s v="SEE ALSO 185247, 185249, 185250"/>
    <s v="CWT"/>
    <s v="B"/>
    <s v="C"/>
    <s v="N"/>
    <s v="Y"/>
    <s v="N"/>
    <m/>
    <x v="0"/>
    <n v="25163"/>
    <n v="300735"/>
    <x v="0"/>
    <n v="29491"/>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8.77"/>
    <m/>
    <m/>
    <m/>
    <n v="0"/>
    <n v="0"/>
    <n v="0"/>
    <n v="28.77"/>
    <n v="28.77"/>
  </r>
  <r>
    <n v="56"/>
    <n v="153"/>
    <s v="Tenderfoot Cr"/>
    <s v="OPS"/>
    <s v="124"/>
    <s v="Chinook"/>
    <s v="2"/>
    <x v="1"/>
    <x v="4"/>
    <n v="2732"/>
    <x v="15"/>
    <s v="CK-20"/>
    <s v="SOUTHERN MAINLAND-GEORGIA STRAIT_FA_0.x"/>
    <s v="M"/>
    <s v="H"/>
    <n v="2732"/>
    <s v="Porteau Cove Seapen"/>
    <n v="2732"/>
    <s v="Porteau Cv"/>
    <s v="GSMN"/>
    <s v="S"/>
    <x v="2"/>
    <s v="185248"/>
    <n v="0"/>
    <s v="185248"/>
    <n v="2007"/>
    <s v="20070430"/>
    <s v="20070509"/>
    <n v="87"/>
    <n v="7.3"/>
    <s v="SEE ALSO 185247, 185249, 185250"/>
    <s v="CWT"/>
    <s v="B"/>
    <s v="C"/>
    <s v="N"/>
    <s v="Y"/>
    <s v="N"/>
    <m/>
    <x v="0"/>
    <n v="25163"/>
    <n v="300735"/>
    <x v="1"/>
    <n v="29491"/>
    <x v="10"/>
    <m/>
    <m/>
    <m/>
    <m/>
    <m/>
    <m/>
    <m/>
    <m/>
    <m/>
    <m/>
    <m/>
    <m/>
    <m/>
    <m/>
    <m/>
    <m/>
    <m/>
    <m/>
    <m/>
    <m/>
    <m/>
    <m/>
    <m/>
    <m/>
    <m/>
    <m/>
    <m/>
    <m/>
    <m/>
    <m/>
    <m/>
    <m/>
    <m/>
    <m/>
    <m/>
    <m/>
    <m/>
    <m/>
    <m/>
    <m/>
    <m/>
    <m/>
    <m/>
    <m/>
    <m/>
    <m/>
    <m/>
    <m/>
    <m/>
    <n v="412.68"/>
    <m/>
    <m/>
    <m/>
    <m/>
    <m/>
    <m/>
    <m/>
    <m/>
    <m/>
    <m/>
    <m/>
    <m/>
    <m/>
    <m/>
    <m/>
    <m/>
    <m/>
    <m/>
    <m/>
    <m/>
    <m/>
    <m/>
    <m/>
    <m/>
    <m/>
    <m/>
    <m/>
    <m/>
    <m/>
    <m/>
    <m/>
    <m/>
    <m/>
    <m/>
    <m/>
    <m/>
    <m/>
    <m/>
    <m/>
    <m/>
    <m/>
    <m/>
    <m/>
    <m/>
    <m/>
    <m/>
    <m/>
    <m/>
    <m/>
    <m/>
    <m/>
    <m/>
    <m/>
    <m/>
    <m/>
    <m/>
    <m/>
    <m/>
    <m/>
    <m/>
    <m/>
    <m/>
    <m/>
    <m/>
    <m/>
    <m/>
    <m/>
    <m/>
    <m/>
    <m/>
    <m/>
    <m/>
    <m/>
    <m/>
    <m/>
    <m/>
    <m/>
    <m/>
    <m/>
    <m/>
    <m/>
    <m/>
    <m/>
    <m/>
    <m/>
    <m/>
    <m/>
    <m/>
    <m/>
    <m/>
    <m/>
    <m/>
    <m/>
    <m/>
    <m/>
    <m/>
    <m/>
    <m/>
    <m/>
    <m/>
    <m/>
    <m/>
    <m/>
    <m/>
    <m/>
    <m/>
    <m/>
    <m/>
    <m/>
    <m/>
    <m/>
    <m/>
    <m/>
    <m/>
    <m/>
    <m/>
    <m/>
    <m/>
    <n v="412.68"/>
    <n v="0"/>
    <n v="412.68"/>
    <n v="0"/>
    <n v="412.68"/>
  </r>
  <r>
    <n v="56"/>
    <n v="153"/>
    <s v="Tenderfoot Cr"/>
    <s v="OPS"/>
    <s v="124"/>
    <s v="Chinook"/>
    <s v="2"/>
    <x v="1"/>
    <x v="4"/>
    <n v="2732"/>
    <x v="15"/>
    <s v="CK-20"/>
    <s v="SOUTHERN MAINLAND-GEORGIA STRAIT_FA_0.x"/>
    <s v="M"/>
    <s v="H"/>
    <n v="2732"/>
    <s v="Porteau Cove Seapen"/>
    <n v="2732"/>
    <s v="Porteau Cv"/>
    <s v="GSMN"/>
    <s v="S"/>
    <x v="2"/>
    <s v="185249"/>
    <n v="0"/>
    <s v="185249"/>
    <n v="2007"/>
    <s v="20070430"/>
    <s v="20070509"/>
    <n v="87"/>
    <n v="7.3"/>
    <s v="SEE ALSO 185247, 185248, 185250"/>
    <s v="CWT"/>
    <s v="B"/>
    <s v="C"/>
    <s v="N"/>
    <s v="Y"/>
    <s v="N"/>
    <m/>
    <x v="0"/>
    <n v="25098"/>
    <n v="230458"/>
    <x v="4"/>
    <n v="29499"/>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36"/>
    <m/>
    <m/>
    <n v="0"/>
    <n v="0"/>
    <n v="0"/>
    <n v="18.36"/>
    <n v="18.36"/>
  </r>
  <r>
    <n v="56"/>
    <n v="153"/>
    <s v="Tenderfoot Cr"/>
    <s v="OPS"/>
    <s v="124"/>
    <s v="Chinook"/>
    <s v="2"/>
    <x v="1"/>
    <x v="4"/>
    <n v="2732"/>
    <x v="15"/>
    <s v="CK-20"/>
    <s v="SOUTHERN MAINLAND-GEORGIA STRAIT_FA_0.x"/>
    <s v="M"/>
    <s v="H"/>
    <n v="2732"/>
    <s v="Porteau Cove Seapen"/>
    <n v="2732"/>
    <s v="Porteau Cv"/>
    <s v="GSMN"/>
    <s v="S"/>
    <x v="2"/>
    <s v="185249"/>
    <n v="0"/>
    <s v="185249"/>
    <n v="2007"/>
    <s v="20070430"/>
    <s v="20070509"/>
    <n v="87"/>
    <n v="7.3"/>
    <s v="SEE ALSO 185247, 185248, 185250"/>
    <s v="CWT"/>
    <s v="B"/>
    <s v="C"/>
    <s v="N"/>
    <s v="Y"/>
    <s v="N"/>
    <m/>
    <x v="0"/>
    <n v="25098"/>
    <n v="230458"/>
    <x v="0"/>
    <n v="29499"/>
    <x v="9"/>
    <m/>
    <m/>
    <m/>
    <m/>
    <m/>
    <m/>
    <m/>
    <m/>
    <m/>
    <m/>
    <m/>
    <m/>
    <m/>
    <m/>
    <m/>
    <m/>
    <m/>
    <m/>
    <m/>
    <m/>
    <m/>
    <m/>
    <m/>
    <m/>
    <m/>
    <m/>
    <m/>
    <m/>
    <m/>
    <m/>
    <m/>
    <m/>
    <m/>
    <m/>
    <m/>
    <m/>
    <m/>
    <m/>
    <m/>
    <m/>
    <m/>
    <m/>
    <m/>
    <m/>
    <m/>
    <m/>
    <m/>
    <m/>
    <m/>
    <m/>
    <m/>
    <m/>
    <m/>
    <m/>
    <m/>
    <m/>
    <m/>
    <m/>
    <m/>
    <n v="230.29"/>
    <m/>
    <m/>
    <m/>
    <m/>
    <m/>
    <m/>
    <m/>
    <m/>
    <m/>
    <m/>
    <m/>
    <m/>
    <m/>
    <m/>
    <m/>
    <m/>
    <m/>
    <m/>
    <m/>
    <m/>
    <m/>
    <m/>
    <m/>
    <m/>
    <m/>
    <m/>
    <m/>
    <m/>
    <m/>
    <m/>
    <m/>
    <m/>
    <m/>
    <m/>
    <m/>
    <m/>
    <m/>
    <m/>
    <m/>
    <m/>
    <m/>
    <m/>
    <m/>
    <m/>
    <m/>
    <m/>
    <m/>
    <m/>
    <m/>
    <m/>
    <m/>
    <m/>
    <m/>
    <m/>
    <m/>
    <m/>
    <m/>
    <m/>
    <m/>
    <m/>
    <m/>
    <m/>
    <m/>
    <m/>
    <m/>
    <m/>
    <m/>
    <m/>
    <m/>
    <m/>
    <m/>
    <m/>
    <m/>
    <m/>
    <m/>
    <m/>
    <m/>
    <m/>
    <m/>
    <m/>
    <m/>
    <m/>
    <m/>
    <m/>
    <m/>
    <m/>
    <m/>
    <m/>
    <m/>
    <m/>
    <m/>
    <m/>
    <m/>
    <m/>
    <m/>
    <m/>
    <m/>
    <m/>
    <m/>
    <m/>
    <m/>
    <m/>
    <m/>
    <m/>
    <n v="22.1"/>
    <n v="20.22"/>
    <m/>
    <m/>
    <n v="230.29"/>
    <n v="0"/>
    <n v="230.29"/>
    <n v="42.32"/>
    <n v="272.61"/>
  </r>
  <r>
    <n v="56"/>
    <n v="153"/>
    <s v="Tenderfoot Cr"/>
    <s v="OPS"/>
    <s v="124"/>
    <s v="Chinook"/>
    <s v="2"/>
    <x v="1"/>
    <x v="4"/>
    <n v="2732"/>
    <x v="15"/>
    <s v="CK-20"/>
    <s v="SOUTHERN MAINLAND-GEORGIA STRAIT_FA_0.x"/>
    <s v="M"/>
    <s v="H"/>
    <n v="2732"/>
    <s v="Porteau Cove Seapen"/>
    <n v="2732"/>
    <s v="Porteau Cv"/>
    <s v="GSMN"/>
    <s v="S"/>
    <x v="2"/>
    <s v="185250"/>
    <n v="0"/>
    <s v="185250"/>
    <n v="2007"/>
    <s v="20070509"/>
    <s v="20070509"/>
    <n v="87"/>
    <n v="7.3"/>
    <s v="SEE ALSO 185247, 185248, 185259"/>
    <s v="CWT"/>
    <s v="B"/>
    <s v="C"/>
    <s v="N"/>
    <s v="Y"/>
    <s v="N"/>
    <m/>
    <x v="0"/>
    <n v="25196"/>
    <n v="209020"/>
    <x v="4"/>
    <n v="29510"/>
    <x v="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2899999999999991"/>
    <m/>
    <m/>
    <n v="0"/>
    <n v="0"/>
    <n v="0"/>
    <n v="8.2899999999999991"/>
    <n v="8.2899999999999991"/>
  </r>
  <r>
    <n v="56"/>
    <n v="153"/>
    <s v="Tenderfoot Cr"/>
    <s v="OPS"/>
    <s v="124"/>
    <s v="Chinook"/>
    <s v="2"/>
    <x v="1"/>
    <x v="4"/>
    <n v="2732"/>
    <x v="15"/>
    <s v="CK-20"/>
    <s v="SOUTHERN MAINLAND-GEORGIA STRAIT_FA_0.x"/>
    <s v="M"/>
    <s v="H"/>
    <n v="2732"/>
    <s v="Porteau Cove Seapen"/>
    <n v="2732"/>
    <s v="Porteau Cv"/>
    <s v="GSMN"/>
    <s v="S"/>
    <x v="2"/>
    <s v="185250"/>
    <n v="0"/>
    <s v="185250"/>
    <n v="2007"/>
    <s v="20070509"/>
    <s v="20070509"/>
    <n v="87"/>
    <n v="7.3"/>
    <s v="SEE ALSO 185247, 185248, 185259"/>
    <s v="CWT"/>
    <s v="B"/>
    <s v="C"/>
    <s v="N"/>
    <s v="Y"/>
    <s v="N"/>
    <m/>
    <x v="0"/>
    <n v="25196"/>
    <n v="209020"/>
    <x v="0"/>
    <n v="29510"/>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8.260000000000002"/>
    <m/>
    <m/>
    <n v="0"/>
    <n v="0"/>
    <n v="0"/>
    <n v="18.260000000000002"/>
    <n v="18.260000000000002"/>
  </r>
  <r>
    <n v="56"/>
    <n v="153"/>
    <s v="Tenderfoot Cr"/>
    <s v="OPS"/>
    <s v="124"/>
    <s v="Chinook"/>
    <s v="2"/>
    <x v="1"/>
    <x v="5"/>
    <n v="216"/>
    <x v="14"/>
    <s v="CK-20"/>
    <s v="SOUTHERN MAINLAND-GEORGIA STRAIT_FA_0.x"/>
    <s v="M"/>
    <s v="H"/>
    <n v="153"/>
    <s v="Tenderfoot Creek H"/>
    <n v="216"/>
    <s v="Cheakamus R"/>
    <s v="GSMN"/>
    <s v="S"/>
    <x v="1"/>
    <s v="182212"/>
    <n v="0"/>
    <s v="182212"/>
    <n v="2008"/>
    <s v="20080502"/>
    <s v="20080502"/>
    <n v="92"/>
    <n v="9.1"/>
    <s v="SEE 186217."/>
    <s v="CWT"/>
    <s v="P"/>
    <s v="C"/>
    <s v="N"/>
    <s v="Y"/>
    <s v="N"/>
    <m/>
    <x v="0"/>
    <n v="9831"/>
    <n v="10145"/>
    <x v="4"/>
    <n v="29105"/>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3"/>
    <m/>
    <m/>
    <n v="0"/>
    <n v="0"/>
    <n v="0"/>
    <n v="1.03"/>
    <n v="1.03"/>
  </r>
  <r>
    <n v="56"/>
    <n v="153"/>
    <s v="Tenderfoot Cr"/>
    <s v="OPS"/>
    <s v="124"/>
    <s v="Chinook"/>
    <s v="2"/>
    <x v="1"/>
    <x v="5"/>
    <n v="216"/>
    <x v="14"/>
    <s v="CK-20"/>
    <s v="SOUTHERN MAINLAND-GEORGIA STRAIT_FA_0.x"/>
    <s v="M"/>
    <s v="H"/>
    <n v="153"/>
    <s v="Tenderfoot Creek H"/>
    <n v="216"/>
    <s v="Cheakamus R"/>
    <s v="GSMN"/>
    <s v="S"/>
    <x v="1"/>
    <s v="186217"/>
    <n v="0"/>
    <s v="186217"/>
    <n v="2008"/>
    <s v="20080502"/>
    <s v="20080502"/>
    <n v="92"/>
    <n v="9.1"/>
    <s v="RELEASED AT ROADS END ON UPPER CHEAKAMUS R."/>
    <s v="CWT"/>
    <s v="P"/>
    <s v="C"/>
    <s v="N"/>
    <s v="Y"/>
    <s v="N"/>
    <m/>
    <x v="0"/>
    <n v="25822"/>
    <n v="26645"/>
    <x v="4"/>
    <n v="29072"/>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3"/>
    <m/>
    <m/>
    <n v="0"/>
    <n v="0"/>
    <n v="0"/>
    <n v="3.3"/>
    <n v="3.3"/>
  </r>
  <r>
    <n v="56"/>
    <n v="153"/>
    <s v="Tenderfoot Cr"/>
    <s v="OPS"/>
    <s v="124"/>
    <s v="Chinook"/>
    <s v="2"/>
    <x v="1"/>
    <x v="5"/>
    <n v="216"/>
    <x v="14"/>
    <s v="CK-20"/>
    <s v="SOUTHERN MAINLAND-GEORGIA STRAIT_FA_0.x"/>
    <s v="M"/>
    <s v="H"/>
    <n v="153"/>
    <s v="Tenderfoot Creek H"/>
    <n v="216"/>
    <s v="Cheakamus R"/>
    <s v="GSMN"/>
    <s v="S"/>
    <x v="1"/>
    <s v="186217"/>
    <n v="0"/>
    <s v="186217"/>
    <n v="2008"/>
    <s v="20080502"/>
    <s v="20080502"/>
    <n v="92"/>
    <n v="9.1"/>
    <s v="RELEASED AT ROADS END ON UPPER CHEAKAMUS R."/>
    <s v="CWT"/>
    <s v="P"/>
    <s v="C"/>
    <s v="N"/>
    <s v="Y"/>
    <s v="N"/>
    <m/>
    <x v="0"/>
    <n v="25822"/>
    <n v="26645"/>
    <x v="0"/>
    <n v="29072"/>
    <x v="10"/>
    <m/>
    <m/>
    <m/>
    <m/>
    <m/>
    <m/>
    <m/>
    <m/>
    <m/>
    <m/>
    <m/>
    <m/>
    <m/>
    <m/>
    <m/>
    <m/>
    <m/>
    <m/>
    <m/>
    <m/>
    <m/>
    <m/>
    <m/>
    <m/>
    <m/>
    <m/>
    <m/>
    <m/>
    <m/>
    <m/>
    <m/>
    <m/>
    <m/>
    <m/>
    <m/>
    <m/>
    <m/>
    <m/>
    <m/>
    <m/>
    <m/>
    <m/>
    <m/>
    <m/>
    <m/>
    <m/>
    <m/>
    <m/>
    <m/>
    <n v="13.63"/>
    <m/>
    <m/>
    <m/>
    <m/>
    <m/>
    <m/>
    <m/>
    <m/>
    <m/>
    <n v="35.630000000000003"/>
    <m/>
    <m/>
    <m/>
    <m/>
    <m/>
    <m/>
    <m/>
    <m/>
    <m/>
    <m/>
    <m/>
    <m/>
    <m/>
    <m/>
    <m/>
    <m/>
    <m/>
    <m/>
    <m/>
    <m/>
    <m/>
    <m/>
    <m/>
    <m/>
    <m/>
    <m/>
    <m/>
    <m/>
    <m/>
    <m/>
    <m/>
    <m/>
    <m/>
    <m/>
    <m/>
    <m/>
    <m/>
    <m/>
    <m/>
    <m/>
    <m/>
    <m/>
    <m/>
    <m/>
    <m/>
    <m/>
    <m/>
    <m/>
    <m/>
    <m/>
    <m/>
    <m/>
    <m/>
    <m/>
    <m/>
    <m/>
    <m/>
    <n v="0"/>
    <m/>
    <m/>
    <m/>
    <m/>
    <m/>
    <m/>
    <m/>
    <m/>
    <m/>
    <m/>
    <m/>
    <m/>
    <m/>
    <m/>
    <m/>
    <m/>
    <m/>
    <m/>
    <m/>
    <m/>
    <m/>
    <m/>
    <m/>
    <m/>
    <m/>
    <m/>
    <m/>
    <m/>
    <m/>
    <m/>
    <m/>
    <m/>
    <m/>
    <m/>
    <m/>
    <m/>
    <m/>
    <m/>
    <m/>
    <m/>
    <m/>
    <m/>
    <m/>
    <m/>
    <m/>
    <m/>
    <n v="1.32"/>
    <n v="1.75"/>
    <m/>
    <m/>
    <n v="49.26"/>
    <n v="0"/>
    <n v="49.26"/>
    <n v="3.07"/>
    <n v="52.330000000000005"/>
  </r>
  <r>
    <n v="56"/>
    <n v="153"/>
    <s v="Tenderfoot Cr"/>
    <s v="OPS"/>
    <s v="124"/>
    <s v="Chinook"/>
    <s v="2"/>
    <x v="1"/>
    <x v="5"/>
    <n v="216"/>
    <x v="14"/>
    <s v="CK-20"/>
    <s v="SOUTHERN MAINLAND-GEORGIA STRAIT_FA_0.x"/>
    <s v="M"/>
    <s v="H"/>
    <n v="153"/>
    <s v="Tenderfoot Creek H"/>
    <n v="216"/>
    <s v="Cheakamus R"/>
    <s v="GSMN"/>
    <s v="S"/>
    <x v="1"/>
    <s v="186217"/>
    <n v="0"/>
    <s v="186217"/>
    <n v="2008"/>
    <s v="20080502"/>
    <s v="20080502"/>
    <n v="92"/>
    <n v="9.1"/>
    <s v="RELEASED AT ROADS END ON UPPER CHEAKAMUS R."/>
    <s v="CWT"/>
    <s v="P"/>
    <s v="C"/>
    <s v="N"/>
    <s v="Y"/>
    <s v="N"/>
    <m/>
    <x v="0"/>
    <n v="25822"/>
    <n v="26645"/>
    <x v="1"/>
    <n v="2907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6"/>
    <m/>
    <m/>
    <n v="0"/>
    <n v="0"/>
    <n v="0"/>
    <n v="2.06"/>
    <n v="2.06"/>
  </r>
  <r>
    <n v="56"/>
    <n v="153"/>
    <s v="Tenderfoot Cr"/>
    <s v="OPS"/>
    <s v="124"/>
    <s v="Chinook"/>
    <s v="2"/>
    <x v="1"/>
    <x v="5"/>
    <n v="2732"/>
    <x v="15"/>
    <s v="CK-20"/>
    <s v="SOUTHERN MAINLAND-GEORGIA STRAIT_FA_0.x"/>
    <s v="M"/>
    <s v="H"/>
    <n v="2732"/>
    <s v="Porteau Cove Seapen"/>
    <n v="2732"/>
    <s v="Porteau Cv"/>
    <s v="GSMN"/>
    <s v="S"/>
    <x v="2"/>
    <s v="186214"/>
    <n v="0"/>
    <s v="186214"/>
    <n v="2008"/>
    <s v="20080507"/>
    <s v="20080507"/>
    <n v="95"/>
    <n v="9.5399999999999991"/>
    <s v="FISH RELEASED WITH SLIGHT VIBRIO INFECTIONS NOTICED AT TIME OF RELEASE."/>
    <s v="CWT"/>
    <s v="B"/>
    <s v="C"/>
    <s v="N"/>
    <s v="Y"/>
    <s v="N"/>
    <m/>
    <x v="0"/>
    <n v="28853"/>
    <n v="217140"/>
    <x v="4"/>
    <n v="29063"/>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4.16"/>
    <m/>
    <m/>
    <m/>
    <n v="0"/>
    <n v="0"/>
    <n v="0"/>
    <n v="94.16"/>
    <n v="94.16"/>
  </r>
  <r>
    <n v="56"/>
    <n v="153"/>
    <s v="Tenderfoot Cr"/>
    <s v="OPS"/>
    <s v="124"/>
    <s v="Chinook"/>
    <s v="2"/>
    <x v="1"/>
    <x v="5"/>
    <n v="2732"/>
    <x v="15"/>
    <s v="CK-20"/>
    <s v="SOUTHERN MAINLAND-GEORGIA STRAIT_FA_0.x"/>
    <s v="M"/>
    <s v="H"/>
    <n v="2732"/>
    <s v="Porteau Cove Seapen"/>
    <n v="2732"/>
    <s v="Porteau Cv"/>
    <s v="GSMN"/>
    <s v="S"/>
    <x v="2"/>
    <s v="186214"/>
    <n v="0"/>
    <s v="186214"/>
    <n v="2008"/>
    <s v="20080507"/>
    <s v="20080507"/>
    <n v="95"/>
    <n v="9.5399999999999991"/>
    <s v="FISH RELEASED WITH SLIGHT VIBRIO INFECTIONS NOTICED AT TIME OF RELEASE."/>
    <s v="CWT"/>
    <s v="B"/>
    <s v="C"/>
    <s v="N"/>
    <s v="Y"/>
    <s v="N"/>
    <m/>
    <x v="0"/>
    <n v="28853"/>
    <n v="217140"/>
    <x v="0"/>
    <n v="29063"/>
    <x v="10"/>
    <m/>
    <m/>
    <m/>
    <m/>
    <m/>
    <m/>
    <m/>
    <m/>
    <m/>
    <m/>
    <m/>
    <m/>
    <m/>
    <m/>
    <m/>
    <m/>
    <n v="20.85"/>
    <m/>
    <m/>
    <m/>
    <m/>
    <m/>
    <m/>
    <m/>
    <m/>
    <m/>
    <m/>
    <m/>
    <m/>
    <m/>
    <m/>
    <m/>
    <m/>
    <m/>
    <m/>
    <m/>
    <m/>
    <m/>
    <m/>
    <m/>
    <m/>
    <m/>
    <m/>
    <m/>
    <m/>
    <m/>
    <m/>
    <m/>
    <m/>
    <n v="99.41"/>
    <m/>
    <m/>
    <m/>
    <m/>
    <m/>
    <m/>
    <m/>
    <m/>
    <m/>
    <m/>
    <m/>
    <m/>
    <m/>
    <m/>
    <m/>
    <m/>
    <m/>
    <m/>
    <m/>
    <m/>
    <m/>
    <m/>
    <m/>
    <m/>
    <m/>
    <m/>
    <m/>
    <m/>
    <m/>
    <m/>
    <m/>
    <m/>
    <m/>
    <m/>
    <m/>
    <m/>
    <m/>
    <m/>
    <m/>
    <m/>
    <m/>
    <m/>
    <m/>
    <m/>
    <m/>
    <m/>
    <m/>
    <m/>
    <m/>
    <m/>
    <m/>
    <m/>
    <m/>
    <m/>
    <m/>
    <m/>
    <m/>
    <m/>
    <m/>
    <m/>
    <m/>
    <m/>
    <m/>
    <m/>
    <m/>
    <m/>
    <m/>
    <m/>
    <m/>
    <m/>
    <m/>
    <m/>
    <m/>
    <m/>
    <m/>
    <m/>
    <m/>
    <m/>
    <m/>
    <m/>
    <m/>
    <m/>
    <m/>
    <m/>
    <m/>
    <m/>
    <m/>
    <m/>
    <m/>
    <m/>
    <m/>
    <m/>
    <m/>
    <m/>
    <m/>
    <m/>
    <m/>
    <m/>
    <m/>
    <m/>
    <m/>
    <m/>
    <m/>
    <m/>
    <m/>
    <m/>
    <m/>
    <m/>
    <m/>
    <m/>
    <m/>
    <m/>
    <m/>
    <m/>
    <n v="69.95"/>
    <m/>
    <m/>
    <m/>
    <n v="120.26"/>
    <n v="0"/>
    <n v="120.26"/>
    <n v="69.95"/>
    <n v="190.20999999999998"/>
  </r>
  <r>
    <n v="56"/>
    <n v="153"/>
    <s v="Tenderfoot Cr"/>
    <s v="OPS"/>
    <s v="124"/>
    <s v="Chinook"/>
    <s v="2"/>
    <x v="1"/>
    <x v="5"/>
    <n v="2732"/>
    <x v="15"/>
    <s v="CK-20"/>
    <s v="SOUTHERN MAINLAND-GEORGIA STRAIT_FA_0.x"/>
    <s v="M"/>
    <s v="H"/>
    <n v="2732"/>
    <s v="Porteau Cove Seapen"/>
    <n v="2732"/>
    <s v="Porteau Cv"/>
    <s v="GSMN"/>
    <s v="S"/>
    <x v="2"/>
    <s v="186214"/>
    <n v="0"/>
    <s v="186214"/>
    <n v="2008"/>
    <s v="20080507"/>
    <s v="20080507"/>
    <n v="95"/>
    <n v="9.5399999999999991"/>
    <s v="FISH RELEASED WITH SLIGHT VIBRIO INFECTIONS NOTICED AT TIME OF RELEASE."/>
    <s v="CWT"/>
    <s v="B"/>
    <s v="C"/>
    <s v="N"/>
    <s v="Y"/>
    <s v="N"/>
    <m/>
    <x v="0"/>
    <n v="28853"/>
    <n v="217140"/>
    <x v="1"/>
    <n v="29063"/>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9.12"/>
    <m/>
    <m/>
    <m/>
    <m/>
    <m/>
    <m/>
    <m/>
    <m/>
    <n v="0"/>
    <n v="19.12"/>
    <n v="19.12"/>
    <n v="0"/>
    <n v="19.12"/>
  </r>
  <r>
    <n v="56"/>
    <n v="153"/>
    <s v="Tenderfoot Cr"/>
    <s v="OPS"/>
    <s v="124"/>
    <s v="Chinook"/>
    <s v="2"/>
    <x v="1"/>
    <x v="5"/>
    <n v="2732"/>
    <x v="15"/>
    <s v="CK-20"/>
    <s v="SOUTHERN MAINLAND-GEORGIA STRAIT_FA_0.x"/>
    <s v="M"/>
    <s v="H"/>
    <n v="2732"/>
    <s v="Porteau Cove Seapen"/>
    <n v="2732"/>
    <s v="Porteau Cv"/>
    <s v="GSMN"/>
    <s v="S"/>
    <x v="2"/>
    <s v="186215"/>
    <n v="0"/>
    <s v="186215"/>
    <n v="2008"/>
    <s v="20080507"/>
    <s v="20080507"/>
    <n v="95"/>
    <n v="9.5399999999999991"/>
    <s v="SEE 186214."/>
    <s v="CWT"/>
    <s v="B"/>
    <s v="C"/>
    <s v="N"/>
    <s v="Y"/>
    <s v="N"/>
    <m/>
    <x v="0"/>
    <n v="27983"/>
    <n v="210595"/>
    <x v="4"/>
    <n v="29062"/>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09"/>
    <m/>
    <m/>
    <m/>
    <m/>
    <n v="72.430000000000007"/>
    <m/>
    <m/>
    <m/>
    <n v="0"/>
    <n v="20.09"/>
    <n v="20.09"/>
    <n v="72.430000000000007"/>
    <n v="92.52000000000001"/>
  </r>
  <r>
    <n v="56"/>
    <n v="153"/>
    <s v="Tenderfoot Cr"/>
    <s v="OPS"/>
    <s v="124"/>
    <s v="Chinook"/>
    <s v="2"/>
    <x v="1"/>
    <x v="5"/>
    <n v="2732"/>
    <x v="15"/>
    <s v="CK-20"/>
    <s v="SOUTHERN MAINLAND-GEORGIA STRAIT_FA_0.x"/>
    <s v="M"/>
    <s v="H"/>
    <n v="2732"/>
    <s v="Porteau Cove Seapen"/>
    <n v="2732"/>
    <s v="Porteau Cv"/>
    <s v="GSMN"/>
    <s v="S"/>
    <x v="2"/>
    <s v="186215"/>
    <n v="0"/>
    <s v="186215"/>
    <n v="2008"/>
    <s v="20080507"/>
    <s v="20080507"/>
    <n v="95"/>
    <n v="9.5399999999999991"/>
    <s v="SEE 186214."/>
    <s v="CWT"/>
    <s v="B"/>
    <s v="C"/>
    <s v="N"/>
    <s v="Y"/>
    <s v="N"/>
    <m/>
    <x v="0"/>
    <n v="27983"/>
    <n v="210595"/>
    <x v="0"/>
    <n v="29062"/>
    <x v="10"/>
    <m/>
    <m/>
    <m/>
    <m/>
    <m/>
    <m/>
    <m/>
    <m/>
    <m/>
    <m/>
    <m/>
    <m/>
    <m/>
    <m/>
    <m/>
    <m/>
    <m/>
    <m/>
    <m/>
    <m/>
    <m/>
    <m/>
    <m/>
    <m/>
    <m/>
    <m/>
    <m/>
    <m/>
    <m/>
    <m/>
    <m/>
    <m/>
    <m/>
    <m/>
    <m/>
    <m/>
    <m/>
    <m/>
    <m/>
    <m/>
    <m/>
    <m/>
    <m/>
    <m/>
    <m/>
    <m/>
    <m/>
    <m/>
    <m/>
    <m/>
    <m/>
    <m/>
    <m/>
    <m/>
    <m/>
    <m/>
    <m/>
    <m/>
    <m/>
    <m/>
    <m/>
    <m/>
    <m/>
    <m/>
    <m/>
    <m/>
    <m/>
    <m/>
    <m/>
    <m/>
    <m/>
    <m/>
    <m/>
    <m/>
    <m/>
    <m/>
    <m/>
    <m/>
    <m/>
    <m/>
    <m/>
    <m/>
    <m/>
    <m/>
    <m/>
    <m/>
    <m/>
    <m/>
    <m/>
    <m/>
    <m/>
    <m/>
    <m/>
    <m/>
    <m/>
    <m/>
    <m/>
    <m/>
    <m/>
    <m/>
    <m/>
    <m/>
    <m/>
    <m/>
    <m/>
    <m/>
    <m/>
    <m/>
    <m/>
    <m/>
    <m/>
    <m/>
    <m/>
    <m/>
    <m/>
    <m/>
    <m/>
    <n v="0"/>
    <n v="196.35"/>
    <m/>
    <m/>
    <m/>
    <m/>
    <m/>
    <m/>
    <m/>
    <m/>
    <m/>
    <m/>
    <m/>
    <m/>
    <m/>
    <m/>
    <m/>
    <m/>
    <m/>
    <m/>
    <m/>
    <m/>
    <m/>
    <m/>
    <m/>
    <m/>
    <m/>
    <m/>
    <m/>
    <m/>
    <m/>
    <m/>
    <m/>
    <m/>
    <m/>
    <m/>
    <m/>
    <m/>
    <m/>
    <m/>
    <m/>
    <m/>
    <m/>
    <m/>
    <m/>
    <m/>
    <m/>
    <n v="51.47"/>
    <n v="5.13"/>
    <m/>
    <m/>
    <n v="196.35"/>
    <n v="0"/>
    <n v="196.35"/>
    <n v="56.6"/>
    <n v="252.95"/>
  </r>
  <r>
    <n v="56"/>
    <n v="153"/>
    <s v="Tenderfoot Cr"/>
    <s v="OPS"/>
    <s v="124"/>
    <s v="Chinook"/>
    <s v="2"/>
    <x v="1"/>
    <x v="5"/>
    <n v="2732"/>
    <x v="15"/>
    <s v="CK-20"/>
    <s v="SOUTHERN MAINLAND-GEORGIA STRAIT_FA_0.x"/>
    <s v="M"/>
    <s v="H"/>
    <n v="2732"/>
    <s v="Porteau Cove Seapen"/>
    <n v="2732"/>
    <s v="Porteau Cv"/>
    <s v="GSMN"/>
    <s v="S"/>
    <x v="2"/>
    <s v="186215"/>
    <n v="0"/>
    <s v="186215"/>
    <n v="2008"/>
    <s v="20080507"/>
    <s v="20080507"/>
    <n v="95"/>
    <n v="9.5399999999999991"/>
    <s v="SEE 186214."/>
    <s v="CWT"/>
    <s v="B"/>
    <s v="C"/>
    <s v="N"/>
    <s v="Y"/>
    <s v="N"/>
    <m/>
    <x v="0"/>
    <n v="27983"/>
    <n v="210595"/>
    <x v="1"/>
    <n v="2906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98"/>
    <m/>
    <m/>
    <m/>
    <m/>
    <n v="6.53"/>
    <m/>
    <m/>
    <m/>
    <n v="0"/>
    <n v="14.98"/>
    <n v="14.98"/>
    <n v="6.53"/>
    <n v="21.51"/>
  </r>
  <r>
    <n v="56"/>
    <n v="153"/>
    <s v="Tenderfoot Cr"/>
    <s v="OPS"/>
    <s v="124"/>
    <s v="Chinook"/>
    <s v="2"/>
    <x v="1"/>
    <x v="5"/>
    <n v="2732"/>
    <x v="15"/>
    <s v="CK-20"/>
    <s v="SOUTHERN MAINLAND-GEORGIA STRAIT_FA_0.x"/>
    <s v="M"/>
    <s v="H"/>
    <n v="2732"/>
    <s v="Porteau Cove Seapen"/>
    <n v="2732"/>
    <s v="Porteau Cv"/>
    <s v="GSMN"/>
    <s v="S"/>
    <x v="2"/>
    <s v="186216"/>
    <n v="0"/>
    <s v="186216"/>
    <n v="2008"/>
    <s v="20080507"/>
    <s v="20080507"/>
    <n v="95"/>
    <n v="9.5399999999999991"/>
    <s v="SEE 186214"/>
    <s v="CWT"/>
    <s v="B"/>
    <s v="C"/>
    <s v="N"/>
    <s v="Y"/>
    <s v="N"/>
    <m/>
    <x v="0"/>
    <n v="25437"/>
    <n v="191433"/>
    <x v="4"/>
    <n v="29046"/>
    <x v="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1.4"/>
    <m/>
    <m/>
    <m/>
    <n v="0"/>
    <n v="0"/>
    <n v="0"/>
    <n v="101.4"/>
    <n v="101.4"/>
  </r>
  <r>
    <n v="56"/>
    <n v="153"/>
    <s v="Tenderfoot Cr"/>
    <s v="OPS"/>
    <s v="124"/>
    <s v="Chinook"/>
    <s v="2"/>
    <x v="1"/>
    <x v="5"/>
    <n v="2732"/>
    <x v="15"/>
    <s v="CK-20"/>
    <s v="SOUTHERN MAINLAND-GEORGIA STRAIT_FA_0.x"/>
    <s v="M"/>
    <s v="H"/>
    <n v="2732"/>
    <s v="Porteau Cove Seapen"/>
    <n v="2732"/>
    <s v="Porteau Cv"/>
    <s v="GSMN"/>
    <s v="S"/>
    <x v="2"/>
    <s v="186216"/>
    <n v="0"/>
    <s v="186216"/>
    <n v="2008"/>
    <s v="20080507"/>
    <s v="20080507"/>
    <n v="95"/>
    <n v="9.5399999999999991"/>
    <s v="SEE 186214"/>
    <s v="CWT"/>
    <s v="B"/>
    <s v="C"/>
    <s v="N"/>
    <s v="Y"/>
    <s v="N"/>
    <m/>
    <x v="0"/>
    <n v="25437"/>
    <n v="191433"/>
    <x v="0"/>
    <n v="29046"/>
    <x v="10"/>
    <m/>
    <m/>
    <m/>
    <m/>
    <m/>
    <m/>
    <m/>
    <m/>
    <m/>
    <m/>
    <m/>
    <m/>
    <m/>
    <m/>
    <m/>
    <m/>
    <m/>
    <m/>
    <m/>
    <m/>
    <m/>
    <m/>
    <m/>
    <m/>
    <m/>
    <m/>
    <m/>
    <m/>
    <m/>
    <m/>
    <m/>
    <m/>
    <m/>
    <m/>
    <m/>
    <m/>
    <m/>
    <m/>
    <m/>
    <m/>
    <m/>
    <m/>
    <m/>
    <m/>
    <m/>
    <m/>
    <m/>
    <m/>
    <m/>
    <n v="101.97"/>
    <m/>
    <m/>
    <m/>
    <m/>
    <m/>
    <m/>
    <m/>
    <m/>
    <m/>
    <m/>
    <m/>
    <m/>
    <m/>
    <m/>
    <m/>
    <m/>
    <m/>
    <m/>
    <m/>
    <m/>
    <m/>
    <m/>
    <m/>
    <m/>
    <m/>
    <m/>
    <m/>
    <m/>
    <m/>
    <m/>
    <m/>
    <m/>
    <m/>
    <m/>
    <m/>
    <m/>
    <m/>
    <m/>
    <m/>
    <m/>
    <m/>
    <m/>
    <m/>
    <m/>
    <m/>
    <m/>
    <m/>
    <m/>
    <m/>
    <m/>
    <m/>
    <m/>
    <m/>
    <m/>
    <m/>
    <m/>
    <m/>
    <m/>
    <m/>
    <m/>
    <m/>
    <m/>
    <m/>
    <m/>
    <m/>
    <m/>
    <m/>
    <n v="0"/>
    <m/>
    <m/>
    <m/>
    <m/>
    <m/>
    <m/>
    <m/>
    <m/>
    <m/>
    <m/>
    <m/>
    <m/>
    <m/>
    <m/>
    <m/>
    <m/>
    <m/>
    <m/>
    <m/>
    <m/>
    <m/>
    <m/>
    <m/>
    <m/>
    <m/>
    <m/>
    <m/>
    <m/>
    <m/>
    <m/>
    <m/>
    <m/>
    <m/>
    <m/>
    <m/>
    <m/>
    <m/>
    <m/>
    <m/>
    <m/>
    <m/>
    <m/>
    <m/>
    <m/>
    <m/>
    <m/>
    <n v="74.790000000000006"/>
    <n v="5.13"/>
    <m/>
    <m/>
    <n v="101.97"/>
    <n v="0"/>
    <n v="101.97"/>
    <n v="79.92"/>
    <n v="181.89"/>
  </r>
  <r>
    <n v="56"/>
    <n v="153"/>
    <s v="Tenderfoot Cr"/>
    <s v="OPS"/>
    <s v="124"/>
    <s v="Chinook"/>
    <s v="2"/>
    <x v="1"/>
    <x v="5"/>
    <n v="2732"/>
    <x v="15"/>
    <s v="CK-20"/>
    <s v="SOUTHERN MAINLAND-GEORGIA STRAIT_FA_0.x"/>
    <s v="M"/>
    <s v="H"/>
    <n v="2732"/>
    <s v="Porteau Cove Seapen"/>
    <n v="2732"/>
    <s v="Porteau Cv"/>
    <s v="GSMN"/>
    <s v="S"/>
    <x v="2"/>
    <s v="186216"/>
    <n v="0"/>
    <s v="186216"/>
    <n v="2008"/>
    <s v="20080507"/>
    <s v="20080507"/>
    <n v="95"/>
    <n v="9.5399999999999991"/>
    <s v="SEE 186214"/>
    <s v="CWT"/>
    <s v="B"/>
    <s v="C"/>
    <s v="N"/>
    <s v="Y"/>
    <s v="N"/>
    <m/>
    <x v="0"/>
    <n v="25437"/>
    <n v="191433"/>
    <x v="1"/>
    <n v="29046"/>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3.71"/>
    <m/>
    <m/>
    <m/>
    <n v="0"/>
    <n v="0"/>
    <n v="0"/>
    <n v="13.71"/>
    <n v="13.71"/>
  </r>
  <r>
    <n v="56"/>
    <n v="153"/>
    <s v="Tenderfoot Cr"/>
    <s v="OPS"/>
    <s v="124"/>
    <s v="Chinook"/>
    <s v="2"/>
    <x v="1"/>
    <x v="12"/>
    <n v="217"/>
    <x v="16"/>
    <s v="CK-20"/>
    <s v="SOUTHERN MAINLAND-GEORGIA STRAIT_FA_0.x"/>
    <s v="M"/>
    <s v="H"/>
    <n v="153"/>
    <s v="Tenderfoot Creek H"/>
    <n v="217"/>
    <s v="Ashlu Cr"/>
    <s v="GSMN"/>
    <s v="S"/>
    <x v="0"/>
    <s v="186140"/>
    <n v="0"/>
    <s v="186140"/>
    <n v="2016"/>
    <s v="20160406"/>
    <s v="20160406"/>
    <n v="114"/>
    <n v="17.059999999999999"/>
    <m/>
    <s v="CWT"/>
    <s v="P"/>
    <s v="N"/>
    <s v="N"/>
    <s v="Y"/>
    <s v="N"/>
    <n v="0.144286"/>
    <x v="0"/>
    <n v="11627"/>
    <n v="11728"/>
    <x v="1"/>
    <n v="35655"/>
    <x v="0"/>
    <m/>
    <m/>
    <m/>
    <m/>
    <m/>
    <m/>
    <m/>
    <m/>
    <m/>
    <m/>
    <m/>
    <m/>
    <m/>
    <m/>
    <m/>
    <m/>
    <m/>
    <m/>
    <m/>
    <m/>
    <m/>
    <m/>
    <m/>
    <m/>
    <m/>
    <m/>
    <m/>
    <m/>
    <m/>
    <m/>
    <m/>
    <m/>
    <m/>
    <m/>
    <m/>
    <m/>
    <m/>
    <m/>
    <m/>
    <m/>
    <m/>
    <m/>
    <m/>
    <m/>
    <m/>
    <m/>
    <m/>
    <m/>
    <m/>
    <n v="43.8"/>
    <m/>
    <m/>
    <m/>
    <m/>
    <m/>
    <m/>
    <m/>
    <m/>
    <m/>
    <n v="7.3"/>
    <m/>
    <m/>
    <m/>
    <m/>
    <m/>
    <m/>
    <m/>
    <m/>
    <m/>
    <m/>
    <m/>
    <m/>
    <m/>
    <m/>
    <m/>
    <m/>
    <m/>
    <m/>
    <m/>
    <m/>
    <m/>
    <m/>
    <m/>
    <m/>
    <m/>
    <m/>
    <m/>
    <m/>
    <m/>
    <m/>
    <m/>
    <m/>
    <m/>
    <m/>
    <m/>
    <m/>
    <m/>
    <m/>
    <m/>
    <m/>
    <m/>
    <m/>
    <m/>
    <m/>
    <m/>
    <m/>
    <m/>
    <m/>
    <m/>
    <m/>
    <m/>
    <m/>
    <m/>
    <m/>
    <m/>
    <m/>
    <m/>
    <m/>
    <n v="16.2"/>
    <m/>
    <m/>
    <m/>
    <m/>
    <m/>
    <m/>
    <m/>
    <m/>
    <m/>
    <m/>
    <m/>
    <m/>
    <m/>
    <m/>
    <m/>
    <m/>
    <m/>
    <m/>
    <m/>
    <m/>
    <m/>
    <m/>
    <m/>
    <m/>
    <m/>
    <m/>
    <m/>
    <m/>
    <m/>
    <m/>
    <m/>
    <m/>
    <m/>
    <m/>
    <m/>
    <m/>
    <m/>
    <m/>
    <m/>
    <m/>
    <m/>
    <m/>
    <m/>
    <m/>
    <m/>
    <m/>
    <n v="3.02"/>
    <m/>
    <m/>
    <n v="67.3"/>
    <n v="0"/>
    <n v="67.3"/>
    <n v="3.02"/>
    <n v="70.319999999999993"/>
  </r>
  <r>
    <n v="56"/>
    <n v="153"/>
    <s v="Tenderfoot Cr"/>
    <s v="OPS"/>
    <s v="124"/>
    <s v="Chinook"/>
    <s v="2"/>
    <x v="1"/>
    <x v="12"/>
    <n v="217"/>
    <x v="16"/>
    <s v="CK-20"/>
    <s v="SOUTHERN MAINLAND-GEORGIA STRAIT_FA_0.x"/>
    <s v="M"/>
    <s v="H"/>
    <n v="153"/>
    <s v="Tenderfoot Creek H"/>
    <n v="217"/>
    <s v="Ashlu Cr"/>
    <s v="GSMN"/>
    <s v="S"/>
    <x v="0"/>
    <s v="186140"/>
    <n v="0"/>
    <s v="186140"/>
    <n v="2016"/>
    <s v="20160406"/>
    <s v="20160406"/>
    <n v="114"/>
    <n v="17.059999999999999"/>
    <m/>
    <s v="CWT"/>
    <s v="P"/>
    <s v="N"/>
    <s v="N"/>
    <s v="Y"/>
    <s v="N"/>
    <n v="0.144286"/>
    <x v="0"/>
    <n v="11627"/>
    <n v="11728"/>
    <x v="2"/>
    <n v="35655"/>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44"/>
    <m/>
    <m/>
    <m/>
    <m/>
    <n v="1.01"/>
    <n v="2.77"/>
    <m/>
    <m/>
    <n v="0"/>
    <n v="5.44"/>
    <n v="5.44"/>
    <n v="3.78"/>
    <n v="9.2200000000000006"/>
  </r>
  <r>
    <n v="56"/>
    <n v="153"/>
    <s v="Tenderfoot Cr"/>
    <s v="OPS"/>
    <s v="124"/>
    <s v="Chinook"/>
    <s v="2"/>
    <x v="1"/>
    <x v="12"/>
    <n v="216"/>
    <x v="14"/>
    <s v="CK-20"/>
    <s v="SOUTHERN MAINLAND-GEORGIA STRAIT_FA_0.x"/>
    <s v="M"/>
    <s v="H"/>
    <n v="153"/>
    <s v="Tenderfoot Creek H"/>
    <n v="216"/>
    <s v="Cheakamus R"/>
    <s v="GSMN"/>
    <s v="F"/>
    <x v="3"/>
    <s v="181786"/>
    <n v="0"/>
    <s v="181786"/>
    <n v="2015"/>
    <s v="20150527"/>
    <s v="20150527"/>
    <n v="73"/>
    <n v="4.12"/>
    <m/>
    <s v="CWT"/>
    <s v="B"/>
    <s v="N"/>
    <s v="N"/>
    <s v="Y"/>
    <s v="N"/>
    <n v="3.4599999999999999E-2"/>
    <x v="0"/>
    <n v="38714"/>
    <n v="40100"/>
    <x v="4"/>
    <n v="35191"/>
    <x v="17"/>
    <m/>
    <m/>
    <m/>
    <m/>
    <m/>
    <m/>
    <m/>
    <m/>
    <m/>
    <m/>
    <m/>
    <m/>
    <m/>
    <m/>
    <m/>
    <m/>
    <m/>
    <m/>
    <m/>
    <m/>
    <m/>
    <m/>
    <m/>
    <m/>
    <m/>
    <m/>
    <m/>
    <m/>
    <m/>
    <m/>
    <m/>
    <m/>
    <m/>
    <m/>
    <m/>
    <m/>
    <m/>
    <m/>
    <m/>
    <m/>
    <m/>
    <m/>
    <m/>
    <m/>
    <m/>
    <m/>
    <m/>
    <m/>
    <m/>
    <n v="6.18"/>
    <m/>
    <m/>
    <m/>
    <m/>
    <m/>
    <m/>
    <m/>
    <m/>
    <m/>
    <m/>
    <m/>
    <m/>
    <m/>
    <m/>
    <m/>
    <m/>
    <m/>
    <m/>
    <m/>
    <m/>
    <m/>
    <m/>
    <m/>
    <m/>
    <m/>
    <m/>
    <m/>
    <m/>
    <m/>
    <m/>
    <m/>
    <m/>
    <m/>
    <m/>
    <m/>
    <m/>
    <m/>
    <m/>
    <m/>
    <m/>
    <m/>
    <m/>
    <m/>
    <m/>
    <m/>
    <m/>
    <m/>
    <m/>
    <m/>
    <m/>
    <m/>
    <m/>
    <m/>
    <m/>
    <m/>
    <m/>
    <m/>
    <m/>
    <m/>
    <m/>
    <m/>
    <m/>
    <m/>
    <m/>
    <m/>
    <m/>
    <m/>
    <m/>
    <n v="17.95"/>
    <m/>
    <m/>
    <m/>
    <m/>
    <m/>
    <m/>
    <m/>
    <m/>
    <m/>
    <m/>
    <m/>
    <m/>
    <m/>
    <m/>
    <m/>
    <m/>
    <m/>
    <m/>
    <m/>
    <m/>
    <m/>
    <m/>
    <m/>
    <m/>
    <m/>
    <m/>
    <m/>
    <m/>
    <m/>
    <m/>
    <m/>
    <m/>
    <m/>
    <m/>
    <m/>
    <m/>
    <m/>
    <m/>
    <m/>
    <m/>
    <n v="0.12"/>
    <m/>
    <m/>
    <m/>
    <m/>
    <n v="23.81"/>
    <m/>
    <m/>
    <m/>
    <n v="24.13"/>
    <n v="0.12"/>
    <n v="24.25"/>
    <n v="23.81"/>
    <n v="48.06"/>
  </r>
  <r>
    <n v="56"/>
    <n v="153"/>
    <s v="Tenderfoot Cr"/>
    <s v="OPS"/>
    <s v="124"/>
    <s v="Chinook"/>
    <s v="2"/>
    <x v="1"/>
    <x v="12"/>
    <n v="216"/>
    <x v="14"/>
    <s v="CK-20"/>
    <s v="SOUTHERN MAINLAND-GEORGIA STRAIT_FA_0.x"/>
    <s v="M"/>
    <s v="H"/>
    <n v="153"/>
    <s v="Tenderfoot Creek H"/>
    <n v="216"/>
    <s v="Cheakamus R"/>
    <s v="GSMN"/>
    <s v="F"/>
    <x v="3"/>
    <s v="181786"/>
    <n v="0"/>
    <s v="181786"/>
    <n v="2015"/>
    <s v="20150527"/>
    <s v="20150527"/>
    <n v="73"/>
    <n v="4.12"/>
    <m/>
    <s v="CWT"/>
    <s v="B"/>
    <s v="N"/>
    <s v="N"/>
    <s v="Y"/>
    <s v="N"/>
    <n v="3.4599999999999999E-2"/>
    <x v="0"/>
    <n v="38714"/>
    <n v="40100"/>
    <x v="0"/>
    <n v="35191"/>
    <x v="18"/>
    <m/>
    <m/>
    <m/>
    <m/>
    <m/>
    <m/>
    <m/>
    <m/>
    <m/>
    <m/>
    <m/>
    <m/>
    <m/>
    <m/>
    <m/>
    <m/>
    <m/>
    <m/>
    <m/>
    <m/>
    <m/>
    <m/>
    <m/>
    <m/>
    <m/>
    <m/>
    <m/>
    <m/>
    <m/>
    <m/>
    <m/>
    <m/>
    <m/>
    <m/>
    <n v="4.18"/>
    <m/>
    <m/>
    <m/>
    <m/>
    <m/>
    <m/>
    <m/>
    <m/>
    <m/>
    <m/>
    <m/>
    <m/>
    <m/>
    <m/>
    <n v="44.6"/>
    <m/>
    <m/>
    <m/>
    <m/>
    <n v="4.46"/>
    <m/>
    <m/>
    <m/>
    <m/>
    <n v="17.84"/>
    <m/>
    <m/>
    <m/>
    <m/>
    <m/>
    <m/>
    <m/>
    <m/>
    <m/>
    <m/>
    <m/>
    <m/>
    <m/>
    <m/>
    <m/>
    <m/>
    <m/>
    <m/>
    <m/>
    <m/>
    <m/>
    <m/>
    <m/>
    <m/>
    <m/>
    <m/>
    <m/>
    <m/>
    <m/>
    <m/>
    <m/>
    <m/>
    <m/>
    <m/>
    <m/>
    <m/>
    <m/>
    <m/>
    <m/>
    <m/>
    <m/>
    <m/>
    <m/>
    <m/>
    <m/>
    <m/>
    <m/>
    <m/>
    <m/>
    <m/>
    <m/>
    <m/>
    <m/>
    <m/>
    <m/>
    <m/>
    <m/>
    <m/>
    <n v="19.18"/>
    <m/>
    <m/>
    <m/>
    <m/>
    <n v="8.34"/>
    <m/>
    <m/>
    <m/>
    <m/>
    <m/>
    <m/>
    <m/>
    <m/>
    <m/>
    <m/>
    <m/>
    <m/>
    <m/>
    <m/>
    <m/>
    <m/>
    <m/>
    <m/>
    <m/>
    <m/>
    <m/>
    <m/>
    <m/>
    <m/>
    <m/>
    <m/>
    <m/>
    <m/>
    <m/>
    <m/>
    <m/>
    <m/>
    <m/>
    <m/>
    <m/>
    <n v="5.97"/>
    <m/>
    <m/>
    <m/>
    <m/>
    <m/>
    <n v="30.19"/>
    <m/>
    <m/>
    <n v="110.68"/>
    <n v="5.97"/>
    <n v="116.65"/>
    <n v="30.19"/>
    <n v="146.84"/>
  </r>
  <r>
    <n v="56"/>
    <n v="153"/>
    <s v="Tenderfoot Cr"/>
    <s v="OPS"/>
    <s v="124"/>
    <s v="Chinook"/>
    <s v="2"/>
    <x v="1"/>
    <x v="12"/>
    <n v="216"/>
    <x v="14"/>
    <s v="CK-20"/>
    <s v="SOUTHERN MAINLAND-GEORGIA STRAIT_FA_0.x"/>
    <s v="M"/>
    <s v="H"/>
    <n v="153"/>
    <s v="Tenderfoot Creek H"/>
    <n v="216"/>
    <s v="Cheakamus R"/>
    <s v="GSMN"/>
    <s v="F"/>
    <x v="3"/>
    <s v="181786"/>
    <n v="0"/>
    <s v="181786"/>
    <n v="2015"/>
    <s v="20150527"/>
    <s v="20150527"/>
    <n v="73"/>
    <n v="4.12"/>
    <m/>
    <s v="CWT"/>
    <s v="B"/>
    <s v="N"/>
    <s v="N"/>
    <s v="Y"/>
    <s v="N"/>
    <n v="3.4599999999999999E-2"/>
    <x v="0"/>
    <n v="38714"/>
    <n v="40100"/>
    <x v="1"/>
    <n v="35191"/>
    <x v="0"/>
    <m/>
    <m/>
    <m/>
    <m/>
    <m/>
    <m/>
    <m/>
    <m/>
    <m/>
    <m/>
    <m/>
    <m/>
    <m/>
    <m/>
    <m/>
    <m/>
    <m/>
    <m/>
    <m/>
    <m/>
    <m/>
    <m/>
    <m/>
    <m/>
    <m/>
    <m/>
    <m/>
    <m/>
    <m/>
    <m/>
    <m/>
    <m/>
    <m/>
    <m/>
    <m/>
    <m/>
    <m/>
    <m/>
    <m/>
    <m/>
    <m/>
    <m/>
    <m/>
    <m/>
    <m/>
    <m/>
    <m/>
    <m/>
    <m/>
    <n v="45.15"/>
    <m/>
    <m/>
    <m/>
    <m/>
    <m/>
    <m/>
    <m/>
    <m/>
    <m/>
    <m/>
    <m/>
    <n v="7.55"/>
    <m/>
    <m/>
    <m/>
    <m/>
    <m/>
    <m/>
    <m/>
    <m/>
    <m/>
    <m/>
    <m/>
    <m/>
    <m/>
    <m/>
    <m/>
    <m/>
    <m/>
    <m/>
    <m/>
    <m/>
    <m/>
    <m/>
    <m/>
    <m/>
    <m/>
    <m/>
    <m/>
    <m/>
    <m/>
    <m/>
    <m/>
    <m/>
    <m/>
    <m/>
    <m/>
    <m/>
    <m/>
    <m/>
    <m/>
    <m/>
    <m/>
    <m/>
    <m/>
    <m/>
    <m/>
    <m/>
    <m/>
    <m/>
    <m/>
    <m/>
    <m/>
    <m/>
    <m/>
    <m/>
    <m/>
    <m/>
    <m/>
    <m/>
    <m/>
    <m/>
    <m/>
    <m/>
    <m/>
    <m/>
    <m/>
    <m/>
    <m/>
    <m/>
    <m/>
    <m/>
    <m/>
    <m/>
    <m/>
    <m/>
    <m/>
    <m/>
    <m/>
    <m/>
    <m/>
    <m/>
    <m/>
    <m/>
    <m/>
    <m/>
    <m/>
    <n v="7.04"/>
    <m/>
    <m/>
    <m/>
    <m/>
    <m/>
    <m/>
    <m/>
    <m/>
    <m/>
    <m/>
    <m/>
    <n v="2.96"/>
    <m/>
    <m/>
    <m/>
    <m/>
    <m/>
    <n v="50.99"/>
    <m/>
    <m/>
    <n v="59.74"/>
    <n v="2.96"/>
    <n v="62.7"/>
    <n v="50.99"/>
    <n v="113.69"/>
  </r>
  <r>
    <n v="56"/>
    <n v="153"/>
    <s v="Tenderfoot Cr"/>
    <s v="OPS"/>
    <s v="124"/>
    <s v="Chinook"/>
    <s v="2"/>
    <x v="1"/>
    <x v="12"/>
    <n v="216"/>
    <x v="14"/>
    <s v="CK-20"/>
    <s v="SOUTHERN MAINLAND-GEORGIA STRAIT_FA_0.x"/>
    <s v="M"/>
    <s v="H"/>
    <n v="153"/>
    <s v="Tenderfoot Creek H"/>
    <n v="216"/>
    <s v="Cheakamus R"/>
    <s v="GSMN"/>
    <s v="F"/>
    <x v="3"/>
    <s v="181787"/>
    <n v="0"/>
    <s v="181787"/>
    <n v="2015"/>
    <s v="20150527"/>
    <s v="20150527"/>
    <n v="66"/>
    <n v="3.26"/>
    <m/>
    <s v="CWT"/>
    <s v="B"/>
    <s v="N"/>
    <s v="N"/>
    <s v="Y"/>
    <s v="N"/>
    <n v="1.24E-2"/>
    <x v="0"/>
    <n v="38510"/>
    <n v="38994"/>
    <x v="4"/>
    <n v="35190"/>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3"/>
    <m/>
    <m/>
    <m/>
    <m/>
    <n v="10.18"/>
    <m/>
    <m/>
    <m/>
    <n v="0"/>
    <n v="0.03"/>
    <n v="0.03"/>
    <n v="10.18"/>
    <n v="10.209999999999999"/>
  </r>
  <r>
    <n v="56"/>
    <n v="153"/>
    <s v="Tenderfoot Cr"/>
    <s v="OPS"/>
    <s v="124"/>
    <s v="Chinook"/>
    <s v="2"/>
    <x v="1"/>
    <x v="12"/>
    <n v="216"/>
    <x v="14"/>
    <s v="CK-20"/>
    <s v="SOUTHERN MAINLAND-GEORGIA STRAIT_FA_0.x"/>
    <s v="M"/>
    <s v="H"/>
    <n v="153"/>
    <s v="Tenderfoot Creek H"/>
    <n v="216"/>
    <s v="Cheakamus R"/>
    <s v="GSMN"/>
    <s v="F"/>
    <x v="3"/>
    <s v="181787"/>
    <n v="0"/>
    <s v="181787"/>
    <n v="2015"/>
    <s v="20150527"/>
    <s v="20150527"/>
    <n v="66"/>
    <n v="3.26"/>
    <m/>
    <s v="CWT"/>
    <s v="B"/>
    <s v="N"/>
    <s v="N"/>
    <s v="Y"/>
    <s v="N"/>
    <n v="1.24E-2"/>
    <x v="0"/>
    <n v="38510"/>
    <n v="38994"/>
    <x v="0"/>
    <n v="35190"/>
    <x v="18"/>
    <m/>
    <m/>
    <m/>
    <m/>
    <m/>
    <m/>
    <m/>
    <m/>
    <m/>
    <m/>
    <m/>
    <m/>
    <m/>
    <m/>
    <m/>
    <m/>
    <m/>
    <m/>
    <m/>
    <m/>
    <m/>
    <m/>
    <m/>
    <m/>
    <m/>
    <m/>
    <m/>
    <m/>
    <m/>
    <m/>
    <m/>
    <m/>
    <m/>
    <m/>
    <m/>
    <m/>
    <m/>
    <m/>
    <m/>
    <m/>
    <m/>
    <m/>
    <m/>
    <m/>
    <m/>
    <m/>
    <m/>
    <m/>
    <m/>
    <n v="26.16"/>
    <m/>
    <m/>
    <m/>
    <m/>
    <m/>
    <m/>
    <m/>
    <m/>
    <m/>
    <n v="13.08"/>
    <m/>
    <m/>
    <m/>
    <m/>
    <m/>
    <m/>
    <m/>
    <m/>
    <m/>
    <m/>
    <m/>
    <m/>
    <m/>
    <m/>
    <m/>
    <m/>
    <m/>
    <m/>
    <m/>
    <m/>
    <m/>
    <m/>
    <m/>
    <m/>
    <m/>
    <m/>
    <m/>
    <m/>
    <m/>
    <m/>
    <m/>
    <m/>
    <m/>
    <m/>
    <m/>
    <m/>
    <m/>
    <m/>
    <m/>
    <m/>
    <m/>
    <m/>
    <m/>
    <m/>
    <m/>
    <m/>
    <m/>
    <m/>
    <m/>
    <m/>
    <m/>
    <m/>
    <m/>
    <m/>
    <m/>
    <m/>
    <m/>
    <m/>
    <n v="11.81"/>
    <m/>
    <m/>
    <m/>
    <m/>
    <m/>
    <m/>
    <m/>
    <m/>
    <m/>
    <m/>
    <m/>
    <m/>
    <m/>
    <m/>
    <m/>
    <m/>
    <m/>
    <m/>
    <m/>
    <m/>
    <m/>
    <m/>
    <m/>
    <m/>
    <m/>
    <m/>
    <m/>
    <m/>
    <n v="7.05"/>
    <m/>
    <m/>
    <m/>
    <m/>
    <m/>
    <m/>
    <m/>
    <m/>
    <m/>
    <m/>
    <m/>
    <n v="6.4"/>
    <m/>
    <m/>
    <m/>
    <m/>
    <m/>
    <n v="25.73"/>
    <m/>
    <m/>
    <n v="69.91"/>
    <n v="6.4"/>
    <n v="76.31"/>
    <n v="25.73"/>
    <n v="102.04"/>
  </r>
  <r>
    <n v="56"/>
    <n v="153"/>
    <s v="Tenderfoot Cr"/>
    <s v="OPS"/>
    <s v="124"/>
    <s v="Chinook"/>
    <s v="2"/>
    <x v="1"/>
    <x v="12"/>
    <n v="216"/>
    <x v="14"/>
    <s v="CK-20"/>
    <s v="SOUTHERN MAINLAND-GEORGIA STRAIT_FA_0.x"/>
    <s v="M"/>
    <s v="H"/>
    <n v="153"/>
    <s v="Tenderfoot Creek H"/>
    <n v="216"/>
    <s v="Cheakamus R"/>
    <s v="GSMN"/>
    <s v="F"/>
    <x v="3"/>
    <s v="181787"/>
    <n v="0"/>
    <s v="181787"/>
    <n v="2015"/>
    <s v="20150527"/>
    <s v="20150527"/>
    <n v="66"/>
    <n v="3.26"/>
    <m/>
    <s v="CWT"/>
    <s v="B"/>
    <s v="N"/>
    <s v="N"/>
    <s v="Y"/>
    <s v="N"/>
    <n v="1.24E-2"/>
    <x v="0"/>
    <n v="38510"/>
    <n v="38994"/>
    <x v="1"/>
    <n v="35190"/>
    <x v="0"/>
    <m/>
    <m/>
    <m/>
    <m/>
    <m/>
    <m/>
    <m/>
    <m/>
    <m/>
    <m/>
    <m/>
    <m/>
    <m/>
    <m/>
    <m/>
    <m/>
    <m/>
    <m/>
    <m/>
    <m/>
    <m/>
    <m/>
    <m/>
    <m/>
    <m/>
    <m/>
    <m/>
    <m/>
    <m/>
    <m/>
    <m/>
    <m/>
    <m/>
    <m/>
    <n v="6.6"/>
    <m/>
    <m/>
    <m/>
    <m/>
    <m/>
    <m/>
    <m/>
    <m/>
    <m/>
    <m/>
    <m/>
    <m/>
    <m/>
    <m/>
    <n v="105.24"/>
    <m/>
    <m/>
    <m/>
    <m/>
    <m/>
    <m/>
    <m/>
    <m/>
    <m/>
    <n v="39.119999999999997"/>
    <m/>
    <n v="39.07"/>
    <m/>
    <m/>
    <m/>
    <m/>
    <m/>
    <m/>
    <m/>
    <m/>
    <m/>
    <m/>
    <m/>
    <m/>
    <m/>
    <m/>
    <m/>
    <m/>
    <m/>
    <m/>
    <m/>
    <m/>
    <m/>
    <m/>
    <m/>
    <m/>
    <m/>
    <m/>
    <m/>
    <m/>
    <m/>
    <m/>
    <m/>
    <m/>
    <m/>
    <m/>
    <m/>
    <m/>
    <m/>
    <m/>
    <m/>
    <m/>
    <m/>
    <m/>
    <m/>
    <m/>
    <m/>
    <m/>
    <m/>
    <m/>
    <m/>
    <m/>
    <m/>
    <m/>
    <m/>
    <m/>
    <m/>
    <m/>
    <m/>
    <m/>
    <m/>
    <m/>
    <m/>
    <m/>
    <m/>
    <m/>
    <m/>
    <m/>
    <m/>
    <m/>
    <m/>
    <m/>
    <m/>
    <m/>
    <m/>
    <m/>
    <m/>
    <m/>
    <m/>
    <m/>
    <m/>
    <m/>
    <m/>
    <m/>
    <m/>
    <m/>
    <m/>
    <m/>
    <m/>
    <m/>
    <m/>
    <m/>
    <m/>
    <m/>
    <m/>
    <m/>
    <m/>
    <m/>
    <m/>
    <n v="5.3"/>
    <m/>
    <m/>
    <m/>
    <m/>
    <m/>
    <n v="29.59"/>
    <m/>
    <m/>
    <n v="203.57"/>
    <n v="5.3"/>
    <n v="208.87"/>
    <n v="29.59"/>
    <n v="238.45999999999998"/>
  </r>
  <r>
    <n v="56"/>
    <n v="153"/>
    <s v="Tenderfoot Cr"/>
    <s v="OPS"/>
    <s v="124"/>
    <s v="Chinook"/>
    <s v="2"/>
    <x v="1"/>
    <x v="12"/>
    <n v="216"/>
    <x v="14"/>
    <s v="CK-20"/>
    <s v="SOUTHERN MAINLAND-GEORGIA STRAIT_FA_0.x"/>
    <s v="M"/>
    <s v="H"/>
    <n v="153"/>
    <s v="Tenderfoot Creek H"/>
    <n v="216"/>
    <s v="Cheakamus R"/>
    <s v="GSMN"/>
    <s v="S"/>
    <x v="0"/>
    <s v="181788"/>
    <n v="0"/>
    <s v="181788"/>
    <n v="2016"/>
    <s v="20160421"/>
    <s v="20160421"/>
    <n v="124"/>
    <n v="20.78"/>
    <m/>
    <s v="CWT"/>
    <s v="P"/>
    <s v="N"/>
    <s v="N"/>
    <s v="Y"/>
    <s v="N"/>
    <n v="4.3499999999999997E-2"/>
    <x v="0"/>
    <n v="38981"/>
    <n v="40753"/>
    <x v="0"/>
    <n v="35654"/>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72"/>
    <m/>
    <m/>
    <n v="0"/>
    <n v="0"/>
    <n v="0"/>
    <n v="6.72"/>
    <n v="6.72"/>
  </r>
  <r>
    <n v="56"/>
    <n v="153"/>
    <s v="Tenderfoot Cr"/>
    <s v="OPS"/>
    <s v="124"/>
    <s v="Chinook"/>
    <s v="2"/>
    <x v="1"/>
    <x v="12"/>
    <n v="216"/>
    <x v="14"/>
    <s v="CK-20"/>
    <s v="SOUTHERN MAINLAND-GEORGIA STRAIT_FA_0.x"/>
    <s v="M"/>
    <s v="H"/>
    <n v="153"/>
    <s v="Tenderfoot Creek H"/>
    <n v="216"/>
    <s v="Cheakamus R"/>
    <s v="GSMN"/>
    <s v="S"/>
    <x v="0"/>
    <s v="181788"/>
    <n v="0"/>
    <s v="181788"/>
    <n v="2016"/>
    <s v="20160421"/>
    <s v="20160421"/>
    <n v="124"/>
    <n v="20.78"/>
    <m/>
    <s v="CWT"/>
    <s v="P"/>
    <s v="N"/>
    <s v="N"/>
    <s v="Y"/>
    <s v="N"/>
    <n v="4.3499999999999997E-2"/>
    <x v="0"/>
    <n v="38981"/>
    <n v="40753"/>
    <x v="1"/>
    <n v="35654"/>
    <x v="0"/>
    <m/>
    <m/>
    <m/>
    <m/>
    <m/>
    <m/>
    <m/>
    <m/>
    <m/>
    <m/>
    <m/>
    <m/>
    <m/>
    <m/>
    <m/>
    <m/>
    <m/>
    <m/>
    <m/>
    <m/>
    <m/>
    <m/>
    <m/>
    <m/>
    <m/>
    <m/>
    <m/>
    <m/>
    <m/>
    <m/>
    <m/>
    <m/>
    <m/>
    <m/>
    <n v="6.82"/>
    <m/>
    <m/>
    <m/>
    <m/>
    <m/>
    <m/>
    <m/>
    <m/>
    <m/>
    <m/>
    <m/>
    <m/>
    <m/>
    <m/>
    <n v="161.71"/>
    <m/>
    <m/>
    <n v="7.62"/>
    <m/>
    <m/>
    <m/>
    <m/>
    <m/>
    <m/>
    <n v="88.15"/>
    <m/>
    <n v="7.57"/>
    <m/>
    <m/>
    <m/>
    <m/>
    <m/>
    <m/>
    <m/>
    <m/>
    <m/>
    <m/>
    <m/>
    <m/>
    <m/>
    <m/>
    <m/>
    <m/>
    <m/>
    <m/>
    <m/>
    <m/>
    <m/>
    <m/>
    <m/>
    <m/>
    <m/>
    <m/>
    <m/>
    <m/>
    <m/>
    <m/>
    <m/>
    <m/>
    <m/>
    <m/>
    <m/>
    <m/>
    <m/>
    <m/>
    <m/>
    <m/>
    <m/>
    <m/>
    <m/>
    <m/>
    <m/>
    <m/>
    <m/>
    <m/>
    <m/>
    <m/>
    <m/>
    <m/>
    <m/>
    <m/>
    <m/>
    <m/>
    <m/>
    <m/>
    <m/>
    <m/>
    <m/>
    <m/>
    <m/>
    <m/>
    <m/>
    <m/>
    <m/>
    <m/>
    <m/>
    <m/>
    <m/>
    <m/>
    <m/>
    <m/>
    <m/>
    <m/>
    <m/>
    <m/>
    <m/>
    <m/>
    <m/>
    <m/>
    <m/>
    <m/>
    <m/>
    <m/>
    <m/>
    <m/>
    <m/>
    <m/>
    <m/>
    <m/>
    <m/>
    <m/>
    <m/>
    <m/>
    <m/>
    <n v="1.24"/>
    <m/>
    <m/>
    <m/>
    <m/>
    <m/>
    <n v="7.02"/>
    <m/>
    <m/>
    <n v="285.85000000000002"/>
    <n v="1.24"/>
    <n v="287.08999999999997"/>
    <n v="7.02"/>
    <n v="294.11"/>
  </r>
  <r>
    <n v="56"/>
    <n v="153"/>
    <s v="Tenderfoot Cr"/>
    <s v="OPS"/>
    <s v="124"/>
    <s v="Chinook"/>
    <s v="2"/>
    <x v="1"/>
    <x v="12"/>
    <n v="216"/>
    <x v="14"/>
    <s v="CK-20"/>
    <s v="SOUTHERN MAINLAND-GEORGIA STRAIT_FA_0.x"/>
    <s v="M"/>
    <s v="H"/>
    <n v="153"/>
    <s v="Tenderfoot Creek H"/>
    <n v="216"/>
    <s v="Cheakamus R"/>
    <s v="GSMN"/>
    <s v="S"/>
    <x v="0"/>
    <s v="181788"/>
    <n v="0"/>
    <s v="181788"/>
    <n v="2016"/>
    <s v="20160421"/>
    <s v="20160421"/>
    <n v="124"/>
    <n v="20.78"/>
    <m/>
    <s v="CWT"/>
    <s v="P"/>
    <s v="N"/>
    <s v="N"/>
    <s v="Y"/>
    <s v="N"/>
    <n v="4.3499999999999997E-2"/>
    <x v="0"/>
    <n v="38981"/>
    <n v="40753"/>
    <x v="2"/>
    <n v="35654"/>
    <x v="1"/>
    <m/>
    <m/>
    <m/>
    <m/>
    <m/>
    <m/>
    <m/>
    <m/>
    <m/>
    <m/>
    <m/>
    <m/>
    <m/>
    <m/>
    <m/>
    <m/>
    <m/>
    <m/>
    <m/>
    <m/>
    <m/>
    <m/>
    <m/>
    <m/>
    <m/>
    <m/>
    <m/>
    <m/>
    <m/>
    <m/>
    <m/>
    <m/>
    <m/>
    <m/>
    <m/>
    <m/>
    <m/>
    <m/>
    <m/>
    <m/>
    <m/>
    <m/>
    <m/>
    <m/>
    <m/>
    <m/>
    <m/>
    <m/>
    <m/>
    <m/>
    <m/>
    <m/>
    <m/>
    <m/>
    <m/>
    <m/>
    <m/>
    <m/>
    <m/>
    <m/>
    <m/>
    <m/>
    <m/>
    <m/>
    <m/>
    <m/>
    <m/>
    <m/>
    <m/>
    <m/>
    <m/>
    <m/>
    <m/>
    <m/>
    <m/>
    <m/>
    <m/>
    <m/>
    <m/>
    <m/>
    <m/>
    <m/>
    <m/>
    <m/>
    <m/>
    <m/>
    <m/>
    <m/>
    <m/>
    <m/>
    <m/>
    <m/>
    <m/>
    <m/>
    <m/>
    <m/>
    <m/>
    <m/>
    <m/>
    <m/>
    <m/>
    <m/>
    <m/>
    <m/>
    <m/>
    <m/>
    <m/>
    <m/>
    <m/>
    <m/>
    <m/>
    <m/>
    <m/>
    <m/>
    <m/>
    <m/>
    <m/>
    <m/>
    <m/>
    <m/>
    <m/>
    <m/>
    <m/>
    <n v="6.88"/>
    <m/>
    <m/>
    <m/>
    <m/>
    <m/>
    <m/>
    <m/>
    <m/>
    <m/>
    <m/>
    <m/>
    <m/>
    <m/>
    <m/>
    <m/>
    <m/>
    <m/>
    <m/>
    <m/>
    <m/>
    <m/>
    <m/>
    <m/>
    <m/>
    <m/>
    <m/>
    <m/>
    <m/>
    <m/>
    <m/>
    <m/>
    <m/>
    <m/>
    <m/>
    <m/>
    <m/>
    <m/>
    <m/>
    <m/>
    <m/>
    <m/>
    <m/>
    <m/>
    <m/>
    <n v="6.88"/>
    <n v="0"/>
    <n v="6.88"/>
    <n v="0"/>
    <n v="6.88"/>
  </r>
  <r>
    <n v="56"/>
    <n v="153"/>
    <s v="Tenderfoot Cr"/>
    <s v="OPS"/>
    <s v="124"/>
    <s v="Chinook"/>
    <s v="2"/>
    <x v="1"/>
    <x v="12"/>
    <n v="1184"/>
    <x v="17"/>
    <s v="CK-20"/>
    <s v="SOUTHERN MAINLAND-GEORGIA STRAIT_FA_0.x"/>
    <s v="M"/>
    <s v="H"/>
    <n v="153"/>
    <s v="Tenderfoot Creek H"/>
    <n v="1184"/>
    <s v="Mamquam R"/>
    <s v="GSMN"/>
    <s v="S"/>
    <x v="0"/>
    <s v="182681"/>
    <n v="0"/>
    <s v="182681"/>
    <n v="2016"/>
    <s v="20160418"/>
    <s v="20160418"/>
    <n v="120"/>
    <n v="19.16"/>
    <m/>
    <s v="CWT"/>
    <s v="P"/>
    <s v="N"/>
    <s v="N"/>
    <s v="Y"/>
    <s v="N"/>
    <n v="1.3275E-2"/>
    <x v="0"/>
    <n v="27205"/>
    <n v="27571"/>
    <x v="0"/>
    <n v="35657"/>
    <x v="18"/>
    <m/>
    <m/>
    <m/>
    <m/>
    <m/>
    <m/>
    <m/>
    <m/>
    <m/>
    <m/>
    <m/>
    <m/>
    <m/>
    <m/>
    <m/>
    <m/>
    <m/>
    <m/>
    <m/>
    <m/>
    <m/>
    <m/>
    <m/>
    <m/>
    <m/>
    <m/>
    <m/>
    <m/>
    <m/>
    <m/>
    <m/>
    <m/>
    <m/>
    <m/>
    <m/>
    <m/>
    <m/>
    <m/>
    <m/>
    <m/>
    <m/>
    <m/>
    <m/>
    <m/>
    <m/>
    <m/>
    <m/>
    <m/>
    <m/>
    <n v="4.37"/>
    <m/>
    <m/>
    <m/>
    <m/>
    <n v="6.32"/>
    <m/>
    <m/>
    <m/>
    <m/>
    <n v="6.32"/>
    <m/>
    <n v="4.37"/>
    <m/>
    <m/>
    <m/>
    <m/>
    <m/>
    <m/>
    <m/>
    <m/>
    <m/>
    <m/>
    <m/>
    <m/>
    <m/>
    <m/>
    <m/>
    <m/>
    <m/>
    <m/>
    <m/>
    <m/>
    <m/>
    <m/>
    <m/>
    <m/>
    <m/>
    <m/>
    <m/>
    <m/>
    <m/>
    <m/>
    <m/>
    <m/>
    <m/>
    <m/>
    <m/>
    <m/>
    <m/>
    <m/>
    <m/>
    <m/>
    <m/>
    <m/>
    <m/>
    <m/>
    <m/>
    <m/>
    <m/>
    <m/>
    <m/>
    <m/>
    <m/>
    <m/>
    <m/>
    <m/>
    <m/>
    <m/>
    <m/>
    <m/>
    <m/>
    <m/>
    <m/>
    <m/>
    <m/>
    <m/>
    <m/>
    <m/>
    <m/>
    <m/>
    <m/>
    <m/>
    <m/>
    <m/>
    <m/>
    <m/>
    <m/>
    <m/>
    <m/>
    <m/>
    <m/>
    <m/>
    <m/>
    <m/>
    <m/>
    <m/>
    <m/>
    <m/>
    <m/>
    <m/>
    <m/>
    <m/>
    <m/>
    <m/>
    <m/>
    <m/>
    <m/>
    <m/>
    <m/>
    <m/>
    <m/>
    <m/>
    <m/>
    <m/>
    <m/>
    <n v="1.01"/>
    <m/>
    <m/>
    <n v="21.38"/>
    <n v="0"/>
    <n v="21.38"/>
    <n v="1.01"/>
    <n v="22.390000000000004"/>
  </r>
  <r>
    <n v="56"/>
    <n v="153"/>
    <s v="Tenderfoot Cr"/>
    <s v="OPS"/>
    <s v="124"/>
    <s v="Chinook"/>
    <s v="2"/>
    <x v="1"/>
    <x v="12"/>
    <n v="1184"/>
    <x v="17"/>
    <s v="CK-20"/>
    <s v="SOUTHERN MAINLAND-GEORGIA STRAIT_FA_0.x"/>
    <s v="M"/>
    <s v="H"/>
    <n v="153"/>
    <s v="Tenderfoot Creek H"/>
    <n v="1184"/>
    <s v="Mamquam R"/>
    <s v="GSMN"/>
    <s v="S"/>
    <x v="0"/>
    <s v="182681"/>
    <n v="0"/>
    <s v="182681"/>
    <n v="2016"/>
    <s v="20160418"/>
    <s v="20160418"/>
    <n v="120"/>
    <n v="19.16"/>
    <m/>
    <s v="CWT"/>
    <s v="P"/>
    <s v="N"/>
    <s v="N"/>
    <s v="Y"/>
    <s v="N"/>
    <n v="1.3275E-2"/>
    <x v="0"/>
    <n v="27205"/>
    <n v="27571"/>
    <x v="1"/>
    <n v="35657"/>
    <x v="0"/>
    <m/>
    <m/>
    <m/>
    <m/>
    <m/>
    <m/>
    <m/>
    <m/>
    <m/>
    <m/>
    <m/>
    <m/>
    <m/>
    <m/>
    <m/>
    <m/>
    <m/>
    <m/>
    <m/>
    <m/>
    <m/>
    <m/>
    <m/>
    <m/>
    <m/>
    <m/>
    <m/>
    <m/>
    <m/>
    <m/>
    <m/>
    <m/>
    <m/>
    <m/>
    <m/>
    <m/>
    <m/>
    <m/>
    <m/>
    <m/>
    <m/>
    <m/>
    <m/>
    <m/>
    <m/>
    <m/>
    <m/>
    <m/>
    <m/>
    <n v="95.72"/>
    <m/>
    <m/>
    <m/>
    <m/>
    <n v="14.68"/>
    <m/>
    <m/>
    <m/>
    <m/>
    <n v="70.78"/>
    <m/>
    <n v="7.49"/>
    <m/>
    <m/>
    <m/>
    <m/>
    <m/>
    <m/>
    <m/>
    <m/>
    <m/>
    <m/>
    <m/>
    <m/>
    <m/>
    <n v="9.61"/>
    <m/>
    <m/>
    <m/>
    <m/>
    <m/>
    <m/>
    <m/>
    <m/>
    <m/>
    <m/>
    <m/>
    <m/>
    <m/>
    <m/>
    <m/>
    <m/>
    <m/>
    <m/>
    <m/>
    <m/>
    <m/>
    <m/>
    <m/>
    <m/>
    <m/>
    <m/>
    <m/>
    <m/>
    <m/>
    <m/>
    <m/>
    <m/>
    <m/>
    <m/>
    <m/>
    <m/>
    <m/>
    <m/>
    <m/>
    <m/>
    <m/>
    <m/>
    <n v="13.55"/>
    <m/>
    <m/>
    <m/>
    <m/>
    <m/>
    <m/>
    <m/>
    <m/>
    <m/>
    <m/>
    <m/>
    <m/>
    <m/>
    <m/>
    <m/>
    <m/>
    <m/>
    <m/>
    <m/>
    <m/>
    <m/>
    <m/>
    <m/>
    <m/>
    <m/>
    <m/>
    <m/>
    <m/>
    <m/>
    <m/>
    <m/>
    <m/>
    <m/>
    <m/>
    <m/>
    <m/>
    <m/>
    <m/>
    <m/>
    <m/>
    <n v="3.37"/>
    <m/>
    <m/>
    <m/>
    <n v="4.57"/>
    <m/>
    <n v="26.35"/>
    <m/>
    <m/>
    <n v="211.83"/>
    <n v="7.94"/>
    <n v="219.77"/>
    <n v="26.35"/>
    <n v="246.12000000000003"/>
  </r>
  <r>
    <n v="56"/>
    <n v="153"/>
    <s v="Tenderfoot Cr"/>
    <s v="OPS"/>
    <s v="124"/>
    <s v="Chinook"/>
    <s v="2"/>
    <x v="1"/>
    <x v="12"/>
    <n v="218"/>
    <x v="18"/>
    <s v="CK-20"/>
    <s v="SOUTHERN MAINLAND-GEORGIA STRAIT_FA_0.x"/>
    <s v="M"/>
    <s v="H"/>
    <n v="153"/>
    <s v="Tenderfoot Creek H"/>
    <n v="218"/>
    <s v="Shovelnose Cr"/>
    <s v="GSMN"/>
    <s v="S"/>
    <x v="0"/>
    <s v="182691"/>
    <n v="0"/>
    <s v="182691"/>
    <n v="2016"/>
    <s v="20160420"/>
    <s v="20160420"/>
    <n v="129"/>
    <n v="23.18"/>
    <m/>
    <s v="CWT"/>
    <s v="P"/>
    <s v="N"/>
    <s v="N"/>
    <s v="Y"/>
    <s v="N"/>
    <n v="7.7089999999999997E-3"/>
    <x v="0"/>
    <n v="31661"/>
    <n v="31907"/>
    <x v="0"/>
    <n v="35656"/>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m/>
    <m/>
    <m/>
    <n v="2.1800000000000002"/>
    <m/>
    <m/>
    <n v="0"/>
    <n v="0"/>
    <n v="0"/>
    <n v="2.1800000000000002"/>
    <n v="2.1800000000000002"/>
  </r>
  <r>
    <n v="56"/>
    <n v="153"/>
    <s v="Tenderfoot Cr"/>
    <s v="OPS"/>
    <s v="124"/>
    <s v="Chinook"/>
    <s v="2"/>
    <x v="1"/>
    <x v="12"/>
    <n v="218"/>
    <x v="18"/>
    <s v="CK-20"/>
    <s v="SOUTHERN MAINLAND-GEORGIA STRAIT_FA_0.x"/>
    <s v="M"/>
    <s v="H"/>
    <n v="153"/>
    <s v="Tenderfoot Creek H"/>
    <n v="218"/>
    <s v="Shovelnose Cr"/>
    <s v="GSMN"/>
    <s v="S"/>
    <x v="0"/>
    <s v="182691"/>
    <n v="0"/>
    <s v="182691"/>
    <n v="2016"/>
    <s v="20160420"/>
    <s v="20160420"/>
    <n v="129"/>
    <n v="23.18"/>
    <m/>
    <s v="CWT"/>
    <s v="P"/>
    <s v="N"/>
    <s v="N"/>
    <s v="Y"/>
    <s v="N"/>
    <n v="7.7089999999999997E-3"/>
    <x v="0"/>
    <n v="31661"/>
    <n v="31907"/>
    <x v="1"/>
    <n v="35656"/>
    <x v="0"/>
    <m/>
    <m/>
    <m/>
    <m/>
    <m/>
    <m/>
    <m/>
    <m/>
    <m/>
    <m/>
    <m/>
    <m/>
    <m/>
    <m/>
    <m/>
    <m/>
    <m/>
    <m/>
    <m/>
    <m/>
    <m/>
    <m/>
    <m/>
    <m/>
    <m/>
    <m/>
    <m/>
    <m/>
    <m/>
    <m/>
    <m/>
    <m/>
    <m/>
    <m/>
    <m/>
    <m/>
    <m/>
    <m/>
    <m/>
    <m/>
    <m/>
    <m/>
    <m/>
    <m/>
    <m/>
    <m/>
    <m/>
    <m/>
    <m/>
    <n v="90.1"/>
    <m/>
    <m/>
    <m/>
    <m/>
    <m/>
    <m/>
    <m/>
    <m/>
    <m/>
    <n v="22.25"/>
    <m/>
    <n v="21.9"/>
    <m/>
    <m/>
    <m/>
    <m/>
    <m/>
    <m/>
    <m/>
    <m/>
    <m/>
    <m/>
    <m/>
    <m/>
    <m/>
    <m/>
    <m/>
    <m/>
    <m/>
    <m/>
    <m/>
    <m/>
    <m/>
    <m/>
    <m/>
    <m/>
    <m/>
    <m/>
    <m/>
    <m/>
    <m/>
    <m/>
    <m/>
    <m/>
    <m/>
    <m/>
    <m/>
    <m/>
    <m/>
    <m/>
    <m/>
    <m/>
    <m/>
    <m/>
    <m/>
    <m/>
    <m/>
    <m/>
    <m/>
    <m/>
    <m/>
    <m/>
    <m/>
    <m/>
    <m/>
    <m/>
    <m/>
    <m/>
    <n v="24.63"/>
    <m/>
    <m/>
    <m/>
    <m/>
    <m/>
    <m/>
    <m/>
    <m/>
    <m/>
    <m/>
    <m/>
    <m/>
    <m/>
    <m/>
    <m/>
    <m/>
    <m/>
    <m/>
    <m/>
    <m/>
    <m/>
    <m/>
    <m/>
    <m/>
    <m/>
    <m/>
    <m/>
    <m/>
    <n v="6.85"/>
    <m/>
    <m/>
    <m/>
    <m/>
    <m/>
    <m/>
    <m/>
    <m/>
    <m/>
    <m/>
    <m/>
    <n v="6.7"/>
    <m/>
    <m/>
    <m/>
    <m/>
    <m/>
    <n v="10.07"/>
    <m/>
    <m/>
    <n v="195.38"/>
    <n v="6.7"/>
    <n v="202.08"/>
    <n v="10.07"/>
    <n v="212.14999999999998"/>
  </r>
  <r>
    <n v="56"/>
    <n v="153"/>
    <s v="Tenderfoot Cr"/>
    <s v="OPS"/>
    <s v="124"/>
    <s v="Chinook"/>
    <s v="2"/>
    <x v="1"/>
    <x v="0"/>
    <n v="217"/>
    <x v="16"/>
    <s v="CK-20"/>
    <s v="SOUTHERN MAINLAND-GEORGIA STRAIT_FA_0.x"/>
    <s v="M"/>
    <s v="H"/>
    <n v="153"/>
    <s v="Tenderfoot Creek H"/>
    <n v="217"/>
    <s v="Ashlu Cr"/>
    <s v="GSMN"/>
    <s v="S"/>
    <x v="0"/>
    <s v="184094"/>
    <n v="0"/>
    <s v="184094"/>
    <n v="2017"/>
    <s v="20170428"/>
    <s v="20170428"/>
    <n v="135"/>
    <n v="19.920000000000002"/>
    <m/>
    <s v="CWT"/>
    <s v="P"/>
    <s v="N"/>
    <s v="N"/>
    <s v="Y"/>
    <s v="N"/>
    <n v="0.09"/>
    <x v="0"/>
    <n v="5433"/>
    <n v="5970"/>
    <x v="1"/>
    <n v="36285"/>
    <x v="1"/>
    <m/>
    <m/>
    <m/>
    <m/>
    <m/>
    <m/>
    <m/>
    <m/>
    <m/>
    <m/>
    <m/>
    <m/>
    <m/>
    <m/>
    <m/>
    <m/>
    <m/>
    <m/>
    <m/>
    <m/>
    <m/>
    <m/>
    <m/>
    <m/>
    <m/>
    <m/>
    <m/>
    <m/>
    <m/>
    <m/>
    <m/>
    <m/>
    <m/>
    <m/>
    <m/>
    <m/>
    <m/>
    <m/>
    <m/>
    <m/>
    <m/>
    <m/>
    <m/>
    <m/>
    <m/>
    <m/>
    <m/>
    <m/>
    <m/>
    <n v="6.93"/>
    <m/>
    <m/>
    <m/>
    <m/>
    <m/>
    <m/>
    <m/>
    <m/>
    <m/>
    <m/>
    <m/>
    <m/>
    <m/>
    <m/>
    <m/>
    <m/>
    <m/>
    <m/>
    <m/>
    <m/>
    <m/>
    <m/>
    <m/>
    <m/>
    <m/>
    <m/>
    <m/>
    <m/>
    <m/>
    <m/>
    <m/>
    <m/>
    <m/>
    <m/>
    <m/>
    <m/>
    <m/>
    <m/>
    <m/>
    <m/>
    <m/>
    <m/>
    <m/>
    <m/>
    <m/>
    <m/>
    <m/>
    <m/>
    <m/>
    <m/>
    <m/>
    <m/>
    <m/>
    <m/>
    <m/>
    <m/>
    <m/>
    <m/>
    <m/>
    <m/>
    <m/>
    <m/>
    <m/>
    <m/>
    <m/>
    <m/>
    <m/>
    <m/>
    <m/>
    <m/>
    <m/>
    <m/>
    <m/>
    <m/>
    <m/>
    <m/>
    <m/>
    <m/>
    <m/>
    <m/>
    <m/>
    <m/>
    <m/>
    <m/>
    <m/>
    <m/>
    <m/>
    <m/>
    <m/>
    <m/>
    <m/>
    <m/>
    <m/>
    <m/>
    <m/>
    <m/>
    <m/>
    <m/>
    <m/>
    <m/>
    <m/>
    <m/>
    <m/>
    <m/>
    <m/>
    <m/>
    <m/>
    <m/>
    <m/>
    <m/>
    <m/>
    <m/>
    <m/>
    <m/>
    <m/>
    <m/>
    <m/>
    <m/>
    <n v="6.93"/>
    <n v="0"/>
    <n v="6.93"/>
    <n v="0"/>
    <n v="6.93"/>
  </r>
  <r>
    <n v="56"/>
    <n v="153"/>
    <s v="Tenderfoot Cr"/>
    <s v="OPS"/>
    <s v="124"/>
    <s v="Chinook"/>
    <s v="2"/>
    <x v="1"/>
    <x v="0"/>
    <n v="216"/>
    <x v="14"/>
    <s v="CK-20"/>
    <s v="SOUTHERN MAINLAND-GEORGIA STRAIT_FA_0.x"/>
    <s v="M"/>
    <s v="H"/>
    <n v="153"/>
    <s v="Tenderfoot Creek H"/>
    <n v="216"/>
    <s v="Cheakamus R"/>
    <s v="GSMN"/>
    <s v="F"/>
    <x v="3"/>
    <s v="183592"/>
    <n v="0"/>
    <s v="183592"/>
    <n v="2016"/>
    <s v="20160527"/>
    <s v="20160527"/>
    <n v="62"/>
    <n v="2.48"/>
    <m/>
    <s v="CWT"/>
    <s v="P"/>
    <s v="N"/>
    <s v="N"/>
    <s v="Y"/>
    <s v="N"/>
    <n v="5.8000000000000003E-2"/>
    <x v="0"/>
    <n v="34583"/>
    <n v="36714"/>
    <x v="4"/>
    <n v="35708"/>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06"/>
    <m/>
    <m/>
    <n v="0"/>
    <n v="0"/>
    <n v="0"/>
    <n v="8.06"/>
    <n v="8.06"/>
  </r>
  <r>
    <n v="56"/>
    <n v="153"/>
    <s v="Tenderfoot Cr"/>
    <s v="OPS"/>
    <s v="124"/>
    <s v="Chinook"/>
    <s v="2"/>
    <x v="1"/>
    <x v="0"/>
    <n v="216"/>
    <x v="14"/>
    <s v="CK-20"/>
    <s v="SOUTHERN MAINLAND-GEORGIA STRAIT_FA_0.x"/>
    <s v="M"/>
    <s v="H"/>
    <n v="153"/>
    <s v="Tenderfoot Creek H"/>
    <n v="216"/>
    <s v="Cheakamus R"/>
    <s v="GSMN"/>
    <s v="F"/>
    <x v="3"/>
    <s v="183592"/>
    <n v="0"/>
    <s v="183592"/>
    <n v="2016"/>
    <s v="20160527"/>
    <s v="20160527"/>
    <n v="62"/>
    <n v="2.48"/>
    <m/>
    <s v="CWT"/>
    <s v="P"/>
    <s v="N"/>
    <s v="N"/>
    <s v="Y"/>
    <s v="N"/>
    <n v="5.8000000000000003E-2"/>
    <x v="0"/>
    <n v="34583"/>
    <n v="36714"/>
    <x v="0"/>
    <n v="35708"/>
    <x v="0"/>
    <m/>
    <m/>
    <m/>
    <m/>
    <m/>
    <m/>
    <m/>
    <m/>
    <m/>
    <m/>
    <m/>
    <m/>
    <m/>
    <m/>
    <m/>
    <m/>
    <m/>
    <m/>
    <m/>
    <m/>
    <m/>
    <m/>
    <m/>
    <m/>
    <m/>
    <m/>
    <m/>
    <m/>
    <m/>
    <m/>
    <m/>
    <m/>
    <m/>
    <m/>
    <m/>
    <m/>
    <m/>
    <m/>
    <m/>
    <m/>
    <m/>
    <m/>
    <m/>
    <m/>
    <m/>
    <m/>
    <m/>
    <m/>
    <m/>
    <n v="92.74"/>
    <m/>
    <m/>
    <m/>
    <m/>
    <m/>
    <m/>
    <m/>
    <m/>
    <m/>
    <n v="7.74"/>
    <m/>
    <n v="7.69"/>
    <m/>
    <m/>
    <m/>
    <m/>
    <m/>
    <m/>
    <m/>
    <m/>
    <m/>
    <m/>
    <m/>
    <m/>
    <m/>
    <n v="10.46"/>
    <m/>
    <m/>
    <m/>
    <m/>
    <m/>
    <m/>
    <m/>
    <m/>
    <m/>
    <m/>
    <m/>
    <m/>
    <m/>
    <m/>
    <m/>
    <m/>
    <m/>
    <m/>
    <m/>
    <m/>
    <m/>
    <m/>
    <m/>
    <m/>
    <m/>
    <m/>
    <m/>
    <m/>
    <m/>
    <m/>
    <m/>
    <m/>
    <m/>
    <m/>
    <m/>
    <m/>
    <m/>
    <m/>
    <m/>
    <m/>
    <m/>
    <m/>
    <m/>
    <m/>
    <m/>
    <m/>
    <m/>
    <m/>
    <m/>
    <m/>
    <m/>
    <m/>
    <m/>
    <m/>
    <m/>
    <m/>
    <m/>
    <m/>
    <m/>
    <m/>
    <m/>
    <m/>
    <m/>
    <m/>
    <m/>
    <m/>
    <m/>
    <m/>
    <m/>
    <m/>
    <m/>
    <n v="14.44"/>
    <m/>
    <m/>
    <m/>
    <m/>
    <m/>
    <m/>
    <n v="6.16"/>
    <n v="0"/>
    <m/>
    <m/>
    <m/>
    <n v="8.2899999999999991"/>
    <m/>
    <m/>
    <m/>
    <m/>
    <m/>
    <n v="23.88"/>
    <m/>
    <m/>
    <n v="139.22999999999999"/>
    <n v="8.2899999999999991"/>
    <n v="147.52000000000001"/>
    <n v="23.88"/>
    <n v="171.39999999999998"/>
  </r>
  <r>
    <n v="56"/>
    <n v="153"/>
    <s v="Tenderfoot Cr"/>
    <s v="OPS"/>
    <s v="124"/>
    <s v="Chinook"/>
    <s v="2"/>
    <x v="1"/>
    <x v="0"/>
    <n v="216"/>
    <x v="14"/>
    <s v="CK-20"/>
    <s v="SOUTHERN MAINLAND-GEORGIA STRAIT_FA_0.x"/>
    <s v="M"/>
    <s v="H"/>
    <n v="153"/>
    <s v="Tenderfoot Creek H"/>
    <n v="216"/>
    <s v="Cheakamus R"/>
    <s v="GSMN"/>
    <s v="F"/>
    <x v="3"/>
    <s v="183592"/>
    <n v="0"/>
    <s v="183592"/>
    <n v="2016"/>
    <s v="20160527"/>
    <s v="20160527"/>
    <n v="62"/>
    <n v="2.48"/>
    <m/>
    <s v="CWT"/>
    <s v="P"/>
    <s v="N"/>
    <s v="N"/>
    <s v="Y"/>
    <s v="N"/>
    <n v="5.8000000000000003E-2"/>
    <x v="0"/>
    <n v="34583"/>
    <n v="36714"/>
    <x v="1"/>
    <n v="35708"/>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399999999999997"/>
    <m/>
    <m/>
    <m/>
    <m/>
    <m/>
    <m/>
    <m/>
    <m/>
    <m/>
    <m/>
    <m/>
    <n v="5.98"/>
    <m/>
    <m/>
    <m/>
    <m/>
    <m/>
    <n v="102.97"/>
    <m/>
    <m/>
    <n v="4.1399999999999997"/>
    <n v="5.98"/>
    <n v="10.119999999999999"/>
    <n v="102.97"/>
    <n v="113.09"/>
  </r>
  <r>
    <n v="56"/>
    <n v="153"/>
    <s v="Tenderfoot Cr"/>
    <s v="OPS"/>
    <s v="124"/>
    <s v="Chinook"/>
    <s v="2"/>
    <x v="1"/>
    <x v="0"/>
    <n v="216"/>
    <x v="14"/>
    <s v="CK-20"/>
    <s v="SOUTHERN MAINLAND-GEORGIA STRAIT_FA_0.x"/>
    <s v="M"/>
    <s v="H"/>
    <n v="153"/>
    <s v="Tenderfoot Creek H"/>
    <n v="216"/>
    <s v="Cheakamus R"/>
    <s v="GSMN"/>
    <s v="F"/>
    <x v="3"/>
    <s v="183593"/>
    <n v="0"/>
    <s v="183593"/>
    <n v="2016"/>
    <s v="20160527"/>
    <s v="20160527"/>
    <n v="63"/>
    <n v="2.6"/>
    <m/>
    <s v="CWT"/>
    <s v="P"/>
    <s v="N"/>
    <s v="N"/>
    <s v="Y"/>
    <s v="N"/>
    <n v="3.6040000000000003E-2"/>
    <x v="0"/>
    <n v="39609"/>
    <n v="41090"/>
    <x v="4"/>
    <n v="35710"/>
    <x v="18"/>
    <m/>
    <m/>
    <m/>
    <m/>
    <m/>
    <m/>
    <m/>
    <m/>
    <m/>
    <m/>
    <m/>
    <m/>
    <m/>
    <m/>
    <m/>
    <m/>
    <m/>
    <m/>
    <m/>
    <m/>
    <m/>
    <m/>
    <m/>
    <m/>
    <m/>
    <m/>
    <m/>
    <m/>
    <m/>
    <m/>
    <m/>
    <m/>
    <m/>
    <m/>
    <m/>
    <m/>
    <m/>
    <m/>
    <m/>
    <m/>
    <m/>
    <m/>
    <m/>
    <m/>
    <m/>
    <m/>
    <m/>
    <m/>
    <m/>
    <m/>
    <m/>
    <m/>
    <m/>
    <m/>
    <m/>
    <m/>
    <m/>
    <m/>
    <m/>
    <n v="4.47"/>
    <m/>
    <m/>
    <m/>
    <m/>
    <m/>
    <m/>
    <m/>
    <m/>
    <m/>
    <m/>
    <m/>
    <m/>
    <m/>
    <m/>
    <m/>
    <m/>
    <m/>
    <m/>
    <m/>
    <m/>
    <m/>
    <m/>
    <m/>
    <m/>
    <m/>
    <m/>
    <m/>
    <m/>
    <m/>
    <m/>
    <m/>
    <m/>
    <m/>
    <m/>
    <m/>
    <m/>
    <m/>
    <m/>
    <m/>
    <m/>
    <m/>
    <m/>
    <m/>
    <m/>
    <m/>
    <m/>
    <m/>
    <m/>
    <m/>
    <m/>
    <m/>
    <m/>
    <m/>
    <m/>
    <m/>
    <m/>
    <m/>
    <m/>
    <m/>
    <m/>
    <m/>
    <m/>
    <m/>
    <m/>
    <m/>
    <m/>
    <m/>
    <m/>
    <m/>
    <m/>
    <m/>
    <m/>
    <m/>
    <m/>
    <m/>
    <m/>
    <m/>
    <m/>
    <m/>
    <m/>
    <m/>
    <m/>
    <m/>
    <m/>
    <m/>
    <m/>
    <m/>
    <m/>
    <m/>
    <m/>
    <m/>
    <m/>
    <m/>
    <m/>
    <m/>
    <m/>
    <m/>
    <m/>
    <m/>
    <m/>
    <m/>
    <m/>
    <m/>
    <m/>
    <m/>
    <n v="5.63"/>
    <m/>
    <m/>
    <n v="4.47"/>
    <n v="0"/>
    <n v="4.47"/>
    <n v="5.63"/>
    <n v="10.1"/>
  </r>
  <r>
    <n v="56"/>
    <n v="153"/>
    <s v="Tenderfoot Cr"/>
    <s v="OPS"/>
    <s v="124"/>
    <s v="Chinook"/>
    <s v="2"/>
    <x v="1"/>
    <x v="0"/>
    <n v="216"/>
    <x v="14"/>
    <s v="CK-20"/>
    <s v="SOUTHERN MAINLAND-GEORGIA STRAIT_FA_0.x"/>
    <s v="M"/>
    <s v="H"/>
    <n v="153"/>
    <s v="Tenderfoot Creek H"/>
    <n v="216"/>
    <s v="Cheakamus R"/>
    <s v="GSMN"/>
    <s v="F"/>
    <x v="3"/>
    <s v="183593"/>
    <n v="0"/>
    <s v="183593"/>
    <n v="2016"/>
    <s v="20160527"/>
    <s v="20160527"/>
    <n v="63"/>
    <n v="2.6"/>
    <m/>
    <s v="CWT"/>
    <s v="P"/>
    <s v="N"/>
    <s v="N"/>
    <s v="Y"/>
    <s v="N"/>
    <n v="3.6040000000000003E-2"/>
    <x v="0"/>
    <n v="39609"/>
    <n v="41090"/>
    <x v="0"/>
    <n v="35710"/>
    <x v="0"/>
    <m/>
    <m/>
    <m/>
    <m/>
    <m/>
    <m/>
    <m/>
    <m/>
    <m/>
    <m/>
    <m/>
    <m/>
    <m/>
    <m/>
    <m/>
    <m/>
    <m/>
    <m/>
    <m/>
    <m/>
    <m/>
    <m/>
    <m/>
    <m/>
    <m/>
    <m/>
    <m/>
    <m/>
    <m/>
    <m/>
    <m/>
    <m/>
    <m/>
    <m/>
    <m/>
    <m/>
    <m/>
    <m/>
    <m/>
    <m/>
    <m/>
    <m/>
    <m/>
    <m/>
    <m/>
    <m/>
    <m/>
    <m/>
    <m/>
    <n v="120.56"/>
    <m/>
    <m/>
    <m/>
    <m/>
    <n v="7.56"/>
    <m/>
    <m/>
    <m/>
    <m/>
    <n v="7.51"/>
    <m/>
    <n v="30.52"/>
    <m/>
    <n v="16.66"/>
    <m/>
    <m/>
    <m/>
    <m/>
    <m/>
    <m/>
    <m/>
    <m/>
    <m/>
    <m/>
    <m/>
    <m/>
    <m/>
    <m/>
    <m/>
    <m/>
    <m/>
    <m/>
    <m/>
    <m/>
    <m/>
    <m/>
    <m/>
    <m/>
    <m/>
    <m/>
    <m/>
    <m/>
    <m/>
    <m/>
    <m/>
    <m/>
    <m/>
    <m/>
    <m/>
    <m/>
    <m/>
    <m/>
    <m/>
    <m/>
    <m/>
    <m/>
    <m/>
    <m/>
    <m/>
    <m/>
    <m/>
    <m/>
    <m/>
    <m/>
    <m/>
    <m/>
    <m/>
    <m/>
    <m/>
    <m/>
    <m/>
    <m/>
    <m/>
    <m/>
    <m/>
    <m/>
    <m/>
    <m/>
    <m/>
    <m/>
    <m/>
    <m/>
    <m/>
    <m/>
    <m/>
    <m/>
    <m/>
    <m/>
    <m/>
    <m/>
    <m/>
    <m/>
    <m/>
    <m/>
    <m/>
    <m/>
    <m/>
    <m/>
    <m/>
    <m/>
    <m/>
    <m/>
    <m/>
    <m/>
    <m/>
    <m/>
    <m/>
    <m/>
    <m/>
    <n v="3.54"/>
    <m/>
    <m/>
    <m/>
    <m/>
    <m/>
    <n v="20"/>
    <m/>
    <m/>
    <n v="196.68"/>
    <n v="3.54"/>
    <n v="200.22"/>
    <n v="20"/>
    <n v="220.22"/>
  </r>
  <r>
    <n v="56"/>
    <n v="153"/>
    <s v="Tenderfoot Cr"/>
    <s v="OPS"/>
    <s v="124"/>
    <s v="Chinook"/>
    <s v="2"/>
    <x v="1"/>
    <x v="0"/>
    <n v="216"/>
    <x v="14"/>
    <s v="CK-20"/>
    <s v="SOUTHERN MAINLAND-GEORGIA STRAIT_FA_0.x"/>
    <s v="M"/>
    <s v="H"/>
    <n v="153"/>
    <s v="Tenderfoot Creek H"/>
    <n v="216"/>
    <s v="Cheakamus R"/>
    <s v="GSMN"/>
    <s v="F"/>
    <x v="3"/>
    <s v="183593"/>
    <n v="0"/>
    <s v="183593"/>
    <n v="2016"/>
    <s v="20160527"/>
    <s v="20160527"/>
    <n v="63"/>
    <n v="2.6"/>
    <m/>
    <s v="CWT"/>
    <s v="P"/>
    <s v="N"/>
    <s v="N"/>
    <s v="Y"/>
    <s v="N"/>
    <n v="3.6040000000000003E-2"/>
    <x v="0"/>
    <n v="39609"/>
    <n v="41090"/>
    <x v="1"/>
    <n v="35710"/>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08"/>
    <m/>
    <m/>
    <m/>
    <m/>
    <m/>
    <m/>
    <m/>
    <m/>
    <m/>
    <m/>
    <m/>
    <n v="12.09"/>
    <m/>
    <m/>
    <m/>
    <m/>
    <m/>
    <n v="104.77"/>
    <m/>
    <m/>
    <n v="4.08"/>
    <n v="12.09"/>
    <n v="16.170000000000002"/>
    <n v="104.77"/>
    <n v="120.94"/>
  </r>
  <r>
    <n v="56"/>
    <n v="153"/>
    <s v="Tenderfoot Cr"/>
    <s v="OPS"/>
    <s v="124"/>
    <s v="Chinook"/>
    <s v="2"/>
    <x v="1"/>
    <x v="0"/>
    <n v="216"/>
    <x v="14"/>
    <s v="CK-20"/>
    <s v="SOUTHERN MAINLAND-GEORGIA STRAIT_FA_0.x"/>
    <s v="M"/>
    <s v="H"/>
    <n v="153"/>
    <s v="Tenderfoot Creek H"/>
    <n v="216"/>
    <s v="Cheakamus R"/>
    <s v="GSMN"/>
    <s v="F"/>
    <x v="3"/>
    <s v="183593"/>
    <n v="0"/>
    <s v="183593"/>
    <n v="2016"/>
    <s v="20160527"/>
    <s v="20160527"/>
    <n v="63"/>
    <n v="2.6"/>
    <m/>
    <s v="CWT"/>
    <s v="P"/>
    <s v="N"/>
    <s v="N"/>
    <s v="Y"/>
    <s v="N"/>
    <n v="3.6040000000000003E-2"/>
    <x v="0"/>
    <n v="39609"/>
    <n v="41090"/>
    <x v="2"/>
    <n v="35710"/>
    <x v="2"/>
    <m/>
    <m/>
    <m/>
    <m/>
    <m/>
    <m/>
    <m/>
    <m/>
    <m/>
    <m/>
    <m/>
    <m/>
    <m/>
    <m/>
    <m/>
    <m/>
    <m/>
    <m/>
    <m/>
    <m/>
    <m/>
    <m/>
    <m/>
    <m/>
    <m/>
    <m/>
    <m/>
    <m/>
    <m/>
    <m/>
    <m/>
    <m/>
    <m/>
    <m/>
    <m/>
    <m/>
    <m/>
    <m/>
    <m/>
    <m/>
    <m/>
    <m/>
    <m/>
    <m/>
    <m/>
    <m/>
    <m/>
    <m/>
    <m/>
    <m/>
    <m/>
    <m/>
    <m/>
    <m/>
    <m/>
    <m/>
    <m/>
    <m/>
    <m/>
    <m/>
    <m/>
    <m/>
    <m/>
    <m/>
    <m/>
    <m/>
    <m/>
    <m/>
    <m/>
    <m/>
    <m/>
    <m/>
    <m/>
    <m/>
    <m/>
    <m/>
    <m/>
    <m/>
    <m/>
    <m/>
    <m/>
    <m/>
    <m/>
    <m/>
    <m/>
    <m/>
    <m/>
    <m/>
    <m/>
    <m/>
    <m/>
    <m/>
    <m/>
    <m/>
    <m/>
    <m/>
    <m/>
    <m/>
    <m/>
    <m/>
    <m/>
    <m/>
    <m/>
    <m/>
    <m/>
    <m/>
    <m/>
    <m/>
    <m/>
    <m/>
    <m/>
    <m/>
    <m/>
    <m/>
    <m/>
    <m/>
    <m/>
    <m/>
    <m/>
    <m/>
    <m/>
    <m/>
    <m/>
    <m/>
    <m/>
    <m/>
    <m/>
    <m/>
    <m/>
    <m/>
    <m/>
    <n v="14.64"/>
    <m/>
    <m/>
    <m/>
    <m/>
    <m/>
    <m/>
    <m/>
    <m/>
    <m/>
    <m/>
    <m/>
    <m/>
    <m/>
    <m/>
    <m/>
    <m/>
    <m/>
    <m/>
    <m/>
    <m/>
    <m/>
    <m/>
    <m/>
    <m/>
    <m/>
    <m/>
    <m/>
    <m/>
    <m/>
    <m/>
    <m/>
    <m/>
    <n v="1.02"/>
    <n v="14.72"/>
    <m/>
    <m/>
    <n v="14.64"/>
    <n v="0"/>
    <n v="14.64"/>
    <n v="15.74"/>
    <n v="30.380000000000003"/>
  </r>
  <r>
    <n v="56"/>
    <n v="153"/>
    <s v="Tenderfoot Cr"/>
    <s v="OPS"/>
    <s v="124"/>
    <s v="Chinook"/>
    <s v="2"/>
    <x v="1"/>
    <x v="0"/>
    <n v="216"/>
    <x v="14"/>
    <s v="CK-20"/>
    <s v="SOUTHERN MAINLAND-GEORGIA STRAIT_FA_0.x"/>
    <s v="M"/>
    <s v="H"/>
    <n v="153"/>
    <s v="Tenderfoot Creek H"/>
    <n v="216"/>
    <s v="Cheakamus R"/>
    <s v="GSMN"/>
    <s v="S"/>
    <x v="0"/>
    <s v="183591"/>
    <n v="0"/>
    <s v="183591"/>
    <n v="2017"/>
    <s v="20170426"/>
    <s v="20170426"/>
    <n v="134"/>
    <n v="20.91"/>
    <m/>
    <s v="CWT"/>
    <s v="P"/>
    <s v="N"/>
    <s v="N"/>
    <s v="Y"/>
    <s v="N"/>
    <n v="0.02"/>
    <x v="0"/>
    <n v="38182"/>
    <n v="38961"/>
    <x v="0"/>
    <n v="36286"/>
    <x v="0"/>
    <m/>
    <m/>
    <m/>
    <m/>
    <m/>
    <m/>
    <m/>
    <m/>
    <m/>
    <m/>
    <m/>
    <m/>
    <m/>
    <m/>
    <m/>
    <m/>
    <m/>
    <m/>
    <m/>
    <m/>
    <m/>
    <m/>
    <m/>
    <m/>
    <m/>
    <m/>
    <m/>
    <m/>
    <m/>
    <m/>
    <m/>
    <m/>
    <m/>
    <m/>
    <m/>
    <m/>
    <m/>
    <m/>
    <m/>
    <m/>
    <m/>
    <m/>
    <m/>
    <m/>
    <m/>
    <m/>
    <m/>
    <m/>
    <m/>
    <n v="7.39"/>
    <m/>
    <m/>
    <m/>
    <m/>
    <m/>
    <m/>
    <n v="0"/>
    <m/>
    <m/>
    <n v="16.37"/>
    <m/>
    <n v="23.86"/>
    <m/>
    <m/>
    <m/>
    <m/>
    <m/>
    <m/>
    <m/>
    <m/>
    <m/>
    <m/>
    <m/>
    <m/>
    <m/>
    <m/>
    <m/>
    <m/>
    <m/>
    <m/>
    <m/>
    <m/>
    <m/>
    <m/>
    <m/>
    <m/>
    <m/>
    <m/>
    <m/>
    <m/>
    <m/>
    <m/>
    <m/>
    <m/>
    <m/>
    <m/>
    <m/>
    <m/>
    <m/>
    <m/>
    <m/>
    <m/>
    <m/>
    <m/>
    <m/>
    <m/>
    <m/>
    <m/>
    <m/>
    <m/>
    <m/>
    <m/>
    <m/>
    <m/>
    <m/>
    <m/>
    <m/>
    <m/>
    <m/>
    <m/>
    <m/>
    <m/>
    <m/>
    <m/>
    <m/>
    <m/>
    <m/>
    <m/>
    <m/>
    <m/>
    <m/>
    <m/>
    <m/>
    <m/>
    <m/>
    <m/>
    <m/>
    <m/>
    <m/>
    <m/>
    <m/>
    <m/>
    <m/>
    <m/>
    <m/>
    <m/>
    <m/>
    <m/>
    <m/>
    <m/>
    <m/>
    <m/>
    <m/>
    <m/>
    <m/>
    <m/>
    <m/>
    <m/>
    <m/>
    <m/>
    <m/>
    <m/>
    <m/>
    <m/>
    <m/>
    <n v="14.48"/>
    <m/>
    <m/>
    <n v="47.62"/>
    <n v="0"/>
    <n v="47.62"/>
    <n v="14.48"/>
    <n v="62.100000000000009"/>
  </r>
  <r>
    <n v="56"/>
    <n v="153"/>
    <s v="Tenderfoot Cr"/>
    <s v="OPS"/>
    <s v="124"/>
    <s v="Chinook"/>
    <s v="2"/>
    <x v="1"/>
    <x v="0"/>
    <n v="216"/>
    <x v="14"/>
    <s v="CK-20"/>
    <s v="SOUTHERN MAINLAND-GEORGIA STRAIT_FA_0.x"/>
    <s v="M"/>
    <s v="H"/>
    <n v="153"/>
    <s v="Tenderfoot Creek H"/>
    <n v="216"/>
    <s v="Cheakamus R"/>
    <s v="GSMN"/>
    <s v="S"/>
    <x v="0"/>
    <s v="183591"/>
    <n v="0"/>
    <s v="183591"/>
    <n v="2017"/>
    <s v="20170426"/>
    <s v="20170426"/>
    <n v="134"/>
    <n v="20.91"/>
    <m/>
    <s v="CWT"/>
    <s v="P"/>
    <s v="N"/>
    <s v="N"/>
    <s v="Y"/>
    <s v="N"/>
    <n v="0.02"/>
    <x v="0"/>
    <n v="38182"/>
    <n v="38961"/>
    <x v="1"/>
    <n v="36286"/>
    <x v="1"/>
    <m/>
    <m/>
    <m/>
    <m/>
    <m/>
    <m/>
    <m/>
    <m/>
    <m/>
    <m/>
    <m/>
    <m/>
    <m/>
    <m/>
    <m/>
    <m/>
    <m/>
    <m/>
    <m/>
    <m/>
    <m/>
    <m/>
    <m/>
    <m/>
    <m/>
    <m/>
    <m/>
    <m/>
    <m/>
    <m/>
    <m/>
    <m/>
    <m/>
    <m/>
    <m/>
    <m/>
    <m/>
    <m/>
    <m/>
    <m/>
    <m/>
    <m/>
    <m/>
    <m/>
    <m/>
    <m/>
    <m/>
    <m/>
    <m/>
    <n v="6.49"/>
    <m/>
    <m/>
    <m/>
    <m/>
    <m/>
    <m/>
    <m/>
    <m/>
    <m/>
    <n v="25"/>
    <m/>
    <n v="6.49"/>
    <m/>
    <m/>
    <m/>
    <m/>
    <m/>
    <m/>
    <m/>
    <m/>
    <m/>
    <m/>
    <m/>
    <m/>
    <m/>
    <m/>
    <m/>
    <m/>
    <m/>
    <m/>
    <m/>
    <m/>
    <m/>
    <m/>
    <m/>
    <m/>
    <m/>
    <m/>
    <m/>
    <m/>
    <m/>
    <m/>
    <m/>
    <m/>
    <m/>
    <m/>
    <m/>
    <m/>
    <m/>
    <m/>
    <m/>
    <m/>
    <m/>
    <m/>
    <m/>
    <m/>
    <m/>
    <m/>
    <m/>
    <m/>
    <m/>
    <m/>
    <m/>
    <m/>
    <m/>
    <m/>
    <m/>
    <m/>
    <n v="26.85"/>
    <m/>
    <m/>
    <m/>
    <m/>
    <m/>
    <m/>
    <m/>
    <m/>
    <m/>
    <m/>
    <m/>
    <m/>
    <m/>
    <m/>
    <m/>
    <m/>
    <m/>
    <m/>
    <m/>
    <m/>
    <m/>
    <m/>
    <m/>
    <m/>
    <m/>
    <m/>
    <m/>
    <m/>
    <m/>
    <m/>
    <m/>
    <m/>
    <m/>
    <m/>
    <m/>
    <m/>
    <m/>
    <m/>
    <m/>
    <m/>
    <m/>
    <m/>
    <m/>
    <m/>
    <m/>
    <m/>
    <m/>
    <m/>
    <m/>
    <n v="73.52"/>
    <n v="0"/>
    <n v="73.52"/>
    <n v="0"/>
    <n v="73.52000000000001"/>
  </r>
  <r>
    <n v="56"/>
    <n v="153"/>
    <s v="Tenderfoot Cr"/>
    <s v="OPS"/>
    <s v="124"/>
    <s v="Chinook"/>
    <s v="2"/>
    <x v="1"/>
    <x v="0"/>
    <n v="216"/>
    <x v="14"/>
    <s v="CK-20"/>
    <s v="SOUTHERN MAINLAND-GEORGIA STRAIT_FA_0.x"/>
    <s v="M"/>
    <s v="H"/>
    <n v="153"/>
    <s v="Tenderfoot Creek H"/>
    <n v="216"/>
    <s v="Cheakamus R"/>
    <s v="GSMN"/>
    <s v="S"/>
    <x v="0"/>
    <s v="183591"/>
    <n v="0"/>
    <s v="183591"/>
    <n v="2017"/>
    <s v="20170426"/>
    <s v="20170426"/>
    <n v="134"/>
    <n v="20.91"/>
    <m/>
    <s v="CWT"/>
    <s v="P"/>
    <s v="N"/>
    <s v="N"/>
    <s v="Y"/>
    <s v="N"/>
    <n v="0.02"/>
    <x v="0"/>
    <n v="38182"/>
    <n v="38961"/>
    <x v="2"/>
    <n v="36286"/>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77"/>
    <m/>
    <m/>
    <m/>
    <m/>
    <n v="1.01"/>
    <n v="14.48"/>
    <m/>
    <m/>
    <n v="0"/>
    <n v="2.77"/>
    <n v="2.77"/>
    <n v="15.49"/>
    <n v="18.260000000000002"/>
  </r>
  <r>
    <n v="56"/>
    <n v="153"/>
    <s v="Tenderfoot Cr"/>
    <s v="OPS"/>
    <s v="124"/>
    <s v="Chinook"/>
    <s v="2"/>
    <x v="1"/>
    <x v="0"/>
    <n v="1184"/>
    <x v="17"/>
    <s v="CK-20"/>
    <s v="SOUTHERN MAINLAND-GEORGIA STRAIT_FA_0.x"/>
    <s v="M"/>
    <s v="H"/>
    <n v="153"/>
    <s v="Tenderfoot Creek H"/>
    <n v="1184"/>
    <s v="Mamquam R"/>
    <s v="GSMN"/>
    <s v="S"/>
    <x v="0"/>
    <s v="181765"/>
    <n v="0"/>
    <s v="181765"/>
    <n v="2017"/>
    <s v="20170428"/>
    <s v="20170428"/>
    <n v="134"/>
    <n v="19.87"/>
    <m/>
    <s v="CWT"/>
    <s v="P"/>
    <s v="N"/>
    <s v="N"/>
    <s v="Y"/>
    <s v="N"/>
    <n v="3.5000000000000003E-2"/>
    <x v="0"/>
    <n v="18646"/>
    <n v="19322"/>
    <x v="0"/>
    <n v="36287"/>
    <x v="0"/>
    <m/>
    <m/>
    <m/>
    <m/>
    <m/>
    <m/>
    <m/>
    <m/>
    <m/>
    <m/>
    <m/>
    <m/>
    <m/>
    <m/>
    <m/>
    <m/>
    <m/>
    <m/>
    <m/>
    <m/>
    <m/>
    <m/>
    <m/>
    <m/>
    <m/>
    <m/>
    <m/>
    <m/>
    <m/>
    <m/>
    <m/>
    <m/>
    <m/>
    <m/>
    <m/>
    <m/>
    <m/>
    <m/>
    <m/>
    <m/>
    <m/>
    <m/>
    <m/>
    <m/>
    <m/>
    <m/>
    <m/>
    <m/>
    <m/>
    <n v="16.57"/>
    <m/>
    <m/>
    <m/>
    <m/>
    <n v="7.66"/>
    <m/>
    <m/>
    <m/>
    <n v="0"/>
    <n v="16.62"/>
    <m/>
    <m/>
    <m/>
    <m/>
    <m/>
    <m/>
    <m/>
    <m/>
    <m/>
    <m/>
    <m/>
    <m/>
    <m/>
    <m/>
    <m/>
    <m/>
    <m/>
    <m/>
    <m/>
    <m/>
    <m/>
    <m/>
    <m/>
    <m/>
    <m/>
    <m/>
    <m/>
    <m/>
    <m/>
    <m/>
    <m/>
    <m/>
    <m/>
    <m/>
    <m/>
    <m/>
    <m/>
    <m/>
    <m/>
    <m/>
    <m/>
    <m/>
    <m/>
    <m/>
    <m/>
    <m/>
    <m/>
    <m/>
    <m/>
    <m/>
    <m/>
    <m/>
    <m/>
    <m/>
    <m/>
    <m/>
    <m/>
    <m/>
    <m/>
    <m/>
    <m/>
    <m/>
    <m/>
    <m/>
    <m/>
    <m/>
    <m/>
    <m/>
    <m/>
    <m/>
    <m/>
    <m/>
    <m/>
    <m/>
    <m/>
    <m/>
    <m/>
    <m/>
    <m/>
    <m/>
    <m/>
    <m/>
    <m/>
    <m/>
    <m/>
    <m/>
    <m/>
    <m/>
    <m/>
    <m/>
    <m/>
    <m/>
    <m/>
    <m/>
    <m/>
    <m/>
    <m/>
    <m/>
    <m/>
    <m/>
    <m/>
    <m/>
    <m/>
    <m/>
    <m/>
    <n v="8.92"/>
    <m/>
    <m/>
    <n v="40.85"/>
    <n v="0"/>
    <n v="40.85"/>
    <n v="8.92"/>
    <n v="49.77"/>
  </r>
  <r>
    <n v="56"/>
    <n v="153"/>
    <s v="Tenderfoot Cr"/>
    <s v="OPS"/>
    <s v="124"/>
    <s v="Chinook"/>
    <s v="2"/>
    <x v="1"/>
    <x v="0"/>
    <n v="1184"/>
    <x v="17"/>
    <s v="CK-20"/>
    <s v="SOUTHERN MAINLAND-GEORGIA STRAIT_FA_0.x"/>
    <s v="M"/>
    <s v="H"/>
    <n v="153"/>
    <s v="Tenderfoot Creek H"/>
    <n v="1184"/>
    <s v="Mamquam R"/>
    <s v="GSMN"/>
    <s v="S"/>
    <x v="0"/>
    <s v="181765"/>
    <n v="0"/>
    <s v="181765"/>
    <n v="2017"/>
    <s v="20170428"/>
    <s v="20170428"/>
    <n v="134"/>
    <n v="19.87"/>
    <m/>
    <s v="CWT"/>
    <s v="P"/>
    <s v="N"/>
    <s v="N"/>
    <s v="Y"/>
    <s v="N"/>
    <n v="3.5000000000000003E-2"/>
    <x v="0"/>
    <n v="18646"/>
    <n v="19322"/>
    <x v="1"/>
    <n v="36287"/>
    <x v="1"/>
    <m/>
    <m/>
    <m/>
    <m/>
    <m/>
    <m/>
    <m/>
    <m/>
    <m/>
    <m/>
    <m/>
    <m/>
    <m/>
    <m/>
    <m/>
    <m/>
    <m/>
    <m/>
    <m/>
    <m/>
    <m/>
    <m/>
    <m/>
    <m/>
    <m/>
    <m/>
    <m/>
    <m/>
    <m/>
    <m/>
    <m/>
    <m/>
    <m/>
    <m/>
    <m/>
    <m/>
    <m/>
    <m/>
    <m/>
    <m/>
    <m/>
    <m/>
    <m/>
    <m/>
    <m/>
    <m/>
    <m/>
    <m/>
    <m/>
    <m/>
    <m/>
    <m/>
    <m/>
    <m/>
    <m/>
    <m/>
    <m/>
    <m/>
    <m/>
    <n v="6.54"/>
    <m/>
    <m/>
    <m/>
    <m/>
    <m/>
    <m/>
    <m/>
    <m/>
    <m/>
    <m/>
    <m/>
    <m/>
    <m/>
    <m/>
    <m/>
    <m/>
    <m/>
    <m/>
    <m/>
    <m/>
    <m/>
    <m/>
    <m/>
    <m/>
    <m/>
    <m/>
    <m/>
    <m/>
    <m/>
    <m/>
    <m/>
    <m/>
    <m/>
    <m/>
    <m/>
    <m/>
    <m/>
    <m/>
    <m/>
    <m/>
    <m/>
    <m/>
    <m/>
    <m/>
    <m/>
    <m/>
    <m/>
    <m/>
    <m/>
    <m/>
    <m/>
    <m/>
    <m/>
    <m/>
    <m/>
    <m/>
    <m/>
    <m/>
    <n v="18.45"/>
    <m/>
    <m/>
    <m/>
    <m/>
    <m/>
    <m/>
    <m/>
    <m/>
    <m/>
    <m/>
    <m/>
    <m/>
    <m/>
    <m/>
    <m/>
    <m/>
    <m/>
    <m/>
    <m/>
    <m/>
    <m/>
    <m/>
    <m/>
    <m/>
    <m/>
    <m/>
    <m/>
    <m/>
    <m/>
    <m/>
    <m/>
    <m/>
    <m/>
    <m/>
    <m/>
    <m/>
    <m/>
    <m/>
    <m/>
    <m/>
    <m/>
    <m/>
    <m/>
    <m/>
    <m/>
    <m/>
    <n v="61.13"/>
    <m/>
    <m/>
    <n v="24.99"/>
    <n v="0"/>
    <n v="24.99"/>
    <n v="61.13"/>
    <n v="86.12"/>
  </r>
  <r>
    <n v="56"/>
    <n v="153"/>
    <s v="Tenderfoot Cr"/>
    <s v="OPS"/>
    <s v="124"/>
    <s v="Chinook"/>
    <s v="2"/>
    <x v="1"/>
    <x v="0"/>
    <n v="1184"/>
    <x v="17"/>
    <s v="CK-20"/>
    <s v="SOUTHERN MAINLAND-GEORGIA STRAIT_FA_0.x"/>
    <s v="M"/>
    <s v="H"/>
    <n v="153"/>
    <s v="Tenderfoot Creek H"/>
    <n v="1184"/>
    <s v="Mamquam R"/>
    <s v="GSMN"/>
    <s v="S"/>
    <x v="0"/>
    <s v="181765"/>
    <n v="0"/>
    <s v="181765"/>
    <n v="2017"/>
    <s v="20170428"/>
    <s v="20170428"/>
    <n v="134"/>
    <n v="19.87"/>
    <m/>
    <s v="CWT"/>
    <s v="P"/>
    <s v="N"/>
    <s v="N"/>
    <s v="Y"/>
    <s v="N"/>
    <n v="3.5000000000000003E-2"/>
    <x v="0"/>
    <n v="18646"/>
    <n v="19322"/>
    <x v="2"/>
    <n v="36287"/>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62"/>
    <n v="2.2799999999999998"/>
    <m/>
    <m/>
    <n v="0"/>
    <n v="0"/>
    <n v="0"/>
    <n v="2.9"/>
    <n v="2.9"/>
  </r>
  <r>
    <n v="56"/>
    <n v="153"/>
    <s v="Tenderfoot Cr"/>
    <s v="OPS"/>
    <s v="124"/>
    <s v="Chinook"/>
    <s v="2"/>
    <x v="1"/>
    <x v="0"/>
    <n v="218"/>
    <x v="18"/>
    <s v="CK-20"/>
    <s v="SOUTHERN MAINLAND-GEORGIA STRAIT_FA_0.x"/>
    <s v="M"/>
    <s v="H"/>
    <n v="153"/>
    <s v="Tenderfoot Creek H"/>
    <n v="218"/>
    <s v="Shovelnose Cr"/>
    <s v="GSMN"/>
    <s v="S"/>
    <x v="0"/>
    <s v="184092"/>
    <n v="0"/>
    <s v="184092"/>
    <n v="2017"/>
    <s v="20170427"/>
    <s v="20170427"/>
    <n v="136"/>
    <n v="20.96"/>
    <m/>
    <s v="CWT"/>
    <s v="P"/>
    <s v="N"/>
    <s v="N"/>
    <s v="Y"/>
    <s v="N"/>
    <n v="0.03"/>
    <x v="0"/>
    <n v="14317"/>
    <n v="14760"/>
    <x v="0"/>
    <n v="36288"/>
    <x v="0"/>
    <m/>
    <m/>
    <m/>
    <m/>
    <m/>
    <m/>
    <m/>
    <m/>
    <m/>
    <m/>
    <m/>
    <m/>
    <m/>
    <m/>
    <m/>
    <m/>
    <m/>
    <m/>
    <m/>
    <m/>
    <m/>
    <m/>
    <m/>
    <m/>
    <m/>
    <m/>
    <m/>
    <m/>
    <m/>
    <m/>
    <m/>
    <m/>
    <m/>
    <m/>
    <m/>
    <m/>
    <m/>
    <m/>
    <m/>
    <m/>
    <m/>
    <m/>
    <m/>
    <m/>
    <m/>
    <m/>
    <m/>
    <m/>
    <m/>
    <m/>
    <m/>
    <m/>
    <m/>
    <m/>
    <m/>
    <m/>
    <m/>
    <m/>
    <m/>
    <n v="9.02"/>
    <m/>
    <m/>
    <m/>
    <m/>
    <m/>
    <m/>
    <m/>
    <m/>
    <m/>
    <m/>
    <m/>
    <m/>
    <m/>
    <m/>
    <m/>
    <m/>
    <m/>
    <m/>
    <m/>
    <m/>
    <m/>
    <m/>
    <m/>
    <m/>
    <m/>
    <m/>
    <m/>
    <m/>
    <m/>
    <m/>
    <m/>
    <m/>
    <m/>
    <m/>
    <m/>
    <m/>
    <m/>
    <m/>
    <m/>
    <m/>
    <m/>
    <m/>
    <m/>
    <m/>
    <m/>
    <m/>
    <m/>
    <m/>
    <m/>
    <m/>
    <m/>
    <m/>
    <m/>
    <m/>
    <m/>
    <m/>
    <m/>
    <m/>
    <m/>
    <m/>
    <m/>
    <m/>
    <m/>
    <m/>
    <m/>
    <m/>
    <m/>
    <m/>
    <m/>
    <m/>
    <m/>
    <m/>
    <m/>
    <m/>
    <m/>
    <m/>
    <m/>
    <m/>
    <m/>
    <m/>
    <m/>
    <m/>
    <m/>
    <m/>
    <m/>
    <m/>
    <m/>
    <m/>
    <m/>
    <m/>
    <m/>
    <m/>
    <m/>
    <m/>
    <m/>
    <m/>
    <m/>
    <m/>
    <m/>
    <m/>
    <m/>
    <m/>
    <m/>
    <m/>
    <m/>
    <n v="15.3"/>
    <m/>
    <m/>
    <n v="9.02"/>
    <n v="0"/>
    <n v="9.02"/>
    <n v="15.3"/>
    <n v="24.32"/>
  </r>
  <r>
    <n v="56"/>
    <n v="153"/>
    <s v="Tenderfoot Cr"/>
    <s v="OPS"/>
    <s v="124"/>
    <s v="Chinook"/>
    <s v="2"/>
    <x v="1"/>
    <x v="0"/>
    <n v="218"/>
    <x v="18"/>
    <s v="CK-20"/>
    <s v="SOUTHERN MAINLAND-GEORGIA STRAIT_FA_0.x"/>
    <s v="M"/>
    <s v="H"/>
    <n v="153"/>
    <s v="Tenderfoot Creek H"/>
    <n v="218"/>
    <s v="Shovelnose Cr"/>
    <s v="GSMN"/>
    <s v="S"/>
    <x v="0"/>
    <s v="184092"/>
    <n v="0"/>
    <s v="184092"/>
    <n v="2017"/>
    <s v="20170427"/>
    <s v="20170427"/>
    <n v="136"/>
    <n v="20.96"/>
    <m/>
    <s v="CWT"/>
    <s v="P"/>
    <s v="N"/>
    <s v="N"/>
    <s v="Y"/>
    <s v="N"/>
    <n v="0.03"/>
    <x v="0"/>
    <n v="14317"/>
    <n v="14760"/>
    <x v="1"/>
    <n v="36288"/>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52"/>
    <m/>
    <m/>
    <m/>
    <m/>
    <n v="1.03"/>
    <n v="9.02"/>
    <m/>
    <m/>
    <n v="0"/>
    <n v="1.52"/>
    <n v="1.52"/>
    <n v="10.050000000000001"/>
    <n v="11.57"/>
  </r>
  <r>
    <n v="56"/>
    <n v="153"/>
    <s v="Tenderfoot Cr"/>
    <s v="OPS"/>
    <s v="124"/>
    <s v="Chinook"/>
    <s v="2"/>
    <x v="1"/>
    <x v="0"/>
    <n v="218"/>
    <x v="18"/>
    <s v="CK-20"/>
    <s v="SOUTHERN MAINLAND-GEORGIA STRAIT_FA_0.x"/>
    <s v="M"/>
    <s v="H"/>
    <n v="153"/>
    <s v="Tenderfoot Creek H"/>
    <n v="218"/>
    <s v="Shovelnose Cr"/>
    <s v="GSMN"/>
    <s v="S"/>
    <x v="0"/>
    <s v="184093"/>
    <n v="0"/>
    <s v="184093"/>
    <n v="2017"/>
    <s v="20170427"/>
    <s v="20170427"/>
    <n v="136"/>
    <n v="20.96"/>
    <m/>
    <s v="CWT"/>
    <s v="P"/>
    <s v="N"/>
    <s v="N"/>
    <s v="Y"/>
    <s v="N"/>
    <n v="0.01"/>
    <x v="0"/>
    <n v="15451"/>
    <n v="15607"/>
    <x v="0"/>
    <n v="36289"/>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9"/>
    <m/>
    <m/>
    <m/>
    <m/>
    <m/>
    <n v="12.79"/>
    <m/>
    <m/>
    <n v="0"/>
    <n v="1.69"/>
    <n v="1.69"/>
    <n v="12.79"/>
    <n v="14.479999999999999"/>
  </r>
  <r>
    <n v="56"/>
    <n v="153"/>
    <s v="Tenderfoot Cr"/>
    <s v="OPS"/>
    <s v="124"/>
    <s v="Chinook"/>
    <s v="2"/>
    <x v="1"/>
    <x v="0"/>
    <n v="218"/>
    <x v="18"/>
    <s v="CK-20"/>
    <s v="SOUTHERN MAINLAND-GEORGIA STRAIT_FA_0.x"/>
    <s v="M"/>
    <s v="H"/>
    <n v="153"/>
    <s v="Tenderfoot Creek H"/>
    <n v="218"/>
    <s v="Shovelnose Cr"/>
    <s v="GSMN"/>
    <s v="S"/>
    <x v="0"/>
    <s v="184093"/>
    <n v="0"/>
    <s v="184093"/>
    <n v="2017"/>
    <s v="20170427"/>
    <s v="20170427"/>
    <n v="136"/>
    <n v="20.96"/>
    <m/>
    <s v="CWT"/>
    <s v="P"/>
    <s v="N"/>
    <s v="N"/>
    <s v="Y"/>
    <s v="N"/>
    <n v="0.01"/>
    <x v="0"/>
    <n v="15451"/>
    <n v="15607"/>
    <x v="1"/>
    <n v="36289"/>
    <x v="1"/>
    <m/>
    <m/>
    <m/>
    <m/>
    <m/>
    <m/>
    <m/>
    <m/>
    <m/>
    <m/>
    <m/>
    <m/>
    <m/>
    <m/>
    <m/>
    <m/>
    <m/>
    <m/>
    <m/>
    <m/>
    <m/>
    <m/>
    <m/>
    <m/>
    <m/>
    <m/>
    <m/>
    <m/>
    <m/>
    <m/>
    <m/>
    <m/>
    <m/>
    <m/>
    <m/>
    <m/>
    <m/>
    <m/>
    <m/>
    <m/>
    <m/>
    <m/>
    <m/>
    <m/>
    <m/>
    <m/>
    <m/>
    <m/>
    <m/>
    <n v="6.42"/>
    <m/>
    <m/>
    <m/>
    <m/>
    <m/>
    <m/>
    <m/>
    <m/>
    <m/>
    <m/>
    <m/>
    <m/>
    <m/>
    <m/>
    <m/>
    <m/>
    <m/>
    <m/>
    <m/>
    <m/>
    <m/>
    <m/>
    <m/>
    <m/>
    <m/>
    <m/>
    <m/>
    <m/>
    <m/>
    <m/>
    <m/>
    <m/>
    <m/>
    <m/>
    <m/>
    <m/>
    <m/>
    <m/>
    <m/>
    <m/>
    <m/>
    <m/>
    <m/>
    <m/>
    <m/>
    <m/>
    <m/>
    <m/>
    <m/>
    <m/>
    <m/>
    <m/>
    <m/>
    <m/>
    <m/>
    <m/>
    <m/>
    <m/>
    <m/>
    <m/>
    <m/>
    <m/>
    <m/>
    <m/>
    <m/>
    <m/>
    <m/>
    <m/>
    <n v="17.98"/>
    <m/>
    <m/>
    <m/>
    <m/>
    <m/>
    <m/>
    <m/>
    <m/>
    <m/>
    <m/>
    <m/>
    <m/>
    <m/>
    <m/>
    <m/>
    <m/>
    <m/>
    <m/>
    <m/>
    <m/>
    <m/>
    <m/>
    <m/>
    <m/>
    <m/>
    <m/>
    <m/>
    <m/>
    <m/>
    <m/>
    <m/>
    <m/>
    <m/>
    <m/>
    <m/>
    <m/>
    <m/>
    <m/>
    <m/>
    <m/>
    <m/>
    <m/>
    <m/>
    <m/>
    <m/>
    <m/>
    <n v="4.04"/>
    <m/>
    <m/>
    <n v="24.4"/>
    <n v="0"/>
    <n v="24.4"/>
    <n v="4.04"/>
    <n v="28.439999999999998"/>
  </r>
  <r>
    <n v="56"/>
    <n v="153"/>
    <s v="Tenderfoot Cr"/>
    <s v="OPS"/>
    <s v="124"/>
    <s v="Chinook"/>
    <s v="2"/>
    <x v="1"/>
    <x v="13"/>
    <n v="217"/>
    <x v="16"/>
    <s v="CK-20"/>
    <s v="SOUTHERN MAINLAND-GEORGIA STRAIT_FA_0.x"/>
    <s v="M"/>
    <s v="H"/>
    <n v="153"/>
    <s v="Tenderfoot Creek H"/>
    <n v="217"/>
    <s v="Ashlu Cr"/>
    <s v="GSMN"/>
    <s v="S"/>
    <x v="0"/>
    <s v="186142"/>
    <n v="0"/>
    <s v="186142"/>
    <n v="2018"/>
    <s v="20180426"/>
    <s v="20180426"/>
    <n v="125"/>
    <n v="21.83"/>
    <m/>
    <s v="CWT"/>
    <s v="P"/>
    <s v="N"/>
    <s v="N"/>
    <s v="Y"/>
    <s v="N"/>
    <n v="0.06"/>
    <x v="0"/>
    <n v="14251"/>
    <n v="15161"/>
    <x v="4"/>
    <n v="37025"/>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6"/>
    <m/>
    <m/>
    <n v="0"/>
    <n v="0"/>
    <n v="0"/>
    <n v="1.06"/>
    <n v="1.06"/>
  </r>
  <r>
    <n v="56"/>
    <n v="153"/>
    <s v="Tenderfoot Cr"/>
    <s v="OPS"/>
    <s v="124"/>
    <s v="Chinook"/>
    <s v="2"/>
    <x v="1"/>
    <x v="13"/>
    <n v="217"/>
    <x v="16"/>
    <s v="CK-20"/>
    <s v="SOUTHERN MAINLAND-GEORGIA STRAIT_FA_0.x"/>
    <s v="M"/>
    <s v="H"/>
    <n v="153"/>
    <s v="Tenderfoot Creek H"/>
    <n v="217"/>
    <s v="Ashlu Cr"/>
    <s v="GSMN"/>
    <s v="S"/>
    <x v="0"/>
    <s v="186142"/>
    <n v="0"/>
    <s v="186142"/>
    <n v="2018"/>
    <s v="20180426"/>
    <s v="20180426"/>
    <n v="125"/>
    <n v="21.83"/>
    <m/>
    <s v="CWT"/>
    <s v="P"/>
    <s v="N"/>
    <s v="N"/>
    <s v="Y"/>
    <s v="N"/>
    <n v="0.06"/>
    <x v="0"/>
    <n v="14251"/>
    <n v="15161"/>
    <x v="0"/>
    <n v="37025"/>
    <x v="1"/>
    <m/>
    <m/>
    <m/>
    <m/>
    <m/>
    <m/>
    <m/>
    <m/>
    <m/>
    <m/>
    <m/>
    <m/>
    <m/>
    <m/>
    <m/>
    <m/>
    <m/>
    <m/>
    <m/>
    <m/>
    <m/>
    <m/>
    <m/>
    <m/>
    <m/>
    <m/>
    <m/>
    <m/>
    <m/>
    <m/>
    <m/>
    <m/>
    <m/>
    <m/>
    <m/>
    <m/>
    <m/>
    <m/>
    <m/>
    <m/>
    <m/>
    <m/>
    <m/>
    <m/>
    <m/>
    <m/>
    <m/>
    <m/>
    <m/>
    <n v="6.71"/>
    <m/>
    <m/>
    <m/>
    <m/>
    <m/>
    <m/>
    <m/>
    <m/>
    <m/>
    <m/>
    <m/>
    <m/>
    <m/>
    <m/>
    <m/>
    <m/>
    <m/>
    <m/>
    <m/>
    <m/>
    <m/>
    <m/>
    <m/>
    <m/>
    <m/>
    <m/>
    <m/>
    <m/>
    <m/>
    <m/>
    <m/>
    <m/>
    <m/>
    <m/>
    <m/>
    <m/>
    <m/>
    <m/>
    <m/>
    <m/>
    <m/>
    <m/>
    <m/>
    <m/>
    <m/>
    <m/>
    <m/>
    <m/>
    <m/>
    <m/>
    <m/>
    <m/>
    <m/>
    <m/>
    <m/>
    <m/>
    <m/>
    <m/>
    <m/>
    <m/>
    <m/>
    <m/>
    <m/>
    <m/>
    <m/>
    <m/>
    <m/>
    <m/>
    <m/>
    <m/>
    <m/>
    <m/>
    <m/>
    <m/>
    <m/>
    <m/>
    <m/>
    <m/>
    <m/>
    <m/>
    <m/>
    <m/>
    <m/>
    <m/>
    <m/>
    <m/>
    <m/>
    <m/>
    <m/>
    <m/>
    <m/>
    <m/>
    <m/>
    <m/>
    <m/>
    <m/>
    <m/>
    <m/>
    <m/>
    <m/>
    <m/>
    <m/>
    <m/>
    <m/>
    <m/>
    <m/>
    <m/>
    <m/>
    <m/>
    <m/>
    <m/>
    <m/>
    <m/>
    <m/>
    <m/>
    <m/>
    <m/>
    <m/>
    <n v="6.71"/>
    <n v="0"/>
    <n v="6.71"/>
    <n v="0"/>
    <n v="6.71"/>
  </r>
  <r>
    <n v="56"/>
    <n v="153"/>
    <s v="Tenderfoot Cr"/>
    <s v="OPS"/>
    <s v="124"/>
    <s v="Chinook"/>
    <s v="2"/>
    <x v="1"/>
    <x v="13"/>
    <n v="217"/>
    <x v="16"/>
    <s v="CK-20"/>
    <s v="SOUTHERN MAINLAND-GEORGIA STRAIT_FA_0.x"/>
    <s v="M"/>
    <s v="H"/>
    <n v="153"/>
    <s v="Tenderfoot Creek H"/>
    <n v="217"/>
    <s v="Ashlu Cr"/>
    <s v="GSMN"/>
    <s v="S"/>
    <x v="0"/>
    <s v="186142"/>
    <n v="0"/>
    <s v="186142"/>
    <n v="2018"/>
    <s v="20180426"/>
    <s v="20180426"/>
    <n v="125"/>
    <n v="21.83"/>
    <m/>
    <s v="CWT"/>
    <s v="P"/>
    <s v="N"/>
    <s v="N"/>
    <s v="Y"/>
    <s v="N"/>
    <n v="0.06"/>
    <x v="0"/>
    <n v="14251"/>
    <n v="15161"/>
    <x v="1"/>
    <n v="37025"/>
    <x v="2"/>
    <m/>
    <m/>
    <m/>
    <m/>
    <m/>
    <m/>
    <m/>
    <m/>
    <m/>
    <m/>
    <m/>
    <m/>
    <m/>
    <m/>
    <m/>
    <m/>
    <m/>
    <m/>
    <m/>
    <m/>
    <m/>
    <m/>
    <m/>
    <m/>
    <m/>
    <m/>
    <m/>
    <m/>
    <m/>
    <m/>
    <m/>
    <m/>
    <m/>
    <m/>
    <m/>
    <m/>
    <m/>
    <m/>
    <m/>
    <m/>
    <m/>
    <m/>
    <m/>
    <m/>
    <m/>
    <m/>
    <m/>
    <m/>
    <n v="0"/>
    <n v="17.07"/>
    <m/>
    <m/>
    <m/>
    <m/>
    <m/>
    <m/>
    <m/>
    <m/>
    <n v="0"/>
    <n v="8.5"/>
    <m/>
    <n v="8.57"/>
    <m/>
    <m/>
    <m/>
    <m/>
    <m/>
    <m/>
    <m/>
    <m/>
    <m/>
    <m/>
    <m/>
    <m/>
    <m/>
    <m/>
    <m/>
    <m/>
    <m/>
    <m/>
    <m/>
    <m/>
    <m/>
    <m/>
    <m/>
    <m/>
    <m/>
    <m/>
    <m/>
    <m/>
    <m/>
    <m/>
    <m/>
    <m/>
    <m/>
    <m/>
    <m/>
    <m/>
    <m/>
    <m/>
    <m/>
    <m/>
    <m/>
    <m/>
    <m/>
    <m/>
    <m/>
    <m/>
    <m/>
    <m/>
    <m/>
    <m/>
    <m/>
    <m/>
    <m/>
    <m/>
    <m/>
    <m/>
    <m/>
    <m/>
    <m/>
    <m/>
    <m/>
    <m/>
    <m/>
    <m/>
    <m/>
    <m/>
    <m/>
    <m/>
    <m/>
    <m/>
    <m/>
    <m/>
    <m/>
    <m/>
    <m/>
    <m/>
    <m/>
    <m/>
    <m/>
    <m/>
    <m/>
    <m/>
    <m/>
    <m/>
    <m/>
    <n v="6.2"/>
    <m/>
    <m/>
    <m/>
    <m/>
    <m/>
    <m/>
    <m/>
    <m/>
    <m/>
    <m/>
    <m/>
    <n v="2.83"/>
    <m/>
    <m/>
    <m/>
    <m/>
    <n v="1.06"/>
    <n v="10.35"/>
    <m/>
    <m/>
    <n v="40.340000000000003"/>
    <n v="2.83"/>
    <n v="43.17"/>
    <n v="11.41"/>
    <n v="54.580000000000005"/>
  </r>
  <r>
    <n v="56"/>
    <n v="153"/>
    <s v="Tenderfoot Cr"/>
    <s v="OPS"/>
    <s v="124"/>
    <s v="Chinook"/>
    <s v="2"/>
    <x v="1"/>
    <x v="13"/>
    <n v="216"/>
    <x v="14"/>
    <s v="CK-20"/>
    <s v="SOUTHERN MAINLAND-GEORGIA STRAIT_FA_0.x"/>
    <s v="M"/>
    <s v="H"/>
    <n v="153"/>
    <s v="Tenderfoot Creek H"/>
    <n v="216"/>
    <s v="Cheakamus R"/>
    <s v="GSMN"/>
    <s v="F"/>
    <x v="3"/>
    <s v="181784"/>
    <n v="0"/>
    <s v="181784"/>
    <n v="2017"/>
    <s v="20170627"/>
    <s v="20170627"/>
    <n v="78"/>
    <n v="4.41"/>
    <m/>
    <s v="CWT"/>
    <s v="P"/>
    <s v="N"/>
    <s v="N"/>
    <s v="Y"/>
    <s v="N"/>
    <n v="2.8660000000000001E-2"/>
    <x v="0"/>
    <n v="21824"/>
    <n v="25558"/>
    <x v="0"/>
    <n v="36292"/>
    <x v="1"/>
    <m/>
    <m/>
    <m/>
    <m/>
    <m/>
    <m/>
    <m/>
    <m/>
    <m/>
    <m/>
    <m/>
    <m/>
    <m/>
    <m/>
    <m/>
    <m/>
    <m/>
    <m/>
    <m/>
    <m/>
    <m/>
    <m/>
    <m/>
    <m/>
    <m/>
    <m/>
    <m/>
    <m/>
    <m/>
    <m/>
    <m/>
    <m/>
    <m/>
    <m/>
    <m/>
    <m/>
    <m/>
    <m/>
    <m/>
    <m/>
    <m/>
    <m/>
    <m/>
    <m/>
    <m/>
    <m/>
    <m/>
    <m/>
    <m/>
    <m/>
    <m/>
    <m/>
    <m/>
    <m/>
    <m/>
    <m/>
    <m/>
    <m/>
    <m/>
    <m/>
    <m/>
    <n v="7.45"/>
    <m/>
    <m/>
    <m/>
    <m/>
    <m/>
    <m/>
    <m/>
    <m/>
    <m/>
    <m/>
    <m/>
    <m/>
    <m/>
    <m/>
    <m/>
    <m/>
    <m/>
    <m/>
    <m/>
    <m/>
    <m/>
    <m/>
    <m/>
    <m/>
    <m/>
    <m/>
    <m/>
    <m/>
    <m/>
    <m/>
    <m/>
    <m/>
    <m/>
    <m/>
    <m/>
    <m/>
    <m/>
    <m/>
    <m/>
    <m/>
    <m/>
    <m/>
    <m/>
    <m/>
    <m/>
    <m/>
    <m/>
    <m/>
    <m/>
    <m/>
    <m/>
    <m/>
    <m/>
    <m/>
    <m/>
    <m/>
    <m/>
    <m/>
    <m/>
    <m/>
    <m/>
    <m/>
    <m/>
    <m/>
    <m/>
    <m/>
    <m/>
    <m/>
    <m/>
    <n v="7.71"/>
    <m/>
    <m/>
    <m/>
    <m/>
    <m/>
    <m/>
    <m/>
    <m/>
    <m/>
    <m/>
    <m/>
    <m/>
    <m/>
    <m/>
    <m/>
    <n v="4.5999999999999996"/>
    <m/>
    <m/>
    <m/>
    <m/>
    <m/>
    <m/>
    <m/>
    <m/>
    <m/>
    <m/>
    <m/>
    <m/>
    <m/>
    <m/>
    <m/>
    <m/>
    <m/>
    <n v="7.59"/>
    <m/>
    <m/>
    <n v="19.760000000000002"/>
    <n v="0"/>
    <n v="19.760000000000002"/>
    <n v="7.59"/>
    <n v="27.349999999999998"/>
  </r>
  <r>
    <n v="56"/>
    <n v="153"/>
    <s v="Tenderfoot Cr"/>
    <s v="OPS"/>
    <s v="124"/>
    <s v="Chinook"/>
    <s v="2"/>
    <x v="1"/>
    <x v="13"/>
    <n v="216"/>
    <x v="14"/>
    <s v="CK-20"/>
    <s v="SOUTHERN MAINLAND-GEORGIA STRAIT_FA_0.x"/>
    <s v="M"/>
    <s v="H"/>
    <n v="153"/>
    <s v="Tenderfoot Creek H"/>
    <n v="216"/>
    <s v="Cheakamus R"/>
    <s v="GSMN"/>
    <s v="F"/>
    <x v="3"/>
    <s v="181784"/>
    <n v="0"/>
    <s v="181784"/>
    <n v="2017"/>
    <s v="20170627"/>
    <s v="20170627"/>
    <n v="78"/>
    <n v="4.41"/>
    <m/>
    <s v="CWT"/>
    <s v="P"/>
    <s v="N"/>
    <s v="N"/>
    <s v="Y"/>
    <s v="N"/>
    <n v="2.8660000000000001E-2"/>
    <x v="0"/>
    <n v="21824"/>
    <n v="25558"/>
    <x v="1"/>
    <n v="36292"/>
    <x v="2"/>
    <m/>
    <m/>
    <m/>
    <m/>
    <m/>
    <m/>
    <m/>
    <m/>
    <m/>
    <m/>
    <m/>
    <m/>
    <m/>
    <m/>
    <m/>
    <m/>
    <m/>
    <m/>
    <m/>
    <m/>
    <m/>
    <m/>
    <m/>
    <m/>
    <m/>
    <m/>
    <m/>
    <m/>
    <m/>
    <m/>
    <m/>
    <m/>
    <m/>
    <m/>
    <m/>
    <m/>
    <m/>
    <m/>
    <m/>
    <m/>
    <m/>
    <m/>
    <m/>
    <m/>
    <m/>
    <m/>
    <m/>
    <m/>
    <m/>
    <m/>
    <m/>
    <m/>
    <m/>
    <m/>
    <m/>
    <m/>
    <m/>
    <m/>
    <m/>
    <n v="14.53"/>
    <m/>
    <m/>
    <m/>
    <m/>
    <m/>
    <m/>
    <m/>
    <m/>
    <m/>
    <m/>
    <m/>
    <m/>
    <m/>
    <m/>
    <m/>
    <m/>
    <m/>
    <m/>
    <m/>
    <m/>
    <m/>
    <m/>
    <m/>
    <m/>
    <m/>
    <m/>
    <m/>
    <m/>
    <m/>
    <m/>
    <m/>
    <m/>
    <m/>
    <m/>
    <m/>
    <m/>
    <m/>
    <m/>
    <m/>
    <m/>
    <m/>
    <m/>
    <m/>
    <m/>
    <m/>
    <m/>
    <m/>
    <m/>
    <m/>
    <m/>
    <m/>
    <m/>
    <m/>
    <m/>
    <m/>
    <m/>
    <m/>
    <m/>
    <m/>
    <m/>
    <m/>
    <m/>
    <m/>
    <m/>
    <m/>
    <m/>
    <m/>
    <m/>
    <m/>
    <m/>
    <m/>
    <m/>
    <m/>
    <m/>
    <m/>
    <m/>
    <m/>
    <m/>
    <m/>
    <m/>
    <m/>
    <m/>
    <m/>
    <m/>
    <m/>
    <m/>
    <m/>
    <m/>
    <m/>
    <m/>
    <m/>
    <m/>
    <m/>
    <m/>
    <m/>
    <m/>
    <m/>
    <m/>
    <m/>
    <m/>
    <m/>
    <m/>
    <m/>
    <m/>
    <m/>
    <m/>
    <m/>
    <m/>
    <n v="14.53"/>
    <n v="0"/>
    <n v="14.53"/>
    <n v="0"/>
    <n v="14.53"/>
  </r>
  <r>
    <n v="56"/>
    <n v="153"/>
    <s v="Tenderfoot Cr"/>
    <s v="OPS"/>
    <s v="124"/>
    <s v="Chinook"/>
    <s v="2"/>
    <x v="1"/>
    <x v="13"/>
    <n v="216"/>
    <x v="14"/>
    <s v="CK-20"/>
    <s v="SOUTHERN MAINLAND-GEORGIA STRAIT_FA_0.x"/>
    <s v="M"/>
    <s v="H"/>
    <n v="153"/>
    <s v="Tenderfoot Creek H"/>
    <n v="216"/>
    <s v="Cheakamus R"/>
    <s v="GSMN"/>
    <s v="F"/>
    <x v="3"/>
    <s v="184567"/>
    <n v="0"/>
    <s v="184567"/>
    <n v="2017"/>
    <s v="20170627"/>
    <s v="20170627"/>
    <n v="78"/>
    <n v="5.39"/>
    <m/>
    <s v="CWT"/>
    <s v="P"/>
    <s v="N"/>
    <s v="N"/>
    <s v="Y"/>
    <s v="N"/>
    <n v="2.8660000000000001E-2"/>
    <x v="0"/>
    <n v="24408"/>
    <n v="25128"/>
    <x v="0"/>
    <n v="36291"/>
    <x v="1"/>
    <m/>
    <m/>
    <m/>
    <m/>
    <m/>
    <m/>
    <m/>
    <m/>
    <m/>
    <m/>
    <m/>
    <m/>
    <m/>
    <n v="5.88"/>
    <m/>
    <m/>
    <m/>
    <m/>
    <m/>
    <m/>
    <m/>
    <m/>
    <m/>
    <m/>
    <m/>
    <m/>
    <m/>
    <m/>
    <m/>
    <m/>
    <m/>
    <m/>
    <m/>
    <m/>
    <m/>
    <m/>
    <m/>
    <m/>
    <m/>
    <m/>
    <m/>
    <m/>
    <m/>
    <m/>
    <m/>
    <m/>
    <m/>
    <m/>
    <m/>
    <n v="13.05"/>
    <m/>
    <m/>
    <m/>
    <m/>
    <m/>
    <m/>
    <m/>
    <m/>
    <m/>
    <n v="18.68"/>
    <m/>
    <n v="13.1"/>
    <m/>
    <m/>
    <m/>
    <m/>
    <m/>
    <m/>
    <m/>
    <m/>
    <m/>
    <m/>
    <m/>
    <m/>
    <m/>
    <m/>
    <m/>
    <m/>
    <m/>
    <m/>
    <m/>
    <m/>
    <m/>
    <m/>
    <m/>
    <m/>
    <m/>
    <m/>
    <m/>
    <m/>
    <m/>
    <m/>
    <m/>
    <m/>
    <m/>
    <m/>
    <m/>
    <m/>
    <m/>
    <m/>
    <m/>
    <m/>
    <m/>
    <m/>
    <m/>
    <m/>
    <m/>
    <m/>
    <m/>
    <m/>
    <m/>
    <m/>
    <m/>
    <m/>
    <m/>
    <m/>
    <m/>
    <m/>
    <m/>
    <m/>
    <m/>
    <m/>
    <m/>
    <m/>
    <m/>
    <m/>
    <m/>
    <m/>
    <m/>
    <m/>
    <m/>
    <m/>
    <m/>
    <m/>
    <m/>
    <m/>
    <m/>
    <m/>
    <m/>
    <m/>
    <m/>
    <m/>
    <m/>
    <m/>
    <m/>
    <m/>
    <m/>
    <n v="4.0199999999999996"/>
    <m/>
    <m/>
    <m/>
    <m/>
    <m/>
    <m/>
    <m/>
    <m/>
    <m/>
    <m/>
    <m/>
    <n v="2.25"/>
    <m/>
    <m/>
    <m/>
    <m/>
    <m/>
    <m/>
    <m/>
    <m/>
    <n v="54.73"/>
    <n v="2.25"/>
    <n v="56.98"/>
    <n v="0"/>
    <n v="56.980000000000004"/>
  </r>
  <r>
    <n v="56"/>
    <n v="153"/>
    <s v="Tenderfoot Cr"/>
    <s v="OPS"/>
    <s v="124"/>
    <s v="Chinook"/>
    <s v="2"/>
    <x v="1"/>
    <x v="13"/>
    <n v="216"/>
    <x v="14"/>
    <s v="CK-20"/>
    <s v="SOUTHERN MAINLAND-GEORGIA STRAIT_FA_0.x"/>
    <s v="M"/>
    <s v="H"/>
    <n v="153"/>
    <s v="Tenderfoot Creek H"/>
    <n v="216"/>
    <s v="Cheakamus R"/>
    <s v="GSMN"/>
    <s v="F"/>
    <x v="3"/>
    <s v="184567"/>
    <n v="0"/>
    <s v="184567"/>
    <n v="2017"/>
    <s v="20170627"/>
    <s v="20170627"/>
    <n v="78"/>
    <n v="5.39"/>
    <m/>
    <s v="CWT"/>
    <s v="P"/>
    <s v="N"/>
    <s v="N"/>
    <s v="Y"/>
    <s v="N"/>
    <n v="2.8660000000000001E-2"/>
    <x v="0"/>
    <n v="24408"/>
    <n v="25128"/>
    <x v="1"/>
    <n v="36291"/>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1"/>
    <n v="14.61"/>
    <m/>
    <m/>
    <n v="0"/>
    <n v="0"/>
    <n v="0"/>
    <n v="15.62"/>
    <n v="15.62"/>
  </r>
  <r>
    <n v="56"/>
    <n v="153"/>
    <s v="Tenderfoot Cr"/>
    <s v="OPS"/>
    <s v="124"/>
    <s v="Chinook"/>
    <s v="2"/>
    <x v="1"/>
    <x v="13"/>
    <n v="216"/>
    <x v="14"/>
    <s v="CK-20"/>
    <s v="SOUTHERN MAINLAND-GEORGIA STRAIT_FA_0.x"/>
    <s v="M"/>
    <s v="H"/>
    <n v="153"/>
    <s v="Tenderfoot Creek H"/>
    <n v="216"/>
    <s v="Cheakamus R"/>
    <s v="GSMN"/>
    <s v="S"/>
    <x v="0"/>
    <s v="184576"/>
    <n v="0"/>
    <s v="184576"/>
    <n v="2018"/>
    <s v="20180423"/>
    <s v="20180423"/>
    <n v="121"/>
    <n v="20.059999999999999"/>
    <m/>
    <s v="CWT"/>
    <s v="P"/>
    <s v="N"/>
    <s v="N"/>
    <s v="Y"/>
    <s v="N"/>
    <n v="0.12"/>
    <x v="0"/>
    <n v="45903"/>
    <n v="52163"/>
    <x v="4"/>
    <n v="37024"/>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3"/>
    <m/>
    <m/>
    <n v="0"/>
    <n v="0"/>
    <n v="0"/>
    <n v="2.13"/>
    <n v="2.13"/>
  </r>
  <r>
    <n v="56"/>
    <n v="153"/>
    <s v="Tenderfoot Cr"/>
    <s v="OPS"/>
    <s v="124"/>
    <s v="Chinook"/>
    <s v="2"/>
    <x v="1"/>
    <x v="13"/>
    <n v="216"/>
    <x v="14"/>
    <s v="CK-20"/>
    <s v="SOUTHERN MAINLAND-GEORGIA STRAIT_FA_0.x"/>
    <s v="M"/>
    <s v="H"/>
    <n v="153"/>
    <s v="Tenderfoot Creek H"/>
    <n v="216"/>
    <s v="Cheakamus R"/>
    <s v="GSMN"/>
    <s v="S"/>
    <x v="0"/>
    <s v="184576"/>
    <n v="0"/>
    <s v="184576"/>
    <n v="2018"/>
    <s v="20180423"/>
    <s v="20180423"/>
    <n v="121"/>
    <n v="20.059999999999999"/>
    <m/>
    <s v="CWT"/>
    <s v="P"/>
    <s v="N"/>
    <s v="N"/>
    <s v="Y"/>
    <s v="N"/>
    <n v="0.12"/>
    <x v="0"/>
    <n v="45903"/>
    <n v="52163"/>
    <x v="0"/>
    <n v="37024"/>
    <x v="1"/>
    <m/>
    <m/>
    <m/>
    <m/>
    <m/>
    <m/>
    <m/>
    <m/>
    <m/>
    <m/>
    <n v="1.1399999999999999"/>
    <m/>
    <m/>
    <m/>
    <m/>
    <m/>
    <m/>
    <m/>
    <m/>
    <m/>
    <m/>
    <m/>
    <m/>
    <m/>
    <m/>
    <m/>
    <m/>
    <m/>
    <m/>
    <m/>
    <m/>
    <m/>
    <m/>
    <m/>
    <m/>
    <m/>
    <m/>
    <m/>
    <m/>
    <m/>
    <m/>
    <m/>
    <m/>
    <m/>
    <m/>
    <m/>
    <m/>
    <m/>
    <m/>
    <m/>
    <m/>
    <m/>
    <m/>
    <m/>
    <m/>
    <m/>
    <m/>
    <m/>
    <m/>
    <m/>
    <m/>
    <m/>
    <m/>
    <m/>
    <m/>
    <m/>
    <m/>
    <m/>
    <m/>
    <m/>
    <m/>
    <m/>
    <m/>
    <m/>
    <m/>
    <m/>
    <m/>
    <m/>
    <m/>
    <m/>
    <m/>
    <m/>
    <m/>
    <m/>
    <m/>
    <m/>
    <m/>
    <m/>
    <m/>
    <m/>
    <m/>
    <m/>
    <m/>
    <m/>
    <m/>
    <m/>
    <m/>
    <m/>
    <m/>
    <m/>
    <m/>
    <m/>
    <m/>
    <m/>
    <m/>
    <m/>
    <m/>
    <m/>
    <m/>
    <m/>
    <m/>
    <m/>
    <m/>
    <m/>
    <m/>
    <m/>
    <m/>
    <m/>
    <n v="9.68"/>
    <m/>
    <m/>
    <m/>
    <m/>
    <m/>
    <m/>
    <m/>
    <m/>
    <m/>
    <m/>
    <m/>
    <m/>
    <n v="7.48"/>
    <m/>
    <m/>
    <m/>
    <m/>
    <m/>
    <m/>
    <m/>
    <m/>
    <m/>
    <m/>
    <m/>
    <m/>
    <m/>
    <m/>
    <m/>
    <n v="8.9"/>
    <m/>
    <m/>
    <m/>
    <m/>
    <m/>
    <m/>
    <m/>
    <m/>
    <m/>
    <m/>
    <m/>
    <n v="0.5"/>
    <m/>
    <m/>
    <m/>
    <m/>
    <m/>
    <n v="32.340000000000003"/>
    <m/>
    <m/>
    <n v="27.2"/>
    <n v="0.5"/>
    <n v="27.7"/>
    <n v="32.340000000000003"/>
    <n v="60.040000000000006"/>
  </r>
  <r>
    <n v="56"/>
    <n v="153"/>
    <s v="Tenderfoot Cr"/>
    <s v="OPS"/>
    <s v="124"/>
    <s v="Chinook"/>
    <s v="2"/>
    <x v="1"/>
    <x v="13"/>
    <n v="216"/>
    <x v="14"/>
    <s v="CK-20"/>
    <s v="SOUTHERN MAINLAND-GEORGIA STRAIT_FA_0.x"/>
    <s v="M"/>
    <s v="H"/>
    <n v="153"/>
    <s v="Tenderfoot Creek H"/>
    <n v="216"/>
    <s v="Cheakamus R"/>
    <s v="GSMN"/>
    <s v="S"/>
    <x v="0"/>
    <s v="184576"/>
    <n v="0"/>
    <s v="184576"/>
    <n v="2018"/>
    <s v="20180423"/>
    <s v="20180423"/>
    <n v="121"/>
    <n v="20.059999999999999"/>
    <m/>
    <s v="CWT"/>
    <s v="P"/>
    <s v="N"/>
    <s v="N"/>
    <s v="Y"/>
    <s v="N"/>
    <n v="0.12"/>
    <x v="0"/>
    <n v="45903"/>
    <n v="52163"/>
    <x v="1"/>
    <n v="37024"/>
    <x v="2"/>
    <m/>
    <m/>
    <m/>
    <m/>
    <m/>
    <m/>
    <m/>
    <m/>
    <m/>
    <m/>
    <m/>
    <m/>
    <m/>
    <m/>
    <m/>
    <m/>
    <m/>
    <m/>
    <m/>
    <m/>
    <m/>
    <m/>
    <m/>
    <m/>
    <m/>
    <m/>
    <m/>
    <m/>
    <m/>
    <m/>
    <m/>
    <m/>
    <m/>
    <m/>
    <m/>
    <m/>
    <m/>
    <m/>
    <m/>
    <m/>
    <m/>
    <m/>
    <m/>
    <m/>
    <m/>
    <m/>
    <m/>
    <m/>
    <m/>
    <m/>
    <m/>
    <m/>
    <m/>
    <m/>
    <m/>
    <m/>
    <m/>
    <m/>
    <m/>
    <n v="23.11"/>
    <m/>
    <n v="9.16"/>
    <m/>
    <m/>
    <m/>
    <m/>
    <m/>
    <m/>
    <m/>
    <m/>
    <m/>
    <m/>
    <m/>
    <m/>
    <m/>
    <m/>
    <m/>
    <m/>
    <m/>
    <m/>
    <m/>
    <m/>
    <m/>
    <m/>
    <m/>
    <m/>
    <m/>
    <m/>
    <m/>
    <m/>
    <m/>
    <m/>
    <m/>
    <m/>
    <m/>
    <m/>
    <m/>
    <m/>
    <m/>
    <m/>
    <m/>
    <m/>
    <m/>
    <m/>
    <m/>
    <m/>
    <m/>
    <m/>
    <m/>
    <m/>
    <m/>
    <m/>
    <m/>
    <m/>
    <m/>
    <m/>
    <m/>
    <m/>
    <n v="14.59"/>
    <m/>
    <m/>
    <m/>
    <m/>
    <m/>
    <m/>
    <m/>
    <m/>
    <m/>
    <m/>
    <m/>
    <m/>
    <m/>
    <m/>
    <m/>
    <m/>
    <m/>
    <m/>
    <m/>
    <m/>
    <m/>
    <m/>
    <m/>
    <m/>
    <m/>
    <m/>
    <m/>
    <m/>
    <m/>
    <m/>
    <m/>
    <m/>
    <m/>
    <m/>
    <n v="0"/>
    <m/>
    <m/>
    <m/>
    <m/>
    <m/>
    <n v="1.77"/>
    <m/>
    <m/>
    <m/>
    <m/>
    <n v="10.8"/>
    <n v="150.12"/>
    <m/>
    <m/>
    <n v="46.86"/>
    <n v="1.77"/>
    <n v="48.63"/>
    <n v="160.91999999999999"/>
    <n v="209.55"/>
  </r>
  <r>
    <n v="56"/>
    <n v="153"/>
    <s v="Tenderfoot Cr"/>
    <s v="OPS"/>
    <s v="124"/>
    <s v="Chinook"/>
    <s v="2"/>
    <x v="1"/>
    <x v="13"/>
    <n v="216"/>
    <x v="14"/>
    <s v="CK-20"/>
    <s v="SOUTHERN MAINLAND-GEORGIA STRAIT_FA_0.x"/>
    <s v="M"/>
    <s v="H"/>
    <n v="153"/>
    <s v="Tenderfoot Creek H"/>
    <n v="216"/>
    <s v="Cheakamus R"/>
    <s v="GSMN"/>
    <s v="S"/>
    <x v="0"/>
    <s v="184576"/>
    <n v="0"/>
    <s v="184576"/>
    <n v="2018"/>
    <s v="20180423"/>
    <s v="20180423"/>
    <n v="121"/>
    <n v="20.059999999999999"/>
    <m/>
    <s v="CWT"/>
    <s v="P"/>
    <s v="N"/>
    <s v="N"/>
    <s v="Y"/>
    <s v="N"/>
    <n v="0.12"/>
    <x v="0"/>
    <n v="45903"/>
    <n v="52163"/>
    <x v="2"/>
    <n v="37024"/>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n v="0.73"/>
    <n v="11.43"/>
    <m/>
    <m/>
    <n v="0"/>
    <n v="0"/>
    <n v="0"/>
    <n v="12.16"/>
    <n v="12.16"/>
  </r>
  <r>
    <n v="56"/>
    <n v="153"/>
    <s v="Tenderfoot Cr"/>
    <s v="OPS"/>
    <s v="124"/>
    <s v="Chinook"/>
    <s v="2"/>
    <x v="1"/>
    <x v="13"/>
    <n v="1184"/>
    <x v="17"/>
    <s v="CK-20"/>
    <s v="SOUTHERN MAINLAND-GEORGIA STRAIT_FA_0.x"/>
    <s v="M"/>
    <s v="H"/>
    <n v="153"/>
    <s v="Tenderfoot Creek H"/>
    <n v="1184"/>
    <s v="Mamquam R"/>
    <s v="GSMN"/>
    <s v="S"/>
    <x v="0"/>
    <s v="184171"/>
    <n v="0"/>
    <s v="184171"/>
    <n v="2018"/>
    <s v="20180329"/>
    <s v="20180427"/>
    <n v="118"/>
    <n v="18.420000000000002"/>
    <m/>
    <s v="CWT"/>
    <s v="P"/>
    <s v="N"/>
    <s v="N"/>
    <s v="Y"/>
    <s v="N"/>
    <n v="0.02"/>
    <x v="0"/>
    <n v="30431"/>
    <n v="31052"/>
    <x v="4"/>
    <n v="37027"/>
    <x v="0"/>
    <m/>
    <m/>
    <m/>
    <m/>
    <m/>
    <n v="5.2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24"/>
    <n v="0"/>
    <n v="5.24"/>
    <n v="0"/>
    <n v="5.24"/>
  </r>
  <r>
    <n v="56"/>
    <n v="153"/>
    <s v="Tenderfoot Cr"/>
    <s v="OPS"/>
    <s v="124"/>
    <s v="Chinook"/>
    <s v="2"/>
    <x v="1"/>
    <x v="13"/>
    <n v="1184"/>
    <x v="17"/>
    <s v="CK-20"/>
    <s v="SOUTHERN MAINLAND-GEORGIA STRAIT_FA_0.x"/>
    <s v="M"/>
    <s v="H"/>
    <n v="153"/>
    <s v="Tenderfoot Creek H"/>
    <n v="1184"/>
    <s v="Mamquam R"/>
    <s v="GSMN"/>
    <s v="S"/>
    <x v="0"/>
    <s v="184171"/>
    <n v="0"/>
    <s v="184171"/>
    <n v="2018"/>
    <s v="20180329"/>
    <s v="20180427"/>
    <n v="118"/>
    <n v="18.420000000000002"/>
    <m/>
    <s v="CWT"/>
    <s v="P"/>
    <s v="N"/>
    <s v="N"/>
    <s v="Y"/>
    <s v="N"/>
    <n v="0.02"/>
    <x v="0"/>
    <n v="30431"/>
    <n v="31052"/>
    <x v="0"/>
    <n v="37027"/>
    <x v="1"/>
    <m/>
    <m/>
    <m/>
    <m/>
    <m/>
    <m/>
    <m/>
    <m/>
    <m/>
    <m/>
    <m/>
    <m/>
    <m/>
    <m/>
    <m/>
    <m/>
    <m/>
    <m/>
    <m/>
    <m/>
    <m/>
    <m/>
    <m/>
    <m/>
    <m/>
    <m/>
    <m/>
    <m/>
    <m/>
    <m/>
    <m/>
    <m/>
    <m/>
    <m/>
    <m/>
    <m/>
    <m/>
    <m/>
    <m/>
    <m/>
    <m/>
    <m/>
    <m/>
    <m/>
    <m/>
    <m/>
    <m/>
    <m/>
    <m/>
    <n v="12.88"/>
    <m/>
    <m/>
    <m/>
    <m/>
    <m/>
    <m/>
    <m/>
    <m/>
    <m/>
    <n v="12.93"/>
    <m/>
    <m/>
    <m/>
    <m/>
    <m/>
    <m/>
    <m/>
    <m/>
    <m/>
    <m/>
    <m/>
    <m/>
    <m/>
    <m/>
    <m/>
    <m/>
    <m/>
    <m/>
    <m/>
    <m/>
    <m/>
    <m/>
    <m/>
    <m/>
    <m/>
    <m/>
    <m/>
    <m/>
    <m/>
    <m/>
    <m/>
    <m/>
    <m/>
    <m/>
    <m/>
    <m/>
    <m/>
    <m/>
    <m/>
    <m/>
    <m/>
    <m/>
    <m/>
    <m/>
    <m/>
    <m/>
    <m/>
    <m/>
    <m/>
    <m/>
    <m/>
    <m/>
    <m/>
    <m/>
    <m/>
    <m/>
    <m/>
    <m/>
    <m/>
    <m/>
    <m/>
    <m/>
    <m/>
    <m/>
    <m/>
    <m/>
    <m/>
    <m/>
    <m/>
    <m/>
    <m/>
    <m/>
    <m/>
    <m/>
    <m/>
    <m/>
    <m/>
    <m/>
    <m/>
    <m/>
    <m/>
    <m/>
    <m/>
    <m/>
    <m/>
    <m/>
    <m/>
    <m/>
    <m/>
    <m/>
    <m/>
    <m/>
    <m/>
    <m/>
    <m/>
    <m/>
    <m/>
    <m/>
    <m/>
    <m/>
    <m/>
    <m/>
    <m/>
    <m/>
    <m/>
    <n v="7"/>
    <m/>
    <m/>
    <n v="25.81"/>
    <n v="0"/>
    <n v="25.81"/>
    <n v="7"/>
    <n v="32.81"/>
  </r>
  <r>
    <n v="56"/>
    <n v="153"/>
    <s v="Tenderfoot Cr"/>
    <s v="OPS"/>
    <s v="124"/>
    <s v="Chinook"/>
    <s v="2"/>
    <x v="1"/>
    <x v="13"/>
    <n v="1184"/>
    <x v="17"/>
    <s v="CK-20"/>
    <s v="SOUTHERN MAINLAND-GEORGIA STRAIT_FA_0.x"/>
    <s v="M"/>
    <s v="H"/>
    <n v="153"/>
    <s v="Tenderfoot Creek H"/>
    <n v="1184"/>
    <s v="Mamquam R"/>
    <s v="GSMN"/>
    <s v="S"/>
    <x v="0"/>
    <s v="184171"/>
    <n v="0"/>
    <s v="184171"/>
    <n v="2018"/>
    <s v="20180329"/>
    <s v="20180427"/>
    <n v="118"/>
    <n v="18.420000000000002"/>
    <m/>
    <s v="CWT"/>
    <s v="P"/>
    <s v="N"/>
    <s v="N"/>
    <s v="Y"/>
    <s v="N"/>
    <n v="0.02"/>
    <x v="0"/>
    <n v="30431"/>
    <n v="31052"/>
    <x v="1"/>
    <n v="37027"/>
    <x v="2"/>
    <m/>
    <m/>
    <m/>
    <m/>
    <m/>
    <m/>
    <m/>
    <m/>
    <m/>
    <m/>
    <m/>
    <m/>
    <m/>
    <m/>
    <m/>
    <m/>
    <m/>
    <m/>
    <m/>
    <m/>
    <m/>
    <m/>
    <m/>
    <m/>
    <m/>
    <m/>
    <m/>
    <m/>
    <m/>
    <m/>
    <m/>
    <m/>
    <m/>
    <m/>
    <m/>
    <m/>
    <m/>
    <m/>
    <m/>
    <m/>
    <m/>
    <m/>
    <m/>
    <m/>
    <m/>
    <m/>
    <m/>
    <m/>
    <m/>
    <n v="8.15"/>
    <m/>
    <m/>
    <m/>
    <m/>
    <m/>
    <m/>
    <m/>
    <m/>
    <m/>
    <n v="12.66"/>
    <m/>
    <m/>
    <m/>
    <m/>
    <m/>
    <m/>
    <m/>
    <m/>
    <m/>
    <m/>
    <m/>
    <m/>
    <m/>
    <m/>
    <m/>
    <m/>
    <m/>
    <m/>
    <m/>
    <m/>
    <m/>
    <m/>
    <m/>
    <m/>
    <m/>
    <m/>
    <m/>
    <m/>
    <m/>
    <m/>
    <m/>
    <m/>
    <m/>
    <m/>
    <m/>
    <m/>
    <m/>
    <m/>
    <m/>
    <m/>
    <m/>
    <m/>
    <m/>
    <m/>
    <m/>
    <m/>
    <m/>
    <m/>
    <m/>
    <m/>
    <m/>
    <m/>
    <m/>
    <m/>
    <m/>
    <m/>
    <m/>
    <m/>
    <m/>
    <m/>
    <m/>
    <m/>
    <m/>
    <m/>
    <m/>
    <m/>
    <m/>
    <m/>
    <m/>
    <m/>
    <m/>
    <n v="14.4"/>
    <m/>
    <m/>
    <m/>
    <m/>
    <m/>
    <m/>
    <m/>
    <m/>
    <m/>
    <m/>
    <m/>
    <m/>
    <m/>
    <m/>
    <m/>
    <m/>
    <m/>
    <m/>
    <m/>
    <m/>
    <m/>
    <m/>
    <m/>
    <m/>
    <m/>
    <m/>
    <m/>
    <n v="17.3"/>
    <m/>
    <m/>
    <m/>
    <m/>
    <n v="1.22"/>
    <n v="4.49"/>
    <m/>
    <m/>
    <n v="35.21"/>
    <n v="17.3"/>
    <n v="52.51"/>
    <n v="5.71"/>
    <n v="58.22"/>
  </r>
  <r>
    <n v="56"/>
    <n v="153"/>
    <s v="Tenderfoot Cr"/>
    <s v="OPS"/>
    <s v="124"/>
    <s v="Chinook"/>
    <s v="2"/>
    <x v="1"/>
    <x v="13"/>
    <n v="1184"/>
    <x v="17"/>
    <s v="CK-20"/>
    <s v="SOUTHERN MAINLAND-GEORGIA STRAIT_FA_0.x"/>
    <s v="M"/>
    <s v="H"/>
    <n v="153"/>
    <s v="Tenderfoot Creek H"/>
    <n v="1184"/>
    <s v="Mamquam R"/>
    <s v="GSMN"/>
    <s v="S"/>
    <x v="0"/>
    <s v="184171"/>
    <n v="0"/>
    <s v="184171"/>
    <n v="2018"/>
    <s v="20180329"/>
    <s v="20180427"/>
    <n v="118"/>
    <n v="18.420000000000002"/>
    <m/>
    <s v="CWT"/>
    <s v="P"/>
    <s v="N"/>
    <s v="N"/>
    <s v="Y"/>
    <s v="N"/>
    <n v="0.02"/>
    <x v="0"/>
    <n v="30431"/>
    <n v="31052"/>
    <x v="2"/>
    <n v="37027"/>
    <x v="3"/>
    <m/>
    <m/>
    <m/>
    <m/>
    <m/>
    <m/>
    <m/>
    <m/>
    <m/>
    <m/>
    <m/>
    <m/>
    <m/>
    <n v="5.28"/>
    <m/>
    <m/>
    <m/>
    <m/>
    <m/>
    <m/>
    <m/>
    <m/>
    <m/>
    <m/>
    <m/>
    <m/>
    <m/>
    <m/>
    <m/>
    <m/>
    <m/>
    <m/>
    <m/>
    <m/>
    <m/>
    <m/>
    <m/>
    <m/>
    <m/>
    <m/>
    <m/>
    <m/>
    <m/>
    <m/>
    <m/>
    <m/>
    <m/>
    <m/>
    <m/>
    <m/>
    <n v="0"/>
    <m/>
    <m/>
    <m/>
    <m/>
    <m/>
    <m/>
    <m/>
    <m/>
    <m/>
    <m/>
    <m/>
    <m/>
    <m/>
    <m/>
    <m/>
    <m/>
    <m/>
    <m/>
    <m/>
    <m/>
    <m/>
    <m/>
    <m/>
    <m/>
    <m/>
    <m/>
    <m/>
    <m/>
    <m/>
    <m/>
    <m/>
    <m/>
    <m/>
    <m/>
    <m/>
    <m/>
    <m/>
    <m/>
    <m/>
    <m/>
    <m/>
    <m/>
    <m/>
    <m/>
    <m/>
    <m/>
    <m/>
    <m/>
    <m/>
    <m/>
    <m/>
    <m/>
    <m/>
    <m/>
    <m/>
    <m/>
    <m/>
    <m/>
    <m/>
    <m/>
    <m/>
    <m/>
    <m/>
    <m/>
    <m/>
    <m/>
    <m/>
    <m/>
    <m/>
    <m/>
    <m/>
    <m/>
    <m/>
    <m/>
    <m/>
    <m/>
    <m/>
    <m/>
    <m/>
    <m/>
    <m/>
    <m/>
    <m/>
    <m/>
    <m/>
    <m/>
    <m/>
    <m/>
    <m/>
    <m/>
    <m/>
    <m/>
    <m/>
    <m/>
    <m/>
    <m/>
    <n v="4.33"/>
    <m/>
    <m/>
    <m/>
    <m/>
    <m/>
    <m/>
    <m/>
    <m/>
    <m/>
    <m/>
    <m/>
    <m/>
    <m/>
    <m/>
    <m/>
    <m/>
    <m/>
    <m/>
    <m/>
    <m/>
    <n v="9.61"/>
    <n v="0"/>
    <n v="9.61"/>
    <n v="0"/>
    <n v="9.61"/>
  </r>
  <r>
    <n v="56"/>
    <n v="153"/>
    <s v="Tenderfoot Cr"/>
    <s v="OPS"/>
    <s v="124"/>
    <s v="Chinook"/>
    <s v="2"/>
    <x v="1"/>
    <x v="13"/>
    <n v="218"/>
    <x v="18"/>
    <s v="CK-20"/>
    <s v="SOUTHERN MAINLAND-GEORGIA STRAIT_FA_0.x"/>
    <s v="M"/>
    <s v="H"/>
    <n v="153"/>
    <s v="Tenderfoot Creek H"/>
    <n v="218"/>
    <s v="Shovelnose Cr"/>
    <s v="GSMN"/>
    <s v="S"/>
    <x v="0"/>
    <s v="186143"/>
    <n v="0"/>
    <s v="186143"/>
    <n v="2018"/>
    <s v="20180425"/>
    <s v="20180425"/>
    <n v="125"/>
    <n v="21.47"/>
    <m/>
    <s v="CWT"/>
    <s v="P"/>
    <s v="N"/>
    <s v="N"/>
    <s v="Y"/>
    <s v="N"/>
    <n v="0.05"/>
    <x v="0"/>
    <n v="14893"/>
    <n v="15677"/>
    <x v="0"/>
    <n v="37026"/>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21"/>
    <m/>
    <m/>
    <n v="0"/>
    <n v="0"/>
    <n v="0"/>
    <n v="4.21"/>
    <n v="4.21"/>
  </r>
  <r>
    <n v="56"/>
    <n v="153"/>
    <s v="Tenderfoot Cr"/>
    <s v="OPS"/>
    <s v="124"/>
    <s v="Chinook"/>
    <s v="2"/>
    <x v="1"/>
    <x v="13"/>
    <n v="218"/>
    <x v="18"/>
    <s v="CK-20"/>
    <s v="SOUTHERN MAINLAND-GEORGIA STRAIT_FA_0.x"/>
    <s v="M"/>
    <s v="H"/>
    <n v="153"/>
    <s v="Tenderfoot Creek H"/>
    <n v="218"/>
    <s v="Shovelnose Cr"/>
    <s v="GSMN"/>
    <s v="S"/>
    <x v="0"/>
    <s v="186143"/>
    <n v="0"/>
    <s v="186143"/>
    <n v="2018"/>
    <s v="20180425"/>
    <s v="20180425"/>
    <n v="125"/>
    <n v="21.47"/>
    <m/>
    <s v="CWT"/>
    <s v="P"/>
    <s v="N"/>
    <s v="N"/>
    <s v="Y"/>
    <s v="N"/>
    <n v="0.05"/>
    <x v="0"/>
    <n v="14893"/>
    <n v="15677"/>
    <x v="1"/>
    <n v="37026"/>
    <x v="2"/>
    <m/>
    <m/>
    <m/>
    <m/>
    <m/>
    <m/>
    <m/>
    <m/>
    <m/>
    <m/>
    <m/>
    <m/>
    <m/>
    <m/>
    <m/>
    <m/>
    <m/>
    <m/>
    <m/>
    <m/>
    <m/>
    <n v="6.14"/>
    <m/>
    <m/>
    <m/>
    <m/>
    <m/>
    <m/>
    <m/>
    <m/>
    <m/>
    <m/>
    <m/>
    <m/>
    <m/>
    <m/>
    <m/>
    <m/>
    <m/>
    <m/>
    <m/>
    <m/>
    <m/>
    <m/>
    <m/>
    <m/>
    <m/>
    <m/>
    <m/>
    <m/>
    <m/>
    <m/>
    <m/>
    <m/>
    <m/>
    <m/>
    <m/>
    <m/>
    <m/>
    <m/>
    <m/>
    <m/>
    <m/>
    <m/>
    <m/>
    <m/>
    <m/>
    <m/>
    <m/>
    <m/>
    <m/>
    <m/>
    <m/>
    <m/>
    <m/>
    <m/>
    <m/>
    <m/>
    <m/>
    <m/>
    <m/>
    <m/>
    <m/>
    <m/>
    <m/>
    <m/>
    <m/>
    <m/>
    <m/>
    <m/>
    <m/>
    <m/>
    <m/>
    <m/>
    <m/>
    <m/>
    <m/>
    <m/>
    <m/>
    <m/>
    <m/>
    <m/>
    <m/>
    <m/>
    <m/>
    <m/>
    <m/>
    <m/>
    <m/>
    <m/>
    <m/>
    <m/>
    <m/>
    <m/>
    <m/>
    <m/>
    <m/>
    <m/>
    <n v="13.52"/>
    <m/>
    <m/>
    <m/>
    <m/>
    <m/>
    <m/>
    <m/>
    <m/>
    <m/>
    <m/>
    <m/>
    <m/>
    <m/>
    <m/>
    <m/>
    <m/>
    <m/>
    <m/>
    <m/>
    <m/>
    <m/>
    <m/>
    <m/>
    <m/>
    <m/>
    <m/>
    <m/>
    <m/>
    <n v="6.14"/>
    <m/>
    <m/>
    <m/>
    <m/>
    <m/>
    <m/>
    <m/>
    <m/>
    <m/>
    <m/>
    <m/>
    <m/>
    <m/>
    <m/>
    <m/>
    <m/>
    <n v="1.06"/>
    <n v="2.08"/>
    <m/>
    <m/>
    <n v="25.8"/>
    <n v="0"/>
    <n v="25.8"/>
    <n v="3.14"/>
    <n v="28.939999999999998"/>
  </r>
  <r>
    <n v="56"/>
    <n v="153"/>
    <s v="Tenderfoot Cr"/>
    <s v="OPS"/>
    <s v="124"/>
    <s v="Chinook"/>
    <s v="2"/>
    <x v="1"/>
    <x v="13"/>
    <n v="218"/>
    <x v="18"/>
    <s v="CK-20"/>
    <s v="SOUTHERN MAINLAND-GEORGIA STRAIT_FA_0.x"/>
    <s v="M"/>
    <s v="H"/>
    <n v="153"/>
    <s v="Tenderfoot Creek H"/>
    <n v="218"/>
    <s v="Shovelnose Cr"/>
    <s v="GSMN"/>
    <s v="S"/>
    <x v="0"/>
    <s v="186143"/>
    <n v="0"/>
    <s v="186143"/>
    <n v="2018"/>
    <s v="20180425"/>
    <s v="20180425"/>
    <n v="125"/>
    <n v="21.47"/>
    <m/>
    <s v="CWT"/>
    <s v="P"/>
    <s v="N"/>
    <s v="N"/>
    <s v="Y"/>
    <s v="N"/>
    <n v="0.05"/>
    <x v="0"/>
    <n v="14893"/>
    <n v="15677"/>
    <x v="2"/>
    <n v="37026"/>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6"/>
    <m/>
    <m/>
    <m/>
    <m/>
    <m/>
    <m/>
    <m/>
    <m/>
    <n v="0"/>
    <n v="1.66"/>
    <n v="1.66"/>
    <n v="0"/>
    <n v="1.66"/>
  </r>
  <r>
    <n v="56"/>
    <n v="153"/>
    <s v="Tenderfoot Cr"/>
    <s v="OPS"/>
    <s v="124"/>
    <s v="Chinook"/>
    <s v="2"/>
    <x v="1"/>
    <x v="1"/>
    <n v="217"/>
    <x v="16"/>
    <s v="CK-20"/>
    <s v="SOUTHERN MAINLAND-GEORGIA STRAIT_FA_0.x"/>
    <s v="M"/>
    <s v="H"/>
    <n v="153"/>
    <s v="Tenderfoot Creek H"/>
    <n v="217"/>
    <s v="Ashlu Cr"/>
    <s v="GSMN"/>
    <s v="S"/>
    <x v="0"/>
    <s v="186144"/>
    <n v="0"/>
    <s v="186144"/>
    <n v="2019"/>
    <s v="20190430"/>
    <s v="20190430"/>
    <n v="117"/>
    <n v="16.989999999999998"/>
    <m/>
    <s v="CWT"/>
    <s v="P"/>
    <s v="N"/>
    <s v="N"/>
    <s v="Y"/>
    <s v="N"/>
    <n v="0.02"/>
    <x v="0"/>
    <n v="14953"/>
    <n v="15258"/>
    <x v="0"/>
    <n v="38038"/>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0499999999999998"/>
    <n v="32.950000000000003"/>
    <m/>
    <m/>
    <n v="0"/>
    <n v="0"/>
    <n v="0"/>
    <n v="35"/>
    <n v="35"/>
  </r>
  <r>
    <n v="56"/>
    <n v="153"/>
    <s v="Tenderfoot Cr"/>
    <s v="OPS"/>
    <s v="124"/>
    <s v="Chinook"/>
    <s v="2"/>
    <x v="1"/>
    <x v="1"/>
    <n v="217"/>
    <x v="16"/>
    <s v="CK-20"/>
    <s v="SOUTHERN MAINLAND-GEORGIA STRAIT_FA_0.x"/>
    <s v="M"/>
    <s v="H"/>
    <n v="153"/>
    <s v="Tenderfoot Creek H"/>
    <n v="217"/>
    <s v="Ashlu Cr"/>
    <s v="GSMN"/>
    <s v="S"/>
    <x v="0"/>
    <s v="186144"/>
    <n v="0"/>
    <s v="186144"/>
    <n v="2019"/>
    <s v="20190430"/>
    <s v="20190430"/>
    <n v="117"/>
    <n v="16.989999999999998"/>
    <m/>
    <s v="CWT"/>
    <s v="P"/>
    <s v="N"/>
    <s v="N"/>
    <s v="Y"/>
    <s v="N"/>
    <n v="0.02"/>
    <x v="0"/>
    <n v="14953"/>
    <n v="15258"/>
    <x v="1"/>
    <n v="38038"/>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m/>
    <m/>
    <m/>
    <m/>
    <m/>
    <m/>
    <n v="0"/>
    <n v="0"/>
    <n v="0"/>
    <n v="0"/>
    <n v="0"/>
  </r>
  <r>
    <n v="56"/>
    <n v="153"/>
    <s v="Tenderfoot Cr"/>
    <s v="OPS"/>
    <s v="124"/>
    <s v="Chinook"/>
    <s v="2"/>
    <x v="1"/>
    <x v="1"/>
    <n v="217"/>
    <x v="16"/>
    <s v="CK-20"/>
    <s v="SOUTHERN MAINLAND-GEORGIA STRAIT_FA_0.x"/>
    <s v="M"/>
    <s v="H"/>
    <n v="153"/>
    <s v="Tenderfoot Creek H"/>
    <n v="217"/>
    <s v="Ashlu Cr"/>
    <s v="GSMN"/>
    <s v="S"/>
    <x v="0"/>
    <s v="186144"/>
    <n v="0"/>
    <s v="186144"/>
    <n v="2019"/>
    <s v="20190430"/>
    <s v="20190430"/>
    <n v="117"/>
    <n v="16.989999999999998"/>
    <m/>
    <s v="CWT"/>
    <s v="P"/>
    <s v="N"/>
    <s v="N"/>
    <s v="Y"/>
    <s v="N"/>
    <n v="0.02"/>
    <x v="0"/>
    <n v="14953"/>
    <n v="15258"/>
    <x v="2"/>
    <n v="38038"/>
    <x v="4"/>
    <m/>
    <m/>
    <m/>
    <m/>
    <m/>
    <m/>
    <m/>
    <m/>
    <m/>
    <m/>
    <m/>
    <m/>
    <m/>
    <m/>
    <m/>
    <m/>
    <m/>
    <m/>
    <m/>
    <m/>
    <m/>
    <m/>
    <m/>
    <m/>
    <m/>
    <m/>
    <m/>
    <m/>
    <m/>
    <m/>
    <m/>
    <m/>
    <m/>
    <m/>
    <m/>
    <m/>
    <m/>
    <m/>
    <m/>
    <m/>
    <m/>
    <m/>
    <m/>
    <m/>
    <m/>
    <m/>
    <m/>
    <m/>
    <m/>
    <m/>
    <m/>
    <m/>
    <m/>
    <m/>
    <m/>
    <m/>
    <m/>
    <m/>
    <m/>
    <m/>
    <m/>
    <m/>
    <m/>
    <m/>
    <m/>
    <m/>
    <m/>
    <m/>
    <m/>
    <m/>
    <m/>
    <m/>
    <m/>
    <m/>
    <m/>
    <m/>
    <m/>
    <m/>
    <m/>
    <m/>
    <m/>
    <m/>
    <m/>
    <m/>
    <m/>
    <m/>
    <m/>
    <m/>
    <m/>
    <m/>
    <m/>
    <m/>
    <m/>
    <m/>
    <m/>
    <m/>
    <m/>
    <m/>
    <m/>
    <m/>
    <m/>
    <m/>
    <m/>
    <m/>
    <m/>
    <m/>
    <m/>
    <m/>
    <m/>
    <m/>
    <m/>
    <m/>
    <m/>
    <m/>
    <m/>
    <m/>
    <m/>
    <m/>
    <n v="19.690000000000001"/>
    <m/>
    <m/>
    <m/>
    <m/>
    <m/>
    <m/>
    <m/>
    <m/>
    <m/>
    <m/>
    <m/>
    <m/>
    <m/>
    <m/>
    <m/>
    <m/>
    <m/>
    <m/>
    <m/>
    <m/>
    <m/>
    <m/>
    <m/>
    <m/>
    <m/>
    <m/>
    <m/>
    <m/>
    <m/>
    <m/>
    <m/>
    <m/>
    <m/>
    <m/>
    <m/>
    <m/>
    <m/>
    <m/>
    <m/>
    <m/>
    <m/>
    <m/>
    <m/>
    <m/>
    <m/>
    <m/>
    <n v="1.42"/>
    <m/>
    <m/>
    <n v="19.690000000000001"/>
    <n v="0"/>
    <n v="19.690000000000001"/>
    <n v="1.42"/>
    <n v="21.11"/>
  </r>
  <r>
    <n v="56"/>
    <n v="153"/>
    <s v="Tenderfoot Cr"/>
    <s v="OPS"/>
    <s v="124"/>
    <s v="Chinook"/>
    <s v="2"/>
    <x v="1"/>
    <x v="1"/>
    <n v="216"/>
    <x v="14"/>
    <s v="CK-20"/>
    <s v="SOUTHERN MAINLAND-GEORGIA STRAIT_FA_0.x"/>
    <s v="H"/>
    <s v="H"/>
    <n v="153"/>
    <s v="Tenderfoot Creek H"/>
    <n v="216"/>
    <s v="Cheakamus R"/>
    <s v="GSMN"/>
    <s v="F"/>
    <x v="3"/>
    <s v="184568"/>
    <n v="0"/>
    <s v="184568"/>
    <n v="2018"/>
    <s v="20180618"/>
    <s v="20180618"/>
    <n v="61"/>
    <n v="2.46"/>
    <m/>
    <s v="CWT"/>
    <s v="P"/>
    <s v="N"/>
    <s v="N"/>
    <s v="Y"/>
    <s v="N"/>
    <n v="0.03"/>
    <x v="0"/>
    <n v="30984"/>
    <n v="31942"/>
    <x v="0"/>
    <n v="36990"/>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2.29"/>
    <m/>
    <m/>
    <n v="0"/>
    <n v="0"/>
    <n v="0"/>
    <n v="2.29"/>
    <n v="2.29"/>
  </r>
  <r>
    <n v="56"/>
    <n v="153"/>
    <s v="Tenderfoot Cr"/>
    <s v="OPS"/>
    <s v="124"/>
    <s v="Chinook"/>
    <s v="2"/>
    <x v="1"/>
    <x v="1"/>
    <n v="216"/>
    <x v="14"/>
    <s v="CK-20"/>
    <s v="SOUTHERN MAINLAND-GEORGIA STRAIT_FA_0.x"/>
    <s v="H"/>
    <s v="H"/>
    <n v="153"/>
    <s v="Tenderfoot Creek H"/>
    <n v="216"/>
    <s v="Cheakamus R"/>
    <s v="GSMN"/>
    <s v="F"/>
    <x v="3"/>
    <s v="184568"/>
    <n v="0"/>
    <s v="184568"/>
    <n v="2018"/>
    <s v="20180618"/>
    <s v="20180618"/>
    <n v="61"/>
    <n v="2.46"/>
    <m/>
    <s v="CWT"/>
    <s v="P"/>
    <s v="N"/>
    <s v="N"/>
    <s v="Y"/>
    <s v="N"/>
    <n v="0.03"/>
    <x v="0"/>
    <n v="30984"/>
    <n v="31942"/>
    <x v="1"/>
    <n v="36990"/>
    <x v="3"/>
    <m/>
    <m/>
    <m/>
    <m/>
    <m/>
    <m/>
    <m/>
    <m/>
    <m/>
    <m/>
    <m/>
    <m/>
    <m/>
    <m/>
    <m/>
    <m/>
    <m/>
    <m/>
    <m/>
    <m/>
    <m/>
    <m/>
    <m/>
    <m/>
    <m/>
    <m/>
    <m/>
    <m/>
    <n v="3.3"/>
    <m/>
    <m/>
    <m/>
    <m/>
    <m/>
    <m/>
    <m/>
    <m/>
    <m/>
    <m/>
    <m/>
    <m/>
    <m/>
    <m/>
    <m/>
    <m/>
    <m/>
    <m/>
    <m/>
    <m/>
    <m/>
    <m/>
    <m/>
    <m/>
    <m/>
    <m/>
    <m/>
    <m/>
    <m/>
    <m/>
    <m/>
    <m/>
    <m/>
    <m/>
    <m/>
    <m/>
    <m/>
    <m/>
    <m/>
    <m/>
    <m/>
    <m/>
    <m/>
    <m/>
    <m/>
    <m/>
    <m/>
    <m/>
    <m/>
    <m/>
    <m/>
    <m/>
    <m/>
    <m/>
    <m/>
    <m/>
    <m/>
    <m/>
    <m/>
    <m/>
    <m/>
    <m/>
    <m/>
    <m/>
    <m/>
    <m/>
    <m/>
    <m/>
    <m/>
    <m/>
    <m/>
    <m/>
    <m/>
    <m/>
    <m/>
    <m/>
    <m/>
    <m/>
    <m/>
    <m/>
    <m/>
    <m/>
    <m/>
    <m/>
    <m/>
    <m/>
    <m/>
    <m/>
    <m/>
    <m/>
    <m/>
    <m/>
    <m/>
    <m/>
    <m/>
    <m/>
    <m/>
    <m/>
    <m/>
    <m/>
    <m/>
    <m/>
    <m/>
    <m/>
    <m/>
    <m/>
    <m/>
    <m/>
    <m/>
    <m/>
    <m/>
    <m/>
    <m/>
    <m/>
    <m/>
    <m/>
    <m/>
    <m/>
    <m/>
    <m/>
    <m/>
    <m/>
    <m/>
    <m/>
    <m/>
    <m/>
    <m/>
    <m/>
    <m/>
    <m/>
    <m/>
    <m/>
    <m/>
    <m/>
    <m/>
    <n v="0.66"/>
    <n v="10.37"/>
    <m/>
    <m/>
    <n v="3.3"/>
    <n v="0"/>
    <n v="3.3"/>
    <n v="11.03"/>
    <n v="14.329999999999998"/>
  </r>
  <r>
    <n v="56"/>
    <n v="153"/>
    <s v="Tenderfoot Cr"/>
    <s v="OPS"/>
    <s v="124"/>
    <s v="Chinook"/>
    <s v="2"/>
    <x v="1"/>
    <x v="1"/>
    <n v="216"/>
    <x v="14"/>
    <s v="CK-20"/>
    <s v="SOUTHERN MAINLAND-GEORGIA STRAIT_FA_0.x"/>
    <s v="H"/>
    <s v="H"/>
    <n v="153"/>
    <s v="Tenderfoot Creek H"/>
    <n v="216"/>
    <s v="Cheakamus R"/>
    <s v="GSMN"/>
    <s v="F"/>
    <x v="3"/>
    <s v="184570"/>
    <n v="0"/>
    <s v="184570"/>
    <n v="2018"/>
    <s v="20180618"/>
    <s v="20180622"/>
    <n v="61"/>
    <n v="2.5"/>
    <m/>
    <s v="CWT"/>
    <s v="P"/>
    <s v="N"/>
    <s v="N"/>
    <s v="Y"/>
    <s v="N"/>
    <n v="0.03"/>
    <x v="0"/>
    <n v="30184"/>
    <n v="31118"/>
    <x v="4"/>
    <n v="36989"/>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8"/>
    <m/>
    <m/>
    <n v="0"/>
    <n v="0"/>
    <n v="0"/>
    <n v="1.08"/>
    <n v="1.08"/>
  </r>
  <r>
    <n v="56"/>
    <n v="153"/>
    <s v="Tenderfoot Cr"/>
    <s v="OPS"/>
    <s v="124"/>
    <s v="Chinook"/>
    <s v="2"/>
    <x v="1"/>
    <x v="1"/>
    <n v="216"/>
    <x v="14"/>
    <s v="CK-20"/>
    <s v="SOUTHERN MAINLAND-GEORGIA STRAIT_FA_0.x"/>
    <s v="H"/>
    <s v="H"/>
    <n v="153"/>
    <s v="Tenderfoot Creek H"/>
    <n v="216"/>
    <s v="Cheakamus R"/>
    <s v="GSMN"/>
    <s v="F"/>
    <x v="3"/>
    <s v="184570"/>
    <n v="0"/>
    <s v="184570"/>
    <n v="2018"/>
    <s v="20180618"/>
    <s v="20180622"/>
    <n v="61"/>
    <n v="2.5"/>
    <m/>
    <s v="CWT"/>
    <s v="P"/>
    <s v="N"/>
    <s v="N"/>
    <s v="Y"/>
    <s v="N"/>
    <n v="0.03"/>
    <x v="0"/>
    <n v="30184"/>
    <n v="31118"/>
    <x v="0"/>
    <n v="36989"/>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n v="1.1399999999999999"/>
    <m/>
    <m/>
    <n v="0"/>
    <n v="0"/>
    <n v="0"/>
    <n v="1.1399999999999999"/>
    <n v="1.1399999999999999"/>
  </r>
  <r>
    <n v="56"/>
    <n v="153"/>
    <s v="Tenderfoot Cr"/>
    <s v="OPS"/>
    <s v="124"/>
    <s v="Chinook"/>
    <s v="2"/>
    <x v="1"/>
    <x v="1"/>
    <n v="216"/>
    <x v="14"/>
    <s v="CK-20"/>
    <s v="SOUTHERN MAINLAND-GEORGIA STRAIT_FA_0.x"/>
    <s v="H"/>
    <s v="H"/>
    <n v="153"/>
    <s v="Tenderfoot Creek H"/>
    <n v="216"/>
    <s v="Cheakamus R"/>
    <s v="GSMN"/>
    <s v="F"/>
    <x v="3"/>
    <s v="184570"/>
    <n v="0"/>
    <s v="184570"/>
    <n v="2018"/>
    <s v="20180618"/>
    <s v="20180622"/>
    <n v="61"/>
    <n v="2.5"/>
    <m/>
    <s v="CWT"/>
    <s v="P"/>
    <s v="N"/>
    <s v="N"/>
    <s v="Y"/>
    <s v="N"/>
    <n v="0.03"/>
    <x v="0"/>
    <n v="30184"/>
    <n v="31118"/>
    <x v="2"/>
    <n v="36989"/>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47"/>
    <m/>
    <m/>
    <m/>
    <m/>
    <m/>
    <m/>
    <m/>
    <m/>
    <n v="0"/>
    <n v="1.47"/>
    <n v="1.47"/>
    <n v="0"/>
    <n v="1.47"/>
  </r>
  <r>
    <n v="56"/>
    <n v="153"/>
    <s v="Tenderfoot Cr"/>
    <s v="OPS"/>
    <s v="124"/>
    <s v="Chinook"/>
    <s v="2"/>
    <x v="1"/>
    <x v="1"/>
    <n v="216"/>
    <x v="14"/>
    <s v="CK-20"/>
    <s v="SOUTHERN MAINLAND-GEORGIA STRAIT_FA_0.x"/>
    <s v="H"/>
    <s v="H"/>
    <n v="153"/>
    <s v="Tenderfoot Creek H"/>
    <n v="216"/>
    <s v="Cheakamus R"/>
    <s v="GSMN"/>
    <s v="S"/>
    <x v="0"/>
    <s v="184569"/>
    <n v="0"/>
    <s v="184569"/>
    <n v="2019"/>
    <s v="20190419"/>
    <s v="20190531"/>
    <n v="118"/>
    <n v="17.73"/>
    <s v="Actual release occurred into Tenderfoot Cr (trib to Cheakamus)."/>
    <s v="CWT"/>
    <s v="P"/>
    <s v="N"/>
    <s v="N"/>
    <s v="Y"/>
    <s v="N"/>
    <n v="0.03"/>
    <x v="0"/>
    <n v="43873"/>
    <n v="45230"/>
    <x v="4"/>
    <n v="38041"/>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3"/>
    <m/>
    <m/>
    <n v="0"/>
    <n v="0"/>
    <n v="0"/>
    <n v="1.03"/>
    <n v="1.03"/>
  </r>
  <r>
    <n v="56"/>
    <n v="153"/>
    <s v="Tenderfoot Cr"/>
    <s v="OPS"/>
    <s v="124"/>
    <s v="Chinook"/>
    <s v="2"/>
    <x v="1"/>
    <x v="1"/>
    <n v="216"/>
    <x v="14"/>
    <s v="CK-20"/>
    <s v="SOUTHERN MAINLAND-GEORGIA STRAIT_FA_0.x"/>
    <s v="H"/>
    <s v="H"/>
    <n v="153"/>
    <s v="Tenderfoot Creek H"/>
    <n v="216"/>
    <s v="Cheakamus R"/>
    <s v="GSMN"/>
    <s v="S"/>
    <x v="0"/>
    <s v="184569"/>
    <n v="0"/>
    <s v="184569"/>
    <n v="2019"/>
    <s v="20190419"/>
    <s v="20190531"/>
    <n v="118"/>
    <n v="17.73"/>
    <s v="Actual release occurred into Tenderfoot Cr (trib to Cheakamus)."/>
    <s v="CWT"/>
    <s v="P"/>
    <s v="N"/>
    <s v="N"/>
    <s v="Y"/>
    <s v="N"/>
    <n v="0.03"/>
    <x v="0"/>
    <n v="43873"/>
    <n v="45230"/>
    <x v="0"/>
    <n v="38041"/>
    <x v="2"/>
    <m/>
    <m/>
    <m/>
    <m/>
    <m/>
    <m/>
    <m/>
    <m/>
    <m/>
    <m/>
    <m/>
    <m/>
    <m/>
    <m/>
    <m/>
    <m/>
    <m/>
    <m/>
    <m/>
    <m/>
    <m/>
    <m/>
    <m/>
    <m/>
    <m/>
    <m/>
    <m/>
    <m/>
    <m/>
    <m/>
    <m/>
    <m/>
    <m/>
    <m/>
    <m/>
    <m/>
    <m/>
    <m/>
    <m/>
    <m/>
    <m/>
    <m/>
    <m/>
    <m/>
    <m/>
    <m/>
    <m/>
    <m/>
    <m/>
    <m/>
    <m/>
    <m/>
    <m/>
    <m/>
    <n v="8.31"/>
    <m/>
    <m/>
    <m/>
    <m/>
    <m/>
    <m/>
    <m/>
    <m/>
    <m/>
    <m/>
    <m/>
    <m/>
    <m/>
    <m/>
    <m/>
    <m/>
    <m/>
    <m/>
    <m/>
    <m/>
    <m/>
    <m/>
    <m/>
    <m/>
    <m/>
    <m/>
    <m/>
    <m/>
    <m/>
    <m/>
    <m/>
    <m/>
    <m/>
    <m/>
    <m/>
    <m/>
    <m/>
    <m/>
    <m/>
    <m/>
    <m/>
    <m/>
    <m/>
    <m/>
    <m/>
    <m/>
    <m/>
    <m/>
    <m/>
    <m/>
    <m/>
    <m/>
    <m/>
    <m/>
    <m/>
    <m/>
    <m/>
    <m/>
    <m/>
    <m/>
    <m/>
    <m/>
    <m/>
    <n v="7.65"/>
    <m/>
    <m/>
    <m/>
    <m/>
    <m/>
    <m/>
    <m/>
    <m/>
    <m/>
    <m/>
    <m/>
    <m/>
    <m/>
    <m/>
    <m/>
    <m/>
    <m/>
    <m/>
    <m/>
    <m/>
    <m/>
    <m/>
    <m/>
    <m/>
    <m/>
    <m/>
    <m/>
    <m/>
    <m/>
    <m/>
    <m/>
    <m/>
    <m/>
    <m/>
    <m/>
    <m/>
    <m/>
    <m/>
    <m/>
    <m/>
    <m/>
    <m/>
    <m/>
    <m/>
    <m/>
    <n v="0"/>
    <n v="37.71"/>
    <m/>
    <m/>
    <n v="15.96"/>
    <n v="0"/>
    <n v="15.96"/>
    <n v="37.71"/>
    <n v="53.67"/>
  </r>
  <r>
    <n v="56"/>
    <n v="153"/>
    <s v="Tenderfoot Cr"/>
    <s v="OPS"/>
    <s v="124"/>
    <s v="Chinook"/>
    <s v="2"/>
    <x v="1"/>
    <x v="1"/>
    <n v="216"/>
    <x v="14"/>
    <s v="CK-20"/>
    <s v="SOUTHERN MAINLAND-GEORGIA STRAIT_FA_0.x"/>
    <s v="H"/>
    <s v="H"/>
    <n v="153"/>
    <s v="Tenderfoot Creek H"/>
    <n v="216"/>
    <s v="Cheakamus R"/>
    <s v="GSMN"/>
    <s v="S"/>
    <x v="0"/>
    <s v="184569"/>
    <n v="0"/>
    <s v="184569"/>
    <n v="2019"/>
    <s v="20190419"/>
    <s v="20190531"/>
    <n v="118"/>
    <n v="17.73"/>
    <s v="Actual release occurred into Tenderfoot Cr (trib to Cheakamus)."/>
    <s v="CWT"/>
    <s v="P"/>
    <s v="N"/>
    <s v="N"/>
    <s v="Y"/>
    <s v="N"/>
    <n v="0.03"/>
    <x v="0"/>
    <n v="43873"/>
    <n v="45230"/>
    <x v="1"/>
    <n v="38041"/>
    <x v="3"/>
    <m/>
    <m/>
    <m/>
    <m/>
    <m/>
    <m/>
    <m/>
    <m/>
    <m/>
    <m/>
    <m/>
    <m/>
    <m/>
    <m/>
    <m/>
    <m/>
    <m/>
    <m/>
    <m/>
    <m/>
    <m/>
    <m/>
    <m/>
    <m/>
    <m/>
    <m/>
    <m/>
    <m/>
    <m/>
    <m/>
    <m/>
    <m/>
    <m/>
    <m/>
    <m/>
    <m/>
    <m/>
    <m/>
    <m/>
    <m/>
    <m/>
    <m/>
    <m/>
    <m/>
    <m/>
    <m/>
    <m/>
    <m/>
    <m/>
    <n v="43.38"/>
    <m/>
    <m/>
    <m/>
    <m/>
    <m/>
    <m/>
    <m/>
    <m/>
    <m/>
    <n v="51.6"/>
    <m/>
    <m/>
    <m/>
    <m/>
    <m/>
    <m/>
    <m/>
    <m/>
    <m/>
    <m/>
    <m/>
    <m/>
    <m/>
    <m/>
    <m/>
    <m/>
    <m/>
    <m/>
    <m/>
    <m/>
    <m/>
    <m/>
    <m/>
    <m/>
    <m/>
    <m/>
    <m/>
    <m/>
    <m/>
    <m/>
    <m/>
    <m/>
    <m/>
    <m/>
    <m/>
    <m/>
    <m/>
    <m/>
    <m/>
    <m/>
    <m/>
    <m/>
    <m/>
    <m/>
    <m/>
    <m/>
    <m/>
    <m/>
    <m/>
    <m/>
    <m/>
    <m/>
    <m/>
    <m/>
    <m/>
    <m/>
    <m/>
    <m/>
    <n v="18.25"/>
    <m/>
    <m/>
    <m/>
    <m/>
    <m/>
    <m/>
    <m/>
    <m/>
    <m/>
    <m/>
    <m/>
    <m/>
    <m/>
    <m/>
    <m/>
    <m/>
    <m/>
    <m/>
    <m/>
    <m/>
    <m/>
    <m/>
    <m/>
    <m/>
    <m/>
    <m/>
    <m/>
    <m/>
    <m/>
    <m/>
    <m/>
    <m/>
    <m/>
    <m/>
    <m/>
    <m/>
    <m/>
    <m/>
    <m/>
    <m/>
    <n v="10.99"/>
    <m/>
    <m/>
    <m/>
    <m/>
    <n v="3.33"/>
    <n v="51.88"/>
    <m/>
    <m/>
    <n v="113.23"/>
    <n v="10.99"/>
    <n v="124.22"/>
    <n v="55.21"/>
    <n v="179.43"/>
  </r>
  <r>
    <n v="56"/>
    <n v="153"/>
    <s v="Tenderfoot Cr"/>
    <s v="OPS"/>
    <s v="124"/>
    <s v="Chinook"/>
    <s v="2"/>
    <x v="1"/>
    <x v="1"/>
    <n v="1184"/>
    <x v="17"/>
    <s v="CK-20"/>
    <s v="SOUTHERN MAINLAND-GEORGIA STRAIT_FA_0.x"/>
    <s v="M"/>
    <s v="H"/>
    <n v="153"/>
    <s v="Tenderfoot Creek H"/>
    <n v="1184"/>
    <s v="Mamquam R"/>
    <s v="GSMN"/>
    <s v="S"/>
    <x v="0"/>
    <s v="184996"/>
    <n v="0"/>
    <s v="184996"/>
    <n v="2019"/>
    <s v="20190430"/>
    <s v="20190430"/>
    <n v="119"/>
    <n v="17.89"/>
    <m/>
    <s v="CWT"/>
    <s v="P"/>
    <s v="N"/>
    <s v="N"/>
    <s v="Y"/>
    <s v="N"/>
    <n v="0.04"/>
    <x v="0"/>
    <n v="29365"/>
    <n v="30589"/>
    <x v="4"/>
    <n v="38042"/>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6.66"/>
    <m/>
    <m/>
    <n v="0"/>
    <n v="0"/>
    <n v="0"/>
    <n v="16.66"/>
    <n v="16.66"/>
  </r>
  <r>
    <n v="56"/>
    <n v="153"/>
    <s v="Tenderfoot Cr"/>
    <s v="OPS"/>
    <s v="124"/>
    <s v="Chinook"/>
    <s v="2"/>
    <x v="1"/>
    <x v="1"/>
    <n v="1184"/>
    <x v="17"/>
    <s v="CK-20"/>
    <s v="SOUTHERN MAINLAND-GEORGIA STRAIT_FA_0.x"/>
    <s v="M"/>
    <s v="H"/>
    <n v="153"/>
    <s v="Tenderfoot Creek H"/>
    <n v="1184"/>
    <s v="Mamquam R"/>
    <s v="GSMN"/>
    <s v="S"/>
    <x v="0"/>
    <s v="184996"/>
    <n v="0"/>
    <s v="184996"/>
    <n v="2019"/>
    <s v="20190430"/>
    <s v="20190430"/>
    <n v="119"/>
    <n v="17.89"/>
    <m/>
    <s v="CWT"/>
    <s v="P"/>
    <s v="N"/>
    <s v="N"/>
    <s v="Y"/>
    <s v="N"/>
    <n v="0.04"/>
    <x v="0"/>
    <n v="29365"/>
    <n v="30589"/>
    <x v="0"/>
    <n v="38042"/>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
    <m/>
    <m/>
    <n v="0"/>
    <n v="0"/>
    <n v="0"/>
    <n v="5"/>
    <n v="5"/>
  </r>
  <r>
    <n v="56"/>
    <n v="153"/>
    <s v="Tenderfoot Cr"/>
    <s v="OPS"/>
    <s v="124"/>
    <s v="Chinook"/>
    <s v="2"/>
    <x v="1"/>
    <x v="1"/>
    <n v="1184"/>
    <x v="17"/>
    <s v="CK-20"/>
    <s v="SOUTHERN MAINLAND-GEORGIA STRAIT_FA_0.x"/>
    <s v="M"/>
    <s v="H"/>
    <n v="153"/>
    <s v="Tenderfoot Creek H"/>
    <n v="1184"/>
    <s v="Mamquam R"/>
    <s v="GSMN"/>
    <s v="S"/>
    <x v="0"/>
    <s v="184996"/>
    <n v="0"/>
    <s v="184996"/>
    <n v="2019"/>
    <s v="20190430"/>
    <s v="20190430"/>
    <n v="119"/>
    <n v="17.89"/>
    <m/>
    <s v="CWT"/>
    <s v="P"/>
    <s v="N"/>
    <s v="N"/>
    <s v="Y"/>
    <s v="N"/>
    <n v="0.04"/>
    <x v="0"/>
    <n v="29365"/>
    <n v="30589"/>
    <x v="1"/>
    <n v="38042"/>
    <x v="3"/>
    <m/>
    <m/>
    <m/>
    <m/>
    <m/>
    <m/>
    <m/>
    <m/>
    <m/>
    <m/>
    <m/>
    <m/>
    <m/>
    <m/>
    <m/>
    <m/>
    <m/>
    <m/>
    <m/>
    <m/>
    <m/>
    <m/>
    <m/>
    <m/>
    <m/>
    <m/>
    <m/>
    <m/>
    <m/>
    <m/>
    <m/>
    <m/>
    <m/>
    <m/>
    <m/>
    <m/>
    <m/>
    <m/>
    <m/>
    <m/>
    <m/>
    <m/>
    <m/>
    <m/>
    <m/>
    <m/>
    <m/>
    <m/>
    <m/>
    <n v="26.27"/>
    <m/>
    <m/>
    <m/>
    <m/>
    <n v="8.89"/>
    <m/>
    <m/>
    <m/>
    <m/>
    <n v="17.38"/>
    <m/>
    <n v="17.38"/>
    <m/>
    <m/>
    <m/>
    <m/>
    <m/>
    <m/>
    <m/>
    <m/>
    <m/>
    <m/>
    <m/>
    <m/>
    <m/>
    <m/>
    <m/>
    <m/>
    <m/>
    <m/>
    <m/>
    <m/>
    <m/>
    <m/>
    <m/>
    <m/>
    <m/>
    <m/>
    <m/>
    <m/>
    <m/>
    <m/>
    <m/>
    <m/>
    <m/>
    <m/>
    <m/>
    <m/>
    <m/>
    <m/>
    <m/>
    <m/>
    <m/>
    <m/>
    <m/>
    <m/>
    <m/>
    <m/>
    <m/>
    <m/>
    <m/>
    <m/>
    <m/>
    <m/>
    <m/>
    <m/>
    <m/>
    <m/>
    <n v="18.440000000000001"/>
    <m/>
    <m/>
    <m/>
    <m/>
    <m/>
    <m/>
    <m/>
    <m/>
    <m/>
    <m/>
    <m/>
    <m/>
    <n v="9.3800000000000008"/>
    <m/>
    <m/>
    <m/>
    <m/>
    <m/>
    <m/>
    <m/>
    <m/>
    <m/>
    <m/>
    <m/>
    <m/>
    <m/>
    <m/>
    <m/>
    <n v="8.8000000000000007"/>
    <m/>
    <m/>
    <m/>
    <m/>
    <m/>
    <m/>
    <m/>
    <m/>
    <m/>
    <m/>
    <m/>
    <n v="2.84"/>
    <m/>
    <m/>
    <m/>
    <m/>
    <m/>
    <n v="0.63"/>
    <m/>
    <m/>
    <n v="106.54"/>
    <n v="2.84"/>
    <n v="109.38"/>
    <n v="0.63"/>
    <n v="110.00999999999998"/>
  </r>
  <r>
    <n v="56"/>
    <n v="153"/>
    <s v="Tenderfoot Cr"/>
    <s v="OPS"/>
    <s v="124"/>
    <s v="Chinook"/>
    <s v="2"/>
    <x v="1"/>
    <x v="1"/>
    <n v="1184"/>
    <x v="17"/>
    <s v="CK-20"/>
    <s v="SOUTHERN MAINLAND-GEORGIA STRAIT_FA_0.x"/>
    <s v="M"/>
    <s v="H"/>
    <n v="153"/>
    <s v="Tenderfoot Creek H"/>
    <n v="1184"/>
    <s v="Mamquam R"/>
    <s v="GSMN"/>
    <s v="S"/>
    <x v="0"/>
    <s v="184996"/>
    <n v="0"/>
    <s v="184996"/>
    <n v="2019"/>
    <s v="20190430"/>
    <s v="20190430"/>
    <n v="119"/>
    <n v="17.89"/>
    <m/>
    <s v="CWT"/>
    <s v="P"/>
    <s v="N"/>
    <s v="N"/>
    <s v="Y"/>
    <s v="N"/>
    <n v="0.04"/>
    <x v="0"/>
    <n v="29365"/>
    <n v="30589"/>
    <x v="2"/>
    <n v="38042"/>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
    <m/>
    <m/>
    <m/>
    <m/>
    <m/>
    <m/>
    <m/>
    <m/>
    <n v="0"/>
    <n v="3.7"/>
    <n v="3.7"/>
    <n v="0"/>
    <n v="3.7"/>
  </r>
  <r>
    <n v="56"/>
    <n v="153"/>
    <s v="Tenderfoot Cr"/>
    <s v="OPS"/>
    <s v="124"/>
    <s v="Chinook"/>
    <s v="2"/>
    <x v="1"/>
    <x v="1"/>
    <n v="218"/>
    <x v="18"/>
    <s v="CK-20"/>
    <s v="SOUTHERN MAINLAND-GEORGIA STRAIT_FA_0.x"/>
    <s v="M"/>
    <s v="H"/>
    <n v="153"/>
    <s v="Tenderfoot Creek H"/>
    <n v="218"/>
    <s v="Shovelnose Cr"/>
    <s v="GSMN"/>
    <s v="S"/>
    <x v="0"/>
    <s v="180282"/>
    <n v="0"/>
    <s v="180282"/>
    <n v="2019"/>
    <s v="20190430"/>
    <s v="20190430"/>
    <n v="115"/>
    <n v="16.02"/>
    <m/>
    <s v="CWT"/>
    <s v="P"/>
    <s v="N"/>
    <s v="N"/>
    <s v="Y"/>
    <s v="N"/>
    <n v="7.0000000000000007E-2"/>
    <x v="0"/>
    <n v="14465"/>
    <n v="15554"/>
    <x v="0"/>
    <n v="38043"/>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02"/>
    <m/>
    <m/>
    <m/>
    <m/>
    <n v="1.0900000000000001"/>
    <n v="1.07"/>
    <m/>
    <m/>
    <n v="0"/>
    <n v="0.02"/>
    <n v="0.02"/>
    <n v="2.16"/>
    <n v="2.1800000000000002"/>
  </r>
  <r>
    <n v="56"/>
    <n v="153"/>
    <s v="Tenderfoot Cr"/>
    <s v="OPS"/>
    <s v="124"/>
    <s v="Chinook"/>
    <s v="2"/>
    <x v="1"/>
    <x v="1"/>
    <n v="218"/>
    <x v="18"/>
    <s v="CK-20"/>
    <s v="SOUTHERN MAINLAND-GEORGIA STRAIT_FA_0.x"/>
    <s v="M"/>
    <s v="H"/>
    <n v="153"/>
    <s v="Tenderfoot Creek H"/>
    <n v="218"/>
    <s v="Shovelnose Cr"/>
    <s v="GSMN"/>
    <s v="S"/>
    <x v="0"/>
    <s v="180282"/>
    <n v="0"/>
    <s v="180282"/>
    <n v="2019"/>
    <s v="20190430"/>
    <s v="20190430"/>
    <n v="115"/>
    <n v="16.02"/>
    <m/>
    <s v="CWT"/>
    <s v="P"/>
    <s v="N"/>
    <s v="N"/>
    <s v="Y"/>
    <s v="N"/>
    <n v="7.0000000000000007E-2"/>
    <x v="0"/>
    <n v="14465"/>
    <n v="15554"/>
    <x v="1"/>
    <n v="38043"/>
    <x v="3"/>
    <m/>
    <m/>
    <m/>
    <m/>
    <m/>
    <m/>
    <m/>
    <m/>
    <m/>
    <m/>
    <m/>
    <m/>
    <m/>
    <m/>
    <m/>
    <m/>
    <m/>
    <m/>
    <m/>
    <m/>
    <m/>
    <m/>
    <m/>
    <m/>
    <m/>
    <m/>
    <m/>
    <m/>
    <m/>
    <m/>
    <m/>
    <m/>
    <m/>
    <m/>
    <m/>
    <m/>
    <m/>
    <m/>
    <m/>
    <m/>
    <m/>
    <m/>
    <m/>
    <m/>
    <m/>
    <m/>
    <m/>
    <m/>
    <m/>
    <n v="27.11"/>
    <m/>
    <m/>
    <m/>
    <m/>
    <m/>
    <m/>
    <m/>
    <m/>
    <m/>
    <m/>
    <m/>
    <m/>
    <m/>
    <m/>
    <m/>
    <m/>
    <m/>
    <m/>
    <m/>
    <m/>
    <m/>
    <m/>
    <m/>
    <m/>
    <m/>
    <m/>
    <m/>
    <m/>
    <m/>
    <m/>
    <m/>
    <m/>
    <m/>
    <m/>
    <m/>
    <m/>
    <m/>
    <m/>
    <m/>
    <m/>
    <m/>
    <m/>
    <m/>
    <m/>
    <m/>
    <m/>
    <m/>
    <m/>
    <m/>
    <m/>
    <m/>
    <m/>
    <m/>
    <m/>
    <m/>
    <m/>
    <m/>
    <m/>
    <m/>
    <m/>
    <m/>
    <m/>
    <m/>
    <m/>
    <m/>
    <m/>
    <m/>
    <m/>
    <n v="10.76"/>
    <m/>
    <m/>
    <m/>
    <m/>
    <m/>
    <m/>
    <m/>
    <m/>
    <m/>
    <m/>
    <m/>
    <m/>
    <m/>
    <m/>
    <m/>
    <m/>
    <m/>
    <m/>
    <m/>
    <m/>
    <m/>
    <m/>
    <m/>
    <m/>
    <m/>
    <m/>
    <m/>
    <m/>
    <n v="4.5599999999999996"/>
    <m/>
    <m/>
    <m/>
    <m/>
    <m/>
    <m/>
    <m/>
    <m/>
    <m/>
    <m/>
    <m/>
    <n v="4.7300000000000004"/>
    <m/>
    <m/>
    <m/>
    <n v="3.86"/>
    <m/>
    <m/>
    <m/>
    <m/>
    <n v="42.43"/>
    <n v="8.59"/>
    <n v="51.02"/>
    <n v="0"/>
    <n v="51.02"/>
  </r>
  <r>
    <n v="56"/>
    <n v="153"/>
    <s v="Tenderfoot Cr"/>
    <s v="OPS"/>
    <s v="124"/>
    <s v="Chinook"/>
    <s v="2"/>
    <x v="1"/>
    <x v="1"/>
    <n v="218"/>
    <x v="18"/>
    <s v="CK-20"/>
    <s v="SOUTHERN MAINLAND-GEORGIA STRAIT_FA_0.x"/>
    <s v="M"/>
    <s v="H"/>
    <n v="153"/>
    <s v="Tenderfoot Creek H"/>
    <n v="218"/>
    <s v="Shovelnose Cr"/>
    <s v="GSMN"/>
    <s v="S"/>
    <x v="0"/>
    <s v="180282"/>
    <n v="0"/>
    <s v="180282"/>
    <n v="2019"/>
    <s v="20190430"/>
    <s v="20190430"/>
    <n v="115"/>
    <n v="16.02"/>
    <m/>
    <s v="CWT"/>
    <s v="P"/>
    <s v="N"/>
    <s v="N"/>
    <s v="Y"/>
    <s v="N"/>
    <n v="7.0000000000000007E-2"/>
    <x v="0"/>
    <n v="14465"/>
    <n v="15554"/>
    <x v="2"/>
    <n v="38043"/>
    <x v="4"/>
    <m/>
    <m/>
    <m/>
    <m/>
    <m/>
    <m/>
    <m/>
    <m/>
    <m/>
    <m/>
    <m/>
    <m/>
    <m/>
    <n v="3.46"/>
    <m/>
    <m/>
    <m/>
    <m/>
    <m/>
    <m/>
    <m/>
    <m/>
    <m/>
    <m/>
    <m/>
    <m/>
    <m/>
    <m/>
    <m/>
    <m/>
    <m/>
    <m/>
    <m/>
    <m/>
    <m/>
    <m/>
    <m/>
    <m/>
    <m/>
    <m/>
    <m/>
    <m/>
    <m/>
    <m/>
    <m/>
    <m/>
    <m/>
    <m/>
    <m/>
    <n v="9.4600000000000009"/>
    <m/>
    <m/>
    <m/>
    <m/>
    <m/>
    <m/>
    <m/>
    <m/>
    <m/>
    <m/>
    <m/>
    <m/>
    <m/>
    <m/>
    <m/>
    <m/>
    <m/>
    <m/>
    <m/>
    <m/>
    <m/>
    <m/>
    <m/>
    <m/>
    <m/>
    <m/>
    <m/>
    <m/>
    <m/>
    <m/>
    <m/>
    <m/>
    <m/>
    <m/>
    <m/>
    <m/>
    <m/>
    <m/>
    <m/>
    <m/>
    <m/>
    <m/>
    <m/>
    <m/>
    <m/>
    <m/>
    <m/>
    <m/>
    <m/>
    <m/>
    <m/>
    <m/>
    <m/>
    <m/>
    <m/>
    <m/>
    <m/>
    <m/>
    <m/>
    <m/>
    <m/>
    <m/>
    <m/>
    <m/>
    <m/>
    <m/>
    <m/>
    <m/>
    <m/>
    <m/>
    <m/>
    <m/>
    <m/>
    <m/>
    <m/>
    <m/>
    <m/>
    <m/>
    <m/>
    <m/>
    <m/>
    <m/>
    <m/>
    <m/>
    <m/>
    <m/>
    <m/>
    <m/>
    <m/>
    <m/>
    <m/>
    <m/>
    <m/>
    <m/>
    <m/>
    <m/>
    <m/>
    <m/>
    <m/>
    <m/>
    <m/>
    <m/>
    <m/>
    <m/>
    <m/>
    <m/>
    <m/>
    <m/>
    <m/>
    <m/>
    <m/>
    <m/>
    <m/>
    <m/>
    <m/>
    <n v="5.37"/>
    <m/>
    <m/>
    <n v="12.92"/>
    <n v="0"/>
    <n v="12.92"/>
    <n v="5.37"/>
    <n v="18.290000000000003"/>
  </r>
  <r>
    <n v="56"/>
    <n v="153"/>
    <s v="Tenderfoot Cr"/>
    <s v="OPS"/>
    <s v="124"/>
    <s v="Chinook"/>
    <s v="2"/>
    <x v="1"/>
    <x v="2"/>
    <n v="217"/>
    <x v="16"/>
    <s v="CK-20"/>
    <s v="SOUTHERN MAINLAND-GEORGIA STRAIT_FA_0.x"/>
    <s v="M"/>
    <s v="H"/>
    <n v="153"/>
    <s v="Tenderfoot Creek H"/>
    <n v="217"/>
    <s v="Ashlu Cr"/>
    <s v="GSMN"/>
    <s v="S"/>
    <x v="0"/>
    <s v="185973"/>
    <n v="0"/>
    <s v="185973"/>
    <n v="2020"/>
    <s v="20200417"/>
    <s v="20200417"/>
    <m/>
    <n v="10.09"/>
    <m/>
    <s v="CWT"/>
    <s v="P"/>
    <s v="N"/>
    <s v="N"/>
    <s v="Y"/>
    <s v="N"/>
    <n v="4.65E-2"/>
    <x v="0"/>
    <n v="12623"/>
    <n v="13239"/>
    <x v="0"/>
    <n v="38631"/>
    <x v="3"/>
    <m/>
    <m/>
    <m/>
    <m/>
    <m/>
    <m/>
    <m/>
    <m/>
    <m/>
    <m/>
    <m/>
    <m/>
    <m/>
    <m/>
    <m/>
    <m/>
    <m/>
    <m/>
    <m/>
    <m/>
    <m/>
    <m/>
    <m/>
    <m/>
    <m/>
    <m/>
    <m/>
    <m/>
    <m/>
    <m/>
    <m/>
    <m/>
    <m/>
    <m/>
    <m/>
    <m/>
    <m/>
    <m/>
    <m/>
    <m/>
    <m/>
    <m/>
    <m/>
    <m/>
    <m/>
    <m/>
    <m/>
    <m/>
    <m/>
    <m/>
    <m/>
    <m/>
    <m/>
    <m/>
    <m/>
    <m/>
    <m/>
    <m/>
    <m/>
    <m/>
    <m/>
    <n v="20.87"/>
    <m/>
    <m/>
    <m/>
    <m/>
    <m/>
    <m/>
    <m/>
    <m/>
    <m/>
    <m/>
    <m/>
    <m/>
    <m/>
    <m/>
    <m/>
    <m/>
    <m/>
    <m/>
    <m/>
    <m/>
    <m/>
    <m/>
    <m/>
    <m/>
    <m/>
    <m/>
    <m/>
    <m/>
    <m/>
    <m/>
    <m/>
    <m/>
    <m/>
    <m/>
    <m/>
    <m/>
    <m/>
    <m/>
    <m/>
    <m/>
    <m/>
    <m/>
    <m/>
    <m/>
    <m/>
    <m/>
    <m/>
    <m/>
    <m/>
    <m/>
    <m/>
    <m/>
    <m/>
    <m/>
    <m/>
    <m/>
    <m/>
    <m/>
    <m/>
    <m/>
    <m/>
    <m/>
    <m/>
    <m/>
    <m/>
    <m/>
    <m/>
    <m/>
    <m/>
    <m/>
    <m/>
    <m/>
    <m/>
    <m/>
    <m/>
    <m/>
    <m/>
    <m/>
    <m/>
    <m/>
    <m/>
    <m/>
    <m/>
    <m/>
    <m/>
    <m/>
    <m/>
    <m/>
    <m/>
    <m/>
    <m/>
    <m/>
    <m/>
    <m/>
    <m/>
    <m/>
    <m/>
    <m/>
    <m/>
    <m/>
    <m/>
    <m/>
    <m/>
    <n v="2.99"/>
    <m/>
    <m/>
    <n v="20.87"/>
    <n v="0"/>
    <n v="20.87"/>
    <n v="2.99"/>
    <n v="23.86"/>
  </r>
  <r>
    <n v="56"/>
    <n v="153"/>
    <s v="Tenderfoot Cr"/>
    <s v="OPS"/>
    <s v="124"/>
    <s v="Chinook"/>
    <s v="2"/>
    <x v="1"/>
    <x v="2"/>
    <n v="217"/>
    <x v="16"/>
    <s v="CK-20"/>
    <s v="SOUTHERN MAINLAND-GEORGIA STRAIT_FA_0.x"/>
    <s v="M"/>
    <s v="H"/>
    <n v="153"/>
    <s v="Tenderfoot Creek H"/>
    <n v="217"/>
    <s v="Ashlu Cr"/>
    <s v="GSMN"/>
    <s v="S"/>
    <x v="0"/>
    <s v="185973"/>
    <n v="0"/>
    <s v="185973"/>
    <n v="2020"/>
    <s v="20200417"/>
    <s v="20200417"/>
    <m/>
    <n v="10.09"/>
    <m/>
    <s v="CWT"/>
    <s v="P"/>
    <s v="N"/>
    <s v="N"/>
    <s v="Y"/>
    <s v="N"/>
    <n v="4.65E-2"/>
    <x v="0"/>
    <n v="12623"/>
    <n v="13239"/>
    <x v="1"/>
    <n v="38631"/>
    <x v="4"/>
    <m/>
    <m/>
    <m/>
    <n v="0"/>
    <m/>
    <m/>
    <m/>
    <m/>
    <m/>
    <m/>
    <m/>
    <m/>
    <m/>
    <m/>
    <m/>
    <m/>
    <m/>
    <m/>
    <m/>
    <m/>
    <m/>
    <m/>
    <m/>
    <m/>
    <m/>
    <m/>
    <m/>
    <m/>
    <m/>
    <m/>
    <m/>
    <m/>
    <m/>
    <m/>
    <m/>
    <m/>
    <m/>
    <m/>
    <m/>
    <m/>
    <m/>
    <m/>
    <m/>
    <m/>
    <m/>
    <m/>
    <m/>
    <m/>
    <m/>
    <n v="17.350000000000001"/>
    <m/>
    <m/>
    <m/>
    <m/>
    <m/>
    <m/>
    <m/>
    <m/>
    <m/>
    <n v="4.6100000000000003"/>
    <m/>
    <m/>
    <m/>
    <m/>
    <m/>
    <m/>
    <m/>
    <m/>
    <m/>
    <m/>
    <m/>
    <m/>
    <m/>
    <m/>
    <m/>
    <m/>
    <m/>
    <m/>
    <m/>
    <m/>
    <m/>
    <m/>
    <m/>
    <m/>
    <m/>
    <m/>
    <m/>
    <m/>
    <m/>
    <m/>
    <m/>
    <m/>
    <m/>
    <m/>
    <m/>
    <m/>
    <m/>
    <m/>
    <m/>
    <m/>
    <m/>
    <m/>
    <m/>
    <m/>
    <m/>
    <m/>
    <m/>
    <m/>
    <m/>
    <m/>
    <m/>
    <m/>
    <m/>
    <m/>
    <m/>
    <m/>
    <m/>
    <m/>
    <m/>
    <m/>
    <m/>
    <m/>
    <m/>
    <m/>
    <m/>
    <m/>
    <m/>
    <m/>
    <m/>
    <m/>
    <m/>
    <m/>
    <m/>
    <m/>
    <m/>
    <m/>
    <m/>
    <m/>
    <m/>
    <m/>
    <m/>
    <m/>
    <m/>
    <m/>
    <m/>
    <m/>
    <m/>
    <m/>
    <m/>
    <m/>
    <m/>
    <m/>
    <m/>
    <n v="0"/>
    <m/>
    <m/>
    <m/>
    <m/>
    <m/>
    <n v="3.93"/>
    <m/>
    <m/>
    <m/>
    <m/>
    <m/>
    <m/>
    <m/>
    <m/>
    <n v="21.96"/>
    <n v="3.93"/>
    <n v="25.89"/>
    <n v="0"/>
    <n v="25.89"/>
  </r>
  <r>
    <n v="56"/>
    <n v="153"/>
    <s v="Tenderfoot Cr"/>
    <s v="OPS"/>
    <s v="124"/>
    <s v="Chinook"/>
    <s v="2"/>
    <x v="1"/>
    <x v="2"/>
    <n v="216"/>
    <x v="14"/>
    <s v="CK-20"/>
    <s v="SOUTHERN MAINLAND-GEORGIA STRAIT_FA_0.x"/>
    <s v="M"/>
    <s v="H"/>
    <n v="153"/>
    <s v="Tenderfoot Creek H"/>
    <n v="216"/>
    <s v="Cheakamus R"/>
    <s v="GSMN"/>
    <s v="F"/>
    <x v="3"/>
    <s v="185866"/>
    <n v="0"/>
    <s v="185866"/>
    <n v="2019"/>
    <s v="20190710"/>
    <s v="20190727"/>
    <n v="63"/>
    <n v="2.61"/>
    <s v="Actual release occurred into Tenderfoot Cr (trib to Cheakamus)."/>
    <s v="CWT"/>
    <s v="P"/>
    <s v="N"/>
    <s v="N"/>
    <s v="Y"/>
    <s v="N"/>
    <n v="6.1420000000000002E-2"/>
    <x v="0"/>
    <n v="42966"/>
    <n v="45778"/>
    <x v="0"/>
    <n v="38361"/>
    <x v="3"/>
    <m/>
    <m/>
    <m/>
    <m/>
    <m/>
    <m/>
    <m/>
    <m/>
    <m/>
    <m/>
    <m/>
    <m/>
    <m/>
    <m/>
    <m/>
    <m/>
    <m/>
    <m/>
    <m/>
    <m/>
    <m/>
    <m/>
    <m/>
    <m/>
    <m/>
    <m/>
    <m/>
    <m/>
    <m/>
    <m/>
    <m/>
    <m/>
    <m/>
    <m/>
    <m/>
    <m/>
    <m/>
    <m/>
    <m/>
    <m/>
    <m/>
    <m/>
    <m/>
    <m/>
    <m/>
    <m/>
    <m/>
    <m/>
    <m/>
    <m/>
    <m/>
    <m/>
    <m/>
    <m/>
    <m/>
    <m/>
    <m/>
    <m/>
    <m/>
    <m/>
    <m/>
    <n v="8.89"/>
    <m/>
    <m/>
    <m/>
    <m/>
    <m/>
    <m/>
    <m/>
    <m/>
    <m/>
    <m/>
    <m/>
    <m/>
    <m/>
    <m/>
    <m/>
    <m/>
    <m/>
    <m/>
    <m/>
    <m/>
    <m/>
    <m/>
    <m/>
    <m/>
    <m/>
    <m/>
    <m/>
    <m/>
    <m/>
    <m/>
    <m/>
    <m/>
    <m/>
    <m/>
    <m/>
    <m/>
    <m/>
    <m/>
    <m/>
    <m/>
    <m/>
    <m/>
    <m/>
    <m/>
    <m/>
    <m/>
    <m/>
    <m/>
    <m/>
    <m/>
    <m/>
    <m/>
    <m/>
    <m/>
    <m/>
    <m/>
    <m/>
    <m/>
    <m/>
    <m/>
    <m/>
    <m/>
    <m/>
    <m/>
    <m/>
    <m/>
    <m/>
    <m/>
    <m/>
    <m/>
    <m/>
    <m/>
    <m/>
    <m/>
    <m/>
    <m/>
    <m/>
    <m/>
    <m/>
    <m/>
    <m/>
    <m/>
    <m/>
    <m/>
    <m/>
    <m/>
    <m/>
    <m/>
    <m/>
    <m/>
    <m/>
    <m/>
    <m/>
    <m/>
    <m/>
    <m/>
    <m/>
    <m/>
    <m/>
    <m/>
    <m/>
    <m/>
    <m/>
    <m/>
    <m/>
    <m/>
    <n v="8.89"/>
    <n v="0"/>
    <n v="8.89"/>
    <n v="0"/>
    <n v="8.89"/>
  </r>
  <r>
    <n v="56"/>
    <n v="153"/>
    <s v="Tenderfoot Cr"/>
    <s v="OPS"/>
    <s v="124"/>
    <s v="Chinook"/>
    <s v="2"/>
    <x v="1"/>
    <x v="2"/>
    <n v="216"/>
    <x v="14"/>
    <s v="CK-20"/>
    <s v="SOUTHERN MAINLAND-GEORGIA STRAIT_FA_0.x"/>
    <s v="M"/>
    <s v="H"/>
    <n v="153"/>
    <s v="Tenderfoot Creek H"/>
    <n v="216"/>
    <s v="Cheakamus R"/>
    <s v="GSMN"/>
    <s v="F"/>
    <x v="3"/>
    <s v="185866"/>
    <n v="0"/>
    <s v="185866"/>
    <n v="2019"/>
    <s v="20190710"/>
    <s v="20190727"/>
    <n v="63"/>
    <n v="2.61"/>
    <s v="Actual release occurred into Tenderfoot Cr (trib to Cheakamus)."/>
    <s v="CWT"/>
    <s v="P"/>
    <s v="N"/>
    <s v="N"/>
    <s v="Y"/>
    <s v="N"/>
    <n v="6.1420000000000002E-2"/>
    <x v="0"/>
    <n v="42966"/>
    <n v="45778"/>
    <x v="1"/>
    <n v="38361"/>
    <x v="4"/>
    <m/>
    <m/>
    <m/>
    <m/>
    <m/>
    <m/>
    <m/>
    <m/>
    <m/>
    <m/>
    <m/>
    <m/>
    <m/>
    <m/>
    <m/>
    <m/>
    <m/>
    <m/>
    <m/>
    <m/>
    <m/>
    <m/>
    <m/>
    <m/>
    <m/>
    <m/>
    <m/>
    <m/>
    <m/>
    <m/>
    <m/>
    <m/>
    <m/>
    <m/>
    <n v="4.37"/>
    <m/>
    <m/>
    <m/>
    <m/>
    <m/>
    <m/>
    <m/>
    <m/>
    <m/>
    <m/>
    <m/>
    <m/>
    <m/>
    <m/>
    <n v="4.6900000000000004"/>
    <m/>
    <m/>
    <m/>
    <m/>
    <m/>
    <m/>
    <m/>
    <m/>
    <m/>
    <m/>
    <m/>
    <m/>
    <m/>
    <m/>
    <m/>
    <m/>
    <m/>
    <m/>
    <m/>
    <m/>
    <m/>
    <m/>
    <m/>
    <m/>
    <m/>
    <m/>
    <m/>
    <m/>
    <m/>
    <m/>
    <m/>
    <m/>
    <m/>
    <m/>
    <m/>
    <m/>
    <m/>
    <m/>
    <m/>
    <m/>
    <m/>
    <m/>
    <m/>
    <m/>
    <m/>
    <m/>
    <m/>
    <m/>
    <m/>
    <m/>
    <m/>
    <m/>
    <m/>
    <m/>
    <m/>
    <m/>
    <m/>
    <m/>
    <m/>
    <m/>
    <m/>
    <m/>
    <m/>
    <m/>
    <m/>
    <m/>
    <m/>
    <m/>
    <m/>
    <m/>
    <m/>
    <m/>
    <m/>
    <m/>
    <m/>
    <m/>
    <m/>
    <m/>
    <m/>
    <m/>
    <m/>
    <m/>
    <m/>
    <m/>
    <m/>
    <m/>
    <m/>
    <m/>
    <m/>
    <m/>
    <m/>
    <m/>
    <m/>
    <m/>
    <m/>
    <m/>
    <m/>
    <m/>
    <m/>
    <m/>
    <m/>
    <m/>
    <m/>
    <m/>
    <m/>
    <m/>
    <m/>
    <m/>
    <m/>
    <m/>
    <m/>
    <m/>
    <m/>
    <m/>
    <m/>
    <m/>
    <m/>
    <m/>
    <n v="9.06"/>
    <n v="0"/>
    <n v="9.06"/>
    <n v="0"/>
    <n v="9.06"/>
  </r>
  <r>
    <n v="56"/>
    <n v="153"/>
    <s v="Tenderfoot Cr"/>
    <s v="OPS"/>
    <s v="124"/>
    <s v="Chinook"/>
    <s v="2"/>
    <x v="1"/>
    <x v="2"/>
    <n v="216"/>
    <x v="14"/>
    <s v="CK-20"/>
    <s v="SOUTHERN MAINLAND-GEORGIA STRAIT_FA_0.x"/>
    <s v="M"/>
    <s v="H"/>
    <n v="153"/>
    <s v="Tenderfoot Creek H"/>
    <n v="216"/>
    <s v="Cheakamus R"/>
    <s v="GSMN"/>
    <s v="F"/>
    <x v="3"/>
    <s v="185867"/>
    <n v="0"/>
    <s v="185867"/>
    <n v="2019"/>
    <s v="20190710"/>
    <s v="20190727"/>
    <n v="63"/>
    <n v="2.61"/>
    <s v="Actual release occurred into Tenderfoot Cr (trib to Cheakamus)."/>
    <s v="CWT"/>
    <s v="P"/>
    <s v="N"/>
    <s v="N"/>
    <s v="Y"/>
    <s v="N"/>
    <n v="8.7090000000000001E-2"/>
    <x v="0"/>
    <n v="36148"/>
    <n v="39597"/>
    <x v="0"/>
    <n v="38362"/>
    <x v="3"/>
    <m/>
    <m/>
    <m/>
    <m/>
    <m/>
    <m/>
    <m/>
    <m/>
    <m/>
    <m/>
    <m/>
    <m/>
    <m/>
    <m/>
    <m/>
    <m/>
    <m/>
    <m/>
    <m/>
    <m/>
    <m/>
    <m/>
    <m/>
    <m/>
    <m/>
    <m/>
    <m/>
    <m/>
    <m/>
    <m/>
    <m/>
    <m/>
    <m/>
    <m/>
    <m/>
    <m/>
    <m/>
    <m/>
    <m/>
    <m/>
    <m/>
    <m/>
    <m/>
    <m/>
    <m/>
    <m/>
    <m/>
    <m/>
    <m/>
    <n v="9.34"/>
    <m/>
    <m/>
    <m/>
    <m/>
    <m/>
    <m/>
    <m/>
    <m/>
    <m/>
    <m/>
    <m/>
    <m/>
    <m/>
    <m/>
    <m/>
    <m/>
    <m/>
    <m/>
    <m/>
    <m/>
    <m/>
    <m/>
    <m/>
    <m/>
    <m/>
    <m/>
    <m/>
    <m/>
    <m/>
    <m/>
    <m/>
    <m/>
    <m/>
    <m/>
    <m/>
    <m/>
    <m/>
    <m/>
    <m/>
    <m/>
    <m/>
    <m/>
    <m/>
    <m/>
    <m/>
    <m/>
    <m/>
    <m/>
    <m/>
    <m/>
    <m/>
    <m/>
    <m/>
    <m/>
    <m/>
    <m/>
    <m/>
    <m/>
    <m/>
    <m/>
    <m/>
    <m/>
    <m/>
    <m/>
    <m/>
    <m/>
    <m/>
    <m/>
    <m/>
    <m/>
    <m/>
    <m/>
    <m/>
    <m/>
    <m/>
    <m/>
    <m/>
    <m/>
    <m/>
    <m/>
    <m/>
    <m/>
    <m/>
    <m/>
    <m/>
    <m/>
    <m/>
    <m/>
    <m/>
    <m/>
    <m/>
    <m/>
    <m/>
    <m/>
    <m/>
    <m/>
    <m/>
    <m/>
    <m/>
    <m/>
    <m/>
    <m/>
    <m/>
    <m/>
    <m/>
    <m/>
    <m/>
    <m/>
    <m/>
    <m/>
    <m/>
    <m/>
    <m/>
    <m/>
    <m/>
    <m/>
    <m/>
    <m/>
    <n v="9.34"/>
    <n v="0"/>
    <n v="9.34"/>
    <n v="0"/>
    <n v="9.34"/>
  </r>
  <r>
    <n v="56"/>
    <n v="153"/>
    <s v="Tenderfoot Cr"/>
    <s v="OPS"/>
    <s v="124"/>
    <s v="Chinook"/>
    <s v="2"/>
    <x v="1"/>
    <x v="2"/>
    <n v="216"/>
    <x v="14"/>
    <s v="CK-20"/>
    <s v="SOUTHERN MAINLAND-GEORGIA STRAIT_FA_0.x"/>
    <s v="M"/>
    <s v="H"/>
    <n v="153"/>
    <s v="Tenderfoot Creek H"/>
    <n v="153"/>
    <s v="Tenderfoot Cr"/>
    <s v="GSMN"/>
    <s v="S"/>
    <x v="0"/>
    <s v="185976"/>
    <n v="0"/>
    <s v="185976"/>
    <n v="2020"/>
    <s v="20200417"/>
    <s v="20200417"/>
    <m/>
    <n v="9.7100000000000009"/>
    <m/>
    <s v="CWT"/>
    <s v="P"/>
    <s v="N"/>
    <s v="N"/>
    <s v="Y"/>
    <s v="N"/>
    <n v="8.5000000000000006E-2"/>
    <x v="0"/>
    <n v="30897"/>
    <n v="33767"/>
    <x v="0"/>
    <n v="38630"/>
    <x v="3"/>
    <m/>
    <m/>
    <m/>
    <m/>
    <m/>
    <m/>
    <m/>
    <m/>
    <m/>
    <m/>
    <m/>
    <m/>
    <m/>
    <m/>
    <m/>
    <m/>
    <m/>
    <m/>
    <m/>
    <m/>
    <m/>
    <m/>
    <m/>
    <m/>
    <m/>
    <m/>
    <m/>
    <m/>
    <m/>
    <m/>
    <m/>
    <m/>
    <m/>
    <m/>
    <m/>
    <m/>
    <m/>
    <m/>
    <m/>
    <m/>
    <m/>
    <m/>
    <m/>
    <m/>
    <m/>
    <m/>
    <m/>
    <m/>
    <m/>
    <m/>
    <m/>
    <m/>
    <m/>
    <m/>
    <m/>
    <m/>
    <m/>
    <m/>
    <m/>
    <n v="9.25"/>
    <m/>
    <m/>
    <m/>
    <m/>
    <m/>
    <m/>
    <m/>
    <m/>
    <m/>
    <m/>
    <m/>
    <m/>
    <m/>
    <m/>
    <m/>
    <m/>
    <m/>
    <m/>
    <m/>
    <m/>
    <m/>
    <m/>
    <m/>
    <m/>
    <m/>
    <m/>
    <m/>
    <m/>
    <m/>
    <m/>
    <m/>
    <m/>
    <m/>
    <m/>
    <m/>
    <m/>
    <m/>
    <m/>
    <m/>
    <m/>
    <m/>
    <m/>
    <m/>
    <m/>
    <m/>
    <m/>
    <m/>
    <m/>
    <m/>
    <m/>
    <m/>
    <m/>
    <m/>
    <m/>
    <m/>
    <m/>
    <m/>
    <m/>
    <n v="9.33"/>
    <m/>
    <m/>
    <m/>
    <m/>
    <m/>
    <m/>
    <m/>
    <m/>
    <m/>
    <m/>
    <m/>
    <m/>
    <m/>
    <m/>
    <m/>
    <m/>
    <m/>
    <m/>
    <m/>
    <m/>
    <m/>
    <m/>
    <m/>
    <m/>
    <m/>
    <m/>
    <m/>
    <m/>
    <m/>
    <m/>
    <m/>
    <m/>
    <m/>
    <m/>
    <n v="0"/>
    <m/>
    <m/>
    <m/>
    <m/>
    <m/>
    <m/>
    <m/>
    <m/>
    <m/>
    <m/>
    <m/>
    <n v="7.69"/>
    <m/>
    <m/>
    <n v="18.579999999999998"/>
    <n v="0"/>
    <n v="18.579999999999998"/>
    <n v="7.69"/>
    <n v="26.27"/>
  </r>
  <r>
    <n v="56"/>
    <n v="153"/>
    <s v="Tenderfoot Cr"/>
    <s v="OPS"/>
    <s v="124"/>
    <s v="Chinook"/>
    <s v="2"/>
    <x v="1"/>
    <x v="2"/>
    <n v="216"/>
    <x v="14"/>
    <s v="CK-20"/>
    <s v="SOUTHERN MAINLAND-GEORGIA STRAIT_FA_0.x"/>
    <s v="M"/>
    <s v="H"/>
    <n v="153"/>
    <s v="Tenderfoot Creek H"/>
    <n v="153"/>
    <s v="Tenderfoot Cr"/>
    <s v="GSMN"/>
    <s v="S"/>
    <x v="0"/>
    <s v="185976"/>
    <n v="0"/>
    <s v="185976"/>
    <n v="2020"/>
    <s v="20200417"/>
    <s v="20200417"/>
    <m/>
    <n v="9.7100000000000009"/>
    <m/>
    <s v="CWT"/>
    <s v="P"/>
    <s v="N"/>
    <s v="N"/>
    <s v="Y"/>
    <s v="N"/>
    <n v="8.5000000000000006E-2"/>
    <x v="0"/>
    <n v="30897"/>
    <n v="33767"/>
    <x v="1"/>
    <n v="38630"/>
    <x v="4"/>
    <m/>
    <m/>
    <m/>
    <m/>
    <m/>
    <m/>
    <m/>
    <m/>
    <m/>
    <m/>
    <m/>
    <m/>
    <m/>
    <m/>
    <m/>
    <m/>
    <m/>
    <m/>
    <m/>
    <m/>
    <m/>
    <m/>
    <m/>
    <m/>
    <m/>
    <m/>
    <m/>
    <m/>
    <m/>
    <m/>
    <m/>
    <m/>
    <m/>
    <m/>
    <m/>
    <m/>
    <m/>
    <m/>
    <m/>
    <m/>
    <m/>
    <m/>
    <m/>
    <m/>
    <m/>
    <m/>
    <m/>
    <m/>
    <m/>
    <n v="27.71"/>
    <m/>
    <m/>
    <m/>
    <m/>
    <m/>
    <m/>
    <m/>
    <m/>
    <m/>
    <n v="37.33"/>
    <m/>
    <n v="9.6199999999999992"/>
    <m/>
    <m/>
    <m/>
    <m/>
    <m/>
    <m/>
    <m/>
    <m/>
    <m/>
    <m/>
    <m/>
    <m/>
    <m/>
    <m/>
    <m/>
    <m/>
    <m/>
    <m/>
    <m/>
    <m/>
    <m/>
    <m/>
    <m/>
    <m/>
    <m/>
    <m/>
    <m/>
    <m/>
    <m/>
    <m/>
    <m/>
    <m/>
    <m/>
    <m/>
    <m/>
    <m/>
    <m/>
    <m/>
    <m/>
    <m/>
    <m/>
    <m/>
    <m/>
    <m/>
    <m/>
    <m/>
    <m/>
    <m/>
    <m/>
    <m/>
    <m/>
    <m/>
    <m/>
    <m/>
    <m/>
    <m/>
    <m/>
    <m/>
    <m/>
    <m/>
    <m/>
    <m/>
    <m/>
    <m/>
    <m/>
    <m/>
    <m/>
    <m/>
    <m/>
    <m/>
    <m/>
    <m/>
    <m/>
    <m/>
    <m/>
    <m/>
    <m/>
    <m/>
    <m/>
    <m/>
    <m/>
    <m/>
    <m/>
    <m/>
    <m/>
    <n v="12.6"/>
    <m/>
    <m/>
    <m/>
    <m/>
    <m/>
    <n v="0"/>
    <m/>
    <m/>
    <m/>
    <m/>
    <m/>
    <n v="4.0999999999999996"/>
    <m/>
    <m/>
    <m/>
    <m/>
    <m/>
    <m/>
    <m/>
    <m/>
    <n v="87.26"/>
    <n v="4.0999999999999996"/>
    <n v="91.36"/>
    <n v="0"/>
    <n v="91.36"/>
  </r>
  <r>
    <n v="56"/>
    <n v="153"/>
    <s v="Tenderfoot Cr"/>
    <s v="OPS"/>
    <s v="124"/>
    <s v="Chinook"/>
    <s v="2"/>
    <x v="1"/>
    <x v="2"/>
    <n v="216"/>
    <x v="14"/>
    <s v="CK-20"/>
    <s v="SOUTHERN MAINLAND-GEORGIA STRAIT_FA_0.x"/>
    <s v="M"/>
    <s v="H"/>
    <n v="153"/>
    <s v="Tenderfoot Creek H"/>
    <n v="153"/>
    <s v="Tenderfoot Cr"/>
    <s v="GSMN"/>
    <s v="S"/>
    <x v="0"/>
    <s v="185976"/>
    <n v="0"/>
    <s v="185976"/>
    <n v="2020"/>
    <s v="20200417"/>
    <s v="20200417"/>
    <m/>
    <n v="9.7100000000000009"/>
    <m/>
    <s v="CWT"/>
    <s v="P"/>
    <s v="N"/>
    <s v="N"/>
    <s v="Y"/>
    <s v="N"/>
    <n v="8.5000000000000006E-2"/>
    <x v="0"/>
    <n v="30897"/>
    <n v="33767"/>
    <x v="2"/>
    <n v="38630"/>
    <x v="5"/>
    <m/>
    <m/>
    <m/>
    <m/>
    <m/>
    <m/>
    <m/>
    <m/>
    <m/>
    <m/>
    <m/>
    <m/>
    <m/>
    <m/>
    <m/>
    <m/>
    <m/>
    <m/>
    <m/>
    <m/>
    <m/>
    <m/>
    <m/>
    <m/>
    <m/>
    <m/>
    <m/>
    <m/>
    <m/>
    <m/>
    <m/>
    <m/>
    <m/>
    <m/>
    <m/>
    <m/>
    <m/>
    <m/>
    <m/>
    <m/>
    <m/>
    <m/>
    <m/>
    <m/>
    <m/>
    <m/>
    <m/>
    <m/>
    <m/>
    <n v="7.51"/>
    <m/>
    <m/>
    <m/>
    <m/>
    <m/>
    <m/>
    <m/>
    <m/>
    <m/>
    <m/>
    <m/>
    <m/>
    <m/>
    <m/>
    <m/>
    <m/>
    <m/>
    <m/>
    <m/>
    <m/>
    <m/>
    <m/>
    <m/>
    <m/>
    <m/>
    <m/>
    <m/>
    <m/>
    <m/>
    <m/>
    <m/>
    <m/>
    <m/>
    <m/>
    <m/>
    <m/>
    <m/>
    <m/>
    <m/>
    <m/>
    <m/>
    <m/>
    <m/>
    <m/>
    <m/>
    <m/>
    <m/>
    <m/>
    <m/>
    <m/>
    <m/>
    <m/>
    <m/>
    <m/>
    <m/>
    <m/>
    <m/>
    <m/>
    <m/>
    <m/>
    <m/>
    <m/>
    <m/>
    <m/>
    <m/>
    <m/>
    <m/>
    <m/>
    <m/>
    <m/>
    <m/>
    <m/>
    <m/>
    <m/>
    <m/>
    <m/>
    <m/>
    <m/>
    <m/>
    <m/>
    <m/>
    <m/>
    <m/>
    <m/>
    <m/>
    <m/>
    <m/>
    <m/>
    <m/>
    <m/>
    <m/>
    <m/>
    <m/>
    <m/>
    <m/>
    <m/>
    <m/>
    <m/>
    <m/>
    <m/>
    <m/>
    <m/>
    <m/>
    <m/>
    <m/>
    <m/>
    <m/>
    <m/>
    <m/>
    <m/>
    <m/>
    <m/>
    <m/>
    <m/>
    <m/>
    <m/>
    <m/>
    <m/>
    <n v="7.51"/>
    <n v="0"/>
    <n v="7.51"/>
    <n v="0"/>
    <n v="7.51"/>
  </r>
  <r>
    <n v="56"/>
    <n v="153"/>
    <s v="Tenderfoot Cr"/>
    <s v="OPS"/>
    <s v="124"/>
    <s v="Chinook"/>
    <s v="2"/>
    <x v="1"/>
    <x v="2"/>
    <n v="216"/>
    <x v="14"/>
    <s v="CK-20"/>
    <s v="SOUTHERN MAINLAND-GEORGIA STRAIT_FA_0.x"/>
    <s v="M"/>
    <s v="H"/>
    <n v="153"/>
    <s v="Tenderfoot Creek H"/>
    <n v="153"/>
    <s v="Tenderfoot Cr"/>
    <s v="GSMN"/>
    <s v="S"/>
    <x v="0"/>
    <s v="186152"/>
    <n v="0"/>
    <s v="186152"/>
    <n v="2020"/>
    <s v="20200417"/>
    <s v="20200417"/>
    <m/>
    <n v="10.28"/>
    <m/>
    <s v="CWT"/>
    <s v="P"/>
    <s v="N"/>
    <s v="N"/>
    <s v="Y"/>
    <s v="N"/>
    <n v="1.9099999999999999E-2"/>
    <x v="0"/>
    <n v="16961"/>
    <n v="17292"/>
    <x v="0"/>
    <n v="38629"/>
    <x v="3"/>
    <m/>
    <m/>
    <m/>
    <m/>
    <m/>
    <m/>
    <m/>
    <m/>
    <m/>
    <m/>
    <m/>
    <m/>
    <m/>
    <m/>
    <m/>
    <m/>
    <m/>
    <m/>
    <m/>
    <m/>
    <m/>
    <m/>
    <m/>
    <m/>
    <m/>
    <m/>
    <m/>
    <m/>
    <m/>
    <m/>
    <m/>
    <m/>
    <m/>
    <m/>
    <m/>
    <m/>
    <m/>
    <m/>
    <m/>
    <m/>
    <m/>
    <m/>
    <m/>
    <m/>
    <m/>
    <m/>
    <m/>
    <m/>
    <m/>
    <n v="20.29"/>
    <m/>
    <m/>
    <m/>
    <m/>
    <m/>
    <m/>
    <m/>
    <m/>
    <m/>
    <m/>
    <m/>
    <m/>
    <m/>
    <m/>
    <m/>
    <m/>
    <m/>
    <m/>
    <m/>
    <m/>
    <m/>
    <m/>
    <m/>
    <m/>
    <m/>
    <m/>
    <m/>
    <m/>
    <m/>
    <m/>
    <m/>
    <m/>
    <m/>
    <m/>
    <m/>
    <m/>
    <m/>
    <m/>
    <m/>
    <m/>
    <m/>
    <m/>
    <m/>
    <m/>
    <m/>
    <m/>
    <m/>
    <m/>
    <m/>
    <m/>
    <m/>
    <m/>
    <m/>
    <m/>
    <m/>
    <m/>
    <m/>
    <m/>
    <m/>
    <m/>
    <m/>
    <m/>
    <m/>
    <m/>
    <m/>
    <m/>
    <m/>
    <m/>
    <n v="8.7100000000000009"/>
    <m/>
    <m/>
    <m/>
    <m/>
    <m/>
    <m/>
    <m/>
    <m/>
    <m/>
    <m/>
    <m/>
    <m/>
    <m/>
    <m/>
    <m/>
    <m/>
    <m/>
    <m/>
    <m/>
    <m/>
    <m/>
    <m/>
    <m/>
    <m/>
    <m/>
    <m/>
    <m/>
    <m/>
    <m/>
    <m/>
    <m/>
    <m/>
    <m/>
    <m/>
    <n v="0"/>
    <m/>
    <m/>
    <m/>
    <m/>
    <m/>
    <m/>
    <m/>
    <m/>
    <m/>
    <m/>
    <n v="0.66"/>
    <n v="12.31"/>
    <m/>
    <m/>
    <n v="29"/>
    <n v="0"/>
    <n v="29"/>
    <n v="12.97"/>
    <n v="41.97"/>
  </r>
  <r>
    <n v="56"/>
    <n v="153"/>
    <s v="Tenderfoot Cr"/>
    <s v="OPS"/>
    <s v="124"/>
    <s v="Chinook"/>
    <s v="2"/>
    <x v="1"/>
    <x v="2"/>
    <n v="216"/>
    <x v="14"/>
    <s v="CK-20"/>
    <s v="SOUTHERN MAINLAND-GEORGIA STRAIT_FA_0.x"/>
    <s v="M"/>
    <s v="H"/>
    <n v="153"/>
    <s v="Tenderfoot Creek H"/>
    <n v="153"/>
    <s v="Tenderfoot Cr"/>
    <s v="GSMN"/>
    <s v="S"/>
    <x v="0"/>
    <s v="186152"/>
    <n v="0"/>
    <s v="186152"/>
    <n v="2020"/>
    <s v="20200417"/>
    <s v="20200417"/>
    <m/>
    <n v="10.28"/>
    <m/>
    <s v="CWT"/>
    <s v="P"/>
    <s v="N"/>
    <s v="N"/>
    <s v="Y"/>
    <s v="N"/>
    <n v="1.9099999999999999E-2"/>
    <x v="0"/>
    <n v="16961"/>
    <n v="17292"/>
    <x v="1"/>
    <n v="38629"/>
    <x v="4"/>
    <m/>
    <m/>
    <m/>
    <m/>
    <m/>
    <m/>
    <m/>
    <m/>
    <m/>
    <m/>
    <m/>
    <m/>
    <m/>
    <m/>
    <m/>
    <m/>
    <m/>
    <m/>
    <m/>
    <m/>
    <m/>
    <m/>
    <m/>
    <m/>
    <m/>
    <m/>
    <m/>
    <m/>
    <m/>
    <m/>
    <m/>
    <m/>
    <m/>
    <m/>
    <m/>
    <m/>
    <m/>
    <m/>
    <m/>
    <m/>
    <m/>
    <m/>
    <m/>
    <m/>
    <m/>
    <m/>
    <m/>
    <m/>
    <m/>
    <n v="30.35"/>
    <m/>
    <m/>
    <m/>
    <m/>
    <m/>
    <m/>
    <m/>
    <m/>
    <m/>
    <n v="17.96"/>
    <m/>
    <n v="12.39"/>
    <m/>
    <m/>
    <m/>
    <m/>
    <m/>
    <m/>
    <m/>
    <m/>
    <m/>
    <m/>
    <m/>
    <m/>
    <m/>
    <m/>
    <m/>
    <m/>
    <m/>
    <m/>
    <m/>
    <m/>
    <m/>
    <m/>
    <m/>
    <m/>
    <m/>
    <m/>
    <m/>
    <m/>
    <m/>
    <m/>
    <m/>
    <m/>
    <m/>
    <m/>
    <m/>
    <m/>
    <m/>
    <m/>
    <m/>
    <m/>
    <m/>
    <m/>
    <m/>
    <m/>
    <m/>
    <m/>
    <m/>
    <m/>
    <m/>
    <m/>
    <m/>
    <m/>
    <m/>
    <m/>
    <m/>
    <m/>
    <m/>
    <m/>
    <m/>
    <m/>
    <m/>
    <m/>
    <m/>
    <m/>
    <m/>
    <m/>
    <m/>
    <m/>
    <m/>
    <m/>
    <m/>
    <m/>
    <m/>
    <m/>
    <m/>
    <m/>
    <m/>
    <m/>
    <m/>
    <m/>
    <m/>
    <m/>
    <m/>
    <m/>
    <m/>
    <m/>
    <m/>
    <m/>
    <m/>
    <m/>
    <m/>
    <n v="0"/>
    <m/>
    <m/>
    <m/>
    <m/>
    <m/>
    <m/>
    <m/>
    <m/>
    <m/>
    <m/>
    <m/>
    <m/>
    <m/>
    <m/>
    <n v="60.7"/>
    <n v="0"/>
    <n v="60.7"/>
    <n v="0"/>
    <n v="60.7"/>
  </r>
  <r>
    <n v="56"/>
    <n v="153"/>
    <s v="Tenderfoot Cr"/>
    <s v="OPS"/>
    <s v="124"/>
    <s v="Chinook"/>
    <s v="2"/>
    <x v="1"/>
    <x v="2"/>
    <n v="216"/>
    <x v="14"/>
    <s v="CK-20"/>
    <s v="SOUTHERN MAINLAND-GEORGIA STRAIT_FA_0.x"/>
    <s v="M"/>
    <s v="H"/>
    <n v="153"/>
    <s v="Tenderfoot Creek H"/>
    <n v="153"/>
    <s v="Tenderfoot Cr"/>
    <s v="GSMN"/>
    <s v="S"/>
    <x v="0"/>
    <s v="186152"/>
    <n v="0"/>
    <s v="186152"/>
    <n v="2020"/>
    <s v="20200417"/>
    <s v="20200417"/>
    <m/>
    <n v="10.28"/>
    <m/>
    <s v="CWT"/>
    <s v="P"/>
    <s v="N"/>
    <s v="N"/>
    <s v="Y"/>
    <s v="N"/>
    <n v="1.9099999999999999E-2"/>
    <x v="0"/>
    <n v="16961"/>
    <n v="17292"/>
    <x v="2"/>
    <n v="38629"/>
    <x v="5"/>
    <m/>
    <m/>
    <m/>
    <m/>
    <m/>
    <m/>
    <m/>
    <m/>
    <m/>
    <m/>
    <m/>
    <m/>
    <m/>
    <m/>
    <m/>
    <m/>
    <m/>
    <m/>
    <m/>
    <m/>
    <m/>
    <m/>
    <m/>
    <m/>
    <m/>
    <m/>
    <m/>
    <m/>
    <m/>
    <m/>
    <m/>
    <m/>
    <m/>
    <m/>
    <m/>
    <m/>
    <m/>
    <m/>
    <m/>
    <m/>
    <m/>
    <m/>
    <m/>
    <m/>
    <m/>
    <m/>
    <m/>
    <m/>
    <m/>
    <n v="7"/>
    <m/>
    <m/>
    <m/>
    <m/>
    <m/>
    <m/>
    <m/>
    <m/>
    <m/>
    <m/>
    <m/>
    <m/>
    <m/>
    <m/>
    <m/>
    <m/>
    <m/>
    <m/>
    <m/>
    <m/>
    <m/>
    <m/>
    <m/>
    <m/>
    <m/>
    <m/>
    <m/>
    <m/>
    <m/>
    <m/>
    <m/>
    <m/>
    <m/>
    <m/>
    <m/>
    <m/>
    <m/>
    <m/>
    <m/>
    <m/>
    <m/>
    <m/>
    <m/>
    <m/>
    <m/>
    <m/>
    <m/>
    <m/>
    <m/>
    <m/>
    <m/>
    <m/>
    <m/>
    <m/>
    <m/>
    <m/>
    <m/>
    <m/>
    <m/>
    <m/>
    <m/>
    <m/>
    <m/>
    <m/>
    <m/>
    <m/>
    <m/>
    <m/>
    <m/>
    <m/>
    <m/>
    <m/>
    <m/>
    <m/>
    <m/>
    <m/>
    <m/>
    <m/>
    <m/>
    <m/>
    <m/>
    <m/>
    <m/>
    <m/>
    <m/>
    <m/>
    <m/>
    <m/>
    <m/>
    <m/>
    <m/>
    <m/>
    <m/>
    <m/>
    <m/>
    <m/>
    <m/>
    <m/>
    <m/>
    <m/>
    <m/>
    <m/>
    <m/>
    <n v="0"/>
    <m/>
    <m/>
    <m/>
    <m/>
    <m/>
    <m/>
    <m/>
    <m/>
    <m/>
    <m/>
    <m/>
    <m/>
    <m/>
    <m/>
    <n v="7"/>
    <n v="0"/>
    <n v="7"/>
    <n v="0"/>
    <n v="7"/>
  </r>
  <r>
    <n v="56"/>
    <n v="153"/>
    <s v="Tenderfoot Cr"/>
    <s v="OPS"/>
    <s v="124"/>
    <s v="Chinook"/>
    <s v="2"/>
    <x v="1"/>
    <x v="2"/>
    <n v="1184"/>
    <x v="17"/>
    <s v="CK-20"/>
    <s v="SOUTHERN MAINLAND-GEORGIA STRAIT_FA_0.x"/>
    <s v="M"/>
    <s v="H"/>
    <n v="153"/>
    <s v="Tenderfoot Creek H"/>
    <n v="1184"/>
    <s v="Mamquam R"/>
    <s v="GSMN"/>
    <s v="S"/>
    <x v="0"/>
    <s v="185864"/>
    <n v="0"/>
    <s v="185864"/>
    <n v="2020"/>
    <s v="20200417"/>
    <s v="20200417"/>
    <m/>
    <n v="10.25"/>
    <s v="Early release due to wildfire."/>
    <s v="CWT"/>
    <s v="P"/>
    <s v="N"/>
    <s v="N"/>
    <s v="Y"/>
    <s v="N"/>
    <n v="1.5699999999999999E-2"/>
    <x v="0"/>
    <n v="31072"/>
    <n v="31567"/>
    <x v="0"/>
    <n v="38634"/>
    <x v="3"/>
    <m/>
    <m/>
    <m/>
    <m/>
    <m/>
    <m/>
    <m/>
    <m/>
    <m/>
    <m/>
    <m/>
    <m/>
    <m/>
    <m/>
    <m/>
    <m/>
    <m/>
    <m/>
    <m/>
    <m/>
    <m/>
    <m/>
    <m/>
    <m/>
    <m/>
    <m/>
    <m/>
    <m/>
    <m/>
    <m/>
    <m/>
    <m/>
    <m/>
    <m/>
    <m/>
    <m/>
    <m/>
    <m/>
    <m/>
    <m/>
    <m/>
    <m/>
    <m/>
    <m/>
    <m/>
    <m/>
    <m/>
    <m/>
    <m/>
    <m/>
    <m/>
    <m/>
    <m/>
    <m/>
    <m/>
    <m/>
    <m/>
    <m/>
    <m/>
    <n v="17.18"/>
    <m/>
    <m/>
    <m/>
    <m/>
    <m/>
    <m/>
    <m/>
    <m/>
    <m/>
    <m/>
    <m/>
    <m/>
    <m/>
    <m/>
    <m/>
    <m/>
    <m/>
    <m/>
    <m/>
    <m/>
    <m/>
    <m/>
    <m/>
    <m/>
    <m/>
    <m/>
    <m/>
    <m/>
    <m/>
    <m/>
    <m/>
    <m/>
    <m/>
    <m/>
    <m/>
    <m/>
    <m/>
    <m/>
    <m/>
    <m/>
    <m/>
    <m/>
    <m/>
    <m/>
    <m/>
    <m/>
    <m/>
    <m/>
    <m/>
    <m/>
    <m/>
    <m/>
    <m/>
    <m/>
    <m/>
    <m/>
    <m/>
    <m/>
    <m/>
    <m/>
    <m/>
    <m/>
    <m/>
    <m/>
    <m/>
    <m/>
    <m/>
    <m/>
    <m/>
    <m/>
    <m/>
    <m/>
    <m/>
    <m/>
    <m/>
    <m/>
    <m/>
    <m/>
    <m/>
    <m/>
    <m/>
    <m/>
    <m/>
    <m/>
    <m/>
    <m/>
    <m/>
    <m/>
    <m/>
    <m/>
    <m/>
    <m/>
    <m/>
    <m/>
    <m/>
    <m/>
    <m/>
    <m/>
    <m/>
    <m/>
    <m/>
    <m/>
    <m/>
    <m/>
    <m/>
    <n v="2"/>
    <m/>
    <m/>
    <n v="17.18"/>
    <n v="0"/>
    <n v="17.18"/>
    <n v="2"/>
    <n v="19.18"/>
  </r>
  <r>
    <n v="56"/>
    <n v="153"/>
    <s v="Tenderfoot Cr"/>
    <s v="OPS"/>
    <s v="124"/>
    <s v="Chinook"/>
    <s v="2"/>
    <x v="1"/>
    <x v="2"/>
    <n v="1184"/>
    <x v="17"/>
    <s v="CK-20"/>
    <s v="SOUTHERN MAINLAND-GEORGIA STRAIT_FA_0.x"/>
    <s v="M"/>
    <s v="H"/>
    <n v="153"/>
    <s v="Tenderfoot Creek H"/>
    <n v="1184"/>
    <s v="Mamquam R"/>
    <s v="GSMN"/>
    <s v="S"/>
    <x v="0"/>
    <s v="185864"/>
    <n v="0"/>
    <s v="185864"/>
    <n v="2020"/>
    <s v="20200417"/>
    <s v="20200417"/>
    <m/>
    <n v="10.25"/>
    <s v="Early release due to wildfire."/>
    <s v="CWT"/>
    <s v="P"/>
    <s v="N"/>
    <s v="N"/>
    <s v="Y"/>
    <s v="N"/>
    <n v="1.5699999999999999E-2"/>
    <x v="0"/>
    <n v="31072"/>
    <n v="31567"/>
    <x v="1"/>
    <n v="38634"/>
    <x v="4"/>
    <m/>
    <m/>
    <m/>
    <m/>
    <m/>
    <m/>
    <m/>
    <m/>
    <m/>
    <m/>
    <m/>
    <m/>
    <m/>
    <m/>
    <m/>
    <m/>
    <m/>
    <m/>
    <m/>
    <m/>
    <m/>
    <m/>
    <m/>
    <m/>
    <m/>
    <m/>
    <m/>
    <m/>
    <m/>
    <m/>
    <m/>
    <m/>
    <m/>
    <m/>
    <m/>
    <m/>
    <m/>
    <m/>
    <m/>
    <m/>
    <m/>
    <m/>
    <m/>
    <m/>
    <m/>
    <m/>
    <m/>
    <m/>
    <m/>
    <n v="43.63"/>
    <m/>
    <m/>
    <m/>
    <m/>
    <m/>
    <m/>
    <m/>
    <m/>
    <m/>
    <n v="13.41"/>
    <m/>
    <n v="4.47"/>
    <m/>
    <m/>
    <m/>
    <m/>
    <m/>
    <m/>
    <m/>
    <m/>
    <m/>
    <m/>
    <m/>
    <m/>
    <m/>
    <m/>
    <m/>
    <m/>
    <m/>
    <m/>
    <m/>
    <m/>
    <m/>
    <m/>
    <m/>
    <m/>
    <m/>
    <m/>
    <m/>
    <m/>
    <m/>
    <m/>
    <m/>
    <m/>
    <m/>
    <m/>
    <m/>
    <m/>
    <m/>
    <m/>
    <m/>
    <m/>
    <m/>
    <m/>
    <m/>
    <m/>
    <m/>
    <m/>
    <m/>
    <m/>
    <m/>
    <m/>
    <m/>
    <m/>
    <m/>
    <m/>
    <m/>
    <m/>
    <m/>
    <m/>
    <m/>
    <m/>
    <m/>
    <m/>
    <m/>
    <m/>
    <m/>
    <m/>
    <m/>
    <m/>
    <m/>
    <m/>
    <m/>
    <m/>
    <m/>
    <m/>
    <m/>
    <m/>
    <m/>
    <m/>
    <m/>
    <m/>
    <m/>
    <m/>
    <m/>
    <m/>
    <m/>
    <n v="5.85"/>
    <m/>
    <m/>
    <m/>
    <m/>
    <m/>
    <m/>
    <m/>
    <m/>
    <m/>
    <m/>
    <m/>
    <m/>
    <m/>
    <m/>
    <m/>
    <m/>
    <m/>
    <m/>
    <m/>
    <m/>
    <n v="67.36"/>
    <n v="0"/>
    <n v="67.36"/>
    <n v="0"/>
    <n v="67.36"/>
  </r>
  <r>
    <n v="56"/>
    <n v="153"/>
    <s v="Tenderfoot Cr"/>
    <s v="OPS"/>
    <s v="124"/>
    <s v="Chinook"/>
    <s v="2"/>
    <x v="1"/>
    <x v="2"/>
    <n v="218"/>
    <x v="18"/>
    <s v="CK-20"/>
    <s v="SOUTHERN MAINLAND-GEORGIA STRAIT_FA_0.x"/>
    <s v="M"/>
    <s v="H"/>
    <n v="153"/>
    <s v="Tenderfoot Creek H"/>
    <n v="1390"/>
    <s v="Elaho R"/>
    <s v="GSMN"/>
    <s v="F"/>
    <x v="3"/>
    <s v="185379"/>
    <n v="0"/>
    <s v="185379"/>
    <n v="2019"/>
    <s v="20190703"/>
    <s v="20190710"/>
    <n v="61"/>
    <n v="2.5"/>
    <m/>
    <s v="CWT"/>
    <s v="P"/>
    <s v="N"/>
    <s v="N"/>
    <s v="Y"/>
    <s v="N"/>
    <m/>
    <x v="0"/>
    <n v="5872"/>
    <n v="5872"/>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2"/>
    <n v="218"/>
    <x v="18"/>
    <s v="CK-20"/>
    <s v="SOUTHERN MAINLAND-GEORGIA STRAIT_FA_0.x"/>
    <s v="M"/>
    <s v="H"/>
    <n v="153"/>
    <s v="Tenderfoot Creek H"/>
    <n v="1390"/>
    <s v="Elaho R"/>
    <s v="GSMN"/>
    <s v="S"/>
    <x v="0"/>
    <s v="182864"/>
    <n v="0"/>
    <s v="182864"/>
    <n v="2020"/>
    <s v="20200508"/>
    <s v="20200508"/>
    <n v="115"/>
    <n v="15.28"/>
    <m/>
    <s v="CWT"/>
    <s v="P"/>
    <s v="N"/>
    <s v="N"/>
    <s v="Y"/>
    <s v="N"/>
    <n v="5.2400000000000002E-2"/>
    <x v="0"/>
    <n v="10594"/>
    <n v="11180"/>
    <x v="0"/>
    <n v="38632"/>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
    <m/>
    <m/>
    <n v="0"/>
    <n v="0"/>
    <n v="0"/>
    <n v="1"/>
    <n v="1"/>
  </r>
  <r>
    <n v="56"/>
    <n v="153"/>
    <s v="Tenderfoot Cr"/>
    <s v="OPS"/>
    <s v="124"/>
    <s v="Chinook"/>
    <s v="2"/>
    <x v="1"/>
    <x v="2"/>
    <n v="218"/>
    <x v="18"/>
    <s v="CK-20"/>
    <s v="SOUTHERN MAINLAND-GEORGIA STRAIT_FA_0.x"/>
    <s v="M"/>
    <s v="H"/>
    <n v="153"/>
    <s v="Tenderfoot Creek H"/>
    <n v="1390"/>
    <s v="Elaho R"/>
    <s v="GSMN"/>
    <s v="S"/>
    <x v="0"/>
    <s v="182864"/>
    <n v="0"/>
    <s v="182864"/>
    <n v="2020"/>
    <s v="20200508"/>
    <s v="20200508"/>
    <n v="115"/>
    <n v="15.28"/>
    <m/>
    <s v="CWT"/>
    <s v="P"/>
    <s v="N"/>
    <s v="N"/>
    <s v="Y"/>
    <s v="N"/>
    <n v="5.2400000000000002E-2"/>
    <x v="0"/>
    <n v="10594"/>
    <n v="11180"/>
    <x v="1"/>
    <n v="38632"/>
    <x v="4"/>
    <m/>
    <m/>
    <m/>
    <m/>
    <m/>
    <m/>
    <m/>
    <m/>
    <m/>
    <m/>
    <m/>
    <m/>
    <m/>
    <m/>
    <m/>
    <m/>
    <m/>
    <m/>
    <m/>
    <m/>
    <m/>
    <m/>
    <m/>
    <m/>
    <m/>
    <m/>
    <m/>
    <m/>
    <m/>
    <m/>
    <m/>
    <m/>
    <m/>
    <m/>
    <m/>
    <m/>
    <m/>
    <m/>
    <m/>
    <m/>
    <m/>
    <m/>
    <m/>
    <m/>
    <m/>
    <m/>
    <m/>
    <m/>
    <m/>
    <n v="22.1"/>
    <m/>
    <m/>
    <m/>
    <m/>
    <m/>
    <m/>
    <m/>
    <m/>
    <m/>
    <m/>
    <m/>
    <m/>
    <m/>
    <m/>
    <m/>
    <m/>
    <m/>
    <m/>
    <m/>
    <m/>
    <m/>
    <m/>
    <m/>
    <m/>
    <m/>
    <m/>
    <m/>
    <m/>
    <m/>
    <m/>
    <m/>
    <m/>
    <m/>
    <m/>
    <m/>
    <m/>
    <m/>
    <m/>
    <m/>
    <m/>
    <m/>
    <m/>
    <m/>
    <m/>
    <m/>
    <m/>
    <m/>
    <m/>
    <m/>
    <m/>
    <m/>
    <m/>
    <m/>
    <m/>
    <m/>
    <m/>
    <m/>
    <m/>
    <m/>
    <m/>
    <m/>
    <m/>
    <m/>
    <m/>
    <m/>
    <m/>
    <m/>
    <m/>
    <m/>
    <m/>
    <m/>
    <m/>
    <m/>
    <m/>
    <m/>
    <m/>
    <m/>
    <m/>
    <m/>
    <m/>
    <m/>
    <m/>
    <m/>
    <m/>
    <m/>
    <m/>
    <m/>
    <m/>
    <m/>
    <m/>
    <m/>
    <m/>
    <m/>
    <m/>
    <m/>
    <m/>
    <m/>
    <m/>
    <m/>
    <m/>
    <m/>
    <m/>
    <m/>
    <n v="0"/>
    <m/>
    <m/>
    <m/>
    <m/>
    <m/>
    <n v="2.2000000000000002"/>
    <m/>
    <m/>
    <m/>
    <m/>
    <m/>
    <m/>
    <m/>
    <m/>
    <n v="22.1"/>
    <n v="2.2000000000000002"/>
    <n v="24.3"/>
    <n v="0"/>
    <n v="24.3"/>
  </r>
  <r>
    <n v="56"/>
    <n v="153"/>
    <s v="Tenderfoot Cr"/>
    <s v="OPS"/>
    <s v="124"/>
    <s v="Chinook"/>
    <s v="2"/>
    <x v="1"/>
    <x v="2"/>
    <n v="218"/>
    <x v="18"/>
    <s v="CK-20"/>
    <s v="SOUTHERN MAINLAND-GEORGIA STRAIT_FA_0.x"/>
    <s v="M"/>
    <s v="H"/>
    <n v="153"/>
    <s v="Tenderfoot Creek H"/>
    <n v="218"/>
    <s v="Shovelnose Cr"/>
    <s v="GSMN"/>
    <s v="S"/>
    <x v="0"/>
    <s v="186151"/>
    <n v="0"/>
    <s v="186151"/>
    <n v="2020"/>
    <s v="20200417"/>
    <s v="20200417"/>
    <m/>
    <n v="10.23"/>
    <m/>
    <s v="CWT"/>
    <s v="P"/>
    <s v="N"/>
    <s v="N"/>
    <s v="Y"/>
    <s v="N"/>
    <n v="0"/>
    <x v="0"/>
    <n v="16268"/>
    <n v="16268"/>
    <x v="1"/>
    <n v="38633"/>
    <x v="4"/>
    <m/>
    <m/>
    <m/>
    <m/>
    <m/>
    <m/>
    <m/>
    <m/>
    <m/>
    <m/>
    <m/>
    <m/>
    <m/>
    <m/>
    <m/>
    <m/>
    <m/>
    <m/>
    <m/>
    <m/>
    <m/>
    <m/>
    <m/>
    <m/>
    <m/>
    <m/>
    <m/>
    <m/>
    <m/>
    <m/>
    <m/>
    <m/>
    <m/>
    <m/>
    <m/>
    <m/>
    <m/>
    <m/>
    <m/>
    <m/>
    <m/>
    <m/>
    <m/>
    <m/>
    <m/>
    <m/>
    <m/>
    <m/>
    <m/>
    <n v="16.55"/>
    <m/>
    <m/>
    <m/>
    <m/>
    <m/>
    <m/>
    <m/>
    <m/>
    <m/>
    <n v="13.2"/>
    <m/>
    <n v="4.4000000000000004"/>
    <m/>
    <m/>
    <m/>
    <m/>
    <m/>
    <m/>
    <m/>
    <m/>
    <m/>
    <m/>
    <m/>
    <m/>
    <m/>
    <m/>
    <m/>
    <m/>
    <m/>
    <m/>
    <m/>
    <m/>
    <m/>
    <m/>
    <m/>
    <m/>
    <m/>
    <m/>
    <m/>
    <m/>
    <m/>
    <m/>
    <m/>
    <m/>
    <m/>
    <m/>
    <m/>
    <m/>
    <m/>
    <m/>
    <m/>
    <m/>
    <m/>
    <m/>
    <m/>
    <m/>
    <m/>
    <m/>
    <m/>
    <m/>
    <m/>
    <m/>
    <m/>
    <m/>
    <m/>
    <m/>
    <m/>
    <m/>
    <n v="38.6"/>
    <m/>
    <m/>
    <m/>
    <m/>
    <m/>
    <m/>
    <m/>
    <m/>
    <m/>
    <m/>
    <m/>
    <m/>
    <n v="6.76"/>
    <m/>
    <m/>
    <m/>
    <m/>
    <m/>
    <m/>
    <m/>
    <m/>
    <m/>
    <m/>
    <m/>
    <m/>
    <m/>
    <m/>
    <m/>
    <m/>
    <m/>
    <m/>
    <m/>
    <m/>
    <m/>
    <n v="0"/>
    <m/>
    <m/>
    <m/>
    <m/>
    <m/>
    <m/>
    <m/>
    <m/>
    <m/>
    <m/>
    <m/>
    <n v="9"/>
    <m/>
    <m/>
    <n v="79.510000000000005"/>
    <n v="0"/>
    <n v="79.510000000000005"/>
    <n v="9"/>
    <n v="88.51"/>
  </r>
  <r>
    <n v="56"/>
    <n v="153"/>
    <s v="Tenderfoot Cr"/>
    <s v="OPS"/>
    <s v="124"/>
    <s v="Chinook"/>
    <s v="2"/>
    <x v="1"/>
    <x v="2"/>
    <n v="218"/>
    <x v="18"/>
    <s v="CK-20"/>
    <s v="SOUTHERN MAINLAND-GEORGIA STRAIT_FA_0.x"/>
    <s v="M"/>
    <s v="H"/>
    <n v="153"/>
    <s v="Tenderfoot Creek H"/>
    <n v="218"/>
    <s v="Shovelnose Cr"/>
    <s v="GSMN"/>
    <s v="S"/>
    <x v="0"/>
    <s v="186151"/>
    <n v="0"/>
    <s v="186151"/>
    <n v="2020"/>
    <s v="20200417"/>
    <s v="20200417"/>
    <m/>
    <n v="10.23"/>
    <m/>
    <s v="CWT"/>
    <s v="P"/>
    <s v="N"/>
    <s v="N"/>
    <s v="Y"/>
    <s v="N"/>
    <n v="0"/>
    <x v="0"/>
    <n v="16268"/>
    <n v="16268"/>
    <x v="2"/>
    <n v="38633"/>
    <x v="5"/>
    <m/>
    <m/>
    <m/>
    <m/>
    <m/>
    <m/>
    <m/>
    <m/>
    <m/>
    <m/>
    <m/>
    <m/>
    <m/>
    <m/>
    <m/>
    <m/>
    <m/>
    <m/>
    <m/>
    <m/>
    <m/>
    <m/>
    <m/>
    <m/>
    <m/>
    <m/>
    <m/>
    <m/>
    <m/>
    <m/>
    <m/>
    <m/>
    <m/>
    <m/>
    <m/>
    <m/>
    <m/>
    <m/>
    <m/>
    <m/>
    <m/>
    <m/>
    <m/>
    <m/>
    <m/>
    <m/>
    <m/>
    <m/>
    <m/>
    <n v="6.87"/>
    <m/>
    <m/>
    <m/>
    <m/>
    <m/>
    <m/>
    <m/>
    <m/>
    <m/>
    <m/>
    <m/>
    <m/>
    <m/>
    <m/>
    <m/>
    <m/>
    <m/>
    <m/>
    <m/>
    <m/>
    <m/>
    <m/>
    <m/>
    <m/>
    <m/>
    <m/>
    <m/>
    <m/>
    <m/>
    <m/>
    <m/>
    <m/>
    <m/>
    <m/>
    <m/>
    <m/>
    <m/>
    <m/>
    <m/>
    <m/>
    <m/>
    <m/>
    <m/>
    <m/>
    <m/>
    <m/>
    <m/>
    <m/>
    <m/>
    <m/>
    <m/>
    <m/>
    <m/>
    <m/>
    <m/>
    <m/>
    <m/>
    <m/>
    <m/>
    <m/>
    <m/>
    <m/>
    <m/>
    <m/>
    <m/>
    <m/>
    <m/>
    <m/>
    <m/>
    <m/>
    <m/>
    <m/>
    <m/>
    <m/>
    <m/>
    <m/>
    <m/>
    <m/>
    <m/>
    <m/>
    <m/>
    <m/>
    <m/>
    <m/>
    <m/>
    <m/>
    <m/>
    <m/>
    <m/>
    <m/>
    <m/>
    <m/>
    <m/>
    <m/>
    <m/>
    <m/>
    <m/>
    <m/>
    <m/>
    <m/>
    <m/>
    <m/>
    <m/>
    <m/>
    <m/>
    <m/>
    <m/>
    <m/>
    <m/>
    <m/>
    <m/>
    <m/>
    <m/>
    <m/>
    <m/>
    <m/>
    <m/>
    <m/>
    <n v="6.87"/>
    <n v="0"/>
    <n v="6.87"/>
    <n v="0"/>
    <n v="6.87"/>
  </r>
  <r>
    <n v="56"/>
    <n v="153"/>
    <s v="Tenderfoot Cr"/>
    <s v="OPS"/>
    <s v="124"/>
    <s v="Chinook"/>
    <s v="2"/>
    <x v="1"/>
    <x v="14"/>
    <n v="217"/>
    <x v="16"/>
    <s v="CK-20"/>
    <s v="SOUTHERN MAINLAND-GEORGIA STRAIT_FA_0.x"/>
    <s v="M"/>
    <s v="H"/>
    <n v="153"/>
    <s v="Tenderfoot Creek H"/>
    <n v="217"/>
    <s v="Ashlu Cr"/>
    <s v="GSMN"/>
    <s v="S"/>
    <x v="0"/>
    <s v="186076"/>
    <n v="0"/>
    <s v="186076"/>
    <n v="2022"/>
    <s v="20220422"/>
    <s v="20220422"/>
    <n v="110"/>
    <n v="14.23"/>
    <m/>
    <s v="CWT"/>
    <s v="P"/>
    <s v="N"/>
    <s v="N"/>
    <s v="N"/>
    <s v="N"/>
    <n v="2.8000000000000001E-2"/>
    <x v="0"/>
    <n v="18614"/>
    <n v="19152"/>
    <x v="1"/>
    <n v="39864"/>
    <x v="6"/>
    <m/>
    <m/>
    <m/>
    <m/>
    <m/>
    <m/>
    <m/>
    <m/>
    <m/>
    <m/>
    <m/>
    <m/>
    <m/>
    <m/>
    <m/>
    <m/>
    <m/>
    <m/>
    <m/>
    <m/>
    <m/>
    <m/>
    <m/>
    <m/>
    <m/>
    <m/>
    <m/>
    <m/>
    <m/>
    <m/>
    <m/>
    <m/>
    <m/>
    <m/>
    <m/>
    <m/>
    <m/>
    <m/>
    <m/>
    <m/>
    <m/>
    <m/>
    <m/>
    <m/>
    <m/>
    <m/>
    <m/>
    <m/>
    <m/>
    <n v="10.25"/>
    <m/>
    <m/>
    <m/>
    <m/>
    <m/>
    <m/>
    <m/>
    <m/>
    <m/>
    <n v="10.25"/>
    <m/>
    <m/>
    <m/>
    <m/>
    <m/>
    <m/>
    <m/>
    <m/>
    <m/>
    <m/>
    <m/>
    <m/>
    <m/>
    <m/>
    <m/>
    <m/>
    <m/>
    <m/>
    <m/>
    <m/>
    <m/>
    <m/>
    <m/>
    <m/>
    <m/>
    <m/>
    <m/>
    <m/>
    <m/>
    <m/>
    <m/>
    <m/>
    <m/>
    <m/>
    <m/>
    <m/>
    <m/>
    <m/>
    <m/>
    <m/>
    <m/>
    <m/>
    <m/>
    <m/>
    <m/>
    <m/>
    <m/>
    <m/>
    <m/>
    <m/>
    <m/>
    <m/>
    <m/>
    <m/>
    <m/>
    <m/>
    <m/>
    <m/>
    <m/>
    <m/>
    <m/>
    <m/>
    <m/>
    <m/>
    <m/>
    <m/>
    <m/>
    <m/>
    <m/>
    <m/>
    <m/>
    <m/>
    <m/>
    <m/>
    <m/>
    <m/>
    <m/>
    <m/>
    <m/>
    <m/>
    <m/>
    <m/>
    <m/>
    <m/>
    <m/>
    <m/>
    <m/>
    <m/>
    <m/>
    <m/>
    <m/>
    <m/>
    <m/>
    <m/>
    <m/>
    <m/>
    <m/>
    <m/>
    <m/>
    <m/>
    <m/>
    <m/>
    <m/>
    <m/>
    <m/>
    <m/>
    <m/>
    <m/>
    <n v="20.5"/>
    <n v="0"/>
    <n v="20.5"/>
    <n v="0"/>
    <n v="20.5"/>
  </r>
  <r>
    <n v="56"/>
    <n v="153"/>
    <s v="Tenderfoot Cr"/>
    <s v="OPS"/>
    <s v="124"/>
    <s v="Chinook"/>
    <s v="2"/>
    <x v="1"/>
    <x v="14"/>
    <n v="216"/>
    <x v="14"/>
    <s v="CK-20"/>
    <s v="SOUTHERN MAINLAND-GEORGIA STRAIT_FA_0.x"/>
    <s v="M"/>
    <s v="H"/>
    <n v="153"/>
    <s v="Tenderfoot Creek H"/>
    <n v="216"/>
    <s v="Cheakamus R"/>
    <s v="GSMN"/>
    <s v="F"/>
    <x v="3"/>
    <s v="186545"/>
    <n v="0"/>
    <s v="186545"/>
    <n v="2021"/>
    <s v="20210707"/>
    <s v="20210707"/>
    <n v="66"/>
    <n v="3.21"/>
    <m/>
    <s v="CWT"/>
    <s v="P"/>
    <s v="N"/>
    <s v="N"/>
    <s v="Y"/>
    <s v="N"/>
    <n v="2.0000000000000001E-4"/>
    <x v="0"/>
    <n v="44921"/>
    <n v="45856"/>
    <x v="4"/>
    <n v="39310"/>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82"/>
    <m/>
    <m/>
    <n v="0"/>
    <n v="0"/>
    <n v="0"/>
    <n v="3.82"/>
    <n v="3.82"/>
  </r>
  <r>
    <n v="56"/>
    <n v="153"/>
    <s v="Tenderfoot Cr"/>
    <s v="OPS"/>
    <s v="124"/>
    <s v="Chinook"/>
    <s v="2"/>
    <x v="1"/>
    <x v="14"/>
    <n v="216"/>
    <x v="14"/>
    <s v="CK-20"/>
    <s v="SOUTHERN MAINLAND-GEORGIA STRAIT_FA_0.x"/>
    <s v="M"/>
    <s v="H"/>
    <n v="153"/>
    <s v="Tenderfoot Creek H"/>
    <n v="216"/>
    <s v="Cheakamus R"/>
    <s v="GSMN"/>
    <s v="F"/>
    <x v="3"/>
    <s v="186545"/>
    <n v="0"/>
    <s v="186545"/>
    <n v="2021"/>
    <s v="20210707"/>
    <s v="20210707"/>
    <n v="66"/>
    <n v="3.21"/>
    <m/>
    <s v="CWT"/>
    <s v="P"/>
    <s v="N"/>
    <s v="N"/>
    <s v="Y"/>
    <s v="N"/>
    <n v="2.0000000000000001E-4"/>
    <x v="0"/>
    <n v="44921"/>
    <n v="45856"/>
    <x v="0"/>
    <n v="39310"/>
    <x v="5"/>
    <m/>
    <m/>
    <m/>
    <m/>
    <m/>
    <m/>
    <m/>
    <m/>
    <m/>
    <m/>
    <m/>
    <m/>
    <m/>
    <m/>
    <m/>
    <m/>
    <m/>
    <m/>
    <m/>
    <m/>
    <m/>
    <m/>
    <m/>
    <m/>
    <m/>
    <m/>
    <m/>
    <m/>
    <m/>
    <m/>
    <m/>
    <m/>
    <m/>
    <m/>
    <m/>
    <m/>
    <m/>
    <m/>
    <m/>
    <m/>
    <m/>
    <m/>
    <m/>
    <m/>
    <m/>
    <m/>
    <m/>
    <m/>
    <m/>
    <n v="14.24"/>
    <m/>
    <m/>
    <m/>
    <m/>
    <m/>
    <m/>
    <m/>
    <m/>
    <m/>
    <n v="14.13"/>
    <m/>
    <m/>
    <m/>
    <m/>
    <m/>
    <m/>
    <m/>
    <m/>
    <m/>
    <m/>
    <m/>
    <m/>
    <m/>
    <m/>
    <m/>
    <m/>
    <m/>
    <m/>
    <m/>
    <m/>
    <m/>
    <m/>
    <m/>
    <m/>
    <m/>
    <m/>
    <m/>
    <m/>
    <m/>
    <m/>
    <m/>
    <m/>
    <m/>
    <m/>
    <m/>
    <m/>
    <m/>
    <m/>
    <m/>
    <m/>
    <m/>
    <m/>
    <m/>
    <m/>
    <m/>
    <m/>
    <m/>
    <m/>
    <m/>
    <m/>
    <m/>
    <m/>
    <m/>
    <m/>
    <m/>
    <m/>
    <m/>
    <m/>
    <n v="8.6199999999999992"/>
    <m/>
    <m/>
    <m/>
    <m/>
    <m/>
    <m/>
    <m/>
    <m/>
    <m/>
    <m/>
    <m/>
    <m/>
    <m/>
    <m/>
    <m/>
    <m/>
    <m/>
    <m/>
    <m/>
    <m/>
    <m/>
    <m/>
    <m/>
    <m/>
    <m/>
    <m/>
    <m/>
    <m/>
    <n v="7.73"/>
    <m/>
    <m/>
    <m/>
    <m/>
    <m/>
    <m/>
    <m/>
    <m/>
    <m/>
    <m/>
    <m/>
    <m/>
    <m/>
    <m/>
    <m/>
    <m/>
    <m/>
    <m/>
    <m/>
    <m/>
    <n v="44.72"/>
    <n v="0"/>
    <n v="44.72"/>
    <n v="0"/>
    <n v="44.72"/>
  </r>
  <r>
    <n v="56"/>
    <n v="153"/>
    <s v="Tenderfoot Cr"/>
    <s v="OPS"/>
    <s v="124"/>
    <s v="Chinook"/>
    <s v="2"/>
    <x v="1"/>
    <x v="14"/>
    <n v="216"/>
    <x v="14"/>
    <s v="CK-20"/>
    <s v="SOUTHERN MAINLAND-GEORGIA STRAIT_FA_0.x"/>
    <s v="M"/>
    <s v="H"/>
    <n v="153"/>
    <s v="Tenderfoot Creek H"/>
    <n v="216"/>
    <s v="Cheakamus R"/>
    <s v="GSMN"/>
    <s v="F"/>
    <x v="3"/>
    <s v="186545"/>
    <n v="0"/>
    <s v="186545"/>
    <n v="2021"/>
    <s v="20210707"/>
    <s v="20210707"/>
    <n v="66"/>
    <n v="3.21"/>
    <m/>
    <s v="CWT"/>
    <s v="P"/>
    <s v="N"/>
    <s v="N"/>
    <s v="Y"/>
    <s v="N"/>
    <n v="2.0000000000000001E-4"/>
    <x v="0"/>
    <n v="44921"/>
    <n v="45856"/>
    <x v="1"/>
    <n v="39310"/>
    <x v="6"/>
    <m/>
    <m/>
    <m/>
    <m/>
    <m/>
    <m/>
    <m/>
    <m/>
    <m/>
    <m/>
    <m/>
    <m/>
    <m/>
    <m/>
    <m/>
    <m/>
    <m/>
    <m/>
    <m/>
    <m/>
    <m/>
    <m/>
    <m/>
    <m/>
    <m/>
    <m/>
    <m/>
    <m/>
    <m/>
    <m/>
    <m/>
    <m/>
    <m/>
    <m/>
    <m/>
    <m/>
    <m/>
    <m/>
    <m/>
    <m/>
    <m/>
    <m/>
    <m/>
    <m/>
    <m/>
    <m/>
    <m/>
    <m/>
    <m/>
    <n v="40.68"/>
    <m/>
    <m/>
    <m/>
    <m/>
    <m/>
    <m/>
    <m/>
    <m/>
    <m/>
    <n v="40.89"/>
    <m/>
    <m/>
    <m/>
    <m/>
    <m/>
    <m/>
    <m/>
    <m/>
    <m/>
    <m/>
    <m/>
    <m/>
    <m/>
    <m/>
    <m/>
    <m/>
    <m/>
    <m/>
    <m/>
    <m/>
    <m/>
    <m/>
    <m/>
    <m/>
    <m/>
    <m/>
    <m/>
    <m/>
    <m/>
    <m/>
    <m/>
    <m/>
    <m/>
    <m/>
    <m/>
    <m/>
    <m/>
    <m/>
    <m/>
    <m/>
    <m/>
    <m/>
    <m/>
    <m/>
    <m/>
    <m/>
    <m/>
    <m/>
    <m/>
    <m/>
    <m/>
    <m/>
    <m/>
    <m/>
    <m/>
    <m/>
    <m/>
    <m/>
    <m/>
    <m/>
    <m/>
    <m/>
    <m/>
    <m/>
    <m/>
    <m/>
    <m/>
    <m/>
    <m/>
    <m/>
    <m/>
    <m/>
    <m/>
    <m/>
    <m/>
    <m/>
    <m/>
    <m/>
    <m/>
    <m/>
    <m/>
    <m/>
    <m/>
    <m/>
    <m/>
    <m/>
    <m/>
    <m/>
    <m/>
    <m/>
    <m/>
    <m/>
    <m/>
    <m/>
    <m/>
    <m/>
    <m/>
    <m/>
    <m/>
    <m/>
    <m/>
    <m/>
    <m/>
    <m/>
    <m/>
    <m/>
    <m/>
    <m/>
    <n v="81.569999999999993"/>
    <n v="0"/>
    <n v="81.569999999999993"/>
    <n v="0"/>
    <n v="81.569999999999993"/>
  </r>
  <r>
    <n v="56"/>
    <n v="153"/>
    <s v="Tenderfoot Cr"/>
    <s v="OPS"/>
    <s v="124"/>
    <s v="Chinook"/>
    <s v="2"/>
    <x v="1"/>
    <x v="14"/>
    <n v="216"/>
    <x v="14"/>
    <s v="CK-20"/>
    <s v="SOUTHERN MAINLAND-GEORGIA STRAIT_FA_0.x"/>
    <s v="M"/>
    <s v="H"/>
    <n v="153"/>
    <s v="Tenderfoot Creek H"/>
    <n v="216"/>
    <s v="Cheakamus R"/>
    <s v="GSMN"/>
    <s v="S"/>
    <x v="0"/>
    <s v="186507"/>
    <n v="0"/>
    <s v="186507"/>
    <n v="2022"/>
    <s v="20220426"/>
    <s v="20220426"/>
    <n v="112"/>
    <n v="15.71"/>
    <m/>
    <s v="CWT"/>
    <s v="B"/>
    <s v="N"/>
    <s v="N"/>
    <s v="N"/>
    <s v="N"/>
    <n v="4.1700000000000001E-2"/>
    <x v="0"/>
    <n v="48508"/>
    <n v="50620"/>
    <x v="0"/>
    <n v="39865"/>
    <x v="5"/>
    <m/>
    <m/>
    <m/>
    <m/>
    <m/>
    <m/>
    <m/>
    <m/>
    <m/>
    <m/>
    <m/>
    <m/>
    <m/>
    <m/>
    <m/>
    <m/>
    <m/>
    <m/>
    <m/>
    <m/>
    <m/>
    <m/>
    <m/>
    <m/>
    <m/>
    <m/>
    <m/>
    <m/>
    <m/>
    <m/>
    <m/>
    <m/>
    <m/>
    <m/>
    <m/>
    <m/>
    <m/>
    <m/>
    <m/>
    <m/>
    <m/>
    <m/>
    <m/>
    <m/>
    <m/>
    <m/>
    <m/>
    <m/>
    <m/>
    <m/>
    <m/>
    <m/>
    <m/>
    <m/>
    <m/>
    <m/>
    <m/>
    <m/>
    <m/>
    <m/>
    <m/>
    <m/>
    <m/>
    <m/>
    <m/>
    <m/>
    <m/>
    <m/>
    <m/>
    <m/>
    <m/>
    <m/>
    <m/>
    <m/>
    <m/>
    <m/>
    <m/>
    <m/>
    <m/>
    <m/>
    <m/>
    <m/>
    <m/>
    <m/>
    <m/>
    <m/>
    <m/>
    <m/>
    <m/>
    <m/>
    <m/>
    <m/>
    <m/>
    <m/>
    <m/>
    <m/>
    <m/>
    <m/>
    <m/>
    <m/>
    <m/>
    <m/>
    <m/>
    <m/>
    <m/>
    <m/>
    <m/>
    <m/>
    <m/>
    <m/>
    <m/>
    <m/>
    <m/>
    <m/>
    <m/>
    <m/>
    <m/>
    <m/>
    <n v="8.81"/>
    <m/>
    <m/>
    <m/>
    <m/>
    <m/>
    <m/>
    <m/>
    <m/>
    <m/>
    <m/>
    <m/>
    <m/>
    <m/>
    <m/>
    <m/>
    <m/>
    <m/>
    <m/>
    <m/>
    <m/>
    <m/>
    <m/>
    <m/>
    <m/>
    <m/>
    <m/>
    <m/>
    <m/>
    <m/>
    <m/>
    <m/>
    <m/>
    <m/>
    <m/>
    <m/>
    <m/>
    <m/>
    <m/>
    <m/>
    <m/>
    <m/>
    <m/>
    <m/>
    <m/>
    <m/>
    <m/>
    <m/>
    <m/>
    <m/>
    <n v="8.81"/>
    <n v="0"/>
    <n v="8.81"/>
    <n v="0"/>
    <n v="8.81"/>
  </r>
  <r>
    <n v="56"/>
    <n v="153"/>
    <s v="Tenderfoot Cr"/>
    <s v="OPS"/>
    <s v="124"/>
    <s v="Chinook"/>
    <s v="2"/>
    <x v="1"/>
    <x v="14"/>
    <n v="216"/>
    <x v="14"/>
    <s v="CK-20"/>
    <s v="SOUTHERN MAINLAND-GEORGIA STRAIT_FA_0.x"/>
    <s v="M"/>
    <s v="H"/>
    <n v="153"/>
    <s v="Tenderfoot Creek H"/>
    <n v="216"/>
    <s v="Cheakamus R"/>
    <s v="GSMN"/>
    <s v="S"/>
    <x v="0"/>
    <s v="186507"/>
    <n v="0"/>
    <s v="186507"/>
    <n v="2022"/>
    <s v="20220426"/>
    <s v="20220426"/>
    <n v="112"/>
    <n v="15.71"/>
    <m/>
    <s v="CWT"/>
    <s v="B"/>
    <s v="N"/>
    <s v="N"/>
    <s v="N"/>
    <s v="N"/>
    <n v="4.1700000000000001E-2"/>
    <x v="0"/>
    <n v="48508"/>
    <n v="50620"/>
    <x v="1"/>
    <n v="39865"/>
    <x v="6"/>
    <m/>
    <m/>
    <m/>
    <m/>
    <m/>
    <m/>
    <m/>
    <m/>
    <m/>
    <m/>
    <m/>
    <m/>
    <m/>
    <m/>
    <m/>
    <m/>
    <m/>
    <m/>
    <m/>
    <m/>
    <m/>
    <m/>
    <m/>
    <m/>
    <m/>
    <m/>
    <m/>
    <m/>
    <m/>
    <m/>
    <m/>
    <m/>
    <m/>
    <m/>
    <m/>
    <m/>
    <m/>
    <m/>
    <m/>
    <m/>
    <n v="3.39"/>
    <m/>
    <m/>
    <m/>
    <m/>
    <m/>
    <m/>
    <m/>
    <m/>
    <n v="51.95"/>
    <m/>
    <m/>
    <m/>
    <m/>
    <m/>
    <m/>
    <m/>
    <m/>
    <m/>
    <n v="51.95"/>
    <m/>
    <m/>
    <m/>
    <m/>
    <m/>
    <m/>
    <m/>
    <m/>
    <m/>
    <m/>
    <m/>
    <m/>
    <m/>
    <m/>
    <m/>
    <m/>
    <m/>
    <m/>
    <m/>
    <m/>
    <m/>
    <m/>
    <m/>
    <m/>
    <m/>
    <m/>
    <m/>
    <m/>
    <m/>
    <m/>
    <m/>
    <m/>
    <m/>
    <m/>
    <m/>
    <m/>
    <m/>
    <m/>
    <m/>
    <m/>
    <m/>
    <m/>
    <m/>
    <m/>
    <m/>
    <m/>
    <m/>
    <m/>
    <m/>
    <m/>
    <m/>
    <m/>
    <m/>
    <m/>
    <m/>
    <m/>
    <m/>
    <m/>
    <m/>
    <m/>
    <m/>
    <m/>
    <m/>
    <m/>
    <m/>
    <m/>
    <m/>
    <m/>
    <m/>
    <m/>
    <m/>
    <m/>
    <m/>
    <m/>
    <m/>
    <m/>
    <m/>
    <m/>
    <m/>
    <m/>
    <m/>
    <m/>
    <m/>
    <m/>
    <m/>
    <m/>
    <m/>
    <m/>
    <m/>
    <m/>
    <m/>
    <m/>
    <m/>
    <n v="0"/>
    <m/>
    <m/>
    <m/>
    <m/>
    <m/>
    <n v="3.66"/>
    <m/>
    <m/>
    <m/>
    <m/>
    <m/>
    <m/>
    <m/>
    <m/>
    <n v="107.29"/>
    <n v="3.66"/>
    <n v="110.95"/>
    <n v="0"/>
    <n v="110.95"/>
  </r>
  <r>
    <n v="56"/>
    <n v="153"/>
    <s v="Tenderfoot Cr"/>
    <s v="OPS"/>
    <s v="124"/>
    <s v="Chinook"/>
    <s v="2"/>
    <x v="1"/>
    <x v="14"/>
    <n v="1184"/>
    <x v="17"/>
    <s v="CK-20"/>
    <s v="SOUTHERN MAINLAND-GEORGIA STRAIT_FA_0.x"/>
    <s v="M"/>
    <s v="H"/>
    <n v="153"/>
    <s v="Tenderfoot Creek H"/>
    <n v="1184"/>
    <s v="Mamquam R"/>
    <s v="GSMN"/>
    <s v="S"/>
    <x v="0"/>
    <s v="186710"/>
    <n v="0"/>
    <s v="186710"/>
    <n v="2022"/>
    <s v="20220426"/>
    <s v="20220426"/>
    <n v="112"/>
    <n v="15.45"/>
    <m/>
    <s v="CWT"/>
    <s v="B"/>
    <s v="N"/>
    <s v="N"/>
    <s v="N"/>
    <s v="N"/>
    <n v="5.9700000000000003E-2"/>
    <x v="0"/>
    <n v="16737"/>
    <n v="17799"/>
    <x v="0"/>
    <n v="39866"/>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73"/>
    <m/>
    <m/>
    <m/>
    <m/>
    <m/>
    <m/>
    <m/>
    <m/>
    <n v="0"/>
    <n v="0.73"/>
    <n v="0.73"/>
    <n v="0"/>
    <n v="0.73"/>
  </r>
  <r>
    <n v="56"/>
    <n v="153"/>
    <s v="Tenderfoot Cr"/>
    <s v="OPS"/>
    <s v="124"/>
    <s v="Chinook"/>
    <s v="2"/>
    <x v="1"/>
    <x v="14"/>
    <n v="1184"/>
    <x v="17"/>
    <s v="CK-20"/>
    <s v="SOUTHERN MAINLAND-GEORGIA STRAIT_FA_0.x"/>
    <s v="M"/>
    <s v="H"/>
    <n v="153"/>
    <s v="Tenderfoot Creek H"/>
    <n v="1184"/>
    <s v="Mamquam R"/>
    <s v="GSMN"/>
    <s v="S"/>
    <x v="0"/>
    <s v="186710"/>
    <n v="0"/>
    <s v="186710"/>
    <n v="2022"/>
    <s v="20220426"/>
    <s v="20220426"/>
    <n v="112"/>
    <n v="15.45"/>
    <m/>
    <s v="CWT"/>
    <s v="B"/>
    <s v="N"/>
    <s v="N"/>
    <s v="N"/>
    <s v="N"/>
    <n v="5.9700000000000003E-2"/>
    <x v="0"/>
    <n v="16737"/>
    <n v="17799"/>
    <x v="1"/>
    <n v="39866"/>
    <x v="6"/>
    <m/>
    <m/>
    <m/>
    <m/>
    <m/>
    <m/>
    <m/>
    <m/>
    <m/>
    <m/>
    <m/>
    <m/>
    <m/>
    <m/>
    <m/>
    <m/>
    <m/>
    <m/>
    <m/>
    <m/>
    <m/>
    <m/>
    <m/>
    <m/>
    <m/>
    <m/>
    <m/>
    <m/>
    <m/>
    <m/>
    <m/>
    <m/>
    <m/>
    <m/>
    <m/>
    <m/>
    <m/>
    <m/>
    <m/>
    <m/>
    <m/>
    <m/>
    <m/>
    <m/>
    <m/>
    <m/>
    <m/>
    <m/>
    <n v="0"/>
    <n v="21.18"/>
    <m/>
    <m/>
    <m/>
    <m/>
    <m/>
    <m/>
    <m/>
    <m/>
    <m/>
    <n v="10.59"/>
    <m/>
    <n v="15.15"/>
    <m/>
    <m/>
    <m/>
    <m/>
    <m/>
    <m/>
    <m/>
    <m/>
    <m/>
    <m/>
    <m/>
    <m/>
    <m/>
    <m/>
    <m/>
    <m/>
    <m/>
    <m/>
    <m/>
    <m/>
    <m/>
    <m/>
    <m/>
    <m/>
    <m/>
    <m/>
    <m/>
    <m/>
    <m/>
    <m/>
    <m/>
    <m/>
    <m/>
    <m/>
    <m/>
    <m/>
    <m/>
    <m/>
    <m/>
    <m/>
    <m/>
    <m/>
    <m/>
    <m/>
    <m/>
    <m/>
    <m/>
    <m/>
    <m/>
    <m/>
    <m/>
    <m/>
    <m/>
    <m/>
    <m/>
    <m/>
    <m/>
    <m/>
    <m/>
    <m/>
    <m/>
    <m/>
    <m/>
    <m/>
    <m/>
    <m/>
    <m/>
    <m/>
    <m/>
    <m/>
    <m/>
    <m/>
    <m/>
    <m/>
    <m/>
    <m/>
    <m/>
    <m/>
    <m/>
    <m/>
    <m/>
    <m/>
    <m/>
    <m/>
    <m/>
    <m/>
    <m/>
    <m/>
    <m/>
    <m/>
    <m/>
    <m/>
    <m/>
    <m/>
    <m/>
    <m/>
    <m/>
    <n v="3.25"/>
    <m/>
    <m/>
    <m/>
    <m/>
    <m/>
    <m/>
    <m/>
    <m/>
    <n v="46.92"/>
    <n v="3.25"/>
    <n v="50.17"/>
    <n v="0"/>
    <n v="50.169999999999995"/>
  </r>
  <r>
    <n v="56"/>
    <n v="153"/>
    <s v="Tenderfoot Cr"/>
    <s v="OPS"/>
    <s v="124"/>
    <s v="Chinook"/>
    <s v="2"/>
    <x v="1"/>
    <x v="14"/>
    <n v="218"/>
    <x v="18"/>
    <s v="CK-20"/>
    <s v="SOUTHERN MAINLAND-GEORGIA STRAIT_FA_0.x"/>
    <s v="M"/>
    <s v="H"/>
    <n v="153"/>
    <s v="Tenderfoot Creek H"/>
    <n v="1390"/>
    <s v="Elaho R"/>
    <s v="GSMN"/>
    <s v="S"/>
    <x v="0"/>
    <s v="185970"/>
    <n v="0"/>
    <s v="185970"/>
    <n v="2022"/>
    <s v="20220503"/>
    <s v="20220503"/>
    <n v="113"/>
    <n v="15.69"/>
    <m/>
    <s v="CWT"/>
    <s v="P"/>
    <s v="N"/>
    <s v="N"/>
    <s v="N"/>
    <s v="N"/>
    <n v="7.7499999999999999E-2"/>
    <x v="0"/>
    <n v="7835"/>
    <n v="8493"/>
    <x v="0"/>
    <n v="39868"/>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m/>
    <m/>
    <m/>
    <m/>
    <m/>
    <m/>
    <n v="0"/>
    <n v="0"/>
    <n v="0"/>
    <n v="0"/>
    <n v="0"/>
  </r>
  <r>
    <n v="56"/>
    <n v="153"/>
    <s v="Tenderfoot Cr"/>
    <s v="OPS"/>
    <s v="124"/>
    <s v="Chinook"/>
    <s v="2"/>
    <x v="1"/>
    <x v="14"/>
    <n v="218"/>
    <x v="18"/>
    <s v="CK-20"/>
    <s v="SOUTHERN MAINLAND-GEORGIA STRAIT_FA_0.x"/>
    <s v="M"/>
    <s v="H"/>
    <n v="153"/>
    <s v="Tenderfoot Creek H"/>
    <n v="1390"/>
    <s v="Elaho R"/>
    <s v="GSMN"/>
    <s v="S"/>
    <x v="0"/>
    <s v="185970"/>
    <n v="0"/>
    <s v="185970"/>
    <n v="2022"/>
    <s v="20220503"/>
    <s v="20220503"/>
    <n v="113"/>
    <n v="15.69"/>
    <m/>
    <s v="CWT"/>
    <s v="P"/>
    <s v="N"/>
    <s v="N"/>
    <s v="N"/>
    <s v="N"/>
    <n v="7.7499999999999999E-2"/>
    <x v="0"/>
    <n v="7835"/>
    <n v="8493"/>
    <x v="1"/>
    <n v="39868"/>
    <x v="6"/>
    <m/>
    <m/>
    <m/>
    <m/>
    <m/>
    <m/>
    <m/>
    <m/>
    <m/>
    <m/>
    <m/>
    <m/>
    <m/>
    <m/>
    <m/>
    <m/>
    <m/>
    <m/>
    <m/>
    <m/>
    <m/>
    <m/>
    <m/>
    <m/>
    <m/>
    <m/>
    <m/>
    <m/>
    <m/>
    <m/>
    <m/>
    <m/>
    <m/>
    <m/>
    <m/>
    <m/>
    <m/>
    <m/>
    <m/>
    <m/>
    <m/>
    <m/>
    <m/>
    <m/>
    <m/>
    <m/>
    <m/>
    <m/>
    <m/>
    <n v="32.4"/>
    <m/>
    <m/>
    <m/>
    <m/>
    <m/>
    <m/>
    <m/>
    <m/>
    <m/>
    <n v="11.02"/>
    <m/>
    <m/>
    <m/>
    <m/>
    <m/>
    <m/>
    <m/>
    <m/>
    <m/>
    <m/>
    <m/>
    <m/>
    <m/>
    <m/>
    <m/>
    <m/>
    <m/>
    <m/>
    <m/>
    <m/>
    <m/>
    <m/>
    <m/>
    <m/>
    <m/>
    <m/>
    <m/>
    <m/>
    <m/>
    <m/>
    <m/>
    <m/>
    <m/>
    <m/>
    <m/>
    <m/>
    <m/>
    <m/>
    <m/>
    <m/>
    <m/>
    <m/>
    <m/>
    <m/>
    <m/>
    <m/>
    <m/>
    <m/>
    <m/>
    <m/>
    <m/>
    <m/>
    <m/>
    <m/>
    <m/>
    <m/>
    <m/>
    <m/>
    <m/>
    <m/>
    <m/>
    <m/>
    <m/>
    <m/>
    <m/>
    <m/>
    <m/>
    <m/>
    <m/>
    <m/>
    <m/>
    <m/>
    <m/>
    <m/>
    <m/>
    <m/>
    <m/>
    <m/>
    <m/>
    <m/>
    <m/>
    <m/>
    <m/>
    <m/>
    <m/>
    <m/>
    <m/>
    <m/>
    <m/>
    <m/>
    <m/>
    <m/>
    <m/>
    <n v="0"/>
    <m/>
    <m/>
    <m/>
    <m/>
    <m/>
    <m/>
    <m/>
    <m/>
    <m/>
    <m/>
    <m/>
    <m/>
    <m/>
    <m/>
    <n v="43.42"/>
    <n v="0"/>
    <n v="43.42"/>
    <n v="0"/>
    <n v="43.42"/>
  </r>
  <r>
    <n v="56"/>
    <n v="153"/>
    <s v="Tenderfoot Cr"/>
    <s v="OPS"/>
    <s v="124"/>
    <s v="Chinook"/>
    <s v="2"/>
    <x v="1"/>
    <x v="14"/>
    <n v="218"/>
    <x v="18"/>
    <s v="CK-20"/>
    <s v="SOUTHERN MAINLAND-GEORGIA STRAIT_FA_0.x"/>
    <s v="M"/>
    <s v="H"/>
    <n v="153"/>
    <s v="Tenderfoot Creek H"/>
    <n v="218"/>
    <s v="Shovelnose Cr"/>
    <s v="GSMN"/>
    <s v="S"/>
    <x v="0"/>
    <s v="186157"/>
    <n v="0"/>
    <s v="186157"/>
    <n v="2022"/>
    <s v="20220425"/>
    <s v="20220425"/>
    <n v="111"/>
    <n v="15.24"/>
    <m/>
    <s v="CWT"/>
    <s v="P"/>
    <s v="N"/>
    <s v="N"/>
    <s v="N"/>
    <s v="N"/>
    <n v="6.0299999999999999E-2"/>
    <x v="0"/>
    <n v="9431"/>
    <n v="10036"/>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5"/>
    <n v="217"/>
    <x v="16"/>
    <s v="CK-20"/>
    <s v="SOUTHERN MAINLAND-GEORGIA STRAIT_FA_0.x"/>
    <s v="H"/>
    <s v="H"/>
    <n v="153"/>
    <s v="Tenderfoot Creek H"/>
    <n v="217"/>
    <s v="Ashlu Cr"/>
    <s v="GSMN"/>
    <s v="F"/>
    <x v="3"/>
    <s v="182985"/>
    <n v="0"/>
    <s v="182985"/>
    <n v="2022"/>
    <s v="20220712"/>
    <s v="20220712"/>
    <n v="62"/>
    <n v="2.66"/>
    <m/>
    <s v="CWT"/>
    <s v="B"/>
    <s v="N"/>
    <s v="N"/>
    <s v="N"/>
    <s v="N"/>
    <n v="9.1999999999999998E-3"/>
    <x v="0"/>
    <n v="9266"/>
    <n v="9352"/>
    <x v="0"/>
    <n v="40164"/>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3"/>
    <m/>
    <m/>
    <n v="0"/>
    <n v="0"/>
    <n v="0"/>
    <n v="1.73"/>
    <n v="1.73"/>
  </r>
  <r>
    <n v="56"/>
    <n v="153"/>
    <s v="Tenderfoot Cr"/>
    <s v="OPS"/>
    <s v="124"/>
    <s v="Chinook"/>
    <s v="2"/>
    <x v="1"/>
    <x v="15"/>
    <n v="217"/>
    <x v="16"/>
    <s v="CK-20"/>
    <s v="SOUTHERN MAINLAND-GEORGIA STRAIT_FA_0.x"/>
    <s v="H"/>
    <s v="H"/>
    <n v="153"/>
    <s v="Tenderfoot Creek H"/>
    <n v="217"/>
    <s v="Ashlu Cr"/>
    <s v="GSMN"/>
    <s v="S"/>
    <x v="0"/>
    <s v="185390"/>
    <n v="0"/>
    <s v="185390"/>
    <n v="2023"/>
    <s v="20230427"/>
    <s v="20230427"/>
    <n v="113"/>
    <n v="17.13"/>
    <m/>
    <s v="CWT"/>
    <s v="P"/>
    <s v="N"/>
    <s v="N"/>
    <s v="N"/>
    <s v="N"/>
    <n v="1.153E-2"/>
    <x v="0"/>
    <n v="11301"/>
    <n v="11433"/>
    <x v="0"/>
    <n v="40510"/>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m/>
    <m/>
    <m/>
    <n v="4.67"/>
    <m/>
    <m/>
    <n v="0"/>
    <n v="0"/>
    <n v="0"/>
    <n v="4.67"/>
    <n v="4.67"/>
  </r>
  <r>
    <n v="56"/>
    <n v="153"/>
    <s v="Tenderfoot Cr"/>
    <s v="OPS"/>
    <s v="124"/>
    <s v="Chinook"/>
    <s v="2"/>
    <x v="1"/>
    <x v="15"/>
    <n v="216"/>
    <x v="14"/>
    <s v="CK-20"/>
    <s v="SOUTHERN MAINLAND-GEORGIA STRAIT_FA_0.x"/>
    <s v="H"/>
    <s v="H"/>
    <n v="153"/>
    <s v="Tenderfoot Creek H"/>
    <n v="216"/>
    <s v="Cheakamus R"/>
    <s v="GSMN"/>
    <s v="F"/>
    <x v="3"/>
    <s v="184490"/>
    <n v="0"/>
    <s v="184490"/>
    <n v="2022"/>
    <s v="20220611"/>
    <s v="20220611"/>
    <n v="65"/>
    <n v="3.11"/>
    <m/>
    <s v="CWT"/>
    <s v="B"/>
    <s v="N"/>
    <s v="N"/>
    <s v="N"/>
    <s v="N"/>
    <n v="2.64E-2"/>
    <x v="0"/>
    <n v="37841"/>
    <n v="38870"/>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5"/>
    <n v="216"/>
    <x v="14"/>
    <s v="CK-20"/>
    <s v="SOUTHERN MAINLAND-GEORGIA STRAIT_FA_0.x"/>
    <s v="H"/>
    <s v="H"/>
    <n v="153"/>
    <s v="Tenderfoot Creek H"/>
    <n v="153"/>
    <s v="Tenderfoot Cr"/>
    <s v="GSMN"/>
    <s v="S"/>
    <x v="0"/>
    <s v="181777"/>
    <n v="0"/>
    <s v="181777"/>
    <n v="2023"/>
    <s v="20230425"/>
    <s v="20230425"/>
    <n v="112"/>
    <n v="15.6"/>
    <m/>
    <s v="CWT"/>
    <s v="P"/>
    <s v="N"/>
    <s v="N"/>
    <s v="N"/>
    <s v="N"/>
    <n v="1.2E-2"/>
    <x v="0"/>
    <n v="36234"/>
    <n v="36675"/>
    <x v="0"/>
    <n v="40508"/>
    <x v="6"/>
    <m/>
    <m/>
    <m/>
    <m/>
    <m/>
    <m/>
    <m/>
    <m/>
    <m/>
    <m/>
    <m/>
    <m/>
    <m/>
    <m/>
    <m/>
    <m/>
    <m/>
    <m/>
    <m/>
    <m/>
    <m/>
    <m/>
    <m/>
    <m/>
    <m/>
    <m/>
    <m/>
    <m/>
    <m/>
    <m/>
    <m/>
    <m/>
    <m/>
    <m/>
    <m/>
    <m/>
    <m/>
    <m/>
    <m/>
    <m/>
    <m/>
    <m/>
    <m/>
    <m/>
    <m/>
    <m/>
    <m/>
    <m/>
    <m/>
    <m/>
    <m/>
    <m/>
    <m/>
    <m/>
    <m/>
    <m/>
    <m/>
    <m/>
    <m/>
    <m/>
    <m/>
    <m/>
    <m/>
    <n v="12.94"/>
    <m/>
    <m/>
    <m/>
    <m/>
    <m/>
    <m/>
    <m/>
    <m/>
    <m/>
    <m/>
    <m/>
    <m/>
    <m/>
    <m/>
    <m/>
    <m/>
    <m/>
    <m/>
    <m/>
    <m/>
    <m/>
    <m/>
    <m/>
    <m/>
    <m/>
    <m/>
    <m/>
    <m/>
    <m/>
    <m/>
    <m/>
    <m/>
    <m/>
    <m/>
    <m/>
    <m/>
    <m/>
    <m/>
    <m/>
    <m/>
    <m/>
    <m/>
    <m/>
    <m/>
    <m/>
    <m/>
    <m/>
    <m/>
    <m/>
    <m/>
    <m/>
    <m/>
    <m/>
    <m/>
    <m/>
    <m/>
    <m/>
    <m/>
    <m/>
    <m/>
    <m/>
    <m/>
    <m/>
    <m/>
    <m/>
    <m/>
    <m/>
    <m/>
    <m/>
    <m/>
    <m/>
    <m/>
    <m/>
    <m/>
    <m/>
    <m/>
    <m/>
    <m/>
    <m/>
    <m/>
    <m/>
    <m/>
    <m/>
    <m/>
    <m/>
    <m/>
    <m/>
    <m/>
    <m/>
    <n v="0"/>
    <m/>
    <m/>
    <m/>
    <m/>
    <m/>
    <n v="1.63"/>
    <m/>
    <m/>
    <m/>
    <m/>
    <m/>
    <m/>
    <m/>
    <m/>
    <n v="12.94"/>
    <n v="1.63"/>
    <n v="14.57"/>
    <n v="0"/>
    <n v="14.57"/>
  </r>
  <r>
    <n v="56"/>
    <n v="153"/>
    <s v="Tenderfoot Cr"/>
    <s v="OPS"/>
    <s v="124"/>
    <s v="Chinook"/>
    <s v="2"/>
    <x v="1"/>
    <x v="15"/>
    <n v="1184"/>
    <x v="17"/>
    <s v="CK-20"/>
    <s v="SOUTHERN MAINLAND-GEORGIA STRAIT_FA_0.x"/>
    <s v="H"/>
    <s v="H"/>
    <n v="153"/>
    <s v="Tenderfoot Creek H"/>
    <n v="1184"/>
    <s v="Mamquam R"/>
    <s v="GSMN"/>
    <s v="F"/>
    <x v="3"/>
    <s v="182984"/>
    <n v="0"/>
    <s v="182984"/>
    <n v="2022"/>
    <s v="20220712"/>
    <s v="20220712"/>
    <n v="64"/>
    <n v="3.03"/>
    <m/>
    <s v="CWT"/>
    <s v="B"/>
    <s v="N"/>
    <s v="N"/>
    <s v="N"/>
    <s v="N"/>
    <n v="1.15E-2"/>
    <x v="0"/>
    <n v="11129"/>
    <n v="11258"/>
    <x v="0"/>
    <n v="40165"/>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m/>
    <m/>
    <m/>
    <m/>
    <m/>
    <m/>
    <n v="0"/>
    <n v="0"/>
    <n v="0"/>
    <n v="0"/>
    <n v="0"/>
  </r>
  <r>
    <n v="56"/>
    <n v="153"/>
    <s v="Tenderfoot Cr"/>
    <s v="OPS"/>
    <s v="124"/>
    <s v="Chinook"/>
    <s v="2"/>
    <x v="1"/>
    <x v="15"/>
    <n v="1184"/>
    <x v="17"/>
    <s v="CK-20"/>
    <s v="SOUTHERN MAINLAND-GEORGIA STRAIT_FA_0.x"/>
    <s v="H"/>
    <s v="H"/>
    <n v="153"/>
    <s v="Tenderfoot Creek H"/>
    <n v="1184"/>
    <s v="Mamquam R"/>
    <s v="GSMN"/>
    <s v="S"/>
    <x v="0"/>
    <s v="186366"/>
    <n v="0"/>
    <s v="186366"/>
    <n v="2023"/>
    <s v="20230425"/>
    <s v="20230425"/>
    <n v="111"/>
    <n v="15.91"/>
    <m/>
    <s v="CWT"/>
    <s v="P"/>
    <s v="N"/>
    <s v="N"/>
    <s v="N"/>
    <s v="N"/>
    <n v="9.2499999999999995E-3"/>
    <x v="0"/>
    <n v="11862"/>
    <n v="11973"/>
    <x v="0"/>
    <n v="40509"/>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m/>
    <m/>
    <m/>
    <m/>
    <m/>
    <m/>
    <n v="0"/>
    <n v="0"/>
    <n v="0"/>
    <n v="0"/>
    <n v="0"/>
  </r>
  <r>
    <n v="56"/>
    <n v="153"/>
    <s v="Tenderfoot Cr"/>
    <s v="OPS"/>
    <s v="124"/>
    <s v="Chinook"/>
    <s v="2"/>
    <x v="1"/>
    <x v="15"/>
    <n v="218"/>
    <x v="18"/>
    <s v="CK-20"/>
    <s v="SOUTHERN MAINLAND-GEORGIA STRAIT_FA_0.x"/>
    <s v="H"/>
    <s v="H"/>
    <n v="153"/>
    <s v="Tenderfoot Creek H"/>
    <n v="218"/>
    <s v="Shovelnose Cr"/>
    <s v="GSMN"/>
    <s v="S"/>
    <x v="0"/>
    <s v="186367"/>
    <n v="0"/>
    <s v="186367"/>
    <n v="2023"/>
    <s v="20230427"/>
    <s v="20230427"/>
    <n v="112"/>
    <n v="17.309999999999999"/>
    <m/>
    <s v="CWT"/>
    <s v="P"/>
    <s v="N"/>
    <s v="N"/>
    <s v="N"/>
    <s v="N"/>
    <n v="9.2200000000000008E-3"/>
    <x v="0"/>
    <n v="10457"/>
    <n v="10554"/>
    <x v="0"/>
    <n v="40511"/>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m/>
    <m/>
    <m/>
    <m/>
    <m/>
    <m/>
    <n v="0"/>
    <n v="0"/>
    <n v="0"/>
    <n v="0"/>
    <n v="0"/>
  </r>
  <r>
    <n v="56"/>
    <n v="153"/>
    <s v="Tenderfoot Cr"/>
    <s v="OPS"/>
    <s v="124"/>
    <s v="Chinook"/>
    <s v="2"/>
    <x v="1"/>
    <x v="16"/>
    <n v="217"/>
    <x v="16"/>
    <s v="CK-20"/>
    <s v="SOUTHERN MAINLAND-GEORGIA STRAIT_FA_0.x"/>
    <s v="M"/>
    <s v="H"/>
    <n v="153"/>
    <s v="Tenderfoot Creek H"/>
    <n v="217"/>
    <s v="Ashlu Cr"/>
    <s v="GSMN"/>
    <s v="F"/>
    <x v="3"/>
    <s v="186029"/>
    <n v="0"/>
    <s v="186029"/>
    <n v="2023"/>
    <s v="20230713"/>
    <s v="20230713"/>
    <n v="63"/>
    <n v="3.04"/>
    <m/>
    <s v="CWT"/>
    <s v="P"/>
    <s v="N"/>
    <s v="N"/>
    <s v="N"/>
    <s v="N"/>
    <n v="1.1110999999999999E-2"/>
    <x v="0"/>
    <n v="8568"/>
    <n v="8664"/>
    <x v="4"/>
    <n v="41093"/>
    <x v="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2"/>
    <m/>
    <m/>
    <n v="0"/>
    <n v="0"/>
    <n v="0"/>
    <n v="1.2"/>
    <n v="1.2"/>
  </r>
  <r>
    <n v="56"/>
    <n v="153"/>
    <s v="Tenderfoot Cr"/>
    <s v="OPS"/>
    <s v="124"/>
    <s v="Chinook"/>
    <s v="2"/>
    <x v="1"/>
    <x v="16"/>
    <n v="217"/>
    <x v="16"/>
    <s v="CK-20"/>
    <s v="SOUTHERN MAINLAND-GEORGIA STRAIT_FA_0.x"/>
    <s v="M"/>
    <s v="H"/>
    <n v="153"/>
    <s v="Tenderfoot Creek H"/>
    <n v="217"/>
    <s v="Ashlu Cr"/>
    <s v="GSMN"/>
    <s v="S"/>
    <x v="0"/>
    <s v="186372"/>
    <n v="0"/>
    <s v="186372"/>
    <n v="2024"/>
    <s v="20240430"/>
    <s v="20240430"/>
    <n v="112"/>
    <n v="15.11"/>
    <m/>
    <s v="CWT"/>
    <s v="P"/>
    <s v="N"/>
    <s v="N"/>
    <s v="N"/>
    <s v="N"/>
    <n v="9.5999999999999992E-3"/>
    <x v="0"/>
    <n v="14324"/>
    <n v="14463"/>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6"/>
    <n v="216"/>
    <x v="14"/>
    <s v="CK-20"/>
    <s v="SOUTHERN MAINLAND-GEORGIA STRAIT_FA_0.x"/>
    <s v="M"/>
    <s v="H"/>
    <n v="153"/>
    <s v="Tenderfoot Creek H"/>
    <n v="216"/>
    <s v="Cheakamus R"/>
    <s v="GSMN"/>
    <s v="F"/>
    <x v="3"/>
    <s v="186727"/>
    <n v="0"/>
    <s v="186727"/>
    <n v="2023"/>
    <s v="20230712"/>
    <s v="20230712"/>
    <n v="65"/>
    <n v="3.14"/>
    <m/>
    <s v="CWT"/>
    <s v="P"/>
    <s v="N"/>
    <s v="N"/>
    <s v="N"/>
    <s v="N"/>
    <n v="1.4999999999999999E-2"/>
    <x v="0"/>
    <n v="23905"/>
    <n v="24269"/>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6"/>
    <n v="216"/>
    <x v="14"/>
    <s v="CK-20"/>
    <s v="SOUTHERN MAINLAND-GEORGIA STRAIT_FA_0.x"/>
    <s v="M"/>
    <s v="H"/>
    <n v="153"/>
    <s v="Tenderfoot Creek H"/>
    <n v="216"/>
    <s v="Cheakamus R"/>
    <s v="GSMN"/>
    <s v="S"/>
    <x v="0"/>
    <s v="185271"/>
    <n v="0"/>
    <s v="185271"/>
    <n v="2024"/>
    <s v="20240429"/>
    <s v="20240429"/>
    <n v="111"/>
    <n v="14.79"/>
    <m/>
    <s v="CWT"/>
    <s v="P"/>
    <s v="N"/>
    <s v="N"/>
    <s v="N"/>
    <s v="N"/>
    <n v="6.3E-2"/>
    <x v="0"/>
    <n v="23905"/>
    <n v="24269"/>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6"/>
    <n v="1184"/>
    <x v="17"/>
    <s v="CK-20"/>
    <s v="SOUTHERN MAINLAND-GEORGIA STRAIT_FA_0.x"/>
    <s v="M"/>
    <s v="H"/>
    <n v="153"/>
    <s v="Tenderfoot Creek H"/>
    <n v="1184"/>
    <s v="Mamquam R"/>
    <s v="GSMN"/>
    <s v="S"/>
    <x v="0"/>
    <s v="185635"/>
    <n v="0"/>
    <s v="185635"/>
    <n v="2024"/>
    <s v="20240430"/>
    <s v="20240430"/>
    <n v="112"/>
    <n v="15.06"/>
    <m/>
    <s v="CWT"/>
    <s v="P"/>
    <s v="N"/>
    <s v="N"/>
    <s v="N"/>
    <s v="N"/>
    <n v="4.8899999999999999E-2"/>
    <x v="0"/>
    <n v="10125"/>
    <n v="10645"/>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6"/>
    <n v="218"/>
    <x v="18"/>
    <s v="CK-20"/>
    <s v="SOUTHERN MAINLAND-GEORGIA STRAIT_FA_0.x"/>
    <s v="M"/>
    <s v="H"/>
    <n v="153"/>
    <s v="Tenderfoot Creek H"/>
    <n v="1390"/>
    <s v="Elaho R"/>
    <s v="GSMN"/>
    <s v="F"/>
    <x v="3"/>
    <s v="185331"/>
    <n v="0"/>
    <s v="185331"/>
    <n v="2023"/>
    <s v="20230713"/>
    <s v="20230713"/>
    <n v="62"/>
    <n v="2.83"/>
    <m/>
    <s v="CWT"/>
    <s v="B"/>
    <s v="N"/>
    <s v="N"/>
    <s v="N"/>
    <s v="N"/>
    <n v="0.05"/>
    <x v="0"/>
    <n v="7757"/>
    <n v="8165"/>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6"/>
    <n v="218"/>
    <x v="18"/>
    <s v="CK-20"/>
    <s v="SOUTHERN MAINLAND-GEORGIA STRAIT_FA_0.x"/>
    <s v="M"/>
    <s v="H"/>
    <n v="153"/>
    <s v="Tenderfoot Creek H"/>
    <n v="218"/>
    <s v="Shovelnose Cr"/>
    <s v="GSMN"/>
    <s v="F"/>
    <x v="3"/>
    <s v="184483"/>
    <n v="0"/>
    <s v="184483"/>
    <n v="2023"/>
    <s v="20230713"/>
    <s v="20230713"/>
    <n v="61"/>
    <n v="2.79"/>
    <m/>
    <s v="CWT"/>
    <s v="B"/>
    <s v="N"/>
    <s v="N"/>
    <s v="N"/>
    <s v="N"/>
    <n v="3.5999999999999997E-2"/>
    <x v="0"/>
    <n v="4804"/>
    <n v="4983"/>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6"/>
    <n v="218"/>
    <x v="18"/>
    <s v="CK-20"/>
    <s v="SOUTHERN MAINLAND-GEORGIA STRAIT_FA_0.x"/>
    <s v="M"/>
    <s v="H"/>
    <n v="153"/>
    <s v="Tenderfoot Creek H"/>
    <n v="218"/>
    <s v="Shovelnose Cr"/>
    <s v="GSMN"/>
    <s v="S"/>
    <x v="0"/>
    <s v="186174"/>
    <n v="0"/>
    <s v="186174"/>
    <n v="2024"/>
    <s v="20240501"/>
    <s v="20240501"/>
    <n v="113"/>
    <n v="15.88"/>
    <m/>
    <s v="CWT"/>
    <s v="P"/>
    <s v="N"/>
    <s v="N"/>
    <s v="N"/>
    <s v="N"/>
    <n v="3.4299999999999997E-2"/>
    <x v="0"/>
    <n v="10000"/>
    <n v="10040"/>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6"/>
    <n v="218"/>
    <x v="18"/>
    <s v="CK-20"/>
    <s v="SOUTHERN MAINLAND-GEORGIA STRAIT_FA_0.x"/>
    <s v="M"/>
    <s v="H"/>
    <n v="153"/>
    <s v="Tenderfoot Creek H"/>
    <n v="218"/>
    <s v="Shovelnose Cr"/>
    <s v="GSMN"/>
    <s v="S"/>
    <x v="0"/>
    <s v="186646"/>
    <n v="0"/>
    <s v="186646"/>
    <n v="2024"/>
    <s v="20240501"/>
    <s v="20240501"/>
    <n v="113"/>
    <n v="16.09"/>
    <m/>
    <s v="CWT"/>
    <s v="P"/>
    <s v="N"/>
    <s v="N"/>
    <s v="N"/>
    <s v="N"/>
    <n v="3.4299999999999997E-2"/>
    <x v="0"/>
    <n v="13433"/>
    <n v="13910"/>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7"/>
    <n v="217"/>
    <x v="16"/>
    <s v="CK-20"/>
    <s v="SOUTHERN MAINLAND-GEORGIA STRAIT_FA_0.x"/>
    <s v="M"/>
    <s v="H"/>
    <n v="153"/>
    <s v="Tenderfoot Creek H"/>
    <n v="217"/>
    <s v="Ashlu Cr"/>
    <s v="GSMN"/>
    <s v="F"/>
    <x v="3"/>
    <s v="185564"/>
    <n v="0"/>
    <s v="185564"/>
    <n v="2024"/>
    <s v="20240712"/>
    <s v="20240712"/>
    <n v="72"/>
    <n v="4.4400000000000004"/>
    <m/>
    <s v="CWT"/>
    <s v="P"/>
    <s v="N"/>
    <s v="N"/>
    <s v="N"/>
    <s v="N"/>
    <n v="0.1333"/>
    <x v="1"/>
    <n v="5186"/>
    <n v="5984"/>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7"/>
    <n v="216"/>
    <x v="14"/>
    <s v="CK-20"/>
    <s v="SOUTHERN MAINLAND-GEORGIA STRAIT_FA_0.x"/>
    <s v="M"/>
    <s v="H"/>
    <n v="153"/>
    <s v="Tenderfoot Creek H"/>
    <n v="216"/>
    <s v="Cheakamus R"/>
    <s v="GSMN"/>
    <s v="F"/>
    <x v="3"/>
    <s v="185393"/>
    <n v="0"/>
    <s v="185393"/>
    <n v="2024"/>
    <s v="20240709"/>
    <s v="20240709"/>
    <n v="70"/>
    <n v="3.59"/>
    <m/>
    <s v="CWT"/>
    <s v="P"/>
    <s v="C"/>
    <s v="N"/>
    <s v="Y"/>
    <s v="N"/>
    <n v="1.29E-2"/>
    <x v="1"/>
    <n v="67916"/>
    <n v="68803"/>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2"/>
    <x v="1"/>
    <x v="17"/>
    <n v="1184"/>
    <x v="17"/>
    <s v="CK-20"/>
    <s v="SOUTHERN MAINLAND-GEORGIA STRAIT_FA_0.x"/>
    <s v="M"/>
    <s v="H"/>
    <n v="153"/>
    <s v="Tenderfoot Creek H"/>
    <n v="1184"/>
    <s v="Mamquam R"/>
    <s v="GSMN"/>
    <s v="F"/>
    <x v="3"/>
    <s v="182167"/>
    <n v="0"/>
    <s v="182167"/>
    <n v="2024"/>
    <s v="20240711"/>
    <s v="20240711"/>
    <n v="73"/>
    <n v="4.33"/>
    <m/>
    <s v="CWT"/>
    <s v="P"/>
    <s v="N"/>
    <s v="N"/>
    <s v="N"/>
    <s v="N"/>
    <n v="0.02"/>
    <x v="1"/>
    <n v="3759"/>
    <n v="3836"/>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6"/>
    <n v="153"/>
    <s v="Tenderfoot Cr"/>
    <s v="OPS"/>
    <s v="124"/>
    <s v="Chinook"/>
    <s v="3"/>
    <x v="0"/>
    <x v="5"/>
    <n v="216"/>
    <x v="14"/>
    <s v="CK-20"/>
    <s v="SOUTHERN MAINLAND-GEORGIA STRAIT_FA_0.x"/>
    <s v="M"/>
    <s v="H"/>
    <n v="153"/>
    <s v="Tenderfoot Creek H"/>
    <n v="216"/>
    <s v="Cheakamus R"/>
    <s v="GSMN"/>
    <s v="S"/>
    <x v="1"/>
    <s v="186108"/>
    <n v="0"/>
    <s v="186108"/>
    <n v="2008"/>
    <s v="20080515"/>
    <s v="20080515"/>
    <n v="86"/>
    <n v="7.24"/>
    <s v="SEE 186218."/>
    <s v="CWT"/>
    <s v="P"/>
    <s v="C"/>
    <s v="N"/>
    <s v="Y"/>
    <s v="N"/>
    <n v="6.1192999999999997E-2"/>
    <x v="0"/>
    <n v="3053"/>
    <n v="3252"/>
    <x v="0"/>
    <n v="29102"/>
    <x v="1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13"/>
    <n v="3.11"/>
    <m/>
    <m/>
    <n v="0"/>
    <n v="0"/>
    <n v="0"/>
    <n v="5.24"/>
    <n v="5.24"/>
  </r>
  <r>
    <n v="56"/>
    <n v="153"/>
    <s v="Tenderfoot Cr"/>
    <s v="OPS"/>
    <s v="124"/>
    <s v="Chinook"/>
    <s v="3"/>
    <x v="0"/>
    <x v="5"/>
    <n v="216"/>
    <x v="14"/>
    <s v="CK-20"/>
    <s v="SOUTHERN MAINLAND-GEORGIA STRAIT_FA_0.x"/>
    <s v="M"/>
    <s v="H"/>
    <n v="153"/>
    <s v="Tenderfoot Creek H"/>
    <n v="216"/>
    <s v="Cheakamus R"/>
    <s v="GSMN"/>
    <s v="S"/>
    <x v="1"/>
    <s v="186218"/>
    <n v="0"/>
    <s v="186218"/>
    <n v="2008"/>
    <s v="20080515"/>
    <s v="20080515"/>
    <n v="86"/>
    <n v="7.24"/>
    <s v="TRANS TO CHEAK.R @ N.VAN OUTDOOR SCH. &amp; REL DOWNSTREAM FROM ROTORY SCREW TRAPS"/>
    <s v="CWT"/>
    <s v="P"/>
    <s v="C"/>
    <s v="N"/>
    <s v="Y"/>
    <s v="N"/>
    <n v="4.6389999999999999E-3"/>
    <x v="0"/>
    <n v="27459"/>
    <n v="27587"/>
    <x v="4"/>
    <n v="29126"/>
    <x v="9"/>
    <m/>
    <m/>
    <m/>
    <m/>
    <m/>
    <m/>
    <m/>
    <m/>
    <m/>
    <m/>
    <m/>
    <m/>
    <m/>
    <m/>
    <m/>
    <m/>
    <m/>
    <m/>
    <m/>
    <m/>
    <m/>
    <m/>
    <m/>
    <m/>
    <m/>
    <m/>
    <m/>
    <m/>
    <m/>
    <m/>
    <m/>
    <m/>
    <m/>
    <m/>
    <m/>
    <n v="8.69"/>
    <m/>
    <m/>
    <m/>
    <m/>
    <m/>
    <m/>
    <m/>
    <m/>
    <m/>
    <m/>
    <m/>
    <m/>
    <m/>
    <m/>
    <m/>
    <m/>
    <m/>
    <m/>
    <m/>
    <m/>
    <m/>
    <m/>
    <m/>
    <m/>
    <m/>
    <m/>
    <m/>
    <m/>
    <m/>
    <m/>
    <m/>
    <m/>
    <m/>
    <m/>
    <m/>
    <m/>
    <m/>
    <m/>
    <m/>
    <m/>
    <m/>
    <m/>
    <m/>
    <m/>
    <m/>
    <m/>
    <m/>
    <m/>
    <m/>
    <m/>
    <m/>
    <m/>
    <m/>
    <m/>
    <m/>
    <m/>
    <m/>
    <m/>
    <m/>
    <m/>
    <m/>
    <m/>
    <m/>
    <m/>
    <m/>
    <m/>
    <m/>
    <m/>
    <m/>
    <m/>
    <m/>
    <m/>
    <m/>
    <m/>
    <m/>
    <m/>
    <m/>
    <m/>
    <m/>
    <m/>
    <m/>
    <m/>
    <m/>
    <m/>
    <m/>
    <m/>
    <m/>
    <m/>
    <m/>
    <m/>
    <m/>
    <m/>
    <m/>
    <m/>
    <m/>
    <m/>
    <m/>
    <m/>
    <m/>
    <m/>
    <m/>
    <m/>
    <m/>
    <m/>
    <m/>
    <m/>
    <m/>
    <m/>
    <m/>
    <m/>
    <m/>
    <m/>
    <m/>
    <m/>
    <m/>
    <m/>
    <m/>
    <m/>
    <m/>
    <m/>
    <m/>
    <m/>
    <m/>
    <m/>
    <m/>
    <m/>
    <m/>
    <m/>
    <m/>
    <m/>
    <m/>
    <m/>
    <n v="8.69"/>
    <n v="0"/>
    <n v="8.69"/>
    <n v="0"/>
    <n v="8.69"/>
  </r>
  <r>
    <n v="56"/>
    <n v="153"/>
    <s v="Tenderfoot Cr"/>
    <s v="OPS"/>
    <s v="124"/>
    <s v="Chinook"/>
    <s v="3"/>
    <x v="0"/>
    <x v="5"/>
    <n v="216"/>
    <x v="14"/>
    <s v="CK-20"/>
    <s v="SOUTHERN MAINLAND-GEORGIA STRAIT_FA_0.x"/>
    <s v="M"/>
    <s v="H"/>
    <n v="153"/>
    <s v="Tenderfoot Creek H"/>
    <n v="216"/>
    <s v="Cheakamus R"/>
    <s v="GSMN"/>
    <s v="S"/>
    <x v="1"/>
    <s v="186218"/>
    <n v="0"/>
    <s v="186218"/>
    <n v="2008"/>
    <s v="20080515"/>
    <s v="20080515"/>
    <n v="86"/>
    <n v="7.24"/>
    <s v="TRANS TO CHEAK.R @ N.VAN OUTDOOR SCH. &amp; REL DOWNSTREAM FROM ROTORY SCREW TRAPS"/>
    <s v="CWT"/>
    <s v="P"/>
    <s v="C"/>
    <s v="N"/>
    <s v="Y"/>
    <s v="N"/>
    <n v="4.6389999999999999E-3"/>
    <x v="0"/>
    <n v="27459"/>
    <n v="27587"/>
    <x v="0"/>
    <n v="29126"/>
    <x v="10"/>
    <m/>
    <m/>
    <m/>
    <m/>
    <m/>
    <m/>
    <m/>
    <m/>
    <m/>
    <m/>
    <m/>
    <m/>
    <m/>
    <m/>
    <m/>
    <m/>
    <n v="2.78"/>
    <m/>
    <m/>
    <m/>
    <m/>
    <m/>
    <m/>
    <m/>
    <m/>
    <m/>
    <m/>
    <m/>
    <m/>
    <m/>
    <m/>
    <m/>
    <m/>
    <m/>
    <m/>
    <m/>
    <m/>
    <m/>
    <m/>
    <m/>
    <m/>
    <m/>
    <m/>
    <m/>
    <m/>
    <m/>
    <m/>
    <m/>
    <m/>
    <n v="13.61"/>
    <m/>
    <m/>
    <m/>
    <m/>
    <m/>
    <m/>
    <m/>
    <m/>
    <m/>
    <m/>
    <m/>
    <m/>
    <m/>
    <m/>
    <m/>
    <m/>
    <m/>
    <m/>
    <m/>
    <m/>
    <m/>
    <m/>
    <m/>
    <m/>
    <m/>
    <m/>
    <m/>
    <m/>
    <m/>
    <m/>
    <m/>
    <m/>
    <m/>
    <m/>
    <m/>
    <m/>
    <m/>
    <m/>
    <m/>
    <m/>
    <m/>
    <m/>
    <n v="3.74"/>
    <m/>
    <m/>
    <m/>
    <m/>
    <m/>
    <m/>
    <m/>
    <m/>
    <m/>
    <m/>
    <m/>
    <m/>
    <m/>
    <n v="3.07"/>
    <m/>
    <m/>
    <m/>
    <m/>
    <m/>
    <m/>
    <m/>
    <m/>
    <m/>
    <m/>
    <n v="0"/>
    <m/>
    <m/>
    <m/>
    <m/>
    <m/>
    <m/>
    <m/>
    <m/>
    <m/>
    <m/>
    <m/>
    <m/>
    <m/>
    <m/>
    <m/>
    <m/>
    <m/>
    <m/>
    <m/>
    <m/>
    <m/>
    <m/>
    <m/>
    <m/>
    <m/>
    <m/>
    <m/>
    <m/>
    <m/>
    <m/>
    <n v="10.130000000000001"/>
    <m/>
    <m/>
    <m/>
    <m/>
    <m/>
    <m/>
    <m/>
    <m/>
    <m/>
    <m/>
    <m/>
    <m/>
    <m/>
    <m/>
    <n v="1.81"/>
    <n v="3.01"/>
    <n v="5.09"/>
    <m/>
    <m/>
    <n v="33.33"/>
    <n v="1.81"/>
    <n v="35.14"/>
    <n v="8.1"/>
    <n v="43.239999999999995"/>
  </r>
  <r>
    <n v="56"/>
    <n v="153"/>
    <s v="Tenderfoot Cr"/>
    <s v="OPS"/>
    <s v="124"/>
    <s v="Chinook"/>
    <s v="3"/>
    <x v="0"/>
    <x v="5"/>
    <n v="216"/>
    <x v="14"/>
    <s v="CK-20"/>
    <s v="SOUTHERN MAINLAND-GEORGIA STRAIT_FA_0.x"/>
    <s v="M"/>
    <s v="H"/>
    <n v="153"/>
    <s v="Tenderfoot Creek H"/>
    <n v="216"/>
    <s v="Cheakamus R"/>
    <s v="GSMN"/>
    <s v="S"/>
    <x v="1"/>
    <s v="186218"/>
    <n v="0"/>
    <s v="186218"/>
    <n v="2008"/>
    <s v="20080515"/>
    <s v="20080515"/>
    <n v="86"/>
    <n v="7.24"/>
    <s v="TRANS TO CHEAK.R @ N.VAN OUTDOOR SCH. &amp; REL DOWNSTREAM FROM ROTORY SCREW TRAPS"/>
    <s v="CWT"/>
    <s v="P"/>
    <s v="C"/>
    <s v="N"/>
    <s v="Y"/>
    <s v="N"/>
    <n v="4.6389999999999999E-3"/>
    <x v="0"/>
    <n v="27459"/>
    <n v="27587"/>
    <x v="1"/>
    <n v="29126"/>
    <x v="12"/>
    <m/>
    <m/>
    <m/>
    <m/>
    <m/>
    <m/>
    <m/>
    <m/>
    <m/>
    <m/>
    <m/>
    <m/>
    <m/>
    <m/>
    <m/>
    <m/>
    <m/>
    <m/>
    <m/>
    <m/>
    <m/>
    <m/>
    <m/>
    <m/>
    <m/>
    <m/>
    <m/>
    <m/>
    <m/>
    <m/>
    <m/>
    <m/>
    <m/>
    <m/>
    <m/>
    <m/>
    <m/>
    <m/>
    <m/>
    <n v="7.39"/>
    <m/>
    <m/>
    <m/>
    <m/>
    <m/>
    <m/>
    <m/>
    <m/>
    <m/>
    <m/>
    <m/>
    <m/>
    <m/>
    <m/>
    <m/>
    <m/>
    <m/>
    <m/>
    <m/>
    <m/>
    <m/>
    <m/>
    <m/>
    <m/>
    <m/>
    <m/>
    <m/>
    <m/>
    <m/>
    <m/>
    <m/>
    <m/>
    <m/>
    <m/>
    <m/>
    <m/>
    <m/>
    <m/>
    <m/>
    <m/>
    <m/>
    <m/>
    <m/>
    <m/>
    <m/>
    <m/>
    <m/>
    <m/>
    <m/>
    <m/>
    <m/>
    <m/>
    <m/>
    <m/>
    <m/>
    <m/>
    <m/>
    <m/>
    <m/>
    <m/>
    <m/>
    <m/>
    <m/>
    <m/>
    <m/>
    <m/>
    <m/>
    <m/>
    <m/>
    <m/>
    <m/>
    <m/>
    <m/>
    <m/>
    <m/>
    <m/>
    <m/>
    <m/>
    <m/>
    <m/>
    <m/>
    <m/>
    <m/>
    <m/>
    <m/>
    <m/>
    <m/>
    <m/>
    <m/>
    <m/>
    <m/>
    <m/>
    <m/>
    <m/>
    <m/>
    <m/>
    <m/>
    <m/>
    <m/>
    <m/>
    <m/>
    <m/>
    <m/>
    <m/>
    <m/>
    <m/>
    <m/>
    <m/>
    <m/>
    <m/>
    <m/>
    <m/>
    <m/>
    <m/>
    <m/>
    <m/>
    <m/>
    <m/>
    <m/>
    <n v="4.25"/>
    <m/>
    <m/>
    <m/>
    <n v="2.04"/>
    <m/>
    <m/>
    <m/>
    <m/>
    <n v="7.39"/>
    <n v="6.29"/>
    <n v="13.68"/>
    <n v="0"/>
    <n v="13.68"/>
  </r>
  <r>
    <n v="45"/>
    <n v="128"/>
    <s v="Thornton Cr"/>
    <s v="CDP"/>
    <s v="124"/>
    <s v="Chinook"/>
    <s v="3"/>
    <x v="0"/>
    <x v="14"/>
    <n v="2706"/>
    <x v="19"/>
    <s v="CK-31"/>
    <s v="WEST VANCOUVER ISLAND-SOUTH_FA_0.x"/>
    <s v="M"/>
    <s v="H"/>
    <n v="128"/>
    <s v="Thornton Creek H"/>
    <n v="2706"/>
    <s v="Toquart R"/>
    <s v="SWVI"/>
    <s v="S"/>
    <x v="1"/>
    <s v="184692"/>
    <n v="0"/>
    <s v="184692"/>
    <n v="2021"/>
    <s v="20210513"/>
    <s v="20210619"/>
    <n v="78"/>
    <n v="5"/>
    <m/>
    <s v="CWT"/>
    <s v="P"/>
    <s v="N"/>
    <s v="N"/>
    <s v="Y"/>
    <s v="N"/>
    <n v="1E-4"/>
    <x v="0"/>
    <n v="36520"/>
    <n v="36885"/>
    <x v="0"/>
    <n v="39665"/>
    <x v="5"/>
    <m/>
    <m/>
    <m/>
    <m/>
    <m/>
    <m/>
    <m/>
    <m/>
    <m/>
    <m/>
    <m/>
    <m/>
    <m/>
    <m/>
    <m/>
    <m/>
    <m/>
    <m/>
    <m/>
    <m/>
    <m/>
    <m/>
    <m/>
    <m/>
    <m/>
    <m/>
    <n v="3.57"/>
    <m/>
    <m/>
    <m/>
    <m/>
    <m/>
    <m/>
    <m/>
    <m/>
    <m/>
    <m/>
    <n v="11.65"/>
    <m/>
    <m/>
    <m/>
    <m/>
    <m/>
    <m/>
    <m/>
    <m/>
    <m/>
    <m/>
    <m/>
    <m/>
    <m/>
    <m/>
    <m/>
    <m/>
    <m/>
    <m/>
    <m/>
    <m/>
    <m/>
    <m/>
    <m/>
    <m/>
    <m/>
    <m/>
    <m/>
    <m/>
    <m/>
    <m/>
    <m/>
    <m/>
    <m/>
    <m/>
    <m/>
    <m/>
    <m/>
    <m/>
    <m/>
    <m/>
    <m/>
    <m/>
    <m/>
    <n v="23.3"/>
    <m/>
    <m/>
    <m/>
    <m/>
    <n v="6.23"/>
    <m/>
    <m/>
    <m/>
    <m/>
    <m/>
    <m/>
    <m/>
    <m/>
    <m/>
    <m/>
    <m/>
    <m/>
    <m/>
    <m/>
    <n v="6.41"/>
    <m/>
    <m/>
    <m/>
    <m/>
    <n v="6.31"/>
    <m/>
    <m/>
    <m/>
    <m/>
    <m/>
    <m/>
    <m/>
    <m/>
    <m/>
    <m/>
    <m/>
    <m/>
    <m/>
    <m/>
    <m/>
    <m/>
    <m/>
    <m/>
    <m/>
    <m/>
    <m/>
    <m/>
    <m/>
    <m/>
    <m/>
    <m/>
    <m/>
    <m/>
    <m/>
    <m/>
    <m/>
    <m/>
    <m/>
    <m/>
    <m/>
    <m/>
    <m/>
    <m/>
    <m/>
    <m/>
    <m/>
    <m/>
    <m/>
    <m/>
    <m/>
    <m/>
    <m/>
    <m/>
    <m/>
    <m/>
    <m/>
    <m/>
    <m/>
    <m/>
    <m/>
    <m/>
    <m/>
    <m/>
    <n v="1.35"/>
    <n v="1.01"/>
    <m/>
    <n v="57.47"/>
    <n v="0"/>
    <n v="57.47"/>
    <n v="2.36"/>
    <n v="59.830000000000005"/>
  </r>
  <r>
    <n v="45"/>
    <n v="128"/>
    <s v="Thornton Cr"/>
    <s v="CDP"/>
    <s v="124"/>
    <s v="Chinook"/>
    <s v="3"/>
    <x v="0"/>
    <x v="14"/>
    <n v="2706"/>
    <x v="19"/>
    <s v="CK-31"/>
    <s v="WEST VANCOUVER ISLAND-SOUTH_FA_0.x"/>
    <s v="M"/>
    <s v="H"/>
    <n v="128"/>
    <s v="Thornton Creek H"/>
    <n v="2706"/>
    <s v="Toquart R"/>
    <s v="SWVI"/>
    <s v="S"/>
    <x v="1"/>
    <s v="184692"/>
    <n v="0"/>
    <s v="184692"/>
    <n v="2021"/>
    <s v="20210513"/>
    <s v="20210619"/>
    <n v="78"/>
    <n v="5"/>
    <m/>
    <s v="CWT"/>
    <s v="P"/>
    <s v="N"/>
    <s v="N"/>
    <s v="Y"/>
    <s v="N"/>
    <n v="1E-4"/>
    <x v="0"/>
    <n v="36520"/>
    <n v="36885"/>
    <x v="1"/>
    <n v="39665"/>
    <x v="6"/>
    <m/>
    <m/>
    <m/>
    <m/>
    <m/>
    <m/>
    <m/>
    <m/>
    <m/>
    <m/>
    <m/>
    <m/>
    <m/>
    <n v="4.71"/>
    <m/>
    <m/>
    <m/>
    <m/>
    <m/>
    <m/>
    <m/>
    <m/>
    <m/>
    <m/>
    <m/>
    <m/>
    <m/>
    <m/>
    <m/>
    <m/>
    <m/>
    <m/>
    <m/>
    <m/>
    <m/>
    <m/>
    <m/>
    <m/>
    <m/>
    <n v="10.64"/>
    <m/>
    <m/>
    <m/>
    <m/>
    <m/>
    <m/>
    <m/>
    <m/>
    <m/>
    <m/>
    <m/>
    <m/>
    <m/>
    <m/>
    <m/>
    <m/>
    <m/>
    <m/>
    <m/>
    <m/>
    <m/>
    <m/>
    <m/>
    <m/>
    <m/>
    <m/>
    <m/>
    <m/>
    <m/>
    <m/>
    <m/>
    <m/>
    <m/>
    <m/>
    <m/>
    <n v="14.57"/>
    <m/>
    <m/>
    <m/>
    <m/>
    <m/>
    <n v="10.64"/>
    <m/>
    <m/>
    <m/>
    <m/>
    <m/>
    <m/>
    <m/>
    <m/>
    <m/>
    <m/>
    <m/>
    <m/>
    <m/>
    <m/>
    <m/>
    <m/>
    <m/>
    <m/>
    <m/>
    <m/>
    <m/>
    <m/>
    <m/>
    <m/>
    <m/>
    <m/>
    <m/>
    <m/>
    <m/>
    <m/>
    <n v="6.66"/>
    <m/>
    <m/>
    <m/>
    <m/>
    <m/>
    <m/>
    <m/>
    <m/>
    <m/>
    <m/>
    <m/>
    <m/>
    <m/>
    <m/>
    <m/>
    <m/>
    <m/>
    <m/>
    <m/>
    <m/>
    <m/>
    <m/>
    <m/>
    <m/>
    <m/>
    <m/>
    <m/>
    <m/>
    <m/>
    <m/>
    <n v="11.8"/>
    <m/>
    <m/>
    <m/>
    <n v="6.03"/>
    <m/>
    <m/>
    <m/>
    <m/>
    <m/>
    <m/>
    <m/>
    <m/>
    <m/>
    <m/>
    <m/>
    <n v="31"/>
    <m/>
    <m/>
    <m/>
    <m/>
    <m/>
    <m/>
    <m/>
    <m/>
    <n v="65.05"/>
    <n v="31"/>
    <n v="96.05"/>
    <n v="0"/>
    <n v="96.05"/>
  </r>
  <r>
    <n v="45"/>
    <n v="128"/>
    <s v="Thornton Cr"/>
    <s v="CDP"/>
    <s v="124"/>
    <s v="Chinook"/>
    <s v="3"/>
    <x v="0"/>
    <x v="15"/>
    <n v="453"/>
    <x v="20"/>
    <s v="CK-31"/>
    <s v="WEST VANCOUVER ISLAND-SOUTH_FA_0.x"/>
    <s v="M"/>
    <s v="H"/>
    <n v="128"/>
    <s v="Thornton Creek H"/>
    <n v="453"/>
    <s v="Kennedy R Low"/>
    <s v="SWVI"/>
    <s v="F"/>
    <x v="3"/>
    <s v="186178"/>
    <n v="0"/>
    <s v="186178"/>
    <n v="2022"/>
    <s v="20220617"/>
    <s v="20220617"/>
    <n v="68"/>
    <n v="3.25"/>
    <m/>
    <s v="CWT"/>
    <s v="P"/>
    <s v="C"/>
    <s v="N"/>
    <s v="N"/>
    <s v="N"/>
    <n v="0"/>
    <x v="0"/>
    <n v="1479"/>
    <n v="1479"/>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
    <n v="128"/>
    <s v="Thornton Cr"/>
    <s v="CDP"/>
    <s v="124"/>
    <s v="Chinook"/>
    <s v="3"/>
    <x v="0"/>
    <x v="15"/>
    <n v="2706"/>
    <x v="19"/>
    <s v="CK-31"/>
    <s v="WEST VANCOUVER ISLAND-SOUTH_FA_0.x"/>
    <s v="M"/>
    <s v="H"/>
    <n v="128"/>
    <s v="Thornton Creek H"/>
    <n v="2400"/>
    <s v="Toquart Lk"/>
    <s v="SWVI"/>
    <s v="F"/>
    <x v="3"/>
    <s v="186193"/>
    <n v="0"/>
    <s v="186193"/>
    <n v="2022"/>
    <s v="20220616"/>
    <s v="20220616"/>
    <n v="70"/>
    <n v="3.66"/>
    <m/>
    <s v="CWT"/>
    <s v="P"/>
    <s v="N"/>
    <s v="N"/>
    <s v="N"/>
    <s v="N"/>
    <n v="0"/>
    <x v="0"/>
    <n v="2653"/>
    <n v="2653"/>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7"/>
    <n v="1901"/>
    <s v="Tofino"/>
    <s v="DPI"/>
    <s v="124"/>
    <s v="Chinook"/>
    <s v="3"/>
    <x v="0"/>
    <x v="6"/>
    <n v="6738"/>
    <x v="21"/>
    <s v="CK-31"/>
    <s v="WEST VANCOUVER ISLAND-SOUTH_FA_0.x"/>
    <s v="M"/>
    <s v="H"/>
    <n v="1901"/>
    <s v="Tofino H"/>
    <n v="6738"/>
    <s v="Bedwell R"/>
    <s v="SWVI"/>
    <s v="S"/>
    <x v="1"/>
    <s v="180686"/>
    <n v="0"/>
    <s v="180686"/>
    <n v="2009"/>
    <s v="200907"/>
    <s v="200907"/>
    <n v="0"/>
    <n v="10"/>
    <m/>
    <s v="CWT"/>
    <s v="B"/>
    <s v="N"/>
    <s v="N"/>
    <s v="N"/>
    <s v="N"/>
    <m/>
    <x v="0"/>
    <n v="23647"/>
    <n v="23647"/>
    <x v="0"/>
    <n v="29431"/>
    <x v="12"/>
    <m/>
    <m/>
    <m/>
    <m/>
    <m/>
    <m/>
    <m/>
    <m/>
    <m/>
    <m/>
    <m/>
    <m/>
    <m/>
    <m/>
    <m/>
    <n v="2.069999999999999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62"/>
    <m/>
    <m/>
    <m/>
    <m/>
    <m/>
    <m/>
    <m/>
    <m/>
    <n v="2.0699999999999998"/>
    <n v="6.62"/>
    <n v="8.69"/>
    <n v="0"/>
    <n v="8.69"/>
  </r>
  <r>
    <n v="277"/>
    <n v="1901"/>
    <s v="Tofino"/>
    <s v="DPI"/>
    <s v="124"/>
    <s v="Chinook"/>
    <s v="3"/>
    <x v="0"/>
    <x v="6"/>
    <n v="6738"/>
    <x v="21"/>
    <s v="CK-31"/>
    <s v="WEST VANCOUVER ISLAND-SOUTH_FA_0.x"/>
    <s v="M"/>
    <s v="H"/>
    <n v="1901"/>
    <s v="Tofino H"/>
    <n v="6738"/>
    <s v="Bedwell R"/>
    <s v="SWVI"/>
    <s v="S"/>
    <x v="1"/>
    <s v="180686"/>
    <n v="0"/>
    <s v="180686"/>
    <n v="2009"/>
    <s v="200907"/>
    <s v="200907"/>
    <n v="0"/>
    <n v="10"/>
    <m/>
    <s v="CWT"/>
    <s v="B"/>
    <s v="N"/>
    <s v="N"/>
    <s v="N"/>
    <s v="N"/>
    <m/>
    <x v="0"/>
    <n v="23647"/>
    <n v="23647"/>
    <x v="1"/>
    <n v="29431"/>
    <x v="11"/>
    <m/>
    <m/>
    <m/>
    <m/>
    <m/>
    <m/>
    <m/>
    <m/>
    <m/>
    <m/>
    <m/>
    <m/>
    <m/>
    <m/>
    <m/>
    <n v="2.4900000000000002"/>
    <m/>
    <m/>
    <m/>
    <m/>
    <m/>
    <m/>
    <m/>
    <m/>
    <m/>
    <m/>
    <m/>
    <m/>
    <m/>
    <m/>
    <m/>
    <m/>
    <m/>
    <m/>
    <m/>
    <m/>
    <m/>
    <m/>
    <m/>
    <m/>
    <m/>
    <m/>
    <m/>
    <m/>
    <m/>
    <m/>
    <m/>
    <m/>
    <m/>
    <m/>
    <m/>
    <m/>
    <m/>
    <m/>
    <m/>
    <m/>
    <m/>
    <m/>
    <m/>
    <m/>
    <m/>
    <m/>
    <m/>
    <m/>
    <m/>
    <m/>
    <m/>
    <m/>
    <m/>
    <m/>
    <m/>
    <n v="2.4900000000000002"/>
    <m/>
    <m/>
    <m/>
    <m/>
    <m/>
    <m/>
    <m/>
    <m/>
    <m/>
    <m/>
    <m/>
    <m/>
    <m/>
    <m/>
    <m/>
    <m/>
    <m/>
    <m/>
    <m/>
    <m/>
    <m/>
    <m/>
    <m/>
    <m/>
    <m/>
    <m/>
    <m/>
    <m/>
    <m/>
    <m/>
    <m/>
    <m/>
    <m/>
    <m/>
    <m/>
    <m/>
    <m/>
    <m/>
    <m/>
    <m/>
    <m/>
    <m/>
    <m/>
    <m/>
    <m/>
    <m/>
    <m/>
    <m/>
    <m/>
    <m/>
    <m/>
    <m/>
    <m/>
    <m/>
    <m/>
    <m/>
    <m/>
    <m/>
    <m/>
    <m/>
    <m/>
    <m/>
    <m/>
    <m/>
    <m/>
    <m/>
    <m/>
    <m/>
    <m/>
    <n v="15.64"/>
    <m/>
    <m/>
    <m/>
    <m/>
    <m/>
    <m/>
    <m/>
    <m/>
    <m/>
    <m/>
    <m/>
    <m/>
    <m/>
    <m/>
    <m/>
    <m/>
    <m/>
    <n v="52.31"/>
    <m/>
    <m/>
    <m/>
    <m/>
    <m/>
    <m/>
    <m/>
    <m/>
    <n v="20.62"/>
    <n v="52.31"/>
    <n v="72.930000000000007"/>
    <n v="0"/>
    <n v="72.930000000000007"/>
  </r>
  <r>
    <n v="277"/>
    <n v="1901"/>
    <s v="Tofino"/>
    <s v="DPI"/>
    <s v="124"/>
    <s v="Chinook"/>
    <s v="3"/>
    <x v="0"/>
    <x v="6"/>
    <n v="6738"/>
    <x v="21"/>
    <s v="CK-31"/>
    <s v="WEST VANCOUVER ISLAND-SOUTH_FA_0.x"/>
    <s v="M"/>
    <s v="H"/>
    <n v="1901"/>
    <s v="Tofino H"/>
    <n v="6738"/>
    <s v="Bedwell R"/>
    <s v="SWVI"/>
    <s v="S"/>
    <x v="1"/>
    <s v="180686"/>
    <n v="0"/>
    <s v="180686"/>
    <n v="2009"/>
    <s v="200907"/>
    <s v="200907"/>
    <n v="0"/>
    <n v="10"/>
    <m/>
    <s v="CWT"/>
    <s v="B"/>
    <s v="N"/>
    <s v="N"/>
    <s v="N"/>
    <s v="N"/>
    <m/>
    <x v="0"/>
    <n v="23647"/>
    <n v="23647"/>
    <x v="2"/>
    <n v="29431"/>
    <x v="13"/>
    <m/>
    <m/>
    <m/>
    <m/>
    <m/>
    <m/>
    <m/>
    <m/>
    <m/>
    <m/>
    <m/>
    <m/>
    <m/>
    <m/>
    <m/>
    <m/>
    <m/>
    <m/>
    <m/>
    <m/>
    <m/>
    <m/>
    <m/>
    <m/>
    <m/>
    <m/>
    <m/>
    <m/>
    <m/>
    <m/>
    <m/>
    <m/>
    <m/>
    <m/>
    <n v="3.45"/>
    <m/>
    <m/>
    <m/>
    <m/>
    <m/>
    <m/>
    <m/>
    <m/>
    <m/>
    <m/>
    <m/>
    <m/>
    <m/>
    <m/>
    <m/>
    <m/>
    <m/>
    <m/>
    <m/>
    <m/>
    <m/>
    <m/>
    <m/>
    <m/>
    <m/>
    <m/>
    <m/>
    <m/>
    <m/>
    <m/>
    <m/>
    <m/>
    <m/>
    <m/>
    <m/>
    <m/>
    <m/>
    <m/>
    <m/>
    <m/>
    <m/>
    <m/>
    <m/>
    <m/>
    <m/>
    <m/>
    <m/>
    <m/>
    <m/>
    <m/>
    <m/>
    <m/>
    <m/>
    <m/>
    <m/>
    <m/>
    <m/>
    <m/>
    <m/>
    <m/>
    <m/>
    <m/>
    <m/>
    <m/>
    <m/>
    <m/>
    <m/>
    <m/>
    <m/>
    <m/>
    <m/>
    <m/>
    <m/>
    <m/>
    <m/>
    <m/>
    <m/>
    <n v="4.75"/>
    <m/>
    <m/>
    <m/>
    <m/>
    <m/>
    <m/>
    <m/>
    <m/>
    <m/>
    <m/>
    <m/>
    <m/>
    <m/>
    <m/>
    <m/>
    <m/>
    <m/>
    <m/>
    <m/>
    <m/>
    <m/>
    <m/>
    <m/>
    <m/>
    <m/>
    <m/>
    <m/>
    <m/>
    <m/>
    <m/>
    <m/>
    <m/>
    <m/>
    <m/>
    <m/>
    <m/>
    <m/>
    <m/>
    <m/>
    <m/>
    <m/>
    <m/>
    <m/>
    <m/>
    <m/>
    <m/>
    <n v="28.72"/>
    <m/>
    <m/>
    <m/>
    <m/>
    <m/>
    <m/>
    <m/>
    <m/>
    <n v="8.1999999999999993"/>
    <n v="28.72"/>
    <n v="36.92"/>
    <n v="0"/>
    <n v="36.92"/>
  </r>
  <r>
    <n v="277"/>
    <n v="1901"/>
    <s v="Tofino"/>
    <s v="DPI"/>
    <s v="124"/>
    <s v="Chinook"/>
    <s v="3"/>
    <x v="0"/>
    <x v="7"/>
    <n v="6738"/>
    <x v="21"/>
    <s v="CK-31"/>
    <s v="WEST VANCOUVER ISLAND-SOUTH_FA_0.x"/>
    <s v="M"/>
    <s v="H"/>
    <n v="1901"/>
    <s v="Tofino H"/>
    <n v="6738"/>
    <s v="Bedwell R"/>
    <s v="SWVI"/>
    <s v="S"/>
    <x v="1"/>
    <s v="186113"/>
    <n v="0"/>
    <s v="186113"/>
    <n v="2010"/>
    <s v="20100611"/>
    <s v="20100611"/>
    <m/>
    <n v="7.5"/>
    <m/>
    <s v="CWT"/>
    <s v="P"/>
    <s v="Y"/>
    <s v="Y"/>
    <s v="Y"/>
    <s v="Y"/>
    <m/>
    <x v="0"/>
    <n v="11620"/>
    <n v="11620"/>
    <x v="0"/>
    <n v="30598"/>
    <x v="11"/>
    <m/>
    <m/>
    <m/>
    <m/>
    <m/>
    <m/>
    <m/>
    <m/>
    <m/>
    <m/>
    <m/>
    <m/>
    <m/>
    <m/>
    <m/>
    <m/>
    <n v="0"/>
    <m/>
    <m/>
    <m/>
    <m/>
    <m/>
    <m/>
    <m/>
    <m/>
    <m/>
    <m/>
    <m/>
    <m/>
    <m/>
    <m/>
    <m/>
    <m/>
    <m/>
    <m/>
    <m/>
    <m/>
    <m/>
    <m/>
    <m/>
    <m/>
    <m/>
    <m/>
    <m/>
    <m/>
    <m/>
    <m/>
    <m/>
    <m/>
    <m/>
    <m/>
    <m/>
    <m/>
    <m/>
    <m/>
    <m/>
    <m/>
    <m/>
    <m/>
    <m/>
    <m/>
    <m/>
    <m/>
    <m/>
    <m/>
    <m/>
    <m/>
    <m/>
    <m/>
    <m/>
    <m/>
    <m/>
    <m/>
    <m/>
    <m/>
    <m/>
    <m/>
    <m/>
    <m/>
    <m/>
    <m/>
    <m/>
    <m/>
    <m/>
    <m/>
    <m/>
    <m/>
    <m/>
    <m/>
    <m/>
    <m/>
    <m/>
    <m/>
    <m/>
    <m/>
    <m/>
    <m/>
    <m/>
    <m/>
    <m/>
    <m/>
    <m/>
    <m/>
    <m/>
    <m/>
    <m/>
    <m/>
    <m/>
    <m/>
    <m/>
    <m/>
    <m/>
    <m/>
    <m/>
    <m/>
    <m/>
    <m/>
    <m/>
    <m/>
    <m/>
    <m/>
    <m/>
    <m/>
    <m/>
    <m/>
    <m/>
    <m/>
    <m/>
    <m/>
    <m/>
    <m/>
    <m/>
    <m/>
    <m/>
    <m/>
    <m/>
    <m/>
    <m/>
    <m/>
    <m/>
    <m/>
    <m/>
    <m/>
    <m/>
    <m/>
    <m/>
    <m/>
    <m/>
    <n v="7.82"/>
    <m/>
    <m/>
    <m/>
    <m/>
    <m/>
    <m/>
    <m/>
    <m/>
    <m/>
    <m/>
    <n v="10.66"/>
    <m/>
    <m/>
    <m/>
    <m/>
    <m/>
    <m/>
    <m/>
    <m/>
    <n v="7.82"/>
    <n v="10.66"/>
    <n v="18.48"/>
    <n v="0"/>
    <n v="18.48"/>
  </r>
  <r>
    <n v="277"/>
    <n v="1901"/>
    <s v="Tofino"/>
    <s v="DPI"/>
    <s v="124"/>
    <s v="Chinook"/>
    <s v="3"/>
    <x v="0"/>
    <x v="7"/>
    <n v="6738"/>
    <x v="21"/>
    <s v="CK-31"/>
    <s v="WEST VANCOUVER ISLAND-SOUTH_FA_0.x"/>
    <s v="M"/>
    <s v="H"/>
    <n v="1901"/>
    <s v="Tofino H"/>
    <n v="6738"/>
    <s v="Bedwell R"/>
    <s v="SWVI"/>
    <s v="S"/>
    <x v="1"/>
    <s v="186113"/>
    <n v="0"/>
    <s v="186113"/>
    <n v="2010"/>
    <s v="20100611"/>
    <s v="20100611"/>
    <m/>
    <n v="7.5"/>
    <m/>
    <s v="CWT"/>
    <s v="P"/>
    <s v="Y"/>
    <s v="Y"/>
    <s v="Y"/>
    <s v="Y"/>
    <m/>
    <x v="0"/>
    <n v="11620"/>
    <n v="11620"/>
    <x v="1"/>
    <n v="30598"/>
    <x v="13"/>
    <m/>
    <m/>
    <m/>
    <m/>
    <m/>
    <m/>
    <m/>
    <m/>
    <m/>
    <m/>
    <m/>
    <m/>
    <m/>
    <n v="5.08"/>
    <m/>
    <n v="5.0999999999999996"/>
    <n v="3.02"/>
    <m/>
    <m/>
    <m/>
    <m/>
    <m/>
    <m/>
    <m/>
    <m/>
    <m/>
    <m/>
    <m/>
    <m/>
    <m/>
    <m/>
    <m/>
    <m/>
    <m/>
    <m/>
    <m/>
    <m/>
    <m/>
    <m/>
    <m/>
    <m/>
    <m/>
    <m/>
    <m/>
    <m/>
    <m/>
    <m/>
    <m/>
    <m/>
    <m/>
    <m/>
    <m/>
    <m/>
    <m/>
    <m/>
    <m/>
    <m/>
    <m/>
    <m/>
    <m/>
    <m/>
    <m/>
    <m/>
    <m/>
    <m/>
    <m/>
    <m/>
    <m/>
    <m/>
    <m/>
    <m/>
    <n v="2.54"/>
    <m/>
    <m/>
    <m/>
    <m/>
    <m/>
    <m/>
    <m/>
    <m/>
    <m/>
    <m/>
    <m/>
    <m/>
    <m/>
    <m/>
    <m/>
    <m/>
    <m/>
    <m/>
    <m/>
    <m/>
    <m/>
    <m/>
    <m/>
    <m/>
    <m/>
    <m/>
    <m/>
    <m/>
    <m/>
    <n v="2.37"/>
    <m/>
    <m/>
    <m/>
    <m/>
    <m/>
    <m/>
    <m/>
    <m/>
    <m/>
    <m/>
    <m/>
    <m/>
    <m/>
    <m/>
    <m/>
    <m/>
    <m/>
    <m/>
    <m/>
    <m/>
    <m/>
    <m/>
    <m/>
    <m/>
    <m/>
    <m/>
    <m/>
    <m/>
    <m/>
    <m/>
    <m/>
    <m/>
    <m/>
    <m/>
    <m/>
    <m/>
    <m/>
    <m/>
    <m/>
    <m/>
    <m/>
    <m/>
    <n v="2.5499999999999998"/>
    <m/>
    <m/>
    <m/>
    <m/>
    <m/>
    <m/>
    <m/>
    <m/>
    <m/>
    <m/>
    <m/>
    <m/>
    <m/>
    <m/>
    <n v="19.399999999999999"/>
    <m/>
    <m/>
    <m/>
    <m/>
    <m/>
    <m/>
    <m/>
    <m/>
    <n v="20.66"/>
    <n v="19.399999999999999"/>
    <n v="40.06"/>
    <n v="0"/>
    <n v="40.06"/>
  </r>
  <r>
    <n v="277"/>
    <n v="1901"/>
    <s v="Tofino"/>
    <s v="DPI"/>
    <s v="124"/>
    <s v="Chinook"/>
    <s v="3"/>
    <x v="0"/>
    <x v="7"/>
    <n v="6738"/>
    <x v="21"/>
    <s v="CK-31"/>
    <s v="WEST VANCOUVER ISLAND-SOUTH_FA_0.x"/>
    <s v="M"/>
    <s v="H"/>
    <n v="1901"/>
    <s v="Tofino H"/>
    <n v="6738"/>
    <s v="Bedwell R"/>
    <s v="SWVI"/>
    <s v="S"/>
    <x v="1"/>
    <s v="186113"/>
    <n v="0"/>
    <s v="186113"/>
    <n v="2010"/>
    <s v="20100611"/>
    <s v="20100611"/>
    <m/>
    <n v="7.5"/>
    <m/>
    <s v="CWT"/>
    <s v="P"/>
    <s v="Y"/>
    <s v="Y"/>
    <s v="Y"/>
    <s v="Y"/>
    <m/>
    <x v="0"/>
    <n v="11620"/>
    <n v="11620"/>
    <x v="2"/>
    <n v="30598"/>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r>
  <r>
    <n v="277"/>
    <n v="1901"/>
    <s v="Tofino"/>
    <s v="DPI"/>
    <s v="124"/>
    <s v="Chinook"/>
    <s v="3"/>
    <x v="0"/>
    <x v="8"/>
    <n v="6738"/>
    <x v="21"/>
    <s v="CK-31"/>
    <s v="WEST VANCOUVER ISLAND-SOUTH_FA_0.x"/>
    <s v="M"/>
    <s v="H"/>
    <n v="1901"/>
    <s v="Tofino H"/>
    <n v="6738"/>
    <s v="Bedwell R"/>
    <s v="SWVI"/>
    <s v="S"/>
    <x v="1"/>
    <s v="186138"/>
    <n v="0"/>
    <s v="186138"/>
    <n v="2011"/>
    <s v="201106"/>
    <s v="201106"/>
    <m/>
    <n v="5.0999999999999996"/>
    <s v="No tag retention check, just assuming 1%."/>
    <s v="CWT"/>
    <s v="P"/>
    <s v="N"/>
    <s v="N"/>
    <s v="N"/>
    <s v="N"/>
    <n v="0.01"/>
    <x v="0"/>
    <n v="13770"/>
    <n v="13910"/>
    <x v="4"/>
    <n v="30942"/>
    <x v="1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r>
  <r>
    <n v="277"/>
    <n v="1901"/>
    <s v="Tofino"/>
    <s v="DPI"/>
    <s v="124"/>
    <s v="Chinook"/>
    <s v="3"/>
    <x v="0"/>
    <x v="8"/>
    <n v="6738"/>
    <x v="21"/>
    <s v="CK-31"/>
    <s v="WEST VANCOUVER ISLAND-SOUTH_FA_0.x"/>
    <s v="M"/>
    <s v="H"/>
    <n v="1901"/>
    <s v="Tofino H"/>
    <n v="6738"/>
    <s v="Bedwell R"/>
    <s v="SWVI"/>
    <s v="S"/>
    <x v="1"/>
    <s v="186138"/>
    <n v="0"/>
    <s v="186138"/>
    <n v="2011"/>
    <s v="201106"/>
    <s v="201106"/>
    <m/>
    <n v="5.0999999999999996"/>
    <s v="No tag retention check, just assuming 1%."/>
    <s v="CWT"/>
    <s v="P"/>
    <s v="N"/>
    <s v="N"/>
    <s v="N"/>
    <s v="N"/>
    <n v="0.01"/>
    <x v="0"/>
    <n v="13770"/>
    <n v="13910"/>
    <x v="0"/>
    <n v="30942"/>
    <x v="13"/>
    <m/>
    <m/>
    <m/>
    <m/>
    <m/>
    <m/>
    <m/>
    <m/>
    <m/>
    <m/>
    <m/>
    <m/>
    <m/>
    <m/>
    <m/>
    <m/>
    <m/>
    <m/>
    <m/>
    <m/>
    <m/>
    <m/>
    <m/>
    <m/>
    <m/>
    <m/>
    <m/>
    <m/>
    <m/>
    <m/>
    <m/>
    <m/>
    <m/>
    <m/>
    <n v="7.02"/>
    <m/>
    <m/>
    <m/>
    <m/>
    <m/>
    <n v="3.29"/>
    <m/>
    <m/>
    <m/>
    <m/>
    <m/>
    <m/>
    <m/>
    <m/>
    <m/>
    <m/>
    <m/>
    <m/>
    <m/>
    <m/>
    <m/>
    <m/>
    <m/>
    <m/>
    <m/>
    <m/>
    <m/>
    <m/>
    <m/>
    <m/>
    <m/>
    <m/>
    <m/>
    <m/>
    <m/>
    <m/>
    <m/>
    <m/>
    <m/>
    <m/>
    <m/>
    <m/>
    <m/>
    <m/>
    <m/>
    <m/>
    <m/>
    <m/>
    <m/>
    <m/>
    <m/>
    <m/>
    <m/>
    <m/>
    <m/>
    <m/>
    <m/>
    <m/>
    <m/>
    <m/>
    <m/>
    <m/>
    <m/>
    <m/>
    <m/>
    <m/>
    <m/>
    <m/>
    <m/>
    <m/>
    <m/>
    <m/>
    <m/>
    <m/>
    <m/>
    <m/>
    <m/>
    <m/>
    <m/>
    <m/>
    <m/>
    <m/>
    <m/>
    <m/>
    <m/>
    <m/>
    <m/>
    <m/>
    <m/>
    <m/>
    <m/>
    <m/>
    <m/>
    <m/>
    <m/>
    <m/>
    <m/>
    <m/>
    <m/>
    <m/>
    <m/>
    <m/>
    <m/>
    <m/>
    <m/>
    <n v="3.57"/>
    <m/>
    <m/>
    <m/>
    <m/>
    <m/>
    <m/>
    <n v="3.57"/>
    <m/>
    <m/>
    <m/>
    <m/>
    <m/>
    <m/>
    <m/>
    <m/>
    <m/>
    <m/>
    <m/>
    <n v="5.07"/>
    <m/>
    <m/>
    <m/>
    <m/>
    <m/>
    <m/>
    <m/>
    <m/>
    <n v="17.45"/>
    <n v="5.07"/>
    <n v="22.52"/>
    <n v="0"/>
    <n v="22.52"/>
  </r>
  <r>
    <n v="277"/>
    <n v="1901"/>
    <s v="Tofino"/>
    <s v="DPI"/>
    <s v="124"/>
    <s v="Chinook"/>
    <s v="3"/>
    <x v="0"/>
    <x v="8"/>
    <n v="6738"/>
    <x v="21"/>
    <s v="CK-31"/>
    <s v="WEST VANCOUVER ISLAND-SOUTH_FA_0.x"/>
    <s v="M"/>
    <s v="H"/>
    <n v="1901"/>
    <s v="Tofino H"/>
    <n v="6738"/>
    <s v="Bedwell R"/>
    <s v="SWVI"/>
    <s v="S"/>
    <x v="1"/>
    <s v="186138"/>
    <n v="0"/>
    <s v="186138"/>
    <n v="2011"/>
    <s v="201106"/>
    <s v="201106"/>
    <m/>
    <n v="5.0999999999999996"/>
    <s v="No tag retention check, just assuming 1%."/>
    <s v="CWT"/>
    <s v="P"/>
    <s v="N"/>
    <s v="N"/>
    <s v="N"/>
    <s v="N"/>
    <n v="0.01"/>
    <x v="0"/>
    <n v="13770"/>
    <n v="13910"/>
    <x v="1"/>
    <n v="30942"/>
    <x v="14"/>
    <m/>
    <m/>
    <m/>
    <m/>
    <m/>
    <m/>
    <m/>
    <m/>
    <m/>
    <m/>
    <m/>
    <m/>
    <m/>
    <m/>
    <m/>
    <m/>
    <m/>
    <m/>
    <m/>
    <m/>
    <m/>
    <m/>
    <m/>
    <m/>
    <m/>
    <m/>
    <m/>
    <m/>
    <m/>
    <m/>
    <m/>
    <m/>
    <m/>
    <m/>
    <m/>
    <m/>
    <m/>
    <m/>
    <m/>
    <m/>
    <m/>
    <m/>
    <m/>
    <m/>
    <m/>
    <m/>
    <m/>
    <n v="3.88"/>
    <m/>
    <m/>
    <m/>
    <m/>
    <m/>
    <m/>
    <m/>
    <m/>
    <m/>
    <m/>
    <m/>
    <m/>
    <m/>
    <m/>
    <m/>
    <m/>
    <m/>
    <m/>
    <m/>
    <m/>
    <m/>
    <m/>
    <m/>
    <m/>
    <m/>
    <m/>
    <m/>
    <m/>
    <m/>
    <m/>
    <m/>
    <m/>
    <m/>
    <m/>
    <m/>
    <m/>
    <m/>
    <m/>
    <m/>
    <m/>
    <m/>
    <m/>
    <m/>
    <m/>
    <m/>
    <m/>
    <m/>
    <m/>
    <m/>
    <m/>
    <m/>
    <m/>
    <m/>
    <m/>
    <m/>
    <m/>
    <m/>
    <m/>
    <m/>
    <m/>
    <m/>
    <m/>
    <m/>
    <m/>
    <m/>
    <m/>
    <m/>
    <m/>
    <m/>
    <m/>
    <m/>
    <m/>
    <m/>
    <m/>
    <m/>
    <m/>
    <m/>
    <n v="8.73"/>
    <m/>
    <m/>
    <m/>
    <m/>
    <m/>
    <m/>
    <m/>
    <m/>
    <m/>
    <m/>
    <m/>
    <m/>
    <m/>
    <m/>
    <m/>
    <n v="5.62"/>
    <m/>
    <m/>
    <m/>
    <m/>
    <m/>
    <m/>
    <m/>
    <m/>
    <m/>
    <m/>
    <m/>
    <m/>
    <m/>
    <m/>
    <m/>
    <m/>
    <m/>
    <n v="32.020000000000003"/>
    <m/>
    <m/>
    <m/>
    <m/>
    <m/>
    <m/>
    <m/>
    <m/>
    <n v="18.23"/>
    <n v="32.020000000000003"/>
    <n v="50.25"/>
    <n v="0"/>
    <n v="50.25"/>
  </r>
  <r>
    <n v="277"/>
    <n v="1901"/>
    <s v="Tofino"/>
    <s v="DPI"/>
    <s v="124"/>
    <s v="Chinook"/>
    <s v="3"/>
    <x v="0"/>
    <x v="8"/>
    <n v="6738"/>
    <x v="21"/>
    <s v="CK-31"/>
    <s v="WEST VANCOUVER ISLAND-SOUTH_FA_0.x"/>
    <s v="M"/>
    <s v="H"/>
    <n v="1901"/>
    <s v="Tofino H"/>
    <n v="6738"/>
    <s v="Bedwell R"/>
    <s v="SWVI"/>
    <s v="S"/>
    <x v="1"/>
    <s v="186138"/>
    <n v="0"/>
    <s v="186138"/>
    <n v="2011"/>
    <s v="201106"/>
    <s v="201106"/>
    <m/>
    <n v="5.0999999999999996"/>
    <s v="No tag retention check, just assuming 1%."/>
    <s v="CWT"/>
    <s v="P"/>
    <s v="N"/>
    <s v="N"/>
    <s v="N"/>
    <s v="N"/>
    <n v="0.01"/>
    <x v="0"/>
    <n v="13770"/>
    <n v="13910"/>
    <x v="2"/>
    <n v="30942"/>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66"/>
    <m/>
    <m/>
    <m/>
    <m/>
    <m/>
    <n v="45.21"/>
    <m/>
    <m/>
    <n v="0"/>
    <n v="10.66"/>
    <n v="10.66"/>
    <n v="45.21"/>
    <n v="55.870000000000005"/>
  </r>
  <r>
    <n v="277"/>
    <n v="1901"/>
    <s v="Tofino"/>
    <s v="DPI"/>
    <s v="124"/>
    <s v="Chinook"/>
    <s v="3"/>
    <x v="0"/>
    <x v="9"/>
    <n v="6738"/>
    <x v="21"/>
    <s v="CK-31"/>
    <s v="WEST VANCOUVER ISLAND-SOUTH_FA_0.x"/>
    <s v="M"/>
    <s v="H"/>
    <n v="1901"/>
    <s v="Tofino H"/>
    <n v="6738"/>
    <s v="Bedwell R"/>
    <s v="SWVI"/>
    <s v="S"/>
    <x v="1"/>
    <s v="180569"/>
    <n v="0"/>
    <s v="180569"/>
    <n v="2012"/>
    <s v="201206"/>
    <s v="201206"/>
    <m/>
    <m/>
    <m/>
    <s v="CWT"/>
    <s v="P"/>
    <s v="N"/>
    <s v="N"/>
    <s v="N"/>
    <s v="N"/>
    <m/>
    <x v="0"/>
    <n v="4333"/>
    <n v="4333"/>
    <x v="6"/>
    <m/>
    <x v="1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7"/>
    <n v="1901"/>
    <s v="Tofino"/>
    <s v="DPI"/>
    <s v="124"/>
    <s v="Chinook"/>
    <s v="3"/>
    <x v="0"/>
    <x v="9"/>
    <n v="6738"/>
    <x v="21"/>
    <s v="CK-31"/>
    <s v="WEST VANCOUVER ISLAND-SOUTH_FA_0.x"/>
    <s v="M"/>
    <s v="H"/>
    <n v="1901"/>
    <s v="Tofino H"/>
    <n v="6738"/>
    <s v="Bedwell R"/>
    <s v="SWVI"/>
    <s v="S"/>
    <x v="1"/>
    <s v="180570"/>
    <n v="0"/>
    <s v="180570"/>
    <n v="2012"/>
    <s v="201206"/>
    <s v="201206"/>
    <m/>
    <m/>
    <m/>
    <s v="CWT"/>
    <s v="P"/>
    <s v="N"/>
    <s v="N"/>
    <s v="N"/>
    <s v="N"/>
    <m/>
    <x v="0"/>
    <n v="4333"/>
    <n v="4333"/>
    <x v="1"/>
    <n v="32202"/>
    <x v="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01"/>
    <m/>
    <m/>
    <m/>
    <m/>
    <m/>
    <n v="8.9499999999999993"/>
    <m/>
    <m/>
    <n v="0"/>
    <n v="5.01"/>
    <n v="5.01"/>
    <n v="8.9499999999999993"/>
    <n v="13.959999999999999"/>
  </r>
  <r>
    <n v="277"/>
    <n v="1901"/>
    <s v="Tofino"/>
    <s v="DPI"/>
    <s v="124"/>
    <s v="Chinook"/>
    <s v="3"/>
    <x v="0"/>
    <x v="9"/>
    <n v="6738"/>
    <x v="21"/>
    <s v="CK-31"/>
    <s v="WEST VANCOUVER ISLAND-SOUTH_FA_0.x"/>
    <s v="M"/>
    <s v="H"/>
    <n v="1901"/>
    <s v="Tofino H"/>
    <n v="6738"/>
    <s v="Bedwell R"/>
    <s v="SWVI"/>
    <s v="S"/>
    <x v="1"/>
    <s v="180570"/>
    <n v="0"/>
    <s v="180570"/>
    <n v="2012"/>
    <s v="201206"/>
    <s v="201206"/>
    <m/>
    <m/>
    <m/>
    <s v="CWT"/>
    <s v="P"/>
    <s v="N"/>
    <s v="N"/>
    <s v="N"/>
    <s v="N"/>
    <m/>
    <x v="0"/>
    <n v="4333"/>
    <n v="4333"/>
    <x v="2"/>
    <n v="32202"/>
    <x v="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9"/>
    <m/>
    <m/>
    <m/>
    <m/>
    <m/>
    <m/>
    <m/>
    <m/>
    <n v="0"/>
    <n v="2.39"/>
    <n v="2.39"/>
    <n v="0"/>
    <n v="2.39"/>
  </r>
  <r>
    <n v="277"/>
    <n v="1901"/>
    <s v="Tofino"/>
    <s v="DPI"/>
    <s v="124"/>
    <s v="Chinook"/>
    <s v="3"/>
    <x v="0"/>
    <x v="9"/>
    <n v="6738"/>
    <x v="21"/>
    <s v="CK-31"/>
    <s v="WEST VANCOUVER ISLAND-SOUTH_FA_0.x"/>
    <s v="M"/>
    <s v="H"/>
    <n v="1901"/>
    <s v="Tofino H"/>
    <n v="6738"/>
    <s v="Bedwell R"/>
    <s v="SWVI"/>
    <s v="S"/>
    <x v="1"/>
    <s v="180571"/>
    <n v="0"/>
    <s v="180571"/>
    <n v="2012"/>
    <s v="201206"/>
    <s v="201206"/>
    <m/>
    <m/>
    <m/>
    <s v="CWT"/>
    <s v="P"/>
    <s v="N"/>
    <s v="N"/>
    <s v="N"/>
    <s v="N"/>
    <m/>
    <x v="0"/>
    <n v="4333"/>
    <n v="4333"/>
    <x v="0"/>
    <n v="32203"/>
    <x v="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n v="3.1"/>
    <m/>
    <m/>
    <m/>
    <m/>
    <n v="0"/>
    <n v="3.1"/>
    <n v="3.1"/>
    <n v="0"/>
    <n v="3.1"/>
  </r>
  <r>
    <n v="277"/>
    <n v="1901"/>
    <s v="Tofino"/>
    <s v="DPI"/>
    <s v="124"/>
    <s v="Chinook"/>
    <s v="3"/>
    <x v="0"/>
    <x v="9"/>
    <n v="6738"/>
    <x v="21"/>
    <s v="CK-31"/>
    <s v="WEST VANCOUVER ISLAND-SOUTH_FA_0.x"/>
    <s v="M"/>
    <s v="H"/>
    <n v="1901"/>
    <s v="Tofino H"/>
    <n v="6738"/>
    <s v="Bedwell R"/>
    <s v="SWVI"/>
    <s v="S"/>
    <x v="1"/>
    <s v="180571"/>
    <n v="0"/>
    <s v="180571"/>
    <n v="2012"/>
    <s v="201206"/>
    <s v="201206"/>
    <m/>
    <m/>
    <m/>
    <s v="CWT"/>
    <s v="P"/>
    <s v="N"/>
    <s v="N"/>
    <s v="N"/>
    <s v="N"/>
    <m/>
    <x v="0"/>
    <n v="4333"/>
    <n v="4333"/>
    <x v="1"/>
    <n v="32203"/>
    <x v="16"/>
    <m/>
    <m/>
    <m/>
    <m/>
    <m/>
    <m/>
    <m/>
    <m/>
    <m/>
    <m/>
    <m/>
    <m/>
    <m/>
    <n v="3.9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93"/>
    <m/>
    <n v="5.39"/>
    <n v="1"/>
    <m/>
    <m/>
    <m/>
    <m/>
    <n v="17.899999999999999"/>
    <m/>
    <m/>
    <n v="7.86"/>
    <n v="6.39"/>
    <n v="14.25"/>
    <n v="17.899999999999999"/>
    <n v="32.15"/>
  </r>
  <r>
    <n v="277"/>
    <n v="1901"/>
    <s v="Tofino"/>
    <s v="DPI"/>
    <s v="124"/>
    <s v="Chinook"/>
    <s v="3"/>
    <x v="0"/>
    <x v="10"/>
    <n v="6738"/>
    <x v="21"/>
    <s v="CK-31"/>
    <s v="WEST VANCOUVER ISLAND-SOUTH_FA_0.x"/>
    <s v="M"/>
    <s v="H"/>
    <n v="1901"/>
    <s v="Tofino H"/>
    <n v="6738"/>
    <s v="Bedwell R"/>
    <s v="SWVI"/>
    <s v="S"/>
    <x v="1"/>
    <s v="180572"/>
    <n v="0"/>
    <s v="180572"/>
    <n v="2013"/>
    <s v="20130610"/>
    <s v="20130610"/>
    <m/>
    <n v="6.6"/>
    <m/>
    <s v="CWT"/>
    <s v="P"/>
    <s v="N"/>
    <s v="N"/>
    <s v="N"/>
    <s v="N"/>
    <m/>
    <x v="0"/>
    <n v="5284"/>
    <n v="5304"/>
    <x v="0"/>
    <n v="32943"/>
    <x v="16"/>
    <m/>
    <m/>
    <m/>
    <m/>
    <m/>
    <m/>
    <m/>
    <m/>
    <m/>
    <m/>
    <m/>
    <m/>
    <m/>
    <m/>
    <m/>
    <m/>
    <m/>
    <m/>
    <m/>
    <m/>
    <m/>
    <m/>
    <m/>
    <m/>
    <m/>
    <m/>
    <m/>
    <m/>
    <m/>
    <m/>
    <m/>
    <m/>
    <m/>
    <m/>
    <m/>
    <m/>
    <m/>
    <m/>
    <m/>
    <m/>
    <m/>
    <m/>
    <m/>
    <m/>
    <m/>
    <m/>
    <m/>
    <m/>
    <m/>
    <m/>
    <m/>
    <m/>
    <m/>
    <m/>
    <m/>
    <m/>
    <m/>
    <m/>
    <m/>
    <m/>
    <m/>
    <m/>
    <m/>
    <m/>
    <m/>
    <m/>
    <m/>
    <m/>
    <m/>
    <m/>
    <m/>
    <m/>
    <m/>
    <m/>
    <m/>
    <n v="9.4700000000000006"/>
    <m/>
    <m/>
    <m/>
    <m/>
    <m/>
    <m/>
    <m/>
    <m/>
    <m/>
    <m/>
    <m/>
    <m/>
    <m/>
    <m/>
    <m/>
    <m/>
    <m/>
    <m/>
    <m/>
    <m/>
    <m/>
    <m/>
    <m/>
    <m/>
    <m/>
    <n v="6.29"/>
    <m/>
    <m/>
    <m/>
    <m/>
    <m/>
    <m/>
    <m/>
    <m/>
    <m/>
    <m/>
    <m/>
    <m/>
    <m/>
    <m/>
    <m/>
    <m/>
    <m/>
    <m/>
    <m/>
    <m/>
    <m/>
    <m/>
    <m/>
    <m/>
    <m/>
    <m/>
    <m/>
    <m/>
    <m/>
    <m/>
    <m/>
    <m/>
    <m/>
    <m/>
    <m/>
    <m/>
    <m/>
    <m/>
    <m/>
    <m/>
    <m/>
    <m/>
    <m/>
    <m/>
    <m/>
    <m/>
    <m/>
    <m/>
    <m/>
    <m/>
    <m/>
    <m/>
    <m/>
    <m/>
    <m/>
    <m/>
    <m/>
    <n v="1.98"/>
    <m/>
    <m/>
    <m/>
    <m/>
    <m/>
    <n v="17.97"/>
    <m/>
    <m/>
    <n v="15.76"/>
    <n v="1.98"/>
    <n v="17.739999999999998"/>
    <n v="17.97"/>
    <n v="35.71"/>
  </r>
  <r>
    <n v="277"/>
    <n v="1901"/>
    <s v="Tofino"/>
    <s v="DPI"/>
    <s v="124"/>
    <s v="Chinook"/>
    <s v="3"/>
    <x v="0"/>
    <x v="10"/>
    <n v="6738"/>
    <x v="21"/>
    <s v="CK-31"/>
    <s v="WEST VANCOUVER ISLAND-SOUTH_FA_0.x"/>
    <s v="M"/>
    <s v="H"/>
    <n v="1901"/>
    <s v="Tofino H"/>
    <n v="6738"/>
    <s v="Bedwell R"/>
    <s v="SWVI"/>
    <s v="S"/>
    <x v="1"/>
    <s v="180572"/>
    <n v="0"/>
    <s v="180572"/>
    <n v="2013"/>
    <s v="20130610"/>
    <s v="20130610"/>
    <m/>
    <n v="6.6"/>
    <m/>
    <s v="CWT"/>
    <s v="P"/>
    <s v="N"/>
    <s v="N"/>
    <s v="N"/>
    <s v="N"/>
    <m/>
    <x v="0"/>
    <n v="5284"/>
    <n v="5304"/>
    <x v="1"/>
    <n v="32943"/>
    <x v="17"/>
    <m/>
    <m/>
    <m/>
    <m/>
    <m/>
    <m/>
    <m/>
    <m/>
    <m/>
    <m/>
    <m/>
    <m/>
    <m/>
    <n v="4.18"/>
    <m/>
    <m/>
    <m/>
    <m/>
    <m/>
    <m/>
    <m/>
    <m/>
    <m/>
    <m/>
    <m/>
    <m/>
    <m/>
    <m/>
    <m/>
    <m/>
    <m/>
    <m/>
    <m/>
    <m/>
    <m/>
    <m/>
    <m/>
    <m/>
    <m/>
    <m/>
    <m/>
    <m/>
    <m/>
    <m/>
    <m/>
    <m/>
    <m/>
    <m/>
    <m/>
    <m/>
    <m/>
    <m/>
    <m/>
    <m/>
    <m/>
    <m/>
    <m/>
    <m/>
    <m/>
    <m/>
    <m/>
    <m/>
    <m/>
    <m/>
    <m/>
    <m/>
    <m/>
    <m/>
    <m/>
    <m/>
    <m/>
    <m/>
    <m/>
    <m/>
    <m/>
    <m/>
    <m/>
    <m/>
    <m/>
    <m/>
    <m/>
    <m/>
    <m/>
    <m/>
    <m/>
    <m/>
    <m/>
    <m/>
    <m/>
    <m/>
    <m/>
    <m/>
    <m/>
    <m/>
    <m/>
    <m/>
    <m/>
    <m/>
    <m/>
    <m/>
    <m/>
    <m/>
    <m/>
    <m/>
    <m/>
    <m/>
    <m/>
    <m/>
    <m/>
    <m/>
    <m/>
    <m/>
    <m/>
    <m/>
    <m/>
    <m/>
    <m/>
    <m/>
    <m/>
    <m/>
    <m/>
    <m/>
    <m/>
    <m/>
    <m/>
    <m/>
    <m/>
    <m/>
    <m/>
    <m/>
    <m/>
    <m/>
    <m/>
    <m/>
    <m/>
    <m/>
    <n v="4.51"/>
    <m/>
    <m/>
    <m/>
    <m/>
    <m/>
    <m/>
    <m/>
    <m/>
    <m/>
    <m/>
    <m/>
    <m/>
    <m/>
    <m/>
    <m/>
    <m/>
    <m/>
    <m/>
    <m/>
    <m/>
    <m/>
    <m/>
    <n v="17.88"/>
    <m/>
    <m/>
    <m/>
    <m/>
    <n v="0.52"/>
    <n v="22.29"/>
    <m/>
    <m/>
    <n v="8.69"/>
    <n v="17.88"/>
    <n v="26.57"/>
    <n v="22.81"/>
    <n v="49.379999999999995"/>
  </r>
  <r>
    <n v="277"/>
    <n v="1901"/>
    <s v="Tofino"/>
    <s v="DPI"/>
    <s v="124"/>
    <s v="Chinook"/>
    <s v="3"/>
    <x v="0"/>
    <x v="10"/>
    <n v="6738"/>
    <x v="21"/>
    <s v="CK-31"/>
    <s v="WEST VANCOUVER ISLAND-SOUTH_FA_0.x"/>
    <s v="M"/>
    <s v="H"/>
    <n v="1901"/>
    <s v="Tofino H"/>
    <n v="6738"/>
    <s v="Bedwell R"/>
    <s v="SWVI"/>
    <s v="S"/>
    <x v="1"/>
    <s v="180572"/>
    <n v="0"/>
    <s v="180572"/>
    <n v="2013"/>
    <s v="20130610"/>
    <s v="20130610"/>
    <m/>
    <n v="6.6"/>
    <m/>
    <s v="CWT"/>
    <s v="P"/>
    <s v="N"/>
    <s v="N"/>
    <s v="N"/>
    <s v="N"/>
    <m/>
    <x v="0"/>
    <n v="5284"/>
    <n v="5304"/>
    <x v="2"/>
    <n v="32943"/>
    <x v="18"/>
    <m/>
    <m/>
    <m/>
    <m/>
    <m/>
    <m/>
    <m/>
    <m/>
    <m/>
    <m/>
    <m/>
    <m/>
    <m/>
    <n v="6.0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6.04"/>
    <n v="0"/>
    <n v="6.04"/>
    <n v="0"/>
    <n v="6.04"/>
  </r>
  <r>
    <n v="277"/>
    <n v="1901"/>
    <s v="Tofino"/>
    <s v="DPI"/>
    <s v="124"/>
    <s v="Chinook"/>
    <s v="3"/>
    <x v="0"/>
    <x v="10"/>
    <n v="6738"/>
    <x v="21"/>
    <s v="CK-31"/>
    <s v="WEST VANCOUVER ISLAND-SOUTH_FA_0.x"/>
    <s v="M"/>
    <s v="H"/>
    <n v="1901"/>
    <s v="Tofino H"/>
    <n v="6738"/>
    <s v="Bedwell R"/>
    <s v="SWVI"/>
    <s v="S"/>
    <x v="1"/>
    <s v="180597"/>
    <n v="0"/>
    <s v="180597"/>
    <n v="2013"/>
    <s v="20130610"/>
    <s v="20130610"/>
    <m/>
    <n v="6.6"/>
    <m/>
    <s v="CWT"/>
    <s v="P"/>
    <s v="N"/>
    <s v="N"/>
    <s v="N"/>
    <s v="N"/>
    <m/>
    <x v="0"/>
    <n v="10588"/>
    <n v="10628"/>
    <x v="4"/>
    <n v="32941"/>
    <x v="14"/>
    <m/>
    <m/>
    <m/>
    <m/>
    <m/>
    <m/>
    <m/>
    <m/>
    <m/>
    <m/>
    <m/>
    <m/>
    <m/>
    <m/>
    <m/>
    <m/>
    <m/>
    <m/>
    <m/>
    <m/>
    <m/>
    <m/>
    <m/>
    <m/>
    <m/>
    <m/>
    <m/>
    <m/>
    <m/>
    <m/>
    <m/>
    <m/>
    <m/>
    <m/>
    <m/>
    <m/>
    <m/>
    <m/>
    <m/>
    <m/>
    <m/>
    <m/>
    <m/>
    <m/>
    <m/>
    <m/>
    <m/>
    <m/>
    <m/>
    <m/>
    <m/>
    <m/>
    <m/>
    <m/>
    <m/>
    <m/>
    <m/>
    <m/>
    <m/>
    <m/>
    <m/>
    <m/>
    <m/>
    <m/>
    <m/>
    <m/>
    <m/>
    <m/>
    <m/>
    <m/>
    <m/>
    <m/>
    <m/>
    <m/>
    <m/>
    <m/>
    <m/>
    <m/>
    <m/>
    <m/>
    <m/>
    <m/>
    <m/>
    <m/>
    <m/>
    <m/>
    <m/>
    <m/>
    <m/>
    <m/>
    <m/>
    <m/>
    <m/>
    <m/>
    <m/>
    <m/>
    <m/>
    <m/>
    <m/>
    <m/>
    <m/>
    <m/>
    <m/>
    <n v="2.36"/>
    <m/>
    <m/>
    <m/>
    <m/>
    <m/>
    <m/>
    <m/>
    <m/>
    <m/>
    <m/>
    <m/>
    <m/>
    <m/>
    <m/>
    <m/>
    <m/>
    <m/>
    <m/>
    <m/>
    <m/>
    <m/>
    <m/>
    <m/>
    <m/>
    <m/>
    <m/>
    <m/>
    <m/>
    <m/>
    <m/>
    <m/>
    <m/>
    <m/>
    <m/>
    <m/>
    <m/>
    <m/>
    <m/>
    <m/>
    <m/>
    <m/>
    <m/>
    <m/>
    <m/>
    <m/>
    <m/>
    <m/>
    <m/>
    <m/>
    <m/>
    <m/>
    <m/>
    <m/>
    <m/>
    <m/>
    <m/>
    <m/>
    <m/>
    <m/>
    <m/>
    <m/>
    <m/>
    <m/>
    <m/>
    <n v="2.36"/>
    <n v="0"/>
    <n v="2.36"/>
    <n v="0"/>
    <n v="2.36"/>
  </r>
  <r>
    <n v="277"/>
    <n v="1901"/>
    <s v="Tofino"/>
    <s v="DPI"/>
    <s v="124"/>
    <s v="Chinook"/>
    <s v="3"/>
    <x v="0"/>
    <x v="10"/>
    <n v="6738"/>
    <x v="21"/>
    <s v="CK-31"/>
    <s v="WEST VANCOUVER ISLAND-SOUTH_FA_0.x"/>
    <s v="M"/>
    <s v="H"/>
    <n v="1901"/>
    <s v="Tofino H"/>
    <n v="6738"/>
    <s v="Bedwell R"/>
    <s v="SWVI"/>
    <s v="S"/>
    <x v="1"/>
    <s v="180597"/>
    <n v="0"/>
    <s v="180597"/>
    <n v="2013"/>
    <s v="20130610"/>
    <s v="20130610"/>
    <m/>
    <n v="6.6"/>
    <m/>
    <s v="CWT"/>
    <s v="P"/>
    <s v="N"/>
    <s v="N"/>
    <s v="N"/>
    <s v="N"/>
    <m/>
    <x v="0"/>
    <n v="10588"/>
    <n v="10628"/>
    <x v="0"/>
    <n v="32941"/>
    <x v="16"/>
    <m/>
    <m/>
    <m/>
    <m/>
    <m/>
    <m/>
    <m/>
    <m/>
    <m/>
    <m/>
    <m/>
    <m/>
    <m/>
    <n v="3.92"/>
    <m/>
    <m/>
    <m/>
    <m/>
    <m/>
    <m/>
    <m/>
    <m/>
    <m/>
    <m/>
    <m/>
    <m/>
    <m/>
    <m/>
    <m/>
    <m/>
    <m/>
    <m/>
    <m/>
    <m/>
    <m/>
    <m/>
    <m/>
    <m/>
    <m/>
    <m/>
    <n v="1.64"/>
    <m/>
    <m/>
    <m/>
    <n v="6.29"/>
    <m/>
    <m/>
    <m/>
    <m/>
    <m/>
    <m/>
    <m/>
    <m/>
    <m/>
    <m/>
    <m/>
    <m/>
    <m/>
    <m/>
    <m/>
    <m/>
    <m/>
    <m/>
    <m/>
    <m/>
    <m/>
    <m/>
    <m/>
    <m/>
    <m/>
    <m/>
    <m/>
    <m/>
    <m/>
    <m/>
    <m/>
    <m/>
    <m/>
    <m/>
    <m/>
    <m/>
    <n v="6.01"/>
    <m/>
    <m/>
    <m/>
    <m/>
    <m/>
    <m/>
    <m/>
    <m/>
    <m/>
    <m/>
    <m/>
    <m/>
    <n v="6.01"/>
    <m/>
    <m/>
    <m/>
    <m/>
    <m/>
    <m/>
    <m/>
    <m/>
    <m/>
    <m/>
    <m/>
    <m/>
    <m/>
    <m/>
    <m/>
    <m/>
    <m/>
    <n v="6.29"/>
    <m/>
    <m/>
    <m/>
    <m/>
    <m/>
    <m/>
    <m/>
    <m/>
    <m/>
    <m/>
    <m/>
    <m/>
    <m/>
    <m/>
    <m/>
    <m/>
    <m/>
    <m/>
    <m/>
    <m/>
    <m/>
    <m/>
    <m/>
    <m/>
    <m/>
    <m/>
    <m/>
    <m/>
    <m/>
    <m/>
    <m/>
    <m/>
    <m/>
    <m/>
    <n v="8.43"/>
    <m/>
    <m/>
    <m/>
    <m/>
    <m/>
    <m/>
    <m/>
    <m/>
    <m/>
    <m/>
    <m/>
    <n v="11.36"/>
    <m/>
    <m/>
    <m/>
    <m/>
    <m/>
    <n v="62.9"/>
    <m/>
    <m/>
    <n v="38.590000000000003"/>
    <n v="11.36"/>
    <n v="49.95"/>
    <n v="62.9"/>
    <n v="112.85"/>
  </r>
  <r>
    <n v="277"/>
    <n v="1901"/>
    <s v="Tofino"/>
    <s v="DPI"/>
    <s v="124"/>
    <s v="Chinook"/>
    <s v="3"/>
    <x v="0"/>
    <x v="10"/>
    <n v="6738"/>
    <x v="21"/>
    <s v="CK-31"/>
    <s v="WEST VANCOUVER ISLAND-SOUTH_FA_0.x"/>
    <s v="M"/>
    <s v="H"/>
    <n v="1901"/>
    <s v="Tofino H"/>
    <n v="6738"/>
    <s v="Bedwell R"/>
    <s v="SWVI"/>
    <s v="S"/>
    <x v="1"/>
    <s v="180597"/>
    <n v="0"/>
    <s v="180597"/>
    <n v="2013"/>
    <s v="20130610"/>
    <s v="20130610"/>
    <m/>
    <n v="6.6"/>
    <m/>
    <s v="CWT"/>
    <s v="P"/>
    <s v="N"/>
    <s v="N"/>
    <s v="N"/>
    <s v="N"/>
    <m/>
    <x v="0"/>
    <n v="10588"/>
    <n v="10628"/>
    <x v="1"/>
    <n v="32941"/>
    <x v="17"/>
    <m/>
    <m/>
    <m/>
    <m/>
    <m/>
    <m/>
    <m/>
    <m/>
    <m/>
    <m/>
    <m/>
    <m/>
    <m/>
    <n v="4.18"/>
    <m/>
    <m/>
    <m/>
    <m/>
    <m/>
    <m/>
    <m/>
    <m/>
    <m/>
    <m/>
    <m/>
    <m/>
    <m/>
    <m/>
    <m/>
    <m/>
    <m/>
    <m/>
    <m/>
    <m/>
    <m/>
    <m/>
    <m/>
    <m/>
    <m/>
    <m/>
    <m/>
    <n v="3.94"/>
    <m/>
    <m/>
    <m/>
    <m/>
    <m/>
    <m/>
    <m/>
    <m/>
    <m/>
    <m/>
    <m/>
    <m/>
    <m/>
    <m/>
    <m/>
    <m/>
    <m/>
    <m/>
    <m/>
    <m/>
    <m/>
    <m/>
    <m/>
    <m/>
    <m/>
    <m/>
    <m/>
    <m/>
    <m/>
    <m/>
    <m/>
    <m/>
    <m/>
    <m/>
    <m/>
    <m/>
    <m/>
    <m/>
    <m/>
    <m/>
    <m/>
    <m/>
    <m/>
    <m/>
    <m/>
    <m/>
    <m/>
    <m/>
    <m/>
    <m/>
    <m/>
    <m/>
    <m/>
    <m/>
    <m/>
    <m/>
    <m/>
    <m/>
    <m/>
    <m/>
    <m/>
    <m/>
    <m/>
    <m/>
    <n v="4"/>
    <m/>
    <m/>
    <m/>
    <m/>
    <m/>
    <n v="3.94"/>
    <m/>
    <m/>
    <m/>
    <m/>
    <m/>
    <m/>
    <m/>
    <m/>
    <m/>
    <m/>
    <m/>
    <m/>
    <m/>
    <m/>
    <m/>
    <m/>
    <m/>
    <m/>
    <m/>
    <m/>
    <m/>
    <m/>
    <m/>
    <m/>
    <m/>
    <m/>
    <m/>
    <m/>
    <m/>
    <m/>
    <m/>
    <m/>
    <m/>
    <m/>
    <m/>
    <m/>
    <m/>
    <m/>
    <m/>
    <m/>
    <m/>
    <m/>
    <m/>
    <m/>
    <m/>
    <m/>
    <n v="18.29"/>
    <m/>
    <m/>
    <m/>
    <m/>
    <n v="1.04"/>
    <n v="22.29"/>
    <m/>
    <m/>
    <n v="16.059999999999999"/>
    <n v="18.29"/>
    <n v="34.35"/>
    <n v="23.33"/>
    <n v="57.68"/>
  </r>
  <r>
    <n v="277"/>
    <n v="1901"/>
    <s v="Tofino"/>
    <s v="DPI"/>
    <s v="124"/>
    <s v="Chinook"/>
    <s v="3"/>
    <x v="0"/>
    <x v="10"/>
    <n v="6738"/>
    <x v="21"/>
    <s v="CK-31"/>
    <s v="WEST VANCOUVER ISLAND-SOUTH_FA_0.x"/>
    <s v="M"/>
    <s v="H"/>
    <n v="1901"/>
    <s v="Tofino H"/>
    <n v="6738"/>
    <s v="Bedwell R"/>
    <s v="SWVI"/>
    <s v="S"/>
    <x v="1"/>
    <s v="180598"/>
    <n v="0"/>
    <s v="180598"/>
    <n v="2013"/>
    <s v="20130610"/>
    <s v="20130610"/>
    <m/>
    <n v="6.6"/>
    <m/>
    <s v="CWT"/>
    <s v="P"/>
    <s v="N"/>
    <s v="N"/>
    <s v="N"/>
    <s v="N"/>
    <m/>
    <x v="0"/>
    <n v="10588"/>
    <n v="10628"/>
    <x v="0"/>
    <n v="32942"/>
    <x v="16"/>
    <m/>
    <m/>
    <m/>
    <m/>
    <m/>
    <m/>
    <m/>
    <m/>
    <m/>
    <m/>
    <m/>
    <m/>
    <m/>
    <n v="3.94"/>
    <m/>
    <m/>
    <m/>
    <m/>
    <m/>
    <m/>
    <m/>
    <m/>
    <m/>
    <m/>
    <m/>
    <m/>
    <m/>
    <m/>
    <m/>
    <m/>
    <m/>
    <m/>
    <m/>
    <m/>
    <m/>
    <m/>
    <m/>
    <m/>
    <m/>
    <m/>
    <n v="5.47"/>
    <m/>
    <m/>
    <m/>
    <m/>
    <m/>
    <m/>
    <m/>
    <m/>
    <m/>
    <m/>
    <m/>
    <m/>
    <m/>
    <m/>
    <m/>
    <m/>
    <m/>
    <m/>
    <m/>
    <m/>
    <m/>
    <m/>
    <m/>
    <m/>
    <m/>
    <m/>
    <m/>
    <m/>
    <m/>
    <m/>
    <m/>
    <m/>
    <m/>
    <m/>
    <m/>
    <m/>
    <m/>
    <m/>
    <m/>
    <m/>
    <m/>
    <m/>
    <m/>
    <m/>
    <m/>
    <m/>
    <m/>
    <m/>
    <m/>
    <m/>
    <m/>
    <m/>
    <m/>
    <m/>
    <m/>
    <m/>
    <m/>
    <m/>
    <m/>
    <m/>
    <m/>
    <m/>
    <m/>
    <m/>
    <m/>
    <m/>
    <m/>
    <m/>
    <m/>
    <m/>
    <m/>
    <m/>
    <m/>
    <m/>
    <m/>
    <m/>
    <m/>
    <m/>
    <m/>
    <m/>
    <m/>
    <m/>
    <m/>
    <m/>
    <m/>
    <m/>
    <m/>
    <m/>
    <m/>
    <m/>
    <m/>
    <m/>
    <m/>
    <m/>
    <m/>
    <m/>
    <m/>
    <m/>
    <m/>
    <n v="8.43"/>
    <m/>
    <m/>
    <m/>
    <m/>
    <m/>
    <m/>
    <m/>
    <m/>
    <m/>
    <m/>
    <m/>
    <m/>
    <m/>
    <m/>
    <m/>
    <m/>
    <m/>
    <m/>
    <n v="4.93"/>
    <m/>
    <m/>
    <m/>
    <m/>
    <m/>
    <n v="17.97"/>
    <m/>
    <m/>
    <n v="17.84"/>
    <n v="4.93"/>
    <n v="22.77"/>
    <n v="17.97"/>
    <n v="40.739999999999995"/>
  </r>
  <r>
    <n v="277"/>
    <n v="1901"/>
    <s v="Tofino"/>
    <s v="DPI"/>
    <s v="124"/>
    <s v="Chinook"/>
    <s v="3"/>
    <x v="0"/>
    <x v="10"/>
    <n v="6738"/>
    <x v="21"/>
    <s v="CK-31"/>
    <s v="WEST VANCOUVER ISLAND-SOUTH_FA_0.x"/>
    <s v="M"/>
    <s v="H"/>
    <n v="1901"/>
    <s v="Tofino H"/>
    <n v="6738"/>
    <s v="Bedwell R"/>
    <s v="SWVI"/>
    <s v="S"/>
    <x v="1"/>
    <s v="180598"/>
    <n v="0"/>
    <s v="180598"/>
    <n v="2013"/>
    <s v="20130610"/>
    <s v="20130610"/>
    <m/>
    <n v="6.6"/>
    <m/>
    <s v="CWT"/>
    <s v="P"/>
    <s v="N"/>
    <s v="N"/>
    <s v="N"/>
    <s v="N"/>
    <m/>
    <x v="0"/>
    <n v="10588"/>
    <n v="10628"/>
    <x v="1"/>
    <n v="32942"/>
    <x v="17"/>
    <m/>
    <m/>
    <m/>
    <m/>
    <m/>
    <m/>
    <m/>
    <m/>
    <m/>
    <m/>
    <m/>
    <m/>
    <m/>
    <m/>
    <m/>
    <m/>
    <m/>
    <m/>
    <m/>
    <m/>
    <m/>
    <m/>
    <m/>
    <m/>
    <m/>
    <m/>
    <n v="4.41"/>
    <m/>
    <m/>
    <m/>
    <m/>
    <m/>
    <m/>
    <m/>
    <m/>
    <m/>
    <m/>
    <m/>
    <m/>
    <m/>
    <m/>
    <m/>
    <m/>
    <m/>
    <m/>
    <m/>
    <m/>
    <m/>
    <m/>
    <m/>
    <m/>
    <m/>
    <m/>
    <m/>
    <m/>
    <m/>
    <m/>
    <m/>
    <m/>
    <m/>
    <m/>
    <m/>
    <m/>
    <m/>
    <m/>
    <m/>
    <m/>
    <m/>
    <m/>
    <m/>
    <m/>
    <m/>
    <m/>
    <m/>
    <m/>
    <m/>
    <m/>
    <m/>
    <m/>
    <m/>
    <m/>
    <m/>
    <m/>
    <m/>
    <m/>
    <m/>
    <m/>
    <m/>
    <m/>
    <m/>
    <m/>
    <m/>
    <m/>
    <m/>
    <m/>
    <m/>
    <m/>
    <m/>
    <m/>
    <m/>
    <m/>
    <m/>
    <m/>
    <m/>
    <m/>
    <m/>
    <n v="4"/>
    <m/>
    <m/>
    <m/>
    <m/>
    <m/>
    <m/>
    <m/>
    <m/>
    <m/>
    <m/>
    <m/>
    <m/>
    <m/>
    <m/>
    <m/>
    <m/>
    <n v="6.67"/>
    <m/>
    <m/>
    <m/>
    <m/>
    <m/>
    <m/>
    <m/>
    <m/>
    <m/>
    <m/>
    <m/>
    <m/>
    <m/>
    <m/>
    <m/>
    <m/>
    <m/>
    <m/>
    <m/>
    <m/>
    <m/>
    <m/>
    <m/>
    <m/>
    <m/>
    <m/>
    <m/>
    <m/>
    <m/>
    <m/>
    <m/>
    <m/>
    <m/>
    <m/>
    <m/>
    <n v="28.2"/>
    <m/>
    <m/>
    <m/>
    <m/>
    <n v="1.56"/>
    <n v="44.58"/>
    <m/>
    <m/>
    <n v="15.08"/>
    <n v="28.2"/>
    <n v="43.28"/>
    <n v="46.14"/>
    <n v="89.42"/>
  </r>
  <r>
    <n v="277"/>
    <n v="1901"/>
    <s v="Tofino"/>
    <s v="DPI"/>
    <s v="124"/>
    <s v="Chinook"/>
    <s v="3"/>
    <x v="0"/>
    <x v="10"/>
    <n v="6738"/>
    <x v="21"/>
    <s v="CK-31"/>
    <s v="WEST VANCOUVER ISLAND-SOUTH_FA_0.x"/>
    <s v="M"/>
    <s v="H"/>
    <n v="1901"/>
    <s v="Tofino H"/>
    <n v="6738"/>
    <s v="Bedwell R"/>
    <s v="SWVI"/>
    <s v="S"/>
    <x v="1"/>
    <s v="180598"/>
    <n v="0"/>
    <s v="180598"/>
    <n v="2013"/>
    <s v="20130610"/>
    <s v="20130610"/>
    <m/>
    <n v="6.6"/>
    <m/>
    <s v="CWT"/>
    <s v="P"/>
    <s v="N"/>
    <s v="N"/>
    <s v="N"/>
    <s v="N"/>
    <m/>
    <x v="0"/>
    <n v="10588"/>
    <n v="10628"/>
    <x v="2"/>
    <n v="32942"/>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2.39"/>
    <n v="41"/>
    <m/>
    <m/>
    <n v="0"/>
    <n v="0"/>
    <n v="0"/>
    <n v="43.39"/>
    <n v="43.39"/>
  </r>
  <r>
    <n v="277"/>
    <n v="1901"/>
    <s v="Tofino"/>
    <s v="DPI"/>
    <s v="124"/>
    <s v="Chinook"/>
    <s v="3"/>
    <x v="0"/>
    <x v="11"/>
    <n v="6738"/>
    <x v="21"/>
    <s v="CK-31"/>
    <s v="WEST VANCOUVER ISLAND-SOUTH_FA_0.x"/>
    <s v="M"/>
    <s v="H"/>
    <n v="9047"/>
    <s v="Bedwell Est Seapen"/>
    <n v="6806"/>
    <s v="Bedwell Est"/>
    <s v="SWVI"/>
    <s v="S"/>
    <x v="2"/>
    <s v="182475"/>
    <n v="0"/>
    <s v="182475"/>
    <n v="2014"/>
    <s v="20140710"/>
    <s v="20140710"/>
    <m/>
    <n v="19"/>
    <s v="Release number based on size of tag group."/>
    <s v="CWT"/>
    <s v="B"/>
    <s v="N"/>
    <s v="N"/>
    <s v="N"/>
    <s v="N"/>
    <n v="5.0000000000000001E-3"/>
    <x v="0"/>
    <n v="22829"/>
    <n v="23114"/>
    <x v="0"/>
    <n v="34066"/>
    <x v="17"/>
    <m/>
    <m/>
    <m/>
    <m/>
    <m/>
    <m/>
    <m/>
    <m/>
    <m/>
    <m/>
    <m/>
    <m/>
    <m/>
    <m/>
    <m/>
    <m/>
    <m/>
    <m/>
    <m/>
    <m/>
    <m/>
    <m/>
    <m/>
    <m/>
    <m/>
    <m/>
    <n v="8.8800000000000008"/>
    <m/>
    <n v="5.53"/>
    <m/>
    <m/>
    <m/>
    <m/>
    <m/>
    <m/>
    <m/>
    <m/>
    <n v="14.51"/>
    <m/>
    <m/>
    <m/>
    <m/>
    <m/>
    <m/>
    <m/>
    <m/>
    <m/>
    <m/>
    <m/>
    <m/>
    <m/>
    <m/>
    <m/>
    <m/>
    <m/>
    <m/>
    <m/>
    <m/>
    <m/>
    <m/>
    <m/>
    <m/>
    <m/>
    <m/>
    <m/>
    <m/>
    <m/>
    <m/>
    <m/>
    <m/>
    <m/>
    <m/>
    <m/>
    <m/>
    <m/>
    <m/>
    <m/>
    <m/>
    <m/>
    <m/>
    <m/>
    <m/>
    <m/>
    <m/>
    <m/>
    <m/>
    <m/>
    <n v="14.51"/>
    <m/>
    <m/>
    <m/>
    <m/>
    <m/>
    <m/>
    <m/>
    <m/>
    <m/>
    <m/>
    <m/>
    <m/>
    <m/>
    <m/>
    <m/>
    <m/>
    <m/>
    <m/>
    <m/>
    <m/>
    <m/>
    <m/>
    <m/>
    <m/>
    <n v="4.03"/>
    <m/>
    <m/>
    <m/>
    <m/>
    <m/>
    <m/>
    <m/>
    <m/>
    <m/>
    <n v="2.5499999999999998"/>
    <m/>
    <m/>
    <m/>
    <m/>
    <m/>
    <m/>
    <m/>
    <m/>
    <m/>
    <m/>
    <m/>
    <m/>
    <m/>
    <m/>
    <m/>
    <m/>
    <m/>
    <n v="4.55"/>
    <m/>
    <m/>
    <m/>
    <m/>
    <m/>
    <m/>
    <m/>
    <m/>
    <m/>
    <m/>
    <m/>
    <m/>
    <m/>
    <m/>
    <m/>
    <m/>
    <m/>
    <m/>
    <n v="31.69"/>
    <m/>
    <m/>
    <m/>
    <m/>
    <n v="1.57"/>
    <n v="44.97"/>
    <m/>
    <m/>
    <n v="54.56"/>
    <n v="31.69"/>
    <n v="86.25"/>
    <n v="46.54"/>
    <n v="132.79"/>
  </r>
  <r>
    <n v="277"/>
    <n v="1901"/>
    <s v="Tofino"/>
    <s v="DPI"/>
    <s v="124"/>
    <s v="Chinook"/>
    <s v="3"/>
    <x v="0"/>
    <x v="11"/>
    <n v="6738"/>
    <x v="21"/>
    <s v="CK-31"/>
    <s v="WEST VANCOUVER ISLAND-SOUTH_FA_0.x"/>
    <s v="M"/>
    <s v="H"/>
    <n v="9047"/>
    <s v="Bedwell Est Seapen"/>
    <n v="6806"/>
    <s v="Bedwell Est"/>
    <s v="SWVI"/>
    <s v="S"/>
    <x v="2"/>
    <s v="182475"/>
    <n v="0"/>
    <s v="182475"/>
    <n v="2014"/>
    <s v="20140710"/>
    <s v="20140710"/>
    <m/>
    <n v="19"/>
    <s v="Release number based on size of tag group."/>
    <s v="CWT"/>
    <s v="B"/>
    <s v="N"/>
    <s v="N"/>
    <s v="N"/>
    <s v="N"/>
    <n v="5.0000000000000001E-3"/>
    <x v="0"/>
    <n v="22829"/>
    <n v="23114"/>
    <x v="1"/>
    <n v="34066"/>
    <x v="18"/>
    <m/>
    <m/>
    <m/>
    <m/>
    <m/>
    <m/>
    <m/>
    <m/>
    <m/>
    <m/>
    <m/>
    <m/>
    <m/>
    <n v="12.2"/>
    <n v="2.42"/>
    <m/>
    <m/>
    <m/>
    <m/>
    <m/>
    <m/>
    <m/>
    <m/>
    <m/>
    <m/>
    <m/>
    <n v="3.76"/>
    <m/>
    <m/>
    <m/>
    <m/>
    <m/>
    <m/>
    <m/>
    <n v="4.0199999999999996"/>
    <m/>
    <m/>
    <m/>
    <m/>
    <m/>
    <m/>
    <m/>
    <m/>
    <m/>
    <m/>
    <m/>
    <m/>
    <n v="4.83"/>
    <m/>
    <m/>
    <m/>
    <m/>
    <m/>
    <m/>
    <m/>
    <m/>
    <m/>
    <m/>
    <m/>
    <m/>
    <m/>
    <m/>
    <m/>
    <m/>
    <m/>
    <m/>
    <m/>
    <m/>
    <m/>
    <m/>
    <m/>
    <m/>
    <m/>
    <m/>
    <m/>
    <m/>
    <m/>
    <m/>
    <m/>
    <m/>
    <m/>
    <n v="10.76"/>
    <m/>
    <m/>
    <m/>
    <m/>
    <m/>
    <m/>
    <m/>
    <m/>
    <m/>
    <m/>
    <m/>
    <m/>
    <m/>
    <m/>
    <m/>
    <m/>
    <m/>
    <m/>
    <m/>
    <n v="7.96"/>
    <m/>
    <m/>
    <m/>
    <m/>
    <n v="7.96"/>
    <m/>
    <m/>
    <m/>
    <m/>
    <m/>
    <m/>
    <m/>
    <m/>
    <m/>
    <m/>
    <m/>
    <m/>
    <m/>
    <m/>
    <m/>
    <m/>
    <m/>
    <m/>
    <m/>
    <m/>
    <m/>
    <m/>
    <m/>
    <m/>
    <m/>
    <m/>
    <m/>
    <m/>
    <m/>
    <m/>
    <m/>
    <m/>
    <m/>
    <n v="14.1"/>
    <m/>
    <m/>
    <m/>
    <m/>
    <m/>
    <m/>
    <n v="14.1"/>
    <m/>
    <m/>
    <m/>
    <m/>
    <m/>
    <m/>
    <m/>
    <m/>
    <m/>
    <m/>
    <m/>
    <n v="102.56"/>
    <n v="11.87"/>
    <m/>
    <m/>
    <m/>
    <m/>
    <m/>
    <m/>
    <m/>
    <n v="82.11"/>
    <n v="114.43"/>
    <n v="196.54"/>
    <n v="0"/>
    <n v="196.54"/>
  </r>
  <r>
    <n v="277"/>
    <n v="1901"/>
    <s v="Tofino"/>
    <s v="DPI"/>
    <s v="124"/>
    <s v="Chinook"/>
    <s v="3"/>
    <x v="0"/>
    <x v="11"/>
    <n v="6738"/>
    <x v="21"/>
    <s v="CK-31"/>
    <s v="WEST VANCOUVER ISLAND-SOUTH_FA_0.x"/>
    <s v="M"/>
    <s v="H"/>
    <n v="9047"/>
    <s v="Bedwell Est Seapen"/>
    <n v="6806"/>
    <s v="Bedwell Est"/>
    <s v="SWVI"/>
    <s v="S"/>
    <x v="2"/>
    <s v="182475"/>
    <n v="0"/>
    <s v="182475"/>
    <n v="2014"/>
    <s v="20140710"/>
    <s v="20140710"/>
    <m/>
    <n v="19"/>
    <s v="Release number based on size of tag group."/>
    <s v="CWT"/>
    <s v="B"/>
    <s v="N"/>
    <s v="N"/>
    <s v="N"/>
    <s v="N"/>
    <n v="5.0000000000000001E-3"/>
    <x v="0"/>
    <n v="22829"/>
    <n v="23114"/>
    <x v="2"/>
    <n v="34066"/>
    <x v="0"/>
    <m/>
    <m/>
    <m/>
    <m/>
    <m/>
    <m/>
    <m/>
    <m/>
    <m/>
    <m/>
    <m/>
    <m/>
    <m/>
    <n v="6.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8"/>
    <m/>
    <m/>
    <m/>
    <m/>
    <n v="2.02"/>
    <n v="128.66999999999999"/>
    <m/>
    <m/>
    <n v="6.14"/>
    <n v="5.8"/>
    <n v="11.94"/>
    <n v="130.69"/>
    <n v="142.63"/>
  </r>
  <r>
    <n v="277"/>
    <n v="1901"/>
    <s v="Tofino"/>
    <s v="DPI"/>
    <s v="124"/>
    <s v="Chinook"/>
    <s v="3"/>
    <x v="0"/>
    <x v="11"/>
    <n v="6738"/>
    <x v="21"/>
    <s v="CK-31"/>
    <s v="WEST VANCOUVER ISLAND-SOUTH_FA_0.x"/>
    <s v="M"/>
    <s v="H"/>
    <n v="9047"/>
    <s v="Bedwell Est Seapen"/>
    <n v="6806"/>
    <s v="Bedwell Est"/>
    <s v="SWVI"/>
    <s v="S"/>
    <x v="2"/>
    <s v="184725"/>
    <n v="0"/>
    <s v="184725"/>
    <n v="2014"/>
    <s v="20140710"/>
    <s v="20140710"/>
    <m/>
    <n v="19"/>
    <s v="Release number based on tag group size."/>
    <s v="CWT"/>
    <s v="B"/>
    <s v="N"/>
    <s v="N"/>
    <s v="N"/>
    <s v="N"/>
    <n v="0"/>
    <x v="0"/>
    <n v="15470"/>
    <n v="15586"/>
    <x v="0"/>
    <n v="34067"/>
    <x v="17"/>
    <m/>
    <m/>
    <m/>
    <m/>
    <m/>
    <m/>
    <m/>
    <m/>
    <m/>
    <m/>
    <m/>
    <m/>
    <m/>
    <n v="4.24"/>
    <m/>
    <m/>
    <m/>
    <m/>
    <m/>
    <m/>
    <m/>
    <m/>
    <m/>
    <m/>
    <m/>
    <m/>
    <m/>
    <m/>
    <m/>
    <m/>
    <m/>
    <m/>
    <m/>
    <m/>
    <m/>
    <m/>
    <m/>
    <m/>
    <m/>
    <m/>
    <m/>
    <m/>
    <m/>
    <m/>
    <m/>
    <m/>
    <m/>
    <m/>
    <m/>
    <m/>
    <m/>
    <m/>
    <m/>
    <m/>
    <m/>
    <m/>
    <m/>
    <m/>
    <m/>
    <m/>
    <m/>
    <m/>
    <m/>
    <m/>
    <m/>
    <m/>
    <m/>
    <m/>
    <m/>
    <m/>
    <m/>
    <m/>
    <m/>
    <m/>
    <m/>
    <m/>
    <m/>
    <m/>
    <m/>
    <m/>
    <m/>
    <m/>
    <m/>
    <m/>
    <m/>
    <m/>
    <m/>
    <m/>
    <m/>
    <m/>
    <m/>
    <m/>
    <m/>
    <m/>
    <m/>
    <m/>
    <m/>
    <m/>
    <m/>
    <m/>
    <m/>
    <m/>
    <m/>
    <m/>
    <m/>
    <m/>
    <m/>
    <m/>
    <m/>
    <m/>
    <m/>
    <m/>
    <n v="4.01"/>
    <m/>
    <m/>
    <m/>
    <m/>
    <m/>
    <m/>
    <m/>
    <m/>
    <m/>
    <m/>
    <m/>
    <m/>
    <m/>
    <m/>
    <m/>
    <m/>
    <m/>
    <m/>
    <m/>
    <m/>
    <m/>
    <m/>
    <m/>
    <n v="4.5199999999999996"/>
    <m/>
    <m/>
    <m/>
    <m/>
    <m/>
    <m/>
    <m/>
    <m/>
    <m/>
    <m/>
    <m/>
    <m/>
    <m/>
    <m/>
    <m/>
    <m/>
    <m/>
    <m/>
    <m/>
    <m/>
    <m/>
    <m/>
    <n v="23.24"/>
    <n v="13.62"/>
    <m/>
    <m/>
    <m/>
    <n v="1.57"/>
    <n v="22.37"/>
    <m/>
    <m/>
    <n v="12.77"/>
    <n v="36.86"/>
    <n v="49.63"/>
    <n v="23.94"/>
    <n v="73.569999999999993"/>
  </r>
  <r>
    <n v="277"/>
    <n v="1901"/>
    <s v="Tofino"/>
    <s v="DPI"/>
    <s v="124"/>
    <s v="Chinook"/>
    <s v="3"/>
    <x v="0"/>
    <x v="11"/>
    <n v="6738"/>
    <x v="21"/>
    <s v="CK-31"/>
    <s v="WEST VANCOUVER ISLAND-SOUTH_FA_0.x"/>
    <s v="M"/>
    <s v="H"/>
    <n v="9047"/>
    <s v="Bedwell Est Seapen"/>
    <n v="6806"/>
    <s v="Bedwell Est"/>
    <s v="SWVI"/>
    <s v="S"/>
    <x v="2"/>
    <s v="184725"/>
    <n v="0"/>
    <s v="184725"/>
    <n v="2014"/>
    <s v="20140710"/>
    <s v="20140710"/>
    <m/>
    <n v="19"/>
    <s v="Release number based on tag group size."/>
    <s v="CWT"/>
    <s v="B"/>
    <s v="N"/>
    <s v="N"/>
    <s v="N"/>
    <s v="N"/>
    <n v="0"/>
    <x v="0"/>
    <n v="15470"/>
    <n v="15586"/>
    <x v="1"/>
    <n v="34067"/>
    <x v="18"/>
    <m/>
    <m/>
    <m/>
    <m/>
    <m/>
    <m/>
    <m/>
    <m/>
    <m/>
    <m/>
    <m/>
    <m/>
    <m/>
    <n v="18.21"/>
    <m/>
    <m/>
    <m/>
    <m/>
    <m/>
    <m/>
    <m/>
    <m/>
    <m/>
    <m/>
    <m/>
    <m/>
    <n v="3.74"/>
    <m/>
    <n v="4"/>
    <m/>
    <m/>
    <m/>
    <m/>
    <m/>
    <m/>
    <m/>
    <m/>
    <n v="10.71"/>
    <m/>
    <m/>
    <m/>
    <m/>
    <m/>
    <m/>
    <m/>
    <m/>
    <n v="8.02"/>
    <m/>
    <m/>
    <m/>
    <m/>
    <m/>
    <m/>
    <m/>
    <m/>
    <m/>
    <m/>
    <m/>
    <m/>
    <m/>
    <m/>
    <m/>
    <m/>
    <m/>
    <m/>
    <m/>
    <m/>
    <m/>
    <m/>
    <m/>
    <m/>
    <m/>
    <m/>
    <m/>
    <m/>
    <n v="7.23"/>
    <m/>
    <m/>
    <m/>
    <m/>
    <m/>
    <m/>
    <m/>
    <m/>
    <m/>
    <m/>
    <m/>
    <m/>
    <n v="10.71"/>
    <m/>
    <m/>
    <m/>
    <m/>
    <m/>
    <m/>
    <m/>
    <m/>
    <m/>
    <m/>
    <m/>
    <m/>
    <n v="8.02"/>
    <m/>
    <m/>
    <m/>
    <m/>
    <m/>
    <m/>
    <m/>
    <m/>
    <m/>
    <m/>
    <m/>
    <n v="1.01"/>
    <m/>
    <m/>
    <m/>
    <m/>
    <m/>
    <m/>
    <m/>
    <m/>
    <m/>
    <m/>
    <m/>
    <m/>
    <m/>
    <m/>
    <m/>
    <m/>
    <m/>
    <m/>
    <m/>
    <m/>
    <m/>
    <m/>
    <n v="7.01"/>
    <m/>
    <m/>
    <m/>
    <m/>
    <m/>
    <m/>
    <m/>
    <m/>
    <m/>
    <m/>
    <n v="7.01"/>
    <m/>
    <m/>
    <m/>
    <m/>
    <m/>
    <m/>
    <m/>
    <m/>
    <m/>
    <m/>
    <m/>
    <n v="74.16"/>
    <m/>
    <m/>
    <m/>
    <m/>
    <n v="9.61"/>
    <n v="164.61"/>
    <m/>
    <m/>
    <n v="85.67"/>
    <n v="74.16"/>
    <n v="159.83000000000001"/>
    <n v="174.22"/>
    <n v="334.05"/>
  </r>
  <r>
    <n v="277"/>
    <n v="1901"/>
    <s v="Tofino"/>
    <s v="DPI"/>
    <s v="124"/>
    <s v="Chinook"/>
    <s v="3"/>
    <x v="0"/>
    <x v="11"/>
    <n v="6738"/>
    <x v="21"/>
    <s v="CK-31"/>
    <s v="WEST VANCOUVER ISLAND-SOUTH_FA_0.x"/>
    <s v="M"/>
    <s v="H"/>
    <n v="9047"/>
    <s v="Bedwell Est Seapen"/>
    <n v="6806"/>
    <s v="Bedwell Est"/>
    <s v="SWVI"/>
    <s v="S"/>
    <x v="2"/>
    <s v="184725"/>
    <n v="0"/>
    <s v="184725"/>
    <n v="2014"/>
    <s v="20140710"/>
    <s v="20140710"/>
    <m/>
    <n v="19"/>
    <s v="Release number based on tag group size."/>
    <s v="CWT"/>
    <s v="B"/>
    <s v="N"/>
    <s v="N"/>
    <s v="N"/>
    <s v="N"/>
    <n v="0"/>
    <x v="0"/>
    <n v="15470"/>
    <n v="15586"/>
    <x v="2"/>
    <n v="34067"/>
    <x v="0"/>
    <m/>
    <m/>
    <m/>
    <m/>
    <m/>
    <m/>
    <m/>
    <m/>
    <m/>
    <m/>
    <m/>
    <m/>
    <m/>
    <m/>
    <m/>
    <m/>
    <m/>
    <m/>
    <m/>
    <m/>
    <m/>
    <m/>
    <m/>
    <m/>
    <m/>
    <m/>
    <n v="3.02"/>
    <m/>
    <m/>
    <m/>
    <m/>
    <m/>
    <m/>
    <m/>
    <m/>
    <m/>
    <m/>
    <m/>
    <m/>
    <m/>
    <m/>
    <m/>
    <m/>
    <m/>
    <m/>
    <m/>
    <m/>
    <m/>
    <m/>
    <m/>
    <m/>
    <m/>
    <m/>
    <m/>
    <m/>
    <m/>
    <m/>
    <m/>
    <m/>
    <m/>
    <m/>
    <m/>
    <m/>
    <m/>
    <m/>
    <m/>
    <m/>
    <m/>
    <m/>
    <m/>
    <m/>
    <m/>
    <m/>
    <m/>
    <m/>
    <m/>
    <m/>
    <m/>
    <m/>
    <m/>
    <m/>
    <m/>
    <m/>
    <m/>
    <m/>
    <m/>
    <m/>
    <m/>
    <m/>
    <m/>
    <m/>
    <m/>
    <m/>
    <m/>
    <m/>
    <m/>
    <m/>
    <m/>
    <m/>
    <m/>
    <m/>
    <m/>
    <m/>
    <m/>
    <m/>
    <m/>
    <m/>
    <m/>
    <m/>
    <m/>
    <m/>
    <m/>
    <m/>
    <m/>
    <m/>
    <m/>
    <m/>
    <m/>
    <m/>
    <m/>
    <m/>
    <m/>
    <m/>
    <m/>
    <m/>
    <m/>
    <m/>
    <m/>
    <m/>
    <m/>
    <m/>
    <m/>
    <m/>
    <m/>
    <m/>
    <m/>
    <m/>
    <m/>
    <m/>
    <m/>
    <m/>
    <m/>
    <m/>
    <m/>
    <m/>
    <m/>
    <m/>
    <m/>
    <m/>
    <m/>
    <m/>
    <m/>
    <m/>
    <m/>
    <m/>
    <m/>
    <m/>
    <n v="3.05"/>
    <m/>
    <n v="11.33"/>
    <m/>
    <m/>
    <m/>
    <m/>
    <m/>
    <n v="64.02"/>
    <m/>
    <m/>
    <n v="6.07"/>
    <n v="11.33"/>
    <n v="17.399999999999999"/>
    <n v="64.02"/>
    <n v="81.419999999999987"/>
  </r>
  <r>
    <n v="277"/>
    <n v="1901"/>
    <s v="Tofino"/>
    <s v="DPI"/>
    <s v="124"/>
    <s v="Chinook"/>
    <s v="3"/>
    <x v="0"/>
    <x v="0"/>
    <n v="6738"/>
    <x v="21"/>
    <s v="CK-31"/>
    <s v="WEST VANCOUVER ISLAND-SOUTH_FA_0.x"/>
    <s v="M"/>
    <s v="H"/>
    <n v="1901"/>
    <s v="Tofino H"/>
    <n v="6738"/>
    <s v="Bedwell R"/>
    <s v="SWVI"/>
    <s v="S"/>
    <x v="1"/>
    <s v="184098"/>
    <n v="0"/>
    <s v="184098"/>
    <n v="2016"/>
    <s v="20160526"/>
    <s v="20160530"/>
    <m/>
    <n v="5.45"/>
    <m/>
    <s v="CWT"/>
    <s v="P"/>
    <s v="N"/>
    <s v="N"/>
    <s v="N"/>
    <s v="N"/>
    <n v="0"/>
    <x v="0"/>
    <n v="11642"/>
    <n v="11642"/>
    <x v="0"/>
    <n v="35612"/>
    <x v="0"/>
    <m/>
    <m/>
    <m/>
    <m/>
    <m/>
    <m/>
    <m/>
    <m/>
    <m/>
    <m/>
    <m/>
    <m/>
    <m/>
    <n v="3.03"/>
    <m/>
    <m/>
    <m/>
    <m/>
    <m/>
    <m/>
    <m/>
    <m/>
    <m/>
    <m/>
    <m/>
    <m/>
    <n v="9"/>
    <m/>
    <m/>
    <m/>
    <m/>
    <m/>
    <m/>
    <m/>
    <m/>
    <m/>
    <m/>
    <m/>
    <m/>
    <m/>
    <m/>
    <m/>
    <m/>
    <m/>
    <m/>
    <m/>
    <m/>
    <m/>
    <m/>
    <m/>
    <m/>
    <m/>
    <m/>
    <m/>
    <m/>
    <m/>
    <m/>
    <m/>
    <m/>
    <m/>
    <m/>
    <m/>
    <m/>
    <m/>
    <m/>
    <m/>
    <m/>
    <m/>
    <m/>
    <m/>
    <m/>
    <m/>
    <m/>
    <m/>
    <m/>
    <m/>
    <m/>
    <m/>
    <m/>
    <m/>
    <m/>
    <m/>
    <m/>
    <m/>
    <m/>
    <m/>
    <m/>
    <m/>
    <m/>
    <m/>
    <m/>
    <m/>
    <m/>
    <m/>
    <m/>
    <m/>
    <m/>
    <m/>
    <m/>
    <m/>
    <m/>
    <m/>
    <m/>
    <m/>
    <m/>
    <m/>
    <m/>
    <m/>
    <m/>
    <m/>
    <m/>
    <m/>
    <m/>
    <n v="1"/>
    <m/>
    <m/>
    <m/>
    <m/>
    <m/>
    <m/>
    <m/>
    <m/>
    <m/>
    <m/>
    <m/>
    <m/>
    <m/>
    <m/>
    <m/>
    <m/>
    <m/>
    <m/>
    <m/>
    <m/>
    <m/>
    <m/>
    <m/>
    <m/>
    <m/>
    <m/>
    <m/>
    <m/>
    <m/>
    <m/>
    <m/>
    <m/>
    <m/>
    <m/>
    <m/>
    <m/>
    <m/>
    <m/>
    <m/>
    <m/>
    <m/>
    <m/>
    <m/>
    <m/>
    <m/>
    <n v="2.66"/>
    <m/>
    <m/>
    <m/>
    <m/>
    <m/>
    <m/>
    <m/>
    <m/>
    <n v="13.03"/>
    <n v="2.66"/>
    <n v="15.69"/>
    <n v="0"/>
    <n v="15.69"/>
  </r>
  <r>
    <n v="277"/>
    <n v="1901"/>
    <s v="Tofino"/>
    <s v="DPI"/>
    <s v="124"/>
    <s v="Chinook"/>
    <s v="3"/>
    <x v="0"/>
    <x v="0"/>
    <n v="6738"/>
    <x v="21"/>
    <s v="CK-31"/>
    <s v="WEST VANCOUVER ISLAND-SOUTH_FA_0.x"/>
    <s v="M"/>
    <s v="H"/>
    <n v="1901"/>
    <s v="Tofino H"/>
    <n v="6738"/>
    <s v="Bedwell R"/>
    <s v="SWVI"/>
    <s v="S"/>
    <x v="1"/>
    <s v="184098"/>
    <n v="0"/>
    <s v="184098"/>
    <n v="2016"/>
    <s v="20160526"/>
    <s v="20160530"/>
    <m/>
    <n v="5.45"/>
    <m/>
    <s v="CWT"/>
    <s v="P"/>
    <s v="N"/>
    <s v="N"/>
    <s v="N"/>
    <s v="N"/>
    <n v="0"/>
    <x v="0"/>
    <n v="11642"/>
    <n v="11642"/>
    <x v="1"/>
    <n v="35612"/>
    <x v="1"/>
    <m/>
    <m/>
    <m/>
    <m/>
    <m/>
    <m/>
    <m/>
    <m/>
    <m/>
    <m/>
    <m/>
    <m/>
    <m/>
    <n v="28.63"/>
    <m/>
    <m/>
    <m/>
    <m/>
    <m/>
    <m/>
    <m/>
    <m/>
    <m/>
    <m/>
    <m/>
    <m/>
    <n v="2.92"/>
    <m/>
    <n v="4.82"/>
    <m/>
    <m/>
    <m/>
    <m/>
    <m/>
    <m/>
    <m/>
    <m/>
    <m/>
    <m/>
    <m/>
    <m/>
    <m/>
    <m/>
    <m/>
    <m/>
    <m/>
    <m/>
    <m/>
    <m/>
    <m/>
    <m/>
    <m/>
    <m/>
    <m/>
    <m/>
    <m/>
    <m/>
    <n v="2.92"/>
    <m/>
    <m/>
    <m/>
    <m/>
    <m/>
    <m/>
    <m/>
    <m/>
    <m/>
    <m/>
    <m/>
    <m/>
    <m/>
    <m/>
    <m/>
    <m/>
    <m/>
    <m/>
    <m/>
    <m/>
    <m/>
    <m/>
    <m/>
    <m/>
    <m/>
    <m/>
    <m/>
    <m/>
    <m/>
    <m/>
    <m/>
    <m/>
    <m/>
    <m/>
    <m/>
    <m/>
    <m/>
    <m/>
    <m/>
    <m/>
    <m/>
    <m/>
    <m/>
    <n v="5.21"/>
    <m/>
    <m/>
    <m/>
    <m/>
    <m/>
    <m/>
    <m/>
    <m/>
    <m/>
    <m/>
    <m/>
    <m/>
    <m/>
    <m/>
    <m/>
    <m/>
    <m/>
    <m/>
    <m/>
    <m/>
    <m/>
    <m/>
    <m/>
    <m/>
    <m/>
    <m/>
    <m/>
    <m/>
    <m/>
    <m/>
    <m/>
    <m/>
    <m/>
    <m/>
    <n v="3.93"/>
    <m/>
    <m/>
    <m/>
    <n v="3.93"/>
    <m/>
    <m/>
    <m/>
    <m/>
    <m/>
    <m/>
    <m/>
    <m/>
    <m/>
    <m/>
    <m/>
    <m/>
    <m/>
    <m/>
    <m/>
    <m/>
    <m/>
    <m/>
    <n v="19.71"/>
    <m/>
    <m/>
    <m/>
    <m/>
    <m/>
    <n v="98.75"/>
    <m/>
    <m/>
    <n v="52.36"/>
    <n v="19.71"/>
    <n v="72.069999999999993"/>
    <n v="98.75"/>
    <n v="170.82"/>
  </r>
  <r>
    <n v="277"/>
    <n v="1901"/>
    <s v="Tofino"/>
    <s v="DPI"/>
    <s v="124"/>
    <s v="Chinook"/>
    <s v="3"/>
    <x v="0"/>
    <x v="0"/>
    <n v="6738"/>
    <x v="21"/>
    <s v="CK-31"/>
    <s v="WEST VANCOUVER ISLAND-SOUTH_FA_0.x"/>
    <s v="M"/>
    <s v="H"/>
    <n v="1901"/>
    <s v="Tofino H"/>
    <n v="6738"/>
    <s v="Bedwell R"/>
    <s v="SWVI"/>
    <s v="S"/>
    <x v="1"/>
    <s v="184099"/>
    <n v="0"/>
    <s v="184099"/>
    <n v="2016"/>
    <s v="20160526"/>
    <s v="20160530"/>
    <m/>
    <n v="5.45"/>
    <m/>
    <s v="CWT"/>
    <s v="P"/>
    <s v="N"/>
    <s v="N"/>
    <s v="N"/>
    <s v="N"/>
    <n v="5.0000000000000001E-3"/>
    <x v="0"/>
    <n v="23480"/>
    <n v="23598"/>
    <x v="4"/>
    <n v="35611"/>
    <x v="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0"/>
    <m/>
    <m/>
    <m/>
    <m/>
    <m/>
    <m/>
    <m/>
    <m/>
    <n v="0"/>
    <n v="0"/>
    <n v="0"/>
    <n v="0"/>
    <n v="0"/>
  </r>
  <r>
    <n v="277"/>
    <n v="1901"/>
    <s v="Tofino"/>
    <s v="DPI"/>
    <s v="124"/>
    <s v="Chinook"/>
    <s v="3"/>
    <x v="0"/>
    <x v="0"/>
    <n v="6738"/>
    <x v="21"/>
    <s v="CK-31"/>
    <s v="WEST VANCOUVER ISLAND-SOUTH_FA_0.x"/>
    <s v="M"/>
    <s v="H"/>
    <n v="1901"/>
    <s v="Tofino H"/>
    <n v="6738"/>
    <s v="Bedwell R"/>
    <s v="SWVI"/>
    <s v="S"/>
    <x v="1"/>
    <s v="184099"/>
    <n v="0"/>
    <s v="184099"/>
    <n v="2016"/>
    <s v="20160526"/>
    <s v="20160530"/>
    <m/>
    <n v="5.45"/>
    <m/>
    <s v="CWT"/>
    <s v="P"/>
    <s v="N"/>
    <s v="N"/>
    <s v="N"/>
    <s v="N"/>
    <n v="5.0000000000000001E-3"/>
    <x v="0"/>
    <n v="23480"/>
    <n v="23598"/>
    <x v="0"/>
    <n v="35611"/>
    <x v="0"/>
    <m/>
    <m/>
    <m/>
    <m/>
    <m/>
    <m/>
    <m/>
    <m/>
    <m/>
    <m/>
    <m/>
    <m/>
    <m/>
    <n v="12.2"/>
    <m/>
    <m/>
    <m/>
    <m/>
    <m/>
    <m/>
    <m/>
    <m/>
    <m/>
    <m/>
    <m/>
    <m/>
    <n v="3.02"/>
    <m/>
    <m/>
    <m/>
    <m/>
    <m/>
    <m/>
    <m/>
    <m/>
    <m/>
    <m/>
    <m/>
    <m/>
    <m/>
    <n v="3.42"/>
    <m/>
    <n v="2.5"/>
    <m/>
    <m/>
    <m/>
    <m/>
    <m/>
    <m/>
    <m/>
    <m/>
    <m/>
    <m/>
    <m/>
    <m/>
    <m/>
    <m/>
    <m/>
    <m/>
    <m/>
    <m/>
    <m/>
    <m/>
    <m/>
    <m/>
    <m/>
    <m/>
    <m/>
    <m/>
    <m/>
    <m/>
    <m/>
    <m/>
    <m/>
    <m/>
    <m/>
    <m/>
    <m/>
    <m/>
    <m/>
    <m/>
    <m/>
    <m/>
    <m/>
    <m/>
    <m/>
    <m/>
    <m/>
    <m/>
    <m/>
    <m/>
    <m/>
    <m/>
    <m/>
    <n v="10.19"/>
    <m/>
    <m/>
    <m/>
    <m/>
    <m/>
    <m/>
    <n v="4.59"/>
    <m/>
    <m/>
    <m/>
    <m/>
    <m/>
    <m/>
    <m/>
    <m/>
    <m/>
    <m/>
    <m/>
    <m/>
    <m/>
    <m/>
    <m/>
    <m/>
    <m/>
    <m/>
    <m/>
    <m/>
    <m/>
    <n v="13.44"/>
    <m/>
    <m/>
    <m/>
    <m/>
    <m/>
    <m/>
    <m/>
    <m/>
    <m/>
    <m/>
    <m/>
    <m/>
    <m/>
    <m/>
    <m/>
    <m/>
    <m/>
    <m/>
    <m/>
    <n v="13.66"/>
    <m/>
    <m/>
    <m/>
    <n v="6.83"/>
    <m/>
    <m/>
    <m/>
    <m/>
    <m/>
    <m/>
    <m/>
    <m/>
    <m/>
    <m/>
    <m/>
    <n v="20.13"/>
    <m/>
    <m/>
    <m/>
    <m/>
    <m/>
    <n v="63.86"/>
    <m/>
    <m/>
    <n v="69.849999999999994"/>
    <n v="20.13"/>
    <n v="89.98"/>
    <n v="63.86"/>
    <n v="153.83999999999997"/>
  </r>
  <r>
    <n v="277"/>
    <n v="1901"/>
    <s v="Tofino"/>
    <s v="DPI"/>
    <s v="124"/>
    <s v="Chinook"/>
    <s v="3"/>
    <x v="0"/>
    <x v="0"/>
    <n v="6738"/>
    <x v="21"/>
    <s v="CK-31"/>
    <s v="WEST VANCOUVER ISLAND-SOUTH_FA_0.x"/>
    <s v="M"/>
    <s v="H"/>
    <n v="1901"/>
    <s v="Tofino H"/>
    <n v="6738"/>
    <s v="Bedwell R"/>
    <s v="SWVI"/>
    <s v="S"/>
    <x v="1"/>
    <s v="184099"/>
    <n v="0"/>
    <s v="184099"/>
    <n v="2016"/>
    <s v="20160526"/>
    <s v="20160530"/>
    <m/>
    <n v="5.45"/>
    <m/>
    <s v="CWT"/>
    <s v="P"/>
    <s v="N"/>
    <s v="N"/>
    <s v="N"/>
    <s v="N"/>
    <n v="5.0000000000000001E-3"/>
    <x v="0"/>
    <n v="23480"/>
    <n v="23598"/>
    <x v="1"/>
    <n v="35611"/>
    <x v="1"/>
    <m/>
    <m/>
    <m/>
    <m/>
    <m/>
    <m/>
    <m/>
    <m/>
    <m/>
    <m/>
    <m/>
    <m/>
    <m/>
    <n v="5.69"/>
    <m/>
    <m/>
    <m/>
    <m/>
    <m/>
    <m/>
    <m/>
    <m/>
    <m/>
    <m/>
    <m/>
    <m/>
    <m/>
    <m/>
    <n v="4.84"/>
    <m/>
    <m/>
    <m/>
    <m/>
    <m/>
    <m/>
    <m/>
    <m/>
    <m/>
    <m/>
    <n v="7.96"/>
    <m/>
    <m/>
    <m/>
    <m/>
    <m/>
    <m/>
    <m/>
    <m/>
    <m/>
    <m/>
    <m/>
    <m/>
    <m/>
    <m/>
    <m/>
    <m/>
    <m/>
    <n v="2.93"/>
    <m/>
    <m/>
    <m/>
    <n v="6.39"/>
    <m/>
    <m/>
    <m/>
    <m/>
    <m/>
    <m/>
    <m/>
    <m/>
    <m/>
    <m/>
    <m/>
    <m/>
    <m/>
    <n v="9.8000000000000007"/>
    <m/>
    <m/>
    <m/>
    <m/>
    <m/>
    <m/>
    <m/>
    <m/>
    <m/>
    <m/>
    <m/>
    <m/>
    <m/>
    <m/>
    <m/>
    <m/>
    <m/>
    <m/>
    <m/>
    <m/>
    <m/>
    <m/>
    <m/>
    <m/>
    <m/>
    <n v="10.53"/>
    <m/>
    <m/>
    <m/>
    <m/>
    <n v="5.29"/>
    <m/>
    <m/>
    <m/>
    <m/>
    <m/>
    <n v="5.24"/>
    <m/>
    <m/>
    <m/>
    <m/>
    <m/>
    <m/>
    <m/>
    <m/>
    <m/>
    <m/>
    <n v="13.54"/>
    <m/>
    <m/>
    <m/>
    <m/>
    <m/>
    <m/>
    <m/>
    <m/>
    <m/>
    <m/>
    <m/>
    <m/>
    <m/>
    <m/>
    <m/>
    <m/>
    <m/>
    <m/>
    <m/>
    <m/>
    <m/>
    <m/>
    <m/>
    <m/>
    <m/>
    <m/>
    <m/>
    <m/>
    <m/>
    <m/>
    <m/>
    <m/>
    <m/>
    <m/>
    <m/>
    <n v="78.62"/>
    <m/>
    <m/>
    <m/>
    <m/>
    <m/>
    <n v="124.05"/>
    <m/>
    <m/>
    <n v="72.209999999999994"/>
    <n v="78.62"/>
    <n v="150.83000000000001"/>
    <n v="124.05"/>
    <n v="274.88"/>
  </r>
  <r>
    <n v="277"/>
    <n v="1901"/>
    <s v="Tofino"/>
    <s v="DPI"/>
    <s v="124"/>
    <s v="Chinook"/>
    <s v="3"/>
    <x v="0"/>
    <x v="13"/>
    <n v="6738"/>
    <x v="21"/>
    <s v="CK-31"/>
    <s v="WEST VANCOUVER ISLAND-SOUTH_FA_0.x"/>
    <s v="M"/>
    <s v="H"/>
    <n v="1901"/>
    <s v="Tofino H"/>
    <n v="6738"/>
    <s v="Bedwell R"/>
    <s v="SWVI"/>
    <s v="S"/>
    <x v="1"/>
    <s v="184768"/>
    <n v="0"/>
    <s v="184768"/>
    <n v="2017"/>
    <s v="20170617"/>
    <s v="20170617"/>
    <m/>
    <n v="6.36"/>
    <m/>
    <s v="CWT"/>
    <s v="P"/>
    <s v="N"/>
    <s v="N"/>
    <s v="N"/>
    <s v="N"/>
    <m/>
    <x v="0"/>
    <n v="9751"/>
    <n v="9751"/>
    <x v="0"/>
    <n v="36792"/>
    <x v="1"/>
    <m/>
    <m/>
    <m/>
    <m/>
    <m/>
    <m/>
    <m/>
    <m/>
    <m/>
    <m/>
    <m/>
    <m/>
    <m/>
    <n v="5.66"/>
    <m/>
    <m/>
    <m/>
    <m/>
    <m/>
    <m/>
    <m/>
    <m/>
    <m/>
    <m/>
    <m/>
    <m/>
    <n v="5.84"/>
    <m/>
    <m/>
    <m/>
    <m/>
    <m/>
    <m/>
    <m/>
    <m/>
    <m/>
    <m/>
    <m/>
    <m/>
    <m/>
    <m/>
    <m/>
    <m/>
    <m/>
    <m/>
    <m/>
    <m/>
    <m/>
    <m/>
    <m/>
    <m/>
    <m/>
    <m/>
    <m/>
    <m/>
    <m/>
    <m/>
    <m/>
    <m/>
    <m/>
    <m/>
    <m/>
    <m/>
    <m/>
    <m/>
    <m/>
    <m/>
    <m/>
    <m/>
    <m/>
    <m/>
    <m/>
    <m/>
    <m/>
    <m/>
    <m/>
    <m/>
    <m/>
    <m/>
    <m/>
    <m/>
    <m/>
    <m/>
    <m/>
    <m/>
    <m/>
    <m/>
    <m/>
    <m/>
    <m/>
    <m/>
    <m/>
    <m/>
    <m/>
    <m/>
    <m/>
    <m/>
    <m/>
    <m/>
    <m/>
    <m/>
    <n v="10.47"/>
    <m/>
    <m/>
    <m/>
    <m/>
    <m/>
    <m/>
    <m/>
    <m/>
    <m/>
    <m/>
    <m/>
    <m/>
    <m/>
    <m/>
    <m/>
    <m/>
    <m/>
    <m/>
    <m/>
    <m/>
    <m/>
    <m/>
    <m/>
    <m/>
    <m/>
    <m/>
    <m/>
    <m/>
    <m/>
    <m/>
    <m/>
    <m/>
    <m/>
    <m/>
    <m/>
    <m/>
    <m/>
    <m/>
    <m/>
    <m/>
    <m/>
    <m/>
    <m/>
    <m/>
    <m/>
    <n v="3.93"/>
    <m/>
    <m/>
    <m/>
    <m/>
    <m/>
    <m/>
    <m/>
    <m/>
    <m/>
    <m/>
    <m/>
    <n v="5.13"/>
    <m/>
    <m/>
    <m/>
    <m/>
    <m/>
    <n v="24.68"/>
    <m/>
    <m/>
    <n v="25.9"/>
    <n v="5.13"/>
    <n v="31.03"/>
    <n v="24.68"/>
    <n v="55.709999999999994"/>
  </r>
  <r>
    <n v="277"/>
    <n v="1901"/>
    <s v="Tofino"/>
    <s v="DPI"/>
    <s v="124"/>
    <s v="Chinook"/>
    <s v="3"/>
    <x v="0"/>
    <x v="13"/>
    <n v="6738"/>
    <x v="21"/>
    <s v="CK-31"/>
    <s v="WEST VANCOUVER ISLAND-SOUTH_FA_0.x"/>
    <s v="M"/>
    <s v="H"/>
    <n v="1901"/>
    <s v="Tofino H"/>
    <n v="6738"/>
    <s v="Bedwell R"/>
    <s v="SWVI"/>
    <s v="S"/>
    <x v="1"/>
    <s v="184768"/>
    <n v="0"/>
    <s v="184768"/>
    <n v="2017"/>
    <s v="20170617"/>
    <s v="20170617"/>
    <m/>
    <n v="6.36"/>
    <m/>
    <s v="CWT"/>
    <s v="P"/>
    <s v="N"/>
    <s v="N"/>
    <s v="N"/>
    <s v="N"/>
    <m/>
    <x v="0"/>
    <n v="9751"/>
    <n v="9751"/>
    <x v="1"/>
    <n v="36792"/>
    <x v="2"/>
    <m/>
    <m/>
    <m/>
    <m/>
    <m/>
    <m/>
    <m/>
    <m/>
    <m/>
    <m/>
    <m/>
    <m/>
    <m/>
    <m/>
    <m/>
    <m/>
    <m/>
    <m/>
    <m/>
    <m/>
    <m/>
    <m/>
    <m/>
    <m/>
    <m/>
    <m/>
    <n v="2.76"/>
    <m/>
    <m/>
    <m/>
    <m/>
    <m/>
    <m/>
    <m/>
    <m/>
    <m/>
    <m/>
    <m/>
    <m/>
    <m/>
    <m/>
    <m/>
    <m/>
    <m/>
    <m/>
    <m/>
    <m/>
    <m/>
    <m/>
    <m/>
    <m/>
    <m/>
    <m/>
    <m/>
    <m/>
    <m/>
    <m/>
    <n v="2.76"/>
    <m/>
    <m/>
    <m/>
    <m/>
    <m/>
    <m/>
    <m/>
    <m/>
    <m/>
    <m/>
    <m/>
    <m/>
    <m/>
    <m/>
    <m/>
    <m/>
    <m/>
    <m/>
    <m/>
    <m/>
    <m/>
    <m/>
    <m/>
    <m/>
    <m/>
    <m/>
    <m/>
    <m/>
    <m/>
    <m/>
    <m/>
    <m/>
    <m/>
    <m/>
    <m/>
    <m/>
    <m/>
    <m/>
    <m/>
    <m/>
    <m/>
    <m/>
    <m/>
    <m/>
    <m/>
    <m/>
    <m/>
    <m/>
    <m/>
    <m/>
    <m/>
    <m/>
    <m/>
    <m/>
    <m/>
    <m/>
    <m/>
    <m/>
    <m/>
    <m/>
    <m/>
    <m/>
    <m/>
    <m/>
    <m/>
    <m/>
    <m/>
    <m/>
    <m/>
    <m/>
    <m/>
    <m/>
    <m/>
    <m/>
    <m/>
    <m/>
    <m/>
    <m/>
    <m/>
    <m/>
    <m/>
    <m/>
    <m/>
    <m/>
    <m/>
    <m/>
    <m/>
    <m/>
    <m/>
    <m/>
    <m/>
    <m/>
    <m/>
    <m/>
    <m/>
    <m/>
    <m/>
    <m/>
    <m/>
    <m/>
    <m/>
    <n v="7"/>
    <m/>
    <m/>
    <m/>
    <m/>
    <m/>
    <m/>
    <m/>
    <m/>
    <n v="5.52"/>
    <n v="7"/>
    <n v="12.52"/>
    <n v="0"/>
    <n v="12.52"/>
  </r>
  <r>
    <n v="277"/>
    <n v="1901"/>
    <s v="Tofino"/>
    <s v="DPI"/>
    <s v="124"/>
    <s v="Chinook"/>
    <s v="3"/>
    <x v="0"/>
    <x v="1"/>
    <n v="6738"/>
    <x v="21"/>
    <s v="CK-31"/>
    <s v="WEST VANCOUVER ISLAND-SOUTH_FA_0.x"/>
    <s v="M"/>
    <s v="H"/>
    <n v="1901"/>
    <s v="Tofino H"/>
    <n v="6738"/>
    <s v="Bedwell R"/>
    <s v="SWVI"/>
    <s v="S"/>
    <x v="1"/>
    <s v="185596"/>
    <n v="0"/>
    <s v="185596"/>
    <n v="2018"/>
    <s v="20180525"/>
    <s v="20180526"/>
    <m/>
    <n v="5.6"/>
    <m/>
    <s v="CWT"/>
    <s v="P"/>
    <s v="N"/>
    <s v="N"/>
    <s v="N"/>
    <s v="N"/>
    <n v="0"/>
    <x v="0"/>
    <n v="5326"/>
    <n v="5326"/>
    <x v="1"/>
    <n v="37551"/>
    <x v="3"/>
    <m/>
    <m/>
    <m/>
    <m/>
    <m/>
    <m/>
    <m/>
    <m/>
    <m/>
    <m/>
    <m/>
    <m/>
    <m/>
    <m/>
    <m/>
    <m/>
    <m/>
    <m/>
    <m/>
    <m/>
    <m/>
    <m/>
    <m/>
    <m/>
    <m/>
    <m/>
    <m/>
    <m/>
    <m/>
    <m/>
    <m/>
    <m/>
    <m/>
    <m/>
    <m/>
    <m/>
    <m/>
    <m/>
    <m/>
    <n v="8.68"/>
    <m/>
    <m/>
    <m/>
    <m/>
    <m/>
    <m/>
    <m/>
    <m/>
    <m/>
    <m/>
    <m/>
    <m/>
    <m/>
    <m/>
    <m/>
    <m/>
    <m/>
    <m/>
    <m/>
    <m/>
    <m/>
    <m/>
    <m/>
    <m/>
    <m/>
    <m/>
    <m/>
    <m/>
    <m/>
    <m/>
    <m/>
    <m/>
    <m/>
    <m/>
    <m/>
    <m/>
    <m/>
    <m/>
    <m/>
    <m/>
    <m/>
    <m/>
    <m/>
    <m/>
    <m/>
    <m/>
    <m/>
    <m/>
    <m/>
    <m/>
    <m/>
    <m/>
    <m/>
    <m/>
    <m/>
    <m/>
    <m/>
    <m/>
    <m/>
    <m/>
    <m/>
    <m/>
    <m/>
    <m/>
    <m/>
    <m/>
    <m/>
    <m/>
    <m/>
    <m/>
    <m/>
    <m/>
    <m/>
    <m/>
    <m/>
    <m/>
    <m/>
    <m/>
    <m/>
    <m/>
    <m/>
    <m/>
    <m/>
    <m/>
    <m/>
    <m/>
    <m/>
    <m/>
    <m/>
    <m/>
    <m/>
    <m/>
    <m/>
    <m/>
    <m/>
    <m/>
    <m/>
    <m/>
    <m/>
    <m/>
    <m/>
    <m/>
    <m/>
    <m/>
    <m/>
    <m/>
    <m/>
    <m/>
    <m/>
    <m/>
    <m/>
    <m/>
    <m/>
    <m/>
    <m/>
    <m/>
    <m/>
    <m/>
    <m/>
    <m/>
    <m/>
    <m/>
    <m/>
    <m/>
    <m/>
    <m/>
    <m/>
    <m/>
    <n v="8.68"/>
    <n v="0"/>
    <n v="8.68"/>
    <n v="0"/>
    <n v="8.68"/>
  </r>
  <r>
    <n v="277"/>
    <n v="1901"/>
    <s v="Tofino"/>
    <s v="DPI"/>
    <s v="124"/>
    <s v="Chinook"/>
    <s v="3"/>
    <x v="0"/>
    <x v="1"/>
    <n v="6738"/>
    <x v="21"/>
    <s v="CK-31"/>
    <s v="WEST VANCOUVER ISLAND-SOUTH_FA_0.x"/>
    <s v="M"/>
    <s v="H"/>
    <n v="1901"/>
    <s v="Tofino H"/>
    <n v="6738"/>
    <s v="Bedwell R"/>
    <s v="SWVI"/>
    <s v="S"/>
    <x v="1"/>
    <s v="185598"/>
    <n v="0"/>
    <s v="185598"/>
    <n v="2018"/>
    <s v="20180525"/>
    <s v="20180526"/>
    <m/>
    <n v="5.6"/>
    <m/>
    <s v="CWT"/>
    <s v="P"/>
    <s v="N"/>
    <s v="N"/>
    <s v="N"/>
    <s v="N"/>
    <m/>
    <x v="0"/>
    <n v="7394"/>
    <n v="7394"/>
    <x v="0"/>
    <n v="37550"/>
    <x v="2"/>
    <m/>
    <m/>
    <m/>
    <m/>
    <m/>
    <m/>
    <m/>
    <m/>
    <m/>
    <m/>
    <m/>
    <m/>
    <m/>
    <m/>
    <m/>
    <m/>
    <m/>
    <m/>
    <m/>
    <m/>
    <m/>
    <m/>
    <m/>
    <m/>
    <m/>
    <m/>
    <m/>
    <m/>
    <m/>
    <m/>
    <m/>
    <m/>
    <m/>
    <m/>
    <m/>
    <m/>
    <m/>
    <m/>
    <m/>
    <m/>
    <m/>
    <m/>
    <m/>
    <m/>
    <m/>
    <m/>
    <m/>
    <m/>
    <m/>
    <m/>
    <m/>
    <m/>
    <m/>
    <m/>
    <m/>
    <m/>
    <m/>
    <m/>
    <m/>
    <m/>
    <m/>
    <m/>
    <m/>
    <m/>
    <m/>
    <m/>
    <m/>
    <m/>
    <m/>
    <m/>
    <m/>
    <m/>
    <m/>
    <m/>
    <m/>
    <m/>
    <m/>
    <m/>
    <m/>
    <m/>
    <m/>
    <m/>
    <m/>
    <m/>
    <m/>
    <m/>
    <m/>
    <m/>
    <m/>
    <m/>
    <m/>
    <m/>
    <m/>
    <m/>
    <m/>
    <m/>
    <m/>
    <m/>
    <m/>
    <m/>
    <m/>
    <m/>
    <m/>
    <m/>
    <m/>
    <m/>
    <n v="4.3099999999999996"/>
    <m/>
    <m/>
    <m/>
    <m/>
    <m/>
    <m/>
    <m/>
    <m/>
    <m/>
    <m/>
    <m/>
    <m/>
    <m/>
    <m/>
    <m/>
    <m/>
    <m/>
    <m/>
    <m/>
    <m/>
    <m/>
    <m/>
    <m/>
    <m/>
    <m/>
    <m/>
    <m/>
    <m/>
    <m/>
    <m/>
    <m/>
    <m/>
    <m/>
    <m/>
    <m/>
    <m/>
    <m/>
    <m/>
    <m/>
    <m/>
    <m/>
    <m/>
    <m/>
    <m/>
    <m/>
    <m/>
    <m/>
    <m/>
    <m/>
    <m/>
    <m/>
    <m/>
    <m/>
    <n v="1"/>
    <m/>
    <m/>
    <m/>
    <m/>
    <m/>
    <m/>
    <m/>
    <n v="4.3099999999999996"/>
    <n v="1"/>
    <n v="5.31"/>
    <n v="0"/>
    <n v="5.31"/>
  </r>
  <r>
    <n v="277"/>
    <n v="1901"/>
    <s v="Tofino"/>
    <s v="DPI"/>
    <s v="124"/>
    <s v="Chinook"/>
    <s v="3"/>
    <x v="0"/>
    <x v="1"/>
    <n v="6738"/>
    <x v="21"/>
    <s v="CK-31"/>
    <s v="WEST VANCOUVER ISLAND-SOUTH_FA_0.x"/>
    <s v="M"/>
    <s v="H"/>
    <n v="1901"/>
    <s v="Tofino H"/>
    <n v="6738"/>
    <s v="Bedwell R"/>
    <s v="SWVI"/>
    <s v="S"/>
    <x v="1"/>
    <s v="185598"/>
    <n v="0"/>
    <s v="185598"/>
    <n v="2018"/>
    <s v="20180525"/>
    <s v="20180526"/>
    <m/>
    <n v="5.6"/>
    <m/>
    <s v="CWT"/>
    <s v="P"/>
    <s v="N"/>
    <s v="N"/>
    <s v="N"/>
    <s v="N"/>
    <m/>
    <x v="0"/>
    <n v="7394"/>
    <n v="7394"/>
    <x v="1"/>
    <n v="37550"/>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18"/>
    <m/>
    <m/>
    <m/>
    <m/>
    <m/>
    <m/>
    <m/>
    <m/>
    <n v="0"/>
    <n v="7.18"/>
    <n v="7.18"/>
    <n v="0"/>
    <n v="7.18"/>
  </r>
  <r>
    <n v="277"/>
    <n v="1901"/>
    <s v="Tofino"/>
    <s v="DPI"/>
    <s v="124"/>
    <s v="Chinook"/>
    <s v="3"/>
    <x v="0"/>
    <x v="1"/>
    <n v="6738"/>
    <x v="21"/>
    <s v="CK-31"/>
    <s v="WEST VANCOUVER ISLAND-SOUTH_FA_0.x"/>
    <s v="M"/>
    <s v="H"/>
    <n v="1901"/>
    <s v="Tofino H"/>
    <n v="6738"/>
    <s v="Bedwell R"/>
    <s v="SWVI"/>
    <s v="S"/>
    <x v="1"/>
    <s v="185665"/>
    <n v="0"/>
    <s v="185665"/>
    <n v="2018"/>
    <s v="20180525"/>
    <s v="20180526"/>
    <m/>
    <n v="5.6"/>
    <m/>
    <s v="CWT"/>
    <s v="P"/>
    <s v="N"/>
    <s v="N"/>
    <s v="N"/>
    <s v="N"/>
    <n v="0.01"/>
    <x v="0"/>
    <n v="18734"/>
    <n v="18923"/>
    <x v="0"/>
    <n v="37548"/>
    <x v="2"/>
    <m/>
    <m/>
    <m/>
    <m/>
    <m/>
    <m/>
    <m/>
    <m/>
    <m/>
    <m/>
    <m/>
    <m/>
    <m/>
    <m/>
    <m/>
    <m/>
    <m/>
    <m/>
    <m/>
    <m/>
    <m/>
    <m/>
    <m/>
    <m/>
    <m/>
    <m/>
    <m/>
    <m/>
    <m/>
    <m/>
    <m/>
    <m/>
    <m/>
    <m/>
    <m/>
    <m/>
    <m/>
    <m/>
    <m/>
    <m/>
    <m/>
    <m/>
    <m/>
    <m/>
    <m/>
    <m/>
    <m/>
    <m/>
    <m/>
    <m/>
    <m/>
    <m/>
    <m/>
    <m/>
    <m/>
    <m/>
    <m/>
    <n v="0"/>
    <m/>
    <m/>
    <m/>
    <m/>
    <m/>
    <m/>
    <m/>
    <m/>
    <m/>
    <m/>
    <m/>
    <m/>
    <m/>
    <m/>
    <m/>
    <m/>
    <m/>
    <m/>
    <m/>
    <m/>
    <m/>
    <m/>
    <m/>
    <m/>
    <m/>
    <m/>
    <m/>
    <m/>
    <m/>
    <m/>
    <m/>
    <m/>
    <m/>
    <m/>
    <m/>
    <m/>
    <m/>
    <m/>
    <m/>
    <m/>
    <m/>
    <m/>
    <m/>
    <n v="4.3499999999999996"/>
    <m/>
    <m/>
    <m/>
    <m/>
    <m/>
    <m/>
    <m/>
    <m/>
    <m/>
    <m/>
    <m/>
    <m/>
    <m/>
    <m/>
    <m/>
    <m/>
    <m/>
    <m/>
    <m/>
    <m/>
    <m/>
    <m/>
    <m/>
    <m/>
    <m/>
    <m/>
    <m/>
    <m/>
    <m/>
    <m/>
    <m/>
    <m/>
    <m/>
    <m/>
    <m/>
    <m/>
    <m/>
    <m/>
    <m/>
    <m/>
    <m/>
    <m/>
    <m/>
    <m/>
    <m/>
    <m/>
    <m/>
    <m/>
    <m/>
    <m/>
    <m/>
    <m/>
    <m/>
    <m/>
    <m/>
    <m/>
    <m/>
    <m/>
    <m/>
    <m/>
    <m/>
    <m/>
    <m/>
    <m/>
    <m/>
    <m/>
    <n v="4.3499999999999996"/>
    <n v="0"/>
    <n v="4.3499999999999996"/>
    <n v="0"/>
    <n v="4.3499999999999996"/>
  </r>
  <r>
    <n v="277"/>
    <n v="1901"/>
    <s v="Tofino"/>
    <s v="DPI"/>
    <s v="124"/>
    <s v="Chinook"/>
    <s v="3"/>
    <x v="0"/>
    <x v="1"/>
    <n v="6738"/>
    <x v="21"/>
    <s v="CK-31"/>
    <s v="WEST VANCOUVER ISLAND-SOUTH_FA_0.x"/>
    <s v="M"/>
    <s v="H"/>
    <n v="1901"/>
    <s v="Tofino H"/>
    <n v="6738"/>
    <s v="Bedwell R"/>
    <s v="SWVI"/>
    <s v="S"/>
    <x v="1"/>
    <s v="185665"/>
    <n v="0"/>
    <s v="185665"/>
    <n v="2018"/>
    <s v="20180525"/>
    <s v="20180526"/>
    <m/>
    <n v="5.6"/>
    <m/>
    <s v="CWT"/>
    <s v="P"/>
    <s v="N"/>
    <s v="N"/>
    <s v="N"/>
    <s v="N"/>
    <n v="0.01"/>
    <x v="0"/>
    <n v="18734"/>
    <n v="18923"/>
    <x v="1"/>
    <n v="37548"/>
    <x v="3"/>
    <m/>
    <m/>
    <m/>
    <m/>
    <m/>
    <m/>
    <m/>
    <m/>
    <m/>
    <m/>
    <m/>
    <m/>
    <m/>
    <m/>
    <m/>
    <m/>
    <m/>
    <m/>
    <m/>
    <m/>
    <m/>
    <m/>
    <m/>
    <m/>
    <m/>
    <m/>
    <n v="2.93"/>
    <m/>
    <m/>
    <m/>
    <m/>
    <m/>
    <m/>
    <m/>
    <m/>
    <m/>
    <m/>
    <m/>
    <m/>
    <m/>
    <m/>
    <m/>
    <m/>
    <m/>
    <m/>
    <m/>
    <m/>
    <m/>
    <m/>
    <m/>
    <m/>
    <m/>
    <m/>
    <m/>
    <m/>
    <m/>
    <m/>
    <m/>
    <m/>
    <m/>
    <m/>
    <m/>
    <m/>
    <m/>
    <m/>
    <m/>
    <m/>
    <m/>
    <m/>
    <m/>
    <m/>
    <m/>
    <m/>
    <m/>
    <m/>
    <m/>
    <m/>
    <m/>
    <m/>
    <m/>
    <m/>
    <m/>
    <m/>
    <m/>
    <m/>
    <m/>
    <m/>
    <m/>
    <m/>
    <m/>
    <m/>
    <m/>
    <m/>
    <m/>
    <m/>
    <m/>
    <m/>
    <m/>
    <m/>
    <m/>
    <m/>
    <m/>
    <m/>
    <m/>
    <m/>
    <m/>
    <m/>
    <m/>
    <m/>
    <m/>
    <m/>
    <m/>
    <m/>
    <m/>
    <m/>
    <m/>
    <m/>
    <m/>
    <m/>
    <m/>
    <m/>
    <m/>
    <m/>
    <m/>
    <m/>
    <m/>
    <m/>
    <m/>
    <m/>
    <m/>
    <m/>
    <m/>
    <m/>
    <m/>
    <m/>
    <m/>
    <m/>
    <m/>
    <m/>
    <m/>
    <m/>
    <m/>
    <m/>
    <m/>
    <m/>
    <m/>
    <m/>
    <n v="4.28"/>
    <m/>
    <m/>
    <m/>
    <m/>
    <m/>
    <m/>
    <m/>
    <m/>
    <m/>
    <m/>
    <m/>
    <n v="9.2100000000000009"/>
    <m/>
    <m/>
    <m/>
    <m/>
    <m/>
    <m/>
    <m/>
    <m/>
    <n v="7.21"/>
    <n v="9.2100000000000009"/>
    <n v="16.420000000000002"/>
    <n v="0"/>
    <n v="16.420000000000002"/>
  </r>
  <r>
    <n v="277"/>
    <n v="1901"/>
    <s v="Tofino"/>
    <s v="DPI"/>
    <s v="124"/>
    <s v="Chinook"/>
    <s v="3"/>
    <x v="0"/>
    <x v="1"/>
    <n v="6738"/>
    <x v="21"/>
    <s v="CK-31"/>
    <s v="WEST VANCOUVER ISLAND-SOUTH_FA_0.x"/>
    <s v="M"/>
    <s v="H"/>
    <n v="1901"/>
    <s v="Tofino H"/>
    <n v="6738"/>
    <s v="Bedwell R"/>
    <s v="SWVI"/>
    <s v="S"/>
    <x v="1"/>
    <s v="185665"/>
    <n v="0"/>
    <s v="185665"/>
    <n v="2018"/>
    <s v="20180525"/>
    <s v="20180526"/>
    <m/>
    <n v="5.6"/>
    <m/>
    <s v="CWT"/>
    <s v="P"/>
    <s v="N"/>
    <s v="N"/>
    <s v="N"/>
    <s v="N"/>
    <n v="0.01"/>
    <x v="0"/>
    <n v="18734"/>
    <n v="18923"/>
    <x v="2"/>
    <n v="37548"/>
    <x v="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34"/>
    <m/>
    <m/>
    <m/>
    <m/>
    <m/>
    <m/>
    <m/>
    <m/>
    <n v="0"/>
    <n v="11.34"/>
    <n v="11.34"/>
    <n v="0"/>
    <n v="11.34"/>
  </r>
  <r>
    <n v="277"/>
    <n v="1901"/>
    <s v="Tofino"/>
    <s v="DPI"/>
    <s v="124"/>
    <s v="Chinook"/>
    <s v="3"/>
    <x v="0"/>
    <x v="1"/>
    <n v="6738"/>
    <x v="21"/>
    <s v="CK-31"/>
    <s v="WEST VANCOUVER ISLAND-SOUTH_FA_0.x"/>
    <s v="M"/>
    <s v="H"/>
    <n v="1901"/>
    <s v="Tofino H"/>
    <n v="6738"/>
    <s v="Bedwell R"/>
    <s v="SWVI"/>
    <s v="S"/>
    <x v="1"/>
    <s v="185666"/>
    <n v="0"/>
    <s v="185666"/>
    <n v="2018"/>
    <s v="20180525"/>
    <s v="20180526"/>
    <m/>
    <n v="5.6"/>
    <m/>
    <s v="CWT"/>
    <s v="P"/>
    <s v="N"/>
    <s v="N"/>
    <s v="N"/>
    <s v="N"/>
    <n v="0.01"/>
    <x v="0"/>
    <n v="15352"/>
    <n v="15507"/>
    <x v="0"/>
    <n v="37549"/>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15"/>
    <n v="1.01"/>
    <m/>
    <m/>
    <m/>
    <m/>
    <m/>
    <m/>
    <m/>
    <n v="0"/>
    <n v="9.16"/>
    <n v="9.16"/>
    <n v="0"/>
    <n v="9.16"/>
  </r>
  <r>
    <n v="277"/>
    <n v="1901"/>
    <s v="Tofino"/>
    <s v="DPI"/>
    <s v="124"/>
    <s v="Chinook"/>
    <s v="3"/>
    <x v="0"/>
    <x v="1"/>
    <n v="6738"/>
    <x v="21"/>
    <s v="CK-31"/>
    <s v="WEST VANCOUVER ISLAND-SOUTH_FA_0.x"/>
    <s v="M"/>
    <s v="H"/>
    <n v="1901"/>
    <s v="Tofino H"/>
    <n v="6738"/>
    <s v="Bedwell R"/>
    <s v="SWVI"/>
    <s v="S"/>
    <x v="1"/>
    <s v="185666"/>
    <n v="0"/>
    <s v="185666"/>
    <n v="2018"/>
    <s v="20180525"/>
    <s v="20180526"/>
    <m/>
    <n v="5.6"/>
    <m/>
    <s v="CWT"/>
    <s v="P"/>
    <s v="N"/>
    <s v="N"/>
    <s v="N"/>
    <s v="N"/>
    <n v="0.01"/>
    <x v="0"/>
    <n v="15352"/>
    <n v="15507"/>
    <x v="1"/>
    <n v="37549"/>
    <x v="3"/>
    <m/>
    <m/>
    <m/>
    <n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96"/>
    <m/>
    <m/>
    <m/>
    <m/>
    <m/>
    <m/>
    <m/>
    <m/>
    <n v="0"/>
    <n v="11.96"/>
    <n v="11.96"/>
    <n v="0"/>
    <n v="11.96"/>
  </r>
  <r>
    <n v="277"/>
    <n v="1901"/>
    <s v="Tofino"/>
    <s v="DPI"/>
    <s v="124"/>
    <s v="Chinook"/>
    <s v="3"/>
    <x v="0"/>
    <x v="1"/>
    <n v="6738"/>
    <x v="21"/>
    <s v="CK-31"/>
    <s v="WEST VANCOUVER ISLAND-SOUTH_FA_0.x"/>
    <s v="M"/>
    <s v="H"/>
    <n v="1901"/>
    <s v="Tofino H"/>
    <n v="6738"/>
    <s v="Bedwell R"/>
    <s v="SWVI"/>
    <s v="S"/>
    <x v="1"/>
    <s v="185666"/>
    <n v="0"/>
    <s v="185666"/>
    <n v="2018"/>
    <s v="20180525"/>
    <s v="20180526"/>
    <m/>
    <n v="5.6"/>
    <m/>
    <s v="CWT"/>
    <s v="P"/>
    <s v="N"/>
    <s v="N"/>
    <s v="N"/>
    <s v="N"/>
    <n v="0.01"/>
    <x v="0"/>
    <n v="15352"/>
    <n v="15507"/>
    <x v="2"/>
    <n v="37549"/>
    <x v="4"/>
    <m/>
    <m/>
    <m/>
    <m/>
    <m/>
    <m/>
    <m/>
    <m/>
    <m/>
    <m/>
    <m/>
    <m/>
    <m/>
    <m/>
    <m/>
    <m/>
    <m/>
    <m/>
    <m/>
    <m/>
    <m/>
    <m/>
    <m/>
    <m/>
    <m/>
    <m/>
    <m/>
    <m/>
    <m/>
    <m/>
    <m/>
    <m/>
    <m/>
    <m/>
    <m/>
    <m/>
    <m/>
    <m/>
    <m/>
    <m/>
    <m/>
    <m/>
    <m/>
    <m/>
    <m/>
    <m/>
    <m/>
    <m/>
    <m/>
    <m/>
    <m/>
    <m/>
    <m/>
    <m/>
    <m/>
    <m/>
    <m/>
    <m/>
    <m/>
    <m/>
    <m/>
    <m/>
    <m/>
    <m/>
    <m/>
    <m/>
    <m/>
    <m/>
    <m/>
    <m/>
    <m/>
    <m/>
    <m/>
    <m/>
    <m/>
    <m/>
    <m/>
    <m/>
    <m/>
    <m/>
    <m/>
    <m/>
    <m/>
    <m/>
    <m/>
    <m/>
    <m/>
    <m/>
    <m/>
    <m/>
    <m/>
    <m/>
    <m/>
    <m/>
    <m/>
    <m/>
    <m/>
    <m/>
    <m/>
    <m/>
    <m/>
    <m/>
    <m/>
    <m/>
    <m/>
    <m/>
    <m/>
    <m/>
    <m/>
    <m/>
    <m/>
    <m/>
    <n v="4.9000000000000004"/>
    <m/>
    <m/>
    <m/>
    <m/>
    <m/>
    <m/>
    <m/>
    <m/>
    <m/>
    <m/>
    <m/>
    <m/>
    <m/>
    <m/>
    <m/>
    <m/>
    <m/>
    <m/>
    <m/>
    <m/>
    <m/>
    <m/>
    <m/>
    <m/>
    <m/>
    <m/>
    <m/>
    <m/>
    <m/>
    <m/>
    <m/>
    <m/>
    <m/>
    <m/>
    <m/>
    <m/>
    <m/>
    <m/>
    <m/>
    <m/>
    <m/>
    <m/>
    <m/>
    <m/>
    <m/>
    <m/>
    <n v="1.74"/>
    <m/>
    <m/>
    <m/>
    <m/>
    <m/>
    <m/>
    <m/>
    <m/>
    <n v="4.9000000000000004"/>
    <n v="1.74"/>
    <n v="6.64"/>
    <n v="0"/>
    <n v="6.6400000000000006"/>
  </r>
  <r>
    <n v="277"/>
    <n v="1901"/>
    <s v="Tofino"/>
    <s v="DPI"/>
    <s v="124"/>
    <s v="Chinook"/>
    <s v="3"/>
    <x v="0"/>
    <x v="2"/>
    <n v="6738"/>
    <x v="21"/>
    <s v="CK-31"/>
    <s v="WEST VANCOUVER ISLAND-SOUTH_FA_0.x"/>
    <s v="M"/>
    <s v="H"/>
    <n v="1901"/>
    <s v="Tofino H"/>
    <n v="6738"/>
    <s v="Bedwell R"/>
    <s v="SWVI"/>
    <s v="S"/>
    <x v="1"/>
    <s v="185382"/>
    <n v="0"/>
    <s v="185382"/>
    <n v="2019"/>
    <s v="20190516"/>
    <s v="20190528"/>
    <m/>
    <n v="5.6"/>
    <m/>
    <s v="CWT"/>
    <s v="P"/>
    <s v="N"/>
    <s v="N"/>
    <s v="Y"/>
    <s v="N"/>
    <m/>
    <x v="0"/>
    <n v="17744"/>
    <n v="17744"/>
    <x v="0"/>
    <n v="38223"/>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17"/>
    <m/>
    <n v="2.64"/>
    <m/>
    <m/>
    <m/>
    <m/>
    <m/>
    <m/>
    <m/>
    <m/>
    <n v="5.17"/>
    <n v="2.64"/>
    <n v="7.81"/>
    <n v="0"/>
    <n v="7.8100000000000005"/>
  </r>
  <r>
    <n v="277"/>
    <n v="1901"/>
    <s v="Tofino"/>
    <s v="DPI"/>
    <s v="124"/>
    <s v="Chinook"/>
    <s v="3"/>
    <x v="0"/>
    <x v="2"/>
    <n v="6738"/>
    <x v="21"/>
    <s v="CK-31"/>
    <s v="WEST VANCOUVER ISLAND-SOUTH_FA_0.x"/>
    <s v="M"/>
    <s v="H"/>
    <n v="1901"/>
    <s v="Tofino H"/>
    <n v="6738"/>
    <s v="Bedwell R"/>
    <s v="SWVI"/>
    <s v="S"/>
    <x v="1"/>
    <s v="185382"/>
    <n v="0"/>
    <s v="185382"/>
    <n v="2019"/>
    <s v="20190516"/>
    <s v="20190528"/>
    <m/>
    <n v="5.6"/>
    <m/>
    <s v="CWT"/>
    <s v="P"/>
    <s v="N"/>
    <s v="N"/>
    <s v="Y"/>
    <s v="N"/>
    <m/>
    <x v="0"/>
    <n v="17744"/>
    <n v="17744"/>
    <x v="1"/>
    <n v="38223"/>
    <x v="4"/>
    <m/>
    <m/>
    <m/>
    <m/>
    <m/>
    <m/>
    <m/>
    <m/>
    <m/>
    <m/>
    <m/>
    <m/>
    <m/>
    <m/>
    <m/>
    <m/>
    <m/>
    <m/>
    <m/>
    <m/>
    <m/>
    <m/>
    <m/>
    <m/>
    <m/>
    <m/>
    <m/>
    <m/>
    <n v="4.0999999999999996"/>
    <m/>
    <m/>
    <m/>
    <m/>
    <m/>
    <m/>
    <m/>
    <m/>
    <m/>
    <m/>
    <m/>
    <m/>
    <m/>
    <m/>
    <m/>
    <m/>
    <m/>
    <m/>
    <m/>
    <m/>
    <m/>
    <m/>
    <m/>
    <m/>
    <m/>
    <m/>
    <m/>
    <m/>
    <m/>
    <m/>
    <m/>
    <m/>
    <m/>
    <m/>
    <m/>
    <m/>
    <m/>
    <m/>
    <m/>
    <m/>
    <m/>
    <m/>
    <m/>
    <m/>
    <m/>
    <m/>
    <m/>
    <m/>
    <m/>
    <m/>
    <m/>
    <m/>
    <m/>
    <m/>
    <m/>
    <m/>
    <m/>
    <m/>
    <m/>
    <m/>
    <m/>
    <m/>
    <m/>
    <m/>
    <m/>
    <m/>
    <m/>
    <m/>
    <m/>
    <m/>
    <m/>
    <m/>
    <m/>
    <m/>
    <m/>
    <m/>
    <m/>
    <m/>
    <m/>
    <m/>
    <m/>
    <m/>
    <m/>
    <m/>
    <m/>
    <m/>
    <m/>
    <m/>
    <m/>
    <m/>
    <m/>
    <m/>
    <m/>
    <m/>
    <m/>
    <m/>
    <m/>
    <m/>
    <m/>
    <m/>
    <m/>
    <m/>
    <m/>
    <m/>
    <m/>
    <m/>
    <m/>
    <n v="5.76"/>
    <m/>
    <m/>
    <m/>
    <m/>
    <m/>
    <m/>
    <m/>
    <m/>
    <m/>
    <m/>
    <m/>
    <m/>
    <m/>
    <m/>
    <m/>
    <m/>
    <m/>
    <m/>
    <m/>
    <m/>
    <m/>
    <m/>
    <n v="37.35"/>
    <m/>
    <m/>
    <m/>
    <m/>
    <m/>
    <m/>
    <m/>
    <m/>
    <n v="9.86"/>
    <n v="37.35"/>
    <n v="47.21"/>
    <n v="0"/>
    <n v="47.21"/>
  </r>
  <r>
    <n v="277"/>
    <n v="1901"/>
    <s v="Tofino"/>
    <s v="DPI"/>
    <s v="124"/>
    <s v="Chinook"/>
    <s v="3"/>
    <x v="0"/>
    <x v="2"/>
    <n v="6738"/>
    <x v="21"/>
    <s v="CK-31"/>
    <s v="WEST VANCOUVER ISLAND-SOUTH_FA_0.x"/>
    <s v="M"/>
    <s v="H"/>
    <n v="1901"/>
    <s v="Tofino H"/>
    <n v="6738"/>
    <s v="Bedwell R"/>
    <s v="SWVI"/>
    <s v="S"/>
    <x v="1"/>
    <s v="185382"/>
    <n v="0"/>
    <s v="185382"/>
    <n v="2019"/>
    <s v="20190516"/>
    <s v="20190528"/>
    <m/>
    <n v="5.6"/>
    <m/>
    <s v="CWT"/>
    <s v="P"/>
    <s v="N"/>
    <s v="N"/>
    <s v="Y"/>
    <s v="N"/>
    <m/>
    <x v="0"/>
    <n v="17744"/>
    <n v="17744"/>
    <x v="2"/>
    <n v="38223"/>
    <x v="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18"/>
    <m/>
    <m/>
    <m/>
    <m/>
    <m/>
    <m/>
    <m/>
    <m/>
    <n v="0"/>
    <n v="1.18"/>
    <n v="1.18"/>
    <n v="0"/>
    <n v="1.18"/>
  </r>
  <r>
    <n v="277"/>
    <n v="1901"/>
    <s v="Tofino"/>
    <s v="DPI"/>
    <s v="124"/>
    <s v="Chinook"/>
    <s v="3"/>
    <x v="0"/>
    <x v="2"/>
    <n v="6738"/>
    <x v="21"/>
    <s v="CK-31"/>
    <s v="WEST VANCOUVER ISLAND-SOUTH_FA_0.x"/>
    <s v="M"/>
    <s v="H"/>
    <n v="1901"/>
    <s v="Tofino H"/>
    <n v="6738"/>
    <s v="Bedwell R"/>
    <s v="SWVI"/>
    <s v="S"/>
    <x v="1"/>
    <s v="185383"/>
    <n v="0"/>
    <s v="185383"/>
    <n v="2019"/>
    <s v="20190516"/>
    <s v="20190528"/>
    <m/>
    <n v="5.6"/>
    <m/>
    <s v="CWT"/>
    <s v="P"/>
    <s v="N"/>
    <s v="N"/>
    <s v="Y"/>
    <s v="N"/>
    <m/>
    <x v="0"/>
    <n v="17308"/>
    <n v="17308"/>
    <x v="0"/>
    <n v="38222"/>
    <x v="3"/>
    <m/>
    <m/>
    <m/>
    <m/>
    <m/>
    <m/>
    <m/>
    <m/>
    <m/>
    <m/>
    <m/>
    <m/>
    <m/>
    <m/>
    <m/>
    <m/>
    <m/>
    <m/>
    <m/>
    <m/>
    <m/>
    <m/>
    <m/>
    <m/>
    <m/>
    <m/>
    <n v="4.3099999999999996"/>
    <m/>
    <m/>
    <m/>
    <m/>
    <m/>
    <m/>
    <m/>
    <m/>
    <m/>
    <m/>
    <m/>
    <m/>
    <m/>
    <m/>
    <m/>
    <m/>
    <m/>
    <m/>
    <m/>
    <m/>
    <m/>
    <m/>
    <m/>
    <m/>
    <m/>
    <m/>
    <m/>
    <m/>
    <m/>
    <m/>
    <m/>
    <m/>
    <m/>
    <m/>
    <m/>
    <m/>
    <m/>
    <m/>
    <m/>
    <m/>
    <m/>
    <m/>
    <n v="0"/>
    <m/>
    <m/>
    <m/>
    <m/>
    <m/>
    <m/>
    <m/>
    <m/>
    <m/>
    <m/>
    <m/>
    <n v="8.44"/>
    <m/>
    <m/>
    <m/>
    <m/>
    <m/>
    <m/>
    <m/>
    <m/>
    <m/>
    <m/>
    <m/>
    <m/>
    <m/>
    <m/>
    <m/>
    <m/>
    <m/>
    <m/>
    <m/>
    <m/>
    <m/>
    <m/>
    <m/>
    <m/>
    <m/>
    <m/>
    <m/>
    <m/>
    <m/>
    <m/>
    <m/>
    <m/>
    <m/>
    <m/>
    <m/>
    <m/>
    <m/>
    <m/>
    <m/>
    <m/>
    <m/>
    <m/>
    <m/>
    <m/>
    <m/>
    <m/>
    <m/>
    <m/>
    <m/>
    <m/>
    <m/>
    <m/>
    <m/>
    <m/>
    <m/>
    <m/>
    <m/>
    <m/>
    <m/>
    <m/>
    <m/>
    <m/>
    <m/>
    <m/>
    <m/>
    <n v="8.4"/>
    <m/>
    <m/>
    <m/>
    <m/>
    <m/>
    <m/>
    <m/>
    <m/>
    <m/>
    <m/>
    <m/>
    <n v="1.46"/>
    <m/>
    <m/>
    <m/>
    <m/>
    <m/>
    <m/>
    <m/>
    <m/>
    <n v="21.15"/>
    <n v="1.46"/>
    <n v="22.61"/>
    <n v="0"/>
    <n v="22.609999999999996"/>
  </r>
  <r>
    <n v="277"/>
    <n v="1901"/>
    <s v="Tofino"/>
    <s v="DPI"/>
    <s v="124"/>
    <s v="Chinook"/>
    <s v="3"/>
    <x v="0"/>
    <x v="2"/>
    <n v="6738"/>
    <x v="21"/>
    <s v="CK-31"/>
    <s v="WEST VANCOUVER ISLAND-SOUTH_FA_0.x"/>
    <s v="M"/>
    <s v="H"/>
    <n v="1901"/>
    <s v="Tofino H"/>
    <n v="6738"/>
    <s v="Bedwell R"/>
    <s v="SWVI"/>
    <s v="S"/>
    <x v="1"/>
    <s v="185383"/>
    <n v="0"/>
    <s v="185383"/>
    <n v="2019"/>
    <s v="20190516"/>
    <s v="20190528"/>
    <m/>
    <n v="5.6"/>
    <m/>
    <s v="CWT"/>
    <s v="P"/>
    <s v="N"/>
    <s v="N"/>
    <s v="Y"/>
    <s v="N"/>
    <m/>
    <x v="0"/>
    <n v="17308"/>
    <n v="17308"/>
    <x v="1"/>
    <n v="38222"/>
    <x v="4"/>
    <m/>
    <m/>
    <m/>
    <m/>
    <m/>
    <m/>
    <m/>
    <m/>
    <m/>
    <m/>
    <m/>
    <m/>
    <m/>
    <m/>
    <m/>
    <m/>
    <m/>
    <m/>
    <m/>
    <m/>
    <m/>
    <m/>
    <m/>
    <m/>
    <m/>
    <m/>
    <n v="4.13"/>
    <m/>
    <m/>
    <m/>
    <m/>
    <m/>
    <m/>
    <m/>
    <m/>
    <m/>
    <m/>
    <n v="11.47"/>
    <m/>
    <m/>
    <m/>
    <m/>
    <m/>
    <m/>
    <m/>
    <m/>
    <m/>
    <m/>
    <m/>
    <m/>
    <m/>
    <m/>
    <m/>
    <m/>
    <m/>
    <m/>
    <m/>
    <m/>
    <m/>
    <m/>
    <m/>
    <m/>
    <m/>
    <m/>
    <m/>
    <m/>
    <m/>
    <m/>
    <m/>
    <m/>
    <m/>
    <m/>
    <m/>
    <m/>
    <m/>
    <m/>
    <m/>
    <m/>
    <m/>
    <m/>
    <m/>
    <m/>
    <m/>
    <m/>
    <m/>
    <m/>
    <m/>
    <m/>
    <m/>
    <m/>
    <m/>
    <m/>
    <m/>
    <m/>
    <m/>
    <m/>
    <m/>
    <m/>
    <m/>
    <m/>
    <m/>
    <m/>
    <m/>
    <m/>
    <m/>
    <m/>
    <n v="3"/>
    <m/>
    <m/>
    <m/>
    <m/>
    <m/>
    <n v="9.6999999999999993"/>
    <m/>
    <m/>
    <m/>
    <m/>
    <m/>
    <m/>
    <m/>
    <m/>
    <m/>
    <m/>
    <m/>
    <m/>
    <m/>
    <m/>
    <m/>
    <m/>
    <m/>
    <m/>
    <m/>
    <m/>
    <m/>
    <m/>
    <m/>
    <m/>
    <m/>
    <m/>
    <m/>
    <m/>
    <m/>
    <m/>
    <m/>
    <m/>
    <m/>
    <m/>
    <m/>
    <m/>
    <m/>
    <m/>
    <m/>
    <m/>
    <m/>
    <m/>
    <m/>
    <m/>
    <m/>
    <m/>
    <n v="18.21"/>
    <m/>
    <m/>
    <m/>
    <m/>
    <m/>
    <m/>
    <m/>
    <m/>
    <n v="28.3"/>
    <n v="18.21"/>
    <n v="46.51"/>
    <n v="0"/>
    <n v="46.51"/>
  </r>
  <r>
    <n v="277"/>
    <n v="1901"/>
    <s v="Tofino"/>
    <s v="DPI"/>
    <s v="124"/>
    <s v="Chinook"/>
    <s v="3"/>
    <x v="0"/>
    <x v="2"/>
    <n v="6738"/>
    <x v="21"/>
    <s v="CK-31"/>
    <s v="WEST VANCOUVER ISLAND-SOUTH_FA_0.x"/>
    <s v="M"/>
    <s v="H"/>
    <n v="1901"/>
    <s v="Tofino H"/>
    <n v="6738"/>
    <s v="Bedwell R"/>
    <s v="SWVI"/>
    <s v="S"/>
    <x v="1"/>
    <s v="185664"/>
    <n v="0"/>
    <s v="185664"/>
    <n v="2019"/>
    <s v="20190516"/>
    <s v="20190528"/>
    <m/>
    <n v="5.8"/>
    <m/>
    <s v="CWT"/>
    <s v="P"/>
    <s v="N"/>
    <s v="N"/>
    <s v="Y"/>
    <s v="N"/>
    <m/>
    <x v="0"/>
    <n v="5404"/>
    <n v="5404"/>
    <x v="0"/>
    <n v="38224"/>
    <x v="3"/>
    <m/>
    <m/>
    <m/>
    <m/>
    <m/>
    <m/>
    <m/>
    <m/>
    <m/>
    <m/>
    <m/>
    <m/>
    <m/>
    <m/>
    <m/>
    <m/>
    <m/>
    <m/>
    <m/>
    <m/>
    <m/>
    <m/>
    <m/>
    <m/>
    <m/>
    <m/>
    <m/>
    <m/>
    <m/>
    <m/>
    <m/>
    <m/>
    <m/>
    <m/>
    <m/>
    <m/>
    <m/>
    <m/>
    <m/>
    <m/>
    <m/>
    <m/>
    <m/>
    <m/>
    <m/>
    <m/>
    <m/>
    <n v="0"/>
    <m/>
    <m/>
    <m/>
    <m/>
    <m/>
    <m/>
    <m/>
    <m/>
    <m/>
    <m/>
    <m/>
    <m/>
    <m/>
    <m/>
    <m/>
    <m/>
    <m/>
    <m/>
    <m/>
    <m/>
    <m/>
    <m/>
    <m/>
    <m/>
    <m/>
    <m/>
    <m/>
    <m/>
    <m/>
    <m/>
    <m/>
    <m/>
    <m/>
    <n v="8.44"/>
    <m/>
    <m/>
    <m/>
    <m/>
    <m/>
    <m/>
    <m/>
    <m/>
    <m/>
    <m/>
    <m/>
    <m/>
    <m/>
    <m/>
    <m/>
    <m/>
    <m/>
    <m/>
    <m/>
    <m/>
    <m/>
    <m/>
    <m/>
    <m/>
    <m/>
    <m/>
    <m/>
    <m/>
    <m/>
    <m/>
    <m/>
    <m/>
    <m/>
    <m/>
    <m/>
    <m/>
    <m/>
    <m/>
    <m/>
    <m/>
    <m/>
    <m/>
    <m/>
    <m/>
    <m/>
    <m/>
    <m/>
    <m/>
    <m/>
    <m/>
    <m/>
    <m/>
    <m/>
    <m/>
    <m/>
    <m/>
    <m/>
    <m/>
    <m/>
    <m/>
    <m/>
    <m/>
    <m/>
    <m/>
    <m/>
    <m/>
    <m/>
    <m/>
    <m/>
    <m/>
    <m/>
    <m/>
    <m/>
    <m/>
    <m/>
    <m/>
    <m/>
    <m/>
    <m/>
    <m/>
    <m/>
    <m/>
    <m/>
    <m/>
    <m/>
    <m/>
    <n v="8.44"/>
    <n v="0"/>
    <n v="8.44"/>
    <n v="0"/>
    <n v="8.44"/>
  </r>
  <r>
    <n v="277"/>
    <n v="1901"/>
    <s v="Tofino"/>
    <s v="DPI"/>
    <s v="124"/>
    <s v="Chinook"/>
    <s v="3"/>
    <x v="0"/>
    <x v="2"/>
    <n v="6738"/>
    <x v="21"/>
    <s v="CK-31"/>
    <s v="WEST VANCOUVER ISLAND-SOUTH_FA_0.x"/>
    <s v="M"/>
    <s v="H"/>
    <n v="1901"/>
    <s v="Tofino H"/>
    <n v="6738"/>
    <s v="Bedwell R"/>
    <s v="SWVI"/>
    <s v="S"/>
    <x v="1"/>
    <s v="185664"/>
    <n v="0"/>
    <s v="185664"/>
    <n v="2019"/>
    <s v="20190516"/>
    <s v="20190528"/>
    <m/>
    <n v="5.8"/>
    <m/>
    <s v="CWT"/>
    <s v="P"/>
    <s v="N"/>
    <s v="N"/>
    <s v="Y"/>
    <s v="N"/>
    <m/>
    <x v="0"/>
    <n v="5404"/>
    <n v="5404"/>
    <x v="1"/>
    <n v="38224"/>
    <x v="4"/>
    <m/>
    <m/>
    <m/>
    <m/>
    <m/>
    <m/>
    <m/>
    <m/>
    <m/>
    <m/>
    <m/>
    <m/>
    <m/>
    <m/>
    <m/>
    <m/>
    <m/>
    <m/>
    <m/>
    <m/>
    <m/>
    <m/>
    <m/>
    <m/>
    <m/>
    <m/>
    <m/>
    <m/>
    <m/>
    <m/>
    <m/>
    <m/>
    <m/>
    <m/>
    <m/>
    <m/>
    <m/>
    <m/>
    <m/>
    <m/>
    <m/>
    <m/>
    <m/>
    <m/>
    <m/>
    <m/>
    <m/>
    <m/>
    <m/>
    <m/>
    <m/>
    <m/>
    <m/>
    <m/>
    <m/>
    <m/>
    <m/>
    <m/>
    <m/>
    <m/>
    <m/>
    <m/>
    <m/>
    <m/>
    <m/>
    <m/>
    <m/>
    <m/>
    <m/>
    <m/>
    <m/>
    <m/>
    <m/>
    <m/>
    <m/>
    <m/>
    <m/>
    <m/>
    <m/>
    <m/>
    <m/>
    <m/>
    <m/>
    <m/>
    <m/>
    <m/>
    <m/>
    <m/>
    <m/>
    <m/>
    <m/>
    <m/>
    <m/>
    <m/>
    <m/>
    <m/>
    <m/>
    <m/>
    <m/>
    <m/>
    <m/>
    <m/>
    <m/>
    <m/>
    <m/>
    <m/>
    <n v="4.8499999999999996"/>
    <m/>
    <m/>
    <m/>
    <m/>
    <m/>
    <m/>
    <m/>
    <m/>
    <m/>
    <m/>
    <m/>
    <m/>
    <m/>
    <m/>
    <m/>
    <m/>
    <m/>
    <m/>
    <m/>
    <m/>
    <m/>
    <m/>
    <m/>
    <m/>
    <m/>
    <m/>
    <m/>
    <m/>
    <m/>
    <m/>
    <m/>
    <m/>
    <m/>
    <m/>
    <m/>
    <m/>
    <m/>
    <m/>
    <m/>
    <m/>
    <m/>
    <m/>
    <m/>
    <m/>
    <m/>
    <m/>
    <m/>
    <m/>
    <m/>
    <m/>
    <m/>
    <m/>
    <n v="8.3000000000000007"/>
    <m/>
    <m/>
    <m/>
    <m/>
    <m/>
    <m/>
    <m/>
    <m/>
    <n v="4.8499999999999996"/>
    <n v="8.3000000000000007"/>
    <n v="13.15"/>
    <n v="0"/>
    <n v="13.15"/>
  </r>
  <r>
    <n v="277"/>
    <n v="1901"/>
    <s v="Tofino"/>
    <s v="DPI"/>
    <s v="124"/>
    <s v="Chinook"/>
    <s v="3"/>
    <x v="0"/>
    <x v="15"/>
    <n v="2062"/>
    <x v="22"/>
    <s v="CK-31"/>
    <s v="WEST VANCOUVER ISLAND-SOUTH_FA_0.x"/>
    <s v="M"/>
    <s v="H"/>
    <n v="1901"/>
    <s v="Tofino H"/>
    <n v="2062"/>
    <s v="Tranquil Cr"/>
    <s v="SWVI"/>
    <s v="S"/>
    <x v="1"/>
    <s v="184873"/>
    <n v="0"/>
    <s v="184873"/>
    <n v="2022"/>
    <s v="20220603"/>
    <s v="20220603"/>
    <n v="73"/>
    <n v="4.16"/>
    <m/>
    <s v="CWT"/>
    <s v="P"/>
    <s v="N"/>
    <s v="N"/>
    <s v="N"/>
    <s v="N"/>
    <n v="3.3799999999999997E-2"/>
    <x v="0"/>
    <n v="10612"/>
    <n v="10650"/>
    <x v="0"/>
    <n v="40374"/>
    <x v="6"/>
    <m/>
    <m/>
    <m/>
    <m/>
    <m/>
    <m/>
    <m/>
    <m/>
    <m/>
    <m/>
    <m/>
    <m/>
    <m/>
    <m/>
    <m/>
    <m/>
    <m/>
    <m/>
    <m/>
    <m/>
    <m/>
    <m/>
    <m/>
    <m/>
    <m/>
    <m/>
    <m/>
    <m/>
    <m/>
    <m/>
    <m/>
    <m/>
    <m/>
    <m/>
    <m/>
    <m/>
    <m/>
    <n v="10.57"/>
    <m/>
    <m/>
    <m/>
    <m/>
    <m/>
    <m/>
    <m/>
    <m/>
    <m/>
    <m/>
    <m/>
    <m/>
    <m/>
    <m/>
    <m/>
    <m/>
    <m/>
    <m/>
    <m/>
    <m/>
    <m/>
    <m/>
    <m/>
    <m/>
    <m/>
    <m/>
    <m/>
    <m/>
    <m/>
    <m/>
    <m/>
    <m/>
    <m/>
    <m/>
    <m/>
    <m/>
    <m/>
    <m/>
    <m/>
    <m/>
    <m/>
    <m/>
    <m/>
    <m/>
    <m/>
    <m/>
    <m/>
    <m/>
    <m/>
    <m/>
    <m/>
    <m/>
    <m/>
    <m/>
    <m/>
    <m/>
    <m/>
    <m/>
    <m/>
    <m/>
    <m/>
    <m/>
    <m/>
    <m/>
    <m/>
    <m/>
    <m/>
    <m/>
    <m/>
    <m/>
    <m/>
    <m/>
    <m/>
    <m/>
    <m/>
    <m/>
    <m/>
    <m/>
    <m/>
    <m/>
    <m/>
    <m/>
    <m/>
    <m/>
    <m/>
    <m/>
    <m/>
    <m/>
    <m/>
    <m/>
    <m/>
    <m/>
    <m/>
    <m/>
    <m/>
    <m/>
    <m/>
    <m/>
    <m/>
    <m/>
    <m/>
    <m/>
    <m/>
    <m/>
    <m/>
    <m/>
    <m/>
    <m/>
    <m/>
    <m/>
    <m/>
    <m/>
    <m/>
    <m/>
    <m/>
    <m/>
    <m/>
    <m/>
    <m/>
    <m/>
    <m/>
    <m/>
    <m/>
    <m/>
    <m/>
    <m/>
    <m/>
    <m/>
    <m/>
    <m/>
    <n v="10.57"/>
    <n v="0"/>
    <n v="10.57"/>
    <n v="0"/>
    <n v="10.5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F289AC-338A-4FB1-A967-BB7B26506888}" name="PivotTable6" cacheId="114" applyNumberFormats="0" applyBorderFormats="0" applyFontFormats="0" applyPatternFormats="0" applyAlignmentFormats="0" applyWidthHeightFormats="1" dataCaption="Values" showError="1" updatedVersion="8" minRefreshableVersion="3" useAutoFormatting="1" rowGrandTotals="0" colGrandTotals="0" itemPrintTitles="1" createdVersion="4" indent="0" outline="1" outlineData="1" multipleFieldFilters="0">
  <location ref="A7:G28" firstHeaderRow="1" firstDataRow="3" firstDataCol="1" rowPageCount="4" colPageCount="1"/>
  <pivotFields count="222">
    <pivotField showAll="0"/>
    <pivotField showAll="0"/>
    <pivotField showAll="0"/>
    <pivotField showAll="0"/>
    <pivotField showAll="0"/>
    <pivotField showAll="0"/>
    <pivotField showAll="0"/>
    <pivotField axis="axisPage" showAll="0">
      <items count="3">
        <item x="0"/>
        <item x="1"/>
        <item t="default"/>
      </items>
    </pivotField>
    <pivotField axis="axisRow" showAll="0">
      <items count="20">
        <item x="3"/>
        <item x="4"/>
        <item x="5"/>
        <item x="6"/>
        <item x="7"/>
        <item x="8"/>
        <item x="9"/>
        <item x="10"/>
        <item x="11"/>
        <item x="12"/>
        <item x="0"/>
        <item x="13"/>
        <item x="1"/>
        <item x="2"/>
        <item x="18"/>
        <item x="14"/>
        <item x="15"/>
        <item x="16"/>
        <item x="17"/>
        <item t="default"/>
      </items>
    </pivotField>
    <pivotField showAll="0"/>
    <pivotField axis="axisPage" showAll="0" defaultSubtotal="0">
      <items count="23">
        <item x="16"/>
        <item x="21"/>
        <item x="1"/>
        <item x="14"/>
        <item x="5"/>
        <item x="2"/>
        <item x="20"/>
        <item x="17"/>
        <item x="9"/>
        <item x="8"/>
        <item x="6"/>
        <item x="3"/>
        <item x="15"/>
        <item x="10"/>
        <item x="11"/>
        <item x="0"/>
        <item x="13"/>
        <item x="12"/>
        <item x="7"/>
        <item x="18"/>
        <item x="19"/>
        <item x="22"/>
        <item x="4"/>
      </items>
    </pivotField>
    <pivotField showAll="0"/>
    <pivotField showAll="0"/>
    <pivotField showAll="0"/>
    <pivotField showAll="0"/>
    <pivotField showAll="0"/>
    <pivotField showAll="0"/>
    <pivotField showAll="0"/>
    <pivotField showAll="0"/>
    <pivotField showAll="0"/>
    <pivotField showAll="0"/>
    <pivotField axis="axisCol" showAll="0">
      <items count="6">
        <item x="3"/>
        <item x="2"/>
        <item x="4"/>
        <item x="1"/>
        <item x="0"/>
        <item t="default"/>
      </items>
    </pivotField>
    <pivotField showAll="0"/>
    <pivotField showAll="0"/>
    <pivotField axis="axisPage" multipleItemSelectionAllowed="1" showAll="0">
      <items count="1236">
        <item x="170"/>
        <item x="490"/>
        <item x="491"/>
        <item x="492"/>
        <item x="493"/>
        <item x="494"/>
        <item x="495"/>
        <item x="474"/>
        <item x="496"/>
        <item x="497"/>
        <item x="853"/>
        <item x="144"/>
        <item x="854"/>
        <item x="146"/>
        <item x="403"/>
        <item x="401"/>
        <item x="510"/>
        <item x="568"/>
        <item x="569"/>
        <item x="572"/>
        <item x="906"/>
        <item x="907"/>
        <item x="313"/>
        <item x="451"/>
        <item x="925"/>
        <item x="926"/>
        <item x="84"/>
        <item x="416"/>
        <item x="1009"/>
        <item x="33"/>
        <item x="1173"/>
        <item x="525"/>
        <item x="526"/>
        <item x="527"/>
        <item x="528"/>
        <item x="574"/>
        <item x="575"/>
        <item x="654"/>
        <item x="655"/>
        <item x="656"/>
        <item x="657"/>
        <item x="658"/>
        <item x="659"/>
        <item x="660"/>
        <item x="661"/>
        <item x="191"/>
        <item x="189"/>
        <item x="190"/>
        <item x="888"/>
        <item x="889"/>
        <item x="890"/>
        <item x="891"/>
        <item x="892"/>
        <item x="893"/>
        <item x="894"/>
        <item x="895"/>
        <item x="896"/>
        <item x="192"/>
        <item x="193"/>
        <item x="887"/>
        <item x="570"/>
        <item x="571"/>
        <item x="573"/>
        <item x="522"/>
        <item x="523"/>
        <item x="524"/>
        <item x="529"/>
        <item x="194"/>
        <item x="195"/>
        <item x="196"/>
        <item x="197"/>
        <item x="198"/>
        <item x="515"/>
        <item x="516"/>
        <item x="666"/>
        <item x="514"/>
        <item x="517"/>
        <item x="211"/>
        <item x="212"/>
        <item x="908"/>
        <item x="1216"/>
        <item x="1217"/>
        <item x="1218"/>
        <item x="1219"/>
        <item x="530"/>
        <item x="531"/>
        <item x="532"/>
        <item x="394"/>
        <item x="1220"/>
        <item x="1221"/>
        <item x="213"/>
        <item x="367"/>
        <item x="366"/>
        <item x="950"/>
        <item x="897"/>
        <item x="1213"/>
        <item x="951"/>
        <item x="725"/>
        <item x="726"/>
        <item x="667"/>
        <item x="668"/>
        <item x="669"/>
        <item x="670"/>
        <item x="376"/>
        <item x="377"/>
        <item x="898"/>
        <item x="899"/>
        <item x="900"/>
        <item x="901"/>
        <item x="902"/>
        <item x="487"/>
        <item x="488"/>
        <item x="214"/>
        <item x="215"/>
        <item x="216"/>
        <item x="662"/>
        <item x="663"/>
        <item x="665"/>
        <item x="533"/>
        <item x="711"/>
        <item x="217"/>
        <item x="218"/>
        <item x="671"/>
        <item x="672"/>
        <item x="673"/>
        <item x="674"/>
        <item x="675"/>
        <item x="909"/>
        <item x="910"/>
        <item x="664"/>
        <item x="676"/>
        <item x="677"/>
        <item x="678"/>
        <item x="911"/>
        <item x="912"/>
        <item x="913"/>
        <item x="914"/>
        <item x="915"/>
        <item x="916"/>
        <item x="917"/>
        <item x="918"/>
        <item x="919"/>
        <item x="935"/>
        <item x="936"/>
        <item x="40"/>
        <item x="41"/>
        <item x="42"/>
        <item x="43"/>
        <item x="44"/>
        <item x="45"/>
        <item x="679"/>
        <item x="680"/>
        <item x="681"/>
        <item x="682"/>
        <item x="69"/>
        <item x="70"/>
        <item x="71"/>
        <item x="72"/>
        <item x="107"/>
        <item x="46"/>
        <item x="47"/>
        <item x="48"/>
        <item x="920"/>
        <item x="921"/>
        <item x="922"/>
        <item x="937"/>
        <item x="938"/>
        <item x="939"/>
        <item x="683"/>
        <item x="684"/>
        <item x="685"/>
        <item x="686"/>
        <item x="55"/>
        <item x="56"/>
        <item x="57"/>
        <item x="58"/>
        <item x="940"/>
        <item x="417"/>
        <item x="518"/>
        <item x="520"/>
        <item x="537"/>
        <item x="538"/>
        <item x="371"/>
        <item x="372"/>
        <item x="49"/>
        <item x="50"/>
        <item x="51"/>
        <item x="52"/>
        <item x="53"/>
        <item x="1044"/>
        <item x="687"/>
        <item x="688"/>
        <item x="689"/>
        <item x="690"/>
        <item x="691"/>
        <item x="692"/>
        <item x="222"/>
        <item x="223"/>
        <item x="224"/>
        <item x="225"/>
        <item x="226"/>
        <item x="227"/>
        <item x="59"/>
        <item x="60"/>
        <item x="61"/>
        <item x="62"/>
        <item x="927"/>
        <item x="928"/>
        <item x="929"/>
        <item x="930"/>
        <item x="941"/>
        <item x="942"/>
        <item x="943"/>
        <item x="944"/>
        <item x="712"/>
        <item x="73"/>
        <item x="74"/>
        <item x="75"/>
        <item x="76"/>
        <item x="77"/>
        <item x="713"/>
        <item x="714"/>
        <item x="715"/>
        <item x="519"/>
        <item x="521"/>
        <item x="63"/>
        <item x="791"/>
        <item x="792"/>
        <item x="793"/>
        <item x="716"/>
        <item x="741"/>
        <item x="742"/>
        <item x="743"/>
        <item x="744"/>
        <item x="745"/>
        <item x="775"/>
        <item x="776"/>
        <item x="551"/>
        <item x="717"/>
        <item x="693"/>
        <item x="931"/>
        <item x="932"/>
        <item x="262"/>
        <item x="263"/>
        <item x="964"/>
        <item x="1159"/>
        <item x="64"/>
        <item x="65"/>
        <item x="66"/>
        <item x="67"/>
        <item x="1192"/>
        <item x="1163"/>
        <item x="1150"/>
        <item x="1151"/>
        <item x="1152"/>
        <item x="740"/>
        <item x="68"/>
        <item x="933"/>
        <item x="934"/>
        <item x="78"/>
        <item x="79"/>
        <item x="698"/>
        <item x="699"/>
        <item x="541"/>
        <item x="369"/>
        <item x="368"/>
        <item x="370"/>
        <item x="1010"/>
        <item x="1011"/>
        <item x="1012"/>
        <item x="694"/>
        <item x="695"/>
        <item x="697"/>
        <item x="696"/>
        <item x="232"/>
        <item x="233"/>
        <item x="234"/>
        <item x="235"/>
        <item x="85"/>
        <item x="952"/>
        <item x="953"/>
        <item x="86"/>
        <item x="426"/>
        <item x="236"/>
        <item x="237"/>
        <item x="238"/>
        <item x="239"/>
        <item x="240"/>
        <item x="241"/>
        <item x="242"/>
        <item x="243"/>
        <item x="244"/>
        <item x="756"/>
        <item x="954"/>
        <item x="955"/>
        <item x="965"/>
        <item x="757"/>
        <item x="125"/>
        <item x="246"/>
        <item x="247"/>
        <item x="248"/>
        <item x="249"/>
        <item x="250"/>
        <item x="700"/>
        <item x="701"/>
        <item x="702"/>
        <item x="703"/>
        <item x="704"/>
        <item x="705"/>
        <item x="251"/>
        <item x="252"/>
        <item x="253"/>
        <item x="373"/>
        <item x="374"/>
        <item x="375"/>
        <item x="956"/>
        <item x="1013"/>
        <item x="1014"/>
        <item x="355"/>
        <item x="1207"/>
        <item x="418"/>
        <item x="1045"/>
        <item x="171"/>
        <item x="1144"/>
        <item x="707"/>
        <item x="706"/>
        <item x="947"/>
        <item x="80"/>
        <item x="81"/>
        <item x="82"/>
        <item x="83"/>
        <item x="948"/>
        <item x="87"/>
        <item x="88"/>
        <item x="89"/>
        <item x="90"/>
        <item x="949"/>
        <item x="923"/>
        <item x="578"/>
        <item x="579"/>
        <item x="945"/>
        <item x="946"/>
        <item x="91"/>
        <item x="92"/>
        <item x="957"/>
        <item x="958"/>
        <item x="718"/>
        <item x="758"/>
        <item x="708"/>
        <item x="709"/>
        <item x="1222"/>
        <item x="727"/>
        <item x="975"/>
        <item x="976"/>
        <item x="759"/>
        <item x="760"/>
        <item x="991"/>
        <item x="992"/>
        <item x="719"/>
        <item x="93"/>
        <item x="94"/>
        <item x="95"/>
        <item x="96"/>
        <item x="97"/>
        <item x="959"/>
        <item x="960"/>
        <item x="961"/>
        <item x="728"/>
        <item x="729"/>
        <item x="730"/>
        <item x="731"/>
        <item x="732"/>
        <item x="584"/>
        <item x="585"/>
        <item x="382"/>
        <item x="415"/>
        <item x="1153"/>
        <item x="99"/>
        <item x="100"/>
        <item x="101"/>
        <item x="580"/>
        <item x="581"/>
        <item x="582"/>
        <item x="583"/>
        <item x="1154"/>
        <item x="108"/>
        <item x="109"/>
        <item x="586"/>
        <item x="587"/>
        <item x="617"/>
        <item x="543"/>
        <item x="588"/>
        <item x="113"/>
        <item x="589"/>
        <item x="535"/>
        <item x="536"/>
        <item x="539"/>
        <item x="540"/>
        <item x="733"/>
        <item x="1058"/>
        <item x="1060"/>
        <item x="777"/>
        <item x="379"/>
        <item x="380"/>
        <item x="1181"/>
        <item x="1125"/>
        <item x="378"/>
        <item x="1113"/>
        <item x="974"/>
        <item x="547"/>
        <item x="548"/>
        <item x="549"/>
        <item x="550"/>
        <item x="734"/>
        <item x="735"/>
        <item x="736"/>
        <item x="381"/>
        <item x="102"/>
        <item x="103"/>
        <item x="104"/>
        <item x="105"/>
        <item x="106"/>
        <item x="1126"/>
        <item x="439"/>
        <item x="1193"/>
        <item x="1189"/>
        <item x="419"/>
        <item x="746"/>
        <item x="747"/>
        <item x="748"/>
        <item x="110"/>
        <item x="111"/>
        <item x="112"/>
        <item x="977"/>
        <item x="978"/>
        <item x="979"/>
        <item x="980"/>
        <item x="266"/>
        <item x="267"/>
        <item x="268"/>
        <item x="269"/>
        <item x="254"/>
        <item x="255"/>
        <item x="256"/>
        <item x="257"/>
        <item x="258"/>
        <item x="259"/>
        <item x="260"/>
        <item x="261"/>
        <item x="761"/>
        <item x="762"/>
        <item x="763"/>
        <item x="778"/>
        <item x="114"/>
        <item x="115"/>
        <item x="116"/>
        <item x="117"/>
        <item x="126"/>
        <item x="468"/>
        <item x="118"/>
        <item x="966"/>
        <item x="967"/>
        <item x="270"/>
        <item x="271"/>
        <item x="272"/>
        <item x="273"/>
        <item x="274"/>
        <item x="275"/>
        <item x="276"/>
        <item x="277"/>
        <item x="544"/>
        <item x="545"/>
        <item x="546"/>
        <item x="98"/>
        <item x="264"/>
        <item x="265"/>
        <item x="749"/>
        <item x="383"/>
        <item x="384"/>
        <item x="968"/>
        <item x="969"/>
        <item x="970"/>
        <item x="971"/>
        <item x="981"/>
        <item x="982"/>
        <item x="983"/>
        <item x="984"/>
        <item x="385"/>
        <item x="386"/>
        <item x="764"/>
        <item x="993"/>
        <item x="994"/>
        <item x="995"/>
        <item x="996"/>
        <item x="779"/>
        <item x="555"/>
        <item x="542"/>
        <item x="972"/>
        <item x="278"/>
        <item x="172"/>
        <item x="720"/>
        <item x="721"/>
        <item x="722"/>
        <item x="724"/>
        <item x="723"/>
        <item x="1111"/>
        <item x="1112"/>
        <item x="737"/>
        <item x="738"/>
        <item x="739"/>
        <item x="1158"/>
        <item x="1156"/>
        <item x="1157"/>
        <item x="1114"/>
        <item x="279"/>
        <item x="280"/>
        <item x="562"/>
        <item x="281"/>
        <item x="282"/>
        <item x="794"/>
        <item x="795"/>
        <item x="962"/>
        <item x="985"/>
        <item x="765"/>
        <item x="780"/>
        <item x="1027"/>
        <item x="283"/>
        <item x="300"/>
        <item x="332"/>
        <item x="127"/>
        <item x="128"/>
        <item x="997"/>
        <item x="998"/>
        <item x="999"/>
        <item x="750"/>
        <item x="751"/>
        <item x="752"/>
        <item x="753"/>
        <item x="754"/>
        <item x="755"/>
        <item x="834"/>
        <item x="284"/>
        <item x="285"/>
        <item x="286"/>
        <item x="287"/>
        <item x="119"/>
        <item x="120"/>
        <item x="121"/>
        <item x="122"/>
        <item x="478"/>
        <item x="479"/>
        <item x="480"/>
        <item x="963"/>
        <item x="986"/>
        <item x="987"/>
        <item x="1000"/>
        <item x="34"/>
        <item x="781"/>
        <item x="1028"/>
        <item x="1029"/>
        <item x="1007"/>
        <item x="766"/>
        <item x="1046"/>
        <item x="288"/>
        <item x="289"/>
        <item x="290"/>
        <item x="291"/>
        <item x="292"/>
        <item x="293"/>
        <item x="294"/>
        <item x="295"/>
        <item x="392"/>
        <item x="767"/>
        <item x="768"/>
        <item x="769"/>
        <item x="1001"/>
        <item x="1002"/>
        <item x="1003"/>
        <item x="1004"/>
        <item x="296"/>
        <item x="314"/>
        <item x="351"/>
        <item x="1047"/>
        <item x="1160"/>
        <item x="1161"/>
        <item x="1155"/>
        <item x="1224"/>
        <item x="1225"/>
        <item x="1061"/>
        <item x="590"/>
        <item x="591"/>
        <item x="1166"/>
        <item x="0"/>
        <item x="1005"/>
        <item x="1006"/>
        <item x="1"/>
        <item x="315"/>
        <item x="316"/>
        <item x="317"/>
        <item x="318"/>
        <item x="387"/>
        <item x="388"/>
        <item x="865"/>
        <item x="866"/>
        <item x="389"/>
        <item x="319"/>
        <item x="395"/>
        <item x="303"/>
        <item x="990"/>
        <item x="304"/>
        <item x="305"/>
        <item x="306"/>
        <item x="307"/>
        <item x="308"/>
        <item x="309"/>
        <item x="310"/>
        <item x="8"/>
        <item x="320"/>
        <item x="1015"/>
        <item x="1016"/>
        <item x="1017"/>
        <item x="1018"/>
        <item x="805"/>
        <item x="806"/>
        <item x="815"/>
        <item x="816"/>
        <item x="817"/>
        <item x="782"/>
        <item x="783"/>
        <item x="784"/>
        <item x="785"/>
        <item x="311"/>
        <item x="312"/>
        <item x="301"/>
        <item x="302"/>
        <item x="404"/>
        <item x="150"/>
        <item x="770"/>
        <item x="771"/>
        <item x="772"/>
        <item x="1202"/>
        <item x="1008"/>
        <item x="837"/>
        <item x="1191"/>
        <item x="773"/>
        <item x="774"/>
        <item x="1025"/>
        <item x="1026"/>
        <item x="1164"/>
        <item x="1169"/>
        <item x="1171"/>
        <item x="1170"/>
        <item x="1059"/>
        <item x="1165"/>
        <item x="1019"/>
        <item x="1020"/>
        <item x="390"/>
        <item x="391"/>
        <item x="4"/>
        <item x="5"/>
        <item x="6"/>
        <item x="7"/>
        <item x="135"/>
        <item x="1210"/>
        <item x="846"/>
        <item x="1021"/>
        <item x="1223"/>
        <item x="1022"/>
        <item x="393"/>
        <item x="1115"/>
        <item x="1116"/>
        <item x="1226"/>
        <item x="452"/>
        <item x="123"/>
        <item x="124"/>
        <item x="600"/>
        <item x="563"/>
        <item x="151"/>
        <item x="9"/>
        <item x="802"/>
        <item x="1234"/>
        <item x="786"/>
        <item x="787"/>
        <item x="788"/>
        <item x="789"/>
        <item x="790"/>
        <item x="1030"/>
        <item x="1031"/>
        <item x="1032"/>
        <item x="1033"/>
        <item x="333"/>
        <item x="334"/>
        <item x="1048"/>
        <item x="1049"/>
        <item x="1050"/>
        <item x="1051"/>
        <item x="1052"/>
        <item x="1053"/>
        <item x="564"/>
        <item x="565"/>
        <item x="435"/>
        <item x="436"/>
        <item x="437"/>
        <item x="438"/>
        <item x="796"/>
        <item x="797"/>
        <item x="798"/>
        <item x="799"/>
        <item x="800"/>
        <item x="1172"/>
        <item x="407"/>
        <item x="807"/>
        <item x="808"/>
        <item x="845"/>
        <item x="1092"/>
        <item x="1130"/>
        <item x="321"/>
        <item x="322"/>
        <item x="323"/>
        <item x="324"/>
        <item x="325"/>
        <item x="326"/>
        <item x="327"/>
        <item x="450"/>
        <item x="1034"/>
        <item x="1035"/>
        <item x="1036"/>
        <item x="1037"/>
        <item x="809"/>
        <item x="810"/>
        <item x="811"/>
        <item x="329"/>
        <item x="330"/>
        <item x="331"/>
        <item x="335"/>
        <item x="336"/>
        <item x="337"/>
        <item x="338"/>
        <item x="339"/>
        <item x="396"/>
        <item x="348"/>
        <item x="405"/>
        <item x="406"/>
        <item x="149"/>
        <item x="610"/>
        <item x="611"/>
        <item x="612"/>
        <item x="613"/>
        <item x="614"/>
        <item x="615"/>
        <item x="616"/>
        <item x="609"/>
        <item x="1136"/>
        <item x="1137"/>
        <item x="1138"/>
        <item x="1139"/>
        <item x="1140"/>
        <item x="1141"/>
        <item x="1142"/>
        <item x="1143"/>
        <item x="857"/>
        <item x="858"/>
        <item x="859"/>
        <item x="860"/>
        <item x="408"/>
        <item x="618"/>
        <item x="801"/>
        <item x="1199"/>
        <item x="1043"/>
        <item x="838"/>
        <item x="137"/>
        <item x="1094"/>
        <item x="420"/>
        <item x="421"/>
        <item x="1040"/>
        <item x="1041"/>
        <item x="424"/>
        <item x="425"/>
        <item x="422"/>
        <item x="423"/>
        <item x="1038"/>
        <item x="1039"/>
        <item x="10"/>
        <item x="11"/>
        <item x="12"/>
        <item x="619"/>
        <item x="1201"/>
        <item x="180"/>
        <item x="199"/>
        <item x="200"/>
        <item x="176"/>
        <item x="181"/>
        <item x="182"/>
        <item x="183"/>
        <item x="184"/>
        <item x="35"/>
        <item x="988"/>
        <item x="989"/>
        <item x="825"/>
        <item x="1079"/>
        <item x="1180"/>
        <item x="340"/>
        <item x="1231"/>
        <item x="1232"/>
        <item x="1190"/>
        <item x="1206"/>
        <item x="620"/>
        <item x="621"/>
        <item x="623"/>
        <item x="624"/>
        <item x="634"/>
        <item x="625"/>
        <item x="622"/>
        <item x="1205"/>
        <item x="1227"/>
        <item x="1117"/>
        <item x="1228"/>
        <item x="1118"/>
        <item x="409"/>
        <item x="626"/>
        <item x="627"/>
        <item x="628"/>
        <item x="629"/>
        <item x="158"/>
        <item x="635"/>
        <item x="636"/>
        <item x="1200"/>
        <item x="17"/>
        <item x="13"/>
        <item x="14"/>
        <item x="15"/>
        <item x="1233"/>
        <item x="1229"/>
        <item x="1230"/>
        <item x="1119"/>
        <item x="129"/>
        <item x="803"/>
        <item x="804"/>
        <item x="130"/>
        <item x="131"/>
        <item x="818"/>
        <item x="819"/>
        <item x="820"/>
        <item x="1062"/>
        <item x="821"/>
        <item x="822"/>
        <item x="201"/>
        <item x="637"/>
        <item x="638"/>
        <item x="410"/>
        <item x="1023"/>
        <item x="560"/>
        <item x="561"/>
        <item x="1024"/>
        <item x="245"/>
        <item x="639"/>
        <item x="640"/>
        <item x="641"/>
        <item x="173"/>
        <item x="642"/>
        <item x="643"/>
        <item x="644"/>
        <item x="18"/>
        <item x="19"/>
        <item x="20"/>
        <item x="21"/>
        <item x="630"/>
        <item x="566"/>
        <item x="489"/>
        <item x="592"/>
        <item x="593"/>
        <item x="594"/>
        <item x="595"/>
        <item x="556"/>
        <item x="1054"/>
        <item x="596"/>
        <item x="597"/>
        <item x="598"/>
        <item x="599"/>
        <item x="498"/>
        <item x="499"/>
        <item x="152"/>
        <item x="153"/>
        <item x="154"/>
        <item x="22"/>
        <item x="23"/>
        <item x="24"/>
        <item x="16"/>
        <item x="155"/>
        <item x="156"/>
        <item x="157"/>
        <item x="870"/>
        <item x="871"/>
        <item x="872"/>
        <item x="873"/>
        <item x="874"/>
        <item x="875"/>
        <item x="876"/>
        <item x="877"/>
        <item x="605"/>
        <item x="606"/>
        <item x="607"/>
        <item x="163"/>
        <item x="164"/>
        <item x="165"/>
        <item x="608"/>
        <item x="867"/>
        <item x="868"/>
        <item x="869"/>
        <item x="631"/>
        <item x="632"/>
        <item x="633"/>
        <item x="567"/>
        <item x="174"/>
        <item x="1179"/>
        <item x="1175"/>
        <item x="1176"/>
        <item x="1093"/>
        <item x="2"/>
        <item x="3"/>
        <item x="1055"/>
        <item x="1056"/>
        <item x="431"/>
        <item x="432"/>
        <item x="429"/>
        <item x="430"/>
        <item x="1057"/>
        <item x="553"/>
        <item x="554"/>
        <item x="812"/>
        <item x="813"/>
        <item x="814"/>
        <item x="457"/>
        <item x="1042"/>
        <item x="411"/>
        <item x="500"/>
        <item x="501"/>
        <item x="502"/>
        <item x="503"/>
        <item x="504"/>
        <item x="505"/>
        <item x="506"/>
        <item x="507"/>
        <item x="361"/>
        <item x="363"/>
        <item x="362"/>
        <item x="364"/>
        <item x="365"/>
        <item x="645"/>
        <item x="646"/>
        <item x="861"/>
        <item x="862"/>
        <item x="863"/>
        <item x="864"/>
        <item x="650"/>
        <item x="651"/>
        <item x="652"/>
        <item x="653"/>
        <item x="36"/>
        <item x="37"/>
        <item x="38"/>
        <item x="39"/>
        <item x="903"/>
        <item x="904"/>
        <item x="905"/>
        <item x="427"/>
        <item x="428"/>
        <item x="1121"/>
        <item x="1187"/>
        <item x="1174"/>
        <item x="132"/>
        <item x="133"/>
        <item x="1177"/>
        <item x="433"/>
        <item x="434"/>
        <item x="1063"/>
        <item x="175"/>
        <item x="185"/>
        <item x="186"/>
        <item x="1196"/>
        <item x="166"/>
        <item x="167"/>
        <item x="168"/>
        <item x="159"/>
        <item x="169"/>
        <item x="160"/>
        <item x="161"/>
        <item x="162"/>
        <item x="297"/>
        <item x="298"/>
        <item x="219"/>
        <item x="412"/>
        <item x="413"/>
        <item x="482"/>
        <item x="483"/>
        <item x="481"/>
        <item x="399"/>
        <item x="400"/>
        <item x="1183"/>
        <item x="835"/>
        <item x="1077"/>
        <item x="1078"/>
        <item x="602"/>
        <item x="1208"/>
        <item x="228"/>
        <item x="924"/>
        <item x="1214"/>
        <item x="54"/>
        <item x="534"/>
        <item x="878"/>
        <item x="402"/>
        <item x="202"/>
        <item x="1215"/>
        <item x="1149"/>
        <item x="973"/>
        <item x="1162"/>
        <item x="1167"/>
        <item x="1168"/>
        <item x="1182"/>
        <item x="1178"/>
        <item x="1188"/>
        <item x="25"/>
        <item x="1080"/>
        <item x="1127"/>
        <item x="1203"/>
        <item x="1211"/>
        <item x="1212"/>
        <item x="484"/>
        <item x="485"/>
        <item x="486"/>
        <item x="1146"/>
        <item x="1147"/>
        <item x="1148"/>
        <item x="1145"/>
        <item x="1209"/>
        <item x="187"/>
        <item x="188"/>
        <item x="299"/>
        <item x="177"/>
        <item x="178"/>
        <item x="179"/>
        <item x="229"/>
        <item x="647"/>
        <item x="648"/>
        <item x="649"/>
        <item x="508"/>
        <item x="509"/>
        <item x="511"/>
        <item x="512"/>
        <item x="513"/>
        <item x="345"/>
        <item x="603"/>
        <item x="1122"/>
        <item x="1123"/>
        <item x="879"/>
        <item x="880"/>
        <item x="881"/>
        <item x="882"/>
        <item x="883"/>
        <item x="884"/>
        <item x="220"/>
        <item x="221"/>
        <item x="230"/>
        <item x="231"/>
        <item x="203"/>
        <item x="204"/>
        <item x="205"/>
        <item x="206"/>
        <item x="207"/>
        <item x="208"/>
        <item x="209"/>
        <item x="210"/>
        <item x="475"/>
        <item x="477"/>
        <item x="476"/>
        <item x="552"/>
        <item x="134"/>
        <item x="341"/>
        <item x="342"/>
        <item x="328"/>
        <item x="448"/>
        <item x="839"/>
        <item x="414"/>
        <item x="576"/>
        <item x="577"/>
        <item x="710"/>
        <item x="885"/>
        <item x="886"/>
        <item x="26"/>
        <item x="27"/>
        <item x="28"/>
        <item x="29"/>
        <item x="30"/>
        <item x="31"/>
        <item x="32"/>
        <item x="1124"/>
        <item x="1194"/>
        <item x="1195"/>
        <item x="1197"/>
        <item x="836"/>
        <item x="823"/>
        <item x="842"/>
        <item x="843"/>
        <item x="844"/>
        <item x="1095"/>
        <item x="1096"/>
        <item x="847"/>
        <item x="1081"/>
        <item x="1082"/>
        <item x="1064"/>
        <item x="1065"/>
        <item x="442"/>
        <item x="443"/>
        <item x="1066"/>
        <item x="1067"/>
        <item x="1068"/>
        <item x="1069"/>
        <item x="604"/>
        <item x="824"/>
        <item x="855"/>
        <item x="1129"/>
        <item x="440"/>
        <item x="441"/>
        <item x="446"/>
        <item x="447"/>
        <item x="444"/>
        <item x="1070"/>
        <item x="1071"/>
        <item x="397"/>
        <item x="398"/>
        <item x="1076"/>
        <item x="1134"/>
        <item x="462"/>
        <item x="445"/>
        <item x="1072"/>
        <item x="1073"/>
        <item x="1074"/>
        <item x="1185"/>
        <item x="449"/>
        <item x="455"/>
        <item x="456"/>
        <item x="453"/>
        <item x="454"/>
        <item x="1083"/>
        <item x="1084"/>
        <item x="1085"/>
        <item x="1086"/>
        <item x="1087"/>
        <item x="138"/>
        <item x="139"/>
        <item x="1106"/>
        <item x="1097"/>
        <item x="458"/>
        <item x="463"/>
        <item x="826"/>
        <item x="827"/>
        <item x="828"/>
        <item x="1184"/>
        <item x="829"/>
        <item x="830"/>
        <item x="831"/>
        <item x="832"/>
        <item x="346"/>
        <item x="347"/>
        <item x="343"/>
        <item x="344"/>
        <item x="1075"/>
        <item x="1088"/>
        <item x="1131"/>
        <item x="1098"/>
        <item x="1133"/>
        <item x="1120"/>
        <item x="1128"/>
        <item x="1204"/>
        <item x="464"/>
        <item x="1103"/>
        <item x="470"/>
        <item x="1099"/>
        <item x="465"/>
        <item x="466"/>
        <item x="1089"/>
        <item x="147"/>
        <item x="833"/>
        <item x="557"/>
        <item x="1186"/>
        <item x="1090"/>
        <item x="1091"/>
        <item x="558"/>
        <item x="559"/>
        <item x="140"/>
        <item x="141"/>
        <item x="142"/>
        <item x="143"/>
        <item x="1198"/>
        <item x="460"/>
        <item x="469"/>
        <item x="461"/>
        <item x="1107"/>
        <item x="459"/>
        <item x="1100"/>
        <item x="467"/>
        <item x="356"/>
        <item x="357"/>
        <item x="358"/>
        <item x="1108"/>
        <item x="349"/>
        <item x="1101"/>
        <item x="352"/>
        <item x="353"/>
        <item x="1102"/>
        <item x="350"/>
        <item x="136"/>
        <item x="840"/>
        <item x="848"/>
        <item x="841"/>
        <item x="1135"/>
        <item x="1132"/>
        <item x="851"/>
        <item x="852"/>
        <item x="359"/>
        <item x="472"/>
        <item x="360"/>
        <item x="473"/>
        <item x="849"/>
        <item x="850"/>
        <item x="1109"/>
        <item x="354"/>
        <item x="1104"/>
        <item x="1105"/>
        <item x="471"/>
        <item x="601"/>
        <item x="145"/>
        <item x="856"/>
        <item x="1110"/>
        <item x="148"/>
        <item t="default"/>
      </items>
    </pivotField>
    <pivotField showAll="0"/>
    <pivotField showAll="0"/>
    <pivotField showAll="0"/>
    <pivotField showAll="0"/>
    <pivotField showAll="0"/>
    <pivotField showAll="0"/>
    <pivotField showAll="0"/>
    <pivotField showAll="0"/>
    <pivotField axis="axisPage"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s>
  <rowFields count="1">
    <field x="8"/>
  </rowFields>
  <rowItems count="19">
    <i>
      <x/>
    </i>
    <i>
      <x v="1"/>
    </i>
    <i>
      <x v="2"/>
    </i>
    <i>
      <x v="3"/>
    </i>
    <i>
      <x v="4"/>
    </i>
    <i>
      <x v="5"/>
    </i>
    <i>
      <x v="6"/>
    </i>
    <i>
      <x v="7"/>
    </i>
    <i>
      <x v="8"/>
    </i>
    <i>
      <x v="9"/>
    </i>
    <i>
      <x v="10"/>
    </i>
    <i>
      <x v="11"/>
    </i>
    <i>
      <x v="12"/>
    </i>
    <i>
      <x v="13"/>
    </i>
    <i>
      <x v="14"/>
    </i>
    <i>
      <x v="15"/>
    </i>
    <i>
      <x v="16"/>
    </i>
    <i>
      <x v="17"/>
    </i>
    <i>
      <x v="18"/>
    </i>
  </rowItems>
  <colFields count="2">
    <field x="-2"/>
    <field x="21"/>
  </colFields>
  <colItems count="6">
    <i>
      <x/>
      <x/>
    </i>
    <i r="1">
      <x v="1"/>
    </i>
    <i r="1">
      <x v="3"/>
    </i>
    <i i="1">
      <x v="1"/>
      <x/>
    </i>
    <i r="1" i="1">
      <x v="1"/>
    </i>
    <i r="1" i="1">
      <x v="3"/>
    </i>
  </colItems>
  <pageFields count="4">
    <pageField fld="33" hier="-1"/>
    <pageField fld="10" item="14" hier="-1"/>
    <pageField fld="7" hier="-1"/>
    <pageField fld="24" hier="-1"/>
  </pageFields>
  <dataFields count="2">
    <dataField name="Survival Rate" fld="220" baseField="0" baseItem="0"/>
    <dataField name="Exploitation Rate" fld="2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28F3E7-5835-4C3D-BBDA-D3BFD461235F}" name="PivotTable7" cacheId="115" applyNumberFormats="0" applyBorderFormats="0" applyFontFormats="0" applyPatternFormats="0" applyAlignmentFormats="0" applyWidthHeightFormats="1" dataCaption="Values" showError="1" updatedVersion="8" minRefreshableVersion="3" useAutoFormatting="1" rowGrandTotals="0" colGrandTotals="0" itemPrintTitles="1" createdVersion="4" indent="0" outline="1" outlineData="1" multipleFieldFilters="0">
  <location ref="A5:T29" firstHeaderRow="1" firstDataRow="2" firstDataCol="1" rowPageCount="3" colPageCount="1"/>
  <pivotFields count="217">
    <pivotField showAll="0"/>
    <pivotField showAll="0"/>
    <pivotField showAll="0"/>
    <pivotField showAll="0"/>
    <pivotField showAll="0"/>
    <pivotField showAll="0"/>
    <pivotField showAll="0"/>
    <pivotField axis="axisPage" showAll="0">
      <items count="3">
        <item x="0"/>
        <item x="1"/>
        <item t="default"/>
      </items>
    </pivotField>
    <pivotField axis="axisCol" showAll="0">
      <items count="20">
        <item x="3"/>
        <item x="4"/>
        <item x="5"/>
        <item x="6"/>
        <item x="7"/>
        <item x="8"/>
        <item x="9"/>
        <item x="10"/>
        <item x="11"/>
        <item x="12"/>
        <item x="0"/>
        <item x="13"/>
        <item x="1"/>
        <item x="2"/>
        <item x="18"/>
        <item x="14"/>
        <item x="15"/>
        <item x="16"/>
        <item x="17"/>
        <item t="default"/>
      </items>
    </pivotField>
    <pivotField showAll="0"/>
    <pivotField axis="axisPage" showAll="0" defaultSubtotal="0">
      <items count="23">
        <item x="16"/>
        <item x="21"/>
        <item x="1"/>
        <item x="14"/>
        <item x="5"/>
        <item x="2"/>
        <item x="20"/>
        <item x="17"/>
        <item x="9"/>
        <item x="8"/>
        <item x="6"/>
        <item x="3"/>
        <item x="15"/>
        <item x="10"/>
        <item x="11"/>
        <item x="0"/>
        <item x="13"/>
        <item x="12"/>
        <item x="7"/>
        <item x="18"/>
        <item x="19"/>
        <item x="22"/>
        <item x="4"/>
      </items>
    </pivotField>
    <pivotField showAll="0"/>
    <pivotField showAll="0"/>
    <pivotField showAll="0"/>
    <pivotField showAll="0"/>
    <pivotField showAll="0"/>
    <pivotField showAll="0"/>
    <pivotField showAll="0"/>
    <pivotField showAll="0"/>
    <pivotField showAll="0"/>
    <pivotField showAll="0"/>
    <pivotField axis="axisRow" showAll="0">
      <items count="6">
        <item x="3"/>
        <item x="2"/>
        <item x="4"/>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axis="axisRow" showAll="0">
      <items count="10">
        <item x="5"/>
        <item x="4"/>
        <item x="0"/>
        <item x="1"/>
        <item x="2"/>
        <item x="3"/>
        <item x="8"/>
        <item x="7"/>
        <item x="6"/>
        <item t="default"/>
      </items>
    </pivotField>
    <pivotField showAll="0"/>
    <pivotField showAll="0">
      <items count="21">
        <item x="19"/>
        <item x="7"/>
        <item x="8"/>
        <item x="9"/>
        <item x="10"/>
        <item x="12"/>
        <item x="11"/>
        <item x="13"/>
        <item x="14"/>
        <item x="16"/>
        <item x="17"/>
        <item x="18"/>
        <item x="0"/>
        <item x="1"/>
        <item x="2"/>
        <item x="3"/>
        <item x="4"/>
        <item x="5"/>
        <item x="6"/>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2">
    <field x="21"/>
    <field x="41"/>
  </rowFields>
  <rowItems count="23">
    <i>
      <x/>
    </i>
    <i r="1">
      <x v="1"/>
    </i>
    <i r="1">
      <x v="2"/>
    </i>
    <i r="1">
      <x v="3"/>
    </i>
    <i r="1">
      <x v="4"/>
    </i>
    <i r="1">
      <x v="8"/>
    </i>
    <i>
      <x v="1"/>
    </i>
    <i r="1">
      <x/>
    </i>
    <i r="1">
      <x v="1"/>
    </i>
    <i r="1">
      <x v="2"/>
    </i>
    <i r="1">
      <x v="3"/>
    </i>
    <i r="1">
      <x v="4"/>
    </i>
    <i r="1">
      <x v="5"/>
    </i>
    <i r="1">
      <x v="8"/>
    </i>
    <i>
      <x v="3"/>
    </i>
    <i r="1">
      <x/>
    </i>
    <i r="1">
      <x v="1"/>
    </i>
    <i r="1">
      <x v="2"/>
    </i>
    <i r="1">
      <x v="3"/>
    </i>
    <i r="1">
      <x v="4"/>
    </i>
    <i r="1">
      <x v="5"/>
    </i>
    <i r="1">
      <x v="7"/>
    </i>
    <i r="1">
      <x v="8"/>
    </i>
  </rowItems>
  <colFields count="1">
    <field x="8"/>
  </colFields>
  <colItems count="19">
    <i>
      <x/>
    </i>
    <i>
      <x v="1"/>
    </i>
    <i>
      <x v="2"/>
    </i>
    <i>
      <x v="3"/>
    </i>
    <i>
      <x v="4"/>
    </i>
    <i>
      <x v="5"/>
    </i>
    <i>
      <x v="6"/>
    </i>
    <i>
      <x v="7"/>
    </i>
    <i>
      <x v="8"/>
    </i>
    <i>
      <x v="9"/>
    </i>
    <i>
      <x v="10"/>
    </i>
    <i>
      <x v="11"/>
    </i>
    <i>
      <x v="12"/>
    </i>
    <i>
      <x v="13"/>
    </i>
    <i>
      <x v="14"/>
    </i>
    <i>
      <x v="15"/>
    </i>
    <i>
      <x v="16"/>
    </i>
    <i>
      <x v="17"/>
    </i>
    <i>
      <x v="18"/>
    </i>
  </colItems>
  <pageFields count="3">
    <pageField fld="38" hier="-1"/>
    <pageField fld="10" item="14" hier="-1"/>
    <pageField fld="7" hier="-1"/>
  </pageFields>
  <dataFields count="1">
    <dataField name="Total CDN Catch" fld="2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2" dT="2025-03-03T22:16:11.92" personId="{E5691B6D-B1DD-427E-A578-14F0CF18EAE8}" id="{E45426F0-005D-4D9E-B0AD-60179CF33747}">
    <text xml:space="preserve">Grouped traditional, delayed and earlys - no seapen </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9B750-7F17-40E2-A3A1-0E3D0FAAE14B}">
  <sheetPr>
    <tabColor rgb="FFFF0000"/>
    <pageSetUpPr fitToPage="1"/>
  </sheetPr>
  <dimension ref="A1:E30"/>
  <sheetViews>
    <sheetView topLeftCell="A3" zoomScale="93" zoomScaleNormal="93" workbookViewId="0">
      <selection activeCell="H11" sqref="H11"/>
    </sheetView>
  </sheetViews>
  <sheetFormatPr defaultRowHeight="15" x14ac:dyDescent="0.25"/>
  <cols>
    <col min="1" max="1" width="15.85546875" customWidth="1"/>
    <col min="2" max="2" width="100.7109375" customWidth="1"/>
  </cols>
  <sheetData>
    <row r="1" spans="1:5" ht="30" x14ac:dyDescent="0.25">
      <c r="A1" s="1"/>
      <c r="B1" s="2" t="s">
        <v>0</v>
      </c>
      <c r="C1" s="14"/>
      <c r="D1" s="14"/>
      <c r="E1" s="14"/>
    </row>
    <row r="2" spans="1:5" ht="90" x14ac:dyDescent="0.25">
      <c r="A2" s="3"/>
      <c r="B2" s="3" t="s">
        <v>1</v>
      </c>
      <c r="C2" s="14"/>
      <c r="D2" s="14"/>
      <c r="E2" s="14"/>
    </row>
    <row r="3" spans="1:5" ht="30" x14ac:dyDescent="0.25">
      <c r="A3" s="3"/>
      <c r="B3" s="4" t="s">
        <v>2</v>
      </c>
      <c r="C3" s="14"/>
      <c r="D3" s="14"/>
      <c r="E3" s="14"/>
    </row>
    <row r="4" spans="1:5" x14ac:dyDescent="0.25">
      <c r="A4" s="3"/>
      <c r="B4" s="3"/>
      <c r="C4" s="14"/>
      <c r="D4" s="14"/>
      <c r="E4" s="14"/>
    </row>
    <row r="5" spans="1:5" ht="60" x14ac:dyDescent="0.25">
      <c r="A5" s="3" t="s">
        <v>3</v>
      </c>
      <c r="B5" s="3" t="s">
        <v>4</v>
      </c>
      <c r="C5" s="14"/>
      <c r="D5" s="14"/>
      <c r="E5" s="14"/>
    </row>
    <row r="6" spans="1:5" ht="30" x14ac:dyDescent="0.25">
      <c r="A6" s="3"/>
      <c r="B6" s="3" t="s">
        <v>5</v>
      </c>
      <c r="C6" s="14"/>
      <c r="D6" s="14"/>
      <c r="E6" s="14"/>
    </row>
    <row r="7" spans="1:5" ht="30" x14ac:dyDescent="0.25">
      <c r="A7" s="3" t="s">
        <v>6</v>
      </c>
      <c r="B7" s="3" t="s">
        <v>7</v>
      </c>
      <c r="C7" s="14"/>
      <c r="D7" s="14"/>
      <c r="E7" s="14"/>
    </row>
    <row r="8" spans="1:5" x14ac:dyDescent="0.25">
      <c r="A8" s="5"/>
      <c r="B8" s="6"/>
      <c r="C8" s="14"/>
      <c r="D8" s="14"/>
      <c r="E8" s="14"/>
    </row>
    <row r="9" spans="1:5" ht="90" x14ac:dyDescent="0.25">
      <c r="A9" s="3" t="s">
        <v>8</v>
      </c>
      <c r="B9" s="3" t="s">
        <v>9</v>
      </c>
      <c r="C9" s="14"/>
      <c r="D9" s="14"/>
      <c r="E9" s="14"/>
    </row>
    <row r="10" spans="1:5" ht="30" x14ac:dyDescent="0.25">
      <c r="A10" s="3"/>
      <c r="B10" s="7" t="s">
        <v>10</v>
      </c>
      <c r="C10" s="14"/>
      <c r="D10" s="14"/>
      <c r="E10" s="14"/>
    </row>
    <row r="11" spans="1:5" ht="90" x14ac:dyDescent="0.25">
      <c r="A11" s="3" t="s">
        <v>11</v>
      </c>
      <c r="B11" s="3" t="s">
        <v>12</v>
      </c>
      <c r="C11" s="14"/>
      <c r="D11" s="14"/>
      <c r="E11" s="14"/>
    </row>
    <row r="12" spans="1:5" x14ac:dyDescent="0.25">
      <c r="A12" s="3" t="s">
        <v>13</v>
      </c>
      <c r="B12" s="3" t="s">
        <v>14</v>
      </c>
      <c r="C12" s="14"/>
      <c r="D12" s="14"/>
      <c r="E12" s="14"/>
    </row>
    <row r="13" spans="1:5" x14ac:dyDescent="0.25">
      <c r="A13" s="12"/>
      <c r="B13" s="13"/>
      <c r="C13" s="14"/>
      <c r="D13" s="14"/>
      <c r="E13" s="14"/>
    </row>
    <row r="14" spans="1:5" x14ac:dyDescent="0.25">
      <c r="A14" s="12"/>
      <c r="B14" s="12"/>
      <c r="C14" s="14"/>
      <c r="D14" s="14"/>
      <c r="E14" s="14"/>
    </row>
    <row r="15" spans="1:5" ht="30" x14ac:dyDescent="0.25">
      <c r="A15" s="1"/>
      <c r="B15" s="2" t="s">
        <v>15</v>
      </c>
      <c r="C15" s="14"/>
      <c r="D15" s="14"/>
      <c r="E15" s="14"/>
    </row>
    <row r="16" spans="1:5" ht="60" x14ac:dyDescent="0.25">
      <c r="A16" s="3"/>
      <c r="B16" s="3" t="s">
        <v>16</v>
      </c>
      <c r="C16" s="14"/>
      <c r="D16" s="14"/>
      <c r="E16" s="14"/>
    </row>
    <row r="17" spans="1:5" x14ac:dyDescent="0.25">
      <c r="A17" s="3"/>
      <c r="B17" s="3"/>
      <c r="C17" s="14"/>
      <c r="D17" s="14"/>
      <c r="E17" s="14"/>
    </row>
    <row r="18" spans="1:5" ht="30" x14ac:dyDescent="0.25">
      <c r="A18" s="3" t="s">
        <v>17</v>
      </c>
      <c r="B18" s="3" t="s">
        <v>18</v>
      </c>
      <c r="C18" s="14"/>
      <c r="D18" s="14"/>
      <c r="E18" s="14"/>
    </row>
    <row r="19" spans="1:5" x14ac:dyDescent="0.25">
      <c r="A19" s="3" t="s">
        <v>19</v>
      </c>
      <c r="B19" s="3" t="s">
        <v>20</v>
      </c>
      <c r="C19" s="14"/>
      <c r="D19" s="14"/>
      <c r="E19" s="14"/>
    </row>
    <row r="20" spans="1:5" x14ac:dyDescent="0.25">
      <c r="A20" s="3" t="s">
        <v>21</v>
      </c>
      <c r="B20" s="3" t="s">
        <v>22</v>
      </c>
      <c r="C20" s="14"/>
      <c r="D20" s="14"/>
      <c r="E20" s="14"/>
    </row>
    <row r="21" spans="1:5" x14ac:dyDescent="0.25">
      <c r="A21" s="3" t="s">
        <v>23</v>
      </c>
      <c r="B21" s="3" t="s">
        <v>24</v>
      </c>
      <c r="C21" s="14"/>
      <c r="D21" s="14"/>
      <c r="E21" s="14"/>
    </row>
    <row r="22" spans="1:5" x14ac:dyDescent="0.25">
      <c r="A22" s="3" t="s">
        <v>25</v>
      </c>
      <c r="B22" s="3" t="s">
        <v>26</v>
      </c>
      <c r="C22" s="14"/>
      <c r="D22" s="14"/>
      <c r="E22" s="14"/>
    </row>
    <row r="23" spans="1:5" x14ac:dyDescent="0.25">
      <c r="A23" s="3" t="s">
        <v>27</v>
      </c>
      <c r="B23" s="3" t="s">
        <v>28</v>
      </c>
      <c r="C23" s="14"/>
      <c r="D23" s="14"/>
      <c r="E23" s="14"/>
    </row>
    <row r="24" spans="1:5" ht="30" x14ac:dyDescent="0.25">
      <c r="A24" s="3" t="s">
        <v>29</v>
      </c>
      <c r="B24" s="3" t="s">
        <v>30</v>
      </c>
      <c r="C24" s="14"/>
      <c r="D24" s="14"/>
      <c r="E24" s="14"/>
    </row>
    <row r="25" spans="1:5" ht="30" x14ac:dyDescent="0.25">
      <c r="A25" s="3" t="s">
        <v>31</v>
      </c>
      <c r="B25" s="3" t="s">
        <v>32</v>
      </c>
      <c r="C25" s="14"/>
      <c r="D25" s="14"/>
      <c r="E25" s="14"/>
    </row>
    <row r="26" spans="1:5" ht="30" x14ac:dyDescent="0.25">
      <c r="A26" s="3" t="s">
        <v>33</v>
      </c>
      <c r="B26" s="3" t="s">
        <v>34</v>
      </c>
      <c r="C26" s="14"/>
      <c r="D26" s="14"/>
      <c r="E26" s="14"/>
    </row>
    <row r="27" spans="1:5" x14ac:dyDescent="0.25">
      <c r="A27" s="3"/>
      <c r="B27" s="3"/>
      <c r="C27" s="14"/>
      <c r="D27" s="14"/>
      <c r="E27" s="14"/>
    </row>
    <row r="28" spans="1:5" ht="30" x14ac:dyDescent="0.25">
      <c r="A28" s="3" t="s">
        <v>35</v>
      </c>
      <c r="B28" s="3" t="s">
        <v>36</v>
      </c>
      <c r="C28" s="14"/>
      <c r="D28" s="14"/>
      <c r="E28" s="14"/>
    </row>
    <row r="29" spans="1:5" x14ac:dyDescent="0.25">
      <c r="A29" s="14"/>
      <c r="B29" s="14"/>
      <c r="C29" s="14"/>
      <c r="D29" s="14"/>
      <c r="E29" s="14"/>
    </row>
    <row r="30" spans="1:5" x14ac:dyDescent="0.25">
      <c r="A30" s="14"/>
      <c r="B30" s="14"/>
      <c r="C30" s="14"/>
      <c r="D30" s="14"/>
      <c r="E30" s="14"/>
    </row>
  </sheetData>
  <printOptions gridLines="1"/>
  <pageMargins left="0.75" right="0.75" top="0.75" bottom="0.75" header="0.3" footer="0.3"/>
  <pageSetup fitToHeight="10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94E30-C07C-472D-926C-C4D56BE03A74}">
  <dimension ref="A1:HF841"/>
  <sheetViews>
    <sheetView zoomScaleNormal="100" workbookViewId="0">
      <pane xSplit="2" ySplit="1" topLeftCell="C802" activePane="bottomRight" state="frozen"/>
      <selection pane="topRight" activeCell="C1" sqref="C1"/>
      <selection pane="bottomLeft" activeCell="A2" sqref="A2"/>
      <selection pane="bottomRight" activeCell="HG843" sqref="HG843"/>
    </sheetView>
  </sheetViews>
  <sheetFormatPr defaultRowHeight="15" x14ac:dyDescent="0.25"/>
  <cols>
    <col min="1" max="1" width="12.140625" customWidth="1"/>
    <col min="2" max="2" width="10.28515625" customWidth="1"/>
    <col min="3" max="3" width="10.85546875" customWidth="1"/>
    <col min="4" max="4" width="13" customWidth="1"/>
    <col min="5" max="5" width="9.42578125" customWidth="1"/>
    <col min="6" max="6" width="16.85546875" customWidth="1"/>
    <col min="7" max="7" width="17.140625" customWidth="1"/>
    <col min="10" max="10" width="11" customWidth="1"/>
    <col min="11" max="11" width="13.28515625" customWidth="1"/>
    <col min="12" max="12" width="9.7109375" customWidth="1"/>
    <col min="14" max="14" width="16.28515625" customWidth="1"/>
    <col min="16" max="16" width="12.140625" customWidth="1"/>
    <col min="21" max="21" width="13.28515625" customWidth="1"/>
    <col min="29" max="29" width="9.140625" customWidth="1"/>
    <col min="30" max="30" width="7.140625" customWidth="1"/>
    <col min="31" max="31" width="9.85546875" customWidth="1"/>
    <col min="32" max="32" width="6.85546875" customWidth="1"/>
    <col min="33" max="33" width="6.7109375" customWidth="1"/>
    <col min="41" max="41" width="0" hidden="1" customWidth="1"/>
  </cols>
  <sheetData>
    <row r="1" spans="1:214" s="8" customFormat="1" x14ac:dyDescent="0.25">
      <c r="A1" s="8" t="s">
        <v>37</v>
      </c>
      <c r="B1" s="8" t="s">
        <v>38</v>
      </c>
      <c r="C1" s="8" t="s">
        <v>39</v>
      </c>
      <c r="D1" s="8" t="s">
        <v>40</v>
      </c>
      <c r="E1" s="8" t="s">
        <v>41</v>
      </c>
      <c r="F1" s="8" t="s">
        <v>42</v>
      </c>
      <c r="G1" s="8" t="s">
        <v>43</v>
      </c>
      <c r="H1" s="8" t="s">
        <v>44</v>
      </c>
      <c r="I1" s="8" t="s">
        <v>45</v>
      </c>
      <c r="J1" s="8" t="s">
        <v>46</v>
      </c>
      <c r="K1" s="8" t="s">
        <v>47</v>
      </c>
      <c r="L1" s="8" t="s">
        <v>48</v>
      </c>
      <c r="M1" s="8" t="s">
        <v>49</v>
      </c>
      <c r="N1" s="8" t="s">
        <v>50</v>
      </c>
      <c r="O1" s="8" t="s">
        <v>51</v>
      </c>
      <c r="P1" s="8" t="s">
        <v>52</v>
      </c>
      <c r="Q1" s="8" t="s">
        <v>53</v>
      </c>
      <c r="R1" s="8" t="s">
        <v>54</v>
      </c>
      <c r="S1" s="8" t="s">
        <v>55</v>
      </c>
      <c r="T1" s="8" t="s">
        <v>56</v>
      </c>
      <c r="U1" s="8" t="s">
        <v>57</v>
      </c>
      <c r="V1" s="8" t="s">
        <v>58</v>
      </c>
      <c r="W1" s="8" t="s">
        <v>59</v>
      </c>
      <c r="X1" s="8" t="s">
        <v>60</v>
      </c>
      <c r="Y1" s="8" t="s">
        <v>61</v>
      </c>
      <c r="Z1" s="8" t="s">
        <v>62</v>
      </c>
      <c r="AA1" s="8" t="s">
        <v>63</v>
      </c>
      <c r="AB1" s="8" t="s">
        <v>64</v>
      </c>
      <c r="AC1" s="8" t="s">
        <v>65</v>
      </c>
      <c r="AD1" s="8" t="s">
        <v>66</v>
      </c>
      <c r="AE1" s="8" t="s">
        <v>67</v>
      </c>
      <c r="AF1" s="8" t="s">
        <v>68</v>
      </c>
      <c r="AG1" s="8" t="s">
        <v>69</v>
      </c>
      <c r="AH1" s="8" t="s">
        <v>11</v>
      </c>
      <c r="AI1" s="8" t="s">
        <v>70</v>
      </c>
      <c r="AJ1" s="8" t="s">
        <v>71</v>
      </c>
      <c r="AK1" s="8" t="s">
        <v>72</v>
      </c>
      <c r="AL1" s="8" t="s">
        <v>73</v>
      </c>
      <c r="AM1" s="8" t="s">
        <v>74</v>
      </c>
      <c r="AN1" s="8" t="s">
        <v>75</v>
      </c>
      <c r="AO1" s="8" t="s">
        <v>76</v>
      </c>
      <c r="AP1" s="8" t="s">
        <v>77</v>
      </c>
      <c r="AQ1" s="8" t="s">
        <v>78</v>
      </c>
      <c r="AR1" s="8" t="s">
        <v>79</v>
      </c>
      <c r="AS1" s="8" t="s">
        <v>80</v>
      </c>
      <c r="AT1" s="8" t="s">
        <v>81</v>
      </c>
      <c r="AU1" s="8" t="s">
        <v>82</v>
      </c>
      <c r="AV1" s="8" t="s">
        <v>83</v>
      </c>
      <c r="AW1" s="8" t="s">
        <v>84</v>
      </c>
      <c r="AX1" s="8" t="s">
        <v>85</v>
      </c>
      <c r="AY1" s="8" t="s">
        <v>86</v>
      </c>
      <c r="AZ1" s="8" t="s">
        <v>87</v>
      </c>
      <c r="BA1" s="8" t="s">
        <v>88</v>
      </c>
      <c r="BB1" s="8" t="s">
        <v>89</v>
      </c>
      <c r="BC1" s="8" t="s">
        <v>90</v>
      </c>
      <c r="BD1" s="8" t="s">
        <v>91</v>
      </c>
      <c r="BE1" s="8" t="s">
        <v>92</v>
      </c>
      <c r="BF1" s="8" t="s">
        <v>93</v>
      </c>
      <c r="BG1" s="8" t="s">
        <v>94</v>
      </c>
      <c r="BH1" s="8" t="s">
        <v>95</v>
      </c>
      <c r="BI1" s="8" t="s">
        <v>96</v>
      </c>
      <c r="BJ1" s="8" t="s">
        <v>97</v>
      </c>
      <c r="BK1" s="8" t="s">
        <v>98</v>
      </c>
      <c r="BL1" s="8" t="s">
        <v>99</v>
      </c>
      <c r="BM1" s="8" t="s">
        <v>100</v>
      </c>
      <c r="BN1" s="8" t="s">
        <v>101</v>
      </c>
      <c r="BO1" s="8" t="s">
        <v>102</v>
      </c>
      <c r="BP1" s="8" t="s">
        <v>103</v>
      </c>
      <c r="BQ1" s="8" t="s">
        <v>104</v>
      </c>
      <c r="BR1" s="8" t="s">
        <v>105</v>
      </c>
      <c r="BS1" s="8" t="s">
        <v>106</v>
      </c>
      <c r="BT1" s="8" t="s">
        <v>107</v>
      </c>
      <c r="BU1" s="8" t="s">
        <v>108</v>
      </c>
      <c r="BV1" s="8" t="s">
        <v>109</v>
      </c>
      <c r="BW1" s="8" t="s">
        <v>110</v>
      </c>
      <c r="BX1" s="8" t="s">
        <v>111</v>
      </c>
      <c r="BY1" s="8" t="s">
        <v>112</v>
      </c>
      <c r="BZ1" s="8" t="s">
        <v>113</v>
      </c>
      <c r="CA1" s="8" t="s">
        <v>114</v>
      </c>
      <c r="CB1" s="8" t="s">
        <v>115</v>
      </c>
      <c r="CC1" s="8" t="s">
        <v>116</v>
      </c>
      <c r="CD1" s="8" t="s">
        <v>117</v>
      </c>
      <c r="CE1" s="8" t="s">
        <v>118</v>
      </c>
      <c r="CF1" s="8" t="s">
        <v>119</v>
      </c>
      <c r="CG1" s="8" t="s">
        <v>120</v>
      </c>
      <c r="CH1" s="8" t="s">
        <v>121</v>
      </c>
      <c r="CI1" s="8" t="s">
        <v>122</v>
      </c>
      <c r="CJ1" s="8" t="s">
        <v>123</v>
      </c>
      <c r="CK1" s="8" t="s">
        <v>124</v>
      </c>
      <c r="CL1" s="8" t="s">
        <v>125</v>
      </c>
      <c r="CM1" s="8" t="s">
        <v>126</v>
      </c>
      <c r="CN1" s="8" t="s">
        <v>127</v>
      </c>
      <c r="CO1" s="8" t="s">
        <v>128</v>
      </c>
      <c r="CP1" s="8" t="s">
        <v>129</v>
      </c>
      <c r="CQ1" s="8" t="s">
        <v>130</v>
      </c>
      <c r="CR1" s="8" t="s">
        <v>131</v>
      </c>
      <c r="CS1" s="8" t="s">
        <v>132</v>
      </c>
      <c r="CT1" s="8" t="s">
        <v>133</v>
      </c>
      <c r="CU1" s="8" t="s">
        <v>134</v>
      </c>
      <c r="CV1" s="8" t="s">
        <v>135</v>
      </c>
      <c r="CW1" s="8" t="s">
        <v>136</v>
      </c>
      <c r="CX1" s="8" t="s">
        <v>137</v>
      </c>
      <c r="CY1" s="8" t="s">
        <v>138</v>
      </c>
      <c r="CZ1" s="8" t="s">
        <v>139</v>
      </c>
      <c r="DA1" s="8" t="s">
        <v>140</v>
      </c>
      <c r="DB1" s="8" t="s">
        <v>141</v>
      </c>
      <c r="DC1" s="8" t="s">
        <v>142</v>
      </c>
      <c r="DD1" s="8" t="s">
        <v>143</v>
      </c>
      <c r="DE1" s="8" t="s">
        <v>144</v>
      </c>
      <c r="DF1" s="8" t="s">
        <v>145</v>
      </c>
      <c r="DG1" s="8" t="s">
        <v>146</v>
      </c>
      <c r="DH1" s="8" t="s">
        <v>147</v>
      </c>
      <c r="DI1" s="8" t="s">
        <v>148</v>
      </c>
      <c r="DJ1" s="8" t="s">
        <v>149</v>
      </c>
      <c r="DK1" s="8" t="s">
        <v>150</v>
      </c>
      <c r="DL1" s="8" t="s">
        <v>151</v>
      </c>
      <c r="DM1" s="8" t="s">
        <v>152</v>
      </c>
      <c r="DN1" s="8" t="s">
        <v>153</v>
      </c>
      <c r="DO1" s="8" t="s">
        <v>154</v>
      </c>
      <c r="DP1" s="8" t="s">
        <v>155</v>
      </c>
      <c r="DQ1" s="8" t="s">
        <v>156</v>
      </c>
      <c r="DR1" s="8" t="s">
        <v>157</v>
      </c>
      <c r="DS1" s="8" t="s">
        <v>158</v>
      </c>
      <c r="DT1" s="8" t="s">
        <v>159</v>
      </c>
      <c r="DU1" s="8" t="s">
        <v>160</v>
      </c>
      <c r="DV1" s="8" t="s">
        <v>161</v>
      </c>
      <c r="DW1" s="8" t="s">
        <v>162</v>
      </c>
      <c r="DX1" s="8" t="s">
        <v>163</v>
      </c>
      <c r="DY1" s="8" t="s">
        <v>164</v>
      </c>
      <c r="DZ1" s="8" t="s">
        <v>165</v>
      </c>
      <c r="EA1" s="8" t="s">
        <v>166</v>
      </c>
      <c r="EB1" s="8" t="s">
        <v>167</v>
      </c>
      <c r="EC1" s="8" t="s">
        <v>168</v>
      </c>
      <c r="ED1" s="8" t="s">
        <v>169</v>
      </c>
      <c r="EE1" s="8" t="s">
        <v>170</v>
      </c>
      <c r="EF1" s="8" t="s">
        <v>171</v>
      </c>
      <c r="EG1" s="8" t="s">
        <v>172</v>
      </c>
      <c r="EH1" s="8" t="s">
        <v>173</v>
      </c>
      <c r="EI1" s="8" t="s">
        <v>174</v>
      </c>
      <c r="EJ1" s="8" t="s">
        <v>175</v>
      </c>
      <c r="EK1" s="8" t="s">
        <v>176</v>
      </c>
      <c r="EL1" s="8" t="s">
        <v>177</v>
      </c>
      <c r="EM1" s="8" t="s">
        <v>178</v>
      </c>
      <c r="EN1" s="8" t="s">
        <v>179</v>
      </c>
      <c r="EO1" s="8" t="s">
        <v>180</v>
      </c>
      <c r="EP1" s="8" t="s">
        <v>181</v>
      </c>
      <c r="EQ1" s="8" t="s">
        <v>182</v>
      </c>
      <c r="ER1" s="8" t="s">
        <v>183</v>
      </c>
      <c r="ES1" s="8" t="s">
        <v>184</v>
      </c>
      <c r="ET1" s="8" t="s">
        <v>185</v>
      </c>
      <c r="EU1" s="8" t="s">
        <v>186</v>
      </c>
      <c r="EV1" s="8" t="s">
        <v>187</v>
      </c>
      <c r="EW1" s="8" t="s">
        <v>188</v>
      </c>
      <c r="EX1" s="8" t="s">
        <v>189</v>
      </c>
      <c r="EY1" s="8" t="s">
        <v>190</v>
      </c>
      <c r="EZ1" s="8" t="s">
        <v>191</v>
      </c>
      <c r="FA1" s="8" t="s">
        <v>192</v>
      </c>
      <c r="FB1" s="8" t="s">
        <v>193</v>
      </c>
      <c r="FC1" s="8" t="s">
        <v>194</v>
      </c>
      <c r="FD1" s="8" t="s">
        <v>195</v>
      </c>
      <c r="FE1" s="8" t="s">
        <v>196</v>
      </c>
      <c r="FF1" s="8" t="s">
        <v>197</v>
      </c>
      <c r="FG1" s="8" t="s">
        <v>198</v>
      </c>
      <c r="FH1" s="8" t="s">
        <v>199</v>
      </c>
      <c r="FI1" s="8" t="s">
        <v>200</v>
      </c>
      <c r="FJ1" s="8" t="s">
        <v>201</v>
      </c>
      <c r="FK1" s="8" t="s">
        <v>202</v>
      </c>
      <c r="FL1" s="8" t="s">
        <v>203</v>
      </c>
      <c r="FM1" s="8" t="s">
        <v>204</v>
      </c>
      <c r="FN1" s="8" t="s">
        <v>205</v>
      </c>
      <c r="FO1" s="8" t="s">
        <v>206</v>
      </c>
      <c r="FP1" s="8" t="s">
        <v>207</v>
      </c>
      <c r="FQ1" s="8" t="s">
        <v>208</v>
      </c>
      <c r="FR1" s="8" t="s">
        <v>209</v>
      </c>
      <c r="FS1" s="8" t="s">
        <v>210</v>
      </c>
      <c r="FT1" s="8" t="s">
        <v>211</v>
      </c>
      <c r="FU1" s="8" t="s">
        <v>212</v>
      </c>
      <c r="FV1" s="8" t="s">
        <v>213</v>
      </c>
      <c r="FW1" s="8" t="s">
        <v>214</v>
      </c>
      <c r="FX1" s="8" t="s">
        <v>215</v>
      </c>
      <c r="FY1" s="8" t="s">
        <v>216</v>
      </c>
      <c r="FZ1" s="8" t="s">
        <v>217</v>
      </c>
      <c r="GA1" s="8" t="s">
        <v>218</v>
      </c>
      <c r="GB1" s="8" t="s">
        <v>219</v>
      </c>
      <c r="GC1" s="8" t="s">
        <v>220</v>
      </c>
      <c r="GD1" s="8" t="s">
        <v>221</v>
      </c>
      <c r="GE1" s="8" t="s">
        <v>222</v>
      </c>
      <c r="GF1" s="8" t="s">
        <v>223</v>
      </c>
      <c r="GG1" s="8" t="s">
        <v>224</v>
      </c>
      <c r="GH1" s="8" t="s">
        <v>225</v>
      </c>
      <c r="GI1" s="8" t="s">
        <v>226</v>
      </c>
      <c r="GJ1" s="8" t="s">
        <v>227</v>
      </c>
      <c r="GK1" s="8" t="s">
        <v>228</v>
      </c>
      <c r="GL1" s="8" t="s">
        <v>229</v>
      </c>
      <c r="GM1" s="8" t="s">
        <v>230</v>
      </c>
      <c r="GN1" s="8" t="s">
        <v>231</v>
      </c>
      <c r="GO1" s="8" t="s">
        <v>232</v>
      </c>
      <c r="GP1" s="8" t="s">
        <v>233</v>
      </c>
      <c r="GQ1" s="8" t="s">
        <v>234</v>
      </c>
      <c r="GR1" s="8" t="s">
        <v>235</v>
      </c>
      <c r="GS1" s="8" t="s">
        <v>236</v>
      </c>
      <c r="GT1" s="8" t="s">
        <v>237</v>
      </c>
      <c r="GU1" s="8" t="s">
        <v>238</v>
      </c>
      <c r="GV1" s="8" t="s">
        <v>239</v>
      </c>
      <c r="GW1" s="8" t="s">
        <v>240</v>
      </c>
      <c r="GX1" s="8" t="s">
        <v>241</v>
      </c>
      <c r="GY1" s="8" t="s">
        <v>242</v>
      </c>
      <c r="GZ1" s="8" t="s">
        <v>243</v>
      </c>
      <c r="HA1" s="8" t="s">
        <v>244</v>
      </c>
      <c r="HB1" s="8" t="s">
        <v>245</v>
      </c>
      <c r="HC1" s="8" t="s">
        <v>246</v>
      </c>
      <c r="HD1" s="8" t="s">
        <v>247</v>
      </c>
      <c r="HE1" s="8" t="s">
        <v>248</v>
      </c>
      <c r="HF1" s="8" t="s">
        <v>249</v>
      </c>
    </row>
    <row r="2" spans="1:214" x14ac:dyDescent="0.25">
      <c r="A2">
        <v>27</v>
      </c>
      <c r="B2">
        <v>106</v>
      </c>
      <c r="C2" t="s">
        <v>250</v>
      </c>
      <c r="D2" t="s">
        <v>251</v>
      </c>
      <c r="E2" t="s">
        <v>252</v>
      </c>
      <c r="F2" t="s">
        <v>253</v>
      </c>
      <c r="G2" t="s">
        <v>254</v>
      </c>
      <c r="H2" t="s">
        <v>255</v>
      </c>
      <c r="I2">
        <v>2005</v>
      </c>
      <c r="J2">
        <v>106</v>
      </c>
      <c r="K2" t="s">
        <v>250</v>
      </c>
      <c r="L2" t="s">
        <v>256</v>
      </c>
      <c r="M2" t="s">
        <v>257</v>
      </c>
      <c r="N2" t="s">
        <v>258</v>
      </c>
      <c r="O2" t="s">
        <v>259</v>
      </c>
      <c r="P2">
        <v>420</v>
      </c>
      <c r="Q2" t="s">
        <v>260</v>
      </c>
      <c r="R2">
        <v>420</v>
      </c>
      <c r="S2" t="s">
        <v>261</v>
      </c>
      <c r="T2" t="s">
        <v>262</v>
      </c>
      <c r="U2" t="s">
        <v>263</v>
      </c>
      <c r="V2" t="s">
        <v>264</v>
      </c>
      <c r="W2" t="s">
        <v>265</v>
      </c>
      <c r="X2">
        <v>0</v>
      </c>
      <c r="Y2" t="s">
        <v>265</v>
      </c>
      <c r="Z2">
        <v>2006</v>
      </c>
      <c r="AA2" t="s">
        <v>266</v>
      </c>
      <c r="AB2" t="s">
        <v>266</v>
      </c>
      <c r="AC2">
        <v>85</v>
      </c>
      <c r="AD2">
        <v>6.9</v>
      </c>
      <c r="AE2" t="s">
        <v>267</v>
      </c>
      <c r="AF2" t="s">
        <v>268</v>
      </c>
      <c r="AG2" t="s">
        <v>269</v>
      </c>
      <c r="AH2" t="s">
        <v>270</v>
      </c>
      <c r="AI2" t="s">
        <v>270</v>
      </c>
      <c r="AJ2" t="s">
        <v>270</v>
      </c>
      <c r="AK2" t="s">
        <v>270</v>
      </c>
      <c r="AL2">
        <v>1.1474E-2</v>
      </c>
      <c r="AM2" t="s">
        <v>271</v>
      </c>
      <c r="AN2">
        <v>25759</v>
      </c>
      <c r="AO2" t="s">
        <v>272</v>
      </c>
      <c r="AP2">
        <v>478677</v>
      </c>
      <c r="AQ2">
        <v>1</v>
      </c>
      <c r="AR2">
        <v>4275</v>
      </c>
      <c r="AS2">
        <v>2006</v>
      </c>
      <c r="GV2">
        <v>1.17</v>
      </c>
      <c r="GW2">
        <v>1.83</v>
      </c>
      <c r="GZ2">
        <v>0</v>
      </c>
      <c r="HA2">
        <v>0</v>
      </c>
      <c r="HB2">
        <v>0</v>
      </c>
      <c r="HC2">
        <v>3</v>
      </c>
      <c r="HD2">
        <v>3</v>
      </c>
      <c r="HE2">
        <v>1.164641484529679E-4</v>
      </c>
      <c r="HF2">
        <v>0</v>
      </c>
    </row>
    <row r="3" spans="1:214" x14ac:dyDescent="0.25">
      <c r="A3">
        <v>27</v>
      </c>
      <c r="B3">
        <v>106</v>
      </c>
      <c r="C3" t="s">
        <v>250</v>
      </c>
      <c r="D3" t="s">
        <v>251</v>
      </c>
      <c r="E3" t="s">
        <v>252</v>
      </c>
      <c r="F3" t="s">
        <v>253</v>
      </c>
      <c r="G3" t="s">
        <v>254</v>
      </c>
      <c r="H3" t="s">
        <v>255</v>
      </c>
      <c r="I3">
        <v>2005</v>
      </c>
      <c r="J3">
        <v>106</v>
      </c>
      <c r="K3" t="s">
        <v>250</v>
      </c>
      <c r="L3" t="s">
        <v>256</v>
      </c>
      <c r="M3" t="s">
        <v>257</v>
      </c>
      <c r="N3" t="s">
        <v>258</v>
      </c>
      <c r="O3" t="s">
        <v>259</v>
      </c>
      <c r="P3">
        <v>420</v>
      </c>
      <c r="Q3" t="s">
        <v>260</v>
      </c>
      <c r="R3">
        <v>420</v>
      </c>
      <c r="S3" t="s">
        <v>261</v>
      </c>
      <c r="T3" t="s">
        <v>262</v>
      </c>
      <c r="U3" t="s">
        <v>263</v>
      </c>
      <c r="V3" t="s">
        <v>264</v>
      </c>
      <c r="W3" t="s">
        <v>265</v>
      </c>
      <c r="X3">
        <v>0</v>
      </c>
      <c r="Y3" t="s">
        <v>265</v>
      </c>
      <c r="Z3">
        <v>2006</v>
      </c>
      <c r="AA3" t="s">
        <v>266</v>
      </c>
      <c r="AB3" t="s">
        <v>266</v>
      </c>
      <c r="AC3">
        <v>85</v>
      </c>
      <c r="AD3">
        <v>6.9</v>
      </c>
      <c r="AE3" t="s">
        <v>267</v>
      </c>
      <c r="AF3" t="s">
        <v>268</v>
      </c>
      <c r="AG3" t="s">
        <v>269</v>
      </c>
      <c r="AH3" t="s">
        <v>270</v>
      </c>
      <c r="AI3" t="s">
        <v>270</v>
      </c>
      <c r="AJ3" t="s">
        <v>270</v>
      </c>
      <c r="AK3" t="s">
        <v>270</v>
      </c>
      <c r="AL3">
        <v>1.1474E-2</v>
      </c>
      <c r="AM3" t="s">
        <v>271</v>
      </c>
      <c r="AN3">
        <v>25759</v>
      </c>
      <c r="AO3" t="s">
        <v>272</v>
      </c>
      <c r="AP3">
        <v>478677</v>
      </c>
      <c r="AQ3">
        <v>2</v>
      </c>
      <c r="AR3">
        <v>4275</v>
      </c>
      <c r="AS3">
        <v>2007</v>
      </c>
      <c r="GV3">
        <v>0.7</v>
      </c>
      <c r="GW3">
        <v>2.2999999999999998</v>
      </c>
      <c r="GZ3">
        <v>0</v>
      </c>
      <c r="HA3">
        <v>0</v>
      </c>
      <c r="HB3">
        <v>0</v>
      </c>
      <c r="HC3">
        <v>3</v>
      </c>
      <c r="HD3">
        <v>3</v>
      </c>
      <c r="HE3">
        <v>1.164641484529679E-4</v>
      </c>
      <c r="HF3">
        <v>0</v>
      </c>
    </row>
    <row r="4" spans="1:214" x14ac:dyDescent="0.25">
      <c r="A4">
        <v>27</v>
      </c>
      <c r="B4">
        <v>106</v>
      </c>
      <c r="C4" t="s">
        <v>250</v>
      </c>
      <c r="D4" t="s">
        <v>251</v>
      </c>
      <c r="E4" t="s">
        <v>252</v>
      </c>
      <c r="F4" t="s">
        <v>253</v>
      </c>
      <c r="G4" t="s">
        <v>254</v>
      </c>
      <c r="H4" t="s">
        <v>255</v>
      </c>
      <c r="I4">
        <v>2005</v>
      </c>
      <c r="J4">
        <v>106</v>
      </c>
      <c r="K4" t="s">
        <v>250</v>
      </c>
      <c r="L4" t="s">
        <v>256</v>
      </c>
      <c r="M4" t="s">
        <v>257</v>
      </c>
      <c r="N4" t="s">
        <v>258</v>
      </c>
      <c r="O4" t="s">
        <v>259</v>
      </c>
      <c r="P4">
        <v>420</v>
      </c>
      <c r="Q4" t="s">
        <v>260</v>
      </c>
      <c r="R4">
        <v>420</v>
      </c>
      <c r="S4" t="s">
        <v>261</v>
      </c>
      <c r="T4" t="s">
        <v>262</v>
      </c>
      <c r="U4" t="s">
        <v>263</v>
      </c>
      <c r="V4" t="s">
        <v>264</v>
      </c>
      <c r="W4" t="s">
        <v>265</v>
      </c>
      <c r="X4">
        <v>0</v>
      </c>
      <c r="Y4" t="s">
        <v>265</v>
      </c>
      <c r="Z4">
        <v>2006</v>
      </c>
      <c r="AA4" t="s">
        <v>266</v>
      </c>
      <c r="AB4" t="s">
        <v>266</v>
      </c>
      <c r="AC4">
        <v>85</v>
      </c>
      <c r="AD4">
        <v>6.9</v>
      </c>
      <c r="AE4" t="s">
        <v>267</v>
      </c>
      <c r="AF4" t="s">
        <v>268</v>
      </c>
      <c r="AG4" t="s">
        <v>269</v>
      </c>
      <c r="AH4" t="s">
        <v>270</v>
      </c>
      <c r="AI4" t="s">
        <v>270</v>
      </c>
      <c r="AJ4" t="s">
        <v>270</v>
      </c>
      <c r="AK4" t="s">
        <v>270</v>
      </c>
      <c r="AL4">
        <v>1.1474E-2</v>
      </c>
      <c r="AM4" t="s">
        <v>271</v>
      </c>
      <c r="AN4">
        <v>25759</v>
      </c>
      <c r="AO4" t="s">
        <v>272</v>
      </c>
      <c r="AP4">
        <v>478677</v>
      </c>
      <c r="AQ4">
        <v>3</v>
      </c>
      <c r="AR4">
        <v>4275</v>
      </c>
      <c r="AS4">
        <v>2008</v>
      </c>
      <c r="GQ4">
        <v>7</v>
      </c>
      <c r="GV4">
        <v>5.65</v>
      </c>
      <c r="GW4">
        <v>9.4499999999999993</v>
      </c>
      <c r="GZ4">
        <v>0</v>
      </c>
      <c r="HA4">
        <v>7</v>
      </c>
      <c r="HB4">
        <v>7</v>
      </c>
      <c r="HC4">
        <v>15.1</v>
      </c>
      <c r="HD4">
        <v>22.1</v>
      </c>
      <c r="HE4">
        <v>8.5795256027019692E-4</v>
      </c>
      <c r="HF4">
        <v>0.31674208144796379</v>
      </c>
    </row>
    <row r="5" spans="1:214" x14ac:dyDescent="0.25">
      <c r="A5">
        <v>27</v>
      </c>
      <c r="B5">
        <v>106</v>
      </c>
      <c r="C5" t="s">
        <v>250</v>
      </c>
      <c r="D5" t="s">
        <v>251</v>
      </c>
      <c r="E5" t="s">
        <v>252</v>
      </c>
      <c r="F5" t="s">
        <v>253</v>
      </c>
      <c r="G5" t="s">
        <v>254</v>
      </c>
      <c r="H5" t="s">
        <v>255</v>
      </c>
      <c r="I5">
        <v>2005</v>
      </c>
      <c r="J5">
        <v>106</v>
      </c>
      <c r="K5" t="s">
        <v>250</v>
      </c>
      <c r="L5" t="s">
        <v>256</v>
      </c>
      <c r="M5" t="s">
        <v>257</v>
      </c>
      <c r="N5" t="s">
        <v>258</v>
      </c>
      <c r="O5" t="s">
        <v>259</v>
      </c>
      <c r="P5">
        <v>420</v>
      </c>
      <c r="Q5" t="s">
        <v>260</v>
      </c>
      <c r="R5">
        <v>420</v>
      </c>
      <c r="S5" t="s">
        <v>261</v>
      </c>
      <c r="T5" t="s">
        <v>262</v>
      </c>
      <c r="U5" t="s">
        <v>263</v>
      </c>
      <c r="V5" t="s">
        <v>264</v>
      </c>
      <c r="W5" t="s">
        <v>265</v>
      </c>
      <c r="X5">
        <v>0</v>
      </c>
      <c r="Y5" t="s">
        <v>265</v>
      </c>
      <c r="Z5">
        <v>2006</v>
      </c>
      <c r="AA5" t="s">
        <v>266</v>
      </c>
      <c r="AB5" t="s">
        <v>266</v>
      </c>
      <c r="AC5">
        <v>85</v>
      </c>
      <c r="AD5">
        <v>6.9</v>
      </c>
      <c r="AE5" t="s">
        <v>267</v>
      </c>
      <c r="AF5" t="s">
        <v>268</v>
      </c>
      <c r="AG5" t="s">
        <v>269</v>
      </c>
      <c r="AH5" t="s">
        <v>270</v>
      </c>
      <c r="AI5" t="s">
        <v>270</v>
      </c>
      <c r="AJ5" t="s">
        <v>270</v>
      </c>
      <c r="AK5" t="s">
        <v>270</v>
      </c>
      <c r="AL5">
        <v>1.1474E-2</v>
      </c>
      <c r="AM5" t="s">
        <v>271</v>
      </c>
      <c r="AN5">
        <v>25759</v>
      </c>
      <c r="AO5" t="s">
        <v>272</v>
      </c>
      <c r="AP5">
        <v>478677</v>
      </c>
      <c r="AQ5">
        <v>4</v>
      </c>
      <c r="AR5">
        <v>4275</v>
      </c>
      <c r="AS5">
        <v>2009</v>
      </c>
      <c r="BF5">
        <v>2.6</v>
      </c>
      <c r="GQ5">
        <v>7</v>
      </c>
      <c r="GV5">
        <v>3.26</v>
      </c>
      <c r="GW5">
        <v>7.74</v>
      </c>
      <c r="GZ5">
        <v>2.6</v>
      </c>
      <c r="HA5">
        <v>7</v>
      </c>
      <c r="HB5">
        <v>9.6</v>
      </c>
      <c r="HC5">
        <v>11</v>
      </c>
      <c r="HD5">
        <v>20.6</v>
      </c>
      <c r="HE5">
        <v>7.9972048604371295E-4</v>
      </c>
      <c r="HF5">
        <v>0.46601941747572811</v>
      </c>
    </row>
    <row r="6" spans="1:214" x14ac:dyDescent="0.25">
      <c r="A6">
        <v>27</v>
      </c>
      <c r="B6">
        <v>106</v>
      </c>
      <c r="C6" t="s">
        <v>250</v>
      </c>
      <c r="D6" t="s">
        <v>251</v>
      </c>
      <c r="E6" t="s">
        <v>252</v>
      </c>
      <c r="F6" t="s">
        <v>253</v>
      </c>
      <c r="G6" t="s">
        <v>254</v>
      </c>
      <c r="H6" t="s">
        <v>255</v>
      </c>
      <c r="I6">
        <v>2005</v>
      </c>
      <c r="J6">
        <v>106</v>
      </c>
      <c r="K6" t="s">
        <v>250</v>
      </c>
      <c r="L6" t="s">
        <v>256</v>
      </c>
      <c r="M6" t="s">
        <v>257</v>
      </c>
      <c r="N6" t="s">
        <v>258</v>
      </c>
      <c r="O6" t="s">
        <v>259</v>
      </c>
      <c r="P6">
        <v>420</v>
      </c>
      <c r="Q6" t="s">
        <v>260</v>
      </c>
      <c r="R6">
        <v>420</v>
      </c>
      <c r="S6" t="s">
        <v>261</v>
      </c>
      <c r="T6" t="s">
        <v>262</v>
      </c>
      <c r="U6" t="s">
        <v>263</v>
      </c>
      <c r="V6" t="s">
        <v>264</v>
      </c>
      <c r="W6" t="s">
        <v>265</v>
      </c>
      <c r="X6">
        <v>0</v>
      </c>
      <c r="Y6" t="s">
        <v>265</v>
      </c>
      <c r="Z6">
        <v>2006</v>
      </c>
      <c r="AA6" t="s">
        <v>266</v>
      </c>
      <c r="AB6" t="s">
        <v>266</v>
      </c>
      <c r="AC6">
        <v>85</v>
      </c>
      <c r="AD6">
        <v>6.9</v>
      </c>
      <c r="AE6" t="s">
        <v>267</v>
      </c>
      <c r="AF6" t="s">
        <v>268</v>
      </c>
      <c r="AG6" t="s">
        <v>269</v>
      </c>
      <c r="AH6" t="s">
        <v>270</v>
      </c>
      <c r="AI6" t="s">
        <v>270</v>
      </c>
      <c r="AJ6" t="s">
        <v>270</v>
      </c>
      <c r="AK6" t="s">
        <v>270</v>
      </c>
      <c r="AL6">
        <v>1.1474E-2</v>
      </c>
      <c r="AM6" t="s">
        <v>271</v>
      </c>
      <c r="AN6">
        <v>25759</v>
      </c>
      <c r="AO6" t="s">
        <v>272</v>
      </c>
      <c r="AP6">
        <v>478677</v>
      </c>
      <c r="AQ6">
        <v>5</v>
      </c>
      <c r="AR6">
        <v>4275</v>
      </c>
      <c r="AS6">
        <v>2010</v>
      </c>
      <c r="GD6">
        <v>3.31</v>
      </c>
      <c r="GQ6">
        <v>1.62</v>
      </c>
      <c r="GV6">
        <v>4.95</v>
      </c>
      <c r="GW6">
        <v>4.3</v>
      </c>
      <c r="GZ6">
        <v>3.31</v>
      </c>
      <c r="HA6">
        <v>1.62</v>
      </c>
      <c r="HB6">
        <v>4.93</v>
      </c>
      <c r="HC6">
        <v>9.25</v>
      </c>
      <c r="HD6">
        <v>14.18</v>
      </c>
      <c r="HE6">
        <v>5.5048720835436154E-4</v>
      </c>
      <c r="HF6">
        <v>0.34767277856135398</v>
      </c>
    </row>
    <row r="7" spans="1:214" x14ac:dyDescent="0.25">
      <c r="A7">
        <v>27</v>
      </c>
      <c r="B7">
        <v>106</v>
      </c>
      <c r="C7" t="s">
        <v>250</v>
      </c>
      <c r="D7" t="s">
        <v>251</v>
      </c>
      <c r="E7" t="s">
        <v>252</v>
      </c>
      <c r="F7" t="s">
        <v>253</v>
      </c>
      <c r="G7" t="s">
        <v>254</v>
      </c>
      <c r="H7" t="s">
        <v>255</v>
      </c>
      <c r="I7">
        <v>2005</v>
      </c>
      <c r="J7">
        <v>106</v>
      </c>
      <c r="K7" t="s">
        <v>250</v>
      </c>
      <c r="L7" t="s">
        <v>256</v>
      </c>
      <c r="M7" t="s">
        <v>257</v>
      </c>
      <c r="N7" t="s">
        <v>258</v>
      </c>
      <c r="O7" t="s">
        <v>259</v>
      </c>
      <c r="P7">
        <v>420</v>
      </c>
      <c r="Q7" t="s">
        <v>260</v>
      </c>
      <c r="R7">
        <v>420</v>
      </c>
      <c r="S7" t="s">
        <v>261</v>
      </c>
      <c r="T7" t="s">
        <v>262</v>
      </c>
      <c r="U7" t="s">
        <v>263</v>
      </c>
      <c r="V7" t="s">
        <v>264</v>
      </c>
      <c r="W7" t="s">
        <v>265</v>
      </c>
      <c r="X7">
        <v>0</v>
      </c>
      <c r="Y7" t="s">
        <v>265</v>
      </c>
      <c r="Z7">
        <v>2006</v>
      </c>
      <c r="AA7" t="s">
        <v>266</v>
      </c>
      <c r="AB7" t="s">
        <v>266</v>
      </c>
      <c r="AC7">
        <v>85</v>
      </c>
      <c r="AD7">
        <v>6.9</v>
      </c>
      <c r="AE7" t="s">
        <v>267</v>
      </c>
      <c r="AF7" t="s">
        <v>268</v>
      </c>
      <c r="AG7" t="s">
        <v>269</v>
      </c>
      <c r="AH7" t="s">
        <v>270</v>
      </c>
      <c r="AI7" t="s">
        <v>270</v>
      </c>
      <c r="AJ7" t="s">
        <v>270</v>
      </c>
      <c r="AK7" t="s">
        <v>270</v>
      </c>
      <c r="AL7">
        <v>1.1474E-2</v>
      </c>
      <c r="AM7" t="s">
        <v>271</v>
      </c>
      <c r="AN7">
        <v>25759</v>
      </c>
      <c r="AO7">
        <v>25759</v>
      </c>
      <c r="AP7">
        <v>478677</v>
      </c>
      <c r="AQ7">
        <v>6</v>
      </c>
      <c r="AR7">
        <v>4275</v>
      </c>
      <c r="AS7">
        <v>2011</v>
      </c>
      <c r="GW7">
        <v>2.89</v>
      </c>
      <c r="GZ7">
        <v>0</v>
      </c>
      <c r="HA7">
        <v>0</v>
      </c>
      <c r="HB7">
        <v>0</v>
      </c>
      <c r="HC7">
        <v>2.89</v>
      </c>
      <c r="HD7">
        <v>2.89</v>
      </c>
      <c r="HE7">
        <v>1.1219379634302574E-4</v>
      </c>
      <c r="HF7">
        <v>0</v>
      </c>
    </row>
    <row r="8" spans="1:214" x14ac:dyDescent="0.25">
      <c r="A8">
        <v>27</v>
      </c>
      <c r="B8">
        <v>106</v>
      </c>
      <c r="C8" t="s">
        <v>250</v>
      </c>
      <c r="D8" t="s">
        <v>251</v>
      </c>
      <c r="E8" t="s">
        <v>252</v>
      </c>
      <c r="F8" t="s">
        <v>253</v>
      </c>
      <c r="G8" t="s">
        <v>254</v>
      </c>
      <c r="H8" t="s">
        <v>255</v>
      </c>
      <c r="I8">
        <v>2005</v>
      </c>
      <c r="J8">
        <v>106</v>
      </c>
      <c r="K8" t="s">
        <v>250</v>
      </c>
      <c r="L8" t="s">
        <v>256</v>
      </c>
      <c r="M8" t="s">
        <v>257</v>
      </c>
      <c r="N8" t="s">
        <v>258</v>
      </c>
      <c r="O8" t="s">
        <v>259</v>
      </c>
      <c r="P8">
        <v>420</v>
      </c>
      <c r="Q8" t="s">
        <v>260</v>
      </c>
      <c r="R8">
        <v>420</v>
      </c>
      <c r="S8" t="s">
        <v>261</v>
      </c>
      <c r="T8" t="s">
        <v>262</v>
      </c>
      <c r="U8" t="s">
        <v>263</v>
      </c>
      <c r="V8" t="s">
        <v>264</v>
      </c>
      <c r="W8" t="s">
        <v>273</v>
      </c>
      <c r="X8">
        <v>0</v>
      </c>
      <c r="Y8" t="s">
        <v>273</v>
      </c>
      <c r="Z8">
        <v>2006</v>
      </c>
      <c r="AA8" t="s">
        <v>274</v>
      </c>
      <c r="AB8" t="s">
        <v>274</v>
      </c>
      <c r="AC8">
        <v>89</v>
      </c>
      <c r="AD8">
        <v>7.9</v>
      </c>
      <c r="AE8" t="s">
        <v>275</v>
      </c>
      <c r="AF8" t="s">
        <v>268</v>
      </c>
      <c r="AG8" t="s">
        <v>269</v>
      </c>
      <c r="AH8" t="s">
        <v>270</v>
      </c>
      <c r="AI8" t="s">
        <v>270</v>
      </c>
      <c r="AJ8" t="s">
        <v>270</v>
      </c>
      <c r="AK8" t="s">
        <v>270</v>
      </c>
      <c r="AL8">
        <v>5.2969999999999996E-3</v>
      </c>
      <c r="AM8" t="s">
        <v>271</v>
      </c>
      <c r="AN8">
        <v>27975</v>
      </c>
      <c r="AO8" t="s">
        <v>272</v>
      </c>
      <c r="AP8">
        <v>240558</v>
      </c>
      <c r="AQ8">
        <v>2</v>
      </c>
      <c r="AR8">
        <v>4274</v>
      </c>
      <c r="AS8">
        <v>2007</v>
      </c>
      <c r="GQ8">
        <v>6.67</v>
      </c>
      <c r="GZ8">
        <v>0</v>
      </c>
      <c r="HA8">
        <v>6.67</v>
      </c>
      <c r="HB8">
        <v>6.67</v>
      </c>
      <c r="HC8">
        <v>0</v>
      </c>
      <c r="HD8">
        <v>6.67</v>
      </c>
      <c r="HE8">
        <v>2.384271671134942E-4</v>
      </c>
      <c r="HF8">
        <v>1</v>
      </c>
    </row>
    <row r="9" spans="1:214" x14ac:dyDescent="0.25">
      <c r="A9">
        <v>27</v>
      </c>
      <c r="B9">
        <v>106</v>
      </c>
      <c r="C9" t="s">
        <v>250</v>
      </c>
      <c r="D9" t="s">
        <v>251</v>
      </c>
      <c r="E9" t="s">
        <v>252</v>
      </c>
      <c r="F9" t="s">
        <v>253</v>
      </c>
      <c r="G9" t="s">
        <v>254</v>
      </c>
      <c r="H9" t="s">
        <v>255</v>
      </c>
      <c r="I9">
        <v>2005</v>
      </c>
      <c r="J9">
        <v>106</v>
      </c>
      <c r="K9" t="s">
        <v>250</v>
      </c>
      <c r="L9" t="s">
        <v>256</v>
      </c>
      <c r="M9" t="s">
        <v>257</v>
      </c>
      <c r="N9" t="s">
        <v>258</v>
      </c>
      <c r="O9" t="s">
        <v>259</v>
      </c>
      <c r="P9">
        <v>420</v>
      </c>
      <c r="Q9" t="s">
        <v>260</v>
      </c>
      <c r="R9">
        <v>420</v>
      </c>
      <c r="S9" t="s">
        <v>261</v>
      </c>
      <c r="T9" t="s">
        <v>262</v>
      </c>
      <c r="U9" t="s">
        <v>263</v>
      </c>
      <c r="V9" t="s">
        <v>264</v>
      </c>
      <c r="W9" t="s">
        <v>273</v>
      </c>
      <c r="X9">
        <v>0</v>
      </c>
      <c r="Y9" t="s">
        <v>273</v>
      </c>
      <c r="Z9">
        <v>2006</v>
      </c>
      <c r="AA9" t="s">
        <v>274</v>
      </c>
      <c r="AB9" t="s">
        <v>274</v>
      </c>
      <c r="AC9">
        <v>89</v>
      </c>
      <c r="AD9">
        <v>7.9</v>
      </c>
      <c r="AE9" t="s">
        <v>275</v>
      </c>
      <c r="AF9" t="s">
        <v>268</v>
      </c>
      <c r="AG9" t="s">
        <v>269</v>
      </c>
      <c r="AH9" t="s">
        <v>270</v>
      </c>
      <c r="AI9" t="s">
        <v>270</v>
      </c>
      <c r="AJ9" t="s">
        <v>270</v>
      </c>
      <c r="AK9" t="s">
        <v>270</v>
      </c>
      <c r="AL9">
        <v>5.2969999999999996E-3</v>
      </c>
      <c r="AM9" t="s">
        <v>271</v>
      </c>
      <c r="AN9">
        <v>27975</v>
      </c>
      <c r="AO9" t="s">
        <v>272</v>
      </c>
      <c r="AP9">
        <v>240558</v>
      </c>
      <c r="AQ9">
        <v>3</v>
      </c>
      <c r="AR9">
        <v>4274</v>
      </c>
      <c r="AS9">
        <v>2008</v>
      </c>
      <c r="CN9">
        <v>4.3499999999999996</v>
      </c>
      <c r="GQ9">
        <v>5.94</v>
      </c>
      <c r="GV9">
        <v>2.5499999999999998</v>
      </c>
      <c r="GW9">
        <v>4.49</v>
      </c>
      <c r="GZ9">
        <v>4.3499999999999996</v>
      </c>
      <c r="HA9">
        <v>5.94</v>
      </c>
      <c r="HB9">
        <v>10.29</v>
      </c>
      <c r="HC9">
        <v>7.04</v>
      </c>
      <c r="HD9">
        <v>17.329999999999998</v>
      </c>
      <c r="HE9">
        <v>6.1948168007149235E-4</v>
      </c>
      <c r="HF9">
        <v>0.59376803231390651</v>
      </c>
    </row>
    <row r="10" spans="1:214" x14ac:dyDescent="0.25">
      <c r="A10">
        <v>27</v>
      </c>
      <c r="B10">
        <v>106</v>
      </c>
      <c r="C10" t="s">
        <v>250</v>
      </c>
      <c r="D10" t="s">
        <v>251</v>
      </c>
      <c r="E10" t="s">
        <v>252</v>
      </c>
      <c r="F10" t="s">
        <v>253</v>
      </c>
      <c r="G10" t="s">
        <v>254</v>
      </c>
      <c r="H10" t="s">
        <v>255</v>
      </c>
      <c r="I10">
        <v>2005</v>
      </c>
      <c r="J10">
        <v>106</v>
      </c>
      <c r="K10" t="s">
        <v>250</v>
      </c>
      <c r="L10" t="s">
        <v>256</v>
      </c>
      <c r="M10" t="s">
        <v>257</v>
      </c>
      <c r="N10" t="s">
        <v>258</v>
      </c>
      <c r="O10" t="s">
        <v>259</v>
      </c>
      <c r="P10">
        <v>420</v>
      </c>
      <c r="Q10" t="s">
        <v>260</v>
      </c>
      <c r="R10">
        <v>420</v>
      </c>
      <c r="S10" t="s">
        <v>261</v>
      </c>
      <c r="T10" t="s">
        <v>262</v>
      </c>
      <c r="U10" t="s">
        <v>263</v>
      </c>
      <c r="V10" t="s">
        <v>264</v>
      </c>
      <c r="W10" t="s">
        <v>273</v>
      </c>
      <c r="X10">
        <v>0</v>
      </c>
      <c r="Y10" t="s">
        <v>273</v>
      </c>
      <c r="Z10">
        <v>2006</v>
      </c>
      <c r="AA10" t="s">
        <v>274</v>
      </c>
      <c r="AB10" t="s">
        <v>274</v>
      </c>
      <c r="AC10">
        <v>89</v>
      </c>
      <c r="AD10">
        <v>7.9</v>
      </c>
      <c r="AE10" t="s">
        <v>275</v>
      </c>
      <c r="AF10" t="s">
        <v>268</v>
      </c>
      <c r="AG10" t="s">
        <v>269</v>
      </c>
      <c r="AH10" t="s">
        <v>270</v>
      </c>
      <c r="AI10" t="s">
        <v>270</v>
      </c>
      <c r="AJ10" t="s">
        <v>270</v>
      </c>
      <c r="AK10" t="s">
        <v>270</v>
      </c>
      <c r="AL10">
        <v>5.2969999999999996E-3</v>
      </c>
      <c r="AM10" t="s">
        <v>271</v>
      </c>
      <c r="AN10">
        <v>27975</v>
      </c>
      <c r="AO10" t="s">
        <v>272</v>
      </c>
      <c r="AP10">
        <v>240558</v>
      </c>
      <c r="AQ10">
        <v>4</v>
      </c>
      <c r="AR10">
        <v>4274</v>
      </c>
      <c r="AS10">
        <v>2009</v>
      </c>
      <c r="BT10">
        <v>1.33</v>
      </c>
      <c r="CN10">
        <v>7.61</v>
      </c>
      <c r="GQ10">
        <v>27.43</v>
      </c>
      <c r="GV10">
        <v>5.63</v>
      </c>
      <c r="GW10">
        <v>12.31</v>
      </c>
      <c r="GX10">
        <v>1.19</v>
      </c>
      <c r="GZ10">
        <v>8.94</v>
      </c>
      <c r="HA10">
        <v>27.43</v>
      </c>
      <c r="HB10">
        <v>36.369999999999997</v>
      </c>
      <c r="HC10">
        <v>19.13</v>
      </c>
      <c r="HD10">
        <v>55.5</v>
      </c>
      <c r="HE10">
        <v>1.9839142091152813E-3</v>
      </c>
      <c r="HF10">
        <v>0.65531531531531528</v>
      </c>
    </row>
    <row r="11" spans="1:214" x14ac:dyDescent="0.25">
      <c r="A11">
        <v>27</v>
      </c>
      <c r="B11">
        <v>106</v>
      </c>
      <c r="C11" t="s">
        <v>250</v>
      </c>
      <c r="D11" t="s">
        <v>251</v>
      </c>
      <c r="E11" t="s">
        <v>252</v>
      </c>
      <c r="F11" t="s">
        <v>253</v>
      </c>
      <c r="G11" t="s">
        <v>254</v>
      </c>
      <c r="H11" t="s">
        <v>255</v>
      </c>
      <c r="I11">
        <v>2005</v>
      </c>
      <c r="J11">
        <v>106</v>
      </c>
      <c r="K11" t="s">
        <v>250</v>
      </c>
      <c r="L11" t="s">
        <v>256</v>
      </c>
      <c r="M11" t="s">
        <v>257</v>
      </c>
      <c r="N11" t="s">
        <v>258</v>
      </c>
      <c r="O11" t="s">
        <v>259</v>
      </c>
      <c r="P11">
        <v>420</v>
      </c>
      <c r="Q11" t="s">
        <v>260</v>
      </c>
      <c r="R11">
        <v>420</v>
      </c>
      <c r="S11" t="s">
        <v>261</v>
      </c>
      <c r="T11" t="s">
        <v>262</v>
      </c>
      <c r="U11" t="s">
        <v>263</v>
      </c>
      <c r="V11" t="s">
        <v>264</v>
      </c>
      <c r="W11" t="s">
        <v>273</v>
      </c>
      <c r="X11">
        <v>0</v>
      </c>
      <c r="Y11" t="s">
        <v>273</v>
      </c>
      <c r="Z11">
        <v>2006</v>
      </c>
      <c r="AA11" t="s">
        <v>274</v>
      </c>
      <c r="AB11" t="s">
        <v>274</v>
      </c>
      <c r="AC11">
        <v>89</v>
      </c>
      <c r="AD11">
        <v>7.9</v>
      </c>
      <c r="AE11" t="s">
        <v>275</v>
      </c>
      <c r="AF11" t="s">
        <v>268</v>
      </c>
      <c r="AG11" t="s">
        <v>269</v>
      </c>
      <c r="AH11" t="s">
        <v>270</v>
      </c>
      <c r="AI11" t="s">
        <v>270</v>
      </c>
      <c r="AJ11" t="s">
        <v>270</v>
      </c>
      <c r="AK11" t="s">
        <v>270</v>
      </c>
      <c r="AL11">
        <v>5.2969999999999996E-3</v>
      </c>
      <c r="AM11" t="s">
        <v>271</v>
      </c>
      <c r="AN11">
        <v>27975</v>
      </c>
      <c r="AO11" t="s">
        <v>272</v>
      </c>
      <c r="AP11">
        <v>240558</v>
      </c>
      <c r="AQ11">
        <v>5</v>
      </c>
      <c r="AR11">
        <v>4274</v>
      </c>
      <c r="AS11">
        <v>2010</v>
      </c>
      <c r="BF11">
        <v>2.79</v>
      </c>
      <c r="BT11">
        <v>18.29</v>
      </c>
      <c r="GQ11">
        <v>6.84</v>
      </c>
      <c r="GV11">
        <v>0.63</v>
      </c>
      <c r="GW11">
        <v>0.42</v>
      </c>
      <c r="GZ11">
        <v>21.08</v>
      </c>
      <c r="HA11">
        <v>6.84</v>
      </c>
      <c r="HB11">
        <v>27.92</v>
      </c>
      <c r="HC11">
        <v>1.05</v>
      </c>
      <c r="HD11">
        <v>28.97</v>
      </c>
      <c r="HE11">
        <v>1.0355674709562109E-3</v>
      </c>
      <c r="HF11">
        <v>0.96375560925094939</v>
      </c>
    </row>
    <row r="12" spans="1:214" x14ac:dyDescent="0.25">
      <c r="A12">
        <v>27</v>
      </c>
      <c r="B12">
        <v>106</v>
      </c>
      <c r="C12" t="s">
        <v>250</v>
      </c>
      <c r="D12" t="s">
        <v>251</v>
      </c>
      <c r="E12" t="s">
        <v>252</v>
      </c>
      <c r="F12" t="s">
        <v>253</v>
      </c>
      <c r="G12" t="s">
        <v>254</v>
      </c>
      <c r="H12" t="s">
        <v>255</v>
      </c>
      <c r="I12">
        <v>2005</v>
      </c>
      <c r="J12">
        <v>106</v>
      </c>
      <c r="K12" t="s">
        <v>250</v>
      </c>
      <c r="L12" t="s">
        <v>256</v>
      </c>
      <c r="M12" t="s">
        <v>257</v>
      </c>
      <c r="N12" t="s">
        <v>258</v>
      </c>
      <c r="O12" t="s">
        <v>259</v>
      </c>
      <c r="P12">
        <v>420</v>
      </c>
      <c r="Q12" t="s">
        <v>260</v>
      </c>
      <c r="R12">
        <v>420</v>
      </c>
      <c r="S12" t="s">
        <v>261</v>
      </c>
      <c r="T12" t="s">
        <v>262</v>
      </c>
      <c r="U12" t="s">
        <v>263</v>
      </c>
      <c r="V12" t="s">
        <v>264</v>
      </c>
      <c r="W12" t="s">
        <v>273</v>
      </c>
      <c r="X12">
        <v>0</v>
      </c>
      <c r="Y12" t="s">
        <v>273</v>
      </c>
      <c r="Z12">
        <v>2006</v>
      </c>
      <c r="AA12" t="s">
        <v>274</v>
      </c>
      <c r="AB12" t="s">
        <v>274</v>
      </c>
      <c r="AC12">
        <v>89</v>
      </c>
      <c r="AD12">
        <v>7.9</v>
      </c>
      <c r="AE12" t="s">
        <v>275</v>
      </c>
      <c r="AF12" t="s">
        <v>268</v>
      </c>
      <c r="AG12" t="s">
        <v>269</v>
      </c>
      <c r="AH12" t="s">
        <v>270</v>
      </c>
      <c r="AI12" t="s">
        <v>270</v>
      </c>
      <c r="AJ12" t="s">
        <v>270</v>
      </c>
      <c r="AK12" t="s">
        <v>270</v>
      </c>
      <c r="AL12">
        <v>5.2969999999999996E-3</v>
      </c>
      <c r="AM12" t="s">
        <v>271</v>
      </c>
      <c r="AN12">
        <v>27975</v>
      </c>
      <c r="AO12">
        <v>27975</v>
      </c>
      <c r="AP12">
        <v>240558</v>
      </c>
      <c r="AQ12">
        <v>6</v>
      </c>
      <c r="AR12">
        <v>4274</v>
      </c>
      <c r="AS12">
        <v>2011</v>
      </c>
      <c r="GQ12">
        <v>1.34</v>
      </c>
      <c r="GZ12">
        <v>0</v>
      </c>
      <c r="HA12">
        <v>1.34</v>
      </c>
      <c r="HB12">
        <v>1.34</v>
      </c>
      <c r="HC12">
        <v>0</v>
      </c>
      <c r="HD12">
        <v>1.34</v>
      </c>
      <c r="HE12">
        <v>4.7899910634495087E-5</v>
      </c>
      <c r="HF12">
        <v>1</v>
      </c>
    </row>
    <row r="13" spans="1:214" x14ac:dyDescent="0.25">
      <c r="A13">
        <v>27</v>
      </c>
      <c r="B13">
        <v>106</v>
      </c>
      <c r="C13" t="s">
        <v>250</v>
      </c>
      <c r="D13" t="s">
        <v>251</v>
      </c>
      <c r="E13" t="s">
        <v>252</v>
      </c>
      <c r="F13" t="s">
        <v>253</v>
      </c>
      <c r="G13" t="s">
        <v>254</v>
      </c>
      <c r="H13" t="s">
        <v>255</v>
      </c>
      <c r="I13">
        <v>2005</v>
      </c>
      <c r="J13">
        <v>106</v>
      </c>
      <c r="K13" t="s">
        <v>250</v>
      </c>
      <c r="L13" t="s">
        <v>256</v>
      </c>
      <c r="M13" t="s">
        <v>257</v>
      </c>
      <c r="N13" t="s">
        <v>258</v>
      </c>
      <c r="O13" t="s">
        <v>259</v>
      </c>
      <c r="P13">
        <v>420</v>
      </c>
      <c r="Q13" t="s">
        <v>260</v>
      </c>
      <c r="R13">
        <v>420</v>
      </c>
      <c r="S13" t="s">
        <v>261</v>
      </c>
      <c r="T13" t="s">
        <v>262</v>
      </c>
      <c r="U13" t="s">
        <v>263</v>
      </c>
      <c r="V13" t="s">
        <v>264</v>
      </c>
      <c r="W13" t="s">
        <v>276</v>
      </c>
      <c r="X13">
        <v>0</v>
      </c>
      <c r="Y13" t="s">
        <v>276</v>
      </c>
      <c r="Z13">
        <v>2006</v>
      </c>
      <c r="AA13" t="s">
        <v>277</v>
      </c>
      <c r="AB13" t="s">
        <v>278</v>
      </c>
      <c r="AC13">
        <v>81</v>
      </c>
      <c r="AD13">
        <v>5.7</v>
      </c>
      <c r="AE13" t="s">
        <v>279</v>
      </c>
      <c r="AF13" t="s">
        <v>268</v>
      </c>
      <c r="AG13" t="s">
        <v>269</v>
      </c>
      <c r="AH13" t="s">
        <v>270</v>
      </c>
      <c r="AI13" t="s">
        <v>270</v>
      </c>
      <c r="AJ13" t="s">
        <v>270</v>
      </c>
      <c r="AK13" t="s">
        <v>270</v>
      </c>
      <c r="AL13">
        <v>3.8552000000000003E-2</v>
      </c>
      <c r="AM13" t="s">
        <v>271</v>
      </c>
      <c r="AN13">
        <v>27308</v>
      </c>
      <c r="AO13" t="s">
        <v>272</v>
      </c>
      <c r="AP13">
        <v>145878</v>
      </c>
      <c r="AQ13">
        <v>1</v>
      </c>
      <c r="AR13">
        <v>4273</v>
      </c>
      <c r="AS13">
        <v>2006</v>
      </c>
      <c r="GV13">
        <v>0.39</v>
      </c>
      <c r="GW13">
        <v>0.61</v>
      </c>
      <c r="GZ13">
        <v>0</v>
      </c>
      <c r="HA13">
        <v>0</v>
      </c>
      <c r="HB13">
        <v>0</v>
      </c>
      <c r="HC13">
        <v>1</v>
      </c>
      <c r="HD13">
        <v>1</v>
      </c>
      <c r="HE13">
        <v>3.6619305697963968E-5</v>
      </c>
      <c r="HF13">
        <v>0</v>
      </c>
    </row>
    <row r="14" spans="1:214" x14ac:dyDescent="0.25">
      <c r="A14">
        <v>27</v>
      </c>
      <c r="B14">
        <v>106</v>
      </c>
      <c r="C14" t="s">
        <v>250</v>
      </c>
      <c r="D14" t="s">
        <v>251</v>
      </c>
      <c r="E14" t="s">
        <v>252</v>
      </c>
      <c r="F14" t="s">
        <v>253</v>
      </c>
      <c r="G14" t="s">
        <v>254</v>
      </c>
      <c r="H14" t="s">
        <v>255</v>
      </c>
      <c r="I14">
        <v>2005</v>
      </c>
      <c r="J14">
        <v>106</v>
      </c>
      <c r="K14" t="s">
        <v>250</v>
      </c>
      <c r="L14" t="s">
        <v>256</v>
      </c>
      <c r="M14" t="s">
        <v>257</v>
      </c>
      <c r="N14" t="s">
        <v>258</v>
      </c>
      <c r="O14" t="s">
        <v>259</v>
      </c>
      <c r="P14">
        <v>420</v>
      </c>
      <c r="Q14" t="s">
        <v>260</v>
      </c>
      <c r="R14">
        <v>420</v>
      </c>
      <c r="S14" t="s">
        <v>261</v>
      </c>
      <c r="T14" t="s">
        <v>262</v>
      </c>
      <c r="U14" t="s">
        <v>263</v>
      </c>
      <c r="V14" t="s">
        <v>264</v>
      </c>
      <c r="W14" t="s">
        <v>276</v>
      </c>
      <c r="X14">
        <v>0</v>
      </c>
      <c r="Y14" t="s">
        <v>276</v>
      </c>
      <c r="Z14">
        <v>2006</v>
      </c>
      <c r="AA14" t="s">
        <v>277</v>
      </c>
      <c r="AB14" t="s">
        <v>278</v>
      </c>
      <c r="AC14">
        <v>81</v>
      </c>
      <c r="AD14">
        <v>5.7</v>
      </c>
      <c r="AE14" t="s">
        <v>279</v>
      </c>
      <c r="AF14" t="s">
        <v>268</v>
      </c>
      <c r="AG14" t="s">
        <v>269</v>
      </c>
      <c r="AH14" t="s">
        <v>270</v>
      </c>
      <c r="AI14" t="s">
        <v>270</v>
      </c>
      <c r="AJ14" t="s">
        <v>270</v>
      </c>
      <c r="AK14" t="s">
        <v>270</v>
      </c>
      <c r="AL14">
        <v>3.8552000000000003E-2</v>
      </c>
      <c r="AM14" t="s">
        <v>271</v>
      </c>
      <c r="AN14">
        <v>27308</v>
      </c>
      <c r="AO14" t="s">
        <v>272</v>
      </c>
      <c r="AP14">
        <v>145878</v>
      </c>
      <c r="AQ14">
        <v>2</v>
      </c>
      <c r="AR14">
        <v>4273</v>
      </c>
      <c r="AS14">
        <v>2007</v>
      </c>
      <c r="CS14">
        <v>4.75</v>
      </c>
      <c r="GV14">
        <v>0.47</v>
      </c>
      <c r="GW14">
        <v>1.53</v>
      </c>
      <c r="GZ14">
        <v>4.75</v>
      </c>
      <c r="HA14">
        <v>0</v>
      </c>
      <c r="HB14">
        <v>4.75</v>
      </c>
      <c r="HC14">
        <v>2</v>
      </c>
      <c r="HD14">
        <v>6.75</v>
      </c>
      <c r="HE14">
        <v>2.4718031346125679E-4</v>
      </c>
      <c r="HF14">
        <v>0.70370370370370372</v>
      </c>
    </row>
    <row r="15" spans="1:214" x14ac:dyDescent="0.25">
      <c r="A15">
        <v>27</v>
      </c>
      <c r="B15">
        <v>106</v>
      </c>
      <c r="C15" t="s">
        <v>250</v>
      </c>
      <c r="D15" t="s">
        <v>251</v>
      </c>
      <c r="E15" t="s">
        <v>252</v>
      </c>
      <c r="F15" t="s">
        <v>253</v>
      </c>
      <c r="G15" t="s">
        <v>254</v>
      </c>
      <c r="H15" t="s">
        <v>255</v>
      </c>
      <c r="I15">
        <v>2005</v>
      </c>
      <c r="J15">
        <v>106</v>
      </c>
      <c r="K15" t="s">
        <v>250</v>
      </c>
      <c r="L15" t="s">
        <v>256</v>
      </c>
      <c r="M15" t="s">
        <v>257</v>
      </c>
      <c r="N15" t="s">
        <v>258</v>
      </c>
      <c r="O15" t="s">
        <v>259</v>
      </c>
      <c r="P15">
        <v>420</v>
      </c>
      <c r="Q15" t="s">
        <v>260</v>
      </c>
      <c r="R15">
        <v>420</v>
      </c>
      <c r="S15" t="s">
        <v>261</v>
      </c>
      <c r="T15" t="s">
        <v>262</v>
      </c>
      <c r="U15" t="s">
        <v>263</v>
      </c>
      <c r="V15" t="s">
        <v>264</v>
      </c>
      <c r="W15" t="s">
        <v>276</v>
      </c>
      <c r="X15">
        <v>0</v>
      </c>
      <c r="Y15" t="s">
        <v>276</v>
      </c>
      <c r="Z15">
        <v>2006</v>
      </c>
      <c r="AA15" t="s">
        <v>277</v>
      </c>
      <c r="AB15" t="s">
        <v>278</v>
      </c>
      <c r="AC15">
        <v>81</v>
      </c>
      <c r="AD15">
        <v>5.7</v>
      </c>
      <c r="AE15" t="s">
        <v>279</v>
      </c>
      <c r="AF15" t="s">
        <v>268</v>
      </c>
      <c r="AG15" t="s">
        <v>269</v>
      </c>
      <c r="AH15" t="s">
        <v>270</v>
      </c>
      <c r="AI15" t="s">
        <v>270</v>
      </c>
      <c r="AJ15" t="s">
        <v>270</v>
      </c>
      <c r="AK15" t="s">
        <v>270</v>
      </c>
      <c r="AL15">
        <v>3.8552000000000003E-2</v>
      </c>
      <c r="AM15" t="s">
        <v>271</v>
      </c>
      <c r="AN15">
        <v>27308</v>
      </c>
      <c r="AO15" t="s">
        <v>272</v>
      </c>
      <c r="AP15">
        <v>145878</v>
      </c>
      <c r="AQ15">
        <v>3</v>
      </c>
      <c r="AR15">
        <v>4273</v>
      </c>
      <c r="AS15">
        <v>2008</v>
      </c>
      <c r="GQ15">
        <v>3.97</v>
      </c>
      <c r="GV15">
        <v>1.56</v>
      </c>
      <c r="GW15">
        <v>2.68</v>
      </c>
      <c r="GX15">
        <v>0.52</v>
      </c>
      <c r="GZ15">
        <v>0</v>
      </c>
      <c r="HA15">
        <v>3.97</v>
      </c>
      <c r="HB15">
        <v>3.97</v>
      </c>
      <c r="HC15">
        <v>4.76</v>
      </c>
      <c r="HD15">
        <v>8.73</v>
      </c>
      <c r="HE15">
        <v>3.1968653874322545E-4</v>
      </c>
      <c r="HF15">
        <v>0.4547537227949599</v>
      </c>
    </row>
    <row r="16" spans="1:214" x14ac:dyDescent="0.25">
      <c r="A16">
        <v>27</v>
      </c>
      <c r="B16">
        <v>106</v>
      </c>
      <c r="C16" t="s">
        <v>250</v>
      </c>
      <c r="D16" t="s">
        <v>251</v>
      </c>
      <c r="E16" t="s">
        <v>252</v>
      </c>
      <c r="F16" t="s">
        <v>253</v>
      </c>
      <c r="G16" t="s">
        <v>254</v>
      </c>
      <c r="H16" t="s">
        <v>255</v>
      </c>
      <c r="I16">
        <v>2005</v>
      </c>
      <c r="J16">
        <v>106</v>
      </c>
      <c r="K16" t="s">
        <v>250</v>
      </c>
      <c r="L16" t="s">
        <v>256</v>
      </c>
      <c r="M16" t="s">
        <v>257</v>
      </c>
      <c r="N16" t="s">
        <v>258</v>
      </c>
      <c r="O16" t="s">
        <v>259</v>
      </c>
      <c r="P16">
        <v>420</v>
      </c>
      <c r="Q16" t="s">
        <v>260</v>
      </c>
      <c r="R16">
        <v>420</v>
      </c>
      <c r="S16" t="s">
        <v>261</v>
      </c>
      <c r="T16" t="s">
        <v>262</v>
      </c>
      <c r="U16" t="s">
        <v>263</v>
      </c>
      <c r="V16" t="s">
        <v>264</v>
      </c>
      <c r="W16" t="s">
        <v>276</v>
      </c>
      <c r="X16">
        <v>0</v>
      </c>
      <c r="Y16" t="s">
        <v>276</v>
      </c>
      <c r="Z16">
        <v>2006</v>
      </c>
      <c r="AA16" t="s">
        <v>277</v>
      </c>
      <c r="AB16" t="s">
        <v>278</v>
      </c>
      <c r="AC16">
        <v>81</v>
      </c>
      <c r="AD16">
        <v>5.7</v>
      </c>
      <c r="AE16" t="s">
        <v>279</v>
      </c>
      <c r="AF16" t="s">
        <v>268</v>
      </c>
      <c r="AG16" t="s">
        <v>269</v>
      </c>
      <c r="AH16" t="s">
        <v>270</v>
      </c>
      <c r="AI16" t="s">
        <v>270</v>
      </c>
      <c r="AJ16" t="s">
        <v>270</v>
      </c>
      <c r="AK16" t="s">
        <v>270</v>
      </c>
      <c r="AL16">
        <v>3.8552000000000003E-2</v>
      </c>
      <c r="AM16" t="s">
        <v>271</v>
      </c>
      <c r="AN16">
        <v>27308</v>
      </c>
      <c r="AO16" t="s">
        <v>272</v>
      </c>
      <c r="AP16">
        <v>145878</v>
      </c>
      <c r="AQ16">
        <v>4</v>
      </c>
      <c r="AR16">
        <v>4273</v>
      </c>
      <c r="AS16">
        <v>2009</v>
      </c>
      <c r="GQ16">
        <v>4.3499999999999996</v>
      </c>
      <c r="GV16">
        <v>1.63</v>
      </c>
      <c r="GW16">
        <v>2.0499999999999998</v>
      </c>
      <c r="GZ16">
        <v>0</v>
      </c>
      <c r="HA16">
        <v>4.3499999999999996</v>
      </c>
      <c r="HB16">
        <v>4.3499999999999996</v>
      </c>
      <c r="HC16">
        <v>3.68</v>
      </c>
      <c r="HD16">
        <v>8.0299999999999994</v>
      </c>
      <c r="HE16">
        <v>2.9405302475465065E-4</v>
      </c>
      <c r="HF16">
        <v>0.5417185554171855</v>
      </c>
    </row>
    <row r="17" spans="1:214" x14ac:dyDescent="0.25">
      <c r="A17">
        <v>27</v>
      </c>
      <c r="B17">
        <v>106</v>
      </c>
      <c r="C17" t="s">
        <v>250</v>
      </c>
      <c r="D17" t="s">
        <v>251</v>
      </c>
      <c r="E17" t="s">
        <v>252</v>
      </c>
      <c r="F17" t="s">
        <v>253</v>
      </c>
      <c r="G17" t="s">
        <v>254</v>
      </c>
      <c r="H17" t="s">
        <v>255</v>
      </c>
      <c r="I17">
        <v>2005</v>
      </c>
      <c r="J17">
        <v>106</v>
      </c>
      <c r="K17" t="s">
        <v>250</v>
      </c>
      <c r="L17" t="s">
        <v>256</v>
      </c>
      <c r="M17" t="s">
        <v>257</v>
      </c>
      <c r="N17" t="s">
        <v>258</v>
      </c>
      <c r="O17" t="s">
        <v>259</v>
      </c>
      <c r="P17">
        <v>420</v>
      </c>
      <c r="Q17" t="s">
        <v>260</v>
      </c>
      <c r="R17">
        <v>420</v>
      </c>
      <c r="S17" t="s">
        <v>261</v>
      </c>
      <c r="T17" t="s">
        <v>262</v>
      </c>
      <c r="U17" t="s">
        <v>263</v>
      </c>
      <c r="V17" t="s">
        <v>264</v>
      </c>
      <c r="W17" t="s">
        <v>276</v>
      </c>
      <c r="X17">
        <v>0</v>
      </c>
      <c r="Y17" t="s">
        <v>276</v>
      </c>
      <c r="Z17">
        <v>2006</v>
      </c>
      <c r="AA17" t="s">
        <v>277</v>
      </c>
      <c r="AB17" t="s">
        <v>278</v>
      </c>
      <c r="AC17">
        <v>81</v>
      </c>
      <c r="AD17">
        <v>5.7</v>
      </c>
      <c r="AE17" t="s">
        <v>279</v>
      </c>
      <c r="AF17" t="s">
        <v>268</v>
      </c>
      <c r="AG17" t="s">
        <v>269</v>
      </c>
      <c r="AH17" t="s">
        <v>270</v>
      </c>
      <c r="AI17" t="s">
        <v>270</v>
      </c>
      <c r="AJ17" t="s">
        <v>270</v>
      </c>
      <c r="AK17" t="s">
        <v>270</v>
      </c>
      <c r="AL17">
        <v>3.8552000000000003E-2</v>
      </c>
      <c r="AM17" t="s">
        <v>271</v>
      </c>
      <c r="AN17">
        <v>27308</v>
      </c>
      <c r="AO17">
        <v>27308</v>
      </c>
      <c r="AP17">
        <v>145878</v>
      </c>
      <c r="AQ17">
        <v>5</v>
      </c>
      <c r="AR17">
        <v>4273</v>
      </c>
      <c r="AS17">
        <v>2010</v>
      </c>
      <c r="GQ17">
        <v>3.51</v>
      </c>
      <c r="GV17">
        <v>1.84</v>
      </c>
      <c r="GW17">
        <v>0.28999999999999998</v>
      </c>
      <c r="GZ17">
        <v>0</v>
      </c>
      <c r="HA17">
        <v>3.51</v>
      </c>
      <c r="HB17">
        <v>3.51</v>
      </c>
      <c r="HC17">
        <v>2.13</v>
      </c>
      <c r="HD17">
        <v>5.64</v>
      </c>
      <c r="HE17">
        <v>2.0653288413651676E-4</v>
      </c>
      <c r="HF17">
        <v>0.62234042553191493</v>
      </c>
    </row>
    <row r="18" spans="1:214" x14ac:dyDescent="0.25">
      <c r="A18">
        <v>27</v>
      </c>
      <c r="B18">
        <v>106</v>
      </c>
      <c r="C18" t="s">
        <v>250</v>
      </c>
      <c r="D18" t="s">
        <v>251</v>
      </c>
      <c r="E18" t="s">
        <v>252</v>
      </c>
      <c r="F18" t="s">
        <v>253</v>
      </c>
      <c r="G18" t="s">
        <v>254</v>
      </c>
      <c r="H18" t="s">
        <v>255</v>
      </c>
      <c r="I18">
        <v>2005</v>
      </c>
      <c r="J18">
        <v>106</v>
      </c>
      <c r="K18" t="s">
        <v>250</v>
      </c>
      <c r="L18" t="s">
        <v>256</v>
      </c>
      <c r="M18" t="s">
        <v>257</v>
      </c>
      <c r="N18" t="s">
        <v>258</v>
      </c>
      <c r="O18" t="s">
        <v>259</v>
      </c>
      <c r="P18">
        <v>420</v>
      </c>
      <c r="Q18" t="s">
        <v>260</v>
      </c>
      <c r="R18">
        <v>420</v>
      </c>
      <c r="S18" t="s">
        <v>261</v>
      </c>
      <c r="T18" t="s">
        <v>262</v>
      </c>
      <c r="U18" t="s">
        <v>263</v>
      </c>
      <c r="V18" t="s">
        <v>264</v>
      </c>
      <c r="W18" t="s">
        <v>280</v>
      </c>
      <c r="X18">
        <v>0</v>
      </c>
      <c r="Y18" t="s">
        <v>280</v>
      </c>
      <c r="Z18">
        <v>2006</v>
      </c>
      <c r="AA18" t="s">
        <v>281</v>
      </c>
      <c r="AB18" t="s">
        <v>281</v>
      </c>
      <c r="AC18">
        <v>86</v>
      </c>
      <c r="AD18">
        <v>7.6</v>
      </c>
      <c r="AE18" t="s">
        <v>282</v>
      </c>
      <c r="AF18" t="s">
        <v>268</v>
      </c>
      <c r="AG18" t="s">
        <v>269</v>
      </c>
      <c r="AH18" t="s">
        <v>270</v>
      </c>
      <c r="AI18" t="s">
        <v>270</v>
      </c>
      <c r="AJ18" t="s">
        <v>270</v>
      </c>
      <c r="AK18" t="s">
        <v>270</v>
      </c>
      <c r="AL18">
        <v>4.1658000000000001E-2</v>
      </c>
      <c r="AM18" t="s">
        <v>271</v>
      </c>
      <c r="AN18">
        <v>27767</v>
      </c>
      <c r="AO18" t="s">
        <v>272</v>
      </c>
      <c r="AP18">
        <v>202008</v>
      </c>
      <c r="AQ18">
        <v>1</v>
      </c>
      <c r="AR18">
        <v>4272</v>
      </c>
      <c r="AS18">
        <v>2006</v>
      </c>
      <c r="GV18">
        <v>1.17</v>
      </c>
      <c r="GW18">
        <v>1.83</v>
      </c>
      <c r="GZ18">
        <v>0</v>
      </c>
      <c r="HA18">
        <v>0</v>
      </c>
      <c r="HB18">
        <v>0</v>
      </c>
      <c r="HC18">
        <v>3</v>
      </c>
      <c r="HD18">
        <v>3</v>
      </c>
      <c r="HE18">
        <v>1.0804192026506285E-4</v>
      </c>
      <c r="HF18">
        <v>0</v>
      </c>
    </row>
    <row r="19" spans="1:214" x14ac:dyDescent="0.25">
      <c r="A19">
        <v>27</v>
      </c>
      <c r="B19">
        <v>106</v>
      </c>
      <c r="C19" t="s">
        <v>250</v>
      </c>
      <c r="D19" t="s">
        <v>251</v>
      </c>
      <c r="E19" t="s">
        <v>252</v>
      </c>
      <c r="F19" t="s">
        <v>253</v>
      </c>
      <c r="G19" t="s">
        <v>254</v>
      </c>
      <c r="H19" t="s">
        <v>255</v>
      </c>
      <c r="I19">
        <v>2005</v>
      </c>
      <c r="J19">
        <v>106</v>
      </c>
      <c r="K19" t="s">
        <v>250</v>
      </c>
      <c r="L19" t="s">
        <v>256</v>
      </c>
      <c r="M19" t="s">
        <v>257</v>
      </c>
      <c r="N19" t="s">
        <v>258</v>
      </c>
      <c r="O19" t="s">
        <v>259</v>
      </c>
      <c r="P19">
        <v>420</v>
      </c>
      <c r="Q19" t="s">
        <v>260</v>
      </c>
      <c r="R19">
        <v>420</v>
      </c>
      <c r="S19" t="s">
        <v>261</v>
      </c>
      <c r="T19" t="s">
        <v>262</v>
      </c>
      <c r="U19" t="s">
        <v>263</v>
      </c>
      <c r="V19" t="s">
        <v>264</v>
      </c>
      <c r="W19" t="s">
        <v>280</v>
      </c>
      <c r="X19">
        <v>0</v>
      </c>
      <c r="Y19" t="s">
        <v>280</v>
      </c>
      <c r="Z19">
        <v>2006</v>
      </c>
      <c r="AA19" t="s">
        <v>281</v>
      </c>
      <c r="AB19" t="s">
        <v>281</v>
      </c>
      <c r="AC19">
        <v>86</v>
      </c>
      <c r="AD19">
        <v>7.6</v>
      </c>
      <c r="AE19" t="s">
        <v>282</v>
      </c>
      <c r="AF19" t="s">
        <v>268</v>
      </c>
      <c r="AG19" t="s">
        <v>269</v>
      </c>
      <c r="AH19" t="s">
        <v>270</v>
      </c>
      <c r="AI19" t="s">
        <v>270</v>
      </c>
      <c r="AJ19" t="s">
        <v>270</v>
      </c>
      <c r="AK19" t="s">
        <v>270</v>
      </c>
      <c r="AL19">
        <v>4.1658000000000001E-2</v>
      </c>
      <c r="AM19" t="s">
        <v>271</v>
      </c>
      <c r="AN19">
        <v>27767</v>
      </c>
      <c r="AO19" t="s">
        <v>272</v>
      </c>
      <c r="AP19">
        <v>202008</v>
      </c>
      <c r="AQ19">
        <v>2</v>
      </c>
      <c r="AR19">
        <v>4272</v>
      </c>
      <c r="AS19">
        <v>2007</v>
      </c>
      <c r="FF19">
        <v>3.61</v>
      </c>
      <c r="GV19">
        <v>1.17</v>
      </c>
      <c r="GW19">
        <v>3.83</v>
      </c>
      <c r="GZ19">
        <v>3.61</v>
      </c>
      <c r="HA19">
        <v>0</v>
      </c>
      <c r="HB19">
        <v>3.61</v>
      </c>
      <c r="HC19">
        <v>5</v>
      </c>
      <c r="HD19">
        <v>8.61</v>
      </c>
      <c r="HE19">
        <v>3.1008031116073033E-4</v>
      </c>
      <c r="HF19">
        <v>0.41927990708478513</v>
      </c>
    </row>
    <row r="20" spans="1:214" x14ac:dyDescent="0.25">
      <c r="A20">
        <v>27</v>
      </c>
      <c r="B20">
        <v>106</v>
      </c>
      <c r="C20" t="s">
        <v>250</v>
      </c>
      <c r="D20" t="s">
        <v>251</v>
      </c>
      <c r="E20" t="s">
        <v>252</v>
      </c>
      <c r="F20" t="s">
        <v>253</v>
      </c>
      <c r="G20" t="s">
        <v>254</v>
      </c>
      <c r="H20" t="s">
        <v>255</v>
      </c>
      <c r="I20">
        <v>2005</v>
      </c>
      <c r="J20">
        <v>106</v>
      </c>
      <c r="K20" t="s">
        <v>250</v>
      </c>
      <c r="L20" t="s">
        <v>256</v>
      </c>
      <c r="M20" t="s">
        <v>257</v>
      </c>
      <c r="N20" t="s">
        <v>258</v>
      </c>
      <c r="O20" t="s">
        <v>259</v>
      </c>
      <c r="P20">
        <v>420</v>
      </c>
      <c r="Q20" t="s">
        <v>260</v>
      </c>
      <c r="R20">
        <v>420</v>
      </c>
      <c r="S20" t="s">
        <v>261</v>
      </c>
      <c r="T20" t="s">
        <v>262</v>
      </c>
      <c r="U20" t="s">
        <v>263</v>
      </c>
      <c r="V20" t="s">
        <v>264</v>
      </c>
      <c r="W20" t="s">
        <v>280</v>
      </c>
      <c r="X20">
        <v>0</v>
      </c>
      <c r="Y20" t="s">
        <v>280</v>
      </c>
      <c r="Z20">
        <v>2006</v>
      </c>
      <c r="AA20" t="s">
        <v>281</v>
      </c>
      <c r="AB20" t="s">
        <v>281</v>
      </c>
      <c r="AC20">
        <v>86</v>
      </c>
      <c r="AD20">
        <v>7.6</v>
      </c>
      <c r="AE20" t="s">
        <v>282</v>
      </c>
      <c r="AF20" t="s">
        <v>268</v>
      </c>
      <c r="AG20" t="s">
        <v>269</v>
      </c>
      <c r="AH20" t="s">
        <v>270</v>
      </c>
      <c r="AI20" t="s">
        <v>270</v>
      </c>
      <c r="AJ20" t="s">
        <v>270</v>
      </c>
      <c r="AK20" t="s">
        <v>270</v>
      </c>
      <c r="AL20">
        <v>4.1658000000000001E-2</v>
      </c>
      <c r="AM20" t="s">
        <v>271</v>
      </c>
      <c r="AN20">
        <v>27767</v>
      </c>
      <c r="AO20" t="s">
        <v>272</v>
      </c>
      <c r="AP20">
        <v>202008</v>
      </c>
      <c r="AQ20">
        <v>3</v>
      </c>
      <c r="AR20">
        <v>4272</v>
      </c>
      <c r="AS20">
        <v>2008</v>
      </c>
      <c r="CN20">
        <v>2.34</v>
      </c>
      <c r="GQ20">
        <v>2.97</v>
      </c>
      <c r="GV20">
        <v>3.28</v>
      </c>
      <c r="GW20">
        <v>15.53</v>
      </c>
      <c r="GZ20">
        <v>2.34</v>
      </c>
      <c r="HA20">
        <v>2.97</v>
      </c>
      <c r="HB20">
        <v>5.31</v>
      </c>
      <c r="HC20">
        <v>18.809999999999999</v>
      </c>
      <c r="HD20">
        <v>24.119999999999997</v>
      </c>
      <c r="HE20">
        <v>8.6865703893110519E-4</v>
      </c>
      <c r="HF20">
        <v>0.22014925373134328</v>
      </c>
    </row>
    <row r="21" spans="1:214" x14ac:dyDescent="0.25">
      <c r="A21">
        <v>27</v>
      </c>
      <c r="B21">
        <v>106</v>
      </c>
      <c r="C21" t="s">
        <v>250</v>
      </c>
      <c r="D21" t="s">
        <v>251</v>
      </c>
      <c r="E21" t="s">
        <v>252</v>
      </c>
      <c r="F21" t="s">
        <v>253</v>
      </c>
      <c r="G21" t="s">
        <v>254</v>
      </c>
      <c r="H21" t="s">
        <v>255</v>
      </c>
      <c r="I21">
        <v>2005</v>
      </c>
      <c r="J21">
        <v>106</v>
      </c>
      <c r="K21" t="s">
        <v>250</v>
      </c>
      <c r="L21" t="s">
        <v>256</v>
      </c>
      <c r="M21" t="s">
        <v>257</v>
      </c>
      <c r="N21" t="s">
        <v>258</v>
      </c>
      <c r="O21" t="s">
        <v>259</v>
      </c>
      <c r="P21">
        <v>420</v>
      </c>
      <c r="Q21" t="s">
        <v>260</v>
      </c>
      <c r="R21">
        <v>420</v>
      </c>
      <c r="S21" t="s">
        <v>261</v>
      </c>
      <c r="T21" t="s">
        <v>262</v>
      </c>
      <c r="U21" t="s">
        <v>263</v>
      </c>
      <c r="V21" t="s">
        <v>264</v>
      </c>
      <c r="W21" t="s">
        <v>280</v>
      </c>
      <c r="X21">
        <v>0</v>
      </c>
      <c r="Y21" t="s">
        <v>280</v>
      </c>
      <c r="Z21">
        <v>2006</v>
      </c>
      <c r="AA21" t="s">
        <v>281</v>
      </c>
      <c r="AB21" t="s">
        <v>281</v>
      </c>
      <c r="AC21">
        <v>86</v>
      </c>
      <c r="AD21">
        <v>7.6</v>
      </c>
      <c r="AE21" t="s">
        <v>282</v>
      </c>
      <c r="AF21" t="s">
        <v>268</v>
      </c>
      <c r="AG21" t="s">
        <v>269</v>
      </c>
      <c r="AH21" t="s">
        <v>270</v>
      </c>
      <c r="AI21" t="s">
        <v>270</v>
      </c>
      <c r="AJ21" t="s">
        <v>270</v>
      </c>
      <c r="AK21" t="s">
        <v>270</v>
      </c>
      <c r="AL21">
        <v>4.1658000000000001E-2</v>
      </c>
      <c r="AM21" t="s">
        <v>271</v>
      </c>
      <c r="AN21">
        <v>27767</v>
      </c>
      <c r="AO21" t="s">
        <v>272</v>
      </c>
      <c r="AP21">
        <v>202008</v>
      </c>
      <c r="AQ21">
        <v>4</v>
      </c>
      <c r="AR21">
        <v>4272</v>
      </c>
      <c r="AS21">
        <v>2009</v>
      </c>
      <c r="BT21">
        <v>2.36</v>
      </c>
      <c r="GD21">
        <v>7.93</v>
      </c>
      <c r="GQ21">
        <v>15.01</v>
      </c>
      <c r="GV21">
        <v>3.73</v>
      </c>
      <c r="GW21">
        <v>13.6</v>
      </c>
      <c r="GX21">
        <v>1.19</v>
      </c>
      <c r="GZ21">
        <v>10.29</v>
      </c>
      <c r="HA21">
        <v>15.01</v>
      </c>
      <c r="HB21">
        <v>25.3</v>
      </c>
      <c r="HC21">
        <v>18.52</v>
      </c>
      <c r="HD21">
        <v>43.82</v>
      </c>
      <c r="HE21">
        <v>1.5781323153383512E-3</v>
      </c>
      <c r="HF21">
        <v>0.57736193518941126</v>
      </c>
    </row>
    <row r="22" spans="1:214" x14ac:dyDescent="0.25">
      <c r="A22">
        <v>27</v>
      </c>
      <c r="B22">
        <v>106</v>
      </c>
      <c r="C22" t="s">
        <v>250</v>
      </c>
      <c r="D22" t="s">
        <v>251</v>
      </c>
      <c r="E22" t="s">
        <v>252</v>
      </c>
      <c r="F22" t="s">
        <v>253</v>
      </c>
      <c r="G22" t="s">
        <v>254</v>
      </c>
      <c r="H22" t="s">
        <v>255</v>
      </c>
      <c r="I22">
        <v>2005</v>
      </c>
      <c r="J22">
        <v>106</v>
      </c>
      <c r="K22" t="s">
        <v>250</v>
      </c>
      <c r="L22" t="s">
        <v>256</v>
      </c>
      <c r="M22" t="s">
        <v>257</v>
      </c>
      <c r="N22" t="s">
        <v>258</v>
      </c>
      <c r="O22" t="s">
        <v>259</v>
      </c>
      <c r="P22">
        <v>420</v>
      </c>
      <c r="Q22" t="s">
        <v>260</v>
      </c>
      <c r="R22">
        <v>420</v>
      </c>
      <c r="S22" t="s">
        <v>261</v>
      </c>
      <c r="T22" t="s">
        <v>262</v>
      </c>
      <c r="U22" t="s">
        <v>263</v>
      </c>
      <c r="V22" t="s">
        <v>264</v>
      </c>
      <c r="W22" t="s">
        <v>280</v>
      </c>
      <c r="X22">
        <v>0</v>
      </c>
      <c r="Y22" t="s">
        <v>280</v>
      </c>
      <c r="Z22">
        <v>2006</v>
      </c>
      <c r="AA22" t="s">
        <v>281</v>
      </c>
      <c r="AB22" t="s">
        <v>281</v>
      </c>
      <c r="AC22">
        <v>86</v>
      </c>
      <c r="AD22">
        <v>7.6</v>
      </c>
      <c r="AE22" t="s">
        <v>282</v>
      </c>
      <c r="AF22" t="s">
        <v>268</v>
      </c>
      <c r="AG22" t="s">
        <v>269</v>
      </c>
      <c r="AH22" t="s">
        <v>270</v>
      </c>
      <c r="AI22" t="s">
        <v>270</v>
      </c>
      <c r="AJ22" t="s">
        <v>270</v>
      </c>
      <c r="AK22" t="s">
        <v>270</v>
      </c>
      <c r="AL22">
        <v>4.1658000000000001E-2</v>
      </c>
      <c r="AM22" t="s">
        <v>271</v>
      </c>
      <c r="AN22">
        <v>27767</v>
      </c>
      <c r="AO22">
        <v>27767</v>
      </c>
      <c r="AP22">
        <v>202008</v>
      </c>
      <c r="AQ22">
        <v>5</v>
      </c>
      <c r="AR22">
        <v>4272</v>
      </c>
      <c r="AS22">
        <v>2010</v>
      </c>
      <c r="GV22">
        <v>2.77</v>
      </c>
      <c r="GW22">
        <v>2.35</v>
      </c>
      <c r="GZ22">
        <v>0</v>
      </c>
      <c r="HA22">
        <v>0</v>
      </c>
      <c r="HB22">
        <v>0</v>
      </c>
      <c r="HC22">
        <v>5.12</v>
      </c>
      <c r="HD22">
        <v>5.12</v>
      </c>
      <c r="HE22">
        <v>1.8439154391904059E-4</v>
      </c>
      <c r="HF22">
        <v>0</v>
      </c>
    </row>
    <row r="23" spans="1:214" x14ac:dyDescent="0.25">
      <c r="A23">
        <v>27</v>
      </c>
      <c r="B23">
        <v>106</v>
      </c>
      <c r="C23" t="s">
        <v>250</v>
      </c>
      <c r="D23" t="s">
        <v>251</v>
      </c>
      <c r="E23" t="s">
        <v>252</v>
      </c>
      <c r="F23" t="s">
        <v>253</v>
      </c>
      <c r="G23" t="s">
        <v>254</v>
      </c>
      <c r="H23" t="s">
        <v>255</v>
      </c>
      <c r="I23">
        <v>2005</v>
      </c>
      <c r="J23">
        <v>106</v>
      </c>
      <c r="K23" t="s">
        <v>250</v>
      </c>
      <c r="L23" t="s">
        <v>256</v>
      </c>
      <c r="M23" t="s">
        <v>257</v>
      </c>
      <c r="N23" t="s">
        <v>258</v>
      </c>
      <c r="O23" t="s">
        <v>259</v>
      </c>
      <c r="P23">
        <v>106</v>
      </c>
      <c r="Q23" t="s">
        <v>283</v>
      </c>
      <c r="R23">
        <v>291</v>
      </c>
      <c r="S23" t="s">
        <v>284</v>
      </c>
      <c r="T23" t="s">
        <v>262</v>
      </c>
      <c r="U23" t="s">
        <v>285</v>
      </c>
      <c r="V23" t="s">
        <v>286</v>
      </c>
      <c r="W23" t="s">
        <v>287</v>
      </c>
      <c r="X23">
        <v>0</v>
      </c>
      <c r="Y23" t="s">
        <v>287</v>
      </c>
      <c r="Z23">
        <v>2006</v>
      </c>
      <c r="AA23" t="s">
        <v>288</v>
      </c>
      <c r="AB23" t="s">
        <v>288</v>
      </c>
      <c r="AC23">
        <v>65</v>
      </c>
      <c r="AD23">
        <v>2.9</v>
      </c>
      <c r="AF23" t="s">
        <v>268</v>
      </c>
      <c r="AG23" t="s">
        <v>269</v>
      </c>
      <c r="AH23" t="s">
        <v>270</v>
      </c>
      <c r="AI23" t="s">
        <v>270</v>
      </c>
      <c r="AJ23" t="s">
        <v>270</v>
      </c>
      <c r="AK23" t="s">
        <v>289</v>
      </c>
      <c r="AL23">
        <v>1.3110999999999999E-2</v>
      </c>
      <c r="AM23" t="s">
        <v>271</v>
      </c>
      <c r="AN23">
        <v>27172</v>
      </c>
      <c r="AO23" t="s">
        <v>272</v>
      </c>
      <c r="AP23">
        <v>211998</v>
      </c>
      <c r="AQ23">
        <v>2</v>
      </c>
      <c r="AR23">
        <v>4285</v>
      </c>
      <c r="AS23">
        <v>2007</v>
      </c>
      <c r="GQ23">
        <v>0.1</v>
      </c>
      <c r="GZ23">
        <v>0</v>
      </c>
      <c r="HA23">
        <v>0.1</v>
      </c>
      <c r="HB23">
        <v>0.1</v>
      </c>
      <c r="HC23">
        <v>0</v>
      </c>
      <c r="HD23">
        <v>0.1</v>
      </c>
      <c r="HE23">
        <v>3.6802590902399532E-6</v>
      </c>
      <c r="HF23">
        <v>1</v>
      </c>
    </row>
    <row r="24" spans="1:214" x14ac:dyDescent="0.25">
      <c r="A24">
        <v>27</v>
      </c>
      <c r="B24">
        <v>106</v>
      </c>
      <c r="C24" t="s">
        <v>250</v>
      </c>
      <c r="D24" t="s">
        <v>251</v>
      </c>
      <c r="E24" t="s">
        <v>252</v>
      </c>
      <c r="F24" t="s">
        <v>253</v>
      </c>
      <c r="G24" t="s">
        <v>254</v>
      </c>
      <c r="H24" t="s">
        <v>255</v>
      </c>
      <c r="I24">
        <v>2005</v>
      </c>
      <c r="J24">
        <v>106</v>
      </c>
      <c r="K24" t="s">
        <v>250</v>
      </c>
      <c r="L24" t="s">
        <v>256</v>
      </c>
      <c r="M24" t="s">
        <v>257</v>
      </c>
      <c r="N24" t="s">
        <v>258</v>
      </c>
      <c r="O24" t="s">
        <v>259</v>
      </c>
      <c r="P24">
        <v>106</v>
      </c>
      <c r="Q24" t="s">
        <v>283</v>
      </c>
      <c r="R24">
        <v>291</v>
      </c>
      <c r="S24" t="s">
        <v>284</v>
      </c>
      <c r="T24" t="s">
        <v>262</v>
      </c>
      <c r="U24" t="s">
        <v>285</v>
      </c>
      <c r="V24" t="s">
        <v>286</v>
      </c>
      <c r="W24" t="s">
        <v>287</v>
      </c>
      <c r="X24">
        <v>0</v>
      </c>
      <c r="Y24" t="s">
        <v>287</v>
      </c>
      <c r="Z24">
        <v>2006</v>
      </c>
      <c r="AA24" t="s">
        <v>288</v>
      </c>
      <c r="AB24" t="s">
        <v>288</v>
      </c>
      <c r="AC24">
        <v>65</v>
      </c>
      <c r="AD24">
        <v>2.9</v>
      </c>
      <c r="AF24" t="s">
        <v>268</v>
      </c>
      <c r="AG24" t="s">
        <v>269</v>
      </c>
      <c r="AH24" t="s">
        <v>270</v>
      </c>
      <c r="AI24" t="s">
        <v>270</v>
      </c>
      <c r="AJ24" t="s">
        <v>270</v>
      </c>
      <c r="AK24" t="s">
        <v>289</v>
      </c>
      <c r="AL24">
        <v>1.3110999999999999E-2</v>
      </c>
      <c r="AM24" t="s">
        <v>271</v>
      </c>
      <c r="AN24">
        <v>27172</v>
      </c>
      <c r="AO24" t="s">
        <v>272</v>
      </c>
      <c r="AP24">
        <v>211998</v>
      </c>
      <c r="AQ24">
        <v>3</v>
      </c>
      <c r="AR24">
        <v>4285</v>
      </c>
      <c r="AS24">
        <v>2008</v>
      </c>
      <c r="FO24">
        <v>10.34</v>
      </c>
      <c r="GV24">
        <v>2.46</v>
      </c>
      <c r="GW24">
        <v>4.58</v>
      </c>
      <c r="GZ24">
        <v>10.34</v>
      </c>
      <c r="HA24">
        <v>0</v>
      </c>
      <c r="HB24">
        <v>10.34</v>
      </c>
      <c r="HC24">
        <v>7.04</v>
      </c>
      <c r="HD24">
        <v>17.380000000000003</v>
      </c>
      <c r="HE24">
        <v>6.3962902988370387E-4</v>
      </c>
      <c r="HF24">
        <v>0.59493670886075944</v>
      </c>
    </row>
    <row r="25" spans="1:214" x14ac:dyDescent="0.25">
      <c r="A25">
        <v>27</v>
      </c>
      <c r="B25">
        <v>106</v>
      </c>
      <c r="C25" t="s">
        <v>250</v>
      </c>
      <c r="D25" t="s">
        <v>251</v>
      </c>
      <c r="E25" t="s">
        <v>252</v>
      </c>
      <c r="F25" t="s">
        <v>253</v>
      </c>
      <c r="G25" t="s">
        <v>254</v>
      </c>
      <c r="H25" t="s">
        <v>255</v>
      </c>
      <c r="I25">
        <v>2005</v>
      </c>
      <c r="J25">
        <v>106</v>
      </c>
      <c r="K25" t="s">
        <v>250</v>
      </c>
      <c r="L25" t="s">
        <v>256</v>
      </c>
      <c r="M25" t="s">
        <v>257</v>
      </c>
      <c r="N25" t="s">
        <v>258</v>
      </c>
      <c r="O25" t="s">
        <v>259</v>
      </c>
      <c r="P25">
        <v>106</v>
      </c>
      <c r="Q25" t="s">
        <v>283</v>
      </c>
      <c r="R25">
        <v>291</v>
      </c>
      <c r="S25" t="s">
        <v>284</v>
      </c>
      <c r="T25" t="s">
        <v>262</v>
      </c>
      <c r="U25" t="s">
        <v>285</v>
      </c>
      <c r="V25" t="s">
        <v>286</v>
      </c>
      <c r="W25" t="s">
        <v>287</v>
      </c>
      <c r="X25">
        <v>0</v>
      </c>
      <c r="Y25" t="s">
        <v>287</v>
      </c>
      <c r="Z25">
        <v>2006</v>
      </c>
      <c r="AA25" t="s">
        <v>288</v>
      </c>
      <c r="AB25" t="s">
        <v>288</v>
      </c>
      <c r="AC25">
        <v>65</v>
      </c>
      <c r="AD25">
        <v>2.9</v>
      </c>
      <c r="AF25" t="s">
        <v>268</v>
      </c>
      <c r="AG25" t="s">
        <v>269</v>
      </c>
      <c r="AH25" t="s">
        <v>270</v>
      </c>
      <c r="AI25" t="s">
        <v>270</v>
      </c>
      <c r="AJ25" t="s">
        <v>270</v>
      </c>
      <c r="AK25" t="s">
        <v>289</v>
      </c>
      <c r="AL25">
        <v>1.3110999999999999E-2</v>
      </c>
      <c r="AM25" t="s">
        <v>271</v>
      </c>
      <c r="AN25">
        <v>27172</v>
      </c>
      <c r="AO25" t="s">
        <v>272</v>
      </c>
      <c r="AP25">
        <v>211998</v>
      </c>
      <c r="AQ25">
        <v>4</v>
      </c>
      <c r="AR25">
        <v>4285</v>
      </c>
      <c r="AS25">
        <v>2009</v>
      </c>
      <c r="BF25">
        <v>2.6</v>
      </c>
      <c r="CN25">
        <v>13.38</v>
      </c>
      <c r="GG25">
        <v>6.04</v>
      </c>
      <c r="GQ25">
        <v>8.51</v>
      </c>
      <c r="GV25">
        <v>7.54</v>
      </c>
      <c r="GW25">
        <v>12.39</v>
      </c>
      <c r="GZ25">
        <v>22.02</v>
      </c>
      <c r="HA25">
        <v>8.51</v>
      </c>
      <c r="HB25">
        <v>30.53</v>
      </c>
      <c r="HC25">
        <v>19.93</v>
      </c>
      <c r="HD25">
        <v>50.46</v>
      </c>
      <c r="HE25">
        <v>1.8570587369350802E-3</v>
      </c>
      <c r="HF25">
        <v>0.60503369005152596</v>
      </c>
    </row>
    <row r="26" spans="1:214" x14ac:dyDescent="0.25">
      <c r="A26">
        <v>27</v>
      </c>
      <c r="B26">
        <v>106</v>
      </c>
      <c r="C26" t="s">
        <v>250</v>
      </c>
      <c r="D26" t="s">
        <v>251</v>
      </c>
      <c r="E26" t="s">
        <v>252</v>
      </c>
      <c r="F26" t="s">
        <v>253</v>
      </c>
      <c r="G26" t="s">
        <v>254</v>
      </c>
      <c r="H26" t="s">
        <v>255</v>
      </c>
      <c r="I26">
        <v>2005</v>
      </c>
      <c r="J26">
        <v>106</v>
      </c>
      <c r="K26" t="s">
        <v>250</v>
      </c>
      <c r="L26" t="s">
        <v>256</v>
      </c>
      <c r="M26" t="s">
        <v>257</v>
      </c>
      <c r="N26" t="s">
        <v>258</v>
      </c>
      <c r="O26" t="s">
        <v>259</v>
      </c>
      <c r="P26">
        <v>106</v>
      </c>
      <c r="Q26" t="s">
        <v>283</v>
      </c>
      <c r="R26">
        <v>291</v>
      </c>
      <c r="S26" t="s">
        <v>284</v>
      </c>
      <c r="T26" t="s">
        <v>262</v>
      </c>
      <c r="U26" t="s">
        <v>285</v>
      </c>
      <c r="V26" t="s">
        <v>286</v>
      </c>
      <c r="W26" t="s">
        <v>287</v>
      </c>
      <c r="X26">
        <v>0</v>
      </c>
      <c r="Y26" t="s">
        <v>287</v>
      </c>
      <c r="Z26">
        <v>2006</v>
      </c>
      <c r="AA26" t="s">
        <v>288</v>
      </c>
      <c r="AB26" t="s">
        <v>288</v>
      </c>
      <c r="AC26">
        <v>65</v>
      </c>
      <c r="AD26">
        <v>2.9</v>
      </c>
      <c r="AF26" t="s">
        <v>268</v>
      </c>
      <c r="AG26" t="s">
        <v>269</v>
      </c>
      <c r="AH26" t="s">
        <v>270</v>
      </c>
      <c r="AI26" t="s">
        <v>270</v>
      </c>
      <c r="AJ26" t="s">
        <v>270</v>
      </c>
      <c r="AK26" t="s">
        <v>289</v>
      </c>
      <c r="AL26">
        <v>1.3110999999999999E-2</v>
      </c>
      <c r="AM26" t="s">
        <v>271</v>
      </c>
      <c r="AN26">
        <v>27172</v>
      </c>
      <c r="AO26">
        <v>27172</v>
      </c>
      <c r="AP26">
        <v>211998</v>
      </c>
      <c r="AQ26">
        <v>5</v>
      </c>
      <c r="AR26">
        <v>4285</v>
      </c>
      <c r="AS26">
        <v>2010</v>
      </c>
      <c r="CN26">
        <v>11.49</v>
      </c>
      <c r="FW26">
        <v>6.29</v>
      </c>
      <c r="GJ26">
        <v>4.62</v>
      </c>
      <c r="GQ26">
        <v>1.33</v>
      </c>
      <c r="GV26">
        <v>7.14</v>
      </c>
      <c r="GW26">
        <v>8.2899999999999991</v>
      </c>
      <c r="GZ26">
        <v>22.4</v>
      </c>
      <c r="HA26">
        <v>1.33</v>
      </c>
      <c r="HB26">
        <v>23.73</v>
      </c>
      <c r="HC26">
        <v>15.43</v>
      </c>
      <c r="HD26">
        <v>39.159999999999997</v>
      </c>
      <c r="HE26">
        <v>1.4411894597379654E-3</v>
      </c>
      <c r="HF26">
        <v>0.60597548518896838</v>
      </c>
    </row>
    <row r="27" spans="1:214" x14ac:dyDescent="0.25">
      <c r="A27">
        <v>27</v>
      </c>
      <c r="B27">
        <v>106</v>
      </c>
      <c r="C27" t="s">
        <v>250</v>
      </c>
      <c r="D27" t="s">
        <v>251</v>
      </c>
      <c r="E27" t="s">
        <v>252</v>
      </c>
      <c r="F27" t="s">
        <v>253</v>
      </c>
      <c r="G27" t="s">
        <v>254</v>
      </c>
      <c r="H27" t="s">
        <v>255</v>
      </c>
      <c r="I27">
        <v>2005</v>
      </c>
      <c r="J27">
        <v>106</v>
      </c>
      <c r="K27" t="s">
        <v>250</v>
      </c>
      <c r="L27" t="s">
        <v>256</v>
      </c>
      <c r="M27" t="s">
        <v>257</v>
      </c>
      <c r="N27" t="s">
        <v>258</v>
      </c>
      <c r="O27" t="s">
        <v>259</v>
      </c>
      <c r="P27">
        <v>106</v>
      </c>
      <c r="Q27" t="s">
        <v>283</v>
      </c>
      <c r="R27">
        <v>106</v>
      </c>
      <c r="S27" t="s">
        <v>250</v>
      </c>
      <c r="T27" t="s">
        <v>262</v>
      </c>
      <c r="U27" t="s">
        <v>263</v>
      </c>
      <c r="V27" t="s">
        <v>290</v>
      </c>
      <c r="W27" t="s">
        <v>291</v>
      </c>
      <c r="X27">
        <v>0</v>
      </c>
      <c r="Y27" t="s">
        <v>291</v>
      </c>
      <c r="Z27">
        <v>2006</v>
      </c>
      <c r="AA27" t="s">
        <v>274</v>
      </c>
      <c r="AB27" t="s">
        <v>274</v>
      </c>
      <c r="AC27">
        <v>78</v>
      </c>
      <c r="AD27">
        <v>4.8</v>
      </c>
      <c r="AF27" t="s">
        <v>268</v>
      </c>
      <c r="AG27" t="s">
        <v>292</v>
      </c>
      <c r="AH27" t="s">
        <v>270</v>
      </c>
      <c r="AI27" t="s">
        <v>270</v>
      </c>
      <c r="AJ27" t="s">
        <v>270</v>
      </c>
      <c r="AK27" t="s">
        <v>270</v>
      </c>
      <c r="AL27">
        <v>3.6714999999999998E-2</v>
      </c>
      <c r="AM27" t="s">
        <v>271</v>
      </c>
      <c r="AN27">
        <v>24111</v>
      </c>
      <c r="AO27" t="s">
        <v>272</v>
      </c>
      <c r="AP27">
        <v>311132</v>
      </c>
      <c r="AQ27">
        <v>2</v>
      </c>
      <c r="AR27">
        <v>4279</v>
      </c>
      <c r="AS27">
        <v>2007</v>
      </c>
      <c r="FF27">
        <v>1</v>
      </c>
      <c r="GZ27">
        <v>1</v>
      </c>
      <c r="HA27">
        <v>0</v>
      </c>
      <c r="HB27">
        <v>1</v>
      </c>
      <c r="HC27">
        <v>0</v>
      </c>
      <c r="HD27">
        <v>1</v>
      </c>
      <c r="HE27">
        <v>4.147484550620049E-5</v>
      </c>
      <c r="HF27">
        <v>1</v>
      </c>
    </row>
    <row r="28" spans="1:214" x14ac:dyDescent="0.25">
      <c r="A28">
        <v>27</v>
      </c>
      <c r="B28">
        <v>106</v>
      </c>
      <c r="C28" t="s">
        <v>250</v>
      </c>
      <c r="D28" t="s">
        <v>251</v>
      </c>
      <c r="E28" t="s">
        <v>252</v>
      </c>
      <c r="F28" t="s">
        <v>253</v>
      </c>
      <c r="G28" t="s">
        <v>254</v>
      </c>
      <c r="H28" t="s">
        <v>255</v>
      </c>
      <c r="I28">
        <v>2005</v>
      </c>
      <c r="J28">
        <v>106</v>
      </c>
      <c r="K28" t="s">
        <v>250</v>
      </c>
      <c r="L28" t="s">
        <v>256</v>
      </c>
      <c r="M28" t="s">
        <v>257</v>
      </c>
      <c r="N28" t="s">
        <v>258</v>
      </c>
      <c r="O28" t="s">
        <v>259</v>
      </c>
      <c r="P28">
        <v>106</v>
      </c>
      <c r="Q28" t="s">
        <v>283</v>
      </c>
      <c r="R28">
        <v>106</v>
      </c>
      <c r="S28" t="s">
        <v>250</v>
      </c>
      <c r="T28" t="s">
        <v>262</v>
      </c>
      <c r="U28" t="s">
        <v>263</v>
      </c>
      <c r="V28" t="s">
        <v>290</v>
      </c>
      <c r="W28" t="s">
        <v>291</v>
      </c>
      <c r="X28">
        <v>0</v>
      </c>
      <c r="Y28" t="s">
        <v>291</v>
      </c>
      <c r="Z28">
        <v>2006</v>
      </c>
      <c r="AA28" t="s">
        <v>274</v>
      </c>
      <c r="AB28" t="s">
        <v>274</v>
      </c>
      <c r="AC28">
        <v>78</v>
      </c>
      <c r="AD28">
        <v>4.8</v>
      </c>
      <c r="AF28" t="s">
        <v>268</v>
      </c>
      <c r="AG28" t="s">
        <v>292</v>
      </c>
      <c r="AH28" t="s">
        <v>270</v>
      </c>
      <c r="AI28" t="s">
        <v>270</v>
      </c>
      <c r="AJ28" t="s">
        <v>270</v>
      </c>
      <c r="AK28" t="s">
        <v>270</v>
      </c>
      <c r="AL28">
        <v>3.6714999999999998E-2</v>
      </c>
      <c r="AM28" t="s">
        <v>271</v>
      </c>
      <c r="AN28">
        <v>24111</v>
      </c>
      <c r="AO28" t="s">
        <v>272</v>
      </c>
      <c r="AP28">
        <v>311132</v>
      </c>
      <c r="AQ28">
        <v>3</v>
      </c>
      <c r="AR28">
        <v>4279</v>
      </c>
      <c r="AS28">
        <v>2008</v>
      </c>
      <c r="GQ28">
        <v>5.94</v>
      </c>
      <c r="GV28">
        <v>1.82</v>
      </c>
      <c r="GW28">
        <v>3.21</v>
      </c>
      <c r="GZ28">
        <v>0</v>
      </c>
      <c r="HA28">
        <v>5.94</v>
      </c>
      <c r="HB28">
        <v>5.94</v>
      </c>
      <c r="HC28">
        <v>5.03</v>
      </c>
      <c r="HD28">
        <v>10.97</v>
      </c>
      <c r="HE28">
        <v>4.549790552030194E-4</v>
      </c>
      <c r="HF28">
        <v>0.54147675478577939</v>
      </c>
    </row>
    <row r="29" spans="1:214" x14ac:dyDescent="0.25">
      <c r="A29">
        <v>27</v>
      </c>
      <c r="B29">
        <v>106</v>
      </c>
      <c r="C29" t="s">
        <v>250</v>
      </c>
      <c r="D29" t="s">
        <v>251</v>
      </c>
      <c r="E29" t="s">
        <v>252</v>
      </c>
      <c r="F29" t="s">
        <v>253</v>
      </c>
      <c r="G29" t="s">
        <v>254</v>
      </c>
      <c r="H29" t="s">
        <v>255</v>
      </c>
      <c r="I29">
        <v>2005</v>
      </c>
      <c r="J29">
        <v>106</v>
      </c>
      <c r="K29" t="s">
        <v>250</v>
      </c>
      <c r="L29" t="s">
        <v>256</v>
      </c>
      <c r="M29" t="s">
        <v>257</v>
      </c>
      <c r="N29" t="s">
        <v>258</v>
      </c>
      <c r="O29" t="s">
        <v>259</v>
      </c>
      <c r="P29">
        <v>106</v>
      </c>
      <c r="Q29" t="s">
        <v>283</v>
      </c>
      <c r="R29">
        <v>106</v>
      </c>
      <c r="S29" t="s">
        <v>250</v>
      </c>
      <c r="T29" t="s">
        <v>262</v>
      </c>
      <c r="U29" t="s">
        <v>263</v>
      </c>
      <c r="V29" t="s">
        <v>290</v>
      </c>
      <c r="W29" t="s">
        <v>291</v>
      </c>
      <c r="X29">
        <v>0</v>
      </c>
      <c r="Y29" t="s">
        <v>291</v>
      </c>
      <c r="Z29">
        <v>2006</v>
      </c>
      <c r="AA29" t="s">
        <v>274</v>
      </c>
      <c r="AB29" t="s">
        <v>274</v>
      </c>
      <c r="AC29">
        <v>78</v>
      </c>
      <c r="AD29">
        <v>4.8</v>
      </c>
      <c r="AF29" t="s">
        <v>268</v>
      </c>
      <c r="AG29" t="s">
        <v>292</v>
      </c>
      <c r="AH29" t="s">
        <v>270</v>
      </c>
      <c r="AI29" t="s">
        <v>270</v>
      </c>
      <c r="AJ29" t="s">
        <v>270</v>
      </c>
      <c r="AK29" t="s">
        <v>270</v>
      </c>
      <c r="AL29">
        <v>3.6714999999999998E-2</v>
      </c>
      <c r="AM29" t="s">
        <v>271</v>
      </c>
      <c r="AN29">
        <v>24111</v>
      </c>
      <c r="AO29" t="s">
        <v>272</v>
      </c>
      <c r="AP29">
        <v>311132</v>
      </c>
      <c r="AQ29">
        <v>4</v>
      </c>
      <c r="AR29">
        <v>4279</v>
      </c>
      <c r="AS29">
        <v>2009</v>
      </c>
      <c r="BF29">
        <v>1.23</v>
      </c>
      <c r="BG29">
        <v>3.09</v>
      </c>
      <c r="GQ29">
        <v>16.62</v>
      </c>
      <c r="GV29">
        <v>6.44</v>
      </c>
      <c r="GW29">
        <v>10.41</v>
      </c>
      <c r="GZ29">
        <v>4.32</v>
      </c>
      <c r="HA29">
        <v>16.62</v>
      </c>
      <c r="HB29">
        <v>20.94</v>
      </c>
      <c r="HC29">
        <v>16.850000000000001</v>
      </c>
      <c r="HD29">
        <v>37.790000000000006</v>
      </c>
      <c r="HE29">
        <v>1.5673344116793168E-3</v>
      </c>
      <c r="HF29">
        <v>0.55411484519714205</v>
      </c>
    </row>
    <row r="30" spans="1:214" x14ac:dyDescent="0.25">
      <c r="A30">
        <v>27</v>
      </c>
      <c r="B30">
        <v>106</v>
      </c>
      <c r="C30" t="s">
        <v>250</v>
      </c>
      <c r="D30" t="s">
        <v>251</v>
      </c>
      <c r="E30" t="s">
        <v>252</v>
      </c>
      <c r="F30" t="s">
        <v>253</v>
      </c>
      <c r="G30" t="s">
        <v>254</v>
      </c>
      <c r="H30" t="s">
        <v>255</v>
      </c>
      <c r="I30">
        <v>2005</v>
      </c>
      <c r="J30">
        <v>106</v>
      </c>
      <c r="K30" t="s">
        <v>250</v>
      </c>
      <c r="L30" t="s">
        <v>256</v>
      </c>
      <c r="M30" t="s">
        <v>257</v>
      </c>
      <c r="N30" t="s">
        <v>258</v>
      </c>
      <c r="O30" t="s">
        <v>259</v>
      </c>
      <c r="P30">
        <v>106</v>
      </c>
      <c r="Q30" t="s">
        <v>283</v>
      </c>
      <c r="R30">
        <v>106</v>
      </c>
      <c r="S30" t="s">
        <v>250</v>
      </c>
      <c r="T30" t="s">
        <v>262</v>
      </c>
      <c r="U30" t="s">
        <v>263</v>
      </c>
      <c r="V30" t="s">
        <v>290</v>
      </c>
      <c r="W30" t="s">
        <v>291</v>
      </c>
      <c r="X30">
        <v>0</v>
      </c>
      <c r="Y30" t="s">
        <v>291</v>
      </c>
      <c r="Z30">
        <v>2006</v>
      </c>
      <c r="AA30" t="s">
        <v>274</v>
      </c>
      <c r="AB30" t="s">
        <v>274</v>
      </c>
      <c r="AC30">
        <v>78</v>
      </c>
      <c r="AD30">
        <v>4.8</v>
      </c>
      <c r="AF30" t="s">
        <v>268</v>
      </c>
      <c r="AG30" t="s">
        <v>292</v>
      </c>
      <c r="AH30" t="s">
        <v>270</v>
      </c>
      <c r="AI30" t="s">
        <v>270</v>
      </c>
      <c r="AJ30" t="s">
        <v>270</v>
      </c>
      <c r="AK30" t="s">
        <v>270</v>
      </c>
      <c r="AL30">
        <v>3.6714999999999998E-2</v>
      </c>
      <c r="AM30" t="s">
        <v>271</v>
      </c>
      <c r="AN30">
        <v>24111</v>
      </c>
      <c r="AO30">
        <v>24111</v>
      </c>
      <c r="AP30">
        <v>311132</v>
      </c>
      <c r="AQ30">
        <v>5</v>
      </c>
      <c r="AR30">
        <v>4279</v>
      </c>
      <c r="AS30">
        <v>2010</v>
      </c>
      <c r="CN30">
        <v>11.49</v>
      </c>
      <c r="GV30">
        <v>3.4</v>
      </c>
      <c r="GW30">
        <v>0.87</v>
      </c>
      <c r="GZ30">
        <v>11.49</v>
      </c>
      <c r="HA30">
        <v>0</v>
      </c>
      <c r="HB30">
        <v>11.49</v>
      </c>
      <c r="HC30">
        <v>4.2699999999999996</v>
      </c>
      <c r="HD30">
        <v>15.76</v>
      </c>
      <c r="HE30">
        <v>6.536435651777197E-4</v>
      </c>
      <c r="HF30">
        <v>0.72906091370558379</v>
      </c>
    </row>
    <row r="31" spans="1:214" x14ac:dyDescent="0.25">
      <c r="A31">
        <v>27</v>
      </c>
      <c r="B31">
        <v>106</v>
      </c>
      <c r="C31" t="s">
        <v>250</v>
      </c>
      <c r="D31" t="s">
        <v>251</v>
      </c>
      <c r="E31" t="s">
        <v>252</v>
      </c>
      <c r="F31" t="s">
        <v>253</v>
      </c>
      <c r="G31" t="s">
        <v>254</v>
      </c>
      <c r="H31" t="s">
        <v>255</v>
      </c>
      <c r="I31">
        <v>2005</v>
      </c>
      <c r="J31">
        <v>106</v>
      </c>
      <c r="K31" t="s">
        <v>250</v>
      </c>
      <c r="L31" t="s">
        <v>256</v>
      </c>
      <c r="M31" t="s">
        <v>257</v>
      </c>
      <c r="N31" t="s">
        <v>258</v>
      </c>
      <c r="O31" t="s">
        <v>259</v>
      </c>
      <c r="P31">
        <v>106</v>
      </c>
      <c r="Q31" t="s">
        <v>283</v>
      </c>
      <c r="R31">
        <v>106</v>
      </c>
      <c r="S31" t="s">
        <v>250</v>
      </c>
      <c r="T31" t="s">
        <v>262</v>
      </c>
      <c r="U31" t="s">
        <v>263</v>
      </c>
      <c r="V31" t="s">
        <v>290</v>
      </c>
      <c r="W31" t="s">
        <v>293</v>
      </c>
      <c r="X31">
        <v>0</v>
      </c>
      <c r="Y31" t="s">
        <v>293</v>
      </c>
      <c r="Z31">
        <v>2006</v>
      </c>
      <c r="AA31" t="s">
        <v>294</v>
      </c>
      <c r="AB31" t="s">
        <v>294</v>
      </c>
      <c r="AC31">
        <v>81</v>
      </c>
      <c r="AD31">
        <v>5.7</v>
      </c>
      <c r="AF31" t="s">
        <v>268</v>
      </c>
      <c r="AG31" t="s">
        <v>292</v>
      </c>
      <c r="AH31" t="s">
        <v>270</v>
      </c>
      <c r="AI31" t="s">
        <v>270</v>
      </c>
      <c r="AJ31" t="s">
        <v>270</v>
      </c>
      <c r="AK31" t="s">
        <v>270</v>
      </c>
      <c r="AL31">
        <v>2.1479000000000002E-2</v>
      </c>
      <c r="AM31" t="s">
        <v>271</v>
      </c>
      <c r="AN31">
        <v>27334</v>
      </c>
      <c r="AO31" t="s">
        <v>272</v>
      </c>
      <c r="AP31">
        <v>311060</v>
      </c>
      <c r="AQ31">
        <v>3</v>
      </c>
      <c r="AR31">
        <v>4281</v>
      </c>
      <c r="AS31">
        <v>2008</v>
      </c>
      <c r="BY31">
        <v>2.35</v>
      </c>
      <c r="GV31">
        <v>2.92</v>
      </c>
      <c r="GW31">
        <v>5.13</v>
      </c>
      <c r="GZ31">
        <v>2.35</v>
      </c>
      <c r="HA31">
        <v>0</v>
      </c>
      <c r="HB31">
        <v>2.35</v>
      </c>
      <c r="HC31">
        <v>8.0500000000000007</v>
      </c>
      <c r="HD31">
        <v>10.399999999999999</v>
      </c>
      <c r="HE31">
        <v>3.8047852491402643E-4</v>
      </c>
      <c r="HF31">
        <v>0.22596153846153849</v>
      </c>
    </row>
    <row r="32" spans="1:214" x14ac:dyDescent="0.25">
      <c r="A32">
        <v>27</v>
      </c>
      <c r="B32">
        <v>106</v>
      </c>
      <c r="C32" t="s">
        <v>250</v>
      </c>
      <c r="D32" t="s">
        <v>251</v>
      </c>
      <c r="E32" t="s">
        <v>252</v>
      </c>
      <c r="F32" t="s">
        <v>253</v>
      </c>
      <c r="G32" t="s">
        <v>254</v>
      </c>
      <c r="H32" t="s">
        <v>255</v>
      </c>
      <c r="I32">
        <v>2005</v>
      </c>
      <c r="J32">
        <v>106</v>
      </c>
      <c r="K32" t="s">
        <v>250</v>
      </c>
      <c r="L32" t="s">
        <v>256</v>
      </c>
      <c r="M32" t="s">
        <v>257</v>
      </c>
      <c r="N32" t="s">
        <v>258</v>
      </c>
      <c r="O32" t="s">
        <v>259</v>
      </c>
      <c r="P32">
        <v>106</v>
      </c>
      <c r="Q32" t="s">
        <v>283</v>
      </c>
      <c r="R32">
        <v>106</v>
      </c>
      <c r="S32" t="s">
        <v>250</v>
      </c>
      <c r="T32" t="s">
        <v>262</v>
      </c>
      <c r="U32" t="s">
        <v>263</v>
      </c>
      <c r="V32" t="s">
        <v>290</v>
      </c>
      <c r="W32" t="s">
        <v>293</v>
      </c>
      <c r="X32">
        <v>0</v>
      </c>
      <c r="Y32" t="s">
        <v>293</v>
      </c>
      <c r="Z32">
        <v>2006</v>
      </c>
      <c r="AA32" t="s">
        <v>294</v>
      </c>
      <c r="AB32" t="s">
        <v>294</v>
      </c>
      <c r="AC32">
        <v>81</v>
      </c>
      <c r="AD32">
        <v>5.7</v>
      </c>
      <c r="AF32" t="s">
        <v>268</v>
      </c>
      <c r="AG32" t="s">
        <v>292</v>
      </c>
      <c r="AH32" t="s">
        <v>270</v>
      </c>
      <c r="AI32" t="s">
        <v>270</v>
      </c>
      <c r="AJ32" t="s">
        <v>270</v>
      </c>
      <c r="AK32" t="s">
        <v>270</v>
      </c>
      <c r="AL32">
        <v>2.1479000000000002E-2</v>
      </c>
      <c r="AM32" t="s">
        <v>271</v>
      </c>
      <c r="AN32">
        <v>27334</v>
      </c>
      <c r="AO32" t="s">
        <v>272</v>
      </c>
      <c r="AP32">
        <v>311060</v>
      </c>
      <c r="AQ32">
        <v>4</v>
      </c>
      <c r="AR32">
        <v>4281</v>
      </c>
      <c r="AS32">
        <v>2009</v>
      </c>
      <c r="BT32">
        <v>1.33</v>
      </c>
      <c r="CN32">
        <v>4.04</v>
      </c>
      <c r="GD32">
        <v>7.93</v>
      </c>
      <c r="GQ32">
        <v>5.99</v>
      </c>
      <c r="GV32">
        <v>8.25</v>
      </c>
      <c r="GW32">
        <v>18.95</v>
      </c>
      <c r="GZ32">
        <v>13.3</v>
      </c>
      <c r="HA32">
        <v>5.99</v>
      </c>
      <c r="HB32">
        <v>19.29</v>
      </c>
      <c r="HC32">
        <v>27.2</v>
      </c>
      <c r="HD32">
        <v>46.489999999999995</v>
      </c>
      <c r="HE32">
        <v>1.7008121753127972E-3</v>
      </c>
      <c r="HF32">
        <v>0.41492794149279416</v>
      </c>
    </row>
    <row r="33" spans="1:214" x14ac:dyDescent="0.25">
      <c r="A33">
        <v>27</v>
      </c>
      <c r="B33">
        <v>106</v>
      </c>
      <c r="C33" t="s">
        <v>250</v>
      </c>
      <c r="D33" t="s">
        <v>251</v>
      </c>
      <c r="E33" t="s">
        <v>252</v>
      </c>
      <c r="F33" t="s">
        <v>253</v>
      </c>
      <c r="G33" t="s">
        <v>254</v>
      </c>
      <c r="H33" t="s">
        <v>255</v>
      </c>
      <c r="I33">
        <v>2005</v>
      </c>
      <c r="J33">
        <v>106</v>
      </c>
      <c r="K33" t="s">
        <v>250</v>
      </c>
      <c r="L33" t="s">
        <v>256</v>
      </c>
      <c r="M33" t="s">
        <v>257</v>
      </c>
      <c r="N33" t="s">
        <v>258</v>
      </c>
      <c r="O33" t="s">
        <v>259</v>
      </c>
      <c r="P33">
        <v>106</v>
      </c>
      <c r="Q33" t="s">
        <v>283</v>
      </c>
      <c r="R33">
        <v>106</v>
      </c>
      <c r="S33" t="s">
        <v>250</v>
      </c>
      <c r="T33" t="s">
        <v>262</v>
      </c>
      <c r="U33" t="s">
        <v>263</v>
      </c>
      <c r="V33" t="s">
        <v>290</v>
      </c>
      <c r="W33" t="s">
        <v>293</v>
      </c>
      <c r="X33">
        <v>0</v>
      </c>
      <c r="Y33" t="s">
        <v>293</v>
      </c>
      <c r="Z33">
        <v>2006</v>
      </c>
      <c r="AA33" t="s">
        <v>294</v>
      </c>
      <c r="AB33" t="s">
        <v>294</v>
      </c>
      <c r="AC33">
        <v>81</v>
      </c>
      <c r="AD33">
        <v>5.7</v>
      </c>
      <c r="AF33" t="s">
        <v>268</v>
      </c>
      <c r="AG33" t="s">
        <v>292</v>
      </c>
      <c r="AH33" t="s">
        <v>270</v>
      </c>
      <c r="AI33" t="s">
        <v>270</v>
      </c>
      <c r="AJ33" t="s">
        <v>270</v>
      </c>
      <c r="AK33" t="s">
        <v>270</v>
      </c>
      <c r="AL33">
        <v>2.1479000000000002E-2</v>
      </c>
      <c r="AM33" t="s">
        <v>271</v>
      </c>
      <c r="AN33">
        <v>27334</v>
      </c>
      <c r="AO33">
        <v>27334</v>
      </c>
      <c r="AP33">
        <v>311060</v>
      </c>
      <c r="AQ33">
        <v>5</v>
      </c>
      <c r="AR33">
        <v>4281</v>
      </c>
      <c r="AS33">
        <v>2010</v>
      </c>
      <c r="GQ33">
        <v>2.8</v>
      </c>
      <c r="GV33">
        <v>2.77</v>
      </c>
      <c r="GW33">
        <v>8.19</v>
      </c>
      <c r="GZ33">
        <v>0</v>
      </c>
      <c r="HA33">
        <v>2.8</v>
      </c>
      <c r="HB33">
        <v>2.8</v>
      </c>
      <c r="HC33">
        <v>10.96</v>
      </c>
      <c r="HD33">
        <v>13.76</v>
      </c>
      <c r="HE33">
        <v>5.0340235604009662E-4</v>
      </c>
      <c r="HF33">
        <v>0.20348837209302326</v>
      </c>
    </row>
    <row r="34" spans="1:214" x14ac:dyDescent="0.25">
      <c r="A34">
        <v>27</v>
      </c>
      <c r="B34">
        <v>106</v>
      </c>
      <c r="C34" t="s">
        <v>250</v>
      </c>
      <c r="D34" t="s">
        <v>251</v>
      </c>
      <c r="E34" t="s">
        <v>252</v>
      </c>
      <c r="F34" t="s">
        <v>253</v>
      </c>
      <c r="G34" t="s">
        <v>254</v>
      </c>
      <c r="H34" t="s">
        <v>255</v>
      </c>
      <c r="I34">
        <v>2005</v>
      </c>
      <c r="J34">
        <v>106</v>
      </c>
      <c r="K34" t="s">
        <v>250</v>
      </c>
      <c r="L34" t="s">
        <v>256</v>
      </c>
      <c r="M34" t="s">
        <v>257</v>
      </c>
      <c r="N34" t="s">
        <v>258</v>
      </c>
      <c r="O34" t="s">
        <v>259</v>
      </c>
      <c r="P34">
        <v>106</v>
      </c>
      <c r="Q34" t="s">
        <v>283</v>
      </c>
      <c r="R34">
        <v>106</v>
      </c>
      <c r="S34" t="s">
        <v>250</v>
      </c>
      <c r="T34" t="s">
        <v>262</v>
      </c>
      <c r="U34" t="s">
        <v>263</v>
      </c>
      <c r="V34" t="s">
        <v>290</v>
      </c>
      <c r="W34" t="s">
        <v>295</v>
      </c>
      <c r="X34">
        <v>0</v>
      </c>
      <c r="Y34" t="s">
        <v>295</v>
      </c>
      <c r="Z34">
        <v>2006</v>
      </c>
      <c r="AA34" t="s">
        <v>274</v>
      </c>
      <c r="AB34" t="s">
        <v>274</v>
      </c>
      <c r="AC34">
        <v>78</v>
      </c>
      <c r="AD34">
        <v>4.9000000000000004</v>
      </c>
      <c r="AF34" t="s">
        <v>268</v>
      </c>
      <c r="AG34" t="s">
        <v>292</v>
      </c>
      <c r="AH34" t="s">
        <v>270</v>
      </c>
      <c r="AI34" t="s">
        <v>270</v>
      </c>
      <c r="AJ34" t="s">
        <v>270</v>
      </c>
      <c r="AK34" t="s">
        <v>270</v>
      </c>
      <c r="AL34">
        <v>1.1323E-2</v>
      </c>
      <c r="AM34" t="s">
        <v>271</v>
      </c>
      <c r="AN34">
        <v>25845</v>
      </c>
      <c r="AO34" t="s">
        <v>272</v>
      </c>
      <c r="AP34">
        <v>311762</v>
      </c>
      <c r="AQ34">
        <v>3</v>
      </c>
      <c r="AR34">
        <v>4280</v>
      </c>
      <c r="AS34">
        <v>2008</v>
      </c>
      <c r="GQ34">
        <v>4.82</v>
      </c>
      <c r="GV34">
        <v>2.5499999999999998</v>
      </c>
      <c r="GW34">
        <v>4.49</v>
      </c>
      <c r="GZ34">
        <v>0</v>
      </c>
      <c r="HA34">
        <v>4.82</v>
      </c>
      <c r="HB34">
        <v>4.82</v>
      </c>
      <c r="HC34">
        <v>7.04</v>
      </c>
      <c r="HD34">
        <v>11.86</v>
      </c>
      <c r="HE34">
        <v>4.5888953375894755E-4</v>
      </c>
      <c r="HF34">
        <v>0.40640809443507592</v>
      </c>
    </row>
    <row r="35" spans="1:214" x14ac:dyDescent="0.25">
      <c r="A35">
        <v>27</v>
      </c>
      <c r="B35">
        <v>106</v>
      </c>
      <c r="C35" t="s">
        <v>250</v>
      </c>
      <c r="D35" t="s">
        <v>251</v>
      </c>
      <c r="E35" t="s">
        <v>252</v>
      </c>
      <c r="F35" t="s">
        <v>253</v>
      </c>
      <c r="G35" t="s">
        <v>254</v>
      </c>
      <c r="H35" t="s">
        <v>255</v>
      </c>
      <c r="I35">
        <v>2005</v>
      </c>
      <c r="J35">
        <v>106</v>
      </c>
      <c r="K35" t="s">
        <v>250</v>
      </c>
      <c r="L35" t="s">
        <v>256</v>
      </c>
      <c r="M35" t="s">
        <v>257</v>
      </c>
      <c r="N35" t="s">
        <v>258</v>
      </c>
      <c r="O35" t="s">
        <v>259</v>
      </c>
      <c r="P35">
        <v>106</v>
      </c>
      <c r="Q35" t="s">
        <v>283</v>
      </c>
      <c r="R35">
        <v>106</v>
      </c>
      <c r="S35" t="s">
        <v>250</v>
      </c>
      <c r="T35" t="s">
        <v>262</v>
      </c>
      <c r="U35" t="s">
        <v>263</v>
      </c>
      <c r="V35" t="s">
        <v>290</v>
      </c>
      <c r="W35" t="s">
        <v>295</v>
      </c>
      <c r="X35">
        <v>0</v>
      </c>
      <c r="Y35" t="s">
        <v>295</v>
      </c>
      <c r="Z35">
        <v>2006</v>
      </c>
      <c r="AA35" t="s">
        <v>274</v>
      </c>
      <c r="AB35" t="s">
        <v>274</v>
      </c>
      <c r="AC35">
        <v>78</v>
      </c>
      <c r="AD35">
        <v>4.9000000000000004</v>
      </c>
      <c r="AF35" t="s">
        <v>268</v>
      </c>
      <c r="AG35" t="s">
        <v>292</v>
      </c>
      <c r="AH35" t="s">
        <v>270</v>
      </c>
      <c r="AI35" t="s">
        <v>270</v>
      </c>
      <c r="AJ35" t="s">
        <v>270</v>
      </c>
      <c r="AK35" t="s">
        <v>270</v>
      </c>
      <c r="AL35">
        <v>1.1323E-2</v>
      </c>
      <c r="AM35" t="s">
        <v>271</v>
      </c>
      <c r="AN35">
        <v>25845</v>
      </c>
      <c r="AO35" t="s">
        <v>272</v>
      </c>
      <c r="AP35">
        <v>311762</v>
      </c>
      <c r="AQ35">
        <v>4</v>
      </c>
      <c r="AR35">
        <v>4280</v>
      </c>
      <c r="AS35">
        <v>2009</v>
      </c>
      <c r="BY35">
        <v>2.13</v>
      </c>
      <c r="CN35">
        <v>7.61</v>
      </c>
      <c r="GQ35">
        <v>2.14</v>
      </c>
      <c r="GV35">
        <v>6.08</v>
      </c>
      <c r="GW35">
        <v>11.69</v>
      </c>
      <c r="GZ35">
        <v>9.74</v>
      </c>
      <c r="HA35">
        <v>2.14</v>
      </c>
      <c r="HB35">
        <v>11.88</v>
      </c>
      <c r="HC35">
        <v>17.77</v>
      </c>
      <c r="HD35">
        <v>29.65</v>
      </c>
      <c r="HE35">
        <v>1.1472238343973689E-3</v>
      </c>
      <c r="HF35">
        <v>0.40067453625632382</v>
      </c>
    </row>
    <row r="36" spans="1:214" x14ac:dyDescent="0.25">
      <c r="A36">
        <v>27</v>
      </c>
      <c r="B36">
        <v>106</v>
      </c>
      <c r="C36" t="s">
        <v>250</v>
      </c>
      <c r="D36" t="s">
        <v>251</v>
      </c>
      <c r="E36" t="s">
        <v>252</v>
      </c>
      <c r="F36" t="s">
        <v>253</v>
      </c>
      <c r="G36" t="s">
        <v>254</v>
      </c>
      <c r="H36" t="s">
        <v>255</v>
      </c>
      <c r="I36">
        <v>2005</v>
      </c>
      <c r="J36">
        <v>106</v>
      </c>
      <c r="K36" t="s">
        <v>250</v>
      </c>
      <c r="L36" t="s">
        <v>256</v>
      </c>
      <c r="M36" t="s">
        <v>257</v>
      </c>
      <c r="N36" t="s">
        <v>258</v>
      </c>
      <c r="O36" t="s">
        <v>259</v>
      </c>
      <c r="P36">
        <v>106</v>
      </c>
      <c r="Q36" t="s">
        <v>283</v>
      </c>
      <c r="R36">
        <v>106</v>
      </c>
      <c r="S36" t="s">
        <v>250</v>
      </c>
      <c r="T36" t="s">
        <v>262</v>
      </c>
      <c r="U36" t="s">
        <v>263</v>
      </c>
      <c r="V36" t="s">
        <v>290</v>
      </c>
      <c r="W36" t="s">
        <v>295</v>
      </c>
      <c r="X36">
        <v>0</v>
      </c>
      <c r="Y36" t="s">
        <v>295</v>
      </c>
      <c r="Z36">
        <v>2006</v>
      </c>
      <c r="AA36" t="s">
        <v>274</v>
      </c>
      <c r="AB36" t="s">
        <v>274</v>
      </c>
      <c r="AC36">
        <v>78</v>
      </c>
      <c r="AD36">
        <v>4.9000000000000004</v>
      </c>
      <c r="AF36" t="s">
        <v>268</v>
      </c>
      <c r="AG36" t="s">
        <v>292</v>
      </c>
      <c r="AH36" t="s">
        <v>270</v>
      </c>
      <c r="AI36" t="s">
        <v>270</v>
      </c>
      <c r="AJ36" t="s">
        <v>270</v>
      </c>
      <c r="AK36" t="s">
        <v>270</v>
      </c>
      <c r="AL36">
        <v>1.1323E-2</v>
      </c>
      <c r="AM36" t="s">
        <v>271</v>
      </c>
      <c r="AN36">
        <v>25845</v>
      </c>
      <c r="AO36">
        <v>25845</v>
      </c>
      <c r="AP36">
        <v>311762</v>
      </c>
      <c r="AQ36">
        <v>5</v>
      </c>
      <c r="AR36">
        <v>4280</v>
      </c>
      <c r="AS36">
        <v>2010</v>
      </c>
      <c r="GV36">
        <v>0.92</v>
      </c>
      <c r="GW36">
        <v>2.0499999999999998</v>
      </c>
      <c r="GZ36">
        <v>0</v>
      </c>
      <c r="HA36">
        <v>0</v>
      </c>
      <c r="HB36">
        <v>0</v>
      </c>
      <c r="HC36">
        <v>2.97</v>
      </c>
      <c r="HD36">
        <v>2.9699999999999998</v>
      </c>
      <c r="HE36">
        <v>1.1491584445734184E-4</v>
      </c>
      <c r="HF36">
        <v>0</v>
      </c>
    </row>
    <row r="37" spans="1:214" x14ac:dyDescent="0.25">
      <c r="A37">
        <v>27</v>
      </c>
      <c r="B37">
        <v>106</v>
      </c>
      <c r="C37" t="s">
        <v>250</v>
      </c>
      <c r="D37" t="s">
        <v>251</v>
      </c>
      <c r="E37" t="s">
        <v>252</v>
      </c>
      <c r="F37" t="s">
        <v>253</v>
      </c>
      <c r="G37" t="s">
        <v>254</v>
      </c>
      <c r="H37" t="s">
        <v>255</v>
      </c>
      <c r="I37">
        <v>2005</v>
      </c>
      <c r="J37">
        <v>106</v>
      </c>
      <c r="K37" t="s">
        <v>250</v>
      </c>
      <c r="L37" t="s">
        <v>256</v>
      </c>
      <c r="M37" t="s">
        <v>257</v>
      </c>
      <c r="N37" t="s">
        <v>258</v>
      </c>
      <c r="O37" t="s">
        <v>259</v>
      </c>
      <c r="P37">
        <v>106</v>
      </c>
      <c r="Q37" t="s">
        <v>283</v>
      </c>
      <c r="R37">
        <v>106</v>
      </c>
      <c r="S37" t="s">
        <v>250</v>
      </c>
      <c r="T37" t="s">
        <v>262</v>
      </c>
      <c r="U37" t="s">
        <v>263</v>
      </c>
      <c r="V37" t="s">
        <v>290</v>
      </c>
      <c r="W37" t="s">
        <v>296</v>
      </c>
      <c r="X37">
        <v>0</v>
      </c>
      <c r="Y37" t="s">
        <v>296</v>
      </c>
      <c r="Z37">
        <v>2006</v>
      </c>
      <c r="AA37" t="s">
        <v>294</v>
      </c>
      <c r="AB37" t="s">
        <v>294</v>
      </c>
      <c r="AC37">
        <v>79</v>
      </c>
      <c r="AD37">
        <v>5.3</v>
      </c>
      <c r="AF37" t="s">
        <v>268</v>
      </c>
      <c r="AG37" t="s">
        <v>292</v>
      </c>
      <c r="AH37" t="s">
        <v>270</v>
      </c>
      <c r="AI37" t="s">
        <v>270</v>
      </c>
      <c r="AJ37" t="s">
        <v>270</v>
      </c>
      <c r="AK37" t="s">
        <v>270</v>
      </c>
      <c r="AL37">
        <v>4.5356E-2</v>
      </c>
      <c r="AM37" t="s">
        <v>271</v>
      </c>
      <c r="AN37">
        <v>24457</v>
      </c>
      <c r="AO37" t="s">
        <v>272</v>
      </c>
      <c r="AP37">
        <v>212739</v>
      </c>
      <c r="AQ37">
        <v>2</v>
      </c>
      <c r="AR37">
        <v>4276</v>
      </c>
      <c r="AS37">
        <v>2007</v>
      </c>
      <c r="GV37">
        <v>0.23</v>
      </c>
      <c r="GW37">
        <v>0.77</v>
      </c>
      <c r="GZ37">
        <v>0</v>
      </c>
      <c r="HA37">
        <v>0</v>
      </c>
      <c r="HB37">
        <v>0</v>
      </c>
      <c r="HC37">
        <v>1</v>
      </c>
      <c r="HD37">
        <v>1</v>
      </c>
      <c r="HE37">
        <v>4.0888089299587031E-5</v>
      </c>
      <c r="HF37">
        <v>0</v>
      </c>
    </row>
    <row r="38" spans="1:214" x14ac:dyDescent="0.25">
      <c r="A38">
        <v>27</v>
      </c>
      <c r="B38">
        <v>106</v>
      </c>
      <c r="C38" t="s">
        <v>250</v>
      </c>
      <c r="D38" t="s">
        <v>251</v>
      </c>
      <c r="E38" t="s">
        <v>252</v>
      </c>
      <c r="F38" t="s">
        <v>253</v>
      </c>
      <c r="G38" t="s">
        <v>254</v>
      </c>
      <c r="H38" t="s">
        <v>255</v>
      </c>
      <c r="I38">
        <v>2005</v>
      </c>
      <c r="J38">
        <v>106</v>
      </c>
      <c r="K38" t="s">
        <v>250</v>
      </c>
      <c r="L38" t="s">
        <v>256</v>
      </c>
      <c r="M38" t="s">
        <v>257</v>
      </c>
      <c r="N38" t="s">
        <v>258</v>
      </c>
      <c r="O38" t="s">
        <v>259</v>
      </c>
      <c r="P38">
        <v>106</v>
      </c>
      <c r="Q38" t="s">
        <v>283</v>
      </c>
      <c r="R38">
        <v>106</v>
      </c>
      <c r="S38" t="s">
        <v>250</v>
      </c>
      <c r="T38" t="s">
        <v>262</v>
      </c>
      <c r="U38" t="s">
        <v>263</v>
      </c>
      <c r="V38" t="s">
        <v>290</v>
      </c>
      <c r="W38" t="s">
        <v>296</v>
      </c>
      <c r="X38">
        <v>0</v>
      </c>
      <c r="Y38" t="s">
        <v>296</v>
      </c>
      <c r="Z38">
        <v>2006</v>
      </c>
      <c r="AA38" t="s">
        <v>294</v>
      </c>
      <c r="AB38" t="s">
        <v>294</v>
      </c>
      <c r="AC38">
        <v>79</v>
      </c>
      <c r="AD38">
        <v>5.3</v>
      </c>
      <c r="AF38" t="s">
        <v>268</v>
      </c>
      <c r="AG38" t="s">
        <v>292</v>
      </c>
      <c r="AH38" t="s">
        <v>270</v>
      </c>
      <c r="AI38" t="s">
        <v>270</v>
      </c>
      <c r="AJ38" t="s">
        <v>270</v>
      </c>
      <c r="AK38" t="s">
        <v>270</v>
      </c>
      <c r="AL38">
        <v>4.5356E-2</v>
      </c>
      <c r="AM38" t="s">
        <v>271</v>
      </c>
      <c r="AN38">
        <v>24457</v>
      </c>
      <c r="AO38" t="s">
        <v>272</v>
      </c>
      <c r="AP38">
        <v>212739</v>
      </c>
      <c r="AQ38">
        <v>3</v>
      </c>
      <c r="AR38">
        <v>4276</v>
      </c>
      <c r="AS38">
        <v>2008</v>
      </c>
      <c r="CN38">
        <v>4.3499999999999996</v>
      </c>
      <c r="FO38">
        <v>10.34</v>
      </c>
      <c r="GQ38">
        <v>0.56999999999999995</v>
      </c>
      <c r="GV38">
        <v>3.28</v>
      </c>
      <c r="GW38">
        <v>5.77</v>
      </c>
      <c r="GZ38">
        <v>14.69</v>
      </c>
      <c r="HA38">
        <v>0.56999999999999995</v>
      </c>
      <c r="HB38">
        <v>15.26</v>
      </c>
      <c r="HC38">
        <v>9.0500000000000007</v>
      </c>
      <c r="HD38">
        <v>24.31</v>
      </c>
      <c r="HE38">
        <v>9.9398945087296074E-4</v>
      </c>
      <c r="HF38">
        <v>0.62772521596051012</v>
      </c>
    </row>
    <row r="39" spans="1:214" x14ac:dyDescent="0.25">
      <c r="A39">
        <v>27</v>
      </c>
      <c r="B39">
        <v>106</v>
      </c>
      <c r="C39" t="s">
        <v>250</v>
      </c>
      <c r="D39" t="s">
        <v>251</v>
      </c>
      <c r="E39" t="s">
        <v>252</v>
      </c>
      <c r="F39" t="s">
        <v>253</v>
      </c>
      <c r="G39" t="s">
        <v>254</v>
      </c>
      <c r="H39" t="s">
        <v>255</v>
      </c>
      <c r="I39">
        <v>2005</v>
      </c>
      <c r="J39">
        <v>106</v>
      </c>
      <c r="K39" t="s">
        <v>250</v>
      </c>
      <c r="L39" t="s">
        <v>256</v>
      </c>
      <c r="M39" t="s">
        <v>257</v>
      </c>
      <c r="N39" t="s">
        <v>258</v>
      </c>
      <c r="O39" t="s">
        <v>259</v>
      </c>
      <c r="P39">
        <v>106</v>
      </c>
      <c r="Q39" t="s">
        <v>283</v>
      </c>
      <c r="R39">
        <v>106</v>
      </c>
      <c r="S39" t="s">
        <v>250</v>
      </c>
      <c r="T39" t="s">
        <v>262</v>
      </c>
      <c r="U39" t="s">
        <v>263</v>
      </c>
      <c r="V39" t="s">
        <v>290</v>
      </c>
      <c r="W39" t="s">
        <v>296</v>
      </c>
      <c r="X39">
        <v>0</v>
      </c>
      <c r="Y39" t="s">
        <v>296</v>
      </c>
      <c r="Z39">
        <v>2006</v>
      </c>
      <c r="AA39" t="s">
        <v>294</v>
      </c>
      <c r="AB39" t="s">
        <v>294</v>
      </c>
      <c r="AC39">
        <v>79</v>
      </c>
      <c r="AD39">
        <v>5.3</v>
      </c>
      <c r="AF39" t="s">
        <v>268</v>
      </c>
      <c r="AG39" t="s">
        <v>292</v>
      </c>
      <c r="AH39" t="s">
        <v>270</v>
      </c>
      <c r="AI39" t="s">
        <v>270</v>
      </c>
      <c r="AJ39" t="s">
        <v>270</v>
      </c>
      <c r="AK39" t="s">
        <v>270</v>
      </c>
      <c r="AL39">
        <v>4.5356E-2</v>
      </c>
      <c r="AM39" t="s">
        <v>271</v>
      </c>
      <c r="AN39">
        <v>24457</v>
      </c>
      <c r="AO39" t="s">
        <v>272</v>
      </c>
      <c r="AP39">
        <v>212739</v>
      </c>
      <c r="AQ39">
        <v>4</v>
      </c>
      <c r="AR39">
        <v>4276</v>
      </c>
      <c r="AS39">
        <v>2009</v>
      </c>
      <c r="BT39">
        <v>2.66</v>
      </c>
      <c r="GV39">
        <v>8.5299999999999994</v>
      </c>
      <c r="GW39">
        <v>16.059999999999999</v>
      </c>
      <c r="GZ39">
        <v>2.66</v>
      </c>
      <c r="HA39">
        <v>0</v>
      </c>
      <c r="HB39">
        <v>2.66</v>
      </c>
      <c r="HC39">
        <v>24.59</v>
      </c>
      <c r="HD39">
        <v>27.25</v>
      </c>
      <c r="HE39">
        <v>1.1142004334137466E-3</v>
      </c>
      <c r="HF39">
        <v>9.7614678899082569E-2</v>
      </c>
    </row>
    <row r="40" spans="1:214" x14ac:dyDescent="0.25">
      <c r="A40">
        <v>27</v>
      </c>
      <c r="B40">
        <v>106</v>
      </c>
      <c r="C40" t="s">
        <v>250</v>
      </c>
      <c r="D40" t="s">
        <v>251</v>
      </c>
      <c r="E40" t="s">
        <v>252</v>
      </c>
      <c r="F40" t="s">
        <v>253</v>
      </c>
      <c r="G40" t="s">
        <v>254</v>
      </c>
      <c r="H40" t="s">
        <v>255</v>
      </c>
      <c r="I40">
        <v>2005</v>
      </c>
      <c r="J40">
        <v>106</v>
      </c>
      <c r="K40" t="s">
        <v>250</v>
      </c>
      <c r="L40" t="s">
        <v>256</v>
      </c>
      <c r="M40" t="s">
        <v>257</v>
      </c>
      <c r="N40" t="s">
        <v>258</v>
      </c>
      <c r="O40" t="s">
        <v>259</v>
      </c>
      <c r="P40">
        <v>106</v>
      </c>
      <c r="Q40" t="s">
        <v>283</v>
      </c>
      <c r="R40">
        <v>106</v>
      </c>
      <c r="S40" t="s">
        <v>250</v>
      </c>
      <c r="T40" t="s">
        <v>262</v>
      </c>
      <c r="U40" t="s">
        <v>263</v>
      </c>
      <c r="V40" t="s">
        <v>290</v>
      </c>
      <c r="W40" t="s">
        <v>296</v>
      </c>
      <c r="X40">
        <v>0</v>
      </c>
      <c r="Y40" t="s">
        <v>296</v>
      </c>
      <c r="Z40">
        <v>2006</v>
      </c>
      <c r="AA40" t="s">
        <v>294</v>
      </c>
      <c r="AB40" t="s">
        <v>294</v>
      </c>
      <c r="AC40">
        <v>79</v>
      </c>
      <c r="AD40">
        <v>5.3</v>
      </c>
      <c r="AF40" t="s">
        <v>268</v>
      </c>
      <c r="AG40" t="s">
        <v>292</v>
      </c>
      <c r="AH40" t="s">
        <v>270</v>
      </c>
      <c r="AI40" t="s">
        <v>270</v>
      </c>
      <c r="AJ40" t="s">
        <v>270</v>
      </c>
      <c r="AK40" t="s">
        <v>270</v>
      </c>
      <c r="AL40">
        <v>4.5356E-2</v>
      </c>
      <c r="AM40" t="s">
        <v>271</v>
      </c>
      <c r="AN40">
        <v>24457</v>
      </c>
      <c r="AO40" t="s">
        <v>272</v>
      </c>
      <c r="AP40">
        <v>212739</v>
      </c>
      <c r="AQ40">
        <v>5</v>
      </c>
      <c r="AR40">
        <v>4276</v>
      </c>
      <c r="AS40">
        <v>2010</v>
      </c>
      <c r="BT40">
        <v>19.32</v>
      </c>
      <c r="FW40">
        <v>3.31</v>
      </c>
      <c r="GQ40">
        <v>1.43</v>
      </c>
      <c r="GV40">
        <v>2.77</v>
      </c>
      <c r="GW40">
        <v>0.44</v>
      </c>
      <c r="GZ40">
        <v>22.63</v>
      </c>
      <c r="HA40">
        <v>1.43</v>
      </c>
      <c r="HB40">
        <v>24.06</v>
      </c>
      <c r="HC40">
        <v>3.21</v>
      </c>
      <c r="HD40">
        <v>27.27</v>
      </c>
      <c r="HE40">
        <v>1.1150181951997383E-3</v>
      </c>
      <c r="HF40">
        <v>0.88228822882288227</v>
      </c>
    </row>
    <row r="41" spans="1:214" x14ac:dyDescent="0.25">
      <c r="A41">
        <v>27</v>
      </c>
      <c r="B41">
        <v>106</v>
      </c>
      <c r="C41" t="s">
        <v>250</v>
      </c>
      <c r="D41" t="s">
        <v>251</v>
      </c>
      <c r="E41" t="s">
        <v>252</v>
      </c>
      <c r="F41" t="s">
        <v>253</v>
      </c>
      <c r="G41" t="s">
        <v>254</v>
      </c>
      <c r="H41" t="s">
        <v>255</v>
      </c>
      <c r="I41">
        <v>2005</v>
      </c>
      <c r="J41">
        <v>106</v>
      </c>
      <c r="K41" t="s">
        <v>250</v>
      </c>
      <c r="L41" t="s">
        <v>256</v>
      </c>
      <c r="M41" t="s">
        <v>257</v>
      </c>
      <c r="N41" t="s">
        <v>258</v>
      </c>
      <c r="O41" t="s">
        <v>259</v>
      </c>
      <c r="P41">
        <v>106</v>
      </c>
      <c r="Q41" t="s">
        <v>283</v>
      </c>
      <c r="R41">
        <v>106</v>
      </c>
      <c r="S41" t="s">
        <v>250</v>
      </c>
      <c r="T41" t="s">
        <v>262</v>
      </c>
      <c r="U41" t="s">
        <v>263</v>
      </c>
      <c r="V41" t="s">
        <v>290</v>
      </c>
      <c r="W41" t="s">
        <v>296</v>
      </c>
      <c r="X41">
        <v>0</v>
      </c>
      <c r="Y41" t="s">
        <v>296</v>
      </c>
      <c r="Z41">
        <v>2006</v>
      </c>
      <c r="AA41" t="s">
        <v>294</v>
      </c>
      <c r="AB41" t="s">
        <v>294</v>
      </c>
      <c r="AC41">
        <v>79</v>
      </c>
      <c r="AD41">
        <v>5.3</v>
      </c>
      <c r="AF41" t="s">
        <v>268</v>
      </c>
      <c r="AG41" t="s">
        <v>292</v>
      </c>
      <c r="AH41" t="s">
        <v>270</v>
      </c>
      <c r="AI41" t="s">
        <v>270</v>
      </c>
      <c r="AJ41" t="s">
        <v>270</v>
      </c>
      <c r="AK41" t="s">
        <v>270</v>
      </c>
      <c r="AL41">
        <v>4.5356E-2</v>
      </c>
      <c r="AM41" t="s">
        <v>271</v>
      </c>
      <c r="AN41">
        <v>24457</v>
      </c>
      <c r="AO41">
        <v>24457</v>
      </c>
      <c r="AP41">
        <v>212739</v>
      </c>
      <c r="AQ41">
        <v>6</v>
      </c>
      <c r="AR41">
        <v>4276</v>
      </c>
      <c r="AS41">
        <v>2011</v>
      </c>
      <c r="GQ41">
        <v>3.43</v>
      </c>
      <c r="GZ41">
        <v>0</v>
      </c>
      <c r="HA41">
        <v>3.43</v>
      </c>
      <c r="HB41">
        <v>3.43</v>
      </c>
      <c r="HC41">
        <v>0</v>
      </c>
      <c r="HD41">
        <v>3.43</v>
      </c>
      <c r="HE41">
        <v>1.4024614629758352E-4</v>
      </c>
      <c r="HF41">
        <v>1</v>
      </c>
    </row>
    <row r="42" spans="1:214" x14ac:dyDescent="0.25">
      <c r="A42">
        <v>27</v>
      </c>
      <c r="B42">
        <v>106</v>
      </c>
      <c r="C42" t="s">
        <v>250</v>
      </c>
      <c r="D42" t="s">
        <v>251</v>
      </c>
      <c r="E42" t="s">
        <v>252</v>
      </c>
      <c r="F42" t="s">
        <v>253</v>
      </c>
      <c r="G42" t="s">
        <v>254</v>
      </c>
      <c r="H42" t="s">
        <v>255</v>
      </c>
      <c r="I42">
        <v>2005</v>
      </c>
      <c r="J42">
        <v>106</v>
      </c>
      <c r="K42" t="s">
        <v>250</v>
      </c>
      <c r="L42" t="s">
        <v>256</v>
      </c>
      <c r="M42" t="s">
        <v>257</v>
      </c>
      <c r="N42" t="s">
        <v>258</v>
      </c>
      <c r="O42" t="s">
        <v>259</v>
      </c>
      <c r="P42">
        <v>106</v>
      </c>
      <c r="Q42" t="s">
        <v>283</v>
      </c>
      <c r="R42">
        <v>106</v>
      </c>
      <c r="S42" t="s">
        <v>250</v>
      </c>
      <c r="T42" t="s">
        <v>262</v>
      </c>
      <c r="U42" t="s">
        <v>263</v>
      </c>
      <c r="V42" t="s">
        <v>290</v>
      </c>
      <c r="W42" t="s">
        <v>297</v>
      </c>
      <c r="X42">
        <v>0</v>
      </c>
      <c r="Y42" t="s">
        <v>297</v>
      </c>
      <c r="Z42">
        <v>2006</v>
      </c>
      <c r="AA42" t="s">
        <v>294</v>
      </c>
      <c r="AB42" t="s">
        <v>294</v>
      </c>
      <c r="AC42">
        <v>80</v>
      </c>
      <c r="AD42">
        <v>5.4</v>
      </c>
      <c r="AF42" t="s">
        <v>268</v>
      </c>
      <c r="AG42" t="s">
        <v>292</v>
      </c>
      <c r="AH42" t="s">
        <v>270</v>
      </c>
      <c r="AI42" t="s">
        <v>270</v>
      </c>
      <c r="AJ42" t="s">
        <v>270</v>
      </c>
      <c r="AK42" t="s">
        <v>270</v>
      </c>
      <c r="AL42">
        <v>1.3974E-2</v>
      </c>
      <c r="AM42" t="s">
        <v>271</v>
      </c>
      <c r="AN42">
        <v>28082</v>
      </c>
      <c r="AO42" t="s">
        <v>272</v>
      </c>
      <c r="AP42">
        <v>421350</v>
      </c>
      <c r="AQ42">
        <v>2</v>
      </c>
      <c r="AR42">
        <v>4278</v>
      </c>
      <c r="AS42">
        <v>2007</v>
      </c>
      <c r="FS42">
        <v>1</v>
      </c>
      <c r="GZ42">
        <v>1</v>
      </c>
      <c r="HA42">
        <v>0</v>
      </c>
      <c r="HB42">
        <v>1</v>
      </c>
      <c r="HC42">
        <v>0</v>
      </c>
      <c r="HD42">
        <v>1</v>
      </c>
      <c r="HE42">
        <v>3.5609999287800013E-5</v>
      </c>
      <c r="HF42">
        <v>1</v>
      </c>
    </row>
    <row r="43" spans="1:214" x14ac:dyDescent="0.25">
      <c r="A43">
        <v>27</v>
      </c>
      <c r="B43">
        <v>106</v>
      </c>
      <c r="C43" t="s">
        <v>250</v>
      </c>
      <c r="D43" t="s">
        <v>251</v>
      </c>
      <c r="E43" t="s">
        <v>252</v>
      </c>
      <c r="F43" t="s">
        <v>253</v>
      </c>
      <c r="G43" t="s">
        <v>254</v>
      </c>
      <c r="H43" t="s">
        <v>255</v>
      </c>
      <c r="I43">
        <v>2005</v>
      </c>
      <c r="J43">
        <v>106</v>
      </c>
      <c r="K43" t="s">
        <v>250</v>
      </c>
      <c r="L43" t="s">
        <v>256</v>
      </c>
      <c r="M43" t="s">
        <v>257</v>
      </c>
      <c r="N43" t="s">
        <v>258</v>
      </c>
      <c r="O43" t="s">
        <v>259</v>
      </c>
      <c r="P43">
        <v>106</v>
      </c>
      <c r="Q43" t="s">
        <v>283</v>
      </c>
      <c r="R43">
        <v>106</v>
      </c>
      <c r="S43" t="s">
        <v>250</v>
      </c>
      <c r="T43" t="s">
        <v>262</v>
      </c>
      <c r="U43" t="s">
        <v>263</v>
      </c>
      <c r="V43" t="s">
        <v>290</v>
      </c>
      <c r="W43" t="s">
        <v>297</v>
      </c>
      <c r="X43">
        <v>0</v>
      </c>
      <c r="Y43" t="s">
        <v>297</v>
      </c>
      <c r="Z43">
        <v>2006</v>
      </c>
      <c r="AA43" t="s">
        <v>294</v>
      </c>
      <c r="AB43" t="s">
        <v>294</v>
      </c>
      <c r="AC43">
        <v>80</v>
      </c>
      <c r="AD43">
        <v>5.4</v>
      </c>
      <c r="AF43" t="s">
        <v>268</v>
      </c>
      <c r="AG43" t="s">
        <v>292</v>
      </c>
      <c r="AH43" t="s">
        <v>270</v>
      </c>
      <c r="AI43" t="s">
        <v>270</v>
      </c>
      <c r="AJ43" t="s">
        <v>270</v>
      </c>
      <c r="AK43" t="s">
        <v>270</v>
      </c>
      <c r="AL43">
        <v>1.3974E-2</v>
      </c>
      <c r="AM43" t="s">
        <v>271</v>
      </c>
      <c r="AN43">
        <v>28082</v>
      </c>
      <c r="AO43" t="s">
        <v>272</v>
      </c>
      <c r="AP43">
        <v>421350</v>
      </c>
      <c r="AQ43">
        <v>3</v>
      </c>
      <c r="AR43">
        <v>4278</v>
      </c>
      <c r="AS43">
        <v>2008</v>
      </c>
      <c r="GQ43">
        <v>3.56</v>
      </c>
      <c r="GV43">
        <v>2.5499999999999998</v>
      </c>
      <c r="GW43">
        <v>4.49</v>
      </c>
      <c r="GZ43">
        <v>0</v>
      </c>
      <c r="HA43">
        <v>3.56</v>
      </c>
      <c r="HB43">
        <v>3.56</v>
      </c>
      <c r="HC43">
        <v>7.04</v>
      </c>
      <c r="HD43">
        <v>10.6</v>
      </c>
      <c r="HE43">
        <v>3.7746599245068013E-4</v>
      </c>
      <c r="HF43">
        <v>0.33584905660377362</v>
      </c>
    </row>
    <row r="44" spans="1:214" x14ac:dyDescent="0.25">
      <c r="A44">
        <v>27</v>
      </c>
      <c r="B44">
        <v>106</v>
      </c>
      <c r="C44" t="s">
        <v>250</v>
      </c>
      <c r="D44" t="s">
        <v>251</v>
      </c>
      <c r="E44" t="s">
        <v>252</v>
      </c>
      <c r="F44" t="s">
        <v>253</v>
      </c>
      <c r="G44" t="s">
        <v>254</v>
      </c>
      <c r="H44" t="s">
        <v>255</v>
      </c>
      <c r="I44">
        <v>2005</v>
      </c>
      <c r="J44">
        <v>106</v>
      </c>
      <c r="K44" t="s">
        <v>250</v>
      </c>
      <c r="L44" t="s">
        <v>256</v>
      </c>
      <c r="M44" t="s">
        <v>257</v>
      </c>
      <c r="N44" t="s">
        <v>258</v>
      </c>
      <c r="O44" t="s">
        <v>259</v>
      </c>
      <c r="P44">
        <v>106</v>
      </c>
      <c r="Q44" t="s">
        <v>283</v>
      </c>
      <c r="R44">
        <v>106</v>
      </c>
      <c r="S44" t="s">
        <v>250</v>
      </c>
      <c r="T44" t="s">
        <v>262</v>
      </c>
      <c r="U44" t="s">
        <v>263</v>
      </c>
      <c r="V44" t="s">
        <v>290</v>
      </c>
      <c r="W44" t="s">
        <v>297</v>
      </c>
      <c r="X44">
        <v>0</v>
      </c>
      <c r="Y44" t="s">
        <v>297</v>
      </c>
      <c r="Z44">
        <v>2006</v>
      </c>
      <c r="AA44" t="s">
        <v>294</v>
      </c>
      <c r="AB44" t="s">
        <v>294</v>
      </c>
      <c r="AC44">
        <v>80</v>
      </c>
      <c r="AD44">
        <v>5.4</v>
      </c>
      <c r="AF44" t="s">
        <v>268</v>
      </c>
      <c r="AG44" t="s">
        <v>292</v>
      </c>
      <c r="AH44" t="s">
        <v>270</v>
      </c>
      <c r="AI44" t="s">
        <v>270</v>
      </c>
      <c r="AJ44" t="s">
        <v>270</v>
      </c>
      <c r="AK44" t="s">
        <v>270</v>
      </c>
      <c r="AL44">
        <v>1.3974E-2</v>
      </c>
      <c r="AM44" t="s">
        <v>271</v>
      </c>
      <c r="AN44">
        <v>28082</v>
      </c>
      <c r="AO44" t="s">
        <v>272</v>
      </c>
      <c r="AP44">
        <v>421350</v>
      </c>
      <c r="AQ44">
        <v>4</v>
      </c>
      <c r="AR44">
        <v>4278</v>
      </c>
      <c r="AS44">
        <v>2009</v>
      </c>
      <c r="BF44">
        <v>2.6</v>
      </c>
      <c r="BY44">
        <v>2.13</v>
      </c>
      <c r="GQ44">
        <v>2.73</v>
      </c>
      <c r="GV44">
        <v>12.52</v>
      </c>
      <c r="GW44">
        <v>19.03</v>
      </c>
      <c r="GZ44">
        <v>4.7300000000000004</v>
      </c>
      <c r="HA44">
        <v>2.73</v>
      </c>
      <c r="HB44">
        <v>7.46</v>
      </c>
      <c r="HC44">
        <v>31.55</v>
      </c>
      <c r="HD44">
        <v>39.010000000000005</v>
      </c>
      <c r="HE44">
        <v>1.3891460722170788E-3</v>
      </c>
      <c r="HF44">
        <v>0.19123301717508329</v>
      </c>
    </row>
    <row r="45" spans="1:214" x14ac:dyDescent="0.25">
      <c r="A45">
        <v>27</v>
      </c>
      <c r="B45">
        <v>106</v>
      </c>
      <c r="C45" t="s">
        <v>250</v>
      </c>
      <c r="D45" t="s">
        <v>251</v>
      </c>
      <c r="E45" t="s">
        <v>252</v>
      </c>
      <c r="F45" t="s">
        <v>253</v>
      </c>
      <c r="G45" t="s">
        <v>254</v>
      </c>
      <c r="H45" t="s">
        <v>255</v>
      </c>
      <c r="I45">
        <v>2005</v>
      </c>
      <c r="J45">
        <v>106</v>
      </c>
      <c r="K45" t="s">
        <v>250</v>
      </c>
      <c r="L45" t="s">
        <v>256</v>
      </c>
      <c r="M45" t="s">
        <v>257</v>
      </c>
      <c r="N45" t="s">
        <v>258</v>
      </c>
      <c r="O45" t="s">
        <v>259</v>
      </c>
      <c r="P45">
        <v>106</v>
      </c>
      <c r="Q45" t="s">
        <v>283</v>
      </c>
      <c r="R45">
        <v>106</v>
      </c>
      <c r="S45" t="s">
        <v>250</v>
      </c>
      <c r="T45" t="s">
        <v>262</v>
      </c>
      <c r="U45" t="s">
        <v>263</v>
      </c>
      <c r="V45" t="s">
        <v>290</v>
      </c>
      <c r="W45" t="s">
        <v>297</v>
      </c>
      <c r="X45">
        <v>0</v>
      </c>
      <c r="Y45" t="s">
        <v>297</v>
      </c>
      <c r="Z45">
        <v>2006</v>
      </c>
      <c r="AA45" t="s">
        <v>294</v>
      </c>
      <c r="AB45" t="s">
        <v>294</v>
      </c>
      <c r="AC45">
        <v>80</v>
      </c>
      <c r="AD45">
        <v>5.4</v>
      </c>
      <c r="AF45" t="s">
        <v>268</v>
      </c>
      <c r="AG45" t="s">
        <v>292</v>
      </c>
      <c r="AH45" t="s">
        <v>270</v>
      </c>
      <c r="AI45" t="s">
        <v>270</v>
      </c>
      <c r="AJ45" t="s">
        <v>270</v>
      </c>
      <c r="AK45" t="s">
        <v>270</v>
      </c>
      <c r="AL45">
        <v>1.3974E-2</v>
      </c>
      <c r="AM45" t="s">
        <v>271</v>
      </c>
      <c r="AN45">
        <v>28082</v>
      </c>
      <c r="AO45" t="s">
        <v>272</v>
      </c>
      <c r="AP45">
        <v>421350</v>
      </c>
      <c r="AQ45">
        <v>5</v>
      </c>
      <c r="AR45">
        <v>4278</v>
      </c>
      <c r="AS45">
        <v>2010</v>
      </c>
      <c r="GQ45">
        <v>9.8699999999999992</v>
      </c>
      <c r="GV45">
        <v>4.95</v>
      </c>
      <c r="GW45">
        <v>5.34</v>
      </c>
      <c r="GZ45">
        <v>0</v>
      </c>
      <c r="HA45">
        <v>9.8699999999999992</v>
      </c>
      <c r="HB45">
        <v>9.8699999999999992</v>
      </c>
      <c r="HC45">
        <v>10.29</v>
      </c>
      <c r="HD45">
        <v>20.16</v>
      </c>
      <c r="HE45">
        <v>7.1789758564204831E-4</v>
      </c>
      <c r="HF45">
        <v>0.48958333333333331</v>
      </c>
    </row>
    <row r="46" spans="1:214" x14ac:dyDescent="0.25">
      <c r="A46">
        <v>27</v>
      </c>
      <c r="B46">
        <v>106</v>
      </c>
      <c r="C46" t="s">
        <v>250</v>
      </c>
      <c r="D46" t="s">
        <v>251</v>
      </c>
      <c r="E46" t="s">
        <v>252</v>
      </c>
      <c r="F46" t="s">
        <v>253</v>
      </c>
      <c r="G46" t="s">
        <v>254</v>
      </c>
      <c r="H46" t="s">
        <v>255</v>
      </c>
      <c r="I46">
        <v>2005</v>
      </c>
      <c r="J46">
        <v>106</v>
      </c>
      <c r="K46" t="s">
        <v>250</v>
      </c>
      <c r="L46" t="s">
        <v>256</v>
      </c>
      <c r="M46" t="s">
        <v>257</v>
      </c>
      <c r="N46" t="s">
        <v>258</v>
      </c>
      <c r="O46" t="s">
        <v>259</v>
      </c>
      <c r="P46">
        <v>106</v>
      </c>
      <c r="Q46" t="s">
        <v>283</v>
      </c>
      <c r="R46">
        <v>106</v>
      </c>
      <c r="S46" t="s">
        <v>250</v>
      </c>
      <c r="T46" t="s">
        <v>262</v>
      </c>
      <c r="U46" t="s">
        <v>263</v>
      </c>
      <c r="V46" t="s">
        <v>290</v>
      </c>
      <c r="W46" t="s">
        <v>297</v>
      </c>
      <c r="X46">
        <v>0</v>
      </c>
      <c r="Y46" t="s">
        <v>297</v>
      </c>
      <c r="Z46">
        <v>2006</v>
      </c>
      <c r="AA46" t="s">
        <v>294</v>
      </c>
      <c r="AB46" t="s">
        <v>294</v>
      </c>
      <c r="AC46">
        <v>80</v>
      </c>
      <c r="AD46">
        <v>5.4</v>
      </c>
      <c r="AF46" t="s">
        <v>268</v>
      </c>
      <c r="AG46" t="s">
        <v>292</v>
      </c>
      <c r="AH46" t="s">
        <v>270</v>
      </c>
      <c r="AI46" t="s">
        <v>270</v>
      </c>
      <c r="AJ46" t="s">
        <v>270</v>
      </c>
      <c r="AK46" t="s">
        <v>270</v>
      </c>
      <c r="AL46">
        <v>1.3974E-2</v>
      </c>
      <c r="AM46" t="s">
        <v>271</v>
      </c>
      <c r="AN46">
        <v>28082</v>
      </c>
      <c r="AO46">
        <v>28082</v>
      </c>
      <c r="AP46">
        <v>421350</v>
      </c>
      <c r="AQ46">
        <v>6</v>
      </c>
      <c r="AR46">
        <v>4278</v>
      </c>
      <c r="AS46">
        <v>2011</v>
      </c>
      <c r="GW46">
        <v>2.89</v>
      </c>
      <c r="GZ46">
        <v>0</v>
      </c>
      <c r="HA46">
        <v>0</v>
      </c>
      <c r="HB46">
        <v>0</v>
      </c>
      <c r="HC46">
        <v>2.89</v>
      </c>
      <c r="HD46">
        <v>2.89</v>
      </c>
      <c r="HE46">
        <v>1.0291289794174205E-4</v>
      </c>
      <c r="HF46">
        <v>0</v>
      </c>
    </row>
    <row r="47" spans="1:214" x14ac:dyDescent="0.25">
      <c r="A47">
        <v>27</v>
      </c>
      <c r="B47">
        <v>106</v>
      </c>
      <c r="C47" t="s">
        <v>250</v>
      </c>
      <c r="D47" t="s">
        <v>251</v>
      </c>
      <c r="E47" t="s">
        <v>252</v>
      </c>
      <c r="F47" t="s">
        <v>253</v>
      </c>
      <c r="G47" t="s">
        <v>254</v>
      </c>
      <c r="H47" t="s">
        <v>255</v>
      </c>
      <c r="I47">
        <v>2005</v>
      </c>
      <c r="J47">
        <v>106</v>
      </c>
      <c r="K47" t="s">
        <v>250</v>
      </c>
      <c r="L47" t="s">
        <v>256</v>
      </c>
      <c r="M47" t="s">
        <v>257</v>
      </c>
      <c r="N47" t="s">
        <v>258</v>
      </c>
      <c r="O47" t="s">
        <v>259</v>
      </c>
      <c r="P47">
        <v>106</v>
      </c>
      <c r="Q47" t="s">
        <v>283</v>
      </c>
      <c r="R47">
        <v>106</v>
      </c>
      <c r="S47" t="s">
        <v>250</v>
      </c>
      <c r="T47" t="s">
        <v>262</v>
      </c>
      <c r="U47" t="s">
        <v>263</v>
      </c>
      <c r="V47" t="s">
        <v>290</v>
      </c>
      <c r="W47" t="s">
        <v>298</v>
      </c>
      <c r="X47">
        <v>0</v>
      </c>
      <c r="Y47" t="s">
        <v>298</v>
      </c>
      <c r="Z47">
        <v>2006</v>
      </c>
      <c r="AA47" t="s">
        <v>299</v>
      </c>
      <c r="AB47" t="s">
        <v>299</v>
      </c>
      <c r="AC47">
        <v>0</v>
      </c>
      <c r="AD47">
        <v>4.9000000000000004</v>
      </c>
      <c r="AF47" t="s">
        <v>268</v>
      </c>
      <c r="AG47" t="s">
        <v>292</v>
      </c>
      <c r="AH47" t="s">
        <v>270</v>
      </c>
      <c r="AI47" t="s">
        <v>270</v>
      </c>
      <c r="AJ47" t="s">
        <v>270</v>
      </c>
      <c r="AK47" t="s">
        <v>270</v>
      </c>
      <c r="AL47">
        <v>2.8769999999999998E-3</v>
      </c>
      <c r="AM47" t="s">
        <v>271</v>
      </c>
      <c r="AN47">
        <v>25646</v>
      </c>
      <c r="AO47" t="s">
        <v>272</v>
      </c>
      <c r="AP47">
        <v>203072</v>
      </c>
      <c r="AQ47">
        <v>3</v>
      </c>
      <c r="AR47">
        <v>4277</v>
      </c>
      <c r="AS47">
        <v>2008</v>
      </c>
      <c r="GQ47">
        <v>4.9800000000000004</v>
      </c>
      <c r="GV47">
        <v>1.0900000000000001</v>
      </c>
      <c r="GW47">
        <v>1.92</v>
      </c>
      <c r="GZ47">
        <v>0</v>
      </c>
      <c r="HA47">
        <v>4.9800000000000004</v>
      </c>
      <c r="HB47">
        <v>4.9800000000000004</v>
      </c>
      <c r="HC47">
        <v>3.01</v>
      </c>
      <c r="HD47">
        <v>7.99</v>
      </c>
      <c r="HE47">
        <v>3.1154955938547923E-4</v>
      </c>
      <c r="HF47">
        <v>0.62327909887359201</v>
      </c>
    </row>
    <row r="48" spans="1:214" x14ac:dyDescent="0.25">
      <c r="A48">
        <v>27</v>
      </c>
      <c r="B48">
        <v>106</v>
      </c>
      <c r="C48" t="s">
        <v>250</v>
      </c>
      <c r="D48" t="s">
        <v>251</v>
      </c>
      <c r="E48" t="s">
        <v>252</v>
      </c>
      <c r="F48" t="s">
        <v>253</v>
      </c>
      <c r="G48" t="s">
        <v>254</v>
      </c>
      <c r="H48" t="s">
        <v>255</v>
      </c>
      <c r="I48">
        <v>2005</v>
      </c>
      <c r="J48">
        <v>106</v>
      </c>
      <c r="K48" t="s">
        <v>250</v>
      </c>
      <c r="L48" t="s">
        <v>256</v>
      </c>
      <c r="M48" t="s">
        <v>257</v>
      </c>
      <c r="N48" t="s">
        <v>258</v>
      </c>
      <c r="O48" t="s">
        <v>259</v>
      </c>
      <c r="P48">
        <v>106</v>
      </c>
      <c r="Q48" t="s">
        <v>283</v>
      </c>
      <c r="R48">
        <v>106</v>
      </c>
      <c r="S48" t="s">
        <v>250</v>
      </c>
      <c r="T48" t="s">
        <v>262</v>
      </c>
      <c r="U48" t="s">
        <v>263</v>
      </c>
      <c r="V48" t="s">
        <v>290</v>
      </c>
      <c r="W48" t="s">
        <v>298</v>
      </c>
      <c r="X48">
        <v>0</v>
      </c>
      <c r="Y48" t="s">
        <v>298</v>
      </c>
      <c r="Z48">
        <v>2006</v>
      </c>
      <c r="AA48" t="s">
        <v>299</v>
      </c>
      <c r="AB48" t="s">
        <v>299</v>
      </c>
      <c r="AC48">
        <v>0</v>
      </c>
      <c r="AD48">
        <v>4.9000000000000004</v>
      </c>
      <c r="AF48" t="s">
        <v>268</v>
      </c>
      <c r="AG48" t="s">
        <v>292</v>
      </c>
      <c r="AH48" t="s">
        <v>270</v>
      </c>
      <c r="AI48" t="s">
        <v>270</v>
      </c>
      <c r="AJ48" t="s">
        <v>270</v>
      </c>
      <c r="AK48" t="s">
        <v>270</v>
      </c>
      <c r="AL48">
        <v>2.8769999999999998E-3</v>
      </c>
      <c r="AM48" t="s">
        <v>271</v>
      </c>
      <c r="AN48">
        <v>25646</v>
      </c>
      <c r="AO48" t="s">
        <v>272</v>
      </c>
      <c r="AP48">
        <v>203072</v>
      </c>
      <c r="AQ48">
        <v>4</v>
      </c>
      <c r="AR48">
        <v>4277</v>
      </c>
      <c r="AS48">
        <v>2009</v>
      </c>
      <c r="DX48">
        <v>6.01</v>
      </c>
      <c r="GD48">
        <v>7.93</v>
      </c>
      <c r="GV48">
        <v>6.44</v>
      </c>
      <c r="GW48">
        <v>9.9700000000000006</v>
      </c>
      <c r="GZ48">
        <v>13.94</v>
      </c>
      <c r="HA48">
        <v>0</v>
      </c>
      <c r="HB48">
        <v>13.94</v>
      </c>
      <c r="HC48">
        <v>16.41</v>
      </c>
      <c r="HD48">
        <v>30.35</v>
      </c>
      <c r="HE48">
        <v>1.1834204164392109E-3</v>
      </c>
      <c r="HF48">
        <v>0.4593080724876441</v>
      </c>
    </row>
    <row r="49" spans="1:214" x14ac:dyDescent="0.25">
      <c r="A49">
        <v>27</v>
      </c>
      <c r="B49">
        <v>106</v>
      </c>
      <c r="C49" t="s">
        <v>250</v>
      </c>
      <c r="D49" t="s">
        <v>251</v>
      </c>
      <c r="E49" t="s">
        <v>252</v>
      </c>
      <c r="F49" t="s">
        <v>253</v>
      </c>
      <c r="G49" t="s">
        <v>254</v>
      </c>
      <c r="H49" t="s">
        <v>255</v>
      </c>
      <c r="I49">
        <v>2005</v>
      </c>
      <c r="J49">
        <v>106</v>
      </c>
      <c r="K49" t="s">
        <v>250</v>
      </c>
      <c r="L49" t="s">
        <v>256</v>
      </c>
      <c r="M49" t="s">
        <v>257</v>
      </c>
      <c r="N49" t="s">
        <v>258</v>
      </c>
      <c r="O49" t="s">
        <v>259</v>
      </c>
      <c r="P49">
        <v>106</v>
      </c>
      <c r="Q49" t="s">
        <v>283</v>
      </c>
      <c r="R49">
        <v>106</v>
      </c>
      <c r="S49" t="s">
        <v>250</v>
      </c>
      <c r="T49" t="s">
        <v>262</v>
      </c>
      <c r="U49" t="s">
        <v>263</v>
      </c>
      <c r="V49" t="s">
        <v>290</v>
      </c>
      <c r="W49" t="s">
        <v>298</v>
      </c>
      <c r="X49">
        <v>0</v>
      </c>
      <c r="Y49" t="s">
        <v>298</v>
      </c>
      <c r="Z49">
        <v>2006</v>
      </c>
      <c r="AA49" t="s">
        <v>299</v>
      </c>
      <c r="AB49" t="s">
        <v>299</v>
      </c>
      <c r="AC49">
        <v>0</v>
      </c>
      <c r="AD49">
        <v>4.9000000000000004</v>
      </c>
      <c r="AF49" t="s">
        <v>268</v>
      </c>
      <c r="AG49" t="s">
        <v>292</v>
      </c>
      <c r="AH49" t="s">
        <v>270</v>
      </c>
      <c r="AI49" t="s">
        <v>270</v>
      </c>
      <c r="AJ49" t="s">
        <v>270</v>
      </c>
      <c r="AK49" t="s">
        <v>270</v>
      </c>
      <c r="AL49">
        <v>2.8769999999999998E-3</v>
      </c>
      <c r="AM49" t="s">
        <v>271</v>
      </c>
      <c r="AN49">
        <v>25646</v>
      </c>
      <c r="AO49">
        <v>25646</v>
      </c>
      <c r="AP49">
        <v>203072</v>
      </c>
      <c r="AQ49">
        <v>5</v>
      </c>
      <c r="AR49">
        <v>4277</v>
      </c>
      <c r="AS49">
        <v>2010</v>
      </c>
      <c r="CN49">
        <v>11.49</v>
      </c>
      <c r="GV49">
        <v>4.03</v>
      </c>
      <c r="GW49">
        <v>1.3</v>
      </c>
      <c r="GZ49">
        <v>11.49</v>
      </c>
      <c r="HA49">
        <v>0</v>
      </c>
      <c r="HB49">
        <v>11.49</v>
      </c>
      <c r="HC49">
        <v>5.33</v>
      </c>
      <c r="HD49">
        <v>16.82</v>
      </c>
      <c r="HE49">
        <v>6.5585276456367469E-4</v>
      </c>
      <c r="HF49">
        <v>0.68311533888228304</v>
      </c>
    </row>
    <row r="50" spans="1:214" x14ac:dyDescent="0.25">
      <c r="A50">
        <v>27</v>
      </c>
      <c r="B50">
        <v>106</v>
      </c>
      <c r="C50" t="s">
        <v>250</v>
      </c>
      <c r="D50" t="s">
        <v>251</v>
      </c>
      <c r="E50" t="s">
        <v>252</v>
      </c>
      <c r="F50" t="s">
        <v>253</v>
      </c>
      <c r="G50" t="s">
        <v>254</v>
      </c>
      <c r="H50" t="s">
        <v>255</v>
      </c>
      <c r="I50">
        <v>2005</v>
      </c>
      <c r="J50">
        <v>106</v>
      </c>
      <c r="K50" t="s">
        <v>250</v>
      </c>
      <c r="L50" t="s">
        <v>256</v>
      </c>
      <c r="M50" t="s">
        <v>257</v>
      </c>
      <c r="N50" t="s">
        <v>258</v>
      </c>
      <c r="O50" t="s">
        <v>259</v>
      </c>
      <c r="P50">
        <v>106</v>
      </c>
      <c r="Q50" t="s">
        <v>283</v>
      </c>
      <c r="R50">
        <v>106</v>
      </c>
      <c r="S50" t="s">
        <v>250</v>
      </c>
      <c r="T50" t="s">
        <v>262</v>
      </c>
      <c r="U50" t="s">
        <v>263</v>
      </c>
      <c r="V50" t="s">
        <v>290</v>
      </c>
      <c r="W50" t="s">
        <v>300</v>
      </c>
      <c r="X50">
        <v>0</v>
      </c>
      <c r="Y50" t="s">
        <v>300</v>
      </c>
      <c r="Z50">
        <v>2006</v>
      </c>
      <c r="AA50" t="s">
        <v>299</v>
      </c>
      <c r="AB50" t="s">
        <v>299</v>
      </c>
      <c r="AC50">
        <v>77</v>
      </c>
      <c r="AD50">
        <v>4.5999999999999996</v>
      </c>
      <c r="AF50" t="s">
        <v>268</v>
      </c>
      <c r="AG50" t="s">
        <v>292</v>
      </c>
      <c r="AH50" t="s">
        <v>270</v>
      </c>
      <c r="AI50" t="s">
        <v>270</v>
      </c>
      <c r="AJ50" t="s">
        <v>270</v>
      </c>
      <c r="AK50" t="s">
        <v>270</v>
      </c>
      <c r="AL50">
        <v>1.168E-3</v>
      </c>
      <c r="AM50" t="s">
        <v>271</v>
      </c>
      <c r="AN50">
        <v>25653</v>
      </c>
      <c r="AO50" t="s">
        <v>272</v>
      </c>
      <c r="AP50">
        <v>203243</v>
      </c>
      <c r="AQ50">
        <v>3</v>
      </c>
      <c r="AR50">
        <v>4271</v>
      </c>
      <c r="AS50">
        <v>2008</v>
      </c>
      <c r="GQ50">
        <v>1.72</v>
      </c>
      <c r="GV50">
        <v>1.46</v>
      </c>
      <c r="GW50">
        <v>2.56</v>
      </c>
      <c r="GZ50">
        <v>0</v>
      </c>
      <c r="HA50">
        <v>1.72</v>
      </c>
      <c r="HB50">
        <v>1.72</v>
      </c>
      <c r="HC50">
        <v>4.0199999999999996</v>
      </c>
      <c r="HD50">
        <v>5.74</v>
      </c>
      <c r="HE50">
        <v>2.2375550617861458E-4</v>
      </c>
      <c r="HF50">
        <v>0.29965156794425085</v>
      </c>
    </row>
    <row r="51" spans="1:214" x14ac:dyDescent="0.25">
      <c r="A51">
        <v>27</v>
      </c>
      <c r="B51">
        <v>106</v>
      </c>
      <c r="C51" t="s">
        <v>250</v>
      </c>
      <c r="D51" t="s">
        <v>251</v>
      </c>
      <c r="E51" t="s">
        <v>252</v>
      </c>
      <c r="F51" t="s">
        <v>253</v>
      </c>
      <c r="G51" t="s">
        <v>254</v>
      </c>
      <c r="H51" t="s">
        <v>255</v>
      </c>
      <c r="I51">
        <v>2005</v>
      </c>
      <c r="J51">
        <v>106</v>
      </c>
      <c r="K51" t="s">
        <v>250</v>
      </c>
      <c r="L51" t="s">
        <v>256</v>
      </c>
      <c r="M51" t="s">
        <v>257</v>
      </c>
      <c r="N51" t="s">
        <v>258</v>
      </c>
      <c r="O51" t="s">
        <v>259</v>
      </c>
      <c r="P51">
        <v>106</v>
      </c>
      <c r="Q51" t="s">
        <v>283</v>
      </c>
      <c r="R51">
        <v>106</v>
      </c>
      <c r="S51" t="s">
        <v>250</v>
      </c>
      <c r="T51" t="s">
        <v>262</v>
      </c>
      <c r="U51" t="s">
        <v>263</v>
      </c>
      <c r="V51" t="s">
        <v>290</v>
      </c>
      <c r="W51" t="s">
        <v>300</v>
      </c>
      <c r="X51">
        <v>0</v>
      </c>
      <c r="Y51" t="s">
        <v>300</v>
      </c>
      <c r="Z51">
        <v>2006</v>
      </c>
      <c r="AA51" t="s">
        <v>299</v>
      </c>
      <c r="AB51" t="s">
        <v>299</v>
      </c>
      <c r="AC51">
        <v>77</v>
      </c>
      <c r="AD51">
        <v>4.5999999999999996</v>
      </c>
      <c r="AF51" t="s">
        <v>268</v>
      </c>
      <c r="AG51" t="s">
        <v>292</v>
      </c>
      <c r="AH51" t="s">
        <v>270</v>
      </c>
      <c r="AI51" t="s">
        <v>270</v>
      </c>
      <c r="AJ51" t="s">
        <v>270</v>
      </c>
      <c r="AK51" t="s">
        <v>270</v>
      </c>
      <c r="AL51">
        <v>1.168E-3</v>
      </c>
      <c r="AM51" t="s">
        <v>271</v>
      </c>
      <c r="AN51">
        <v>25653</v>
      </c>
      <c r="AO51" t="s">
        <v>272</v>
      </c>
      <c r="AP51">
        <v>203243</v>
      </c>
      <c r="AQ51">
        <v>4</v>
      </c>
      <c r="AR51">
        <v>4271</v>
      </c>
      <c r="AS51">
        <v>2009</v>
      </c>
      <c r="GQ51">
        <v>4.25</v>
      </c>
      <c r="GV51">
        <v>7.43</v>
      </c>
      <c r="GW51">
        <v>11.7</v>
      </c>
      <c r="GZ51">
        <v>0</v>
      </c>
      <c r="HA51">
        <v>4.25</v>
      </c>
      <c r="HB51">
        <v>4.25</v>
      </c>
      <c r="HC51">
        <v>19.13</v>
      </c>
      <c r="HD51">
        <v>23.38</v>
      </c>
      <c r="HE51">
        <v>9.1139437882508864E-4</v>
      </c>
      <c r="HF51">
        <v>0.18177929854576563</v>
      </c>
    </row>
    <row r="52" spans="1:214" x14ac:dyDescent="0.25">
      <c r="A52">
        <v>27</v>
      </c>
      <c r="B52">
        <v>106</v>
      </c>
      <c r="C52" t="s">
        <v>250</v>
      </c>
      <c r="D52" t="s">
        <v>251</v>
      </c>
      <c r="E52" t="s">
        <v>252</v>
      </c>
      <c r="F52" t="s">
        <v>253</v>
      </c>
      <c r="G52" t="s">
        <v>254</v>
      </c>
      <c r="H52" t="s">
        <v>255</v>
      </c>
      <c r="I52">
        <v>2005</v>
      </c>
      <c r="J52">
        <v>106</v>
      </c>
      <c r="K52" t="s">
        <v>250</v>
      </c>
      <c r="L52" t="s">
        <v>256</v>
      </c>
      <c r="M52" t="s">
        <v>257</v>
      </c>
      <c r="N52" t="s">
        <v>258</v>
      </c>
      <c r="O52" t="s">
        <v>259</v>
      </c>
      <c r="P52">
        <v>106</v>
      </c>
      <c r="Q52" t="s">
        <v>283</v>
      </c>
      <c r="R52">
        <v>106</v>
      </c>
      <c r="S52" t="s">
        <v>250</v>
      </c>
      <c r="T52" t="s">
        <v>262</v>
      </c>
      <c r="U52" t="s">
        <v>263</v>
      </c>
      <c r="V52" t="s">
        <v>290</v>
      </c>
      <c r="W52" t="s">
        <v>300</v>
      </c>
      <c r="X52">
        <v>0</v>
      </c>
      <c r="Y52" t="s">
        <v>300</v>
      </c>
      <c r="Z52">
        <v>2006</v>
      </c>
      <c r="AA52" t="s">
        <v>299</v>
      </c>
      <c r="AB52" t="s">
        <v>299</v>
      </c>
      <c r="AC52">
        <v>77</v>
      </c>
      <c r="AD52">
        <v>4.5999999999999996</v>
      </c>
      <c r="AF52" t="s">
        <v>268</v>
      </c>
      <c r="AG52" t="s">
        <v>292</v>
      </c>
      <c r="AH52" t="s">
        <v>270</v>
      </c>
      <c r="AI52" t="s">
        <v>270</v>
      </c>
      <c r="AJ52" t="s">
        <v>270</v>
      </c>
      <c r="AK52" t="s">
        <v>270</v>
      </c>
      <c r="AL52">
        <v>1.168E-3</v>
      </c>
      <c r="AM52" t="s">
        <v>271</v>
      </c>
      <c r="AN52">
        <v>25653</v>
      </c>
      <c r="AO52">
        <v>25653</v>
      </c>
      <c r="AP52">
        <v>203243</v>
      </c>
      <c r="AQ52">
        <v>5</v>
      </c>
      <c r="AR52">
        <v>4271</v>
      </c>
      <c r="AS52">
        <v>2010</v>
      </c>
      <c r="BF52">
        <v>2.79</v>
      </c>
      <c r="FT52">
        <v>3.31</v>
      </c>
      <c r="GQ52">
        <v>1.1100000000000001</v>
      </c>
      <c r="GV52">
        <v>3.74</v>
      </c>
      <c r="GW52">
        <v>6.38</v>
      </c>
      <c r="GZ52">
        <v>6.1</v>
      </c>
      <c r="HA52">
        <v>1.1100000000000001</v>
      </c>
      <c r="HB52">
        <v>7.21</v>
      </c>
      <c r="HC52">
        <v>10.119999999999999</v>
      </c>
      <c r="HD52">
        <v>17.330000000000002</v>
      </c>
      <c r="HE52">
        <v>6.7555451604100895E-4</v>
      </c>
      <c r="HF52">
        <v>0.41604154645124058</v>
      </c>
    </row>
    <row r="53" spans="1:214" x14ac:dyDescent="0.25">
      <c r="A53">
        <v>27</v>
      </c>
      <c r="B53">
        <v>106</v>
      </c>
      <c r="C53" t="s">
        <v>250</v>
      </c>
      <c r="D53" t="s">
        <v>251</v>
      </c>
      <c r="E53" t="s">
        <v>252</v>
      </c>
      <c r="F53" t="s">
        <v>253</v>
      </c>
      <c r="G53" t="s">
        <v>254</v>
      </c>
      <c r="H53" t="s">
        <v>255</v>
      </c>
      <c r="I53">
        <v>2006</v>
      </c>
      <c r="J53">
        <v>106</v>
      </c>
      <c r="K53" t="s">
        <v>250</v>
      </c>
      <c r="L53" t="s">
        <v>256</v>
      </c>
      <c r="M53" t="s">
        <v>257</v>
      </c>
      <c r="N53" t="s">
        <v>258</v>
      </c>
      <c r="O53" t="s">
        <v>259</v>
      </c>
      <c r="P53">
        <v>420</v>
      </c>
      <c r="Q53" t="s">
        <v>260</v>
      </c>
      <c r="R53">
        <v>420</v>
      </c>
      <c r="S53" t="s">
        <v>261</v>
      </c>
      <c r="T53" t="s">
        <v>262</v>
      </c>
      <c r="U53" t="s">
        <v>263</v>
      </c>
      <c r="V53" t="s">
        <v>264</v>
      </c>
      <c r="W53" t="s">
        <v>301</v>
      </c>
      <c r="X53">
        <v>0</v>
      </c>
      <c r="Y53" t="s">
        <v>301</v>
      </c>
      <c r="Z53">
        <v>2007</v>
      </c>
      <c r="AA53" t="s">
        <v>302</v>
      </c>
      <c r="AB53" t="s">
        <v>302</v>
      </c>
      <c r="AC53">
        <v>84</v>
      </c>
      <c r="AD53">
        <v>6.9</v>
      </c>
      <c r="AE53" t="s">
        <v>303</v>
      </c>
      <c r="AF53" t="s">
        <v>268</v>
      </c>
      <c r="AG53" t="s">
        <v>269</v>
      </c>
      <c r="AH53" t="s">
        <v>270</v>
      </c>
      <c r="AI53" t="s">
        <v>270</v>
      </c>
      <c r="AJ53" t="s">
        <v>270</v>
      </c>
      <c r="AK53" t="s">
        <v>270</v>
      </c>
      <c r="AM53" t="s">
        <v>271</v>
      </c>
      <c r="AN53">
        <v>561</v>
      </c>
      <c r="AO53">
        <v>561</v>
      </c>
      <c r="AP53">
        <v>8683</v>
      </c>
    </row>
    <row r="54" spans="1:214" x14ac:dyDescent="0.25">
      <c r="A54">
        <v>27</v>
      </c>
      <c r="B54">
        <v>106</v>
      </c>
      <c r="C54" t="s">
        <v>250</v>
      </c>
      <c r="D54" t="s">
        <v>251</v>
      </c>
      <c r="E54" t="s">
        <v>252</v>
      </c>
      <c r="F54" t="s">
        <v>253</v>
      </c>
      <c r="G54" t="s">
        <v>254</v>
      </c>
      <c r="H54" t="s">
        <v>255</v>
      </c>
      <c r="I54">
        <v>2006</v>
      </c>
      <c r="J54">
        <v>106</v>
      </c>
      <c r="K54" t="s">
        <v>250</v>
      </c>
      <c r="L54" t="s">
        <v>256</v>
      </c>
      <c r="M54" t="s">
        <v>257</v>
      </c>
      <c r="N54" t="s">
        <v>258</v>
      </c>
      <c r="O54" t="s">
        <v>259</v>
      </c>
      <c r="P54">
        <v>420</v>
      </c>
      <c r="Q54" t="s">
        <v>260</v>
      </c>
      <c r="R54">
        <v>420</v>
      </c>
      <c r="S54" t="s">
        <v>261</v>
      </c>
      <c r="T54" t="s">
        <v>262</v>
      </c>
      <c r="U54" t="s">
        <v>263</v>
      </c>
      <c r="V54" t="s">
        <v>264</v>
      </c>
      <c r="W54" t="s">
        <v>304</v>
      </c>
      <c r="X54">
        <v>0</v>
      </c>
      <c r="Y54" t="s">
        <v>304</v>
      </c>
      <c r="Z54">
        <v>2007</v>
      </c>
      <c r="AA54" t="s">
        <v>302</v>
      </c>
      <c r="AB54" t="s">
        <v>305</v>
      </c>
      <c r="AC54">
        <v>86</v>
      </c>
      <c r="AD54">
        <v>7.4</v>
      </c>
      <c r="AE54" t="s">
        <v>306</v>
      </c>
      <c r="AF54" t="s">
        <v>268</v>
      </c>
      <c r="AG54" t="s">
        <v>269</v>
      </c>
      <c r="AH54" t="s">
        <v>270</v>
      </c>
      <c r="AI54" t="s">
        <v>270</v>
      </c>
      <c r="AJ54" t="s">
        <v>270</v>
      </c>
      <c r="AK54" t="s">
        <v>270</v>
      </c>
      <c r="AL54">
        <v>5.7499999999999999E-4</v>
      </c>
      <c r="AM54" t="s">
        <v>271</v>
      </c>
      <c r="AN54">
        <v>29519</v>
      </c>
      <c r="AO54" t="s">
        <v>272</v>
      </c>
      <c r="AP54">
        <v>471909</v>
      </c>
      <c r="AQ54">
        <v>3</v>
      </c>
      <c r="AR54">
        <v>29448</v>
      </c>
      <c r="AS54">
        <v>2009</v>
      </c>
      <c r="GV54">
        <v>0.64</v>
      </c>
      <c r="GW54">
        <v>0.9</v>
      </c>
      <c r="GZ54">
        <v>0</v>
      </c>
      <c r="HA54">
        <v>0</v>
      </c>
      <c r="HB54">
        <v>0</v>
      </c>
      <c r="HC54">
        <v>1.54</v>
      </c>
      <c r="HD54">
        <v>1.54</v>
      </c>
      <c r="HE54">
        <v>5.2169788949490158E-5</v>
      </c>
      <c r="HF54">
        <v>0</v>
      </c>
    </row>
    <row r="55" spans="1:214" x14ac:dyDescent="0.25">
      <c r="A55">
        <v>27</v>
      </c>
      <c r="B55">
        <v>106</v>
      </c>
      <c r="C55" t="s">
        <v>250</v>
      </c>
      <c r="D55" t="s">
        <v>251</v>
      </c>
      <c r="E55" t="s">
        <v>252</v>
      </c>
      <c r="F55" t="s">
        <v>253</v>
      </c>
      <c r="G55" t="s">
        <v>254</v>
      </c>
      <c r="H55" t="s">
        <v>255</v>
      </c>
      <c r="I55">
        <v>2006</v>
      </c>
      <c r="J55">
        <v>106</v>
      </c>
      <c r="K55" t="s">
        <v>250</v>
      </c>
      <c r="L55" t="s">
        <v>256</v>
      </c>
      <c r="M55" t="s">
        <v>257</v>
      </c>
      <c r="N55" t="s">
        <v>258</v>
      </c>
      <c r="O55" t="s">
        <v>259</v>
      </c>
      <c r="P55">
        <v>420</v>
      </c>
      <c r="Q55" t="s">
        <v>260</v>
      </c>
      <c r="R55">
        <v>420</v>
      </c>
      <c r="S55" t="s">
        <v>261</v>
      </c>
      <c r="T55" t="s">
        <v>262</v>
      </c>
      <c r="U55" t="s">
        <v>263</v>
      </c>
      <c r="V55" t="s">
        <v>264</v>
      </c>
      <c r="W55" t="s">
        <v>304</v>
      </c>
      <c r="X55">
        <v>0</v>
      </c>
      <c r="Y55" t="s">
        <v>304</v>
      </c>
      <c r="Z55">
        <v>2007</v>
      </c>
      <c r="AA55" t="s">
        <v>302</v>
      </c>
      <c r="AB55" t="s">
        <v>305</v>
      </c>
      <c r="AC55">
        <v>86</v>
      </c>
      <c r="AD55">
        <v>7.4</v>
      </c>
      <c r="AE55" t="s">
        <v>306</v>
      </c>
      <c r="AF55" t="s">
        <v>268</v>
      </c>
      <c r="AG55" t="s">
        <v>269</v>
      </c>
      <c r="AH55" t="s">
        <v>270</v>
      </c>
      <c r="AI55" t="s">
        <v>270</v>
      </c>
      <c r="AJ55" t="s">
        <v>270</v>
      </c>
      <c r="AK55" t="s">
        <v>270</v>
      </c>
      <c r="AL55">
        <v>5.7499999999999999E-4</v>
      </c>
      <c r="AM55" t="s">
        <v>271</v>
      </c>
      <c r="AN55">
        <v>29519</v>
      </c>
      <c r="AO55" t="s">
        <v>272</v>
      </c>
      <c r="AP55">
        <v>471909</v>
      </c>
      <c r="AQ55">
        <v>4</v>
      </c>
      <c r="AR55">
        <v>29448</v>
      </c>
      <c r="AS55">
        <v>2010</v>
      </c>
      <c r="GW55">
        <v>1.94</v>
      </c>
      <c r="GZ55">
        <v>0</v>
      </c>
      <c r="HA55">
        <v>0</v>
      </c>
      <c r="HB55">
        <v>0</v>
      </c>
      <c r="HC55">
        <v>1.94</v>
      </c>
      <c r="HD55">
        <v>1.94</v>
      </c>
      <c r="HE55">
        <v>6.5720383481825261E-5</v>
      </c>
      <c r="HF55">
        <v>0</v>
      </c>
    </row>
    <row r="56" spans="1:214" x14ac:dyDescent="0.25">
      <c r="A56">
        <v>27</v>
      </c>
      <c r="B56">
        <v>106</v>
      </c>
      <c r="C56" t="s">
        <v>250</v>
      </c>
      <c r="D56" t="s">
        <v>251</v>
      </c>
      <c r="E56" t="s">
        <v>252</v>
      </c>
      <c r="F56" t="s">
        <v>253</v>
      </c>
      <c r="G56" t="s">
        <v>254</v>
      </c>
      <c r="H56" t="s">
        <v>255</v>
      </c>
      <c r="I56">
        <v>2006</v>
      </c>
      <c r="J56">
        <v>106</v>
      </c>
      <c r="K56" t="s">
        <v>250</v>
      </c>
      <c r="L56" t="s">
        <v>256</v>
      </c>
      <c r="M56" t="s">
        <v>257</v>
      </c>
      <c r="N56" t="s">
        <v>258</v>
      </c>
      <c r="O56" t="s">
        <v>259</v>
      </c>
      <c r="P56">
        <v>420</v>
      </c>
      <c r="Q56" t="s">
        <v>260</v>
      </c>
      <c r="R56">
        <v>420</v>
      </c>
      <c r="S56" t="s">
        <v>261</v>
      </c>
      <c r="T56" t="s">
        <v>262</v>
      </c>
      <c r="U56" t="s">
        <v>263</v>
      </c>
      <c r="V56" t="s">
        <v>264</v>
      </c>
      <c r="W56" t="s">
        <v>304</v>
      </c>
      <c r="X56">
        <v>0</v>
      </c>
      <c r="Y56" t="s">
        <v>304</v>
      </c>
      <c r="Z56">
        <v>2007</v>
      </c>
      <c r="AA56" t="s">
        <v>302</v>
      </c>
      <c r="AB56" t="s">
        <v>305</v>
      </c>
      <c r="AC56">
        <v>86</v>
      </c>
      <c r="AD56">
        <v>7.4</v>
      </c>
      <c r="AE56" t="s">
        <v>306</v>
      </c>
      <c r="AF56" t="s">
        <v>268</v>
      </c>
      <c r="AG56" t="s">
        <v>269</v>
      </c>
      <c r="AH56" t="s">
        <v>270</v>
      </c>
      <c r="AI56" t="s">
        <v>270</v>
      </c>
      <c r="AJ56" t="s">
        <v>270</v>
      </c>
      <c r="AK56" t="s">
        <v>270</v>
      </c>
      <c r="AL56">
        <v>5.7499999999999999E-4</v>
      </c>
      <c r="AM56" t="s">
        <v>271</v>
      </c>
      <c r="AN56">
        <v>29519</v>
      </c>
      <c r="AO56">
        <v>29519</v>
      </c>
      <c r="AP56">
        <v>471909</v>
      </c>
      <c r="AQ56">
        <v>5</v>
      </c>
      <c r="AR56">
        <v>29448</v>
      </c>
      <c r="AS56">
        <v>2011</v>
      </c>
      <c r="GQ56">
        <v>1.39</v>
      </c>
      <c r="GZ56">
        <v>0</v>
      </c>
      <c r="HA56">
        <v>1.39</v>
      </c>
      <c r="HB56">
        <v>1.39</v>
      </c>
      <c r="HC56">
        <v>0</v>
      </c>
      <c r="HD56">
        <v>1.39</v>
      </c>
      <c r="HE56">
        <v>4.7088315999864493E-5</v>
      </c>
      <c r="HF56">
        <v>1</v>
      </c>
    </row>
    <row r="57" spans="1:214" x14ac:dyDescent="0.25">
      <c r="A57">
        <v>27</v>
      </c>
      <c r="B57">
        <v>106</v>
      </c>
      <c r="C57" t="s">
        <v>250</v>
      </c>
      <c r="D57" t="s">
        <v>251</v>
      </c>
      <c r="E57" t="s">
        <v>252</v>
      </c>
      <c r="F57" t="s">
        <v>253</v>
      </c>
      <c r="G57" t="s">
        <v>254</v>
      </c>
      <c r="H57" t="s">
        <v>255</v>
      </c>
      <c r="I57">
        <v>2006</v>
      </c>
      <c r="J57">
        <v>106</v>
      </c>
      <c r="K57" t="s">
        <v>250</v>
      </c>
      <c r="L57" t="s">
        <v>256</v>
      </c>
      <c r="M57" t="s">
        <v>257</v>
      </c>
      <c r="N57" t="s">
        <v>258</v>
      </c>
      <c r="O57" t="s">
        <v>259</v>
      </c>
      <c r="P57">
        <v>420</v>
      </c>
      <c r="Q57" t="s">
        <v>260</v>
      </c>
      <c r="R57">
        <v>420</v>
      </c>
      <c r="S57" t="s">
        <v>261</v>
      </c>
      <c r="T57" t="s">
        <v>262</v>
      </c>
      <c r="U57" t="s">
        <v>263</v>
      </c>
      <c r="V57" t="s">
        <v>264</v>
      </c>
      <c r="W57" t="s">
        <v>307</v>
      </c>
      <c r="X57">
        <v>0</v>
      </c>
      <c r="Y57" t="s">
        <v>307</v>
      </c>
      <c r="Z57">
        <v>2007</v>
      </c>
      <c r="AA57" t="s">
        <v>308</v>
      </c>
      <c r="AB57" t="s">
        <v>309</v>
      </c>
      <c r="AC57">
        <v>80</v>
      </c>
      <c r="AD57">
        <v>5.6</v>
      </c>
      <c r="AE57" t="s">
        <v>310</v>
      </c>
      <c r="AF57" t="s">
        <v>268</v>
      </c>
      <c r="AG57" t="s">
        <v>269</v>
      </c>
      <c r="AH57" t="s">
        <v>270</v>
      </c>
      <c r="AI57" t="s">
        <v>270</v>
      </c>
      <c r="AJ57" t="s">
        <v>270</v>
      </c>
      <c r="AK57" t="s">
        <v>270</v>
      </c>
      <c r="AL57">
        <v>1.403E-3</v>
      </c>
      <c r="AM57" t="s">
        <v>271</v>
      </c>
      <c r="AN57">
        <v>29175</v>
      </c>
      <c r="AO57" t="s">
        <v>272</v>
      </c>
      <c r="AP57">
        <v>150255</v>
      </c>
      <c r="AQ57">
        <v>3</v>
      </c>
      <c r="AR57">
        <v>29452</v>
      </c>
      <c r="AS57">
        <v>2009</v>
      </c>
      <c r="CN57">
        <v>8.81</v>
      </c>
      <c r="GW57">
        <v>0.37</v>
      </c>
      <c r="GZ57">
        <v>8.81</v>
      </c>
      <c r="HA57">
        <v>0</v>
      </c>
      <c r="HB57">
        <v>8.81</v>
      </c>
      <c r="HC57">
        <v>0.37</v>
      </c>
      <c r="HD57">
        <v>9.18</v>
      </c>
      <c r="HE57">
        <v>3.1465295629820052E-4</v>
      </c>
      <c r="HF57">
        <v>0.95969498910675388</v>
      </c>
    </row>
    <row r="58" spans="1:214" x14ac:dyDescent="0.25">
      <c r="A58">
        <v>27</v>
      </c>
      <c r="B58">
        <v>106</v>
      </c>
      <c r="C58" t="s">
        <v>250</v>
      </c>
      <c r="D58" t="s">
        <v>251</v>
      </c>
      <c r="E58" t="s">
        <v>252</v>
      </c>
      <c r="F58" t="s">
        <v>253</v>
      </c>
      <c r="G58" t="s">
        <v>254</v>
      </c>
      <c r="H58" t="s">
        <v>255</v>
      </c>
      <c r="I58">
        <v>2006</v>
      </c>
      <c r="J58">
        <v>106</v>
      </c>
      <c r="K58" t="s">
        <v>250</v>
      </c>
      <c r="L58" t="s">
        <v>256</v>
      </c>
      <c r="M58" t="s">
        <v>257</v>
      </c>
      <c r="N58" t="s">
        <v>258</v>
      </c>
      <c r="O58" t="s">
        <v>259</v>
      </c>
      <c r="P58">
        <v>420</v>
      </c>
      <c r="Q58" t="s">
        <v>260</v>
      </c>
      <c r="R58">
        <v>420</v>
      </c>
      <c r="S58" t="s">
        <v>261</v>
      </c>
      <c r="T58" t="s">
        <v>262</v>
      </c>
      <c r="U58" t="s">
        <v>263</v>
      </c>
      <c r="V58" t="s">
        <v>264</v>
      </c>
      <c r="W58" t="s">
        <v>307</v>
      </c>
      <c r="X58">
        <v>0</v>
      </c>
      <c r="Y58" t="s">
        <v>307</v>
      </c>
      <c r="Z58">
        <v>2007</v>
      </c>
      <c r="AA58" t="s">
        <v>308</v>
      </c>
      <c r="AB58" t="s">
        <v>309</v>
      </c>
      <c r="AC58">
        <v>80</v>
      </c>
      <c r="AD58">
        <v>5.6</v>
      </c>
      <c r="AE58" t="s">
        <v>310</v>
      </c>
      <c r="AF58" t="s">
        <v>268</v>
      </c>
      <c r="AG58" t="s">
        <v>269</v>
      </c>
      <c r="AH58" t="s">
        <v>270</v>
      </c>
      <c r="AI58" t="s">
        <v>270</v>
      </c>
      <c r="AJ58" t="s">
        <v>270</v>
      </c>
      <c r="AK58" t="s">
        <v>270</v>
      </c>
      <c r="AL58">
        <v>1.403E-3</v>
      </c>
      <c r="AM58" t="s">
        <v>271</v>
      </c>
      <c r="AN58">
        <v>29175</v>
      </c>
      <c r="AO58" t="s">
        <v>272</v>
      </c>
      <c r="AP58">
        <v>150255</v>
      </c>
      <c r="AQ58">
        <v>4</v>
      </c>
      <c r="AR58">
        <v>29452</v>
      </c>
      <c r="AS58">
        <v>2010</v>
      </c>
      <c r="GW58">
        <v>1.94</v>
      </c>
      <c r="GZ58">
        <v>0</v>
      </c>
      <c r="HA58">
        <v>0</v>
      </c>
      <c r="HB58">
        <v>0</v>
      </c>
      <c r="HC58">
        <v>1.94</v>
      </c>
      <c r="HD58">
        <v>1.94</v>
      </c>
      <c r="HE58">
        <v>6.6495287060839759E-5</v>
      </c>
      <c r="HF58">
        <v>0</v>
      </c>
    </row>
    <row r="59" spans="1:214" x14ac:dyDescent="0.25">
      <c r="A59">
        <v>27</v>
      </c>
      <c r="B59">
        <v>106</v>
      </c>
      <c r="C59" t="s">
        <v>250</v>
      </c>
      <c r="D59" t="s">
        <v>251</v>
      </c>
      <c r="E59" t="s">
        <v>252</v>
      </c>
      <c r="F59" t="s">
        <v>253</v>
      </c>
      <c r="G59" t="s">
        <v>254</v>
      </c>
      <c r="H59" t="s">
        <v>255</v>
      </c>
      <c r="I59">
        <v>2006</v>
      </c>
      <c r="J59">
        <v>106</v>
      </c>
      <c r="K59" t="s">
        <v>250</v>
      </c>
      <c r="L59" t="s">
        <v>256</v>
      </c>
      <c r="M59" t="s">
        <v>257</v>
      </c>
      <c r="N59" t="s">
        <v>258</v>
      </c>
      <c r="O59" t="s">
        <v>259</v>
      </c>
      <c r="P59">
        <v>420</v>
      </c>
      <c r="Q59" t="s">
        <v>260</v>
      </c>
      <c r="R59">
        <v>420</v>
      </c>
      <c r="S59" t="s">
        <v>261</v>
      </c>
      <c r="T59" t="s">
        <v>262</v>
      </c>
      <c r="U59" t="s">
        <v>263</v>
      </c>
      <c r="V59" t="s">
        <v>264</v>
      </c>
      <c r="W59" t="s">
        <v>307</v>
      </c>
      <c r="X59">
        <v>0</v>
      </c>
      <c r="Y59" t="s">
        <v>307</v>
      </c>
      <c r="Z59">
        <v>2007</v>
      </c>
      <c r="AA59" t="s">
        <v>308</v>
      </c>
      <c r="AB59" t="s">
        <v>309</v>
      </c>
      <c r="AC59">
        <v>80</v>
      </c>
      <c r="AD59">
        <v>5.6</v>
      </c>
      <c r="AE59" t="s">
        <v>310</v>
      </c>
      <c r="AF59" t="s">
        <v>268</v>
      </c>
      <c r="AG59" t="s">
        <v>269</v>
      </c>
      <c r="AH59" t="s">
        <v>270</v>
      </c>
      <c r="AI59" t="s">
        <v>270</v>
      </c>
      <c r="AJ59" t="s">
        <v>270</v>
      </c>
      <c r="AK59" t="s">
        <v>270</v>
      </c>
      <c r="AL59">
        <v>1.403E-3</v>
      </c>
      <c r="AM59" t="s">
        <v>271</v>
      </c>
      <c r="AN59">
        <v>29175</v>
      </c>
      <c r="AO59">
        <v>29175</v>
      </c>
      <c r="AP59">
        <v>150255</v>
      </c>
      <c r="AQ59">
        <v>5</v>
      </c>
      <c r="AR59">
        <v>29452</v>
      </c>
      <c r="AS59">
        <v>2011</v>
      </c>
      <c r="GQ59">
        <v>4.9000000000000004</v>
      </c>
      <c r="GZ59">
        <v>0</v>
      </c>
      <c r="HA59">
        <v>4.9000000000000004</v>
      </c>
      <c r="HB59">
        <v>4.9000000000000004</v>
      </c>
      <c r="HC59">
        <v>0</v>
      </c>
      <c r="HD59">
        <v>4.9000000000000004</v>
      </c>
      <c r="HE59">
        <v>1.6795201371036847E-4</v>
      </c>
      <c r="HF59">
        <v>1</v>
      </c>
    </row>
    <row r="60" spans="1:214" x14ac:dyDescent="0.25">
      <c r="A60">
        <v>27</v>
      </c>
      <c r="B60">
        <v>106</v>
      </c>
      <c r="C60" t="s">
        <v>250</v>
      </c>
      <c r="D60" t="s">
        <v>251</v>
      </c>
      <c r="E60" t="s">
        <v>252</v>
      </c>
      <c r="F60" t="s">
        <v>253</v>
      </c>
      <c r="G60" t="s">
        <v>254</v>
      </c>
      <c r="H60" t="s">
        <v>255</v>
      </c>
      <c r="I60">
        <v>2006</v>
      </c>
      <c r="J60">
        <v>106</v>
      </c>
      <c r="K60" t="s">
        <v>250</v>
      </c>
      <c r="L60" t="s">
        <v>256</v>
      </c>
      <c r="M60" t="s">
        <v>257</v>
      </c>
      <c r="N60" t="s">
        <v>258</v>
      </c>
      <c r="O60" t="s">
        <v>259</v>
      </c>
      <c r="P60">
        <v>420</v>
      </c>
      <c r="Q60" t="s">
        <v>260</v>
      </c>
      <c r="R60">
        <v>420</v>
      </c>
      <c r="S60" t="s">
        <v>261</v>
      </c>
      <c r="T60" t="s">
        <v>262</v>
      </c>
      <c r="U60" t="s">
        <v>263</v>
      </c>
      <c r="V60" t="s">
        <v>264</v>
      </c>
      <c r="W60" t="s">
        <v>311</v>
      </c>
      <c r="X60">
        <v>0</v>
      </c>
      <c r="Y60" t="s">
        <v>311</v>
      </c>
      <c r="Z60">
        <v>2007</v>
      </c>
      <c r="AA60" t="s">
        <v>312</v>
      </c>
      <c r="AB60" t="s">
        <v>312</v>
      </c>
      <c r="AC60">
        <v>87</v>
      </c>
      <c r="AD60">
        <v>7.6</v>
      </c>
      <c r="AE60" t="s">
        <v>313</v>
      </c>
      <c r="AF60" t="s">
        <v>268</v>
      </c>
      <c r="AG60" t="s">
        <v>269</v>
      </c>
      <c r="AH60" t="s">
        <v>270</v>
      </c>
      <c r="AI60" t="s">
        <v>270</v>
      </c>
      <c r="AJ60" t="s">
        <v>270</v>
      </c>
      <c r="AK60" t="s">
        <v>270</v>
      </c>
      <c r="AL60">
        <v>4.4799999999999996E-3</v>
      </c>
      <c r="AM60" t="s">
        <v>271</v>
      </c>
      <c r="AN60">
        <v>28884</v>
      </c>
      <c r="AO60" t="s">
        <v>272</v>
      </c>
      <c r="AP60">
        <v>237592</v>
      </c>
      <c r="AQ60">
        <v>3</v>
      </c>
      <c r="AR60">
        <v>29458</v>
      </c>
      <c r="AS60">
        <v>2009</v>
      </c>
      <c r="GQ60">
        <v>0</v>
      </c>
      <c r="GV60">
        <v>0.64</v>
      </c>
      <c r="GW60">
        <v>0.9</v>
      </c>
      <c r="GZ60">
        <v>0</v>
      </c>
      <c r="HA60">
        <v>0</v>
      </c>
      <c r="HB60">
        <v>0</v>
      </c>
      <c r="HC60">
        <v>1.54</v>
      </c>
      <c r="HD60">
        <v>1.54</v>
      </c>
      <c r="HE60">
        <v>5.3316715136407702E-5</v>
      </c>
      <c r="HF60">
        <v>0</v>
      </c>
    </row>
    <row r="61" spans="1:214" x14ac:dyDescent="0.25">
      <c r="A61">
        <v>27</v>
      </c>
      <c r="B61">
        <v>106</v>
      </c>
      <c r="C61" t="s">
        <v>250</v>
      </c>
      <c r="D61" t="s">
        <v>251</v>
      </c>
      <c r="E61" t="s">
        <v>252</v>
      </c>
      <c r="F61" t="s">
        <v>253</v>
      </c>
      <c r="G61" t="s">
        <v>254</v>
      </c>
      <c r="H61" t="s">
        <v>255</v>
      </c>
      <c r="I61">
        <v>2006</v>
      </c>
      <c r="J61">
        <v>106</v>
      </c>
      <c r="K61" t="s">
        <v>250</v>
      </c>
      <c r="L61" t="s">
        <v>256</v>
      </c>
      <c r="M61" t="s">
        <v>257</v>
      </c>
      <c r="N61" t="s">
        <v>258</v>
      </c>
      <c r="O61" t="s">
        <v>259</v>
      </c>
      <c r="P61">
        <v>420</v>
      </c>
      <c r="Q61" t="s">
        <v>260</v>
      </c>
      <c r="R61">
        <v>420</v>
      </c>
      <c r="S61" t="s">
        <v>261</v>
      </c>
      <c r="T61" t="s">
        <v>262</v>
      </c>
      <c r="U61" t="s">
        <v>263</v>
      </c>
      <c r="V61" t="s">
        <v>264</v>
      </c>
      <c r="W61" t="s">
        <v>311</v>
      </c>
      <c r="X61">
        <v>0</v>
      </c>
      <c r="Y61" t="s">
        <v>311</v>
      </c>
      <c r="Z61">
        <v>2007</v>
      </c>
      <c r="AA61" t="s">
        <v>312</v>
      </c>
      <c r="AB61" t="s">
        <v>312</v>
      </c>
      <c r="AC61">
        <v>87</v>
      </c>
      <c r="AD61">
        <v>7.6</v>
      </c>
      <c r="AE61" t="s">
        <v>313</v>
      </c>
      <c r="AF61" t="s">
        <v>268</v>
      </c>
      <c r="AG61" t="s">
        <v>269</v>
      </c>
      <c r="AH61" t="s">
        <v>270</v>
      </c>
      <c r="AI61" t="s">
        <v>270</v>
      </c>
      <c r="AJ61" t="s">
        <v>270</v>
      </c>
      <c r="AK61" t="s">
        <v>270</v>
      </c>
      <c r="AL61">
        <v>4.4799999999999996E-3</v>
      </c>
      <c r="AM61" t="s">
        <v>271</v>
      </c>
      <c r="AN61">
        <v>28884</v>
      </c>
      <c r="AO61" t="s">
        <v>272</v>
      </c>
      <c r="AP61">
        <v>237592</v>
      </c>
      <c r="AQ61">
        <v>4</v>
      </c>
      <c r="AR61">
        <v>29458</v>
      </c>
      <c r="AS61">
        <v>2010</v>
      </c>
      <c r="GQ61">
        <v>1.62</v>
      </c>
      <c r="GV61">
        <v>0.92</v>
      </c>
      <c r="GW61">
        <v>0.14000000000000001</v>
      </c>
      <c r="GZ61">
        <v>0</v>
      </c>
      <c r="HA61">
        <v>1.62</v>
      </c>
      <c r="HB61">
        <v>1.62</v>
      </c>
      <c r="HC61">
        <v>1.06</v>
      </c>
      <c r="HD61">
        <v>2.68</v>
      </c>
      <c r="HE61">
        <v>9.2784932834787427E-5</v>
      </c>
      <c r="HF61">
        <v>0.60447761194029848</v>
      </c>
    </row>
    <row r="62" spans="1:214" x14ac:dyDescent="0.25">
      <c r="A62">
        <v>27</v>
      </c>
      <c r="B62">
        <v>106</v>
      </c>
      <c r="C62" t="s">
        <v>250</v>
      </c>
      <c r="D62" t="s">
        <v>251</v>
      </c>
      <c r="E62" t="s">
        <v>252</v>
      </c>
      <c r="F62" t="s">
        <v>253</v>
      </c>
      <c r="G62" t="s">
        <v>254</v>
      </c>
      <c r="H62" t="s">
        <v>255</v>
      </c>
      <c r="I62">
        <v>2006</v>
      </c>
      <c r="J62">
        <v>106</v>
      </c>
      <c r="K62" t="s">
        <v>250</v>
      </c>
      <c r="L62" t="s">
        <v>256</v>
      </c>
      <c r="M62" t="s">
        <v>257</v>
      </c>
      <c r="N62" t="s">
        <v>258</v>
      </c>
      <c r="O62" t="s">
        <v>259</v>
      </c>
      <c r="P62">
        <v>420</v>
      </c>
      <c r="Q62" t="s">
        <v>260</v>
      </c>
      <c r="R62">
        <v>420</v>
      </c>
      <c r="S62" t="s">
        <v>261</v>
      </c>
      <c r="T62" t="s">
        <v>262</v>
      </c>
      <c r="U62" t="s">
        <v>263</v>
      </c>
      <c r="V62" t="s">
        <v>264</v>
      </c>
      <c r="W62" t="s">
        <v>311</v>
      </c>
      <c r="X62">
        <v>0</v>
      </c>
      <c r="Y62" t="s">
        <v>311</v>
      </c>
      <c r="Z62">
        <v>2007</v>
      </c>
      <c r="AA62" t="s">
        <v>312</v>
      </c>
      <c r="AB62" t="s">
        <v>312</v>
      </c>
      <c r="AC62">
        <v>87</v>
      </c>
      <c r="AD62">
        <v>7.6</v>
      </c>
      <c r="AE62" t="s">
        <v>313</v>
      </c>
      <c r="AF62" t="s">
        <v>268</v>
      </c>
      <c r="AG62" t="s">
        <v>269</v>
      </c>
      <c r="AH62" t="s">
        <v>270</v>
      </c>
      <c r="AI62" t="s">
        <v>270</v>
      </c>
      <c r="AJ62" t="s">
        <v>270</v>
      </c>
      <c r="AK62" t="s">
        <v>270</v>
      </c>
      <c r="AL62">
        <v>4.4799999999999996E-3</v>
      </c>
      <c r="AM62" t="s">
        <v>271</v>
      </c>
      <c r="AN62">
        <v>28884</v>
      </c>
      <c r="AO62">
        <v>28884</v>
      </c>
      <c r="AP62">
        <v>237592</v>
      </c>
      <c r="AQ62">
        <v>5</v>
      </c>
      <c r="AR62">
        <v>29458</v>
      </c>
      <c r="AS62">
        <v>2011</v>
      </c>
      <c r="GV62">
        <v>1.32</v>
      </c>
      <c r="GW62">
        <v>0.69</v>
      </c>
      <c r="GZ62">
        <v>0</v>
      </c>
      <c r="HA62">
        <v>0</v>
      </c>
      <c r="HB62">
        <v>0</v>
      </c>
      <c r="HC62">
        <v>2.0099999999999998</v>
      </c>
      <c r="HD62">
        <v>2.0099999999999998</v>
      </c>
      <c r="HE62">
        <v>6.9588699626090567E-5</v>
      </c>
      <c r="HF62">
        <v>0</v>
      </c>
    </row>
    <row r="63" spans="1:214" x14ac:dyDescent="0.25">
      <c r="A63">
        <v>27</v>
      </c>
      <c r="B63">
        <v>106</v>
      </c>
      <c r="C63" t="s">
        <v>250</v>
      </c>
      <c r="D63" t="s">
        <v>251</v>
      </c>
      <c r="E63" t="s">
        <v>252</v>
      </c>
      <c r="F63" t="s">
        <v>253</v>
      </c>
      <c r="G63" t="s">
        <v>254</v>
      </c>
      <c r="H63" t="s">
        <v>255</v>
      </c>
      <c r="I63">
        <v>2006</v>
      </c>
      <c r="J63">
        <v>106</v>
      </c>
      <c r="K63" t="s">
        <v>250</v>
      </c>
      <c r="L63" t="s">
        <v>256</v>
      </c>
      <c r="M63" t="s">
        <v>257</v>
      </c>
      <c r="N63" t="s">
        <v>258</v>
      </c>
      <c r="O63" t="s">
        <v>259</v>
      </c>
      <c r="P63">
        <v>420</v>
      </c>
      <c r="Q63" t="s">
        <v>260</v>
      </c>
      <c r="R63">
        <v>420</v>
      </c>
      <c r="S63" t="s">
        <v>261</v>
      </c>
      <c r="T63" t="s">
        <v>262</v>
      </c>
      <c r="U63" t="s">
        <v>263</v>
      </c>
      <c r="V63" t="s">
        <v>264</v>
      </c>
      <c r="W63" t="s">
        <v>314</v>
      </c>
      <c r="X63">
        <v>0</v>
      </c>
      <c r="Y63" t="s">
        <v>314</v>
      </c>
      <c r="Z63">
        <v>2007</v>
      </c>
      <c r="AA63" t="s">
        <v>315</v>
      </c>
      <c r="AB63" t="s">
        <v>305</v>
      </c>
      <c r="AC63">
        <v>81</v>
      </c>
      <c r="AD63">
        <v>6.2</v>
      </c>
      <c r="AE63" t="s">
        <v>316</v>
      </c>
      <c r="AF63" t="s">
        <v>268</v>
      </c>
      <c r="AG63" t="s">
        <v>269</v>
      </c>
      <c r="AH63" t="s">
        <v>270</v>
      </c>
      <c r="AI63" t="s">
        <v>270</v>
      </c>
      <c r="AJ63" t="s">
        <v>270</v>
      </c>
      <c r="AK63" t="s">
        <v>270</v>
      </c>
      <c r="AL63">
        <v>2.7520000000000001E-3</v>
      </c>
      <c r="AM63" t="s">
        <v>271</v>
      </c>
      <c r="AN63">
        <v>29704</v>
      </c>
      <c r="AO63" t="s">
        <v>272</v>
      </c>
      <c r="AP63">
        <v>200953</v>
      </c>
      <c r="AQ63">
        <v>3</v>
      </c>
      <c r="AR63">
        <v>29460</v>
      </c>
      <c r="AS63">
        <v>2009</v>
      </c>
      <c r="GQ63">
        <v>3.07</v>
      </c>
      <c r="GV63">
        <v>0.64</v>
      </c>
      <c r="GW63">
        <v>0.9</v>
      </c>
      <c r="GZ63">
        <v>0</v>
      </c>
      <c r="HA63">
        <v>3.07</v>
      </c>
      <c r="HB63">
        <v>3.07</v>
      </c>
      <c r="HC63">
        <v>1.54</v>
      </c>
      <c r="HD63">
        <v>4.6100000000000003</v>
      </c>
      <c r="HE63">
        <v>1.5519795313762458E-4</v>
      </c>
      <c r="HF63">
        <v>0.6659436008676789</v>
      </c>
    </row>
    <row r="64" spans="1:214" x14ac:dyDescent="0.25">
      <c r="A64">
        <v>27</v>
      </c>
      <c r="B64">
        <v>106</v>
      </c>
      <c r="C64" t="s">
        <v>250</v>
      </c>
      <c r="D64" t="s">
        <v>251</v>
      </c>
      <c r="E64" t="s">
        <v>252</v>
      </c>
      <c r="F64" t="s">
        <v>253</v>
      </c>
      <c r="G64" t="s">
        <v>254</v>
      </c>
      <c r="H64" t="s">
        <v>255</v>
      </c>
      <c r="I64">
        <v>2006</v>
      </c>
      <c r="J64">
        <v>106</v>
      </c>
      <c r="K64" t="s">
        <v>250</v>
      </c>
      <c r="L64" t="s">
        <v>256</v>
      </c>
      <c r="M64" t="s">
        <v>257</v>
      </c>
      <c r="N64" t="s">
        <v>258</v>
      </c>
      <c r="O64" t="s">
        <v>259</v>
      </c>
      <c r="P64">
        <v>420</v>
      </c>
      <c r="Q64" t="s">
        <v>260</v>
      </c>
      <c r="R64">
        <v>420</v>
      </c>
      <c r="S64" t="s">
        <v>261</v>
      </c>
      <c r="T64" t="s">
        <v>262</v>
      </c>
      <c r="U64" t="s">
        <v>263</v>
      </c>
      <c r="V64" t="s">
        <v>264</v>
      </c>
      <c r="W64" t="s">
        <v>314</v>
      </c>
      <c r="X64">
        <v>0</v>
      </c>
      <c r="Y64" t="s">
        <v>314</v>
      </c>
      <c r="Z64">
        <v>2007</v>
      </c>
      <c r="AA64" t="s">
        <v>315</v>
      </c>
      <c r="AB64" t="s">
        <v>305</v>
      </c>
      <c r="AC64">
        <v>81</v>
      </c>
      <c r="AD64">
        <v>6.2</v>
      </c>
      <c r="AE64" t="s">
        <v>316</v>
      </c>
      <c r="AF64" t="s">
        <v>268</v>
      </c>
      <c r="AG64" t="s">
        <v>269</v>
      </c>
      <c r="AH64" t="s">
        <v>270</v>
      </c>
      <c r="AI64" t="s">
        <v>270</v>
      </c>
      <c r="AJ64" t="s">
        <v>270</v>
      </c>
      <c r="AK64" t="s">
        <v>270</v>
      </c>
      <c r="AL64">
        <v>2.7520000000000001E-3</v>
      </c>
      <c r="AM64" t="s">
        <v>271</v>
      </c>
      <c r="AN64">
        <v>29704</v>
      </c>
      <c r="AO64" t="s">
        <v>272</v>
      </c>
      <c r="AP64">
        <v>200953</v>
      </c>
      <c r="AQ64">
        <v>4</v>
      </c>
      <c r="AR64">
        <v>29460</v>
      </c>
      <c r="AS64">
        <v>2010</v>
      </c>
      <c r="GV64">
        <v>0.63</v>
      </c>
      <c r="GW64">
        <v>0.42</v>
      </c>
      <c r="GZ64">
        <v>0</v>
      </c>
      <c r="HA64">
        <v>0</v>
      </c>
      <c r="HB64">
        <v>0</v>
      </c>
      <c r="HC64">
        <v>1.05</v>
      </c>
      <c r="HD64">
        <v>1.05</v>
      </c>
      <c r="HE64">
        <v>3.5348774575814703E-5</v>
      </c>
      <c r="HF64">
        <v>0</v>
      </c>
    </row>
    <row r="65" spans="1:214" x14ac:dyDescent="0.25">
      <c r="A65">
        <v>27</v>
      </c>
      <c r="B65">
        <v>106</v>
      </c>
      <c r="C65" t="s">
        <v>250</v>
      </c>
      <c r="D65" t="s">
        <v>251</v>
      </c>
      <c r="E65" t="s">
        <v>252</v>
      </c>
      <c r="F65" t="s">
        <v>253</v>
      </c>
      <c r="G65" t="s">
        <v>254</v>
      </c>
      <c r="H65" t="s">
        <v>255</v>
      </c>
      <c r="I65">
        <v>2006</v>
      </c>
      <c r="J65">
        <v>106</v>
      </c>
      <c r="K65" t="s">
        <v>250</v>
      </c>
      <c r="L65" t="s">
        <v>256</v>
      </c>
      <c r="M65" t="s">
        <v>257</v>
      </c>
      <c r="N65" t="s">
        <v>258</v>
      </c>
      <c r="O65" t="s">
        <v>259</v>
      </c>
      <c r="P65">
        <v>420</v>
      </c>
      <c r="Q65" t="s">
        <v>260</v>
      </c>
      <c r="R65">
        <v>420</v>
      </c>
      <c r="S65" t="s">
        <v>261</v>
      </c>
      <c r="T65" t="s">
        <v>262</v>
      </c>
      <c r="U65" t="s">
        <v>263</v>
      </c>
      <c r="V65" t="s">
        <v>264</v>
      </c>
      <c r="W65" t="s">
        <v>314</v>
      </c>
      <c r="X65">
        <v>0</v>
      </c>
      <c r="Y65" t="s">
        <v>314</v>
      </c>
      <c r="Z65">
        <v>2007</v>
      </c>
      <c r="AA65" t="s">
        <v>315</v>
      </c>
      <c r="AB65" t="s">
        <v>305</v>
      </c>
      <c r="AC65">
        <v>81</v>
      </c>
      <c r="AD65">
        <v>6.2</v>
      </c>
      <c r="AE65" t="s">
        <v>316</v>
      </c>
      <c r="AF65" t="s">
        <v>268</v>
      </c>
      <c r="AG65" t="s">
        <v>269</v>
      </c>
      <c r="AH65" t="s">
        <v>270</v>
      </c>
      <c r="AI65" t="s">
        <v>270</v>
      </c>
      <c r="AJ65" t="s">
        <v>270</v>
      </c>
      <c r="AK65" t="s">
        <v>270</v>
      </c>
      <c r="AL65">
        <v>2.7520000000000001E-3</v>
      </c>
      <c r="AM65" t="s">
        <v>271</v>
      </c>
      <c r="AN65">
        <v>29704</v>
      </c>
      <c r="AO65">
        <v>29704</v>
      </c>
      <c r="AP65">
        <v>200953</v>
      </c>
      <c r="AQ65">
        <v>5</v>
      </c>
      <c r="AR65">
        <v>29460</v>
      </c>
      <c r="AS65">
        <v>2011</v>
      </c>
      <c r="GV65">
        <v>1.32</v>
      </c>
      <c r="GW65">
        <v>0.69</v>
      </c>
      <c r="GZ65">
        <v>0</v>
      </c>
      <c r="HA65">
        <v>0</v>
      </c>
      <c r="HB65">
        <v>0</v>
      </c>
      <c r="HC65">
        <v>2.0099999999999998</v>
      </c>
      <c r="HD65">
        <v>2.0099999999999998</v>
      </c>
      <c r="HE65">
        <v>6.7667654187988138E-5</v>
      </c>
      <c r="HF65">
        <v>0</v>
      </c>
    </row>
    <row r="66" spans="1:214" x14ac:dyDescent="0.25">
      <c r="A66">
        <v>27</v>
      </c>
      <c r="B66">
        <v>106</v>
      </c>
      <c r="C66" t="s">
        <v>250</v>
      </c>
      <c r="D66" t="s">
        <v>251</v>
      </c>
      <c r="E66" t="s">
        <v>252</v>
      </c>
      <c r="F66" t="s">
        <v>253</v>
      </c>
      <c r="G66" t="s">
        <v>254</v>
      </c>
      <c r="H66" t="s">
        <v>255</v>
      </c>
      <c r="I66">
        <v>2006</v>
      </c>
      <c r="J66">
        <v>106</v>
      </c>
      <c r="K66" t="s">
        <v>250</v>
      </c>
      <c r="L66" t="s">
        <v>256</v>
      </c>
      <c r="M66" t="s">
        <v>257</v>
      </c>
      <c r="N66" t="s">
        <v>258</v>
      </c>
      <c r="O66" t="s">
        <v>259</v>
      </c>
      <c r="P66">
        <v>106</v>
      </c>
      <c r="Q66" t="s">
        <v>283</v>
      </c>
      <c r="R66">
        <v>291</v>
      </c>
      <c r="S66" t="s">
        <v>284</v>
      </c>
      <c r="T66" t="s">
        <v>262</v>
      </c>
      <c r="U66" t="s">
        <v>263</v>
      </c>
      <c r="V66" t="s">
        <v>290</v>
      </c>
      <c r="W66" t="s">
        <v>317</v>
      </c>
      <c r="X66">
        <v>0</v>
      </c>
      <c r="Y66" t="s">
        <v>317</v>
      </c>
      <c r="Z66">
        <v>2007</v>
      </c>
      <c r="AA66" t="s">
        <v>318</v>
      </c>
      <c r="AB66" t="s">
        <v>318</v>
      </c>
      <c r="AC66">
        <v>69</v>
      </c>
      <c r="AD66">
        <v>3.2</v>
      </c>
      <c r="AE66" t="s">
        <v>319</v>
      </c>
      <c r="AF66" t="s">
        <v>268</v>
      </c>
      <c r="AG66" t="s">
        <v>292</v>
      </c>
      <c r="AH66" t="s">
        <v>270</v>
      </c>
      <c r="AI66" t="s">
        <v>270</v>
      </c>
      <c r="AJ66" t="s">
        <v>270</v>
      </c>
      <c r="AK66" t="s">
        <v>289</v>
      </c>
      <c r="AL66">
        <v>2.2565000000000002E-2</v>
      </c>
      <c r="AM66" t="s">
        <v>271</v>
      </c>
      <c r="AN66">
        <v>28675</v>
      </c>
      <c r="AO66" t="s">
        <v>272</v>
      </c>
      <c r="AP66">
        <v>208498</v>
      </c>
      <c r="AQ66">
        <v>3</v>
      </c>
      <c r="AR66">
        <v>29090</v>
      </c>
      <c r="AS66">
        <v>2009</v>
      </c>
      <c r="GV66">
        <v>0.64</v>
      </c>
      <c r="GW66">
        <v>0.9</v>
      </c>
      <c r="GZ66">
        <v>0</v>
      </c>
      <c r="HA66">
        <v>0</v>
      </c>
      <c r="HB66">
        <v>0</v>
      </c>
      <c r="HC66">
        <v>1.54</v>
      </c>
      <c r="HD66">
        <v>1.54</v>
      </c>
      <c r="HE66">
        <v>5.3705318221447255E-5</v>
      </c>
      <c r="HF66">
        <v>0</v>
      </c>
    </row>
    <row r="67" spans="1:214" x14ac:dyDescent="0.25">
      <c r="A67">
        <v>27</v>
      </c>
      <c r="B67">
        <v>106</v>
      </c>
      <c r="C67" t="s">
        <v>250</v>
      </c>
      <c r="D67" t="s">
        <v>251</v>
      </c>
      <c r="E67" t="s">
        <v>252</v>
      </c>
      <c r="F67" t="s">
        <v>253</v>
      </c>
      <c r="G67" t="s">
        <v>254</v>
      </c>
      <c r="H67" t="s">
        <v>255</v>
      </c>
      <c r="I67">
        <v>2006</v>
      </c>
      <c r="J67">
        <v>106</v>
      </c>
      <c r="K67" t="s">
        <v>250</v>
      </c>
      <c r="L67" t="s">
        <v>256</v>
      </c>
      <c r="M67" t="s">
        <v>257</v>
      </c>
      <c r="N67" t="s">
        <v>258</v>
      </c>
      <c r="O67" t="s">
        <v>259</v>
      </c>
      <c r="P67">
        <v>106</v>
      </c>
      <c r="Q67" t="s">
        <v>283</v>
      </c>
      <c r="R67">
        <v>291</v>
      </c>
      <c r="S67" t="s">
        <v>284</v>
      </c>
      <c r="T67" t="s">
        <v>262</v>
      </c>
      <c r="U67" t="s">
        <v>263</v>
      </c>
      <c r="V67" t="s">
        <v>290</v>
      </c>
      <c r="W67" t="s">
        <v>317</v>
      </c>
      <c r="X67">
        <v>0</v>
      </c>
      <c r="Y67" t="s">
        <v>317</v>
      </c>
      <c r="Z67">
        <v>2007</v>
      </c>
      <c r="AA67" t="s">
        <v>318</v>
      </c>
      <c r="AB67" t="s">
        <v>318</v>
      </c>
      <c r="AC67">
        <v>69</v>
      </c>
      <c r="AD67">
        <v>3.2</v>
      </c>
      <c r="AE67" t="s">
        <v>319</v>
      </c>
      <c r="AF67" t="s">
        <v>268</v>
      </c>
      <c r="AG67" t="s">
        <v>292</v>
      </c>
      <c r="AH67" t="s">
        <v>270</v>
      </c>
      <c r="AI67" t="s">
        <v>270</v>
      </c>
      <c r="AJ67" t="s">
        <v>270</v>
      </c>
      <c r="AK67" t="s">
        <v>289</v>
      </c>
      <c r="AL67">
        <v>2.2565000000000002E-2</v>
      </c>
      <c r="AM67" t="s">
        <v>271</v>
      </c>
      <c r="AN67">
        <v>28675</v>
      </c>
      <c r="AO67" t="s">
        <v>272</v>
      </c>
      <c r="AP67">
        <v>208498</v>
      </c>
      <c r="AQ67">
        <v>4</v>
      </c>
      <c r="AR67">
        <v>29090</v>
      </c>
      <c r="AS67">
        <v>2010</v>
      </c>
      <c r="GQ67">
        <v>4.3499999999999996</v>
      </c>
      <c r="GV67">
        <v>6.21</v>
      </c>
      <c r="GW67">
        <v>5.16</v>
      </c>
      <c r="GZ67">
        <v>0</v>
      </c>
      <c r="HA67">
        <v>4.3499999999999996</v>
      </c>
      <c r="HB67">
        <v>4.3499999999999996</v>
      </c>
      <c r="HC67">
        <v>11.37</v>
      </c>
      <c r="HD67">
        <v>15.719999999999999</v>
      </c>
      <c r="HE67">
        <v>5.4821272885789013E-4</v>
      </c>
      <c r="HF67">
        <v>0.27671755725190839</v>
      </c>
    </row>
    <row r="68" spans="1:214" x14ac:dyDescent="0.25">
      <c r="A68">
        <v>27</v>
      </c>
      <c r="B68">
        <v>106</v>
      </c>
      <c r="C68" t="s">
        <v>250</v>
      </c>
      <c r="D68" t="s">
        <v>251</v>
      </c>
      <c r="E68" t="s">
        <v>252</v>
      </c>
      <c r="F68" t="s">
        <v>253</v>
      </c>
      <c r="G68" t="s">
        <v>254</v>
      </c>
      <c r="H68" t="s">
        <v>255</v>
      </c>
      <c r="I68">
        <v>2006</v>
      </c>
      <c r="J68">
        <v>106</v>
      </c>
      <c r="K68" t="s">
        <v>250</v>
      </c>
      <c r="L68" t="s">
        <v>256</v>
      </c>
      <c r="M68" t="s">
        <v>257</v>
      </c>
      <c r="N68" t="s">
        <v>258</v>
      </c>
      <c r="O68" t="s">
        <v>259</v>
      </c>
      <c r="P68">
        <v>106</v>
      </c>
      <c r="Q68" t="s">
        <v>283</v>
      </c>
      <c r="R68">
        <v>291</v>
      </c>
      <c r="S68" t="s">
        <v>284</v>
      </c>
      <c r="T68" t="s">
        <v>262</v>
      </c>
      <c r="U68" t="s">
        <v>263</v>
      </c>
      <c r="V68" t="s">
        <v>290</v>
      </c>
      <c r="W68" t="s">
        <v>317</v>
      </c>
      <c r="X68">
        <v>0</v>
      </c>
      <c r="Y68" t="s">
        <v>317</v>
      </c>
      <c r="Z68">
        <v>2007</v>
      </c>
      <c r="AA68" t="s">
        <v>318</v>
      </c>
      <c r="AB68" t="s">
        <v>318</v>
      </c>
      <c r="AC68">
        <v>69</v>
      </c>
      <c r="AD68">
        <v>3.2</v>
      </c>
      <c r="AE68" t="s">
        <v>319</v>
      </c>
      <c r="AF68" t="s">
        <v>268</v>
      </c>
      <c r="AG68" t="s">
        <v>292</v>
      </c>
      <c r="AH68" t="s">
        <v>270</v>
      </c>
      <c r="AI68" t="s">
        <v>270</v>
      </c>
      <c r="AJ68" t="s">
        <v>270</v>
      </c>
      <c r="AK68" t="s">
        <v>289</v>
      </c>
      <c r="AL68">
        <v>2.2565000000000002E-2</v>
      </c>
      <c r="AM68" t="s">
        <v>271</v>
      </c>
      <c r="AN68">
        <v>28675</v>
      </c>
      <c r="AO68">
        <v>28675</v>
      </c>
      <c r="AP68">
        <v>208498</v>
      </c>
      <c r="AQ68">
        <v>5</v>
      </c>
      <c r="AR68">
        <v>29090</v>
      </c>
      <c r="AS68">
        <v>2011</v>
      </c>
      <c r="GV68">
        <v>0.77</v>
      </c>
      <c r="GW68">
        <v>0.22</v>
      </c>
      <c r="GZ68">
        <v>0</v>
      </c>
      <c r="HA68">
        <v>0</v>
      </c>
      <c r="HB68">
        <v>0</v>
      </c>
      <c r="HC68">
        <v>0.99</v>
      </c>
      <c r="HD68">
        <v>0.99</v>
      </c>
      <c r="HE68">
        <v>3.4524847428073233E-5</v>
      </c>
      <c r="HF68">
        <v>0</v>
      </c>
    </row>
    <row r="69" spans="1:214" x14ac:dyDescent="0.25">
      <c r="A69">
        <v>27</v>
      </c>
      <c r="B69">
        <v>106</v>
      </c>
      <c r="C69" t="s">
        <v>250</v>
      </c>
      <c r="D69" t="s">
        <v>251</v>
      </c>
      <c r="E69" t="s">
        <v>252</v>
      </c>
      <c r="F69" t="s">
        <v>253</v>
      </c>
      <c r="G69" t="s">
        <v>254</v>
      </c>
      <c r="H69" t="s">
        <v>255</v>
      </c>
      <c r="I69">
        <v>2006</v>
      </c>
      <c r="J69">
        <v>106</v>
      </c>
      <c r="K69" t="s">
        <v>250</v>
      </c>
      <c r="L69" t="s">
        <v>256</v>
      </c>
      <c r="M69" t="s">
        <v>257</v>
      </c>
      <c r="N69" t="s">
        <v>258</v>
      </c>
      <c r="O69" t="s">
        <v>259</v>
      </c>
      <c r="P69">
        <v>106</v>
      </c>
      <c r="Q69" t="s">
        <v>283</v>
      </c>
      <c r="R69">
        <v>106</v>
      </c>
      <c r="S69" t="s">
        <v>250</v>
      </c>
      <c r="T69" t="s">
        <v>262</v>
      </c>
      <c r="U69" t="s">
        <v>263</v>
      </c>
      <c r="V69" t="s">
        <v>290</v>
      </c>
      <c r="W69" t="s">
        <v>320</v>
      </c>
      <c r="X69">
        <v>0</v>
      </c>
      <c r="Y69" t="s">
        <v>320</v>
      </c>
      <c r="Z69">
        <v>2007</v>
      </c>
      <c r="AA69" t="s">
        <v>321</v>
      </c>
      <c r="AB69" t="s">
        <v>321</v>
      </c>
      <c r="AC69">
        <v>79</v>
      </c>
      <c r="AD69">
        <v>5.3</v>
      </c>
      <c r="AE69" t="s">
        <v>322</v>
      </c>
      <c r="AF69" t="s">
        <v>268</v>
      </c>
      <c r="AG69" t="s">
        <v>292</v>
      </c>
      <c r="AH69" t="s">
        <v>270</v>
      </c>
      <c r="AI69" t="s">
        <v>270</v>
      </c>
      <c r="AJ69" t="s">
        <v>270</v>
      </c>
      <c r="AK69" t="s">
        <v>270</v>
      </c>
      <c r="AL69">
        <v>4.921E-3</v>
      </c>
      <c r="AM69" t="s">
        <v>271</v>
      </c>
      <c r="AN69">
        <v>26285</v>
      </c>
      <c r="AO69" t="s">
        <v>272</v>
      </c>
      <c r="AP69">
        <v>313750</v>
      </c>
      <c r="AQ69">
        <v>3</v>
      </c>
      <c r="AR69">
        <v>29100</v>
      </c>
      <c r="AS69">
        <v>2009</v>
      </c>
      <c r="BF69">
        <v>2.9</v>
      </c>
      <c r="GW69">
        <v>0.37</v>
      </c>
      <c r="GZ69">
        <v>2.9</v>
      </c>
      <c r="HA69">
        <v>0</v>
      </c>
      <c r="HB69">
        <v>2.9</v>
      </c>
      <c r="HC69">
        <v>0.37</v>
      </c>
      <c r="HD69">
        <v>3.27</v>
      </c>
      <c r="HE69">
        <v>1.2440555449876354E-4</v>
      </c>
      <c r="HF69">
        <v>0.88685015290519875</v>
      </c>
    </row>
    <row r="70" spans="1:214" x14ac:dyDescent="0.25">
      <c r="A70">
        <v>27</v>
      </c>
      <c r="B70">
        <v>106</v>
      </c>
      <c r="C70" t="s">
        <v>250</v>
      </c>
      <c r="D70" t="s">
        <v>251</v>
      </c>
      <c r="E70" t="s">
        <v>252</v>
      </c>
      <c r="F70" t="s">
        <v>253</v>
      </c>
      <c r="G70" t="s">
        <v>254</v>
      </c>
      <c r="H70" t="s">
        <v>255</v>
      </c>
      <c r="I70">
        <v>2006</v>
      </c>
      <c r="J70">
        <v>106</v>
      </c>
      <c r="K70" t="s">
        <v>250</v>
      </c>
      <c r="L70" t="s">
        <v>256</v>
      </c>
      <c r="M70" t="s">
        <v>257</v>
      </c>
      <c r="N70" t="s">
        <v>258</v>
      </c>
      <c r="O70" t="s">
        <v>259</v>
      </c>
      <c r="P70">
        <v>106</v>
      </c>
      <c r="Q70" t="s">
        <v>283</v>
      </c>
      <c r="R70">
        <v>106</v>
      </c>
      <c r="S70" t="s">
        <v>250</v>
      </c>
      <c r="T70" t="s">
        <v>262</v>
      </c>
      <c r="U70" t="s">
        <v>263</v>
      </c>
      <c r="V70" t="s">
        <v>290</v>
      </c>
      <c r="W70" t="s">
        <v>320</v>
      </c>
      <c r="X70">
        <v>0</v>
      </c>
      <c r="Y70" t="s">
        <v>320</v>
      </c>
      <c r="Z70">
        <v>2007</v>
      </c>
      <c r="AA70" t="s">
        <v>321</v>
      </c>
      <c r="AB70" t="s">
        <v>321</v>
      </c>
      <c r="AC70">
        <v>79</v>
      </c>
      <c r="AD70">
        <v>5.3</v>
      </c>
      <c r="AE70" t="s">
        <v>322</v>
      </c>
      <c r="AF70" t="s">
        <v>268</v>
      </c>
      <c r="AG70" t="s">
        <v>292</v>
      </c>
      <c r="AH70" t="s">
        <v>270</v>
      </c>
      <c r="AI70" t="s">
        <v>270</v>
      </c>
      <c r="AJ70" t="s">
        <v>270</v>
      </c>
      <c r="AK70" t="s">
        <v>270</v>
      </c>
      <c r="AL70">
        <v>4.921E-3</v>
      </c>
      <c r="AM70" t="s">
        <v>271</v>
      </c>
      <c r="AN70">
        <v>26285</v>
      </c>
      <c r="AO70">
        <v>26285</v>
      </c>
      <c r="AP70">
        <v>313750</v>
      </c>
      <c r="AQ70">
        <v>4</v>
      </c>
      <c r="AR70">
        <v>29100</v>
      </c>
      <c r="AS70">
        <v>2010</v>
      </c>
      <c r="GQ70">
        <v>1.57</v>
      </c>
      <c r="GV70">
        <v>1.55</v>
      </c>
      <c r="GW70">
        <v>0.56999999999999995</v>
      </c>
      <c r="GZ70">
        <v>0</v>
      </c>
      <c r="HA70">
        <v>1.57</v>
      </c>
      <c r="HB70">
        <v>1.57</v>
      </c>
      <c r="HC70">
        <v>2.12</v>
      </c>
      <c r="HD70">
        <v>3.69</v>
      </c>
      <c r="HE70">
        <v>1.4038424957199923E-4</v>
      </c>
      <c r="HF70">
        <v>0.42547425474254746</v>
      </c>
    </row>
    <row r="71" spans="1:214" x14ac:dyDescent="0.25">
      <c r="A71">
        <v>27</v>
      </c>
      <c r="B71">
        <v>106</v>
      </c>
      <c r="C71" t="s">
        <v>250</v>
      </c>
      <c r="D71" t="s">
        <v>251</v>
      </c>
      <c r="E71" t="s">
        <v>252</v>
      </c>
      <c r="F71" t="s">
        <v>253</v>
      </c>
      <c r="G71" t="s">
        <v>254</v>
      </c>
      <c r="H71" t="s">
        <v>255</v>
      </c>
      <c r="I71">
        <v>2006</v>
      </c>
      <c r="J71">
        <v>106</v>
      </c>
      <c r="K71" t="s">
        <v>250</v>
      </c>
      <c r="L71" t="s">
        <v>256</v>
      </c>
      <c r="M71" t="s">
        <v>257</v>
      </c>
      <c r="N71" t="s">
        <v>258</v>
      </c>
      <c r="O71" t="s">
        <v>259</v>
      </c>
      <c r="P71">
        <v>106</v>
      </c>
      <c r="Q71" t="s">
        <v>283</v>
      </c>
      <c r="R71">
        <v>106</v>
      </c>
      <c r="S71" t="s">
        <v>250</v>
      </c>
      <c r="T71" t="s">
        <v>262</v>
      </c>
      <c r="U71" t="s">
        <v>263</v>
      </c>
      <c r="V71" t="s">
        <v>290</v>
      </c>
      <c r="W71" t="s">
        <v>323</v>
      </c>
      <c r="X71">
        <v>0</v>
      </c>
      <c r="Y71" t="s">
        <v>323</v>
      </c>
      <c r="Z71">
        <v>2007</v>
      </c>
      <c r="AA71" t="s">
        <v>324</v>
      </c>
      <c r="AB71" t="s">
        <v>324</v>
      </c>
      <c r="AC71">
        <v>77</v>
      </c>
      <c r="AD71">
        <v>5</v>
      </c>
      <c r="AE71" t="s">
        <v>322</v>
      </c>
      <c r="AF71" t="s">
        <v>268</v>
      </c>
      <c r="AG71" t="s">
        <v>292</v>
      </c>
      <c r="AH71" t="s">
        <v>270</v>
      </c>
      <c r="AI71" t="s">
        <v>270</v>
      </c>
      <c r="AJ71" t="s">
        <v>270</v>
      </c>
      <c r="AK71" t="s">
        <v>270</v>
      </c>
      <c r="AL71">
        <v>9.3400000000000004E-4</v>
      </c>
      <c r="AM71" t="s">
        <v>271</v>
      </c>
      <c r="AN71">
        <v>26732</v>
      </c>
      <c r="AO71" t="s">
        <v>272</v>
      </c>
      <c r="AP71">
        <v>318491</v>
      </c>
      <c r="AQ71">
        <v>3</v>
      </c>
      <c r="AR71">
        <v>29089</v>
      </c>
      <c r="AS71">
        <v>2009</v>
      </c>
      <c r="BY71">
        <v>2.46</v>
      </c>
      <c r="GV71">
        <v>0.64</v>
      </c>
      <c r="GW71">
        <v>0.9</v>
      </c>
      <c r="GZ71">
        <v>2.46</v>
      </c>
      <c r="HA71">
        <v>0</v>
      </c>
      <c r="HB71">
        <v>2.46</v>
      </c>
      <c r="HC71">
        <v>1.54</v>
      </c>
      <c r="HD71">
        <v>4</v>
      </c>
      <c r="HE71">
        <v>1.4963339817447254E-4</v>
      </c>
      <c r="HF71">
        <v>0.61499999999999999</v>
      </c>
    </row>
    <row r="72" spans="1:214" x14ac:dyDescent="0.25">
      <c r="A72">
        <v>27</v>
      </c>
      <c r="B72">
        <v>106</v>
      </c>
      <c r="C72" t="s">
        <v>250</v>
      </c>
      <c r="D72" t="s">
        <v>251</v>
      </c>
      <c r="E72" t="s">
        <v>252</v>
      </c>
      <c r="F72" t="s">
        <v>253</v>
      </c>
      <c r="G72" t="s">
        <v>254</v>
      </c>
      <c r="H72" t="s">
        <v>255</v>
      </c>
      <c r="I72">
        <v>2006</v>
      </c>
      <c r="J72">
        <v>106</v>
      </c>
      <c r="K72" t="s">
        <v>250</v>
      </c>
      <c r="L72" t="s">
        <v>256</v>
      </c>
      <c r="M72" t="s">
        <v>257</v>
      </c>
      <c r="N72" t="s">
        <v>258</v>
      </c>
      <c r="O72" t="s">
        <v>259</v>
      </c>
      <c r="P72">
        <v>106</v>
      </c>
      <c r="Q72" t="s">
        <v>283</v>
      </c>
      <c r="R72">
        <v>106</v>
      </c>
      <c r="S72" t="s">
        <v>250</v>
      </c>
      <c r="T72" t="s">
        <v>262</v>
      </c>
      <c r="U72" t="s">
        <v>263</v>
      </c>
      <c r="V72" t="s">
        <v>290</v>
      </c>
      <c r="W72" t="s">
        <v>323</v>
      </c>
      <c r="X72">
        <v>0</v>
      </c>
      <c r="Y72" t="s">
        <v>323</v>
      </c>
      <c r="Z72">
        <v>2007</v>
      </c>
      <c r="AA72" t="s">
        <v>324</v>
      </c>
      <c r="AB72" t="s">
        <v>324</v>
      </c>
      <c r="AC72">
        <v>77</v>
      </c>
      <c r="AD72">
        <v>5</v>
      </c>
      <c r="AE72" t="s">
        <v>322</v>
      </c>
      <c r="AF72" t="s">
        <v>268</v>
      </c>
      <c r="AG72" t="s">
        <v>292</v>
      </c>
      <c r="AH72" t="s">
        <v>270</v>
      </c>
      <c r="AI72" t="s">
        <v>270</v>
      </c>
      <c r="AJ72" t="s">
        <v>270</v>
      </c>
      <c r="AK72" t="s">
        <v>270</v>
      </c>
      <c r="AL72">
        <v>9.3400000000000004E-4</v>
      </c>
      <c r="AM72" t="s">
        <v>271</v>
      </c>
      <c r="AN72">
        <v>26732</v>
      </c>
      <c r="AO72" t="s">
        <v>272</v>
      </c>
      <c r="AP72">
        <v>318491</v>
      </c>
      <c r="AQ72">
        <v>4</v>
      </c>
      <c r="AR72">
        <v>29089</v>
      </c>
      <c r="AS72">
        <v>2010</v>
      </c>
      <c r="GQ72">
        <v>3.72</v>
      </c>
      <c r="GV72">
        <v>2.4700000000000002</v>
      </c>
      <c r="GW72">
        <v>0.72</v>
      </c>
      <c r="GZ72">
        <v>0</v>
      </c>
      <c r="HA72">
        <v>3.72</v>
      </c>
      <c r="HB72">
        <v>3.72</v>
      </c>
      <c r="HC72">
        <v>3.19</v>
      </c>
      <c r="HD72">
        <v>6.91</v>
      </c>
      <c r="HE72">
        <v>2.584916953464013E-4</v>
      </c>
      <c r="HF72">
        <v>0.5383502170767005</v>
      </c>
    </row>
    <row r="73" spans="1:214" x14ac:dyDescent="0.25">
      <c r="A73">
        <v>27</v>
      </c>
      <c r="B73">
        <v>106</v>
      </c>
      <c r="C73" t="s">
        <v>250</v>
      </c>
      <c r="D73" t="s">
        <v>251</v>
      </c>
      <c r="E73" t="s">
        <v>252</v>
      </c>
      <c r="F73" t="s">
        <v>253</v>
      </c>
      <c r="G73" t="s">
        <v>254</v>
      </c>
      <c r="H73" t="s">
        <v>255</v>
      </c>
      <c r="I73">
        <v>2006</v>
      </c>
      <c r="J73">
        <v>106</v>
      </c>
      <c r="K73" t="s">
        <v>250</v>
      </c>
      <c r="L73" t="s">
        <v>256</v>
      </c>
      <c r="M73" t="s">
        <v>257</v>
      </c>
      <c r="N73" t="s">
        <v>258</v>
      </c>
      <c r="O73" t="s">
        <v>259</v>
      </c>
      <c r="P73">
        <v>106</v>
      </c>
      <c r="Q73" t="s">
        <v>283</v>
      </c>
      <c r="R73">
        <v>106</v>
      </c>
      <c r="S73" t="s">
        <v>250</v>
      </c>
      <c r="T73" t="s">
        <v>262</v>
      </c>
      <c r="U73" t="s">
        <v>263</v>
      </c>
      <c r="V73" t="s">
        <v>290</v>
      </c>
      <c r="W73" t="s">
        <v>323</v>
      </c>
      <c r="X73">
        <v>0</v>
      </c>
      <c r="Y73" t="s">
        <v>323</v>
      </c>
      <c r="Z73">
        <v>2007</v>
      </c>
      <c r="AA73" t="s">
        <v>324</v>
      </c>
      <c r="AB73" t="s">
        <v>324</v>
      </c>
      <c r="AC73">
        <v>77</v>
      </c>
      <c r="AD73">
        <v>5</v>
      </c>
      <c r="AE73" t="s">
        <v>322</v>
      </c>
      <c r="AF73" t="s">
        <v>268</v>
      </c>
      <c r="AG73" t="s">
        <v>292</v>
      </c>
      <c r="AH73" t="s">
        <v>270</v>
      </c>
      <c r="AI73" t="s">
        <v>270</v>
      </c>
      <c r="AJ73" t="s">
        <v>270</v>
      </c>
      <c r="AK73" t="s">
        <v>270</v>
      </c>
      <c r="AL73">
        <v>9.3400000000000004E-4</v>
      </c>
      <c r="AM73" t="s">
        <v>271</v>
      </c>
      <c r="AN73">
        <v>26732</v>
      </c>
      <c r="AO73">
        <v>26732</v>
      </c>
      <c r="AP73">
        <v>318491</v>
      </c>
      <c r="AQ73">
        <v>5</v>
      </c>
      <c r="AR73">
        <v>29089</v>
      </c>
      <c r="AS73">
        <v>2011</v>
      </c>
      <c r="GV73">
        <v>0.77</v>
      </c>
      <c r="GW73">
        <v>6.01</v>
      </c>
      <c r="GZ73">
        <v>0</v>
      </c>
      <c r="HA73">
        <v>0</v>
      </c>
      <c r="HB73">
        <v>0</v>
      </c>
      <c r="HC73">
        <v>6.78</v>
      </c>
      <c r="HD73">
        <v>6.7799999999999994</v>
      </c>
      <c r="HE73">
        <v>2.5362860990573095E-4</v>
      </c>
      <c r="HF73">
        <v>0</v>
      </c>
    </row>
    <row r="74" spans="1:214" x14ac:dyDescent="0.25">
      <c r="A74">
        <v>27</v>
      </c>
      <c r="B74">
        <v>106</v>
      </c>
      <c r="C74" t="s">
        <v>250</v>
      </c>
      <c r="D74" t="s">
        <v>251</v>
      </c>
      <c r="E74" t="s">
        <v>252</v>
      </c>
      <c r="F74" t="s">
        <v>253</v>
      </c>
      <c r="G74" t="s">
        <v>254</v>
      </c>
      <c r="H74" t="s">
        <v>255</v>
      </c>
      <c r="I74">
        <v>2006</v>
      </c>
      <c r="J74">
        <v>106</v>
      </c>
      <c r="K74" t="s">
        <v>250</v>
      </c>
      <c r="L74" t="s">
        <v>256</v>
      </c>
      <c r="M74" t="s">
        <v>257</v>
      </c>
      <c r="N74" t="s">
        <v>258</v>
      </c>
      <c r="O74" t="s">
        <v>259</v>
      </c>
      <c r="P74">
        <v>106</v>
      </c>
      <c r="Q74" t="s">
        <v>283</v>
      </c>
      <c r="R74">
        <v>106</v>
      </c>
      <c r="S74" t="s">
        <v>250</v>
      </c>
      <c r="T74" t="s">
        <v>262</v>
      </c>
      <c r="U74" t="s">
        <v>263</v>
      </c>
      <c r="V74" t="s">
        <v>290</v>
      </c>
      <c r="W74" t="s">
        <v>325</v>
      </c>
      <c r="X74">
        <v>0</v>
      </c>
      <c r="Y74" t="s">
        <v>325</v>
      </c>
      <c r="Z74">
        <v>2007</v>
      </c>
      <c r="AA74" t="s">
        <v>326</v>
      </c>
      <c r="AB74" t="s">
        <v>326</v>
      </c>
      <c r="AC74">
        <v>76</v>
      </c>
      <c r="AD74">
        <v>4.5999999999999996</v>
      </c>
      <c r="AE74" t="s">
        <v>322</v>
      </c>
      <c r="AF74" t="s">
        <v>268</v>
      </c>
      <c r="AG74" t="s">
        <v>292</v>
      </c>
      <c r="AH74" t="s">
        <v>270</v>
      </c>
      <c r="AI74" t="s">
        <v>270</v>
      </c>
      <c r="AJ74" t="s">
        <v>270</v>
      </c>
      <c r="AK74" t="s">
        <v>270</v>
      </c>
      <c r="AL74">
        <v>8.7500000000000002E-4</v>
      </c>
      <c r="AM74" t="s">
        <v>271</v>
      </c>
      <c r="AN74">
        <v>29665</v>
      </c>
      <c r="AO74" t="s">
        <v>272</v>
      </c>
      <c r="AP74">
        <v>205854</v>
      </c>
      <c r="AQ74">
        <v>3</v>
      </c>
      <c r="AR74">
        <v>29264</v>
      </c>
      <c r="AS74">
        <v>2009</v>
      </c>
      <c r="GV74">
        <v>0.64</v>
      </c>
      <c r="GW74">
        <v>0.9</v>
      </c>
      <c r="GZ74">
        <v>0</v>
      </c>
      <c r="HA74">
        <v>0</v>
      </c>
      <c r="HB74">
        <v>0</v>
      </c>
      <c r="HC74">
        <v>1.54</v>
      </c>
      <c r="HD74">
        <v>1.54</v>
      </c>
      <c r="HE74">
        <v>5.1913028821843928E-5</v>
      </c>
      <c r="HF74">
        <v>0</v>
      </c>
    </row>
    <row r="75" spans="1:214" x14ac:dyDescent="0.25">
      <c r="A75">
        <v>27</v>
      </c>
      <c r="B75">
        <v>106</v>
      </c>
      <c r="C75" t="s">
        <v>250</v>
      </c>
      <c r="D75" t="s">
        <v>251</v>
      </c>
      <c r="E75" t="s">
        <v>252</v>
      </c>
      <c r="F75" t="s">
        <v>253</v>
      </c>
      <c r="G75" t="s">
        <v>254</v>
      </c>
      <c r="H75" t="s">
        <v>255</v>
      </c>
      <c r="I75">
        <v>2006</v>
      </c>
      <c r="J75">
        <v>106</v>
      </c>
      <c r="K75" t="s">
        <v>250</v>
      </c>
      <c r="L75" t="s">
        <v>256</v>
      </c>
      <c r="M75" t="s">
        <v>257</v>
      </c>
      <c r="N75" t="s">
        <v>258</v>
      </c>
      <c r="O75" t="s">
        <v>259</v>
      </c>
      <c r="P75">
        <v>106</v>
      </c>
      <c r="Q75" t="s">
        <v>283</v>
      </c>
      <c r="R75">
        <v>106</v>
      </c>
      <c r="S75" t="s">
        <v>250</v>
      </c>
      <c r="T75" t="s">
        <v>262</v>
      </c>
      <c r="U75" t="s">
        <v>263</v>
      </c>
      <c r="V75" t="s">
        <v>290</v>
      </c>
      <c r="W75" t="s">
        <v>325</v>
      </c>
      <c r="X75">
        <v>0</v>
      </c>
      <c r="Y75" t="s">
        <v>325</v>
      </c>
      <c r="Z75">
        <v>2007</v>
      </c>
      <c r="AA75" t="s">
        <v>326</v>
      </c>
      <c r="AB75" t="s">
        <v>326</v>
      </c>
      <c r="AC75">
        <v>76</v>
      </c>
      <c r="AD75">
        <v>4.5999999999999996</v>
      </c>
      <c r="AE75" t="s">
        <v>322</v>
      </c>
      <c r="AF75" t="s">
        <v>268</v>
      </c>
      <c r="AG75" t="s">
        <v>292</v>
      </c>
      <c r="AH75" t="s">
        <v>270</v>
      </c>
      <c r="AI75" t="s">
        <v>270</v>
      </c>
      <c r="AJ75" t="s">
        <v>270</v>
      </c>
      <c r="AK75" t="s">
        <v>270</v>
      </c>
      <c r="AL75">
        <v>8.7500000000000002E-4</v>
      </c>
      <c r="AM75" t="s">
        <v>271</v>
      </c>
      <c r="AN75">
        <v>29665</v>
      </c>
      <c r="AO75" t="s">
        <v>272</v>
      </c>
      <c r="AP75">
        <v>205854</v>
      </c>
      <c r="AQ75">
        <v>4</v>
      </c>
      <c r="AR75">
        <v>29264</v>
      </c>
      <c r="AS75">
        <v>2010</v>
      </c>
      <c r="GV75">
        <v>1.55</v>
      </c>
      <c r="GW75">
        <v>5.38</v>
      </c>
      <c r="GZ75">
        <v>0</v>
      </c>
      <c r="HA75">
        <v>0</v>
      </c>
      <c r="HB75">
        <v>0</v>
      </c>
      <c r="HC75">
        <v>6.93</v>
      </c>
      <c r="HD75">
        <v>6.93</v>
      </c>
      <c r="HE75">
        <v>2.3360862969829766E-4</v>
      </c>
      <c r="HF75">
        <v>0</v>
      </c>
    </row>
    <row r="76" spans="1:214" x14ac:dyDescent="0.25">
      <c r="A76">
        <v>27</v>
      </c>
      <c r="B76">
        <v>106</v>
      </c>
      <c r="C76" t="s">
        <v>250</v>
      </c>
      <c r="D76" t="s">
        <v>251</v>
      </c>
      <c r="E76" t="s">
        <v>252</v>
      </c>
      <c r="F76" t="s">
        <v>253</v>
      </c>
      <c r="G76" t="s">
        <v>254</v>
      </c>
      <c r="H76" t="s">
        <v>255</v>
      </c>
      <c r="I76">
        <v>2006</v>
      </c>
      <c r="J76">
        <v>106</v>
      </c>
      <c r="K76" t="s">
        <v>250</v>
      </c>
      <c r="L76" t="s">
        <v>256</v>
      </c>
      <c r="M76" t="s">
        <v>257</v>
      </c>
      <c r="N76" t="s">
        <v>258</v>
      </c>
      <c r="O76" t="s">
        <v>259</v>
      </c>
      <c r="P76">
        <v>106</v>
      </c>
      <c r="Q76" t="s">
        <v>283</v>
      </c>
      <c r="R76">
        <v>106</v>
      </c>
      <c r="S76" t="s">
        <v>250</v>
      </c>
      <c r="T76" t="s">
        <v>262</v>
      </c>
      <c r="U76" t="s">
        <v>263</v>
      </c>
      <c r="V76" t="s">
        <v>290</v>
      </c>
      <c r="W76" t="s">
        <v>325</v>
      </c>
      <c r="X76">
        <v>0</v>
      </c>
      <c r="Y76" t="s">
        <v>325</v>
      </c>
      <c r="Z76">
        <v>2007</v>
      </c>
      <c r="AA76" t="s">
        <v>326</v>
      </c>
      <c r="AB76" t="s">
        <v>326</v>
      </c>
      <c r="AC76">
        <v>76</v>
      </c>
      <c r="AD76">
        <v>4.5999999999999996</v>
      </c>
      <c r="AE76" t="s">
        <v>322</v>
      </c>
      <c r="AF76" t="s">
        <v>268</v>
      </c>
      <c r="AG76" t="s">
        <v>292</v>
      </c>
      <c r="AH76" t="s">
        <v>270</v>
      </c>
      <c r="AI76" t="s">
        <v>270</v>
      </c>
      <c r="AJ76" t="s">
        <v>270</v>
      </c>
      <c r="AK76" t="s">
        <v>270</v>
      </c>
      <c r="AL76">
        <v>8.7500000000000002E-4</v>
      </c>
      <c r="AM76" t="s">
        <v>271</v>
      </c>
      <c r="AN76">
        <v>29665</v>
      </c>
      <c r="AO76">
        <v>29665</v>
      </c>
      <c r="AP76">
        <v>205854</v>
      </c>
      <c r="AQ76">
        <v>5</v>
      </c>
      <c r="AR76">
        <v>29264</v>
      </c>
      <c r="AS76">
        <v>2011</v>
      </c>
      <c r="GQ76">
        <v>4.9000000000000004</v>
      </c>
      <c r="GV76">
        <v>0.77</v>
      </c>
      <c r="GW76">
        <v>0.22</v>
      </c>
      <c r="GZ76">
        <v>0</v>
      </c>
      <c r="HA76">
        <v>4.9000000000000004</v>
      </c>
      <c r="HB76">
        <v>4.9000000000000004</v>
      </c>
      <c r="HC76">
        <v>0.99</v>
      </c>
      <c r="HD76">
        <v>5.89</v>
      </c>
      <c r="HE76">
        <v>1.9855048036406539E-4</v>
      </c>
      <c r="HF76">
        <v>0.83191850594227512</v>
      </c>
    </row>
    <row r="77" spans="1:214" x14ac:dyDescent="0.25">
      <c r="A77">
        <v>27</v>
      </c>
      <c r="B77">
        <v>106</v>
      </c>
      <c r="C77" t="s">
        <v>250</v>
      </c>
      <c r="D77" t="s">
        <v>251</v>
      </c>
      <c r="E77" t="s">
        <v>252</v>
      </c>
      <c r="F77" t="s">
        <v>253</v>
      </c>
      <c r="G77" t="s">
        <v>254</v>
      </c>
      <c r="H77" t="s">
        <v>255</v>
      </c>
      <c r="I77">
        <v>2006</v>
      </c>
      <c r="J77">
        <v>106</v>
      </c>
      <c r="K77" t="s">
        <v>250</v>
      </c>
      <c r="L77" t="s">
        <v>256</v>
      </c>
      <c r="M77" t="s">
        <v>257</v>
      </c>
      <c r="N77" t="s">
        <v>258</v>
      </c>
      <c r="O77" t="s">
        <v>259</v>
      </c>
      <c r="P77">
        <v>106</v>
      </c>
      <c r="Q77" t="s">
        <v>283</v>
      </c>
      <c r="R77">
        <v>106</v>
      </c>
      <c r="S77" t="s">
        <v>250</v>
      </c>
      <c r="T77" t="s">
        <v>262</v>
      </c>
      <c r="U77" t="s">
        <v>263</v>
      </c>
      <c r="V77" t="s">
        <v>290</v>
      </c>
      <c r="W77" t="s">
        <v>327</v>
      </c>
      <c r="X77">
        <v>0</v>
      </c>
      <c r="Y77" t="s">
        <v>327</v>
      </c>
      <c r="Z77">
        <v>2007</v>
      </c>
      <c r="AA77" t="s">
        <v>321</v>
      </c>
      <c r="AB77" t="s">
        <v>321</v>
      </c>
      <c r="AC77">
        <v>76</v>
      </c>
      <c r="AD77">
        <v>4.5999999999999996</v>
      </c>
      <c r="AE77" t="s">
        <v>322</v>
      </c>
      <c r="AF77" t="s">
        <v>268</v>
      </c>
      <c r="AG77" t="s">
        <v>292</v>
      </c>
      <c r="AH77" t="s">
        <v>270</v>
      </c>
      <c r="AI77" t="s">
        <v>270</v>
      </c>
      <c r="AJ77" t="s">
        <v>270</v>
      </c>
      <c r="AK77" t="s">
        <v>270</v>
      </c>
      <c r="AL77">
        <v>3.1470000000000001E-3</v>
      </c>
      <c r="AM77" t="s">
        <v>271</v>
      </c>
      <c r="AN77">
        <v>29452</v>
      </c>
      <c r="AO77" t="s">
        <v>272</v>
      </c>
      <c r="AP77">
        <v>309383</v>
      </c>
      <c r="AQ77">
        <v>3</v>
      </c>
      <c r="AR77">
        <v>29218</v>
      </c>
      <c r="AS77">
        <v>2009</v>
      </c>
      <c r="GV77">
        <v>0.64</v>
      </c>
      <c r="GW77">
        <v>0.9</v>
      </c>
      <c r="GZ77">
        <v>0</v>
      </c>
      <c r="HA77">
        <v>0</v>
      </c>
      <c r="HB77">
        <v>0</v>
      </c>
      <c r="HC77">
        <v>1.54</v>
      </c>
      <c r="HD77">
        <v>1.54</v>
      </c>
      <c r="HE77">
        <v>5.2288469373896512E-5</v>
      </c>
      <c r="HF77">
        <v>0</v>
      </c>
    </row>
    <row r="78" spans="1:214" x14ac:dyDescent="0.25">
      <c r="A78">
        <v>27</v>
      </c>
      <c r="B78">
        <v>106</v>
      </c>
      <c r="C78" t="s">
        <v>250</v>
      </c>
      <c r="D78" t="s">
        <v>251</v>
      </c>
      <c r="E78" t="s">
        <v>252</v>
      </c>
      <c r="F78" t="s">
        <v>253</v>
      </c>
      <c r="G78" t="s">
        <v>254</v>
      </c>
      <c r="H78" t="s">
        <v>255</v>
      </c>
      <c r="I78">
        <v>2006</v>
      </c>
      <c r="J78">
        <v>106</v>
      </c>
      <c r="K78" t="s">
        <v>250</v>
      </c>
      <c r="L78" t="s">
        <v>256</v>
      </c>
      <c r="M78" t="s">
        <v>257</v>
      </c>
      <c r="N78" t="s">
        <v>258</v>
      </c>
      <c r="O78" t="s">
        <v>259</v>
      </c>
      <c r="P78">
        <v>106</v>
      </c>
      <c r="Q78" t="s">
        <v>283</v>
      </c>
      <c r="R78">
        <v>106</v>
      </c>
      <c r="S78" t="s">
        <v>250</v>
      </c>
      <c r="T78" t="s">
        <v>262</v>
      </c>
      <c r="U78" t="s">
        <v>263</v>
      </c>
      <c r="V78" t="s">
        <v>290</v>
      </c>
      <c r="W78" t="s">
        <v>327</v>
      </c>
      <c r="X78">
        <v>0</v>
      </c>
      <c r="Y78" t="s">
        <v>327</v>
      </c>
      <c r="Z78">
        <v>2007</v>
      </c>
      <c r="AA78" t="s">
        <v>321</v>
      </c>
      <c r="AB78" t="s">
        <v>321</v>
      </c>
      <c r="AC78">
        <v>76</v>
      </c>
      <c r="AD78">
        <v>4.5999999999999996</v>
      </c>
      <c r="AE78" t="s">
        <v>322</v>
      </c>
      <c r="AF78" t="s">
        <v>268</v>
      </c>
      <c r="AG78" t="s">
        <v>292</v>
      </c>
      <c r="AH78" t="s">
        <v>270</v>
      </c>
      <c r="AI78" t="s">
        <v>270</v>
      </c>
      <c r="AJ78" t="s">
        <v>270</v>
      </c>
      <c r="AK78" t="s">
        <v>270</v>
      </c>
      <c r="AL78">
        <v>3.1470000000000001E-3</v>
      </c>
      <c r="AM78" t="s">
        <v>271</v>
      </c>
      <c r="AN78">
        <v>29452</v>
      </c>
      <c r="AO78" t="s">
        <v>272</v>
      </c>
      <c r="AP78">
        <v>309383</v>
      </c>
      <c r="AQ78">
        <v>4</v>
      </c>
      <c r="AR78">
        <v>29218</v>
      </c>
      <c r="AS78">
        <v>2010</v>
      </c>
      <c r="GQ78">
        <v>3.51</v>
      </c>
      <c r="GV78">
        <v>1.55</v>
      </c>
      <c r="GW78">
        <v>0.56999999999999995</v>
      </c>
      <c r="GZ78">
        <v>0</v>
      </c>
      <c r="HA78">
        <v>3.51</v>
      </c>
      <c r="HB78">
        <v>3.51</v>
      </c>
      <c r="HC78">
        <v>2.12</v>
      </c>
      <c r="HD78">
        <v>5.63</v>
      </c>
      <c r="HE78">
        <v>1.9115849517859567E-4</v>
      </c>
      <c r="HF78">
        <v>0.62344582593250442</v>
      </c>
    </row>
    <row r="79" spans="1:214" x14ac:dyDescent="0.25">
      <c r="A79">
        <v>27</v>
      </c>
      <c r="B79">
        <v>106</v>
      </c>
      <c r="C79" t="s">
        <v>250</v>
      </c>
      <c r="D79" t="s">
        <v>251</v>
      </c>
      <c r="E79" t="s">
        <v>252</v>
      </c>
      <c r="F79" t="s">
        <v>253</v>
      </c>
      <c r="G79" t="s">
        <v>254</v>
      </c>
      <c r="H79" t="s">
        <v>255</v>
      </c>
      <c r="I79">
        <v>2006</v>
      </c>
      <c r="J79">
        <v>106</v>
      </c>
      <c r="K79" t="s">
        <v>250</v>
      </c>
      <c r="L79" t="s">
        <v>256</v>
      </c>
      <c r="M79" t="s">
        <v>257</v>
      </c>
      <c r="N79" t="s">
        <v>258</v>
      </c>
      <c r="O79" t="s">
        <v>259</v>
      </c>
      <c r="P79">
        <v>106</v>
      </c>
      <c r="Q79" t="s">
        <v>283</v>
      </c>
      <c r="R79">
        <v>106</v>
      </c>
      <c r="S79" t="s">
        <v>250</v>
      </c>
      <c r="T79" t="s">
        <v>262</v>
      </c>
      <c r="U79" t="s">
        <v>263</v>
      </c>
      <c r="V79" t="s">
        <v>290</v>
      </c>
      <c r="W79" t="s">
        <v>327</v>
      </c>
      <c r="X79">
        <v>0</v>
      </c>
      <c r="Y79" t="s">
        <v>327</v>
      </c>
      <c r="Z79">
        <v>2007</v>
      </c>
      <c r="AA79" t="s">
        <v>321</v>
      </c>
      <c r="AB79" t="s">
        <v>321</v>
      </c>
      <c r="AC79">
        <v>76</v>
      </c>
      <c r="AD79">
        <v>4.5999999999999996</v>
      </c>
      <c r="AE79" t="s">
        <v>322</v>
      </c>
      <c r="AF79" t="s">
        <v>268</v>
      </c>
      <c r="AG79" t="s">
        <v>292</v>
      </c>
      <c r="AH79" t="s">
        <v>270</v>
      </c>
      <c r="AI79" t="s">
        <v>270</v>
      </c>
      <c r="AJ79" t="s">
        <v>270</v>
      </c>
      <c r="AK79" t="s">
        <v>270</v>
      </c>
      <c r="AL79">
        <v>3.1470000000000001E-3</v>
      </c>
      <c r="AM79" t="s">
        <v>271</v>
      </c>
      <c r="AN79">
        <v>29452</v>
      </c>
      <c r="AO79">
        <v>29452</v>
      </c>
      <c r="AP79">
        <v>309383</v>
      </c>
      <c r="AQ79">
        <v>5</v>
      </c>
      <c r="AR79">
        <v>29218</v>
      </c>
      <c r="AS79">
        <v>2011</v>
      </c>
      <c r="GV79">
        <v>1.55</v>
      </c>
      <c r="GW79">
        <v>6.23</v>
      </c>
      <c r="GZ79">
        <v>0</v>
      </c>
      <c r="HA79">
        <v>0</v>
      </c>
      <c r="HB79">
        <v>0</v>
      </c>
      <c r="HC79">
        <v>7.78</v>
      </c>
      <c r="HD79">
        <v>7.78</v>
      </c>
      <c r="HE79">
        <v>2.6415863099280186E-4</v>
      </c>
      <c r="HF79">
        <v>0</v>
      </c>
    </row>
    <row r="80" spans="1:214" x14ac:dyDescent="0.25">
      <c r="A80">
        <v>27</v>
      </c>
      <c r="B80">
        <v>106</v>
      </c>
      <c r="C80" t="s">
        <v>250</v>
      </c>
      <c r="D80" t="s">
        <v>251</v>
      </c>
      <c r="E80" t="s">
        <v>252</v>
      </c>
      <c r="F80" t="s">
        <v>253</v>
      </c>
      <c r="G80" t="s">
        <v>254</v>
      </c>
      <c r="H80" t="s">
        <v>255</v>
      </c>
      <c r="I80">
        <v>2006</v>
      </c>
      <c r="J80">
        <v>106</v>
      </c>
      <c r="K80" t="s">
        <v>250</v>
      </c>
      <c r="L80" t="s">
        <v>256</v>
      </c>
      <c r="M80" t="s">
        <v>257</v>
      </c>
      <c r="N80" t="s">
        <v>258</v>
      </c>
      <c r="O80" t="s">
        <v>259</v>
      </c>
      <c r="P80">
        <v>106</v>
      </c>
      <c r="Q80" t="s">
        <v>283</v>
      </c>
      <c r="R80">
        <v>106</v>
      </c>
      <c r="S80" t="s">
        <v>250</v>
      </c>
      <c r="T80" t="s">
        <v>262</v>
      </c>
      <c r="U80" t="s">
        <v>263</v>
      </c>
      <c r="V80" t="s">
        <v>290</v>
      </c>
      <c r="W80" t="s">
        <v>328</v>
      </c>
      <c r="X80">
        <v>0</v>
      </c>
      <c r="Y80" t="s">
        <v>328</v>
      </c>
      <c r="Z80">
        <v>2007</v>
      </c>
      <c r="AA80" t="s">
        <v>318</v>
      </c>
      <c r="AB80" t="s">
        <v>318</v>
      </c>
      <c r="AC80">
        <v>78</v>
      </c>
      <c r="AD80">
        <v>5</v>
      </c>
      <c r="AE80" t="s">
        <v>322</v>
      </c>
      <c r="AF80" t="s">
        <v>268</v>
      </c>
      <c r="AG80" t="s">
        <v>292</v>
      </c>
      <c r="AH80" t="s">
        <v>270</v>
      </c>
      <c r="AI80" t="s">
        <v>270</v>
      </c>
      <c r="AJ80" t="s">
        <v>270</v>
      </c>
      <c r="AK80" t="s">
        <v>270</v>
      </c>
      <c r="AL80">
        <v>4.2110000000000003E-3</v>
      </c>
      <c r="AM80" t="s">
        <v>271</v>
      </c>
      <c r="AN80">
        <v>29080</v>
      </c>
      <c r="AO80" t="s">
        <v>272</v>
      </c>
      <c r="AP80">
        <v>213264</v>
      </c>
      <c r="AQ80">
        <v>4</v>
      </c>
      <c r="AR80">
        <v>29093</v>
      </c>
      <c r="AS80">
        <v>2010</v>
      </c>
      <c r="GV80">
        <v>4.95</v>
      </c>
      <c r="GW80">
        <v>5.3</v>
      </c>
      <c r="GZ80">
        <v>0</v>
      </c>
      <c r="HA80">
        <v>0</v>
      </c>
      <c r="HB80">
        <v>0</v>
      </c>
      <c r="HC80">
        <v>10.25</v>
      </c>
      <c r="HD80">
        <v>10.25</v>
      </c>
      <c r="HE80">
        <v>3.5247592847317745E-4</v>
      </c>
      <c r="HF80">
        <v>0</v>
      </c>
    </row>
    <row r="81" spans="1:214" x14ac:dyDescent="0.25">
      <c r="A81">
        <v>27</v>
      </c>
      <c r="B81">
        <v>106</v>
      </c>
      <c r="C81" t="s">
        <v>250</v>
      </c>
      <c r="D81" t="s">
        <v>251</v>
      </c>
      <c r="E81" t="s">
        <v>252</v>
      </c>
      <c r="F81" t="s">
        <v>253</v>
      </c>
      <c r="G81" t="s">
        <v>254</v>
      </c>
      <c r="H81" t="s">
        <v>255</v>
      </c>
      <c r="I81">
        <v>2006</v>
      </c>
      <c r="J81">
        <v>106</v>
      </c>
      <c r="K81" t="s">
        <v>250</v>
      </c>
      <c r="L81" t="s">
        <v>256</v>
      </c>
      <c r="M81" t="s">
        <v>257</v>
      </c>
      <c r="N81" t="s">
        <v>258</v>
      </c>
      <c r="O81" t="s">
        <v>259</v>
      </c>
      <c r="P81">
        <v>106</v>
      </c>
      <c r="Q81" t="s">
        <v>283</v>
      </c>
      <c r="R81">
        <v>106</v>
      </c>
      <c r="S81" t="s">
        <v>250</v>
      </c>
      <c r="T81" t="s">
        <v>262</v>
      </c>
      <c r="U81" t="s">
        <v>263</v>
      </c>
      <c r="V81" t="s">
        <v>290</v>
      </c>
      <c r="W81" t="s">
        <v>328</v>
      </c>
      <c r="X81">
        <v>0</v>
      </c>
      <c r="Y81" t="s">
        <v>328</v>
      </c>
      <c r="Z81">
        <v>2007</v>
      </c>
      <c r="AA81" t="s">
        <v>318</v>
      </c>
      <c r="AB81" t="s">
        <v>318</v>
      </c>
      <c r="AC81">
        <v>78</v>
      </c>
      <c r="AD81">
        <v>5</v>
      </c>
      <c r="AE81" t="s">
        <v>322</v>
      </c>
      <c r="AF81" t="s">
        <v>268</v>
      </c>
      <c r="AG81" t="s">
        <v>292</v>
      </c>
      <c r="AH81" t="s">
        <v>270</v>
      </c>
      <c r="AI81" t="s">
        <v>270</v>
      </c>
      <c r="AJ81" t="s">
        <v>270</v>
      </c>
      <c r="AK81" t="s">
        <v>270</v>
      </c>
      <c r="AL81">
        <v>4.2110000000000003E-3</v>
      </c>
      <c r="AM81" t="s">
        <v>271</v>
      </c>
      <c r="AN81">
        <v>29080</v>
      </c>
      <c r="AO81">
        <v>29080</v>
      </c>
      <c r="AP81">
        <v>213264</v>
      </c>
      <c r="AQ81">
        <v>5</v>
      </c>
      <c r="AR81">
        <v>29093</v>
      </c>
      <c r="AS81">
        <v>2011</v>
      </c>
      <c r="GV81">
        <v>0.77</v>
      </c>
      <c r="GW81">
        <v>0.22</v>
      </c>
      <c r="GZ81">
        <v>0</v>
      </c>
      <c r="HA81">
        <v>0</v>
      </c>
      <c r="HB81">
        <v>0</v>
      </c>
      <c r="HC81">
        <v>0.99</v>
      </c>
      <c r="HD81">
        <v>0.99</v>
      </c>
      <c r="HE81">
        <v>3.4044016506189822E-5</v>
      </c>
      <c r="HF81">
        <v>0</v>
      </c>
    </row>
    <row r="82" spans="1:214" x14ac:dyDescent="0.25">
      <c r="A82">
        <v>27</v>
      </c>
      <c r="B82">
        <v>106</v>
      </c>
      <c r="C82" t="s">
        <v>250</v>
      </c>
      <c r="D82" t="s">
        <v>251</v>
      </c>
      <c r="E82" t="s">
        <v>252</v>
      </c>
      <c r="F82" t="s">
        <v>253</v>
      </c>
      <c r="G82" t="s">
        <v>254</v>
      </c>
      <c r="H82" t="s">
        <v>255</v>
      </c>
      <c r="I82">
        <v>2006</v>
      </c>
      <c r="J82">
        <v>106</v>
      </c>
      <c r="K82" t="s">
        <v>250</v>
      </c>
      <c r="L82" t="s">
        <v>256</v>
      </c>
      <c r="M82" t="s">
        <v>257</v>
      </c>
      <c r="N82" t="s">
        <v>258</v>
      </c>
      <c r="O82" t="s">
        <v>259</v>
      </c>
      <c r="P82">
        <v>106</v>
      </c>
      <c r="Q82" t="s">
        <v>283</v>
      </c>
      <c r="R82">
        <v>106</v>
      </c>
      <c r="S82" t="s">
        <v>250</v>
      </c>
      <c r="T82" t="s">
        <v>262</v>
      </c>
      <c r="U82" t="s">
        <v>263</v>
      </c>
      <c r="V82" t="s">
        <v>290</v>
      </c>
      <c r="W82" t="s">
        <v>329</v>
      </c>
      <c r="X82">
        <v>0</v>
      </c>
      <c r="Y82" t="s">
        <v>329</v>
      </c>
      <c r="Z82">
        <v>2007</v>
      </c>
      <c r="AA82" t="s">
        <v>318</v>
      </c>
      <c r="AB82" t="s">
        <v>330</v>
      </c>
      <c r="AC82">
        <v>78</v>
      </c>
      <c r="AD82">
        <v>5.05</v>
      </c>
      <c r="AE82" t="s">
        <v>322</v>
      </c>
      <c r="AF82" t="s">
        <v>268</v>
      </c>
      <c r="AG82" t="s">
        <v>292</v>
      </c>
      <c r="AH82" t="s">
        <v>270</v>
      </c>
      <c r="AI82" t="s">
        <v>270</v>
      </c>
      <c r="AJ82" t="s">
        <v>270</v>
      </c>
      <c r="AK82" t="s">
        <v>270</v>
      </c>
      <c r="AL82">
        <v>8.1999999999999998E-4</v>
      </c>
      <c r="AM82" t="s">
        <v>271</v>
      </c>
      <c r="AN82">
        <v>29232</v>
      </c>
      <c r="AO82" t="s">
        <v>272</v>
      </c>
      <c r="AP82">
        <v>422599</v>
      </c>
      <c r="AQ82">
        <v>3</v>
      </c>
      <c r="AR82">
        <v>29094</v>
      </c>
      <c r="AS82">
        <v>2009</v>
      </c>
      <c r="GQ82">
        <v>2.8</v>
      </c>
      <c r="GV82">
        <v>0.64</v>
      </c>
      <c r="GW82">
        <v>0.9</v>
      </c>
      <c r="GZ82">
        <v>0</v>
      </c>
      <c r="HA82">
        <v>2.8</v>
      </c>
      <c r="HB82">
        <v>2.8</v>
      </c>
      <c r="HC82">
        <v>1.54</v>
      </c>
      <c r="HD82">
        <v>4.34</v>
      </c>
      <c r="HE82">
        <v>1.4846743295019157E-4</v>
      </c>
      <c r="HF82">
        <v>0.64516129032258063</v>
      </c>
    </row>
    <row r="83" spans="1:214" x14ac:dyDescent="0.25">
      <c r="A83">
        <v>27</v>
      </c>
      <c r="B83">
        <v>106</v>
      </c>
      <c r="C83" t="s">
        <v>250</v>
      </c>
      <c r="D83" t="s">
        <v>251</v>
      </c>
      <c r="E83" t="s">
        <v>252</v>
      </c>
      <c r="F83" t="s">
        <v>253</v>
      </c>
      <c r="G83" t="s">
        <v>254</v>
      </c>
      <c r="H83" t="s">
        <v>255</v>
      </c>
      <c r="I83">
        <v>2006</v>
      </c>
      <c r="J83">
        <v>106</v>
      </c>
      <c r="K83" t="s">
        <v>250</v>
      </c>
      <c r="L83" t="s">
        <v>256</v>
      </c>
      <c r="M83" t="s">
        <v>257</v>
      </c>
      <c r="N83" t="s">
        <v>258</v>
      </c>
      <c r="O83" t="s">
        <v>259</v>
      </c>
      <c r="P83">
        <v>106</v>
      </c>
      <c r="Q83" t="s">
        <v>283</v>
      </c>
      <c r="R83">
        <v>106</v>
      </c>
      <c r="S83" t="s">
        <v>250</v>
      </c>
      <c r="T83" t="s">
        <v>262</v>
      </c>
      <c r="U83" t="s">
        <v>263</v>
      </c>
      <c r="V83" t="s">
        <v>290</v>
      </c>
      <c r="W83" t="s">
        <v>329</v>
      </c>
      <c r="X83">
        <v>0</v>
      </c>
      <c r="Y83" t="s">
        <v>329</v>
      </c>
      <c r="Z83">
        <v>2007</v>
      </c>
      <c r="AA83" t="s">
        <v>318</v>
      </c>
      <c r="AB83" t="s">
        <v>330</v>
      </c>
      <c r="AC83">
        <v>78</v>
      </c>
      <c r="AD83">
        <v>5.05</v>
      </c>
      <c r="AE83" t="s">
        <v>322</v>
      </c>
      <c r="AF83" t="s">
        <v>268</v>
      </c>
      <c r="AG83" t="s">
        <v>292</v>
      </c>
      <c r="AH83" t="s">
        <v>270</v>
      </c>
      <c r="AI83" t="s">
        <v>270</v>
      </c>
      <c r="AJ83" t="s">
        <v>270</v>
      </c>
      <c r="AK83" t="s">
        <v>270</v>
      </c>
      <c r="AL83">
        <v>8.1999999999999998E-4</v>
      </c>
      <c r="AM83" t="s">
        <v>271</v>
      </c>
      <c r="AN83">
        <v>29232</v>
      </c>
      <c r="AO83" t="s">
        <v>272</v>
      </c>
      <c r="AP83">
        <v>422599</v>
      </c>
      <c r="AQ83">
        <v>4</v>
      </c>
      <c r="AR83">
        <v>29094</v>
      </c>
      <c r="AS83">
        <v>2010</v>
      </c>
      <c r="BT83">
        <v>18.29</v>
      </c>
      <c r="GV83">
        <v>2.4700000000000002</v>
      </c>
      <c r="GW83">
        <v>0.72</v>
      </c>
      <c r="GZ83">
        <v>18.29</v>
      </c>
      <c r="HA83">
        <v>0</v>
      </c>
      <c r="HB83">
        <v>18.29</v>
      </c>
      <c r="HC83">
        <v>3.19</v>
      </c>
      <c r="HD83">
        <v>21.479999999999997</v>
      </c>
      <c r="HE83">
        <v>7.3481116584564845E-4</v>
      </c>
      <c r="HF83">
        <v>0.85148975791433901</v>
      </c>
    </row>
    <row r="84" spans="1:214" x14ac:dyDescent="0.25">
      <c r="A84">
        <v>27</v>
      </c>
      <c r="B84">
        <v>106</v>
      </c>
      <c r="C84" t="s">
        <v>250</v>
      </c>
      <c r="D84" t="s">
        <v>251</v>
      </c>
      <c r="E84" t="s">
        <v>252</v>
      </c>
      <c r="F84" t="s">
        <v>253</v>
      </c>
      <c r="G84" t="s">
        <v>254</v>
      </c>
      <c r="H84" t="s">
        <v>255</v>
      </c>
      <c r="I84">
        <v>2006</v>
      </c>
      <c r="J84">
        <v>106</v>
      </c>
      <c r="K84" t="s">
        <v>250</v>
      </c>
      <c r="L84" t="s">
        <v>256</v>
      </c>
      <c r="M84" t="s">
        <v>257</v>
      </c>
      <c r="N84" t="s">
        <v>258</v>
      </c>
      <c r="O84" t="s">
        <v>259</v>
      </c>
      <c r="P84">
        <v>106</v>
      </c>
      <c r="Q84" t="s">
        <v>283</v>
      </c>
      <c r="R84">
        <v>106</v>
      </c>
      <c r="S84" t="s">
        <v>250</v>
      </c>
      <c r="T84" t="s">
        <v>262</v>
      </c>
      <c r="U84" t="s">
        <v>263</v>
      </c>
      <c r="V84" t="s">
        <v>290</v>
      </c>
      <c r="W84" t="s">
        <v>329</v>
      </c>
      <c r="X84">
        <v>0</v>
      </c>
      <c r="Y84" t="s">
        <v>329</v>
      </c>
      <c r="Z84">
        <v>2007</v>
      </c>
      <c r="AA84" t="s">
        <v>318</v>
      </c>
      <c r="AB84" t="s">
        <v>330</v>
      </c>
      <c r="AC84">
        <v>78</v>
      </c>
      <c r="AD84">
        <v>5.05</v>
      </c>
      <c r="AE84" t="s">
        <v>322</v>
      </c>
      <c r="AF84" t="s">
        <v>268</v>
      </c>
      <c r="AG84" t="s">
        <v>292</v>
      </c>
      <c r="AH84" t="s">
        <v>270</v>
      </c>
      <c r="AI84" t="s">
        <v>270</v>
      </c>
      <c r="AJ84" t="s">
        <v>270</v>
      </c>
      <c r="AK84" t="s">
        <v>270</v>
      </c>
      <c r="AL84">
        <v>8.1999999999999998E-4</v>
      </c>
      <c r="AM84" t="s">
        <v>271</v>
      </c>
      <c r="AN84">
        <v>29232</v>
      </c>
      <c r="AO84">
        <v>29232</v>
      </c>
      <c r="AP84">
        <v>422599</v>
      </c>
      <c r="AQ84">
        <v>5</v>
      </c>
      <c r="AR84">
        <v>29094</v>
      </c>
      <c r="AS84">
        <v>2011</v>
      </c>
      <c r="GV84">
        <v>0.77</v>
      </c>
      <c r="GW84">
        <v>0.22</v>
      </c>
      <c r="GZ84">
        <v>0</v>
      </c>
      <c r="HA84">
        <v>0</v>
      </c>
      <c r="HB84">
        <v>0</v>
      </c>
      <c r="HC84">
        <v>0.99</v>
      </c>
      <c r="HD84">
        <v>0.99</v>
      </c>
      <c r="HE84">
        <v>3.3866995073891623E-5</v>
      </c>
      <c r="HF84">
        <v>0</v>
      </c>
    </row>
    <row r="85" spans="1:214" x14ac:dyDescent="0.25">
      <c r="A85">
        <v>27</v>
      </c>
      <c r="B85">
        <v>106</v>
      </c>
      <c r="C85" t="s">
        <v>250</v>
      </c>
      <c r="D85" t="s">
        <v>251</v>
      </c>
      <c r="E85" t="s">
        <v>252</v>
      </c>
      <c r="F85" t="s">
        <v>253</v>
      </c>
      <c r="G85" t="s">
        <v>254</v>
      </c>
      <c r="H85" t="s">
        <v>255</v>
      </c>
      <c r="I85">
        <v>2006</v>
      </c>
      <c r="J85">
        <v>106</v>
      </c>
      <c r="K85" t="s">
        <v>250</v>
      </c>
      <c r="L85" t="s">
        <v>256</v>
      </c>
      <c r="M85" t="s">
        <v>257</v>
      </c>
      <c r="N85" t="s">
        <v>258</v>
      </c>
      <c r="O85" t="s">
        <v>259</v>
      </c>
      <c r="P85">
        <v>106</v>
      </c>
      <c r="Q85" t="s">
        <v>283</v>
      </c>
      <c r="R85">
        <v>106</v>
      </c>
      <c r="S85" t="s">
        <v>250</v>
      </c>
      <c r="T85" t="s">
        <v>262</v>
      </c>
      <c r="U85" t="s">
        <v>263</v>
      </c>
      <c r="V85" t="s">
        <v>290</v>
      </c>
      <c r="W85" t="s">
        <v>331</v>
      </c>
      <c r="X85">
        <v>0</v>
      </c>
      <c r="Y85" t="s">
        <v>331</v>
      </c>
      <c r="Z85">
        <v>2007</v>
      </c>
      <c r="AA85" t="s">
        <v>330</v>
      </c>
      <c r="AB85" t="s">
        <v>330</v>
      </c>
      <c r="AC85">
        <v>78</v>
      </c>
      <c r="AD85">
        <v>5</v>
      </c>
      <c r="AE85" t="s">
        <v>322</v>
      </c>
      <c r="AF85" t="s">
        <v>268</v>
      </c>
      <c r="AG85" t="s">
        <v>292</v>
      </c>
      <c r="AH85" t="s">
        <v>270</v>
      </c>
      <c r="AI85" t="s">
        <v>270</v>
      </c>
      <c r="AJ85" t="s">
        <v>270</v>
      </c>
      <c r="AK85" t="s">
        <v>270</v>
      </c>
      <c r="AM85" t="s">
        <v>271</v>
      </c>
      <c r="AN85">
        <v>29020</v>
      </c>
      <c r="AO85" t="s">
        <v>272</v>
      </c>
      <c r="AP85">
        <v>209251</v>
      </c>
      <c r="AQ85">
        <v>2</v>
      </c>
      <c r="AR85">
        <v>29095</v>
      </c>
      <c r="AS85">
        <v>2008</v>
      </c>
      <c r="GV85">
        <v>0.27</v>
      </c>
      <c r="GW85">
        <v>0.73</v>
      </c>
      <c r="GZ85">
        <v>0</v>
      </c>
      <c r="HA85">
        <v>0</v>
      </c>
      <c r="HB85">
        <v>0</v>
      </c>
      <c r="HC85">
        <v>1</v>
      </c>
      <c r="HD85">
        <v>1</v>
      </c>
      <c r="HE85">
        <v>3.4458993797381113E-5</v>
      </c>
      <c r="HF85">
        <v>0</v>
      </c>
    </row>
    <row r="86" spans="1:214" x14ac:dyDescent="0.25">
      <c r="A86">
        <v>27</v>
      </c>
      <c r="B86">
        <v>106</v>
      </c>
      <c r="C86" t="s">
        <v>250</v>
      </c>
      <c r="D86" t="s">
        <v>251</v>
      </c>
      <c r="E86" t="s">
        <v>252</v>
      </c>
      <c r="F86" t="s">
        <v>253</v>
      </c>
      <c r="G86" t="s">
        <v>254</v>
      </c>
      <c r="H86" t="s">
        <v>255</v>
      </c>
      <c r="I86">
        <v>2006</v>
      </c>
      <c r="J86">
        <v>106</v>
      </c>
      <c r="K86" t="s">
        <v>250</v>
      </c>
      <c r="L86" t="s">
        <v>256</v>
      </c>
      <c r="M86" t="s">
        <v>257</v>
      </c>
      <c r="N86" t="s">
        <v>258</v>
      </c>
      <c r="O86" t="s">
        <v>259</v>
      </c>
      <c r="P86">
        <v>106</v>
      </c>
      <c r="Q86" t="s">
        <v>283</v>
      </c>
      <c r="R86">
        <v>106</v>
      </c>
      <c r="S86" t="s">
        <v>250</v>
      </c>
      <c r="T86" t="s">
        <v>262</v>
      </c>
      <c r="U86" t="s">
        <v>263</v>
      </c>
      <c r="V86" t="s">
        <v>290</v>
      </c>
      <c r="W86" t="s">
        <v>331</v>
      </c>
      <c r="X86">
        <v>0</v>
      </c>
      <c r="Y86" t="s">
        <v>331</v>
      </c>
      <c r="Z86">
        <v>2007</v>
      </c>
      <c r="AA86" t="s">
        <v>330</v>
      </c>
      <c r="AB86" t="s">
        <v>330</v>
      </c>
      <c r="AC86">
        <v>78</v>
      </c>
      <c r="AD86">
        <v>5</v>
      </c>
      <c r="AE86" t="s">
        <v>322</v>
      </c>
      <c r="AF86" t="s">
        <v>268</v>
      </c>
      <c r="AG86" t="s">
        <v>292</v>
      </c>
      <c r="AH86" t="s">
        <v>270</v>
      </c>
      <c r="AI86" t="s">
        <v>270</v>
      </c>
      <c r="AJ86" t="s">
        <v>270</v>
      </c>
      <c r="AK86" t="s">
        <v>270</v>
      </c>
      <c r="AM86" t="s">
        <v>271</v>
      </c>
      <c r="AN86">
        <v>29020</v>
      </c>
      <c r="AO86">
        <v>29020</v>
      </c>
      <c r="AP86">
        <v>209251</v>
      </c>
      <c r="AQ86">
        <v>4</v>
      </c>
      <c r="AR86">
        <v>29095</v>
      </c>
      <c r="AS86">
        <v>2010</v>
      </c>
      <c r="GV86">
        <v>1.55</v>
      </c>
      <c r="GW86">
        <v>0.56999999999999995</v>
      </c>
      <c r="GZ86">
        <v>0</v>
      </c>
      <c r="HA86">
        <v>0</v>
      </c>
      <c r="HB86">
        <v>0</v>
      </c>
      <c r="HC86">
        <v>2.12</v>
      </c>
      <c r="HD86">
        <v>2.12</v>
      </c>
      <c r="HE86">
        <v>7.3053066850447968E-5</v>
      </c>
      <c r="HF86">
        <v>0</v>
      </c>
    </row>
    <row r="87" spans="1:214" x14ac:dyDescent="0.25">
      <c r="A87">
        <v>27</v>
      </c>
      <c r="B87">
        <v>106</v>
      </c>
      <c r="C87" t="s">
        <v>250</v>
      </c>
      <c r="D87" t="s">
        <v>251</v>
      </c>
      <c r="E87" t="s">
        <v>252</v>
      </c>
      <c r="F87" t="s">
        <v>253</v>
      </c>
      <c r="G87" t="s">
        <v>254</v>
      </c>
      <c r="H87" t="s">
        <v>255</v>
      </c>
      <c r="I87">
        <v>2007</v>
      </c>
      <c r="J87">
        <v>106</v>
      </c>
      <c r="K87" t="s">
        <v>250</v>
      </c>
      <c r="L87" t="s">
        <v>256</v>
      </c>
      <c r="M87" t="s">
        <v>257</v>
      </c>
      <c r="N87" t="s">
        <v>258</v>
      </c>
      <c r="O87" t="s">
        <v>259</v>
      </c>
      <c r="P87">
        <v>420</v>
      </c>
      <c r="Q87" t="s">
        <v>260</v>
      </c>
      <c r="R87">
        <v>420</v>
      </c>
      <c r="S87" t="s">
        <v>261</v>
      </c>
      <c r="T87" t="s">
        <v>262</v>
      </c>
      <c r="U87" t="s">
        <v>263</v>
      </c>
      <c r="V87" t="s">
        <v>264</v>
      </c>
      <c r="W87" t="s">
        <v>332</v>
      </c>
      <c r="X87">
        <v>0</v>
      </c>
      <c r="Y87" t="s">
        <v>332</v>
      </c>
      <c r="Z87">
        <v>2008</v>
      </c>
      <c r="AA87" t="s">
        <v>333</v>
      </c>
      <c r="AB87" t="s">
        <v>333</v>
      </c>
      <c r="AC87">
        <v>89</v>
      </c>
      <c r="AD87">
        <v>8</v>
      </c>
      <c r="AE87" t="s">
        <v>334</v>
      </c>
      <c r="AF87" t="s">
        <v>268</v>
      </c>
      <c r="AG87" t="s">
        <v>269</v>
      </c>
      <c r="AH87" t="s">
        <v>270</v>
      </c>
      <c r="AI87" t="s">
        <v>270</v>
      </c>
      <c r="AJ87" t="s">
        <v>270</v>
      </c>
      <c r="AK87" t="s">
        <v>270</v>
      </c>
      <c r="AL87">
        <v>4.6644999999999999E-2</v>
      </c>
      <c r="AM87" t="s">
        <v>271</v>
      </c>
      <c r="AN87">
        <v>28348</v>
      </c>
      <c r="AO87" t="s">
        <v>272</v>
      </c>
      <c r="AP87">
        <v>499472</v>
      </c>
      <c r="AQ87">
        <v>2</v>
      </c>
      <c r="AR87">
        <v>29506</v>
      </c>
      <c r="AS87">
        <v>2009</v>
      </c>
      <c r="GQ87">
        <v>0.49</v>
      </c>
      <c r="GV87">
        <v>0.03</v>
      </c>
      <c r="GW87">
        <v>0.27</v>
      </c>
      <c r="GX87">
        <v>0.93</v>
      </c>
      <c r="GZ87">
        <v>0</v>
      </c>
      <c r="HA87">
        <v>0.49</v>
      </c>
      <c r="HB87">
        <v>0.49</v>
      </c>
      <c r="HC87">
        <v>1.23</v>
      </c>
      <c r="HD87">
        <v>1.7200000000000002</v>
      </c>
      <c r="HE87">
        <v>6.0674474389727678E-5</v>
      </c>
      <c r="HF87">
        <v>0.28488372093023251</v>
      </c>
    </row>
    <row r="88" spans="1:214" x14ac:dyDescent="0.25">
      <c r="A88">
        <v>27</v>
      </c>
      <c r="B88">
        <v>106</v>
      </c>
      <c r="C88" t="s">
        <v>250</v>
      </c>
      <c r="D88" t="s">
        <v>251</v>
      </c>
      <c r="E88" t="s">
        <v>252</v>
      </c>
      <c r="F88" t="s">
        <v>253</v>
      </c>
      <c r="G88" t="s">
        <v>254</v>
      </c>
      <c r="H88" t="s">
        <v>255</v>
      </c>
      <c r="I88">
        <v>2007</v>
      </c>
      <c r="J88">
        <v>106</v>
      </c>
      <c r="K88" t="s">
        <v>250</v>
      </c>
      <c r="L88" t="s">
        <v>256</v>
      </c>
      <c r="M88" t="s">
        <v>257</v>
      </c>
      <c r="N88" t="s">
        <v>258</v>
      </c>
      <c r="O88" t="s">
        <v>259</v>
      </c>
      <c r="P88">
        <v>420</v>
      </c>
      <c r="Q88" t="s">
        <v>260</v>
      </c>
      <c r="R88">
        <v>420</v>
      </c>
      <c r="S88" t="s">
        <v>261</v>
      </c>
      <c r="T88" t="s">
        <v>262</v>
      </c>
      <c r="U88" t="s">
        <v>263</v>
      </c>
      <c r="V88" t="s">
        <v>264</v>
      </c>
      <c r="W88" t="s">
        <v>332</v>
      </c>
      <c r="X88">
        <v>0</v>
      </c>
      <c r="Y88" t="s">
        <v>332</v>
      </c>
      <c r="Z88">
        <v>2008</v>
      </c>
      <c r="AA88" t="s">
        <v>333</v>
      </c>
      <c r="AB88" t="s">
        <v>333</v>
      </c>
      <c r="AC88">
        <v>89</v>
      </c>
      <c r="AD88">
        <v>8</v>
      </c>
      <c r="AE88" t="s">
        <v>334</v>
      </c>
      <c r="AF88" t="s">
        <v>268</v>
      </c>
      <c r="AG88" t="s">
        <v>269</v>
      </c>
      <c r="AH88" t="s">
        <v>270</v>
      </c>
      <c r="AI88" t="s">
        <v>270</v>
      </c>
      <c r="AJ88" t="s">
        <v>270</v>
      </c>
      <c r="AK88" t="s">
        <v>270</v>
      </c>
      <c r="AL88">
        <v>4.6644999999999999E-2</v>
      </c>
      <c r="AM88" t="s">
        <v>271</v>
      </c>
      <c r="AN88">
        <v>28348</v>
      </c>
      <c r="AO88" t="s">
        <v>272</v>
      </c>
      <c r="AP88">
        <v>499472</v>
      </c>
      <c r="AQ88">
        <v>3</v>
      </c>
      <c r="AR88">
        <v>29506</v>
      </c>
      <c r="AS88">
        <v>2010</v>
      </c>
      <c r="BY88">
        <v>7.58</v>
      </c>
      <c r="GQ88">
        <v>13.05</v>
      </c>
      <c r="GV88">
        <v>9.2799999999999994</v>
      </c>
      <c r="GW88">
        <v>5.82</v>
      </c>
      <c r="GX88">
        <v>0.48</v>
      </c>
      <c r="GZ88">
        <v>7.58</v>
      </c>
      <c r="HA88">
        <v>13.05</v>
      </c>
      <c r="HB88">
        <v>20.63</v>
      </c>
      <c r="HC88">
        <v>15.58</v>
      </c>
      <c r="HD88">
        <v>36.21</v>
      </c>
      <c r="HE88">
        <v>1.2773387893325809E-3</v>
      </c>
      <c r="HF88">
        <v>0.5697321181993924</v>
      </c>
    </row>
    <row r="89" spans="1:214" x14ac:dyDescent="0.25">
      <c r="A89">
        <v>27</v>
      </c>
      <c r="B89">
        <v>106</v>
      </c>
      <c r="C89" t="s">
        <v>250</v>
      </c>
      <c r="D89" t="s">
        <v>251</v>
      </c>
      <c r="E89" t="s">
        <v>252</v>
      </c>
      <c r="F89" t="s">
        <v>253</v>
      </c>
      <c r="G89" t="s">
        <v>254</v>
      </c>
      <c r="H89" t="s">
        <v>255</v>
      </c>
      <c r="I89">
        <v>2007</v>
      </c>
      <c r="J89">
        <v>106</v>
      </c>
      <c r="K89" t="s">
        <v>250</v>
      </c>
      <c r="L89" t="s">
        <v>256</v>
      </c>
      <c r="M89" t="s">
        <v>257</v>
      </c>
      <c r="N89" t="s">
        <v>258</v>
      </c>
      <c r="O89" t="s">
        <v>259</v>
      </c>
      <c r="P89">
        <v>420</v>
      </c>
      <c r="Q89" t="s">
        <v>260</v>
      </c>
      <c r="R89">
        <v>420</v>
      </c>
      <c r="S89" t="s">
        <v>261</v>
      </c>
      <c r="T89" t="s">
        <v>262</v>
      </c>
      <c r="U89" t="s">
        <v>263</v>
      </c>
      <c r="V89" t="s">
        <v>264</v>
      </c>
      <c r="W89" t="s">
        <v>332</v>
      </c>
      <c r="X89">
        <v>0</v>
      </c>
      <c r="Y89" t="s">
        <v>332</v>
      </c>
      <c r="Z89">
        <v>2008</v>
      </c>
      <c r="AA89" t="s">
        <v>333</v>
      </c>
      <c r="AB89" t="s">
        <v>333</v>
      </c>
      <c r="AC89">
        <v>89</v>
      </c>
      <c r="AD89">
        <v>8</v>
      </c>
      <c r="AE89" t="s">
        <v>334</v>
      </c>
      <c r="AF89" t="s">
        <v>268</v>
      </c>
      <c r="AG89" t="s">
        <v>269</v>
      </c>
      <c r="AH89" t="s">
        <v>270</v>
      </c>
      <c r="AI89" t="s">
        <v>270</v>
      </c>
      <c r="AJ89" t="s">
        <v>270</v>
      </c>
      <c r="AK89" t="s">
        <v>270</v>
      </c>
      <c r="AL89">
        <v>4.6644999999999999E-2</v>
      </c>
      <c r="AM89" t="s">
        <v>271</v>
      </c>
      <c r="AN89">
        <v>28348</v>
      </c>
      <c r="AO89" t="s">
        <v>272</v>
      </c>
      <c r="AP89">
        <v>499472</v>
      </c>
      <c r="AQ89">
        <v>4</v>
      </c>
      <c r="AR89">
        <v>29506</v>
      </c>
      <c r="AS89">
        <v>2011</v>
      </c>
      <c r="DI89">
        <v>2.6</v>
      </c>
      <c r="GQ89">
        <v>5.76</v>
      </c>
      <c r="GV89">
        <v>7.55</v>
      </c>
      <c r="GW89">
        <v>18.43</v>
      </c>
      <c r="GZ89">
        <v>2.6</v>
      </c>
      <c r="HA89">
        <v>5.76</v>
      </c>
      <c r="HB89">
        <v>8.36</v>
      </c>
      <c r="HC89">
        <v>25.98</v>
      </c>
      <c r="HD89">
        <v>34.340000000000003</v>
      </c>
      <c r="HE89">
        <v>1.2113729363623538E-3</v>
      </c>
      <c r="HF89">
        <v>0.24344787419918459</v>
      </c>
    </row>
    <row r="90" spans="1:214" x14ac:dyDescent="0.25">
      <c r="A90">
        <v>27</v>
      </c>
      <c r="B90">
        <v>106</v>
      </c>
      <c r="C90" t="s">
        <v>250</v>
      </c>
      <c r="D90" t="s">
        <v>251</v>
      </c>
      <c r="E90" t="s">
        <v>252</v>
      </c>
      <c r="F90" t="s">
        <v>253</v>
      </c>
      <c r="G90" t="s">
        <v>254</v>
      </c>
      <c r="H90" t="s">
        <v>255</v>
      </c>
      <c r="I90">
        <v>2007</v>
      </c>
      <c r="J90">
        <v>106</v>
      </c>
      <c r="K90" t="s">
        <v>250</v>
      </c>
      <c r="L90" t="s">
        <v>256</v>
      </c>
      <c r="M90" t="s">
        <v>257</v>
      </c>
      <c r="N90" t="s">
        <v>258</v>
      </c>
      <c r="O90" t="s">
        <v>259</v>
      </c>
      <c r="P90">
        <v>420</v>
      </c>
      <c r="Q90" t="s">
        <v>260</v>
      </c>
      <c r="R90">
        <v>420</v>
      </c>
      <c r="S90" t="s">
        <v>261</v>
      </c>
      <c r="T90" t="s">
        <v>262</v>
      </c>
      <c r="U90" t="s">
        <v>263</v>
      </c>
      <c r="V90" t="s">
        <v>264</v>
      </c>
      <c r="W90" t="s">
        <v>332</v>
      </c>
      <c r="X90">
        <v>0</v>
      </c>
      <c r="Y90" t="s">
        <v>332</v>
      </c>
      <c r="Z90">
        <v>2008</v>
      </c>
      <c r="AA90" t="s">
        <v>333</v>
      </c>
      <c r="AB90" t="s">
        <v>333</v>
      </c>
      <c r="AC90">
        <v>89</v>
      </c>
      <c r="AD90">
        <v>8</v>
      </c>
      <c r="AE90" t="s">
        <v>334</v>
      </c>
      <c r="AF90" t="s">
        <v>268</v>
      </c>
      <c r="AG90" t="s">
        <v>269</v>
      </c>
      <c r="AH90" t="s">
        <v>270</v>
      </c>
      <c r="AI90" t="s">
        <v>270</v>
      </c>
      <c r="AJ90" t="s">
        <v>270</v>
      </c>
      <c r="AK90" t="s">
        <v>270</v>
      </c>
      <c r="AL90">
        <v>4.6644999999999999E-2</v>
      </c>
      <c r="AM90" t="s">
        <v>271</v>
      </c>
      <c r="AN90">
        <v>28348</v>
      </c>
      <c r="AO90">
        <v>28348</v>
      </c>
      <c r="AP90">
        <v>499472</v>
      </c>
      <c r="AQ90">
        <v>5</v>
      </c>
      <c r="AR90">
        <v>29506</v>
      </c>
      <c r="AS90">
        <v>2012</v>
      </c>
      <c r="CN90">
        <v>2.04</v>
      </c>
      <c r="GZ90">
        <v>2.04</v>
      </c>
      <c r="HA90">
        <v>0</v>
      </c>
      <c r="HB90">
        <v>2.04</v>
      </c>
      <c r="HC90">
        <v>0</v>
      </c>
      <c r="HD90">
        <v>2.04</v>
      </c>
      <c r="HE90">
        <v>7.1962748694793282E-5</v>
      </c>
      <c r="HF90">
        <v>1</v>
      </c>
    </row>
    <row r="91" spans="1:214" x14ac:dyDescent="0.25">
      <c r="A91">
        <v>27</v>
      </c>
      <c r="B91">
        <v>106</v>
      </c>
      <c r="C91" t="s">
        <v>250</v>
      </c>
      <c r="D91" t="s">
        <v>251</v>
      </c>
      <c r="E91" t="s">
        <v>252</v>
      </c>
      <c r="F91" t="s">
        <v>253</v>
      </c>
      <c r="G91" t="s">
        <v>254</v>
      </c>
      <c r="H91" t="s">
        <v>255</v>
      </c>
      <c r="I91">
        <v>2007</v>
      </c>
      <c r="J91">
        <v>106</v>
      </c>
      <c r="K91" t="s">
        <v>250</v>
      </c>
      <c r="L91" t="s">
        <v>256</v>
      </c>
      <c r="M91" t="s">
        <v>257</v>
      </c>
      <c r="N91" t="s">
        <v>258</v>
      </c>
      <c r="O91" t="s">
        <v>259</v>
      </c>
      <c r="P91">
        <v>420</v>
      </c>
      <c r="Q91" t="s">
        <v>260</v>
      </c>
      <c r="R91">
        <v>420</v>
      </c>
      <c r="S91" t="s">
        <v>261</v>
      </c>
      <c r="T91" t="s">
        <v>262</v>
      </c>
      <c r="U91" t="s">
        <v>263</v>
      </c>
      <c r="V91" t="s">
        <v>264</v>
      </c>
      <c r="W91" t="s">
        <v>335</v>
      </c>
      <c r="X91">
        <v>0</v>
      </c>
      <c r="Y91" t="s">
        <v>335</v>
      </c>
      <c r="Z91">
        <v>2008</v>
      </c>
      <c r="AA91" t="s">
        <v>336</v>
      </c>
      <c r="AB91" t="s">
        <v>336</v>
      </c>
      <c r="AC91">
        <v>88</v>
      </c>
      <c r="AD91">
        <v>7.8</v>
      </c>
      <c r="AE91" t="s">
        <v>337</v>
      </c>
      <c r="AF91" t="s">
        <v>268</v>
      </c>
      <c r="AG91" t="s">
        <v>269</v>
      </c>
      <c r="AH91" t="s">
        <v>270</v>
      </c>
      <c r="AI91" t="s">
        <v>270</v>
      </c>
      <c r="AJ91" t="s">
        <v>270</v>
      </c>
      <c r="AK91" t="s">
        <v>270</v>
      </c>
      <c r="AL91">
        <v>4.0266000000000003E-2</v>
      </c>
      <c r="AM91" t="s">
        <v>271</v>
      </c>
      <c r="AN91">
        <v>27553</v>
      </c>
      <c r="AO91" t="s">
        <v>272</v>
      </c>
      <c r="AP91">
        <v>243096</v>
      </c>
      <c r="AQ91">
        <v>2</v>
      </c>
      <c r="AR91">
        <v>29464</v>
      </c>
      <c r="AS91">
        <v>2009</v>
      </c>
      <c r="GV91">
        <v>0.67</v>
      </c>
      <c r="GW91">
        <v>1.17</v>
      </c>
      <c r="GX91">
        <v>0.93</v>
      </c>
      <c r="GZ91">
        <v>0</v>
      </c>
      <c r="HA91">
        <v>0</v>
      </c>
      <c r="HB91">
        <v>0</v>
      </c>
      <c r="HC91">
        <v>2.77</v>
      </c>
      <c r="HD91">
        <v>2.77</v>
      </c>
      <c r="HE91">
        <v>1.005335172213552E-4</v>
      </c>
      <c r="HF91">
        <v>0</v>
      </c>
    </row>
    <row r="92" spans="1:214" x14ac:dyDescent="0.25">
      <c r="A92">
        <v>27</v>
      </c>
      <c r="B92">
        <v>106</v>
      </c>
      <c r="C92" t="s">
        <v>250</v>
      </c>
      <c r="D92" t="s">
        <v>251</v>
      </c>
      <c r="E92" t="s">
        <v>252</v>
      </c>
      <c r="F92" t="s">
        <v>253</v>
      </c>
      <c r="G92" t="s">
        <v>254</v>
      </c>
      <c r="H92" t="s">
        <v>255</v>
      </c>
      <c r="I92">
        <v>2007</v>
      </c>
      <c r="J92">
        <v>106</v>
      </c>
      <c r="K92" t="s">
        <v>250</v>
      </c>
      <c r="L92" t="s">
        <v>256</v>
      </c>
      <c r="M92" t="s">
        <v>257</v>
      </c>
      <c r="N92" t="s">
        <v>258</v>
      </c>
      <c r="O92" t="s">
        <v>259</v>
      </c>
      <c r="P92">
        <v>420</v>
      </c>
      <c r="Q92" t="s">
        <v>260</v>
      </c>
      <c r="R92">
        <v>420</v>
      </c>
      <c r="S92" t="s">
        <v>261</v>
      </c>
      <c r="T92" t="s">
        <v>262</v>
      </c>
      <c r="U92" t="s">
        <v>263</v>
      </c>
      <c r="V92" t="s">
        <v>264</v>
      </c>
      <c r="W92" t="s">
        <v>335</v>
      </c>
      <c r="X92">
        <v>0</v>
      </c>
      <c r="Y92" t="s">
        <v>335</v>
      </c>
      <c r="Z92">
        <v>2008</v>
      </c>
      <c r="AA92" t="s">
        <v>336</v>
      </c>
      <c r="AB92" t="s">
        <v>336</v>
      </c>
      <c r="AC92">
        <v>88</v>
      </c>
      <c r="AD92">
        <v>7.8</v>
      </c>
      <c r="AE92" t="s">
        <v>337</v>
      </c>
      <c r="AF92" t="s">
        <v>268</v>
      </c>
      <c r="AG92" t="s">
        <v>269</v>
      </c>
      <c r="AH92" t="s">
        <v>270</v>
      </c>
      <c r="AI92" t="s">
        <v>270</v>
      </c>
      <c r="AJ92" t="s">
        <v>270</v>
      </c>
      <c r="AK92" t="s">
        <v>270</v>
      </c>
      <c r="AL92">
        <v>4.0266000000000003E-2</v>
      </c>
      <c r="AM92" t="s">
        <v>271</v>
      </c>
      <c r="AN92">
        <v>27553</v>
      </c>
      <c r="AO92" t="s">
        <v>272</v>
      </c>
      <c r="AP92">
        <v>243096</v>
      </c>
      <c r="AQ92">
        <v>3</v>
      </c>
      <c r="AR92">
        <v>29464</v>
      </c>
      <c r="AS92">
        <v>2010</v>
      </c>
      <c r="CN92">
        <v>11.49</v>
      </c>
      <c r="FF92">
        <v>5.0199999999999996</v>
      </c>
      <c r="GV92">
        <v>3.78</v>
      </c>
      <c r="GW92">
        <v>5.42</v>
      </c>
      <c r="GZ92">
        <v>16.510000000000002</v>
      </c>
      <c r="HA92">
        <v>0</v>
      </c>
      <c r="HB92">
        <v>16.510000000000002</v>
      </c>
      <c r="HC92">
        <v>9.1999999999999993</v>
      </c>
      <c r="HD92">
        <v>25.71</v>
      </c>
      <c r="HE92">
        <v>9.3311073204369759E-4</v>
      </c>
      <c r="HF92">
        <v>0.64216258265266435</v>
      </c>
    </row>
    <row r="93" spans="1:214" x14ac:dyDescent="0.25">
      <c r="A93">
        <v>27</v>
      </c>
      <c r="B93">
        <v>106</v>
      </c>
      <c r="C93" t="s">
        <v>250</v>
      </c>
      <c r="D93" t="s">
        <v>251</v>
      </c>
      <c r="E93" t="s">
        <v>252</v>
      </c>
      <c r="F93" t="s">
        <v>253</v>
      </c>
      <c r="G93" t="s">
        <v>254</v>
      </c>
      <c r="H93" t="s">
        <v>255</v>
      </c>
      <c r="I93">
        <v>2007</v>
      </c>
      <c r="J93">
        <v>106</v>
      </c>
      <c r="K93" t="s">
        <v>250</v>
      </c>
      <c r="L93" t="s">
        <v>256</v>
      </c>
      <c r="M93" t="s">
        <v>257</v>
      </c>
      <c r="N93" t="s">
        <v>258</v>
      </c>
      <c r="O93" t="s">
        <v>259</v>
      </c>
      <c r="P93">
        <v>420</v>
      </c>
      <c r="Q93" t="s">
        <v>260</v>
      </c>
      <c r="R93">
        <v>420</v>
      </c>
      <c r="S93" t="s">
        <v>261</v>
      </c>
      <c r="T93" t="s">
        <v>262</v>
      </c>
      <c r="U93" t="s">
        <v>263</v>
      </c>
      <c r="V93" t="s">
        <v>264</v>
      </c>
      <c r="W93" t="s">
        <v>335</v>
      </c>
      <c r="X93">
        <v>0</v>
      </c>
      <c r="Y93" t="s">
        <v>335</v>
      </c>
      <c r="Z93">
        <v>2008</v>
      </c>
      <c r="AA93" t="s">
        <v>336</v>
      </c>
      <c r="AB93" t="s">
        <v>336</v>
      </c>
      <c r="AC93">
        <v>88</v>
      </c>
      <c r="AD93">
        <v>7.8</v>
      </c>
      <c r="AE93" t="s">
        <v>337</v>
      </c>
      <c r="AF93" t="s">
        <v>268</v>
      </c>
      <c r="AG93" t="s">
        <v>269</v>
      </c>
      <c r="AH93" t="s">
        <v>270</v>
      </c>
      <c r="AI93" t="s">
        <v>270</v>
      </c>
      <c r="AJ93" t="s">
        <v>270</v>
      </c>
      <c r="AK93" t="s">
        <v>270</v>
      </c>
      <c r="AL93">
        <v>4.0266000000000003E-2</v>
      </c>
      <c r="AM93" t="s">
        <v>271</v>
      </c>
      <c r="AN93">
        <v>27553</v>
      </c>
      <c r="AO93" t="s">
        <v>272</v>
      </c>
      <c r="AP93">
        <v>243096</v>
      </c>
      <c r="AQ93">
        <v>4</v>
      </c>
      <c r="AR93">
        <v>29464</v>
      </c>
      <c r="AS93">
        <v>2011</v>
      </c>
      <c r="CN93">
        <v>2</v>
      </c>
      <c r="GQ93">
        <v>6.59</v>
      </c>
      <c r="GV93">
        <v>5.36</v>
      </c>
      <c r="GW93">
        <v>3.7</v>
      </c>
      <c r="GZ93">
        <v>2</v>
      </c>
      <c r="HA93">
        <v>6.59</v>
      </c>
      <c r="HB93">
        <v>8.59</v>
      </c>
      <c r="HC93">
        <v>9.06</v>
      </c>
      <c r="HD93">
        <v>17.649999999999999</v>
      </c>
      <c r="HE93">
        <v>6.4058360251152322E-4</v>
      </c>
      <c r="HF93">
        <v>0.48668555240793204</v>
      </c>
    </row>
    <row r="94" spans="1:214" x14ac:dyDescent="0.25">
      <c r="A94">
        <v>27</v>
      </c>
      <c r="B94">
        <v>106</v>
      </c>
      <c r="C94" t="s">
        <v>250</v>
      </c>
      <c r="D94" t="s">
        <v>251</v>
      </c>
      <c r="E94" t="s">
        <v>252</v>
      </c>
      <c r="F94" t="s">
        <v>253</v>
      </c>
      <c r="G94" t="s">
        <v>254</v>
      </c>
      <c r="H94" t="s">
        <v>255</v>
      </c>
      <c r="I94">
        <v>2007</v>
      </c>
      <c r="J94">
        <v>106</v>
      </c>
      <c r="K94" t="s">
        <v>250</v>
      </c>
      <c r="L94" t="s">
        <v>256</v>
      </c>
      <c r="M94" t="s">
        <v>257</v>
      </c>
      <c r="N94" t="s">
        <v>258</v>
      </c>
      <c r="O94" t="s">
        <v>259</v>
      </c>
      <c r="P94">
        <v>420</v>
      </c>
      <c r="Q94" t="s">
        <v>260</v>
      </c>
      <c r="R94">
        <v>420</v>
      </c>
      <c r="S94" t="s">
        <v>261</v>
      </c>
      <c r="T94" t="s">
        <v>262</v>
      </c>
      <c r="U94" t="s">
        <v>263</v>
      </c>
      <c r="V94" t="s">
        <v>264</v>
      </c>
      <c r="W94" t="s">
        <v>335</v>
      </c>
      <c r="X94">
        <v>0</v>
      </c>
      <c r="Y94" t="s">
        <v>335</v>
      </c>
      <c r="Z94">
        <v>2008</v>
      </c>
      <c r="AA94" t="s">
        <v>336</v>
      </c>
      <c r="AB94" t="s">
        <v>336</v>
      </c>
      <c r="AC94">
        <v>88</v>
      </c>
      <c r="AD94">
        <v>7.8</v>
      </c>
      <c r="AE94" t="s">
        <v>337</v>
      </c>
      <c r="AF94" t="s">
        <v>268</v>
      </c>
      <c r="AG94" t="s">
        <v>269</v>
      </c>
      <c r="AH94" t="s">
        <v>270</v>
      </c>
      <c r="AI94" t="s">
        <v>270</v>
      </c>
      <c r="AJ94" t="s">
        <v>270</v>
      </c>
      <c r="AK94" t="s">
        <v>270</v>
      </c>
      <c r="AL94">
        <v>4.0266000000000003E-2</v>
      </c>
      <c r="AM94" t="s">
        <v>271</v>
      </c>
      <c r="AN94">
        <v>27553</v>
      </c>
      <c r="AO94">
        <v>27553</v>
      </c>
      <c r="AP94">
        <v>243096</v>
      </c>
      <c r="AQ94">
        <v>5</v>
      </c>
      <c r="AR94">
        <v>29464</v>
      </c>
      <c r="AS94">
        <v>2012</v>
      </c>
      <c r="BY94">
        <v>2.92</v>
      </c>
      <c r="GQ94">
        <v>1.47</v>
      </c>
      <c r="GV94">
        <v>0.88</v>
      </c>
      <c r="GW94">
        <v>5.43</v>
      </c>
      <c r="GZ94">
        <v>2.92</v>
      </c>
      <c r="HA94">
        <v>1.47</v>
      </c>
      <c r="HB94">
        <v>4.3899999999999997</v>
      </c>
      <c r="HC94">
        <v>6.31</v>
      </c>
      <c r="HD94">
        <v>10.7</v>
      </c>
      <c r="HE94">
        <v>3.8834246724494609E-4</v>
      </c>
      <c r="HF94">
        <v>0.41028037383177568</v>
      </c>
    </row>
    <row r="95" spans="1:214" x14ac:dyDescent="0.25">
      <c r="A95">
        <v>27</v>
      </c>
      <c r="B95">
        <v>106</v>
      </c>
      <c r="C95" t="s">
        <v>250</v>
      </c>
      <c r="D95" t="s">
        <v>251</v>
      </c>
      <c r="E95" t="s">
        <v>252</v>
      </c>
      <c r="F95" t="s">
        <v>253</v>
      </c>
      <c r="G95" t="s">
        <v>254</v>
      </c>
      <c r="H95" t="s">
        <v>255</v>
      </c>
      <c r="I95">
        <v>2007</v>
      </c>
      <c r="J95">
        <v>106</v>
      </c>
      <c r="K95" t="s">
        <v>250</v>
      </c>
      <c r="L95" t="s">
        <v>256</v>
      </c>
      <c r="M95" t="s">
        <v>257</v>
      </c>
      <c r="N95" t="s">
        <v>258</v>
      </c>
      <c r="O95" t="s">
        <v>259</v>
      </c>
      <c r="P95">
        <v>420</v>
      </c>
      <c r="Q95" t="s">
        <v>260</v>
      </c>
      <c r="R95">
        <v>420</v>
      </c>
      <c r="S95" t="s">
        <v>261</v>
      </c>
      <c r="T95" t="s">
        <v>262</v>
      </c>
      <c r="U95" t="s">
        <v>263</v>
      </c>
      <c r="V95" t="s">
        <v>264</v>
      </c>
      <c r="W95" t="s">
        <v>338</v>
      </c>
      <c r="X95">
        <v>0</v>
      </c>
      <c r="Y95" t="s">
        <v>338</v>
      </c>
      <c r="Z95">
        <v>2008</v>
      </c>
      <c r="AA95" t="s">
        <v>339</v>
      </c>
      <c r="AB95" t="s">
        <v>340</v>
      </c>
      <c r="AC95">
        <v>86</v>
      </c>
      <c r="AD95">
        <v>7.2</v>
      </c>
      <c r="AE95" t="s">
        <v>341</v>
      </c>
      <c r="AF95" t="s">
        <v>268</v>
      </c>
      <c r="AG95" t="s">
        <v>269</v>
      </c>
      <c r="AH95" t="s">
        <v>270</v>
      </c>
      <c r="AI95" t="s">
        <v>270</v>
      </c>
      <c r="AJ95" t="s">
        <v>270</v>
      </c>
      <c r="AK95" t="s">
        <v>270</v>
      </c>
      <c r="AL95">
        <v>0</v>
      </c>
      <c r="AM95" t="s">
        <v>271</v>
      </c>
      <c r="AN95">
        <v>28818</v>
      </c>
      <c r="AO95" t="s">
        <v>272</v>
      </c>
      <c r="AP95">
        <v>161703</v>
      </c>
      <c r="AQ95">
        <v>2</v>
      </c>
      <c r="AR95">
        <v>29504</v>
      </c>
      <c r="AS95">
        <v>2009</v>
      </c>
      <c r="GV95">
        <v>0.64</v>
      </c>
      <c r="GW95">
        <v>0.9</v>
      </c>
      <c r="GZ95">
        <v>0</v>
      </c>
      <c r="HA95">
        <v>0</v>
      </c>
      <c r="HB95">
        <v>0</v>
      </c>
      <c r="HC95">
        <v>1.54</v>
      </c>
      <c r="HD95">
        <v>1.54</v>
      </c>
      <c r="HE95">
        <v>5.3438822957873552E-5</v>
      </c>
      <c r="HF95">
        <v>0</v>
      </c>
    </row>
    <row r="96" spans="1:214" x14ac:dyDescent="0.25">
      <c r="A96">
        <v>27</v>
      </c>
      <c r="B96">
        <v>106</v>
      </c>
      <c r="C96" t="s">
        <v>250</v>
      </c>
      <c r="D96" t="s">
        <v>251</v>
      </c>
      <c r="E96" t="s">
        <v>252</v>
      </c>
      <c r="F96" t="s">
        <v>253</v>
      </c>
      <c r="G96" t="s">
        <v>254</v>
      </c>
      <c r="H96" t="s">
        <v>255</v>
      </c>
      <c r="I96">
        <v>2007</v>
      </c>
      <c r="J96">
        <v>106</v>
      </c>
      <c r="K96" t="s">
        <v>250</v>
      </c>
      <c r="L96" t="s">
        <v>256</v>
      </c>
      <c r="M96" t="s">
        <v>257</v>
      </c>
      <c r="N96" t="s">
        <v>258</v>
      </c>
      <c r="O96" t="s">
        <v>259</v>
      </c>
      <c r="P96">
        <v>420</v>
      </c>
      <c r="Q96" t="s">
        <v>260</v>
      </c>
      <c r="R96">
        <v>420</v>
      </c>
      <c r="S96" t="s">
        <v>261</v>
      </c>
      <c r="T96" t="s">
        <v>262</v>
      </c>
      <c r="U96" t="s">
        <v>263</v>
      </c>
      <c r="V96" t="s">
        <v>264</v>
      </c>
      <c r="W96" t="s">
        <v>338</v>
      </c>
      <c r="X96">
        <v>0</v>
      </c>
      <c r="Y96" t="s">
        <v>338</v>
      </c>
      <c r="Z96">
        <v>2008</v>
      </c>
      <c r="AA96" t="s">
        <v>339</v>
      </c>
      <c r="AB96" t="s">
        <v>340</v>
      </c>
      <c r="AC96">
        <v>86</v>
      </c>
      <c r="AD96">
        <v>7.2</v>
      </c>
      <c r="AE96" t="s">
        <v>341</v>
      </c>
      <c r="AF96" t="s">
        <v>268</v>
      </c>
      <c r="AG96" t="s">
        <v>269</v>
      </c>
      <c r="AH96" t="s">
        <v>270</v>
      </c>
      <c r="AI96" t="s">
        <v>270</v>
      </c>
      <c r="AJ96" t="s">
        <v>270</v>
      </c>
      <c r="AK96" t="s">
        <v>270</v>
      </c>
      <c r="AL96">
        <v>0</v>
      </c>
      <c r="AM96" t="s">
        <v>271</v>
      </c>
      <c r="AN96">
        <v>28818</v>
      </c>
      <c r="AO96" t="s">
        <v>272</v>
      </c>
      <c r="AP96">
        <v>161703</v>
      </c>
      <c r="AQ96">
        <v>3</v>
      </c>
      <c r="AR96">
        <v>29504</v>
      </c>
      <c r="AS96">
        <v>2010</v>
      </c>
      <c r="BY96">
        <v>8.83</v>
      </c>
      <c r="FG96">
        <v>16.309999999999999</v>
      </c>
      <c r="FT96">
        <v>2.98</v>
      </c>
      <c r="FW96">
        <v>3.31</v>
      </c>
      <c r="GQ96">
        <v>13.08</v>
      </c>
      <c r="GV96">
        <v>6.89</v>
      </c>
      <c r="GW96">
        <v>3.71</v>
      </c>
      <c r="GZ96">
        <v>31.43</v>
      </c>
      <c r="HA96">
        <v>13.08</v>
      </c>
      <c r="HB96">
        <v>44.51</v>
      </c>
      <c r="HC96">
        <v>10.6</v>
      </c>
      <c r="HD96">
        <v>55.11</v>
      </c>
      <c r="HE96">
        <v>1.9123464501353321E-3</v>
      </c>
      <c r="HF96">
        <v>0.80765741244783162</v>
      </c>
    </row>
    <row r="97" spans="1:214" x14ac:dyDescent="0.25">
      <c r="A97">
        <v>27</v>
      </c>
      <c r="B97">
        <v>106</v>
      </c>
      <c r="C97" t="s">
        <v>250</v>
      </c>
      <c r="D97" t="s">
        <v>251</v>
      </c>
      <c r="E97" t="s">
        <v>252</v>
      </c>
      <c r="F97" t="s">
        <v>253</v>
      </c>
      <c r="G97" t="s">
        <v>254</v>
      </c>
      <c r="H97" t="s">
        <v>255</v>
      </c>
      <c r="I97">
        <v>2007</v>
      </c>
      <c r="J97">
        <v>106</v>
      </c>
      <c r="K97" t="s">
        <v>250</v>
      </c>
      <c r="L97" t="s">
        <v>256</v>
      </c>
      <c r="M97" t="s">
        <v>257</v>
      </c>
      <c r="N97" t="s">
        <v>258</v>
      </c>
      <c r="O97" t="s">
        <v>259</v>
      </c>
      <c r="P97">
        <v>420</v>
      </c>
      <c r="Q97" t="s">
        <v>260</v>
      </c>
      <c r="R97">
        <v>420</v>
      </c>
      <c r="S97" t="s">
        <v>261</v>
      </c>
      <c r="T97" t="s">
        <v>262</v>
      </c>
      <c r="U97" t="s">
        <v>263</v>
      </c>
      <c r="V97" t="s">
        <v>264</v>
      </c>
      <c r="W97" t="s">
        <v>338</v>
      </c>
      <c r="X97">
        <v>0</v>
      </c>
      <c r="Y97" t="s">
        <v>338</v>
      </c>
      <c r="Z97">
        <v>2008</v>
      </c>
      <c r="AA97" t="s">
        <v>339</v>
      </c>
      <c r="AB97" t="s">
        <v>340</v>
      </c>
      <c r="AC97">
        <v>86</v>
      </c>
      <c r="AD97">
        <v>7.2</v>
      </c>
      <c r="AE97" t="s">
        <v>341</v>
      </c>
      <c r="AF97" t="s">
        <v>268</v>
      </c>
      <c r="AG97" t="s">
        <v>269</v>
      </c>
      <c r="AH97" t="s">
        <v>270</v>
      </c>
      <c r="AI97" t="s">
        <v>270</v>
      </c>
      <c r="AJ97" t="s">
        <v>270</v>
      </c>
      <c r="AK97" t="s">
        <v>270</v>
      </c>
      <c r="AL97">
        <v>0</v>
      </c>
      <c r="AM97" t="s">
        <v>271</v>
      </c>
      <c r="AN97">
        <v>28818</v>
      </c>
      <c r="AO97" t="s">
        <v>272</v>
      </c>
      <c r="AP97">
        <v>161703</v>
      </c>
      <c r="AQ97">
        <v>4</v>
      </c>
      <c r="AR97">
        <v>29504</v>
      </c>
      <c r="AS97">
        <v>2011</v>
      </c>
      <c r="BF97">
        <v>1.99</v>
      </c>
      <c r="BT97">
        <v>2.21</v>
      </c>
      <c r="BY97">
        <v>4.0199999999999996</v>
      </c>
      <c r="FW97">
        <v>3.49</v>
      </c>
      <c r="GA97">
        <v>3.49</v>
      </c>
      <c r="GQ97">
        <v>8.08</v>
      </c>
      <c r="GV97">
        <v>11.36</v>
      </c>
      <c r="GW97">
        <v>12.22</v>
      </c>
      <c r="GZ97">
        <v>15.2</v>
      </c>
      <c r="HA97">
        <v>8.08</v>
      </c>
      <c r="HB97">
        <v>23.28</v>
      </c>
      <c r="HC97">
        <v>23.58</v>
      </c>
      <c r="HD97">
        <v>46.86</v>
      </c>
      <c r="HE97">
        <v>1.6260670414324381E-3</v>
      </c>
      <c r="HF97">
        <v>0.49679897567221515</v>
      </c>
    </row>
    <row r="98" spans="1:214" x14ac:dyDescent="0.25">
      <c r="A98">
        <v>27</v>
      </c>
      <c r="B98">
        <v>106</v>
      </c>
      <c r="C98" t="s">
        <v>250</v>
      </c>
      <c r="D98" t="s">
        <v>251</v>
      </c>
      <c r="E98" t="s">
        <v>252</v>
      </c>
      <c r="F98" t="s">
        <v>253</v>
      </c>
      <c r="G98" t="s">
        <v>254</v>
      </c>
      <c r="H98" t="s">
        <v>255</v>
      </c>
      <c r="I98">
        <v>2007</v>
      </c>
      <c r="J98">
        <v>106</v>
      </c>
      <c r="K98" t="s">
        <v>250</v>
      </c>
      <c r="L98" t="s">
        <v>256</v>
      </c>
      <c r="M98" t="s">
        <v>257</v>
      </c>
      <c r="N98" t="s">
        <v>258</v>
      </c>
      <c r="O98" t="s">
        <v>259</v>
      </c>
      <c r="P98">
        <v>420</v>
      </c>
      <c r="Q98" t="s">
        <v>260</v>
      </c>
      <c r="R98">
        <v>420</v>
      </c>
      <c r="S98" t="s">
        <v>261</v>
      </c>
      <c r="T98" t="s">
        <v>262</v>
      </c>
      <c r="U98" t="s">
        <v>263</v>
      </c>
      <c r="V98" t="s">
        <v>264</v>
      </c>
      <c r="W98" t="s">
        <v>338</v>
      </c>
      <c r="X98">
        <v>0</v>
      </c>
      <c r="Y98" t="s">
        <v>338</v>
      </c>
      <c r="Z98">
        <v>2008</v>
      </c>
      <c r="AA98" t="s">
        <v>339</v>
      </c>
      <c r="AB98" t="s">
        <v>340</v>
      </c>
      <c r="AC98">
        <v>86</v>
      </c>
      <c r="AD98">
        <v>7.2</v>
      </c>
      <c r="AE98" t="s">
        <v>341</v>
      </c>
      <c r="AF98" t="s">
        <v>268</v>
      </c>
      <c r="AG98" t="s">
        <v>269</v>
      </c>
      <c r="AH98" t="s">
        <v>270</v>
      </c>
      <c r="AI98" t="s">
        <v>270</v>
      </c>
      <c r="AJ98" t="s">
        <v>270</v>
      </c>
      <c r="AK98" t="s">
        <v>270</v>
      </c>
      <c r="AL98">
        <v>0</v>
      </c>
      <c r="AM98" t="s">
        <v>271</v>
      </c>
      <c r="AN98">
        <v>28818</v>
      </c>
      <c r="AO98">
        <v>28818</v>
      </c>
      <c r="AP98">
        <v>161703</v>
      </c>
      <c r="AQ98">
        <v>5</v>
      </c>
      <c r="AR98">
        <v>29504</v>
      </c>
      <c r="AS98">
        <v>2012</v>
      </c>
      <c r="GQ98">
        <v>2.98</v>
      </c>
      <c r="GW98">
        <v>1.73</v>
      </c>
      <c r="GZ98">
        <v>0</v>
      </c>
      <c r="HA98">
        <v>2.98</v>
      </c>
      <c r="HB98">
        <v>2.98</v>
      </c>
      <c r="HC98">
        <v>1.73</v>
      </c>
      <c r="HD98">
        <v>4.71</v>
      </c>
      <c r="HE98">
        <v>1.6343951696856131E-4</v>
      </c>
      <c r="HF98">
        <v>0.63269639065817407</v>
      </c>
    </row>
    <row r="99" spans="1:214" x14ac:dyDescent="0.25">
      <c r="A99">
        <v>27</v>
      </c>
      <c r="B99">
        <v>106</v>
      </c>
      <c r="C99" t="s">
        <v>250</v>
      </c>
      <c r="D99" t="s">
        <v>251</v>
      </c>
      <c r="E99" t="s">
        <v>252</v>
      </c>
      <c r="F99" t="s">
        <v>253</v>
      </c>
      <c r="G99" t="s">
        <v>254</v>
      </c>
      <c r="H99" t="s">
        <v>255</v>
      </c>
      <c r="I99">
        <v>2007</v>
      </c>
      <c r="J99">
        <v>106</v>
      </c>
      <c r="K99" t="s">
        <v>250</v>
      </c>
      <c r="L99" t="s">
        <v>256</v>
      </c>
      <c r="M99" t="s">
        <v>257</v>
      </c>
      <c r="N99" t="s">
        <v>258</v>
      </c>
      <c r="O99" t="s">
        <v>259</v>
      </c>
      <c r="P99">
        <v>420</v>
      </c>
      <c r="Q99" t="s">
        <v>260</v>
      </c>
      <c r="R99">
        <v>420</v>
      </c>
      <c r="S99" t="s">
        <v>261</v>
      </c>
      <c r="T99" t="s">
        <v>262</v>
      </c>
      <c r="U99" t="s">
        <v>263</v>
      </c>
      <c r="V99" t="s">
        <v>264</v>
      </c>
      <c r="W99" t="s">
        <v>342</v>
      </c>
      <c r="X99">
        <v>0</v>
      </c>
      <c r="Y99" t="s">
        <v>342</v>
      </c>
      <c r="Z99">
        <v>2008</v>
      </c>
      <c r="AA99" t="s">
        <v>339</v>
      </c>
      <c r="AB99" t="s">
        <v>336</v>
      </c>
      <c r="AC99">
        <v>84</v>
      </c>
      <c r="AD99">
        <v>6.7</v>
      </c>
      <c r="AE99" t="s">
        <v>343</v>
      </c>
      <c r="AF99" t="s">
        <v>268</v>
      </c>
      <c r="AG99" t="s">
        <v>269</v>
      </c>
      <c r="AH99" t="s">
        <v>270</v>
      </c>
      <c r="AI99" t="s">
        <v>270</v>
      </c>
      <c r="AJ99" t="s">
        <v>270</v>
      </c>
      <c r="AK99" t="s">
        <v>270</v>
      </c>
      <c r="AL99">
        <v>2.8930000000000002E-3</v>
      </c>
      <c r="AM99" t="s">
        <v>271</v>
      </c>
      <c r="AN99">
        <v>28951</v>
      </c>
      <c r="AO99" t="s">
        <v>272</v>
      </c>
      <c r="AP99">
        <v>198345</v>
      </c>
      <c r="AQ99">
        <v>2</v>
      </c>
      <c r="AR99">
        <v>29496</v>
      </c>
      <c r="AS99">
        <v>2009</v>
      </c>
      <c r="FO99">
        <v>8.74</v>
      </c>
      <c r="GQ99">
        <v>0.93</v>
      </c>
      <c r="GZ99">
        <v>8.74</v>
      </c>
      <c r="HA99">
        <v>0.93</v>
      </c>
      <c r="HB99">
        <v>9.67</v>
      </c>
      <c r="HC99">
        <v>0</v>
      </c>
      <c r="HD99">
        <v>9.67</v>
      </c>
      <c r="HE99">
        <v>3.3401264205036097E-4</v>
      </c>
      <c r="HF99">
        <v>1</v>
      </c>
    </row>
    <row r="100" spans="1:214" x14ac:dyDescent="0.25">
      <c r="A100">
        <v>27</v>
      </c>
      <c r="B100">
        <v>106</v>
      </c>
      <c r="C100" t="s">
        <v>250</v>
      </c>
      <c r="D100" t="s">
        <v>251</v>
      </c>
      <c r="E100" t="s">
        <v>252</v>
      </c>
      <c r="F100" t="s">
        <v>253</v>
      </c>
      <c r="G100" t="s">
        <v>254</v>
      </c>
      <c r="H100" t="s">
        <v>255</v>
      </c>
      <c r="I100">
        <v>2007</v>
      </c>
      <c r="J100">
        <v>106</v>
      </c>
      <c r="K100" t="s">
        <v>250</v>
      </c>
      <c r="L100" t="s">
        <v>256</v>
      </c>
      <c r="M100" t="s">
        <v>257</v>
      </c>
      <c r="N100" t="s">
        <v>258</v>
      </c>
      <c r="O100" t="s">
        <v>259</v>
      </c>
      <c r="P100">
        <v>420</v>
      </c>
      <c r="Q100" t="s">
        <v>260</v>
      </c>
      <c r="R100">
        <v>420</v>
      </c>
      <c r="S100" t="s">
        <v>261</v>
      </c>
      <c r="T100" t="s">
        <v>262</v>
      </c>
      <c r="U100" t="s">
        <v>263</v>
      </c>
      <c r="V100" t="s">
        <v>264</v>
      </c>
      <c r="W100" t="s">
        <v>342</v>
      </c>
      <c r="X100">
        <v>0</v>
      </c>
      <c r="Y100" t="s">
        <v>342</v>
      </c>
      <c r="Z100">
        <v>2008</v>
      </c>
      <c r="AA100" t="s">
        <v>339</v>
      </c>
      <c r="AB100" t="s">
        <v>336</v>
      </c>
      <c r="AC100">
        <v>84</v>
      </c>
      <c r="AD100">
        <v>6.7</v>
      </c>
      <c r="AE100" t="s">
        <v>343</v>
      </c>
      <c r="AF100" t="s">
        <v>268</v>
      </c>
      <c r="AG100" t="s">
        <v>269</v>
      </c>
      <c r="AH100" t="s">
        <v>270</v>
      </c>
      <c r="AI100" t="s">
        <v>270</v>
      </c>
      <c r="AJ100" t="s">
        <v>270</v>
      </c>
      <c r="AK100" t="s">
        <v>270</v>
      </c>
      <c r="AL100">
        <v>2.8930000000000002E-3</v>
      </c>
      <c r="AM100" t="s">
        <v>271</v>
      </c>
      <c r="AN100">
        <v>28951</v>
      </c>
      <c r="AO100" t="s">
        <v>272</v>
      </c>
      <c r="AP100">
        <v>198345</v>
      </c>
      <c r="AQ100">
        <v>3</v>
      </c>
      <c r="AR100">
        <v>29496</v>
      </c>
      <c r="AS100">
        <v>2010</v>
      </c>
      <c r="CN100">
        <v>11.49</v>
      </c>
      <c r="FG100">
        <v>16.309999999999999</v>
      </c>
      <c r="FO100">
        <v>6.87</v>
      </c>
      <c r="FW100">
        <v>3.31</v>
      </c>
      <c r="GQ100">
        <v>16.920000000000002</v>
      </c>
      <c r="GV100">
        <v>4.1500000000000004</v>
      </c>
      <c r="GW100">
        <v>6.95</v>
      </c>
      <c r="GZ100">
        <v>37.979999999999997</v>
      </c>
      <c r="HA100">
        <v>16.920000000000002</v>
      </c>
      <c r="HB100">
        <v>54.9</v>
      </c>
      <c r="HC100">
        <v>11.1</v>
      </c>
      <c r="HD100">
        <v>66</v>
      </c>
      <c r="HE100">
        <v>2.2797139995164241E-3</v>
      </c>
      <c r="HF100">
        <v>0.83181818181818179</v>
      </c>
    </row>
    <row r="101" spans="1:214" x14ac:dyDescent="0.25">
      <c r="A101">
        <v>27</v>
      </c>
      <c r="B101">
        <v>106</v>
      </c>
      <c r="C101" t="s">
        <v>250</v>
      </c>
      <c r="D101" t="s">
        <v>251</v>
      </c>
      <c r="E101" t="s">
        <v>252</v>
      </c>
      <c r="F101" t="s">
        <v>253</v>
      </c>
      <c r="G101" t="s">
        <v>254</v>
      </c>
      <c r="H101" t="s">
        <v>255</v>
      </c>
      <c r="I101">
        <v>2007</v>
      </c>
      <c r="J101">
        <v>106</v>
      </c>
      <c r="K101" t="s">
        <v>250</v>
      </c>
      <c r="L101" t="s">
        <v>256</v>
      </c>
      <c r="M101" t="s">
        <v>257</v>
      </c>
      <c r="N101" t="s">
        <v>258</v>
      </c>
      <c r="O101" t="s">
        <v>259</v>
      </c>
      <c r="P101">
        <v>420</v>
      </c>
      <c r="Q101" t="s">
        <v>260</v>
      </c>
      <c r="R101">
        <v>420</v>
      </c>
      <c r="S101" t="s">
        <v>261</v>
      </c>
      <c r="T101" t="s">
        <v>262</v>
      </c>
      <c r="U101" t="s">
        <v>263</v>
      </c>
      <c r="V101" t="s">
        <v>264</v>
      </c>
      <c r="W101" t="s">
        <v>342</v>
      </c>
      <c r="X101">
        <v>0</v>
      </c>
      <c r="Y101" t="s">
        <v>342</v>
      </c>
      <c r="Z101">
        <v>2008</v>
      </c>
      <c r="AA101" t="s">
        <v>339</v>
      </c>
      <c r="AB101" t="s">
        <v>336</v>
      </c>
      <c r="AC101">
        <v>84</v>
      </c>
      <c r="AD101">
        <v>6.7</v>
      </c>
      <c r="AE101" t="s">
        <v>343</v>
      </c>
      <c r="AF101" t="s">
        <v>268</v>
      </c>
      <c r="AG101" t="s">
        <v>269</v>
      </c>
      <c r="AH101" t="s">
        <v>270</v>
      </c>
      <c r="AI101" t="s">
        <v>270</v>
      </c>
      <c r="AJ101" t="s">
        <v>270</v>
      </c>
      <c r="AK101" t="s">
        <v>270</v>
      </c>
      <c r="AL101">
        <v>2.8930000000000002E-3</v>
      </c>
      <c r="AM101" t="s">
        <v>271</v>
      </c>
      <c r="AN101">
        <v>28951</v>
      </c>
      <c r="AO101" t="s">
        <v>272</v>
      </c>
      <c r="AP101">
        <v>198345</v>
      </c>
      <c r="AQ101">
        <v>4</v>
      </c>
      <c r="AR101">
        <v>29496</v>
      </c>
      <c r="AS101">
        <v>2011</v>
      </c>
      <c r="BY101">
        <v>4.0199999999999996</v>
      </c>
      <c r="CN101">
        <v>2</v>
      </c>
      <c r="FT101">
        <v>12.81</v>
      </c>
      <c r="GQ101">
        <v>17.02</v>
      </c>
      <c r="GV101">
        <v>8.01</v>
      </c>
      <c r="GW101">
        <v>7.97</v>
      </c>
      <c r="GZ101">
        <v>18.829999999999998</v>
      </c>
      <c r="HA101">
        <v>17.02</v>
      </c>
      <c r="HB101">
        <v>35.85</v>
      </c>
      <c r="HC101">
        <v>15.98</v>
      </c>
      <c r="HD101">
        <v>51.83</v>
      </c>
      <c r="HE101">
        <v>1.790266312044489E-3</v>
      </c>
      <c r="HF101">
        <v>0.69168435269149142</v>
      </c>
    </row>
    <row r="102" spans="1:214" x14ac:dyDescent="0.25">
      <c r="A102">
        <v>27</v>
      </c>
      <c r="B102">
        <v>106</v>
      </c>
      <c r="C102" t="s">
        <v>250</v>
      </c>
      <c r="D102" t="s">
        <v>251</v>
      </c>
      <c r="E102" t="s">
        <v>252</v>
      </c>
      <c r="F102" t="s">
        <v>253</v>
      </c>
      <c r="G102" t="s">
        <v>254</v>
      </c>
      <c r="H102" t="s">
        <v>255</v>
      </c>
      <c r="I102">
        <v>2007</v>
      </c>
      <c r="J102">
        <v>106</v>
      </c>
      <c r="K102" t="s">
        <v>250</v>
      </c>
      <c r="L102" t="s">
        <v>256</v>
      </c>
      <c r="M102" t="s">
        <v>257</v>
      </c>
      <c r="N102" t="s">
        <v>258</v>
      </c>
      <c r="O102" t="s">
        <v>259</v>
      </c>
      <c r="P102">
        <v>420</v>
      </c>
      <c r="Q102" t="s">
        <v>260</v>
      </c>
      <c r="R102">
        <v>420</v>
      </c>
      <c r="S102" t="s">
        <v>261</v>
      </c>
      <c r="T102" t="s">
        <v>262</v>
      </c>
      <c r="U102" t="s">
        <v>263</v>
      </c>
      <c r="V102" t="s">
        <v>264</v>
      </c>
      <c r="W102" t="s">
        <v>342</v>
      </c>
      <c r="X102">
        <v>0</v>
      </c>
      <c r="Y102" t="s">
        <v>342</v>
      </c>
      <c r="Z102">
        <v>2008</v>
      </c>
      <c r="AA102" t="s">
        <v>339</v>
      </c>
      <c r="AB102" t="s">
        <v>336</v>
      </c>
      <c r="AC102">
        <v>84</v>
      </c>
      <c r="AD102">
        <v>6.7</v>
      </c>
      <c r="AE102" t="s">
        <v>343</v>
      </c>
      <c r="AF102" t="s">
        <v>268</v>
      </c>
      <c r="AG102" t="s">
        <v>269</v>
      </c>
      <c r="AH102" t="s">
        <v>270</v>
      </c>
      <c r="AI102" t="s">
        <v>270</v>
      </c>
      <c r="AJ102" t="s">
        <v>270</v>
      </c>
      <c r="AK102" t="s">
        <v>270</v>
      </c>
      <c r="AL102">
        <v>2.8930000000000002E-3</v>
      </c>
      <c r="AM102" t="s">
        <v>271</v>
      </c>
      <c r="AN102">
        <v>28951</v>
      </c>
      <c r="AO102">
        <v>28951</v>
      </c>
      <c r="AP102">
        <v>198345</v>
      </c>
      <c r="AQ102">
        <v>5</v>
      </c>
      <c r="AR102">
        <v>29496</v>
      </c>
      <c r="AS102">
        <v>2012</v>
      </c>
      <c r="GQ102">
        <v>2.9</v>
      </c>
      <c r="GZ102">
        <v>0</v>
      </c>
      <c r="HA102">
        <v>2.9</v>
      </c>
      <c r="HB102">
        <v>2.9</v>
      </c>
      <c r="HC102">
        <v>0</v>
      </c>
      <c r="HD102">
        <v>2.9</v>
      </c>
      <c r="HE102">
        <v>1.0016925149390348E-4</v>
      </c>
      <c r="HF102">
        <v>1</v>
      </c>
    </row>
    <row r="103" spans="1:214" x14ac:dyDescent="0.25">
      <c r="A103">
        <v>27</v>
      </c>
      <c r="B103">
        <v>106</v>
      </c>
      <c r="C103" t="s">
        <v>250</v>
      </c>
      <c r="D103" t="s">
        <v>251</v>
      </c>
      <c r="E103" t="s">
        <v>252</v>
      </c>
      <c r="F103" t="s">
        <v>253</v>
      </c>
      <c r="G103" t="s">
        <v>254</v>
      </c>
      <c r="H103" t="s">
        <v>255</v>
      </c>
      <c r="I103">
        <v>2007</v>
      </c>
      <c r="J103">
        <v>106</v>
      </c>
      <c r="K103" t="s">
        <v>250</v>
      </c>
      <c r="L103" t="s">
        <v>256</v>
      </c>
      <c r="M103" t="s">
        <v>257</v>
      </c>
      <c r="N103" t="s">
        <v>258</v>
      </c>
      <c r="O103" t="s">
        <v>259</v>
      </c>
      <c r="P103">
        <v>106</v>
      </c>
      <c r="Q103" t="s">
        <v>283</v>
      </c>
      <c r="R103">
        <v>106</v>
      </c>
      <c r="S103" t="s">
        <v>250</v>
      </c>
      <c r="T103" t="s">
        <v>262</v>
      </c>
      <c r="U103" t="s">
        <v>263</v>
      </c>
      <c r="V103" t="s">
        <v>290</v>
      </c>
      <c r="W103" t="s">
        <v>344</v>
      </c>
      <c r="X103">
        <v>0</v>
      </c>
      <c r="Y103" t="s">
        <v>344</v>
      </c>
      <c r="Z103">
        <v>2008</v>
      </c>
      <c r="AA103" t="s">
        <v>345</v>
      </c>
      <c r="AB103" t="s">
        <v>345</v>
      </c>
      <c r="AC103">
        <v>81</v>
      </c>
      <c r="AD103">
        <v>5.6</v>
      </c>
      <c r="AF103" t="s">
        <v>268</v>
      </c>
      <c r="AG103" t="s">
        <v>292</v>
      </c>
      <c r="AH103" t="s">
        <v>270</v>
      </c>
      <c r="AI103" t="s">
        <v>270</v>
      </c>
      <c r="AJ103" t="s">
        <v>270</v>
      </c>
      <c r="AK103" t="s">
        <v>270</v>
      </c>
      <c r="AL103">
        <v>7.5900000000000002E-4</v>
      </c>
      <c r="AM103" t="s">
        <v>271</v>
      </c>
      <c r="AN103">
        <v>53928</v>
      </c>
      <c r="AO103" t="s">
        <v>272</v>
      </c>
      <c r="AP103">
        <v>206674</v>
      </c>
      <c r="AQ103">
        <v>3</v>
      </c>
      <c r="AR103">
        <v>29099</v>
      </c>
      <c r="AS103">
        <v>2010</v>
      </c>
      <c r="GV103">
        <v>5.67</v>
      </c>
      <c r="GW103">
        <v>3.84</v>
      </c>
      <c r="GZ103">
        <v>0</v>
      </c>
      <c r="HA103">
        <v>0</v>
      </c>
      <c r="HB103">
        <v>0</v>
      </c>
      <c r="HC103">
        <v>9.51</v>
      </c>
      <c r="HD103">
        <v>9.51</v>
      </c>
      <c r="HE103">
        <v>1.7634623943035157E-4</v>
      </c>
      <c r="HF103">
        <v>0</v>
      </c>
    </row>
    <row r="104" spans="1:214" x14ac:dyDescent="0.25">
      <c r="A104">
        <v>27</v>
      </c>
      <c r="B104">
        <v>106</v>
      </c>
      <c r="C104" t="s">
        <v>250</v>
      </c>
      <c r="D104" t="s">
        <v>251</v>
      </c>
      <c r="E104" t="s">
        <v>252</v>
      </c>
      <c r="F104" t="s">
        <v>253</v>
      </c>
      <c r="G104" t="s">
        <v>254</v>
      </c>
      <c r="H104" t="s">
        <v>255</v>
      </c>
      <c r="I104">
        <v>2007</v>
      </c>
      <c r="J104">
        <v>106</v>
      </c>
      <c r="K104" t="s">
        <v>250</v>
      </c>
      <c r="L104" t="s">
        <v>256</v>
      </c>
      <c r="M104" t="s">
        <v>257</v>
      </c>
      <c r="N104" t="s">
        <v>258</v>
      </c>
      <c r="O104" t="s">
        <v>259</v>
      </c>
      <c r="P104">
        <v>106</v>
      </c>
      <c r="Q104" t="s">
        <v>283</v>
      </c>
      <c r="R104">
        <v>106</v>
      </c>
      <c r="S104" t="s">
        <v>250</v>
      </c>
      <c r="T104" t="s">
        <v>262</v>
      </c>
      <c r="U104" t="s">
        <v>263</v>
      </c>
      <c r="V104" t="s">
        <v>290</v>
      </c>
      <c r="W104" t="s">
        <v>344</v>
      </c>
      <c r="X104">
        <v>0</v>
      </c>
      <c r="Y104" t="s">
        <v>344</v>
      </c>
      <c r="Z104">
        <v>2008</v>
      </c>
      <c r="AA104" t="s">
        <v>345</v>
      </c>
      <c r="AB104" t="s">
        <v>345</v>
      </c>
      <c r="AC104">
        <v>81</v>
      </c>
      <c r="AD104">
        <v>5.6</v>
      </c>
      <c r="AF104" t="s">
        <v>268</v>
      </c>
      <c r="AG104" t="s">
        <v>292</v>
      </c>
      <c r="AH104" t="s">
        <v>270</v>
      </c>
      <c r="AI104" t="s">
        <v>270</v>
      </c>
      <c r="AJ104" t="s">
        <v>270</v>
      </c>
      <c r="AK104" t="s">
        <v>270</v>
      </c>
      <c r="AL104">
        <v>7.5900000000000002E-4</v>
      </c>
      <c r="AM104" t="s">
        <v>271</v>
      </c>
      <c r="AN104">
        <v>53928</v>
      </c>
      <c r="AO104" t="s">
        <v>272</v>
      </c>
      <c r="AP104">
        <v>206674</v>
      </c>
      <c r="AQ104">
        <v>4</v>
      </c>
      <c r="AR104">
        <v>29099</v>
      </c>
      <c r="AS104">
        <v>2011</v>
      </c>
      <c r="CN104">
        <v>4</v>
      </c>
      <c r="DI104">
        <v>2.79</v>
      </c>
      <c r="FW104">
        <v>3.49</v>
      </c>
      <c r="GD104">
        <v>8.1199999999999992</v>
      </c>
      <c r="GQ104">
        <v>16.41</v>
      </c>
      <c r="GV104">
        <v>20.54</v>
      </c>
      <c r="GW104">
        <v>12.53</v>
      </c>
      <c r="GZ104">
        <v>18.399999999999999</v>
      </c>
      <c r="HA104">
        <v>16.41</v>
      </c>
      <c r="HB104">
        <v>34.81</v>
      </c>
      <c r="HC104">
        <v>33.07</v>
      </c>
      <c r="HD104">
        <v>67.88</v>
      </c>
      <c r="HE104">
        <v>1.2587153241358849E-3</v>
      </c>
      <c r="HF104">
        <v>0.51281673541543904</v>
      </c>
    </row>
    <row r="105" spans="1:214" x14ac:dyDescent="0.25">
      <c r="A105">
        <v>27</v>
      </c>
      <c r="B105">
        <v>106</v>
      </c>
      <c r="C105" t="s">
        <v>250</v>
      </c>
      <c r="D105" t="s">
        <v>251</v>
      </c>
      <c r="E105" t="s">
        <v>252</v>
      </c>
      <c r="F105" t="s">
        <v>253</v>
      </c>
      <c r="G105" t="s">
        <v>254</v>
      </c>
      <c r="H105" t="s">
        <v>255</v>
      </c>
      <c r="I105">
        <v>2007</v>
      </c>
      <c r="J105">
        <v>106</v>
      </c>
      <c r="K105" t="s">
        <v>250</v>
      </c>
      <c r="L105" t="s">
        <v>256</v>
      </c>
      <c r="M105" t="s">
        <v>257</v>
      </c>
      <c r="N105" t="s">
        <v>258</v>
      </c>
      <c r="O105" t="s">
        <v>259</v>
      </c>
      <c r="P105">
        <v>106</v>
      </c>
      <c r="Q105" t="s">
        <v>283</v>
      </c>
      <c r="R105">
        <v>106</v>
      </c>
      <c r="S105" t="s">
        <v>250</v>
      </c>
      <c r="T105" t="s">
        <v>262</v>
      </c>
      <c r="U105" t="s">
        <v>263</v>
      </c>
      <c r="V105" t="s">
        <v>290</v>
      </c>
      <c r="W105" t="s">
        <v>344</v>
      </c>
      <c r="X105">
        <v>0</v>
      </c>
      <c r="Y105" t="s">
        <v>344</v>
      </c>
      <c r="Z105">
        <v>2008</v>
      </c>
      <c r="AA105" t="s">
        <v>345</v>
      </c>
      <c r="AB105" t="s">
        <v>345</v>
      </c>
      <c r="AC105">
        <v>81</v>
      </c>
      <c r="AD105">
        <v>5.6</v>
      </c>
      <c r="AF105" t="s">
        <v>268</v>
      </c>
      <c r="AG105" t="s">
        <v>292</v>
      </c>
      <c r="AH105" t="s">
        <v>270</v>
      </c>
      <c r="AI105" t="s">
        <v>270</v>
      </c>
      <c r="AJ105" t="s">
        <v>270</v>
      </c>
      <c r="AK105" t="s">
        <v>270</v>
      </c>
      <c r="AL105">
        <v>7.5900000000000002E-4</v>
      </c>
      <c r="AM105" t="s">
        <v>271</v>
      </c>
      <c r="AN105">
        <v>53928</v>
      </c>
      <c r="AO105">
        <v>53928</v>
      </c>
      <c r="AP105">
        <v>206674</v>
      </c>
      <c r="AQ105">
        <v>5</v>
      </c>
      <c r="AR105">
        <v>29099</v>
      </c>
      <c r="AS105">
        <v>2012</v>
      </c>
      <c r="BY105">
        <v>3.43</v>
      </c>
      <c r="FW105">
        <v>4.3</v>
      </c>
      <c r="GA105">
        <v>4.3</v>
      </c>
      <c r="GQ105">
        <v>4.37</v>
      </c>
      <c r="GV105">
        <v>5.57</v>
      </c>
      <c r="GW105">
        <v>4.66</v>
      </c>
      <c r="GZ105">
        <v>12.03</v>
      </c>
      <c r="HA105">
        <v>4.37</v>
      </c>
      <c r="HB105">
        <v>16.399999999999999</v>
      </c>
      <c r="HC105">
        <v>10.23</v>
      </c>
      <c r="HD105">
        <v>26.630000000000003</v>
      </c>
      <c r="HE105">
        <v>4.9380655689066906E-4</v>
      </c>
      <c r="HF105">
        <v>0.61584678933533599</v>
      </c>
    </row>
    <row r="106" spans="1:214" x14ac:dyDescent="0.25">
      <c r="A106">
        <v>27</v>
      </c>
      <c r="B106">
        <v>106</v>
      </c>
      <c r="C106" t="s">
        <v>250</v>
      </c>
      <c r="D106" t="s">
        <v>251</v>
      </c>
      <c r="E106" t="s">
        <v>252</v>
      </c>
      <c r="F106" t="s">
        <v>253</v>
      </c>
      <c r="G106" t="s">
        <v>254</v>
      </c>
      <c r="H106" t="s">
        <v>255</v>
      </c>
      <c r="I106">
        <v>2007</v>
      </c>
      <c r="J106">
        <v>106</v>
      </c>
      <c r="K106" t="s">
        <v>250</v>
      </c>
      <c r="L106" t="s">
        <v>256</v>
      </c>
      <c r="M106" t="s">
        <v>257</v>
      </c>
      <c r="N106" t="s">
        <v>258</v>
      </c>
      <c r="O106" t="s">
        <v>259</v>
      </c>
      <c r="P106">
        <v>106</v>
      </c>
      <c r="Q106" t="s">
        <v>283</v>
      </c>
      <c r="R106">
        <v>106</v>
      </c>
      <c r="S106" t="s">
        <v>250</v>
      </c>
      <c r="T106" t="s">
        <v>262</v>
      </c>
      <c r="U106" t="s">
        <v>263</v>
      </c>
      <c r="V106" t="s">
        <v>290</v>
      </c>
      <c r="W106" t="s">
        <v>346</v>
      </c>
      <c r="X106">
        <v>0</v>
      </c>
      <c r="Y106" t="s">
        <v>346</v>
      </c>
      <c r="Z106">
        <v>2008</v>
      </c>
      <c r="AA106" t="s">
        <v>347</v>
      </c>
      <c r="AB106" t="s">
        <v>347</v>
      </c>
      <c r="AC106">
        <v>84</v>
      </c>
      <c r="AD106">
        <v>6.2</v>
      </c>
      <c r="AF106" t="s">
        <v>268</v>
      </c>
      <c r="AG106" t="s">
        <v>292</v>
      </c>
      <c r="AH106" t="s">
        <v>270</v>
      </c>
      <c r="AI106" t="s">
        <v>270</v>
      </c>
      <c r="AJ106" t="s">
        <v>270</v>
      </c>
      <c r="AK106" t="s">
        <v>270</v>
      </c>
      <c r="AL106">
        <v>3.5569999999999998E-3</v>
      </c>
      <c r="AM106" t="s">
        <v>271</v>
      </c>
      <c r="AN106">
        <v>28011</v>
      </c>
      <c r="AO106" t="s">
        <v>272</v>
      </c>
      <c r="AP106">
        <v>113936</v>
      </c>
      <c r="AQ106">
        <v>3</v>
      </c>
      <c r="AR106">
        <v>29104</v>
      </c>
      <c r="AS106">
        <v>2010</v>
      </c>
      <c r="GQ106">
        <v>3.25</v>
      </c>
      <c r="GV106">
        <v>2.52</v>
      </c>
      <c r="GW106">
        <v>1.71</v>
      </c>
      <c r="GZ106">
        <v>0</v>
      </c>
      <c r="HA106">
        <v>3.25</v>
      </c>
      <c r="HB106">
        <v>3.25</v>
      </c>
      <c r="HC106">
        <v>4.2300000000000004</v>
      </c>
      <c r="HD106">
        <v>7.4799999999999995</v>
      </c>
      <c r="HE106">
        <v>2.6703794937703041E-4</v>
      </c>
      <c r="HF106">
        <v>0.43449197860962568</v>
      </c>
    </row>
    <row r="107" spans="1:214" x14ac:dyDescent="0.25">
      <c r="A107">
        <v>27</v>
      </c>
      <c r="B107">
        <v>106</v>
      </c>
      <c r="C107" t="s">
        <v>250</v>
      </c>
      <c r="D107" t="s">
        <v>251</v>
      </c>
      <c r="E107" t="s">
        <v>252</v>
      </c>
      <c r="F107" t="s">
        <v>253</v>
      </c>
      <c r="G107" t="s">
        <v>254</v>
      </c>
      <c r="H107" t="s">
        <v>255</v>
      </c>
      <c r="I107">
        <v>2007</v>
      </c>
      <c r="J107">
        <v>106</v>
      </c>
      <c r="K107" t="s">
        <v>250</v>
      </c>
      <c r="L107" t="s">
        <v>256</v>
      </c>
      <c r="M107" t="s">
        <v>257</v>
      </c>
      <c r="N107" t="s">
        <v>258</v>
      </c>
      <c r="O107" t="s">
        <v>259</v>
      </c>
      <c r="P107">
        <v>106</v>
      </c>
      <c r="Q107" t="s">
        <v>283</v>
      </c>
      <c r="R107">
        <v>106</v>
      </c>
      <c r="S107" t="s">
        <v>250</v>
      </c>
      <c r="T107" t="s">
        <v>262</v>
      </c>
      <c r="U107" t="s">
        <v>263</v>
      </c>
      <c r="V107" t="s">
        <v>290</v>
      </c>
      <c r="W107" t="s">
        <v>346</v>
      </c>
      <c r="X107">
        <v>0</v>
      </c>
      <c r="Y107" t="s">
        <v>346</v>
      </c>
      <c r="Z107">
        <v>2008</v>
      </c>
      <c r="AA107" t="s">
        <v>347</v>
      </c>
      <c r="AB107" t="s">
        <v>347</v>
      </c>
      <c r="AC107">
        <v>84</v>
      </c>
      <c r="AD107">
        <v>6.2</v>
      </c>
      <c r="AF107" t="s">
        <v>268</v>
      </c>
      <c r="AG107" t="s">
        <v>292</v>
      </c>
      <c r="AH107" t="s">
        <v>270</v>
      </c>
      <c r="AI107" t="s">
        <v>270</v>
      </c>
      <c r="AJ107" t="s">
        <v>270</v>
      </c>
      <c r="AK107" t="s">
        <v>270</v>
      </c>
      <c r="AL107">
        <v>3.5569999999999998E-3</v>
      </c>
      <c r="AM107" t="s">
        <v>271</v>
      </c>
      <c r="AN107">
        <v>28011</v>
      </c>
      <c r="AO107" t="s">
        <v>272</v>
      </c>
      <c r="AP107">
        <v>113936</v>
      </c>
      <c r="AQ107">
        <v>4</v>
      </c>
      <c r="AR107">
        <v>29104</v>
      </c>
      <c r="AS107">
        <v>2011</v>
      </c>
      <c r="GV107">
        <v>10.42</v>
      </c>
      <c r="GW107">
        <v>6.7</v>
      </c>
      <c r="GZ107">
        <v>0</v>
      </c>
      <c r="HA107">
        <v>0</v>
      </c>
      <c r="HB107">
        <v>0</v>
      </c>
      <c r="HC107">
        <v>17.12</v>
      </c>
      <c r="HD107">
        <v>17.12</v>
      </c>
      <c r="HE107">
        <v>6.1118846167577024E-4</v>
      </c>
      <c r="HF107">
        <v>0</v>
      </c>
    </row>
    <row r="108" spans="1:214" x14ac:dyDescent="0.25">
      <c r="A108">
        <v>27</v>
      </c>
      <c r="B108">
        <v>106</v>
      </c>
      <c r="C108" t="s">
        <v>250</v>
      </c>
      <c r="D108" t="s">
        <v>251</v>
      </c>
      <c r="E108" t="s">
        <v>252</v>
      </c>
      <c r="F108" t="s">
        <v>253</v>
      </c>
      <c r="G108" t="s">
        <v>254</v>
      </c>
      <c r="H108" t="s">
        <v>255</v>
      </c>
      <c r="I108">
        <v>2007</v>
      </c>
      <c r="J108">
        <v>106</v>
      </c>
      <c r="K108" t="s">
        <v>250</v>
      </c>
      <c r="L108" t="s">
        <v>256</v>
      </c>
      <c r="M108" t="s">
        <v>257</v>
      </c>
      <c r="N108" t="s">
        <v>258</v>
      </c>
      <c r="O108" t="s">
        <v>259</v>
      </c>
      <c r="P108">
        <v>106</v>
      </c>
      <c r="Q108" t="s">
        <v>283</v>
      </c>
      <c r="R108">
        <v>106</v>
      </c>
      <c r="S108" t="s">
        <v>250</v>
      </c>
      <c r="T108" t="s">
        <v>262</v>
      </c>
      <c r="U108" t="s">
        <v>263</v>
      </c>
      <c r="V108" t="s">
        <v>290</v>
      </c>
      <c r="W108" t="s">
        <v>346</v>
      </c>
      <c r="X108">
        <v>0</v>
      </c>
      <c r="Y108" t="s">
        <v>346</v>
      </c>
      <c r="Z108">
        <v>2008</v>
      </c>
      <c r="AA108" t="s">
        <v>347</v>
      </c>
      <c r="AB108" t="s">
        <v>347</v>
      </c>
      <c r="AC108">
        <v>84</v>
      </c>
      <c r="AD108">
        <v>6.2</v>
      </c>
      <c r="AF108" t="s">
        <v>268</v>
      </c>
      <c r="AG108" t="s">
        <v>292</v>
      </c>
      <c r="AH108" t="s">
        <v>270</v>
      </c>
      <c r="AI108" t="s">
        <v>270</v>
      </c>
      <c r="AJ108" t="s">
        <v>270</v>
      </c>
      <c r="AK108" t="s">
        <v>270</v>
      </c>
      <c r="AL108">
        <v>3.5569999999999998E-3</v>
      </c>
      <c r="AM108" t="s">
        <v>271</v>
      </c>
      <c r="AN108">
        <v>28011</v>
      </c>
      <c r="AO108" t="s">
        <v>272</v>
      </c>
      <c r="AP108">
        <v>113936</v>
      </c>
      <c r="AQ108">
        <v>5</v>
      </c>
      <c r="AR108">
        <v>29104</v>
      </c>
      <c r="AS108">
        <v>2012</v>
      </c>
      <c r="GQ108">
        <v>2.98</v>
      </c>
      <c r="GV108">
        <v>1.1499999999999999</v>
      </c>
      <c r="GW108">
        <v>5.56</v>
      </c>
      <c r="GZ108">
        <v>0</v>
      </c>
      <c r="HA108">
        <v>2.98</v>
      </c>
      <c r="HB108">
        <v>2.98</v>
      </c>
      <c r="HC108">
        <v>6.71</v>
      </c>
      <c r="HD108">
        <v>9.69</v>
      </c>
      <c r="HE108">
        <v>3.459355253293349E-4</v>
      </c>
      <c r="HF108">
        <v>0.30753353973168218</v>
      </c>
    </row>
    <row r="109" spans="1:214" x14ac:dyDescent="0.25">
      <c r="A109">
        <v>27</v>
      </c>
      <c r="B109">
        <v>106</v>
      </c>
      <c r="C109" t="s">
        <v>250</v>
      </c>
      <c r="D109" t="s">
        <v>251</v>
      </c>
      <c r="E109" t="s">
        <v>252</v>
      </c>
      <c r="F109" t="s">
        <v>253</v>
      </c>
      <c r="G109" t="s">
        <v>254</v>
      </c>
      <c r="H109" t="s">
        <v>255</v>
      </c>
      <c r="I109">
        <v>2007</v>
      </c>
      <c r="J109">
        <v>106</v>
      </c>
      <c r="K109" t="s">
        <v>250</v>
      </c>
      <c r="L109" t="s">
        <v>256</v>
      </c>
      <c r="M109" t="s">
        <v>257</v>
      </c>
      <c r="N109" t="s">
        <v>258</v>
      </c>
      <c r="O109" t="s">
        <v>259</v>
      </c>
      <c r="P109">
        <v>106</v>
      </c>
      <c r="Q109" t="s">
        <v>283</v>
      </c>
      <c r="R109">
        <v>106</v>
      </c>
      <c r="S109" t="s">
        <v>250</v>
      </c>
      <c r="T109" t="s">
        <v>262</v>
      </c>
      <c r="U109" t="s">
        <v>263</v>
      </c>
      <c r="V109" t="s">
        <v>290</v>
      </c>
      <c r="W109" t="s">
        <v>346</v>
      </c>
      <c r="X109">
        <v>0</v>
      </c>
      <c r="Y109" t="s">
        <v>346</v>
      </c>
      <c r="Z109">
        <v>2008</v>
      </c>
      <c r="AA109" t="s">
        <v>347</v>
      </c>
      <c r="AB109" t="s">
        <v>347</v>
      </c>
      <c r="AC109">
        <v>84</v>
      </c>
      <c r="AD109">
        <v>6.2</v>
      </c>
      <c r="AF109" t="s">
        <v>268</v>
      </c>
      <c r="AG109" t="s">
        <v>292</v>
      </c>
      <c r="AH109" t="s">
        <v>270</v>
      </c>
      <c r="AI109" t="s">
        <v>270</v>
      </c>
      <c r="AJ109" t="s">
        <v>270</v>
      </c>
      <c r="AK109" t="s">
        <v>270</v>
      </c>
      <c r="AL109">
        <v>3.5569999999999998E-3</v>
      </c>
      <c r="AM109" t="s">
        <v>271</v>
      </c>
      <c r="AN109">
        <v>28011</v>
      </c>
      <c r="AO109">
        <v>28011</v>
      </c>
      <c r="AP109">
        <v>113936</v>
      </c>
      <c r="AQ109">
        <v>6</v>
      </c>
      <c r="AR109">
        <v>29104</v>
      </c>
      <c r="AS109">
        <v>2013</v>
      </c>
      <c r="GV109">
        <v>0.75</v>
      </c>
      <c r="GW109">
        <v>0.85</v>
      </c>
      <c r="GZ109">
        <v>0</v>
      </c>
      <c r="HA109">
        <v>0</v>
      </c>
      <c r="HB109">
        <v>0</v>
      </c>
      <c r="HC109">
        <v>1.6</v>
      </c>
      <c r="HD109">
        <v>1.6</v>
      </c>
      <c r="HE109">
        <v>5.7120416979043954E-5</v>
      </c>
      <c r="HF109">
        <v>0</v>
      </c>
    </row>
    <row r="110" spans="1:214" x14ac:dyDescent="0.25">
      <c r="A110">
        <v>27</v>
      </c>
      <c r="B110">
        <v>106</v>
      </c>
      <c r="C110" t="s">
        <v>250</v>
      </c>
      <c r="D110" t="s">
        <v>251</v>
      </c>
      <c r="E110" t="s">
        <v>252</v>
      </c>
      <c r="F110" t="s">
        <v>253</v>
      </c>
      <c r="G110" t="s">
        <v>254</v>
      </c>
      <c r="H110" t="s">
        <v>255</v>
      </c>
      <c r="I110">
        <v>2007</v>
      </c>
      <c r="J110">
        <v>106</v>
      </c>
      <c r="K110" t="s">
        <v>250</v>
      </c>
      <c r="L110" t="s">
        <v>256</v>
      </c>
      <c r="M110" t="s">
        <v>257</v>
      </c>
      <c r="N110" t="s">
        <v>258</v>
      </c>
      <c r="O110" t="s">
        <v>259</v>
      </c>
      <c r="P110">
        <v>106</v>
      </c>
      <c r="Q110" t="s">
        <v>283</v>
      </c>
      <c r="R110">
        <v>106</v>
      </c>
      <c r="S110" t="s">
        <v>250</v>
      </c>
      <c r="T110" t="s">
        <v>262</v>
      </c>
      <c r="U110" t="s">
        <v>263</v>
      </c>
      <c r="V110" t="s">
        <v>290</v>
      </c>
      <c r="W110" t="s">
        <v>348</v>
      </c>
      <c r="X110">
        <v>0</v>
      </c>
      <c r="Y110" t="s">
        <v>348</v>
      </c>
      <c r="Z110">
        <v>2008</v>
      </c>
      <c r="AA110" t="s">
        <v>349</v>
      </c>
      <c r="AB110" t="s">
        <v>349</v>
      </c>
      <c r="AC110">
        <v>84</v>
      </c>
      <c r="AD110">
        <v>6.2</v>
      </c>
      <c r="AF110" t="s">
        <v>268</v>
      </c>
      <c r="AG110" t="s">
        <v>292</v>
      </c>
      <c r="AH110" t="s">
        <v>270</v>
      </c>
      <c r="AI110" t="s">
        <v>270</v>
      </c>
      <c r="AJ110" t="s">
        <v>270</v>
      </c>
      <c r="AK110" t="s">
        <v>270</v>
      </c>
      <c r="AL110">
        <v>1.3760000000000001E-3</v>
      </c>
      <c r="AM110" t="s">
        <v>271</v>
      </c>
      <c r="AN110">
        <v>29013</v>
      </c>
      <c r="AO110" t="s">
        <v>272</v>
      </c>
      <c r="AP110">
        <v>112515</v>
      </c>
      <c r="AQ110">
        <v>3</v>
      </c>
      <c r="AR110">
        <v>29091</v>
      </c>
      <c r="AS110">
        <v>2010</v>
      </c>
      <c r="GQ110">
        <v>3.1</v>
      </c>
      <c r="GV110">
        <v>6.93</v>
      </c>
      <c r="GW110">
        <v>4.7</v>
      </c>
      <c r="GZ110">
        <v>0</v>
      </c>
      <c r="HA110">
        <v>3.1</v>
      </c>
      <c r="HB110">
        <v>3.1</v>
      </c>
      <c r="HC110">
        <v>11.63</v>
      </c>
      <c r="HD110">
        <v>14.73</v>
      </c>
      <c r="HE110">
        <v>5.0770344328404508E-4</v>
      </c>
      <c r="HF110">
        <v>0.21045485403937542</v>
      </c>
    </row>
    <row r="111" spans="1:214" x14ac:dyDescent="0.25">
      <c r="A111">
        <v>27</v>
      </c>
      <c r="B111">
        <v>106</v>
      </c>
      <c r="C111" t="s">
        <v>250</v>
      </c>
      <c r="D111" t="s">
        <v>251</v>
      </c>
      <c r="E111" t="s">
        <v>252</v>
      </c>
      <c r="F111" t="s">
        <v>253</v>
      </c>
      <c r="G111" t="s">
        <v>254</v>
      </c>
      <c r="H111" t="s">
        <v>255</v>
      </c>
      <c r="I111">
        <v>2007</v>
      </c>
      <c r="J111">
        <v>106</v>
      </c>
      <c r="K111" t="s">
        <v>250</v>
      </c>
      <c r="L111" t="s">
        <v>256</v>
      </c>
      <c r="M111" t="s">
        <v>257</v>
      </c>
      <c r="N111" t="s">
        <v>258</v>
      </c>
      <c r="O111" t="s">
        <v>259</v>
      </c>
      <c r="P111">
        <v>106</v>
      </c>
      <c r="Q111" t="s">
        <v>283</v>
      </c>
      <c r="R111">
        <v>106</v>
      </c>
      <c r="S111" t="s">
        <v>250</v>
      </c>
      <c r="T111" t="s">
        <v>262</v>
      </c>
      <c r="U111" t="s">
        <v>263</v>
      </c>
      <c r="V111" t="s">
        <v>290</v>
      </c>
      <c r="W111" t="s">
        <v>348</v>
      </c>
      <c r="X111">
        <v>0</v>
      </c>
      <c r="Y111" t="s">
        <v>348</v>
      </c>
      <c r="Z111">
        <v>2008</v>
      </c>
      <c r="AA111" t="s">
        <v>349</v>
      </c>
      <c r="AB111" t="s">
        <v>349</v>
      </c>
      <c r="AC111">
        <v>84</v>
      </c>
      <c r="AD111">
        <v>6.2</v>
      </c>
      <c r="AF111" t="s">
        <v>268</v>
      </c>
      <c r="AG111" t="s">
        <v>292</v>
      </c>
      <c r="AH111" t="s">
        <v>270</v>
      </c>
      <c r="AI111" t="s">
        <v>270</v>
      </c>
      <c r="AJ111" t="s">
        <v>270</v>
      </c>
      <c r="AK111" t="s">
        <v>270</v>
      </c>
      <c r="AL111">
        <v>1.3760000000000001E-3</v>
      </c>
      <c r="AM111" t="s">
        <v>271</v>
      </c>
      <c r="AN111">
        <v>29013</v>
      </c>
      <c r="AO111" t="s">
        <v>272</v>
      </c>
      <c r="AP111">
        <v>112515</v>
      </c>
      <c r="AQ111">
        <v>4</v>
      </c>
      <c r="AR111">
        <v>29091</v>
      </c>
      <c r="AS111">
        <v>2011</v>
      </c>
      <c r="BF111">
        <v>1.74</v>
      </c>
      <c r="BT111">
        <v>2.21</v>
      </c>
      <c r="FO111">
        <v>12.78</v>
      </c>
      <c r="FW111">
        <v>3.49</v>
      </c>
      <c r="GD111">
        <v>4.0599999999999996</v>
      </c>
      <c r="GQ111">
        <v>1.99</v>
      </c>
      <c r="GV111">
        <v>18.98</v>
      </c>
      <c r="GW111">
        <v>12.24</v>
      </c>
      <c r="GZ111">
        <v>24.28</v>
      </c>
      <c r="HA111">
        <v>1.99</v>
      </c>
      <c r="HB111">
        <v>26.27</v>
      </c>
      <c r="HC111">
        <v>31.22</v>
      </c>
      <c r="HD111">
        <v>57.49</v>
      </c>
      <c r="HE111">
        <v>1.9815255230413954E-3</v>
      </c>
      <c r="HF111">
        <v>0.45694903461471559</v>
      </c>
    </row>
    <row r="112" spans="1:214" x14ac:dyDescent="0.25">
      <c r="A112">
        <v>27</v>
      </c>
      <c r="B112">
        <v>106</v>
      </c>
      <c r="C112" t="s">
        <v>250</v>
      </c>
      <c r="D112" t="s">
        <v>251</v>
      </c>
      <c r="E112" t="s">
        <v>252</v>
      </c>
      <c r="F112" t="s">
        <v>253</v>
      </c>
      <c r="G112" t="s">
        <v>254</v>
      </c>
      <c r="H112" t="s">
        <v>255</v>
      </c>
      <c r="I112">
        <v>2007</v>
      </c>
      <c r="J112">
        <v>106</v>
      </c>
      <c r="K112" t="s">
        <v>250</v>
      </c>
      <c r="L112" t="s">
        <v>256</v>
      </c>
      <c r="M112" t="s">
        <v>257</v>
      </c>
      <c r="N112" t="s">
        <v>258</v>
      </c>
      <c r="O112" t="s">
        <v>259</v>
      </c>
      <c r="P112">
        <v>106</v>
      </c>
      <c r="Q112" t="s">
        <v>283</v>
      </c>
      <c r="R112">
        <v>106</v>
      </c>
      <c r="S112" t="s">
        <v>250</v>
      </c>
      <c r="T112" t="s">
        <v>262</v>
      </c>
      <c r="U112" t="s">
        <v>263</v>
      </c>
      <c r="V112" t="s">
        <v>290</v>
      </c>
      <c r="W112" t="s">
        <v>348</v>
      </c>
      <c r="X112">
        <v>0</v>
      </c>
      <c r="Y112" t="s">
        <v>348</v>
      </c>
      <c r="Z112">
        <v>2008</v>
      </c>
      <c r="AA112" t="s">
        <v>349</v>
      </c>
      <c r="AB112" t="s">
        <v>349</v>
      </c>
      <c r="AC112">
        <v>84</v>
      </c>
      <c r="AD112">
        <v>6.2</v>
      </c>
      <c r="AF112" t="s">
        <v>268</v>
      </c>
      <c r="AG112" t="s">
        <v>292</v>
      </c>
      <c r="AH112" t="s">
        <v>270</v>
      </c>
      <c r="AI112" t="s">
        <v>270</v>
      </c>
      <c r="AJ112" t="s">
        <v>270</v>
      </c>
      <c r="AK112" t="s">
        <v>270</v>
      </c>
      <c r="AL112">
        <v>1.3760000000000001E-3</v>
      </c>
      <c r="AM112" t="s">
        <v>271</v>
      </c>
      <c r="AN112">
        <v>29013</v>
      </c>
      <c r="AO112" t="s">
        <v>272</v>
      </c>
      <c r="AP112">
        <v>112515</v>
      </c>
      <c r="AQ112">
        <v>5</v>
      </c>
      <c r="AR112">
        <v>29091</v>
      </c>
      <c r="AS112">
        <v>2012</v>
      </c>
      <c r="GQ112">
        <v>2.98</v>
      </c>
      <c r="GV112">
        <v>2.65</v>
      </c>
      <c r="GZ112">
        <v>0</v>
      </c>
      <c r="HA112">
        <v>2.98</v>
      </c>
      <c r="HB112">
        <v>2.98</v>
      </c>
      <c r="HC112">
        <v>2.65</v>
      </c>
      <c r="HD112">
        <v>5.63</v>
      </c>
      <c r="HE112">
        <v>1.940509426808672E-4</v>
      </c>
      <c r="HF112">
        <v>0.52930728241563052</v>
      </c>
    </row>
    <row r="113" spans="1:214" x14ac:dyDescent="0.25">
      <c r="A113">
        <v>27</v>
      </c>
      <c r="B113">
        <v>106</v>
      </c>
      <c r="C113" t="s">
        <v>250</v>
      </c>
      <c r="D113" t="s">
        <v>251</v>
      </c>
      <c r="E113" t="s">
        <v>252</v>
      </c>
      <c r="F113" t="s">
        <v>253</v>
      </c>
      <c r="G113" t="s">
        <v>254</v>
      </c>
      <c r="H113" t="s">
        <v>255</v>
      </c>
      <c r="I113">
        <v>2007</v>
      </c>
      <c r="J113">
        <v>106</v>
      </c>
      <c r="K113" t="s">
        <v>250</v>
      </c>
      <c r="L113" t="s">
        <v>256</v>
      </c>
      <c r="M113" t="s">
        <v>257</v>
      </c>
      <c r="N113" t="s">
        <v>258</v>
      </c>
      <c r="O113" t="s">
        <v>259</v>
      </c>
      <c r="P113">
        <v>106</v>
      </c>
      <c r="Q113" t="s">
        <v>283</v>
      </c>
      <c r="R113">
        <v>106</v>
      </c>
      <c r="S113" t="s">
        <v>250</v>
      </c>
      <c r="T113" t="s">
        <v>262</v>
      </c>
      <c r="U113" t="s">
        <v>263</v>
      </c>
      <c r="V113" t="s">
        <v>290</v>
      </c>
      <c r="W113" t="s">
        <v>348</v>
      </c>
      <c r="X113">
        <v>0</v>
      </c>
      <c r="Y113" t="s">
        <v>348</v>
      </c>
      <c r="Z113">
        <v>2008</v>
      </c>
      <c r="AA113" t="s">
        <v>349</v>
      </c>
      <c r="AB113" t="s">
        <v>349</v>
      </c>
      <c r="AC113">
        <v>84</v>
      </c>
      <c r="AD113">
        <v>6.2</v>
      </c>
      <c r="AF113" t="s">
        <v>268</v>
      </c>
      <c r="AG113" t="s">
        <v>292</v>
      </c>
      <c r="AH113" t="s">
        <v>270</v>
      </c>
      <c r="AI113" t="s">
        <v>270</v>
      </c>
      <c r="AJ113" t="s">
        <v>270</v>
      </c>
      <c r="AK113" t="s">
        <v>270</v>
      </c>
      <c r="AL113">
        <v>1.3760000000000001E-3</v>
      </c>
      <c r="AM113" t="s">
        <v>271</v>
      </c>
      <c r="AN113">
        <v>29013</v>
      </c>
      <c r="AO113">
        <v>29013</v>
      </c>
      <c r="AP113">
        <v>112515</v>
      </c>
      <c r="AQ113">
        <v>6</v>
      </c>
      <c r="AR113">
        <v>29091</v>
      </c>
      <c r="AS113">
        <v>2013</v>
      </c>
      <c r="GV113">
        <v>0.75</v>
      </c>
      <c r="GW113">
        <v>0.85</v>
      </c>
      <c r="GZ113">
        <v>0</v>
      </c>
      <c r="HA113">
        <v>0</v>
      </c>
      <c r="HB113">
        <v>0</v>
      </c>
      <c r="HC113">
        <v>1.6</v>
      </c>
      <c r="HD113">
        <v>1.6</v>
      </c>
      <c r="HE113">
        <v>5.5147692413745568E-5</v>
      </c>
      <c r="HF113">
        <v>0</v>
      </c>
    </row>
    <row r="114" spans="1:214" x14ac:dyDescent="0.25">
      <c r="A114">
        <v>27</v>
      </c>
      <c r="B114">
        <v>106</v>
      </c>
      <c r="C114" t="s">
        <v>250</v>
      </c>
      <c r="D114" t="s">
        <v>251</v>
      </c>
      <c r="E114" t="s">
        <v>252</v>
      </c>
      <c r="F114" t="s">
        <v>253</v>
      </c>
      <c r="G114" t="s">
        <v>254</v>
      </c>
      <c r="H114" t="s">
        <v>255</v>
      </c>
      <c r="I114">
        <v>2007</v>
      </c>
      <c r="J114">
        <v>106</v>
      </c>
      <c r="K114" t="s">
        <v>250</v>
      </c>
      <c r="L114" t="s">
        <v>256</v>
      </c>
      <c r="M114" t="s">
        <v>257</v>
      </c>
      <c r="N114" t="s">
        <v>258</v>
      </c>
      <c r="O114" t="s">
        <v>259</v>
      </c>
      <c r="P114">
        <v>106</v>
      </c>
      <c r="Q114" t="s">
        <v>283</v>
      </c>
      <c r="R114">
        <v>106</v>
      </c>
      <c r="S114" t="s">
        <v>250</v>
      </c>
      <c r="T114" t="s">
        <v>262</v>
      </c>
      <c r="U114" t="s">
        <v>263</v>
      </c>
      <c r="V114" t="s">
        <v>290</v>
      </c>
      <c r="W114" t="s">
        <v>350</v>
      </c>
      <c r="X114">
        <v>0</v>
      </c>
      <c r="Y114" t="s">
        <v>350</v>
      </c>
      <c r="Z114">
        <v>2008</v>
      </c>
      <c r="AA114" t="s">
        <v>345</v>
      </c>
      <c r="AB114" t="s">
        <v>345</v>
      </c>
      <c r="AC114">
        <v>81</v>
      </c>
      <c r="AD114">
        <v>5.6</v>
      </c>
      <c r="AF114" t="s">
        <v>268</v>
      </c>
      <c r="AG114" t="s">
        <v>292</v>
      </c>
      <c r="AH114" t="s">
        <v>270</v>
      </c>
      <c r="AI114" t="s">
        <v>270</v>
      </c>
      <c r="AJ114" t="s">
        <v>270</v>
      </c>
      <c r="AK114" t="s">
        <v>270</v>
      </c>
      <c r="AL114">
        <v>0</v>
      </c>
      <c r="AM114" t="s">
        <v>271</v>
      </c>
      <c r="AN114">
        <v>29099</v>
      </c>
      <c r="AO114" t="s">
        <v>272</v>
      </c>
      <c r="AP114">
        <v>111434</v>
      </c>
      <c r="AQ114">
        <v>2</v>
      </c>
      <c r="AR114">
        <v>29075</v>
      </c>
      <c r="AS114">
        <v>2009</v>
      </c>
      <c r="GQ114">
        <v>0.04</v>
      </c>
      <c r="GZ114">
        <v>0</v>
      </c>
      <c r="HA114">
        <v>0.04</v>
      </c>
      <c r="HB114">
        <v>0.04</v>
      </c>
      <c r="HC114">
        <v>0</v>
      </c>
      <c r="HD114">
        <v>0.04</v>
      </c>
      <c r="HE114">
        <v>1.3746176844565107E-6</v>
      </c>
      <c r="HF114">
        <v>1</v>
      </c>
    </row>
    <row r="115" spans="1:214" x14ac:dyDescent="0.25">
      <c r="A115">
        <v>27</v>
      </c>
      <c r="B115">
        <v>106</v>
      </c>
      <c r="C115" t="s">
        <v>250</v>
      </c>
      <c r="D115" t="s">
        <v>251</v>
      </c>
      <c r="E115" t="s">
        <v>252</v>
      </c>
      <c r="F115" t="s">
        <v>253</v>
      </c>
      <c r="G115" t="s">
        <v>254</v>
      </c>
      <c r="H115" t="s">
        <v>255</v>
      </c>
      <c r="I115">
        <v>2007</v>
      </c>
      <c r="J115">
        <v>106</v>
      </c>
      <c r="K115" t="s">
        <v>250</v>
      </c>
      <c r="L115" t="s">
        <v>256</v>
      </c>
      <c r="M115" t="s">
        <v>257</v>
      </c>
      <c r="N115" t="s">
        <v>258</v>
      </c>
      <c r="O115" t="s">
        <v>259</v>
      </c>
      <c r="P115">
        <v>106</v>
      </c>
      <c r="Q115" t="s">
        <v>283</v>
      </c>
      <c r="R115">
        <v>106</v>
      </c>
      <c r="S115" t="s">
        <v>250</v>
      </c>
      <c r="T115" t="s">
        <v>262</v>
      </c>
      <c r="U115" t="s">
        <v>263</v>
      </c>
      <c r="V115" t="s">
        <v>290</v>
      </c>
      <c r="W115" t="s">
        <v>350</v>
      </c>
      <c r="X115">
        <v>0</v>
      </c>
      <c r="Y115" t="s">
        <v>350</v>
      </c>
      <c r="Z115">
        <v>2008</v>
      </c>
      <c r="AA115" t="s">
        <v>345</v>
      </c>
      <c r="AB115" t="s">
        <v>345</v>
      </c>
      <c r="AC115">
        <v>81</v>
      </c>
      <c r="AD115">
        <v>5.6</v>
      </c>
      <c r="AF115" t="s">
        <v>268</v>
      </c>
      <c r="AG115" t="s">
        <v>292</v>
      </c>
      <c r="AH115" t="s">
        <v>270</v>
      </c>
      <c r="AI115" t="s">
        <v>270</v>
      </c>
      <c r="AJ115" t="s">
        <v>270</v>
      </c>
      <c r="AK115" t="s">
        <v>270</v>
      </c>
      <c r="AL115">
        <v>0</v>
      </c>
      <c r="AM115" t="s">
        <v>271</v>
      </c>
      <c r="AN115">
        <v>29099</v>
      </c>
      <c r="AO115" t="s">
        <v>272</v>
      </c>
      <c r="AP115">
        <v>111434</v>
      </c>
      <c r="AQ115">
        <v>3</v>
      </c>
      <c r="AR115">
        <v>29075</v>
      </c>
      <c r="AS115">
        <v>2010</v>
      </c>
      <c r="GQ115">
        <v>2.33</v>
      </c>
      <c r="GV115">
        <v>3.78</v>
      </c>
      <c r="GW115">
        <v>2.56</v>
      </c>
      <c r="GZ115">
        <v>0</v>
      </c>
      <c r="HA115">
        <v>2.33</v>
      </c>
      <c r="HB115">
        <v>2.33</v>
      </c>
      <c r="HC115">
        <v>6.34</v>
      </c>
      <c r="HD115">
        <v>8.67</v>
      </c>
      <c r="HE115">
        <v>2.9794838310594863E-4</v>
      </c>
      <c r="HF115">
        <v>0.26874279123414074</v>
      </c>
    </row>
    <row r="116" spans="1:214" x14ac:dyDescent="0.25">
      <c r="A116">
        <v>27</v>
      </c>
      <c r="B116">
        <v>106</v>
      </c>
      <c r="C116" t="s">
        <v>250</v>
      </c>
      <c r="D116" t="s">
        <v>251</v>
      </c>
      <c r="E116" t="s">
        <v>252</v>
      </c>
      <c r="F116" t="s">
        <v>253</v>
      </c>
      <c r="G116" t="s">
        <v>254</v>
      </c>
      <c r="H116" t="s">
        <v>255</v>
      </c>
      <c r="I116">
        <v>2007</v>
      </c>
      <c r="J116">
        <v>106</v>
      </c>
      <c r="K116" t="s">
        <v>250</v>
      </c>
      <c r="L116" t="s">
        <v>256</v>
      </c>
      <c r="M116" t="s">
        <v>257</v>
      </c>
      <c r="N116" t="s">
        <v>258</v>
      </c>
      <c r="O116" t="s">
        <v>259</v>
      </c>
      <c r="P116">
        <v>106</v>
      </c>
      <c r="Q116" t="s">
        <v>283</v>
      </c>
      <c r="R116">
        <v>106</v>
      </c>
      <c r="S116" t="s">
        <v>250</v>
      </c>
      <c r="T116" t="s">
        <v>262</v>
      </c>
      <c r="U116" t="s">
        <v>263</v>
      </c>
      <c r="V116" t="s">
        <v>290</v>
      </c>
      <c r="W116" t="s">
        <v>350</v>
      </c>
      <c r="X116">
        <v>0</v>
      </c>
      <c r="Y116" t="s">
        <v>350</v>
      </c>
      <c r="Z116">
        <v>2008</v>
      </c>
      <c r="AA116" t="s">
        <v>345</v>
      </c>
      <c r="AB116" t="s">
        <v>345</v>
      </c>
      <c r="AC116">
        <v>81</v>
      </c>
      <c r="AD116">
        <v>5.6</v>
      </c>
      <c r="AF116" t="s">
        <v>268</v>
      </c>
      <c r="AG116" t="s">
        <v>292</v>
      </c>
      <c r="AH116" t="s">
        <v>270</v>
      </c>
      <c r="AI116" t="s">
        <v>270</v>
      </c>
      <c r="AJ116" t="s">
        <v>270</v>
      </c>
      <c r="AK116" t="s">
        <v>270</v>
      </c>
      <c r="AL116">
        <v>0</v>
      </c>
      <c r="AM116" t="s">
        <v>271</v>
      </c>
      <c r="AN116">
        <v>29099</v>
      </c>
      <c r="AO116" t="s">
        <v>272</v>
      </c>
      <c r="AP116">
        <v>111434</v>
      </c>
      <c r="AQ116">
        <v>4</v>
      </c>
      <c r="AR116">
        <v>29075</v>
      </c>
      <c r="AS116">
        <v>2011</v>
      </c>
      <c r="FO116">
        <v>12.78</v>
      </c>
      <c r="GQ116">
        <v>8.32</v>
      </c>
      <c r="GV116">
        <v>14</v>
      </c>
      <c r="GW116">
        <v>7.14</v>
      </c>
      <c r="GZ116">
        <v>12.78</v>
      </c>
      <c r="HA116">
        <v>8.32</v>
      </c>
      <c r="HB116">
        <v>21.1</v>
      </c>
      <c r="HC116">
        <v>21.14</v>
      </c>
      <c r="HD116">
        <v>42.24</v>
      </c>
      <c r="HE116">
        <v>1.4515962747860753E-3</v>
      </c>
      <c r="HF116">
        <v>0.49952651515151514</v>
      </c>
    </row>
    <row r="117" spans="1:214" x14ac:dyDescent="0.25">
      <c r="A117">
        <v>27</v>
      </c>
      <c r="B117">
        <v>106</v>
      </c>
      <c r="C117" t="s">
        <v>250</v>
      </c>
      <c r="D117" t="s">
        <v>251</v>
      </c>
      <c r="E117" t="s">
        <v>252</v>
      </c>
      <c r="F117" t="s">
        <v>253</v>
      </c>
      <c r="G117" t="s">
        <v>254</v>
      </c>
      <c r="H117" t="s">
        <v>255</v>
      </c>
      <c r="I117">
        <v>2007</v>
      </c>
      <c r="J117">
        <v>106</v>
      </c>
      <c r="K117" t="s">
        <v>250</v>
      </c>
      <c r="L117" t="s">
        <v>256</v>
      </c>
      <c r="M117" t="s">
        <v>257</v>
      </c>
      <c r="N117" t="s">
        <v>258</v>
      </c>
      <c r="O117" t="s">
        <v>259</v>
      </c>
      <c r="P117">
        <v>106</v>
      </c>
      <c r="Q117" t="s">
        <v>283</v>
      </c>
      <c r="R117">
        <v>106</v>
      </c>
      <c r="S117" t="s">
        <v>250</v>
      </c>
      <c r="T117" t="s">
        <v>262</v>
      </c>
      <c r="U117" t="s">
        <v>263</v>
      </c>
      <c r="V117" t="s">
        <v>290</v>
      </c>
      <c r="W117" t="s">
        <v>350</v>
      </c>
      <c r="X117">
        <v>0</v>
      </c>
      <c r="Y117" t="s">
        <v>350</v>
      </c>
      <c r="Z117">
        <v>2008</v>
      </c>
      <c r="AA117" t="s">
        <v>345</v>
      </c>
      <c r="AB117" t="s">
        <v>345</v>
      </c>
      <c r="AC117">
        <v>81</v>
      </c>
      <c r="AD117">
        <v>5.6</v>
      </c>
      <c r="AF117" t="s">
        <v>268</v>
      </c>
      <c r="AG117" t="s">
        <v>292</v>
      </c>
      <c r="AH117" t="s">
        <v>270</v>
      </c>
      <c r="AI117" t="s">
        <v>270</v>
      </c>
      <c r="AJ117" t="s">
        <v>270</v>
      </c>
      <c r="AK117" t="s">
        <v>270</v>
      </c>
      <c r="AL117">
        <v>0</v>
      </c>
      <c r="AM117" t="s">
        <v>271</v>
      </c>
      <c r="AN117">
        <v>29099</v>
      </c>
      <c r="AO117">
        <v>29099</v>
      </c>
      <c r="AP117">
        <v>111434</v>
      </c>
      <c r="AQ117">
        <v>5</v>
      </c>
      <c r="AR117">
        <v>29075</v>
      </c>
      <c r="AS117">
        <v>2012</v>
      </c>
      <c r="CN117">
        <v>5.65</v>
      </c>
      <c r="GV117">
        <v>0.88</v>
      </c>
      <c r="GW117">
        <v>2.21</v>
      </c>
      <c r="GZ117">
        <v>5.65</v>
      </c>
      <c r="HA117">
        <v>0</v>
      </c>
      <c r="HB117">
        <v>5.65</v>
      </c>
      <c r="HC117">
        <v>3.09</v>
      </c>
      <c r="HD117">
        <v>8.74</v>
      </c>
      <c r="HE117">
        <v>3.0035396405374753E-4</v>
      </c>
      <c r="HF117">
        <v>0.64645308924485123</v>
      </c>
    </row>
    <row r="118" spans="1:214" x14ac:dyDescent="0.25">
      <c r="A118">
        <v>27</v>
      </c>
      <c r="B118">
        <v>106</v>
      </c>
      <c r="C118" t="s">
        <v>250</v>
      </c>
      <c r="D118" t="s">
        <v>251</v>
      </c>
      <c r="E118" t="s">
        <v>252</v>
      </c>
      <c r="F118" t="s">
        <v>253</v>
      </c>
      <c r="G118" t="s">
        <v>254</v>
      </c>
      <c r="H118" t="s">
        <v>255</v>
      </c>
      <c r="I118">
        <v>2007</v>
      </c>
      <c r="J118">
        <v>106</v>
      </c>
      <c r="K118" t="s">
        <v>250</v>
      </c>
      <c r="L118" t="s">
        <v>256</v>
      </c>
      <c r="M118" t="s">
        <v>257</v>
      </c>
      <c r="N118" t="s">
        <v>258</v>
      </c>
      <c r="O118" t="s">
        <v>259</v>
      </c>
      <c r="P118">
        <v>106</v>
      </c>
      <c r="Q118" t="s">
        <v>283</v>
      </c>
      <c r="R118">
        <v>106</v>
      </c>
      <c r="S118" t="s">
        <v>250</v>
      </c>
      <c r="T118" t="s">
        <v>262</v>
      </c>
      <c r="U118" t="s">
        <v>263</v>
      </c>
      <c r="V118" t="s">
        <v>290</v>
      </c>
      <c r="W118" t="s">
        <v>351</v>
      </c>
      <c r="X118">
        <v>0</v>
      </c>
      <c r="Y118" t="s">
        <v>351</v>
      </c>
      <c r="Z118">
        <v>2008</v>
      </c>
      <c r="AA118" t="s">
        <v>352</v>
      </c>
      <c r="AB118" t="s">
        <v>352</v>
      </c>
      <c r="AC118">
        <v>82</v>
      </c>
      <c r="AD118">
        <v>5.8</v>
      </c>
      <c r="AF118" t="s">
        <v>268</v>
      </c>
      <c r="AG118" t="s">
        <v>292</v>
      </c>
      <c r="AH118" t="s">
        <v>270</v>
      </c>
      <c r="AI118" t="s">
        <v>270</v>
      </c>
      <c r="AJ118" t="s">
        <v>270</v>
      </c>
      <c r="AK118" t="s">
        <v>270</v>
      </c>
      <c r="AL118">
        <v>1.1495999999999999E-2</v>
      </c>
      <c r="AM118" t="s">
        <v>271</v>
      </c>
      <c r="AN118">
        <v>28633</v>
      </c>
      <c r="AO118" t="s">
        <v>272</v>
      </c>
      <c r="AP118">
        <v>102271</v>
      </c>
      <c r="AQ118">
        <v>3</v>
      </c>
      <c r="AR118">
        <v>29087</v>
      </c>
      <c r="AS118">
        <v>2010</v>
      </c>
      <c r="BF118">
        <v>1.9</v>
      </c>
      <c r="BY118">
        <v>8.83</v>
      </c>
      <c r="GV118">
        <v>5.04</v>
      </c>
      <c r="GW118">
        <v>3.41</v>
      </c>
      <c r="GZ118">
        <v>10.73</v>
      </c>
      <c r="HA118">
        <v>0</v>
      </c>
      <c r="HB118">
        <v>10.73</v>
      </c>
      <c r="HC118">
        <v>8.4499999999999993</v>
      </c>
      <c r="HD118">
        <v>19.18</v>
      </c>
      <c r="HE118">
        <v>6.6985645933014351E-4</v>
      </c>
      <c r="HF118">
        <v>0.55943691345151203</v>
      </c>
    </row>
    <row r="119" spans="1:214" x14ac:dyDescent="0.25">
      <c r="A119">
        <v>27</v>
      </c>
      <c r="B119">
        <v>106</v>
      </c>
      <c r="C119" t="s">
        <v>250</v>
      </c>
      <c r="D119" t="s">
        <v>251</v>
      </c>
      <c r="E119" t="s">
        <v>252</v>
      </c>
      <c r="F119" t="s">
        <v>253</v>
      </c>
      <c r="G119" t="s">
        <v>254</v>
      </c>
      <c r="H119" t="s">
        <v>255</v>
      </c>
      <c r="I119">
        <v>2007</v>
      </c>
      <c r="J119">
        <v>106</v>
      </c>
      <c r="K119" t="s">
        <v>250</v>
      </c>
      <c r="L119" t="s">
        <v>256</v>
      </c>
      <c r="M119" t="s">
        <v>257</v>
      </c>
      <c r="N119" t="s">
        <v>258</v>
      </c>
      <c r="O119" t="s">
        <v>259</v>
      </c>
      <c r="P119">
        <v>106</v>
      </c>
      <c r="Q119" t="s">
        <v>283</v>
      </c>
      <c r="R119">
        <v>106</v>
      </c>
      <c r="S119" t="s">
        <v>250</v>
      </c>
      <c r="T119" t="s">
        <v>262</v>
      </c>
      <c r="U119" t="s">
        <v>263</v>
      </c>
      <c r="V119" t="s">
        <v>290</v>
      </c>
      <c r="W119" t="s">
        <v>351</v>
      </c>
      <c r="X119">
        <v>0</v>
      </c>
      <c r="Y119" t="s">
        <v>351</v>
      </c>
      <c r="Z119">
        <v>2008</v>
      </c>
      <c r="AA119" t="s">
        <v>352</v>
      </c>
      <c r="AB119" t="s">
        <v>352</v>
      </c>
      <c r="AC119">
        <v>82</v>
      </c>
      <c r="AD119">
        <v>5.8</v>
      </c>
      <c r="AF119" t="s">
        <v>268</v>
      </c>
      <c r="AG119" t="s">
        <v>292</v>
      </c>
      <c r="AH119" t="s">
        <v>270</v>
      </c>
      <c r="AI119" t="s">
        <v>270</v>
      </c>
      <c r="AJ119" t="s">
        <v>270</v>
      </c>
      <c r="AK119" t="s">
        <v>270</v>
      </c>
      <c r="AL119">
        <v>1.1495999999999999E-2</v>
      </c>
      <c r="AM119" t="s">
        <v>271</v>
      </c>
      <c r="AN119">
        <v>28633</v>
      </c>
      <c r="AO119" t="s">
        <v>272</v>
      </c>
      <c r="AP119">
        <v>102271</v>
      </c>
      <c r="AQ119">
        <v>4</v>
      </c>
      <c r="AR119">
        <v>29087</v>
      </c>
      <c r="AS119">
        <v>2011</v>
      </c>
      <c r="BY119">
        <v>2.1800000000000002</v>
      </c>
      <c r="FT119">
        <v>4.91</v>
      </c>
      <c r="GQ119">
        <v>12.22</v>
      </c>
      <c r="GV119">
        <v>12.68</v>
      </c>
      <c r="GW119">
        <v>6.45</v>
      </c>
      <c r="GZ119">
        <v>7.09</v>
      </c>
      <c r="HA119">
        <v>12.22</v>
      </c>
      <c r="HB119">
        <v>19.309999999999999</v>
      </c>
      <c r="HC119">
        <v>19.13</v>
      </c>
      <c r="HD119">
        <v>38.440000000000005</v>
      </c>
      <c r="HE119">
        <v>1.3425068976355954E-3</v>
      </c>
      <c r="HF119">
        <v>0.50234131113423508</v>
      </c>
    </row>
    <row r="120" spans="1:214" x14ac:dyDescent="0.25">
      <c r="A120">
        <v>27</v>
      </c>
      <c r="B120">
        <v>106</v>
      </c>
      <c r="C120" t="s">
        <v>250</v>
      </c>
      <c r="D120" t="s">
        <v>251</v>
      </c>
      <c r="E120" t="s">
        <v>252</v>
      </c>
      <c r="F120" t="s">
        <v>253</v>
      </c>
      <c r="G120" t="s">
        <v>254</v>
      </c>
      <c r="H120" t="s">
        <v>255</v>
      </c>
      <c r="I120">
        <v>2007</v>
      </c>
      <c r="J120">
        <v>106</v>
      </c>
      <c r="K120" t="s">
        <v>250</v>
      </c>
      <c r="L120" t="s">
        <v>256</v>
      </c>
      <c r="M120" t="s">
        <v>257</v>
      </c>
      <c r="N120" t="s">
        <v>258</v>
      </c>
      <c r="O120" t="s">
        <v>259</v>
      </c>
      <c r="P120">
        <v>106</v>
      </c>
      <c r="Q120" t="s">
        <v>283</v>
      </c>
      <c r="R120">
        <v>106</v>
      </c>
      <c r="S120" t="s">
        <v>250</v>
      </c>
      <c r="T120" t="s">
        <v>262</v>
      </c>
      <c r="U120" t="s">
        <v>263</v>
      </c>
      <c r="V120" t="s">
        <v>290</v>
      </c>
      <c r="W120" t="s">
        <v>351</v>
      </c>
      <c r="X120">
        <v>0</v>
      </c>
      <c r="Y120" t="s">
        <v>351</v>
      </c>
      <c r="Z120">
        <v>2008</v>
      </c>
      <c r="AA120" t="s">
        <v>352</v>
      </c>
      <c r="AB120" t="s">
        <v>352</v>
      </c>
      <c r="AC120">
        <v>82</v>
      </c>
      <c r="AD120">
        <v>5.8</v>
      </c>
      <c r="AF120" t="s">
        <v>268</v>
      </c>
      <c r="AG120" t="s">
        <v>292</v>
      </c>
      <c r="AH120" t="s">
        <v>270</v>
      </c>
      <c r="AI120" t="s">
        <v>270</v>
      </c>
      <c r="AJ120" t="s">
        <v>270</v>
      </c>
      <c r="AK120" t="s">
        <v>270</v>
      </c>
      <c r="AL120">
        <v>1.1495999999999999E-2</v>
      </c>
      <c r="AM120" t="s">
        <v>271</v>
      </c>
      <c r="AN120">
        <v>28633</v>
      </c>
      <c r="AO120" t="s">
        <v>272</v>
      </c>
      <c r="AP120">
        <v>102271</v>
      </c>
      <c r="AQ120">
        <v>5</v>
      </c>
      <c r="AR120">
        <v>29087</v>
      </c>
      <c r="AS120">
        <v>2012</v>
      </c>
      <c r="GQ120">
        <v>4.18</v>
      </c>
      <c r="GV120">
        <v>4.1100000000000003</v>
      </c>
      <c r="GW120">
        <v>4.7</v>
      </c>
      <c r="GZ120">
        <v>0</v>
      </c>
      <c r="HA120">
        <v>4.18</v>
      </c>
      <c r="HB120">
        <v>4.18</v>
      </c>
      <c r="HC120">
        <v>8.81</v>
      </c>
      <c r="HD120">
        <v>12.989999999999998</v>
      </c>
      <c r="HE120">
        <v>4.5367233611567069E-4</v>
      </c>
      <c r="HF120">
        <v>0.32178598922247886</v>
      </c>
    </row>
    <row r="121" spans="1:214" x14ac:dyDescent="0.25">
      <c r="A121">
        <v>27</v>
      </c>
      <c r="B121">
        <v>106</v>
      </c>
      <c r="C121" t="s">
        <v>250</v>
      </c>
      <c r="D121" t="s">
        <v>251</v>
      </c>
      <c r="E121" t="s">
        <v>252</v>
      </c>
      <c r="F121" t="s">
        <v>253</v>
      </c>
      <c r="G121" t="s">
        <v>254</v>
      </c>
      <c r="H121" t="s">
        <v>255</v>
      </c>
      <c r="I121">
        <v>2007</v>
      </c>
      <c r="J121">
        <v>106</v>
      </c>
      <c r="K121" t="s">
        <v>250</v>
      </c>
      <c r="L121" t="s">
        <v>256</v>
      </c>
      <c r="M121" t="s">
        <v>257</v>
      </c>
      <c r="N121" t="s">
        <v>258</v>
      </c>
      <c r="O121" t="s">
        <v>259</v>
      </c>
      <c r="P121">
        <v>106</v>
      </c>
      <c r="Q121" t="s">
        <v>283</v>
      </c>
      <c r="R121">
        <v>106</v>
      </c>
      <c r="S121" t="s">
        <v>250</v>
      </c>
      <c r="T121" t="s">
        <v>262</v>
      </c>
      <c r="U121" t="s">
        <v>263</v>
      </c>
      <c r="V121" t="s">
        <v>290</v>
      </c>
      <c r="W121" t="s">
        <v>351</v>
      </c>
      <c r="X121">
        <v>0</v>
      </c>
      <c r="Y121" t="s">
        <v>351</v>
      </c>
      <c r="Z121">
        <v>2008</v>
      </c>
      <c r="AA121" t="s">
        <v>352</v>
      </c>
      <c r="AB121" t="s">
        <v>352</v>
      </c>
      <c r="AC121">
        <v>82</v>
      </c>
      <c r="AD121">
        <v>5.8</v>
      </c>
      <c r="AF121" t="s">
        <v>268</v>
      </c>
      <c r="AG121" t="s">
        <v>292</v>
      </c>
      <c r="AH121" t="s">
        <v>270</v>
      </c>
      <c r="AI121" t="s">
        <v>270</v>
      </c>
      <c r="AJ121" t="s">
        <v>270</v>
      </c>
      <c r="AK121" t="s">
        <v>270</v>
      </c>
      <c r="AL121">
        <v>1.1495999999999999E-2</v>
      </c>
      <c r="AM121" t="s">
        <v>271</v>
      </c>
      <c r="AN121">
        <v>28633</v>
      </c>
      <c r="AO121">
        <v>28633</v>
      </c>
      <c r="AP121">
        <v>102271</v>
      </c>
      <c r="AQ121">
        <v>6</v>
      </c>
      <c r="AR121">
        <v>29087</v>
      </c>
      <c r="AS121">
        <v>2013</v>
      </c>
      <c r="BY121">
        <v>1.77</v>
      </c>
      <c r="GZ121">
        <v>1.77</v>
      </c>
      <c r="HA121">
        <v>0</v>
      </c>
      <c r="HB121">
        <v>1.77</v>
      </c>
      <c r="HC121">
        <v>0</v>
      </c>
      <c r="HD121">
        <v>1.77</v>
      </c>
      <c r="HE121">
        <v>6.1816784828694159E-5</v>
      </c>
      <c r="HF121">
        <v>1</v>
      </c>
    </row>
    <row r="122" spans="1:214" x14ac:dyDescent="0.25">
      <c r="A122">
        <v>27</v>
      </c>
      <c r="B122">
        <v>106</v>
      </c>
      <c r="C122" t="s">
        <v>250</v>
      </c>
      <c r="D122" t="s">
        <v>251</v>
      </c>
      <c r="E122" t="s">
        <v>252</v>
      </c>
      <c r="F122" t="s">
        <v>253</v>
      </c>
      <c r="G122" t="s">
        <v>254</v>
      </c>
      <c r="H122" t="s">
        <v>255</v>
      </c>
      <c r="I122">
        <v>2007</v>
      </c>
      <c r="J122">
        <v>106</v>
      </c>
      <c r="K122" t="s">
        <v>250</v>
      </c>
      <c r="L122" t="s">
        <v>256</v>
      </c>
      <c r="M122" t="s">
        <v>257</v>
      </c>
      <c r="N122" t="s">
        <v>258</v>
      </c>
      <c r="O122" t="s">
        <v>259</v>
      </c>
      <c r="P122">
        <v>106</v>
      </c>
      <c r="Q122" t="s">
        <v>283</v>
      </c>
      <c r="R122">
        <v>106</v>
      </c>
      <c r="S122" t="s">
        <v>250</v>
      </c>
      <c r="T122" t="s">
        <v>262</v>
      </c>
      <c r="U122" t="s">
        <v>263</v>
      </c>
      <c r="V122" t="s">
        <v>290</v>
      </c>
      <c r="W122" t="s">
        <v>353</v>
      </c>
      <c r="X122">
        <v>0</v>
      </c>
      <c r="Y122" t="s">
        <v>353</v>
      </c>
      <c r="Z122">
        <v>2008</v>
      </c>
      <c r="AA122" t="s">
        <v>352</v>
      </c>
      <c r="AB122" t="s">
        <v>352</v>
      </c>
      <c r="AC122">
        <v>82</v>
      </c>
      <c r="AD122">
        <v>5.8</v>
      </c>
      <c r="AF122" t="s">
        <v>268</v>
      </c>
      <c r="AG122" t="s">
        <v>292</v>
      </c>
      <c r="AH122" t="s">
        <v>270</v>
      </c>
      <c r="AI122" t="s">
        <v>270</v>
      </c>
      <c r="AJ122" t="s">
        <v>270</v>
      </c>
      <c r="AK122" t="s">
        <v>270</v>
      </c>
      <c r="AL122">
        <v>1.1480000000000001E-2</v>
      </c>
      <c r="AM122" t="s">
        <v>271</v>
      </c>
      <c r="AN122">
        <v>28415</v>
      </c>
      <c r="AO122" t="s">
        <v>272</v>
      </c>
      <c r="AP122">
        <v>101492</v>
      </c>
      <c r="AQ122">
        <v>3</v>
      </c>
      <c r="AR122">
        <v>29085</v>
      </c>
      <c r="AS122">
        <v>2010</v>
      </c>
      <c r="GV122">
        <v>1.89</v>
      </c>
      <c r="GW122">
        <v>1.28</v>
      </c>
      <c r="GZ122">
        <v>0</v>
      </c>
      <c r="HA122">
        <v>0</v>
      </c>
      <c r="HB122">
        <v>0</v>
      </c>
      <c r="HC122">
        <v>3.17</v>
      </c>
      <c r="HD122">
        <v>3.17</v>
      </c>
      <c r="HE122">
        <v>1.1156079535456625E-4</v>
      </c>
      <c r="HF122">
        <v>0</v>
      </c>
    </row>
    <row r="123" spans="1:214" x14ac:dyDescent="0.25">
      <c r="A123">
        <v>27</v>
      </c>
      <c r="B123">
        <v>106</v>
      </c>
      <c r="C123" t="s">
        <v>250</v>
      </c>
      <c r="D123" t="s">
        <v>251</v>
      </c>
      <c r="E123" t="s">
        <v>252</v>
      </c>
      <c r="F123" t="s">
        <v>253</v>
      </c>
      <c r="G123" t="s">
        <v>254</v>
      </c>
      <c r="H123" t="s">
        <v>255</v>
      </c>
      <c r="I123">
        <v>2007</v>
      </c>
      <c r="J123">
        <v>106</v>
      </c>
      <c r="K123" t="s">
        <v>250</v>
      </c>
      <c r="L123" t="s">
        <v>256</v>
      </c>
      <c r="M123" t="s">
        <v>257</v>
      </c>
      <c r="N123" t="s">
        <v>258</v>
      </c>
      <c r="O123" t="s">
        <v>259</v>
      </c>
      <c r="P123">
        <v>106</v>
      </c>
      <c r="Q123" t="s">
        <v>283</v>
      </c>
      <c r="R123">
        <v>106</v>
      </c>
      <c r="S123" t="s">
        <v>250</v>
      </c>
      <c r="T123" t="s">
        <v>262</v>
      </c>
      <c r="U123" t="s">
        <v>263</v>
      </c>
      <c r="V123" t="s">
        <v>290</v>
      </c>
      <c r="W123" t="s">
        <v>353</v>
      </c>
      <c r="X123">
        <v>0</v>
      </c>
      <c r="Y123" t="s">
        <v>353</v>
      </c>
      <c r="Z123">
        <v>2008</v>
      </c>
      <c r="AA123" t="s">
        <v>352</v>
      </c>
      <c r="AB123" t="s">
        <v>352</v>
      </c>
      <c r="AC123">
        <v>82</v>
      </c>
      <c r="AD123">
        <v>5.8</v>
      </c>
      <c r="AF123" t="s">
        <v>268</v>
      </c>
      <c r="AG123" t="s">
        <v>292</v>
      </c>
      <c r="AH123" t="s">
        <v>270</v>
      </c>
      <c r="AI123" t="s">
        <v>270</v>
      </c>
      <c r="AJ123" t="s">
        <v>270</v>
      </c>
      <c r="AK123" t="s">
        <v>270</v>
      </c>
      <c r="AL123">
        <v>1.1480000000000001E-2</v>
      </c>
      <c r="AM123" t="s">
        <v>271</v>
      </c>
      <c r="AN123">
        <v>28415</v>
      </c>
      <c r="AO123" t="s">
        <v>272</v>
      </c>
      <c r="AP123">
        <v>101492</v>
      </c>
      <c r="AQ123">
        <v>4</v>
      </c>
      <c r="AR123">
        <v>29085</v>
      </c>
      <c r="AS123">
        <v>2011</v>
      </c>
      <c r="BY123">
        <v>4.0199999999999996</v>
      </c>
      <c r="GQ123">
        <v>1.94</v>
      </c>
      <c r="GV123">
        <v>8.6300000000000008</v>
      </c>
      <c r="GW123">
        <v>16.940000000000001</v>
      </c>
      <c r="GZ123">
        <v>4.0199999999999996</v>
      </c>
      <c r="HA123">
        <v>1.94</v>
      </c>
      <c r="HB123">
        <v>5.96</v>
      </c>
      <c r="HC123">
        <v>25.57</v>
      </c>
      <c r="HD123">
        <v>31.53</v>
      </c>
      <c r="HE123">
        <v>1.1096251979588246E-3</v>
      </c>
      <c r="HF123">
        <v>0.18902632413574372</v>
      </c>
    </row>
    <row r="124" spans="1:214" x14ac:dyDescent="0.25">
      <c r="A124">
        <v>27</v>
      </c>
      <c r="B124">
        <v>106</v>
      </c>
      <c r="C124" t="s">
        <v>250</v>
      </c>
      <c r="D124" t="s">
        <v>251</v>
      </c>
      <c r="E124" t="s">
        <v>252</v>
      </c>
      <c r="F124" t="s">
        <v>253</v>
      </c>
      <c r="G124" t="s">
        <v>254</v>
      </c>
      <c r="H124" t="s">
        <v>255</v>
      </c>
      <c r="I124">
        <v>2007</v>
      </c>
      <c r="J124">
        <v>106</v>
      </c>
      <c r="K124" t="s">
        <v>250</v>
      </c>
      <c r="L124" t="s">
        <v>256</v>
      </c>
      <c r="M124" t="s">
        <v>257</v>
      </c>
      <c r="N124" t="s">
        <v>258</v>
      </c>
      <c r="O124" t="s">
        <v>259</v>
      </c>
      <c r="P124">
        <v>106</v>
      </c>
      <c r="Q124" t="s">
        <v>283</v>
      </c>
      <c r="R124">
        <v>106</v>
      </c>
      <c r="S124" t="s">
        <v>250</v>
      </c>
      <c r="T124" t="s">
        <v>262</v>
      </c>
      <c r="U124" t="s">
        <v>263</v>
      </c>
      <c r="V124" t="s">
        <v>290</v>
      </c>
      <c r="W124" t="s">
        <v>353</v>
      </c>
      <c r="X124">
        <v>0</v>
      </c>
      <c r="Y124" t="s">
        <v>353</v>
      </c>
      <c r="Z124">
        <v>2008</v>
      </c>
      <c r="AA124" t="s">
        <v>352</v>
      </c>
      <c r="AB124" t="s">
        <v>352</v>
      </c>
      <c r="AC124">
        <v>82</v>
      </c>
      <c r="AD124">
        <v>5.8</v>
      </c>
      <c r="AF124" t="s">
        <v>268</v>
      </c>
      <c r="AG124" t="s">
        <v>292</v>
      </c>
      <c r="AH124" t="s">
        <v>270</v>
      </c>
      <c r="AI124" t="s">
        <v>270</v>
      </c>
      <c r="AJ124" t="s">
        <v>270</v>
      </c>
      <c r="AK124" t="s">
        <v>270</v>
      </c>
      <c r="AL124">
        <v>1.1480000000000001E-2</v>
      </c>
      <c r="AM124" t="s">
        <v>271</v>
      </c>
      <c r="AN124">
        <v>28415</v>
      </c>
      <c r="AO124">
        <v>28415</v>
      </c>
      <c r="AP124">
        <v>101492</v>
      </c>
      <c r="AQ124">
        <v>5</v>
      </c>
      <c r="AR124">
        <v>29085</v>
      </c>
      <c r="AS124">
        <v>2012</v>
      </c>
      <c r="GQ124">
        <v>2.9</v>
      </c>
      <c r="GV124">
        <v>4.99</v>
      </c>
      <c r="GW124">
        <v>6.92</v>
      </c>
      <c r="GZ124">
        <v>0</v>
      </c>
      <c r="HA124">
        <v>2.9</v>
      </c>
      <c r="HB124">
        <v>2.9</v>
      </c>
      <c r="HC124">
        <v>11.91</v>
      </c>
      <c r="HD124">
        <v>14.81</v>
      </c>
      <c r="HE124">
        <v>5.2120358965335211E-4</v>
      </c>
      <c r="HF124">
        <v>0.19581363943281566</v>
      </c>
    </row>
    <row r="125" spans="1:214" x14ac:dyDescent="0.25">
      <c r="A125">
        <v>27</v>
      </c>
      <c r="B125">
        <v>106</v>
      </c>
      <c r="C125" t="s">
        <v>250</v>
      </c>
      <c r="D125" t="s">
        <v>251</v>
      </c>
      <c r="E125" t="s">
        <v>252</v>
      </c>
      <c r="F125" t="s">
        <v>253</v>
      </c>
      <c r="G125" t="s">
        <v>254</v>
      </c>
      <c r="H125" t="s">
        <v>255</v>
      </c>
      <c r="I125">
        <v>2007</v>
      </c>
      <c r="J125">
        <v>106</v>
      </c>
      <c r="K125" t="s">
        <v>250</v>
      </c>
      <c r="L125" t="s">
        <v>256</v>
      </c>
      <c r="M125" t="s">
        <v>257</v>
      </c>
      <c r="N125" t="s">
        <v>258</v>
      </c>
      <c r="O125" t="s">
        <v>259</v>
      </c>
      <c r="P125">
        <v>106</v>
      </c>
      <c r="Q125" t="s">
        <v>283</v>
      </c>
      <c r="R125">
        <v>106</v>
      </c>
      <c r="S125" t="s">
        <v>250</v>
      </c>
      <c r="T125" t="s">
        <v>262</v>
      </c>
      <c r="U125" t="s">
        <v>263</v>
      </c>
      <c r="V125" t="s">
        <v>290</v>
      </c>
      <c r="W125" t="s">
        <v>354</v>
      </c>
      <c r="X125">
        <v>0</v>
      </c>
      <c r="Y125" t="s">
        <v>354</v>
      </c>
      <c r="Z125">
        <v>2008</v>
      </c>
      <c r="AA125" t="s">
        <v>352</v>
      </c>
      <c r="AB125" t="s">
        <v>352</v>
      </c>
      <c r="AC125">
        <v>81</v>
      </c>
      <c r="AD125">
        <v>5.6</v>
      </c>
      <c r="AF125" t="s">
        <v>268</v>
      </c>
      <c r="AG125" t="s">
        <v>292</v>
      </c>
      <c r="AH125" t="s">
        <v>270</v>
      </c>
      <c r="AI125" t="s">
        <v>270</v>
      </c>
      <c r="AJ125" t="s">
        <v>270</v>
      </c>
      <c r="AK125" t="s">
        <v>270</v>
      </c>
      <c r="AL125">
        <v>1.3129999999999999E-3</v>
      </c>
      <c r="AM125" t="s">
        <v>271</v>
      </c>
      <c r="AN125">
        <v>28896</v>
      </c>
      <c r="AO125" t="s">
        <v>272</v>
      </c>
      <c r="AP125">
        <v>103167</v>
      </c>
      <c r="AQ125">
        <v>3</v>
      </c>
      <c r="AR125">
        <v>29080</v>
      </c>
      <c r="AS125">
        <v>2010</v>
      </c>
      <c r="FO125">
        <v>3.87</v>
      </c>
      <c r="GQ125">
        <v>1.57</v>
      </c>
      <c r="GV125">
        <v>2.52</v>
      </c>
      <c r="GW125">
        <v>1.71</v>
      </c>
      <c r="GZ125">
        <v>3.87</v>
      </c>
      <c r="HA125">
        <v>1.57</v>
      </c>
      <c r="HB125">
        <v>5.44</v>
      </c>
      <c r="HC125">
        <v>4.2300000000000004</v>
      </c>
      <c r="HD125">
        <v>9.6700000000000017</v>
      </c>
      <c r="HE125">
        <v>3.3464839424141756E-4</v>
      </c>
      <c r="HF125">
        <v>0.56256463288521197</v>
      </c>
    </row>
    <row r="126" spans="1:214" x14ac:dyDescent="0.25">
      <c r="A126">
        <v>27</v>
      </c>
      <c r="B126">
        <v>106</v>
      </c>
      <c r="C126" t="s">
        <v>250</v>
      </c>
      <c r="D126" t="s">
        <v>251</v>
      </c>
      <c r="E126" t="s">
        <v>252</v>
      </c>
      <c r="F126" t="s">
        <v>253</v>
      </c>
      <c r="G126" t="s">
        <v>254</v>
      </c>
      <c r="H126" t="s">
        <v>255</v>
      </c>
      <c r="I126">
        <v>2007</v>
      </c>
      <c r="J126">
        <v>106</v>
      </c>
      <c r="K126" t="s">
        <v>250</v>
      </c>
      <c r="L126" t="s">
        <v>256</v>
      </c>
      <c r="M126" t="s">
        <v>257</v>
      </c>
      <c r="N126" t="s">
        <v>258</v>
      </c>
      <c r="O126" t="s">
        <v>259</v>
      </c>
      <c r="P126">
        <v>106</v>
      </c>
      <c r="Q126" t="s">
        <v>283</v>
      </c>
      <c r="R126">
        <v>106</v>
      </c>
      <c r="S126" t="s">
        <v>250</v>
      </c>
      <c r="T126" t="s">
        <v>262</v>
      </c>
      <c r="U126" t="s">
        <v>263</v>
      </c>
      <c r="V126" t="s">
        <v>290</v>
      </c>
      <c r="W126" t="s">
        <v>354</v>
      </c>
      <c r="X126">
        <v>0</v>
      </c>
      <c r="Y126" t="s">
        <v>354</v>
      </c>
      <c r="Z126">
        <v>2008</v>
      </c>
      <c r="AA126" t="s">
        <v>352</v>
      </c>
      <c r="AB126" t="s">
        <v>352</v>
      </c>
      <c r="AC126">
        <v>81</v>
      </c>
      <c r="AD126">
        <v>5.6</v>
      </c>
      <c r="AF126" t="s">
        <v>268</v>
      </c>
      <c r="AG126" t="s">
        <v>292</v>
      </c>
      <c r="AH126" t="s">
        <v>270</v>
      </c>
      <c r="AI126" t="s">
        <v>270</v>
      </c>
      <c r="AJ126" t="s">
        <v>270</v>
      </c>
      <c r="AK126" t="s">
        <v>270</v>
      </c>
      <c r="AL126">
        <v>1.3129999999999999E-3</v>
      </c>
      <c r="AM126" t="s">
        <v>271</v>
      </c>
      <c r="AN126">
        <v>28896</v>
      </c>
      <c r="AO126" t="s">
        <v>272</v>
      </c>
      <c r="AP126">
        <v>103167</v>
      </c>
      <c r="AQ126">
        <v>4</v>
      </c>
      <c r="AR126">
        <v>29080</v>
      </c>
      <c r="AS126">
        <v>2011</v>
      </c>
      <c r="BF126">
        <v>2.02</v>
      </c>
      <c r="BT126">
        <v>2.21</v>
      </c>
      <c r="CN126">
        <v>2</v>
      </c>
      <c r="GQ126">
        <v>3.09</v>
      </c>
      <c r="GV126">
        <v>14.39</v>
      </c>
      <c r="GW126">
        <v>14.56</v>
      </c>
      <c r="GZ126">
        <v>6.23</v>
      </c>
      <c r="HA126">
        <v>3.09</v>
      </c>
      <c r="HB126">
        <v>9.32</v>
      </c>
      <c r="HC126">
        <v>28.95</v>
      </c>
      <c r="HD126">
        <v>38.270000000000003</v>
      </c>
      <c r="HE126">
        <v>1.3244047619047621E-3</v>
      </c>
      <c r="HF126">
        <v>0.24353279331068722</v>
      </c>
    </row>
    <row r="127" spans="1:214" x14ac:dyDescent="0.25">
      <c r="A127">
        <v>27</v>
      </c>
      <c r="B127">
        <v>106</v>
      </c>
      <c r="C127" t="s">
        <v>250</v>
      </c>
      <c r="D127" t="s">
        <v>251</v>
      </c>
      <c r="E127" t="s">
        <v>252</v>
      </c>
      <c r="F127" t="s">
        <v>253</v>
      </c>
      <c r="G127" t="s">
        <v>254</v>
      </c>
      <c r="H127" t="s">
        <v>255</v>
      </c>
      <c r="I127">
        <v>2007</v>
      </c>
      <c r="J127">
        <v>106</v>
      </c>
      <c r="K127" t="s">
        <v>250</v>
      </c>
      <c r="L127" t="s">
        <v>256</v>
      </c>
      <c r="M127" t="s">
        <v>257</v>
      </c>
      <c r="N127" t="s">
        <v>258</v>
      </c>
      <c r="O127" t="s">
        <v>259</v>
      </c>
      <c r="P127">
        <v>106</v>
      </c>
      <c r="Q127" t="s">
        <v>283</v>
      </c>
      <c r="R127">
        <v>106</v>
      </c>
      <c r="S127" t="s">
        <v>250</v>
      </c>
      <c r="T127" t="s">
        <v>262</v>
      </c>
      <c r="U127" t="s">
        <v>263</v>
      </c>
      <c r="V127" t="s">
        <v>290</v>
      </c>
      <c r="W127" t="s">
        <v>354</v>
      </c>
      <c r="X127">
        <v>0</v>
      </c>
      <c r="Y127" t="s">
        <v>354</v>
      </c>
      <c r="Z127">
        <v>2008</v>
      </c>
      <c r="AA127" t="s">
        <v>352</v>
      </c>
      <c r="AB127" t="s">
        <v>352</v>
      </c>
      <c r="AC127">
        <v>81</v>
      </c>
      <c r="AD127">
        <v>5.6</v>
      </c>
      <c r="AF127" t="s">
        <v>268</v>
      </c>
      <c r="AG127" t="s">
        <v>292</v>
      </c>
      <c r="AH127" t="s">
        <v>270</v>
      </c>
      <c r="AI127" t="s">
        <v>270</v>
      </c>
      <c r="AJ127" t="s">
        <v>270</v>
      </c>
      <c r="AK127" t="s">
        <v>270</v>
      </c>
      <c r="AL127">
        <v>1.3129999999999999E-3</v>
      </c>
      <c r="AM127" t="s">
        <v>271</v>
      </c>
      <c r="AN127">
        <v>28896</v>
      </c>
      <c r="AO127">
        <v>28896</v>
      </c>
      <c r="AP127">
        <v>103167</v>
      </c>
      <c r="AQ127">
        <v>5</v>
      </c>
      <c r="AR127">
        <v>29080</v>
      </c>
      <c r="AS127">
        <v>2012</v>
      </c>
      <c r="GV127">
        <v>5.26</v>
      </c>
      <c r="GW127">
        <v>2.4900000000000002</v>
      </c>
      <c r="GZ127">
        <v>0</v>
      </c>
      <c r="HA127">
        <v>0</v>
      </c>
      <c r="HB127">
        <v>0</v>
      </c>
      <c r="HC127">
        <v>7.75</v>
      </c>
      <c r="HD127">
        <v>7.75</v>
      </c>
      <c r="HE127">
        <v>2.6820321151716501E-4</v>
      </c>
      <c r="HF127">
        <v>0</v>
      </c>
    </row>
    <row r="128" spans="1:214" x14ac:dyDescent="0.25">
      <c r="A128">
        <v>27</v>
      </c>
      <c r="B128">
        <v>106</v>
      </c>
      <c r="C128" t="s">
        <v>250</v>
      </c>
      <c r="D128" t="s">
        <v>251</v>
      </c>
      <c r="E128" t="s">
        <v>252</v>
      </c>
      <c r="F128" t="s">
        <v>253</v>
      </c>
      <c r="G128" t="s">
        <v>254</v>
      </c>
      <c r="H128" t="s">
        <v>255</v>
      </c>
      <c r="I128">
        <v>2007</v>
      </c>
      <c r="J128">
        <v>106</v>
      </c>
      <c r="K128" t="s">
        <v>250</v>
      </c>
      <c r="L128" t="s">
        <v>256</v>
      </c>
      <c r="M128" t="s">
        <v>257</v>
      </c>
      <c r="N128" t="s">
        <v>258</v>
      </c>
      <c r="O128" t="s">
        <v>259</v>
      </c>
      <c r="P128">
        <v>106</v>
      </c>
      <c r="Q128" t="s">
        <v>283</v>
      </c>
      <c r="R128">
        <v>106</v>
      </c>
      <c r="S128" t="s">
        <v>250</v>
      </c>
      <c r="T128" t="s">
        <v>262</v>
      </c>
      <c r="U128" t="s">
        <v>263</v>
      </c>
      <c r="V128" t="s">
        <v>290</v>
      </c>
      <c r="W128" t="s">
        <v>355</v>
      </c>
      <c r="X128">
        <v>0</v>
      </c>
      <c r="Y128" t="s">
        <v>355</v>
      </c>
      <c r="Z128">
        <v>2008</v>
      </c>
      <c r="AA128" t="s">
        <v>352</v>
      </c>
      <c r="AB128" t="s">
        <v>352</v>
      </c>
      <c r="AC128">
        <v>81</v>
      </c>
      <c r="AD128">
        <v>5.6</v>
      </c>
      <c r="AF128" t="s">
        <v>268</v>
      </c>
      <c r="AG128" t="s">
        <v>292</v>
      </c>
      <c r="AH128" t="s">
        <v>270</v>
      </c>
      <c r="AI128" t="s">
        <v>270</v>
      </c>
      <c r="AJ128" t="s">
        <v>270</v>
      </c>
      <c r="AK128" t="s">
        <v>270</v>
      </c>
      <c r="AL128">
        <v>1.305E-3</v>
      </c>
      <c r="AM128" t="s">
        <v>271</v>
      </c>
      <c r="AN128">
        <v>29075</v>
      </c>
      <c r="AO128" t="s">
        <v>272</v>
      </c>
      <c r="AP128">
        <v>103808</v>
      </c>
      <c r="AQ128">
        <v>3</v>
      </c>
      <c r="AR128">
        <v>29079</v>
      </c>
      <c r="AS128">
        <v>2010</v>
      </c>
      <c r="GQ128">
        <v>3.38</v>
      </c>
      <c r="GV128">
        <v>4.41</v>
      </c>
      <c r="GW128">
        <v>2.99</v>
      </c>
      <c r="GZ128">
        <v>0</v>
      </c>
      <c r="HA128">
        <v>3.38</v>
      </c>
      <c r="HB128">
        <v>3.38</v>
      </c>
      <c r="HC128">
        <v>7.4</v>
      </c>
      <c r="HD128">
        <v>10.780000000000001</v>
      </c>
      <c r="HE128">
        <v>3.7076526225279452E-4</v>
      </c>
      <c r="HF128">
        <v>0.31354359925788494</v>
      </c>
    </row>
    <row r="129" spans="1:214" x14ac:dyDescent="0.25">
      <c r="A129">
        <v>27</v>
      </c>
      <c r="B129">
        <v>106</v>
      </c>
      <c r="C129" t="s">
        <v>250</v>
      </c>
      <c r="D129" t="s">
        <v>251</v>
      </c>
      <c r="E129" t="s">
        <v>252</v>
      </c>
      <c r="F129" t="s">
        <v>253</v>
      </c>
      <c r="G129" t="s">
        <v>254</v>
      </c>
      <c r="H129" t="s">
        <v>255</v>
      </c>
      <c r="I129">
        <v>2007</v>
      </c>
      <c r="J129">
        <v>106</v>
      </c>
      <c r="K129" t="s">
        <v>250</v>
      </c>
      <c r="L129" t="s">
        <v>256</v>
      </c>
      <c r="M129" t="s">
        <v>257</v>
      </c>
      <c r="N129" t="s">
        <v>258</v>
      </c>
      <c r="O129" t="s">
        <v>259</v>
      </c>
      <c r="P129">
        <v>106</v>
      </c>
      <c r="Q129" t="s">
        <v>283</v>
      </c>
      <c r="R129">
        <v>106</v>
      </c>
      <c r="S129" t="s">
        <v>250</v>
      </c>
      <c r="T129" t="s">
        <v>262</v>
      </c>
      <c r="U129" t="s">
        <v>263</v>
      </c>
      <c r="V129" t="s">
        <v>290</v>
      </c>
      <c r="W129" t="s">
        <v>355</v>
      </c>
      <c r="X129">
        <v>0</v>
      </c>
      <c r="Y129" t="s">
        <v>355</v>
      </c>
      <c r="Z129">
        <v>2008</v>
      </c>
      <c r="AA129" t="s">
        <v>352</v>
      </c>
      <c r="AB129" t="s">
        <v>352</v>
      </c>
      <c r="AC129">
        <v>81</v>
      </c>
      <c r="AD129">
        <v>5.6</v>
      </c>
      <c r="AF129" t="s">
        <v>268</v>
      </c>
      <c r="AG129" t="s">
        <v>292</v>
      </c>
      <c r="AH129" t="s">
        <v>270</v>
      </c>
      <c r="AI129" t="s">
        <v>270</v>
      </c>
      <c r="AJ129" t="s">
        <v>270</v>
      </c>
      <c r="AK129" t="s">
        <v>270</v>
      </c>
      <c r="AL129">
        <v>1.305E-3</v>
      </c>
      <c r="AM129" t="s">
        <v>271</v>
      </c>
      <c r="AN129">
        <v>29075</v>
      </c>
      <c r="AO129" t="s">
        <v>272</v>
      </c>
      <c r="AP129">
        <v>103808</v>
      </c>
      <c r="AQ129">
        <v>4</v>
      </c>
      <c r="AR129">
        <v>29079</v>
      </c>
      <c r="AS129">
        <v>2011</v>
      </c>
      <c r="BY129">
        <v>4.0199999999999996</v>
      </c>
      <c r="GQ129">
        <v>10.71</v>
      </c>
      <c r="GV129">
        <v>10.029999999999999</v>
      </c>
      <c r="GW129">
        <v>5.07</v>
      </c>
      <c r="GZ129">
        <v>4.0199999999999996</v>
      </c>
      <c r="HA129">
        <v>10.71</v>
      </c>
      <c r="HB129">
        <v>14.73</v>
      </c>
      <c r="HC129">
        <v>15.1</v>
      </c>
      <c r="HD129">
        <v>29.83</v>
      </c>
      <c r="HE129">
        <v>1.0259673258813413E-3</v>
      </c>
      <c r="HF129">
        <v>0.49379818974187062</v>
      </c>
    </row>
    <row r="130" spans="1:214" x14ac:dyDescent="0.25">
      <c r="A130">
        <v>27</v>
      </c>
      <c r="B130">
        <v>106</v>
      </c>
      <c r="C130" t="s">
        <v>250</v>
      </c>
      <c r="D130" t="s">
        <v>251</v>
      </c>
      <c r="E130" t="s">
        <v>252</v>
      </c>
      <c r="F130" t="s">
        <v>253</v>
      </c>
      <c r="G130" t="s">
        <v>254</v>
      </c>
      <c r="H130" t="s">
        <v>255</v>
      </c>
      <c r="I130">
        <v>2007</v>
      </c>
      <c r="J130">
        <v>106</v>
      </c>
      <c r="K130" t="s">
        <v>250</v>
      </c>
      <c r="L130" t="s">
        <v>256</v>
      </c>
      <c r="M130" t="s">
        <v>257</v>
      </c>
      <c r="N130" t="s">
        <v>258</v>
      </c>
      <c r="O130" t="s">
        <v>259</v>
      </c>
      <c r="P130">
        <v>106</v>
      </c>
      <c r="Q130" t="s">
        <v>283</v>
      </c>
      <c r="R130">
        <v>106</v>
      </c>
      <c r="S130" t="s">
        <v>250</v>
      </c>
      <c r="T130" t="s">
        <v>262</v>
      </c>
      <c r="U130" t="s">
        <v>263</v>
      </c>
      <c r="V130" t="s">
        <v>290</v>
      </c>
      <c r="W130" t="s">
        <v>355</v>
      </c>
      <c r="X130">
        <v>0</v>
      </c>
      <c r="Y130" t="s">
        <v>355</v>
      </c>
      <c r="Z130">
        <v>2008</v>
      </c>
      <c r="AA130" t="s">
        <v>352</v>
      </c>
      <c r="AB130" t="s">
        <v>352</v>
      </c>
      <c r="AC130">
        <v>81</v>
      </c>
      <c r="AD130">
        <v>5.6</v>
      </c>
      <c r="AF130" t="s">
        <v>268</v>
      </c>
      <c r="AG130" t="s">
        <v>292</v>
      </c>
      <c r="AH130" t="s">
        <v>270</v>
      </c>
      <c r="AI130" t="s">
        <v>270</v>
      </c>
      <c r="AJ130" t="s">
        <v>270</v>
      </c>
      <c r="AK130" t="s">
        <v>270</v>
      </c>
      <c r="AL130">
        <v>1.305E-3</v>
      </c>
      <c r="AM130" t="s">
        <v>271</v>
      </c>
      <c r="AN130">
        <v>29075</v>
      </c>
      <c r="AO130">
        <v>29075</v>
      </c>
      <c r="AP130">
        <v>103808</v>
      </c>
      <c r="AQ130">
        <v>5</v>
      </c>
      <c r="AR130">
        <v>29079</v>
      </c>
      <c r="AS130">
        <v>2012</v>
      </c>
      <c r="CN130">
        <v>2.04</v>
      </c>
      <c r="GQ130">
        <v>0.95</v>
      </c>
      <c r="GV130">
        <v>3.8</v>
      </c>
      <c r="GW130">
        <v>1.52</v>
      </c>
      <c r="GZ130">
        <v>2.04</v>
      </c>
      <c r="HA130">
        <v>0.95</v>
      </c>
      <c r="HB130">
        <v>2.99</v>
      </c>
      <c r="HC130">
        <v>5.32</v>
      </c>
      <c r="HD130">
        <v>8.31</v>
      </c>
      <c r="HE130">
        <v>2.8581255374032674E-4</v>
      </c>
      <c r="HF130">
        <v>0.35980746089049337</v>
      </c>
    </row>
    <row r="131" spans="1:214" x14ac:dyDescent="0.25">
      <c r="A131">
        <v>27</v>
      </c>
      <c r="B131">
        <v>106</v>
      </c>
      <c r="C131" t="s">
        <v>250</v>
      </c>
      <c r="D131" t="s">
        <v>251</v>
      </c>
      <c r="E131" t="s">
        <v>252</v>
      </c>
      <c r="F131" t="s">
        <v>253</v>
      </c>
      <c r="G131" t="s">
        <v>254</v>
      </c>
      <c r="H131" t="s">
        <v>255</v>
      </c>
      <c r="I131">
        <v>2007</v>
      </c>
      <c r="J131">
        <v>106</v>
      </c>
      <c r="K131" t="s">
        <v>250</v>
      </c>
      <c r="L131" t="s">
        <v>256</v>
      </c>
      <c r="M131" t="s">
        <v>257</v>
      </c>
      <c r="N131" t="s">
        <v>258</v>
      </c>
      <c r="O131" t="s">
        <v>259</v>
      </c>
      <c r="P131">
        <v>106</v>
      </c>
      <c r="Q131" t="s">
        <v>283</v>
      </c>
      <c r="R131">
        <v>106</v>
      </c>
      <c r="S131" t="s">
        <v>250</v>
      </c>
      <c r="T131" t="s">
        <v>262</v>
      </c>
      <c r="U131" t="s">
        <v>263</v>
      </c>
      <c r="V131" t="s">
        <v>290</v>
      </c>
      <c r="W131" t="s">
        <v>356</v>
      </c>
      <c r="X131">
        <v>0</v>
      </c>
      <c r="Y131" t="s">
        <v>356</v>
      </c>
      <c r="Z131">
        <v>2008</v>
      </c>
      <c r="AA131" t="s">
        <v>357</v>
      </c>
      <c r="AB131" t="s">
        <v>357</v>
      </c>
      <c r="AC131">
        <v>82</v>
      </c>
      <c r="AD131">
        <v>5.8</v>
      </c>
      <c r="AF131" t="s">
        <v>268</v>
      </c>
      <c r="AG131" t="s">
        <v>292</v>
      </c>
      <c r="AH131" t="s">
        <v>270</v>
      </c>
      <c r="AI131" t="s">
        <v>270</v>
      </c>
      <c r="AJ131" t="s">
        <v>270</v>
      </c>
      <c r="AK131" t="s">
        <v>270</v>
      </c>
      <c r="AL131">
        <v>1.11E-2</v>
      </c>
      <c r="AM131" t="s">
        <v>271</v>
      </c>
      <c r="AN131">
        <v>28686</v>
      </c>
      <c r="AO131" t="s">
        <v>272</v>
      </c>
      <c r="AP131">
        <v>106544</v>
      </c>
      <c r="AQ131">
        <v>3</v>
      </c>
      <c r="AR131">
        <v>29078</v>
      </c>
      <c r="AS131">
        <v>2010</v>
      </c>
      <c r="GQ131">
        <v>0</v>
      </c>
      <c r="GV131">
        <v>5.04</v>
      </c>
      <c r="GW131">
        <v>6.27</v>
      </c>
      <c r="GZ131">
        <v>0</v>
      </c>
      <c r="HA131">
        <v>0</v>
      </c>
      <c r="HB131">
        <v>0</v>
      </c>
      <c r="HC131">
        <v>11.31</v>
      </c>
      <c r="HD131">
        <v>11.309999999999999</v>
      </c>
      <c r="HE131">
        <v>3.9426898138464751E-4</v>
      </c>
      <c r="HF131">
        <v>0</v>
      </c>
    </row>
    <row r="132" spans="1:214" x14ac:dyDescent="0.25">
      <c r="A132">
        <v>27</v>
      </c>
      <c r="B132">
        <v>106</v>
      </c>
      <c r="C132" t="s">
        <v>250</v>
      </c>
      <c r="D132" t="s">
        <v>251</v>
      </c>
      <c r="E132" t="s">
        <v>252</v>
      </c>
      <c r="F132" t="s">
        <v>253</v>
      </c>
      <c r="G132" t="s">
        <v>254</v>
      </c>
      <c r="H132" t="s">
        <v>255</v>
      </c>
      <c r="I132">
        <v>2007</v>
      </c>
      <c r="J132">
        <v>106</v>
      </c>
      <c r="K132" t="s">
        <v>250</v>
      </c>
      <c r="L132" t="s">
        <v>256</v>
      </c>
      <c r="M132" t="s">
        <v>257</v>
      </c>
      <c r="N132" t="s">
        <v>258</v>
      </c>
      <c r="O132" t="s">
        <v>259</v>
      </c>
      <c r="P132">
        <v>106</v>
      </c>
      <c r="Q132" t="s">
        <v>283</v>
      </c>
      <c r="R132">
        <v>106</v>
      </c>
      <c r="S132" t="s">
        <v>250</v>
      </c>
      <c r="T132" t="s">
        <v>262</v>
      </c>
      <c r="U132" t="s">
        <v>263</v>
      </c>
      <c r="V132" t="s">
        <v>290</v>
      </c>
      <c r="W132" t="s">
        <v>356</v>
      </c>
      <c r="X132">
        <v>0</v>
      </c>
      <c r="Y132" t="s">
        <v>356</v>
      </c>
      <c r="Z132">
        <v>2008</v>
      </c>
      <c r="AA132" t="s">
        <v>357</v>
      </c>
      <c r="AB132" t="s">
        <v>357</v>
      </c>
      <c r="AC132">
        <v>82</v>
      </c>
      <c r="AD132">
        <v>5.8</v>
      </c>
      <c r="AF132" t="s">
        <v>268</v>
      </c>
      <c r="AG132" t="s">
        <v>292</v>
      </c>
      <c r="AH132" t="s">
        <v>270</v>
      </c>
      <c r="AI132" t="s">
        <v>270</v>
      </c>
      <c r="AJ132" t="s">
        <v>270</v>
      </c>
      <c r="AK132" t="s">
        <v>270</v>
      </c>
      <c r="AL132">
        <v>1.11E-2</v>
      </c>
      <c r="AM132" t="s">
        <v>271</v>
      </c>
      <c r="AN132">
        <v>28686</v>
      </c>
      <c r="AO132" t="s">
        <v>272</v>
      </c>
      <c r="AP132">
        <v>106544</v>
      </c>
      <c r="AQ132">
        <v>4</v>
      </c>
      <c r="AR132">
        <v>29078</v>
      </c>
      <c r="AS132">
        <v>2011</v>
      </c>
      <c r="BF132">
        <v>1.99</v>
      </c>
      <c r="GV132">
        <v>13.53</v>
      </c>
      <c r="GW132">
        <v>7.61</v>
      </c>
      <c r="GZ132">
        <v>1.99</v>
      </c>
      <c r="HA132">
        <v>0</v>
      </c>
      <c r="HB132">
        <v>1.99</v>
      </c>
      <c r="HC132">
        <v>21.14</v>
      </c>
      <c r="HD132">
        <v>23.13</v>
      </c>
      <c r="HE132">
        <v>8.0631667015268764E-4</v>
      </c>
      <c r="HF132">
        <v>8.6035451794206658E-2</v>
      </c>
    </row>
    <row r="133" spans="1:214" x14ac:dyDescent="0.25">
      <c r="A133">
        <v>27</v>
      </c>
      <c r="B133">
        <v>106</v>
      </c>
      <c r="C133" t="s">
        <v>250</v>
      </c>
      <c r="D133" t="s">
        <v>251</v>
      </c>
      <c r="E133" t="s">
        <v>252</v>
      </c>
      <c r="F133" t="s">
        <v>253</v>
      </c>
      <c r="G133" t="s">
        <v>254</v>
      </c>
      <c r="H133" t="s">
        <v>255</v>
      </c>
      <c r="I133">
        <v>2007</v>
      </c>
      <c r="J133">
        <v>106</v>
      </c>
      <c r="K133" t="s">
        <v>250</v>
      </c>
      <c r="L133" t="s">
        <v>256</v>
      </c>
      <c r="M133" t="s">
        <v>257</v>
      </c>
      <c r="N133" t="s">
        <v>258</v>
      </c>
      <c r="O133" t="s">
        <v>259</v>
      </c>
      <c r="P133">
        <v>106</v>
      </c>
      <c r="Q133" t="s">
        <v>283</v>
      </c>
      <c r="R133">
        <v>106</v>
      </c>
      <c r="S133" t="s">
        <v>250</v>
      </c>
      <c r="T133" t="s">
        <v>262</v>
      </c>
      <c r="U133" t="s">
        <v>263</v>
      </c>
      <c r="V133" t="s">
        <v>290</v>
      </c>
      <c r="W133" t="s">
        <v>356</v>
      </c>
      <c r="X133">
        <v>0</v>
      </c>
      <c r="Y133" t="s">
        <v>356</v>
      </c>
      <c r="Z133">
        <v>2008</v>
      </c>
      <c r="AA133" t="s">
        <v>357</v>
      </c>
      <c r="AB133" t="s">
        <v>357</v>
      </c>
      <c r="AC133">
        <v>82</v>
      </c>
      <c r="AD133">
        <v>5.8</v>
      </c>
      <c r="AF133" t="s">
        <v>268</v>
      </c>
      <c r="AG133" t="s">
        <v>292</v>
      </c>
      <c r="AH133" t="s">
        <v>270</v>
      </c>
      <c r="AI133" t="s">
        <v>270</v>
      </c>
      <c r="AJ133" t="s">
        <v>270</v>
      </c>
      <c r="AK133" t="s">
        <v>270</v>
      </c>
      <c r="AL133">
        <v>1.11E-2</v>
      </c>
      <c r="AM133" t="s">
        <v>271</v>
      </c>
      <c r="AN133">
        <v>28686</v>
      </c>
      <c r="AO133">
        <v>28686</v>
      </c>
      <c r="AP133">
        <v>106544</v>
      </c>
      <c r="AQ133">
        <v>5</v>
      </c>
      <c r="AR133">
        <v>29078</v>
      </c>
      <c r="AS133">
        <v>2012</v>
      </c>
      <c r="GQ133">
        <v>2.87</v>
      </c>
      <c r="GV133">
        <v>3.53</v>
      </c>
      <c r="GW133">
        <v>6.44</v>
      </c>
      <c r="GZ133">
        <v>0</v>
      </c>
      <c r="HA133">
        <v>2.87</v>
      </c>
      <c r="HB133">
        <v>2.87</v>
      </c>
      <c r="HC133">
        <v>9.9700000000000006</v>
      </c>
      <c r="HD133">
        <v>12.84</v>
      </c>
      <c r="HE133">
        <v>4.4760510353482536E-4</v>
      </c>
      <c r="HF133">
        <v>0.2235202492211838</v>
      </c>
    </row>
    <row r="134" spans="1:214" x14ac:dyDescent="0.25">
      <c r="A134">
        <v>27</v>
      </c>
      <c r="B134">
        <v>106</v>
      </c>
      <c r="C134" t="s">
        <v>250</v>
      </c>
      <c r="D134" t="s">
        <v>251</v>
      </c>
      <c r="E134" t="s">
        <v>252</v>
      </c>
      <c r="F134" t="s">
        <v>253</v>
      </c>
      <c r="G134" t="s">
        <v>254</v>
      </c>
      <c r="H134" t="s">
        <v>255</v>
      </c>
      <c r="I134">
        <v>2007</v>
      </c>
      <c r="J134">
        <v>106</v>
      </c>
      <c r="K134" t="s">
        <v>250</v>
      </c>
      <c r="L134" t="s">
        <v>256</v>
      </c>
      <c r="M134" t="s">
        <v>257</v>
      </c>
      <c r="N134" t="s">
        <v>258</v>
      </c>
      <c r="O134" t="s">
        <v>259</v>
      </c>
      <c r="P134">
        <v>106</v>
      </c>
      <c r="Q134" t="s">
        <v>283</v>
      </c>
      <c r="R134">
        <v>106</v>
      </c>
      <c r="S134" t="s">
        <v>250</v>
      </c>
      <c r="T134" t="s">
        <v>262</v>
      </c>
      <c r="U134" t="s">
        <v>263</v>
      </c>
      <c r="V134" t="s">
        <v>290</v>
      </c>
      <c r="W134" t="s">
        <v>358</v>
      </c>
      <c r="X134">
        <v>0</v>
      </c>
      <c r="Y134" t="s">
        <v>358</v>
      </c>
      <c r="Z134">
        <v>2008</v>
      </c>
      <c r="AA134" t="s">
        <v>357</v>
      </c>
      <c r="AB134" t="s">
        <v>357</v>
      </c>
      <c r="AC134">
        <v>82</v>
      </c>
      <c r="AD134">
        <v>5.8</v>
      </c>
      <c r="AF134" t="s">
        <v>268</v>
      </c>
      <c r="AG134" t="s">
        <v>292</v>
      </c>
      <c r="AH134" t="s">
        <v>270</v>
      </c>
      <c r="AI134" t="s">
        <v>270</v>
      </c>
      <c r="AJ134" t="s">
        <v>270</v>
      </c>
      <c r="AK134" t="s">
        <v>270</v>
      </c>
      <c r="AL134">
        <v>1.1117999999999999E-2</v>
      </c>
      <c r="AM134" t="s">
        <v>271</v>
      </c>
      <c r="AN134">
        <v>25703</v>
      </c>
      <c r="AO134" t="s">
        <v>272</v>
      </c>
      <c r="AP134">
        <v>95466</v>
      </c>
      <c r="AQ134">
        <v>3</v>
      </c>
      <c r="AR134">
        <v>29077</v>
      </c>
      <c r="AS134">
        <v>2010</v>
      </c>
      <c r="GQ134">
        <v>2.66</v>
      </c>
      <c r="GV134">
        <v>1.89</v>
      </c>
      <c r="GW134">
        <v>1.28</v>
      </c>
      <c r="GZ134">
        <v>0</v>
      </c>
      <c r="HA134">
        <v>2.66</v>
      </c>
      <c r="HB134">
        <v>2.66</v>
      </c>
      <c r="HC134">
        <v>3.17</v>
      </c>
      <c r="HD134">
        <v>5.83</v>
      </c>
      <c r="HE134">
        <v>2.2682177177761351E-4</v>
      </c>
      <c r="HF134">
        <v>0.45626072041166382</v>
      </c>
    </row>
    <row r="135" spans="1:214" x14ac:dyDescent="0.25">
      <c r="A135">
        <v>27</v>
      </c>
      <c r="B135">
        <v>106</v>
      </c>
      <c r="C135" t="s">
        <v>250</v>
      </c>
      <c r="D135" t="s">
        <v>251</v>
      </c>
      <c r="E135" t="s">
        <v>252</v>
      </c>
      <c r="F135" t="s">
        <v>253</v>
      </c>
      <c r="G135" t="s">
        <v>254</v>
      </c>
      <c r="H135" t="s">
        <v>255</v>
      </c>
      <c r="I135">
        <v>2007</v>
      </c>
      <c r="J135">
        <v>106</v>
      </c>
      <c r="K135" t="s">
        <v>250</v>
      </c>
      <c r="L135" t="s">
        <v>256</v>
      </c>
      <c r="M135" t="s">
        <v>257</v>
      </c>
      <c r="N135" t="s">
        <v>258</v>
      </c>
      <c r="O135" t="s">
        <v>259</v>
      </c>
      <c r="P135">
        <v>106</v>
      </c>
      <c r="Q135" t="s">
        <v>283</v>
      </c>
      <c r="R135">
        <v>106</v>
      </c>
      <c r="S135" t="s">
        <v>250</v>
      </c>
      <c r="T135" t="s">
        <v>262</v>
      </c>
      <c r="U135" t="s">
        <v>263</v>
      </c>
      <c r="V135" t="s">
        <v>290</v>
      </c>
      <c r="W135" t="s">
        <v>358</v>
      </c>
      <c r="X135">
        <v>0</v>
      </c>
      <c r="Y135" t="s">
        <v>358</v>
      </c>
      <c r="Z135">
        <v>2008</v>
      </c>
      <c r="AA135" t="s">
        <v>357</v>
      </c>
      <c r="AB135" t="s">
        <v>357</v>
      </c>
      <c r="AC135">
        <v>82</v>
      </c>
      <c r="AD135">
        <v>5.8</v>
      </c>
      <c r="AF135" t="s">
        <v>268</v>
      </c>
      <c r="AG135" t="s">
        <v>292</v>
      </c>
      <c r="AH135" t="s">
        <v>270</v>
      </c>
      <c r="AI135" t="s">
        <v>270</v>
      </c>
      <c r="AJ135" t="s">
        <v>270</v>
      </c>
      <c r="AK135" t="s">
        <v>270</v>
      </c>
      <c r="AL135">
        <v>1.1117999999999999E-2</v>
      </c>
      <c r="AM135" t="s">
        <v>271</v>
      </c>
      <c r="AN135">
        <v>25703</v>
      </c>
      <c r="AO135" t="s">
        <v>272</v>
      </c>
      <c r="AP135">
        <v>95466</v>
      </c>
      <c r="AQ135">
        <v>4</v>
      </c>
      <c r="AR135">
        <v>29077</v>
      </c>
      <c r="AS135">
        <v>2011</v>
      </c>
      <c r="GQ135">
        <v>4.75</v>
      </c>
      <c r="GV135">
        <v>9.33</v>
      </c>
      <c r="GW135">
        <v>11.52</v>
      </c>
      <c r="GZ135">
        <v>0</v>
      </c>
      <c r="HA135">
        <v>4.75</v>
      </c>
      <c r="HB135">
        <v>4.75</v>
      </c>
      <c r="HC135">
        <v>20.85</v>
      </c>
      <c r="HD135">
        <v>25.6</v>
      </c>
      <c r="HE135">
        <v>9.9599268567871456E-4</v>
      </c>
      <c r="HF135">
        <v>0.185546875</v>
      </c>
    </row>
    <row r="136" spans="1:214" x14ac:dyDescent="0.25">
      <c r="A136">
        <v>27</v>
      </c>
      <c r="B136">
        <v>106</v>
      </c>
      <c r="C136" t="s">
        <v>250</v>
      </c>
      <c r="D136" t="s">
        <v>251</v>
      </c>
      <c r="E136" t="s">
        <v>252</v>
      </c>
      <c r="F136" t="s">
        <v>253</v>
      </c>
      <c r="G136" t="s">
        <v>254</v>
      </c>
      <c r="H136" t="s">
        <v>255</v>
      </c>
      <c r="I136">
        <v>2007</v>
      </c>
      <c r="J136">
        <v>106</v>
      </c>
      <c r="K136" t="s">
        <v>250</v>
      </c>
      <c r="L136" t="s">
        <v>256</v>
      </c>
      <c r="M136" t="s">
        <v>257</v>
      </c>
      <c r="N136" t="s">
        <v>258</v>
      </c>
      <c r="O136" t="s">
        <v>259</v>
      </c>
      <c r="P136">
        <v>106</v>
      </c>
      <c r="Q136" t="s">
        <v>283</v>
      </c>
      <c r="R136">
        <v>106</v>
      </c>
      <c r="S136" t="s">
        <v>250</v>
      </c>
      <c r="T136" t="s">
        <v>262</v>
      </c>
      <c r="U136" t="s">
        <v>263</v>
      </c>
      <c r="V136" t="s">
        <v>290</v>
      </c>
      <c r="W136" t="s">
        <v>358</v>
      </c>
      <c r="X136">
        <v>0</v>
      </c>
      <c r="Y136" t="s">
        <v>358</v>
      </c>
      <c r="Z136">
        <v>2008</v>
      </c>
      <c r="AA136" t="s">
        <v>357</v>
      </c>
      <c r="AB136" t="s">
        <v>357</v>
      </c>
      <c r="AC136">
        <v>82</v>
      </c>
      <c r="AD136">
        <v>5.8</v>
      </c>
      <c r="AF136" t="s">
        <v>268</v>
      </c>
      <c r="AG136" t="s">
        <v>292</v>
      </c>
      <c r="AH136" t="s">
        <v>270</v>
      </c>
      <c r="AI136" t="s">
        <v>270</v>
      </c>
      <c r="AJ136" t="s">
        <v>270</v>
      </c>
      <c r="AK136" t="s">
        <v>270</v>
      </c>
      <c r="AL136">
        <v>1.1117999999999999E-2</v>
      </c>
      <c r="AM136" t="s">
        <v>271</v>
      </c>
      <c r="AN136">
        <v>25703</v>
      </c>
      <c r="AO136">
        <v>25703</v>
      </c>
      <c r="AP136">
        <v>95466</v>
      </c>
      <c r="AQ136">
        <v>5</v>
      </c>
      <c r="AR136">
        <v>29077</v>
      </c>
      <c r="AS136">
        <v>2012</v>
      </c>
      <c r="GV136">
        <v>4.42</v>
      </c>
      <c r="GW136">
        <v>4.3099999999999996</v>
      </c>
      <c r="GZ136">
        <v>0</v>
      </c>
      <c r="HA136">
        <v>0</v>
      </c>
      <c r="HB136">
        <v>0</v>
      </c>
      <c r="HC136">
        <v>8.73</v>
      </c>
      <c r="HD136">
        <v>8.73</v>
      </c>
      <c r="HE136">
        <v>3.3964906820215543E-4</v>
      </c>
      <c r="HF136">
        <v>0</v>
      </c>
    </row>
    <row r="137" spans="1:214" x14ac:dyDescent="0.25">
      <c r="A137">
        <v>27</v>
      </c>
      <c r="B137">
        <v>106</v>
      </c>
      <c r="C137" t="s">
        <v>250</v>
      </c>
      <c r="D137" t="s">
        <v>251</v>
      </c>
      <c r="E137" t="s">
        <v>252</v>
      </c>
      <c r="F137" t="s">
        <v>253</v>
      </c>
      <c r="G137" t="s">
        <v>254</v>
      </c>
      <c r="H137" t="s">
        <v>255</v>
      </c>
      <c r="I137">
        <v>2007</v>
      </c>
      <c r="J137">
        <v>106</v>
      </c>
      <c r="K137" t="s">
        <v>250</v>
      </c>
      <c r="L137" t="s">
        <v>256</v>
      </c>
      <c r="M137" t="s">
        <v>257</v>
      </c>
      <c r="N137" t="s">
        <v>258</v>
      </c>
      <c r="O137" t="s">
        <v>259</v>
      </c>
      <c r="P137">
        <v>106</v>
      </c>
      <c r="Q137" t="s">
        <v>283</v>
      </c>
      <c r="R137">
        <v>106</v>
      </c>
      <c r="S137" t="s">
        <v>250</v>
      </c>
      <c r="T137" t="s">
        <v>262</v>
      </c>
      <c r="U137" t="s">
        <v>263</v>
      </c>
      <c r="V137" t="s">
        <v>290</v>
      </c>
      <c r="W137" t="s">
        <v>359</v>
      </c>
      <c r="X137">
        <v>0</v>
      </c>
      <c r="Y137" t="s">
        <v>359</v>
      </c>
      <c r="Z137">
        <v>2008</v>
      </c>
      <c r="AA137" t="s">
        <v>357</v>
      </c>
      <c r="AB137" t="s">
        <v>357</v>
      </c>
      <c r="AC137">
        <v>80</v>
      </c>
      <c r="AD137">
        <v>5.3</v>
      </c>
      <c r="AF137" t="s">
        <v>268</v>
      </c>
      <c r="AG137" t="s">
        <v>292</v>
      </c>
      <c r="AH137" t="s">
        <v>270</v>
      </c>
      <c r="AI137" t="s">
        <v>270</v>
      </c>
      <c r="AJ137" t="s">
        <v>270</v>
      </c>
      <c r="AK137" t="s">
        <v>270</v>
      </c>
      <c r="AL137">
        <v>4.2750000000000002E-3</v>
      </c>
      <c r="AM137" t="s">
        <v>271</v>
      </c>
      <c r="AN137">
        <v>29345</v>
      </c>
      <c r="AO137" t="s">
        <v>272</v>
      </c>
      <c r="AP137">
        <v>101098</v>
      </c>
      <c r="AQ137">
        <v>3</v>
      </c>
      <c r="AR137">
        <v>29122</v>
      </c>
      <c r="AS137">
        <v>2010</v>
      </c>
      <c r="GQ137">
        <v>2.17</v>
      </c>
      <c r="GV137">
        <v>5.04</v>
      </c>
      <c r="GW137">
        <v>6.27</v>
      </c>
      <c r="GZ137">
        <v>0</v>
      </c>
      <c r="HA137">
        <v>2.17</v>
      </c>
      <c r="HB137">
        <v>2.17</v>
      </c>
      <c r="HC137">
        <v>11.31</v>
      </c>
      <c r="HD137">
        <v>13.48</v>
      </c>
      <c r="HE137">
        <v>4.5936275345033229E-4</v>
      </c>
      <c r="HF137">
        <v>0.16097922848664686</v>
      </c>
    </row>
    <row r="138" spans="1:214" x14ac:dyDescent="0.25">
      <c r="A138">
        <v>27</v>
      </c>
      <c r="B138">
        <v>106</v>
      </c>
      <c r="C138" t="s">
        <v>250</v>
      </c>
      <c r="D138" t="s">
        <v>251</v>
      </c>
      <c r="E138" t="s">
        <v>252</v>
      </c>
      <c r="F138" t="s">
        <v>253</v>
      </c>
      <c r="G138" t="s">
        <v>254</v>
      </c>
      <c r="H138" t="s">
        <v>255</v>
      </c>
      <c r="I138">
        <v>2007</v>
      </c>
      <c r="J138">
        <v>106</v>
      </c>
      <c r="K138" t="s">
        <v>250</v>
      </c>
      <c r="L138" t="s">
        <v>256</v>
      </c>
      <c r="M138" t="s">
        <v>257</v>
      </c>
      <c r="N138" t="s">
        <v>258</v>
      </c>
      <c r="O138" t="s">
        <v>259</v>
      </c>
      <c r="P138">
        <v>106</v>
      </c>
      <c r="Q138" t="s">
        <v>283</v>
      </c>
      <c r="R138">
        <v>106</v>
      </c>
      <c r="S138" t="s">
        <v>250</v>
      </c>
      <c r="T138" t="s">
        <v>262</v>
      </c>
      <c r="U138" t="s">
        <v>263</v>
      </c>
      <c r="V138" t="s">
        <v>290</v>
      </c>
      <c r="W138" t="s">
        <v>359</v>
      </c>
      <c r="X138">
        <v>0</v>
      </c>
      <c r="Y138" t="s">
        <v>359</v>
      </c>
      <c r="Z138">
        <v>2008</v>
      </c>
      <c r="AA138" t="s">
        <v>357</v>
      </c>
      <c r="AB138" t="s">
        <v>357</v>
      </c>
      <c r="AC138">
        <v>80</v>
      </c>
      <c r="AD138">
        <v>5.3</v>
      </c>
      <c r="AF138" t="s">
        <v>268</v>
      </c>
      <c r="AG138" t="s">
        <v>292</v>
      </c>
      <c r="AH138" t="s">
        <v>270</v>
      </c>
      <c r="AI138" t="s">
        <v>270</v>
      </c>
      <c r="AJ138" t="s">
        <v>270</v>
      </c>
      <c r="AK138" t="s">
        <v>270</v>
      </c>
      <c r="AL138">
        <v>4.2750000000000002E-3</v>
      </c>
      <c r="AM138" t="s">
        <v>271</v>
      </c>
      <c r="AN138">
        <v>29345</v>
      </c>
      <c r="AO138" t="s">
        <v>272</v>
      </c>
      <c r="AP138">
        <v>101098</v>
      </c>
      <c r="AQ138">
        <v>4</v>
      </c>
      <c r="AR138">
        <v>29122</v>
      </c>
      <c r="AS138">
        <v>2011</v>
      </c>
      <c r="GA138">
        <v>3.49</v>
      </c>
      <c r="GQ138">
        <v>5.21</v>
      </c>
      <c r="GV138">
        <v>6.38</v>
      </c>
      <c r="GW138">
        <v>6.58</v>
      </c>
      <c r="GZ138">
        <v>3.49</v>
      </c>
      <c r="HA138">
        <v>5.21</v>
      </c>
      <c r="HB138">
        <v>8.6999999999999993</v>
      </c>
      <c r="HC138">
        <v>12.96</v>
      </c>
      <c r="HD138">
        <v>21.659999999999997</v>
      </c>
      <c r="HE138">
        <v>7.3811552223547439E-4</v>
      </c>
      <c r="HF138">
        <v>0.4016620498614959</v>
      </c>
    </row>
    <row r="139" spans="1:214" x14ac:dyDescent="0.25">
      <c r="A139">
        <v>27</v>
      </c>
      <c r="B139">
        <v>106</v>
      </c>
      <c r="C139" t="s">
        <v>250</v>
      </c>
      <c r="D139" t="s">
        <v>251</v>
      </c>
      <c r="E139" t="s">
        <v>252</v>
      </c>
      <c r="F139" t="s">
        <v>253</v>
      </c>
      <c r="G139" t="s">
        <v>254</v>
      </c>
      <c r="H139" t="s">
        <v>255</v>
      </c>
      <c r="I139">
        <v>2007</v>
      </c>
      <c r="J139">
        <v>106</v>
      </c>
      <c r="K139" t="s">
        <v>250</v>
      </c>
      <c r="L139" t="s">
        <v>256</v>
      </c>
      <c r="M139" t="s">
        <v>257</v>
      </c>
      <c r="N139" t="s">
        <v>258</v>
      </c>
      <c r="O139" t="s">
        <v>259</v>
      </c>
      <c r="P139">
        <v>106</v>
      </c>
      <c r="Q139" t="s">
        <v>283</v>
      </c>
      <c r="R139">
        <v>106</v>
      </c>
      <c r="S139" t="s">
        <v>250</v>
      </c>
      <c r="T139" t="s">
        <v>262</v>
      </c>
      <c r="U139" t="s">
        <v>263</v>
      </c>
      <c r="V139" t="s">
        <v>290</v>
      </c>
      <c r="W139" t="s">
        <v>359</v>
      </c>
      <c r="X139">
        <v>0</v>
      </c>
      <c r="Y139" t="s">
        <v>359</v>
      </c>
      <c r="Z139">
        <v>2008</v>
      </c>
      <c r="AA139" t="s">
        <v>357</v>
      </c>
      <c r="AB139" t="s">
        <v>357</v>
      </c>
      <c r="AC139">
        <v>80</v>
      </c>
      <c r="AD139">
        <v>5.3</v>
      </c>
      <c r="AF139" t="s">
        <v>268</v>
      </c>
      <c r="AG139" t="s">
        <v>292</v>
      </c>
      <c r="AH139" t="s">
        <v>270</v>
      </c>
      <c r="AI139" t="s">
        <v>270</v>
      </c>
      <c r="AJ139" t="s">
        <v>270</v>
      </c>
      <c r="AK139" t="s">
        <v>270</v>
      </c>
      <c r="AL139">
        <v>4.2750000000000002E-3</v>
      </c>
      <c r="AM139" t="s">
        <v>271</v>
      </c>
      <c r="AN139">
        <v>29345</v>
      </c>
      <c r="AO139">
        <v>29345</v>
      </c>
      <c r="AP139">
        <v>101098</v>
      </c>
      <c r="AQ139">
        <v>5</v>
      </c>
      <c r="AR139">
        <v>29122</v>
      </c>
      <c r="AS139">
        <v>2012</v>
      </c>
      <c r="GQ139">
        <v>7.98</v>
      </c>
      <c r="GV139">
        <v>0.88</v>
      </c>
      <c r="GZ139">
        <v>0</v>
      </c>
      <c r="HA139">
        <v>7.98</v>
      </c>
      <c r="HB139">
        <v>7.98</v>
      </c>
      <c r="HC139">
        <v>0.88</v>
      </c>
      <c r="HD139">
        <v>8.8600000000000012</v>
      </c>
      <c r="HE139">
        <v>3.0192537059124214E-4</v>
      </c>
      <c r="HF139">
        <v>0.90067720090293446</v>
      </c>
    </row>
    <row r="140" spans="1:214" x14ac:dyDescent="0.25">
      <c r="A140">
        <v>27</v>
      </c>
      <c r="B140">
        <v>106</v>
      </c>
      <c r="C140" t="s">
        <v>250</v>
      </c>
      <c r="D140" t="s">
        <v>251</v>
      </c>
      <c r="E140" t="s">
        <v>252</v>
      </c>
      <c r="F140" t="s">
        <v>253</v>
      </c>
      <c r="G140" t="s">
        <v>254</v>
      </c>
      <c r="H140" t="s">
        <v>255</v>
      </c>
      <c r="I140">
        <v>2007</v>
      </c>
      <c r="J140">
        <v>106</v>
      </c>
      <c r="K140" t="s">
        <v>250</v>
      </c>
      <c r="L140" t="s">
        <v>256</v>
      </c>
      <c r="M140" t="s">
        <v>257</v>
      </c>
      <c r="N140" t="s">
        <v>258</v>
      </c>
      <c r="O140" t="s">
        <v>259</v>
      </c>
      <c r="P140">
        <v>106</v>
      </c>
      <c r="Q140" t="s">
        <v>283</v>
      </c>
      <c r="R140">
        <v>106</v>
      </c>
      <c r="S140" t="s">
        <v>250</v>
      </c>
      <c r="T140" t="s">
        <v>262</v>
      </c>
      <c r="U140" t="s">
        <v>263</v>
      </c>
      <c r="V140" t="s">
        <v>290</v>
      </c>
      <c r="W140" t="s">
        <v>360</v>
      </c>
      <c r="X140">
        <v>0</v>
      </c>
      <c r="Y140" t="s">
        <v>360</v>
      </c>
      <c r="Z140">
        <v>2008</v>
      </c>
      <c r="AA140" t="s">
        <v>347</v>
      </c>
      <c r="AB140" t="s">
        <v>347</v>
      </c>
      <c r="AC140">
        <v>84</v>
      </c>
      <c r="AD140">
        <v>6.2</v>
      </c>
      <c r="AF140" t="s">
        <v>268</v>
      </c>
      <c r="AG140" t="s">
        <v>292</v>
      </c>
      <c r="AH140" t="s">
        <v>270</v>
      </c>
      <c r="AI140" t="s">
        <v>270</v>
      </c>
      <c r="AJ140" t="s">
        <v>270</v>
      </c>
      <c r="AK140" t="s">
        <v>270</v>
      </c>
      <c r="AL140">
        <v>3.2759999999999998E-3</v>
      </c>
      <c r="AM140" t="s">
        <v>271</v>
      </c>
      <c r="AN140">
        <v>49883</v>
      </c>
      <c r="AO140" t="s">
        <v>272</v>
      </c>
      <c r="AP140">
        <v>202846</v>
      </c>
      <c r="AQ140">
        <v>2</v>
      </c>
      <c r="AR140">
        <v>29121</v>
      </c>
      <c r="AS140">
        <v>2009</v>
      </c>
      <c r="GV140">
        <v>0.64</v>
      </c>
      <c r="GW140">
        <v>0.9</v>
      </c>
      <c r="GZ140">
        <v>0</v>
      </c>
      <c r="HA140">
        <v>0</v>
      </c>
      <c r="HB140">
        <v>0</v>
      </c>
      <c r="HC140">
        <v>1.54</v>
      </c>
      <c r="HD140">
        <v>1.54</v>
      </c>
      <c r="HE140">
        <v>3.0872241044043061E-5</v>
      </c>
      <c r="HF140">
        <v>0</v>
      </c>
    </row>
    <row r="141" spans="1:214" x14ac:dyDescent="0.25">
      <c r="A141">
        <v>27</v>
      </c>
      <c r="B141">
        <v>106</v>
      </c>
      <c r="C141" t="s">
        <v>250</v>
      </c>
      <c r="D141" t="s">
        <v>251</v>
      </c>
      <c r="E141" t="s">
        <v>252</v>
      </c>
      <c r="F141" t="s">
        <v>253</v>
      </c>
      <c r="G141" t="s">
        <v>254</v>
      </c>
      <c r="H141" t="s">
        <v>255</v>
      </c>
      <c r="I141">
        <v>2007</v>
      </c>
      <c r="J141">
        <v>106</v>
      </c>
      <c r="K141" t="s">
        <v>250</v>
      </c>
      <c r="L141" t="s">
        <v>256</v>
      </c>
      <c r="M141" t="s">
        <v>257</v>
      </c>
      <c r="N141" t="s">
        <v>258</v>
      </c>
      <c r="O141" t="s">
        <v>259</v>
      </c>
      <c r="P141">
        <v>106</v>
      </c>
      <c r="Q141" t="s">
        <v>283</v>
      </c>
      <c r="R141">
        <v>106</v>
      </c>
      <c r="S141" t="s">
        <v>250</v>
      </c>
      <c r="T141" t="s">
        <v>262</v>
      </c>
      <c r="U141" t="s">
        <v>263</v>
      </c>
      <c r="V141" t="s">
        <v>290</v>
      </c>
      <c r="W141" t="s">
        <v>360</v>
      </c>
      <c r="X141">
        <v>0</v>
      </c>
      <c r="Y141" t="s">
        <v>360</v>
      </c>
      <c r="Z141">
        <v>2008</v>
      </c>
      <c r="AA141" t="s">
        <v>347</v>
      </c>
      <c r="AB141" t="s">
        <v>347</v>
      </c>
      <c r="AC141">
        <v>84</v>
      </c>
      <c r="AD141">
        <v>6.2</v>
      </c>
      <c r="AF141" t="s">
        <v>268</v>
      </c>
      <c r="AG141" t="s">
        <v>292</v>
      </c>
      <c r="AH141" t="s">
        <v>270</v>
      </c>
      <c r="AI141" t="s">
        <v>270</v>
      </c>
      <c r="AJ141" t="s">
        <v>270</v>
      </c>
      <c r="AK141" t="s">
        <v>270</v>
      </c>
      <c r="AL141">
        <v>3.2759999999999998E-3</v>
      </c>
      <c r="AM141" t="s">
        <v>271</v>
      </c>
      <c r="AN141">
        <v>49883</v>
      </c>
      <c r="AO141" t="s">
        <v>272</v>
      </c>
      <c r="AP141">
        <v>202846</v>
      </c>
      <c r="AQ141">
        <v>3</v>
      </c>
      <c r="AR141">
        <v>29121</v>
      </c>
      <c r="AS141">
        <v>2010</v>
      </c>
      <c r="GQ141">
        <v>8.19</v>
      </c>
      <c r="GV141">
        <v>4.41</v>
      </c>
      <c r="GW141">
        <v>4.8899999999999997</v>
      </c>
      <c r="GZ141">
        <v>0</v>
      </c>
      <c r="HA141">
        <v>8.19</v>
      </c>
      <c r="HB141">
        <v>8.19</v>
      </c>
      <c r="HC141">
        <v>9.3000000000000007</v>
      </c>
      <c r="HD141">
        <v>17.489999999999998</v>
      </c>
      <c r="HE141">
        <v>3.5062045185734614E-4</v>
      </c>
      <c r="HF141">
        <v>0.46826758147512865</v>
      </c>
    </row>
    <row r="142" spans="1:214" x14ac:dyDescent="0.25">
      <c r="A142">
        <v>27</v>
      </c>
      <c r="B142">
        <v>106</v>
      </c>
      <c r="C142" t="s">
        <v>250</v>
      </c>
      <c r="D142" t="s">
        <v>251</v>
      </c>
      <c r="E142" t="s">
        <v>252</v>
      </c>
      <c r="F142" t="s">
        <v>253</v>
      </c>
      <c r="G142" t="s">
        <v>254</v>
      </c>
      <c r="H142" t="s">
        <v>255</v>
      </c>
      <c r="I142">
        <v>2007</v>
      </c>
      <c r="J142">
        <v>106</v>
      </c>
      <c r="K142" t="s">
        <v>250</v>
      </c>
      <c r="L142" t="s">
        <v>256</v>
      </c>
      <c r="M142" t="s">
        <v>257</v>
      </c>
      <c r="N142" t="s">
        <v>258</v>
      </c>
      <c r="O142" t="s">
        <v>259</v>
      </c>
      <c r="P142">
        <v>106</v>
      </c>
      <c r="Q142" t="s">
        <v>283</v>
      </c>
      <c r="R142">
        <v>106</v>
      </c>
      <c r="S142" t="s">
        <v>250</v>
      </c>
      <c r="T142" t="s">
        <v>262</v>
      </c>
      <c r="U142" t="s">
        <v>263</v>
      </c>
      <c r="V142" t="s">
        <v>290</v>
      </c>
      <c r="W142" t="s">
        <v>360</v>
      </c>
      <c r="X142">
        <v>0</v>
      </c>
      <c r="Y142" t="s">
        <v>360</v>
      </c>
      <c r="Z142">
        <v>2008</v>
      </c>
      <c r="AA142" t="s">
        <v>347</v>
      </c>
      <c r="AB142" t="s">
        <v>347</v>
      </c>
      <c r="AC142">
        <v>84</v>
      </c>
      <c r="AD142">
        <v>6.2</v>
      </c>
      <c r="AF142" t="s">
        <v>268</v>
      </c>
      <c r="AG142" t="s">
        <v>292</v>
      </c>
      <c r="AH142" t="s">
        <v>270</v>
      </c>
      <c r="AI142" t="s">
        <v>270</v>
      </c>
      <c r="AJ142" t="s">
        <v>270</v>
      </c>
      <c r="AK142" t="s">
        <v>270</v>
      </c>
      <c r="AL142">
        <v>3.2759999999999998E-3</v>
      </c>
      <c r="AM142" t="s">
        <v>271</v>
      </c>
      <c r="AN142">
        <v>49883</v>
      </c>
      <c r="AO142" t="s">
        <v>272</v>
      </c>
      <c r="AP142">
        <v>202846</v>
      </c>
      <c r="AQ142">
        <v>4</v>
      </c>
      <c r="AR142">
        <v>29121</v>
      </c>
      <c r="AS142">
        <v>2011</v>
      </c>
      <c r="BF142">
        <v>2.02</v>
      </c>
      <c r="BY142">
        <v>8.0399999999999991</v>
      </c>
      <c r="FO142">
        <v>12.78</v>
      </c>
      <c r="FY142">
        <v>3.49</v>
      </c>
      <c r="GQ142">
        <v>8.19</v>
      </c>
      <c r="GV142">
        <v>18.98</v>
      </c>
      <c r="GW142">
        <v>14.96</v>
      </c>
      <c r="GZ142">
        <v>26.33</v>
      </c>
      <c r="HA142">
        <v>8.19</v>
      </c>
      <c r="HB142">
        <v>34.520000000000003</v>
      </c>
      <c r="HC142">
        <v>33.94</v>
      </c>
      <c r="HD142">
        <v>68.460000000000008</v>
      </c>
      <c r="HE142">
        <v>1.3724114427760962E-3</v>
      </c>
      <c r="HF142">
        <v>0.50423605024832019</v>
      </c>
    </row>
    <row r="143" spans="1:214" x14ac:dyDescent="0.25">
      <c r="A143">
        <v>27</v>
      </c>
      <c r="B143">
        <v>106</v>
      </c>
      <c r="C143" t="s">
        <v>250</v>
      </c>
      <c r="D143" t="s">
        <v>251</v>
      </c>
      <c r="E143" t="s">
        <v>252</v>
      </c>
      <c r="F143" t="s">
        <v>253</v>
      </c>
      <c r="G143" t="s">
        <v>254</v>
      </c>
      <c r="H143" t="s">
        <v>255</v>
      </c>
      <c r="I143">
        <v>2007</v>
      </c>
      <c r="J143">
        <v>106</v>
      </c>
      <c r="K143" t="s">
        <v>250</v>
      </c>
      <c r="L143" t="s">
        <v>256</v>
      </c>
      <c r="M143" t="s">
        <v>257</v>
      </c>
      <c r="N143" t="s">
        <v>258</v>
      </c>
      <c r="O143" t="s">
        <v>259</v>
      </c>
      <c r="P143">
        <v>106</v>
      </c>
      <c r="Q143" t="s">
        <v>283</v>
      </c>
      <c r="R143">
        <v>106</v>
      </c>
      <c r="S143" t="s">
        <v>250</v>
      </c>
      <c r="T143" t="s">
        <v>262</v>
      </c>
      <c r="U143" t="s">
        <v>263</v>
      </c>
      <c r="V143" t="s">
        <v>290</v>
      </c>
      <c r="W143" t="s">
        <v>360</v>
      </c>
      <c r="X143">
        <v>0</v>
      </c>
      <c r="Y143" t="s">
        <v>360</v>
      </c>
      <c r="Z143">
        <v>2008</v>
      </c>
      <c r="AA143" t="s">
        <v>347</v>
      </c>
      <c r="AB143" t="s">
        <v>347</v>
      </c>
      <c r="AC143">
        <v>84</v>
      </c>
      <c r="AD143">
        <v>6.2</v>
      </c>
      <c r="AF143" t="s">
        <v>268</v>
      </c>
      <c r="AG143" t="s">
        <v>292</v>
      </c>
      <c r="AH143" t="s">
        <v>270</v>
      </c>
      <c r="AI143" t="s">
        <v>270</v>
      </c>
      <c r="AJ143" t="s">
        <v>270</v>
      </c>
      <c r="AK143" t="s">
        <v>270</v>
      </c>
      <c r="AL143">
        <v>3.2759999999999998E-3</v>
      </c>
      <c r="AM143" t="s">
        <v>271</v>
      </c>
      <c r="AN143">
        <v>49883</v>
      </c>
      <c r="AO143" t="s">
        <v>272</v>
      </c>
      <c r="AP143">
        <v>202846</v>
      </c>
      <c r="AQ143">
        <v>5</v>
      </c>
      <c r="AR143">
        <v>29121</v>
      </c>
      <c r="AS143">
        <v>2012</v>
      </c>
      <c r="BY143">
        <v>2.92</v>
      </c>
      <c r="GQ143">
        <v>4.38</v>
      </c>
      <c r="GV143">
        <v>4.99</v>
      </c>
      <c r="GW143">
        <v>8.26</v>
      </c>
      <c r="GZ143">
        <v>2.92</v>
      </c>
      <c r="HA143">
        <v>4.38</v>
      </c>
      <c r="HB143">
        <v>7.3</v>
      </c>
      <c r="HC143">
        <v>13.25</v>
      </c>
      <c r="HD143">
        <v>20.549999999999997</v>
      </c>
      <c r="HE143">
        <v>4.1196399575005506E-4</v>
      </c>
      <c r="HF143">
        <v>0.3552311435523115</v>
      </c>
    </row>
    <row r="144" spans="1:214" x14ac:dyDescent="0.25">
      <c r="A144">
        <v>27</v>
      </c>
      <c r="B144">
        <v>106</v>
      </c>
      <c r="C144" t="s">
        <v>250</v>
      </c>
      <c r="D144" t="s">
        <v>251</v>
      </c>
      <c r="E144" t="s">
        <v>252</v>
      </c>
      <c r="F144" t="s">
        <v>253</v>
      </c>
      <c r="G144" t="s">
        <v>254</v>
      </c>
      <c r="H144" t="s">
        <v>255</v>
      </c>
      <c r="I144">
        <v>2007</v>
      </c>
      <c r="J144">
        <v>106</v>
      </c>
      <c r="K144" t="s">
        <v>250</v>
      </c>
      <c r="L144" t="s">
        <v>256</v>
      </c>
      <c r="M144" t="s">
        <v>257</v>
      </c>
      <c r="N144" t="s">
        <v>258</v>
      </c>
      <c r="O144" t="s">
        <v>259</v>
      </c>
      <c r="P144">
        <v>106</v>
      </c>
      <c r="Q144" t="s">
        <v>283</v>
      </c>
      <c r="R144">
        <v>106</v>
      </c>
      <c r="S144" t="s">
        <v>250</v>
      </c>
      <c r="T144" t="s">
        <v>262</v>
      </c>
      <c r="U144" t="s">
        <v>263</v>
      </c>
      <c r="V144" t="s">
        <v>290</v>
      </c>
      <c r="W144" t="s">
        <v>360</v>
      </c>
      <c r="X144">
        <v>0</v>
      </c>
      <c r="Y144" t="s">
        <v>360</v>
      </c>
      <c r="Z144">
        <v>2008</v>
      </c>
      <c r="AA144" t="s">
        <v>347</v>
      </c>
      <c r="AB144" t="s">
        <v>347</v>
      </c>
      <c r="AC144">
        <v>84</v>
      </c>
      <c r="AD144">
        <v>6.2</v>
      </c>
      <c r="AF144" t="s">
        <v>268</v>
      </c>
      <c r="AG144" t="s">
        <v>292</v>
      </c>
      <c r="AH144" t="s">
        <v>270</v>
      </c>
      <c r="AI144" t="s">
        <v>270</v>
      </c>
      <c r="AJ144" t="s">
        <v>270</v>
      </c>
      <c r="AK144" t="s">
        <v>270</v>
      </c>
      <c r="AL144">
        <v>3.2759999999999998E-3</v>
      </c>
      <c r="AM144" t="s">
        <v>271</v>
      </c>
      <c r="AN144">
        <v>49883</v>
      </c>
      <c r="AO144">
        <v>49883</v>
      </c>
      <c r="AP144">
        <v>202846</v>
      </c>
      <c r="AQ144">
        <v>6</v>
      </c>
      <c r="AR144">
        <v>29121</v>
      </c>
      <c r="AS144">
        <v>2013</v>
      </c>
      <c r="GV144">
        <v>0.75</v>
      </c>
      <c r="GW144">
        <v>0.85</v>
      </c>
      <c r="GZ144">
        <v>0</v>
      </c>
      <c r="HA144">
        <v>0</v>
      </c>
      <c r="HB144">
        <v>0</v>
      </c>
      <c r="HC144">
        <v>1.6</v>
      </c>
      <c r="HD144">
        <v>1.6</v>
      </c>
      <c r="HE144">
        <v>3.2075055630174607E-5</v>
      </c>
      <c r="HF144">
        <v>0</v>
      </c>
    </row>
    <row r="145" spans="1:214" x14ac:dyDescent="0.25">
      <c r="A145">
        <v>27</v>
      </c>
      <c r="B145">
        <v>106</v>
      </c>
      <c r="C145" t="s">
        <v>250</v>
      </c>
      <c r="D145" t="s">
        <v>251</v>
      </c>
      <c r="E145" t="s">
        <v>252</v>
      </c>
      <c r="F145" t="s">
        <v>253</v>
      </c>
      <c r="G145" t="s">
        <v>254</v>
      </c>
      <c r="H145" t="s">
        <v>255</v>
      </c>
      <c r="I145">
        <v>2007</v>
      </c>
      <c r="J145">
        <v>106</v>
      </c>
      <c r="K145" t="s">
        <v>250</v>
      </c>
      <c r="L145" t="s">
        <v>256</v>
      </c>
      <c r="M145" t="s">
        <v>257</v>
      </c>
      <c r="N145" t="s">
        <v>258</v>
      </c>
      <c r="O145" t="s">
        <v>259</v>
      </c>
      <c r="P145">
        <v>106</v>
      </c>
      <c r="Q145" t="s">
        <v>283</v>
      </c>
      <c r="R145">
        <v>106</v>
      </c>
      <c r="S145" t="s">
        <v>250</v>
      </c>
      <c r="T145" t="s">
        <v>262</v>
      </c>
      <c r="U145" t="s">
        <v>263</v>
      </c>
      <c r="V145" t="s">
        <v>290</v>
      </c>
      <c r="W145" t="s">
        <v>361</v>
      </c>
      <c r="X145">
        <v>0</v>
      </c>
      <c r="Y145" t="s">
        <v>361</v>
      </c>
      <c r="Z145">
        <v>2008</v>
      </c>
      <c r="AA145" t="s">
        <v>349</v>
      </c>
      <c r="AB145" t="s">
        <v>349</v>
      </c>
      <c r="AC145">
        <v>84</v>
      </c>
      <c r="AD145">
        <v>6.2</v>
      </c>
      <c r="AF145" t="s">
        <v>268</v>
      </c>
      <c r="AG145" t="s">
        <v>292</v>
      </c>
      <c r="AH145" t="s">
        <v>270</v>
      </c>
      <c r="AI145" t="s">
        <v>270</v>
      </c>
      <c r="AJ145" t="s">
        <v>270</v>
      </c>
      <c r="AK145" t="s">
        <v>270</v>
      </c>
      <c r="AL145">
        <v>2.4480000000000001E-3</v>
      </c>
      <c r="AM145" t="s">
        <v>271</v>
      </c>
      <c r="AN145">
        <v>53768</v>
      </c>
      <c r="AO145" t="s">
        <v>272</v>
      </c>
      <c r="AP145">
        <v>208743</v>
      </c>
      <c r="AQ145">
        <v>2</v>
      </c>
      <c r="AR145">
        <v>29120</v>
      </c>
      <c r="AS145">
        <v>2009</v>
      </c>
      <c r="GQ145">
        <v>0</v>
      </c>
      <c r="GZ145">
        <v>0</v>
      </c>
      <c r="HA145">
        <v>0</v>
      </c>
      <c r="HB145">
        <v>0</v>
      </c>
      <c r="HC145">
        <v>0</v>
      </c>
      <c r="HD145">
        <v>0</v>
      </c>
      <c r="HE145">
        <v>0</v>
      </c>
      <c r="HF145">
        <v>0</v>
      </c>
    </row>
    <row r="146" spans="1:214" x14ac:dyDescent="0.25">
      <c r="A146">
        <v>27</v>
      </c>
      <c r="B146">
        <v>106</v>
      </c>
      <c r="C146" t="s">
        <v>250</v>
      </c>
      <c r="D146" t="s">
        <v>251</v>
      </c>
      <c r="E146" t="s">
        <v>252</v>
      </c>
      <c r="F146" t="s">
        <v>253</v>
      </c>
      <c r="G146" t="s">
        <v>254</v>
      </c>
      <c r="H146" t="s">
        <v>255</v>
      </c>
      <c r="I146">
        <v>2007</v>
      </c>
      <c r="J146">
        <v>106</v>
      </c>
      <c r="K146" t="s">
        <v>250</v>
      </c>
      <c r="L146" t="s">
        <v>256</v>
      </c>
      <c r="M146" t="s">
        <v>257</v>
      </c>
      <c r="N146" t="s">
        <v>258</v>
      </c>
      <c r="O146" t="s">
        <v>259</v>
      </c>
      <c r="P146">
        <v>106</v>
      </c>
      <c r="Q146" t="s">
        <v>283</v>
      </c>
      <c r="R146">
        <v>106</v>
      </c>
      <c r="S146" t="s">
        <v>250</v>
      </c>
      <c r="T146" t="s">
        <v>262</v>
      </c>
      <c r="U146" t="s">
        <v>263</v>
      </c>
      <c r="V146" t="s">
        <v>290</v>
      </c>
      <c r="W146" t="s">
        <v>361</v>
      </c>
      <c r="X146">
        <v>0</v>
      </c>
      <c r="Y146" t="s">
        <v>361</v>
      </c>
      <c r="Z146">
        <v>2008</v>
      </c>
      <c r="AA146" t="s">
        <v>349</v>
      </c>
      <c r="AB146" t="s">
        <v>349</v>
      </c>
      <c r="AC146">
        <v>84</v>
      </c>
      <c r="AD146">
        <v>6.2</v>
      </c>
      <c r="AF146" t="s">
        <v>268</v>
      </c>
      <c r="AG146" t="s">
        <v>292</v>
      </c>
      <c r="AH146" t="s">
        <v>270</v>
      </c>
      <c r="AI146" t="s">
        <v>270</v>
      </c>
      <c r="AJ146" t="s">
        <v>270</v>
      </c>
      <c r="AK146" t="s">
        <v>270</v>
      </c>
      <c r="AL146">
        <v>2.4480000000000001E-3</v>
      </c>
      <c r="AM146" t="s">
        <v>271</v>
      </c>
      <c r="AN146">
        <v>53768</v>
      </c>
      <c r="AO146" t="s">
        <v>272</v>
      </c>
      <c r="AP146">
        <v>208743</v>
      </c>
      <c r="AQ146">
        <v>3</v>
      </c>
      <c r="AR146">
        <v>29120</v>
      </c>
      <c r="AS146">
        <v>2010</v>
      </c>
      <c r="CN146">
        <v>11.49</v>
      </c>
      <c r="CS146">
        <v>3.53</v>
      </c>
      <c r="GQ146">
        <v>7.35</v>
      </c>
      <c r="GV146">
        <v>11.98</v>
      </c>
      <c r="GW146">
        <v>10.97</v>
      </c>
      <c r="GZ146">
        <v>15.02</v>
      </c>
      <c r="HA146">
        <v>7.35</v>
      </c>
      <c r="HB146">
        <v>22.37</v>
      </c>
      <c r="HC146">
        <v>22.95</v>
      </c>
      <c r="HD146">
        <v>45.32</v>
      </c>
      <c r="HE146">
        <v>8.4288052373158757E-4</v>
      </c>
      <c r="HF146">
        <v>0.49360105913503971</v>
      </c>
    </row>
    <row r="147" spans="1:214" x14ac:dyDescent="0.25">
      <c r="A147">
        <v>27</v>
      </c>
      <c r="B147">
        <v>106</v>
      </c>
      <c r="C147" t="s">
        <v>250</v>
      </c>
      <c r="D147" t="s">
        <v>251</v>
      </c>
      <c r="E147" t="s">
        <v>252</v>
      </c>
      <c r="F147" t="s">
        <v>253</v>
      </c>
      <c r="G147" t="s">
        <v>254</v>
      </c>
      <c r="H147" t="s">
        <v>255</v>
      </c>
      <c r="I147">
        <v>2007</v>
      </c>
      <c r="J147">
        <v>106</v>
      </c>
      <c r="K147" t="s">
        <v>250</v>
      </c>
      <c r="L147" t="s">
        <v>256</v>
      </c>
      <c r="M147" t="s">
        <v>257</v>
      </c>
      <c r="N147" t="s">
        <v>258</v>
      </c>
      <c r="O147" t="s">
        <v>259</v>
      </c>
      <c r="P147">
        <v>106</v>
      </c>
      <c r="Q147" t="s">
        <v>283</v>
      </c>
      <c r="R147">
        <v>106</v>
      </c>
      <c r="S147" t="s">
        <v>250</v>
      </c>
      <c r="T147" t="s">
        <v>262</v>
      </c>
      <c r="U147" t="s">
        <v>263</v>
      </c>
      <c r="V147" t="s">
        <v>290</v>
      </c>
      <c r="W147" t="s">
        <v>361</v>
      </c>
      <c r="X147">
        <v>0</v>
      </c>
      <c r="Y147" t="s">
        <v>361</v>
      </c>
      <c r="Z147">
        <v>2008</v>
      </c>
      <c r="AA147" t="s">
        <v>349</v>
      </c>
      <c r="AB147" t="s">
        <v>349</v>
      </c>
      <c r="AC147">
        <v>84</v>
      </c>
      <c r="AD147">
        <v>6.2</v>
      </c>
      <c r="AF147" t="s">
        <v>268</v>
      </c>
      <c r="AG147" t="s">
        <v>292</v>
      </c>
      <c r="AH147" t="s">
        <v>270</v>
      </c>
      <c r="AI147" t="s">
        <v>270</v>
      </c>
      <c r="AJ147" t="s">
        <v>270</v>
      </c>
      <c r="AK147" t="s">
        <v>270</v>
      </c>
      <c r="AL147">
        <v>2.4480000000000001E-3</v>
      </c>
      <c r="AM147" t="s">
        <v>271</v>
      </c>
      <c r="AN147">
        <v>53768</v>
      </c>
      <c r="AO147" t="s">
        <v>272</v>
      </c>
      <c r="AP147">
        <v>208743</v>
      </c>
      <c r="AQ147">
        <v>4</v>
      </c>
      <c r="AR147">
        <v>29120</v>
      </c>
      <c r="AS147">
        <v>2011</v>
      </c>
      <c r="BF147">
        <v>1.99</v>
      </c>
      <c r="BY147">
        <v>1</v>
      </c>
      <c r="FG147">
        <v>12.78</v>
      </c>
      <c r="FW147">
        <v>3.49</v>
      </c>
      <c r="GQ147">
        <v>13.5</v>
      </c>
      <c r="GV147">
        <v>23.83</v>
      </c>
      <c r="GW147">
        <v>16.47</v>
      </c>
      <c r="GZ147">
        <v>19.260000000000002</v>
      </c>
      <c r="HA147">
        <v>13.5</v>
      </c>
      <c r="HB147">
        <v>32.76</v>
      </c>
      <c r="HC147">
        <v>40.299999999999997</v>
      </c>
      <c r="HD147">
        <v>73.06</v>
      </c>
      <c r="HE147">
        <v>1.3588007736943907E-3</v>
      </c>
      <c r="HF147">
        <v>0.44839857651245546</v>
      </c>
    </row>
    <row r="148" spans="1:214" x14ac:dyDescent="0.25">
      <c r="A148">
        <v>27</v>
      </c>
      <c r="B148">
        <v>106</v>
      </c>
      <c r="C148" t="s">
        <v>250</v>
      </c>
      <c r="D148" t="s">
        <v>251</v>
      </c>
      <c r="E148" t="s">
        <v>252</v>
      </c>
      <c r="F148" t="s">
        <v>253</v>
      </c>
      <c r="G148" t="s">
        <v>254</v>
      </c>
      <c r="H148" t="s">
        <v>255</v>
      </c>
      <c r="I148">
        <v>2007</v>
      </c>
      <c r="J148">
        <v>106</v>
      </c>
      <c r="K148" t="s">
        <v>250</v>
      </c>
      <c r="L148" t="s">
        <v>256</v>
      </c>
      <c r="M148" t="s">
        <v>257</v>
      </c>
      <c r="N148" t="s">
        <v>258</v>
      </c>
      <c r="O148" t="s">
        <v>259</v>
      </c>
      <c r="P148">
        <v>106</v>
      </c>
      <c r="Q148" t="s">
        <v>283</v>
      </c>
      <c r="R148">
        <v>106</v>
      </c>
      <c r="S148" t="s">
        <v>250</v>
      </c>
      <c r="T148" t="s">
        <v>262</v>
      </c>
      <c r="U148" t="s">
        <v>263</v>
      </c>
      <c r="V148" t="s">
        <v>290</v>
      </c>
      <c r="W148" t="s">
        <v>361</v>
      </c>
      <c r="X148">
        <v>0</v>
      </c>
      <c r="Y148" t="s">
        <v>361</v>
      </c>
      <c r="Z148">
        <v>2008</v>
      </c>
      <c r="AA148" t="s">
        <v>349</v>
      </c>
      <c r="AB148" t="s">
        <v>349</v>
      </c>
      <c r="AC148">
        <v>84</v>
      </c>
      <c r="AD148">
        <v>6.2</v>
      </c>
      <c r="AF148" t="s">
        <v>268</v>
      </c>
      <c r="AG148" t="s">
        <v>292</v>
      </c>
      <c r="AH148" t="s">
        <v>270</v>
      </c>
      <c r="AI148" t="s">
        <v>270</v>
      </c>
      <c r="AJ148" t="s">
        <v>270</v>
      </c>
      <c r="AK148" t="s">
        <v>270</v>
      </c>
      <c r="AL148">
        <v>2.4480000000000001E-3</v>
      </c>
      <c r="AM148" t="s">
        <v>271</v>
      </c>
      <c r="AN148">
        <v>53768</v>
      </c>
      <c r="AO148">
        <v>53768</v>
      </c>
      <c r="AP148">
        <v>208743</v>
      </c>
      <c r="AQ148">
        <v>5</v>
      </c>
      <c r="AR148">
        <v>29120</v>
      </c>
      <c r="AS148">
        <v>2012</v>
      </c>
      <c r="BG148">
        <v>2.63</v>
      </c>
      <c r="DI148">
        <v>1.42</v>
      </c>
      <c r="FT148">
        <v>4.4800000000000004</v>
      </c>
      <c r="GA148">
        <v>4.3</v>
      </c>
      <c r="GV148">
        <v>9.1</v>
      </c>
      <c r="GW148">
        <v>13.54</v>
      </c>
      <c r="GZ148">
        <v>12.83</v>
      </c>
      <c r="HA148">
        <v>0</v>
      </c>
      <c r="HB148">
        <v>12.83</v>
      </c>
      <c r="HC148">
        <v>22.64</v>
      </c>
      <c r="HD148">
        <v>35.47</v>
      </c>
      <c r="HE148">
        <v>6.5968605862222886E-4</v>
      </c>
      <c r="HF148">
        <v>0.36171412461234848</v>
      </c>
    </row>
    <row r="149" spans="1:214" x14ac:dyDescent="0.25">
      <c r="A149">
        <v>27</v>
      </c>
      <c r="B149">
        <v>106</v>
      </c>
      <c r="C149" t="s">
        <v>250</v>
      </c>
      <c r="D149" t="s">
        <v>251</v>
      </c>
      <c r="E149" t="s">
        <v>252</v>
      </c>
      <c r="F149" t="s">
        <v>253</v>
      </c>
      <c r="G149" t="s">
        <v>254</v>
      </c>
      <c r="H149" t="s">
        <v>255</v>
      </c>
      <c r="I149">
        <v>2007</v>
      </c>
      <c r="J149">
        <v>106</v>
      </c>
      <c r="K149" t="s">
        <v>250</v>
      </c>
      <c r="L149" t="s">
        <v>256</v>
      </c>
      <c r="M149" t="s">
        <v>257</v>
      </c>
      <c r="N149" t="s">
        <v>258</v>
      </c>
      <c r="O149" t="s">
        <v>259</v>
      </c>
      <c r="P149">
        <v>106</v>
      </c>
      <c r="Q149" t="s">
        <v>283</v>
      </c>
      <c r="R149">
        <v>106</v>
      </c>
      <c r="S149" t="s">
        <v>250</v>
      </c>
      <c r="T149" t="s">
        <v>262</v>
      </c>
      <c r="U149" t="s">
        <v>263</v>
      </c>
      <c r="V149" t="s">
        <v>290</v>
      </c>
      <c r="W149" t="s">
        <v>362</v>
      </c>
      <c r="X149">
        <v>0</v>
      </c>
      <c r="Y149" t="s">
        <v>362</v>
      </c>
      <c r="Z149">
        <v>2008</v>
      </c>
      <c r="AA149" t="s">
        <v>357</v>
      </c>
      <c r="AB149" t="s">
        <v>357</v>
      </c>
      <c r="AC149">
        <v>80</v>
      </c>
      <c r="AD149">
        <v>5.3</v>
      </c>
      <c r="AF149" t="s">
        <v>268</v>
      </c>
      <c r="AG149" t="s">
        <v>292</v>
      </c>
      <c r="AH149" t="s">
        <v>270</v>
      </c>
      <c r="AI149" t="s">
        <v>270</v>
      </c>
      <c r="AJ149" t="s">
        <v>270</v>
      </c>
      <c r="AK149" t="s">
        <v>270</v>
      </c>
      <c r="AL149">
        <v>3.5829999999999998E-3</v>
      </c>
      <c r="AM149" t="s">
        <v>271</v>
      </c>
      <c r="AN149">
        <v>29754</v>
      </c>
      <c r="AO149" t="s">
        <v>272</v>
      </c>
      <c r="AP149">
        <v>102435</v>
      </c>
      <c r="AQ149">
        <v>3</v>
      </c>
      <c r="AR149">
        <v>29119</v>
      </c>
      <c r="AS149">
        <v>2010</v>
      </c>
      <c r="FO149">
        <v>3.87</v>
      </c>
      <c r="GQ149">
        <v>3.1</v>
      </c>
      <c r="GV149">
        <v>2.52</v>
      </c>
      <c r="GW149">
        <v>1.71</v>
      </c>
      <c r="GZ149">
        <v>3.87</v>
      </c>
      <c r="HA149">
        <v>3.1</v>
      </c>
      <c r="HB149">
        <v>6.97</v>
      </c>
      <c r="HC149">
        <v>4.2300000000000004</v>
      </c>
      <c r="HD149">
        <v>11.2</v>
      </c>
      <c r="HE149">
        <v>3.7641997714592994E-4</v>
      </c>
      <c r="HF149">
        <v>0.62232142857142858</v>
      </c>
    </row>
    <row r="150" spans="1:214" x14ac:dyDescent="0.25">
      <c r="A150">
        <v>27</v>
      </c>
      <c r="B150">
        <v>106</v>
      </c>
      <c r="C150" t="s">
        <v>250</v>
      </c>
      <c r="D150" t="s">
        <v>251</v>
      </c>
      <c r="E150" t="s">
        <v>252</v>
      </c>
      <c r="F150" t="s">
        <v>253</v>
      </c>
      <c r="G150" t="s">
        <v>254</v>
      </c>
      <c r="H150" t="s">
        <v>255</v>
      </c>
      <c r="I150">
        <v>2007</v>
      </c>
      <c r="J150">
        <v>106</v>
      </c>
      <c r="K150" t="s">
        <v>250</v>
      </c>
      <c r="L150" t="s">
        <v>256</v>
      </c>
      <c r="M150" t="s">
        <v>257</v>
      </c>
      <c r="N150" t="s">
        <v>258</v>
      </c>
      <c r="O150" t="s">
        <v>259</v>
      </c>
      <c r="P150">
        <v>106</v>
      </c>
      <c r="Q150" t="s">
        <v>283</v>
      </c>
      <c r="R150">
        <v>106</v>
      </c>
      <c r="S150" t="s">
        <v>250</v>
      </c>
      <c r="T150" t="s">
        <v>262</v>
      </c>
      <c r="U150" t="s">
        <v>263</v>
      </c>
      <c r="V150" t="s">
        <v>290</v>
      </c>
      <c r="W150" t="s">
        <v>362</v>
      </c>
      <c r="X150">
        <v>0</v>
      </c>
      <c r="Y150" t="s">
        <v>362</v>
      </c>
      <c r="Z150">
        <v>2008</v>
      </c>
      <c r="AA150" t="s">
        <v>357</v>
      </c>
      <c r="AB150" t="s">
        <v>357</v>
      </c>
      <c r="AC150">
        <v>80</v>
      </c>
      <c r="AD150">
        <v>5.3</v>
      </c>
      <c r="AF150" t="s">
        <v>268</v>
      </c>
      <c r="AG150" t="s">
        <v>292</v>
      </c>
      <c r="AH150" t="s">
        <v>270</v>
      </c>
      <c r="AI150" t="s">
        <v>270</v>
      </c>
      <c r="AJ150" t="s">
        <v>270</v>
      </c>
      <c r="AK150" t="s">
        <v>270</v>
      </c>
      <c r="AL150">
        <v>3.5829999999999998E-3</v>
      </c>
      <c r="AM150" t="s">
        <v>271</v>
      </c>
      <c r="AN150">
        <v>29754</v>
      </c>
      <c r="AO150" t="s">
        <v>272</v>
      </c>
      <c r="AP150">
        <v>102435</v>
      </c>
      <c r="AQ150">
        <v>4</v>
      </c>
      <c r="AR150">
        <v>29119</v>
      </c>
      <c r="AS150">
        <v>2011</v>
      </c>
      <c r="CN150">
        <v>2</v>
      </c>
      <c r="GQ150">
        <v>5.3</v>
      </c>
      <c r="GV150">
        <v>10.96</v>
      </c>
      <c r="GW150">
        <v>7.16</v>
      </c>
      <c r="GZ150">
        <v>2</v>
      </c>
      <c r="HA150">
        <v>5.3</v>
      </c>
      <c r="HB150">
        <v>7.3</v>
      </c>
      <c r="HC150">
        <v>18.12</v>
      </c>
      <c r="HD150">
        <v>25.42</v>
      </c>
      <c r="HE150">
        <v>8.5433891241513754E-4</v>
      </c>
      <c r="HF150">
        <v>0.28717545239968528</v>
      </c>
    </row>
    <row r="151" spans="1:214" x14ac:dyDescent="0.25">
      <c r="A151">
        <v>27</v>
      </c>
      <c r="B151">
        <v>106</v>
      </c>
      <c r="C151" t="s">
        <v>250</v>
      </c>
      <c r="D151" t="s">
        <v>251</v>
      </c>
      <c r="E151" t="s">
        <v>252</v>
      </c>
      <c r="F151" t="s">
        <v>253</v>
      </c>
      <c r="G151" t="s">
        <v>254</v>
      </c>
      <c r="H151" t="s">
        <v>255</v>
      </c>
      <c r="I151">
        <v>2007</v>
      </c>
      <c r="J151">
        <v>106</v>
      </c>
      <c r="K151" t="s">
        <v>250</v>
      </c>
      <c r="L151" t="s">
        <v>256</v>
      </c>
      <c r="M151" t="s">
        <v>257</v>
      </c>
      <c r="N151" t="s">
        <v>258</v>
      </c>
      <c r="O151" t="s">
        <v>259</v>
      </c>
      <c r="P151">
        <v>106</v>
      </c>
      <c r="Q151" t="s">
        <v>283</v>
      </c>
      <c r="R151">
        <v>106</v>
      </c>
      <c r="S151" t="s">
        <v>250</v>
      </c>
      <c r="T151" t="s">
        <v>262</v>
      </c>
      <c r="U151" t="s">
        <v>263</v>
      </c>
      <c r="V151" t="s">
        <v>290</v>
      </c>
      <c r="W151" t="s">
        <v>362</v>
      </c>
      <c r="X151">
        <v>0</v>
      </c>
      <c r="Y151" t="s">
        <v>362</v>
      </c>
      <c r="Z151">
        <v>2008</v>
      </c>
      <c r="AA151" t="s">
        <v>357</v>
      </c>
      <c r="AB151" t="s">
        <v>357</v>
      </c>
      <c r="AC151">
        <v>80</v>
      </c>
      <c r="AD151">
        <v>5.3</v>
      </c>
      <c r="AF151" t="s">
        <v>268</v>
      </c>
      <c r="AG151" t="s">
        <v>292</v>
      </c>
      <c r="AH151" t="s">
        <v>270</v>
      </c>
      <c r="AI151" t="s">
        <v>270</v>
      </c>
      <c r="AJ151" t="s">
        <v>270</v>
      </c>
      <c r="AK151" t="s">
        <v>270</v>
      </c>
      <c r="AL151">
        <v>3.5829999999999998E-3</v>
      </c>
      <c r="AM151" t="s">
        <v>271</v>
      </c>
      <c r="AN151">
        <v>29754</v>
      </c>
      <c r="AO151">
        <v>29754</v>
      </c>
      <c r="AP151">
        <v>102435</v>
      </c>
      <c r="AQ151">
        <v>5</v>
      </c>
      <c r="AR151">
        <v>29119</v>
      </c>
      <c r="AS151">
        <v>2012</v>
      </c>
      <c r="BT151">
        <v>1.96</v>
      </c>
      <c r="BY151">
        <v>2.92</v>
      </c>
      <c r="GQ151">
        <v>3.92</v>
      </c>
      <c r="GV151">
        <v>3.8</v>
      </c>
      <c r="GW151">
        <v>8.91</v>
      </c>
      <c r="GZ151">
        <v>4.88</v>
      </c>
      <c r="HA151">
        <v>3.92</v>
      </c>
      <c r="HB151">
        <v>8.8000000000000007</v>
      </c>
      <c r="HC151">
        <v>12.71</v>
      </c>
      <c r="HD151">
        <v>21.51</v>
      </c>
      <c r="HE151">
        <v>7.2292800967937087E-4</v>
      </c>
      <c r="HF151">
        <v>0.40911204091120407</v>
      </c>
    </row>
    <row r="152" spans="1:214" x14ac:dyDescent="0.25">
      <c r="A152">
        <v>27</v>
      </c>
      <c r="B152">
        <v>106</v>
      </c>
      <c r="C152" t="s">
        <v>250</v>
      </c>
      <c r="D152" t="s">
        <v>251</v>
      </c>
      <c r="E152" t="s">
        <v>252</v>
      </c>
      <c r="F152" t="s">
        <v>253</v>
      </c>
      <c r="G152" t="s">
        <v>254</v>
      </c>
      <c r="H152" t="s">
        <v>255</v>
      </c>
      <c r="I152">
        <v>2007</v>
      </c>
      <c r="J152">
        <v>106</v>
      </c>
      <c r="K152" t="s">
        <v>250</v>
      </c>
      <c r="L152" t="s">
        <v>256</v>
      </c>
      <c r="M152" t="s">
        <v>257</v>
      </c>
      <c r="N152" t="s">
        <v>258</v>
      </c>
      <c r="O152" t="s">
        <v>259</v>
      </c>
      <c r="P152">
        <v>106</v>
      </c>
      <c r="Q152" t="s">
        <v>283</v>
      </c>
      <c r="R152">
        <v>106</v>
      </c>
      <c r="S152" t="s">
        <v>250</v>
      </c>
      <c r="T152" t="s">
        <v>262</v>
      </c>
      <c r="U152" t="s">
        <v>263</v>
      </c>
      <c r="V152" t="s">
        <v>290</v>
      </c>
      <c r="W152" t="s">
        <v>363</v>
      </c>
      <c r="X152">
        <v>0</v>
      </c>
      <c r="Y152" t="s">
        <v>363</v>
      </c>
      <c r="Z152">
        <v>2008</v>
      </c>
      <c r="AA152" t="s">
        <v>364</v>
      </c>
      <c r="AB152" t="s">
        <v>364</v>
      </c>
      <c r="AC152">
        <v>80</v>
      </c>
      <c r="AD152">
        <v>5.3</v>
      </c>
      <c r="AF152" t="s">
        <v>268</v>
      </c>
      <c r="AG152" t="s">
        <v>292</v>
      </c>
      <c r="AH152" t="s">
        <v>270</v>
      </c>
      <c r="AI152" t="s">
        <v>270</v>
      </c>
      <c r="AJ152" t="s">
        <v>270</v>
      </c>
      <c r="AK152" t="s">
        <v>270</v>
      </c>
      <c r="AL152">
        <v>2.3349999999999998E-3</v>
      </c>
      <c r="AM152" t="s">
        <v>271</v>
      </c>
      <c r="AN152">
        <v>29907</v>
      </c>
      <c r="AO152" t="s">
        <v>272</v>
      </c>
      <c r="AP152">
        <v>104542</v>
      </c>
      <c r="AQ152">
        <v>3</v>
      </c>
      <c r="AR152">
        <v>29118</v>
      </c>
      <c r="AS152">
        <v>2010</v>
      </c>
      <c r="GQ152">
        <v>5.61</v>
      </c>
      <c r="GV152">
        <v>10.72</v>
      </c>
      <c r="GW152">
        <v>7.26</v>
      </c>
      <c r="GZ152">
        <v>0</v>
      </c>
      <c r="HA152">
        <v>5.61</v>
      </c>
      <c r="HB152">
        <v>5.61</v>
      </c>
      <c r="HC152">
        <v>17.98</v>
      </c>
      <c r="HD152">
        <v>23.590000000000003</v>
      </c>
      <c r="HE152">
        <v>7.8877854682850182E-4</v>
      </c>
      <c r="HF152">
        <v>0.23781263247138615</v>
      </c>
    </row>
    <row r="153" spans="1:214" x14ac:dyDescent="0.25">
      <c r="A153">
        <v>27</v>
      </c>
      <c r="B153">
        <v>106</v>
      </c>
      <c r="C153" t="s">
        <v>250</v>
      </c>
      <c r="D153" t="s">
        <v>251</v>
      </c>
      <c r="E153" t="s">
        <v>252</v>
      </c>
      <c r="F153" t="s">
        <v>253</v>
      </c>
      <c r="G153" t="s">
        <v>254</v>
      </c>
      <c r="H153" t="s">
        <v>255</v>
      </c>
      <c r="I153">
        <v>2007</v>
      </c>
      <c r="J153">
        <v>106</v>
      </c>
      <c r="K153" t="s">
        <v>250</v>
      </c>
      <c r="L153" t="s">
        <v>256</v>
      </c>
      <c r="M153" t="s">
        <v>257</v>
      </c>
      <c r="N153" t="s">
        <v>258</v>
      </c>
      <c r="O153" t="s">
        <v>259</v>
      </c>
      <c r="P153">
        <v>106</v>
      </c>
      <c r="Q153" t="s">
        <v>283</v>
      </c>
      <c r="R153">
        <v>106</v>
      </c>
      <c r="S153" t="s">
        <v>250</v>
      </c>
      <c r="T153" t="s">
        <v>262</v>
      </c>
      <c r="U153" t="s">
        <v>263</v>
      </c>
      <c r="V153" t="s">
        <v>290</v>
      </c>
      <c r="W153" t="s">
        <v>363</v>
      </c>
      <c r="X153">
        <v>0</v>
      </c>
      <c r="Y153" t="s">
        <v>363</v>
      </c>
      <c r="Z153">
        <v>2008</v>
      </c>
      <c r="AA153" t="s">
        <v>364</v>
      </c>
      <c r="AB153" t="s">
        <v>364</v>
      </c>
      <c r="AC153">
        <v>80</v>
      </c>
      <c r="AD153">
        <v>5.3</v>
      </c>
      <c r="AF153" t="s">
        <v>268</v>
      </c>
      <c r="AG153" t="s">
        <v>292</v>
      </c>
      <c r="AH153" t="s">
        <v>270</v>
      </c>
      <c r="AI153" t="s">
        <v>270</v>
      </c>
      <c r="AJ153" t="s">
        <v>270</v>
      </c>
      <c r="AK153" t="s">
        <v>270</v>
      </c>
      <c r="AL153">
        <v>2.3349999999999998E-3</v>
      </c>
      <c r="AM153" t="s">
        <v>271</v>
      </c>
      <c r="AN153">
        <v>29907</v>
      </c>
      <c r="AO153" t="s">
        <v>272</v>
      </c>
      <c r="AP153">
        <v>104542</v>
      </c>
      <c r="AQ153">
        <v>4</v>
      </c>
      <c r="AR153">
        <v>29118</v>
      </c>
      <c r="AS153">
        <v>2011</v>
      </c>
      <c r="GQ153">
        <v>7.11</v>
      </c>
      <c r="GV153">
        <v>7</v>
      </c>
      <c r="GW153">
        <v>5.08</v>
      </c>
      <c r="GZ153">
        <v>0</v>
      </c>
      <c r="HA153">
        <v>7.11</v>
      </c>
      <c r="HB153">
        <v>7.11</v>
      </c>
      <c r="HC153">
        <v>12.08</v>
      </c>
      <c r="HD153">
        <v>19.189999999999998</v>
      </c>
      <c r="HE153">
        <v>6.4165579964556784E-4</v>
      </c>
      <c r="HF153">
        <v>0.37050547159979164</v>
      </c>
    </row>
    <row r="154" spans="1:214" x14ac:dyDescent="0.25">
      <c r="A154">
        <v>27</v>
      </c>
      <c r="B154">
        <v>106</v>
      </c>
      <c r="C154" t="s">
        <v>250</v>
      </c>
      <c r="D154" t="s">
        <v>251</v>
      </c>
      <c r="E154" t="s">
        <v>252</v>
      </c>
      <c r="F154" t="s">
        <v>253</v>
      </c>
      <c r="G154" t="s">
        <v>254</v>
      </c>
      <c r="H154" t="s">
        <v>255</v>
      </c>
      <c r="I154">
        <v>2007</v>
      </c>
      <c r="J154">
        <v>106</v>
      </c>
      <c r="K154" t="s">
        <v>250</v>
      </c>
      <c r="L154" t="s">
        <v>256</v>
      </c>
      <c r="M154" t="s">
        <v>257</v>
      </c>
      <c r="N154" t="s">
        <v>258</v>
      </c>
      <c r="O154" t="s">
        <v>259</v>
      </c>
      <c r="P154">
        <v>106</v>
      </c>
      <c r="Q154" t="s">
        <v>283</v>
      </c>
      <c r="R154">
        <v>106</v>
      </c>
      <c r="S154" t="s">
        <v>250</v>
      </c>
      <c r="T154" t="s">
        <v>262</v>
      </c>
      <c r="U154" t="s">
        <v>263</v>
      </c>
      <c r="V154" t="s">
        <v>290</v>
      </c>
      <c r="W154" t="s">
        <v>363</v>
      </c>
      <c r="X154">
        <v>0</v>
      </c>
      <c r="Y154" t="s">
        <v>363</v>
      </c>
      <c r="Z154">
        <v>2008</v>
      </c>
      <c r="AA154" t="s">
        <v>364</v>
      </c>
      <c r="AB154" t="s">
        <v>364</v>
      </c>
      <c r="AC154">
        <v>80</v>
      </c>
      <c r="AD154">
        <v>5.3</v>
      </c>
      <c r="AF154" t="s">
        <v>268</v>
      </c>
      <c r="AG154" t="s">
        <v>292</v>
      </c>
      <c r="AH154" t="s">
        <v>270</v>
      </c>
      <c r="AI154" t="s">
        <v>270</v>
      </c>
      <c r="AJ154" t="s">
        <v>270</v>
      </c>
      <c r="AK154" t="s">
        <v>270</v>
      </c>
      <c r="AL154">
        <v>2.3349999999999998E-3</v>
      </c>
      <c r="AM154" t="s">
        <v>271</v>
      </c>
      <c r="AN154">
        <v>29907</v>
      </c>
      <c r="AO154">
        <v>29907</v>
      </c>
      <c r="AP154">
        <v>104542</v>
      </c>
      <c r="AQ154">
        <v>5</v>
      </c>
      <c r="AR154">
        <v>29118</v>
      </c>
      <c r="AS154">
        <v>2012</v>
      </c>
      <c r="GV154">
        <v>1.76</v>
      </c>
      <c r="GW154">
        <v>0.48</v>
      </c>
      <c r="GZ154">
        <v>0</v>
      </c>
      <c r="HA154">
        <v>0</v>
      </c>
      <c r="HB154">
        <v>0</v>
      </c>
      <c r="HC154">
        <v>2.2400000000000002</v>
      </c>
      <c r="HD154">
        <v>2.2400000000000002</v>
      </c>
      <c r="HE154">
        <v>7.4898853111311737E-5</v>
      </c>
      <c r="HF154">
        <v>0</v>
      </c>
    </row>
    <row r="155" spans="1:214" x14ac:dyDescent="0.25">
      <c r="A155">
        <v>27</v>
      </c>
      <c r="B155">
        <v>106</v>
      </c>
      <c r="C155" t="s">
        <v>250</v>
      </c>
      <c r="D155" t="s">
        <v>251</v>
      </c>
      <c r="E155" t="s">
        <v>252</v>
      </c>
      <c r="F155" t="s">
        <v>253</v>
      </c>
      <c r="G155" t="s">
        <v>254</v>
      </c>
      <c r="H155" t="s">
        <v>255</v>
      </c>
      <c r="I155">
        <v>2007</v>
      </c>
      <c r="J155">
        <v>106</v>
      </c>
      <c r="K155" t="s">
        <v>250</v>
      </c>
      <c r="L155" t="s">
        <v>256</v>
      </c>
      <c r="M155" t="s">
        <v>257</v>
      </c>
      <c r="N155" t="s">
        <v>258</v>
      </c>
      <c r="O155" t="s">
        <v>259</v>
      </c>
      <c r="P155">
        <v>106</v>
      </c>
      <c r="Q155" t="s">
        <v>283</v>
      </c>
      <c r="R155">
        <v>106</v>
      </c>
      <c r="S155" t="s">
        <v>250</v>
      </c>
      <c r="T155" t="s">
        <v>262</v>
      </c>
      <c r="U155" t="s">
        <v>263</v>
      </c>
      <c r="V155" t="s">
        <v>290</v>
      </c>
      <c r="W155" t="s">
        <v>365</v>
      </c>
      <c r="X155">
        <v>0</v>
      </c>
      <c r="Y155" t="s">
        <v>365</v>
      </c>
      <c r="Z155">
        <v>2008</v>
      </c>
      <c r="AA155" t="s">
        <v>364</v>
      </c>
      <c r="AB155" t="s">
        <v>364</v>
      </c>
      <c r="AC155">
        <v>80</v>
      </c>
      <c r="AD155">
        <v>5.3</v>
      </c>
      <c r="AF155" t="s">
        <v>268</v>
      </c>
      <c r="AG155" t="s">
        <v>292</v>
      </c>
      <c r="AH155" t="s">
        <v>270</v>
      </c>
      <c r="AI155" t="s">
        <v>270</v>
      </c>
      <c r="AJ155" t="s">
        <v>270</v>
      </c>
      <c r="AK155" t="s">
        <v>270</v>
      </c>
      <c r="AL155">
        <v>4.75E-4</v>
      </c>
      <c r="AM155" t="s">
        <v>271</v>
      </c>
      <c r="AN155">
        <v>29434</v>
      </c>
      <c r="AO155" t="s">
        <v>272</v>
      </c>
      <c r="AP155">
        <v>102699</v>
      </c>
      <c r="AQ155">
        <v>3</v>
      </c>
      <c r="AR155">
        <v>29117</v>
      </c>
      <c r="AS155">
        <v>2010</v>
      </c>
      <c r="GV155">
        <v>3.78</v>
      </c>
      <c r="GW155">
        <v>2.56</v>
      </c>
      <c r="GZ155">
        <v>0</v>
      </c>
      <c r="HA155">
        <v>0</v>
      </c>
      <c r="HB155">
        <v>0</v>
      </c>
      <c r="HC155">
        <v>6.34</v>
      </c>
      <c r="HD155">
        <v>6.34</v>
      </c>
      <c r="HE155">
        <v>2.1539715974723108E-4</v>
      </c>
      <c r="HF155">
        <v>0</v>
      </c>
    </row>
    <row r="156" spans="1:214" x14ac:dyDescent="0.25">
      <c r="A156">
        <v>27</v>
      </c>
      <c r="B156">
        <v>106</v>
      </c>
      <c r="C156" t="s">
        <v>250</v>
      </c>
      <c r="D156" t="s">
        <v>251</v>
      </c>
      <c r="E156" t="s">
        <v>252</v>
      </c>
      <c r="F156" t="s">
        <v>253</v>
      </c>
      <c r="G156" t="s">
        <v>254</v>
      </c>
      <c r="H156" t="s">
        <v>255</v>
      </c>
      <c r="I156">
        <v>2007</v>
      </c>
      <c r="J156">
        <v>106</v>
      </c>
      <c r="K156" t="s">
        <v>250</v>
      </c>
      <c r="L156" t="s">
        <v>256</v>
      </c>
      <c r="M156" t="s">
        <v>257</v>
      </c>
      <c r="N156" t="s">
        <v>258</v>
      </c>
      <c r="O156" t="s">
        <v>259</v>
      </c>
      <c r="P156">
        <v>106</v>
      </c>
      <c r="Q156" t="s">
        <v>283</v>
      </c>
      <c r="R156">
        <v>106</v>
      </c>
      <c r="S156" t="s">
        <v>250</v>
      </c>
      <c r="T156" t="s">
        <v>262</v>
      </c>
      <c r="U156" t="s">
        <v>263</v>
      </c>
      <c r="V156" t="s">
        <v>290</v>
      </c>
      <c r="W156" t="s">
        <v>365</v>
      </c>
      <c r="X156">
        <v>0</v>
      </c>
      <c r="Y156" t="s">
        <v>365</v>
      </c>
      <c r="Z156">
        <v>2008</v>
      </c>
      <c r="AA156" t="s">
        <v>364</v>
      </c>
      <c r="AB156" t="s">
        <v>364</v>
      </c>
      <c r="AC156">
        <v>80</v>
      </c>
      <c r="AD156">
        <v>5.3</v>
      </c>
      <c r="AF156" t="s">
        <v>268</v>
      </c>
      <c r="AG156" t="s">
        <v>292</v>
      </c>
      <c r="AH156" t="s">
        <v>270</v>
      </c>
      <c r="AI156" t="s">
        <v>270</v>
      </c>
      <c r="AJ156" t="s">
        <v>270</v>
      </c>
      <c r="AK156" t="s">
        <v>270</v>
      </c>
      <c r="AL156">
        <v>4.75E-4</v>
      </c>
      <c r="AM156" t="s">
        <v>271</v>
      </c>
      <c r="AN156">
        <v>29434</v>
      </c>
      <c r="AO156" t="s">
        <v>272</v>
      </c>
      <c r="AP156">
        <v>102699</v>
      </c>
      <c r="AQ156">
        <v>4</v>
      </c>
      <c r="AR156">
        <v>29117</v>
      </c>
      <c r="AS156">
        <v>2011</v>
      </c>
      <c r="GQ156">
        <v>22.09</v>
      </c>
      <c r="GV156">
        <v>12.6</v>
      </c>
      <c r="GW156">
        <v>8.5500000000000007</v>
      </c>
      <c r="GZ156">
        <v>0</v>
      </c>
      <c r="HA156">
        <v>22.09</v>
      </c>
      <c r="HB156">
        <v>22.09</v>
      </c>
      <c r="HC156">
        <v>21.15</v>
      </c>
      <c r="HD156">
        <v>43.239999999999995</v>
      </c>
      <c r="HE156">
        <v>1.469049398654617E-3</v>
      </c>
      <c r="HF156">
        <v>0.51086956521739135</v>
      </c>
    </row>
    <row r="157" spans="1:214" x14ac:dyDescent="0.25">
      <c r="A157">
        <v>27</v>
      </c>
      <c r="B157">
        <v>106</v>
      </c>
      <c r="C157" t="s">
        <v>250</v>
      </c>
      <c r="D157" t="s">
        <v>251</v>
      </c>
      <c r="E157" t="s">
        <v>252</v>
      </c>
      <c r="F157" t="s">
        <v>253</v>
      </c>
      <c r="G157" t="s">
        <v>254</v>
      </c>
      <c r="H157" t="s">
        <v>255</v>
      </c>
      <c r="I157">
        <v>2007</v>
      </c>
      <c r="J157">
        <v>106</v>
      </c>
      <c r="K157" t="s">
        <v>250</v>
      </c>
      <c r="L157" t="s">
        <v>256</v>
      </c>
      <c r="M157" t="s">
        <v>257</v>
      </c>
      <c r="N157" t="s">
        <v>258</v>
      </c>
      <c r="O157" t="s">
        <v>259</v>
      </c>
      <c r="P157">
        <v>106</v>
      </c>
      <c r="Q157" t="s">
        <v>283</v>
      </c>
      <c r="R157">
        <v>106</v>
      </c>
      <c r="S157" t="s">
        <v>250</v>
      </c>
      <c r="T157" t="s">
        <v>262</v>
      </c>
      <c r="U157" t="s">
        <v>263</v>
      </c>
      <c r="V157" t="s">
        <v>290</v>
      </c>
      <c r="W157" t="s">
        <v>365</v>
      </c>
      <c r="X157">
        <v>0</v>
      </c>
      <c r="Y157" t="s">
        <v>365</v>
      </c>
      <c r="Z157">
        <v>2008</v>
      </c>
      <c r="AA157" t="s">
        <v>364</v>
      </c>
      <c r="AB157" t="s">
        <v>364</v>
      </c>
      <c r="AC157">
        <v>80</v>
      </c>
      <c r="AD157">
        <v>5.3</v>
      </c>
      <c r="AF157" t="s">
        <v>268</v>
      </c>
      <c r="AG157" t="s">
        <v>292</v>
      </c>
      <c r="AH157" t="s">
        <v>270</v>
      </c>
      <c r="AI157" t="s">
        <v>270</v>
      </c>
      <c r="AJ157" t="s">
        <v>270</v>
      </c>
      <c r="AK157" t="s">
        <v>270</v>
      </c>
      <c r="AL157">
        <v>4.75E-4</v>
      </c>
      <c r="AM157" t="s">
        <v>271</v>
      </c>
      <c r="AN157">
        <v>29434</v>
      </c>
      <c r="AO157" t="s">
        <v>272</v>
      </c>
      <c r="AP157">
        <v>102699</v>
      </c>
      <c r="AQ157">
        <v>5</v>
      </c>
      <c r="AR157">
        <v>29117</v>
      </c>
      <c r="AS157">
        <v>2012</v>
      </c>
      <c r="CN157">
        <v>2.04</v>
      </c>
      <c r="GQ157">
        <v>4.42</v>
      </c>
      <c r="GV157">
        <v>2.34</v>
      </c>
      <c r="GW157">
        <v>8.17</v>
      </c>
      <c r="GZ157">
        <v>2.04</v>
      </c>
      <c r="HA157">
        <v>4.42</v>
      </c>
      <c r="HB157">
        <v>6.46</v>
      </c>
      <c r="HC157">
        <v>10.51</v>
      </c>
      <c r="HD157">
        <v>16.97</v>
      </c>
      <c r="HE157">
        <v>5.7654413263572739E-4</v>
      </c>
      <c r="HF157">
        <v>0.3806717737183265</v>
      </c>
    </row>
    <row r="158" spans="1:214" x14ac:dyDescent="0.25">
      <c r="A158">
        <v>27</v>
      </c>
      <c r="B158">
        <v>106</v>
      </c>
      <c r="C158" t="s">
        <v>250</v>
      </c>
      <c r="D158" t="s">
        <v>251</v>
      </c>
      <c r="E158" t="s">
        <v>252</v>
      </c>
      <c r="F158" t="s">
        <v>253</v>
      </c>
      <c r="G158" t="s">
        <v>254</v>
      </c>
      <c r="H158" t="s">
        <v>255</v>
      </c>
      <c r="I158">
        <v>2007</v>
      </c>
      <c r="J158">
        <v>106</v>
      </c>
      <c r="K158" t="s">
        <v>250</v>
      </c>
      <c r="L158" t="s">
        <v>256</v>
      </c>
      <c r="M158" t="s">
        <v>257</v>
      </c>
      <c r="N158" t="s">
        <v>258</v>
      </c>
      <c r="O158" t="s">
        <v>259</v>
      </c>
      <c r="P158">
        <v>106</v>
      </c>
      <c r="Q158" t="s">
        <v>283</v>
      </c>
      <c r="R158">
        <v>106</v>
      </c>
      <c r="S158" t="s">
        <v>250</v>
      </c>
      <c r="T158" t="s">
        <v>262</v>
      </c>
      <c r="U158" t="s">
        <v>263</v>
      </c>
      <c r="V158" t="s">
        <v>290</v>
      </c>
      <c r="W158" t="s">
        <v>365</v>
      </c>
      <c r="X158">
        <v>0</v>
      </c>
      <c r="Y158" t="s">
        <v>365</v>
      </c>
      <c r="Z158">
        <v>2008</v>
      </c>
      <c r="AA158" t="s">
        <v>364</v>
      </c>
      <c r="AB158" t="s">
        <v>364</v>
      </c>
      <c r="AC158">
        <v>80</v>
      </c>
      <c r="AD158">
        <v>5.3</v>
      </c>
      <c r="AF158" t="s">
        <v>268</v>
      </c>
      <c r="AG158" t="s">
        <v>292</v>
      </c>
      <c r="AH158" t="s">
        <v>270</v>
      </c>
      <c r="AI158" t="s">
        <v>270</v>
      </c>
      <c r="AJ158" t="s">
        <v>270</v>
      </c>
      <c r="AK158" t="s">
        <v>270</v>
      </c>
      <c r="AL158">
        <v>4.75E-4</v>
      </c>
      <c r="AM158" t="s">
        <v>271</v>
      </c>
      <c r="AN158">
        <v>29434</v>
      </c>
      <c r="AO158">
        <v>29434</v>
      </c>
      <c r="AP158">
        <v>102699</v>
      </c>
      <c r="AQ158">
        <v>6</v>
      </c>
      <c r="AR158">
        <v>29117</v>
      </c>
      <c r="AS158">
        <v>2013</v>
      </c>
      <c r="GV158">
        <v>0.75</v>
      </c>
      <c r="GW158">
        <v>0.85</v>
      </c>
      <c r="GZ158">
        <v>0</v>
      </c>
      <c r="HA158">
        <v>0</v>
      </c>
      <c r="HB158">
        <v>0</v>
      </c>
      <c r="HC158">
        <v>1.6</v>
      </c>
      <c r="HD158">
        <v>1.6</v>
      </c>
      <c r="HE158">
        <v>5.4358904668070942E-5</v>
      </c>
      <c r="HF158">
        <v>0</v>
      </c>
    </row>
    <row r="159" spans="1:214" x14ac:dyDescent="0.25">
      <c r="A159">
        <v>27</v>
      </c>
      <c r="B159">
        <v>106</v>
      </c>
      <c r="C159" t="s">
        <v>250</v>
      </c>
      <c r="D159" t="s">
        <v>251</v>
      </c>
      <c r="E159" t="s">
        <v>252</v>
      </c>
      <c r="F159" t="s">
        <v>253</v>
      </c>
      <c r="G159" t="s">
        <v>254</v>
      </c>
      <c r="H159" t="s">
        <v>255</v>
      </c>
      <c r="I159">
        <v>2008</v>
      </c>
      <c r="J159">
        <v>106</v>
      </c>
      <c r="K159" t="s">
        <v>250</v>
      </c>
      <c r="L159" t="s">
        <v>256</v>
      </c>
      <c r="M159" t="s">
        <v>257</v>
      </c>
      <c r="N159" t="s">
        <v>258</v>
      </c>
      <c r="O159" t="s">
        <v>259</v>
      </c>
      <c r="P159">
        <v>420</v>
      </c>
      <c r="Q159" t="s">
        <v>260</v>
      </c>
      <c r="R159">
        <v>420</v>
      </c>
      <c r="S159" t="s">
        <v>261</v>
      </c>
      <c r="T159" t="s">
        <v>262</v>
      </c>
      <c r="U159" t="s">
        <v>263</v>
      </c>
      <c r="V159" t="s">
        <v>264</v>
      </c>
      <c r="W159" t="s">
        <v>366</v>
      </c>
      <c r="X159">
        <v>0</v>
      </c>
      <c r="Y159" t="s">
        <v>366</v>
      </c>
      <c r="Z159">
        <v>2009</v>
      </c>
      <c r="AA159" t="s">
        <v>367</v>
      </c>
      <c r="AB159" t="s">
        <v>367</v>
      </c>
      <c r="AC159">
        <v>83</v>
      </c>
      <c r="AD159">
        <v>6.2</v>
      </c>
      <c r="AE159" t="s">
        <v>368</v>
      </c>
      <c r="AF159" t="s">
        <v>268</v>
      </c>
      <c r="AG159" t="s">
        <v>269</v>
      </c>
      <c r="AH159" t="s">
        <v>270</v>
      </c>
      <c r="AI159" t="s">
        <v>270</v>
      </c>
      <c r="AJ159" t="s">
        <v>270</v>
      </c>
      <c r="AK159" t="s">
        <v>270</v>
      </c>
      <c r="AL159">
        <v>5.7899999999999998E-4</v>
      </c>
      <c r="AM159" t="s">
        <v>271</v>
      </c>
      <c r="AN159">
        <v>29315</v>
      </c>
      <c r="AO159" t="s">
        <v>272</v>
      </c>
      <c r="AP159">
        <v>480294</v>
      </c>
      <c r="AQ159">
        <v>3</v>
      </c>
      <c r="AR159">
        <v>29466</v>
      </c>
      <c r="AS159">
        <v>2011</v>
      </c>
      <c r="GQ159">
        <v>8.0399999999999991</v>
      </c>
      <c r="GV159">
        <v>4.04</v>
      </c>
      <c r="GW159">
        <v>8.7200000000000006</v>
      </c>
      <c r="GZ159">
        <v>0</v>
      </c>
      <c r="HA159">
        <v>8.0399999999999991</v>
      </c>
      <c r="HB159">
        <v>8.0399999999999991</v>
      </c>
      <c r="HC159">
        <v>12.76</v>
      </c>
      <c r="HD159">
        <v>20.799999999999997</v>
      </c>
      <c r="HE159">
        <v>7.0953436807095333E-4</v>
      </c>
      <c r="HF159">
        <v>0.38653846153846155</v>
      </c>
    </row>
    <row r="160" spans="1:214" x14ac:dyDescent="0.25">
      <c r="A160">
        <v>27</v>
      </c>
      <c r="B160">
        <v>106</v>
      </c>
      <c r="C160" t="s">
        <v>250</v>
      </c>
      <c r="D160" t="s">
        <v>251</v>
      </c>
      <c r="E160" t="s">
        <v>252</v>
      </c>
      <c r="F160" t="s">
        <v>253</v>
      </c>
      <c r="G160" t="s">
        <v>254</v>
      </c>
      <c r="H160" t="s">
        <v>255</v>
      </c>
      <c r="I160">
        <v>2008</v>
      </c>
      <c r="J160">
        <v>106</v>
      </c>
      <c r="K160" t="s">
        <v>250</v>
      </c>
      <c r="L160" t="s">
        <v>256</v>
      </c>
      <c r="M160" t="s">
        <v>257</v>
      </c>
      <c r="N160" t="s">
        <v>258</v>
      </c>
      <c r="O160" t="s">
        <v>259</v>
      </c>
      <c r="P160">
        <v>420</v>
      </c>
      <c r="Q160" t="s">
        <v>260</v>
      </c>
      <c r="R160">
        <v>420</v>
      </c>
      <c r="S160" t="s">
        <v>261</v>
      </c>
      <c r="T160" t="s">
        <v>262</v>
      </c>
      <c r="U160" t="s">
        <v>263</v>
      </c>
      <c r="V160" t="s">
        <v>264</v>
      </c>
      <c r="W160" t="s">
        <v>366</v>
      </c>
      <c r="X160">
        <v>0</v>
      </c>
      <c r="Y160" t="s">
        <v>366</v>
      </c>
      <c r="Z160">
        <v>2009</v>
      </c>
      <c r="AA160" t="s">
        <v>367</v>
      </c>
      <c r="AB160" t="s">
        <v>367</v>
      </c>
      <c r="AC160">
        <v>83</v>
      </c>
      <c r="AD160">
        <v>6.2</v>
      </c>
      <c r="AE160" t="s">
        <v>368</v>
      </c>
      <c r="AF160" t="s">
        <v>268</v>
      </c>
      <c r="AG160" t="s">
        <v>269</v>
      </c>
      <c r="AH160" t="s">
        <v>270</v>
      </c>
      <c r="AI160" t="s">
        <v>270</v>
      </c>
      <c r="AJ160" t="s">
        <v>270</v>
      </c>
      <c r="AK160" t="s">
        <v>270</v>
      </c>
      <c r="AL160">
        <v>5.7899999999999998E-4</v>
      </c>
      <c r="AM160" t="s">
        <v>271</v>
      </c>
      <c r="AN160">
        <v>29315</v>
      </c>
      <c r="AO160" t="s">
        <v>272</v>
      </c>
      <c r="AP160">
        <v>480294</v>
      </c>
      <c r="AQ160">
        <v>4</v>
      </c>
      <c r="AR160">
        <v>29466</v>
      </c>
      <c r="AS160">
        <v>2012</v>
      </c>
      <c r="BP160">
        <v>2.57</v>
      </c>
      <c r="CN160">
        <v>2.04</v>
      </c>
      <c r="GQ160">
        <v>12.29</v>
      </c>
      <c r="GV160">
        <v>6.67</v>
      </c>
      <c r="GW160">
        <v>13.18</v>
      </c>
      <c r="GZ160">
        <v>4.6100000000000003</v>
      </c>
      <c r="HA160">
        <v>12.29</v>
      </c>
      <c r="HB160">
        <v>16.899999999999999</v>
      </c>
      <c r="HC160">
        <v>19.850000000000001</v>
      </c>
      <c r="HD160">
        <v>36.75</v>
      </c>
      <c r="HE160">
        <v>1.2536244243561317E-3</v>
      </c>
      <c r="HF160">
        <v>0.45986394557823124</v>
      </c>
    </row>
    <row r="161" spans="1:214" x14ac:dyDescent="0.25">
      <c r="A161">
        <v>27</v>
      </c>
      <c r="B161">
        <v>106</v>
      </c>
      <c r="C161" t="s">
        <v>250</v>
      </c>
      <c r="D161" t="s">
        <v>251</v>
      </c>
      <c r="E161" t="s">
        <v>252</v>
      </c>
      <c r="F161" t="s">
        <v>253</v>
      </c>
      <c r="G161" t="s">
        <v>254</v>
      </c>
      <c r="H161" t="s">
        <v>255</v>
      </c>
      <c r="I161">
        <v>2008</v>
      </c>
      <c r="J161">
        <v>106</v>
      </c>
      <c r="K161" t="s">
        <v>250</v>
      </c>
      <c r="L161" t="s">
        <v>256</v>
      </c>
      <c r="M161" t="s">
        <v>257</v>
      </c>
      <c r="N161" t="s">
        <v>258</v>
      </c>
      <c r="O161" t="s">
        <v>259</v>
      </c>
      <c r="P161">
        <v>420</v>
      </c>
      <c r="Q161" t="s">
        <v>260</v>
      </c>
      <c r="R161">
        <v>420</v>
      </c>
      <c r="S161" t="s">
        <v>261</v>
      </c>
      <c r="T161" t="s">
        <v>262</v>
      </c>
      <c r="U161" t="s">
        <v>263</v>
      </c>
      <c r="V161" t="s">
        <v>264</v>
      </c>
      <c r="W161" t="s">
        <v>366</v>
      </c>
      <c r="X161">
        <v>0</v>
      </c>
      <c r="Y161" t="s">
        <v>366</v>
      </c>
      <c r="Z161">
        <v>2009</v>
      </c>
      <c r="AA161" t="s">
        <v>367</v>
      </c>
      <c r="AB161" t="s">
        <v>367</v>
      </c>
      <c r="AC161">
        <v>83</v>
      </c>
      <c r="AD161">
        <v>6.2</v>
      </c>
      <c r="AE161" t="s">
        <v>368</v>
      </c>
      <c r="AF161" t="s">
        <v>268</v>
      </c>
      <c r="AG161" t="s">
        <v>269</v>
      </c>
      <c r="AH161" t="s">
        <v>270</v>
      </c>
      <c r="AI161" t="s">
        <v>270</v>
      </c>
      <c r="AJ161" t="s">
        <v>270</v>
      </c>
      <c r="AK161" t="s">
        <v>270</v>
      </c>
      <c r="AL161">
        <v>5.7899999999999998E-4</v>
      </c>
      <c r="AM161" t="s">
        <v>271</v>
      </c>
      <c r="AN161">
        <v>29315</v>
      </c>
      <c r="AO161">
        <v>29315</v>
      </c>
      <c r="AP161">
        <v>480294</v>
      </c>
      <c r="AQ161">
        <v>5</v>
      </c>
      <c r="AR161">
        <v>29466</v>
      </c>
      <c r="AS161">
        <v>2013</v>
      </c>
      <c r="GQ161">
        <v>3.95</v>
      </c>
      <c r="GV161">
        <v>1.5</v>
      </c>
      <c r="GW161">
        <v>2.61</v>
      </c>
      <c r="GZ161">
        <v>0</v>
      </c>
      <c r="HA161">
        <v>3.95</v>
      </c>
      <c r="HB161">
        <v>3.95</v>
      </c>
      <c r="HC161">
        <v>4.1100000000000003</v>
      </c>
      <c r="HD161">
        <v>8.06</v>
      </c>
      <c r="HE161">
        <v>2.7494456762749449E-4</v>
      </c>
      <c r="HF161">
        <v>0.49007444168734493</v>
      </c>
    </row>
    <row r="162" spans="1:214" x14ac:dyDescent="0.25">
      <c r="A162">
        <v>27</v>
      </c>
      <c r="B162">
        <v>106</v>
      </c>
      <c r="C162" t="s">
        <v>250</v>
      </c>
      <c r="D162" t="s">
        <v>251</v>
      </c>
      <c r="E162" t="s">
        <v>252</v>
      </c>
      <c r="F162" t="s">
        <v>253</v>
      </c>
      <c r="G162" t="s">
        <v>254</v>
      </c>
      <c r="H162" t="s">
        <v>255</v>
      </c>
      <c r="I162">
        <v>2008</v>
      </c>
      <c r="J162">
        <v>106</v>
      </c>
      <c r="K162" t="s">
        <v>250</v>
      </c>
      <c r="L162" t="s">
        <v>256</v>
      </c>
      <c r="M162" t="s">
        <v>257</v>
      </c>
      <c r="N162" t="s">
        <v>258</v>
      </c>
      <c r="O162" t="s">
        <v>259</v>
      </c>
      <c r="P162">
        <v>420</v>
      </c>
      <c r="Q162" t="s">
        <v>260</v>
      </c>
      <c r="R162">
        <v>420</v>
      </c>
      <c r="S162" t="s">
        <v>261</v>
      </c>
      <c r="T162" t="s">
        <v>262</v>
      </c>
      <c r="U162" t="s">
        <v>263</v>
      </c>
      <c r="V162" t="s">
        <v>264</v>
      </c>
      <c r="W162" t="s">
        <v>369</v>
      </c>
      <c r="X162">
        <v>0</v>
      </c>
      <c r="Y162" t="s">
        <v>369</v>
      </c>
      <c r="Z162">
        <v>2009</v>
      </c>
      <c r="AA162" t="s">
        <v>370</v>
      </c>
      <c r="AB162" t="s">
        <v>370</v>
      </c>
      <c r="AC162">
        <v>90</v>
      </c>
      <c r="AD162">
        <v>8.3000000000000007</v>
      </c>
      <c r="AE162" t="s">
        <v>371</v>
      </c>
      <c r="AF162" t="s">
        <v>268</v>
      </c>
      <c r="AG162" t="s">
        <v>269</v>
      </c>
      <c r="AH162" t="s">
        <v>270</v>
      </c>
      <c r="AI162" t="s">
        <v>270</v>
      </c>
      <c r="AJ162" t="s">
        <v>270</v>
      </c>
      <c r="AK162" t="s">
        <v>270</v>
      </c>
      <c r="AM162" t="s">
        <v>271</v>
      </c>
      <c r="AN162">
        <v>29913</v>
      </c>
      <c r="AO162" t="s">
        <v>272</v>
      </c>
      <c r="AP162">
        <v>241234</v>
      </c>
      <c r="AQ162">
        <v>2</v>
      </c>
      <c r="AR162">
        <v>29467</v>
      </c>
      <c r="AS162">
        <v>2010</v>
      </c>
      <c r="GV162">
        <v>0.35</v>
      </c>
      <c r="GW162">
        <v>0.64</v>
      </c>
      <c r="GZ162">
        <v>0</v>
      </c>
      <c r="HA162">
        <v>0</v>
      </c>
      <c r="HB162">
        <v>0</v>
      </c>
      <c r="HC162">
        <v>0.99</v>
      </c>
      <c r="HD162">
        <v>0.99</v>
      </c>
      <c r="HE162">
        <v>3.3095978337177819E-5</v>
      </c>
      <c r="HF162">
        <v>0</v>
      </c>
    </row>
    <row r="163" spans="1:214" x14ac:dyDescent="0.25">
      <c r="A163">
        <v>27</v>
      </c>
      <c r="B163">
        <v>106</v>
      </c>
      <c r="C163" t="s">
        <v>250</v>
      </c>
      <c r="D163" t="s">
        <v>251</v>
      </c>
      <c r="E163" t="s">
        <v>252</v>
      </c>
      <c r="F163" t="s">
        <v>253</v>
      </c>
      <c r="G163" t="s">
        <v>254</v>
      </c>
      <c r="H163" t="s">
        <v>255</v>
      </c>
      <c r="I163">
        <v>2008</v>
      </c>
      <c r="J163">
        <v>106</v>
      </c>
      <c r="K163" t="s">
        <v>250</v>
      </c>
      <c r="L163" t="s">
        <v>256</v>
      </c>
      <c r="M163" t="s">
        <v>257</v>
      </c>
      <c r="N163" t="s">
        <v>258</v>
      </c>
      <c r="O163" t="s">
        <v>259</v>
      </c>
      <c r="P163">
        <v>420</v>
      </c>
      <c r="Q163" t="s">
        <v>260</v>
      </c>
      <c r="R163">
        <v>420</v>
      </c>
      <c r="S163" t="s">
        <v>261</v>
      </c>
      <c r="T163" t="s">
        <v>262</v>
      </c>
      <c r="U163" t="s">
        <v>263</v>
      </c>
      <c r="V163" t="s">
        <v>264</v>
      </c>
      <c r="W163" t="s">
        <v>369</v>
      </c>
      <c r="X163">
        <v>0</v>
      </c>
      <c r="Y163" t="s">
        <v>369</v>
      </c>
      <c r="Z163">
        <v>2009</v>
      </c>
      <c r="AA163" t="s">
        <v>370</v>
      </c>
      <c r="AB163" t="s">
        <v>370</v>
      </c>
      <c r="AC163">
        <v>90</v>
      </c>
      <c r="AD163">
        <v>8.3000000000000007</v>
      </c>
      <c r="AE163" t="s">
        <v>371</v>
      </c>
      <c r="AF163" t="s">
        <v>268</v>
      </c>
      <c r="AG163" t="s">
        <v>269</v>
      </c>
      <c r="AH163" t="s">
        <v>270</v>
      </c>
      <c r="AI163" t="s">
        <v>270</v>
      </c>
      <c r="AJ163" t="s">
        <v>270</v>
      </c>
      <c r="AK163" t="s">
        <v>270</v>
      </c>
      <c r="AM163" t="s">
        <v>271</v>
      </c>
      <c r="AN163">
        <v>29913</v>
      </c>
      <c r="AO163" t="s">
        <v>272</v>
      </c>
      <c r="AP163">
        <v>241234</v>
      </c>
      <c r="AQ163">
        <v>3</v>
      </c>
      <c r="AR163">
        <v>29467</v>
      </c>
      <c r="AS163">
        <v>2011</v>
      </c>
      <c r="GQ163">
        <v>4.42</v>
      </c>
      <c r="GV163">
        <v>1.08</v>
      </c>
      <c r="GW163">
        <v>2.67</v>
      </c>
      <c r="GZ163">
        <v>0</v>
      </c>
      <c r="HA163">
        <v>4.42</v>
      </c>
      <c r="HB163">
        <v>4.42</v>
      </c>
      <c r="HC163">
        <v>3.75</v>
      </c>
      <c r="HD163">
        <v>8.17</v>
      </c>
      <c r="HE163">
        <v>2.7312539698458863E-4</v>
      </c>
      <c r="HF163">
        <v>0.54100367197062427</v>
      </c>
    </row>
    <row r="164" spans="1:214" x14ac:dyDescent="0.25">
      <c r="A164">
        <v>27</v>
      </c>
      <c r="B164">
        <v>106</v>
      </c>
      <c r="C164" t="s">
        <v>250</v>
      </c>
      <c r="D164" t="s">
        <v>251</v>
      </c>
      <c r="E164" t="s">
        <v>252</v>
      </c>
      <c r="F164" t="s">
        <v>253</v>
      </c>
      <c r="G164" t="s">
        <v>254</v>
      </c>
      <c r="H164" t="s">
        <v>255</v>
      </c>
      <c r="I164">
        <v>2008</v>
      </c>
      <c r="J164">
        <v>106</v>
      </c>
      <c r="K164" t="s">
        <v>250</v>
      </c>
      <c r="L164" t="s">
        <v>256</v>
      </c>
      <c r="M164" t="s">
        <v>257</v>
      </c>
      <c r="N164" t="s">
        <v>258</v>
      </c>
      <c r="O164" t="s">
        <v>259</v>
      </c>
      <c r="P164">
        <v>420</v>
      </c>
      <c r="Q164" t="s">
        <v>260</v>
      </c>
      <c r="R164">
        <v>420</v>
      </c>
      <c r="S164" t="s">
        <v>261</v>
      </c>
      <c r="T164" t="s">
        <v>262</v>
      </c>
      <c r="U164" t="s">
        <v>263</v>
      </c>
      <c r="V164" t="s">
        <v>264</v>
      </c>
      <c r="W164" t="s">
        <v>369</v>
      </c>
      <c r="X164">
        <v>0</v>
      </c>
      <c r="Y164" t="s">
        <v>369</v>
      </c>
      <c r="Z164">
        <v>2009</v>
      </c>
      <c r="AA164" t="s">
        <v>370</v>
      </c>
      <c r="AB164" t="s">
        <v>370</v>
      </c>
      <c r="AC164">
        <v>90</v>
      </c>
      <c r="AD164">
        <v>8.3000000000000007</v>
      </c>
      <c r="AE164" t="s">
        <v>371</v>
      </c>
      <c r="AF164" t="s">
        <v>268</v>
      </c>
      <c r="AG164" t="s">
        <v>269</v>
      </c>
      <c r="AH164" t="s">
        <v>270</v>
      </c>
      <c r="AI164" t="s">
        <v>270</v>
      </c>
      <c r="AJ164" t="s">
        <v>270</v>
      </c>
      <c r="AK164" t="s">
        <v>270</v>
      </c>
      <c r="AM164" t="s">
        <v>271</v>
      </c>
      <c r="AN164">
        <v>29913</v>
      </c>
      <c r="AO164" t="s">
        <v>272</v>
      </c>
      <c r="AP164">
        <v>241234</v>
      </c>
      <c r="AQ164">
        <v>4</v>
      </c>
      <c r="AR164">
        <v>29467</v>
      </c>
      <c r="AS164">
        <v>2012</v>
      </c>
      <c r="BS164">
        <v>1.96</v>
      </c>
      <c r="ET164">
        <v>4.53</v>
      </c>
      <c r="GQ164">
        <v>5.44</v>
      </c>
      <c r="GV164">
        <v>1.72</v>
      </c>
      <c r="GW164">
        <v>1.04</v>
      </c>
      <c r="GZ164">
        <v>6.49</v>
      </c>
      <c r="HA164">
        <v>5.44</v>
      </c>
      <c r="HB164">
        <v>11.93</v>
      </c>
      <c r="HC164">
        <v>2.76</v>
      </c>
      <c r="HD164">
        <v>14.690000000000001</v>
      </c>
      <c r="HE164">
        <v>4.9109083007388096E-4</v>
      </c>
      <c r="HF164">
        <v>0.81211708645336955</v>
      </c>
    </row>
    <row r="165" spans="1:214" x14ac:dyDescent="0.25">
      <c r="A165">
        <v>27</v>
      </c>
      <c r="B165">
        <v>106</v>
      </c>
      <c r="C165" t="s">
        <v>250</v>
      </c>
      <c r="D165" t="s">
        <v>251</v>
      </c>
      <c r="E165" t="s">
        <v>252</v>
      </c>
      <c r="F165" t="s">
        <v>253</v>
      </c>
      <c r="G165" t="s">
        <v>254</v>
      </c>
      <c r="H165" t="s">
        <v>255</v>
      </c>
      <c r="I165">
        <v>2008</v>
      </c>
      <c r="J165">
        <v>106</v>
      </c>
      <c r="K165" t="s">
        <v>250</v>
      </c>
      <c r="L165" t="s">
        <v>256</v>
      </c>
      <c r="M165" t="s">
        <v>257</v>
      </c>
      <c r="N165" t="s">
        <v>258</v>
      </c>
      <c r="O165" t="s">
        <v>259</v>
      </c>
      <c r="P165">
        <v>420</v>
      </c>
      <c r="Q165" t="s">
        <v>260</v>
      </c>
      <c r="R165">
        <v>420</v>
      </c>
      <c r="S165" t="s">
        <v>261</v>
      </c>
      <c r="T165" t="s">
        <v>262</v>
      </c>
      <c r="U165" t="s">
        <v>263</v>
      </c>
      <c r="V165" t="s">
        <v>264</v>
      </c>
      <c r="W165" t="s">
        <v>369</v>
      </c>
      <c r="X165">
        <v>0</v>
      </c>
      <c r="Y165" t="s">
        <v>369</v>
      </c>
      <c r="Z165">
        <v>2009</v>
      </c>
      <c r="AA165" t="s">
        <v>370</v>
      </c>
      <c r="AB165" t="s">
        <v>370</v>
      </c>
      <c r="AC165">
        <v>90</v>
      </c>
      <c r="AD165">
        <v>8.3000000000000007</v>
      </c>
      <c r="AE165" t="s">
        <v>371</v>
      </c>
      <c r="AF165" t="s">
        <v>268</v>
      </c>
      <c r="AG165" t="s">
        <v>269</v>
      </c>
      <c r="AH165" t="s">
        <v>270</v>
      </c>
      <c r="AI165" t="s">
        <v>270</v>
      </c>
      <c r="AJ165" t="s">
        <v>270</v>
      </c>
      <c r="AK165" t="s">
        <v>270</v>
      </c>
      <c r="AM165" t="s">
        <v>271</v>
      </c>
      <c r="AN165">
        <v>29913</v>
      </c>
      <c r="AO165">
        <v>29913</v>
      </c>
      <c r="AP165">
        <v>241234</v>
      </c>
      <c r="AQ165">
        <v>5</v>
      </c>
      <c r="AR165">
        <v>29467</v>
      </c>
      <c r="AS165">
        <v>2013</v>
      </c>
      <c r="BF165">
        <v>2.33</v>
      </c>
      <c r="GV165">
        <v>2.5</v>
      </c>
      <c r="GW165">
        <v>3.07</v>
      </c>
      <c r="GZ165">
        <v>2.33</v>
      </c>
      <c r="HA165">
        <v>0</v>
      </c>
      <c r="HB165">
        <v>2.33</v>
      </c>
      <c r="HC165">
        <v>5.57</v>
      </c>
      <c r="HD165">
        <v>7.9</v>
      </c>
      <c r="HE165">
        <v>2.6409922107444923E-4</v>
      </c>
      <c r="HF165">
        <v>0.29493670886075951</v>
      </c>
    </row>
    <row r="166" spans="1:214" x14ac:dyDescent="0.25">
      <c r="A166">
        <v>27</v>
      </c>
      <c r="B166">
        <v>106</v>
      </c>
      <c r="C166" t="s">
        <v>250</v>
      </c>
      <c r="D166" t="s">
        <v>251</v>
      </c>
      <c r="E166" t="s">
        <v>252</v>
      </c>
      <c r="F166" t="s">
        <v>253</v>
      </c>
      <c r="G166" t="s">
        <v>254</v>
      </c>
      <c r="H166" t="s">
        <v>255</v>
      </c>
      <c r="I166">
        <v>2008</v>
      </c>
      <c r="J166">
        <v>106</v>
      </c>
      <c r="K166" t="s">
        <v>250</v>
      </c>
      <c r="L166" t="s">
        <v>256</v>
      </c>
      <c r="M166" t="s">
        <v>257</v>
      </c>
      <c r="N166" t="s">
        <v>258</v>
      </c>
      <c r="O166" t="s">
        <v>259</v>
      </c>
      <c r="P166">
        <v>420</v>
      </c>
      <c r="Q166" t="s">
        <v>260</v>
      </c>
      <c r="R166">
        <v>420</v>
      </c>
      <c r="S166" t="s">
        <v>261</v>
      </c>
      <c r="T166" t="s">
        <v>262</v>
      </c>
      <c r="U166" t="s">
        <v>263</v>
      </c>
      <c r="V166" t="s">
        <v>264</v>
      </c>
      <c r="W166" t="s">
        <v>372</v>
      </c>
      <c r="X166">
        <v>0</v>
      </c>
      <c r="Y166" t="s">
        <v>372</v>
      </c>
      <c r="Z166">
        <v>2009</v>
      </c>
      <c r="AA166" t="s">
        <v>373</v>
      </c>
      <c r="AB166" t="s">
        <v>374</v>
      </c>
      <c r="AC166">
        <v>87</v>
      </c>
      <c r="AD166">
        <v>7.2</v>
      </c>
      <c r="AE166" t="s">
        <v>375</v>
      </c>
      <c r="AF166" t="s">
        <v>268</v>
      </c>
      <c r="AG166" t="s">
        <v>269</v>
      </c>
      <c r="AH166" t="s">
        <v>270</v>
      </c>
      <c r="AI166" t="s">
        <v>270</v>
      </c>
      <c r="AJ166" t="s">
        <v>270</v>
      </c>
      <c r="AK166" t="s">
        <v>270</v>
      </c>
      <c r="AM166" t="s">
        <v>271</v>
      </c>
      <c r="AN166">
        <v>28865</v>
      </c>
      <c r="AO166" t="s">
        <v>272</v>
      </c>
      <c r="AP166">
        <v>161948</v>
      </c>
      <c r="AQ166">
        <v>3</v>
      </c>
      <c r="AR166">
        <v>29470</v>
      </c>
      <c r="AS166">
        <v>2011</v>
      </c>
      <c r="GQ166">
        <v>23.52</v>
      </c>
      <c r="GV166">
        <v>3.81</v>
      </c>
      <c r="GW166">
        <v>3.24</v>
      </c>
      <c r="GZ166">
        <v>0</v>
      </c>
      <c r="HA166">
        <v>23.52</v>
      </c>
      <c r="HB166">
        <v>23.52</v>
      </c>
      <c r="HC166">
        <v>7.05</v>
      </c>
      <c r="HD166">
        <v>30.57</v>
      </c>
      <c r="HE166">
        <v>1.059068075523991E-3</v>
      </c>
      <c r="HF166">
        <v>0.76938174681059857</v>
      </c>
    </row>
    <row r="167" spans="1:214" x14ac:dyDescent="0.25">
      <c r="A167">
        <v>27</v>
      </c>
      <c r="B167">
        <v>106</v>
      </c>
      <c r="C167" t="s">
        <v>250</v>
      </c>
      <c r="D167" t="s">
        <v>251</v>
      </c>
      <c r="E167" t="s">
        <v>252</v>
      </c>
      <c r="F167" t="s">
        <v>253</v>
      </c>
      <c r="G167" t="s">
        <v>254</v>
      </c>
      <c r="H167" t="s">
        <v>255</v>
      </c>
      <c r="I167">
        <v>2008</v>
      </c>
      <c r="J167">
        <v>106</v>
      </c>
      <c r="K167" t="s">
        <v>250</v>
      </c>
      <c r="L167" t="s">
        <v>256</v>
      </c>
      <c r="M167" t="s">
        <v>257</v>
      </c>
      <c r="N167" t="s">
        <v>258</v>
      </c>
      <c r="O167" t="s">
        <v>259</v>
      </c>
      <c r="P167">
        <v>420</v>
      </c>
      <c r="Q167" t="s">
        <v>260</v>
      </c>
      <c r="R167">
        <v>420</v>
      </c>
      <c r="S167" t="s">
        <v>261</v>
      </c>
      <c r="T167" t="s">
        <v>262</v>
      </c>
      <c r="U167" t="s">
        <v>263</v>
      </c>
      <c r="V167" t="s">
        <v>264</v>
      </c>
      <c r="W167" t="s">
        <v>372</v>
      </c>
      <c r="X167">
        <v>0</v>
      </c>
      <c r="Y167" t="s">
        <v>372</v>
      </c>
      <c r="Z167">
        <v>2009</v>
      </c>
      <c r="AA167" t="s">
        <v>373</v>
      </c>
      <c r="AB167" t="s">
        <v>374</v>
      </c>
      <c r="AC167">
        <v>87</v>
      </c>
      <c r="AD167">
        <v>7.2</v>
      </c>
      <c r="AE167" t="s">
        <v>375</v>
      </c>
      <c r="AF167" t="s">
        <v>268</v>
      </c>
      <c r="AG167" t="s">
        <v>269</v>
      </c>
      <c r="AH167" t="s">
        <v>270</v>
      </c>
      <c r="AI167" t="s">
        <v>270</v>
      </c>
      <c r="AJ167" t="s">
        <v>270</v>
      </c>
      <c r="AK167" t="s">
        <v>270</v>
      </c>
      <c r="AM167" t="s">
        <v>271</v>
      </c>
      <c r="AN167">
        <v>28865</v>
      </c>
      <c r="AO167" t="s">
        <v>272</v>
      </c>
      <c r="AP167">
        <v>161948</v>
      </c>
      <c r="AQ167">
        <v>4</v>
      </c>
      <c r="AR167">
        <v>29470</v>
      </c>
      <c r="AS167">
        <v>2012</v>
      </c>
      <c r="FT167">
        <v>9.1999999999999993</v>
      </c>
      <c r="FW167">
        <v>4.3</v>
      </c>
      <c r="GQ167">
        <v>7.02</v>
      </c>
      <c r="GV167">
        <v>1.72</v>
      </c>
      <c r="GW167">
        <v>8.25</v>
      </c>
      <c r="GZ167">
        <v>13.5</v>
      </c>
      <c r="HA167">
        <v>7.02</v>
      </c>
      <c r="HB167">
        <v>20.52</v>
      </c>
      <c r="HC167">
        <v>9.9700000000000006</v>
      </c>
      <c r="HD167">
        <v>30.49</v>
      </c>
      <c r="HE167">
        <v>1.0562965529187598E-3</v>
      </c>
      <c r="HF167">
        <v>0.67300754345687108</v>
      </c>
    </row>
    <row r="168" spans="1:214" x14ac:dyDescent="0.25">
      <c r="A168">
        <v>27</v>
      </c>
      <c r="B168">
        <v>106</v>
      </c>
      <c r="C168" t="s">
        <v>250</v>
      </c>
      <c r="D168" t="s">
        <v>251</v>
      </c>
      <c r="E168" t="s">
        <v>252</v>
      </c>
      <c r="F168" t="s">
        <v>253</v>
      </c>
      <c r="G168" t="s">
        <v>254</v>
      </c>
      <c r="H168" t="s">
        <v>255</v>
      </c>
      <c r="I168">
        <v>2008</v>
      </c>
      <c r="J168">
        <v>106</v>
      </c>
      <c r="K168" t="s">
        <v>250</v>
      </c>
      <c r="L168" t="s">
        <v>256</v>
      </c>
      <c r="M168" t="s">
        <v>257</v>
      </c>
      <c r="N168" t="s">
        <v>258</v>
      </c>
      <c r="O168" t="s">
        <v>259</v>
      </c>
      <c r="P168">
        <v>420</v>
      </c>
      <c r="Q168" t="s">
        <v>260</v>
      </c>
      <c r="R168">
        <v>420</v>
      </c>
      <c r="S168" t="s">
        <v>261</v>
      </c>
      <c r="T168" t="s">
        <v>262</v>
      </c>
      <c r="U168" t="s">
        <v>263</v>
      </c>
      <c r="V168" t="s">
        <v>264</v>
      </c>
      <c r="W168" t="s">
        <v>372</v>
      </c>
      <c r="X168">
        <v>0</v>
      </c>
      <c r="Y168" t="s">
        <v>372</v>
      </c>
      <c r="Z168">
        <v>2009</v>
      </c>
      <c r="AA168" t="s">
        <v>373</v>
      </c>
      <c r="AB168" t="s">
        <v>374</v>
      </c>
      <c r="AC168">
        <v>87</v>
      </c>
      <c r="AD168">
        <v>7.2</v>
      </c>
      <c r="AE168" t="s">
        <v>375</v>
      </c>
      <c r="AF168" t="s">
        <v>268</v>
      </c>
      <c r="AG168" t="s">
        <v>269</v>
      </c>
      <c r="AH168" t="s">
        <v>270</v>
      </c>
      <c r="AI168" t="s">
        <v>270</v>
      </c>
      <c r="AJ168" t="s">
        <v>270</v>
      </c>
      <c r="AK168" t="s">
        <v>270</v>
      </c>
      <c r="AM168" t="s">
        <v>271</v>
      </c>
      <c r="AN168">
        <v>28865</v>
      </c>
      <c r="AO168">
        <v>28865</v>
      </c>
      <c r="AP168">
        <v>161948</v>
      </c>
      <c r="AQ168">
        <v>5</v>
      </c>
      <c r="AR168">
        <v>29470</v>
      </c>
      <c r="AS168">
        <v>2013</v>
      </c>
      <c r="GV168">
        <v>2.25</v>
      </c>
      <c r="GW168">
        <v>3.15</v>
      </c>
      <c r="GZ168">
        <v>0</v>
      </c>
      <c r="HA168">
        <v>0</v>
      </c>
      <c r="HB168">
        <v>0</v>
      </c>
      <c r="HC168">
        <v>5.4</v>
      </c>
      <c r="HD168">
        <v>5.4</v>
      </c>
      <c r="HE168">
        <v>1.8707777585310931E-4</v>
      </c>
      <c r="HF168">
        <v>0</v>
      </c>
    </row>
    <row r="169" spans="1:214" x14ac:dyDescent="0.25">
      <c r="A169">
        <v>27</v>
      </c>
      <c r="B169">
        <v>106</v>
      </c>
      <c r="C169" t="s">
        <v>250</v>
      </c>
      <c r="D169" t="s">
        <v>251</v>
      </c>
      <c r="E169" t="s">
        <v>252</v>
      </c>
      <c r="F169" t="s">
        <v>253</v>
      </c>
      <c r="G169" t="s">
        <v>254</v>
      </c>
      <c r="H169" t="s">
        <v>255</v>
      </c>
      <c r="I169">
        <v>2008</v>
      </c>
      <c r="J169">
        <v>106</v>
      </c>
      <c r="K169" t="s">
        <v>250</v>
      </c>
      <c r="L169" t="s">
        <v>256</v>
      </c>
      <c r="M169" t="s">
        <v>257</v>
      </c>
      <c r="N169" t="s">
        <v>258</v>
      </c>
      <c r="O169" t="s">
        <v>259</v>
      </c>
      <c r="P169">
        <v>420</v>
      </c>
      <c r="Q169" t="s">
        <v>260</v>
      </c>
      <c r="R169">
        <v>420</v>
      </c>
      <c r="S169" t="s">
        <v>261</v>
      </c>
      <c r="T169" t="s">
        <v>262</v>
      </c>
      <c r="U169" t="s">
        <v>263</v>
      </c>
      <c r="V169" t="s">
        <v>264</v>
      </c>
      <c r="W169" t="s">
        <v>376</v>
      </c>
      <c r="X169">
        <v>0</v>
      </c>
      <c r="Y169" t="s">
        <v>376</v>
      </c>
      <c r="Z169">
        <v>2009</v>
      </c>
      <c r="AA169" t="s">
        <v>373</v>
      </c>
      <c r="AB169" t="s">
        <v>377</v>
      </c>
      <c r="AC169">
        <v>81</v>
      </c>
      <c r="AD169">
        <v>5.5</v>
      </c>
      <c r="AE169" t="s">
        <v>378</v>
      </c>
      <c r="AF169" t="s">
        <v>268</v>
      </c>
      <c r="AG169" t="s">
        <v>269</v>
      </c>
      <c r="AH169" t="s">
        <v>270</v>
      </c>
      <c r="AI169" t="s">
        <v>270</v>
      </c>
      <c r="AJ169" t="s">
        <v>270</v>
      </c>
      <c r="AK169" t="s">
        <v>270</v>
      </c>
      <c r="AL169">
        <v>5.0100000000000003E-4</v>
      </c>
      <c r="AM169" t="s">
        <v>271</v>
      </c>
      <c r="AN169">
        <v>29916</v>
      </c>
      <c r="AO169" t="s">
        <v>272</v>
      </c>
      <c r="AP169">
        <v>186793</v>
      </c>
      <c r="AQ169">
        <v>2</v>
      </c>
      <c r="AR169">
        <v>29472</v>
      </c>
      <c r="AS169">
        <v>2010</v>
      </c>
      <c r="GV169">
        <v>0.71</v>
      </c>
      <c r="GW169">
        <v>1.28</v>
      </c>
      <c r="GZ169">
        <v>0</v>
      </c>
      <c r="HA169">
        <v>0</v>
      </c>
      <c r="HB169">
        <v>0</v>
      </c>
      <c r="HC169">
        <v>1.99</v>
      </c>
      <c r="HD169">
        <v>1.99</v>
      </c>
      <c r="HE169">
        <v>6.6519588180237999E-5</v>
      </c>
      <c r="HF169">
        <v>0</v>
      </c>
    </row>
    <row r="170" spans="1:214" x14ac:dyDescent="0.25">
      <c r="A170">
        <v>27</v>
      </c>
      <c r="B170">
        <v>106</v>
      </c>
      <c r="C170" t="s">
        <v>250</v>
      </c>
      <c r="D170" t="s">
        <v>251</v>
      </c>
      <c r="E170" t="s">
        <v>252</v>
      </c>
      <c r="F170" t="s">
        <v>253</v>
      </c>
      <c r="G170" t="s">
        <v>254</v>
      </c>
      <c r="H170" t="s">
        <v>255</v>
      </c>
      <c r="I170">
        <v>2008</v>
      </c>
      <c r="J170">
        <v>106</v>
      </c>
      <c r="K170" t="s">
        <v>250</v>
      </c>
      <c r="L170" t="s">
        <v>256</v>
      </c>
      <c r="M170" t="s">
        <v>257</v>
      </c>
      <c r="N170" t="s">
        <v>258</v>
      </c>
      <c r="O170" t="s">
        <v>259</v>
      </c>
      <c r="P170">
        <v>420</v>
      </c>
      <c r="Q170" t="s">
        <v>260</v>
      </c>
      <c r="R170">
        <v>420</v>
      </c>
      <c r="S170" t="s">
        <v>261</v>
      </c>
      <c r="T170" t="s">
        <v>262</v>
      </c>
      <c r="U170" t="s">
        <v>263</v>
      </c>
      <c r="V170" t="s">
        <v>264</v>
      </c>
      <c r="W170" t="s">
        <v>376</v>
      </c>
      <c r="X170">
        <v>0</v>
      </c>
      <c r="Y170" t="s">
        <v>376</v>
      </c>
      <c r="Z170">
        <v>2009</v>
      </c>
      <c r="AA170" t="s">
        <v>373</v>
      </c>
      <c r="AB170" t="s">
        <v>377</v>
      </c>
      <c r="AC170">
        <v>81</v>
      </c>
      <c r="AD170">
        <v>5.5</v>
      </c>
      <c r="AE170" t="s">
        <v>378</v>
      </c>
      <c r="AF170" t="s">
        <v>268</v>
      </c>
      <c r="AG170" t="s">
        <v>269</v>
      </c>
      <c r="AH170" t="s">
        <v>270</v>
      </c>
      <c r="AI170" t="s">
        <v>270</v>
      </c>
      <c r="AJ170" t="s">
        <v>270</v>
      </c>
      <c r="AK170" t="s">
        <v>270</v>
      </c>
      <c r="AL170">
        <v>5.0100000000000003E-4</v>
      </c>
      <c r="AM170" t="s">
        <v>271</v>
      </c>
      <c r="AN170">
        <v>29916</v>
      </c>
      <c r="AO170" t="s">
        <v>272</v>
      </c>
      <c r="AP170">
        <v>186793</v>
      </c>
      <c r="AQ170">
        <v>3</v>
      </c>
      <c r="AR170">
        <v>29472</v>
      </c>
      <c r="AS170">
        <v>2011</v>
      </c>
      <c r="GQ170">
        <v>1.39</v>
      </c>
      <c r="GV170">
        <v>6.53</v>
      </c>
      <c r="GW170">
        <v>5.55</v>
      </c>
      <c r="GZ170">
        <v>0</v>
      </c>
      <c r="HA170">
        <v>1.39</v>
      </c>
      <c r="HB170">
        <v>1.39</v>
      </c>
      <c r="HC170">
        <v>12.08</v>
      </c>
      <c r="HD170">
        <v>13.469999999999999</v>
      </c>
      <c r="HE170">
        <v>4.5026073004412353E-4</v>
      </c>
      <c r="HF170">
        <v>0.10319227913882703</v>
      </c>
    </row>
    <row r="171" spans="1:214" x14ac:dyDescent="0.25">
      <c r="A171">
        <v>27</v>
      </c>
      <c r="B171">
        <v>106</v>
      </c>
      <c r="C171" t="s">
        <v>250</v>
      </c>
      <c r="D171" t="s">
        <v>251</v>
      </c>
      <c r="E171" t="s">
        <v>252</v>
      </c>
      <c r="F171" t="s">
        <v>253</v>
      </c>
      <c r="G171" t="s">
        <v>254</v>
      </c>
      <c r="H171" t="s">
        <v>255</v>
      </c>
      <c r="I171">
        <v>2008</v>
      </c>
      <c r="J171">
        <v>106</v>
      </c>
      <c r="K171" t="s">
        <v>250</v>
      </c>
      <c r="L171" t="s">
        <v>256</v>
      </c>
      <c r="M171" t="s">
        <v>257</v>
      </c>
      <c r="N171" t="s">
        <v>258</v>
      </c>
      <c r="O171" t="s">
        <v>259</v>
      </c>
      <c r="P171">
        <v>420</v>
      </c>
      <c r="Q171" t="s">
        <v>260</v>
      </c>
      <c r="R171">
        <v>420</v>
      </c>
      <c r="S171" t="s">
        <v>261</v>
      </c>
      <c r="T171" t="s">
        <v>262</v>
      </c>
      <c r="U171" t="s">
        <v>263</v>
      </c>
      <c r="V171" t="s">
        <v>264</v>
      </c>
      <c r="W171" t="s">
        <v>376</v>
      </c>
      <c r="X171">
        <v>0</v>
      </c>
      <c r="Y171" t="s">
        <v>376</v>
      </c>
      <c r="Z171">
        <v>2009</v>
      </c>
      <c r="AA171" t="s">
        <v>373</v>
      </c>
      <c r="AB171" t="s">
        <v>377</v>
      </c>
      <c r="AC171">
        <v>81</v>
      </c>
      <c r="AD171">
        <v>5.5</v>
      </c>
      <c r="AE171" t="s">
        <v>378</v>
      </c>
      <c r="AF171" t="s">
        <v>268</v>
      </c>
      <c r="AG171" t="s">
        <v>269</v>
      </c>
      <c r="AH171" t="s">
        <v>270</v>
      </c>
      <c r="AI171" t="s">
        <v>270</v>
      </c>
      <c r="AJ171" t="s">
        <v>270</v>
      </c>
      <c r="AK171" t="s">
        <v>270</v>
      </c>
      <c r="AL171">
        <v>5.0100000000000003E-4</v>
      </c>
      <c r="AM171" t="s">
        <v>271</v>
      </c>
      <c r="AN171">
        <v>29916</v>
      </c>
      <c r="AO171" t="s">
        <v>272</v>
      </c>
      <c r="AP171">
        <v>186793</v>
      </c>
      <c r="AQ171">
        <v>4</v>
      </c>
      <c r="AR171">
        <v>29472</v>
      </c>
      <c r="AS171">
        <v>2012</v>
      </c>
      <c r="GQ171">
        <v>15.2</v>
      </c>
      <c r="GV171">
        <v>4.96</v>
      </c>
      <c r="GW171">
        <v>11.69</v>
      </c>
      <c r="GX171">
        <v>0.09</v>
      </c>
      <c r="GZ171">
        <v>0</v>
      </c>
      <c r="HA171">
        <v>15.2</v>
      </c>
      <c r="HB171">
        <v>15.2</v>
      </c>
      <c r="HC171">
        <v>16.739999999999998</v>
      </c>
      <c r="HD171">
        <v>31.94</v>
      </c>
      <c r="HE171">
        <v>1.0676561037571868E-3</v>
      </c>
      <c r="HF171">
        <v>0.4758922980588603</v>
      </c>
    </row>
    <row r="172" spans="1:214" x14ac:dyDescent="0.25">
      <c r="A172">
        <v>27</v>
      </c>
      <c r="B172">
        <v>106</v>
      </c>
      <c r="C172" t="s">
        <v>250</v>
      </c>
      <c r="D172" t="s">
        <v>251</v>
      </c>
      <c r="E172" t="s">
        <v>252</v>
      </c>
      <c r="F172" t="s">
        <v>253</v>
      </c>
      <c r="G172" t="s">
        <v>254</v>
      </c>
      <c r="H172" t="s">
        <v>255</v>
      </c>
      <c r="I172">
        <v>2008</v>
      </c>
      <c r="J172">
        <v>106</v>
      </c>
      <c r="K172" t="s">
        <v>250</v>
      </c>
      <c r="L172" t="s">
        <v>256</v>
      </c>
      <c r="M172" t="s">
        <v>257</v>
      </c>
      <c r="N172" t="s">
        <v>258</v>
      </c>
      <c r="O172" t="s">
        <v>259</v>
      </c>
      <c r="P172">
        <v>420</v>
      </c>
      <c r="Q172" t="s">
        <v>260</v>
      </c>
      <c r="R172">
        <v>420</v>
      </c>
      <c r="S172" t="s">
        <v>261</v>
      </c>
      <c r="T172" t="s">
        <v>262</v>
      </c>
      <c r="U172" t="s">
        <v>263</v>
      </c>
      <c r="V172" t="s">
        <v>264</v>
      </c>
      <c r="W172" t="s">
        <v>376</v>
      </c>
      <c r="X172">
        <v>0</v>
      </c>
      <c r="Y172" t="s">
        <v>376</v>
      </c>
      <c r="Z172">
        <v>2009</v>
      </c>
      <c r="AA172" t="s">
        <v>373</v>
      </c>
      <c r="AB172" t="s">
        <v>377</v>
      </c>
      <c r="AC172">
        <v>81</v>
      </c>
      <c r="AD172">
        <v>5.5</v>
      </c>
      <c r="AE172" t="s">
        <v>378</v>
      </c>
      <c r="AF172" t="s">
        <v>268</v>
      </c>
      <c r="AG172" t="s">
        <v>269</v>
      </c>
      <c r="AH172" t="s">
        <v>270</v>
      </c>
      <c r="AI172" t="s">
        <v>270</v>
      </c>
      <c r="AJ172" t="s">
        <v>270</v>
      </c>
      <c r="AK172" t="s">
        <v>270</v>
      </c>
      <c r="AL172">
        <v>5.0100000000000003E-4</v>
      </c>
      <c r="AM172" t="s">
        <v>271</v>
      </c>
      <c r="AN172">
        <v>29916</v>
      </c>
      <c r="AO172">
        <v>29916</v>
      </c>
      <c r="AP172">
        <v>186793</v>
      </c>
      <c r="AQ172">
        <v>5</v>
      </c>
      <c r="AR172">
        <v>29472</v>
      </c>
      <c r="AS172">
        <v>2013</v>
      </c>
      <c r="GQ172">
        <v>4.37</v>
      </c>
      <c r="GV172">
        <v>0.74</v>
      </c>
      <c r="GW172">
        <v>5.22</v>
      </c>
      <c r="GZ172">
        <v>0</v>
      </c>
      <c r="HA172">
        <v>4.37</v>
      </c>
      <c r="HB172">
        <v>4.37</v>
      </c>
      <c r="HC172">
        <v>5.96</v>
      </c>
      <c r="HD172">
        <v>10.33</v>
      </c>
      <c r="HE172">
        <v>3.4530017382002943E-4</v>
      </c>
      <c r="HF172">
        <v>0.42303969022265248</v>
      </c>
    </row>
    <row r="173" spans="1:214" x14ac:dyDescent="0.25">
      <c r="A173">
        <v>27</v>
      </c>
      <c r="B173">
        <v>106</v>
      </c>
      <c r="C173" t="s">
        <v>250</v>
      </c>
      <c r="D173" t="s">
        <v>251</v>
      </c>
      <c r="E173" t="s">
        <v>252</v>
      </c>
      <c r="F173" t="s">
        <v>253</v>
      </c>
      <c r="G173" t="s">
        <v>254</v>
      </c>
      <c r="H173" t="s">
        <v>255</v>
      </c>
      <c r="I173">
        <v>2008</v>
      </c>
      <c r="J173">
        <v>106</v>
      </c>
      <c r="K173" t="s">
        <v>250</v>
      </c>
      <c r="L173" t="s">
        <v>256</v>
      </c>
      <c r="M173" t="s">
        <v>257</v>
      </c>
      <c r="N173" t="s">
        <v>258</v>
      </c>
      <c r="O173" t="s">
        <v>259</v>
      </c>
      <c r="P173">
        <v>106</v>
      </c>
      <c r="Q173" t="s">
        <v>283</v>
      </c>
      <c r="R173">
        <v>106</v>
      </c>
      <c r="S173" t="s">
        <v>250</v>
      </c>
      <c r="T173" t="s">
        <v>262</v>
      </c>
      <c r="U173" t="s">
        <v>263</v>
      </c>
      <c r="V173" t="s">
        <v>290</v>
      </c>
      <c r="W173" t="s">
        <v>379</v>
      </c>
      <c r="X173">
        <v>0</v>
      </c>
      <c r="Y173" t="s">
        <v>379</v>
      </c>
      <c r="Z173">
        <v>2009</v>
      </c>
      <c r="AA173" t="s">
        <v>380</v>
      </c>
      <c r="AB173" t="s">
        <v>380</v>
      </c>
      <c r="AC173">
        <v>80</v>
      </c>
      <c r="AD173">
        <v>5.2</v>
      </c>
      <c r="AF173" t="s">
        <v>268</v>
      </c>
      <c r="AG173" t="s">
        <v>292</v>
      </c>
      <c r="AH173" t="s">
        <v>270</v>
      </c>
      <c r="AI173" t="s">
        <v>270</v>
      </c>
      <c r="AJ173" t="s">
        <v>270</v>
      </c>
      <c r="AK173" t="s">
        <v>270</v>
      </c>
      <c r="AL173">
        <v>1.7639999999999999E-3</v>
      </c>
      <c r="AM173" t="s">
        <v>271</v>
      </c>
      <c r="AN173">
        <v>29991</v>
      </c>
      <c r="AO173" t="s">
        <v>272</v>
      </c>
      <c r="AP173">
        <v>312102</v>
      </c>
      <c r="AQ173">
        <v>2</v>
      </c>
      <c r="AR173">
        <v>29114</v>
      </c>
      <c r="AS173">
        <v>2010</v>
      </c>
      <c r="GV173">
        <v>0.71</v>
      </c>
      <c r="GW173">
        <v>1.28</v>
      </c>
      <c r="GZ173">
        <v>0</v>
      </c>
      <c r="HA173">
        <v>0</v>
      </c>
      <c r="HB173">
        <v>0</v>
      </c>
      <c r="HC173">
        <v>1.99</v>
      </c>
      <c r="HD173">
        <v>1.99</v>
      </c>
      <c r="HE173">
        <v>6.6353239305124876E-5</v>
      </c>
      <c r="HF173">
        <v>0</v>
      </c>
    </row>
    <row r="174" spans="1:214" x14ac:dyDescent="0.25">
      <c r="A174">
        <v>27</v>
      </c>
      <c r="B174">
        <v>106</v>
      </c>
      <c r="C174" t="s">
        <v>250</v>
      </c>
      <c r="D174" t="s">
        <v>251</v>
      </c>
      <c r="E174" t="s">
        <v>252</v>
      </c>
      <c r="F174" t="s">
        <v>253</v>
      </c>
      <c r="G174" t="s">
        <v>254</v>
      </c>
      <c r="H174" t="s">
        <v>255</v>
      </c>
      <c r="I174">
        <v>2008</v>
      </c>
      <c r="J174">
        <v>106</v>
      </c>
      <c r="K174" t="s">
        <v>250</v>
      </c>
      <c r="L174" t="s">
        <v>256</v>
      </c>
      <c r="M174" t="s">
        <v>257</v>
      </c>
      <c r="N174" t="s">
        <v>258</v>
      </c>
      <c r="O174" t="s">
        <v>259</v>
      </c>
      <c r="P174">
        <v>106</v>
      </c>
      <c r="Q174" t="s">
        <v>283</v>
      </c>
      <c r="R174">
        <v>106</v>
      </c>
      <c r="S174" t="s">
        <v>250</v>
      </c>
      <c r="T174" t="s">
        <v>262</v>
      </c>
      <c r="U174" t="s">
        <v>263</v>
      </c>
      <c r="V174" t="s">
        <v>290</v>
      </c>
      <c r="W174" t="s">
        <v>379</v>
      </c>
      <c r="X174">
        <v>0</v>
      </c>
      <c r="Y174" t="s">
        <v>379</v>
      </c>
      <c r="Z174">
        <v>2009</v>
      </c>
      <c r="AA174" t="s">
        <v>380</v>
      </c>
      <c r="AB174" t="s">
        <v>380</v>
      </c>
      <c r="AC174">
        <v>80</v>
      </c>
      <c r="AD174">
        <v>5.2</v>
      </c>
      <c r="AF174" t="s">
        <v>268</v>
      </c>
      <c r="AG174" t="s">
        <v>292</v>
      </c>
      <c r="AH174" t="s">
        <v>270</v>
      </c>
      <c r="AI174" t="s">
        <v>270</v>
      </c>
      <c r="AJ174" t="s">
        <v>270</v>
      </c>
      <c r="AK174" t="s">
        <v>270</v>
      </c>
      <c r="AL174">
        <v>1.7639999999999999E-3</v>
      </c>
      <c r="AM174" t="s">
        <v>271</v>
      </c>
      <c r="AN174">
        <v>29991</v>
      </c>
      <c r="AO174" t="s">
        <v>272</v>
      </c>
      <c r="AP174">
        <v>312102</v>
      </c>
      <c r="AQ174">
        <v>3</v>
      </c>
      <c r="AR174">
        <v>29114</v>
      </c>
      <c r="AS174">
        <v>2011</v>
      </c>
      <c r="CN174">
        <v>2</v>
      </c>
      <c r="GQ174">
        <v>6.15</v>
      </c>
      <c r="GV174">
        <v>8.16</v>
      </c>
      <c r="GW174">
        <v>6.94</v>
      </c>
      <c r="GZ174">
        <v>2</v>
      </c>
      <c r="HA174">
        <v>6.15</v>
      </c>
      <c r="HB174">
        <v>8.15</v>
      </c>
      <c r="HC174">
        <v>15.1</v>
      </c>
      <c r="HD174">
        <v>23.250000000000004</v>
      </c>
      <c r="HE174">
        <v>7.7523256977093144E-4</v>
      </c>
      <c r="HF174">
        <v>0.35053763440860214</v>
      </c>
    </row>
    <row r="175" spans="1:214" x14ac:dyDescent="0.25">
      <c r="A175">
        <v>27</v>
      </c>
      <c r="B175">
        <v>106</v>
      </c>
      <c r="C175" t="s">
        <v>250</v>
      </c>
      <c r="D175" t="s">
        <v>251</v>
      </c>
      <c r="E175" t="s">
        <v>252</v>
      </c>
      <c r="F175" t="s">
        <v>253</v>
      </c>
      <c r="G175" t="s">
        <v>254</v>
      </c>
      <c r="H175" t="s">
        <v>255</v>
      </c>
      <c r="I175">
        <v>2008</v>
      </c>
      <c r="J175">
        <v>106</v>
      </c>
      <c r="K175" t="s">
        <v>250</v>
      </c>
      <c r="L175" t="s">
        <v>256</v>
      </c>
      <c r="M175" t="s">
        <v>257</v>
      </c>
      <c r="N175" t="s">
        <v>258</v>
      </c>
      <c r="O175" t="s">
        <v>259</v>
      </c>
      <c r="P175">
        <v>106</v>
      </c>
      <c r="Q175" t="s">
        <v>283</v>
      </c>
      <c r="R175">
        <v>106</v>
      </c>
      <c r="S175" t="s">
        <v>250</v>
      </c>
      <c r="T175" t="s">
        <v>262</v>
      </c>
      <c r="U175" t="s">
        <v>263</v>
      </c>
      <c r="V175" t="s">
        <v>290</v>
      </c>
      <c r="W175" t="s">
        <v>379</v>
      </c>
      <c r="X175">
        <v>0</v>
      </c>
      <c r="Y175" t="s">
        <v>379</v>
      </c>
      <c r="Z175">
        <v>2009</v>
      </c>
      <c r="AA175" t="s">
        <v>380</v>
      </c>
      <c r="AB175" t="s">
        <v>380</v>
      </c>
      <c r="AC175">
        <v>80</v>
      </c>
      <c r="AD175">
        <v>5.2</v>
      </c>
      <c r="AF175" t="s">
        <v>268</v>
      </c>
      <c r="AG175" t="s">
        <v>292</v>
      </c>
      <c r="AH175" t="s">
        <v>270</v>
      </c>
      <c r="AI175" t="s">
        <v>270</v>
      </c>
      <c r="AJ175" t="s">
        <v>270</v>
      </c>
      <c r="AK175" t="s">
        <v>270</v>
      </c>
      <c r="AL175">
        <v>1.7639999999999999E-3</v>
      </c>
      <c r="AM175" t="s">
        <v>271</v>
      </c>
      <c r="AN175">
        <v>29991</v>
      </c>
      <c r="AO175" t="s">
        <v>272</v>
      </c>
      <c r="AP175">
        <v>312102</v>
      </c>
      <c r="AQ175">
        <v>4</v>
      </c>
      <c r="AR175">
        <v>29114</v>
      </c>
      <c r="AS175">
        <v>2012</v>
      </c>
      <c r="BY175">
        <v>2.92</v>
      </c>
      <c r="FT175">
        <v>4.72</v>
      </c>
      <c r="GQ175">
        <v>11.35</v>
      </c>
      <c r="GV175">
        <v>10.7</v>
      </c>
      <c r="GW175">
        <v>7.93</v>
      </c>
      <c r="GZ175">
        <v>7.64</v>
      </c>
      <c r="HA175">
        <v>11.35</v>
      </c>
      <c r="HB175">
        <v>18.989999999999998</v>
      </c>
      <c r="HC175">
        <v>18.63</v>
      </c>
      <c r="HD175">
        <v>37.619999999999997</v>
      </c>
      <c r="HE175">
        <v>1.2543763128938681E-3</v>
      </c>
      <c r="HF175">
        <v>0.50478468899521534</v>
      </c>
    </row>
    <row r="176" spans="1:214" x14ac:dyDescent="0.25">
      <c r="A176">
        <v>27</v>
      </c>
      <c r="B176">
        <v>106</v>
      </c>
      <c r="C176" t="s">
        <v>250</v>
      </c>
      <c r="D176" t="s">
        <v>251</v>
      </c>
      <c r="E176" t="s">
        <v>252</v>
      </c>
      <c r="F176" t="s">
        <v>253</v>
      </c>
      <c r="G176" t="s">
        <v>254</v>
      </c>
      <c r="H176" t="s">
        <v>255</v>
      </c>
      <c r="I176">
        <v>2008</v>
      </c>
      <c r="J176">
        <v>106</v>
      </c>
      <c r="K176" t="s">
        <v>250</v>
      </c>
      <c r="L176" t="s">
        <v>256</v>
      </c>
      <c r="M176" t="s">
        <v>257</v>
      </c>
      <c r="N176" t="s">
        <v>258</v>
      </c>
      <c r="O176" t="s">
        <v>259</v>
      </c>
      <c r="P176">
        <v>106</v>
      </c>
      <c r="Q176" t="s">
        <v>283</v>
      </c>
      <c r="R176">
        <v>106</v>
      </c>
      <c r="S176" t="s">
        <v>250</v>
      </c>
      <c r="T176" t="s">
        <v>262</v>
      </c>
      <c r="U176" t="s">
        <v>263</v>
      </c>
      <c r="V176" t="s">
        <v>290</v>
      </c>
      <c r="W176" t="s">
        <v>379</v>
      </c>
      <c r="X176">
        <v>0</v>
      </c>
      <c r="Y176" t="s">
        <v>379</v>
      </c>
      <c r="Z176">
        <v>2009</v>
      </c>
      <c r="AA176" t="s">
        <v>380</v>
      </c>
      <c r="AB176" t="s">
        <v>380</v>
      </c>
      <c r="AC176">
        <v>80</v>
      </c>
      <c r="AD176">
        <v>5.2</v>
      </c>
      <c r="AF176" t="s">
        <v>268</v>
      </c>
      <c r="AG176" t="s">
        <v>292</v>
      </c>
      <c r="AH176" t="s">
        <v>270</v>
      </c>
      <c r="AI176" t="s">
        <v>270</v>
      </c>
      <c r="AJ176" t="s">
        <v>270</v>
      </c>
      <c r="AK176" t="s">
        <v>270</v>
      </c>
      <c r="AL176">
        <v>1.7639999999999999E-3</v>
      </c>
      <c r="AM176" t="s">
        <v>271</v>
      </c>
      <c r="AN176">
        <v>29991</v>
      </c>
      <c r="AO176">
        <v>29991</v>
      </c>
      <c r="AP176">
        <v>312102</v>
      </c>
      <c r="AQ176">
        <v>5</v>
      </c>
      <c r="AR176">
        <v>29114</v>
      </c>
      <c r="AS176">
        <v>2013</v>
      </c>
      <c r="GV176">
        <v>4.51</v>
      </c>
      <c r="GW176">
        <v>5.42</v>
      </c>
      <c r="GZ176">
        <v>0</v>
      </c>
      <c r="HA176">
        <v>0</v>
      </c>
      <c r="HB176">
        <v>0</v>
      </c>
      <c r="HC176">
        <v>9.93</v>
      </c>
      <c r="HD176">
        <v>9.93</v>
      </c>
      <c r="HE176">
        <v>3.3109932979893969E-4</v>
      </c>
      <c r="HF176">
        <v>0</v>
      </c>
    </row>
    <row r="177" spans="1:214" x14ac:dyDescent="0.25">
      <c r="A177">
        <v>27</v>
      </c>
      <c r="B177">
        <v>106</v>
      </c>
      <c r="C177" t="s">
        <v>250</v>
      </c>
      <c r="D177" t="s">
        <v>251</v>
      </c>
      <c r="E177" t="s">
        <v>252</v>
      </c>
      <c r="F177" t="s">
        <v>253</v>
      </c>
      <c r="G177" t="s">
        <v>254</v>
      </c>
      <c r="H177" t="s">
        <v>255</v>
      </c>
      <c r="I177">
        <v>2008</v>
      </c>
      <c r="J177">
        <v>106</v>
      </c>
      <c r="K177" t="s">
        <v>250</v>
      </c>
      <c r="L177" t="s">
        <v>256</v>
      </c>
      <c r="M177" t="s">
        <v>257</v>
      </c>
      <c r="N177" t="s">
        <v>258</v>
      </c>
      <c r="O177" t="s">
        <v>259</v>
      </c>
      <c r="P177">
        <v>106</v>
      </c>
      <c r="Q177" t="s">
        <v>283</v>
      </c>
      <c r="R177">
        <v>106</v>
      </c>
      <c r="S177" t="s">
        <v>250</v>
      </c>
      <c r="T177" t="s">
        <v>262</v>
      </c>
      <c r="U177" t="s">
        <v>263</v>
      </c>
      <c r="V177" t="s">
        <v>290</v>
      </c>
      <c r="W177" t="s">
        <v>381</v>
      </c>
      <c r="X177">
        <v>0</v>
      </c>
      <c r="Y177" t="s">
        <v>381</v>
      </c>
      <c r="Z177">
        <v>2009</v>
      </c>
      <c r="AA177" t="s">
        <v>382</v>
      </c>
      <c r="AB177" t="s">
        <v>382</v>
      </c>
      <c r="AC177">
        <v>80</v>
      </c>
      <c r="AD177">
        <v>5.4</v>
      </c>
      <c r="AF177" t="s">
        <v>268</v>
      </c>
      <c r="AG177" t="s">
        <v>292</v>
      </c>
      <c r="AH177" t="s">
        <v>270</v>
      </c>
      <c r="AI177" t="s">
        <v>270</v>
      </c>
      <c r="AJ177" t="s">
        <v>270</v>
      </c>
      <c r="AK177" t="s">
        <v>270</v>
      </c>
      <c r="AL177">
        <v>1.5950000000000001E-3</v>
      </c>
      <c r="AM177" t="s">
        <v>271</v>
      </c>
      <c r="AN177">
        <v>29412</v>
      </c>
      <c r="AO177" t="s">
        <v>272</v>
      </c>
      <c r="AP177">
        <v>306585</v>
      </c>
      <c r="AQ177">
        <v>2</v>
      </c>
      <c r="AR177">
        <v>29127</v>
      </c>
      <c r="AS177">
        <v>2010</v>
      </c>
      <c r="GV177">
        <v>0.35</v>
      </c>
      <c r="GW177">
        <v>0.64</v>
      </c>
      <c r="GZ177">
        <v>0</v>
      </c>
      <c r="HA177">
        <v>0</v>
      </c>
      <c r="HB177">
        <v>0</v>
      </c>
      <c r="HC177">
        <v>0.99</v>
      </c>
      <c r="HD177">
        <v>0.99</v>
      </c>
      <c r="HE177">
        <v>3.3659730722154224E-5</v>
      </c>
      <c r="HF177">
        <v>0</v>
      </c>
    </row>
    <row r="178" spans="1:214" x14ac:dyDescent="0.25">
      <c r="A178">
        <v>27</v>
      </c>
      <c r="B178">
        <v>106</v>
      </c>
      <c r="C178" t="s">
        <v>250</v>
      </c>
      <c r="D178" t="s">
        <v>251</v>
      </c>
      <c r="E178" t="s">
        <v>252</v>
      </c>
      <c r="F178" t="s">
        <v>253</v>
      </c>
      <c r="G178" t="s">
        <v>254</v>
      </c>
      <c r="H178" t="s">
        <v>255</v>
      </c>
      <c r="I178">
        <v>2008</v>
      </c>
      <c r="J178">
        <v>106</v>
      </c>
      <c r="K178" t="s">
        <v>250</v>
      </c>
      <c r="L178" t="s">
        <v>256</v>
      </c>
      <c r="M178" t="s">
        <v>257</v>
      </c>
      <c r="N178" t="s">
        <v>258</v>
      </c>
      <c r="O178" t="s">
        <v>259</v>
      </c>
      <c r="P178">
        <v>106</v>
      </c>
      <c r="Q178" t="s">
        <v>283</v>
      </c>
      <c r="R178">
        <v>106</v>
      </c>
      <c r="S178" t="s">
        <v>250</v>
      </c>
      <c r="T178" t="s">
        <v>262</v>
      </c>
      <c r="U178" t="s">
        <v>263</v>
      </c>
      <c r="V178" t="s">
        <v>290</v>
      </c>
      <c r="W178" t="s">
        <v>381</v>
      </c>
      <c r="X178">
        <v>0</v>
      </c>
      <c r="Y178" t="s">
        <v>381</v>
      </c>
      <c r="Z178">
        <v>2009</v>
      </c>
      <c r="AA178" t="s">
        <v>382</v>
      </c>
      <c r="AB178" t="s">
        <v>382</v>
      </c>
      <c r="AC178">
        <v>80</v>
      </c>
      <c r="AD178">
        <v>5.4</v>
      </c>
      <c r="AF178" t="s">
        <v>268</v>
      </c>
      <c r="AG178" t="s">
        <v>292</v>
      </c>
      <c r="AH178" t="s">
        <v>270</v>
      </c>
      <c r="AI178" t="s">
        <v>270</v>
      </c>
      <c r="AJ178" t="s">
        <v>270</v>
      </c>
      <c r="AK178" t="s">
        <v>270</v>
      </c>
      <c r="AL178">
        <v>1.5950000000000001E-3</v>
      </c>
      <c r="AM178" t="s">
        <v>271</v>
      </c>
      <c r="AN178">
        <v>29412</v>
      </c>
      <c r="AO178" t="s">
        <v>272</v>
      </c>
      <c r="AP178">
        <v>306585</v>
      </c>
      <c r="AQ178">
        <v>3</v>
      </c>
      <c r="AR178">
        <v>29127</v>
      </c>
      <c r="AS178">
        <v>2011</v>
      </c>
      <c r="GQ178">
        <v>9.8000000000000007</v>
      </c>
      <c r="GV178">
        <v>4.3499999999999996</v>
      </c>
      <c r="GW178">
        <v>3.7</v>
      </c>
      <c r="GZ178">
        <v>0</v>
      </c>
      <c r="HA178">
        <v>9.8000000000000007</v>
      </c>
      <c r="HB178">
        <v>9.8000000000000007</v>
      </c>
      <c r="HC178">
        <v>8.0500000000000007</v>
      </c>
      <c r="HD178">
        <v>17.850000000000001</v>
      </c>
      <c r="HE178">
        <v>6.0689514483884132E-4</v>
      </c>
      <c r="HF178">
        <v>0.5490196078431373</v>
      </c>
    </row>
    <row r="179" spans="1:214" x14ac:dyDescent="0.25">
      <c r="A179">
        <v>27</v>
      </c>
      <c r="B179">
        <v>106</v>
      </c>
      <c r="C179" t="s">
        <v>250</v>
      </c>
      <c r="D179" t="s">
        <v>251</v>
      </c>
      <c r="E179" t="s">
        <v>252</v>
      </c>
      <c r="F179" t="s">
        <v>253</v>
      </c>
      <c r="G179" t="s">
        <v>254</v>
      </c>
      <c r="H179" t="s">
        <v>255</v>
      </c>
      <c r="I179">
        <v>2008</v>
      </c>
      <c r="J179">
        <v>106</v>
      </c>
      <c r="K179" t="s">
        <v>250</v>
      </c>
      <c r="L179" t="s">
        <v>256</v>
      </c>
      <c r="M179" t="s">
        <v>257</v>
      </c>
      <c r="N179" t="s">
        <v>258</v>
      </c>
      <c r="O179" t="s">
        <v>259</v>
      </c>
      <c r="P179">
        <v>106</v>
      </c>
      <c r="Q179" t="s">
        <v>283</v>
      </c>
      <c r="R179">
        <v>106</v>
      </c>
      <c r="S179" t="s">
        <v>250</v>
      </c>
      <c r="T179" t="s">
        <v>262</v>
      </c>
      <c r="U179" t="s">
        <v>263</v>
      </c>
      <c r="V179" t="s">
        <v>290</v>
      </c>
      <c r="W179" t="s">
        <v>381</v>
      </c>
      <c r="X179">
        <v>0</v>
      </c>
      <c r="Y179" t="s">
        <v>381</v>
      </c>
      <c r="Z179">
        <v>2009</v>
      </c>
      <c r="AA179" t="s">
        <v>382</v>
      </c>
      <c r="AB179" t="s">
        <v>382</v>
      </c>
      <c r="AC179">
        <v>80</v>
      </c>
      <c r="AD179">
        <v>5.4</v>
      </c>
      <c r="AF179" t="s">
        <v>268</v>
      </c>
      <c r="AG179" t="s">
        <v>292</v>
      </c>
      <c r="AH179" t="s">
        <v>270</v>
      </c>
      <c r="AI179" t="s">
        <v>270</v>
      </c>
      <c r="AJ179" t="s">
        <v>270</v>
      </c>
      <c r="AK179" t="s">
        <v>270</v>
      </c>
      <c r="AL179">
        <v>1.5950000000000001E-3</v>
      </c>
      <c r="AM179" t="s">
        <v>271</v>
      </c>
      <c r="AN179">
        <v>29412</v>
      </c>
      <c r="AO179" t="s">
        <v>272</v>
      </c>
      <c r="AP179">
        <v>306585</v>
      </c>
      <c r="AQ179">
        <v>4</v>
      </c>
      <c r="AR179">
        <v>29127</v>
      </c>
      <c r="AS179">
        <v>2012</v>
      </c>
      <c r="BY179">
        <v>3.43</v>
      </c>
      <c r="GQ179">
        <v>19.440000000000001</v>
      </c>
      <c r="GV179">
        <v>11.62</v>
      </c>
      <c r="GW179">
        <v>10.23</v>
      </c>
      <c r="GZ179">
        <v>3.43</v>
      </c>
      <c r="HA179">
        <v>19.440000000000001</v>
      </c>
      <c r="HB179">
        <v>22.87</v>
      </c>
      <c r="HC179">
        <v>21.85</v>
      </c>
      <c r="HD179">
        <v>44.72</v>
      </c>
      <c r="HE179">
        <v>1.5204678362573099E-3</v>
      </c>
      <c r="HF179">
        <v>0.51140429338103766</v>
      </c>
    </row>
    <row r="180" spans="1:214" x14ac:dyDescent="0.25">
      <c r="A180">
        <v>27</v>
      </c>
      <c r="B180">
        <v>106</v>
      </c>
      <c r="C180" t="s">
        <v>250</v>
      </c>
      <c r="D180" t="s">
        <v>251</v>
      </c>
      <c r="E180" t="s">
        <v>252</v>
      </c>
      <c r="F180" t="s">
        <v>253</v>
      </c>
      <c r="G180" t="s">
        <v>254</v>
      </c>
      <c r="H180" t="s">
        <v>255</v>
      </c>
      <c r="I180">
        <v>2008</v>
      </c>
      <c r="J180">
        <v>106</v>
      </c>
      <c r="K180" t="s">
        <v>250</v>
      </c>
      <c r="L180" t="s">
        <v>256</v>
      </c>
      <c r="M180" t="s">
        <v>257</v>
      </c>
      <c r="N180" t="s">
        <v>258</v>
      </c>
      <c r="O180" t="s">
        <v>259</v>
      </c>
      <c r="P180">
        <v>106</v>
      </c>
      <c r="Q180" t="s">
        <v>283</v>
      </c>
      <c r="R180">
        <v>106</v>
      </c>
      <c r="S180" t="s">
        <v>250</v>
      </c>
      <c r="T180" t="s">
        <v>262</v>
      </c>
      <c r="U180" t="s">
        <v>263</v>
      </c>
      <c r="V180" t="s">
        <v>290</v>
      </c>
      <c r="W180" t="s">
        <v>381</v>
      </c>
      <c r="X180">
        <v>0</v>
      </c>
      <c r="Y180" t="s">
        <v>381</v>
      </c>
      <c r="Z180">
        <v>2009</v>
      </c>
      <c r="AA180" t="s">
        <v>382</v>
      </c>
      <c r="AB180" t="s">
        <v>382</v>
      </c>
      <c r="AC180">
        <v>80</v>
      </c>
      <c r="AD180">
        <v>5.4</v>
      </c>
      <c r="AF180" t="s">
        <v>268</v>
      </c>
      <c r="AG180" t="s">
        <v>292</v>
      </c>
      <c r="AH180" t="s">
        <v>270</v>
      </c>
      <c r="AI180" t="s">
        <v>270</v>
      </c>
      <c r="AJ180" t="s">
        <v>270</v>
      </c>
      <c r="AK180" t="s">
        <v>270</v>
      </c>
      <c r="AL180">
        <v>1.5950000000000001E-3</v>
      </c>
      <c r="AM180" t="s">
        <v>271</v>
      </c>
      <c r="AN180">
        <v>29412</v>
      </c>
      <c r="AO180" t="s">
        <v>272</v>
      </c>
      <c r="AP180">
        <v>306585</v>
      </c>
      <c r="AQ180">
        <v>5</v>
      </c>
      <c r="AR180">
        <v>29127</v>
      </c>
      <c r="AS180">
        <v>2013</v>
      </c>
      <c r="BL180">
        <v>1.94</v>
      </c>
      <c r="FG180">
        <v>7.62</v>
      </c>
      <c r="FV180">
        <v>1.9</v>
      </c>
      <c r="GQ180">
        <v>1.2</v>
      </c>
      <c r="GV180">
        <v>3.75</v>
      </c>
      <c r="GW180">
        <v>5.23</v>
      </c>
      <c r="GZ180">
        <v>11.46</v>
      </c>
      <c r="HA180">
        <v>1.2</v>
      </c>
      <c r="HB180">
        <v>12.66</v>
      </c>
      <c r="HC180">
        <v>8.98</v>
      </c>
      <c r="HD180">
        <v>21.64</v>
      </c>
      <c r="HE180">
        <v>7.3575411396708829E-4</v>
      </c>
      <c r="HF180">
        <v>0.58502772643253231</v>
      </c>
    </row>
    <row r="181" spans="1:214" x14ac:dyDescent="0.25">
      <c r="A181">
        <v>27</v>
      </c>
      <c r="B181">
        <v>106</v>
      </c>
      <c r="C181" t="s">
        <v>250</v>
      </c>
      <c r="D181" t="s">
        <v>251</v>
      </c>
      <c r="E181" t="s">
        <v>252</v>
      </c>
      <c r="F181" t="s">
        <v>253</v>
      </c>
      <c r="G181" t="s">
        <v>254</v>
      </c>
      <c r="H181" t="s">
        <v>255</v>
      </c>
      <c r="I181">
        <v>2008</v>
      </c>
      <c r="J181">
        <v>106</v>
      </c>
      <c r="K181" t="s">
        <v>250</v>
      </c>
      <c r="L181" t="s">
        <v>256</v>
      </c>
      <c r="M181" t="s">
        <v>257</v>
      </c>
      <c r="N181" t="s">
        <v>258</v>
      </c>
      <c r="O181" t="s">
        <v>259</v>
      </c>
      <c r="P181">
        <v>106</v>
      </c>
      <c r="Q181" t="s">
        <v>283</v>
      </c>
      <c r="R181">
        <v>106</v>
      </c>
      <c r="S181" t="s">
        <v>250</v>
      </c>
      <c r="T181" t="s">
        <v>262</v>
      </c>
      <c r="U181" t="s">
        <v>263</v>
      </c>
      <c r="V181" t="s">
        <v>290</v>
      </c>
      <c r="W181" t="s">
        <v>381</v>
      </c>
      <c r="X181">
        <v>0</v>
      </c>
      <c r="Y181" t="s">
        <v>381</v>
      </c>
      <c r="Z181">
        <v>2009</v>
      </c>
      <c r="AA181" t="s">
        <v>382</v>
      </c>
      <c r="AB181" t="s">
        <v>382</v>
      </c>
      <c r="AC181">
        <v>80</v>
      </c>
      <c r="AD181">
        <v>5.4</v>
      </c>
      <c r="AF181" t="s">
        <v>268</v>
      </c>
      <c r="AG181" t="s">
        <v>292</v>
      </c>
      <c r="AH181" t="s">
        <v>270</v>
      </c>
      <c r="AI181" t="s">
        <v>270</v>
      </c>
      <c r="AJ181" t="s">
        <v>270</v>
      </c>
      <c r="AK181" t="s">
        <v>270</v>
      </c>
      <c r="AL181">
        <v>1.5950000000000001E-3</v>
      </c>
      <c r="AM181" t="s">
        <v>271</v>
      </c>
      <c r="AN181">
        <v>29412</v>
      </c>
      <c r="AO181">
        <v>29412</v>
      </c>
      <c r="AP181">
        <v>306585</v>
      </c>
      <c r="AQ181">
        <v>6</v>
      </c>
      <c r="AR181">
        <v>29127</v>
      </c>
      <c r="AS181">
        <v>2014</v>
      </c>
      <c r="GW181">
        <v>2.35</v>
      </c>
      <c r="GZ181">
        <v>0</v>
      </c>
      <c r="HA181">
        <v>0</v>
      </c>
      <c r="HB181">
        <v>0</v>
      </c>
      <c r="HC181">
        <v>2.35</v>
      </c>
      <c r="HD181">
        <v>2.35</v>
      </c>
      <c r="HE181">
        <v>7.9899360805113558E-5</v>
      </c>
      <c r="HF181">
        <v>0</v>
      </c>
    </row>
    <row r="182" spans="1:214" x14ac:dyDescent="0.25">
      <c r="A182">
        <v>27</v>
      </c>
      <c r="B182">
        <v>106</v>
      </c>
      <c r="C182" t="s">
        <v>250</v>
      </c>
      <c r="D182" t="s">
        <v>251</v>
      </c>
      <c r="E182" t="s">
        <v>252</v>
      </c>
      <c r="F182" t="s">
        <v>253</v>
      </c>
      <c r="G182" t="s">
        <v>254</v>
      </c>
      <c r="H182" t="s">
        <v>255</v>
      </c>
      <c r="I182">
        <v>2008</v>
      </c>
      <c r="J182">
        <v>106</v>
      </c>
      <c r="K182" t="s">
        <v>250</v>
      </c>
      <c r="L182" t="s">
        <v>256</v>
      </c>
      <c r="M182" t="s">
        <v>257</v>
      </c>
      <c r="N182" t="s">
        <v>258</v>
      </c>
      <c r="O182" t="s">
        <v>259</v>
      </c>
      <c r="P182">
        <v>106</v>
      </c>
      <c r="Q182" t="s">
        <v>283</v>
      </c>
      <c r="R182">
        <v>106</v>
      </c>
      <c r="S182" t="s">
        <v>250</v>
      </c>
      <c r="T182" t="s">
        <v>262</v>
      </c>
      <c r="U182" t="s">
        <v>263</v>
      </c>
      <c r="V182" t="s">
        <v>290</v>
      </c>
      <c r="W182" t="s">
        <v>383</v>
      </c>
      <c r="X182">
        <v>0</v>
      </c>
      <c r="Y182" t="s">
        <v>383</v>
      </c>
      <c r="Z182">
        <v>2009</v>
      </c>
      <c r="AA182" t="s">
        <v>377</v>
      </c>
      <c r="AB182" t="s">
        <v>377</v>
      </c>
      <c r="AC182">
        <v>79</v>
      </c>
      <c r="AD182">
        <v>5.2</v>
      </c>
      <c r="AF182" t="s">
        <v>268</v>
      </c>
      <c r="AG182" t="s">
        <v>292</v>
      </c>
      <c r="AH182" t="s">
        <v>270</v>
      </c>
      <c r="AI182" t="s">
        <v>270</v>
      </c>
      <c r="AJ182" t="s">
        <v>270</v>
      </c>
      <c r="AK182" t="s">
        <v>270</v>
      </c>
      <c r="AL182">
        <v>8.7900000000000001E-4</v>
      </c>
      <c r="AM182" t="s">
        <v>271</v>
      </c>
      <c r="AN182">
        <v>29551</v>
      </c>
      <c r="AO182" t="s">
        <v>272</v>
      </c>
      <c r="AP182">
        <v>317244</v>
      </c>
      <c r="AQ182">
        <v>2</v>
      </c>
      <c r="AR182">
        <v>29112</v>
      </c>
      <c r="AS182">
        <v>2010</v>
      </c>
      <c r="GV182">
        <v>0.35</v>
      </c>
      <c r="GW182">
        <v>0.64</v>
      </c>
      <c r="GZ182">
        <v>0</v>
      </c>
      <c r="HA182">
        <v>0</v>
      </c>
      <c r="HB182">
        <v>0</v>
      </c>
      <c r="HC182">
        <v>0.99</v>
      </c>
      <c r="HD182">
        <v>0.99</v>
      </c>
      <c r="HE182">
        <v>3.3501404351798582E-5</v>
      </c>
      <c r="HF182">
        <v>0</v>
      </c>
    </row>
    <row r="183" spans="1:214" x14ac:dyDescent="0.25">
      <c r="A183">
        <v>27</v>
      </c>
      <c r="B183">
        <v>106</v>
      </c>
      <c r="C183" t="s">
        <v>250</v>
      </c>
      <c r="D183" t="s">
        <v>251</v>
      </c>
      <c r="E183" t="s">
        <v>252</v>
      </c>
      <c r="F183" t="s">
        <v>253</v>
      </c>
      <c r="G183" t="s">
        <v>254</v>
      </c>
      <c r="H183" t="s">
        <v>255</v>
      </c>
      <c r="I183">
        <v>2008</v>
      </c>
      <c r="J183">
        <v>106</v>
      </c>
      <c r="K183" t="s">
        <v>250</v>
      </c>
      <c r="L183" t="s">
        <v>256</v>
      </c>
      <c r="M183" t="s">
        <v>257</v>
      </c>
      <c r="N183" t="s">
        <v>258</v>
      </c>
      <c r="O183" t="s">
        <v>259</v>
      </c>
      <c r="P183">
        <v>106</v>
      </c>
      <c r="Q183" t="s">
        <v>283</v>
      </c>
      <c r="R183">
        <v>106</v>
      </c>
      <c r="S183" t="s">
        <v>250</v>
      </c>
      <c r="T183" t="s">
        <v>262</v>
      </c>
      <c r="U183" t="s">
        <v>263</v>
      </c>
      <c r="V183" t="s">
        <v>290</v>
      </c>
      <c r="W183" t="s">
        <v>383</v>
      </c>
      <c r="X183">
        <v>0</v>
      </c>
      <c r="Y183" t="s">
        <v>383</v>
      </c>
      <c r="Z183">
        <v>2009</v>
      </c>
      <c r="AA183" t="s">
        <v>377</v>
      </c>
      <c r="AB183" t="s">
        <v>377</v>
      </c>
      <c r="AC183">
        <v>79</v>
      </c>
      <c r="AD183">
        <v>5.2</v>
      </c>
      <c r="AF183" t="s">
        <v>268</v>
      </c>
      <c r="AG183" t="s">
        <v>292</v>
      </c>
      <c r="AH183" t="s">
        <v>270</v>
      </c>
      <c r="AI183" t="s">
        <v>270</v>
      </c>
      <c r="AJ183" t="s">
        <v>270</v>
      </c>
      <c r="AK183" t="s">
        <v>270</v>
      </c>
      <c r="AL183">
        <v>8.7900000000000001E-4</v>
      </c>
      <c r="AM183" t="s">
        <v>271</v>
      </c>
      <c r="AN183">
        <v>29551</v>
      </c>
      <c r="AO183" t="s">
        <v>272</v>
      </c>
      <c r="AP183">
        <v>317244</v>
      </c>
      <c r="AQ183">
        <v>3</v>
      </c>
      <c r="AR183">
        <v>29112</v>
      </c>
      <c r="AS183">
        <v>2011</v>
      </c>
      <c r="GQ183">
        <v>4.3600000000000003</v>
      </c>
      <c r="GV183">
        <v>1.96</v>
      </c>
      <c r="GW183">
        <v>1.39</v>
      </c>
      <c r="GZ183">
        <v>0</v>
      </c>
      <c r="HA183">
        <v>4.3600000000000003</v>
      </c>
      <c r="HB183">
        <v>4.3600000000000003</v>
      </c>
      <c r="HC183">
        <v>3.35</v>
      </c>
      <c r="HD183">
        <v>7.71</v>
      </c>
      <c r="HE183">
        <v>2.6090487631552232E-4</v>
      </c>
      <c r="HF183">
        <v>0.56549935149156938</v>
      </c>
    </row>
    <row r="184" spans="1:214" x14ac:dyDescent="0.25">
      <c r="A184">
        <v>27</v>
      </c>
      <c r="B184">
        <v>106</v>
      </c>
      <c r="C184" t="s">
        <v>250</v>
      </c>
      <c r="D184" t="s">
        <v>251</v>
      </c>
      <c r="E184" t="s">
        <v>252</v>
      </c>
      <c r="F184" t="s">
        <v>253</v>
      </c>
      <c r="G184" t="s">
        <v>254</v>
      </c>
      <c r="H184" t="s">
        <v>255</v>
      </c>
      <c r="I184">
        <v>2008</v>
      </c>
      <c r="J184">
        <v>106</v>
      </c>
      <c r="K184" t="s">
        <v>250</v>
      </c>
      <c r="L184" t="s">
        <v>256</v>
      </c>
      <c r="M184" t="s">
        <v>257</v>
      </c>
      <c r="N184" t="s">
        <v>258</v>
      </c>
      <c r="O184" t="s">
        <v>259</v>
      </c>
      <c r="P184">
        <v>106</v>
      </c>
      <c r="Q184" t="s">
        <v>283</v>
      </c>
      <c r="R184">
        <v>106</v>
      </c>
      <c r="S184" t="s">
        <v>250</v>
      </c>
      <c r="T184" t="s">
        <v>262</v>
      </c>
      <c r="U184" t="s">
        <v>263</v>
      </c>
      <c r="V184" t="s">
        <v>290</v>
      </c>
      <c r="W184" t="s">
        <v>383</v>
      </c>
      <c r="X184">
        <v>0</v>
      </c>
      <c r="Y184" t="s">
        <v>383</v>
      </c>
      <c r="Z184">
        <v>2009</v>
      </c>
      <c r="AA184" t="s">
        <v>377</v>
      </c>
      <c r="AB184" t="s">
        <v>377</v>
      </c>
      <c r="AC184">
        <v>79</v>
      </c>
      <c r="AD184">
        <v>5.2</v>
      </c>
      <c r="AF184" t="s">
        <v>268</v>
      </c>
      <c r="AG184" t="s">
        <v>292</v>
      </c>
      <c r="AH184" t="s">
        <v>270</v>
      </c>
      <c r="AI184" t="s">
        <v>270</v>
      </c>
      <c r="AJ184" t="s">
        <v>270</v>
      </c>
      <c r="AK184" t="s">
        <v>270</v>
      </c>
      <c r="AL184">
        <v>8.7900000000000001E-4</v>
      </c>
      <c r="AM184" t="s">
        <v>271</v>
      </c>
      <c r="AN184">
        <v>29551</v>
      </c>
      <c r="AO184" t="s">
        <v>272</v>
      </c>
      <c r="AP184">
        <v>317244</v>
      </c>
      <c r="AQ184">
        <v>4</v>
      </c>
      <c r="AR184">
        <v>29112</v>
      </c>
      <c r="AS184">
        <v>2012</v>
      </c>
      <c r="GQ184">
        <v>14.38</v>
      </c>
      <c r="GV184">
        <v>6.36</v>
      </c>
      <c r="GW184">
        <v>6.36</v>
      </c>
      <c r="GZ184">
        <v>0</v>
      </c>
      <c r="HA184">
        <v>14.38</v>
      </c>
      <c r="HB184">
        <v>14.38</v>
      </c>
      <c r="HC184">
        <v>12.72</v>
      </c>
      <c r="HD184">
        <v>27.1</v>
      </c>
      <c r="HE184">
        <v>9.1705864437751684E-4</v>
      </c>
      <c r="HF184">
        <v>0.53062730627306276</v>
      </c>
    </row>
    <row r="185" spans="1:214" x14ac:dyDescent="0.25">
      <c r="A185">
        <v>27</v>
      </c>
      <c r="B185">
        <v>106</v>
      </c>
      <c r="C185" t="s">
        <v>250</v>
      </c>
      <c r="D185" t="s">
        <v>251</v>
      </c>
      <c r="E185" t="s">
        <v>252</v>
      </c>
      <c r="F185" t="s">
        <v>253</v>
      </c>
      <c r="G185" t="s">
        <v>254</v>
      </c>
      <c r="H185" t="s">
        <v>255</v>
      </c>
      <c r="I185">
        <v>2008</v>
      </c>
      <c r="J185">
        <v>106</v>
      </c>
      <c r="K185" t="s">
        <v>250</v>
      </c>
      <c r="L185" t="s">
        <v>256</v>
      </c>
      <c r="M185" t="s">
        <v>257</v>
      </c>
      <c r="N185" t="s">
        <v>258</v>
      </c>
      <c r="O185" t="s">
        <v>259</v>
      </c>
      <c r="P185">
        <v>106</v>
      </c>
      <c r="Q185" t="s">
        <v>283</v>
      </c>
      <c r="R185">
        <v>106</v>
      </c>
      <c r="S185" t="s">
        <v>250</v>
      </c>
      <c r="T185" t="s">
        <v>262</v>
      </c>
      <c r="U185" t="s">
        <v>263</v>
      </c>
      <c r="V185" t="s">
        <v>290</v>
      </c>
      <c r="W185" t="s">
        <v>383</v>
      </c>
      <c r="X185">
        <v>0</v>
      </c>
      <c r="Y185" t="s">
        <v>383</v>
      </c>
      <c r="Z185">
        <v>2009</v>
      </c>
      <c r="AA185" t="s">
        <v>377</v>
      </c>
      <c r="AB185" t="s">
        <v>377</v>
      </c>
      <c r="AC185">
        <v>79</v>
      </c>
      <c r="AD185">
        <v>5.2</v>
      </c>
      <c r="AF185" t="s">
        <v>268</v>
      </c>
      <c r="AG185" t="s">
        <v>292</v>
      </c>
      <c r="AH185" t="s">
        <v>270</v>
      </c>
      <c r="AI185" t="s">
        <v>270</v>
      </c>
      <c r="AJ185" t="s">
        <v>270</v>
      </c>
      <c r="AK185" t="s">
        <v>270</v>
      </c>
      <c r="AL185">
        <v>8.7900000000000001E-4</v>
      </c>
      <c r="AM185" t="s">
        <v>271</v>
      </c>
      <c r="AN185">
        <v>29551</v>
      </c>
      <c r="AO185">
        <v>29551</v>
      </c>
      <c r="AP185">
        <v>317244</v>
      </c>
      <c r="AQ185">
        <v>5</v>
      </c>
      <c r="AR185">
        <v>29112</v>
      </c>
      <c r="AS185">
        <v>2013</v>
      </c>
      <c r="GV185">
        <v>6.01</v>
      </c>
      <c r="GW185">
        <v>8.85</v>
      </c>
      <c r="GZ185">
        <v>0</v>
      </c>
      <c r="HA185">
        <v>0</v>
      </c>
      <c r="HB185">
        <v>0</v>
      </c>
      <c r="HC185">
        <v>14.86</v>
      </c>
      <c r="HD185">
        <v>14.86</v>
      </c>
      <c r="HE185">
        <v>5.0285946330073429E-4</v>
      </c>
      <c r="HF185">
        <v>0</v>
      </c>
    </row>
    <row r="186" spans="1:214" x14ac:dyDescent="0.25">
      <c r="A186">
        <v>27</v>
      </c>
      <c r="B186">
        <v>106</v>
      </c>
      <c r="C186" t="s">
        <v>250</v>
      </c>
      <c r="D186" t="s">
        <v>251</v>
      </c>
      <c r="E186" t="s">
        <v>252</v>
      </c>
      <c r="F186" t="s">
        <v>253</v>
      </c>
      <c r="G186" t="s">
        <v>254</v>
      </c>
      <c r="H186" t="s">
        <v>255</v>
      </c>
      <c r="I186">
        <v>2008</v>
      </c>
      <c r="J186">
        <v>106</v>
      </c>
      <c r="K186" t="s">
        <v>250</v>
      </c>
      <c r="L186" t="s">
        <v>256</v>
      </c>
      <c r="M186" t="s">
        <v>257</v>
      </c>
      <c r="N186" t="s">
        <v>258</v>
      </c>
      <c r="O186" t="s">
        <v>259</v>
      </c>
      <c r="P186">
        <v>106</v>
      </c>
      <c r="Q186" t="s">
        <v>283</v>
      </c>
      <c r="R186">
        <v>106</v>
      </c>
      <c r="S186" t="s">
        <v>250</v>
      </c>
      <c r="T186" t="s">
        <v>262</v>
      </c>
      <c r="U186" t="s">
        <v>263</v>
      </c>
      <c r="V186" t="s">
        <v>290</v>
      </c>
      <c r="W186" t="s">
        <v>384</v>
      </c>
      <c r="X186">
        <v>0</v>
      </c>
      <c r="Y186" t="s">
        <v>384</v>
      </c>
      <c r="Z186">
        <v>2009</v>
      </c>
      <c r="AA186" t="s">
        <v>385</v>
      </c>
      <c r="AB186" t="s">
        <v>385</v>
      </c>
      <c r="AC186">
        <v>81</v>
      </c>
      <c r="AD186">
        <v>5.5</v>
      </c>
      <c r="AF186" t="s">
        <v>268</v>
      </c>
      <c r="AG186" t="s">
        <v>292</v>
      </c>
      <c r="AH186" t="s">
        <v>270</v>
      </c>
      <c r="AI186" t="s">
        <v>270</v>
      </c>
      <c r="AJ186" t="s">
        <v>270</v>
      </c>
      <c r="AK186" t="s">
        <v>270</v>
      </c>
      <c r="AL186">
        <v>8.3600000000000005E-4</v>
      </c>
      <c r="AM186" t="s">
        <v>271</v>
      </c>
      <c r="AN186">
        <v>29874</v>
      </c>
      <c r="AO186" t="s">
        <v>272</v>
      </c>
      <c r="AP186">
        <v>209846</v>
      </c>
      <c r="AQ186">
        <v>3</v>
      </c>
      <c r="AR186">
        <v>29111</v>
      </c>
      <c r="AS186">
        <v>2011</v>
      </c>
      <c r="GQ186">
        <v>13.52</v>
      </c>
      <c r="GV186">
        <v>4.8899999999999997</v>
      </c>
      <c r="GW186">
        <v>4.16</v>
      </c>
      <c r="GZ186">
        <v>0</v>
      </c>
      <c r="HA186">
        <v>13.52</v>
      </c>
      <c r="HB186">
        <v>13.52</v>
      </c>
      <c r="HC186">
        <v>9.0500000000000007</v>
      </c>
      <c r="HD186">
        <v>22.57</v>
      </c>
      <c r="HE186">
        <v>7.5550646046729599E-4</v>
      </c>
      <c r="HF186">
        <v>0.59902525476295965</v>
      </c>
    </row>
    <row r="187" spans="1:214" x14ac:dyDescent="0.25">
      <c r="A187">
        <v>27</v>
      </c>
      <c r="B187">
        <v>106</v>
      </c>
      <c r="C187" t="s">
        <v>250</v>
      </c>
      <c r="D187" t="s">
        <v>251</v>
      </c>
      <c r="E187" t="s">
        <v>252</v>
      </c>
      <c r="F187" t="s">
        <v>253</v>
      </c>
      <c r="G187" t="s">
        <v>254</v>
      </c>
      <c r="H187" t="s">
        <v>255</v>
      </c>
      <c r="I187">
        <v>2008</v>
      </c>
      <c r="J187">
        <v>106</v>
      </c>
      <c r="K187" t="s">
        <v>250</v>
      </c>
      <c r="L187" t="s">
        <v>256</v>
      </c>
      <c r="M187" t="s">
        <v>257</v>
      </c>
      <c r="N187" t="s">
        <v>258</v>
      </c>
      <c r="O187" t="s">
        <v>259</v>
      </c>
      <c r="P187">
        <v>106</v>
      </c>
      <c r="Q187" t="s">
        <v>283</v>
      </c>
      <c r="R187">
        <v>106</v>
      </c>
      <c r="S187" t="s">
        <v>250</v>
      </c>
      <c r="T187" t="s">
        <v>262</v>
      </c>
      <c r="U187" t="s">
        <v>263</v>
      </c>
      <c r="V187" t="s">
        <v>290</v>
      </c>
      <c r="W187" t="s">
        <v>384</v>
      </c>
      <c r="X187">
        <v>0</v>
      </c>
      <c r="Y187" t="s">
        <v>384</v>
      </c>
      <c r="Z187">
        <v>2009</v>
      </c>
      <c r="AA187" t="s">
        <v>385</v>
      </c>
      <c r="AB187" t="s">
        <v>385</v>
      </c>
      <c r="AC187">
        <v>81</v>
      </c>
      <c r="AD187">
        <v>5.5</v>
      </c>
      <c r="AF187" t="s">
        <v>268</v>
      </c>
      <c r="AG187" t="s">
        <v>292</v>
      </c>
      <c r="AH187" t="s">
        <v>270</v>
      </c>
      <c r="AI187" t="s">
        <v>270</v>
      </c>
      <c r="AJ187" t="s">
        <v>270</v>
      </c>
      <c r="AK187" t="s">
        <v>270</v>
      </c>
      <c r="AL187">
        <v>8.3600000000000005E-4</v>
      </c>
      <c r="AM187" t="s">
        <v>271</v>
      </c>
      <c r="AN187">
        <v>29874</v>
      </c>
      <c r="AO187" t="s">
        <v>272</v>
      </c>
      <c r="AP187">
        <v>209846</v>
      </c>
      <c r="AQ187">
        <v>4</v>
      </c>
      <c r="AR187">
        <v>29111</v>
      </c>
      <c r="AS187">
        <v>2012</v>
      </c>
      <c r="BF187">
        <v>2.08</v>
      </c>
      <c r="CN187">
        <v>5.65</v>
      </c>
      <c r="FT187">
        <v>4.72</v>
      </c>
      <c r="GD187">
        <v>3.3</v>
      </c>
      <c r="GQ187">
        <v>0</v>
      </c>
      <c r="GV187">
        <v>11.62</v>
      </c>
      <c r="GW187">
        <v>13.32</v>
      </c>
      <c r="GZ187">
        <v>15.75</v>
      </c>
      <c r="HA187">
        <v>0</v>
      </c>
      <c r="HB187">
        <v>15.75</v>
      </c>
      <c r="HC187">
        <v>24.94</v>
      </c>
      <c r="HD187">
        <v>40.69</v>
      </c>
      <c r="HE187">
        <v>1.362053959965187E-3</v>
      </c>
      <c r="HF187">
        <v>0.38707299090685676</v>
      </c>
    </row>
    <row r="188" spans="1:214" x14ac:dyDescent="0.25">
      <c r="A188">
        <v>27</v>
      </c>
      <c r="B188">
        <v>106</v>
      </c>
      <c r="C188" t="s">
        <v>250</v>
      </c>
      <c r="D188" t="s">
        <v>251</v>
      </c>
      <c r="E188" t="s">
        <v>252</v>
      </c>
      <c r="F188" t="s">
        <v>253</v>
      </c>
      <c r="G188" t="s">
        <v>254</v>
      </c>
      <c r="H188" t="s">
        <v>255</v>
      </c>
      <c r="I188">
        <v>2008</v>
      </c>
      <c r="J188">
        <v>106</v>
      </c>
      <c r="K188" t="s">
        <v>250</v>
      </c>
      <c r="L188" t="s">
        <v>256</v>
      </c>
      <c r="M188" t="s">
        <v>257</v>
      </c>
      <c r="N188" t="s">
        <v>258</v>
      </c>
      <c r="O188" t="s">
        <v>259</v>
      </c>
      <c r="P188">
        <v>106</v>
      </c>
      <c r="Q188" t="s">
        <v>283</v>
      </c>
      <c r="R188">
        <v>106</v>
      </c>
      <c r="S188" t="s">
        <v>250</v>
      </c>
      <c r="T188" t="s">
        <v>262</v>
      </c>
      <c r="U188" t="s">
        <v>263</v>
      </c>
      <c r="V188" t="s">
        <v>290</v>
      </c>
      <c r="W188" t="s">
        <v>384</v>
      </c>
      <c r="X188">
        <v>0</v>
      </c>
      <c r="Y188" t="s">
        <v>384</v>
      </c>
      <c r="Z188">
        <v>2009</v>
      </c>
      <c r="AA188" t="s">
        <v>385</v>
      </c>
      <c r="AB188" t="s">
        <v>385</v>
      </c>
      <c r="AC188">
        <v>81</v>
      </c>
      <c r="AD188">
        <v>5.5</v>
      </c>
      <c r="AF188" t="s">
        <v>268</v>
      </c>
      <c r="AG188" t="s">
        <v>292</v>
      </c>
      <c r="AH188" t="s">
        <v>270</v>
      </c>
      <c r="AI188" t="s">
        <v>270</v>
      </c>
      <c r="AJ188" t="s">
        <v>270</v>
      </c>
      <c r="AK188" t="s">
        <v>270</v>
      </c>
      <c r="AL188">
        <v>8.3600000000000005E-4</v>
      </c>
      <c r="AM188" t="s">
        <v>271</v>
      </c>
      <c r="AN188">
        <v>29874</v>
      </c>
      <c r="AO188" t="s">
        <v>272</v>
      </c>
      <c r="AP188">
        <v>209846</v>
      </c>
      <c r="AQ188">
        <v>5</v>
      </c>
      <c r="AR188">
        <v>29111</v>
      </c>
      <c r="AS188">
        <v>2013</v>
      </c>
      <c r="BY188">
        <v>1.77</v>
      </c>
      <c r="FY188">
        <v>2.48</v>
      </c>
      <c r="GQ188">
        <v>9.16</v>
      </c>
      <c r="GV188">
        <v>11.27</v>
      </c>
      <c r="GW188">
        <v>13.14</v>
      </c>
      <c r="GZ188">
        <v>4.25</v>
      </c>
      <c r="HA188">
        <v>9.16</v>
      </c>
      <c r="HB188">
        <v>13.41</v>
      </c>
      <c r="HC188">
        <v>24.41</v>
      </c>
      <c r="HD188">
        <v>37.82</v>
      </c>
      <c r="HE188">
        <v>1.2659837986208743E-3</v>
      </c>
      <c r="HF188">
        <v>0.35457429931253304</v>
      </c>
    </row>
    <row r="189" spans="1:214" x14ac:dyDescent="0.25">
      <c r="A189">
        <v>27</v>
      </c>
      <c r="B189">
        <v>106</v>
      </c>
      <c r="C189" t="s">
        <v>250</v>
      </c>
      <c r="D189" t="s">
        <v>251</v>
      </c>
      <c r="E189" t="s">
        <v>252</v>
      </c>
      <c r="F189" t="s">
        <v>253</v>
      </c>
      <c r="G189" t="s">
        <v>254</v>
      </c>
      <c r="H189" t="s">
        <v>255</v>
      </c>
      <c r="I189">
        <v>2008</v>
      </c>
      <c r="J189">
        <v>106</v>
      </c>
      <c r="K189" t="s">
        <v>250</v>
      </c>
      <c r="L189" t="s">
        <v>256</v>
      </c>
      <c r="M189" t="s">
        <v>257</v>
      </c>
      <c r="N189" t="s">
        <v>258</v>
      </c>
      <c r="O189" t="s">
        <v>259</v>
      </c>
      <c r="P189">
        <v>106</v>
      </c>
      <c r="Q189" t="s">
        <v>283</v>
      </c>
      <c r="R189">
        <v>106</v>
      </c>
      <c r="S189" t="s">
        <v>250</v>
      </c>
      <c r="T189" t="s">
        <v>262</v>
      </c>
      <c r="U189" t="s">
        <v>263</v>
      </c>
      <c r="V189" t="s">
        <v>290</v>
      </c>
      <c r="W189" t="s">
        <v>384</v>
      </c>
      <c r="X189">
        <v>0</v>
      </c>
      <c r="Y189" t="s">
        <v>384</v>
      </c>
      <c r="Z189">
        <v>2009</v>
      </c>
      <c r="AA189" t="s">
        <v>385</v>
      </c>
      <c r="AB189" t="s">
        <v>385</v>
      </c>
      <c r="AC189">
        <v>81</v>
      </c>
      <c r="AD189">
        <v>5.5</v>
      </c>
      <c r="AF189" t="s">
        <v>268</v>
      </c>
      <c r="AG189" t="s">
        <v>292</v>
      </c>
      <c r="AH189" t="s">
        <v>270</v>
      </c>
      <c r="AI189" t="s">
        <v>270</v>
      </c>
      <c r="AJ189" t="s">
        <v>270</v>
      </c>
      <c r="AK189" t="s">
        <v>270</v>
      </c>
      <c r="AL189">
        <v>8.3600000000000005E-4</v>
      </c>
      <c r="AM189" t="s">
        <v>271</v>
      </c>
      <c r="AN189">
        <v>29874</v>
      </c>
      <c r="AO189">
        <v>29874</v>
      </c>
      <c r="AP189">
        <v>209846</v>
      </c>
      <c r="AQ189">
        <v>6</v>
      </c>
      <c r="AR189">
        <v>29111</v>
      </c>
      <c r="AS189">
        <v>2014</v>
      </c>
      <c r="GQ189">
        <v>3</v>
      </c>
      <c r="GV189">
        <v>1</v>
      </c>
      <c r="GW189">
        <v>0.05</v>
      </c>
      <c r="GZ189">
        <v>0</v>
      </c>
      <c r="HA189">
        <v>3</v>
      </c>
      <c r="HB189">
        <v>3</v>
      </c>
      <c r="HC189">
        <v>1.05</v>
      </c>
      <c r="HD189">
        <v>4.05</v>
      </c>
      <c r="HE189">
        <v>1.3556939144406506E-4</v>
      </c>
      <c r="HF189">
        <v>0.74074074074074081</v>
      </c>
    </row>
    <row r="190" spans="1:214" x14ac:dyDescent="0.25">
      <c r="A190">
        <v>27</v>
      </c>
      <c r="B190">
        <v>106</v>
      </c>
      <c r="C190" t="s">
        <v>250</v>
      </c>
      <c r="D190" t="s">
        <v>251</v>
      </c>
      <c r="E190" t="s">
        <v>252</v>
      </c>
      <c r="F190" t="s">
        <v>253</v>
      </c>
      <c r="G190" t="s">
        <v>254</v>
      </c>
      <c r="H190" t="s">
        <v>255</v>
      </c>
      <c r="I190">
        <v>2008</v>
      </c>
      <c r="J190">
        <v>106</v>
      </c>
      <c r="K190" t="s">
        <v>250</v>
      </c>
      <c r="L190" t="s">
        <v>256</v>
      </c>
      <c r="M190" t="s">
        <v>257</v>
      </c>
      <c r="N190" t="s">
        <v>258</v>
      </c>
      <c r="O190" t="s">
        <v>259</v>
      </c>
      <c r="P190">
        <v>106</v>
      </c>
      <c r="Q190" t="s">
        <v>283</v>
      </c>
      <c r="R190">
        <v>106</v>
      </c>
      <c r="S190" t="s">
        <v>250</v>
      </c>
      <c r="T190" t="s">
        <v>262</v>
      </c>
      <c r="U190" t="s">
        <v>263</v>
      </c>
      <c r="V190" t="s">
        <v>290</v>
      </c>
      <c r="W190" t="s">
        <v>386</v>
      </c>
      <c r="X190">
        <v>0</v>
      </c>
      <c r="Y190" t="s">
        <v>386</v>
      </c>
      <c r="Z190">
        <v>2009</v>
      </c>
      <c r="AA190" t="s">
        <v>385</v>
      </c>
      <c r="AB190" t="s">
        <v>385</v>
      </c>
      <c r="AC190">
        <v>78</v>
      </c>
      <c r="AD190">
        <v>5.0999999999999996</v>
      </c>
      <c r="AF190" t="s">
        <v>268</v>
      </c>
      <c r="AG190" t="s">
        <v>292</v>
      </c>
      <c r="AH190" t="s">
        <v>270</v>
      </c>
      <c r="AI190" t="s">
        <v>270</v>
      </c>
      <c r="AJ190" t="s">
        <v>270</v>
      </c>
      <c r="AK190" t="s">
        <v>270</v>
      </c>
      <c r="AL190">
        <v>4.4359999999999998E-3</v>
      </c>
      <c r="AM190" t="s">
        <v>271</v>
      </c>
      <c r="AN190">
        <v>29398</v>
      </c>
      <c r="AO190" t="s">
        <v>272</v>
      </c>
      <c r="AP190">
        <v>207660</v>
      </c>
      <c r="AQ190">
        <v>3</v>
      </c>
      <c r="AR190">
        <v>29110</v>
      </c>
      <c r="AS190">
        <v>2011</v>
      </c>
      <c r="GQ190">
        <v>12.99</v>
      </c>
      <c r="GV190">
        <v>3.5</v>
      </c>
      <c r="GW190">
        <v>2.54</v>
      </c>
      <c r="GZ190">
        <v>0</v>
      </c>
      <c r="HA190">
        <v>12.99</v>
      </c>
      <c r="HB190">
        <v>12.99</v>
      </c>
      <c r="HC190">
        <v>6.04</v>
      </c>
      <c r="HD190">
        <v>19.03</v>
      </c>
      <c r="HE190">
        <v>6.4732294713926121E-4</v>
      </c>
      <c r="HF190">
        <v>0.68260641093011032</v>
      </c>
    </row>
    <row r="191" spans="1:214" x14ac:dyDescent="0.25">
      <c r="A191">
        <v>27</v>
      </c>
      <c r="B191">
        <v>106</v>
      </c>
      <c r="C191" t="s">
        <v>250</v>
      </c>
      <c r="D191" t="s">
        <v>251</v>
      </c>
      <c r="E191" t="s">
        <v>252</v>
      </c>
      <c r="F191" t="s">
        <v>253</v>
      </c>
      <c r="G191" t="s">
        <v>254</v>
      </c>
      <c r="H191" t="s">
        <v>255</v>
      </c>
      <c r="I191">
        <v>2008</v>
      </c>
      <c r="J191">
        <v>106</v>
      </c>
      <c r="K191" t="s">
        <v>250</v>
      </c>
      <c r="L191" t="s">
        <v>256</v>
      </c>
      <c r="M191" t="s">
        <v>257</v>
      </c>
      <c r="N191" t="s">
        <v>258</v>
      </c>
      <c r="O191" t="s">
        <v>259</v>
      </c>
      <c r="P191">
        <v>106</v>
      </c>
      <c r="Q191" t="s">
        <v>283</v>
      </c>
      <c r="R191">
        <v>106</v>
      </c>
      <c r="S191" t="s">
        <v>250</v>
      </c>
      <c r="T191" t="s">
        <v>262</v>
      </c>
      <c r="U191" t="s">
        <v>263</v>
      </c>
      <c r="V191" t="s">
        <v>290</v>
      </c>
      <c r="W191" t="s">
        <v>386</v>
      </c>
      <c r="X191">
        <v>0</v>
      </c>
      <c r="Y191" t="s">
        <v>386</v>
      </c>
      <c r="Z191">
        <v>2009</v>
      </c>
      <c r="AA191" t="s">
        <v>385</v>
      </c>
      <c r="AB191" t="s">
        <v>385</v>
      </c>
      <c r="AC191">
        <v>78</v>
      </c>
      <c r="AD191">
        <v>5.0999999999999996</v>
      </c>
      <c r="AF191" t="s">
        <v>268</v>
      </c>
      <c r="AG191" t="s">
        <v>292</v>
      </c>
      <c r="AH191" t="s">
        <v>270</v>
      </c>
      <c r="AI191" t="s">
        <v>270</v>
      </c>
      <c r="AJ191" t="s">
        <v>270</v>
      </c>
      <c r="AK191" t="s">
        <v>270</v>
      </c>
      <c r="AL191">
        <v>4.4359999999999998E-3</v>
      </c>
      <c r="AM191" t="s">
        <v>271</v>
      </c>
      <c r="AN191">
        <v>29398</v>
      </c>
      <c r="AO191" t="s">
        <v>272</v>
      </c>
      <c r="AP191">
        <v>207660</v>
      </c>
      <c r="AQ191">
        <v>4</v>
      </c>
      <c r="AR191">
        <v>29110</v>
      </c>
      <c r="AS191">
        <v>2012</v>
      </c>
      <c r="BF191">
        <v>1.54</v>
      </c>
      <c r="GQ191">
        <v>11.92</v>
      </c>
      <c r="GV191">
        <v>5.83</v>
      </c>
      <c r="GW191">
        <v>8.01</v>
      </c>
      <c r="GZ191">
        <v>1.54</v>
      </c>
      <c r="HA191">
        <v>11.92</v>
      </c>
      <c r="HB191">
        <v>13.46</v>
      </c>
      <c r="HC191">
        <v>13.84</v>
      </c>
      <c r="HD191">
        <v>27.299999999999997</v>
      </c>
      <c r="HE191">
        <v>9.2863460099326472E-4</v>
      </c>
      <c r="HF191">
        <v>0.49304029304029312</v>
      </c>
    </row>
    <row r="192" spans="1:214" x14ac:dyDescent="0.25">
      <c r="A192">
        <v>27</v>
      </c>
      <c r="B192">
        <v>106</v>
      </c>
      <c r="C192" t="s">
        <v>250</v>
      </c>
      <c r="D192" t="s">
        <v>251</v>
      </c>
      <c r="E192" t="s">
        <v>252</v>
      </c>
      <c r="F192" t="s">
        <v>253</v>
      </c>
      <c r="G192" t="s">
        <v>254</v>
      </c>
      <c r="H192" t="s">
        <v>255</v>
      </c>
      <c r="I192">
        <v>2008</v>
      </c>
      <c r="J192">
        <v>106</v>
      </c>
      <c r="K192" t="s">
        <v>250</v>
      </c>
      <c r="L192" t="s">
        <v>256</v>
      </c>
      <c r="M192" t="s">
        <v>257</v>
      </c>
      <c r="N192" t="s">
        <v>258</v>
      </c>
      <c r="O192" t="s">
        <v>259</v>
      </c>
      <c r="P192">
        <v>106</v>
      </c>
      <c r="Q192" t="s">
        <v>283</v>
      </c>
      <c r="R192">
        <v>106</v>
      </c>
      <c r="S192" t="s">
        <v>250</v>
      </c>
      <c r="T192" t="s">
        <v>262</v>
      </c>
      <c r="U192" t="s">
        <v>263</v>
      </c>
      <c r="V192" t="s">
        <v>290</v>
      </c>
      <c r="W192" t="s">
        <v>386</v>
      </c>
      <c r="X192">
        <v>0</v>
      </c>
      <c r="Y192" t="s">
        <v>386</v>
      </c>
      <c r="Z192">
        <v>2009</v>
      </c>
      <c r="AA192" t="s">
        <v>385</v>
      </c>
      <c r="AB192" t="s">
        <v>385</v>
      </c>
      <c r="AC192">
        <v>78</v>
      </c>
      <c r="AD192">
        <v>5.0999999999999996</v>
      </c>
      <c r="AF192" t="s">
        <v>268</v>
      </c>
      <c r="AG192" t="s">
        <v>292</v>
      </c>
      <c r="AH192" t="s">
        <v>270</v>
      </c>
      <c r="AI192" t="s">
        <v>270</v>
      </c>
      <c r="AJ192" t="s">
        <v>270</v>
      </c>
      <c r="AK192" t="s">
        <v>270</v>
      </c>
      <c r="AL192">
        <v>4.4359999999999998E-3</v>
      </c>
      <c r="AM192" t="s">
        <v>271</v>
      </c>
      <c r="AN192">
        <v>29398</v>
      </c>
      <c r="AO192">
        <v>29398</v>
      </c>
      <c r="AP192">
        <v>207660</v>
      </c>
      <c r="AQ192">
        <v>5</v>
      </c>
      <c r="AR192">
        <v>29110</v>
      </c>
      <c r="AS192">
        <v>2013</v>
      </c>
      <c r="GQ192">
        <v>3.95</v>
      </c>
      <c r="GV192">
        <v>5.26</v>
      </c>
      <c r="GW192">
        <v>6.02</v>
      </c>
      <c r="GZ192">
        <v>0</v>
      </c>
      <c r="HA192">
        <v>3.95</v>
      </c>
      <c r="HB192">
        <v>3.95</v>
      </c>
      <c r="HC192">
        <v>11.28</v>
      </c>
      <c r="HD192">
        <v>15.23</v>
      </c>
      <c r="HE192">
        <v>5.1806245322811076E-4</v>
      </c>
      <c r="HF192">
        <v>0.25935653315824031</v>
      </c>
    </row>
    <row r="193" spans="1:214" x14ac:dyDescent="0.25">
      <c r="A193">
        <v>27</v>
      </c>
      <c r="B193">
        <v>106</v>
      </c>
      <c r="C193" t="s">
        <v>250</v>
      </c>
      <c r="D193" t="s">
        <v>251</v>
      </c>
      <c r="E193" t="s">
        <v>252</v>
      </c>
      <c r="F193" t="s">
        <v>253</v>
      </c>
      <c r="G193" t="s">
        <v>254</v>
      </c>
      <c r="H193" t="s">
        <v>255</v>
      </c>
      <c r="I193">
        <v>2008</v>
      </c>
      <c r="J193">
        <v>106</v>
      </c>
      <c r="K193" t="s">
        <v>250</v>
      </c>
      <c r="L193" t="s">
        <v>256</v>
      </c>
      <c r="M193" t="s">
        <v>257</v>
      </c>
      <c r="N193" t="s">
        <v>258</v>
      </c>
      <c r="O193" t="s">
        <v>259</v>
      </c>
      <c r="P193">
        <v>106</v>
      </c>
      <c r="Q193" t="s">
        <v>283</v>
      </c>
      <c r="R193">
        <v>106</v>
      </c>
      <c r="S193" t="s">
        <v>250</v>
      </c>
      <c r="T193" t="s">
        <v>262</v>
      </c>
      <c r="U193" t="s">
        <v>263</v>
      </c>
      <c r="V193" t="s">
        <v>290</v>
      </c>
      <c r="W193" t="s">
        <v>387</v>
      </c>
      <c r="X193">
        <v>0</v>
      </c>
      <c r="Y193" t="s">
        <v>387</v>
      </c>
      <c r="Z193">
        <v>2009</v>
      </c>
      <c r="AA193" t="s">
        <v>388</v>
      </c>
      <c r="AB193" t="s">
        <v>388</v>
      </c>
      <c r="AC193">
        <v>81</v>
      </c>
      <c r="AD193">
        <v>5.6</v>
      </c>
      <c r="AF193" t="s">
        <v>268</v>
      </c>
      <c r="AG193" t="s">
        <v>292</v>
      </c>
      <c r="AH193" t="s">
        <v>270</v>
      </c>
      <c r="AI193" t="s">
        <v>270</v>
      </c>
      <c r="AJ193" t="s">
        <v>270</v>
      </c>
      <c r="AK193" t="s">
        <v>270</v>
      </c>
      <c r="AL193">
        <v>5.5579999999999996E-3</v>
      </c>
      <c r="AM193" t="s">
        <v>271</v>
      </c>
      <c r="AN193">
        <v>29341</v>
      </c>
      <c r="AO193" t="s">
        <v>272</v>
      </c>
      <c r="AP193">
        <v>205773</v>
      </c>
      <c r="AQ193">
        <v>3</v>
      </c>
      <c r="AR193">
        <v>29086</v>
      </c>
      <c r="AS193">
        <v>2011</v>
      </c>
      <c r="GQ193">
        <v>2.23</v>
      </c>
      <c r="GV193">
        <v>2.17</v>
      </c>
      <c r="GW193">
        <v>4.71</v>
      </c>
      <c r="GZ193">
        <v>0</v>
      </c>
      <c r="HA193">
        <v>2.23</v>
      </c>
      <c r="HB193">
        <v>2.23</v>
      </c>
      <c r="HC193">
        <v>6.88</v>
      </c>
      <c r="HD193">
        <v>9.11</v>
      </c>
      <c r="HE193">
        <v>3.1048703179850721E-4</v>
      </c>
      <c r="HF193">
        <v>0.24478594950603733</v>
      </c>
    </row>
    <row r="194" spans="1:214" x14ac:dyDescent="0.25">
      <c r="A194">
        <v>27</v>
      </c>
      <c r="B194">
        <v>106</v>
      </c>
      <c r="C194" t="s">
        <v>250</v>
      </c>
      <c r="D194" t="s">
        <v>251</v>
      </c>
      <c r="E194" t="s">
        <v>252</v>
      </c>
      <c r="F194" t="s">
        <v>253</v>
      </c>
      <c r="G194" t="s">
        <v>254</v>
      </c>
      <c r="H194" t="s">
        <v>255</v>
      </c>
      <c r="I194">
        <v>2008</v>
      </c>
      <c r="J194">
        <v>106</v>
      </c>
      <c r="K194" t="s">
        <v>250</v>
      </c>
      <c r="L194" t="s">
        <v>256</v>
      </c>
      <c r="M194" t="s">
        <v>257</v>
      </c>
      <c r="N194" t="s">
        <v>258</v>
      </c>
      <c r="O194" t="s">
        <v>259</v>
      </c>
      <c r="P194">
        <v>106</v>
      </c>
      <c r="Q194" t="s">
        <v>283</v>
      </c>
      <c r="R194">
        <v>106</v>
      </c>
      <c r="S194" t="s">
        <v>250</v>
      </c>
      <c r="T194" t="s">
        <v>262</v>
      </c>
      <c r="U194" t="s">
        <v>263</v>
      </c>
      <c r="V194" t="s">
        <v>290</v>
      </c>
      <c r="W194" t="s">
        <v>387</v>
      </c>
      <c r="X194">
        <v>0</v>
      </c>
      <c r="Y194" t="s">
        <v>387</v>
      </c>
      <c r="Z194">
        <v>2009</v>
      </c>
      <c r="AA194" t="s">
        <v>388</v>
      </c>
      <c r="AB194" t="s">
        <v>388</v>
      </c>
      <c r="AC194">
        <v>81</v>
      </c>
      <c r="AD194">
        <v>5.6</v>
      </c>
      <c r="AF194" t="s">
        <v>268</v>
      </c>
      <c r="AG194" t="s">
        <v>292</v>
      </c>
      <c r="AH194" t="s">
        <v>270</v>
      </c>
      <c r="AI194" t="s">
        <v>270</v>
      </c>
      <c r="AJ194" t="s">
        <v>270</v>
      </c>
      <c r="AK194" t="s">
        <v>270</v>
      </c>
      <c r="AL194">
        <v>5.5579999999999996E-3</v>
      </c>
      <c r="AM194" t="s">
        <v>271</v>
      </c>
      <c r="AN194">
        <v>29341</v>
      </c>
      <c r="AO194" t="s">
        <v>272</v>
      </c>
      <c r="AP194">
        <v>205773</v>
      </c>
      <c r="AQ194">
        <v>4</v>
      </c>
      <c r="AR194">
        <v>29086</v>
      </c>
      <c r="AS194">
        <v>2012</v>
      </c>
      <c r="BY194">
        <v>3.14</v>
      </c>
      <c r="FW194">
        <v>2.5</v>
      </c>
      <c r="GQ194">
        <v>30.39</v>
      </c>
      <c r="GV194">
        <v>6.94</v>
      </c>
      <c r="GW194">
        <v>12.36</v>
      </c>
      <c r="GZ194">
        <v>5.64</v>
      </c>
      <c r="HA194">
        <v>30.39</v>
      </c>
      <c r="HB194">
        <v>36.03</v>
      </c>
      <c r="HC194">
        <v>19.3</v>
      </c>
      <c r="HD194">
        <v>55.33</v>
      </c>
      <c r="HE194">
        <v>1.885757131658771E-3</v>
      </c>
      <c r="HF194">
        <v>0.65118380625338879</v>
      </c>
    </row>
    <row r="195" spans="1:214" x14ac:dyDescent="0.25">
      <c r="A195">
        <v>27</v>
      </c>
      <c r="B195">
        <v>106</v>
      </c>
      <c r="C195" t="s">
        <v>250</v>
      </c>
      <c r="D195" t="s">
        <v>251</v>
      </c>
      <c r="E195" t="s">
        <v>252</v>
      </c>
      <c r="F195" t="s">
        <v>253</v>
      </c>
      <c r="G195" t="s">
        <v>254</v>
      </c>
      <c r="H195" t="s">
        <v>255</v>
      </c>
      <c r="I195">
        <v>2008</v>
      </c>
      <c r="J195">
        <v>106</v>
      </c>
      <c r="K195" t="s">
        <v>250</v>
      </c>
      <c r="L195" t="s">
        <v>256</v>
      </c>
      <c r="M195" t="s">
        <v>257</v>
      </c>
      <c r="N195" t="s">
        <v>258</v>
      </c>
      <c r="O195" t="s">
        <v>259</v>
      </c>
      <c r="P195">
        <v>106</v>
      </c>
      <c r="Q195" t="s">
        <v>283</v>
      </c>
      <c r="R195">
        <v>106</v>
      </c>
      <c r="S195" t="s">
        <v>250</v>
      </c>
      <c r="T195" t="s">
        <v>262</v>
      </c>
      <c r="U195" t="s">
        <v>263</v>
      </c>
      <c r="V195" t="s">
        <v>290</v>
      </c>
      <c r="W195" t="s">
        <v>387</v>
      </c>
      <c r="X195">
        <v>0</v>
      </c>
      <c r="Y195" t="s">
        <v>387</v>
      </c>
      <c r="Z195">
        <v>2009</v>
      </c>
      <c r="AA195" t="s">
        <v>388</v>
      </c>
      <c r="AB195" t="s">
        <v>388</v>
      </c>
      <c r="AC195">
        <v>81</v>
      </c>
      <c r="AD195">
        <v>5.6</v>
      </c>
      <c r="AF195" t="s">
        <v>268</v>
      </c>
      <c r="AG195" t="s">
        <v>292</v>
      </c>
      <c r="AH195" t="s">
        <v>270</v>
      </c>
      <c r="AI195" t="s">
        <v>270</v>
      </c>
      <c r="AJ195" t="s">
        <v>270</v>
      </c>
      <c r="AK195" t="s">
        <v>270</v>
      </c>
      <c r="AL195">
        <v>5.5579999999999996E-3</v>
      </c>
      <c r="AM195" t="s">
        <v>271</v>
      </c>
      <c r="AN195">
        <v>29341</v>
      </c>
      <c r="AO195" t="s">
        <v>272</v>
      </c>
      <c r="AP195">
        <v>205773</v>
      </c>
      <c r="AQ195">
        <v>5</v>
      </c>
      <c r="AR195">
        <v>29086</v>
      </c>
      <c r="AS195">
        <v>2013</v>
      </c>
      <c r="BY195">
        <v>1.17</v>
      </c>
      <c r="CN195">
        <v>2</v>
      </c>
      <c r="GQ195">
        <v>4.8499999999999996</v>
      </c>
      <c r="GV195">
        <v>8.27</v>
      </c>
      <c r="GW195">
        <v>9.44</v>
      </c>
      <c r="GZ195">
        <v>3.17</v>
      </c>
      <c r="HA195">
        <v>4.8499999999999996</v>
      </c>
      <c r="HB195">
        <v>8.02</v>
      </c>
      <c r="HC195">
        <v>17.71</v>
      </c>
      <c r="HD195">
        <v>25.729999999999997</v>
      </c>
      <c r="HE195">
        <v>8.769298933233358E-4</v>
      </c>
      <c r="HF195">
        <v>0.31169840652934322</v>
      </c>
    </row>
    <row r="196" spans="1:214" x14ac:dyDescent="0.25">
      <c r="A196">
        <v>27</v>
      </c>
      <c r="B196">
        <v>106</v>
      </c>
      <c r="C196" t="s">
        <v>250</v>
      </c>
      <c r="D196" t="s">
        <v>251</v>
      </c>
      <c r="E196" t="s">
        <v>252</v>
      </c>
      <c r="F196" t="s">
        <v>253</v>
      </c>
      <c r="G196" t="s">
        <v>254</v>
      </c>
      <c r="H196" t="s">
        <v>255</v>
      </c>
      <c r="I196">
        <v>2008</v>
      </c>
      <c r="J196">
        <v>106</v>
      </c>
      <c r="K196" t="s">
        <v>250</v>
      </c>
      <c r="L196" t="s">
        <v>256</v>
      </c>
      <c r="M196" t="s">
        <v>257</v>
      </c>
      <c r="N196" t="s">
        <v>258</v>
      </c>
      <c r="O196" t="s">
        <v>259</v>
      </c>
      <c r="P196">
        <v>106</v>
      </c>
      <c r="Q196" t="s">
        <v>283</v>
      </c>
      <c r="R196">
        <v>106</v>
      </c>
      <c r="S196" t="s">
        <v>250</v>
      </c>
      <c r="T196" t="s">
        <v>262</v>
      </c>
      <c r="U196" t="s">
        <v>263</v>
      </c>
      <c r="V196" t="s">
        <v>290</v>
      </c>
      <c r="W196" t="s">
        <v>387</v>
      </c>
      <c r="X196">
        <v>0</v>
      </c>
      <c r="Y196" t="s">
        <v>387</v>
      </c>
      <c r="Z196">
        <v>2009</v>
      </c>
      <c r="AA196" t="s">
        <v>388</v>
      </c>
      <c r="AB196" t="s">
        <v>388</v>
      </c>
      <c r="AC196">
        <v>81</v>
      </c>
      <c r="AD196">
        <v>5.6</v>
      </c>
      <c r="AF196" t="s">
        <v>268</v>
      </c>
      <c r="AG196" t="s">
        <v>292</v>
      </c>
      <c r="AH196" t="s">
        <v>270</v>
      </c>
      <c r="AI196" t="s">
        <v>270</v>
      </c>
      <c r="AJ196" t="s">
        <v>270</v>
      </c>
      <c r="AK196" t="s">
        <v>270</v>
      </c>
      <c r="AL196">
        <v>5.5579999999999996E-3</v>
      </c>
      <c r="AM196" t="s">
        <v>271</v>
      </c>
      <c r="AN196">
        <v>29341</v>
      </c>
      <c r="AO196">
        <v>29341</v>
      </c>
      <c r="AP196">
        <v>205773</v>
      </c>
      <c r="AQ196">
        <v>6</v>
      </c>
      <c r="AR196">
        <v>29086</v>
      </c>
      <c r="AS196">
        <v>2014</v>
      </c>
      <c r="GV196">
        <v>0.7</v>
      </c>
      <c r="GW196">
        <v>0.36</v>
      </c>
      <c r="GZ196">
        <v>0</v>
      </c>
      <c r="HA196">
        <v>0</v>
      </c>
      <c r="HB196">
        <v>0</v>
      </c>
      <c r="HC196">
        <v>1.06</v>
      </c>
      <c r="HD196">
        <v>1.06</v>
      </c>
      <c r="HE196">
        <v>3.6126921372823014E-5</v>
      </c>
      <c r="HF196">
        <v>0</v>
      </c>
    </row>
    <row r="197" spans="1:214" x14ac:dyDescent="0.25">
      <c r="A197">
        <v>27</v>
      </c>
      <c r="B197">
        <v>106</v>
      </c>
      <c r="C197" t="s">
        <v>250</v>
      </c>
      <c r="D197" t="s">
        <v>251</v>
      </c>
      <c r="E197" t="s">
        <v>252</v>
      </c>
      <c r="F197" t="s">
        <v>253</v>
      </c>
      <c r="G197" t="s">
        <v>254</v>
      </c>
      <c r="H197" t="s">
        <v>255</v>
      </c>
      <c r="I197">
        <v>2008</v>
      </c>
      <c r="J197">
        <v>106</v>
      </c>
      <c r="K197" t="s">
        <v>250</v>
      </c>
      <c r="L197" t="s">
        <v>256</v>
      </c>
      <c r="M197" t="s">
        <v>257</v>
      </c>
      <c r="N197" t="s">
        <v>258</v>
      </c>
      <c r="O197" t="s">
        <v>259</v>
      </c>
      <c r="P197">
        <v>106</v>
      </c>
      <c r="Q197" t="s">
        <v>283</v>
      </c>
      <c r="R197">
        <v>106</v>
      </c>
      <c r="S197" t="s">
        <v>250</v>
      </c>
      <c r="T197" t="s">
        <v>262</v>
      </c>
      <c r="U197" t="s">
        <v>263</v>
      </c>
      <c r="V197" t="s">
        <v>290</v>
      </c>
      <c r="W197" t="s">
        <v>389</v>
      </c>
      <c r="X197">
        <v>0</v>
      </c>
      <c r="Y197" t="s">
        <v>389</v>
      </c>
      <c r="Z197">
        <v>2009</v>
      </c>
      <c r="AA197" t="s">
        <v>388</v>
      </c>
      <c r="AB197" t="s">
        <v>388</v>
      </c>
      <c r="AC197">
        <v>81</v>
      </c>
      <c r="AD197">
        <v>5.5</v>
      </c>
      <c r="AF197" t="s">
        <v>268</v>
      </c>
      <c r="AG197" t="s">
        <v>292</v>
      </c>
      <c r="AH197" t="s">
        <v>270</v>
      </c>
      <c r="AI197" t="s">
        <v>270</v>
      </c>
      <c r="AJ197" t="s">
        <v>270</v>
      </c>
      <c r="AK197" t="s">
        <v>270</v>
      </c>
      <c r="AL197">
        <v>2.1789999999999999E-3</v>
      </c>
      <c r="AM197" t="s">
        <v>271</v>
      </c>
      <c r="AN197">
        <v>29755</v>
      </c>
      <c r="AO197" t="s">
        <v>272</v>
      </c>
      <c r="AP197">
        <v>207306</v>
      </c>
      <c r="AQ197">
        <v>3</v>
      </c>
      <c r="AR197">
        <v>29043</v>
      </c>
      <c r="AS197">
        <v>2011</v>
      </c>
      <c r="BY197">
        <v>1</v>
      </c>
      <c r="FO197">
        <v>5.79</v>
      </c>
      <c r="GQ197">
        <v>0.3</v>
      </c>
      <c r="GV197">
        <v>4.3499999999999996</v>
      </c>
      <c r="GW197">
        <v>3.7</v>
      </c>
      <c r="GZ197">
        <v>6.79</v>
      </c>
      <c r="HA197">
        <v>0.3</v>
      </c>
      <c r="HB197">
        <v>7.09</v>
      </c>
      <c r="HC197">
        <v>8.0500000000000007</v>
      </c>
      <c r="HD197">
        <v>15.14</v>
      </c>
      <c r="HE197">
        <v>5.0882204671483786E-4</v>
      </c>
      <c r="HF197">
        <v>0.46829590488771461</v>
      </c>
    </row>
    <row r="198" spans="1:214" x14ac:dyDescent="0.25">
      <c r="A198">
        <v>27</v>
      </c>
      <c r="B198">
        <v>106</v>
      </c>
      <c r="C198" t="s">
        <v>250</v>
      </c>
      <c r="D198" t="s">
        <v>251</v>
      </c>
      <c r="E198" t="s">
        <v>252</v>
      </c>
      <c r="F198" t="s">
        <v>253</v>
      </c>
      <c r="G198" t="s">
        <v>254</v>
      </c>
      <c r="H198" t="s">
        <v>255</v>
      </c>
      <c r="I198">
        <v>2008</v>
      </c>
      <c r="J198">
        <v>106</v>
      </c>
      <c r="K198" t="s">
        <v>250</v>
      </c>
      <c r="L198" t="s">
        <v>256</v>
      </c>
      <c r="M198" t="s">
        <v>257</v>
      </c>
      <c r="N198" t="s">
        <v>258</v>
      </c>
      <c r="O198" t="s">
        <v>259</v>
      </c>
      <c r="P198">
        <v>106</v>
      </c>
      <c r="Q198" t="s">
        <v>283</v>
      </c>
      <c r="R198">
        <v>106</v>
      </c>
      <c r="S198" t="s">
        <v>250</v>
      </c>
      <c r="T198" t="s">
        <v>262</v>
      </c>
      <c r="U198" t="s">
        <v>263</v>
      </c>
      <c r="V198" t="s">
        <v>290</v>
      </c>
      <c r="W198" t="s">
        <v>389</v>
      </c>
      <c r="X198">
        <v>0</v>
      </c>
      <c r="Y198" t="s">
        <v>389</v>
      </c>
      <c r="Z198">
        <v>2009</v>
      </c>
      <c r="AA198" t="s">
        <v>388</v>
      </c>
      <c r="AB198" t="s">
        <v>388</v>
      </c>
      <c r="AC198">
        <v>81</v>
      </c>
      <c r="AD198">
        <v>5.5</v>
      </c>
      <c r="AF198" t="s">
        <v>268</v>
      </c>
      <c r="AG198" t="s">
        <v>292</v>
      </c>
      <c r="AH198" t="s">
        <v>270</v>
      </c>
      <c r="AI198" t="s">
        <v>270</v>
      </c>
      <c r="AJ198" t="s">
        <v>270</v>
      </c>
      <c r="AK198" t="s">
        <v>270</v>
      </c>
      <c r="AL198">
        <v>2.1789999999999999E-3</v>
      </c>
      <c r="AM198" t="s">
        <v>271</v>
      </c>
      <c r="AN198">
        <v>29755</v>
      </c>
      <c r="AO198" t="s">
        <v>272</v>
      </c>
      <c r="AP198">
        <v>207306</v>
      </c>
      <c r="AQ198">
        <v>4</v>
      </c>
      <c r="AR198">
        <v>29043</v>
      </c>
      <c r="AS198">
        <v>2012</v>
      </c>
      <c r="BY198">
        <v>7.33</v>
      </c>
      <c r="FO198">
        <v>9.0299999999999994</v>
      </c>
      <c r="FT198">
        <v>4.4800000000000004</v>
      </c>
      <c r="GQ198">
        <v>5.44</v>
      </c>
      <c r="GV198">
        <v>16.8</v>
      </c>
      <c r="GW198">
        <v>19.559999999999999</v>
      </c>
      <c r="GZ198">
        <v>20.84</v>
      </c>
      <c r="HA198">
        <v>5.44</v>
      </c>
      <c r="HB198">
        <v>26.28</v>
      </c>
      <c r="HC198">
        <v>36.36</v>
      </c>
      <c r="HD198">
        <v>62.64</v>
      </c>
      <c r="HE198">
        <v>2.1051924046378758E-3</v>
      </c>
      <c r="HF198">
        <v>0.41954022988505746</v>
      </c>
    </row>
    <row r="199" spans="1:214" x14ac:dyDescent="0.25">
      <c r="A199">
        <v>27</v>
      </c>
      <c r="B199">
        <v>106</v>
      </c>
      <c r="C199" t="s">
        <v>250</v>
      </c>
      <c r="D199" t="s">
        <v>251</v>
      </c>
      <c r="E199" t="s">
        <v>252</v>
      </c>
      <c r="F199" t="s">
        <v>253</v>
      </c>
      <c r="G199" t="s">
        <v>254</v>
      </c>
      <c r="H199" t="s">
        <v>255</v>
      </c>
      <c r="I199">
        <v>2008</v>
      </c>
      <c r="J199">
        <v>106</v>
      </c>
      <c r="K199" t="s">
        <v>250</v>
      </c>
      <c r="L199" t="s">
        <v>256</v>
      </c>
      <c r="M199" t="s">
        <v>257</v>
      </c>
      <c r="N199" t="s">
        <v>258</v>
      </c>
      <c r="O199" t="s">
        <v>259</v>
      </c>
      <c r="P199">
        <v>106</v>
      </c>
      <c r="Q199" t="s">
        <v>283</v>
      </c>
      <c r="R199">
        <v>106</v>
      </c>
      <c r="S199" t="s">
        <v>250</v>
      </c>
      <c r="T199" t="s">
        <v>262</v>
      </c>
      <c r="U199" t="s">
        <v>263</v>
      </c>
      <c r="V199" t="s">
        <v>290</v>
      </c>
      <c r="W199" t="s">
        <v>389</v>
      </c>
      <c r="X199">
        <v>0</v>
      </c>
      <c r="Y199" t="s">
        <v>389</v>
      </c>
      <c r="Z199">
        <v>2009</v>
      </c>
      <c r="AA199" t="s">
        <v>388</v>
      </c>
      <c r="AB199" t="s">
        <v>388</v>
      </c>
      <c r="AC199">
        <v>81</v>
      </c>
      <c r="AD199">
        <v>5.5</v>
      </c>
      <c r="AF199" t="s">
        <v>268</v>
      </c>
      <c r="AG199" t="s">
        <v>292</v>
      </c>
      <c r="AH199" t="s">
        <v>270</v>
      </c>
      <c r="AI199" t="s">
        <v>270</v>
      </c>
      <c r="AJ199" t="s">
        <v>270</v>
      </c>
      <c r="AK199" t="s">
        <v>270</v>
      </c>
      <c r="AL199">
        <v>2.1789999999999999E-3</v>
      </c>
      <c r="AM199" t="s">
        <v>271</v>
      </c>
      <c r="AN199">
        <v>29755</v>
      </c>
      <c r="AO199" t="s">
        <v>272</v>
      </c>
      <c r="AP199">
        <v>207306</v>
      </c>
      <c r="AQ199">
        <v>5</v>
      </c>
      <c r="AR199">
        <v>29043</v>
      </c>
      <c r="AS199">
        <v>2013</v>
      </c>
      <c r="BY199">
        <v>1.77</v>
      </c>
      <c r="DI199">
        <v>4.21</v>
      </c>
      <c r="GQ199">
        <v>0</v>
      </c>
      <c r="GV199">
        <v>7.5</v>
      </c>
      <c r="GW199">
        <v>11.54</v>
      </c>
      <c r="GZ199">
        <v>5.98</v>
      </c>
      <c r="HA199">
        <v>0</v>
      </c>
      <c r="HB199">
        <v>5.98</v>
      </c>
      <c r="HC199">
        <v>19.04</v>
      </c>
      <c r="HD199">
        <v>25.02</v>
      </c>
      <c r="HE199">
        <v>8.4086708116282974E-4</v>
      </c>
      <c r="HF199">
        <v>0.23900879296562752</v>
      </c>
    </row>
    <row r="200" spans="1:214" x14ac:dyDescent="0.25">
      <c r="A200">
        <v>27</v>
      </c>
      <c r="B200">
        <v>106</v>
      </c>
      <c r="C200" t="s">
        <v>250</v>
      </c>
      <c r="D200" t="s">
        <v>251</v>
      </c>
      <c r="E200" t="s">
        <v>252</v>
      </c>
      <c r="F200" t="s">
        <v>253</v>
      </c>
      <c r="G200" t="s">
        <v>254</v>
      </c>
      <c r="H200" t="s">
        <v>255</v>
      </c>
      <c r="I200">
        <v>2008</v>
      </c>
      <c r="J200">
        <v>106</v>
      </c>
      <c r="K200" t="s">
        <v>250</v>
      </c>
      <c r="L200" t="s">
        <v>256</v>
      </c>
      <c r="M200" t="s">
        <v>257</v>
      </c>
      <c r="N200" t="s">
        <v>258</v>
      </c>
      <c r="O200" t="s">
        <v>259</v>
      </c>
      <c r="P200">
        <v>106</v>
      </c>
      <c r="Q200" t="s">
        <v>283</v>
      </c>
      <c r="R200">
        <v>106</v>
      </c>
      <c r="S200" t="s">
        <v>250</v>
      </c>
      <c r="T200" t="s">
        <v>262</v>
      </c>
      <c r="U200" t="s">
        <v>263</v>
      </c>
      <c r="V200" t="s">
        <v>290</v>
      </c>
      <c r="W200" t="s">
        <v>389</v>
      </c>
      <c r="X200">
        <v>0</v>
      </c>
      <c r="Y200" t="s">
        <v>389</v>
      </c>
      <c r="Z200">
        <v>2009</v>
      </c>
      <c r="AA200" t="s">
        <v>388</v>
      </c>
      <c r="AB200" t="s">
        <v>388</v>
      </c>
      <c r="AC200">
        <v>81</v>
      </c>
      <c r="AD200">
        <v>5.5</v>
      </c>
      <c r="AF200" t="s">
        <v>268</v>
      </c>
      <c r="AG200" t="s">
        <v>292</v>
      </c>
      <c r="AH200" t="s">
        <v>270</v>
      </c>
      <c r="AI200" t="s">
        <v>270</v>
      </c>
      <c r="AJ200" t="s">
        <v>270</v>
      </c>
      <c r="AK200" t="s">
        <v>270</v>
      </c>
      <c r="AL200">
        <v>2.1789999999999999E-3</v>
      </c>
      <c r="AM200" t="s">
        <v>271</v>
      </c>
      <c r="AN200">
        <v>29755</v>
      </c>
      <c r="AO200">
        <v>29755</v>
      </c>
      <c r="AP200">
        <v>207306</v>
      </c>
      <c r="AQ200">
        <v>6</v>
      </c>
      <c r="AR200">
        <v>29043</v>
      </c>
      <c r="AS200">
        <v>2014</v>
      </c>
      <c r="GV200">
        <v>1</v>
      </c>
      <c r="GW200">
        <v>0.05</v>
      </c>
      <c r="GZ200">
        <v>0</v>
      </c>
      <c r="HA200">
        <v>0</v>
      </c>
      <c r="HB200">
        <v>0</v>
      </c>
      <c r="HC200">
        <v>1.05</v>
      </c>
      <c r="HD200">
        <v>1.05</v>
      </c>
      <c r="HE200">
        <v>3.5288186859351368E-5</v>
      </c>
      <c r="HF200">
        <v>0</v>
      </c>
    </row>
    <row r="201" spans="1:214" x14ac:dyDescent="0.25">
      <c r="A201">
        <v>27</v>
      </c>
      <c r="B201">
        <v>106</v>
      </c>
      <c r="C201" t="s">
        <v>250</v>
      </c>
      <c r="D201" t="s">
        <v>251</v>
      </c>
      <c r="E201" t="s">
        <v>252</v>
      </c>
      <c r="F201" t="s">
        <v>253</v>
      </c>
      <c r="G201" t="s">
        <v>254</v>
      </c>
      <c r="H201" t="s">
        <v>255</v>
      </c>
      <c r="I201">
        <v>2008</v>
      </c>
      <c r="J201">
        <v>106</v>
      </c>
      <c r="K201" t="s">
        <v>250</v>
      </c>
      <c r="L201" t="s">
        <v>256</v>
      </c>
      <c r="M201" t="s">
        <v>257</v>
      </c>
      <c r="N201" t="s">
        <v>258</v>
      </c>
      <c r="O201" t="s">
        <v>259</v>
      </c>
      <c r="P201">
        <v>106</v>
      </c>
      <c r="Q201" t="s">
        <v>283</v>
      </c>
      <c r="R201">
        <v>106</v>
      </c>
      <c r="S201" t="s">
        <v>250</v>
      </c>
      <c r="T201" t="s">
        <v>262</v>
      </c>
      <c r="U201" t="s">
        <v>263</v>
      </c>
      <c r="V201" t="s">
        <v>290</v>
      </c>
      <c r="W201" t="s">
        <v>390</v>
      </c>
      <c r="X201">
        <v>0</v>
      </c>
      <c r="Y201" t="s">
        <v>390</v>
      </c>
      <c r="Z201">
        <v>2009</v>
      </c>
      <c r="AA201" t="s">
        <v>391</v>
      </c>
      <c r="AB201" t="s">
        <v>391</v>
      </c>
      <c r="AC201">
        <v>77</v>
      </c>
      <c r="AD201">
        <v>4.8</v>
      </c>
      <c r="AF201" t="s">
        <v>268</v>
      </c>
      <c r="AG201" t="s">
        <v>292</v>
      </c>
      <c r="AH201" t="s">
        <v>270</v>
      </c>
      <c r="AI201" t="s">
        <v>270</v>
      </c>
      <c r="AJ201" t="s">
        <v>270</v>
      </c>
      <c r="AK201" t="s">
        <v>270</v>
      </c>
      <c r="AL201">
        <v>3.003E-3</v>
      </c>
      <c r="AM201" t="s">
        <v>271</v>
      </c>
      <c r="AN201">
        <v>29871</v>
      </c>
      <c r="AO201" t="s">
        <v>272</v>
      </c>
      <c r="AP201">
        <v>203026</v>
      </c>
      <c r="AQ201">
        <v>3</v>
      </c>
      <c r="AR201">
        <v>29071</v>
      </c>
      <c r="AS201">
        <v>2011</v>
      </c>
      <c r="GQ201">
        <v>0.33</v>
      </c>
      <c r="GV201">
        <v>5.98</v>
      </c>
      <c r="GW201">
        <v>5.09</v>
      </c>
      <c r="GZ201">
        <v>0</v>
      </c>
      <c r="HA201">
        <v>0.33</v>
      </c>
      <c r="HB201">
        <v>0.33</v>
      </c>
      <c r="HC201">
        <v>11.07</v>
      </c>
      <c r="HD201">
        <v>11.4</v>
      </c>
      <c r="HE201">
        <v>3.8164105654313552E-4</v>
      </c>
      <c r="HF201">
        <v>2.8947368421052631E-2</v>
      </c>
    </row>
    <row r="202" spans="1:214" x14ac:dyDescent="0.25">
      <c r="A202">
        <v>27</v>
      </c>
      <c r="B202">
        <v>106</v>
      </c>
      <c r="C202" t="s">
        <v>250</v>
      </c>
      <c r="D202" t="s">
        <v>251</v>
      </c>
      <c r="E202" t="s">
        <v>252</v>
      </c>
      <c r="F202" t="s">
        <v>253</v>
      </c>
      <c r="G202" t="s">
        <v>254</v>
      </c>
      <c r="H202" t="s">
        <v>255</v>
      </c>
      <c r="I202">
        <v>2008</v>
      </c>
      <c r="J202">
        <v>106</v>
      </c>
      <c r="K202" t="s">
        <v>250</v>
      </c>
      <c r="L202" t="s">
        <v>256</v>
      </c>
      <c r="M202" t="s">
        <v>257</v>
      </c>
      <c r="N202" t="s">
        <v>258</v>
      </c>
      <c r="O202" t="s">
        <v>259</v>
      </c>
      <c r="P202">
        <v>106</v>
      </c>
      <c r="Q202" t="s">
        <v>283</v>
      </c>
      <c r="R202">
        <v>106</v>
      </c>
      <c r="S202" t="s">
        <v>250</v>
      </c>
      <c r="T202" t="s">
        <v>262</v>
      </c>
      <c r="U202" t="s">
        <v>263</v>
      </c>
      <c r="V202" t="s">
        <v>290</v>
      </c>
      <c r="W202" t="s">
        <v>390</v>
      </c>
      <c r="X202">
        <v>0</v>
      </c>
      <c r="Y202" t="s">
        <v>390</v>
      </c>
      <c r="Z202">
        <v>2009</v>
      </c>
      <c r="AA202" t="s">
        <v>391</v>
      </c>
      <c r="AB202" t="s">
        <v>391</v>
      </c>
      <c r="AC202">
        <v>77</v>
      </c>
      <c r="AD202">
        <v>4.8</v>
      </c>
      <c r="AF202" t="s">
        <v>268</v>
      </c>
      <c r="AG202" t="s">
        <v>292</v>
      </c>
      <c r="AH202" t="s">
        <v>270</v>
      </c>
      <c r="AI202" t="s">
        <v>270</v>
      </c>
      <c r="AJ202" t="s">
        <v>270</v>
      </c>
      <c r="AK202" t="s">
        <v>270</v>
      </c>
      <c r="AL202">
        <v>3.003E-3</v>
      </c>
      <c r="AM202" t="s">
        <v>271</v>
      </c>
      <c r="AN202">
        <v>29871</v>
      </c>
      <c r="AO202" t="s">
        <v>272</v>
      </c>
      <c r="AP202">
        <v>203026</v>
      </c>
      <c r="AQ202">
        <v>4</v>
      </c>
      <c r="AR202">
        <v>29071</v>
      </c>
      <c r="AS202">
        <v>2012</v>
      </c>
      <c r="BG202">
        <v>2.63</v>
      </c>
      <c r="CN202">
        <v>2.04</v>
      </c>
      <c r="FO202">
        <v>9.0299999999999994</v>
      </c>
      <c r="FW202">
        <v>4.3</v>
      </c>
      <c r="GQ202">
        <v>7.02</v>
      </c>
      <c r="GV202">
        <v>11.54</v>
      </c>
      <c r="GW202">
        <v>16.02</v>
      </c>
      <c r="GZ202">
        <v>18</v>
      </c>
      <c r="HA202">
        <v>7.02</v>
      </c>
      <c r="HB202">
        <v>25.02</v>
      </c>
      <c r="HC202">
        <v>27.56</v>
      </c>
      <c r="HD202">
        <v>52.58</v>
      </c>
      <c r="HE202">
        <v>1.7602356800910581E-3</v>
      </c>
      <c r="HF202">
        <v>0.47584632940281474</v>
      </c>
    </row>
    <row r="203" spans="1:214" x14ac:dyDescent="0.25">
      <c r="A203">
        <v>27</v>
      </c>
      <c r="B203">
        <v>106</v>
      </c>
      <c r="C203" t="s">
        <v>250</v>
      </c>
      <c r="D203" t="s">
        <v>251</v>
      </c>
      <c r="E203" t="s">
        <v>252</v>
      </c>
      <c r="F203" t="s">
        <v>253</v>
      </c>
      <c r="G203" t="s">
        <v>254</v>
      </c>
      <c r="H203" t="s">
        <v>255</v>
      </c>
      <c r="I203">
        <v>2008</v>
      </c>
      <c r="J203">
        <v>106</v>
      </c>
      <c r="K203" t="s">
        <v>250</v>
      </c>
      <c r="L203" t="s">
        <v>256</v>
      </c>
      <c r="M203" t="s">
        <v>257</v>
      </c>
      <c r="N203" t="s">
        <v>258</v>
      </c>
      <c r="O203" t="s">
        <v>259</v>
      </c>
      <c r="P203">
        <v>106</v>
      </c>
      <c r="Q203" t="s">
        <v>283</v>
      </c>
      <c r="R203">
        <v>106</v>
      </c>
      <c r="S203" t="s">
        <v>250</v>
      </c>
      <c r="T203" t="s">
        <v>262</v>
      </c>
      <c r="U203" t="s">
        <v>263</v>
      </c>
      <c r="V203" t="s">
        <v>290</v>
      </c>
      <c r="W203" t="s">
        <v>390</v>
      </c>
      <c r="X203">
        <v>0</v>
      </c>
      <c r="Y203" t="s">
        <v>390</v>
      </c>
      <c r="Z203">
        <v>2009</v>
      </c>
      <c r="AA203" t="s">
        <v>391</v>
      </c>
      <c r="AB203" t="s">
        <v>391</v>
      </c>
      <c r="AC203">
        <v>77</v>
      </c>
      <c r="AD203">
        <v>4.8</v>
      </c>
      <c r="AF203" t="s">
        <v>268</v>
      </c>
      <c r="AG203" t="s">
        <v>292</v>
      </c>
      <c r="AH203" t="s">
        <v>270</v>
      </c>
      <c r="AI203" t="s">
        <v>270</v>
      </c>
      <c r="AJ203" t="s">
        <v>270</v>
      </c>
      <c r="AK203" t="s">
        <v>270</v>
      </c>
      <c r="AL203">
        <v>3.003E-3</v>
      </c>
      <c r="AM203" t="s">
        <v>271</v>
      </c>
      <c r="AN203">
        <v>29871</v>
      </c>
      <c r="AO203">
        <v>29871</v>
      </c>
      <c r="AP203">
        <v>203026</v>
      </c>
      <c r="AQ203">
        <v>5</v>
      </c>
      <c r="AR203">
        <v>29071</v>
      </c>
      <c r="AS203">
        <v>2013</v>
      </c>
      <c r="BF203">
        <v>2.2000000000000002</v>
      </c>
      <c r="GQ203">
        <v>2.39</v>
      </c>
      <c r="GV203">
        <v>9.77</v>
      </c>
      <c r="GW203">
        <v>12.03</v>
      </c>
      <c r="GZ203">
        <v>2.2000000000000002</v>
      </c>
      <c r="HA203">
        <v>2.39</v>
      </c>
      <c r="HB203">
        <v>4.59</v>
      </c>
      <c r="HC203">
        <v>21.8</v>
      </c>
      <c r="HD203">
        <v>26.39</v>
      </c>
      <c r="HE203">
        <v>8.8346556861169695E-4</v>
      </c>
      <c r="HF203">
        <v>0.17392951875710497</v>
      </c>
    </row>
    <row r="204" spans="1:214" x14ac:dyDescent="0.25">
      <c r="A204">
        <v>27</v>
      </c>
      <c r="B204">
        <v>106</v>
      </c>
      <c r="C204" t="s">
        <v>250</v>
      </c>
      <c r="D204" t="s">
        <v>251</v>
      </c>
      <c r="E204" t="s">
        <v>252</v>
      </c>
      <c r="F204" t="s">
        <v>253</v>
      </c>
      <c r="G204" t="s">
        <v>254</v>
      </c>
      <c r="H204" t="s">
        <v>255</v>
      </c>
      <c r="I204">
        <v>2009</v>
      </c>
      <c r="J204">
        <v>106</v>
      </c>
      <c r="K204" t="s">
        <v>250</v>
      </c>
      <c r="L204" t="s">
        <v>256</v>
      </c>
      <c r="M204" t="s">
        <v>257</v>
      </c>
      <c r="N204" t="s">
        <v>258</v>
      </c>
      <c r="O204" t="s">
        <v>259</v>
      </c>
      <c r="P204">
        <v>420</v>
      </c>
      <c r="Q204" t="s">
        <v>260</v>
      </c>
      <c r="R204">
        <v>420</v>
      </c>
      <c r="S204" t="s">
        <v>261</v>
      </c>
      <c r="T204" t="s">
        <v>262</v>
      </c>
      <c r="U204" t="s">
        <v>263</v>
      </c>
      <c r="V204" t="s">
        <v>264</v>
      </c>
      <c r="W204" t="s">
        <v>392</v>
      </c>
      <c r="X204">
        <v>0</v>
      </c>
      <c r="Y204" t="s">
        <v>392</v>
      </c>
      <c r="Z204">
        <v>2010</v>
      </c>
      <c r="AA204" t="s">
        <v>393</v>
      </c>
      <c r="AB204" t="s">
        <v>393</v>
      </c>
      <c r="AC204">
        <v>89</v>
      </c>
      <c r="AD204">
        <v>8.3000000000000007</v>
      </c>
      <c r="AF204" t="s">
        <v>268</v>
      </c>
      <c r="AG204" t="s">
        <v>269</v>
      </c>
      <c r="AH204" t="s">
        <v>270</v>
      </c>
      <c r="AI204" t="s">
        <v>270</v>
      </c>
      <c r="AJ204" t="s">
        <v>270</v>
      </c>
      <c r="AK204" t="s">
        <v>270</v>
      </c>
      <c r="AL204">
        <v>9.4280000000000006E-3</v>
      </c>
      <c r="AM204" t="s">
        <v>271</v>
      </c>
      <c r="AN204">
        <v>28155</v>
      </c>
      <c r="AO204" t="s">
        <v>272</v>
      </c>
      <c r="AP204">
        <v>477696</v>
      </c>
      <c r="AQ204">
        <v>3</v>
      </c>
      <c r="AR204">
        <v>29945</v>
      </c>
      <c r="AS204">
        <v>2012</v>
      </c>
      <c r="BF204">
        <v>2.57</v>
      </c>
      <c r="GQ204">
        <v>2.25</v>
      </c>
      <c r="GV204">
        <v>1.72</v>
      </c>
      <c r="GW204">
        <v>1.57</v>
      </c>
      <c r="GZ204">
        <v>2.57</v>
      </c>
      <c r="HA204">
        <v>2.25</v>
      </c>
      <c r="HB204">
        <v>4.82</v>
      </c>
      <c r="HC204">
        <v>3.29</v>
      </c>
      <c r="HD204">
        <v>8.11</v>
      </c>
      <c r="HE204">
        <v>2.8804830403125552E-4</v>
      </c>
      <c r="HF204">
        <v>0.59432799013563509</v>
      </c>
    </row>
    <row r="205" spans="1:214" x14ac:dyDescent="0.25">
      <c r="A205">
        <v>27</v>
      </c>
      <c r="B205">
        <v>106</v>
      </c>
      <c r="C205" t="s">
        <v>250</v>
      </c>
      <c r="D205" t="s">
        <v>251</v>
      </c>
      <c r="E205" t="s">
        <v>252</v>
      </c>
      <c r="F205" t="s">
        <v>253</v>
      </c>
      <c r="G205" t="s">
        <v>254</v>
      </c>
      <c r="H205" t="s">
        <v>255</v>
      </c>
      <c r="I205">
        <v>2009</v>
      </c>
      <c r="J205">
        <v>106</v>
      </c>
      <c r="K205" t="s">
        <v>250</v>
      </c>
      <c r="L205" t="s">
        <v>256</v>
      </c>
      <c r="M205" t="s">
        <v>257</v>
      </c>
      <c r="N205" t="s">
        <v>258</v>
      </c>
      <c r="O205" t="s">
        <v>259</v>
      </c>
      <c r="P205">
        <v>420</v>
      </c>
      <c r="Q205" t="s">
        <v>260</v>
      </c>
      <c r="R205">
        <v>420</v>
      </c>
      <c r="S205" t="s">
        <v>261</v>
      </c>
      <c r="T205" t="s">
        <v>262</v>
      </c>
      <c r="U205" t="s">
        <v>263</v>
      </c>
      <c r="V205" t="s">
        <v>264</v>
      </c>
      <c r="W205" t="s">
        <v>392</v>
      </c>
      <c r="X205">
        <v>0</v>
      </c>
      <c r="Y205" t="s">
        <v>392</v>
      </c>
      <c r="Z205">
        <v>2010</v>
      </c>
      <c r="AA205" t="s">
        <v>393</v>
      </c>
      <c r="AB205" t="s">
        <v>393</v>
      </c>
      <c r="AC205">
        <v>89</v>
      </c>
      <c r="AD205">
        <v>8.3000000000000007</v>
      </c>
      <c r="AF205" t="s">
        <v>268</v>
      </c>
      <c r="AG205" t="s">
        <v>269</v>
      </c>
      <c r="AH205" t="s">
        <v>270</v>
      </c>
      <c r="AI205" t="s">
        <v>270</v>
      </c>
      <c r="AJ205" t="s">
        <v>270</v>
      </c>
      <c r="AK205" t="s">
        <v>270</v>
      </c>
      <c r="AL205">
        <v>9.4280000000000006E-3</v>
      </c>
      <c r="AM205" t="s">
        <v>271</v>
      </c>
      <c r="AN205">
        <v>28155</v>
      </c>
      <c r="AO205">
        <v>28155</v>
      </c>
      <c r="AP205">
        <v>477696</v>
      </c>
      <c r="AQ205">
        <v>4</v>
      </c>
      <c r="AR205">
        <v>29945</v>
      </c>
      <c r="AS205">
        <v>2013</v>
      </c>
      <c r="CN205">
        <v>3.88</v>
      </c>
      <c r="FY205">
        <v>1.9</v>
      </c>
      <c r="GV205">
        <v>0.74</v>
      </c>
      <c r="GW205">
        <v>6.11</v>
      </c>
      <c r="GZ205">
        <v>5.78</v>
      </c>
      <c r="HA205">
        <v>0</v>
      </c>
      <c r="HB205">
        <v>5.78</v>
      </c>
      <c r="HC205">
        <v>6.85</v>
      </c>
      <c r="HD205">
        <v>12.629999999999999</v>
      </c>
      <c r="HE205">
        <v>4.4858817261587638E-4</v>
      </c>
      <c r="HF205">
        <v>0.45764053840063346</v>
      </c>
    </row>
    <row r="206" spans="1:214" x14ac:dyDescent="0.25">
      <c r="A206">
        <v>27</v>
      </c>
      <c r="B206">
        <v>106</v>
      </c>
      <c r="C206" t="s">
        <v>250</v>
      </c>
      <c r="D206" t="s">
        <v>251</v>
      </c>
      <c r="E206" t="s">
        <v>252</v>
      </c>
      <c r="F206" t="s">
        <v>253</v>
      </c>
      <c r="G206" t="s">
        <v>254</v>
      </c>
      <c r="H206" t="s">
        <v>255</v>
      </c>
      <c r="I206">
        <v>2009</v>
      </c>
      <c r="J206">
        <v>106</v>
      </c>
      <c r="K206" t="s">
        <v>250</v>
      </c>
      <c r="L206" t="s">
        <v>256</v>
      </c>
      <c r="M206" t="s">
        <v>257</v>
      </c>
      <c r="N206" t="s">
        <v>258</v>
      </c>
      <c r="O206" t="s">
        <v>259</v>
      </c>
      <c r="P206">
        <v>420</v>
      </c>
      <c r="Q206" t="s">
        <v>260</v>
      </c>
      <c r="R206">
        <v>420</v>
      </c>
      <c r="S206" t="s">
        <v>261</v>
      </c>
      <c r="T206" t="s">
        <v>262</v>
      </c>
      <c r="U206" t="s">
        <v>263</v>
      </c>
      <c r="V206" t="s">
        <v>264</v>
      </c>
      <c r="W206" t="s">
        <v>394</v>
      </c>
      <c r="X206">
        <v>0</v>
      </c>
      <c r="Y206" t="s">
        <v>394</v>
      </c>
      <c r="Z206">
        <v>2010</v>
      </c>
      <c r="AA206" t="s">
        <v>395</v>
      </c>
      <c r="AB206" t="s">
        <v>395</v>
      </c>
      <c r="AC206">
        <v>89</v>
      </c>
      <c r="AD206">
        <v>7.6</v>
      </c>
      <c r="AF206" t="s">
        <v>268</v>
      </c>
      <c r="AG206" t="s">
        <v>269</v>
      </c>
      <c r="AH206" t="s">
        <v>270</v>
      </c>
      <c r="AI206" t="s">
        <v>270</v>
      </c>
      <c r="AJ206" t="s">
        <v>270</v>
      </c>
      <c r="AK206" t="s">
        <v>270</v>
      </c>
      <c r="AL206">
        <v>3.4350000000000001E-3</v>
      </c>
      <c r="AM206" t="s">
        <v>271</v>
      </c>
      <c r="AN206">
        <v>29300</v>
      </c>
      <c r="AO206" t="s">
        <v>272</v>
      </c>
      <c r="AP206">
        <v>246273</v>
      </c>
      <c r="AQ206">
        <v>3</v>
      </c>
      <c r="AR206">
        <v>29944</v>
      </c>
      <c r="AS206">
        <v>2012</v>
      </c>
      <c r="CN206">
        <v>2.04</v>
      </c>
      <c r="GV206">
        <v>2.29</v>
      </c>
      <c r="GW206">
        <v>1.57</v>
      </c>
      <c r="GZ206">
        <v>2.04</v>
      </c>
      <c r="HA206">
        <v>0</v>
      </c>
      <c r="HB206">
        <v>2.04</v>
      </c>
      <c r="HC206">
        <v>3.86</v>
      </c>
      <c r="HD206">
        <v>5.9</v>
      </c>
      <c r="HE206">
        <v>2.0136518771331059E-4</v>
      </c>
      <c r="HF206">
        <v>0.34576271186440677</v>
      </c>
    </row>
    <row r="207" spans="1:214" x14ac:dyDescent="0.25">
      <c r="A207">
        <v>27</v>
      </c>
      <c r="B207">
        <v>106</v>
      </c>
      <c r="C207" t="s">
        <v>250</v>
      </c>
      <c r="D207" t="s">
        <v>251</v>
      </c>
      <c r="E207" t="s">
        <v>252</v>
      </c>
      <c r="F207" t="s">
        <v>253</v>
      </c>
      <c r="G207" t="s">
        <v>254</v>
      </c>
      <c r="H207" t="s">
        <v>255</v>
      </c>
      <c r="I207">
        <v>2009</v>
      </c>
      <c r="J207">
        <v>106</v>
      </c>
      <c r="K207" t="s">
        <v>250</v>
      </c>
      <c r="L207" t="s">
        <v>256</v>
      </c>
      <c r="M207" t="s">
        <v>257</v>
      </c>
      <c r="N207" t="s">
        <v>258</v>
      </c>
      <c r="O207" t="s">
        <v>259</v>
      </c>
      <c r="P207">
        <v>420</v>
      </c>
      <c r="Q207" t="s">
        <v>260</v>
      </c>
      <c r="R207">
        <v>420</v>
      </c>
      <c r="S207" t="s">
        <v>261</v>
      </c>
      <c r="T207" t="s">
        <v>262</v>
      </c>
      <c r="U207" t="s">
        <v>263</v>
      </c>
      <c r="V207" t="s">
        <v>264</v>
      </c>
      <c r="W207" t="s">
        <v>394</v>
      </c>
      <c r="X207">
        <v>0</v>
      </c>
      <c r="Y207" t="s">
        <v>394</v>
      </c>
      <c r="Z207">
        <v>2010</v>
      </c>
      <c r="AA207" t="s">
        <v>395</v>
      </c>
      <c r="AB207" t="s">
        <v>395</v>
      </c>
      <c r="AC207">
        <v>89</v>
      </c>
      <c r="AD207">
        <v>7.6</v>
      </c>
      <c r="AF207" t="s">
        <v>268</v>
      </c>
      <c r="AG207" t="s">
        <v>269</v>
      </c>
      <c r="AH207" t="s">
        <v>270</v>
      </c>
      <c r="AI207" t="s">
        <v>270</v>
      </c>
      <c r="AJ207" t="s">
        <v>270</v>
      </c>
      <c r="AK207" t="s">
        <v>270</v>
      </c>
      <c r="AL207">
        <v>3.4350000000000001E-3</v>
      </c>
      <c r="AM207" t="s">
        <v>271</v>
      </c>
      <c r="AN207">
        <v>29300</v>
      </c>
      <c r="AO207" t="s">
        <v>272</v>
      </c>
      <c r="AP207">
        <v>246273</v>
      </c>
      <c r="AQ207">
        <v>4</v>
      </c>
      <c r="AR207">
        <v>29944</v>
      </c>
      <c r="AS207">
        <v>2013</v>
      </c>
      <c r="BY207">
        <v>1.77</v>
      </c>
      <c r="CN207">
        <v>4</v>
      </c>
      <c r="DA207">
        <v>2.23</v>
      </c>
      <c r="FE207">
        <v>7.62</v>
      </c>
      <c r="GQ207">
        <v>5.32</v>
      </c>
      <c r="GV207">
        <v>2.25</v>
      </c>
      <c r="GW207">
        <v>5.83</v>
      </c>
      <c r="GZ207">
        <v>15.62</v>
      </c>
      <c r="HA207">
        <v>5.32</v>
      </c>
      <c r="HB207">
        <v>20.94</v>
      </c>
      <c r="HC207">
        <v>8.08</v>
      </c>
      <c r="HD207">
        <v>29.020000000000003</v>
      </c>
      <c r="HE207">
        <v>9.9044368600682614E-4</v>
      </c>
      <c r="HF207">
        <v>0.72157133011716057</v>
      </c>
    </row>
    <row r="208" spans="1:214" x14ac:dyDescent="0.25">
      <c r="A208">
        <v>27</v>
      </c>
      <c r="B208">
        <v>106</v>
      </c>
      <c r="C208" t="s">
        <v>250</v>
      </c>
      <c r="D208" t="s">
        <v>251</v>
      </c>
      <c r="E208" t="s">
        <v>252</v>
      </c>
      <c r="F208" t="s">
        <v>253</v>
      </c>
      <c r="G208" t="s">
        <v>254</v>
      </c>
      <c r="H208" t="s">
        <v>255</v>
      </c>
      <c r="I208">
        <v>2009</v>
      </c>
      <c r="J208">
        <v>106</v>
      </c>
      <c r="K208" t="s">
        <v>250</v>
      </c>
      <c r="L208" t="s">
        <v>256</v>
      </c>
      <c r="M208" t="s">
        <v>257</v>
      </c>
      <c r="N208" t="s">
        <v>258</v>
      </c>
      <c r="O208" t="s">
        <v>259</v>
      </c>
      <c r="P208">
        <v>420</v>
      </c>
      <c r="Q208" t="s">
        <v>260</v>
      </c>
      <c r="R208">
        <v>420</v>
      </c>
      <c r="S208" t="s">
        <v>261</v>
      </c>
      <c r="T208" t="s">
        <v>262</v>
      </c>
      <c r="U208" t="s">
        <v>263</v>
      </c>
      <c r="V208" t="s">
        <v>264</v>
      </c>
      <c r="W208" t="s">
        <v>394</v>
      </c>
      <c r="X208">
        <v>0</v>
      </c>
      <c r="Y208" t="s">
        <v>394</v>
      </c>
      <c r="Z208">
        <v>2010</v>
      </c>
      <c r="AA208" t="s">
        <v>395</v>
      </c>
      <c r="AB208" t="s">
        <v>395</v>
      </c>
      <c r="AC208">
        <v>89</v>
      </c>
      <c r="AD208">
        <v>7.6</v>
      </c>
      <c r="AF208" t="s">
        <v>268</v>
      </c>
      <c r="AG208" t="s">
        <v>269</v>
      </c>
      <c r="AH208" t="s">
        <v>270</v>
      </c>
      <c r="AI208" t="s">
        <v>270</v>
      </c>
      <c r="AJ208" t="s">
        <v>270</v>
      </c>
      <c r="AK208" t="s">
        <v>270</v>
      </c>
      <c r="AL208">
        <v>3.4350000000000001E-3</v>
      </c>
      <c r="AM208" t="s">
        <v>271</v>
      </c>
      <c r="AN208">
        <v>29300</v>
      </c>
      <c r="AO208">
        <v>29300</v>
      </c>
      <c r="AP208">
        <v>246273</v>
      </c>
      <c r="AQ208">
        <v>5</v>
      </c>
      <c r="AR208">
        <v>29944</v>
      </c>
      <c r="AS208">
        <v>2014</v>
      </c>
      <c r="GQ208">
        <v>4.18</v>
      </c>
      <c r="GZ208">
        <v>0</v>
      </c>
      <c r="HA208">
        <v>4.18</v>
      </c>
      <c r="HB208">
        <v>4.18</v>
      </c>
      <c r="HC208">
        <v>0</v>
      </c>
      <c r="HD208">
        <v>4.18</v>
      </c>
      <c r="HE208">
        <v>1.4266211604095562E-4</v>
      </c>
      <c r="HF208">
        <v>1</v>
      </c>
    </row>
    <row r="209" spans="1:214" x14ac:dyDescent="0.25">
      <c r="A209">
        <v>27</v>
      </c>
      <c r="B209">
        <v>106</v>
      </c>
      <c r="C209" t="s">
        <v>250</v>
      </c>
      <c r="D209" t="s">
        <v>251</v>
      </c>
      <c r="E209" t="s">
        <v>252</v>
      </c>
      <c r="F209" t="s">
        <v>253</v>
      </c>
      <c r="G209" t="s">
        <v>254</v>
      </c>
      <c r="H209" t="s">
        <v>255</v>
      </c>
      <c r="I209">
        <v>2009</v>
      </c>
      <c r="J209">
        <v>106</v>
      </c>
      <c r="K209" t="s">
        <v>250</v>
      </c>
      <c r="L209" t="s">
        <v>256</v>
      </c>
      <c r="M209" t="s">
        <v>257</v>
      </c>
      <c r="N209" t="s">
        <v>258</v>
      </c>
      <c r="O209" t="s">
        <v>259</v>
      </c>
      <c r="P209">
        <v>420</v>
      </c>
      <c r="Q209" t="s">
        <v>260</v>
      </c>
      <c r="R209">
        <v>420</v>
      </c>
      <c r="S209" t="s">
        <v>261</v>
      </c>
      <c r="T209" t="s">
        <v>262</v>
      </c>
      <c r="U209" t="s">
        <v>263</v>
      </c>
      <c r="V209" t="s">
        <v>264</v>
      </c>
      <c r="W209" t="s">
        <v>396</v>
      </c>
      <c r="X209">
        <v>0</v>
      </c>
      <c r="Y209" t="s">
        <v>396</v>
      </c>
      <c r="Z209">
        <v>2010</v>
      </c>
      <c r="AA209" t="s">
        <v>397</v>
      </c>
      <c r="AB209" t="s">
        <v>398</v>
      </c>
      <c r="AC209">
        <v>83</v>
      </c>
      <c r="AD209">
        <v>5.8</v>
      </c>
      <c r="AF209" t="s">
        <v>268</v>
      </c>
      <c r="AG209" t="s">
        <v>269</v>
      </c>
      <c r="AH209" t="s">
        <v>270</v>
      </c>
      <c r="AI209" t="s">
        <v>270</v>
      </c>
      <c r="AJ209" t="s">
        <v>270</v>
      </c>
      <c r="AK209" t="s">
        <v>270</v>
      </c>
      <c r="AL209">
        <v>1.351E-3</v>
      </c>
      <c r="AM209" t="s">
        <v>271</v>
      </c>
      <c r="AN209">
        <v>29567</v>
      </c>
      <c r="AO209" t="s">
        <v>272</v>
      </c>
      <c r="AP209">
        <v>199142</v>
      </c>
      <c r="AQ209">
        <v>2</v>
      </c>
      <c r="AR209">
        <v>29946</v>
      </c>
      <c r="AS209">
        <v>2011</v>
      </c>
      <c r="GV209">
        <v>2.44</v>
      </c>
      <c r="GW209">
        <v>0.22</v>
      </c>
      <c r="GZ209">
        <v>0</v>
      </c>
      <c r="HA209">
        <v>0</v>
      </c>
      <c r="HB209">
        <v>0</v>
      </c>
      <c r="HC209">
        <v>2.66</v>
      </c>
      <c r="HD209">
        <v>2.66</v>
      </c>
      <c r="HE209">
        <v>8.9965163865119902E-5</v>
      </c>
      <c r="HF209">
        <v>0</v>
      </c>
    </row>
    <row r="210" spans="1:214" x14ac:dyDescent="0.25">
      <c r="A210">
        <v>27</v>
      </c>
      <c r="B210">
        <v>106</v>
      </c>
      <c r="C210" t="s">
        <v>250</v>
      </c>
      <c r="D210" t="s">
        <v>251</v>
      </c>
      <c r="E210" t="s">
        <v>252</v>
      </c>
      <c r="F210" t="s">
        <v>253</v>
      </c>
      <c r="G210" t="s">
        <v>254</v>
      </c>
      <c r="H210" t="s">
        <v>255</v>
      </c>
      <c r="I210">
        <v>2009</v>
      </c>
      <c r="J210">
        <v>106</v>
      </c>
      <c r="K210" t="s">
        <v>250</v>
      </c>
      <c r="L210" t="s">
        <v>256</v>
      </c>
      <c r="M210" t="s">
        <v>257</v>
      </c>
      <c r="N210" t="s">
        <v>258</v>
      </c>
      <c r="O210" t="s">
        <v>259</v>
      </c>
      <c r="P210">
        <v>420</v>
      </c>
      <c r="Q210" t="s">
        <v>260</v>
      </c>
      <c r="R210">
        <v>420</v>
      </c>
      <c r="S210" t="s">
        <v>261</v>
      </c>
      <c r="T210" t="s">
        <v>262</v>
      </c>
      <c r="U210" t="s">
        <v>263</v>
      </c>
      <c r="V210" t="s">
        <v>264</v>
      </c>
      <c r="W210" t="s">
        <v>396</v>
      </c>
      <c r="X210">
        <v>0</v>
      </c>
      <c r="Y210" t="s">
        <v>396</v>
      </c>
      <c r="Z210">
        <v>2010</v>
      </c>
      <c r="AA210" t="s">
        <v>397</v>
      </c>
      <c r="AB210" t="s">
        <v>398</v>
      </c>
      <c r="AC210">
        <v>83</v>
      </c>
      <c r="AD210">
        <v>5.8</v>
      </c>
      <c r="AF210" t="s">
        <v>268</v>
      </c>
      <c r="AG210" t="s">
        <v>269</v>
      </c>
      <c r="AH210" t="s">
        <v>270</v>
      </c>
      <c r="AI210" t="s">
        <v>270</v>
      </c>
      <c r="AJ210" t="s">
        <v>270</v>
      </c>
      <c r="AK210" t="s">
        <v>270</v>
      </c>
      <c r="AL210">
        <v>1.351E-3</v>
      </c>
      <c r="AM210" t="s">
        <v>271</v>
      </c>
      <c r="AN210">
        <v>29567</v>
      </c>
      <c r="AO210" t="s">
        <v>272</v>
      </c>
      <c r="AP210">
        <v>199142</v>
      </c>
      <c r="AQ210">
        <v>3</v>
      </c>
      <c r="AR210">
        <v>29946</v>
      </c>
      <c r="AS210">
        <v>2012</v>
      </c>
      <c r="CN210">
        <v>5.65</v>
      </c>
      <c r="GQ210">
        <v>2.67</v>
      </c>
      <c r="GV210">
        <v>2.87</v>
      </c>
      <c r="GW210">
        <v>6.69</v>
      </c>
      <c r="GZ210">
        <v>5.65</v>
      </c>
      <c r="HA210">
        <v>2.67</v>
      </c>
      <c r="HB210">
        <v>8.32</v>
      </c>
      <c r="HC210">
        <v>9.56</v>
      </c>
      <c r="HD210">
        <v>17.880000000000003</v>
      </c>
      <c r="HE210">
        <v>6.0472824432644516E-4</v>
      </c>
      <c r="HF210">
        <v>0.46532438478747201</v>
      </c>
    </row>
    <row r="211" spans="1:214" x14ac:dyDescent="0.25">
      <c r="A211">
        <v>27</v>
      </c>
      <c r="B211">
        <v>106</v>
      </c>
      <c r="C211" t="s">
        <v>250</v>
      </c>
      <c r="D211" t="s">
        <v>251</v>
      </c>
      <c r="E211" t="s">
        <v>252</v>
      </c>
      <c r="F211" t="s">
        <v>253</v>
      </c>
      <c r="G211" t="s">
        <v>254</v>
      </c>
      <c r="H211" t="s">
        <v>255</v>
      </c>
      <c r="I211">
        <v>2009</v>
      </c>
      <c r="J211">
        <v>106</v>
      </c>
      <c r="K211" t="s">
        <v>250</v>
      </c>
      <c r="L211" t="s">
        <v>256</v>
      </c>
      <c r="M211" t="s">
        <v>257</v>
      </c>
      <c r="N211" t="s">
        <v>258</v>
      </c>
      <c r="O211" t="s">
        <v>259</v>
      </c>
      <c r="P211">
        <v>420</v>
      </c>
      <c r="Q211" t="s">
        <v>260</v>
      </c>
      <c r="R211">
        <v>420</v>
      </c>
      <c r="S211" t="s">
        <v>261</v>
      </c>
      <c r="T211" t="s">
        <v>262</v>
      </c>
      <c r="U211" t="s">
        <v>263</v>
      </c>
      <c r="V211" t="s">
        <v>264</v>
      </c>
      <c r="W211" t="s">
        <v>396</v>
      </c>
      <c r="X211">
        <v>0</v>
      </c>
      <c r="Y211" t="s">
        <v>396</v>
      </c>
      <c r="Z211">
        <v>2010</v>
      </c>
      <c r="AA211" t="s">
        <v>397</v>
      </c>
      <c r="AB211" t="s">
        <v>398</v>
      </c>
      <c r="AC211">
        <v>83</v>
      </c>
      <c r="AD211">
        <v>5.8</v>
      </c>
      <c r="AF211" t="s">
        <v>268</v>
      </c>
      <c r="AG211" t="s">
        <v>269</v>
      </c>
      <c r="AH211" t="s">
        <v>270</v>
      </c>
      <c r="AI211" t="s">
        <v>270</v>
      </c>
      <c r="AJ211" t="s">
        <v>270</v>
      </c>
      <c r="AK211" t="s">
        <v>270</v>
      </c>
      <c r="AL211">
        <v>1.351E-3</v>
      </c>
      <c r="AM211" t="s">
        <v>271</v>
      </c>
      <c r="AN211">
        <v>29567</v>
      </c>
      <c r="AO211" t="s">
        <v>272</v>
      </c>
      <c r="AP211">
        <v>199142</v>
      </c>
      <c r="AQ211">
        <v>4</v>
      </c>
      <c r="AR211">
        <v>29946</v>
      </c>
      <c r="AS211">
        <v>2013</v>
      </c>
      <c r="CN211">
        <v>2</v>
      </c>
      <c r="GQ211">
        <v>3.98</v>
      </c>
      <c r="GV211">
        <v>5.51</v>
      </c>
      <c r="GW211">
        <v>9.6999999999999993</v>
      </c>
      <c r="GZ211">
        <v>2</v>
      </c>
      <c r="HA211">
        <v>3.98</v>
      </c>
      <c r="HB211">
        <v>5.98</v>
      </c>
      <c r="HC211">
        <v>15.21</v>
      </c>
      <c r="HD211">
        <v>21.189999999999998</v>
      </c>
      <c r="HE211">
        <v>7.1667737680522199E-4</v>
      </c>
      <c r="HF211">
        <v>0.28220858895705525</v>
      </c>
    </row>
    <row r="212" spans="1:214" x14ac:dyDescent="0.25">
      <c r="A212">
        <v>27</v>
      </c>
      <c r="B212">
        <v>106</v>
      </c>
      <c r="C212" t="s">
        <v>250</v>
      </c>
      <c r="D212" t="s">
        <v>251</v>
      </c>
      <c r="E212" t="s">
        <v>252</v>
      </c>
      <c r="F212" t="s">
        <v>253</v>
      </c>
      <c r="G212" t="s">
        <v>254</v>
      </c>
      <c r="H212" t="s">
        <v>255</v>
      </c>
      <c r="I212">
        <v>2009</v>
      </c>
      <c r="J212">
        <v>106</v>
      </c>
      <c r="K212" t="s">
        <v>250</v>
      </c>
      <c r="L212" t="s">
        <v>256</v>
      </c>
      <c r="M212" t="s">
        <v>257</v>
      </c>
      <c r="N212" t="s">
        <v>258</v>
      </c>
      <c r="O212" t="s">
        <v>259</v>
      </c>
      <c r="P212">
        <v>420</v>
      </c>
      <c r="Q212" t="s">
        <v>260</v>
      </c>
      <c r="R212">
        <v>420</v>
      </c>
      <c r="S212" t="s">
        <v>261</v>
      </c>
      <c r="T212" t="s">
        <v>262</v>
      </c>
      <c r="U212" t="s">
        <v>263</v>
      </c>
      <c r="V212" t="s">
        <v>264</v>
      </c>
      <c r="W212" t="s">
        <v>396</v>
      </c>
      <c r="X212">
        <v>0</v>
      </c>
      <c r="Y212" t="s">
        <v>396</v>
      </c>
      <c r="Z212">
        <v>2010</v>
      </c>
      <c r="AA212" t="s">
        <v>397</v>
      </c>
      <c r="AB212" t="s">
        <v>398</v>
      </c>
      <c r="AC212">
        <v>83</v>
      </c>
      <c r="AD212">
        <v>5.8</v>
      </c>
      <c r="AF212" t="s">
        <v>268</v>
      </c>
      <c r="AG212" t="s">
        <v>269</v>
      </c>
      <c r="AH212" t="s">
        <v>270</v>
      </c>
      <c r="AI212" t="s">
        <v>270</v>
      </c>
      <c r="AJ212" t="s">
        <v>270</v>
      </c>
      <c r="AK212" t="s">
        <v>270</v>
      </c>
      <c r="AL212">
        <v>1.351E-3</v>
      </c>
      <c r="AM212" t="s">
        <v>271</v>
      </c>
      <c r="AN212">
        <v>29567</v>
      </c>
      <c r="AO212">
        <v>29567</v>
      </c>
      <c r="AP212">
        <v>199142</v>
      </c>
      <c r="AQ212">
        <v>5</v>
      </c>
      <c r="AR212">
        <v>29946</v>
      </c>
      <c r="AS212">
        <v>2014</v>
      </c>
      <c r="GQ212">
        <v>2.85</v>
      </c>
      <c r="GV212">
        <v>1</v>
      </c>
      <c r="GW212">
        <v>2.48</v>
      </c>
      <c r="GZ212">
        <v>0</v>
      </c>
      <c r="HA212">
        <v>2.85</v>
      </c>
      <c r="HB212">
        <v>2.85</v>
      </c>
      <c r="HC212">
        <v>3.48</v>
      </c>
      <c r="HD212">
        <v>6.33</v>
      </c>
      <c r="HE212">
        <v>2.1409003280684546E-4</v>
      </c>
      <c r="HF212">
        <v>0.45023696682464454</v>
      </c>
    </row>
    <row r="213" spans="1:214" x14ac:dyDescent="0.25">
      <c r="A213">
        <v>27</v>
      </c>
      <c r="B213">
        <v>106</v>
      </c>
      <c r="C213" t="s">
        <v>250</v>
      </c>
      <c r="D213" t="s">
        <v>251</v>
      </c>
      <c r="E213" t="s">
        <v>252</v>
      </c>
      <c r="F213" t="s">
        <v>253</v>
      </c>
      <c r="G213" t="s">
        <v>254</v>
      </c>
      <c r="H213" t="s">
        <v>255</v>
      </c>
      <c r="I213">
        <v>2009</v>
      </c>
      <c r="J213">
        <v>106</v>
      </c>
      <c r="K213" t="s">
        <v>250</v>
      </c>
      <c r="L213" t="s">
        <v>256</v>
      </c>
      <c r="M213" t="s">
        <v>257</v>
      </c>
      <c r="N213" t="s">
        <v>258</v>
      </c>
      <c r="O213" t="s">
        <v>259</v>
      </c>
      <c r="P213">
        <v>106</v>
      </c>
      <c r="Q213" t="s">
        <v>283</v>
      </c>
      <c r="R213">
        <v>6781</v>
      </c>
      <c r="S213" t="s">
        <v>399</v>
      </c>
      <c r="T213" t="s">
        <v>262</v>
      </c>
      <c r="U213" t="s">
        <v>263</v>
      </c>
      <c r="V213" t="s">
        <v>290</v>
      </c>
      <c r="W213" t="s">
        <v>400</v>
      </c>
      <c r="X213">
        <v>0</v>
      </c>
      <c r="Y213" t="s">
        <v>400</v>
      </c>
      <c r="Z213">
        <v>2010</v>
      </c>
      <c r="AA213" t="s">
        <v>401</v>
      </c>
      <c r="AB213" t="s">
        <v>401</v>
      </c>
      <c r="AC213">
        <v>80</v>
      </c>
      <c r="AD213">
        <v>5.4</v>
      </c>
      <c r="AE213" t="s">
        <v>402</v>
      </c>
      <c r="AF213" t="s">
        <v>268</v>
      </c>
      <c r="AG213" t="s">
        <v>269</v>
      </c>
      <c r="AH213" t="s">
        <v>289</v>
      </c>
      <c r="AI213" t="s">
        <v>289</v>
      </c>
      <c r="AJ213" t="s">
        <v>289</v>
      </c>
      <c r="AK213" t="s">
        <v>289</v>
      </c>
      <c r="AL213">
        <v>6.3439999999999998E-3</v>
      </c>
      <c r="AM213" t="s">
        <v>271</v>
      </c>
      <c r="AN213">
        <v>29133</v>
      </c>
      <c r="AO213" t="s">
        <v>272</v>
      </c>
      <c r="AP213">
        <v>159977</v>
      </c>
      <c r="AQ213">
        <v>3</v>
      </c>
      <c r="AR213">
        <v>29947</v>
      </c>
      <c r="AS213">
        <v>2012</v>
      </c>
      <c r="BY213">
        <v>2.92</v>
      </c>
      <c r="GQ213">
        <v>6.37</v>
      </c>
      <c r="GV213">
        <v>2.29</v>
      </c>
      <c r="GW213">
        <v>4.26</v>
      </c>
      <c r="GZ213">
        <v>2.92</v>
      </c>
      <c r="HA213">
        <v>6.37</v>
      </c>
      <c r="HB213">
        <v>9.2899999999999991</v>
      </c>
      <c r="HC213">
        <v>6.55</v>
      </c>
      <c r="HD213">
        <v>15.839999999999998</v>
      </c>
      <c r="HE213">
        <v>5.4371331479765206E-4</v>
      </c>
      <c r="HF213">
        <v>0.58648989898989901</v>
      </c>
    </row>
    <row r="214" spans="1:214" x14ac:dyDescent="0.25">
      <c r="A214">
        <v>27</v>
      </c>
      <c r="B214">
        <v>106</v>
      </c>
      <c r="C214" t="s">
        <v>250</v>
      </c>
      <c r="D214" t="s">
        <v>251</v>
      </c>
      <c r="E214" t="s">
        <v>252</v>
      </c>
      <c r="F214" t="s">
        <v>253</v>
      </c>
      <c r="G214" t="s">
        <v>254</v>
      </c>
      <c r="H214" t="s">
        <v>255</v>
      </c>
      <c r="I214">
        <v>2009</v>
      </c>
      <c r="J214">
        <v>106</v>
      </c>
      <c r="K214" t="s">
        <v>250</v>
      </c>
      <c r="L214" t="s">
        <v>256</v>
      </c>
      <c r="M214" t="s">
        <v>257</v>
      </c>
      <c r="N214" t="s">
        <v>258</v>
      </c>
      <c r="O214" t="s">
        <v>259</v>
      </c>
      <c r="P214">
        <v>106</v>
      </c>
      <c r="Q214" t="s">
        <v>283</v>
      </c>
      <c r="R214">
        <v>6781</v>
      </c>
      <c r="S214" t="s">
        <v>399</v>
      </c>
      <c r="T214" t="s">
        <v>262</v>
      </c>
      <c r="U214" t="s">
        <v>263</v>
      </c>
      <c r="V214" t="s">
        <v>290</v>
      </c>
      <c r="W214" t="s">
        <v>400</v>
      </c>
      <c r="X214">
        <v>0</v>
      </c>
      <c r="Y214" t="s">
        <v>400</v>
      </c>
      <c r="Z214">
        <v>2010</v>
      </c>
      <c r="AA214" t="s">
        <v>401</v>
      </c>
      <c r="AB214" t="s">
        <v>401</v>
      </c>
      <c r="AC214">
        <v>80</v>
      </c>
      <c r="AD214">
        <v>5.4</v>
      </c>
      <c r="AE214" t="s">
        <v>402</v>
      </c>
      <c r="AF214" t="s">
        <v>268</v>
      </c>
      <c r="AG214" t="s">
        <v>269</v>
      </c>
      <c r="AH214" t="s">
        <v>289</v>
      </c>
      <c r="AI214" t="s">
        <v>289</v>
      </c>
      <c r="AJ214" t="s">
        <v>289</v>
      </c>
      <c r="AK214" t="s">
        <v>289</v>
      </c>
      <c r="AL214">
        <v>6.3439999999999998E-3</v>
      </c>
      <c r="AM214" t="s">
        <v>271</v>
      </c>
      <c r="AN214">
        <v>29133</v>
      </c>
      <c r="AO214" t="s">
        <v>272</v>
      </c>
      <c r="AP214">
        <v>159977</v>
      </c>
      <c r="AQ214">
        <v>4</v>
      </c>
      <c r="AR214">
        <v>29947</v>
      </c>
      <c r="AS214">
        <v>2013</v>
      </c>
      <c r="FV214">
        <v>1.9</v>
      </c>
      <c r="GV214">
        <v>3.22</v>
      </c>
      <c r="GW214">
        <v>4.25</v>
      </c>
      <c r="GZ214">
        <v>1.9</v>
      </c>
      <c r="HA214">
        <v>0</v>
      </c>
      <c r="HB214">
        <v>1.9</v>
      </c>
      <c r="HC214">
        <v>7.47</v>
      </c>
      <c r="HD214">
        <v>9.370000000000001</v>
      </c>
      <c r="HE214">
        <v>3.2162839391755056E-4</v>
      </c>
      <c r="HF214">
        <v>0.20277481323372462</v>
      </c>
    </row>
    <row r="215" spans="1:214" x14ac:dyDescent="0.25">
      <c r="A215">
        <v>27</v>
      </c>
      <c r="B215">
        <v>106</v>
      </c>
      <c r="C215" t="s">
        <v>250</v>
      </c>
      <c r="D215" t="s">
        <v>251</v>
      </c>
      <c r="E215" t="s">
        <v>252</v>
      </c>
      <c r="F215" t="s">
        <v>253</v>
      </c>
      <c r="G215" t="s">
        <v>254</v>
      </c>
      <c r="H215" t="s">
        <v>255</v>
      </c>
      <c r="I215">
        <v>2009</v>
      </c>
      <c r="J215">
        <v>106</v>
      </c>
      <c r="K215" t="s">
        <v>250</v>
      </c>
      <c r="L215" t="s">
        <v>256</v>
      </c>
      <c r="M215" t="s">
        <v>257</v>
      </c>
      <c r="N215" t="s">
        <v>258</v>
      </c>
      <c r="O215" t="s">
        <v>259</v>
      </c>
      <c r="P215">
        <v>106</v>
      </c>
      <c r="Q215" t="s">
        <v>283</v>
      </c>
      <c r="R215">
        <v>6781</v>
      </c>
      <c r="S215" t="s">
        <v>399</v>
      </c>
      <c r="T215" t="s">
        <v>262</v>
      </c>
      <c r="U215" t="s">
        <v>263</v>
      </c>
      <c r="V215" t="s">
        <v>290</v>
      </c>
      <c r="W215" t="s">
        <v>400</v>
      </c>
      <c r="X215">
        <v>0</v>
      </c>
      <c r="Y215" t="s">
        <v>400</v>
      </c>
      <c r="Z215">
        <v>2010</v>
      </c>
      <c r="AA215" t="s">
        <v>401</v>
      </c>
      <c r="AB215" t="s">
        <v>401</v>
      </c>
      <c r="AC215">
        <v>80</v>
      </c>
      <c r="AD215">
        <v>5.4</v>
      </c>
      <c r="AE215" t="s">
        <v>402</v>
      </c>
      <c r="AF215" t="s">
        <v>268</v>
      </c>
      <c r="AG215" t="s">
        <v>269</v>
      </c>
      <c r="AH215" t="s">
        <v>289</v>
      </c>
      <c r="AI215" t="s">
        <v>289</v>
      </c>
      <c r="AJ215" t="s">
        <v>289</v>
      </c>
      <c r="AK215" t="s">
        <v>289</v>
      </c>
      <c r="AL215">
        <v>6.3439999999999998E-3</v>
      </c>
      <c r="AM215" t="s">
        <v>271</v>
      </c>
      <c r="AN215">
        <v>29133</v>
      </c>
      <c r="AO215">
        <v>29133</v>
      </c>
      <c r="AP215">
        <v>159977</v>
      </c>
      <c r="AQ215">
        <v>5</v>
      </c>
      <c r="AR215">
        <v>29947</v>
      </c>
      <c r="AS215">
        <v>2014</v>
      </c>
      <c r="GQ215">
        <v>1.0900000000000001</v>
      </c>
      <c r="GW215">
        <v>2.35</v>
      </c>
      <c r="GZ215">
        <v>0</v>
      </c>
      <c r="HA215">
        <v>1.0900000000000001</v>
      </c>
      <c r="HB215">
        <v>1.0900000000000001</v>
      </c>
      <c r="HC215">
        <v>2.35</v>
      </c>
      <c r="HD215">
        <v>3.4400000000000004</v>
      </c>
      <c r="HE215">
        <v>1.1807915422373255E-4</v>
      </c>
      <c r="HF215">
        <v>0.31686046511627908</v>
      </c>
    </row>
    <row r="216" spans="1:214" x14ac:dyDescent="0.25">
      <c r="A216">
        <v>27</v>
      </c>
      <c r="B216">
        <v>106</v>
      </c>
      <c r="C216" t="s">
        <v>250</v>
      </c>
      <c r="D216" t="s">
        <v>251</v>
      </c>
      <c r="E216" t="s">
        <v>252</v>
      </c>
      <c r="F216" t="s">
        <v>253</v>
      </c>
      <c r="G216" t="s">
        <v>254</v>
      </c>
      <c r="H216" t="s">
        <v>255</v>
      </c>
      <c r="I216">
        <v>2009</v>
      </c>
      <c r="J216">
        <v>106</v>
      </c>
      <c r="K216" t="s">
        <v>250</v>
      </c>
      <c r="L216" t="s">
        <v>256</v>
      </c>
      <c r="M216" t="s">
        <v>257</v>
      </c>
      <c r="N216" t="s">
        <v>258</v>
      </c>
      <c r="O216" t="s">
        <v>259</v>
      </c>
      <c r="P216">
        <v>106</v>
      </c>
      <c r="Q216" t="s">
        <v>283</v>
      </c>
      <c r="R216">
        <v>106</v>
      </c>
      <c r="S216" t="s">
        <v>250</v>
      </c>
      <c r="T216" t="s">
        <v>262</v>
      </c>
      <c r="U216" t="s">
        <v>263</v>
      </c>
      <c r="V216" t="s">
        <v>290</v>
      </c>
      <c r="W216" t="s">
        <v>403</v>
      </c>
      <c r="X216">
        <v>0</v>
      </c>
      <c r="Y216" t="s">
        <v>403</v>
      </c>
      <c r="Z216">
        <v>2010</v>
      </c>
      <c r="AA216" t="s">
        <v>404</v>
      </c>
      <c r="AB216" t="s">
        <v>404</v>
      </c>
      <c r="AC216">
        <v>80</v>
      </c>
      <c r="AD216">
        <v>5.6</v>
      </c>
      <c r="AF216" t="s">
        <v>268</v>
      </c>
      <c r="AG216" t="s">
        <v>292</v>
      </c>
      <c r="AH216" t="s">
        <v>270</v>
      </c>
      <c r="AI216" t="s">
        <v>270</v>
      </c>
      <c r="AJ216" t="s">
        <v>270</v>
      </c>
      <c r="AK216" t="s">
        <v>270</v>
      </c>
      <c r="AL216">
        <v>6.0920000000000002E-3</v>
      </c>
      <c r="AM216" t="s">
        <v>271</v>
      </c>
      <c r="AN216">
        <v>57747</v>
      </c>
      <c r="AO216" t="s">
        <v>272</v>
      </c>
      <c r="AP216">
        <v>202381</v>
      </c>
      <c r="AQ216">
        <v>3</v>
      </c>
      <c r="AR216">
        <v>29952</v>
      </c>
      <c r="AS216">
        <v>2012</v>
      </c>
      <c r="BT216">
        <v>1.96</v>
      </c>
      <c r="GV216">
        <v>1.72</v>
      </c>
      <c r="GW216">
        <v>1.57</v>
      </c>
      <c r="GZ216">
        <v>1.96</v>
      </c>
      <c r="HA216">
        <v>0</v>
      </c>
      <c r="HB216">
        <v>1.96</v>
      </c>
      <c r="HC216">
        <v>3.29</v>
      </c>
      <c r="HD216">
        <v>5.25</v>
      </c>
      <c r="HE216">
        <v>9.0913813704608036E-5</v>
      </c>
      <c r="HF216">
        <v>0.37333333333333335</v>
      </c>
    </row>
    <row r="217" spans="1:214" x14ac:dyDescent="0.25">
      <c r="A217">
        <v>27</v>
      </c>
      <c r="B217">
        <v>106</v>
      </c>
      <c r="C217" t="s">
        <v>250</v>
      </c>
      <c r="D217" t="s">
        <v>251</v>
      </c>
      <c r="E217" t="s">
        <v>252</v>
      </c>
      <c r="F217" t="s">
        <v>253</v>
      </c>
      <c r="G217" t="s">
        <v>254</v>
      </c>
      <c r="H217" t="s">
        <v>255</v>
      </c>
      <c r="I217">
        <v>2009</v>
      </c>
      <c r="J217">
        <v>106</v>
      </c>
      <c r="K217" t="s">
        <v>250</v>
      </c>
      <c r="L217" t="s">
        <v>256</v>
      </c>
      <c r="M217" t="s">
        <v>257</v>
      </c>
      <c r="N217" t="s">
        <v>258</v>
      </c>
      <c r="O217" t="s">
        <v>259</v>
      </c>
      <c r="P217">
        <v>106</v>
      </c>
      <c r="Q217" t="s">
        <v>283</v>
      </c>
      <c r="R217">
        <v>106</v>
      </c>
      <c r="S217" t="s">
        <v>250</v>
      </c>
      <c r="T217" t="s">
        <v>262</v>
      </c>
      <c r="U217" t="s">
        <v>263</v>
      </c>
      <c r="V217" t="s">
        <v>290</v>
      </c>
      <c r="W217" t="s">
        <v>403</v>
      </c>
      <c r="X217">
        <v>0</v>
      </c>
      <c r="Y217" t="s">
        <v>403</v>
      </c>
      <c r="Z217">
        <v>2010</v>
      </c>
      <c r="AA217" t="s">
        <v>404</v>
      </c>
      <c r="AB217" t="s">
        <v>404</v>
      </c>
      <c r="AC217">
        <v>80</v>
      </c>
      <c r="AD217">
        <v>5.6</v>
      </c>
      <c r="AF217" t="s">
        <v>268</v>
      </c>
      <c r="AG217" t="s">
        <v>292</v>
      </c>
      <c r="AH217" t="s">
        <v>270</v>
      </c>
      <c r="AI217" t="s">
        <v>270</v>
      </c>
      <c r="AJ217" t="s">
        <v>270</v>
      </c>
      <c r="AK217" t="s">
        <v>270</v>
      </c>
      <c r="AL217">
        <v>6.0920000000000002E-3</v>
      </c>
      <c r="AM217" t="s">
        <v>271</v>
      </c>
      <c r="AN217">
        <v>57747</v>
      </c>
      <c r="AO217" t="s">
        <v>272</v>
      </c>
      <c r="AP217">
        <v>202381</v>
      </c>
      <c r="AQ217">
        <v>4</v>
      </c>
      <c r="AR217">
        <v>29952</v>
      </c>
      <c r="AS217">
        <v>2013</v>
      </c>
      <c r="BY217">
        <v>1.77</v>
      </c>
      <c r="GQ217">
        <v>16.7</v>
      </c>
      <c r="GV217">
        <v>17.25</v>
      </c>
      <c r="GW217">
        <v>17.71</v>
      </c>
      <c r="GZ217">
        <v>1.77</v>
      </c>
      <c r="HA217">
        <v>16.7</v>
      </c>
      <c r="HB217">
        <v>18.47</v>
      </c>
      <c r="HC217">
        <v>34.96</v>
      </c>
      <c r="HD217">
        <v>53.43</v>
      </c>
      <c r="HE217">
        <v>9.2524286975946806E-4</v>
      </c>
      <c r="HF217">
        <v>0.34568594422609017</v>
      </c>
    </row>
    <row r="218" spans="1:214" x14ac:dyDescent="0.25">
      <c r="A218">
        <v>27</v>
      </c>
      <c r="B218">
        <v>106</v>
      </c>
      <c r="C218" t="s">
        <v>250</v>
      </c>
      <c r="D218" t="s">
        <v>251</v>
      </c>
      <c r="E218" t="s">
        <v>252</v>
      </c>
      <c r="F218" t="s">
        <v>253</v>
      </c>
      <c r="G218" t="s">
        <v>254</v>
      </c>
      <c r="H218" t="s">
        <v>255</v>
      </c>
      <c r="I218">
        <v>2009</v>
      </c>
      <c r="J218">
        <v>106</v>
      </c>
      <c r="K218" t="s">
        <v>250</v>
      </c>
      <c r="L218" t="s">
        <v>256</v>
      </c>
      <c r="M218" t="s">
        <v>257</v>
      </c>
      <c r="N218" t="s">
        <v>258</v>
      </c>
      <c r="O218" t="s">
        <v>259</v>
      </c>
      <c r="P218">
        <v>106</v>
      </c>
      <c r="Q218" t="s">
        <v>283</v>
      </c>
      <c r="R218">
        <v>106</v>
      </c>
      <c r="S218" t="s">
        <v>250</v>
      </c>
      <c r="T218" t="s">
        <v>262</v>
      </c>
      <c r="U218" t="s">
        <v>263</v>
      </c>
      <c r="V218" t="s">
        <v>290</v>
      </c>
      <c r="W218" t="s">
        <v>403</v>
      </c>
      <c r="X218">
        <v>0</v>
      </c>
      <c r="Y218" t="s">
        <v>403</v>
      </c>
      <c r="Z218">
        <v>2010</v>
      </c>
      <c r="AA218" t="s">
        <v>404</v>
      </c>
      <c r="AB218" t="s">
        <v>404</v>
      </c>
      <c r="AC218">
        <v>80</v>
      </c>
      <c r="AD218">
        <v>5.6</v>
      </c>
      <c r="AF218" t="s">
        <v>268</v>
      </c>
      <c r="AG218" t="s">
        <v>292</v>
      </c>
      <c r="AH218" t="s">
        <v>270</v>
      </c>
      <c r="AI218" t="s">
        <v>270</v>
      </c>
      <c r="AJ218" t="s">
        <v>270</v>
      </c>
      <c r="AK218" t="s">
        <v>270</v>
      </c>
      <c r="AL218">
        <v>6.0920000000000002E-3</v>
      </c>
      <c r="AM218" t="s">
        <v>271</v>
      </c>
      <c r="AN218">
        <v>57747</v>
      </c>
      <c r="AO218">
        <v>57747</v>
      </c>
      <c r="AP218">
        <v>202381</v>
      </c>
      <c r="AQ218">
        <v>5</v>
      </c>
      <c r="AR218">
        <v>29952</v>
      </c>
      <c r="AS218">
        <v>2014</v>
      </c>
      <c r="GV218">
        <v>5.7</v>
      </c>
      <c r="GW218">
        <v>3.01</v>
      </c>
      <c r="GZ218">
        <v>0</v>
      </c>
      <c r="HA218">
        <v>0</v>
      </c>
      <c r="HB218">
        <v>0</v>
      </c>
      <c r="HC218">
        <v>8.7100000000000009</v>
      </c>
      <c r="HD218">
        <v>8.7100000000000009</v>
      </c>
      <c r="HE218">
        <v>1.5083034616516876E-4</v>
      </c>
      <c r="HF218">
        <v>0</v>
      </c>
    </row>
    <row r="219" spans="1:214" x14ac:dyDescent="0.25">
      <c r="A219">
        <v>27</v>
      </c>
      <c r="B219">
        <v>106</v>
      </c>
      <c r="C219" t="s">
        <v>250</v>
      </c>
      <c r="D219" t="s">
        <v>251</v>
      </c>
      <c r="E219" t="s">
        <v>252</v>
      </c>
      <c r="F219" t="s">
        <v>253</v>
      </c>
      <c r="G219" t="s">
        <v>254</v>
      </c>
      <c r="H219" t="s">
        <v>255</v>
      </c>
      <c r="I219">
        <v>2009</v>
      </c>
      <c r="J219">
        <v>106</v>
      </c>
      <c r="K219" t="s">
        <v>250</v>
      </c>
      <c r="L219" t="s">
        <v>256</v>
      </c>
      <c r="M219" t="s">
        <v>257</v>
      </c>
      <c r="N219" t="s">
        <v>258</v>
      </c>
      <c r="O219" t="s">
        <v>259</v>
      </c>
      <c r="P219">
        <v>106</v>
      </c>
      <c r="Q219" t="s">
        <v>283</v>
      </c>
      <c r="R219">
        <v>106</v>
      </c>
      <c r="S219" t="s">
        <v>250</v>
      </c>
      <c r="T219" t="s">
        <v>262</v>
      </c>
      <c r="U219" t="s">
        <v>263</v>
      </c>
      <c r="V219" t="s">
        <v>290</v>
      </c>
      <c r="W219" t="s">
        <v>405</v>
      </c>
      <c r="X219">
        <v>0</v>
      </c>
      <c r="Y219" t="s">
        <v>405</v>
      </c>
      <c r="Z219">
        <v>2010</v>
      </c>
      <c r="AA219" t="s">
        <v>406</v>
      </c>
      <c r="AB219" t="s">
        <v>406</v>
      </c>
      <c r="AC219">
        <v>80</v>
      </c>
      <c r="AD219">
        <v>5.5</v>
      </c>
      <c r="AF219" t="s">
        <v>268</v>
      </c>
      <c r="AG219" t="s">
        <v>292</v>
      </c>
      <c r="AH219" t="s">
        <v>270</v>
      </c>
      <c r="AI219" t="s">
        <v>270</v>
      </c>
      <c r="AJ219" t="s">
        <v>270</v>
      </c>
      <c r="AK219" t="s">
        <v>270</v>
      </c>
      <c r="AM219" t="s">
        <v>271</v>
      </c>
      <c r="AN219">
        <v>27698</v>
      </c>
      <c r="AO219" t="s">
        <v>272</v>
      </c>
      <c r="AP219">
        <v>97926</v>
      </c>
      <c r="AQ219">
        <v>3</v>
      </c>
      <c r="AR219">
        <v>29948</v>
      </c>
      <c r="AS219">
        <v>2012</v>
      </c>
      <c r="FO219">
        <v>4.3600000000000003</v>
      </c>
      <c r="GV219">
        <v>1.72</v>
      </c>
      <c r="GW219">
        <v>1.57</v>
      </c>
      <c r="GZ219">
        <v>4.3600000000000003</v>
      </c>
      <c r="HA219">
        <v>0</v>
      </c>
      <c r="HB219">
        <v>4.3600000000000003</v>
      </c>
      <c r="HC219">
        <v>3.29</v>
      </c>
      <c r="HD219">
        <v>7.65</v>
      </c>
      <c r="HE219">
        <v>2.761932269477941E-4</v>
      </c>
      <c r="HF219">
        <v>0.56993464052287579</v>
      </c>
    </row>
    <row r="220" spans="1:214" x14ac:dyDescent="0.25">
      <c r="A220">
        <v>27</v>
      </c>
      <c r="B220">
        <v>106</v>
      </c>
      <c r="C220" t="s">
        <v>250</v>
      </c>
      <c r="D220" t="s">
        <v>251</v>
      </c>
      <c r="E220" t="s">
        <v>252</v>
      </c>
      <c r="F220" t="s">
        <v>253</v>
      </c>
      <c r="G220" t="s">
        <v>254</v>
      </c>
      <c r="H220" t="s">
        <v>255</v>
      </c>
      <c r="I220">
        <v>2009</v>
      </c>
      <c r="J220">
        <v>106</v>
      </c>
      <c r="K220" t="s">
        <v>250</v>
      </c>
      <c r="L220" t="s">
        <v>256</v>
      </c>
      <c r="M220" t="s">
        <v>257</v>
      </c>
      <c r="N220" t="s">
        <v>258</v>
      </c>
      <c r="O220" t="s">
        <v>259</v>
      </c>
      <c r="P220">
        <v>106</v>
      </c>
      <c r="Q220" t="s">
        <v>283</v>
      </c>
      <c r="R220">
        <v>106</v>
      </c>
      <c r="S220" t="s">
        <v>250</v>
      </c>
      <c r="T220" t="s">
        <v>262</v>
      </c>
      <c r="U220" t="s">
        <v>263</v>
      </c>
      <c r="V220" t="s">
        <v>290</v>
      </c>
      <c r="W220" t="s">
        <v>405</v>
      </c>
      <c r="X220">
        <v>0</v>
      </c>
      <c r="Y220" t="s">
        <v>405</v>
      </c>
      <c r="Z220">
        <v>2010</v>
      </c>
      <c r="AA220" t="s">
        <v>406</v>
      </c>
      <c r="AB220" t="s">
        <v>406</v>
      </c>
      <c r="AC220">
        <v>80</v>
      </c>
      <c r="AD220">
        <v>5.5</v>
      </c>
      <c r="AF220" t="s">
        <v>268</v>
      </c>
      <c r="AG220" t="s">
        <v>292</v>
      </c>
      <c r="AH220" t="s">
        <v>270</v>
      </c>
      <c r="AI220" t="s">
        <v>270</v>
      </c>
      <c r="AJ220" t="s">
        <v>270</v>
      </c>
      <c r="AK220" t="s">
        <v>270</v>
      </c>
      <c r="AM220" t="s">
        <v>271</v>
      </c>
      <c r="AN220">
        <v>27698</v>
      </c>
      <c r="AO220" t="s">
        <v>272</v>
      </c>
      <c r="AP220">
        <v>97926</v>
      </c>
      <c r="AQ220">
        <v>4</v>
      </c>
      <c r="AR220">
        <v>29948</v>
      </c>
      <c r="AS220">
        <v>2013</v>
      </c>
      <c r="GV220">
        <v>4.49</v>
      </c>
      <c r="GW220">
        <v>4.68</v>
      </c>
      <c r="GZ220">
        <v>0</v>
      </c>
      <c r="HA220">
        <v>0</v>
      </c>
      <c r="HB220">
        <v>0</v>
      </c>
      <c r="HC220">
        <v>9.17</v>
      </c>
      <c r="HD220">
        <v>9.17</v>
      </c>
      <c r="HE220">
        <v>3.3107083543938189E-4</v>
      </c>
      <c r="HF220">
        <v>0</v>
      </c>
    </row>
    <row r="221" spans="1:214" x14ac:dyDescent="0.25">
      <c r="A221">
        <v>27</v>
      </c>
      <c r="B221">
        <v>106</v>
      </c>
      <c r="C221" t="s">
        <v>250</v>
      </c>
      <c r="D221" t="s">
        <v>251</v>
      </c>
      <c r="E221" t="s">
        <v>252</v>
      </c>
      <c r="F221" t="s">
        <v>253</v>
      </c>
      <c r="G221" t="s">
        <v>254</v>
      </c>
      <c r="H221" t="s">
        <v>255</v>
      </c>
      <c r="I221">
        <v>2009</v>
      </c>
      <c r="J221">
        <v>106</v>
      </c>
      <c r="K221" t="s">
        <v>250</v>
      </c>
      <c r="L221" t="s">
        <v>256</v>
      </c>
      <c r="M221" t="s">
        <v>257</v>
      </c>
      <c r="N221" t="s">
        <v>258</v>
      </c>
      <c r="O221" t="s">
        <v>259</v>
      </c>
      <c r="P221">
        <v>106</v>
      </c>
      <c r="Q221" t="s">
        <v>283</v>
      </c>
      <c r="R221">
        <v>106</v>
      </c>
      <c r="S221" t="s">
        <v>250</v>
      </c>
      <c r="T221" t="s">
        <v>262</v>
      </c>
      <c r="U221" t="s">
        <v>263</v>
      </c>
      <c r="V221" t="s">
        <v>290</v>
      </c>
      <c r="W221" t="s">
        <v>405</v>
      </c>
      <c r="X221">
        <v>0</v>
      </c>
      <c r="Y221" t="s">
        <v>405</v>
      </c>
      <c r="Z221">
        <v>2010</v>
      </c>
      <c r="AA221" t="s">
        <v>406</v>
      </c>
      <c r="AB221" t="s">
        <v>406</v>
      </c>
      <c r="AC221">
        <v>80</v>
      </c>
      <c r="AD221">
        <v>5.5</v>
      </c>
      <c r="AF221" t="s">
        <v>268</v>
      </c>
      <c r="AG221" t="s">
        <v>292</v>
      </c>
      <c r="AH221" t="s">
        <v>270</v>
      </c>
      <c r="AI221" t="s">
        <v>270</v>
      </c>
      <c r="AJ221" t="s">
        <v>270</v>
      </c>
      <c r="AK221" t="s">
        <v>270</v>
      </c>
      <c r="AM221" t="s">
        <v>271</v>
      </c>
      <c r="AN221">
        <v>27698</v>
      </c>
      <c r="AO221">
        <v>27698</v>
      </c>
      <c r="AP221">
        <v>97926</v>
      </c>
      <c r="AQ221">
        <v>5</v>
      </c>
      <c r="AR221">
        <v>29948</v>
      </c>
      <c r="AS221">
        <v>2014</v>
      </c>
      <c r="BY221">
        <v>1.25</v>
      </c>
      <c r="GV221">
        <v>3</v>
      </c>
      <c r="GW221">
        <v>0.17</v>
      </c>
      <c r="GZ221">
        <v>1.25</v>
      </c>
      <c r="HA221">
        <v>0</v>
      </c>
      <c r="HB221">
        <v>1.25</v>
      </c>
      <c r="HC221">
        <v>3.17</v>
      </c>
      <c r="HD221">
        <v>4.42</v>
      </c>
      <c r="HE221">
        <v>1.595783089031699E-4</v>
      </c>
      <c r="HF221">
        <v>0.28280542986425339</v>
      </c>
    </row>
    <row r="222" spans="1:214" x14ac:dyDescent="0.25">
      <c r="A222">
        <v>27</v>
      </c>
      <c r="B222">
        <v>106</v>
      </c>
      <c r="C222" t="s">
        <v>250</v>
      </c>
      <c r="D222" t="s">
        <v>251</v>
      </c>
      <c r="E222" t="s">
        <v>252</v>
      </c>
      <c r="F222" t="s">
        <v>253</v>
      </c>
      <c r="G222" t="s">
        <v>254</v>
      </c>
      <c r="H222" t="s">
        <v>255</v>
      </c>
      <c r="I222">
        <v>2009</v>
      </c>
      <c r="J222">
        <v>106</v>
      </c>
      <c r="K222" t="s">
        <v>250</v>
      </c>
      <c r="L222" t="s">
        <v>256</v>
      </c>
      <c r="M222" t="s">
        <v>257</v>
      </c>
      <c r="N222" t="s">
        <v>258</v>
      </c>
      <c r="O222" t="s">
        <v>259</v>
      </c>
      <c r="P222">
        <v>106</v>
      </c>
      <c r="Q222" t="s">
        <v>283</v>
      </c>
      <c r="R222">
        <v>106</v>
      </c>
      <c r="S222" t="s">
        <v>250</v>
      </c>
      <c r="T222" t="s">
        <v>262</v>
      </c>
      <c r="U222" t="s">
        <v>263</v>
      </c>
      <c r="V222" t="s">
        <v>290</v>
      </c>
      <c r="W222" t="s">
        <v>407</v>
      </c>
      <c r="X222">
        <v>0</v>
      </c>
      <c r="Y222" t="s">
        <v>407</v>
      </c>
      <c r="Z222">
        <v>2010</v>
      </c>
      <c r="AA222" t="s">
        <v>406</v>
      </c>
      <c r="AB222" t="s">
        <v>406</v>
      </c>
      <c r="AC222">
        <v>80</v>
      </c>
      <c r="AD222">
        <v>5.5</v>
      </c>
      <c r="AF222" t="s">
        <v>268</v>
      </c>
      <c r="AG222" t="s">
        <v>292</v>
      </c>
      <c r="AH222" t="s">
        <v>270</v>
      </c>
      <c r="AI222" t="s">
        <v>270</v>
      </c>
      <c r="AJ222" t="s">
        <v>270</v>
      </c>
      <c r="AK222" t="s">
        <v>270</v>
      </c>
      <c r="AL222">
        <v>2.5625999999999999E-2</v>
      </c>
      <c r="AM222" t="s">
        <v>271</v>
      </c>
      <c r="AN222">
        <v>27832</v>
      </c>
      <c r="AO222" t="s">
        <v>272</v>
      </c>
      <c r="AP222">
        <v>100986</v>
      </c>
      <c r="AQ222">
        <v>2</v>
      </c>
      <c r="AR222">
        <v>29949</v>
      </c>
      <c r="AS222">
        <v>2011</v>
      </c>
      <c r="GV222">
        <v>0.33</v>
      </c>
      <c r="GZ222">
        <v>0</v>
      </c>
      <c r="HA222">
        <v>0</v>
      </c>
      <c r="HB222">
        <v>0</v>
      </c>
      <c r="HC222">
        <v>0.33</v>
      </c>
      <c r="HD222">
        <v>0.33</v>
      </c>
      <c r="HE222">
        <v>1.1856855418223627E-5</v>
      </c>
      <c r="HF222">
        <v>0</v>
      </c>
    </row>
    <row r="223" spans="1:214" x14ac:dyDescent="0.25">
      <c r="A223">
        <v>27</v>
      </c>
      <c r="B223">
        <v>106</v>
      </c>
      <c r="C223" t="s">
        <v>250</v>
      </c>
      <c r="D223" t="s">
        <v>251</v>
      </c>
      <c r="E223" t="s">
        <v>252</v>
      </c>
      <c r="F223" t="s">
        <v>253</v>
      </c>
      <c r="G223" t="s">
        <v>254</v>
      </c>
      <c r="H223" t="s">
        <v>255</v>
      </c>
      <c r="I223">
        <v>2009</v>
      </c>
      <c r="J223">
        <v>106</v>
      </c>
      <c r="K223" t="s">
        <v>250</v>
      </c>
      <c r="L223" t="s">
        <v>256</v>
      </c>
      <c r="M223" t="s">
        <v>257</v>
      </c>
      <c r="N223" t="s">
        <v>258</v>
      </c>
      <c r="O223" t="s">
        <v>259</v>
      </c>
      <c r="P223">
        <v>106</v>
      </c>
      <c r="Q223" t="s">
        <v>283</v>
      </c>
      <c r="R223">
        <v>106</v>
      </c>
      <c r="S223" t="s">
        <v>250</v>
      </c>
      <c r="T223" t="s">
        <v>262</v>
      </c>
      <c r="U223" t="s">
        <v>263</v>
      </c>
      <c r="V223" t="s">
        <v>290</v>
      </c>
      <c r="W223" t="s">
        <v>407</v>
      </c>
      <c r="X223">
        <v>0</v>
      </c>
      <c r="Y223" t="s">
        <v>407</v>
      </c>
      <c r="Z223">
        <v>2010</v>
      </c>
      <c r="AA223" t="s">
        <v>406</v>
      </c>
      <c r="AB223" t="s">
        <v>406</v>
      </c>
      <c r="AC223">
        <v>80</v>
      </c>
      <c r="AD223">
        <v>5.5</v>
      </c>
      <c r="AF223" t="s">
        <v>268</v>
      </c>
      <c r="AG223" t="s">
        <v>292</v>
      </c>
      <c r="AH223" t="s">
        <v>270</v>
      </c>
      <c r="AI223" t="s">
        <v>270</v>
      </c>
      <c r="AJ223" t="s">
        <v>270</v>
      </c>
      <c r="AK223" t="s">
        <v>270</v>
      </c>
      <c r="AL223">
        <v>2.5625999999999999E-2</v>
      </c>
      <c r="AM223" t="s">
        <v>271</v>
      </c>
      <c r="AN223">
        <v>27832</v>
      </c>
      <c r="AO223" t="s">
        <v>272</v>
      </c>
      <c r="AP223">
        <v>100986</v>
      </c>
      <c r="AQ223">
        <v>3</v>
      </c>
      <c r="AR223">
        <v>29949</v>
      </c>
      <c r="AS223">
        <v>2012</v>
      </c>
      <c r="GV223">
        <v>2.29</v>
      </c>
      <c r="GW223">
        <v>1.57</v>
      </c>
      <c r="GZ223">
        <v>0</v>
      </c>
      <c r="HA223">
        <v>0</v>
      </c>
      <c r="HB223">
        <v>0</v>
      </c>
      <c r="HC223">
        <v>3.86</v>
      </c>
      <c r="HD223">
        <v>3.8600000000000003</v>
      </c>
      <c r="HE223">
        <v>1.3868927852831275E-4</v>
      </c>
      <c r="HF223">
        <v>0</v>
      </c>
    </row>
    <row r="224" spans="1:214" x14ac:dyDescent="0.25">
      <c r="A224">
        <v>27</v>
      </c>
      <c r="B224">
        <v>106</v>
      </c>
      <c r="C224" t="s">
        <v>250</v>
      </c>
      <c r="D224" t="s">
        <v>251</v>
      </c>
      <c r="E224" t="s">
        <v>252</v>
      </c>
      <c r="F224" t="s">
        <v>253</v>
      </c>
      <c r="G224" t="s">
        <v>254</v>
      </c>
      <c r="H224" t="s">
        <v>255</v>
      </c>
      <c r="I224">
        <v>2009</v>
      </c>
      <c r="J224">
        <v>106</v>
      </c>
      <c r="K224" t="s">
        <v>250</v>
      </c>
      <c r="L224" t="s">
        <v>256</v>
      </c>
      <c r="M224" t="s">
        <v>257</v>
      </c>
      <c r="N224" t="s">
        <v>258</v>
      </c>
      <c r="O224" t="s">
        <v>259</v>
      </c>
      <c r="P224">
        <v>106</v>
      </c>
      <c r="Q224" t="s">
        <v>283</v>
      </c>
      <c r="R224">
        <v>106</v>
      </c>
      <c r="S224" t="s">
        <v>250</v>
      </c>
      <c r="T224" t="s">
        <v>262</v>
      </c>
      <c r="U224" t="s">
        <v>263</v>
      </c>
      <c r="V224" t="s">
        <v>290</v>
      </c>
      <c r="W224" t="s">
        <v>407</v>
      </c>
      <c r="X224">
        <v>0</v>
      </c>
      <c r="Y224" t="s">
        <v>407</v>
      </c>
      <c r="Z224">
        <v>2010</v>
      </c>
      <c r="AA224" t="s">
        <v>406</v>
      </c>
      <c r="AB224" t="s">
        <v>406</v>
      </c>
      <c r="AC224">
        <v>80</v>
      </c>
      <c r="AD224">
        <v>5.5</v>
      </c>
      <c r="AF224" t="s">
        <v>268</v>
      </c>
      <c r="AG224" t="s">
        <v>292</v>
      </c>
      <c r="AH224" t="s">
        <v>270</v>
      </c>
      <c r="AI224" t="s">
        <v>270</v>
      </c>
      <c r="AJ224" t="s">
        <v>270</v>
      </c>
      <c r="AK224" t="s">
        <v>270</v>
      </c>
      <c r="AL224">
        <v>2.5625999999999999E-2</v>
      </c>
      <c r="AM224" t="s">
        <v>271</v>
      </c>
      <c r="AN224">
        <v>27832</v>
      </c>
      <c r="AO224" t="s">
        <v>272</v>
      </c>
      <c r="AP224">
        <v>100986</v>
      </c>
      <c r="AQ224">
        <v>4</v>
      </c>
      <c r="AR224">
        <v>29949</v>
      </c>
      <c r="AS224">
        <v>2013</v>
      </c>
      <c r="GQ224">
        <v>6.21</v>
      </c>
      <c r="GV224">
        <v>10.51</v>
      </c>
      <c r="GW224">
        <v>10.94</v>
      </c>
      <c r="GZ224">
        <v>0</v>
      </c>
      <c r="HA224">
        <v>6.21</v>
      </c>
      <c r="HB224">
        <v>6.21</v>
      </c>
      <c r="HC224">
        <v>21.45</v>
      </c>
      <c r="HD224">
        <v>27.659999999999997</v>
      </c>
      <c r="HE224">
        <v>9.9382006323656211E-4</v>
      </c>
      <c r="HF224">
        <v>0.22451193058568333</v>
      </c>
    </row>
    <row r="225" spans="1:214" x14ac:dyDescent="0.25">
      <c r="A225">
        <v>27</v>
      </c>
      <c r="B225">
        <v>106</v>
      </c>
      <c r="C225" t="s">
        <v>250</v>
      </c>
      <c r="D225" t="s">
        <v>251</v>
      </c>
      <c r="E225" t="s">
        <v>252</v>
      </c>
      <c r="F225" t="s">
        <v>253</v>
      </c>
      <c r="G225" t="s">
        <v>254</v>
      </c>
      <c r="H225" t="s">
        <v>255</v>
      </c>
      <c r="I225">
        <v>2009</v>
      </c>
      <c r="J225">
        <v>106</v>
      </c>
      <c r="K225" t="s">
        <v>250</v>
      </c>
      <c r="L225" t="s">
        <v>256</v>
      </c>
      <c r="M225" t="s">
        <v>257</v>
      </c>
      <c r="N225" t="s">
        <v>258</v>
      </c>
      <c r="O225" t="s">
        <v>259</v>
      </c>
      <c r="P225">
        <v>106</v>
      </c>
      <c r="Q225" t="s">
        <v>283</v>
      </c>
      <c r="R225">
        <v>106</v>
      </c>
      <c r="S225" t="s">
        <v>250</v>
      </c>
      <c r="T225" t="s">
        <v>262</v>
      </c>
      <c r="U225" t="s">
        <v>263</v>
      </c>
      <c r="V225" t="s">
        <v>290</v>
      </c>
      <c r="W225" t="s">
        <v>407</v>
      </c>
      <c r="X225">
        <v>0</v>
      </c>
      <c r="Y225" t="s">
        <v>407</v>
      </c>
      <c r="Z225">
        <v>2010</v>
      </c>
      <c r="AA225" t="s">
        <v>406</v>
      </c>
      <c r="AB225" t="s">
        <v>406</v>
      </c>
      <c r="AC225">
        <v>80</v>
      </c>
      <c r="AD225">
        <v>5.5</v>
      </c>
      <c r="AF225" t="s">
        <v>268</v>
      </c>
      <c r="AG225" t="s">
        <v>292</v>
      </c>
      <c r="AH225" t="s">
        <v>270</v>
      </c>
      <c r="AI225" t="s">
        <v>270</v>
      </c>
      <c r="AJ225" t="s">
        <v>270</v>
      </c>
      <c r="AK225" t="s">
        <v>270</v>
      </c>
      <c r="AL225">
        <v>2.5625999999999999E-2</v>
      </c>
      <c r="AM225" t="s">
        <v>271</v>
      </c>
      <c r="AN225">
        <v>27832</v>
      </c>
      <c r="AO225">
        <v>27832</v>
      </c>
      <c r="AP225">
        <v>100986</v>
      </c>
      <c r="AQ225">
        <v>5</v>
      </c>
      <c r="AR225">
        <v>29949</v>
      </c>
      <c r="AS225">
        <v>2014</v>
      </c>
      <c r="GV225">
        <v>1</v>
      </c>
      <c r="GW225">
        <v>0.05</v>
      </c>
      <c r="GZ225">
        <v>0</v>
      </c>
      <c r="HA225">
        <v>0</v>
      </c>
      <c r="HB225">
        <v>0</v>
      </c>
      <c r="HC225">
        <v>1.05</v>
      </c>
      <c r="HD225">
        <v>1.05</v>
      </c>
      <c r="HE225">
        <v>3.7726358148893359E-5</v>
      </c>
      <c r="HF225">
        <v>0</v>
      </c>
    </row>
    <row r="226" spans="1:214" x14ac:dyDescent="0.25">
      <c r="A226">
        <v>27</v>
      </c>
      <c r="B226">
        <v>106</v>
      </c>
      <c r="C226" t="s">
        <v>250</v>
      </c>
      <c r="D226" t="s">
        <v>251</v>
      </c>
      <c r="E226" t="s">
        <v>252</v>
      </c>
      <c r="F226" t="s">
        <v>253</v>
      </c>
      <c r="G226" t="s">
        <v>254</v>
      </c>
      <c r="H226" t="s">
        <v>255</v>
      </c>
      <c r="I226">
        <v>2009</v>
      </c>
      <c r="J226">
        <v>106</v>
      </c>
      <c r="K226" t="s">
        <v>250</v>
      </c>
      <c r="L226" t="s">
        <v>256</v>
      </c>
      <c r="M226" t="s">
        <v>257</v>
      </c>
      <c r="N226" t="s">
        <v>258</v>
      </c>
      <c r="O226" t="s">
        <v>259</v>
      </c>
      <c r="P226">
        <v>106</v>
      </c>
      <c r="Q226" t="s">
        <v>283</v>
      </c>
      <c r="R226">
        <v>106</v>
      </c>
      <c r="S226" t="s">
        <v>250</v>
      </c>
      <c r="T226" t="s">
        <v>262</v>
      </c>
      <c r="U226" t="s">
        <v>263</v>
      </c>
      <c r="V226" t="s">
        <v>290</v>
      </c>
      <c r="W226" t="s">
        <v>408</v>
      </c>
      <c r="X226">
        <v>0</v>
      </c>
      <c r="Y226" t="s">
        <v>408</v>
      </c>
      <c r="Z226">
        <v>2010</v>
      </c>
      <c r="AA226" t="s">
        <v>406</v>
      </c>
      <c r="AB226" t="s">
        <v>406</v>
      </c>
      <c r="AC226">
        <v>83</v>
      </c>
      <c r="AD226">
        <v>6.1</v>
      </c>
      <c r="AF226" t="s">
        <v>268</v>
      </c>
      <c r="AG226" t="s">
        <v>292</v>
      </c>
      <c r="AH226" t="s">
        <v>270</v>
      </c>
      <c r="AI226" t="s">
        <v>270</v>
      </c>
      <c r="AJ226" t="s">
        <v>270</v>
      </c>
      <c r="AK226" t="s">
        <v>270</v>
      </c>
      <c r="AM226" t="s">
        <v>271</v>
      </c>
      <c r="AN226">
        <v>29408</v>
      </c>
      <c r="AO226" t="s">
        <v>272</v>
      </c>
      <c r="AP226">
        <v>104080</v>
      </c>
      <c r="AQ226">
        <v>3</v>
      </c>
      <c r="AR226">
        <v>29950</v>
      </c>
      <c r="AS226">
        <v>2012</v>
      </c>
      <c r="GQ226">
        <v>5.89</v>
      </c>
      <c r="GV226">
        <v>3.44</v>
      </c>
      <c r="GW226">
        <v>2.61</v>
      </c>
      <c r="GZ226">
        <v>0</v>
      </c>
      <c r="HA226">
        <v>5.89</v>
      </c>
      <c r="HB226">
        <v>5.89</v>
      </c>
      <c r="HC226">
        <v>6.05</v>
      </c>
      <c r="HD226">
        <v>11.94</v>
      </c>
      <c r="HE226">
        <v>4.0601196953210007E-4</v>
      </c>
      <c r="HF226">
        <v>0.49329983249581238</v>
      </c>
    </row>
    <row r="227" spans="1:214" x14ac:dyDescent="0.25">
      <c r="A227">
        <v>27</v>
      </c>
      <c r="B227">
        <v>106</v>
      </c>
      <c r="C227" t="s">
        <v>250</v>
      </c>
      <c r="D227" t="s">
        <v>251</v>
      </c>
      <c r="E227" t="s">
        <v>252</v>
      </c>
      <c r="F227" t="s">
        <v>253</v>
      </c>
      <c r="G227" t="s">
        <v>254</v>
      </c>
      <c r="H227" t="s">
        <v>255</v>
      </c>
      <c r="I227">
        <v>2009</v>
      </c>
      <c r="J227">
        <v>106</v>
      </c>
      <c r="K227" t="s">
        <v>250</v>
      </c>
      <c r="L227" t="s">
        <v>256</v>
      </c>
      <c r="M227" t="s">
        <v>257</v>
      </c>
      <c r="N227" t="s">
        <v>258</v>
      </c>
      <c r="O227" t="s">
        <v>259</v>
      </c>
      <c r="P227">
        <v>106</v>
      </c>
      <c r="Q227" t="s">
        <v>283</v>
      </c>
      <c r="R227">
        <v>106</v>
      </c>
      <c r="S227" t="s">
        <v>250</v>
      </c>
      <c r="T227" t="s">
        <v>262</v>
      </c>
      <c r="U227" t="s">
        <v>263</v>
      </c>
      <c r="V227" t="s">
        <v>290</v>
      </c>
      <c r="W227" t="s">
        <v>408</v>
      </c>
      <c r="X227">
        <v>0</v>
      </c>
      <c r="Y227" t="s">
        <v>408</v>
      </c>
      <c r="Z227">
        <v>2010</v>
      </c>
      <c r="AA227" t="s">
        <v>406</v>
      </c>
      <c r="AB227" t="s">
        <v>406</v>
      </c>
      <c r="AC227">
        <v>83</v>
      </c>
      <c r="AD227">
        <v>6.1</v>
      </c>
      <c r="AF227" t="s">
        <v>268</v>
      </c>
      <c r="AG227" t="s">
        <v>292</v>
      </c>
      <c r="AH227" t="s">
        <v>270</v>
      </c>
      <c r="AI227" t="s">
        <v>270</v>
      </c>
      <c r="AJ227" t="s">
        <v>270</v>
      </c>
      <c r="AK227" t="s">
        <v>270</v>
      </c>
      <c r="AM227" t="s">
        <v>271</v>
      </c>
      <c r="AN227">
        <v>29408</v>
      </c>
      <c r="AO227" t="s">
        <v>272</v>
      </c>
      <c r="AP227">
        <v>104080</v>
      </c>
      <c r="AQ227">
        <v>4</v>
      </c>
      <c r="AR227">
        <v>29950</v>
      </c>
      <c r="AS227">
        <v>2013</v>
      </c>
      <c r="BS227">
        <v>1.77</v>
      </c>
      <c r="FO227">
        <v>2.66</v>
      </c>
      <c r="GQ227">
        <v>1.22</v>
      </c>
      <c r="GV227">
        <v>6.75</v>
      </c>
      <c r="GW227">
        <v>8.68</v>
      </c>
      <c r="GZ227">
        <v>4.43</v>
      </c>
      <c r="HA227">
        <v>1.22</v>
      </c>
      <c r="HB227">
        <v>5.65</v>
      </c>
      <c r="HC227">
        <v>15.43</v>
      </c>
      <c r="HD227">
        <v>21.08</v>
      </c>
      <c r="HE227">
        <v>7.1681175190424365E-4</v>
      </c>
      <c r="HF227">
        <v>0.26802656546489567</v>
      </c>
    </row>
    <row r="228" spans="1:214" x14ac:dyDescent="0.25">
      <c r="A228">
        <v>27</v>
      </c>
      <c r="B228">
        <v>106</v>
      </c>
      <c r="C228" t="s">
        <v>250</v>
      </c>
      <c r="D228" t="s">
        <v>251</v>
      </c>
      <c r="E228" t="s">
        <v>252</v>
      </c>
      <c r="F228" t="s">
        <v>253</v>
      </c>
      <c r="G228" t="s">
        <v>254</v>
      </c>
      <c r="H228" t="s">
        <v>255</v>
      </c>
      <c r="I228">
        <v>2009</v>
      </c>
      <c r="J228">
        <v>106</v>
      </c>
      <c r="K228" t="s">
        <v>250</v>
      </c>
      <c r="L228" t="s">
        <v>256</v>
      </c>
      <c r="M228" t="s">
        <v>257</v>
      </c>
      <c r="N228" t="s">
        <v>258</v>
      </c>
      <c r="O228" t="s">
        <v>259</v>
      </c>
      <c r="P228">
        <v>106</v>
      </c>
      <c r="Q228" t="s">
        <v>283</v>
      </c>
      <c r="R228">
        <v>106</v>
      </c>
      <c r="S228" t="s">
        <v>250</v>
      </c>
      <c r="T228" t="s">
        <v>262</v>
      </c>
      <c r="U228" t="s">
        <v>263</v>
      </c>
      <c r="V228" t="s">
        <v>290</v>
      </c>
      <c r="W228" t="s">
        <v>408</v>
      </c>
      <c r="X228">
        <v>0</v>
      </c>
      <c r="Y228" t="s">
        <v>408</v>
      </c>
      <c r="Z228">
        <v>2010</v>
      </c>
      <c r="AA228" t="s">
        <v>406</v>
      </c>
      <c r="AB228" t="s">
        <v>406</v>
      </c>
      <c r="AC228">
        <v>83</v>
      </c>
      <c r="AD228">
        <v>6.1</v>
      </c>
      <c r="AF228" t="s">
        <v>268</v>
      </c>
      <c r="AG228" t="s">
        <v>292</v>
      </c>
      <c r="AH228" t="s">
        <v>270</v>
      </c>
      <c r="AI228" t="s">
        <v>270</v>
      </c>
      <c r="AJ228" t="s">
        <v>270</v>
      </c>
      <c r="AK228" t="s">
        <v>270</v>
      </c>
      <c r="AM228" t="s">
        <v>271</v>
      </c>
      <c r="AN228">
        <v>29408</v>
      </c>
      <c r="AO228">
        <v>29408</v>
      </c>
      <c r="AP228">
        <v>104080</v>
      </c>
      <c r="AQ228">
        <v>5</v>
      </c>
      <c r="AR228">
        <v>29950</v>
      </c>
      <c r="AS228">
        <v>2014</v>
      </c>
      <c r="GV228">
        <v>3</v>
      </c>
      <c r="GW228">
        <v>2.5299999999999998</v>
      </c>
      <c r="GZ228">
        <v>0</v>
      </c>
      <c r="HA228">
        <v>0</v>
      </c>
      <c r="HB228">
        <v>0</v>
      </c>
      <c r="HC228">
        <v>5.53</v>
      </c>
      <c r="HD228">
        <v>5.5299999999999994</v>
      </c>
      <c r="HE228">
        <v>1.8804406964091402E-4</v>
      </c>
      <c r="HF228">
        <v>0</v>
      </c>
    </row>
    <row r="229" spans="1:214" x14ac:dyDescent="0.25">
      <c r="A229">
        <v>27</v>
      </c>
      <c r="B229">
        <v>106</v>
      </c>
      <c r="C229" t="s">
        <v>250</v>
      </c>
      <c r="D229" t="s">
        <v>251</v>
      </c>
      <c r="E229" t="s">
        <v>252</v>
      </c>
      <c r="F229" t="s">
        <v>253</v>
      </c>
      <c r="G229" t="s">
        <v>254</v>
      </c>
      <c r="H229" t="s">
        <v>255</v>
      </c>
      <c r="I229">
        <v>2009</v>
      </c>
      <c r="J229">
        <v>106</v>
      </c>
      <c r="K229" t="s">
        <v>250</v>
      </c>
      <c r="L229" t="s">
        <v>256</v>
      </c>
      <c r="M229" t="s">
        <v>257</v>
      </c>
      <c r="N229" t="s">
        <v>258</v>
      </c>
      <c r="O229" t="s">
        <v>259</v>
      </c>
      <c r="P229">
        <v>106</v>
      </c>
      <c r="Q229" t="s">
        <v>283</v>
      </c>
      <c r="R229">
        <v>106</v>
      </c>
      <c r="S229" t="s">
        <v>250</v>
      </c>
      <c r="T229" t="s">
        <v>262</v>
      </c>
      <c r="U229" t="s">
        <v>263</v>
      </c>
      <c r="V229" t="s">
        <v>290</v>
      </c>
      <c r="W229" t="s">
        <v>409</v>
      </c>
      <c r="X229">
        <v>0</v>
      </c>
      <c r="Y229" t="s">
        <v>409</v>
      </c>
      <c r="Z229">
        <v>2010</v>
      </c>
      <c r="AA229" t="s">
        <v>406</v>
      </c>
      <c r="AB229" t="s">
        <v>406</v>
      </c>
      <c r="AC229">
        <v>83</v>
      </c>
      <c r="AD229">
        <v>6.1</v>
      </c>
      <c r="AF229" t="s">
        <v>268</v>
      </c>
      <c r="AG229" t="s">
        <v>292</v>
      </c>
      <c r="AH229" t="s">
        <v>270</v>
      </c>
      <c r="AI229" t="s">
        <v>270</v>
      </c>
      <c r="AJ229" t="s">
        <v>270</v>
      </c>
      <c r="AK229" t="s">
        <v>270</v>
      </c>
      <c r="AL229">
        <v>5.9100000000000003E-3</v>
      </c>
      <c r="AM229" t="s">
        <v>271</v>
      </c>
      <c r="AN229">
        <v>28760</v>
      </c>
      <c r="AO229" t="s">
        <v>272</v>
      </c>
      <c r="AP229">
        <v>102392</v>
      </c>
      <c r="AQ229">
        <v>3</v>
      </c>
      <c r="AR229">
        <v>29951</v>
      </c>
      <c r="AS229">
        <v>2012</v>
      </c>
      <c r="GQ229">
        <v>4.91</v>
      </c>
      <c r="GV229">
        <v>4.0199999999999996</v>
      </c>
      <c r="GW229">
        <v>3.66</v>
      </c>
      <c r="GZ229">
        <v>0</v>
      </c>
      <c r="HA229">
        <v>4.91</v>
      </c>
      <c r="HB229">
        <v>4.91</v>
      </c>
      <c r="HC229">
        <v>7.68</v>
      </c>
      <c r="HD229">
        <v>12.59</v>
      </c>
      <c r="HE229">
        <v>4.3776077885952709E-4</v>
      </c>
      <c r="HF229">
        <v>0.38999205718824465</v>
      </c>
    </row>
    <row r="230" spans="1:214" x14ac:dyDescent="0.25">
      <c r="A230">
        <v>27</v>
      </c>
      <c r="B230">
        <v>106</v>
      </c>
      <c r="C230" t="s">
        <v>250</v>
      </c>
      <c r="D230" t="s">
        <v>251</v>
      </c>
      <c r="E230" t="s">
        <v>252</v>
      </c>
      <c r="F230" t="s">
        <v>253</v>
      </c>
      <c r="G230" t="s">
        <v>254</v>
      </c>
      <c r="H230" t="s">
        <v>255</v>
      </c>
      <c r="I230">
        <v>2009</v>
      </c>
      <c r="J230">
        <v>106</v>
      </c>
      <c r="K230" t="s">
        <v>250</v>
      </c>
      <c r="L230" t="s">
        <v>256</v>
      </c>
      <c r="M230" t="s">
        <v>257</v>
      </c>
      <c r="N230" t="s">
        <v>258</v>
      </c>
      <c r="O230" t="s">
        <v>259</v>
      </c>
      <c r="P230">
        <v>106</v>
      </c>
      <c r="Q230" t="s">
        <v>283</v>
      </c>
      <c r="R230">
        <v>106</v>
      </c>
      <c r="S230" t="s">
        <v>250</v>
      </c>
      <c r="T230" t="s">
        <v>262</v>
      </c>
      <c r="U230" t="s">
        <v>263</v>
      </c>
      <c r="V230" t="s">
        <v>290</v>
      </c>
      <c r="W230" t="s">
        <v>409</v>
      </c>
      <c r="X230">
        <v>0</v>
      </c>
      <c r="Y230" t="s">
        <v>409</v>
      </c>
      <c r="Z230">
        <v>2010</v>
      </c>
      <c r="AA230" t="s">
        <v>406</v>
      </c>
      <c r="AB230" t="s">
        <v>406</v>
      </c>
      <c r="AC230">
        <v>83</v>
      </c>
      <c r="AD230">
        <v>6.1</v>
      </c>
      <c r="AF230" t="s">
        <v>268</v>
      </c>
      <c r="AG230" t="s">
        <v>292</v>
      </c>
      <c r="AH230" t="s">
        <v>270</v>
      </c>
      <c r="AI230" t="s">
        <v>270</v>
      </c>
      <c r="AJ230" t="s">
        <v>270</v>
      </c>
      <c r="AK230" t="s">
        <v>270</v>
      </c>
      <c r="AL230">
        <v>5.9100000000000003E-3</v>
      </c>
      <c r="AM230" t="s">
        <v>271</v>
      </c>
      <c r="AN230">
        <v>28760</v>
      </c>
      <c r="AO230" t="s">
        <v>272</v>
      </c>
      <c r="AP230">
        <v>102392</v>
      </c>
      <c r="AQ230">
        <v>4</v>
      </c>
      <c r="AR230">
        <v>29951</v>
      </c>
      <c r="AS230">
        <v>2013</v>
      </c>
      <c r="BY230">
        <v>1.17</v>
      </c>
      <c r="CN230">
        <v>2</v>
      </c>
      <c r="GQ230">
        <v>4.1500000000000004</v>
      </c>
      <c r="GV230">
        <v>9.75</v>
      </c>
      <c r="GW230">
        <v>9.84</v>
      </c>
      <c r="GZ230">
        <v>3.17</v>
      </c>
      <c r="HA230">
        <v>4.1500000000000004</v>
      </c>
      <c r="HB230">
        <v>7.32</v>
      </c>
      <c r="HC230">
        <v>19.59</v>
      </c>
      <c r="HD230">
        <v>26.91</v>
      </c>
      <c r="HE230">
        <v>9.3567454798331015E-4</v>
      </c>
      <c r="HF230">
        <v>0.27201783723522854</v>
      </c>
    </row>
    <row r="231" spans="1:214" x14ac:dyDescent="0.25">
      <c r="A231">
        <v>27</v>
      </c>
      <c r="B231">
        <v>106</v>
      </c>
      <c r="C231" t="s">
        <v>250</v>
      </c>
      <c r="D231" t="s">
        <v>251</v>
      </c>
      <c r="E231" t="s">
        <v>252</v>
      </c>
      <c r="F231" t="s">
        <v>253</v>
      </c>
      <c r="G231" t="s">
        <v>254</v>
      </c>
      <c r="H231" t="s">
        <v>255</v>
      </c>
      <c r="I231">
        <v>2009</v>
      </c>
      <c r="J231">
        <v>106</v>
      </c>
      <c r="K231" t="s">
        <v>250</v>
      </c>
      <c r="L231" t="s">
        <v>256</v>
      </c>
      <c r="M231" t="s">
        <v>257</v>
      </c>
      <c r="N231" t="s">
        <v>258</v>
      </c>
      <c r="O231" t="s">
        <v>259</v>
      </c>
      <c r="P231">
        <v>106</v>
      </c>
      <c r="Q231" t="s">
        <v>283</v>
      </c>
      <c r="R231">
        <v>106</v>
      </c>
      <c r="S231" t="s">
        <v>250</v>
      </c>
      <c r="T231" t="s">
        <v>262</v>
      </c>
      <c r="U231" t="s">
        <v>263</v>
      </c>
      <c r="V231" t="s">
        <v>290</v>
      </c>
      <c r="W231" t="s">
        <v>409</v>
      </c>
      <c r="X231">
        <v>0</v>
      </c>
      <c r="Y231" t="s">
        <v>409</v>
      </c>
      <c r="Z231">
        <v>2010</v>
      </c>
      <c r="AA231" t="s">
        <v>406</v>
      </c>
      <c r="AB231" t="s">
        <v>406</v>
      </c>
      <c r="AC231">
        <v>83</v>
      </c>
      <c r="AD231">
        <v>6.1</v>
      </c>
      <c r="AF231" t="s">
        <v>268</v>
      </c>
      <c r="AG231" t="s">
        <v>292</v>
      </c>
      <c r="AH231" t="s">
        <v>270</v>
      </c>
      <c r="AI231" t="s">
        <v>270</v>
      </c>
      <c r="AJ231" t="s">
        <v>270</v>
      </c>
      <c r="AK231" t="s">
        <v>270</v>
      </c>
      <c r="AL231">
        <v>5.9100000000000003E-3</v>
      </c>
      <c r="AM231" t="s">
        <v>271</v>
      </c>
      <c r="AN231">
        <v>28760</v>
      </c>
      <c r="AO231">
        <v>28760</v>
      </c>
      <c r="AP231">
        <v>102392</v>
      </c>
      <c r="AQ231">
        <v>5</v>
      </c>
      <c r="AR231">
        <v>29951</v>
      </c>
      <c r="AS231">
        <v>2014</v>
      </c>
      <c r="GQ231">
        <v>3.7</v>
      </c>
      <c r="GV231">
        <v>5</v>
      </c>
      <c r="GW231">
        <v>2.65</v>
      </c>
      <c r="GZ231">
        <v>0</v>
      </c>
      <c r="HA231">
        <v>3.7</v>
      </c>
      <c r="HB231">
        <v>3.7</v>
      </c>
      <c r="HC231">
        <v>7.65</v>
      </c>
      <c r="HD231">
        <v>11.35</v>
      </c>
      <c r="HE231">
        <v>3.946453407510431E-4</v>
      </c>
      <c r="HF231">
        <v>0.32599118942731281</v>
      </c>
    </row>
    <row r="232" spans="1:214" x14ac:dyDescent="0.25">
      <c r="A232">
        <v>27</v>
      </c>
      <c r="B232">
        <v>106</v>
      </c>
      <c r="C232" t="s">
        <v>250</v>
      </c>
      <c r="D232" t="s">
        <v>251</v>
      </c>
      <c r="E232" t="s">
        <v>252</v>
      </c>
      <c r="F232" t="s">
        <v>253</v>
      </c>
      <c r="G232" t="s">
        <v>254</v>
      </c>
      <c r="H232" t="s">
        <v>255</v>
      </c>
      <c r="I232">
        <v>2009</v>
      </c>
      <c r="J232">
        <v>106</v>
      </c>
      <c r="K232" t="s">
        <v>250</v>
      </c>
      <c r="L232" t="s">
        <v>256</v>
      </c>
      <c r="M232" t="s">
        <v>257</v>
      </c>
      <c r="N232" t="s">
        <v>258</v>
      </c>
      <c r="O232" t="s">
        <v>259</v>
      </c>
      <c r="P232">
        <v>106</v>
      </c>
      <c r="Q232" t="s">
        <v>283</v>
      </c>
      <c r="R232">
        <v>106</v>
      </c>
      <c r="S232" t="s">
        <v>250</v>
      </c>
      <c r="T232" t="s">
        <v>262</v>
      </c>
      <c r="U232" t="s">
        <v>263</v>
      </c>
      <c r="V232" t="s">
        <v>290</v>
      </c>
      <c r="W232" t="s">
        <v>410</v>
      </c>
      <c r="X232">
        <v>0</v>
      </c>
      <c r="Y232" t="s">
        <v>410</v>
      </c>
      <c r="Z232">
        <v>2010</v>
      </c>
      <c r="AA232" t="s">
        <v>404</v>
      </c>
      <c r="AB232" t="s">
        <v>404</v>
      </c>
      <c r="AC232">
        <v>81</v>
      </c>
      <c r="AD232">
        <v>5.7</v>
      </c>
      <c r="AF232" t="s">
        <v>268</v>
      </c>
      <c r="AG232" t="s">
        <v>292</v>
      </c>
      <c r="AH232" t="s">
        <v>270</v>
      </c>
      <c r="AI232" t="s">
        <v>270</v>
      </c>
      <c r="AJ232" t="s">
        <v>270</v>
      </c>
      <c r="AK232" t="s">
        <v>270</v>
      </c>
      <c r="AL232">
        <v>1.9911000000000002E-2</v>
      </c>
      <c r="AM232" t="s">
        <v>271</v>
      </c>
      <c r="AN232">
        <v>57246</v>
      </c>
      <c r="AO232" t="s">
        <v>272</v>
      </c>
      <c r="AP232">
        <v>200597</v>
      </c>
      <c r="AQ232">
        <v>2</v>
      </c>
      <c r="AR232">
        <v>29953</v>
      </c>
      <c r="AS232">
        <v>2011</v>
      </c>
      <c r="GV232">
        <v>0.33</v>
      </c>
      <c r="GZ232">
        <v>0</v>
      </c>
      <c r="HA232">
        <v>0</v>
      </c>
      <c r="HB232">
        <v>0</v>
      </c>
      <c r="HC232">
        <v>0.33</v>
      </c>
      <c r="HD232">
        <v>0.33</v>
      </c>
      <c r="HE232">
        <v>5.7645949061943193E-6</v>
      </c>
      <c r="HF232">
        <v>0</v>
      </c>
    </row>
    <row r="233" spans="1:214" x14ac:dyDescent="0.25">
      <c r="A233">
        <v>27</v>
      </c>
      <c r="B233">
        <v>106</v>
      </c>
      <c r="C233" t="s">
        <v>250</v>
      </c>
      <c r="D233" t="s">
        <v>251</v>
      </c>
      <c r="E233" t="s">
        <v>252</v>
      </c>
      <c r="F233" t="s">
        <v>253</v>
      </c>
      <c r="G233" t="s">
        <v>254</v>
      </c>
      <c r="H233" t="s">
        <v>255</v>
      </c>
      <c r="I233">
        <v>2009</v>
      </c>
      <c r="J233">
        <v>106</v>
      </c>
      <c r="K233" t="s">
        <v>250</v>
      </c>
      <c r="L233" t="s">
        <v>256</v>
      </c>
      <c r="M233" t="s">
        <v>257</v>
      </c>
      <c r="N233" t="s">
        <v>258</v>
      </c>
      <c r="O233" t="s">
        <v>259</v>
      </c>
      <c r="P233">
        <v>106</v>
      </c>
      <c r="Q233" t="s">
        <v>283</v>
      </c>
      <c r="R233">
        <v>106</v>
      </c>
      <c r="S233" t="s">
        <v>250</v>
      </c>
      <c r="T233" t="s">
        <v>262</v>
      </c>
      <c r="U233" t="s">
        <v>263</v>
      </c>
      <c r="V233" t="s">
        <v>290</v>
      </c>
      <c r="W233" t="s">
        <v>410</v>
      </c>
      <c r="X233">
        <v>0</v>
      </c>
      <c r="Y233" t="s">
        <v>410</v>
      </c>
      <c r="Z233">
        <v>2010</v>
      </c>
      <c r="AA233" t="s">
        <v>404</v>
      </c>
      <c r="AB233" t="s">
        <v>404</v>
      </c>
      <c r="AC233">
        <v>81</v>
      </c>
      <c r="AD233">
        <v>5.7</v>
      </c>
      <c r="AF233" t="s">
        <v>268</v>
      </c>
      <c r="AG233" t="s">
        <v>292</v>
      </c>
      <c r="AH233" t="s">
        <v>270</v>
      </c>
      <c r="AI233" t="s">
        <v>270</v>
      </c>
      <c r="AJ233" t="s">
        <v>270</v>
      </c>
      <c r="AK233" t="s">
        <v>270</v>
      </c>
      <c r="AL233">
        <v>1.9911000000000002E-2</v>
      </c>
      <c r="AM233" t="s">
        <v>271</v>
      </c>
      <c r="AN233">
        <v>57246</v>
      </c>
      <c r="AO233" t="s">
        <v>272</v>
      </c>
      <c r="AP233">
        <v>200597</v>
      </c>
      <c r="AQ233">
        <v>3</v>
      </c>
      <c r="AR233">
        <v>29953</v>
      </c>
      <c r="AS233">
        <v>2012</v>
      </c>
      <c r="GQ233">
        <v>4.13</v>
      </c>
      <c r="GV233">
        <v>2.29</v>
      </c>
      <c r="GW233">
        <v>2.09</v>
      </c>
      <c r="GZ233">
        <v>0</v>
      </c>
      <c r="HA233">
        <v>4.13</v>
      </c>
      <c r="HB233">
        <v>4.13</v>
      </c>
      <c r="HC233">
        <v>4.38</v>
      </c>
      <c r="HD233">
        <v>8.51</v>
      </c>
      <c r="HE233">
        <v>1.486566747021626E-4</v>
      </c>
      <c r="HF233">
        <v>0.48531139835487663</v>
      </c>
    </row>
    <row r="234" spans="1:214" x14ac:dyDescent="0.25">
      <c r="A234">
        <v>27</v>
      </c>
      <c r="B234">
        <v>106</v>
      </c>
      <c r="C234" t="s">
        <v>250</v>
      </c>
      <c r="D234" t="s">
        <v>251</v>
      </c>
      <c r="E234" t="s">
        <v>252</v>
      </c>
      <c r="F234" t="s">
        <v>253</v>
      </c>
      <c r="G234" t="s">
        <v>254</v>
      </c>
      <c r="H234" t="s">
        <v>255</v>
      </c>
      <c r="I234">
        <v>2009</v>
      </c>
      <c r="J234">
        <v>106</v>
      </c>
      <c r="K234" t="s">
        <v>250</v>
      </c>
      <c r="L234" t="s">
        <v>256</v>
      </c>
      <c r="M234" t="s">
        <v>257</v>
      </c>
      <c r="N234" t="s">
        <v>258</v>
      </c>
      <c r="O234" t="s">
        <v>259</v>
      </c>
      <c r="P234">
        <v>106</v>
      </c>
      <c r="Q234" t="s">
        <v>283</v>
      </c>
      <c r="R234">
        <v>106</v>
      </c>
      <c r="S234" t="s">
        <v>250</v>
      </c>
      <c r="T234" t="s">
        <v>262</v>
      </c>
      <c r="U234" t="s">
        <v>263</v>
      </c>
      <c r="V234" t="s">
        <v>290</v>
      </c>
      <c r="W234" t="s">
        <v>410</v>
      </c>
      <c r="X234">
        <v>0</v>
      </c>
      <c r="Y234" t="s">
        <v>410</v>
      </c>
      <c r="Z234">
        <v>2010</v>
      </c>
      <c r="AA234" t="s">
        <v>404</v>
      </c>
      <c r="AB234" t="s">
        <v>404</v>
      </c>
      <c r="AC234">
        <v>81</v>
      </c>
      <c r="AD234">
        <v>5.7</v>
      </c>
      <c r="AF234" t="s">
        <v>268</v>
      </c>
      <c r="AG234" t="s">
        <v>292</v>
      </c>
      <c r="AH234" t="s">
        <v>270</v>
      </c>
      <c r="AI234" t="s">
        <v>270</v>
      </c>
      <c r="AJ234" t="s">
        <v>270</v>
      </c>
      <c r="AK234" t="s">
        <v>270</v>
      </c>
      <c r="AL234">
        <v>1.9911000000000002E-2</v>
      </c>
      <c r="AM234" t="s">
        <v>271</v>
      </c>
      <c r="AN234">
        <v>57246</v>
      </c>
      <c r="AO234" t="s">
        <v>272</v>
      </c>
      <c r="AP234">
        <v>200597</v>
      </c>
      <c r="AQ234">
        <v>4</v>
      </c>
      <c r="AR234">
        <v>29953</v>
      </c>
      <c r="AS234">
        <v>2013</v>
      </c>
      <c r="GQ234">
        <v>1.75</v>
      </c>
      <c r="GV234">
        <v>15.75</v>
      </c>
      <c r="GW234">
        <v>19.989999999999998</v>
      </c>
      <c r="GZ234">
        <v>0</v>
      </c>
      <c r="HA234">
        <v>1.75</v>
      </c>
      <c r="HB234">
        <v>1.75</v>
      </c>
      <c r="HC234">
        <v>35.74</v>
      </c>
      <c r="HD234">
        <v>37.489999999999995</v>
      </c>
      <c r="HE234">
        <v>6.5489291828249997E-4</v>
      </c>
      <c r="HF234">
        <v>4.6679114430514812E-2</v>
      </c>
    </row>
    <row r="235" spans="1:214" x14ac:dyDescent="0.25">
      <c r="A235">
        <v>27</v>
      </c>
      <c r="B235">
        <v>106</v>
      </c>
      <c r="C235" t="s">
        <v>250</v>
      </c>
      <c r="D235" t="s">
        <v>251</v>
      </c>
      <c r="E235" t="s">
        <v>252</v>
      </c>
      <c r="F235" t="s">
        <v>253</v>
      </c>
      <c r="G235" t="s">
        <v>254</v>
      </c>
      <c r="H235" t="s">
        <v>255</v>
      </c>
      <c r="I235">
        <v>2009</v>
      </c>
      <c r="J235">
        <v>106</v>
      </c>
      <c r="K235" t="s">
        <v>250</v>
      </c>
      <c r="L235" t="s">
        <v>256</v>
      </c>
      <c r="M235" t="s">
        <v>257</v>
      </c>
      <c r="N235" t="s">
        <v>258</v>
      </c>
      <c r="O235" t="s">
        <v>259</v>
      </c>
      <c r="P235">
        <v>106</v>
      </c>
      <c r="Q235" t="s">
        <v>283</v>
      </c>
      <c r="R235">
        <v>106</v>
      </c>
      <c r="S235" t="s">
        <v>250</v>
      </c>
      <c r="T235" t="s">
        <v>262</v>
      </c>
      <c r="U235" t="s">
        <v>263</v>
      </c>
      <c r="V235" t="s">
        <v>290</v>
      </c>
      <c r="W235" t="s">
        <v>410</v>
      </c>
      <c r="X235">
        <v>0</v>
      </c>
      <c r="Y235" t="s">
        <v>410</v>
      </c>
      <c r="Z235">
        <v>2010</v>
      </c>
      <c r="AA235" t="s">
        <v>404</v>
      </c>
      <c r="AB235" t="s">
        <v>404</v>
      </c>
      <c r="AC235">
        <v>81</v>
      </c>
      <c r="AD235">
        <v>5.7</v>
      </c>
      <c r="AF235" t="s">
        <v>268</v>
      </c>
      <c r="AG235" t="s">
        <v>292</v>
      </c>
      <c r="AH235" t="s">
        <v>270</v>
      </c>
      <c r="AI235" t="s">
        <v>270</v>
      </c>
      <c r="AJ235" t="s">
        <v>270</v>
      </c>
      <c r="AK235" t="s">
        <v>270</v>
      </c>
      <c r="AL235">
        <v>1.9911000000000002E-2</v>
      </c>
      <c r="AM235" t="s">
        <v>271</v>
      </c>
      <c r="AN235">
        <v>57246</v>
      </c>
      <c r="AO235" t="s">
        <v>272</v>
      </c>
      <c r="AP235">
        <v>200597</v>
      </c>
      <c r="AQ235">
        <v>5</v>
      </c>
      <c r="AR235">
        <v>29953</v>
      </c>
      <c r="AS235">
        <v>2014</v>
      </c>
      <c r="BF235">
        <v>2.12</v>
      </c>
      <c r="GV235">
        <v>3.41</v>
      </c>
      <c r="GW235">
        <v>3.19</v>
      </c>
      <c r="GZ235">
        <v>2.12</v>
      </c>
      <c r="HA235">
        <v>0</v>
      </c>
      <c r="HB235">
        <v>2.12</v>
      </c>
      <c r="HC235">
        <v>6.6</v>
      </c>
      <c r="HD235">
        <v>8.7200000000000006</v>
      </c>
      <c r="HE235">
        <v>1.5232505327883171E-4</v>
      </c>
      <c r="HF235">
        <v>0.24311926605504586</v>
      </c>
    </row>
    <row r="236" spans="1:214" x14ac:dyDescent="0.25">
      <c r="A236">
        <v>27</v>
      </c>
      <c r="B236">
        <v>106</v>
      </c>
      <c r="C236" t="s">
        <v>250</v>
      </c>
      <c r="D236" t="s">
        <v>251</v>
      </c>
      <c r="E236" t="s">
        <v>252</v>
      </c>
      <c r="F236" t="s">
        <v>253</v>
      </c>
      <c r="G236" t="s">
        <v>254</v>
      </c>
      <c r="H236" t="s">
        <v>255</v>
      </c>
      <c r="I236">
        <v>2009</v>
      </c>
      <c r="J236">
        <v>106</v>
      </c>
      <c r="K236" t="s">
        <v>250</v>
      </c>
      <c r="L236" t="s">
        <v>256</v>
      </c>
      <c r="M236" t="s">
        <v>257</v>
      </c>
      <c r="N236" t="s">
        <v>258</v>
      </c>
      <c r="O236" t="s">
        <v>259</v>
      </c>
      <c r="P236">
        <v>106</v>
      </c>
      <c r="Q236" t="s">
        <v>283</v>
      </c>
      <c r="R236">
        <v>106</v>
      </c>
      <c r="S236" t="s">
        <v>250</v>
      </c>
      <c r="T236" t="s">
        <v>262</v>
      </c>
      <c r="U236" t="s">
        <v>263</v>
      </c>
      <c r="V236" t="s">
        <v>290</v>
      </c>
      <c r="W236" t="s">
        <v>410</v>
      </c>
      <c r="X236">
        <v>0</v>
      </c>
      <c r="Y236" t="s">
        <v>410</v>
      </c>
      <c r="Z236">
        <v>2010</v>
      </c>
      <c r="AA236" t="s">
        <v>404</v>
      </c>
      <c r="AB236" t="s">
        <v>404</v>
      </c>
      <c r="AC236">
        <v>81</v>
      </c>
      <c r="AD236">
        <v>5.7</v>
      </c>
      <c r="AF236" t="s">
        <v>268</v>
      </c>
      <c r="AG236" t="s">
        <v>292</v>
      </c>
      <c r="AH236" t="s">
        <v>270</v>
      </c>
      <c r="AI236" t="s">
        <v>270</v>
      </c>
      <c r="AJ236" t="s">
        <v>270</v>
      </c>
      <c r="AK236" t="s">
        <v>270</v>
      </c>
      <c r="AL236">
        <v>1.9911000000000002E-2</v>
      </c>
      <c r="AM236" t="s">
        <v>271</v>
      </c>
      <c r="AN236">
        <v>57246</v>
      </c>
      <c r="AO236">
        <v>57246</v>
      </c>
      <c r="AP236">
        <v>200597</v>
      </c>
      <c r="AQ236">
        <v>6</v>
      </c>
      <c r="AR236">
        <v>29953</v>
      </c>
      <c r="AS236">
        <v>2015</v>
      </c>
      <c r="GQ236">
        <v>1.1299999999999999</v>
      </c>
      <c r="GZ236">
        <v>0</v>
      </c>
      <c r="HA236">
        <v>1.1299999999999999</v>
      </c>
      <c r="HB236">
        <v>1.1299999999999999</v>
      </c>
      <c r="HC236">
        <v>0</v>
      </c>
      <c r="HD236">
        <v>1.1299999999999999</v>
      </c>
      <c r="HE236">
        <v>1.9739370436362363E-5</v>
      </c>
      <c r="HF236">
        <v>1</v>
      </c>
    </row>
    <row r="237" spans="1:214" x14ac:dyDescent="0.25">
      <c r="A237">
        <v>27</v>
      </c>
      <c r="B237">
        <v>106</v>
      </c>
      <c r="C237" t="s">
        <v>250</v>
      </c>
      <c r="D237" t="s">
        <v>251</v>
      </c>
      <c r="E237" t="s">
        <v>252</v>
      </c>
      <c r="F237" t="s">
        <v>253</v>
      </c>
      <c r="G237" t="s">
        <v>254</v>
      </c>
      <c r="H237" t="s">
        <v>255</v>
      </c>
      <c r="I237">
        <v>2009</v>
      </c>
      <c r="J237">
        <v>106</v>
      </c>
      <c r="K237" t="s">
        <v>250</v>
      </c>
      <c r="L237" t="s">
        <v>256</v>
      </c>
      <c r="M237" t="s">
        <v>257</v>
      </c>
      <c r="N237" t="s">
        <v>258</v>
      </c>
      <c r="O237" t="s">
        <v>259</v>
      </c>
      <c r="P237">
        <v>106</v>
      </c>
      <c r="Q237" t="s">
        <v>283</v>
      </c>
      <c r="R237">
        <v>106</v>
      </c>
      <c r="S237" t="s">
        <v>250</v>
      </c>
      <c r="T237" t="s">
        <v>262</v>
      </c>
      <c r="U237" t="s">
        <v>263</v>
      </c>
      <c r="V237" t="s">
        <v>290</v>
      </c>
      <c r="W237" t="s">
        <v>411</v>
      </c>
      <c r="X237">
        <v>0</v>
      </c>
      <c r="Y237" t="s">
        <v>411</v>
      </c>
      <c r="Z237">
        <v>2010</v>
      </c>
      <c r="AA237" t="s">
        <v>393</v>
      </c>
      <c r="AB237" t="s">
        <v>393</v>
      </c>
      <c r="AC237">
        <v>82</v>
      </c>
      <c r="AD237">
        <v>5.8</v>
      </c>
      <c r="AF237" t="s">
        <v>268</v>
      </c>
      <c r="AG237" t="s">
        <v>292</v>
      </c>
      <c r="AH237" t="s">
        <v>270</v>
      </c>
      <c r="AI237" t="s">
        <v>270</v>
      </c>
      <c r="AJ237" t="s">
        <v>270</v>
      </c>
      <c r="AK237" t="s">
        <v>270</v>
      </c>
      <c r="AL237">
        <v>2.0577999999999999E-2</v>
      </c>
      <c r="AM237" t="s">
        <v>271</v>
      </c>
      <c r="AN237">
        <v>54448</v>
      </c>
      <c r="AO237" t="s">
        <v>272</v>
      </c>
      <c r="AP237">
        <v>203501</v>
      </c>
      <c r="AQ237">
        <v>3</v>
      </c>
      <c r="AR237">
        <v>29943</v>
      </c>
      <c r="AS237">
        <v>2012</v>
      </c>
      <c r="GA237">
        <v>4.3</v>
      </c>
      <c r="GV237">
        <v>2.29</v>
      </c>
      <c r="GW237">
        <v>2.09</v>
      </c>
      <c r="GZ237">
        <v>4.3</v>
      </c>
      <c r="HA237">
        <v>0</v>
      </c>
      <c r="HB237">
        <v>4.3</v>
      </c>
      <c r="HC237">
        <v>4.38</v>
      </c>
      <c r="HD237">
        <v>8.68</v>
      </c>
      <c r="HE237">
        <v>1.594181604466647E-4</v>
      </c>
      <c r="HF237">
        <v>0.49539170506912444</v>
      </c>
    </row>
    <row r="238" spans="1:214" x14ac:dyDescent="0.25">
      <c r="A238">
        <v>27</v>
      </c>
      <c r="B238">
        <v>106</v>
      </c>
      <c r="C238" t="s">
        <v>250</v>
      </c>
      <c r="D238" t="s">
        <v>251</v>
      </c>
      <c r="E238" t="s">
        <v>252</v>
      </c>
      <c r="F238" t="s">
        <v>253</v>
      </c>
      <c r="G238" t="s">
        <v>254</v>
      </c>
      <c r="H238" t="s">
        <v>255</v>
      </c>
      <c r="I238">
        <v>2009</v>
      </c>
      <c r="J238">
        <v>106</v>
      </c>
      <c r="K238" t="s">
        <v>250</v>
      </c>
      <c r="L238" t="s">
        <v>256</v>
      </c>
      <c r="M238" t="s">
        <v>257</v>
      </c>
      <c r="N238" t="s">
        <v>258</v>
      </c>
      <c r="O238" t="s">
        <v>259</v>
      </c>
      <c r="P238">
        <v>106</v>
      </c>
      <c r="Q238" t="s">
        <v>283</v>
      </c>
      <c r="R238">
        <v>106</v>
      </c>
      <c r="S238" t="s">
        <v>250</v>
      </c>
      <c r="T238" t="s">
        <v>262</v>
      </c>
      <c r="U238" t="s">
        <v>263</v>
      </c>
      <c r="V238" t="s">
        <v>290</v>
      </c>
      <c r="W238" t="s">
        <v>411</v>
      </c>
      <c r="X238">
        <v>0</v>
      </c>
      <c r="Y238" t="s">
        <v>411</v>
      </c>
      <c r="Z238">
        <v>2010</v>
      </c>
      <c r="AA238" t="s">
        <v>393</v>
      </c>
      <c r="AB238" t="s">
        <v>393</v>
      </c>
      <c r="AC238">
        <v>82</v>
      </c>
      <c r="AD238">
        <v>5.8</v>
      </c>
      <c r="AF238" t="s">
        <v>268</v>
      </c>
      <c r="AG238" t="s">
        <v>292</v>
      </c>
      <c r="AH238" t="s">
        <v>270</v>
      </c>
      <c r="AI238" t="s">
        <v>270</v>
      </c>
      <c r="AJ238" t="s">
        <v>270</v>
      </c>
      <c r="AK238" t="s">
        <v>270</v>
      </c>
      <c r="AL238">
        <v>2.0577999999999999E-2</v>
      </c>
      <c r="AM238" t="s">
        <v>271</v>
      </c>
      <c r="AN238">
        <v>54448</v>
      </c>
      <c r="AO238" t="s">
        <v>272</v>
      </c>
      <c r="AP238">
        <v>203501</v>
      </c>
      <c r="AQ238">
        <v>4</v>
      </c>
      <c r="AR238">
        <v>29943</v>
      </c>
      <c r="AS238">
        <v>2013</v>
      </c>
      <c r="CN238">
        <v>3.25</v>
      </c>
      <c r="GQ238">
        <v>0.04</v>
      </c>
      <c r="GV238">
        <v>9</v>
      </c>
      <c r="GW238">
        <v>9.58</v>
      </c>
      <c r="GZ238">
        <v>3.25</v>
      </c>
      <c r="HA238">
        <v>0.04</v>
      </c>
      <c r="HB238">
        <v>3.29</v>
      </c>
      <c r="HC238">
        <v>18.579999999999998</v>
      </c>
      <c r="HD238">
        <v>21.869999999999997</v>
      </c>
      <c r="HE238">
        <v>4.0166764619453416E-4</v>
      </c>
      <c r="HF238">
        <v>0.15043438500228626</v>
      </c>
    </row>
    <row r="239" spans="1:214" x14ac:dyDescent="0.25">
      <c r="A239">
        <v>27</v>
      </c>
      <c r="B239">
        <v>106</v>
      </c>
      <c r="C239" t="s">
        <v>250</v>
      </c>
      <c r="D239" t="s">
        <v>251</v>
      </c>
      <c r="E239" t="s">
        <v>252</v>
      </c>
      <c r="F239" t="s">
        <v>253</v>
      </c>
      <c r="G239" t="s">
        <v>254</v>
      </c>
      <c r="H239" t="s">
        <v>255</v>
      </c>
      <c r="I239">
        <v>2009</v>
      </c>
      <c r="J239">
        <v>106</v>
      </c>
      <c r="K239" t="s">
        <v>250</v>
      </c>
      <c r="L239" t="s">
        <v>256</v>
      </c>
      <c r="M239" t="s">
        <v>257</v>
      </c>
      <c r="N239" t="s">
        <v>258</v>
      </c>
      <c r="O239" t="s">
        <v>259</v>
      </c>
      <c r="P239">
        <v>106</v>
      </c>
      <c r="Q239" t="s">
        <v>283</v>
      </c>
      <c r="R239">
        <v>106</v>
      </c>
      <c r="S239" t="s">
        <v>250</v>
      </c>
      <c r="T239" t="s">
        <v>262</v>
      </c>
      <c r="U239" t="s">
        <v>263</v>
      </c>
      <c r="V239" t="s">
        <v>290</v>
      </c>
      <c r="W239" t="s">
        <v>411</v>
      </c>
      <c r="X239">
        <v>0</v>
      </c>
      <c r="Y239" t="s">
        <v>411</v>
      </c>
      <c r="Z239">
        <v>2010</v>
      </c>
      <c r="AA239" t="s">
        <v>393</v>
      </c>
      <c r="AB239" t="s">
        <v>393</v>
      </c>
      <c r="AC239">
        <v>82</v>
      </c>
      <c r="AD239">
        <v>5.8</v>
      </c>
      <c r="AF239" t="s">
        <v>268</v>
      </c>
      <c r="AG239" t="s">
        <v>292</v>
      </c>
      <c r="AH239" t="s">
        <v>270</v>
      </c>
      <c r="AI239" t="s">
        <v>270</v>
      </c>
      <c r="AJ239" t="s">
        <v>270</v>
      </c>
      <c r="AK239" t="s">
        <v>270</v>
      </c>
      <c r="AL239">
        <v>2.0577999999999999E-2</v>
      </c>
      <c r="AM239" t="s">
        <v>271</v>
      </c>
      <c r="AN239">
        <v>54448</v>
      </c>
      <c r="AO239">
        <v>54448</v>
      </c>
      <c r="AP239">
        <v>203501</v>
      </c>
      <c r="AQ239">
        <v>5</v>
      </c>
      <c r="AR239">
        <v>29943</v>
      </c>
      <c r="AS239">
        <v>2014</v>
      </c>
      <c r="GQ239">
        <v>3</v>
      </c>
      <c r="GV239">
        <v>2</v>
      </c>
      <c r="GW239">
        <v>0.11</v>
      </c>
      <c r="GZ239">
        <v>0</v>
      </c>
      <c r="HA239">
        <v>3</v>
      </c>
      <c r="HB239">
        <v>3</v>
      </c>
      <c r="HC239">
        <v>2.11</v>
      </c>
      <c r="HD239">
        <v>5.1100000000000003</v>
      </c>
      <c r="HE239">
        <v>9.3851013811342945E-5</v>
      </c>
      <c r="HF239">
        <v>0.58708414872798431</v>
      </c>
    </row>
    <row r="240" spans="1:214" x14ac:dyDescent="0.25">
      <c r="A240">
        <v>27</v>
      </c>
      <c r="B240">
        <v>106</v>
      </c>
      <c r="C240" t="s">
        <v>250</v>
      </c>
      <c r="D240" t="s">
        <v>251</v>
      </c>
      <c r="E240" t="s">
        <v>252</v>
      </c>
      <c r="F240" t="s">
        <v>253</v>
      </c>
      <c r="G240" t="s">
        <v>254</v>
      </c>
      <c r="H240" t="s">
        <v>255</v>
      </c>
      <c r="I240">
        <v>2009</v>
      </c>
      <c r="J240">
        <v>106</v>
      </c>
      <c r="K240" t="s">
        <v>250</v>
      </c>
      <c r="L240" t="s">
        <v>256</v>
      </c>
      <c r="M240" t="s">
        <v>257</v>
      </c>
      <c r="N240" t="s">
        <v>258</v>
      </c>
      <c r="O240" t="s">
        <v>259</v>
      </c>
      <c r="P240">
        <v>106</v>
      </c>
      <c r="Q240" t="s">
        <v>283</v>
      </c>
      <c r="R240">
        <v>106</v>
      </c>
      <c r="S240" t="s">
        <v>250</v>
      </c>
      <c r="T240" t="s">
        <v>262</v>
      </c>
      <c r="U240" t="s">
        <v>263</v>
      </c>
      <c r="V240" t="s">
        <v>290</v>
      </c>
      <c r="W240" t="s">
        <v>412</v>
      </c>
      <c r="X240">
        <v>0</v>
      </c>
      <c r="Y240" t="s">
        <v>412</v>
      </c>
      <c r="Z240">
        <v>2010</v>
      </c>
      <c r="AA240" t="s">
        <v>413</v>
      </c>
      <c r="AB240" t="s">
        <v>413</v>
      </c>
      <c r="AC240">
        <v>81</v>
      </c>
      <c r="AD240">
        <v>5.7</v>
      </c>
      <c r="AF240" t="s">
        <v>268</v>
      </c>
      <c r="AG240" t="s">
        <v>292</v>
      </c>
      <c r="AH240" t="s">
        <v>270</v>
      </c>
      <c r="AI240" t="s">
        <v>270</v>
      </c>
      <c r="AJ240" t="s">
        <v>270</v>
      </c>
      <c r="AK240" t="s">
        <v>270</v>
      </c>
      <c r="AL240">
        <v>5.0200000000000002E-3</v>
      </c>
      <c r="AM240" t="s">
        <v>271</v>
      </c>
      <c r="AN240">
        <v>55892</v>
      </c>
      <c r="AO240" t="s">
        <v>272</v>
      </c>
      <c r="AP240">
        <v>203965</v>
      </c>
      <c r="AQ240">
        <v>3</v>
      </c>
      <c r="AR240">
        <v>29940</v>
      </c>
      <c r="AS240">
        <v>2012</v>
      </c>
      <c r="GQ240">
        <v>2.0499999999999998</v>
      </c>
      <c r="GV240">
        <v>2.87</v>
      </c>
      <c r="GW240">
        <v>2.61</v>
      </c>
      <c r="GZ240">
        <v>0</v>
      </c>
      <c r="HA240">
        <v>2.0499999999999998</v>
      </c>
      <c r="HB240">
        <v>2.0499999999999998</v>
      </c>
      <c r="HC240">
        <v>5.48</v>
      </c>
      <c r="HD240">
        <v>7.5299999999999994</v>
      </c>
      <c r="HE240">
        <v>1.347241107850855E-4</v>
      </c>
      <c r="HF240">
        <v>0.27224435590969454</v>
      </c>
    </row>
    <row r="241" spans="1:214" x14ac:dyDescent="0.25">
      <c r="A241">
        <v>27</v>
      </c>
      <c r="B241">
        <v>106</v>
      </c>
      <c r="C241" t="s">
        <v>250</v>
      </c>
      <c r="D241" t="s">
        <v>251</v>
      </c>
      <c r="E241" t="s">
        <v>252</v>
      </c>
      <c r="F241" t="s">
        <v>253</v>
      </c>
      <c r="G241" t="s">
        <v>254</v>
      </c>
      <c r="H241" t="s">
        <v>255</v>
      </c>
      <c r="I241">
        <v>2009</v>
      </c>
      <c r="J241">
        <v>106</v>
      </c>
      <c r="K241" t="s">
        <v>250</v>
      </c>
      <c r="L241" t="s">
        <v>256</v>
      </c>
      <c r="M241" t="s">
        <v>257</v>
      </c>
      <c r="N241" t="s">
        <v>258</v>
      </c>
      <c r="O241" t="s">
        <v>259</v>
      </c>
      <c r="P241">
        <v>106</v>
      </c>
      <c r="Q241" t="s">
        <v>283</v>
      </c>
      <c r="R241">
        <v>106</v>
      </c>
      <c r="S241" t="s">
        <v>250</v>
      </c>
      <c r="T241" t="s">
        <v>262</v>
      </c>
      <c r="U241" t="s">
        <v>263</v>
      </c>
      <c r="V241" t="s">
        <v>290</v>
      </c>
      <c r="W241" t="s">
        <v>412</v>
      </c>
      <c r="X241">
        <v>0</v>
      </c>
      <c r="Y241" t="s">
        <v>412</v>
      </c>
      <c r="Z241">
        <v>2010</v>
      </c>
      <c r="AA241" t="s">
        <v>413</v>
      </c>
      <c r="AB241" t="s">
        <v>413</v>
      </c>
      <c r="AC241">
        <v>81</v>
      </c>
      <c r="AD241">
        <v>5.7</v>
      </c>
      <c r="AF241" t="s">
        <v>268</v>
      </c>
      <c r="AG241" t="s">
        <v>292</v>
      </c>
      <c r="AH241" t="s">
        <v>270</v>
      </c>
      <c r="AI241" t="s">
        <v>270</v>
      </c>
      <c r="AJ241" t="s">
        <v>270</v>
      </c>
      <c r="AK241" t="s">
        <v>270</v>
      </c>
      <c r="AL241">
        <v>5.0200000000000002E-3</v>
      </c>
      <c r="AM241" t="s">
        <v>271</v>
      </c>
      <c r="AN241">
        <v>55892</v>
      </c>
      <c r="AO241" t="s">
        <v>272</v>
      </c>
      <c r="AP241">
        <v>203965</v>
      </c>
      <c r="AQ241">
        <v>4</v>
      </c>
      <c r="AR241">
        <v>29940</v>
      </c>
      <c r="AS241">
        <v>2013</v>
      </c>
      <c r="GQ241">
        <v>1.17</v>
      </c>
      <c r="GV241">
        <v>10.5</v>
      </c>
      <c r="GW241">
        <v>12.47</v>
      </c>
      <c r="GZ241">
        <v>0</v>
      </c>
      <c r="HA241">
        <v>1.17</v>
      </c>
      <c r="HB241">
        <v>1.17</v>
      </c>
      <c r="HC241">
        <v>22.97</v>
      </c>
      <c r="HD241">
        <v>24.14</v>
      </c>
      <c r="HE241">
        <v>4.3190438703213344E-4</v>
      </c>
      <c r="HF241">
        <v>4.8467274233637114E-2</v>
      </c>
    </row>
    <row r="242" spans="1:214" x14ac:dyDescent="0.25">
      <c r="A242">
        <v>27</v>
      </c>
      <c r="B242">
        <v>106</v>
      </c>
      <c r="C242" t="s">
        <v>250</v>
      </c>
      <c r="D242" t="s">
        <v>251</v>
      </c>
      <c r="E242" t="s">
        <v>252</v>
      </c>
      <c r="F242" t="s">
        <v>253</v>
      </c>
      <c r="G242" t="s">
        <v>254</v>
      </c>
      <c r="H242" t="s">
        <v>255</v>
      </c>
      <c r="I242">
        <v>2009</v>
      </c>
      <c r="J242">
        <v>106</v>
      </c>
      <c r="K242" t="s">
        <v>250</v>
      </c>
      <c r="L242" t="s">
        <v>256</v>
      </c>
      <c r="M242" t="s">
        <v>257</v>
      </c>
      <c r="N242" t="s">
        <v>258</v>
      </c>
      <c r="O242" t="s">
        <v>259</v>
      </c>
      <c r="P242">
        <v>106</v>
      </c>
      <c r="Q242" t="s">
        <v>283</v>
      </c>
      <c r="R242">
        <v>106</v>
      </c>
      <c r="S242" t="s">
        <v>250</v>
      </c>
      <c r="T242" t="s">
        <v>262</v>
      </c>
      <c r="U242" t="s">
        <v>263</v>
      </c>
      <c r="V242" t="s">
        <v>290</v>
      </c>
      <c r="W242" t="s">
        <v>412</v>
      </c>
      <c r="X242">
        <v>0</v>
      </c>
      <c r="Y242" t="s">
        <v>412</v>
      </c>
      <c r="Z242">
        <v>2010</v>
      </c>
      <c r="AA242" t="s">
        <v>413</v>
      </c>
      <c r="AB242" t="s">
        <v>413</v>
      </c>
      <c r="AC242">
        <v>81</v>
      </c>
      <c r="AD242">
        <v>5.7</v>
      </c>
      <c r="AF242" t="s">
        <v>268</v>
      </c>
      <c r="AG242" t="s">
        <v>292</v>
      </c>
      <c r="AH242" t="s">
        <v>270</v>
      </c>
      <c r="AI242" t="s">
        <v>270</v>
      </c>
      <c r="AJ242" t="s">
        <v>270</v>
      </c>
      <c r="AK242" t="s">
        <v>270</v>
      </c>
      <c r="AL242">
        <v>5.0200000000000002E-3</v>
      </c>
      <c r="AM242" t="s">
        <v>271</v>
      </c>
      <c r="AN242">
        <v>55892</v>
      </c>
      <c r="AO242">
        <v>55892</v>
      </c>
      <c r="AP242">
        <v>203965</v>
      </c>
      <c r="AQ242">
        <v>5</v>
      </c>
      <c r="AR242">
        <v>29940</v>
      </c>
      <c r="AS242">
        <v>2014</v>
      </c>
      <c r="GQ242">
        <v>1</v>
      </c>
      <c r="GV242">
        <v>4.7</v>
      </c>
      <c r="GW242">
        <v>2.8</v>
      </c>
      <c r="GZ242">
        <v>0</v>
      </c>
      <c r="HA242">
        <v>1</v>
      </c>
      <c r="HB242">
        <v>1</v>
      </c>
      <c r="HC242">
        <v>7.5</v>
      </c>
      <c r="HD242">
        <v>8.5</v>
      </c>
      <c r="HE242">
        <v>1.5207900951835684E-4</v>
      </c>
      <c r="HF242">
        <v>0.11764705882352941</v>
      </c>
    </row>
    <row r="243" spans="1:214" x14ac:dyDescent="0.25">
      <c r="A243">
        <v>27</v>
      </c>
      <c r="B243">
        <v>106</v>
      </c>
      <c r="C243" t="s">
        <v>250</v>
      </c>
      <c r="D243" t="s">
        <v>251</v>
      </c>
      <c r="E243" t="s">
        <v>252</v>
      </c>
      <c r="F243" t="s">
        <v>253</v>
      </c>
      <c r="G243" t="s">
        <v>254</v>
      </c>
      <c r="H243" t="s">
        <v>255</v>
      </c>
      <c r="I243">
        <v>2009</v>
      </c>
      <c r="J243">
        <v>106</v>
      </c>
      <c r="K243" t="s">
        <v>250</v>
      </c>
      <c r="L243" t="s">
        <v>256</v>
      </c>
      <c r="M243" t="s">
        <v>257</v>
      </c>
      <c r="N243" t="s">
        <v>258</v>
      </c>
      <c r="O243" t="s">
        <v>259</v>
      </c>
      <c r="P243">
        <v>106</v>
      </c>
      <c r="Q243" t="s">
        <v>283</v>
      </c>
      <c r="R243">
        <v>106</v>
      </c>
      <c r="S243" t="s">
        <v>250</v>
      </c>
      <c r="T243" t="s">
        <v>262</v>
      </c>
      <c r="U243" t="s">
        <v>263</v>
      </c>
      <c r="V243" t="s">
        <v>290</v>
      </c>
      <c r="W243" t="s">
        <v>414</v>
      </c>
      <c r="X243">
        <v>0</v>
      </c>
      <c r="Y243" t="s">
        <v>414</v>
      </c>
      <c r="Z243">
        <v>2010</v>
      </c>
      <c r="AA243" t="s">
        <v>398</v>
      </c>
      <c r="AB243" t="s">
        <v>398</v>
      </c>
      <c r="AC243">
        <v>80</v>
      </c>
      <c r="AD243">
        <v>5.6</v>
      </c>
      <c r="AF243" t="s">
        <v>268</v>
      </c>
      <c r="AG243" t="s">
        <v>292</v>
      </c>
      <c r="AH243" t="s">
        <v>270</v>
      </c>
      <c r="AI243" t="s">
        <v>270</v>
      </c>
      <c r="AJ243" t="s">
        <v>270</v>
      </c>
      <c r="AK243" t="s">
        <v>270</v>
      </c>
      <c r="AL243">
        <v>6.1066000000000002E-2</v>
      </c>
      <c r="AM243" t="s">
        <v>271</v>
      </c>
      <c r="AN243">
        <v>54199</v>
      </c>
      <c r="AO243" t="s">
        <v>272</v>
      </c>
      <c r="AP243">
        <v>206206</v>
      </c>
      <c r="AQ243">
        <v>2</v>
      </c>
      <c r="AR243">
        <v>29936</v>
      </c>
      <c r="AS243">
        <v>2011</v>
      </c>
      <c r="GQ243">
        <v>0.12</v>
      </c>
      <c r="GZ243">
        <v>0</v>
      </c>
      <c r="HA243">
        <v>0.12</v>
      </c>
      <c r="HB243">
        <v>0.12</v>
      </c>
      <c r="HC243">
        <v>0</v>
      </c>
      <c r="HD243">
        <v>0.12</v>
      </c>
      <c r="HE243">
        <v>2.2140629900920681E-6</v>
      </c>
      <c r="HF243">
        <v>1</v>
      </c>
    </row>
    <row r="244" spans="1:214" x14ac:dyDescent="0.25">
      <c r="A244">
        <v>27</v>
      </c>
      <c r="B244">
        <v>106</v>
      </c>
      <c r="C244" t="s">
        <v>250</v>
      </c>
      <c r="D244" t="s">
        <v>251</v>
      </c>
      <c r="E244" t="s">
        <v>252</v>
      </c>
      <c r="F244" t="s">
        <v>253</v>
      </c>
      <c r="G244" t="s">
        <v>254</v>
      </c>
      <c r="H244" t="s">
        <v>255</v>
      </c>
      <c r="I244">
        <v>2009</v>
      </c>
      <c r="J244">
        <v>106</v>
      </c>
      <c r="K244" t="s">
        <v>250</v>
      </c>
      <c r="L244" t="s">
        <v>256</v>
      </c>
      <c r="M244" t="s">
        <v>257</v>
      </c>
      <c r="N244" t="s">
        <v>258</v>
      </c>
      <c r="O244" t="s">
        <v>259</v>
      </c>
      <c r="P244">
        <v>106</v>
      </c>
      <c r="Q244" t="s">
        <v>283</v>
      </c>
      <c r="R244">
        <v>106</v>
      </c>
      <c r="S244" t="s">
        <v>250</v>
      </c>
      <c r="T244" t="s">
        <v>262</v>
      </c>
      <c r="U244" t="s">
        <v>263</v>
      </c>
      <c r="V244" t="s">
        <v>290</v>
      </c>
      <c r="W244" t="s">
        <v>414</v>
      </c>
      <c r="X244">
        <v>0</v>
      </c>
      <c r="Y244" t="s">
        <v>414</v>
      </c>
      <c r="Z244">
        <v>2010</v>
      </c>
      <c r="AA244" t="s">
        <v>398</v>
      </c>
      <c r="AB244" t="s">
        <v>398</v>
      </c>
      <c r="AC244">
        <v>80</v>
      </c>
      <c r="AD244">
        <v>5.6</v>
      </c>
      <c r="AF244" t="s">
        <v>268</v>
      </c>
      <c r="AG244" t="s">
        <v>292</v>
      </c>
      <c r="AH244" t="s">
        <v>270</v>
      </c>
      <c r="AI244" t="s">
        <v>270</v>
      </c>
      <c r="AJ244" t="s">
        <v>270</v>
      </c>
      <c r="AK244" t="s">
        <v>270</v>
      </c>
      <c r="AL244">
        <v>6.1066000000000002E-2</v>
      </c>
      <c r="AM244" t="s">
        <v>271</v>
      </c>
      <c r="AN244">
        <v>54199</v>
      </c>
      <c r="AO244" t="s">
        <v>272</v>
      </c>
      <c r="AP244">
        <v>206206</v>
      </c>
      <c r="AQ244">
        <v>3</v>
      </c>
      <c r="AR244">
        <v>29936</v>
      </c>
      <c r="AS244">
        <v>2012</v>
      </c>
      <c r="BY244">
        <v>2.92</v>
      </c>
      <c r="FO244">
        <v>4.3600000000000003</v>
      </c>
      <c r="GV244">
        <v>1.91</v>
      </c>
      <c r="GW244">
        <v>0.75</v>
      </c>
      <c r="GZ244">
        <v>7.28</v>
      </c>
      <c r="HA244">
        <v>0</v>
      </c>
      <c r="HB244">
        <v>7.28</v>
      </c>
      <c r="HC244">
        <v>2.66</v>
      </c>
      <c r="HD244">
        <v>9.94</v>
      </c>
      <c r="HE244">
        <v>1.8339821767929297E-4</v>
      </c>
      <c r="HF244">
        <v>0.73239436619718312</v>
      </c>
    </row>
    <row r="245" spans="1:214" x14ac:dyDescent="0.25">
      <c r="A245">
        <v>27</v>
      </c>
      <c r="B245">
        <v>106</v>
      </c>
      <c r="C245" t="s">
        <v>250</v>
      </c>
      <c r="D245" t="s">
        <v>251</v>
      </c>
      <c r="E245" t="s">
        <v>252</v>
      </c>
      <c r="F245" t="s">
        <v>253</v>
      </c>
      <c r="G245" t="s">
        <v>254</v>
      </c>
      <c r="H245" t="s">
        <v>255</v>
      </c>
      <c r="I245">
        <v>2009</v>
      </c>
      <c r="J245">
        <v>106</v>
      </c>
      <c r="K245" t="s">
        <v>250</v>
      </c>
      <c r="L245" t="s">
        <v>256</v>
      </c>
      <c r="M245" t="s">
        <v>257</v>
      </c>
      <c r="N245" t="s">
        <v>258</v>
      </c>
      <c r="O245" t="s">
        <v>259</v>
      </c>
      <c r="P245">
        <v>106</v>
      </c>
      <c r="Q245" t="s">
        <v>283</v>
      </c>
      <c r="R245">
        <v>106</v>
      </c>
      <c r="S245" t="s">
        <v>250</v>
      </c>
      <c r="T245" t="s">
        <v>262</v>
      </c>
      <c r="U245" t="s">
        <v>263</v>
      </c>
      <c r="V245" t="s">
        <v>290</v>
      </c>
      <c r="W245" t="s">
        <v>414</v>
      </c>
      <c r="X245">
        <v>0</v>
      </c>
      <c r="Y245" t="s">
        <v>414</v>
      </c>
      <c r="Z245">
        <v>2010</v>
      </c>
      <c r="AA245" t="s">
        <v>398</v>
      </c>
      <c r="AB245" t="s">
        <v>398</v>
      </c>
      <c r="AC245">
        <v>80</v>
      </c>
      <c r="AD245">
        <v>5.6</v>
      </c>
      <c r="AF245" t="s">
        <v>268</v>
      </c>
      <c r="AG245" t="s">
        <v>292</v>
      </c>
      <c r="AH245" t="s">
        <v>270</v>
      </c>
      <c r="AI245" t="s">
        <v>270</v>
      </c>
      <c r="AJ245" t="s">
        <v>270</v>
      </c>
      <c r="AK245" t="s">
        <v>270</v>
      </c>
      <c r="AL245">
        <v>6.1066000000000002E-2</v>
      </c>
      <c r="AM245" t="s">
        <v>271</v>
      </c>
      <c r="AN245">
        <v>54199</v>
      </c>
      <c r="AO245" t="s">
        <v>272</v>
      </c>
      <c r="AP245">
        <v>206206</v>
      </c>
      <c r="AQ245">
        <v>4</v>
      </c>
      <c r="AR245">
        <v>29936</v>
      </c>
      <c r="AS245">
        <v>2013</v>
      </c>
      <c r="GV245">
        <v>12</v>
      </c>
      <c r="GW245">
        <v>14.16</v>
      </c>
      <c r="GZ245">
        <v>0</v>
      </c>
      <c r="HA245">
        <v>0</v>
      </c>
      <c r="HB245">
        <v>0</v>
      </c>
      <c r="HC245">
        <v>26.16</v>
      </c>
      <c r="HD245">
        <v>26.16</v>
      </c>
      <c r="HE245">
        <v>4.8266573184007087E-4</v>
      </c>
      <c r="HF245">
        <v>0</v>
      </c>
    </row>
    <row r="246" spans="1:214" x14ac:dyDescent="0.25">
      <c r="A246">
        <v>27</v>
      </c>
      <c r="B246">
        <v>106</v>
      </c>
      <c r="C246" t="s">
        <v>250</v>
      </c>
      <c r="D246" t="s">
        <v>251</v>
      </c>
      <c r="E246" t="s">
        <v>252</v>
      </c>
      <c r="F246" t="s">
        <v>253</v>
      </c>
      <c r="G246" t="s">
        <v>254</v>
      </c>
      <c r="H246" t="s">
        <v>255</v>
      </c>
      <c r="I246">
        <v>2009</v>
      </c>
      <c r="J246">
        <v>106</v>
      </c>
      <c r="K246" t="s">
        <v>250</v>
      </c>
      <c r="L246" t="s">
        <v>256</v>
      </c>
      <c r="M246" t="s">
        <v>257</v>
      </c>
      <c r="N246" t="s">
        <v>258</v>
      </c>
      <c r="O246" t="s">
        <v>259</v>
      </c>
      <c r="P246">
        <v>106</v>
      </c>
      <c r="Q246" t="s">
        <v>283</v>
      </c>
      <c r="R246">
        <v>106</v>
      </c>
      <c r="S246" t="s">
        <v>250</v>
      </c>
      <c r="T246" t="s">
        <v>262</v>
      </c>
      <c r="U246" t="s">
        <v>263</v>
      </c>
      <c r="V246" t="s">
        <v>290</v>
      </c>
      <c r="W246" t="s">
        <v>414</v>
      </c>
      <c r="X246">
        <v>0</v>
      </c>
      <c r="Y246" t="s">
        <v>414</v>
      </c>
      <c r="Z246">
        <v>2010</v>
      </c>
      <c r="AA246" t="s">
        <v>398</v>
      </c>
      <c r="AB246" t="s">
        <v>398</v>
      </c>
      <c r="AC246">
        <v>80</v>
      </c>
      <c r="AD246">
        <v>5.6</v>
      </c>
      <c r="AF246" t="s">
        <v>268</v>
      </c>
      <c r="AG246" t="s">
        <v>292</v>
      </c>
      <c r="AH246" t="s">
        <v>270</v>
      </c>
      <c r="AI246" t="s">
        <v>270</v>
      </c>
      <c r="AJ246" t="s">
        <v>270</v>
      </c>
      <c r="AK246" t="s">
        <v>270</v>
      </c>
      <c r="AL246">
        <v>6.1066000000000002E-2</v>
      </c>
      <c r="AM246" t="s">
        <v>271</v>
      </c>
      <c r="AN246">
        <v>54199</v>
      </c>
      <c r="AO246">
        <v>54199</v>
      </c>
      <c r="AP246">
        <v>206206</v>
      </c>
      <c r="AQ246">
        <v>5</v>
      </c>
      <c r="AR246">
        <v>29936</v>
      </c>
      <c r="AS246">
        <v>2014</v>
      </c>
      <c r="BT246">
        <v>2.5</v>
      </c>
      <c r="GQ246">
        <v>1.01</v>
      </c>
      <c r="GV246">
        <v>5</v>
      </c>
      <c r="GW246">
        <v>2.65</v>
      </c>
      <c r="GZ246">
        <v>2.5</v>
      </c>
      <c r="HA246">
        <v>1.01</v>
      </c>
      <c r="HB246">
        <v>3.51</v>
      </c>
      <c r="HC246">
        <v>7.65</v>
      </c>
      <c r="HD246">
        <v>11.16</v>
      </c>
      <c r="HE246">
        <v>2.0590785807856233E-4</v>
      </c>
      <c r="HF246">
        <v>0.31451612903225806</v>
      </c>
    </row>
    <row r="247" spans="1:214" x14ac:dyDescent="0.25">
      <c r="A247">
        <v>27</v>
      </c>
      <c r="B247">
        <v>106</v>
      </c>
      <c r="C247" t="s">
        <v>250</v>
      </c>
      <c r="D247" t="s">
        <v>251</v>
      </c>
      <c r="E247" t="s">
        <v>252</v>
      </c>
      <c r="F247" t="s">
        <v>253</v>
      </c>
      <c r="G247" t="s">
        <v>254</v>
      </c>
      <c r="H247" t="s">
        <v>255</v>
      </c>
      <c r="I247">
        <v>2009</v>
      </c>
      <c r="J247">
        <v>106</v>
      </c>
      <c r="K247" t="s">
        <v>250</v>
      </c>
      <c r="L247" t="s">
        <v>256</v>
      </c>
      <c r="M247" t="s">
        <v>257</v>
      </c>
      <c r="N247" t="s">
        <v>258</v>
      </c>
      <c r="O247" t="s">
        <v>259</v>
      </c>
      <c r="P247">
        <v>106</v>
      </c>
      <c r="Q247" t="s">
        <v>283</v>
      </c>
      <c r="R247">
        <v>106</v>
      </c>
      <c r="S247" t="s">
        <v>250</v>
      </c>
      <c r="T247" t="s">
        <v>262</v>
      </c>
      <c r="U247" t="s">
        <v>263</v>
      </c>
      <c r="V247" t="s">
        <v>290</v>
      </c>
      <c r="W247" t="s">
        <v>415</v>
      </c>
      <c r="X247">
        <v>0</v>
      </c>
      <c r="Y247" t="s">
        <v>415</v>
      </c>
      <c r="Z247">
        <v>2010</v>
      </c>
      <c r="AA247" t="s">
        <v>416</v>
      </c>
      <c r="AB247" t="s">
        <v>416</v>
      </c>
      <c r="AC247">
        <v>79</v>
      </c>
      <c r="AD247">
        <v>5.0999999999999996</v>
      </c>
      <c r="AF247" t="s">
        <v>268</v>
      </c>
      <c r="AG247" t="s">
        <v>292</v>
      </c>
      <c r="AH247" t="s">
        <v>270</v>
      </c>
      <c r="AI247" t="s">
        <v>270</v>
      </c>
      <c r="AJ247" t="s">
        <v>270</v>
      </c>
      <c r="AK247" t="s">
        <v>270</v>
      </c>
      <c r="AL247">
        <v>1.9650000000000001E-2</v>
      </c>
      <c r="AM247" t="s">
        <v>271</v>
      </c>
      <c r="AN247">
        <v>56923</v>
      </c>
      <c r="AO247" t="s">
        <v>272</v>
      </c>
      <c r="AP247">
        <v>199846</v>
      </c>
      <c r="AQ247">
        <v>3</v>
      </c>
      <c r="AR247">
        <v>29954</v>
      </c>
      <c r="AS247">
        <v>2012</v>
      </c>
      <c r="GQ247">
        <v>2.0499999999999998</v>
      </c>
      <c r="GV247">
        <v>2.29</v>
      </c>
      <c r="GW247">
        <v>2.09</v>
      </c>
      <c r="GZ247">
        <v>0</v>
      </c>
      <c r="HA247">
        <v>2.0499999999999998</v>
      </c>
      <c r="HB247">
        <v>2.0499999999999998</v>
      </c>
      <c r="HC247">
        <v>4.38</v>
      </c>
      <c r="HD247">
        <v>6.43</v>
      </c>
      <c r="HE247">
        <v>1.1295961210758393E-4</v>
      </c>
      <c r="HF247">
        <v>0.31881804043545875</v>
      </c>
    </row>
    <row r="248" spans="1:214" x14ac:dyDescent="0.25">
      <c r="A248">
        <v>27</v>
      </c>
      <c r="B248">
        <v>106</v>
      </c>
      <c r="C248" t="s">
        <v>250</v>
      </c>
      <c r="D248" t="s">
        <v>251</v>
      </c>
      <c r="E248" t="s">
        <v>252</v>
      </c>
      <c r="F248" t="s">
        <v>253</v>
      </c>
      <c r="G248" t="s">
        <v>254</v>
      </c>
      <c r="H248" t="s">
        <v>255</v>
      </c>
      <c r="I248">
        <v>2009</v>
      </c>
      <c r="J248">
        <v>106</v>
      </c>
      <c r="K248" t="s">
        <v>250</v>
      </c>
      <c r="L248" t="s">
        <v>256</v>
      </c>
      <c r="M248" t="s">
        <v>257</v>
      </c>
      <c r="N248" t="s">
        <v>258</v>
      </c>
      <c r="O248" t="s">
        <v>259</v>
      </c>
      <c r="P248">
        <v>106</v>
      </c>
      <c r="Q248" t="s">
        <v>283</v>
      </c>
      <c r="R248">
        <v>106</v>
      </c>
      <c r="S248" t="s">
        <v>250</v>
      </c>
      <c r="T248" t="s">
        <v>262</v>
      </c>
      <c r="U248" t="s">
        <v>263</v>
      </c>
      <c r="V248" t="s">
        <v>290</v>
      </c>
      <c r="W248" t="s">
        <v>415</v>
      </c>
      <c r="X248">
        <v>0</v>
      </c>
      <c r="Y248" t="s">
        <v>415</v>
      </c>
      <c r="Z248">
        <v>2010</v>
      </c>
      <c r="AA248" t="s">
        <v>416</v>
      </c>
      <c r="AB248" t="s">
        <v>416</v>
      </c>
      <c r="AC248">
        <v>79</v>
      </c>
      <c r="AD248">
        <v>5.0999999999999996</v>
      </c>
      <c r="AF248" t="s">
        <v>268</v>
      </c>
      <c r="AG248" t="s">
        <v>292</v>
      </c>
      <c r="AH248" t="s">
        <v>270</v>
      </c>
      <c r="AI248" t="s">
        <v>270</v>
      </c>
      <c r="AJ248" t="s">
        <v>270</v>
      </c>
      <c r="AK248" t="s">
        <v>270</v>
      </c>
      <c r="AL248">
        <v>1.9650000000000001E-2</v>
      </c>
      <c r="AM248" t="s">
        <v>271</v>
      </c>
      <c r="AN248">
        <v>56923</v>
      </c>
      <c r="AO248" t="s">
        <v>272</v>
      </c>
      <c r="AP248">
        <v>199846</v>
      </c>
      <c r="AQ248">
        <v>4</v>
      </c>
      <c r="AR248">
        <v>29954</v>
      </c>
      <c r="AS248">
        <v>2013</v>
      </c>
      <c r="BG248">
        <v>3.02</v>
      </c>
      <c r="BY248">
        <v>1.77</v>
      </c>
      <c r="CN248">
        <v>2</v>
      </c>
      <c r="FV248">
        <v>2.48</v>
      </c>
      <c r="GC248">
        <v>1.94</v>
      </c>
      <c r="GQ248">
        <v>14.88</v>
      </c>
      <c r="GV248">
        <v>9.74</v>
      </c>
      <c r="GW248">
        <v>10.27</v>
      </c>
      <c r="GZ248">
        <v>11.21</v>
      </c>
      <c r="HA248">
        <v>14.88</v>
      </c>
      <c r="HB248">
        <v>26.09</v>
      </c>
      <c r="HC248">
        <v>20.010000000000002</v>
      </c>
      <c r="HD248">
        <v>46.100000000000009</v>
      </c>
      <c r="HE248">
        <v>8.0986595927832355E-4</v>
      </c>
      <c r="HF248">
        <v>0.56594360086767881</v>
      </c>
    </row>
    <row r="249" spans="1:214" x14ac:dyDescent="0.25">
      <c r="A249">
        <v>27</v>
      </c>
      <c r="B249">
        <v>106</v>
      </c>
      <c r="C249" t="s">
        <v>250</v>
      </c>
      <c r="D249" t="s">
        <v>251</v>
      </c>
      <c r="E249" t="s">
        <v>252</v>
      </c>
      <c r="F249" t="s">
        <v>253</v>
      </c>
      <c r="G249" t="s">
        <v>254</v>
      </c>
      <c r="H249" t="s">
        <v>255</v>
      </c>
      <c r="I249">
        <v>2009</v>
      </c>
      <c r="J249">
        <v>106</v>
      </c>
      <c r="K249" t="s">
        <v>250</v>
      </c>
      <c r="L249" t="s">
        <v>256</v>
      </c>
      <c r="M249" t="s">
        <v>257</v>
      </c>
      <c r="N249" t="s">
        <v>258</v>
      </c>
      <c r="O249" t="s">
        <v>259</v>
      </c>
      <c r="P249">
        <v>106</v>
      </c>
      <c r="Q249" t="s">
        <v>283</v>
      </c>
      <c r="R249">
        <v>106</v>
      </c>
      <c r="S249" t="s">
        <v>250</v>
      </c>
      <c r="T249" t="s">
        <v>262</v>
      </c>
      <c r="U249" t="s">
        <v>263</v>
      </c>
      <c r="V249" t="s">
        <v>290</v>
      </c>
      <c r="W249" t="s">
        <v>415</v>
      </c>
      <c r="X249">
        <v>0</v>
      </c>
      <c r="Y249" t="s">
        <v>415</v>
      </c>
      <c r="Z249">
        <v>2010</v>
      </c>
      <c r="AA249" t="s">
        <v>416</v>
      </c>
      <c r="AB249" t="s">
        <v>416</v>
      </c>
      <c r="AC249">
        <v>79</v>
      </c>
      <c r="AD249">
        <v>5.0999999999999996</v>
      </c>
      <c r="AF249" t="s">
        <v>268</v>
      </c>
      <c r="AG249" t="s">
        <v>292</v>
      </c>
      <c r="AH249" t="s">
        <v>270</v>
      </c>
      <c r="AI249" t="s">
        <v>270</v>
      </c>
      <c r="AJ249" t="s">
        <v>270</v>
      </c>
      <c r="AK249" t="s">
        <v>270</v>
      </c>
      <c r="AL249">
        <v>1.9650000000000001E-2</v>
      </c>
      <c r="AM249" t="s">
        <v>271</v>
      </c>
      <c r="AN249">
        <v>56923</v>
      </c>
      <c r="AO249">
        <v>56923</v>
      </c>
      <c r="AP249">
        <v>199846</v>
      </c>
      <c r="AQ249">
        <v>5</v>
      </c>
      <c r="AR249">
        <v>29954</v>
      </c>
      <c r="AS249">
        <v>2014</v>
      </c>
      <c r="BY249">
        <v>7.02</v>
      </c>
      <c r="GV249">
        <v>3.41</v>
      </c>
      <c r="GW249">
        <v>3.19</v>
      </c>
      <c r="GZ249">
        <v>7.02</v>
      </c>
      <c r="HA249">
        <v>0</v>
      </c>
      <c r="HB249">
        <v>7.02</v>
      </c>
      <c r="HC249">
        <v>6.6</v>
      </c>
      <c r="HD249">
        <v>13.62</v>
      </c>
      <c r="HE249">
        <v>2.3927059360891027E-4</v>
      </c>
      <c r="HF249">
        <v>0.51541850220264318</v>
      </c>
    </row>
    <row r="250" spans="1:214" x14ac:dyDescent="0.25">
      <c r="A250">
        <v>27</v>
      </c>
      <c r="B250">
        <v>106</v>
      </c>
      <c r="C250" t="s">
        <v>250</v>
      </c>
      <c r="D250" t="s">
        <v>251</v>
      </c>
      <c r="E250" t="s">
        <v>252</v>
      </c>
      <c r="F250" t="s">
        <v>253</v>
      </c>
      <c r="G250" t="s">
        <v>254</v>
      </c>
      <c r="H250" t="s">
        <v>255</v>
      </c>
      <c r="I250">
        <v>2009</v>
      </c>
      <c r="J250">
        <v>106</v>
      </c>
      <c r="K250" t="s">
        <v>250</v>
      </c>
      <c r="L250" t="s">
        <v>256</v>
      </c>
      <c r="M250" t="s">
        <v>257</v>
      </c>
      <c r="N250" t="s">
        <v>258</v>
      </c>
      <c r="O250" t="s">
        <v>259</v>
      </c>
      <c r="P250">
        <v>106</v>
      </c>
      <c r="Q250" t="s">
        <v>283</v>
      </c>
      <c r="R250">
        <v>106</v>
      </c>
      <c r="S250" t="s">
        <v>250</v>
      </c>
      <c r="T250" t="s">
        <v>262</v>
      </c>
      <c r="U250" t="s">
        <v>263</v>
      </c>
      <c r="V250" t="s">
        <v>290</v>
      </c>
      <c r="W250" t="s">
        <v>417</v>
      </c>
      <c r="X250">
        <v>0</v>
      </c>
      <c r="Y250" t="s">
        <v>417</v>
      </c>
      <c r="Z250">
        <v>2010</v>
      </c>
      <c r="AA250" t="s">
        <v>393</v>
      </c>
      <c r="AB250" t="s">
        <v>393</v>
      </c>
      <c r="AC250">
        <v>82</v>
      </c>
      <c r="AD250">
        <v>5.8</v>
      </c>
      <c r="AF250" t="s">
        <v>268</v>
      </c>
      <c r="AG250" t="s">
        <v>292</v>
      </c>
      <c r="AH250" t="s">
        <v>270</v>
      </c>
      <c r="AI250" t="s">
        <v>270</v>
      </c>
      <c r="AJ250" t="s">
        <v>270</v>
      </c>
      <c r="AK250" t="s">
        <v>270</v>
      </c>
      <c r="AL250">
        <v>9.1739999999999999E-3</v>
      </c>
      <c r="AM250" t="s">
        <v>271</v>
      </c>
      <c r="AN250">
        <v>29160</v>
      </c>
      <c r="AO250" t="s">
        <v>272</v>
      </c>
      <c r="AP250">
        <v>107732</v>
      </c>
      <c r="AQ250">
        <v>3</v>
      </c>
      <c r="AR250">
        <v>29942</v>
      </c>
      <c r="AS250">
        <v>2012</v>
      </c>
      <c r="GQ250">
        <v>2.0499999999999998</v>
      </c>
      <c r="GV250">
        <v>1.72</v>
      </c>
      <c r="GW250">
        <v>1.57</v>
      </c>
      <c r="GZ250">
        <v>0</v>
      </c>
      <c r="HA250">
        <v>2.0499999999999998</v>
      </c>
      <c r="HB250">
        <v>2.0499999999999998</v>
      </c>
      <c r="HC250">
        <v>3.29</v>
      </c>
      <c r="HD250">
        <v>5.34</v>
      </c>
      <c r="HE250">
        <v>1.8312757201646089E-4</v>
      </c>
      <c r="HF250">
        <v>0.38389513108614232</v>
      </c>
    </row>
    <row r="251" spans="1:214" x14ac:dyDescent="0.25">
      <c r="A251">
        <v>27</v>
      </c>
      <c r="B251">
        <v>106</v>
      </c>
      <c r="C251" t="s">
        <v>250</v>
      </c>
      <c r="D251" t="s">
        <v>251</v>
      </c>
      <c r="E251" t="s">
        <v>252</v>
      </c>
      <c r="F251" t="s">
        <v>253</v>
      </c>
      <c r="G251" t="s">
        <v>254</v>
      </c>
      <c r="H251" t="s">
        <v>255</v>
      </c>
      <c r="I251">
        <v>2009</v>
      </c>
      <c r="J251">
        <v>106</v>
      </c>
      <c r="K251" t="s">
        <v>250</v>
      </c>
      <c r="L251" t="s">
        <v>256</v>
      </c>
      <c r="M251" t="s">
        <v>257</v>
      </c>
      <c r="N251" t="s">
        <v>258</v>
      </c>
      <c r="O251" t="s">
        <v>259</v>
      </c>
      <c r="P251">
        <v>106</v>
      </c>
      <c r="Q251" t="s">
        <v>283</v>
      </c>
      <c r="R251">
        <v>106</v>
      </c>
      <c r="S251" t="s">
        <v>250</v>
      </c>
      <c r="T251" t="s">
        <v>262</v>
      </c>
      <c r="U251" t="s">
        <v>263</v>
      </c>
      <c r="V251" t="s">
        <v>290</v>
      </c>
      <c r="W251" t="s">
        <v>417</v>
      </c>
      <c r="X251">
        <v>0</v>
      </c>
      <c r="Y251" t="s">
        <v>417</v>
      </c>
      <c r="Z251">
        <v>2010</v>
      </c>
      <c r="AA251" t="s">
        <v>393</v>
      </c>
      <c r="AB251" t="s">
        <v>393</v>
      </c>
      <c r="AC251">
        <v>82</v>
      </c>
      <c r="AD251">
        <v>5.8</v>
      </c>
      <c r="AF251" t="s">
        <v>268</v>
      </c>
      <c r="AG251" t="s">
        <v>292</v>
      </c>
      <c r="AH251" t="s">
        <v>270</v>
      </c>
      <c r="AI251" t="s">
        <v>270</v>
      </c>
      <c r="AJ251" t="s">
        <v>270</v>
      </c>
      <c r="AK251" t="s">
        <v>270</v>
      </c>
      <c r="AL251">
        <v>9.1739999999999999E-3</v>
      </c>
      <c r="AM251" t="s">
        <v>271</v>
      </c>
      <c r="AN251">
        <v>29160</v>
      </c>
      <c r="AO251" t="s">
        <v>272</v>
      </c>
      <c r="AP251">
        <v>107732</v>
      </c>
      <c r="AQ251">
        <v>4</v>
      </c>
      <c r="AR251">
        <v>29942</v>
      </c>
      <c r="AS251">
        <v>2013</v>
      </c>
      <c r="BD251">
        <v>2.2000000000000002</v>
      </c>
      <c r="BY251">
        <v>1.77</v>
      </c>
      <c r="GQ251">
        <v>1.2</v>
      </c>
      <c r="GV251">
        <v>3</v>
      </c>
      <c r="GW251">
        <v>2.88</v>
      </c>
      <c r="GZ251">
        <v>3.97</v>
      </c>
      <c r="HA251">
        <v>1.2</v>
      </c>
      <c r="HB251">
        <v>5.17</v>
      </c>
      <c r="HC251">
        <v>5.88</v>
      </c>
      <c r="HD251">
        <v>11.05</v>
      </c>
      <c r="HE251">
        <v>3.7894375857338821E-4</v>
      </c>
      <c r="HF251">
        <v>0.46787330316742076</v>
      </c>
    </row>
    <row r="252" spans="1:214" x14ac:dyDescent="0.25">
      <c r="A252">
        <v>27</v>
      </c>
      <c r="B252">
        <v>106</v>
      </c>
      <c r="C252" t="s">
        <v>250</v>
      </c>
      <c r="D252" t="s">
        <v>251</v>
      </c>
      <c r="E252" t="s">
        <v>252</v>
      </c>
      <c r="F252" t="s">
        <v>253</v>
      </c>
      <c r="G252" t="s">
        <v>254</v>
      </c>
      <c r="H252" t="s">
        <v>255</v>
      </c>
      <c r="I252">
        <v>2009</v>
      </c>
      <c r="J252">
        <v>106</v>
      </c>
      <c r="K252" t="s">
        <v>250</v>
      </c>
      <c r="L252" t="s">
        <v>256</v>
      </c>
      <c r="M252" t="s">
        <v>257</v>
      </c>
      <c r="N252" t="s">
        <v>258</v>
      </c>
      <c r="O252" t="s">
        <v>259</v>
      </c>
      <c r="P252">
        <v>106</v>
      </c>
      <c r="Q252" t="s">
        <v>283</v>
      </c>
      <c r="R252">
        <v>106</v>
      </c>
      <c r="S252" t="s">
        <v>250</v>
      </c>
      <c r="T252" t="s">
        <v>262</v>
      </c>
      <c r="U252" t="s">
        <v>263</v>
      </c>
      <c r="V252" t="s">
        <v>290</v>
      </c>
      <c r="W252" t="s">
        <v>417</v>
      </c>
      <c r="X252">
        <v>0</v>
      </c>
      <c r="Y252" t="s">
        <v>417</v>
      </c>
      <c r="Z252">
        <v>2010</v>
      </c>
      <c r="AA252" t="s">
        <v>393</v>
      </c>
      <c r="AB252" t="s">
        <v>393</v>
      </c>
      <c r="AC252">
        <v>82</v>
      </c>
      <c r="AD252">
        <v>5.8</v>
      </c>
      <c r="AF252" t="s">
        <v>268</v>
      </c>
      <c r="AG252" t="s">
        <v>292</v>
      </c>
      <c r="AH252" t="s">
        <v>270</v>
      </c>
      <c r="AI252" t="s">
        <v>270</v>
      </c>
      <c r="AJ252" t="s">
        <v>270</v>
      </c>
      <c r="AK252" t="s">
        <v>270</v>
      </c>
      <c r="AL252">
        <v>9.1739999999999999E-3</v>
      </c>
      <c r="AM252" t="s">
        <v>271</v>
      </c>
      <c r="AN252">
        <v>29160</v>
      </c>
      <c r="AO252">
        <v>29160</v>
      </c>
      <c r="AP252">
        <v>107732</v>
      </c>
      <c r="AQ252">
        <v>5</v>
      </c>
      <c r="AR252">
        <v>29942</v>
      </c>
      <c r="AS252">
        <v>2014</v>
      </c>
      <c r="GV252">
        <v>0.7</v>
      </c>
      <c r="GW252">
        <v>0.36</v>
      </c>
      <c r="GZ252">
        <v>0</v>
      </c>
      <c r="HA252">
        <v>0</v>
      </c>
      <c r="HB252">
        <v>0</v>
      </c>
      <c r="HC252">
        <v>1.06</v>
      </c>
      <c r="HD252">
        <v>1.06</v>
      </c>
      <c r="HE252">
        <v>3.6351165980795614E-5</v>
      </c>
      <c r="HF252">
        <v>0</v>
      </c>
    </row>
    <row r="253" spans="1:214" x14ac:dyDescent="0.25">
      <c r="A253">
        <v>27</v>
      </c>
      <c r="B253">
        <v>106</v>
      </c>
      <c r="C253" t="s">
        <v>250</v>
      </c>
      <c r="D253" t="s">
        <v>251</v>
      </c>
      <c r="E253" t="s">
        <v>252</v>
      </c>
      <c r="F253" t="s">
        <v>253</v>
      </c>
      <c r="G253" t="s">
        <v>254</v>
      </c>
      <c r="H253" t="s">
        <v>255</v>
      </c>
      <c r="I253">
        <v>2009</v>
      </c>
      <c r="J253">
        <v>106</v>
      </c>
      <c r="K253" t="s">
        <v>250</v>
      </c>
      <c r="L253" t="s">
        <v>256</v>
      </c>
      <c r="M253" t="s">
        <v>257</v>
      </c>
      <c r="N253" t="s">
        <v>258</v>
      </c>
      <c r="O253" t="s">
        <v>259</v>
      </c>
      <c r="P253">
        <v>106</v>
      </c>
      <c r="Q253" t="s">
        <v>283</v>
      </c>
      <c r="R253">
        <v>106</v>
      </c>
      <c r="S253" t="s">
        <v>250</v>
      </c>
      <c r="T253" t="s">
        <v>262</v>
      </c>
      <c r="U253" t="s">
        <v>263</v>
      </c>
      <c r="V253" t="s">
        <v>290</v>
      </c>
      <c r="W253" t="s">
        <v>418</v>
      </c>
      <c r="X253">
        <v>0</v>
      </c>
      <c r="Y253" t="s">
        <v>418</v>
      </c>
      <c r="Z253">
        <v>2010</v>
      </c>
      <c r="AA253" t="s">
        <v>413</v>
      </c>
      <c r="AB253" t="s">
        <v>413</v>
      </c>
      <c r="AC253">
        <v>80</v>
      </c>
      <c r="AD253">
        <v>5.7</v>
      </c>
      <c r="AF253" t="s">
        <v>268</v>
      </c>
      <c r="AG253" t="s">
        <v>292</v>
      </c>
      <c r="AH253" t="s">
        <v>270</v>
      </c>
      <c r="AI253" t="s">
        <v>270</v>
      </c>
      <c r="AJ253" t="s">
        <v>270</v>
      </c>
      <c r="AK253" t="s">
        <v>270</v>
      </c>
      <c r="AL253">
        <v>2.1359999999999999E-3</v>
      </c>
      <c r="AM253" t="s">
        <v>271</v>
      </c>
      <c r="AN253">
        <v>28487</v>
      </c>
      <c r="AO253" t="s">
        <v>272</v>
      </c>
      <c r="AP253">
        <v>103654</v>
      </c>
      <c r="AQ253">
        <v>2</v>
      </c>
      <c r="AR253">
        <v>29941</v>
      </c>
      <c r="AS253">
        <v>2011</v>
      </c>
      <c r="GV253">
        <v>0.66</v>
      </c>
      <c r="GZ253">
        <v>0</v>
      </c>
      <c r="HA253">
        <v>0</v>
      </c>
      <c r="HB253">
        <v>0</v>
      </c>
      <c r="HC253">
        <v>0.66</v>
      </c>
      <c r="HD253">
        <v>0.66</v>
      </c>
      <c r="HE253">
        <v>2.3168462807596448E-5</v>
      </c>
      <c r="HF253">
        <v>0</v>
      </c>
    </row>
    <row r="254" spans="1:214" x14ac:dyDescent="0.25">
      <c r="A254">
        <v>27</v>
      </c>
      <c r="B254">
        <v>106</v>
      </c>
      <c r="C254" t="s">
        <v>250</v>
      </c>
      <c r="D254" t="s">
        <v>251</v>
      </c>
      <c r="E254" t="s">
        <v>252</v>
      </c>
      <c r="F254" t="s">
        <v>253</v>
      </c>
      <c r="G254" t="s">
        <v>254</v>
      </c>
      <c r="H254" t="s">
        <v>255</v>
      </c>
      <c r="I254">
        <v>2009</v>
      </c>
      <c r="J254">
        <v>106</v>
      </c>
      <c r="K254" t="s">
        <v>250</v>
      </c>
      <c r="L254" t="s">
        <v>256</v>
      </c>
      <c r="M254" t="s">
        <v>257</v>
      </c>
      <c r="N254" t="s">
        <v>258</v>
      </c>
      <c r="O254" t="s">
        <v>259</v>
      </c>
      <c r="P254">
        <v>106</v>
      </c>
      <c r="Q254" t="s">
        <v>283</v>
      </c>
      <c r="R254">
        <v>106</v>
      </c>
      <c r="S254" t="s">
        <v>250</v>
      </c>
      <c r="T254" t="s">
        <v>262</v>
      </c>
      <c r="U254" t="s">
        <v>263</v>
      </c>
      <c r="V254" t="s">
        <v>290</v>
      </c>
      <c r="W254" t="s">
        <v>418</v>
      </c>
      <c r="X254">
        <v>0</v>
      </c>
      <c r="Y254" t="s">
        <v>418</v>
      </c>
      <c r="Z254">
        <v>2010</v>
      </c>
      <c r="AA254" t="s">
        <v>413</v>
      </c>
      <c r="AB254" t="s">
        <v>413</v>
      </c>
      <c r="AC254">
        <v>80</v>
      </c>
      <c r="AD254">
        <v>5.7</v>
      </c>
      <c r="AF254" t="s">
        <v>268</v>
      </c>
      <c r="AG254" t="s">
        <v>292</v>
      </c>
      <c r="AH254" t="s">
        <v>270</v>
      </c>
      <c r="AI254" t="s">
        <v>270</v>
      </c>
      <c r="AJ254" t="s">
        <v>270</v>
      </c>
      <c r="AK254" t="s">
        <v>270</v>
      </c>
      <c r="AL254">
        <v>2.1359999999999999E-3</v>
      </c>
      <c r="AM254" t="s">
        <v>271</v>
      </c>
      <c r="AN254">
        <v>28487</v>
      </c>
      <c r="AO254" t="s">
        <v>272</v>
      </c>
      <c r="AP254">
        <v>103654</v>
      </c>
      <c r="AQ254">
        <v>3</v>
      </c>
      <c r="AR254">
        <v>29941</v>
      </c>
      <c r="AS254">
        <v>2012</v>
      </c>
      <c r="GV254">
        <v>1.1499999999999999</v>
      </c>
      <c r="GW254">
        <v>1.04</v>
      </c>
      <c r="GZ254">
        <v>0</v>
      </c>
      <c r="HA254">
        <v>0</v>
      </c>
      <c r="HB254">
        <v>0</v>
      </c>
      <c r="HC254">
        <v>2.19</v>
      </c>
      <c r="HD254">
        <v>2.19</v>
      </c>
      <c r="HE254">
        <v>7.6877172043388205E-5</v>
      </c>
      <c r="HF254">
        <v>0</v>
      </c>
    </row>
    <row r="255" spans="1:214" x14ac:dyDescent="0.25">
      <c r="A255">
        <v>27</v>
      </c>
      <c r="B255">
        <v>106</v>
      </c>
      <c r="C255" t="s">
        <v>250</v>
      </c>
      <c r="D255" t="s">
        <v>251</v>
      </c>
      <c r="E255" t="s">
        <v>252</v>
      </c>
      <c r="F255" t="s">
        <v>253</v>
      </c>
      <c r="G255" t="s">
        <v>254</v>
      </c>
      <c r="H255" t="s">
        <v>255</v>
      </c>
      <c r="I255">
        <v>2009</v>
      </c>
      <c r="J255">
        <v>106</v>
      </c>
      <c r="K255" t="s">
        <v>250</v>
      </c>
      <c r="L255" t="s">
        <v>256</v>
      </c>
      <c r="M255" t="s">
        <v>257</v>
      </c>
      <c r="N255" t="s">
        <v>258</v>
      </c>
      <c r="O255" t="s">
        <v>259</v>
      </c>
      <c r="P255">
        <v>106</v>
      </c>
      <c r="Q255" t="s">
        <v>283</v>
      </c>
      <c r="R255">
        <v>106</v>
      </c>
      <c r="S255" t="s">
        <v>250</v>
      </c>
      <c r="T255" t="s">
        <v>262</v>
      </c>
      <c r="U255" t="s">
        <v>263</v>
      </c>
      <c r="V255" t="s">
        <v>290</v>
      </c>
      <c r="W255" t="s">
        <v>418</v>
      </c>
      <c r="X255">
        <v>0</v>
      </c>
      <c r="Y255" t="s">
        <v>418</v>
      </c>
      <c r="Z255">
        <v>2010</v>
      </c>
      <c r="AA255" t="s">
        <v>413</v>
      </c>
      <c r="AB255" t="s">
        <v>413</v>
      </c>
      <c r="AC255">
        <v>80</v>
      </c>
      <c r="AD255">
        <v>5.7</v>
      </c>
      <c r="AF255" t="s">
        <v>268</v>
      </c>
      <c r="AG255" t="s">
        <v>292</v>
      </c>
      <c r="AH255" t="s">
        <v>270</v>
      </c>
      <c r="AI255" t="s">
        <v>270</v>
      </c>
      <c r="AJ255" t="s">
        <v>270</v>
      </c>
      <c r="AK255" t="s">
        <v>270</v>
      </c>
      <c r="AL255">
        <v>2.1359999999999999E-3</v>
      </c>
      <c r="AM255" t="s">
        <v>271</v>
      </c>
      <c r="AN255">
        <v>28487</v>
      </c>
      <c r="AO255" t="s">
        <v>272</v>
      </c>
      <c r="AP255">
        <v>103654</v>
      </c>
      <c r="AQ255">
        <v>4</v>
      </c>
      <c r="AR255">
        <v>29941</v>
      </c>
      <c r="AS255">
        <v>2013</v>
      </c>
      <c r="CN255">
        <v>3.71</v>
      </c>
      <c r="GQ255">
        <v>1.03</v>
      </c>
      <c r="GV255">
        <v>8.25</v>
      </c>
      <c r="GW255">
        <v>7.81</v>
      </c>
      <c r="GZ255">
        <v>3.71</v>
      </c>
      <c r="HA255">
        <v>1.03</v>
      </c>
      <c r="HB255">
        <v>4.74</v>
      </c>
      <c r="HC255">
        <v>16.059999999999999</v>
      </c>
      <c r="HD255">
        <v>20.8</v>
      </c>
      <c r="HE255">
        <v>7.3015761575455471E-4</v>
      </c>
      <c r="HF255">
        <v>0.22788461538461538</v>
      </c>
    </row>
    <row r="256" spans="1:214" x14ac:dyDescent="0.25">
      <c r="A256">
        <v>27</v>
      </c>
      <c r="B256">
        <v>106</v>
      </c>
      <c r="C256" t="s">
        <v>250</v>
      </c>
      <c r="D256" t="s">
        <v>251</v>
      </c>
      <c r="E256" t="s">
        <v>252</v>
      </c>
      <c r="F256" t="s">
        <v>253</v>
      </c>
      <c r="G256" t="s">
        <v>254</v>
      </c>
      <c r="H256" t="s">
        <v>255</v>
      </c>
      <c r="I256">
        <v>2009</v>
      </c>
      <c r="J256">
        <v>106</v>
      </c>
      <c r="K256" t="s">
        <v>250</v>
      </c>
      <c r="L256" t="s">
        <v>256</v>
      </c>
      <c r="M256" t="s">
        <v>257</v>
      </c>
      <c r="N256" t="s">
        <v>258</v>
      </c>
      <c r="O256" t="s">
        <v>259</v>
      </c>
      <c r="P256">
        <v>106</v>
      </c>
      <c r="Q256" t="s">
        <v>283</v>
      </c>
      <c r="R256">
        <v>106</v>
      </c>
      <c r="S256" t="s">
        <v>250</v>
      </c>
      <c r="T256" t="s">
        <v>262</v>
      </c>
      <c r="U256" t="s">
        <v>263</v>
      </c>
      <c r="V256" t="s">
        <v>290</v>
      </c>
      <c r="W256" t="s">
        <v>418</v>
      </c>
      <c r="X256">
        <v>0</v>
      </c>
      <c r="Y256" t="s">
        <v>418</v>
      </c>
      <c r="Z256">
        <v>2010</v>
      </c>
      <c r="AA256" t="s">
        <v>413</v>
      </c>
      <c r="AB256" t="s">
        <v>413</v>
      </c>
      <c r="AC256">
        <v>80</v>
      </c>
      <c r="AD256">
        <v>5.7</v>
      </c>
      <c r="AF256" t="s">
        <v>268</v>
      </c>
      <c r="AG256" t="s">
        <v>292</v>
      </c>
      <c r="AH256" t="s">
        <v>270</v>
      </c>
      <c r="AI256" t="s">
        <v>270</v>
      </c>
      <c r="AJ256" t="s">
        <v>270</v>
      </c>
      <c r="AK256" t="s">
        <v>270</v>
      </c>
      <c r="AL256">
        <v>2.1359999999999999E-3</v>
      </c>
      <c r="AM256" t="s">
        <v>271</v>
      </c>
      <c r="AN256">
        <v>28487</v>
      </c>
      <c r="AO256">
        <v>28487</v>
      </c>
      <c r="AP256">
        <v>103654</v>
      </c>
      <c r="AQ256">
        <v>5</v>
      </c>
      <c r="AR256">
        <v>29941</v>
      </c>
      <c r="AS256">
        <v>2014</v>
      </c>
      <c r="GQ256">
        <v>1</v>
      </c>
      <c r="GV256">
        <v>5.7</v>
      </c>
      <c r="GW256">
        <v>0.65</v>
      </c>
      <c r="GZ256">
        <v>0</v>
      </c>
      <c r="HA256">
        <v>1</v>
      </c>
      <c r="HB256">
        <v>1</v>
      </c>
      <c r="HC256">
        <v>6.35</v>
      </c>
      <c r="HD256">
        <v>7.3500000000000005</v>
      </c>
      <c r="HE256">
        <v>2.5801242672096044E-4</v>
      </c>
      <c r="HF256">
        <v>0.13605442176870747</v>
      </c>
    </row>
    <row r="257" spans="1:214" x14ac:dyDescent="0.25">
      <c r="A257">
        <v>27</v>
      </c>
      <c r="B257">
        <v>106</v>
      </c>
      <c r="C257" t="s">
        <v>250</v>
      </c>
      <c r="D257" t="s">
        <v>251</v>
      </c>
      <c r="E257" t="s">
        <v>252</v>
      </c>
      <c r="F257" t="s">
        <v>253</v>
      </c>
      <c r="G257" t="s">
        <v>254</v>
      </c>
      <c r="H257" t="s">
        <v>255</v>
      </c>
      <c r="I257">
        <v>2009</v>
      </c>
      <c r="J257">
        <v>106</v>
      </c>
      <c r="K257" t="s">
        <v>250</v>
      </c>
      <c r="L257" t="s">
        <v>256</v>
      </c>
      <c r="M257" t="s">
        <v>257</v>
      </c>
      <c r="N257" t="s">
        <v>258</v>
      </c>
      <c r="O257" t="s">
        <v>259</v>
      </c>
      <c r="P257">
        <v>106</v>
      </c>
      <c r="Q257" t="s">
        <v>283</v>
      </c>
      <c r="R257">
        <v>106</v>
      </c>
      <c r="S257" t="s">
        <v>250</v>
      </c>
      <c r="T257" t="s">
        <v>262</v>
      </c>
      <c r="U257" t="s">
        <v>263</v>
      </c>
      <c r="V257" t="s">
        <v>290</v>
      </c>
      <c r="W257" t="s">
        <v>419</v>
      </c>
      <c r="X257">
        <v>0</v>
      </c>
      <c r="Y257" t="s">
        <v>419</v>
      </c>
      <c r="Z257">
        <v>2010</v>
      </c>
      <c r="AA257" t="s">
        <v>398</v>
      </c>
      <c r="AB257" t="s">
        <v>398</v>
      </c>
      <c r="AC257">
        <v>80</v>
      </c>
      <c r="AD257">
        <v>5.6</v>
      </c>
      <c r="AF257" t="s">
        <v>268</v>
      </c>
      <c r="AG257" t="s">
        <v>292</v>
      </c>
      <c r="AH257" t="s">
        <v>270</v>
      </c>
      <c r="AI257" t="s">
        <v>270</v>
      </c>
      <c r="AJ257" t="s">
        <v>270</v>
      </c>
      <c r="AK257" t="s">
        <v>270</v>
      </c>
      <c r="AL257">
        <v>1.0399999999999999E-3</v>
      </c>
      <c r="AM257" t="s">
        <v>271</v>
      </c>
      <c r="AN257">
        <v>29775</v>
      </c>
      <c r="AO257" t="s">
        <v>272</v>
      </c>
      <c r="AP257">
        <v>106473</v>
      </c>
      <c r="AQ257">
        <v>3</v>
      </c>
      <c r="AR257">
        <v>29937</v>
      </c>
      <c r="AS257">
        <v>2012</v>
      </c>
      <c r="GV257">
        <v>1.1499999999999999</v>
      </c>
      <c r="GW257">
        <v>1.04</v>
      </c>
      <c r="GZ257">
        <v>0</v>
      </c>
      <c r="HA257">
        <v>0</v>
      </c>
      <c r="HB257">
        <v>0</v>
      </c>
      <c r="HC257">
        <v>2.19</v>
      </c>
      <c r="HD257">
        <v>2.19</v>
      </c>
      <c r="HE257">
        <v>7.3551637279596974E-5</v>
      </c>
      <c r="HF257">
        <v>0</v>
      </c>
    </row>
    <row r="258" spans="1:214" x14ac:dyDescent="0.25">
      <c r="A258">
        <v>27</v>
      </c>
      <c r="B258">
        <v>106</v>
      </c>
      <c r="C258" t="s">
        <v>250</v>
      </c>
      <c r="D258" t="s">
        <v>251</v>
      </c>
      <c r="E258" t="s">
        <v>252</v>
      </c>
      <c r="F258" t="s">
        <v>253</v>
      </c>
      <c r="G258" t="s">
        <v>254</v>
      </c>
      <c r="H258" t="s">
        <v>255</v>
      </c>
      <c r="I258">
        <v>2009</v>
      </c>
      <c r="J258">
        <v>106</v>
      </c>
      <c r="K258" t="s">
        <v>250</v>
      </c>
      <c r="L258" t="s">
        <v>256</v>
      </c>
      <c r="M258" t="s">
        <v>257</v>
      </c>
      <c r="N258" t="s">
        <v>258</v>
      </c>
      <c r="O258" t="s">
        <v>259</v>
      </c>
      <c r="P258">
        <v>106</v>
      </c>
      <c r="Q258" t="s">
        <v>283</v>
      </c>
      <c r="R258">
        <v>106</v>
      </c>
      <c r="S258" t="s">
        <v>250</v>
      </c>
      <c r="T258" t="s">
        <v>262</v>
      </c>
      <c r="U258" t="s">
        <v>263</v>
      </c>
      <c r="V258" t="s">
        <v>290</v>
      </c>
      <c r="W258" t="s">
        <v>419</v>
      </c>
      <c r="X258">
        <v>0</v>
      </c>
      <c r="Y258" t="s">
        <v>419</v>
      </c>
      <c r="Z258">
        <v>2010</v>
      </c>
      <c r="AA258" t="s">
        <v>398</v>
      </c>
      <c r="AB258" t="s">
        <v>398</v>
      </c>
      <c r="AC258">
        <v>80</v>
      </c>
      <c r="AD258">
        <v>5.6</v>
      </c>
      <c r="AF258" t="s">
        <v>268</v>
      </c>
      <c r="AG258" t="s">
        <v>292</v>
      </c>
      <c r="AH258" t="s">
        <v>270</v>
      </c>
      <c r="AI258" t="s">
        <v>270</v>
      </c>
      <c r="AJ258" t="s">
        <v>270</v>
      </c>
      <c r="AK258" t="s">
        <v>270</v>
      </c>
      <c r="AL258">
        <v>1.0399999999999999E-3</v>
      </c>
      <c r="AM258" t="s">
        <v>271</v>
      </c>
      <c r="AN258">
        <v>29775</v>
      </c>
      <c r="AO258" t="s">
        <v>272</v>
      </c>
      <c r="AP258">
        <v>106473</v>
      </c>
      <c r="AQ258">
        <v>4</v>
      </c>
      <c r="AR258">
        <v>29937</v>
      </c>
      <c r="AS258">
        <v>2013</v>
      </c>
      <c r="FV258">
        <v>3.8</v>
      </c>
      <c r="FY258">
        <v>1.9</v>
      </c>
      <c r="GQ258">
        <v>8.08</v>
      </c>
      <c r="GV258">
        <v>6.75</v>
      </c>
      <c r="GW258">
        <v>7.26</v>
      </c>
      <c r="GZ258">
        <v>5.7</v>
      </c>
      <c r="HA258">
        <v>8.08</v>
      </c>
      <c r="HB258">
        <v>13.78</v>
      </c>
      <c r="HC258">
        <v>14.01</v>
      </c>
      <c r="HD258">
        <v>27.79</v>
      </c>
      <c r="HE258">
        <v>9.3333333333333332E-4</v>
      </c>
      <c r="HF258">
        <v>0.4958618207988485</v>
      </c>
    </row>
    <row r="259" spans="1:214" x14ac:dyDescent="0.25">
      <c r="A259">
        <v>27</v>
      </c>
      <c r="B259">
        <v>106</v>
      </c>
      <c r="C259" t="s">
        <v>250</v>
      </c>
      <c r="D259" t="s">
        <v>251</v>
      </c>
      <c r="E259" t="s">
        <v>252</v>
      </c>
      <c r="F259" t="s">
        <v>253</v>
      </c>
      <c r="G259" t="s">
        <v>254</v>
      </c>
      <c r="H259" t="s">
        <v>255</v>
      </c>
      <c r="I259">
        <v>2009</v>
      </c>
      <c r="J259">
        <v>106</v>
      </c>
      <c r="K259" t="s">
        <v>250</v>
      </c>
      <c r="L259" t="s">
        <v>256</v>
      </c>
      <c r="M259" t="s">
        <v>257</v>
      </c>
      <c r="N259" t="s">
        <v>258</v>
      </c>
      <c r="O259" t="s">
        <v>259</v>
      </c>
      <c r="P259">
        <v>106</v>
      </c>
      <c r="Q259" t="s">
        <v>283</v>
      </c>
      <c r="R259">
        <v>106</v>
      </c>
      <c r="S259" t="s">
        <v>250</v>
      </c>
      <c r="T259" t="s">
        <v>262</v>
      </c>
      <c r="U259" t="s">
        <v>263</v>
      </c>
      <c r="V259" t="s">
        <v>290</v>
      </c>
      <c r="W259" t="s">
        <v>419</v>
      </c>
      <c r="X259">
        <v>0</v>
      </c>
      <c r="Y259" t="s">
        <v>419</v>
      </c>
      <c r="Z259">
        <v>2010</v>
      </c>
      <c r="AA259" t="s">
        <v>398</v>
      </c>
      <c r="AB259" t="s">
        <v>398</v>
      </c>
      <c r="AC259">
        <v>80</v>
      </c>
      <c r="AD259">
        <v>5.6</v>
      </c>
      <c r="AF259" t="s">
        <v>268</v>
      </c>
      <c r="AG259" t="s">
        <v>292</v>
      </c>
      <c r="AH259" t="s">
        <v>270</v>
      </c>
      <c r="AI259" t="s">
        <v>270</v>
      </c>
      <c r="AJ259" t="s">
        <v>270</v>
      </c>
      <c r="AK259" t="s">
        <v>270</v>
      </c>
      <c r="AL259">
        <v>1.0399999999999999E-3</v>
      </c>
      <c r="AM259" t="s">
        <v>271</v>
      </c>
      <c r="AN259">
        <v>29775</v>
      </c>
      <c r="AO259">
        <v>29775</v>
      </c>
      <c r="AP259">
        <v>106473</v>
      </c>
      <c r="AQ259">
        <v>5</v>
      </c>
      <c r="AR259">
        <v>29937</v>
      </c>
      <c r="AS259">
        <v>2014</v>
      </c>
      <c r="GV259">
        <v>2</v>
      </c>
      <c r="GW259">
        <v>0.11</v>
      </c>
      <c r="GZ259">
        <v>0</v>
      </c>
      <c r="HA259">
        <v>0</v>
      </c>
      <c r="HB259">
        <v>0</v>
      </c>
      <c r="HC259">
        <v>2.11</v>
      </c>
      <c r="HD259">
        <v>2.11</v>
      </c>
      <c r="HE259">
        <v>7.0864819479429049E-5</v>
      </c>
      <c r="HF259">
        <v>0</v>
      </c>
    </row>
    <row r="260" spans="1:214" x14ac:dyDescent="0.25">
      <c r="A260">
        <v>27</v>
      </c>
      <c r="B260">
        <v>106</v>
      </c>
      <c r="C260" t="s">
        <v>250</v>
      </c>
      <c r="D260" t="s">
        <v>251</v>
      </c>
      <c r="E260" t="s">
        <v>252</v>
      </c>
      <c r="F260" t="s">
        <v>253</v>
      </c>
      <c r="G260" t="s">
        <v>254</v>
      </c>
      <c r="H260" t="s">
        <v>255</v>
      </c>
      <c r="I260">
        <v>2010</v>
      </c>
      <c r="J260">
        <v>106</v>
      </c>
      <c r="K260" t="s">
        <v>250</v>
      </c>
      <c r="L260" t="s">
        <v>256</v>
      </c>
      <c r="M260" t="s">
        <v>257</v>
      </c>
      <c r="N260" t="s">
        <v>258</v>
      </c>
      <c r="O260" t="s">
        <v>259</v>
      </c>
      <c r="P260">
        <v>420</v>
      </c>
      <c r="Q260" t="s">
        <v>260</v>
      </c>
      <c r="R260">
        <v>420</v>
      </c>
      <c r="S260" t="s">
        <v>261</v>
      </c>
      <c r="T260" t="s">
        <v>262</v>
      </c>
      <c r="U260" t="s">
        <v>263</v>
      </c>
      <c r="V260" t="s">
        <v>264</v>
      </c>
      <c r="W260" t="s">
        <v>420</v>
      </c>
      <c r="X260">
        <v>0</v>
      </c>
      <c r="Y260" t="s">
        <v>420</v>
      </c>
      <c r="Z260">
        <v>2011</v>
      </c>
      <c r="AA260" t="s">
        <v>421</v>
      </c>
      <c r="AB260" t="s">
        <v>421</v>
      </c>
      <c r="AC260">
        <v>88</v>
      </c>
      <c r="AD260">
        <v>6.9</v>
      </c>
      <c r="AF260" t="s">
        <v>268</v>
      </c>
      <c r="AG260" t="s">
        <v>269</v>
      </c>
      <c r="AH260" t="s">
        <v>270</v>
      </c>
      <c r="AI260" t="s">
        <v>270</v>
      </c>
      <c r="AJ260" t="s">
        <v>270</v>
      </c>
      <c r="AK260" t="s">
        <v>270</v>
      </c>
      <c r="AL260">
        <v>1.8E-3</v>
      </c>
      <c r="AM260" t="s">
        <v>271</v>
      </c>
      <c r="AN260">
        <v>28103</v>
      </c>
      <c r="AO260" t="s">
        <v>272</v>
      </c>
      <c r="AP260">
        <v>478184</v>
      </c>
      <c r="AQ260">
        <v>3</v>
      </c>
      <c r="AR260">
        <v>30857</v>
      </c>
      <c r="AS260">
        <v>2013</v>
      </c>
      <c r="BD260">
        <v>2.33</v>
      </c>
      <c r="GV260">
        <v>0.74</v>
      </c>
      <c r="GW260">
        <v>0.59</v>
      </c>
      <c r="GZ260">
        <v>2.33</v>
      </c>
      <c r="HA260">
        <v>0</v>
      </c>
      <c r="HB260">
        <v>2.33</v>
      </c>
      <c r="HC260">
        <v>1.33</v>
      </c>
      <c r="HD260">
        <v>3.66</v>
      </c>
      <c r="HE260">
        <v>1.3023520620574316E-4</v>
      </c>
      <c r="HF260">
        <v>0.63661202185792354</v>
      </c>
    </row>
    <row r="261" spans="1:214" x14ac:dyDescent="0.25">
      <c r="A261">
        <v>27</v>
      </c>
      <c r="B261">
        <v>106</v>
      </c>
      <c r="C261" t="s">
        <v>250</v>
      </c>
      <c r="D261" t="s">
        <v>251</v>
      </c>
      <c r="E261" t="s">
        <v>252</v>
      </c>
      <c r="F261" t="s">
        <v>253</v>
      </c>
      <c r="G261" t="s">
        <v>254</v>
      </c>
      <c r="H261" t="s">
        <v>255</v>
      </c>
      <c r="I261">
        <v>2010</v>
      </c>
      <c r="J261">
        <v>106</v>
      </c>
      <c r="K261" t="s">
        <v>250</v>
      </c>
      <c r="L261" t="s">
        <v>256</v>
      </c>
      <c r="M261" t="s">
        <v>257</v>
      </c>
      <c r="N261" t="s">
        <v>258</v>
      </c>
      <c r="O261" t="s">
        <v>259</v>
      </c>
      <c r="P261">
        <v>420</v>
      </c>
      <c r="Q261" t="s">
        <v>260</v>
      </c>
      <c r="R261">
        <v>420</v>
      </c>
      <c r="S261" t="s">
        <v>261</v>
      </c>
      <c r="T261" t="s">
        <v>262</v>
      </c>
      <c r="U261" t="s">
        <v>263</v>
      </c>
      <c r="V261" t="s">
        <v>264</v>
      </c>
      <c r="W261" t="s">
        <v>420</v>
      </c>
      <c r="X261">
        <v>0</v>
      </c>
      <c r="Y261" t="s">
        <v>420</v>
      </c>
      <c r="Z261">
        <v>2011</v>
      </c>
      <c r="AA261" t="s">
        <v>421</v>
      </c>
      <c r="AB261" t="s">
        <v>421</v>
      </c>
      <c r="AC261">
        <v>88</v>
      </c>
      <c r="AD261">
        <v>6.9</v>
      </c>
      <c r="AF261" t="s">
        <v>268</v>
      </c>
      <c r="AG261" t="s">
        <v>269</v>
      </c>
      <c r="AH261" t="s">
        <v>270</v>
      </c>
      <c r="AI261" t="s">
        <v>270</v>
      </c>
      <c r="AJ261" t="s">
        <v>270</v>
      </c>
      <c r="AK261" t="s">
        <v>270</v>
      </c>
      <c r="AL261">
        <v>1.8E-3</v>
      </c>
      <c r="AM261" t="s">
        <v>271</v>
      </c>
      <c r="AN261">
        <v>28103</v>
      </c>
      <c r="AO261">
        <v>28103</v>
      </c>
      <c r="AP261">
        <v>478184</v>
      </c>
      <c r="AQ261">
        <v>4</v>
      </c>
      <c r="AR261">
        <v>30857</v>
      </c>
      <c r="AS261">
        <v>2014</v>
      </c>
      <c r="BF261">
        <v>2.5299999999999998</v>
      </c>
      <c r="GQ261">
        <v>6.55</v>
      </c>
      <c r="GV261">
        <v>3.7</v>
      </c>
      <c r="GW261">
        <v>0.53</v>
      </c>
      <c r="GZ261">
        <v>2.5299999999999998</v>
      </c>
      <c r="HA261">
        <v>6.55</v>
      </c>
      <c r="HB261">
        <v>9.08</v>
      </c>
      <c r="HC261">
        <v>4.2300000000000004</v>
      </c>
      <c r="HD261">
        <v>13.31</v>
      </c>
      <c r="HE261">
        <v>4.7361491655695124E-4</v>
      </c>
      <c r="HF261">
        <v>0.68219383921863264</v>
      </c>
    </row>
    <row r="262" spans="1:214" x14ac:dyDescent="0.25">
      <c r="A262">
        <v>27</v>
      </c>
      <c r="B262">
        <v>106</v>
      </c>
      <c r="C262" t="s">
        <v>250</v>
      </c>
      <c r="D262" t="s">
        <v>251</v>
      </c>
      <c r="E262" t="s">
        <v>252</v>
      </c>
      <c r="F262" t="s">
        <v>253</v>
      </c>
      <c r="G262" t="s">
        <v>254</v>
      </c>
      <c r="H262" t="s">
        <v>255</v>
      </c>
      <c r="I262">
        <v>2010</v>
      </c>
      <c r="J262">
        <v>106</v>
      </c>
      <c r="K262" t="s">
        <v>250</v>
      </c>
      <c r="L262" t="s">
        <v>256</v>
      </c>
      <c r="M262" t="s">
        <v>257</v>
      </c>
      <c r="N262" t="s">
        <v>258</v>
      </c>
      <c r="O262" t="s">
        <v>259</v>
      </c>
      <c r="P262">
        <v>420</v>
      </c>
      <c r="Q262" t="s">
        <v>260</v>
      </c>
      <c r="R262">
        <v>420</v>
      </c>
      <c r="S262" t="s">
        <v>261</v>
      </c>
      <c r="T262" t="s">
        <v>262</v>
      </c>
      <c r="U262" t="s">
        <v>263</v>
      </c>
      <c r="V262" t="s">
        <v>264</v>
      </c>
      <c r="W262" t="s">
        <v>422</v>
      </c>
      <c r="X262">
        <v>0</v>
      </c>
      <c r="Y262" t="s">
        <v>422</v>
      </c>
      <c r="Z262">
        <v>2011</v>
      </c>
      <c r="AA262" t="s">
        <v>423</v>
      </c>
      <c r="AB262" t="s">
        <v>423</v>
      </c>
      <c r="AC262">
        <v>88</v>
      </c>
      <c r="AD262">
        <v>7</v>
      </c>
      <c r="AF262" t="s">
        <v>268</v>
      </c>
      <c r="AG262" t="s">
        <v>269</v>
      </c>
      <c r="AH262" t="s">
        <v>270</v>
      </c>
      <c r="AI262" t="s">
        <v>270</v>
      </c>
      <c r="AJ262" t="s">
        <v>270</v>
      </c>
      <c r="AK262" t="s">
        <v>270</v>
      </c>
      <c r="AL262">
        <v>2.7000000000000001E-3</v>
      </c>
      <c r="AM262" t="s">
        <v>271</v>
      </c>
      <c r="AN262">
        <v>28954</v>
      </c>
      <c r="AO262" t="s">
        <v>272</v>
      </c>
      <c r="AP262">
        <v>241583</v>
      </c>
      <c r="AQ262">
        <v>4</v>
      </c>
      <c r="AR262">
        <v>30856</v>
      </c>
      <c r="AS262">
        <v>2014</v>
      </c>
      <c r="BQ262">
        <v>5.0199999999999996</v>
      </c>
      <c r="GZ262">
        <v>5.0199999999999996</v>
      </c>
      <c r="HA262">
        <v>0</v>
      </c>
      <c r="HB262">
        <v>5.0199999999999996</v>
      </c>
      <c r="HC262">
        <v>0</v>
      </c>
      <c r="HD262">
        <v>5.0199999999999996</v>
      </c>
      <c r="HE262">
        <v>1.733784623886164E-4</v>
      </c>
      <c r="HF262">
        <v>1</v>
      </c>
    </row>
    <row r="263" spans="1:214" x14ac:dyDescent="0.25">
      <c r="A263">
        <v>27</v>
      </c>
      <c r="B263">
        <v>106</v>
      </c>
      <c r="C263" t="s">
        <v>250</v>
      </c>
      <c r="D263" t="s">
        <v>251</v>
      </c>
      <c r="E263" t="s">
        <v>252</v>
      </c>
      <c r="F263" t="s">
        <v>253</v>
      </c>
      <c r="G263" t="s">
        <v>254</v>
      </c>
      <c r="H263" t="s">
        <v>255</v>
      </c>
      <c r="I263">
        <v>2010</v>
      </c>
      <c r="J263">
        <v>106</v>
      </c>
      <c r="K263" t="s">
        <v>250</v>
      </c>
      <c r="L263" t="s">
        <v>256</v>
      </c>
      <c r="M263" t="s">
        <v>257</v>
      </c>
      <c r="N263" t="s">
        <v>258</v>
      </c>
      <c r="O263" t="s">
        <v>259</v>
      </c>
      <c r="P263">
        <v>420</v>
      </c>
      <c r="Q263" t="s">
        <v>260</v>
      </c>
      <c r="R263">
        <v>420</v>
      </c>
      <c r="S263" t="s">
        <v>261</v>
      </c>
      <c r="T263" t="s">
        <v>262</v>
      </c>
      <c r="U263" t="s">
        <v>263</v>
      </c>
      <c r="V263" t="s">
        <v>264</v>
      </c>
      <c r="W263" t="s">
        <v>422</v>
      </c>
      <c r="X263">
        <v>0</v>
      </c>
      <c r="Y263" t="s">
        <v>422</v>
      </c>
      <c r="Z263">
        <v>2011</v>
      </c>
      <c r="AA263" t="s">
        <v>423</v>
      </c>
      <c r="AB263" t="s">
        <v>423</v>
      </c>
      <c r="AC263">
        <v>88</v>
      </c>
      <c r="AD263">
        <v>7</v>
      </c>
      <c r="AF263" t="s">
        <v>268</v>
      </c>
      <c r="AG263" t="s">
        <v>269</v>
      </c>
      <c r="AH263" t="s">
        <v>270</v>
      </c>
      <c r="AI263" t="s">
        <v>270</v>
      </c>
      <c r="AJ263" t="s">
        <v>270</v>
      </c>
      <c r="AK263" t="s">
        <v>270</v>
      </c>
      <c r="AL263">
        <v>2.7000000000000001E-3</v>
      </c>
      <c r="AM263" t="s">
        <v>271</v>
      </c>
      <c r="AN263">
        <v>28954</v>
      </c>
      <c r="AO263">
        <v>28954</v>
      </c>
      <c r="AP263">
        <v>241583</v>
      </c>
      <c r="AQ263">
        <v>5</v>
      </c>
      <c r="AR263">
        <v>30856</v>
      </c>
      <c r="AS263">
        <v>2015</v>
      </c>
      <c r="BD263">
        <v>3.68</v>
      </c>
      <c r="GZ263">
        <v>3.68</v>
      </c>
      <c r="HA263">
        <v>0</v>
      </c>
      <c r="HB263">
        <v>3.68</v>
      </c>
      <c r="HC263">
        <v>0</v>
      </c>
      <c r="HD263">
        <v>3.68</v>
      </c>
      <c r="HE263">
        <v>1.2709815569524074E-4</v>
      </c>
      <c r="HF263">
        <v>1</v>
      </c>
    </row>
    <row r="264" spans="1:214" x14ac:dyDescent="0.25">
      <c r="A264">
        <v>27</v>
      </c>
      <c r="B264">
        <v>106</v>
      </c>
      <c r="C264" t="s">
        <v>250</v>
      </c>
      <c r="D264" t="s">
        <v>251</v>
      </c>
      <c r="E264" t="s">
        <v>252</v>
      </c>
      <c r="F264" t="s">
        <v>253</v>
      </c>
      <c r="G264" t="s">
        <v>254</v>
      </c>
      <c r="H264" t="s">
        <v>255</v>
      </c>
      <c r="I264">
        <v>2010</v>
      </c>
      <c r="J264">
        <v>106</v>
      </c>
      <c r="K264" t="s">
        <v>250</v>
      </c>
      <c r="L264" t="s">
        <v>256</v>
      </c>
      <c r="M264" t="s">
        <v>257</v>
      </c>
      <c r="N264" t="s">
        <v>258</v>
      </c>
      <c r="O264" t="s">
        <v>259</v>
      </c>
      <c r="P264">
        <v>420</v>
      </c>
      <c r="Q264" t="s">
        <v>260</v>
      </c>
      <c r="R264">
        <v>420</v>
      </c>
      <c r="S264" t="s">
        <v>261</v>
      </c>
      <c r="T264" t="s">
        <v>262</v>
      </c>
      <c r="U264" t="s">
        <v>263</v>
      </c>
      <c r="V264" t="s">
        <v>264</v>
      </c>
      <c r="W264" t="s">
        <v>424</v>
      </c>
      <c r="X264">
        <v>0</v>
      </c>
      <c r="Y264" t="s">
        <v>424</v>
      </c>
      <c r="Z264">
        <v>2011</v>
      </c>
      <c r="AA264" t="s">
        <v>425</v>
      </c>
      <c r="AB264" t="s">
        <v>426</v>
      </c>
      <c r="AC264">
        <v>84</v>
      </c>
      <c r="AD264">
        <v>6.1</v>
      </c>
      <c r="AF264" t="s">
        <v>268</v>
      </c>
      <c r="AG264" t="s">
        <v>269</v>
      </c>
      <c r="AH264" t="s">
        <v>270</v>
      </c>
      <c r="AI264" t="s">
        <v>270</v>
      </c>
      <c r="AJ264" t="s">
        <v>270</v>
      </c>
      <c r="AK264" t="s">
        <v>270</v>
      </c>
      <c r="AL264">
        <v>0</v>
      </c>
      <c r="AM264" t="s">
        <v>271</v>
      </c>
      <c r="AN264">
        <v>29257</v>
      </c>
      <c r="AO264" t="s">
        <v>272</v>
      </c>
      <c r="AP264">
        <v>165513</v>
      </c>
      <c r="AQ264">
        <v>3</v>
      </c>
      <c r="AR264">
        <v>30858</v>
      </c>
      <c r="AS264">
        <v>2013</v>
      </c>
      <c r="CN264">
        <v>5.71</v>
      </c>
      <c r="GV264">
        <v>5.46</v>
      </c>
      <c r="GW264">
        <v>4.93</v>
      </c>
      <c r="GZ264">
        <v>5.71</v>
      </c>
      <c r="HA264">
        <v>0</v>
      </c>
      <c r="HB264">
        <v>5.71</v>
      </c>
      <c r="HC264">
        <v>10.39</v>
      </c>
      <c r="HD264">
        <v>16.100000000000001</v>
      </c>
      <c r="HE264">
        <v>5.5029565574050662E-4</v>
      </c>
      <c r="HF264">
        <v>0.35465838509316766</v>
      </c>
    </row>
    <row r="265" spans="1:214" x14ac:dyDescent="0.25">
      <c r="A265">
        <v>27</v>
      </c>
      <c r="B265">
        <v>106</v>
      </c>
      <c r="C265" t="s">
        <v>250</v>
      </c>
      <c r="D265" t="s">
        <v>251</v>
      </c>
      <c r="E265" t="s">
        <v>252</v>
      </c>
      <c r="F265" t="s">
        <v>253</v>
      </c>
      <c r="G265" t="s">
        <v>254</v>
      </c>
      <c r="H265" t="s">
        <v>255</v>
      </c>
      <c r="I265">
        <v>2010</v>
      </c>
      <c r="J265">
        <v>106</v>
      </c>
      <c r="K265" t="s">
        <v>250</v>
      </c>
      <c r="L265" t="s">
        <v>256</v>
      </c>
      <c r="M265" t="s">
        <v>257</v>
      </c>
      <c r="N265" t="s">
        <v>258</v>
      </c>
      <c r="O265" t="s">
        <v>259</v>
      </c>
      <c r="P265">
        <v>420</v>
      </c>
      <c r="Q265" t="s">
        <v>260</v>
      </c>
      <c r="R265">
        <v>420</v>
      </c>
      <c r="S265" t="s">
        <v>261</v>
      </c>
      <c r="T265" t="s">
        <v>262</v>
      </c>
      <c r="U265" t="s">
        <v>263</v>
      </c>
      <c r="V265" t="s">
        <v>264</v>
      </c>
      <c r="W265" t="s">
        <v>424</v>
      </c>
      <c r="X265">
        <v>0</v>
      </c>
      <c r="Y265" t="s">
        <v>424</v>
      </c>
      <c r="Z265">
        <v>2011</v>
      </c>
      <c r="AA265" t="s">
        <v>425</v>
      </c>
      <c r="AB265" t="s">
        <v>426</v>
      </c>
      <c r="AC265">
        <v>84</v>
      </c>
      <c r="AD265">
        <v>6.1</v>
      </c>
      <c r="AF265" t="s">
        <v>268</v>
      </c>
      <c r="AG265" t="s">
        <v>269</v>
      </c>
      <c r="AH265" t="s">
        <v>270</v>
      </c>
      <c r="AI265" t="s">
        <v>270</v>
      </c>
      <c r="AJ265" t="s">
        <v>270</v>
      </c>
      <c r="AK265" t="s">
        <v>270</v>
      </c>
      <c r="AL265">
        <v>0</v>
      </c>
      <c r="AM265" t="s">
        <v>271</v>
      </c>
      <c r="AN265">
        <v>29257</v>
      </c>
      <c r="AO265" t="s">
        <v>272</v>
      </c>
      <c r="AP265">
        <v>165513</v>
      </c>
      <c r="AQ265">
        <v>4</v>
      </c>
      <c r="AR265">
        <v>30858</v>
      </c>
      <c r="AS265">
        <v>2014</v>
      </c>
      <c r="BF265">
        <v>2.0099999999999998</v>
      </c>
      <c r="GQ265">
        <v>3</v>
      </c>
      <c r="GV265">
        <v>12.34</v>
      </c>
      <c r="GW265">
        <v>3.22</v>
      </c>
      <c r="GX265">
        <v>1.2</v>
      </c>
      <c r="GZ265">
        <v>2.0099999999999998</v>
      </c>
      <c r="HA265">
        <v>3</v>
      </c>
      <c r="HB265">
        <v>5.01</v>
      </c>
      <c r="HC265">
        <v>16.760000000000002</v>
      </c>
      <c r="HD265">
        <v>21.77</v>
      </c>
      <c r="HE265">
        <v>7.4409543015346749E-4</v>
      </c>
      <c r="HF265">
        <v>0.23013321084060634</v>
      </c>
    </row>
    <row r="266" spans="1:214" x14ac:dyDescent="0.25">
      <c r="A266">
        <v>27</v>
      </c>
      <c r="B266">
        <v>106</v>
      </c>
      <c r="C266" t="s">
        <v>250</v>
      </c>
      <c r="D266" t="s">
        <v>251</v>
      </c>
      <c r="E266" t="s">
        <v>252</v>
      </c>
      <c r="F266" t="s">
        <v>253</v>
      </c>
      <c r="G266" t="s">
        <v>254</v>
      </c>
      <c r="H266" t="s">
        <v>255</v>
      </c>
      <c r="I266">
        <v>2010</v>
      </c>
      <c r="J266">
        <v>106</v>
      </c>
      <c r="K266" t="s">
        <v>250</v>
      </c>
      <c r="L266" t="s">
        <v>256</v>
      </c>
      <c r="M266" t="s">
        <v>257</v>
      </c>
      <c r="N266" t="s">
        <v>258</v>
      </c>
      <c r="O266" t="s">
        <v>259</v>
      </c>
      <c r="P266">
        <v>420</v>
      </c>
      <c r="Q266" t="s">
        <v>260</v>
      </c>
      <c r="R266">
        <v>420</v>
      </c>
      <c r="S266" t="s">
        <v>261</v>
      </c>
      <c r="T266" t="s">
        <v>262</v>
      </c>
      <c r="U266" t="s">
        <v>263</v>
      </c>
      <c r="V266" t="s">
        <v>264</v>
      </c>
      <c r="W266" t="s">
        <v>424</v>
      </c>
      <c r="X266">
        <v>0</v>
      </c>
      <c r="Y266" t="s">
        <v>424</v>
      </c>
      <c r="Z266">
        <v>2011</v>
      </c>
      <c r="AA266" t="s">
        <v>425</v>
      </c>
      <c r="AB266" t="s">
        <v>426</v>
      </c>
      <c r="AC266">
        <v>84</v>
      </c>
      <c r="AD266">
        <v>6.1</v>
      </c>
      <c r="AF266" t="s">
        <v>268</v>
      </c>
      <c r="AG266" t="s">
        <v>269</v>
      </c>
      <c r="AH266" t="s">
        <v>270</v>
      </c>
      <c r="AI266" t="s">
        <v>270</v>
      </c>
      <c r="AJ266" t="s">
        <v>270</v>
      </c>
      <c r="AK266" t="s">
        <v>270</v>
      </c>
      <c r="AL266">
        <v>0</v>
      </c>
      <c r="AM266" t="s">
        <v>271</v>
      </c>
      <c r="AN266">
        <v>29257</v>
      </c>
      <c r="AO266">
        <v>29257</v>
      </c>
      <c r="AP266">
        <v>165513</v>
      </c>
      <c r="AQ266">
        <v>5</v>
      </c>
      <c r="AR266">
        <v>30858</v>
      </c>
      <c r="AS266">
        <v>2015</v>
      </c>
      <c r="CN266">
        <v>2.5099999999999998</v>
      </c>
      <c r="GV266">
        <v>0.96</v>
      </c>
      <c r="GW266">
        <v>0.46</v>
      </c>
      <c r="GZ266">
        <v>2.5099999999999998</v>
      </c>
      <c r="HA266">
        <v>0</v>
      </c>
      <c r="HB266">
        <v>2.5099999999999998</v>
      </c>
      <c r="HC266">
        <v>1.42</v>
      </c>
      <c r="HD266">
        <v>3.9299999999999997</v>
      </c>
      <c r="HE266">
        <v>1.3432682776771371E-4</v>
      </c>
      <c r="HF266">
        <v>0.638676844783715</v>
      </c>
    </row>
    <row r="267" spans="1:214" x14ac:dyDescent="0.25">
      <c r="A267">
        <v>27</v>
      </c>
      <c r="B267">
        <v>106</v>
      </c>
      <c r="C267" t="s">
        <v>250</v>
      </c>
      <c r="D267" t="s">
        <v>251</v>
      </c>
      <c r="E267" t="s">
        <v>252</v>
      </c>
      <c r="F267" t="s">
        <v>253</v>
      </c>
      <c r="G267" t="s">
        <v>254</v>
      </c>
      <c r="H267" t="s">
        <v>255</v>
      </c>
      <c r="I267">
        <v>2010</v>
      </c>
      <c r="J267">
        <v>106</v>
      </c>
      <c r="K267" t="s">
        <v>250</v>
      </c>
      <c r="L267" t="s">
        <v>256</v>
      </c>
      <c r="M267" t="s">
        <v>257</v>
      </c>
      <c r="N267" t="s">
        <v>258</v>
      </c>
      <c r="O267" t="s">
        <v>259</v>
      </c>
      <c r="P267">
        <v>106</v>
      </c>
      <c r="Q267" t="s">
        <v>283</v>
      </c>
      <c r="R267">
        <v>6781</v>
      </c>
      <c r="S267" t="s">
        <v>399</v>
      </c>
      <c r="T267" t="s">
        <v>262</v>
      </c>
      <c r="U267" t="s">
        <v>263</v>
      </c>
      <c r="V267" t="s">
        <v>290</v>
      </c>
      <c r="W267" t="s">
        <v>427</v>
      </c>
      <c r="X267">
        <v>0</v>
      </c>
      <c r="Y267" t="s">
        <v>427</v>
      </c>
      <c r="Z267">
        <v>2011</v>
      </c>
      <c r="AA267" t="s">
        <v>428</v>
      </c>
      <c r="AB267" t="s">
        <v>428</v>
      </c>
      <c r="AC267">
        <v>81</v>
      </c>
      <c r="AD267">
        <v>5.43</v>
      </c>
      <c r="AE267" t="s">
        <v>429</v>
      </c>
      <c r="AF267" t="s">
        <v>268</v>
      </c>
      <c r="AG267" t="s">
        <v>269</v>
      </c>
      <c r="AH267" t="s">
        <v>289</v>
      </c>
      <c r="AI267" t="s">
        <v>289</v>
      </c>
      <c r="AJ267" t="s">
        <v>289</v>
      </c>
      <c r="AK267" t="s">
        <v>289</v>
      </c>
      <c r="AL267">
        <v>0</v>
      </c>
      <c r="AM267" t="s">
        <v>271</v>
      </c>
      <c r="AN267">
        <v>29198</v>
      </c>
      <c r="AO267" t="s">
        <v>272</v>
      </c>
      <c r="AP267">
        <v>137896</v>
      </c>
      <c r="AQ267">
        <v>3</v>
      </c>
      <c r="AR267">
        <v>32824</v>
      </c>
      <c r="AS267">
        <v>2013</v>
      </c>
      <c r="GV267">
        <v>2.7</v>
      </c>
      <c r="GW267">
        <v>3.34</v>
      </c>
      <c r="GZ267">
        <v>0</v>
      </c>
      <c r="HA267">
        <v>0</v>
      </c>
      <c r="HB267">
        <v>0</v>
      </c>
      <c r="HC267">
        <v>6.04</v>
      </c>
      <c r="HD267">
        <v>6.04</v>
      </c>
      <c r="HE267">
        <v>2.068634838002603E-4</v>
      </c>
      <c r="HF267">
        <v>0</v>
      </c>
    </row>
    <row r="268" spans="1:214" x14ac:dyDescent="0.25">
      <c r="A268">
        <v>27</v>
      </c>
      <c r="B268">
        <v>106</v>
      </c>
      <c r="C268" t="s">
        <v>250</v>
      </c>
      <c r="D268" t="s">
        <v>251</v>
      </c>
      <c r="E268" t="s">
        <v>252</v>
      </c>
      <c r="F268" t="s">
        <v>253</v>
      </c>
      <c r="G268" t="s">
        <v>254</v>
      </c>
      <c r="H268" t="s">
        <v>255</v>
      </c>
      <c r="I268">
        <v>2010</v>
      </c>
      <c r="J268">
        <v>106</v>
      </c>
      <c r="K268" t="s">
        <v>250</v>
      </c>
      <c r="L268" t="s">
        <v>256</v>
      </c>
      <c r="M268" t="s">
        <v>257</v>
      </c>
      <c r="N268" t="s">
        <v>258</v>
      </c>
      <c r="O268" t="s">
        <v>259</v>
      </c>
      <c r="P268">
        <v>106</v>
      </c>
      <c r="Q268" t="s">
        <v>283</v>
      </c>
      <c r="R268">
        <v>6781</v>
      </c>
      <c r="S268" t="s">
        <v>399</v>
      </c>
      <c r="T268" t="s">
        <v>262</v>
      </c>
      <c r="U268" t="s">
        <v>263</v>
      </c>
      <c r="V268" t="s">
        <v>290</v>
      </c>
      <c r="W268" t="s">
        <v>427</v>
      </c>
      <c r="X268">
        <v>0</v>
      </c>
      <c r="Y268" t="s">
        <v>427</v>
      </c>
      <c r="Z268">
        <v>2011</v>
      </c>
      <c r="AA268" t="s">
        <v>428</v>
      </c>
      <c r="AB268" t="s">
        <v>428</v>
      </c>
      <c r="AC268">
        <v>81</v>
      </c>
      <c r="AD268">
        <v>5.43</v>
      </c>
      <c r="AE268" t="s">
        <v>429</v>
      </c>
      <c r="AF268" t="s">
        <v>268</v>
      </c>
      <c r="AG268" t="s">
        <v>269</v>
      </c>
      <c r="AH268" t="s">
        <v>289</v>
      </c>
      <c r="AI268" t="s">
        <v>289</v>
      </c>
      <c r="AJ268" t="s">
        <v>289</v>
      </c>
      <c r="AK268" t="s">
        <v>289</v>
      </c>
      <c r="AL268">
        <v>0</v>
      </c>
      <c r="AM268" t="s">
        <v>271</v>
      </c>
      <c r="AN268">
        <v>29198</v>
      </c>
      <c r="AO268">
        <v>29198</v>
      </c>
      <c r="AP268">
        <v>137896</v>
      </c>
      <c r="AQ268">
        <v>4</v>
      </c>
      <c r="AR268">
        <v>32824</v>
      </c>
      <c r="AS268">
        <v>2014</v>
      </c>
      <c r="CN268">
        <v>4.38</v>
      </c>
      <c r="GV268">
        <v>1</v>
      </c>
      <c r="GW268">
        <v>0.05</v>
      </c>
      <c r="GZ268">
        <v>4.38</v>
      </c>
      <c r="HA268">
        <v>0</v>
      </c>
      <c r="HB268">
        <v>4.38</v>
      </c>
      <c r="HC268">
        <v>1.05</v>
      </c>
      <c r="HD268">
        <v>5.43</v>
      </c>
      <c r="HE268">
        <v>1.8597164189328036E-4</v>
      </c>
      <c r="HF268">
        <v>0.8066298342541437</v>
      </c>
    </row>
    <row r="269" spans="1:214" x14ac:dyDescent="0.25">
      <c r="A269">
        <v>27</v>
      </c>
      <c r="B269">
        <v>106</v>
      </c>
      <c r="C269" t="s">
        <v>250</v>
      </c>
      <c r="D269" t="s">
        <v>251</v>
      </c>
      <c r="E269" t="s">
        <v>252</v>
      </c>
      <c r="F269" t="s">
        <v>253</v>
      </c>
      <c r="G269" t="s">
        <v>254</v>
      </c>
      <c r="H269" t="s">
        <v>255</v>
      </c>
      <c r="I269">
        <v>2010</v>
      </c>
      <c r="J269">
        <v>106</v>
      </c>
      <c r="K269" t="s">
        <v>250</v>
      </c>
      <c r="L269" t="s">
        <v>256</v>
      </c>
      <c r="M269" t="s">
        <v>257</v>
      </c>
      <c r="N269" t="s">
        <v>258</v>
      </c>
      <c r="O269" t="s">
        <v>259</v>
      </c>
      <c r="P269">
        <v>106</v>
      </c>
      <c r="Q269" t="s">
        <v>283</v>
      </c>
      <c r="R269">
        <v>106</v>
      </c>
      <c r="S269" t="s">
        <v>250</v>
      </c>
      <c r="T269" t="s">
        <v>262</v>
      </c>
      <c r="U269" t="s">
        <v>263</v>
      </c>
      <c r="V269" t="s">
        <v>290</v>
      </c>
      <c r="W269" t="s">
        <v>430</v>
      </c>
      <c r="X269">
        <v>0</v>
      </c>
      <c r="Y269" t="s">
        <v>430</v>
      </c>
      <c r="Z269">
        <v>2011</v>
      </c>
      <c r="AA269" t="s">
        <v>431</v>
      </c>
      <c r="AB269" t="s">
        <v>431</v>
      </c>
      <c r="AC269">
        <v>80</v>
      </c>
      <c r="AD269">
        <v>5.6</v>
      </c>
      <c r="AF269" t="s">
        <v>268</v>
      </c>
      <c r="AG269" t="s">
        <v>292</v>
      </c>
      <c r="AH269" t="s">
        <v>270</v>
      </c>
      <c r="AI269" t="s">
        <v>270</v>
      </c>
      <c r="AJ269" t="s">
        <v>270</v>
      </c>
      <c r="AK269" t="s">
        <v>270</v>
      </c>
      <c r="AL269">
        <v>8.8999999999999999E-3</v>
      </c>
      <c r="AM269" t="s">
        <v>271</v>
      </c>
      <c r="AN269">
        <v>27916</v>
      </c>
      <c r="AO269" t="s">
        <v>272</v>
      </c>
      <c r="AP269">
        <v>110484</v>
      </c>
      <c r="AQ269">
        <v>3</v>
      </c>
      <c r="AR269">
        <v>30850</v>
      </c>
      <c r="AS269">
        <v>2013</v>
      </c>
      <c r="FV269">
        <v>1.9</v>
      </c>
      <c r="GV269">
        <v>1.49</v>
      </c>
      <c r="GW269">
        <v>1.18</v>
      </c>
      <c r="GZ269">
        <v>1.9</v>
      </c>
      <c r="HA269">
        <v>0</v>
      </c>
      <c r="HB269">
        <v>1.9</v>
      </c>
      <c r="HC269">
        <v>2.67</v>
      </c>
      <c r="HD269">
        <v>4.5699999999999994</v>
      </c>
      <c r="HE269">
        <v>1.6370540192004582E-4</v>
      </c>
      <c r="HF269">
        <v>0.41575492341356679</v>
      </c>
    </row>
    <row r="270" spans="1:214" x14ac:dyDescent="0.25">
      <c r="A270">
        <v>27</v>
      </c>
      <c r="B270">
        <v>106</v>
      </c>
      <c r="C270" t="s">
        <v>250</v>
      </c>
      <c r="D270" t="s">
        <v>251</v>
      </c>
      <c r="E270" t="s">
        <v>252</v>
      </c>
      <c r="F270" t="s">
        <v>253</v>
      </c>
      <c r="G270" t="s">
        <v>254</v>
      </c>
      <c r="H270" t="s">
        <v>255</v>
      </c>
      <c r="I270">
        <v>2010</v>
      </c>
      <c r="J270">
        <v>106</v>
      </c>
      <c r="K270" t="s">
        <v>250</v>
      </c>
      <c r="L270" t="s">
        <v>256</v>
      </c>
      <c r="M270" t="s">
        <v>257</v>
      </c>
      <c r="N270" t="s">
        <v>258</v>
      </c>
      <c r="O270" t="s">
        <v>259</v>
      </c>
      <c r="P270">
        <v>106</v>
      </c>
      <c r="Q270" t="s">
        <v>283</v>
      </c>
      <c r="R270">
        <v>106</v>
      </c>
      <c r="S270" t="s">
        <v>250</v>
      </c>
      <c r="T270" t="s">
        <v>262</v>
      </c>
      <c r="U270" t="s">
        <v>263</v>
      </c>
      <c r="V270" t="s">
        <v>290</v>
      </c>
      <c r="W270" t="s">
        <v>430</v>
      </c>
      <c r="X270">
        <v>0</v>
      </c>
      <c r="Y270" t="s">
        <v>430</v>
      </c>
      <c r="Z270">
        <v>2011</v>
      </c>
      <c r="AA270" t="s">
        <v>431</v>
      </c>
      <c r="AB270" t="s">
        <v>431</v>
      </c>
      <c r="AC270">
        <v>80</v>
      </c>
      <c r="AD270">
        <v>5.6</v>
      </c>
      <c r="AF270" t="s">
        <v>268</v>
      </c>
      <c r="AG270" t="s">
        <v>292</v>
      </c>
      <c r="AH270" t="s">
        <v>270</v>
      </c>
      <c r="AI270" t="s">
        <v>270</v>
      </c>
      <c r="AJ270" t="s">
        <v>270</v>
      </c>
      <c r="AK270" t="s">
        <v>270</v>
      </c>
      <c r="AL270">
        <v>8.8999999999999999E-3</v>
      </c>
      <c r="AM270" t="s">
        <v>271</v>
      </c>
      <c r="AN270">
        <v>27916</v>
      </c>
      <c r="AO270" t="s">
        <v>272</v>
      </c>
      <c r="AP270">
        <v>110484</v>
      </c>
      <c r="AQ270">
        <v>4</v>
      </c>
      <c r="AR270">
        <v>30850</v>
      </c>
      <c r="AS270">
        <v>2014</v>
      </c>
      <c r="GQ270">
        <v>1.6</v>
      </c>
      <c r="GV270">
        <v>3.12</v>
      </c>
      <c r="GW270">
        <v>1.1299999999999999</v>
      </c>
      <c r="GZ270">
        <v>0</v>
      </c>
      <c r="HA270">
        <v>1.6</v>
      </c>
      <c r="HB270">
        <v>1.6</v>
      </c>
      <c r="HC270">
        <v>4.25</v>
      </c>
      <c r="HD270">
        <v>5.8500000000000005</v>
      </c>
      <c r="HE270">
        <v>2.0955724315804559E-4</v>
      </c>
      <c r="HF270">
        <v>0.27350427350427348</v>
      </c>
    </row>
    <row r="271" spans="1:214" x14ac:dyDescent="0.25">
      <c r="A271">
        <v>27</v>
      </c>
      <c r="B271">
        <v>106</v>
      </c>
      <c r="C271" t="s">
        <v>250</v>
      </c>
      <c r="D271" t="s">
        <v>251</v>
      </c>
      <c r="E271" t="s">
        <v>252</v>
      </c>
      <c r="F271" t="s">
        <v>253</v>
      </c>
      <c r="G271" t="s">
        <v>254</v>
      </c>
      <c r="H271" t="s">
        <v>255</v>
      </c>
      <c r="I271">
        <v>2010</v>
      </c>
      <c r="J271">
        <v>106</v>
      </c>
      <c r="K271" t="s">
        <v>250</v>
      </c>
      <c r="L271" t="s">
        <v>256</v>
      </c>
      <c r="M271" t="s">
        <v>257</v>
      </c>
      <c r="N271" t="s">
        <v>258</v>
      </c>
      <c r="O271" t="s">
        <v>259</v>
      </c>
      <c r="P271">
        <v>106</v>
      </c>
      <c r="Q271" t="s">
        <v>283</v>
      </c>
      <c r="R271">
        <v>106</v>
      </c>
      <c r="S271" t="s">
        <v>250</v>
      </c>
      <c r="T271" t="s">
        <v>262</v>
      </c>
      <c r="U271" t="s">
        <v>263</v>
      </c>
      <c r="V271" t="s">
        <v>290</v>
      </c>
      <c r="W271" t="s">
        <v>430</v>
      </c>
      <c r="X271">
        <v>0</v>
      </c>
      <c r="Y271" t="s">
        <v>430</v>
      </c>
      <c r="Z271">
        <v>2011</v>
      </c>
      <c r="AA271" t="s">
        <v>431</v>
      </c>
      <c r="AB271" t="s">
        <v>431</v>
      </c>
      <c r="AC271">
        <v>80</v>
      </c>
      <c r="AD271">
        <v>5.6</v>
      </c>
      <c r="AF271" t="s">
        <v>268</v>
      </c>
      <c r="AG271" t="s">
        <v>292</v>
      </c>
      <c r="AH271" t="s">
        <v>270</v>
      </c>
      <c r="AI271" t="s">
        <v>270</v>
      </c>
      <c r="AJ271" t="s">
        <v>270</v>
      </c>
      <c r="AK271" t="s">
        <v>270</v>
      </c>
      <c r="AL271">
        <v>8.8999999999999999E-3</v>
      </c>
      <c r="AM271" t="s">
        <v>271</v>
      </c>
      <c r="AN271">
        <v>27916</v>
      </c>
      <c r="AO271">
        <v>27916</v>
      </c>
      <c r="AP271">
        <v>110484</v>
      </c>
      <c r="AQ271">
        <v>5</v>
      </c>
      <c r="AR271">
        <v>30850</v>
      </c>
      <c r="AS271">
        <v>2015</v>
      </c>
      <c r="FV271">
        <v>9.36</v>
      </c>
      <c r="GV271">
        <v>3.48</v>
      </c>
      <c r="GW271">
        <v>2.15</v>
      </c>
      <c r="GZ271">
        <v>9.36</v>
      </c>
      <c r="HA271">
        <v>0</v>
      </c>
      <c r="HB271">
        <v>9.36</v>
      </c>
      <c r="HC271">
        <v>5.63</v>
      </c>
      <c r="HD271">
        <v>14.99</v>
      </c>
      <c r="HE271">
        <v>5.3696804699813723E-4</v>
      </c>
      <c r="HF271">
        <v>0.6244162775183455</v>
      </c>
    </row>
    <row r="272" spans="1:214" x14ac:dyDescent="0.25">
      <c r="A272">
        <v>27</v>
      </c>
      <c r="B272">
        <v>106</v>
      </c>
      <c r="C272" t="s">
        <v>250</v>
      </c>
      <c r="D272" t="s">
        <v>251</v>
      </c>
      <c r="E272" t="s">
        <v>252</v>
      </c>
      <c r="F272" t="s">
        <v>253</v>
      </c>
      <c r="G272" t="s">
        <v>254</v>
      </c>
      <c r="H272" t="s">
        <v>255</v>
      </c>
      <c r="I272">
        <v>2010</v>
      </c>
      <c r="J272">
        <v>106</v>
      </c>
      <c r="K272" t="s">
        <v>250</v>
      </c>
      <c r="L272" t="s">
        <v>256</v>
      </c>
      <c r="M272" t="s">
        <v>257</v>
      </c>
      <c r="N272" t="s">
        <v>258</v>
      </c>
      <c r="O272" t="s">
        <v>259</v>
      </c>
      <c r="P272">
        <v>106</v>
      </c>
      <c r="Q272" t="s">
        <v>283</v>
      </c>
      <c r="R272">
        <v>106</v>
      </c>
      <c r="S272" t="s">
        <v>250</v>
      </c>
      <c r="T272" t="s">
        <v>262</v>
      </c>
      <c r="U272" t="s">
        <v>263</v>
      </c>
      <c r="V272" t="s">
        <v>290</v>
      </c>
      <c r="W272" t="s">
        <v>432</v>
      </c>
      <c r="X272">
        <v>0</v>
      </c>
      <c r="Y272" t="s">
        <v>432</v>
      </c>
      <c r="Z272">
        <v>2011</v>
      </c>
      <c r="AA272" t="s">
        <v>433</v>
      </c>
      <c r="AB272" t="s">
        <v>433</v>
      </c>
      <c r="AC272">
        <v>80</v>
      </c>
      <c r="AD272">
        <v>5.6</v>
      </c>
      <c r="AF272" t="s">
        <v>268</v>
      </c>
      <c r="AG272" t="s">
        <v>292</v>
      </c>
      <c r="AH272" t="s">
        <v>270</v>
      </c>
      <c r="AI272" t="s">
        <v>270</v>
      </c>
      <c r="AJ272" t="s">
        <v>270</v>
      </c>
      <c r="AK272" t="s">
        <v>270</v>
      </c>
      <c r="AL272">
        <v>1.8200000000000001E-2</v>
      </c>
      <c r="AM272" t="s">
        <v>271</v>
      </c>
      <c r="AN272">
        <v>25152</v>
      </c>
      <c r="AO272" t="s">
        <v>272</v>
      </c>
      <c r="AP272">
        <v>102629</v>
      </c>
      <c r="AQ272">
        <v>3</v>
      </c>
      <c r="AR272">
        <v>30846</v>
      </c>
      <c r="AS272">
        <v>2013</v>
      </c>
      <c r="FM272">
        <v>3.52</v>
      </c>
      <c r="GV272">
        <v>1.49</v>
      </c>
      <c r="GW272">
        <v>1.18</v>
      </c>
      <c r="GZ272">
        <v>3.52</v>
      </c>
      <c r="HA272">
        <v>0</v>
      </c>
      <c r="HB272">
        <v>3.52</v>
      </c>
      <c r="HC272">
        <v>2.67</v>
      </c>
      <c r="HD272">
        <v>6.1899999999999995</v>
      </c>
      <c r="HE272">
        <v>2.4610368956743002E-4</v>
      </c>
      <c r="HF272">
        <v>0.56865912762520199</v>
      </c>
    </row>
    <row r="273" spans="1:214" x14ac:dyDescent="0.25">
      <c r="A273">
        <v>27</v>
      </c>
      <c r="B273">
        <v>106</v>
      </c>
      <c r="C273" t="s">
        <v>250</v>
      </c>
      <c r="D273" t="s">
        <v>251</v>
      </c>
      <c r="E273" t="s">
        <v>252</v>
      </c>
      <c r="F273" t="s">
        <v>253</v>
      </c>
      <c r="G273" t="s">
        <v>254</v>
      </c>
      <c r="H273" t="s">
        <v>255</v>
      </c>
      <c r="I273">
        <v>2010</v>
      </c>
      <c r="J273">
        <v>106</v>
      </c>
      <c r="K273" t="s">
        <v>250</v>
      </c>
      <c r="L273" t="s">
        <v>256</v>
      </c>
      <c r="M273" t="s">
        <v>257</v>
      </c>
      <c r="N273" t="s">
        <v>258</v>
      </c>
      <c r="O273" t="s">
        <v>259</v>
      </c>
      <c r="P273">
        <v>106</v>
      </c>
      <c r="Q273" t="s">
        <v>283</v>
      </c>
      <c r="R273">
        <v>106</v>
      </c>
      <c r="S273" t="s">
        <v>250</v>
      </c>
      <c r="T273" t="s">
        <v>262</v>
      </c>
      <c r="U273" t="s">
        <v>263</v>
      </c>
      <c r="V273" t="s">
        <v>290</v>
      </c>
      <c r="W273" t="s">
        <v>432</v>
      </c>
      <c r="X273">
        <v>0</v>
      </c>
      <c r="Y273" t="s">
        <v>432</v>
      </c>
      <c r="Z273">
        <v>2011</v>
      </c>
      <c r="AA273" t="s">
        <v>433</v>
      </c>
      <c r="AB273" t="s">
        <v>433</v>
      </c>
      <c r="AC273">
        <v>80</v>
      </c>
      <c r="AD273">
        <v>5.6</v>
      </c>
      <c r="AF273" t="s">
        <v>268</v>
      </c>
      <c r="AG273" t="s">
        <v>292</v>
      </c>
      <c r="AH273" t="s">
        <v>270</v>
      </c>
      <c r="AI273" t="s">
        <v>270</v>
      </c>
      <c r="AJ273" t="s">
        <v>270</v>
      </c>
      <c r="AK273" t="s">
        <v>270</v>
      </c>
      <c r="AL273">
        <v>1.8200000000000001E-2</v>
      </c>
      <c r="AM273" t="s">
        <v>271</v>
      </c>
      <c r="AN273">
        <v>25152</v>
      </c>
      <c r="AO273" t="s">
        <v>272</v>
      </c>
      <c r="AP273">
        <v>102629</v>
      </c>
      <c r="AQ273">
        <v>4</v>
      </c>
      <c r="AR273">
        <v>30846</v>
      </c>
      <c r="AS273">
        <v>2014</v>
      </c>
      <c r="GV273">
        <v>3.12</v>
      </c>
      <c r="GW273">
        <v>1.1299999999999999</v>
      </c>
      <c r="GZ273">
        <v>0</v>
      </c>
      <c r="HA273">
        <v>0</v>
      </c>
      <c r="HB273">
        <v>0</v>
      </c>
      <c r="HC273">
        <v>4.25</v>
      </c>
      <c r="HD273">
        <v>4.25</v>
      </c>
      <c r="HE273">
        <v>1.6897264631043256E-4</v>
      </c>
      <c r="HF273">
        <v>0</v>
      </c>
    </row>
    <row r="274" spans="1:214" x14ac:dyDescent="0.25">
      <c r="A274">
        <v>27</v>
      </c>
      <c r="B274">
        <v>106</v>
      </c>
      <c r="C274" t="s">
        <v>250</v>
      </c>
      <c r="D274" t="s">
        <v>251</v>
      </c>
      <c r="E274" t="s">
        <v>252</v>
      </c>
      <c r="F274" t="s">
        <v>253</v>
      </c>
      <c r="G274" t="s">
        <v>254</v>
      </c>
      <c r="H274" t="s">
        <v>255</v>
      </c>
      <c r="I274">
        <v>2010</v>
      </c>
      <c r="J274">
        <v>106</v>
      </c>
      <c r="K274" t="s">
        <v>250</v>
      </c>
      <c r="L274" t="s">
        <v>256</v>
      </c>
      <c r="M274" t="s">
        <v>257</v>
      </c>
      <c r="N274" t="s">
        <v>258</v>
      </c>
      <c r="O274" t="s">
        <v>259</v>
      </c>
      <c r="P274">
        <v>106</v>
      </c>
      <c r="Q274" t="s">
        <v>283</v>
      </c>
      <c r="R274">
        <v>106</v>
      </c>
      <c r="S274" t="s">
        <v>250</v>
      </c>
      <c r="T274" t="s">
        <v>262</v>
      </c>
      <c r="U274" t="s">
        <v>263</v>
      </c>
      <c r="V274" t="s">
        <v>290</v>
      </c>
      <c r="W274" t="s">
        <v>432</v>
      </c>
      <c r="X274">
        <v>0</v>
      </c>
      <c r="Y274" t="s">
        <v>432</v>
      </c>
      <c r="Z274">
        <v>2011</v>
      </c>
      <c r="AA274" t="s">
        <v>433</v>
      </c>
      <c r="AB274" t="s">
        <v>433</v>
      </c>
      <c r="AC274">
        <v>80</v>
      </c>
      <c r="AD274">
        <v>5.6</v>
      </c>
      <c r="AF274" t="s">
        <v>268</v>
      </c>
      <c r="AG274" t="s">
        <v>292</v>
      </c>
      <c r="AH274" t="s">
        <v>270</v>
      </c>
      <c r="AI274" t="s">
        <v>270</v>
      </c>
      <c r="AJ274" t="s">
        <v>270</v>
      </c>
      <c r="AK274" t="s">
        <v>270</v>
      </c>
      <c r="AL274">
        <v>1.8200000000000001E-2</v>
      </c>
      <c r="AM274" t="s">
        <v>271</v>
      </c>
      <c r="AN274">
        <v>25152</v>
      </c>
      <c r="AO274">
        <v>25152</v>
      </c>
      <c r="AP274">
        <v>102629</v>
      </c>
      <c r="AQ274">
        <v>5</v>
      </c>
      <c r="AR274">
        <v>30846</v>
      </c>
      <c r="AS274">
        <v>2015</v>
      </c>
      <c r="GV274">
        <v>0.96</v>
      </c>
      <c r="GW274">
        <v>0.46</v>
      </c>
      <c r="GZ274">
        <v>0</v>
      </c>
      <c r="HA274">
        <v>0</v>
      </c>
      <c r="HB274">
        <v>0</v>
      </c>
      <c r="HC274">
        <v>1.42</v>
      </c>
      <c r="HD274">
        <v>1.42</v>
      </c>
      <c r="HE274">
        <v>5.645674300254453E-5</v>
      </c>
      <c r="HF274">
        <v>0</v>
      </c>
    </row>
    <row r="275" spans="1:214" x14ac:dyDescent="0.25">
      <c r="A275">
        <v>27</v>
      </c>
      <c r="B275">
        <v>106</v>
      </c>
      <c r="C275" t="s">
        <v>250</v>
      </c>
      <c r="D275" t="s">
        <v>251</v>
      </c>
      <c r="E275" t="s">
        <v>252</v>
      </c>
      <c r="F275" t="s">
        <v>253</v>
      </c>
      <c r="G275" t="s">
        <v>254</v>
      </c>
      <c r="H275" t="s">
        <v>255</v>
      </c>
      <c r="I275">
        <v>2010</v>
      </c>
      <c r="J275">
        <v>106</v>
      </c>
      <c r="K275" t="s">
        <v>250</v>
      </c>
      <c r="L275" t="s">
        <v>256</v>
      </c>
      <c r="M275" t="s">
        <v>257</v>
      </c>
      <c r="N275" t="s">
        <v>258</v>
      </c>
      <c r="O275" t="s">
        <v>259</v>
      </c>
      <c r="P275">
        <v>106</v>
      </c>
      <c r="Q275" t="s">
        <v>283</v>
      </c>
      <c r="R275">
        <v>106</v>
      </c>
      <c r="S275" t="s">
        <v>250</v>
      </c>
      <c r="T275" t="s">
        <v>262</v>
      </c>
      <c r="U275" t="s">
        <v>263</v>
      </c>
      <c r="V275" t="s">
        <v>290</v>
      </c>
      <c r="W275" t="s">
        <v>434</v>
      </c>
      <c r="X275">
        <v>0</v>
      </c>
      <c r="Y275" t="s">
        <v>434</v>
      </c>
      <c r="Z275">
        <v>2011</v>
      </c>
      <c r="AA275" t="s">
        <v>433</v>
      </c>
      <c r="AB275" t="s">
        <v>433</v>
      </c>
      <c r="AC275">
        <v>80</v>
      </c>
      <c r="AD275">
        <v>5.6</v>
      </c>
      <c r="AF275" t="s">
        <v>268</v>
      </c>
      <c r="AG275" t="s">
        <v>292</v>
      </c>
      <c r="AH275" t="s">
        <v>270</v>
      </c>
      <c r="AI275" t="s">
        <v>270</v>
      </c>
      <c r="AJ275" t="s">
        <v>270</v>
      </c>
      <c r="AK275" t="s">
        <v>270</v>
      </c>
      <c r="AL275">
        <v>2.5000000000000001E-3</v>
      </c>
      <c r="AM275" t="s">
        <v>271</v>
      </c>
      <c r="AN275">
        <v>28515</v>
      </c>
      <c r="AO275" t="s">
        <v>272</v>
      </c>
      <c r="AP275">
        <v>114521</v>
      </c>
      <c r="AQ275">
        <v>3</v>
      </c>
      <c r="AR275">
        <v>30847</v>
      </c>
      <c r="AS275">
        <v>2013</v>
      </c>
      <c r="GQ275">
        <v>5.58</v>
      </c>
      <c r="GV275">
        <v>0.74</v>
      </c>
      <c r="GW275">
        <v>0.59</v>
      </c>
      <c r="GZ275">
        <v>0</v>
      </c>
      <c r="HA275">
        <v>5.58</v>
      </c>
      <c r="HB275">
        <v>5.58</v>
      </c>
      <c r="HC275">
        <v>1.33</v>
      </c>
      <c r="HD275">
        <v>6.91</v>
      </c>
      <c r="HE275">
        <v>2.4232859898299142E-4</v>
      </c>
      <c r="HF275">
        <v>0.80752532561505064</v>
      </c>
    </row>
    <row r="276" spans="1:214" x14ac:dyDescent="0.25">
      <c r="A276">
        <v>27</v>
      </c>
      <c r="B276">
        <v>106</v>
      </c>
      <c r="C276" t="s">
        <v>250</v>
      </c>
      <c r="D276" t="s">
        <v>251</v>
      </c>
      <c r="E276" t="s">
        <v>252</v>
      </c>
      <c r="F276" t="s">
        <v>253</v>
      </c>
      <c r="G276" t="s">
        <v>254</v>
      </c>
      <c r="H276" t="s">
        <v>255</v>
      </c>
      <c r="I276">
        <v>2010</v>
      </c>
      <c r="J276">
        <v>106</v>
      </c>
      <c r="K276" t="s">
        <v>250</v>
      </c>
      <c r="L276" t="s">
        <v>256</v>
      </c>
      <c r="M276" t="s">
        <v>257</v>
      </c>
      <c r="N276" t="s">
        <v>258</v>
      </c>
      <c r="O276" t="s">
        <v>259</v>
      </c>
      <c r="P276">
        <v>106</v>
      </c>
      <c r="Q276" t="s">
        <v>283</v>
      </c>
      <c r="R276">
        <v>106</v>
      </c>
      <c r="S276" t="s">
        <v>250</v>
      </c>
      <c r="T276" t="s">
        <v>262</v>
      </c>
      <c r="U276" t="s">
        <v>263</v>
      </c>
      <c r="V276" t="s">
        <v>290</v>
      </c>
      <c r="W276" t="s">
        <v>434</v>
      </c>
      <c r="X276">
        <v>0</v>
      </c>
      <c r="Y276" t="s">
        <v>434</v>
      </c>
      <c r="Z276">
        <v>2011</v>
      </c>
      <c r="AA276" t="s">
        <v>433</v>
      </c>
      <c r="AB276" t="s">
        <v>433</v>
      </c>
      <c r="AC276">
        <v>80</v>
      </c>
      <c r="AD276">
        <v>5.6</v>
      </c>
      <c r="AF276" t="s">
        <v>268</v>
      </c>
      <c r="AG276" t="s">
        <v>292</v>
      </c>
      <c r="AH276" t="s">
        <v>270</v>
      </c>
      <c r="AI276" t="s">
        <v>270</v>
      </c>
      <c r="AJ276" t="s">
        <v>270</v>
      </c>
      <c r="AK276" t="s">
        <v>270</v>
      </c>
      <c r="AL276">
        <v>2.5000000000000001E-3</v>
      </c>
      <c r="AM276" t="s">
        <v>271</v>
      </c>
      <c r="AN276">
        <v>28515</v>
      </c>
      <c r="AO276" t="s">
        <v>272</v>
      </c>
      <c r="AP276">
        <v>114521</v>
      </c>
      <c r="AQ276">
        <v>4</v>
      </c>
      <c r="AR276">
        <v>30847</v>
      </c>
      <c r="AS276">
        <v>2014</v>
      </c>
      <c r="GV276">
        <v>7.83</v>
      </c>
      <c r="GW276">
        <v>1.73</v>
      </c>
      <c r="GZ276">
        <v>0</v>
      </c>
      <c r="HA276">
        <v>0</v>
      </c>
      <c r="HB276">
        <v>0</v>
      </c>
      <c r="HC276">
        <v>9.56</v>
      </c>
      <c r="HD276">
        <v>9.56</v>
      </c>
      <c r="HE276">
        <v>3.3526214273189549E-4</v>
      </c>
      <c r="HF276">
        <v>0</v>
      </c>
    </row>
    <row r="277" spans="1:214" x14ac:dyDescent="0.25">
      <c r="A277">
        <v>27</v>
      </c>
      <c r="B277">
        <v>106</v>
      </c>
      <c r="C277" t="s">
        <v>250</v>
      </c>
      <c r="D277" t="s">
        <v>251</v>
      </c>
      <c r="E277" t="s">
        <v>252</v>
      </c>
      <c r="F277" t="s">
        <v>253</v>
      </c>
      <c r="G277" t="s">
        <v>254</v>
      </c>
      <c r="H277" t="s">
        <v>255</v>
      </c>
      <c r="I277">
        <v>2010</v>
      </c>
      <c r="J277">
        <v>106</v>
      </c>
      <c r="K277" t="s">
        <v>250</v>
      </c>
      <c r="L277" t="s">
        <v>256</v>
      </c>
      <c r="M277" t="s">
        <v>257</v>
      </c>
      <c r="N277" t="s">
        <v>258</v>
      </c>
      <c r="O277" t="s">
        <v>259</v>
      </c>
      <c r="P277">
        <v>106</v>
      </c>
      <c r="Q277" t="s">
        <v>283</v>
      </c>
      <c r="R277">
        <v>106</v>
      </c>
      <c r="S277" t="s">
        <v>250</v>
      </c>
      <c r="T277" t="s">
        <v>262</v>
      </c>
      <c r="U277" t="s">
        <v>263</v>
      </c>
      <c r="V277" t="s">
        <v>290</v>
      </c>
      <c r="W277" t="s">
        <v>434</v>
      </c>
      <c r="X277">
        <v>0</v>
      </c>
      <c r="Y277" t="s">
        <v>434</v>
      </c>
      <c r="Z277">
        <v>2011</v>
      </c>
      <c r="AA277" t="s">
        <v>433</v>
      </c>
      <c r="AB277" t="s">
        <v>433</v>
      </c>
      <c r="AC277">
        <v>80</v>
      </c>
      <c r="AD277">
        <v>5.6</v>
      </c>
      <c r="AF277" t="s">
        <v>268</v>
      </c>
      <c r="AG277" t="s">
        <v>292</v>
      </c>
      <c r="AH277" t="s">
        <v>270</v>
      </c>
      <c r="AI277" t="s">
        <v>270</v>
      </c>
      <c r="AJ277" t="s">
        <v>270</v>
      </c>
      <c r="AK277" t="s">
        <v>270</v>
      </c>
      <c r="AL277">
        <v>2.5000000000000001E-3</v>
      </c>
      <c r="AM277" t="s">
        <v>271</v>
      </c>
      <c r="AN277">
        <v>28515</v>
      </c>
      <c r="AO277">
        <v>28515</v>
      </c>
      <c r="AP277">
        <v>114521</v>
      </c>
      <c r="AQ277">
        <v>5</v>
      </c>
      <c r="AR277">
        <v>30847</v>
      </c>
      <c r="AS277">
        <v>2015</v>
      </c>
      <c r="GV277">
        <v>0.96</v>
      </c>
      <c r="GW277">
        <v>2.64</v>
      </c>
      <c r="GZ277">
        <v>0</v>
      </c>
      <c r="HA277">
        <v>0</v>
      </c>
      <c r="HB277">
        <v>0</v>
      </c>
      <c r="HC277">
        <v>3.6</v>
      </c>
      <c r="HD277">
        <v>3.6</v>
      </c>
      <c r="HE277">
        <v>1.2624934245134139E-4</v>
      </c>
      <c r="HF277">
        <v>0</v>
      </c>
    </row>
    <row r="278" spans="1:214" x14ac:dyDescent="0.25">
      <c r="A278">
        <v>27</v>
      </c>
      <c r="B278">
        <v>106</v>
      </c>
      <c r="C278" t="s">
        <v>250</v>
      </c>
      <c r="D278" t="s">
        <v>251</v>
      </c>
      <c r="E278" t="s">
        <v>252</v>
      </c>
      <c r="F278" t="s">
        <v>253</v>
      </c>
      <c r="G278" t="s">
        <v>254</v>
      </c>
      <c r="H278" t="s">
        <v>255</v>
      </c>
      <c r="I278">
        <v>2010</v>
      </c>
      <c r="J278">
        <v>106</v>
      </c>
      <c r="K278" t="s">
        <v>250</v>
      </c>
      <c r="L278" t="s">
        <v>256</v>
      </c>
      <c r="M278" t="s">
        <v>257</v>
      </c>
      <c r="N278" t="s">
        <v>258</v>
      </c>
      <c r="O278" t="s">
        <v>259</v>
      </c>
      <c r="P278">
        <v>106</v>
      </c>
      <c r="Q278" t="s">
        <v>283</v>
      </c>
      <c r="R278">
        <v>106</v>
      </c>
      <c r="S278" t="s">
        <v>250</v>
      </c>
      <c r="T278" t="s">
        <v>262</v>
      </c>
      <c r="U278" t="s">
        <v>263</v>
      </c>
      <c r="V278" t="s">
        <v>290</v>
      </c>
      <c r="W278" t="s">
        <v>435</v>
      </c>
      <c r="X278">
        <v>0</v>
      </c>
      <c r="Y278" t="s">
        <v>435</v>
      </c>
      <c r="Z278">
        <v>2011</v>
      </c>
      <c r="AA278" t="s">
        <v>433</v>
      </c>
      <c r="AB278" t="s">
        <v>433</v>
      </c>
      <c r="AC278">
        <v>80</v>
      </c>
      <c r="AD278">
        <v>5.6</v>
      </c>
      <c r="AF278" t="s">
        <v>268</v>
      </c>
      <c r="AG278" t="s">
        <v>292</v>
      </c>
      <c r="AH278" t="s">
        <v>270</v>
      </c>
      <c r="AI278" t="s">
        <v>270</v>
      </c>
      <c r="AJ278" t="s">
        <v>270</v>
      </c>
      <c r="AK278" t="s">
        <v>270</v>
      </c>
      <c r="AL278">
        <v>7.3000000000000001E-3</v>
      </c>
      <c r="AM278" t="s">
        <v>271</v>
      </c>
      <c r="AN278">
        <v>25270</v>
      </c>
      <c r="AO278" t="s">
        <v>272</v>
      </c>
      <c r="AP278">
        <v>101980</v>
      </c>
      <c r="AQ278">
        <v>3</v>
      </c>
      <c r="AR278">
        <v>30848</v>
      </c>
      <c r="AS278">
        <v>2013</v>
      </c>
      <c r="GV278">
        <v>2.99</v>
      </c>
      <c r="GW278">
        <v>2.37</v>
      </c>
      <c r="GZ278">
        <v>0</v>
      </c>
      <c r="HA278">
        <v>0</v>
      </c>
      <c r="HB278">
        <v>0</v>
      </c>
      <c r="HC278">
        <v>5.36</v>
      </c>
      <c r="HD278">
        <v>5.36</v>
      </c>
      <c r="HE278">
        <v>2.1210922041946974E-4</v>
      </c>
      <c r="HF278">
        <v>0</v>
      </c>
    </row>
    <row r="279" spans="1:214" x14ac:dyDescent="0.25">
      <c r="A279">
        <v>27</v>
      </c>
      <c r="B279">
        <v>106</v>
      </c>
      <c r="C279" t="s">
        <v>250</v>
      </c>
      <c r="D279" t="s">
        <v>251</v>
      </c>
      <c r="E279" t="s">
        <v>252</v>
      </c>
      <c r="F279" t="s">
        <v>253</v>
      </c>
      <c r="G279" t="s">
        <v>254</v>
      </c>
      <c r="H279" t="s">
        <v>255</v>
      </c>
      <c r="I279">
        <v>2010</v>
      </c>
      <c r="J279">
        <v>106</v>
      </c>
      <c r="K279" t="s">
        <v>250</v>
      </c>
      <c r="L279" t="s">
        <v>256</v>
      </c>
      <c r="M279" t="s">
        <v>257</v>
      </c>
      <c r="N279" t="s">
        <v>258</v>
      </c>
      <c r="O279" t="s">
        <v>259</v>
      </c>
      <c r="P279">
        <v>106</v>
      </c>
      <c r="Q279" t="s">
        <v>283</v>
      </c>
      <c r="R279">
        <v>106</v>
      </c>
      <c r="S279" t="s">
        <v>250</v>
      </c>
      <c r="T279" t="s">
        <v>262</v>
      </c>
      <c r="U279" t="s">
        <v>263</v>
      </c>
      <c r="V279" t="s">
        <v>290</v>
      </c>
      <c r="W279" t="s">
        <v>435</v>
      </c>
      <c r="X279">
        <v>0</v>
      </c>
      <c r="Y279" t="s">
        <v>435</v>
      </c>
      <c r="Z279">
        <v>2011</v>
      </c>
      <c r="AA279" t="s">
        <v>433</v>
      </c>
      <c r="AB279" t="s">
        <v>433</v>
      </c>
      <c r="AC279">
        <v>80</v>
      </c>
      <c r="AD279">
        <v>5.6</v>
      </c>
      <c r="AF279" t="s">
        <v>268</v>
      </c>
      <c r="AG279" t="s">
        <v>292</v>
      </c>
      <c r="AH279" t="s">
        <v>270</v>
      </c>
      <c r="AI279" t="s">
        <v>270</v>
      </c>
      <c r="AJ279" t="s">
        <v>270</v>
      </c>
      <c r="AK279" t="s">
        <v>270</v>
      </c>
      <c r="AL279">
        <v>7.3000000000000001E-3</v>
      </c>
      <c r="AM279" t="s">
        <v>271</v>
      </c>
      <c r="AN279">
        <v>25270</v>
      </c>
      <c r="AO279" t="s">
        <v>272</v>
      </c>
      <c r="AP279">
        <v>101980</v>
      </c>
      <c r="AQ279">
        <v>4</v>
      </c>
      <c r="AR279">
        <v>30848</v>
      </c>
      <c r="AS279">
        <v>2014</v>
      </c>
      <c r="BY279">
        <v>1.25</v>
      </c>
      <c r="GQ279">
        <v>4.03</v>
      </c>
      <c r="GV279">
        <v>4.7</v>
      </c>
      <c r="GW279">
        <v>0.59</v>
      </c>
      <c r="GZ279">
        <v>1.25</v>
      </c>
      <c r="HA279">
        <v>4.03</v>
      </c>
      <c r="HB279">
        <v>5.28</v>
      </c>
      <c r="HC279">
        <v>5.29</v>
      </c>
      <c r="HD279">
        <v>10.57</v>
      </c>
      <c r="HE279">
        <v>4.1828254847645432E-4</v>
      </c>
      <c r="HF279">
        <v>0.49952696310312206</v>
      </c>
    </row>
    <row r="280" spans="1:214" x14ac:dyDescent="0.25">
      <c r="A280">
        <v>27</v>
      </c>
      <c r="B280">
        <v>106</v>
      </c>
      <c r="C280" t="s">
        <v>250</v>
      </c>
      <c r="D280" t="s">
        <v>251</v>
      </c>
      <c r="E280" t="s">
        <v>252</v>
      </c>
      <c r="F280" t="s">
        <v>253</v>
      </c>
      <c r="G280" t="s">
        <v>254</v>
      </c>
      <c r="H280" t="s">
        <v>255</v>
      </c>
      <c r="I280">
        <v>2010</v>
      </c>
      <c r="J280">
        <v>106</v>
      </c>
      <c r="K280" t="s">
        <v>250</v>
      </c>
      <c r="L280" t="s">
        <v>256</v>
      </c>
      <c r="M280" t="s">
        <v>257</v>
      </c>
      <c r="N280" t="s">
        <v>258</v>
      </c>
      <c r="O280" t="s">
        <v>259</v>
      </c>
      <c r="P280">
        <v>106</v>
      </c>
      <c r="Q280" t="s">
        <v>283</v>
      </c>
      <c r="R280">
        <v>106</v>
      </c>
      <c r="S280" t="s">
        <v>250</v>
      </c>
      <c r="T280" t="s">
        <v>262</v>
      </c>
      <c r="U280" t="s">
        <v>263</v>
      </c>
      <c r="V280" t="s">
        <v>290</v>
      </c>
      <c r="W280" t="s">
        <v>435</v>
      </c>
      <c r="X280">
        <v>0</v>
      </c>
      <c r="Y280" t="s">
        <v>435</v>
      </c>
      <c r="Z280">
        <v>2011</v>
      </c>
      <c r="AA280" t="s">
        <v>433</v>
      </c>
      <c r="AB280" t="s">
        <v>433</v>
      </c>
      <c r="AC280">
        <v>80</v>
      </c>
      <c r="AD280">
        <v>5.6</v>
      </c>
      <c r="AF280" t="s">
        <v>268</v>
      </c>
      <c r="AG280" t="s">
        <v>292</v>
      </c>
      <c r="AH280" t="s">
        <v>270</v>
      </c>
      <c r="AI280" t="s">
        <v>270</v>
      </c>
      <c r="AJ280" t="s">
        <v>270</v>
      </c>
      <c r="AK280" t="s">
        <v>270</v>
      </c>
      <c r="AL280">
        <v>7.3000000000000001E-3</v>
      </c>
      <c r="AM280" t="s">
        <v>271</v>
      </c>
      <c r="AN280">
        <v>25270</v>
      </c>
      <c r="AO280">
        <v>25270</v>
      </c>
      <c r="AP280">
        <v>101980</v>
      </c>
      <c r="AQ280">
        <v>5</v>
      </c>
      <c r="AR280">
        <v>30848</v>
      </c>
      <c r="AS280">
        <v>2015</v>
      </c>
      <c r="GQ280">
        <v>1.99</v>
      </c>
      <c r="GV280">
        <v>0.96</v>
      </c>
      <c r="GW280">
        <v>0.46</v>
      </c>
      <c r="GZ280">
        <v>0</v>
      </c>
      <c r="HA280">
        <v>1.99</v>
      </c>
      <c r="HB280">
        <v>1.99</v>
      </c>
      <c r="HC280">
        <v>1.42</v>
      </c>
      <c r="HD280">
        <v>3.41</v>
      </c>
      <c r="HE280">
        <v>1.3494261970716266E-4</v>
      </c>
      <c r="HF280">
        <v>0.5835777126099706</v>
      </c>
    </row>
    <row r="281" spans="1:214" x14ac:dyDescent="0.25">
      <c r="A281">
        <v>27</v>
      </c>
      <c r="B281">
        <v>106</v>
      </c>
      <c r="C281" t="s">
        <v>250</v>
      </c>
      <c r="D281" t="s">
        <v>251</v>
      </c>
      <c r="E281" t="s">
        <v>252</v>
      </c>
      <c r="F281" t="s">
        <v>253</v>
      </c>
      <c r="G281" t="s">
        <v>254</v>
      </c>
      <c r="H281" t="s">
        <v>255</v>
      </c>
      <c r="I281">
        <v>2010</v>
      </c>
      <c r="J281">
        <v>106</v>
      </c>
      <c r="K281" t="s">
        <v>250</v>
      </c>
      <c r="L281" t="s">
        <v>256</v>
      </c>
      <c r="M281" t="s">
        <v>257</v>
      </c>
      <c r="N281" t="s">
        <v>258</v>
      </c>
      <c r="O281" t="s">
        <v>259</v>
      </c>
      <c r="P281">
        <v>106</v>
      </c>
      <c r="Q281" t="s">
        <v>283</v>
      </c>
      <c r="R281">
        <v>106</v>
      </c>
      <c r="S281" t="s">
        <v>250</v>
      </c>
      <c r="T281" t="s">
        <v>262</v>
      </c>
      <c r="U281" t="s">
        <v>263</v>
      </c>
      <c r="V281" t="s">
        <v>290</v>
      </c>
      <c r="W281" t="s">
        <v>436</v>
      </c>
      <c r="X281">
        <v>0</v>
      </c>
      <c r="Y281" t="s">
        <v>436</v>
      </c>
      <c r="Z281">
        <v>2011</v>
      </c>
      <c r="AA281" t="s">
        <v>426</v>
      </c>
      <c r="AB281" t="s">
        <v>426</v>
      </c>
      <c r="AC281">
        <v>78</v>
      </c>
      <c r="AD281">
        <v>5</v>
      </c>
      <c r="AF281" t="s">
        <v>268</v>
      </c>
      <c r="AG281" t="s">
        <v>292</v>
      </c>
      <c r="AH281" t="s">
        <v>270</v>
      </c>
      <c r="AI281" t="s">
        <v>270</v>
      </c>
      <c r="AJ281" t="s">
        <v>270</v>
      </c>
      <c r="AK281" t="s">
        <v>270</v>
      </c>
      <c r="AL281">
        <v>7.7999999999999996E-3</v>
      </c>
      <c r="AM281" t="s">
        <v>271</v>
      </c>
      <c r="AN281">
        <v>54642</v>
      </c>
      <c r="AO281" t="s">
        <v>272</v>
      </c>
      <c r="AP281">
        <v>210229</v>
      </c>
      <c r="AQ281">
        <v>2</v>
      </c>
      <c r="AR281">
        <v>30851</v>
      </c>
      <c r="AS281">
        <v>2012</v>
      </c>
      <c r="GV281">
        <v>0.76</v>
      </c>
      <c r="GW281">
        <v>0.23</v>
      </c>
      <c r="GZ281">
        <v>0</v>
      </c>
      <c r="HA281">
        <v>0</v>
      </c>
      <c r="HB281">
        <v>0</v>
      </c>
      <c r="HC281">
        <v>0.99</v>
      </c>
      <c r="HD281">
        <v>0.99</v>
      </c>
      <c r="HE281">
        <v>1.8117931261666851E-5</v>
      </c>
      <c r="HF281">
        <v>0</v>
      </c>
    </row>
    <row r="282" spans="1:214" x14ac:dyDescent="0.25">
      <c r="A282">
        <v>27</v>
      </c>
      <c r="B282">
        <v>106</v>
      </c>
      <c r="C282" t="s">
        <v>250</v>
      </c>
      <c r="D282" t="s">
        <v>251</v>
      </c>
      <c r="E282" t="s">
        <v>252</v>
      </c>
      <c r="F282" t="s">
        <v>253</v>
      </c>
      <c r="G282" t="s">
        <v>254</v>
      </c>
      <c r="H282" t="s">
        <v>255</v>
      </c>
      <c r="I282">
        <v>2010</v>
      </c>
      <c r="J282">
        <v>106</v>
      </c>
      <c r="K282" t="s">
        <v>250</v>
      </c>
      <c r="L282" t="s">
        <v>256</v>
      </c>
      <c r="M282" t="s">
        <v>257</v>
      </c>
      <c r="N282" t="s">
        <v>258</v>
      </c>
      <c r="O282" t="s">
        <v>259</v>
      </c>
      <c r="P282">
        <v>106</v>
      </c>
      <c r="Q282" t="s">
        <v>283</v>
      </c>
      <c r="R282">
        <v>106</v>
      </c>
      <c r="S282" t="s">
        <v>250</v>
      </c>
      <c r="T282" t="s">
        <v>262</v>
      </c>
      <c r="U282" t="s">
        <v>263</v>
      </c>
      <c r="V282" t="s">
        <v>290</v>
      </c>
      <c r="W282" t="s">
        <v>436</v>
      </c>
      <c r="X282">
        <v>0</v>
      </c>
      <c r="Y282" t="s">
        <v>436</v>
      </c>
      <c r="Z282">
        <v>2011</v>
      </c>
      <c r="AA282" t="s">
        <v>426</v>
      </c>
      <c r="AB282" t="s">
        <v>426</v>
      </c>
      <c r="AC282">
        <v>78</v>
      </c>
      <c r="AD282">
        <v>5</v>
      </c>
      <c r="AF282" t="s">
        <v>268</v>
      </c>
      <c r="AG282" t="s">
        <v>292</v>
      </c>
      <c r="AH282" t="s">
        <v>270</v>
      </c>
      <c r="AI282" t="s">
        <v>270</v>
      </c>
      <c r="AJ282" t="s">
        <v>270</v>
      </c>
      <c r="AK282" t="s">
        <v>270</v>
      </c>
      <c r="AL282">
        <v>7.7999999999999996E-3</v>
      </c>
      <c r="AM282" t="s">
        <v>271</v>
      </c>
      <c r="AN282">
        <v>54642</v>
      </c>
      <c r="AO282" t="s">
        <v>272</v>
      </c>
      <c r="AP282">
        <v>210229</v>
      </c>
      <c r="AQ282">
        <v>3</v>
      </c>
      <c r="AR282">
        <v>30851</v>
      </c>
      <c r="AS282">
        <v>2013</v>
      </c>
      <c r="GQ282">
        <v>3.03</v>
      </c>
      <c r="GV282">
        <v>11.97</v>
      </c>
      <c r="GW282">
        <v>9.81</v>
      </c>
      <c r="GZ282">
        <v>0</v>
      </c>
      <c r="HA282">
        <v>3.03</v>
      </c>
      <c r="HB282">
        <v>3.03</v>
      </c>
      <c r="HC282">
        <v>21.78</v>
      </c>
      <c r="HD282">
        <v>24.810000000000002</v>
      </c>
      <c r="HE282">
        <v>4.5404633798177229E-4</v>
      </c>
      <c r="HF282">
        <v>0.12212817412333735</v>
      </c>
    </row>
    <row r="283" spans="1:214" x14ac:dyDescent="0.25">
      <c r="A283">
        <v>27</v>
      </c>
      <c r="B283">
        <v>106</v>
      </c>
      <c r="C283" t="s">
        <v>250</v>
      </c>
      <c r="D283" t="s">
        <v>251</v>
      </c>
      <c r="E283" t="s">
        <v>252</v>
      </c>
      <c r="F283" t="s">
        <v>253</v>
      </c>
      <c r="G283" t="s">
        <v>254</v>
      </c>
      <c r="H283" t="s">
        <v>255</v>
      </c>
      <c r="I283">
        <v>2010</v>
      </c>
      <c r="J283">
        <v>106</v>
      </c>
      <c r="K283" t="s">
        <v>250</v>
      </c>
      <c r="L283" t="s">
        <v>256</v>
      </c>
      <c r="M283" t="s">
        <v>257</v>
      </c>
      <c r="N283" t="s">
        <v>258</v>
      </c>
      <c r="O283" t="s">
        <v>259</v>
      </c>
      <c r="P283">
        <v>106</v>
      </c>
      <c r="Q283" t="s">
        <v>283</v>
      </c>
      <c r="R283">
        <v>106</v>
      </c>
      <c r="S283" t="s">
        <v>250</v>
      </c>
      <c r="T283" t="s">
        <v>262</v>
      </c>
      <c r="U283" t="s">
        <v>263</v>
      </c>
      <c r="V283" t="s">
        <v>290</v>
      </c>
      <c r="W283" t="s">
        <v>436</v>
      </c>
      <c r="X283">
        <v>0</v>
      </c>
      <c r="Y283" t="s">
        <v>436</v>
      </c>
      <c r="Z283">
        <v>2011</v>
      </c>
      <c r="AA283" t="s">
        <v>426</v>
      </c>
      <c r="AB283" t="s">
        <v>426</v>
      </c>
      <c r="AC283">
        <v>78</v>
      </c>
      <c r="AD283">
        <v>5</v>
      </c>
      <c r="AF283" t="s">
        <v>268</v>
      </c>
      <c r="AG283" t="s">
        <v>292</v>
      </c>
      <c r="AH283" t="s">
        <v>270</v>
      </c>
      <c r="AI283" t="s">
        <v>270</v>
      </c>
      <c r="AJ283" t="s">
        <v>270</v>
      </c>
      <c r="AK283" t="s">
        <v>270</v>
      </c>
      <c r="AL283">
        <v>7.7999999999999996E-3</v>
      </c>
      <c r="AM283" t="s">
        <v>271</v>
      </c>
      <c r="AN283">
        <v>54642</v>
      </c>
      <c r="AO283" t="s">
        <v>272</v>
      </c>
      <c r="AP283">
        <v>210229</v>
      </c>
      <c r="AQ283">
        <v>4</v>
      </c>
      <c r="AR283">
        <v>30851</v>
      </c>
      <c r="AS283">
        <v>2014</v>
      </c>
      <c r="GQ283">
        <v>5.39</v>
      </c>
      <c r="GV283">
        <v>18.09</v>
      </c>
      <c r="GW283">
        <v>6.6</v>
      </c>
      <c r="GZ283">
        <v>0</v>
      </c>
      <c r="HA283">
        <v>5.39</v>
      </c>
      <c r="HB283">
        <v>5.39</v>
      </c>
      <c r="HC283">
        <v>24.69</v>
      </c>
      <c r="HD283">
        <v>30.08</v>
      </c>
      <c r="HE283">
        <v>5.5049229530397862E-4</v>
      </c>
      <c r="HF283">
        <v>0.17918882978723405</v>
      </c>
    </row>
    <row r="284" spans="1:214" x14ac:dyDescent="0.25">
      <c r="A284">
        <v>27</v>
      </c>
      <c r="B284">
        <v>106</v>
      </c>
      <c r="C284" t="s">
        <v>250</v>
      </c>
      <c r="D284" t="s">
        <v>251</v>
      </c>
      <c r="E284" t="s">
        <v>252</v>
      </c>
      <c r="F284" t="s">
        <v>253</v>
      </c>
      <c r="G284" t="s">
        <v>254</v>
      </c>
      <c r="H284" t="s">
        <v>255</v>
      </c>
      <c r="I284">
        <v>2010</v>
      </c>
      <c r="J284">
        <v>106</v>
      </c>
      <c r="K284" t="s">
        <v>250</v>
      </c>
      <c r="L284" t="s">
        <v>256</v>
      </c>
      <c r="M284" t="s">
        <v>257</v>
      </c>
      <c r="N284" t="s">
        <v>258</v>
      </c>
      <c r="O284" t="s">
        <v>259</v>
      </c>
      <c r="P284">
        <v>106</v>
      </c>
      <c r="Q284" t="s">
        <v>283</v>
      </c>
      <c r="R284">
        <v>106</v>
      </c>
      <c r="S284" t="s">
        <v>250</v>
      </c>
      <c r="T284" t="s">
        <v>262</v>
      </c>
      <c r="U284" t="s">
        <v>263</v>
      </c>
      <c r="V284" t="s">
        <v>290</v>
      </c>
      <c r="W284" t="s">
        <v>436</v>
      </c>
      <c r="X284">
        <v>0</v>
      </c>
      <c r="Y284" t="s">
        <v>436</v>
      </c>
      <c r="Z284">
        <v>2011</v>
      </c>
      <c r="AA284" t="s">
        <v>426</v>
      </c>
      <c r="AB284" t="s">
        <v>426</v>
      </c>
      <c r="AC284">
        <v>78</v>
      </c>
      <c r="AD284">
        <v>5</v>
      </c>
      <c r="AF284" t="s">
        <v>268</v>
      </c>
      <c r="AG284" t="s">
        <v>292</v>
      </c>
      <c r="AH284" t="s">
        <v>270</v>
      </c>
      <c r="AI284" t="s">
        <v>270</v>
      </c>
      <c r="AJ284" t="s">
        <v>270</v>
      </c>
      <c r="AK284" t="s">
        <v>270</v>
      </c>
      <c r="AL284">
        <v>7.7999999999999996E-3</v>
      </c>
      <c r="AM284" t="s">
        <v>271</v>
      </c>
      <c r="AN284">
        <v>54642</v>
      </c>
      <c r="AO284">
        <v>54642</v>
      </c>
      <c r="AP284">
        <v>210229</v>
      </c>
      <c r="AQ284">
        <v>5</v>
      </c>
      <c r="AR284">
        <v>30851</v>
      </c>
      <c r="AS284">
        <v>2015</v>
      </c>
      <c r="GQ284">
        <v>10.88</v>
      </c>
      <c r="GV284">
        <v>3.85</v>
      </c>
      <c r="GW284">
        <v>1.84</v>
      </c>
      <c r="GZ284">
        <v>0</v>
      </c>
      <c r="HA284">
        <v>10.88</v>
      </c>
      <c r="HB284">
        <v>10.88</v>
      </c>
      <c r="HC284">
        <v>5.69</v>
      </c>
      <c r="HD284">
        <v>16.57</v>
      </c>
      <c r="HE284">
        <v>3.0324658687456535E-4</v>
      </c>
      <c r="HF284">
        <v>0.65660832830416416</v>
      </c>
    </row>
    <row r="285" spans="1:214" x14ac:dyDescent="0.25">
      <c r="A285">
        <v>27</v>
      </c>
      <c r="B285">
        <v>106</v>
      </c>
      <c r="C285" t="s">
        <v>250</v>
      </c>
      <c r="D285" t="s">
        <v>251</v>
      </c>
      <c r="E285" t="s">
        <v>252</v>
      </c>
      <c r="F285" t="s">
        <v>253</v>
      </c>
      <c r="G285" t="s">
        <v>254</v>
      </c>
      <c r="H285" t="s">
        <v>255</v>
      </c>
      <c r="I285">
        <v>2010</v>
      </c>
      <c r="J285">
        <v>106</v>
      </c>
      <c r="K285" t="s">
        <v>250</v>
      </c>
      <c r="L285" t="s">
        <v>256</v>
      </c>
      <c r="M285" t="s">
        <v>257</v>
      </c>
      <c r="N285" t="s">
        <v>258</v>
      </c>
      <c r="O285" t="s">
        <v>259</v>
      </c>
      <c r="P285">
        <v>106</v>
      </c>
      <c r="Q285" t="s">
        <v>283</v>
      </c>
      <c r="R285">
        <v>106</v>
      </c>
      <c r="S285" t="s">
        <v>250</v>
      </c>
      <c r="T285" t="s">
        <v>262</v>
      </c>
      <c r="U285" t="s">
        <v>263</v>
      </c>
      <c r="V285" t="s">
        <v>290</v>
      </c>
      <c r="W285" t="s">
        <v>437</v>
      </c>
      <c r="X285">
        <v>0</v>
      </c>
      <c r="Y285" t="s">
        <v>437</v>
      </c>
      <c r="Z285">
        <v>2011</v>
      </c>
      <c r="AA285" t="s">
        <v>426</v>
      </c>
      <c r="AB285" t="s">
        <v>426</v>
      </c>
      <c r="AC285">
        <v>80</v>
      </c>
      <c r="AD285">
        <v>5.5</v>
      </c>
      <c r="AF285" t="s">
        <v>268</v>
      </c>
      <c r="AG285" t="s">
        <v>292</v>
      </c>
      <c r="AH285" t="s">
        <v>270</v>
      </c>
      <c r="AI285" t="s">
        <v>270</v>
      </c>
      <c r="AJ285" t="s">
        <v>270</v>
      </c>
      <c r="AK285" t="s">
        <v>270</v>
      </c>
      <c r="AL285">
        <v>4.4000000000000003E-3</v>
      </c>
      <c r="AM285" t="s">
        <v>271</v>
      </c>
      <c r="AN285">
        <v>55689</v>
      </c>
      <c r="AO285" t="s">
        <v>272</v>
      </c>
      <c r="AP285">
        <v>209132</v>
      </c>
      <c r="AQ285">
        <v>2</v>
      </c>
      <c r="AR285">
        <v>30852</v>
      </c>
      <c r="AS285">
        <v>2012</v>
      </c>
      <c r="GV285">
        <v>0.76</v>
      </c>
      <c r="GW285">
        <v>0.23</v>
      </c>
      <c r="GZ285">
        <v>0</v>
      </c>
      <c r="HA285">
        <v>0</v>
      </c>
      <c r="HB285">
        <v>0</v>
      </c>
      <c r="HC285">
        <v>0.99</v>
      </c>
      <c r="HD285">
        <v>0.99</v>
      </c>
      <c r="HE285">
        <v>1.7777298927975004E-5</v>
      </c>
      <c r="HF285">
        <v>0</v>
      </c>
    </row>
    <row r="286" spans="1:214" x14ac:dyDescent="0.25">
      <c r="A286">
        <v>27</v>
      </c>
      <c r="B286">
        <v>106</v>
      </c>
      <c r="C286" t="s">
        <v>250</v>
      </c>
      <c r="D286" t="s">
        <v>251</v>
      </c>
      <c r="E286" t="s">
        <v>252</v>
      </c>
      <c r="F286" t="s">
        <v>253</v>
      </c>
      <c r="G286" t="s">
        <v>254</v>
      </c>
      <c r="H286" t="s">
        <v>255</v>
      </c>
      <c r="I286">
        <v>2010</v>
      </c>
      <c r="J286">
        <v>106</v>
      </c>
      <c r="K286" t="s">
        <v>250</v>
      </c>
      <c r="L286" t="s">
        <v>256</v>
      </c>
      <c r="M286" t="s">
        <v>257</v>
      </c>
      <c r="N286" t="s">
        <v>258</v>
      </c>
      <c r="O286" t="s">
        <v>259</v>
      </c>
      <c r="P286">
        <v>106</v>
      </c>
      <c r="Q286" t="s">
        <v>283</v>
      </c>
      <c r="R286">
        <v>106</v>
      </c>
      <c r="S286" t="s">
        <v>250</v>
      </c>
      <c r="T286" t="s">
        <v>262</v>
      </c>
      <c r="U286" t="s">
        <v>263</v>
      </c>
      <c r="V286" t="s">
        <v>290</v>
      </c>
      <c r="W286" t="s">
        <v>437</v>
      </c>
      <c r="X286">
        <v>0</v>
      </c>
      <c r="Y286" t="s">
        <v>437</v>
      </c>
      <c r="Z286">
        <v>2011</v>
      </c>
      <c r="AA286" t="s">
        <v>426</v>
      </c>
      <c r="AB286" t="s">
        <v>426</v>
      </c>
      <c r="AC286">
        <v>80</v>
      </c>
      <c r="AD286">
        <v>5.5</v>
      </c>
      <c r="AF286" t="s">
        <v>268</v>
      </c>
      <c r="AG286" t="s">
        <v>292</v>
      </c>
      <c r="AH286" t="s">
        <v>270</v>
      </c>
      <c r="AI286" t="s">
        <v>270</v>
      </c>
      <c r="AJ286" t="s">
        <v>270</v>
      </c>
      <c r="AK286" t="s">
        <v>270</v>
      </c>
      <c r="AL286">
        <v>4.4000000000000003E-3</v>
      </c>
      <c r="AM286" t="s">
        <v>271</v>
      </c>
      <c r="AN286">
        <v>55689</v>
      </c>
      <c r="AO286" t="s">
        <v>272</v>
      </c>
      <c r="AP286">
        <v>209132</v>
      </c>
      <c r="AQ286">
        <v>3</v>
      </c>
      <c r="AR286">
        <v>30852</v>
      </c>
      <c r="AS286">
        <v>2013</v>
      </c>
      <c r="FV286">
        <v>1.9</v>
      </c>
      <c r="GQ286">
        <v>0</v>
      </c>
      <c r="GV286">
        <v>7.48</v>
      </c>
      <c r="GW286">
        <v>5.94</v>
      </c>
      <c r="GZ286">
        <v>1.9</v>
      </c>
      <c r="HA286">
        <v>0</v>
      </c>
      <c r="HB286">
        <v>1.9</v>
      </c>
      <c r="HC286">
        <v>13.42</v>
      </c>
      <c r="HD286">
        <v>15.32</v>
      </c>
      <c r="HE286">
        <v>2.7509921169351217E-4</v>
      </c>
      <c r="HF286">
        <v>0.12402088772845953</v>
      </c>
    </row>
    <row r="287" spans="1:214" x14ac:dyDescent="0.25">
      <c r="A287">
        <v>27</v>
      </c>
      <c r="B287">
        <v>106</v>
      </c>
      <c r="C287" t="s">
        <v>250</v>
      </c>
      <c r="D287" t="s">
        <v>251</v>
      </c>
      <c r="E287" t="s">
        <v>252</v>
      </c>
      <c r="F287" t="s">
        <v>253</v>
      </c>
      <c r="G287" t="s">
        <v>254</v>
      </c>
      <c r="H287" t="s">
        <v>255</v>
      </c>
      <c r="I287">
        <v>2010</v>
      </c>
      <c r="J287">
        <v>106</v>
      </c>
      <c r="K287" t="s">
        <v>250</v>
      </c>
      <c r="L287" t="s">
        <v>256</v>
      </c>
      <c r="M287" t="s">
        <v>257</v>
      </c>
      <c r="N287" t="s">
        <v>258</v>
      </c>
      <c r="O287" t="s">
        <v>259</v>
      </c>
      <c r="P287">
        <v>106</v>
      </c>
      <c r="Q287" t="s">
        <v>283</v>
      </c>
      <c r="R287">
        <v>106</v>
      </c>
      <c r="S287" t="s">
        <v>250</v>
      </c>
      <c r="T287" t="s">
        <v>262</v>
      </c>
      <c r="U287" t="s">
        <v>263</v>
      </c>
      <c r="V287" t="s">
        <v>290</v>
      </c>
      <c r="W287" t="s">
        <v>437</v>
      </c>
      <c r="X287">
        <v>0</v>
      </c>
      <c r="Y287" t="s">
        <v>437</v>
      </c>
      <c r="Z287">
        <v>2011</v>
      </c>
      <c r="AA287" t="s">
        <v>426</v>
      </c>
      <c r="AB287" t="s">
        <v>426</v>
      </c>
      <c r="AC287">
        <v>80</v>
      </c>
      <c r="AD287">
        <v>5.5</v>
      </c>
      <c r="AF287" t="s">
        <v>268</v>
      </c>
      <c r="AG287" t="s">
        <v>292</v>
      </c>
      <c r="AH287" t="s">
        <v>270</v>
      </c>
      <c r="AI287" t="s">
        <v>270</v>
      </c>
      <c r="AJ287" t="s">
        <v>270</v>
      </c>
      <c r="AK287" t="s">
        <v>270</v>
      </c>
      <c r="AL287">
        <v>4.4000000000000003E-3</v>
      </c>
      <c r="AM287" t="s">
        <v>271</v>
      </c>
      <c r="AN287">
        <v>55689</v>
      </c>
      <c r="AO287" t="s">
        <v>272</v>
      </c>
      <c r="AP287">
        <v>209132</v>
      </c>
      <c r="AQ287">
        <v>4</v>
      </c>
      <c r="AR287">
        <v>30852</v>
      </c>
      <c r="AS287">
        <v>2014</v>
      </c>
      <c r="GQ287">
        <v>8</v>
      </c>
      <c r="GV287">
        <v>12.99</v>
      </c>
      <c r="GW287">
        <v>4.93</v>
      </c>
      <c r="GZ287">
        <v>0</v>
      </c>
      <c r="HA287">
        <v>8</v>
      </c>
      <c r="HB287">
        <v>8</v>
      </c>
      <c r="HC287">
        <v>17.920000000000002</v>
      </c>
      <c r="HD287">
        <v>25.92</v>
      </c>
      <c r="HE287">
        <v>4.6544200829607286E-4</v>
      </c>
      <c r="HF287">
        <v>0.30864197530864196</v>
      </c>
    </row>
    <row r="288" spans="1:214" x14ac:dyDescent="0.25">
      <c r="A288">
        <v>27</v>
      </c>
      <c r="B288">
        <v>106</v>
      </c>
      <c r="C288" t="s">
        <v>250</v>
      </c>
      <c r="D288" t="s">
        <v>251</v>
      </c>
      <c r="E288" t="s">
        <v>252</v>
      </c>
      <c r="F288" t="s">
        <v>253</v>
      </c>
      <c r="G288" t="s">
        <v>254</v>
      </c>
      <c r="H288" t="s">
        <v>255</v>
      </c>
      <c r="I288">
        <v>2010</v>
      </c>
      <c r="J288">
        <v>106</v>
      </c>
      <c r="K288" t="s">
        <v>250</v>
      </c>
      <c r="L288" t="s">
        <v>256</v>
      </c>
      <c r="M288" t="s">
        <v>257</v>
      </c>
      <c r="N288" t="s">
        <v>258</v>
      </c>
      <c r="O288" t="s">
        <v>259</v>
      </c>
      <c r="P288">
        <v>106</v>
      </c>
      <c r="Q288" t="s">
        <v>283</v>
      </c>
      <c r="R288">
        <v>106</v>
      </c>
      <c r="S288" t="s">
        <v>250</v>
      </c>
      <c r="T288" t="s">
        <v>262</v>
      </c>
      <c r="U288" t="s">
        <v>263</v>
      </c>
      <c r="V288" t="s">
        <v>290</v>
      </c>
      <c r="W288" t="s">
        <v>437</v>
      </c>
      <c r="X288">
        <v>0</v>
      </c>
      <c r="Y288" t="s">
        <v>437</v>
      </c>
      <c r="Z288">
        <v>2011</v>
      </c>
      <c r="AA288" t="s">
        <v>426</v>
      </c>
      <c r="AB288" t="s">
        <v>426</v>
      </c>
      <c r="AC288">
        <v>80</v>
      </c>
      <c r="AD288">
        <v>5.5</v>
      </c>
      <c r="AF288" t="s">
        <v>268</v>
      </c>
      <c r="AG288" t="s">
        <v>292</v>
      </c>
      <c r="AH288" t="s">
        <v>270</v>
      </c>
      <c r="AI288" t="s">
        <v>270</v>
      </c>
      <c r="AJ288" t="s">
        <v>270</v>
      </c>
      <c r="AK288" t="s">
        <v>270</v>
      </c>
      <c r="AL288">
        <v>4.4000000000000003E-3</v>
      </c>
      <c r="AM288" t="s">
        <v>271</v>
      </c>
      <c r="AN288">
        <v>55689</v>
      </c>
      <c r="AO288">
        <v>55689</v>
      </c>
      <c r="AP288">
        <v>209132</v>
      </c>
      <c r="AQ288">
        <v>5</v>
      </c>
      <c r="AR288">
        <v>30852</v>
      </c>
      <c r="AS288">
        <v>2015</v>
      </c>
      <c r="FY288">
        <v>9.36</v>
      </c>
      <c r="GV288">
        <v>3.85</v>
      </c>
      <c r="GW288">
        <v>1.55</v>
      </c>
      <c r="GZ288">
        <v>9.36</v>
      </c>
      <c r="HA288">
        <v>0</v>
      </c>
      <c r="HB288">
        <v>9.36</v>
      </c>
      <c r="HC288">
        <v>5.4</v>
      </c>
      <c r="HD288">
        <v>14.76</v>
      </c>
      <c r="HE288">
        <v>2.6504336583526368E-4</v>
      </c>
      <c r="HF288">
        <v>0.63414634146341464</v>
      </c>
    </row>
    <row r="289" spans="1:214" x14ac:dyDescent="0.25">
      <c r="A289">
        <v>27</v>
      </c>
      <c r="B289">
        <v>106</v>
      </c>
      <c r="C289" t="s">
        <v>250</v>
      </c>
      <c r="D289" t="s">
        <v>251</v>
      </c>
      <c r="E289" t="s">
        <v>252</v>
      </c>
      <c r="F289" t="s">
        <v>253</v>
      </c>
      <c r="G289" t="s">
        <v>254</v>
      </c>
      <c r="H289" t="s">
        <v>255</v>
      </c>
      <c r="I289">
        <v>2010</v>
      </c>
      <c r="J289">
        <v>106</v>
      </c>
      <c r="K289" t="s">
        <v>250</v>
      </c>
      <c r="L289" t="s">
        <v>256</v>
      </c>
      <c r="M289" t="s">
        <v>257</v>
      </c>
      <c r="N289" t="s">
        <v>258</v>
      </c>
      <c r="O289" t="s">
        <v>259</v>
      </c>
      <c r="P289">
        <v>106</v>
      </c>
      <c r="Q289" t="s">
        <v>283</v>
      </c>
      <c r="R289">
        <v>106</v>
      </c>
      <c r="S289" t="s">
        <v>250</v>
      </c>
      <c r="T289" t="s">
        <v>262</v>
      </c>
      <c r="U289" t="s">
        <v>263</v>
      </c>
      <c r="V289" t="s">
        <v>290</v>
      </c>
      <c r="W289" t="s">
        <v>438</v>
      </c>
      <c r="X289">
        <v>0</v>
      </c>
      <c r="Y289" t="s">
        <v>438</v>
      </c>
      <c r="Z289">
        <v>2011</v>
      </c>
      <c r="AA289" t="s">
        <v>439</v>
      </c>
      <c r="AB289" t="s">
        <v>439</v>
      </c>
      <c r="AC289">
        <v>79</v>
      </c>
      <c r="AD289">
        <v>5.4</v>
      </c>
      <c r="AF289" t="s">
        <v>268</v>
      </c>
      <c r="AG289" t="s">
        <v>292</v>
      </c>
      <c r="AH289" t="s">
        <v>270</v>
      </c>
      <c r="AI289" t="s">
        <v>270</v>
      </c>
      <c r="AJ289" t="s">
        <v>270</v>
      </c>
      <c r="AK289" t="s">
        <v>270</v>
      </c>
      <c r="AL289">
        <v>9.5999999999999992E-3</v>
      </c>
      <c r="AM289" t="s">
        <v>271</v>
      </c>
      <c r="AN289">
        <v>55887</v>
      </c>
      <c r="AO289" t="s">
        <v>272</v>
      </c>
      <c r="AP289">
        <v>208815</v>
      </c>
      <c r="AQ289">
        <v>2</v>
      </c>
      <c r="AR289">
        <v>30853</v>
      </c>
      <c r="AS289">
        <v>2012</v>
      </c>
      <c r="GV289">
        <v>3.05</v>
      </c>
      <c r="GW289">
        <v>0.94</v>
      </c>
      <c r="GZ289">
        <v>0</v>
      </c>
      <c r="HA289">
        <v>0</v>
      </c>
      <c r="HB289">
        <v>0</v>
      </c>
      <c r="HC289">
        <v>3.99</v>
      </c>
      <c r="HD289">
        <v>3.9899999999999998</v>
      </c>
      <c r="HE289">
        <v>7.1394063020022538E-5</v>
      </c>
      <c r="HF289">
        <v>0</v>
      </c>
    </row>
    <row r="290" spans="1:214" x14ac:dyDescent="0.25">
      <c r="A290">
        <v>27</v>
      </c>
      <c r="B290">
        <v>106</v>
      </c>
      <c r="C290" t="s">
        <v>250</v>
      </c>
      <c r="D290" t="s">
        <v>251</v>
      </c>
      <c r="E290" t="s">
        <v>252</v>
      </c>
      <c r="F290" t="s">
        <v>253</v>
      </c>
      <c r="G290" t="s">
        <v>254</v>
      </c>
      <c r="H290" t="s">
        <v>255</v>
      </c>
      <c r="I290">
        <v>2010</v>
      </c>
      <c r="J290">
        <v>106</v>
      </c>
      <c r="K290" t="s">
        <v>250</v>
      </c>
      <c r="L290" t="s">
        <v>256</v>
      </c>
      <c r="M290" t="s">
        <v>257</v>
      </c>
      <c r="N290" t="s">
        <v>258</v>
      </c>
      <c r="O290" t="s">
        <v>259</v>
      </c>
      <c r="P290">
        <v>106</v>
      </c>
      <c r="Q290" t="s">
        <v>283</v>
      </c>
      <c r="R290">
        <v>106</v>
      </c>
      <c r="S290" t="s">
        <v>250</v>
      </c>
      <c r="T290" t="s">
        <v>262</v>
      </c>
      <c r="U290" t="s">
        <v>263</v>
      </c>
      <c r="V290" t="s">
        <v>290</v>
      </c>
      <c r="W290" t="s">
        <v>438</v>
      </c>
      <c r="X290">
        <v>0</v>
      </c>
      <c r="Y290" t="s">
        <v>438</v>
      </c>
      <c r="Z290">
        <v>2011</v>
      </c>
      <c r="AA290" t="s">
        <v>439</v>
      </c>
      <c r="AB290" t="s">
        <v>439</v>
      </c>
      <c r="AC290">
        <v>79</v>
      </c>
      <c r="AD290">
        <v>5.4</v>
      </c>
      <c r="AF290" t="s">
        <v>268</v>
      </c>
      <c r="AG290" t="s">
        <v>292</v>
      </c>
      <c r="AH290" t="s">
        <v>270</v>
      </c>
      <c r="AI290" t="s">
        <v>270</v>
      </c>
      <c r="AJ290" t="s">
        <v>270</v>
      </c>
      <c r="AK290" t="s">
        <v>270</v>
      </c>
      <c r="AL290">
        <v>9.5999999999999992E-3</v>
      </c>
      <c r="AM290" t="s">
        <v>271</v>
      </c>
      <c r="AN290">
        <v>55887</v>
      </c>
      <c r="AO290" t="s">
        <v>272</v>
      </c>
      <c r="AP290">
        <v>208815</v>
      </c>
      <c r="AQ290">
        <v>3</v>
      </c>
      <c r="AR290">
        <v>30853</v>
      </c>
      <c r="AS290">
        <v>2013</v>
      </c>
      <c r="GQ290">
        <v>1.3</v>
      </c>
      <c r="GV290">
        <v>8.23</v>
      </c>
      <c r="GW290">
        <v>6.53</v>
      </c>
      <c r="GZ290">
        <v>0</v>
      </c>
      <c r="HA290">
        <v>1.3</v>
      </c>
      <c r="HB290">
        <v>1.3</v>
      </c>
      <c r="HC290">
        <v>14.76</v>
      </c>
      <c r="HD290">
        <v>16.060000000000002</v>
      </c>
      <c r="HE290">
        <v>2.873655769678101E-4</v>
      </c>
      <c r="HF290">
        <v>8.0946450809464499E-2</v>
      </c>
    </row>
    <row r="291" spans="1:214" x14ac:dyDescent="0.25">
      <c r="A291">
        <v>27</v>
      </c>
      <c r="B291">
        <v>106</v>
      </c>
      <c r="C291" t="s">
        <v>250</v>
      </c>
      <c r="D291" t="s">
        <v>251</v>
      </c>
      <c r="E291" t="s">
        <v>252</v>
      </c>
      <c r="F291" t="s">
        <v>253</v>
      </c>
      <c r="G291" t="s">
        <v>254</v>
      </c>
      <c r="H291" t="s">
        <v>255</v>
      </c>
      <c r="I291">
        <v>2010</v>
      </c>
      <c r="J291">
        <v>106</v>
      </c>
      <c r="K291" t="s">
        <v>250</v>
      </c>
      <c r="L291" t="s">
        <v>256</v>
      </c>
      <c r="M291" t="s">
        <v>257</v>
      </c>
      <c r="N291" t="s">
        <v>258</v>
      </c>
      <c r="O291" t="s">
        <v>259</v>
      </c>
      <c r="P291">
        <v>106</v>
      </c>
      <c r="Q291" t="s">
        <v>283</v>
      </c>
      <c r="R291">
        <v>106</v>
      </c>
      <c r="S291" t="s">
        <v>250</v>
      </c>
      <c r="T291" t="s">
        <v>262</v>
      </c>
      <c r="U291" t="s">
        <v>263</v>
      </c>
      <c r="V291" t="s">
        <v>290</v>
      </c>
      <c r="W291" t="s">
        <v>438</v>
      </c>
      <c r="X291">
        <v>0</v>
      </c>
      <c r="Y291" t="s">
        <v>438</v>
      </c>
      <c r="Z291">
        <v>2011</v>
      </c>
      <c r="AA291" t="s">
        <v>439</v>
      </c>
      <c r="AB291" t="s">
        <v>439</v>
      </c>
      <c r="AC291">
        <v>79</v>
      </c>
      <c r="AD291">
        <v>5.4</v>
      </c>
      <c r="AF291" t="s">
        <v>268</v>
      </c>
      <c r="AG291" t="s">
        <v>292</v>
      </c>
      <c r="AH291" t="s">
        <v>270</v>
      </c>
      <c r="AI291" t="s">
        <v>270</v>
      </c>
      <c r="AJ291" t="s">
        <v>270</v>
      </c>
      <c r="AK291" t="s">
        <v>270</v>
      </c>
      <c r="AL291">
        <v>9.5999999999999992E-3</v>
      </c>
      <c r="AM291" t="s">
        <v>271</v>
      </c>
      <c r="AN291">
        <v>55887</v>
      </c>
      <c r="AO291" t="s">
        <v>272</v>
      </c>
      <c r="AP291">
        <v>208815</v>
      </c>
      <c r="AQ291">
        <v>4</v>
      </c>
      <c r="AR291">
        <v>30853</v>
      </c>
      <c r="AS291">
        <v>2014</v>
      </c>
      <c r="GQ291">
        <v>6.37</v>
      </c>
      <c r="GV291">
        <v>22.64</v>
      </c>
      <c r="GW291">
        <v>8.31</v>
      </c>
      <c r="GZ291">
        <v>0</v>
      </c>
      <c r="HA291">
        <v>6.37</v>
      </c>
      <c r="HB291">
        <v>6.37</v>
      </c>
      <c r="HC291">
        <v>30.95</v>
      </c>
      <c r="HD291">
        <v>37.32</v>
      </c>
      <c r="HE291">
        <v>6.6777604809705295E-4</v>
      </c>
      <c r="HF291">
        <v>0.17068595927116828</v>
      </c>
    </row>
    <row r="292" spans="1:214" x14ac:dyDescent="0.25">
      <c r="A292">
        <v>27</v>
      </c>
      <c r="B292">
        <v>106</v>
      </c>
      <c r="C292" t="s">
        <v>250</v>
      </c>
      <c r="D292" t="s">
        <v>251</v>
      </c>
      <c r="E292" t="s">
        <v>252</v>
      </c>
      <c r="F292" t="s">
        <v>253</v>
      </c>
      <c r="G292" t="s">
        <v>254</v>
      </c>
      <c r="H292" t="s">
        <v>255</v>
      </c>
      <c r="I292">
        <v>2010</v>
      </c>
      <c r="J292">
        <v>106</v>
      </c>
      <c r="K292" t="s">
        <v>250</v>
      </c>
      <c r="L292" t="s">
        <v>256</v>
      </c>
      <c r="M292" t="s">
        <v>257</v>
      </c>
      <c r="N292" t="s">
        <v>258</v>
      </c>
      <c r="O292" t="s">
        <v>259</v>
      </c>
      <c r="P292">
        <v>106</v>
      </c>
      <c r="Q292" t="s">
        <v>283</v>
      </c>
      <c r="R292">
        <v>106</v>
      </c>
      <c r="S292" t="s">
        <v>250</v>
      </c>
      <c r="T292" t="s">
        <v>262</v>
      </c>
      <c r="U292" t="s">
        <v>263</v>
      </c>
      <c r="V292" t="s">
        <v>290</v>
      </c>
      <c r="W292" t="s">
        <v>438</v>
      </c>
      <c r="X292">
        <v>0</v>
      </c>
      <c r="Y292" t="s">
        <v>438</v>
      </c>
      <c r="Z292">
        <v>2011</v>
      </c>
      <c r="AA292" t="s">
        <v>439</v>
      </c>
      <c r="AB292" t="s">
        <v>439</v>
      </c>
      <c r="AC292">
        <v>79</v>
      </c>
      <c r="AD292">
        <v>5.4</v>
      </c>
      <c r="AF292" t="s">
        <v>268</v>
      </c>
      <c r="AG292" t="s">
        <v>292</v>
      </c>
      <c r="AH292" t="s">
        <v>270</v>
      </c>
      <c r="AI292" t="s">
        <v>270</v>
      </c>
      <c r="AJ292" t="s">
        <v>270</v>
      </c>
      <c r="AK292" t="s">
        <v>270</v>
      </c>
      <c r="AL292">
        <v>9.5999999999999992E-3</v>
      </c>
      <c r="AM292" t="s">
        <v>271</v>
      </c>
      <c r="AN292">
        <v>55887</v>
      </c>
      <c r="AO292">
        <v>55887</v>
      </c>
      <c r="AP292">
        <v>208815</v>
      </c>
      <c r="AQ292">
        <v>5</v>
      </c>
      <c r="AR292">
        <v>30853</v>
      </c>
      <c r="AS292">
        <v>2015</v>
      </c>
      <c r="BD292">
        <v>3.13</v>
      </c>
      <c r="GV292">
        <v>6.37</v>
      </c>
      <c r="GW292">
        <v>3.44</v>
      </c>
      <c r="GZ292">
        <v>3.13</v>
      </c>
      <c r="HA292">
        <v>0</v>
      </c>
      <c r="HB292">
        <v>3.13</v>
      </c>
      <c r="HC292">
        <v>9.81</v>
      </c>
      <c r="HD292">
        <v>12.94</v>
      </c>
      <c r="HE292">
        <v>2.315386404709503E-4</v>
      </c>
      <c r="HF292">
        <v>0.24188562596599691</v>
      </c>
    </row>
    <row r="293" spans="1:214" x14ac:dyDescent="0.25">
      <c r="A293">
        <v>27</v>
      </c>
      <c r="B293">
        <v>106</v>
      </c>
      <c r="C293" t="s">
        <v>250</v>
      </c>
      <c r="D293" t="s">
        <v>251</v>
      </c>
      <c r="E293" t="s">
        <v>252</v>
      </c>
      <c r="F293" t="s">
        <v>253</v>
      </c>
      <c r="G293" t="s">
        <v>254</v>
      </c>
      <c r="H293" t="s">
        <v>255</v>
      </c>
      <c r="I293">
        <v>2010</v>
      </c>
      <c r="J293">
        <v>106</v>
      </c>
      <c r="K293" t="s">
        <v>250</v>
      </c>
      <c r="L293" t="s">
        <v>256</v>
      </c>
      <c r="M293" t="s">
        <v>257</v>
      </c>
      <c r="N293" t="s">
        <v>258</v>
      </c>
      <c r="O293" t="s">
        <v>259</v>
      </c>
      <c r="P293">
        <v>106</v>
      </c>
      <c r="Q293" t="s">
        <v>283</v>
      </c>
      <c r="R293">
        <v>106</v>
      </c>
      <c r="S293" t="s">
        <v>250</v>
      </c>
      <c r="T293" t="s">
        <v>262</v>
      </c>
      <c r="U293" t="s">
        <v>263</v>
      </c>
      <c r="V293" t="s">
        <v>290</v>
      </c>
      <c r="W293" t="s">
        <v>440</v>
      </c>
      <c r="X293">
        <v>0</v>
      </c>
      <c r="Y293" t="s">
        <v>440</v>
      </c>
      <c r="Z293">
        <v>2011</v>
      </c>
      <c r="AA293" t="s">
        <v>439</v>
      </c>
      <c r="AB293" t="s">
        <v>439</v>
      </c>
      <c r="AC293">
        <v>78</v>
      </c>
      <c r="AD293">
        <v>5.2</v>
      </c>
      <c r="AF293" t="s">
        <v>268</v>
      </c>
      <c r="AG293" t="s">
        <v>292</v>
      </c>
      <c r="AH293" t="s">
        <v>270</v>
      </c>
      <c r="AI293" t="s">
        <v>270</v>
      </c>
      <c r="AJ293" t="s">
        <v>270</v>
      </c>
      <c r="AK293" t="s">
        <v>270</v>
      </c>
      <c r="AL293">
        <v>4.3E-3</v>
      </c>
      <c r="AM293" t="s">
        <v>271</v>
      </c>
      <c r="AN293">
        <v>55731</v>
      </c>
      <c r="AO293" t="s">
        <v>272</v>
      </c>
      <c r="AP293">
        <v>202498</v>
      </c>
      <c r="AQ293">
        <v>3</v>
      </c>
      <c r="AR293">
        <v>30854</v>
      </c>
      <c r="AS293">
        <v>2013</v>
      </c>
      <c r="GV293">
        <v>5.24</v>
      </c>
      <c r="GW293">
        <v>4.41</v>
      </c>
      <c r="GZ293">
        <v>0</v>
      </c>
      <c r="HA293">
        <v>0</v>
      </c>
      <c r="HB293">
        <v>0</v>
      </c>
      <c r="HC293">
        <v>9.65</v>
      </c>
      <c r="HD293">
        <v>9.65</v>
      </c>
      <c r="HE293">
        <v>1.7315318225045307E-4</v>
      </c>
      <c r="HF293">
        <v>0</v>
      </c>
    </row>
    <row r="294" spans="1:214" x14ac:dyDescent="0.25">
      <c r="A294">
        <v>27</v>
      </c>
      <c r="B294">
        <v>106</v>
      </c>
      <c r="C294" t="s">
        <v>250</v>
      </c>
      <c r="D294" t="s">
        <v>251</v>
      </c>
      <c r="E294" t="s">
        <v>252</v>
      </c>
      <c r="F294" t="s">
        <v>253</v>
      </c>
      <c r="G294" t="s">
        <v>254</v>
      </c>
      <c r="H294" t="s">
        <v>255</v>
      </c>
      <c r="I294">
        <v>2010</v>
      </c>
      <c r="J294">
        <v>106</v>
      </c>
      <c r="K294" t="s">
        <v>250</v>
      </c>
      <c r="L294" t="s">
        <v>256</v>
      </c>
      <c r="M294" t="s">
        <v>257</v>
      </c>
      <c r="N294" t="s">
        <v>258</v>
      </c>
      <c r="O294" t="s">
        <v>259</v>
      </c>
      <c r="P294">
        <v>106</v>
      </c>
      <c r="Q294" t="s">
        <v>283</v>
      </c>
      <c r="R294">
        <v>106</v>
      </c>
      <c r="S294" t="s">
        <v>250</v>
      </c>
      <c r="T294" t="s">
        <v>262</v>
      </c>
      <c r="U294" t="s">
        <v>263</v>
      </c>
      <c r="V294" t="s">
        <v>290</v>
      </c>
      <c r="W294" t="s">
        <v>440</v>
      </c>
      <c r="X294">
        <v>0</v>
      </c>
      <c r="Y294" t="s">
        <v>440</v>
      </c>
      <c r="Z294">
        <v>2011</v>
      </c>
      <c r="AA294" t="s">
        <v>439</v>
      </c>
      <c r="AB294" t="s">
        <v>439</v>
      </c>
      <c r="AC294">
        <v>78</v>
      </c>
      <c r="AD294">
        <v>5.2</v>
      </c>
      <c r="AF294" t="s">
        <v>268</v>
      </c>
      <c r="AG294" t="s">
        <v>292</v>
      </c>
      <c r="AH294" t="s">
        <v>270</v>
      </c>
      <c r="AI294" t="s">
        <v>270</v>
      </c>
      <c r="AJ294" t="s">
        <v>270</v>
      </c>
      <c r="AK294" t="s">
        <v>270</v>
      </c>
      <c r="AL294">
        <v>4.3E-3</v>
      </c>
      <c r="AM294" t="s">
        <v>271</v>
      </c>
      <c r="AN294">
        <v>55731</v>
      </c>
      <c r="AO294" t="s">
        <v>272</v>
      </c>
      <c r="AP294">
        <v>202498</v>
      </c>
      <c r="AQ294">
        <v>4</v>
      </c>
      <c r="AR294">
        <v>30854</v>
      </c>
      <c r="AS294">
        <v>2014</v>
      </c>
      <c r="BY294">
        <v>1.25</v>
      </c>
      <c r="FW294">
        <v>1.1499999999999999</v>
      </c>
      <c r="GD294">
        <v>1.44</v>
      </c>
      <c r="GQ294">
        <v>6.3</v>
      </c>
      <c r="GV294">
        <v>18.510000000000002</v>
      </c>
      <c r="GW294">
        <v>9.61</v>
      </c>
      <c r="GZ294">
        <v>3.84</v>
      </c>
      <c r="HA294">
        <v>6.3</v>
      </c>
      <c r="HB294">
        <v>10.14</v>
      </c>
      <c r="HC294">
        <v>28.12</v>
      </c>
      <c r="HD294">
        <v>38.26</v>
      </c>
      <c r="HE294">
        <v>6.8651199511941287E-4</v>
      </c>
      <c r="HF294">
        <v>0.26502875065342396</v>
      </c>
    </row>
    <row r="295" spans="1:214" x14ac:dyDescent="0.25">
      <c r="A295">
        <v>27</v>
      </c>
      <c r="B295">
        <v>106</v>
      </c>
      <c r="C295" t="s">
        <v>250</v>
      </c>
      <c r="D295" t="s">
        <v>251</v>
      </c>
      <c r="E295" t="s">
        <v>252</v>
      </c>
      <c r="F295" t="s">
        <v>253</v>
      </c>
      <c r="G295" t="s">
        <v>254</v>
      </c>
      <c r="H295" t="s">
        <v>255</v>
      </c>
      <c r="I295">
        <v>2010</v>
      </c>
      <c r="J295">
        <v>106</v>
      </c>
      <c r="K295" t="s">
        <v>250</v>
      </c>
      <c r="L295" t="s">
        <v>256</v>
      </c>
      <c r="M295" t="s">
        <v>257</v>
      </c>
      <c r="N295" t="s">
        <v>258</v>
      </c>
      <c r="O295" t="s">
        <v>259</v>
      </c>
      <c r="P295">
        <v>106</v>
      </c>
      <c r="Q295" t="s">
        <v>283</v>
      </c>
      <c r="R295">
        <v>106</v>
      </c>
      <c r="S295" t="s">
        <v>250</v>
      </c>
      <c r="T295" t="s">
        <v>262</v>
      </c>
      <c r="U295" t="s">
        <v>263</v>
      </c>
      <c r="V295" t="s">
        <v>290</v>
      </c>
      <c r="W295" t="s">
        <v>440</v>
      </c>
      <c r="X295">
        <v>0</v>
      </c>
      <c r="Y295" t="s">
        <v>440</v>
      </c>
      <c r="Z295">
        <v>2011</v>
      </c>
      <c r="AA295" t="s">
        <v>439</v>
      </c>
      <c r="AB295" t="s">
        <v>439</v>
      </c>
      <c r="AC295">
        <v>78</v>
      </c>
      <c r="AD295">
        <v>5.2</v>
      </c>
      <c r="AF295" t="s">
        <v>268</v>
      </c>
      <c r="AG295" t="s">
        <v>292</v>
      </c>
      <c r="AH295" t="s">
        <v>270</v>
      </c>
      <c r="AI295" t="s">
        <v>270</v>
      </c>
      <c r="AJ295" t="s">
        <v>270</v>
      </c>
      <c r="AK295" t="s">
        <v>270</v>
      </c>
      <c r="AL295">
        <v>4.3E-3</v>
      </c>
      <c r="AM295" t="s">
        <v>271</v>
      </c>
      <c r="AN295">
        <v>55731</v>
      </c>
      <c r="AO295">
        <v>55731</v>
      </c>
      <c r="AP295">
        <v>202498</v>
      </c>
      <c r="AQ295">
        <v>5</v>
      </c>
      <c r="AR295">
        <v>30854</v>
      </c>
      <c r="AS295">
        <v>2015</v>
      </c>
      <c r="GQ295">
        <v>2.88</v>
      </c>
      <c r="GV295">
        <v>8.89</v>
      </c>
      <c r="GW295">
        <v>8.67</v>
      </c>
      <c r="GZ295">
        <v>0</v>
      </c>
      <c r="HA295">
        <v>2.88</v>
      </c>
      <c r="HB295">
        <v>2.88</v>
      </c>
      <c r="HC295">
        <v>17.559999999999999</v>
      </c>
      <c r="HD295">
        <v>20.439999999999998</v>
      </c>
      <c r="HE295">
        <v>3.6676176634189224E-4</v>
      </c>
      <c r="HF295">
        <v>0.14090019569471626</v>
      </c>
    </row>
    <row r="296" spans="1:214" x14ac:dyDescent="0.25">
      <c r="A296">
        <v>27</v>
      </c>
      <c r="B296">
        <v>106</v>
      </c>
      <c r="C296" t="s">
        <v>250</v>
      </c>
      <c r="D296" t="s">
        <v>251</v>
      </c>
      <c r="E296" t="s">
        <v>252</v>
      </c>
      <c r="F296" t="s">
        <v>253</v>
      </c>
      <c r="G296" t="s">
        <v>254</v>
      </c>
      <c r="H296" t="s">
        <v>255</v>
      </c>
      <c r="I296">
        <v>2010</v>
      </c>
      <c r="J296">
        <v>106</v>
      </c>
      <c r="K296" t="s">
        <v>250</v>
      </c>
      <c r="L296" t="s">
        <v>256</v>
      </c>
      <c r="M296" t="s">
        <v>257</v>
      </c>
      <c r="N296" t="s">
        <v>258</v>
      </c>
      <c r="O296" t="s">
        <v>259</v>
      </c>
      <c r="P296">
        <v>106</v>
      </c>
      <c r="Q296" t="s">
        <v>283</v>
      </c>
      <c r="R296">
        <v>106</v>
      </c>
      <c r="S296" t="s">
        <v>250</v>
      </c>
      <c r="T296" t="s">
        <v>262</v>
      </c>
      <c r="U296" t="s">
        <v>263</v>
      </c>
      <c r="V296" t="s">
        <v>290</v>
      </c>
      <c r="W296" t="s">
        <v>441</v>
      </c>
      <c r="X296">
        <v>0</v>
      </c>
      <c r="Y296" t="s">
        <v>441</v>
      </c>
      <c r="Z296">
        <v>2011</v>
      </c>
      <c r="AA296" t="s">
        <v>442</v>
      </c>
      <c r="AB296" t="s">
        <v>442</v>
      </c>
      <c r="AC296">
        <v>78</v>
      </c>
      <c r="AD296">
        <v>5</v>
      </c>
      <c r="AF296" t="s">
        <v>268</v>
      </c>
      <c r="AG296" t="s">
        <v>292</v>
      </c>
      <c r="AH296" t="s">
        <v>270</v>
      </c>
      <c r="AI296" t="s">
        <v>270</v>
      </c>
      <c r="AJ296" t="s">
        <v>270</v>
      </c>
      <c r="AK296" t="s">
        <v>270</v>
      </c>
      <c r="AL296">
        <v>4.0000000000000002E-4</v>
      </c>
      <c r="AM296" t="s">
        <v>271</v>
      </c>
      <c r="AN296">
        <v>56269</v>
      </c>
      <c r="AO296" t="s">
        <v>272</v>
      </c>
      <c r="AP296">
        <v>201418</v>
      </c>
      <c r="AQ296">
        <v>2</v>
      </c>
      <c r="AR296">
        <v>30855</v>
      </c>
      <c r="AS296">
        <v>2012</v>
      </c>
      <c r="GQ296">
        <v>0</v>
      </c>
      <c r="GV296">
        <v>0.76</v>
      </c>
      <c r="GW296">
        <v>0.23</v>
      </c>
      <c r="GZ296">
        <v>0</v>
      </c>
      <c r="HA296">
        <v>0</v>
      </c>
      <c r="HB296">
        <v>0</v>
      </c>
      <c r="HC296">
        <v>0.99</v>
      </c>
      <c r="HD296">
        <v>0.99</v>
      </c>
      <c r="HE296">
        <v>1.7594057118484423E-5</v>
      </c>
      <c r="HF296">
        <v>0</v>
      </c>
    </row>
    <row r="297" spans="1:214" x14ac:dyDescent="0.25">
      <c r="A297">
        <v>27</v>
      </c>
      <c r="B297">
        <v>106</v>
      </c>
      <c r="C297" t="s">
        <v>250</v>
      </c>
      <c r="D297" t="s">
        <v>251</v>
      </c>
      <c r="E297" t="s">
        <v>252</v>
      </c>
      <c r="F297" t="s">
        <v>253</v>
      </c>
      <c r="G297" t="s">
        <v>254</v>
      </c>
      <c r="H297" t="s">
        <v>255</v>
      </c>
      <c r="I297">
        <v>2010</v>
      </c>
      <c r="J297">
        <v>106</v>
      </c>
      <c r="K297" t="s">
        <v>250</v>
      </c>
      <c r="L297" t="s">
        <v>256</v>
      </c>
      <c r="M297" t="s">
        <v>257</v>
      </c>
      <c r="N297" t="s">
        <v>258</v>
      </c>
      <c r="O297" t="s">
        <v>259</v>
      </c>
      <c r="P297">
        <v>106</v>
      </c>
      <c r="Q297" t="s">
        <v>283</v>
      </c>
      <c r="R297">
        <v>106</v>
      </c>
      <c r="S297" t="s">
        <v>250</v>
      </c>
      <c r="T297" t="s">
        <v>262</v>
      </c>
      <c r="U297" t="s">
        <v>263</v>
      </c>
      <c r="V297" t="s">
        <v>290</v>
      </c>
      <c r="W297" t="s">
        <v>441</v>
      </c>
      <c r="X297">
        <v>0</v>
      </c>
      <c r="Y297" t="s">
        <v>441</v>
      </c>
      <c r="Z297">
        <v>2011</v>
      </c>
      <c r="AA297" t="s">
        <v>442</v>
      </c>
      <c r="AB297" t="s">
        <v>442</v>
      </c>
      <c r="AC297">
        <v>78</v>
      </c>
      <c r="AD297">
        <v>5</v>
      </c>
      <c r="AF297" t="s">
        <v>268</v>
      </c>
      <c r="AG297" t="s">
        <v>292</v>
      </c>
      <c r="AH297" t="s">
        <v>270</v>
      </c>
      <c r="AI297" t="s">
        <v>270</v>
      </c>
      <c r="AJ297" t="s">
        <v>270</v>
      </c>
      <c r="AK297" t="s">
        <v>270</v>
      </c>
      <c r="AL297">
        <v>4.0000000000000002E-4</v>
      </c>
      <c r="AM297" t="s">
        <v>271</v>
      </c>
      <c r="AN297">
        <v>56269</v>
      </c>
      <c r="AO297" t="s">
        <v>272</v>
      </c>
      <c r="AP297">
        <v>201418</v>
      </c>
      <c r="AQ297">
        <v>3</v>
      </c>
      <c r="AR297">
        <v>30855</v>
      </c>
      <c r="AS297">
        <v>2013</v>
      </c>
      <c r="CN297">
        <v>3.88</v>
      </c>
      <c r="GV297">
        <v>3.74</v>
      </c>
      <c r="GW297">
        <v>3.57</v>
      </c>
      <c r="GZ297">
        <v>3.88</v>
      </c>
      <c r="HA297">
        <v>0</v>
      </c>
      <c r="HB297">
        <v>3.88</v>
      </c>
      <c r="HC297">
        <v>7.31</v>
      </c>
      <c r="HD297">
        <v>11.19</v>
      </c>
      <c r="HE297">
        <v>1.9886616076347544E-4</v>
      </c>
      <c r="HF297">
        <v>0.34673815907059874</v>
      </c>
    </row>
    <row r="298" spans="1:214" x14ac:dyDescent="0.25">
      <c r="A298">
        <v>27</v>
      </c>
      <c r="B298">
        <v>106</v>
      </c>
      <c r="C298" t="s">
        <v>250</v>
      </c>
      <c r="D298" t="s">
        <v>251</v>
      </c>
      <c r="E298" t="s">
        <v>252</v>
      </c>
      <c r="F298" t="s">
        <v>253</v>
      </c>
      <c r="G298" t="s">
        <v>254</v>
      </c>
      <c r="H298" t="s">
        <v>255</v>
      </c>
      <c r="I298">
        <v>2010</v>
      </c>
      <c r="J298">
        <v>106</v>
      </c>
      <c r="K298" t="s">
        <v>250</v>
      </c>
      <c r="L298" t="s">
        <v>256</v>
      </c>
      <c r="M298" t="s">
        <v>257</v>
      </c>
      <c r="N298" t="s">
        <v>258</v>
      </c>
      <c r="O298" t="s">
        <v>259</v>
      </c>
      <c r="P298">
        <v>106</v>
      </c>
      <c r="Q298" t="s">
        <v>283</v>
      </c>
      <c r="R298">
        <v>106</v>
      </c>
      <c r="S298" t="s">
        <v>250</v>
      </c>
      <c r="T298" t="s">
        <v>262</v>
      </c>
      <c r="U298" t="s">
        <v>263</v>
      </c>
      <c r="V298" t="s">
        <v>290</v>
      </c>
      <c r="W298" t="s">
        <v>441</v>
      </c>
      <c r="X298">
        <v>0</v>
      </c>
      <c r="Y298" t="s">
        <v>441</v>
      </c>
      <c r="Z298">
        <v>2011</v>
      </c>
      <c r="AA298" t="s">
        <v>442</v>
      </c>
      <c r="AB298" t="s">
        <v>442</v>
      </c>
      <c r="AC298">
        <v>78</v>
      </c>
      <c r="AD298">
        <v>5</v>
      </c>
      <c r="AF298" t="s">
        <v>268</v>
      </c>
      <c r="AG298" t="s">
        <v>292</v>
      </c>
      <c r="AH298" t="s">
        <v>270</v>
      </c>
      <c r="AI298" t="s">
        <v>270</v>
      </c>
      <c r="AJ298" t="s">
        <v>270</v>
      </c>
      <c r="AK298" t="s">
        <v>270</v>
      </c>
      <c r="AL298">
        <v>4.0000000000000002E-4</v>
      </c>
      <c r="AM298" t="s">
        <v>271</v>
      </c>
      <c r="AN298">
        <v>56269</v>
      </c>
      <c r="AO298" t="s">
        <v>272</v>
      </c>
      <c r="AP298">
        <v>201418</v>
      </c>
      <c r="AQ298">
        <v>4</v>
      </c>
      <c r="AR298">
        <v>30855</v>
      </c>
      <c r="AS298">
        <v>2014</v>
      </c>
      <c r="GV298">
        <v>25.48</v>
      </c>
      <c r="GW298">
        <v>9.9</v>
      </c>
      <c r="GZ298">
        <v>0</v>
      </c>
      <c r="HA298">
        <v>0</v>
      </c>
      <c r="HB298">
        <v>0</v>
      </c>
      <c r="HC298">
        <v>35.380000000000003</v>
      </c>
      <c r="HD298">
        <v>35.380000000000003</v>
      </c>
      <c r="HE298">
        <v>6.2876539479997872E-4</v>
      </c>
      <c r="HF298">
        <v>0</v>
      </c>
    </row>
    <row r="299" spans="1:214" x14ac:dyDescent="0.25">
      <c r="A299">
        <v>27</v>
      </c>
      <c r="B299">
        <v>106</v>
      </c>
      <c r="C299" t="s">
        <v>250</v>
      </c>
      <c r="D299" t="s">
        <v>251</v>
      </c>
      <c r="E299" t="s">
        <v>252</v>
      </c>
      <c r="F299" t="s">
        <v>253</v>
      </c>
      <c r="G299" t="s">
        <v>254</v>
      </c>
      <c r="H299" t="s">
        <v>255</v>
      </c>
      <c r="I299">
        <v>2010</v>
      </c>
      <c r="J299">
        <v>106</v>
      </c>
      <c r="K299" t="s">
        <v>250</v>
      </c>
      <c r="L299" t="s">
        <v>256</v>
      </c>
      <c r="M299" t="s">
        <v>257</v>
      </c>
      <c r="N299" t="s">
        <v>258</v>
      </c>
      <c r="O299" t="s">
        <v>259</v>
      </c>
      <c r="P299">
        <v>106</v>
      </c>
      <c r="Q299" t="s">
        <v>283</v>
      </c>
      <c r="R299">
        <v>106</v>
      </c>
      <c r="S299" t="s">
        <v>250</v>
      </c>
      <c r="T299" t="s">
        <v>262</v>
      </c>
      <c r="U299" t="s">
        <v>263</v>
      </c>
      <c r="V299" t="s">
        <v>290</v>
      </c>
      <c r="W299" t="s">
        <v>441</v>
      </c>
      <c r="X299">
        <v>0</v>
      </c>
      <c r="Y299" t="s">
        <v>441</v>
      </c>
      <c r="Z299">
        <v>2011</v>
      </c>
      <c r="AA299" t="s">
        <v>442</v>
      </c>
      <c r="AB299" t="s">
        <v>442</v>
      </c>
      <c r="AC299">
        <v>78</v>
      </c>
      <c r="AD299">
        <v>5</v>
      </c>
      <c r="AF299" t="s">
        <v>268</v>
      </c>
      <c r="AG299" t="s">
        <v>292</v>
      </c>
      <c r="AH299" t="s">
        <v>270</v>
      </c>
      <c r="AI299" t="s">
        <v>270</v>
      </c>
      <c r="AJ299" t="s">
        <v>270</v>
      </c>
      <c r="AK299" t="s">
        <v>270</v>
      </c>
      <c r="AL299">
        <v>4.0000000000000002E-4</v>
      </c>
      <c r="AM299" t="s">
        <v>271</v>
      </c>
      <c r="AN299">
        <v>56269</v>
      </c>
      <c r="AO299">
        <v>56269</v>
      </c>
      <c r="AP299">
        <v>201418</v>
      </c>
      <c r="AQ299">
        <v>5</v>
      </c>
      <c r="AR299">
        <v>30855</v>
      </c>
      <c r="AS299">
        <v>2015</v>
      </c>
      <c r="BY299">
        <v>2.36</v>
      </c>
      <c r="GV299">
        <v>5.4</v>
      </c>
      <c r="GW299">
        <v>2.61</v>
      </c>
      <c r="GZ299">
        <v>2.36</v>
      </c>
      <c r="HA299">
        <v>0</v>
      </c>
      <c r="HB299">
        <v>2.36</v>
      </c>
      <c r="HC299">
        <v>8.01</v>
      </c>
      <c r="HD299">
        <v>10.37</v>
      </c>
      <c r="HE299">
        <v>1.8429330537240752E-4</v>
      </c>
      <c r="HF299">
        <v>0.22757955641272903</v>
      </c>
    </row>
    <row r="300" spans="1:214" x14ac:dyDescent="0.25">
      <c r="A300">
        <v>27</v>
      </c>
      <c r="B300">
        <v>106</v>
      </c>
      <c r="C300" t="s">
        <v>250</v>
      </c>
      <c r="D300" t="s">
        <v>251</v>
      </c>
      <c r="E300" t="s">
        <v>252</v>
      </c>
      <c r="F300" t="s">
        <v>253</v>
      </c>
      <c r="G300" t="s">
        <v>254</v>
      </c>
      <c r="H300" t="s">
        <v>255</v>
      </c>
      <c r="I300">
        <v>2010</v>
      </c>
      <c r="J300">
        <v>106</v>
      </c>
      <c r="K300" t="s">
        <v>250</v>
      </c>
      <c r="L300" t="s">
        <v>256</v>
      </c>
      <c r="M300" t="s">
        <v>257</v>
      </c>
      <c r="N300" t="s">
        <v>258</v>
      </c>
      <c r="O300" t="s">
        <v>259</v>
      </c>
      <c r="P300">
        <v>106</v>
      </c>
      <c r="Q300" t="s">
        <v>283</v>
      </c>
      <c r="R300">
        <v>106</v>
      </c>
      <c r="S300" t="s">
        <v>250</v>
      </c>
      <c r="T300" t="s">
        <v>262</v>
      </c>
      <c r="U300" t="s">
        <v>263</v>
      </c>
      <c r="V300" t="s">
        <v>290</v>
      </c>
      <c r="W300" t="s">
        <v>443</v>
      </c>
      <c r="X300">
        <v>0</v>
      </c>
      <c r="Y300" t="s">
        <v>443</v>
      </c>
      <c r="Z300">
        <v>2011</v>
      </c>
      <c r="AA300" t="s">
        <v>431</v>
      </c>
      <c r="AB300" t="s">
        <v>431</v>
      </c>
      <c r="AC300">
        <v>80</v>
      </c>
      <c r="AD300">
        <v>5.6</v>
      </c>
      <c r="AF300" t="s">
        <v>268</v>
      </c>
      <c r="AG300" t="s">
        <v>292</v>
      </c>
      <c r="AH300" t="s">
        <v>270</v>
      </c>
      <c r="AI300" t="s">
        <v>270</v>
      </c>
      <c r="AJ300" t="s">
        <v>270</v>
      </c>
      <c r="AK300" t="s">
        <v>270</v>
      </c>
      <c r="AL300">
        <v>9.1999999999999998E-3</v>
      </c>
      <c r="AM300" t="s">
        <v>271</v>
      </c>
      <c r="AN300">
        <v>51658</v>
      </c>
      <c r="AO300" t="s">
        <v>272</v>
      </c>
      <c r="AP300">
        <v>204508</v>
      </c>
      <c r="AQ300">
        <v>3</v>
      </c>
      <c r="AR300">
        <v>30849</v>
      </c>
      <c r="AS300">
        <v>2013</v>
      </c>
      <c r="GV300">
        <v>5.98</v>
      </c>
      <c r="GW300">
        <v>4.75</v>
      </c>
      <c r="GZ300">
        <v>0</v>
      </c>
      <c r="HA300">
        <v>0</v>
      </c>
      <c r="HB300">
        <v>0</v>
      </c>
      <c r="HC300">
        <v>10.73</v>
      </c>
      <c r="HD300">
        <v>10.73</v>
      </c>
      <c r="HE300">
        <v>2.0771226141159163E-4</v>
      </c>
      <c r="HF300">
        <v>0</v>
      </c>
    </row>
    <row r="301" spans="1:214" x14ac:dyDescent="0.25">
      <c r="A301">
        <v>27</v>
      </c>
      <c r="B301">
        <v>106</v>
      </c>
      <c r="C301" t="s">
        <v>250</v>
      </c>
      <c r="D301" t="s">
        <v>251</v>
      </c>
      <c r="E301" t="s">
        <v>252</v>
      </c>
      <c r="F301" t="s">
        <v>253</v>
      </c>
      <c r="G301" t="s">
        <v>254</v>
      </c>
      <c r="H301" t="s">
        <v>255</v>
      </c>
      <c r="I301">
        <v>2010</v>
      </c>
      <c r="J301">
        <v>106</v>
      </c>
      <c r="K301" t="s">
        <v>250</v>
      </c>
      <c r="L301" t="s">
        <v>256</v>
      </c>
      <c r="M301" t="s">
        <v>257</v>
      </c>
      <c r="N301" t="s">
        <v>258</v>
      </c>
      <c r="O301" t="s">
        <v>259</v>
      </c>
      <c r="P301">
        <v>106</v>
      </c>
      <c r="Q301" t="s">
        <v>283</v>
      </c>
      <c r="R301">
        <v>106</v>
      </c>
      <c r="S301" t="s">
        <v>250</v>
      </c>
      <c r="T301" t="s">
        <v>262</v>
      </c>
      <c r="U301" t="s">
        <v>263</v>
      </c>
      <c r="V301" t="s">
        <v>290</v>
      </c>
      <c r="W301" t="s">
        <v>443</v>
      </c>
      <c r="X301">
        <v>0</v>
      </c>
      <c r="Y301" t="s">
        <v>443</v>
      </c>
      <c r="Z301">
        <v>2011</v>
      </c>
      <c r="AA301" t="s">
        <v>431</v>
      </c>
      <c r="AB301" t="s">
        <v>431</v>
      </c>
      <c r="AC301">
        <v>80</v>
      </c>
      <c r="AD301">
        <v>5.6</v>
      </c>
      <c r="AF301" t="s">
        <v>268</v>
      </c>
      <c r="AG301" t="s">
        <v>292</v>
      </c>
      <c r="AH301" t="s">
        <v>270</v>
      </c>
      <c r="AI301" t="s">
        <v>270</v>
      </c>
      <c r="AJ301" t="s">
        <v>270</v>
      </c>
      <c r="AK301" t="s">
        <v>270</v>
      </c>
      <c r="AL301">
        <v>9.1999999999999998E-3</v>
      </c>
      <c r="AM301" t="s">
        <v>271</v>
      </c>
      <c r="AN301">
        <v>51658</v>
      </c>
      <c r="AO301" t="s">
        <v>272</v>
      </c>
      <c r="AP301">
        <v>204508</v>
      </c>
      <c r="AQ301">
        <v>4</v>
      </c>
      <c r="AR301">
        <v>30849</v>
      </c>
      <c r="AS301">
        <v>2014</v>
      </c>
      <c r="CN301">
        <v>2.96</v>
      </c>
      <c r="GV301">
        <v>7.41</v>
      </c>
      <c r="GW301">
        <v>3.49</v>
      </c>
      <c r="GZ301">
        <v>2.96</v>
      </c>
      <c r="HA301">
        <v>0</v>
      </c>
      <c r="HB301">
        <v>2.96</v>
      </c>
      <c r="HC301">
        <v>10.9</v>
      </c>
      <c r="HD301">
        <v>13.860000000000001</v>
      </c>
      <c r="HE301">
        <v>2.6830307019241938E-4</v>
      </c>
      <c r="HF301">
        <v>0.21356421356421354</v>
      </c>
    </row>
    <row r="302" spans="1:214" x14ac:dyDescent="0.25">
      <c r="A302">
        <v>27</v>
      </c>
      <c r="B302">
        <v>106</v>
      </c>
      <c r="C302" t="s">
        <v>250</v>
      </c>
      <c r="D302" t="s">
        <v>251</v>
      </c>
      <c r="E302" t="s">
        <v>252</v>
      </c>
      <c r="F302" t="s">
        <v>253</v>
      </c>
      <c r="G302" t="s">
        <v>254</v>
      </c>
      <c r="H302" t="s">
        <v>255</v>
      </c>
      <c r="I302">
        <v>2010</v>
      </c>
      <c r="J302">
        <v>106</v>
      </c>
      <c r="K302" t="s">
        <v>250</v>
      </c>
      <c r="L302" t="s">
        <v>256</v>
      </c>
      <c r="M302" t="s">
        <v>257</v>
      </c>
      <c r="N302" t="s">
        <v>258</v>
      </c>
      <c r="O302" t="s">
        <v>259</v>
      </c>
      <c r="P302">
        <v>106</v>
      </c>
      <c r="Q302" t="s">
        <v>283</v>
      </c>
      <c r="R302">
        <v>106</v>
      </c>
      <c r="S302" t="s">
        <v>250</v>
      </c>
      <c r="T302" t="s">
        <v>262</v>
      </c>
      <c r="U302" t="s">
        <v>263</v>
      </c>
      <c r="V302" t="s">
        <v>290</v>
      </c>
      <c r="W302" t="s">
        <v>443</v>
      </c>
      <c r="X302">
        <v>0</v>
      </c>
      <c r="Y302" t="s">
        <v>443</v>
      </c>
      <c r="Z302">
        <v>2011</v>
      </c>
      <c r="AA302" t="s">
        <v>431</v>
      </c>
      <c r="AB302" t="s">
        <v>431</v>
      </c>
      <c r="AC302">
        <v>80</v>
      </c>
      <c r="AD302">
        <v>5.6</v>
      </c>
      <c r="AF302" t="s">
        <v>268</v>
      </c>
      <c r="AG302" t="s">
        <v>292</v>
      </c>
      <c r="AH302" t="s">
        <v>270</v>
      </c>
      <c r="AI302" t="s">
        <v>270</v>
      </c>
      <c r="AJ302" t="s">
        <v>270</v>
      </c>
      <c r="AK302" t="s">
        <v>270</v>
      </c>
      <c r="AL302">
        <v>9.1999999999999998E-3</v>
      </c>
      <c r="AM302" t="s">
        <v>271</v>
      </c>
      <c r="AN302">
        <v>51658</v>
      </c>
      <c r="AO302">
        <v>51658</v>
      </c>
      <c r="AP302">
        <v>204508</v>
      </c>
      <c r="AQ302">
        <v>5</v>
      </c>
      <c r="AR302">
        <v>30849</v>
      </c>
      <c r="AS302">
        <v>2015</v>
      </c>
      <c r="GQ302">
        <v>0.86</v>
      </c>
      <c r="GV302">
        <v>1.55</v>
      </c>
      <c r="GW302">
        <v>1.23</v>
      </c>
      <c r="GZ302">
        <v>0</v>
      </c>
      <c r="HA302">
        <v>0.86</v>
      </c>
      <c r="HB302">
        <v>0.86</v>
      </c>
      <c r="HC302">
        <v>2.78</v>
      </c>
      <c r="HD302">
        <v>3.64</v>
      </c>
      <c r="HE302">
        <v>7.046343257578691E-5</v>
      </c>
      <c r="HF302">
        <v>0.23626373626373626</v>
      </c>
    </row>
    <row r="303" spans="1:214" x14ac:dyDescent="0.25">
      <c r="A303">
        <v>27</v>
      </c>
      <c r="B303">
        <v>106</v>
      </c>
      <c r="C303" t="s">
        <v>250</v>
      </c>
      <c r="D303" t="s">
        <v>251</v>
      </c>
      <c r="E303" t="s">
        <v>252</v>
      </c>
      <c r="F303" t="s">
        <v>253</v>
      </c>
      <c r="G303" t="s">
        <v>254</v>
      </c>
      <c r="H303" t="s">
        <v>255</v>
      </c>
      <c r="I303">
        <v>2010</v>
      </c>
      <c r="J303">
        <v>106</v>
      </c>
      <c r="K303" t="s">
        <v>250</v>
      </c>
      <c r="L303" t="s">
        <v>256</v>
      </c>
      <c r="M303" t="s">
        <v>257</v>
      </c>
      <c r="N303" t="s">
        <v>258</v>
      </c>
      <c r="O303" t="s">
        <v>259</v>
      </c>
      <c r="P303">
        <v>106</v>
      </c>
      <c r="Q303" t="s">
        <v>283</v>
      </c>
      <c r="R303">
        <v>106</v>
      </c>
      <c r="S303" t="s">
        <v>250</v>
      </c>
      <c r="T303" t="s">
        <v>262</v>
      </c>
      <c r="U303" t="s">
        <v>263</v>
      </c>
      <c r="V303" t="s">
        <v>290</v>
      </c>
      <c r="W303" t="s">
        <v>444</v>
      </c>
      <c r="X303">
        <v>0</v>
      </c>
      <c r="Y303" t="s">
        <v>444</v>
      </c>
      <c r="Z303">
        <v>2011</v>
      </c>
      <c r="AA303" t="s">
        <v>423</v>
      </c>
      <c r="AB303" t="s">
        <v>423</v>
      </c>
      <c r="AC303">
        <v>79</v>
      </c>
      <c r="AD303">
        <v>5.3</v>
      </c>
      <c r="AF303" t="s">
        <v>268</v>
      </c>
      <c r="AG303" t="s">
        <v>292</v>
      </c>
      <c r="AH303" t="s">
        <v>270</v>
      </c>
      <c r="AI303" t="s">
        <v>270</v>
      </c>
      <c r="AJ303" t="s">
        <v>270</v>
      </c>
      <c r="AK303" t="s">
        <v>270</v>
      </c>
      <c r="AL303">
        <v>2.53E-2</v>
      </c>
      <c r="AM303" t="s">
        <v>271</v>
      </c>
      <c r="AN303">
        <v>82745</v>
      </c>
      <c r="AO303" t="s">
        <v>272</v>
      </c>
      <c r="AP303">
        <v>316195</v>
      </c>
      <c r="AQ303">
        <v>2</v>
      </c>
      <c r="AR303">
        <v>30865</v>
      </c>
      <c r="AS303">
        <v>2012</v>
      </c>
      <c r="GV303">
        <v>0.56999999999999995</v>
      </c>
      <c r="GW303">
        <v>0.52</v>
      </c>
      <c r="GZ303">
        <v>0</v>
      </c>
      <c r="HA303">
        <v>0</v>
      </c>
      <c r="HB303">
        <v>0</v>
      </c>
      <c r="HC303">
        <v>1.0900000000000001</v>
      </c>
      <c r="HD303">
        <v>1.0899999999999999</v>
      </c>
      <c r="HE303">
        <v>1.3173001389812072E-5</v>
      </c>
      <c r="HF303">
        <v>0</v>
      </c>
    </row>
    <row r="304" spans="1:214" x14ac:dyDescent="0.25">
      <c r="A304">
        <v>27</v>
      </c>
      <c r="B304">
        <v>106</v>
      </c>
      <c r="C304" t="s">
        <v>250</v>
      </c>
      <c r="D304" t="s">
        <v>251</v>
      </c>
      <c r="E304" t="s">
        <v>252</v>
      </c>
      <c r="F304" t="s">
        <v>253</v>
      </c>
      <c r="G304" t="s">
        <v>254</v>
      </c>
      <c r="H304" t="s">
        <v>255</v>
      </c>
      <c r="I304">
        <v>2010</v>
      </c>
      <c r="J304">
        <v>106</v>
      </c>
      <c r="K304" t="s">
        <v>250</v>
      </c>
      <c r="L304" t="s">
        <v>256</v>
      </c>
      <c r="M304" t="s">
        <v>257</v>
      </c>
      <c r="N304" t="s">
        <v>258</v>
      </c>
      <c r="O304" t="s">
        <v>259</v>
      </c>
      <c r="P304">
        <v>106</v>
      </c>
      <c r="Q304" t="s">
        <v>283</v>
      </c>
      <c r="R304">
        <v>106</v>
      </c>
      <c r="S304" t="s">
        <v>250</v>
      </c>
      <c r="T304" t="s">
        <v>262</v>
      </c>
      <c r="U304" t="s">
        <v>263</v>
      </c>
      <c r="V304" t="s">
        <v>290</v>
      </c>
      <c r="W304" t="s">
        <v>444</v>
      </c>
      <c r="X304">
        <v>0</v>
      </c>
      <c r="Y304" t="s">
        <v>444</v>
      </c>
      <c r="Z304">
        <v>2011</v>
      </c>
      <c r="AA304" t="s">
        <v>423</v>
      </c>
      <c r="AB304" t="s">
        <v>423</v>
      </c>
      <c r="AC304">
        <v>79</v>
      </c>
      <c r="AD304">
        <v>5.3</v>
      </c>
      <c r="AF304" t="s">
        <v>268</v>
      </c>
      <c r="AG304" t="s">
        <v>292</v>
      </c>
      <c r="AH304" t="s">
        <v>270</v>
      </c>
      <c r="AI304" t="s">
        <v>270</v>
      </c>
      <c r="AJ304" t="s">
        <v>270</v>
      </c>
      <c r="AK304" t="s">
        <v>270</v>
      </c>
      <c r="AL304">
        <v>2.53E-2</v>
      </c>
      <c r="AM304" t="s">
        <v>271</v>
      </c>
      <c r="AN304">
        <v>82745</v>
      </c>
      <c r="AO304" t="s">
        <v>272</v>
      </c>
      <c r="AP304">
        <v>316195</v>
      </c>
      <c r="AQ304">
        <v>3</v>
      </c>
      <c r="AR304">
        <v>30865</v>
      </c>
      <c r="AS304">
        <v>2013</v>
      </c>
      <c r="BF304">
        <v>2.2000000000000002</v>
      </c>
      <c r="GQ304">
        <v>3.98</v>
      </c>
      <c r="GV304">
        <v>4.49</v>
      </c>
      <c r="GW304">
        <v>3.56</v>
      </c>
      <c r="GZ304">
        <v>2.2000000000000002</v>
      </c>
      <c r="HA304">
        <v>3.98</v>
      </c>
      <c r="HB304">
        <v>6.18</v>
      </c>
      <c r="HC304">
        <v>8.0500000000000007</v>
      </c>
      <c r="HD304">
        <v>14.23</v>
      </c>
      <c r="HE304">
        <v>1.7197413741011541E-4</v>
      </c>
      <c r="HF304">
        <v>0.43429374560787065</v>
      </c>
    </row>
    <row r="305" spans="1:214" x14ac:dyDescent="0.25">
      <c r="A305">
        <v>27</v>
      </c>
      <c r="B305">
        <v>106</v>
      </c>
      <c r="C305" t="s">
        <v>250</v>
      </c>
      <c r="D305" t="s">
        <v>251</v>
      </c>
      <c r="E305" t="s">
        <v>252</v>
      </c>
      <c r="F305" t="s">
        <v>253</v>
      </c>
      <c r="G305" t="s">
        <v>254</v>
      </c>
      <c r="H305" t="s">
        <v>255</v>
      </c>
      <c r="I305">
        <v>2010</v>
      </c>
      <c r="J305">
        <v>106</v>
      </c>
      <c r="K305" t="s">
        <v>250</v>
      </c>
      <c r="L305" t="s">
        <v>256</v>
      </c>
      <c r="M305" t="s">
        <v>257</v>
      </c>
      <c r="N305" t="s">
        <v>258</v>
      </c>
      <c r="O305" t="s">
        <v>259</v>
      </c>
      <c r="P305">
        <v>106</v>
      </c>
      <c r="Q305" t="s">
        <v>283</v>
      </c>
      <c r="R305">
        <v>106</v>
      </c>
      <c r="S305" t="s">
        <v>250</v>
      </c>
      <c r="T305" t="s">
        <v>262</v>
      </c>
      <c r="U305" t="s">
        <v>263</v>
      </c>
      <c r="V305" t="s">
        <v>290</v>
      </c>
      <c r="W305" t="s">
        <v>444</v>
      </c>
      <c r="X305">
        <v>0</v>
      </c>
      <c r="Y305" t="s">
        <v>444</v>
      </c>
      <c r="Z305">
        <v>2011</v>
      </c>
      <c r="AA305" t="s">
        <v>423</v>
      </c>
      <c r="AB305" t="s">
        <v>423</v>
      </c>
      <c r="AC305">
        <v>79</v>
      </c>
      <c r="AD305">
        <v>5.3</v>
      </c>
      <c r="AF305" t="s">
        <v>268</v>
      </c>
      <c r="AG305" t="s">
        <v>292</v>
      </c>
      <c r="AH305" t="s">
        <v>270</v>
      </c>
      <c r="AI305" t="s">
        <v>270</v>
      </c>
      <c r="AJ305" t="s">
        <v>270</v>
      </c>
      <c r="AK305" t="s">
        <v>270</v>
      </c>
      <c r="AL305">
        <v>2.53E-2</v>
      </c>
      <c r="AM305" t="s">
        <v>271</v>
      </c>
      <c r="AN305">
        <v>82745</v>
      </c>
      <c r="AO305" t="s">
        <v>272</v>
      </c>
      <c r="AP305">
        <v>316195</v>
      </c>
      <c r="AQ305">
        <v>4</v>
      </c>
      <c r="AR305">
        <v>30865</v>
      </c>
      <c r="AS305">
        <v>2014</v>
      </c>
      <c r="FW305">
        <v>1.34</v>
      </c>
      <c r="GV305">
        <v>8.83</v>
      </c>
      <c r="GW305">
        <v>8.3699999999999992</v>
      </c>
      <c r="GZ305">
        <v>1.34</v>
      </c>
      <c r="HA305">
        <v>0</v>
      </c>
      <c r="HB305">
        <v>1.34</v>
      </c>
      <c r="HC305">
        <v>17.2</v>
      </c>
      <c r="HD305">
        <v>18.54</v>
      </c>
      <c r="HE305">
        <v>2.2406187685056498E-4</v>
      </c>
      <c r="HF305">
        <v>7.2276159654800443E-2</v>
      </c>
    </row>
    <row r="306" spans="1:214" x14ac:dyDescent="0.25">
      <c r="A306">
        <v>27</v>
      </c>
      <c r="B306">
        <v>106</v>
      </c>
      <c r="C306" t="s">
        <v>250</v>
      </c>
      <c r="D306" t="s">
        <v>251</v>
      </c>
      <c r="E306" t="s">
        <v>252</v>
      </c>
      <c r="F306" t="s">
        <v>253</v>
      </c>
      <c r="G306" t="s">
        <v>254</v>
      </c>
      <c r="H306" t="s">
        <v>255</v>
      </c>
      <c r="I306">
        <v>2010</v>
      </c>
      <c r="J306">
        <v>106</v>
      </c>
      <c r="K306" t="s">
        <v>250</v>
      </c>
      <c r="L306" t="s">
        <v>256</v>
      </c>
      <c r="M306" t="s">
        <v>257</v>
      </c>
      <c r="N306" t="s">
        <v>258</v>
      </c>
      <c r="O306" t="s">
        <v>259</v>
      </c>
      <c r="P306">
        <v>106</v>
      </c>
      <c r="Q306" t="s">
        <v>283</v>
      </c>
      <c r="R306">
        <v>106</v>
      </c>
      <c r="S306" t="s">
        <v>250</v>
      </c>
      <c r="T306" t="s">
        <v>262</v>
      </c>
      <c r="U306" t="s">
        <v>263</v>
      </c>
      <c r="V306" t="s">
        <v>290</v>
      </c>
      <c r="W306" t="s">
        <v>444</v>
      </c>
      <c r="X306">
        <v>0</v>
      </c>
      <c r="Y306" t="s">
        <v>444</v>
      </c>
      <c r="Z306">
        <v>2011</v>
      </c>
      <c r="AA306" t="s">
        <v>423</v>
      </c>
      <c r="AB306" t="s">
        <v>423</v>
      </c>
      <c r="AC306">
        <v>79</v>
      </c>
      <c r="AD306">
        <v>5.3</v>
      </c>
      <c r="AF306" t="s">
        <v>268</v>
      </c>
      <c r="AG306" t="s">
        <v>292</v>
      </c>
      <c r="AH306" t="s">
        <v>270</v>
      </c>
      <c r="AI306" t="s">
        <v>270</v>
      </c>
      <c r="AJ306" t="s">
        <v>270</v>
      </c>
      <c r="AK306" t="s">
        <v>270</v>
      </c>
      <c r="AL306">
        <v>2.53E-2</v>
      </c>
      <c r="AM306" t="s">
        <v>271</v>
      </c>
      <c r="AN306">
        <v>82745</v>
      </c>
      <c r="AO306">
        <v>82745</v>
      </c>
      <c r="AP306">
        <v>316195</v>
      </c>
      <c r="AQ306">
        <v>5</v>
      </c>
      <c r="AR306">
        <v>30865</v>
      </c>
      <c r="AS306">
        <v>2015</v>
      </c>
      <c r="CN306">
        <v>2.54</v>
      </c>
      <c r="GQ306">
        <v>4.49</v>
      </c>
      <c r="GV306">
        <v>3.85</v>
      </c>
      <c r="GW306">
        <v>1.84</v>
      </c>
      <c r="GZ306">
        <v>2.54</v>
      </c>
      <c r="HA306">
        <v>4.49</v>
      </c>
      <c r="HB306">
        <v>7.03</v>
      </c>
      <c r="HC306">
        <v>5.69</v>
      </c>
      <c r="HD306">
        <v>12.72</v>
      </c>
      <c r="HE306">
        <v>1.5372530062239412E-4</v>
      </c>
      <c r="HF306">
        <v>0.55267295597484278</v>
      </c>
    </row>
    <row r="307" spans="1:214" x14ac:dyDescent="0.25">
      <c r="A307">
        <v>27</v>
      </c>
      <c r="B307">
        <v>106</v>
      </c>
      <c r="C307" t="s">
        <v>250</v>
      </c>
      <c r="D307" t="s">
        <v>251</v>
      </c>
      <c r="E307" t="s">
        <v>252</v>
      </c>
      <c r="F307" t="s">
        <v>253</v>
      </c>
      <c r="G307" t="s">
        <v>254</v>
      </c>
      <c r="H307" t="s">
        <v>255</v>
      </c>
      <c r="I307">
        <v>2011</v>
      </c>
      <c r="J307">
        <v>106</v>
      </c>
      <c r="K307" t="s">
        <v>250</v>
      </c>
      <c r="L307" t="s">
        <v>256</v>
      </c>
      <c r="M307" t="s">
        <v>257</v>
      </c>
      <c r="N307" t="s">
        <v>258</v>
      </c>
      <c r="O307" t="s">
        <v>259</v>
      </c>
      <c r="P307">
        <v>420</v>
      </c>
      <c r="Q307" t="s">
        <v>260</v>
      </c>
      <c r="R307">
        <v>420</v>
      </c>
      <c r="S307" t="s">
        <v>261</v>
      </c>
      <c r="T307" t="s">
        <v>262</v>
      </c>
      <c r="U307" t="s">
        <v>263</v>
      </c>
      <c r="V307" t="s">
        <v>264</v>
      </c>
      <c r="W307" t="s">
        <v>445</v>
      </c>
      <c r="X307">
        <v>0</v>
      </c>
      <c r="Y307" t="s">
        <v>445</v>
      </c>
      <c r="Z307">
        <v>2012</v>
      </c>
      <c r="AA307" t="s">
        <v>446</v>
      </c>
      <c r="AB307" t="s">
        <v>446</v>
      </c>
      <c r="AC307">
        <v>86</v>
      </c>
      <c r="AD307">
        <v>7.18</v>
      </c>
      <c r="AF307" t="s">
        <v>268</v>
      </c>
      <c r="AG307" t="s">
        <v>269</v>
      </c>
      <c r="AH307" t="s">
        <v>270</v>
      </c>
      <c r="AI307" t="s">
        <v>270</v>
      </c>
      <c r="AJ307" t="s">
        <v>270</v>
      </c>
      <c r="AK307" t="s">
        <v>270</v>
      </c>
      <c r="AL307">
        <v>7.4000000000000003E-3</v>
      </c>
      <c r="AM307" t="s">
        <v>271</v>
      </c>
      <c r="AN307">
        <v>24910</v>
      </c>
      <c r="AO307" t="s">
        <v>272</v>
      </c>
      <c r="AP307">
        <v>490440</v>
      </c>
      <c r="AQ307">
        <v>2</v>
      </c>
      <c r="AR307">
        <v>31774</v>
      </c>
      <c r="AS307">
        <v>2013</v>
      </c>
      <c r="GV307">
        <v>0.31</v>
      </c>
      <c r="GW307">
        <v>0.78</v>
      </c>
      <c r="GZ307">
        <v>0</v>
      </c>
      <c r="HA307">
        <v>0</v>
      </c>
      <c r="HB307">
        <v>0</v>
      </c>
      <c r="HC307">
        <v>1.0900000000000001</v>
      </c>
      <c r="HD307">
        <v>1.0900000000000001</v>
      </c>
      <c r="HE307">
        <v>4.3757527097551188E-5</v>
      </c>
      <c r="HF307">
        <v>0</v>
      </c>
    </row>
    <row r="308" spans="1:214" x14ac:dyDescent="0.25">
      <c r="A308">
        <v>27</v>
      </c>
      <c r="B308">
        <v>106</v>
      </c>
      <c r="C308" t="s">
        <v>250</v>
      </c>
      <c r="D308" t="s">
        <v>251</v>
      </c>
      <c r="E308" t="s">
        <v>252</v>
      </c>
      <c r="F308" t="s">
        <v>253</v>
      </c>
      <c r="G308" t="s">
        <v>254</v>
      </c>
      <c r="H308" t="s">
        <v>255</v>
      </c>
      <c r="I308">
        <v>2011</v>
      </c>
      <c r="J308">
        <v>106</v>
      </c>
      <c r="K308" t="s">
        <v>250</v>
      </c>
      <c r="L308" t="s">
        <v>256</v>
      </c>
      <c r="M308" t="s">
        <v>257</v>
      </c>
      <c r="N308" t="s">
        <v>258</v>
      </c>
      <c r="O308" t="s">
        <v>259</v>
      </c>
      <c r="P308">
        <v>420</v>
      </c>
      <c r="Q308" t="s">
        <v>260</v>
      </c>
      <c r="R308">
        <v>420</v>
      </c>
      <c r="S308" t="s">
        <v>261</v>
      </c>
      <c r="T308" t="s">
        <v>262</v>
      </c>
      <c r="U308" t="s">
        <v>263</v>
      </c>
      <c r="V308" t="s">
        <v>264</v>
      </c>
      <c r="W308" t="s">
        <v>445</v>
      </c>
      <c r="X308">
        <v>0</v>
      </c>
      <c r="Y308" t="s">
        <v>445</v>
      </c>
      <c r="Z308">
        <v>2012</v>
      </c>
      <c r="AA308" t="s">
        <v>446</v>
      </c>
      <c r="AB308" t="s">
        <v>446</v>
      </c>
      <c r="AC308">
        <v>86</v>
      </c>
      <c r="AD308">
        <v>7.18</v>
      </c>
      <c r="AF308" t="s">
        <v>268</v>
      </c>
      <c r="AG308" t="s">
        <v>269</v>
      </c>
      <c r="AH308" t="s">
        <v>270</v>
      </c>
      <c r="AI308" t="s">
        <v>270</v>
      </c>
      <c r="AJ308" t="s">
        <v>270</v>
      </c>
      <c r="AK308" t="s">
        <v>270</v>
      </c>
      <c r="AL308">
        <v>7.4000000000000003E-3</v>
      </c>
      <c r="AM308" t="s">
        <v>271</v>
      </c>
      <c r="AN308">
        <v>24910</v>
      </c>
      <c r="AO308" t="s">
        <v>272</v>
      </c>
      <c r="AP308">
        <v>490440</v>
      </c>
      <c r="AQ308">
        <v>3</v>
      </c>
      <c r="AR308">
        <v>31774</v>
      </c>
      <c r="AS308">
        <v>2014</v>
      </c>
      <c r="BY308">
        <v>7.02</v>
      </c>
      <c r="FW308">
        <v>1.34</v>
      </c>
      <c r="GQ308">
        <v>3.86</v>
      </c>
      <c r="GV308">
        <v>2.4500000000000002</v>
      </c>
      <c r="GW308">
        <v>4.8499999999999996</v>
      </c>
      <c r="GX308">
        <v>0.67</v>
      </c>
      <c r="GZ308">
        <v>8.36</v>
      </c>
      <c r="HA308">
        <v>3.86</v>
      </c>
      <c r="HB308">
        <v>12.22</v>
      </c>
      <c r="HC308">
        <v>7.97</v>
      </c>
      <c r="HD308">
        <v>20.189999999999998</v>
      </c>
      <c r="HE308">
        <v>8.1051786431152141E-4</v>
      </c>
      <c r="HF308">
        <v>0.60525012382367516</v>
      </c>
    </row>
    <row r="309" spans="1:214" x14ac:dyDescent="0.25">
      <c r="A309">
        <v>27</v>
      </c>
      <c r="B309">
        <v>106</v>
      </c>
      <c r="C309" t="s">
        <v>250</v>
      </c>
      <c r="D309" t="s">
        <v>251</v>
      </c>
      <c r="E309" t="s">
        <v>252</v>
      </c>
      <c r="F309" t="s">
        <v>253</v>
      </c>
      <c r="G309" t="s">
        <v>254</v>
      </c>
      <c r="H309" t="s">
        <v>255</v>
      </c>
      <c r="I309">
        <v>2011</v>
      </c>
      <c r="J309">
        <v>106</v>
      </c>
      <c r="K309" t="s">
        <v>250</v>
      </c>
      <c r="L309" t="s">
        <v>256</v>
      </c>
      <c r="M309" t="s">
        <v>257</v>
      </c>
      <c r="N309" t="s">
        <v>258</v>
      </c>
      <c r="O309" t="s">
        <v>259</v>
      </c>
      <c r="P309">
        <v>420</v>
      </c>
      <c r="Q309" t="s">
        <v>260</v>
      </c>
      <c r="R309">
        <v>420</v>
      </c>
      <c r="S309" t="s">
        <v>261</v>
      </c>
      <c r="T309" t="s">
        <v>262</v>
      </c>
      <c r="U309" t="s">
        <v>263</v>
      </c>
      <c r="V309" t="s">
        <v>264</v>
      </c>
      <c r="W309" t="s">
        <v>445</v>
      </c>
      <c r="X309">
        <v>0</v>
      </c>
      <c r="Y309" t="s">
        <v>445</v>
      </c>
      <c r="Z309">
        <v>2012</v>
      </c>
      <c r="AA309" t="s">
        <v>446</v>
      </c>
      <c r="AB309" t="s">
        <v>446</v>
      </c>
      <c r="AC309">
        <v>86</v>
      </c>
      <c r="AD309">
        <v>7.18</v>
      </c>
      <c r="AF309" t="s">
        <v>268</v>
      </c>
      <c r="AG309" t="s">
        <v>269</v>
      </c>
      <c r="AH309" t="s">
        <v>270</v>
      </c>
      <c r="AI309" t="s">
        <v>270</v>
      </c>
      <c r="AJ309" t="s">
        <v>270</v>
      </c>
      <c r="AK309" t="s">
        <v>270</v>
      </c>
      <c r="AL309">
        <v>7.4000000000000003E-3</v>
      </c>
      <c r="AM309" t="s">
        <v>271</v>
      </c>
      <c r="AN309">
        <v>24910</v>
      </c>
      <c r="AO309">
        <v>24910</v>
      </c>
      <c r="AP309">
        <v>490440</v>
      </c>
      <c r="AQ309">
        <v>4</v>
      </c>
      <c r="AR309">
        <v>31774</v>
      </c>
      <c r="AS309">
        <v>2015</v>
      </c>
      <c r="GQ309">
        <v>6.32</v>
      </c>
      <c r="GV309">
        <v>3.99</v>
      </c>
      <c r="GW309">
        <v>4.99</v>
      </c>
      <c r="GX309">
        <v>0.41</v>
      </c>
      <c r="GZ309">
        <v>0</v>
      </c>
      <c r="HA309">
        <v>6.32</v>
      </c>
      <c r="HB309">
        <v>6.32</v>
      </c>
      <c r="HC309">
        <v>9.39</v>
      </c>
      <c r="HD309">
        <v>15.71</v>
      </c>
      <c r="HE309">
        <v>6.3067041348855888E-4</v>
      </c>
      <c r="HF309">
        <v>0.40229153405474222</v>
      </c>
    </row>
    <row r="310" spans="1:214" x14ac:dyDescent="0.25">
      <c r="A310">
        <v>27</v>
      </c>
      <c r="B310">
        <v>106</v>
      </c>
      <c r="C310" t="s">
        <v>250</v>
      </c>
      <c r="D310" t="s">
        <v>251</v>
      </c>
      <c r="E310" t="s">
        <v>252</v>
      </c>
      <c r="F310" t="s">
        <v>253</v>
      </c>
      <c r="G310" t="s">
        <v>254</v>
      </c>
      <c r="H310" t="s">
        <v>255</v>
      </c>
      <c r="I310">
        <v>2011</v>
      </c>
      <c r="J310">
        <v>106</v>
      </c>
      <c r="K310" t="s">
        <v>250</v>
      </c>
      <c r="L310" t="s">
        <v>256</v>
      </c>
      <c r="M310" t="s">
        <v>257</v>
      </c>
      <c r="N310" t="s">
        <v>258</v>
      </c>
      <c r="O310" t="s">
        <v>259</v>
      </c>
      <c r="P310">
        <v>420</v>
      </c>
      <c r="Q310" t="s">
        <v>260</v>
      </c>
      <c r="R310">
        <v>420</v>
      </c>
      <c r="S310" t="s">
        <v>261</v>
      </c>
      <c r="T310" t="s">
        <v>262</v>
      </c>
      <c r="U310" t="s">
        <v>263</v>
      </c>
      <c r="V310" t="s">
        <v>264</v>
      </c>
      <c r="W310" t="s">
        <v>447</v>
      </c>
      <c r="X310">
        <v>0</v>
      </c>
      <c r="Y310" t="s">
        <v>447</v>
      </c>
      <c r="Z310">
        <v>2012</v>
      </c>
      <c r="AA310" t="s">
        <v>448</v>
      </c>
      <c r="AB310" t="s">
        <v>448</v>
      </c>
      <c r="AC310">
        <v>89</v>
      </c>
      <c r="AD310">
        <v>7.37</v>
      </c>
      <c r="AF310" t="s">
        <v>268</v>
      </c>
      <c r="AG310" t="s">
        <v>269</v>
      </c>
      <c r="AH310" t="s">
        <v>270</v>
      </c>
      <c r="AI310" t="s">
        <v>270</v>
      </c>
      <c r="AJ310" t="s">
        <v>270</v>
      </c>
      <c r="AK310" t="s">
        <v>270</v>
      </c>
      <c r="AL310">
        <v>4.82E-2</v>
      </c>
      <c r="AM310" t="s">
        <v>271</v>
      </c>
      <c r="AN310">
        <v>23768</v>
      </c>
      <c r="AO310" t="s">
        <v>272</v>
      </c>
      <c r="AP310">
        <v>243584</v>
      </c>
      <c r="AQ310">
        <v>3</v>
      </c>
      <c r="AR310">
        <v>31773</v>
      </c>
      <c r="AS310">
        <v>2014</v>
      </c>
      <c r="GQ310">
        <v>3.86</v>
      </c>
      <c r="GV310">
        <v>2.4500000000000002</v>
      </c>
      <c r="GW310">
        <v>1.55</v>
      </c>
      <c r="GX310">
        <v>0.67</v>
      </c>
      <c r="GZ310">
        <v>0</v>
      </c>
      <c r="HA310">
        <v>3.86</v>
      </c>
      <c r="HB310">
        <v>3.86</v>
      </c>
      <c r="HC310">
        <v>4.67</v>
      </c>
      <c r="HD310">
        <v>8.5300000000000011</v>
      </c>
      <c r="HE310">
        <v>3.588858970043757E-4</v>
      </c>
      <c r="HF310">
        <v>0.45252051582649466</v>
      </c>
    </row>
    <row r="311" spans="1:214" x14ac:dyDescent="0.25">
      <c r="A311">
        <v>27</v>
      </c>
      <c r="B311">
        <v>106</v>
      </c>
      <c r="C311" t="s">
        <v>250</v>
      </c>
      <c r="D311" t="s">
        <v>251</v>
      </c>
      <c r="E311" t="s">
        <v>252</v>
      </c>
      <c r="F311" t="s">
        <v>253</v>
      </c>
      <c r="G311" t="s">
        <v>254</v>
      </c>
      <c r="H311" t="s">
        <v>255</v>
      </c>
      <c r="I311">
        <v>2011</v>
      </c>
      <c r="J311">
        <v>106</v>
      </c>
      <c r="K311" t="s">
        <v>250</v>
      </c>
      <c r="L311" t="s">
        <v>256</v>
      </c>
      <c r="M311" t="s">
        <v>257</v>
      </c>
      <c r="N311" t="s">
        <v>258</v>
      </c>
      <c r="O311" t="s">
        <v>259</v>
      </c>
      <c r="P311">
        <v>420</v>
      </c>
      <c r="Q311" t="s">
        <v>260</v>
      </c>
      <c r="R311">
        <v>420</v>
      </c>
      <c r="S311" t="s">
        <v>261</v>
      </c>
      <c r="T311" t="s">
        <v>262</v>
      </c>
      <c r="U311" t="s">
        <v>263</v>
      </c>
      <c r="V311" t="s">
        <v>264</v>
      </c>
      <c r="W311" t="s">
        <v>447</v>
      </c>
      <c r="X311">
        <v>0</v>
      </c>
      <c r="Y311" t="s">
        <v>447</v>
      </c>
      <c r="Z311">
        <v>2012</v>
      </c>
      <c r="AA311" t="s">
        <v>448</v>
      </c>
      <c r="AB311" t="s">
        <v>448</v>
      </c>
      <c r="AC311">
        <v>89</v>
      </c>
      <c r="AD311">
        <v>7.37</v>
      </c>
      <c r="AF311" t="s">
        <v>268</v>
      </c>
      <c r="AG311" t="s">
        <v>269</v>
      </c>
      <c r="AH311" t="s">
        <v>270</v>
      </c>
      <c r="AI311" t="s">
        <v>270</v>
      </c>
      <c r="AJ311" t="s">
        <v>270</v>
      </c>
      <c r="AK311" t="s">
        <v>270</v>
      </c>
      <c r="AL311">
        <v>4.82E-2</v>
      </c>
      <c r="AM311" t="s">
        <v>271</v>
      </c>
      <c r="AN311">
        <v>23768</v>
      </c>
      <c r="AO311" t="s">
        <v>272</v>
      </c>
      <c r="AP311">
        <v>243584</v>
      </c>
      <c r="AQ311">
        <v>4</v>
      </c>
      <c r="AR311">
        <v>31773</v>
      </c>
      <c r="AS311">
        <v>2015</v>
      </c>
      <c r="FR311">
        <v>4.93</v>
      </c>
      <c r="GQ311">
        <v>9.76</v>
      </c>
      <c r="GV311">
        <v>1.55</v>
      </c>
      <c r="GW311">
        <v>3.32</v>
      </c>
      <c r="GZ311">
        <v>4.93</v>
      </c>
      <c r="HA311">
        <v>9.76</v>
      </c>
      <c r="HB311">
        <v>14.69</v>
      </c>
      <c r="HC311">
        <v>4.87</v>
      </c>
      <c r="HD311">
        <v>19.559999999999999</v>
      </c>
      <c r="HE311">
        <v>8.2295523392797031E-4</v>
      </c>
      <c r="HF311">
        <v>0.75102249488752559</v>
      </c>
    </row>
    <row r="312" spans="1:214" x14ac:dyDescent="0.25">
      <c r="A312">
        <v>27</v>
      </c>
      <c r="B312">
        <v>106</v>
      </c>
      <c r="C312" t="s">
        <v>250</v>
      </c>
      <c r="D312" t="s">
        <v>251</v>
      </c>
      <c r="E312" t="s">
        <v>252</v>
      </c>
      <c r="F312" t="s">
        <v>253</v>
      </c>
      <c r="G312" t="s">
        <v>254</v>
      </c>
      <c r="H312" t="s">
        <v>255</v>
      </c>
      <c r="I312">
        <v>2011</v>
      </c>
      <c r="J312">
        <v>106</v>
      </c>
      <c r="K312" t="s">
        <v>250</v>
      </c>
      <c r="L312" t="s">
        <v>256</v>
      </c>
      <c r="M312" t="s">
        <v>257</v>
      </c>
      <c r="N312" t="s">
        <v>258</v>
      </c>
      <c r="O312" t="s">
        <v>259</v>
      </c>
      <c r="P312">
        <v>420</v>
      </c>
      <c r="Q312" t="s">
        <v>260</v>
      </c>
      <c r="R312">
        <v>420</v>
      </c>
      <c r="S312" t="s">
        <v>261</v>
      </c>
      <c r="T312" t="s">
        <v>262</v>
      </c>
      <c r="U312" t="s">
        <v>263</v>
      </c>
      <c r="V312" t="s">
        <v>264</v>
      </c>
      <c r="W312" t="s">
        <v>447</v>
      </c>
      <c r="X312">
        <v>0</v>
      </c>
      <c r="Y312" t="s">
        <v>447</v>
      </c>
      <c r="Z312">
        <v>2012</v>
      </c>
      <c r="AA312" t="s">
        <v>448</v>
      </c>
      <c r="AB312" t="s">
        <v>448</v>
      </c>
      <c r="AC312">
        <v>89</v>
      </c>
      <c r="AD312">
        <v>7.37</v>
      </c>
      <c r="AF312" t="s">
        <v>268</v>
      </c>
      <c r="AG312" t="s">
        <v>269</v>
      </c>
      <c r="AH312" t="s">
        <v>270</v>
      </c>
      <c r="AI312" t="s">
        <v>270</v>
      </c>
      <c r="AJ312" t="s">
        <v>270</v>
      </c>
      <c r="AK312" t="s">
        <v>270</v>
      </c>
      <c r="AL312">
        <v>4.82E-2</v>
      </c>
      <c r="AM312" t="s">
        <v>271</v>
      </c>
      <c r="AN312">
        <v>23768</v>
      </c>
      <c r="AO312">
        <v>23768</v>
      </c>
      <c r="AP312">
        <v>243584</v>
      </c>
      <c r="AQ312">
        <v>5</v>
      </c>
      <c r="AR312">
        <v>31773</v>
      </c>
      <c r="AS312">
        <v>2016</v>
      </c>
      <c r="GV312">
        <v>0.71</v>
      </c>
      <c r="GW312">
        <v>0.43</v>
      </c>
      <c r="GZ312">
        <v>0</v>
      </c>
      <c r="HA312">
        <v>0</v>
      </c>
      <c r="HB312">
        <v>0</v>
      </c>
      <c r="HC312">
        <v>1.1399999999999999</v>
      </c>
      <c r="HD312">
        <v>1.1399999999999999</v>
      </c>
      <c r="HE312">
        <v>4.7963648603163916E-5</v>
      </c>
      <c r="HF312">
        <v>0</v>
      </c>
    </row>
    <row r="313" spans="1:214" x14ac:dyDescent="0.25">
      <c r="A313">
        <v>27</v>
      </c>
      <c r="B313">
        <v>106</v>
      </c>
      <c r="C313" t="s">
        <v>250</v>
      </c>
      <c r="D313" t="s">
        <v>251</v>
      </c>
      <c r="E313" t="s">
        <v>252</v>
      </c>
      <c r="F313" t="s">
        <v>253</v>
      </c>
      <c r="G313" t="s">
        <v>254</v>
      </c>
      <c r="H313" t="s">
        <v>255</v>
      </c>
      <c r="I313">
        <v>2011</v>
      </c>
      <c r="J313">
        <v>106</v>
      </c>
      <c r="K313" t="s">
        <v>250</v>
      </c>
      <c r="L313" t="s">
        <v>256</v>
      </c>
      <c r="M313" t="s">
        <v>257</v>
      </c>
      <c r="N313" t="s">
        <v>258</v>
      </c>
      <c r="O313" t="s">
        <v>259</v>
      </c>
      <c r="P313">
        <v>420</v>
      </c>
      <c r="Q313" t="s">
        <v>260</v>
      </c>
      <c r="R313">
        <v>420</v>
      </c>
      <c r="S313" t="s">
        <v>261</v>
      </c>
      <c r="T313" t="s">
        <v>262</v>
      </c>
      <c r="U313" t="s">
        <v>263</v>
      </c>
      <c r="V313" t="s">
        <v>264</v>
      </c>
      <c r="W313" t="s">
        <v>449</v>
      </c>
      <c r="X313">
        <v>0</v>
      </c>
      <c r="Y313" t="s">
        <v>449</v>
      </c>
      <c r="Z313">
        <v>2012</v>
      </c>
      <c r="AA313" t="s">
        <v>450</v>
      </c>
      <c r="AB313" t="s">
        <v>450</v>
      </c>
      <c r="AC313">
        <v>81</v>
      </c>
      <c r="AD313">
        <v>5.44</v>
      </c>
      <c r="AF313" t="s">
        <v>268</v>
      </c>
      <c r="AG313" t="s">
        <v>269</v>
      </c>
      <c r="AH313" t="s">
        <v>270</v>
      </c>
      <c r="AI313" t="s">
        <v>270</v>
      </c>
      <c r="AJ313" t="s">
        <v>270</v>
      </c>
      <c r="AK313" t="s">
        <v>270</v>
      </c>
      <c r="AL313">
        <v>0</v>
      </c>
      <c r="AM313" t="s">
        <v>271</v>
      </c>
      <c r="AN313">
        <v>24587</v>
      </c>
      <c r="AO313" t="s">
        <v>272</v>
      </c>
      <c r="AP313">
        <v>166496</v>
      </c>
      <c r="AQ313">
        <v>2</v>
      </c>
      <c r="AR313">
        <v>31775</v>
      </c>
      <c r="AS313">
        <v>2013</v>
      </c>
      <c r="GV313">
        <v>0.31</v>
      </c>
      <c r="GW313">
        <v>0.78</v>
      </c>
      <c r="GZ313">
        <v>0</v>
      </c>
      <c r="HA313">
        <v>0</v>
      </c>
      <c r="HB313">
        <v>0</v>
      </c>
      <c r="HC313">
        <v>1.0900000000000001</v>
      </c>
      <c r="HD313">
        <v>1.0900000000000001</v>
      </c>
      <c r="HE313">
        <v>4.4332370765038437E-5</v>
      </c>
      <c r="HF313">
        <v>0</v>
      </c>
    </row>
    <row r="314" spans="1:214" x14ac:dyDescent="0.25">
      <c r="A314">
        <v>27</v>
      </c>
      <c r="B314">
        <v>106</v>
      </c>
      <c r="C314" t="s">
        <v>250</v>
      </c>
      <c r="D314" t="s">
        <v>251</v>
      </c>
      <c r="E314" t="s">
        <v>252</v>
      </c>
      <c r="F314" t="s">
        <v>253</v>
      </c>
      <c r="G314" t="s">
        <v>254</v>
      </c>
      <c r="H314" t="s">
        <v>255</v>
      </c>
      <c r="I314">
        <v>2011</v>
      </c>
      <c r="J314">
        <v>106</v>
      </c>
      <c r="K314" t="s">
        <v>250</v>
      </c>
      <c r="L314" t="s">
        <v>256</v>
      </c>
      <c r="M314" t="s">
        <v>257</v>
      </c>
      <c r="N314" t="s">
        <v>258</v>
      </c>
      <c r="O314" t="s">
        <v>259</v>
      </c>
      <c r="P314">
        <v>420</v>
      </c>
      <c r="Q314" t="s">
        <v>260</v>
      </c>
      <c r="R314">
        <v>420</v>
      </c>
      <c r="S314" t="s">
        <v>261</v>
      </c>
      <c r="T314" t="s">
        <v>262</v>
      </c>
      <c r="U314" t="s">
        <v>263</v>
      </c>
      <c r="V314" t="s">
        <v>264</v>
      </c>
      <c r="W314" t="s">
        <v>449</v>
      </c>
      <c r="X314">
        <v>0</v>
      </c>
      <c r="Y314" t="s">
        <v>449</v>
      </c>
      <c r="Z314">
        <v>2012</v>
      </c>
      <c r="AA314" t="s">
        <v>450</v>
      </c>
      <c r="AB314" t="s">
        <v>450</v>
      </c>
      <c r="AC314">
        <v>81</v>
      </c>
      <c r="AD314">
        <v>5.44</v>
      </c>
      <c r="AF314" t="s">
        <v>268</v>
      </c>
      <c r="AG314" t="s">
        <v>269</v>
      </c>
      <c r="AH314" t="s">
        <v>270</v>
      </c>
      <c r="AI314" t="s">
        <v>270</v>
      </c>
      <c r="AJ314" t="s">
        <v>270</v>
      </c>
      <c r="AK314" t="s">
        <v>270</v>
      </c>
      <c r="AL314">
        <v>0</v>
      </c>
      <c r="AM314" t="s">
        <v>271</v>
      </c>
      <c r="AN314">
        <v>24587</v>
      </c>
      <c r="AO314" t="s">
        <v>272</v>
      </c>
      <c r="AP314">
        <v>166496</v>
      </c>
      <c r="AQ314">
        <v>3</v>
      </c>
      <c r="AR314">
        <v>31775</v>
      </c>
      <c r="AS314">
        <v>2014</v>
      </c>
      <c r="GV314">
        <v>3.63</v>
      </c>
      <c r="GW314">
        <v>2.39</v>
      </c>
      <c r="GX314">
        <v>1.2</v>
      </c>
      <c r="GZ314">
        <v>0</v>
      </c>
      <c r="HA314">
        <v>0</v>
      </c>
      <c r="HB314">
        <v>0</v>
      </c>
      <c r="HC314">
        <v>7.22</v>
      </c>
      <c r="HD314">
        <v>7.22</v>
      </c>
      <c r="HE314">
        <v>2.9365111644364907E-4</v>
      </c>
      <c r="HF314">
        <v>0</v>
      </c>
    </row>
    <row r="315" spans="1:214" x14ac:dyDescent="0.25">
      <c r="A315">
        <v>27</v>
      </c>
      <c r="B315">
        <v>106</v>
      </c>
      <c r="C315" t="s">
        <v>250</v>
      </c>
      <c r="D315" t="s">
        <v>251</v>
      </c>
      <c r="E315" t="s">
        <v>252</v>
      </c>
      <c r="F315" t="s">
        <v>253</v>
      </c>
      <c r="G315" t="s">
        <v>254</v>
      </c>
      <c r="H315" t="s">
        <v>255</v>
      </c>
      <c r="I315">
        <v>2011</v>
      </c>
      <c r="J315">
        <v>106</v>
      </c>
      <c r="K315" t="s">
        <v>250</v>
      </c>
      <c r="L315" t="s">
        <v>256</v>
      </c>
      <c r="M315" t="s">
        <v>257</v>
      </c>
      <c r="N315" t="s">
        <v>258</v>
      </c>
      <c r="O315" t="s">
        <v>259</v>
      </c>
      <c r="P315">
        <v>420</v>
      </c>
      <c r="Q315" t="s">
        <v>260</v>
      </c>
      <c r="R315">
        <v>420</v>
      </c>
      <c r="S315" t="s">
        <v>261</v>
      </c>
      <c r="T315" t="s">
        <v>262</v>
      </c>
      <c r="U315" t="s">
        <v>263</v>
      </c>
      <c r="V315" t="s">
        <v>264</v>
      </c>
      <c r="W315" t="s">
        <v>449</v>
      </c>
      <c r="X315">
        <v>0</v>
      </c>
      <c r="Y315" t="s">
        <v>449</v>
      </c>
      <c r="Z315">
        <v>2012</v>
      </c>
      <c r="AA315" t="s">
        <v>450</v>
      </c>
      <c r="AB315" t="s">
        <v>450</v>
      </c>
      <c r="AC315">
        <v>81</v>
      </c>
      <c r="AD315">
        <v>5.44</v>
      </c>
      <c r="AF315" t="s">
        <v>268</v>
      </c>
      <c r="AG315" t="s">
        <v>269</v>
      </c>
      <c r="AH315" t="s">
        <v>270</v>
      </c>
      <c r="AI315" t="s">
        <v>270</v>
      </c>
      <c r="AJ315" t="s">
        <v>270</v>
      </c>
      <c r="AK315" t="s">
        <v>270</v>
      </c>
      <c r="AL315">
        <v>0</v>
      </c>
      <c r="AM315" t="s">
        <v>271</v>
      </c>
      <c r="AN315">
        <v>24587</v>
      </c>
      <c r="AO315" t="s">
        <v>272</v>
      </c>
      <c r="AP315">
        <v>166496</v>
      </c>
      <c r="AQ315">
        <v>4</v>
      </c>
      <c r="AR315">
        <v>31775</v>
      </c>
      <c r="AS315">
        <v>2015</v>
      </c>
      <c r="CN315">
        <v>2.54</v>
      </c>
      <c r="FV315">
        <v>9.36</v>
      </c>
      <c r="GQ315">
        <v>0</v>
      </c>
      <c r="GV315">
        <v>2.89</v>
      </c>
      <c r="GW315">
        <v>3.51</v>
      </c>
      <c r="GZ315">
        <v>11.9</v>
      </c>
      <c r="HA315">
        <v>0</v>
      </c>
      <c r="HB315">
        <v>11.9</v>
      </c>
      <c r="HC315">
        <v>6.4</v>
      </c>
      <c r="HD315">
        <v>18.299999999999997</v>
      </c>
      <c r="HE315">
        <v>7.4429576605523234E-4</v>
      </c>
      <c r="HF315">
        <v>0.65027322404371601</v>
      </c>
    </row>
    <row r="316" spans="1:214" x14ac:dyDescent="0.25">
      <c r="A316">
        <v>27</v>
      </c>
      <c r="B316">
        <v>106</v>
      </c>
      <c r="C316" t="s">
        <v>250</v>
      </c>
      <c r="D316" t="s">
        <v>251</v>
      </c>
      <c r="E316" t="s">
        <v>252</v>
      </c>
      <c r="F316" t="s">
        <v>253</v>
      </c>
      <c r="G316" t="s">
        <v>254</v>
      </c>
      <c r="H316" t="s">
        <v>255</v>
      </c>
      <c r="I316">
        <v>2011</v>
      </c>
      <c r="J316">
        <v>106</v>
      </c>
      <c r="K316" t="s">
        <v>250</v>
      </c>
      <c r="L316" t="s">
        <v>256</v>
      </c>
      <c r="M316" t="s">
        <v>257</v>
      </c>
      <c r="N316" t="s">
        <v>258</v>
      </c>
      <c r="O316" t="s">
        <v>259</v>
      </c>
      <c r="P316">
        <v>420</v>
      </c>
      <c r="Q316" t="s">
        <v>260</v>
      </c>
      <c r="R316">
        <v>420</v>
      </c>
      <c r="S316" t="s">
        <v>261</v>
      </c>
      <c r="T316" t="s">
        <v>262</v>
      </c>
      <c r="U316" t="s">
        <v>263</v>
      </c>
      <c r="V316" t="s">
        <v>264</v>
      </c>
      <c r="W316" t="s">
        <v>449</v>
      </c>
      <c r="X316">
        <v>0</v>
      </c>
      <c r="Y316" t="s">
        <v>449</v>
      </c>
      <c r="Z316">
        <v>2012</v>
      </c>
      <c r="AA316" t="s">
        <v>450</v>
      </c>
      <c r="AB316" t="s">
        <v>450</v>
      </c>
      <c r="AC316">
        <v>81</v>
      </c>
      <c r="AD316">
        <v>5.44</v>
      </c>
      <c r="AF316" t="s">
        <v>268</v>
      </c>
      <c r="AG316" t="s">
        <v>269</v>
      </c>
      <c r="AH316" t="s">
        <v>270</v>
      </c>
      <c r="AI316" t="s">
        <v>270</v>
      </c>
      <c r="AJ316" t="s">
        <v>270</v>
      </c>
      <c r="AK316" t="s">
        <v>270</v>
      </c>
      <c r="AL316">
        <v>0</v>
      </c>
      <c r="AM316" t="s">
        <v>271</v>
      </c>
      <c r="AN316">
        <v>24587</v>
      </c>
      <c r="AO316">
        <v>24587</v>
      </c>
      <c r="AP316">
        <v>166496</v>
      </c>
      <c r="AQ316">
        <v>5</v>
      </c>
      <c r="AR316">
        <v>31775</v>
      </c>
      <c r="AS316">
        <v>2016</v>
      </c>
      <c r="GC316">
        <v>1.29</v>
      </c>
      <c r="GZ316">
        <v>1.29</v>
      </c>
      <c r="HA316">
        <v>0</v>
      </c>
      <c r="HB316">
        <v>1.29</v>
      </c>
      <c r="HC316">
        <v>0</v>
      </c>
      <c r="HD316">
        <v>1.29</v>
      </c>
      <c r="HE316">
        <v>5.2466750721926222E-5</v>
      </c>
      <c r="HF316">
        <v>1</v>
      </c>
    </row>
    <row r="317" spans="1:214" x14ac:dyDescent="0.25">
      <c r="A317">
        <v>27</v>
      </c>
      <c r="B317">
        <v>106</v>
      </c>
      <c r="C317" t="s">
        <v>250</v>
      </c>
      <c r="D317" t="s">
        <v>251</v>
      </c>
      <c r="E317" t="s">
        <v>252</v>
      </c>
      <c r="F317" t="s">
        <v>253</v>
      </c>
      <c r="G317" t="s">
        <v>254</v>
      </c>
      <c r="H317" t="s">
        <v>255</v>
      </c>
      <c r="I317">
        <v>2011</v>
      </c>
      <c r="J317">
        <v>106</v>
      </c>
      <c r="K317" t="s">
        <v>250</v>
      </c>
      <c r="L317" t="s">
        <v>256</v>
      </c>
      <c r="M317" t="s">
        <v>257</v>
      </c>
      <c r="N317" t="s">
        <v>258</v>
      </c>
      <c r="O317" t="s">
        <v>259</v>
      </c>
      <c r="P317">
        <v>106</v>
      </c>
      <c r="Q317" t="s">
        <v>283</v>
      </c>
      <c r="R317">
        <v>6781</v>
      </c>
      <c r="S317" t="s">
        <v>399</v>
      </c>
      <c r="T317" t="s">
        <v>262</v>
      </c>
      <c r="U317" t="s">
        <v>263</v>
      </c>
      <c r="V317" t="s">
        <v>290</v>
      </c>
      <c r="W317" t="s">
        <v>451</v>
      </c>
      <c r="X317">
        <v>0</v>
      </c>
      <c r="Y317" t="s">
        <v>451</v>
      </c>
      <c r="Z317">
        <v>2012</v>
      </c>
      <c r="AA317" t="s">
        <v>452</v>
      </c>
      <c r="AB317" t="s">
        <v>452</v>
      </c>
      <c r="AC317">
        <v>79</v>
      </c>
      <c r="AD317">
        <v>5.09</v>
      </c>
      <c r="AE317" t="s">
        <v>453</v>
      </c>
      <c r="AF317" t="s">
        <v>268</v>
      </c>
      <c r="AG317" t="s">
        <v>269</v>
      </c>
      <c r="AH317" t="s">
        <v>289</v>
      </c>
      <c r="AI317" t="s">
        <v>289</v>
      </c>
      <c r="AJ317" t="s">
        <v>289</v>
      </c>
      <c r="AK317" t="s">
        <v>289</v>
      </c>
      <c r="AL317">
        <v>2.1499999999999998E-2</v>
      </c>
      <c r="AM317" t="s">
        <v>271</v>
      </c>
      <c r="AN317">
        <v>24602</v>
      </c>
      <c r="AO317" t="s">
        <v>272</v>
      </c>
      <c r="AP317">
        <v>170292</v>
      </c>
      <c r="AQ317">
        <v>2</v>
      </c>
      <c r="AR317">
        <v>32823</v>
      </c>
      <c r="AS317">
        <v>2013</v>
      </c>
      <c r="GW317">
        <v>0.04</v>
      </c>
      <c r="GZ317">
        <v>0</v>
      </c>
      <c r="HA317">
        <v>0</v>
      </c>
      <c r="HB317">
        <v>0</v>
      </c>
      <c r="HC317">
        <v>0.04</v>
      </c>
      <c r="HD317">
        <v>0.04</v>
      </c>
      <c r="HE317">
        <v>1.6258840744654906E-6</v>
      </c>
      <c r="HF317">
        <v>0</v>
      </c>
    </row>
    <row r="318" spans="1:214" x14ac:dyDescent="0.25">
      <c r="A318">
        <v>27</v>
      </c>
      <c r="B318">
        <v>106</v>
      </c>
      <c r="C318" t="s">
        <v>250</v>
      </c>
      <c r="D318" t="s">
        <v>251</v>
      </c>
      <c r="E318" t="s">
        <v>252</v>
      </c>
      <c r="F318" t="s">
        <v>253</v>
      </c>
      <c r="G318" t="s">
        <v>254</v>
      </c>
      <c r="H318" t="s">
        <v>255</v>
      </c>
      <c r="I318">
        <v>2011</v>
      </c>
      <c r="J318">
        <v>106</v>
      </c>
      <c r="K318" t="s">
        <v>250</v>
      </c>
      <c r="L318" t="s">
        <v>256</v>
      </c>
      <c r="M318" t="s">
        <v>257</v>
      </c>
      <c r="N318" t="s">
        <v>258</v>
      </c>
      <c r="O318" t="s">
        <v>259</v>
      </c>
      <c r="P318">
        <v>106</v>
      </c>
      <c r="Q318" t="s">
        <v>283</v>
      </c>
      <c r="R318">
        <v>6781</v>
      </c>
      <c r="S318" t="s">
        <v>399</v>
      </c>
      <c r="T318" t="s">
        <v>262</v>
      </c>
      <c r="U318" t="s">
        <v>263</v>
      </c>
      <c r="V318" t="s">
        <v>290</v>
      </c>
      <c r="W318" t="s">
        <v>451</v>
      </c>
      <c r="X318">
        <v>0</v>
      </c>
      <c r="Y318" t="s">
        <v>451</v>
      </c>
      <c r="Z318">
        <v>2012</v>
      </c>
      <c r="AA318" t="s">
        <v>452</v>
      </c>
      <c r="AB318" t="s">
        <v>452</v>
      </c>
      <c r="AC318">
        <v>79</v>
      </c>
      <c r="AD318">
        <v>5.09</v>
      </c>
      <c r="AE318" t="s">
        <v>453</v>
      </c>
      <c r="AF318" t="s">
        <v>268</v>
      </c>
      <c r="AG318" t="s">
        <v>269</v>
      </c>
      <c r="AH318" t="s">
        <v>289</v>
      </c>
      <c r="AI318" t="s">
        <v>289</v>
      </c>
      <c r="AJ318" t="s">
        <v>289</v>
      </c>
      <c r="AK318" t="s">
        <v>289</v>
      </c>
      <c r="AL318">
        <v>2.1499999999999998E-2</v>
      </c>
      <c r="AM318" t="s">
        <v>271</v>
      </c>
      <c r="AN318">
        <v>24602</v>
      </c>
      <c r="AO318" t="s">
        <v>272</v>
      </c>
      <c r="AP318">
        <v>170292</v>
      </c>
      <c r="AQ318">
        <v>3</v>
      </c>
      <c r="AR318">
        <v>32823</v>
      </c>
      <c r="AS318">
        <v>2014</v>
      </c>
      <c r="BY318">
        <v>7.02</v>
      </c>
      <c r="GV318">
        <v>0.7</v>
      </c>
      <c r="GW318">
        <v>0.36</v>
      </c>
      <c r="GZ318">
        <v>7.02</v>
      </c>
      <c r="HA318">
        <v>0</v>
      </c>
      <c r="HB318">
        <v>7.02</v>
      </c>
      <c r="HC318">
        <v>1.06</v>
      </c>
      <c r="HD318">
        <v>8.08</v>
      </c>
      <c r="HE318">
        <v>3.2842858304202912E-4</v>
      </c>
      <c r="HF318">
        <v>0.86881188118811881</v>
      </c>
    </row>
    <row r="319" spans="1:214" x14ac:dyDescent="0.25">
      <c r="A319">
        <v>27</v>
      </c>
      <c r="B319">
        <v>106</v>
      </c>
      <c r="C319" t="s">
        <v>250</v>
      </c>
      <c r="D319" t="s">
        <v>251</v>
      </c>
      <c r="E319" t="s">
        <v>252</v>
      </c>
      <c r="F319" t="s">
        <v>253</v>
      </c>
      <c r="G319" t="s">
        <v>254</v>
      </c>
      <c r="H319" t="s">
        <v>255</v>
      </c>
      <c r="I319">
        <v>2011</v>
      </c>
      <c r="J319">
        <v>106</v>
      </c>
      <c r="K319" t="s">
        <v>250</v>
      </c>
      <c r="L319" t="s">
        <v>256</v>
      </c>
      <c r="M319" t="s">
        <v>257</v>
      </c>
      <c r="N319" t="s">
        <v>258</v>
      </c>
      <c r="O319" t="s">
        <v>259</v>
      </c>
      <c r="P319">
        <v>106</v>
      </c>
      <c r="Q319" t="s">
        <v>283</v>
      </c>
      <c r="R319">
        <v>6781</v>
      </c>
      <c r="S319" t="s">
        <v>399</v>
      </c>
      <c r="T319" t="s">
        <v>262</v>
      </c>
      <c r="U319" t="s">
        <v>263</v>
      </c>
      <c r="V319" t="s">
        <v>290</v>
      </c>
      <c r="W319" t="s">
        <v>451</v>
      </c>
      <c r="X319">
        <v>0</v>
      </c>
      <c r="Y319" t="s">
        <v>451</v>
      </c>
      <c r="Z319">
        <v>2012</v>
      </c>
      <c r="AA319" t="s">
        <v>452</v>
      </c>
      <c r="AB319" t="s">
        <v>452</v>
      </c>
      <c r="AC319">
        <v>79</v>
      </c>
      <c r="AD319">
        <v>5.09</v>
      </c>
      <c r="AE319" t="s">
        <v>453</v>
      </c>
      <c r="AF319" t="s">
        <v>268</v>
      </c>
      <c r="AG319" t="s">
        <v>269</v>
      </c>
      <c r="AH319" t="s">
        <v>289</v>
      </c>
      <c r="AI319" t="s">
        <v>289</v>
      </c>
      <c r="AJ319" t="s">
        <v>289</v>
      </c>
      <c r="AK319" t="s">
        <v>289</v>
      </c>
      <c r="AL319">
        <v>2.1499999999999998E-2</v>
      </c>
      <c r="AM319" t="s">
        <v>271</v>
      </c>
      <c r="AN319">
        <v>24602</v>
      </c>
      <c r="AO319">
        <v>24602</v>
      </c>
      <c r="AP319">
        <v>170292</v>
      </c>
      <c r="AQ319">
        <v>4</v>
      </c>
      <c r="AR319">
        <v>32823</v>
      </c>
      <c r="AS319">
        <v>2015</v>
      </c>
      <c r="GC319">
        <v>4.2300000000000004</v>
      </c>
      <c r="GQ319">
        <v>1.0900000000000001</v>
      </c>
      <c r="GV319">
        <v>3.25</v>
      </c>
      <c r="GW319">
        <v>2.52</v>
      </c>
      <c r="GX319">
        <v>0.41</v>
      </c>
      <c r="GZ319">
        <v>4.2300000000000004</v>
      </c>
      <c r="HA319">
        <v>1.0900000000000001</v>
      </c>
      <c r="HB319">
        <v>5.32</v>
      </c>
      <c r="HC319">
        <v>6.18</v>
      </c>
      <c r="HD319">
        <v>11.5</v>
      </c>
      <c r="HE319">
        <v>4.6744167140882857E-4</v>
      </c>
      <c r="HF319">
        <v>0.46260869565217394</v>
      </c>
    </row>
    <row r="320" spans="1:214" x14ac:dyDescent="0.25">
      <c r="A320">
        <v>27</v>
      </c>
      <c r="B320">
        <v>106</v>
      </c>
      <c r="C320" t="s">
        <v>250</v>
      </c>
      <c r="D320" t="s">
        <v>251</v>
      </c>
      <c r="E320" t="s">
        <v>252</v>
      </c>
      <c r="F320" t="s">
        <v>253</v>
      </c>
      <c r="G320" t="s">
        <v>254</v>
      </c>
      <c r="H320" t="s">
        <v>255</v>
      </c>
      <c r="I320">
        <v>2011</v>
      </c>
      <c r="J320">
        <v>106</v>
      </c>
      <c r="K320" t="s">
        <v>250</v>
      </c>
      <c r="L320" t="s">
        <v>256</v>
      </c>
      <c r="M320" t="s">
        <v>257</v>
      </c>
      <c r="N320" t="s">
        <v>258</v>
      </c>
      <c r="O320" t="s">
        <v>259</v>
      </c>
      <c r="P320">
        <v>106</v>
      </c>
      <c r="Q320" t="s">
        <v>283</v>
      </c>
      <c r="R320">
        <v>106</v>
      </c>
      <c r="S320" t="s">
        <v>250</v>
      </c>
      <c r="T320" t="s">
        <v>262</v>
      </c>
      <c r="U320" t="s">
        <v>263</v>
      </c>
      <c r="V320" t="s">
        <v>290</v>
      </c>
      <c r="W320" t="s">
        <v>454</v>
      </c>
      <c r="X320">
        <v>0</v>
      </c>
      <c r="Y320" t="s">
        <v>454</v>
      </c>
      <c r="Z320">
        <v>2012</v>
      </c>
      <c r="AA320" t="s">
        <v>455</v>
      </c>
      <c r="AB320" t="s">
        <v>455</v>
      </c>
      <c r="AC320">
        <v>79</v>
      </c>
      <c r="AD320">
        <v>5.23</v>
      </c>
      <c r="AF320" t="s">
        <v>268</v>
      </c>
      <c r="AG320" t="s">
        <v>292</v>
      </c>
      <c r="AH320" t="s">
        <v>270</v>
      </c>
      <c r="AI320" t="s">
        <v>270</v>
      </c>
      <c r="AJ320" t="s">
        <v>270</v>
      </c>
      <c r="AK320" t="s">
        <v>270</v>
      </c>
      <c r="AL320">
        <v>5.0000000000000001E-4</v>
      </c>
      <c r="AM320" t="s">
        <v>271</v>
      </c>
      <c r="AN320">
        <v>75333</v>
      </c>
      <c r="AO320" t="s">
        <v>272</v>
      </c>
      <c r="AP320">
        <v>316103</v>
      </c>
      <c r="AQ320">
        <v>3</v>
      </c>
      <c r="AR320">
        <v>31763</v>
      </c>
      <c r="AS320">
        <v>2014</v>
      </c>
      <c r="FO320">
        <v>6.23</v>
      </c>
      <c r="GQ320">
        <v>15.04</v>
      </c>
      <c r="GV320">
        <v>8.09</v>
      </c>
      <c r="GW320">
        <v>3.65</v>
      </c>
      <c r="GZ320">
        <v>6.23</v>
      </c>
      <c r="HA320">
        <v>15.04</v>
      </c>
      <c r="HB320">
        <v>21.27</v>
      </c>
      <c r="HC320">
        <v>11.74</v>
      </c>
      <c r="HD320">
        <v>33.01</v>
      </c>
      <c r="HE320">
        <v>4.3818777959194507E-4</v>
      </c>
      <c r="HF320">
        <v>0.64435019691002726</v>
      </c>
    </row>
    <row r="321" spans="1:214" x14ac:dyDescent="0.25">
      <c r="A321">
        <v>27</v>
      </c>
      <c r="B321">
        <v>106</v>
      </c>
      <c r="C321" t="s">
        <v>250</v>
      </c>
      <c r="D321" t="s">
        <v>251</v>
      </c>
      <c r="E321" t="s">
        <v>252</v>
      </c>
      <c r="F321" t="s">
        <v>253</v>
      </c>
      <c r="G321" t="s">
        <v>254</v>
      </c>
      <c r="H321" t="s">
        <v>255</v>
      </c>
      <c r="I321">
        <v>2011</v>
      </c>
      <c r="J321">
        <v>106</v>
      </c>
      <c r="K321" t="s">
        <v>250</v>
      </c>
      <c r="L321" t="s">
        <v>256</v>
      </c>
      <c r="M321" t="s">
        <v>257</v>
      </c>
      <c r="N321" t="s">
        <v>258</v>
      </c>
      <c r="O321" t="s">
        <v>259</v>
      </c>
      <c r="P321">
        <v>106</v>
      </c>
      <c r="Q321" t="s">
        <v>283</v>
      </c>
      <c r="R321">
        <v>106</v>
      </c>
      <c r="S321" t="s">
        <v>250</v>
      </c>
      <c r="T321" t="s">
        <v>262</v>
      </c>
      <c r="U321" t="s">
        <v>263</v>
      </c>
      <c r="V321" t="s">
        <v>290</v>
      </c>
      <c r="W321" t="s">
        <v>454</v>
      </c>
      <c r="X321">
        <v>0</v>
      </c>
      <c r="Y321" t="s">
        <v>454</v>
      </c>
      <c r="Z321">
        <v>2012</v>
      </c>
      <c r="AA321" t="s">
        <v>455</v>
      </c>
      <c r="AB321" t="s">
        <v>455</v>
      </c>
      <c r="AC321">
        <v>79</v>
      </c>
      <c r="AD321">
        <v>5.23</v>
      </c>
      <c r="AF321" t="s">
        <v>268</v>
      </c>
      <c r="AG321" t="s">
        <v>292</v>
      </c>
      <c r="AH321" t="s">
        <v>270</v>
      </c>
      <c r="AI321" t="s">
        <v>270</v>
      </c>
      <c r="AJ321" t="s">
        <v>270</v>
      </c>
      <c r="AK321" t="s">
        <v>270</v>
      </c>
      <c r="AL321">
        <v>5.0000000000000001E-4</v>
      </c>
      <c r="AM321" t="s">
        <v>271</v>
      </c>
      <c r="AN321">
        <v>75333</v>
      </c>
      <c r="AO321" t="s">
        <v>272</v>
      </c>
      <c r="AP321">
        <v>316103</v>
      </c>
      <c r="AQ321">
        <v>4</v>
      </c>
      <c r="AR321">
        <v>31763</v>
      </c>
      <c r="AS321">
        <v>2015</v>
      </c>
      <c r="CN321">
        <v>16.63</v>
      </c>
      <c r="FM321">
        <v>2.94</v>
      </c>
      <c r="GQ321">
        <v>11.29</v>
      </c>
      <c r="GV321">
        <v>14.89</v>
      </c>
      <c r="GW321">
        <v>9.39</v>
      </c>
      <c r="GX321">
        <v>0.41</v>
      </c>
      <c r="GZ321">
        <v>19.57</v>
      </c>
      <c r="HA321">
        <v>11.29</v>
      </c>
      <c r="HB321">
        <v>30.86</v>
      </c>
      <c r="HC321">
        <v>24.69</v>
      </c>
      <c r="HD321">
        <v>55.55</v>
      </c>
      <c r="HE321">
        <v>7.3739264333028023E-4</v>
      </c>
      <c r="HF321">
        <v>0.55553555355535555</v>
      </c>
    </row>
    <row r="322" spans="1:214" x14ac:dyDescent="0.25">
      <c r="A322">
        <v>27</v>
      </c>
      <c r="B322">
        <v>106</v>
      </c>
      <c r="C322" t="s">
        <v>250</v>
      </c>
      <c r="D322" t="s">
        <v>251</v>
      </c>
      <c r="E322" t="s">
        <v>252</v>
      </c>
      <c r="F322" t="s">
        <v>253</v>
      </c>
      <c r="G322" t="s">
        <v>254</v>
      </c>
      <c r="H322" t="s">
        <v>255</v>
      </c>
      <c r="I322">
        <v>2011</v>
      </c>
      <c r="J322">
        <v>106</v>
      </c>
      <c r="K322" t="s">
        <v>250</v>
      </c>
      <c r="L322" t="s">
        <v>256</v>
      </c>
      <c r="M322" t="s">
        <v>257</v>
      </c>
      <c r="N322" t="s">
        <v>258</v>
      </c>
      <c r="O322" t="s">
        <v>259</v>
      </c>
      <c r="P322">
        <v>106</v>
      </c>
      <c r="Q322" t="s">
        <v>283</v>
      </c>
      <c r="R322">
        <v>106</v>
      </c>
      <c r="S322" t="s">
        <v>250</v>
      </c>
      <c r="T322" t="s">
        <v>262</v>
      </c>
      <c r="U322" t="s">
        <v>263</v>
      </c>
      <c r="V322" t="s">
        <v>290</v>
      </c>
      <c r="W322" t="s">
        <v>454</v>
      </c>
      <c r="X322">
        <v>0</v>
      </c>
      <c r="Y322" t="s">
        <v>454</v>
      </c>
      <c r="Z322">
        <v>2012</v>
      </c>
      <c r="AA322" t="s">
        <v>455</v>
      </c>
      <c r="AB322" t="s">
        <v>455</v>
      </c>
      <c r="AC322">
        <v>79</v>
      </c>
      <c r="AD322">
        <v>5.23</v>
      </c>
      <c r="AF322" t="s">
        <v>268</v>
      </c>
      <c r="AG322" t="s">
        <v>292</v>
      </c>
      <c r="AH322" t="s">
        <v>270</v>
      </c>
      <c r="AI322" t="s">
        <v>270</v>
      </c>
      <c r="AJ322" t="s">
        <v>270</v>
      </c>
      <c r="AK322" t="s">
        <v>270</v>
      </c>
      <c r="AL322">
        <v>5.0000000000000001E-4</v>
      </c>
      <c r="AM322" t="s">
        <v>271</v>
      </c>
      <c r="AN322">
        <v>75333</v>
      </c>
      <c r="AO322">
        <v>75333</v>
      </c>
      <c r="AP322">
        <v>316103</v>
      </c>
      <c r="AQ322">
        <v>5</v>
      </c>
      <c r="AR322">
        <v>31763</v>
      </c>
      <c r="AS322">
        <v>2016</v>
      </c>
      <c r="GV322">
        <v>2.14</v>
      </c>
      <c r="GW322">
        <v>12.42</v>
      </c>
      <c r="GZ322">
        <v>0</v>
      </c>
      <c r="HA322">
        <v>0</v>
      </c>
      <c r="HB322">
        <v>0</v>
      </c>
      <c r="HC322">
        <v>14.56</v>
      </c>
      <c r="HD322">
        <v>14.56</v>
      </c>
      <c r="HE322">
        <v>1.9327519148314815E-4</v>
      </c>
      <c r="HF322">
        <v>0</v>
      </c>
    </row>
    <row r="323" spans="1:214" x14ac:dyDescent="0.25">
      <c r="A323">
        <v>27</v>
      </c>
      <c r="B323">
        <v>106</v>
      </c>
      <c r="C323" t="s">
        <v>250</v>
      </c>
      <c r="D323" t="s">
        <v>251</v>
      </c>
      <c r="E323" t="s">
        <v>252</v>
      </c>
      <c r="F323" t="s">
        <v>253</v>
      </c>
      <c r="G323" t="s">
        <v>254</v>
      </c>
      <c r="H323" t="s">
        <v>255</v>
      </c>
      <c r="I323">
        <v>2011</v>
      </c>
      <c r="J323">
        <v>106</v>
      </c>
      <c r="K323" t="s">
        <v>250</v>
      </c>
      <c r="L323" t="s">
        <v>256</v>
      </c>
      <c r="M323" t="s">
        <v>257</v>
      </c>
      <c r="N323" t="s">
        <v>258</v>
      </c>
      <c r="O323" t="s">
        <v>259</v>
      </c>
      <c r="P323">
        <v>106</v>
      </c>
      <c r="Q323" t="s">
        <v>283</v>
      </c>
      <c r="R323">
        <v>106</v>
      </c>
      <c r="S323" t="s">
        <v>250</v>
      </c>
      <c r="T323" t="s">
        <v>262</v>
      </c>
      <c r="U323" t="s">
        <v>263</v>
      </c>
      <c r="V323" t="s">
        <v>290</v>
      </c>
      <c r="W323" t="s">
        <v>456</v>
      </c>
      <c r="X323">
        <v>0</v>
      </c>
      <c r="Y323" t="s">
        <v>456</v>
      </c>
      <c r="Z323">
        <v>2012</v>
      </c>
      <c r="AA323" t="s">
        <v>457</v>
      </c>
      <c r="AB323" t="s">
        <v>457</v>
      </c>
      <c r="AC323">
        <v>80</v>
      </c>
      <c r="AD323">
        <v>5.36</v>
      </c>
      <c r="AF323" t="s">
        <v>268</v>
      </c>
      <c r="AG323" t="s">
        <v>292</v>
      </c>
      <c r="AH323" t="s">
        <v>270</v>
      </c>
      <c r="AI323" t="s">
        <v>270</v>
      </c>
      <c r="AJ323" t="s">
        <v>270</v>
      </c>
      <c r="AK323" t="s">
        <v>270</v>
      </c>
      <c r="AL323">
        <v>0</v>
      </c>
      <c r="AM323" t="s">
        <v>271</v>
      </c>
      <c r="AN323">
        <v>75493</v>
      </c>
      <c r="AO323" t="s">
        <v>272</v>
      </c>
      <c r="AP323">
        <v>308470</v>
      </c>
      <c r="AQ323">
        <v>2</v>
      </c>
      <c r="AR323">
        <v>31762</v>
      </c>
      <c r="AS323">
        <v>2013</v>
      </c>
      <c r="GQ323">
        <v>0.46</v>
      </c>
      <c r="GV323">
        <v>0.92</v>
      </c>
      <c r="GW323">
        <v>2.35</v>
      </c>
      <c r="GZ323">
        <v>0</v>
      </c>
      <c r="HA323">
        <v>0.46</v>
      </c>
      <c r="HB323">
        <v>0.46</v>
      </c>
      <c r="HC323">
        <v>3.27</v>
      </c>
      <c r="HD323">
        <v>3.7300000000000004</v>
      </c>
      <c r="HE323">
        <v>4.9408554435510583E-5</v>
      </c>
      <c r="HF323">
        <v>0.12332439678284181</v>
      </c>
    </row>
    <row r="324" spans="1:214" x14ac:dyDescent="0.25">
      <c r="A324">
        <v>27</v>
      </c>
      <c r="B324">
        <v>106</v>
      </c>
      <c r="C324" t="s">
        <v>250</v>
      </c>
      <c r="D324" t="s">
        <v>251</v>
      </c>
      <c r="E324" t="s">
        <v>252</v>
      </c>
      <c r="F324" t="s">
        <v>253</v>
      </c>
      <c r="G324" t="s">
        <v>254</v>
      </c>
      <c r="H324" t="s">
        <v>255</v>
      </c>
      <c r="I324">
        <v>2011</v>
      </c>
      <c r="J324">
        <v>106</v>
      </c>
      <c r="K324" t="s">
        <v>250</v>
      </c>
      <c r="L324" t="s">
        <v>256</v>
      </c>
      <c r="M324" t="s">
        <v>257</v>
      </c>
      <c r="N324" t="s">
        <v>258</v>
      </c>
      <c r="O324" t="s">
        <v>259</v>
      </c>
      <c r="P324">
        <v>106</v>
      </c>
      <c r="Q324" t="s">
        <v>283</v>
      </c>
      <c r="R324">
        <v>106</v>
      </c>
      <c r="S324" t="s">
        <v>250</v>
      </c>
      <c r="T324" t="s">
        <v>262</v>
      </c>
      <c r="U324" t="s">
        <v>263</v>
      </c>
      <c r="V324" t="s">
        <v>290</v>
      </c>
      <c r="W324" t="s">
        <v>456</v>
      </c>
      <c r="X324">
        <v>0</v>
      </c>
      <c r="Y324" t="s">
        <v>456</v>
      </c>
      <c r="Z324">
        <v>2012</v>
      </c>
      <c r="AA324" t="s">
        <v>457</v>
      </c>
      <c r="AB324" t="s">
        <v>457</v>
      </c>
      <c r="AC324">
        <v>80</v>
      </c>
      <c r="AD324">
        <v>5.36</v>
      </c>
      <c r="AF324" t="s">
        <v>268</v>
      </c>
      <c r="AG324" t="s">
        <v>292</v>
      </c>
      <c r="AH324" t="s">
        <v>270</v>
      </c>
      <c r="AI324" t="s">
        <v>270</v>
      </c>
      <c r="AJ324" t="s">
        <v>270</v>
      </c>
      <c r="AK324" t="s">
        <v>270</v>
      </c>
      <c r="AL324">
        <v>0</v>
      </c>
      <c r="AM324" t="s">
        <v>271</v>
      </c>
      <c r="AN324">
        <v>75493</v>
      </c>
      <c r="AO324" t="s">
        <v>272</v>
      </c>
      <c r="AP324">
        <v>308470</v>
      </c>
      <c r="AQ324">
        <v>3</v>
      </c>
      <c r="AR324">
        <v>31762</v>
      </c>
      <c r="AS324">
        <v>2014</v>
      </c>
      <c r="GQ324">
        <v>1.54</v>
      </c>
      <c r="GV324">
        <v>9.2200000000000006</v>
      </c>
      <c r="GW324">
        <v>4.67</v>
      </c>
      <c r="GZ324">
        <v>0</v>
      </c>
      <c r="HA324">
        <v>1.54</v>
      </c>
      <c r="HB324">
        <v>1.54</v>
      </c>
      <c r="HC324">
        <v>13.89</v>
      </c>
      <c r="HD324">
        <v>15.430000000000001</v>
      </c>
      <c r="HE324">
        <v>2.0438981097585209E-4</v>
      </c>
      <c r="HF324">
        <v>9.9805573558003888E-2</v>
      </c>
    </row>
    <row r="325" spans="1:214" x14ac:dyDescent="0.25">
      <c r="A325">
        <v>27</v>
      </c>
      <c r="B325">
        <v>106</v>
      </c>
      <c r="C325" t="s">
        <v>250</v>
      </c>
      <c r="D325" t="s">
        <v>251</v>
      </c>
      <c r="E325" t="s">
        <v>252</v>
      </c>
      <c r="F325" t="s">
        <v>253</v>
      </c>
      <c r="G325" t="s">
        <v>254</v>
      </c>
      <c r="H325" t="s">
        <v>255</v>
      </c>
      <c r="I325">
        <v>2011</v>
      </c>
      <c r="J325">
        <v>106</v>
      </c>
      <c r="K325" t="s">
        <v>250</v>
      </c>
      <c r="L325" t="s">
        <v>256</v>
      </c>
      <c r="M325" t="s">
        <v>257</v>
      </c>
      <c r="N325" t="s">
        <v>258</v>
      </c>
      <c r="O325" t="s">
        <v>259</v>
      </c>
      <c r="P325">
        <v>106</v>
      </c>
      <c r="Q325" t="s">
        <v>283</v>
      </c>
      <c r="R325">
        <v>106</v>
      </c>
      <c r="S325" t="s">
        <v>250</v>
      </c>
      <c r="T325" t="s">
        <v>262</v>
      </c>
      <c r="U325" t="s">
        <v>263</v>
      </c>
      <c r="V325" t="s">
        <v>290</v>
      </c>
      <c r="W325" t="s">
        <v>456</v>
      </c>
      <c r="X325">
        <v>0</v>
      </c>
      <c r="Y325" t="s">
        <v>456</v>
      </c>
      <c r="Z325">
        <v>2012</v>
      </c>
      <c r="AA325" t="s">
        <v>457</v>
      </c>
      <c r="AB325" t="s">
        <v>457</v>
      </c>
      <c r="AC325">
        <v>80</v>
      </c>
      <c r="AD325">
        <v>5.36</v>
      </c>
      <c r="AF325" t="s">
        <v>268</v>
      </c>
      <c r="AG325" t="s">
        <v>292</v>
      </c>
      <c r="AH325" t="s">
        <v>270</v>
      </c>
      <c r="AI325" t="s">
        <v>270</v>
      </c>
      <c r="AJ325" t="s">
        <v>270</v>
      </c>
      <c r="AK325" t="s">
        <v>270</v>
      </c>
      <c r="AL325">
        <v>0</v>
      </c>
      <c r="AM325" t="s">
        <v>271</v>
      </c>
      <c r="AN325">
        <v>75493</v>
      </c>
      <c r="AO325" t="s">
        <v>272</v>
      </c>
      <c r="AP325">
        <v>308470</v>
      </c>
      <c r="AQ325">
        <v>4</v>
      </c>
      <c r="AR325">
        <v>31762</v>
      </c>
      <c r="AS325">
        <v>2015</v>
      </c>
      <c r="CN325">
        <v>2.54</v>
      </c>
      <c r="FM325">
        <v>5.72</v>
      </c>
      <c r="FR325">
        <v>3.74</v>
      </c>
      <c r="GQ325">
        <v>4.12</v>
      </c>
      <c r="GV325">
        <v>25.77</v>
      </c>
      <c r="GW325">
        <v>13.87</v>
      </c>
      <c r="GZ325">
        <v>12</v>
      </c>
      <c r="HA325">
        <v>4.12</v>
      </c>
      <c r="HB325">
        <v>16.12</v>
      </c>
      <c r="HC325">
        <v>39.64</v>
      </c>
      <c r="HD325">
        <v>55.76</v>
      </c>
      <c r="HE325">
        <v>7.3861152689653348E-4</v>
      </c>
      <c r="HF325">
        <v>0.28909612625538023</v>
      </c>
    </row>
    <row r="326" spans="1:214" x14ac:dyDescent="0.25">
      <c r="A326">
        <v>27</v>
      </c>
      <c r="B326">
        <v>106</v>
      </c>
      <c r="C326" t="s">
        <v>250</v>
      </c>
      <c r="D326" t="s">
        <v>251</v>
      </c>
      <c r="E326" t="s">
        <v>252</v>
      </c>
      <c r="F326" t="s">
        <v>253</v>
      </c>
      <c r="G326" t="s">
        <v>254</v>
      </c>
      <c r="H326" t="s">
        <v>255</v>
      </c>
      <c r="I326">
        <v>2011</v>
      </c>
      <c r="J326">
        <v>106</v>
      </c>
      <c r="K326" t="s">
        <v>250</v>
      </c>
      <c r="L326" t="s">
        <v>256</v>
      </c>
      <c r="M326" t="s">
        <v>257</v>
      </c>
      <c r="N326" t="s">
        <v>258</v>
      </c>
      <c r="O326" t="s">
        <v>259</v>
      </c>
      <c r="P326">
        <v>106</v>
      </c>
      <c r="Q326" t="s">
        <v>283</v>
      </c>
      <c r="R326">
        <v>106</v>
      </c>
      <c r="S326" t="s">
        <v>250</v>
      </c>
      <c r="T326" t="s">
        <v>262</v>
      </c>
      <c r="U326" t="s">
        <v>263</v>
      </c>
      <c r="V326" t="s">
        <v>290</v>
      </c>
      <c r="W326" t="s">
        <v>456</v>
      </c>
      <c r="X326">
        <v>0</v>
      </c>
      <c r="Y326" t="s">
        <v>456</v>
      </c>
      <c r="Z326">
        <v>2012</v>
      </c>
      <c r="AA326" t="s">
        <v>457</v>
      </c>
      <c r="AB326" t="s">
        <v>457</v>
      </c>
      <c r="AC326">
        <v>80</v>
      </c>
      <c r="AD326">
        <v>5.36</v>
      </c>
      <c r="AF326" t="s">
        <v>268</v>
      </c>
      <c r="AG326" t="s">
        <v>292</v>
      </c>
      <c r="AH326" t="s">
        <v>270</v>
      </c>
      <c r="AI326" t="s">
        <v>270</v>
      </c>
      <c r="AJ326" t="s">
        <v>270</v>
      </c>
      <c r="AK326" t="s">
        <v>270</v>
      </c>
      <c r="AL326">
        <v>0</v>
      </c>
      <c r="AM326" t="s">
        <v>271</v>
      </c>
      <c r="AN326">
        <v>75493</v>
      </c>
      <c r="AO326">
        <v>75493</v>
      </c>
      <c r="AP326">
        <v>308470</v>
      </c>
      <c r="AQ326">
        <v>5</v>
      </c>
      <c r="AR326">
        <v>31762</v>
      </c>
      <c r="AS326">
        <v>2016</v>
      </c>
      <c r="CN326">
        <v>3.06</v>
      </c>
      <c r="GQ326">
        <v>4.41</v>
      </c>
      <c r="GV326">
        <v>5.72</v>
      </c>
      <c r="GW326">
        <v>4.37</v>
      </c>
      <c r="GZ326">
        <v>3.06</v>
      </c>
      <c r="HA326">
        <v>4.41</v>
      </c>
      <c r="HB326">
        <v>7.47</v>
      </c>
      <c r="HC326">
        <v>10.09</v>
      </c>
      <c r="HD326">
        <v>17.560000000000002</v>
      </c>
      <c r="HE326">
        <v>2.3260434742293992E-4</v>
      </c>
      <c r="HF326">
        <v>0.42539863325740312</v>
      </c>
    </row>
    <row r="327" spans="1:214" x14ac:dyDescent="0.25">
      <c r="A327">
        <v>27</v>
      </c>
      <c r="B327">
        <v>106</v>
      </c>
      <c r="C327" t="s">
        <v>250</v>
      </c>
      <c r="D327" t="s">
        <v>251</v>
      </c>
      <c r="E327" t="s">
        <v>252</v>
      </c>
      <c r="F327" t="s">
        <v>253</v>
      </c>
      <c r="G327" t="s">
        <v>254</v>
      </c>
      <c r="H327" t="s">
        <v>255</v>
      </c>
      <c r="I327">
        <v>2011</v>
      </c>
      <c r="J327">
        <v>106</v>
      </c>
      <c r="K327" t="s">
        <v>250</v>
      </c>
      <c r="L327" t="s">
        <v>256</v>
      </c>
      <c r="M327" t="s">
        <v>257</v>
      </c>
      <c r="N327" t="s">
        <v>258</v>
      </c>
      <c r="O327" t="s">
        <v>259</v>
      </c>
      <c r="P327">
        <v>106</v>
      </c>
      <c r="Q327" t="s">
        <v>283</v>
      </c>
      <c r="R327">
        <v>106</v>
      </c>
      <c r="S327" t="s">
        <v>250</v>
      </c>
      <c r="T327" t="s">
        <v>262</v>
      </c>
      <c r="U327" t="s">
        <v>263</v>
      </c>
      <c r="V327" t="s">
        <v>290</v>
      </c>
      <c r="W327" t="s">
        <v>458</v>
      </c>
      <c r="X327">
        <v>0</v>
      </c>
      <c r="Y327" t="s">
        <v>458</v>
      </c>
      <c r="Z327">
        <v>2012</v>
      </c>
      <c r="AA327" t="s">
        <v>459</v>
      </c>
      <c r="AB327" t="s">
        <v>459</v>
      </c>
      <c r="AC327">
        <v>79</v>
      </c>
      <c r="AD327">
        <v>5.29</v>
      </c>
      <c r="AF327" t="s">
        <v>268</v>
      </c>
      <c r="AG327" t="s">
        <v>292</v>
      </c>
      <c r="AH327" t="s">
        <v>270</v>
      </c>
      <c r="AI327" t="s">
        <v>270</v>
      </c>
      <c r="AJ327" t="s">
        <v>270</v>
      </c>
      <c r="AK327" t="s">
        <v>270</v>
      </c>
      <c r="AL327">
        <v>3.0599999999999999E-2</v>
      </c>
      <c r="AM327" t="s">
        <v>271</v>
      </c>
      <c r="AN327">
        <v>45887</v>
      </c>
      <c r="AO327" t="s">
        <v>272</v>
      </c>
      <c r="AP327">
        <v>199388</v>
      </c>
      <c r="AQ327">
        <v>2</v>
      </c>
      <c r="AR327">
        <v>31766</v>
      </c>
      <c r="AS327">
        <v>2013</v>
      </c>
      <c r="GQ327">
        <v>2.75</v>
      </c>
      <c r="GZ327">
        <v>0</v>
      </c>
      <c r="HA327">
        <v>2.75</v>
      </c>
      <c r="HB327">
        <v>2.75</v>
      </c>
      <c r="HC327">
        <v>0</v>
      </c>
      <c r="HD327">
        <v>2.75</v>
      </c>
      <c r="HE327">
        <v>5.99298276200231E-5</v>
      </c>
      <c r="HF327">
        <v>1</v>
      </c>
    </row>
    <row r="328" spans="1:214" x14ac:dyDescent="0.25">
      <c r="A328">
        <v>27</v>
      </c>
      <c r="B328">
        <v>106</v>
      </c>
      <c r="C328" t="s">
        <v>250</v>
      </c>
      <c r="D328" t="s">
        <v>251</v>
      </c>
      <c r="E328" t="s">
        <v>252</v>
      </c>
      <c r="F328" t="s">
        <v>253</v>
      </c>
      <c r="G328" t="s">
        <v>254</v>
      </c>
      <c r="H328" t="s">
        <v>255</v>
      </c>
      <c r="I328">
        <v>2011</v>
      </c>
      <c r="J328">
        <v>106</v>
      </c>
      <c r="K328" t="s">
        <v>250</v>
      </c>
      <c r="L328" t="s">
        <v>256</v>
      </c>
      <c r="M328" t="s">
        <v>257</v>
      </c>
      <c r="N328" t="s">
        <v>258</v>
      </c>
      <c r="O328" t="s">
        <v>259</v>
      </c>
      <c r="P328">
        <v>106</v>
      </c>
      <c r="Q328" t="s">
        <v>283</v>
      </c>
      <c r="R328">
        <v>106</v>
      </c>
      <c r="S328" t="s">
        <v>250</v>
      </c>
      <c r="T328" t="s">
        <v>262</v>
      </c>
      <c r="U328" t="s">
        <v>263</v>
      </c>
      <c r="V328" t="s">
        <v>290</v>
      </c>
      <c r="W328" t="s">
        <v>458</v>
      </c>
      <c r="X328">
        <v>0</v>
      </c>
      <c r="Y328" t="s">
        <v>458</v>
      </c>
      <c r="Z328">
        <v>2012</v>
      </c>
      <c r="AA328" t="s">
        <v>459</v>
      </c>
      <c r="AB328" t="s">
        <v>459</v>
      </c>
      <c r="AC328">
        <v>79</v>
      </c>
      <c r="AD328">
        <v>5.29</v>
      </c>
      <c r="AF328" t="s">
        <v>268</v>
      </c>
      <c r="AG328" t="s">
        <v>292</v>
      </c>
      <c r="AH328" t="s">
        <v>270</v>
      </c>
      <c r="AI328" t="s">
        <v>270</v>
      </c>
      <c r="AJ328" t="s">
        <v>270</v>
      </c>
      <c r="AK328" t="s">
        <v>270</v>
      </c>
      <c r="AL328">
        <v>3.0599999999999999E-2</v>
      </c>
      <c r="AM328" t="s">
        <v>271</v>
      </c>
      <c r="AN328">
        <v>45887</v>
      </c>
      <c r="AO328" t="s">
        <v>272</v>
      </c>
      <c r="AP328">
        <v>199388</v>
      </c>
      <c r="AQ328">
        <v>3</v>
      </c>
      <c r="AR328">
        <v>31766</v>
      </c>
      <c r="AS328">
        <v>2014</v>
      </c>
      <c r="GV328">
        <v>2.83</v>
      </c>
      <c r="GW328">
        <v>3.79</v>
      </c>
      <c r="GZ328">
        <v>0</v>
      </c>
      <c r="HA328">
        <v>0</v>
      </c>
      <c r="HB328">
        <v>0</v>
      </c>
      <c r="HC328">
        <v>6.62</v>
      </c>
      <c r="HD328">
        <v>6.62</v>
      </c>
      <c r="HE328">
        <v>1.4426743957983743E-4</v>
      </c>
      <c r="HF328">
        <v>0</v>
      </c>
    </row>
    <row r="329" spans="1:214" x14ac:dyDescent="0.25">
      <c r="A329">
        <v>27</v>
      </c>
      <c r="B329">
        <v>106</v>
      </c>
      <c r="C329" t="s">
        <v>250</v>
      </c>
      <c r="D329" t="s">
        <v>251</v>
      </c>
      <c r="E329" t="s">
        <v>252</v>
      </c>
      <c r="F329" t="s">
        <v>253</v>
      </c>
      <c r="G329" t="s">
        <v>254</v>
      </c>
      <c r="H329" t="s">
        <v>255</v>
      </c>
      <c r="I329">
        <v>2011</v>
      </c>
      <c r="J329">
        <v>106</v>
      </c>
      <c r="K329" t="s">
        <v>250</v>
      </c>
      <c r="L329" t="s">
        <v>256</v>
      </c>
      <c r="M329" t="s">
        <v>257</v>
      </c>
      <c r="N329" t="s">
        <v>258</v>
      </c>
      <c r="O329" t="s">
        <v>259</v>
      </c>
      <c r="P329">
        <v>106</v>
      </c>
      <c r="Q329" t="s">
        <v>283</v>
      </c>
      <c r="R329">
        <v>106</v>
      </c>
      <c r="S329" t="s">
        <v>250</v>
      </c>
      <c r="T329" t="s">
        <v>262</v>
      </c>
      <c r="U329" t="s">
        <v>263</v>
      </c>
      <c r="V329" t="s">
        <v>290</v>
      </c>
      <c r="W329" t="s">
        <v>458</v>
      </c>
      <c r="X329">
        <v>0</v>
      </c>
      <c r="Y329" t="s">
        <v>458</v>
      </c>
      <c r="Z329">
        <v>2012</v>
      </c>
      <c r="AA329" t="s">
        <v>459</v>
      </c>
      <c r="AB329" t="s">
        <v>459</v>
      </c>
      <c r="AC329">
        <v>79</v>
      </c>
      <c r="AD329">
        <v>5.29</v>
      </c>
      <c r="AF329" t="s">
        <v>268</v>
      </c>
      <c r="AG329" t="s">
        <v>292</v>
      </c>
      <c r="AH329" t="s">
        <v>270</v>
      </c>
      <c r="AI329" t="s">
        <v>270</v>
      </c>
      <c r="AJ329" t="s">
        <v>270</v>
      </c>
      <c r="AK329" t="s">
        <v>270</v>
      </c>
      <c r="AL329">
        <v>3.0599999999999999E-2</v>
      </c>
      <c r="AM329" t="s">
        <v>271</v>
      </c>
      <c r="AN329">
        <v>45887</v>
      </c>
      <c r="AO329" t="s">
        <v>272</v>
      </c>
      <c r="AP329">
        <v>199388</v>
      </c>
      <c r="AQ329">
        <v>4</v>
      </c>
      <c r="AR329">
        <v>31766</v>
      </c>
      <c r="AS329">
        <v>2015</v>
      </c>
      <c r="CN329">
        <v>11.55</v>
      </c>
      <c r="GQ329">
        <v>5.58</v>
      </c>
      <c r="GV329">
        <v>10.130000000000001</v>
      </c>
      <c r="GW329">
        <v>6.99</v>
      </c>
      <c r="GZ329">
        <v>11.55</v>
      </c>
      <c r="HA329">
        <v>5.58</v>
      </c>
      <c r="HB329">
        <v>17.13</v>
      </c>
      <c r="HC329">
        <v>17.12</v>
      </c>
      <c r="HD329">
        <v>34.250000000000007</v>
      </c>
      <c r="HE329">
        <v>7.4639876217665144E-4</v>
      </c>
      <c r="HF329">
        <v>0.50014598540145971</v>
      </c>
    </row>
    <row r="330" spans="1:214" x14ac:dyDescent="0.25">
      <c r="A330">
        <v>27</v>
      </c>
      <c r="B330">
        <v>106</v>
      </c>
      <c r="C330" t="s">
        <v>250</v>
      </c>
      <c r="D330" t="s">
        <v>251</v>
      </c>
      <c r="E330" t="s">
        <v>252</v>
      </c>
      <c r="F330" t="s">
        <v>253</v>
      </c>
      <c r="G330" t="s">
        <v>254</v>
      </c>
      <c r="H330" t="s">
        <v>255</v>
      </c>
      <c r="I330">
        <v>2011</v>
      </c>
      <c r="J330">
        <v>106</v>
      </c>
      <c r="K330" t="s">
        <v>250</v>
      </c>
      <c r="L330" t="s">
        <v>256</v>
      </c>
      <c r="M330" t="s">
        <v>257</v>
      </c>
      <c r="N330" t="s">
        <v>258</v>
      </c>
      <c r="O330" t="s">
        <v>259</v>
      </c>
      <c r="P330">
        <v>106</v>
      </c>
      <c r="Q330" t="s">
        <v>283</v>
      </c>
      <c r="R330">
        <v>106</v>
      </c>
      <c r="S330" t="s">
        <v>250</v>
      </c>
      <c r="T330" t="s">
        <v>262</v>
      </c>
      <c r="U330" t="s">
        <v>263</v>
      </c>
      <c r="V330" t="s">
        <v>290</v>
      </c>
      <c r="W330" t="s">
        <v>458</v>
      </c>
      <c r="X330">
        <v>0</v>
      </c>
      <c r="Y330" t="s">
        <v>458</v>
      </c>
      <c r="Z330">
        <v>2012</v>
      </c>
      <c r="AA330" t="s">
        <v>459</v>
      </c>
      <c r="AB330" t="s">
        <v>459</v>
      </c>
      <c r="AC330">
        <v>79</v>
      </c>
      <c r="AD330">
        <v>5.29</v>
      </c>
      <c r="AF330" t="s">
        <v>268</v>
      </c>
      <c r="AG330" t="s">
        <v>292</v>
      </c>
      <c r="AH330" t="s">
        <v>270</v>
      </c>
      <c r="AI330" t="s">
        <v>270</v>
      </c>
      <c r="AJ330" t="s">
        <v>270</v>
      </c>
      <c r="AK330" t="s">
        <v>270</v>
      </c>
      <c r="AL330">
        <v>3.0599999999999999E-2</v>
      </c>
      <c r="AM330" t="s">
        <v>271</v>
      </c>
      <c r="AN330">
        <v>45887</v>
      </c>
      <c r="AO330">
        <v>45887</v>
      </c>
      <c r="AP330">
        <v>199388</v>
      </c>
      <c r="AQ330">
        <v>5</v>
      </c>
      <c r="AR330">
        <v>31766</v>
      </c>
      <c r="AS330">
        <v>2016</v>
      </c>
      <c r="GV330">
        <v>1.9</v>
      </c>
      <c r="GW330">
        <v>16.77</v>
      </c>
      <c r="GZ330">
        <v>0</v>
      </c>
      <c r="HA330">
        <v>0</v>
      </c>
      <c r="HB330">
        <v>0</v>
      </c>
      <c r="HC330">
        <v>18.670000000000002</v>
      </c>
      <c r="HD330">
        <v>18.669999999999998</v>
      </c>
      <c r="HE330">
        <v>4.0686904787848408E-4</v>
      </c>
      <c r="HF330">
        <v>0</v>
      </c>
    </row>
    <row r="331" spans="1:214" x14ac:dyDescent="0.25">
      <c r="A331">
        <v>27</v>
      </c>
      <c r="B331">
        <v>106</v>
      </c>
      <c r="C331" t="s">
        <v>250</v>
      </c>
      <c r="D331" t="s">
        <v>251</v>
      </c>
      <c r="E331" t="s">
        <v>252</v>
      </c>
      <c r="F331" t="s">
        <v>253</v>
      </c>
      <c r="G331" t="s">
        <v>254</v>
      </c>
      <c r="H331" t="s">
        <v>255</v>
      </c>
      <c r="I331">
        <v>2011</v>
      </c>
      <c r="J331">
        <v>106</v>
      </c>
      <c r="K331" t="s">
        <v>250</v>
      </c>
      <c r="L331" t="s">
        <v>256</v>
      </c>
      <c r="M331" t="s">
        <v>257</v>
      </c>
      <c r="N331" t="s">
        <v>258</v>
      </c>
      <c r="O331" t="s">
        <v>259</v>
      </c>
      <c r="P331">
        <v>106</v>
      </c>
      <c r="Q331" t="s">
        <v>283</v>
      </c>
      <c r="R331">
        <v>106</v>
      </c>
      <c r="S331" t="s">
        <v>250</v>
      </c>
      <c r="T331" t="s">
        <v>262</v>
      </c>
      <c r="U331" t="s">
        <v>263</v>
      </c>
      <c r="V331" t="s">
        <v>290</v>
      </c>
      <c r="W331" t="s">
        <v>460</v>
      </c>
      <c r="X331">
        <v>0</v>
      </c>
      <c r="Y331" t="s">
        <v>460</v>
      </c>
      <c r="Z331">
        <v>2012</v>
      </c>
      <c r="AA331" t="s">
        <v>459</v>
      </c>
      <c r="AB331" t="s">
        <v>459</v>
      </c>
      <c r="AC331">
        <v>78</v>
      </c>
      <c r="AD331">
        <v>5.07</v>
      </c>
      <c r="AF331" t="s">
        <v>268</v>
      </c>
      <c r="AG331" t="s">
        <v>292</v>
      </c>
      <c r="AH331" t="s">
        <v>270</v>
      </c>
      <c r="AI331" t="s">
        <v>270</v>
      </c>
      <c r="AJ331" t="s">
        <v>270</v>
      </c>
      <c r="AK331" t="s">
        <v>270</v>
      </c>
      <c r="AL331">
        <v>1.1000000000000001E-3</v>
      </c>
      <c r="AM331" t="s">
        <v>271</v>
      </c>
      <c r="AN331">
        <v>50877</v>
      </c>
      <c r="AO331" t="s">
        <v>272</v>
      </c>
      <c r="AP331">
        <v>210898</v>
      </c>
      <c r="AQ331">
        <v>3</v>
      </c>
      <c r="AR331">
        <v>31767</v>
      </c>
      <c r="AS331">
        <v>2014</v>
      </c>
      <c r="GD331">
        <v>1.61</v>
      </c>
      <c r="GV331">
        <v>4.96</v>
      </c>
      <c r="GW331">
        <v>2.5099999999999998</v>
      </c>
      <c r="GZ331">
        <v>1.61</v>
      </c>
      <c r="HA331">
        <v>0</v>
      </c>
      <c r="HB331">
        <v>1.61</v>
      </c>
      <c r="HC331">
        <v>7.47</v>
      </c>
      <c r="HD331">
        <v>9.08</v>
      </c>
      <c r="HE331">
        <v>1.7846964247105764E-4</v>
      </c>
      <c r="HF331">
        <v>0.17731277533039649</v>
      </c>
    </row>
    <row r="332" spans="1:214" x14ac:dyDescent="0.25">
      <c r="A332">
        <v>27</v>
      </c>
      <c r="B332">
        <v>106</v>
      </c>
      <c r="C332" t="s">
        <v>250</v>
      </c>
      <c r="D332" t="s">
        <v>251</v>
      </c>
      <c r="E332" t="s">
        <v>252</v>
      </c>
      <c r="F332" t="s">
        <v>253</v>
      </c>
      <c r="G332" t="s">
        <v>254</v>
      </c>
      <c r="H332" t="s">
        <v>255</v>
      </c>
      <c r="I332">
        <v>2011</v>
      </c>
      <c r="J332">
        <v>106</v>
      </c>
      <c r="K332" t="s">
        <v>250</v>
      </c>
      <c r="L332" t="s">
        <v>256</v>
      </c>
      <c r="M332" t="s">
        <v>257</v>
      </c>
      <c r="N332" t="s">
        <v>258</v>
      </c>
      <c r="O332" t="s">
        <v>259</v>
      </c>
      <c r="P332">
        <v>106</v>
      </c>
      <c r="Q332" t="s">
        <v>283</v>
      </c>
      <c r="R332">
        <v>106</v>
      </c>
      <c r="S332" t="s">
        <v>250</v>
      </c>
      <c r="T332" t="s">
        <v>262</v>
      </c>
      <c r="U332" t="s">
        <v>263</v>
      </c>
      <c r="V332" t="s">
        <v>290</v>
      </c>
      <c r="W332" t="s">
        <v>460</v>
      </c>
      <c r="X332">
        <v>0</v>
      </c>
      <c r="Y332" t="s">
        <v>460</v>
      </c>
      <c r="Z332">
        <v>2012</v>
      </c>
      <c r="AA332" t="s">
        <v>459</v>
      </c>
      <c r="AB332" t="s">
        <v>459</v>
      </c>
      <c r="AC332">
        <v>78</v>
      </c>
      <c r="AD332">
        <v>5.07</v>
      </c>
      <c r="AF332" t="s">
        <v>268</v>
      </c>
      <c r="AG332" t="s">
        <v>292</v>
      </c>
      <c r="AH332" t="s">
        <v>270</v>
      </c>
      <c r="AI332" t="s">
        <v>270</v>
      </c>
      <c r="AJ332" t="s">
        <v>270</v>
      </c>
      <c r="AK332" t="s">
        <v>270</v>
      </c>
      <c r="AL332">
        <v>1.1000000000000001E-3</v>
      </c>
      <c r="AM332" t="s">
        <v>271</v>
      </c>
      <c r="AN332">
        <v>50877</v>
      </c>
      <c r="AO332" t="s">
        <v>272</v>
      </c>
      <c r="AP332">
        <v>210898</v>
      </c>
      <c r="AQ332">
        <v>4</v>
      </c>
      <c r="AR332">
        <v>31767</v>
      </c>
      <c r="AS332">
        <v>2015</v>
      </c>
      <c r="BY332">
        <v>2.36</v>
      </c>
      <c r="GQ332">
        <v>12.47</v>
      </c>
      <c r="GV332">
        <v>19.079999999999998</v>
      </c>
      <c r="GW332">
        <v>11.41</v>
      </c>
      <c r="GZ332">
        <v>2.36</v>
      </c>
      <c r="HA332">
        <v>12.47</v>
      </c>
      <c r="HB332">
        <v>14.83</v>
      </c>
      <c r="HC332">
        <v>30.49</v>
      </c>
      <c r="HD332">
        <v>45.319999999999993</v>
      </c>
      <c r="HE332">
        <v>8.9077579259783384E-4</v>
      </c>
      <c r="HF332">
        <v>0.3272285966460724</v>
      </c>
    </row>
    <row r="333" spans="1:214" x14ac:dyDescent="0.25">
      <c r="A333">
        <v>27</v>
      </c>
      <c r="B333">
        <v>106</v>
      </c>
      <c r="C333" t="s">
        <v>250</v>
      </c>
      <c r="D333" t="s">
        <v>251</v>
      </c>
      <c r="E333" t="s">
        <v>252</v>
      </c>
      <c r="F333" t="s">
        <v>253</v>
      </c>
      <c r="G333" t="s">
        <v>254</v>
      </c>
      <c r="H333" t="s">
        <v>255</v>
      </c>
      <c r="I333">
        <v>2011</v>
      </c>
      <c r="J333">
        <v>106</v>
      </c>
      <c r="K333" t="s">
        <v>250</v>
      </c>
      <c r="L333" t="s">
        <v>256</v>
      </c>
      <c r="M333" t="s">
        <v>257</v>
      </c>
      <c r="N333" t="s">
        <v>258</v>
      </c>
      <c r="O333" t="s">
        <v>259</v>
      </c>
      <c r="P333">
        <v>106</v>
      </c>
      <c r="Q333" t="s">
        <v>283</v>
      </c>
      <c r="R333">
        <v>106</v>
      </c>
      <c r="S333" t="s">
        <v>250</v>
      </c>
      <c r="T333" t="s">
        <v>262</v>
      </c>
      <c r="U333" t="s">
        <v>263</v>
      </c>
      <c r="V333" t="s">
        <v>290</v>
      </c>
      <c r="W333" t="s">
        <v>460</v>
      </c>
      <c r="X333">
        <v>0</v>
      </c>
      <c r="Y333" t="s">
        <v>460</v>
      </c>
      <c r="Z333">
        <v>2012</v>
      </c>
      <c r="AA333" t="s">
        <v>459</v>
      </c>
      <c r="AB333" t="s">
        <v>459</v>
      </c>
      <c r="AC333">
        <v>78</v>
      </c>
      <c r="AD333">
        <v>5.07</v>
      </c>
      <c r="AF333" t="s">
        <v>268</v>
      </c>
      <c r="AG333" t="s">
        <v>292</v>
      </c>
      <c r="AH333" t="s">
        <v>270</v>
      </c>
      <c r="AI333" t="s">
        <v>270</v>
      </c>
      <c r="AJ333" t="s">
        <v>270</v>
      </c>
      <c r="AK333" t="s">
        <v>270</v>
      </c>
      <c r="AL333">
        <v>1.1000000000000001E-3</v>
      </c>
      <c r="AM333" t="s">
        <v>271</v>
      </c>
      <c r="AN333">
        <v>50877</v>
      </c>
      <c r="AO333">
        <v>50877</v>
      </c>
      <c r="AP333">
        <v>210898</v>
      </c>
      <c r="AQ333">
        <v>5</v>
      </c>
      <c r="AR333">
        <v>31767</v>
      </c>
      <c r="AS333">
        <v>2016</v>
      </c>
      <c r="GV333">
        <v>2.62</v>
      </c>
      <c r="GW333">
        <v>19.329999999999998</v>
      </c>
      <c r="GZ333">
        <v>0</v>
      </c>
      <c r="HA333">
        <v>0</v>
      </c>
      <c r="HB333">
        <v>0</v>
      </c>
      <c r="HC333">
        <v>21.95</v>
      </c>
      <c r="HD333">
        <v>21.95</v>
      </c>
      <c r="HE333">
        <v>4.3143267095151048E-4</v>
      </c>
      <c r="HF333">
        <v>0</v>
      </c>
    </row>
    <row r="334" spans="1:214" x14ac:dyDescent="0.25">
      <c r="A334">
        <v>27</v>
      </c>
      <c r="B334">
        <v>106</v>
      </c>
      <c r="C334" t="s">
        <v>250</v>
      </c>
      <c r="D334" t="s">
        <v>251</v>
      </c>
      <c r="E334" t="s">
        <v>252</v>
      </c>
      <c r="F334" t="s">
        <v>253</v>
      </c>
      <c r="G334" t="s">
        <v>254</v>
      </c>
      <c r="H334" t="s">
        <v>255</v>
      </c>
      <c r="I334">
        <v>2011</v>
      </c>
      <c r="J334">
        <v>106</v>
      </c>
      <c r="K334" t="s">
        <v>250</v>
      </c>
      <c r="L334" t="s">
        <v>256</v>
      </c>
      <c r="M334" t="s">
        <v>257</v>
      </c>
      <c r="N334" t="s">
        <v>258</v>
      </c>
      <c r="O334" t="s">
        <v>259</v>
      </c>
      <c r="P334">
        <v>106</v>
      </c>
      <c r="Q334" t="s">
        <v>283</v>
      </c>
      <c r="R334">
        <v>106</v>
      </c>
      <c r="S334" t="s">
        <v>250</v>
      </c>
      <c r="T334" t="s">
        <v>262</v>
      </c>
      <c r="U334" t="s">
        <v>263</v>
      </c>
      <c r="V334" t="s">
        <v>290</v>
      </c>
      <c r="W334" t="s">
        <v>461</v>
      </c>
      <c r="X334">
        <v>0</v>
      </c>
      <c r="Y334" t="s">
        <v>461</v>
      </c>
      <c r="Z334">
        <v>2012</v>
      </c>
      <c r="AA334" t="s">
        <v>462</v>
      </c>
      <c r="AB334" t="s">
        <v>462</v>
      </c>
      <c r="AC334">
        <v>79</v>
      </c>
      <c r="AD334">
        <v>5.19</v>
      </c>
      <c r="AF334" t="s">
        <v>268</v>
      </c>
      <c r="AG334" t="s">
        <v>292</v>
      </c>
      <c r="AH334" t="s">
        <v>270</v>
      </c>
      <c r="AI334" t="s">
        <v>270</v>
      </c>
      <c r="AJ334" t="s">
        <v>270</v>
      </c>
      <c r="AK334" t="s">
        <v>270</v>
      </c>
      <c r="AL334">
        <v>0</v>
      </c>
      <c r="AM334" t="s">
        <v>271</v>
      </c>
      <c r="AN334">
        <v>50015</v>
      </c>
      <c r="AO334" t="s">
        <v>272</v>
      </c>
      <c r="AP334">
        <v>202067</v>
      </c>
      <c r="AQ334">
        <v>3</v>
      </c>
      <c r="AR334">
        <v>31768</v>
      </c>
      <c r="AS334">
        <v>2014</v>
      </c>
      <c r="GQ334">
        <v>15.25</v>
      </c>
      <c r="GV334">
        <v>3.54</v>
      </c>
      <c r="GW334">
        <v>1.79</v>
      </c>
      <c r="GZ334">
        <v>0</v>
      </c>
      <c r="HA334">
        <v>15.25</v>
      </c>
      <c r="HB334">
        <v>15.25</v>
      </c>
      <c r="HC334">
        <v>5.33</v>
      </c>
      <c r="HD334">
        <v>20.58</v>
      </c>
      <c r="HE334">
        <v>4.1147655703289011E-4</v>
      </c>
      <c r="HF334">
        <v>0.74101068999028186</v>
      </c>
    </row>
    <row r="335" spans="1:214" x14ac:dyDescent="0.25">
      <c r="A335">
        <v>27</v>
      </c>
      <c r="B335">
        <v>106</v>
      </c>
      <c r="C335" t="s">
        <v>250</v>
      </c>
      <c r="D335" t="s">
        <v>251</v>
      </c>
      <c r="E335" t="s">
        <v>252</v>
      </c>
      <c r="F335" t="s">
        <v>253</v>
      </c>
      <c r="G335" t="s">
        <v>254</v>
      </c>
      <c r="H335" t="s">
        <v>255</v>
      </c>
      <c r="I335">
        <v>2011</v>
      </c>
      <c r="J335">
        <v>106</v>
      </c>
      <c r="K335" t="s">
        <v>250</v>
      </c>
      <c r="L335" t="s">
        <v>256</v>
      </c>
      <c r="M335" t="s">
        <v>257</v>
      </c>
      <c r="N335" t="s">
        <v>258</v>
      </c>
      <c r="O335" t="s">
        <v>259</v>
      </c>
      <c r="P335">
        <v>106</v>
      </c>
      <c r="Q335" t="s">
        <v>283</v>
      </c>
      <c r="R335">
        <v>106</v>
      </c>
      <c r="S335" t="s">
        <v>250</v>
      </c>
      <c r="T335" t="s">
        <v>262</v>
      </c>
      <c r="U335" t="s">
        <v>263</v>
      </c>
      <c r="V335" t="s">
        <v>290</v>
      </c>
      <c r="W335" t="s">
        <v>461</v>
      </c>
      <c r="X335">
        <v>0</v>
      </c>
      <c r="Y335" t="s">
        <v>461</v>
      </c>
      <c r="Z335">
        <v>2012</v>
      </c>
      <c r="AA335" t="s">
        <v>462</v>
      </c>
      <c r="AB335" t="s">
        <v>462</v>
      </c>
      <c r="AC335">
        <v>79</v>
      </c>
      <c r="AD335">
        <v>5.19</v>
      </c>
      <c r="AF335" t="s">
        <v>268</v>
      </c>
      <c r="AG335" t="s">
        <v>292</v>
      </c>
      <c r="AH335" t="s">
        <v>270</v>
      </c>
      <c r="AI335" t="s">
        <v>270</v>
      </c>
      <c r="AJ335" t="s">
        <v>270</v>
      </c>
      <c r="AK335" t="s">
        <v>270</v>
      </c>
      <c r="AL335">
        <v>0</v>
      </c>
      <c r="AM335" t="s">
        <v>271</v>
      </c>
      <c r="AN335">
        <v>50015</v>
      </c>
      <c r="AO335" t="s">
        <v>272</v>
      </c>
      <c r="AP335">
        <v>202067</v>
      </c>
      <c r="AQ335">
        <v>4</v>
      </c>
      <c r="AR335">
        <v>31768</v>
      </c>
      <c r="AS335">
        <v>2015</v>
      </c>
      <c r="CN335">
        <v>2.54</v>
      </c>
      <c r="GQ335">
        <v>7.48</v>
      </c>
      <c r="GV335">
        <v>18.87</v>
      </c>
      <c r="GW335">
        <v>9.85</v>
      </c>
      <c r="GZ335">
        <v>2.54</v>
      </c>
      <c r="HA335">
        <v>7.48</v>
      </c>
      <c r="HB335">
        <v>10.02</v>
      </c>
      <c r="HC335">
        <v>28.72</v>
      </c>
      <c r="HD335">
        <v>38.74</v>
      </c>
      <c r="HE335">
        <v>7.7456762971108675E-4</v>
      </c>
      <c r="HF335">
        <v>0.25864739287558075</v>
      </c>
    </row>
    <row r="336" spans="1:214" x14ac:dyDescent="0.25">
      <c r="A336">
        <v>27</v>
      </c>
      <c r="B336">
        <v>106</v>
      </c>
      <c r="C336" t="s">
        <v>250</v>
      </c>
      <c r="D336" t="s">
        <v>251</v>
      </c>
      <c r="E336" t="s">
        <v>252</v>
      </c>
      <c r="F336" t="s">
        <v>253</v>
      </c>
      <c r="G336" t="s">
        <v>254</v>
      </c>
      <c r="H336" t="s">
        <v>255</v>
      </c>
      <c r="I336">
        <v>2011</v>
      </c>
      <c r="J336">
        <v>106</v>
      </c>
      <c r="K336" t="s">
        <v>250</v>
      </c>
      <c r="L336" t="s">
        <v>256</v>
      </c>
      <c r="M336" t="s">
        <v>257</v>
      </c>
      <c r="N336" t="s">
        <v>258</v>
      </c>
      <c r="O336" t="s">
        <v>259</v>
      </c>
      <c r="P336">
        <v>106</v>
      </c>
      <c r="Q336" t="s">
        <v>283</v>
      </c>
      <c r="R336">
        <v>106</v>
      </c>
      <c r="S336" t="s">
        <v>250</v>
      </c>
      <c r="T336" t="s">
        <v>262</v>
      </c>
      <c r="U336" t="s">
        <v>263</v>
      </c>
      <c r="V336" t="s">
        <v>290</v>
      </c>
      <c r="W336" t="s">
        <v>461</v>
      </c>
      <c r="X336">
        <v>0</v>
      </c>
      <c r="Y336" t="s">
        <v>461</v>
      </c>
      <c r="Z336">
        <v>2012</v>
      </c>
      <c r="AA336" t="s">
        <v>462</v>
      </c>
      <c r="AB336" t="s">
        <v>462</v>
      </c>
      <c r="AC336">
        <v>79</v>
      </c>
      <c r="AD336">
        <v>5.19</v>
      </c>
      <c r="AF336" t="s">
        <v>268</v>
      </c>
      <c r="AG336" t="s">
        <v>292</v>
      </c>
      <c r="AH336" t="s">
        <v>270</v>
      </c>
      <c r="AI336" t="s">
        <v>270</v>
      </c>
      <c r="AJ336" t="s">
        <v>270</v>
      </c>
      <c r="AK336" t="s">
        <v>270</v>
      </c>
      <c r="AL336">
        <v>0</v>
      </c>
      <c r="AM336" t="s">
        <v>271</v>
      </c>
      <c r="AN336">
        <v>50015</v>
      </c>
      <c r="AO336">
        <v>50015</v>
      </c>
      <c r="AP336">
        <v>202067</v>
      </c>
      <c r="AQ336">
        <v>5</v>
      </c>
      <c r="AR336">
        <v>31768</v>
      </c>
      <c r="AS336">
        <v>2016</v>
      </c>
      <c r="BD336">
        <v>3.91</v>
      </c>
      <c r="BL336">
        <v>1.29</v>
      </c>
      <c r="GQ336">
        <v>2.68</v>
      </c>
      <c r="GV336">
        <v>3.1</v>
      </c>
      <c r="GW336">
        <v>12.98</v>
      </c>
      <c r="GZ336">
        <v>5.2</v>
      </c>
      <c r="HA336">
        <v>2.68</v>
      </c>
      <c r="HB336">
        <v>7.88</v>
      </c>
      <c r="HC336">
        <v>16.079999999999998</v>
      </c>
      <c r="HD336">
        <v>23.96</v>
      </c>
      <c r="HE336">
        <v>4.7905628311506552E-4</v>
      </c>
      <c r="HF336">
        <v>0.32888146911519195</v>
      </c>
    </row>
    <row r="337" spans="1:214" x14ac:dyDescent="0.25">
      <c r="A337">
        <v>27</v>
      </c>
      <c r="B337">
        <v>106</v>
      </c>
      <c r="C337" t="s">
        <v>250</v>
      </c>
      <c r="D337" t="s">
        <v>251</v>
      </c>
      <c r="E337" t="s">
        <v>252</v>
      </c>
      <c r="F337" t="s">
        <v>253</v>
      </c>
      <c r="G337" t="s">
        <v>254</v>
      </c>
      <c r="H337" t="s">
        <v>255</v>
      </c>
      <c r="I337">
        <v>2011</v>
      </c>
      <c r="J337">
        <v>106</v>
      </c>
      <c r="K337" t="s">
        <v>250</v>
      </c>
      <c r="L337" t="s">
        <v>256</v>
      </c>
      <c r="M337" t="s">
        <v>257</v>
      </c>
      <c r="N337" t="s">
        <v>258</v>
      </c>
      <c r="O337" t="s">
        <v>259</v>
      </c>
      <c r="P337">
        <v>106</v>
      </c>
      <c r="Q337" t="s">
        <v>283</v>
      </c>
      <c r="R337">
        <v>106</v>
      </c>
      <c r="S337" t="s">
        <v>250</v>
      </c>
      <c r="T337" t="s">
        <v>262</v>
      </c>
      <c r="U337" t="s">
        <v>263</v>
      </c>
      <c r="V337" t="s">
        <v>290</v>
      </c>
      <c r="W337" t="s">
        <v>463</v>
      </c>
      <c r="X337">
        <v>0</v>
      </c>
      <c r="Y337" t="s">
        <v>463</v>
      </c>
      <c r="Z337">
        <v>2012</v>
      </c>
      <c r="AA337" t="s">
        <v>462</v>
      </c>
      <c r="AB337" t="s">
        <v>462</v>
      </c>
      <c r="AC337">
        <v>78</v>
      </c>
      <c r="AD337">
        <v>5.19</v>
      </c>
      <c r="AF337" t="s">
        <v>268</v>
      </c>
      <c r="AG337" t="s">
        <v>292</v>
      </c>
      <c r="AH337" t="s">
        <v>270</v>
      </c>
      <c r="AI337" t="s">
        <v>270</v>
      </c>
      <c r="AJ337" t="s">
        <v>270</v>
      </c>
      <c r="AK337" t="s">
        <v>270</v>
      </c>
      <c r="AL337">
        <v>4.0000000000000002E-4</v>
      </c>
      <c r="AM337" t="s">
        <v>271</v>
      </c>
      <c r="AN337">
        <v>50484</v>
      </c>
      <c r="AO337" t="s">
        <v>272</v>
      </c>
      <c r="AP337">
        <v>207229</v>
      </c>
      <c r="AQ337">
        <v>2</v>
      </c>
      <c r="AR337">
        <v>31769</v>
      </c>
      <c r="AS337">
        <v>2013</v>
      </c>
      <c r="GV337">
        <v>0.31</v>
      </c>
      <c r="GW337">
        <v>0.78</v>
      </c>
      <c r="GZ337">
        <v>0</v>
      </c>
      <c r="HA337">
        <v>0</v>
      </c>
      <c r="HB337">
        <v>0</v>
      </c>
      <c r="HC337">
        <v>1.0900000000000001</v>
      </c>
      <c r="HD337">
        <v>1.0900000000000001</v>
      </c>
      <c r="HE337">
        <v>2.1590999128436735E-5</v>
      </c>
      <c r="HF337">
        <v>0</v>
      </c>
    </row>
    <row r="338" spans="1:214" x14ac:dyDescent="0.25">
      <c r="A338">
        <v>27</v>
      </c>
      <c r="B338">
        <v>106</v>
      </c>
      <c r="C338" t="s">
        <v>250</v>
      </c>
      <c r="D338" t="s">
        <v>251</v>
      </c>
      <c r="E338" t="s">
        <v>252</v>
      </c>
      <c r="F338" t="s">
        <v>253</v>
      </c>
      <c r="G338" t="s">
        <v>254</v>
      </c>
      <c r="H338" t="s">
        <v>255</v>
      </c>
      <c r="I338">
        <v>2011</v>
      </c>
      <c r="J338">
        <v>106</v>
      </c>
      <c r="K338" t="s">
        <v>250</v>
      </c>
      <c r="L338" t="s">
        <v>256</v>
      </c>
      <c r="M338" t="s">
        <v>257</v>
      </c>
      <c r="N338" t="s">
        <v>258</v>
      </c>
      <c r="O338" t="s">
        <v>259</v>
      </c>
      <c r="P338">
        <v>106</v>
      </c>
      <c r="Q338" t="s">
        <v>283</v>
      </c>
      <c r="R338">
        <v>106</v>
      </c>
      <c r="S338" t="s">
        <v>250</v>
      </c>
      <c r="T338" t="s">
        <v>262</v>
      </c>
      <c r="U338" t="s">
        <v>263</v>
      </c>
      <c r="V338" t="s">
        <v>290</v>
      </c>
      <c r="W338" t="s">
        <v>463</v>
      </c>
      <c r="X338">
        <v>0</v>
      </c>
      <c r="Y338" t="s">
        <v>463</v>
      </c>
      <c r="Z338">
        <v>2012</v>
      </c>
      <c r="AA338" t="s">
        <v>462</v>
      </c>
      <c r="AB338" t="s">
        <v>462</v>
      </c>
      <c r="AC338">
        <v>78</v>
      </c>
      <c r="AD338">
        <v>5.19</v>
      </c>
      <c r="AF338" t="s">
        <v>268</v>
      </c>
      <c r="AG338" t="s">
        <v>292</v>
      </c>
      <c r="AH338" t="s">
        <v>270</v>
      </c>
      <c r="AI338" t="s">
        <v>270</v>
      </c>
      <c r="AJ338" t="s">
        <v>270</v>
      </c>
      <c r="AK338" t="s">
        <v>270</v>
      </c>
      <c r="AL338">
        <v>4.0000000000000002E-4</v>
      </c>
      <c r="AM338" t="s">
        <v>271</v>
      </c>
      <c r="AN338">
        <v>50484</v>
      </c>
      <c r="AO338" t="s">
        <v>272</v>
      </c>
      <c r="AP338">
        <v>207229</v>
      </c>
      <c r="AQ338">
        <v>3</v>
      </c>
      <c r="AR338">
        <v>31769</v>
      </c>
      <c r="AS338">
        <v>2014</v>
      </c>
      <c r="BY338">
        <v>7.02</v>
      </c>
      <c r="FW338">
        <v>1.34</v>
      </c>
      <c r="GQ338">
        <v>7.81</v>
      </c>
      <c r="GV338">
        <v>6.01</v>
      </c>
      <c r="GW338">
        <v>3.53</v>
      </c>
      <c r="GZ338">
        <v>8.36</v>
      </c>
      <c r="HA338">
        <v>7.81</v>
      </c>
      <c r="HB338">
        <v>16.170000000000002</v>
      </c>
      <c r="HC338">
        <v>9.5399999999999991</v>
      </c>
      <c r="HD338">
        <v>25.71</v>
      </c>
      <c r="HE338">
        <v>5.0927026384597104E-4</v>
      </c>
      <c r="HF338">
        <v>0.62893815635939332</v>
      </c>
    </row>
    <row r="339" spans="1:214" x14ac:dyDescent="0.25">
      <c r="A339">
        <v>27</v>
      </c>
      <c r="B339">
        <v>106</v>
      </c>
      <c r="C339" t="s">
        <v>250</v>
      </c>
      <c r="D339" t="s">
        <v>251</v>
      </c>
      <c r="E339" t="s">
        <v>252</v>
      </c>
      <c r="F339" t="s">
        <v>253</v>
      </c>
      <c r="G339" t="s">
        <v>254</v>
      </c>
      <c r="H339" t="s">
        <v>255</v>
      </c>
      <c r="I339">
        <v>2011</v>
      </c>
      <c r="J339">
        <v>106</v>
      </c>
      <c r="K339" t="s">
        <v>250</v>
      </c>
      <c r="L339" t="s">
        <v>256</v>
      </c>
      <c r="M339" t="s">
        <v>257</v>
      </c>
      <c r="N339" t="s">
        <v>258</v>
      </c>
      <c r="O339" t="s">
        <v>259</v>
      </c>
      <c r="P339">
        <v>106</v>
      </c>
      <c r="Q339" t="s">
        <v>283</v>
      </c>
      <c r="R339">
        <v>106</v>
      </c>
      <c r="S339" t="s">
        <v>250</v>
      </c>
      <c r="T339" t="s">
        <v>262</v>
      </c>
      <c r="U339" t="s">
        <v>263</v>
      </c>
      <c r="V339" t="s">
        <v>290</v>
      </c>
      <c r="W339" t="s">
        <v>463</v>
      </c>
      <c r="X339">
        <v>0</v>
      </c>
      <c r="Y339" t="s">
        <v>463</v>
      </c>
      <c r="Z339">
        <v>2012</v>
      </c>
      <c r="AA339" t="s">
        <v>462</v>
      </c>
      <c r="AB339" t="s">
        <v>462</v>
      </c>
      <c r="AC339">
        <v>78</v>
      </c>
      <c r="AD339">
        <v>5.19</v>
      </c>
      <c r="AF339" t="s">
        <v>268</v>
      </c>
      <c r="AG339" t="s">
        <v>292</v>
      </c>
      <c r="AH339" t="s">
        <v>270</v>
      </c>
      <c r="AI339" t="s">
        <v>270</v>
      </c>
      <c r="AJ339" t="s">
        <v>270</v>
      </c>
      <c r="AK339" t="s">
        <v>270</v>
      </c>
      <c r="AL339">
        <v>4.0000000000000002E-4</v>
      </c>
      <c r="AM339" t="s">
        <v>271</v>
      </c>
      <c r="AN339">
        <v>50484</v>
      </c>
      <c r="AO339" t="s">
        <v>272</v>
      </c>
      <c r="AP339">
        <v>207229</v>
      </c>
      <c r="AQ339">
        <v>4</v>
      </c>
      <c r="AR339">
        <v>31769</v>
      </c>
      <c r="AS339">
        <v>2015</v>
      </c>
      <c r="CN339">
        <v>2.54</v>
      </c>
      <c r="GQ339">
        <v>17.600000000000001</v>
      </c>
      <c r="GV339">
        <v>19.61</v>
      </c>
      <c r="GW339">
        <v>10.24</v>
      </c>
      <c r="GZ339">
        <v>2.54</v>
      </c>
      <c r="HA339">
        <v>17.600000000000001</v>
      </c>
      <c r="HB339">
        <v>20.14</v>
      </c>
      <c r="HC339">
        <v>29.85</v>
      </c>
      <c r="HD339">
        <v>49.99</v>
      </c>
      <c r="HE339">
        <v>9.9021472149591954E-4</v>
      </c>
      <c r="HF339">
        <v>0.40288057611522304</v>
      </c>
    </row>
    <row r="340" spans="1:214" x14ac:dyDescent="0.25">
      <c r="A340">
        <v>27</v>
      </c>
      <c r="B340">
        <v>106</v>
      </c>
      <c r="C340" t="s">
        <v>250</v>
      </c>
      <c r="D340" t="s">
        <v>251</v>
      </c>
      <c r="E340" t="s">
        <v>252</v>
      </c>
      <c r="F340" t="s">
        <v>253</v>
      </c>
      <c r="G340" t="s">
        <v>254</v>
      </c>
      <c r="H340" t="s">
        <v>255</v>
      </c>
      <c r="I340">
        <v>2011</v>
      </c>
      <c r="J340">
        <v>106</v>
      </c>
      <c r="K340" t="s">
        <v>250</v>
      </c>
      <c r="L340" t="s">
        <v>256</v>
      </c>
      <c r="M340" t="s">
        <v>257</v>
      </c>
      <c r="N340" t="s">
        <v>258</v>
      </c>
      <c r="O340" t="s">
        <v>259</v>
      </c>
      <c r="P340">
        <v>106</v>
      </c>
      <c r="Q340" t="s">
        <v>283</v>
      </c>
      <c r="R340">
        <v>106</v>
      </c>
      <c r="S340" t="s">
        <v>250</v>
      </c>
      <c r="T340" t="s">
        <v>262</v>
      </c>
      <c r="U340" t="s">
        <v>263</v>
      </c>
      <c r="V340" t="s">
        <v>290</v>
      </c>
      <c r="W340" t="s">
        <v>463</v>
      </c>
      <c r="X340">
        <v>0</v>
      </c>
      <c r="Y340" t="s">
        <v>463</v>
      </c>
      <c r="Z340">
        <v>2012</v>
      </c>
      <c r="AA340" t="s">
        <v>462</v>
      </c>
      <c r="AB340" t="s">
        <v>462</v>
      </c>
      <c r="AC340">
        <v>78</v>
      </c>
      <c r="AD340">
        <v>5.19</v>
      </c>
      <c r="AF340" t="s">
        <v>268</v>
      </c>
      <c r="AG340" t="s">
        <v>292</v>
      </c>
      <c r="AH340" t="s">
        <v>270</v>
      </c>
      <c r="AI340" t="s">
        <v>270</v>
      </c>
      <c r="AJ340" t="s">
        <v>270</v>
      </c>
      <c r="AK340" t="s">
        <v>270</v>
      </c>
      <c r="AL340">
        <v>4.0000000000000002E-4</v>
      </c>
      <c r="AM340" t="s">
        <v>271</v>
      </c>
      <c r="AN340">
        <v>50484</v>
      </c>
      <c r="AO340">
        <v>50484</v>
      </c>
      <c r="AP340">
        <v>207229</v>
      </c>
      <c r="AQ340">
        <v>5</v>
      </c>
      <c r="AR340">
        <v>31769</v>
      </c>
      <c r="AS340">
        <v>2016</v>
      </c>
      <c r="FV340">
        <v>3.32</v>
      </c>
      <c r="GQ340">
        <v>5.5</v>
      </c>
      <c r="GV340">
        <v>2.86</v>
      </c>
      <c r="GW340">
        <v>9.84</v>
      </c>
      <c r="GZ340">
        <v>3.32</v>
      </c>
      <c r="HA340">
        <v>5.5</v>
      </c>
      <c r="HB340">
        <v>8.82</v>
      </c>
      <c r="HC340">
        <v>12.7</v>
      </c>
      <c r="HD340">
        <v>21.52</v>
      </c>
      <c r="HE340">
        <v>4.2627367086601694E-4</v>
      </c>
      <c r="HF340">
        <v>0.40985130111524165</v>
      </c>
    </row>
    <row r="341" spans="1:214" x14ac:dyDescent="0.25">
      <c r="A341">
        <v>27</v>
      </c>
      <c r="B341">
        <v>106</v>
      </c>
      <c r="C341" t="s">
        <v>250</v>
      </c>
      <c r="D341" t="s">
        <v>251</v>
      </c>
      <c r="E341" t="s">
        <v>252</v>
      </c>
      <c r="F341" t="s">
        <v>253</v>
      </c>
      <c r="G341" t="s">
        <v>254</v>
      </c>
      <c r="H341" t="s">
        <v>255</v>
      </c>
      <c r="I341">
        <v>2011</v>
      </c>
      <c r="J341">
        <v>106</v>
      </c>
      <c r="K341" t="s">
        <v>250</v>
      </c>
      <c r="L341" t="s">
        <v>256</v>
      </c>
      <c r="M341" t="s">
        <v>257</v>
      </c>
      <c r="N341" t="s">
        <v>258</v>
      </c>
      <c r="O341" t="s">
        <v>259</v>
      </c>
      <c r="P341">
        <v>106</v>
      </c>
      <c r="Q341" t="s">
        <v>283</v>
      </c>
      <c r="R341">
        <v>106</v>
      </c>
      <c r="S341" t="s">
        <v>250</v>
      </c>
      <c r="T341" t="s">
        <v>262</v>
      </c>
      <c r="U341" t="s">
        <v>263</v>
      </c>
      <c r="V341" t="s">
        <v>290</v>
      </c>
      <c r="W341" t="s">
        <v>464</v>
      </c>
      <c r="X341">
        <v>0</v>
      </c>
      <c r="Y341" t="s">
        <v>464</v>
      </c>
      <c r="Z341">
        <v>2012</v>
      </c>
      <c r="AA341" t="s">
        <v>465</v>
      </c>
      <c r="AB341" t="s">
        <v>465</v>
      </c>
      <c r="AC341">
        <v>79</v>
      </c>
      <c r="AD341">
        <v>5.14</v>
      </c>
      <c r="AF341" t="s">
        <v>268</v>
      </c>
      <c r="AG341" t="s">
        <v>292</v>
      </c>
      <c r="AH341" t="s">
        <v>270</v>
      </c>
      <c r="AI341" t="s">
        <v>270</v>
      </c>
      <c r="AJ341" t="s">
        <v>270</v>
      </c>
      <c r="AK341" t="s">
        <v>270</v>
      </c>
      <c r="AL341">
        <v>5.9999999999999995E-4</v>
      </c>
      <c r="AM341" t="s">
        <v>271</v>
      </c>
      <c r="AN341">
        <v>49718</v>
      </c>
      <c r="AO341" t="s">
        <v>272</v>
      </c>
      <c r="AP341">
        <v>206521</v>
      </c>
      <c r="AQ341">
        <v>2</v>
      </c>
      <c r="AR341">
        <v>31770</v>
      </c>
      <c r="AS341">
        <v>2013</v>
      </c>
      <c r="GV341">
        <v>0.31</v>
      </c>
      <c r="GW341">
        <v>0.78</v>
      </c>
      <c r="GZ341">
        <v>0</v>
      </c>
      <c r="HA341">
        <v>0</v>
      </c>
      <c r="HB341">
        <v>0</v>
      </c>
      <c r="HC341">
        <v>1.0900000000000001</v>
      </c>
      <c r="HD341">
        <v>1.0900000000000001</v>
      </c>
      <c r="HE341">
        <v>2.1923649382517401E-5</v>
      </c>
      <c r="HF341">
        <v>0</v>
      </c>
    </row>
    <row r="342" spans="1:214" x14ac:dyDescent="0.25">
      <c r="A342">
        <v>27</v>
      </c>
      <c r="B342">
        <v>106</v>
      </c>
      <c r="C342" t="s">
        <v>250</v>
      </c>
      <c r="D342" t="s">
        <v>251</v>
      </c>
      <c r="E342" t="s">
        <v>252</v>
      </c>
      <c r="F342" t="s">
        <v>253</v>
      </c>
      <c r="G342" t="s">
        <v>254</v>
      </c>
      <c r="H342" t="s">
        <v>255</v>
      </c>
      <c r="I342">
        <v>2011</v>
      </c>
      <c r="J342">
        <v>106</v>
      </c>
      <c r="K342" t="s">
        <v>250</v>
      </c>
      <c r="L342" t="s">
        <v>256</v>
      </c>
      <c r="M342" t="s">
        <v>257</v>
      </c>
      <c r="N342" t="s">
        <v>258</v>
      </c>
      <c r="O342" t="s">
        <v>259</v>
      </c>
      <c r="P342">
        <v>106</v>
      </c>
      <c r="Q342" t="s">
        <v>283</v>
      </c>
      <c r="R342">
        <v>106</v>
      </c>
      <c r="S342" t="s">
        <v>250</v>
      </c>
      <c r="T342" t="s">
        <v>262</v>
      </c>
      <c r="U342" t="s">
        <v>263</v>
      </c>
      <c r="V342" t="s">
        <v>290</v>
      </c>
      <c r="W342" t="s">
        <v>464</v>
      </c>
      <c r="X342">
        <v>0</v>
      </c>
      <c r="Y342" t="s">
        <v>464</v>
      </c>
      <c r="Z342">
        <v>2012</v>
      </c>
      <c r="AA342" t="s">
        <v>465</v>
      </c>
      <c r="AB342" t="s">
        <v>465</v>
      </c>
      <c r="AC342">
        <v>79</v>
      </c>
      <c r="AD342">
        <v>5.14</v>
      </c>
      <c r="AF342" t="s">
        <v>268</v>
      </c>
      <c r="AG342" t="s">
        <v>292</v>
      </c>
      <c r="AH342" t="s">
        <v>270</v>
      </c>
      <c r="AI342" t="s">
        <v>270</v>
      </c>
      <c r="AJ342" t="s">
        <v>270</v>
      </c>
      <c r="AK342" t="s">
        <v>270</v>
      </c>
      <c r="AL342">
        <v>5.9999999999999995E-4</v>
      </c>
      <c r="AM342" t="s">
        <v>271</v>
      </c>
      <c r="AN342">
        <v>49718</v>
      </c>
      <c r="AO342" t="s">
        <v>272</v>
      </c>
      <c r="AP342">
        <v>206521</v>
      </c>
      <c r="AQ342">
        <v>3</v>
      </c>
      <c r="AR342">
        <v>31770</v>
      </c>
      <c r="AS342">
        <v>2014</v>
      </c>
      <c r="GQ342">
        <v>0.11</v>
      </c>
      <c r="GV342">
        <v>7.09</v>
      </c>
      <c r="GW342">
        <v>3.59</v>
      </c>
      <c r="GZ342">
        <v>0</v>
      </c>
      <c r="HA342">
        <v>0.11</v>
      </c>
      <c r="HB342">
        <v>0.11</v>
      </c>
      <c r="HC342">
        <v>10.68</v>
      </c>
      <c r="HD342">
        <v>10.79</v>
      </c>
      <c r="HE342">
        <v>2.1702401544712176E-4</v>
      </c>
      <c r="HF342">
        <v>1.0194624652455979E-2</v>
      </c>
    </row>
    <row r="343" spans="1:214" x14ac:dyDescent="0.25">
      <c r="A343">
        <v>27</v>
      </c>
      <c r="B343">
        <v>106</v>
      </c>
      <c r="C343" t="s">
        <v>250</v>
      </c>
      <c r="D343" t="s">
        <v>251</v>
      </c>
      <c r="E343" t="s">
        <v>252</v>
      </c>
      <c r="F343" t="s">
        <v>253</v>
      </c>
      <c r="G343" t="s">
        <v>254</v>
      </c>
      <c r="H343" t="s">
        <v>255</v>
      </c>
      <c r="I343">
        <v>2011</v>
      </c>
      <c r="J343">
        <v>106</v>
      </c>
      <c r="K343" t="s">
        <v>250</v>
      </c>
      <c r="L343" t="s">
        <v>256</v>
      </c>
      <c r="M343" t="s">
        <v>257</v>
      </c>
      <c r="N343" t="s">
        <v>258</v>
      </c>
      <c r="O343" t="s">
        <v>259</v>
      </c>
      <c r="P343">
        <v>106</v>
      </c>
      <c r="Q343" t="s">
        <v>283</v>
      </c>
      <c r="R343">
        <v>106</v>
      </c>
      <c r="S343" t="s">
        <v>250</v>
      </c>
      <c r="T343" t="s">
        <v>262</v>
      </c>
      <c r="U343" t="s">
        <v>263</v>
      </c>
      <c r="V343" t="s">
        <v>290</v>
      </c>
      <c r="W343" t="s">
        <v>464</v>
      </c>
      <c r="X343">
        <v>0</v>
      </c>
      <c r="Y343" t="s">
        <v>464</v>
      </c>
      <c r="Z343">
        <v>2012</v>
      </c>
      <c r="AA343" t="s">
        <v>465</v>
      </c>
      <c r="AB343" t="s">
        <v>465</v>
      </c>
      <c r="AC343">
        <v>79</v>
      </c>
      <c r="AD343">
        <v>5.14</v>
      </c>
      <c r="AF343" t="s">
        <v>268</v>
      </c>
      <c r="AG343" t="s">
        <v>292</v>
      </c>
      <c r="AH343" t="s">
        <v>270</v>
      </c>
      <c r="AI343" t="s">
        <v>270</v>
      </c>
      <c r="AJ343" t="s">
        <v>270</v>
      </c>
      <c r="AK343" t="s">
        <v>270</v>
      </c>
      <c r="AL343">
        <v>5.9999999999999995E-4</v>
      </c>
      <c r="AM343" t="s">
        <v>271</v>
      </c>
      <c r="AN343">
        <v>49718</v>
      </c>
      <c r="AO343" t="s">
        <v>272</v>
      </c>
      <c r="AP343">
        <v>206521</v>
      </c>
      <c r="AQ343">
        <v>4</v>
      </c>
      <c r="AR343">
        <v>31770</v>
      </c>
      <c r="AS343">
        <v>2015</v>
      </c>
      <c r="BY343">
        <v>1.1200000000000001</v>
      </c>
      <c r="CN343">
        <v>23.1</v>
      </c>
      <c r="FY343">
        <v>3.4</v>
      </c>
      <c r="GQ343">
        <v>10.61</v>
      </c>
      <c r="GV343">
        <v>16.78</v>
      </c>
      <c r="GW343">
        <v>9.74</v>
      </c>
      <c r="GZ343">
        <v>27.62</v>
      </c>
      <c r="HA343">
        <v>10.61</v>
      </c>
      <c r="HB343">
        <v>38.229999999999997</v>
      </c>
      <c r="HC343">
        <v>26.52</v>
      </c>
      <c r="HD343">
        <v>64.75</v>
      </c>
      <c r="HE343">
        <v>1.3023452270807354E-3</v>
      </c>
      <c r="HF343">
        <v>0.59042471042471034</v>
      </c>
    </row>
    <row r="344" spans="1:214" x14ac:dyDescent="0.25">
      <c r="A344">
        <v>27</v>
      </c>
      <c r="B344">
        <v>106</v>
      </c>
      <c r="C344" t="s">
        <v>250</v>
      </c>
      <c r="D344" t="s">
        <v>251</v>
      </c>
      <c r="E344" t="s">
        <v>252</v>
      </c>
      <c r="F344" t="s">
        <v>253</v>
      </c>
      <c r="G344" t="s">
        <v>254</v>
      </c>
      <c r="H344" t="s">
        <v>255</v>
      </c>
      <c r="I344">
        <v>2011</v>
      </c>
      <c r="J344">
        <v>106</v>
      </c>
      <c r="K344" t="s">
        <v>250</v>
      </c>
      <c r="L344" t="s">
        <v>256</v>
      </c>
      <c r="M344" t="s">
        <v>257</v>
      </c>
      <c r="N344" t="s">
        <v>258</v>
      </c>
      <c r="O344" t="s">
        <v>259</v>
      </c>
      <c r="P344">
        <v>106</v>
      </c>
      <c r="Q344" t="s">
        <v>283</v>
      </c>
      <c r="R344">
        <v>106</v>
      </c>
      <c r="S344" t="s">
        <v>250</v>
      </c>
      <c r="T344" t="s">
        <v>262</v>
      </c>
      <c r="U344" t="s">
        <v>263</v>
      </c>
      <c r="V344" t="s">
        <v>290</v>
      </c>
      <c r="W344" t="s">
        <v>464</v>
      </c>
      <c r="X344">
        <v>0</v>
      </c>
      <c r="Y344" t="s">
        <v>464</v>
      </c>
      <c r="Z344">
        <v>2012</v>
      </c>
      <c r="AA344" t="s">
        <v>465</v>
      </c>
      <c r="AB344" t="s">
        <v>465</v>
      </c>
      <c r="AC344">
        <v>79</v>
      </c>
      <c r="AD344">
        <v>5.14</v>
      </c>
      <c r="AF344" t="s">
        <v>268</v>
      </c>
      <c r="AG344" t="s">
        <v>292</v>
      </c>
      <c r="AH344" t="s">
        <v>270</v>
      </c>
      <c r="AI344" t="s">
        <v>270</v>
      </c>
      <c r="AJ344" t="s">
        <v>270</v>
      </c>
      <c r="AK344" t="s">
        <v>270</v>
      </c>
      <c r="AL344">
        <v>5.9999999999999995E-4</v>
      </c>
      <c r="AM344" t="s">
        <v>271</v>
      </c>
      <c r="AN344">
        <v>49718</v>
      </c>
      <c r="AO344">
        <v>49718</v>
      </c>
      <c r="AP344">
        <v>206521</v>
      </c>
      <c r="AQ344">
        <v>5</v>
      </c>
      <c r="AR344">
        <v>31770</v>
      </c>
      <c r="AS344">
        <v>2016</v>
      </c>
      <c r="GQ344">
        <v>9.16</v>
      </c>
      <c r="GV344">
        <v>5.49</v>
      </c>
      <c r="GW344">
        <v>18.05</v>
      </c>
      <c r="GZ344">
        <v>0</v>
      </c>
      <c r="HA344">
        <v>9.16</v>
      </c>
      <c r="HB344">
        <v>9.16</v>
      </c>
      <c r="HC344">
        <v>23.54</v>
      </c>
      <c r="HD344">
        <v>32.700000000000003</v>
      </c>
      <c r="HE344">
        <v>6.5770948147552202E-4</v>
      </c>
      <c r="HF344">
        <v>0.28012232415902139</v>
      </c>
    </row>
    <row r="345" spans="1:214" x14ac:dyDescent="0.25">
      <c r="A345">
        <v>27</v>
      </c>
      <c r="B345">
        <v>106</v>
      </c>
      <c r="C345" t="s">
        <v>250</v>
      </c>
      <c r="D345" t="s">
        <v>251</v>
      </c>
      <c r="E345" t="s">
        <v>252</v>
      </c>
      <c r="F345" t="s">
        <v>253</v>
      </c>
      <c r="G345" t="s">
        <v>254</v>
      </c>
      <c r="H345" t="s">
        <v>255</v>
      </c>
      <c r="I345">
        <v>2011</v>
      </c>
      <c r="J345">
        <v>106</v>
      </c>
      <c r="K345" t="s">
        <v>250</v>
      </c>
      <c r="L345" t="s">
        <v>256</v>
      </c>
      <c r="M345" t="s">
        <v>257</v>
      </c>
      <c r="N345" t="s">
        <v>258</v>
      </c>
      <c r="O345" t="s">
        <v>259</v>
      </c>
      <c r="P345">
        <v>106</v>
      </c>
      <c r="Q345" t="s">
        <v>283</v>
      </c>
      <c r="R345">
        <v>106</v>
      </c>
      <c r="S345" t="s">
        <v>250</v>
      </c>
      <c r="T345" t="s">
        <v>262</v>
      </c>
      <c r="U345" t="s">
        <v>263</v>
      </c>
      <c r="V345" t="s">
        <v>290</v>
      </c>
      <c r="W345" t="s">
        <v>466</v>
      </c>
      <c r="X345">
        <v>0</v>
      </c>
      <c r="Y345" t="s">
        <v>466</v>
      </c>
      <c r="Z345">
        <v>2012</v>
      </c>
      <c r="AA345" t="s">
        <v>467</v>
      </c>
      <c r="AB345" t="s">
        <v>467</v>
      </c>
      <c r="AC345">
        <v>78</v>
      </c>
      <c r="AD345">
        <v>5.0999999999999996</v>
      </c>
      <c r="AF345" t="s">
        <v>268</v>
      </c>
      <c r="AG345" t="s">
        <v>292</v>
      </c>
      <c r="AH345" t="s">
        <v>270</v>
      </c>
      <c r="AI345" t="s">
        <v>270</v>
      </c>
      <c r="AJ345" t="s">
        <v>270</v>
      </c>
      <c r="AK345" t="s">
        <v>270</v>
      </c>
      <c r="AL345">
        <v>2.29E-2</v>
      </c>
      <c r="AM345" t="s">
        <v>271</v>
      </c>
      <c r="AN345">
        <v>49179</v>
      </c>
      <c r="AO345" t="s">
        <v>272</v>
      </c>
      <c r="AP345">
        <v>207104</v>
      </c>
      <c r="AQ345">
        <v>2</v>
      </c>
      <c r="AR345">
        <v>31764</v>
      </c>
      <c r="AS345">
        <v>2013</v>
      </c>
      <c r="GV345">
        <v>0.31</v>
      </c>
      <c r="GW345">
        <v>0.78</v>
      </c>
      <c r="GZ345">
        <v>0</v>
      </c>
      <c r="HA345">
        <v>0</v>
      </c>
      <c r="HB345">
        <v>0</v>
      </c>
      <c r="HC345">
        <v>1.0900000000000001</v>
      </c>
      <c r="HD345">
        <v>1.0900000000000001</v>
      </c>
      <c r="HE345">
        <v>2.216393175949084E-5</v>
      </c>
      <c r="HF345">
        <v>0</v>
      </c>
    </row>
    <row r="346" spans="1:214" x14ac:dyDescent="0.25">
      <c r="A346">
        <v>27</v>
      </c>
      <c r="B346">
        <v>106</v>
      </c>
      <c r="C346" t="s">
        <v>250</v>
      </c>
      <c r="D346" t="s">
        <v>251</v>
      </c>
      <c r="E346" t="s">
        <v>252</v>
      </c>
      <c r="F346" t="s">
        <v>253</v>
      </c>
      <c r="G346" t="s">
        <v>254</v>
      </c>
      <c r="H346" t="s">
        <v>255</v>
      </c>
      <c r="I346">
        <v>2011</v>
      </c>
      <c r="J346">
        <v>106</v>
      </c>
      <c r="K346" t="s">
        <v>250</v>
      </c>
      <c r="L346" t="s">
        <v>256</v>
      </c>
      <c r="M346" t="s">
        <v>257</v>
      </c>
      <c r="N346" t="s">
        <v>258</v>
      </c>
      <c r="O346" t="s">
        <v>259</v>
      </c>
      <c r="P346">
        <v>106</v>
      </c>
      <c r="Q346" t="s">
        <v>283</v>
      </c>
      <c r="R346">
        <v>106</v>
      </c>
      <c r="S346" t="s">
        <v>250</v>
      </c>
      <c r="T346" t="s">
        <v>262</v>
      </c>
      <c r="U346" t="s">
        <v>263</v>
      </c>
      <c r="V346" t="s">
        <v>290</v>
      </c>
      <c r="W346" t="s">
        <v>466</v>
      </c>
      <c r="X346">
        <v>0</v>
      </c>
      <c r="Y346" t="s">
        <v>466</v>
      </c>
      <c r="Z346">
        <v>2012</v>
      </c>
      <c r="AA346" t="s">
        <v>467</v>
      </c>
      <c r="AB346" t="s">
        <v>467</v>
      </c>
      <c r="AC346">
        <v>78</v>
      </c>
      <c r="AD346">
        <v>5.0999999999999996</v>
      </c>
      <c r="AF346" t="s">
        <v>268</v>
      </c>
      <c r="AG346" t="s">
        <v>292</v>
      </c>
      <c r="AH346" t="s">
        <v>270</v>
      </c>
      <c r="AI346" t="s">
        <v>270</v>
      </c>
      <c r="AJ346" t="s">
        <v>270</v>
      </c>
      <c r="AK346" t="s">
        <v>270</v>
      </c>
      <c r="AL346">
        <v>2.29E-2</v>
      </c>
      <c r="AM346" t="s">
        <v>271</v>
      </c>
      <c r="AN346">
        <v>49179</v>
      </c>
      <c r="AO346" t="s">
        <v>272</v>
      </c>
      <c r="AP346">
        <v>207104</v>
      </c>
      <c r="AQ346">
        <v>3</v>
      </c>
      <c r="AR346">
        <v>31764</v>
      </c>
      <c r="AS346">
        <v>2014</v>
      </c>
      <c r="GD346">
        <v>5.1100000000000003</v>
      </c>
      <c r="GQ346">
        <v>1.87</v>
      </c>
      <c r="GV346">
        <v>7.01</v>
      </c>
      <c r="GW346">
        <v>3.59</v>
      </c>
      <c r="GZ346">
        <v>5.1100000000000003</v>
      </c>
      <c r="HA346">
        <v>1.87</v>
      </c>
      <c r="HB346">
        <v>6.98</v>
      </c>
      <c r="HC346">
        <v>10.6</v>
      </c>
      <c r="HD346">
        <v>17.579999999999998</v>
      </c>
      <c r="HE346">
        <v>3.5746965168059535E-4</v>
      </c>
      <c r="HF346">
        <v>0.39704209328782714</v>
      </c>
    </row>
    <row r="347" spans="1:214" x14ac:dyDescent="0.25">
      <c r="A347">
        <v>27</v>
      </c>
      <c r="B347">
        <v>106</v>
      </c>
      <c r="C347" t="s">
        <v>250</v>
      </c>
      <c r="D347" t="s">
        <v>251</v>
      </c>
      <c r="E347" t="s">
        <v>252</v>
      </c>
      <c r="F347" t="s">
        <v>253</v>
      </c>
      <c r="G347" t="s">
        <v>254</v>
      </c>
      <c r="H347" t="s">
        <v>255</v>
      </c>
      <c r="I347">
        <v>2011</v>
      </c>
      <c r="J347">
        <v>106</v>
      </c>
      <c r="K347" t="s">
        <v>250</v>
      </c>
      <c r="L347" t="s">
        <v>256</v>
      </c>
      <c r="M347" t="s">
        <v>257</v>
      </c>
      <c r="N347" t="s">
        <v>258</v>
      </c>
      <c r="O347" t="s">
        <v>259</v>
      </c>
      <c r="P347">
        <v>106</v>
      </c>
      <c r="Q347" t="s">
        <v>283</v>
      </c>
      <c r="R347">
        <v>106</v>
      </c>
      <c r="S347" t="s">
        <v>250</v>
      </c>
      <c r="T347" t="s">
        <v>262</v>
      </c>
      <c r="U347" t="s">
        <v>263</v>
      </c>
      <c r="V347" t="s">
        <v>290</v>
      </c>
      <c r="W347" t="s">
        <v>466</v>
      </c>
      <c r="X347">
        <v>0</v>
      </c>
      <c r="Y347" t="s">
        <v>466</v>
      </c>
      <c r="Z347">
        <v>2012</v>
      </c>
      <c r="AA347" t="s">
        <v>467</v>
      </c>
      <c r="AB347" t="s">
        <v>467</v>
      </c>
      <c r="AC347">
        <v>78</v>
      </c>
      <c r="AD347">
        <v>5.0999999999999996</v>
      </c>
      <c r="AF347" t="s">
        <v>268</v>
      </c>
      <c r="AG347" t="s">
        <v>292</v>
      </c>
      <c r="AH347" t="s">
        <v>270</v>
      </c>
      <c r="AI347" t="s">
        <v>270</v>
      </c>
      <c r="AJ347" t="s">
        <v>270</v>
      </c>
      <c r="AK347" t="s">
        <v>270</v>
      </c>
      <c r="AL347">
        <v>2.29E-2</v>
      </c>
      <c r="AM347" t="s">
        <v>271</v>
      </c>
      <c r="AN347">
        <v>49179</v>
      </c>
      <c r="AO347" t="s">
        <v>272</v>
      </c>
      <c r="AP347">
        <v>207104</v>
      </c>
      <c r="AQ347">
        <v>4</v>
      </c>
      <c r="AR347">
        <v>31764</v>
      </c>
      <c r="AS347">
        <v>2015</v>
      </c>
      <c r="FR347">
        <v>3.74</v>
      </c>
      <c r="GQ347">
        <v>4.95</v>
      </c>
      <c r="GV347">
        <v>2.14</v>
      </c>
      <c r="GW347">
        <v>1.0900000000000001</v>
      </c>
      <c r="GZ347">
        <v>3.74</v>
      </c>
      <c r="HA347">
        <v>4.95</v>
      </c>
      <c r="HB347">
        <v>8.69</v>
      </c>
      <c r="HC347">
        <v>3.23</v>
      </c>
      <c r="HD347">
        <v>11.920000000000002</v>
      </c>
      <c r="HE347">
        <v>2.4237987759002829E-4</v>
      </c>
      <c r="HF347">
        <v>0.7290268456375838</v>
      </c>
    </row>
    <row r="348" spans="1:214" x14ac:dyDescent="0.25">
      <c r="A348">
        <v>27</v>
      </c>
      <c r="B348">
        <v>106</v>
      </c>
      <c r="C348" t="s">
        <v>250</v>
      </c>
      <c r="D348" t="s">
        <v>251</v>
      </c>
      <c r="E348" t="s">
        <v>252</v>
      </c>
      <c r="F348" t="s">
        <v>253</v>
      </c>
      <c r="G348" t="s">
        <v>254</v>
      </c>
      <c r="H348" t="s">
        <v>255</v>
      </c>
      <c r="I348">
        <v>2011</v>
      </c>
      <c r="J348">
        <v>106</v>
      </c>
      <c r="K348" t="s">
        <v>250</v>
      </c>
      <c r="L348" t="s">
        <v>256</v>
      </c>
      <c r="M348" t="s">
        <v>257</v>
      </c>
      <c r="N348" t="s">
        <v>258</v>
      </c>
      <c r="O348" t="s">
        <v>259</v>
      </c>
      <c r="P348">
        <v>106</v>
      </c>
      <c r="Q348" t="s">
        <v>283</v>
      </c>
      <c r="R348">
        <v>106</v>
      </c>
      <c r="S348" t="s">
        <v>250</v>
      </c>
      <c r="T348" t="s">
        <v>262</v>
      </c>
      <c r="U348" t="s">
        <v>263</v>
      </c>
      <c r="V348" t="s">
        <v>290</v>
      </c>
      <c r="W348" t="s">
        <v>466</v>
      </c>
      <c r="X348">
        <v>0</v>
      </c>
      <c r="Y348" t="s">
        <v>466</v>
      </c>
      <c r="Z348">
        <v>2012</v>
      </c>
      <c r="AA348" t="s">
        <v>467</v>
      </c>
      <c r="AB348" t="s">
        <v>467</v>
      </c>
      <c r="AC348">
        <v>78</v>
      </c>
      <c r="AD348">
        <v>5.0999999999999996</v>
      </c>
      <c r="AF348" t="s">
        <v>268</v>
      </c>
      <c r="AG348" t="s">
        <v>292</v>
      </c>
      <c r="AH348" t="s">
        <v>270</v>
      </c>
      <c r="AI348" t="s">
        <v>270</v>
      </c>
      <c r="AJ348" t="s">
        <v>270</v>
      </c>
      <c r="AK348" t="s">
        <v>270</v>
      </c>
      <c r="AL348">
        <v>2.29E-2</v>
      </c>
      <c r="AM348" t="s">
        <v>271</v>
      </c>
      <c r="AN348">
        <v>49179</v>
      </c>
      <c r="AO348">
        <v>49179</v>
      </c>
      <c r="AP348">
        <v>207104</v>
      </c>
      <c r="AQ348">
        <v>5</v>
      </c>
      <c r="AR348">
        <v>31764</v>
      </c>
      <c r="AS348">
        <v>2016</v>
      </c>
      <c r="CN348">
        <v>5.5</v>
      </c>
      <c r="GQ348">
        <v>4.9000000000000004</v>
      </c>
      <c r="GV348">
        <v>2.14</v>
      </c>
      <c r="GW348">
        <v>1.3</v>
      </c>
      <c r="GZ348">
        <v>5.5</v>
      </c>
      <c r="HA348">
        <v>4.9000000000000004</v>
      </c>
      <c r="HB348">
        <v>10.4</v>
      </c>
      <c r="HC348">
        <v>3.44</v>
      </c>
      <c r="HD348">
        <v>13.840000000000002</v>
      </c>
      <c r="HE348">
        <v>2.8142093169848925E-4</v>
      </c>
      <c r="HF348">
        <v>0.75144508670520227</v>
      </c>
    </row>
    <row r="349" spans="1:214" x14ac:dyDescent="0.25">
      <c r="A349">
        <v>27</v>
      </c>
      <c r="B349">
        <v>106</v>
      </c>
      <c r="C349" t="s">
        <v>250</v>
      </c>
      <c r="D349" t="s">
        <v>251</v>
      </c>
      <c r="E349" t="s">
        <v>252</v>
      </c>
      <c r="F349" t="s">
        <v>253</v>
      </c>
      <c r="G349" t="s">
        <v>254</v>
      </c>
      <c r="H349" t="s">
        <v>255</v>
      </c>
      <c r="I349">
        <v>2011</v>
      </c>
      <c r="J349">
        <v>106</v>
      </c>
      <c r="K349" t="s">
        <v>250</v>
      </c>
      <c r="L349" t="s">
        <v>256</v>
      </c>
      <c r="M349" t="s">
        <v>257</v>
      </c>
      <c r="N349" t="s">
        <v>258</v>
      </c>
      <c r="O349" t="s">
        <v>259</v>
      </c>
      <c r="P349">
        <v>106</v>
      </c>
      <c r="Q349" t="s">
        <v>283</v>
      </c>
      <c r="R349">
        <v>106</v>
      </c>
      <c r="S349" t="s">
        <v>250</v>
      </c>
      <c r="T349" t="s">
        <v>262</v>
      </c>
      <c r="U349" t="s">
        <v>263</v>
      </c>
      <c r="V349" t="s">
        <v>290</v>
      </c>
      <c r="W349" t="s">
        <v>468</v>
      </c>
      <c r="X349">
        <v>0</v>
      </c>
      <c r="Y349" t="s">
        <v>468</v>
      </c>
      <c r="Z349">
        <v>2012</v>
      </c>
      <c r="AA349" t="s">
        <v>467</v>
      </c>
      <c r="AB349" t="s">
        <v>467</v>
      </c>
      <c r="AC349">
        <v>78</v>
      </c>
      <c r="AD349">
        <v>5.0999999999999996</v>
      </c>
      <c r="AF349" t="s">
        <v>268</v>
      </c>
      <c r="AG349" t="s">
        <v>292</v>
      </c>
      <c r="AH349" t="s">
        <v>270</v>
      </c>
      <c r="AI349" t="s">
        <v>270</v>
      </c>
      <c r="AJ349" t="s">
        <v>270</v>
      </c>
      <c r="AK349" t="s">
        <v>270</v>
      </c>
      <c r="AL349">
        <v>0</v>
      </c>
      <c r="AM349" t="s">
        <v>271</v>
      </c>
      <c r="AN349">
        <v>25385</v>
      </c>
      <c r="AO349" t="s">
        <v>272</v>
      </c>
      <c r="AP349">
        <v>104448</v>
      </c>
      <c r="AQ349">
        <v>2</v>
      </c>
      <c r="AR349">
        <v>31765</v>
      </c>
      <c r="AS349">
        <v>2013</v>
      </c>
      <c r="GV349">
        <v>0.31</v>
      </c>
      <c r="GW349">
        <v>0.78</v>
      </c>
      <c r="GZ349">
        <v>0</v>
      </c>
      <c r="HA349">
        <v>0</v>
      </c>
      <c r="HB349">
        <v>0</v>
      </c>
      <c r="HC349">
        <v>1.0900000000000001</v>
      </c>
      <c r="HD349">
        <v>1.0900000000000001</v>
      </c>
      <c r="HE349">
        <v>4.2938743352373452E-5</v>
      </c>
      <c r="HF349">
        <v>0</v>
      </c>
    </row>
    <row r="350" spans="1:214" x14ac:dyDescent="0.25">
      <c r="A350">
        <v>27</v>
      </c>
      <c r="B350">
        <v>106</v>
      </c>
      <c r="C350" t="s">
        <v>250</v>
      </c>
      <c r="D350" t="s">
        <v>251</v>
      </c>
      <c r="E350" t="s">
        <v>252</v>
      </c>
      <c r="F350" t="s">
        <v>253</v>
      </c>
      <c r="G350" t="s">
        <v>254</v>
      </c>
      <c r="H350" t="s">
        <v>255</v>
      </c>
      <c r="I350">
        <v>2011</v>
      </c>
      <c r="J350">
        <v>106</v>
      </c>
      <c r="K350" t="s">
        <v>250</v>
      </c>
      <c r="L350" t="s">
        <v>256</v>
      </c>
      <c r="M350" t="s">
        <v>257</v>
      </c>
      <c r="N350" t="s">
        <v>258</v>
      </c>
      <c r="O350" t="s">
        <v>259</v>
      </c>
      <c r="P350">
        <v>106</v>
      </c>
      <c r="Q350" t="s">
        <v>283</v>
      </c>
      <c r="R350">
        <v>106</v>
      </c>
      <c r="S350" t="s">
        <v>250</v>
      </c>
      <c r="T350" t="s">
        <v>262</v>
      </c>
      <c r="U350" t="s">
        <v>263</v>
      </c>
      <c r="V350" t="s">
        <v>290</v>
      </c>
      <c r="W350" t="s">
        <v>468</v>
      </c>
      <c r="X350">
        <v>0</v>
      </c>
      <c r="Y350" t="s">
        <v>468</v>
      </c>
      <c r="Z350">
        <v>2012</v>
      </c>
      <c r="AA350" t="s">
        <v>467</v>
      </c>
      <c r="AB350" t="s">
        <v>467</v>
      </c>
      <c r="AC350">
        <v>78</v>
      </c>
      <c r="AD350">
        <v>5.0999999999999996</v>
      </c>
      <c r="AF350" t="s">
        <v>268</v>
      </c>
      <c r="AG350" t="s">
        <v>292</v>
      </c>
      <c r="AH350" t="s">
        <v>270</v>
      </c>
      <c r="AI350" t="s">
        <v>270</v>
      </c>
      <c r="AJ350" t="s">
        <v>270</v>
      </c>
      <c r="AK350" t="s">
        <v>270</v>
      </c>
      <c r="AL350">
        <v>0</v>
      </c>
      <c r="AM350" t="s">
        <v>271</v>
      </c>
      <c r="AN350">
        <v>25385</v>
      </c>
      <c r="AO350" t="s">
        <v>272</v>
      </c>
      <c r="AP350">
        <v>104448</v>
      </c>
      <c r="AQ350">
        <v>4</v>
      </c>
      <c r="AR350">
        <v>31765</v>
      </c>
      <c r="AS350">
        <v>2015</v>
      </c>
      <c r="GQ350">
        <v>3.36</v>
      </c>
      <c r="GV350">
        <v>3.48</v>
      </c>
      <c r="GW350">
        <v>1.69</v>
      </c>
      <c r="GZ350">
        <v>0</v>
      </c>
      <c r="HA350">
        <v>3.36</v>
      </c>
      <c r="HB350">
        <v>3.36</v>
      </c>
      <c r="HC350">
        <v>5.17</v>
      </c>
      <c r="HD350">
        <v>8.5299999999999994</v>
      </c>
      <c r="HE350">
        <v>3.3602521173921605E-4</v>
      </c>
      <c r="HF350">
        <v>0.39390386869871047</v>
      </c>
    </row>
    <row r="351" spans="1:214" x14ac:dyDescent="0.25">
      <c r="A351">
        <v>27</v>
      </c>
      <c r="B351">
        <v>106</v>
      </c>
      <c r="C351" t="s">
        <v>250</v>
      </c>
      <c r="D351" t="s">
        <v>251</v>
      </c>
      <c r="E351" t="s">
        <v>252</v>
      </c>
      <c r="F351" t="s">
        <v>253</v>
      </c>
      <c r="G351" t="s">
        <v>254</v>
      </c>
      <c r="H351" t="s">
        <v>255</v>
      </c>
      <c r="I351">
        <v>2011</v>
      </c>
      <c r="J351">
        <v>106</v>
      </c>
      <c r="K351" t="s">
        <v>250</v>
      </c>
      <c r="L351" t="s">
        <v>256</v>
      </c>
      <c r="M351" t="s">
        <v>257</v>
      </c>
      <c r="N351" t="s">
        <v>258</v>
      </c>
      <c r="O351" t="s">
        <v>259</v>
      </c>
      <c r="P351">
        <v>106</v>
      </c>
      <c r="Q351" t="s">
        <v>283</v>
      </c>
      <c r="R351">
        <v>106</v>
      </c>
      <c r="S351" t="s">
        <v>250</v>
      </c>
      <c r="T351" t="s">
        <v>262</v>
      </c>
      <c r="U351" t="s">
        <v>263</v>
      </c>
      <c r="V351" t="s">
        <v>290</v>
      </c>
      <c r="W351" t="s">
        <v>468</v>
      </c>
      <c r="X351">
        <v>0</v>
      </c>
      <c r="Y351" t="s">
        <v>468</v>
      </c>
      <c r="Z351">
        <v>2012</v>
      </c>
      <c r="AA351" t="s">
        <v>467</v>
      </c>
      <c r="AB351" t="s">
        <v>467</v>
      </c>
      <c r="AC351">
        <v>78</v>
      </c>
      <c r="AD351">
        <v>5.0999999999999996</v>
      </c>
      <c r="AF351" t="s">
        <v>268</v>
      </c>
      <c r="AG351" t="s">
        <v>292</v>
      </c>
      <c r="AH351" t="s">
        <v>270</v>
      </c>
      <c r="AI351" t="s">
        <v>270</v>
      </c>
      <c r="AJ351" t="s">
        <v>270</v>
      </c>
      <c r="AK351" t="s">
        <v>270</v>
      </c>
      <c r="AL351">
        <v>0</v>
      </c>
      <c r="AM351" t="s">
        <v>271</v>
      </c>
      <c r="AN351">
        <v>25385</v>
      </c>
      <c r="AO351">
        <v>25385</v>
      </c>
      <c r="AP351">
        <v>104448</v>
      </c>
      <c r="AQ351">
        <v>5</v>
      </c>
      <c r="AR351">
        <v>31765</v>
      </c>
      <c r="AS351">
        <v>2016</v>
      </c>
      <c r="CN351">
        <v>2.81</v>
      </c>
      <c r="GV351">
        <v>0.95</v>
      </c>
      <c r="GW351">
        <v>1.17</v>
      </c>
      <c r="GZ351">
        <v>2.81</v>
      </c>
      <c r="HA351">
        <v>0</v>
      </c>
      <c r="HB351">
        <v>2.81</v>
      </c>
      <c r="HC351">
        <v>2.12</v>
      </c>
      <c r="HD351">
        <v>4.93</v>
      </c>
      <c r="HE351">
        <v>1.9420917864880835E-4</v>
      </c>
      <c r="HF351">
        <v>0.56997971602434083</v>
      </c>
    </row>
    <row r="352" spans="1:214" x14ac:dyDescent="0.25">
      <c r="A352">
        <v>27</v>
      </c>
      <c r="B352">
        <v>106</v>
      </c>
      <c r="C352" t="s">
        <v>250</v>
      </c>
      <c r="D352" t="s">
        <v>251</v>
      </c>
      <c r="E352" t="s">
        <v>252</v>
      </c>
      <c r="F352" t="s">
        <v>253</v>
      </c>
      <c r="G352" t="s">
        <v>254</v>
      </c>
      <c r="H352" t="s">
        <v>255</v>
      </c>
      <c r="I352">
        <v>2012</v>
      </c>
      <c r="J352">
        <v>106</v>
      </c>
      <c r="K352" t="s">
        <v>250</v>
      </c>
      <c r="L352" t="s">
        <v>256</v>
      </c>
      <c r="M352" t="s">
        <v>257</v>
      </c>
      <c r="N352" t="s">
        <v>258</v>
      </c>
      <c r="O352" t="s">
        <v>259</v>
      </c>
      <c r="P352">
        <v>420</v>
      </c>
      <c r="Q352" t="s">
        <v>260</v>
      </c>
      <c r="R352">
        <v>420</v>
      </c>
      <c r="S352" t="s">
        <v>261</v>
      </c>
      <c r="T352" t="s">
        <v>262</v>
      </c>
      <c r="U352" t="s">
        <v>263</v>
      </c>
      <c r="V352" t="s">
        <v>264</v>
      </c>
      <c r="W352" t="s">
        <v>469</v>
      </c>
      <c r="X352">
        <v>0</v>
      </c>
      <c r="Y352" t="s">
        <v>469</v>
      </c>
      <c r="Z352">
        <v>2013</v>
      </c>
      <c r="AA352" t="s">
        <v>470</v>
      </c>
      <c r="AB352" t="s">
        <v>470</v>
      </c>
      <c r="AC352">
        <v>89</v>
      </c>
      <c r="AD352">
        <v>7.76</v>
      </c>
      <c r="AF352" t="s">
        <v>268</v>
      </c>
      <c r="AG352" t="s">
        <v>269</v>
      </c>
      <c r="AH352" t="s">
        <v>270</v>
      </c>
      <c r="AI352" t="s">
        <v>270</v>
      </c>
      <c r="AJ352" t="s">
        <v>270</v>
      </c>
      <c r="AK352" t="s">
        <v>270</v>
      </c>
      <c r="AL352">
        <v>2.2000000000000001E-3</v>
      </c>
      <c r="AM352" t="s">
        <v>271</v>
      </c>
      <c r="AN352">
        <v>22814</v>
      </c>
      <c r="AO352" t="s">
        <v>272</v>
      </c>
      <c r="AP352">
        <v>240155</v>
      </c>
      <c r="AQ352">
        <v>2</v>
      </c>
      <c r="AR352">
        <v>32528</v>
      </c>
      <c r="AS352">
        <v>2014</v>
      </c>
      <c r="GV352">
        <v>0.68</v>
      </c>
      <c r="GW352">
        <v>1.31</v>
      </c>
      <c r="GZ352">
        <v>0</v>
      </c>
      <c r="HA352">
        <v>0</v>
      </c>
      <c r="HB352">
        <v>0</v>
      </c>
      <c r="HC352">
        <v>1.99</v>
      </c>
      <c r="HD352">
        <v>1.9900000000000002</v>
      </c>
      <c r="HE352">
        <v>8.7227141229069885E-5</v>
      </c>
      <c r="HF352">
        <v>0</v>
      </c>
    </row>
    <row r="353" spans="1:214" x14ac:dyDescent="0.25">
      <c r="A353">
        <v>27</v>
      </c>
      <c r="B353">
        <v>106</v>
      </c>
      <c r="C353" t="s">
        <v>250</v>
      </c>
      <c r="D353" t="s">
        <v>251</v>
      </c>
      <c r="E353" t="s">
        <v>252</v>
      </c>
      <c r="F353" t="s">
        <v>253</v>
      </c>
      <c r="G353" t="s">
        <v>254</v>
      </c>
      <c r="H353" t="s">
        <v>255</v>
      </c>
      <c r="I353">
        <v>2012</v>
      </c>
      <c r="J353">
        <v>106</v>
      </c>
      <c r="K353" t="s">
        <v>250</v>
      </c>
      <c r="L353" t="s">
        <v>256</v>
      </c>
      <c r="M353" t="s">
        <v>257</v>
      </c>
      <c r="N353" t="s">
        <v>258</v>
      </c>
      <c r="O353" t="s">
        <v>259</v>
      </c>
      <c r="P353">
        <v>420</v>
      </c>
      <c r="Q353" t="s">
        <v>260</v>
      </c>
      <c r="R353">
        <v>420</v>
      </c>
      <c r="S353" t="s">
        <v>261</v>
      </c>
      <c r="T353" t="s">
        <v>262</v>
      </c>
      <c r="U353" t="s">
        <v>263</v>
      </c>
      <c r="V353" t="s">
        <v>264</v>
      </c>
      <c r="W353" t="s">
        <v>469</v>
      </c>
      <c r="X353">
        <v>0</v>
      </c>
      <c r="Y353" t="s">
        <v>469</v>
      </c>
      <c r="Z353">
        <v>2013</v>
      </c>
      <c r="AA353" t="s">
        <v>470</v>
      </c>
      <c r="AB353" t="s">
        <v>470</v>
      </c>
      <c r="AC353">
        <v>89</v>
      </c>
      <c r="AD353">
        <v>7.76</v>
      </c>
      <c r="AF353" t="s">
        <v>268</v>
      </c>
      <c r="AG353" t="s">
        <v>269</v>
      </c>
      <c r="AH353" t="s">
        <v>270</v>
      </c>
      <c r="AI353" t="s">
        <v>270</v>
      </c>
      <c r="AJ353" t="s">
        <v>270</v>
      </c>
      <c r="AK353" t="s">
        <v>270</v>
      </c>
      <c r="AL353">
        <v>2.2000000000000001E-3</v>
      </c>
      <c r="AM353" t="s">
        <v>271</v>
      </c>
      <c r="AN353">
        <v>22814</v>
      </c>
      <c r="AO353" t="s">
        <v>272</v>
      </c>
      <c r="AP353">
        <v>240155</v>
      </c>
      <c r="AQ353">
        <v>3</v>
      </c>
      <c r="AR353">
        <v>32528</v>
      </c>
      <c r="AS353">
        <v>2015</v>
      </c>
      <c r="CN353">
        <v>34.65</v>
      </c>
      <c r="GQ353">
        <v>12.9</v>
      </c>
      <c r="GV353">
        <v>6.49</v>
      </c>
      <c r="GW353">
        <v>4.8600000000000003</v>
      </c>
      <c r="GZ353">
        <v>34.65</v>
      </c>
      <c r="HA353">
        <v>12.9</v>
      </c>
      <c r="HB353">
        <v>47.55</v>
      </c>
      <c r="HC353">
        <v>11.35</v>
      </c>
      <c r="HD353">
        <v>58.9</v>
      </c>
      <c r="HE353">
        <v>2.581748049443324E-3</v>
      </c>
      <c r="HF353">
        <v>0.80730050933786079</v>
      </c>
    </row>
    <row r="354" spans="1:214" x14ac:dyDescent="0.25">
      <c r="A354">
        <v>27</v>
      </c>
      <c r="B354">
        <v>106</v>
      </c>
      <c r="C354" t="s">
        <v>250</v>
      </c>
      <c r="D354" t="s">
        <v>251</v>
      </c>
      <c r="E354" t="s">
        <v>252</v>
      </c>
      <c r="F354" t="s">
        <v>253</v>
      </c>
      <c r="G354" t="s">
        <v>254</v>
      </c>
      <c r="H354" t="s">
        <v>255</v>
      </c>
      <c r="I354">
        <v>2012</v>
      </c>
      <c r="J354">
        <v>106</v>
      </c>
      <c r="K354" t="s">
        <v>250</v>
      </c>
      <c r="L354" t="s">
        <v>256</v>
      </c>
      <c r="M354" t="s">
        <v>257</v>
      </c>
      <c r="N354" t="s">
        <v>258</v>
      </c>
      <c r="O354" t="s">
        <v>259</v>
      </c>
      <c r="P354">
        <v>420</v>
      </c>
      <c r="Q354" t="s">
        <v>260</v>
      </c>
      <c r="R354">
        <v>420</v>
      </c>
      <c r="S354" t="s">
        <v>261</v>
      </c>
      <c r="T354" t="s">
        <v>262</v>
      </c>
      <c r="U354" t="s">
        <v>263</v>
      </c>
      <c r="V354" t="s">
        <v>264</v>
      </c>
      <c r="W354" t="s">
        <v>469</v>
      </c>
      <c r="X354">
        <v>0</v>
      </c>
      <c r="Y354" t="s">
        <v>469</v>
      </c>
      <c r="Z354">
        <v>2013</v>
      </c>
      <c r="AA354" t="s">
        <v>470</v>
      </c>
      <c r="AB354" t="s">
        <v>470</v>
      </c>
      <c r="AC354">
        <v>89</v>
      </c>
      <c r="AD354">
        <v>7.76</v>
      </c>
      <c r="AF354" t="s">
        <v>268</v>
      </c>
      <c r="AG354" t="s">
        <v>269</v>
      </c>
      <c r="AH354" t="s">
        <v>270</v>
      </c>
      <c r="AI354" t="s">
        <v>270</v>
      </c>
      <c r="AJ354" t="s">
        <v>270</v>
      </c>
      <c r="AK354" t="s">
        <v>270</v>
      </c>
      <c r="AL354">
        <v>2.2000000000000001E-3</v>
      </c>
      <c r="AM354" t="s">
        <v>271</v>
      </c>
      <c r="AN354">
        <v>22814</v>
      </c>
      <c r="AO354" t="s">
        <v>272</v>
      </c>
      <c r="AP354">
        <v>240155</v>
      </c>
      <c r="AQ354">
        <v>4</v>
      </c>
      <c r="AR354">
        <v>32528</v>
      </c>
      <c r="AS354">
        <v>2016</v>
      </c>
      <c r="BD354">
        <v>2.1</v>
      </c>
      <c r="BQ354">
        <v>4.3899999999999997</v>
      </c>
      <c r="CN354">
        <v>2.81</v>
      </c>
      <c r="FR354">
        <v>8.51</v>
      </c>
      <c r="FV354">
        <v>7.7</v>
      </c>
      <c r="GQ354">
        <v>5.75</v>
      </c>
      <c r="GV354">
        <v>5.48</v>
      </c>
      <c r="GW354">
        <v>25.04</v>
      </c>
      <c r="GZ354">
        <v>25.51</v>
      </c>
      <c r="HA354">
        <v>5.75</v>
      </c>
      <c r="HB354">
        <v>31.26</v>
      </c>
      <c r="HC354">
        <v>30.52</v>
      </c>
      <c r="HD354">
        <v>61.78</v>
      </c>
      <c r="HE354">
        <v>2.7079863241869029E-3</v>
      </c>
      <c r="HF354">
        <v>0.50598899320168345</v>
      </c>
    </row>
    <row r="355" spans="1:214" x14ac:dyDescent="0.25">
      <c r="A355">
        <v>27</v>
      </c>
      <c r="B355">
        <v>106</v>
      </c>
      <c r="C355" t="s">
        <v>250</v>
      </c>
      <c r="D355" t="s">
        <v>251</v>
      </c>
      <c r="E355" t="s">
        <v>252</v>
      </c>
      <c r="F355" t="s">
        <v>253</v>
      </c>
      <c r="G355" t="s">
        <v>254</v>
      </c>
      <c r="H355" t="s">
        <v>255</v>
      </c>
      <c r="I355">
        <v>2012</v>
      </c>
      <c r="J355">
        <v>106</v>
      </c>
      <c r="K355" t="s">
        <v>250</v>
      </c>
      <c r="L355" t="s">
        <v>256</v>
      </c>
      <c r="M355" t="s">
        <v>257</v>
      </c>
      <c r="N355" t="s">
        <v>258</v>
      </c>
      <c r="O355" t="s">
        <v>259</v>
      </c>
      <c r="P355">
        <v>420</v>
      </c>
      <c r="Q355" t="s">
        <v>260</v>
      </c>
      <c r="R355">
        <v>420</v>
      </c>
      <c r="S355" t="s">
        <v>261</v>
      </c>
      <c r="T355" t="s">
        <v>262</v>
      </c>
      <c r="U355" t="s">
        <v>263</v>
      </c>
      <c r="V355" t="s">
        <v>264</v>
      </c>
      <c r="W355" t="s">
        <v>469</v>
      </c>
      <c r="X355">
        <v>0</v>
      </c>
      <c r="Y355" t="s">
        <v>469</v>
      </c>
      <c r="Z355">
        <v>2013</v>
      </c>
      <c r="AA355" t="s">
        <v>470</v>
      </c>
      <c r="AB355" t="s">
        <v>470</v>
      </c>
      <c r="AC355">
        <v>89</v>
      </c>
      <c r="AD355">
        <v>7.76</v>
      </c>
      <c r="AF355" t="s">
        <v>268</v>
      </c>
      <c r="AG355" t="s">
        <v>269</v>
      </c>
      <c r="AH355" t="s">
        <v>270</v>
      </c>
      <c r="AI355" t="s">
        <v>270</v>
      </c>
      <c r="AJ355" t="s">
        <v>270</v>
      </c>
      <c r="AK355" t="s">
        <v>270</v>
      </c>
      <c r="AL355">
        <v>2.2000000000000001E-3</v>
      </c>
      <c r="AM355" t="s">
        <v>271</v>
      </c>
      <c r="AN355">
        <v>22814</v>
      </c>
      <c r="AO355">
        <v>22814</v>
      </c>
      <c r="AP355">
        <v>240155</v>
      </c>
      <c r="AQ355">
        <v>5</v>
      </c>
      <c r="AR355">
        <v>32528</v>
      </c>
      <c r="AS355">
        <v>2017</v>
      </c>
      <c r="CN355">
        <v>1</v>
      </c>
      <c r="GV355">
        <v>0.92</v>
      </c>
      <c r="GW355">
        <v>6.45</v>
      </c>
      <c r="GZ355">
        <v>1</v>
      </c>
      <c r="HA355">
        <v>0</v>
      </c>
      <c r="HB355">
        <v>1</v>
      </c>
      <c r="HC355">
        <v>7.37</v>
      </c>
      <c r="HD355">
        <v>8.370000000000001</v>
      </c>
      <c r="HE355">
        <v>3.6687998597352507E-4</v>
      </c>
      <c r="HF355">
        <v>0.1194743130227001</v>
      </c>
    </row>
    <row r="356" spans="1:214" x14ac:dyDescent="0.25">
      <c r="A356">
        <v>27</v>
      </c>
      <c r="B356">
        <v>106</v>
      </c>
      <c r="C356" t="s">
        <v>250</v>
      </c>
      <c r="D356" t="s">
        <v>251</v>
      </c>
      <c r="E356" t="s">
        <v>252</v>
      </c>
      <c r="F356" t="s">
        <v>253</v>
      </c>
      <c r="G356" t="s">
        <v>254</v>
      </c>
      <c r="H356" t="s">
        <v>255</v>
      </c>
      <c r="I356">
        <v>2012</v>
      </c>
      <c r="J356">
        <v>106</v>
      </c>
      <c r="K356" t="s">
        <v>250</v>
      </c>
      <c r="L356" t="s">
        <v>256</v>
      </c>
      <c r="M356" t="s">
        <v>257</v>
      </c>
      <c r="N356" t="s">
        <v>258</v>
      </c>
      <c r="O356" t="s">
        <v>259</v>
      </c>
      <c r="P356">
        <v>420</v>
      </c>
      <c r="Q356" t="s">
        <v>260</v>
      </c>
      <c r="R356">
        <v>420</v>
      </c>
      <c r="S356" t="s">
        <v>261</v>
      </c>
      <c r="T356" t="s">
        <v>262</v>
      </c>
      <c r="U356" t="s">
        <v>263</v>
      </c>
      <c r="V356" t="s">
        <v>264</v>
      </c>
      <c r="W356" t="s">
        <v>471</v>
      </c>
      <c r="X356">
        <v>0</v>
      </c>
      <c r="Y356" t="s">
        <v>471</v>
      </c>
      <c r="Z356">
        <v>2013</v>
      </c>
      <c r="AA356" t="s">
        <v>470</v>
      </c>
      <c r="AB356" t="s">
        <v>470</v>
      </c>
      <c r="AC356">
        <v>89</v>
      </c>
      <c r="AD356">
        <v>7.68</v>
      </c>
      <c r="AF356" t="s">
        <v>268</v>
      </c>
      <c r="AG356" t="s">
        <v>269</v>
      </c>
      <c r="AH356" t="s">
        <v>270</v>
      </c>
      <c r="AI356" t="s">
        <v>270</v>
      </c>
      <c r="AJ356" t="s">
        <v>270</v>
      </c>
      <c r="AK356" t="s">
        <v>270</v>
      </c>
      <c r="AL356">
        <v>1.2999999999999999E-3</v>
      </c>
      <c r="AM356" t="s">
        <v>271</v>
      </c>
      <c r="AN356">
        <v>22720</v>
      </c>
      <c r="AO356" t="s">
        <v>272</v>
      </c>
      <c r="AP356">
        <v>237010</v>
      </c>
      <c r="AQ356">
        <v>2</v>
      </c>
      <c r="AR356">
        <v>32529</v>
      </c>
      <c r="AS356">
        <v>2014</v>
      </c>
      <c r="GV356">
        <v>0.34</v>
      </c>
      <c r="GW356">
        <v>0.65</v>
      </c>
      <c r="GZ356">
        <v>0</v>
      </c>
      <c r="HA356">
        <v>0</v>
      </c>
      <c r="HB356">
        <v>0</v>
      </c>
      <c r="HC356">
        <v>0.99</v>
      </c>
      <c r="HD356">
        <v>0.99</v>
      </c>
      <c r="HE356">
        <v>4.3573943661971831E-5</v>
      </c>
      <c r="HF356">
        <v>0</v>
      </c>
    </row>
    <row r="357" spans="1:214" x14ac:dyDescent="0.25">
      <c r="A357">
        <v>27</v>
      </c>
      <c r="B357">
        <v>106</v>
      </c>
      <c r="C357" t="s">
        <v>250</v>
      </c>
      <c r="D357" t="s">
        <v>251</v>
      </c>
      <c r="E357" t="s">
        <v>252</v>
      </c>
      <c r="F357" t="s">
        <v>253</v>
      </c>
      <c r="G357" t="s">
        <v>254</v>
      </c>
      <c r="H357" t="s">
        <v>255</v>
      </c>
      <c r="I357">
        <v>2012</v>
      </c>
      <c r="J357">
        <v>106</v>
      </c>
      <c r="K357" t="s">
        <v>250</v>
      </c>
      <c r="L357" t="s">
        <v>256</v>
      </c>
      <c r="M357" t="s">
        <v>257</v>
      </c>
      <c r="N357" t="s">
        <v>258</v>
      </c>
      <c r="O357" t="s">
        <v>259</v>
      </c>
      <c r="P357">
        <v>420</v>
      </c>
      <c r="Q357" t="s">
        <v>260</v>
      </c>
      <c r="R357">
        <v>420</v>
      </c>
      <c r="S357" t="s">
        <v>261</v>
      </c>
      <c r="T357" t="s">
        <v>262</v>
      </c>
      <c r="U357" t="s">
        <v>263</v>
      </c>
      <c r="V357" t="s">
        <v>264</v>
      </c>
      <c r="W357" t="s">
        <v>471</v>
      </c>
      <c r="X357">
        <v>0</v>
      </c>
      <c r="Y357" t="s">
        <v>471</v>
      </c>
      <c r="Z357">
        <v>2013</v>
      </c>
      <c r="AA357" t="s">
        <v>470</v>
      </c>
      <c r="AB357" t="s">
        <v>470</v>
      </c>
      <c r="AC357">
        <v>89</v>
      </c>
      <c r="AD357">
        <v>7.68</v>
      </c>
      <c r="AF357" t="s">
        <v>268</v>
      </c>
      <c r="AG357" t="s">
        <v>269</v>
      </c>
      <c r="AH357" t="s">
        <v>270</v>
      </c>
      <c r="AI357" t="s">
        <v>270</v>
      </c>
      <c r="AJ357" t="s">
        <v>270</v>
      </c>
      <c r="AK357" t="s">
        <v>270</v>
      </c>
      <c r="AL357">
        <v>1.2999999999999999E-3</v>
      </c>
      <c r="AM357" t="s">
        <v>271</v>
      </c>
      <c r="AN357">
        <v>22720</v>
      </c>
      <c r="AO357" t="s">
        <v>272</v>
      </c>
      <c r="AP357">
        <v>237010</v>
      </c>
      <c r="AQ357">
        <v>3</v>
      </c>
      <c r="AR357">
        <v>32529</v>
      </c>
      <c r="AS357">
        <v>2015</v>
      </c>
      <c r="FR357">
        <v>3.74</v>
      </c>
      <c r="GQ357">
        <v>9.73</v>
      </c>
      <c r="GV357">
        <v>7.67</v>
      </c>
      <c r="GW357">
        <v>7.33</v>
      </c>
      <c r="GZ357">
        <v>3.74</v>
      </c>
      <c r="HA357">
        <v>9.73</v>
      </c>
      <c r="HB357">
        <v>13.47</v>
      </c>
      <c r="HC357">
        <v>15</v>
      </c>
      <c r="HD357">
        <v>28.47</v>
      </c>
      <c r="HE357">
        <v>1.2530809859154929E-3</v>
      </c>
      <c r="HF357">
        <v>0.47312961011591154</v>
      </c>
    </row>
    <row r="358" spans="1:214" x14ac:dyDescent="0.25">
      <c r="A358">
        <v>27</v>
      </c>
      <c r="B358">
        <v>106</v>
      </c>
      <c r="C358" t="s">
        <v>250</v>
      </c>
      <c r="D358" t="s">
        <v>251</v>
      </c>
      <c r="E358" t="s">
        <v>252</v>
      </c>
      <c r="F358" t="s">
        <v>253</v>
      </c>
      <c r="G358" t="s">
        <v>254</v>
      </c>
      <c r="H358" t="s">
        <v>255</v>
      </c>
      <c r="I358">
        <v>2012</v>
      </c>
      <c r="J358">
        <v>106</v>
      </c>
      <c r="K358" t="s">
        <v>250</v>
      </c>
      <c r="L358" t="s">
        <v>256</v>
      </c>
      <c r="M358" t="s">
        <v>257</v>
      </c>
      <c r="N358" t="s">
        <v>258</v>
      </c>
      <c r="O358" t="s">
        <v>259</v>
      </c>
      <c r="P358">
        <v>420</v>
      </c>
      <c r="Q358" t="s">
        <v>260</v>
      </c>
      <c r="R358">
        <v>420</v>
      </c>
      <c r="S358" t="s">
        <v>261</v>
      </c>
      <c r="T358" t="s">
        <v>262</v>
      </c>
      <c r="U358" t="s">
        <v>263</v>
      </c>
      <c r="V358" t="s">
        <v>264</v>
      </c>
      <c r="W358" t="s">
        <v>471</v>
      </c>
      <c r="X358">
        <v>0</v>
      </c>
      <c r="Y358" t="s">
        <v>471</v>
      </c>
      <c r="Z358">
        <v>2013</v>
      </c>
      <c r="AA358" t="s">
        <v>470</v>
      </c>
      <c r="AB358" t="s">
        <v>470</v>
      </c>
      <c r="AC358">
        <v>89</v>
      </c>
      <c r="AD358">
        <v>7.68</v>
      </c>
      <c r="AF358" t="s">
        <v>268</v>
      </c>
      <c r="AG358" t="s">
        <v>269</v>
      </c>
      <c r="AH358" t="s">
        <v>270</v>
      </c>
      <c r="AI358" t="s">
        <v>270</v>
      </c>
      <c r="AJ358" t="s">
        <v>270</v>
      </c>
      <c r="AK358" t="s">
        <v>270</v>
      </c>
      <c r="AL358">
        <v>1.2999999999999999E-3</v>
      </c>
      <c r="AM358" t="s">
        <v>271</v>
      </c>
      <c r="AN358">
        <v>22720</v>
      </c>
      <c r="AO358" t="s">
        <v>272</v>
      </c>
      <c r="AP358">
        <v>237010</v>
      </c>
      <c r="AQ358">
        <v>4</v>
      </c>
      <c r="AR358">
        <v>32529</v>
      </c>
      <c r="AS358">
        <v>2016</v>
      </c>
      <c r="FR358">
        <v>9.33</v>
      </c>
      <c r="GQ358">
        <v>25.19</v>
      </c>
      <c r="GV358">
        <v>3.81</v>
      </c>
      <c r="GW358">
        <v>3.8</v>
      </c>
      <c r="GZ358">
        <v>9.33</v>
      </c>
      <c r="HA358">
        <v>25.19</v>
      </c>
      <c r="HB358">
        <v>34.520000000000003</v>
      </c>
      <c r="HC358">
        <v>7.61</v>
      </c>
      <c r="HD358">
        <v>42.13</v>
      </c>
      <c r="HE358">
        <v>1.8543133802816903E-3</v>
      </c>
      <c r="HF358">
        <v>0.81936862093520058</v>
      </c>
    </row>
    <row r="359" spans="1:214" x14ac:dyDescent="0.25">
      <c r="A359">
        <v>27</v>
      </c>
      <c r="B359">
        <v>106</v>
      </c>
      <c r="C359" t="s">
        <v>250</v>
      </c>
      <c r="D359" t="s">
        <v>251</v>
      </c>
      <c r="E359" t="s">
        <v>252</v>
      </c>
      <c r="F359" t="s">
        <v>253</v>
      </c>
      <c r="G359" t="s">
        <v>254</v>
      </c>
      <c r="H359" t="s">
        <v>255</v>
      </c>
      <c r="I359">
        <v>2012</v>
      </c>
      <c r="J359">
        <v>106</v>
      </c>
      <c r="K359" t="s">
        <v>250</v>
      </c>
      <c r="L359" t="s">
        <v>256</v>
      </c>
      <c r="M359" t="s">
        <v>257</v>
      </c>
      <c r="N359" t="s">
        <v>258</v>
      </c>
      <c r="O359" t="s">
        <v>259</v>
      </c>
      <c r="P359">
        <v>420</v>
      </c>
      <c r="Q359" t="s">
        <v>260</v>
      </c>
      <c r="R359">
        <v>420</v>
      </c>
      <c r="S359" t="s">
        <v>261</v>
      </c>
      <c r="T359" t="s">
        <v>262</v>
      </c>
      <c r="U359" t="s">
        <v>263</v>
      </c>
      <c r="V359" t="s">
        <v>264</v>
      </c>
      <c r="W359" t="s">
        <v>471</v>
      </c>
      <c r="X359">
        <v>0</v>
      </c>
      <c r="Y359" t="s">
        <v>471</v>
      </c>
      <c r="Z359">
        <v>2013</v>
      </c>
      <c r="AA359" t="s">
        <v>470</v>
      </c>
      <c r="AB359" t="s">
        <v>470</v>
      </c>
      <c r="AC359">
        <v>89</v>
      </c>
      <c r="AD359">
        <v>7.68</v>
      </c>
      <c r="AF359" t="s">
        <v>268</v>
      </c>
      <c r="AG359" t="s">
        <v>269</v>
      </c>
      <c r="AH359" t="s">
        <v>270</v>
      </c>
      <c r="AI359" t="s">
        <v>270</v>
      </c>
      <c r="AJ359" t="s">
        <v>270</v>
      </c>
      <c r="AK359" t="s">
        <v>270</v>
      </c>
      <c r="AL359">
        <v>1.2999999999999999E-3</v>
      </c>
      <c r="AM359" t="s">
        <v>271</v>
      </c>
      <c r="AN359">
        <v>22720</v>
      </c>
      <c r="AO359">
        <v>22720</v>
      </c>
      <c r="AP359">
        <v>237010</v>
      </c>
      <c r="AQ359">
        <v>5</v>
      </c>
      <c r="AR359">
        <v>32529</v>
      </c>
      <c r="AS359">
        <v>2017</v>
      </c>
      <c r="CN359">
        <v>2.14</v>
      </c>
      <c r="GQ359">
        <v>0</v>
      </c>
      <c r="GZ359">
        <v>2.14</v>
      </c>
      <c r="HA359">
        <v>0</v>
      </c>
      <c r="HB359">
        <v>2.14</v>
      </c>
      <c r="HC359">
        <v>0</v>
      </c>
      <c r="HD359">
        <v>2.14</v>
      </c>
      <c r="HE359">
        <v>9.4190140845070434E-5</v>
      </c>
      <c r="HF359">
        <v>1</v>
      </c>
    </row>
    <row r="360" spans="1:214" x14ac:dyDescent="0.25">
      <c r="A360">
        <v>27</v>
      </c>
      <c r="B360">
        <v>106</v>
      </c>
      <c r="C360" t="s">
        <v>250</v>
      </c>
      <c r="D360" t="s">
        <v>251</v>
      </c>
      <c r="E360" t="s">
        <v>252</v>
      </c>
      <c r="F360" t="s">
        <v>253</v>
      </c>
      <c r="G360" t="s">
        <v>254</v>
      </c>
      <c r="H360" t="s">
        <v>255</v>
      </c>
      <c r="I360">
        <v>2012</v>
      </c>
      <c r="J360">
        <v>106</v>
      </c>
      <c r="K360" t="s">
        <v>250</v>
      </c>
      <c r="L360" t="s">
        <v>256</v>
      </c>
      <c r="M360" t="s">
        <v>257</v>
      </c>
      <c r="N360" t="s">
        <v>258</v>
      </c>
      <c r="O360" t="s">
        <v>259</v>
      </c>
      <c r="P360">
        <v>420</v>
      </c>
      <c r="Q360" t="s">
        <v>260</v>
      </c>
      <c r="R360">
        <v>420</v>
      </c>
      <c r="S360" t="s">
        <v>261</v>
      </c>
      <c r="T360" t="s">
        <v>262</v>
      </c>
      <c r="U360" t="s">
        <v>263</v>
      </c>
      <c r="V360" t="s">
        <v>264</v>
      </c>
      <c r="W360" t="s">
        <v>472</v>
      </c>
      <c r="X360">
        <v>0</v>
      </c>
      <c r="Y360" t="s">
        <v>472</v>
      </c>
      <c r="Z360">
        <v>2013</v>
      </c>
      <c r="AA360" t="s">
        <v>473</v>
      </c>
      <c r="AB360" t="s">
        <v>473</v>
      </c>
      <c r="AC360">
        <v>89</v>
      </c>
      <c r="AD360">
        <v>7.75</v>
      </c>
      <c r="AF360" t="s">
        <v>268</v>
      </c>
      <c r="AG360" t="s">
        <v>269</v>
      </c>
      <c r="AH360" t="s">
        <v>270</v>
      </c>
      <c r="AI360" t="s">
        <v>270</v>
      </c>
      <c r="AJ360" t="s">
        <v>270</v>
      </c>
      <c r="AK360" t="s">
        <v>270</v>
      </c>
      <c r="AL360">
        <v>4.4999999999999997E-3</v>
      </c>
      <c r="AM360" t="s">
        <v>271</v>
      </c>
      <c r="AN360">
        <v>22713</v>
      </c>
      <c r="AO360" t="s">
        <v>272</v>
      </c>
      <c r="AP360">
        <v>231337</v>
      </c>
      <c r="AQ360">
        <v>2</v>
      </c>
      <c r="AR360">
        <v>32518</v>
      </c>
      <c r="AS360">
        <v>2014</v>
      </c>
      <c r="GQ360">
        <v>0.14000000000000001</v>
      </c>
      <c r="GZ360">
        <v>0</v>
      </c>
      <c r="HA360">
        <v>0.14000000000000001</v>
      </c>
      <c r="HB360">
        <v>0.14000000000000001</v>
      </c>
      <c r="HC360">
        <v>0</v>
      </c>
      <c r="HD360">
        <v>0.14000000000000001</v>
      </c>
      <c r="HE360">
        <v>6.1638709109320659E-6</v>
      </c>
      <c r="HF360">
        <v>1</v>
      </c>
    </row>
    <row r="361" spans="1:214" x14ac:dyDescent="0.25">
      <c r="A361">
        <v>27</v>
      </c>
      <c r="B361">
        <v>106</v>
      </c>
      <c r="C361" t="s">
        <v>250</v>
      </c>
      <c r="D361" t="s">
        <v>251</v>
      </c>
      <c r="E361" t="s">
        <v>252</v>
      </c>
      <c r="F361" t="s">
        <v>253</v>
      </c>
      <c r="G361" t="s">
        <v>254</v>
      </c>
      <c r="H361" t="s">
        <v>255</v>
      </c>
      <c r="I361">
        <v>2012</v>
      </c>
      <c r="J361">
        <v>106</v>
      </c>
      <c r="K361" t="s">
        <v>250</v>
      </c>
      <c r="L361" t="s">
        <v>256</v>
      </c>
      <c r="M361" t="s">
        <v>257</v>
      </c>
      <c r="N361" t="s">
        <v>258</v>
      </c>
      <c r="O361" t="s">
        <v>259</v>
      </c>
      <c r="P361">
        <v>420</v>
      </c>
      <c r="Q361" t="s">
        <v>260</v>
      </c>
      <c r="R361">
        <v>420</v>
      </c>
      <c r="S361" t="s">
        <v>261</v>
      </c>
      <c r="T361" t="s">
        <v>262</v>
      </c>
      <c r="U361" t="s">
        <v>263</v>
      </c>
      <c r="V361" t="s">
        <v>264</v>
      </c>
      <c r="W361" t="s">
        <v>472</v>
      </c>
      <c r="X361">
        <v>0</v>
      </c>
      <c r="Y361" t="s">
        <v>472</v>
      </c>
      <c r="Z361">
        <v>2013</v>
      </c>
      <c r="AA361" t="s">
        <v>473</v>
      </c>
      <c r="AB361" t="s">
        <v>473</v>
      </c>
      <c r="AC361">
        <v>89</v>
      </c>
      <c r="AD361">
        <v>7.75</v>
      </c>
      <c r="AF361" t="s">
        <v>268</v>
      </c>
      <c r="AG361" t="s">
        <v>269</v>
      </c>
      <c r="AH361" t="s">
        <v>270</v>
      </c>
      <c r="AI361" t="s">
        <v>270</v>
      </c>
      <c r="AJ361" t="s">
        <v>270</v>
      </c>
      <c r="AK361" t="s">
        <v>270</v>
      </c>
      <c r="AL361">
        <v>4.4999999999999997E-3</v>
      </c>
      <c r="AM361" t="s">
        <v>271</v>
      </c>
      <c r="AN361">
        <v>22713</v>
      </c>
      <c r="AO361" t="s">
        <v>272</v>
      </c>
      <c r="AP361">
        <v>231337</v>
      </c>
      <c r="AQ361">
        <v>3</v>
      </c>
      <c r="AR361">
        <v>32518</v>
      </c>
      <c r="AS361">
        <v>2015</v>
      </c>
      <c r="BD361">
        <v>3.68</v>
      </c>
      <c r="BS361">
        <v>2.36</v>
      </c>
      <c r="FM361">
        <v>2.94</v>
      </c>
      <c r="GQ361">
        <v>19.14</v>
      </c>
      <c r="GV361">
        <v>3.54</v>
      </c>
      <c r="GW361">
        <v>2.82</v>
      </c>
      <c r="GZ361">
        <v>8.98</v>
      </c>
      <c r="HA361">
        <v>19.14</v>
      </c>
      <c r="HB361">
        <v>28.12</v>
      </c>
      <c r="HC361">
        <v>6.36</v>
      </c>
      <c r="HD361">
        <v>34.479999999999997</v>
      </c>
      <c r="HE361">
        <v>1.5180733500638399E-3</v>
      </c>
      <c r="HF361">
        <v>0.81554524361948966</v>
      </c>
    </row>
    <row r="362" spans="1:214" x14ac:dyDescent="0.25">
      <c r="A362">
        <v>27</v>
      </c>
      <c r="B362">
        <v>106</v>
      </c>
      <c r="C362" t="s">
        <v>250</v>
      </c>
      <c r="D362" t="s">
        <v>251</v>
      </c>
      <c r="E362" t="s">
        <v>252</v>
      </c>
      <c r="F362" t="s">
        <v>253</v>
      </c>
      <c r="G362" t="s">
        <v>254</v>
      </c>
      <c r="H362" t="s">
        <v>255</v>
      </c>
      <c r="I362">
        <v>2012</v>
      </c>
      <c r="J362">
        <v>106</v>
      </c>
      <c r="K362" t="s">
        <v>250</v>
      </c>
      <c r="L362" t="s">
        <v>256</v>
      </c>
      <c r="M362" t="s">
        <v>257</v>
      </c>
      <c r="N362" t="s">
        <v>258</v>
      </c>
      <c r="O362" t="s">
        <v>259</v>
      </c>
      <c r="P362">
        <v>420</v>
      </c>
      <c r="Q362" t="s">
        <v>260</v>
      </c>
      <c r="R362">
        <v>420</v>
      </c>
      <c r="S362" t="s">
        <v>261</v>
      </c>
      <c r="T362" t="s">
        <v>262</v>
      </c>
      <c r="U362" t="s">
        <v>263</v>
      </c>
      <c r="V362" t="s">
        <v>264</v>
      </c>
      <c r="W362" t="s">
        <v>472</v>
      </c>
      <c r="X362">
        <v>0</v>
      </c>
      <c r="Y362" t="s">
        <v>472</v>
      </c>
      <c r="Z362">
        <v>2013</v>
      </c>
      <c r="AA362" t="s">
        <v>473</v>
      </c>
      <c r="AB362" t="s">
        <v>473</v>
      </c>
      <c r="AC362">
        <v>89</v>
      </c>
      <c r="AD362">
        <v>7.75</v>
      </c>
      <c r="AF362" t="s">
        <v>268</v>
      </c>
      <c r="AG362" t="s">
        <v>269</v>
      </c>
      <c r="AH362" t="s">
        <v>270</v>
      </c>
      <c r="AI362" t="s">
        <v>270</v>
      </c>
      <c r="AJ362" t="s">
        <v>270</v>
      </c>
      <c r="AK362" t="s">
        <v>270</v>
      </c>
      <c r="AL362">
        <v>4.4999999999999997E-3</v>
      </c>
      <c r="AM362" t="s">
        <v>271</v>
      </c>
      <c r="AN362">
        <v>22713</v>
      </c>
      <c r="AO362" t="s">
        <v>272</v>
      </c>
      <c r="AP362">
        <v>231337</v>
      </c>
      <c r="AQ362">
        <v>4</v>
      </c>
      <c r="AR362">
        <v>32518</v>
      </c>
      <c r="AS362">
        <v>2016</v>
      </c>
      <c r="BD362">
        <v>7.54</v>
      </c>
      <c r="BY362">
        <v>5.69</v>
      </c>
      <c r="CN362">
        <v>2.81</v>
      </c>
      <c r="FE362">
        <v>12.61</v>
      </c>
      <c r="GQ362">
        <v>24.89</v>
      </c>
      <c r="GU362">
        <v>1.72</v>
      </c>
      <c r="GV362">
        <v>5.24</v>
      </c>
      <c r="GW362">
        <v>3.78</v>
      </c>
      <c r="GZ362">
        <v>28.65</v>
      </c>
      <c r="HA362">
        <v>26.61</v>
      </c>
      <c r="HB362">
        <v>55.26</v>
      </c>
      <c r="HC362">
        <v>9.02</v>
      </c>
      <c r="HD362">
        <v>64.28</v>
      </c>
      <c r="HE362">
        <v>2.8300973011050942E-3</v>
      </c>
      <c r="HF362">
        <v>0.85967641568139386</v>
      </c>
    </row>
    <row r="363" spans="1:214" x14ac:dyDescent="0.25">
      <c r="A363">
        <v>27</v>
      </c>
      <c r="B363">
        <v>106</v>
      </c>
      <c r="C363" t="s">
        <v>250</v>
      </c>
      <c r="D363" t="s">
        <v>251</v>
      </c>
      <c r="E363" t="s">
        <v>252</v>
      </c>
      <c r="F363" t="s">
        <v>253</v>
      </c>
      <c r="G363" t="s">
        <v>254</v>
      </c>
      <c r="H363" t="s">
        <v>255</v>
      </c>
      <c r="I363">
        <v>2012</v>
      </c>
      <c r="J363">
        <v>106</v>
      </c>
      <c r="K363" t="s">
        <v>250</v>
      </c>
      <c r="L363" t="s">
        <v>256</v>
      </c>
      <c r="M363" t="s">
        <v>257</v>
      </c>
      <c r="N363" t="s">
        <v>258</v>
      </c>
      <c r="O363" t="s">
        <v>259</v>
      </c>
      <c r="P363">
        <v>420</v>
      </c>
      <c r="Q363" t="s">
        <v>260</v>
      </c>
      <c r="R363">
        <v>420</v>
      </c>
      <c r="S363" t="s">
        <v>261</v>
      </c>
      <c r="T363" t="s">
        <v>262</v>
      </c>
      <c r="U363" t="s">
        <v>263</v>
      </c>
      <c r="V363" t="s">
        <v>264</v>
      </c>
      <c r="W363" t="s">
        <v>472</v>
      </c>
      <c r="X363">
        <v>0</v>
      </c>
      <c r="Y363" t="s">
        <v>472</v>
      </c>
      <c r="Z363">
        <v>2013</v>
      </c>
      <c r="AA363" t="s">
        <v>473</v>
      </c>
      <c r="AB363" t="s">
        <v>473</v>
      </c>
      <c r="AC363">
        <v>89</v>
      </c>
      <c r="AD363">
        <v>7.75</v>
      </c>
      <c r="AF363" t="s">
        <v>268</v>
      </c>
      <c r="AG363" t="s">
        <v>269</v>
      </c>
      <c r="AH363" t="s">
        <v>270</v>
      </c>
      <c r="AI363" t="s">
        <v>270</v>
      </c>
      <c r="AJ363" t="s">
        <v>270</v>
      </c>
      <c r="AK363" t="s">
        <v>270</v>
      </c>
      <c r="AL363">
        <v>4.4999999999999997E-3</v>
      </c>
      <c r="AM363" t="s">
        <v>271</v>
      </c>
      <c r="AN363">
        <v>22713</v>
      </c>
      <c r="AO363">
        <v>22713</v>
      </c>
      <c r="AP363">
        <v>231337</v>
      </c>
      <c r="AQ363">
        <v>5</v>
      </c>
      <c r="AR363">
        <v>32518</v>
      </c>
      <c r="AS363">
        <v>2017</v>
      </c>
      <c r="FE363">
        <v>13.84</v>
      </c>
      <c r="GZ363">
        <v>13.84</v>
      </c>
      <c r="HA363">
        <v>0</v>
      </c>
      <c r="HB363">
        <v>13.84</v>
      </c>
      <c r="HC363">
        <v>0</v>
      </c>
      <c r="HD363">
        <v>13.84</v>
      </c>
      <c r="HE363">
        <v>6.0934266719499849E-4</v>
      </c>
      <c r="HF363">
        <v>1</v>
      </c>
    </row>
    <row r="364" spans="1:214" x14ac:dyDescent="0.25">
      <c r="A364">
        <v>27</v>
      </c>
      <c r="B364">
        <v>106</v>
      </c>
      <c r="C364" t="s">
        <v>250</v>
      </c>
      <c r="D364" t="s">
        <v>251</v>
      </c>
      <c r="E364" t="s">
        <v>252</v>
      </c>
      <c r="F364" t="s">
        <v>253</v>
      </c>
      <c r="G364" t="s">
        <v>254</v>
      </c>
      <c r="H364" t="s">
        <v>255</v>
      </c>
      <c r="I364">
        <v>2012</v>
      </c>
      <c r="J364">
        <v>106</v>
      </c>
      <c r="K364" t="s">
        <v>250</v>
      </c>
      <c r="L364" t="s">
        <v>256</v>
      </c>
      <c r="M364" t="s">
        <v>257</v>
      </c>
      <c r="N364" t="s">
        <v>258</v>
      </c>
      <c r="O364" t="s">
        <v>259</v>
      </c>
      <c r="P364">
        <v>420</v>
      </c>
      <c r="Q364" t="s">
        <v>260</v>
      </c>
      <c r="R364">
        <v>420</v>
      </c>
      <c r="S364" t="s">
        <v>261</v>
      </c>
      <c r="T364" t="s">
        <v>262</v>
      </c>
      <c r="U364" t="s">
        <v>263</v>
      </c>
      <c r="V364" t="s">
        <v>264</v>
      </c>
      <c r="W364" t="s">
        <v>474</v>
      </c>
      <c r="X364">
        <v>0</v>
      </c>
      <c r="Y364" t="s">
        <v>474</v>
      </c>
      <c r="Z364">
        <v>2013</v>
      </c>
      <c r="AA364" t="s">
        <v>475</v>
      </c>
      <c r="AB364" t="s">
        <v>476</v>
      </c>
      <c r="AC364">
        <v>90</v>
      </c>
      <c r="AD364">
        <v>7.6</v>
      </c>
      <c r="AF364" t="s">
        <v>268</v>
      </c>
      <c r="AG364" t="s">
        <v>269</v>
      </c>
      <c r="AH364" t="s">
        <v>270</v>
      </c>
      <c r="AI364" t="s">
        <v>270</v>
      </c>
      <c r="AJ364" t="s">
        <v>270</v>
      </c>
      <c r="AK364" t="s">
        <v>270</v>
      </c>
      <c r="AL364">
        <v>1.6000000000000001E-3</v>
      </c>
      <c r="AM364" t="s">
        <v>271</v>
      </c>
      <c r="AN364">
        <v>22892</v>
      </c>
      <c r="AO364" t="s">
        <v>272</v>
      </c>
      <c r="AP364">
        <v>154377</v>
      </c>
      <c r="AQ364">
        <v>2</v>
      </c>
      <c r="AR364">
        <v>32530</v>
      </c>
      <c r="AS364">
        <v>2014</v>
      </c>
      <c r="GQ364">
        <v>0</v>
      </c>
      <c r="GV364">
        <v>0.68</v>
      </c>
      <c r="GW364">
        <v>1.31</v>
      </c>
      <c r="GZ364">
        <v>0</v>
      </c>
      <c r="HA364">
        <v>0</v>
      </c>
      <c r="HB364">
        <v>0</v>
      </c>
      <c r="HC364">
        <v>1.99</v>
      </c>
      <c r="HD364">
        <v>1.9900000000000002</v>
      </c>
      <c r="HE364">
        <v>8.6929931853922782E-5</v>
      </c>
      <c r="HF364">
        <v>0</v>
      </c>
    </row>
    <row r="365" spans="1:214" x14ac:dyDescent="0.25">
      <c r="A365">
        <v>27</v>
      </c>
      <c r="B365">
        <v>106</v>
      </c>
      <c r="C365" t="s">
        <v>250</v>
      </c>
      <c r="D365" t="s">
        <v>251</v>
      </c>
      <c r="E365" t="s">
        <v>252</v>
      </c>
      <c r="F365" t="s">
        <v>253</v>
      </c>
      <c r="G365" t="s">
        <v>254</v>
      </c>
      <c r="H365" t="s">
        <v>255</v>
      </c>
      <c r="I365">
        <v>2012</v>
      </c>
      <c r="J365">
        <v>106</v>
      </c>
      <c r="K365" t="s">
        <v>250</v>
      </c>
      <c r="L365" t="s">
        <v>256</v>
      </c>
      <c r="M365" t="s">
        <v>257</v>
      </c>
      <c r="N365" t="s">
        <v>258</v>
      </c>
      <c r="O365" t="s">
        <v>259</v>
      </c>
      <c r="P365">
        <v>420</v>
      </c>
      <c r="Q365" t="s">
        <v>260</v>
      </c>
      <c r="R365">
        <v>420</v>
      </c>
      <c r="S365" t="s">
        <v>261</v>
      </c>
      <c r="T365" t="s">
        <v>262</v>
      </c>
      <c r="U365" t="s">
        <v>263</v>
      </c>
      <c r="V365" t="s">
        <v>264</v>
      </c>
      <c r="W365" t="s">
        <v>474</v>
      </c>
      <c r="X365">
        <v>0</v>
      </c>
      <c r="Y365" t="s">
        <v>474</v>
      </c>
      <c r="Z365">
        <v>2013</v>
      </c>
      <c r="AA365" t="s">
        <v>475</v>
      </c>
      <c r="AB365" t="s">
        <v>476</v>
      </c>
      <c r="AC365">
        <v>90</v>
      </c>
      <c r="AD365">
        <v>7.6</v>
      </c>
      <c r="AF365" t="s">
        <v>268</v>
      </c>
      <c r="AG365" t="s">
        <v>269</v>
      </c>
      <c r="AH365" t="s">
        <v>270</v>
      </c>
      <c r="AI365" t="s">
        <v>270</v>
      </c>
      <c r="AJ365" t="s">
        <v>270</v>
      </c>
      <c r="AK365" t="s">
        <v>270</v>
      </c>
      <c r="AL365">
        <v>1.6000000000000001E-3</v>
      </c>
      <c r="AM365" t="s">
        <v>271</v>
      </c>
      <c r="AN365">
        <v>22892</v>
      </c>
      <c r="AO365" t="s">
        <v>272</v>
      </c>
      <c r="AP365">
        <v>154377</v>
      </c>
      <c r="AQ365">
        <v>3</v>
      </c>
      <c r="AR365">
        <v>32530</v>
      </c>
      <c r="AS365">
        <v>2015</v>
      </c>
      <c r="BQ365">
        <v>3.08</v>
      </c>
      <c r="CN365">
        <v>34.090000000000003</v>
      </c>
      <c r="DE365">
        <v>1</v>
      </c>
      <c r="FM365">
        <v>2.78</v>
      </c>
      <c r="GQ365">
        <v>8.61</v>
      </c>
      <c r="GV365">
        <v>4.47</v>
      </c>
      <c r="GW365">
        <v>2.92</v>
      </c>
      <c r="GZ365">
        <v>40.950000000000003</v>
      </c>
      <c r="HA365">
        <v>8.61</v>
      </c>
      <c r="HB365">
        <v>49.56</v>
      </c>
      <c r="HC365">
        <v>7.39</v>
      </c>
      <c r="HD365">
        <v>56.95</v>
      </c>
      <c r="HE365">
        <v>2.4877686528044732E-3</v>
      </c>
      <c r="HF365">
        <v>0.87023705004389817</v>
      </c>
    </row>
    <row r="366" spans="1:214" x14ac:dyDescent="0.25">
      <c r="A366">
        <v>27</v>
      </c>
      <c r="B366">
        <v>106</v>
      </c>
      <c r="C366" t="s">
        <v>250</v>
      </c>
      <c r="D366" t="s">
        <v>251</v>
      </c>
      <c r="E366" t="s">
        <v>252</v>
      </c>
      <c r="F366" t="s">
        <v>253</v>
      </c>
      <c r="G366" t="s">
        <v>254</v>
      </c>
      <c r="H366" t="s">
        <v>255</v>
      </c>
      <c r="I366">
        <v>2012</v>
      </c>
      <c r="J366">
        <v>106</v>
      </c>
      <c r="K366" t="s">
        <v>250</v>
      </c>
      <c r="L366" t="s">
        <v>256</v>
      </c>
      <c r="M366" t="s">
        <v>257</v>
      </c>
      <c r="N366" t="s">
        <v>258</v>
      </c>
      <c r="O366" t="s">
        <v>259</v>
      </c>
      <c r="P366">
        <v>420</v>
      </c>
      <c r="Q366" t="s">
        <v>260</v>
      </c>
      <c r="R366">
        <v>420</v>
      </c>
      <c r="S366" t="s">
        <v>261</v>
      </c>
      <c r="T366" t="s">
        <v>262</v>
      </c>
      <c r="U366" t="s">
        <v>263</v>
      </c>
      <c r="V366" t="s">
        <v>264</v>
      </c>
      <c r="W366" t="s">
        <v>474</v>
      </c>
      <c r="X366">
        <v>0</v>
      </c>
      <c r="Y366" t="s">
        <v>474</v>
      </c>
      <c r="Z366">
        <v>2013</v>
      </c>
      <c r="AA366" t="s">
        <v>475</v>
      </c>
      <c r="AB366" t="s">
        <v>476</v>
      </c>
      <c r="AC366">
        <v>90</v>
      </c>
      <c r="AD366">
        <v>7.6</v>
      </c>
      <c r="AF366" t="s">
        <v>268</v>
      </c>
      <c r="AG366" t="s">
        <v>269</v>
      </c>
      <c r="AH366" t="s">
        <v>270</v>
      </c>
      <c r="AI366" t="s">
        <v>270</v>
      </c>
      <c r="AJ366" t="s">
        <v>270</v>
      </c>
      <c r="AK366" t="s">
        <v>270</v>
      </c>
      <c r="AL366">
        <v>1.6000000000000001E-3</v>
      </c>
      <c r="AM366" t="s">
        <v>271</v>
      </c>
      <c r="AN366">
        <v>22892</v>
      </c>
      <c r="AO366">
        <v>22892</v>
      </c>
      <c r="AP366">
        <v>154377</v>
      </c>
      <c r="AQ366">
        <v>4</v>
      </c>
      <c r="AR366">
        <v>32530</v>
      </c>
      <c r="AS366">
        <v>2016</v>
      </c>
      <c r="BD366">
        <v>3.72</v>
      </c>
      <c r="BL366">
        <v>1.29</v>
      </c>
      <c r="CN366">
        <v>11.12</v>
      </c>
      <c r="FR366">
        <v>16.260000000000002</v>
      </c>
      <c r="GQ366">
        <v>14.19</v>
      </c>
      <c r="GV366">
        <v>5.96</v>
      </c>
      <c r="GW366">
        <v>5.1100000000000003</v>
      </c>
      <c r="GZ366">
        <v>32.39</v>
      </c>
      <c r="HA366">
        <v>14.19</v>
      </c>
      <c r="HB366">
        <v>46.58</v>
      </c>
      <c r="HC366">
        <v>11.07</v>
      </c>
      <c r="HD366">
        <v>57.65</v>
      </c>
      <c r="HE366">
        <v>2.51834702079329E-3</v>
      </c>
      <c r="HF366">
        <v>0.8079791847354727</v>
      </c>
    </row>
    <row r="367" spans="1:214" x14ac:dyDescent="0.25">
      <c r="A367">
        <v>27</v>
      </c>
      <c r="B367">
        <v>106</v>
      </c>
      <c r="C367" t="s">
        <v>250</v>
      </c>
      <c r="D367" t="s">
        <v>251</v>
      </c>
      <c r="E367" t="s">
        <v>252</v>
      </c>
      <c r="F367" t="s">
        <v>253</v>
      </c>
      <c r="G367" t="s">
        <v>254</v>
      </c>
      <c r="H367" t="s">
        <v>255</v>
      </c>
      <c r="I367">
        <v>2012</v>
      </c>
      <c r="J367">
        <v>106</v>
      </c>
      <c r="K367" t="s">
        <v>250</v>
      </c>
      <c r="L367" t="s">
        <v>256</v>
      </c>
      <c r="M367" t="s">
        <v>257</v>
      </c>
      <c r="N367" t="s">
        <v>258</v>
      </c>
      <c r="O367" t="s">
        <v>259</v>
      </c>
      <c r="P367">
        <v>106</v>
      </c>
      <c r="Q367" t="s">
        <v>283</v>
      </c>
      <c r="R367">
        <v>6781</v>
      </c>
      <c r="S367" t="s">
        <v>399</v>
      </c>
      <c r="T367" t="s">
        <v>262</v>
      </c>
      <c r="U367" t="s">
        <v>263</v>
      </c>
      <c r="V367" t="s">
        <v>290</v>
      </c>
      <c r="W367" t="s">
        <v>477</v>
      </c>
      <c r="X367">
        <v>0</v>
      </c>
      <c r="Y367" t="s">
        <v>477</v>
      </c>
      <c r="Z367">
        <v>2013</v>
      </c>
      <c r="AA367" t="s">
        <v>478</v>
      </c>
      <c r="AB367" t="s">
        <v>478</v>
      </c>
      <c r="AC367">
        <v>76</v>
      </c>
      <c r="AD367">
        <v>4.46</v>
      </c>
      <c r="AF367" t="s">
        <v>268</v>
      </c>
      <c r="AG367" t="s">
        <v>269</v>
      </c>
      <c r="AH367" t="s">
        <v>289</v>
      </c>
      <c r="AI367" t="s">
        <v>289</v>
      </c>
      <c r="AJ367" t="s">
        <v>289</v>
      </c>
      <c r="AK367" t="s">
        <v>289</v>
      </c>
      <c r="AL367">
        <v>3.8999999999999998E-3</v>
      </c>
      <c r="AM367" t="s">
        <v>271</v>
      </c>
      <c r="AN367">
        <v>22920</v>
      </c>
      <c r="AO367" t="s">
        <v>272</v>
      </c>
      <c r="AP367">
        <v>153579</v>
      </c>
      <c r="AQ367">
        <v>3</v>
      </c>
      <c r="AR367">
        <v>32531</v>
      </c>
      <c r="AS367">
        <v>2015</v>
      </c>
      <c r="CN367">
        <v>2.54</v>
      </c>
      <c r="GQ367">
        <v>2.2599999999999998</v>
      </c>
      <c r="GV367">
        <v>1.69</v>
      </c>
      <c r="GW367">
        <v>4.4400000000000004</v>
      </c>
      <c r="GX367">
        <v>0.41</v>
      </c>
      <c r="GZ367">
        <v>2.54</v>
      </c>
      <c r="HA367">
        <v>2.2599999999999998</v>
      </c>
      <c r="HB367">
        <v>4.8</v>
      </c>
      <c r="HC367">
        <v>6.54</v>
      </c>
      <c r="HD367">
        <v>11.34</v>
      </c>
      <c r="HE367">
        <v>4.947643979057592E-4</v>
      </c>
      <c r="HF367">
        <v>0.42328042328042326</v>
      </c>
    </row>
    <row r="368" spans="1:214" x14ac:dyDescent="0.25">
      <c r="A368">
        <v>27</v>
      </c>
      <c r="B368">
        <v>106</v>
      </c>
      <c r="C368" t="s">
        <v>250</v>
      </c>
      <c r="D368" t="s">
        <v>251</v>
      </c>
      <c r="E368" t="s">
        <v>252</v>
      </c>
      <c r="F368" t="s">
        <v>253</v>
      </c>
      <c r="G368" t="s">
        <v>254</v>
      </c>
      <c r="H368" t="s">
        <v>255</v>
      </c>
      <c r="I368">
        <v>2012</v>
      </c>
      <c r="J368">
        <v>106</v>
      </c>
      <c r="K368" t="s">
        <v>250</v>
      </c>
      <c r="L368" t="s">
        <v>256</v>
      </c>
      <c r="M368" t="s">
        <v>257</v>
      </c>
      <c r="N368" t="s">
        <v>258</v>
      </c>
      <c r="O368" t="s">
        <v>259</v>
      </c>
      <c r="P368">
        <v>106</v>
      </c>
      <c r="Q368" t="s">
        <v>283</v>
      </c>
      <c r="R368">
        <v>6781</v>
      </c>
      <c r="S368" t="s">
        <v>399</v>
      </c>
      <c r="T368" t="s">
        <v>262</v>
      </c>
      <c r="U368" t="s">
        <v>263</v>
      </c>
      <c r="V368" t="s">
        <v>290</v>
      </c>
      <c r="W368" t="s">
        <v>477</v>
      </c>
      <c r="X368">
        <v>0</v>
      </c>
      <c r="Y368" t="s">
        <v>477</v>
      </c>
      <c r="Z368">
        <v>2013</v>
      </c>
      <c r="AA368" t="s">
        <v>478</v>
      </c>
      <c r="AB368" t="s">
        <v>478</v>
      </c>
      <c r="AC368">
        <v>76</v>
      </c>
      <c r="AD368">
        <v>4.46</v>
      </c>
      <c r="AF368" t="s">
        <v>268</v>
      </c>
      <c r="AG368" t="s">
        <v>269</v>
      </c>
      <c r="AH368" t="s">
        <v>289</v>
      </c>
      <c r="AI368" t="s">
        <v>289</v>
      </c>
      <c r="AJ368" t="s">
        <v>289</v>
      </c>
      <c r="AK368" t="s">
        <v>289</v>
      </c>
      <c r="AL368">
        <v>3.8999999999999998E-3</v>
      </c>
      <c r="AM368" t="s">
        <v>271</v>
      </c>
      <c r="AN368">
        <v>22920</v>
      </c>
      <c r="AO368" t="s">
        <v>272</v>
      </c>
      <c r="AP368">
        <v>153579</v>
      </c>
      <c r="AQ368">
        <v>4</v>
      </c>
      <c r="AR368">
        <v>32531</v>
      </c>
      <c r="AS368">
        <v>2016</v>
      </c>
      <c r="BS368">
        <v>5.69</v>
      </c>
      <c r="GQ368">
        <v>7.06</v>
      </c>
      <c r="GV368">
        <v>1.66</v>
      </c>
      <c r="GW368">
        <v>16.03</v>
      </c>
      <c r="GZ368">
        <v>5.69</v>
      </c>
      <c r="HA368">
        <v>7.06</v>
      </c>
      <c r="HB368">
        <v>12.75</v>
      </c>
      <c r="HC368">
        <v>17.690000000000001</v>
      </c>
      <c r="HD368">
        <v>30.44</v>
      </c>
      <c r="HE368">
        <v>1.3280977312390926E-3</v>
      </c>
      <c r="HF368">
        <v>0.4188567674113009</v>
      </c>
    </row>
    <row r="369" spans="1:214" x14ac:dyDescent="0.25">
      <c r="A369">
        <v>27</v>
      </c>
      <c r="B369">
        <v>106</v>
      </c>
      <c r="C369" t="s">
        <v>250</v>
      </c>
      <c r="D369" t="s">
        <v>251</v>
      </c>
      <c r="E369" t="s">
        <v>252</v>
      </c>
      <c r="F369" t="s">
        <v>253</v>
      </c>
      <c r="G369" t="s">
        <v>254</v>
      </c>
      <c r="H369" t="s">
        <v>255</v>
      </c>
      <c r="I369">
        <v>2012</v>
      </c>
      <c r="J369">
        <v>106</v>
      </c>
      <c r="K369" t="s">
        <v>250</v>
      </c>
      <c r="L369" t="s">
        <v>256</v>
      </c>
      <c r="M369" t="s">
        <v>257</v>
      </c>
      <c r="N369" t="s">
        <v>258</v>
      </c>
      <c r="O369" t="s">
        <v>259</v>
      </c>
      <c r="P369">
        <v>106</v>
      </c>
      <c r="Q369" t="s">
        <v>283</v>
      </c>
      <c r="R369">
        <v>6781</v>
      </c>
      <c r="S369" t="s">
        <v>399</v>
      </c>
      <c r="T369" t="s">
        <v>262</v>
      </c>
      <c r="U369" t="s">
        <v>263</v>
      </c>
      <c r="V369" t="s">
        <v>290</v>
      </c>
      <c r="W369" t="s">
        <v>477</v>
      </c>
      <c r="X369">
        <v>0</v>
      </c>
      <c r="Y369" t="s">
        <v>477</v>
      </c>
      <c r="Z369">
        <v>2013</v>
      </c>
      <c r="AA369" t="s">
        <v>478</v>
      </c>
      <c r="AB369" t="s">
        <v>478</v>
      </c>
      <c r="AC369">
        <v>76</v>
      </c>
      <c r="AD369">
        <v>4.46</v>
      </c>
      <c r="AF369" t="s">
        <v>268</v>
      </c>
      <c r="AG369" t="s">
        <v>269</v>
      </c>
      <c r="AH369" t="s">
        <v>289</v>
      </c>
      <c r="AI369" t="s">
        <v>289</v>
      </c>
      <c r="AJ369" t="s">
        <v>289</v>
      </c>
      <c r="AK369" t="s">
        <v>289</v>
      </c>
      <c r="AL369">
        <v>3.8999999999999998E-3</v>
      </c>
      <c r="AM369" t="s">
        <v>271</v>
      </c>
      <c r="AN369">
        <v>22920</v>
      </c>
      <c r="AO369">
        <v>22920</v>
      </c>
      <c r="AP369">
        <v>153579</v>
      </c>
      <c r="AQ369">
        <v>5</v>
      </c>
      <c r="AR369">
        <v>32531</v>
      </c>
      <c r="AS369">
        <v>2017</v>
      </c>
      <c r="GQ369">
        <v>0</v>
      </c>
      <c r="GV369">
        <v>0.39</v>
      </c>
      <c r="GW369">
        <v>0.69</v>
      </c>
      <c r="GZ369">
        <v>0</v>
      </c>
      <c r="HA369">
        <v>0</v>
      </c>
      <c r="HB369">
        <v>0</v>
      </c>
      <c r="HC369">
        <v>1.08</v>
      </c>
      <c r="HD369">
        <v>1.08</v>
      </c>
      <c r="HE369">
        <v>4.7120418848167544E-5</v>
      </c>
      <c r="HF369">
        <v>0</v>
      </c>
    </row>
    <row r="370" spans="1:214" x14ac:dyDescent="0.25">
      <c r="A370">
        <v>27</v>
      </c>
      <c r="B370">
        <v>106</v>
      </c>
      <c r="C370" t="s">
        <v>250</v>
      </c>
      <c r="D370" t="s">
        <v>251</v>
      </c>
      <c r="E370" t="s">
        <v>252</v>
      </c>
      <c r="F370" t="s">
        <v>253</v>
      </c>
      <c r="G370" t="s">
        <v>254</v>
      </c>
      <c r="H370" t="s">
        <v>255</v>
      </c>
      <c r="I370">
        <v>2012</v>
      </c>
      <c r="J370">
        <v>106</v>
      </c>
      <c r="K370" t="s">
        <v>250</v>
      </c>
      <c r="L370" t="s">
        <v>256</v>
      </c>
      <c r="M370" t="s">
        <v>257</v>
      </c>
      <c r="N370" t="s">
        <v>258</v>
      </c>
      <c r="O370" t="s">
        <v>259</v>
      </c>
      <c r="P370">
        <v>106</v>
      </c>
      <c r="Q370" t="s">
        <v>283</v>
      </c>
      <c r="R370">
        <v>106</v>
      </c>
      <c r="S370" t="s">
        <v>250</v>
      </c>
      <c r="T370" t="s">
        <v>262</v>
      </c>
      <c r="U370" t="s">
        <v>263</v>
      </c>
      <c r="V370" t="s">
        <v>290</v>
      </c>
      <c r="W370" t="s">
        <v>479</v>
      </c>
      <c r="X370">
        <v>0</v>
      </c>
      <c r="Y370" t="s">
        <v>479</v>
      </c>
      <c r="Z370">
        <v>2013</v>
      </c>
      <c r="AA370" t="s">
        <v>480</v>
      </c>
      <c r="AB370" t="s">
        <v>480</v>
      </c>
      <c r="AC370">
        <v>82</v>
      </c>
      <c r="AD370">
        <v>5.86</v>
      </c>
      <c r="AF370" t="s">
        <v>268</v>
      </c>
      <c r="AG370" t="s">
        <v>292</v>
      </c>
      <c r="AH370" t="s">
        <v>270</v>
      </c>
      <c r="AI370" t="s">
        <v>270</v>
      </c>
      <c r="AJ370" t="s">
        <v>270</v>
      </c>
      <c r="AK370" t="s">
        <v>270</v>
      </c>
      <c r="AL370">
        <v>4.1000000000000003E-3</v>
      </c>
      <c r="AM370" t="s">
        <v>271</v>
      </c>
      <c r="AN370">
        <v>55932</v>
      </c>
      <c r="AO370" t="s">
        <v>272</v>
      </c>
      <c r="AP370">
        <v>196948</v>
      </c>
      <c r="AQ370">
        <v>3</v>
      </c>
      <c r="AR370">
        <v>32523</v>
      </c>
      <c r="AS370">
        <v>2015</v>
      </c>
      <c r="GQ370">
        <v>9.0500000000000007</v>
      </c>
      <c r="GV370">
        <v>8.86</v>
      </c>
      <c r="GW370">
        <v>7.51</v>
      </c>
      <c r="GZ370">
        <v>0</v>
      </c>
      <c r="HA370">
        <v>9.0500000000000007</v>
      </c>
      <c r="HB370">
        <v>9.0500000000000007</v>
      </c>
      <c r="HC370">
        <v>16.37</v>
      </c>
      <c r="HD370">
        <v>25.42</v>
      </c>
      <c r="HE370">
        <v>4.544804405349353E-4</v>
      </c>
      <c r="HF370">
        <v>0.35601888276947286</v>
      </c>
    </row>
    <row r="371" spans="1:214" x14ac:dyDescent="0.25">
      <c r="A371">
        <v>27</v>
      </c>
      <c r="B371">
        <v>106</v>
      </c>
      <c r="C371" t="s">
        <v>250</v>
      </c>
      <c r="D371" t="s">
        <v>251</v>
      </c>
      <c r="E371" t="s">
        <v>252</v>
      </c>
      <c r="F371" t="s">
        <v>253</v>
      </c>
      <c r="G371" t="s">
        <v>254</v>
      </c>
      <c r="H371" t="s">
        <v>255</v>
      </c>
      <c r="I371">
        <v>2012</v>
      </c>
      <c r="J371">
        <v>106</v>
      </c>
      <c r="K371" t="s">
        <v>250</v>
      </c>
      <c r="L371" t="s">
        <v>256</v>
      </c>
      <c r="M371" t="s">
        <v>257</v>
      </c>
      <c r="N371" t="s">
        <v>258</v>
      </c>
      <c r="O371" t="s">
        <v>259</v>
      </c>
      <c r="P371">
        <v>106</v>
      </c>
      <c r="Q371" t="s">
        <v>283</v>
      </c>
      <c r="R371">
        <v>106</v>
      </c>
      <c r="S371" t="s">
        <v>250</v>
      </c>
      <c r="T371" t="s">
        <v>262</v>
      </c>
      <c r="U371" t="s">
        <v>263</v>
      </c>
      <c r="V371" t="s">
        <v>290</v>
      </c>
      <c r="W371" t="s">
        <v>479</v>
      </c>
      <c r="X371">
        <v>0</v>
      </c>
      <c r="Y371" t="s">
        <v>479</v>
      </c>
      <c r="Z371">
        <v>2013</v>
      </c>
      <c r="AA371" t="s">
        <v>480</v>
      </c>
      <c r="AB371" t="s">
        <v>480</v>
      </c>
      <c r="AC371">
        <v>82</v>
      </c>
      <c r="AD371">
        <v>5.86</v>
      </c>
      <c r="AF371" t="s">
        <v>268</v>
      </c>
      <c r="AG371" t="s">
        <v>292</v>
      </c>
      <c r="AH371" t="s">
        <v>270</v>
      </c>
      <c r="AI371" t="s">
        <v>270</v>
      </c>
      <c r="AJ371" t="s">
        <v>270</v>
      </c>
      <c r="AK371" t="s">
        <v>270</v>
      </c>
      <c r="AL371">
        <v>4.1000000000000003E-3</v>
      </c>
      <c r="AM371" t="s">
        <v>271</v>
      </c>
      <c r="AN371">
        <v>55932</v>
      </c>
      <c r="AO371" t="s">
        <v>272</v>
      </c>
      <c r="AP371">
        <v>196948</v>
      </c>
      <c r="AQ371">
        <v>4</v>
      </c>
      <c r="AR371">
        <v>32523</v>
      </c>
      <c r="AS371">
        <v>2016</v>
      </c>
      <c r="BD371">
        <v>3.91</v>
      </c>
      <c r="BS371">
        <v>11.38</v>
      </c>
      <c r="BY371">
        <v>7.12</v>
      </c>
      <c r="CN371">
        <v>11</v>
      </c>
      <c r="GQ371">
        <v>50.53</v>
      </c>
      <c r="GV371">
        <v>35.729999999999997</v>
      </c>
      <c r="GW371">
        <v>37.51</v>
      </c>
      <c r="GZ371">
        <v>33.409999999999997</v>
      </c>
      <c r="HA371">
        <v>50.53</v>
      </c>
      <c r="HB371">
        <v>83.94</v>
      </c>
      <c r="HC371">
        <v>73.239999999999995</v>
      </c>
      <c r="HD371">
        <v>157.17999999999998</v>
      </c>
      <c r="HE371">
        <v>2.8101980976900517E-3</v>
      </c>
      <c r="HF371">
        <v>0.53403740933961075</v>
      </c>
    </row>
    <row r="372" spans="1:214" x14ac:dyDescent="0.25">
      <c r="A372">
        <v>27</v>
      </c>
      <c r="B372">
        <v>106</v>
      </c>
      <c r="C372" t="s">
        <v>250</v>
      </c>
      <c r="D372" t="s">
        <v>251</v>
      </c>
      <c r="E372" t="s">
        <v>252</v>
      </c>
      <c r="F372" t="s">
        <v>253</v>
      </c>
      <c r="G372" t="s">
        <v>254</v>
      </c>
      <c r="H372" t="s">
        <v>255</v>
      </c>
      <c r="I372">
        <v>2012</v>
      </c>
      <c r="J372">
        <v>106</v>
      </c>
      <c r="K372" t="s">
        <v>250</v>
      </c>
      <c r="L372" t="s">
        <v>256</v>
      </c>
      <c r="M372" t="s">
        <v>257</v>
      </c>
      <c r="N372" t="s">
        <v>258</v>
      </c>
      <c r="O372" t="s">
        <v>259</v>
      </c>
      <c r="P372">
        <v>106</v>
      </c>
      <c r="Q372" t="s">
        <v>283</v>
      </c>
      <c r="R372">
        <v>106</v>
      </c>
      <c r="S372" t="s">
        <v>250</v>
      </c>
      <c r="T372" t="s">
        <v>262</v>
      </c>
      <c r="U372" t="s">
        <v>263</v>
      </c>
      <c r="V372" t="s">
        <v>290</v>
      </c>
      <c r="W372" t="s">
        <v>479</v>
      </c>
      <c r="X372">
        <v>0</v>
      </c>
      <c r="Y372" t="s">
        <v>479</v>
      </c>
      <c r="Z372">
        <v>2013</v>
      </c>
      <c r="AA372" t="s">
        <v>480</v>
      </c>
      <c r="AB372" t="s">
        <v>480</v>
      </c>
      <c r="AC372">
        <v>82</v>
      </c>
      <c r="AD372">
        <v>5.86</v>
      </c>
      <c r="AF372" t="s">
        <v>268</v>
      </c>
      <c r="AG372" t="s">
        <v>292</v>
      </c>
      <c r="AH372" t="s">
        <v>270</v>
      </c>
      <c r="AI372" t="s">
        <v>270</v>
      </c>
      <c r="AJ372" t="s">
        <v>270</v>
      </c>
      <c r="AK372" t="s">
        <v>270</v>
      </c>
      <c r="AL372">
        <v>4.1000000000000003E-3</v>
      </c>
      <c r="AM372" t="s">
        <v>271</v>
      </c>
      <c r="AN372">
        <v>55932</v>
      </c>
      <c r="AO372">
        <v>55932</v>
      </c>
      <c r="AP372">
        <v>196948</v>
      </c>
      <c r="AQ372">
        <v>5</v>
      </c>
      <c r="AR372">
        <v>32523</v>
      </c>
      <c r="AS372">
        <v>2017</v>
      </c>
      <c r="CN372">
        <v>4.51</v>
      </c>
      <c r="GV372">
        <v>2.89</v>
      </c>
      <c r="GW372">
        <v>19.940000000000001</v>
      </c>
      <c r="GZ372">
        <v>4.51</v>
      </c>
      <c r="HA372">
        <v>0</v>
      </c>
      <c r="HB372">
        <v>4.51</v>
      </c>
      <c r="HC372">
        <v>22.83</v>
      </c>
      <c r="HD372">
        <v>27.340000000000003</v>
      </c>
      <c r="HE372">
        <v>4.8880783808910827E-4</v>
      </c>
      <c r="HF372">
        <v>0.16495976591075345</v>
      </c>
    </row>
    <row r="373" spans="1:214" x14ac:dyDescent="0.25">
      <c r="A373">
        <v>27</v>
      </c>
      <c r="B373">
        <v>106</v>
      </c>
      <c r="C373" t="s">
        <v>250</v>
      </c>
      <c r="D373" t="s">
        <v>251</v>
      </c>
      <c r="E373" t="s">
        <v>252</v>
      </c>
      <c r="F373" t="s">
        <v>253</v>
      </c>
      <c r="G373" t="s">
        <v>254</v>
      </c>
      <c r="H373" t="s">
        <v>255</v>
      </c>
      <c r="I373">
        <v>2012</v>
      </c>
      <c r="J373">
        <v>106</v>
      </c>
      <c r="K373" t="s">
        <v>250</v>
      </c>
      <c r="L373" t="s">
        <v>256</v>
      </c>
      <c r="M373" t="s">
        <v>257</v>
      </c>
      <c r="N373" t="s">
        <v>258</v>
      </c>
      <c r="O373" t="s">
        <v>259</v>
      </c>
      <c r="P373">
        <v>106</v>
      </c>
      <c r="Q373" t="s">
        <v>283</v>
      </c>
      <c r="R373">
        <v>106</v>
      </c>
      <c r="S373" t="s">
        <v>250</v>
      </c>
      <c r="T373" t="s">
        <v>262</v>
      </c>
      <c r="U373" t="s">
        <v>263</v>
      </c>
      <c r="V373" t="s">
        <v>290</v>
      </c>
      <c r="W373" t="s">
        <v>481</v>
      </c>
      <c r="X373">
        <v>0</v>
      </c>
      <c r="Y373" t="s">
        <v>481</v>
      </c>
      <c r="Z373">
        <v>2013</v>
      </c>
      <c r="AA373" t="s">
        <v>482</v>
      </c>
      <c r="AB373" t="s">
        <v>482</v>
      </c>
      <c r="AC373">
        <v>82</v>
      </c>
      <c r="AD373">
        <v>5.76</v>
      </c>
      <c r="AF373" t="s">
        <v>268</v>
      </c>
      <c r="AG373" t="s">
        <v>292</v>
      </c>
      <c r="AH373" t="s">
        <v>270</v>
      </c>
      <c r="AI373" t="s">
        <v>270</v>
      </c>
      <c r="AJ373" t="s">
        <v>270</v>
      </c>
      <c r="AK373" t="s">
        <v>270</v>
      </c>
      <c r="AL373">
        <v>3.0000000000000001E-3</v>
      </c>
      <c r="AM373" t="s">
        <v>271</v>
      </c>
      <c r="AN373">
        <v>56055</v>
      </c>
      <c r="AO373" t="s">
        <v>272</v>
      </c>
      <c r="AP373">
        <v>196151</v>
      </c>
      <c r="AQ373">
        <v>3</v>
      </c>
      <c r="AR373">
        <v>32524</v>
      </c>
      <c r="AS373">
        <v>2015</v>
      </c>
      <c r="GQ373">
        <v>5.86</v>
      </c>
      <c r="GV373">
        <v>6.49</v>
      </c>
      <c r="GW373">
        <v>5.78</v>
      </c>
      <c r="GZ373">
        <v>0</v>
      </c>
      <c r="HA373">
        <v>5.86</v>
      </c>
      <c r="HB373">
        <v>5.86</v>
      </c>
      <c r="HC373">
        <v>12.27</v>
      </c>
      <c r="HD373">
        <v>18.130000000000003</v>
      </c>
      <c r="HE373">
        <v>3.2343234323432347E-4</v>
      </c>
      <c r="HF373">
        <v>0.32322118036403746</v>
      </c>
    </row>
    <row r="374" spans="1:214" x14ac:dyDescent="0.25">
      <c r="A374">
        <v>27</v>
      </c>
      <c r="B374">
        <v>106</v>
      </c>
      <c r="C374" t="s">
        <v>250</v>
      </c>
      <c r="D374" t="s">
        <v>251</v>
      </c>
      <c r="E374" t="s">
        <v>252</v>
      </c>
      <c r="F374" t="s">
        <v>253</v>
      </c>
      <c r="G374" t="s">
        <v>254</v>
      </c>
      <c r="H374" t="s">
        <v>255</v>
      </c>
      <c r="I374">
        <v>2012</v>
      </c>
      <c r="J374">
        <v>106</v>
      </c>
      <c r="K374" t="s">
        <v>250</v>
      </c>
      <c r="L374" t="s">
        <v>256</v>
      </c>
      <c r="M374" t="s">
        <v>257</v>
      </c>
      <c r="N374" t="s">
        <v>258</v>
      </c>
      <c r="O374" t="s">
        <v>259</v>
      </c>
      <c r="P374">
        <v>106</v>
      </c>
      <c r="Q374" t="s">
        <v>283</v>
      </c>
      <c r="R374">
        <v>106</v>
      </c>
      <c r="S374" t="s">
        <v>250</v>
      </c>
      <c r="T374" t="s">
        <v>262</v>
      </c>
      <c r="U374" t="s">
        <v>263</v>
      </c>
      <c r="V374" t="s">
        <v>290</v>
      </c>
      <c r="W374" t="s">
        <v>481</v>
      </c>
      <c r="X374">
        <v>0</v>
      </c>
      <c r="Y374" t="s">
        <v>481</v>
      </c>
      <c r="Z374">
        <v>2013</v>
      </c>
      <c r="AA374" t="s">
        <v>482</v>
      </c>
      <c r="AB374" t="s">
        <v>482</v>
      </c>
      <c r="AC374">
        <v>82</v>
      </c>
      <c r="AD374">
        <v>5.76</v>
      </c>
      <c r="AF374" t="s">
        <v>268</v>
      </c>
      <c r="AG374" t="s">
        <v>292</v>
      </c>
      <c r="AH374" t="s">
        <v>270</v>
      </c>
      <c r="AI374" t="s">
        <v>270</v>
      </c>
      <c r="AJ374" t="s">
        <v>270</v>
      </c>
      <c r="AK374" t="s">
        <v>270</v>
      </c>
      <c r="AL374">
        <v>3.0000000000000001E-3</v>
      </c>
      <c r="AM374" t="s">
        <v>271</v>
      </c>
      <c r="AN374">
        <v>56055</v>
      </c>
      <c r="AO374" t="s">
        <v>272</v>
      </c>
      <c r="AP374">
        <v>196151</v>
      </c>
      <c r="AQ374">
        <v>4</v>
      </c>
      <c r="AR374">
        <v>32524</v>
      </c>
      <c r="AS374">
        <v>2016</v>
      </c>
      <c r="BD374">
        <v>3.63</v>
      </c>
      <c r="BS374">
        <v>14.95</v>
      </c>
      <c r="BY374">
        <v>5.69</v>
      </c>
      <c r="CN374">
        <v>8.31</v>
      </c>
      <c r="FR374">
        <v>17.02</v>
      </c>
      <c r="FV374">
        <v>11.02</v>
      </c>
      <c r="GQ374">
        <v>29.63</v>
      </c>
      <c r="GV374">
        <v>30.52</v>
      </c>
      <c r="GW374">
        <v>47.96</v>
      </c>
      <c r="GZ374">
        <v>60.62</v>
      </c>
      <c r="HA374">
        <v>29.63</v>
      </c>
      <c r="HB374">
        <v>90.25</v>
      </c>
      <c r="HC374">
        <v>78.48</v>
      </c>
      <c r="HD374">
        <v>168.73</v>
      </c>
      <c r="HE374">
        <v>3.0100793863170098E-3</v>
      </c>
      <c r="HF374">
        <v>0.53487820778758965</v>
      </c>
    </row>
    <row r="375" spans="1:214" x14ac:dyDescent="0.25">
      <c r="A375">
        <v>27</v>
      </c>
      <c r="B375">
        <v>106</v>
      </c>
      <c r="C375" t="s">
        <v>250</v>
      </c>
      <c r="D375" t="s">
        <v>251</v>
      </c>
      <c r="E375" t="s">
        <v>252</v>
      </c>
      <c r="F375" t="s">
        <v>253</v>
      </c>
      <c r="G375" t="s">
        <v>254</v>
      </c>
      <c r="H375" t="s">
        <v>255</v>
      </c>
      <c r="I375">
        <v>2012</v>
      </c>
      <c r="J375">
        <v>106</v>
      </c>
      <c r="K375" t="s">
        <v>250</v>
      </c>
      <c r="L375" t="s">
        <v>256</v>
      </c>
      <c r="M375" t="s">
        <v>257</v>
      </c>
      <c r="N375" t="s">
        <v>258</v>
      </c>
      <c r="O375" t="s">
        <v>259</v>
      </c>
      <c r="P375">
        <v>106</v>
      </c>
      <c r="Q375" t="s">
        <v>283</v>
      </c>
      <c r="R375">
        <v>106</v>
      </c>
      <c r="S375" t="s">
        <v>250</v>
      </c>
      <c r="T375" t="s">
        <v>262</v>
      </c>
      <c r="U375" t="s">
        <v>263</v>
      </c>
      <c r="V375" t="s">
        <v>290</v>
      </c>
      <c r="W375" t="s">
        <v>481</v>
      </c>
      <c r="X375">
        <v>0</v>
      </c>
      <c r="Y375" t="s">
        <v>481</v>
      </c>
      <c r="Z375">
        <v>2013</v>
      </c>
      <c r="AA375" t="s">
        <v>482</v>
      </c>
      <c r="AB375" t="s">
        <v>482</v>
      </c>
      <c r="AC375">
        <v>82</v>
      </c>
      <c r="AD375">
        <v>5.76</v>
      </c>
      <c r="AF375" t="s">
        <v>268</v>
      </c>
      <c r="AG375" t="s">
        <v>292</v>
      </c>
      <c r="AH375" t="s">
        <v>270</v>
      </c>
      <c r="AI375" t="s">
        <v>270</v>
      </c>
      <c r="AJ375" t="s">
        <v>270</v>
      </c>
      <c r="AK375" t="s">
        <v>270</v>
      </c>
      <c r="AL375">
        <v>3.0000000000000001E-3</v>
      </c>
      <c r="AM375" t="s">
        <v>271</v>
      </c>
      <c r="AN375">
        <v>56055</v>
      </c>
      <c r="AO375">
        <v>56055</v>
      </c>
      <c r="AP375">
        <v>196151</v>
      </c>
      <c r="AQ375">
        <v>5</v>
      </c>
      <c r="AR375">
        <v>32524</v>
      </c>
      <c r="AS375">
        <v>2017</v>
      </c>
      <c r="BS375">
        <v>6.64</v>
      </c>
      <c r="GC375">
        <v>1.82</v>
      </c>
      <c r="GQ375">
        <v>1.68</v>
      </c>
      <c r="GV375">
        <v>5.91</v>
      </c>
      <c r="GW375">
        <v>11.36</v>
      </c>
      <c r="GZ375">
        <v>8.4600000000000009</v>
      </c>
      <c r="HA375">
        <v>1.68</v>
      </c>
      <c r="HB375">
        <v>10.14</v>
      </c>
      <c r="HC375">
        <v>17.27</v>
      </c>
      <c r="HD375">
        <v>27.41</v>
      </c>
      <c r="HE375">
        <v>4.8898403353848897E-4</v>
      </c>
      <c r="HF375">
        <v>0.36993797883983948</v>
      </c>
    </row>
    <row r="376" spans="1:214" x14ac:dyDescent="0.25">
      <c r="A376">
        <v>27</v>
      </c>
      <c r="B376">
        <v>106</v>
      </c>
      <c r="C376" t="s">
        <v>250</v>
      </c>
      <c r="D376" t="s">
        <v>251</v>
      </c>
      <c r="E376" t="s">
        <v>252</v>
      </c>
      <c r="F376" t="s">
        <v>253</v>
      </c>
      <c r="G376" t="s">
        <v>254</v>
      </c>
      <c r="H376" t="s">
        <v>255</v>
      </c>
      <c r="I376">
        <v>2012</v>
      </c>
      <c r="J376">
        <v>106</v>
      </c>
      <c r="K376" t="s">
        <v>250</v>
      </c>
      <c r="L376" t="s">
        <v>256</v>
      </c>
      <c r="M376" t="s">
        <v>257</v>
      </c>
      <c r="N376" t="s">
        <v>258</v>
      </c>
      <c r="O376" t="s">
        <v>259</v>
      </c>
      <c r="P376">
        <v>106</v>
      </c>
      <c r="Q376" t="s">
        <v>283</v>
      </c>
      <c r="R376">
        <v>106</v>
      </c>
      <c r="S376" t="s">
        <v>250</v>
      </c>
      <c r="T376" t="s">
        <v>262</v>
      </c>
      <c r="U376" t="s">
        <v>263</v>
      </c>
      <c r="V376" t="s">
        <v>290</v>
      </c>
      <c r="W376" t="s">
        <v>483</v>
      </c>
      <c r="X376">
        <v>0</v>
      </c>
      <c r="Y376" t="s">
        <v>483</v>
      </c>
      <c r="Z376">
        <v>2013</v>
      </c>
      <c r="AA376" t="s">
        <v>484</v>
      </c>
      <c r="AB376" t="s">
        <v>484</v>
      </c>
      <c r="AC376">
        <v>77</v>
      </c>
      <c r="AD376">
        <v>4.97</v>
      </c>
      <c r="AF376" t="s">
        <v>268</v>
      </c>
      <c r="AG376" t="s">
        <v>292</v>
      </c>
      <c r="AH376" t="s">
        <v>270</v>
      </c>
      <c r="AI376" t="s">
        <v>270</v>
      </c>
      <c r="AJ376" t="s">
        <v>270</v>
      </c>
      <c r="AK376" t="s">
        <v>270</v>
      </c>
      <c r="AL376">
        <v>2.8999999999999998E-3</v>
      </c>
      <c r="AM376" t="s">
        <v>271</v>
      </c>
      <c r="AN376">
        <v>55923</v>
      </c>
      <c r="AO376" t="s">
        <v>272</v>
      </c>
      <c r="AP376">
        <v>199708</v>
      </c>
      <c r="AQ376">
        <v>2</v>
      </c>
      <c r="AR376">
        <v>32525</v>
      </c>
      <c r="AS376">
        <v>2014</v>
      </c>
      <c r="GV376">
        <v>0.34</v>
      </c>
      <c r="GW376">
        <v>0.65</v>
      </c>
      <c r="GZ376">
        <v>0</v>
      </c>
      <c r="HA376">
        <v>0</v>
      </c>
      <c r="HB376">
        <v>0</v>
      </c>
      <c r="HC376">
        <v>0.99</v>
      </c>
      <c r="HD376">
        <v>0.99</v>
      </c>
      <c r="HE376">
        <v>1.770291293385548E-5</v>
      </c>
      <c r="HF376">
        <v>0</v>
      </c>
    </row>
    <row r="377" spans="1:214" x14ac:dyDescent="0.25">
      <c r="A377">
        <v>27</v>
      </c>
      <c r="B377">
        <v>106</v>
      </c>
      <c r="C377" t="s">
        <v>250</v>
      </c>
      <c r="D377" t="s">
        <v>251</v>
      </c>
      <c r="E377" t="s">
        <v>252</v>
      </c>
      <c r="F377" t="s">
        <v>253</v>
      </c>
      <c r="G377" t="s">
        <v>254</v>
      </c>
      <c r="H377" t="s">
        <v>255</v>
      </c>
      <c r="I377">
        <v>2012</v>
      </c>
      <c r="J377">
        <v>106</v>
      </c>
      <c r="K377" t="s">
        <v>250</v>
      </c>
      <c r="L377" t="s">
        <v>256</v>
      </c>
      <c r="M377" t="s">
        <v>257</v>
      </c>
      <c r="N377" t="s">
        <v>258</v>
      </c>
      <c r="O377" t="s">
        <v>259</v>
      </c>
      <c r="P377">
        <v>106</v>
      </c>
      <c r="Q377" t="s">
        <v>283</v>
      </c>
      <c r="R377">
        <v>106</v>
      </c>
      <c r="S377" t="s">
        <v>250</v>
      </c>
      <c r="T377" t="s">
        <v>262</v>
      </c>
      <c r="U377" t="s">
        <v>263</v>
      </c>
      <c r="V377" t="s">
        <v>290</v>
      </c>
      <c r="W377" t="s">
        <v>483</v>
      </c>
      <c r="X377">
        <v>0</v>
      </c>
      <c r="Y377" t="s">
        <v>483</v>
      </c>
      <c r="Z377">
        <v>2013</v>
      </c>
      <c r="AA377" t="s">
        <v>484</v>
      </c>
      <c r="AB377" t="s">
        <v>484</v>
      </c>
      <c r="AC377">
        <v>77</v>
      </c>
      <c r="AD377">
        <v>4.97</v>
      </c>
      <c r="AF377" t="s">
        <v>268</v>
      </c>
      <c r="AG377" t="s">
        <v>292</v>
      </c>
      <c r="AH377" t="s">
        <v>270</v>
      </c>
      <c r="AI377" t="s">
        <v>270</v>
      </c>
      <c r="AJ377" t="s">
        <v>270</v>
      </c>
      <c r="AK377" t="s">
        <v>270</v>
      </c>
      <c r="AL377">
        <v>2.8999999999999998E-3</v>
      </c>
      <c r="AM377" t="s">
        <v>271</v>
      </c>
      <c r="AN377">
        <v>55923</v>
      </c>
      <c r="AO377" t="s">
        <v>272</v>
      </c>
      <c r="AP377">
        <v>199708</v>
      </c>
      <c r="AQ377">
        <v>3</v>
      </c>
      <c r="AR377">
        <v>32525</v>
      </c>
      <c r="AS377">
        <v>2015</v>
      </c>
      <c r="FE377">
        <v>3.8</v>
      </c>
      <c r="GQ377">
        <v>0</v>
      </c>
      <c r="GV377">
        <v>6.24</v>
      </c>
      <c r="GW377">
        <v>3.87</v>
      </c>
      <c r="GZ377">
        <v>3.8</v>
      </c>
      <c r="HA377">
        <v>0</v>
      </c>
      <c r="HB377">
        <v>3.8</v>
      </c>
      <c r="HC377">
        <v>10.11</v>
      </c>
      <c r="HD377">
        <v>13.91</v>
      </c>
      <c r="HE377">
        <v>2.4873486758578763E-4</v>
      </c>
      <c r="HF377">
        <v>0.27318475916606755</v>
      </c>
    </row>
    <row r="378" spans="1:214" x14ac:dyDescent="0.25">
      <c r="A378">
        <v>27</v>
      </c>
      <c r="B378">
        <v>106</v>
      </c>
      <c r="C378" t="s">
        <v>250</v>
      </c>
      <c r="D378" t="s">
        <v>251</v>
      </c>
      <c r="E378" t="s">
        <v>252</v>
      </c>
      <c r="F378" t="s">
        <v>253</v>
      </c>
      <c r="G378" t="s">
        <v>254</v>
      </c>
      <c r="H378" t="s">
        <v>255</v>
      </c>
      <c r="I378">
        <v>2012</v>
      </c>
      <c r="J378">
        <v>106</v>
      </c>
      <c r="K378" t="s">
        <v>250</v>
      </c>
      <c r="L378" t="s">
        <v>256</v>
      </c>
      <c r="M378" t="s">
        <v>257</v>
      </c>
      <c r="N378" t="s">
        <v>258</v>
      </c>
      <c r="O378" t="s">
        <v>259</v>
      </c>
      <c r="P378">
        <v>106</v>
      </c>
      <c r="Q378" t="s">
        <v>283</v>
      </c>
      <c r="R378">
        <v>106</v>
      </c>
      <c r="S378" t="s">
        <v>250</v>
      </c>
      <c r="T378" t="s">
        <v>262</v>
      </c>
      <c r="U378" t="s">
        <v>263</v>
      </c>
      <c r="V378" t="s">
        <v>290</v>
      </c>
      <c r="W378" t="s">
        <v>483</v>
      </c>
      <c r="X378">
        <v>0</v>
      </c>
      <c r="Y378" t="s">
        <v>483</v>
      </c>
      <c r="Z378">
        <v>2013</v>
      </c>
      <c r="AA378" t="s">
        <v>484</v>
      </c>
      <c r="AB378" t="s">
        <v>484</v>
      </c>
      <c r="AC378">
        <v>77</v>
      </c>
      <c r="AD378">
        <v>4.97</v>
      </c>
      <c r="AF378" t="s">
        <v>268</v>
      </c>
      <c r="AG378" t="s">
        <v>292</v>
      </c>
      <c r="AH378" t="s">
        <v>270</v>
      </c>
      <c r="AI378" t="s">
        <v>270</v>
      </c>
      <c r="AJ378" t="s">
        <v>270</v>
      </c>
      <c r="AK378" t="s">
        <v>270</v>
      </c>
      <c r="AL378">
        <v>2.8999999999999998E-3</v>
      </c>
      <c r="AM378" t="s">
        <v>271</v>
      </c>
      <c r="AN378">
        <v>55923</v>
      </c>
      <c r="AO378" t="s">
        <v>272</v>
      </c>
      <c r="AP378">
        <v>199708</v>
      </c>
      <c r="AQ378">
        <v>4</v>
      </c>
      <c r="AR378">
        <v>32525</v>
      </c>
      <c r="AS378">
        <v>2016</v>
      </c>
      <c r="BS378">
        <v>5.69</v>
      </c>
      <c r="CN378">
        <v>3.81</v>
      </c>
      <c r="FR378">
        <v>9.33</v>
      </c>
      <c r="FY378">
        <v>3.32</v>
      </c>
      <c r="GQ378">
        <v>22.08</v>
      </c>
      <c r="GV378">
        <v>24.29</v>
      </c>
      <c r="GW378">
        <v>44.16</v>
      </c>
      <c r="GZ378">
        <v>22.15</v>
      </c>
      <c r="HA378">
        <v>22.08</v>
      </c>
      <c r="HB378">
        <v>44.23</v>
      </c>
      <c r="HC378">
        <v>68.45</v>
      </c>
      <c r="HD378">
        <v>112.67999999999999</v>
      </c>
      <c r="HE378">
        <v>2.0149133630170055E-3</v>
      </c>
      <c r="HF378">
        <v>0.3925275115370962</v>
      </c>
    </row>
    <row r="379" spans="1:214" x14ac:dyDescent="0.25">
      <c r="A379">
        <v>27</v>
      </c>
      <c r="B379">
        <v>106</v>
      </c>
      <c r="C379" t="s">
        <v>250</v>
      </c>
      <c r="D379" t="s">
        <v>251</v>
      </c>
      <c r="E379" t="s">
        <v>252</v>
      </c>
      <c r="F379" t="s">
        <v>253</v>
      </c>
      <c r="G379" t="s">
        <v>254</v>
      </c>
      <c r="H379" t="s">
        <v>255</v>
      </c>
      <c r="I379">
        <v>2012</v>
      </c>
      <c r="J379">
        <v>106</v>
      </c>
      <c r="K379" t="s">
        <v>250</v>
      </c>
      <c r="L379" t="s">
        <v>256</v>
      </c>
      <c r="M379" t="s">
        <v>257</v>
      </c>
      <c r="N379" t="s">
        <v>258</v>
      </c>
      <c r="O379" t="s">
        <v>259</v>
      </c>
      <c r="P379">
        <v>106</v>
      </c>
      <c r="Q379" t="s">
        <v>283</v>
      </c>
      <c r="R379">
        <v>106</v>
      </c>
      <c r="S379" t="s">
        <v>250</v>
      </c>
      <c r="T379" t="s">
        <v>262</v>
      </c>
      <c r="U379" t="s">
        <v>263</v>
      </c>
      <c r="V379" t="s">
        <v>290</v>
      </c>
      <c r="W379" t="s">
        <v>483</v>
      </c>
      <c r="X379">
        <v>0</v>
      </c>
      <c r="Y379" t="s">
        <v>483</v>
      </c>
      <c r="Z379">
        <v>2013</v>
      </c>
      <c r="AA379" t="s">
        <v>484</v>
      </c>
      <c r="AB379" t="s">
        <v>484</v>
      </c>
      <c r="AC379">
        <v>77</v>
      </c>
      <c r="AD379">
        <v>4.97</v>
      </c>
      <c r="AF379" t="s">
        <v>268</v>
      </c>
      <c r="AG379" t="s">
        <v>292</v>
      </c>
      <c r="AH379" t="s">
        <v>270</v>
      </c>
      <c r="AI379" t="s">
        <v>270</v>
      </c>
      <c r="AJ379" t="s">
        <v>270</v>
      </c>
      <c r="AK379" t="s">
        <v>270</v>
      </c>
      <c r="AL379">
        <v>2.8999999999999998E-3</v>
      </c>
      <c r="AM379" t="s">
        <v>271</v>
      </c>
      <c r="AN379">
        <v>55923</v>
      </c>
      <c r="AO379">
        <v>55923</v>
      </c>
      <c r="AP379">
        <v>199708</v>
      </c>
      <c r="AQ379">
        <v>5</v>
      </c>
      <c r="AR379">
        <v>32525</v>
      </c>
      <c r="AS379">
        <v>2017</v>
      </c>
      <c r="GQ379">
        <v>4.49</v>
      </c>
      <c r="GV379">
        <v>2.36</v>
      </c>
      <c r="GW379">
        <v>9.25</v>
      </c>
      <c r="GZ379">
        <v>0</v>
      </c>
      <c r="HA379">
        <v>4.49</v>
      </c>
      <c r="HB379">
        <v>4.49</v>
      </c>
      <c r="HC379">
        <v>11.61</v>
      </c>
      <c r="HD379">
        <v>16.100000000000001</v>
      </c>
      <c r="HE379">
        <v>2.878958568031043E-4</v>
      </c>
      <c r="HF379">
        <v>0.27888198757763977</v>
      </c>
    </row>
    <row r="380" spans="1:214" x14ac:dyDescent="0.25">
      <c r="A380">
        <v>27</v>
      </c>
      <c r="B380">
        <v>106</v>
      </c>
      <c r="C380" t="s">
        <v>250</v>
      </c>
      <c r="D380" t="s">
        <v>251</v>
      </c>
      <c r="E380" t="s">
        <v>252</v>
      </c>
      <c r="F380" t="s">
        <v>253</v>
      </c>
      <c r="G380" t="s">
        <v>254</v>
      </c>
      <c r="H380" t="s">
        <v>255</v>
      </c>
      <c r="I380">
        <v>2012</v>
      </c>
      <c r="J380">
        <v>106</v>
      </c>
      <c r="K380" t="s">
        <v>250</v>
      </c>
      <c r="L380" t="s">
        <v>256</v>
      </c>
      <c r="M380" t="s">
        <v>257</v>
      </c>
      <c r="N380" t="s">
        <v>258</v>
      </c>
      <c r="O380" t="s">
        <v>259</v>
      </c>
      <c r="P380">
        <v>106</v>
      </c>
      <c r="Q380" t="s">
        <v>283</v>
      </c>
      <c r="R380">
        <v>106</v>
      </c>
      <c r="S380" t="s">
        <v>250</v>
      </c>
      <c r="T380" t="s">
        <v>262</v>
      </c>
      <c r="U380" t="s">
        <v>263</v>
      </c>
      <c r="V380" t="s">
        <v>290</v>
      </c>
      <c r="W380" t="s">
        <v>485</v>
      </c>
      <c r="X380">
        <v>0</v>
      </c>
      <c r="Y380" t="s">
        <v>485</v>
      </c>
      <c r="Z380">
        <v>2013</v>
      </c>
      <c r="AA380" t="s">
        <v>486</v>
      </c>
      <c r="AB380" t="s">
        <v>486</v>
      </c>
      <c r="AC380">
        <v>77</v>
      </c>
      <c r="AD380">
        <v>4.96</v>
      </c>
      <c r="AF380" t="s">
        <v>268</v>
      </c>
      <c r="AG380" t="s">
        <v>292</v>
      </c>
      <c r="AH380" t="s">
        <v>270</v>
      </c>
      <c r="AI380" t="s">
        <v>270</v>
      </c>
      <c r="AJ380" t="s">
        <v>270</v>
      </c>
      <c r="AK380" t="s">
        <v>270</v>
      </c>
      <c r="AL380">
        <v>2.5999999999999999E-3</v>
      </c>
      <c r="AM380" t="s">
        <v>271</v>
      </c>
      <c r="AN380">
        <v>56855</v>
      </c>
      <c r="AO380" t="s">
        <v>272</v>
      </c>
      <c r="AP380">
        <v>197023</v>
      </c>
      <c r="AQ380">
        <v>2</v>
      </c>
      <c r="AR380">
        <v>32526</v>
      </c>
      <c r="AS380">
        <v>2014</v>
      </c>
      <c r="GV380">
        <v>0.68</v>
      </c>
      <c r="GW380">
        <v>1.31</v>
      </c>
      <c r="GZ380">
        <v>0</v>
      </c>
      <c r="HA380">
        <v>0</v>
      </c>
      <c r="HB380">
        <v>0</v>
      </c>
      <c r="HC380">
        <v>1.99</v>
      </c>
      <c r="HD380">
        <v>1.9900000000000002</v>
      </c>
      <c r="HE380">
        <v>3.5001319145193921E-5</v>
      </c>
      <c r="HF380">
        <v>0</v>
      </c>
    </row>
    <row r="381" spans="1:214" x14ac:dyDescent="0.25">
      <c r="A381">
        <v>27</v>
      </c>
      <c r="B381">
        <v>106</v>
      </c>
      <c r="C381" t="s">
        <v>250</v>
      </c>
      <c r="D381" t="s">
        <v>251</v>
      </c>
      <c r="E381" t="s">
        <v>252</v>
      </c>
      <c r="F381" t="s">
        <v>253</v>
      </c>
      <c r="G381" t="s">
        <v>254</v>
      </c>
      <c r="H381" t="s">
        <v>255</v>
      </c>
      <c r="I381">
        <v>2012</v>
      </c>
      <c r="J381">
        <v>106</v>
      </c>
      <c r="K381" t="s">
        <v>250</v>
      </c>
      <c r="L381" t="s">
        <v>256</v>
      </c>
      <c r="M381" t="s">
        <v>257</v>
      </c>
      <c r="N381" t="s">
        <v>258</v>
      </c>
      <c r="O381" t="s">
        <v>259</v>
      </c>
      <c r="P381">
        <v>106</v>
      </c>
      <c r="Q381" t="s">
        <v>283</v>
      </c>
      <c r="R381">
        <v>106</v>
      </c>
      <c r="S381" t="s">
        <v>250</v>
      </c>
      <c r="T381" t="s">
        <v>262</v>
      </c>
      <c r="U381" t="s">
        <v>263</v>
      </c>
      <c r="V381" t="s">
        <v>290</v>
      </c>
      <c r="W381" t="s">
        <v>485</v>
      </c>
      <c r="X381">
        <v>0</v>
      </c>
      <c r="Y381" t="s">
        <v>485</v>
      </c>
      <c r="Z381">
        <v>2013</v>
      </c>
      <c r="AA381" t="s">
        <v>486</v>
      </c>
      <c r="AB381" t="s">
        <v>486</v>
      </c>
      <c r="AC381">
        <v>77</v>
      </c>
      <c r="AD381">
        <v>4.96</v>
      </c>
      <c r="AF381" t="s">
        <v>268</v>
      </c>
      <c r="AG381" t="s">
        <v>292</v>
      </c>
      <c r="AH381" t="s">
        <v>270</v>
      </c>
      <c r="AI381" t="s">
        <v>270</v>
      </c>
      <c r="AJ381" t="s">
        <v>270</v>
      </c>
      <c r="AK381" t="s">
        <v>270</v>
      </c>
      <c r="AL381">
        <v>2.5999999999999999E-3</v>
      </c>
      <c r="AM381" t="s">
        <v>271</v>
      </c>
      <c r="AN381">
        <v>56855</v>
      </c>
      <c r="AO381" t="s">
        <v>272</v>
      </c>
      <c r="AP381">
        <v>197023</v>
      </c>
      <c r="AQ381">
        <v>3</v>
      </c>
      <c r="AR381">
        <v>32526</v>
      </c>
      <c r="AS381">
        <v>2015</v>
      </c>
      <c r="CN381">
        <v>11.55</v>
      </c>
      <c r="FE381">
        <v>3.8</v>
      </c>
      <c r="FM381">
        <v>3.3</v>
      </c>
      <c r="FY381">
        <v>9.36</v>
      </c>
      <c r="GC381">
        <v>2.56</v>
      </c>
      <c r="GQ381">
        <v>2.92</v>
      </c>
      <c r="GV381">
        <v>6.83</v>
      </c>
      <c r="GW381">
        <v>5.57</v>
      </c>
      <c r="GZ381">
        <v>30.57</v>
      </c>
      <c r="HA381">
        <v>2.92</v>
      </c>
      <c r="HB381">
        <v>33.49</v>
      </c>
      <c r="HC381">
        <v>12.4</v>
      </c>
      <c r="HD381">
        <v>45.89</v>
      </c>
      <c r="HE381">
        <v>8.0714097264972294E-4</v>
      </c>
      <c r="HF381">
        <v>0.72978862497276098</v>
      </c>
    </row>
    <row r="382" spans="1:214" x14ac:dyDescent="0.25">
      <c r="A382">
        <v>27</v>
      </c>
      <c r="B382">
        <v>106</v>
      </c>
      <c r="C382" t="s">
        <v>250</v>
      </c>
      <c r="D382" t="s">
        <v>251</v>
      </c>
      <c r="E382" t="s">
        <v>252</v>
      </c>
      <c r="F382" t="s">
        <v>253</v>
      </c>
      <c r="G382" t="s">
        <v>254</v>
      </c>
      <c r="H382" t="s">
        <v>255</v>
      </c>
      <c r="I382">
        <v>2012</v>
      </c>
      <c r="J382">
        <v>106</v>
      </c>
      <c r="K382" t="s">
        <v>250</v>
      </c>
      <c r="L382" t="s">
        <v>256</v>
      </c>
      <c r="M382" t="s">
        <v>257</v>
      </c>
      <c r="N382" t="s">
        <v>258</v>
      </c>
      <c r="O382" t="s">
        <v>259</v>
      </c>
      <c r="P382">
        <v>106</v>
      </c>
      <c r="Q382" t="s">
        <v>283</v>
      </c>
      <c r="R382">
        <v>106</v>
      </c>
      <c r="S382" t="s">
        <v>250</v>
      </c>
      <c r="T382" t="s">
        <v>262</v>
      </c>
      <c r="U382" t="s">
        <v>263</v>
      </c>
      <c r="V382" t="s">
        <v>290</v>
      </c>
      <c r="W382" t="s">
        <v>485</v>
      </c>
      <c r="X382">
        <v>0</v>
      </c>
      <c r="Y382" t="s">
        <v>485</v>
      </c>
      <c r="Z382">
        <v>2013</v>
      </c>
      <c r="AA382" t="s">
        <v>486</v>
      </c>
      <c r="AB382" t="s">
        <v>486</v>
      </c>
      <c r="AC382">
        <v>77</v>
      </c>
      <c r="AD382">
        <v>4.96</v>
      </c>
      <c r="AF382" t="s">
        <v>268</v>
      </c>
      <c r="AG382" t="s">
        <v>292</v>
      </c>
      <c r="AH382" t="s">
        <v>270</v>
      </c>
      <c r="AI382" t="s">
        <v>270</v>
      </c>
      <c r="AJ382" t="s">
        <v>270</v>
      </c>
      <c r="AK382" t="s">
        <v>270</v>
      </c>
      <c r="AL382">
        <v>2.5999999999999999E-3</v>
      </c>
      <c r="AM382" t="s">
        <v>271</v>
      </c>
      <c r="AN382">
        <v>56855</v>
      </c>
      <c r="AO382" t="s">
        <v>272</v>
      </c>
      <c r="AP382">
        <v>197023</v>
      </c>
      <c r="AQ382">
        <v>4</v>
      </c>
      <c r="AR382">
        <v>32526</v>
      </c>
      <c r="AS382">
        <v>2016</v>
      </c>
      <c r="BD382">
        <v>3.91</v>
      </c>
      <c r="BS382">
        <v>5.69</v>
      </c>
      <c r="FR382">
        <v>26.35</v>
      </c>
      <c r="FV382">
        <v>3.32</v>
      </c>
      <c r="GC382">
        <v>1.29</v>
      </c>
      <c r="GQ382">
        <v>12.94</v>
      </c>
      <c r="GV382">
        <v>24.05</v>
      </c>
      <c r="GW382">
        <v>58.73</v>
      </c>
      <c r="GZ382">
        <v>40.56</v>
      </c>
      <c r="HA382">
        <v>12.94</v>
      </c>
      <c r="HB382">
        <v>53.5</v>
      </c>
      <c r="HC382">
        <v>82.78</v>
      </c>
      <c r="HD382">
        <v>136.28</v>
      </c>
      <c r="HE382">
        <v>2.3969747603552896E-3</v>
      </c>
      <c r="HF382">
        <v>0.39257411212210153</v>
      </c>
    </row>
    <row r="383" spans="1:214" x14ac:dyDescent="0.25">
      <c r="A383">
        <v>27</v>
      </c>
      <c r="B383">
        <v>106</v>
      </c>
      <c r="C383" t="s">
        <v>250</v>
      </c>
      <c r="D383" t="s">
        <v>251</v>
      </c>
      <c r="E383" t="s">
        <v>252</v>
      </c>
      <c r="F383" t="s">
        <v>253</v>
      </c>
      <c r="G383" t="s">
        <v>254</v>
      </c>
      <c r="H383" t="s">
        <v>255</v>
      </c>
      <c r="I383">
        <v>2012</v>
      </c>
      <c r="J383">
        <v>106</v>
      </c>
      <c r="K383" t="s">
        <v>250</v>
      </c>
      <c r="L383" t="s">
        <v>256</v>
      </c>
      <c r="M383" t="s">
        <v>257</v>
      </c>
      <c r="N383" t="s">
        <v>258</v>
      </c>
      <c r="O383" t="s">
        <v>259</v>
      </c>
      <c r="P383">
        <v>106</v>
      </c>
      <c r="Q383" t="s">
        <v>283</v>
      </c>
      <c r="R383">
        <v>106</v>
      </c>
      <c r="S383" t="s">
        <v>250</v>
      </c>
      <c r="T383" t="s">
        <v>262</v>
      </c>
      <c r="U383" t="s">
        <v>263</v>
      </c>
      <c r="V383" t="s">
        <v>290</v>
      </c>
      <c r="W383" t="s">
        <v>485</v>
      </c>
      <c r="X383">
        <v>0</v>
      </c>
      <c r="Y383" t="s">
        <v>485</v>
      </c>
      <c r="Z383">
        <v>2013</v>
      </c>
      <c r="AA383" t="s">
        <v>486</v>
      </c>
      <c r="AB383" t="s">
        <v>486</v>
      </c>
      <c r="AC383">
        <v>77</v>
      </c>
      <c r="AD383">
        <v>4.96</v>
      </c>
      <c r="AF383" t="s">
        <v>268</v>
      </c>
      <c r="AG383" t="s">
        <v>292</v>
      </c>
      <c r="AH383" t="s">
        <v>270</v>
      </c>
      <c r="AI383" t="s">
        <v>270</v>
      </c>
      <c r="AJ383" t="s">
        <v>270</v>
      </c>
      <c r="AK383" t="s">
        <v>270</v>
      </c>
      <c r="AL383">
        <v>2.5999999999999999E-3</v>
      </c>
      <c r="AM383" t="s">
        <v>271</v>
      </c>
      <c r="AN383">
        <v>56855</v>
      </c>
      <c r="AO383">
        <v>56855</v>
      </c>
      <c r="AP383">
        <v>197023</v>
      </c>
      <c r="AQ383">
        <v>5</v>
      </c>
      <c r="AR383">
        <v>32526</v>
      </c>
      <c r="AS383">
        <v>2017</v>
      </c>
      <c r="BD383">
        <v>3.37</v>
      </c>
      <c r="CN383">
        <v>9.02</v>
      </c>
      <c r="FV383">
        <v>3.38</v>
      </c>
      <c r="GV383">
        <v>6.04</v>
      </c>
      <c r="GW383">
        <v>15.4</v>
      </c>
      <c r="GZ383">
        <v>15.77</v>
      </c>
      <c r="HA383">
        <v>0</v>
      </c>
      <c r="HB383">
        <v>15.77</v>
      </c>
      <c r="HC383">
        <v>21.44</v>
      </c>
      <c r="HD383">
        <v>37.21</v>
      </c>
      <c r="HE383">
        <v>6.5447190220736969E-4</v>
      </c>
      <c r="HF383">
        <v>0.42381080354743345</v>
      </c>
    </row>
    <row r="384" spans="1:214" x14ac:dyDescent="0.25">
      <c r="A384">
        <v>27</v>
      </c>
      <c r="B384">
        <v>106</v>
      </c>
      <c r="C384" t="s">
        <v>250</v>
      </c>
      <c r="D384" t="s">
        <v>251</v>
      </c>
      <c r="E384" t="s">
        <v>252</v>
      </c>
      <c r="F384" t="s">
        <v>253</v>
      </c>
      <c r="G384" t="s">
        <v>254</v>
      </c>
      <c r="H384" t="s">
        <v>255</v>
      </c>
      <c r="I384">
        <v>2012</v>
      </c>
      <c r="J384">
        <v>106</v>
      </c>
      <c r="K384" t="s">
        <v>250</v>
      </c>
      <c r="L384" t="s">
        <v>256</v>
      </c>
      <c r="M384" t="s">
        <v>257</v>
      </c>
      <c r="N384" t="s">
        <v>258</v>
      </c>
      <c r="O384" t="s">
        <v>259</v>
      </c>
      <c r="P384">
        <v>106</v>
      </c>
      <c r="Q384" t="s">
        <v>283</v>
      </c>
      <c r="R384">
        <v>106</v>
      </c>
      <c r="S384" t="s">
        <v>250</v>
      </c>
      <c r="T384" t="s">
        <v>262</v>
      </c>
      <c r="U384" t="s">
        <v>263</v>
      </c>
      <c r="V384" t="s">
        <v>290</v>
      </c>
      <c r="W384" t="s">
        <v>487</v>
      </c>
      <c r="X384">
        <v>0</v>
      </c>
      <c r="Y384" t="s">
        <v>487</v>
      </c>
      <c r="Z384">
        <v>2013</v>
      </c>
      <c r="AA384" t="s">
        <v>484</v>
      </c>
      <c r="AB384" t="s">
        <v>484</v>
      </c>
      <c r="AC384">
        <v>83</v>
      </c>
      <c r="AD384">
        <v>5.98</v>
      </c>
      <c r="AF384" t="s">
        <v>268</v>
      </c>
      <c r="AG384" t="s">
        <v>292</v>
      </c>
      <c r="AH384" t="s">
        <v>270</v>
      </c>
      <c r="AI384" t="s">
        <v>270</v>
      </c>
      <c r="AJ384" t="s">
        <v>270</v>
      </c>
      <c r="AK384" t="s">
        <v>270</v>
      </c>
      <c r="AL384">
        <v>4.3E-3</v>
      </c>
      <c r="AM384" t="s">
        <v>271</v>
      </c>
      <c r="AN384">
        <v>85349</v>
      </c>
      <c r="AO384" t="s">
        <v>272</v>
      </c>
      <c r="AP384">
        <v>305317</v>
      </c>
      <c r="AQ384">
        <v>2</v>
      </c>
      <c r="AR384">
        <v>32521</v>
      </c>
      <c r="AS384">
        <v>2014</v>
      </c>
      <c r="GV384">
        <v>0.68</v>
      </c>
      <c r="GW384">
        <v>1.31</v>
      </c>
      <c r="GZ384">
        <v>0</v>
      </c>
      <c r="HA384">
        <v>0</v>
      </c>
      <c r="HB384">
        <v>0</v>
      </c>
      <c r="HC384">
        <v>1.99</v>
      </c>
      <c r="HD384">
        <v>1.9900000000000002</v>
      </c>
      <c r="HE384">
        <v>2.3316031822282631E-5</v>
      </c>
      <c r="HF384">
        <v>0</v>
      </c>
    </row>
    <row r="385" spans="1:214" x14ac:dyDescent="0.25">
      <c r="A385">
        <v>27</v>
      </c>
      <c r="B385">
        <v>106</v>
      </c>
      <c r="C385" t="s">
        <v>250</v>
      </c>
      <c r="D385" t="s">
        <v>251</v>
      </c>
      <c r="E385" t="s">
        <v>252</v>
      </c>
      <c r="F385" t="s">
        <v>253</v>
      </c>
      <c r="G385" t="s">
        <v>254</v>
      </c>
      <c r="H385" t="s">
        <v>255</v>
      </c>
      <c r="I385">
        <v>2012</v>
      </c>
      <c r="J385">
        <v>106</v>
      </c>
      <c r="K385" t="s">
        <v>250</v>
      </c>
      <c r="L385" t="s">
        <v>256</v>
      </c>
      <c r="M385" t="s">
        <v>257</v>
      </c>
      <c r="N385" t="s">
        <v>258</v>
      </c>
      <c r="O385" t="s">
        <v>259</v>
      </c>
      <c r="P385">
        <v>106</v>
      </c>
      <c r="Q385" t="s">
        <v>283</v>
      </c>
      <c r="R385">
        <v>106</v>
      </c>
      <c r="S385" t="s">
        <v>250</v>
      </c>
      <c r="T385" t="s">
        <v>262</v>
      </c>
      <c r="U385" t="s">
        <v>263</v>
      </c>
      <c r="V385" t="s">
        <v>290</v>
      </c>
      <c r="W385" t="s">
        <v>487</v>
      </c>
      <c r="X385">
        <v>0</v>
      </c>
      <c r="Y385" t="s">
        <v>487</v>
      </c>
      <c r="Z385">
        <v>2013</v>
      </c>
      <c r="AA385" t="s">
        <v>484</v>
      </c>
      <c r="AB385" t="s">
        <v>484</v>
      </c>
      <c r="AC385">
        <v>83</v>
      </c>
      <c r="AD385">
        <v>5.98</v>
      </c>
      <c r="AF385" t="s">
        <v>268</v>
      </c>
      <c r="AG385" t="s">
        <v>292</v>
      </c>
      <c r="AH385" t="s">
        <v>270</v>
      </c>
      <c r="AI385" t="s">
        <v>270</v>
      </c>
      <c r="AJ385" t="s">
        <v>270</v>
      </c>
      <c r="AK385" t="s">
        <v>270</v>
      </c>
      <c r="AL385">
        <v>4.3E-3</v>
      </c>
      <c r="AM385" t="s">
        <v>271</v>
      </c>
      <c r="AN385">
        <v>85349</v>
      </c>
      <c r="AO385" t="s">
        <v>272</v>
      </c>
      <c r="AP385">
        <v>305317</v>
      </c>
      <c r="AQ385">
        <v>3</v>
      </c>
      <c r="AR385">
        <v>32521</v>
      </c>
      <c r="AS385">
        <v>2015</v>
      </c>
      <c r="BD385">
        <v>3.13</v>
      </c>
      <c r="GQ385">
        <v>20.05</v>
      </c>
      <c r="GV385">
        <v>16.28</v>
      </c>
      <c r="GW385">
        <v>14.17</v>
      </c>
      <c r="GZ385">
        <v>3.13</v>
      </c>
      <c r="HA385">
        <v>20.05</v>
      </c>
      <c r="HB385">
        <v>23.18</v>
      </c>
      <c r="HC385">
        <v>30.45</v>
      </c>
      <c r="HD385">
        <v>53.63</v>
      </c>
      <c r="HE385">
        <v>6.2836119931106399E-4</v>
      </c>
      <c r="HF385">
        <v>0.43222077195599473</v>
      </c>
    </row>
    <row r="386" spans="1:214" x14ac:dyDescent="0.25">
      <c r="A386">
        <v>27</v>
      </c>
      <c r="B386">
        <v>106</v>
      </c>
      <c r="C386" t="s">
        <v>250</v>
      </c>
      <c r="D386" t="s">
        <v>251</v>
      </c>
      <c r="E386" t="s">
        <v>252</v>
      </c>
      <c r="F386" t="s">
        <v>253</v>
      </c>
      <c r="G386" t="s">
        <v>254</v>
      </c>
      <c r="H386" t="s">
        <v>255</v>
      </c>
      <c r="I386">
        <v>2012</v>
      </c>
      <c r="J386">
        <v>106</v>
      </c>
      <c r="K386" t="s">
        <v>250</v>
      </c>
      <c r="L386" t="s">
        <v>256</v>
      </c>
      <c r="M386" t="s">
        <v>257</v>
      </c>
      <c r="N386" t="s">
        <v>258</v>
      </c>
      <c r="O386" t="s">
        <v>259</v>
      </c>
      <c r="P386">
        <v>106</v>
      </c>
      <c r="Q386" t="s">
        <v>283</v>
      </c>
      <c r="R386">
        <v>106</v>
      </c>
      <c r="S386" t="s">
        <v>250</v>
      </c>
      <c r="T386" t="s">
        <v>262</v>
      </c>
      <c r="U386" t="s">
        <v>263</v>
      </c>
      <c r="V386" t="s">
        <v>290</v>
      </c>
      <c r="W386" t="s">
        <v>487</v>
      </c>
      <c r="X386">
        <v>0</v>
      </c>
      <c r="Y386" t="s">
        <v>487</v>
      </c>
      <c r="Z386">
        <v>2013</v>
      </c>
      <c r="AA386" t="s">
        <v>484</v>
      </c>
      <c r="AB386" t="s">
        <v>484</v>
      </c>
      <c r="AC386">
        <v>83</v>
      </c>
      <c r="AD386">
        <v>5.98</v>
      </c>
      <c r="AF386" t="s">
        <v>268</v>
      </c>
      <c r="AG386" t="s">
        <v>292</v>
      </c>
      <c r="AH386" t="s">
        <v>270</v>
      </c>
      <c r="AI386" t="s">
        <v>270</v>
      </c>
      <c r="AJ386" t="s">
        <v>270</v>
      </c>
      <c r="AK386" t="s">
        <v>270</v>
      </c>
      <c r="AL386">
        <v>4.3E-3</v>
      </c>
      <c r="AM386" t="s">
        <v>271</v>
      </c>
      <c r="AN386">
        <v>85349</v>
      </c>
      <c r="AO386" t="s">
        <v>272</v>
      </c>
      <c r="AP386">
        <v>305317</v>
      </c>
      <c r="AQ386">
        <v>4</v>
      </c>
      <c r="AR386">
        <v>32521</v>
      </c>
      <c r="AS386">
        <v>2016</v>
      </c>
      <c r="BS386">
        <v>13.05</v>
      </c>
      <c r="BY386">
        <v>5.69</v>
      </c>
      <c r="CN386">
        <v>11.12</v>
      </c>
      <c r="FE386">
        <v>12.61</v>
      </c>
      <c r="FM386">
        <v>10.51</v>
      </c>
      <c r="FR386">
        <v>8.1300000000000008</v>
      </c>
      <c r="FV386">
        <v>3.32</v>
      </c>
      <c r="GC386">
        <v>2.29</v>
      </c>
      <c r="GQ386">
        <v>34.4</v>
      </c>
      <c r="GV386">
        <v>39.79</v>
      </c>
      <c r="GW386">
        <v>98.92</v>
      </c>
      <c r="GZ386">
        <v>66.72</v>
      </c>
      <c r="HA386">
        <v>34.4</v>
      </c>
      <c r="HB386">
        <v>101.12</v>
      </c>
      <c r="HC386">
        <v>138.71</v>
      </c>
      <c r="HD386">
        <v>239.82999999999998</v>
      </c>
      <c r="HE386">
        <v>2.8099919155467547E-3</v>
      </c>
      <c r="HF386">
        <v>0.42163198932577245</v>
      </c>
    </row>
    <row r="387" spans="1:214" x14ac:dyDescent="0.25">
      <c r="A387">
        <v>27</v>
      </c>
      <c r="B387">
        <v>106</v>
      </c>
      <c r="C387" t="s">
        <v>250</v>
      </c>
      <c r="D387" t="s">
        <v>251</v>
      </c>
      <c r="E387" t="s">
        <v>252</v>
      </c>
      <c r="F387" t="s">
        <v>253</v>
      </c>
      <c r="G387" t="s">
        <v>254</v>
      </c>
      <c r="H387" t="s">
        <v>255</v>
      </c>
      <c r="I387">
        <v>2012</v>
      </c>
      <c r="J387">
        <v>106</v>
      </c>
      <c r="K387" t="s">
        <v>250</v>
      </c>
      <c r="L387" t="s">
        <v>256</v>
      </c>
      <c r="M387" t="s">
        <v>257</v>
      </c>
      <c r="N387" t="s">
        <v>258</v>
      </c>
      <c r="O387" t="s">
        <v>259</v>
      </c>
      <c r="P387">
        <v>106</v>
      </c>
      <c r="Q387" t="s">
        <v>283</v>
      </c>
      <c r="R387">
        <v>106</v>
      </c>
      <c r="S387" t="s">
        <v>250</v>
      </c>
      <c r="T387" t="s">
        <v>262</v>
      </c>
      <c r="U387" t="s">
        <v>263</v>
      </c>
      <c r="V387" t="s">
        <v>290</v>
      </c>
      <c r="W387" t="s">
        <v>487</v>
      </c>
      <c r="X387">
        <v>0</v>
      </c>
      <c r="Y387" t="s">
        <v>487</v>
      </c>
      <c r="Z387">
        <v>2013</v>
      </c>
      <c r="AA387" t="s">
        <v>484</v>
      </c>
      <c r="AB387" t="s">
        <v>484</v>
      </c>
      <c r="AC387">
        <v>83</v>
      </c>
      <c r="AD387">
        <v>5.98</v>
      </c>
      <c r="AF387" t="s">
        <v>268</v>
      </c>
      <c r="AG387" t="s">
        <v>292</v>
      </c>
      <c r="AH387" t="s">
        <v>270</v>
      </c>
      <c r="AI387" t="s">
        <v>270</v>
      </c>
      <c r="AJ387" t="s">
        <v>270</v>
      </c>
      <c r="AK387" t="s">
        <v>270</v>
      </c>
      <c r="AL387">
        <v>4.3E-3</v>
      </c>
      <c r="AM387" t="s">
        <v>271</v>
      </c>
      <c r="AN387">
        <v>85349</v>
      </c>
      <c r="AO387">
        <v>85349</v>
      </c>
      <c r="AP387">
        <v>305317</v>
      </c>
      <c r="AQ387">
        <v>5</v>
      </c>
      <c r="AR387">
        <v>32521</v>
      </c>
      <c r="AS387">
        <v>2017</v>
      </c>
      <c r="BY387">
        <v>5.31</v>
      </c>
      <c r="GQ387">
        <v>4.62</v>
      </c>
      <c r="GV387">
        <v>4.5999999999999996</v>
      </c>
      <c r="GW387">
        <v>17.670000000000002</v>
      </c>
      <c r="GZ387">
        <v>5.31</v>
      </c>
      <c r="HA387">
        <v>4.62</v>
      </c>
      <c r="HB387">
        <v>9.93</v>
      </c>
      <c r="HC387">
        <v>22.27</v>
      </c>
      <c r="HD387">
        <v>32.200000000000003</v>
      </c>
      <c r="HE387">
        <v>3.7727448476256313E-4</v>
      </c>
      <c r="HF387">
        <v>0.30838509316770185</v>
      </c>
    </row>
    <row r="388" spans="1:214" x14ac:dyDescent="0.25">
      <c r="A388">
        <v>27</v>
      </c>
      <c r="B388">
        <v>106</v>
      </c>
      <c r="C388" t="s">
        <v>250</v>
      </c>
      <c r="D388" t="s">
        <v>251</v>
      </c>
      <c r="E388" t="s">
        <v>252</v>
      </c>
      <c r="F388" t="s">
        <v>253</v>
      </c>
      <c r="G388" t="s">
        <v>254</v>
      </c>
      <c r="H388" t="s">
        <v>255</v>
      </c>
      <c r="I388">
        <v>2012</v>
      </c>
      <c r="J388">
        <v>106</v>
      </c>
      <c r="K388" t="s">
        <v>250</v>
      </c>
      <c r="L388" t="s">
        <v>256</v>
      </c>
      <c r="M388" t="s">
        <v>257</v>
      </c>
      <c r="N388" t="s">
        <v>258</v>
      </c>
      <c r="O388" t="s">
        <v>259</v>
      </c>
      <c r="P388">
        <v>106</v>
      </c>
      <c r="Q388" t="s">
        <v>283</v>
      </c>
      <c r="R388">
        <v>106</v>
      </c>
      <c r="S388" t="s">
        <v>250</v>
      </c>
      <c r="T388" t="s">
        <v>262</v>
      </c>
      <c r="U388" t="s">
        <v>263</v>
      </c>
      <c r="V388" t="s">
        <v>290</v>
      </c>
      <c r="W388" t="s">
        <v>488</v>
      </c>
      <c r="X388">
        <v>0</v>
      </c>
      <c r="Y388" t="s">
        <v>488</v>
      </c>
      <c r="Z388">
        <v>2013</v>
      </c>
      <c r="AA388" t="s">
        <v>482</v>
      </c>
      <c r="AB388" t="s">
        <v>482</v>
      </c>
      <c r="AC388">
        <v>86</v>
      </c>
      <c r="AD388">
        <v>6.17</v>
      </c>
      <c r="AF388" t="s">
        <v>268</v>
      </c>
      <c r="AG388" t="s">
        <v>292</v>
      </c>
      <c r="AH388" t="s">
        <v>270</v>
      </c>
      <c r="AI388" t="s">
        <v>270</v>
      </c>
      <c r="AJ388" t="s">
        <v>270</v>
      </c>
      <c r="AK388" t="s">
        <v>270</v>
      </c>
      <c r="AL388">
        <v>1.6999999999999999E-3</v>
      </c>
      <c r="AM388" t="s">
        <v>271</v>
      </c>
      <c r="AN388">
        <v>86290</v>
      </c>
      <c r="AO388" t="s">
        <v>272</v>
      </c>
      <c r="AP388">
        <v>306687</v>
      </c>
      <c r="AQ388">
        <v>2</v>
      </c>
      <c r="AR388">
        <v>32520</v>
      </c>
      <c r="AS388">
        <v>2014</v>
      </c>
      <c r="GV388">
        <v>0.34</v>
      </c>
      <c r="GW388">
        <v>0.65</v>
      </c>
      <c r="GZ388">
        <v>0</v>
      </c>
      <c r="HA388">
        <v>0</v>
      </c>
      <c r="HB388">
        <v>0</v>
      </c>
      <c r="HC388">
        <v>0.99</v>
      </c>
      <c r="HD388">
        <v>0.99</v>
      </c>
      <c r="HE388">
        <v>1.147294008575733E-5</v>
      </c>
      <c r="HF388">
        <v>0</v>
      </c>
    </row>
    <row r="389" spans="1:214" x14ac:dyDescent="0.25">
      <c r="A389">
        <v>27</v>
      </c>
      <c r="B389">
        <v>106</v>
      </c>
      <c r="C389" t="s">
        <v>250</v>
      </c>
      <c r="D389" t="s">
        <v>251</v>
      </c>
      <c r="E389" t="s">
        <v>252</v>
      </c>
      <c r="F389" t="s">
        <v>253</v>
      </c>
      <c r="G389" t="s">
        <v>254</v>
      </c>
      <c r="H389" t="s">
        <v>255</v>
      </c>
      <c r="I389">
        <v>2012</v>
      </c>
      <c r="J389">
        <v>106</v>
      </c>
      <c r="K389" t="s">
        <v>250</v>
      </c>
      <c r="L389" t="s">
        <v>256</v>
      </c>
      <c r="M389" t="s">
        <v>257</v>
      </c>
      <c r="N389" t="s">
        <v>258</v>
      </c>
      <c r="O389" t="s">
        <v>259</v>
      </c>
      <c r="P389">
        <v>106</v>
      </c>
      <c r="Q389" t="s">
        <v>283</v>
      </c>
      <c r="R389">
        <v>106</v>
      </c>
      <c r="S389" t="s">
        <v>250</v>
      </c>
      <c r="T389" t="s">
        <v>262</v>
      </c>
      <c r="U389" t="s">
        <v>263</v>
      </c>
      <c r="V389" t="s">
        <v>290</v>
      </c>
      <c r="W389" t="s">
        <v>488</v>
      </c>
      <c r="X389">
        <v>0</v>
      </c>
      <c r="Y389" t="s">
        <v>488</v>
      </c>
      <c r="Z389">
        <v>2013</v>
      </c>
      <c r="AA389" t="s">
        <v>482</v>
      </c>
      <c r="AB389" t="s">
        <v>482</v>
      </c>
      <c r="AC389">
        <v>86</v>
      </c>
      <c r="AD389">
        <v>6.17</v>
      </c>
      <c r="AF389" t="s">
        <v>268</v>
      </c>
      <c r="AG389" t="s">
        <v>292</v>
      </c>
      <c r="AH389" t="s">
        <v>270</v>
      </c>
      <c r="AI389" t="s">
        <v>270</v>
      </c>
      <c r="AJ389" t="s">
        <v>270</v>
      </c>
      <c r="AK389" t="s">
        <v>270</v>
      </c>
      <c r="AL389">
        <v>1.6999999999999999E-3</v>
      </c>
      <c r="AM389" t="s">
        <v>271</v>
      </c>
      <c r="AN389">
        <v>86290</v>
      </c>
      <c r="AO389" t="s">
        <v>272</v>
      </c>
      <c r="AP389">
        <v>306687</v>
      </c>
      <c r="AQ389">
        <v>3</v>
      </c>
      <c r="AR389">
        <v>32520</v>
      </c>
      <c r="AS389">
        <v>2015</v>
      </c>
      <c r="BY389">
        <v>4.72</v>
      </c>
      <c r="CN389">
        <v>37.19</v>
      </c>
      <c r="FM389">
        <v>5.56</v>
      </c>
      <c r="GQ389">
        <v>20.27</v>
      </c>
      <c r="GV389">
        <v>24.38</v>
      </c>
      <c r="GW389">
        <v>20.39</v>
      </c>
      <c r="GZ389">
        <v>47.47</v>
      </c>
      <c r="HA389">
        <v>20.27</v>
      </c>
      <c r="HB389">
        <v>67.739999999999995</v>
      </c>
      <c r="HC389">
        <v>44.77</v>
      </c>
      <c r="HD389">
        <v>112.50999999999999</v>
      </c>
      <c r="HE389">
        <v>1.3038590798470273E-3</v>
      </c>
      <c r="HF389">
        <v>0.60207981512754427</v>
      </c>
    </row>
    <row r="390" spans="1:214" x14ac:dyDescent="0.25">
      <c r="A390">
        <v>27</v>
      </c>
      <c r="B390">
        <v>106</v>
      </c>
      <c r="C390" t="s">
        <v>250</v>
      </c>
      <c r="D390" t="s">
        <v>251</v>
      </c>
      <c r="E390" t="s">
        <v>252</v>
      </c>
      <c r="F390" t="s">
        <v>253</v>
      </c>
      <c r="G390" t="s">
        <v>254</v>
      </c>
      <c r="H390" t="s">
        <v>255</v>
      </c>
      <c r="I390">
        <v>2012</v>
      </c>
      <c r="J390">
        <v>106</v>
      </c>
      <c r="K390" t="s">
        <v>250</v>
      </c>
      <c r="L390" t="s">
        <v>256</v>
      </c>
      <c r="M390" t="s">
        <v>257</v>
      </c>
      <c r="N390" t="s">
        <v>258</v>
      </c>
      <c r="O390" t="s">
        <v>259</v>
      </c>
      <c r="P390">
        <v>106</v>
      </c>
      <c r="Q390" t="s">
        <v>283</v>
      </c>
      <c r="R390">
        <v>106</v>
      </c>
      <c r="S390" t="s">
        <v>250</v>
      </c>
      <c r="T390" t="s">
        <v>262</v>
      </c>
      <c r="U390" t="s">
        <v>263</v>
      </c>
      <c r="V390" t="s">
        <v>290</v>
      </c>
      <c r="W390" t="s">
        <v>488</v>
      </c>
      <c r="X390">
        <v>0</v>
      </c>
      <c r="Y390" t="s">
        <v>488</v>
      </c>
      <c r="Z390">
        <v>2013</v>
      </c>
      <c r="AA390" t="s">
        <v>482</v>
      </c>
      <c r="AB390" t="s">
        <v>482</v>
      </c>
      <c r="AC390">
        <v>86</v>
      </c>
      <c r="AD390">
        <v>6.17</v>
      </c>
      <c r="AF390" t="s">
        <v>268</v>
      </c>
      <c r="AG390" t="s">
        <v>292</v>
      </c>
      <c r="AH390" t="s">
        <v>270</v>
      </c>
      <c r="AI390" t="s">
        <v>270</v>
      </c>
      <c r="AJ390" t="s">
        <v>270</v>
      </c>
      <c r="AK390" t="s">
        <v>270</v>
      </c>
      <c r="AL390">
        <v>1.6999999999999999E-3</v>
      </c>
      <c r="AM390" t="s">
        <v>271</v>
      </c>
      <c r="AN390">
        <v>86290</v>
      </c>
      <c r="AO390" t="s">
        <v>272</v>
      </c>
      <c r="AP390">
        <v>306687</v>
      </c>
      <c r="AQ390">
        <v>4</v>
      </c>
      <c r="AR390">
        <v>32520</v>
      </c>
      <c r="AS390">
        <v>2016</v>
      </c>
      <c r="BD390">
        <v>15.08</v>
      </c>
      <c r="BY390">
        <v>7.12</v>
      </c>
      <c r="CN390">
        <v>12.48</v>
      </c>
      <c r="FR390">
        <v>9.33</v>
      </c>
      <c r="FY390">
        <v>3.32</v>
      </c>
      <c r="GC390">
        <v>2.29</v>
      </c>
      <c r="GO390">
        <v>3.72</v>
      </c>
      <c r="GQ390">
        <v>67.180000000000007</v>
      </c>
      <c r="GV390">
        <v>54.57</v>
      </c>
      <c r="GW390">
        <v>91.07</v>
      </c>
      <c r="GZ390">
        <v>53.34</v>
      </c>
      <c r="HA390">
        <v>67.180000000000007</v>
      </c>
      <c r="HB390">
        <v>120.52</v>
      </c>
      <c r="HC390">
        <v>145.63999999999999</v>
      </c>
      <c r="HD390">
        <v>266.15999999999997</v>
      </c>
      <c r="HE390">
        <v>3.0844825588133037E-3</v>
      </c>
      <c r="HF390">
        <v>0.45281033964532613</v>
      </c>
    </row>
    <row r="391" spans="1:214" x14ac:dyDescent="0.25">
      <c r="A391">
        <v>27</v>
      </c>
      <c r="B391">
        <v>106</v>
      </c>
      <c r="C391" t="s">
        <v>250</v>
      </c>
      <c r="D391" t="s">
        <v>251</v>
      </c>
      <c r="E391" t="s">
        <v>252</v>
      </c>
      <c r="F391" t="s">
        <v>253</v>
      </c>
      <c r="G391" t="s">
        <v>254</v>
      </c>
      <c r="H391" t="s">
        <v>255</v>
      </c>
      <c r="I391">
        <v>2012</v>
      </c>
      <c r="J391">
        <v>106</v>
      </c>
      <c r="K391" t="s">
        <v>250</v>
      </c>
      <c r="L391" t="s">
        <v>256</v>
      </c>
      <c r="M391" t="s">
        <v>257</v>
      </c>
      <c r="N391" t="s">
        <v>258</v>
      </c>
      <c r="O391" t="s">
        <v>259</v>
      </c>
      <c r="P391">
        <v>106</v>
      </c>
      <c r="Q391" t="s">
        <v>283</v>
      </c>
      <c r="R391">
        <v>106</v>
      </c>
      <c r="S391" t="s">
        <v>250</v>
      </c>
      <c r="T391" t="s">
        <v>262</v>
      </c>
      <c r="U391" t="s">
        <v>263</v>
      </c>
      <c r="V391" t="s">
        <v>290</v>
      </c>
      <c r="W391" t="s">
        <v>488</v>
      </c>
      <c r="X391">
        <v>0</v>
      </c>
      <c r="Y391" t="s">
        <v>488</v>
      </c>
      <c r="Z391">
        <v>2013</v>
      </c>
      <c r="AA391" t="s">
        <v>482</v>
      </c>
      <c r="AB391" t="s">
        <v>482</v>
      </c>
      <c r="AC391">
        <v>86</v>
      </c>
      <c r="AD391">
        <v>6.17</v>
      </c>
      <c r="AF391" t="s">
        <v>268</v>
      </c>
      <c r="AG391" t="s">
        <v>292</v>
      </c>
      <c r="AH391" t="s">
        <v>270</v>
      </c>
      <c r="AI391" t="s">
        <v>270</v>
      </c>
      <c r="AJ391" t="s">
        <v>270</v>
      </c>
      <c r="AK391" t="s">
        <v>270</v>
      </c>
      <c r="AL391">
        <v>1.6999999999999999E-3</v>
      </c>
      <c r="AM391" t="s">
        <v>271</v>
      </c>
      <c r="AN391">
        <v>86290</v>
      </c>
      <c r="AO391">
        <v>86290</v>
      </c>
      <c r="AP391">
        <v>306687</v>
      </c>
      <c r="AQ391">
        <v>5</v>
      </c>
      <c r="AR391">
        <v>32520</v>
      </c>
      <c r="AS391">
        <v>2017</v>
      </c>
      <c r="BQ391">
        <v>3.71</v>
      </c>
      <c r="CN391">
        <v>9.02</v>
      </c>
      <c r="GC391">
        <v>1.82</v>
      </c>
      <c r="GQ391">
        <v>10.01</v>
      </c>
      <c r="GV391">
        <v>13.15</v>
      </c>
      <c r="GW391">
        <v>38.99</v>
      </c>
      <c r="GZ391">
        <v>14.55</v>
      </c>
      <c r="HA391">
        <v>10.01</v>
      </c>
      <c r="HB391">
        <v>24.56</v>
      </c>
      <c r="HC391">
        <v>52.14</v>
      </c>
      <c r="HD391">
        <v>76.7</v>
      </c>
      <c r="HE391">
        <v>8.8886313593695683E-4</v>
      </c>
      <c r="HF391">
        <v>0.32020860495436765</v>
      </c>
    </row>
    <row r="392" spans="1:214" x14ac:dyDescent="0.25">
      <c r="A392">
        <v>27</v>
      </c>
      <c r="B392">
        <v>106</v>
      </c>
      <c r="C392" t="s">
        <v>250</v>
      </c>
      <c r="D392" t="s">
        <v>251</v>
      </c>
      <c r="E392" t="s">
        <v>252</v>
      </c>
      <c r="F392" t="s">
        <v>253</v>
      </c>
      <c r="G392" t="s">
        <v>254</v>
      </c>
      <c r="H392" t="s">
        <v>255</v>
      </c>
      <c r="I392">
        <v>2012</v>
      </c>
      <c r="J392">
        <v>106</v>
      </c>
      <c r="K392" t="s">
        <v>250</v>
      </c>
      <c r="L392" t="s">
        <v>256</v>
      </c>
      <c r="M392" t="s">
        <v>257</v>
      </c>
      <c r="N392" t="s">
        <v>258</v>
      </c>
      <c r="O392" t="s">
        <v>259</v>
      </c>
      <c r="P392">
        <v>106</v>
      </c>
      <c r="Q392" t="s">
        <v>283</v>
      </c>
      <c r="R392">
        <v>106</v>
      </c>
      <c r="S392" t="s">
        <v>250</v>
      </c>
      <c r="T392" t="s">
        <v>262</v>
      </c>
      <c r="U392" t="s">
        <v>263</v>
      </c>
      <c r="V392" t="s">
        <v>290</v>
      </c>
      <c r="W392" t="s">
        <v>489</v>
      </c>
      <c r="X392">
        <v>0</v>
      </c>
      <c r="Y392" t="s">
        <v>489</v>
      </c>
      <c r="Z392">
        <v>2013</v>
      </c>
      <c r="AA392" t="s">
        <v>490</v>
      </c>
      <c r="AB392" t="s">
        <v>490</v>
      </c>
      <c r="AC392">
        <v>82</v>
      </c>
      <c r="AD392">
        <v>5.6</v>
      </c>
      <c r="AF392" t="s">
        <v>268</v>
      </c>
      <c r="AG392" t="s">
        <v>292</v>
      </c>
      <c r="AH392" t="s">
        <v>270</v>
      </c>
      <c r="AI392" t="s">
        <v>270</v>
      </c>
      <c r="AJ392" t="s">
        <v>270</v>
      </c>
      <c r="AK392" t="s">
        <v>270</v>
      </c>
      <c r="AL392">
        <v>5.4000000000000003E-3</v>
      </c>
      <c r="AM392" t="s">
        <v>271</v>
      </c>
      <c r="AN392">
        <v>84095</v>
      </c>
      <c r="AO392" t="s">
        <v>272</v>
      </c>
      <c r="AP392">
        <v>302145</v>
      </c>
      <c r="AQ392">
        <v>2</v>
      </c>
      <c r="AR392">
        <v>32522</v>
      </c>
      <c r="AS392">
        <v>2014</v>
      </c>
      <c r="GQ392">
        <v>0.44</v>
      </c>
      <c r="GV392">
        <v>2.38</v>
      </c>
      <c r="GW392">
        <v>4.6100000000000003</v>
      </c>
      <c r="GZ392">
        <v>0</v>
      </c>
      <c r="HA392">
        <v>0.44</v>
      </c>
      <c r="HB392">
        <v>0.44</v>
      </c>
      <c r="HC392">
        <v>6.99</v>
      </c>
      <c r="HD392">
        <v>7.43</v>
      </c>
      <c r="HE392">
        <v>8.8352458529044524E-5</v>
      </c>
      <c r="HF392">
        <v>5.9219380888290714E-2</v>
      </c>
    </row>
    <row r="393" spans="1:214" x14ac:dyDescent="0.25">
      <c r="A393">
        <v>27</v>
      </c>
      <c r="B393">
        <v>106</v>
      </c>
      <c r="C393" t="s">
        <v>250</v>
      </c>
      <c r="D393" t="s">
        <v>251</v>
      </c>
      <c r="E393" t="s">
        <v>252</v>
      </c>
      <c r="F393" t="s">
        <v>253</v>
      </c>
      <c r="G393" t="s">
        <v>254</v>
      </c>
      <c r="H393" t="s">
        <v>255</v>
      </c>
      <c r="I393">
        <v>2012</v>
      </c>
      <c r="J393">
        <v>106</v>
      </c>
      <c r="K393" t="s">
        <v>250</v>
      </c>
      <c r="L393" t="s">
        <v>256</v>
      </c>
      <c r="M393" t="s">
        <v>257</v>
      </c>
      <c r="N393" t="s">
        <v>258</v>
      </c>
      <c r="O393" t="s">
        <v>259</v>
      </c>
      <c r="P393">
        <v>106</v>
      </c>
      <c r="Q393" t="s">
        <v>283</v>
      </c>
      <c r="R393">
        <v>106</v>
      </c>
      <c r="S393" t="s">
        <v>250</v>
      </c>
      <c r="T393" t="s">
        <v>262</v>
      </c>
      <c r="U393" t="s">
        <v>263</v>
      </c>
      <c r="V393" t="s">
        <v>290</v>
      </c>
      <c r="W393" t="s">
        <v>489</v>
      </c>
      <c r="X393">
        <v>0</v>
      </c>
      <c r="Y393" t="s">
        <v>489</v>
      </c>
      <c r="Z393">
        <v>2013</v>
      </c>
      <c r="AA393" t="s">
        <v>490</v>
      </c>
      <c r="AB393" t="s">
        <v>490</v>
      </c>
      <c r="AC393">
        <v>82</v>
      </c>
      <c r="AD393">
        <v>5.6</v>
      </c>
      <c r="AF393" t="s">
        <v>268</v>
      </c>
      <c r="AG393" t="s">
        <v>292</v>
      </c>
      <c r="AH393" t="s">
        <v>270</v>
      </c>
      <c r="AI393" t="s">
        <v>270</v>
      </c>
      <c r="AJ393" t="s">
        <v>270</v>
      </c>
      <c r="AK393" t="s">
        <v>270</v>
      </c>
      <c r="AL393">
        <v>5.4000000000000003E-3</v>
      </c>
      <c r="AM393" t="s">
        <v>271</v>
      </c>
      <c r="AN393">
        <v>84095</v>
      </c>
      <c r="AO393" t="s">
        <v>272</v>
      </c>
      <c r="AP393">
        <v>302145</v>
      </c>
      <c r="AQ393">
        <v>3</v>
      </c>
      <c r="AR393">
        <v>32522</v>
      </c>
      <c r="AS393">
        <v>2015</v>
      </c>
      <c r="CN393">
        <v>11.55</v>
      </c>
      <c r="FM393">
        <v>2.94</v>
      </c>
      <c r="GQ393">
        <v>13.06</v>
      </c>
      <c r="GV393">
        <v>22.09</v>
      </c>
      <c r="GW393">
        <v>16.75</v>
      </c>
      <c r="GZ393">
        <v>14.49</v>
      </c>
      <c r="HA393">
        <v>13.06</v>
      </c>
      <c r="HB393">
        <v>27.55</v>
      </c>
      <c r="HC393">
        <v>38.840000000000003</v>
      </c>
      <c r="HD393">
        <v>66.39</v>
      </c>
      <c r="HE393">
        <v>7.8946429633152987E-4</v>
      </c>
      <c r="HF393">
        <v>0.41497213435758395</v>
      </c>
    </row>
    <row r="394" spans="1:214" x14ac:dyDescent="0.25">
      <c r="A394">
        <v>27</v>
      </c>
      <c r="B394">
        <v>106</v>
      </c>
      <c r="C394" t="s">
        <v>250</v>
      </c>
      <c r="D394" t="s">
        <v>251</v>
      </c>
      <c r="E394" t="s">
        <v>252</v>
      </c>
      <c r="F394" t="s">
        <v>253</v>
      </c>
      <c r="G394" t="s">
        <v>254</v>
      </c>
      <c r="H394" t="s">
        <v>255</v>
      </c>
      <c r="I394">
        <v>2012</v>
      </c>
      <c r="J394">
        <v>106</v>
      </c>
      <c r="K394" t="s">
        <v>250</v>
      </c>
      <c r="L394" t="s">
        <v>256</v>
      </c>
      <c r="M394" t="s">
        <v>257</v>
      </c>
      <c r="N394" t="s">
        <v>258</v>
      </c>
      <c r="O394" t="s">
        <v>259</v>
      </c>
      <c r="P394">
        <v>106</v>
      </c>
      <c r="Q394" t="s">
        <v>283</v>
      </c>
      <c r="R394">
        <v>106</v>
      </c>
      <c r="S394" t="s">
        <v>250</v>
      </c>
      <c r="T394" t="s">
        <v>262</v>
      </c>
      <c r="U394" t="s">
        <v>263</v>
      </c>
      <c r="V394" t="s">
        <v>290</v>
      </c>
      <c r="W394" t="s">
        <v>489</v>
      </c>
      <c r="X394">
        <v>0</v>
      </c>
      <c r="Y394" t="s">
        <v>489</v>
      </c>
      <c r="Z394">
        <v>2013</v>
      </c>
      <c r="AA394" t="s">
        <v>490</v>
      </c>
      <c r="AB394" t="s">
        <v>490</v>
      </c>
      <c r="AC394">
        <v>82</v>
      </c>
      <c r="AD394">
        <v>5.6</v>
      </c>
      <c r="AF394" t="s">
        <v>268</v>
      </c>
      <c r="AG394" t="s">
        <v>292</v>
      </c>
      <c r="AH394" t="s">
        <v>270</v>
      </c>
      <c r="AI394" t="s">
        <v>270</v>
      </c>
      <c r="AJ394" t="s">
        <v>270</v>
      </c>
      <c r="AK394" t="s">
        <v>270</v>
      </c>
      <c r="AL394">
        <v>5.4000000000000003E-3</v>
      </c>
      <c r="AM394" t="s">
        <v>271</v>
      </c>
      <c r="AN394">
        <v>84095</v>
      </c>
      <c r="AO394" t="s">
        <v>272</v>
      </c>
      <c r="AP394">
        <v>302145</v>
      </c>
      <c r="AQ394">
        <v>4</v>
      </c>
      <c r="AR394">
        <v>32522</v>
      </c>
      <c r="AS394">
        <v>2016</v>
      </c>
      <c r="BD394">
        <v>7.54</v>
      </c>
      <c r="BL394">
        <v>1</v>
      </c>
      <c r="BQ394">
        <v>4.3899999999999997</v>
      </c>
      <c r="BS394">
        <v>20.64</v>
      </c>
      <c r="BY394">
        <v>24.19</v>
      </c>
      <c r="CN394">
        <v>11.12</v>
      </c>
      <c r="FR394">
        <v>26.35</v>
      </c>
      <c r="FV394">
        <v>6.64</v>
      </c>
      <c r="GC394">
        <v>1.29</v>
      </c>
      <c r="GQ394">
        <v>45.35</v>
      </c>
      <c r="GV394">
        <v>38.61</v>
      </c>
      <c r="GW394">
        <v>160.75</v>
      </c>
      <c r="GZ394">
        <v>103.16</v>
      </c>
      <c r="HA394">
        <v>45.35</v>
      </c>
      <c r="HB394">
        <v>148.51</v>
      </c>
      <c r="HC394">
        <v>199.36</v>
      </c>
      <c r="HD394">
        <v>347.86999999999995</v>
      </c>
      <c r="HE394">
        <v>4.1366311909150364E-3</v>
      </c>
      <c r="HF394">
        <v>0.42691235231552022</v>
      </c>
    </row>
    <row r="395" spans="1:214" x14ac:dyDescent="0.25">
      <c r="A395">
        <v>27</v>
      </c>
      <c r="B395">
        <v>106</v>
      </c>
      <c r="C395" t="s">
        <v>250</v>
      </c>
      <c r="D395" t="s">
        <v>251</v>
      </c>
      <c r="E395" t="s">
        <v>252</v>
      </c>
      <c r="F395" t="s">
        <v>253</v>
      </c>
      <c r="G395" t="s">
        <v>254</v>
      </c>
      <c r="H395" t="s">
        <v>255</v>
      </c>
      <c r="I395">
        <v>2012</v>
      </c>
      <c r="J395">
        <v>106</v>
      </c>
      <c r="K395" t="s">
        <v>250</v>
      </c>
      <c r="L395" t="s">
        <v>256</v>
      </c>
      <c r="M395" t="s">
        <v>257</v>
      </c>
      <c r="N395" t="s">
        <v>258</v>
      </c>
      <c r="O395" t="s">
        <v>259</v>
      </c>
      <c r="P395">
        <v>106</v>
      </c>
      <c r="Q395" t="s">
        <v>283</v>
      </c>
      <c r="R395">
        <v>106</v>
      </c>
      <c r="S395" t="s">
        <v>250</v>
      </c>
      <c r="T395" t="s">
        <v>262</v>
      </c>
      <c r="U395" t="s">
        <v>263</v>
      </c>
      <c r="V395" t="s">
        <v>290</v>
      </c>
      <c r="W395" t="s">
        <v>489</v>
      </c>
      <c r="X395">
        <v>0</v>
      </c>
      <c r="Y395" t="s">
        <v>489</v>
      </c>
      <c r="Z395">
        <v>2013</v>
      </c>
      <c r="AA395" t="s">
        <v>490</v>
      </c>
      <c r="AB395" t="s">
        <v>490</v>
      </c>
      <c r="AC395">
        <v>82</v>
      </c>
      <c r="AD395">
        <v>5.6</v>
      </c>
      <c r="AF395" t="s">
        <v>268</v>
      </c>
      <c r="AG395" t="s">
        <v>292</v>
      </c>
      <c r="AH395" t="s">
        <v>270</v>
      </c>
      <c r="AI395" t="s">
        <v>270</v>
      </c>
      <c r="AJ395" t="s">
        <v>270</v>
      </c>
      <c r="AK395" t="s">
        <v>270</v>
      </c>
      <c r="AL395">
        <v>5.4000000000000003E-3</v>
      </c>
      <c r="AM395" t="s">
        <v>271</v>
      </c>
      <c r="AN395">
        <v>84095</v>
      </c>
      <c r="AO395">
        <v>84095</v>
      </c>
      <c r="AP395">
        <v>302145</v>
      </c>
      <c r="AQ395">
        <v>5</v>
      </c>
      <c r="AR395">
        <v>32522</v>
      </c>
      <c r="AS395">
        <v>2017</v>
      </c>
      <c r="BS395">
        <v>5.31</v>
      </c>
      <c r="FM395">
        <v>3.74</v>
      </c>
      <c r="GC395">
        <v>1.82</v>
      </c>
      <c r="GQ395">
        <v>4.18</v>
      </c>
      <c r="GV395">
        <v>6.83</v>
      </c>
      <c r="GW395">
        <v>14.71</v>
      </c>
      <c r="GZ395">
        <v>10.87</v>
      </c>
      <c r="HA395">
        <v>4.18</v>
      </c>
      <c r="HB395">
        <v>15.05</v>
      </c>
      <c r="HC395">
        <v>21.54</v>
      </c>
      <c r="HD395">
        <v>36.590000000000003</v>
      </c>
      <c r="HE395">
        <v>4.3510315714370657E-4</v>
      </c>
      <c r="HF395">
        <v>0.41131456682153594</v>
      </c>
    </row>
    <row r="396" spans="1:214" x14ac:dyDescent="0.25">
      <c r="A396">
        <v>27</v>
      </c>
      <c r="B396">
        <v>106</v>
      </c>
      <c r="C396" t="s">
        <v>250</v>
      </c>
      <c r="D396" t="s">
        <v>251</v>
      </c>
      <c r="E396" t="s">
        <v>252</v>
      </c>
      <c r="F396" t="s">
        <v>253</v>
      </c>
      <c r="G396" t="s">
        <v>254</v>
      </c>
      <c r="H396" t="s">
        <v>255</v>
      </c>
      <c r="I396">
        <v>2012</v>
      </c>
      <c r="J396">
        <v>106</v>
      </c>
      <c r="K396" t="s">
        <v>250</v>
      </c>
      <c r="L396" t="s">
        <v>256</v>
      </c>
      <c r="M396" t="s">
        <v>257</v>
      </c>
      <c r="N396" t="s">
        <v>258</v>
      </c>
      <c r="O396" t="s">
        <v>259</v>
      </c>
      <c r="P396">
        <v>106</v>
      </c>
      <c r="Q396" t="s">
        <v>283</v>
      </c>
      <c r="R396">
        <v>106</v>
      </c>
      <c r="S396" t="s">
        <v>250</v>
      </c>
      <c r="T396" t="s">
        <v>262</v>
      </c>
      <c r="U396" t="s">
        <v>263</v>
      </c>
      <c r="V396" t="s">
        <v>290</v>
      </c>
      <c r="W396" t="s">
        <v>491</v>
      </c>
      <c r="X396">
        <v>0</v>
      </c>
      <c r="Y396" t="s">
        <v>491</v>
      </c>
      <c r="Z396">
        <v>2013</v>
      </c>
      <c r="AA396" t="s">
        <v>480</v>
      </c>
      <c r="AB396" t="s">
        <v>480</v>
      </c>
      <c r="AC396">
        <v>83</v>
      </c>
      <c r="AD396">
        <v>5.94</v>
      </c>
      <c r="AF396" t="s">
        <v>268</v>
      </c>
      <c r="AG396" t="s">
        <v>292</v>
      </c>
      <c r="AH396" t="s">
        <v>270</v>
      </c>
      <c r="AI396" t="s">
        <v>270</v>
      </c>
      <c r="AJ396" t="s">
        <v>270</v>
      </c>
      <c r="AK396" t="s">
        <v>270</v>
      </c>
      <c r="AL396">
        <v>5.1000000000000004E-3</v>
      </c>
      <c r="AM396" t="s">
        <v>271</v>
      </c>
      <c r="AN396">
        <v>52661</v>
      </c>
      <c r="AO396" t="s">
        <v>272</v>
      </c>
      <c r="AP396">
        <v>198258</v>
      </c>
      <c r="AQ396">
        <v>2</v>
      </c>
      <c r="AR396">
        <v>32527</v>
      </c>
      <c r="AS396">
        <v>2014</v>
      </c>
      <c r="GV396">
        <v>1.02</v>
      </c>
      <c r="GW396">
        <v>1.97</v>
      </c>
      <c r="GZ396">
        <v>0</v>
      </c>
      <c r="HA396">
        <v>0</v>
      </c>
      <c r="HB396">
        <v>0</v>
      </c>
      <c r="HC396">
        <v>2.99</v>
      </c>
      <c r="HD396">
        <v>2.99</v>
      </c>
      <c r="HE396">
        <v>5.6778260952127763E-5</v>
      </c>
      <c r="HF396">
        <v>0</v>
      </c>
    </row>
    <row r="397" spans="1:214" x14ac:dyDescent="0.25">
      <c r="A397">
        <v>27</v>
      </c>
      <c r="B397">
        <v>106</v>
      </c>
      <c r="C397" t="s">
        <v>250</v>
      </c>
      <c r="D397" t="s">
        <v>251</v>
      </c>
      <c r="E397" t="s">
        <v>252</v>
      </c>
      <c r="F397" t="s">
        <v>253</v>
      </c>
      <c r="G397" t="s">
        <v>254</v>
      </c>
      <c r="H397" t="s">
        <v>255</v>
      </c>
      <c r="I397">
        <v>2012</v>
      </c>
      <c r="J397">
        <v>106</v>
      </c>
      <c r="K397" t="s">
        <v>250</v>
      </c>
      <c r="L397" t="s">
        <v>256</v>
      </c>
      <c r="M397" t="s">
        <v>257</v>
      </c>
      <c r="N397" t="s">
        <v>258</v>
      </c>
      <c r="O397" t="s">
        <v>259</v>
      </c>
      <c r="P397">
        <v>106</v>
      </c>
      <c r="Q397" t="s">
        <v>283</v>
      </c>
      <c r="R397">
        <v>106</v>
      </c>
      <c r="S397" t="s">
        <v>250</v>
      </c>
      <c r="T397" t="s">
        <v>262</v>
      </c>
      <c r="U397" t="s">
        <v>263</v>
      </c>
      <c r="V397" t="s">
        <v>290</v>
      </c>
      <c r="W397" t="s">
        <v>491</v>
      </c>
      <c r="X397">
        <v>0</v>
      </c>
      <c r="Y397" t="s">
        <v>491</v>
      </c>
      <c r="Z397">
        <v>2013</v>
      </c>
      <c r="AA397" t="s">
        <v>480</v>
      </c>
      <c r="AB397" t="s">
        <v>480</v>
      </c>
      <c r="AC397">
        <v>83</v>
      </c>
      <c r="AD397">
        <v>5.94</v>
      </c>
      <c r="AF397" t="s">
        <v>268</v>
      </c>
      <c r="AG397" t="s">
        <v>292</v>
      </c>
      <c r="AH397" t="s">
        <v>270</v>
      </c>
      <c r="AI397" t="s">
        <v>270</v>
      </c>
      <c r="AJ397" t="s">
        <v>270</v>
      </c>
      <c r="AK397" t="s">
        <v>270</v>
      </c>
      <c r="AL397">
        <v>5.1000000000000004E-3</v>
      </c>
      <c r="AM397" t="s">
        <v>271</v>
      </c>
      <c r="AN397">
        <v>52661</v>
      </c>
      <c r="AO397" t="s">
        <v>272</v>
      </c>
      <c r="AP397">
        <v>198258</v>
      </c>
      <c r="AQ397">
        <v>3</v>
      </c>
      <c r="AR397">
        <v>32527</v>
      </c>
      <c r="AS397">
        <v>2015</v>
      </c>
      <c r="CD397">
        <v>4.55</v>
      </c>
      <c r="FY397">
        <v>9.36</v>
      </c>
      <c r="GC397">
        <v>4.2300000000000004</v>
      </c>
      <c r="GQ397">
        <v>15.77</v>
      </c>
      <c r="GV397">
        <v>7.6</v>
      </c>
      <c r="GW397">
        <v>7.99</v>
      </c>
      <c r="GX397">
        <v>0.41</v>
      </c>
      <c r="GZ397">
        <v>18.14</v>
      </c>
      <c r="HA397">
        <v>15.77</v>
      </c>
      <c r="HB397">
        <v>33.909999999999997</v>
      </c>
      <c r="HC397">
        <v>16</v>
      </c>
      <c r="HD397">
        <v>49.91</v>
      </c>
      <c r="HE397">
        <v>9.4776020204705559E-4</v>
      </c>
      <c r="HF397">
        <v>0.6794229613303947</v>
      </c>
    </row>
    <row r="398" spans="1:214" x14ac:dyDescent="0.25">
      <c r="A398">
        <v>27</v>
      </c>
      <c r="B398">
        <v>106</v>
      </c>
      <c r="C398" t="s">
        <v>250</v>
      </c>
      <c r="D398" t="s">
        <v>251</v>
      </c>
      <c r="E398" t="s">
        <v>252</v>
      </c>
      <c r="F398" t="s">
        <v>253</v>
      </c>
      <c r="G398" t="s">
        <v>254</v>
      </c>
      <c r="H398" t="s">
        <v>255</v>
      </c>
      <c r="I398">
        <v>2012</v>
      </c>
      <c r="J398">
        <v>106</v>
      </c>
      <c r="K398" t="s">
        <v>250</v>
      </c>
      <c r="L398" t="s">
        <v>256</v>
      </c>
      <c r="M398" t="s">
        <v>257</v>
      </c>
      <c r="N398" t="s">
        <v>258</v>
      </c>
      <c r="O398" t="s">
        <v>259</v>
      </c>
      <c r="P398">
        <v>106</v>
      </c>
      <c r="Q398" t="s">
        <v>283</v>
      </c>
      <c r="R398">
        <v>106</v>
      </c>
      <c r="S398" t="s">
        <v>250</v>
      </c>
      <c r="T398" t="s">
        <v>262</v>
      </c>
      <c r="U398" t="s">
        <v>263</v>
      </c>
      <c r="V398" t="s">
        <v>290</v>
      </c>
      <c r="W398" t="s">
        <v>491</v>
      </c>
      <c r="X398">
        <v>0</v>
      </c>
      <c r="Y398" t="s">
        <v>491</v>
      </c>
      <c r="Z398">
        <v>2013</v>
      </c>
      <c r="AA398" t="s">
        <v>480</v>
      </c>
      <c r="AB398" t="s">
        <v>480</v>
      </c>
      <c r="AC398">
        <v>83</v>
      </c>
      <c r="AD398">
        <v>5.94</v>
      </c>
      <c r="AF398" t="s">
        <v>268</v>
      </c>
      <c r="AG398" t="s">
        <v>292</v>
      </c>
      <c r="AH398" t="s">
        <v>270</v>
      </c>
      <c r="AI398" t="s">
        <v>270</v>
      </c>
      <c r="AJ398" t="s">
        <v>270</v>
      </c>
      <c r="AK398" t="s">
        <v>270</v>
      </c>
      <c r="AL398">
        <v>5.1000000000000004E-3</v>
      </c>
      <c r="AM398" t="s">
        <v>271</v>
      </c>
      <c r="AN398">
        <v>52661</v>
      </c>
      <c r="AO398" t="s">
        <v>272</v>
      </c>
      <c r="AP398">
        <v>198258</v>
      </c>
      <c r="AQ398">
        <v>4</v>
      </c>
      <c r="AR398">
        <v>32527</v>
      </c>
      <c r="AS398">
        <v>2016</v>
      </c>
      <c r="BL398">
        <v>1.29</v>
      </c>
      <c r="BS398">
        <v>5.69</v>
      </c>
      <c r="BY398">
        <v>5.69</v>
      </c>
      <c r="CN398">
        <v>11.12</v>
      </c>
      <c r="FR398">
        <v>9.33</v>
      </c>
      <c r="FV398">
        <v>4.38</v>
      </c>
      <c r="FY398">
        <v>9.58</v>
      </c>
      <c r="GC398">
        <v>1.29</v>
      </c>
      <c r="GQ398">
        <v>33.74</v>
      </c>
      <c r="GV398">
        <v>30.24</v>
      </c>
      <c r="GW398">
        <v>57.65</v>
      </c>
      <c r="GZ398">
        <v>48.37</v>
      </c>
      <c r="HA398">
        <v>33.74</v>
      </c>
      <c r="HB398">
        <v>82.11</v>
      </c>
      <c r="HC398">
        <v>87.89</v>
      </c>
      <c r="HD398">
        <v>170</v>
      </c>
      <c r="HE398">
        <v>3.2281954387497389E-3</v>
      </c>
      <c r="HF398">
        <v>0.48299999999999998</v>
      </c>
    </row>
    <row r="399" spans="1:214" x14ac:dyDescent="0.25">
      <c r="A399">
        <v>27</v>
      </c>
      <c r="B399">
        <v>106</v>
      </c>
      <c r="C399" t="s">
        <v>250</v>
      </c>
      <c r="D399" t="s">
        <v>251</v>
      </c>
      <c r="E399" t="s">
        <v>252</v>
      </c>
      <c r="F399" t="s">
        <v>253</v>
      </c>
      <c r="G399" t="s">
        <v>254</v>
      </c>
      <c r="H399" t="s">
        <v>255</v>
      </c>
      <c r="I399">
        <v>2012</v>
      </c>
      <c r="J399">
        <v>106</v>
      </c>
      <c r="K399" t="s">
        <v>250</v>
      </c>
      <c r="L399" t="s">
        <v>256</v>
      </c>
      <c r="M399" t="s">
        <v>257</v>
      </c>
      <c r="N399" t="s">
        <v>258</v>
      </c>
      <c r="O399" t="s">
        <v>259</v>
      </c>
      <c r="P399">
        <v>106</v>
      </c>
      <c r="Q399" t="s">
        <v>283</v>
      </c>
      <c r="R399">
        <v>106</v>
      </c>
      <c r="S399" t="s">
        <v>250</v>
      </c>
      <c r="T399" t="s">
        <v>262</v>
      </c>
      <c r="U399" t="s">
        <v>263</v>
      </c>
      <c r="V399" t="s">
        <v>290</v>
      </c>
      <c r="W399" t="s">
        <v>491</v>
      </c>
      <c r="X399">
        <v>0</v>
      </c>
      <c r="Y399" t="s">
        <v>491</v>
      </c>
      <c r="Z399">
        <v>2013</v>
      </c>
      <c r="AA399" t="s">
        <v>480</v>
      </c>
      <c r="AB399" t="s">
        <v>480</v>
      </c>
      <c r="AC399">
        <v>83</v>
      </c>
      <c r="AD399">
        <v>5.94</v>
      </c>
      <c r="AF399" t="s">
        <v>268</v>
      </c>
      <c r="AG399" t="s">
        <v>292</v>
      </c>
      <c r="AH399" t="s">
        <v>270</v>
      </c>
      <c r="AI399" t="s">
        <v>270</v>
      </c>
      <c r="AJ399" t="s">
        <v>270</v>
      </c>
      <c r="AK399" t="s">
        <v>270</v>
      </c>
      <c r="AL399">
        <v>5.1000000000000004E-3</v>
      </c>
      <c r="AM399" t="s">
        <v>271</v>
      </c>
      <c r="AN399">
        <v>52661</v>
      </c>
      <c r="AO399">
        <v>52661</v>
      </c>
      <c r="AP399">
        <v>198258</v>
      </c>
      <c r="AQ399">
        <v>5</v>
      </c>
      <c r="AR399">
        <v>32527</v>
      </c>
      <c r="AS399">
        <v>2017</v>
      </c>
      <c r="BQ399">
        <v>3.71</v>
      </c>
      <c r="GQ399">
        <v>8.91</v>
      </c>
      <c r="GV399">
        <v>5.52</v>
      </c>
      <c r="GW399">
        <v>12.69</v>
      </c>
      <c r="GZ399">
        <v>3.71</v>
      </c>
      <c r="HA399">
        <v>8.91</v>
      </c>
      <c r="HB399">
        <v>12.62</v>
      </c>
      <c r="HC399">
        <v>18.21</v>
      </c>
      <c r="HD399">
        <v>30.83</v>
      </c>
      <c r="HE399">
        <v>5.8544273750973203E-4</v>
      </c>
      <c r="HF399">
        <v>0.40934155043788517</v>
      </c>
    </row>
    <row r="400" spans="1:214" x14ac:dyDescent="0.25">
      <c r="A400">
        <v>27</v>
      </c>
      <c r="B400">
        <v>106</v>
      </c>
      <c r="C400" t="s">
        <v>250</v>
      </c>
      <c r="D400" t="s">
        <v>251</v>
      </c>
      <c r="E400" t="s">
        <v>252</v>
      </c>
      <c r="F400" t="s">
        <v>253</v>
      </c>
      <c r="G400" t="s">
        <v>254</v>
      </c>
      <c r="H400" t="s">
        <v>255</v>
      </c>
      <c r="I400">
        <v>2013</v>
      </c>
      <c r="J400">
        <v>106</v>
      </c>
      <c r="K400" t="s">
        <v>250</v>
      </c>
      <c r="L400" t="s">
        <v>256</v>
      </c>
      <c r="M400" t="s">
        <v>257</v>
      </c>
      <c r="N400" t="s">
        <v>258</v>
      </c>
      <c r="O400" t="s">
        <v>259</v>
      </c>
      <c r="P400">
        <v>420</v>
      </c>
      <c r="Q400" t="s">
        <v>260</v>
      </c>
      <c r="R400">
        <v>420</v>
      </c>
      <c r="S400" t="s">
        <v>261</v>
      </c>
      <c r="T400" t="s">
        <v>262</v>
      </c>
      <c r="U400" t="s">
        <v>263</v>
      </c>
      <c r="V400" t="s">
        <v>264</v>
      </c>
      <c r="W400" t="s">
        <v>492</v>
      </c>
      <c r="X400">
        <v>0</v>
      </c>
      <c r="Y400" t="s">
        <v>492</v>
      </c>
      <c r="Z400">
        <v>2014</v>
      </c>
      <c r="AA400" t="s">
        <v>493</v>
      </c>
      <c r="AB400" t="s">
        <v>493</v>
      </c>
      <c r="AC400">
        <v>92</v>
      </c>
      <c r="AD400">
        <v>8.93</v>
      </c>
      <c r="AF400" t="s">
        <v>268</v>
      </c>
      <c r="AG400" t="s">
        <v>269</v>
      </c>
      <c r="AH400" t="s">
        <v>270</v>
      </c>
      <c r="AI400" t="s">
        <v>270</v>
      </c>
      <c r="AJ400" t="s">
        <v>270</v>
      </c>
      <c r="AK400" t="s">
        <v>270</v>
      </c>
      <c r="AL400">
        <v>9.9000000000000008E-3</v>
      </c>
      <c r="AM400" t="s">
        <v>271</v>
      </c>
      <c r="AN400">
        <v>21899</v>
      </c>
      <c r="AO400" t="s">
        <v>272</v>
      </c>
      <c r="AP400">
        <v>219597</v>
      </c>
      <c r="AQ400">
        <v>2</v>
      </c>
      <c r="AR400">
        <v>33637</v>
      </c>
      <c r="AS400">
        <v>2015</v>
      </c>
      <c r="GV400">
        <v>0.59</v>
      </c>
      <c r="GW400">
        <v>0.77</v>
      </c>
      <c r="GZ400">
        <v>0</v>
      </c>
      <c r="HA400">
        <v>0</v>
      </c>
      <c r="HB400">
        <v>0</v>
      </c>
      <c r="HC400">
        <v>1.36</v>
      </c>
      <c r="HD400">
        <v>1.3599999999999999</v>
      </c>
      <c r="HE400">
        <v>6.2103292387780259E-5</v>
      </c>
      <c r="HF400">
        <v>0</v>
      </c>
    </row>
    <row r="401" spans="1:214" x14ac:dyDescent="0.25">
      <c r="A401">
        <v>27</v>
      </c>
      <c r="B401">
        <v>106</v>
      </c>
      <c r="C401" t="s">
        <v>250</v>
      </c>
      <c r="D401" t="s">
        <v>251</v>
      </c>
      <c r="E401" t="s">
        <v>252</v>
      </c>
      <c r="F401" t="s">
        <v>253</v>
      </c>
      <c r="G401" t="s">
        <v>254</v>
      </c>
      <c r="H401" t="s">
        <v>255</v>
      </c>
      <c r="I401">
        <v>2013</v>
      </c>
      <c r="J401">
        <v>106</v>
      </c>
      <c r="K401" t="s">
        <v>250</v>
      </c>
      <c r="L401" t="s">
        <v>256</v>
      </c>
      <c r="M401" t="s">
        <v>257</v>
      </c>
      <c r="N401" t="s">
        <v>258</v>
      </c>
      <c r="O401" t="s">
        <v>259</v>
      </c>
      <c r="P401">
        <v>420</v>
      </c>
      <c r="Q401" t="s">
        <v>260</v>
      </c>
      <c r="R401">
        <v>420</v>
      </c>
      <c r="S401" t="s">
        <v>261</v>
      </c>
      <c r="T401" t="s">
        <v>262</v>
      </c>
      <c r="U401" t="s">
        <v>263</v>
      </c>
      <c r="V401" t="s">
        <v>264</v>
      </c>
      <c r="W401" t="s">
        <v>492</v>
      </c>
      <c r="X401">
        <v>0</v>
      </c>
      <c r="Y401" t="s">
        <v>492</v>
      </c>
      <c r="Z401">
        <v>2014</v>
      </c>
      <c r="AA401" t="s">
        <v>493</v>
      </c>
      <c r="AB401" t="s">
        <v>493</v>
      </c>
      <c r="AC401">
        <v>92</v>
      </c>
      <c r="AD401">
        <v>8.93</v>
      </c>
      <c r="AF401" t="s">
        <v>268</v>
      </c>
      <c r="AG401" t="s">
        <v>269</v>
      </c>
      <c r="AH401" t="s">
        <v>270</v>
      </c>
      <c r="AI401" t="s">
        <v>270</v>
      </c>
      <c r="AJ401" t="s">
        <v>270</v>
      </c>
      <c r="AK401" t="s">
        <v>270</v>
      </c>
      <c r="AL401">
        <v>9.9000000000000008E-3</v>
      </c>
      <c r="AM401" t="s">
        <v>271</v>
      </c>
      <c r="AN401">
        <v>21899</v>
      </c>
      <c r="AO401" t="s">
        <v>272</v>
      </c>
      <c r="AP401">
        <v>219597</v>
      </c>
      <c r="AQ401">
        <v>3</v>
      </c>
      <c r="AR401">
        <v>33637</v>
      </c>
      <c r="AS401">
        <v>2016</v>
      </c>
      <c r="BL401">
        <v>1</v>
      </c>
      <c r="CN401">
        <v>2.81</v>
      </c>
      <c r="GV401">
        <v>1.42</v>
      </c>
      <c r="GW401">
        <v>1.76</v>
      </c>
      <c r="GZ401">
        <v>3.81</v>
      </c>
      <c r="HA401">
        <v>0</v>
      </c>
      <c r="HB401">
        <v>3.81</v>
      </c>
      <c r="HC401">
        <v>3.18</v>
      </c>
      <c r="HD401">
        <v>6.99</v>
      </c>
      <c r="HE401">
        <v>3.1919265719895887E-4</v>
      </c>
      <c r="HF401">
        <v>0.54506437768240346</v>
      </c>
    </row>
    <row r="402" spans="1:214" x14ac:dyDescent="0.25">
      <c r="A402">
        <v>27</v>
      </c>
      <c r="B402">
        <v>106</v>
      </c>
      <c r="C402" t="s">
        <v>250</v>
      </c>
      <c r="D402" t="s">
        <v>251</v>
      </c>
      <c r="E402" t="s">
        <v>252</v>
      </c>
      <c r="F402" t="s">
        <v>253</v>
      </c>
      <c r="G402" t="s">
        <v>254</v>
      </c>
      <c r="H402" t="s">
        <v>255</v>
      </c>
      <c r="I402">
        <v>2013</v>
      </c>
      <c r="J402">
        <v>106</v>
      </c>
      <c r="K402" t="s">
        <v>250</v>
      </c>
      <c r="L402" t="s">
        <v>256</v>
      </c>
      <c r="M402" t="s">
        <v>257</v>
      </c>
      <c r="N402" t="s">
        <v>258</v>
      </c>
      <c r="O402" t="s">
        <v>259</v>
      </c>
      <c r="P402">
        <v>420</v>
      </c>
      <c r="Q402" t="s">
        <v>260</v>
      </c>
      <c r="R402">
        <v>420</v>
      </c>
      <c r="S402" t="s">
        <v>261</v>
      </c>
      <c r="T402" t="s">
        <v>262</v>
      </c>
      <c r="U402" t="s">
        <v>263</v>
      </c>
      <c r="V402" t="s">
        <v>264</v>
      </c>
      <c r="W402" t="s">
        <v>492</v>
      </c>
      <c r="X402">
        <v>0</v>
      </c>
      <c r="Y402" t="s">
        <v>492</v>
      </c>
      <c r="Z402">
        <v>2014</v>
      </c>
      <c r="AA402" t="s">
        <v>493</v>
      </c>
      <c r="AB402" t="s">
        <v>493</v>
      </c>
      <c r="AC402">
        <v>92</v>
      </c>
      <c r="AD402">
        <v>8.93</v>
      </c>
      <c r="AF402" t="s">
        <v>268</v>
      </c>
      <c r="AG402" t="s">
        <v>269</v>
      </c>
      <c r="AH402" t="s">
        <v>270</v>
      </c>
      <c r="AI402" t="s">
        <v>270</v>
      </c>
      <c r="AJ402" t="s">
        <v>270</v>
      </c>
      <c r="AK402" t="s">
        <v>270</v>
      </c>
      <c r="AL402">
        <v>9.9000000000000008E-3</v>
      </c>
      <c r="AM402" t="s">
        <v>271</v>
      </c>
      <c r="AN402">
        <v>21899</v>
      </c>
      <c r="AO402" t="s">
        <v>272</v>
      </c>
      <c r="AP402">
        <v>219597</v>
      </c>
      <c r="AQ402">
        <v>4</v>
      </c>
      <c r="AR402">
        <v>33637</v>
      </c>
      <c r="AS402">
        <v>2017</v>
      </c>
      <c r="CN402">
        <v>4.51</v>
      </c>
      <c r="GQ402">
        <v>5.67</v>
      </c>
      <c r="GV402">
        <v>4.47</v>
      </c>
      <c r="GW402">
        <v>14.73</v>
      </c>
      <c r="GZ402">
        <v>4.51</v>
      </c>
      <c r="HA402">
        <v>5.67</v>
      </c>
      <c r="HB402">
        <v>10.18</v>
      </c>
      <c r="HC402">
        <v>19.2</v>
      </c>
      <c r="HD402">
        <v>29.38</v>
      </c>
      <c r="HE402">
        <v>1.3416137723183707E-3</v>
      </c>
      <c r="HF402">
        <v>0.34649421375085093</v>
      </c>
    </row>
    <row r="403" spans="1:214" x14ac:dyDescent="0.25">
      <c r="A403">
        <v>27</v>
      </c>
      <c r="B403">
        <v>106</v>
      </c>
      <c r="C403" t="s">
        <v>250</v>
      </c>
      <c r="D403" t="s">
        <v>251</v>
      </c>
      <c r="E403" t="s">
        <v>252</v>
      </c>
      <c r="F403" t="s">
        <v>253</v>
      </c>
      <c r="G403" t="s">
        <v>254</v>
      </c>
      <c r="H403" t="s">
        <v>255</v>
      </c>
      <c r="I403">
        <v>2013</v>
      </c>
      <c r="J403">
        <v>106</v>
      </c>
      <c r="K403" t="s">
        <v>250</v>
      </c>
      <c r="L403" t="s">
        <v>256</v>
      </c>
      <c r="M403" t="s">
        <v>257</v>
      </c>
      <c r="N403" t="s">
        <v>258</v>
      </c>
      <c r="O403" t="s">
        <v>259</v>
      </c>
      <c r="P403">
        <v>420</v>
      </c>
      <c r="Q403" t="s">
        <v>260</v>
      </c>
      <c r="R403">
        <v>420</v>
      </c>
      <c r="S403" t="s">
        <v>261</v>
      </c>
      <c r="T403" t="s">
        <v>262</v>
      </c>
      <c r="U403" t="s">
        <v>263</v>
      </c>
      <c r="V403" t="s">
        <v>264</v>
      </c>
      <c r="W403" t="s">
        <v>492</v>
      </c>
      <c r="X403">
        <v>0</v>
      </c>
      <c r="Y403" t="s">
        <v>492</v>
      </c>
      <c r="Z403">
        <v>2014</v>
      </c>
      <c r="AA403" t="s">
        <v>493</v>
      </c>
      <c r="AB403" t="s">
        <v>493</v>
      </c>
      <c r="AC403">
        <v>92</v>
      </c>
      <c r="AD403">
        <v>8.93</v>
      </c>
      <c r="AF403" t="s">
        <v>268</v>
      </c>
      <c r="AG403" t="s">
        <v>269</v>
      </c>
      <c r="AH403" t="s">
        <v>270</v>
      </c>
      <c r="AI403" t="s">
        <v>270</v>
      </c>
      <c r="AJ403" t="s">
        <v>270</v>
      </c>
      <c r="AK403" t="s">
        <v>270</v>
      </c>
      <c r="AL403">
        <v>9.9000000000000008E-3</v>
      </c>
      <c r="AM403" t="s">
        <v>271</v>
      </c>
      <c r="AN403">
        <v>21899</v>
      </c>
      <c r="AO403">
        <v>21899</v>
      </c>
      <c r="AP403">
        <v>219597</v>
      </c>
      <c r="AQ403">
        <v>5</v>
      </c>
      <c r="AR403">
        <v>33637</v>
      </c>
      <c r="AS403">
        <v>2018</v>
      </c>
      <c r="GV403">
        <v>0.52</v>
      </c>
      <c r="GW403">
        <v>0.48</v>
      </c>
      <c r="GZ403">
        <v>0</v>
      </c>
      <c r="HA403">
        <v>0</v>
      </c>
      <c r="HB403">
        <v>0</v>
      </c>
      <c r="HC403">
        <v>1</v>
      </c>
      <c r="HD403">
        <v>1</v>
      </c>
      <c r="HE403">
        <v>4.5664185579250191E-5</v>
      </c>
      <c r="HF403">
        <v>0</v>
      </c>
    </row>
    <row r="404" spans="1:214" x14ac:dyDescent="0.25">
      <c r="A404">
        <v>27</v>
      </c>
      <c r="B404">
        <v>106</v>
      </c>
      <c r="C404" t="s">
        <v>250</v>
      </c>
      <c r="D404" t="s">
        <v>251</v>
      </c>
      <c r="E404" t="s">
        <v>252</v>
      </c>
      <c r="F404" t="s">
        <v>253</v>
      </c>
      <c r="G404" t="s">
        <v>254</v>
      </c>
      <c r="H404" t="s">
        <v>255</v>
      </c>
      <c r="I404">
        <v>2013</v>
      </c>
      <c r="J404">
        <v>106</v>
      </c>
      <c r="K404" t="s">
        <v>250</v>
      </c>
      <c r="L404" t="s">
        <v>256</v>
      </c>
      <c r="M404" t="s">
        <v>257</v>
      </c>
      <c r="N404" t="s">
        <v>258</v>
      </c>
      <c r="O404" t="s">
        <v>259</v>
      </c>
      <c r="P404">
        <v>420</v>
      </c>
      <c r="Q404" t="s">
        <v>260</v>
      </c>
      <c r="R404">
        <v>420</v>
      </c>
      <c r="S404" t="s">
        <v>261</v>
      </c>
      <c r="T404" t="s">
        <v>262</v>
      </c>
      <c r="U404" t="s">
        <v>263</v>
      </c>
      <c r="V404" t="s">
        <v>264</v>
      </c>
      <c r="W404" t="s">
        <v>494</v>
      </c>
      <c r="X404">
        <v>0</v>
      </c>
      <c r="Y404" t="s">
        <v>494</v>
      </c>
      <c r="Z404">
        <v>2014</v>
      </c>
      <c r="AA404" t="s">
        <v>493</v>
      </c>
      <c r="AB404" t="s">
        <v>493</v>
      </c>
      <c r="AC404">
        <v>90</v>
      </c>
      <c r="AD404">
        <v>8.18</v>
      </c>
      <c r="AF404" t="s">
        <v>268</v>
      </c>
      <c r="AG404" t="s">
        <v>269</v>
      </c>
      <c r="AH404" t="s">
        <v>270</v>
      </c>
      <c r="AI404" t="s">
        <v>270</v>
      </c>
      <c r="AJ404" t="s">
        <v>270</v>
      </c>
      <c r="AK404" t="s">
        <v>270</v>
      </c>
      <c r="AL404">
        <v>7.1999999999999998E-3</v>
      </c>
      <c r="AM404" t="s">
        <v>271</v>
      </c>
      <c r="AN404">
        <v>22785</v>
      </c>
      <c r="AO404" t="s">
        <v>272</v>
      </c>
      <c r="AP404">
        <v>239745</v>
      </c>
      <c r="AQ404">
        <v>2</v>
      </c>
      <c r="AR404">
        <v>33638</v>
      </c>
      <c r="AS404">
        <v>2015</v>
      </c>
      <c r="GQ404">
        <v>0</v>
      </c>
      <c r="GV404">
        <v>0.92</v>
      </c>
      <c r="GW404">
        <v>0.1</v>
      </c>
      <c r="GZ404">
        <v>0</v>
      </c>
      <c r="HA404">
        <v>0</v>
      </c>
      <c r="HB404">
        <v>0</v>
      </c>
      <c r="HC404">
        <v>1.02</v>
      </c>
      <c r="HD404">
        <v>1.02</v>
      </c>
      <c r="HE404">
        <v>4.4766293614219883E-5</v>
      </c>
      <c r="HF404">
        <v>0</v>
      </c>
    </row>
    <row r="405" spans="1:214" x14ac:dyDescent="0.25">
      <c r="A405">
        <v>27</v>
      </c>
      <c r="B405">
        <v>106</v>
      </c>
      <c r="C405" t="s">
        <v>250</v>
      </c>
      <c r="D405" t="s">
        <v>251</v>
      </c>
      <c r="E405" t="s">
        <v>252</v>
      </c>
      <c r="F405" t="s">
        <v>253</v>
      </c>
      <c r="G405" t="s">
        <v>254</v>
      </c>
      <c r="H405" t="s">
        <v>255</v>
      </c>
      <c r="I405">
        <v>2013</v>
      </c>
      <c r="J405">
        <v>106</v>
      </c>
      <c r="K405" t="s">
        <v>250</v>
      </c>
      <c r="L405" t="s">
        <v>256</v>
      </c>
      <c r="M405" t="s">
        <v>257</v>
      </c>
      <c r="N405" t="s">
        <v>258</v>
      </c>
      <c r="O405" t="s">
        <v>259</v>
      </c>
      <c r="P405">
        <v>420</v>
      </c>
      <c r="Q405" t="s">
        <v>260</v>
      </c>
      <c r="R405">
        <v>420</v>
      </c>
      <c r="S405" t="s">
        <v>261</v>
      </c>
      <c r="T405" t="s">
        <v>262</v>
      </c>
      <c r="U405" t="s">
        <v>263</v>
      </c>
      <c r="V405" t="s">
        <v>264</v>
      </c>
      <c r="W405" t="s">
        <v>494</v>
      </c>
      <c r="X405">
        <v>0</v>
      </c>
      <c r="Y405" t="s">
        <v>494</v>
      </c>
      <c r="Z405">
        <v>2014</v>
      </c>
      <c r="AA405" t="s">
        <v>493</v>
      </c>
      <c r="AB405" t="s">
        <v>493</v>
      </c>
      <c r="AC405">
        <v>90</v>
      </c>
      <c r="AD405">
        <v>8.18</v>
      </c>
      <c r="AF405" t="s">
        <v>268</v>
      </c>
      <c r="AG405" t="s">
        <v>269</v>
      </c>
      <c r="AH405" t="s">
        <v>270</v>
      </c>
      <c r="AI405" t="s">
        <v>270</v>
      </c>
      <c r="AJ405" t="s">
        <v>270</v>
      </c>
      <c r="AK405" t="s">
        <v>270</v>
      </c>
      <c r="AL405">
        <v>7.1999999999999998E-3</v>
      </c>
      <c r="AM405" t="s">
        <v>271</v>
      </c>
      <c r="AN405">
        <v>22785</v>
      </c>
      <c r="AO405" t="s">
        <v>272</v>
      </c>
      <c r="AP405">
        <v>239745</v>
      </c>
      <c r="AQ405">
        <v>3</v>
      </c>
      <c r="AR405">
        <v>33638</v>
      </c>
      <c r="AS405">
        <v>2016</v>
      </c>
      <c r="GQ405">
        <v>1.7</v>
      </c>
      <c r="GV405">
        <v>1.42</v>
      </c>
      <c r="GW405">
        <v>1.76</v>
      </c>
      <c r="GZ405">
        <v>0</v>
      </c>
      <c r="HA405">
        <v>1.7</v>
      </c>
      <c r="HB405">
        <v>1.7</v>
      </c>
      <c r="HC405">
        <v>3.18</v>
      </c>
      <c r="HD405">
        <v>4.88</v>
      </c>
      <c r="HE405">
        <v>2.1417599297783628E-4</v>
      </c>
      <c r="HF405">
        <v>0.34836065573770492</v>
      </c>
    </row>
    <row r="406" spans="1:214" x14ac:dyDescent="0.25">
      <c r="A406">
        <v>27</v>
      </c>
      <c r="B406">
        <v>106</v>
      </c>
      <c r="C406" t="s">
        <v>250</v>
      </c>
      <c r="D406" t="s">
        <v>251</v>
      </c>
      <c r="E406" t="s">
        <v>252</v>
      </c>
      <c r="F406" t="s">
        <v>253</v>
      </c>
      <c r="G406" t="s">
        <v>254</v>
      </c>
      <c r="H406" t="s">
        <v>255</v>
      </c>
      <c r="I406">
        <v>2013</v>
      </c>
      <c r="J406">
        <v>106</v>
      </c>
      <c r="K406" t="s">
        <v>250</v>
      </c>
      <c r="L406" t="s">
        <v>256</v>
      </c>
      <c r="M406" t="s">
        <v>257</v>
      </c>
      <c r="N406" t="s">
        <v>258</v>
      </c>
      <c r="O406" t="s">
        <v>259</v>
      </c>
      <c r="P406">
        <v>420</v>
      </c>
      <c r="Q406" t="s">
        <v>260</v>
      </c>
      <c r="R406">
        <v>420</v>
      </c>
      <c r="S406" t="s">
        <v>261</v>
      </c>
      <c r="T406" t="s">
        <v>262</v>
      </c>
      <c r="U406" t="s">
        <v>263</v>
      </c>
      <c r="V406" t="s">
        <v>264</v>
      </c>
      <c r="W406" t="s">
        <v>494</v>
      </c>
      <c r="X406">
        <v>0</v>
      </c>
      <c r="Y406" t="s">
        <v>494</v>
      </c>
      <c r="Z406">
        <v>2014</v>
      </c>
      <c r="AA406" t="s">
        <v>493</v>
      </c>
      <c r="AB406" t="s">
        <v>493</v>
      </c>
      <c r="AC406">
        <v>90</v>
      </c>
      <c r="AD406">
        <v>8.18</v>
      </c>
      <c r="AF406" t="s">
        <v>268</v>
      </c>
      <c r="AG406" t="s">
        <v>269</v>
      </c>
      <c r="AH406" t="s">
        <v>270</v>
      </c>
      <c r="AI406" t="s">
        <v>270</v>
      </c>
      <c r="AJ406" t="s">
        <v>270</v>
      </c>
      <c r="AK406" t="s">
        <v>270</v>
      </c>
      <c r="AL406">
        <v>7.1999999999999998E-3</v>
      </c>
      <c r="AM406" t="s">
        <v>271</v>
      </c>
      <c r="AN406">
        <v>22785</v>
      </c>
      <c r="AO406" t="s">
        <v>272</v>
      </c>
      <c r="AP406">
        <v>239745</v>
      </c>
      <c r="AQ406">
        <v>4</v>
      </c>
      <c r="AR406">
        <v>33638</v>
      </c>
      <c r="AS406">
        <v>2017</v>
      </c>
      <c r="BS406">
        <v>6.64</v>
      </c>
      <c r="CN406">
        <v>2</v>
      </c>
      <c r="FM406">
        <v>6.02</v>
      </c>
      <c r="GQ406">
        <v>4.72</v>
      </c>
      <c r="GV406">
        <v>1.84</v>
      </c>
      <c r="GW406">
        <v>8.67</v>
      </c>
      <c r="GZ406">
        <v>14.66</v>
      </c>
      <c r="HA406">
        <v>4.72</v>
      </c>
      <c r="HB406">
        <v>19.38</v>
      </c>
      <c r="HC406">
        <v>10.51</v>
      </c>
      <c r="HD406">
        <v>29.89</v>
      </c>
      <c r="HE406">
        <v>1.3118279569892474E-3</v>
      </c>
      <c r="HF406">
        <v>0.64837738374038134</v>
      </c>
    </row>
    <row r="407" spans="1:214" x14ac:dyDescent="0.25">
      <c r="A407">
        <v>27</v>
      </c>
      <c r="B407">
        <v>106</v>
      </c>
      <c r="C407" t="s">
        <v>250</v>
      </c>
      <c r="D407" t="s">
        <v>251</v>
      </c>
      <c r="E407" t="s">
        <v>252</v>
      </c>
      <c r="F407" t="s">
        <v>253</v>
      </c>
      <c r="G407" t="s">
        <v>254</v>
      </c>
      <c r="H407" t="s">
        <v>255</v>
      </c>
      <c r="I407">
        <v>2013</v>
      </c>
      <c r="J407">
        <v>106</v>
      </c>
      <c r="K407" t="s">
        <v>250</v>
      </c>
      <c r="L407" t="s">
        <v>256</v>
      </c>
      <c r="M407" t="s">
        <v>257</v>
      </c>
      <c r="N407" t="s">
        <v>258</v>
      </c>
      <c r="O407" t="s">
        <v>259</v>
      </c>
      <c r="P407">
        <v>420</v>
      </c>
      <c r="Q407" t="s">
        <v>260</v>
      </c>
      <c r="R407">
        <v>420</v>
      </c>
      <c r="S407" t="s">
        <v>261</v>
      </c>
      <c r="T407" t="s">
        <v>262</v>
      </c>
      <c r="U407" t="s">
        <v>263</v>
      </c>
      <c r="V407" t="s">
        <v>264</v>
      </c>
      <c r="W407" t="s">
        <v>494</v>
      </c>
      <c r="X407">
        <v>0</v>
      </c>
      <c r="Y407" t="s">
        <v>494</v>
      </c>
      <c r="Z407">
        <v>2014</v>
      </c>
      <c r="AA407" t="s">
        <v>493</v>
      </c>
      <c r="AB407" t="s">
        <v>493</v>
      </c>
      <c r="AC407">
        <v>90</v>
      </c>
      <c r="AD407">
        <v>8.18</v>
      </c>
      <c r="AF407" t="s">
        <v>268</v>
      </c>
      <c r="AG407" t="s">
        <v>269</v>
      </c>
      <c r="AH407" t="s">
        <v>270</v>
      </c>
      <c r="AI407" t="s">
        <v>270</v>
      </c>
      <c r="AJ407" t="s">
        <v>270</v>
      </c>
      <c r="AK407" t="s">
        <v>270</v>
      </c>
      <c r="AL407">
        <v>7.1999999999999998E-3</v>
      </c>
      <c r="AM407" t="s">
        <v>271</v>
      </c>
      <c r="AN407">
        <v>22785</v>
      </c>
      <c r="AO407">
        <v>22785</v>
      </c>
      <c r="AP407">
        <v>239745</v>
      </c>
      <c r="AQ407">
        <v>5</v>
      </c>
      <c r="AR407">
        <v>33638</v>
      </c>
      <c r="AS407">
        <v>2018</v>
      </c>
      <c r="FR407">
        <v>22.04</v>
      </c>
      <c r="GZ407">
        <v>22.04</v>
      </c>
      <c r="HA407">
        <v>0</v>
      </c>
      <c r="HB407">
        <v>22.04</v>
      </c>
      <c r="HC407">
        <v>0</v>
      </c>
      <c r="HD407">
        <v>22.04</v>
      </c>
      <c r="HE407">
        <v>9.67303050252359E-4</v>
      </c>
      <c r="HF407">
        <v>1</v>
      </c>
    </row>
    <row r="408" spans="1:214" x14ac:dyDescent="0.25">
      <c r="A408">
        <v>27</v>
      </c>
      <c r="B408">
        <v>106</v>
      </c>
      <c r="C408" t="s">
        <v>250</v>
      </c>
      <c r="D408" t="s">
        <v>251</v>
      </c>
      <c r="E408" t="s">
        <v>252</v>
      </c>
      <c r="F408" t="s">
        <v>253</v>
      </c>
      <c r="G408" t="s">
        <v>254</v>
      </c>
      <c r="H408" t="s">
        <v>255</v>
      </c>
      <c r="I408">
        <v>2013</v>
      </c>
      <c r="J408">
        <v>106</v>
      </c>
      <c r="K408" t="s">
        <v>250</v>
      </c>
      <c r="L408" t="s">
        <v>256</v>
      </c>
      <c r="M408" t="s">
        <v>257</v>
      </c>
      <c r="N408" t="s">
        <v>258</v>
      </c>
      <c r="O408" t="s">
        <v>259</v>
      </c>
      <c r="P408">
        <v>420</v>
      </c>
      <c r="Q408" t="s">
        <v>260</v>
      </c>
      <c r="R408">
        <v>420</v>
      </c>
      <c r="S408" t="s">
        <v>261</v>
      </c>
      <c r="T408" t="s">
        <v>262</v>
      </c>
      <c r="U408" t="s">
        <v>263</v>
      </c>
      <c r="V408" t="s">
        <v>264</v>
      </c>
      <c r="W408" t="s">
        <v>495</v>
      </c>
      <c r="X408">
        <v>0</v>
      </c>
      <c r="Y408" t="s">
        <v>495</v>
      </c>
      <c r="Z408">
        <v>2014</v>
      </c>
      <c r="AA408" t="s">
        <v>496</v>
      </c>
      <c r="AB408" t="s">
        <v>496</v>
      </c>
      <c r="AC408">
        <v>90</v>
      </c>
      <c r="AD408">
        <v>7.45</v>
      </c>
      <c r="AF408" t="s">
        <v>268</v>
      </c>
      <c r="AG408" t="s">
        <v>269</v>
      </c>
      <c r="AH408" t="s">
        <v>270</v>
      </c>
      <c r="AI408" t="s">
        <v>270</v>
      </c>
      <c r="AJ408" t="s">
        <v>270</v>
      </c>
      <c r="AK408" t="s">
        <v>270</v>
      </c>
      <c r="AL408">
        <v>9.9000000000000008E-3</v>
      </c>
      <c r="AM408" t="s">
        <v>271</v>
      </c>
      <c r="AN408">
        <v>22515</v>
      </c>
      <c r="AO408" t="s">
        <v>272</v>
      </c>
      <c r="AP408">
        <v>228652</v>
      </c>
      <c r="AQ408">
        <v>3</v>
      </c>
      <c r="AR408">
        <v>33636</v>
      </c>
      <c r="AS408">
        <v>2016</v>
      </c>
      <c r="FM408">
        <v>5.07</v>
      </c>
      <c r="GQ408">
        <v>2.19</v>
      </c>
      <c r="GZ408">
        <v>5.07</v>
      </c>
      <c r="HA408">
        <v>2.19</v>
      </c>
      <c r="HB408">
        <v>7.26</v>
      </c>
      <c r="HC408">
        <v>0</v>
      </c>
      <c r="HD408">
        <v>7.26</v>
      </c>
      <c r="HE408">
        <v>3.2245169886742169E-4</v>
      </c>
      <c r="HF408">
        <v>1</v>
      </c>
    </row>
    <row r="409" spans="1:214" x14ac:dyDescent="0.25">
      <c r="A409">
        <v>27</v>
      </c>
      <c r="B409">
        <v>106</v>
      </c>
      <c r="C409" t="s">
        <v>250</v>
      </c>
      <c r="D409" t="s">
        <v>251</v>
      </c>
      <c r="E409" t="s">
        <v>252</v>
      </c>
      <c r="F409" t="s">
        <v>253</v>
      </c>
      <c r="G409" t="s">
        <v>254</v>
      </c>
      <c r="H409" t="s">
        <v>255</v>
      </c>
      <c r="I409">
        <v>2013</v>
      </c>
      <c r="J409">
        <v>106</v>
      </c>
      <c r="K409" t="s">
        <v>250</v>
      </c>
      <c r="L409" t="s">
        <v>256</v>
      </c>
      <c r="M409" t="s">
        <v>257</v>
      </c>
      <c r="N409" t="s">
        <v>258</v>
      </c>
      <c r="O409" t="s">
        <v>259</v>
      </c>
      <c r="P409">
        <v>420</v>
      </c>
      <c r="Q409" t="s">
        <v>260</v>
      </c>
      <c r="R409">
        <v>420</v>
      </c>
      <c r="S409" t="s">
        <v>261</v>
      </c>
      <c r="T409" t="s">
        <v>262</v>
      </c>
      <c r="U409" t="s">
        <v>263</v>
      </c>
      <c r="V409" t="s">
        <v>264</v>
      </c>
      <c r="W409" t="s">
        <v>495</v>
      </c>
      <c r="X409">
        <v>0</v>
      </c>
      <c r="Y409" t="s">
        <v>495</v>
      </c>
      <c r="Z409">
        <v>2014</v>
      </c>
      <c r="AA409" t="s">
        <v>496</v>
      </c>
      <c r="AB409" t="s">
        <v>496</v>
      </c>
      <c r="AC409">
        <v>90</v>
      </c>
      <c r="AD409">
        <v>7.45</v>
      </c>
      <c r="AF409" t="s">
        <v>268</v>
      </c>
      <c r="AG409" t="s">
        <v>269</v>
      </c>
      <c r="AH409" t="s">
        <v>270</v>
      </c>
      <c r="AI409" t="s">
        <v>270</v>
      </c>
      <c r="AJ409" t="s">
        <v>270</v>
      </c>
      <c r="AK409" t="s">
        <v>270</v>
      </c>
      <c r="AL409">
        <v>9.9000000000000008E-3</v>
      </c>
      <c r="AM409" t="s">
        <v>271</v>
      </c>
      <c r="AN409">
        <v>22515</v>
      </c>
      <c r="AO409" t="s">
        <v>272</v>
      </c>
      <c r="AP409">
        <v>228652</v>
      </c>
      <c r="AQ409">
        <v>4</v>
      </c>
      <c r="AR409">
        <v>33636</v>
      </c>
      <c r="AS409">
        <v>2017</v>
      </c>
      <c r="GQ409">
        <v>5.73</v>
      </c>
      <c r="GV409">
        <v>2.23</v>
      </c>
      <c r="GW409">
        <v>3.24</v>
      </c>
      <c r="GZ409">
        <v>0</v>
      </c>
      <c r="HA409">
        <v>5.73</v>
      </c>
      <c r="HB409">
        <v>5.73</v>
      </c>
      <c r="HC409">
        <v>5.47</v>
      </c>
      <c r="HD409">
        <v>11.200000000000001</v>
      </c>
      <c r="HE409">
        <v>4.9744614701310245E-4</v>
      </c>
      <c r="HF409">
        <v>0.51160714285714282</v>
      </c>
    </row>
    <row r="410" spans="1:214" x14ac:dyDescent="0.25">
      <c r="A410">
        <v>27</v>
      </c>
      <c r="B410">
        <v>106</v>
      </c>
      <c r="C410" t="s">
        <v>250</v>
      </c>
      <c r="D410" t="s">
        <v>251</v>
      </c>
      <c r="E410" t="s">
        <v>252</v>
      </c>
      <c r="F410" t="s">
        <v>253</v>
      </c>
      <c r="G410" t="s">
        <v>254</v>
      </c>
      <c r="H410" t="s">
        <v>255</v>
      </c>
      <c r="I410">
        <v>2013</v>
      </c>
      <c r="J410">
        <v>106</v>
      </c>
      <c r="K410" t="s">
        <v>250</v>
      </c>
      <c r="L410" t="s">
        <v>256</v>
      </c>
      <c r="M410" t="s">
        <v>257</v>
      </c>
      <c r="N410" t="s">
        <v>258</v>
      </c>
      <c r="O410" t="s">
        <v>259</v>
      </c>
      <c r="P410">
        <v>420</v>
      </c>
      <c r="Q410" t="s">
        <v>260</v>
      </c>
      <c r="R410">
        <v>420</v>
      </c>
      <c r="S410" t="s">
        <v>261</v>
      </c>
      <c r="T410" t="s">
        <v>262</v>
      </c>
      <c r="U410" t="s">
        <v>263</v>
      </c>
      <c r="V410" t="s">
        <v>264</v>
      </c>
      <c r="W410" t="s">
        <v>495</v>
      </c>
      <c r="X410">
        <v>0</v>
      </c>
      <c r="Y410" t="s">
        <v>495</v>
      </c>
      <c r="Z410">
        <v>2014</v>
      </c>
      <c r="AA410" t="s">
        <v>496</v>
      </c>
      <c r="AB410" t="s">
        <v>496</v>
      </c>
      <c r="AC410">
        <v>90</v>
      </c>
      <c r="AD410">
        <v>7.45</v>
      </c>
      <c r="AF410" t="s">
        <v>268</v>
      </c>
      <c r="AG410" t="s">
        <v>269</v>
      </c>
      <c r="AH410" t="s">
        <v>270</v>
      </c>
      <c r="AI410" t="s">
        <v>270</v>
      </c>
      <c r="AJ410" t="s">
        <v>270</v>
      </c>
      <c r="AK410" t="s">
        <v>270</v>
      </c>
      <c r="AL410">
        <v>9.9000000000000008E-3</v>
      </c>
      <c r="AM410" t="s">
        <v>271</v>
      </c>
      <c r="AN410">
        <v>22515</v>
      </c>
      <c r="AO410">
        <v>22515</v>
      </c>
      <c r="AP410">
        <v>228652</v>
      </c>
      <c r="AQ410">
        <v>5</v>
      </c>
      <c r="AR410">
        <v>33636</v>
      </c>
      <c r="AS410">
        <v>2018</v>
      </c>
      <c r="GQ410">
        <v>2.3199999999999998</v>
      </c>
      <c r="GZ410">
        <v>0</v>
      </c>
      <c r="HA410">
        <v>2.3199999999999998</v>
      </c>
      <c r="HB410">
        <v>2.3199999999999998</v>
      </c>
      <c r="HC410">
        <v>0</v>
      </c>
      <c r="HD410">
        <v>2.3199999999999998</v>
      </c>
      <c r="HE410">
        <v>1.0304241616699977E-4</v>
      </c>
      <c r="HF410">
        <v>1</v>
      </c>
    </row>
    <row r="411" spans="1:214" x14ac:dyDescent="0.25">
      <c r="A411">
        <v>27</v>
      </c>
      <c r="B411">
        <v>106</v>
      </c>
      <c r="C411" t="s">
        <v>250</v>
      </c>
      <c r="D411" t="s">
        <v>251</v>
      </c>
      <c r="E411" t="s">
        <v>252</v>
      </c>
      <c r="F411" t="s">
        <v>253</v>
      </c>
      <c r="G411" t="s">
        <v>254</v>
      </c>
      <c r="H411" t="s">
        <v>255</v>
      </c>
      <c r="I411">
        <v>2013</v>
      </c>
      <c r="J411">
        <v>106</v>
      </c>
      <c r="K411" t="s">
        <v>250</v>
      </c>
      <c r="L411" t="s">
        <v>256</v>
      </c>
      <c r="M411" t="s">
        <v>257</v>
      </c>
      <c r="N411" t="s">
        <v>258</v>
      </c>
      <c r="O411" t="s">
        <v>259</v>
      </c>
      <c r="P411">
        <v>420</v>
      </c>
      <c r="Q411" t="s">
        <v>260</v>
      </c>
      <c r="R411">
        <v>420</v>
      </c>
      <c r="S411" t="s">
        <v>261</v>
      </c>
      <c r="T411" t="s">
        <v>262</v>
      </c>
      <c r="U411" t="s">
        <v>263</v>
      </c>
      <c r="V411" t="s">
        <v>264</v>
      </c>
      <c r="W411" t="s">
        <v>497</v>
      </c>
      <c r="X411">
        <v>0</v>
      </c>
      <c r="Y411" t="s">
        <v>497</v>
      </c>
      <c r="Z411">
        <v>2014</v>
      </c>
      <c r="AA411" t="s">
        <v>498</v>
      </c>
      <c r="AB411" t="s">
        <v>498</v>
      </c>
      <c r="AC411">
        <v>87</v>
      </c>
      <c r="AD411">
        <v>6.93</v>
      </c>
      <c r="AF411" t="s">
        <v>268</v>
      </c>
      <c r="AG411" t="s">
        <v>269</v>
      </c>
      <c r="AH411" t="s">
        <v>270</v>
      </c>
      <c r="AI411" t="s">
        <v>270</v>
      </c>
      <c r="AJ411" t="s">
        <v>270</v>
      </c>
      <c r="AK411" t="s">
        <v>270</v>
      </c>
      <c r="AL411">
        <v>1.0699999999999999E-2</v>
      </c>
      <c r="AM411" t="s">
        <v>271</v>
      </c>
      <c r="AN411">
        <v>22476</v>
      </c>
      <c r="AO411" t="s">
        <v>272</v>
      </c>
      <c r="AP411">
        <v>189540</v>
      </c>
      <c r="AQ411">
        <v>2</v>
      </c>
      <c r="AR411">
        <v>33639</v>
      </c>
      <c r="AS411">
        <v>2015</v>
      </c>
      <c r="GV411">
        <v>1.85</v>
      </c>
      <c r="GW411">
        <v>0.2</v>
      </c>
      <c r="GZ411">
        <v>0</v>
      </c>
      <c r="HA411">
        <v>0</v>
      </c>
      <c r="HB411">
        <v>0</v>
      </c>
      <c r="HC411">
        <v>2.0499999999999998</v>
      </c>
      <c r="HD411">
        <v>2.0500000000000003</v>
      </c>
      <c r="HE411">
        <v>9.120840007118706E-5</v>
      </c>
      <c r="HF411">
        <v>0</v>
      </c>
    </row>
    <row r="412" spans="1:214" x14ac:dyDescent="0.25">
      <c r="A412">
        <v>27</v>
      </c>
      <c r="B412">
        <v>106</v>
      </c>
      <c r="C412" t="s">
        <v>250</v>
      </c>
      <c r="D412" t="s">
        <v>251</v>
      </c>
      <c r="E412" t="s">
        <v>252</v>
      </c>
      <c r="F412" t="s">
        <v>253</v>
      </c>
      <c r="G412" t="s">
        <v>254</v>
      </c>
      <c r="H412" t="s">
        <v>255</v>
      </c>
      <c r="I412">
        <v>2013</v>
      </c>
      <c r="J412">
        <v>106</v>
      </c>
      <c r="K412" t="s">
        <v>250</v>
      </c>
      <c r="L412" t="s">
        <v>256</v>
      </c>
      <c r="M412" t="s">
        <v>257</v>
      </c>
      <c r="N412" t="s">
        <v>258</v>
      </c>
      <c r="O412" t="s">
        <v>259</v>
      </c>
      <c r="P412">
        <v>420</v>
      </c>
      <c r="Q412" t="s">
        <v>260</v>
      </c>
      <c r="R412">
        <v>420</v>
      </c>
      <c r="S412" t="s">
        <v>261</v>
      </c>
      <c r="T412" t="s">
        <v>262</v>
      </c>
      <c r="U412" t="s">
        <v>263</v>
      </c>
      <c r="V412" t="s">
        <v>264</v>
      </c>
      <c r="W412" t="s">
        <v>497</v>
      </c>
      <c r="X412">
        <v>0</v>
      </c>
      <c r="Y412" t="s">
        <v>497</v>
      </c>
      <c r="Z412">
        <v>2014</v>
      </c>
      <c r="AA412" t="s">
        <v>498</v>
      </c>
      <c r="AB412" t="s">
        <v>498</v>
      </c>
      <c r="AC412">
        <v>87</v>
      </c>
      <c r="AD412">
        <v>6.93</v>
      </c>
      <c r="AF412" t="s">
        <v>268</v>
      </c>
      <c r="AG412" t="s">
        <v>269</v>
      </c>
      <c r="AH412" t="s">
        <v>270</v>
      </c>
      <c r="AI412" t="s">
        <v>270</v>
      </c>
      <c r="AJ412" t="s">
        <v>270</v>
      </c>
      <c r="AK412" t="s">
        <v>270</v>
      </c>
      <c r="AL412">
        <v>1.0699999999999999E-2</v>
      </c>
      <c r="AM412" t="s">
        <v>271</v>
      </c>
      <c r="AN412">
        <v>22476</v>
      </c>
      <c r="AO412" t="s">
        <v>272</v>
      </c>
      <c r="AP412">
        <v>189540</v>
      </c>
      <c r="AQ412">
        <v>3</v>
      </c>
      <c r="AR412">
        <v>33639</v>
      </c>
      <c r="AS412">
        <v>2016</v>
      </c>
      <c r="BE412">
        <v>4.3899999999999997</v>
      </c>
      <c r="CN412">
        <v>2.81</v>
      </c>
      <c r="GQ412">
        <v>2.92</v>
      </c>
      <c r="GV412">
        <v>4.75</v>
      </c>
      <c r="GW412">
        <v>16.100000000000001</v>
      </c>
      <c r="GZ412">
        <v>7.2</v>
      </c>
      <c r="HA412">
        <v>2.92</v>
      </c>
      <c r="HB412">
        <v>10.119999999999999</v>
      </c>
      <c r="HC412">
        <v>20.85</v>
      </c>
      <c r="HD412">
        <v>30.970000000000002</v>
      </c>
      <c r="HE412">
        <v>1.3779142196120306E-3</v>
      </c>
      <c r="HF412">
        <v>0.32676783984501123</v>
      </c>
    </row>
    <row r="413" spans="1:214" x14ac:dyDescent="0.25">
      <c r="A413">
        <v>27</v>
      </c>
      <c r="B413">
        <v>106</v>
      </c>
      <c r="C413" t="s">
        <v>250</v>
      </c>
      <c r="D413" t="s">
        <v>251</v>
      </c>
      <c r="E413" t="s">
        <v>252</v>
      </c>
      <c r="F413" t="s">
        <v>253</v>
      </c>
      <c r="G413" t="s">
        <v>254</v>
      </c>
      <c r="H413" t="s">
        <v>255</v>
      </c>
      <c r="I413">
        <v>2013</v>
      </c>
      <c r="J413">
        <v>106</v>
      </c>
      <c r="K413" t="s">
        <v>250</v>
      </c>
      <c r="L413" t="s">
        <v>256</v>
      </c>
      <c r="M413" t="s">
        <v>257</v>
      </c>
      <c r="N413" t="s">
        <v>258</v>
      </c>
      <c r="O413" t="s">
        <v>259</v>
      </c>
      <c r="P413">
        <v>420</v>
      </c>
      <c r="Q413" t="s">
        <v>260</v>
      </c>
      <c r="R413">
        <v>420</v>
      </c>
      <c r="S413" t="s">
        <v>261</v>
      </c>
      <c r="T413" t="s">
        <v>262</v>
      </c>
      <c r="U413" t="s">
        <v>263</v>
      </c>
      <c r="V413" t="s">
        <v>264</v>
      </c>
      <c r="W413" t="s">
        <v>497</v>
      </c>
      <c r="X413">
        <v>0</v>
      </c>
      <c r="Y413" t="s">
        <v>497</v>
      </c>
      <c r="Z413">
        <v>2014</v>
      </c>
      <c r="AA413" t="s">
        <v>498</v>
      </c>
      <c r="AB413" t="s">
        <v>498</v>
      </c>
      <c r="AC413">
        <v>87</v>
      </c>
      <c r="AD413">
        <v>6.93</v>
      </c>
      <c r="AF413" t="s">
        <v>268</v>
      </c>
      <c r="AG413" t="s">
        <v>269</v>
      </c>
      <c r="AH413" t="s">
        <v>270</v>
      </c>
      <c r="AI413" t="s">
        <v>270</v>
      </c>
      <c r="AJ413" t="s">
        <v>270</v>
      </c>
      <c r="AK413" t="s">
        <v>270</v>
      </c>
      <c r="AL413">
        <v>1.0699999999999999E-2</v>
      </c>
      <c r="AM413" t="s">
        <v>271</v>
      </c>
      <c r="AN413">
        <v>22476</v>
      </c>
      <c r="AO413" t="s">
        <v>272</v>
      </c>
      <c r="AP413">
        <v>189540</v>
      </c>
      <c r="AQ413">
        <v>4</v>
      </c>
      <c r="AR413">
        <v>33639</v>
      </c>
      <c r="AS413">
        <v>2017</v>
      </c>
      <c r="BY413">
        <v>5.31</v>
      </c>
      <c r="CN413">
        <v>8.7899999999999991</v>
      </c>
      <c r="ET413">
        <v>12.87</v>
      </c>
      <c r="FV413">
        <v>4.38</v>
      </c>
      <c r="GQ413">
        <v>8.4600000000000009</v>
      </c>
      <c r="GV413">
        <v>5.86</v>
      </c>
      <c r="GW413">
        <v>12.6</v>
      </c>
      <c r="GX413">
        <v>1.1100000000000001</v>
      </c>
      <c r="GZ413">
        <v>31.35</v>
      </c>
      <c r="HA413">
        <v>8.4600000000000009</v>
      </c>
      <c r="HB413">
        <v>39.81</v>
      </c>
      <c r="HC413">
        <v>19.57</v>
      </c>
      <c r="HD413">
        <v>59.38</v>
      </c>
      <c r="HE413">
        <v>2.641929168891262E-3</v>
      </c>
      <c r="HF413">
        <v>0.67042775345234085</v>
      </c>
    </row>
    <row r="414" spans="1:214" x14ac:dyDescent="0.25">
      <c r="A414">
        <v>27</v>
      </c>
      <c r="B414">
        <v>106</v>
      </c>
      <c r="C414" t="s">
        <v>250</v>
      </c>
      <c r="D414" t="s">
        <v>251</v>
      </c>
      <c r="E414" t="s">
        <v>252</v>
      </c>
      <c r="F414" t="s">
        <v>253</v>
      </c>
      <c r="G414" t="s">
        <v>254</v>
      </c>
      <c r="H414" t="s">
        <v>255</v>
      </c>
      <c r="I414">
        <v>2013</v>
      </c>
      <c r="J414">
        <v>106</v>
      </c>
      <c r="K414" t="s">
        <v>250</v>
      </c>
      <c r="L414" t="s">
        <v>256</v>
      </c>
      <c r="M414" t="s">
        <v>257</v>
      </c>
      <c r="N414" t="s">
        <v>258</v>
      </c>
      <c r="O414" t="s">
        <v>259</v>
      </c>
      <c r="P414">
        <v>420</v>
      </c>
      <c r="Q414" t="s">
        <v>260</v>
      </c>
      <c r="R414">
        <v>420</v>
      </c>
      <c r="S414" t="s">
        <v>261</v>
      </c>
      <c r="T414" t="s">
        <v>262</v>
      </c>
      <c r="U414" t="s">
        <v>263</v>
      </c>
      <c r="V414" t="s">
        <v>264</v>
      </c>
      <c r="W414" t="s">
        <v>497</v>
      </c>
      <c r="X414">
        <v>0</v>
      </c>
      <c r="Y414" t="s">
        <v>497</v>
      </c>
      <c r="Z414">
        <v>2014</v>
      </c>
      <c r="AA414" t="s">
        <v>498</v>
      </c>
      <c r="AB414" t="s">
        <v>498</v>
      </c>
      <c r="AC414">
        <v>87</v>
      </c>
      <c r="AD414">
        <v>6.93</v>
      </c>
      <c r="AF414" t="s">
        <v>268</v>
      </c>
      <c r="AG414" t="s">
        <v>269</v>
      </c>
      <c r="AH414" t="s">
        <v>270</v>
      </c>
      <c r="AI414" t="s">
        <v>270</v>
      </c>
      <c r="AJ414" t="s">
        <v>270</v>
      </c>
      <c r="AK414" t="s">
        <v>270</v>
      </c>
      <c r="AL414">
        <v>1.0699999999999999E-2</v>
      </c>
      <c r="AM414" t="s">
        <v>271</v>
      </c>
      <c r="AN414">
        <v>22476</v>
      </c>
      <c r="AO414">
        <v>22476</v>
      </c>
      <c r="AP414">
        <v>189540</v>
      </c>
      <c r="AQ414">
        <v>5</v>
      </c>
      <c r="AR414">
        <v>33639</v>
      </c>
      <c r="AS414">
        <v>2018</v>
      </c>
      <c r="GV414">
        <v>0.43</v>
      </c>
      <c r="GW414">
        <v>3.74</v>
      </c>
      <c r="GZ414">
        <v>0</v>
      </c>
      <c r="HA414">
        <v>0</v>
      </c>
      <c r="HB414">
        <v>0</v>
      </c>
      <c r="HC414">
        <v>4.17</v>
      </c>
      <c r="HD414">
        <v>4.17</v>
      </c>
      <c r="HE414">
        <v>1.8553123331553658E-4</v>
      </c>
      <c r="HF414">
        <v>0</v>
      </c>
    </row>
    <row r="415" spans="1:214" x14ac:dyDescent="0.25">
      <c r="A415">
        <v>27</v>
      </c>
      <c r="B415">
        <v>106</v>
      </c>
      <c r="C415" t="s">
        <v>250</v>
      </c>
      <c r="D415" t="s">
        <v>251</v>
      </c>
      <c r="E415" t="s">
        <v>252</v>
      </c>
      <c r="F415" t="s">
        <v>253</v>
      </c>
      <c r="G415" t="s">
        <v>254</v>
      </c>
      <c r="H415" t="s">
        <v>255</v>
      </c>
      <c r="I415">
        <v>2013</v>
      </c>
      <c r="J415">
        <v>106</v>
      </c>
      <c r="K415" t="s">
        <v>250</v>
      </c>
      <c r="L415" t="s">
        <v>256</v>
      </c>
      <c r="M415" t="s">
        <v>257</v>
      </c>
      <c r="N415" t="s">
        <v>258</v>
      </c>
      <c r="O415" t="s">
        <v>259</v>
      </c>
      <c r="P415">
        <v>106</v>
      </c>
      <c r="Q415" t="s">
        <v>283</v>
      </c>
      <c r="R415">
        <v>6781</v>
      </c>
      <c r="S415" t="s">
        <v>399</v>
      </c>
      <c r="T415" t="s">
        <v>262</v>
      </c>
      <c r="U415" t="s">
        <v>263</v>
      </c>
      <c r="V415" t="s">
        <v>290</v>
      </c>
      <c r="W415" t="s">
        <v>499</v>
      </c>
      <c r="X415">
        <v>0</v>
      </c>
      <c r="Y415" t="s">
        <v>499</v>
      </c>
      <c r="Z415">
        <v>2014</v>
      </c>
      <c r="AA415" t="s">
        <v>500</v>
      </c>
      <c r="AB415" t="s">
        <v>500</v>
      </c>
      <c r="AC415">
        <v>85</v>
      </c>
      <c r="AD415">
        <v>6.52</v>
      </c>
      <c r="AF415" t="s">
        <v>268</v>
      </c>
      <c r="AG415" t="s">
        <v>269</v>
      </c>
      <c r="AH415" t="s">
        <v>289</v>
      </c>
      <c r="AI415" t="s">
        <v>289</v>
      </c>
      <c r="AJ415" t="s">
        <v>289</v>
      </c>
      <c r="AK415" t="s">
        <v>289</v>
      </c>
      <c r="AL415">
        <v>1.54E-2</v>
      </c>
      <c r="AM415" t="s">
        <v>271</v>
      </c>
      <c r="AN415">
        <v>22309</v>
      </c>
      <c r="AO415" t="s">
        <v>272</v>
      </c>
      <c r="AP415">
        <v>201563</v>
      </c>
      <c r="AQ415">
        <v>3</v>
      </c>
      <c r="AR415">
        <v>33641</v>
      </c>
      <c r="AS415">
        <v>2016</v>
      </c>
      <c r="GQ415">
        <v>2.56</v>
      </c>
      <c r="GV415">
        <v>1.42</v>
      </c>
      <c r="GW415">
        <v>1.76</v>
      </c>
      <c r="GZ415">
        <v>0</v>
      </c>
      <c r="HA415">
        <v>2.56</v>
      </c>
      <c r="HB415">
        <v>2.56</v>
      </c>
      <c r="HC415">
        <v>3.18</v>
      </c>
      <c r="HD415">
        <v>5.74</v>
      </c>
      <c r="HE415">
        <v>2.5729526200188264E-4</v>
      </c>
      <c r="HF415">
        <v>0.44599303135888502</v>
      </c>
    </row>
    <row r="416" spans="1:214" x14ac:dyDescent="0.25">
      <c r="A416">
        <v>27</v>
      </c>
      <c r="B416">
        <v>106</v>
      </c>
      <c r="C416" t="s">
        <v>250</v>
      </c>
      <c r="D416" t="s">
        <v>251</v>
      </c>
      <c r="E416" t="s">
        <v>252</v>
      </c>
      <c r="F416" t="s">
        <v>253</v>
      </c>
      <c r="G416" t="s">
        <v>254</v>
      </c>
      <c r="H416" t="s">
        <v>255</v>
      </c>
      <c r="I416">
        <v>2013</v>
      </c>
      <c r="J416">
        <v>106</v>
      </c>
      <c r="K416" t="s">
        <v>250</v>
      </c>
      <c r="L416" t="s">
        <v>256</v>
      </c>
      <c r="M416" t="s">
        <v>257</v>
      </c>
      <c r="N416" t="s">
        <v>258</v>
      </c>
      <c r="O416" t="s">
        <v>259</v>
      </c>
      <c r="P416">
        <v>106</v>
      </c>
      <c r="Q416" t="s">
        <v>283</v>
      </c>
      <c r="R416">
        <v>6781</v>
      </c>
      <c r="S416" t="s">
        <v>399</v>
      </c>
      <c r="T416" t="s">
        <v>262</v>
      </c>
      <c r="U416" t="s">
        <v>263</v>
      </c>
      <c r="V416" t="s">
        <v>290</v>
      </c>
      <c r="W416" t="s">
        <v>499</v>
      </c>
      <c r="X416">
        <v>0</v>
      </c>
      <c r="Y416" t="s">
        <v>499</v>
      </c>
      <c r="Z416">
        <v>2014</v>
      </c>
      <c r="AA416" t="s">
        <v>500</v>
      </c>
      <c r="AB416" t="s">
        <v>500</v>
      </c>
      <c r="AC416">
        <v>85</v>
      </c>
      <c r="AD416">
        <v>6.52</v>
      </c>
      <c r="AF416" t="s">
        <v>268</v>
      </c>
      <c r="AG416" t="s">
        <v>269</v>
      </c>
      <c r="AH416" t="s">
        <v>289</v>
      </c>
      <c r="AI416" t="s">
        <v>289</v>
      </c>
      <c r="AJ416" t="s">
        <v>289</v>
      </c>
      <c r="AK416" t="s">
        <v>289</v>
      </c>
      <c r="AL416">
        <v>1.54E-2</v>
      </c>
      <c r="AM416" t="s">
        <v>271</v>
      </c>
      <c r="AN416">
        <v>22309</v>
      </c>
      <c r="AO416">
        <v>22309</v>
      </c>
      <c r="AP416">
        <v>201563</v>
      </c>
      <c r="AQ416">
        <v>4</v>
      </c>
      <c r="AR416">
        <v>33641</v>
      </c>
      <c r="AS416">
        <v>2017</v>
      </c>
      <c r="CN416">
        <v>2.14</v>
      </c>
      <c r="GC416">
        <v>1.34</v>
      </c>
      <c r="GQ416">
        <v>1.68</v>
      </c>
      <c r="GV416">
        <v>1.31</v>
      </c>
      <c r="GW416">
        <v>3.99</v>
      </c>
      <c r="GZ416">
        <v>3.48</v>
      </c>
      <c r="HA416">
        <v>1.68</v>
      </c>
      <c r="HB416">
        <v>5.16</v>
      </c>
      <c r="HC416">
        <v>5.3</v>
      </c>
      <c r="HD416">
        <v>10.46</v>
      </c>
      <c r="HE416">
        <v>4.6886906629611374E-4</v>
      </c>
      <c r="HF416">
        <v>0.49330783938814526</v>
      </c>
    </row>
    <row r="417" spans="1:214" x14ac:dyDescent="0.25">
      <c r="A417">
        <v>27</v>
      </c>
      <c r="B417">
        <v>106</v>
      </c>
      <c r="C417" t="s">
        <v>250</v>
      </c>
      <c r="D417" t="s">
        <v>251</v>
      </c>
      <c r="E417" t="s">
        <v>252</v>
      </c>
      <c r="F417" t="s">
        <v>253</v>
      </c>
      <c r="G417" t="s">
        <v>254</v>
      </c>
      <c r="H417" t="s">
        <v>255</v>
      </c>
      <c r="I417">
        <v>2013</v>
      </c>
      <c r="J417">
        <v>106</v>
      </c>
      <c r="K417" t="s">
        <v>250</v>
      </c>
      <c r="L417" t="s">
        <v>256</v>
      </c>
      <c r="M417" t="s">
        <v>257</v>
      </c>
      <c r="N417" t="s">
        <v>258</v>
      </c>
      <c r="O417" t="s">
        <v>259</v>
      </c>
      <c r="P417">
        <v>106</v>
      </c>
      <c r="Q417" t="s">
        <v>283</v>
      </c>
      <c r="R417">
        <v>106</v>
      </c>
      <c r="S417" t="s">
        <v>250</v>
      </c>
      <c r="T417" t="s">
        <v>262</v>
      </c>
      <c r="U417" t="s">
        <v>263</v>
      </c>
      <c r="V417" t="s">
        <v>290</v>
      </c>
      <c r="W417" t="s">
        <v>501</v>
      </c>
      <c r="X417">
        <v>0</v>
      </c>
      <c r="Y417" t="s">
        <v>501</v>
      </c>
      <c r="Z417">
        <v>2014</v>
      </c>
      <c r="AA417" t="s">
        <v>493</v>
      </c>
      <c r="AB417" t="s">
        <v>493</v>
      </c>
      <c r="AC417">
        <v>82</v>
      </c>
      <c r="AD417">
        <v>5.79</v>
      </c>
      <c r="AF417" t="s">
        <v>268</v>
      </c>
      <c r="AG417" t="s">
        <v>292</v>
      </c>
      <c r="AH417" t="s">
        <v>270</v>
      </c>
      <c r="AI417" t="s">
        <v>270</v>
      </c>
      <c r="AJ417" t="s">
        <v>270</v>
      </c>
      <c r="AK417" t="s">
        <v>270</v>
      </c>
      <c r="AL417">
        <v>2.1399999999999999E-2</v>
      </c>
      <c r="AM417" t="s">
        <v>271</v>
      </c>
      <c r="AN417">
        <v>21759</v>
      </c>
      <c r="AO417" t="s">
        <v>272</v>
      </c>
      <c r="AP417">
        <v>87827</v>
      </c>
      <c r="AQ417">
        <v>2</v>
      </c>
      <c r="AR417">
        <v>33647</v>
      </c>
      <c r="AS417">
        <v>2015</v>
      </c>
      <c r="GZ417">
        <v>0</v>
      </c>
      <c r="HC417">
        <v>0</v>
      </c>
      <c r="HD417">
        <v>0</v>
      </c>
      <c r="HE417">
        <v>0</v>
      </c>
      <c r="HF417">
        <v>0</v>
      </c>
    </row>
    <row r="418" spans="1:214" x14ac:dyDescent="0.25">
      <c r="A418">
        <v>27</v>
      </c>
      <c r="B418">
        <v>106</v>
      </c>
      <c r="C418" t="s">
        <v>250</v>
      </c>
      <c r="D418" t="s">
        <v>251</v>
      </c>
      <c r="E418" t="s">
        <v>252</v>
      </c>
      <c r="F418" t="s">
        <v>253</v>
      </c>
      <c r="G418" t="s">
        <v>254</v>
      </c>
      <c r="H418" t="s">
        <v>255</v>
      </c>
      <c r="I418">
        <v>2013</v>
      </c>
      <c r="J418">
        <v>106</v>
      </c>
      <c r="K418" t="s">
        <v>250</v>
      </c>
      <c r="L418" t="s">
        <v>256</v>
      </c>
      <c r="M418" t="s">
        <v>257</v>
      </c>
      <c r="N418" t="s">
        <v>258</v>
      </c>
      <c r="O418" t="s">
        <v>259</v>
      </c>
      <c r="P418">
        <v>106</v>
      </c>
      <c r="Q418" t="s">
        <v>283</v>
      </c>
      <c r="R418">
        <v>106</v>
      </c>
      <c r="S418" t="s">
        <v>250</v>
      </c>
      <c r="T418" t="s">
        <v>262</v>
      </c>
      <c r="U418" t="s">
        <v>263</v>
      </c>
      <c r="V418" t="s">
        <v>290</v>
      </c>
      <c r="W418" t="s">
        <v>501</v>
      </c>
      <c r="X418">
        <v>0</v>
      </c>
      <c r="Y418" t="s">
        <v>501</v>
      </c>
      <c r="Z418">
        <v>2014</v>
      </c>
      <c r="AA418" t="s">
        <v>493</v>
      </c>
      <c r="AB418" t="s">
        <v>493</v>
      </c>
      <c r="AC418">
        <v>82</v>
      </c>
      <c r="AD418">
        <v>5.79</v>
      </c>
      <c r="AF418" t="s">
        <v>268</v>
      </c>
      <c r="AG418" t="s">
        <v>292</v>
      </c>
      <c r="AH418" t="s">
        <v>270</v>
      </c>
      <c r="AI418" t="s">
        <v>270</v>
      </c>
      <c r="AJ418" t="s">
        <v>270</v>
      </c>
      <c r="AK418" t="s">
        <v>270</v>
      </c>
      <c r="AL418">
        <v>2.1399999999999999E-2</v>
      </c>
      <c r="AM418" t="s">
        <v>271</v>
      </c>
      <c r="AN418">
        <v>21759</v>
      </c>
      <c r="AO418" t="s">
        <v>272</v>
      </c>
      <c r="AP418">
        <v>87827</v>
      </c>
      <c r="AQ418">
        <v>3</v>
      </c>
      <c r="AR418">
        <v>33647</v>
      </c>
      <c r="AS418">
        <v>2016</v>
      </c>
      <c r="CN418">
        <v>2.81</v>
      </c>
      <c r="GQ418">
        <v>9.56</v>
      </c>
      <c r="GV418">
        <v>8.08</v>
      </c>
      <c r="GW418">
        <v>9.9700000000000006</v>
      </c>
      <c r="GZ418">
        <v>2.81</v>
      </c>
      <c r="HA418">
        <v>9.56</v>
      </c>
      <c r="HB418">
        <v>12.37</v>
      </c>
      <c r="HC418">
        <v>18.05</v>
      </c>
      <c r="HD418">
        <v>30.42</v>
      </c>
      <c r="HE418">
        <v>1.398042189438853E-3</v>
      </c>
      <c r="HF418">
        <v>0.40664036817882965</v>
      </c>
    </row>
    <row r="419" spans="1:214" x14ac:dyDescent="0.25">
      <c r="A419">
        <v>27</v>
      </c>
      <c r="B419">
        <v>106</v>
      </c>
      <c r="C419" t="s">
        <v>250</v>
      </c>
      <c r="D419" t="s">
        <v>251</v>
      </c>
      <c r="E419" t="s">
        <v>252</v>
      </c>
      <c r="F419" t="s">
        <v>253</v>
      </c>
      <c r="G419" t="s">
        <v>254</v>
      </c>
      <c r="H419" t="s">
        <v>255</v>
      </c>
      <c r="I419">
        <v>2013</v>
      </c>
      <c r="J419">
        <v>106</v>
      </c>
      <c r="K419" t="s">
        <v>250</v>
      </c>
      <c r="L419" t="s">
        <v>256</v>
      </c>
      <c r="M419" t="s">
        <v>257</v>
      </c>
      <c r="N419" t="s">
        <v>258</v>
      </c>
      <c r="O419" t="s">
        <v>259</v>
      </c>
      <c r="P419">
        <v>106</v>
      </c>
      <c r="Q419" t="s">
        <v>283</v>
      </c>
      <c r="R419">
        <v>106</v>
      </c>
      <c r="S419" t="s">
        <v>250</v>
      </c>
      <c r="T419" t="s">
        <v>262</v>
      </c>
      <c r="U419" t="s">
        <v>263</v>
      </c>
      <c r="V419" t="s">
        <v>290</v>
      </c>
      <c r="W419" t="s">
        <v>501</v>
      </c>
      <c r="X419">
        <v>0</v>
      </c>
      <c r="Y419" t="s">
        <v>501</v>
      </c>
      <c r="Z419">
        <v>2014</v>
      </c>
      <c r="AA419" t="s">
        <v>493</v>
      </c>
      <c r="AB419" t="s">
        <v>493</v>
      </c>
      <c r="AC419">
        <v>82</v>
      </c>
      <c r="AD419">
        <v>5.79</v>
      </c>
      <c r="AF419" t="s">
        <v>268</v>
      </c>
      <c r="AG419" t="s">
        <v>292</v>
      </c>
      <c r="AH419" t="s">
        <v>270</v>
      </c>
      <c r="AI419" t="s">
        <v>270</v>
      </c>
      <c r="AJ419" t="s">
        <v>270</v>
      </c>
      <c r="AK419" t="s">
        <v>270</v>
      </c>
      <c r="AL419">
        <v>2.1399999999999999E-2</v>
      </c>
      <c r="AM419" t="s">
        <v>271</v>
      </c>
      <c r="AN419">
        <v>21759</v>
      </c>
      <c r="AO419" t="s">
        <v>272</v>
      </c>
      <c r="AP419">
        <v>87827</v>
      </c>
      <c r="AQ419">
        <v>4</v>
      </c>
      <c r="AR419">
        <v>33647</v>
      </c>
      <c r="AS419">
        <v>2017</v>
      </c>
      <c r="CN419">
        <v>2.14</v>
      </c>
      <c r="CX419">
        <v>4.6399999999999997</v>
      </c>
      <c r="FV419">
        <v>6.76</v>
      </c>
      <c r="GQ419">
        <v>3.71</v>
      </c>
      <c r="GV419">
        <v>9.76</v>
      </c>
      <c r="GW419">
        <v>21.51</v>
      </c>
      <c r="GZ419">
        <v>13.54</v>
      </c>
      <c r="HA419">
        <v>3.71</v>
      </c>
      <c r="HB419">
        <v>17.25</v>
      </c>
      <c r="HC419">
        <v>31.27</v>
      </c>
      <c r="HD419">
        <v>48.519999999999996</v>
      </c>
      <c r="HE419">
        <v>2.2298818879544096E-3</v>
      </c>
      <c r="HF419">
        <v>0.35552349546578732</v>
      </c>
    </row>
    <row r="420" spans="1:214" x14ac:dyDescent="0.25">
      <c r="A420">
        <v>27</v>
      </c>
      <c r="B420">
        <v>106</v>
      </c>
      <c r="C420" t="s">
        <v>250</v>
      </c>
      <c r="D420" t="s">
        <v>251</v>
      </c>
      <c r="E420" t="s">
        <v>252</v>
      </c>
      <c r="F420" t="s">
        <v>253</v>
      </c>
      <c r="G420" t="s">
        <v>254</v>
      </c>
      <c r="H420" t="s">
        <v>255</v>
      </c>
      <c r="I420">
        <v>2013</v>
      </c>
      <c r="J420">
        <v>106</v>
      </c>
      <c r="K420" t="s">
        <v>250</v>
      </c>
      <c r="L420" t="s">
        <v>256</v>
      </c>
      <c r="M420" t="s">
        <v>257</v>
      </c>
      <c r="N420" t="s">
        <v>258</v>
      </c>
      <c r="O420" t="s">
        <v>259</v>
      </c>
      <c r="P420">
        <v>106</v>
      </c>
      <c r="Q420" t="s">
        <v>283</v>
      </c>
      <c r="R420">
        <v>106</v>
      </c>
      <c r="S420" t="s">
        <v>250</v>
      </c>
      <c r="T420" t="s">
        <v>262</v>
      </c>
      <c r="U420" t="s">
        <v>263</v>
      </c>
      <c r="V420" t="s">
        <v>290</v>
      </c>
      <c r="W420" t="s">
        <v>501</v>
      </c>
      <c r="X420">
        <v>0</v>
      </c>
      <c r="Y420" t="s">
        <v>501</v>
      </c>
      <c r="Z420">
        <v>2014</v>
      </c>
      <c r="AA420" t="s">
        <v>493</v>
      </c>
      <c r="AB420" t="s">
        <v>493</v>
      </c>
      <c r="AC420">
        <v>82</v>
      </c>
      <c r="AD420">
        <v>5.79</v>
      </c>
      <c r="AF420" t="s">
        <v>268</v>
      </c>
      <c r="AG420" t="s">
        <v>292</v>
      </c>
      <c r="AH420" t="s">
        <v>270</v>
      </c>
      <c r="AI420" t="s">
        <v>270</v>
      </c>
      <c r="AJ420" t="s">
        <v>270</v>
      </c>
      <c r="AK420" t="s">
        <v>270</v>
      </c>
      <c r="AL420">
        <v>2.1399999999999999E-2</v>
      </c>
      <c r="AM420" t="s">
        <v>271</v>
      </c>
      <c r="AN420">
        <v>21759</v>
      </c>
      <c r="AO420">
        <v>21759</v>
      </c>
      <c r="AP420">
        <v>87827</v>
      </c>
      <c r="AQ420">
        <v>5</v>
      </c>
      <c r="AR420">
        <v>33647</v>
      </c>
      <c r="AS420">
        <v>2018</v>
      </c>
      <c r="FR420">
        <v>11.02</v>
      </c>
      <c r="GO420">
        <v>9.99</v>
      </c>
      <c r="GV420">
        <v>2.5099999999999998</v>
      </c>
      <c r="GW420">
        <v>5.78</v>
      </c>
      <c r="GZ420">
        <v>21.01</v>
      </c>
      <c r="HA420">
        <v>0</v>
      </c>
      <c r="HB420">
        <v>21.01</v>
      </c>
      <c r="HC420">
        <v>8.2899999999999991</v>
      </c>
      <c r="HD420">
        <v>29.299999999999997</v>
      </c>
      <c r="HE420">
        <v>1.3465692357185531E-3</v>
      </c>
      <c r="HF420">
        <v>0.71706484641638235</v>
      </c>
    </row>
    <row r="421" spans="1:214" x14ac:dyDescent="0.25">
      <c r="A421">
        <v>27</v>
      </c>
      <c r="B421">
        <v>106</v>
      </c>
      <c r="C421" t="s">
        <v>250</v>
      </c>
      <c r="D421" t="s">
        <v>251</v>
      </c>
      <c r="E421" t="s">
        <v>252</v>
      </c>
      <c r="F421" t="s">
        <v>253</v>
      </c>
      <c r="G421" t="s">
        <v>254</v>
      </c>
      <c r="H421" t="s">
        <v>255</v>
      </c>
      <c r="I421">
        <v>2013</v>
      </c>
      <c r="J421">
        <v>106</v>
      </c>
      <c r="K421" t="s">
        <v>250</v>
      </c>
      <c r="L421" t="s">
        <v>256</v>
      </c>
      <c r="M421" t="s">
        <v>257</v>
      </c>
      <c r="N421" t="s">
        <v>258</v>
      </c>
      <c r="O421" t="s">
        <v>259</v>
      </c>
      <c r="P421">
        <v>106</v>
      </c>
      <c r="Q421" t="s">
        <v>283</v>
      </c>
      <c r="R421">
        <v>106</v>
      </c>
      <c r="S421" t="s">
        <v>250</v>
      </c>
      <c r="T421" t="s">
        <v>262</v>
      </c>
      <c r="U421" t="s">
        <v>263</v>
      </c>
      <c r="V421" t="s">
        <v>290</v>
      </c>
      <c r="W421" t="s">
        <v>502</v>
      </c>
      <c r="X421">
        <v>0</v>
      </c>
      <c r="Y421" t="s">
        <v>502</v>
      </c>
      <c r="Z421">
        <v>2014</v>
      </c>
      <c r="AA421" t="s">
        <v>493</v>
      </c>
      <c r="AB421" t="s">
        <v>493</v>
      </c>
      <c r="AC421">
        <v>82</v>
      </c>
      <c r="AD421">
        <v>5.79</v>
      </c>
      <c r="AF421" t="s">
        <v>268</v>
      </c>
      <c r="AG421" t="s">
        <v>292</v>
      </c>
      <c r="AH421" t="s">
        <v>270</v>
      </c>
      <c r="AI421" t="s">
        <v>270</v>
      </c>
      <c r="AJ421" t="s">
        <v>270</v>
      </c>
      <c r="AK421" t="s">
        <v>270</v>
      </c>
      <c r="AL421">
        <v>1.72E-2</v>
      </c>
      <c r="AM421" t="s">
        <v>271</v>
      </c>
      <c r="AN421">
        <v>24643</v>
      </c>
      <c r="AO421" t="s">
        <v>272</v>
      </c>
      <c r="AP421">
        <v>99043</v>
      </c>
      <c r="AQ421">
        <v>2</v>
      </c>
      <c r="AR421">
        <v>33646</v>
      </c>
      <c r="AS421">
        <v>2015</v>
      </c>
      <c r="GV421">
        <v>0.92</v>
      </c>
      <c r="GW421">
        <v>0.1</v>
      </c>
      <c r="GZ421">
        <v>0</v>
      </c>
      <c r="HA421">
        <v>0</v>
      </c>
      <c r="HB421">
        <v>0</v>
      </c>
      <c r="HC421">
        <v>1.02</v>
      </c>
      <c r="HD421">
        <v>1.02</v>
      </c>
      <c r="HE421">
        <v>4.1391064399626667E-5</v>
      </c>
      <c r="HF421">
        <v>0</v>
      </c>
    </row>
    <row r="422" spans="1:214" x14ac:dyDescent="0.25">
      <c r="A422">
        <v>27</v>
      </c>
      <c r="B422">
        <v>106</v>
      </c>
      <c r="C422" t="s">
        <v>250</v>
      </c>
      <c r="D422" t="s">
        <v>251</v>
      </c>
      <c r="E422" t="s">
        <v>252</v>
      </c>
      <c r="F422" t="s">
        <v>253</v>
      </c>
      <c r="G422" t="s">
        <v>254</v>
      </c>
      <c r="H422" t="s">
        <v>255</v>
      </c>
      <c r="I422">
        <v>2013</v>
      </c>
      <c r="J422">
        <v>106</v>
      </c>
      <c r="K422" t="s">
        <v>250</v>
      </c>
      <c r="L422" t="s">
        <v>256</v>
      </c>
      <c r="M422" t="s">
        <v>257</v>
      </c>
      <c r="N422" t="s">
        <v>258</v>
      </c>
      <c r="O422" t="s">
        <v>259</v>
      </c>
      <c r="P422">
        <v>106</v>
      </c>
      <c r="Q422" t="s">
        <v>283</v>
      </c>
      <c r="R422">
        <v>106</v>
      </c>
      <c r="S422" t="s">
        <v>250</v>
      </c>
      <c r="T422" t="s">
        <v>262</v>
      </c>
      <c r="U422" t="s">
        <v>263</v>
      </c>
      <c r="V422" t="s">
        <v>290</v>
      </c>
      <c r="W422" t="s">
        <v>502</v>
      </c>
      <c r="X422">
        <v>0</v>
      </c>
      <c r="Y422" t="s">
        <v>502</v>
      </c>
      <c r="Z422">
        <v>2014</v>
      </c>
      <c r="AA422" t="s">
        <v>493</v>
      </c>
      <c r="AB422" t="s">
        <v>493</v>
      </c>
      <c r="AC422">
        <v>82</v>
      </c>
      <c r="AD422">
        <v>5.79</v>
      </c>
      <c r="AF422" t="s">
        <v>268</v>
      </c>
      <c r="AG422" t="s">
        <v>292</v>
      </c>
      <c r="AH422" t="s">
        <v>270</v>
      </c>
      <c r="AI422" t="s">
        <v>270</v>
      </c>
      <c r="AJ422" t="s">
        <v>270</v>
      </c>
      <c r="AK422" t="s">
        <v>270</v>
      </c>
      <c r="AL422">
        <v>1.72E-2</v>
      </c>
      <c r="AM422" t="s">
        <v>271</v>
      </c>
      <c r="AN422">
        <v>24643</v>
      </c>
      <c r="AO422" t="s">
        <v>272</v>
      </c>
      <c r="AP422">
        <v>99043</v>
      </c>
      <c r="AQ422">
        <v>3</v>
      </c>
      <c r="AR422">
        <v>33646</v>
      </c>
      <c r="AS422">
        <v>2016</v>
      </c>
      <c r="GQ422">
        <v>6.63</v>
      </c>
      <c r="GV422">
        <v>4.28</v>
      </c>
      <c r="GW422">
        <v>5.28</v>
      </c>
      <c r="GZ422">
        <v>0</v>
      </c>
      <c r="HA422">
        <v>6.63</v>
      </c>
      <c r="HB422">
        <v>6.63</v>
      </c>
      <c r="HC422">
        <v>9.56</v>
      </c>
      <c r="HD422">
        <v>16.190000000000001</v>
      </c>
      <c r="HE422">
        <v>6.5698169865681941E-4</v>
      </c>
      <c r="HF422">
        <v>0.40951204447189621</v>
      </c>
    </row>
    <row r="423" spans="1:214" x14ac:dyDescent="0.25">
      <c r="A423">
        <v>27</v>
      </c>
      <c r="B423">
        <v>106</v>
      </c>
      <c r="C423" t="s">
        <v>250</v>
      </c>
      <c r="D423" t="s">
        <v>251</v>
      </c>
      <c r="E423" t="s">
        <v>252</v>
      </c>
      <c r="F423" t="s">
        <v>253</v>
      </c>
      <c r="G423" t="s">
        <v>254</v>
      </c>
      <c r="H423" t="s">
        <v>255</v>
      </c>
      <c r="I423">
        <v>2013</v>
      </c>
      <c r="J423">
        <v>106</v>
      </c>
      <c r="K423" t="s">
        <v>250</v>
      </c>
      <c r="L423" t="s">
        <v>256</v>
      </c>
      <c r="M423" t="s">
        <v>257</v>
      </c>
      <c r="N423" t="s">
        <v>258</v>
      </c>
      <c r="O423" t="s">
        <v>259</v>
      </c>
      <c r="P423">
        <v>106</v>
      </c>
      <c r="Q423" t="s">
        <v>283</v>
      </c>
      <c r="R423">
        <v>106</v>
      </c>
      <c r="S423" t="s">
        <v>250</v>
      </c>
      <c r="T423" t="s">
        <v>262</v>
      </c>
      <c r="U423" t="s">
        <v>263</v>
      </c>
      <c r="V423" t="s">
        <v>290</v>
      </c>
      <c r="W423" t="s">
        <v>502</v>
      </c>
      <c r="X423">
        <v>0</v>
      </c>
      <c r="Y423" t="s">
        <v>502</v>
      </c>
      <c r="Z423">
        <v>2014</v>
      </c>
      <c r="AA423" t="s">
        <v>493</v>
      </c>
      <c r="AB423" t="s">
        <v>493</v>
      </c>
      <c r="AC423">
        <v>82</v>
      </c>
      <c r="AD423">
        <v>5.79</v>
      </c>
      <c r="AF423" t="s">
        <v>268</v>
      </c>
      <c r="AG423" t="s">
        <v>292</v>
      </c>
      <c r="AH423" t="s">
        <v>270</v>
      </c>
      <c r="AI423" t="s">
        <v>270</v>
      </c>
      <c r="AJ423" t="s">
        <v>270</v>
      </c>
      <c r="AK423" t="s">
        <v>270</v>
      </c>
      <c r="AL423">
        <v>1.72E-2</v>
      </c>
      <c r="AM423" t="s">
        <v>271</v>
      </c>
      <c r="AN423">
        <v>24643</v>
      </c>
      <c r="AO423" t="s">
        <v>272</v>
      </c>
      <c r="AP423">
        <v>99043</v>
      </c>
      <c r="AQ423">
        <v>4</v>
      </c>
      <c r="AR423">
        <v>33646</v>
      </c>
      <c r="AS423">
        <v>2017</v>
      </c>
      <c r="BD423">
        <v>3.37</v>
      </c>
      <c r="FR423">
        <v>5.53</v>
      </c>
      <c r="GC423">
        <v>1.34</v>
      </c>
      <c r="GQ423">
        <v>12.68</v>
      </c>
      <c r="GV423">
        <v>11.19</v>
      </c>
      <c r="GW423">
        <v>24.31</v>
      </c>
      <c r="GZ423">
        <v>10.24</v>
      </c>
      <c r="HA423">
        <v>12.68</v>
      </c>
      <c r="HB423">
        <v>22.92</v>
      </c>
      <c r="HC423">
        <v>35.5</v>
      </c>
      <c r="HD423">
        <v>58.42</v>
      </c>
      <c r="HE423">
        <v>2.3706529237511667E-3</v>
      </c>
      <c r="HF423">
        <v>0.39233139335843892</v>
      </c>
    </row>
    <row r="424" spans="1:214" x14ac:dyDescent="0.25">
      <c r="A424">
        <v>27</v>
      </c>
      <c r="B424">
        <v>106</v>
      </c>
      <c r="C424" t="s">
        <v>250</v>
      </c>
      <c r="D424" t="s">
        <v>251</v>
      </c>
      <c r="E424" t="s">
        <v>252</v>
      </c>
      <c r="F424" t="s">
        <v>253</v>
      </c>
      <c r="G424" t="s">
        <v>254</v>
      </c>
      <c r="H424" t="s">
        <v>255</v>
      </c>
      <c r="I424">
        <v>2013</v>
      </c>
      <c r="J424">
        <v>106</v>
      </c>
      <c r="K424" t="s">
        <v>250</v>
      </c>
      <c r="L424" t="s">
        <v>256</v>
      </c>
      <c r="M424" t="s">
        <v>257</v>
      </c>
      <c r="N424" t="s">
        <v>258</v>
      </c>
      <c r="O424" t="s">
        <v>259</v>
      </c>
      <c r="P424">
        <v>106</v>
      </c>
      <c r="Q424" t="s">
        <v>283</v>
      </c>
      <c r="R424">
        <v>106</v>
      </c>
      <c r="S424" t="s">
        <v>250</v>
      </c>
      <c r="T424" t="s">
        <v>262</v>
      </c>
      <c r="U424" t="s">
        <v>263</v>
      </c>
      <c r="V424" t="s">
        <v>290</v>
      </c>
      <c r="W424" t="s">
        <v>502</v>
      </c>
      <c r="X424">
        <v>0</v>
      </c>
      <c r="Y424" t="s">
        <v>502</v>
      </c>
      <c r="Z424">
        <v>2014</v>
      </c>
      <c r="AA424" t="s">
        <v>493</v>
      </c>
      <c r="AB424" t="s">
        <v>493</v>
      </c>
      <c r="AC424">
        <v>82</v>
      </c>
      <c r="AD424">
        <v>5.79</v>
      </c>
      <c r="AF424" t="s">
        <v>268</v>
      </c>
      <c r="AG424" t="s">
        <v>292</v>
      </c>
      <c r="AH424" t="s">
        <v>270</v>
      </c>
      <c r="AI424" t="s">
        <v>270</v>
      </c>
      <c r="AJ424" t="s">
        <v>270</v>
      </c>
      <c r="AK424" t="s">
        <v>270</v>
      </c>
      <c r="AL424">
        <v>1.72E-2</v>
      </c>
      <c r="AM424" t="s">
        <v>271</v>
      </c>
      <c r="AN424">
        <v>24643</v>
      </c>
      <c r="AO424">
        <v>24643</v>
      </c>
      <c r="AP424">
        <v>99043</v>
      </c>
      <c r="AQ424">
        <v>5</v>
      </c>
      <c r="AR424">
        <v>33646</v>
      </c>
      <c r="AS424">
        <v>2018</v>
      </c>
      <c r="BD424">
        <v>2.39</v>
      </c>
      <c r="FY424">
        <v>4.38</v>
      </c>
      <c r="GV424">
        <v>2.94</v>
      </c>
      <c r="GW424">
        <v>3.07</v>
      </c>
      <c r="GZ424">
        <v>6.77</v>
      </c>
      <c r="HA424">
        <v>0</v>
      </c>
      <c r="HB424">
        <v>6.77</v>
      </c>
      <c r="HC424">
        <v>6.01</v>
      </c>
      <c r="HD424">
        <v>12.78</v>
      </c>
      <c r="HE424">
        <v>5.1860568924238116E-4</v>
      </c>
      <c r="HF424">
        <v>0.52973395931142409</v>
      </c>
    </row>
    <row r="425" spans="1:214" x14ac:dyDescent="0.25">
      <c r="A425">
        <v>27</v>
      </c>
      <c r="B425">
        <v>106</v>
      </c>
      <c r="C425" t="s">
        <v>250</v>
      </c>
      <c r="D425" t="s">
        <v>251</v>
      </c>
      <c r="E425" t="s">
        <v>252</v>
      </c>
      <c r="F425" t="s">
        <v>253</v>
      </c>
      <c r="G425" t="s">
        <v>254</v>
      </c>
      <c r="H425" t="s">
        <v>255</v>
      </c>
      <c r="I425">
        <v>2013</v>
      </c>
      <c r="J425">
        <v>106</v>
      </c>
      <c r="K425" t="s">
        <v>250</v>
      </c>
      <c r="L425" t="s">
        <v>256</v>
      </c>
      <c r="M425" t="s">
        <v>257</v>
      </c>
      <c r="N425" t="s">
        <v>258</v>
      </c>
      <c r="O425" t="s">
        <v>259</v>
      </c>
      <c r="P425">
        <v>106</v>
      </c>
      <c r="Q425" t="s">
        <v>283</v>
      </c>
      <c r="R425">
        <v>106</v>
      </c>
      <c r="S425" t="s">
        <v>250</v>
      </c>
      <c r="T425" t="s">
        <v>262</v>
      </c>
      <c r="U425" t="s">
        <v>263</v>
      </c>
      <c r="V425" t="s">
        <v>290</v>
      </c>
      <c r="W425" t="s">
        <v>503</v>
      </c>
      <c r="X425">
        <v>0</v>
      </c>
      <c r="Y425" t="s">
        <v>503</v>
      </c>
      <c r="Z425">
        <v>2014</v>
      </c>
      <c r="AA425" t="s">
        <v>504</v>
      </c>
      <c r="AB425" t="s">
        <v>504</v>
      </c>
      <c r="AC425">
        <v>84</v>
      </c>
      <c r="AD425">
        <v>6.31</v>
      </c>
      <c r="AF425" t="s">
        <v>268</v>
      </c>
      <c r="AG425" t="s">
        <v>292</v>
      </c>
      <c r="AH425" t="s">
        <v>270</v>
      </c>
      <c r="AI425" t="s">
        <v>270</v>
      </c>
      <c r="AJ425" t="s">
        <v>270</v>
      </c>
      <c r="AK425" t="s">
        <v>270</v>
      </c>
      <c r="AL425">
        <v>1.9E-3</v>
      </c>
      <c r="AM425" t="s">
        <v>271</v>
      </c>
      <c r="AN425">
        <v>30065</v>
      </c>
      <c r="AO425" t="s">
        <v>272</v>
      </c>
      <c r="AP425">
        <v>125520</v>
      </c>
      <c r="AQ425">
        <v>3</v>
      </c>
      <c r="AR425">
        <v>33643</v>
      </c>
      <c r="AS425">
        <v>2016</v>
      </c>
      <c r="FM425">
        <v>10.51</v>
      </c>
      <c r="FV425">
        <v>3.32</v>
      </c>
      <c r="GQ425">
        <v>6.06</v>
      </c>
      <c r="GV425">
        <v>6.65</v>
      </c>
      <c r="GW425">
        <v>8.2100000000000009</v>
      </c>
      <c r="GZ425">
        <v>13.83</v>
      </c>
      <c r="HA425">
        <v>6.06</v>
      </c>
      <c r="HB425">
        <v>19.89</v>
      </c>
      <c r="HC425">
        <v>14.86</v>
      </c>
      <c r="HD425">
        <v>34.75</v>
      </c>
      <c r="HE425">
        <v>1.1558290370863129E-3</v>
      </c>
      <c r="HF425">
        <v>0.57237410071942452</v>
      </c>
    </row>
    <row r="426" spans="1:214" x14ac:dyDescent="0.25">
      <c r="A426">
        <v>27</v>
      </c>
      <c r="B426">
        <v>106</v>
      </c>
      <c r="C426" t="s">
        <v>250</v>
      </c>
      <c r="D426" t="s">
        <v>251</v>
      </c>
      <c r="E426" t="s">
        <v>252</v>
      </c>
      <c r="F426" t="s">
        <v>253</v>
      </c>
      <c r="G426" t="s">
        <v>254</v>
      </c>
      <c r="H426" t="s">
        <v>255</v>
      </c>
      <c r="I426">
        <v>2013</v>
      </c>
      <c r="J426">
        <v>106</v>
      </c>
      <c r="K426" t="s">
        <v>250</v>
      </c>
      <c r="L426" t="s">
        <v>256</v>
      </c>
      <c r="M426" t="s">
        <v>257</v>
      </c>
      <c r="N426" t="s">
        <v>258</v>
      </c>
      <c r="O426" t="s">
        <v>259</v>
      </c>
      <c r="P426">
        <v>106</v>
      </c>
      <c r="Q426" t="s">
        <v>283</v>
      </c>
      <c r="R426">
        <v>106</v>
      </c>
      <c r="S426" t="s">
        <v>250</v>
      </c>
      <c r="T426" t="s">
        <v>262</v>
      </c>
      <c r="U426" t="s">
        <v>263</v>
      </c>
      <c r="V426" t="s">
        <v>290</v>
      </c>
      <c r="W426" t="s">
        <v>503</v>
      </c>
      <c r="X426">
        <v>0</v>
      </c>
      <c r="Y426" t="s">
        <v>503</v>
      </c>
      <c r="Z426">
        <v>2014</v>
      </c>
      <c r="AA426" t="s">
        <v>504</v>
      </c>
      <c r="AB426" t="s">
        <v>504</v>
      </c>
      <c r="AC426">
        <v>84</v>
      </c>
      <c r="AD426">
        <v>6.31</v>
      </c>
      <c r="AF426" t="s">
        <v>268</v>
      </c>
      <c r="AG426" t="s">
        <v>292</v>
      </c>
      <c r="AH426" t="s">
        <v>270</v>
      </c>
      <c r="AI426" t="s">
        <v>270</v>
      </c>
      <c r="AJ426" t="s">
        <v>270</v>
      </c>
      <c r="AK426" t="s">
        <v>270</v>
      </c>
      <c r="AL426">
        <v>1.9E-3</v>
      </c>
      <c r="AM426" t="s">
        <v>271</v>
      </c>
      <c r="AN426">
        <v>30065</v>
      </c>
      <c r="AO426" t="s">
        <v>272</v>
      </c>
      <c r="AP426">
        <v>125520</v>
      </c>
      <c r="AQ426">
        <v>4</v>
      </c>
      <c r="AR426">
        <v>33643</v>
      </c>
      <c r="AS426">
        <v>2017</v>
      </c>
      <c r="BD426">
        <v>7.47</v>
      </c>
      <c r="FY426">
        <v>3.38</v>
      </c>
      <c r="GQ426">
        <v>7.56</v>
      </c>
      <c r="GV426">
        <v>13.69</v>
      </c>
      <c r="GW426">
        <v>37.44</v>
      </c>
      <c r="GZ426">
        <v>10.85</v>
      </c>
      <c r="HA426">
        <v>7.56</v>
      </c>
      <c r="HB426">
        <v>18.41</v>
      </c>
      <c r="HC426">
        <v>51.13</v>
      </c>
      <c r="HD426">
        <v>69.539999999999992</v>
      </c>
      <c r="HE426">
        <v>2.3129885248627971E-3</v>
      </c>
      <c r="HF426">
        <v>0.2647397181478286</v>
      </c>
    </row>
    <row r="427" spans="1:214" x14ac:dyDescent="0.25">
      <c r="A427">
        <v>27</v>
      </c>
      <c r="B427">
        <v>106</v>
      </c>
      <c r="C427" t="s">
        <v>250</v>
      </c>
      <c r="D427" t="s">
        <v>251</v>
      </c>
      <c r="E427" t="s">
        <v>252</v>
      </c>
      <c r="F427" t="s">
        <v>253</v>
      </c>
      <c r="G427" t="s">
        <v>254</v>
      </c>
      <c r="H427" t="s">
        <v>255</v>
      </c>
      <c r="I427">
        <v>2013</v>
      </c>
      <c r="J427">
        <v>106</v>
      </c>
      <c r="K427" t="s">
        <v>250</v>
      </c>
      <c r="L427" t="s">
        <v>256</v>
      </c>
      <c r="M427" t="s">
        <v>257</v>
      </c>
      <c r="N427" t="s">
        <v>258</v>
      </c>
      <c r="O427" t="s">
        <v>259</v>
      </c>
      <c r="P427">
        <v>106</v>
      </c>
      <c r="Q427" t="s">
        <v>283</v>
      </c>
      <c r="R427">
        <v>106</v>
      </c>
      <c r="S427" t="s">
        <v>250</v>
      </c>
      <c r="T427" t="s">
        <v>262</v>
      </c>
      <c r="U427" t="s">
        <v>263</v>
      </c>
      <c r="V427" t="s">
        <v>290</v>
      </c>
      <c r="W427" t="s">
        <v>503</v>
      </c>
      <c r="X427">
        <v>0</v>
      </c>
      <c r="Y427" t="s">
        <v>503</v>
      </c>
      <c r="Z427">
        <v>2014</v>
      </c>
      <c r="AA427" t="s">
        <v>504</v>
      </c>
      <c r="AB427" t="s">
        <v>504</v>
      </c>
      <c r="AC427">
        <v>84</v>
      </c>
      <c r="AD427">
        <v>6.31</v>
      </c>
      <c r="AF427" t="s">
        <v>268</v>
      </c>
      <c r="AG427" t="s">
        <v>292</v>
      </c>
      <c r="AH427" t="s">
        <v>270</v>
      </c>
      <c r="AI427" t="s">
        <v>270</v>
      </c>
      <c r="AJ427" t="s">
        <v>270</v>
      </c>
      <c r="AK427" t="s">
        <v>270</v>
      </c>
      <c r="AL427">
        <v>1.9E-3</v>
      </c>
      <c r="AM427" t="s">
        <v>271</v>
      </c>
      <c r="AN427">
        <v>30065</v>
      </c>
      <c r="AO427" t="s">
        <v>272</v>
      </c>
      <c r="AP427">
        <v>125520</v>
      </c>
      <c r="AQ427">
        <v>5</v>
      </c>
      <c r="AR427">
        <v>33643</v>
      </c>
      <c r="AS427">
        <v>2018</v>
      </c>
      <c r="BD427">
        <v>2.39</v>
      </c>
      <c r="FE427">
        <v>9.42</v>
      </c>
      <c r="GV427">
        <v>3.03</v>
      </c>
      <c r="GW427">
        <v>6.15</v>
      </c>
      <c r="GZ427">
        <v>11.81</v>
      </c>
      <c r="HA427">
        <v>0</v>
      </c>
      <c r="HB427">
        <v>11.81</v>
      </c>
      <c r="HC427">
        <v>9.18</v>
      </c>
      <c r="HD427">
        <v>20.990000000000002</v>
      </c>
      <c r="HE427">
        <v>6.9815399966738736E-4</v>
      </c>
      <c r="HF427">
        <v>0.56264888041924721</v>
      </c>
    </row>
    <row r="428" spans="1:214" x14ac:dyDescent="0.25">
      <c r="A428">
        <v>27</v>
      </c>
      <c r="B428">
        <v>106</v>
      </c>
      <c r="C428" t="s">
        <v>250</v>
      </c>
      <c r="D428" t="s">
        <v>251</v>
      </c>
      <c r="E428" t="s">
        <v>252</v>
      </c>
      <c r="F428" t="s">
        <v>253</v>
      </c>
      <c r="G428" t="s">
        <v>254</v>
      </c>
      <c r="H428" t="s">
        <v>255</v>
      </c>
      <c r="I428">
        <v>2013</v>
      </c>
      <c r="J428">
        <v>106</v>
      </c>
      <c r="K428" t="s">
        <v>250</v>
      </c>
      <c r="L428" t="s">
        <v>256</v>
      </c>
      <c r="M428" t="s">
        <v>257</v>
      </c>
      <c r="N428" t="s">
        <v>258</v>
      </c>
      <c r="O428" t="s">
        <v>259</v>
      </c>
      <c r="P428">
        <v>106</v>
      </c>
      <c r="Q428" t="s">
        <v>283</v>
      </c>
      <c r="R428">
        <v>106</v>
      </c>
      <c r="S428" t="s">
        <v>250</v>
      </c>
      <c r="T428" t="s">
        <v>262</v>
      </c>
      <c r="U428" t="s">
        <v>263</v>
      </c>
      <c r="V428" t="s">
        <v>290</v>
      </c>
      <c r="W428" t="s">
        <v>503</v>
      </c>
      <c r="X428">
        <v>0</v>
      </c>
      <c r="Y428" t="s">
        <v>503</v>
      </c>
      <c r="Z428">
        <v>2014</v>
      </c>
      <c r="AA428" t="s">
        <v>504</v>
      </c>
      <c r="AB428" t="s">
        <v>504</v>
      </c>
      <c r="AC428">
        <v>84</v>
      </c>
      <c r="AD428">
        <v>6.31</v>
      </c>
      <c r="AF428" t="s">
        <v>268</v>
      </c>
      <c r="AG428" t="s">
        <v>292</v>
      </c>
      <c r="AH428" t="s">
        <v>270</v>
      </c>
      <c r="AI428" t="s">
        <v>270</v>
      </c>
      <c r="AJ428" t="s">
        <v>270</v>
      </c>
      <c r="AK428" t="s">
        <v>270</v>
      </c>
      <c r="AL428">
        <v>1.9E-3</v>
      </c>
      <c r="AM428" t="s">
        <v>271</v>
      </c>
      <c r="AN428">
        <v>30065</v>
      </c>
      <c r="AO428">
        <v>30065</v>
      </c>
      <c r="AP428">
        <v>125520</v>
      </c>
      <c r="AQ428">
        <v>6</v>
      </c>
      <c r="AR428">
        <v>33643</v>
      </c>
      <c r="AS428">
        <v>2019</v>
      </c>
      <c r="GV428">
        <v>0.43</v>
      </c>
      <c r="GW428">
        <v>0.56999999999999995</v>
      </c>
      <c r="GZ428">
        <v>0</v>
      </c>
      <c r="HA428">
        <v>0</v>
      </c>
      <c r="HB428">
        <v>0</v>
      </c>
      <c r="HC428">
        <v>1</v>
      </c>
      <c r="HD428">
        <v>1</v>
      </c>
      <c r="HE428">
        <v>3.326126725428239E-5</v>
      </c>
      <c r="HF428">
        <v>0</v>
      </c>
    </row>
    <row r="429" spans="1:214" x14ac:dyDescent="0.25">
      <c r="A429">
        <v>27</v>
      </c>
      <c r="B429">
        <v>106</v>
      </c>
      <c r="C429" t="s">
        <v>250</v>
      </c>
      <c r="D429" t="s">
        <v>251</v>
      </c>
      <c r="E429" t="s">
        <v>252</v>
      </c>
      <c r="F429" t="s">
        <v>253</v>
      </c>
      <c r="G429" t="s">
        <v>254</v>
      </c>
      <c r="H429" t="s">
        <v>255</v>
      </c>
      <c r="I429">
        <v>2013</v>
      </c>
      <c r="J429">
        <v>106</v>
      </c>
      <c r="K429" t="s">
        <v>250</v>
      </c>
      <c r="L429" t="s">
        <v>256</v>
      </c>
      <c r="M429" t="s">
        <v>257</v>
      </c>
      <c r="N429" t="s">
        <v>258</v>
      </c>
      <c r="O429" t="s">
        <v>259</v>
      </c>
      <c r="P429">
        <v>106</v>
      </c>
      <c r="Q429" t="s">
        <v>283</v>
      </c>
      <c r="R429">
        <v>106</v>
      </c>
      <c r="S429" t="s">
        <v>250</v>
      </c>
      <c r="T429" t="s">
        <v>262</v>
      </c>
      <c r="U429" t="s">
        <v>263</v>
      </c>
      <c r="V429" t="s">
        <v>290</v>
      </c>
      <c r="W429" t="s">
        <v>505</v>
      </c>
      <c r="X429">
        <v>0</v>
      </c>
      <c r="Y429" t="s">
        <v>505</v>
      </c>
      <c r="Z429">
        <v>2014</v>
      </c>
      <c r="AA429" t="s">
        <v>506</v>
      </c>
      <c r="AB429" t="s">
        <v>506</v>
      </c>
      <c r="AC429">
        <v>84</v>
      </c>
      <c r="AD429">
        <v>6.41</v>
      </c>
      <c r="AF429" t="s">
        <v>268</v>
      </c>
      <c r="AG429" t="s">
        <v>292</v>
      </c>
      <c r="AH429" t="s">
        <v>270</v>
      </c>
      <c r="AI429" t="s">
        <v>270</v>
      </c>
      <c r="AJ429" t="s">
        <v>270</v>
      </c>
      <c r="AK429" t="s">
        <v>270</v>
      </c>
      <c r="AL429">
        <v>1.8E-3</v>
      </c>
      <c r="AM429" t="s">
        <v>271</v>
      </c>
      <c r="AN429">
        <v>52355</v>
      </c>
      <c r="AO429" t="s">
        <v>272</v>
      </c>
      <c r="AP429">
        <v>235613</v>
      </c>
      <c r="AQ429">
        <v>2</v>
      </c>
      <c r="AR429">
        <v>33649</v>
      </c>
      <c r="AS429">
        <v>2015</v>
      </c>
      <c r="GQ429">
        <v>1.36</v>
      </c>
      <c r="GZ429">
        <v>0</v>
      </c>
      <c r="HA429">
        <v>1.36</v>
      </c>
      <c r="HB429">
        <v>1.36</v>
      </c>
      <c r="HC429">
        <v>0</v>
      </c>
      <c r="HD429">
        <v>1.36</v>
      </c>
      <c r="HE429">
        <v>2.5976506541877569E-5</v>
      </c>
      <c r="HF429">
        <v>1</v>
      </c>
    </row>
    <row r="430" spans="1:214" x14ac:dyDescent="0.25">
      <c r="A430">
        <v>27</v>
      </c>
      <c r="B430">
        <v>106</v>
      </c>
      <c r="C430" t="s">
        <v>250</v>
      </c>
      <c r="D430" t="s">
        <v>251</v>
      </c>
      <c r="E430" t="s">
        <v>252</v>
      </c>
      <c r="F430" t="s">
        <v>253</v>
      </c>
      <c r="G430" t="s">
        <v>254</v>
      </c>
      <c r="H430" t="s">
        <v>255</v>
      </c>
      <c r="I430">
        <v>2013</v>
      </c>
      <c r="J430">
        <v>106</v>
      </c>
      <c r="K430" t="s">
        <v>250</v>
      </c>
      <c r="L430" t="s">
        <v>256</v>
      </c>
      <c r="M430" t="s">
        <v>257</v>
      </c>
      <c r="N430" t="s">
        <v>258</v>
      </c>
      <c r="O430" t="s">
        <v>259</v>
      </c>
      <c r="P430">
        <v>106</v>
      </c>
      <c r="Q430" t="s">
        <v>283</v>
      </c>
      <c r="R430">
        <v>106</v>
      </c>
      <c r="S430" t="s">
        <v>250</v>
      </c>
      <c r="T430" t="s">
        <v>262</v>
      </c>
      <c r="U430" t="s">
        <v>263</v>
      </c>
      <c r="V430" t="s">
        <v>290</v>
      </c>
      <c r="W430" t="s">
        <v>505</v>
      </c>
      <c r="X430">
        <v>0</v>
      </c>
      <c r="Y430" t="s">
        <v>505</v>
      </c>
      <c r="Z430">
        <v>2014</v>
      </c>
      <c r="AA430" t="s">
        <v>506</v>
      </c>
      <c r="AB430" t="s">
        <v>506</v>
      </c>
      <c r="AC430">
        <v>84</v>
      </c>
      <c r="AD430">
        <v>6.41</v>
      </c>
      <c r="AF430" t="s">
        <v>268</v>
      </c>
      <c r="AG430" t="s">
        <v>292</v>
      </c>
      <c r="AH430" t="s">
        <v>270</v>
      </c>
      <c r="AI430" t="s">
        <v>270</v>
      </c>
      <c r="AJ430" t="s">
        <v>270</v>
      </c>
      <c r="AK430" t="s">
        <v>270</v>
      </c>
      <c r="AL430">
        <v>1.8E-3</v>
      </c>
      <c r="AM430" t="s">
        <v>271</v>
      </c>
      <c r="AN430">
        <v>52355</v>
      </c>
      <c r="AO430" t="s">
        <v>272</v>
      </c>
      <c r="AP430">
        <v>235613</v>
      </c>
      <c r="AQ430">
        <v>3</v>
      </c>
      <c r="AR430">
        <v>33649</v>
      </c>
      <c r="AS430">
        <v>2016</v>
      </c>
      <c r="CN430">
        <v>5.5</v>
      </c>
      <c r="FM430">
        <v>9.0299999999999994</v>
      </c>
      <c r="FR430">
        <v>8.51</v>
      </c>
      <c r="GQ430">
        <v>16.96</v>
      </c>
      <c r="GV430">
        <v>15.92</v>
      </c>
      <c r="GW430">
        <v>46.85</v>
      </c>
      <c r="GZ430">
        <v>23.04</v>
      </c>
      <c r="HA430">
        <v>16.96</v>
      </c>
      <c r="HB430">
        <v>40</v>
      </c>
      <c r="HC430">
        <v>62.77</v>
      </c>
      <c r="HD430">
        <v>102.77000000000001</v>
      </c>
      <c r="HE430">
        <v>1.9629452774329102E-3</v>
      </c>
      <c r="HF430">
        <v>0.3892186435730271</v>
      </c>
    </row>
    <row r="431" spans="1:214" x14ac:dyDescent="0.25">
      <c r="A431">
        <v>27</v>
      </c>
      <c r="B431">
        <v>106</v>
      </c>
      <c r="C431" t="s">
        <v>250</v>
      </c>
      <c r="D431" t="s">
        <v>251</v>
      </c>
      <c r="E431" t="s">
        <v>252</v>
      </c>
      <c r="F431" t="s">
        <v>253</v>
      </c>
      <c r="G431" t="s">
        <v>254</v>
      </c>
      <c r="H431" t="s">
        <v>255</v>
      </c>
      <c r="I431">
        <v>2013</v>
      </c>
      <c r="J431">
        <v>106</v>
      </c>
      <c r="K431" t="s">
        <v>250</v>
      </c>
      <c r="L431" t="s">
        <v>256</v>
      </c>
      <c r="M431" t="s">
        <v>257</v>
      </c>
      <c r="N431" t="s">
        <v>258</v>
      </c>
      <c r="O431" t="s">
        <v>259</v>
      </c>
      <c r="P431">
        <v>106</v>
      </c>
      <c r="Q431" t="s">
        <v>283</v>
      </c>
      <c r="R431">
        <v>106</v>
      </c>
      <c r="S431" t="s">
        <v>250</v>
      </c>
      <c r="T431" t="s">
        <v>262</v>
      </c>
      <c r="U431" t="s">
        <v>263</v>
      </c>
      <c r="V431" t="s">
        <v>290</v>
      </c>
      <c r="W431" t="s">
        <v>505</v>
      </c>
      <c r="X431">
        <v>0</v>
      </c>
      <c r="Y431" t="s">
        <v>505</v>
      </c>
      <c r="Z431">
        <v>2014</v>
      </c>
      <c r="AA431" t="s">
        <v>506</v>
      </c>
      <c r="AB431" t="s">
        <v>506</v>
      </c>
      <c r="AC431">
        <v>84</v>
      </c>
      <c r="AD431">
        <v>6.41</v>
      </c>
      <c r="AF431" t="s">
        <v>268</v>
      </c>
      <c r="AG431" t="s">
        <v>292</v>
      </c>
      <c r="AH431" t="s">
        <v>270</v>
      </c>
      <c r="AI431" t="s">
        <v>270</v>
      </c>
      <c r="AJ431" t="s">
        <v>270</v>
      </c>
      <c r="AK431" t="s">
        <v>270</v>
      </c>
      <c r="AL431">
        <v>1.8E-3</v>
      </c>
      <c r="AM431" t="s">
        <v>271</v>
      </c>
      <c r="AN431">
        <v>52355</v>
      </c>
      <c r="AO431" t="s">
        <v>272</v>
      </c>
      <c r="AP431">
        <v>235613</v>
      </c>
      <c r="AQ431">
        <v>4</v>
      </c>
      <c r="AR431">
        <v>33649</v>
      </c>
      <c r="AS431">
        <v>2017</v>
      </c>
      <c r="BD431">
        <v>3.37</v>
      </c>
      <c r="BS431">
        <v>5.31</v>
      </c>
      <c r="BY431">
        <v>5.31</v>
      </c>
      <c r="CN431">
        <v>10.02</v>
      </c>
      <c r="FR431">
        <v>5.53</v>
      </c>
      <c r="GC431">
        <v>4.9800000000000004</v>
      </c>
      <c r="GQ431">
        <v>27.01</v>
      </c>
      <c r="GV431">
        <v>33.840000000000003</v>
      </c>
      <c r="GW431">
        <v>75.790000000000006</v>
      </c>
      <c r="GZ431">
        <v>34.520000000000003</v>
      </c>
      <c r="HA431">
        <v>27.01</v>
      </c>
      <c r="HB431">
        <v>61.53</v>
      </c>
      <c r="HC431">
        <v>109.63</v>
      </c>
      <c r="HD431">
        <v>171.16000000000003</v>
      </c>
      <c r="HE431">
        <v>3.2692197497851214E-3</v>
      </c>
      <c r="HF431">
        <v>0.35948819817714417</v>
      </c>
    </row>
    <row r="432" spans="1:214" x14ac:dyDescent="0.25">
      <c r="A432">
        <v>27</v>
      </c>
      <c r="B432">
        <v>106</v>
      </c>
      <c r="C432" t="s">
        <v>250</v>
      </c>
      <c r="D432" t="s">
        <v>251</v>
      </c>
      <c r="E432" t="s">
        <v>252</v>
      </c>
      <c r="F432" t="s">
        <v>253</v>
      </c>
      <c r="G432" t="s">
        <v>254</v>
      </c>
      <c r="H432" t="s">
        <v>255</v>
      </c>
      <c r="I432">
        <v>2013</v>
      </c>
      <c r="J432">
        <v>106</v>
      </c>
      <c r="K432" t="s">
        <v>250</v>
      </c>
      <c r="L432" t="s">
        <v>256</v>
      </c>
      <c r="M432" t="s">
        <v>257</v>
      </c>
      <c r="N432" t="s">
        <v>258</v>
      </c>
      <c r="O432" t="s">
        <v>259</v>
      </c>
      <c r="P432">
        <v>106</v>
      </c>
      <c r="Q432" t="s">
        <v>283</v>
      </c>
      <c r="R432">
        <v>106</v>
      </c>
      <c r="S432" t="s">
        <v>250</v>
      </c>
      <c r="T432" t="s">
        <v>262</v>
      </c>
      <c r="U432" t="s">
        <v>263</v>
      </c>
      <c r="V432" t="s">
        <v>290</v>
      </c>
      <c r="W432" t="s">
        <v>505</v>
      </c>
      <c r="X432">
        <v>0</v>
      </c>
      <c r="Y432" t="s">
        <v>505</v>
      </c>
      <c r="Z432">
        <v>2014</v>
      </c>
      <c r="AA432" t="s">
        <v>506</v>
      </c>
      <c r="AB432" t="s">
        <v>506</v>
      </c>
      <c r="AC432">
        <v>84</v>
      </c>
      <c r="AD432">
        <v>6.41</v>
      </c>
      <c r="AF432" t="s">
        <v>268</v>
      </c>
      <c r="AG432" t="s">
        <v>292</v>
      </c>
      <c r="AH432" t="s">
        <v>270</v>
      </c>
      <c r="AI432" t="s">
        <v>270</v>
      </c>
      <c r="AJ432" t="s">
        <v>270</v>
      </c>
      <c r="AK432" t="s">
        <v>270</v>
      </c>
      <c r="AL432">
        <v>1.8E-3</v>
      </c>
      <c r="AM432" t="s">
        <v>271</v>
      </c>
      <c r="AN432">
        <v>52355</v>
      </c>
      <c r="AO432">
        <v>52355</v>
      </c>
      <c r="AP432">
        <v>235613</v>
      </c>
      <c r="AQ432">
        <v>5</v>
      </c>
      <c r="AR432">
        <v>33649</v>
      </c>
      <c r="AS432">
        <v>2018</v>
      </c>
      <c r="BS432">
        <v>5.48</v>
      </c>
      <c r="CN432">
        <v>10.38</v>
      </c>
      <c r="GQ432">
        <v>5.83</v>
      </c>
      <c r="GV432">
        <v>3.9</v>
      </c>
      <c r="GW432">
        <v>20.239999999999998</v>
      </c>
      <c r="GZ432">
        <v>15.86</v>
      </c>
      <c r="HA432">
        <v>5.83</v>
      </c>
      <c r="HB432">
        <v>21.69</v>
      </c>
      <c r="HC432">
        <v>24.14</v>
      </c>
      <c r="HD432">
        <v>45.83</v>
      </c>
      <c r="HE432">
        <v>8.7537006971635941E-4</v>
      </c>
      <c r="HF432">
        <v>0.47327078332969674</v>
      </c>
    </row>
    <row r="433" spans="1:214" x14ac:dyDescent="0.25">
      <c r="A433">
        <v>27</v>
      </c>
      <c r="B433">
        <v>106</v>
      </c>
      <c r="C433" t="s">
        <v>250</v>
      </c>
      <c r="D433" t="s">
        <v>251</v>
      </c>
      <c r="E433" t="s">
        <v>252</v>
      </c>
      <c r="F433" t="s">
        <v>253</v>
      </c>
      <c r="G433" t="s">
        <v>254</v>
      </c>
      <c r="H433" t="s">
        <v>255</v>
      </c>
      <c r="I433">
        <v>2013</v>
      </c>
      <c r="J433">
        <v>106</v>
      </c>
      <c r="K433" t="s">
        <v>250</v>
      </c>
      <c r="L433" t="s">
        <v>256</v>
      </c>
      <c r="M433" t="s">
        <v>257</v>
      </c>
      <c r="N433" t="s">
        <v>258</v>
      </c>
      <c r="O433" t="s">
        <v>259</v>
      </c>
      <c r="P433">
        <v>106</v>
      </c>
      <c r="Q433" t="s">
        <v>283</v>
      </c>
      <c r="R433">
        <v>106</v>
      </c>
      <c r="S433" t="s">
        <v>250</v>
      </c>
      <c r="T433" t="s">
        <v>262</v>
      </c>
      <c r="U433" t="s">
        <v>263</v>
      </c>
      <c r="V433" t="s">
        <v>290</v>
      </c>
      <c r="W433" t="s">
        <v>507</v>
      </c>
      <c r="X433">
        <v>0</v>
      </c>
      <c r="Y433" t="s">
        <v>507</v>
      </c>
      <c r="Z433">
        <v>2014</v>
      </c>
      <c r="AA433" t="s">
        <v>506</v>
      </c>
      <c r="AB433" t="s">
        <v>506</v>
      </c>
      <c r="AC433">
        <v>84</v>
      </c>
      <c r="AD433">
        <v>6.29</v>
      </c>
      <c r="AF433" t="s">
        <v>268</v>
      </c>
      <c r="AG433" t="s">
        <v>292</v>
      </c>
      <c r="AH433" t="s">
        <v>270</v>
      </c>
      <c r="AI433" t="s">
        <v>270</v>
      </c>
      <c r="AJ433" t="s">
        <v>270</v>
      </c>
      <c r="AK433" t="s">
        <v>270</v>
      </c>
      <c r="AL433">
        <v>1.6999999999999999E-3</v>
      </c>
      <c r="AM433" t="s">
        <v>271</v>
      </c>
      <c r="AN433">
        <v>50237</v>
      </c>
      <c r="AO433" t="s">
        <v>272</v>
      </c>
      <c r="AP433">
        <v>232992</v>
      </c>
      <c r="AQ433">
        <v>3</v>
      </c>
      <c r="AR433">
        <v>33650</v>
      </c>
      <c r="AS433">
        <v>2016</v>
      </c>
      <c r="FM433">
        <v>9.2799999999999994</v>
      </c>
      <c r="GQ433">
        <v>31.38</v>
      </c>
      <c r="GV433">
        <v>20.68</v>
      </c>
      <c r="GW433">
        <v>35.31</v>
      </c>
      <c r="GZ433">
        <v>9.2799999999999994</v>
      </c>
      <c r="HA433">
        <v>31.38</v>
      </c>
      <c r="HB433">
        <v>40.659999999999997</v>
      </c>
      <c r="HC433">
        <v>55.99</v>
      </c>
      <c r="HD433">
        <v>96.65</v>
      </c>
      <c r="HE433">
        <v>1.9238808049843741E-3</v>
      </c>
      <c r="HF433">
        <v>0.42069322296947742</v>
      </c>
    </row>
    <row r="434" spans="1:214" x14ac:dyDescent="0.25">
      <c r="A434">
        <v>27</v>
      </c>
      <c r="B434">
        <v>106</v>
      </c>
      <c r="C434" t="s">
        <v>250</v>
      </c>
      <c r="D434" t="s">
        <v>251</v>
      </c>
      <c r="E434" t="s">
        <v>252</v>
      </c>
      <c r="F434" t="s">
        <v>253</v>
      </c>
      <c r="G434" t="s">
        <v>254</v>
      </c>
      <c r="H434" t="s">
        <v>255</v>
      </c>
      <c r="I434">
        <v>2013</v>
      </c>
      <c r="J434">
        <v>106</v>
      </c>
      <c r="K434" t="s">
        <v>250</v>
      </c>
      <c r="L434" t="s">
        <v>256</v>
      </c>
      <c r="M434" t="s">
        <v>257</v>
      </c>
      <c r="N434" t="s">
        <v>258</v>
      </c>
      <c r="O434" t="s">
        <v>259</v>
      </c>
      <c r="P434">
        <v>106</v>
      </c>
      <c r="Q434" t="s">
        <v>283</v>
      </c>
      <c r="R434">
        <v>106</v>
      </c>
      <c r="S434" t="s">
        <v>250</v>
      </c>
      <c r="T434" t="s">
        <v>262</v>
      </c>
      <c r="U434" t="s">
        <v>263</v>
      </c>
      <c r="V434" t="s">
        <v>290</v>
      </c>
      <c r="W434" t="s">
        <v>507</v>
      </c>
      <c r="X434">
        <v>0</v>
      </c>
      <c r="Y434" t="s">
        <v>507</v>
      </c>
      <c r="Z434">
        <v>2014</v>
      </c>
      <c r="AA434" t="s">
        <v>506</v>
      </c>
      <c r="AB434" t="s">
        <v>506</v>
      </c>
      <c r="AC434">
        <v>84</v>
      </c>
      <c r="AD434">
        <v>6.29</v>
      </c>
      <c r="AF434" t="s">
        <v>268</v>
      </c>
      <c r="AG434" t="s">
        <v>292</v>
      </c>
      <c r="AH434" t="s">
        <v>270</v>
      </c>
      <c r="AI434" t="s">
        <v>270</v>
      </c>
      <c r="AJ434" t="s">
        <v>270</v>
      </c>
      <c r="AK434" t="s">
        <v>270</v>
      </c>
      <c r="AL434">
        <v>1.6999999999999999E-3</v>
      </c>
      <c r="AM434" t="s">
        <v>271</v>
      </c>
      <c r="AN434">
        <v>50237</v>
      </c>
      <c r="AO434" t="s">
        <v>272</v>
      </c>
      <c r="AP434">
        <v>232992</v>
      </c>
      <c r="AQ434">
        <v>4</v>
      </c>
      <c r="AR434">
        <v>33650</v>
      </c>
      <c r="AS434">
        <v>2017</v>
      </c>
      <c r="BD434">
        <v>10.11</v>
      </c>
      <c r="BL434">
        <v>1.82</v>
      </c>
      <c r="BY434">
        <v>10.62</v>
      </c>
      <c r="CN434">
        <v>13.53</v>
      </c>
      <c r="FR434">
        <v>9.17</v>
      </c>
      <c r="GQ434">
        <v>25.93</v>
      </c>
      <c r="GV434">
        <v>31.6</v>
      </c>
      <c r="GW434">
        <v>52.38</v>
      </c>
      <c r="GZ434">
        <v>45.25</v>
      </c>
      <c r="HA434">
        <v>25.93</v>
      </c>
      <c r="HB434">
        <v>71.180000000000007</v>
      </c>
      <c r="HC434">
        <v>83.98</v>
      </c>
      <c r="HD434">
        <v>155.16</v>
      </c>
      <c r="HE434">
        <v>3.0885602245357005E-3</v>
      </c>
      <c r="HF434">
        <v>0.45875225573601447</v>
      </c>
    </row>
    <row r="435" spans="1:214" x14ac:dyDescent="0.25">
      <c r="A435">
        <v>27</v>
      </c>
      <c r="B435">
        <v>106</v>
      </c>
      <c r="C435" t="s">
        <v>250</v>
      </c>
      <c r="D435" t="s">
        <v>251</v>
      </c>
      <c r="E435" t="s">
        <v>252</v>
      </c>
      <c r="F435" t="s">
        <v>253</v>
      </c>
      <c r="G435" t="s">
        <v>254</v>
      </c>
      <c r="H435" t="s">
        <v>255</v>
      </c>
      <c r="I435">
        <v>2013</v>
      </c>
      <c r="J435">
        <v>106</v>
      </c>
      <c r="K435" t="s">
        <v>250</v>
      </c>
      <c r="L435" t="s">
        <v>256</v>
      </c>
      <c r="M435" t="s">
        <v>257</v>
      </c>
      <c r="N435" t="s">
        <v>258</v>
      </c>
      <c r="O435" t="s">
        <v>259</v>
      </c>
      <c r="P435">
        <v>106</v>
      </c>
      <c r="Q435" t="s">
        <v>283</v>
      </c>
      <c r="R435">
        <v>106</v>
      </c>
      <c r="S435" t="s">
        <v>250</v>
      </c>
      <c r="T435" t="s">
        <v>262</v>
      </c>
      <c r="U435" t="s">
        <v>263</v>
      </c>
      <c r="V435" t="s">
        <v>290</v>
      </c>
      <c r="W435" t="s">
        <v>507</v>
      </c>
      <c r="X435">
        <v>0</v>
      </c>
      <c r="Y435" t="s">
        <v>507</v>
      </c>
      <c r="Z435">
        <v>2014</v>
      </c>
      <c r="AA435" t="s">
        <v>506</v>
      </c>
      <c r="AB435" t="s">
        <v>506</v>
      </c>
      <c r="AC435">
        <v>84</v>
      </c>
      <c r="AD435">
        <v>6.29</v>
      </c>
      <c r="AF435" t="s">
        <v>268</v>
      </c>
      <c r="AG435" t="s">
        <v>292</v>
      </c>
      <c r="AH435" t="s">
        <v>270</v>
      </c>
      <c r="AI435" t="s">
        <v>270</v>
      </c>
      <c r="AJ435" t="s">
        <v>270</v>
      </c>
      <c r="AK435" t="s">
        <v>270</v>
      </c>
      <c r="AL435">
        <v>1.6999999999999999E-3</v>
      </c>
      <c r="AM435" t="s">
        <v>271</v>
      </c>
      <c r="AN435">
        <v>50237</v>
      </c>
      <c r="AO435">
        <v>50237</v>
      </c>
      <c r="AP435">
        <v>232992</v>
      </c>
      <c r="AQ435">
        <v>5</v>
      </c>
      <c r="AR435">
        <v>33650</v>
      </c>
      <c r="AS435">
        <v>2018</v>
      </c>
      <c r="CN435">
        <v>3.74</v>
      </c>
      <c r="GQ435">
        <v>2.3199999999999998</v>
      </c>
      <c r="GV435">
        <v>4.07</v>
      </c>
      <c r="GW435">
        <v>10.28</v>
      </c>
      <c r="GZ435">
        <v>3.74</v>
      </c>
      <c r="HA435">
        <v>2.3199999999999998</v>
      </c>
      <c r="HB435">
        <v>6.06</v>
      </c>
      <c r="HC435">
        <v>14.35</v>
      </c>
      <c r="HD435">
        <v>20.41</v>
      </c>
      <c r="HE435">
        <v>4.0627426000756412E-4</v>
      </c>
      <c r="HF435">
        <v>0.29691327780499754</v>
      </c>
    </row>
    <row r="436" spans="1:214" x14ac:dyDescent="0.25">
      <c r="A436">
        <v>27</v>
      </c>
      <c r="B436">
        <v>106</v>
      </c>
      <c r="C436" t="s">
        <v>250</v>
      </c>
      <c r="D436" t="s">
        <v>251</v>
      </c>
      <c r="E436" t="s">
        <v>252</v>
      </c>
      <c r="F436" t="s">
        <v>253</v>
      </c>
      <c r="G436" t="s">
        <v>254</v>
      </c>
      <c r="H436" t="s">
        <v>255</v>
      </c>
      <c r="I436">
        <v>2013</v>
      </c>
      <c r="J436">
        <v>106</v>
      </c>
      <c r="K436" t="s">
        <v>250</v>
      </c>
      <c r="L436" t="s">
        <v>256</v>
      </c>
      <c r="M436" t="s">
        <v>257</v>
      </c>
      <c r="N436" t="s">
        <v>258</v>
      </c>
      <c r="O436" t="s">
        <v>259</v>
      </c>
      <c r="P436">
        <v>106</v>
      </c>
      <c r="Q436" t="s">
        <v>283</v>
      </c>
      <c r="R436">
        <v>106</v>
      </c>
      <c r="S436" t="s">
        <v>250</v>
      </c>
      <c r="T436" t="s">
        <v>262</v>
      </c>
      <c r="U436" t="s">
        <v>263</v>
      </c>
      <c r="V436" t="s">
        <v>290</v>
      </c>
      <c r="W436" t="s">
        <v>508</v>
      </c>
      <c r="X436">
        <v>0</v>
      </c>
      <c r="Y436" t="s">
        <v>508</v>
      </c>
      <c r="Z436">
        <v>2014</v>
      </c>
      <c r="AA436" t="s">
        <v>509</v>
      </c>
      <c r="AB436" t="s">
        <v>509</v>
      </c>
      <c r="AC436">
        <v>83</v>
      </c>
      <c r="AD436">
        <v>5.96</v>
      </c>
      <c r="AF436" t="s">
        <v>268</v>
      </c>
      <c r="AG436" t="s">
        <v>292</v>
      </c>
      <c r="AH436" t="s">
        <v>270</v>
      </c>
      <c r="AI436" t="s">
        <v>270</v>
      </c>
      <c r="AJ436" t="s">
        <v>270</v>
      </c>
      <c r="AK436" t="s">
        <v>270</v>
      </c>
      <c r="AL436">
        <v>5.0000000000000001E-3</v>
      </c>
      <c r="AM436" t="s">
        <v>271</v>
      </c>
      <c r="AN436">
        <v>49872</v>
      </c>
      <c r="AO436" t="s">
        <v>272</v>
      </c>
      <c r="AP436">
        <v>234987</v>
      </c>
      <c r="AQ436">
        <v>2</v>
      </c>
      <c r="AR436">
        <v>33651</v>
      </c>
      <c r="AS436">
        <v>2015</v>
      </c>
      <c r="GV436">
        <v>2.78</v>
      </c>
      <c r="GW436">
        <v>0.14000000000000001</v>
      </c>
      <c r="GZ436">
        <v>0</v>
      </c>
      <c r="HA436">
        <v>0</v>
      </c>
      <c r="HB436">
        <v>0</v>
      </c>
      <c r="HC436">
        <v>2.92</v>
      </c>
      <c r="HD436">
        <v>2.92</v>
      </c>
      <c r="HE436">
        <v>5.854988771254411E-5</v>
      </c>
      <c r="HF436">
        <v>0</v>
      </c>
    </row>
    <row r="437" spans="1:214" x14ac:dyDescent="0.25">
      <c r="A437">
        <v>27</v>
      </c>
      <c r="B437">
        <v>106</v>
      </c>
      <c r="C437" t="s">
        <v>250</v>
      </c>
      <c r="D437" t="s">
        <v>251</v>
      </c>
      <c r="E437" t="s">
        <v>252</v>
      </c>
      <c r="F437" t="s">
        <v>253</v>
      </c>
      <c r="G437" t="s">
        <v>254</v>
      </c>
      <c r="H437" t="s">
        <v>255</v>
      </c>
      <c r="I437">
        <v>2013</v>
      </c>
      <c r="J437">
        <v>106</v>
      </c>
      <c r="K437" t="s">
        <v>250</v>
      </c>
      <c r="L437" t="s">
        <v>256</v>
      </c>
      <c r="M437" t="s">
        <v>257</v>
      </c>
      <c r="N437" t="s">
        <v>258</v>
      </c>
      <c r="O437" t="s">
        <v>259</v>
      </c>
      <c r="P437">
        <v>106</v>
      </c>
      <c r="Q437" t="s">
        <v>283</v>
      </c>
      <c r="R437">
        <v>106</v>
      </c>
      <c r="S437" t="s">
        <v>250</v>
      </c>
      <c r="T437" t="s">
        <v>262</v>
      </c>
      <c r="U437" t="s">
        <v>263</v>
      </c>
      <c r="V437" t="s">
        <v>290</v>
      </c>
      <c r="W437" t="s">
        <v>508</v>
      </c>
      <c r="X437">
        <v>0</v>
      </c>
      <c r="Y437" t="s">
        <v>508</v>
      </c>
      <c r="Z437">
        <v>2014</v>
      </c>
      <c r="AA437" t="s">
        <v>509</v>
      </c>
      <c r="AB437" t="s">
        <v>509</v>
      </c>
      <c r="AC437">
        <v>83</v>
      </c>
      <c r="AD437">
        <v>5.96</v>
      </c>
      <c r="AF437" t="s">
        <v>268</v>
      </c>
      <c r="AG437" t="s">
        <v>292</v>
      </c>
      <c r="AH437" t="s">
        <v>270</v>
      </c>
      <c r="AI437" t="s">
        <v>270</v>
      </c>
      <c r="AJ437" t="s">
        <v>270</v>
      </c>
      <c r="AK437" t="s">
        <v>270</v>
      </c>
      <c r="AL437">
        <v>5.0000000000000001E-3</v>
      </c>
      <c r="AM437" t="s">
        <v>271</v>
      </c>
      <c r="AN437">
        <v>49872</v>
      </c>
      <c r="AO437" t="s">
        <v>272</v>
      </c>
      <c r="AP437">
        <v>234987</v>
      </c>
      <c r="AQ437">
        <v>3</v>
      </c>
      <c r="AR437">
        <v>33651</v>
      </c>
      <c r="AS437">
        <v>2016</v>
      </c>
      <c r="GQ437">
        <v>14.44</v>
      </c>
      <c r="GV437">
        <v>19.02</v>
      </c>
      <c r="GW437">
        <v>23.47</v>
      </c>
      <c r="GZ437">
        <v>0</v>
      </c>
      <c r="HA437">
        <v>14.44</v>
      </c>
      <c r="HB437">
        <v>14.44</v>
      </c>
      <c r="HC437">
        <v>42.49</v>
      </c>
      <c r="HD437">
        <v>56.93</v>
      </c>
      <c r="HE437">
        <v>1.141522297080526E-3</v>
      </c>
      <c r="HF437">
        <v>0.25364482698050239</v>
      </c>
    </row>
    <row r="438" spans="1:214" x14ac:dyDescent="0.25">
      <c r="A438">
        <v>27</v>
      </c>
      <c r="B438">
        <v>106</v>
      </c>
      <c r="C438" t="s">
        <v>250</v>
      </c>
      <c r="D438" t="s">
        <v>251</v>
      </c>
      <c r="E438" t="s">
        <v>252</v>
      </c>
      <c r="F438" t="s">
        <v>253</v>
      </c>
      <c r="G438" t="s">
        <v>254</v>
      </c>
      <c r="H438" t="s">
        <v>255</v>
      </c>
      <c r="I438">
        <v>2013</v>
      </c>
      <c r="J438">
        <v>106</v>
      </c>
      <c r="K438" t="s">
        <v>250</v>
      </c>
      <c r="L438" t="s">
        <v>256</v>
      </c>
      <c r="M438" t="s">
        <v>257</v>
      </c>
      <c r="N438" t="s">
        <v>258</v>
      </c>
      <c r="O438" t="s">
        <v>259</v>
      </c>
      <c r="P438">
        <v>106</v>
      </c>
      <c r="Q438" t="s">
        <v>283</v>
      </c>
      <c r="R438">
        <v>106</v>
      </c>
      <c r="S438" t="s">
        <v>250</v>
      </c>
      <c r="T438" t="s">
        <v>262</v>
      </c>
      <c r="U438" t="s">
        <v>263</v>
      </c>
      <c r="V438" t="s">
        <v>290</v>
      </c>
      <c r="W438" t="s">
        <v>508</v>
      </c>
      <c r="X438">
        <v>0</v>
      </c>
      <c r="Y438" t="s">
        <v>508</v>
      </c>
      <c r="Z438">
        <v>2014</v>
      </c>
      <c r="AA438" t="s">
        <v>509</v>
      </c>
      <c r="AB438" t="s">
        <v>509</v>
      </c>
      <c r="AC438">
        <v>83</v>
      </c>
      <c r="AD438">
        <v>5.96</v>
      </c>
      <c r="AF438" t="s">
        <v>268</v>
      </c>
      <c r="AG438" t="s">
        <v>292</v>
      </c>
      <c r="AH438" t="s">
        <v>270</v>
      </c>
      <c r="AI438" t="s">
        <v>270</v>
      </c>
      <c r="AJ438" t="s">
        <v>270</v>
      </c>
      <c r="AK438" t="s">
        <v>270</v>
      </c>
      <c r="AL438">
        <v>5.0000000000000001E-3</v>
      </c>
      <c r="AM438" t="s">
        <v>271</v>
      </c>
      <c r="AN438">
        <v>49872</v>
      </c>
      <c r="AO438" t="s">
        <v>272</v>
      </c>
      <c r="AP438">
        <v>234987</v>
      </c>
      <c r="AQ438">
        <v>4</v>
      </c>
      <c r="AR438">
        <v>33651</v>
      </c>
      <c r="AS438">
        <v>2017</v>
      </c>
      <c r="BY438">
        <v>6.41</v>
      </c>
      <c r="CN438">
        <v>22.32</v>
      </c>
      <c r="FR438">
        <v>5.53</v>
      </c>
      <c r="FY438">
        <v>6.76</v>
      </c>
      <c r="GC438">
        <v>1.34</v>
      </c>
      <c r="GQ438">
        <v>38.14</v>
      </c>
      <c r="GV438">
        <v>44.24</v>
      </c>
      <c r="GW438">
        <v>70.47</v>
      </c>
      <c r="GZ438">
        <v>42.36</v>
      </c>
      <c r="HA438">
        <v>38.14</v>
      </c>
      <c r="HB438">
        <v>80.5</v>
      </c>
      <c r="HC438">
        <v>114.71</v>
      </c>
      <c r="HD438">
        <v>195.21</v>
      </c>
      <c r="HE438">
        <v>3.9142204042348413E-3</v>
      </c>
      <c r="HF438">
        <v>0.41237641514266687</v>
      </c>
    </row>
    <row r="439" spans="1:214" x14ac:dyDescent="0.25">
      <c r="A439">
        <v>27</v>
      </c>
      <c r="B439">
        <v>106</v>
      </c>
      <c r="C439" t="s">
        <v>250</v>
      </c>
      <c r="D439" t="s">
        <v>251</v>
      </c>
      <c r="E439" t="s">
        <v>252</v>
      </c>
      <c r="F439" t="s">
        <v>253</v>
      </c>
      <c r="G439" t="s">
        <v>254</v>
      </c>
      <c r="H439" t="s">
        <v>255</v>
      </c>
      <c r="I439">
        <v>2013</v>
      </c>
      <c r="J439">
        <v>106</v>
      </c>
      <c r="K439" t="s">
        <v>250</v>
      </c>
      <c r="L439" t="s">
        <v>256</v>
      </c>
      <c r="M439" t="s">
        <v>257</v>
      </c>
      <c r="N439" t="s">
        <v>258</v>
      </c>
      <c r="O439" t="s">
        <v>259</v>
      </c>
      <c r="P439">
        <v>106</v>
      </c>
      <c r="Q439" t="s">
        <v>283</v>
      </c>
      <c r="R439">
        <v>106</v>
      </c>
      <c r="S439" t="s">
        <v>250</v>
      </c>
      <c r="T439" t="s">
        <v>262</v>
      </c>
      <c r="U439" t="s">
        <v>263</v>
      </c>
      <c r="V439" t="s">
        <v>290</v>
      </c>
      <c r="W439" t="s">
        <v>508</v>
      </c>
      <c r="X439">
        <v>0</v>
      </c>
      <c r="Y439" t="s">
        <v>508</v>
      </c>
      <c r="Z439">
        <v>2014</v>
      </c>
      <c r="AA439" t="s">
        <v>509</v>
      </c>
      <c r="AB439" t="s">
        <v>509</v>
      </c>
      <c r="AC439">
        <v>83</v>
      </c>
      <c r="AD439">
        <v>5.96</v>
      </c>
      <c r="AF439" t="s">
        <v>268</v>
      </c>
      <c r="AG439" t="s">
        <v>292</v>
      </c>
      <c r="AH439" t="s">
        <v>270</v>
      </c>
      <c r="AI439" t="s">
        <v>270</v>
      </c>
      <c r="AJ439" t="s">
        <v>270</v>
      </c>
      <c r="AK439" t="s">
        <v>270</v>
      </c>
      <c r="AL439">
        <v>5.0000000000000001E-3</v>
      </c>
      <c r="AM439" t="s">
        <v>271</v>
      </c>
      <c r="AN439">
        <v>49872</v>
      </c>
      <c r="AO439">
        <v>49872</v>
      </c>
      <c r="AP439">
        <v>234987</v>
      </c>
      <c r="AQ439">
        <v>5</v>
      </c>
      <c r="AR439">
        <v>33651</v>
      </c>
      <c r="AS439">
        <v>2018</v>
      </c>
      <c r="BQ439">
        <v>3</v>
      </c>
      <c r="FV439">
        <v>4.38</v>
      </c>
      <c r="GQ439">
        <v>2.94</v>
      </c>
      <c r="GV439">
        <v>6.84</v>
      </c>
      <c r="GW439">
        <v>13.55</v>
      </c>
      <c r="GZ439">
        <v>7.38</v>
      </c>
      <c r="HA439">
        <v>2.94</v>
      </c>
      <c r="HB439">
        <v>10.32</v>
      </c>
      <c r="HC439">
        <v>20.39</v>
      </c>
      <c r="HD439">
        <v>30.71</v>
      </c>
      <c r="HE439">
        <v>6.1577638755213346E-4</v>
      </c>
      <c r="HF439">
        <v>0.33604689026375772</v>
      </c>
    </row>
    <row r="440" spans="1:214" x14ac:dyDescent="0.25">
      <c r="A440">
        <v>27</v>
      </c>
      <c r="B440">
        <v>106</v>
      </c>
      <c r="C440" t="s">
        <v>250</v>
      </c>
      <c r="D440" t="s">
        <v>251</v>
      </c>
      <c r="E440" t="s">
        <v>252</v>
      </c>
      <c r="F440" t="s">
        <v>253</v>
      </c>
      <c r="G440" t="s">
        <v>254</v>
      </c>
      <c r="H440" t="s">
        <v>255</v>
      </c>
      <c r="I440">
        <v>2013</v>
      </c>
      <c r="J440">
        <v>106</v>
      </c>
      <c r="K440" t="s">
        <v>250</v>
      </c>
      <c r="L440" t="s">
        <v>256</v>
      </c>
      <c r="M440" t="s">
        <v>257</v>
      </c>
      <c r="N440" t="s">
        <v>258</v>
      </c>
      <c r="O440" t="s">
        <v>259</v>
      </c>
      <c r="P440">
        <v>106</v>
      </c>
      <c r="Q440" t="s">
        <v>283</v>
      </c>
      <c r="R440">
        <v>106</v>
      </c>
      <c r="S440" t="s">
        <v>250</v>
      </c>
      <c r="T440" t="s">
        <v>262</v>
      </c>
      <c r="U440" t="s">
        <v>263</v>
      </c>
      <c r="V440" t="s">
        <v>290</v>
      </c>
      <c r="W440" t="s">
        <v>510</v>
      </c>
      <c r="X440">
        <v>0</v>
      </c>
      <c r="Y440" t="s">
        <v>510</v>
      </c>
      <c r="Z440">
        <v>2014</v>
      </c>
      <c r="AA440" t="s">
        <v>509</v>
      </c>
      <c r="AB440" t="s">
        <v>509</v>
      </c>
      <c r="AC440">
        <v>81</v>
      </c>
      <c r="AD440">
        <v>5.71</v>
      </c>
      <c r="AF440" t="s">
        <v>268</v>
      </c>
      <c r="AG440" t="s">
        <v>292</v>
      </c>
      <c r="AH440" t="s">
        <v>270</v>
      </c>
      <c r="AI440" t="s">
        <v>270</v>
      </c>
      <c r="AJ440" t="s">
        <v>270</v>
      </c>
      <c r="AK440" t="s">
        <v>270</v>
      </c>
      <c r="AL440">
        <v>6.4000000000000003E-3</v>
      </c>
      <c r="AM440" t="s">
        <v>271</v>
      </c>
      <c r="AN440">
        <v>49816</v>
      </c>
      <c r="AO440" t="s">
        <v>272</v>
      </c>
      <c r="AP440">
        <v>231083</v>
      </c>
      <c r="AQ440">
        <v>2</v>
      </c>
      <c r="AR440">
        <v>33652</v>
      </c>
      <c r="AS440">
        <v>2015</v>
      </c>
      <c r="GV440">
        <v>0.92</v>
      </c>
      <c r="GW440">
        <v>0.1</v>
      </c>
      <c r="GZ440">
        <v>0</v>
      </c>
      <c r="HA440">
        <v>0</v>
      </c>
      <c r="HB440">
        <v>0</v>
      </c>
      <c r="HC440">
        <v>1.02</v>
      </c>
      <c r="HD440">
        <v>1.02</v>
      </c>
      <c r="HE440">
        <v>2.0475349285370161E-5</v>
      </c>
      <c r="HF440">
        <v>0</v>
      </c>
    </row>
    <row r="441" spans="1:214" x14ac:dyDescent="0.25">
      <c r="A441">
        <v>27</v>
      </c>
      <c r="B441">
        <v>106</v>
      </c>
      <c r="C441" t="s">
        <v>250</v>
      </c>
      <c r="D441" t="s">
        <v>251</v>
      </c>
      <c r="E441" t="s">
        <v>252</v>
      </c>
      <c r="F441" t="s">
        <v>253</v>
      </c>
      <c r="G441" t="s">
        <v>254</v>
      </c>
      <c r="H441" t="s">
        <v>255</v>
      </c>
      <c r="I441">
        <v>2013</v>
      </c>
      <c r="J441">
        <v>106</v>
      </c>
      <c r="K441" t="s">
        <v>250</v>
      </c>
      <c r="L441" t="s">
        <v>256</v>
      </c>
      <c r="M441" t="s">
        <v>257</v>
      </c>
      <c r="N441" t="s">
        <v>258</v>
      </c>
      <c r="O441" t="s">
        <v>259</v>
      </c>
      <c r="P441">
        <v>106</v>
      </c>
      <c r="Q441" t="s">
        <v>283</v>
      </c>
      <c r="R441">
        <v>106</v>
      </c>
      <c r="S441" t="s">
        <v>250</v>
      </c>
      <c r="T441" t="s">
        <v>262</v>
      </c>
      <c r="U441" t="s">
        <v>263</v>
      </c>
      <c r="V441" t="s">
        <v>290</v>
      </c>
      <c r="W441" t="s">
        <v>510</v>
      </c>
      <c r="X441">
        <v>0</v>
      </c>
      <c r="Y441" t="s">
        <v>510</v>
      </c>
      <c r="Z441">
        <v>2014</v>
      </c>
      <c r="AA441" t="s">
        <v>509</v>
      </c>
      <c r="AB441" t="s">
        <v>509</v>
      </c>
      <c r="AC441">
        <v>81</v>
      </c>
      <c r="AD441">
        <v>5.71</v>
      </c>
      <c r="AF441" t="s">
        <v>268</v>
      </c>
      <c r="AG441" t="s">
        <v>292</v>
      </c>
      <c r="AH441" t="s">
        <v>270</v>
      </c>
      <c r="AI441" t="s">
        <v>270</v>
      </c>
      <c r="AJ441" t="s">
        <v>270</v>
      </c>
      <c r="AK441" t="s">
        <v>270</v>
      </c>
      <c r="AL441">
        <v>6.4000000000000003E-3</v>
      </c>
      <c r="AM441" t="s">
        <v>271</v>
      </c>
      <c r="AN441">
        <v>49816</v>
      </c>
      <c r="AO441" t="s">
        <v>272</v>
      </c>
      <c r="AP441">
        <v>231083</v>
      </c>
      <c r="AQ441">
        <v>3</v>
      </c>
      <c r="AR441">
        <v>33652</v>
      </c>
      <c r="AS441">
        <v>2016</v>
      </c>
      <c r="BS441">
        <v>5.69</v>
      </c>
      <c r="FR441">
        <v>9.33</v>
      </c>
      <c r="GQ441">
        <v>11.69</v>
      </c>
      <c r="GV441">
        <v>23.77</v>
      </c>
      <c r="GW441">
        <v>29.34</v>
      </c>
      <c r="GZ441">
        <v>15.02</v>
      </c>
      <c r="HA441">
        <v>11.69</v>
      </c>
      <c r="HB441">
        <v>26.71</v>
      </c>
      <c r="HC441">
        <v>53.11</v>
      </c>
      <c r="HD441">
        <v>79.820000000000007</v>
      </c>
      <c r="HE441">
        <v>1.6022964509394574E-3</v>
      </c>
      <c r="HF441">
        <v>0.33462791280380855</v>
      </c>
    </row>
    <row r="442" spans="1:214" x14ac:dyDescent="0.25">
      <c r="A442">
        <v>27</v>
      </c>
      <c r="B442">
        <v>106</v>
      </c>
      <c r="C442" t="s">
        <v>250</v>
      </c>
      <c r="D442" t="s">
        <v>251</v>
      </c>
      <c r="E442" t="s">
        <v>252</v>
      </c>
      <c r="F442" t="s">
        <v>253</v>
      </c>
      <c r="G442" t="s">
        <v>254</v>
      </c>
      <c r="H442" t="s">
        <v>255</v>
      </c>
      <c r="I442">
        <v>2013</v>
      </c>
      <c r="J442">
        <v>106</v>
      </c>
      <c r="K442" t="s">
        <v>250</v>
      </c>
      <c r="L442" t="s">
        <v>256</v>
      </c>
      <c r="M442" t="s">
        <v>257</v>
      </c>
      <c r="N442" t="s">
        <v>258</v>
      </c>
      <c r="O442" t="s">
        <v>259</v>
      </c>
      <c r="P442">
        <v>106</v>
      </c>
      <c r="Q442" t="s">
        <v>283</v>
      </c>
      <c r="R442">
        <v>106</v>
      </c>
      <c r="S442" t="s">
        <v>250</v>
      </c>
      <c r="T442" t="s">
        <v>262</v>
      </c>
      <c r="U442" t="s">
        <v>263</v>
      </c>
      <c r="V442" t="s">
        <v>290</v>
      </c>
      <c r="W442" t="s">
        <v>510</v>
      </c>
      <c r="X442">
        <v>0</v>
      </c>
      <c r="Y442" t="s">
        <v>510</v>
      </c>
      <c r="Z442">
        <v>2014</v>
      </c>
      <c r="AA442" t="s">
        <v>509</v>
      </c>
      <c r="AB442" t="s">
        <v>509</v>
      </c>
      <c r="AC442">
        <v>81</v>
      </c>
      <c r="AD442">
        <v>5.71</v>
      </c>
      <c r="AF442" t="s">
        <v>268</v>
      </c>
      <c r="AG442" t="s">
        <v>292</v>
      </c>
      <c r="AH442" t="s">
        <v>270</v>
      </c>
      <c r="AI442" t="s">
        <v>270</v>
      </c>
      <c r="AJ442" t="s">
        <v>270</v>
      </c>
      <c r="AK442" t="s">
        <v>270</v>
      </c>
      <c r="AL442">
        <v>6.4000000000000003E-3</v>
      </c>
      <c r="AM442" t="s">
        <v>271</v>
      </c>
      <c r="AN442">
        <v>49816</v>
      </c>
      <c r="AO442" t="s">
        <v>272</v>
      </c>
      <c r="AP442">
        <v>231083</v>
      </c>
      <c r="AQ442">
        <v>4</v>
      </c>
      <c r="AR442">
        <v>33652</v>
      </c>
      <c r="AS442">
        <v>2017</v>
      </c>
      <c r="BL442">
        <v>1.82</v>
      </c>
      <c r="BY442">
        <v>5.31</v>
      </c>
      <c r="CN442">
        <v>19.95</v>
      </c>
      <c r="FE442">
        <v>58.9</v>
      </c>
      <c r="FR442">
        <v>5.53</v>
      </c>
      <c r="FV442">
        <v>4.38</v>
      </c>
      <c r="FY442">
        <v>3.38</v>
      </c>
      <c r="GQ442">
        <v>21.66</v>
      </c>
      <c r="GV442">
        <v>29.64</v>
      </c>
      <c r="GW442">
        <v>74.44</v>
      </c>
      <c r="GZ442">
        <v>99.27</v>
      </c>
      <c r="HA442">
        <v>21.66</v>
      </c>
      <c r="HB442">
        <v>120.93</v>
      </c>
      <c r="HC442">
        <v>104.08</v>
      </c>
      <c r="HD442">
        <v>225.01</v>
      </c>
      <c r="HE442">
        <v>4.5168219046089605E-3</v>
      </c>
      <c r="HF442">
        <v>0.53744278032087467</v>
      </c>
    </row>
    <row r="443" spans="1:214" x14ac:dyDescent="0.25">
      <c r="A443">
        <v>27</v>
      </c>
      <c r="B443">
        <v>106</v>
      </c>
      <c r="C443" t="s">
        <v>250</v>
      </c>
      <c r="D443" t="s">
        <v>251</v>
      </c>
      <c r="E443" t="s">
        <v>252</v>
      </c>
      <c r="F443" t="s">
        <v>253</v>
      </c>
      <c r="G443" t="s">
        <v>254</v>
      </c>
      <c r="H443" t="s">
        <v>255</v>
      </c>
      <c r="I443">
        <v>2013</v>
      </c>
      <c r="J443">
        <v>106</v>
      </c>
      <c r="K443" t="s">
        <v>250</v>
      </c>
      <c r="L443" t="s">
        <v>256</v>
      </c>
      <c r="M443" t="s">
        <v>257</v>
      </c>
      <c r="N443" t="s">
        <v>258</v>
      </c>
      <c r="O443" t="s">
        <v>259</v>
      </c>
      <c r="P443">
        <v>106</v>
      </c>
      <c r="Q443" t="s">
        <v>283</v>
      </c>
      <c r="R443">
        <v>106</v>
      </c>
      <c r="S443" t="s">
        <v>250</v>
      </c>
      <c r="T443" t="s">
        <v>262</v>
      </c>
      <c r="U443" t="s">
        <v>263</v>
      </c>
      <c r="V443" t="s">
        <v>290</v>
      </c>
      <c r="W443" t="s">
        <v>510</v>
      </c>
      <c r="X443">
        <v>0</v>
      </c>
      <c r="Y443" t="s">
        <v>510</v>
      </c>
      <c r="Z443">
        <v>2014</v>
      </c>
      <c r="AA443" t="s">
        <v>509</v>
      </c>
      <c r="AB443" t="s">
        <v>509</v>
      </c>
      <c r="AC443">
        <v>81</v>
      </c>
      <c r="AD443">
        <v>5.71</v>
      </c>
      <c r="AF443" t="s">
        <v>268</v>
      </c>
      <c r="AG443" t="s">
        <v>292</v>
      </c>
      <c r="AH443" t="s">
        <v>270</v>
      </c>
      <c r="AI443" t="s">
        <v>270</v>
      </c>
      <c r="AJ443" t="s">
        <v>270</v>
      </c>
      <c r="AK443" t="s">
        <v>270</v>
      </c>
      <c r="AL443">
        <v>6.4000000000000003E-3</v>
      </c>
      <c r="AM443" t="s">
        <v>271</v>
      </c>
      <c r="AN443">
        <v>49816</v>
      </c>
      <c r="AO443" t="s">
        <v>272</v>
      </c>
      <c r="AP443">
        <v>231083</v>
      </c>
      <c r="AQ443">
        <v>5</v>
      </c>
      <c r="AR443">
        <v>33652</v>
      </c>
      <c r="AS443">
        <v>2018</v>
      </c>
      <c r="CN443">
        <v>17.86</v>
      </c>
      <c r="FV443">
        <v>4.38</v>
      </c>
      <c r="GO443">
        <v>3.68</v>
      </c>
      <c r="GQ443">
        <v>6.96</v>
      </c>
      <c r="GV443">
        <v>7.8</v>
      </c>
      <c r="GW443">
        <v>11.55</v>
      </c>
      <c r="GZ443">
        <v>25.92</v>
      </c>
      <c r="HA443">
        <v>6.96</v>
      </c>
      <c r="HB443">
        <v>32.880000000000003</v>
      </c>
      <c r="HC443">
        <v>19.350000000000001</v>
      </c>
      <c r="HD443">
        <v>52.230000000000004</v>
      </c>
      <c r="HE443">
        <v>1.0484583266420428E-3</v>
      </c>
      <c r="HF443">
        <v>0.6295232624928202</v>
      </c>
    </row>
    <row r="444" spans="1:214" x14ac:dyDescent="0.25">
      <c r="A444">
        <v>27</v>
      </c>
      <c r="B444">
        <v>106</v>
      </c>
      <c r="C444" t="s">
        <v>250</v>
      </c>
      <c r="D444" t="s">
        <v>251</v>
      </c>
      <c r="E444" t="s">
        <v>252</v>
      </c>
      <c r="F444" t="s">
        <v>253</v>
      </c>
      <c r="G444" t="s">
        <v>254</v>
      </c>
      <c r="H444" t="s">
        <v>255</v>
      </c>
      <c r="I444">
        <v>2013</v>
      </c>
      <c r="J444">
        <v>106</v>
      </c>
      <c r="K444" t="s">
        <v>250</v>
      </c>
      <c r="L444" t="s">
        <v>256</v>
      </c>
      <c r="M444" t="s">
        <v>257</v>
      </c>
      <c r="N444" t="s">
        <v>258</v>
      </c>
      <c r="O444" t="s">
        <v>259</v>
      </c>
      <c r="P444">
        <v>106</v>
      </c>
      <c r="Q444" t="s">
        <v>283</v>
      </c>
      <c r="R444">
        <v>106</v>
      </c>
      <c r="S444" t="s">
        <v>250</v>
      </c>
      <c r="T444" t="s">
        <v>262</v>
      </c>
      <c r="U444" t="s">
        <v>263</v>
      </c>
      <c r="V444" t="s">
        <v>290</v>
      </c>
      <c r="W444" t="s">
        <v>510</v>
      </c>
      <c r="X444">
        <v>0</v>
      </c>
      <c r="Y444" t="s">
        <v>510</v>
      </c>
      <c r="Z444">
        <v>2014</v>
      </c>
      <c r="AA444" t="s">
        <v>509</v>
      </c>
      <c r="AB444" t="s">
        <v>509</v>
      </c>
      <c r="AC444">
        <v>81</v>
      </c>
      <c r="AD444">
        <v>5.71</v>
      </c>
      <c r="AF444" t="s">
        <v>268</v>
      </c>
      <c r="AG444" t="s">
        <v>292</v>
      </c>
      <c r="AH444" t="s">
        <v>270</v>
      </c>
      <c r="AI444" t="s">
        <v>270</v>
      </c>
      <c r="AJ444" t="s">
        <v>270</v>
      </c>
      <c r="AK444" t="s">
        <v>270</v>
      </c>
      <c r="AL444">
        <v>6.4000000000000003E-3</v>
      </c>
      <c r="AM444" t="s">
        <v>271</v>
      </c>
      <c r="AN444">
        <v>49816</v>
      </c>
      <c r="AO444">
        <v>49816</v>
      </c>
      <c r="AP444">
        <v>231083</v>
      </c>
      <c r="AQ444">
        <v>6</v>
      </c>
      <c r="AR444">
        <v>33652</v>
      </c>
      <c r="AS444">
        <v>2019</v>
      </c>
      <c r="CV444">
        <v>2.92</v>
      </c>
      <c r="GZ444">
        <v>2.92</v>
      </c>
      <c r="HA444">
        <v>0</v>
      </c>
      <c r="HB444">
        <v>2.92</v>
      </c>
      <c r="HC444">
        <v>0</v>
      </c>
      <c r="HD444">
        <v>2.92</v>
      </c>
      <c r="HE444">
        <v>5.8615705797334186E-5</v>
      </c>
      <c r="HF444">
        <v>1</v>
      </c>
    </row>
    <row r="445" spans="1:214" x14ac:dyDescent="0.25">
      <c r="A445">
        <v>27</v>
      </c>
      <c r="B445">
        <v>106</v>
      </c>
      <c r="C445" t="s">
        <v>250</v>
      </c>
      <c r="D445" t="s">
        <v>251</v>
      </c>
      <c r="E445" t="s">
        <v>252</v>
      </c>
      <c r="F445" t="s">
        <v>253</v>
      </c>
      <c r="G445" t="s">
        <v>254</v>
      </c>
      <c r="H445" t="s">
        <v>255</v>
      </c>
      <c r="I445">
        <v>2013</v>
      </c>
      <c r="J445">
        <v>106</v>
      </c>
      <c r="K445" t="s">
        <v>250</v>
      </c>
      <c r="L445" t="s">
        <v>256</v>
      </c>
      <c r="M445" t="s">
        <v>257</v>
      </c>
      <c r="N445" t="s">
        <v>258</v>
      </c>
      <c r="O445" t="s">
        <v>259</v>
      </c>
      <c r="P445">
        <v>106</v>
      </c>
      <c r="Q445" t="s">
        <v>283</v>
      </c>
      <c r="R445">
        <v>106</v>
      </c>
      <c r="S445" t="s">
        <v>250</v>
      </c>
      <c r="T445" t="s">
        <v>262</v>
      </c>
      <c r="U445" t="s">
        <v>263</v>
      </c>
      <c r="V445" t="s">
        <v>290</v>
      </c>
      <c r="W445" t="s">
        <v>511</v>
      </c>
      <c r="X445">
        <v>0</v>
      </c>
      <c r="Y445" t="s">
        <v>511</v>
      </c>
      <c r="Z445">
        <v>2014</v>
      </c>
      <c r="AA445" t="s">
        <v>512</v>
      </c>
      <c r="AB445" t="s">
        <v>512</v>
      </c>
      <c r="AC445">
        <v>79</v>
      </c>
      <c r="AD445">
        <v>5.31</v>
      </c>
      <c r="AF445" t="s">
        <v>268</v>
      </c>
      <c r="AG445" t="s">
        <v>292</v>
      </c>
      <c r="AH445" t="s">
        <v>270</v>
      </c>
      <c r="AI445" t="s">
        <v>270</v>
      </c>
      <c r="AJ445" t="s">
        <v>270</v>
      </c>
      <c r="AK445" t="s">
        <v>270</v>
      </c>
      <c r="AL445">
        <v>5.7999999999999996E-3</v>
      </c>
      <c r="AM445" t="s">
        <v>271</v>
      </c>
      <c r="AN445">
        <v>50164</v>
      </c>
      <c r="AO445" t="s">
        <v>272</v>
      </c>
      <c r="AP445">
        <v>233837</v>
      </c>
      <c r="AQ445">
        <v>2</v>
      </c>
      <c r="AR445">
        <v>33653</v>
      </c>
      <c r="AS445">
        <v>2015</v>
      </c>
      <c r="GV445">
        <v>2.78</v>
      </c>
      <c r="GW445">
        <v>0.31</v>
      </c>
      <c r="GZ445">
        <v>0</v>
      </c>
      <c r="HA445">
        <v>0</v>
      </c>
      <c r="HB445">
        <v>0</v>
      </c>
      <c r="HC445">
        <v>3.09</v>
      </c>
      <c r="HD445">
        <v>3.09</v>
      </c>
      <c r="HE445">
        <v>6.1597958695478825E-5</v>
      </c>
      <c r="HF445">
        <v>0</v>
      </c>
    </row>
    <row r="446" spans="1:214" x14ac:dyDescent="0.25">
      <c r="A446">
        <v>27</v>
      </c>
      <c r="B446">
        <v>106</v>
      </c>
      <c r="C446" t="s">
        <v>250</v>
      </c>
      <c r="D446" t="s">
        <v>251</v>
      </c>
      <c r="E446" t="s">
        <v>252</v>
      </c>
      <c r="F446" t="s">
        <v>253</v>
      </c>
      <c r="G446" t="s">
        <v>254</v>
      </c>
      <c r="H446" t="s">
        <v>255</v>
      </c>
      <c r="I446">
        <v>2013</v>
      </c>
      <c r="J446">
        <v>106</v>
      </c>
      <c r="K446" t="s">
        <v>250</v>
      </c>
      <c r="L446" t="s">
        <v>256</v>
      </c>
      <c r="M446" t="s">
        <v>257</v>
      </c>
      <c r="N446" t="s">
        <v>258</v>
      </c>
      <c r="O446" t="s">
        <v>259</v>
      </c>
      <c r="P446">
        <v>106</v>
      </c>
      <c r="Q446" t="s">
        <v>283</v>
      </c>
      <c r="R446">
        <v>106</v>
      </c>
      <c r="S446" t="s">
        <v>250</v>
      </c>
      <c r="T446" t="s">
        <v>262</v>
      </c>
      <c r="U446" t="s">
        <v>263</v>
      </c>
      <c r="V446" t="s">
        <v>290</v>
      </c>
      <c r="W446" t="s">
        <v>511</v>
      </c>
      <c r="X446">
        <v>0</v>
      </c>
      <c r="Y446" t="s">
        <v>511</v>
      </c>
      <c r="Z446">
        <v>2014</v>
      </c>
      <c r="AA446" t="s">
        <v>512</v>
      </c>
      <c r="AB446" t="s">
        <v>512</v>
      </c>
      <c r="AC446">
        <v>79</v>
      </c>
      <c r="AD446">
        <v>5.31</v>
      </c>
      <c r="AF446" t="s">
        <v>268</v>
      </c>
      <c r="AG446" t="s">
        <v>292</v>
      </c>
      <c r="AH446" t="s">
        <v>270</v>
      </c>
      <c r="AI446" t="s">
        <v>270</v>
      </c>
      <c r="AJ446" t="s">
        <v>270</v>
      </c>
      <c r="AK446" t="s">
        <v>270</v>
      </c>
      <c r="AL446">
        <v>5.7999999999999996E-3</v>
      </c>
      <c r="AM446" t="s">
        <v>271</v>
      </c>
      <c r="AN446">
        <v>50164</v>
      </c>
      <c r="AO446" t="s">
        <v>272</v>
      </c>
      <c r="AP446">
        <v>233837</v>
      </c>
      <c r="AQ446">
        <v>3</v>
      </c>
      <c r="AR446">
        <v>33653</v>
      </c>
      <c r="AS446">
        <v>2016</v>
      </c>
      <c r="GQ446">
        <v>18.8</v>
      </c>
      <c r="GV446">
        <v>19.489999999999998</v>
      </c>
      <c r="GW446">
        <v>24.06</v>
      </c>
      <c r="GZ446">
        <v>0</v>
      </c>
      <c r="HA446">
        <v>18.8</v>
      </c>
      <c r="HB446">
        <v>18.8</v>
      </c>
      <c r="HC446">
        <v>43.55</v>
      </c>
      <c r="HD446">
        <v>62.349999999999994</v>
      </c>
      <c r="HE446">
        <v>1.2429232118650825E-3</v>
      </c>
      <c r="HF446">
        <v>0.30152365677626308</v>
      </c>
    </row>
    <row r="447" spans="1:214" x14ac:dyDescent="0.25">
      <c r="A447">
        <v>27</v>
      </c>
      <c r="B447">
        <v>106</v>
      </c>
      <c r="C447" t="s">
        <v>250</v>
      </c>
      <c r="D447" t="s">
        <v>251</v>
      </c>
      <c r="E447" t="s">
        <v>252</v>
      </c>
      <c r="F447" t="s">
        <v>253</v>
      </c>
      <c r="G447" t="s">
        <v>254</v>
      </c>
      <c r="H447" t="s">
        <v>255</v>
      </c>
      <c r="I447">
        <v>2013</v>
      </c>
      <c r="J447">
        <v>106</v>
      </c>
      <c r="K447" t="s">
        <v>250</v>
      </c>
      <c r="L447" t="s">
        <v>256</v>
      </c>
      <c r="M447" t="s">
        <v>257</v>
      </c>
      <c r="N447" t="s">
        <v>258</v>
      </c>
      <c r="O447" t="s">
        <v>259</v>
      </c>
      <c r="P447">
        <v>106</v>
      </c>
      <c r="Q447" t="s">
        <v>283</v>
      </c>
      <c r="R447">
        <v>106</v>
      </c>
      <c r="S447" t="s">
        <v>250</v>
      </c>
      <c r="T447" t="s">
        <v>262</v>
      </c>
      <c r="U447" t="s">
        <v>263</v>
      </c>
      <c r="V447" t="s">
        <v>290</v>
      </c>
      <c r="W447" t="s">
        <v>511</v>
      </c>
      <c r="X447">
        <v>0</v>
      </c>
      <c r="Y447" t="s">
        <v>511</v>
      </c>
      <c r="Z447">
        <v>2014</v>
      </c>
      <c r="AA447" t="s">
        <v>512</v>
      </c>
      <c r="AB447" t="s">
        <v>512</v>
      </c>
      <c r="AC447">
        <v>79</v>
      </c>
      <c r="AD447">
        <v>5.31</v>
      </c>
      <c r="AF447" t="s">
        <v>268</v>
      </c>
      <c r="AG447" t="s">
        <v>292</v>
      </c>
      <c r="AH447" t="s">
        <v>270</v>
      </c>
      <c r="AI447" t="s">
        <v>270</v>
      </c>
      <c r="AJ447" t="s">
        <v>270</v>
      </c>
      <c r="AK447" t="s">
        <v>270</v>
      </c>
      <c r="AL447">
        <v>5.7999999999999996E-3</v>
      </c>
      <c r="AM447" t="s">
        <v>271</v>
      </c>
      <c r="AN447">
        <v>50164</v>
      </c>
      <c r="AO447" t="s">
        <v>272</v>
      </c>
      <c r="AP447">
        <v>233837</v>
      </c>
      <c r="AQ447">
        <v>4</v>
      </c>
      <c r="AR447">
        <v>33653</v>
      </c>
      <c r="AS447">
        <v>2017</v>
      </c>
      <c r="BQ447">
        <v>3.71</v>
      </c>
      <c r="BY447">
        <v>11.43</v>
      </c>
      <c r="CN447">
        <v>26.83</v>
      </c>
      <c r="FM447">
        <v>3.74</v>
      </c>
      <c r="FV447">
        <v>7.76</v>
      </c>
      <c r="GC447">
        <v>1.34</v>
      </c>
      <c r="GQ447">
        <v>35.47</v>
      </c>
      <c r="GV447">
        <v>40.69</v>
      </c>
      <c r="GW447">
        <v>89.71</v>
      </c>
      <c r="GZ447">
        <v>54.81</v>
      </c>
      <c r="HA447">
        <v>35.47</v>
      </c>
      <c r="HB447">
        <v>90.28</v>
      </c>
      <c r="HC447">
        <v>130.4</v>
      </c>
      <c r="HD447">
        <v>220.67999999999995</v>
      </c>
      <c r="HE447">
        <v>4.3991707200382738E-3</v>
      </c>
      <c r="HF447">
        <v>0.40909914808772896</v>
      </c>
    </row>
    <row r="448" spans="1:214" x14ac:dyDescent="0.25">
      <c r="A448">
        <v>27</v>
      </c>
      <c r="B448">
        <v>106</v>
      </c>
      <c r="C448" t="s">
        <v>250</v>
      </c>
      <c r="D448" t="s">
        <v>251</v>
      </c>
      <c r="E448" t="s">
        <v>252</v>
      </c>
      <c r="F448" t="s">
        <v>253</v>
      </c>
      <c r="G448" t="s">
        <v>254</v>
      </c>
      <c r="H448" t="s">
        <v>255</v>
      </c>
      <c r="I448">
        <v>2013</v>
      </c>
      <c r="J448">
        <v>106</v>
      </c>
      <c r="K448" t="s">
        <v>250</v>
      </c>
      <c r="L448" t="s">
        <v>256</v>
      </c>
      <c r="M448" t="s">
        <v>257</v>
      </c>
      <c r="N448" t="s">
        <v>258</v>
      </c>
      <c r="O448" t="s">
        <v>259</v>
      </c>
      <c r="P448">
        <v>106</v>
      </c>
      <c r="Q448" t="s">
        <v>283</v>
      </c>
      <c r="R448">
        <v>106</v>
      </c>
      <c r="S448" t="s">
        <v>250</v>
      </c>
      <c r="T448" t="s">
        <v>262</v>
      </c>
      <c r="U448" t="s">
        <v>263</v>
      </c>
      <c r="V448" t="s">
        <v>290</v>
      </c>
      <c r="W448" t="s">
        <v>511</v>
      </c>
      <c r="X448">
        <v>0</v>
      </c>
      <c r="Y448" t="s">
        <v>511</v>
      </c>
      <c r="Z448">
        <v>2014</v>
      </c>
      <c r="AA448" t="s">
        <v>512</v>
      </c>
      <c r="AB448" t="s">
        <v>512</v>
      </c>
      <c r="AC448">
        <v>79</v>
      </c>
      <c r="AD448">
        <v>5.31</v>
      </c>
      <c r="AF448" t="s">
        <v>268</v>
      </c>
      <c r="AG448" t="s">
        <v>292</v>
      </c>
      <c r="AH448" t="s">
        <v>270</v>
      </c>
      <c r="AI448" t="s">
        <v>270</v>
      </c>
      <c r="AJ448" t="s">
        <v>270</v>
      </c>
      <c r="AK448" t="s">
        <v>270</v>
      </c>
      <c r="AL448">
        <v>5.7999999999999996E-3</v>
      </c>
      <c r="AM448" t="s">
        <v>271</v>
      </c>
      <c r="AN448">
        <v>50164</v>
      </c>
      <c r="AO448">
        <v>50164</v>
      </c>
      <c r="AP448">
        <v>233837</v>
      </c>
      <c r="AQ448">
        <v>5</v>
      </c>
      <c r="AR448">
        <v>33653</v>
      </c>
      <c r="AS448">
        <v>2018</v>
      </c>
      <c r="BD448">
        <v>4.78</v>
      </c>
      <c r="BQ448">
        <v>3</v>
      </c>
      <c r="FR448">
        <v>11.02</v>
      </c>
      <c r="GQ448">
        <v>3.62</v>
      </c>
      <c r="GV448">
        <v>5.37</v>
      </c>
      <c r="GW448">
        <v>15.44</v>
      </c>
      <c r="GZ448">
        <v>18.8</v>
      </c>
      <c r="HA448">
        <v>3.62</v>
      </c>
      <c r="HB448">
        <v>22.42</v>
      </c>
      <c r="HC448">
        <v>20.81</v>
      </c>
      <c r="HD448">
        <v>43.230000000000004</v>
      </c>
      <c r="HE448">
        <v>8.6177338330276705E-4</v>
      </c>
      <c r="HF448">
        <v>0.51862132778163317</v>
      </c>
    </row>
    <row r="449" spans="1:214" x14ac:dyDescent="0.25">
      <c r="A449">
        <v>27</v>
      </c>
      <c r="B449">
        <v>106</v>
      </c>
      <c r="C449" t="s">
        <v>250</v>
      </c>
      <c r="D449" t="s">
        <v>251</v>
      </c>
      <c r="E449" t="s">
        <v>252</v>
      </c>
      <c r="F449" t="s">
        <v>253</v>
      </c>
      <c r="G449" t="s">
        <v>254</v>
      </c>
      <c r="H449" t="s">
        <v>255</v>
      </c>
      <c r="I449">
        <v>2013</v>
      </c>
      <c r="J449">
        <v>106</v>
      </c>
      <c r="K449" t="s">
        <v>250</v>
      </c>
      <c r="L449" t="s">
        <v>256</v>
      </c>
      <c r="M449" t="s">
        <v>257</v>
      </c>
      <c r="N449" t="s">
        <v>258</v>
      </c>
      <c r="O449" t="s">
        <v>259</v>
      </c>
      <c r="P449">
        <v>106</v>
      </c>
      <c r="Q449" t="s">
        <v>283</v>
      </c>
      <c r="R449">
        <v>106</v>
      </c>
      <c r="S449" t="s">
        <v>250</v>
      </c>
      <c r="T449" t="s">
        <v>262</v>
      </c>
      <c r="U449" t="s">
        <v>263</v>
      </c>
      <c r="V449" t="s">
        <v>290</v>
      </c>
      <c r="W449" t="s">
        <v>513</v>
      </c>
      <c r="X449">
        <v>0</v>
      </c>
      <c r="Y449" t="s">
        <v>513</v>
      </c>
      <c r="Z449">
        <v>2014</v>
      </c>
      <c r="AA449" t="s">
        <v>504</v>
      </c>
      <c r="AB449" t="s">
        <v>504</v>
      </c>
      <c r="AC449">
        <v>84</v>
      </c>
      <c r="AD449">
        <v>6.31</v>
      </c>
      <c r="AF449" t="s">
        <v>268</v>
      </c>
      <c r="AG449" t="s">
        <v>292</v>
      </c>
      <c r="AH449" t="s">
        <v>270</v>
      </c>
      <c r="AI449" t="s">
        <v>270</v>
      </c>
      <c r="AJ449" t="s">
        <v>270</v>
      </c>
      <c r="AK449" t="s">
        <v>270</v>
      </c>
      <c r="AL449">
        <v>3.8E-3</v>
      </c>
      <c r="AM449" t="s">
        <v>271</v>
      </c>
      <c r="AN449">
        <v>50104</v>
      </c>
      <c r="AO449" t="s">
        <v>272</v>
      </c>
      <c r="AP449">
        <v>209597</v>
      </c>
      <c r="AQ449">
        <v>2</v>
      </c>
      <c r="AR449">
        <v>33642</v>
      </c>
      <c r="AS449">
        <v>2015</v>
      </c>
      <c r="GV449">
        <v>1.85</v>
      </c>
      <c r="GW449">
        <v>0.12</v>
      </c>
      <c r="GZ449">
        <v>0</v>
      </c>
      <c r="HA449">
        <v>0</v>
      </c>
      <c r="HB449">
        <v>0</v>
      </c>
      <c r="HC449">
        <v>1.97</v>
      </c>
      <c r="HD449">
        <v>1.9700000000000002</v>
      </c>
      <c r="HE449">
        <v>3.9318218106338822E-5</v>
      </c>
      <c r="HF449">
        <v>0</v>
      </c>
    </row>
    <row r="450" spans="1:214" x14ac:dyDescent="0.25">
      <c r="A450">
        <v>27</v>
      </c>
      <c r="B450">
        <v>106</v>
      </c>
      <c r="C450" t="s">
        <v>250</v>
      </c>
      <c r="D450" t="s">
        <v>251</v>
      </c>
      <c r="E450" t="s">
        <v>252</v>
      </c>
      <c r="F450" t="s">
        <v>253</v>
      </c>
      <c r="G450" t="s">
        <v>254</v>
      </c>
      <c r="H450" t="s">
        <v>255</v>
      </c>
      <c r="I450">
        <v>2013</v>
      </c>
      <c r="J450">
        <v>106</v>
      </c>
      <c r="K450" t="s">
        <v>250</v>
      </c>
      <c r="L450" t="s">
        <v>256</v>
      </c>
      <c r="M450" t="s">
        <v>257</v>
      </c>
      <c r="N450" t="s">
        <v>258</v>
      </c>
      <c r="O450" t="s">
        <v>259</v>
      </c>
      <c r="P450">
        <v>106</v>
      </c>
      <c r="Q450" t="s">
        <v>283</v>
      </c>
      <c r="R450">
        <v>106</v>
      </c>
      <c r="S450" t="s">
        <v>250</v>
      </c>
      <c r="T450" t="s">
        <v>262</v>
      </c>
      <c r="U450" t="s">
        <v>263</v>
      </c>
      <c r="V450" t="s">
        <v>290</v>
      </c>
      <c r="W450" t="s">
        <v>513</v>
      </c>
      <c r="X450">
        <v>0</v>
      </c>
      <c r="Y450" t="s">
        <v>513</v>
      </c>
      <c r="Z450">
        <v>2014</v>
      </c>
      <c r="AA450" t="s">
        <v>504</v>
      </c>
      <c r="AB450" t="s">
        <v>504</v>
      </c>
      <c r="AC450">
        <v>84</v>
      </c>
      <c r="AD450">
        <v>6.31</v>
      </c>
      <c r="AF450" t="s">
        <v>268</v>
      </c>
      <c r="AG450" t="s">
        <v>292</v>
      </c>
      <c r="AH450" t="s">
        <v>270</v>
      </c>
      <c r="AI450" t="s">
        <v>270</v>
      </c>
      <c r="AJ450" t="s">
        <v>270</v>
      </c>
      <c r="AK450" t="s">
        <v>270</v>
      </c>
      <c r="AL450">
        <v>3.8E-3</v>
      </c>
      <c r="AM450" t="s">
        <v>271</v>
      </c>
      <c r="AN450">
        <v>50104</v>
      </c>
      <c r="AO450" t="s">
        <v>272</v>
      </c>
      <c r="AP450">
        <v>209597</v>
      </c>
      <c r="AQ450">
        <v>3</v>
      </c>
      <c r="AR450">
        <v>33642</v>
      </c>
      <c r="AS450">
        <v>2016</v>
      </c>
      <c r="CN450">
        <v>2.81</v>
      </c>
      <c r="FM450">
        <v>9.2799999999999994</v>
      </c>
      <c r="FR450">
        <v>9.33</v>
      </c>
      <c r="GQ450">
        <v>10.51</v>
      </c>
      <c r="GV450">
        <v>13.31</v>
      </c>
      <c r="GW450">
        <v>16.43</v>
      </c>
      <c r="GZ450">
        <v>21.42</v>
      </c>
      <c r="HA450">
        <v>10.51</v>
      </c>
      <c r="HB450">
        <v>31.93</v>
      </c>
      <c r="HC450">
        <v>29.74</v>
      </c>
      <c r="HD450">
        <v>61.67</v>
      </c>
      <c r="HE450">
        <v>1.2308398531055405E-3</v>
      </c>
      <c r="HF450">
        <v>0.5177557969839468</v>
      </c>
    </row>
    <row r="451" spans="1:214" x14ac:dyDescent="0.25">
      <c r="A451">
        <v>27</v>
      </c>
      <c r="B451">
        <v>106</v>
      </c>
      <c r="C451" t="s">
        <v>250</v>
      </c>
      <c r="D451" t="s">
        <v>251</v>
      </c>
      <c r="E451" t="s">
        <v>252</v>
      </c>
      <c r="F451" t="s">
        <v>253</v>
      </c>
      <c r="G451" t="s">
        <v>254</v>
      </c>
      <c r="H451" t="s">
        <v>255</v>
      </c>
      <c r="I451">
        <v>2013</v>
      </c>
      <c r="J451">
        <v>106</v>
      </c>
      <c r="K451" t="s">
        <v>250</v>
      </c>
      <c r="L451" t="s">
        <v>256</v>
      </c>
      <c r="M451" t="s">
        <v>257</v>
      </c>
      <c r="N451" t="s">
        <v>258</v>
      </c>
      <c r="O451" t="s">
        <v>259</v>
      </c>
      <c r="P451">
        <v>106</v>
      </c>
      <c r="Q451" t="s">
        <v>283</v>
      </c>
      <c r="R451">
        <v>106</v>
      </c>
      <c r="S451" t="s">
        <v>250</v>
      </c>
      <c r="T451" t="s">
        <v>262</v>
      </c>
      <c r="U451" t="s">
        <v>263</v>
      </c>
      <c r="V451" t="s">
        <v>290</v>
      </c>
      <c r="W451" t="s">
        <v>513</v>
      </c>
      <c r="X451">
        <v>0</v>
      </c>
      <c r="Y451" t="s">
        <v>513</v>
      </c>
      <c r="Z451">
        <v>2014</v>
      </c>
      <c r="AA451" t="s">
        <v>504</v>
      </c>
      <c r="AB451" t="s">
        <v>504</v>
      </c>
      <c r="AC451">
        <v>84</v>
      </c>
      <c r="AD451">
        <v>6.31</v>
      </c>
      <c r="AF451" t="s">
        <v>268</v>
      </c>
      <c r="AG451" t="s">
        <v>292</v>
      </c>
      <c r="AH451" t="s">
        <v>270</v>
      </c>
      <c r="AI451" t="s">
        <v>270</v>
      </c>
      <c r="AJ451" t="s">
        <v>270</v>
      </c>
      <c r="AK451" t="s">
        <v>270</v>
      </c>
      <c r="AL451">
        <v>3.8E-3</v>
      </c>
      <c r="AM451" t="s">
        <v>271</v>
      </c>
      <c r="AN451">
        <v>50104</v>
      </c>
      <c r="AO451" t="s">
        <v>272</v>
      </c>
      <c r="AP451">
        <v>209597</v>
      </c>
      <c r="AQ451">
        <v>4</v>
      </c>
      <c r="AR451">
        <v>33642</v>
      </c>
      <c r="AS451">
        <v>2017</v>
      </c>
      <c r="BY451">
        <v>10.62</v>
      </c>
      <c r="CN451">
        <v>6.65</v>
      </c>
      <c r="FE451">
        <v>15.64</v>
      </c>
      <c r="FR451">
        <v>9.17</v>
      </c>
      <c r="FY451">
        <v>3.38</v>
      </c>
      <c r="GO451">
        <v>13.2</v>
      </c>
      <c r="GQ451">
        <v>24.83</v>
      </c>
      <c r="GV451">
        <v>25.7</v>
      </c>
      <c r="GW451">
        <v>53.18</v>
      </c>
      <c r="GZ451">
        <v>58.66</v>
      </c>
      <c r="HA451">
        <v>24.83</v>
      </c>
      <c r="HB451">
        <v>83.49</v>
      </c>
      <c r="HC451">
        <v>78.88</v>
      </c>
      <c r="HD451">
        <v>162.37</v>
      </c>
      <c r="HE451">
        <v>3.2406594283889509E-3</v>
      </c>
      <c r="HF451">
        <v>0.51419597216234525</v>
      </c>
    </row>
    <row r="452" spans="1:214" x14ac:dyDescent="0.25">
      <c r="A452">
        <v>27</v>
      </c>
      <c r="B452">
        <v>106</v>
      </c>
      <c r="C452" t="s">
        <v>250</v>
      </c>
      <c r="D452" t="s">
        <v>251</v>
      </c>
      <c r="E452" t="s">
        <v>252</v>
      </c>
      <c r="F452" t="s">
        <v>253</v>
      </c>
      <c r="G452" t="s">
        <v>254</v>
      </c>
      <c r="H452" t="s">
        <v>255</v>
      </c>
      <c r="I452">
        <v>2013</v>
      </c>
      <c r="J452">
        <v>106</v>
      </c>
      <c r="K452" t="s">
        <v>250</v>
      </c>
      <c r="L452" t="s">
        <v>256</v>
      </c>
      <c r="M452" t="s">
        <v>257</v>
      </c>
      <c r="N452" t="s">
        <v>258</v>
      </c>
      <c r="O452" t="s">
        <v>259</v>
      </c>
      <c r="P452">
        <v>106</v>
      </c>
      <c r="Q452" t="s">
        <v>283</v>
      </c>
      <c r="R452">
        <v>106</v>
      </c>
      <c r="S452" t="s">
        <v>250</v>
      </c>
      <c r="T452" t="s">
        <v>262</v>
      </c>
      <c r="U452" t="s">
        <v>263</v>
      </c>
      <c r="V452" t="s">
        <v>290</v>
      </c>
      <c r="W452" t="s">
        <v>513</v>
      </c>
      <c r="X452">
        <v>0</v>
      </c>
      <c r="Y452" t="s">
        <v>513</v>
      </c>
      <c r="Z452">
        <v>2014</v>
      </c>
      <c r="AA452" t="s">
        <v>504</v>
      </c>
      <c r="AB452" t="s">
        <v>504</v>
      </c>
      <c r="AC452">
        <v>84</v>
      </c>
      <c r="AD452">
        <v>6.31</v>
      </c>
      <c r="AF452" t="s">
        <v>268</v>
      </c>
      <c r="AG452" t="s">
        <v>292</v>
      </c>
      <c r="AH452" t="s">
        <v>270</v>
      </c>
      <c r="AI452" t="s">
        <v>270</v>
      </c>
      <c r="AJ452" t="s">
        <v>270</v>
      </c>
      <c r="AK452" t="s">
        <v>270</v>
      </c>
      <c r="AL452">
        <v>3.8E-3</v>
      </c>
      <c r="AM452" t="s">
        <v>271</v>
      </c>
      <c r="AN452">
        <v>50104</v>
      </c>
      <c r="AO452">
        <v>50104</v>
      </c>
      <c r="AP452">
        <v>209597</v>
      </c>
      <c r="AQ452">
        <v>5</v>
      </c>
      <c r="AR452">
        <v>33642</v>
      </c>
      <c r="AS452">
        <v>2018</v>
      </c>
      <c r="BD452">
        <v>9.56</v>
      </c>
      <c r="CN452">
        <v>7.58</v>
      </c>
      <c r="GQ452">
        <v>1.98</v>
      </c>
      <c r="GV452">
        <v>5.98</v>
      </c>
      <c r="GW452">
        <v>6.06</v>
      </c>
      <c r="GZ452">
        <v>17.14</v>
      </c>
      <c r="HA452">
        <v>1.98</v>
      </c>
      <c r="HB452">
        <v>19.12</v>
      </c>
      <c r="HC452">
        <v>12.04</v>
      </c>
      <c r="HD452">
        <v>31.16</v>
      </c>
      <c r="HE452">
        <v>6.2190643461599877E-4</v>
      </c>
      <c r="HF452">
        <v>0.61360718870346598</v>
      </c>
    </row>
    <row r="453" spans="1:214" x14ac:dyDescent="0.25">
      <c r="A453">
        <v>27</v>
      </c>
      <c r="B453">
        <v>106</v>
      </c>
      <c r="C453" t="s">
        <v>250</v>
      </c>
      <c r="D453" t="s">
        <v>251</v>
      </c>
      <c r="E453" t="s">
        <v>252</v>
      </c>
      <c r="F453" t="s">
        <v>253</v>
      </c>
      <c r="G453" t="s">
        <v>254</v>
      </c>
      <c r="H453" t="s">
        <v>255</v>
      </c>
      <c r="I453">
        <v>2013</v>
      </c>
      <c r="J453">
        <v>106</v>
      </c>
      <c r="K453" t="s">
        <v>250</v>
      </c>
      <c r="L453" t="s">
        <v>256</v>
      </c>
      <c r="M453" t="s">
        <v>257</v>
      </c>
      <c r="N453" t="s">
        <v>258</v>
      </c>
      <c r="O453" t="s">
        <v>259</v>
      </c>
      <c r="P453">
        <v>106</v>
      </c>
      <c r="Q453" t="s">
        <v>283</v>
      </c>
      <c r="R453">
        <v>106</v>
      </c>
      <c r="S453" t="s">
        <v>250</v>
      </c>
      <c r="T453" t="s">
        <v>262</v>
      </c>
      <c r="U453" t="s">
        <v>263</v>
      </c>
      <c r="V453" t="s">
        <v>290</v>
      </c>
      <c r="W453" t="s">
        <v>514</v>
      </c>
      <c r="X453">
        <v>0</v>
      </c>
      <c r="Y453" t="s">
        <v>514</v>
      </c>
      <c r="Z453">
        <v>2014</v>
      </c>
      <c r="AA453" t="s">
        <v>496</v>
      </c>
      <c r="AB453" t="s">
        <v>496</v>
      </c>
      <c r="AC453">
        <v>83</v>
      </c>
      <c r="AD453">
        <v>6.12</v>
      </c>
      <c r="AF453" t="s">
        <v>268</v>
      </c>
      <c r="AG453" t="s">
        <v>292</v>
      </c>
      <c r="AH453" t="s">
        <v>270</v>
      </c>
      <c r="AI453" t="s">
        <v>270</v>
      </c>
      <c r="AJ453" t="s">
        <v>270</v>
      </c>
      <c r="AK453" t="s">
        <v>270</v>
      </c>
      <c r="AL453">
        <v>1.3100000000000001E-2</v>
      </c>
      <c r="AM453" t="s">
        <v>271</v>
      </c>
      <c r="AN453">
        <v>57229</v>
      </c>
      <c r="AO453" t="s">
        <v>272</v>
      </c>
      <c r="AP453">
        <v>226292</v>
      </c>
      <c r="AQ453">
        <v>2</v>
      </c>
      <c r="AR453">
        <v>33644</v>
      </c>
      <c r="AS453">
        <v>2015</v>
      </c>
      <c r="GQ453">
        <v>0.68</v>
      </c>
      <c r="GV453">
        <v>2.78</v>
      </c>
      <c r="GW453">
        <v>0.31</v>
      </c>
      <c r="GZ453">
        <v>0</v>
      </c>
      <c r="HA453">
        <v>0.68</v>
      </c>
      <c r="HB453">
        <v>0.68</v>
      </c>
      <c r="HC453">
        <v>3.09</v>
      </c>
      <c r="HD453">
        <v>3.77</v>
      </c>
      <c r="HE453">
        <v>6.5875692393716474E-5</v>
      </c>
      <c r="HF453">
        <v>0.18037135278514591</v>
      </c>
    </row>
    <row r="454" spans="1:214" x14ac:dyDescent="0.25">
      <c r="A454">
        <v>27</v>
      </c>
      <c r="B454">
        <v>106</v>
      </c>
      <c r="C454" t="s">
        <v>250</v>
      </c>
      <c r="D454" t="s">
        <v>251</v>
      </c>
      <c r="E454" t="s">
        <v>252</v>
      </c>
      <c r="F454" t="s">
        <v>253</v>
      </c>
      <c r="G454" t="s">
        <v>254</v>
      </c>
      <c r="H454" t="s">
        <v>255</v>
      </c>
      <c r="I454">
        <v>2013</v>
      </c>
      <c r="J454">
        <v>106</v>
      </c>
      <c r="K454" t="s">
        <v>250</v>
      </c>
      <c r="L454" t="s">
        <v>256</v>
      </c>
      <c r="M454" t="s">
        <v>257</v>
      </c>
      <c r="N454" t="s">
        <v>258</v>
      </c>
      <c r="O454" t="s">
        <v>259</v>
      </c>
      <c r="P454">
        <v>106</v>
      </c>
      <c r="Q454" t="s">
        <v>283</v>
      </c>
      <c r="R454">
        <v>106</v>
      </c>
      <c r="S454" t="s">
        <v>250</v>
      </c>
      <c r="T454" t="s">
        <v>262</v>
      </c>
      <c r="U454" t="s">
        <v>263</v>
      </c>
      <c r="V454" t="s">
        <v>290</v>
      </c>
      <c r="W454" t="s">
        <v>514</v>
      </c>
      <c r="X454">
        <v>0</v>
      </c>
      <c r="Y454" t="s">
        <v>514</v>
      </c>
      <c r="Z454">
        <v>2014</v>
      </c>
      <c r="AA454" t="s">
        <v>496</v>
      </c>
      <c r="AB454" t="s">
        <v>496</v>
      </c>
      <c r="AC454">
        <v>83</v>
      </c>
      <c r="AD454">
        <v>6.12</v>
      </c>
      <c r="AF454" t="s">
        <v>268</v>
      </c>
      <c r="AG454" t="s">
        <v>292</v>
      </c>
      <c r="AH454" t="s">
        <v>270</v>
      </c>
      <c r="AI454" t="s">
        <v>270</v>
      </c>
      <c r="AJ454" t="s">
        <v>270</v>
      </c>
      <c r="AK454" t="s">
        <v>270</v>
      </c>
      <c r="AL454">
        <v>1.3100000000000001E-2</v>
      </c>
      <c r="AM454" t="s">
        <v>271</v>
      </c>
      <c r="AN454">
        <v>57229</v>
      </c>
      <c r="AO454" t="s">
        <v>272</v>
      </c>
      <c r="AP454">
        <v>226292</v>
      </c>
      <c r="AQ454">
        <v>3</v>
      </c>
      <c r="AR454">
        <v>33644</v>
      </c>
      <c r="AS454">
        <v>2016</v>
      </c>
      <c r="GQ454">
        <v>11.27</v>
      </c>
      <c r="GV454">
        <v>12.12</v>
      </c>
      <c r="GW454">
        <v>14.52</v>
      </c>
      <c r="GZ454">
        <v>0</v>
      </c>
      <c r="HA454">
        <v>11.27</v>
      </c>
      <c r="HB454">
        <v>11.27</v>
      </c>
      <c r="HC454">
        <v>26.64</v>
      </c>
      <c r="HD454">
        <v>37.909999999999997</v>
      </c>
      <c r="HE454">
        <v>6.6242639221373776E-4</v>
      </c>
      <c r="HF454">
        <v>0.29728303877604856</v>
      </c>
    </row>
    <row r="455" spans="1:214" x14ac:dyDescent="0.25">
      <c r="A455">
        <v>27</v>
      </c>
      <c r="B455">
        <v>106</v>
      </c>
      <c r="C455" t="s">
        <v>250</v>
      </c>
      <c r="D455" t="s">
        <v>251</v>
      </c>
      <c r="E455" t="s">
        <v>252</v>
      </c>
      <c r="F455" t="s">
        <v>253</v>
      </c>
      <c r="G455" t="s">
        <v>254</v>
      </c>
      <c r="H455" t="s">
        <v>255</v>
      </c>
      <c r="I455">
        <v>2013</v>
      </c>
      <c r="J455">
        <v>106</v>
      </c>
      <c r="K455" t="s">
        <v>250</v>
      </c>
      <c r="L455" t="s">
        <v>256</v>
      </c>
      <c r="M455" t="s">
        <v>257</v>
      </c>
      <c r="N455" t="s">
        <v>258</v>
      </c>
      <c r="O455" t="s">
        <v>259</v>
      </c>
      <c r="P455">
        <v>106</v>
      </c>
      <c r="Q455" t="s">
        <v>283</v>
      </c>
      <c r="R455">
        <v>106</v>
      </c>
      <c r="S455" t="s">
        <v>250</v>
      </c>
      <c r="T455" t="s">
        <v>262</v>
      </c>
      <c r="U455" t="s">
        <v>263</v>
      </c>
      <c r="V455" t="s">
        <v>290</v>
      </c>
      <c r="W455" t="s">
        <v>514</v>
      </c>
      <c r="X455">
        <v>0</v>
      </c>
      <c r="Y455" t="s">
        <v>514</v>
      </c>
      <c r="Z455">
        <v>2014</v>
      </c>
      <c r="AA455" t="s">
        <v>496</v>
      </c>
      <c r="AB455" t="s">
        <v>496</v>
      </c>
      <c r="AC455">
        <v>83</v>
      </c>
      <c r="AD455">
        <v>6.12</v>
      </c>
      <c r="AF455" t="s">
        <v>268</v>
      </c>
      <c r="AG455" t="s">
        <v>292</v>
      </c>
      <c r="AH455" t="s">
        <v>270</v>
      </c>
      <c r="AI455" t="s">
        <v>270</v>
      </c>
      <c r="AJ455" t="s">
        <v>270</v>
      </c>
      <c r="AK455" t="s">
        <v>270</v>
      </c>
      <c r="AL455">
        <v>1.3100000000000001E-2</v>
      </c>
      <c r="AM455" t="s">
        <v>271</v>
      </c>
      <c r="AN455">
        <v>57229</v>
      </c>
      <c r="AO455" t="s">
        <v>272</v>
      </c>
      <c r="AP455">
        <v>226292</v>
      </c>
      <c r="AQ455">
        <v>4</v>
      </c>
      <c r="AR455">
        <v>33644</v>
      </c>
      <c r="AS455">
        <v>2017</v>
      </c>
      <c r="BD455">
        <v>5.64</v>
      </c>
      <c r="BQ455">
        <v>3.71</v>
      </c>
      <c r="CN455">
        <v>15.67</v>
      </c>
      <c r="FM455">
        <v>5.4</v>
      </c>
      <c r="GC455">
        <v>1.82</v>
      </c>
      <c r="GQ455">
        <v>33.49</v>
      </c>
      <c r="GV455">
        <v>35.72</v>
      </c>
      <c r="GW455">
        <v>74.42</v>
      </c>
      <c r="GZ455">
        <v>32.24</v>
      </c>
      <c r="HA455">
        <v>33.49</v>
      </c>
      <c r="HB455">
        <v>65.73</v>
      </c>
      <c r="HC455">
        <v>110.14</v>
      </c>
      <c r="HD455">
        <v>175.87</v>
      </c>
      <c r="HE455">
        <v>3.0730923133376435E-3</v>
      </c>
      <c r="HF455">
        <v>0.37374196849945984</v>
      </c>
    </row>
    <row r="456" spans="1:214" x14ac:dyDescent="0.25">
      <c r="A456">
        <v>27</v>
      </c>
      <c r="B456">
        <v>106</v>
      </c>
      <c r="C456" t="s">
        <v>250</v>
      </c>
      <c r="D456" t="s">
        <v>251</v>
      </c>
      <c r="E456" t="s">
        <v>252</v>
      </c>
      <c r="F456" t="s">
        <v>253</v>
      </c>
      <c r="G456" t="s">
        <v>254</v>
      </c>
      <c r="H456" t="s">
        <v>255</v>
      </c>
      <c r="I456">
        <v>2013</v>
      </c>
      <c r="J456">
        <v>106</v>
      </c>
      <c r="K456" t="s">
        <v>250</v>
      </c>
      <c r="L456" t="s">
        <v>256</v>
      </c>
      <c r="M456" t="s">
        <v>257</v>
      </c>
      <c r="N456" t="s">
        <v>258</v>
      </c>
      <c r="O456" t="s">
        <v>259</v>
      </c>
      <c r="P456">
        <v>106</v>
      </c>
      <c r="Q456" t="s">
        <v>283</v>
      </c>
      <c r="R456">
        <v>106</v>
      </c>
      <c r="S456" t="s">
        <v>250</v>
      </c>
      <c r="T456" t="s">
        <v>262</v>
      </c>
      <c r="U456" t="s">
        <v>263</v>
      </c>
      <c r="V456" t="s">
        <v>290</v>
      </c>
      <c r="W456" t="s">
        <v>514</v>
      </c>
      <c r="X456">
        <v>0</v>
      </c>
      <c r="Y456" t="s">
        <v>514</v>
      </c>
      <c r="Z456">
        <v>2014</v>
      </c>
      <c r="AA456" t="s">
        <v>496</v>
      </c>
      <c r="AB456" t="s">
        <v>496</v>
      </c>
      <c r="AC456">
        <v>83</v>
      </c>
      <c r="AD456">
        <v>6.12</v>
      </c>
      <c r="AF456" t="s">
        <v>268</v>
      </c>
      <c r="AG456" t="s">
        <v>292</v>
      </c>
      <c r="AH456" t="s">
        <v>270</v>
      </c>
      <c r="AI456" t="s">
        <v>270</v>
      </c>
      <c r="AJ456" t="s">
        <v>270</v>
      </c>
      <c r="AK456" t="s">
        <v>270</v>
      </c>
      <c r="AL456">
        <v>1.3100000000000001E-2</v>
      </c>
      <c r="AM456" t="s">
        <v>271</v>
      </c>
      <c r="AN456">
        <v>57229</v>
      </c>
      <c r="AO456">
        <v>57229</v>
      </c>
      <c r="AP456">
        <v>226292</v>
      </c>
      <c r="AQ456">
        <v>5</v>
      </c>
      <c r="AR456">
        <v>33644</v>
      </c>
      <c r="AS456">
        <v>2018</v>
      </c>
      <c r="BD456">
        <v>2.39</v>
      </c>
      <c r="GQ456">
        <v>3.52</v>
      </c>
      <c r="GV456">
        <v>4.42</v>
      </c>
      <c r="GW456">
        <v>4.6100000000000003</v>
      </c>
      <c r="GZ456">
        <v>2.39</v>
      </c>
      <c r="HA456">
        <v>3.52</v>
      </c>
      <c r="HB456">
        <v>5.91</v>
      </c>
      <c r="HC456">
        <v>9.0299999999999994</v>
      </c>
      <c r="HD456">
        <v>14.940000000000001</v>
      </c>
      <c r="HE456">
        <v>2.6105645739048385E-4</v>
      </c>
      <c r="HF456">
        <v>0.39558232931726905</v>
      </c>
    </row>
    <row r="457" spans="1:214" x14ac:dyDescent="0.25">
      <c r="A457">
        <v>27</v>
      </c>
      <c r="B457">
        <v>106</v>
      </c>
      <c r="C457" t="s">
        <v>250</v>
      </c>
      <c r="D457" t="s">
        <v>251</v>
      </c>
      <c r="E457" t="s">
        <v>252</v>
      </c>
      <c r="F457" t="s">
        <v>253</v>
      </c>
      <c r="G457" t="s">
        <v>254</v>
      </c>
      <c r="H457" t="s">
        <v>255</v>
      </c>
      <c r="I457">
        <v>2013</v>
      </c>
      <c r="J457">
        <v>106</v>
      </c>
      <c r="K457" t="s">
        <v>250</v>
      </c>
      <c r="L457" t="s">
        <v>256</v>
      </c>
      <c r="M457" t="s">
        <v>257</v>
      </c>
      <c r="N457" t="s">
        <v>258</v>
      </c>
      <c r="O457" t="s">
        <v>259</v>
      </c>
      <c r="P457">
        <v>106</v>
      </c>
      <c r="Q457" t="s">
        <v>283</v>
      </c>
      <c r="R457">
        <v>106</v>
      </c>
      <c r="S457" t="s">
        <v>250</v>
      </c>
      <c r="T457" t="s">
        <v>262</v>
      </c>
      <c r="U457" t="s">
        <v>263</v>
      </c>
      <c r="V457" t="s">
        <v>290</v>
      </c>
      <c r="W457" t="s">
        <v>515</v>
      </c>
      <c r="X457">
        <v>0</v>
      </c>
      <c r="Y457" t="s">
        <v>515</v>
      </c>
      <c r="Z457">
        <v>2014</v>
      </c>
      <c r="AA457" t="s">
        <v>493</v>
      </c>
      <c r="AB457" t="s">
        <v>493</v>
      </c>
      <c r="AC457">
        <v>82</v>
      </c>
      <c r="AD457">
        <v>5.79</v>
      </c>
      <c r="AF457" t="s">
        <v>268</v>
      </c>
      <c r="AG457" t="s">
        <v>292</v>
      </c>
      <c r="AH457" t="s">
        <v>270</v>
      </c>
      <c r="AI457" t="s">
        <v>270</v>
      </c>
      <c r="AJ457" t="s">
        <v>270</v>
      </c>
      <c r="AK457" t="s">
        <v>270</v>
      </c>
      <c r="AL457">
        <v>2.1600000000000001E-2</v>
      </c>
      <c r="AM457" t="s">
        <v>271</v>
      </c>
      <c r="AN457">
        <v>24032</v>
      </c>
      <c r="AO457" t="s">
        <v>272</v>
      </c>
      <c r="AP457">
        <v>97019</v>
      </c>
      <c r="AQ457">
        <v>3</v>
      </c>
      <c r="AR457">
        <v>33648</v>
      </c>
      <c r="AS457">
        <v>2016</v>
      </c>
      <c r="GQ457">
        <v>2.19</v>
      </c>
      <c r="GV457">
        <v>5.23</v>
      </c>
      <c r="GW457">
        <v>6.45</v>
      </c>
      <c r="GZ457">
        <v>0</v>
      </c>
      <c r="HA457">
        <v>2.19</v>
      </c>
      <c r="HB457">
        <v>2.19</v>
      </c>
      <c r="HC457">
        <v>11.68</v>
      </c>
      <c r="HD457">
        <v>13.870000000000001</v>
      </c>
      <c r="HE457">
        <v>5.7714713715046608E-4</v>
      </c>
      <c r="HF457">
        <v>0.15789473684210525</v>
      </c>
    </row>
    <row r="458" spans="1:214" x14ac:dyDescent="0.25">
      <c r="A458">
        <v>27</v>
      </c>
      <c r="B458">
        <v>106</v>
      </c>
      <c r="C458" t="s">
        <v>250</v>
      </c>
      <c r="D458" t="s">
        <v>251</v>
      </c>
      <c r="E458" t="s">
        <v>252</v>
      </c>
      <c r="F458" t="s">
        <v>253</v>
      </c>
      <c r="G458" t="s">
        <v>254</v>
      </c>
      <c r="H458" t="s">
        <v>255</v>
      </c>
      <c r="I458">
        <v>2013</v>
      </c>
      <c r="J458">
        <v>106</v>
      </c>
      <c r="K458" t="s">
        <v>250</v>
      </c>
      <c r="L458" t="s">
        <v>256</v>
      </c>
      <c r="M458" t="s">
        <v>257</v>
      </c>
      <c r="N458" t="s">
        <v>258</v>
      </c>
      <c r="O458" t="s">
        <v>259</v>
      </c>
      <c r="P458">
        <v>106</v>
      </c>
      <c r="Q458" t="s">
        <v>283</v>
      </c>
      <c r="R458">
        <v>106</v>
      </c>
      <c r="S458" t="s">
        <v>250</v>
      </c>
      <c r="T458" t="s">
        <v>262</v>
      </c>
      <c r="U458" t="s">
        <v>263</v>
      </c>
      <c r="V458" t="s">
        <v>290</v>
      </c>
      <c r="W458" t="s">
        <v>515</v>
      </c>
      <c r="X458">
        <v>0</v>
      </c>
      <c r="Y458" t="s">
        <v>515</v>
      </c>
      <c r="Z458">
        <v>2014</v>
      </c>
      <c r="AA458" t="s">
        <v>493</v>
      </c>
      <c r="AB458" t="s">
        <v>493</v>
      </c>
      <c r="AC458">
        <v>82</v>
      </c>
      <c r="AD458">
        <v>5.79</v>
      </c>
      <c r="AF458" t="s">
        <v>268</v>
      </c>
      <c r="AG458" t="s">
        <v>292</v>
      </c>
      <c r="AH458" t="s">
        <v>270</v>
      </c>
      <c r="AI458" t="s">
        <v>270</v>
      </c>
      <c r="AJ458" t="s">
        <v>270</v>
      </c>
      <c r="AK458" t="s">
        <v>270</v>
      </c>
      <c r="AL458">
        <v>2.1600000000000001E-2</v>
      </c>
      <c r="AM458" t="s">
        <v>271</v>
      </c>
      <c r="AN458">
        <v>24032</v>
      </c>
      <c r="AO458" t="s">
        <v>272</v>
      </c>
      <c r="AP458">
        <v>97019</v>
      </c>
      <c r="AQ458">
        <v>4</v>
      </c>
      <c r="AR458">
        <v>33648</v>
      </c>
      <c r="AS458">
        <v>2017</v>
      </c>
      <c r="BQ458">
        <v>3.71</v>
      </c>
      <c r="CN458">
        <v>2.14</v>
      </c>
      <c r="GQ458">
        <v>14.56</v>
      </c>
      <c r="GV458">
        <v>12.64</v>
      </c>
      <c r="GW458">
        <v>22.13</v>
      </c>
      <c r="GZ458">
        <v>5.85</v>
      </c>
      <c r="HA458">
        <v>14.56</v>
      </c>
      <c r="HB458">
        <v>20.41</v>
      </c>
      <c r="HC458">
        <v>34.770000000000003</v>
      </c>
      <c r="HD458">
        <v>55.179999999999993</v>
      </c>
      <c r="HE458">
        <v>2.2961051930758987E-3</v>
      </c>
      <c r="HF458">
        <v>0.36988039144617618</v>
      </c>
    </row>
    <row r="459" spans="1:214" x14ac:dyDescent="0.25">
      <c r="A459">
        <v>27</v>
      </c>
      <c r="B459">
        <v>106</v>
      </c>
      <c r="C459" t="s">
        <v>250</v>
      </c>
      <c r="D459" t="s">
        <v>251</v>
      </c>
      <c r="E459" t="s">
        <v>252</v>
      </c>
      <c r="F459" t="s">
        <v>253</v>
      </c>
      <c r="G459" t="s">
        <v>254</v>
      </c>
      <c r="H459" t="s">
        <v>255</v>
      </c>
      <c r="I459">
        <v>2013</v>
      </c>
      <c r="J459">
        <v>106</v>
      </c>
      <c r="K459" t="s">
        <v>250</v>
      </c>
      <c r="L459" t="s">
        <v>256</v>
      </c>
      <c r="M459" t="s">
        <v>257</v>
      </c>
      <c r="N459" t="s">
        <v>258</v>
      </c>
      <c r="O459" t="s">
        <v>259</v>
      </c>
      <c r="P459">
        <v>106</v>
      </c>
      <c r="Q459" t="s">
        <v>283</v>
      </c>
      <c r="R459">
        <v>106</v>
      </c>
      <c r="S459" t="s">
        <v>250</v>
      </c>
      <c r="T459" t="s">
        <v>262</v>
      </c>
      <c r="U459" t="s">
        <v>263</v>
      </c>
      <c r="V459" t="s">
        <v>290</v>
      </c>
      <c r="W459" t="s">
        <v>515</v>
      </c>
      <c r="X459">
        <v>0</v>
      </c>
      <c r="Y459" t="s">
        <v>515</v>
      </c>
      <c r="Z459">
        <v>2014</v>
      </c>
      <c r="AA459" t="s">
        <v>493</v>
      </c>
      <c r="AB459" t="s">
        <v>493</v>
      </c>
      <c r="AC459">
        <v>82</v>
      </c>
      <c r="AD459">
        <v>5.79</v>
      </c>
      <c r="AF459" t="s">
        <v>268</v>
      </c>
      <c r="AG459" t="s">
        <v>292</v>
      </c>
      <c r="AH459" t="s">
        <v>270</v>
      </c>
      <c r="AI459" t="s">
        <v>270</v>
      </c>
      <c r="AJ459" t="s">
        <v>270</v>
      </c>
      <c r="AK459" t="s">
        <v>270</v>
      </c>
      <c r="AL459">
        <v>2.1600000000000001E-2</v>
      </c>
      <c r="AM459" t="s">
        <v>271</v>
      </c>
      <c r="AN459">
        <v>24032</v>
      </c>
      <c r="AO459">
        <v>24032</v>
      </c>
      <c r="AP459">
        <v>97019</v>
      </c>
      <c r="AQ459">
        <v>5</v>
      </c>
      <c r="AR459">
        <v>33648</v>
      </c>
      <c r="AS459">
        <v>2018</v>
      </c>
      <c r="CN459">
        <v>5.19</v>
      </c>
      <c r="EP459">
        <v>9.31</v>
      </c>
      <c r="GV459">
        <v>0.52</v>
      </c>
      <c r="GW459">
        <v>3.65</v>
      </c>
      <c r="GZ459">
        <v>14.5</v>
      </c>
      <c r="HA459">
        <v>0</v>
      </c>
      <c r="HB459">
        <v>14.5</v>
      </c>
      <c r="HC459">
        <v>4.17</v>
      </c>
      <c r="HD459">
        <v>18.669999999999998</v>
      </c>
      <c r="HE459">
        <v>7.7688082556591205E-4</v>
      </c>
      <c r="HF459">
        <v>0.77664702731655066</v>
      </c>
    </row>
    <row r="460" spans="1:214" x14ac:dyDescent="0.25">
      <c r="A460">
        <v>27</v>
      </c>
      <c r="B460">
        <v>106</v>
      </c>
      <c r="C460" t="s">
        <v>250</v>
      </c>
      <c r="D460" t="s">
        <v>251</v>
      </c>
      <c r="E460" t="s">
        <v>252</v>
      </c>
      <c r="F460" t="s">
        <v>253</v>
      </c>
      <c r="G460" t="s">
        <v>254</v>
      </c>
      <c r="H460" t="s">
        <v>255</v>
      </c>
      <c r="I460">
        <v>2013</v>
      </c>
      <c r="J460">
        <v>106</v>
      </c>
      <c r="K460" t="s">
        <v>250</v>
      </c>
      <c r="L460" t="s">
        <v>256</v>
      </c>
      <c r="M460" t="s">
        <v>257</v>
      </c>
      <c r="N460" t="s">
        <v>258</v>
      </c>
      <c r="O460" t="s">
        <v>259</v>
      </c>
      <c r="P460">
        <v>106</v>
      </c>
      <c r="Q460" t="s">
        <v>283</v>
      </c>
      <c r="R460">
        <v>106</v>
      </c>
      <c r="S460" t="s">
        <v>250</v>
      </c>
      <c r="T460" t="s">
        <v>262</v>
      </c>
      <c r="U460" t="s">
        <v>263</v>
      </c>
      <c r="V460" t="s">
        <v>290</v>
      </c>
      <c r="W460" t="s">
        <v>516</v>
      </c>
      <c r="X460">
        <v>0</v>
      </c>
      <c r="Y460" t="s">
        <v>516</v>
      </c>
      <c r="Z460">
        <v>2014</v>
      </c>
      <c r="AA460" t="s">
        <v>496</v>
      </c>
      <c r="AB460" t="s">
        <v>496</v>
      </c>
      <c r="AC460">
        <v>83</v>
      </c>
      <c r="AD460">
        <v>6.12</v>
      </c>
      <c r="AF460" t="s">
        <v>268</v>
      </c>
      <c r="AG460" t="s">
        <v>292</v>
      </c>
      <c r="AH460" t="s">
        <v>270</v>
      </c>
      <c r="AI460" t="s">
        <v>270</v>
      </c>
      <c r="AJ460" t="s">
        <v>270</v>
      </c>
      <c r="AK460" t="s">
        <v>270</v>
      </c>
      <c r="AL460">
        <v>6.1999999999999998E-3</v>
      </c>
      <c r="AM460" t="s">
        <v>271</v>
      </c>
      <c r="AN460">
        <v>28158</v>
      </c>
      <c r="AO460" t="s">
        <v>272</v>
      </c>
      <c r="AP460">
        <v>110567</v>
      </c>
      <c r="AQ460">
        <v>2</v>
      </c>
      <c r="AR460">
        <v>33645</v>
      </c>
      <c r="AS460">
        <v>2015</v>
      </c>
      <c r="GV460">
        <v>0.92</v>
      </c>
      <c r="GW460">
        <v>0.1</v>
      </c>
      <c r="GZ460">
        <v>0</v>
      </c>
      <c r="HA460">
        <v>0</v>
      </c>
      <c r="HB460">
        <v>0</v>
      </c>
      <c r="HC460">
        <v>1.02</v>
      </c>
      <c r="HD460">
        <v>1.02</v>
      </c>
      <c r="HE460">
        <v>3.6224163647986361E-5</v>
      </c>
      <c r="HF460">
        <v>0</v>
      </c>
    </row>
    <row r="461" spans="1:214" x14ac:dyDescent="0.25">
      <c r="A461">
        <v>27</v>
      </c>
      <c r="B461">
        <v>106</v>
      </c>
      <c r="C461" t="s">
        <v>250</v>
      </c>
      <c r="D461" t="s">
        <v>251</v>
      </c>
      <c r="E461" t="s">
        <v>252</v>
      </c>
      <c r="F461" t="s">
        <v>253</v>
      </c>
      <c r="G461" t="s">
        <v>254</v>
      </c>
      <c r="H461" t="s">
        <v>255</v>
      </c>
      <c r="I461">
        <v>2013</v>
      </c>
      <c r="J461">
        <v>106</v>
      </c>
      <c r="K461" t="s">
        <v>250</v>
      </c>
      <c r="L461" t="s">
        <v>256</v>
      </c>
      <c r="M461" t="s">
        <v>257</v>
      </c>
      <c r="N461" t="s">
        <v>258</v>
      </c>
      <c r="O461" t="s">
        <v>259</v>
      </c>
      <c r="P461">
        <v>106</v>
      </c>
      <c r="Q461" t="s">
        <v>283</v>
      </c>
      <c r="R461">
        <v>106</v>
      </c>
      <c r="S461" t="s">
        <v>250</v>
      </c>
      <c r="T461" t="s">
        <v>262</v>
      </c>
      <c r="U461" t="s">
        <v>263</v>
      </c>
      <c r="V461" t="s">
        <v>290</v>
      </c>
      <c r="W461" t="s">
        <v>516</v>
      </c>
      <c r="X461">
        <v>0</v>
      </c>
      <c r="Y461" t="s">
        <v>516</v>
      </c>
      <c r="Z461">
        <v>2014</v>
      </c>
      <c r="AA461" t="s">
        <v>496</v>
      </c>
      <c r="AB461" t="s">
        <v>496</v>
      </c>
      <c r="AC461">
        <v>83</v>
      </c>
      <c r="AD461">
        <v>6.12</v>
      </c>
      <c r="AF461" t="s">
        <v>268</v>
      </c>
      <c r="AG461" t="s">
        <v>292</v>
      </c>
      <c r="AH461" t="s">
        <v>270</v>
      </c>
      <c r="AI461" t="s">
        <v>270</v>
      </c>
      <c r="AJ461" t="s">
        <v>270</v>
      </c>
      <c r="AK461" t="s">
        <v>270</v>
      </c>
      <c r="AL461">
        <v>6.1999999999999998E-3</v>
      </c>
      <c r="AM461" t="s">
        <v>271</v>
      </c>
      <c r="AN461">
        <v>28158</v>
      </c>
      <c r="AO461" t="s">
        <v>272</v>
      </c>
      <c r="AP461">
        <v>110567</v>
      </c>
      <c r="AQ461">
        <v>3</v>
      </c>
      <c r="AR461">
        <v>33645</v>
      </c>
      <c r="AS461">
        <v>2016</v>
      </c>
      <c r="GQ461">
        <v>9.09</v>
      </c>
      <c r="GV461">
        <v>6.18</v>
      </c>
      <c r="GW461">
        <v>7.63</v>
      </c>
      <c r="GZ461">
        <v>0</v>
      </c>
      <c r="HA461">
        <v>9.09</v>
      </c>
      <c r="HB461">
        <v>9.09</v>
      </c>
      <c r="HC461">
        <v>13.81</v>
      </c>
      <c r="HD461">
        <v>22.9</v>
      </c>
      <c r="HE461">
        <v>8.1326798778322317E-4</v>
      </c>
      <c r="HF461">
        <v>0.39694323144104804</v>
      </c>
    </row>
    <row r="462" spans="1:214" x14ac:dyDescent="0.25">
      <c r="A462">
        <v>27</v>
      </c>
      <c r="B462">
        <v>106</v>
      </c>
      <c r="C462" t="s">
        <v>250</v>
      </c>
      <c r="D462" t="s">
        <v>251</v>
      </c>
      <c r="E462" t="s">
        <v>252</v>
      </c>
      <c r="F462" t="s">
        <v>253</v>
      </c>
      <c r="G462" t="s">
        <v>254</v>
      </c>
      <c r="H462" t="s">
        <v>255</v>
      </c>
      <c r="I462">
        <v>2013</v>
      </c>
      <c r="J462">
        <v>106</v>
      </c>
      <c r="K462" t="s">
        <v>250</v>
      </c>
      <c r="L462" t="s">
        <v>256</v>
      </c>
      <c r="M462" t="s">
        <v>257</v>
      </c>
      <c r="N462" t="s">
        <v>258</v>
      </c>
      <c r="O462" t="s">
        <v>259</v>
      </c>
      <c r="P462">
        <v>106</v>
      </c>
      <c r="Q462" t="s">
        <v>283</v>
      </c>
      <c r="R462">
        <v>106</v>
      </c>
      <c r="S462" t="s">
        <v>250</v>
      </c>
      <c r="T462" t="s">
        <v>262</v>
      </c>
      <c r="U462" t="s">
        <v>263</v>
      </c>
      <c r="V462" t="s">
        <v>290</v>
      </c>
      <c r="W462" t="s">
        <v>516</v>
      </c>
      <c r="X462">
        <v>0</v>
      </c>
      <c r="Y462" t="s">
        <v>516</v>
      </c>
      <c r="Z462">
        <v>2014</v>
      </c>
      <c r="AA462" t="s">
        <v>496</v>
      </c>
      <c r="AB462" t="s">
        <v>496</v>
      </c>
      <c r="AC462">
        <v>83</v>
      </c>
      <c r="AD462">
        <v>6.12</v>
      </c>
      <c r="AF462" t="s">
        <v>268</v>
      </c>
      <c r="AG462" t="s">
        <v>292</v>
      </c>
      <c r="AH462" t="s">
        <v>270</v>
      </c>
      <c r="AI462" t="s">
        <v>270</v>
      </c>
      <c r="AJ462" t="s">
        <v>270</v>
      </c>
      <c r="AK462" t="s">
        <v>270</v>
      </c>
      <c r="AL462">
        <v>6.1999999999999998E-3</v>
      </c>
      <c r="AM462" t="s">
        <v>271</v>
      </c>
      <c r="AN462">
        <v>28158</v>
      </c>
      <c r="AO462" t="s">
        <v>272</v>
      </c>
      <c r="AP462">
        <v>110567</v>
      </c>
      <c r="AQ462">
        <v>4</v>
      </c>
      <c r="AR462">
        <v>33645</v>
      </c>
      <c r="AS462">
        <v>2017</v>
      </c>
      <c r="BY462">
        <v>5.31</v>
      </c>
      <c r="CN462">
        <v>13.3</v>
      </c>
      <c r="FE462">
        <v>14.71</v>
      </c>
      <c r="GQ462">
        <v>2.94</v>
      </c>
      <c r="GV462">
        <v>13.04</v>
      </c>
      <c r="GW462">
        <v>31.01</v>
      </c>
      <c r="GZ462">
        <v>33.32</v>
      </c>
      <c r="HA462">
        <v>2.94</v>
      </c>
      <c r="HB462">
        <v>36.26</v>
      </c>
      <c r="HC462">
        <v>44.05</v>
      </c>
      <c r="HD462">
        <v>80.31</v>
      </c>
      <c r="HE462">
        <v>2.8521201789899852E-3</v>
      </c>
      <c r="HF462">
        <v>0.45150043581123145</v>
      </c>
    </row>
    <row r="463" spans="1:214" x14ac:dyDescent="0.25">
      <c r="A463">
        <v>27</v>
      </c>
      <c r="B463">
        <v>106</v>
      </c>
      <c r="C463" t="s">
        <v>250</v>
      </c>
      <c r="D463" t="s">
        <v>251</v>
      </c>
      <c r="E463" t="s">
        <v>252</v>
      </c>
      <c r="F463" t="s">
        <v>253</v>
      </c>
      <c r="G463" t="s">
        <v>254</v>
      </c>
      <c r="H463" t="s">
        <v>255</v>
      </c>
      <c r="I463">
        <v>2013</v>
      </c>
      <c r="J463">
        <v>106</v>
      </c>
      <c r="K463" t="s">
        <v>250</v>
      </c>
      <c r="L463" t="s">
        <v>256</v>
      </c>
      <c r="M463" t="s">
        <v>257</v>
      </c>
      <c r="N463" t="s">
        <v>258</v>
      </c>
      <c r="O463" t="s">
        <v>259</v>
      </c>
      <c r="P463">
        <v>106</v>
      </c>
      <c r="Q463" t="s">
        <v>283</v>
      </c>
      <c r="R463">
        <v>106</v>
      </c>
      <c r="S463" t="s">
        <v>250</v>
      </c>
      <c r="T463" t="s">
        <v>262</v>
      </c>
      <c r="U463" t="s">
        <v>263</v>
      </c>
      <c r="V463" t="s">
        <v>290</v>
      </c>
      <c r="W463" t="s">
        <v>516</v>
      </c>
      <c r="X463">
        <v>0</v>
      </c>
      <c r="Y463" t="s">
        <v>516</v>
      </c>
      <c r="Z463">
        <v>2014</v>
      </c>
      <c r="AA463" t="s">
        <v>496</v>
      </c>
      <c r="AB463" t="s">
        <v>496</v>
      </c>
      <c r="AC463">
        <v>83</v>
      </c>
      <c r="AD463">
        <v>6.12</v>
      </c>
      <c r="AF463" t="s">
        <v>268</v>
      </c>
      <c r="AG463" t="s">
        <v>292</v>
      </c>
      <c r="AH463" t="s">
        <v>270</v>
      </c>
      <c r="AI463" t="s">
        <v>270</v>
      </c>
      <c r="AJ463" t="s">
        <v>270</v>
      </c>
      <c r="AK463" t="s">
        <v>270</v>
      </c>
      <c r="AL463">
        <v>6.1999999999999998E-3</v>
      </c>
      <c r="AM463" t="s">
        <v>271</v>
      </c>
      <c r="AN463">
        <v>28158</v>
      </c>
      <c r="AO463">
        <v>28158</v>
      </c>
      <c r="AP463">
        <v>110567</v>
      </c>
      <c r="AQ463">
        <v>5</v>
      </c>
      <c r="AR463">
        <v>33645</v>
      </c>
      <c r="AS463">
        <v>2018</v>
      </c>
      <c r="FY463">
        <v>4.38</v>
      </c>
      <c r="GV463">
        <v>1.56</v>
      </c>
      <c r="GW463">
        <v>1.44</v>
      </c>
      <c r="GZ463">
        <v>4.38</v>
      </c>
      <c r="HA463">
        <v>0</v>
      </c>
      <c r="HB463">
        <v>4.38</v>
      </c>
      <c r="HC463">
        <v>3</v>
      </c>
      <c r="HD463">
        <v>7.379999999999999</v>
      </c>
      <c r="HE463">
        <v>2.6209247815896014E-4</v>
      </c>
      <c r="HF463">
        <v>0.59349593495934971</v>
      </c>
    </row>
    <row r="464" spans="1:214" x14ac:dyDescent="0.25">
      <c r="A464">
        <v>27</v>
      </c>
      <c r="B464">
        <v>106</v>
      </c>
      <c r="C464" t="s">
        <v>250</v>
      </c>
      <c r="D464" t="s">
        <v>251</v>
      </c>
      <c r="E464" t="s">
        <v>252</v>
      </c>
      <c r="F464" t="s">
        <v>253</v>
      </c>
      <c r="G464" t="s">
        <v>254</v>
      </c>
      <c r="H464" t="s">
        <v>255</v>
      </c>
      <c r="I464">
        <v>2014</v>
      </c>
      <c r="J464">
        <v>106</v>
      </c>
      <c r="K464" t="s">
        <v>250</v>
      </c>
      <c r="L464" t="s">
        <v>256</v>
      </c>
      <c r="M464" t="s">
        <v>257</v>
      </c>
      <c r="N464" t="s">
        <v>258</v>
      </c>
      <c r="O464" t="s">
        <v>259</v>
      </c>
      <c r="P464">
        <v>420</v>
      </c>
      <c r="Q464" t="s">
        <v>260</v>
      </c>
      <c r="R464">
        <v>420</v>
      </c>
      <c r="S464" t="s">
        <v>261</v>
      </c>
      <c r="T464" t="s">
        <v>262</v>
      </c>
      <c r="U464" t="s">
        <v>263</v>
      </c>
      <c r="V464" t="s">
        <v>264</v>
      </c>
      <c r="W464" t="s">
        <v>517</v>
      </c>
      <c r="X464">
        <v>0</v>
      </c>
      <c r="Y464" t="s">
        <v>517</v>
      </c>
      <c r="Z464">
        <v>2015</v>
      </c>
      <c r="AA464" t="s">
        <v>518</v>
      </c>
      <c r="AB464" t="s">
        <v>518</v>
      </c>
      <c r="AC464">
        <v>96</v>
      </c>
      <c r="AD464">
        <v>9.6199999999999992</v>
      </c>
      <c r="AF464" t="s">
        <v>268</v>
      </c>
      <c r="AG464" t="s">
        <v>269</v>
      </c>
      <c r="AH464" t="s">
        <v>270</v>
      </c>
      <c r="AI464" t="s">
        <v>270</v>
      </c>
      <c r="AJ464" t="s">
        <v>270</v>
      </c>
      <c r="AK464" t="s">
        <v>270</v>
      </c>
      <c r="AL464">
        <v>1.18E-2</v>
      </c>
      <c r="AM464" t="s">
        <v>271</v>
      </c>
      <c r="AN464">
        <v>19526</v>
      </c>
      <c r="AO464" t="s">
        <v>272</v>
      </c>
      <c r="AP464">
        <v>191612</v>
      </c>
      <c r="AQ464">
        <v>2</v>
      </c>
      <c r="AR464">
        <v>34580</v>
      </c>
      <c r="AS464">
        <v>2016</v>
      </c>
      <c r="GV464">
        <v>0.46</v>
      </c>
      <c r="GW464">
        <v>0.54</v>
      </c>
      <c r="GZ464">
        <v>0</v>
      </c>
      <c r="HA464">
        <v>0</v>
      </c>
      <c r="HB464">
        <v>0</v>
      </c>
      <c r="HC464">
        <v>1</v>
      </c>
      <c r="HD464">
        <v>1</v>
      </c>
      <c r="HE464">
        <v>5.1213766260370787E-5</v>
      </c>
      <c r="HF464">
        <v>0</v>
      </c>
    </row>
    <row r="465" spans="1:214" x14ac:dyDescent="0.25">
      <c r="A465">
        <v>27</v>
      </c>
      <c r="B465">
        <v>106</v>
      </c>
      <c r="C465" t="s">
        <v>250</v>
      </c>
      <c r="D465" t="s">
        <v>251</v>
      </c>
      <c r="E465" t="s">
        <v>252</v>
      </c>
      <c r="F465" t="s">
        <v>253</v>
      </c>
      <c r="G465" t="s">
        <v>254</v>
      </c>
      <c r="H465" t="s">
        <v>255</v>
      </c>
      <c r="I465">
        <v>2014</v>
      </c>
      <c r="J465">
        <v>106</v>
      </c>
      <c r="K465" t="s">
        <v>250</v>
      </c>
      <c r="L465" t="s">
        <v>256</v>
      </c>
      <c r="M465" t="s">
        <v>257</v>
      </c>
      <c r="N465" t="s">
        <v>258</v>
      </c>
      <c r="O465" t="s">
        <v>259</v>
      </c>
      <c r="P465">
        <v>420</v>
      </c>
      <c r="Q465" t="s">
        <v>260</v>
      </c>
      <c r="R465">
        <v>420</v>
      </c>
      <c r="S465" t="s">
        <v>261</v>
      </c>
      <c r="T465" t="s">
        <v>262</v>
      </c>
      <c r="U465" t="s">
        <v>263</v>
      </c>
      <c r="V465" t="s">
        <v>264</v>
      </c>
      <c r="W465" t="s">
        <v>517</v>
      </c>
      <c r="X465">
        <v>0</v>
      </c>
      <c r="Y465" t="s">
        <v>517</v>
      </c>
      <c r="Z465">
        <v>2015</v>
      </c>
      <c r="AA465" t="s">
        <v>518</v>
      </c>
      <c r="AB465" t="s">
        <v>518</v>
      </c>
      <c r="AC465">
        <v>96</v>
      </c>
      <c r="AD465">
        <v>9.6199999999999992</v>
      </c>
      <c r="AF465" t="s">
        <v>268</v>
      </c>
      <c r="AG465" t="s">
        <v>269</v>
      </c>
      <c r="AH465" t="s">
        <v>270</v>
      </c>
      <c r="AI465" t="s">
        <v>270</v>
      </c>
      <c r="AJ465" t="s">
        <v>270</v>
      </c>
      <c r="AK465" t="s">
        <v>270</v>
      </c>
      <c r="AL465">
        <v>1.18E-2</v>
      </c>
      <c r="AM465" t="s">
        <v>271</v>
      </c>
      <c r="AN465">
        <v>19526</v>
      </c>
      <c r="AO465" t="s">
        <v>272</v>
      </c>
      <c r="AP465">
        <v>191612</v>
      </c>
      <c r="AQ465">
        <v>3</v>
      </c>
      <c r="AR465">
        <v>34580</v>
      </c>
      <c r="AS465">
        <v>2017</v>
      </c>
      <c r="CN465">
        <v>2.14</v>
      </c>
      <c r="CV465">
        <v>3.71</v>
      </c>
      <c r="GO465">
        <v>10.69</v>
      </c>
      <c r="GQ465">
        <v>1.88</v>
      </c>
      <c r="GV465">
        <v>4.4800000000000004</v>
      </c>
      <c r="GW465">
        <v>13.74</v>
      </c>
      <c r="GZ465">
        <v>16.54</v>
      </c>
      <c r="HA465">
        <v>1.88</v>
      </c>
      <c r="HB465">
        <v>18.420000000000002</v>
      </c>
      <c r="HC465">
        <v>18.22</v>
      </c>
      <c r="HD465">
        <v>36.64</v>
      </c>
      <c r="HE465">
        <v>1.8764723957799857E-3</v>
      </c>
      <c r="HF465">
        <v>0.50272925764192145</v>
      </c>
    </row>
    <row r="466" spans="1:214" x14ac:dyDescent="0.25">
      <c r="A466">
        <v>27</v>
      </c>
      <c r="B466">
        <v>106</v>
      </c>
      <c r="C466" t="s">
        <v>250</v>
      </c>
      <c r="D466" t="s">
        <v>251</v>
      </c>
      <c r="E466" t="s">
        <v>252</v>
      </c>
      <c r="F466" t="s">
        <v>253</v>
      </c>
      <c r="G466" t="s">
        <v>254</v>
      </c>
      <c r="H466" t="s">
        <v>255</v>
      </c>
      <c r="I466">
        <v>2014</v>
      </c>
      <c r="J466">
        <v>106</v>
      </c>
      <c r="K466" t="s">
        <v>250</v>
      </c>
      <c r="L466" t="s">
        <v>256</v>
      </c>
      <c r="M466" t="s">
        <v>257</v>
      </c>
      <c r="N466" t="s">
        <v>258</v>
      </c>
      <c r="O466" t="s">
        <v>259</v>
      </c>
      <c r="P466">
        <v>420</v>
      </c>
      <c r="Q466" t="s">
        <v>260</v>
      </c>
      <c r="R466">
        <v>420</v>
      </c>
      <c r="S466" t="s">
        <v>261</v>
      </c>
      <c r="T466" t="s">
        <v>262</v>
      </c>
      <c r="U466" t="s">
        <v>263</v>
      </c>
      <c r="V466" t="s">
        <v>264</v>
      </c>
      <c r="W466" t="s">
        <v>517</v>
      </c>
      <c r="X466">
        <v>0</v>
      </c>
      <c r="Y466" t="s">
        <v>517</v>
      </c>
      <c r="Z466">
        <v>2015</v>
      </c>
      <c r="AA466" t="s">
        <v>518</v>
      </c>
      <c r="AB466" t="s">
        <v>518</v>
      </c>
      <c r="AC466">
        <v>96</v>
      </c>
      <c r="AD466">
        <v>9.6199999999999992</v>
      </c>
      <c r="AF466" t="s">
        <v>268</v>
      </c>
      <c r="AG466" t="s">
        <v>269</v>
      </c>
      <c r="AH466" t="s">
        <v>270</v>
      </c>
      <c r="AI466" t="s">
        <v>270</v>
      </c>
      <c r="AJ466" t="s">
        <v>270</v>
      </c>
      <c r="AK466" t="s">
        <v>270</v>
      </c>
      <c r="AL466">
        <v>1.18E-2</v>
      </c>
      <c r="AM466" t="s">
        <v>271</v>
      </c>
      <c r="AN466">
        <v>19526</v>
      </c>
      <c r="AO466">
        <v>19526</v>
      </c>
      <c r="AP466">
        <v>191612</v>
      </c>
      <c r="AQ466">
        <v>4</v>
      </c>
      <c r="AR466">
        <v>34580</v>
      </c>
      <c r="AS466">
        <v>2018</v>
      </c>
      <c r="BD466">
        <v>2.39</v>
      </c>
      <c r="GC466">
        <v>1</v>
      </c>
      <c r="GQ466">
        <v>1.3</v>
      </c>
      <c r="GV466">
        <v>1.38</v>
      </c>
      <c r="GW466">
        <v>11.4</v>
      </c>
      <c r="GZ466">
        <v>3.39</v>
      </c>
      <c r="HA466">
        <v>1.3</v>
      </c>
      <c r="HB466">
        <v>4.6900000000000004</v>
      </c>
      <c r="HC466">
        <v>12.78</v>
      </c>
      <c r="HD466">
        <v>17.47</v>
      </c>
      <c r="HE466">
        <v>8.9470449656867763E-4</v>
      </c>
      <c r="HF466">
        <v>0.26846021751574128</v>
      </c>
    </row>
    <row r="467" spans="1:214" x14ac:dyDescent="0.25">
      <c r="A467">
        <v>27</v>
      </c>
      <c r="B467">
        <v>106</v>
      </c>
      <c r="C467" t="s">
        <v>250</v>
      </c>
      <c r="D467" t="s">
        <v>251</v>
      </c>
      <c r="E467" t="s">
        <v>252</v>
      </c>
      <c r="F467" t="s">
        <v>253</v>
      </c>
      <c r="G467" t="s">
        <v>254</v>
      </c>
      <c r="H467" t="s">
        <v>255</v>
      </c>
      <c r="I467">
        <v>2014</v>
      </c>
      <c r="J467">
        <v>106</v>
      </c>
      <c r="K467" t="s">
        <v>250</v>
      </c>
      <c r="L467" t="s">
        <v>256</v>
      </c>
      <c r="M467" t="s">
        <v>257</v>
      </c>
      <c r="N467" t="s">
        <v>258</v>
      </c>
      <c r="O467" t="s">
        <v>259</v>
      </c>
      <c r="P467">
        <v>420</v>
      </c>
      <c r="Q467" t="s">
        <v>260</v>
      </c>
      <c r="R467">
        <v>420</v>
      </c>
      <c r="S467" t="s">
        <v>261</v>
      </c>
      <c r="T467" t="s">
        <v>262</v>
      </c>
      <c r="U467" t="s">
        <v>263</v>
      </c>
      <c r="V467" t="s">
        <v>264</v>
      </c>
      <c r="W467" t="s">
        <v>519</v>
      </c>
      <c r="X467">
        <v>0</v>
      </c>
      <c r="Y467" t="s">
        <v>519</v>
      </c>
      <c r="Z467">
        <v>2015</v>
      </c>
      <c r="AA467" t="s">
        <v>520</v>
      </c>
      <c r="AB467" t="s">
        <v>520</v>
      </c>
      <c r="AC467">
        <v>94</v>
      </c>
      <c r="AD467">
        <v>9.39</v>
      </c>
      <c r="AF467" t="s">
        <v>268</v>
      </c>
      <c r="AG467" t="s">
        <v>269</v>
      </c>
      <c r="AH467" t="s">
        <v>270</v>
      </c>
      <c r="AI467" t="s">
        <v>270</v>
      </c>
      <c r="AJ467" t="s">
        <v>270</v>
      </c>
      <c r="AK467" t="s">
        <v>270</v>
      </c>
      <c r="AL467">
        <v>1.2200000000000001E-2</v>
      </c>
      <c r="AM467" t="s">
        <v>271</v>
      </c>
      <c r="AN467">
        <v>19322</v>
      </c>
      <c r="AO467" t="s">
        <v>272</v>
      </c>
      <c r="AP467">
        <v>193715</v>
      </c>
      <c r="AQ467">
        <v>2</v>
      </c>
      <c r="AR467">
        <v>34975</v>
      </c>
      <c r="AS467">
        <v>2016</v>
      </c>
      <c r="GV467">
        <v>0.46</v>
      </c>
      <c r="GW467">
        <v>0.54</v>
      </c>
      <c r="GZ467">
        <v>0</v>
      </c>
      <c r="HA467">
        <v>0</v>
      </c>
      <c r="HB467">
        <v>0</v>
      </c>
      <c r="HC467">
        <v>1</v>
      </c>
      <c r="HD467">
        <v>1</v>
      </c>
      <c r="HE467">
        <v>5.1754476762239936E-5</v>
      </c>
      <c r="HF467">
        <v>0</v>
      </c>
    </row>
    <row r="468" spans="1:214" x14ac:dyDescent="0.25">
      <c r="A468">
        <v>27</v>
      </c>
      <c r="B468">
        <v>106</v>
      </c>
      <c r="C468" t="s">
        <v>250</v>
      </c>
      <c r="D468" t="s">
        <v>251</v>
      </c>
      <c r="E468" t="s">
        <v>252</v>
      </c>
      <c r="F468" t="s">
        <v>253</v>
      </c>
      <c r="G468" t="s">
        <v>254</v>
      </c>
      <c r="H468" t="s">
        <v>255</v>
      </c>
      <c r="I468">
        <v>2014</v>
      </c>
      <c r="J468">
        <v>106</v>
      </c>
      <c r="K468" t="s">
        <v>250</v>
      </c>
      <c r="L468" t="s">
        <v>256</v>
      </c>
      <c r="M468" t="s">
        <v>257</v>
      </c>
      <c r="N468" t="s">
        <v>258</v>
      </c>
      <c r="O468" t="s">
        <v>259</v>
      </c>
      <c r="P468">
        <v>420</v>
      </c>
      <c r="Q468" t="s">
        <v>260</v>
      </c>
      <c r="R468">
        <v>420</v>
      </c>
      <c r="S468" t="s">
        <v>261</v>
      </c>
      <c r="T468" t="s">
        <v>262</v>
      </c>
      <c r="U468" t="s">
        <v>263</v>
      </c>
      <c r="V468" t="s">
        <v>264</v>
      </c>
      <c r="W468" t="s">
        <v>519</v>
      </c>
      <c r="X468">
        <v>0</v>
      </c>
      <c r="Y468" t="s">
        <v>519</v>
      </c>
      <c r="Z468">
        <v>2015</v>
      </c>
      <c r="AA468" t="s">
        <v>520</v>
      </c>
      <c r="AB468" t="s">
        <v>520</v>
      </c>
      <c r="AC468">
        <v>94</v>
      </c>
      <c r="AD468">
        <v>9.39</v>
      </c>
      <c r="AF468" t="s">
        <v>268</v>
      </c>
      <c r="AG468" t="s">
        <v>269</v>
      </c>
      <c r="AH468" t="s">
        <v>270</v>
      </c>
      <c r="AI468" t="s">
        <v>270</v>
      </c>
      <c r="AJ468" t="s">
        <v>270</v>
      </c>
      <c r="AK468" t="s">
        <v>270</v>
      </c>
      <c r="AL468">
        <v>1.2200000000000001E-2</v>
      </c>
      <c r="AM468" t="s">
        <v>271</v>
      </c>
      <c r="AN468">
        <v>19322</v>
      </c>
      <c r="AO468" t="s">
        <v>272</v>
      </c>
      <c r="AP468">
        <v>193715</v>
      </c>
      <c r="AQ468">
        <v>3</v>
      </c>
      <c r="AR468">
        <v>34975</v>
      </c>
      <c r="AS468">
        <v>2017</v>
      </c>
      <c r="GQ468">
        <v>2.6</v>
      </c>
      <c r="GV468">
        <v>3.17</v>
      </c>
      <c r="GW468">
        <v>5.55</v>
      </c>
      <c r="GZ468">
        <v>0</v>
      </c>
      <c r="HA468">
        <v>2.6</v>
      </c>
      <c r="HB468">
        <v>2.6</v>
      </c>
      <c r="HC468">
        <v>8.7200000000000006</v>
      </c>
      <c r="HD468">
        <v>11.32</v>
      </c>
      <c r="HE468">
        <v>5.8586067694855603E-4</v>
      </c>
      <c r="HF468">
        <v>0.22968197879858657</v>
      </c>
    </row>
    <row r="469" spans="1:214" x14ac:dyDescent="0.25">
      <c r="A469">
        <v>27</v>
      </c>
      <c r="B469">
        <v>106</v>
      </c>
      <c r="C469" t="s">
        <v>250</v>
      </c>
      <c r="D469" t="s">
        <v>251</v>
      </c>
      <c r="E469" t="s">
        <v>252</v>
      </c>
      <c r="F469" t="s">
        <v>253</v>
      </c>
      <c r="G469" t="s">
        <v>254</v>
      </c>
      <c r="H469" t="s">
        <v>255</v>
      </c>
      <c r="I469">
        <v>2014</v>
      </c>
      <c r="J469">
        <v>106</v>
      </c>
      <c r="K469" t="s">
        <v>250</v>
      </c>
      <c r="L469" t="s">
        <v>256</v>
      </c>
      <c r="M469" t="s">
        <v>257</v>
      </c>
      <c r="N469" t="s">
        <v>258</v>
      </c>
      <c r="O469" t="s">
        <v>259</v>
      </c>
      <c r="P469">
        <v>420</v>
      </c>
      <c r="Q469" t="s">
        <v>260</v>
      </c>
      <c r="R469">
        <v>420</v>
      </c>
      <c r="S469" t="s">
        <v>261</v>
      </c>
      <c r="T469" t="s">
        <v>262</v>
      </c>
      <c r="U469" t="s">
        <v>263</v>
      </c>
      <c r="V469" t="s">
        <v>264</v>
      </c>
      <c r="W469" t="s">
        <v>519</v>
      </c>
      <c r="X469">
        <v>0</v>
      </c>
      <c r="Y469" t="s">
        <v>519</v>
      </c>
      <c r="Z469">
        <v>2015</v>
      </c>
      <c r="AA469" t="s">
        <v>520</v>
      </c>
      <c r="AB469" t="s">
        <v>520</v>
      </c>
      <c r="AC469">
        <v>94</v>
      </c>
      <c r="AD469">
        <v>9.39</v>
      </c>
      <c r="AF469" t="s">
        <v>268</v>
      </c>
      <c r="AG469" t="s">
        <v>269</v>
      </c>
      <c r="AH469" t="s">
        <v>270</v>
      </c>
      <c r="AI469" t="s">
        <v>270</v>
      </c>
      <c r="AJ469" t="s">
        <v>270</v>
      </c>
      <c r="AK469" t="s">
        <v>270</v>
      </c>
      <c r="AL469">
        <v>1.2200000000000001E-2</v>
      </c>
      <c r="AM469" t="s">
        <v>271</v>
      </c>
      <c r="AN469">
        <v>19322</v>
      </c>
      <c r="AO469" t="s">
        <v>272</v>
      </c>
      <c r="AP469">
        <v>193715</v>
      </c>
      <c r="AQ469">
        <v>4</v>
      </c>
      <c r="AR469">
        <v>34975</v>
      </c>
      <c r="AS469">
        <v>2018</v>
      </c>
      <c r="BD469">
        <v>4.78</v>
      </c>
      <c r="FY469">
        <v>3.32</v>
      </c>
      <c r="GQ469">
        <v>4.82</v>
      </c>
      <c r="GV469">
        <v>2.08</v>
      </c>
      <c r="GW469">
        <v>1.93</v>
      </c>
      <c r="GZ469">
        <v>8.1</v>
      </c>
      <c r="HA469">
        <v>4.82</v>
      </c>
      <c r="HB469">
        <v>12.92</v>
      </c>
      <c r="HC469">
        <v>4.01</v>
      </c>
      <c r="HD469">
        <v>16.930000000000003</v>
      </c>
      <c r="HE469">
        <v>8.7620329158472228E-4</v>
      </c>
      <c r="HF469">
        <v>0.76314235085646764</v>
      </c>
    </row>
    <row r="470" spans="1:214" x14ac:dyDescent="0.25">
      <c r="A470">
        <v>27</v>
      </c>
      <c r="B470">
        <v>106</v>
      </c>
      <c r="C470" t="s">
        <v>250</v>
      </c>
      <c r="D470" t="s">
        <v>251</v>
      </c>
      <c r="E470" t="s">
        <v>252</v>
      </c>
      <c r="F470" t="s">
        <v>253</v>
      </c>
      <c r="G470" t="s">
        <v>254</v>
      </c>
      <c r="H470" t="s">
        <v>255</v>
      </c>
      <c r="I470">
        <v>2014</v>
      </c>
      <c r="J470">
        <v>106</v>
      </c>
      <c r="K470" t="s">
        <v>250</v>
      </c>
      <c r="L470" t="s">
        <v>256</v>
      </c>
      <c r="M470" t="s">
        <v>257</v>
      </c>
      <c r="N470" t="s">
        <v>258</v>
      </c>
      <c r="O470" t="s">
        <v>259</v>
      </c>
      <c r="P470">
        <v>420</v>
      </c>
      <c r="Q470" t="s">
        <v>260</v>
      </c>
      <c r="R470">
        <v>420</v>
      </c>
      <c r="S470" t="s">
        <v>261</v>
      </c>
      <c r="T470" t="s">
        <v>262</v>
      </c>
      <c r="U470" t="s">
        <v>263</v>
      </c>
      <c r="V470" t="s">
        <v>264</v>
      </c>
      <c r="W470" t="s">
        <v>519</v>
      </c>
      <c r="X470">
        <v>0</v>
      </c>
      <c r="Y470" t="s">
        <v>519</v>
      </c>
      <c r="Z470">
        <v>2015</v>
      </c>
      <c r="AA470" t="s">
        <v>520</v>
      </c>
      <c r="AB470" t="s">
        <v>520</v>
      </c>
      <c r="AC470">
        <v>94</v>
      </c>
      <c r="AD470">
        <v>9.39</v>
      </c>
      <c r="AF470" t="s">
        <v>268</v>
      </c>
      <c r="AG470" t="s">
        <v>269</v>
      </c>
      <c r="AH470" t="s">
        <v>270</v>
      </c>
      <c r="AI470" t="s">
        <v>270</v>
      </c>
      <c r="AJ470" t="s">
        <v>270</v>
      </c>
      <c r="AK470" t="s">
        <v>270</v>
      </c>
      <c r="AL470">
        <v>1.2200000000000001E-2</v>
      </c>
      <c r="AM470" t="s">
        <v>271</v>
      </c>
      <c r="AN470">
        <v>19322</v>
      </c>
      <c r="AO470">
        <v>19322</v>
      </c>
      <c r="AP470">
        <v>193715</v>
      </c>
      <c r="AQ470">
        <v>5</v>
      </c>
      <c r="AR470">
        <v>34975</v>
      </c>
      <c r="AS470">
        <v>2019</v>
      </c>
      <c r="GW470">
        <v>5.1100000000000003</v>
      </c>
      <c r="GZ470">
        <v>0</v>
      </c>
      <c r="HA470">
        <v>0</v>
      </c>
      <c r="HB470">
        <v>0</v>
      </c>
      <c r="HC470">
        <v>5.1100000000000003</v>
      </c>
      <c r="HD470">
        <v>5.1100000000000003</v>
      </c>
      <c r="HE470">
        <v>2.6446537625504608E-4</v>
      </c>
      <c r="HF470">
        <v>0</v>
      </c>
    </row>
    <row r="471" spans="1:214" x14ac:dyDescent="0.25">
      <c r="A471">
        <v>27</v>
      </c>
      <c r="B471">
        <v>106</v>
      </c>
      <c r="C471" t="s">
        <v>250</v>
      </c>
      <c r="D471" t="s">
        <v>251</v>
      </c>
      <c r="E471" t="s">
        <v>252</v>
      </c>
      <c r="F471" t="s">
        <v>253</v>
      </c>
      <c r="G471" t="s">
        <v>254</v>
      </c>
      <c r="H471" t="s">
        <v>255</v>
      </c>
      <c r="I471">
        <v>2014</v>
      </c>
      <c r="J471">
        <v>106</v>
      </c>
      <c r="K471" t="s">
        <v>250</v>
      </c>
      <c r="L471" t="s">
        <v>256</v>
      </c>
      <c r="M471" t="s">
        <v>257</v>
      </c>
      <c r="N471" t="s">
        <v>258</v>
      </c>
      <c r="O471" t="s">
        <v>259</v>
      </c>
      <c r="P471">
        <v>420</v>
      </c>
      <c r="Q471" t="s">
        <v>260</v>
      </c>
      <c r="R471">
        <v>420</v>
      </c>
      <c r="S471" t="s">
        <v>261</v>
      </c>
      <c r="T471" t="s">
        <v>262</v>
      </c>
      <c r="U471" t="s">
        <v>263</v>
      </c>
      <c r="V471" t="s">
        <v>264</v>
      </c>
      <c r="W471" t="s">
        <v>521</v>
      </c>
      <c r="X471">
        <v>0</v>
      </c>
      <c r="Y471" t="s">
        <v>521</v>
      </c>
      <c r="Z471">
        <v>2015</v>
      </c>
      <c r="AA471" t="s">
        <v>522</v>
      </c>
      <c r="AB471" t="s">
        <v>522</v>
      </c>
      <c r="AC471">
        <v>88</v>
      </c>
      <c r="AD471">
        <v>7.37</v>
      </c>
      <c r="AF471" t="s">
        <v>268</v>
      </c>
      <c r="AG471" t="s">
        <v>269</v>
      </c>
      <c r="AH471" t="s">
        <v>270</v>
      </c>
      <c r="AI471" t="s">
        <v>270</v>
      </c>
      <c r="AJ471" t="s">
        <v>270</v>
      </c>
      <c r="AK471" t="s">
        <v>270</v>
      </c>
      <c r="AL471">
        <v>6.8999999999999999E-3</v>
      </c>
      <c r="AM471" t="s">
        <v>271</v>
      </c>
      <c r="AN471">
        <v>20146</v>
      </c>
      <c r="AO471" t="s">
        <v>272</v>
      </c>
      <c r="AP471">
        <v>100080</v>
      </c>
      <c r="AQ471">
        <v>3</v>
      </c>
      <c r="AR471">
        <v>34976</v>
      </c>
      <c r="AS471">
        <v>2017</v>
      </c>
      <c r="BY471">
        <v>5.31</v>
      </c>
      <c r="CN471">
        <v>4.51</v>
      </c>
      <c r="GQ471">
        <v>8.02</v>
      </c>
      <c r="GV471">
        <v>0.79</v>
      </c>
      <c r="GW471">
        <v>1.38</v>
      </c>
      <c r="GZ471">
        <v>9.82</v>
      </c>
      <c r="HA471">
        <v>8.02</v>
      </c>
      <c r="HB471">
        <v>17.84</v>
      </c>
      <c r="HC471">
        <v>2.17</v>
      </c>
      <c r="HD471">
        <v>20.009999999999994</v>
      </c>
      <c r="HE471">
        <v>9.9324928025414441E-4</v>
      </c>
      <c r="HF471">
        <v>0.89155422288855601</v>
      </c>
    </row>
    <row r="472" spans="1:214" x14ac:dyDescent="0.25">
      <c r="A472">
        <v>27</v>
      </c>
      <c r="B472">
        <v>106</v>
      </c>
      <c r="C472" t="s">
        <v>250</v>
      </c>
      <c r="D472" t="s">
        <v>251</v>
      </c>
      <c r="E472" t="s">
        <v>252</v>
      </c>
      <c r="F472" t="s">
        <v>253</v>
      </c>
      <c r="G472" t="s">
        <v>254</v>
      </c>
      <c r="H472" t="s">
        <v>255</v>
      </c>
      <c r="I472">
        <v>2014</v>
      </c>
      <c r="J472">
        <v>106</v>
      </c>
      <c r="K472" t="s">
        <v>250</v>
      </c>
      <c r="L472" t="s">
        <v>256</v>
      </c>
      <c r="M472" t="s">
        <v>257</v>
      </c>
      <c r="N472" t="s">
        <v>258</v>
      </c>
      <c r="O472" t="s">
        <v>259</v>
      </c>
      <c r="P472">
        <v>420</v>
      </c>
      <c r="Q472" t="s">
        <v>260</v>
      </c>
      <c r="R472">
        <v>420</v>
      </c>
      <c r="S472" t="s">
        <v>261</v>
      </c>
      <c r="T472" t="s">
        <v>262</v>
      </c>
      <c r="U472" t="s">
        <v>263</v>
      </c>
      <c r="V472" t="s">
        <v>264</v>
      </c>
      <c r="W472" t="s">
        <v>521</v>
      </c>
      <c r="X472">
        <v>0</v>
      </c>
      <c r="Y472" t="s">
        <v>521</v>
      </c>
      <c r="Z472">
        <v>2015</v>
      </c>
      <c r="AA472" t="s">
        <v>522</v>
      </c>
      <c r="AB472" t="s">
        <v>522</v>
      </c>
      <c r="AC472">
        <v>88</v>
      </c>
      <c r="AD472">
        <v>7.37</v>
      </c>
      <c r="AF472" t="s">
        <v>268</v>
      </c>
      <c r="AG472" t="s">
        <v>269</v>
      </c>
      <c r="AH472" t="s">
        <v>270</v>
      </c>
      <c r="AI472" t="s">
        <v>270</v>
      </c>
      <c r="AJ472" t="s">
        <v>270</v>
      </c>
      <c r="AK472" t="s">
        <v>270</v>
      </c>
      <c r="AL472">
        <v>6.8999999999999999E-3</v>
      </c>
      <c r="AM472" t="s">
        <v>271</v>
      </c>
      <c r="AN472">
        <v>20146</v>
      </c>
      <c r="AO472" t="s">
        <v>272</v>
      </c>
      <c r="AP472">
        <v>100080</v>
      </c>
      <c r="AQ472">
        <v>4</v>
      </c>
      <c r="AR472">
        <v>34976</v>
      </c>
      <c r="AS472">
        <v>2018</v>
      </c>
      <c r="BD472">
        <v>2.39</v>
      </c>
      <c r="CN472">
        <v>3.74</v>
      </c>
      <c r="GQ472">
        <v>7.94</v>
      </c>
      <c r="GV472">
        <v>3.81</v>
      </c>
      <c r="GW472">
        <v>4.22</v>
      </c>
      <c r="GZ472">
        <v>6.13</v>
      </c>
      <c r="HA472">
        <v>7.94</v>
      </c>
      <c r="HB472">
        <v>14.07</v>
      </c>
      <c r="HC472">
        <v>8.0299999999999994</v>
      </c>
      <c r="HD472">
        <v>22.099999999999998</v>
      </c>
      <c r="HE472">
        <v>1.0969919587014792E-3</v>
      </c>
      <c r="HF472">
        <v>0.63665158371040731</v>
      </c>
    </row>
    <row r="473" spans="1:214" x14ac:dyDescent="0.25">
      <c r="A473">
        <v>27</v>
      </c>
      <c r="B473">
        <v>106</v>
      </c>
      <c r="C473" t="s">
        <v>250</v>
      </c>
      <c r="D473" t="s">
        <v>251</v>
      </c>
      <c r="E473" t="s">
        <v>252</v>
      </c>
      <c r="F473" t="s">
        <v>253</v>
      </c>
      <c r="G473" t="s">
        <v>254</v>
      </c>
      <c r="H473" t="s">
        <v>255</v>
      </c>
      <c r="I473">
        <v>2014</v>
      </c>
      <c r="J473">
        <v>106</v>
      </c>
      <c r="K473" t="s">
        <v>250</v>
      </c>
      <c r="L473" t="s">
        <v>256</v>
      </c>
      <c r="M473" t="s">
        <v>257</v>
      </c>
      <c r="N473" t="s">
        <v>258</v>
      </c>
      <c r="O473" t="s">
        <v>259</v>
      </c>
      <c r="P473">
        <v>420</v>
      </c>
      <c r="Q473" t="s">
        <v>260</v>
      </c>
      <c r="R473">
        <v>420</v>
      </c>
      <c r="S473" t="s">
        <v>261</v>
      </c>
      <c r="T473" t="s">
        <v>262</v>
      </c>
      <c r="U473" t="s">
        <v>263</v>
      </c>
      <c r="V473" t="s">
        <v>264</v>
      </c>
      <c r="W473" t="s">
        <v>521</v>
      </c>
      <c r="X473">
        <v>0</v>
      </c>
      <c r="Y473" t="s">
        <v>521</v>
      </c>
      <c r="Z473">
        <v>2015</v>
      </c>
      <c r="AA473" t="s">
        <v>522</v>
      </c>
      <c r="AB473" t="s">
        <v>522</v>
      </c>
      <c r="AC473">
        <v>88</v>
      </c>
      <c r="AD473">
        <v>7.37</v>
      </c>
      <c r="AF473" t="s">
        <v>268</v>
      </c>
      <c r="AG473" t="s">
        <v>269</v>
      </c>
      <c r="AH473" t="s">
        <v>270</v>
      </c>
      <c r="AI473" t="s">
        <v>270</v>
      </c>
      <c r="AJ473" t="s">
        <v>270</v>
      </c>
      <c r="AK473" t="s">
        <v>270</v>
      </c>
      <c r="AL473">
        <v>6.8999999999999999E-3</v>
      </c>
      <c r="AM473" t="s">
        <v>271</v>
      </c>
      <c r="AN473">
        <v>20146</v>
      </c>
      <c r="AO473">
        <v>20146</v>
      </c>
      <c r="AP473">
        <v>100080</v>
      </c>
      <c r="AQ473">
        <v>5</v>
      </c>
      <c r="AR473">
        <v>34976</v>
      </c>
      <c r="AS473">
        <v>2019</v>
      </c>
      <c r="FY473">
        <v>2.19</v>
      </c>
      <c r="GZ473">
        <v>2.19</v>
      </c>
      <c r="HA473">
        <v>0</v>
      </c>
      <c r="HB473">
        <v>2.19</v>
      </c>
      <c r="HC473">
        <v>0</v>
      </c>
      <c r="HD473">
        <v>2.19</v>
      </c>
      <c r="HE473">
        <v>1.0870644296634568E-4</v>
      </c>
      <c r="HF473">
        <v>1</v>
      </c>
    </row>
    <row r="474" spans="1:214" x14ac:dyDescent="0.25">
      <c r="A474">
        <v>27</v>
      </c>
      <c r="B474">
        <v>106</v>
      </c>
      <c r="C474" t="s">
        <v>250</v>
      </c>
      <c r="D474" t="s">
        <v>251</v>
      </c>
      <c r="E474" t="s">
        <v>252</v>
      </c>
      <c r="F474" t="s">
        <v>253</v>
      </c>
      <c r="G474" t="s">
        <v>254</v>
      </c>
      <c r="H474" t="s">
        <v>255</v>
      </c>
      <c r="I474">
        <v>2014</v>
      </c>
      <c r="J474">
        <v>106</v>
      </c>
      <c r="K474" t="s">
        <v>250</v>
      </c>
      <c r="L474" t="s">
        <v>256</v>
      </c>
      <c r="M474" t="s">
        <v>257</v>
      </c>
      <c r="N474" t="s">
        <v>258</v>
      </c>
      <c r="O474" t="s">
        <v>259</v>
      </c>
      <c r="P474">
        <v>106</v>
      </c>
      <c r="Q474" t="s">
        <v>283</v>
      </c>
      <c r="R474">
        <v>291</v>
      </c>
      <c r="S474" t="s">
        <v>284</v>
      </c>
      <c r="T474" t="s">
        <v>262</v>
      </c>
      <c r="U474" t="s">
        <v>285</v>
      </c>
      <c r="V474" t="s">
        <v>286</v>
      </c>
      <c r="W474" t="s">
        <v>523</v>
      </c>
      <c r="X474">
        <v>0</v>
      </c>
      <c r="Y474" t="s">
        <v>523</v>
      </c>
      <c r="Z474">
        <v>2015</v>
      </c>
      <c r="AA474" t="s">
        <v>524</v>
      </c>
      <c r="AB474" t="s">
        <v>524</v>
      </c>
      <c r="AD474">
        <v>3.44</v>
      </c>
      <c r="AE474" t="s">
        <v>525</v>
      </c>
      <c r="AF474" t="s">
        <v>268</v>
      </c>
      <c r="AG474" t="s">
        <v>269</v>
      </c>
      <c r="AH474" t="s">
        <v>270</v>
      </c>
      <c r="AI474" t="s">
        <v>270</v>
      </c>
      <c r="AJ474" t="s">
        <v>270</v>
      </c>
      <c r="AK474" t="s">
        <v>289</v>
      </c>
      <c r="AL474">
        <v>1.2200000000000001E-2</v>
      </c>
      <c r="AM474" t="s">
        <v>271</v>
      </c>
      <c r="AN474">
        <v>43599</v>
      </c>
      <c r="AO474" t="s">
        <v>272</v>
      </c>
      <c r="AP474">
        <v>217603</v>
      </c>
      <c r="AQ474">
        <v>2</v>
      </c>
      <c r="AR474">
        <v>34981</v>
      </c>
      <c r="AS474">
        <v>2016</v>
      </c>
      <c r="GQ474">
        <v>0.03</v>
      </c>
      <c r="GZ474">
        <v>0</v>
      </c>
      <c r="HA474">
        <v>0.03</v>
      </c>
      <c r="HB474">
        <v>0.03</v>
      </c>
      <c r="HC474">
        <v>0</v>
      </c>
      <c r="HD474">
        <v>0.03</v>
      </c>
      <c r="HE474">
        <v>6.8808917635725588E-7</v>
      </c>
      <c r="HF474">
        <v>1</v>
      </c>
    </row>
    <row r="475" spans="1:214" x14ac:dyDescent="0.25">
      <c r="A475">
        <v>27</v>
      </c>
      <c r="B475">
        <v>106</v>
      </c>
      <c r="C475" t="s">
        <v>250</v>
      </c>
      <c r="D475" t="s">
        <v>251</v>
      </c>
      <c r="E475" t="s">
        <v>252</v>
      </c>
      <c r="F475" t="s">
        <v>253</v>
      </c>
      <c r="G475" t="s">
        <v>254</v>
      </c>
      <c r="H475" t="s">
        <v>255</v>
      </c>
      <c r="I475">
        <v>2014</v>
      </c>
      <c r="J475">
        <v>106</v>
      </c>
      <c r="K475" t="s">
        <v>250</v>
      </c>
      <c r="L475" t="s">
        <v>256</v>
      </c>
      <c r="M475" t="s">
        <v>257</v>
      </c>
      <c r="N475" t="s">
        <v>258</v>
      </c>
      <c r="O475" t="s">
        <v>259</v>
      </c>
      <c r="P475">
        <v>106</v>
      </c>
      <c r="Q475" t="s">
        <v>283</v>
      </c>
      <c r="R475">
        <v>291</v>
      </c>
      <c r="S475" t="s">
        <v>284</v>
      </c>
      <c r="T475" t="s">
        <v>262</v>
      </c>
      <c r="U475" t="s">
        <v>285</v>
      </c>
      <c r="V475" t="s">
        <v>286</v>
      </c>
      <c r="W475" t="s">
        <v>523</v>
      </c>
      <c r="X475">
        <v>0</v>
      </c>
      <c r="Y475" t="s">
        <v>523</v>
      </c>
      <c r="Z475">
        <v>2015</v>
      </c>
      <c r="AA475" t="s">
        <v>524</v>
      </c>
      <c r="AB475" t="s">
        <v>524</v>
      </c>
      <c r="AD475">
        <v>3.44</v>
      </c>
      <c r="AE475" t="s">
        <v>525</v>
      </c>
      <c r="AF475" t="s">
        <v>268</v>
      </c>
      <c r="AG475" t="s">
        <v>269</v>
      </c>
      <c r="AH475" t="s">
        <v>270</v>
      </c>
      <c r="AI475" t="s">
        <v>270</v>
      </c>
      <c r="AJ475" t="s">
        <v>270</v>
      </c>
      <c r="AK475" t="s">
        <v>289</v>
      </c>
      <c r="AL475">
        <v>1.2200000000000001E-2</v>
      </c>
      <c r="AM475" t="s">
        <v>271</v>
      </c>
      <c r="AN475">
        <v>43599</v>
      </c>
      <c r="AO475" t="s">
        <v>272</v>
      </c>
      <c r="AP475">
        <v>217603</v>
      </c>
      <c r="AQ475">
        <v>3</v>
      </c>
      <c r="AR475">
        <v>34981</v>
      </c>
      <c r="AS475">
        <v>2017</v>
      </c>
      <c r="FM475">
        <v>5.4</v>
      </c>
      <c r="GQ475">
        <v>2.16</v>
      </c>
      <c r="GV475">
        <v>3.56</v>
      </c>
      <c r="GW475">
        <v>6.24</v>
      </c>
      <c r="GZ475">
        <v>5.4</v>
      </c>
      <c r="HA475">
        <v>2.16</v>
      </c>
      <c r="HB475">
        <v>7.56</v>
      </c>
      <c r="HC475">
        <v>9.8000000000000007</v>
      </c>
      <c r="HD475">
        <v>17.36</v>
      </c>
      <c r="HE475">
        <v>3.981742700520654E-4</v>
      </c>
      <c r="HF475">
        <v>0.43548387096774194</v>
      </c>
    </row>
    <row r="476" spans="1:214" x14ac:dyDescent="0.25">
      <c r="A476">
        <v>27</v>
      </c>
      <c r="B476">
        <v>106</v>
      </c>
      <c r="C476" t="s">
        <v>250</v>
      </c>
      <c r="D476" t="s">
        <v>251</v>
      </c>
      <c r="E476" t="s">
        <v>252</v>
      </c>
      <c r="F476" t="s">
        <v>253</v>
      </c>
      <c r="G476" t="s">
        <v>254</v>
      </c>
      <c r="H476" t="s">
        <v>255</v>
      </c>
      <c r="I476">
        <v>2014</v>
      </c>
      <c r="J476">
        <v>106</v>
      </c>
      <c r="K476" t="s">
        <v>250</v>
      </c>
      <c r="L476" t="s">
        <v>256</v>
      </c>
      <c r="M476" t="s">
        <v>257</v>
      </c>
      <c r="N476" t="s">
        <v>258</v>
      </c>
      <c r="O476" t="s">
        <v>259</v>
      </c>
      <c r="P476">
        <v>106</v>
      </c>
      <c r="Q476" t="s">
        <v>283</v>
      </c>
      <c r="R476">
        <v>291</v>
      </c>
      <c r="S476" t="s">
        <v>284</v>
      </c>
      <c r="T476" t="s">
        <v>262</v>
      </c>
      <c r="U476" t="s">
        <v>285</v>
      </c>
      <c r="V476" t="s">
        <v>286</v>
      </c>
      <c r="W476" t="s">
        <v>523</v>
      </c>
      <c r="X476">
        <v>0</v>
      </c>
      <c r="Y476" t="s">
        <v>523</v>
      </c>
      <c r="Z476">
        <v>2015</v>
      </c>
      <c r="AA476" t="s">
        <v>524</v>
      </c>
      <c r="AB476" t="s">
        <v>524</v>
      </c>
      <c r="AD476">
        <v>3.44</v>
      </c>
      <c r="AE476" t="s">
        <v>525</v>
      </c>
      <c r="AF476" t="s">
        <v>268</v>
      </c>
      <c r="AG476" t="s">
        <v>269</v>
      </c>
      <c r="AH476" t="s">
        <v>270</v>
      </c>
      <c r="AI476" t="s">
        <v>270</v>
      </c>
      <c r="AJ476" t="s">
        <v>270</v>
      </c>
      <c r="AK476" t="s">
        <v>289</v>
      </c>
      <c r="AL476">
        <v>1.2200000000000001E-2</v>
      </c>
      <c r="AM476" t="s">
        <v>271</v>
      </c>
      <c r="AN476">
        <v>43599</v>
      </c>
      <c r="AO476" t="s">
        <v>272</v>
      </c>
      <c r="AP476">
        <v>217603</v>
      </c>
      <c r="AQ476">
        <v>4</v>
      </c>
      <c r="AR476">
        <v>34981</v>
      </c>
      <c r="AS476">
        <v>2018</v>
      </c>
      <c r="BD476">
        <v>2.39</v>
      </c>
      <c r="CN476">
        <v>8.93</v>
      </c>
      <c r="FE476">
        <v>9.42</v>
      </c>
      <c r="FY476">
        <v>4.38</v>
      </c>
      <c r="GC476">
        <v>1</v>
      </c>
      <c r="GQ476">
        <v>13.59</v>
      </c>
      <c r="GV476">
        <v>14.72</v>
      </c>
      <c r="GW476">
        <v>24.06</v>
      </c>
      <c r="GZ476">
        <v>26.12</v>
      </c>
      <c r="HA476">
        <v>13.59</v>
      </c>
      <c r="HB476">
        <v>39.71</v>
      </c>
      <c r="HC476">
        <v>38.78</v>
      </c>
      <c r="HD476">
        <v>78.489999999999995</v>
      </c>
      <c r="HE476">
        <v>1.8002706484093671E-3</v>
      </c>
      <c r="HF476">
        <v>0.50592432156962674</v>
      </c>
    </row>
    <row r="477" spans="1:214" x14ac:dyDescent="0.25">
      <c r="A477">
        <v>27</v>
      </c>
      <c r="B477">
        <v>106</v>
      </c>
      <c r="C477" t="s">
        <v>250</v>
      </c>
      <c r="D477" t="s">
        <v>251</v>
      </c>
      <c r="E477" t="s">
        <v>252</v>
      </c>
      <c r="F477" t="s">
        <v>253</v>
      </c>
      <c r="G477" t="s">
        <v>254</v>
      </c>
      <c r="H477" t="s">
        <v>255</v>
      </c>
      <c r="I477">
        <v>2014</v>
      </c>
      <c r="J477">
        <v>106</v>
      </c>
      <c r="K477" t="s">
        <v>250</v>
      </c>
      <c r="L477" t="s">
        <v>256</v>
      </c>
      <c r="M477" t="s">
        <v>257</v>
      </c>
      <c r="N477" t="s">
        <v>258</v>
      </c>
      <c r="O477" t="s">
        <v>259</v>
      </c>
      <c r="P477">
        <v>106</v>
      </c>
      <c r="Q477" t="s">
        <v>283</v>
      </c>
      <c r="R477">
        <v>291</v>
      </c>
      <c r="S477" t="s">
        <v>284</v>
      </c>
      <c r="T477" t="s">
        <v>262</v>
      </c>
      <c r="U477" t="s">
        <v>285</v>
      </c>
      <c r="V477" t="s">
        <v>286</v>
      </c>
      <c r="W477" t="s">
        <v>523</v>
      </c>
      <c r="X477">
        <v>0</v>
      </c>
      <c r="Y477" t="s">
        <v>523</v>
      </c>
      <c r="Z477">
        <v>2015</v>
      </c>
      <c r="AA477" t="s">
        <v>524</v>
      </c>
      <c r="AB477" t="s">
        <v>524</v>
      </c>
      <c r="AD477">
        <v>3.44</v>
      </c>
      <c r="AE477" t="s">
        <v>525</v>
      </c>
      <c r="AF477" t="s">
        <v>268</v>
      </c>
      <c r="AG477" t="s">
        <v>269</v>
      </c>
      <c r="AH477" t="s">
        <v>270</v>
      </c>
      <c r="AI477" t="s">
        <v>270</v>
      </c>
      <c r="AJ477" t="s">
        <v>270</v>
      </c>
      <c r="AK477" t="s">
        <v>289</v>
      </c>
      <c r="AL477">
        <v>1.2200000000000001E-2</v>
      </c>
      <c r="AM477" t="s">
        <v>271</v>
      </c>
      <c r="AN477">
        <v>43599</v>
      </c>
      <c r="AO477">
        <v>43599</v>
      </c>
      <c r="AP477">
        <v>217603</v>
      </c>
      <c r="AQ477">
        <v>5</v>
      </c>
      <c r="AR477">
        <v>34981</v>
      </c>
      <c r="AS477">
        <v>2019</v>
      </c>
      <c r="BD477">
        <v>2.21</v>
      </c>
      <c r="FM477">
        <v>5.88</v>
      </c>
      <c r="GC477">
        <v>3.47</v>
      </c>
      <c r="GQ477">
        <v>2.19</v>
      </c>
      <c r="GV477">
        <v>1.39</v>
      </c>
      <c r="GW477">
        <v>6.78</v>
      </c>
      <c r="GZ477">
        <v>11.56</v>
      </c>
      <c r="HA477">
        <v>2.19</v>
      </c>
      <c r="HB477">
        <v>13.75</v>
      </c>
      <c r="HC477">
        <v>8.17</v>
      </c>
      <c r="HD477">
        <v>21.92</v>
      </c>
      <c r="HE477">
        <v>5.0276382485836839E-4</v>
      </c>
      <c r="HF477">
        <v>0.62728102189781021</v>
      </c>
    </row>
    <row r="478" spans="1:214" x14ac:dyDescent="0.25">
      <c r="A478">
        <v>27</v>
      </c>
      <c r="B478">
        <v>106</v>
      </c>
      <c r="C478" t="s">
        <v>250</v>
      </c>
      <c r="D478" t="s">
        <v>251</v>
      </c>
      <c r="E478" t="s">
        <v>252</v>
      </c>
      <c r="F478" t="s">
        <v>253</v>
      </c>
      <c r="G478" t="s">
        <v>254</v>
      </c>
      <c r="H478" t="s">
        <v>255</v>
      </c>
      <c r="I478">
        <v>2014</v>
      </c>
      <c r="J478">
        <v>106</v>
      </c>
      <c r="K478" t="s">
        <v>250</v>
      </c>
      <c r="L478" t="s">
        <v>256</v>
      </c>
      <c r="M478" t="s">
        <v>257</v>
      </c>
      <c r="N478" t="s">
        <v>258</v>
      </c>
      <c r="O478" t="s">
        <v>259</v>
      </c>
      <c r="P478">
        <v>106</v>
      </c>
      <c r="Q478" t="s">
        <v>283</v>
      </c>
      <c r="R478">
        <v>106</v>
      </c>
      <c r="S478" t="s">
        <v>250</v>
      </c>
      <c r="T478" t="s">
        <v>262</v>
      </c>
      <c r="U478" t="s">
        <v>263</v>
      </c>
      <c r="V478" t="s">
        <v>290</v>
      </c>
      <c r="W478" t="s">
        <v>526</v>
      </c>
      <c r="X478">
        <v>0</v>
      </c>
      <c r="Y478" t="s">
        <v>526</v>
      </c>
      <c r="Z478">
        <v>2015</v>
      </c>
      <c r="AA478" t="s">
        <v>527</v>
      </c>
      <c r="AB478" t="s">
        <v>527</v>
      </c>
      <c r="AC478">
        <v>86</v>
      </c>
      <c r="AD478">
        <v>6.75</v>
      </c>
      <c r="AF478" t="s">
        <v>268</v>
      </c>
      <c r="AG478" t="s">
        <v>292</v>
      </c>
      <c r="AH478" t="s">
        <v>270</v>
      </c>
      <c r="AI478" t="s">
        <v>270</v>
      </c>
      <c r="AJ478" t="s">
        <v>270</v>
      </c>
      <c r="AK478" t="s">
        <v>270</v>
      </c>
      <c r="AL478">
        <v>6.7999999999999996E-3</v>
      </c>
      <c r="AM478" t="s">
        <v>271</v>
      </c>
      <c r="AN478">
        <v>66558</v>
      </c>
      <c r="AO478" t="s">
        <v>272</v>
      </c>
      <c r="AP478">
        <v>261944</v>
      </c>
      <c r="AQ478">
        <v>2</v>
      </c>
      <c r="AR478">
        <v>34977</v>
      </c>
      <c r="AS478">
        <v>2016</v>
      </c>
      <c r="GQ478">
        <v>0.1</v>
      </c>
      <c r="GV478">
        <v>2.78</v>
      </c>
      <c r="GW478">
        <v>3.27</v>
      </c>
      <c r="GZ478">
        <v>0</v>
      </c>
      <c r="HA478">
        <v>0.1</v>
      </c>
      <c r="HB478">
        <v>0.1</v>
      </c>
      <c r="HC478">
        <v>6.05</v>
      </c>
      <c r="HD478">
        <v>6.15</v>
      </c>
      <c r="HE478">
        <v>9.2400612999188678E-5</v>
      </c>
      <c r="HF478">
        <v>1.6260162601626015E-2</v>
      </c>
    </row>
    <row r="479" spans="1:214" x14ac:dyDescent="0.25">
      <c r="A479">
        <v>27</v>
      </c>
      <c r="B479">
        <v>106</v>
      </c>
      <c r="C479" t="s">
        <v>250</v>
      </c>
      <c r="D479" t="s">
        <v>251</v>
      </c>
      <c r="E479" t="s">
        <v>252</v>
      </c>
      <c r="F479" t="s">
        <v>253</v>
      </c>
      <c r="G479" t="s">
        <v>254</v>
      </c>
      <c r="H479" t="s">
        <v>255</v>
      </c>
      <c r="I479">
        <v>2014</v>
      </c>
      <c r="J479">
        <v>106</v>
      </c>
      <c r="K479" t="s">
        <v>250</v>
      </c>
      <c r="L479" t="s">
        <v>256</v>
      </c>
      <c r="M479" t="s">
        <v>257</v>
      </c>
      <c r="N479" t="s">
        <v>258</v>
      </c>
      <c r="O479" t="s">
        <v>259</v>
      </c>
      <c r="P479">
        <v>106</v>
      </c>
      <c r="Q479" t="s">
        <v>283</v>
      </c>
      <c r="R479">
        <v>106</v>
      </c>
      <c r="S479" t="s">
        <v>250</v>
      </c>
      <c r="T479" t="s">
        <v>262</v>
      </c>
      <c r="U479" t="s">
        <v>263</v>
      </c>
      <c r="V479" t="s">
        <v>290</v>
      </c>
      <c r="W479" t="s">
        <v>526</v>
      </c>
      <c r="X479">
        <v>0</v>
      </c>
      <c r="Y479" t="s">
        <v>526</v>
      </c>
      <c r="Z479">
        <v>2015</v>
      </c>
      <c r="AA479" t="s">
        <v>527</v>
      </c>
      <c r="AB479" t="s">
        <v>527</v>
      </c>
      <c r="AC479">
        <v>86</v>
      </c>
      <c r="AD479">
        <v>6.75</v>
      </c>
      <c r="AF479" t="s">
        <v>268</v>
      </c>
      <c r="AG479" t="s">
        <v>292</v>
      </c>
      <c r="AH479" t="s">
        <v>270</v>
      </c>
      <c r="AI479" t="s">
        <v>270</v>
      </c>
      <c r="AJ479" t="s">
        <v>270</v>
      </c>
      <c r="AK479" t="s">
        <v>270</v>
      </c>
      <c r="AL479">
        <v>6.7999999999999996E-3</v>
      </c>
      <c r="AM479" t="s">
        <v>271</v>
      </c>
      <c r="AN479">
        <v>66558</v>
      </c>
      <c r="AO479" t="s">
        <v>272</v>
      </c>
      <c r="AP479">
        <v>261944</v>
      </c>
      <c r="AQ479">
        <v>3</v>
      </c>
      <c r="AR479">
        <v>34977</v>
      </c>
      <c r="AS479">
        <v>2017</v>
      </c>
      <c r="CK479">
        <v>7.95</v>
      </c>
      <c r="CN479">
        <v>9.02</v>
      </c>
      <c r="FJ479">
        <v>5.53</v>
      </c>
      <c r="FM479">
        <v>5.4</v>
      </c>
      <c r="GQ479">
        <v>2.16</v>
      </c>
      <c r="GV479">
        <v>13.47</v>
      </c>
      <c r="GW479">
        <v>23.59</v>
      </c>
      <c r="GZ479">
        <v>27.9</v>
      </c>
      <c r="HA479">
        <v>2.16</v>
      </c>
      <c r="HB479">
        <v>30.06</v>
      </c>
      <c r="HC479">
        <v>37.06</v>
      </c>
      <c r="HD479">
        <v>67.12</v>
      </c>
      <c r="HE479">
        <v>1.0084437633342349E-3</v>
      </c>
      <c r="HF479">
        <v>0.44785458879618589</v>
      </c>
    </row>
    <row r="480" spans="1:214" x14ac:dyDescent="0.25">
      <c r="A480">
        <v>27</v>
      </c>
      <c r="B480">
        <v>106</v>
      </c>
      <c r="C480" t="s">
        <v>250</v>
      </c>
      <c r="D480" t="s">
        <v>251</v>
      </c>
      <c r="E480" t="s">
        <v>252</v>
      </c>
      <c r="F480" t="s">
        <v>253</v>
      </c>
      <c r="G480" t="s">
        <v>254</v>
      </c>
      <c r="H480" t="s">
        <v>255</v>
      </c>
      <c r="I480">
        <v>2014</v>
      </c>
      <c r="J480">
        <v>106</v>
      </c>
      <c r="K480" t="s">
        <v>250</v>
      </c>
      <c r="L480" t="s">
        <v>256</v>
      </c>
      <c r="M480" t="s">
        <v>257</v>
      </c>
      <c r="N480" t="s">
        <v>258</v>
      </c>
      <c r="O480" t="s">
        <v>259</v>
      </c>
      <c r="P480">
        <v>106</v>
      </c>
      <c r="Q480" t="s">
        <v>283</v>
      </c>
      <c r="R480">
        <v>106</v>
      </c>
      <c r="S480" t="s">
        <v>250</v>
      </c>
      <c r="T480" t="s">
        <v>262</v>
      </c>
      <c r="U480" t="s">
        <v>263</v>
      </c>
      <c r="V480" t="s">
        <v>290</v>
      </c>
      <c r="W480" t="s">
        <v>526</v>
      </c>
      <c r="X480">
        <v>0</v>
      </c>
      <c r="Y480" t="s">
        <v>526</v>
      </c>
      <c r="Z480">
        <v>2015</v>
      </c>
      <c r="AA480" t="s">
        <v>527</v>
      </c>
      <c r="AB480" t="s">
        <v>527</v>
      </c>
      <c r="AC480">
        <v>86</v>
      </c>
      <c r="AD480">
        <v>6.75</v>
      </c>
      <c r="AF480" t="s">
        <v>268</v>
      </c>
      <c r="AG480" t="s">
        <v>292</v>
      </c>
      <c r="AH480" t="s">
        <v>270</v>
      </c>
      <c r="AI480" t="s">
        <v>270</v>
      </c>
      <c r="AJ480" t="s">
        <v>270</v>
      </c>
      <c r="AK480" t="s">
        <v>270</v>
      </c>
      <c r="AL480">
        <v>6.7999999999999996E-3</v>
      </c>
      <c r="AM480" t="s">
        <v>271</v>
      </c>
      <c r="AN480">
        <v>66558</v>
      </c>
      <c r="AO480" t="s">
        <v>272</v>
      </c>
      <c r="AP480">
        <v>261944</v>
      </c>
      <c r="AQ480">
        <v>4</v>
      </c>
      <c r="AR480">
        <v>34977</v>
      </c>
      <c r="AS480">
        <v>2018</v>
      </c>
      <c r="BD480">
        <v>4.78</v>
      </c>
      <c r="FE480">
        <v>11.4</v>
      </c>
      <c r="FR480">
        <v>11.02</v>
      </c>
      <c r="GO480">
        <v>3.5</v>
      </c>
      <c r="GQ480">
        <v>4.87</v>
      </c>
      <c r="GV480">
        <v>22.36</v>
      </c>
      <c r="GW480">
        <v>33.619999999999997</v>
      </c>
      <c r="GZ480">
        <v>30.7</v>
      </c>
      <c r="HA480">
        <v>4.87</v>
      </c>
      <c r="HB480">
        <v>35.57</v>
      </c>
      <c r="HC480">
        <v>55.98</v>
      </c>
      <c r="HD480">
        <v>91.55</v>
      </c>
      <c r="HE480">
        <v>1.3754920520448329E-3</v>
      </c>
      <c r="HF480">
        <v>0.38853085745494265</v>
      </c>
    </row>
    <row r="481" spans="1:214" x14ac:dyDescent="0.25">
      <c r="A481">
        <v>27</v>
      </c>
      <c r="B481">
        <v>106</v>
      </c>
      <c r="C481" t="s">
        <v>250</v>
      </c>
      <c r="D481" t="s">
        <v>251</v>
      </c>
      <c r="E481" t="s">
        <v>252</v>
      </c>
      <c r="F481" t="s">
        <v>253</v>
      </c>
      <c r="G481" t="s">
        <v>254</v>
      </c>
      <c r="H481" t="s">
        <v>255</v>
      </c>
      <c r="I481">
        <v>2014</v>
      </c>
      <c r="J481">
        <v>106</v>
      </c>
      <c r="K481" t="s">
        <v>250</v>
      </c>
      <c r="L481" t="s">
        <v>256</v>
      </c>
      <c r="M481" t="s">
        <v>257</v>
      </c>
      <c r="N481" t="s">
        <v>258</v>
      </c>
      <c r="O481" t="s">
        <v>259</v>
      </c>
      <c r="P481">
        <v>106</v>
      </c>
      <c r="Q481" t="s">
        <v>283</v>
      </c>
      <c r="R481">
        <v>106</v>
      </c>
      <c r="S481" t="s">
        <v>250</v>
      </c>
      <c r="T481" t="s">
        <v>262</v>
      </c>
      <c r="U481" t="s">
        <v>263</v>
      </c>
      <c r="V481" t="s">
        <v>290</v>
      </c>
      <c r="W481" t="s">
        <v>526</v>
      </c>
      <c r="X481">
        <v>0</v>
      </c>
      <c r="Y481" t="s">
        <v>526</v>
      </c>
      <c r="Z481">
        <v>2015</v>
      </c>
      <c r="AA481" t="s">
        <v>527</v>
      </c>
      <c r="AB481" t="s">
        <v>527</v>
      </c>
      <c r="AC481">
        <v>86</v>
      </c>
      <c r="AD481">
        <v>6.75</v>
      </c>
      <c r="AF481" t="s">
        <v>268</v>
      </c>
      <c r="AG481" t="s">
        <v>292</v>
      </c>
      <c r="AH481" t="s">
        <v>270</v>
      </c>
      <c r="AI481" t="s">
        <v>270</v>
      </c>
      <c r="AJ481" t="s">
        <v>270</v>
      </c>
      <c r="AK481" t="s">
        <v>270</v>
      </c>
      <c r="AL481">
        <v>6.7999999999999996E-3</v>
      </c>
      <c r="AM481" t="s">
        <v>271</v>
      </c>
      <c r="AN481">
        <v>66558</v>
      </c>
      <c r="AO481">
        <v>66558</v>
      </c>
      <c r="AP481">
        <v>261944</v>
      </c>
      <c r="AQ481">
        <v>5</v>
      </c>
      <c r="AR481">
        <v>34977</v>
      </c>
      <c r="AS481">
        <v>2019</v>
      </c>
      <c r="CN481">
        <v>9.92</v>
      </c>
      <c r="FV481">
        <v>14.16</v>
      </c>
      <c r="GQ481">
        <v>1.05</v>
      </c>
      <c r="GV481">
        <v>1.57</v>
      </c>
      <c r="GW481">
        <v>1.52</v>
      </c>
      <c r="GZ481">
        <v>24.08</v>
      </c>
      <c r="HA481">
        <v>1.05</v>
      </c>
      <c r="HB481">
        <v>25.13</v>
      </c>
      <c r="HC481">
        <v>3.09</v>
      </c>
      <c r="HD481">
        <v>28.220000000000002</v>
      </c>
      <c r="HE481">
        <v>4.2399110550196825E-4</v>
      </c>
      <c r="HF481">
        <v>0.89050318922749816</v>
      </c>
    </row>
    <row r="482" spans="1:214" x14ac:dyDescent="0.25">
      <c r="A482">
        <v>27</v>
      </c>
      <c r="B482">
        <v>106</v>
      </c>
      <c r="C482" t="s">
        <v>250</v>
      </c>
      <c r="D482" t="s">
        <v>251</v>
      </c>
      <c r="E482" t="s">
        <v>252</v>
      </c>
      <c r="F482" t="s">
        <v>253</v>
      </c>
      <c r="G482" t="s">
        <v>254</v>
      </c>
      <c r="H482" t="s">
        <v>255</v>
      </c>
      <c r="I482">
        <v>2014</v>
      </c>
      <c r="J482">
        <v>106</v>
      </c>
      <c r="K482" t="s">
        <v>250</v>
      </c>
      <c r="L482" t="s">
        <v>256</v>
      </c>
      <c r="M482" t="s">
        <v>257</v>
      </c>
      <c r="N482" t="s">
        <v>258</v>
      </c>
      <c r="O482" t="s">
        <v>259</v>
      </c>
      <c r="P482">
        <v>106</v>
      </c>
      <c r="Q482" t="s">
        <v>283</v>
      </c>
      <c r="R482">
        <v>106</v>
      </c>
      <c r="S482" t="s">
        <v>250</v>
      </c>
      <c r="T482" t="s">
        <v>262</v>
      </c>
      <c r="U482" t="s">
        <v>263</v>
      </c>
      <c r="V482" t="s">
        <v>290</v>
      </c>
      <c r="W482" t="s">
        <v>528</v>
      </c>
      <c r="X482">
        <v>0</v>
      </c>
      <c r="Y482" t="s">
        <v>528</v>
      </c>
      <c r="Z482">
        <v>2015</v>
      </c>
      <c r="AA482" t="s">
        <v>518</v>
      </c>
      <c r="AB482" t="s">
        <v>518</v>
      </c>
      <c r="AC482">
        <v>86</v>
      </c>
      <c r="AD482">
        <v>6.95</v>
      </c>
      <c r="AF482" t="s">
        <v>268</v>
      </c>
      <c r="AG482" t="s">
        <v>292</v>
      </c>
      <c r="AH482" t="s">
        <v>270</v>
      </c>
      <c r="AI482" t="s">
        <v>270</v>
      </c>
      <c r="AJ482" t="s">
        <v>270</v>
      </c>
      <c r="AK482" t="s">
        <v>270</v>
      </c>
      <c r="AL482">
        <v>1.03E-2</v>
      </c>
      <c r="AM482" t="s">
        <v>271</v>
      </c>
      <c r="AN482">
        <v>73626</v>
      </c>
      <c r="AO482" t="s">
        <v>272</v>
      </c>
      <c r="AP482">
        <v>312382</v>
      </c>
      <c r="AQ482">
        <v>2</v>
      </c>
      <c r="AR482">
        <v>34576</v>
      </c>
      <c r="AS482">
        <v>2016</v>
      </c>
      <c r="GV482">
        <v>0.46</v>
      </c>
      <c r="GW482">
        <v>0.54</v>
      </c>
      <c r="GZ482">
        <v>0</v>
      </c>
      <c r="HA482">
        <v>0</v>
      </c>
      <c r="HB482">
        <v>0</v>
      </c>
      <c r="HC482">
        <v>1</v>
      </c>
      <c r="HD482">
        <v>1</v>
      </c>
      <c r="HE482">
        <v>1.3582158476625106E-5</v>
      </c>
      <c r="HF482">
        <v>0</v>
      </c>
    </row>
    <row r="483" spans="1:214" x14ac:dyDescent="0.25">
      <c r="A483">
        <v>27</v>
      </c>
      <c r="B483">
        <v>106</v>
      </c>
      <c r="C483" t="s">
        <v>250</v>
      </c>
      <c r="D483" t="s">
        <v>251</v>
      </c>
      <c r="E483" t="s">
        <v>252</v>
      </c>
      <c r="F483" t="s">
        <v>253</v>
      </c>
      <c r="G483" t="s">
        <v>254</v>
      </c>
      <c r="H483" t="s">
        <v>255</v>
      </c>
      <c r="I483">
        <v>2014</v>
      </c>
      <c r="J483">
        <v>106</v>
      </c>
      <c r="K483" t="s">
        <v>250</v>
      </c>
      <c r="L483" t="s">
        <v>256</v>
      </c>
      <c r="M483" t="s">
        <v>257</v>
      </c>
      <c r="N483" t="s">
        <v>258</v>
      </c>
      <c r="O483" t="s">
        <v>259</v>
      </c>
      <c r="P483">
        <v>106</v>
      </c>
      <c r="Q483" t="s">
        <v>283</v>
      </c>
      <c r="R483">
        <v>106</v>
      </c>
      <c r="S483" t="s">
        <v>250</v>
      </c>
      <c r="T483" t="s">
        <v>262</v>
      </c>
      <c r="U483" t="s">
        <v>263</v>
      </c>
      <c r="V483" t="s">
        <v>290</v>
      </c>
      <c r="W483" t="s">
        <v>528</v>
      </c>
      <c r="X483">
        <v>0</v>
      </c>
      <c r="Y483" t="s">
        <v>528</v>
      </c>
      <c r="Z483">
        <v>2015</v>
      </c>
      <c r="AA483" t="s">
        <v>518</v>
      </c>
      <c r="AB483" t="s">
        <v>518</v>
      </c>
      <c r="AC483">
        <v>86</v>
      </c>
      <c r="AD483">
        <v>6.95</v>
      </c>
      <c r="AF483" t="s">
        <v>268</v>
      </c>
      <c r="AG483" t="s">
        <v>292</v>
      </c>
      <c r="AH483" t="s">
        <v>270</v>
      </c>
      <c r="AI483" t="s">
        <v>270</v>
      </c>
      <c r="AJ483" t="s">
        <v>270</v>
      </c>
      <c r="AK483" t="s">
        <v>270</v>
      </c>
      <c r="AL483">
        <v>1.03E-2</v>
      </c>
      <c r="AM483" t="s">
        <v>271</v>
      </c>
      <c r="AN483">
        <v>73626</v>
      </c>
      <c r="AO483" t="s">
        <v>272</v>
      </c>
      <c r="AP483">
        <v>312382</v>
      </c>
      <c r="AQ483">
        <v>3</v>
      </c>
      <c r="AR483">
        <v>34576</v>
      </c>
      <c r="AS483">
        <v>2017</v>
      </c>
      <c r="CN483">
        <v>4.51</v>
      </c>
      <c r="FM483">
        <v>6.02</v>
      </c>
      <c r="FV483">
        <v>3.38</v>
      </c>
      <c r="GQ483">
        <v>15.26</v>
      </c>
      <c r="GV483">
        <v>20.07</v>
      </c>
      <c r="GW483">
        <v>40.69</v>
      </c>
      <c r="GZ483">
        <v>13.91</v>
      </c>
      <c r="HA483">
        <v>15.26</v>
      </c>
      <c r="HB483">
        <v>29.17</v>
      </c>
      <c r="HC483">
        <v>60.76</v>
      </c>
      <c r="HD483">
        <v>89.929999999999993</v>
      </c>
      <c r="HE483">
        <v>1.2214435118028956E-3</v>
      </c>
      <c r="HF483">
        <v>0.32436339375069501</v>
      </c>
    </row>
    <row r="484" spans="1:214" x14ac:dyDescent="0.25">
      <c r="A484">
        <v>27</v>
      </c>
      <c r="B484">
        <v>106</v>
      </c>
      <c r="C484" t="s">
        <v>250</v>
      </c>
      <c r="D484" t="s">
        <v>251</v>
      </c>
      <c r="E484" t="s">
        <v>252</v>
      </c>
      <c r="F484" t="s">
        <v>253</v>
      </c>
      <c r="G484" t="s">
        <v>254</v>
      </c>
      <c r="H484" t="s">
        <v>255</v>
      </c>
      <c r="I484">
        <v>2014</v>
      </c>
      <c r="J484">
        <v>106</v>
      </c>
      <c r="K484" t="s">
        <v>250</v>
      </c>
      <c r="L484" t="s">
        <v>256</v>
      </c>
      <c r="M484" t="s">
        <v>257</v>
      </c>
      <c r="N484" t="s">
        <v>258</v>
      </c>
      <c r="O484" t="s">
        <v>259</v>
      </c>
      <c r="P484">
        <v>106</v>
      </c>
      <c r="Q484" t="s">
        <v>283</v>
      </c>
      <c r="R484">
        <v>106</v>
      </c>
      <c r="S484" t="s">
        <v>250</v>
      </c>
      <c r="T484" t="s">
        <v>262</v>
      </c>
      <c r="U484" t="s">
        <v>263</v>
      </c>
      <c r="V484" t="s">
        <v>290</v>
      </c>
      <c r="W484" t="s">
        <v>528</v>
      </c>
      <c r="X484">
        <v>0</v>
      </c>
      <c r="Y484" t="s">
        <v>528</v>
      </c>
      <c r="Z484">
        <v>2015</v>
      </c>
      <c r="AA484" t="s">
        <v>518</v>
      </c>
      <c r="AB484" t="s">
        <v>518</v>
      </c>
      <c r="AC484">
        <v>86</v>
      </c>
      <c r="AD484">
        <v>6.95</v>
      </c>
      <c r="AF484" t="s">
        <v>268</v>
      </c>
      <c r="AG484" t="s">
        <v>292</v>
      </c>
      <c r="AH484" t="s">
        <v>270</v>
      </c>
      <c r="AI484" t="s">
        <v>270</v>
      </c>
      <c r="AJ484" t="s">
        <v>270</v>
      </c>
      <c r="AK484" t="s">
        <v>270</v>
      </c>
      <c r="AL484">
        <v>1.03E-2</v>
      </c>
      <c r="AM484" t="s">
        <v>271</v>
      </c>
      <c r="AN484">
        <v>73626</v>
      </c>
      <c r="AO484" t="s">
        <v>272</v>
      </c>
      <c r="AP484">
        <v>312382</v>
      </c>
      <c r="AQ484">
        <v>4</v>
      </c>
      <c r="AR484">
        <v>34576</v>
      </c>
      <c r="AS484">
        <v>2018</v>
      </c>
      <c r="BD484">
        <v>7.4</v>
      </c>
      <c r="BQ484">
        <v>3</v>
      </c>
      <c r="BY484">
        <v>8.1199999999999992</v>
      </c>
      <c r="CN484">
        <v>17.86</v>
      </c>
      <c r="FV484">
        <v>8.76</v>
      </c>
      <c r="FY484">
        <v>3.32</v>
      </c>
      <c r="GQ484">
        <v>16.010000000000002</v>
      </c>
      <c r="GV484">
        <v>20.53</v>
      </c>
      <c r="GW484">
        <v>41.86</v>
      </c>
      <c r="GZ484">
        <v>48.46</v>
      </c>
      <c r="HA484">
        <v>16.010000000000002</v>
      </c>
      <c r="HB484">
        <v>64.47</v>
      </c>
      <c r="HC484">
        <v>62.39</v>
      </c>
      <c r="HD484">
        <v>126.86</v>
      </c>
      <c r="HE484">
        <v>1.7230326243446608E-3</v>
      </c>
      <c r="HF484">
        <v>0.50819801355825323</v>
      </c>
    </row>
    <row r="485" spans="1:214" x14ac:dyDescent="0.25">
      <c r="A485">
        <v>27</v>
      </c>
      <c r="B485">
        <v>106</v>
      </c>
      <c r="C485" t="s">
        <v>250</v>
      </c>
      <c r="D485" t="s">
        <v>251</v>
      </c>
      <c r="E485" t="s">
        <v>252</v>
      </c>
      <c r="F485" t="s">
        <v>253</v>
      </c>
      <c r="G485" t="s">
        <v>254</v>
      </c>
      <c r="H485" t="s">
        <v>255</v>
      </c>
      <c r="I485">
        <v>2014</v>
      </c>
      <c r="J485">
        <v>106</v>
      </c>
      <c r="K485" t="s">
        <v>250</v>
      </c>
      <c r="L485" t="s">
        <v>256</v>
      </c>
      <c r="M485" t="s">
        <v>257</v>
      </c>
      <c r="N485" t="s">
        <v>258</v>
      </c>
      <c r="O485" t="s">
        <v>259</v>
      </c>
      <c r="P485">
        <v>106</v>
      </c>
      <c r="Q485" t="s">
        <v>283</v>
      </c>
      <c r="R485">
        <v>106</v>
      </c>
      <c r="S485" t="s">
        <v>250</v>
      </c>
      <c r="T485" t="s">
        <v>262</v>
      </c>
      <c r="U485" t="s">
        <v>263</v>
      </c>
      <c r="V485" t="s">
        <v>290</v>
      </c>
      <c r="W485" t="s">
        <v>528</v>
      </c>
      <c r="X485">
        <v>0</v>
      </c>
      <c r="Y485" t="s">
        <v>528</v>
      </c>
      <c r="Z485">
        <v>2015</v>
      </c>
      <c r="AA485" t="s">
        <v>518</v>
      </c>
      <c r="AB485" t="s">
        <v>518</v>
      </c>
      <c r="AC485">
        <v>86</v>
      </c>
      <c r="AD485">
        <v>6.95</v>
      </c>
      <c r="AF485" t="s">
        <v>268</v>
      </c>
      <c r="AG485" t="s">
        <v>292</v>
      </c>
      <c r="AH485" t="s">
        <v>270</v>
      </c>
      <c r="AI485" t="s">
        <v>270</v>
      </c>
      <c r="AJ485" t="s">
        <v>270</v>
      </c>
      <c r="AK485" t="s">
        <v>270</v>
      </c>
      <c r="AL485">
        <v>1.03E-2</v>
      </c>
      <c r="AM485" t="s">
        <v>271</v>
      </c>
      <c r="AN485">
        <v>73626</v>
      </c>
      <c r="AO485">
        <v>73626</v>
      </c>
      <c r="AP485">
        <v>312382</v>
      </c>
      <c r="AQ485">
        <v>5</v>
      </c>
      <c r="AR485">
        <v>34576</v>
      </c>
      <c r="AS485">
        <v>2019</v>
      </c>
      <c r="FV485">
        <v>14.16</v>
      </c>
      <c r="GO485">
        <v>18.86</v>
      </c>
      <c r="GQ485">
        <v>5.31</v>
      </c>
      <c r="GV485">
        <v>2.62</v>
      </c>
      <c r="GW485">
        <v>7.65</v>
      </c>
      <c r="GZ485">
        <v>33.020000000000003</v>
      </c>
      <c r="HA485">
        <v>5.31</v>
      </c>
      <c r="HB485">
        <v>38.33</v>
      </c>
      <c r="HC485">
        <v>10.27</v>
      </c>
      <c r="HD485">
        <v>48.599999999999994</v>
      </c>
      <c r="HE485">
        <v>6.6009290196397999E-4</v>
      </c>
      <c r="HF485">
        <v>0.78868312757201653</v>
      </c>
    </row>
    <row r="486" spans="1:214" x14ac:dyDescent="0.25">
      <c r="A486">
        <v>27</v>
      </c>
      <c r="B486">
        <v>106</v>
      </c>
      <c r="C486" t="s">
        <v>250</v>
      </c>
      <c r="D486" t="s">
        <v>251</v>
      </c>
      <c r="E486" t="s">
        <v>252</v>
      </c>
      <c r="F486" t="s">
        <v>253</v>
      </c>
      <c r="G486" t="s">
        <v>254</v>
      </c>
      <c r="H486" t="s">
        <v>255</v>
      </c>
      <c r="I486">
        <v>2014</v>
      </c>
      <c r="J486">
        <v>106</v>
      </c>
      <c r="K486" t="s">
        <v>250</v>
      </c>
      <c r="L486" t="s">
        <v>256</v>
      </c>
      <c r="M486" t="s">
        <v>257</v>
      </c>
      <c r="N486" t="s">
        <v>258</v>
      </c>
      <c r="O486" t="s">
        <v>259</v>
      </c>
      <c r="P486">
        <v>106</v>
      </c>
      <c r="Q486" t="s">
        <v>283</v>
      </c>
      <c r="R486">
        <v>106</v>
      </c>
      <c r="S486" t="s">
        <v>250</v>
      </c>
      <c r="T486" t="s">
        <v>262</v>
      </c>
      <c r="U486" t="s">
        <v>263</v>
      </c>
      <c r="V486" t="s">
        <v>290</v>
      </c>
      <c r="W486" t="s">
        <v>529</v>
      </c>
      <c r="X486">
        <v>0</v>
      </c>
      <c r="Y486" t="s">
        <v>529</v>
      </c>
      <c r="Z486">
        <v>2015</v>
      </c>
      <c r="AA486" t="s">
        <v>520</v>
      </c>
      <c r="AB486" t="s">
        <v>520</v>
      </c>
      <c r="AC486">
        <v>83</v>
      </c>
      <c r="AD486">
        <v>6.04</v>
      </c>
      <c r="AF486" t="s">
        <v>268</v>
      </c>
      <c r="AG486" t="s">
        <v>292</v>
      </c>
      <c r="AH486" t="s">
        <v>270</v>
      </c>
      <c r="AI486" t="s">
        <v>270</v>
      </c>
      <c r="AJ486" t="s">
        <v>270</v>
      </c>
      <c r="AK486" t="s">
        <v>270</v>
      </c>
      <c r="AL486">
        <v>1.2999999999999999E-2</v>
      </c>
      <c r="AM486" t="s">
        <v>271</v>
      </c>
      <c r="AN486">
        <v>73410</v>
      </c>
      <c r="AO486" t="s">
        <v>272</v>
      </c>
      <c r="AP486">
        <v>309863</v>
      </c>
      <c r="AQ486">
        <v>3</v>
      </c>
      <c r="AR486">
        <v>34582</v>
      </c>
      <c r="AS486">
        <v>2017</v>
      </c>
      <c r="BD486">
        <v>5.64</v>
      </c>
      <c r="BQ486">
        <v>3.71</v>
      </c>
      <c r="CN486">
        <v>2.14</v>
      </c>
      <c r="GC486">
        <v>1.82</v>
      </c>
      <c r="GQ486">
        <v>13.99</v>
      </c>
      <c r="GV486">
        <v>12.81</v>
      </c>
      <c r="GW486">
        <v>26.24</v>
      </c>
      <c r="GZ486">
        <v>13.31</v>
      </c>
      <c r="HA486">
        <v>13.99</v>
      </c>
      <c r="HB486">
        <v>27.3</v>
      </c>
      <c r="HC486">
        <v>39.049999999999997</v>
      </c>
      <c r="HD486">
        <v>66.349999999999994</v>
      </c>
      <c r="HE486">
        <v>9.03827816373791E-4</v>
      </c>
      <c r="HF486">
        <v>0.41145440844009046</v>
      </c>
    </row>
    <row r="487" spans="1:214" x14ac:dyDescent="0.25">
      <c r="A487">
        <v>27</v>
      </c>
      <c r="B487">
        <v>106</v>
      </c>
      <c r="C487" t="s">
        <v>250</v>
      </c>
      <c r="D487" t="s">
        <v>251</v>
      </c>
      <c r="E487" t="s">
        <v>252</v>
      </c>
      <c r="F487" t="s">
        <v>253</v>
      </c>
      <c r="G487" t="s">
        <v>254</v>
      </c>
      <c r="H487" t="s">
        <v>255</v>
      </c>
      <c r="I487">
        <v>2014</v>
      </c>
      <c r="J487">
        <v>106</v>
      </c>
      <c r="K487" t="s">
        <v>250</v>
      </c>
      <c r="L487" t="s">
        <v>256</v>
      </c>
      <c r="M487" t="s">
        <v>257</v>
      </c>
      <c r="N487" t="s">
        <v>258</v>
      </c>
      <c r="O487" t="s">
        <v>259</v>
      </c>
      <c r="P487">
        <v>106</v>
      </c>
      <c r="Q487" t="s">
        <v>283</v>
      </c>
      <c r="R487">
        <v>106</v>
      </c>
      <c r="S487" t="s">
        <v>250</v>
      </c>
      <c r="T487" t="s">
        <v>262</v>
      </c>
      <c r="U487" t="s">
        <v>263</v>
      </c>
      <c r="V487" t="s">
        <v>290</v>
      </c>
      <c r="W487" t="s">
        <v>529</v>
      </c>
      <c r="X487">
        <v>0</v>
      </c>
      <c r="Y487" t="s">
        <v>529</v>
      </c>
      <c r="Z487">
        <v>2015</v>
      </c>
      <c r="AA487" t="s">
        <v>520</v>
      </c>
      <c r="AB487" t="s">
        <v>520</v>
      </c>
      <c r="AC487">
        <v>83</v>
      </c>
      <c r="AD487">
        <v>6.04</v>
      </c>
      <c r="AF487" t="s">
        <v>268</v>
      </c>
      <c r="AG487" t="s">
        <v>292</v>
      </c>
      <c r="AH487" t="s">
        <v>270</v>
      </c>
      <c r="AI487" t="s">
        <v>270</v>
      </c>
      <c r="AJ487" t="s">
        <v>270</v>
      </c>
      <c r="AK487" t="s">
        <v>270</v>
      </c>
      <c r="AL487">
        <v>1.2999999999999999E-2</v>
      </c>
      <c r="AM487" t="s">
        <v>271</v>
      </c>
      <c r="AN487">
        <v>73410</v>
      </c>
      <c r="AO487" t="s">
        <v>272</v>
      </c>
      <c r="AP487">
        <v>309863</v>
      </c>
      <c r="AQ487">
        <v>4</v>
      </c>
      <c r="AR487">
        <v>34582</v>
      </c>
      <c r="AS487">
        <v>2018</v>
      </c>
      <c r="BD487">
        <v>9.2100000000000009</v>
      </c>
      <c r="BL487">
        <v>1</v>
      </c>
      <c r="BQ487">
        <v>3</v>
      </c>
      <c r="CN487">
        <v>15.57</v>
      </c>
      <c r="FV487">
        <v>4.38</v>
      </c>
      <c r="GQ487">
        <v>20.93</v>
      </c>
      <c r="GV487">
        <v>24.77</v>
      </c>
      <c r="GW487">
        <v>51.49</v>
      </c>
      <c r="GZ487">
        <v>33.159999999999997</v>
      </c>
      <c r="HA487">
        <v>20.93</v>
      </c>
      <c r="HB487">
        <v>54.09</v>
      </c>
      <c r="HC487">
        <v>76.260000000000005</v>
      </c>
      <c r="HD487">
        <v>130.35</v>
      </c>
      <c r="HE487">
        <v>1.7756436452799344E-3</v>
      </c>
      <c r="HF487">
        <v>0.41495972382048335</v>
      </c>
    </row>
    <row r="488" spans="1:214" x14ac:dyDescent="0.25">
      <c r="A488">
        <v>27</v>
      </c>
      <c r="B488">
        <v>106</v>
      </c>
      <c r="C488" t="s">
        <v>250</v>
      </c>
      <c r="D488" t="s">
        <v>251</v>
      </c>
      <c r="E488" t="s">
        <v>252</v>
      </c>
      <c r="F488" t="s">
        <v>253</v>
      </c>
      <c r="G488" t="s">
        <v>254</v>
      </c>
      <c r="H488" t="s">
        <v>255</v>
      </c>
      <c r="I488">
        <v>2014</v>
      </c>
      <c r="J488">
        <v>106</v>
      </c>
      <c r="K488" t="s">
        <v>250</v>
      </c>
      <c r="L488" t="s">
        <v>256</v>
      </c>
      <c r="M488" t="s">
        <v>257</v>
      </c>
      <c r="N488" t="s">
        <v>258</v>
      </c>
      <c r="O488" t="s">
        <v>259</v>
      </c>
      <c r="P488">
        <v>106</v>
      </c>
      <c r="Q488" t="s">
        <v>283</v>
      </c>
      <c r="R488">
        <v>106</v>
      </c>
      <c r="S488" t="s">
        <v>250</v>
      </c>
      <c r="T488" t="s">
        <v>262</v>
      </c>
      <c r="U488" t="s">
        <v>263</v>
      </c>
      <c r="V488" t="s">
        <v>290</v>
      </c>
      <c r="W488" t="s">
        <v>529</v>
      </c>
      <c r="X488">
        <v>0</v>
      </c>
      <c r="Y488" t="s">
        <v>529</v>
      </c>
      <c r="Z488">
        <v>2015</v>
      </c>
      <c r="AA488" t="s">
        <v>520</v>
      </c>
      <c r="AB488" t="s">
        <v>520</v>
      </c>
      <c r="AC488">
        <v>83</v>
      </c>
      <c r="AD488">
        <v>6.04</v>
      </c>
      <c r="AF488" t="s">
        <v>268</v>
      </c>
      <c r="AG488" t="s">
        <v>292</v>
      </c>
      <c r="AH488" t="s">
        <v>270</v>
      </c>
      <c r="AI488" t="s">
        <v>270</v>
      </c>
      <c r="AJ488" t="s">
        <v>270</v>
      </c>
      <c r="AK488" t="s">
        <v>270</v>
      </c>
      <c r="AL488">
        <v>1.2999999999999999E-2</v>
      </c>
      <c r="AM488" t="s">
        <v>271</v>
      </c>
      <c r="AN488">
        <v>73410</v>
      </c>
      <c r="AO488">
        <v>73410</v>
      </c>
      <c r="AP488">
        <v>309863</v>
      </c>
      <c r="AQ488">
        <v>5</v>
      </c>
      <c r="AR488">
        <v>34582</v>
      </c>
      <c r="AS488">
        <v>2019</v>
      </c>
      <c r="GQ488">
        <v>1.3</v>
      </c>
      <c r="GV488">
        <v>3.58</v>
      </c>
      <c r="GW488">
        <v>8.74</v>
      </c>
      <c r="GZ488">
        <v>0</v>
      </c>
      <c r="HA488">
        <v>1.3</v>
      </c>
      <c r="HB488">
        <v>1.3</v>
      </c>
      <c r="HC488">
        <v>12.32</v>
      </c>
      <c r="HD488">
        <v>13.620000000000001</v>
      </c>
      <c r="HE488">
        <v>1.8553330608908869E-4</v>
      </c>
      <c r="HF488">
        <v>9.5447870778267246E-2</v>
      </c>
    </row>
    <row r="489" spans="1:214" x14ac:dyDescent="0.25">
      <c r="A489">
        <v>27</v>
      </c>
      <c r="B489">
        <v>106</v>
      </c>
      <c r="C489" t="s">
        <v>250</v>
      </c>
      <c r="D489" t="s">
        <v>251</v>
      </c>
      <c r="E489" t="s">
        <v>252</v>
      </c>
      <c r="F489" t="s">
        <v>253</v>
      </c>
      <c r="G489" t="s">
        <v>254</v>
      </c>
      <c r="H489" t="s">
        <v>255</v>
      </c>
      <c r="I489">
        <v>2014</v>
      </c>
      <c r="J489">
        <v>106</v>
      </c>
      <c r="K489" t="s">
        <v>250</v>
      </c>
      <c r="L489" t="s">
        <v>256</v>
      </c>
      <c r="M489" t="s">
        <v>257</v>
      </c>
      <c r="N489" t="s">
        <v>258</v>
      </c>
      <c r="O489" t="s">
        <v>259</v>
      </c>
      <c r="P489">
        <v>106</v>
      </c>
      <c r="Q489" t="s">
        <v>283</v>
      </c>
      <c r="R489">
        <v>106</v>
      </c>
      <c r="S489" t="s">
        <v>250</v>
      </c>
      <c r="T489" t="s">
        <v>262</v>
      </c>
      <c r="U489" t="s">
        <v>263</v>
      </c>
      <c r="V489" t="s">
        <v>290</v>
      </c>
      <c r="W489" t="s">
        <v>530</v>
      </c>
      <c r="X489">
        <v>0</v>
      </c>
      <c r="Y489" t="s">
        <v>530</v>
      </c>
      <c r="Z489">
        <v>2015</v>
      </c>
      <c r="AA489" t="s">
        <v>531</v>
      </c>
      <c r="AB489" t="s">
        <v>531</v>
      </c>
      <c r="AC489">
        <v>83</v>
      </c>
      <c r="AD489">
        <v>6.15</v>
      </c>
      <c r="AF489" t="s">
        <v>268</v>
      </c>
      <c r="AG489" t="s">
        <v>292</v>
      </c>
      <c r="AH489" t="s">
        <v>270</v>
      </c>
      <c r="AI489" t="s">
        <v>270</v>
      </c>
      <c r="AJ489" t="s">
        <v>270</v>
      </c>
      <c r="AK489" t="s">
        <v>270</v>
      </c>
      <c r="AL489">
        <v>9.5999999999999992E-3</v>
      </c>
      <c r="AM489" t="s">
        <v>271</v>
      </c>
      <c r="AN489">
        <v>74165</v>
      </c>
      <c r="AO489" t="s">
        <v>272</v>
      </c>
      <c r="AP489">
        <v>206126</v>
      </c>
      <c r="AQ489">
        <v>2</v>
      </c>
      <c r="AR489">
        <v>34577</v>
      </c>
      <c r="AS489">
        <v>2016</v>
      </c>
      <c r="GQ489">
        <v>0</v>
      </c>
      <c r="GV489">
        <v>4.6500000000000004</v>
      </c>
      <c r="GW489">
        <v>5.5</v>
      </c>
      <c r="GZ489">
        <v>0</v>
      </c>
      <c r="HA489">
        <v>0</v>
      </c>
      <c r="HB489">
        <v>0</v>
      </c>
      <c r="HC489">
        <v>10.15</v>
      </c>
      <c r="HD489">
        <v>10.15</v>
      </c>
      <c r="HE489">
        <v>1.368570080226522E-4</v>
      </c>
      <c r="HF489">
        <v>0</v>
      </c>
    </row>
    <row r="490" spans="1:214" x14ac:dyDescent="0.25">
      <c r="A490">
        <v>27</v>
      </c>
      <c r="B490">
        <v>106</v>
      </c>
      <c r="C490" t="s">
        <v>250</v>
      </c>
      <c r="D490" t="s">
        <v>251</v>
      </c>
      <c r="E490" t="s">
        <v>252</v>
      </c>
      <c r="F490" t="s">
        <v>253</v>
      </c>
      <c r="G490" t="s">
        <v>254</v>
      </c>
      <c r="H490" t="s">
        <v>255</v>
      </c>
      <c r="I490">
        <v>2014</v>
      </c>
      <c r="J490">
        <v>106</v>
      </c>
      <c r="K490" t="s">
        <v>250</v>
      </c>
      <c r="L490" t="s">
        <v>256</v>
      </c>
      <c r="M490" t="s">
        <v>257</v>
      </c>
      <c r="N490" t="s">
        <v>258</v>
      </c>
      <c r="O490" t="s">
        <v>259</v>
      </c>
      <c r="P490">
        <v>106</v>
      </c>
      <c r="Q490" t="s">
        <v>283</v>
      </c>
      <c r="R490">
        <v>106</v>
      </c>
      <c r="S490" t="s">
        <v>250</v>
      </c>
      <c r="T490" t="s">
        <v>262</v>
      </c>
      <c r="U490" t="s">
        <v>263</v>
      </c>
      <c r="V490" t="s">
        <v>290</v>
      </c>
      <c r="W490" t="s">
        <v>530</v>
      </c>
      <c r="X490">
        <v>0</v>
      </c>
      <c r="Y490" t="s">
        <v>530</v>
      </c>
      <c r="Z490">
        <v>2015</v>
      </c>
      <c r="AA490" t="s">
        <v>531</v>
      </c>
      <c r="AB490" t="s">
        <v>531</v>
      </c>
      <c r="AC490">
        <v>83</v>
      </c>
      <c r="AD490">
        <v>6.15</v>
      </c>
      <c r="AF490" t="s">
        <v>268</v>
      </c>
      <c r="AG490" t="s">
        <v>292</v>
      </c>
      <c r="AH490" t="s">
        <v>270</v>
      </c>
      <c r="AI490" t="s">
        <v>270</v>
      </c>
      <c r="AJ490" t="s">
        <v>270</v>
      </c>
      <c r="AK490" t="s">
        <v>270</v>
      </c>
      <c r="AL490">
        <v>9.5999999999999992E-3</v>
      </c>
      <c r="AM490" t="s">
        <v>271</v>
      </c>
      <c r="AN490">
        <v>74165</v>
      </c>
      <c r="AO490" t="s">
        <v>272</v>
      </c>
      <c r="AP490">
        <v>206126</v>
      </c>
      <c r="AQ490">
        <v>3</v>
      </c>
      <c r="AR490">
        <v>34577</v>
      </c>
      <c r="AS490">
        <v>2017</v>
      </c>
      <c r="BY490">
        <v>6.64</v>
      </c>
      <c r="CN490">
        <v>8.7899999999999991</v>
      </c>
      <c r="CX490">
        <v>4.6399999999999997</v>
      </c>
      <c r="FV490">
        <v>3.38</v>
      </c>
      <c r="GC490">
        <v>1.82</v>
      </c>
      <c r="GQ490">
        <v>20.83</v>
      </c>
      <c r="GV490">
        <v>18.41</v>
      </c>
      <c r="GW490">
        <v>35.78</v>
      </c>
      <c r="GZ490">
        <v>25.27</v>
      </c>
      <c r="HA490">
        <v>20.83</v>
      </c>
      <c r="HB490">
        <v>46.1</v>
      </c>
      <c r="HC490">
        <v>54.19</v>
      </c>
      <c r="HD490">
        <v>100.29</v>
      </c>
      <c r="HE490">
        <v>1.352255106856334E-3</v>
      </c>
      <c r="HF490">
        <v>0.45966696579918237</v>
      </c>
    </row>
    <row r="491" spans="1:214" x14ac:dyDescent="0.25">
      <c r="A491">
        <v>27</v>
      </c>
      <c r="B491">
        <v>106</v>
      </c>
      <c r="C491" t="s">
        <v>250</v>
      </c>
      <c r="D491" t="s">
        <v>251</v>
      </c>
      <c r="E491" t="s">
        <v>252</v>
      </c>
      <c r="F491" t="s">
        <v>253</v>
      </c>
      <c r="G491" t="s">
        <v>254</v>
      </c>
      <c r="H491" t="s">
        <v>255</v>
      </c>
      <c r="I491">
        <v>2014</v>
      </c>
      <c r="J491">
        <v>106</v>
      </c>
      <c r="K491" t="s">
        <v>250</v>
      </c>
      <c r="L491" t="s">
        <v>256</v>
      </c>
      <c r="M491" t="s">
        <v>257</v>
      </c>
      <c r="N491" t="s">
        <v>258</v>
      </c>
      <c r="O491" t="s">
        <v>259</v>
      </c>
      <c r="P491">
        <v>106</v>
      </c>
      <c r="Q491" t="s">
        <v>283</v>
      </c>
      <c r="R491">
        <v>106</v>
      </c>
      <c r="S491" t="s">
        <v>250</v>
      </c>
      <c r="T491" t="s">
        <v>262</v>
      </c>
      <c r="U491" t="s">
        <v>263</v>
      </c>
      <c r="V491" t="s">
        <v>290</v>
      </c>
      <c r="W491" t="s">
        <v>530</v>
      </c>
      <c r="X491">
        <v>0</v>
      </c>
      <c r="Y491" t="s">
        <v>530</v>
      </c>
      <c r="Z491">
        <v>2015</v>
      </c>
      <c r="AA491" t="s">
        <v>531</v>
      </c>
      <c r="AB491" t="s">
        <v>531</v>
      </c>
      <c r="AC491">
        <v>83</v>
      </c>
      <c r="AD491">
        <v>6.15</v>
      </c>
      <c r="AF491" t="s">
        <v>268</v>
      </c>
      <c r="AG491" t="s">
        <v>292</v>
      </c>
      <c r="AH491" t="s">
        <v>270</v>
      </c>
      <c r="AI491" t="s">
        <v>270</v>
      </c>
      <c r="AJ491" t="s">
        <v>270</v>
      </c>
      <c r="AK491" t="s">
        <v>270</v>
      </c>
      <c r="AL491">
        <v>9.5999999999999992E-3</v>
      </c>
      <c r="AM491" t="s">
        <v>271</v>
      </c>
      <c r="AN491">
        <v>74165</v>
      </c>
      <c r="AO491" t="s">
        <v>272</v>
      </c>
      <c r="AP491">
        <v>206126</v>
      </c>
      <c r="AQ491">
        <v>4</v>
      </c>
      <c r="AR491">
        <v>34577</v>
      </c>
      <c r="AS491">
        <v>2018</v>
      </c>
      <c r="BD491">
        <v>4.78</v>
      </c>
      <c r="BY491">
        <v>3.5</v>
      </c>
      <c r="CN491">
        <v>5.19</v>
      </c>
      <c r="FR491">
        <v>11.02</v>
      </c>
      <c r="FY491">
        <v>3.32</v>
      </c>
      <c r="GC491">
        <v>1</v>
      </c>
      <c r="GQ491">
        <v>32.1</v>
      </c>
      <c r="GV491">
        <v>29.19</v>
      </c>
      <c r="GW491">
        <v>55.22</v>
      </c>
      <c r="GZ491">
        <v>28.81</v>
      </c>
      <c r="HA491">
        <v>32.1</v>
      </c>
      <c r="HB491">
        <v>60.91</v>
      </c>
      <c r="HC491">
        <v>84.41</v>
      </c>
      <c r="HD491">
        <v>145.32</v>
      </c>
      <c r="HE491">
        <v>1.9594148183105235E-3</v>
      </c>
      <c r="HF491">
        <v>0.41914395816129918</v>
      </c>
    </row>
    <row r="492" spans="1:214" x14ac:dyDescent="0.25">
      <c r="A492">
        <v>27</v>
      </c>
      <c r="B492">
        <v>106</v>
      </c>
      <c r="C492" t="s">
        <v>250</v>
      </c>
      <c r="D492" t="s">
        <v>251</v>
      </c>
      <c r="E492" t="s">
        <v>252</v>
      </c>
      <c r="F492" t="s">
        <v>253</v>
      </c>
      <c r="G492" t="s">
        <v>254</v>
      </c>
      <c r="H492" t="s">
        <v>255</v>
      </c>
      <c r="I492">
        <v>2014</v>
      </c>
      <c r="J492">
        <v>106</v>
      </c>
      <c r="K492" t="s">
        <v>250</v>
      </c>
      <c r="L492" t="s">
        <v>256</v>
      </c>
      <c r="M492" t="s">
        <v>257</v>
      </c>
      <c r="N492" t="s">
        <v>258</v>
      </c>
      <c r="O492" t="s">
        <v>259</v>
      </c>
      <c r="P492">
        <v>106</v>
      </c>
      <c r="Q492" t="s">
        <v>283</v>
      </c>
      <c r="R492">
        <v>106</v>
      </c>
      <c r="S492" t="s">
        <v>250</v>
      </c>
      <c r="T492" t="s">
        <v>262</v>
      </c>
      <c r="U492" t="s">
        <v>263</v>
      </c>
      <c r="V492" t="s">
        <v>290</v>
      </c>
      <c r="W492" t="s">
        <v>530</v>
      </c>
      <c r="X492">
        <v>0</v>
      </c>
      <c r="Y492" t="s">
        <v>530</v>
      </c>
      <c r="Z492">
        <v>2015</v>
      </c>
      <c r="AA492" t="s">
        <v>531</v>
      </c>
      <c r="AB492" t="s">
        <v>531</v>
      </c>
      <c r="AC492">
        <v>83</v>
      </c>
      <c r="AD492">
        <v>6.15</v>
      </c>
      <c r="AF492" t="s">
        <v>268</v>
      </c>
      <c r="AG492" t="s">
        <v>292</v>
      </c>
      <c r="AH492" t="s">
        <v>270</v>
      </c>
      <c r="AI492" t="s">
        <v>270</v>
      </c>
      <c r="AJ492" t="s">
        <v>270</v>
      </c>
      <c r="AK492" t="s">
        <v>270</v>
      </c>
      <c r="AL492">
        <v>9.5999999999999992E-3</v>
      </c>
      <c r="AM492" t="s">
        <v>271</v>
      </c>
      <c r="AN492">
        <v>74165</v>
      </c>
      <c r="AO492">
        <v>74165</v>
      </c>
      <c r="AP492">
        <v>206126</v>
      </c>
      <c r="AQ492">
        <v>5</v>
      </c>
      <c r="AR492">
        <v>34577</v>
      </c>
      <c r="AS492">
        <v>2019</v>
      </c>
      <c r="CV492">
        <v>2.92</v>
      </c>
      <c r="DN492">
        <v>1.04</v>
      </c>
      <c r="GQ492">
        <v>3.16</v>
      </c>
      <c r="GV492">
        <v>3.49</v>
      </c>
      <c r="GW492">
        <v>11.23</v>
      </c>
      <c r="GZ492">
        <v>3.96</v>
      </c>
      <c r="HA492">
        <v>3.16</v>
      </c>
      <c r="HB492">
        <v>7.12</v>
      </c>
      <c r="HC492">
        <v>14.72</v>
      </c>
      <c r="HD492">
        <v>21.84</v>
      </c>
      <c r="HE492">
        <v>2.9447852760736197E-4</v>
      </c>
      <c r="HF492">
        <v>0.32600732600732601</v>
      </c>
    </row>
    <row r="493" spans="1:214" x14ac:dyDescent="0.25">
      <c r="A493">
        <v>27</v>
      </c>
      <c r="B493">
        <v>106</v>
      </c>
      <c r="C493" t="s">
        <v>250</v>
      </c>
      <c r="D493" t="s">
        <v>251</v>
      </c>
      <c r="E493" t="s">
        <v>252</v>
      </c>
      <c r="F493" t="s">
        <v>253</v>
      </c>
      <c r="G493" t="s">
        <v>254</v>
      </c>
      <c r="H493" t="s">
        <v>255</v>
      </c>
      <c r="I493">
        <v>2014</v>
      </c>
      <c r="J493">
        <v>106</v>
      </c>
      <c r="K493" t="s">
        <v>250</v>
      </c>
      <c r="L493" t="s">
        <v>256</v>
      </c>
      <c r="M493" t="s">
        <v>257</v>
      </c>
      <c r="N493" t="s">
        <v>258</v>
      </c>
      <c r="O493" t="s">
        <v>259</v>
      </c>
      <c r="P493">
        <v>106</v>
      </c>
      <c r="Q493" t="s">
        <v>283</v>
      </c>
      <c r="R493">
        <v>106</v>
      </c>
      <c r="S493" t="s">
        <v>250</v>
      </c>
      <c r="T493" t="s">
        <v>262</v>
      </c>
      <c r="U493" t="s">
        <v>263</v>
      </c>
      <c r="V493" t="s">
        <v>290</v>
      </c>
      <c r="W493" t="s">
        <v>532</v>
      </c>
      <c r="X493">
        <v>0</v>
      </c>
      <c r="Y493" t="s">
        <v>532</v>
      </c>
      <c r="Z493">
        <v>2015</v>
      </c>
      <c r="AA493" t="s">
        <v>531</v>
      </c>
      <c r="AB493" t="s">
        <v>531</v>
      </c>
      <c r="AC493">
        <v>82</v>
      </c>
      <c r="AD493">
        <v>5.78</v>
      </c>
      <c r="AF493" t="s">
        <v>268</v>
      </c>
      <c r="AG493" t="s">
        <v>292</v>
      </c>
      <c r="AH493" t="s">
        <v>270</v>
      </c>
      <c r="AI493" t="s">
        <v>270</v>
      </c>
      <c r="AJ493" t="s">
        <v>270</v>
      </c>
      <c r="AK493" t="s">
        <v>270</v>
      </c>
      <c r="AL493">
        <v>3.7000000000000002E-3</v>
      </c>
      <c r="AM493" t="s">
        <v>271</v>
      </c>
      <c r="AN493">
        <v>73992</v>
      </c>
      <c r="AO493" t="s">
        <v>272</v>
      </c>
      <c r="AP493">
        <v>204284</v>
      </c>
      <c r="AQ493">
        <v>2</v>
      </c>
      <c r="AR493">
        <v>34578</v>
      </c>
      <c r="AS493">
        <v>2016</v>
      </c>
      <c r="GQ493">
        <v>0.15</v>
      </c>
      <c r="GV493">
        <v>2.78</v>
      </c>
      <c r="GW493">
        <v>3.27</v>
      </c>
      <c r="GZ493">
        <v>0</v>
      </c>
      <c r="HA493">
        <v>0.15</v>
      </c>
      <c r="HB493">
        <v>0.15</v>
      </c>
      <c r="HC493">
        <v>6.05</v>
      </c>
      <c r="HD493">
        <v>6.1999999999999993</v>
      </c>
      <c r="HE493">
        <v>8.3792842469456149E-5</v>
      </c>
      <c r="HF493">
        <v>2.4193548387096777E-2</v>
      </c>
    </row>
    <row r="494" spans="1:214" x14ac:dyDescent="0.25">
      <c r="A494">
        <v>27</v>
      </c>
      <c r="B494">
        <v>106</v>
      </c>
      <c r="C494" t="s">
        <v>250</v>
      </c>
      <c r="D494" t="s">
        <v>251</v>
      </c>
      <c r="E494" t="s">
        <v>252</v>
      </c>
      <c r="F494" t="s">
        <v>253</v>
      </c>
      <c r="G494" t="s">
        <v>254</v>
      </c>
      <c r="H494" t="s">
        <v>255</v>
      </c>
      <c r="I494">
        <v>2014</v>
      </c>
      <c r="J494">
        <v>106</v>
      </c>
      <c r="K494" t="s">
        <v>250</v>
      </c>
      <c r="L494" t="s">
        <v>256</v>
      </c>
      <c r="M494" t="s">
        <v>257</v>
      </c>
      <c r="N494" t="s">
        <v>258</v>
      </c>
      <c r="O494" t="s">
        <v>259</v>
      </c>
      <c r="P494">
        <v>106</v>
      </c>
      <c r="Q494" t="s">
        <v>283</v>
      </c>
      <c r="R494">
        <v>106</v>
      </c>
      <c r="S494" t="s">
        <v>250</v>
      </c>
      <c r="T494" t="s">
        <v>262</v>
      </c>
      <c r="U494" t="s">
        <v>263</v>
      </c>
      <c r="V494" t="s">
        <v>290</v>
      </c>
      <c r="W494" t="s">
        <v>532</v>
      </c>
      <c r="X494">
        <v>0</v>
      </c>
      <c r="Y494" t="s">
        <v>532</v>
      </c>
      <c r="Z494">
        <v>2015</v>
      </c>
      <c r="AA494" t="s">
        <v>531</v>
      </c>
      <c r="AB494" t="s">
        <v>531</v>
      </c>
      <c r="AC494">
        <v>82</v>
      </c>
      <c r="AD494">
        <v>5.78</v>
      </c>
      <c r="AF494" t="s">
        <v>268</v>
      </c>
      <c r="AG494" t="s">
        <v>292</v>
      </c>
      <c r="AH494" t="s">
        <v>270</v>
      </c>
      <c r="AI494" t="s">
        <v>270</v>
      </c>
      <c r="AJ494" t="s">
        <v>270</v>
      </c>
      <c r="AK494" t="s">
        <v>270</v>
      </c>
      <c r="AL494">
        <v>3.7000000000000002E-3</v>
      </c>
      <c r="AM494" t="s">
        <v>271</v>
      </c>
      <c r="AN494">
        <v>73992</v>
      </c>
      <c r="AO494" t="s">
        <v>272</v>
      </c>
      <c r="AP494">
        <v>204284</v>
      </c>
      <c r="AQ494">
        <v>3</v>
      </c>
      <c r="AR494">
        <v>34578</v>
      </c>
      <c r="AS494">
        <v>2017</v>
      </c>
      <c r="BQ494">
        <v>2.39</v>
      </c>
      <c r="CN494">
        <v>1</v>
      </c>
      <c r="FM494">
        <v>3.74</v>
      </c>
      <c r="GQ494">
        <v>2.16</v>
      </c>
      <c r="GV494">
        <v>17.63</v>
      </c>
      <c r="GW494">
        <v>30.51</v>
      </c>
      <c r="GX494">
        <v>1.1100000000000001</v>
      </c>
      <c r="GZ494">
        <v>7.13</v>
      </c>
      <c r="HA494">
        <v>2.16</v>
      </c>
      <c r="HB494">
        <v>9.2899999999999991</v>
      </c>
      <c r="HC494">
        <v>49.25</v>
      </c>
      <c r="HD494">
        <v>58.540000000000006</v>
      </c>
      <c r="HE494">
        <v>7.9116661260676842E-4</v>
      </c>
      <c r="HF494">
        <v>0.15869490946361459</v>
      </c>
    </row>
    <row r="495" spans="1:214" x14ac:dyDescent="0.25">
      <c r="A495">
        <v>27</v>
      </c>
      <c r="B495">
        <v>106</v>
      </c>
      <c r="C495" t="s">
        <v>250</v>
      </c>
      <c r="D495" t="s">
        <v>251</v>
      </c>
      <c r="E495" t="s">
        <v>252</v>
      </c>
      <c r="F495" t="s">
        <v>253</v>
      </c>
      <c r="G495" t="s">
        <v>254</v>
      </c>
      <c r="H495" t="s">
        <v>255</v>
      </c>
      <c r="I495">
        <v>2014</v>
      </c>
      <c r="J495">
        <v>106</v>
      </c>
      <c r="K495" t="s">
        <v>250</v>
      </c>
      <c r="L495" t="s">
        <v>256</v>
      </c>
      <c r="M495" t="s">
        <v>257</v>
      </c>
      <c r="N495" t="s">
        <v>258</v>
      </c>
      <c r="O495" t="s">
        <v>259</v>
      </c>
      <c r="P495">
        <v>106</v>
      </c>
      <c r="Q495" t="s">
        <v>283</v>
      </c>
      <c r="R495">
        <v>106</v>
      </c>
      <c r="S495" t="s">
        <v>250</v>
      </c>
      <c r="T495" t="s">
        <v>262</v>
      </c>
      <c r="U495" t="s">
        <v>263</v>
      </c>
      <c r="V495" t="s">
        <v>290</v>
      </c>
      <c r="W495" t="s">
        <v>532</v>
      </c>
      <c r="X495">
        <v>0</v>
      </c>
      <c r="Y495" t="s">
        <v>532</v>
      </c>
      <c r="Z495">
        <v>2015</v>
      </c>
      <c r="AA495" t="s">
        <v>531</v>
      </c>
      <c r="AB495" t="s">
        <v>531</v>
      </c>
      <c r="AC495">
        <v>82</v>
      </c>
      <c r="AD495">
        <v>5.78</v>
      </c>
      <c r="AF495" t="s">
        <v>268</v>
      </c>
      <c r="AG495" t="s">
        <v>292</v>
      </c>
      <c r="AH495" t="s">
        <v>270</v>
      </c>
      <c r="AI495" t="s">
        <v>270</v>
      </c>
      <c r="AJ495" t="s">
        <v>270</v>
      </c>
      <c r="AK495" t="s">
        <v>270</v>
      </c>
      <c r="AL495">
        <v>3.7000000000000002E-3</v>
      </c>
      <c r="AM495" t="s">
        <v>271</v>
      </c>
      <c r="AN495">
        <v>73992</v>
      </c>
      <c r="AO495" t="s">
        <v>272</v>
      </c>
      <c r="AP495">
        <v>204284</v>
      </c>
      <c r="AQ495">
        <v>4</v>
      </c>
      <c r="AR495">
        <v>34578</v>
      </c>
      <c r="AS495">
        <v>2018</v>
      </c>
      <c r="BD495">
        <v>2.39</v>
      </c>
      <c r="BE495">
        <v>3</v>
      </c>
      <c r="BS495">
        <v>4.3</v>
      </c>
      <c r="BY495">
        <v>4.0599999999999996</v>
      </c>
      <c r="CN495">
        <v>16.57</v>
      </c>
      <c r="FM495">
        <v>5.29</v>
      </c>
      <c r="FR495">
        <v>11.02</v>
      </c>
      <c r="FV495">
        <v>4.38</v>
      </c>
      <c r="GO495">
        <v>3.68</v>
      </c>
      <c r="GQ495">
        <v>8.19</v>
      </c>
      <c r="GV495">
        <v>24.43</v>
      </c>
      <c r="GW495">
        <v>42.59</v>
      </c>
      <c r="GZ495">
        <v>54.69</v>
      </c>
      <c r="HA495">
        <v>8.19</v>
      </c>
      <c r="HB495">
        <v>62.88</v>
      </c>
      <c r="HC495">
        <v>67.02</v>
      </c>
      <c r="HD495">
        <v>129.9</v>
      </c>
      <c r="HE495">
        <v>1.755595199481025E-3</v>
      </c>
      <c r="HF495">
        <v>0.48406466512702079</v>
      </c>
    </row>
    <row r="496" spans="1:214" x14ac:dyDescent="0.25">
      <c r="A496">
        <v>27</v>
      </c>
      <c r="B496">
        <v>106</v>
      </c>
      <c r="C496" t="s">
        <v>250</v>
      </c>
      <c r="D496" t="s">
        <v>251</v>
      </c>
      <c r="E496" t="s">
        <v>252</v>
      </c>
      <c r="F496" t="s">
        <v>253</v>
      </c>
      <c r="G496" t="s">
        <v>254</v>
      </c>
      <c r="H496" t="s">
        <v>255</v>
      </c>
      <c r="I496">
        <v>2014</v>
      </c>
      <c r="J496">
        <v>106</v>
      </c>
      <c r="K496" t="s">
        <v>250</v>
      </c>
      <c r="L496" t="s">
        <v>256</v>
      </c>
      <c r="M496" t="s">
        <v>257</v>
      </c>
      <c r="N496" t="s">
        <v>258</v>
      </c>
      <c r="O496" t="s">
        <v>259</v>
      </c>
      <c r="P496">
        <v>106</v>
      </c>
      <c r="Q496" t="s">
        <v>283</v>
      </c>
      <c r="R496">
        <v>106</v>
      </c>
      <c r="S496" t="s">
        <v>250</v>
      </c>
      <c r="T496" t="s">
        <v>262</v>
      </c>
      <c r="U496" t="s">
        <v>263</v>
      </c>
      <c r="V496" t="s">
        <v>290</v>
      </c>
      <c r="W496" t="s">
        <v>532</v>
      </c>
      <c r="X496">
        <v>0</v>
      </c>
      <c r="Y496" t="s">
        <v>532</v>
      </c>
      <c r="Z496">
        <v>2015</v>
      </c>
      <c r="AA496" t="s">
        <v>531</v>
      </c>
      <c r="AB496" t="s">
        <v>531</v>
      </c>
      <c r="AC496">
        <v>82</v>
      </c>
      <c r="AD496">
        <v>5.78</v>
      </c>
      <c r="AF496" t="s">
        <v>268</v>
      </c>
      <c r="AG496" t="s">
        <v>292</v>
      </c>
      <c r="AH496" t="s">
        <v>270</v>
      </c>
      <c r="AI496" t="s">
        <v>270</v>
      </c>
      <c r="AJ496" t="s">
        <v>270</v>
      </c>
      <c r="AK496" t="s">
        <v>270</v>
      </c>
      <c r="AL496">
        <v>3.7000000000000002E-3</v>
      </c>
      <c r="AM496" t="s">
        <v>271</v>
      </c>
      <c r="AN496">
        <v>73992</v>
      </c>
      <c r="AO496">
        <v>73992</v>
      </c>
      <c r="AP496">
        <v>204284</v>
      </c>
      <c r="AQ496">
        <v>5</v>
      </c>
      <c r="AR496">
        <v>34578</v>
      </c>
      <c r="AS496">
        <v>2019</v>
      </c>
      <c r="CN496">
        <v>3.6</v>
      </c>
      <c r="FV496">
        <v>14.16</v>
      </c>
      <c r="GQ496">
        <v>7.81</v>
      </c>
      <c r="GV496">
        <v>2</v>
      </c>
      <c r="GW496">
        <v>9.2899999999999991</v>
      </c>
      <c r="GZ496">
        <v>17.760000000000002</v>
      </c>
      <c r="HA496">
        <v>7.81</v>
      </c>
      <c r="HB496">
        <v>25.57</v>
      </c>
      <c r="HC496">
        <v>11.29</v>
      </c>
      <c r="HD496">
        <v>36.86</v>
      </c>
      <c r="HE496">
        <v>4.9816196345550874E-4</v>
      </c>
      <c r="HF496">
        <v>0.69370591427021167</v>
      </c>
    </row>
    <row r="497" spans="1:214" x14ac:dyDescent="0.25">
      <c r="A497">
        <v>27</v>
      </c>
      <c r="B497">
        <v>106</v>
      </c>
      <c r="C497" t="s">
        <v>250</v>
      </c>
      <c r="D497" t="s">
        <v>251</v>
      </c>
      <c r="E497" t="s">
        <v>252</v>
      </c>
      <c r="F497" t="s">
        <v>253</v>
      </c>
      <c r="G497" t="s">
        <v>254</v>
      </c>
      <c r="H497" t="s">
        <v>255</v>
      </c>
      <c r="I497">
        <v>2014</v>
      </c>
      <c r="J497">
        <v>106</v>
      </c>
      <c r="K497" t="s">
        <v>250</v>
      </c>
      <c r="L497" t="s">
        <v>256</v>
      </c>
      <c r="M497" t="s">
        <v>257</v>
      </c>
      <c r="N497" t="s">
        <v>258</v>
      </c>
      <c r="O497" t="s">
        <v>259</v>
      </c>
      <c r="P497">
        <v>106</v>
      </c>
      <c r="Q497" t="s">
        <v>283</v>
      </c>
      <c r="R497">
        <v>106</v>
      </c>
      <c r="S497" t="s">
        <v>250</v>
      </c>
      <c r="T497" t="s">
        <v>262</v>
      </c>
      <c r="U497" t="s">
        <v>263</v>
      </c>
      <c r="V497" t="s">
        <v>290</v>
      </c>
      <c r="W497" t="s">
        <v>533</v>
      </c>
      <c r="X497">
        <v>0</v>
      </c>
      <c r="Y497" t="s">
        <v>533</v>
      </c>
      <c r="Z497">
        <v>2015</v>
      </c>
      <c r="AA497" t="s">
        <v>534</v>
      </c>
      <c r="AB497" t="s">
        <v>534</v>
      </c>
      <c r="AC497">
        <v>99</v>
      </c>
      <c r="AD497">
        <v>10.5</v>
      </c>
      <c r="AE497" t="s">
        <v>535</v>
      </c>
      <c r="AF497" t="s">
        <v>268</v>
      </c>
      <c r="AG497" t="s">
        <v>269</v>
      </c>
      <c r="AH497" t="s">
        <v>270</v>
      </c>
      <c r="AI497" t="s">
        <v>270</v>
      </c>
      <c r="AJ497" t="s">
        <v>270</v>
      </c>
      <c r="AK497" t="s">
        <v>289</v>
      </c>
      <c r="AL497">
        <v>4.0000000000000001E-3</v>
      </c>
      <c r="AM497" t="s">
        <v>271</v>
      </c>
      <c r="AN497">
        <v>27602</v>
      </c>
      <c r="AO497" t="s">
        <v>272</v>
      </c>
      <c r="AP497">
        <v>61270</v>
      </c>
      <c r="AQ497">
        <v>2</v>
      </c>
      <c r="AR497">
        <v>34979</v>
      </c>
      <c r="AS497">
        <v>2016</v>
      </c>
      <c r="GQ497">
        <v>1.21</v>
      </c>
      <c r="GV497">
        <v>1.87</v>
      </c>
      <c r="GW497">
        <v>2.4</v>
      </c>
      <c r="GX497">
        <v>0.91</v>
      </c>
      <c r="GZ497">
        <v>0</v>
      </c>
      <c r="HA497">
        <v>1.21</v>
      </c>
      <c r="HB497">
        <v>1.21</v>
      </c>
      <c r="HC497">
        <v>5.18</v>
      </c>
      <c r="HD497">
        <v>6.3900000000000006</v>
      </c>
      <c r="HE497">
        <v>2.3150496340844869E-4</v>
      </c>
      <c r="HF497">
        <v>0.18935837245696399</v>
      </c>
    </row>
    <row r="498" spans="1:214" x14ac:dyDescent="0.25">
      <c r="A498">
        <v>27</v>
      </c>
      <c r="B498">
        <v>106</v>
      </c>
      <c r="C498" t="s">
        <v>250</v>
      </c>
      <c r="D498" t="s">
        <v>251</v>
      </c>
      <c r="E498" t="s">
        <v>252</v>
      </c>
      <c r="F498" t="s">
        <v>253</v>
      </c>
      <c r="G498" t="s">
        <v>254</v>
      </c>
      <c r="H498" t="s">
        <v>255</v>
      </c>
      <c r="I498">
        <v>2014</v>
      </c>
      <c r="J498">
        <v>106</v>
      </c>
      <c r="K498" t="s">
        <v>250</v>
      </c>
      <c r="L498" t="s">
        <v>256</v>
      </c>
      <c r="M498" t="s">
        <v>257</v>
      </c>
      <c r="N498" t="s">
        <v>258</v>
      </c>
      <c r="O498" t="s">
        <v>259</v>
      </c>
      <c r="P498">
        <v>106</v>
      </c>
      <c r="Q498" t="s">
        <v>283</v>
      </c>
      <c r="R498">
        <v>106</v>
      </c>
      <c r="S498" t="s">
        <v>250</v>
      </c>
      <c r="T498" t="s">
        <v>262</v>
      </c>
      <c r="U498" t="s">
        <v>263</v>
      </c>
      <c r="V498" t="s">
        <v>290</v>
      </c>
      <c r="W498" t="s">
        <v>533</v>
      </c>
      <c r="X498">
        <v>0</v>
      </c>
      <c r="Y498" t="s">
        <v>533</v>
      </c>
      <c r="Z498">
        <v>2015</v>
      </c>
      <c r="AA498" t="s">
        <v>534</v>
      </c>
      <c r="AB498" t="s">
        <v>534</v>
      </c>
      <c r="AC498">
        <v>99</v>
      </c>
      <c r="AD498">
        <v>10.5</v>
      </c>
      <c r="AE498" t="s">
        <v>535</v>
      </c>
      <c r="AF498" t="s">
        <v>268</v>
      </c>
      <c r="AG498" t="s">
        <v>269</v>
      </c>
      <c r="AH498" t="s">
        <v>270</v>
      </c>
      <c r="AI498" t="s">
        <v>270</v>
      </c>
      <c r="AJ498" t="s">
        <v>270</v>
      </c>
      <c r="AK498" t="s">
        <v>289</v>
      </c>
      <c r="AL498">
        <v>4.0000000000000001E-3</v>
      </c>
      <c r="AM498" t="s">
        <v>271</v>
      </c>
      <c r="AN498">
        <v>27602</v>
      </c>
      <c r="AO498" t="s">
        <v>272</v>
      </c>
      <c r="AP498">
        <v>61270</v>
      </c>
      <c r="AQ498">
        <v>3</v>
      </c>
      <c r="AR498">
        <v>34979</v>
      </c>
      <c r="AS498">
        <v>2017</v>
      </c>
      <c r="CL498">
        <v>3.77</v>
      </c>
      <c r="FR498">
        <v>5.53</v>
      </c>
      <c r="GC498">
        <v>1.34</v>
      </c>
      <c r="GQ498">
        <v>3.76</v>
      </c>
      <c r="GV498">
        <v>9.77</v>
      </c>
      <c r="GW498">
        <v>16.43</v>
      </c>
      <c r="GZ498">
        <v>10.64</v>
      </c>
      <c r="HA498">
        <v>3.76</v>
      </c>
      <c r="HB498">
        <v>14.4</v>
      </c>
      <c r="HC498">
        <v>26.2</v>
      </c>
      <c r="HD498">
        <v>40.599999999999994</v>
      </c>
      <c r="HE498">
        <v>1.4709079052242589E-3</v>
      </c>
      <c r="HF498">
        <v>0.35467980295566509</v>
      </c>
    </row>
    <row r="499" spans="1:214" x14ac:dyDescent="0.25">
      <c r="A499">
        <v>27</v>
      </c>
      <c r="B499">
        <v>106</v>
      </c>
      <c r="C499" t="s">
        <v>250</v>
      </c>
      <c r="D499" t="s">
        <v>251</v>
      </c>
      <c r="E499" t="s">
        <v>252</v>
      </c>
      <c r="F499" t="s">
        <v>253</v>
      </c>
      <c r="G499" t="s">
        <v>254</v>
      </c>
      <c r="H499" t="s">
        <v>255</v>
      </c>
      <c r="I499">
        <v>2014</v>
      </c>
      <c r="J499">
        <v>106</v>
      </c>
      <c r="K499" t="s">
        <v>250</v>
      </c>
      <c r="L499" t="s">
        <v>256</v>
      </c>
      <c r="M499" t="s">
        <v>257</v>
      </c>
      <c r="N499" t="s">
        <v>258</v>
      </c>
      <c r="O499" t="s">
        <v>259</v>
      </c>
      <c r="P499">
        <v>106</v>
      </c>
      <c r="Q499" t="s">
        <v>283</v>
      </c>
      <c r="R499">
        <v>106</v>
      </c>
      <c r="S499" t="s">
        <v>250</v>
      </c>
      <c r="T499" t="s">
        <v>262</v>
      </c>
      <c r="U499" t="s">
        <v>263</v>
      </c>
      <c r="V499" t="s">
        <v>290</v>
      </c>
      <c r="W499" t="s">
        <v>533</v>
      </c>
      <c r="X499">
        <v>0</v>
      </c>
      <c r="Y499" t="s">
        <v>533</v>
      </c>
      <c r="Z499">
        <v>2015</v>
      </c>
      <c r="AA499" t="s">
        <v>534</v>
      </c>
      <c r="AB499" t="s">
        <v>534</v>
      </c>
      <c r="AC499">
        <v>99</v>
      </c>
      <c r="AD499">
        <v>10.5</v>
      </c>
      <c r="AE499" t="s">
        <v>535</v>
      </c>
      <c r="AF499" t="s">
        <v>268</v>
      </c>
      <c r="AG499" t="s">
        <v>269</v>
      </c>
      <c r="AH499" t="s">
        <v>270</v>
      </c>
      <c r="AI499" t="s">
        <v>270</v>
      </c>
      <c r="AJ499" t="s">
        <v>270</v>
      </c>
      <c r="AK499" t="s">
        <v>289</v>
      </c>
      <c r="AL499">
        <v>4.0000000000000001E-3</v>
      </c>
      <c r="AM499" t="s">
        <v>271</v>
      </c>
      <c r="AN499">
        <v>27602</v>
      </c>
      <c r="AO499" t="s">
        <v>272</v>
      </c>
      <c r="AP499">
        <v>61270</v>
      </c>
      <c r="AQ499">
        <v>4</v>
      </c>
      <c r="AR499">
        <v>34979</v>
      </c>
      <c r="AS499">
        <v>2018</v>
      </c>
      <c r="BD499">
        <v>2.39</v>
      </c>
      <c r="BQ499">
        <v>3</v>
      </c>
      <c r="BS499">
        <v>4.3</v>
      </c>
      <c r="CN499">
        <v>5.19</v>
      </c>
      <c r="FE499">
        <v>9.42</v>
      </c>
      <c r="FM499">
        <v>4.1900000000000004</v>
      </c>
      <c r="FY499">
        <v>7.7</v>
      </c>
      <c r="GC499">
        <v>2</v>
      </c>
      <c r="GQ499">
        <v>6.53</v>
      </c>
      <c r="GV499">
        <v>19.57</v>
      </c>
      <c r="GW499">
        <v>51.48</v>
      </c>
      <c r="GZ499">
        <v>38.19</v>
      </c>
      <c r="HA499">
        <v>6.53</v>
      </c>
      <c r="HB499">
        <v>44.72</v>
      </c>
      <c r="HC499">
        <v>71.05</v>
      </c>
      <c r="HD499">
        <v>115.76999999999998</v>
      </c>
      <c r="HE499">
        <v>4.1942612854140998E-3</v>
      </c>
      <c r="HF499">
        <v>0.38628314762028165</v>
      </c>
    </row>
    <row r="500" spans="1:214" x14ac:dyDescent="0.25">
      <c r="A500">
        <v>27</v>
      </c>
      <c r="B500">
        <v>106</v>
      </c>
      <c r="C500" t="s">
        <v>250</v>
      </c>
      <c r="D500" t="s">
        <v>251</v>
      </c>
      <c r="E500" t="s">
        <v>252</v>
      </c>
      <c r="F500" t="s">
        <v>253</v>
      </c>
      <c r="G500" t="s">
        <v>254</v>
      </c>
      <c r="H500" t="s">
        <v>255</v>
      </c>
      <c r="I500">
        <v>2014</v>
      </c>
      <c r="J500">
        <v>106</v>
      </c>
      <c r="K500" t="s">
        <v>250</v>
      </c>
      <c r="L500" t="s">
        <v>256</v>
      </c>
      <c r="M500" t="s">
        <v>257</v>
      </c>
      <c r="N500" t="s">
        <v>258</v>
      </c>
      <c r="O500" t="s">
        <v>259</v>
      </c>
      <c r="P500">
        <v>106</v>
      </c>
      <c r="Q500" t="s">
        <v>283</v>
      </c>
      <c r="R500">
        <v>106</v>
      </c>
      <c r="S500" t="s">
        <v>250</v>
      </c>
      <c r="T500" t="s">
        <v>262</v>
      </c>
      <c r="U500" t="s">
        <v>263</v>
      </c>
      <c r="V500" t="s">
        <v>290</v>
      </c>
      <c r="W500" t="s">
        <v>533</v>
      </c>
      <c r="X500">
        <v>0</v>
      </c>
      <c r="Y500" t="s">
        <v>533</v>
      </c>
      <c r="Z500">
        <v>2015</v>
      </c>
      <c r="AA500" t="s">
        <v>534</v>
      </c>
      <c r="AB500" t="s">
        <v>534</v>
      </c>
      <c r="AC500">
        <v>99</v>
      </c>
      <c r="AD500">
        <v>10.5</v>
      </c>
      <c r="AE500" t="s">
        <v>535</v>
      </c>
      <c r="AF500" t="s">
        <v>268</v>
      </c>
      <c r="AG500" t="s">
        <v>269</v>
      </c>
      <c r="AH500" t="s">
        <v>270</v>
      </c>
      <c r="AI500" t="s">
        <v>270</v>
      </c>
      <c r="AJ500" t="s">
        <v>270</v>
      </c>
      <c r="AK500" t="s">
        <v>289</v>
      </c>
      <c r="AL500">
        <v>4.0000000000000001E-3</v>
      </c>
      <c r="AM500" t="s">
        <v>271</v>
      </c>
      <c r="AN500">
        <v>27602</v>
      </c>
      <c r="AO500">
        <v>27602</v>
      </c>
      <c r="AP500">
        <v>61270</v>
      </c>
      <c r="AQ500">
        <v>5</v>
      </c>
      <c r="AR500">
        <v>34979</v>
      </c>
      <c r="AS500">
        <v>2019</v>
      </c>
      <c r="BD500">
        <v>3.27</v>
      </c>
      <c r="BS500">
        <v>1.82</v>
      </c>
      <c r="GV500">
        <v>0.43</v>
      </c>
      <c r="GW500">
        <v>0.56999999999999995</v>
      </c>
      <c r="GZ500">
        <v>5.09</v>
      </c>
      <c r="HA500">
        <v>0</v>
      </c>
      <c r="HB500">
        <v>5.09</v>
      </c>
      <c r="HC500">
        <v>1</v>
      </c>
      <c r="HD500">
        <v>6.09</v>
      </c>
      <c r="HE500">
        <v>2.2063618578363887E-4</v>
      </c>
      <c r="HF500">
        <v>0.83579638752052543</v>
      </c>
    </row>
    <row r="501" spans="1:214" x14ac:dyDescent="0.25">
      <c r="A501">
        <v>27</v>
      </c>
      <c r="B501">
        <v>106</v>
      </c>
      <c r="C501" t="s">
        <v>250</v>
      </c>
      <c r="D501" t="s">
        <v>251</v>
      </c>
      <c r="E501" t="s">
        <v>252</v>
      </c>
      <c r="F501" t="s">
        <v>253</v>
      </c>
      <c r="G501" t="s">
        <v>254</v>
      </c>
      <c r="H501" t="s">
        <v>255</v>
      </c>
      <c r="I501">
        <v>2014</v>
      </c>
      <c r="J501">
        <v>106</v>
      </c>
      <c r="K501" t="s">
        <v>250</v>
      </c>
      <c r="L501" t="s">
        <v>256</v>
      </c>
      <c r="M501" t="s">
        <v>257</v>
      </c>
      <c r="N501" t="s">
        <v>258</v>
      </c>
      <c r="O501" t="s">
        <v>259</v>
      </c>
      <c r="P501">
        <v>106</v>
      </c>
      <c r="Q501" t="s">
        <v>283</v>
      </c>
      <c r="R501">
        <v>106</v>
      </c>
      <c r="S501" t="s">
        <v>250</v>
      </c>
      <c r="T501" t="s">
        <v>262</v>
      </c>
      <c r="U501" t="s">
        <v>263</v>
      </c>
      <c r="V501" t="s">
        <v>290</v>
      </c>
      <c r="W501" t="s">
        <v>536</v>
      </c>
      <c r="X501">
        <v>0</v>
      </c>
      <c r="Y501" t="s">
        <v>536</v>
      </c>
      <c r="Z501">
        <v>2015</v>
      </c>
      <c r="AA501" t="s">
        <v>534</v>
      </c>
      <c r="AB501" t="s">
        <v>534</v>
      </c>
      <c r="AC501">
        <v>99</v>
      </c>
      <c r="AD501">
        <v>10.5</v>
      </c>
      <c r="AE501" t="s">
        <v>535</v>
      </c>
      <c r="AF501" t="s">
        <v>268</v>
      </c>
      <c r="AG501" t="s">
        <v>269</v>
      </c>
      <c r="AH501" t="s">
        <v>270</v>
      </c>
      <c r="AI501" t="s">
        <v>270</v>
      </c>
      <c r="AJ501" t="s">
        <v>270</v>
      </c>
      <c r="AK501" t="s">
        <v>289</v>
      </c>
      <c r="AL501">
        <v>4.0000000000000001E-3</v>
      </c>
      <c r="AM501" t="s">
        <v>271</v>
      </c>
      <c r="AN501">
        <v>28323</v>
      </c>
      <c r="AO501" t="s">
        <v>272</v>
      </c>
      <c r="AP501">
        <v>62869</v>
      </c>
      <c r="AQ501">
        <v>2</v>
      </c>
      <c r="AR501">
        <v>34980</v>
      </c>
      <c r="AS501">
        <v>2016</v>
      </c>
      <c r="GV501">
        <v>0.46</v>
      </c>
      <c r="GW501">
        <v>0.54</v>
      </c>
      <c r="GZ501">
        <v>0</v>
      </c>
      <c r="HA501">
        <v>0</v>
      </c>
      <c r="HB501">
        <v>0</v>
      </c>
      <c r="HC501">
        <v>1</v>
      </c>
      <c r="HD501">
        <v>1</v>
      </c>
      <c r="HE501">
        <v>3.5306994315573918E-5</v>
      </c>
      <c r="HF501">
        <v>0</v>
      </c>
    </row>
    <row r="502" spans="1:214" x14ac:dyDescent="0.25">
      <c r="A502">
        <v>27</v>
      </c>
      <c r="B502">
        <v>106</v>
      </c>
      <c r="C502" t="s">
        <v>250</v>
      </c>
      <c r="D502" t="s">
        <v>251</v>
      </c>
      <c r="E502" t="s">
        <v>252</v>
      </c>
      <c r="F502" t="s">
        <v>253</v>
      </c>
      <c r="G502" t="s">
        <v>254</v>
      </c>
      <c r="H502" t="s">
        <v>255</v>
      </c>
      <c r="I502">
        <v>2014</v>
      </c>
      <c r="J502">
        <v>106</v>
      </c>
      <c r="K502" t="s">
        <v>250</v>
      </c>
      <c r="L502" t="s">
        <v>256</v>
      </c>
      <c r="M502" t="s">
        <v>257</v>
      </c>
      <c r="N502" t="s">
        <v>258</v>
      </c>
      <c r="O502" t="s">
        <v>259</v>
      </c>
      <c r="P502">
        <v>106</v>
      </c>
      <c r="Q502" t="s">
        <v>283</v>
      </c>
      <c r="R502">
        <v>106</v>
      </c>
      <c r="S502" t="s">
        <v>250</v>
      </c>
      <c r="T502" t="s">
        <v>262</v>
      </c>
      <c r="U502" t="s">
        <v>263</v>
      </c>
      <c r="V502" t="s">
        <v>290</v>
      </c>
      <c r="W502" t="s">
        <v>536</v>
      </c>
      <c r="X502">
        <v>0</v>
      </c>
      <c r="Y502" t="s">
        <v>536</v>
      </c>
      <c r="Z502">
        <v>2015</v>
      </c>
      <c r="AA502" t="s">
        <v>534</v>
      </c>
      <c r="AB502" t="s">
        <v>534</v>
      </c>
      <c r="AC502">
        <v>99</v>
      </c>
      <c r="AD502">
        <v>10.5</v>
      </c>
      <c r="AE502" t="s">
        <v>535</v>
      </c>
      <c r="AF502" t="s">
        <v>268</v>
      </c>
      <c r="AG502" t="s">
        <v>269</v>
      </c>
      <c r="AH502" t="s">
        <v>270</v>
      </c>
      <c r="AI502" t="s">
        <v>270</v>
      </c>
      <c r="AJ502" t="s">
        <v>270</v>
      </c>
      <c r="AK502" t="s">
        <v>289</v>
      </c>
      <c r="AL502">
        <v>4.0000000000000001E-3</v>
      </c>
      <c r="AM502" t="s">
        <v>271</v>
      </c>
      <c r="AN502">
        <v>28323</v>
      </c>
      <c r="AO502" t="s">
        <v>272</v>
      </c>
      <c r="AP502">
        <v>62869</v>
      </c>
      <c r="AQ502">
        <v>3</v>
      </c>
      <c r="AR502">
        <v>34980</v>
      </c>
      <c r="AS502">
        <v>2017</v>
      </c>
      <c r="BD502">
        <v>5.64</v>
      </c>
      <c r="BQ502">
        <v>3.71</v>
      </c>
      <c r="BY502">
        <v>5.31</v>
      </c>
      <c r="CN502">
        <v>3.14</v>
      </c>
      <c r="EU502">
        <v>1</v>
      </c>
      <c r="EZ502">
        <v>8.41</v>
      </c>
      <c r="FM502">
        <v>6.02</v>
      </c>
      <c r="FR502">
        <v>5.53</v>
      </c>
      <c r="GQ502">
        <v>2.44</v>
      </c>
      <c r="GV502">
        <v>7.31</v>
      </c>
      <c r="GW502">
        <v>12.25</v>
      </c>
      <c r="GZ502">
        <v>38.76</v>
      </c>
      <c r="HA502">
        <v>2.44</v>
      </c>
      <c r="HB502">
        <v>41.2</v>
      </c>
      <c r="HC502">
        <v>19.559999999999999</v>
      </c>
      <c r="HD502">
        <v>60.760000000000005</v>
      </c>
      <c r="HE502">
        <v>2.1452529746142711E-3</v>
      </c>
      <c r="HF502">
        <v>0.67807768268597757</v>
      </c>
    </row>
    <row r="503" spans="1:214" x14ac:dyDescent="0.25">
      <c r="A503">
        <v>27</v>
      </c>
      <c r="B503">
        <v>106</v>
      </c>
      <c r="C503" t="s">
        <v>250</v>
      </c>
      <c r="D503" t="s">
        <v>251</v>
      </c>
      <c r="E503" t="s">
        <v>252</v>
      </c>
      <c r="F503" t="s">
        <v>253</v>
      </c>
      <c r="G503" t="s">
        <v>254</v>
      </c>
      <c r="H503" t="s">
        <v>255</v>
      </c>
      <c r="I503">
        <v>2014</v>
      </c>
      <c r="J503">
        <v>106</v>
      </c>
      <c r="K503" t="s">
        <v>250</v>
      </c>
      <c r="L503" t="s">
        <v>256</v>
      </c>
      <c r="M503" t="s">
        <v>257</v>
      </c>
      <c r="N503" t="s">
        <v>258</v>
      </c>
      <c r="O503" t="s">
        <v>259</v>
      </c>
      <c r="P503">
        <v>106</v>
      </c>
      <c r="Q503" t="s">
        <v>283</v>
      </c>
      <c r="R503">
        <v>106</v>
      </c>
      <c r="S503" t="s">
        <v>250</v>
      </c>
      <c r="T503" t="s">
        <v>262</v>
      </c>
      <c r="U503" t="s">
        <v>263</v>
      </c>
      <c r="V503" t="s">
        <v>290</v>
      </c>
      <c r="W503" t="s">
        <v>536</v>
      </c>
      <c r="X503">
        <v>0</v>
      </c>
      <c r="Y503" t="s">
        <v>536</v>
      </c>
      <c r="Z503">
        <v>2015</v>
      </c>
      <c r="AA503" t="s">
        <v>534</v>
      </c>
      <c r="AB503" t="s">
        <v>534</v>
      </c>
      <c r="AC503">
        <v>99</v>
      </c>
      <c r="AD503">
        <v>10.5</v>
      </c>
      <c r="AE503" t="s">
        <v>535</v>
      </c>
      <c r="AF503" t="s">
        <v>268</v>
      </c>
      <c r="AG503" t="s">
        <v>269</v>
      </c>
      <c r="AH503" t="s">
        <v>270</v>
      </c>
      <c r="AI503" t="s">
        <v>270</v>
      </c>
      <c r="AJ503" t="s">
        <v>270</v>
      </c>
      <c r="AK503" t="s">
        <v>289</v>
      </c>
      <c r="AL503">
        <v>4.0000000000000001E-3</v>
      </c>
      <c r="AM503" t="s">
        <v>271</v>
      </c>
      <c r="AN503">
        <v>28323</v>
      </c>
      <c r="AO503" t="s">
        <v>272</v>
      </c>
      <c r="AP503">
        <v>62869</v>
      </c>
      <c r="AQ503">
        <v>4</v>
      </c>
      <c r="AR503">
        <v>34980</v>
      </c>
      <c r="AS503">
        <v>2018</v>
      </c>
      <c r="BD503">
        <v>2.39</v>
      </c>
      <c r="BS503">
        <v>6.22</v>
      </c>
      <c r="BY503">
        <v>5.5</v>
      </c>
      <c r="CN503">
        <v>10.38</v>
      </c>
      <c r="FR503">
        <v>6.58</v>
      </c>
      <c r="FV503">
        <v>4.38</v>
      </c>
      <c r="GO503">
        <v>3.5</v>
      </c>
      <c r="GQ503">
        <v>4.2699999999999996</v>
      </c>
      <c r="GV503">
        <v>18.45</v>
      </c>
      <c r="GW503">
        <v>46.89</v>
      </c>
      <c r="GZ503">
        <v>38.950000000000003</v>
      </c>
      <c r="HA503">
        <v>4.2699999999999996</v>
      </c>
      <c r="HB503">
        <v>43.22</v>
      </c>
      <c r="HC503">
        <v>65.34</v>
      </c>
      <c r="HD503">
        <v>108.56</v>
      </c>
      <c r="HE503">
        <v>3.8329273028987042E-3</v>
      </c>
      <c r="HF503">
        <v>0.39812085482682386</v>
      </c>
    </row>
    <row r="504" spans="1:214" x14ac:dyDescent="0.25">
      <c r="A504">
        <v>27</v>
      </c>
      <c r="B504">
        <v>106</v>
      </c>
      <c r="C504" t="s">
        <v>250</v>
      </c>
      <c r="D504" t="s">
        <v>251</v>
      </c>
      <c r="E504" t="s">
        <v>252</v>
      </c>
      <c r="F504" t="s">
        <v>253</v>
      </c>
      <c r="G504" t="s">
        <v>254</v>
      </c>
      <c r="H504" t="s">
        <v>255</v>
      </c>
      <c r="I504">
        <v>2014</v>
      </c>
      <c r="J504">
        <v>106</v>
      </c>
      <c r="K504" t="s">
        <v>250</v>
      </c>
      <c r="L504" t="s">
        <v>256</v>
      </c>
      <c r="M504" t="s">
        <v>257</v>
      </c>
      <c r="N504" t="s">
        <v>258</v>
      </c>
      <c r="O504" t="s">
        <v>259</v>
      </c>
      <c r="P504">
        <v>106</v>
      </c>
      <c r="Q504" t="s">
        <v>283</v>
      </c>
      <c r="R504">
        <v>106</v>
      </c>
      <c r="S504" t="s">
        <v>250</v>
      </c>
      <c r="T504" t="s">
        <v>262</v>
      </c>
      <c r="U504" t="s">
        <v>263</v>
      </c>
      <c r="V504" t="s">
        <v>290</v>
      </c>
      <c r="W504" t="s">
        <v>536</v>
      </c>
      <c r="X504">
        <v>0</v>
      </c>
      <c r="Y504" t="s">
        <v>536</v>
      </c>
      <c r="Z504">
        <v>2015</v>
      </c>
      <c r="AA504" t="s">
        <v>534</v>
      </c>
      <c r="AB504" t="s">
        <v>534</v>
      </c>
      <c r="AC504">
        <v>99</v>
      </c>
      <c r="AD504">
        <v>10.5</v>
      </c>
      <c r="AE504" t="s">
        <v>535</v>
      </c>
      <c r="AF504" t="s">
        <v>268</v>
      </c>
      <c r="AG504" t="s">
        <v>269</v>
      </c>
      <c r="AH504" t="s">
        <v>270</v>
      </c>
      <c r="AI504" t="s">
        <v>270</v>
      </c>
      <c r="AJ504" t="s">
        <v>270</v>
      </c>
      <c r="AK504" t="s">
        <v>289</v>
      </c>
      <c r="AL504">
        <v>4.0000000000000001E-3</v>
      </c>
      <c r="AM504" t="s">
        <v>271</v>
      </c>
      <c r="AN504">
        <v>28323</v>
      </c>
      <c r="AO504">
        <v>28323</v>
      </c>
      <c r="AP504">
        <v>62869</v>
      </c>
      <c r="AQ504">
        <v>5</v>
      </c>
      <c r="AR504">
        <v>34980</v>
      </c>
      <c r="AS504">
        <v>2019</v>
      </c>
      <c r="CN504">
        <v>6.32</v>
      </c>
      <c r="GV504">
        <v>0.95</v>
      </c>
      <c r="GW504">
        <v>3.15</v>
      </c>
      <c r="GZ504">
        <v>6.32</v>
      </c>
      <c r="HA504">
        <v>0</v>
      </c>
      <c r="HB504">
        <v>6.32</v>
      </c>
      <c r="HC504">
        <v>4.0999999999999996</v>
      </c>
      <c r="HD504">
        <v>10.42</v>
      </c>
      <c r="HE504">
        <v>3.6789888076828022E-4</v>
      </c>
      <c r="HF504">
        <v>0.60652591170825343</v>
      </c>
    </row>
    <row r="505" spans="1:214" x14ac:dyDescent="0.25">
      <c r="A505">
        <v>27</v>
      </c>
      <c r="B505">
        <v>106</v>
      </c>
      <c r="C505" t="s">
        <v>250</v>
      </c>
      <c r="D505" t="s">
        <v>251</v>
      </c>
      <c r="E505" t="s">
        <v>252</v>
      </c>
      <c r="F505" t="s">
        <v>253</v>
      </c>
      <c r="G505" t="s">
        <v>254</v>
      </c>
      <c r="H505" t="s">
        <v>255</v>
      </c>
      <c r="I505">
        <v>2014</v>
      </c>
      <c r="J505">
        <v>106</v>
      </c>
      <c r="K505" t="s">
        <v>250</v>
      </c>
      <c r="L505" t="s">
        <v>256</v>
      </c>
      <c r="M505" t="s">
        <v>257</v>
      </c>
      <c r="N505" t="s">
        <v>258</v>
      </c>
      <c r="O505" t="s">
        <v>259</v>
      </c>
      <c r="P505">
        <v>106</v>
      </c>
      <c r="Q505" t="s">
        <v>283</v>
      </c>
      <c r="R505">
        <v>106</v>
      </c>
      <c r="S505" t="s">
        <v>250</v>
      </c>
      <c r="T505" t="s">
        <v>262</v>
      </c>
      <c r="U505" t="s">
        <v>263</v>
      </c>
      <c r="V505" t="s">
        <v>290</v>
      </c>
      <c r="W505" t="s">
        <v>537</v>
      </c>
      <c r="X505">
        <v>0</v>
      </c>
      <c r="Y505" t="s">
        <v>537</v>
      </c>
      <c r="Z505">
        <v>2015</v>
      </c>
      <c r="AA505" t="s">
        <v>534</v>
      </c>
      <c r="AB505" t="s">
        <v>534</v>
      </c>
      <c r="AC505">
        <v>99</v>
      </c>
      <c r="AD505">
        <v>10.5</v>
      </c>
      <c r="AE505" t="s">
        <v>535</v>
      </c>
      <c r="AF505" t="s">
        <v>268</v>
      </c>
      <c r="AG505" t="s">
        <v>269</v>
      </c>
      <c r="AH505" t="s">
        <v>270</v>
      </c>
      <c r="AI505" t="s">
        <v>270</v>
      </c>
      <c r="AJ505" t="s">
        <v>270</v>
      </c>
      <c r="AK505" t="s">
        <v>289</v>
      </c>
      <c r="AL505">
        <v>4.0000000000000001E-3</v>
      </c>
      <c r="AM505" t="s">
        <v>271</v>
      </c>
      <c r="AN505">
        <v>28562</v>
      </c>
      <c r="AO505" t="s">
        <v>272</v>
      </c>
      <c r="AP505">
        <v>63399</v>
      </c>
      <c r="AQ505">
        <v>2</v>
      </c>
      <c r="AR505">
        <v>34978</v>
      </c>
      <c r="AS505">
        <v>2016</v>
      </c>
      <c r="GV505">
        <v>0.46</v>
      </c>
      <c r="GW505">
        <v>0.54</v>
      </c>
      <c r="GZ505">
        <v>0</v>
      </c>
      <c r="HA505">
        <v>0</v>
      </c>
      <c r="HB505">
        <v>0</v>
      </c>
      <c r="HC505">
        <v>1</v>
      </c>
      <c r="HD505">
        <v>1</v>
      </c>
      <c r="HE505">
        <v>3.5011553812758213E-5</v>
      </c>
      <c r="HF505">
        <v>0</v>
      </c>
    </row>
    <row r="506" spans="1:214" x14ac:dyDescent="0.25">
      <c r="A506">
        <v>27</v>
      </c>
      <c r="B506">
        <v>106</v>
      </c>
      <c r="C506" t="s">
        <v>250</v>
      </c>
      <c r="D506" t="s">
        <v>251</v>
      </c>
      <c r="E506" t="s">
        <v>252</v>
      </c>
      <c r="F506" t="s">
        <v>253</v>
      </c>
      <c r="G506" t="s">
        <v>254</v>
      </c>
      <c r="H506" t="s">
        <v>255</v>
      </c>
      <c r="I506">
        <v>2014</v>
      </c>
      <c r="J506">
        <v>106</v>
      </c>
      <c r="K506" t="s">
        <v>250</v>
      </c>
      <c r="L506" t="s">
        <v>256</v>
      </c>
      <c r="M506" t="s">
        <v>257</v>
      </c>
      <c r="N506" t="s">
        <v>258</v>
      </c>
      <c r="O506" t="s">
        <v>259</v>
      </c>
      <c r="P506">
        <v>106</v>
      </c>
      <c r="Q506" t="s">
        <v>283</v>
      </c>
      <c r="R506">
        <v>106</v>
      </c>
      <c r="S506" t="s">
        <v>250</v>
      </c>
      <c r="T506" t="s">
        <v>262</v>
      </c>
      <c r="U506" t="s">
        <v>263</v>
      </c>
      <c r="V506" t="s">
        <v>290</v>
      </c>
      <c r="W506" t="s">
        <v>537</v>
      </c>
      <c r="X506">
        <v>0</v>
      </c>
      <c r="Y506" t="s">
        <v>537</v>
      </c>
      <c r="Z506">
        <v>2015</v>
      </c>
      <c r="AA506" t="s">
        <v>534</v>
      </c>
      <c r="AB506" t="s">
        <v>534</v>
      </c>
      <c r="AC506">
        <v>99</v>
      </c>
      <c r="AD506">
        <v>10.5</v>
      </c>
      <c r="AE506" t="s">
        <v>535</v>
      </c>
      <c r="AF506" t="s">
        <v>268</v>
      </c>
      <c r="AG506" t="s">
        <v>269</v>
      </c>
      <c r="AH506" t="s">
        <v>270</v>
      </c>
      <c r="AI506" t="s">
        <v>270</v>
      </c>
      <c r="AJ506" t="s">
        <v>270</v>
      </c>
      <c r="AK506" t="s">
        <v>289</v>
      </c>
      <c r="AL506">
        <v>4.0000000000000001E-3</v>
      </c>
      <c r="AM506" t="s">
        <v>271</v>
      </c>
      <c r="AN506">
        <v>28562</v>
      </c>
      <c r="AO506" t="s">
        <v>272</v>
      </c>
      <c r="AP506">
        <v>63399</v>
      </c>
      <c r="AQ506">
        <v>3</v>
      </c>
      <c r="AR506">
        <v>34978</v>
      </c>
      <c r="AS506">
        <v>2017</v>
      </c>
      <c r="FM506">
        <v>6.02</v>
      </c>
      <c r="FR506">
        <v>5.53</v>
      </c>
      <c r="GQ506">
        <v>9.24</v>
      </c>
      <c r="GV506">
        <v>8.84</v>
      </c>
      <c r="GW506">
        <v>17.170000000000002</v>
      </c>
      <c r="GZ506">
        <v>11.55</v>
      </c>
      <c r="HA506">
        <v>9.24</v>
      </c>
      <c r="HB506">
        <v>20.79</v>
      </c>
      <c r="HC506">
        <v>26.01</v>
      </c>
      <c r="HD506">
        <v>46.8</v>
      </c>
      <c r="HE506">
        <v>1.6385407184370841E-3</v>
      </c>
      <c r="HF506">
        <v>0.44423076923076926</v>
      </c>
    </row>
    <row r="507" spans="1:214" x14ac:dyDescent="0.25">
      <c r="A507">
        <v>27</v>
      </c>
      <c r="B507">
        <v>106</v>
      </c>
      <c r="C507" t="s">
        <v>250</v>
      </c>
      <c r="D507" t="s">
        <v>251</v>
      </c>
      <c r="E507" t="s">
        <v>252</v>
      </c>
      <c r="F507" t="s">
        <v>253</v>
      </c>
      <c r="G507" t="s">
        <v>254</v>
      </c>
      <c r="H507" t="s">
        <v>255</v>
      </c>
      <c r="I507">
        <v>2014</v>
      </c>
      <c r="J507">
        <v>106</v>
      </c>
      <c r="K507" t="s">
        <v>250</v>
      </c>
      <c r="L507" t="s">
        <v>256</v>
      </c>
      <c r="M507" t="s">
        <v>257</v>
      </c>
      <c r="N507" t="s">
        <v>258</v>
      </c>
      <c r="O507" t="s">
        <v>259</v>
      </c>
      <c r="P507">
        <v>106</v>
      </c>
      <c r="Q507" t="s">
        <v>283</v>
      </c>
      <c r="R507">
        <v>106</v>
      </c>
      <c r="S507" t="s">
        <v>250</v>
      </c>
      <c r="T507" t="s">
        <v>262</v>
      </c>
      <c r="U507" t="s">
        <v>263</v>
      </c>
      <c r="V507" t="s">
        <v>290</v>
      </c>
      <c r="W507" t="s">
        <v>537</v>
      </c>
      <c r="X507">
        <v>0</v>
      </c>
      <c r="Y507" t="s">
        <v>537</v>
      </c>
      <c r="Z507">
        <v>2015</v>
      </c>
      <c r="AA507" t="s">
        <v>534</v>
      </c>
      <c r="AB507" t="s">
        <v>534</v>
      </c>
      <c r="AC507">
        <v>99</v>
      </c>
      <c r="AD507">
        <v>10.5</v>
      </c>
      <c r="AE507" t="s">
        <v>535</v>
      </c>
      <c r="AF507" t="s">
        <v>268</v>
      </c>
      <c r="AG507" t="s">
        <v>269</v>
      </c>
      <c r="AH507" t="s">
        <v>270</v>
      </c>
      <c r="AI507" t="s">
        <v>270</v>
      </c>
      <c r="AJ507" t="s">
        <v>270</v>
      </c>
      <c r="AK507" t="s">
        <v>289</v>
      </c>
      <c r="AL507">
        <v>4.0000000000000001E-3</v>
      </c>
      <c r="AM507" t="s">
        <v>271</v>
      </c>
      <c r="AN507">
        <v>28562</v>
      </c>
      <c r="AO507" t="s">
        <v>272</v>
      </c>
      <c r="AP507">
        <v>63399</v>
      </c>
      <c r="AQ507">
        <v>4</v>
      </c>
      <c r="AR507">
        <v>34978</v>
      </c>
      <c r="AS507">
        <v>2018</v>
      </c>
      <c r="BD507">
        <v>2.77</v>
      </c>
      <c r="BS507">
        <v>5.48</v>
      </c>
      <c r="CN507">
        <v>5.19</v>
      </c>
      <c r="EN507">
        <v>11.98</v>
      </c>
      <c r="FE507">
        <v>11.4</v>
      </c>
      <c r="FM507">
        <v>15.88</v>
      </c>
      <c r="FV507">
        <v>4.38</v>
      </c>
      <c r="FY507">
        <v>3.32</v>
      </c>
      <c r="GC507">
        <v>1</v>
      </c>
      <c r="GQ507">
        <v>15.74</v>
      </c>
      <c r="GV507">
        <v>18.96</v>
      </c>
      <c r="GW507">
        <v>31.88</v>
      </c>
      <c r="GZ507">
        <v>61.4</v>
      </c>
      <c r="HA507">
        <v>15.74</v>
      </c>
      <c r="HB507">
        <v>77.14</v>
      </c>
      <c r="HC507">
        <v>50.84</v>
      </c>
      <c r="HD507">
        <v>127.97999999999999</v>
      </c>
      <c r="HE507">
        <v>4.4807786569567958E-3</v>
      </c>
      <c r="HF507">
        <v>0.60275042975464921</v>
      </c>
    </row>
    <row r="508" spans="1:214" x14ac:dyDescent="0.25">
      <c r="A508">
        <v>27</v>
      </c>
      <c r="B508">
        <v>106</v>
      </c>
      <c r="C508" t="s">
        <v>250</v>
      </c>
      <c r="D508" t="s">
        <v>251</v>
      </c>
      <c r="E508" t="s">
        <v>252</v>
      </c>
      <c r="F508" t="s">
        <v>253</v>
      </c>
      <c r="G508" t="s">
        <v>254</v>
      </c>
      <c r="H508" t="s">
        <v>255</v>
      </c>
      <c r="I508">
        <v>2014</v>
      </c>
      <c r="J508">
        <v>106</v>
      </c>
      <c r="K508" t="s">
        <v>250</v>
      </c>
      <c r="L508" t="s">
        <v>256</v>
      </c>
      <c r="M508" t="s">
        <v>257</v>
      </c>
      <c r="N508" t="s">
        <v>258</v>
      </c>
      <c r="O508" t="s">
        <v>259</v>
      </c>
      <c r="P508">
        <v>106</v>
      </c>
      <c r="Q508" t="s">
        <v>283</v>
      </c>
      <c r="R508">
        <v>106</v>
      </c>
      <c r="S508" t="s">
        <v>250</v>
      </c>
      <c r="T508" t="s">
        <v>262</v>
      </c>
      <c r="U508" t="s">
        <v>263</v>
      </c>
      <c r="V508" t="s">
        <v>290</v>
      </c>
      <c r="W508" t="s">
        <v>537</v>
      </c>
      <c r="X508">
        <v>0</v>
      </c>
      <c r="Y508" t="s">
        <v>537</v>
      </c>
      <c r="Z508">
        <v>2015</v>
      </c>
      <c r="AA508" t="s">
        <v>534</v>
      </c>
      <c r="AB508" t="s">
        <v>534</v>
      </c>
      <c r="AC508">
        <v>99</v>
      </c>
      <c r="AD508">
        <v>10.5</v>
      </c>
      <c r="AE508" t="s">
        <v>535</v>
      </c>
      <c r="AF508" t="s">
        <v>268</v>
      </c>
      <c r="AG508" t="s">
        <v>269</v>
      </c>
      <c r="AH508" t="s">
        <v>270</v>
      </c>
      <c r="AI508" t="s">
        <v>270</v>
      </c>
      <c r="AJ508" t="s">
        <v>270</v>
      </c>
      <c r="AK508" t="s">
        <v>289</v>
      </c>
      <c r="AL508">
        <v>4.0000000000000001E-3</v>
      </c>
      <c r="AM508" t="s">
        <v>271</v>
      </c>
      <c r="AN508">
        <v>28562</v>
      </c>
      <c r="AO508">
        <v>28562</v>
      </c>
      <c r="AP508">
        <v>63399</v>
      </c>
      <c r="AQ508">
        <v>5</v>
      </c>
      <c r="AR508">
        <v>34978</v>
      </c>
      <c r="AS508">
        <v>2019</v>
      </c>
      <c r="FR508">
        <v>2</v>
      </c>
      <c r="GV508">
        <v>1.05</v>
      </c>
      <c r="GW508">
        <v>6.13</v>
      </c>
      <c r="GZ508">
        <v>2</v>
      </c>
      <c r="HA508">
        <v>0</v>
      </c>
      <c r="HB508">
        <v>2</v>
      </c>
      <c r="HC508">
        <v>7.18</v>
      </c>
      <c r="HD508">
        <v>9.18</v>
      </c>
      <c r="HE508">
        <v>3.2140606400112037E-4</v>
      </c>
      <c r="HF508">
        <v>0.2178649237472767</v>
      </c>
    </row>
    <row r="509" spans="1:214" x14ac:dyDescent="0.25">
      <c r="A509">
        <v>27</v>
      </c>
      <c r="B509">
        <v>106</v>
      </c>
      <c r="C509" t="s">
        <v>250</v>
      </c>
      <c r="D509" t="s">
        <v>251</v>
      </c>
      <c r="E509" t="s">
        <v>252</v>
      </c>
      <c r="F509" t="s">
        <v>253</v>
      </c>
      <c r="G509" t="s">
        <v>254</v>
      </c>
      <c r="H509" t="s">
        <v>255</v>
      </c>
      <c r="I509">
        <v>2014</v>
      </c>
      <c r="J509">
        <v>106</v>
      </c>
      <c r="K509" t="s">
        <v>250</v>
      </c>
      <c r="L509" t="s">
        <v>256</v>
      </c>
      <c r="M509" t="s">
        <v>257</v>
      </c>
      <c r="N509" t="s">
        <v>258</v>
      </c>
      <c r="O509" t="s">
        <v>259</v>
      </c>
      <c r="P509">
        <v>106</v>
      </c>
      <c r="Q509" t="s">
        <v>283</v>
      </c>
      <c r="R509">
        <v>106</v>
      </c>
      <c r="S509" t="s">
        <v>250</v>
      </c>
      <c r="T509" t="s">
        <v>262</v>
      </c>
      <c r="U509" t="s">
        <v>263</v>
      </c>
      <c r="V509" t="s">
        <v>290</v>
      </c>
      <c r="W509" t="s">
        <v>538</v>
      </c>
      <c r="X509">
        <v>0</v>
      </c>
      <c r="Y509" t="s">
        <v>538</v>
      </c>
      <c r="Z509">
        <v>2015</v>
      </c>
      <c r="AA509" t="s">
        <v>539</v>
      </c>
      <c r="AB509" t="s">
        <v>539</v>
      </c>
      <c r="AC509">
        <v>79</v>
      </c>
      <c r="AD509">
        <v>5.41</v>
      </c>
      <c r="AF509" t="s">
        <v>268</v>
      </c>
      <c r="AG509" t="s">
        <v>292</v>
      </c>
      <c r="AH509" t="s">
        <v>270</v>
      </c>
      <c r="AI509" t="s">
        <v>270</v>
      </c>
      <c r="AJ509" t="s">
        <v>270</v>
      </c>
      <c r="AK509" t="s">
        <v>270</v>
      </c>
      <c r="AL509">
        <v>5.5999999999999999E-3</v>
      </c>
      <c r="AM509" t="s">
        <v>271</v>
      </c>
      <c r="AN509">
        <v>108737</v>
      </c>
      <c r="AO509" t="s">
        <v>272</v>
      </c>
      <c r="AP509">
        <v>394971</v>
      </c>
      <c r="AQ509">
        <v>2</v>
      </c>
      <c r="AR509">
        <v>34579</v>
      </c>
      <c r="AS509">
        <v>2016</v>
      </c>
      <c r="GQ509">
        <v>0</v>
      </c>
      <c r="GV509">
        <v>3.71</v>
      </c>
      <c r="GW509">
        <v>4.37</v>
      </c>
      <c r="GZ509">
        <v>0</v>
      </c>
      <c r="HA509">
        <v>0</v>
      </c>
      <c r="HB509">
        <v>0</v>
      </c>
      <c r="HC509">
        <v>8.08</v>
      </c>
      <c r="HD509">
        <v>8.08</v>
      </c>
      <c r="HE509">
        <v>7.4307733338238135E-5</v>
      </c>
      <c r="HF509">
        <v>0</v>
      </c>
    </row>
    <row r="510" spans="1:214" x14ac:dyDescent="0.25">
      <c r="A510">
        <v>27</v>
      </c>
      <c r="B510">
        <v>106</v>
      </c>
      <c r="C510" t="s">
        <v>250</v>
      </c>
      <c r="D510" t="s">
        <v>251</v>
      </c>
      <c r="E510" t="s">
        <v>252</v>
      </c>
      <c r="F510" t="s">
        <v>253</v>
      </c>
      <c r="G510" t="s">
        <v>254</v>
      </c>
      <c r="H510" t="s">
        <v>255</v>
      </c>
      <c r="I510">
        <v>2014</v>
      </c>
      <c r="J510">
        <v>106</v>
      </c>
      <c r="K510" t="s">
        <v>250</v>
      </c>
      <c r="L510" t="s">
        <v>256</v>
      </c>
      <c r="M510" t="s">
        <v>257</v>
      </c>
      <c r="N510" t="s">
        <v>258</v>
      </c>
      <c r="O510" t="s">
        <v>259</v>
      </c>
      <c r="P510">
        <v>106</v>
      </c>
      <c r="Q510" t="s">
        <v>283</v>
      </c>
      <c r="R510">
        <v>106</v>
      </c>
      <c r="S510" t="s">
        <v>250</v>
      </c>
      <c r="T510" t="s">
        <v>262</v>
      </c>
      <c r="U510" t="s">
        <v>263</v>
      </c>
      <c r="V510" t="s">
        <v>290</v>
      </c>
      <c r="W510" t="s">
        <v>538</v>
      </c>
      <c r="X510">
        <v>0</v>
      </c>
      <c r="Y510" t="s">
        <v>538</v>
      </c>
      <c r="Z510">
        <v>2015</v>
      </c>
      <c r="AA510" t="s">
        <v>539</v>
      </c>
      <c r="AB510" t="s">
        <v>539</v>
      </c>
      <c r="AC510">
        <v>79</v>
      </c>
      <c r="AD510">
        <v>5.41</v>
      </c>
      <c r="AF510" t="s">
        <v>268</v>
      </c>
      <c r="AG510" t="s">
        <v>292</v>
      </c>
      <c r="AH510" t="s">
        <v>270</v>
      </c>
      <c r="AI510" t="s">
        <v>270</v>
      </c>
      <c r="AJ510" t="s">
        <v>270</v>
      </c>
      <c r="AK510" t="s">
        <v>270</v>
      </c>
      <c r="AL510">
        <v>5.5999999999999999E-3</v>
      </c>
      <c r="AM510" t="s">
        <v>271</v>
      </c>
      <c r="AN510">
        <v>108737</v>
      </c>
      <c r="AO510" t="s">
        <v>272</v>
      </c>
      <c r="AP510">
        <v>394971</v>
      </c>
      <c r="AQ510">
        <v>3</v>
      </c>
      <c r="AR510">
        <v>34579</v>
      </c>
      <c r="AS510">
        <v>2017</v>
      </c>
      <c r="BY510">
        <v>15.93</v>
      </c>
      <c r="GQ510">
        <v>13.59</v>
      </c>
      <c r="GV510">
        <v>19.73</v>
      </c>
      <c r="GW510">
        <v>33.65</v>
      </c>
      <c r="GZ510">
        <v>15.93</v>
      </c>
      <c r="HA510">
        <v>13.59</v>
      </c>
      <c r="HB510">
        <v>29.52</v>
      </c>
      <c r="HC510">
        <v>53.38</v>
      </c>
      <c r="HD510">
        <v>82.9</v>
      </c>
      <c r="HE510">
        <v>7.6238998684900272E-4</v>
      </c>
      <c r="HF510">
        <v>0.35609167671893843</v>
      </c>
    </row>
    <row r="511" spans="1:214" x14ac:dyDescent="0.25">
      <c r="A511">
        <v>27</v>
      </c>
      <c r="B511">
        <v>106</v>
      </c>
      <c r="C511" t="s">
        <v>250</v>
      </c>
      <c r="D511" t="s">
        <v>251</v>
      </c>
      <c r="E511" t="s">
        <v>252</v>
      </c>
      <c r="F511" t="s">
        <v>253</v>
      </c>
      <c r="G511" t="s">
        <v>254</v>
      </c>
      <c r="H511" t="s">
        <v>255</v>
      </c>
      <c r="I511">
        <v>2014</v>
      </c>
      <c r="J511">
        <v>106</v>
      </c>
      <c r="K511" t="s">
        <v>250</v>
      </c>
      <c r="L511" t="s">
        <v>256</v>
      </c>
      <c r="M511" t="s">
        <v>257</v>
      </c>
      <c r="N511" t="s">
        <v>258</v>
      </c>
      <c r="O511" t="s">
        <v>259</v>
      </c>
      <c r="P511">
        <v>106</v>
      </c>
      <c r="Q511" t="s">
        <v>283</v>
      </c>
      <c r="R511">
        <v>106</v>
      </c>
      <c r="S511" t="s">
        <v>250</v>
      </c>
      <c r="T511" t="s">
        <v>262</v>
      </c>
      <c r="U511" t="s">
        <v>263</v>
      </c>
      <c r="V511" t="s">
        <v>290</v>
      </c>
      <c r="W511" t="s">
        <v>538</v>
      </c>
      <c r="X511">
        <v>0</v>
      </c>
      <c r="Y511" t="s">
        <v>538</v>
      </c>
      <c r="Z511">
        <v>2015</v>
      </c>
      <c r="AA511" t="s">
        <v>539</v>
      </c>
      <c r="AB511" t="s">
        <v>539</v>
      </c>
      <c r="AC511">
        <v>79</v>
      </c>
      <c r="AD511">
        <v>5.41</v>
      </c>
      <c r="AF511" t="s">
        <v>268</v>
      </c>
      <c r="AG511" t="s">
        <v>292</v>
      </c>
      <c r="AH511" t="s">
        <v>270</v>
      </c>
      <c r="AI511" t="s">
        <v>270</v>
      </c>
      <c r="AJ511" t="s">
        <v>270</v>
      </c>
      <c r="AK511" t="s">
        <v>270</v>
      </c>
      <c r="AL511">
        <v>5.5999999999999999E-3</v>
      </c>
      <c r="AM511" t="s">
        <v>271</v>
      </c>
      <c r="AN511">
        <v>108737</v>
      </c>
      <c r="AO511" t="s">
        <v>272</v>
      </c>
      <c r="AP511">
        <v>394971</v>
      </c>
      <c r="AQ511">
        <v>4</v>
      </c>
      <c r="AR511">
        <v>34579</v>
      </c>
      <c r="AS511">
        <v>2018</v>
      </c>
      <c r="BD511">
        <v>2.2400000000000002</v>
      </c>
      <c r="BE511">
        <v>3</v>
      </c>
      <c r="BG511">
        <v>3</v>
      </c>
      <c r="BM511">
        <v>6.58</v>
      </c>
      <c r="BQ511">
        <v>6</v>
      </c>
      <c r="BS511">
        <v>4.3</v>
      </c>
      <c r="BY511">
        <v>8.1199999999999992</v>
      </c>
      <c r="CN511">
        <v>10.38</v>
      </c>
      <c r="FE511">
        <v>28.26</v>
      </c>
      <c r="FR511">
        <v>11.02</v>
      </c>
      <c r="FY511">
        <v>6.64</v>
      </c>
      <c r="GO511">
        <v>3.68</v>
      </c>
      <c r="GQ511">
        <v>37.19</v>
      </c>
      <c r="GV511">
        <v>49.34</v>
      </c>
      <c r="GW511">
        <v>81.069999999999993</v>
      </c>
      <c r="GZ511">
        <v>93.22</v>
      </c>
      <c r="HA511">
        <v>37.19</v>
      </c>
      <c r="HB511">
        <v>130.41</v>
      </c>
      <c r="HC511">
        <v>130.41</v>
      </c>
      <c r="HD511">
        <v>260.82</v>
      </c>
      <c r="HE511">
        <v>2.3986315605543651E-3</v>
      </c>
      <c r="HF511">
        <v>0.5</v>
      </c>
    </row>
    <row r="512" spans="1:214" x14ac:dyDescent="0.25">
      <c r="A512">
        <v>27</v>
      </c>
      <c r="B512">
        <v>106</v>
      </c>
      <c r="C512" t="s">
        <v>250</v>
      </c>
      <c r="D512" t="s">
        <v>251</v>
      </c>
      <c r="E512" t="s">
        <v>252</v>
      </c>
      <c r="F512" t="s">
        <v>253</v>
      </c>
      <c r="G512" t="s">
        <v>254</v>
      </c>
      <c r="H512" t="s">
        <v>255</v>
      </c>
      <c r="I512">
        <v>2014</v>
      </c>
      <c r="J512">
        <v>106</v>
      </c>
      <c r="K512" t="s">
        <v>250</v>
      </c>
      <c r="L512" t="s">
        <v>256</v>
      </c>
      <c r="M512" t="s">
        <v>257</v>
      </c>
      <c r="N512" t="s">
        <v>258</v>
      </c>
      <c r="O512" t="s">
        <v>259</v>
      </c>
      <c r="P512">
        <v>106</v>
      </c>
      <c r="Q512" t="s">
        <v>283</v>
      </c>
      <c r="R512">
        <v>106</v>
      </c>
      <c r="S512" t="s">
        <v>250</v>
      </c>
      <c r="T512" t="s">
        <v>262</v>
      </c>
      <c r="U512" t="s">
        <v>263</v>
      </c>
      <c r="V512" t="s">
        <v>290</v>
      </c>
      <c r="W512" t="s">
        <v>538</v>
      </c>
      <c r="X512">
        <v>0</v>
      </c>
      <c r="Y512" t="s">
        <v>538</v>
      </c>
      <c r="Z512">
        <v>2015</v>
      </c>
      <c r="AA512" t="s">
        <v>539</v>
      </c>
      <c r="AB512" t="s">
        <v>539</v>
      </c>
      <c r="AC512">
        <v>79</v>
      </c>
      <c r="AD512">
        <v>5.41</v>
      </c>
      <c r="AF512" t="s">
        <v>268</v>
      </c>
      <c r="AG512" t="s">
        <v>292</v>
      </c>
      <c r="AH512" t="s">
        <v>270</v>
      </c>
      <c r="AI512" t="s">
        <v>270</v>
      </c>
      <c r="AJ512" t="s">
        <v>270</v>
      </c>
      <c r="AK512" t="s">
        <v>270</v>
      </c>
      <c r="AL512">
        <v>5.5999999999999999E-3</v>
      </c>
      <c r="AM512" t="s">
        <v>271</v>
      </c>
      <c r="AN512">
        <v>108737</v>
      </c>
      <c r="AO512">
        <v>108737</v>
      </c>
      <c r="AP512">
        <v>394971</v>
      </c>
      <c r="AQ512">
        <v>5</v>
      </c>
      <c r="AR512">
        <v>34579</v>
      </c>
      <c r="AS512">
        <v>2019</v>
      </c>
      <c r="BD512">
        <v>4.32</v>
      </c>
      <c r="FM512">
        <v>5.05</v>
      </c>
      <c r="GQ512">
        <v>1.69</v>
      </c>
      <c r="GV512">
        <v>4.97</v>
      </c>
      <c r="GW512">
        <v>10.4</v>
      </c>
      <c r="GZ512">
        <v>9.3699999999999992</v>
      </c>
      <c r="HA512">
        <v>1.69</v>
      </c>
      <c r="HB512">
        <v>11.06</v>
      </c>
      <c r="HC512">
        <v>15.37</v>
      </c>
      <c r="HD512">
        <v>26.43</v>
      </c>
      <c r="HE512">
        <v>2.4306353862990518E-4</v>
      </c>
      <c r="HF512">
        <v>0.41846386681800984</v>
      </c>
    </row>
    <row r="513" spans="1:214" x14ac:dyDescent="0.25">
      <c r="A513">
        <v>27</v>
      </c>
      <c r="B513">
        <v>106</v>
      </c>
      <c r="C513" t="s">
        <v>250</v>
      </c>
      <c r="D513" t="s">
        <v>251</v>
      </c>
      <c r="E513" t="s">
        <v>252</v>
      </c>
      <c r="F513" t="s">
        <v>253</v>
      </c>
      <c r="G513" t="s">
        <v>254</v>
      </c>
      <c r="H513" t="s">
        <v>255</v>
      </c>
      <c r="I513">
        <v>2015</v>
      </c>
      <c r="J513">
        <v>106</v>
      </c>
      <c r="K513" t="s">
        <v>250</v>
      </c>
      <c r="L513" t="s">
        <v>256</v>
      </c>
      <c r="M513" t="s">
        <v>257</v>
      </c>
      <c r="N513" t="s">
        <v>258</v>
      </c>
      <c r="O513" t="s">
        <v>259</v>
      </c>
      <c r="P513">
        <v>420</v>
      </c>
      <c r="Q513" t="s">
        <v>260</v>
      </c>
      <c r="R513">
        <v>420</v>
      </c>
      <c r="S513" t="s">
        <v>261</v>
      </c>
      <c r="T513" t="s">
        <v>262</v>
      </c>
      <c r="U513" t="s">
        <v>263</v>
      </c>
      <c r="V513" t="s">
        <v>264</v>
      </c>
      <c r="W513" t="s">
        <v>540</v>
      </c>
      <c r="X513">
        <v>0</v>
      </c>
      <c r="Y513" t="s">
        <v>540</v>
      </c>
      <c r="Z513">
        <v>2016</v>
      </c>
      <c r="AA513" t="s">
        <v>541</v>
      </c>
      <c r="AB513" t="s">
        <v>541</v>
      </c>
      <c r="AC513">
        <v>94</v>
      </c>
      <c r="AD513">
        <v>8.5299999999999994</v>
      </c>
      <c r="AF513" t="s">
        <v>268</v>
      </c>
      <c r="AG513" t="s">
        <v>269</v>
      </c>
      <c r="AH513" t="s">
        <v>270</v>
      </c>
      <c r="AI513" t="s">
        <v>270</v>
      </c>
      <c r="AJ513" t="s">
        <v>270</v>
      </c>
      <c r="AK513" t="s">
        <v>270</v>
      </c>
      <c r="AL513">
        <v>3.8E-3</v>
      </c>
      <c r="AM513" t="s">
        <v>271</v>
      </c>
      <c r="AN513">
        <v>19706</v>
      </c>
      <c r="AO513" t="s">
        <v>272</v>
      </c>
      <c r="AP513">
        <v>224036</v>
      </c>
      <c r="AQ513">
        <v>2</v>
      </c>
      <c r="AR513">
        <v>35362</v>
      </c>
      <c r="AS513">
        <v>2017</v>
      </c>
      <c r="GV513">
        <v>1.34</v>
      </c>
      <c r="GW513">
        <v>2.74</v>
      </c>
      <c r="GZ513">
        <v>0</v>
      </c>
      <c r="HA513">
        <v>0</v>
      </c>
      <c r="HB513">
        <v>0</v>
      </c>
      <c r="HC513">
        <v>4.08</v>
      </c>
      <c r="HD513">
        <v>4.08</v>
      </c>
      <c r="HE513">
        <v>2.0704354003856694E-4</v>
      </c>
      <c r="HF513">
        <v>0</v>
      </c>
    </row>
    <row r="514" spans="1:214" x14ac:dyDescent="0.25">
      <c r="A514">
        <v>27</v>
      </c>
      <c r="B514">
        <v>106</v>
      </c>
      <c r="C514" t="s">
        <v>250</v>
      </c>
      <c r="D514" t="s">
        <v>251</v>
      </c>
      <c r="E514" t="s">
        <v>252</v>
      </c>
      <c r="F514" t="s">
        <v>253</v>
      </c>
      <c r="G514" t="s">
        <v>254</v>
      </c>
      <c r="H514" t="s">
        <v>255</v>
      </c>
      <c r="I514">
        <v>2015</v>
      </c>
      <c r="J514">
        <v>106</v>
      </c>
      <c r="K514" t="s">
        <v>250</v>
      </c>
      <c r="L514" t="s">
        <v>256</v>
      </c>
      <c r="M514" t="s">
        <v>257</v>
      </c>
      <c r="N514" t="s">
        <v>258</v>
      </c>
      <c r="O514" t="s">
        <v>259</v>
      </c>
      <c r="P514">
        <v>420</v>
      </c>
      <c r="Q514" t="s">
        <v>260</v>
      </c>
      <c r="R514">
        <v>420</v>
      </c>
      <c r="S514" t="s">
        <v>261</v>
      </c>
      <c r="T514" t="s">
        <v>262</v>
      </c>
      <c r="U514" t="s">
        <v>263</v>
      </c>
      <c r="V514" t="s">
        <v>264</v>
      </c>
      <c r="W514" t="s">
        <v>540</v>
      </c>
      <c r="X514">
        <v>0</v>
      </c>
      <c r="Y514" t="s">
        <v>540</v>
      </c>
      <c r="Z514">
        <v>2016</v>
      </c>
      <c r="AA514" t="s">
        <v>541</v>
      </c>
      <c r="AB514" t="s">
        <v>541</v>
      </c>
      <c r="AC514">
        <v>94</v>
      </c>
      <c r="AD514">
        <v>8.5299999999999994</v>
      </c>
      <c r="AF514" t="s">
        <v>268</v>
      </c>
      <c r="AG514" t="s">
        <v>269</v>
      </c>
      <c r="AH514" t="s">
        <v>270</v>
      </c>
      <c r="AI514" t="s">
        <v>270</v>
      </c>
      <c r="AJ514" t="s">
        <v>270</v>
      </c>
      <c r="AK514" t="s">
        <v>270</v>
      </c>
      <c r="AL514">
        <v>3.8E-3</v>
      </c>
      <c r="AM514" t="s">
        <v>271</v>
      </c>
      <c r="AN514">
        <v>19706</v>
      </c>
      <c r="AO514" t="s">
        <v>272</v>
      </c>
      <c r="AP514">
        <v>224036</v>
      </c>
      <c r="AQ514">
        <v>3</v>
      </c>
      <c r="AR514">
        <v>35362</v>
      </c>
      <c r="AS514">
        <v>2018</v>
      </c>
      <c r="BQ514">
        <v>3</v>
      </c>
      <c r="BS514">
        <v>4.3</v>
      </c>
      <c r="CN514">
        <v>5.19</v>
      </c>
      <c r="GQ514">
        <v>3.78</v>
      </c>
      <c r="GV514">
        <v>9.26</v>
      </c>
      <c r="GW514">
        <v>15.05</v>
      </c>
      <c r="GZ514">
        <v>12.49</v>
      </c>
      <c r="HA514">
        <v>3.78</v>
      </c>
      <c r="HB514">
        <v>16.27</v>
      </c>
      <c r="HC514">
        <v>24.31</v>
      </c>
      <c r="HD514">
        <v>40.58</v>
      </c>
      <c r="HE514">
        <v>2.0592712879326093E-3</v>
      </c>
      <c r="HF514">
        <v>0.40093642188270084</v>
      </c>
    </row>
    <row r="515" spans="1:214" x14ac:dyDescent="0.25">
      <c r="A515">
        <v>27</v>
      </c>
      <c r="B515">
        <v>106</v>
      </c>
      <c r="C515" t="s">
        <v>250</v>
      </c>
      <c r="D515" t="s">
        <v>251</v>
      </c>
      <c r="E515" t="s">
        <v>252</v>
      </c>
      <c r="F515" t="s">
        <v>253</v>
      </c>
      <c r="G515" t="s">
        <v>254</v>
      </c>
      <c r="H515" t="s">
        <v>255</v>
      </c>
      <c r="I515">
        <v>2015</v>
      </c>
      <c r="J515">
        <v>106</v>
      </c>
      <c r="K515" t="s">
        <v>250</v>
      </c>
      <c r="L515" t="s">
        <v>256</v>
      </c>
      <c r="M515" t="s">
        <v>257</v>
      </c>
      <c r="N515" t="s">
        <v>258</v>
      </c>
      <c r="O515" t="s">
        <v>259</v>
      </c>
      <c r="P515">
        <v>420</v>
      </c>
      <c r="Q515" t="s">
        <v>260</v>
      </c>
      <c r="R515">
        <v>420</v>
      </c>
      <c r="S515" t="s">
        <v>261</v>
      </c>
      <c r="T515" t="s">
        <v>262</v>
      </c>
      <c r="U515" t="s">
        <v>263</v>
      </c>
      <c r="V515" t="s">
        <v>264</v>
      </c>
      <c r="W515" t="s">
        <v>540</v>
      </c>
      <c r="X515">
        <v>0</v>
      </c>
      <c r="Y515" t="s">
        <v>540</v>
      </c>
      <c r="Z515">
        <v>2016</v>
      </c>
      <c r="AA515" t="s">
        <v>541</v>
      </c>
      <c r="AB515" t="s">
        <v>541</v>
      </c>
      <c r="AC515">
        <v>94</v>
      </c>
      <c r="AD515">
        <v>8.5299999999999994</v>
      </c>
      <c r="AF515" t="s">
        <v>268</v>
      </c>
      <c r="AG515" t="s">
        <v>269</v>
      </c>
      <c r="AH515" t="s">
        <v>270</v>
      </c>
      <c r="AI515" t="s">
        <v>270</v>
      </c>
      <c r="AJ515" t="s">
        <v>270</v>
      </c>
      <c r="AK515" t="s">
        <v>270</v>
      </c>
      <c r="AL515">
        <v>3.8E-3</v>
      </c>
      <c r="AM515" t="s">
        <v>271</v>
      </c>
      <c r="AN515">
        <v>19706</v>
      </c>
      <c r="AO515" t="s">
        <v>272</v>
      </c>
      <c r="AP515">
        <v>224036</v>
      </c>
      <c r="AQ515">
        <v>4</v>
      </c>
      <c r="AR515">
        <v>35362</v>
      </c>
      <c r="AS515">
        <v>2019</v>
      </c>
      <c r="BD515">
        <v>4.32</v>
      </c>
      <c r="CN515">
        <v>13.52</v>
      </c>
      <c r="FE515">
        <v>17.5</v>
      </c>
      <c r="GQ515">
        <v>12.19</v>
      </c>
      <c r="GV515">
        <v>8.43</v>
      </c>
      <c r="GW515">
        <v>25.72</v>
      </c>
      <c r="GZ515">
        <v>35.340000000000003</v>
      </c>
      <c r="HA515">
        <v>12.19</v>
      </c>
      <c r="HB515">
        <v>47.53</v>
      </c>
      <c r="HC515">
        <v>34.15</v>
      </c>
      <c r="HD515">
        <v>81.680000000000007</v>
      </c>
      <c r="HE515">
        <v>4.1449304780269971E-3</v>
      </c>
      <c r="HF515">
        <v>0.58190499510284033</v>
      </c>
    </row>
    <row r="516" spans="1:214" x14ac:dyDescent="0.25">
      <c r="A516">
        <v>27</v>
      </c>
      <c r="B516">
        <v>106</v>
      </c>
      <c r="C516" t="s">
        <v>250</v>
      </c>
      <c r="D516" t="s">
        <v>251</v>
      </c>
      <c r="E516" t="s">
        <v>252</v>
      </c>
      <c r="F516" t="s">
        <v>253</v>
      </c>
      <c r="G516" t="s">
        <v>254</v>
      </c>
      <c r="H516" t="s">
        <v>255</v>
      </c>
      <c r="I516">
        <v>2015</v>
      </c>
      <c r="J516">
        <v>106</v>
      </c>
      <c r="K516" t="s">
        <v>250</v>
      </c>
      <c r="L516" t="s">
        <v>256</v>
      </c>
      <c r="M516" t="s">
        <v>257</v>
      </c>
      <c r="N516" t="s">
        <v>258</v>
      </c>
      <c r="O516" t="s">
        <v>259</v>
      </c>
      <c r="P516">
        <v>420</v>
      </c>
      <c r="Q516" t="s">
        <v>260</v>
      </c>
      <c r="R516">
        <v>420</v>
      </c>
      <c r="S516" t="s">
        <v>261</v>
      </c>
      <c r="T516" t="s">
        <v>262</v>
      </c>
      <c r="U516" t="s">
        <v>263</v>
      </c>
      <c r="V516" t="s">
        <v>264</v>
      </c>
      <c r="W516" t="s">
        <v>540</v>
      </c>
      <c r="X516">
        <v>0</v>
      </c>
      <c r="Y516" t="s">
        <v>540</v>
      </c>
      <c r="Z516">
        <v>2016</v>
      </c>
      <c r="AA516" t="s">
        <v>541</v>
      </c>
      <c r="AB516" t="s">
        <v>541</v>
      </c>
      <c r="AC516">
        <v>94</v>
      </c>
      <c r="AD516">
        <v>8.5299999999999994</v>
      </c>
      <c r="AF516" t="s">
        <v>268</v>
      </c>
      <c r="AG516" t="s">
        <v>269</v>
      </c>
      <c r="AH516" t="s">
        <v>270</v>
      </c>
      <c r="AI516" t="s">
        <v>270</v>
      </c>
      <c r="AJ516" t="s">
        <v>270</v>
      </c>
      <c r="AK516" t="s">
        <v>270</v>
      </c>
      <c r="AL516">
        <v>3.8E-3</v>
      </c>
      <c r="AM516" t="s">
        <v>271</v>
      </c>
      <c r="AN516">
        <v>19706</v>
      </c>
      <c r="AO516">
        <v>19706</v>
      </c>
      <c r="AP516">
        <v>224036</v>
      </c>
      <c r="AQ516">
        <v>5</v>
      </c>
      <c r="AR516">
        <v>35362</v>
      </c>
      <c r="AS516">
        <v>2020</v>
      </c>
      <c r="GV516">
        <v>0.56000000000000005</v>
      </c>
      <c r="GW516">
        <v>0.63</v>
      </c>
      <c r="GZ516">
        <v>0</v>
      </c>
      <c r="HA516">
        <v>0</v>
      </c>
      <c r="HB516">
        <v>0</v>
      </c>
      <c r="HC516">
        <v>1.19</v>
      </c>
      <c r="HD516">
        <v>1.19</v>
      </c>
      <c r="HE516">
        <v>6.0387699177915356E-5</v>
      </c>
      <c r="HF516">
        <v>0</v>
      </c>
    </row>
    <row r="517" spans="1:214" x14ac:dyDescent="0.25">
      <c r="A517">
        <v>27</v>
      </c>
      <c r="B517">
        <v>106</v>
      </c>
      <c r="C517" t="s">
        <v>250</v>
      </c>
      <c r="D517" t="s">
        <v>251</v>
      </c>
      <c r="E517" t="s">
        <v>252</v>
      </c>
      <c r="F517" t="s">
        <v>253</v>
      </c>
      <c r="G517" t="s">
        <v>254</v>
      </c>
      <c r="H517" t="s">
        <v>255</v>
      </c>
      <c r="I517">
        <v>2015</v>
      </c>
      <c r="J517">
        <v>106</v>
      </c>
      <c r="K517" t="s">
        <v>250</v>
      </c>
      <c r="L517" t="s">
        <v>256</v>
      </c>
      <c r="M517" t="s">
        <v>257</v>
      </c>
      <c r="N517" t="s">
        <v>258</v>
      </c>
      <c r="O517" t="s">
        <v>259</v>
      </c>
      <c r="P517">
        <v>420</v>
      </c>
      <c r="Q517" t="s">
        <v>260</v>
      </c>
      <c r="R517">
        <v>420</v>
      </c>
      <c r="S517" t="s">
        <v>261</v>
      </c>
      <c r="T517" t="s">
        <v>262</v>
      </c>
      <c r="U517" t="s">
        <v>263</v>
      </c>
      <c r="V517" t="s">
        <v>264</v>
      </c>
      <c r="W517" t="s">
        <v>542</v>
      </c>
      <c r="X517">
        <v>0</v>
      </c>
      <c r="Y517" t="s">
        <v>542</v>
      </c>
      <c r="Z517">
        <v>2016</v>
      </c>
      <c r="AA517" t="s">
        <v>541</v>
      </c>
      <c r="AB517" t="s">
        <v>541</v>
      </c>
      <c r="AC517">
        <v>92</v>
      </c>
      <c r="AD517">
        <v>8.31</v>
      </c>
      <c r="AF517" t="s">
        <v>268</v>
      </c>
      <c r="AG517" t="s">
        <v>269</v>
      </c>
      <c r="AH517" t="s">
        <v>270</v>
      </c>
      <c r="AI517" t="s">
        <v>270</v>
      </c>
      <c r="AJ517" t="s">
        <v>270</v>
      </c>
      <c r="AK517" t="s">
        <v>270</v>
      </c>
      <c r="AL517">
        <v>4.8999999999999998E-3</v>
      </c>
      <c r="AM517" t="s">
        <v>271</v>
      </c>
      <c r="AN517">
        <v>19781</v>
      </c>
      <c r="AO517" t="s">
        <v>272</v>
      </c>
      <c r="AP517">
        <v>223163</v>
      </c>
      <c r="AQ517">
        <v>2</v>
      </c>
      <c r="AR517">
        <v>35363</v>
      </c>
      <c r="AS517">
        <v>2017</v>
      </c>
      <c r="GC517">
        <v>1.34</v>
      </c>
      <c r="GZ517">
        <v>1.34</v>
      </c>
      <c r="HA517">
        <v>0</v>
      </c>
      <c r="HB517">
        <v>1.34</v>
      </c>
      <c r="HC517">
        <v>0</v>
      </c>
      <c r="HD517">
        <v>1.34</v>
      </c>
      <c r="HE517">
        <v>6.7741772407866143E-5</v>
      </c>
      <c r="HF517">
        <v>1</v>
      </c>
    </row>
    <row r="518" spans="1:214" x14ac:dyDescent="0.25">
      <c r="A518">
        <v>27</v>
      </c>
      <c r="B518">
        <v>106</v>
      </c>
      <c r="C518" t="s">
        <v>250</v>
      </c>
      <c r="D518" t="s">
        <v>251</v>
      </c>
      <c r="E518" t="s">
        <v>252</v>
      </c>
      <c r="F518" t="s">
        <v>253</v>
      </c>
      <c r="G518" t="s">
        <v>254</v>
      </c>
      <c r="H518" t="s">
        <v>255</v>
      </c>
      <c r="I518">
        <v>2015</v>
      </c>
      <c r="J518">
        <v>106</v>
      </c>
      <c r="K518" t="s">
        <v>250</v>
      </c>
      <c r="L518" t="s">
        <v>256</v>
      </c>
      <c r="M518" t="s">
        <v>257</v>
      </c>
      <c r="N518" t="s">
        <v>258</v>
      </c>
      <c r="O518" t="s">
        <v>259</v>
      </c>
      <c r="P518">
        <v>420</v>
      </c>
      <c r="Q518" t="s">
        <v>260</v>
      </c>
      <c r="R518">
        <v>420</v>
      </c>
      <c r="S518" t="s">
        <v>261</v>
      </c>
      <c r="T518" t="s">
        <v>262</v>
      </c>
      <c r="U518" t="s">
        <v>263</v>
      </c>
      <c r="V518" t="s">
        <v>264</v>
      </c>
      <c r="W518" t="s">
        <v>542</v>
      </c>
      <c r="X518">
        <v>0</v>
      </c>
      <c r="Y518" t="s">
        <v>542</v>
      </c>
      <c r="Z518">
        <v>2016</v>
      </c>
      <c r="AA518" t="s">
        <v>541</v>
      </c>
      <c r="AB518" t="s">
        <v>541</v>
      </c>
      <c r="AC518">
        <v>92</v>
      </c>
      <c r="AD518">
        <v>8.31</v>
      </c>
      <c r="AF518" t="s">
        <v>268</v>
      </c>
      <c r="AG518" t="s">
        <v>269</v>
      </c>
      <c r="AH518" t="s">
        <v>270</v>
      </c>
      <c r="AI518" t="s">
        <v>270</v>
      </c>
      <c r="AJ518" t="s">
        <v>270</v>
      </c>
      <c r="AK518" t="s">
        <v>270</v>
      </c>
      <c r="AL518">
        <v>4.8999999999999998E-3</v>
      </c>
      <c r="AM518" t="s">
        <v>271</v>
      </c>
      <c r="AN518">
        <v>19781</v>
      </c>
      <c r="AO518" t="s">
        <v>272</v>
      </c>
      <c r="AP518">
        <v>223163</v>
      </c>
      <c r="AQ518">
        <v>3</v>
      </c>
      <c r="AR518">
        <v>35363</v>
      </c>
      <c r="AS518">
        <v>2018</v>
      </c>
      <c r="BD518">
        <v>2.77</v>
      </c>
      <c r="BQ518">
        <v>3</v>
      </c>
      <c r="CB518">
        <v>8.4600000000000009</v>
      </c>
      <c r="CN518">
        <v>3.74</v>
      </c>
      <c r="FY518">
        <v>3.32</v>
      </c>
      <c r="GQ518">
        <v>9.51</v>
      </c>
      <c r="GV518">
        <v>5.62</v>
      </c>
      <c r="GW518">
        <v>7.47</v>
      </c>
      <c r="GZ518">
        <v>21.29</v>
      </c>
      <c r="HA518">
        <v>9.51</v>
      </c>
      <c r="HB518">
        <v>30.8</v>
      </c>
      <c r="HC518">
        <v>13.09</v>
      </c>
      <c r="HD518">
        <v>43.89</v>
      </c>
      <c r="HE518">
        <v>2.2187958141651081E-3</v>
      </c>
      <c r="HF518">
        <v>0.70175438596491224</v>
      </c>
    </row>
    <row r="519" spans="1:214" x14ac:dyDescent="0.25">
      <c r="A519">
        <v>27</v>
      </c>
      <c r="B519">
        <v>106</v>
      </c>
      <c r="C519" t="s">
        <v>250</v>
      </c>
      <c r="D519" t="s">
        <v>251</v>
      </c>
      <c r="E519" t="s">
        <v>252</v>
      </c>
      <c r="F519" t="s">
        <v>253</v>
      </c>
      <c r="G519" t="s">
        <v>254</v>
      </c>
      <c r="H519" t="s">
        <v>255</v>
      </c>
      <c r="I519">
        <v>2015</v>
      </c>
      <c r="J519">
        <v>106</v>
      </c>
      <c r="K519" t="s">
        <v>250</v>
      </c>
      <c r="L519" t="s">
        <v>256</v>
      </c>
      <c r="M519" t="s">
        <v>257</v>
      </c>
      <c r="N519" t="s">
        <v>258</v>
      </c>
      <c r="O519" t="s">
        <v>259</v>
      </c>
      <c r="P519">
        <v>420</v>
      </c>
      <c r="Q519" t="s">
        <v>260</v>
      </c>
      <c r="R519">
        <v>420</v>
      </c>
      <c r="S519" t="s">
        <v>261</v>
      </c>
      <c r="T519" t="s">
        <v>262</v>
      </c>
      <c r="U519" t="s">
        <v>263</v>
      </c>
      <c r="V519" t="s">
        <v>264</v>
      </c>
      <c r="W519" t="s">
        <v>542</v>
      </c>
      <c r="X519">
        <v>0</v>
      </c>
      <c r="Y519" t="s">
        <v>542</v>
      </c>
      <c r="Z519">
        <v>2016</v>
      </c>
      <c r="AA519" t="s">
        <v>541</v>
      </c>
      <c r="AB519" t="s">
        <v>541</v>
      </c>
      <c r="AC519">
        <v>92</v>
      </c>
      <c r="AD519">
        <v>8.31</v>
      </c>
      <c r="AF519" t="s">
        <v>268</v>
      </c>
      <c r="AG519" t="s">
        <v>269</v>
      </c>
      <c r="AH519" t="s">
        <v>270</v>
      </c>
      <c r="AI519" t="s">
        <v>270</v>
      </c>
      <c r="AJ519" t="s">
        <v>270</v>
      </c>
      <c r="AK519" t="s">
        <v>270</v>
      </c>
      <c r="AL519">
        <v>4.8999999999999998E-3</v>
      </c>
      <c r="AM519" t="s">
        <v>271</v>
      </c>
      <c r="AN519">
        <v>19781</v>
      </c>
      <c r="AO519" t="s">
        <v>272</v>
      </c>
      <c r="AP519">
        <v>223163</v>
      </c>
      <c r="AQ519">
        <v>4</v>
      </c>
      <c r="AR519">
        <v>35363</v>
      </c>
      <c r="AS519">
        <v>2019</v>
      </c>
      <c r="CN519">
        <v>3.6</v>
      </c>
      <c r="ET519">
        <v>7.71</v>
      </c>
      <c r="FE519">
        <v>7.75</v>
      </c>
      <c r="FR519">
        <v>7.2</v>
      </c>
      <c r="GQ519">
        <v>31.19</v>
      </c>
      <c r="GV519">
        <v>9.86</v>
      </c>
      <c r="GW519">
        <v>18.11</v>
      </c>
      <c r="GZ519">
        <v>26.26</v>
      </c>
      <c r="HA519">
        <v>31.19</v>
      </c>
      <c r="HB519">
        <v>57.45</v>
      </c>
      <c r="HC519">
        <v>27.97</v>
      </c>
      <c r="HD519">
        <v>85.42</v>
      </c>
      <c r="HE519">
        <v>4.3182852231939744E-3</v>
      </c>
      <c r="HF519">
        <v>0.67255911964411141</v>
      </c>
    </row>
    <row r="520" spans="1:214" x14ac:dyDescent="0.25">
      <c r="A520">
        <v>27</v>
      </c>
      <c r="B520">
        <v>106</v>
      </c>
      <c r="C520" t="s">
        <v>250</v>
      </c>
      <c r="D520" t="s">
        <v>251</v>
      </c>
      <c r="E520" t="s">
        <v>252</v>
      </c>
      <c r="F520" t="s">
        <v>253</v>
      </c>
      <c r="G520" t="s">
        <v>254</v>
      </c>
      <c r="H520" t="s">
        <v>255</v>
      </c>
      <c r="I520">
        <v>2015</v>
      </c>
      <c r="J520">
        <v>106</v>
      </c>
      <c r="K520" t="s">
        <v>250</v>
      </c>
      <c r="L520" t="s">
        <v>256</v>
      </c>
      <c r="M520" t="s">
        <v>257</v>
      </c>
      <c r="N520" t="s">
        <v>258</v>
      </c>
      <c r="O520" t="s">
        <v>259</v>
      </c>
      <c r="P520">
        <v>420</v>
      </c>
      <c r="Q520" t="s">
        <v>260</v>
      </c>
      <c r="R520">
        <v>420</v>
      </c>
      <c r="S520" t="s">
        <v>261</v>
      </c>
      <c r="T520" t="s">
        <v>262</v>
      </c>
      <c r="U520" t="s">
        <v>263</v>
      </c>
      <c r="V520" t="s">
        <v>264</v>
      </c>
      <c r="W520" t="s">
        <v>542</v>
      </c>
      <c r="X520">
        <v>0</v>
      </c>
      <c r="Y520" t="s">
        <v>542</v>
      </c>
      <c r="Z520">
        <v>2016</v>
      </c>
      <c r="AA520" t="s">
        <v>541</v>
      </c>
      <c r="AB520" t="s">
        <v>541</v>
      </c>
      <c r="AC520">
        <v>92</v>
      </c>
      <c r="AD520">
        <v>8.31</v>
      </c>
      <c r="AF520" t="s">
        <v>268</v>
      </c>
      <c r="AG520" t="s">
        <v>269</v>
      </c>
      <c r="AH520" t="s">
        <v>270</v>
      </c>
      <c r="AI520" t="s">
        <v>270</v>
      </c>
      <c r="AJ520" t="s">
        <v>270</v>
      </c>
      <c r="AK520" t="s">
        <v>270</v>
      </c>
      <c r="AL520">
        <v>4.8999999999999998E-3</v>
      </c>
      <c r="AM520" t="s">
        <v>271</v>
      </c>
      <c r="AN520">
        <v>19781</v>
      </c>
      <c r="AO520">
        <v>19781</v>
      </c>
      <c r="AP520">
        <v>223163</v>
      </c>
      <c r="AQ520">
        <v>5</v>
      </c>
      <c r="AR520">
        <v>35363</v>
      </c>
      <c r="AS520">
        <v>2020</v>
      </c>
      <c r="GQ520">
        <v>1.56</v>
      </c>
      <c r="GW520">
        <v>4.92</v>
      </c>
      <c r="GZ520">
        <v>0</v>
      </c>
      <c r="HA520">
        <v>1.56</v>
      </c>
      <c r="HB520">
        <v>1.56</v>
      </c>
      <c r="HC520">
        <v>4.92</v>
      </c>
      <c r="HD520">
        <v>6.48</v>
      </c>
      <c r="HE520">
        <v>3.2758707850968102E-4</v>
      </c>
      <c r="HF520">
        <v>0.24074074074074073</v>
      </c>
    </row>
    <row r="521" spans="1:214" x14ac:dyDescent="0.25">
      <c r="A521">
        <v>27</v>
      </c>
      <c r="B521">
        <v>106</v>
      </c>
      <c r="C521" t="s">
        <v>250</v>
      </c>
      <c r="D521" t="s">
        <v>251</v>
      </c>
      <c r="E521" t="s">
        <v>252</v>
      </c>
      <c r="F521" t="s">
        <v>253</v>
      </c>
      <c r="G521" t="s">
        <v>254</v>
      </c>
      <c r="H521" t="s">
        <v>255</v>
      </c>
      <c r="I521">
        <v>2015</v>
      </c>
      <c r="J521">
        <v>106</v>
      </c>
      <c r="K521" t="s">
        <v>250</v>
      </c>
      <c r="L521" t="s">
        <v>256</v>
      </c>
      <c r="M521" t="s">
        <v>257</v>
      </c>
      <c r="N521" t="s">
        <v>258</v>
      </c>
      <c r="O521" t="s">
        <v>259</v>
      </c>
      <c r="P521">
        <v>420</v>
      </c>
      <c r="Q521" t="s">
        <v>260</v>
      </c>
      <c r="R521">
        <v>420</v>
      </c>
      <c r="S521" t="s">
        <v>261</v>
      </c>
      <c r="T521" t="s">
        <v>262</v>
      </c>
      <c r="U521" t="s">
        <v>263</v>
      </c>
      <c r="V521" t="s">
        <v>264</v>
      </c>
      <c r="W521" t="s">
        <v>543</v>
      </c>
      <c r="X521">
        <v>0</v>
      </c>
      <c r="Y521" t="s">
        <v>543</v>
      </c>
      <c r="Z521">
        <v>2016</v>
      </c>
      <c r="AA521" t="s">
        <v>544</v>
      </c>
      <c r="AB521" t="s">
        <v>544</v>
      </c>
      <c r="AC521">
        <v>96</v>
      </c>
      <c r="AD521">
        <v>8.9700000000000006</v>
      </c>
      <c r="AF521" t="s">
        <v>268</v>
      </c>
      <c r="AG521" t="s">
        <v>269</v>
      </c>
      <c r="AH521" t="s">
        <v>270</v>
      </c>
      <c r="AI521" t="s">
        <v>270</v>
      </c>
      <c r="AJ521" t="s">
        <v>270</v>
      </c>
      <c r="AK521" t="s">
        <v>270</v>
      </c>
      <c r="AL521">
        <v>1.8599999999999998E-2</v>
      </c>
      <c r="AM521" t="s">
        <v>271</v>
      </c>
      <c r="AN521">
        <v>19789</v>
      </c>
      <c r="AO521" t="s">
        <v>272</v>
      </c>
      <c r="AP521">
        <v>172354</v>
      </c>
      <c r="AQ521">
        <v>2</v>
      </c>
      <c r="AR521">
        <v>35361</v>
      </c>
      <c r="AS521">
        <v>2017</v>
      </c>
      <c r="GQ521">
        <v>1.31</v>
      </c>
      <c r="GV521">
        <v>0.63</v>
      </c>
      <c r="GW521">
        <v>1.36</v>
      </c>
      <c r="GZ521">
        <v>0</v>
      </c>
      <c r="HA521">
        <v>1.31</v>
      </c>
      <c r="HB521">
        <v>1.31</v>
      </c>
      <c r="HC521">
        <v>1.99</v>
      </c>
      <c r="HD521">
        <v>3.3</v>
      </c>
      <c r="HE521">
        <v>1.6675931072818233E-4</v>
      </c>
      <c r="HF521">
        <v>0.39696969696969703</v>
      </c>
    </row>
    <row r="522" spans="1:214" x14ac:dyDescent="0.25">
      <c r="A522">
        <v>27</v>
      </c>
      <c r="B522">
        <v>106</v>
      </c>
      <c r="C522" t="s">
        <v>250</v>
      </c>
      <c r="D522" t="s">
        <v>251</v>
      </c>
      <c r="E522" t="s">
        <v>252</v>
      </c>
      <c r="F522" t="s">
        <v>253</v>
      </c>
      <c r="G522" t="s">
        <v>254</v>
      </c>
      <c r="H522" t="s">
        <v>255</v>
      </c>
      <c r="I522">
        <v>2015</v>
      </c>
      <c r="J522">
        <v>106</v>
      </c>
      <c r="K522" t="s">
        <v>250</v>
      </c>
      <c r="L522" t="s">
        <v>256</v>
      </c>
      <c r="M522" t="s">
        <v>257</v>
      </c>
      <c r="N522" t="s">
        <v>258</v>
      </c>
      <c r="O522" t="s">
        <v>259</v>
      </c>
      <c r="P522">
        <v>420</v>
      </c>
      <c r="Q522" t="s">
        <v>260</v>
      </c>
      <c r="R522">
        <v>420</v>
      </c>
      <c r="S522" t="s">
        <v>261</v>
      </c>
      <c r="T522" t="s">
        <v>262</v>
      </c>
      <c r="U522" t="s">
        <v>263</v>
      </c>
      <c r="V522" t="s">
        <v>264</v>
      </c>
      <c r="W522" t="s">
        <v>543</v>
      </c>
      <c r="X522">
        <v>0</v>
      </c>
      <c r="Y522" t="s">
        <v>543</v>
      </c>
      <c r="Z522">
        <v>2016</v>
      </c>
      <c r="AA522" t="s">
        <v>544</v>
      </c>
      <c r="AB522" t="s">
        <v>544</v>
      </c>
      <c r="AC522">
        <v>96</v>
      </c>
      <c r="AD522">
        <v>8.9700000000000006</v>
      </c>
      <c r="AF522" t="s">
        <v>268</v>
      </c>
      <c r="AG522" t="s">
        <v>269</v>
      </c>
      <c r="AH522" t="s">
        <v>270</v>
      </c>
      <c r="AI522" t="s">
        <v>270</v>
      </c>
      <c r="AJ522" t="s">
        <v>270</v>
      </c>
      <c r="AK522" t="s">
        <v>270</v>
      </c>
      <c r="AL522">
        <v>1.8599999999999998E-2</v>
      </c>
      <c r="AM522" t="s">
        <v>271</v>
      </c>
      <c r="AN522">
        <v>19789</v>
      </c>
      <c r="AO522" t="s">
        <v>272</v>
      </c>
      <c r="AP522">
        <v>172354</v>
      </c>
      <c r="AQ522">
        <v>3</v>
      </c>
      <c r="AR522">
        <v>35361</v>
      </c>
      <c r="AS522">
        <v>2018</v>
      </c>
      <c r="BD522">
        <v>2.39</v>
      </c>
      <c r="BQ522">
        <v>6</v>
      </c>
      <c r="CN522">
        <v>12.77</v>
      </c>
      <c r="GC522">
        <v>2</v>
      </c>
      <c r="GQ522">
        <v>18.3</v>
      </c>
      <c r="GV522">
        <v>6.57</v>
      </c>
      <c r="GW522">
        <v>8.52</v>
      </c>
      <c r="GZ522">
        <v>23.16</v>
      </c>
      <c r="HA522">
        <v>18.3</v>
      </c>
      <c r="HB522">
        <v>41.46</v>
      </c>
      <c r="HC522">
        <v>15.09</v>
      </c>
      <c r="HD522">
        <v>56.55</v>
      </c>
      <c r="HE522">
        <v>2.8576481883874879E-3</v>
      </c>
      <c r="HF522">
        <v>0.73315649867374011</v>
      </c>
    </row>
    <row r="523" spans="1:214" x14ac:dyDescent="0.25">
      <c r="A523">
        <v>27</v>
      </c>
      <c r="B523">
        <v>106</v>
      </c>
      <c r="C523" t="s">
        <v>250</v>
      </c>
      <c r="D523" t="s">
        <v>251</v>
      </c>
      <c r="E523" t="s">
        <v>252</v>
      </c>
      <c r="F523" t="s">
        <v>253</v>
      </c>
      <c r="G523" t="s">
        <v>254</v>
      </c>
      <c r="H523" t="s">
        <v>255</v>
      </c>
      <c r="I523">
        <v>2015</v>
      </c>
      <c r="J523">
        <v>106</v>
      </c>
      <c r="K523" t="s">
        <v>250</v>
      </c>
      <c r="L523" t="s">
        <v>256</v>
      </c>
      <c r="M523" t="s">
        <v>257</v>
      </c>
      <c r="N523" t="s">
        <v>258</v>
      </c>
      <c r="O523" t="s">
        <v>259</v>
      </c>
      <c r="P523">
        <v>420</v>
      </c>
      <c r="Q523" t="s">
        <v>260</v>
      </c>
      <c r="R523">
        <v>420</v>
      </c>
      <c r="S523" t="s">
        <v>261</v>
      </c>
      <c r="T523" t="s">
        <v>262</v>
      </c>
      <c r="U523" t="s">
        <v>263</v>
      </c>
      <c r="V523" t="s">
        <v>264</v>
      </c>
      <c r="W523" t="s">
        <v>543</v>
      </c>
      <c r="X523">
        <v>0</v>
      </c>
      <c r="Y523" t="s">
        <v>543</v>
      </c>
      <c r="Z523">
        <v>2016</v>
      </c>
      <c r="AA523" t="s">
        <v>544</v>
      </c>
      <c r="AB523" t="s">
        <v>544</v>
      </c>
      <c r="AC523">
        <v>96</v>
      </c>
      <c r="AD523">
        <v>8.9700000000000006</v>
      </c>
      <c r="AF523" t="s">
        <v>268</v>
      </c>
      <c r="AG523" t="s">
        <v>269</v>
      </c>
      <c r="AH523" t="s">
        <v>270</v>
      </c>
      <c r="AI523" t="s">
        <v>270</v>
      </c>
      <c r="AJ523" t="s">
        <v>270</v>
      </c>
      <c r="AK523" t="s">
        <v>270</v>
      </c>
      <c r="AL523">
        <v>1.8599999999999998E-2</v>
      </c>
      <c r="AM523" t="s">
        <v>271</v>
      </c>
      <c r="AN523">
        <v>19789</v>
      </c>
      <c r="AO523" t="s">
        <v>272</v>
      </c>
      <c r="AP523">
        <v>172354</v>
      </c>
      <c r="AQ523">
        <v>4</v>
      </c>
      <c r="AR523">
        <v>35361</v>
      </c>
      <c r="AS523">
        <v>2019</v>
      </c>
      <c r="BD523">
        <v>4.32</v>
      </c>
      <c r="BY523">
        <v>3.57</v>
      </c>
      <c r="CN523">
        <v>13.52</v>
      </c>
      <c r="CV523">
        <v>2.92</v>
      </c>
      <c r="FR523">
        <v>15.14</v>
      </c>
      <c r="GC523">
        <v>8.74</v>
      </c>
      <c r="GQ523">
        <v>16.739999999999998</v>
      </c>
      <c r="GV523">
        <v>4.79</v>
      </c>
      <c r="GW523">
        <v>7.49</v>
      </c>
      <c r="GZ523">
        <v>48.21</v>
      </c>
      <c r="HA523">
        <v>16.739999999999998</v>
      </c>
      <c r="HB523">
        <v>64.95</v>
      </c>
      <c r="HC523">
        <v>12.28</v>
      </c>
      <c r="HD523">
        <v>77.23</v>
      </c>
      <c r="HE523">
        <v>3.9026732022840976E-3</v>
      </c>
      <c r="HF523">
        <v>0.84099443221546033</v>
      </c>
    </row>
    <row r="524" spans="1:214" x14ac:dyDescent="0.25">
      <c r="A524">
        <v>27</v>
      </c>
      <c r="B524">
        <v>106</v>
      </c>
      <c r="C524" t="s">
        <v>250</v>
      </c>
      <c r="D524" t="s">
        <v>251</v>
      </c>
      <c r="E524" t="s">
        <v>252</v>
      </c>
      <c r="F524" t="s">
        <v>253</v>
      </c>
      <c r="G524" t="s">
        <v>254</v>
      </c>
      <c r="H524" t="s">
        <v>255</v>
      </c>
      <c r="I524">
        <v>2015</v>
      </c>
      <c r="J524">
        <v>106</v>
      </c>
      <c r="K524" t="s">
        <v>250</v>
      </c>
      <c r="L524" t="s">
        <v>256</v>
      </c>
      <c r="M524" t="s">
        <v>257</v>
      </c>
      <c r="N524" t="s">
        <v>258</v>
      </c>
      <c r="O524" t="s">
        <v>259</v>
      </c>
      <c r="P524">
        <v>420</v>
      </c>
      <c r="Q524" t="s">
        <v>260</v>
      </c>
      <c r="R524">
        <v>420</v>
      </c>
      <c r="S524" t="s">
        <v>261</v>
      </c>
      <c r="T524" t="s">
        <v>262</v>
      </c>
      <c r="U524" t="s">
        <v>263</v>
      </c>
      <c r="V524" t="s">
        <v>264</v>
      </c>
      <c r="W524" t="s">
        <v>543</v>
      </c>
      <c r="X524">
        <v>0</v>
      </c>
      <c r="Y524" t="s">
        <v>543</v>
      </c>
      <c r="Z524">
        <v>2016</v>
      </c>
      <c r="AA524" t="s">
        <v>544</v>
      </c>
      <c r="AB524" t="s">
        <v>544</v>
      </c>
      <c r="AC524">
        <v>96</v>
      </c>
      <c r="AD524">
        <v>8.9700000000000006</v>
      </c>
      <c r="AF524" t="s">
        <v>268</v>
      </c>
      <c r="AG524" t="s">
        <v>269</v>
      </c>
      <c r="AH524" t="s">
        <v>270</v>
      </c>
      <c r="AI524" t="s">
        <v>270</v>
      </c>
      <c r="AJ524" t="s">
        <v>270</v>
      </c>
      <c r="AK524" t="s">
        <v>270</v>
      </c>
      <c r="AL524">
        <v>1.8599999999999998E-2</v>
      </c>
      <c r="AM524" t="s">
        <v>271</v>
      </c>
      <c r="AN524">
        <v>19789</v>
      </c>
      <c r="AO524">
        <v>19789</v>
      </c>
      <c r="AP524">
        <v>172354</v>
      </c>
      <c r="AQ524">
        <v>5</v>
      </c>
      <c r="AR524">
        <v>35361</v>
      </c>
      <c r="AS524">
        <v>2020</v>
      </c>
      <c r="GQ524">
        <v>11.18</v>
      </c>
      <c r="GV524">
        <v>0.56000000000000005</v>
      </c>
      <c r="GW524">
        <v>3.42</v>
      </c>
      <c r="GZ524">
        <v>0</v>
      </c>
      <c r="HA524">
        <v>11.18</v>
      </c>
      <c r="HB524">
        <v>11.18</v>
      </c>
      <c r="HC524">
        <v>3.98</v>
      </c>
      <c r="HD524">
        <v>15.16</v>
      </c>
      <c r="HE524">
        <v>7.6608216686037693E-4</v>
      </c>
      <c r="HF524">
        <v>0.73746701846965701</v>
      </c>
    </row>
    <row r="525" spans="1:214" x14ac:dyDescent="0.25">
      <c r="A525">
        <v>27</v>
      </c>
      <c r="B525">
        <v>106</v>
      </c>
      <c r="C525" t="s">
        <v>250</v>
      </c>
      <c r="D525" t="s">
        <v>251</v>
      </c>
      <c r="E525" t="s">
        <v>252</v>
      </c>
      <c r="F525" t="s">
        <v>253</v>
      </c>
      <c r="G525" t="s">
        <v>254</v>
      </c>
      <c r="H525" t="s">
        <v>255</v>
      </c>
      <c r="I525">
        <v>2015</v>
      </c>
      <c r="J525">
        <v>106</v>
      </c>
      <c r="K525" t="s">
        <v>250</v>
      </c>
      <c r="L525" t="s">
        <v>256</v>
      </c>
      <c r="M525" t="s">
        <v>257</v>
      </c>
      <c r="N525" t="s">
        <v>258</v>
      </c>
      <c r="O525" t="s">
        <v>259</v>
      </c>
      <c r="P525">
        <v>420</v>
      </c>
      <c r="Q525" t="s">
        <v>260</v>
      </c>
      <c r="R525">
        <v>420</v>
      </c>
      <c r="S525" t="s">
        <v>261</v>
      </c>
      <c r="T525" t="s">
        <v>262</v>
      </c>
      <c r="U525" t="s">
        <v>263</v>
      </c>
      <c r="V525" t="s">
        <v>264</v>
      </c>
      <c r="W525" t="s">
        <v>545</v>
      </c>
      <c r="X525">
        <v>0</v>
      </c>
      <c r="Y525" t="s">
        <v>545</v>
      </c>
      <c r="Z525">
        <v>2016</v>
      </c>
      <c r="AA525" t="s">
        <v>546</v>
      </c>
      <c r="AB525" t="s">
        <v>547</v>
      </c>
      <c r="AC525">
        <v>84</v>
      </c>
      <c r="AD525">
        <v>6.62</v>
      </c>
      <c r="AF525" t="s">
        <v>268</v>
      </c>
      <c r="AG525" t="s">
        <v>269</v>
      </c>
      <c r="AH525" t="s">
        <v>270</v>
      </c>
      <c r="AI525" t="s">
        <v>270</v>
      </c>
      <c r="AJ525" t="s">
        <v>270</v>
      </c>
      <c r="AK525" t="s">
        <v>270</v>
      </c>
      <c r="AL525">
        <v>8.77E-2</v>
      </c>
      <c r="AM525" t="s">
        <v>271</v>
      </c>
      <c r="AN525">
        <v>18382</v>
      </c>
      <c r="AO525" t="s">
        <v>272</v>
      </c>
      <c r="AP525">
        <v>155043</v>
      </c>
      <c r="AQ525">
        <v>3</v>
      </c>
      <c r="AR525">
        <v>35364</v>
      </c>
      <c r="AS525">
        <v>2018</v>
      </c>
      <c r="GV525">
        <v>0.86</v>
      </c>
      <c r="GW525">
        <v>1.1399999999999999</v>
      </c>
      <c r="GZ525">
        <v>0</v>
      </c>
      <c r="HA525">
        <v>0</v>
      </c>
      <c r="HB525">
        <v>0</v>
      </c>
      <c r="HC525">
        <v>2</v>
      </c>
      <c r="HD525">
        <v>2</v>
      </c>
      <c r="HE525">
        <v>1.088020890001088E-4</v>
      </c>
      <c r="HF525">
        <v>0</v>
      </c>
    </row>
    <row r="526" spans="1:214" x14ac:dyDescent="0.25">
      <c r="A526">
        <v>27</v>
      </c>
      <c r="B526">
        <v>106</v>
      </c>
      <c r="C526" t="s">
        <v>250</v>
      </c>
      <c r="D526" t="s">
        <v>251</v>
      </c>
      <c r="E526" t="s">
        <v>252</v>
      </c>
      <c r="F526" t="s">
        <v>253</v>
      </c>
      <c r="G526" t="s">
        <v>254</v>
      </c>
      <c r="H526" t="s">
        <v>255</v>
      </c>
      <c r="I526">
        <v>2015</v>
      </c>
      <c r="J526">
        <v>106</v>
      </c>
      <c r="K526" t="s">
        <v>250</v>
      </c>
      <c r="L526" t="s">
        <v>256</v>
      </c>
      <c r="M526" t="s">
        <v>257</v>
      </c>
      <c r="N526" t="s">
        <v>258</v>
      </c>
      <c r="O526" t="s">
        <v>259</v>
      </c>
      <c r="P526">
        <v>420</v>
      </c>
      <c r="Q526" t="s">
        <v>260</v>
      </c>
      <c r="R526">
        <v>420</v>
      </c>
      <c r="S526" t="s">
        <v>261</v>
      </c>
      <c r="T526" t="s">
        <v>262</v>
      </c>
      <c r="U526" t="s">
        <v>263</v>
      </c>
      <c r="V526" t="s">
        <v>264</v>
      </c>
      <c r="W526" t="s">
        <v>545</v>
      </c>
      <c r="X526">
        <v>0</v>
      </c>
      <c r="Y526" t="s">
        <v>545</v>
      </c>
      <c r="Z526">
        <v>2016</v>
      </c>
      <c r="AA526" t="s">
        <v>546</v>
      </c>
      <c r="AB526" t="s">
        <v>547</v>
      </c>
      <c r="AC526">
        <v>84</v>
      </c>
      <c r="AD526">
        <v>6.62</v>
      </c>
      <c r="AF526" t="s">
        <v>268</v>
      </c>
      <c r="AG526" t="s">
        <v>269</v>
      </c>
      <c r="AH526" t="s">
        <v>270</v>
      </c>
      <c r="AI526" t="s">
        <v>270</v>
      </c>
      <c r="AJ526" t="s">
        <v>270</v>
      </c>
      <c r="AK526" t="s">
        <v>270</v>
      </c>
      <c r="AL526">
        <v>8.77E-2</v>
      </c>
      <c r="AM526" t="s">
        <v>271</v>
      </c>
      <c r="AN526">
        <v>18382</v>
      </c>
      <c r="AO526" t="s">
        <v>272</v>
      </c>
      <c r="AP526">
        <v>155043</v>
      </c>
      <c r="AQ526">
        <v>4</v>
      </c>
      <c r="AR526">
        <v>35364</v>
      </c>
      <c r="AS526">
        <v>2019</v>
      </c>
      <c r="CN526">
        <v>3.6</v>
      </c>
      <c r="FE526">
        <v>9.75</v>
      </c>
      <c r="GZ526">
        <v>13.35</v>
      </c>
      <c r="HA526">
        <v>0</v>
      </c>
      <c r="HB526">
        <v>13.35</v>
      </c>
      <c r="HC526">
        <v>0</v>
      </c>
      <c r="HD526">
        <v>13.35</v>
      </c>
      <c r="HE526">
        <v>7.2625394407572629E-4</v>
      </c>
      <c r="HF526">
        <v>1</v>
      </c>
    </row>
    <row r="527" spans="1:214" x14ac:dyDescent="0.25">
      <c r="A527">
        <v>27</v>
      </c>
      <c r="B527">
        <v>106</v>
      </c>
      <c r="C527" t="s">
        <v>250</v>
      </c>
      <c r="D527" t="s">
        <v>251</v>
      </c>
      <c r="E527" t="s">
        <v>252</v>
      </c>
      <c r="F527" t="s">
        <v>253</v>
      </c>
      <c r="G527" t="s">
        <v>254</v>
      </c>
      <c r="H527" t="s">
        <v>255</v>
      </c>
      <c r="I527">
        <v>2015</v>
      </c>
      <c r="J527">
        <v>106</v>
      </c>
      <c r="K527" t="s">
        <v>250</v>
      </c>
      <c r="L527" t="s">
        <v>256</v>
      </c>
      <c r="M527" t="s">
        <v>257</v>
      </c>
      <c r="N527" t="s">
        <v>258</v>
      </c>
      <c r="O527" t="s">
        <v>259</v>
      </c>
      <c r="P527">
        <v>420</v>
      </c>
      <c r="Q527" t="s">
        <v>260</v>
      </c>
      <c r="R527">
        <v>420</v>
      </c>
      <c r="S527" t="s">
        <v>261</v>
      </c>
      <c r="T527" t="s">
        <v>262</v>
      </c>
      <c r="U527" t="s">
        <v>263</v>
      </c>
      <c r="V527" t="s">
        <v>264</v>
      </c>
      <c r="W527" t="s">
        <v>545</v>
      </c>
      <c r="X527">
        <v>0</v>
      </c>
      <c r="Y527" t="s">
        <v>545</v>
      </c>
      <c r="Z527">
        <v>2016</v>
      </c>
      <c r="AA527" t="s">
        <v>546</v>
      </c>
      <c r="AB527" t="s">
        <v>547</v>
      </c>
      <c r="AC527">
        <v>84</v>
      </c>
      <c r="AD527">
        <v>6.62</v>
      </c>
      <c r="AF527" t="s">
        <v>268</v>
      </c>
      <c r="AG527" t="s">
        <v>269</v>
      </c>
      <c r="AH527" t="s">
        <v>270</v>
      </c>
      <c r="AI527" t="s">
        <v>270</v>
      </c>
      <c r="AJ527" t="s">
        <v>270</v>
      </c>
      <c r="AK527" t="s">
        <v>270</v>
      </c>
      <c r="AL527">
        <v>8.77E-2</v>
      </c>
      <c r="AM527" t="s">
        <v>271</v>
      </c>
      <c r="AN527">
        <v>18382</v>
      </c>
      <c r="AO527">
        <v>18382</v>
      </c>
      <c r="AP527">
        <v>155043</v>
      </c>
      <c r="AQ527">
        <v>5</v>
      </c>
      <c r="AR527">
        <v>35364</v>
      </c>
      <c r="AS527">
        <v>2020</v>
      </c>
      <c r="GW527">
        <v>2.34</v>
      </c>
      <c r="GZ527">
        <v>0</v>
      </c>
      <c r="HA527">
        <v>0</v>
      </c>
      <c r="HB527">
        <v>0</v>
      </c>
      <c r="HC527">
        <v>2.34</v>
      </c>
      <c r="HD527">
        <v>2.34</v>
      </c>
      <c r="HE527">
        <v>1.2729844413012729E-4</v>
      </c>
      <c r="HF527">
        <v>0</v>
      </c>
    </row>
    <row r="528" spans="1:214" x14ac:dyDescent="0.25">
      <c r="A528">
        <v>27</v>
      </c>
      <c r="B528">
        <v>106</v>
      </c>
      <c r="C528" t="s">
        <v>250</v>
      </c>
      <c r="D528" t="s">
        <v>251</v>
      </c>
      <c r="E528" t="s">
        <v>252</v>
      </c>
      <c r="F528" t="s">
        <v>253</v>
      </c>
      <c r="G528" t="s">
        <v>254</v>
      </c>
      <c r="H528" t="s">
        <v>255</v>
      </c>
      <c r="I528">
        <v>2015</v>
      </c>
      <c r="J528">
        <v>106</v>
      </c>
      <c r="K528" t="s">
        <v>250</v>
      </c>
      <c r="L528" t="s">
        <v>256</v>
      </c>
      <c r="M528" t="s">
        <v>257</v>
      </c>
      <c r="N528" t="s">
        <v>258</v>
      </c>
      <c r="O528" t="s">
        <v>259</v>
      </c>
      <c r="P528">
        <v>106</v>
      </c>
      <c r="Q528" t="s">
        <v>283</v>
      </c>
      <c r="R528">
        <v>291</v>
      </c>
      <c r="S528" t="s">
        <v>284</v>
      </c>
      <c r="T528" t="s">
        <v>262</v>
      </c>
      <c r="U528" t="s">
        <v>285</v>
      </c>
      <c r="V528" t="s">
        <v>286</v>
      </c>
      <c r="W528" t="s">
        <v>548</v>
      </c>
      <c r="X528">
        <v>0</v>
      </c>
      <c r="Y528" t="s">
        <v>548</v>
      </c>
      <c r="Z528">
        <v>2016</v>
      </c>
      <c r="AA528" t="s">
        <v>549</v>
      </c>
      <c r="AB528" t="s">
        <v>550</v>
      </c>
      <c r="AC528">
        <v>72</v>
      </c>
      <c r="AD528">
        <v>3.77</v>
      </c>
      <c r="AF528" t="s">
        <v>268</v>
      </c>
      <c r="AG528" t="s">
        <v>269</v>
      </c>
      <c r="AH528" t="s">
        <v>270</v>
      </c>
      <c r="AI528" t="s">
        <v>270</v>
      </c>
      <c r="AJ528" t="s">
        <v>270</v>
      </c>
      <c r="AK528" t="s">
        <v>289</v>
      </c>
      <c r="AL528">
        <v>3.5000000000000001E-3</v>
      </c>
      <c r="AM528" t="s">
        <v>271</v>
      </c>
      <c r="AN528">
        <v>20444</v>
      </c>
      <c r="AO528" t="s">
        <v>272</v>
      </c>
      <c r="AP528">
        <v>73518</v>
      </c>
      <c r="AQ528">
        <v>3</v>
      </c>
      <c r="AR528">
        <v>35359</v>
      </c>
      <c r="AS528">
        <v>2018</v>
      </c>
      <c r="GQ528">
        <v>7.1</v>
      </c>
      <c r="GV528">
        <v>3.46</v>
      </c>
      <c r="GW528">
        <v>4.59</v>
      </c>
      <c r="GZ528">
        <v>0</v>
      </c>
      <c r="HA528">
        <v>7.1</v>
      </c>
      <c r="HB528">
        <v>7.1</v>
      </c>
      <c r="HC528">
        <v>8.0500000000000007</v>
      </c>
      <c r="HD528">
        <v>15.149999999999999</v>
      </c>
      <c r="HE528">
        <v>7.4104871845040107E-4</v>
      </c>
      <c r="HF528">
        <v>0.46864686468646866</v>
      </c>
    </row>
    <row r="529" spans="1:214" x14ac:dyDescent="0.25">
      <c r="A529">
        <v>27</v>
      </c>
      <c r="B529">
        <v>106</v>
      </c>
      <c r="C529" t="s">
        <v>250</v>
      </c>
      <c r="D529" t="s">
        <v>251</v>
      </c>
      <c r="E529" t="s">
        <v>252</v>
      </c>
      <c r="F529" t="s">
        <v>253</v>
      </c>
      <c r="G529" t="s">
        <v>254</v>
      </c>
      <c r="H529" t="s">
        <v>255</v>
      </c>
      <c r="I529">
        <v>2015</v>
      </c>
      <c r="J529">
        <v>106</v>
      </c>
      <c r="K529" t="s">
        <v>250</v>
      </c>
      <c r="L529" t="s">
        <v>256</v>
      </c>
      <c r="M529" t="s">
        <v>257</v>
      </c>
      <c r="N529" t="s">
        <v>258</v>
      </c>
      <c r="O529" t="s">
        <v>259</v>
      </c>
      <c r="P529">
        <v>106</v>
      </c>
      <c r="Q529" t="s">
        <v>283</v>
      </c>
      <c r="R529">
        <v>291</v>
      </c>
      <c r="S529" t="s">
        <v>284</v>
      </c>
      <c r="T529" t="s">
        <v>262</v>
      </c>
      <c r="U529" t="s">
        <v>285</v>
      </c>
      <c r="V529" t="s">
        <v>286</v>
      </c>
      <c r="W529" t="s">
        <v>548</v>
      </c>
      <c r="X529">
        <v>0</v>
      </c>
      <c r="Y529" t="s">
        <v>548</v>
      </c>
      <c r="Z529">
        <v>2016</v>
      </c>
      <c r="AA529" t="s">
        <v>549</v>
      </c>
      <c r="AB529" t="s">
        <v>550</v>
      </c>
      <c r="AC529">
        <v>72</v>
      </c>
      <c r="AD529">
        <v>3.77</v>
      </c>
      <c r="AF529" t="s">
        <v>268</v>
      </c>
      <c r="AG529" t="s">
        <v>269</v>
      </c>
      <c r="AH529" t="s">
        <v>270</v>
      </c>
      <c r="AI529" t="s">
        <v>270</v>
      </c>
      <c r="AJ529" t="s">
        <v>270</v>
      </c>
      <c r="AK529" t="s">
        <v>289</v>
      </c>
      <c r="AL529">
        <v>3.5000000000000001E-3</v>
      </c>
      <c r="AM529" t="s">
        <v>271</v>
      </c>
      <c r="AN529">
        <v>20444</v>
      </c>
      <c r="AO529" t="s">
        <v>272</v>
      </c>
      <c r="AP529">
        <v>73518</v>
      </c>
      <c r="AQ529">
        <v>4</v>
      </c>
      <c r="AR529">
        <v>35359</v>
      </c>
      <c r="AS529">
        <v>2019</v>
      </c>
      <c r="GQ529">
        <v>4.2699999999999996</v>
      </c>
      <c r="GV529">
        <v>3.21</v>
      </c>
      <c r="GW529">
        <v>3.9</v>
      </c>
      <c r="GZ529">
        <v>0</v>
      </c>
      <c r="HA529">
        <v>4.2699999999999996</v>
      </c>
      <c r="HB529">
        <v>4.2699999999999996</v>
      </c>
      <c r="HC529">
        <v>7.11</v>
      </c>
      <c r="HD529">
        <v>11.379999999999999</v>
      </c>
      <c r="HE529">
        <v>5.5664253570729795E-4</v>
      </c>
      <c r="HF529">
        <v>0.37521968365553604</v>
      </c>
    </row>
    <row r="530" spans="1:214" x14ac:dyDescent="0.25">
      <c r="A530">
        <v>27</v>
      </c>
      <c r="B530">
        <v>106</v>
      </c>
      <c r="C530" t="s">
        <v>250</v>
      </c>
      <c r="D530" t="s">
        <v>251</v>
      </c>
      <c r="E530" t="s">
        <v>252</v>
      </c>
      <c r="F530" t="s">
        <v>253</v>
      </c>
      <c r="G530" t="s">
        <v>254</v>
      </c>
      <c r="H530" t="s">
        <v>255</v>
      </c>
      <c r="I530">
        <v>2015</v>
      </c>
      <c r="J530">
        <v>106</v>
      </c>
      <c r="K530" t="s">
        <v>250</v>
      </c>
      <c r="L530" t="s">
        <v>256</v>
      </c>
      <c r="M530" t="s">
        <v>257</v>
      </c>
      <c r="N530" t="s">
        <v>258</v>
      </c>
      <c r="O530" t="s">
        <v>259</v>
      </c>
      <c r="P530">
        <v>106</v>
      </c>
      <c r="Q530" t="s">
        <v>283</v>
      </c>
      <c r="R530">
        <v>291</v>
      </c>
      <c r="S530" t="s">
        <v>284</v>
      </c>
      <c r="T530" t="s">
        <v>262</v>
      </c>
      <c r="U530" t="s">
        <v>285</v>
      </c>
      <c r="V530" t="s">
        <v>286</v>
      </c>
      <c r="W530" t="s">
        <v>548</v>
      </c>
      <c r="X530">
        <v>0</v>
      </c>
      <c r="Y530" t="s">
        <v>548</v>
      </c>
      <c r="Z530">
        <v>2016</v>
      </c>
      <c r="AA530" t="s">
        <v>549</v>
      </c>
      <c r="AB530" t="s">
        <v>550</v>
      </c>
      <c r="AC530">
        <v>72</v>
      </c>
      <c r="AD530">
        <v>3.77</v>
      </c>
      <c r="AF530" t="s">
        <v>268</v>
      </c>
      <c r="AG530" t="s">
        <v>269</v>
      </c>
      <c r="AH530" t="s">
        <v>270</v>
      </c>
      <c r="AI530" t="s">
        <v>270</v>
      </c>
      <c r="AJ530" t="s">
        <v>270</v>
      </c>
      <c r="AK530" t="s">
        <v>289</v>
      </c>
      <c r="AL530">
        <v>3.5000000000000001E-3</v>
      </c>
      <c r="AM530" t="s">
        <v>271</v>
      </c>
      <c r="AN530">
        <v>20444</v>
      </c>
      <c r="AO530">
        <v>20444</v>
      </c>
      <c r="AP530">
        <v>73518</v>
      </c>
      <c r="AQ530">
        <v>5</v>
      </c>
      <c r="AR530">
        <v>35359</v>
      </c>
      <c r="AS530">
        <v>2020</v>
      </c>
      <c r="BD530">
        <v>3.94</v>
      </c>
      <c r="BS530">
        <v>5.0199999999999996</v>
      </c>
      <c r="CN530">
        <v>15.76</v>
      </c>
      <c r="GV530">
        <v>3.38</v>
      </c>
      <c r="GW530">
        <v>6.59</v>
      </c>
      <c r="GZ530">
        <v>24.72</v>
      </c>
      <c r="HA530">
        <v>0</v>
      </c>
      <c r="HB530">
        <v>24.72</v>
      </c>
      <c r="HC530">
        <v>9.9700000000000006</v>
      </c>
      <c r="HD530">
        <v>34.69</v>
      </c>
      <c r="HE530">
        <v>1.6968303658775189E-3</v>
      </c>
      <c r="HF530">
        <v>0.71259729028538488</v>
      </c>
    </row>
    <row r="531" spans="1:214" x14ac:dyDescent="0.25">
      <c r="A531">
        <v>27</v>
      </c>
      <c r="B531">
        <v>106</v>
      </c>
      <c r="C531" t="s">
        <v>250</v>
      </c>
      <c r="D531" t="s">
        <v>251</v>
      </c>
      <c r="E531" t="s">
        <v>252</v>
      </c>
      <c r="F531" t="s">
        <v>253</v>
      </c>
      <c r="G531" t="s">
        <v>254</v>
      </c>
      <c r="H531" t="s">
        <v>255</v>
      </c>
      <c r="I531">
        <v>2015</v>
      </c>
      <c r="J531">
        <v>106</v>
      </c>
      <c r="K531" t="s">
        <v>250</v>
      </c>
      <c r="L531" t="s">
        <v>256</v>
      </c>
      <c r="M531" t="s">
        <v>257</v>
      </c>
      <c r="N531" t="s">
        <v>258</v>
      </c>
      <c r="O531" t="s">
        <v>259</v>
      </c>
      <c r="P531">
        <v>106</v>
      </c>
      <c r="Q531" t="s">
        <v>283</v>
      </c>
      <c r="R531">
        <v>291</v>
      </c>
      <c r="S531" t="s">
        <v>284</v>
      </c>
      <c r="T531" t="s">
        <v>262</v>
      </c>
      <c r="U531" t="s">
        <v>285</v>
      </c>
      <c r="V531" t="s">
        <v>286</v>
      </c>
      <c r="W531" t="s">
        <v>551</v>
      </c>
      <c r="X531">
        <v>0</v>
      </c>
      <c r="Y531" t="s">
        <v>551</v>
      </c>
      <c r="Z531">
        <v>2016</v>
      </c>
      <c r="AA531" t="s">
        <v>549</v>
      </c>
      <c r="AB531" t="s">
        <v>550</v>
      </c>
      <c r="AC531">
        <v>72</v>
      </c>
      <c r="AD531">
        <v>3.77</v>
      </c>
      <c r="AF531" t="s">
        <v>268</v>
      </c>
      <c r="AG531" t="s">
        <v>269</v>
      </c>
      <c r="AH531" t="s">
        <v>270</v>
      </c>
      <c r="AI531" t="s">
        <v>270</v>
      </c>
      <c r="AJ531" t="s">
        <v>270</v>
      </c>
      <c r="AK531" t="s">
        <v>289</v>
      </c>
      <c r="AL531">
        <v>4.8999999999999998E-3</v>
      </c>
      <c r="AM531" t="s">
        <v>271</v>
      </c>
      <c r="AN531">
        <v>20558</v>
      </c>
      <c r="AO531" t="s">
        <v>272</v>
      </c>
      <c r="AP531">
        <v>74031</v>
      </c>
      <c r="AQ531">
        <v>3</v>
      </c>
      <c r="AR531">
        <v>35360</v>
      </c>
      <c r="AS531">
        <v>2018</v>
      </c>
      <c r="GQ531">
        <v>2.31</v>
      </c>
      <c r="GV531">
        <v>3.89</v>
      </c>
      <c r="GW531">
        <v>5.17</v>
      </c>
      <c r="GZ531">
        <v>0</v>
      </c>
      <c r="HA531">
        <v>2.31</v>
      </c>
      <c r="HB531">
        <v>2.31</v>
      </c>
      <c r="HC531">
        <v>9.06</v>
      </c>
      <c r="HD531">
        <v>11.370000000000001</v>
      </c>
      <c r="HE531">
        <v>5.5306936472419496E-4</v>
      </c>
      <c r="HF531">
        <v>0.20316622691292874</v>
      </c>
    </row>
    <row r="532" spans="1:214" x14ac:dyDescent="0.25">
      <c r="A532">
        <v>27</v>
      </c>
      <c r="B532">
        <v>106</v>
      </c>
      <c r="C532" t="s">
        <v>250</v>
      </c>
      <c r="D532" t="s">
        <v>251</v>
      </c>
      <c r="E532" t="s">
        <v>252</v>
      </c>
      <c r="F532" t="s">
        <v>253</v>
      </c>
      <c r="G532" t="s">
        <v>254</v>
      </c>
      <c r="H532" t="s">
        <v>255</v>
      </c>
      <c r="I532">
        <v>2015</v>
      </c>
      <c r="J532">
        <v>106</v>
      </c>
      <c r="K532" t="s">
        <v>250</v>
      </c>
      <c r="L532" t="s">
        <v>256</v>
      </c>
      <c r="M532" t="s">
        <v>257</v>
      </c>
      <c r="N532" t="s">
        <v>258</v>
      </c>
      <c r="O532" t="s">
        <v>259</v>
      </c>
      <c r="P532">
        <v>106</v>
      </c>
      <c r="Q532" t="s">
        <v>283</v>
      </c>
      <c r="R532">
        <v>291</v>
      </c>
      <c r="S532" t="s">
        <v>284</v>
      </c>
      <c r="T532" t="s">
        <v>262</v>
      </c>
      <c r="U532" t="s">
        <v>285</v>
      </c>
      <c r="V532" t="s">
        <v>286</v>
      </c>
      <c r="W532" t="s">
        <v>551</v>
      </c>
      <c r="X532">
        <v>0</v>
      </c>
      <c r="Y532" t="s">
        <v>551</v>
      </c>
      <c r="Z532">
        <v>2016</v>
      </c>
      <c r="AA532" t="s">
        <v>549</v>
      </c>
      <c r="AB532" t="s">
        <v>550</v>
      </c>
      <c r="AC532">
        <v>72</v>
      </c>
      <c r="AD532">
        <v>3.77</v>
      </c>
      <c r="AF532" t="s">
        <v>268</v>
      </c>
      <c r="AG532" t="s">
        <v>269</v>
      </c>
      <c r="AH532" t="s">
        <v>270</v>
      </c>
      <c r="AI532" t="s">
        <v>270</v>
      </c>
      <c r="AJ532" t="s">
        <v>270</v>
      </c>
      <c r="AK532" t="s">
        <v>289</v>
      </c>
      <c r="AL532">
        <v>4.8999999999999998E-3</v>
      </c>
      <c r="AM532" t="s">
        <v>271</v>
      </c>
      <c r="AN532">
        <v>20558</v>
      </c>
      <c r="AO532" t="s">
        <v>272</v>
      </c>
      <c r="AP532">
        <v>74031</v>
      </c>
      <c r="AQ532">
        <v>4</v>
      </c>
      <c r="AR532">
        <v>35360</v>
      </c>
      <c r="AS532">
        <v>2019</v>
      </c>
      <c r="CN532">
        <v>13.52</v>
      </c>
      <c r="FR532">
        <v>4.38</v>
      </c>
      <c r="GQ532">
        <v>13.06</v>
      </c>
      <c r="GV532">
        <v>4.3499999999999996</v>
      </c>
      <c r="GW532">
        <v>4.84</v>
      </c>
      <c r="GZ532">
        <v>17.899999999999999</v>
      </c>
      <c r="HA532">
        <v>13.06</v>
      </c>
      <c r="HB532">
        <v>30.96</v>
      </c>
      <c r="HC532">
        <v>9.19</v>
      </c>
      <c r="HD532">
        <v>40.149999999999991</v>
      </c>
      <c r="HE532">
        <v>1.9530109932872843E-3</v>
      </c>
      <c r="HF532">
        <v>0.77110834371108361</v>
      </c>
    </row>
    <row r="533" spans="1:214" x14ac:dyDescent="0.25">
      <c r="A533">
        <v>27</v>
      </c>
      <c r="B533">
        <v>106</v>
      </c>
      <c r="C533" t="s">
        <v>250</v>
      </c>
      <c r="D533" t="s">
        <v>251</v>
      </c>
      <c r="E533" t="s">
        <v>252</v>
      </c>
      <c r="F533" t="s">
        <v>253</v>
      </c>
      <c r="G533" t="s">
        <v>254</v>
      </c>
      <c r="H533" t="s">
        <v>255</v>
      </c>
      <c r="I533">
        <v>2015</v>
      </c>
      <c r="J533">
        <v>106</v>
      </c>
      <c r="K533" t="s">
        <v>250</v>
      </c>
      <c r="L533" t="s">
        <v>256</v>
      </c>
      <c r="M533" t="s">
        <v>257</v>
      </c>
      <c r="N533" t="s">
        <v>258</v>
      </c>
      <c r="O533" t="s">
        <v>259</v>
      </c>
      <c r="P533">
        <v>106</v>
      </c>
      <c r="Q533" t="s">
        <v>283</v>
      </c>
      <c r="R533">
        <v>291</v>
      </c>
      <c r="S533" t="s">
        <v>284</v>
      </c>
      <c r="T533" t="s">
        <v>262</v>
      </c>
      <c r="U533" t="s">
        <v>285</v>
      </c>
      <c r="V533" t="s">
        <v>286</v>
      </c>
      <c r="W533" t="s">
        <v>551</v>
      </c>
      <c r="X533">
        <v>0</v>
      </c>
      <c r="Y533" t="s">
        <v>551</v>
      </c>
      <c r="Z533">
        <v>2016</v>
      </c>
      <c r="AA533" t="s">
        <v>549</v>
      </c>
      <c r="AB533" t="s">
        <v>550</v>
      </c>
      <c r="AC533">
        <v>72</v>
      </c>
      <c r="AD533">
        <v>3.77</v>
      </c>
      <c r="AF533" t="s">
        <v>268</v>
      </c>
      <c r="AG533" t="s">
        <v>269</v>
      </c>
      <c r="AH533" t="s">
        <v>270</v>
      </c>
      <c r="AI533" t="s">
        <v>270</v>
      </c>
      <c r="AJ533" t="s">
        <v>270</v>
      </c>
      <c r="AK533" t="s">
        <v>289</v>
      </c>
      <c r="AL533">
        <v>4.8999999999999998E-3</v>
      </c>
      <c r="AM533" t="s">
        <v>271</v>
      </c>
      <c r="AN533">
        <v>20558</v>
      </c>
      <c r="AO533">
        <v>20558</v>
      </c>
      <c r="AP533">
        <v>74031</v>
      </c>
      <c r="AQ533">
        <v>5</v>
      </c>
      <c r="AR533">
        <v>35360</v>
      </c>
      <c r="AS533">
        <v>2020</v>
      </c>
      <c r="GV533">
        <v>2.5299999999999998</v>
      </c>
      <c r="GW533">
        <v>3.17</v>
      </c>
      <c r="GZ533">
        <v>0</v>
      </c>
      <c r="HA533">
        <v>0</v>
      </c>
      <c r="HB533">
        <v>0</v>
      </c>
      <c r="HC533">
        <v>5.7</v>
      </c>
      <c r="HD533">
        <v>5.6999999999999993</v>
      </c>
      <c r="HE533">
        <v>2.7726432532347502E-4</v>
      </c>
      <c r="HF533">
        <v>0</v>
      </c>
    </row>
    <row r="534" spans="1:214" x14ac:dyDescent="0.25">
      <c r="A534">
        <v>27</v>
      </c>
      <c r="B534">
        <v>106</v>
      </c>
      <c r="C534" t="s">
        <v>250</v>
      </c>
      <c r="D534" t="s">
        <v>251</v>
      </c>
      <c r="E534" t="s">
        <v>252</v>
      </c>
      <c r="F534" t="s">
        <v>253</v>
      </c>
      <c r="G534" t="s">
        <v>254</v>
      </c>
      <c r="H534" t="s">
        <v>255</v>
      </c>
      <c r="I534">
        <v>2015</v>
      </c>
      <c r="J534">
        <v>106</v>
      </c>
      <c r="K534" t="s">
        <v>250</v>
      </c>
      <c r="L534" t="s">
        <v>256</v>
      </c>
      <c r="M534" t="s">
        <v>257</v>
      </c>
      <c r="N534" t="s">
        <v>258</v>
      </c>
      <c r="O534" t="s">
        <v>259</v>
      </c>
      <c r="P534">
        <v>106</v>
      </c>
      <c r="Q534" t="s">
        <v>283</v>
      </c>
      <c r="R534">
        <v>106</v>
      </c>
      <c r="S534" t="s">
        <v>250</v>
      </c>
      <c r="T534" t="s">
        <v>262</v>
      </c>
      <c r="U534" t="s">
        <v>263</v>
      </c>
      <c r="V534" t="s">
        <v>290</v>
      </c>
      <c r="W534" t="s">
        <v>552</v>
      </c>
      <c r="X534">
        <v>0</v>
      </c>
      <c r="Y534" t="s">
        <v>552</v>
      </c>
      <c r="Z534">
        <v>2016</v>
      </c>
      <c r="AA534" t="s">
        <v>553</v>
      </c>
      <c r="AB534" t="s">
        <v>553</v>
      </c>
      <c r="AC534">
        <v>85</v>
      </c>
      <c r="AD534">
        <v>6.25</v>
      </c>
      <c r="AF534" t="s">
        <v>268</v>
      </c>
      <c r="AG534" t="s">
        <v>292</v>
      </c>
      <c r="AH534" t="s">
        <v>270</v>
      </c>
      <c r="AI534" t="s">
        <v>270</v>
      </c>
      <c r="AJ534" t="s">
        <v>270</v>
      </c>
      <c r="AK534" t="s">
        <v>270</v>
      </c>
      <c r="AL534">
        <v>1.21E-2</v>
      </c>
      <c r="AM534" t="s">
        <v>271</v>
      </c>
      <c r="AN534">
        <v>25859</v>
      </c>
      <c r="AO534" t="s">
        <v>272</v>
      </c>
      <c r="AP534">
        <v>66281</v>
      </c>
      <c r="AQ534">
        <v>2</v>
      </c>
      <c r="AR534">
        <v>35353</v>
      </c>
      <c r="AS534">
        <v>2017</v>
      </c>
      <c r="GV534">
        <v>0.95</v>
      </c>
      <c r="GW534">
        <v>2.0499999999999998</v>
      </c>
      <c r="GZ534">
        <v>0</v>
      </c>
      <c r="HA534">
        <v>0</v>
      </c>
      <c r="HB534">
        <v>0</v>
      </c>
      <c r="HC534">
        <v>3</v>
      </c>
      <c r="HD534">
        <v>3</v>
      </c>
      <c r="HE534">
        <v>1.1601376696701342E-4</v>
      </c>
      <c r="HF534">
        <v>0</v>
      </c>
    </row>
    <row r="535" spans="1:214" x14ac:dyDescent="0.25">
      <c r="A535">
        <v>27</v>
      </c>
      <c r="B535">
        <v>106</v>
      </c>
      <c r="C535" t="s">
        <v>250</v>
      </c>
      <c r="D535" t="s">
        <v>251</v>
      </c>
      <c r="E535" t="s">
        <v>252</v>
      </c>
      <c r="F535" t="s">
        <v>253</v>
      </c>
      <c r="G535" t="s">
        <v>254</v>
      </c>
      <c r="H535" t="s">
        <v>255</v>
      </c>
      <c r="I535">
        <v>2015</v>
      </c>
      <c r="J535">
        <v>106</v>
      </c>
      <c r="K535" t="s">
        <v>250</v>
      </c>
      <c r="L535" t="s">
        <v>256</v>
      </c>
      <c r="M535" t="s">
        <v>257</v>
      </c>
      <c r="N535" t="s">
        <v>258</v>
      </c>
      <c r="O535" t="s">
        <v>259</v>
      </c>
      <c r="P535">
        <v>106</v>
      </c>
      <c r="Q535" t="s">
        <v>283</v>
      </c>
      <c r="R535">
        <v>106</v>
      </c>
      <c r="S535" t="s">
        <v>250</v>
      </c>
      <c r="T535" t="s">
        <v>262</v>
      </c>
      <c r="U535" t="s">
        <v>263</v>
      </c>
      <c r="V535" t="s">
        <v>290</v>
      </c>
      <c r="W535" t="s">
        <v>552</v>
      </c>
      <c r="X535">
        <v>0</v>
      </c>
      <c r="Y535" t="s">
        <v>552</v>
      </c>
      <c r="Z535">
        <v>2016</v>
      </c>
      <c r="AA535" t="s">
        <v>553</v>
      </c>
      <c r="AB535" t="s">
        <v>553</v>
      </c>
      <c r="AC535">
        <v>85</v>
      </c>
      <c r="AD535">
        <v>6.25</v>
      </c>
      <c r="AF535" t="s">
        <v>268</v>
      </c>
      <c r="AG535" t="s">
        <v>292</v>
      </c>
      <c r="AH535" t="s">
        <v>270</v>
      </c>
      <c r="AI535" t="s">
        <v>270</v>
      </c>
      <c r="AJ535" t="s">
        <v>270</v>
      </c>
      <c r="AK535" t="s">
        <v>270</v>
      </c>
      <c r="AL535">
        <v>1.21E-2</v>
      </c>
      <c r="AM535" t="s">
        <v>271</v>
      </c>
      <c r="AN535">
        <v>25859</v>
      </c>
      <c r="AO535" t="s">
        <v>272</v>
      </c>
      <c r="AP535">
        <v>66281</v>
      </c>
      <c r="AQ535">
        <v>3</v>
      </c>
      <c r="AR535">
        <v>35353</v>
      </c>
      <c r="AS535">
        <v>2018</v>
      </c>
      <c r="CN535">
        <v>14.12</v>
      </c>
      <c r="GQ535">
        <v>1.55</v>
      </c>
      <c r="GV535">
        <v>9.49</v>
      </c>
      <c r="GW535">
        <v>12.66</v>
      </c>
      <c r="GZ535">
        <v>14.12</v>
      </c>
      <c r="HA535">
        <v>1.55</v>
      </c>
      <c r="HB535">
        <v>15.67</v>
      </c>
      <c r="HC535">
        <v>22.15</v>
      </c>
      <c r="HD535">
        <v>37.82</v>
      </c>
      <c r="HE535">
        <v>1.4625468888974824E-3</v>
      </c>
      <c r="HF535">
        <v>0.41433104177683766</v>
      </c>
    </row>
    <row r="536" spans="1:214" x14ac:dyDescent="0.25">
      <c r="A536">
        <v>27</v>
      </c>
      <c r="B536">
        <v>106</v>
      </c>
      <c r="C536" t="s">
        <v>250</v>
      </c>
      <c r="D536" t="s">
        <v>251</v>
      </c>
      <c r="E536" t="s">
        <v>252</v>
      </c>
      <c r="F536" t="s">
        <v>253</v>
      </c>
      <c r="G536" t="s">
        <v>254</v>
      </c>
      <c r="H536" t="s">
        <v>255</v>
      </c>
      <c r="I536">
        <v>2015</v>
      </c>
      <c r="J536">
        <v>106</v>
      </c>
      <c r="K536" t="s">
        <v>250</v>
      </c>
      <c r="L536" t="s">
        <v>256</v>
      </c>
      <c r="M536" t="s">
        <v>257</v>
      </c>
      <c r="N536" t="s">
        <v>258</v>
      </c>
      <c r="O536" t="s">
        <v>259</v>
      </c>
      <c r="P536">
        <v>106</v>
      </c>
      <c r="Q536" t="s">
        <v>283</v>
      </c>
      <c r="R536">
        <v>106</v>
      </c>
      <c r="S536" t="s">
        <v>250</v>
      </c>
      <c r="T536" t="s">
        <v>262</v>
      </c>
      <c r="U536" t="s">
        <v>263</v>
      </c>
      <c r="V536" t="s">
        <v>290</v>
      </c>
      <c r="W536" t="s">
        <v>552</v>
      </c>
      <c r="X536">
        <v>0</v>
      </c>
      <c r="Y536" t="s">
        <v>552</v>
      </c>
      <c r="Z536">
        <v>2016</v>
      </c>
      <c r="AA536" t="s">
        <v>553</v>
      </c>
      <c r="AB536" t="s">
        <v>553</v>
      </c>
      <c r="AC536">
        <v>85</v>
      </c>
      <c r="AD536">
        <v>6.25</v>
      </c>
      <c r="AF536" t="s">
        <v>268</v>
      </c>
      <c r="AG536" t="s">
        <v>292</v>
      </c>
      <c r="AH536" t="s">
        <v>270</v>
      </c>
      <c r="AI536" t="s">
        <v>270</v>
      </c>
      <c r="AJ536" t="s">
        <v>270</v>
      </c>
      <c r="AK536" t="s">
        <v>270</v>
      </c>
      <c r="AL536">
        <v>1.21E-2</v>
      </c>
      <c r="AM536" t="s">
        <v>271</v>
      </c>
      <c r="AN536">
        <v>25859</v>
      </c>
      <c r="AO536" t="s">
        <v>272</v>
      </c>
      <c r="AP536">
        <v>66281</v>
      </c>
      <c r="AQ536">
        <v>4</v>
      </c>
      <c r="AR536">
        <v>35353</v>
      </c>
      <c r="AS536">
        <v>2019</v>
      </c>
      <c r="BD536">
        <v>4.32</v>
      </c>
      <c r="CN536">
        <v>7.2</v>
      </c>
      <c r="FR536">
        <v>4</v>
      </c>
      <c r="FV536">
        <v>14.16</v>
      </c>
      <c r="FY536">
        <v>8.3800000000000008</v>
      </c>
      <c r="GC536">
        <v>4.37</v>
      </c>
      <c r="GQ536">
        <v>25.26</v>
      </c>
      <c r="GV536">
        <v>13.75</v>
      </c>
      <c r="GW536">
        <v>28.48</v>
      </c>
      <c r="GZ536">
        <v>42.43</v>
      </c>
      <c r="HA536">
        <v>25.26</v>
      </c>
      <c r="HB536">
        <v>67.69</v>
      </c>
      <c r="HC536">
        <v>42.23</v>
      </c>
      <c r="HD536">
        <v>109.92</v>
      </c>
      <c r="HE536">
        <v>4.2507444216713713E-3</v>
      </c>
      <c r="HF536">
        <v>0.61581149927219792</v>
      </c>
    </row>
    <row r="537" spans="1:214" x14ac:dyDescent="0.25">
      <c r="A537">
        <v>27</v>
      </c>
      <c r="B537">
        <v>106</v>
      </c>
      <c r="C537" t="s">
        <v>250</v>
      </c>
      <c r="D537" t="s">
        <v>251</v>
      </c>
      <c r="E537" t="s">
        <v>252</v>
      </c>
      <c r="F537" t="s">
        <v>253</v>
      </c>
      <c r="G537" t="s">
        <v>254</v>
      </c>
      <c r="H537" t="s">
        <v>255</v>
      </c>
      <c r="I537">
        <v>2015</v>
      </c>
      <c r="J537">
        <v>106</v>
      </c>
      <c r="K537" t="s">
        <v>250</v>
      </c>
      <c r="L537" t="s">
        <v>256</v>
      </c>
      <c r="M537" t="s">
        <v>257</v>
      </c>
      <c r="N537" t="s">
        <v>258</v>
      </c>
      <c r="O537" t="s">
        <v>259</v>
      </c>
      <c r="P537">
        <v>106</v>
      </c>
      <c r="Q537" t="s">
        <v>283</v>
      </c>
      <c r="R537">
        <v>106</v>
      </c>
      <c r="S537" t="s">
        <v>250</v>
      </c>
      <c r="T537" t="s">
        <v>262</v>
      </c>
      <c r="U537" t="s">
        <v>263</v>
      </c>
      <c r="V537" t="s">
        <v>290</v>
      </c>
      <c r="W537" t="s">
        <v>552</v>
      </c>
      <c r="X537">
        <v>0</v>
      </c>
      <c r="Y537" t="s">
        <v>552</v>
      </c>
      <c r="Z537">
        <v>2016</v>
      </c>
      <c r="AA537" t="s">
        <v>553</v>
      </c>
      <c r="AB537" t="s">
        <v>553</v>
      </c>
      <c r="AC537">
        <v>85</v>
      </c>
      <c r="AD537">
        <v>6.25</v>
      </c>
      <c r="AF537" t="s">
        <v>268</v>
      </c>
      <c r="AG537" t="s">
        <v>292</v>
      </c>
      <c r="AH537" t="s">
        <v>270</v>
      </c>
      <c r="AI537" t="s">
        <v>270</v>
      </c>
      <c r="AJ537" t="s">
        <v>270</v>
      </c>
      <c r="AK537" t="s">
        <v>270</v>
      </c>
      <c r="AL537">
        <v>1.21E-2</v>
      </c>
      <c r="AM537" t="s">
        <v>271</v>
      </c>
      <c r="AN537">
        <v>25859</v>
      </c>
      <c r="AO537">
        <v>25859</v>
      </c>
      <c r="AP537">
        <v>66281</v>
      </c>
      <c r="AQ537">
        <v>5</v>
      </c>
      <c r="AR537">
        <v>35353</v>
      </c>
      <c r="AS537">
        <v>2020</v>
      </c>
      <c r="FE537">
        <v>18.78</v>
      </c>
      <c r="GQ537">
        <v>1.56</v>
      </c>
      <c r="GV537">
        <v>1.69</v>
      </c>
      <c r="GW537">
        <v>7.47</v>
      </c>
      <c r="GZ537">
        <v>18.78</v>
      </c>
      <c r="HA537">
        <v>1.56</v>
      </c>
      <c r="HB537">
        <v>20.34</v>
      </c>
      <c r="HC537">
        <v>9.16</v>
      </c>
      <c r="HD537">
        <v>29.5</v>
      </c>
      <c r="HE537">
        <v>1.1408020418422985E-3</v>
      </c>
      <c r="HF537">
        <v>0.68949152542372882</v>
      </c>
    </row>
    <row r="538" spans="1:214" x14ac:dyDescent="0.25">
      <c r="A538">
        <v>27</v>
      </c>
      <c r="B538">
        <v>106</v>
      </c>
      <c r="C538" t="s">
        <v>250</v>
      </c>
      <c r="D538" t="s">
        <v>251</v>
      </c>
      <c r="E538" t="s">
        <v>252</v>
      </c>
      <c r="F538" t="s">
        <v>253</v>
      </c>
      <c r="G538" t="s">
        <v>254</v>
      </c>
      <c r="H538" t="s">
        <v>255</v>
      </c>
      <c r="I538">
        <v>2015</v>
      </c>
      <c r="J538">
        <v>106</v>
      </c>
      <c r="K538" t="s">
        <v>250</v>
      </c>
      <c r="L538" t="s">
        <v>256</v>
      </c>
      <c r="M538" t="s">
        <v>257</v>
      </c>
      <c r="N538" t="s">
        <v>258</v>
      </c>
      <c r="O538" t="s">
        <v>259</v>
      </c>
      <c r="P538">
        <v>106</v>
      </c>
      <c r="Q538" t="s">
        <v>283</v>
      </c>
      <c r="R538">
        <v>106</v>
      </c>
      <c r="S538" t="s">
        <v>250</v>
      </c>
      <c r="T538" t="s">
        <v>262</v>
      </c>
      <c r="U538" t="s">
        <v>263</v>
      </c>
      <c r="V538" t="s">
        <v>290</v>
      </c>
      <c r="W538" t="s">
        <v>554</v>
      </c>
      <c r="X538">
        <v>0</v>
      </c>
      <c r="Y538" t="s">
        <v>554</v>
      </c>
      <c r="Z538">
        <v>2016</v>
      </c>
      <c r="AA538" t="s">
        <v>555</v>
      </c>
      <c r="AB538" t="s">
        <v>555</v>
      </c>
      <c r="AC538">
        <v>85</v>
      </c>
      <c r="AD538">
        <v>6.34</v>
      </c>
      <c r="AF538" t="s">
        <v>268</v>
      </c>
      <c r="AG538" t="s">
        <v>292</v>
      </c>
      <c r="AH538" t="s">
        <v>270</v>
      </c>
      <c r="AI538" t="s">
        <v>270</v>
      </c>
      <c r="AJ538" t="s">
        <v>270</v>
      </c>
      <c r="AK538" t="s">
        <v>270</v>
      </c>
      <c r="AL538">
        <v>1.2E-2</v>
      </c>
      <c r="AM538" t="s">
        <v>271</v>
      </c>
      <c r="AN538">
        <v>26029</v>
      </c>
      <c r="AO538" t="s">
        <v>272</v>
      </c>
      <c r="AP538">
        <v>99377</v>
      </c>
      <c r="AQ538">
        <v>2</v>
      </c>
      <c r="AR538">
        <v>35346</v>
      </c>
      <c r="AS538">
        <v>2017</v>
      </c>
      <c r="GV538">
        <v>1.26</v>
      </c>
      <c r="GW538">
        <v>2.73</v>
      </c>
      <c r="GZ538">
        <v>0</v>
      </c>
      <c r="HA538">
        <v>0</v>
      </c>
      <c r="HB538">
        <v>0</v>
      </c>
      <c r="HC538">
        <v>3.99</v>
      </c>
      <c r="HD538">
        <v>3.99</v>
      </c>
      <c r="HE538">
        <v>1.5329056052864113E-4</v>
      </c>
      <c r="HF538">
        <v>0</v>
      </c>
    </row>
    <row r="539" spans="1:214" x14ac:dyDescent="0.25">
      <c r="A539">
        <v>27</v>
      </c>
      <c r="B539">
        <v>106</v>
      </c>
      <c r="C539" t="s">
        <v>250</v>
      </c>
      <c r="D539" t="s">
        <v>251</v>
      </c>
      <c r="E539" t="s">
        <v>252</v>
      </c>
      <c r="F539" t="s">
        <v>253</v>
      </c>
      <c r="G539" t="s">
        <v>254</v>
      </c>
      <c r="H539" t="s">
        <v>255</v>
      </c>
      <c r="I539">
        <v>2015</v>
      </c>
      <c r="J539">
        <v>106</v>
      </c>
      <c r="K539" t="s">
        <v>250</v>
      </c>
      <c r="L539" t="s">
        <v>256</v>
      </c>
      <c r="M539" t="s">
        <v>257</v>
      </c>
      <c r="N539" t="s">
        <v>258</v>
      </c>
      <c r="O539" t="s">
        <v>259</v>
      </c>
      <c r="P539">
        <v>106</v>
      </c>
      <c r="Q539" t="s">
        <v>283</v>
      </c>
      <c r="R539">
        <v>106</v>
      </c>
      <c r="S539" t="s">
        <v>250</v>
      </c>
      <c r="T539" t="s">
        <v>262</v>
      </c>
      <c r="U539" t="s">
        <v>263</v>
      </c>
      <c r="V539" t="s">
        <v>290</v>
      </c>
      <c r="W539" t="s">
        <v>554</v>
      </c>
      <c r="X539">
        <v>0</v>
      </c>
      <c r="Y539" t="s">
        <v>554</v>
      </c>
      <c r="Z539">
        <v>2016</v>
      </c>
      <c r="AA539" t="s">
        <v>555</v>
      </c>
      <c r="AB539" t="s">
        <v>555</v>
      </c>
      <c r="AC539">
        <v>85</v>
      </c>
      <c r="AD539">
        <v>6.34</v>
      </c>
      <c r="AF539" t="s">
        <v>268</v>
      </c>
      <c r="AG539" t="s">
        <v>292</v>
      </c>
      <c r="AH539" t="s">
        <v>270</v>
      </c>
      <c r="AI539" t="s">
        <v>270</v>
      </c>
      <c r="AJ539" t="s">
        <v>270</v>
      </c>
      <c r="AK539" t="s">
        <v>270</v>
      </c>
      <c r="AL539">
        <v>1.2E-2</v>
      </c>
      <c r="AM539" t="s">
        <v>271</v>
      </c>
      <c r="AN539">
        <v>26029</v>
      </c>
      <c r="AO539" t="s">
        <v>272</v>
      </c>
      <c r="AP539">
        <v>99377</v>
      </c>
      <c r="AQ539">
        <v>3</v>
      </c>
      <c r="AR539">
        <v>35346</v>
      </c>
      <c r="AS539">
        <v>2018</v>
      </c>
      <c r="GQ539">
        <v>7.81</v>
      </c>
      <c r="GV539">
        <v>6.7</v>
      </c>
      <c r="GW539">
        <v>9.68</v>
      </c>
      <c r="GZ539">
        <v>0</v>
      </c>
      <c r="HA539">
        <v>7.81</v>
      </c>
      <c r="HB539">
        <v>7.81</v>
      </c>
      <c r="HC539">
        <v>16.38</v>
      </c>
      <c r="HD539">
        <v>24.189999999999998</v>
      </c>
      <c r="HE539">
        <v>9.2934803488416758E-4</v>
      </c>
      <c r="HF539">
        <v>0.32286068623398101</v>
      </c>
    </row>
    <row r="540" spans="1:214" x14ac:dyDescent="0.25">
      <c r="A540">
        <v>27</v>
      </c>
      <c r="B540">
        <v>106</v>
      </c>
      <c r="C540" t="s">
        <v>250</v>
      </c>
      <c r="D540" t="s">
        <v>251</v>
      </c>
      <c r="E540" t="s">
        <v>252</v>
      </c>
      <c r="F540" t="s">
        <v>253</v>
      </c>
      <c r="G540" t="s">
        <v>254</v>
      </c>
      <c r="H540" t="s">
        <v>255</v>
      </c>
      <c r="I540">
        <v>2015</v>
      </c>
      <c r="J540">
        <v>106</v>
      </c>
      <c r="K540" t="s">
        <v>250</v>
      </c>
      <c r="L540" t="s">
        <v>256</v>
      </c>
      <c r="M540" t="s">
        <v>257</v>
      </c>
      <c r="N540" t="s">
        <v>258</v>
      </c>
      <c r="O540" t="s">
        <v>259</v>
      </c>
      <c r="P540">
        <v>106</v>
      </c>
      <c r="Q540" t="s">
        <v>283</v>
      </c>
      <c r="R540">
        <v>106</v>
      </c>
      <c r="S540" t="s">
        <v>250</v>
      </c>
      <c r="T540" t="s">
        <v>262</v>
      </c>
      <c r="U540" t="s">
        <v>263</v>
      </c>
      <c r="V540" t="s">
        <v>290</v>
      </c>
      <c r="W540" t="s">
        <v>554</v>
      </c>
      <c r="X540">
        <v>0</v>
      </c>
      <c r="Y540" t="s">
        <v>554</v>
      </c>
      <c r="Z540">
        <v>2016</v>
      </c>
      <c r="AA540" t="s">
        <v>555</v>
      </c>
      <c r="AB540" t="s">
        <v>555</v>
      </c>
      <c r="AC540">
        <v>85</v>
      </c>
      <c r="AD540">
        <v>6.34</v>
      </c>
      <c r="AF540" t="s">
        <v>268</v>
      </c>
      <c r="AG540" t="s">
        <v>292</v>
      </c>
      <c r="AH540" t="s">
        <v>270</v>
      </c>
      <c r="AI540" t="s">
        <v>270</v>
      </c>
      <c r="AJ540" t="s">
        <v>270</v>
      </c>
      <c r="AK540" t="s">
        <v>270</v>
      </c>
      <c r="AL540">
        <v>1.2E-2</v>
      </c>
      <c r="AM540" t="s">
        <v>271</v>
      </c>
      <c r="AN540">
        <v>26029</v>
      </c>
      <c r="AO540" t="s">
        <v>272</v>
      </c>
      <c r="AP540">
        <v>99377</v>
      </c>
      <c r="AQ540">
        <v>4</v>
      </c>
      <c r="AR540">
        <v>35346</v>
      </c>
      <c r="AS540">
        <v>2019</v>
      </c>
      <c r="CN540">
        <v>3.6</v>
      </c>
      <c r="DT540">
        <v>3.26</v>
      </c>
      <c r="GC540">
        <v>4.37</v>
      </c>
      <c r="GQ540">
        <v>10.88</v>
      </c>
      <c r="GV540">
        <v>10.63</v>
      </c>
      <c r="GW540">
        <v>11.86</v>
      </c>
      <c r="GZ540">
        <v>11.23</v>
      </c>
      <c r="HA540">
        <v>10.88</v>
      </c>
      <c r="HB540">
        <v>22.11</v>
      </c>
      <c r="HC540">
        <v>22.49</v>
      </c>
      <c r="HD540">
        <v>44.6</v>
      </c>
      <c r="HE540">
        <v>1.7134734334780437E-3</v>
      </c>
      <c r="HF540">
        <v>0.4957399103139013</v>
      </c>
    </row>
    <row r="541" spans="1:214" x14ac:dyDescent="0.25">
      <c r="A541">
        <v>27</v>
      </c>
      <c r="B541">
        <v>106</v>
      </c>
      <c r="C541" t="s">
        <v>250</v>
      </c>
      <c r="D541" t="s">
        <v>251</v>
      </c>
      <c r="E541" t="s">
        <v>252</v>
      </c>
      <c r="F541" t="s">
        <v>253</v>
      </c>
      <c r="G541" t="s">
        <v>254</v>
      </c>
      <c r="H541" t="s">
        <v>255</v>
      </c>
      <c r="I541">
        <v>2015</v>
      </c>
      <c r="J541">
        <v>106</v>
      </c>
      <c r="K541" t="s">
        <v>250</v>
      </c>
      <c r="L541" t="s">
        <v>256</v>
      </c>
      <c r="M541" t="s">
        <v>257</v>
      </c>
      <c r="N541" t="s">
        <v>258</v>
      </c>
      <c r="O541" t="s">
        <v>259</v>
      </c>
      <c r="P541">
        <v>106</v>
      </c>
      <c r="Q541" t="s">
        <v>283</v>
      </c>
      <c r="R541">
        <v>106</v>
      </c>
      <c r="S541" t="s">
        <v>250</v>
      </c>
      <c r="T541" t="s">
        <v>262</v>
      </c>
      <c r="U541" t="s">
        <v>263</v>
      </c>
      <c r="V541" t="s">
        <v>290</v>
      </c>
      <c r="W541" t="s">
        <v>554</v>
      </c>
      <c r="X541">
        <v>0</v>
      </c>
      <c r="Y541" t="s">
        <v>554</v>
      </c>
      <c r="Z541">
        <v>2016</v>
      </c>
      <c r="AA541" t="s">
        <v>555</v>
      </c>
      <c r="AB541" t="s">
        <v>555</v>
      </c>
      <c r="AC541">
        <v>85</v>
      </c>
      <c r="AD541">
        <v>6.34</v>
      </c>
      <c r="AF541" t="s">
        <v>268</v>
      </c>
      <c r="AG541" t="s">
        <v>292</v>
      </c>
      <c r="AH541" t="s">
        <v>270</v>
      </c>
      <c r="AI541" t="s">
        <v>270</v>
      </c>
      <c r="AJ541" t="s">
        <v>270</v>
      </c>
      <c r="AK541" t="s">
        <v>270</v>
      </c>
      <c r="AL541">
        <v>1.2E-2</v>
      </c>
      <c r="AM541" t="s">
        <v>271</v>
      </c>
      <c r="AN541">
        <v>26029</v>
      </c>
      <c r="AO541">
        <v>26029</v>
      </c>
      <c r="AP541">
        <v>99377</v>
      </c>
      <c r="AQ541">
        <v>5</v>
      </c>
      <c r="AR541">
        <v>35346</v>
      </c>
      <c r="AS541">
        <v>2020</v>
      </c>
      <c r="GV541">
        <v>1.69</v>
      </c>
      <c r="GW541">
        <v>1.9</v>
      </c>
      <c r="GZ541">
        <v>0</v>
      </c>
      <c r="HA541">
        <v>0</v>
      </c>
      <c r="HB541">
        <v>0</v>
      </c>
      <c r="HC541">
        <v>3.59</v>
      </c>
      <c r="HD541">
        <v>3.59</v>
      </c>
      <c r="HE541">
        <v>1.3792308578892772E-4</v>
      </c>
      <c r="HF541">
        <v>0</v>
      </c>
    </row>
    <row r="542" spans="1:214" x14ac:dyDescent="0.25">
      <c r="A542">
        <v>27</v>
      </c>
      <c r="B542">
        <v>106</v>
      </c>
      <c r="C542" t="s">
        <v>250</v>
      </c>
      <c r="D542" t="s">
        <v>251</v>
      </c>
      <c r="E542" t="s">
        <v>252</v>
      </c>
      <c r="F542" t="s">
        <v>253</v>
      </c>
      <c r="G542" t="s">
        <v>254</v>
      </c>
      <c r="H542" t="s">
        <v>255</v>
      </c>
      <c r="I542">
        <v>2015</v>
      </c>
      <c r="J542">
        <v>106</v>
      </c>
      <c r="K542" t="s">
        <v>250</v>
      </c>
      <c r="L542" t="s">
        <v>256</v>
      </c>
      <c r="M542" t="s">
        <v>257</v>
      </c>
      <c r="N542" t="s">
        <v>258</v>
      </c>
      <c r="O542" t="s">
        <v>259</v>
      </c>
      <c r="P542">
        <v>106</v>
      </c>
      <c r="Q542" t="s">
        <v>283</v>
      </c>
      <c r="R542">
        <v>106</v>
      </c>
      <c r="S542" t="s">
        <v>250</v>
      </c>
      <c r="T542" t="s">
        <v>262</v>
      </c>
      <c r="U542" t="s">
        <v>263</v>
      </c>
      <c r="V542" t="s">
        <v>290</v>
      </c>
      <c r="W542" t="s">
        <v>556</v>
      </c>
      <c r="X542">
        <v>0</v>
      </c>
      <c r="Y542" t="s">
        <v>556</v>
      </c>
      <c r="Z542">
        <v>2016</v>
      </c>
      <c r="AA542" t="s">
        <v>557</v>
      </c>
      <c r="AB542" t="s">
        <v>557</v>
      </c>
      <c r="AD542">
        <v>14.21</v>
      </c>
      <c r="AE542" t="s">
        <v>558</v>
      </c>
      <c r="AF542" t="s">
        <v>268</v>
      </c>
      <c r="AG542" t="s">
        <v>269</v>
      </c>
      <c r="AH542" t="s">
        <v>270</v>
      </c>
      <c r="AI542" t="s">
        <v>270</v>
      </c>
      <c r="AJ542" t="s">
        <v>270</v>
      </c>
      <c r="AK542" t="s">
        <v>289</v>
      </c>
      <c r="AL542">
        <v>2.0999999999999999E-3</v>
      </c>
      <c r="AM542" t="s">
        <v>271</v>
      </c>
      <c r="AN542">
        <v>102806</v>
      </c>
      <c r="AO542" t="s">
        <v>272</v>
      </c>
      <c r="AP542">
        <v>104078</v>
      </c>
      <c r="AQ542">
        <v>2</v>
      </c>
      <c r="AR542">
        <v>35351</v>
      </c>
      <c r="AS542">
        <v>2017</v>
      </c>
      <c r="FR542">
        <v>9.17</v>
      </c>
      <c r="GQ542">
        <v>0.1</v>
      </c>
      <c r="GV542">
        <v>4.1900000000000004</v>
      </c>
      <c r="GW542">
        <v>8.89</v>
      </c>
      <c r="GZ542">
        <v>9.17</v>
      </c>
      <c r="HA542">
        <v>0.1</v>
      </c>
      <c r="HB542">
        <v>9.27</v>
      </c>
      <c r="HC542">
        <v>13.08</v>
      </c>
      <c r="HD542">
        <v>22.35</v>
      </c>
      <c r="HE542">
        <v>2.1739976265976695E-4</v>
      </c>
      <c r="HF542">
        <v>0.41476510067114092</v>
      </c>
    </row>
    <row r="543" spans="1:214" x14ac:dyDescent="0.25">
      <c r="A543">
        <v>27</v>
      </c>
      <c r="B543">
        <v>106</v>
      </c>
      <c r="C543" t="s">
        <v>250</v>
      </c>
      <c r="D543" t="s">
        <v>251</v>
      </c>
      <c r="E543" t="s">
        <v>252</v>
      </c>
      <c r="F543" t="s">
        <v>253</v>
      </c>
      <c r="G543" t="s">
        <v>254</v>
      </c>
      <c r="H543" t="s">
        <v>255</v>
      </c>
      <c r="I543">
        <v>2015</v>
      </c>
      <c r="J543">
        <v>106</v>
      </c>
      <c r="K543" t="s">
        <v>250</v>
      </c>
      <c r="L543" t="s">
        <v>256</v>
      </c>
      <c r="M543" t="s">
        <v>257</v>
      </c>
      <c r="N543" t="s">
        <v>258</v>
      </c>
      <c r="O543" t="s">
        <v>259</v>
      </c>
      <c r="P543">
        <v>106</v>
      </c>
      <c r="Q543" t="s">
        <v>283</v>
      </c>
      <c r="R543">
        <v>106</v>
      </c>
      <c r="S543" t="s">
        <v>250</v>
      </c>
      <c r="T543" t="s">
        <v>262</v>
      </c>
      <c r="U543" t="s">
        <v>263</v>
      </c>
      <c r="V543" t="s">
        <v>290</v>
      </c>
      <c r="W543" t="s">
        <v>556</v>
      </c>
      <c r="X543">
        <v>0</v>
      </c>
      <c r="Y543" t="s">
        <v>556</v>
      </c>
      <c r="Z543">
        <v>2016</v>
      </c>
      <c r="AA543" t="s">
        <v>557</v>
      </c>
      <c r="AB543" t="s">
        <v>557</v>
      </c>
      <c r="AD543">
        <v>14.21</v>
      </c>
      <c r="AE543" t="s">
        <v>558</v>
      </c>
      <c r="AF543" t="s">
        <v>268</v>
      </c>
      <c r="AG543" t="s">
        <v>269</v>
      </c>
      <c r="AH543" t="s">
        <v>270</v>
      </c>
      <c r="AI543" t="s">
        <v>270</v>
      </c>
      <c r="AJ543" t="s">
        <v>270</v>
      </c>
      <c r="AK543" t="s">
        <v>289</v>
      </c>
      <c r="AL543">
        <v>2.0999999999999999E-3</v>
      </c>
      <c r="AM543" t="s">
        <v>271</v>
      </c>
      <c r="AN543">
        <v>102806</v>
      </c>
      <c r="AO543" t="s">
        <v>272</v>
      </c>
      <c r="AP543">
        <v>104078</v>
      </c>
      <c r="AQ543">
        <v>3</v>
      </c>
      <c r="AR543">
        <v>35351</v>
      </c>
      <c r="AS543">
        <v>2018</v>
      </c>
      <c r="BD543">
        <v>2.39</v>
      </c>
      <c r="BY543">
        <v>3.5</v>
      </c>
      <c r="FV543">
        <v>4.38</v>
      </c>
      <c r="GC543">
        <v>2</v>
      </c>
      <c r="GQ543">
        <v>32.520000000000003</v>
      </c>
      <c r="GV543">
        <v>39.06</v>
      </c>
      <c r="GW543">
        <v>51.56</v>
      </c>
      <c r="GZ543">
        <v>12.27</v>
      </c>
      <c r="HA543">
        <v>32.520000000000003</v>
      </c>
      <c r="HB543">
        <v>44.79</v>
      </c>
      <c r="HC543">
        <v>90.62</v>
      </c>
      <c r="HD543">
        <v>135.41000000000003</v>
      </c>
      <c r="HE543">
        <v>1.3171410228974966E-3</v>
      </c>
      <c r="HF543">
        <v>0.33077320729635912</v>
      </c>
    </row>
    <row r="544" spans="1:214" x14ac:dyDescent="0.25">
      <c r="A544">
        <v>27</v>
      </c>
      <c r="B544">
        <v>106</v>
      </c>
      <c r="C544" t="s">
        <v>250</v>
      </c>
      <c r="D544" t="s">
        <v>251</v>
      </c>
      <c r="E544" t="s">
        <v>252</v>
      </c>
      <c r="F544" t="s">
        <v>253</v>
      </c>
      <c r="G544" t="s">
        <v>254</v>
      </c>
      <c r="H544" t="s">
        <v>255</v>
      </c>
      <c r="I544">
        <v>2015</v>
      </c>
      <c r="J544">
        <v>106</v>
      </c>
      <c r="K544" t="s">
        <v>250</v>
      </c>
      <c r="L544" t="s">
        <v>256</v>
      </c>
      <c r="M544" t="s">
        <v>257</v>
      </c>
      <c r="N544" t="s">
        <v>258</v>
      </c>
      <c r="O544" t="s">
        <v>259</v>
      </c>
      <c r="P544">
        <v>106</v>
      </c>
      <c r="Q544" t="s">
        <v>283</v>
      </c>
      <c r="R544">
        <v>106</v>
      </c>
      <c r="S544" t="s">
        <v>250</v>
      </c>
      <c r="T544" t="s">
        <v>262</v>
      </c>
      <c r="U544" t="s">
        <v>263</v>
      </c>
      <c r="V544" t="s">
        <v>290</v>
      </c>
      <c r="W544" t="s">
        <v>556</v>
      </c>
      <c r="X544">
        <v>0</v>
      </c>
      <c r="Y544" t="s">
        <v>556</v>
      </c>
      <c r="Z544">
        <v>2016</v>
      </c>
      <c r="AA544" t="s">
        <v>557</v>
      </c>
      <c r="AB544" t="s">
        <v>557</v>
      </c>
      <c r="AD544">
        <v>14.21</v>
      </c>
      <c r="AE544" t="s">
        <v>558</v>
      </c>
      <c r="AF544" t="s">
        <v>268</v>
      </c>
      <c r="AG544" t="s">
        <v>269</v>
      </c>
      <c r="AH544" t="s">
        <v>270</v>
      </c>
      <c r="AI544" t="s">
        <v>270</v>
      </c>
      <c r="AJ544" t="s">
        <v>270</v>
      </c>
      <c r="AK544" t="s">
        <v>289</v>
      </c>
      <c r="AL544">
        <v>2.0999999999999999E-3</v>
      </c>
      <c r="AM544" t="s">
        <v>271</v>
      </c>
      <c r="AN544">
        <v>102806</v>
      </c>
      <c r="AO544" t="s">
        <v>272</v>
      </c>
      <c r="AP544">
        <v>104078</v>
      </c>
      <c r="AQ544">
        <v>4</v>
      </c>
      <c r="AR544">
        <v>35351</v>
      </c>
      <c r="AS544">
        <v>2019</v>
      </c>
      <c r="BD544">
        <v>4.32</v>
      </c>
      <c r="BL544">
        <v>5.96</v>
      </c>
      <c r="BS544">
        <v>4.55</v>
      </c>
      <c r="BY544">
        <v>4.38</v>
      </c>
      <c r="CJ544">
        <v>2.25</v>
      </c>
      <c r="CN544">
        <v>32.520000000000003</v>
      </c>
      <c r="FE544">
        <v>20.52</v>
      </c>
      <c r="FM544">
        <v>32.43</v>
      </c>
      <c r="FR544">
        <v>23.16</v>
      </c>
      <c r="FV544">
        <v>40.799999999999997</v>
      </c>
      <c r="FY544">
        <v>2.19</v>
      </c>
      <c r="GC544">
        <v>27.03</v>
      </c>
      <c r="GQ544">
        <v>59.06</v>
      </c>
      <c r="GV544">
        <v>99.22</v>
      </c>
      <c r="GW544">
        <v>159.93</v>
      </c>
      <c r="GZ544">
        <v>200.11</v>
      </c>
      <c r="HA544">
        <v>59.06</v>
      </c>
      <c r="HB544">
        <v>259.17</v>
      </c>
      <c r="HC544">
        <v>259.14999999999998</v>
      </c>
      <c r="HD544">
        <v>518.31999999999994</v>
      </c>
      <c r="HE544">
        <v>5.0417290819601964E-3</v>
      </c>
      <c r="HF544">
        <v>0.5000192931007873</v>
      </c>
    </row>
    <row r="545" spans="1:214" x14ac:dyDescent="0.25">
      <c r="A545">
        <v>27</v>
      </c>
      <c r="B545">
        <v>106</v>
      </c>
      <c r="C545" t="s">
        <v>250</v>
      </c>
      <c r="D545" t="s">
        <v>251</v>
      </c>
      <c r="E545" t="s">
        <v>252</v>
      </c>
      <c r="F545" t="s">
        <v>253</v>
      </c>
      <c r="G545" t="s">
        <v>254</v>
      </c>
      <c r="H545" t="s">
        <v>255</v>
      </c>
      <c r="I545">
        <v>2015</v>
      </c>
      <c r="J545">
        <v>106</v>
      </c>
      <c r="K545" t="s">
        <v>250</v>
      </c>
      <c r="L545" t="s">
        <v>256</v>
      </c>
      <c r="M545" t="s">
        <v>257</v>
      </c>
      <c r="N545" t="s">
        <v>258</v>
      </c>
      <c r="O545" t="s">
        <v>259</v>
      </c>
      <c r="P545">
        <v>106</v>
      </c>
      <c r="Q545" t="s">
        <v>283</v>
      </c>
      <c r="R545">
        <v>106</v>
      </c>
      <c r="S545" t="s">
        <v>250</v>
      </c>
      <c r="T545" t="s">
        <v>262</v>
      </c>
      <c r="U545" t="s">
        <v>263</v>
      </c>
      <c r="V545" t="s">
        <v>290</v>
      </c>
      <c r="W545" t="s">
        <v>556</v>
      </c>
      <c r="X545">
        <v>0</v>
      </c>
      <c r="Y545" t="s">
        <v>556</v>
      </c>
      <c r="Z545">
        <v>2016</v>
      </c>
      <c r="AA545" t="s">
        <v>557</v>
      </c>
      <c r="AB545" t="s">
        <v>557</v>
      </c>
      <c r="AD545">
        <v>14.21</v>
      </c>
      <c r="AE545" t="s">
        <v>558</v>
      </c>
      <c r="AF545" t="s">
        <v>268</v>
      </c>
      <c r="AG545" t="s">
        <v>269</v>
      </c>
      <c r="AH545" t="s">
        <v>270</v>
      </c>
      <c r="AI545" t="s">
        <v>270</v>
      </c>
      <c r="AJ545" t="s">
        <v>270</v>
      </c>
      <c r="AK545" t="s">
        <v>289</v>
      </c>
      <c r="AL545">
        <v>2.0999999999999999E-3</v>
      </c>
      <c r="AM545" t="s">
        <v>271</v>
      </c>
      <c r="AN545">
        <v>102806</v>
      </c>
      <c r="AO545">
        <v>102806</v>
      </c>
      <c r="AP545">
        <v>104078</v>
      </c>
      <c r="AQ545">
        <v>5</v>
      </c>
      <c r="AR545">
        <v>35351</v>
      </c>
      <c r="AS545">
        <v>2020</v>
      </c>
      <c r="BL545">
        <v>3.05</v>
      </c>
      <c r="CN545">
        <v>7.88</v>
      </c>
      <c r="ET545">
        <v>12.94</v>
      </c>
      <c r="GQ545">
        <v>4.33</v>
      </c>
      <c r="GV545">
        <v>10.29</v>
      </c>
      <c r="GW545">
        <v>44.2</v>
      </c>
      <c r="GZ545">
        <v>23.87</v>
      </c>
      <c r="HA545">
        <v>4.33</v>
      </c>
      <c r="HB545">
        <v>28.2</v>
      </c>
      <c r="HC545">
        <v>54.49</v>
      </c>
      <c r="HD545">
        <v>82.69</v>
      </c>
      <c r="HE545">
        <v>8.0433048654747778E-4</v>
      </c>
      <c r="HF545">
        <v>0.34103277300761881</v>
      </c>
    </row>
    <row r="546" spans="1:214" x14ac:dyDescent="0.25">
      <c r="A546">
        <v>27</v>
      </c>
      <c r="B546">
        <v>106</v>
      </c>
      <c r="C546" t="s">
        <v>250</v>
      </c>
      <c r="D546" t="s">
        <v>251</v>
      </c>
      <c r="E546" t="s">
        <v>252</v>
      </c>
      <c r="F546" t="s">
        <v>253</v>
      </c>
      <c r="G546" t="s">
        <v>254</v>
      </c>
      <c r="H546" t="s">
        <v>255</v>
      </c>
      <c r="I546">
        <v>2015</v>
      </c>
      <c r="J546">
        <v>106</v>
      </c>
      <c r="K546" t="s">
        <v>250</v>
      </c>
      <c r="L546" t="s">
        <v>256</v>
      </c>
      <c r="M546" t="s">
        <v>257</v>
      </c>
      <c r="N546" t="s">
        <v>258</v>
      </c>
      <c r="O546" t="s">
        <v>259</v>
      </c>
      <c r="P546">
        <v>106</v>
      </c>
      <c r="Q546" t="s">
        <v>283</v>
      </c>
      <c r="R546">
        <v>106</v>
      </c>
      <c r="S546" t="s">
        <v>250</v>
      </c>
      <c r="T546" t="s">
        <v>262</v>
      </c>
      <c r="U546" t="s">
        <v>263</v>
      </c>
      <c r="V546" t="s">
        <v>290</v>
      </c>
      <c r="W546" t="s">
        <v>559</v>
      </c>
      <c r="X546">
        <v>0</v>
      </c>
      <c r="Y546" t="s">
        <v>559</v>
      </c>
      <c r="Z546">
        <v>2016</v>
      </c>
      <c r="AA546" t="s">
        <v>555</v>
      </c>
      <c r="AB546" t="s">
        <v>555</v>
      </c>
      <c r="AC546">
        <v>85</v>
      </c>
      <c r="AD546">
        <v>6.34</v>
      </c>
      <c r="AF546" t="s">
        <v>268</v>
      </c>
      <c r="AG546" t="s">
        <v>292</v>
      </c>
      <c r="AH546" t="s">
        <v>270</v>
      </c>
      <c r="AI546" t="s">
        <v>270</v>
      </c>
      <c r="AJ546" t="s">
        <v>270</v>
      </c>
      <c r="AK546" t="s">
        <v>270</v>
      </c>
      <c r="AL546">
        <v>1.6899999999999998E-2</v>
      </c>
      <c r="AM546" t="s">
        <v>271</v>
      </c>
      <c r="AN546">
        <v>25957</v>
      </c>
      <c r="AO546" t="s">
        <v>272</v>
      </c>
      <c r="AP546">
        <v>99604</v>
      </c>
      <c r="AQ546">
        <v>2</v>
      </c>
      <c r="AR546">
        <v>35344</v>
      </c>
      <c r="AS546">
        <v>2017</v>
      </c>
      <c r="GV546">
        <v>0.63</v>
      </c>
      <c r="GW546">
        <v>1.36</v>
      </c>
      <c r="GZ546">
        <v>0</v>
      </c>
      <c r="HA546">
        <v>0</v>
      </c>
      <c r="HB546">
        <v>0</v>
      </c>
      <c r="HC546">
        <v>1.99</v>
      </c>
      <c r="HD546">
        <v>1.9900000000000002</v>
      </c>
      <c r="HE546">
        <v>7.6665254074045547E-5</v>
      </c>
      <c r="HF546">
        <v>0</v>
      </c>
    </row>
    <row r="547" spans="1:214" x14ac:dyDescent="0.25">
      <c r="A547">
        <v>27</v>
      </c>
      <c r="B547">
        <v>106</v>
      </c>
      <c r="C547" t="s">
        <v>250</v>
      </c>
      <c r="D547" t="s">
        <v>251</v>
      </c>
      <c r="E547" t="s">
        <v>252</v>
      </c>
      <c r="F547" t="s">
        <v>253</v>
      </c>
      <c r="G547" t="s">
        <v>254</v>
      </c>
      <c r="H547" t="s">
        <v>255</v>
      </c>
      <c r="I547">
        <v>2015</v>
      </c>
      <c r="J547">
        <v>106</v>
      </c>
      <c r="K547" t="s">
        <v>250</v>
      </c>
      <c r="L547" t="s">
        <v>256</v>
      </c>
      <c r="M547" t="s">
        <v>257</v>
      </c>
      <c r="N547" t="s">
        <v>258</v>
      </c>
      <c r="O547" t="s">
        <v>259</v>
      </c>
      <c r="P547">
        <v>106</v>
      </c>
      <c r="Q547" t="s">
        <v>283</v>
      </c>
      <c r="R547">
        <v>106</v>
      </c>
      <c r="S547" t="s">
        <v>250</v>
      </c>
      <c r="T547" t="s">
        <v>262</v>
      </c>
      <c r="U547" t="s">
        <v>263</v>
      </c>
      <c r="V547" t="s">
        <v>290</v>
      </c>
      <c r="W547" t="s">
        <v>559</v>
      </c>
      <c r="X547">
        <v>0</v>
      </c>
      <c r="Y547" t="s">
        <v>559</v>
      </c>
      <c r="Z547">
        <v>2016</v>
      </c>
      <c r="AA547" t="s">
        <v>555</v>
      </c>
      <c r="AB547" t="s">
        <v>555</v>
      </c>
      <c r="AC547">
        <v>85</v>
      </c>
      <c r="AD547">
        <v>6.34</v>
      </c>
      <c r="AF547" t="s">
        <v>268</v>
      </c>
      <c r="AG547" t="s">
        <v>292</v>
      </c>
      <c r="AH547" t="s">
        <v>270</v>
      </c>
      <c r="AI547" t="s">
        <v>270</v>
      </c>
      <c r="AJ547" t="s">
        <v>270</v>
      </c>
      <c r="AK547" t="s">
        <v>270</v>
      </c>
      <c r="AL547">
        <v>1.6899999999999998E-2</v>
      </c>
      <c r="AM547" t="s">
        <v>271</v>
      </c>
      <c r="AN547">
        <v>25957</v>
      </c>
      <c r="AO547" t="s">
        <v>272</v>
      </c>
      <c r="AP547">
        <v>99604</v>
      </c>
      <c r="AQ547">
        <v>3</v>
      </c>
      <c r="AR547">
        <v>35344</v>
      </c>
      <c r="AS547">
        <v>2018</v>
      </c>
      <c r="BD547">
        <v>2.77</v>
      </c>
      <c r="BY547">
        <v>9.56</v>
      </c>
      <c r="CN547">
        <v>3.74</v>
      </c>
      <c r="FE547">
        <v>9.42</v>
      </c>
      <c r="GV547">
        <v>5.62</v>
      </c>
      <c r="GW547">
        <v>7.47</v>
      </c>
      <c r="GZ547">
        <v>25.49</v>
      </c>
      <c r="HA547">
        <v>0</v>
      </c>
      <c r="HB547">
        <v>25.49</v>
      </c>
      <c r="HC547">
        <v>13.09</v>
      </c>
      <c r="HD547">
        <v>38.580000000000005</v>
      </c>
      <c r="HE547">
        <v>1.4863042724505915E-3</v>
      </c>
      <c r="HF547">
        <v>0.66070502851218238</v>
      </c>
    </row>
    <row r="548" spans="1:214" x14ac:dyDescent="0.25">
      <c r="A548">
        <v>27</v>
      </c>
      <c r="B548">
        <v>106</v>
      </c>
      <c r="C548" t="s">
        <v>250</v>
      </c>
      <c r="D548" t="s">
        <v>251</v>
      </c>
      <c r="E548" t="s">
        <v>252</v>
      </c>
      <c r="F548" t="s">
        <v>253</v>
      </c>
      <c r="G548" t="s">
        <v>254</v>
      </c>
      <c r="H548" t="s">
        <v>255</v>
      </c>
      <c r="I548">
        <v>2015</v>
      </c>
      <c r="J548">
        <v>106</v>
      </c>
      <c r="K548" t="s">
        <v>250</v>
      </c>
      <c r="L548" t="s">
        <v>256</v>
      </c>
      <c r="M548" t="s">
        <v>257</v>
      </c>
      <c r="N548" t="s">
        <v>258</v>
      </c>
      <c r="O548" t="s">
        <v>259</v>
      </c>
      <c r="P548">
        <v>106</v>
      </c>
      <c r="Q548" t="s">
        <v>283</v>
      </c>
      <c r="R548">
        <v>106</v>
      </c>
      <c r="S548" t="s">
        <v>250</v>
      </c>
      <c r="T548" t="s">
        <v>262</v>
      </c>
      <c r="U548" t="s">
        <v>263</v>
      </c>
      <c r="V548" t="s">
        <v>290</v>
      </c>
      <c r="W548" t="s">
        <v>559</v>
      </c>
      <c r="X548">
        <v>0</v>
      </c>
      <c r="Y548" t="s">
        <v>559</v>
      </c>
      <c r="Z548">
        <v>2016</v>
      </c>
      <c r="AA548" t="s">
        <v>555</v>
      </c>
      <c r="AB548" t="s">
        <v>555</v>
      </c>
      <c r="AC548">
        <v>85</v>
      </c>
      <c r="AD548">
        <v>6.34</v>
      </c>
      <c r="AF548" t="s">
        <v>268</v>
      </c>
      <c r="AG548" t="s">
        <v>292</v>
      </c>
      <c r="AH548" t="s">
        <v>270</v>
      </c>
      <c r="AI548" t="s">
        <v>270</v>
      </c>
      <c r="AJ548" t="s">
        <v>270</v>
      </c>
      <c r="AK548" t="s">
        <v>270</v>
      </c>
      <c r="AL548">
        <v>1.6899999999999998E-2</v>
      </c>
      <c r="AM548" t="s">
        <v>271</v>
      </c>
      <c r="AN548">
        <v>25957</v>
      </c>
      <c r="AO548" t="s">
        <v>272</v>
      </c>
      <c r="AP548">
        <v>99604</v>
      </c>
      <c r="AQ548">
        <v>4</v>
      </c>
      <c r="AR548">
        <v>35344</v>
      </c>
      <c r="AS548">
        <v>2019</v>
      </c>
      <c r="BS548">
        <v>1.82</v>
      </c>
      <c r="CN548">
        <v>3.6</v>
      </c>
      <c r="FM548">
        <v>5.88</v>
      </c>
      <c r="GC548">
        <v>8.74</v>
      </c>
      <c r="GQ548">
        <v>6.14</v>
      </c>
      <c r="GV548">
        <v>10.78</v>
      </c>
      <c r="GW548">
        <v>17.760000000000002</v>
      </c>
      <c r="GZ548">
        <v>20.04</v>
      </c>
      <c r="HA548">
        <v>6.14</v>
      </c>
      <c r="HB548">
        <v>26.18</v>
      </c>
      <c r="HC548">
        <v>28.54</v>
      </c>
      <c r="HD548">
        <v>54.72</v>
      </c>
      <c r="HE548">
        <v>2.1081018607697344E-3</v>
      </c>
      <c r="HF548">
        <v>0.47843567251461988</v>
      </c>
    </row>
    <row r="549" spans="1:214" x14ac:dyDescent="0.25">
      <c r="A549">
        <v>27</v>
      </c>
      <c r="B549">
        <v>106</v>
      </c>
      <c r="C549" t="s">
        <v>250</v>
      </c>
      <c r="D549" t="s">
        <v>251</v>
      </c>
      <c r="E549" t="s">
        <v>252</v>
      </c>
      <c r="F549" t="s">
        <v>253</v>
      </c>
      <c r="G549" t="s">
        <v>254</v>
      </c>
      <c r="H549" t="s">
        <v>255</v>
      </c>
      <c r="I549">
        <v>2015</v>
      </c>
      <c r="J549">
        <v>106</v>
      </c>
      <c r="K549" t="s">
        <v>250</v>
      </c>
      <c r="L549" t="s">
        <v>256</v>
      </c>
      <c r="M549" t="s">
        <v>257</v>
      </c>
      <c r="N549" t="s">
        <v>258</v>
      </c>
      <c r="O549" t="s">
        <v>259</v>
      </c>
      <c r="P549">
        <v>106</v>
      </c>
      <c r="Q549" t="s">
        <v>283</v>
      </c>
      <c r="R549">
        <v>106</v>
      </c>
      <c r="S549" t="s">
        <v>250</v>
      </c>
      <c r="T549" t="s">
        <v>262</v>
      </c>
      <c r="U549" t="s">
        <v>263</v>
      </c>
      <c r="V549" t="s">
        <v>290</v>
      </c>
      <c r="W549" t="s">
        <v>559</v>
      </c>
      <c r="X549">
        <v>0</v>
      </c>
      <c r="Y549" t="s">
        <v>559</v>
      </c>
      <c r="Z549">
        <v>2016</v>
      </c>
      <c r="AA549" t="s">
        <v>555</v>
      </c>
      <c r="AB549" t="s">
        <v>555</v>
      </c>
      <c r="AC549">
        <v>85</v>
      </c>
      <c r="AD549">
        <v>6.34</v>
      </c>
      <c r="AF549" t="s">
        <v>268</v>
      </c>
      <c r="AG549" t="s">
        <v>292</v>
      </c>
      <c r="AH549" t="s">
        <v>270</v>
      </c>
      <c r="AI549" t="s">
        <v>270</v>
      </c>
      <c r="AJ549" t="s">
        <v>270</v>
      </c>
      <c r="AK549" t="s">
        <v>270</v>
      </c>
      <c r="AL549">
        <v>1.6899999999999998E-2</v>
      </c>
      <c r="AM549" t="s">
        <v>271</v>
      </c>
      <c r="AN549">
        <v>25957</v>
      </c>
      <c r="AO549">
        <v>25957</v>
      </c>
      <c r="AP549">
        <v>99604</v>
      </c>
      <c r="AQ549">
        <v>5</v>
      </c>
      <c r="AR549">
        <v>35344</v>
      </c>
      <c r="AS549">
        <v>2020</v>
      </c>
      <c r="GV549">
        <v>0.56000000000000005</v>
      </c>
      <c r="GW549">
        <v>3.42</v>
      </c>
      <c r="GZ549">
        <v>0</v>
      </c>
      <c r="HA549">
        <v>0</v>
      </c>
      <c r="HB549">
        <v>0</v>
      </c>
      <c r="HC549">
        <v>3.98</v>
      </c>
      <c r="HD549">
        <v>3.98</v>
      </c>
      <c r="HE549">
        <v>1.5333050814809107E-4</v>
      </c>
      <c r="HF549">
        <v>0</v>
      </c>
    </row>
    <row r="550" spans="1:214" x14ac:dyDescent="0.25">
      <c r="A550">
        <v>27</v>
      </c>
      <c r="B550">
        <v>106</v>
      </c>
      <c r="C550" t="s">
        <v>250</v>
      </c>
      <c r="D550" t="s">
        <v>251</v>
      </c>
      <c r="E550" t="s">
        <v>252</v>
      </c>
      <c r="F550" t="s">
        <v>253</v>
      </c>
      <c r="G550" t="s">
        <v>254</v>
      </c>
      <c r="H550" t="s">
        <v>255</v>
      </c>
      <c r="I550">
        <v>2015</v>
      </c>
      <c r="J550">
        <v>106</v>
      </c>
      <c r="K550" t="s">
        <v>250</v>
      </c>
      <c r="L550" t="s">
        <v>256</v>
      </c>
      <c r="M550" t="s">
        <v>257</v>
      </c>
      <c r="N550" t="s">
        <v>258</v>
      </c>
      <c r="O550" t="s">
        <v>259</v>
      </c>
      <c r="P550">
        <v>106</v>
      </c>
      <c r="Q550" t="s">
        <v>283</v>
      </c>
      <c r="R550">
        <v>106</v>
      </c>
      <c r="S550" t="s">
        <v>250</v>
      </c>
      <c r="T550" t="s">
        <v>262</v>
      </c>
      <c r="U550" t="s">
        <v>263</v>
      </c>
      <c r="V550" t="s">
        <v>290</v>
      </c>
      <c r="W550" t="s">
        <v>560</v>
      </c>
      <c r="X550">
        <v>0</v>
      </c>
      <c r="Y550" t="s">
        <v>560</v>
      </c>
      <c r="Z550">
        <v>2016</v>
      </c>
      <c r="AA550" t="s">
        <v>555</v>
      </c>
      <c r="AB550" t="s">
        <v>555</v>
      </c>
      <c r="AC550">
        <v>85</v>
      </c>
      <c r="AD550">
        <v>6.34</v>
      </c>
      <c r="AF550" t="s">
        <v>268</v>
      </c>
      <c r="AG550" t="s">
        <v>292</v>
      </c>
      <c r="AH550" t="s">
        <v>270</v>
      </c>
      <c r="AI550" t="s">
        <v>270</v>
      </c>
      <c r="AJ550" t="s">
        <v>270</v>
      </c>
      <c r="AK550" t="s">
        <v>270</v>
      </c>
      <c r="AL550">
        <v>1.0200000000000001E-2</v>
      </c>
      <c r="AM550" t="s">
        <v>271</v>
      </c>
      <c r="AN550">
        <v>26233</v>
      </c>
      <c r="AO550" t="s">
        <v>272</v>
      </c>
      <c r="AP550">
        <v>99975</v>
      </c>
      <c r="AQ550">
        <v>2</v>
      </c>
      <c r="AR550">
        <v>35345</v>
      </c>
      <c r="AS550">
        <v>2017</v>
      </c>
      <c r="GV550">
        <v>0.63</v>
      </c>
      <c r="GW550">
        <v>1.36</v>
      </c>
      <c r="GZ550">
        <v>0</v>
      </c>
      <c r="HA550">
        <v>0</v>
      </c>
      <c r="HB550">
        <v>0</v>
      </c>
      <c r="HC550">
        <v>1.99</v>
      </c>
      <c r="HD550">
        <v>1.9900000000000002</v>
      </c>
      <c r="HE550">
        <v>7.5858651317043421E-5</v>
      </c>
      <c r="HF550">
        <v>0</v>
      </c>
    </row>
    <row r="551" spans="1:214" x14ac:dyDescent="0.25">
      <c r="A551">
        <v>27</v>
      </c>
      <c r="B551">
        <v>106</v>
      </c>
      <c r="C551" t="s">
        <v>250</v>
      </c>
      <c r="D551" t="s">
        <v>251</v>
      </c>
      <c r="E551" t="s">
        <v>252</v>
      </c>
      <c r="F551" t="s">
        <v>253</v>
      </c>
      <c r="G551" t="s">
        <v>254</v>
      </c>
      <c r="H551" t="s">
        <v>255</v>
      </c>
      <c r="I551">
        <v>2015</v>
      </c>
      <c r="J551">
        <v>106</v>
      </c>
      <c r="K551" t="s">
        <v>250</v>
      </c>
      <c r="L551" t="s">
        <v>256</v>
      </c>
      <c r="M551" t="s">
        <v>257</v>
      </c>
      <c r="N551" t="s">
        <v>258</v>
      </c>
      <c r="O551" t="s">
        <v>259</v>
      </c>
      <c r="P551">
        <v>106</v>
      </c>
      <c r="Q551" t="s">
        <v>283</v>
      </c>
      <c r="R551">
        <v>106</v>
      </c>
      <c r="S551" t="s">
        <v>250</v>
      </c>
      <c r="T551" t="s">
        <v>262</v>
      </c>
      <c r="U551" t="s">
        <v>263</v>
      </c>
      <c r="V551" t="s">
        <v>290</v>
      </c>
      <c r="W551" t="s">
        <v>560</v>
      </c>
      <c r="X551">
        <v>0</v>
      </c>
      <c r="Y551" t="s">
        <v>560</v>
      </c>
      <c r="Z551">
        <v>2016</v>
      </c>
      <c r="AA551" t="s">
        <v>555</v>
      </c>
      <c r="AB551" t="s">
        <v>555</v>
      </c>
      <c r="AC551">
        <v>85</v>
      </c>
      <c r="AD551">
        <v>6.34</v>
      </c>
      <c r="AF551" t="s">
        <v>268</v>
      </c>
      <c r="AG551" t="s">
        <v>292</v>
      </c>
      <c r="AH551" t="s">
        <v>270</v>
      </c>
      <c r="AI551" t="s">
        <v>270</v>
      </c>
      <c r="AJ551" t="s">
        <v>270</v>
      </c>
      <c r="AK551" t="s">
        <v>270</v>
      </c>
      <c r="AL551">
        <v>1.0200000000000001E-2</v>
      </c>
      <c r="AM551" t="s">
        <v>271</v>
      </c>
      <c r="AN551">
        <v>26233</v>
      </c>
      <c r="AO551" t="s">
        <v>272</v>
      </c>
      <c r="AP551">
        <v>99975</v>
      </c>
      <c r="AQ551">
        <v>3</v>
      </c>
      <c r="AR551">
        <v>35345</v>
      </c>
      <c r="AS551">
        <v>2018</v>
      </c>
      <c r="BD551">
        <v>2.39</v>
      </c>
      <c r="FM551">
        <v>5.3</v>
      </c>
      <c r="GQ551">
        <v>3.29</v>
      </c>
      <c r="GV551">
        <v>7.35</v>
      </c>
      <c r="GW551">
        <v>9.76</v>
      </c>
      <c r="GZ551">
        <v>7.69</v>
      </c>
      <c r="HA551">
        <v>3.29</v>
      </c>
      <c r="HB551">
        <v>10.98</v>
      </c>
      <c r="HC551">
        <v>17.11</v>
      </c>
      <c r="HD551">
        <v>28.089999999999996</v>
      </c>
      <c r="HE551">
        <v>1.0707887012541455E-3</v>
      </c>
      <c r="HF551">
        <v>0.39088643645425425</v>
      </c>
    </row>
    <row r="552" spans="1:214" x14ac:dyDescent="0.25">
      <c r="A552">
        <v>27</v>
      </c>
      <c r="B552">
        <v>106</v>
      </c>
      <c r="C552" t="s">
        <v>250</v>
      </c>
      <c r="D552" t="s">
        <v>251</v>
      </c>
      <c r="E552" t="s">
        <v>252</v>
      </c>
      <c r="F552" t="s">
        <v>253</v>
      </c>
      <c r="G552" t="s">
        <v>254</v>
      </c>
      <c r="H552" t="s">
        <v>255</v>
      </c>
      <c r="I552">
        <v>2015</v>
      </c>
      <c r="J552">
        <v>106</v>
      </c>
      <c r="K552" t="s">
        <v>250</v>
      </c>
      <c r="L552" t="s">
        <v>256</v>
      </c>
      <c r="M552" t="s">
        <v>257</v>
      </c>
      <c r="N552" t="s">
        <v>258</v>
      </c>
      <c r="O552" t="s">
        <v>259</v>
      </c>
      <c r="P552">
        <v>106</v>
      </c>
      <c r="Q552" t="s">
        <v>283</v>
      </c>
      <c r="R552">
        <v>106</v>
      </c>
      <c r="S552" t="s">
        <v>250</v>
      </c>
      <c r="T552" t="s">
        <v>262</v>
      </c>
      <c r="U552" t="s">
        <v>263</v>
      </c>
      <c r="V552" t="s">
        <v>290</v>
      </c>
      <c r="W552" t="s">
        <v>560</v>
      </c>
      <c r="X552">
        <v>0</v>
      </c>
      <c r="Y552" t="s">
        <v>560</v>
      </c>
      <c r="Z552">
        <v>2016</v>
      </c>
      <c r="AA552" t="s">
        <v>555</v>
      </c>
      <c r="AB552" t="s">
        <v>555</v>
      </c>
      <c r="AC552">
        <v>85</v>
      </c>
      <c r="AD552">
        <v>6.34</v>
      </c>
      <c r="AF552" t="s">
        <v>268</v>
      </c>
      <c r="AG552" t="s">
        <v>292</v>
      </c>
      <c r="AH552" t="s">
        <v>270</v>
      </c>
      <c r="AI552" t="s">
        <v>270</v>
      </c>
      <c r="AJ552" t="s">
        <v>270</v>
      </c>
      <c r="AK552" t="s">
        <v>270</v>
      </c>
      <c r="AL552">
        <v>1.0200000000000001E-2</v>
      </c>
      <c r="AM552" t="s">
        <v>271</v>
      </c>
      <c r="AN552">
        <v>26233</v>
      </c>
      <c r="AO552" t="s">
        <v>272</v>
      </c>
      <c r="AP552">
        <v>99975</v>
      </c>
      <c r="AQ552">
        <v>4</v>
      </c>
      <c r="AR552">
        <v>35345</v>
      </c>
      <c r="AS552">
        <v>2019</v>
      </c>
      <c r="FR552">
        <v>2</v>
      </c>
      <c r="GQ552">
        <v>14.2</v>
      </c>
      <c r="GV552">
        <v>11.25</v>
      </c>
      <c r="GW552">
        <v>22.42</v>
      </c>
      <c r="GZ552">
        <v>2</v>
      </c>
      <c r="HA552">
        <v>14.2</v>
      </c>
      <c r="HB552">
        <v>16.2</v>
      </c>
      <c r="HC552">
        <v>33.67</v>
      </c>
      <c r="HD552">
        <v>49.870000000000005</v>
      </c>
      <c r="HE552">
        <v>1.9010406739602792E-3</v>
      </c>
      <c r="HF552">
        <v>0.32484459594946857</v>
      </c>
    </row>
    <row r="553" spans="1:214" x14ac:dyDescent="0.25">
      <c r="A553">
        <v>27</v>
      </c>
      <c r="B553">
        <v>106</v>
      </c>
      <c r="C553" t="s">
        <v>250</v>
      </c>
      <c r="D553" t="s">
        <v>251</v>
      </c>
      <c r="E553" t="s">
        <v>252</v>
      </c>
      <c r="F553" t="s">
        <v>253</v>
      </c>
      <c r="G553" t="s">
        <v>254</v>
      </c>
      <c r="H553" t="s">
        <v>255</v>
      </c>
      <c r="I553">
        <v>2015</v>
      </c>
      <c r="J553">
        <v>106</v>
      </c>
      <c r="K553" t="s">
        <v>250</v>
      </c>
      <c r="L553" t="s">
        <v>256</v>
      </c>
      <c r="M553" t="s">
        <v>257</v>
      </c>
      <c r="N553" t="s">
        <v>258</v>
      </c>
      <c r="O553" t="s">
        <v>259</v>
      </c>
      <c r="P553">
        <v>106</v>
      </c>
      <c r="Q553" t="s">
        <v>283</v>
      </c>
      <c r="R553">
        <v>106</v>
      </c>
      <c r="S553" t="s">
        <v>250</v>
      </c>
      <c r="T553" t="s">
        <v>262</v>
      </c>
      <c r="U553" t="s">
        <v>263</v>
      </c>
      <c r="V553" t="s">
        <v>290</v>
      </c>
      <c r="W553" t="s">
        <v>560</v>
      </c>
      <c r="X553">
        <v>0</v>
      </c>
      <c r="Y553" t="s">
        <v>560</v>
      </c>
      <c r="Z553">
        <v>2016</v>
      </c>
      <c r="AA553" t="s">
        <v>555</v>
      </c>
      <c r="AB553" t="s">
        <v>555</v>
      </c>
      <c r="AC553">
        <v>85</v>
      </c>
      <c r="AD553">
        <v>6.34</v>
      </c>
      <c r="AF553" t="s">
        <v>268</v>
      </c>
      <c r="AG553" t="s">
        <v>292</v>
      </c>
      <c r="AH553" t="s">
        <v>270</v>
      </c>
      <c r="AI553" t="s">
        <v>270</v>
      </c>
      <c r="AJ553" t="s">
        <v>270</v>
      </c>
      <c r="AK553" t="s">
        <v>270</v>
      </c>
      <c r="AL553">
        <v>1.0200000000000001E-2</v>
      </c>
      <c r="AM553" t="s">
        <v>271</v>
      </c>
      <c r="AN553">
        <v>26233</v>
      </c>
      <c r="AO553">
        <v>26233</v>
      </c>
      <c r="AP553">
        <v>99975</v>
      </c>
      <c r="AQ553">
        <v>5</v>
      </c>
      <c r="AR553">
        <v>35345</v>
      </c>
      <c r="AS553">
        <v>2020</v>
      </c>
      <c r="GW553">
        <v>2.78</v>
      </c>
      <c r="GZ553">
        <v>0</v>
      </c>
      <c r="HA553">
        <v>0</v>
      </c>
      <c r="HB553">
        <v>0</v>
      </c>
      <c r="HC553">
        <v>2.78</v>
      </c>
      <c r="HD553">
        <v>2.78</v>
      </c>
      <c r="HE553">
        <v>1.059733922921511E-4</v>
      </c>
      <c r="HF553">
        <v>0</v>
      </c>
    </row>
    <row r="554" spans="1:214" x14ac:dyDescent="0.25">
      <c r="A554">
        <v>27</v>
      </c>
      <c r="B554">
        <v>106</v>
      </c>
      <c r="C554" t="s">
        <v>250</v>
      </c>
      <c r="D554" t="s">
        <v>251</v>
      </c>
      <c r="E554" t="s">
        <v>252</v>
      </c>
      <c r="F554" t="s">
        <v>253</v>
      </c>
      <c r="G554" t="s">
        <v>254</v>
      </c>
      <c r="H554" t="s">
        <v>255</v>
      </c>
      <c r="I554">
        <v>2015</v>
      </c>
      <c r="J554">
        <v>106</v>
      </c>
      <c r="K554" t="s">
        <v>250</v>
      </c>
      <c r="L554" t="s">
        <v>256</v>
      </c>
      <c r="M554" t="s">
        <v>257</v>
      </c>
      <c r="N554" t="s">
        <v>258</v>
      </c>
      <c r="O554" t="s">
        <v>259</v>
      </c>
      <c r="P554">
        <v>106</v>
      </c>
      <c r="Q554" t="s">
        <v>283</v>
      </c>
      <c r="R554">
        <v>106</v>
      </c>
      <c r="S554" t="s">
        <v>250</v>
      </c>
      <c r="T554" t="s">
        <v>262</v>
      </c>
      <c r="U554" t="s">
        <v>263</v>
      </c>
      <c r="V554" t="s">
        <v>290</v>
      </c>
      <c r="W554" t="s">
        <v>561</v>
      </c>
      <c r="X554">
        <v>0</v>
      </c>
      <c r="Y554" t="s">
        <v>561</v>
      </c>
      <c r="Z554">
        <v>2016</v>
      </c>
      <c r="AA554" t="s">
        <v>553</v>
      </c>
      <c r="AB554" t="s">
        <v>553</v>
      </c>
      <c r="AC554">
        <v>81</v>
      </c>
      <c r="AD554">
        <v>5.28</v>
      </c>
      <c r="AF554" t="s">
        <v>268</v>
      </c>
      <c r="AG554" t="s">
        <v>292</v>
      </c>
      <c r="AH554" t="s">
        <v>270</v>
      </c>
      <c r="AI554" t="s">
        <v>270</v>
      </c>
      <c r="AJ554" t="s">
        <v>270</v>
      </c>
      <c r="AK554" t="s">
        <v>270</v>
      </c>
      <c r="AL554">
        <v>1.0500000000000001E-2</v>
      </c>
      <c r="AM554" t="s">
        <v>271</v>
      </c>
      <c r="AN554">
        <v>26111</v>
      </c>
      <c r="AO554" t="s">
        <v>272</v>
      </c>
      <c r="AP554">
        <v>66736</v>
      </c>
      <c r="AQ554">
        <v>2</v>
      </c>
      <c r="AR554">
        <v>35355</v>
      </c>
      <c r="AS554">
        <v>2017</v>
      </c>
      <c r="GQ554">
        <v>0.91</v>
      </c>
      <c r="GV554">
        <v>0.95</v>
      </c>
      <c r="GW554">
        <v>2.0499999999999998</v>
      </c>
      <c r="GZ554">
        <v>0</v>
      </c>
      <c r="HA554">
        <v>0.91</v>
      </c>
      <c r="HB554">
        <v>0.91</v>
      </c>
      <c r="HC554">
        <v>3</v>
      </c>
      <c r="HD554">
        <v>3.9099999999999997</v>
      </c>
      <c r="HE554">
        <v>1.4974531806518325E-4</v>
      </c>
      <c r="HF554">
        <v>0.23273657289002561</v>
      </c>
    </row>
    <row r="555" spans="1:214" x14ac:dyDescent="0.25">
      <c r="A555">
        <v>27</v>
      </c>
      <c r="B555">
        <v>106</v>
      </c>
      <c r="C555" t="s">
        <v>250</v>
      </c>
      <c r="D555" t="s">
        <v>251</v>
      </c>
      <c r="E555" t="s">
        <v>252</v>
      </c>
      <c r="F555" t="s">
        <v>253</v>
      </c>
      <c r="G555" t="s">
        <v>254</v>
      </c>
      <c r="H555" t="s">
        <v>255</v>
      </c>
      <c r="I555">
        <v>2015</v>
      </c>
      <c r="J555">
        <v>106</v>
      </c>
      <c r="K555" t="s">
        <v>250</v>
      </c>
      <c r="L555" t="s">
        <v>256</v>
      </c>
      <c r="M555" t="s">
        <v>257</v>
      </c>
      <c r="N555" t="s">
        <v>258</v>
      </c>
      <c r="O555" t="s">
        <v>259</v>
      </c>
      <c r="P555">
        <v>106</v>
      </c>
      <c r="Q555" t="s">
        <v>283</v>
      </c>
      <c r="R555">
        <v>106</v>
      </c>
      <c r="S555" t="s">
        <v>250</v>
      </c>
      <c r="T555" t="s">
        <v>262</v>
      </c>
      <c r="U555" t="s">
        <v>263</v>
      </c>
      <c r="V555" t="s">
        <v>290</v>
      </c>
      <c r="W555" t="s">
        <v>561</v>
      </c>
      <c r="X555">
        <v>0</v>
      </c>
      <c r="Y555" t="s">
        <v>561</v>
      </c>
      <c r="Z555">
        <v>2016</v>
      </c>
      <c r="AA555" t="s">
        <v>553</v>
      </c>
      <c r="AB555" t="s">
        <v>553</v>
      </c>
      <c r="AC555">
        <v>81</v>
      </c>
      <c r="AD555">
        <v>5.28</v>
      </c>
      <c r="AF555" t="s">
        <v>268</v>
      </c>
      <c r="AG555" t="s">
        <v>292</v>
      </c>
      <c r="AH555" t="s">
        <v>270</v>
      </c>
      <c r="AI555" t="s">
        <v>270</v>
      </c>
      <c r="AJ555" t="s">
        <v>270</v>
      </c>
      <c r="AK555" t="s">
        <v>270</v>
      </c>
      <c r="AL555">
        <v>1.0500000000000001E-2</v>
      </c>
      <c r="AM555" t="s">
        <v>271</v>
      </c>
      <c r="AN555">
        <v>26111</v>
      </c>
      <c r="AO555" t="s">
        <v>272</v>
      </c>
      <c r="AP555">
        <v>66736</v>
      </c>
      <c r="AQ555">
        <v>3</v>
      </c>
      <c r="AR555">
        <v>35355</v>
      </c>
      <c r="AS555">
        <v>2018</v>
      </c>
      <c r="CN555">
        <v>5.19</v>
      </c>
      <c r="GC555">
        <v>1</v>
      </c>
      <c r="GQ555">
        <v>3.85</v>
      </c>
      <c r="GV555">
        <v>8.2200000000000006</v>
      </c>
      <c r="GW555">
        <v>14.35</v>
      </c>
      <c r="GZ555">
        <v>6.19</v>
      </c>
      <c r="HA555">
        <v>3.85</v>
      </c>
      <c r="HB555">
        <v>10.039999999999999</v>
      </c>
      <c r="HC555">
        <v>22.57</v>
      </c>
      <c r="HD555">
        <v>32.61</v>
      </c>
      <c r="HE555">
        <v>1.2488989314848149E-3</v>
      </c>
      <c r="HF555">
        <v>0.30788101809260959</v>
      </c>
    </row>
    <row r="556" spans="1:214" x14ac:dyDescent="0.25">
      <c r="A556">
        <v>27</v>
      </c>
      <c r="B556">
        <v>106</v>
      </c>
      <c r="C556" t="s">
        <v>250</v>
      </c>
      <c r="D556" t="s">
        <v>251</v>
      </c>
      <c r="E556" t="s">
        <v>252</v>
      </c>
      <c r="F556" t="s">
        <v>253</v>
      </c>
      <c r="G556" t="s">
        <v>254</v>
      </c>
      <c r="H556" t="s">
        <v>255</v>
      </c>
      <c r="I556">
        <v>2015</v>
      </c>
      <c r="J556">
        <v>106</v>
      </c>
      <c r="K556" t="s">
        <v>250</v>
      </c>
      <c r="L556" t="s">
        <v>256</v>
      </c>
      <c r="M556" t="s">
        <v>257</v>
      </c>
      <c r="N556" t="s">
        <v>258</v>
      </c>
      <c r="O556" t="s">
        <v>259</v>
      </c>
      <c r="P556">
        <v>106</v>
      </c>
      <c r="Q556" t="s">
        <v>283</v>
      </c>
      <c r="R556">
        <v>106</v>
      </c>
      <c r="S556" t="s">
        <v>250</v>
      </c>
      <c r="T556" t="s">
        <v>262</v>
      </c>
      <c r="U556" t="s">
        <v>263</v>
      </c>
      <c r="V556" t="s">
        <v>290</v>
      </c>
      <c r="W556" t="s">
        <v>561</v>
      </c>
      <c r="X556">
        <v>0</v>
      </c>
      <c r="Y556" t="s">
        <v>561</v>
      </c>
      <c r="Z556">
        <v>2016</v>
      </c>
      <c r="AA556" t="s">
        <v>553</v>
      </c>
      <c r="AB556" t="s">
        <v>553</v>
      </c>
      <c r="AC556">
        <v>81</v>
      </c>
      <c r="AD556">
        <v>5.28</v>
      </c>
      <c r="AF556" t="s">
        <v>268</v>
      </c>
      <c r="AG556" t="s">
        <v>292</v>
      </c>
      <c r="AH556" t="s">
        <v>270</v>
      </c>
      <c r="AI556" t="s">
        <v>270</v>
      </c>
      <c r="AJ556" t="s">
        <v>270</v>
      </c>
      <c r="AK556" t="s">
        <v>270</v>
      </c>
      <c r="AL556">
        <v>1.0500000000000001E-2</v>
      </c>
      <c r="AM556" t="s">
        <v>271</v>
      </c>
      <c r="AN556">
        <v>26111</v>
      </c>
      <c r="AO556" t="s">
        <v>272</v>
      </c>
      <c r="AP556">
        <v>66736</v>
      </c>
      <c r="AQ556">
        <v>4</v>
      </c>
      <c r="AR556">
        <v>35355</v>
      </c>
      <c r="AS556">
        <v>2019</v>
      </c>
      <c r="CN556">
        <v>3.6</v>
      </c>
      <c r="GC556">
        <v>4.37</v>
      </c>
      <c r="GG556">
        <v>7.71</v>
      </c>
      <c r="GQ556">
        <v>10.33</v>
      </c>
      <c r="GV556">
        <v>16.34</v>
      </c>
      <c r="GW556">
        <v>26.42</v>
      </c>
      <c r="GZ556">
        <v>15.68</v>
      </c>
      <c r="HA556">
        <v>10.33</v>
      </c>
      <c r="HB556">
        <v>26.01</v>
      </c>
      <c r="HC556">
        <v>42.76</v>
      </c>
      <c r="HD556">
        <v>68.77000000000001</v>
      </c>
      <c r="HE556">
        <v>2.6337558883229293E-3</v>
      </c>
      <c r="HF556">
        <v>0.37821724589210409</v>
      </c>
    </row>
    <row r="557" spans="1:214" x14ac:dyDescent="0.25">
      <c r="A557">
        <v>27</v>
      </c>
      <c r="B557">
        <v>106</v>
      </c>
      <c r="C557" t="s">
        <v>250</v>
      </c>
      <c r="D557" t="s">
        <v>251</v>
      </c>
      <c r="E557" t="s">
        <v>252</v>
      </c>
      <c r="F557" t="s">
        <v>253</v>
      </c>
      <c r="G557" t="s">
        <v>254</v>
      </c>
      <c r="H557" t="s">
        <v>255</v>
      </c>
      <c r="I557">
        <v>2015</v>
      </c>
      <c r="J557">
        <v>106</v>
      </c>
      <c r="K557" t="s">
        <v>250</v>
      </c>
      <c r="L557" t="s">
        <v>256</v>
      </c>
      <c r="M557" t="s">
        <v>257</v>
      </c>
      <c r="N557" t="s">
        <v>258</v>
      </c>
      <c r="O557" t="s">
        <v>259</v>
      </c>
      <c r="P557">
        <v>106</v>
      </c>
      <c r="Q557" t="s">
        <v>283</v>
      </c>
      <c r="R557">
        <v>106</v>
      </c>
      <c r="S557" t="s">
        <v>250</v>
      </c>
      <c r="T557" t="s">
        <v>262</v>
      </c>
      <c r="U557" t="s">
        <v>263</v>
      </c>
      <c r="V557" t="s">
        <v>290</v>
      </c>
      <c r="W557" t="s">
        <v>561</v>
      </c>
      <c r="X557">
        <v>0</v>
      </c>
      <c r="Y557" t="s">
        <v>561</v>
      </c>
      <c r="Z557">
        <v>2016</v>
      </c>
      <c r="AA557" t="s">
        <v>553</v>
      </c>
      <c r="AB557" t="s">
        <v>553</v>
      </c>
      <c r="AC557">
        <v>81</v>
      </c>
      <c r="AD557">
        <v>5.28</v>
      </c>
      <c r="AF557" t="s">
        <v>268</v>
      </c>
      <c r="AG557" t="s">
        <v>292</v>
      </c>
      <c r="AH557" t="s">
        <v>270</v>
      </c>
      <c r="AI557" t="s">
        <v>270</v>
      </c>
      <c r="AJ557" t="s">
        <v>270</v>
      </c>
      <c r="AK557" t="s">
        <v>270</v>
      </c>
      <c r="AL557">
        <v>1.0500000000000001E-2</v>
      </c>
      <c r="AM557" t="s">
        <v>271</v>
      </c>
      <c r="AN557">
        <v>26111</v>
      </c>
      <c r="AO557">
        <v>26111</v>
      </c>
      <c r="AP557">
        <v>66736</v>
      </c>
      <c r="AQ557">
        <v>5</v>
      </c>
      <c r="AR557">
        <v>35355</v>
      </c>
      <c r="AS557">
        <v>2020</v>
      </c>
      <c r="GQ557">
        <v>1.64</v>
      </c>
      <c r="GV557">
        <v>2.25</v>
      </c>
      <c r="GW557">
        <v>8.11</v>
      </c>
      <c r="GZ557">
        <v>0</v>
      </c>
      <c r="HA557">
        <v>1.64</v>
      </c>
      <c r="HB557">
        <v>1.64</v>
      </c>
      <c r="HC557">
        <v>10.36</v>
      </c>
      <c r="HD557">
        <v>12</v>
      </c>
      <c r="HE557">
        <v>4.5957642372946266E-4</v>
      </c>
      <c r="HF557">
        <v>0.13666666666666666</v>
      </c>
    </row>
    <row r="558" spans="1:214" x14ac:dyDescent="0.25">
      <c r="A558">
        <v>27</v>
      </c>
      <c r="B558">
        <v>106</v>
      </c>
      <c r="C558" t="s">
        <v>250</v>
      </c>
      <c r="D558" t="s">
        <v>251</v>
      </c>
      <c r="E558" t="s">
        <v>252</v>
      </c>
      <c r="F558" t="s">
        <v>253</v>
      </c>
      <c r="G558" t="s">
        <v>254</v>
      </c>
      <c r="H558" t="s">
        <v>255</v>
      </c>
      <c r="I558">
        <v>2015</v>
      </c>
      <c r="J558">
        <v>106</v>
      </c>
      <c r="K558" t="s">
        <v>250</v>
      </c>
      <c r="L558" t="s">
        <v>256</v>
      </c>
      <c r="M558" t="s">
        <v>257</v>
      </c>
      <c r="N558" t="s">
        <v>258</v>
      </c>
      <c r="O558" t="s">
        <v>259</v>
      </c>
      <c r="P558">
        <v>106</v>
      </c>
      <c r="Q558" t="s">
        <v>283</v>
      </c>
      <c r="R558">
        <v>106</v>
      </c>
      <c r="S558" t="s">
        <v>250</v>
      </c>
      <c r="T558" t="s">
        <v>262</v>
      </c>
      <c r="U558" t="s">
        <v>263</v>
      </c>
      <c r="V558" t="s">
        <v>290</v>
      </c>
      <c r="W558" t="s">
        <v>562</v>
      </c>
      <c r="X558">
        <v>0</v>
      </c>
      <c r="Y558" t="s">
        <v>562</v>
      </c>
      <c r="Z558">
        <v>2016</v>
      </c>
      <c r="AA558" t="s">
        <v>553</v>
      </c>
      <c r="AB558" t="s">
        <v>553</v>
      </c>
      <c r="AC558">
        <v>84</v>
      </c>
      <c r="AD558">
        <v>6.01</v>
      </c>
      <c r="AF558" t="s">
        <v>268</v>
      </c>
      <c r="AG558" t="s">
        <v>292</v>
      </c>
      <c r="AH558" t="s">
        <v>270</v>
      </c>
      <c r="AI558" t="s">
        <v>270</v>
      </c>
      <c r="AJ558" t="s">
        <v>270</v>
      </c>
      <c r="AK558" t="s">
        <v>270</v>
      </c>
      <c r="AL558">
        <v>3.2000000000000002E-3</v>
      </c>
      <c r="AM558" t="s">
        <v>271</v>
      </c>
      <c r="AN558">
        <v>54152</v>
      </c>
      <c r="AO558" t="s">
        <v>272</v>
      </c>
      <c r="AP558">
        <v>200821</v>
      </c>
      <c r="AQ558">
        <v>2</v>
      </c>
      <c r="AR558">
        <v>35356</v>
      </c>
      <c r="AS558">
        <v>2017</v>
      </c>
      <c r="GQ558">
        <v>0.91</v>
      </c>
      <c r="GV558">
        <v>2.84</v>
      </c>
      <c r="GW558">
        <v>6.15</v>
      </c>
      <c r="GZ558">
        <v>0</v>
      </c>
      <c r="HA558">
        <v>0.91</v>
      </c>
      <c r="HB558">
        <v>0.91</v>
      </c>
      <c r="HC558">
        <v>8.99</v>
      </c>
      <c r="HD558">
        <v>9.9</v>
      </c>
      <c r="HE558">
        <v>1.8281873245678829E-4</v>
      </c>
      <c r="HF558">
        <v>9.1919191919191914E-2</v>
      </c>
    </row>
    <row r="559" spans="1:214" x14ac:dyDescent="0.25">
      <c r="A559">
        <v>27</v>
      </c>
      <c r="B559">
        <v>106</v>
      </c>
      <c r="C559" t="s">
        <v>250</v>
      </c>
      <c r="D559" t="s">
        <v>251</v>
      </c>
      <c r="E559" t="s">
        <v>252</v>
      </c>
      <c r="F559" t="s">
        <v>253</v>
      </c>
      <c r="G559" t="s">
        <v>254</v>
      </c>
      <c r="H559" t="s">
        <v>255</v>
      </c>
      <c r="I559">
        <v>2015</v>
      </c>
      <c r="J559">
        <v>106</v>
      </c>
      <c r="K559" t="s">
        <v>250</v>
      </c>
      <c r="L559" t="s">
        <v>256</v>
      </c>
      <c r="M559" t="s">
        <v>257</v>
      </c>
      <c r="N559" t="s">
        <v>258</v>
      </c>
      <c r="O559" t="s">
        <v>259</v>
      </c>
      <c r="P559">
        <v>106</v>
      </c>
      <c r="Q559" t="s">
        <v>283</v>
      </c>
      <c r="R559">
        <v>106</v>
      </c>
      <c r="S559" t="s">
        <v>250</v>
      </c>
      <c r="T559" t="s">
        <v>262</v>
      </c>
      <c r="U559" t="s">
        <v>263</v>
      </c>
      <c r="V559" t="s">
        <v>290</v>
      </c>
      <c r="W559" t="s">
        <v>562</v>
      </c>
      <c r="X559">
        <v>0</v>
      </c>
      <c r="Y559" t="s">
        <v>562</v>
      </c>
      <c r="Z559">
        <v>2016</v>
      </c>
      <c r="AA559" t="s">
        <v>553</v>
      </c>
      <c r="AB559" t="s">
        <v>553</v>
      </c>
      <c r="AC559">
        <v>84</v>
      </c>
      <c r="AD559">
        <v>6.01</v>
      </c>
      <c r="AF559" t="s">
        <v>268</v>
      </c>
      <c r="AG559" t="s">
        <v>292</v>
      </c>
      <c r="AH559" t="s">
        <v>270</v>
      </c>
      <c r="AI559" t="s">
        <v>270</v>
      </c>
      <c r="AJ559" t="s">
        <v>270</v>
      </c>
      <c r="AK559" t="s">
        <v>270</v>
      </c>
      <c r="AL559">
        <v>3.2000000000000002E-3</v>
      </c>
      <c r="AM559" t="s">
        <v>271</v>
      </c>
      <c r="AN559">
        <v>54152</v>
      </c>
      <c r="AO559" t="s">
        <v>272</v>
      </c>
      <c r="AP559">
        <v>200821</v>
      </c>
      <c r="AQ559">
        <v>3</v>
      </c>
      <c r="AR559">
        <v>35356</v>
      </c>
      <c r="AS559">
        <v>2018</v>
      </c>
      <c r="BE559">
        <v>3</v>
      </c>
      <c r="BY559">
        <v>4.0599999999999996</v>
      </c>
      <c r="FE559">
        <v>11.4</v>
      </c>
      <c r="FM559">
        <v>4.1900000000000004</v>
      </c>
      <c r="GQ559">
        <v>28.1</v>
      </c>
      <c r="GV559">
        <v>19.12</v>
      </c>
      <c r="GW559">
        <v>25.19</v>
      </c>
      <c r="GZ559">
        <v>22.65</v>
      </c>
      <c r="HA559">
        <v>28.1</v>
      </c>
      <c r="HB559">
        <v>50.75</v>
      </c>
      <c r="HC559">
        <v>44.31</v>
      </c>
      <c r="HD559">
        <v>95.06</v>
      </c>
      <c r="HE559">
        <v>1.7554291623578077E-3</v>
      </c>
      <c r="HF559">
        <v>0.53387334315169366</v>
      </c>
    </row>
    <row r="560" spans="1:214" x14ac:dyDescent="0.25">
      <c r="A560">
        <v>27</v>
      </c>
      <c r="B560">
        <v>106</v>
      </c>
      <c r="C560" t="s">
        <v>250</v>
      </c>
      <c r="D560" t="s">
        <v>251</v>
      </c>
      <c r="E560" t="s">
        <v>252</v>
      </c>
      <c r="F560" t="s">
        <v>253</v>
      </c>
      <c r="G560" t="s">
        <v>254</v>
      </c>
      <c r="H560" t="s">
        <v>255</v>
      </c>
      <c r="I560">
        <v>2015</v>
      </c>
      <c r="J560">
        <v>106</v>
      </c>
      <c r="K560" t="s">
        <v>250</v>
      </c>
      <c r="L560" t="s">
        <v>256</v>
      </c>
      <c r="M560" t="s">
        <v>257</v>
      </c>
      <c r="N560" t="s">
        <v>258</v>
      </c>
      <c r="O560" t="s">
        <v>259</v>
      </c>
      <c r="P560">
        <v>106</v>
      </c>
      <c r="Q560" t="s">
        <v>283</v>
      </c>
      <c r="R560">
        <v>106</v>
      </c>
      <c r="S560" t="s">
        <v>250</v>
      </c>
      <c r="T560" t="s">
        <v>262</v>
      </c>
      <c r="U560" t="s">
        <v>263</v>
      </c>
      <c r="V560" t="s">
        <v>290</v>
      </c>
      <c r="W560" t="s">
        <v>562</v>
      </c>
      <c r="X560">
        <v>0</v>
      </c>
      <c r="Y560" t="s">
        <v>562</v>
      </c>
      <c r="Z560">
        <v>2016</v>
      </c>
      <c r="AA560" t="s">
        <v>553</v>
      </c>
      <c r="AB560" t="s">
        <v>553</v>
      </c>
      <c r="AC560">
        <v>84</v>
      </c>
      <c r="AD560">
        <v>6.01</v>
      </c>
      <c r="AF560" t="s">
        <v>268</v>
      </c>
      <c r="AG560" t="s">
        <v>292</v>
      </c>
      <c r="AH560" t="s">
        <v>270</v>
      </c>
      <c r="AI560" t="s">
        <v>270</v>
      </c>
      <c r="AJ560" t="s">
        <v>270</v>
      </c>
      <c r="AK560" t="s">
        <v>270</v>
      </c>
      <c r="AL560">
        <v>3.2000000000000002E-3</v>
      </c>
      <c r="AM560" t="s">
        <v>271</v>
      </c>
      <c r="AN560">
        <v>54152</v>
      </c>
      <c r="AO560" t="s">
        <v>272</v>
      </c>
      <c r="AP560">
        <v>200821</v>
      </c>
      <c r="AQ560">
        <v>4</v>
      </c>
      <c r="AR560">
        <v>35356</v>
      </c>
      <c r="AS560">
        <v>2019</v>
      </c>
      <c r="BY560">
        <v>7.95</v>
      </c>
      <c r="CN560">
        <v>7.2</v>
      </c>
      <c r="FE560">
        <v>10.79</v>
      </c>
      <c r="FM560">
        <v>5.84</v>
      </c>
      <c r="FR560">
        <v>10.76</v>
      </c>
      <c r="GC560">
        <v>6.98</v>
      </c>
      <c r="GQ560">
        <v>22.06</v>
      </c>
      <c r="GU560">
        <v>4.3899999999999997</v>
      </c>
      <c r="GV560">
        <v>36.159999999999997</v>
      </c>
      <c r="GW560">
        <v>55.74</v>
      </c>
      <c r="GZ560">
        <v>49.52</v>
      </c>
      <c r="HA560">
        <v>26.45</v>
      </c>
      <c r="HB560">
        <v>75.97</v>
      </c>
      <c r="HC560">
        <v>91.9</v>
      </c>
      <c r="HD560">
        <v>167.87</v>
      </c>
      <c r="HE560">
        <v>3.0999778401536418E-3</v>
      </c>
      <c r="HF560">
        <v>0.452552570441413</v>
      </c>
    </row>
    <row r="561" spans="1:214" x14ac:dyDescent="0.25">
      <c r="A561">
        <v>27</v>
      </c>
      <c r="B561">
        <v>106</v>
      </c>
      <c r="C561" t="s">
        <v>250</v>
      </c>
      <c r="D561" t="s">
        <v>251</v>
      </c>
      <c r="E561" t="s">
        <v>252</v>
      </c>
      <c r="F561" t="s">
        <v>253</v>
      </c>
      <c r="G561" t="s">
        <v>254</v>
      </c>
      <c r="H561" t="s">
        <v>255</v>
      </c>
      <c r="I561">
        <v>2015</v>
      </c>
      <c r="J561">
        <v>106</v>
      </c>
      <c r="K561" t="s">
        <v>250</v>
      </c>
      <c r="L561" t="s">
        <v>256</v>
      </c>
      <c r="M561" t="s">
        <v>257</v>
      </c>
      <c r="N561" t="s">
        <v>258</v>
      </c>
      <c r="O561" t="s">
        <v>259</v>
      </c>
      <c r="P561">
        <v>106</v>
      </c>
      <c r="Q561" t="s">
        <v>283</v>
      </c>
      <c r="R561">
        <v>106</v>
      </c>
      <c r="S561" t="s">
        <v>250</v>
      </c>
      <c r="T561" t="s">
        <v>262</v>
      </c>
      <c r="U561" t="s">
        <v>263</v>
      </c>
      <c r="V561" t="s">
        <v>290</v>
      </c>
      <c r="W561" t="s">
        <v>562</v>
      </c>
      <c r="X561">
        <v>0</v>
      </c>
      <c r="Y561" t="s">
        <v>562</v>
      </c>
      <c r="Z561">
        <v>2016</v>
      </c>
      <c r="AA561" t="s">
        <v>553</v>
      </c>
      <c r="AB561" t="s">
        <v>553</v>
      </c>
      <c r="AC561">
        <v>84</v>
      </c>
      <c r="AD561">
        <v>6.01</v>
      </c>
      <c r="AF561" t="s">
        <v>268</v>
      </c>
      <c r="AG561" t="s">
        <v>292</v>
      </c>
      <c r="AH561" t="s">
        <v>270</v>
      </c>
      <c r="AI561" t="s">
        <v>270</v>
      </c>
      <c r="AJ561" t="s">
        <v>270</v>
      </c>
      <c r="AK561" t="s">
        <v>270</v>
      </c>
      <c r="AL561">
        <v>3.2000000000000002E-3</v>
      </c>
      <c r="AM561" t="s">
        <v>271</v>
      </c>
      <c r="AN561">
        <v>54152</v>
      </c>
      <c r="AO561">
        <v>54152</v>
      </c>
      <c r="AP561">
        <v>200821</v>
      </c>
      <c r="AQ561">
        <v>5</v>
      </c>
      <c r="AR561">
        <v>35356</v>
      </c>
      <c r="AS561">
        <v>2020</v>
      </c>
      <c r="BS561">
        <v>4.5199999999999996</v>
      </c>
      <c r="GQ561">
        <v>1.79</v>
      </c>
      <c r="GV561">
        <v>5.63</v>
      </c>
      <c r="GW561">
        <v>12.55</v>
      </c>
      <c r="GZ561">
        <v>4.5199999999999996</v>
      </c>
      <c r="HA561">
        <v>1.79</v>
      </c>
      <c r="HB561">
        <v>6.31</v>
      </c>
      <c r="HC561">
        <v>18.18</v>
      </c>
      <c r="HD561">
        <v>24.490000000000002</v>
      </c>
      <c r="HE561">
        <v>4.5224553109765109E-4</v>
      </c>
      <c r="HF561">
        <v>0.25765618619844832</v>
      </c>
    </row>
    <row r="562" spans="1:214" x14ac:dyDescent="0.25">
      <c r="A562">
        <v>27</v>
      </c>
      <c r="B562">
        <v>106</v>
      </c>
      <c r="C562" t="s">
        <v>250</v>
      </c>
      <c r="D562" t="s">
        <v>251</v>
      </c>
      <c r="E562" t="s">
        <v>252</v>
      </c>
      <c r="F562" t="s">
        <v>253</v>
      </c>
      <c r="G562" t="s">
        <v>254</v>
      </c>
      <c r="H562" t="s">
        <v>255</v>
      </c>
      <c r="I562">
        <v>2015</v>
      </c>
      <c r="J562">
        <v>106</v>
      </c>
      <c r="K562" t="s">
        <v>250</v>
      </c>
      <c r="L562" t="s">
        <v>256</v>
      </c>
      <c r="M562" t="s">
        <v>257</v>
      </c>
      <c r="N562" t="s">
        <v>258</v>
      </c>
      <c r="O562" t="s">
        <v>259</v>
      </c>
      <c r="P562">
        <v>106</v>
      </c>
      <c r="Q562" t="s">
        <v>283</v>
      </c>
      <c r="R562">
        <v>106</v>
      </c>
      <c r="S562" t="s">
        <v>250</v>
      </c>
      <c r="T562" t="s">
        <v>262</v>
      </c>
      <c r="U562" t="s">
        <v>263</v>
      </c>
      <c r="V562" t="s">
        <v>290</v>
      </c>
      <c r="W562" t="s">
        <v>563</v>
      </c>
      <c r="X562">
        <v>0</v>
      </c>
      <c r="Y562" t="s">
        <v>563</v>
      </c>
      <c r="Z562">
        <v>2016</v>
      </c>
      <c r="AA562" t="s">
        <v>553</v>
      </c>
      <c r="AB562" t="s">
        <v>553</v>
      </c>
      <c r="AC562">
        <v>82</v>
      </c>
      <c r="AD562">
        <v>5.44</v>
      </c>
      <c r="AF562" t="s">
        <v>268</v>
      </c>
      <c r="AG562" t="s">
        <v>292</v>
      </c>
      <c r="AH562" t="s">
        <v>270</v>
      </c>
      <c r="AI562" t="s">
        <v>270</v>
      </c>
      <c r="AJ562" t="s">
        <v>270</v>
      </c>
      <c r="AK562" t="s">
        <v>270</v>
      </c>
      <c r="AL562">
        <v>6.0000000000000001E-3</v>
      </c>
      <c r="AM562" t="s">
        <v>271</v>
      </c>
      <c r="AN562">
        <v>53976</v>
      </c>
      <c r="AO562" t="s">
        <v>272</v>
      </c>
      <c r="AP562">
        <v>203730</v>
      </c>
      <c r="AQ562">
        <v>2</v>
      </c>
      <c r="AR562">
        <v>35357</v>
      </c>
      <c r="AS562">
        <v>2017</v>
      </c>
      <c r="GV562">
        <v>2.21</v>
      </c>
      <c r="GW562">
        <v>4.78</v>
      </c>
      <c r="GZ562">
        <v>0</v>
      </c>
      <c r="HA562">
        <v>0</v>
      </c>
      <c r="HB562">
        <v>0</v>
      </c>
      <c r="HC562">
        <v>6.99</v>
      </c>
      <c r="HD562">
        <v>6.99</v>
      </c>
      <c r="HE562">
        <v>1.2950200088928412E-4</v>
      </c>
      <c r="HF562">
        <v>0</v>
      </c>
    </row>
    <row r="563" spans="1:214" x14ac:dyDescent="0.25">
      <c r="A563">
        <v>27</v>
      </c>
      <c r="B563">
        <v>106</v>
      </c>
      <c r="C563" t="s">
        <v>250</v>
      </c>
      <c r="D563" t="s">
        <v>251</v>
      </c>
      <c r="E563" t="s">
        <v>252</v>
      </c>
      <c r="F563" t="s">
        <v>253</v>
      </c>
      <c r="G563" t="s">
        <v>254</v>
      </c>
      <c r="H563" t="s">
        <v>255</v>
      </c>
      <c r="I563">
        <v>2015</v>
      </c>
      <c r="J563">
        <v>106</v>
      </c>
      <c r="K563" t="s">
        <v>250</v>
      </c>
      <c r="L563" t="s">
        <v>256</v>
      </c>
      <c r="M563" t="s">
        <v>257</v>
      </c>
      <c r="N563" t="s">
        <v>258</v>
      </c>
      <c r="O563" t="s">
        <v>259</v>
      </c>
      <c r="P563">
        <v>106</v>
      </c>
      <c r="Q563" t="s">
        <v>283</v>
      </c>
      <c r="R563">
        <v>106</v>
      </c>
      <c r="S563" t="s">
        <v>250</v>
      </c>
      <c r="T563" t="s">
        <v>262</v>
      </c>
      <c r="U563" t="s">
        <v>263</v>
      </c>
      <c r="V563" t="s">
        <v>290</v>
      </c>
      <c r="W563" t="s">
        <v>563</v>
      </c>
      <c r="X563">
        <v>0</v>
      </c>
      <c r="Y563" t="s">
        <v>563</v>
      </c>
      <c r="Z563">
        <v>2016</v>
      </c>
      <c r="AA563" t="s">
        <v>553</v>
      </c>
      <c r="AB563" t="s">
        <v>553</v>
      </c>
      <c r="AC563">
        <v>82</v>
      </c>
      <c r="AD563">
        <v>5.44</v>
      </c>
      <c r="AF563" t="s">
        <v>268</v>
      </c>
      <c r="AG563" t="s">
        <v>292</v>
      </c>
      <c r="AH563" t="s">
        <v>270</v>
      </c>
      <c r="AI563" t="s">
        <v>270</v>
      </c>
      <c r="AJ563" t="s">
        <v>270</v>
      </c>
      <c r="AK563" t="s">
        <v>270</v>
      </c>
      <c r="AL563">
        <v>6.0000000000000001E-3</v>
      </c>
      <c r="AM563" t="s">
        <v>271</v>
      </c>
      <c r="AN563">
        <v>53976</v>
      </c>
      <c r="AO563" t="s">
        <v>272</v>
      </c>
      <c r="AP563">
        <v>203730</v>
      </c>
      <c r="AQ563">
        <v>3</v>
      </c>
      <c r="AR563">
        <v>35357</v>
      </c>
      <c r="AS563">
        <v>2018</v>
      </c>
      <c r="BQ563">
        <v>3</v>
      </c>
      <c r="BY563">
        <v>13.06</v>
      </c>
      <c r="CN563">
        <v>5.69</v>
      </c>
      <c r="FD563">
        <v>1</v>
      </c>
      <c r="FM563">
        <v>5.75</v>
      </c>
      <c r="GC563">
        <v>1</v>
      </c>
      <c r="GQ563">
        <v>14.56</v>
      </c>
      <c r="GV563">
        <v>15.17</v>
      </c>
      <c r="GW563">
        <v>23.49</v>
      </c>
      <c r="GZ563">
        <v>29.5</v>
      </c>
      <c r="HA563">
        <v>14.56</v>
      </c>
      <c r="HB563">
        <v>44.06</v>
      </c>
      <c r="HC563">
        <v>38.659999999999997</v>
      </c>
      <c r="HD563">
        <v>82.72</v>
      </c>
      <c r="HE563">
        <v>1.5325329776196828E-3</v>
      </c>
      <c r="HF563">
        <v>0.53264023210831724</v>
      </c>
    </row>
    <row r="564" spans="1:214" x14ac:dyDescent="0.25">
      <c r="A564">
        <v>27</v>
      </c>
      <c r="B564">
        <v>106</v>
      </c>
      <c r="C564" t="s">
        <v>250</v>
      </c>
      <c r="D564" t="s">
        <v>251</v>
      </c>
      <c r="E564" t="s">
        <v>252</v>
      </c>
      <c r="F564" t="s">
        <v>253</v>
      </c>
      <c r="G564" t="s">
        <v>254</v>
      </c>
      <c r="H564" t="s">
        <v>255</v>
      </c>
      <c r="I564">
        <v>2015</v>
      </c>
      <c r="J564">
        <v>106</v>
      </c>
      <c r="K564" t="s">
        <v>250</v>
      </c>
      <c r="L564" t="s">
        <v>256</v>
      </c>
      <c r="M564" t="s">
        <v>257</v>
      </c>
      <c r="N564" t="s">
        <v>258</v>
      </c>
      <c r="O564" t="s">
        <v>259</v>
      </c>
      <c r="P564">
        <v>106</v>
      </c>
      <c r="Q564" t="s">
        <v>283</v>
      </c>
      <c r="R564">
        <v>106</v>
      </c>
      <c r="S564" t="s">
        <v>250</v>
      </c>
      <c r="T564" t="s">
        <v>262</v>
      </c>
      <c r="U564" t="s">
        <v>263</v>
      </c>
      <c r="V564" t="s">
        <v>290</v>
      </c>
      <c r="W564" t="s">
        <v>563</v>
      </c>
      <c r="X564">
        <v>0</v>
      </c>
      <c r="Y564" t="s">
        <v>563</v>
      </c>
      <c r="Z564">
        <v>2016</v>
      </c>
      <c r="AA564" t="s">
        <v>553</v>
      </c>
      <c r="AB564" t="s">
        <v>553</v>
      </c>
      <c r="AC564">
        <v>82</v>
      </c>
      <c r="AD564">
        <v>5.44</v>
      </c>
      <c r="AF564" t="s">
        <v>268</v>
      </c>
      <c r="AG564" t="s">
        <v>292</v>
      </c>
      <c r="AH564" t="s">
        <v>270</v>
      </c>
      <c r="AI564" t="s">
        <v>270</v>
      </c>
      <c r="AJ564" t="s">
        <v>270</v>
      </c>
      <c r="AK564" t="s">
        <v>270</v>
      </c>
      <c r="AL564">
        <v>6.0000000000000001E-3</v>
      </c>
      <c r="AM564" t="s">
        <v>271</v>
      </c>
      <c r="AN564">
        <v>53976</v>
      </c>
      <c r="AO564" t="s">
        <v>272</v>
      </c>
      <c r="AP564">
        <v>203730</v>
      </c>
      <c r="AQ564">
        <v>4</v>
      </c>
      <c r="AR564">
        <v>35357</v>
      </c>
      <c r="AS564">
        <v>2019</v>
      </c>
      <c r="CN564">
        <v>3.6</v>
      </c>
      <c r="FE564">
        <v>7.77</v>
      </c>
      <c r="FM564">
        <v>10.89</v>
      </c>
      <c r="FR564">
        <v>13.14</v>
      </c>
      <c r="FY564">
        <v>2.19</v>
      </c>
      <c r="GC564">
        <v>7.84</v>
      </c>
      <c r="GG564">
        <v>1</v>
      </c>
      <c r="GQ564">
        <v>21.02</v>
      </c>
      <c r="GV564">
        <v>33.53</v>
      </c>
      <c r="GW564">
        <v>50.26</v>
      </c>
      <c r="GZ564">
        <v>46.43</v>
      </c>
      <c r="HA564">
        <v>21.02</v>
      </c>
      <c r="HB564">
        <v>67.45</v>
      </c>
      <c r="HC564">
        <v>83.79</v>
      </c>
      <c r="HD564">
        <v>151.24</v>
      </c>
      <c r="HE564">
        <v>2.8019860678820219E-3</v>
      </c>
      <c r="HF564">
        <v>0.44597989949748745</v>
      </c>
    </row>
    <row r="565" spans="1:214" x14ac:dyDescent="0.25">
      <c r="A565">
        <v>27</v>
      </c>
      <c r="B565">
        <v>106</v>
      </c>
      <c r="C565" t="s">
        <v>250</v>
      </c>
      <c r="D565" t="s">
        <v>251</v>
      </c>
      <c r="E565" t="s">
        <v>252</v>
      </c>
      <c r="F565" t="s">
        <v>253</v>
      </c>
      <c r="G565" t="s">
        <v>254</v>
      </c>
      <c r="H565" t="s">
        <v>255</v>
      </c>
      <c r="I565">
        <v>2015</v>
      </c>
      <c r="J565">
        <v>106</v>
      </c>
      <c r="K565" t="s">
        <v>250</v>
      </c>
      <c r="L565" t="s">
        <v>256</v>
      </c>
      <c r="M565" t="s">
        <v>257</v>
      </c>
      <c r="N565" t="s">
        <v>258</v>
      </c>
      <c r="O565" t="s">
        <v>259</v>
      </c>
      <c r="P565">
        <v>106</v>
      </c>
      <c r="Q565" t="s">
        <v>283</v>
      </c>
      <c r="R565">
        <v>106</v>
      </c>
      <c r="S565" t="s">
        <v>250</v>
      </c>
      <c r="T565" t="s">
        <v>262</v>
      </c>
      <c r="U565" t="s">
        <v>263</v>
      </c>
      <c r="V565" t="s">
        <v>290</v>
      </c>
      <c r="W565" t="s">
        <v>563</v>
      </c>
      <c r="X565">
        <v>0</v>
      </c>
      <c r="Y565" t="s">
        <v>563</v>
      </c>
      <c r="Z565">
        <v>2016</v>
      </c>
      <c r="AA565" t="s">
        <v>553</v>
      </c>
      <c r="AB565" t="s">
        <v>553</v>
      </c>
      <c r="AC565">
        <v>82</v>
      </c>
      <c r="AD565">
        <v>5.44</v>
      </c>
      <c r="AF565" t="s">
        <v>268</v>
      </c>
      <c r="AG565" t="s">
        <v>292</v>
      </c>
      <c r="AH565" t="s">
        <v>270</v>
      </c>
      <c r="AI565" t="s">
        <v>270</v>
      </c>
      <c r="AJ565" t="s">
        <v>270</v>
      </c>
      <c r="AK565" t="s">
        <v>270</v>
      </c>
      <c r="AL565">
        <v>6.0000000000000001E-3</v>
      </c>
      <c r="AM565" t="s">
        <v>271</v>
      </c>
      <c r="AN565">
        <v>53976</v>
      </c>
      <c r="AO565">
        <v>53976</v>
      </c>
      <c r="AP565">
        <v>203730</v>
      </c>
      <c r="AQ565">
        <v>5</v>
      </c>
      <c r="AR565">
        <v>35357</v>
      </c>
      <c r="AS565">
        <v>2020</v>
      </c>
      <c r="CN565">
        <v>15.76</v>
      </c>
      <c r="GQ565">
        <v>4.1399999999999997</v>
      </c>
      <c r="GV565">
        <v>2.25</v>
      </c>
      <c r="GW565">
        <v>16.78</v>
      </c>
      <c r="GZ565">
        <v>15.76</v>
      </c>
      <c r="HA565">
        <v>4.1399999999999997</v>
      </c>
      <c r="HB565">
        <v>19.899999999999999</v>
      </c>
      <c r="HC565">
        <v>19.03</v>
      </c>
      <c r="HD565">
        <v>38.93</v>
      </c>
      <c r="HE565">
        <v>7.2124647991700017E-4</v>
      </c>
      <c r="HF565">
        <v>0.51117390187516054</v>
      </c>
    </row>
    <row r="566" spans="1:214" x14ac:dyDescent="0.25">
      <c r="A566">
        <v>27</v>
      </c>
      <c r="B566">
        <v>106</v>
      </c>
      <c r="C566" t="s">
        <v>250</v>
      </c>
      <c r="D566" t="s">
        <v>251</v>
      </c>
      <c r="E566" t="s">
        <v>252</v>
      </c>
      <c r="F566" t="s">
        <v>253</v>
      </c>
      <c r="G566" t="s">
        <v>254</v>
      </c>
      <c r="H566" t="s">
        <v>255</v>
      </c>
      <c r="I566">
        <v>2015</v>
      </c>
      <c r="J566">
        <v>106</v>
      </c>
      <c r="K566" t="s">
        <v>250</v>
      </c>
      <c r="L566" t="s">
        <v>256</v>
      </c>
      <c r="M566" t="s">
        <v>257</v>
      </c>
      <c r="N566" t="s">
        <v>258</v>
      </c>
      <c r="O566" t="s">
        <v>259</v>
      </c>
      <c r="P566">
        <v>106</v>
      </c>
      <c r="Q566" t="s">
        <v>283</v>
      </c>
      <c r="R566">
        <v>106</v>
      </c>
      <c r="S566" t="s">
        <v>250</v>
      </c>
      <c r="T566" t="s">
        <v>262</v>
      </c>
      <c r="U566" t="s">
        <v>263</v>
      </c>
      <c r="V566" t="s">
        <v>290</v>
      </c>
      <c r="W566" t="s">
        <v>564</v>
      </c>
      <c r="X566">
        <v>0</v>
      </c>
      <c r="Y566" t="s">
        <v>564</v>
      </c>
      <c r="Z566">
        <v>2016</v>
      </c>
      <c r="AA566" t="s">
        <v>553</v>
      </c>
      <c r="AB566" t="s">
        <v>553</v>
      </c>
      <c r="AC566">
        <v>81</v>
      </c>
      <c r="AD566">
        <v>5.28</v>
      </c>
      <c r="AF566" t="s">
        <v>268</v>
      </c>
      <c r="AG566" t="s">
        <v>292</v>
      </c>
      <c r="AH566" t="s">
        <v>270</v>
      </c>
      <c r="AI566" t="s">
        <v>270</v>
      </c>
      <c r="AJ566" t="s">
        <v>270</v>
      </c>
      <c r="AK566" t="s">
        <v>270</v>
      </c>
      <c r="AL566">
        <v>6.7999999999999996E-3</v>
      </c>
      <c r="AM566" t="s">
        <v>271</v>
      </c>
      <c r="AN566">
        <v>52304</v>
      </c>
      <c r="AO566" t="s">
        <v>272</v>
      </c>
      <c r="AP566">
        <v>133485</v>
      </c>
      <c r="AQ566">
        <v>2</v>
      </c>
      <c r="AR566">
        <v>35354</v>
      </c>
      <c r="AS566">
        <v>2017</v>
      </c>
      <c r="GV566">
        <v>2.5299999999999998</v>
      </c>
      <c r="GW566">
        <v>5.46</v>
      </c>
      <c r="GZ566">
        <v>0</v>
      </c>
      <c r="HA566">
        <v>0</v>
      </c>
      <c r="HB566">
        <v>0</v>
      </c>
      <c r="HC566">
        <v>7.99</v>
      </c>
      <c r="HD566">
        <v>7.99</v>
      </c>
      <c r="HE566">
        <v>1.5276078311410218E-4</v>
      </c>
      <c r="HF566">
        <v>0</v>
      </c>
    </row>
    <row r="567" spans="1:214" x14ac:dyDescent="0.25">
      <c r="A567">
        <v>27</v>
      </c>
      <c r="B567">
        <v>106</v>
      </c>
      <c r="C567" t="s">
        <v>250</v>
      </c>
      <c r="D567" t="s">
        <v>251</v>
      </c>
      <c r="E567" t="s">
        <v>252</v>
      </c>
      <c r="F567" t="s">
        <v>253</v>
      </c>
      <c r="G567" t="s">
        <v>254</v>
      </c>
      <c r="H567" t="s">
        <v>255</v>
      </c>
      <c r="I567">
        <v>2015</v>
      </c>
      <c r="J567">
        <v>106</v>
      </c>
      <c r="K567" t="s">
        <v>250</v>
      </c>
      <c r="L567" t="s">
        <v>256</v>
      </c>
      <c r="M567" t="s">
        <v>257</v>
      </c>
      <c r="N567" t="s">
        <v>258</v>
      </c>
      <c r="O567" t="s">
        <v>259</v>
      </c>
      <c r="P567">
        <v>106</v>
      </c>
      <c r="Q567" t="s">
        <v>283</v>
      </c>
      <c r="R567">
        <v>106</v>
      </c>
      <c r="S567" t="s">
        <v>250</v>
      </c>
      <c r="T567" t="s">
        <v>262</v>
      </c>
      <c r="U567" t="s">
        <v>263</v>
      </c>
      <c r="V567" t="s">
        <v>290</v>
      </c>
      <c r="W567" t="s">
        <v>564</v>
      </c>
      <c r="X567">
        <v>0</v>
      </c>
      <c r="Y567" t="s">
        <v>564</v>
      </c>
      <c r="Z567">
        <v>2016</v>
      </c>
      <c r="AA567" t="s">
        <v>553</v>
      </c>
      <c r="AB567" t="s">
        <v>553</v>
      </c>
      <c r="AC567">
        <v>81</v>
      </c>
      <c r="AD567">
        <v>5.28</v>
      </c>
      <c r="AF567" t="s">
        <v>268</v>
      </c>
      <c r="AG567" t="s">
        <v>292</v>
      </c>
      <c r="AH567" t="s">
        <v>270</v>
      </c>
      <c r="AI567" t="s">
        <v>270</v>
      </c>
      <c r="AJ567" t="s">
        <v>270</v>
      </c>
      <c r="AK567" t="s">
        <v>270</v>
      </c>
      <c r="AL567">
        <v>6.7999999999999996E-3</v>
      </c>
      <c r="AM567" t="s">
        <v>271</v>
      </c>
      <c r="AN567">
        <v>52304</v>
      </c>
      <c r="AO567" t="s">
        <v>272</v>
      </c>
      <c r="AP567">
        <v>133485</v>
      </c>
      <c r="AQ567">
        <v>3</v>
      </c>
      <c r="AR567">
        <v>35354</v>
      </c>
      <c r="AS567">
        <v>2018</v>
      </c>
      <c r="BY567">
        <v>9</v>
      </c>
      <c r="GC567">
        <v>2</v>
      </c>
      <c r="GO567">
        <v>3.68</v>
      </c>
      <c r="GQ567">
        <v>14.71</v>
      </c>
      <c r="GV567">
        <v>13.41</v>
      </c>
      <c r="GW567">
        <v>17.809999999999999</v>
      </c>
      <c r="GZ567">
        <v>14.68</v>
      </c>
      <c r="HA567">
        <v>14.71</v>
      </c>
      <c r="HB567">
        <v>29.39</v>
      </c>
      <c r="HC567">
        <v>31.22</v>
      </c>
      <c r="HD567">
        <v>60.61</v>
      </c>
      <c r="HE567">
        <v>1.1588023860507801E-3</v>
      </c>
      <c r="HF567">
        <v>0.48490348127371724</v>
      </c>
    </row>
    <row r="568" spans="1:214" x14ac:dyDescent="0.25">
      <c r="A568">
        <v>27</v>
      </c>
      <c r="B568">
        <v>106</v>
      </c>
      <c r="C568" t="s">
        <v>250</v>
      </c>
      <c r="D568" t="s">
        <v>251</v>
      </c>
      <c r="E568" t="s">
        <v>252</v>
      </c>
      <c r="F568" t="s">
        <v>253</v>
      </c>
      <c r="G568" t="s">
        <v>254</v>
      </c>
      <c r="H568" t="s">
        <v>255</v>
      </c>
      <c r="I568">
        <v>2015</v>
      </c>
      <c r="J568">
        <v>106</v>
      </c>
      <c r="K568" t="s">
        <v>250</v>
      </c>
      <c r="L568" t="s">
        <v>256</v>
      </c>
      <c r="M568" t="s">
        <v>257</v>
      </c>
      <c r="N568" t="s">
        <v>258</v>
      </c>
      <c r="O568" t="s">
        <v>259</v>
      </c>
      <c r="P568">
        <v>106</v>
      </c>
      <c r="Q568" t="s">
        <v>283</v>
      </c>
      <c r="R568">
        <v>106</v>
      </c>
      <c r="S568" t="s">
        <v>250</v>
      </c>
      <c r="T568" t="s">
        <v>262</v>
      </c>
      <c r="U568" t="s">
        <v>263</v>
      </c>
      <c r="V568" t="s">
        <v>290</v>
      </c>
      <c r="W568" t="s">
        <v>564</v>
      </c>
      <c r="X568">
        <v>0</v>
      </c>
      <c r="Y568" t="s">
        <v>564</v>
      </c>
      <c r="Z568">
        <v>2016</v>
      </c>
      <c r="AA568" t="s">
        <v>553</v>
      </c>
      <c r="AB568" t="s">
        <v>553</v>
      </c>
      <c r="AC568">
        <v>81</v>
      </c>
      <c r="AD568">
        <v>5.28</v>
      </c>
      <c r="AF568" t="s">
        <v>268</v>
      </c>
      <c r="AG568" t="s">
        <v>292</v>
      </c>
      <c r="AH568" t="s">
        <v>270</v>
      </c>
      <c r="AI568" t="s">
        <v>270</v>
      </c>
      <c r="AJ568" t="s">
        <v>270</v>
      </c>
      <c r="AK568" t="s">
        <v>270</v>
      </c>
      <c r="AL568">
        <v>6.7999999999999996E-3</v>
      </c>
      <c r="AM568" t="s">
        <v>271</v>
      </c>
      <c r="AN568">
        <v>52304</v>
      </c>
      <c r="AO568" t="s">
        <v>272</v>
      </c>
      <c r="AP568">
        <v>133485</v>
      </c>
      <c r="AQ568">
        <v>4</v>
      </c>
      <c r="AR568">
        <v>35354</v>
      </c>
      <c r="AS568">
        <v>2019</v>
      </c>
      <c r="BD568">
        <v>4.32</v>
      </c>
      <c r="BY568">
        <v>1.46</v>
      </c>
      <c r="CN568">
        <v>22.56</v>
      </c>
      <c r="FE568">
        <v>7.77</v>
      </c>
      <c r="FR568">
        <v>4.8</v>
      </c>
      <c r="FY568">
        <v>8.3800000000000008</v>
      </c>
      <c r="GC568">
        <v>6.08</v>
      </c>
      <c r="GQ568">
        <v>27.55</v>
      </c>
      <c r="GV568">
        <v>36.89</v>
      </c>
      <c r="GW568">
        <v>68.180000000000007</v>
      </c>
      <c r="GZ568">
        <v>55.37</v>
      </c>
      <c r="HA568">
        <v>27.55</v>
      </c>
      <c r="HB568">
        <v>82.92</v>
      </c>
      <c r="HC568">
        <v>105.07</v>
      </c>
      <c r="HD568">
        <v>187.99</v>
      </c>
      <c r="HE568">
        <v>3.594180177424289E-3</v>
      </c>
      <c r="HF568">
        <v>0.44108729187722751</v>
      </c>
    </row>
    <row r="569" spans="1:214" x14ac:dyDescent="0.25">
      <c r="A569">
        <v>27</v>
      </c>
      <c r="B569">
        <v>106</v>
      </c>
      <c r="C569" t="s">
        <v>250</v>
      </c>
      <c r="D569" t="s">
        <v>251</v>
      </c>
      <c r="E569" t="s">
        <v>252</v>
      </c>
      <c r="F569" t="s">
        <v>253</v>
      </c>
      <c r="G569" t="s">
        <v>254</v>
      </c>
      <c r="H569" t="s">
        <v>255</v>
      </c>
      <c r="I569">
        <v>2015</v>
      </c>
      <c r="J569">
        <v>106</v>
      </c>
      <c r="K569" t="s">
        <v>250</v>
      </c>
      <c r="L569" t="s">
        <v>256</v>
      </c>
      <c r="M569" t="s">
        <v>257</v>
      </c>
      <c r="N569" t="s">
        <v>258</v>
      </c>
      <c r="O569" t="s">
        <v>259</v>
      </c>
      <c r="P569">
        <v>106</v>
      </c>
      <c r="Q569" t="s">
        <v>283</v>
      </c>
      <c r="R569">
        <v>106</v>
      </c>
      <c r="S569" t="s">
        <v>250</v>
      </c>
      <c r="T569" t="s">
        <v>262</v>
      </c>
      <c r="U569" t="s">
        <v>263</v>
      </c>
      <c r="V569" t="s">
        <v>290</v>
      </c>
      <c r="W569" t="s">
        <v>564</v>
      </c>
      <c r="X569">
        <v>0</v>
      </c>
      <c r="Y569" t="s">
        <v>564</v>
      </c>
      <c r="Z569">
        <v>2016</v>
      </c>
      <c r="AA569" t="s">
        <v>553</v>
      </c>
      <c r="AB569" t="s">
        <v>553</v>
      </c>
      <c r="AC569">
        <v>81</v>
      </c>
      <c r="AD569">
        <v>5.28</v>
      </c>
      <c r="AF569" t="s">
        <v>268</v>
      </c>
      <c r="AG569" t="s">
        <v>292</v>
      </c>
      <c r="AH569" t="s">
        <v>270</v>
      </c>
      <c r="AI569" t="s">
        <v>270</v>
      </c>
      <c r="AJ569" t="s">
        <v>270</v>
      </c>
      <c r="AK569" t="s">
        <v>270</v>
      </c>
      <c r="AL569">
        <v>6.7999999999999996E-3</v>
      </c>
      <c r="AM569" t="s">
        <v>271</v>
      </c>
      <c r="AN569">
        <v>52304</v>
      </c>
      <c r="AO569">
        <v>52304</v>
      </c>
      <c r="AP569">
        <v>133485</v>
      </c>
      <c r="AQ569">
        <v>5</v>
      </c>
      <c r="AR569">
        <v>35354</v>
      </c>
      <c r="AS569">
        <v>2020</v>
      </c>
      <c r="CN569">
        <v>7.88</v>
      </c>
      <c r="GV569">
        <v>5.35</v>
      </c>
      <c r="GW569">
        <v>21.98</v>
      </c>
      <c r="GZ569">
        <v>7.88</v>
      </c>
      <c r="HA569">
        <v>0</v>
      </c>
      <c r="HB569">
        <v>7.88</v>
      </c>
      <c r="HC569">
        <v>27.33</v>
      </c>
      <c r="HD569">
        <v>35.21</v>
      </c>
      <c r="HE569">
        <v>6.7317987152034264E-4</v>
      </c>
      <c r="HF569">
        <v>0.22380005680204487</v>
      </c>
    </row>
    <row r="570" spans="1:214" x14ac:dyDescent="0.25">
      <c r="A570">
        <v>27</v>
      </c>
      <c r="B570">
        <v>106</v>
      </c>
      <c r="C570" t="s">
        <v>250</v>
      </c>
      <c r="D570" t="s">
        <v>251</v>
      </c>
      <c r="E570" t="s">
        <v>252</v>
      </c>
      <c r="F570" t="s">
        <v>253</v>
      </c>
      <c r="G570" t="s">
        <v>254</v>
      </c>
      <c r="H570" t="s">
        <v>255</v>
      </c>
      <c r="I570">
        <v>2015</v>
      </c>
      <c r="J570">
        <v>106</v>
      </c>
      <c r="K570" t="s">
        <v>250</v>
      </c>
      <c r="L570" t="s">
        <v>256</v>
      </c>
      <c r="M570" t="s">
        <v>257</v>
      </c>
      <c r="N570" t="s">
        <v>258</v>
      </c>
      <c r="O570" t="s">
        <v>259</v>
      </c>
      <c r="P570">
        <v>106</v>
      </c>
      <c r="Q570" t="s">
        <v>283</v>
      </c>
      <c r="R570">
        <v>106</v>
      </c>
      <c r="S570" t="s">
        <v>250</v>
      </c>
      <c r="T570" t="s">
        <v>262</v>
      </c>
      <c r="U570" t="s">
        <v>263</v>
      </c>
      <c r="V570" t="s">
        <v>290</v>
      </c>
      <c r="W570" t="s">
        <v>565</v>
      </c>
      <c r="X570">
        <v>0</v>
      </c>
      <c r="Y570" t="s">
        <v>565</v>
      </c>
      <c r="Z570">
        <v>2016</v>
      </c>
      <c r="AA570" t="s">
        <v>566</v>
      </c>
      <c r="AB570" t="s">
        <v>566</v>
      </c>
      <c r="AC570">
        <v>84</v>
      </c>
      <c r="AD570">
        <v>6.22</v>
      </c>
      <c r="AF570" t="s">
        <v>268</v>
      </c>
      <c r="AG570" t="s">
        <v>292</v>
      </c>
      <c r="AH570" t="s">
        <v>270</v>
      </c>
      <c r="AI570" t="s">
        <v>270</v>
      </c>
      <c r="AJ570" t="s">
        <v>270</v>
      </c>
      <c r="AK570" t="s">
        <v>270</v>
      </c>
      <c r="AL570">
        <v>1.9E-2</v>
      </c>
      <c r="AM570" t="s">
        <v>271</v>
      </c>
      <c r="AN570">
        <v>76884</v>
      </c>
      <c r="AO570" t="s">
        <v>272</v>
      </c>
      <c r="AP570">
        <v>302801</v>
      </c>
      <c r="AQ570">
        <v>2</v>
      </c>
      <c r="AR570">
        <v>35350</v>
      </c>
      <c r="AS570">
        <v>2017</v>
      </c>
      <c r="FR570">
        <v>9.17</v>
      </c>
      <c r="GV570">
        <v>3.48</v>
      </c>
      <c r="GW570">
        <v>7.51</v>
      </c>
      <c r="GZ570">
        <v>9.17</v>
      </c>
      <c r="HA570">
        <v>0</v>
      </c>
      <c r="HB570">
        <v>9.17</v>
      </c>
      <c r="HC570">
        <v>10.99</v>
      </c>
      <c r="HD570">
        <v>20.16</v>
      </c>
      <c r="HE570">
        <v>2.6221320430778837E-4</v>
      </c>
      <c r="HF570">
        <v>0.4548611111111111</v>
      </c>
    </row>
    <row r="571" spans="1:214" x14ac:dyDescent="0.25">
      <c r="A571">
        <v>27</v>
      </c>
      <c r="B571">
        <v>106</v>
      </c>
      <c r="C571" t="s">
        <v>250</v>
      </c>
      <c r="D571" t="s">
        <v>251</v>
      </c>
      <c r="E571" t="s">
        <v>252</v>
      </c>
      <c r="F571" t="s">
        <v>253</v>
      </c>
      <c r="G571" t="s">
        <v>254</v>
      </c>
      <c r="H571" t="s">
        <v>255</v>
      </c>
      <c r="I571">
        <v>2015</v>
      </c>
      <c r="J571">
        <v>106</v>
      </c>
      <c r="K571" t="s">
        <v>250</v>
      </c>
      <c r="L571" t="s">
        <v>256</v>
      </c>
      <c r="M571" t="s">
        <v>257</v>
      </c>
      <c r="N571" t="s">
        <v>258</v>
      </c>
      <c r="O571" t="s">
        <v>259</v>
      </c>
      <c r="P571">
        <v>106</v>
      </c>
      <c r="Q571" t="s">
        <v>283</v>
      </c>
      <c r="R571">
        <v>106</v>
      </c>
      <c r="S571" t="s">
        <v>250</v>
      </c>
      <c r="T571" t="s">
        <v>262</v>
      </c>
      <c r="U571" t="s">
        <v>263</v>
      </c>
      <c r="V571" t="s">
        <v>290</v>
      </c>
      <c r="W571" t="s">
        <v>565</v>
      </c>
      <c r="X571">
        <v>0</v>
      </c>
      <c r="Y571" t="s">
        <v>565</v>
      </c>
      <c r="Z571">
        <v>2016</v>
      </c>
      <c r="AA571" t="s">
        <v>566</v>
      </c>
      <c r="AB571" t="s">
        <v>566</v>
      </c>
      <c r="AC571">
        <v>84</v>
      </c>
      <c r="AD571">
        <v>6.22</v>
      </c>
      <c r="AF571" t="s">
        <v>268</v>
      </c>
      <c r="AG571" t="s">
        <v>292</v>
      </c>
      <c r="AH571" t="s">
        <v>270</v>
      </c>
      <c r="AI571" t="s">
        <v>270</v>
      </c>
      <c r="AJ571" t="s">
        <v>270</v>
      </c>
      <c r="AK571" t="s">
        <v>270</v>
      </c>
      <c r="AL571">
        <v>1.9E-2</v>
      </c>
      <c r="AM571" t="s">
        <v>271</v>
      </c>
      <c r="AN571">
        <v>76884</v>
      </c>
      <c r="AO571" t="s">
        <v>272</v>
      </c>
      <c r="AP571">
        <v>302801</v>
      </c>
      <c r="AQ571">
        <v>3</v>
      </c>
      <c r="AR571">
        <v>35350</v>
      </c>
      <c r="AS571">
        <v>2018</v>
      </c>
      <c r="BD571">
        <v>2.77</v>
      </c>
      <c r="BG571">
        <v>3</v>
      </c>
      <c r="BQ571">
        <v>3</v>
      </c>
      <c r="BY571">
        <v>4.0599999999999996</v>
      </c>
      <c r="GQ571">
        <v>13.38</v>
      </c>
      <c r="GV571">
        <v>22.49</v>
      </c>
      <c r="GW571">
        <v>33.31</v>
      </c>
      <c r="GZ571">
        <v>12.83</v>
      </c>
      <c r="HA571">
        <v>13.38</v>
      </c>
      <c r="HB571">
        <v>26.21</v>
      </c>
      <c r="HC571">
        <v>55.8</v>
      </c>
      <c r="HD571">
        <v>82.01</v>
      </c>
      <c r="HE571">
        <v>1.0666718693096093E-3</v>
      </c>
      <c r="HF571">
        <v>0.31959517132057064</v>
      </c>
    </row>
    <row r="572" spans="1:214" x14ac:dyDescent="0.25">
      <c r="A572">
        <v>27</v>
      </c>
      <c r="B572">
        <v>106</v>
      </c>
      <c r="C572" t="s">
        <v>250</v>
      </c>
      <c r="D572" t="s">
        <v>251</v>
      </c>
      <c r="E572" t="s">
        <v>252</v>
      </c>
      <c r="F572" t="s">
        <v>253</v>
      </c>
      <c r="G572" t="s">
        <v>254</v>
      </c>
      <c r="H572" t="s">
        <v>255</v>
      </c>
      <c r="I572">
        <v>2015</v>
      </c>
      <c r="J572">
        <v>106</v>
      </c>
      <c r="K572" t="s">
        <v>250</v>
      </c>
      <c r="L572" t="s">
        <v>256</v>
      </c>
      <c r="M572" t="s">
        <v>257</v>
      </c>
      <c r="N572" t="s">
        <v>258</v>
      </c>
      <c r="O572" t="s">
        <v>259</v>
      </c>
      <c r="P572">
        <v>106</v>
      </c>
      <c r="Q572" t="s">
        <v>283</v>
      </c>
      <c r="R572">
        <v>106</v>
      </c>
      <c r="S572" t="s">
        <v>250</v>
      </c>
      <c r="T572" t="s">
        <v>262</v>
      </c>
      <c r="U572" t="s">
        <v>263</v>
      </c>
      <c r="V572" t="s">
        <v>290</v>
      </c>
      <c r="W572" t="s">
        <v>565</v>
      </c>
      <c r="X572">
        <v>0</v>
      </c>
      <c r="Y572" t="s">
        <v>565</v>
      </c>
      <c r="Z572">
        <v>2016</v>
      </c>
      <c r="AA572" t="s">
        <v>566</v>
      </c>
      <c r="AB572" t="s">
        <v>566</v>
      </c>
      <c r="AC572">
        <v>84</v>
      </c>
      <c r="AD572">
        <v>6.22</v>
      </c>
      <c r="AF572" t="s">
        <v>268</v>
      </c>
      <c r="AG572" t="s">
        <v>292</v>
      </c>
      <c r="AH572" t="s">
        <v>270</v>
      </c>
      <c r="AI572" t="s">
        <v>270</v>
      </c>
      <c r="AJ572" t="s">
        <v>270</v>
      </c>
      <c r="AK572" t="s">
        <v>270</v>
      </c>
      <c r="AL572">
        <v>1.9E-2</v>
      </c>
      <c r="AM572" t="s">
        <v>271</v>
      </c>
      <c r="AN572">
        <v>76884</v>
      </c>
      <c r="AO572" t="s">
        <v>272</v>
      </c>
      <c r="AP572">
        <v>302801</v>
      </c>
      <c r="AQ572">
        <v>4</v>
      </c>
      <c r="AR572">
        <v>35350</v>
      </c>
      <c r="AS572">
        <v>2019</v>
      </c>
      <c r="BL572">
        <v>5.96</v>
      </c>
      <c r="CN572">
        <v>12.64</v>
      </c>
      <c r="FV572">
        <v>14.16</v>
      </c>
      <c r="GC572">
        <v>7.84</v>
      </c>
      <c r="GQ572">
        <v>21.96</v>
      </c>
      <c r="GV572">
        <v>40.4</v>
      </c>
      <c r="GW572">
        <v>65.02</v>
      </c>
      <c r="GX572">
        <v>0.33</v>
      </c>
      <c r="GZ572">
        <v>40.6</v>
      </c>
      <c r="HA572">
        <v>21.96</v>
      </c>
      <c r="HB572">
        <v>62.56</v>
      </c>
      <c r="HC572">
        <v>105.75</v>
      </c>
      <c r="HD572">
        <v>168.31000000000003</v>
      </c>
      <c r="HE572">
        <v>2.1891420841787632E-3</v>
      </c>
      <c r="HF572">
        <v>0.37169508644762633</v>
      </c>
    </row>
    <row r="573" spans="1:214" x14ac:dyDescent="0.25">
      <c r="A573">
        <v>27</v>
      </c>
      <c r="B573">
        <v>106</v>
      </c>
      <c r="C573" t="s">
        <v>250</v>
      </c>
      <c r="D573" t="s">
        <v>251</v>
      </c>
      <c r="E573" t="s">
        <v>252</v>
      </c>
      <c r="F573" t="s">
        <v>253</v>
      </c>
      <c r="G573" t="s">
        <v>254</v>
      </c>
      <c r="H573" t="s">
        <v>255</v>
      </c>
      <c r="I573">
        <v>2015</v>
      </c>
      <c r="J573">
        <v>106</v>
      </c>
      <c r="K573" t="s">
        <v>250</v>
      </c>
      <c r="L573" t="s">
        <v>256</v>
      </c>
      <c r="M573" t="s">
        <v>257</v>
      </c>
      <c r="N573" t="s">
        <v>258</v>
      </c>
      <c r="O573" t="s">
        <v>259</v>
      </c>
      <c r="P573">
        <v>106</v>
      </c>
      <c r="Q573" t="s">
        <v>283</v>
      </c>
      <c r="R573">
        <v>106</v>
      </c>
      <c r="S573" t="s">
        <v>250</v>
      </c>
      <c r="T573" t="s">
        <v>262</v>
      </c>
      <c r="U573" t="s">
        <v>263</v>
      </c>
      <c r="V573" t="s">
        <v>290</v>
      </c>
      <c r="W573" t="s">
        <v>565</v>
      </c>
      <c r="X573">
        <v>0</v>
      </c>
      <c r="Y573" t="s">
        <v>565</v>
      </c>
      <c r="Z573">
        <v>2016</v>
      </c>
      <c r="AA573" t="s">
        <v>566</v>
      </c>
      <c r="AB573" t="s">
        <v>566</v>
      </c>
      <c r="AC573">
        <v>84</v>
      </c>
      <c r="AD573">
        <v>6.22</v>
      </c>
      <c r="AF573" t="s">
        <v>268</v>
      </c>
      <c r="AG573" t="s">
        <v>292</v>
      </c>
      <c r="AH573" t="s">
        <v>270</v>
      </c>
      <c r="AI573" t="s">
        <v>270</v>
      </c>
      <c r="AJ573" t="s">
        <v>270</v>
      </c>
      <c r="AK573" t="s">
        <v>270</v>
      </c>
      <c r="AL573">
        <v>1.9E-2</v>
      </c>
      <c r="AM573" t="s">
        <v>271</v>
      </c>
      <c r="AN573">
        <v>76884</v>
      </c>
      <c r="AO573">
        <v>76884</v>
      </c>
      <c r="AP573">
        <v>302801</v>
      </c>
      <c r="AQ573">
        <v>5</v>
      </c>
      <c r="AR573">
        <v>35350</v>
      </c>
      <c r="AS573">
        <v>2020</v>
      </c>
      <c r="GQ573">
        <v>1.25</v>
      </c>
      <c r="GV573">
        <v>2.67</v>
      </c>
      <c r="GW573">
        <v>13.02</v>
      </c>
      <c r="GZ573">
        <v>0</v>
      </c>
      <c r="HA573">
        <v>1.25</v>
      </c>
      <c r="HB573">
        <v>1.25</v>
      </c>
      <c r="HC573">
        <v>15.69</v>
      </c>
      <c r="HD573">
        <v>16.939999999999998</v>
      </c>
      <c r="HE573">
        <v>2.2033192861973879E-4</v>
      </c>
      <c r="HF573">
        <v>7.3789846517119256E-2</v>
      </c>
    </row>
    <row r="574" spans="1:214" x14ac:dyDescent="0.25">
      <c r="A574">
        <v>27</v>
      </c>
      <c r="B574">
        <v>106</v>
      </c>
      <c r="C574" t="s">
        <v>250</v>
      </c>
      <c r="D574" t="s">
        <v>251</v>
      </c>
      <c r="E574" t="s">
        <v>252</v>
      </c>
      <c r="F574" t="s">
        <v>253</v>
      </c>
      <c r="G574" t="s">
        <v>254</v>
      </c>
      <c r="H574" t="s">
        <v>255</v>
      </c>
      <c r="I574">
        <v>2015</v>
      </c>
      <c r="J574">
        <v>106</v>
      </c>
      <c r="K574" t="s">
        <v>250</v>
      </c>
      <c r="L574" t="s">
        <v>256</v>
      </c>
      <c r="M574" t="s">
        <v>257</v>
      </c>
      <c r="N574" t="s">
        <v>258</v>
      </c>
      <c r="O574" t="s">
        <v>259</v>
      </c>
      <c r="P574">
        <v>106</v>
      </c>
      <c r="Q574" t="s">
        <v>283</v>
      </c>
      <c r="R574">
        <v>106</v>
      </c>
      <c r="S574" t="s">
        <v>250</v>
      </c>
      <c r="T574" t="s">
        <v>262</v>
      </c>
      <c r="U574" t="s">
        <v>263</v>
      </c>
      <c r="V574" t="s">
        <v>290</v>
      </c>
      <c r="W574" t="s">
        <v>567</v>
      </c>
      <c r="X574">
        <v>0</v>
      </c>
      <c r="Y574" t="s">
        <v>567</v>
      </c>
      <c r="Z574">
        <v>2016</v>
      </c>
      <c r="AA574" t="s">
        <v>553</v>
      </c>
      <c r="AB574" t="s">
        <v>553</v>
      </c>
      <c r="AC574">
        <v>85</v>
      </c>
      <c r="AD574">
        <v>6.25</v>
      </c>
      <c r="AF574" t="s">
        <v>268</v>
      </c>
      <c r="AG574" t="s">
        <v>292</v>
      </c>
      <c r="AH574" t="s">
        <v>270</v>
      </c>
      <c r="AI574" t="s">
        <v>270</v>
      </c>
      <c r="AJ574" t="s">
        <v>270</v>
      </c>
      <c r="AK574" t="s">
        <v>270</v>
      </c>
      <c r="AL574">
        <v>5.7999999999999996E-3</v>
      </c>
      <c r="AM574" t="s">
        <v>271</v>
      </c>
      <c r="AN574">
        <v>52574</v>
      </c>
      <c r="AO574" t="s">
        <v>272</v>
      </c>
      <c r="AP574">
        <v>133909</v>
      </c>
      <c r="AQ574">
        <v>2</v>
      </c>
      <c r="AR574">
        <v>35352</v>
      </c>
      <c r="AS574">
        <v>2017</v>
      </c>
      <c r="GQ574">
        <v>0</v>
      </c>
      <c r="GV574">
        <v>1.26</v>
      </c>
      <c r="GW574">
        <v>2.73</v>
      </c>
      <c r="GZ574">
        <v>0</v>
      </c>
      <c r="HA574">
        <v>0</v>
      </c>
      <c r="HB574">
        <v>0</v>
      </c>
      <c r="HC574">
        <v>3.99</v>
      </c>
      <c r="HD574">
        <v>3.99</v>
      </c>
      <c r="HE574">
        <v>7.5893026971506829E-5</v>
      </c>
      <c r="HF574">
        <v>0</v>
      </c>
    </row>
    <row r="575" spans="1:214" x14ac:dyDescent="0.25">
      <c r="A575">
        <v>27</v>
      </c>
      <c r="B575">
        <v>106</v>
      </c>
      <c r="C575" t="s">
        <v>250</v>
      </c>
      <c r="D575" t="s">
        <v>251</v>
      </c>
      <c r="E575" t="s">
        <v>252</v>
      </c>
      <c r="F575" t="s">
        <v>253</v>
      </c>
      <c r="G575" t="s">
        <v>254</v>
      </c>
      <c r="H575" t="s">
        <v>255</v>
      </c>
      <c r="I575">
        <v>2015</v>
      </c>
      <c r="J575">
        <v>106</v>
      </c>
      <c r="K575" t="s">
        <v>250</v>
      </c>
      <c r="L575" t="s">
        <v>256</v>
      </c>
      <c r="M575" t="s">
        <v>257</v>
      </c>
      <c r="N575" t="s">
        <v>258</v>
      </c>
      <c r="O575" t="s">
        <v>259</v>
      </c>
      <c r="P575">
        <v>106</v>
      </c>
      <c r="Q575" t="s">
        <v>283</v>
      </c>
      <c r="R575">
        <v>106</v>
      </c>
      <c r="S575" t="s">
        <v>250</v>
      </c>
      <c r="T575" t="s">
        <v>262</v>
      </c>
      <c r="U575" t="s">
        <v>263</v>
      </c>
      <c r="V575" t="s">
        <v>290</v>
      </c>
      <c r="W575" t="s">
        <v>567</v>
      </c>
      <c r="X575">
        <v>0</v>
      </c>
      <c r="Y575" t="s">
        <v>567</v>
      </c>
      <c r="Z575">
        <v>2016</v>
      </c>
      <c r="AA575" t="s">
        <v>553</v>
      </c>
      <c r="AB575" t="s">
        <v>553</v>
      </c>
      <c r="AC575">
        <v>85</v>
      </c>
      <c r="AD575">
        <v>6.25</v>
      </c>
      <c r="AF575" t="s">
        <v>268</v>
      </c>
      <c r="AG575" t="s">
        <v>292</v>
      </c>
      <c r="AH575" t="s">
        <v>270</v>
      </c>
      <c r="AI575" t="s">
        <v>270</v>
      </c>
      <c r="AJ575" t="s">
        <v>270</v>
      </c>
      <c r="AK575" t="s">
        <v>270</v>
      </c>
      <c r="AL575">
        <v>5.7999999999999996E-3</v>
      </c>
      <c r="AM575" t="s">
        <v>271</v>
      </c>
      <c r="AN575">
        <v>52574</v>
      </c>
      <c r="AO575" t="s">
        <v>272</v>
      </c>
      <c r="AP575">
        <v>133909</v>
      </c>
      <c r="AQ575">
        <v>3</v>
      </c>
      <c r="AR575">
        <v>35352</v>
      </c>
      <c r="AS575">
        <v>2018</v>
      </c>
      <c r="BD575">
        <v>9.94</v>
      </c>
      <c r="CN575">
        <v>3.74</v>
      </c>
      <c r="FY575">
        <v>3.32</v>
      </c>
      <c r="GQ575">
        <v>7.74</v>
      </c>
      <c r="GV575">
        <v>20.74</v>
      </c>
      <c r="GW575">
        <v>27.6</v>
      </c>
      <c r="GZ575">
        <v>17</v>
      </c>
      <c r="HA575">
        <v>7.74</v>
      </c>
      <c r="HB575">
        <v>24.74</v>
      </c>
      <c r="HC575">
        <v>48.34</v>
      </c>
      <c r="HD575">
        <v>73.080000000000013</v>
      </c>
      <c r="HE575">
        <v>1.3900407045307568E-3</v>
      </c>
      <c r="HF575">
        <v>0.3385331143951833</v>
      </c>
    </row>
    <row r="576" spans="1:214" x14ac:dyDescent="0.25">
      <c r="A576">
        <v>27</v>
      </c>
      <c r="B576">
        <v>106</v>
      </c>
      <c r="C576" t="s">
        <v>250</v>
      </c>
      <c r="D576" t="s">
        <v>251</v>
      </c>
      <c r="E576" t="s">
        <v>252</v>
      </c>
      <c r="F576" t="s">
        <v>253</v>
      </c>
      <c r="G576" t="s">
        <v>254</v>
      </c>
      <c r="H576" t="s">
        <v>255</v>
      </c>
      <c r="I576">
        <v>2015</v>
      </c>
      <c r="J576">
        <v>106</v>
      </c>
      <c r="K576" t="s">
        <v>250</v>
      </c>
      <c r="L576" t="s">
        <v>256</v>
      </c>
      <c r="M576" t="s">
        <v>257</v>
      </c>
      <c r="N576" t="s">
        <v>258</v>
      </c>
      <c r="O576" t="s">
        <v>259</v>
      </c>
      <c r="P576">
        <v>106</v>
      </c>
      <c r="Q576" t="s">
        <v>283</v>
      </c>
      <c r="R576">
        <v>106</v>
      </c>
      <c r="S576" t="s">
        <v>250</v>
      </c>
      <c r="T576" t="s">
        <v>262</v>
      </c>
      <c r="U576" t="s">
        <v>263</v>
      </c>
      <c r="V576" t="s">
        <v>290</v>
      </c>
      <c r="W576" t="s">
        <v>567</v>
      </c>
      <c r="X576">
        <v>0</v>
      </c>
      <c r="Y576" t="s">
        <v>567</v>
      </c>
      <c r="Z576">
        <v>2016</v>
      </c>
      <c r="AA576" t="s">
        <v>553</v>
      </c>
      <c r="AB576" t="s">
        <v>553</v>
      </c>
      <c r="AC576">
        <v>85</v>
      </c>
      <c r="AD576">
        <v>6.25</v>
      </c>
      <c r="AF576" t="s">
        <v>268</v>
      </c>
      <c r="AG576" t="s">
        <v>292</v>
      </c>
      <c r="AH576" t="s">
        <v>270</v>
      </c>
      <c r="AI576" t="s">
        <v>270</v>
      </c>
      <c r="AJ576" t="s">
        <v>270</v>
      </c>
      <c r="AK576" t="s">
        <v>270</v>
      </c>
      <c r="AL576">
        <v>5.7999999999999996E-3</v>
      </c>
      <c r="AM576" t="s">
        <v>271</v>
      </c>
      <c r="AN576">
        <v>52574</v>
      </c>
      <c r="AO576" t="s">
        <v>272</v>
      </c>
      <c r="AP576">
        <v>133909</v>
      </c>
      <c r="AQ576">
        <v>4</v>
      </c>
      <c r="AR576">
        <v>35352</v>
      </c>
      <c r="AS576">
        <v>2019</v>
      </c>
      <c r="BD576">
        <v>4.32</v>
      </c>
      <c r="BO576">
        <v>7.27</v>
      </c>
      <c r="CN576">
        <v>10.92</v>
      </c>
      <c r="FM576">
        <v>5.84</v>
      </c>
      <c r="FR576">
        <v>12.76</v>
      </c>
      <c r="FY576">
        <v>8.3800000000000008</v>
      </c>
      <c r="GC576">
        <v>4.37</v>
      </c>
      <c r="GQ576">
        <v>44.87</v>
      </c>
      <c r="GU576">
        <v>1.45</v>
      </c>
      <c r="GV576">
        <v>29.72</v>
      </c>
      <c r="GW576">
        <v>42.93</v>
      </c>
      <c r="GZ576">
        <v>53.86</v>
      </c>
      <c r="HA576">
        <v>46.32</v>
      </c>
      <c r="HB576">
        <v>100.18</v>
      </c>
      <c r="HC576">
        <v>72.650000000000006</v>
      </c>
      <c r="HD576">
        <v>172.83</v>
      </c>
      <c r="HE576">
        <v>3.2873663788184275E-3</v>
      </c>
      <c r="HF576">
        <v>0.57964473760342528</v>
      </c>
    </row>
    <row r="577" spans="1:214" x14ac:dyDescent="0.25">
      <c r="A577">
        <v>27</v>
      </c>
      <c r="B577">
        <v>106</v>
      </c>
      <c r="C577" t="s">
        <v>250</v>
      </c>
      <c r="D577" t="s">
        <v>251</v>
      </c>
      <c r="E577" t="s">
        <v>252</v>
      </c>
      <c r="F577" t="s">
        <v>253</v>
      </c>
      <c r="G577" t="s">
        <v>254</v>
      </c>
      <c r="H577" t="s">
        <v>255</v>
      </c>
      <c r="I577">
        <v>2015</v>
      </c>
      <c r="J577">
        <v>106</v>
      </c>
      <c r="K577" t="s">
        <v>250</v>
      </c>
      <c r="L577" t="s">
        <v>256</v>
      </c>
      <c r="M577" t="s">
        <v>257</v>
      </c>
      <c r="N577" t="s">
        <v>258</v>
      </c>
      <c r="O577" t="s">
        <v>259</v>
      </c>
      <c r="P577">
        <v>106</v>
      </c>
      <c r="Q577" t="s">
        <v>283</v>
      </c>
      <c r="R577">
        <v>106</v>
      </c>
      <c r="S577" t="s">
        <v>250</v>
      </c>
      <c r="T577" t="s">
        <v>262</v>
      </c>
      <c r="U577" t="s">
        <v>263</v>
      </c>
      <c r="V577" t="s">
        <v>290</v>
      </c>
      <c r="W577" t="s">
        <v>567</v>
      </c>
      <c r="X577">
        <v>0</v>
      </c>
      <c r="Y577" t="s">
        <v>567</v>
      </c>
      <c r="Z577">
        <v>2016</v>
      </c>
      <c r="AA577" t="s">
        <v>553</v>
      </c>
      <c r="AB577" t="s">
        <v>553</v>
      </c>
      <c r="AC577">
        <v>85</v>
      </c>
      <c r="AD577">
        <v>6.25</v>
      </c>
      <c r="AF577" t="s">
        <v>268</v>
      </c>
      <c r="AG577" t="s">
        <v>292</v>
      </c>
      <c r="AH577" t="s">
        <v>270</v>
      </c>
      <c r="AI577" t="s">
        <v>270</v>
      </c>
      <c r="AJ577" t="s">
        <v>270</v>
      </c>
      <c r="AK577" t="s">
        <v>270</v>
      </c>
      <c r="AL577">
        <v>5.7999999999999996E-3</v>
      </c>
      <c r="AM577" t="s">
        <v>271</v>
      </c>
      <c r="AN577">
        <v>52574</v>
      </c>
      <c r="AO577">
        <v>52574</v>
      </c>
      <c r="AP577">
        <v>133909</v>
      </c>
      <c r="AQ577">
        <v>5</v>
      </c>
      <c r="AR577">
        <v>35352</v>
      </c>
      <c r="AS577">
        <v>2020</v>
      </c>
      <c r="GQ577">
        <v>1.25</v>
      </c>
      <c r="GV577">
        <v>3.09</v>
      </c>
      <c r="GW577">
        <v>11.52</v>
      </c>
      <c r="GZ577">
        <v>0</v>
      </c>
      <c r="HA577">
        <v>1.25</v>
      </c>
      <c r="HB577">
        <v>1.25</v>
      </c>
      <c r="HC577">
        <v>14.61</v>
      </c>
      <c r="HD577">
        <v>15.86</v>
      </c>
      <c r="HE577">
        <v>3.0167002700954844E-4</v>
      </c>
      <c r="HF577">
        <v>7.8814627994955866E-2</v>
      </c>
    </row>
    <row r="578" spans="1:214" x14ac:dyDescent="0.25">
      <c r="A578">
        <v>27</v>
      </c>
      <c r="B578">
        <v>106</v>
      </c>
      <c r="C578" t="s">
        <v>250</v>
      </c>
      <c r="D578" t="s">
        <v>251</v>
      </c>
      <c r="E578" t="s">
        <v>252</v>
      </c>
      <c r="F578" t="s">
        <v>253</v>
      </c>
      <c r="G578" t="s">
        <v>254</v>
      </c>
      <c r="H578" t="s">
        <v>255</v>
      </c>
      <c r="I578">
        <v>2015</v>
      </c>
      <c r="J578">
        <v>106</v>
      </c>
      <c r="K578" t="s">
        <v>250</v>
      </c>
      <c r="L578" t="s">
        <v>256</v>
      </c>
      <c r="M578" t="s">
        <v>257</v>
      </c>
      <c r="N578" t="s">
        <v>258</v>
      </c>
      <c r="O578" t="s">
        <v>259</v>
      </c>
      <c r="P578">
        <v>106</v>
      </c>
      <c r="Q578" t="s">
        <v>283</v>
      </c>
      <c r="R578">
        <v>106</v>
      </c>
      <c r="S578" t="s">
        <v>250</v>
      </c>
      <c r="T578" t="s">
        <v>262</v>
      </c>
      <c r="U578" t="s">
        <v>263</v>
      </c>
      <c r="V578" t="s">
        <v>290</v>
      </c>
      <c r="W578" t="s">
        <v>568</v>
      </c>
      <c r="X578">
        <v>0</v>
      </c>
      <c r="Y578" t="s">
        <v>568</v>
      </c>
      <c r="Z578">
        <v>2016</v>
      </c>
      <c r="AA578" t="s">
        <v>569</v>
      </c>
      <c r="AB578" t="s">
        <v>569</v>
      </c>
      <c r="AC578">
        <v>85</v>
      </c>
      <c r="AD578">
        <v>6.36</v>
      </c>
      <c r="AF578" t="s">
        <v>268</v>
      </c>
      <c r="AG578" t="s">
        <v>292</v>
      </c>
      <c r="AH578" t="s">
        <v>270</v>
      </c>
      <c r="AI578" t="s">
        <v>270</v>
      </c>
      <c r="AJ578" t="s">
        <v>270</v>
      </c>
      <c r="AK578" t="s">
        <v>270</v>
      </c>
      <c r="AL578">
        <v>1.17E-2</v>
      </c>
      <c r="AM578" t="s">
        <v>271</v>
      </c>
      <c r="AN578">
        <v>25997</v>
      </c>
      <c r="AO578" t="s">
        <v>272</v>
      </c>
      <c r="AP578">
        <v>100280</v>
      </c>
      <c r="AQ578">
        <v>2</v>
      </c>
      <c r="AR578">
        <v>35347</v>
      </c>
      <c r="AS578">
        <v>2017</v>
      </c>
      <c r="GV578">
        <v>0.31</v>
      </c>
      <c r="GW578">
        <v>0.68</v>
      </c>
      <c r="GZ578">
        <v>0</v>
      </c>
      <c r="HA578">
        <v>0</v>
      </c>
      <c r="HB578">
        <v>0</v>
      </c>
      <c r="HC578">
        <v>0.99</v>
      </c>
      <c r="HD578">
        <v>0.99</v>
      </c>
      <c r="HE578">
        <v>3.8081317075047123E-5</v>
      </c>
      <c r="HF578">
        <v>0</v>
      </c>
    </row>
    <row r="579" spans="1:214" x14ac:dyDescent="0.25">
      <c r="A579">
        <v>27</v>
      </c>
      <c r="B579">
        <v>106</v>
      </c>
      <c r="C579" t="s">
        <v>250</v>
      </c>
      <c r="D579" t="s">
        <v>251</v>
      </c>
      <c r="E579" t="s">
        <v>252</v>
      </c>
      <c r="F579" t="s">
        <v>253</v>
      </c>
      <c r="G579" t="s">
        <v>254</v>
      </c>
      <c r="H579" t="s">
        <v>255</v>
      </c>
      <c r="I579">
        <v>2015</v>
      </c>
      <c r="J579">
        <v>106</v>
      </c>
      <c r="K579" t="s">
        <v>250</v>
      </c>
      <c r="L579" t="s">
        <v>256</v>
      </c>
      <c r="M579" t="s">
        <v>257</v>
      </c>
      <c r="N579" t="s">
        <v>258</v>
      </c>
      <c r="O579" t="s">
        <v>259</v>
      </c>
      <c r="P579">
        <v>106</v>
      </c>
      <c r="Q579" t="s">
        <v>283</v>
      </c>
      <c r="R579">
        <v>106</v>
      </c>
      <c r="S579" t="s">
        <v>250</v>
      </c>
      <c r="T579" t="s">
        <v>262</v>
      </c>
      <c r="U579" t="s">
        <v>263</v>
      </c>
      <c r="V579" t="s">
        <v>290</v>
      </c>
      <c r="W579" t="s">
        <v>568</v>
      </c>
      <c r="X579">
        <v>0</v>
      </c>
      <c r="Y579" t="s">
        <v>568</v>
      </c>
      <c r="Z579">
        <v>2016</v>
      </c>
      <c r="AA579" t="s">
        <v>569</v>
      </c>
      <c r="AB579" t="s">
        <v>569</v>
      </c>
      <c r="AC579">
        <v>85</v>
      </c>
      <c r="AD579">
        <v>6.36</v>
      </c>
      <c r="AF579" t="s">
        <v>268</v>
      </c>
      <c r="AG579" t="s">
        <v>292</v>
      </c>
      <c r="AH579" t="s">
        <v>270</v>
      </c>
      <c r="AI579" t="s">
        <v>270</v>
      </c>
      <c r="AJ579" t="s">
        <v>270</v>
      </c>
      <c r="AK579" t="s">
        <v>270</v>
      </c>
      <c r="AL579">
        <v>1.17E-2</v>
      </c>
      <c r="AM579" t="s">
        <v>271</v>
      </c>
      <c r="AN579">
        <v>25997</v>
      </c>
      <c r="AO579" t="s">
        <v>272</v>
      </c>
      <c r="AP579">
        <v>100280</v>
      </c>
      <c r="AQ579">
        <v>3</v>
      </c>
      <c r="AR579">
        <v>35347</v>
      </c>
      <c r="AS579">
        <v>2018</v>
      </c>
      <c r="CN579">
        <v>5.19</v>
      </c>
      <c r="FD579">
        <v>1</v>
      </c>
      <c r="GV579">
        <v>5.62</v>
      </c>
      <c r="GW579">
        <v>13.98</v>
      </c>
      <c r="GZ579">
        <v>6.19</v>
      </c>
      <c r="HA579">
        <v>0</v>
      </c>
      <c r="HB579">
        <v>6.19</v>
      </c>
      <c r="HC579">
        <v>19.600000000000001</v>
      </c>
      <c r="HD579">
        <v>25.79</v>
      </c>
      <c r="HE579">
        <v>9.9203754279339929E-4</v>
      </c>
      <c r="HF579">
        <v>0.24001550988755335</v>
      </c>
    </row>
    <row r="580" spans="1:214" x14ac:dyDescent="0.25">
      <c r="A580">
        <v>27</v>
      </c>
      <c r="B580">
        <v>106</v>
      </c>
      <c r="C580" t="s">
        <v>250</v>
      </c>
      <c r="D580" t="s">
        <v>251</v>
      </c>
      <c r="E580" t="s">
        <v>252</v>
      </c>
      <c r="F580" t="s">
        <v>253</v>
      </c>
      <c r="G580" t="s">
        <v>254</v>
      </c>
      <c r="H580" t="s">
        <v>255</v>
      </c>
      <c r="I580">
        <v>2015</v>
      </c>
      <c r="J580">
        <v>106</v>
      </c>
      <c r="K580" t="s">
        <v>250</v>
      </c>
      <c r="L580" t="s">
        <v>256</v>
      </c>
      <c r="M580" t="s">
        <v>257</v>
      </c>
      <c r="N580" t="s">
        <v>258</v>
      </c>
      <c r="O580" t="s">
        <v>259</v>
      </c>
      <c r="P580">
        <v>106</v>
      </c>
      <c r="Q580" t="s">
        <v>283</v>
      </c>
      <c r="R580">
        <v>106</v>
      </c>
      <c r="S580" t="s">
        <v>250</v>
      </c>
      <c r="T580" t="s">
        <v>262</v>
      </c>
      <c r="U580" t="s">
        <v>263</v>
      </c>
      <c r="V580" t="s">
        <v>290</v>
      </c>
      <c r="W580" t="s">
        <v>568</v>
      </c>
      <c r="X580">
        <v>0</v>
      </c>
      <c r="Y580" t="s">
        <v>568</v>
      </c>
      <c r="Z580">
        <v>2016</v>
      </c>
      <c r="AA580" t="s">
        <v>569</v>
      </c>
      <c r="AB580" t="s">
        <v>569</v>
      </c>
      <c r="AC580">
        <v>85</v>
      </c>
      <c r="AD580">
        <v>6.36</v>
      </c>
      <c r="AF580" t="s">
        <v>268</v>
      </c>
      <c r="AG580" t="s">
        <v>292</v>
      </c>
      <c r="AH580" t="s">
        <v>270</v>
      </c>
      <c r="AI580" t="s">
        <v>270</v>
      </c>
      <c r="AJ580" t="s">
        <v>270</v>
      </c>
      <c r="AK580" t="s">
        <v>270</v>
      </c>
      <c r="AL580">
        <v>1.17E-2</v>
      </c>
      <c r="AM580" t="s">
        <v>271</v>
      </c>
      <c r="AN580">
        <v>25997</v>
      </c>
      <c r="AO580" t="s">
        <v>272</v>
      </c>
      <c r="AP580">
        <v>100280</v>
      </c>
      <c r="AQ580">
        <v>4</v>
      </c>
      <c r="AR580">
        <v>35347</v>
      </c>
      <c r="AS580">
        <v>2019</v>
      </c>
      <c r="BD580">
        <v>2.21</v>
      </c>
      <c r="BS580">
        <v>2.73</v>
      </c>
      <c r="FM580">
        <v>2.2000000000000002</v>
      </c>
      <c r="GC580">
        <v>4.37</v>
      </c>
      <c r="GQ580">
        <v>3.06</v>
      </c>
      <c r="GV580">
        <v>9.48</v>
      </c>
      <c r="GW580">
        <v>16.03</v>
      </c>
      <c r="GZ580">
        <v>11.51</v>
      </c>
      <c r="HA580">
        <v>3.06</v>
      </c>
      <c r="HB580">
        <v>14.57</v>
      </c>
      <c r="HC580">
        <v>25.51</v>
      </c>
      <c r="HD580">
        <v>40.08</v>
      </c>
      <c r="HE580">
        <v>1.5417163518867561E-3</v>
      </c>
      <c r="HF580">
        <v>0.3635229540918164</v>
      </c>
    </row>
    <row r="581" spans="1:214" x14ac:dyDescent="0.25">
      <c r="A581">
        <v>27</v>
      </c>
      <c r="B581">
        <v>106</v>
      </c>
      <c r="C581" t="s">
        <v>250</v>
      </c>
      <c r="D581" t="s">
        <v>251</v>
      </c>
      <c r="E581" t="s">
        <v>252</v>
      </c>
      <c r="F581" t="s">
        <v>253</v>
      </c>
      <c r="G581" t="s">
        <v>254</v>
      </c>
      <c r="H581" t="s">
        <v>255</v>
      </c>
      <c r="I581">
        <v>2015</v>
      </c>
      <c r="J581">
        <v>106</v>
      </c>
      <c r="K581" t="s">
        <v>250</v>
      </c>
      <c r="L581" t="s">
        <v>256</v>
      </c>
      <c r="M581" t="s">
        <v>257</v>
      </c>
      <c r="N581" t="s">
        <v>258</v>
      </c>
      <c r="O581" t="s">
        <v>259</v>
      </c>
      <c r="P581">
        <v>106</v>
      </c>
      <c r="Q581" t="s">
        <v>283</v>
      </c>
      <c r="R581">
        <v>106</v>
      </c>
      <c r="S581" t="s">
        <v>250</v>
      </c>
      <c r="T581" t="s">
        <v>262</v>
      </c>
      <c r="U581" t="s">
        <v>263</v>
      </c>
      <c r="V581" t="s">
        <v>290</v>
      </c>
      <c r="W581" t="s">
        <v>568</v>
      </c>
      <c r="X581">
        <v>0</v>
      </c>
      <c r="Y581" t="s">
        <v>568</v>
      </c>
      <c r="Z581">
        <v>2016</v>
      </c>
      <c r="AA581" t="s">
        <v>569</v>
      </c>
      <c r="AB581" t="s">
        <v>569</v>
      </c>
      <c r="AC581">
        <v>85</v>
      </c>
      <c r="AD581">
        <v>6.36</v>
      </c>
      <c r="AF581" t="s">
        <v>268</v>
      </c>
      <c r="AG581" t="s">
        <v>292</v>
      </c>
      <c r="AH581" t="s">
        <v>270</v>
      </c>
      <c r="AI581" t="s">
        <v>270</v>
      </c>
      <c r="AJ581" t="s">
        <v>270</v>
      </c>
      <c r="AK581" t="s">
        <v>270</v>
      </c>
      <c r="AL581">
        <v>1.17E-2</v>
      </c>
      <c r="AM581" t="s">
        <v>271</v>
      </c>
      <c r="AN581">
        <v>25997</v>
      </c>
      <c r="AO581">
        <v>25997</v>
      </c>
      <c r="AP581">
        <v>100280</v>
      </c>
      <c r="AQ581">
        <v>5</v>
      </c>
      <c r="AR581">
        <v>35347</v>
      </c>
      <c r="AS581">
        <v>2020</v>
      </c>
      <c r="BY581">
        <v>2.77</v>
      </c>
      <c r="GV581">
        <v>1.96</v>
      </c>
      <c r="GW581">
        <v>7.77</v>
      </c>
      <c r="GZ581">
        <v>2.77</v>
      </c>
      <c r="HA581">
        <v>0</v>
      </c>
      <c r="HB581">
        <v>2.77</v>
      </c>
      <c r="HC581">
        <v>9.73</v>
      </c>
      <c r="HD581">
        <v>12.5</v>
      </c>
      <c r="HE581">
        <v>4.8082471054352428E-4</v>
      </c>
      <c r="HF581">
        <v>0.22159999999999999</v>
      </c>
    </row>
    <row r="582" spans="1:214" x14ac:dyDescent="0.25">
      <c r="A582">
        <v>27</v>
      </c>
      <c r="B582">
        <v>106</v>
      </c>
      <c r="C582" t="s">
        <v>250</v>
      </c>
      <c r="D582" t="s">
        <v>251</v>
      </c>
      <c r="E582" t="s">
        <v>252</v>
      </c>
      <c r="F582" t="s">
        <v>253</v>
      </c>
      <c r="G582" t="s">
        <v>254</v>
      </c>
      <c r="H582" t="s">
        <v>255</v>
      </c>
      <c r="I582">
        <v>2015</v>
      </c>
      <c r="J582">
        <v>106</v>
      </c>
      <c r="K582" t="s">
        <v>250</v>
      </c>
      <c r="L582" t="s">
        <v>256</v>
      </c>
      <c r="M582" t="s">
        <v>257</v>
      </c>
      <c r="N582" t="s">
        <v>258</v>
      </c>
      <c r="O582" t="s">
        <v>259</v>
      </c>
      <c r="P582">
        <v>106</v>
      </c>
      <c r="Q582" t="s">
        <v>283</v>
      </c>
      <c r="R582">
        <v>106</v>
      </c>
      <c r="S582" t="s">
        <v>250</v>
      </c>
      <c r="T582" t="s">
        <v>262</v>
      </c>
      <c r="U582" t="s">
        <v>263</v>
      </c>
      <c r="V582" t="s">
        <v>290</v>
      </c>
      <c r="W582" t="s">
        <v>570</v>
      </c>
      <c r="X582">
        <v>0</v>
      </c>
      <c r="Y582" t="s">
        <v>570</v>
      </c>
      <c r="Z582">
        <v>2016</v>
      </c>
      <c r="AA582" t="s">
        <v>569</v>
      </c>
      <c r="AB582" t="s">
        <v>569</v>
      </c>
      <c r="AC582">
        <v>85</v>
      </c>
      <c r="AD582">
        <v>6.36</v>
      </c>
      <c r="AF582" t="s">
        <v>268</v>
      </c>
      <c r="AG582" t="s">
        <v>292</v>
      </c>
      <c r="AH582" t="s">
        <v>270</v>
      </c>
      <c r="AI582" t="s">
        <v>270</v>
      </c>
      <c r="AJ582" t="s">
        <v>270</v>
      </c>
      <c r="AK582" t="s">
        <v>270</v>
      </c>
      <c r="AL582">
        <v>1.7899999999999999E-2</v>
      </c>
      <c r="AM582" t="s">
        <v>271</v>
      </c>
      <c r="AN582">
        <v>25851</v>
      </c>
      <c r="AO582" t="s">
        <v>272</v>
      </c>
      <c r="AP582">
        <v>100342</v>
      </c>
      <c r="AQ582">
        <v>2</v>
      </c>
      <c r="AR582">
        <v>35348</v>
      </c>
      <c r="AS582">
        <v>2017</v>
      </c>
      <c r="GV582">
        <v>1.26</v>
      </c>
      <c r="GW582">
        <v>2.73</v>
      </c>
      <c r="GZ582">
        <v>0</v>
      </c>
      <c r="HA582">
        <v>0</v>
      </c>
      <c r="HB582">
        <v>0</v>
      </c>
      <c r="HC582">
        <v>3.99</v>
      </c>
      <c r="HD582">
        <v>3.99</v>
      </c>
      <c r="HE582">
        <v>1.5434606011372869E-4</v>
      </c>
      <c r="HF582">
        <v>0</v>
      </c>
    </row>
    <row r="583" spans="1:214" x14ac:dyDescent="0.25">
      <c r="A583">
        <v>27</v>
      </c>
      <c r="B583">
        <v>106</v>
      </c>
      <c r="C583" t="s">
        <v>250</v>
      </c>
      <c r="D583" t="s">
        <v>251</v>
      </c>
      <c r="E583" t="s">
        <v>252</v>
      </c>
      <c r="F583" t="s">
        <v>253</v>
      </c>
      <c r="G583" t="s">
        <v>254</v>
      </c>
      <c r="H583" t="s">
        <v>255</v>
      </c>
      <c r="I583">
        <v>2015</v>
      </c>
      <c r="J583">
        <v>106</v>
      </c>
      <c r="K583" t="s">
        <v>250</v>
      </c>
      <c r="L583" t="s">
        <v>256</v>
      </c>
      <c r="M583" t="s">
        <v>257</v>
      </c>
      <c r="N583" t="s">
        <v>258</v>
      </c>
      <c r="O583" t="s">
        <v>259</v>
      </c>
      <c r="P583">
        <v>106</v>
      </c>
      <c r="Q583" t="s">
        <v>283</v>
      </c>
      <c r="R583">
        <v>106</v>
      </c>
      <c r="S583" t="s">
        <v>250</v>
      </c>
      <c r="T583" t="s">
        <v>262</v>
      </c>
      <c r="U583" t="s">
        <v>263</v>
      </c>
      <c r="V583" t="s">
        <v>290</v>
      </c>
      <c r="W583" t="s">
        <v>570</v>
      </c>
      <c r="X583">
        <v>0</v>
      </c>
      <c r="Y583" t="s">
        <v>570</v>
      </c>
      <c r="Z583">
        <v>2016</v>
      </c>
      <c r="AA583" t="s">
        <v>569</v>
      </c>
      <c r="AB583" t="s">
        <v>569</v>
      </c>
      <c r="AC583">
        <v>85</v>
      </c>
      <c r="AD583">
        <v>6.36</v>
      </c>
      <c r="AF583" t="s">
        <v>268</v>
      </c>
      <c r="AG583" t="s">
        <v>292</v>
      </c>
      <c r="AH583" t="s">
        <v>270</v>
      </c>
      <c r="AI583" t="s">
        <v>270</v>
      </c>
      <c r="AJ583" t="s">
        <v>270</v>
      </c>
      <c r="AK583" t="s">
        <v>270</v>
      </c>
      <c r="AL583">
        <v>1.7899999999999999E-2</v>
      </c>
      <c r="AM583" t="s">
        <v>271</v>
      </c>
      <c r="AN583">
        <v>25851</v>
      </c>
      <c r="AO583" t="s">
        <v>272</v>
      </c>
      <c r="AP583">
        <v>100342</v>
      </c>
      <c r="AQ583">
        <v>3</v>
      </c>
      <c r="AR583">
        <v>35348</v>
      </c>
      <c r="AS583">
        <v>2018</v>
      </c>
      <c r="GQ583">
        <v>2.29</v>
      </c>
      <c r="GV583">
        <v>8.65</v>
      </c>
      <c r="GW583">
        <v>11.49</v>
      </c>
      <c r="GZ583">
        <v>0</v>
      </c>
      <c r="HA583">
        <v>2.29</v>
      </c>
      <c r="HB583">
        <v>2.29</v>
      </c>
      <c r="HC583">
        <v>20.14</v>
      </c>
      <c r="HD583">
        <v>22.43</v>
      </c>
      <c r="HE583">
        <v>8.6766469382228931E-4</v>
      </c>
      <c r="HF583">
        <v>0.10209540793580027</v>
      </c>
    </row>
    <row r="584" spans="1:214" x14ac:dyDescent="0.25">
      <c r="A584">
        <v>27</v>
      </c>
      <c r="B584">
        <v>106</v>
      </c>
      <c r="C584" t="s">
        <v>250</v>
      </c>
      <c r="D584" t="s">
        <v>251</v>
      </c>
      <c r="E584" t="s">
        <v>252</v>
      </c>
      <c r="F584" t="s">
        <v>253</v>
      </c>
      <c r="G584" t="s">
        <v>254</v>
      </c>
      <c r="H584" t="s">
        <v>255</v>
      </c>
      <c r="I584">
        <v>2015</v>
      </c>
      <c r="J584">
        <v>106</v>
      </c>
      <c r="K584" t="s">
        <v>250</v>
      </c>
      <c r="L584" t="s">
        <v>256</v>
      </c>
      <c r="M584" t="s">
        <v>257</v>
      </c>
      <c r="N584" t="s">
        <v>258</v>
      </c>
      <c r="O584" t="s">
        <v>259</v>
      </c>
      <c r="P584">
        <v>106</v>
      </c>
      <c r="Q584" t="s">
        <v>283</v>
      </c>
      <c r="R584">
        <v>106</v>
      </c>
      <c r="S584" t="s">
        <v>250</v>
      </c>
      <c r="T584" t="s">
        <v>262</v>
      </c>
      <c r="U584" t="s">
        <v>263</v>
      </c>
      <c r="V584" t="s">
        <v>290</v>
      </c>
      <c r="W584" t="s">
        <v>570</v>
      </c>
      <c r="X584">
        <v>0</v>
      </c>
      <c r="Y584" t="s">
        <v>570</v>
      </c>
      <c r="Z584">
        <v>2016</v>
      </c>
      <c r="AA584" t="s">
        <v>569</v>
      </c>
      <c r="AB584" t="s">
        <v>569</v>
      </c>
      <c r="AC584">
        <v>85</v>
      </c>
      <c r="AD584">
        <v>6.36</v>
      </c>
      <c r="AF584" t="s">
        <v>268</v>
      </c>
      <c r="AG584" t="s">
        <v>292</v>
      </c>
      <c r="AH584" t="s">
        <v>270</v>
      </c>
      <c r="AI584" t="s">
        <v>270</v>
      </c>
      <c r="AJ584" t="s">
        <v>270</v>
      </c>
      <c r="AK584" t="s">
        <v>270</v>
      </c>
      <c r="AL584">
        <v>1.7899999999999999E-2</v>
      </c>
      <c r="AM584" t="s">
        <v>271</v>
      </c>
      <c r="AN584">
        <v>25851</v>
      </c>
      <c r="AO584" t="s">
        <v>272</v>
      </c>
      <c r="AP584">
        <v>100342</v>
      </c>
      <c r="AQ584">
        <v>4</v>
      </c>
      <c r="AR584">
        <v>35348</v>
      </c>
      <c r="AS584">
        <v>2019</v>
      </c>
      <c r="BS584">
        <v>2.73</v>
      </c>
      <c r="FE584">
        <v>9.75</v>
      </c>
      <c r="GC584">
        <v>4.37</v>
      </c>
      <c r="GQ584">
        <v>20.7</v>
      </c>
      <c r="GV584">
        <v>15.66</v>
      </c>
      <c r="GW584">
        <v>30.25</v>
      </c>
      <c r="GZ584">
        <v>16.850000000000001</v>
      </c>
      <c r="HA584">
        <v>20.7</v>
      </c>
      <c r="HB584">
        <v>37.549999999999997</v>
      </c>
      <c r="HC584">
        <v>45.91</v>
      </c>
      <c r="HD584">
        <v>83.46</v>
      </c>
      <c r="HE584">
        <v>3.2285017987698731E-3</v>
      </c>
      <c r="HF584">
        <v>0.44991612748622095</v>
      </c>
    </row>
    <row r="585" spans="1:214" x14ac:dyDescent="0.25">
      <c r="A585">
        <v>27</v>
      </c>
      <c r="B585">
        <v>106</v>
      </c>
      <c r="C585" t="s">
        <v>250</v>
      </c>
      <c r="D585" t="s">
        <v>251</v>
      </c>
      <c r="E585" t="s">
        <v>252</v>
      </c>
      <c r="F585" t="s">
        <v>253</v>
      </c>
      <c r="G585" t="s">
        <v>254</v>
      </c>
      <c r="H585" t="s">
        <v>255</v>
      </c>
      <c r="I585">
        <v>2015</v>
      </c>
      <c r="J585">
        <v>106</v>
      </c>
      <c r="K585" t="s">
        <v>250</v>
      </c>
      <c r="L585" t="s">
        <v>256</v>
      </c>
      <c r="M585" t="s">
        <v>257</v>
      </c>
      <c r="N585" t="s">
        <v>258</v>
      </c>
      <c r="O585" t="s">
        <v>259</v>
      </c>
      <c r="P585">
        <v>106</v>
      </c>
      <c r="Q585" t="s">
        <v>283</v>
      </c>
      <c r="R585">
        <v>106</v>
      </c>
      <c r="S585" t="s">
        <v>250</v>
      </c>
      <c r="T585" t="s">
        <v>262</v>
      </c>
      <c r="U585" t="s">
        <v>263</v>
      </c>
      <c r="V585" t="s">
        <v>290</v>
      </c>
      <c r="W585" t="s">
        <v>570</v>
      </c>
      <c r="X585">
        <v>0</v>
      </c>
      <c r="Y585" t="s">
        <v>570</v>
      </c>
      <c r="Z585">
        <v>2016</v>
      </c>
      <c r="AA585" t="s">
        <v>569</v>
      </c>
      <c r="AB585" t="s">
        <v>569</v>
      </c>
      <c r="AC585">
        <v>85</v>
      </c>
      <c r="AD585">
        <v>6.36</v>
      </c>
      <c r="AF585" t="s">
        <v>268</v>
      </c>
      <c r="AG585" t="s">
        <v>292</v>
      </c>
      <c r="AH585" t="s">
        <v>270</v>
      </c>
      <c r="AI585" t="s">
        <v>270</v>
      </c>
      <c r="AJ585" t="s">
        <v>270</v>
      </c>
      <c r="AK585" t="s">
        <v>270</v>
      </c>
      <c r="AL585">
        <v>1.7899999999999999E-2</v>
      </c>
      <c r="AM585" t="s">
        <v>271</v>
      </c>
      <c r="AN585">
        <v>25851</v>
      </c>
      <c r="AO585">
        <v>25851</v>
      </c>
      <c r="AP585">
        <v>100342</v>
      </c>
      <c r="AQ585">
        <v>5</v>
      </c>
      <c r="AR585">
        <v>35348</v>
      </c>
      <c r="AS585">
        <v>2020</v>
      </c>
      <c r="GV585">
        <v>1.96</v>
      </c>
      <c r="GW585">
        <v>8.42</v>
      </c>
      <c r="GZ585">
        <v>0</v>
      </c>
      <c r="HA585">
        <v>0</v>
      </c>
      <c r="HB585">
        <v>0</v>
      </c>
      <c r="HC585">
        <v>10.38</v>
      </c>
      <c r="HD585">
        <v>10.379999999999999</v>
      </c>
      <c r="HE585">
        <v>4.0153185563421138E-4</v>
      </c>
      <c r="HF585">
        <v>0</v>
      </c>
    </row>
    <row r="586" spans="1:214" x14ac:dyDescent="0.25">
      <c r="A586">
        <v>27</v>
      </c>
      <c r="B586">
        <v>106</v>
      </c>
      <c r="C586" t="s">
        <v>250</v>
      </c>
      <c r="D586" t="s">
        <v>251</v>
      </c>
      <c r="E586" t="s">
        <v>252</v>
      </c>
      <c r="F586" t="s">
        <v>253</v>
      </c>
      <c r="G586" t="s">
        <v>254</v>
      </c>
      <c r="H586" t="s">
        <v>255</v>
      </c>
      <c r="I586">
        <v>2015</v>
      </c>
      <c r="J586">
        <v>106</v>
      </c>
      <c r="K586" t="s">
        <v>250</v>
      </c>
      <c r="L586" t="s">
        <v>256</v>
      </c>
      <c r="M586" t="s">
        <v>257</v>
      </c>
      <c r="N586" t="s">
        <v>258</v>
      </c>
      <c r="O586" t="s">
        <v>259</v>
      </c>
      <c r="P586">
        <v>106</v>
      </c>
      <c r="Q586" t="s">
        <v>283</v>
      </c>
      <c r="R586">
        <v>106</v>
      </c>
      <c r="S586" t="s">
        <v>250</v>
      </c>
      <c r="T586" t="s">
        <v>262</v>
      </c>
      <c r="U586" t="s">
        <v>263</v>
      </c>
      <c r="V586" t="s">
        <v>290</v>
      </c>
      <c r="W586" t="s">
        <v>571</v>
      </c>
      <c r="X586">
        <v>0</v>
      </c>
      <c r="Y586" t="s">
        <v>571</v>
      </c>
      <c r="Z586">
        <v>2016</v>
      </c>
      <c r="AA586" t="s">
        <v>569</v>
      </c>
      <c r="AB586" t="s">
        <v>569</v>
      </c>
      <c r="AC586">
        <v>85</v>
      </c>
      <c r="AD586">
        <v>6.36</v>
      </c>
      <c r="AF586" t="s">
        <v>268</v>
      </c>
      <c r="AG586" t="s">
        <v>292</v>
      </c>
      <c r="AH586" t="s">
        <v>270</v>
      </c>
      <c r="AI586" t="s">
        <v>270</v>
      </c>
      <c r="AJ586" t="s">
        <v>270</v>
      </c>
      <c r="AK586" t="s">
        <v>270</v>
      </c>
      <c r="AL586">
        <v>4.6699999999999998E-2</v>
      </c>
      <c r="AM586" t="s">
        <v>271</v>
      </c>
      <c r="AN586">
        <v>25234</v>
      </c>
      <c r="AO586" t="s">
        <v>272</v>
      </c>
      <c r="AP586">
        <v>100908</v>
      </c>
      <c r="AQ586">
        <v>2</v>
      </c>
      <c r="AR586">
        <v>35349</v>
      </c>
      <c r="AS586">
        <v>2017</v>
      </c>
      <c r="GV586">
        <v>0.31</v>
      </c>
      <c r="GW586">
        <v>0.68</v>
      </c>
      <c r="GZ586">
        <v>0</v>
      </c>
      <c r="HA586">
        <v>0</v>
      </c>
      <c r="HB586">
        <v>0</v>
      </c>
      <c r="HC586">
        <v>0.99</v>
      </c>
      <c r="HD586">
        <v>0.99</v>
      </c>
      <c r="HE586">
        <v>3.9232781168265036E-5</v>
      </c>
      <c r="HF586">
        <v>0</v>
      </c>
    </row>
    <row r="587" spans="1:214" x14ac:dyDescent="0.25">
      <c r="A587">
        <v>27</v>
      </c>
      <c r="B587">
        <v>106</v>
      </c>
      <c r="C587" t="s">
        <v>250</v>
      </c>
      <c r="D587" t="s">
        <v>251</v>
      </c>
      <c r="E587" t="s">
        <v>252</v>
      </c>
      <c r="F587" t="s">
        <v>253</v>
      </c>
      <c r="G587" t="s">
        <v>254</v>
      </c>
      <c r="H587" t="s">
        <v>255</v>
      </c>
      <c r="I587">
        <v>2015</v>
      </c>
      <c r="J587">
        <v>106</v>
      </c>
      <c r="K587" t="s">
        <v>250</v>
      </c>
      <c r="L587" t="s">
        <v>256</v>
      </c>
      <c r="M587" t="s">
        <v>257</v>
      </c>
      <c r="N587" t="s">
        <v>258</v>
      </c>
      <c r="O587" t="s">
        <v>259</v>
      </c>
      <c r="P587">
        <v>106</v>
      </c>
      <c r="Q587" t="s">
        <v>283</v>
      </c>
      <c r="R587">
        <v>106</v>
      </c>
      <c r="S587" t="s">
        <v>250</v>
      </c>
      <c r="T587" t="s">
        <v>262</v>
      </c>
      <c r="U587" t="s">
        <v>263</v>
      </c>
      <c r="V587" t="s">
        <v>290</v>
      </c>
      <c r="W587" t="s">
        <v>571</v>
      </c>
      <c r="X587">
        <v>0</v>
      </c>
      <c r="Y587" t="s">
        <v>571</v>
      </c>
      <c r="Z587">
        <v>2016</v>
      </c>
      <c r="AA587" t="s">
        <v>569</v>
      </c>
      <c r="AB587" t="s">
        <v>569</v>
      </c>
      <c r="AC587">
        <v>85</v>
      </c>
      <c r="AD587">
        <v>6.36</v>
      </c>
      <c r="AF587" t="s">
        <v>268</v>
      </c>
      <c r="AG587" t="s">
        <v>292</v>
      </c>
      <c r="AH587" t="s">
        <v>270</v>
      </c>
      <c r="AI587" t="s">
        <v>270</v>
      </c>
      <c r="AJ587" t="s">
        <v>270</v>
      </c>
      <c r="AK587" t="s">
        <v>270</v>
      </c>
      <c r="AL587">
        <v>4.6699999999999998E-2</v>
      </c>
      <c r="AM587" t="s">
        <v>271</v>
      </c>
      <c r="AN587">
        <v>25234</v>
      </c>
      <c r="AO587" t="s">
        <v>272</v>
      </c>
      <c r="AP587">
        <v>100908</v>
      </c>
      <c r="AQ587">
        <v>3</v>
      </c>
      <c r="AR587">
        <v>35349</v>
      </c>
      <c r="AS587">
        <v>2018</v>
      </c>
      <c r="FY587">
        <v>4.38</v>
      </c>
      <c r="GQ587">
        <v>2.14</v>
      </c>
      <c r="GV587">
        <v>3.98</v>
      </c>
      <c r="GW587">
        <v>5.08</v>
      </c>
      <c r="GZ587">
        <v>4.38</v>
      </c>
      <c r="HA587">
        <v>2.14</v>
      </c>
      <c r="HB587">
        <v>6.52</v>
      </c>
      <c r="HC587">
        <v>9.06</v>
      </c>
      <c r="HD587">
        <v>15.58</v>
      </c>
      <c r="HE587">
        <v>6.1742094000158518E-4</v>
      </c>
      <c r="HF587">
        <v>0.41848523748395378</v>
      </c>
    </row>
    <row r="588" spans="1:214" x14ac:dyDescent="0.25">
      <c r="A588">
        <v>27</v>
      </c>
      <c r="B588">
        <v>106</v>
      </c>
      <c r="C588" t="s">
        <v>250</v>
      </c>
      <c r="D588" t="s">
        <v>251</v>
      </c>
      <c r="E588" t="s">
        <v>252</v>
      </c>
      <c r="F588" t="s">
        <v>253</v>
      </c>
      <c r="G588" t="s">
        <v>254</v>
      </c>
      <c r="H588" t="s">
        <v>255</v>
      </c>
      <c r="I588">
        <v>2015</v>
      </c>
      <c r="J588">
        <v>106</v>
      </c>
      <c r="K588" t="s">
        <v>250</v>
      </c>
      <c r="L588" t="s">
        <v>256</v>
      </c>
      <c r="M588" t="s">
        <v>257</v>
      </c>
      <c r="N588" t="s">
        <v>258</v>
      </c>
      <c r="O588" t="s">
        <v>259</v>
      </c>
      <c r="P588">
        <v>106</v>
      </c>
      <c r="Q588" t="s">
        <v>283</v>
      </c>
      <c r="R588">
        <v>106</v>
      </c>
      <c r="S588" t="s">
        <v>250</v>
      </c>
      <c r="T588" t="s">
        <v>262</v>
      </c>
      <c r="U588" t="s">
        <v>263</v>
      </c>
      <c r="V588" t="s">
        <v>290</v>
      </c>
      <c r="W588" t="s">
        <v>571</v>
      </c>
      <c r="X588">
        <v>0</v>
      </c>
      <c r="Y588" t="s">
        <v>571</v>
      </c>
      <c r="Z588">
        <v>2016</v>
      </c>
      <c r="AA588" t="s">
        <v>569</v>
      </c>
      <c r="AB588" t="s">
        <v>569</v>
      </c>
      <c r="AC588">
        <v>85</v>
      </c>
      <c r="AD588">
        <v>6.36</v>
      </c>
      <c r="AF588" t="s">
        <v>268</v>
      </c>
      <c r="AG588" t="s">
        <v>292</v>
      </c>
      <c r="AH588" t="s">
        <v>270</v>
      </c>
      <c r="AI588" t="s">
        <v>270</v>
      </c>
      <c r="AJ588" t="s">
        <v>270</v>
      </c>
      <c r="AK588" t="s">
        <v>270</v>
      </c>
      <c r="AL588">
        <v>4.6699999999999998E-2</v>
      </c>
      <c r="AM588" t="s">
        <v>271</v>
      </c>
      <c r="AN588">
        <v>25234</v>
      </c>
      <c r="AO588" t="s">
        <v>272</v>
      </c>
      <c r="AP588">
        <v>100908</v>
      </c>
      <c r="AQ588">
        <v>4</v>
      </c>
      <c r="AR588">
        <v>35349</v>
      </c>
      <c r="AS588">
        <v>2019</v>
      </c>
      <c r="FM588">
        <v>6.83</v>
      </c>
      <c r="GC588">
        <v>2.61</v>
      </c>
      <c r="GQ588">
        <v>8.07</v>
      </c>
      <c r="GV588">
        <v>12.96</v>
      </c>
      <c r="GW588">
        <v>15.16</v>
      </c>
      <c r="GX588">
        <v>0.64</v>
      </c>
      <c r="GZ588">
        <v>9.44</v>
      </c>
      <c r="HA588">
        <v>8.07</v>
      </c>
      <c r="HB588">
        <v>17.510000000000002</v>
      </c>
      <c r="HC588">
        <v>28.76</v>
      </c>
      <c r="HD588">
        <v>46.27</v>
      </c>
      <c r="HE588">
        <v>1.8336371562178014E-3</v>
      </c>
      <c r="HF588">
        <v>0.37843094877890643</v>
      </c>
    </row>
    <row r="589" spans="1:214" x14ac:dyDescent="0.25">
      <c r="A589">
        <v>27</v>
      </c>
      <c r="B589">
        <v>106</v>
      </c>
      <c r="C589" t="s">
        <v>250</v>
      </c>
      <c r="D589" t="s">
        <v>251</v>
      </c>
      <c r="E589" t="s">
        <v>252</v>
      </c>
      <c r="F589" t="s">
        <v>253</v>
      </c>
      <c r="G589" t="s">
        <v>254</v>
      </c>
      <c r="H589" t="s">
        <v>255</v>
      </c>
      <c r="I589">
        <v>2015</v>
      </c>
      <c r="J589">
        <v>106</v>
      </c>
      <c r="K589" t="s">
        <v>250</v>
      </c>
      <c r="L589" t="s">
        <v>256</v>
      </c>
      <c r="M589" t="s">
        <v>257</v>
      </c>
      <c r="N589" t="s">
        <v>258</v>
      </c>
      <c r="O589" t="s">
        <v>259</v>
      </c>
      <c r="P589">
        <v>106</v>
      </c>
      <c r="Q589" t="s">
        <v>283</v>
      </c>
      <c r="R589">
        <v>106</v>
      </c>
      <c r="S589" t="s">
        <v>250</v>
      </c>
      <c r="T589" t="s">
        <v>262</v>
      </c>
      <c r="U589" t="s">
        <v>263</v>
      </c>
      <c r="V589" t="s">
        <v>290</v>
      </c>
      <c r="W589" t="s">
        <v>571</v>
      </c>
      <c r="X589">
        <v>0</v>
      </c>
      <c r="Y589" t="s">
        <v>571</v>
      </c>
      <c r="Z589">
        <v>2016</v>
      </c>
      <c r="AA589" t="s">
        <v>569</v>
      </c>
      <c r="AB589" t="s">
        <v>569</v>
      </c>
      <c r="AC589">
        <v>85</v>
      </c>
      <c r="AD589">
        <v>6.36</v>
      </c>
      <c r="AF589" t="s">
        <v>268</v>
      </c>
      <c r="AG589" t="s">
        <v>292</v>
      </c>
      <c r="AH589" t="s">
        <v>270</v>
      </c>
      <c r="AI589" t="s">
        <v>270</v>
      </c>
      <c r="AJ589" t="s">
        <v>270</v>
      </c>
      <c r="AK589" t="s">
        <v>270</v>
      </c>
      <c r="AL589">
        <v>4.6699999999999998E-2</v>
      </c>
      <c r="AM589" t="s">
        <v>271</v>
      </c>
      <c r="AN589">
        <v>25234</v>
      </c>
      <c r="AO589">
        <v>25234</v>
      </c>
      <c r="AP589">
        <v>100908</v>
      </c>
      <c r="AQ589">
        <v>5</v>
      </c>
      <c r="AR589">
        <v>35349</v>
      </c>
      <c r="AS589">
        <v>2020</v>
      </c>
      <c r="GV589">
        <v>2.11</v>
      </c>
      <c r="GW589">
        <v>5.32</v>
      </c>
      <c r="GZ589">
        <v>0</v>
      </c>
      <c r="HA589">
        <v>0</v>
      </c>
      <c r="HB589">
        <v>0</v>
      </c>
      <c r="HC589">
        <v>7.43</v>
      </c>
      <c r="HD589">
        <v>7.43</v>
      </c>
      <c r="HE589">
        <v>2.9444400412142346E-4</v>
      </c>
      <c r="HF589">
        <v>0</v>
      </c>
    </row>
    <row r="590" spans="1:214" x14ac:dyDescent="0.25">
      <c r="A590">
        <v>27</v>
      </c>
      <c r="B590">
        <v>106</v>
      </c>
      <c r="C590" t="s">
        <v>250</v>
      </c>
      <c r="D590" t="s">
        <v>251</v>
      </c>
      <c r="E590" t="s">
        <v>252</v>
      </c>
      <c r="F590" t="s">
        <v>253</v>
      </c>
      <c r="G590" t="s">
        <v>254</v>
      </c>
      <c r="H590" t="s">
        <v>255</v>
      </c>
      <c r="I590">
        <v>2016</v>
      </c>
      <c r="J590">
        <v>106</v>
      </c>
      <c r="K590" t="s">
        <v>250</v>
      </c>
      <c r="L590" t="s">
        <v>256</v>
      </c>
      <c r="M590" t="s">
        <v>257</v>
      </c>
      <c r="N590" t="s">
        <v>258</v>
      </c>
      <c r="O590" t="s">
        <v>259</v>
      </c>
      <c r="P590">
        <v>420</v>
      </c>
      <c r="Q590" t="s">
        <v>260</v>
      </c>
      <c r="R590">
        <v>420</v>
      </c>
      <c r="S590" t="s">
        <v>261</v>
      </c>
      <c r="T590" t="s">
        <v>262</v>
      </c>
      <c r="U590" t="s">
        <v>263</v>
      </c>
      <c r="V590" t="s">
        <v>264</v>
      </c>
      <c r="W590" t="s">
        <v>572</v>
      </c>
      <c r="X590">
        <v>0</v>
      </c>
      <c r="Y590" t="s">
        <v>572</v>
      </c>
      <c r="Z590">
        <v>2017</v>
      </c>
      <c r="AA590" t="s">
        <v>573</v>
      </c>
      <c r="AB590" t="s">
        <v>573</v>
      </c>
      <c r="AC590">
        <v>90</v>
      </c>
      <c r="AD590">
        <v>7.77</v>
      </c>
      <c r="AF590" t="s">
        <v>268</v>
      </c>
      <c r="AG590" t="s">
        <v>269</v>
      </c>
      <c r="AH590" t="s">
        <v>270</v>
      </c>
      <c r="AI590" t="s">
        <v>270</v>
      </c>
      <c r="AJ590" t="s">
        <v>270</v>
      </c>
      <c r="AK590" t="s">
        <v>270</v>
      </c>
      <c r="AL590">
        <v>9.9000000000000008E-3</v>
      </c>
      <c r="AM590" t="s">
        <v>271</v>
      </c>
      <c r="AN590">
        <v>19764</v>
      </c>
      <c r="AO590" t="s">
        <v>272</v>
      </c>
      <c r="AP590">
        <v>234475</v>
      </c>
      <c r="AQ590">
        <v>2</v>
      </c>
      <c r="AR590">
        <v>36108</v>
      </c>
      <c r="AS590">
        <v>2018</v>
      </c>
      <c r="GV590">
        <v>0.4</v>
      </c>
      <c r="GW590">
        <v>0.59</v>
      </c>
      <c r="GZ590">
        <v>0</v>
      </c>
      <c r="HA590">
        <v>0</v>
      </c>
      <c r="HB590">
        <v>0</v>
      </c>
      <c r="HC590">
        <v>0.99</v>
      </c>
      <c r="HD590">
        <v>0.99</v>
      </c>
      <c r="HE590">
        <v>5.0091074681238616E-5</v>
      </c>
      <c r="HF590">
        <v>0</v>
      </c>
    </row>
    <row r="591" spans="1:214" x14ac:dyDescent="0.25">
      <c r="A591">
        <v>27</v>
      </c>
      <c r="B591">
        <v>106</v>
      </c>
      <c r="C591" t="s">
        <v>250</v>
      </c>
      <c r="D591" t="s">
        <v>251</v>
      </c>
      <c r="E591" t="s">
        <v>252</v>
      </c>
      <c r="F591" t="s">
        <v>253</v>
      </c>
      <c r="G591" t="s">
        <v>254</v>
      </c>
      <c r="H591" t="s">
        <v>255</v>
      </c>
      <c r="I591">
        <v>2016</v>
      </c>
      <c r="J591">
        <v>106</v>
      </c>
      <c r="K591" t="s">
        <v>250</v>
      </c>
      <c r="L591" t="s">
        <v>256</v>
      </c>
      <c r="M591" t="s">
        <v>257</v>
      </c>
      <c r="N591" t="s">
        <v>258</v>
      </c>
      <c r="O591" t="s">
        <v>259</v>
      </c>
      <c r="P591">
        <v>420</v>
      </c>
      <c r="Q591" t="s">
        <v>260</v>
      </c>
      <c r="R591">
        <v>420</v>
      </c>
      <c r="S591" t="s">
        <v>261</v>
      </c>
      <c r="T591" t="s">
        <v>262</v>
      </c>
      <c r="U591" t="s">
        <v>263</v>
      </c>
      <c r="V591" t="s">
        <v>264</v>
      </c>
      <c r="W591" t="s">
        <v>572</v>
      </c>
      <c r="X591">
        <v>0</v>
      </c>
      <c r="Y591" t="s">
        <v>572</v>
      </c>
      <c r="Z591">
        <v>2017</v>
      </c>
      <c r="AA591" t="s">
        <v>573</v>
      </c>
      <c r="AB591" t="s">
        <v>573</v>
      </c>
      <c r="AC591">
        <v>90</v>
      </c>
      <c r="AD591">
        <v>7.77</v>
      </c>
      <c r="AF591" t="s">
        <v>268</v>
      </c>
      <c r="AG591" t="s">
        <v>269</v>
      </c>
      <c r="AH591" t="s">
        <v>270</v>
      </c>
      <c r="AI591" t="s">
        <v>270</v>
      </c>
      <c r="AJ591" t="s">
        <v>270</v>
      </c>
      <c r="AK591" t="s">
        <v>270</v>
      </c>
      <c r="AL591">
        <v>9.9000000000000008E-3</v>
      </c>
      <c r="AM591" t="s">
        <v>271</v>
      </c>
      <c r="AN591">
        <v>19764</v>
      </c>
      <c r="AO591" t="s">
        <v>272</v>
      </c>
      <c r="AP591">
        <v>234475</v>
      </c>
      <c r="AQ591">
        <v>3</v>
      </c>
      <c r="AR591">
        <v>36108</v>
      </c>
      <c r="AS591">
        <v>2019</v>
      </c>
      <c r="ET591">
        <v>7.71</v>
      </c>
      <c r="FR591">
        <v>4.38</v>
      </c>
      <c r="GV591">
        <v>2.59</v>
      </c>
      <c r="GW591">
        <v>5.88</v>
      </c>
      <c r="GZ591">
        <v>12.09</v>
      </c>
      <c r="HA591">
        <v>0</v>
      </c>
      <c r="HB591">
        <v>12.09</v>
      </c>
      <c r="HC591">
        <v>8.4700000000000006</v>
      </c>
      <c r="HD591">
        <v>20.56</v>
      </c>
      <c r="HE591">
        <v>1.0402752479255211E-3</v>
      </c>
      <c r="HF591">
        <v>0.58803501945525294</v>
      </c>
    </row>
    <row r="592" spans="1:214" x14ac:dyDescent="0.25">
      <c r="A592">
        <v>27</v>
      </c>
      <c r="B592">
        <v>106</v>
      </c>
      <c r="C592" t="s">
        <v>250</v>
      </c>
      <c r="D592" t="s">
        <v>251</v>
      </c>
      <c r="E592" t="s">
        <v>252</v>
      </c>
      <c r="F592" t="s">
        <v>253</v>
      </c>
      <c r="G592" t="s">
        <v>254</v>
      </c>
      <c r="H592" t="s">
        <v>255</v>
      </c>
      <c r="I592">
        <v>2016</v>
      </c>
      <c r="J592">
        <v>106</v>
      </c>
      <c r="K592" t="s">
        <v>250</v>
      </c>
      <c r="L592" t="s">
        <v>256</v>
      </c>
      <c r="M592" t="s">
        <v>257</v>
      </c>
      <c r="N592" t="s">
        <v>258</v>
      </c>
      <c r="O592" t="s">
        <v>259</v>
      </c>
      <c r="P592">
        <v>420</v>
      </c>
      <c r="Q592" t="s">
        <v>260</v>
      </c>
      <c r="R592">
        <v>420</v>
      </c>
      <c r="S592" t="s">
        <v>261</v>
      </c>
      <c r="T592" t="s">
        <v>262</v>
      </c>
      <c r="U592" t="s">
        <v>263</v>
      </c>
      <c r="V592" t="s">
        <v>264</v>
      </c>
      <c r="W592" t="s">
        <v>572</v>
      </c>
      <c r="X592">
        <v>0</v>
      </c>
      <c r="Y592" t="s">
        <v>572</v>
      </c>
      <c r="Z592">
        <v>2017</v>
      </c>
      <c r="AA592" t="s">
        <v>573</v>
      </c>
      <c r="AB592" t="s">
        <v>573</v>
      </c>
      <c r="AC592">
        <v>90</v>
      </c>
      <c r="AD592">
        <v>7.77</v>
      </c>
      <c r="AF592" t="s">
        <v>268</v>
      </c>
      <c r="AG592" t="s">
        <v>269</v>
      </c>
      <c r="AH592" t="s">
        <v>270</v>
      </c>
      <c r="AI592" t="s">
        <v>270</v>
      </c>
      <c r="AJ592" t="s">
        <v>270</v>
      </c>
      <c r="AK592" t="s">
        <v>270</v>
      </c>
      <c r="AL592">
        <v>9.9000000000000008E-3</v>
      </c>
      <c r="AM592" t="s">
        <v>271</v>
      </c>
      <c r="AN592">
        <v>19764</v>
      </c>
      <c r="AO592">
        <v>19764</v>
      </c>
      <c r="AP592">
        <v>234475</v>
      </c>
      <c r="AQ592">
        <v>4</v>
      </c>
      <c r="AR592">
        <v>36108</v>
      </c>
      <c r="AS592">
        <v>2020</v>
      </c>
      <c r="GQ592">
        <v>1.94</v>
      </c>
      <c r="GV592">
        <v>1.4</v>
      </c>
      <c r="GW592">
        <v>4.25</v>
      </c>
      <c r="GZ592">
        <v>0</v>
      </c>
      <c r="HA592">
        <v>1.94</v>
      </c>
      <c r="HB592">
        <v>1.94</v>
      </c>
      <c r="HC592">
        <v>5.65</v>
      </c>
      <c r="HD592">
        <v>7.59</v>
      </c>
      <c r="HE592">
        <v>3.840315725561627E-4</v>
      </c>
      <c r="HF592">
        <v>0.25559947299077734</v>
      </c>
    </row>
    <row r="593" spans="1:214" x14ac:dyDescent="0.25">
      <c r="A593">
        <v>27</v>
      </c>
      <c r="B593">
        <v>106</v>
      </c>
      <c r="C593" t="s">
        <v>250</v>
      </c>
      <c r="D593" t="s">
        <v>251</v>
      </c>
      <c r="E593" t="s">
        <v>252</v>
      </c>
      <c r="F593" t="s">
        <v>253</v>
      </c>
      <c r="G593" t="s">
        <v>254</v>
      </c>
      <c r="H593" t="s">
        <v>255</v>
      </c>
      <c r="I593">
        <v>2016</v>
      </c>
      <c r="J593">
        <v>106</v>
      </c>
      <c r="K593" t="s">
        <v>250</v>
      </c>
      <c r="L593" t="s">
        <v>256</v>
      </c>
      <c r="M593" t="s">
        <v>257</v>
      </c>
      <c r="N593" t="s">
        <v>258</v>
      </c>
      <c r="O593" t="s">
        <v>259</v>
      </c>
      <c r="P593">
        <v>420</v>
      </c>
      <c r="Q593" t="s">
        <v>260</v>
      </c>
      <c r="R593">
        <v>420</v>
      </c>
      <c r="S593" t="s">
        <v>261</v>
      </c>
      <c r="T593" t="s">
        <v>262</v>
      </c>
      <c r="U593" t="s">
        <v>263</v>
      </c>
      <c r="V593" t="s">
        <v>264</v>
      </c>
      <c r="W593" t="s">
        <v>574</v>
      </c>
      <c r="X593">
        <v>0</v>
      </c>
      <c r="Y593" t="s">
        <v>574</v>
      </c>
      <c r="Z593">
        <v>2017</v>
      </c>
      <c r="AA593" t="s">
        <v>575</v>
      </c>
      <c r="AB593" t="s">
        <v>575</v>
      </c>
      <c r="AC593">
        <v>94</v>
      </c>
      <c r="AD593">
        <v>9.4</v>
      </c>
      <c r="AF593" t="s">
        <v>268</v>
      </c>
      <c r="AG593" t="s">
        <v>269</v>
      </c>
      <c r="AH593" t="s">
        <v>270</v>
      </c>
      <c r="AI593" t="s">
        <v>270</v>
      </c>
      <c r="AJ593" t="s">
        <v>270</v>
      </c>
      <c r="AK593" t="s">
        <v>270</v>
      </c>
      <c r="AL593">
        <v>3.3E-3</v>
      </c>
      <c r="AM593" t="s">
        <v>271</v>
      </c>
      <c r="AN593">
        <v>19764</v>
      </c>
      <c r="AO593" t="s">
        <v>272</v>
      </c>
      <c r="AP593">
        <v>230330</v>
      </c>
      <c r="AQ593">
        <v>2</v>
      </c>
      <c r="AR593">
        <v>36107</v>
      </c>
      <c r="AS593">
        <v>2018</v>
      </c>
      <c r="GQ593">
        <v>0.31</v>
      </c>
      <c r="GV593">
        <v>0.4</v>
      </c>
      <c r="GW593">
        <v>0.59</v>
      </c>
      <c r="GZ593">
        <v>0</v>
      </c>
      <c r="HA593">
        <v>0.31</v>
      </c>
      <c r="HB593">
        <v>0.31</v>
      </c>
      <c r="HC593">
        <v>0.99</v>
      </c>
      <c r="HD593">
        <v>1.2999999999999998</v>
      </c>
      <c r="HE593">
        <v>6.5776158672333521E-5</v>
      </c>
      <c r="HF593">
        <v>0.2384615384615385</v>
      </c>
    </row>
    <row r="594" spans="1:214" x14ac:dyDescent="0.25">
      <c r="A594">
        <v>27</v>
      </c>
      <c r="B594">
        <v>106</v>
      </c>
      <c r="C594" t="s">
        <v>250</v>
      </c>
      <c r="D594" t="s">
        <v>251</v>
      </c>
      <c r="E594" t="s">
        <v>252</v>
      </c>
      <c r="F594" t="s">
        <v>253</v>
      </c>
      <c r="G594" t="s">
        <v>254</v>
      </c>
      <c r="H594" t="s">
        <v>255</v>
      </c>
      <c r="I594">
        <v>2016</v>
      </c>
      <c r="J594">
        <v>106</v>
      </c>
      <c r="K594" t="s">
        <v>250</v>
      </c>
      <c r="L594" t="s">
        <v>256</v>
      </c>
      <c r="M594" t="s">
        <v>257</v>
      </c>
      <c r="N594" t="s">
        <v>258</v>
      </c>
      <c r="O594" t="s">
        <v>259</v>
      </c>
      <c r="P594">
        <v>420</v>
      </c>
      <c r="Q594" t="s">
        <v>260</v>
      </c>
      <c r="R594">
        <v>420</v>
      </c>
      <c r="S594" t="s">
        <v>261</v>
      </c>
      <c r="T594" t="s">
        <v>262</v>
      </c>
      <c r="U594" t="s">
        <v>263</v>
      </c>
      <c r="V594" t="s">
        <v>264</v>
      </c>
      <c r="W594" t="s">
        <v>574</v>
      </c>
      <c r="X594">
        <v>0</v>
      </c>
      <c r="Y594" t="s">
        <v>574</v>
      </c>
      <c r="Z594">
        <v>2017</v>
      </c>
      <c r="AA594" t="s">
        <v>575</v>
      </c>
      <c r="AB594" t="s">
        <v>575</v>
      </c>
      <c r="AC594">
        <v>94</v>
      </c>
      <c r="AD594">
        <v>9.4</v>
      </c>
      <c r="AF594" t="s">
        <v>268</v>
      </c>
      <c r="AG594" t="s">
        <v>269</v>
      </c>
      <c r="AH594" t="s">
        <v>270</v>
      </c>
      <c r="AI594" t="s">
        <v>270</v>
      </c>
      <c r="AJ594" t="s">
        <v>270</v>
      </c>
      <c r="AK594" t="s">
        <v>270</v>
      </c>
      <c r="AL594">
        <v>3.3E-3</v>
      </c>
      <c r="AM594" t="s">
        <v>271</v>
      </c>
      <c r="AN594">
        <v>19764</v>
      </c>
      <c r="AO594" t="s">
        <v>272</v>
      </c>
      <c r="AP594">
        <v>230330</v>
      </c>
      <c r="AQ594">
        <v>3</v>
      </c>
      <c r="AR594">
        <v>36107</v>
      </c>
      <c r="AS594">
        <v>2019</v>
      </c>
      <c r="CN594">
        <v>3.6</v>
      </c>
      <c r="FR594">
        <v>4.38</v>
      </c>
      <c r="GQ594">
        <v>7.96</v>
      </c>
      <c r="GV594">
        <v>1.39</v>
      </c>
      <c r="GW594">
        <v>1.66</v>
      </c>
      <c r="GZ594">
        <v>7.98</v>
      </c>
      <c r="HA594">
        <v>7.96</v>
      </c>
      <c r="HB594">
        <v>15.94</v>
      </c>
      <c r="HC594">
        <v>3.05</v>
      </c>
      <c r="HD594">
        <v>18.990000000000002</v>
      </c>
      <c r="HE594">
        <v>9.6083788706739532E-4</v>
      </c>
      <c r="HF594">
        <v>0.83938915218536059</v>
      </c>
    </row>
    <row r="595" spans="1:214" x14ac:dyDescent="0.25">
      <c r="A595">
        <v>27</v>
      </c>
      <c r="B595">
        <v>106</v>
      </c>
      <c r="C595" t="s">
        <v>250</v>
      </c>
      <c r="D595" t="s">
        <v>251</v>
      </c>
      <c r="E595" t="s">
        <v>252</v>
      </c>
      <c r="F595" t="s">
        <v>253</v>
      </c>
      <c r="G595" t="s">
        <v>254</v>
      </c>
      <c r="H595" t="s">
        <v>255</v>
      </c>
      <c r="I595">
        <v>2016</v>
      </c>
      <c r="J595">
        <v>106</v>
      </c>
      <c r="K595" t="s">
        <v>250</v>
      </c>
      <c r="L595" t="s">
        <v>256</v>
      </c>
      <c r="M595" t="s">
        <v>257</v>
      </c>
      <c r="N595" t="s">
        <v>258</v>
      </c>
      <c r="O595" t="s">
        <v>259</v>
      </c>
      <c r="P595">
        <v>420</v>
      </c>
      <c r="Q595" t="s">
        <v>260</v>
      </c>
      <c r="R595">
        <v>420</v>
      </c>
      <c r="S595" t="s">
        <v>261</v>
      </c>
      <c r="T595" t="s">
        <v>262</v>
      </c>
      <c r="U595" t="s">
        <v>263</v>
      </c>
      <c r="V595" t="s">
        <v>264</v>
      </c>
      <c r="W595" t="s">
        <v>574</v>
      </c>
      <c r="X595">
        <v>0</v>
      </c>
      <c r="Y595" t="s">
        <v>574</v>
      </c>
      <c r="Z595">
        <v>2017</v>
      </c>
      <c r="AA595" t="s">
        <v>575</v>
      </c>
      <c r="AB595" t="s">
        <v>575</v>
      </c>
      <c r="AC595">
        <v>94</v>
      </c>
      <c r="AD595">
        <v>9.4</v>
      </c>
      <c r="AF595" t="s">
        <v>268</v>
      </c>
      <c r="AG595" t="s">
        <v>269</v>
      </c>
      <c r="AH595" t="s">
        <v>270</v>
      </c>
      <c r="AI595" t="s">
        <v>270</v>
      </c>
      <c r="AJ595" t="s">
        <v>270</v>
      </c>
      <c r="AK595" t="s">
        <v>270</v>
      </c>
      <c r="AL595">
        <v>3.3E-3</v>
      </c>
      <c r="AM595" t="s">
        <v>271</v>
      </c>
      <c r="AN595">
        <v>19764</v>
      </c>
      <c r="AO595">
        <v>19764</v>
      </c>
      <c r="AP595">
        <v>230330</v>
      </c>
      <c r="AQ595">
        <v>4</v>
      </c>
      <c r="AR595">
        <v>36107</v>
      </c>
      <c r="AS595">
        <v>2020</v>
      </c>
      <c r="CN595">
        <v>2</v>
      </c>
      <c r="GC595">
        <v>2.68</v>
      </c>
      <c r="GQ595">
        <v>7.69</v>
      </c>
      <c r="GV595">
        <v>3.64</v>
      </c>
      <c r="GW595">
        <v>27.53</v>
      </c>
      <c r="GZ595">
        <v>4.68</v>
      </c>
      <c r="HA595">
        <v>7.69</v>
      </c>
      <c r="HB595">
        <v>12.37</v>
      </c>
      <c r="HC595">
        <v>31.17</v>
      </c>
      <c r="HD595">
        <v>43.540000000000006</v>
      </c>
      <c r="HE595">
        <v>2.202995345071848E-3</v>
      </c>
      <c r="HF595">
        <v>0.28410656867248502</v>
      </c>
    </row>
    <row r="596" spans="1:214" x14ac:dyDescent="0.25">
      <c r="A596">
        <v>27</v>
      </c>
      <c r="B596">
        <v>106</v>
      </c>
      <c r="C596" t="s">
        <v>250</v>
      </c>
      <c r="D596" t="s">
        <v>251</v>
      </c>
      <c r="E596" t="s">
        <v>252</v>
      </c>
      <c r="F596" t="s">
        <v>253</v>
      </c>
      <c r="G596" t="s">
        <v>254</v>
      </c>
      <c r="H596" t="s">
        <v>255</v>
      </c>
      <c r="I596">
        <v>2016</v>
      </c>
      <c r="J596">
        <v>106</v>
      </c>
      <c r="K596" t="s">
        <v>250</v>
      </c>
      <c r="L596" t="s">
        <v>256</v>
      </c>
      <c r="M596" t="s">
        <v>257</v>
      </c>
      <c r="N596" t="s">
        <v>258</v>
      </c>
      <c r="O596" t="s">
        <v>259</v>
      </c>
      <c r="P596">
        <v>420</v>
      </c>
      <c r="Q596" t="s">
        <v>260</v>
      </c>
      <c r="R596">
        <v>420</v>
      </c>
      <c r="S596" t="s">
        <v>261</v>
      </c>
      <c r="T596" t="s">
        <v>262</v>
      </c>
      <c r="U596" t="s">
        <v>263</v>
      </c>
      <c r="V596" t="s">
        <v>264</v>
      </c>
      <c r="W596" t="s">
        <v>576</v>
      </c>
      <c r="X596">
        <v>0</v>
      </c>
      <c r="Y596" t="s">
        <v>576</v>
      </c>
      <c r="Z596">
        <v>2017</v>
      </c>
      <c r="AA596" t="s">
        <v>577</v>
      </c>
      <c r="AB596" t="s">
        <v>578</v>
      </c>
      <c r="AC596">
        <v>86</v>
      </c>
      <c r="AD596">
        <v>6.72</v>
      </c>
      <c r="AF596" t="s">
        <v>268</v>
      </c>
      <c r="AG596" t="s">
        <v>269</v>
      </c>
      <c r="AH596" t="s">
        <v>270</v>
      </c>
      <c r="AI596" t="s">
        <v>270</v>
      </c>
      <c r="AJ596" t="s">
        <v>270</v>
      </c>
      <c r="AK596" t="s">
        <v>270</v>
      </c>
      <c r="AL596">
        <v>1.77E-2</v>
      </c>
      <c r="AM596" t="s">
        <v>271</v>
      </c>
      <c r="AN596">
        <v>19817</v>
      </c>
      <c r="AO596" t="s">
        <v>272</v>
      </c>
      <c r="AP596">
        <v>158782</v>
      </c>
      <c r="AQ596">
        <v>2</v>
      </c>
      <c r="AR596">
        <v>36109</v>
      </c>
      <c r="AS596">
        <v>2018</v>
      </c>
      <c r="GV596">
        <v>0.4</v>
      </c>
      <c r="GW596">
        <v>0.59</v>
      </c>
      <c r="GZ596">
        <v>0</v>
      </c>
      <c r="HA596">
        <v>0</v>
      </c>
      <c r="HB596">
        <v>0</v>
      </c>
      <c r="HC596">
        <v>0.99</v>
      </c>
      <c r="HD596">
        <v>0.99</v>
      </c>
      <c r="HE596">
        <v>4.9957107533935508E-5</v>
      </c>
      <c r="HF596">
        <v>0</v>
      </c>
    </row>
    <row r="597" spans="1:214" x14ac:dyDescent="0.25">
      <c r="A597">
        <v>27</v>
      </c>
      <c r="B597">
        <v>106</v>
      </c>
      <c r="C597" t="s">
        <v>250</v>
      </c>
      <c r="D597" t="s">
        <v>251</v>
      </c>
      <c r="E597" t="s">
        <v>252</v>
      </c>
      <c r="F597" t="s">
        <v>253</v>
      </c>
      <c r="G597" t="s">
        <v>254</v>
      </c>
      <c r="H597" t="s">
        <v>255</v>
      </c>
      <c r="I597">
        <v>2016</v>
      </c>
      <c r="J597">
        <v>106</v>
      </c>
      <c r="K597" t="s">
        <v>250</v>
      </c>
      <c r="L597" t="s">
        <v>256</v>
      </c>
      <c r="M597" t="s">
        <v>257</v>
      </c>
      <c r="N597" t="s">
        <v>258</v>
      </c>
      <c r="O597" t="s">
        <v>259</v>
      </c>
      <c r="P597">
        <v>420</v>
      </c>
      <c r="Q597" t="s">
        <v>260</v>
      </c>
      <c r="R597">
        <v>420</v>
      </c>
      <c r="S597" t="s">
        <v>261</v>
      </c>
      <c r="T597" t="s">
        <v>262</v>
      </c>
      <c r="U597" t="s">
        <v>263</v>
      </c>
      <c r="V597" t="s">
        <v>264</v>
      </c>
      <c r="W597" t="s">
        <v>576</v>
      </c>
      <c r="X597">
        <v>0</v>
      </c>
      <c r="Y597" t="s">
        <v>576</v>
      </c>
      <c r="Z597">
        <v>2017</v>
      </c>
      <c r="AA597" t="s">
        <v>577</v>
      </c>
      <c r="AB597" t="s">
        <v>578</v>
      </c>
      <c r="AC597">
        <v>86</v>
      </c>
      <c r="AD597">
        <v>6.72</v>
      </c>
      <c r="AF597" t="s">
        <v>268</v>
      </c>
      <c r="AG597" t="s">
        <v>269</v>
      </c>
      <c r="AH597" t="s">
        <v>270</v>
      </c>
      <c r="AI597" t="s">
        <v>270</v>
      </c>
      <c r="AJ597" t="s">
        <v>270</v>
      </c>
      <c r="AK597" t="s">
        <v>270</v>
      </c>
      <c r="AL597">
        <v>1.77E-2</v>
      </c>
      <c r="AM597" t="s">
        <v>271</v>
      </c>
      <c r="AN597">
        <v>19817</v>
      </c>
      <c r="AO597" t="s">
        <v>272</v>
      </c>
      <c r="AP597">
        <v>158782</v>
      </c>
      <c r="AQ597">
        <v>3</v>
      </c>
      <c r="AR597">
        <v>36109</v>
      </c>
      <c r="AS597">
        <v>2019</v>
      </c>
      <c r="BS597">
        <v>2.73</v>
      </c>
      <c r="CN597">
        <v>6.32</v>
      </c>
      <c r="FR597">
        <v>4.38</v>
      </c>
      <c r="GC597">
        <v>6.94</v>
      </c>
      <c r="GQ597">
        <v>5.19</v>
      </c>
      <c r="GV597">
        <v>4.41</v>
      </c>
      <c r="GW597">
        <v>5.7</v>
      </c>
      <c r="GZ597">
        <v>20.37</v>
      </c>
      <c r="HA597">
        <v>5.19</v>
      </c>
      <c r="HB597">
        <v>25.56</v>
      </c>
      <c r="HC597">
        <v>10.11</v>
      </c>
      <c r="HD597">
        <v>35.67</v>
      </c>
      <c r="HE597">
        <v>1.7999697229651311E-3</v>
      </c>
      <c r="HF597">
        <v>0.7165685449957947</v>
      </c>
    </row>
    <row r="598" spans="1:214" x14ac:dyDescent="0.25">
      <c r="A598">
        <v>27</v>
      </c>
      <c r="B598">
        <v>106</v>
      </c>
      <c r="C598" t="s">
        <v>250</v>
      </c>
      <c r="D598" t="s">
        <v>251</v>
      </c>
      <c r="E598" t="s">
        <v>252</v>
      </c>
      <c r="F598" t="s">
        <v>253</v>
      </c>
      <c r="G598" t="s">
        <v>254</v>
      </c>
      <c r="H598" t="s">
        <v>255</v>
      </c>
      <c r="I598">
        <v>2016</v>
      </c>
      <c r="J598">
        <v>106</v>
      </c>
      <c r="K598" t="s">
        <v>250</v>
      </c>
      <c r="L598" t="s">
        <v>256</v>
      </c>
      <c r="M598" t="s">
        <v>257</v>
      </c>
      <c r="N598" t="s">
        <v>258</v>
      </c>
      <c r="O598" t="s">
        <v>259</v>
      </c>
      <c r="P598">
        <v>420</v>
      </c>
      <c r="Q598" t="s">
        <v>260</v>
      </c>
      <c r="R598">
        <v>420</v>
      </c>
      <c r="S598" t="s">
        <v>261</v>
      </c>
      <c r="T598" t="s">
        <v>262</v>
      </c>
      <c r="U598" t="s">
        <v>263</v>
      </c>
      <c r="V598" t="s">
        <v>264</v>
      </c>
      <c r="W598" t="s">
        <v>576</v>
      </c>
      <c r="X598">
        <v>0</v>
      </c>
      <c r="Y598" t="s">
        <v>576</v>
      </c>
      <c r="Z598">
        <v>2017</v>
      </c>
      <c r="AA598" t="s">
        <v>577</v>
      </c>
      <c r="AB598" t="s">
        <v>578</v>
      </c>
      <c r="AC598">
        <v>86</v>
      </c>
      <c r="AD598">
        <v>6.72</v>
      </c>
      <c r="AF598" t="s">
        <v>268</v>
      </c>
      <c r="AG598" t="s">
        <v>269</v>
      </c>
      <c r="AH598" t="s">
        <v>270</v>
      </c>
      <c r="AI598" t="s">
        <v>270</v>
      </c>
      <c r="AJ598" t="s">
        <v>270</v>
      </c>
      <c r="AK598" t="s">
        <v>270</v>
      </c>
      <c r="AL598">
        <v>1.77E-2</v>
      </c>
      <c r="AM598" t="s">
        <v>271</v>
      </c>
      <c r="AN598">
        <v>19817</v>
      </c>
      <c r="AO598">
        <v>19817</v>
      </c>
      <c r="AP598">
        <v>158782</v>
      </c>
      <c r="AQ598">
        <v>4</v>
      </c>
      <c r="AR598">
        <v>36109</v>
      </c>
      <c r="AS598">
        <v>2020</v>
      </c>
      <c r="CN598">
        <v>7.88</v>
      </c>
      <c r="GQ598">
        <v>3.12</v>
      </c>
      <c r="GV598">
        <v>2.33</v>
      </c>
      <c r="GW598">
        <v>12.18</v>
      </c>
      <c r="GX598">
        <v>0.56999999999999995</v>
      </c>
      <c r="GZ598">
        <v>7.88</v>
      </c>
      <c r="HA598">
        <v>3.12</v>
      </c>
      <c r="HB598">
        <v>11</v>
      </c>
      <c r="HC598">
        <v>15.08</v>
      </c>
      <c r="HD598">
        <v>26.08</v>
      </c>
      <c r="HE598">
        <v>1.3160417823081191E-3</v>
      </c>
      <c r="HF598">
        <v>0.42177914110429449</v>
      </c>
    </row>
    <row r="599" spans="1:214" x14ac:dyDescent="0.25">
      <c r="A599">
        <v>27</v>
      </c>
      <c r="B599">
        <v>106</v>
      </c>
      <c r="C599" t="s">
        <v>250</v>
      </c>
      <c r="D599" t="s">
        <v>251</v>
      </c>
      <c r="E599" t="s">
        <v>252</v>
      </c>
      <c r="F599" t="s">
        <v>253</v>
      </c>
      <c r="G599" t="s">
        <v>254</v>
      </c>
      <c r="H599" t="s">
        <v>255</v>
      </c>
      <c r="I599">
        <v>2016</v>
      </c>
      <c r="J599">
        <v>106</v>
      </c>
      <c r="K599" t="s">
        <v>250</v>
      </c>
      <c r="L599" t="s">
        <v>256</v>
      </c>
      <c r="M599" t="s">
        <v>257</v>
      </c>
      <c r="N599" t="s">
        <v>258</v>
      </c>
      <c r="O599" t="s">
        <v>259</v>
      </c>
      <c r="P599">
        <v>106</v>
      </c>
      <c r="Q599" t="s">
        <v>283</v>
      </c>
      <c r="R599">
        <v>291</v>
      </c>
      <c r="S599" t="s">
        <v>284</v>
      </c>
      <c r="T599" t="s">
        <v>262</v>
      </c>
      <c r="U599" t="s">
        <v>285</v>
      </c>
      <c r="V599" t="s">
        <v>286</v>
      </c>
      <c r="W599" t="s">
        <v>579</v>
      </c>
      <c r="X599">
        <v>0</v>
      </c>
      <c r="Y599" t="s">
        <v>579</v>
      </c>
      <c r="Z599">
        <v>2017</v>
      </c>
      <c r="AA599" t="s">
        <v>580</v>
      </c>
      <c r="AB599" t="s">
        <v>580</v>
      </c>
      <c r="AC599">
        <v>73</v>
      </c>
      <c r="AD599">
        <v>4.29</v>
      </c>
      <c r="AF599" t="s">
        <v>268</v>
      </c>
      <c r="AG599" t="s">
        <v>269</v>
      </c>
      <c r="AH599" t="s">
        <v>270</v>
      </c>
      <c r="AI599" t="s">
        <v>270</v>
      </c>
      <c r="AJ599" t="s">
        <v>270</v>
      </c>
      <c r="AK599" t="s">
        <v>289</v>
      </c>
      <c r="AM599" t="s">
        <v>271</v>
      </c>
      <c r="AN599">
        <v>20243</v>
      </c>
      <c r="AO599" t="s">
        <v>272</v>
      </c>
      <c r="AP599">
        <v>102954</v>
      </c>
      <c r="AQ599">
        <v>2</v>
      </c>
      <c r="AR599">
        <v>36104</v>
      </c>
      <c r="AS599">
        <v>2018</v>
      </c>
      <c r="GV599">
        <v>0.4</v>
      </c>
      <c r="GW599">
        <v>0.59</v>
      </c>
      <c r="GZ599">
        <v>0</v>
      </c>
      <c r="HA599">
        <v>0</v>
      </c>
      <c r="HB599">
        <v>0</v>
      </c>
      <c r="HC599">
        <v>0.99</v>
      </c>
      <c r="HD599">
        <v>0.99</v>
      </c>
      <c r="HE599">
        <v>4.8905794595662698E-5</v>
      </c>
      <c r="HF599">
        <v>0</v>
      </c>
    </row>
    <row r="600" spans="1:214" x14ac:dyDescent="0.25">
      <c r="A600">
        <v>27</v>
      </c>
      <c r="B600">
        <v>106</v>
      </c>
      <c r="C600" t="s">
        <v>250</v>
      </c>
      <c r="D600" t="s">
        <v>251</v>
      </c>
      <c r="E600" t="s">
        <v>252</v>
      </c>
      <c r="F600" t="s">
        <v>253</v>
      </c>
      <c r="G600" t="s">
        <v>254</v>
      </c>
      <c r="H600" t="s">
        <v>255</v>
      </c>
      <c r="I600">
        <v>2016</v>
      </c>
      <c r="J600">
        <v>106</v>
      </c>
      <c r="K600" t="s">
        <v>250</v>
      </c>
      <c r="L600" t="s">
        <v>256</v>
      </c>
      <c r="M600" t="s">
        <v>257</v>
      </c>
      <c r="N600" t="s">
        <v>258</v>
      </c>
      <c r="O600" t="s">
        <v>259</v>
      </c>
      <c r="P600">
        <v>106</v>
      </c>
      <c r="Q600" t="s">
        <v>283</v>
      </c>
      <c r="R600">
        <v>291</v>
      </c>
      <c r="S600" t="s">
        <v>284</v>
      </c>
      <c r="T600" t="s">
        <v>262</v>
      </c>
      <c r="U600" t="s">
        <v>285</v>
      </c>
      <c r="V600" t="s">
        <v>286</v>
      </c>
      <c r="W600" t="s">
        <v>579</v>
      </c>
      <c r="X600">
        <v>0</v>
      </c>
      <c r="Y600" t="s">
        <v>579</v>
      </c>
      <c r="Z600">
        <v>2017</v>
      </c>
      <c r="AA600" t="s">
        <v>580</v>
      </c>
      <c r="AB600" t="s">
        <v>580</v>
      </c>
      <c r="AC600">
        <v>73</v>
      </c>
      <c r="AD600">
        <v>4.29</v>
      </c>
      <c r="AF600" t="s">
        <v>268</v>
      </c>
      <c r="AG600" t="s">
        <v>269</v>
      </c>
      <c r="AH600" t="s">
        <v>270</v>
      </c>
      <c r="AI600" t="s">
        <v>270</v>
      </c>
      <c r="AJ600" t="s">
        <v>270</v>
      </c>
      <c r="AK600" t="s">
        <v>289</v>
      </c>
      <c r="AM600" t="s">
        <v>271</v>
      </c>
      <c r="AN600">
        <v>20243</v>
      </c>
      <c r="AO600" t="s">
        <v>272</v>
      </c>
      <c r="AP600">
        <v>102954</v>
      </c>
      <c r="AQ600">
        <v>3</v>
      </c>
      <c r="AR600">
        <v>36104</v>
      </c>
      <c r="AS600">
        <v>2019</v>
      </c>
      <c r="GQ600">
        <v>2.2400000000000002</v>
      </c>
      <c r="GV600">
        <v>4.32</v>
      </c>
      <c r="GW600">
        <v>5.76</v>
      </c>
      <c r="GZ600">
        <v>0</v>
      </c>
      <c r="HA600">
        <v>2.2400000000000002</v>
      </c>
      <c r="HB600">
        <v>2.2400000000000002</v>
      </c>
      <c r="HC600">
        <v>10.08</v>
      </c>
      <c r="HD600">
        <v>12.32</v>
      </c>
      <c r="HE600">
        <v>6.0860544385713585E-4</v>
      </c>
      <c r="HF600">
        <v>0.18181818181818182</v>
      </c>
    </row>
    <row r="601" spans="1:214" x14ac:dyDescent="0.25">
      <c r="A601">
        <v>27</v>
      </c>
      <c r="B601">
        <v>106</v>
      </c>
      <c r="C601" t="s">
        <v>250</v>
      </c>
      <c r="D601" t="s">
        <v>251</v>
      </c>
      <c r="E601" t="s">
        <v>252</v>
      </c>
      <c r="F601" t="s">
        <v>253</v>
      </c>
      <c r="G601" t="s">
        <v>254</v>
      </c>
      <c r="H601" t="s">
        <v>255</v>
      </c>
      <c r="I601">
        <v>2016</v>
      </c>
      <c r="J601">
        <v>106</v>
      </c>
      <c r="K601" t="s">
        <v>250</v>
      </c>
      <c r="L601" t="s">
        <v>256</v>
      </c>
      <c r="M601" t="s">
        <v>257</v>
      </c>
      <c r="N601" t="s">
        <v>258</v>
      </c>
      <c r="O601" t="s">
        <v>259</v>
      </c>
      <c r="P601">
        <v>106</v>
      </c>
      <c r="Q601" t="s">
        <v>283</v>
      </c>
      <c r="R601">
        <v>291</v>
      </c>
      <c r="S601" t="s">
        <v>284</v>
      </c>
      <c r="T601" t="s">
        <v>262</v>
      </c>
      <c r="U601" t="s">
        <v>285</v>
      </c>
      <c r="V601" t="s">
        <v>286</v>
      </c>
      <c r="W601" t="s">
        <v>579</v>
      </c>
      <c r="X601">
        <v>0</v>
      </c>
      <c r="Y601" t="s">
        <v>579</v>
      </c>
      <c r="Z601">
        <v>2017</v>
      </c>
      <c r="AA601" t="s">
        <v>580</v>
      </c>
      <c r="AB601" t="s">
        <v>580</v>
      </c>
      <c r="AC601">
        <v>73</v>
      </c>
      <c r="AD601">
        <v>4.29</v>
      </c>
      <c r="AF601" t="s">
        <v>268</v>
      </c>
      <c r="AG601" t="s">
        <v>269</v>
      </c>
      <c r="AH601" t="s">
        <v>270</v>
      </c>
      <c r="AI601" t="s">
        <v>270</v>
      </c>
      <c r="AJ601" t="s">
        <v>270</v>
      </c>
      <c r="AK601" t="s">
        <v>289</v>
      </c>
      <c r="AM601" t="s">
        <v>271</v>
      </c>
      <c r="AN601">
        <v>20243</v>
      </c>
      <c r="AO601" t="s">
        <v>272</v>
      </c>
      <c r="AP601">
        <v>102954</v>
      </c>
      <c r="AQ601">
        <v>4</v>
      </c>
      <c r="AR601">
        <v>36104</v>
      </c>
      <c r="AS601">
        <v>2020</v>
      </c>
      <c r="AX601">
        <v>1</v>
      </c>
      <c r="CX601">
        <v>4.55</v>
      </c>
      <c r="GC601">
        <v>5.32</v>
      </c>
      <c r="GQ601">
        <v>9.49</v>
      </c>
      <c r="GV601">
        <v>22.32</v>
      </c>
      <c r="GW601">
        <v>35.42</v>
      </c>
      <c r="GZ601">
        <v>10.87</v>
      </c>
      <c r="HA601">
        <v>9.49</v>
      </c>
      <c r="HB601">
        <v>20.36</v>
      </c>
      <c r="HC601">
        <v>57.74</v>
      </c>
      <c r="HD601">
        <v>78.099999999999994</v>
      </c>
      <c r="HE601">
        <v>3.8581237958800569E-3</v>
      </c>
      <c r="HF601">
        <v>0.26069142125480155</v>
      </c>
    </row>
    <row r="602" spans="1:214" x14ac:dyDescent="0.25">
      <c r="A602">
        <v>27</v>
      </c>
      <c r="B602">
        <v>106</v>
      </c>
      <c r="C602" t="s">
        <v>250</v>
      </c>
      <c r="D602" t="s">
        <v>251</v>
      </c>
      <c r="E602" t="s">
        <v>252</v>
      </c>
      <c r="F602" t="s">
        <v>253</v>
      </c>
      <c r="G602" t="s">
        <v>254</v>
      </c>
      <c r="H602" t="s">
        <v>255</v>
      </c>
      <c r="I602">
        <v>2016</v>
      </c>
      <c r="J602">
        <v>106</v>
      </c>
      <c r="K602" t="s">
        <v>250</v>
      </c>
      <c r="L602" t="s">
        <v>256</v>
      </c>
      <c r="M602" t="s">
        <v>257</v>
      </c>
      <c r="N602" t="s">
        <v>258</v>
      </c>
      <c r="O602" t="s">
        <v>259</v>
      </c>
      <c r="P602">
        <v>106</v>
      </c>
      <c r="Q602" t="s">
        <v>283</v>
      </c>
      <c r="R602">
        <v>291</v>
      </c>
      <c r="S602" t="s">
        <v>284</v>
      </c>
      <c r="T602" t="s">
        <v>262</v>
      </c>
      <c r="U602" t="s">
        <v>285</v>
      </c>
      <c r="V602" t="s">
        <v>286</v>
      </c>
      <c r="W602" t="s">
        <v>579</v>
      </c>
      <c r="X602">
        <v>0</v>
      </c>
      <c r="Y602" t="s">
        <v>579</v>
      </c>
      <c r="Z602">
        <v>2017</v>
      </c>
      <c r="AA602" t="s">
        <v>580</v>
      </c>
      <c r="AB602" t="s">
        <v>580</v>
      </c>
      <c r="AC602">
        <v>73</v>
      </c>
      <c r="AD602">
        <v>4.29</v>
      </c>
      <c r="AF602" t="s">
        <v>268</v>
      </c>
      <c r="AG602" t="s">
        <v>269</v>
      </c>
      <c r="AH602" t="s">
        <v>270</v>
      </c>
      <c r="AI602" t="s">
        <v>270</v>
      </c>
      <c r="AJ602" t="s">
        <v>270</v>
      </c>
      <c r="AK602" t="s">
        <v>289</v>
      </c>
      <c r="AM602" t="s">
        <v>271</v>
      </c>
      <c r="AN602">
        <v>20243</v>
      </c>
      <c r="AO602">
        <v>20243</v>
      </c>
      <c r="AP602">
        <v>102954</v>
      </c>
      <c r="AQ602">
        <v>5</v>
      </c>
      <c r="AR602">
        <v>36104</v>
      </c>
      <c r="AS602">
        <v>2021</v>
      </c>
      <c r="GQ602">
        <v>1.4</v>
      </c>
      <c r="GV602">
        <v>5.29</v>
      </c>
      <c r="GW602">
        <v>2.44</v>
      </c>
      <c r="GZ602">
        <v>0</v>
      </c>
      <c r="HA602">
        <v>1.4</v>
      </c>
      <c r="HB602">
        <v>1.4</v>
      </c>
      <c r="HC602">
        <v>7.73</v>
      </c>
      <c r="HD602">
        <v>9.129999999999999</v>
      </c>
      <c r="HE602">
        <v>4.5102010571555594E-4</v>
      </c>
      <c r="HF602">
        <v>0.15334063526834613</v>
      </c>
    </row>
    <row r="603" spans="1:214" x14ac:dyDescent="0.25">
      <c r="A603">
        <v>27</v>
      </c>
      <c r="B603">
        <v>106</v>
      </c>
      <c r="C603" t="s">
        <v>250</v>
      </c>
      <c r="D603" t="s">
        <v>251</v>
      </c>
      <c r="E603" t="s">
        <v>252</v>
      </c>
      <c r="F603" t="s">
        <v>253</v>
      </c>
      <c r="G603" t="s">
        <v>254</v>
      </c>
      <c r="H603" t="s">
        <v>255</v>
      </c>
      <c r="I603">
        <v>2016</v>
      </c>
      <c r="J603">
        <v>106</v>
      </c>
      <c r="K603" t="s">
        <v>250</v>
      </c>
      <c r="L603" t="s">
        <v>256</v>
      </c>
      <c r="M603" t="s">
        <v>257</v>
      </c>
      <c r="N603" t="s">
        <v>258</v>
      </c>
      <c r="O603" t="s">
        <v>259</v>
      </c>
      <c r="P603">
        <v>106</v>
      </c>
      <c r="Q603" t="s">
        <v>283</v>
      </c>
      <c r="R603">
        <v>291</v>
      </c>
      <c r="S603" t="s">
        <v>284</v>
      </c>
      <c r="T603" t="s">
        <v>262</v>
      </c>
      <c r="U603" t="s">
        <v>285</v>
      </c>
      <c r="V603" t="s">
        <v>286</v>
      </c>
      <c r="W603" t="s">
        <v>581</v>
      </c>
      <c r="X603">
        <v>0</v>
      </c>
      <c r="Y603" t="s">
        <v>581</v>
      </c>
      <c r="Z603">
        <v>2017</v>
      </c>
      <c r="AA603" t="s">
        <v>580</v>
      </c>
      <c r="AB603" t="s">
        <v>580</v>
      </c>
      <c r="AC603">
        <v>73</v>
      </c>
      <c r="AD603">
        <v>4.29</v>
      </c>
      <c r="AF603" t="s">
        <v>268</v>
      </c>
      <c r="AG603" t="s">
        <v>269</v>
      </c>
      <c r="AH603" t="s">
        <v>270</v>
      </c>
      <c r="AI603" t="s">
        <v>270</v>
      </c>
      <c r="AJ603" t="s">
        <v>270</v>
      </c>
      <c r="AK603" t="s">
        <v>289</v>
      </c>
      <c r="AM603" t="s">
        <v>271</v>
      </c>
      <c r="AN603">
        <v>20520</v>
      </c>
      <c r="AO603" t="s">
        <v>272</v>
      </c>
      <c r="AP603">
        <v>104365</v>
      </c>
      <c r="AQ603">
        <v>2</v>
      </c>
      <c r="AR603">
        <v>36105</v>
      </c>
      <c r="AS603">
        <v>2018</v>
      </c>
      <c r="GQ603">
        <v>0.2</v>
      </c>
      <c r="GV603">
        <v>0.4</v>
      </c>
      <c r="GW603">
        <v>0.59</v>
      </c>
      <c r="GZ603">
        <v>0</v>
      </c>
      <c r="HA603">
        <v>0.2</v>
      </c>
      <c r="HB603">
        <v>0.2</v>
      </c>
      <c r="HC603">
        <v>0.99</v>
      </c>
      <c r="HD603">
        <v>1.19</v>
      </c>
      <c r="HE603">
        <v>5.7992202729044831E-5</v>
      </c>
      <c r="HF603">
        <v>0.16806722689075632</v>
      </c>
    </row>
    <row r="604" spans="1:214" x14ac:dyDescent="0.25">
      <c r="A604">
        <v>27</v>
      </c>
      <c r="B604">
        <v>106</v>
      </c>
      <c r="C604" t="s">
        <v>250</v>
      </c>
      <c r="D604" t="s">
        <v>251</v>
      </c>
      <c r="E604" t="s">
        <v>252</v>
      </c>
      <c r="F604" t="s">
        <v>253</v>
      </c>
      <c r="G604" t="s">
        <v>254</v>
      </c>
      <c r="H604" t="s">
        <v>255</v>
      </c>
      <c r="I604">
        <v>2016</v>
      </c>
      <c r="J604">
        <v>106</v>
      </c>
      <c r="K604" t="s">
        <v>250</v>
      </c>
      <c r="L604" t="s">
        <v>256</v>
      </c>
      <c r="M604" t="s">
        <v>257</v>
      </c>
      <c r="N604" t="s">
        <v>258</v>
      </c>
      <c r="O604" t="s">
        <v>259</v>
      </c>
      <c r="P604">
        <v>106</v>
      </c>
      <c r="Q604" t="s">
        <v>283</v>
      </c>
      <c r="R604">
        <v>291</v>
      </c>
      <c r="S604" t="s">
        <v>284</v>
      </c>
      <c r="T604" t="s">
        <v>262</v>
      </c>
      <c r="U604" t="s">
        <v>285</v>
      </c>
      <c r="V604" t="s">
        <v>286</v>
      </c>
      <c r="W604" t="s">
        <v>581</v>
      </c>
      <c r="X604">
        <v>0</v>
      </c>
      <c r="Y604" t="s">
        <v>581</v>
      </c>
      <c r="Z604">
        <v>2017</v>
      </c>
      <c r="AA604" t="s">
        <v>580</v>
      </c>
      <c r="AB604" t="s">
        <v>580</v>
      </c>
      <c r="AC604">
        <v>73</v>
      </c>
      <c r="AD604">
        <v>4.29</v>
      </c>
      <c r="AF604" t="s">
        <v>268</v>
      </c>
      <c r="AG604" t="s">
        <v>269</v>
      </c>
      <c r="AH604" t="s">
        <v>270</v>
      </c>
      <c r="AI604" t="s">
        <v>270</v>
      </c>
      <c r="AJ604" t="s">
        <v>270</v>
      </c>
      <c r="AK604" t="s">
        <v>289</v>
      </c>
      <c r="AM604" t="s">
        <v>271</v>
      </c>
      <c r="AN604">
        <v>20520</v>
      </c>
      <c r="AO604" t="s">
        <v>272</v>
      </c>
      <c r="AP604">
        <v>104365</v>
      </c>
      <c r="AQ604">
        <v>3</v>
      </c>
      <c r="AR604">
        <v>36105</v>
      </c>
      <c r="AS604">
        <v>2019</v>
      </c>
      <c r="BY604">
        <v>1.46</v>
      </c>
      <c r="GQ604">
        <v>12.49</v>
      </c>
      <c r="GV604">
        <v>5.18</v>
      </c>
      <c r="GW604">
        <v>6.92</v>
      </c>
      <c r="GZ604">
        <v>1.46</v>
      </c>
      <c r="HA604">
        <v>12.49</v>
      </c>
      <c r="HB604">
        <v>13.95</v>
      </c>
      <c r="HC604">
        <v>12.1</v>
      </c>
      <c r="HD604">
        <v>26.049999999999997</v>
      </c>
      <c r="HE604">
        <v>1.269493177387914E-3</v>
      </c>
      <c r="HF604">
        <v>0.53550863723608444</v>
      </c>
    </row>
    <row r="605" spans="1:214" x14ac:dyDescent="0.25">
      <c r="A605">
        <v>27</v>
      </c>
      <c r="B605">
        <v>106</v>
      </c>
      <c r="C605" t="s">
        <v>250</v>
      </c>
      <c r="D605" t="s">
        <v>251</v>
      </c>
      <c r="E605" t="s">
        <v>252</v>
      </c>
      <c r="F605" t="s">
        <v>253</v>
      </c>
      <c r="G605" t="s">
        <v>254</v>
      </c>
      <c r="H605" t="s">
        <v>255</v>
      </c>
      <c r="I605">
        <v>2016</v>
      </c>
      <c r="J605">
        <v>106</v>
      </c>
      <c r="K605" t="s">
        <v>250</v>
      </c>
      <c r="L605" t="s">
        <v>256</v>
      </c>
      <c r="M605" t="s">
        <v>257</v>
      </c>
      <c r="N605" t="s">
        <v>258</v>
      </c>
      <c r="O605" t="s">
        <v>259</v>
      </c>
      <c r="P605">
        <v>106</v>
      </c>
      <c r="Q605" t="s">
        <v>283</v>
      </c>
      <c r="R605">
        <v>291</v>
      </c>
      <c r="S605" t="s">
        <v>284</v>
      </c>
      <c r="T605" t="s">
        <v>262</v>
      </c>
      <c r="U605" t="s">
        <v>285</v>
      </c>
      <c r="V605" t="s">
        <v>286</v>
      </c>
      <c r="W605" t="s">
        <v>581</v>
      </c>
      <c r="X605">
        <v>0</v>
      </c>
      <c r="Y605" t="s">
        <v>581</v>
      </c>
      <c r="Z605">
        <v>2017</v>
      </c>
      <c r="AA605" t="s">
        <v>580</v>
      </c>
      <c r="AB605" t="s">
        <v>580</v>
      </c>
      <c r="AC605">
        <v>73</v>
      </c>
      <c r="AD605">
        <v>4.29</v>
      </c>
      <c r="AF605" t="s">
        <v>268</v>
      </c>
      <c r="AG605" t="s">
        <v>269</v>
      </c>
      <c r="AH605" t="s">
        <v>270</v>
      </c>
      <c r="AI605" t="s">
        <v>270</v>
      </c>
      <c r="AJ605" t="s">
        <v>270</v>
      </c>
      <c r="AK605" t="s">
        <v>289</v>
      </c>
      <c r="AM605" t="s">
        <v>271</v>
      </c>
      <c r="AN605">
        <v>20520</v>
      </c>
      <c r="AO605" t="s">
        <v>272</v>
      </c>
      <c r="AP605">
        <v>104365</v>
      </c>
      <c r="AQ605">
        <v>4</v>
      </c>
      <c r="AR605">
        <v>36105</v>
      </c>
      <c r="AS605">
        <v>2020</v>
      </c>
      <c r="BS605">
        <v>4.5199999999999996</v>
      </c>
      <c r="FM605">
        <v>18.78</v>
      </c>
      <c r="GC605">
        <v>5.32</v>
      </c>
      <c r="GQ605">
        <v>15.61</v>
      </c>
      <c r="GV605">
        <v>12.06</v>
      </c>
      <c r="GW605">
        <v>27.04</v>
      </c>
      <c r="GX605">
        <v>0.67</v>
      </c>
      <c r="GZ605">
        <v>28.62</v>
      </c>
      <c r="HA605">
        <v>15.61</v>
      </c>
      <c r="HB605">
        <v>44.23</v>
      </c>
      <c r="HC605">
        <v>39.770000000000003</v>
      </c>
      <c r="HD605">
        <v>84</v>
      </c>
      <c r="HE605">
        <v>4.0935672514619886E-3</v>
      </c>
      <c r="HF605">
        <v>0.52654761904761904</v>
      </c>
    </row>
    <row r="606" spans="1:214" x14ac:dyDescent="0.25">
      <c r="A606">
        <v>27</v>
      </c>
      <c r="B606">
        <v>106</v>
      </c>
      <c r="C606" t="s">
        <v>250</v>
      </c>
      <c r="D606" t="s">
        <v>251</v>
      </c>
      <c r="E606" t="s">
        <v>252</v>
      </c>
      <c r="F606" t="s">
        <v>253</v>
      </c>
      <c r="G606" t="s">
        <v>254</v>
      </c>
      <c r="H606" t="s">
        <v>255</v>
      </c>
      <c r="I606">
        <v>2016</v>
      </c>
      <c r="J606">
        <v>106</v>
      </c>
      <c r="K606" t="s">
        <v>250</v>
      </c>
      <c r="L606" t="s">
        <v>256</v>
      </c>
      <c r="M606" t="s">
        <v>257</v>
      </c>
      <c r="N606" t="s">
        <v>258</v>
      </c>
      <c r="O606" t="s">
        <v>259</v>
      </c>
      <c r="P606">
        <v>106</v>
      </c>
      <c r="Q606" t="s">
        <v>283</v>
      </c>
      <c r="R606">
        <v>291</v>
      </c>
      <c r="S606" t="s">
        <v>284</v>
      </c>
      <c r="T606" t="s">
        <v>262</v>
      </c>
      <c r="U606" t="s">
        <v>285</v>
      </c>
      <c r="V606" t="s">
        <v>286</v>
      </c>
      <c r="W606" t="s">
        <v>581</v>
      </c>
      <c r="X606">
        <v>0</v>
      </c>
      <c r="Y606" t="s">
        <v>581</v>
      </c>
      <c r="Z606">
        <v>2017</v>
      </c>
      <c r="AA606" t="s">
        <v>580</v>
      </c>
      <c r="AB606" t="s">
        <v>580</v>
      </c>
      <c r="AC606">
        <v>73</v>
      </c>
      <c r="AD606">
        <v>4.29</v>
      </c>
      <c r="AF606" t="s">
        <v>268</v>
      </c>
      <c r="AG606" t="s">
        <v>269</v>
      </c>
      <c r="AH606" t="s">
        <v>270</v>
      </c>
      <c r="AI606" t="s">
        <v>270</v>
      </c>
      <c r="AJ606" t="s">
        <v>270</v>
      </c>
      <c r="AK606" t="s">
        <v>289</v>
      </c>
      <c r="AM606" t="s">
        <v>271</v>
      </c>
      <c r="AN606">
        <v>20520</v>
      </c>
      <c r="AO606">
        <v>20520</v>
      </c>
      <c r="AP606">
        <v>104365</v>
      </c>
      <c r="AQ606">
        <v>5</v>
      </c>
      <c r="AR606">
        <v>36105</v>
      </c>
      <c r="AS606">
        <v>2021</v>
      </c>
      <c r="GQ606">
        <v>2.76</v>
      </c>
      <c r="GV606">
        <v>2.96</v>
      </c>
      <c r="GW606">
        <v>1.5</v>
      </c>
      <c r="GZ606">
        <v>0</v>
      </c>
      <c r="HA606">
        <v>2.76</v>
      </c>
      <c r="HB606">
        <v>2.76</v>
      </c>
      <c r="HC606">
        <v>4.46</v>
      </c>
      <c r="HD606">
        <v>7.22</v>
      </c>
      <c r="HE606">
        <v>3.5185185185185184E-4</v>
      </c>
      <c r="HF606">
        <v>0.38227146814404428</v>
      </c>
    </row>
    <row r="607" spans="1:214" x14ac:dyDescent="0.25">
      <c r="A607">
        <v>27</v>
      </c>
      <c r="B607">
        <v>106</v>
      </c>
      <c r="C607" t="s">
        <v>250</v>
      </c>
      <c r="D607" t="s">
        <v>251</v>
      </c>
      <c r="E607" t="s">
        <v>252</v>
      </c>
      <c r="F607" t="s">
        <v>253</v>
      </c>
      <c r="G607" t="s">
        <v>254</v>
      </c>
      <c r="H607" t="s">
        <v>255</v>
      </c>
      <c r="I607">
        <v>2016</v>
      </c>
      <c r="J607">
        <v>106</v>
      </c>
      <c r="K607" t="s">
        <v>250</v>
      </c>
      <c r="L607" t="s">
        <v>256</v>
      </c>
      <c r="M607" t="s">
        <v>257</v>
      </c>
      <c r="N607" t="s">
        <v>258</v>
      </c>
      <c r="O607" t="s">
        <v>259</v>
      </c>
      <c r="P607">
        <v>106</v>
      </c>
      <c r="Q607" t="s">
        <v>283</v>
      </c>
      <c r="R607">
        <v>106</v>
      </c>
      <c r="S607" t="s">
        <v>250</v>
      </c>
      <c r="T607" t="s">
        <v>262</v>
      </c>
      <c r="U607" t="s">
        <v>263</v>
      </c>
      <c r="V607" t="s">
        <v>290</v>
      </c>
      <c r="W607" t="s">
        <v>582</v>
      </c>
      <c r="X607">
        <v>0</v>
      </c>
      <c r="Y607" t="s">
        <v>582</v>
      </c>
      <c r="Z607">
        <v>2017</v>
      </c>
      <c r="AA607" t="s">
        <v>583</v>
      </c>
      <c r="AB607" t="s">
        <v>583</v>
      </c>
      <c r="AC607">
        <v>84</v>
      </c>
      <c r="AD607">
        <v>6.01</v>
      </c>
      <c r="AF607" t="s">
        <v>268</v>
      </c>
      <c r="AG607" t="s">
        <v>292</v>
      </c>
      <c r="AH607" t="s">
        <v>270</v>
      </c>
      <c r="AI607" t="s">
        <v>270</v>
      </c>
      <c r="AJ607" t="s">
        <v>270</v>
      </c>
      <c r="AK607" t="s">
        <v>270</v>
      </c>
      <c r="AL607">
        <v>6.1000000000000004E-3</v>
      </c>
      <c r="AM607" t="s">
        <v>271</v>
      </c>
      <c r="AN607">
        <v>78787</v>
      </c>
      <c r="AO607" t="s">
        <v>272</v>
      </c>
      <c r="AP607">
        <v>318954</v>
      </c>
      <c r="AQ607">
        <v>2</v>
      </c>
      <c r="AR607">
        <v>36111</v>
      </c>
      <c r="AS607">
        <v>2018</v>
      </c>
      <c r="GQ607">
        <v>1.39</v>
      </c>
      <c r="GZ607">
        <v>0</v>
      </c>
      <c r="HA607">
        <v>1.39</v>
      </c>
      <c r="HB607">
        <v>1.39</v>
      </c>
      <c r="HC607">
        <v>0</v>
      </c>
      <c r="HD607">
        <v>1.39</v>
      </c>
      <c r="HE607">
        <v>1.7642504474088362E-5</v>
      </c>
      <c r="HF607">
        <v>1</v>
      </c>
    </row>
    <row r="608" spans="1:214" x14ac:dyDescent="0.25">
      <c r="A608">
        <v>27</v>
      </c>
      <c r="B608">
        <v>106</v>
      </c>
      <c r="C608" t="s">
        <v>250</v>
      </c>
      <c r="D608" t="s">
        <v>251</v>
      </c>
      <c r="E608" t="s">
        <v>252</v>
      </c>
      <c r="F608" t="s">
        <v>253</v>
      </c>
      <c r="G608" t="s">
        <v>254</v>
      </c>
      <c r="H608" t="s">
        <v>255</v>
      </c>
      <c r="I608">
        <v>2016</v>
      </c>
      <c r="J608">
        <v>106</v>
      </c>
      <c r="K608" t="s">
        <v>250</v>
      </c>
      <c r="L608" t="s">
        <v>256</v>
      </c>
      <c r="M608" t="s">
        <v>257</v>
      </c>
      <c r="N608" t="s">
        <v>258</v>
      </c>
      <c r="O608" t="s">
        <v>259</v>
      </c>
      <c r="P608">
        <v>106</v>
      </c>
      <c r="Q608" t="s">
        <v>283</v>
      </c>
      <c r="R608">
        <v>106</v>
      </c>
      <c r="S608" t="s">
        <v>250</v>
      </c>
      <c r="T608" t="s">
        <v>262</v>
      </c>
      <c r="U608" t="s">
        <v>263</v>
      </c>
      <c r="V608" t="s">
        <v>290</v>
      </c>
      <c r="W608" t="s">
        <v>582</v>
      </c>
      <c r="X608">
        <v>0</v>
      </c>
      <c r="Y608" t="s">
        <v>582</v>
      </c>
      <c r="Z608">
        <v>2017</v>
      </c>
      <c r="AA608" t="s">
        <v>583</v>
      </c>
      <c r="AB608" t="s">
        <v>583</v>
      </c>
      <c r="AC608">
        <v>84</v>
      </c>
      <c r="AD608">
        <v>6.01</v>
      </c>
      <c r="AF608" t="s">
        <v>268</v>
      </c>
      <c r="AG608" t="s">
        <v>292</v>
      </c>
      <c r="AH608" t="s">
        <v>270</v>
      </c>
      <c r="AI608" t="s">
        <v>270</v>
      </c>
      <c r="AJ608" t="s">
        <v>270</v>
      </c>
      <c r="AK608" t="s">
        <v>270</v>
      </c>
      <c r="AL608">
        <v>6.1000000000000004E-3</v>
      </c>
      <c r="AM608" t="s">
        <v>271</v>
      </c>
      <c r="AN608">
        <v>78787</v>
      </c>
      <c r="AO608" t="s">
        <v>272</v>
      </c>
      <c r="AP608">
        <v>318954</v>
      </c>
      <c r="AQ608">
        <v>3</v>
      </c>
      <c r="AR608">
        <v>36111</v>
      </c>
      <c r="AS608">
        <v>2019</v>
      </c>
      <c r="BS608">
        <v>2.73</v>
      </c>
      <c r="FM608">
        <v>5.05</v>
      </c>
      <c r="FR608">
        <v>2</v>
      </c>
      <c r="GC608">
        <v>4.37</v>
      </c>
      <c r="GQ608">
        <v>13.97</v>
      </c>
      <c r="GV608">
        <v>14.69</v>
      </c>
      <c r="GW608">
        <v>22.03</v>
      </c>
      <c r="GZ608">
        <v>14.15</v>
      </c>
      <c r="HA608">
        <v>13.97</v>
      </c>
      <c r="HB608">
        <v>28.12</v>
      </c>
      <c r="HC608">
        <v>36.72</v>
      </c>
      <c r="HD608">
        <v>64.84</v>
      </c>
      <c r="HE608">
        <v>8.2297841014380545E-4</v>
      </c>
      <c r="HF608">
        <v>0.43368291178285007</v>
      </c>
    </row>
    <row r="609" spans="1:214" x14ac:dyDescent="0.25">
      <c r="A609">
        <v>27</v>
      </c>
      <c r="B609">
        <v>106</v>
      </c>
      <c r="C609" t="s">
        <v>250</v>
      </c>
      <c r="D609" t="s">
        <v>251</v>
      </c>
      <c r="E609" t="s">
        <v>252</v>
      </c>
      <c r="F609" t="s">
        <v>253</v>
      </c>
      <c r="G609" t="s">
        <v>254</v>
      </c>
      <c r="H609" t="s">
        <v>255</v>
      </c>
      <c r="I609">
        <v>2016</v>
      </c>
      <c r="J609">
        <v>106</v>
      </c>
      <c r="K609" t="s">
        <v>250</v>
      </c>
      <c r="L609" t="s">
        <v>256</v>
      </c>
      <c r="M609" t="s">
        <v>257</v>
      </c>
      <c r="N609" t="s">
        <v>258</v>
      </c>
      <c r="O609" t="s">
        <v>259</v>
      </c>
      <c r="P609">
        <v>106</v>
      </c>
      <c r="Q609" t="s">
        <v>283</v>
      </c>
      <c r="R609">
        <v>106</v>
      </c>
      <c r="S609" t="s">
        <v>250</v>
      </c>
      <c r="T609" t="s">
        <v>262</v>
      </c>
      <c r="U609" t="s">
        <v>263</v>
      </c>
      <c r="V609" t="s">
        <v>290</v>
      </c>
      <c r="W609" t="s">
        <v>582</v>
      </c>
      <c r="X609">
        <v>0</v>
      </c>
      <c r="Y609" t="s">
        <v>582</v>
      </c>
      <c r="Z609">
        <v>2017</v>
      </c>
      <c r="AA609" t="s">
        <v>583</v>
      </c>
      <c r="AB609" t="s">
        <v>583</v>
      </c>
      <c r="AC609">
        <v>84</v>
      </c>
      <c r="AD609">
        <v>6.01</v>
      </c>
      <c r="AF609" t="s">
        <v>268</v>
      </c>
      <c r="AG609" t="s">
        <v>292</v>
      </c>
      <c r="AH609" t="s">
        <v>270</v>
      </c>
      <c r="AI609" t="s">
        <v>270</v>
      </c>
      <c r="AJ609" t="s">
        <v>270</v>
      </c>
      <c r="AK609" t="s">
        <v>270</v>
      </c>
      <c r="AL609">
        <v>6.1000000000000004E-3</v>
      </c>
      <c r="AM609" t="s">
        <v>271</v>
      </c>
      <c r="AN609">
        <v>78787</v>
      </c>
      <c r="AO609" t="s">
        <v>272</v>
      </c>
      <c r="AP609">
        <v>318954</v>
      </c>
      <c r="AQ609">
        <v>4</v>
      </c>
      <c r="AR609">
        <v>36111</v>
      </c>
      <c r="AS609">
        <v>2020</v>
      </c>
      <c r="AX609">
        <v>1</v>
      </c>
      <c r="BD609">
        <v>3.94</v>
      </c>
      <c r="BS609">
        <v>4.5199999999999996</v>
      </c>
      <c r="CN609">
        <v>3</v>
      </c>
      <c r="GQ609">
        <v>20.3</v>
      </c>
      <c r="GV609">
        <v>15.45</v>
      </c>
      <c r="GW609">
        <v>34.869999999999997</v>
      </c>
      <c r="GZ609">
        <v>12.46</v>
      </c>
      <c r="HA609">
        <v>20.3</v>
      </c>
      <c r="HB609">
        <v>32.76</v>
      </c>
      <c r="HC609">
        <v>50.32</v>
      </c>
      <c r="HD609">
        <v>83.080000000000013</v>
      </c>
      <c r="HE609">
        <v>1.0544886846814831E-3</v>
      </c>
      <c r="HF609">
        <v>0.39431872893596526</v>
      </c>
    </row>
    <row r="610" spans="1:214" x14ac:dyDescent="0.25">
      <c r="A610">
        <v>27</v>
      </c>
      <c r="B610">
        <v>106</v>
      </c>
      <c r="C610" t="s">
        <v>250</v>
      </c>
      <c r="D610" t="s">
        <v>251</v>
      </c>
      <c r="E610" t="s">
        <v>252</v>
      </c>
      <c r="F610" t="s">
        <v>253</v>
      </c>
      <c r="G610" t="s">
        <v>254</v>
      </c>
      <c r="H610" t="s">
        <v>255</v>
      </c>
      <c r="I610">
        <v>2016</v>
      </c>
      <c r="J610">
        <v>106</v>
      </c>
      <c r="K610" t="s">
        <v>250</v>
      </c>
      <c r="L610" t="s">
        <v>256</v>
      </c>
      <c r="M610" t="s">
        <v>257</v>
      </c>
      <c r="N610" t="s">
        <v>258</v>
      </c>
      <c r="O610" t="s">
        <v>259</v>
      </c>
      <c r="P610">
        <v>106</v>
      </c>
      <c r="Q610" t="s">
        <v>283</v>
      </c>
      <c r="R610">
        <v>106</v>
      </c>
      <c r="S610" t="s">
        <v>250</v>
      </c>
      <c r="T610" t="s">
        <v>262</v>
      </c>
      <c r="U610" t="s">
        <v>263</v>
      </c>
      <c r="V610" t="s">
        <v>290</v>
      </c>
      <c r="W610" t="s">
        <v>582</v>
      </c>
      <c r="X610">
        <v>0</v>
      </c>
      <c r="Y610" t="s">
        <v>582</v>
      </c>
      <c r="Z610">
        <v>2017</v>
      </c>
      <c r="AA610" t="s">
        <v>583</v>
      </c>
      <c r="AB610" t="s">
        <v>583</v>
      </c>
      <c r="AC610">
        <v>84</v>
      </c>
      <c r="AD610">
        <v>6.01</v>
      </c>
      <c r="AF610" t="s">
        <v>268</v>
      </c>
      <c r="AG610" t="s">
        <v>292</v>
      </c>
      <c r="AH610" t="s">
        <v>270</v>
      </c>
      <c r="AI610" t="s">
        <v>270</v>
      </c>
      <c r="AJ610" t="s">
        <v>270</v>
      </c>
      <c r="AK610" t="s">
        <v>270</v>
      </c>
      <c r="AL610">
        <v>6.1000000000000004E-3</v>
      </c>
      <c r="AM610" t="s">
        <v>271</v>
      </c>
      <c r="AN610">
        <v>78787</v>
      </c>
      <c r="AO610">
        <v>78787</v>
      </c>
      <c r="AP610">
        <v>318954</v>
      </c>
      <c r="AQ610">
        <v>5</v>
      </c>
      <c r="AR610">
        <v>36111</v>
      </c>
      <c r="AS610">
        <v>2021</v>
      </c>
      <c r="GQ610">
        <v>4.16</v>
      </c>
      <c r="GV610">
        <v>1.25</v>
      </c>
      <c r="GW610">
        <v>7.31</v>
      </c>
      <c r="GZ610">
        <v>0</v>
      </c>
      <c r="HA610">
        <v>4.16</v>
      </c>
      <c r="HB610">
        <v>4.16</v>
      </c>
      <c r="HC610">
        <v>8.56</v>
      </c>
      <c r="HD610">
        <v>12.719999999999999</v>
      </c>
      <c r="HE610">
        <v>1.6144795461180142E-4</v>
      </c>
      <c r="HF610">
        <v>0.32704402515723274</v>
      </c>
    </row>
    <row r="611" spans="1:214" x14ac:dyDescent="0.25">
      <c r="A611">
        <v>27</v>
      </c>
      <c r="B611">
        <v>106</v>
      </c>
      <c r="C611" t="s">
        <v>250</v>
      </c>
      <c r="D611" t="s">
        <v>251</v>
      </c>
      <c r="E611" t="s">
        <v>252</v>
      </c>
      <c r="F611" t="s">
        <v>253</v>
      </c>
      <c r="G611" t="s">
        <v>254</v>
      </c>
      <c r="H611" t="s">
        <v>255</v>
      </c>
      <c r="I611">
        <v>2016</v>
      </c>
      <c r="J611">
        <v>106</v>
      </c>
      <c r="K611" t="s">
        <v>250</v>
      </c>
      <c r="L611" t="s">
        <v>256</v>
      </c>
      <c r="M611" t="s">
        <v>257</v>
      </c>
      <c r="N611" t="s">
        <v>258</v>
      </c>
      <c r="O611" t="s">
        <v>259</v>
      </c>
      <c r="P611">
        <v>106</v>
      </c>
      <c r="Q611" t="s">
        <v>283</v>
      </c>
      <c r="R611">
        <v>106</v>
      </c>
      <c r="S611" t="s">
        <v>250</v>
      </c>
      <c r="T611" t="s">
        <v>262</v>
      </c>
      <c r="U611" t="s">
        <v>263</v>
      </c>
      <c r="V611" t="s">
        <v>290</v>
      </c>
      <c r="W611" t="s">
        <v>584</v>
      </c>
      <c r="X611">
        <v>0</v>
      </c>
      <c r="Y611" t="s">
        <v>584</v>
      </c>
      <c r="Z611">
        <v>2017</v>
      </c>
      <c r="AA611" t="s">
        <v>575</v>
      </c>
      <c r="AB611" t="s">
        <v>575</v>
      </c>
      <c r="AC611">
        <v>85</v>
      </c>
      <c r="AD611">
        <v>6.63</v>
      </c>
      <c r="AF611" t="s">
        <v>268</v>
      </c>
      <c r="AG611" t="s">
        <v>292</v>
      </c>
      <c r="AH611" t="s">
        <v>270</v>
      </c>
      <c r="AI611" t="s">
        <v>270</v>
      </c>
      <c r="AJ611" t="s">
        <v>270</v>
      </c>
      <c r="AK611" t="s">
        <v>270</v>
      </c>
      <c r="AL611">
        <v>1.8E-3</v>
      </c>
      <c r="AM611" t="s">
        <v>271</v>
      </c>
      <c r="AN611">
        <v>79281</v>
      </c>
      <c r="AO611" t="s">
        <v>272</v>
      </c>
      <c r="AP611">
        <v>323078</v>
      </c>
      <c r="AQ611">
        <v>2</v>
      </c>
      <c r="AR611">
        <v>36110</v>
      </c>
      <c r="AS611">
        <v>2018</v>
      </c>
      <c r="GV611">
        <v>0.84</v>
      </c>
      <c r="GW611">
        <v>1.1599999999999999</v>
      </c>
      <c r="GZ611">
        <v>0</v>
      </c>
      <c r="HA611">
        <v>0</v>
      </c>
      <c r="HB611">
        <v>0</v>
      </c>
      <c r="HC611">
        <v>2</v>
      </c>
      <c r="HD611">
        <v>2</v>
      </c>
      <c r="HE611">
        <v>2.5226725192669115E-5</v>
      </c>
      <c r="HF611">
        <v>0</v>
      </c>
    </row>
    <row r="612" spans="1:214" x14ac:dyDescent="0.25">
      <c r="A612">
        <v>27</v>
      </c>
      <c r="B612">
        <v>106</v>
      </c>
      <c r="C612" t="s">
        <v>250</v>
      </c>
      <c r="D612" t="s">
        <v>251</v>
      </c>
      <c r="E612" t="s">
        <v>252</v>
      </c>
      <c r="F612" t="s">
        <v>253</v>
      </c>
      <c r="G612" t="s">
        <v>254</v>
      </c>
      <c r="H612" t="s">
        <v>255</v>
      </c>
      <c r="I612">
        <v>2016</v>
      </c>
      <c r="J612">
        <v>106</v>
      </c>
      <c r="K612" t="s">
        <v>250</v>
      </c>
      <c r="L612" t="s">
        <v>256</v>
      </c>
      <c r="M612" t="s">
        <v>257</v>
      </c>
      <c r="N612" t="s">
        <v>258</v>
      </c>
      <c r="O612" t="s">
        <v>259</v>
      </c>
      <c r="P612">
        <v>106</v>
      </c>
      <c r="Q612" t="s">
        <v>283</v>
      </c>
      <c r="R612">
        <v>106</v>
      </c>
      <c r="S612" t="s">
        <v>250</v>
      </c>
      <c r="T612" t="s">
        <v>262</v>
      </c>
      <c r="U612" t="s">
        <v>263</v>
      </c>
      <c r="V612" t="s">
        <v>290</v>
      </c>
      <c r="W612" t="s">
        <v>584</v>
      </c>
      <c r="X612">
        <v>0</v>
      </c>
      <c r="Y612" t="s">
        <v>584</v>
      </c>
      <c r="Z612">
        <v>2017</v>
      </c>
      <c r="AA612" t="s">
        <v>575</v>
      </c>
      <c r="AB612" t="s">
        <v>575</v>
      </c>
      <c r="AC612">
        <v>85</v>
      </c>
      <c r="AD612">
        <v>6.63</v>
      </c>
      <c r="AF612" t="s">
        <v>268</v>
      </c>
      <c r="AG612" t="s">
        <v>292</v>
      </c>
      <c r="AH612" t="s">
        <v>270</v>
      </c>
      <c r="AI612" t="s">
        <v>270</v>
      </c>
      <c r="AJ612" t="s">
        <v>270</v>
      </c>
      <c r="AK612" t="s">
        <v>270</v>
      </c>
      <c r="AL612">
        <v>1.8E-3</v>
      </c>
      <c r="AM612" t="s">
        <v>271</v>
      </c>
      <c r="AN612">
        <v>79281</v>
      </c>
      <c r="AO612" t="s">
        <v>272</v>
      </c>
      <c r="AP612">
        <v>323078</v>
      </c>
      <c r="AQ612">
        <v>3</v>
      </c>
      <c r="AR612">
        <v>36110</v>
      </c>
      <c r="AS612">
        <v>2019</v>
      </c>
      <c r="BQ612">
        <v>2.92</v>
      </c>
      <c r="FM612">
        <v>2.2000000000000002</v>
      </c>
      <c r="GB612">
        <v>7.78</v>
      </c>
      <c r="GQ612">
        <v>9.02</v>
      </c>
      <c r="GV612">
        <v>13.61</v>
      </c>
      <c r="GW612">
        <v>32.770000000000003</v>
      </c>
      <c r="GX612">
        <v>0.53</v>
      </c>
      <c r="GZ612">
        <v>12.9</v>
      </c>
      <c r="HA612">
        <v>9.02</v>
      </c>
      <c r="HB612">
        <v>21.92</v>
      </c>
      <c r="HC612">
        <v>46.91</v>
      </c>
      <c r="HD612">
        <v>68.830000000000013</v>
      </c>
      <c r="HE612">
        <v>8.6817774750570776E-4</v>
      </c>
      <c r="HF612">
        <v>0.31846578526805169</v>
      </c>
    </row>
    <row r="613" spans="1:214" x14ac:dyDescent="0.25">
      <c r="A613">
        <v>27</v>
      </c>
      <c r="B613">
        <v>106</v>
      </c>
      <c r="C613" t="s">
        <v>250</v>
      </c>
      <c r="D613" t="s">
        <v>251</v>
      </c>
      <c r="E613" t="s">
        <v>252</v>
      </c>
      <c r="F613" t="s">
        <v>253</v>
      </c>
      <c r="G613" t="s">
        <v>254</v>
      </c>
      <c r="H613" t="s">
        <v>255</v>
      </c>
      <c r="I613">
        <v>2016</v>
      </c>
      <c r="J613">
        <v>106</v>
      </c>
      <c r="K613" t="s">
        <v>250</v>
      </c>
      <c r="L613" t="s">
        <v>256</v>
      </c>
      <c r="M613" t="s">
        <v>257</v>
      </c>
      <c r="N613" t="s">
        <v>258</v>
      </c>
      <c r="O613" t="s">
        <v>259</v>
      </c>
      <c r="P613">
        <v>106</v>
      </c>
      <c r="Q613" t="s">
        <v>283</v>
      </c>
      <c r="R613">
        <v>106</v>
      </c>
      <c r="S613" t="s">
        <v>250</v>
      </c>
      <c r="T613" t="s">
        <v>262</v>
      </c>
      <c r="U613" t="s">
        <v>263</v>
      </c>
      <c r="V613" t="s">
        <v>290</v>
      </c>
      <c r="W613" t="s">
        <v>584</v>
      </c>
      <c r="X613">
        <v>0</v>
      </c>
      <c r="Y613" t="s">
        <v>584</v>
      </c>
      <c r="Z613">
        <v>2017</v>
      </c>
      <c r="AA613" t="s">
        <v>575</v>
      </c>
      <c r="AB613" t="s">
        <v>575</v>
      </c>
      <c r="AC613">
        <v>85</v>
      </c>
      <c r="AD613">
        <v>6.63</v>
      </c>
      <c r="AF613" t="s">
        <v>268</v>
      </c>
      <c r="AG613" t="s">
        <v>292</v>
      </c>
      <c r="AH613" t="s">
        <v>270</v>
      </c>
      <c r="AI613" t="s">
        <v>270</v>
      </c>
      <c r="AJ613" t="s">
        <v>270</v>
      </c>
      <c r="AK613" t="s">
        <v>270</v>
      </c>
      <c r="AL613">
        <v>1.8E-3</v>
      </c>
      <c r="AM613" t="s">
        <v>271</v>
      </c>
      <c r="AN613">
        <v>79281</v>
      </c>
      <c r="AO613" t="s">
        <v>272</v>
      </c>
      <c r="AP613">
        <v>323078</v>
      </c>
      <c r="AQ613">
        <v>4</v>
      </c>
      <c r="AR613">
        <v>36110</v>
      </c>
      <c r="AS613">
        <v>2020</v>
      </c>
      <c r="BD613">
        <v>7.88</v>
      </c>
      <c r="BY613">
        <v>17.37</v>
      </c>
      <c r="CN613">
        <v>17.760000000000002</v>
      </c>
      <c r="CV613">
        <v>5.52</v>
      </c>
      <c r="DU613">
        <v>2.56</v>
      </c>
      <c r="GQ613">
        <v>20.88</v>
      </c>
      <c r="GV613">
        <v>18.36</v>
      </c>
      <c r="GW613">
        <v>49.68</v>
      </c>
      <c r="GX613">
        <v>0.37</v>
      </c>
      <c r="GZ613">
        <v>51.09</v>
      </c>
      <c r="HA613">
        <v>20.88</v>
      </c>
      <c r="HB613">
        <v>71.97</v>
      </c>
      <c r="HC613">
        <v>68.41</v>
      </c>
      <c r="HD613">
        <v>140.38</v>
      </c>
      <c r="HE613">
        <v>1.770663841273445E-3</v>
      </c>
      <c r="HF613">
        <v>0.51267986892719764</v>
      </c>
    </row>
    <row r="614" spans="1:214" x14ac:dyDescent="0.25">
      <c r="A614">
        <v>27</v>
      </c>
      <c r="B614">
        <v>106</v>
      </c>
      <c r="C614" t="s">
        <v>250</v>
      </c>
      <c r="D614" t="s">
        <v>251</v>
      </c>
      <c r="E614" t="s">
        <v>252</v>
      </c>
      <c r="F614" t="s">
        <v>253</v>
      </c>
      <c r="G614" t="s">
        <v>254</v>
      </c>
      <c r="H614" t="s">
        <v>255</v>
      </c>
      <c r="I614">
        <v>2016</v>
      </c>
      <c r="J614">
        <v>106</v>
      </c>
      <c r="K614" t="s">
        <v>250</v>
      </c>
      <c r="L614" t="s">
        <v>256</v>
      </c>
      <c r="M614" t="s">
        <v>257</v>
      </c>
      <c r="N614" t="s">
        <v>258</v>
      </c>
      <c r="O614" t="s">
        <v>259</v>
      </c>
      <c r="P614">
        <v>106</v>
      </c>
      <c r="Q614" t="s">
        <v>283</v>
      </c>
      <c r="R614">
        <v>106</v>
      </c>
      <c r="S614" t="s">
        <v>250</v>
      </c>
      <c r="T614" t="s">
        <v>262</v>
      </c>
      <c r="U614" t="s">
        <v>263</v>
      </c>
      <c r="V614" t="s">
        <v>290</v>
      </c>
      <c r="W614" t="s">
        <v>584</v>
      </c>
      <c r="X614">
        <v>0</v>
      </c>
      <c r="Y614" t="s">
        <v>584</v>
      </c>
      <c r="Z614">
        <v>2017</v>
      </c>
      <c r="AA614" t="s">
        <v>575</v>
      </c>
      <c r="AB614" t="s">
        <v>575</v>
      </c>
      <c r="AC614">
        <v>85</v>
      </c>
      <c r="AD614">
        <v>6.63</v>
      </c>
      <c r="AF614" t="s">
        <v>268</v>
      </c>
      <c r="AG614" t="s">
        <v>292</v>
      </c>
      <c r="AH614" t="s">
        <v>270</v>
      </c>
      <c r="AI614" t="s">
        <v>270</v>
      </c>
      <c r="AJ614" t="s">
        <v>270</v>
      </c>
      <c r="AK614" t="s">
        <v>270</v>
      </c>
      <c r="AL614">
        <v>1.8E-3</v>
      </c>
      <c r="AM614" t="s">
        <v>271</v>
      </c>
      <c r="AN614">
        <v>79281</v>
      </c>
      <c r="AO614">
        <v>79281</v>
      </c>
      <c r="AP614">
        <v>323078</v>
      </c>
      <c r="AQ614">
        <v>5</v>
      </c>
      <c r="AR614">
        <v>36110</v>
      </c>
      <c r="AS614">
        <v>2021</v>
      </c>
      <c r="GQ614">
        <v>0</v>
      </c>
      <c r="GV614">
        <v>1.55</v>
      </c>
      <c r="GW614">
        <v>13.62</v>
      </c>
      <c r="GZ614">
        <v>0</v>
      </c>
      <c r="HA614">
        <v>0</v>
      </c>
      <c r="HB614">
        <v>0</v>
      </c>
      <c r="HC614">
        <v>15.17</v>
      </c>
      <c r="HD614">
        <v>15.17</v>
      </c>
      <c r="HE614">
        <v>1.9134471058639523E-4</v>
      </c>
      <c r="HF614">
        <v>0</v>
      </c>
    </row>
    <row r="615" spans="1:214" x14ac:dyDescent="0.25">
      <c r="A615">
        <v>27</v>
      </c>
      <c r="B615">
        <v>106</v>
      </c>
      <c r="C615" t="s">
        <v>250</v>
      </c>
      <c r="D615" t="s">
        <v>251</v>
      </c>
      <c r="E615" t="s">
        <v>252</v>
      </c>
      <c r="F615" t="s">
        <v>253</v>
      </c>
      <c r="G615" t="s">
        <v>254</v>
      </c>
      <c r="H615" t="s">
        <v>255</v>
      </c>
      <c r="I615">
        <v>2016</v>
      </c>
      <c r="J615">
        <v>106</v>
      </c>
      <c r="K615" t="s">
        <v>250</v>
      </c>
      <c r="L615" t="s">
        <v>256</v>
      </c>
      <c r="M615" t="s">
        <v>257</v>
      </c>
      <c r="N615" t="s">
        <v>258</v>
      </c>
      <c r="O615" t="s">
        <v>259</v>
      </c>
      <c r="P615">
        <v>106</v>
      </c>
      <c r="Q615" t="s">
        <v>283</v>
      </c>
      <c r="R615">
        <v>106</v>
      </c>
      <c r="S615" t="s">
        <v>250</v>
      </c>
      <c r="T615" t="s">
        <v>262</v>
      </c>
      <c r="U615" t="s">
        <v>263</v>
      </c>
      <c r="V615" t="s">
        <v>290</v>
      </c>
      <c r="W615" t="s">
        <v>585</v>
      </c>
      <c r="X615">
        <v>0</v>
      </c>
      <c r="Y615" t="s">
        <v>585</v>
      </c>
      <c r="Z615">
        <v>2017</v>
      </c>
      <c r="AA615" t="s">
        <v>580</v>
      </c>
      <c r="AB615" t="s">
        <v>580</v>
      </c>
      <c r="AC615">
        <v>86</v>
      </c>
      <c r="AD615">
        <v>6.77</v>
      </c>
      <c r="AF615" t="s">
        <v>268</v>
      </c>
      <c r="AG615" t="s">
        <v>292</v>
      </c>
      <c r="AH615" t="s">
        <v>270</v>
      </c>
      <c r="AI615" t="s">
        <v>270</v>
      </c>
      <c r="AJ615" t="s">
        <v>270</v>
      </c>
      <c r="AK615" t="s">
        <v>270</v>
      </c>
      <c r="AL615">
        <v>6.7000000000000002E-3</v>
      </c>
      <c r="AM615" t="s">
        <v>271</v>
      </c>
      <c r="AN615">
        <v>53974</v>
      </c>
      <c r="AO615" t="s">
        <v>272</v>
      </c>
      <c r="AP615">
        <v>203222</v>
      </c>
      <c r="AQ615">
        <v>2</v>
      </c>
      <c r="AR615">
        <v>36116</v>
      </c>
      <c r="AS615">
        <v>2018</v>
      </c>
      <c r="GQ615">
        <v>0.2</v>
      </c>
      <c r="GV615">
        <v>2.0299999999999998</v>
      </c>
      <c r="GW615">
        <v>2.96</v>
      </c>
      <c r="GZ615">
        <v>0</v>
      </c>
      <c r="HA615">
        <v>0.2</v>
      </c>
      <c r="HB615">
        <v>0.2</v>
      </c>
      <c r="HC615">
        <v>4.99</v>
      </c>
      <c r="HD615">
        <v>5.1899999999999995</v>
      </c>
      <c r="HE615">
        <v>9.6157409122911026E-5</v>
      </c>
      <c r="HF615">
        <v>3.8535645472061661E-2</v>
      </c>
    </row>
    <row r="616" spans="1:214" x14ac:dyDescent="0.25">
      <c r="A616">
        <v>27</v>
      </c>
      <c r="B616">
        <v>106</v>
      </c>
      <c r="C616" t="s">
        <v>250</v>
      </c>
      <c r="D616" t="s">
        <v>251</v>
      </c>
      <c r="E616" t="s">
        <v>252</v>
      </c>
      <c r="F616" t="s">
        <v>253</v>
      </c>
      <c r="G616" t="s">
        <v>254</v>
      </c>
      <c r="H616" t="s">
        <v>255</v>
      </c>
      <c r="I616">
        <v>2016</v>
      </c>
      <c r="J616">
        <v>106</v>
      </c>
      <c r="K616" t="s">
        <v>250</v>
      </c>
      <c r="L616" t="s">
        <v>256</v>
      </c>
      <c r="M616" t="s">
        <v>257</v>
      </c>
      <c r="N616" t="s">
        <v>258</v>
      </c>
      <c r="O616" t="s">
        <v>259</v>
      </c>
      <c r="P616">
        <v>106</v>
      </c>
      <c r="Q616" t="s">
        <v>283</v>
      </c>
      <c r="R616">
        <v>106</v>
      </c>
      <c r="S616" t="s">
        <v>250</v>
      </c>
      <c r="T616" t="s">
        <v>262</v>
      </c>
      <c r="U616" t="s">
        <v>263</v>
      </c>
      <c r="V616" t="s">
        <v>290</v>
      </c>
      <c r="W616" t="s">
        <v>585</v>
      </c>
      <c r="X616">
        <v>0</v>
      </c>
      <c r="Y616" t="s">
        <v>585</v>
      </c>
      <c r="Z616">
        <v>2017</v>
      </c>
      <c r="AA616" t="s">
        <v>580</v>
      </c>
      <c r="AB616" t="s">
        <v>580</v>
      </c>
      <c r="AC616">
        <v>86</v>
      </c>
      <c r="AD616">
        <v>6.77</v>
      </c>
      <c r="AF616" t="s">
        <v>268</v>
      </c>
      <c r="AG616" t="s">
        <v>292</v>
      </c>
      <c r="AH616" t="s">
        <v>270</v>
      </c>
      <c r="AI616" t="s">
        <v>270</v>
      </c>
      <c r="AJ616" t="s">
        <v>270</v>
      </c>
      <c r="AK616" t="s">
        <v>270</v>
      </c>
      <c r="AL616">
        <v>6.7000000000000002E-3</v>
      </c>
      <c r="AM616" t="s">
        <v>271</v>
      </c>
      <c r="AN616">
        <v>53974</v>
      </c>
      <c r="AO616" t="s">
        <v>272</v>
      </c>
      <c r="AP616">
        <v>203222</v>
      </c>
      <c r="AQ616">
        <v>3</v>
      </c>
      <c r="AR616">
        <v>36116</v>
      </c>
      <c r="AS616">
        <v>2019</v>
      </c>
      <c r="BY616">
        <v>8.5399999999999991</v>
      </c>
      <c r="FE616">
        <v>3.02</v>
      </c>
      <c r="FR616">
        <v>4</v>
      </c>
      <c r="FY616">
        <v>16.760000000000002</v>
      </c>
      <c r="GC616">
        <v>7.84</v>
      </c>
      <c r="GQ616">
        <v>20.83</v>
      </c>
      <c r="GV616">
        <v>22.14</v>
      </c>
      <c r="GW616">
        <v>29.35</v>
      </c>
      <c r="GZ616">
        <v>40.159999999999997</v>
      </c>
      <c r="HA616">
        <v>20.83</v>
      </c>
      <c r="HB616">
        <v>60.99</v>
      </c>
      <c r="HC616">
        <v>51.49</v>
      </c>
      <c r="HD616">
        <v>112.48000000000002</v>
      </c>
      <c r="HE616">
        <v>2.0839663541705267E-3</v>
      </c>
      <c r="HF616">
        <v>0.54222972972972971</v>
      </c>
    </row>
    <row r="617" spans="1:214" x14ac:dyDescent="0.25">
      <c r="A617">
        <v>27</v>
      </c>
      <c r="B617">
        <v>106</v>
      </c>
      <c r="C617" t="s">
        <v>250</v>
      </c>
      <c r="D617" t="s">
        <v>251</v>
      </c>
      <c r="E617" t="s">
        <v>252</v>
      </c>
      <c r="F617" t="s">
        <v>253</v>
      </c>
      <c r="G617" t="s">
        <v>254</v>
      </c>
      <c r="H617" t="s">
        <v>255</v>
      </c>
      <c r="I617">
        <v>2016</v>
      </c>
      <c r="J617">
        <v>106</v>
      </c>
      <c r="K617" t="s">
        <v>250</v>
      </c>
      <c r="L617" t="s">
        <v>256</v>
      </c>
      <c r="M617" t="s">
        <v>257</v>
      </c>
      <c r="N617" t="s">
        <v>258</v>
      </c>
      <c r="O617" t="s">
        <v>259</v>
      </c>
      <c r="P617">
        <v>106</v>
      </c>
      <c r="Q617" t="s">
        <v>283</v>
      </c>
      <c r="R617">
        <v>106</v>
      </c>
      <c r="S617" t="s">
        <v>250</v>
      </c>
      <c r="T617" t="s">
        <v>262</v>
      </c>
      <c r="U617" t="s">
        <v>263</v>
      </c>
      <c r="V617" t="s">
        <v>290</v>
      </c>
      <c r="W617" t="s">
        <v>585</v>
      </c>
      <c r="X617">
        <v>0</v>
      </c>
      <c r="Y617" t="s">
        <v>585</v>
      </c>
      <c r="Z617">
        <v>2017</v>
      </c>
      <c r="AA617" t="s">
        <v>580</v>
      </c>
      <c r="AB617" t="s">
        <v>580</v>
      </c>
      <c r="AC617">
        <v>86</v>
      </c>
      <c r="AD617">
        <v>6.77</v>
      </c>
      <c r="AF617" t="s">
        <v>268</v>
      </c>
      <c r="AG617" t="s">
        <v>292</v>
      </c>
      <c r="AH617" t="s">
        <v>270</v>
      </c>
      <c r="AI617" t="s">
        <v>270</v>
      </c>
      <c r="AJ617" t="s">
        <v>270</v>
      </c>
      <c r="AK617" t="s">
        <v>270</v>
      </c>
      <c r="AL617">
        <v>6.7000000000000002E-3</v>
      </c>
      <c r="AM617" t="s">
        <v>271</v>
      </c>
      <c r="AN617">
        <v>53974</v>
      </c>
      <c r="AO617" t="s">
        <v>272</v>
      </c>
      <c r="AP617">
        <v>203222</v>
      </c>
      <c r="AQ617">
        <v>4</v>
      </c>
      <c r="AR617">
        <v>36116</v>
      </c>
      <c r="AS617">
        <v>2020</v>
      </c>
      <c r="AX617">
        <v>1</v>
      </c>
      <c r="BY617">
        <v>2.04</v>
      </c>
      <c r="CN617">
        <v>2</v>
      </c>
      <c r="GC617">
        <v>8</v>
      </c>
      <c r="GQ617">
        <v>16.649999999999999</v>
      </c>
      <c r="GV617">
        <v>19.350000000000001</v>
      </c>
      <c r="GW617">
        <v>57.51</v>
      </c>
      <c r="GZ617">
        <v>13.04</v>
      </c>
      <c r="HA617">
        <v>16.649999999999999</v>
      </c>
      <c r="HB617">
        <v>29.69</v>
      </c>
      <c r="HC617">
        <v>76.86</v>
      </c>
      <c r="HD617">
        <v>106.55</v>
      </c>
      <c r="HE617">
        <v>1.9740986400859674E-3</v>
      </c>
      <c r="HF617">
        <v>0.27864852182074146</v>
      </c>
    </row>
    <row r="618" spans="1:214" x14ac:dyDescent="0.25">
      <c r="A618">
        <v>27</v>
      </c>
      <c r="B618">
        <v>106</v>
      </c>
      <c r="C618" t="s">
        <v>250</v>
      </c>
      <c r="D618" t="s">
        <v>251</v>
      </c>
      <c r="E618" t="s">
        <v>252</v>
      </c>
      <c r="F618" t="s">
        <v>253</v>
      </c>
      <c r="G618" t="s">
        <v>254</v>
      </c>
      <c r="H618" t="s">
        <v>255</v>
      </c>
      <c r="I618">
        <v>2016</v>
      </c>
      <c r="J618">
        <v>106</v>
      </c>
      <c r="K618" t="s">
        <v>250</v>
      </c>
      <c r="L618" t="s">
        <v>256</v>
      </c>
      <c r="M618" t="s">
        <v>257</v>
      </c>
      <c r="N618" t="s">
        <v>258</v>
      </c>
      <c r="O618" t="s">
        <v>259</v>
      </c>
      <c r="P618">
        <v>106</v>
      </c>
      <c r="Q618" t="s">
        <v>283</v>
      </c>
      <c r="R618">
        <v>106</v>
      </c>
      <c r="S618" t="s">
        <v>250</v>
      </c>
      <c r="T618" t="s">
        <v>262</v>
      </c>
      <c r="U618" t="s">
        <v>263</v>
      </c>
      <c r="V618" t="s">
        <v>290</v>
      </c>
      <c r="W618" t="s">
        <v>585</v>
      </c>
      <c r="X618">
        <v>0</v>
      </c>
      <c r="Y618" t="s">
        <v>585</v>
      </c>
      <c r="Z618">
        <v>2017</v>
      </c>
      <c r="AA618" t="s">
        <v>580</v>
      </c>
      <c r="AB618" t="s">
        <v>580</v>
      </c>
      <c r="AC618">
        <v>86</v>
      </c>
      <c r="AD618">
        <v>6.77</v>
      </c>
      <c r="AF618" t="s">
        <v>268</v>
      </c>
      <c r="AG618" t="s">
        <v>292</v>
      </c>
      <c r="AH618" t="s">
        <v>270</v>
      </c>
      <c r="AI618" t="s">
        <v>270</v>
      </c>
      <c r="AJ618" t="s">
        <v>270</v>
      </c>
      <c r="AK618" t="s">
        <v>270</v>
      </c>
      <c r="AL618">
        <v>6.7000000000000002E-3</v>
      </c>
      <c r="AM618" t="s">
        <v>271</v>
      </c>
      <c r="AN618">
        <v>53974</v>
      </c>
      <c r="AO618">
        <v>53974</v>
      </c>
      <c r="AP618">
        <v>203222</v>
      </c>
      <c r="AQ618">
        <v>5</v>
      </c>
      <c r="AR618">
        <v>36116</v>
      </c>
      <c r="AS618">
        <v>2021</v>
      </c>
      <c r="GQ618">
        <v>2.69</v>
      </c>
      <c r="GV618">
        <v>2.34</v>
      </c>
      <c r="GW618">
        <v>11.36</v>
      </c>
      <c r="GX618">
        <v>0.76</v>
      </c>
      <c r="GZ618">
        <v>0</v>
      </c>
      <c r="HA618">
        <v>2.69</v>
      </c>
      <c r="HB618">
        <v>2.69</v>
      </c>
      <c r="HC618">
        <v>14.46</v>
      </c>
      <c r="HD618">
        <v>17.150000000000002</v>
      </c>
      <c r="HE618">
        <v>3.1774558120576578E-4</v>
      </c>
      <c r="HF618">
        <v>0.15685131195335275</v>
      </c>
    </row>
    <row r="619" spans="1:214" x14ac:dyDescent="0.25">
      <c r="A619">
        <v>27</v>
      </c>
      <c r="B619">
        <v>106</v>
      </c>
      <c r="C619" t="s">
        <v>250</v>
      </c>
      <c r="D619" t="s">
        <v>251</v>
      </c>
      <c r="E619" t="s">
        <v>252</v>
      </c>
      <c r="F619" t="s">
        <v>253</v>
      </c>
      <c r="G619" t="s">
        <v>254</v>
      </c>
      <c r="H619" t="s">
        <v>255</v>
      </c>
      <c r="I619">
        <v>2016</v>
      </c>
      <c r="J619">
        <v>106</v>
      </c>
      <c r="K619" t="s">
        <v>250</v>
      </c>
      <c r="L619" t="s">
        <v>256</v>
      </c>
      <c r="M619" t="s">
        <v>257</v>
      </c>
      <c r="N619" t="s">
        <v>258</v>
      </c>
      <c r="O619" t="s">
        <v>259</v>
      </c>
      <c r="P619">
        <v>106</v>
      </c>
      <c r="Q619" t="s">
        <v>283</v>
      </c>
      <c r="R619">
        <v>106</v>
      </c>
      <c r="S619" t="s">
        <v>250</v>
      </c>
      <c r="T619" t="s">
        <v>262</v>
      </c>
      <c r="U619" t="s">
        <v>263</v>
      </c>
      <c r="V619" t="s">
        <v>290</v>
      </c>
      <c r="W619" t="s">
        <v>586</v>
      </c>
      <c r="X619">
        <v>0</v>
      </c>
      <c r="Y619" t="s">
        <v>586</v>
      </c>
      <c r="Z619">
        <v>2017</v>
      </c>
      <c r="AA619" t="s">
        <v>580</v>
      </c>
      <c r="AB619" t="s">
        <v>580</v>
      </c>
      <c r="AC619">
        <v>84</v>
      </c>
      <c r="AD619">
        <v>6.09</v>
      </c>
      <c r="AF619" t="s">
        <v>268</v>
      </c>
      <c r="AG619" t="s">
        <v>292</v>
      </c>
      <c r="AH619" t="s">
        <v>270</v>
      </c>
      <c r="AI619" t="s">
        <v>270</v>
      </c>
      <c r="AJ619" t="s">
        <v>270</v>
      </c>
      <c r="AK619" t="s">
        <v>270</v>
      </c>
      <c r="AL619">
        <v>1.4E-2</v>
      </c>
      <c r="AM619" t="s">
        <v>271</v>
      </c>
      <c r="AN619">
        <v>54048</v>
      </c>
      <c r="AO619" t="s">
        <v>272</v>
      </c>
      <c r="AP619">
        <v>201074</v>
      </c>
      <c r="AQ619">
        <v>2</v>
      </c>
      <c r="AR619">
        <v>36117</v>
      </c>
      <c r="AS619">
        <v>2018</v>
      </c>
      <c r="GQ619">
        <v>0.31</v>
      </c>
      <c r="GV619">
        <v>0.84</v>
      </c>
      <c r="GW619">
        <v>1.1599999999999999</v>
      </c>
      <c r="GZ619">
        <v>0</v>
      </c>
      <c r="HA619">
        <v>0.31</v>
      </c>
      <c r="HB619">
        <v>0.31</v>
      </c>
      <c r="HC619">
        <v>2</v>
      </c>
      <c r="HD619">
        <v>2.3099999999999996</v>
      </c>
      <c r="HE619">
        <v>4.2739786856127881E-5</v>
      </c>
      <c r="HF619">
        <v>0.13419913419913423</v>
      </c>
    </row>
    <row r="620" spans="1:214" x14ac:dyDescent="0.25">
      <c r="A620">
        <v>27</v>
      </c>
      <c r="B620">
        <v>106</v>
      </c>
      <c r="C620" t="s">
        <v>250</v>
      </c>
      <c r="D620" t="s">
        <v>251</v>
      </c>
      <c r="E620" t="s">
        <v>252</v>
      </c>
      <c r="F620" t="s">
        <v>253</v>
      </c>
      <c r="G620" t="s">
        <v>254</v>
      </c>
      <c r="H620" t="s">
        <v>255</v>
      </c>
      <c r="I620">
        <v>2016</v>
      </c>
      <c r="J620">
        <v>106</v>
      </c>
      <c r="K620" t="s">
        <v>250</v>
      </c>
      <c r="L620" t="s">
        <v>256</v>
      </c>
      <c r="M620" t="s">
        <v>257</v>
      </c>
      <c r="N620" t="s">
        <v>258</v>
      </c>
      <c r="O620" t="s">
        <v>259</v>
      </c>
      <c r="P620">
        <v>106</v>
      </c>
      <c r="Q620" t="s">
        <v>283</v>
      </c>
      <c r="R620">
        <v>106</v>
      </c>
      <c r="S620" t="s">
        <v>250</v>
      </c>
      <c r="T620" t="s">
        <v>262</v>
      </c>
      <c r="U620" t="s">
        <v>263</v>
      </c>
      <c r="V620" t="s">
        <v>290</v>
      </c>
      <c r="W620" t="s">
        <v>586</v>
      </c>
      <c r="X620">
        <v>0</v>
      </c>
      <c r="Y620" t="s">
        <v>586</v>
      </c>
      <c r="Z620">
        <v>2017</v>
      </c>
      <c r="AA620" t="s">
        <v>580</v>
      </c>
      <c r="AB620" t="s">
        <v>580</v>
      </c>
      <c r="AC620">
        <v>84</v>
      </c>
      <c r="AD620">
        <v>6.09</v>
      </c>
      <c r="AF620" t="s">
        <v>268</v>
      </c>
      <c r="AG620" t="s">
        <v>292</v>
      </c>
      <c r="AH620" t="s">
        <v>270</v>
      </c>
      <c r="AI620" t="s">
        <v>270</v>
      </c>
      <c r="AJ620" t="s">
        <v>270</v>
      </c>
      <c r="AK620" t="s">
        <v>270</v>
      </c>
      <c r="AL620">
        <v>1.4E-2</v>
      </c>
      <c r="AM620" t="s">
        <v>271</v>
      </c>
      <c r="AN620">
        <v>54048</v>
      </c>
      <c r="AO620" t="s">
        <v>272</v>
      </c>
      <c r="AP620">
        <v>201074</v>
      </c>
      <c r="AQ620">
        <v>3</v>
      </c>
      <c r="AR620">
        <v>36117</v>
      </c>
      <c r="AS620">
        <v>2019</v>
      </c>
      <c r="BD620">
        <v>3.27</v>
      </c>
      <c r="BV620">
        <v>1.82</v>
      </c>
      <c r="CN620">
        <v>3.6</v>
      </c>
      <c r="FE620">
        <v>17.52</v>
      </c>
      <c r="FR620">
        <v>2</v>
      </c>
      <c r="GQ620">
        <v>16.940000000000001</v>
      </c>
      <c r="GV620">
        <v>21.71</v>
      </c>
      <c r="GW620">
        <v>28.76</v>
      </c>
      <c r="GZ620">
        <v>28.21</v>
      </c>
      <c r="HA620">
        <v>16.940000000000001</v>
      </c>
      <c r="HB620">
        <v>45.15</v>
      </c>
      <c r="HC620">
        <v>50.47</v>
      </c>
      <c r="HD620">
        <v>95.620000000000019</v>
      </c>
      <c r="HE620">
        <v>1.7691681468324455E-3</v>
      </c>
      <c r="HF620">
        <v>0.47218155197657385</v>
      </c>
    </row>
    <row r="621" spans="1:214" x14ac:dyDescent="0.25">
      <c r="A621">
        <v>27</v>
      </c>
      <c r="B621">
        <v>106</v>
      </c>
      <c r="C621" t="s">
        <v>250</v>
      </c>
      <c r="D621" t="s">
        <v>251</v>
      </c>
      <c r="E621" t="s">
        <v>252</v>
      </c>
      <c r="F621" t="s">
        <v>253</v>
      </c>
      <c r="G621" t="s">
        <v>254</v>
      </c>
      <c r="H621" t="s">
        <v>255</v>
      </c>
      <c r="I621">
        <v>2016</v>
      </c>
      <c r="J621">
        <v>106</v>
      </c>
      <c r="K621" t="s">
        <v>250</v>
      </c>
      <c r="L621" t="s">
        <v>256</v>
      </c>
      <c r="M621" t="s">
        <v>257</v>
      </c>
      <c r="N621" t="s">
        <v>258</v>
      </c>
      <c r="O621" t="s">
        <v>259</v>
      </c>
      <c r="P621">
        <v>106</v>
      </c>
      <c r="Q621" t="s">
        <v>283</v>
      </c>
      <c r="R621">
        <v>106</v>
      </c>
      <c r="S621" t="s">
        <v>250</v>
      </c>
      <c r="T621" t="s">
        <v>262</v>
      </c>
      <c r="U621" t="s">
        <v>263</v>
      </c>
      <c r="V621" t="s">
        <v>290</v>
      </c>
      <c r="W621" t="s">
        <v>586</v>
      </c>
      <c r="X621">
        <v>0</v>
      </c>
      <c r="Y621" t="s">
        <v>586</v>
      </c>
      <c r="Z621">
        <v>2017</v>
      </c>
      <c r="AA621" t="s">
        <v>580</v>
      </c>
      <c r="AB621" t="s">
        <v>580</v>
      </c>
      <c r="AC621">
        <v>84</v>
      </c>
      <c r="AD621">
        <v>6.09</v>
      </c>
      <c r="AF621" t="s">
        <v>268</v>
      </c>
      <c r="AG621" t="s">
        <v>292</v>
      </c>
      <c r="AH621" t="s">
        <v>270</v>
      </c>
      <c r="AI621" t="s">
        <v>270</v>
      </c>
      <c r="AJ621" t="s">
        <v>270</v>
      </c>
      <c r="AK621" t="s">
        <v>270</v>
      </c>
      <c r="AL621">
        <v>1.4E-2</v>
      </c>
      <c r="AM621" t="s">
        <v>271</v>
      </c>
      <c r="AN621">
        <v>54048</v>
      </c>
      <c r="AO621" t="s">
        <v>272</v>
      </c>
      <c r="AP621">
        <v>201074</v>
      </c>
      <c r="AQ621">
        <v>4</v>
      </c>
      <c r="AR621">
        <v>36117</v>
      </c>
      <c r="AS621">
        <v>2020</v>
      </c>
      <c r="BS621">
        <v>5.0199999999999996</v>
      </c>
      <c r="GQ621">
        <v>16.88</v>
      </c>
      <c r="GV621">
        <v>18.98</v>
      </c>
      <c r="GW621">
        <v>46.02</v>
      </c>
      <c r="GX621">
        <v>1.04</v>
      </c>
      <c r="GZ621">
        <v>5.0199999999999996</v>
      </c>
      <c r="HA621">
        <v>16.88</v>
      </c>
      <c r="HB621">
        <v>21.9</v>
      </c>
      <c r="HC621">
        <v>66.040000000000006</v>
      </c>
      <c r="HD621">
        <v>87.940000000000012</v>
      </c>
      <c r="HE621">
        <v>1.6270722320899944E-3</v>
      </c>
      <c r="HF621">
        <v>0.24903343188537636</v>
      </c>
    </row>
    <row r="622" spans="1:214" x14ac:dyDescent="0.25">
      <c r="A622">
        <v>27</v>
      </c>
      <c r="B622">
        <v>106</v>
      </c>
      <c r="C622" t="s">
        <v>250</v>
      </c>
      <c r="D622" t="s">
        <v>251</v>
      </c>
      <c r="E622" t="s">
        <v>252</v>
      </c>
      <c r="F622" t="s">
        <v>253</v>
      </c>
      <c r="G622" t="s">
        <v>254</v>
      </c>
      <c r="H622" t="s">
        <v>255</v>
      </c>
      <c r="I622">
        <v>2016</v>
      </c>
      <c r="J622">
        <v>106</v>
      </c>
      <c r="K622" t="s">
        <v>250</v>
      </c>
      <c r="L622" t="s">
        <v>256</v>
      </c>
      <c r="M622" t="s">
        <v>257</v>
      </c>
      <c r="N622" t="s">
        <v>258</v>
      </c>
      <c r="O622" t="s">
        <v>259</v>
      </c>
      <c r="P622">
        <v>106</v>
      </c>
      <c r="Q622" t="s">
        <v>283</v>
      </c>
      <c r="R622">
        <v>106</v>
      </c>
      <c r="S622" t="s">
        <v>250</v>
      </c>
      <c r="T622" t="s">
        <v>262</v>
      </c>
      <c r="U622" t="s">
        <v>263</v>
      </c>
      <c r="V622" t="s">
        <v>290</v>
      </c>
      <c r="W622" t="s">
        <v>586</v>
      </c>
      <c r="X622">
        <v>0</v>
      </c>
      <c r="Y622" t="s">
        <v>586</v>
      </c>
      <c r="Z622">
        <v>2017</v>
      </c>
      <c r="AA622" t="s">
        <v>580</v>
      </c>
      <c r="AB622" t="s">
        <v>580</v>
      </c>
      <c r="AC622">
        <v>84</v>
      </c>
      <c r="AD622">
        <v>6.09</v>
      </c>
      <c r="AF622" t="s">
        <v>268</v>
      </c>
      <c r="AG622" t="s">
        <v>292</v>
      </c>
      <c r="AH622" t="s">
        <v>270</v>
      </c>
      <c r="AI622" t="s">
        <v>270</v>
      </c>
      <c r="AJ622" t="s">
        <v>270</v>
      </c>
      <c r="AK622" t="s">
        <v>270</v>
      </c>
      <c r="AL622">
        <v>1.4E-2</v>
      </c>
      <c r="AM622" t="s">
        <v>271</v>
      </c>
      <c r="AN622">
        <v>54048</v>
      </c>
      <c r="AO622">
        <v>54048</v>
      </c>
      <c r="AP622">
        <v>201074</v>
      </c>
      <c r="AQ622">
        <v>5</v>
      </c>
      <c r="AR622">
        <v>36117</v>
      </c>
      <c r="AS622">
        <v>2021</v>
      </c>
      <c r="BS622">
        <v>2.04</v>
      </c>
      <c r="GV622">
        <v>3.89</v>
      </c>
      <c r="GW622">
        <v>20.59</v>
      </c>
      <c r="GZ622">
        <v>2.04</v>
      </c>
      <c r="HA622">
        <v>0</v>
      </c>
      <c r="HB622">
        <v>2.04</v>
      </c>
      <c r="HC622">
        <v>24.48</v>
      </c>
      <c r="HD622">
        <v>26.52</v>
      </c>
      <c r="HE622">
        <v>4.9067495559502658E-4</v>
      </c>
      <c r="HF622">
        <v>7.6923076923076927E-2</v>
      </c>
    </row>
    <row r="623" spans="1:214" x14ac:dyDescent="0.25">
      <c r="A623">
        <v>27</v>
      </c>
      <c r="B623">
        <v>106</v>
      </c>
      <c r="C623" t="s">
        <v>250</v>
      </c>
      <c r="D623" t="s">
        <v>251</v>
      </c>
      <c r="E623" t="s">
        <v>252</v>
      </c>
      <c r="F623" t="s">
        <v>253</v>
      </c>
      <c r="G623" t="s">
        <v>254</v>
      </c>
      <c r="H623" t="s">
        <v>255</v>
      </c>
      <c r="I623">
        <v>2016</v>
      </c>
      <c r="J623">
        <v>106</v>
      </c>
      <c r="K623" t="s">
        <v>250</v>
      </c>
      <c r="L623" t="s">
        <v>256</v>
      </c>
      <c r="M623" t="s">
        <v>257</v>
      </c>
      <c r="N623" t="s">
        <v>258</v>
      </c>
      <c r="O623" t="s">
        <v>259</v>
      </c>
      <c r="P623">
        <v>106</v>
      </c>
      <c r="Q623" t="s">
        <v>283</v>
      </c>
      <c r="R623">
        <v>106</v>
      </c>
      <c r="S623" t="s">
        <v>250</v>
      </c>
      <c r="T623" t="s">
        <v>262</v>
      </c>
      <c r="U623" t="s">
        <v>263</v>
      </c>
      <c r="V623" t="s">
        <v>290</v>
      </c>
      <c r="W623" t="s">
        <v>587</v>
      </c>
      <c r="X623">
        <v>0</v>
      </c>
      <c r="Y623" t="s">
        <v>587</v>
      </c>
      <c r="Z623">
        <v>2017</v>
      </c>
      <c r="AA623" t="s">
        <v>588</v>
      </c>
      <c r="AB623" t="s">
        <v>588</v>
      </c>
      <c r="AC623">
        <v>86</v>
      </c>
      <c r="AD623">
        <v>6.61</v>
      </c>
      <c r="AF623" t="s">
        <v>268</v>
      </c>
      <c r="AG623" t="s">
        <v>292</v>
      </c>
      <c r="AH623" t="s">
        <v>270</v>
      </c>
      <c r="AI623" t="s">
        <v>270</v>
      </c>
      <c r="AJ623" t="s">
        <v>270</v>
      </c>
      <c r="AK623" t="s">
        <v>270</v>
      </c>
      <c r="AL623">
        <v>2.8999999999999998E-3</v>
      </c>
      <c r="AM623" t="s">
        <v>271</v>
      </c>
      <c r="AN623">
        <v>52727</v>
      </c>
      <c r="AO623" t="s">
        <v>272</v>
      </c>
      <c r="AP623">
        <v>200765</v>
      </c>
      <c r="AQ623">
        <v>2</v>
      </c>
      <c r="AR623">
        <v>36118</v>
      </c>
      <c r="AS623">
        <v>2018</v>
      </c>
      <c r="FM623">
        <v>5.3</v>
      </c>
      <c r="GV623">
        <v>2.44</v>
      </c>
      <c r="GW623">
        <v>3.55</v>
      </c>
      <c r="GZ623">
        <v>5.3</v>
      </c>
      <c r="HA623">
        <v>0</v>
      </c>
      <c r="HB623">
        <v>5.3</v>
      </c>
      <c r="HC623">
        <v>5.99</v>
      </c>
      <c r="HD623">
        <v>11.29</v>
      </c>
      <c r="HE623">
        <v>2.1412179718170954E-4</v>
      </c>
      <c r="HF623">
        <v>0.46944198405668736</v>
      </c>
    </row>
    <row r="624" spans="1:214" x14ac:dyDescent="0.25">
      <c r="A624">
        <v>27</v>
      </c>
      <c r="B624">
        <v>106</v>
      </c>
      <c r="C624" t="s">
        <v>250</v>
      </c>
      <c r="D624" t="s">
        <v>251</v>
      </c>
      <c r="E624" t="s">
        <v>252</v>
      </c>
      <c r="F624" t="s">
        <v>253</v>
      </c>
      <c r="G624" t="s">
        <v>254</v>
      </c>
      <c r="H624" t="s">
        <v>255</v>
      </c>
      <c r="I624">
        <v>2016</v>
      </c>
      <c r="J624">
        <v>106</v>
      </c>
      <c r="K624" t="s">
        <v>250</v>
      </c>
      <c r="L624" t="s">
        <v>256</v>
      </c>
      <c r="M624" t="s">
        <v>257</v>
      </c>
      <c r="N624" t="s">
        <v>258</v>
      </c>
      <c r="O624" t="s">
        <v>259</v>
      </c>
      <c r="P624">
        <v>106</v>
      </c>
      <c r="Q624" t="s">
        <v>283</v>
      </c>
      <c r="R624">
        <v>106</v>
      </c>
      <c r="S624" t="s">
        <v>250</v>
      </c>
      <c r="T624" t="s">
        <v>262</v>
      </c>
      <c r="U624" t="s">
        <v>263</v>
      </c>
      <c r="V624" t="s">
        <v>290</v>
      </c>
      <c r="W624" t="s">
        <v>587</v>
      </c>
      <c r="X624">
        <v>0</v>
      </c>
      <c r="Y624" t="s">
        <v>587</v>
      </c>
      <c r="Z624">
        <v>2017</v>
      </c>
      <c r="AA624" t="s">
        <v>588</v>
      </c>
      <c r="AB624" t="s">
        <v>588</v>
      </c>
      <c r="AC624">
        <v>86</v>
      </c>
      <c r="AD624">
        <v>6.61</v>
      </c>
      <c r="AF624" t="s">
        <v>268</v>
      </c>
      <c r="AG624" t="s">
        <v>292</v>
      </c>
      <c r="AH624" t="s">
        <v>270</v>
      </c>
      <c r="AI624" t="s">
        <v>270</v>
      </c>
      <c r="AJ624" t="s">
        <v>270</v>
      </c>
      <c r="AK624" t="s">
        <v>270</v>
      </c>
      <c r="AL624">
        <v>2.8999999999999998E-3</v>
      </c>
      <c r="AM624" t="s">
        <v>271</v>
      </c>
      <c r="AN624">
        <v>52727</v>
      </c>
      <c r="AO624" t="s">
        <v>272</v>
      </c>
      <c r="AP624">
        <v>200765</v>
      </c>
      <c r="AQ624">
        <v>3</v>
      </c>
      <c r="AR624">
        <v>36118</v>
      </c>
      <c r="AS624">
        <v>2019</v>
      </c>
      <c r="GQ624">
        <v>5.69</v>
      </c>
      <c r="GV624">
        <v>14.36</v>
      </c>
      <c r="GW624">
        <v>18.95</v>
      </c>
      <c r="GZ624">
        <v>0</v>
      </c>
      <c r="HA624">
        <v>5.69</v>
      </c>
      <c r="HB624">
        <v>5.69</v>
      </c>
      <c r="HC624">
        <v>33.31</v>
      </c>
      <c r="HD624">
        <v>39</v>
      </c>
      <c r="HE624">
        <v>7.3965899823619772E-4</v>
      </c>
      <c r="HF624">
        <v>0.1458974358974359</v>
      </c>
    </row>
    <row r="625" spans="1:214" x14ac:dyDescent="0.25">
      <c r="A625">
        <v>27</v>
      </c>
      <c r="B625">
        <v>106</v>
      </c>
      <c r="C625" t="s">
        <v>250</v>
      </c>
      <c r="D625" t="s">
        <v>251</v>
      </c>
      <c r="E625" t="s">
        <v>252</v>
      </c>
      <c r="F625" t="s">
        <v>253</v>
      </c>
      <c r="G625" t="s">
        <v>254</v>
      </c>
      <c r="H625" t="s">
        <v>255</v>
      </c>
      <c r="I625">
        <v>2016</v>
      </c>
      <c r="J625">
        <v>106</v>
      </c>
      <c r="K625" t="s">
        <v>250</v>
      </c>
      <c r="L625" t="s">
        <v>256</v>
      </c>
      <c r="M625" t="s">
        <v>257</v>
      </c>
      <c r="N625" t="s">
        <v>258</v>
      </c>
      <c r="O625" t="s">
        <v>259</v>
      </c>
      <c r="P625">
        <v>106</v>
      </c>
      <c r="Q625" t="s">
        <v>283</v>
      </c>
      <c r="R625">
        <v>106</v>
      </c>
      <c r="S625" t="s">
        <v>250</v>
      </c>
      <c r="T625" t="s">
        <v>262</v>
      </c>
      <c r="U625" t="s">
        <v>263</v>
      </c>
      <c r="V625" t="s">
        <v>290</v>
      </c>
      <c r="W625" t="s">
        <v>587</v>
      </c>
      <c r="X625">
        <v>0</v>
      </c>
      <c r="Y625" t="s">
        <v>587</v>
      </c>
      <c r="Z625">
        <v>2017</v>
      </c>
      <c r="AA625" t="s">
        <v>588</v>
      </c>
      <c r="AB625" t="s">
        <v>588</v>
      </c>
      <c r="AC625">
        <v>86</v>
      </c>
      <c r="AD625">
        <v>6.61</v>
      </c>
      <c r="AF625" t="s">
        <v>268</v>
      </c>
      <c r="AG625" t="s">
        <v>292</v>
      </c>
      <c r="AH625" t="s">
        <v>270</v>
      </c>
      <c r="AI625" t="s">
        <v>270</v>
      </c>
      <c r="AJ625" t="s">
        <v>270</v>
      </c>
      <c r="AK625" t="s">
        <v>270</v>
      </c>
      <c r="AL625">
        <v>2.8999999999999998E-3</v>
      </c>
      <c r="AM625" t="s">
        <v>271</v>
      </c>
      <c r="AN625">
        <v>52727</v>
      </c>
      <c r="AO625" t="s">
        <v>272</v>
      </c>
      <c r="AP625">
        <v>200765</v>
      </c>
      <c r="AQ625">
        <v>4</v>
      </c>
      <c r="AR625">
        <v>36118</v>
      </c>
      <c r="AS625">
        <v>2020</v>
      </c>
      <c r="GC625">
        <v>5.32</v>
      </c>
      <c r="GQ625">
        <v>9.58</v>
      </c>
      <c r="GV625">
        <v>19.79</v>
      </c>
      <c r="GW625">
        <v>49.25</v>
      </c>
      <c r="GZ625">
        <v>5.32</v>
      </c>
      <c r="HA625">
        <v>9.58</v>
      </c>
      <c r="HB625">
        <v>14.9</v>
      </c>
      <c r="HC625">
        <v>69.040000000000006</v>
      </c>
      <c r="HD625">
        <v>83.94</v>
      </c>
      <c r="HE625">
        <v>1.5919737515883703E-3</v>
      </c>
      <c r="HF625">
        <v>0.17750774362639982</v>
      </c>
    </row>
    <row r="626" spans="1:214" x14ac:dyDescent="0.25">
      <c r="A626">
        <v>27</v>
      </c>
      <c r="B626">
        <v>106</v>
      </c>
      <c r="C626" t="s">
        <v>250</v>
      </c>
      <c r="D626" t="s">
        <v>251</v>
      </c>
      <c r="E626" t="s">
        <v>252</v>
      </c>
      <c r="F626" t="s">
        <v>253</v>
      </c>
      <c r="G626" t="s">
        <v>254</v>
      </c>
      <c r="H626" t="s">
        <v>255</v>
      </c>
      <c r="I626">
        <v>2016</v>
      </c>
      <c r="J626">
        <v>106</v>
      </c>
      <c r="K626" t="s">
        <v>250</v>
      </c>
      <c r="L626" t="s">
        <v>256</v>
      </c>
      <c r="M626" t="s">
        <v>257</v>
      </c>
      <c r="N626" t="s">
        <v>258</v>
      </c>
      <c r="O626" t="s">
        <v>259</v>
      </c>
      <c r="P626">
        <v>106</v>
      </c>
      <c r="Q626" t="s">
        <v>283</v>
      </c>
      <c r="R626">
        <v>106</v>
      </c>
      <c r="S626" t="s">
        <v>250</v>
      </c>
      <c r="T626" t="s">
        <v>262</v>
      </c>
      <c r="U626" t="s">
        <v>263</v>
      </c>
      <c r="V626" t="s">
        <v>290</v>
      </c>
      <c r="W626" t="s">
        <v>587</v>
      </c>
      <c r="X626">
        <v>0</v>
      </c>
      <c r="Y626" t="s">
        <v>587</v>
      </c>
      <c r="Z626">
        <v>2017</v>
      </c>
      <c r="AA626" t="s">
        <v>588</v>
      </c>
      <c r="AB626" t="s">
        <v>588</v>
      </c>
      <c r="AC626">
        <v>86</v>
      </c>
      <c r="AD626">
        <v>6.61</v>
      </c>
      <c r="AF626" t="s">
        <v>268</v>
      </c>
      <c r="AG626" t="s">
        <v>292</v>
      </c>
      <c r="AH626" t="s">
        <v>270</v>
      </c>
      <c r="AI626" t="s">
        <v>270</v>
      </c>
      <c r="AJ626" t="s">
        <v>270</v>
      </c>
      <c r="AK626" t="s">
        <v>270</v>
      </c>
      <c r="AL626">
        <v>2.8999999999999998E-3</v>
      </c>
      <c r="AM626" t="s">
        <v>271</v>
      </c>
      <c r="AN626">
        <v>52727</v>
      </c>
      <c r="AO626">
        <v>52727</v>
      </c>
      <c r="AP626">
        <v>200765</v>
      </c>
      <c r="AQ626">
        <v>5</v>
      </c>
      <c r="AR626">
        <v>36118</v>
      </c>
      <c r="AS626">
        <v>2021</v>
      </c>
      <c r="GQ626">
        <v>6.99</v>
      </c>
      <c r="GV626">
        <v>1.4</v>
      </c>
      <c r="GW626">
        <v>0.87</v>
      </c>
      <c r="GZ626">
        <v>0</v>
      </c>
      <c r="HA626">
        <v>6.99</v>
      </c>
      <c r="HB626">
        <v>6.99</v>
      </c>
      <c r="HC626">
        <v>2.27</v>
      </c>
      <c r="HD626">
        <v>9.26</v>
      </c>
      <c r="HE626">
        <v>1.7562159804274851E-4</v>
      </c>
      <c r="HF626">
        <v>0.75485961123110157</v>
      </c>
    </row>
    <row r="627" spans="1:214" x14ac:dyDescent="0.25">
      <c r="A627">
        <v>27</v>
      </c>
      <c r="B627">
        <v>106</v>
      </c>
      <c r="C627" t="s">
        <v>250</v>
      </c>
      <c r="D627" t="s">
        <v>251</v>
      </c>
      <c r="E627" t="s">
        <v>252</v>
      </c>
      <c r="F627" t="s">
        <v>253</v>
      </c>
      <c r="G627" t="s">
        <v>254</v>
      </c>
      <c r="H627" t="s">
        <v>255</v>
      </c>
      <c r="I627">
        <v>2016</v>
      </c>
      <c r="J627">
        <v>106</v>
      </c>
      <c r="K627" t="s">
        <v>250</v>
      </c>
      <c r="L627" t="s">
        <v>256</v>
      </c>
      <c r="M627" t="s">
        <v>257</v>
      </c>
      <c r="N627" t="s">
        <v>258</v>
      </c>
      <c r="O627" t="s">
        <v>259</v>
      </c>
      <c r="P627">
        <v>106</v>
      </c>
      <c r="Q627" t="s">
        <v>283</v>
      </c>
      <c r="R627">
        <v>106</v>
      </c>
      <c r="S627" t="s">
        <v>250</v>
      </c>
      <c r="T627" t="s">
        <v>262</v>
      </c>
      <c r="U627" t="s">
        <v>263</v>
      </c>
      <c r="V627" t="s">
        <v>290</v>
      </c>
      <c r="W627" t="s">
        <v>589</v>
      </c>
      <c r="X627">
        <v>0</v>
      </c>
      <c r="Y627" t="s">
        <v>589</v>
      </c>
      <c r="Z627">
        <v>2017</v>
      </c>
      <c r="AA627" t="s">
        <v>578</v>
      </c>
      <c r="AB627" t="s">
        <v>578</v>
      </c>
      <c r="AC627">
        <v>85</v>
      </c>
      <c r="AD627">
        <v>6.39</v>
      </c>
      <c r="AF627" t="s">
        <v>268</v>
      </c>
      <c r="AG627" t="s">
        <v>292</v>
      </c>
      <c r="AH627" t="s">
        <v>270</v>
      </c>
      <c r="AI627" t="s">
        <v>270</v>
      </c>
      <c r="AJ627" t="s">
        <v>270</v>
      </c>
      <c r="AK627" t="s">
        <v>270</v>
      </c>
      <c r="AL627">
        <v>1.3299999999999999E-2</v>
      </c>
      <c r="AM627" t="s">
        <v>271</v>
      </c>
      <c r="AN627">
        <v>78227</v>
      </c>
      <c r="AO627" t="s">
        <v>272</v>
      </c>
      <c r="AP627">
        <v>322590</v>
      </c>
      <c r="AQ627">
        <v>2</v>
      </c>
      <c r="AR627">
        <v>36112</v>
      </c>
      <c r="AS627">
        <v>2018</v>
      </c>
      <c r="GQ627">
        <v>0</v>
      </c>
      <c r="GV627">
        <v>2.06</v>
      </c>
      <c r="GW627">
        <v>2.94</v>
      </c>
      <c r="GZ627">
        <v>0</v>
      </c>
      <c r="HA627">
        <v>0</v>
      </c>
      <c r="HB627">
        <v>0</v>
      </c>
      <c r="HC627">
        <v>5</v>
      </c>
      <c r="HD627">
        <v>5</v>
      </c>
      <c r="HE627">
        <v>6.3916550551599836E-5</v>
      </c>
      <c r="HF627">
        <v>0</v>
      </c>
    </row>
    <row r="628" spans="1:214" x14ac:dyDescent="0.25">
      <c r="A628">
        <v>27</v>
      </c>
      <c r="B628">
        <v>106</v>
      </c>
      <c r="C628" t="s">
        <v>250</v>
      </c>
      <c r="D628" t="s">
        <v>251</v>
      </c>
      <c r="E628" t="s">
        <v>252</v>
      </c>
      <c r="F628" t="s">
        <v>253</v>
      </c>
      <c r="G628" t="s">
        <v>254</v>
      </c>
      <c r="H628" t="s">
        <v>255</v>
      </c>
      <c r="I628">
        <v>2016</v>
      </c>
      <c r="J628">
        <v>106</v>
      </c>
      <c r="K628" t="s">
        <v>250</v>
      </c>
      <c r="L628" t="s">
        <v>256</v>
      </c>
      <c r="M628" t="s">
        <v>257</v>
      </c>
      <c r="N628" t="s">
        <v>258</v>
      </c>
      <c r="O628" t="s">
        <v>259</v>
      </c>
      <c r="P628">
        <v>106</v>
      </c>
      <c r="Q628" t="s">
        <v>283</v>
      </c>
      <c r="R628">
        <v>106</v>
      </c>
      <c r="S628" t="s">
        <v>250</v>
      </c>
      <c r="T628" t="s">
        <v>262</v>
      </c>
      <c r="U628" t="s">
        <v>263</v>
      </c>
      <c r="V628" t="s">
        <v>290</v>
      </c>
      <c r="W628" t="s">
        <v>589</v>
      </c>
      <c r="X628">
        <v>0</v>
      </c>
      <c r="Y628" t="s">
        <v>589</v>
      </c>
      <c r="Z628">
        <v>2017</v>
      </c>
      <c r="AA628" t="s">
        <v>578</v>
      </c>
      <c r="AB628" t="s">
        <v>578</v>
      </c>
      <c r="AC628">
        <v>85</v>
      </c>
      <c r="AD628">
        <v>6.39</v>
      </c>
      <c r="AF628" t="s">
        <v>268</v>
      </c>
      <c r="AG628" t="s">
        <v>292</v>
      </c>
      <c r="AH628" t="s">
        <v>270</v>
      </c>
      <c r="AI628" t="s">
        <v>270</v>
      </c>
      <c r="AJ628" t="s">
        <v>270</v>
      </c>
      <c r="AK628" t="s">
        <v>270</v>
      </c>
      <c r="AL628">
        <v>1.3299999999999999E-2</v>
      </c>
      <c r="AM628" t="s">
        <v>271</v>
      </c>
      <c r="AN628">
        <v>78227</v>
      </c>
      <c r="AO628" t="s">
        <v>272</v>
      </c>
      <c r="AP628">
        <v>322590</v>
      </c>
      <c r="AQ628">
        <v>3</v>
      </c>
      <c r="AR628">
        <v>36112</v>
      </c>
      <c r="AS628">
        <v>2019</v>
      </c>
      <c r="BD628">
        <v>8.64</v>
      </c>
      <c r="CN628">
        <v>9.92</v>
      </c>
      <c r="CV628">
        <v>2.92</v>
      </c>
      <c r="FE628">
        <v>3.02</v>
      </c>
      <c r="GC628">
        <v>2.61</v>
      </c>
      <c r="GQ628">
        <v>11.4</v>
      </c>
      <c r="GV628">
        <v>12.19</v>
      </c>
      <c r="GW628">
        <v>16.079999999999998</v>
      </c>
      <c r="GZ628">
        <v>27.11</v>
      </c>
      <c r="HA628">
        <v>11.4</v>
      </c>
      <c r="HB628">
        <v>38.51</v>
      </c>
      <c r="HC628">
        <v>28.27</v>
      </c>
      <c r="HD628">
        <v>66.78</v>
      </c>
      <c r="HE628">
        <v>8.5366944916716737E-4</v>
      </c>
      <c r="HF628">
        <v>0.57666966157532196</v>
      </c>
    </row>
    <row r="629" spans="1:214" x14ac:dyDescent="0.25">
      <c r="A629">
        <v>27</v>
      </c>
      <c r="B629">
        <v>106</v>
      </c>
      <c r="C629" t="s">
        <v>250</v>
      </c>
      <c r="D629" t="s">
        <v>251</v>
      </c>
      <c r="E629" t="s">
        <v>252</v>
      </c>
      <c r="F629" t="s">
        <v>253</v>
      </c>
      <c r="G629" t="s">
        <v>254</v>
      </c>
      <c r="H629" t="s">
        <v>255</v>
      </c>
      <c r="I629">
        <v>2016</v>
      </c>
      <c r="J629">
        <v>106</v>
      </c>
      <c r="K629" t="s">
        <v>250</v>
      </c>
      <c r="L629" t="s">
        <v>256</v>
      </c>
      <c r="M629" t="s">
        <v>257</v>
      </c>
      <c r="N629" t="s">
        <v>258</v>
      </c>
      <c r="O629" t="s">
        <v>259</v>
      </c>
      <c r="P629">
        <v>106</v>
      </c>
      <c r="Q629" t="s">
        <v>283</v>
      </c>
      <c r="R629">
        <v>106</v>
      </c>
      <c r="S629" t="s">
        <v>250</v>
      </c>
      <c r="T629" t="s">
        <v>262</v>
      </c>
      <c r="U629" t="s">
        <v>263</v>
      </c>
      <c r="V629" t="s">
        <v>290</v>
      </c>
      <c r="W629" t="s">
        <v>589</v>
      </c>
      <c r="X629">
        <v>0</v>
      </c>
      <c r="Y629" t="s">
        <v>589</v>
      </c>
      <c r="Z629">
        <v>2017</v>
      </c>
      <c r="AA629" t="s">
        <v>578</v>
      </c>
      <c r="AB629" t="s">
        <v>578</v>
      </c>
      <c r="AC629">
        <v>85</v>
      </c>
      <c r="AD629">
        <v>6.39</v>
      </c>
      <c r="AF629" t="s">
        <v>268</v>
      </c>
      <c r="AG629" t="s">
        <v>292</v>
      </c>
      <c r="AH629" t="s">
        <v>270</v>
      </c>
      <c r="AI629" t="s">
        <v>270</v>
      </c>
      <c r="AJ629" t="s">
        <v>270</v>
      </c>
      <c r="AK629" t="s">
        <v>270</v>
      </c>
      <c r="AL629">
        <v>1.3299999999999999E-2</v>
      </c>
      <c r="AM629" t="s">
        <v>271</v>
      </c>
      <c r="AN629">
        <v>78227</v>
      </c>
      <c r="AO629" t="s">
        <v>272</v>
      </c>
      <c r="AP629">
        <v>322590</v>
      </c>
      <c r="AQ629">
        <v>4</v>
      </c>
      <c r="AR629">
        <v>36112</v>
      </c>
      <c r="AS629">
        <v>2020</v>
      </c>
      <c r="BS629">
        <v>4.5199999999999996</v>
      </c>
      <c r="GQ629">
        <v>10.99</v>
      </c>
      <c r="GV629">
        <v>18.11</v>
      </c>
      <c r="GW629">
        <v>40.82</v>
      </c>
      <c r="GZ629">
        <v>4.5199999999999996</v>
      </c>
      <c r="HA629">
        <v>10.99</v>
      </c>
      <c r="HB629">
        <v>15.51</v>
      </c>
      <c r="HC629">
        <v>58.93</v>
      </c>
      <c r="HD629">
        <v>74.44</v>
      </c>
      <c r="HE629">
        <v>9.5158960461221823E-4</v>
      </c>
      <c r="HF629">
        <v>0.2083557227297152</v>
      </c>
    </row>
    <row r="630" spans="1:214" x14ac:dyDescent="0.25">
      <c r="A630">
        <v>27</v>
      </c>
      <c r="B630">
        <v>106</v>
      </c>
      <c r="C630" t="s">
        <v>250</v>
      </c>
      <c r="D630" t="s">
        <v>251</v>
      </c>
      <c r="E630" t="s">
        <v>252</v>
      </c>
      <c r="F630" t="s">
        <v>253</v>
      </c>
      <c r="G630" t="s">
        <v>254</v>
      </c>
      <c r="H630" t="s">
        <v>255</v>
      </c>
      <c r="I630">
        <v>2016</v>
      </c>
      <c r="J630">
        <v>106</v>
      </c>
      <c r="K630" t="s">
        <v>250</v>
      </c>
      <c r="L630" t="s">
        <v>256</v>
      </c>
      <c r="M630" t="s">
        <v>257</v>
      </c>
      <c r="N630" t="s">
        <v>258</v>
      </c>
      <c r="O630" t="s">
        <v>259</v>
      </c>
      <c r="P630">
        <v>106</v>
      </c>
      <c r="Q630" t="s">
        <v>283</v>
      </c>
      <c r="R630">
        <v>106</v>
      </c>
      <c r="S630" t="s">
        <v>250</v>
      </c>
      <c r="T630" t="s">
        <v>262</v>
      </c>
      <c r="U630" t="s">
        <v>263</v>
      </c>
      <c r="V630" t="s">
        <v>290</v>
      </c>
      <c r="W630" t="s">
        <v>589</v>
      </c>
      <c r="X630">
        <v>0</v>
      </c>
      <c r="Y630" t="s">
        <v>589</v>
      </c>
      <c r="Z630">
        <v>2017</v>
      </c>
      <c r="AA630" t="s">
        <v>578</v>
      </c>
      <c r="AB630" t="s">
        <v>578</v>
      </c>
      <c r="AC630">
        <v>85</v>
      </c>
      <c r="AD630">
        <v>6.39</v>
      </c>
      <c r="AF630" t="s">
        <v>268</v>
      </c>
      <c r="AG630" t="s">
        <v>292</v>
      </c>
      <c r="AH630" t="s">
        <v>270</v>
      </c>
      <c r="AI630" t="s">
        <v>270</v>
      </c>
      <c r="AJ630" t="s">
        <v>270</v>
      </c>
      <c r="AK630" t="s">
        <v>270</v>
      </c>
      <c r="AL630">
        <v>1.3299999999999999E-2</v>
      </c>
      <c r="AM630" t="s">
        <v>271</v>
      </c>
      <c r="AN630">
        <v>78227</v>
      </c>
      <c r="AO630">
        <v>78227</v>
      </c>
      <c r="AP630">
        <v>322590</v>
      </c>
      <c r="AQ630">
        <v>5</v>
      </c>
      <c r="AR630">
        <v>36112</v>
      </c>
      <c r="AS630">
        <v>2021</v>
      </c>
      <c r="GQ630">
        <v>9.82</v>
      </c>
      <c r="GV630">
        <v>2.1800000000000002</v>
      </c>
      <c r="GW630">
        <v>4.28</v>
      </c>
      <c r="GZ630">
        <v>0</v>
      </c>
      <c r="HA630">
        <v>9.82</v>
      </c>
      <c r="HB630">
        <v>9.82</v>
      </c>
      <c r="HC630">
        <v>6.46</v>
      </c>
      <c r="HD630">
        <v>16.28</v>
      </c>
      <c r="HE630">
        <v>2.0811228859600906E-4</v>
      </c>
      <c r="HF630">
        <v>0.60319410319410316</v>
      </c>
    </row>
    <row r="631" spans="1:214" x14ac:dyDescent="0.25">
      <c r="A631">
        <v>27</v>
      </c>
      <c r="B631">
        <v>106</v>
      </c>
      <c r="C631" t="s">
        <v>250</v>
      </c>
      <c r="D631" t="s">
        <v>251</v>
      </c>
      <c r="E631" t="s">
        <v>252</v>
      </c>
      <c r="F631" t="s">
        <v>253</v>
      </c>
      <c r="G631" t="s">
        <v>254</v>
      </c>
      <c r="H631" t="s">
        <v>255</v>
      </c>
      <c r="I631">
        <v>2016</v>
      </c>
      <c r="J631">
        <v>106</v>
      </c>
      <c r="K631" t="s">
        <v>250</v>
      </c>
      <c r="L631" t="s">
        <v>256</v>
      </c>
      <c r="M631" t="s">
        <v>257</v>
      </c>
      <c r="N631" t="s">
        <v>258</v>
      </c>
      <c r="O631" t="s">
        <v>259</v>
      </c>
      <c r="P631">
        <v>106</v>
      </c>
      <c r="Q631" t="s">
        <v>283</v>
      </c>
      <c r="R631">
        <v>106</v>
      </c>
      <c r="S631" t="s">
        <v>250</v>
      </c>
      <c r="T631" t="s">
        <v>262</v>
      </c>
      <c r="U631" t="s">
        <v>263</v>
      </c>
      <c r="V631" t="s">
        <v>290</v>
      </c>
      <c r="W631" t="s">
        <v>590</v>
      </c>
      <c r="X631">
        <v>0</v>
      </c>
      <c r="Y631" t="s">
        <v>590</v>
      </c>
      <c r="Z631">
        <v>2017</v>
      </c>
      <c r="AA631" t="s">
        <v>591</v>
      </c>
      <c r="AB631" t="s">
        <v>591</v>
      </c>
      <c r="AC631">
        <v>106</v>
      </c>
      <c r="AD631">
        <v>13.27</v>
      </c>
      <c r="AF631" t="s">
        <v>268</v>
      </c>
      <c r="AG631" t="s">
        <v>269</v>
      </c>
      <c r="AH631" t="s">
        <v>270</v>
      </c>
      <c r="AI631" t="s">
        <v>270</v>
      </c>
      <c r="AJ631" t="s">
        <v>270</v>
      </c>
      <c r="AK631" t="s">
        <v>289</v>
      </c>
      <c r="AM631" t="s">
        <v>271</v>
      </c>
      <c r="AN631">
        <v>90995</v>
      </c>
      <c r="AO631" t="s">
        <v>272</v>
      </c>
      <c r="AP631">
        <v>91492</v>
      </c>
      <c r="AQ631">
        <v>2</v>
      </c>
      <c r="AR631">
        <v>36113</v>
      </c>
      <c r="AS631">
        <v>2018</v>
      </c>
      <c r="GQ631">
        <v>1.87</v>
      </c>
      <c r="GV631">
        <v>7.32</v>
      </c>
      <c r="GW631">
        <v>10.67</v>
      </c>
      <c r="GZ631">
        <v>0</v>
      </c>
      <c r="HA631">
        <v>1.87</v>
      </c>
      <c r="HB631">
        <v>1.87</v>
      </c>
      <c r="HC631">
        <v>17.989999999999998</v>
      </c>
      <c r="HD631">
        <v>19.86</v>
      </c>
      <c r="HE631">
        <v>2.1825375020605528E-4</v>
      </c>
      <c r="HF631">
        <v>9.4159113796576044E-2</v>
      </c>
    </row>
    <row r="632" spans="1:214" x14ac:dyDescent="0.25">
      <c r="A632">
        <v>27</v>
      </c>
      <c r="B632">
        <v>106</v>
      </c>
      <c r="C632" t="s">
        <v>250</v>
      </c>
      <c r="D632" t="s">
        <v>251</v>
      </c>
      <c r="E632" t="s">
        <v>252</v>
      </c>
      <c r="F632" t="s">
        <v>253</v>
      </c>
      <c r="G632" t="s">
        <v>254</v>
      </c>
      <c r="H632" t="s">
        <v>255</v>
      </c>
      <c r="I632">
        <v>2016</v>
      </c>
      <c r="J632">
        <v>106</v>
      </c>
      <c r="K632" t="s">
        <v>250</v>
      </c>
      <c r="L632" t="s">
        <v>256</v>
      </c>
      <c r="M632" t="s">
        <v>257</v>
      </c>
      <c r="N632" t="s">
        <v>258</v>
      </c>
      <c r="O632" t="s">
        <v>259</v>
      </c>
      <c r="P632">
        <v>106</v>
      </c>
      <c r="Q632" t="s">
        <v>283</v>
      </c>
      <c r="R632">
        <v>106</v>
      </c>
      <c r="S632" t="s">
        <v>250</v>
      </c>
      <c r="T632" t="s">
        <v>262</v>
      </c>
      <c r="U632" t="s">
        <v>263</v>
      </c>
      <c r="V632" t="s">
        <v>290</v>
      </c>
      <c r="W632" t="s">
        <v>590</v>
      </c>
      <c r="X632">
        <v>0</v>
      </c>
      <c r="Y632" t="s">
        <v>590</v>
      </c>
      <c r="Z632">
        <v>2017</v>
      </c>
      <c r="AA632" t="s">
        <v>591</v>
      </c>
      <c r="AB632" t="s">
        <v>591</v>
      </c>
      <c r="AC632">
        <v>106</v>
      </c>
      <c r="AD632">
        <v>13.27</v>
      </c>
      <c r="AF632" t="s">
        <v>268</v>
      </c>
      <c r="AG632" t="s">
        <v>269</v>
      </c>
      <c r="AH632" t="s">
        <v>270</v>
      </c>
      <c r="AI632" t="s">
        <v>270</v>
      </c>
      <c r="AJ632" t="s">
        <v>270</v>
      </c>
      <c r="AK632" t="s">
        <v>289</v>
      </c>
      <c r="AM632" t="s">
        <v>271</v>
      </c>
      <c r="AN632">
        <v>90995</v>
      </c>
      <c r="AO632" t="s">
        <v>272</v>
      </c>
      <c r="AP632">
        <v>91492</v>
      </c>
      <c r="AQ632">
        <v>3</v>
      </c>
      <c r="AR632">
        <v>36113</v>
      </c>
      <c r="AS632">
        <v>2019</v>
      </c>
      <c r="BY632">
        <v>5.03</v>
      </c>
      <c r="CV632">
        <v>5.84</v>
      </c>
      <c r="FM632">
        <v>6.83</v>
      </c>
      <c r="FV632">
        <v>13.6</v>
      </c>
      <c r="GC632">
        <v>6.98</v>
      </c>
      <c r="GQ632">
        <v>46.36</v>
      </c>
      <c r="GV632">
        <v>63.5</v>
      </c>
      <c r="GW632">
        <v>89.5</v>
      </c>
      <c r="GX632">
        <v>0.64</v>
      </c>
      <c r="GZ632">
        <v>38.28</v>
      </c>
      <c r="HA632">
        <v>46.36</v>
      </c>
      <c r="HB632">
        <v>84.64</v>
      </c>
      <c r="HC632">
        <v>153.63999999999999</v>
      </c>
      <c r="HD632">
        <v>238.27999999999997</v>
      </c>
      <c r="HE632">
        <v>2.6186054178801029E-3</v>
      </c>
      <c r="HF632">
        <v>0.35521235521235528</v>
      </c>
    </row>
    <row r="633" spans="1:214" x14ac:dyDescent="0.25">
      <c r="A633">
        <v>27</v>
      </c>
      <c r="B633">
        <v>106</v>
      </c>
      <c r="C633" t="s">
        <v>250</v>
      </c>
      <c r="D633" t="s">
        <v>251</v>
      </c>
      <c r="E633" t="s">
        <v>252</v>
      </c>
      <c r="F633" t="s">
        <v>253</v>
      </c>
      <c r="G633" t="s">
        <v>254</v>
      </c>
      <c r="H633" t="s">
        <v>255</v>
      </c>
      <c r="I633">
        <v>2016</v>
      </c>
      <c r="J633">
        <v>106</v>
      </c>
      <c r="K633" t="s">
        <v>250</v>
      </c>
      <c r="L633" t="s">
        <v>256</v>
      </c>
      <c r="M633" t="s">
        <v>257</v>
      </c>
      <c r="N633" t="s">
        <v>258</v>
      </c>
      <c r="O633" t="s">
        <v>259</v>
      </c>
      <c r="P633">
        <v>106</v>
      </c>
      <c r="Q633" t="s">
        <v>283</v>
      </c>
      <c r="R633">
        <v>106</v>
      </c>
      <c r="S633" t="s">
        <v>250</v>
      </c>
      <c r="T633" t="s">
        <v>262</v>
      </c>
      <c r="U633" t="s">
        <v>263</v>
      </c>
      <c r="V633" t="s">
        <v>290</v>
      </c>
      <c r="W633" t="s">
        <v>590</v>
      </c>
      <c r="X633">
        <v>0</v>
      </c>
      <c r="Y633" t="s">
        <v>590</v>
      </c>
      <c r="Z633">
        <v>2017</v>
      </c>
      <c r="AA633" t="s">
        <v>591</v>
      </c>
      <c r="AB633" t="s">
        <v>591</v>
      </c>
      <c r="AC633">
        <v>106</v>
      </c>
      <c r="AD633">
        <v>13.27</v>
      </c>
      <c r="AF633" t="s">
        <v>268</v>
      </c>
      <c r="AG633" t="s">
        <v>269</v>
      </c>
      <c r="AH633" t="s">
        <v>270</v>
      </c>
      <c r="AI633" t="s">
        <v>270</v>
      </c>
      <c r="AJ633" t="s">
        <v>270</v>
      </c>
      <c r="AK633" t="s">
        <v>289</v>
      </c>
      <c r="AM633" t="s">
        <v>271</v>
      </c>
      <c r="AN633">
        <v>90995</v>
      </c>
      <c r="AO633" t="s">
        <v>272</v>
      </c>
      <c r="AP633">
        <v>91492</v>
      </c>
      <c r="AQ633">
        <v>4</v>
      </c>
      <c r="AR633">
        <v>36113</v>
      </c>
      <c r="AS633">
        <v>2020</v>
      </c>
      <c r="AX633">
        <v>1</v>
      </c>
      <c r="BD633">
        <v>3.94</v>
      </c>
      <c r="BQ633">
        <v>2.76</v>
      </c>
      <c r="BS633">
        <v>5.0199999999999996</v>
      </c>
      <c r="BY633">
        <v>2.04</v>
      </c>
      <c r="CN633">
        <v>29.64</v>
      </c>
      <c r="GC633">
        <v>21.28</v>
      </c>
      <c r="GQ633">
        <v>78.2</v>
      </c>
      <c r="GV633">
        <v>130.55000000000001</v>
      </c>
      <c r="GW633">
        <v>255.38</v>
      </c>
      <c r="GZ633">
        <v>65.680000000000007</v>
      </c>
      <c r="HA633">
        <v>78.2</v>
      </c>
      <c r="HB633">
        <v>143.88</v>
      </c>
      <c r="HC633">
        <v>385.93</v>
      </c>
      <c r="HD633">
        <v>529.80999999999995</v>
      </c>
      <c r="HE633">
        <v>5.8224078246057473E-3</v>
      </c>
      <c r="HF633">
        <v>0.27156905305675622</v>
      </c>
    </row>
    <row r="634" spans="1:214" x14ac:dyDescent="0.25">
      <c r="A634">
        <v>27</v>
      </c>
      <c r="B634">
        <v>106</v>
      </c>
      <c r="C634" t="s">
        <v>250</v>
      </c>
      <c r="D634" t="s">
        <v>251</v>
      </c>
      <c r="E634" t="s">
        <v>252</v>
      </c>
      <c r="F634" t="s">
        <v>253</v>
      </c>
      <c r="G634" t="s">
        <v>254</v>
      </c>
      <c r="H634" t="s">
        <v>255</v>
      </c>
      <c r="I634">
        <v>2016</v>
      </c>
      <c r="J634">
        <v>106</v>
      </c>
      <c r="K634" t="s">
        <v>250</v>
      </c>
      <c r="L634" t="s">
        <v>256</v>
      </c>
      <c r="M634" t="s">
        <v>257</v>
      </c>
      <c r="N634" t="s">
        <v>258</v>
      </c>
      <c r="O634" t="s">
        <v>259</v>
      </c>
      <c r="P634">
        <v>106</v>
      </c>
      <c r="Q634" t="s">
        <v>283</v>
      </c>
      <c r="R634">
        <v>106</v>
      </c>
      <c r="S634" t="s">
        <v>250</v>
      </c>
      <c r="T634" t="s">
        <v>262</v>
      </c>
      <c r="U634" t="s">
        <v>263</v>
      </c>
      <c r="V634" t="s">
        <v>290</v>
      </c>
      <c r="W634" t="s">
        <v>590</v>
      </c>
      <c r="X634">
        <v>0</v>
      </c>
      <c r="Y634" t="s">
        <v>590</v>
      </c>
      <c r="Z634">
        <v>2017</v>
      </c>
      <c r="AA634" t="s">
        <v>591</v>
      </c>
      <c r="AB634" t="s">
        <v>591</v>
      </c>
      <c r="AC634">
        <v>106</v>
      </c>
      <c r="AD634">
        <v>13.27</v>
      </c>
      <c r="AF634" t="s">
        <v>268</v>
      </c>
      <c r="AG634" t="s">
        <v>269</v>
      </c>
      <c r="AH634" t="s">
        <v>270</v>
      </c>
      <c r="AI634" t="s">
        <v>270</v>
      </c>
      <c r="AJ634" t="s">
        <v>270</v>
      </c>
      <c r="AK634" t="s">
        <v>289</v>
      </c>
      <c r="AM634" t="s">
        <v>271</v>
      </c>
      <c r="AN634">
        <v>90995</v>
      </c>
      <c r="AO634">
        <v>90995</v>
      </c>
      <c r="AP634">
        <v>91492</v>
      </c>
      <c r="AQ634">
        <v>5</v>
      </c>
      <c r="AR634">
        <v>36113</v>
      </c>
      <c r="AS634">
        <v>2021</v>
      </c>
      <c r="BD634">
        <v>7.65</v>
      </c>
      <c r="GQ634">
        <v>23.22</v>
      </c>
      <c r="GV634">
        <v>12.3</v>
      </c>
      <c r="GW634">
        <v>58.16</v>
      </c>
      <c r="GZ634">
        <v>7.65</v>
      </c>
      <c r="HA634">
        <v>23.22</v>
      </c>
      <c r="HB634">
        <v>30.87</v>
      </c>
      <c r="HC634">
        <v>70.459999999999994</v>
      </c>
      <c r="HD634">
        <v>101.33</v>
      </c>
      <c r="HE634">
        <v>1.1135776691026979E-3</v>
      </c>
      <c r="HF634">
        <v>0.30464817921642162</v>
      </c>
    </row>
    <row r="635" spans="1:214" x14ac:dyDescent="0.25">
      <c r="A635">
        <v>27</v>
      </c>
      <c r="B635">
        <v>106</v>
      </c>
      <c r="C635" t="s">
        <v>250</v>
      </c>
      <c r="D635" t="s">
        <v>251</v>
      </c>
      <c r="E635" t="s">
        <v>252</v>
      </c>
      <c r="F635" t="s">
        <v>253</v>
      </c>
      <c r="G635" t="s">
        <v>254</v>
      </c>
      <c r="H635" t="s">
        <v>255</v>
      </c>
      <c r="I635">
        <v>2016</v>
      </c>
      <c r="J635">
        <v>106</v>
      </c>
      <c r="K635" t="s">
        <v>250</v>
      </c>
      <c r="L635" t="s">
        <v>256</v>
      </c>
      <c r="M635" t="s">
        <v>257</v>
      </c>
      <c r="N635" t="s">
        <v>258</v>
      </c>
      <c r="O635" t="s">
        <v>259</v>
      </c>
      <c r="P635">
        <v>106</v>
      </c>
      <c r="Q635" t="s">
        <v>283</v>
      </c>
      <c r="R635">
        <v>106</v>
      </c>
      <c r="S635" t="s">
        <v>250</v>
      </c>
      <c r="T635" t="s">
        <v>262</v>
      </c>
      <c r="U635" t="s">
        <v>263</v>
      </c>
      <c r="V635" t="s">
        <v>290</v>
      </c>
      <c r="W635" t="s">
        <v>592</v>
      </c>
      <c r="X635">
        <v>0</v>
      </c>
      <c r="Y635" t="s">
        <v>592</v>
      </c>
      <c r="Z635">
        <v>2017</v>
      </c>
      <c r="AA635" t="s">
        <v>588</v>
      </c>
      <c r="AB635" t="s">
        <v>588</v>
      </c>
      <c r="AC635">
        <v>86</v>
      </c>
      <c r="AD635">
        <v>6.56</v>
      </c>
      <c r="AF635" t="s">
        <v>268</v>
      </c>
      <c r="AG635" t="s">
        <v>292</v>
      </c>
      <c r="AH635" t="s">
        <v>270</v>
      </c>
      <c r="AI635" t="s">
        <v>270</v>
      </c>
      <c r="AJ635" t="s">
        <v>270</v>
      </c>
      <c r="AK635" t="s">
        <v>270</v>
      </c>
      <c r="AL635">
        <v>5.3E-3</v>
      </c>
      <c r="AM635" t="s">
        <v>271</v>
      </c>
      <c r="AN635">
        <v>28618</v>
      </c>
      <c r="AO635" t="s">
        <v>272</v>
      </c>
      <c r="AP635">
        <v>106228</v>
      </c>
      <c r="AQ635">
        <v>2</v>
      </c>
      <c r="AR635">
        <v>36119</v>
      </c>
      <c r="AS635">
        <v>2018</v>
      </c>
      <c r="GV635">
        <v>0.81</v>
      </c>
      <c r="GW635">
        <v>1.18</v>
      </c>
      <c r="GZ635">
        <v>0</v>
      </c>
      <c r="HA635">
        <v>0</v>
      </c>
      <c r="HB635">
        <v>0</v>
      </c>
      <c r="HC635">
        <v>1.99</v>
      </c>
      <c r="HD635">
        <v>1.99</v>
      </c>
      <c r="HE635">
        <v>6.9536655251939343E-5</v>
      </c>
      <c r="HF635">
        <v>0</v>
      </c>
    </row>
    <row r="636" spans="1:214" x14ac:dyDescent="0.25">
      <c r="A636">
        <v>27</v>
      </c>
      <c r="B636">
        <v>106</v>
      </c>
      <c r="C636" t="s">
        <v>250</v>
      </c>
      <c r="D636" t="s">
        <v>251</v>
      </c>
      <c r="E636" t="s">
        <v>252</v>
      </c>
      <c r="F636" t="s">
        <v>253</v>
      </c>
      <c r="G636" t="s">
        <v>254</v>
      </c>
      <c r="H636" t="s">
        <v>255</v>
      </c>
      <c r="I636">
        <v>2016</v>
      </c>
      <c r="J636">
        <v>106</v>
      </c>
      <c r="K636" t="s">
        <v>250</v>
      </c>
      <c r="L636" t="s">
        <v>256</v>
      </c>
      <c r="M636" t="s">
        <v>257</v>
      </c>
      <c r="N636" t="s">
        <v>258</v>
      </c>
      <c r="O636" t="s">
        <v>259</v>
      </c>
      <c r="P636">
        <v>106</v>
      </c>
      <c r="Q636" t="s">
        <v>283</v>
      </c>
      <c r="R636">
        <v>106</v>
      </c>
      <c r="S636" t="s">
        <v>250</v>
      </c>
      <c r="T636" t="s">
        <v>262</v>
      </c>
      <c r="U636" t="s">
        <v>263</v>
      </c>
      <c r="V636" t="s">
        <v>290</v>
      </c>
      <c r="W636" t="s">
        <v>592</v>
      </c>
      <c r="X636">
        <v>0</v>
      </c>
      <c r="Y636" t="s">
        <v>592</v>
      </c>
      <c r="Z636">
        <v>2017</v>
      </c>
      <c r="AA636" t="s">
        <v>588</v>
      </c>
      <c r="AB636" t="s">
        <v>588</v>
      </c>
      <c r="AC636">
        <v>86</v>
      </c>
      <c r="AD636">
        <v>6.56</v>
      </c>
      <c r="AF636" t="s">
        <v>268</v>
      </c>
      <c r="AG636" t="s">
        <v>292</v>
      </c>
      <c r="AH636" t="s">
        <v>270</v>
      </c>
      <c r="AI636" t="s">
        <v>270</v>
      </c>
      <c r="AJ636" t="s">
        <v>270</v>
      </c>
      <c r="AK636" t="s">
        <v>270</v>
      </c>
      <c r="AL636">
        <v>5.3E-3</v>
      </c>
      <c r="AM636" t="s">
        <v>271</v>
      </c>
      <c r="AN636">
        <v>28618</v>
      </c>
      <c r="AO636" t="s">
        <v>272</v>
      </c>
      <c r="AP636">
        <v>106228</v>
      </c>
      <c r="AQ636">
        <v>3</v>
      </c>
      <c r="AR636">
        <v>36119</v>
      </c>
      <c r="AS636">
        <v>2019</v>
      </c>
      <c r="BS636">
        <v>2.73</v>
      </c>
      <c r="GQ636">
        <v>4.9800000000000004</v>
      </c>
      <c r="GV636">
        <v>7.35</v>
      </c>
      <c r="GW636">
        <v>9.8000000000000007</v>
      </c>
      <c r="GZ636">
        <v>2.73</v>
      </c>
      <c r="HA636">
        <v>4.9800000000000004</v>
      </c>
      <c r="HB636">
        <v>7.71</v>
      </c>
      <c r="HC636">
        <v>17.149999999999999</v>
      </c>
      <c r="HD636">
        <v>24.86</v>
      </c>
      <c r="HE636">
        <v>8.6868404500663914E-4</v>
      </c>
      <c r="HF636">
        <v>0.31013676588897826</v>
      </c>
    </row>
    <row r="637" spans="1:214" x14ac:dyDescent="0.25">
      <c r="A637">
        <v>27</v>
      </c>
      <c r="B637">
        <v>106</v>
      </c>
      <c r="C637" t="s">
        <v>250</v>
      </c>
      <c r="D637" t="s">
        <v>251</v>
      </c>
      <c r="E637" t="s">
        <v>252</v>
      </c>
      <c r="F637" t="s">
        <v>253</v>
      </c>
      <c r="G637" t="s">
        <v>254</v>
      </c>
      <c r="H637" t="s">
        <v>255</v>
      </c>
      <c r="I637">
        <v>2016</v>
      </c>
      <c r="J637">
        <v>106</v>
      </c>
      <c r="K637" t="s">
        <v>250</v>
      </c>
      <c r="L637" t="s">
        <v>256</v>
      </c>
      <c r="M637" t="s">
        <v>257</v>
      </c>
      <c r="N637" t="s">
        <v>258</v>
      </c>
      <c r="O637" t="s">
        <v>259</v>
      </c>
      <c r="P637">
        <v>106</v>
      </c>
      <c r="Q637" t="s">
        <v>283</v>
      </c>
      <c r="R637">
        <v>106</v>
      </c>
      <c r="S637" t="s">
        <v>250</v>
      </c>
      <c r="T637" t="s">
        <v>262</v>
      </c>
      <c r="U637" t="s">
        <v>263</v>
      </c>
      <c r="V637" t="s">
        <v>290</v>
      </c>
      <c r="W637" t="s">
        <v>592</v>
      </c>
      <c r="X637">
        <v>0</v>
      </c>
      <c r="Y637" t="s">
        <v>592</v>
      </c>
      <c r="Z637">
        <v>2017</v>
      </c>
      <c r="AA637" t="s">
        <v>588</v>
      </c>
      <c r="AB637" t="s">
        <v>588</v>
      </c>
      <c r="AC637">
        <v>86</v>
      </c>
      <c r="AD637">
        <v>6.56</v>
      </c>
      <c r="AF637" t="s">
        <v>268</v>
      </c>
      <c r="AG637" t="s">
        <v>292</v>
      </c>
      <c r="AH637" t="s">
        <v>270</v>
      </c>
      <c r="AI637" t="s">
        <v>270</v>
      </c>
      <c r="AJ637" t="s">
        <v>270</v>
      </c>
      <c r="AK637" t="s">
        <v>270</v>
      </c>
      <c r="AL637">
        <v>5.3E-3</v>
      </c>
      <c r="AM637" t="s">
        <v>271</v>
      </c>
      <c r="AN637">
        <v>28618</v>
      </c>
      <c r="AO637" t="s">
        <v>272</v>
      </c>
      <c r="AP637">
        <v>106228</v>
      </c>
      <c r="AQ637">
        <v>4</v>
      </c>
      <c r="AR637">
        <v>36119</v>
      </c>
      <c r="AS637">
        <v>2020</v>
      </c>
      <c r="BD637">
        <v>3.94</v>
      </c>
      <c r="CV637">
        <v>2.76</v>
      </c>
      <c r="GQ637">
        <v>6.46</v>
      </c>
      <c r="GV637">
        <v>7.59</v>
      </c>
      <c r="GW637">
        <v>37.99</v>
      </c>
      <c r="GZ637">
        <v>6.7</v>
      </c>
      <c r="HA637">
        <v>6.46</v>
      </c>
      <c r="HB637">
        <v>13.16</v>
      </c>
      <c r="HC637">
        <v>45.58</v>
      </c>
      <c r="HD637">
        <v>58.74</v>
      </c>
      <c r="HE637">
        <v>2.0525543364316163E-3</v>
      </c>
      <c r="HF637">
        <v>0.2240381341504937</v>
      </c>
    </row>
    <row r="638" spans="1:214" x14ac:dyDescent="0.25">
      <c r="A638">
        <v>27</v>
      </c>
      <c r="B638">
        <v>106</v>
      </c>
      <c r="C638" t="s">
        <v>250</v>
      </c>
      <c r="D638" t="s">
        <v>251</v>
      </c>
      <c r="E638" t="s">
        <v>252</v>
      </c>
      <c r="F638" t="s">
        <v>253</v>
      </c>
      <c r="G638" t="s">
        <v>254</v>
      </c>
      <c r="H638" t="s">
        <v>255</v>
      </c>
      <c r="I638">
        <v>2016</v>
      </c>
      <c r="J638">
        <v>106</v>
      </c>
      <c r="K638" t="s">
        <v>250</v>
      </c>
      <c r="L638" t="s">
        <v>256</v>
      </c>
      <c r="M638" t="s">
        <v>257</v>
      </c>
      <c r="N638" t="s">
        <v>258</v>
      </c>
      <c r="O638" t="s">
        <v>259</v>
      </c>
      <c r="P638">
        <v>106</v>
      </c>
      <c r="Q638" t="s">
        <v>283</v>
      </c>
      <c r="R638">
        <v>106</v>
      </c>
      <c r="S638" t="s">
        <v>250</v>
      </c>
      <c r="T638" t="s">
        <v>262</v>
      </c>
      <c r="U638" t="s">
        <v>263</v>
      </c>
      <c r="V638" t="s">
        <v>290</v>
      </c>
      <c r="W638" t="s">
        <v>592</v>
      </c>
      <c r="X638">
        <v>0</v>
      </c>
      <c r="Y638" t="s">
        <v>592</v>
      </c>
      <c r="Z638">
        <v>2017</v>
      </c>
      <c r="AA638" t="s">
        <v>588</v>
      </c>
      <c r="AB638" t="s">
        <v>588</v>
      </c>
      <c r="AC638">
        <v>86</v>
      </c>
      <c r="AD638">
        <v>6.56</v>
      </c>
      <c r="AF638" t="s">
        <v>268</v>
      </c>
      <c r="AG638" t="s">
        <v>292</v>
      </c>
      <c r="AH638" t="s">
        <v>270</v>
      </c>
      <c r="AI638" t="s">
        <v>270</v>
      </c>
      <c r="AJ638" t="s">
        <v>270</v>
      </c>
      <c r="AK638" t="s">
        <v>270</v>
      </c>
      <c r="AL638">
        <v>5.3E-3</v>
      </c>
      <c r="AM638" t="s">
        <v>271</v>
      </c>
      <c r="AN638">
        <v>28618</v>
      </c>
      <c r="AO638">
        <v>28618</v>
      </c>
      <c r="AP638">
        <v>106228</v>
      </c>
      <c r="AQ638">
        <v>5</v>
      </c>
      <c r="AR638">
        <v>36119</v>
      </c>
      <c r="AS638">
        <v>2021</v>
      </c>
      <c r="GQ638">
        <v>3.49</v>
      </c>
      <c r="GV638">
        <v>0.62</v>
      </c>
      <c r="GW638">
        <v>0.56000000000000005</v>
      </c>
      <c r="GZ638">
        <v>0</v>
      </c>
      <c r="HA638">
        <v>3.49</v>
      </c>
      <c r="HB638">
        <v>3.49</v>
      </c>
      <c r="HC638">
        <v>1.18</v>
      </c>
      <c r="HD638">
        <v>4.67</v>
      </c>
      <c r="HE638">
        <v>1.6318401006359633E-4</v>
      </c>
      <c r="HF638">
        <v>0.74732334047109217</v>
      </c>
    </row>
    <row r="639" spans="1:214" x14ac:dyDescent="0.25">
      <c r="A639">
        <v>27</v>
      </c>
      <c r="B639">
        <v>106</v>
      </c>
      <c r="C639" t="s">
        <v>250</v>
      </c>
      <c r="D639" t="s">
        <v>251</v>
      </c>
      <c r="E639" t="s">
        <v>252</v>
      </c>
      <c r="F639" t="s">
        <v>253</v>
      </c>
      <c r="G639" t="s">
        <v>254</v>
      </c>
      <c r="H639" t="s">
        <v>255</v>
      </c>
      <c r="I639">
        <v>2016</v>
      </c>
      <c r="J639">
        <v>106</v>
      </c>
      <c r="K639" t="s">
        <v>250</v>
      </c>
      <c r="L639" t="s">
        <v>256</v>
      </c>
      <c r="M639" t="s">
        <v>257</v>
      </c>
      <c r="N639" t="s">
        <v>258</v>
      </c>
      <c r="O639" t="s">
        <v>259</v>
      </c>
      <c r="P639">
        <v>106</v>
      </c>
      <c r="Q639" t="s">
        <v>283</v>
      </c>
      <c r="R639">
        <v>106</v>
      </c>
      <c r="S639" t="s">
        <v>250</v>
      </c>
      <c r="T639" t="s">
        <v>262</v>
      </c>
      <c r="U639" t="s">
        <v>263</v>
      </c>
      <c r="V639" t="s">
        <v>290</v>
      </c>
      <c r="W639" t="s">
        <v>593</v>
      </c>
      <c r="X639">
        <v>0</v>
      </c>
      <c r="Y639" t="s">
        <v>593</v>
      </c>
      <c r="Z639">
        <v>2017</v>
      </c>
      <c r="AA639" t="s">
        <v>588</v>
      </c>
      <c r="AB639" t="s">
        <v>588</v>
      </c>
      <c r="AC639">
        <v>86</v>
      </c>
      <c r="AD639">
        <v>6.56</v>
      </c>
      <c r="AF639" t="s">
        <v>268</v>
      </c>
      <c r="AG639" t="s">
        <v>292</v>
      </c>
      <c r="AH639" t="s">
        <v>270</v>
      </c>
      <c r="AI639" t="s">
        <v>270</v>
      </c>
      <c r="AJ639" t="s">
        <v>270</v>
      </c>
      <c r="AK639" t="s">
        <v>270</v>
      </c>
      <c r="AL639">
        <v>2.5000000000000001E-3</v>
      </c>
      <c r="AM639" t="s">
        <v>271</v>
      </c>
      <c r="AN639">
        <v>26635</v>
      </c>
      <c r="AO639" t="s">
        <v>272</v>
      </c>
      <c r="AP639">
        <v>98583</v>
      </c>
      <c r="AQ639">
        <v>2</v>
      </c>
      <c r="AR639">
        <v>36120</v>
      </c>
      <c r="AS639">
        <v>2018</v>
      </c>
      <c r="GV639">
        <v>1.24</v>
      </c>
      <c r="GW639">
        <v>1.76</v>
      </c>
      <c r="GZ639">
        <v>0</v>
      </c>
      <c r="HA639">
        <v>0</v>
      </c>
      <c r="HB639">
        <v>0</v>
      </c>
      <c r="HC639">
        <v>3</v>
      </c>
      <c r="HD639">
        <v>3</v>
      </c>
      <c r="HE639">
        <v>1.1263375258119016E-4</v>
      </c>
      <c r="HF639">
        <v>0</v>
      </c>
    </row>
    <row r="640" spans="1:214" x14ac:dyDescent="0.25">
      <c r="A640">
        <v>27</v>
      </c>
      <c r="B640">
        <v>106</v>
      </c>
      <c r="C640" t="s">
        <v>250</v>
      </c>
      <c r="D640" t="s">
        <v>251</v>
      </c>
      <c r="E640" t="s">
        <v>252</v>
      </c>
      <c r="F640" t="s">
        <v>253</v>
      </c>
      <c r="G640" t="s">
        <v>254</v>
      </c>
      <c r="H640" t="s">
        <v>255</v>
      </c>
      <c r="I640">
        <v>2016</v>
      </c>
      <c r="J640">
        <v>106</v>
      </c>
      <c r="K640" t="s">
        <v>250</v>
      </c>
      <c r="L640" t="s">
        <v>256</v>
      </c>
      <c r="M640" t="s">
        <v>257</v>
      </c>
      <c r="N640" t="s">
        <v>258</v>
      </c>
      <c r="O640" t="s">
        <v>259</v>
      </c>
      <c r="P640">
        <v>106</v>
      </c>
      <c r="Q640" t="s">
        <v>283</v>
      </c>
      <c r="R640">
        <v>106</v>
      </c>
      <c r="S640" t="s">
        <v>250</v>
      </c>
      <c r="T640" t="s">
        <v>262</v>
      </c>
      <c r="U640" t="s">
        <v>263</v>
      </c>
      <c r="V640" t="s">
        <v>290</v>
      </c>
      <c r="W640" t="s">
        <v>593</v>
      </c>
      <c r="X640">
        <v>0</v>
      </c>
      <c r="Y640" t="s">
        <v>593</v>
      </c>
      <c r="Z640">
        <v>2017</v>
      </c>
      <c r="AA640" t="s">
        <v>588</v>
      </c>
      <c r="AB640" t="s">
        <v>588</v>
      </c>
      <c r="AC640">
        <v>86</v>
      </c>
      <c r="AD640">
        <v>6.56</v>
      </c>
      <c r="AF640" t="s">
        <v>268</v>
      </c>
      <c r="AG640" t="s">
        <v>292</v>
      </c>
      <c r="AH640" t="s">
        <v>270</v>
      </c>
      <c r="AI640" t="s">
        <v>270</v>
      </c>
      <c r="AJ640" t="s">
        <v>270</v>
      </c>
      <c r="AK640" t="s">
        <v>270</v>
      </c>
      <c r="AL640">
        <v>2.5000000000000001E-3</v>
      </c>
      <c r="AM640" t="s">
        <v>271</v>
      </c>
      <c r="AN640">
        <v>26635</v>
      </c>
      <c r="AO640" t="s">
        <v>272</v>
      </c>
      <c r="AP640">
        <v>98583</v>
      </c>
      <c r="AQ640">
        <v>3</v>
      </c>
      <c r="AR640">
        <v>36120</v>
      </c>
      <c r="AS640">
        <v>2019</v>
      </c>
      <c r="BY640">
        <v>2.11</v>
      </c>
      <c r="FM640">
        <v>6.46</v>
      </c>
      <c r="GC640">
        <v>4.37</v>
      </c>
      <c r="GO640">
        <v>19.37</v>
      </c>
      <c r="GQ640">
        <v>3.71</v>
      </c>
      <c r="GV640">
        <v>5.28</v>
      </c>
      <c r="GW640">
        <v>6.85</v>
      </c>
      <c r="GZ640">
        <v>32.31</v>
      </c>
      <c r="HA640">
        <v>3.71</v>
      </c>
      <c r="HB640">
        <v>36.020000000000003</v>
      </c>
      <c r="HC640">
        <v>12.13</v>
      </c>
      <c r="HD640">
        <v>48.150000000000006</v>
      </c>
      <c r="HE640">
        <v>1.8077717289281022E-3</v>
      </c>
      <c r="HF640">
        <v>0.74807892004153687</v>
      </c>
    </row>
    <row r="641" spans="1:214" x14ac:dyDescent="0.25">
      <c r="A641">
        <v>27</v>
      </c>
      <c r="B641">
        <v>106</v>
      </c>
      <c r="C641" t="s">
        <v>250</v>
      </c>
      <c r="D641" t="s">
        <v>251</v>
      </c>
      <c r="E641" t="s">
        <v>252</v>
      </c>
      <c r="F641" t="s">
        <v>253</v>
      </c>
      <c r="G641" t="s">
        <v>254</v>
      </c>
      <c r="H641" t="s">
        <v>255</v>
      </c>
      <c r="I641">
        <v>2016</v>
      </c>
      <c r="J641">
        <v>106</v>
      </c>
      <c r="K641" t="s">
        <v>250</v>
      </c>
      <c r="L641" t="s">
        <v>256</v>
      </c>
      <c r="M641" t="s">
        <v>257</v>
      </c>
      <c r="N641" t="s">
        <v>258</v>
      </c>
      <c r="O641" t="s">
        <v>259</v>
      </c>
      <c r="P641">
        <v>106</v>
      </c>
      <c r="Q641" t="s">
        <v>283</v>
      </c>
      <c r="R641">
        <v>106</v>
      </c>
      <c r="S641" t="s">
        <v>250</v>
      </c>
      <c r="T641" t="s">
        <v>262</v>
      </c>
      <c r="U641" t="s">
        <v>263</v>
      </c>
      <c r="V641" t="s">
        <v>290</v>
      </c>
      <c r="W641" t="s">
        <v>593</v>
      </c>
      <c r="X641">
        <v>0</v>
      </c>
      <c r="Y641" t="s">
        <v>593</v>
      </c>
      <c r="Z641">
        <v>2017</v>
      </c>
      <c r="AA641" t="s">
        <v>588</v>
      </c>
      <c r="AB641" t="s">
        <v>588</v>
      </c>
      <c r="AC641">
        <v>86</v>
      </c>
      <c r="AD641">
        <v>6.56</v>
      </c>
      <c r="AF641" t="s">
        <v>268</v>
      </c>
      <c r="AG641" t="s">
        <v>292</v>
      </c>
      <c r="AH641" t="s">
        <v>270</v>
      </c>
      <c r="AI641" t="s">
        <v>270</v>
      </c>
      <c r="AJ641" t="s">
        <v>270</v>
      </c>
      <c r="AK641" t="s">
        <v>270</v>
      </c>
      <c r="AL641">
        <v>2.5000000000000001E-3</v>
      </c>
      <c r="AM641" t="s">
        <v>271</v>
      </c>
      <c r="AN641">
        <v>26635</v>
      </c>
      <c r="AO641" t="s">
        <v>272</v>
      </c>
      <c r="AP641">
        <v>98583</v>
      </c>
      <c r="AQ641">
        <v>4</v>
      </c>
      <c r="AR641">
        <v>36120</v>
      </c>
      <c r="AS641">
        <v>2020</v>
      </c>
      <c r="GC641">
        <v>5.32</v>
      </c>
      <c r="GI641">
        <v>9.0500000000000007</v>
      </c>
      <c r="GQ641">
        <v>11.14</v>
      </c>
      <c r="GV641">
        <v>8.5</v>
      </c>
      <c r="GW641">
        <v>17.46</v>
      </c>
      <c r="GX641">
        <v>0.37</v>
      </c>
      <c r="GZ641">
        <v>14.37</v>
      </c>
      <c r="HA641">
        <v>11.14</v>
      </c>
      <c r="HB641">
        <v>25.51</v>
      </c>
      <c r="HC641">
        <v>26.33</v>
      </c>
      <c r="HD641">
        <v>51.84</v>
      </c>
      <c r="HE641">
        <v>1.9463112446029662E-3</v>
      </c>
      <c r="HF641">
        <v>0.49209104938271603</v>
      </c>
    </row>
    <row r="642" spans="1:214" x14ac:dyDescent="0.25">
      <c r="A642">
        <v>27</v>
      </c>
      <c r="B642">
        <v>106</v>
      </c>
      <c r="C642" t="s">
        <v>250</v>
      </c>
      <c r="D642" t="s">
        <v>251</v>
      </c>
      <c r="E642" t="s">
        <v>252</v>
      </c>
      <c r="F642" t="s">
        <v>253</v>
      </c>
      <c r="G642" t="s">
        <v>254</v>
      </c>
      <c r="H642" t="s">
        <v>255</v>
      </c>
      <c r="I642">
        <v>2016</v>
      </c>
      <c r="J642">
        <v>106</v>
      </c>
      <c r="K642" t="s">
        <v>250</v>
      </c>
      <c r="L642" t="s">
        <v>256</v>
      </c>
      <c r="M642" t="s">
        <v>257</v>
      </c>
      <c r="N642" t="s">
        <v>258</v>
      </c>
      <c r="O642" t="s">
        <v>259</v>
      </c>
      <c r="P642">
        <v>106</v>
      </c>
      <c r="Q642" t="s">
        <v>283</v>
      </c>
      <c r="R642">
        <v>106</v>
      </c>
      <c r="S642" t="s">
        <v>250</v>
      </c>
      <c r="T642" t="s">
        <v>262</v>
      </c>
      <c r="U642" t="s">
        <v>263</v>
      </c>
      <c r="V642" t="s">
        <v>290</v>
      </c>
      <c r="W642" t="s">
        <v>593</v>
      </c>
      <c r="X642">
        <v>0</v>
      </c>
      <c r="Y642" t="s">
        <v>593</v>
      </c>
      <c r="Z642">
        <v>2017</v>
      </c>
      <c r="AA642" t="s">
        <v>588</v>
      </c>
      <c r="AB642" t="s">
        <v>588</v>
      </c>
      <c r="AC642">
        <v>86</v>
      </c>
      <c r="AD642">
        <v>6.56</v>
      </c>
      <c r="AF642" t="s">
        <v>268</v>
      </c>
      <c r="AG642" t="s">
        <v>292</v>
      </c>
      <c r="AH642" t="s">
        <v>270</v>
      </c>
      <c r="AI642" t="s">
        <v>270</v>
      </c>
      <c r="AJ642" t="s">
        <v>270</v>
      </c>
      <c r="AK642" t="s">
        <v>270</v>
      </c>
      <c r="AL642">
        <v>2.5000000000000001E-3</v>
      </c>
      <c r="AM642" t="s">
        <v>271</v>
      </c>
      <c r="AN642">
        <v>26635</v>
      </c>
      <c r="AO642">
        <v>26635</v>
      </c>
      <c r="AP642">
        <v>98583</v>
      </c>
      <c r="AQ642">
        <v>5</v>
      </c>
      <c r="AR642">
        <v>36120</v>
      </c>
      <c r="AS642">
        <v>2021</v>
      </c>
      <c r="GV642">
        <v>2.33</v>
      </c>
      <c r="GW642">
        <v>0.93</v>
      </c>
      <c r="GZ642">
        <v>0</v>
      </c>
      <c r="HA642">
        <v>0</v>
      </c>
      <c r="HB642">
        <v>0</v>
      </c>
      <c r="HC642">
        <v>3.26</v>
      </c>
      <c r="HD642">
        <v>3.2600000000000002</v>
      </c>
      <c r="HE642">
        <v>1.2239534447156E-4</v>
      </c>
      <c r="HF642">
        <v>0</v>
      </c>
    </row>
    <row r="643" spans="1:214" x14ac:dyDescent="0.25">
      <c r="A643">
        <v>27</v>
      </c>
      <c r="B643">
        <v>106</v>
      </c>
      <c r="C643" t="s">
        <v>250</v>
      </c>
      <c r="D643" t="s">
        <v>251</v>
      </c>
      <c r="E643" t="s">
        <v>252</v>
      </c>
      <c r="F643" t="s">
        <v>253</v>
      </c>
      <c r="G643" t="s">
        <v>254</v>
      </c>
      <c r="H643" t="s">
        <v>255</v>
      </c>
      <c r="I643">
        <v>2016</v>
      </c>
      <c r="J643">
        <v>106</v>
      </c>
      <c r="K643" t="s">
        <v>250</v>
      </c>
      <c r="L643" t="s">
        <v>256</v>
      </c>
      <c r="M643" t="s">
        <v>257</v>
      </c>
      <c r="N643" t="s">
        <v>258</v>
      </c>
      <c r="O643" t="s">
        <v>259</v>
      </c>
      <c r="P643">
        <v>106</v>
      </c>
      <c r="Q643" t="s">
        <v>283</v>
      </c>
      <c r="R643">
        <v>106</v>
      </c>
      <c r="S643" t="s">
        <v>250</v>
      </c>
      <c r="T643" t="s">
        <v>262</v>
      </c>
      <c r="U643" t="s">
        <v>263</v>
      </c>
      <c r="V643" t="s">
        <v>290</v>
      </c>
      <c r="W643" t="s">
        <v>594</v>
      </c>
      <c r="X643">
        <v>0</v>
      </c>
      <c r="Y643" t="s">
        <v>594</v>
      </c>
      <c r="Z643">
        <v>2017</v>
      </c>
      <c r="AA643" t="s">
        <v>595</v>
      </c>
      <c r="AB643" t="s">
        <v>595</v>
      </c>
      <c r="AC643">
        <v>82</v>
      </c>
      <c r="AD643">
        <v>5.54</v>
      </c>
      <c r="AF643" t="s">
        <v>268</v>
      </c>
      <c r="AG643" t="s">
        <v>292</v>
      </c>
      <c r="AH643" t="s">
        <v>270</v>
      </c>
      <c r="AI643" t="s">
        <v>270</v>
      </c>
      <c r="AJ643" t="s">
        <v>270</v>
      </c>
      <c r="AK643" t="s">
        <v>270</v>
      </c>
      <c r="AM643" t="s">
        <v>271</v>
      </c>
      <c r="AN643">
        <v>27481</v>
      </c>
      <c r="AO643" t="s">
        <v>272</v>
      </c>
      <c r="AP643">
        <v>100521</v>
      </c>
      <c r="AQ643">
        <v>2</v>
      </c>
      <c r="AR643">
        <v>36114</v>
      </c>
      <c r="AS643">
        <v>2018</v>
      </c>
      <c r="GV643">
        <v>0.81</v>
      </c>
      <c r="GW643">
        <v>1.18</v>
      </c>
      <c r="GZ643">
        <v>0</v>
      </c>
      <c r="HA643">
        <v>0</v>
      </c>
      <c r="HB643">
        <v>0</v>
      </c>
      <c r="HC643">
        <v>1.99</v>
      </c>
      <c r="HD643">
        <v>1.99</v>
      </c>
      <c r="HE643">
        <v>7.2413667624904483E-5</v>
      </c>
      <c r="HF643">
        <v>0</v>
      </c>
    </row>
    <row r="644" spans="1:214" x14ac:dyDescent="0.25">
      <c r="A644">
        <v>27</v>
      </c>
      <c r="B644">
        <v>106</v>
      </c>
      <c r="C644" t="s">
        <v>250</v>
      </c>
      <c r="D644" t="s">
        <v>251</v>
      </c>
      <c r="E644" t="s">
        <v>252</v>
      </c>
      <c r="F644" t="s">
        <v>253</v>
      </c>
      <c r="G644" t="s">
        <v>254</v>
      </c>
      <c r="H644" t="s">
        <v>255</v>
      </c>
      <c r="I644">
        <v>2016</v>
      </c>
      <c r="J644">
        <v>106</v>
      </c>
      <c r="K644" t="s">
        <v>250</v>
      </c>
      <c r="L644" t="s">
        <v>256</v>
      </c>
      <c r="M644" t="s">
        <v>257</v>
      </c>
      <c r="N644" t="s">
        <v>258</v>
      </c>
      <c r="O644" t="s">
        <v>259</v>
      </c>
      <c r="P644">
        <v>106</v>
      </c>
      <c r="Q644" t="s">
        <v>283</v>
      </c>
      <c r="R644">
        <v>106</v>
      </c>
      <c r="S644" t="s">
        <v>250</v>
      </c>
      <c r="T644" t="s">
        <v>262</v>
      </c>
      <c r="U644" t="s">
        <v>263</v>
      </c>
      <c r="V644" t="s">
        <v>290</v>
      </c>
      <c r="W644" t="s">
        <v>594</v>
      </c>
      <c r="X644">
        <v>0</v>
      </c>
      <c r="Y644" t="s">
        <v>594</v>
      </c>
      <c r="Z644">
        <v>2017</v>
      </c>
      <c r="AA644" t="s">
        <v>595</v>
      </c>
      <c r="AB644" t="s">
        <v>595</v>
      </c>
      <c r="AC644">
        <v>82</v>
      </c>
      <c r="AD644">
        <v>5.54</v>
      </c>
      <c r="AF644" t="s">
        <v>268</v>
      </c>
      <c r="AG644" t="s">
        <v>292</v>
      </c>
      <c r="AH644" t="s">
        <v>270</v>
      </c>
      <c r="AI644" t="s">
        <v>270</v>
      </c>
      <c r="AJ644" t="s">
        <v>270</v>
      </c>
      <c r="AK644" t="s">
        <v>270</v>
      </c>
      <c r="AM644" t="s">
        <v>271</v>
      </c>
      <c r="AN644">
        <v>27481</v>
      </c>
      <c r="AO644" t="s">
        <v>272</v>
      </c>
      <c r="AP644">
        <v>100521</v>
      </c>
      <c r="AQ644">
        <v>3</v>
      </c>
      <c r="AR644">
        <v>36114</v>
      </c>
      <c r="AS644">
        <v>2019</v>
      </c>
      <c r="CN644">
        <v>3.6</v>
      </c>
      <c r="GQ644">
        <v>11.62</v>
      </c>
      <c r="GV644">
        <v>5.28</v>
      </c>
      <c r="GW644">
        <v>6.85</v>
      </c>
      <c r="GZ644">
        <v>3.6</v>
      </c>
      <c r="HA644">
        <v>11.62</v>
      </c>
      <c r="HB644">
        <v>15.22</v>
      </c>
      <c r="HC644">
        <v>12.13</v>
      </c>
      <c r="HD644">
        <v>27.35</v>
      </c>
      <c r="HE644">
        <v>9.9523307012117459E-4</v>
      </c>
      <c r="HF644">
        <v>0.55648994515539307</v>
      </c>
    </row>
    <row r="645" spans="1:214" x14ac:dyDescent="0.25">
      <c r="A645">
        <v>27</v>
      </c>
      <c r="B645">
        <v>106</v>
      </c>
      <c r="C645" t="s">
        <v>250</v>
      </c>
      <c r="D645" t="s">
        <v>251</v>
      </c>
      <c r="E645" t="s">
        <v>252</v>
      </c>
      <c r="F645" t="s">
        <v>253</v>
      </c>
      <c r="G645" t="s">
        <v>254</v>
      </c>
      <c r="H645" t="s">
        <v>255</v>
      </c>
      <c r="I645">
        <v>2016</v>
      </c>
      <c r="J645">
        <v>106</v>
      </c>
      <c r="K645" t="s">
        <v>250</v>
      </c>
      <c r="L645" t="s">
        <v>256</v>
      </c>
      <c r="M645" t="s">
        <v>257</v>
      </c>
      <c r="N645" t="s">
        <v>258</v>
      </c>
      <c r="O645" t="s">
        <v>259</v>
      </c>
      <c r="P645">
        <v>106</v>
      </c>
      <c r="Q645" t="s">
        <v>283</v>
      </c>
      <c r="R645">
        <v>106</v>
      </c>
      <c r="S645" t="s">
        <v>250</v>
      </c>
      <c r="T645" t="s">
        <v>262</v>
      </c>
      <c r="U645" t="s">
        <v>263</v>
      </c>
      <c r="V645" t="s">
        <v>290</v>
      </c>
      <c r="W645" t="s">
        <v>594</v>
      </c>
      <c r="X645">
        <v>0</v>
      </c>
      <c r="Y645" t="s">
        <v>594</v>
      </c>
      <c r="Z645">
        <v>2017</v>
      </c>
      <c r="AA645" t="s">
        <v>595</v>
      </c>
      <c r="AB645" t="s">
        <v>595</v>
      </c>
      <c r="AC645">
        <v>82</v>
      </c>
      <c r="AD645">
        <v>5.54</v>
      </c>
      <c r="AF645" t="s">
        <v>268</v>
      </c>
      <c r="AG645" t="s">
        <v>292</v>
      </c>
      <c r="AH645" t="s">
        <v>270</v>
      </c>
      <c r="AI645" t="s">
        <v>270</v>
      </c>
      <c r="AJ645" t="s">
        <v>270</v>
      </c>
      <c r="AK645" t="s">
        <v>270</v>
      </c>
      <c r="AM645" t="s">
        <v>271</v>
      </c>
      <c r="AN645">
        <v>27481</v>
      </c>
      <c r="AO645" t="s">
        <v>272</v>
      </c>
      <c r="AP645">
        <v>100521</v>
      </c>
      <c r="AQ645">
        <v>4</v>
      </c>
      <c r="AR645">
        <v>36114</v>
      </c>
      <c r="AS645">
        <v>2020</v>
      </c>
      <c r="CV645">
        <v>2.76</v>
      </c>
      <c r="GQ645">
        <v>12.54</v>
      </c>
      <c r="GV645">
        <v>10.97</v>
      </c>
      <c r="GW645">
        <v>25.43</v>
      </c>
      <c r="GZ645">
        <v>2.76</v>
      </c>
      <c r="HA645">
        <v>12.54</v>
      </c>
      <c r="HB645">
        <v>15.3</v>
      </c>
      <c r="HC645">
        <v>36.4</v>
      </c>
      <c r="HD645">
        <v>51.7</v>
      </c>
      <c r="HE645">
        <v>1.8812998071394782E-3</v>
      </c>
      <c r="HF645">
        <v>0.29593810444874274</v>
      </c>
    </row>
    <row r="646" spans="1:214" x14ac:dyDescent="0.25">
      <c r="A646">
        <v>27</v>
      </c>
      <c r="B646">
        <v>106</v>
      </c>
      <c r="C646" t="s">
        <v>250</v>
      </c>
      <c r="D646" t="s">
        <v>251</v>
      </c>
      <c r="E646" t="s">
        <v>252</v>
      </c>
      <c r="F646" t="s">
        <v>253</v>
      </c>
      <c r="G646" t="s">
        <v>254</v>
      </c>
      <c r="H646" t="s">
        <v>255</v>
      </c>
      <c r="I646">
        <v>2016</v>
      </c>
      <c r="J646">
        <v>106</v>
      </c>
      <c r="K646" t="s">
        <v>250</v>
      </c>
      <c r="L646" t="s">
        <v>256</v>
      </c>
      <c r="M646" t="s">
        <v>257</v>
      </c>
      <c r="N646" t="s">
        <v>258</v>
      </c>
      <c r="O646" t="s">
        <v>259</v>
      </c>
      <c r="P646">
        <v>106</v>
      </c>
      <c r="Q646" t="s">
        <v>283</v>
      </c>
      <c r="R646">
        <v>106</v>
      </c>
      <c r="S646" t="s">
        <v>250</v>
      </c>
      <c r="T646" t="s">
        <v>262</v>
      </c>
      <c r="U646" t="s">
        <v>263</v>
      </c>
      <c r="V646" t="s">
        <v>290</v>
      </c>
      <c r="W646" t="s">
        <v>594</v>
      </c>
      <c r="X646">
        <v>0</v>
      </c>
      <c r="Y646" t="s">
        <v>594</v>
      </c>
      <c r="Z646">
        <v>2017</v>
      </c>
      <c r="AA646" t="s">
        <v>595</v>
      </c>
      <c r="AB646" t="s">
        <v>595</v>
      </c>
      <c r="AC646">
        <v>82</v>
      </c>
      <c r="AD646">
        <v>5.54</v>
      </c>
      <c r="AF646" t="s">
        <v>268</v>
      </c>
      <c r="AG646" t="s">
        <v>292</v>
      </c>
      <c r="AH646" t="s">
        <v>270</v>
      </c>
      <c r="AI646" t="s">
        <v>270</v>
      </c>
      <c r="AJ646" t="s">
        <v>270</v>
      </c>
      <c r="AK646" t="s">
        <v>270</v>
      </c>
      <c r="AM646" t="s">
        <v>271</v>
      </c>
      <c r="AN646">
        <v>27481</v>
      </c>
      <c r="AO646">
        <v>27481</v>
      </c>
      <c r="AP646">
        <v>100521</v>
      </c>
      <c r="AQ646">
        <v>5</v>
      </c>
      <c r="AR646">
        <v>36114</v>
      </c>
      <c r="AS646">
        <v>2021</v>
      </c>
      <c r="CN646">
        <v>7.37</v>
      </c>
      <c r="GV646">
        <v>1.55</v>
      </c>
      <c r="GW646">
        <v>5.73</v>
      </c>
      <c r="GZ646">
        <v>7.37</v>
      </c>
      <c r="HA646">
        <v>0</v>
      </c>
      <c r="HB646">
        <v>7.37</v>
      </c>
      <c r="HC646">
        <v>7.28</v>
      </c>
      <c r="HD646">
        <v>14.65</v>
      </c>
      <c r="HE646">
        <v>5.3309559331902046E-4</v>
      </c>
      <c r="HF646">
        <v>0.50307167235494876</v>
      </c>
    </row>
    <row r="647" spans="1:214" x14ac:dyDescent="0.25">
      <c r="A647">
        <v>27</v>
      </c>
      <c r="B647">
        <v>106</v>
      </c>
      <c r="C647" t="s">
        <v>250</v>
      </c>
      <c r="D647" t="s">
        <v>251</v>
      </c>
      <c r="E647" t="s">
        <v>252</v>
      </c>
      <c r="F647" t="s">
        <v>253</v>
      </c>
      <c r="G647" t="s">
        <v>254</v>
      </c>
      <c r="H647" t="s">
        <v>255</v>
      </c>
      <c r="I647">
        <v>2016</v>
      </c>
      <c r="J647">
        <v>106</v>
      </c>
      <c r="K647" t="s">
        <v>250</v>
      </c>
      <c r="L647" t="s">
        <v>256</v>
      </c>
      <c r="M647" t="s">
        <v>257</v>
      </c>
      <c r="N647" t="s">
        <v>258</v>
      </c>
      <c r="O647" t="s">
        <v>259</v>
      </c>
      <c r="P647">
        <v>106</v>
      </c>
      <c r="Q647" t="s">
        <v>283</v>
      </c>
      <c r="R647">
        <v>106</v>
      </c>
      <c r="S647" t="s">
        <v>250</v>
      </c>
      <c r="T647" t="s">
        <v>262</v>
      </c>
      <c r="U647" t="s">
        <v>263</v>
      </c>
      <c r="V647" t="s">
        <v>290</v>
      </c>
      <c r="W647" t="s">
        <v>596</v>
      </c>
      <c r="X647">
        <v>0</v>
      </c>
      <c r="Y647" t="s">
        <v>596</v>
      </c>
      <c r="Z647">
        <v>2017</v>
      </c>
      <c r="AA647" t="s">
        <v>595</v>
      </c>
      <c r="AB647" t="s">
        <v>595</v>
      </c>
      <c r="AC647">
        <v>82</v>
      </c>
      <c r="AD647">
        <v>5.54</v>
      </c>
      <c r="AF647" t="s">
        <v>268</v>
      </c>
      <c r="AG647" t="s">
        <v>292</v>
      </c>
      <c r="AH647" t="s">
        <v>270</v>
      </c>
      <c r="AI647" t="s">
        <v>270</v>
      </c>
      <c r="AJ647" t="s">
        <v>270</v>
      </c>
      <c r="AK647" t="s">
        <v>270</v>
      </c>
      <c r="AM647" t="s">
        <v>271</v>
      </c>
      <c r="AN647">
        <v>27591</v>
      </c>
      <c r="AO647" t="s">
        <v>272</v>
      </c>
      <c r="AP647">
        <v>100925</v>
      </c>
      <c r="AQ647">
        <v>1</v>
      </c>
      <c r="AR647">
        <v>36115</v>
      </c>
      <c r="AS647">
        <v>2017</v>
      </c>
      <c r="GV647">
        <v>0.39</v>
      </c>
      <c r="GW647">
        <v>0.69</v>
      </c>
      <c r="GZ647">
        <v>0</v>
      </c>
      <c r="HA647">
        <v>0</v>
      </c>
      <c r="HB647">
        <v>0</v>
      </c>
      <c r="HC647">
        <v>1.08</v>
      </c>
      <c r="HD647">
        <v>1.08</v>
      </c>
      <c r="HE647">
        <v>3.9143198869196482E-5</v>
      </c>
      <c r="HF647">
        <v>0</v>
      </c>
    </row>
    <row r="648" spans="1:214" x14ac:dyDescent="0.25">
      <c r="A648">
        <v>27</v>
      </c>
      <c r="B648">
        <v>106</v>
      </c>
      <c r="C648" t="s">
        <v>250</v>
      </c>
      <c r="D648" t="s">
        <v>251</v>
      </c>
      <c r="E648" t="s">
        <v>252</v>
      </c>
      <c r="F648" t="s">
        <v>253</v>
      </c>
      <c r="G648" t="s">
        <v>254</v>
      </c>
      <c r="H648" t="s">
        <v>255</v>
      </c>
      <c r="I648">
        <v>2016</v>
      </c>
      <c r="J648">
        <v>106</v>
      </c>
      <c r="K648" t="s">
        <v>250</v>
      </c>
      <c r="L648" t="s">
        <v>256</v>
      </c>
      <c r="M648" t="s">
        <v>257</v>
      </c>
      <c r="N648" t="s">
        <v>258</v>
      </c>
      <c r="O648" t="s">
        <v>259</v>
      </c>
      <c r="P648">
        <v>106</v>
      </c>
      <c r="Q648" t="s">
        <v>283</v>
      </c>
      <c r="R648">
        <v>106</v>
      </c>
      <c r="S648" t="s">
        <v>250</v>
      </c>
      <c r="T648" t="s">
        <v>262</v>
      </c>
      <c r="U648" t="s">
        <v>263</v>
      </c>
      <c r="V648" t="s">
        <v>290</v>
      </c>
      <c r="W648" t="s">
        <v>596</v>
      </c>
      <c r="X648">
        <v>0</v>
      </c>
      <c r="Y648" t="s">
        <v>596</v>
      </c>
      <c r="Z648">
        <v>2017</v>
      </c>
      <c r="AA648" t="s">
        <v>595</v>
      </c>
      <c r="AB648" t="s">
        <v>595</v>
      </c>
      <c r="AC648">
        <v>82</v>
      </c>
      <c r="AD648">
        <v>5.54</v>
      </c>
      <c r="AF648" t="s">
        <v>268</v>
      </c>
      <c r="AG648" t="s">
        <v>292</v>
      </c>
      <c r="AH648" t="s">
        <v>270</v>
      </c>
      <c r="AI648" t="s">
        <v>270</v>
      </c>
      <c r="AJ648" t="s">
        <v>270</v>
      </c>
      <c r="AK648" t="s">
        <v>270</v>
      </c>
      <c r="AM648" t="s">
        <v>271</v>
      </c>
      <c r="AN648">
        <v>27591</v>
      </c>
      <c r="AO648" t="s">
        <v>272</v>
      </c>
      <c r="AP648">
        <v>100925</v>
      </c>
      <c r="AQ648">
        <v>2</v>
      </c>
      <c r="AR648">
        <v>36115</v>
      </c>
      <c r="AS648">
        <v>2018</v>
      </c>
      <c r="GV648">
        <v>0.4</v>
      </c>
      <c r="GW648">
        <v>0.59</v>
      </c>
      <c r="GZ648">
        <v>0</v>
      </c>
      <c r="HA648">
        <v>0</v>
      </c>
      <c r="HB648">
        <v>0</v>
      </c>
      <c r="HC648">
        <v>0.99</v>
      </c>
      <c r="HD648">
        <v>0.99</v>
      </c>
      <c r="HE648">
        <v>3.5881265630096773E-5</v>
      </c>
      <c r="HF648">
        <v>0</v>
      </c>
    </row>
    <row r="649" spans="1:214" x14ac:dyDescent="0.25">
      <c r="A649">
        <v>27</v>
      </c>
      <c r="B649">
        <v>106</v>
      </c>
      <c r="C649" t="s">
        <v>250</v>
      </c>
      <c r="D649" t="s">
        <v>251</v>
      </c>
      <c r="E649" t="s">
        <v>252</v>
      </c>
      <c r="F649" t="s">
        <v>253</v>
      </c>
      <c r="G649" t="s">
        <v>254</v>
      </c>
      <c r="H649" t="s">
        <v>255</v>
      </c>
      <c r="I649">
        <v>2016</v>
      </c>
      <c r="J649">
        <v>106</v>
      </c>
      <c r="K649" t="s">
        <v>250</v>
      </c>
      <c r="L649" t="s">
        <v>256</v>
      </c>
      <c r="M649" t="s">
        <v>257</v>
      </c>
      <c r="N649" t="s">
        <v>258</v>
      </c>
      <c r="O649" t="s">
        <v>259</v>
      </c>
      <c r="P649">
        <v>106</v>
      </c>
      <c r="Q649" t="s">
        <v>283</v>
      </c>
      <c r="R649">
        <v>106</v>
      </c>
      <c r="S649" t="s">
        <v>250</v>
      </c>
      <c r="T649" t="s">
        <v>262</v>
      </c>
      <c r="U649" t="s">
        <v>263</v>
      </c>
      <c r="V649" t="s">
        <v>290</v>
      </c>
      <c r="W649" t="s">
        <v>596</v>
      </c>
      <c r="X649">
        <v>0</v>
      </c>
      <c r="Y649" t="s">
        <v>596</v>
      </c>
      <c r="Z649">
        <v>2017</v>
      </c>
      <c r="AA649" t="s">
        <v>595</v>
      </c>
      <c r="AB649" t="s">
        <v>595</v>
      </c>
      <c r="AC649">
        <v>82</v>
      </c>
      <c r="AD649">
        <v>5.54</v>
      </c>
      <c r="AF649" t="s">
        <v>268</v>
      </c>
      <c r="AG649" t="s">
        <v>292</v>
      </c>
      <c r="AH649" t="s">
        <v>270</v>
      </c>
      <c r="AI649" t="s">
        <v>270</v>
      </c>
      <c r="AJ649" t="s">
        <v>270</v>
      </c>
      <c r="AK649" t="s">
        <v>270</v>
      </c>
      <c r="AM649" t="s">
        <v>271</v>
      </c>
      <c r="AN649">
        <v>27591</v>
      </c>
      <c r="AO649" t="s">
        <v>272</v>
      </c>
      <c r="AP649">
        <v>100925</v>
      </c>
      <c r="AQ649">
        <v>3</v>
      </c>
      <c r="AR649">
        <v>36115</v>
      </c>
      <c r="AS649">
        <v>2019</v>
      </c>
      <c r="GV649">
        <v>3.89</v>
      </c>
      <c r="GW649">
        <v>5.19</v>
      </c>
      <c r="GZ649">
        <v>0</v>
      </c>
      <c r="HA649">
        <v>0</v>
      </c>
      <c r="HB649">
        <v>0</v>
      </c>
      <c r="HC649">
        <v>9.08</v>
      </c>
      <c r="HD649">
        <v>9.08</v>
      </c>
      <c r="HE649">
        <v>3.2909282012250372E-4</v>
      </c>
      <c r="HF649">
        <v>0</v>
      </c>
    </row>
    <row r="650" spans="1:214" x14ac:dyDescent="0.25">
      <c r="A650">
        <v>27</v>
      </c>
      <c r="B650">
        <v>106</v>
      </c>
      <c r="C650" t="s">
        <v>250</v>
      </c>
      <c r="D650" t="s">
        <v>251</v>
      </c>
      <c r="E650" t="s">
        <v>252</v>
      </c>
      <c r="F650" t="s">
        <v>253</v>
      </c>
      <c r="G650" t="s">
        <v>254</v>
      </c>
      <c r="H650" t="s">
        <v>255</v>
      </c>
      <c r="I650">
        <v>2016</v>
      </c>
      <c r="J650">
        <v>106</v>
      </c>
      <c r="K650" t="s">
        <v>250</v>
      </c>
      <c r="L650" t="s">
        <v>256</v>
      </c>
      <c r="M650" t="s">
        <v>257</v>
      </c>
      <c r="N650" t="s">
        <v>258</v>
      </c>
      <c r="O650" t="s">
        <v>259</v>
      </c>
      <c r="P650">
        <v>106</v>
      </c>
      <c r="Q650" t="s">
        <v>283</v>
      </c>
      <c r="R650">
        <v>106</v>
      </c>
      <c r="S650" t="s">
        <v>250</v>
      </c>
      <c r="T650" t="s">
        <v>262</v>
      </c>
      <c r="U650" t="s">
        <v>263</v>
      </c>
      <c r="V650" t="s">
        <v>290</v>
      </c>
      <c r="W650" t="s">
        <v>596</v>
      </c>
      <c r="X650">
        <v>0</v>
      </c>
      <c r="Y650" t="s">
        <v>596</v>
      </c>
      <c r="Z650">
        <v>2017</v>
      </c>
      <c r="AA650" t="s">
        <v>595</v>
      </c>
      <c r="AB650" t="s">
        <v>595</v>
      </c>
      <c r="AC650">
        <v>82</v>
      </c>
      <c r="AD650">
        <v>5.54</v>
      </c>
      <c r="AF650" t="s">
        <v>268</v>
      </c>
      <c r="AG650" t="s">
        <v>292</v>
      </c>
      <c r="AH650" t="s">
        <v>270</v>
      </c>
      <c r="AI650" t="s">
        <v>270</v>
      </c>
      <c r="AJ650" t="s">
        <v>270</v>
      </c>
      <c r="AK650" t="s">
        <v>270</v>
      </c>
      <c r="AM650" t="s">
        <v>271</v>
      </c>
      <c r="AN650">
        <v>27591</v>
      </c>
      <c r="AO650" t="s">
        <v>272</v>
      </c>
      <c r="AP650">
        <v>100925</v>
      </c>
      <c r="AQ650">
        <v>4</v>
      </c>
      <c r="AR650">
        <v>36115</v>
      </c>
      <c r="AS650">
        <v>2020</v>
      </c>
      <c r="GQ650">
        <v>1.96</v>
      </c>
      <c r="GV650">
        <v>12.86</v>
      </c>
      <c r="GW650">
        <v>19.73</v>
      </c>
      <c r="GX650">
        <v>0.37</v>
      </c>
      <c r="GZ650">
        <v>0</v>
      </c>
      <c r="HA650">
        <v>1.96</v>
      </c>
      <c r="HB650">
        <v>1.96</v>
      </c>
      <c r="HC650">
        <v>32.96</v>
      </c>
      <c r="HD650">
        <v>34.919999999999995</v>
      </c>
      <c r="HE650">
        <v>1.2656300967706859E-3</v>
      </c>
      <c r="HF650">
        <v>5.6128293241695312E-2</v>
      </c>
    </row>
    <row r="651" spans="1:214" x14ac:dyDescent="0.25">
      <c r="A651">
        <v>27</v>
      </c>
      <c r="B651">
        <v>106</v>
      </c>
      <c r="C651" t="s">
        <v>250</v>
      </c>
      <c r="D651" t="s">
        <v>251</v>
      </c>
      <c r="E651" t="s">
        <v>252</v>
      </c>
      <c r="F651" t="s">
        <v>253</v>
      </c>
      <c r="G651" t="s">
        <v>254</v>
      </c>
      <c r="H651" t="s">
        <v>255</v>
      </c>
      <c r="I651">
        <v>2016</v>
      </c>
      <c r="J651">
        <v>106</v>
      </c>
      <c r="K651" t="s">
        <v>250</v>
      </c>
      <c r="L651" t="s">
        <v>256</v>
      </c>
      <c r="M651" t="s">
        <v>257</v>
      </c>
      <c r="N651" t="s">
        <v>258</v>
      </c>
      <c r="O651" t="s">
        <v>259</v>
      </c>
      <c r="P651">
        <v>106</v>
      </c>
      <c r="Q651" t="s">
        <v>283</v>
      </c>
      <c r="R651">
        <v>106</v>
      </c>
      <c r="S651" t="s">
        <v>250</v>
      </c>
      <c r="T651" t="s">
        <v>262</v>
      </c>
      <c r="U651" t="s">
        <v>263</v>
      </c>
      <c r="V651" t="s">
        <v>290</v>
      </c>
      <c r="W651" t="s">
        <v>596</v>
      </c>
      <c r="X651">
        <v>0</v>
      </c>
      <c r="Y651" t="s">
        <v>596</v>
      </c>
      <c r="Z651">
        <v>2017</v>
      </c>
      <c r="AA651" t="s">
        <v>595</v>
      </c>
      <c r="AB651" t="s">
        <v>595</v>
      </c>
      <c r="AC651">
        <v>82</v>
      </c>
      <c r="AD651">
        <v>5.54</v>
      </c>
      <c r="AF651" t="s">
        <v>268</v>
      </c>
      <c r="AG651" t="s">
        <v>292</v>
      </c>
      <c r="AH651" t="s">
        <v>270</v>
      </c>
      <c r="AI651" t="s">
        <v>270</v>
      </c>
      <c r="AJ651" t="s">
        <v>270</v>
      </c>
      <c r="AK651" t="s">
        <v>270</v>
      </c>
      <c r="AM651" t="s">
        <v>271</v>
      </c>
      <c r="AN651">
        <v>27591</v>
      </c>
      <c r="AO651">
        <v>27591</v>
      </c>
      <c r="AP651">
        <v>100925</v>
      </c>
      <c r="AQ651">
        <v>5</v>
      </c>
      <c r="AR651">
        <v>36115</v>
      </c>
      <c r="AS651">
        <v>2021</v>
      </c>
      <c r="GV651">
        <v>1.55</v>
      </c>
      <c r="GW651">
        <v>0.62</v>
      </c>
      <c r="GZ651">
        <v>0</v>
      </c>
      <c r="HA651">
        <v>0</v>
      </c>
      <c r="HB651">
        <v>0</v>
      </c>
      <c r="HC651">
        <v>2.17</v>
      </c>
      <c r="HD651">
        <v>2.17</v>
      </c>
      <c r="HE651">
        <v>7.8648834764959586E-5</v>
      </c>
      <c r="HF651">
        <v>0</v>
      </c>
    </row>
    <row r="652" spans="1:214" x14ac:dyDescent="0.25">
      <c r="A652">
        <v>27</v>
      </c>
      <c r="B652">
        <v>106</v>
      </c>
      <c r="C652" t="s">
        <v>250</v>
      </c>
      <c r="D652" t="s">
        <v>251</v>
      </c>
      <c r="E652" t="s">
        <v>252</v>
      </c>
      <c r="F652" t="s">
        <v>253</v>
      </c>
      <c r="G652" t="s">
        <v>254</v>
      </c>
      <c r="H652" t="s">
        <v>255</v>
      </c>
      <c r="I652">
        <v>2017</v>
      </c>
      <c r="J652">
        <v>106</v>
      </c>
      <c r="K652" t="s">
        <v>250</v>
      </c>
      <c r="L652" t="s">
        <v>256</v>
      </c>
      <c r="M652" t="s">
        <v>257</v>
      </c>
      <c r="N652" t="s">
        <v>258</v>
      </c>
      <c r="O652" t="s">
        <v>259</v>
      </c>
      <c r="P652">
        <v>420</v>
      </c>
      <c r="Q652" t="s">
        <v>260</v>
      </c>
      <c r="R652">
        <v>420</v>
      </c>
      <c r="S652" t="s">
        <v>261</v>
      </c>
      <c r="T652" t="s">
        <v>262</v>
      </c>
      <c r="U652" t="s">
        <v>263</v>
      </c>
      <c r="V652" t="s">
        <v>264</v>
      </c>
      <c r="W652" t="s">
        <v>597</v>
      </c>
      <c r="X652">
        <v>0</v>
      </c>
      <c r="Y652" t="s">
        <v>597</v>
      </c>
      <c r="Z652">
        <v>2018</v>
      </c>
      <c r="AA652" t="s">
        <v>598</v>
      </c>
      <c r="AB652" t="s">
        <v>598</v>
      </c>
      <c r="AC652">
        <v>94</v>
      </c>
      <c r="AD652">
        <v>8.4</v>
      </c>
      <c r="AF652" t="s">
        <v>268</v>
      </c>
      <c r="AG652" t="s">
        <v>269</v>
      </c>
      <c r="AH652" t="s">
        <v>270</v>
      </c>
      <c r="AI652" t="s">
        <v>270</v>
      </c>
      <c r="AJ652" t="s">
        <v>270</v>
      </c>
      <c r="AK652" t="s">
        <v>270</v>
      </c>
      <c r="AL652">
        <v>2.5999999999999999E-3</v>
      </c>
      <c r="AM652" t="s">
        <v>271</v>
      </c>
      <c r="AN652">
        <v>20150</v>
      </c>
      <c r="AO652" t="s">
        <v>272</v>
      </c>
      <c r="AP652">
        <v>221279</v>
      </c>
      <c r="AQ652">
        <v>2</v>
      </c>
      <c r="AR652">
        <v>37008</v>
      </c>
      <c r="AS652">
        <v>2019</v>
      </c>
      <c r="GV652">
        <v>0.87</v>
      </c>
      <c r="GW652">
        <v>1.1200000000000001</v>
      </c>
      <c r="GZ652">
        <v>0</v>
      </c>
      <c r="HA652">
        <v>0</v>
      </c>
      <c r="HB652">
        <v>0</v>
      </c>
      <c r="HC652">
        <v>1.99</v>
      </c>
      <c r="HD652">
        <v>1.9900000000000002</v>
      </c>
      <c r="HE652">
        <v>9.8759305210918124E-5</v>
      </c>
      <c r="HF652">
        <v>0</v>
      </c>
    </row>
    <row r="653" spans="1:214" x14ac:dyDescent="0.25">
      <c r="A653">
        <v>27</v>
      </c>
      <c r="B653">
        <v>106</v>
      </c>
      <c r="C653" t="s">
        <v>250</v>
      </c>
      <c r="D653" t="s">
        <v>251</v>
      </c>
      <c r="E653" t="s">
        <v>252</v>
      </c>
      <c r="F653" t="s">
        <v>253</v>
      </c>
      <c r="G653" t="s">
        <v>254</v>
      </c>
      <c r="H653" t="s">
        <v>255</v>
      </c>
      <c r="I653">
        <v>2017</v>
      </c>
      <c r="J653">
        <v>106</v>
      </c>
      <c r="K653" t="s">
        <v>250</v>
      </c>
      <c r="L653" t="s">
        <v>256</v>
      </c>
      <c r="M653" t="s">
        <v>257</v>
      </c>
      <c r="N653" t="s">
        <v>258</v>
      </c>
      <c r="O653" t="s">
        <v>259</v>
      </c>
      <c r="P653">
        <v>420</v>
      </c>
      <c r="Q653" t="s">
        <v>260</v>
      </c>
      <c r="R653">
        <v>420</v>
      </c>
      <c r="S653" t="s">
        <v>261</v>
      </c>
      <c r="T653" t="s">
        <v>262</v>
      </c>
      <c r="U653" t="s">
        <v>263</v>
      </c>
      <c r="V653" t="s">
        <v>264</v>
      </c>
      <c r="W653" t="s">
        <v>597</v>
      </c>
      <c r="X653">
        <v>0</v>
      </c>
      <c r="Y653" t="s">
        <v>597</v>
      </c>
      <c r="Z653">
        <v>2018</v>
      </c>
      <c r="AA653" t="s">
        <v>598</v>
      </c>
      <c r="AB653" t="s">
        <v>598</v>
      </c>
      <c r="AC653">
        <v>94</v>
      </c>
      <c r="AD653">
        <v>8.4</v>
      </c>
      <c r="AF653" t="s">
        <v>268</v>
      </c>
      <c r="AG653" t="s">
        <v>269</v>
      </c>
      <c r="AH653" t="s">
        <v>270</v>
      </c>
      <c r="AI653" t="s">
        <v>270</v>
      </c>
      <c r="AJ653" t="s">
        <v>270</v>
      </c>
      <c r="AK653" t="s">
        <v>270</v>
      </c>
      <c r="AL653">
        <v>2.5999999999999999E-3</v>
      </c>
      <c r="AM653" t="s">
        <v>271</v>
      </c>
      <c r="AN653">
        <v>20150</v>
      </c>
      <c r="AO653" t="s">
        <v>272</v>
      </c>
      <c r="AP653">
        <v>221279</v>
      </c>
      <c r="AQ653">
        <v>3</v>
      </c>
      <c r="AR653">
        <v>37008</v>
      </c>
      <c r="AS653">
        <v>2020</v>
      </c>
      <c r="CN653">
        <v>15.76</v>
      </c>
      <c r="GQ653">
        <v>5.28</v>
      </c>
      <c r="GV653">
        <v>3.5</v>
      </c>
      <c r="GW653">
        <v>8.17</v>
      </c>
      <c r="GZ653">
        <v>15.76</v>
      </c>
      <c r="HA653">
        <v>5.28</v>
      </c>
      <c r="HB653">
        <v>21.04</v>
      </c>
      <c r="HC653">
        <v>11.67</v>
      </c>
      <c r="HD653">
        <v>32.71</v>
      </c>
      <c r="HE653">
        <v>1.6233250620347394E-3</v>
      </c>
      <c r="HF653">
        <v>0.64322837052889026</v>
      </c>
    </row>
    <row r="654" spans="1:214" x14ac:dyDescent="0.25">
      <c r="A654">
        <v>27</v>
      </c>
      <c r="B654">
        <v>106</v>
      </c>
      <c r="C654" t="s">
        <v>250</v>
      </c>
      <c r="D654" t="s">
        <v>251</v>
      </c>
      <c r="E654" t="s">
        <v>252</v>
      </c>
      <c r="F654" t="s">
        <v>253</v>
      </c>
      <c r="G654" t="s">
        <v>254</v>
      </c>
      <c r="H654" t="s">
        <v>255</v>
      </c>
      <c r="I654">
        <v>2017</v>
      </c>
      <c r="J654">
        <v>106</v>
      </c>
      <c r="K654" t="s">
        <v>250</v>
      </c>
      <c r="L654" t="s">
        <v>256</v>
      </c>
      <c r="M654" t="s">
        <v>257</v>
      </c>
      <c r="N654" t="s">
        <v>258</v>
      </c>
      <c r="O654" t="s">
        <v>259</v>
      </c>
      <c r="P654">
        <v>420</v>
      </c>
      <c r="Q654" t="s">
        <v>260</v>
      </c>
      <c r="R654">
        <v>420</v>
      </c>
      <c r="S654" t="s">
        <v>261</v>
      </c>
      <c r="T654" t="s">
        <v>262</v>
      </c>
      <c r="U654" t="s">
        <v>263</v>
      </c>
      <c r="V654" t="s">
        <v>264</v>
      </c>
      <c r="W654" t="s">
        <v>597</v>
      </c>
      <c r="X654">
        <v>0</v>
      </c>
      <c r="Y654" t="s">
        <v>597</v>
      </c>
      <c r="Z654">
        <v>2018</v>
      </c>
      <c r="AA654" t="s">
        <v>598</v>
      </c>
      <c r="AB654" t="s">
        <v>598</v>
      </c>
      <c r="AC654">
        <v>94</v>
      </c>
      <c r="AD654">
        <v>8.4</v>
      </c>
      <c r="AF654" t="s">
        <v>268</v>
      </c>
      <c r="AG654" t="s">
        <v>269</v>
      </c>
      <c r="AH654" t="s">
        <v>270</v>
      </c>
      <c r="AI654" t="s">
        <v>270</v>
      </c>
      <c r="AJ654" t="s">
        <v>270</v>
      </c>
      <c r="AK654" t="s">
        <v>270</v>
      </c>
      <c r="AL654">
        <v>2.5999999999999999E-3</v>
      </c>
      <c r="AM654" t="s">
        <v>271</v>
      </c>
      <c r="AN654">
        <v>20150</v>
      </c>
      <c r="AO654" t="s">
        <v>272</v>
      </c>
      <c r="AP654">
        <v>221279</v>
      </c>
      <c r="AQ654">
        <v>4</v>
      </c>
      <c r="AR654">
        <v>37008</v>
      </c>
      <c r="AS654">
        <v>2021</v>
      </c>
      <c r="CN654">
        <v>9.8000000000000007</v>
      </c>
      <c r="EN654">
        <v>10.19</v>
      </c>
      <c r="GC654">
        <v>3.11</v>
      </c>
      <c r="GQ654">
        <v>1.58</v>
      </c>
      <c r="GV654">
        <v>6.24</v>
      </c>
      <c r="GW654">
        <v>13.04</v>
      </c>
      <c r="GZ654">
        <v>23.1</v>
      </c>
      <c r="HA654">
        <v>1.58</v>
      </c>
      <c r="HB654">
        <v>24.68</v>
      </c>
      <c r="HC654">
        <v>19.28</v>
      </c>
      <c r="HD654">
        <v>43.96</v>
      </c>
      <c r="HE654">
        <v>2.181637717121588E-3</v>
      </c>
      <c r="HF654">
        <v>0.56141947224749766</v>
      </c>
    </row>
    <row r="655" spans="1:214" x14ac:dyDescent="0.25">
      <c r="A655">
        <v>27</v>
      </c>
      <c r="B655">
        <v>106</v>
      </c>
      <c r="C655" t="s">
        <v>250</v>
      </c>
      <c r="D655" t="s">
        <v>251</v>
      </c>
      <c r="E655" t="s">
        <v>252</v>
      </c>
      <c r="F655" t="s">
        <v>253</v>
      </c>
      <c r="G655" t="s">
        <v>254</v>
      </c>
      <c r="H655" t="s">
        <v>255</v>
      </c>
      <c r="I655">
        <v>2017</v>
      </c>
      <c r="J655">
        <v>106</v>
      </c>
      <c r="K655" t="s">
        <v>250</v>
      </c>
      <c r="L655" t="s">
        <v>256</v>
      </c>
      <c r="M655" t="s">
        <v>257</v>
      </c>
      <c r="N655" t="s">
        <v>258</v>
      </c>
      <c r="O655" t="s">
        <v>259</v>
      </c>
      <c r="P655">
        <v>420</v>
      </c>
      <c r="Q655" t="s">
        <v>260</v>
      </c>
      <c r="R655">
        <v>420</v>
      </c>
      <c r="S655" t="s">
        <v>261</v>
      </c>
      <c r="T655" t="s">
        <v>262</v>
      </c>
      <c r="U655" t="s">
        <v>263</v>
      </c>
      <c r="V655" t="s">
        <v>264</v>
      </c>
      <c r="W655" t="s">
        <v>597</v>
      </c>
      <c r="X655">
        <v>0</v>
      </c>
      <c r="Y655" t="s">
        <v>597</v>
      </c>
      <c r="Z655">
        <v>2018</v>
      </c>
      <c r="AA655" t="s">
        <v>598</v>
      </c>
      <c r="AB655" t="s">
        <v>598</v>
      </c>
      <c r="AC655">
        <v>94</v>
      </c>
      <c r="AD655">
        <v>8.4</v>
      </c>
      <c r="AF655" t="s">
        <v>268</v>
      </c>
      <c r="AG655" t="s">
        <v>269</v>
      </c>
      <c r="AH655" t="s">
        <v>270</v>
      </c>
      <c r="AI655" t="s">
        <v>270</v>
      </c>
      <c r="AJ655" t="s">
        <v>270</v>
      </c>
      <c r="AK655" t="s">
        <v>270</v>
      </c>
      <c r="AL655">
        <v>2.5999999999999999E-3</v>
      </c>
      <c r="AM655" t="s">
        <v>271</v>
      </c>
      <c r="AN655">
        <v>20150</v>
      </c>
      <c r="AO655">
        <v>20150</v>
      </c>
      <c r="AP655">
        <v>221279</v>
      </c>
      <c r="AQ655">
        <v>5</v>
      </c>
      <c r="AR655">
        <v>37008</v>
      </c>
      <c r="AS655">
        <v>2022</v>
      </c>
      <c r="GW655">
        <v>1</v>
      </c>
      <c r="GZ655">
        <v>0</v>
      </c>
      <c r="HA655">
        <v>0</v>
      </c>
      <c r="HB655">
        <v>0</v>
      </c>
      <c r="HC655">
        <v>1</v>
      </c>
      <c r="HD655">
        <v>1</v>
      </c>
      <c r="HE655">
        <v>4.9627791563275434E-5</v>
      </c>
      <c r="HF655">
        <v>0</v>
      </c>
    </row>
    <row r="656" spans="1:214" x14ac:dyDescent="0.25">
      <c r="A656">
        <v>27</v>
      </c>
      <c r="B656">
        <v>106</v>
      </c>
      <c r="C656" t="s">
        <v>250</v>
      </c>
      <c r="D656" t="s">
        <v>251</v>
      </c>
      <c r="E656" t="s">
        <v>252</v>
      </c>
      <c r="F656" t="s">
        <v>253</v>
      </c>
      <c r="G656" t="s">
        <v>254</v>
      </c>
      <c r="H656" t="s">
        <v>255</v>
      </c>
      <c r="I656">
        <v>2017</v>
      </c>
      <c r="J656">
        <v>106</v>
      </c>
      <c r="K656" t="s">
        <v>250</v>
      </c>
      <c r="L656" t="s">
        <v>256</v>
      </c>
      <c r="M656" t="s">
        <v>257</v>
      </c>
      <c r="N656" t="s">
        <v>258</v>
      </c>
      <c r="O656" t="s">
        <v>259</v>
      </c>
      <c r="P656">
        <v>420</v>
      </c>
      <c r="Q656" t="s">
        <v>260</v>
      </c>
      <c r="R656">
        <v>420</v>
      </c>
      <c r="S656" t="s">
        <v>261</v>
      </c>
      <c r="T656" t="s">
        <v>262</v>
      </c>
      <c r="U656" t="s">
        <v>263</v>
      </c>
      <c r="V656" t="s">
        <v>264</v>
      </c>
      <c r="W656" t="s">
        <v>599</v>
      </c>
      <c r="X656">
        <v>0</v>
      </c>
      <c r="Y656" t="s">
        <v>599</v>
      </c>
      <c r="Z656">
        <v>2018</v>
      </c>
      <c r="AA656" t="s">
        <v>600</v>
      </c>
      <c r="AB656" t="s">
        <v>600</v>
      </c>
      <c r="AC656">
        <v>88</v>
      </c>
      <c r="AD656">
        <v>7.35</v>
      </c>
      <c r="AF656" t="s">
        <v>268</v>
      </c>
      <c r="AG656" t="s">
        <v>269</v>
      </c>
      <c r="AH656" t="s">
        <v>270</v>
      </c>
      <c r="AI656" t="s">
        <v>270</v>
      </c>
      <c r="AJ656" t="s">
        <v>270</v>
      </c>
      <c r="AK656" t="s">
        <v>270</v>
      </c>
      <c r="AL656">
        <v>3.5000000000000001E-3</v>
      </c>
      <c r="AM656" t="s">
        <v>271</v>
      </c>
      <c r="AN656">
        <v>20203</v>
      </c>
      <c r="AO656" t="s">
        <v>272</v>
      </c>
      <c r="AP656">
        <v>226241</v>
      </c>
      <c r="AQ656">
        <v>2</v>
      </c>
      <c r="AR656">
        <v>37009</v>
      </c>
      <c r="AS656">
        <v>2019</v>
      </c>
      <c r="GQ656">
        <v>1.7</v>
      </c>
      <c r="GV656">
        <v>0.87</v>
      </c>
      <c r="GW656">
        <v>1.1200000000000001</v>
      </c>
      <c r="GZ656">
        <v>0</v>
      </c>
      <c r="HA656">
        <v>1.7</v>
      </c>
      <c r="HB656">
        <v>1.7</v>
      </c>
      <c r="HC656">
        <v>1.99</v>
      </c>
      <c r="HD656">
        <v>3.69</v>
      </c>
      <c r="HE656">
        <v>1.8264614166212939E-4</v>
      </c>
      <c r="HF656">
        <v>0.46070460704607047</v>
      </c>
    </row>
    <row r="657" spans="1:214" x14ac:dyDescent="0.25">
      <c r="A657">
        <v>27</v>
      </c>
      <c r="B657">
        <v>106</v>
      </c>
      <c r="C657" t="s">
        <v>250</v>
      </c>
      <c r="D657" t="s">
        <v>251</v>
      </c>
      <c r="E657" t="s">
        <v>252</v>
      </c>
      <c r="F657" t="s">
        <v>253</v>
      </c>
      <c r="G657" t="s">
        <v>254</v>
      </c>
      <c r="H657" t="s">
        <v>255</v>
      </c>
      <c r="I657">
        <v>2017</v>
      </c>
      <c r="J657">
        <v>106</v>
      </c>
      <c r="K657" t="s">
        <v>250</v>
      </c>
      <c r="L657" t="s">
        <v>256</v>
      </c>
      <c r="M657" t="s">
        <v>257</v>
      </c>
      <c r="N657" t="s">
        <v>258</v>
      </c>
      <c r="O657" t="s">
        <v>259</v>
      </c>
      <c r="P657">
        <v>420</v>
      </c>
      <c r="Q657" t="s">
        <v>260</v>
      </c>
      <c r="R657">
        <v>420</v>
      </c>
      <c r="S657" t="s">
        <v>261</v>
      </c>
      <c r="T657" t="s">
        <v>262</v>
      </c>
      <c r="U657" t="s">
        <v>263</v>
      </c>
      <c r="V657" t="s">
        <v>264</v>
      </c>
      <c r="W657" t="s">
        <v>599</v>
      </c>
      <c r="X657">
        <v>0</v>
      </c>
      <c r="Y657" t="s">
        <v>599</v>
      </c>
      <c r="Z657">
        <v>2018</v>
      </c>
      <c r="AA657" t="s">
        <v>600</v>
      </c>
      <c r="AB657" t="s">
        <v>600</v>
      </c>
      <c r="AC657">
        <v>88</v>
      </c>
      <c r="AD657">
        <v>7.35</v>
      </c>
      <c r="AF657" t="s">
        <v>268</v>
      </c>
      <c r="AG657" t="s">
        <v>269</v>
      </c>
      <c r="AH657" t="s">
        <v>270</v>
      </c>
      <c r="AI657" t="s">
        <v>270</v>
      </c>
      <c r="AJ657" t="s">
        <v>270</v>
      </c>
      <c r="AK657" t="s">
        <v>270</v>
      </c>
      <c r="AL657">
        <v>3.5000000000000001E-3</v>
      </c>
      <c r="AM657" t="s">
        <v>271</v>
      </c>
      <c r="AN657">
        <v>20203</v>
      </c>
      <c r="AO657" t="s">
        <v>272</v>
      </c>
      <c r="AP657">
        <v>226241</v>
      </c>
      <c r="AQ657">
        <v>3</v>
      </c>
      <c r="AR657">
        <v>37009</v>
      </c>
      <c r="AS657">
        <v>2020</v>
      </c>
      <c r="BY657">
        <v>17.37</v>
      </c>
      <c r="GC657">
        <v>5.32</v>
      </c>
      <c r="GQ657">
        <v>14.14</v>
      </c>
      <c r="GV657">
        <v>3.18</v>
      </c>
      <c r="GW657">
        <v>5.49</v>
      </c>
      <c r="GX657">
        <v>0.37</v>
      </c>
      <c r="GZ657">
        <v>22.69</v>
      </c>
      <c r="HA657">
        <v>14.14</v>
      </c>
      <c r="HB657">
        <v>36.83</v>
      </c>
      <c r="HC657">
        <v>9.0399999999999991</v>
      </c>
      <c r="HD657">
        <v>45.87</v>
      </c>
      <c r="HE657">
        <v>2.2704548829381773E-3</v>
      </c>
      <c r="HF657">
        <v>0.802921299324177</v>
      </c>
    </row>
    <row r="658" spans="1:214" x14ac:dyDescent="0.25">
      <c r="A658">
        <v>27</v>
      </c>
      <c r="B658">
        <v>106</v>
      </c>
      <c r="C658" t="s">
        <v>250</v>
      </c>
      <c r="D658" t="s">
        <v>251</v>
      </c>
      <c r="E658" t="s">
        <v>252</v>
      </c>
      <c r="F658" t="s">
        <v>253</v>
      </c>
      <c r="G658" t="s">
        <v>254</v>
      </c>
      <c r="H658" t="s">
        <v>255</v>
      </c>
      <c r="I658">
        <v>2017</v>
      </c>
      <c r="J658">
        <v>106</v>
      </c>
      <c r="K658" t="s">
        <v>250</v>
      </c>
      <c r="L658" t="s">
        <v>256</v>
      </c>
      <c r="M658" t="s">
        <v>257</v>
      </c>
      <c r="N658" t="s">
        <v>258</v>
      </c>
      <c r="O658" t="s">
        <v>259</v>
      </c>
      <c r="P658">
        <v>420</v>
      </c>
      <c r="Q658" t="s">
        <v>260</v>
      </c>
      <c r="R658">
        <v>420</v>
      </c>
      <c r="S658" t="s">
        <v>261</v>
      </c>
      <c r="T658" t="s">
        <v>262</v>
      </c>
      <c r="U658" t="s">
        <v>263</v>
      </c>
      <c r="V658" t="s">
        <v>264</v>
      </c>
      <c r="W658" t="s">
        <v>599</v>
      </c>
      <c r="X658">
        <v>0</v>
      </c>
      <c r="Y658" t="s">
        <v>599</v>
      </c>
      <c r="Z658">
        <v>2018</v>
      </c>
      <c r="AA658" t="s">
        <v>600</v>
      </c>
      <c r="AB658" t="s">
        <v>600</v>
      </c>
      <c r="AC658">
        <v>88</v>
      </c>
      <c r="AD658">
        <v>7.35</v>
      </c>
      <c r="AF658" t="s">
        <v>268</v>
      </c>
      <c r="AG658" t="s">
        <v>269</v>
      </c>
      <c r="AH658" t="s">
        <v>270</v>
      </c>
      <c r="AI658" t="s">
        <v>270</v>
      </c>
      <c r="AJ658" t="s">
        <v>270</v>
      </c>
      <c r="AK658" t="s">
        <v>270</v>
      </c>
      <c r="AL658">
        <v>3.5000000000000001E-3</v>
      </c>
      <c r="AM658" t="s">
        <v>271</v>
      </c>
      <c r="AN658">
        <v>20203</v>
      </c>
      <c r="AO658" t="s">
        <v>272</v>
      </c>
      <c r="AP658">
        <v>226241</v>
      </c>
      <c r="AQ658">
        <v>4</v>
      </c>
      <c r="AR658">
        <v>37009</v>
      </c>
      <c r="AS658">
        <v>2021</v>
      </c>
      <c r="CN658">
        <v>7.37</v>
      </c>
      <c r="FE658">
        <v>2.76</v>
      </c>
      <c r="GQ658">
        <v>8.15</v>
      </c>
      <c r="GV658">
        <v>2.8</v>
      </c>
      <c r="GW658">
        <v>7.93</v>
      </c>
      <c r="GZ658">
        <v>10.130000000000001</v>
      </c>
      <c r="HA658">
        <v>8.15</v>
      </c>
      <c r="HB658">
        <v>18.28</v>
      </c>
      <c r="HC658">
        <v>10.73</v>
      </c>
      <c r="HD658">
        <v>29.01</v>
      </c>
      <c r="HE658">
        <v>1.4359253576201555E-3</v>
      </c>
      <c r="HF658">
        <v>0.63012754222681833</v>
      </c>
    </row>
    <row r="659" spans="1:214" x14ac:dyDescent="0.25">
      <c r="A659">
        <v>27</v>
      </c>
      <c r="B659">
        <v>106</v>
      </c>
      <c r="C659" t="s">
        <v>250</v>
      </c>
      <c r="D659" t="s">
        <v>251</v>
      </c>
      <c r="E659" t="s">
        <v>252</v>
      </c>
      <c r="F659" t="s">
        <v>253</v>
      </c>
      <c r="G659" t="s">
        <v>254</v>
      </c>
      <c r="H659" t="s">
        <v>255</v>
      </c>
      <c r="I659">
        <v>2017</v>
      </c>
      <c r="J659">
        <v>106</v>
      </c>
      <c r="K659" t="s">
        <v>250</v>
      </c>
      <c r="L659" t="s">
        <v>256</v>
      </c>
      <c r="M659" t="s">
        <v>257</v>
      </c>
      <c r="N659" t="s">
        <v>258</v>
      </c>
      <c r="O659" t="s">
        <v>259</v>
      </c>
      <c r="P659">
        <v>420</v>
      </c>
      <c r="Q659" t="s">
        <v>260</v>
      </c>
      <c r="R659">
        <v>420</v>
      </c>
      <c r="S659" t="s">
        <v>261</v>
      </c>
      <c r="T659" t="s">
        <v>262</v>
      </c>
      <c r="U659" t="s">
        <v>263</v>
      </c>
      <c r="V659" t="s">
        <v>264</v>
      </c>
      <c r="W659" t="s">
        <v>599</v>
      </c>
      <c r="X659">
        <v>0</v>
      </c>
      <c r="Y659" t="s">
        <v>599</v>
      </c>
      <c r="Z659">
        <v>2018</v>
      </c>
      <c r="AA659" t="s">
        <v>600</v>
      </c>
      <c r="AB659" t="s">
        <v>600</v>
      </c>
      <c r="AC659">
        <v>88</v>
      </c>
      <c r="AD659">
        <v>7.35</v>
      </c>
      <c r="AF659" t="s">
        <v>268</v>
      </c>
      <c r="AG659" t="s">
        <v>269</v>
      </c>
      <c r="AH659" t="s">
        <v>270</v>
      </c>
      <c r="AI659" t="s">
        <v>270</v>
      </c>
      <c r="AJ659" t="s">
        <v>270</v>
      </c>
      <c r="AK659" t="s">
        <v>270</v>
      </c>
      <c r="AL659">
        <v>3.5000000000000001E-3</v>
      </c>
      <c r="AM659" t="s">
        <v>271</v>
      </c>
      <c r="AN659">
        <v>20203</v>
      </c>
      <c r="AO659">
        <v>20203</v>
      </c>
      <c r="AP659">
        <v>226241</v>
      </c>
      <c r="AQ659">
        <v>5</v>
      </c>
      <c r="AR659">
        <v>37009</v>
      </c>
      <c r="AS659">
        <v>2022</v>
      </c>
      <c r="GV659">
        <v>1.01</v>
      </c>
      <c r="GW659">
        <v>0.39</v>
      </c>
      <c r="GZ659">
        <v>0</v>
      </c>
      <c r="HA659">
        <v>0</v>
      </c>
      <c r="HB659">
        <v>0</v>
      </c>
      <c r="HC659">
        <v>1.4</v>
      </c>
      <c r="HD659">
        <v>1.4</v>
      </c>
      <c r="HE659">
        <v>6.9296639113003021E-5</v>
      </c>
      <c r="HF659">
        <v>0</v>
      </c>
    </row>
    <row r="660" spans="1:214" x14ac:dyDescent="0.25">
      <c r="A660">
        <v>27</v>
      </c>
      <c r="B660">
        <v>106</v>
      </c>
      <c r="C660" t="s">
        <v>250</v>
      </c>
      <c r="D660" t="s">
        <v>251</v>
      </c>
      <c r="E660" t="s">
        <v>252</v>
      </c>
      <c r="F660" t="s">
        <v>253</v>
      </c>
      <c r="G660" t="s">
        <v>254</v>
      </c>
      <c r="H660" t="s">
        <v>255</v>
      </c>
      <c r="I660">
        <v>2017</v>
      </c>
      <c r="J660">
        <v>106</v>
      </c>
      <c r="K660" t="s">
        <v>250</v>
      </c>
      <c r="L660" t="s">
        <v>256</v>
      </c>
      <c r="M660" t="s">
        <v>257</v>
      </c>
      <c r="N660" t="s">
        <v>258</v>
      </c>
      <c r="O660" t="s">
        <v>259</v>
      </c>
      <c r="P660">
        <v>420</v>
      </c>
      <c r="Q660" t="s">
        <v>260</v>
      </c>
      <c r="R660">
        <v>420</v>
      </c>
      <c r="S660" t="s">
        <v>261</v>
      </c>
      <c r="T660" t="s">
        <v>262</v>
      </c>
      <c r="U660" t="s">
        <v>263</v>
      </c>
      <c r="V660" t="s">
        <v>264</v>
      </c>
      <c r="W660" t="s">
        <v>601</v>
      </c>
      <c r="X660">
        <v>0</v>
      </c>
      <c r="Y660" t="s">
        <v>601</v>
      </c>
      <c r="Z660">
        <v>2018</v>
      </c>
      <c r="AA660" t="s">
        <v>602</v>
      </c>
      <c r="AB660" t="s">
        <v>602</v>
      </c>
      <c r="AC660">
        <v>84</v>
      </c>
      <c r="AD660">
        <v>6.55</v>
      </c>
      <c r="AF660" t="s">
        <v>268</v>
      </c>
      <c r="AG660" t="s">
        <v>269</v>
      </c>
      <c r="AH660" t="s">
        <v>270</v>
      </c>
      <c r="AI660" t="s">
        <v>270</v>
      </c>
      <c r="AJ660" t="s">
        <v>270</v>
      </c>
      <c r="AK660" t="s">
        <v>270</v>
      </c>
      <c r="AL660">
        <v>4.1000000000000003E-3</v>
      </c>
      <c r="AM660" t="s">
        <v>271</v>
      </c>
      <c r="AN660">
        <v>20155</v>
      </c>
      <c r="AO660" t="s">
        <v>272</v>
      </c>
      <c r="AP660">
        <v>144841</v>
      </c>
      <c r="AQ660">
        <v>2</v>
      </c>
      <c r="AR660">
        <v>37010</v>
      </c>
      <c r="AS660">
        <v>2019</v>
      </c>
      <c r="GV660">
        <v>1.31</v>
      </c>
      <c r="GW660">
        <v>1.68</v>
      </c>
      <c r="GZ660">
        <v>0</v>
      </c>
      <c r="HA660">
        <v>0</v>
      </c>
      <c r="HB660">
        <v>0</v>
      </c>
      <c r="HC660">
        <v>2.99</v>
      </c>
      <c r="HD660">
        <v>2.99</v>
      </c>
      <c r="HE660">
        <v>1.4835028528901019E-4</v>
      </c>
      <c r="HF660">
        <v>0</v>
      </c>
    </row>
    <row r="661" spans="1:214" x14ac:dyDescent="0.25">
      <c r="A661">
        <v>27</v>
      </c>
      <c r="B661">
        <v>106</v>
      </c>
      <c r="C661" t="s">
        <v>250</v>
      </c>
      <c r="D661" t="s">
        <v>251</v>
      </c>
      <c r="E661" t="s">
        <v>252</v>
      </c>
      <c r="F661" t="s">
        <v>253</v>
      </c>
      <c r="G661" t="s">
        <v>254</v>
      </c>
      <c r="H661" t="s">
        <v>255</v>
      </c>
      <c r="I661">
        <v>2017</v>
      </c>
      <c r="J661">
        <v>106</v>
      </c>
      <c r="K661" t="s">
        <v>250</v>
      </c>
      <c r="L661" t="s">
        <v>256</v>
      </c>
      <c r="M661" t="s">
        <v>257</v>
      </c>
      <c r="N661" t="s">
        <v>258</v>
      </c>
      <c r="O661" t="s">
        <v>259</v>
      </c>
      <c r="P661">
        <v>420</v>
      </c>
      <c r="Q661" t="s">
        <v>260</v>
      </c>
      <c r="R661">
        <v>420</v>
      </c>
      <c r="S661" t="s">
        <v>261</v>
      </c>
      <c r="T661" t="s">
        <v>262</v>
      </c>
      <c r="U661" t="s">
        <v>263</v>
      </c>
      <c r="V661" t="s">
        <v>264</v>
      </c>
      <c r="W661" t="s">
        <v>601</v>
      </c>
      <c r="X661">
        <v>0</v>
      </c>
      <c r="Y661" t="s">
        <v>601</v>
      </c>
      <c r="Z661">
        <v>2018</v>
      </c>
      <c r="AA661" t="s">
        <v>602</v>
      </c>
      <c r="AB661" t="s">
        <v>602</v>
      </c>
      <c r="AC661">
        <v>84</v>
      </c>
      <c r="AD661">
        <v>6.55</v>
      </c>
      <c r="AF661" t="s">
        <v>268</v>
      </c>
      <c r="AG661" t="s">
        <v>269</v>
      </c>
      <c r="AH661" t="s">
        <v>270</v>
      </c>
      <c r="AI661" t="s">
        <v>270</v>
      </c>
      <c r="AJ661" t="s">
        <v>270</v>
      </c>
      <c r="AK661" t="s">
        <v>270</v>
      </c>
      <c r="AL661">
        <v>4.1000000000000003E-3</v>
      </c>
      <c r="AM661" t="s">
        <v>271</v>
      </c>
      <c r="AN661">
        <v>20155</v>
      </c>
      <c r="AO661" t="s">
        <v>272</v>
      </c>
      <c r="AP661">
        <v>144841</v>
      </c>
      <c r="AQ661">
        <v>3</v>
      </c>
      <c r="AR661">
        <v>37010</v>
      </c>
      <c r="AS661">
        <v>2020</v>
      </c>
      <c r="GC661">
        <v>5.32</v>
      </c>
      <c r="GQ661">
        <v>2.04</v>
      </c>
      <c r="GV661">
        <v>2.93</v>
      </c>
      <c r="GW661">
        <v>4.4400000000000004</v>
      </c>
      <c r="GZ661">
        <v>5.32</v>
      </c>
      <c r="HA661">
        <v>2.04</v>
      </c>
      <c r="HB661">
        <v>7.36</v>
      </c>
      <c r="HC661">
        <v>7.37</v>
      </c>
      <c r="HD661">
        <v>14.73</v>
      </c>
      <c r="HE661">
        <v>7.3083602083850161E-4</v>
      </c>
      <c r="HF661">
        <v>0.4996605566870333</v>
      </c>
    </row>
    <row r="662" spans="1:214" x14ac:dyDescent="0.25">
      <c r="A662">
        <v>27</v>
      </c>
      <c r="B662">
        <v>106</v>
      </c>
      <c r="C662" t="s">
        <v>250</v>
      </c>
      <c r="D662" t="s">
        <v>251</v>
      </c>
      <c r="E662" t="s">
        <v>252</v>
      </c>
      <c r="F662" t="s">
        <v>253</v>
      </c>
      <c r="G662" t="s">
        <v>254</v>
      </c>
      <c r="H662" t="s">
        <v>255</v>
      </c>
      <c r="I662">
        <v>2017</v>
      </c>
      <c r="J662">
        <v>106</v>
      </c>
      <c r="K662" t="s">
        <v>250</v>
      </c>
      <c r="L662" t="s">
        <v>256</v>
      </c>
      <c r="M662" t="s">
        <v>257</v>
      </c>
      <c r="N662" t="s">
        <v>258</v>
      </c>
      <c r="O662" t="s">
        <v>259</v>
      </c>
      <c r="P662">
        <v>420</v>
      </c>
      <c r="Q662" t="s">
        <v>260</v>
      </c>
      <c r="R662">
        <v>420</v>
      </c>
      <c r="S662" t="s">
        <v>261</v>
      </c>
      <c r="T662" t="s">
        <v>262</v>
      </c>
      <c r="U662" t="s">
        <v>263</v>
      </c>
      <c r="V662" t="s">
        <v>264</v>
      </c>
      <c r="W662" t="s">
        <v>601</v>
      </c>
      <c r="X662">
        <v>0</v>
      </c>
      <c r="Y662" t="s">
        <v>601</v>
      </c>
      <c r="Z662">
        <v>2018</v>
      </c>
      <c r="AA662" t="s">
        <v>602</v>
      </c>
      <c r="AB662" t="s">
        <v>602</v>
      </c>
      <c r="AC662">
        <v>84</v>
      </c>
      <c r="AD662">
        <v>6.55</v>
      </c>
      <c r="AF662" t="s">
        <v>268</v>
      </c>
      <c r="AG662" t="s">
        <v>269</v>
      </c>
      <c r="AH662" t="s">
        <v>270</v>
      </c>
      <c r="AI662" t="s">
        <v>270</v>
      </c>
      <c r="AJ662" t="s">
        <v>270</v>
      </c>
      <c r="AK662" t="s">
        <v>270</v>
      </c>
      <c r="AL662">
        <v>4.1000000000000003E-3</v>
      </c>
      <c r="AM662" t="s">
        <v>271</v>
      </c>
      <c r="AN662">
        <v>20155</v>
      </c>
      <c r="AO662">
        <v>20155</v>
      </c>
      <c r="AP662">
        <v>144841</v>
      </c>
      <c r="AQ662">
        <v>4</v>
      </c>
      <c r="AR662">
        <v>37010</v>
      </c>
      <c r="AS662">
        <v>2021</v>
      </c>
      <c r="CN662">
        <v>7.37</v>
      </c>
      <c r="GQ662">
        <v>3.3</v>
      </c>
      <c r="GV662">
        <v>1.55</v>
      </c>
      <c r="GW662">
        <v>19.96</v>
      </c>
      <c r="GZ662">
        <v>7.37</v>
      </c>
      <c r="HA662">
        <v>3.3</v>
      </c>
      <c r="HB662">
        <v>10.67</v>
      </c>
      <c r="HC662">
        <v>21.51</v>
      </c>
      <c r="HD662">
        <v>32.18</v>
      </c>
      <c r="HE662">
        <v>1.5966261473579757E-3</v>
      </c>
      <c r="HF662">
        <v>0.33157240522063391</v>
      </c>
    </row>
    <row r="663" spans="1:214" x14ac:dyDescent="0.25">
      <c r="A663">
        <v>27</v>
      </c>
      <c r="B663">
        <v>106</v>
      </c>
      <c r="C663" t="s">
        <v>250</v>
      </c>
      <c r="D663" t="s">
        <v>251</v>
      </c>
      <c r="E663" t="s">
        <v>252</v>
      </c>
      <c r="F663" t="s">
        <v>253</v>
      </c>
      <c r="G663" t="s">
        <v>254</v>
      </c>
      <c r="H663" t="s">
        <v>255</v>
      </c>
      <c r="I663">
        <v>2017</v>
      </c>
      <c r="J663">
        <v>106</v>
      </c>
      <c r="K663" t="s">
        <v>250</v>
      </c>
      <c r="L663" t="s">
        <v>256</v>
      </c>
      <c r="M663" t="s">
        <v>257</v>
      </c>
      <c r="N663" t="s">
        <v>258</v>
      </c>
      <c r="O663" t="s">
        <v>259</v>
      </c>
      <c r="P663">
        <v>106</v>
      </c>
      <c r="Q663" t="s">
        <v>283</v>
      </c>
      <c r="R663">
        <v>291</v>
      </c>
      <c r="S663" t="s">
        <v>284</v>
      </c>
      <c r="T663" t="s">
        <v>262</v>
      </c>
      <c r="U663" t="s">
        <v>285</v>
      </c>
      <c r="V663" t="s">
        <v>286</v>
      </c>
      <c r="W663" t="s">
        <v>603</v>
      </c>
      <c r="X663">
        <v>0</v>
      </c>
      <c r="Y663" t="s">
        <v>603</v>
      </c>
      <c r="Z663">
        <v>2018</v>
      </c>
      <c r="AA663" t="s">
        <v>604</v>
      </c>
      <c r="AB663" t="s">
        <v>604</v>
      </c>
      <c r="AC663">
        <v>76</v>
      </c>
      <c r="AD663">
        <v>4.1399999999999997</v>
      </c>
      <c r="AF663" t="s">
        <v>268</v>
      </c>
      <c r="AG663" t="s">
        <v>269</v>
      </c>
      <c r="AH663" t="s">
        <v>270</v>
      </c>
      <c r="AI663" t="s">
        <v>270</v>
      </c>
      <c r="AJ663" t="s">
        <v>270</v>
      </c>
      <c r="AK663" t="s">
        <v>289</v>
      </c>
      <c r="AL663">
        <v>7.3000000000000001E-3</v>
      </c>
      <c r="AM663" t="s">
        <v>271</v>
      </c>
      <c r="AN663">
        <v>20003</v>
      </c>
      <c r="AO663" t="s">
        <v>272</v>
      </c>
      <c r="AP663">
        <v>107684</v>
      </c>
      <c r="AQ663">
        <v>2</v>
      </c>
      <c r="AR663">
        <v>37007</v>
      </c>
      <c r="AS663">
        <v>2019</v>
      </c>
      <c r="GQ663">
        <v>0.47</v>
      </c>
      <c r="GZ663">
        <v>0</v>
      </c>
      <c r="HA663">
        <v>0.47</v>
      </c>
      <c r="HB663">
        <v>0.47</v>
      </c>
      <c r="HC663">
        <v>0</v>
      </c>
      <c r="HD663">
        <v>0.47</v>
      </c>
      <c r="HE663">
        <v>2.3496475528670697E-5</v>
      </c>
      <c r="HF663">
        <v>1</v>
      </c>
    </row>
    <row r="664" spans="1:214" x14ac:dyDescent="0.25">
      <c r="A664">
        <v>27</v>
      </c>
      <c r="B664">
        <v>106</v>
      </c>
      <c r="C664" t="s">
        <v>250</v>
      </c>
      <c r="D664" t="s">
        <v>251</v>
      </c>
      <c r="E664" t="s">
        <v>252</v>
      </c>
      <c r="F664" t="s">
        <v>253</v>
      </c>
      <c r="G664" t="s">
        <v>254</v>
      </c>
      <c r="H664" t="s">
        <v>255</v>
      </c>
      <c r="I664">
        <v>2017</v>
      </c>
      <c r="J664">
        <v>106</v>
      </c>
      <c r="K664" t="s">
        <v>250</v>
      </c>
      <c r="L664" t="s">
        <v>256</v>
      </c>
      <c r="M664" t="s">
        <v>257</v>
      </c>
      <c r="N664" t="s">
        <v>258</v>
      </c>
      <c r="O664" t="s">
        <v>259</v>
      </c>
      <c r="P664">
        <v>106</v>
      </c>
      <c r="Q664" t="s">
        <v>283</v>
      </c>
      <c r="R664">
        <v>291</v>
      </c>
      <c r="S664" t="s">
        <v>284</v>
      </c>
      <c r="T664" t="s">
        <v>262</v>
      </c>
      <c r="U664" t="s">
        <v>285</v>
      </c>
      <c r="V664" t="s">
        <v>286</v>
      </c>
      <c r="W664" t="s">
        <v>603</v>
      </c>
      <c r="X664">
        <v>0</v>
      </c>
      <c r="Y664" t="s">
        <v>603</v>
      </c>
      <c r="Z664">
        <v>2018</v>
      </c>
      <c r="AA664" t="s">
        <v>604</v>
      </c>
      <c r="AB664" t="s">
        <v>604</v>
      </c>
      <c r="AC664">
        <v>76</v>
      </c>
      <c r="AD664">
        <v>4.1399999999999997</v>
      </c>
      <c r="AF664" t="s">
        <v>268</v>
      </c>
      <c r="AG664" t="s">
        <v>269</v>
      </c>
      <c r="AH664" t="s">
        <v>270</v>
      </c>
      <c r="AI664" t="s">
        <v>270</v>
      </c>
      <c r="AJ664" t="s">
        <v>270</v>
      </c>
      <c r="AK664" t="s">
        <v>289</v>
      </c>
      <c r="AL664">
        <v>7.3000000000000001E-3</v>
      </c>
      <c r="AM664" t="s">
        <v>271</v>
      </c>
      <c r="AN664">
        <v>20003</v>
      </c>
      <c r="AO664" t="s">
        <v>272</v>
      </c>
      <c r="AP664">
        <v>107684</v>
      </c>
      <c r="AQ664">
        <v>3</v>
      </c>
      <c r="AR664">
        <v>37007</v>
      </c>
      <c r="AS664">
        <v>2020</v>
      </c>
      <c r="GQ664">
        <v>0.56999999999999995</v>
      </c>
      <c r="GV664">
        <v>2.93</v>
      </c>
      <c r="GW664">
        <v>4.4400000000000004</v>
      </c>
      <c r="GZ664">
        <v>0</v>
      </c>
      <c r="HA664">
        <v>0.56999999999999995</v>
      </c>
      <c r="HB664">
        <v>0.56999999999999995</v>
      </c>
      <c r="HC664">
        <v>7.37</v>
      </c>
      <c r="HD664">
        <v>7.94</v>
      </c>
      <c r="HE664">
        <v>3.9694045893116036E-4</v>
      </c>
      <c r="HF664">
        <v>7.1788413098236761E-2</v>
      </c>
    </row>
    <row r="665" spans="1:214" x14ac:dyDescent="0.25">
      <c r="A665">
        <v>27</v>
      </c>
      <c r="B665">
        <v>106</v>
      </c>
      <c r="C665" t="s">
        <v>250</v>
      </c>
      <c r="D665" t="s">
        <v>251</v>
      </c>
      <c r="E665" t="s">
        <v>252</v>
      </c>
      <c r="F665" t="s">
        <v>253</v>
      </c>
      <c r="G665" t="s">
        <v>254</v>
      </c>
      <c r="H665" t="s">
        <v>255</v>
      </c>
      <c r="I665">
        <v>2017</v>
      </c>
      <c r="J665">
        <v>106</v>
      </c>
      <c r="K665" t="s">
        <v>250</v>
      </c>
      <c r="L665" t="s">
        <v>256</v>
      </c>
      <c r="M665" t="s">
        <v>257</v>
      </c>
      <c r="N665" t="s">
        <v>258</v>
      </c>
      <c r="O665" t="s">
        <v>259</v>
      </c>
      <c r="P665">
        <v>106</v>
      </c>
      <c r="Q665" t="s">
        <v>283</v>
      </c>
      <c r="R665">
        <v>291</v>
      </c>
      <c r="S665" t="s">
        <v>284</v>
      </c>
      <c r="T665" t="s">
        <v>262</v>
      </c>
      <c r="U665" t="s">
        <v>285</v>
      </c>
      <c r="V665" t="s">
        <v>286</v>
      </c>
      <c r="W665" t="s">
        <v>603</v>
      </c>
      <c r="X665">
        <v>0</v>
      </c>
      <c r="Y665" t="s">
        <v>603</v>
      </c>
      <c r="Z665">
        <v>2018</v>
      </c>
      <c r="AA665" t="s">
        <v>604</v>
      </c>
      <c r="AB665" t="s">
        <v>604</v>
      </c>
      <c r="AC665">
        <v>76</v>
      </c>
      <c r="AD665">
        <v>4.1399999999999997</v>
      </c>
      <c r="AF665" t="s">
        <v>268</v>
      </c>
      <c r="AG665" t="s">
        <v>269</v>
      </c>
      <c r="AH665" t="s">
        <v>270</v>
      </c>
      <c r="AI665" t="s">
        <v>270</v>
      </c>
      <c r="AJ665" t="s">
        <v>270</v>
      </c>
      <c r="AK665" t="s">
        <v>289</v>
      </c>
      <c r="AL665">
        <v>7.3000000000000001E-3</v>
      </c>
      <c r="AM665" t="s">
        <v>271</v>
      </c>
      <c r="AN665">
        <v>20003</v>
      </c>
      <c r="AO665" t="s">
        <v>272</v>
      </c>
      <c r="AP665">
        <v>107684</v>
      </c>
      <c r="AQ665">
        <v>4</v>
      </c>
      <c r="AR665">
        <v>37007</v>
      </c>
      <c r="AS665">
        <v>2021</v>
      </c>
      <c r="BQ665">
        <v>4.3099999999999996</v>
      </c>
      <c r="BS665">
        <v>2.04</v>
      </c>
      <c r="GC665">
        <v>3.11</v>
      </c>
      <c r="GQ665">
        <v>13.21</v>
      </c>
      <c r="GU665">
        <v>1.78</v>
      </c>
      <c r="GV665">
        <v>11.85</v>
      </c>
      <c r="GW665">
        <v>16.41</v>
      </c>
      <c r="GZ665">
        <v>9.4600000000000009</v>
      </c>
      <c r="HA665">
        <v>14.99</v>
      </c>
      <c r="HB665">
        <v>24.45</v>
      </c>
      <c r="HC665">
        <v>28.26</v>
      </c>
      <c r="HD665">
        <v>52.709999999999994</v>
      </c>
      <c r="HE665">
        <v>2.635104734289856E-3</v>
      </c>
      <c r="HF665">
        <v>0.46385885031303364</v>
      </c>
    </row>
    <row r="666" spans="1:214" x14ac:dyDescent="0.25">
      <c r="A666">
        <v>27</v>
      </c>
      <c r="B666">
        <v>106</v>
      </c>
      <c r="C666" t="s">
        <v>250</v>
      </c>
      <c r="D666" t="s">
        <v>251</v>
      </c>
      <c r="E666" t="s">
        <v>252</v>
      </c>
      <c r="F666" t="s">
        <v>253</v>
      </c>
      <c r="G666" t="s">
        <v>254</v>
      </c>
      <c r="H666" t="s">
        <v>255</v>
      </c>
      <c r="I666">
        <v>2017</v>
      </c>
      <c r="J666">
        <v>106</v>
      </c>
      <c r="K666" t="s">
        <v>250</v>
      </c>
      <c r="L666" t="s">
        <v>256</v>
      </c>
      <c r="M666" t="s">
        <v>257</v>
      </c>
      <c r="N666" t="s">
        <v>258</v>
      </c>
      <c r="O666" t="s">
        <v>259</v>
      </c>
      <c r="P666">
        <v>106</v>
      </c>
      <c r="Q666" t="s">
        <v>283</v>
      </c>
      <c r="R666">
        <v>291</v>
      </c>
      <c r="S666" t="s">
        <v>284</v>
      </c>
      <c r="T666" t="s">
        <v>262</v>
      </c>
      <c r="U666" t="s">
        <v>285</v>
      </c>
      <c r="V666" t="s">
        <v>286</v>
      </c>
      <c r="W666" t="s">
        <v>603</v>
      </c>
      <c r="X666">
        <v>0</v>
      </c>
      <c r="Y666" t="s">
        <v>603</v>
      </c>
      <c r="Z666">
        <v>2018</v>
      </c>
      <c r="AA666" t="s">
        <v>604</v>
      </c>
      <c r="AB666" t="s">
        <v>604</v>
      </c>
      <c r="AC666">
        <v>76</v>
      </c>
      <c r="AD666">
        <v>4.1399999999999997</v>
      </c>
      <c r="AF666" t="s">
        <v>268</v>
      </c>
      <c r="AG666" t="s">
        <v>269</v>
      </c>
      <c r="AH666" t="s">
        <v>270</v>
      </c>
      <c r="AI666" t="s">
        <v>270</v>
      </c>
      <c r="AJ666" t="s">
        <v>270</v>
      </c>
      <c r="AK666" t="s">
        <v>289</v>
      </c>
      <c r="AL666">
        <v>7.3000000000000001E-3</v>
      </c>
      <c r="AM666" t="s">
        <v>271</v>
      </c>
      <c r="AN666">
        <v>20003</v>
      </c>
      <c r="AO666">
        <v>20003</v>
      </c>
      <c r="AP666">
        <v>107684</v>
      </c>
      <c r="AQ666">
        <v>5</v>
      </c>
      <c r="AR666">
        <v>37007</v>
      </c>
      <c r="AS666">
        <v>2022</v>
      </c>
      <c r="BS666">
        <v>6.52</v>
      </c>
      <c r="GV666">
        <v>4.04</v>
      </c>
      <c r="GW666">
        <v>3.32</v>
      </c>
      <c r="GX666">
        <v>1</v>
      </c>
      <c r="GZ666">
        <v>6.52</v>
      </c>
      <c r="HA666">
        <v>0</v>
      </c>
      <c r="HB666">
        <v>6.52</v>
      </c>
      <c r="HC666">
        <v>8.36</v>
      </c>
      <c r="HD666">
        <v>14.879999999999999</v>
      </c>
      <c r="HE666">
        <v>7.438884167374893E-4</v>
      </c>
      <c r="HF666">
        <v>0.43817204301075269</v>
      </c>
    </row>
    <row r="667" spans="1:214" x14ac:dyDescent="0.25">
      <c r="A667">
        <v>27</v>
      </c>
      <c r="B667">
        <v>106</v>
      </c>
      <c r="C667" t="s">
        <v>250</v>
      </c>
      <c r="D667" t="s">
        <v>251</v>
      </c>
      <c r="E667" t="s">
        <v>252</v>
      </c>
      <c r="F667" t="s">
        <v>253</v>
      </c>
      <c r="G667" t="s">
        <v>254</v>
      </c>
      <c r="H667" t="s">
        <v>255</v>
      </c>
      <c r="I667">
        <v>2017</v>
      </c>
      <c r="J667">
        <v>106</v>
      </c>
      <c r="K667" t="s">
        <v>250</v>
      </c>
      <c r="L667" t="s">
        <v>256</v>
      </c>
      <c r="M667" t="s">
        <v>257</v>
      </c>
      <c r="N667" t="s">
        <v>258</v>
      </c>
      <c r="O667" t="s">
        <v>259</v>
      </c>
      <c r="P667">
        <v>106</v>
      </c>
      <c r="Q667" t="s">
        <v>283</v>
      </c>
      <c r="R667">
        <v>291</v>
      </c>
      <c r="S667" t="s">
        <v>284</v>
      </c>
      <c r="T667" t="s">
        <v>262</v>
      </c>
      <c r="U667" t="s">
        <v>285</v>
      </c>
      <c r="V667" t="s">
        <v>286</v>
      </c>
      <c r="W667" t="s">
        <v>605</v>
      </c>
      <c r="X667">
        <v>0</v>
      </c>
      <c r="Y667" t="s">
        <v>605</v>
      </c>
      <c r="Z667">
        <v>2018</v>
      </c>
      <c r="AA667" t="s">
        <v>604</v>
      </c>
      <c r="AB667" t="s">
        <v>604</v>
      </c>
      <c r="AC667">
        <v>76</v>
      </c>
      <c r="AD667">
        <v>4.1399999999999997</v>
      </c>
      <c r="AF667" t="s">
        <v>268</v>
      </c>
      <c r="AG667" t="s">
        <v>269</v>
      </c>
      <c r="AH667" t="s">
        <v>270</v>
      </c>
      <c r="AI667" t="s">
        <v>270</v>
      </c>
      <c r="AJ667" t="s">
        <v>270</v>
      </c>
      <c r="AK667" t="s">
        <v>289</v>
      </c>
      <c r="AL667">
        <v>5.8999999999999999E-3</v>
      </c>
      <c r="AM667" t="s">
        <v>271</v>
      </c>
      <c r="AN667">
        <v>20141</v>
      </c>
      <c r="AO667" t="s">
        <v>272</v>
      </c>
      <c r="AP667">
        <v>108268</v>
      </c>
      <c r="AQ667">
        <v>3</v>
      </c>
      <c r="AR667">
        <v>37006</v>
      </c>
      <c r="AS667">
        <v>2020</v>
      </c>
      <c r="CN667">
        <v>1</v>
      </c>
      <c r="GV667">
        <v>2.93</v>
      </c>
      <c r="GW667">
        <v>4.4400000000000004</v>
      </c>
      <c r="GZ667">
        <v>1</v>
      </c>
      <c r="HA667">
        <v>0</v>
      </c>
      <c r="HB667">
        <v>1</v>
      </c>
      <c r="HC667">
        <v>7.37</v>
      </c>
      <c r="HD667">
        <v>8.370000000000001</v>
      </c>
      <c r="HE667">
        <v>4.1557022987935062E-4</v>
      </c>
      <c r="HF667">
        <v>0.1194743130227001</v>
      </c>
    </row>
    <row r="668" spans="1:214" x14ac:dyDescent="0.25">
      <c r="A668">
        <v>27</v>
      </c>
      <c r="B668">
        <v>106</v>
      </c>
      <c r="C668" t="s">
        <v>250</v>
      </c>
      <c r="D668" t="s">
        <v>251</v>
      </c>
      <c r="E668" t="s">
        <v>252</v>
      </c>
      <c r="F668" t="s">
        <v>253</v>
      </c>
      <c r="G668" t="s">
        <v>254</v>
      </c>
      <c r="H668" t="s">
        <v>255</v>
      </c>
      <c r="I668">
        <v>2017</v>
      </c>
      <c r="J668">
        <v>106</v>
      </c>
      <c r="K668" t="s">
        <v>250</v>
      </c>
      <c r="L668" t="s">
        <v>256</v>
      </c>
      <c r="M668" t="s">
        <v>257</v>
      </c>
      <c r="N668" t="s">
        <v>258</v>
      </c>
      <c r="O668" t="s">
        <v>259</v>
      </c>
      <c r="P668">
        <v>106</v>
      </c>
      <c r="Q668" t="s">
        <v>283</v>
      </c>
      <c r="R668">
        <v>291</v>
      </c>
      <c r="S668" t="s">
        <v>284</v>
      </c>
      <c r="T668" t="s">
        <v>262</v>
      </c>
      <c r="U668" t="s">
        <v>285</v>
      </c>
      <c r="V668" t="s">
        <v>286</v>
      </c>
      <c r="W668" t="s">
        <v>605</v>
      </c>
      <c r="X668">
        <v>0</v>
      </c>
      <c r="Y668" t="s">
        <v>605</v>
      </c>
      <c r="Z668">
        <v>2018</v>
      </c>
      <c r="AA668" t="s">
        <v>604</v>
      </c>
      <c r="AB668" t="s">
        <v>604</v>
      </c>
      <c r="AC668">
        <v>76</v>
      </c>
      <c r="AD668">
        <v>4.1399999999999997</v>
      </c>
      <c r="AF668" t="s">
        <v>268</v>
      </c>
      <c r="AG668" t="s">
        <v>269</v>
      </c>
      <c r="AH668" t="s">
        <v>270</v>
      </c>
      <c r="AI668" t="s">
        <v>270</v>
      </c>
      <c r="AJ668" t="s">
        <v>270</v>
      </c>
      <c r="AK668" t="s">
        <v>289</v>
      </c>
      <c r="AL668">
        <v>5.8999999999999999E-3</v>
      </c>
      <c r="AM668" t="s">
        <v>271</v>
      </c>
      <c r="AN668">
        <v>20141</v>
      </c>
      <c r="AO668" t="s">
        <v>272</v>
      </c>
      <c r="AP668">
        <v>108268</v>
      </c>
      <c r="AQ668">
        <v>4</v>
      </c>
      <c r="AR668">
        <v>37006</v>
      </c>
      <c r="AS668">
        <v>2021</v>
      </c>
      <c r="CN668">
        <v>9.8000000000000007</v>
      </c>
      <c r="FR668">
        <v>9.0399999999999991</v>
      </c>
      <c r="GQ668">
        <v>10.44</v>
      </c>
      <c r="GV668">
        <v>12.17</v>
      </c>
      <c r="GW668">
        <v>11.76</v>
      </c>
      <c r="GZ668">
        <v>18.84</v>
      </c>
      <c r="HA668">
        <v>10.44</v>
      </c>
      <c r="HB668">
        <v>29.28</v>
      </c>
      <c r="HC668">
        <v>23.93</v>
      </c>
      <c r="HD668">
        <v>53.21</v>
      </c>
      <c r="HE668">
        <v>2.6418747827813911E-3</v>
      </c>
      <c r="HF668">
        <v>0.55027250516820148</v>
      </c>
    </row>
    <row r="669" spans="1:214" x14ac:dyDescent="0.25">
      <c r="A669">
        <v>27</v>
      </c>
      <c r="B669">
        <v>106</v>
      </c>
      <c r="C669" t="s">
        <v>250</v>
      </c>
      <c r="D669" t="s">
        <v>251</v>
      </c>
      <c r="E669" t="s">
        <v>252</v>
      </c>
      <c r="F669" t="s">
        <v>253</v>
      </c>
      <c r="G669" t="s">
        <v>254</v>
      </c>
      <c r="H669" t="s">
        <v>255</v>
      </c>
      <c r="I669">
        <v>2017</v>
      </c>
      <c r="J669">
        <v>106</v>
      </c>
      <c r="K669" t="s">
        <v>250</v>
      </c>
      <c r="L669" t="s">
        <v>256</v>
      </c>
      <c r="M669" t="s">
        <v>257</v>
      </c>
      <c r="N669" t="s">
        <v>258</v>
      </c>
      <c r="O669" t="s">
        <v>259</v>
      </c>
      <c r="P669">
        <v>106</v>
      </c>
      <c r="Q669" t="s">
        <v>283</v>
      </c>
      <c r="R669">
        <v>291</v>
      </c>
      <c r="S669" t="s">
        <v>284</v>
      </c>
      <c r="T669" t="s">
        <v>262</v>
      </c>
      <c r="U669" t="s">
        <v>285</v>
      </c>
      <c r="V669" t="s">
        <v>286</v>
      </c>
      <c r="W669" t="s">
        <v>605</v>
      </c>
      <c r="X669">
        <v>0</v>
      </c>
      <c r="Y669" t="s">
        <v>605</v>
      </c>
      <c r="Z669">
        <v>2018</v>
      </c>
      <c r="AA669" t="s">
        <v>604</v>
      </c>
      <c r="AB669" t="s">
        <v>604</v>
      </c>
      <c r="AC669">
        <v>76</v>
      </c>
      <c r="AD669">
        <v>4.1399999999999997</v>
      </c>
      <c r="AF669" t="s">
        <v>268</v>
      </c>
      <c r="AG669" t="s">
        <v>269</v>
      </c>
      <c r="AH669" t="s">
        <v>270</v>
      </c>
      <c r="AI669" t="s">
        <v>270</v>
      </c>
      <c r="AJ669" t="s">
        <v>270</v>
      </c>
      <c r="AK669" t="s">
        <v>289</v>
      </c>
      <c r="AL669">
        <v>5.8999999999999999E-3</v>
      </c>
      <c r="AM669" t="s">
        <v>271</v>
      </c>
      <c r="AN669">
        <v>20141</v>
      </c>
      <c r="AO669">
        <v>20141</v>
      </c>
      <c r="AP669">
        <v>108268</v>
      </c>
      <c r="AQ669">
        <v>5</v>
      </c>
      <c r="AR669">
        <v>37006</v>
      </c>
      <c r="AS669">
        <v>2022</v>
      </c>
      <c r="GQ669">
        <v>3.14</v>
      </c>
      <c r="GV669">
        <v>1</v>
      </c>
      <c r="GW669">
        <v>1.61</v>
      </c>
      <c r="GX669">
        <v>1</v>
      </c>
      <c r="GZ669">
        <v>0</v>
      </c>
      <c r="HA669">
        <v>3.14</v>
      </c>
      <c r="HB669">
        <v>3.14</v>
      </c>
      <c r="HC669">
        <v>3.61</v>
      </c>
      <c r="HD669">
        <v>6.7500000000000009</v>
      </c>
      <c r="HE669">
        <v>3.3513728216076665E-4</v>
      </c>
      <c r="HF669">
        <v>0.46518518518518515</v>
      </c>
    </row>
    <row r="670" spans="1:214" x14ac:dyDescent="0.25">
      <c r="A670">
        <v>27</v>
      </c>
      <c r="B670">
        <v>106</v>
      </c>
      <c r="C670" t="s">
        <v>250</v>
      </c>
      <c r="D670" t="s">
        <v>251</v>
      </c>
      <c r="E670" t="s">
        <v>252</v>
      </c>
      <c r="F670" t="s">
        <v>253</v>
      </c>
      <c r="G670" t="s">
        <v>254</v>
      </c>
      <c r="H670" t="s">
        <v>255</v>
      </c>
      <c r="I670">
        <v>2017</v>
      </c>
      <c r="J670">
        <v>106</v>
      </c>
      <c r="K670" t="s">
        <v>250</v>
      </c>
      <c r="L670" t="s">
        <v>256</v>
      </c>
      <c r="M670" t="s">
        <v>257</v>
      </c>
      <c r="N670" t="s">
        <v>258</v>
      </c>
      <c r="O670" t="s">
        <v>259</v>
      </c>
      <c r="P670">
        <v>106</v>
      </c>
      <c r="Q670" t="s">
        <v>283</v>
      </c>
      <c r="R670">
        <v>106</v>
      </c>
      <c r="S670" t="s">
        <v>250</v>
      </c>
      <c r="T670" t="s">
        <v>262</v>
      </c>
      <c r="U670" t="s">
        <v>263</v>
      </c>
      <c r="V670" t="s">
        <v>290</v>
      </c>
      <c r="W670" t="s">
        <v>606</v>
      </c>
      <c r="X670">
        <v>0</v>
      </c>
      <c r="Y670" t="s">
        <v>606</v>
      </c>
      <c r="Z670">
        <v>2018</v>
      </c>
      <c r="AA670" t="s">
        <v>607</v>
      </c>
      <c r="AB670" t="s">
        <v>607</v>
      </c>
      <c r="AD670">
        <v>5.65</v>
      </c>
      <c r="AF670" t="s">
        <v>268</v>
      </c>
      <c r="AG670" t="s">
        <v>292</v>
      </c>
      <c r="AH670" t="s">
        <v>270</v>
      </c>
      <c r="AI670" t="s">
        <v>270</v>
      </c>
      <c r="AJ670" t="s">
        <v>270</v>
      </c>
      <c r="AK670" t="s">
        <v>270</v>
      </c>
      <c r="AL670">
        <v>4.7000000000000002E-3</v>
      </c>
      <c r="AM670" t="s">
        <v>271</v>
      </c>
      <c r="AN670">
        <v>74664</v>
      </c>
      <c r="AO670" t="s">
        <v>272</v>
      </c>
      <c r="AP670">
        <v>330755</v>
      </c>
      <c r="AQ670">
        <v>2</v>
      </c>
      <c r="AR670">
        <v>37013</v>
      </c>
      <c r="AS670">
        <v>2019</v>
      </c>
      <c r="GV670">
        <v>0.87</v>
      </c>
      <c r="GW670">
        <v>1.1200000000000001</v>
      </c>
      <c r="GZ670">
        <v>0</v>
      </c>
      <c r="HA670">
        <v>0</v>
      </c>
      <c r="HB670">
        <v>0</v>
      </c>
      <c r="HC670">
        <v>1.99</v>
      </c>
      <c r="HD670">
        <v>1.9900000000000002</v>
      </c>
      <c r="HE670">
        <v>2.6652737597771352E-5</v>
      </c>
      <c r="HF670">
        <v>0</v>
      </c>
    </row>
    <row r="671" spans="1:214" x14ac:dyDescent="0.25">
      <c r="A671">
        <v>27</v>
      </c>
      <c r="B671">
        <v>106</v>
      </c>
      <c r="C671" t="s">
        <v>250</v>
      </c>
      <c r="D671" t="s">
        <v>251</v>
      </c>
      <c r="E671" t="s">
        <v>252</v>
      </c>
      <c r="F671" t="s">
        <v>253</v>
      </c>
      <c r="G671" t="s">
        <v>254</v>
      </c>
      <c r="H671" t="s">
        <v>255</v>
      </c>
      <c r="I671">
        <v>2017</v>
      </c>
      <c r="J671">
        <v>106</v>
      </c>
      <c r="K671" t="s">
        <v>250</v>
      </c>
      <c r="L671" t="s">
        <v>256</v>
      </c>
      <c r="M671" t="s">
        <v>257</v>
      </c>
      <c r="N671" t="s">
        <v>258</v>
      </c>
      <c r="O671" t="s">
        <v>259</v>
      </c>
      <c r="P671">
        <v>106</v>
      </c>
      <c r="Q671" t="s">
        <v>283</v>
      </c>
      <c r="R671">
        <v>106</v>
      </c>
      <c r="S671" t="s">
        <v>250</v>
      </c>
      <c r="T671" t="s">
        <v>262</v>
      </c>
      <c r="U671" t="s">
        <v>263</v>
      </c>
      <c r="V671" t="s">
        <v>290</v>
      </c>
      <c r="W671" t="s">
        <v>606</v>
      </c>
      <c r="X671">
        <v>0</v>
      </c>
      <c r="Y671" t="s">
        <v>606</v>
      </c>
      <c r="Z671">
        <v>2018</v>
      </c>
      <c r="AA671" t="s">
        <v>607</v>
      </c>
      <c r="AB671" t="s">
        <v>607</v>
      </c>
      <c r="AD671">
        <v>5.65</v>
      </c>
      <c r="AF671" t="s">
        <v>268</v>
      </c>
      <c r="AG671" t="s">
        <v>292</v>
      </c>
      <c r="AH671" t="s">
        <v>270</v>
      </c>
      <c r="AI671" t="s">
        <v>270</v>
      </c>
      <c r="AJ671" t="s">
        <v>270</v>
      </c>
      <c r="AK671" t="s">
        <v>270</v>
      </c>
      <c r="AL671">
        <v>4.7000000000000002E-3</v>
      </c>
      <c r="AM671" t="s">
        <v>271</v>
      </c>
      <c r="AN671">
        <v>74664</v>
      </c>
      <c r="AO671" t="s">
        <v>272</v>
      </c>
      <c r="AP671">
        <v>330755</v>
      </c>
      <c r="AQ671">
        <v>3</v>
      </c>
      <c r="AR671">
        <v>37013</v>
      </c>
      <c r="AS671">
        <v>2020</v>
      </c>
      <c r="FE671">
        <v>18.78</v>
      </c>
      <c r="FM671">
        <v>18.78</v>
      </c>
      <c r="GC671">
        <v>5.32</v>
      </c>
      <c r="GQ671">
        <v>8.2899999999999991</v>
      </c>
      <c r="GV671">
        <v>14.26</v>
      </c>
      <c r="GW671">
        <v>21.59</v>
      </c>
      <c r="GZ671">
        <v>42.88</v>
      </c>
      <c r="HA671">
        <v>8.2899999999999991</v>
      </c>
      <c r="HB671">
        <v>51.17</v>
      </c>
      <c r="HC671">
        <v>35.85</v>
      </c>
      <c r="HD671">
        <v>87.02000000000001</v>
      </c>
      <c r="HE671">
        <v>1.1654880531447552E-3</v>
      </c>
      <c r="HF671">
        <v>0.58802574120891749</v>
      </c>
    </row>
    <row r="672" spans="1:214" x14ac:dyDescent="0.25">
      <c r="A672">
        <v>27</v>
      </c>
      <c r="B672">
        <v>106</v>
      </c>
      <c r="C672" t="s">
        <v>250</v>
      </c>
      <c r="D672" t="s">
        <v>251</v>
      </c>
      <c r="E672" t="s">
        <v>252</v>
      </c>
      <c r="F672" t="s">
        <v>253</v>
      </c>
      <c r="G672" t="s">
        <v>254</v>
      </c>
      <c r="H672" t="s">
        <v>255</v>
      </c>
      <c r="I672">
        <v>2017</v>
      </c>
      <c r="J672">
        <v>106</v>
      </c>
      <c r="K672" t="s">
        <v>250</v>
      </c>
      <c r="L672" t="s">
        <v>256</v>
      </c>
      <c r="M672" t="s">
        <v>257</v>
      </c>
      <c r="N672" t="s">
        <v>258</v>
      </c>
      <c r="O672" t="s">
        <v>259</v>
      </c>
      <c r="P672">
        <v>106</v>
      </c>
      <c r="Q672" t="s">
        <v>283</v>
      </c>
      <c r="R672">
        <v>106</v>
      </c>
      <c r="S672" t="s">
        <v>250</v>
      </c>
      <c r="T672" t="s">
        <v>262</v>
      </c>
      <c r="U672" t="s">
        <v>263</v>
      </c>
      <c r="V672" t="s">
        <v>290</v>
      </c>
      <c r="W672" t="s">
        <v>606</v>
      </c>
      <c r="X672">
        <v>0</v>
      </c>
      <c r="Y672" t="s">
        <v>606</v>
      </c>
      <c r="Z672">
        <v>2018</v>
      </c>
      <c r="AA672" t="s">
        <v>607</v>
      </c>
      <c r="AB672" t="s">
        <v>607</v>
      </c>
      <c r="AD672">
        <v>5.65</v>
      </c>
      <c r="AF672" t="s">
        <v>268</v>
      </c>
      <c r="AG672" t="s">
        <v>292</v>
      </c>
      <c r="AH672" t="s">
        <v>270</v>
      </c>
      <c r="AI672" t="s">
        <v>270</v>
      </c>
      <c r="AJ672" t="s">
        <v>270</v>
      </c>
      <c r="AK672" t="s">
        <v>270</v>
      </c>
      <c r="AL672">
        <v>4.7000000000000002E-3</v>
      </c>
      <c r="AM672" t="s">
        <v>271</v>
      </c>
      <c r="AN672">
        <v>74664</v>
      </c>
      <c r="AO672" t="s">
        <v>272</v>
      </c>
      <c r="AP672">
        <v>330755</v>
      </c>
      <c r="AQ672">
        <v>4</v>
      </c>
      <c r="AR672">
        <v>37013</v>
      </c>
      <c r="AS672">
        <v>2021</v>
      </c>
      <c r="BD672">
        <v>3.06</v>
      </c>
      <c r="BE672">
        <v>2.9</v>
      </c>
      <c r="CN672">
        <v>14.74</v>
      </c>
      <c r="FR672">
        <v>9.0399999999999991</v>
      </c>
      <c r="GQ672">
        <v>7.16</v>
      </c>
      <c r="GV672">
        <v>22.77</v>
      </c>
      <c r="GW672">
        <v>67.39</v>
      </c>
      <c r="GZ672">
        <v>29.74</v>
      </c>
      <c r="HA672">
        <v>7.16</v>
      </c>
      <c r="HB672">
        <v>36.9</v>
      </c>
      <c r="HC672">
        <v>90.16</v>
      </c>
      <c r="HD672">
        <v>127.06</v>
      </c>
      <c r="HE672">
        <v>1.7017572056144863E-3</v>
      </c>
      <c r="HF672">
        <v>0.29041397764835508</v>
      </c>
    </row>
    <row r="673" spans="1:214" x14ac:dyDescent="0.25">
      <c r="A673">
        <v>27</v>
      </c>
      <c r="B673">
        <v>106</v>
      </c>
      <c r="C673" t="s">
        <v>250</v>
      </c>
      <c r="D673" t="s">
        <v>251</v>
      </c>
      <c r="E673" t="s">
        <v>252</v>
      </c>
      <c r="F673" t="s">
        <v>253</v>
      </c>
      <c r="G673" t="s">
        <v>254</v>
      </c>
      <c r="H673" t="s">
        <v>255</v>
      </c>
      <c r="I673">
        <v>2017</v>
      </c>
      <c r="J673">
        <v>106</v>
      </c>
      <c r="K673" t="s">
        <v>250</v>
      </c>
      <c r="L673" t="s">
        <v>256</v>
      </c>
      <c r="M673" t="s">
        <v>257</v>
      </c>
      <c r="N673" t="s">
        <v>258</v>
      </c>
      <c r="O673" t="s">
        <v>259</v>
      </c>
      <c r="P673">
        <v>106</v>
      </c>
      <c r="Q673" t="s">
        <v>283</v>
      </c>
      <c r="R673">
        <v>106</v>
      </c>
      <c r="S673" t="s">
        <v>250</v>
      </c>
      <c r="T673" t="s">
        <v>262</v>
      </c>
      <c r="U673" t="s">
        <v>263</v>
      </c>
      <c r="V673" t="s">
        <v>290</v>
      </c>
      <c r="W673" t="s">
        <v>606</v>
      </c>
      <c r="X673">
        <v>0</v>
      </c>
      <c r="Y673" t="s">
        <v>606</v>
      </c>
      <c r="Z673">
        <v>2018</v>
      </c>
      <c r="AA673" t="s">
        <v>607</v>
      </c>
      <c r="AB673" t="s">
        <v>607</v>
      </c>
      <c r="AD673">
        <v>5.65</v>
      </c>
      <c r="AF673" t="s">
        <v>268</v>
      </c>
      <c r="AG673" t="s">
        <v>292</v>
      </c>
      <c r="AH673" t="s">
        <v>270</v>
      </c>
      <c r="AI673" t="s">
        <v>270</v>
      </c>
      <c r="AJ673" t="s">
        <v>270</v>
      </c>
      <c r="AK673" t="s">
        <v>270</v>
      </c>
      <c r="AL673">
        <v>4.7000000000000002E-3</v>
      </c>
      <c r="AM673" t="s">
        <v>271</v>
      </c>
      <c r="AN673">
        <v>74664</v>
      </c>
      <c r="AO673">
        <v>74664</v>
      </c>
      <c r="AP673">
        <v>330755</v>
      </c>
      <c r="AQ673">
        <v>5</v>
      </c>
      <c r="AR673">
        <v>37013</v>
      </c>
      <c r="AS673">
        <v>2022</v>
      </c>
      <c r="BD673">
        <v>3.68</v>
      </c>
      <c r="BY673">
        <v>6.52</v>
      </c>
      <c r="GQ673">
        <v>1.43</v>
      </c>
      <c r="GV673">
        <v>7.05</v>
      </c>
      <c r="GW673">
        <v>5.72</v>
      </c>
      <c r="GZ673">
        <v>10.199999999999999</v>
      </c>
      <c r="HA673">
        <v>1.43</v>
      </c>
      <c r="HB673">
        <v>11.63</v>
      </c>
      <c r="HC673">
        <v>12.77</v>
      </c>
      <c r="HD673">
        <v>24.4</v>
      </c>
      <c r="HE673">
        <v>3.2679738562091501E-4</v>
      </c>
      <c r="HF673">
        <v>0.47663934426229515</v>
      </c>
    </row>
    <row r="674" spans="1:214" x14ac:dyDescent="0.25">
      <c r="A674">
        <v>27</v>
      </c>
      <c r="B674">
        <v>106</v>
      </c>
      <c r="C674" t="s">
        <v>250</v>
      </c>
      <c r="D674" t="s">
        <v>251</v>
      </c>
      <c r="E674" t="s">
        <v>252</v>
      </c>
      <c r="F674" t="s">
        <v>253</v>
      </c>
      <c r="G674" t="s">
        <v>254</v>
      </c>
      <c r="H674" t="s">
        <v>255</v>
      </c>
      <c r="I674">
        <v>2017</v>
      </c>
      <c r="J674">
        <v>106</v>
      </c>
      <c r="K674" t="s">
        <v>250</v>
      </c>
      <c r="L674" t="s">
        <v>256</v>
      </c>
      <c r="M674" t="s">
        <v>257</v>
      </c>
      <c r="N674" t="s">
        <v>258</v>
      </c>
      <c r="O674" t="s">
        <v>259</v>
      </c>
      <c r="P674">
        <v>106</v>
      </c>
      <c r="Q674" t="s">
        <v>283</v>
      </c>
      <c r="R674">
        <v>106</v>
      </c>
      <c r="S674" t="s">
        <v>250</v>
      </c>
      <c r="T674" t="s">
        <v>262</v>
      </c>
      <c r="U674" t="s">
        <v>263</v>
      </c>
      <c r="V674" t="s">
        <v>290</v>
      </c>
      <c r="W674" t="s">
        <v>608</v>
      </c>
      <c r="X674">
        <v>0</v>
      </c>
      <c r="Y674" t="s">
        <v>608</v>
      </c>
      <c r="Z674">
        <v>2018</v>
      </c>
      <c r="AA674" t="s">
        <v>607</v>
      </c>
      <c r="AB674" t="s">
        <v>607</v>
      </c>
      <c r="AD674">
        <v>5.61</v>
      </c>
      <c r="AF674" t="s">
        <v>268</v>
      </c>
      <c r="AG674" t="s">
        <v>292</v>
      </c>
      <c r="AH674" t="s">
        <v>270</v>
      </c>
      <c r="AI674" t="s">
        <v>270</v>
      </c>
      <c r="AJ674" t="s">
        <v>270</v>
      </c>
      <c r="AK674" t="s">
        <v>270</v>
      </c>
      <c r="AL674">
        <v>2.5000000000000001E-3</v>
      </c>
      <c r="AM674" t="s">
        <v>271</v>
      </c>
      <c r="AN674">
        <v>74831</v>
      </c>
      <c r="AO674" t="s">
        <v>272</v>
      </c>
      <c r="AP674">
        <v>335015</v>
      </c>
      <c r="AQ674">
        <v>2</v>
      </c>
      <c r="AR674">
        <v>37012</v>
      </c>
      <c r="AS674">
        <v>2019</v>
      </c>
      <c r="GQ674">
        <v>0.47</v>
      </c>
      <c r="GV674">
        <v>0.43</v>
      </c>
      <c r="GW674">
        <v>0.56999999999999995</v>
      </c>
      <c r="GZ674">
        <v>0</v>
      </c>
      <c r="HA674">
        <v>0.47</v>
      </c>
      <c r="HB674">
        <v>0.47</v>
      </c>
      <c r="HC674">
        <v>1</v>
      </c>
      <c r="HD674">
        <v>1.4699999999999998</v>
      </c>
      <c r="HE674">
        <v>1.964426507730753E-5</v>
      </c>
      <c r="HF674">
        <v>0.31972789115646261</v>
      </c>
    </row>
    <row r="675" spans="1:214" x14ac:dyDescent="0.25">
      <c r="A675">
        <v>27</v>
      </c>
      <c r="B675">
        <v>106</v>
      </c>
      <c r="C675" t="s">
        <v>250</v>
      </c>
      <c r="D675" t="s">
        <v>251</v>
      </c>
      <c r="E675" t="s">
        <v>252</v>
      </c>
      <c r="F675" t="s">
        <v>253</v>
      </c>
      <c r="G675" t="s">
        <v>254</v>
      </c>
      <c r="H675" t="s">
        <v>255</v>
      </c>
      <c r="I675">
        <v>2017</v>
      </c>
      <c r="J675">
        <v>106</v>
      </c>
      <c r="K675" t="s">
        <v>250</v>
      </c>
      <c r="L675" t="s">
        <v>256</v>
      </c>
      <c r="M675" t="s">
        <v>257</v>
      </c>
      <c r="N675" t="s">
        <v>258</v>
      </c>
      <c r="O675" t="s">
        <v>259</v>
      </c>
      <c r="P675">
        <v>106</v>
      </c>
      <c r="Q675" t="s">
        <v>283</v>
      </c>
      <c r="R675">
        <v>106</v>
      </c>
      <c r="S675" t="s">
        <v>250</v>
      </c>
      <c r="T675" t="s">
        <v>262</v>
      </c>
      <c r="U675" t="s">
        <v>263</v>
      </c>
      <c r="V675" t="s">
        <v>290</v>
      </c>
      <c r="W675" t="s">
        <v>608</v>
      </c>
      <c r="X675">
        <v>0</v>
      </c>
      <c r="Y675" t="s">
        <v>608</v>
      </c>
      <c r="Z675">
        <v>2018</v>
      </c>
      <c r="AA675" t="s">
        <v>607</v>
      </c>
      <c r="AB675" t="s">
        <v>607</v>
      </c>
      <c r="AD675">
        <v>5.61</v>
      </c>
      <c r="AF675" t="s">
        <v>268</v>
      </c>
      <c r="AG675" t="s">
        <v>292</v>
      </c>
      <c r="AH675" t="s">
        <v>270</v>
      </c>
      <c r="AI675" t="s">
        <v>270</v>
      </c>
      <c r="AJ675" t="s">
        <v>270</v>
      </c>
      <c r="AK675" t="s">
        <v>270</v>
      </c>
      <c r="AL675">
        <v>2.5000000000000001E-3</v>
      </c>
      <c r="AM675" t="s">
        <v>271</v>
      </c>
      <c r="AN675">
        <v>74831</v>
      </c>
      <c r="AO675" t="s">
        <v>272</v>
      </c>
      <c r="AP675">
        <v>335015</v>
      </c>
      <c r="AQ675">
        <v>3</v>
      </c>
      <c r="AR675">
        <v>37012</v>
      </c>
      <c r="AS675">
        <v>2020</v>
      </c>
      <c r="GQ675">
        <v>9.02</v>
      </c>
      <c r="GV675">
        <v>11.57</v>
      </c>
      <c r="GW675">
        <v>26.73</v>
      </c>
      <c r="GX675">
        <v>0.37</v>
      </c>
      <c r="GZ675">
        <v>0</v>
      </c>
      <c r="HA675">
        <v>9.02</v>
      </c>
      <c r="HB675">
        <v>9.02</v>
      </c>
      <c r="HC675">
        <v>38.67</v>
      </c>
      <c r="HD675">
        <v>47.69</v>
      </c>
      <c r="HE675">
        <v>6.3730272213387501E-4</v>
      </c>
      <c r="HF675">
        <v>0.18913818410568253</v>
      </c>
    </row>
    <row r="676" spans="1:214" x14ac:dyDescent="0.25">
      <c r="A676">
        <v>27</v>
      </c>
      <c r="B676">
        <v>106</v>
      </c>
      <c r="C676" t="s">
        <v>250</v>
      </c>
      <c r="D676" t="s">
        <v>251</v>
      </c>
      <c r="E676" t="s">
        <v>252</v>
      </c>
      <c r="F676" t="s">
        <v>253</v>
      </c>
      <c r="G676" t="s">
        <v>254</v>
      </c>
      <c r="H676" t="s">
        <v>255</v>
      </c>
      <c r="I676">
        <v>2017</v>
      </c>
      <c r="J676">
        <v>106</v>
      </c>
      <c r="K676" t="s">
        <v>250</v>
      </c>
      <c r="L676" t="s">
        <v>256</v>
      </c>
      <c r="M676" t="s">
        <v>257</v>
      </c>
      <c r="N676" t="s">
        <v>258</v>
      </c>
      <c r="O676" t="s">
        <v>259</v>
      </c>
      <c r="P676">
        <v>106</v>
      </c>
      <c r="Q676" t="s">
        <v>283</v>
      </c>
      <c r="R676">
        <v>106</v>
      </c>
      <c r="S676" t="s">
        <v>250</v>
      </c>
      <c r="T676" t="s">
        <v>262</v>
      </c>
      <c r="U676" t="s">
        <v>263</v>
      </c>
      <c r="V676" t="s">
        <v>290</v>
      </c>
      <c r="W676" t="s">
        <v>608</v>
      </c>
      <c r="X676">
        <v>0</v>
      </c>
      <c r="Y676" t="s">
        <v>608</v>
      </c>
      <c r="Z676">
        <v>2018</v>
      </c>
      <c r="AA676" t="s">
        <v>607</v>
      </c>
      <c r="AB676" t="s">
        <v>607</v>
      </c>
      <c r="AD676">
        <v>5.61</v>
      </c>
      <c r="AF676" t="s">
        <v>268</v>
      </c>
      <c r="AG676" t="s">
        <v>292</v>
      </c>
      <c r="AH676" t="s">
        <v>270</v>
      </c>
      <c r="AI676" t="s">
        <v>270</v>
      </c>
      <c r="AJ676" t="s">
        <v>270</v>
      </c>
      <c r="AK676" t="s">
        <v>270</v>
      </c>
      <c r="AL676">
        <v>2.5000000000000001E-3</v>
      </c>
      <c r="AM676" t="s">
        <v>271</v>
      </c>
      <c r="AN676">
        <v>74831</v>
      </c>
      <c r="AO676" t="s">
        <v>272</v>
      </c>
      <c r="AP676">
        <v>335015</v>
      </c>
      <c r="AQ676">
        <v>4</v>
      </c>
      <c r="AR676">
        <v>37012</v>
      </c>
      <c r="AS676">
        <v>2021</v>
      </c>
      <c r="BD676">
        <v>3.06</v>
      </c>
      <c r="BS676">
        <v>4.08</v>
      </c>
      <c r="CN676">
        <v>22.11</v>
      </c>
      <c r="FM676">
        <v>7.25</v>
      </c>
      <c r="GC676">
        <v>6.22</v>
      </c>
      <c r="GQ676">
        <v>19.43</v>
      </c>
      <c r="GV676">
        <v>27.94</v>
      </c>
      <c r="GW676">
        <v>66.62</v>
      </c>
      <c r="GZ676">
        <v>42.72</v>
      </c>
      <c r="HA676">
        <v>19.43</v>
      </c>
      <c r="HB676">
        <v>62.15</v>
      </c>
      <c r="HC676">
        <v>94.56</v>
      </c>
      <c r="HD676">
        <v>156.71</v>
      </c>
      <c r="HE676">
        <v>2.0941855648060298E-3</v>
      </c>
      <c r="HF676">
        <v>0.39659243188054366</v>
      </c>
    </row>
    <row r="677" spans="1:214" x14ac:dyDescent="0.25">
      <c r="A677">
        <v>27</v>
      </c>
      <c r="B677">
        <v>106</v>
      </c>
      <c r="C677" t="s">
        <v>250</v>
      </c>
      <c r="D677" t="s">
        <v>251</v>
      </c>
      <c r="E677" t="s">
        <v>252</v>
      </c>
      <c r="F677" t="s">
        <v>253</v>
      </c>
      <c r="G677" t="s">
        <v>254</v>
      </c>
      <c r="H677" t="s">
        <v>255</v>
      </c>
      <c r="I677">
        <v>2017</v>
      </c>
      <c r="J677">
        <v>106</v>
      </c>
      <c r="K677" t="s">
        <v>250</v>
      </c>
      <c r="L677" t="s">
        <v>256</v>
      </c>
      <c r="M677" t="s">
        <v>257</v>
      </c>
      <c r="N677" t="s">
        <v>258</v>
      </c>
      <c r="O677" t="s">
        <v>259</v>
      </c>
      <c r="P677">
        <v>106</v>
      </c>
      <c r="Q677" t="s">
        <v>283</v>
      </c>
      <c r="R677">
        <v>106</v>
      </c>
      <c r="S677" t="s">
        <v>250</v>
      </c>
      <c r="T677" t="s">
        <v>262</v>
      </c>
      <c r="U677" t="s">
        <v>263</v>
      </c>
      <c r="V677" t="s">
        <v>290</v>
      </c>
      <c r="W677" t="s">
        <v>608</v>
      </c>
      <c r="X677">
        <v>0</v>
      </c>
      <c r="Y677" t="s">
        <v>608</v>
      </c>
      <c r="Z677">
        <v>2018</v>
      </c>
      <c r="AA677" t="s">
        <v>607</v>
      </c>
      <c r="AB677" t="s">
        <v>607</v>
      </c>
      <c r="AD677">
        <v>5.61</v>
      </c>
      <c r="AF677" t="s">
        <v>268</v>
      </c>
      <c r="AG677" t="s">
        <v>292</v>
      </c>
      <c r="AH677" t="s">
        <v>270</v>
      </c>
      <c r="AI677" t="s">
        <v>270</v>
      </c>
      <c r="AJ677" t="s">
        <v>270</v>
      </c>
      <c r="AK677" t="s">
        <v>270</v>
      </c>
      <c r="AL677">
        <v>2.5000000000000001E-3</v>
      </c>
      <c r="AM677" t="s">
        <v>271</v>
      </c>
      <c r="AN677">
        <v>74831</v>
      </c>
      <c r="AO677">
        <v>74831</v>
      </c>
      <c r="AP677">
        <v>335015</v>
      </c>
      <c r="AQ677">
        <v>5</v>
      </c>
      <c r="AR677">
        <v>37012</v>
      </c>
      <c r="AS677">
        <v>2022</v>
      </c>
      <c r="BS677">
        <v>6.52</v>
      </c>
      <c r="GV677">
        <v>4.0199999999999996</v>
      </c>
      <c r="GW677">
        <v>2.1800000000000002</v>
      </c>
      <c r="GZ677">
        <v>6.52</v>
      </c>
      <c r="HA677">
        <v>0</v>
      </c>
      <c r="HB677">
        <v>6.52</v>
      </c>
      <c r="HC677">
        <v>6.2</v>
      </c>
      <c r="HD677">
        <v>12.719999999999999</v>
      </c>
      <c r="HE677">
        <v>1.6998302842404883E-4</v>
      </c>
      <c r="HF677">
        <v>0.51257861635220126</v>
      </c>
    </row>
    <row r="678" spans="1:214" x14ac:dyDescent="0.25">
      <c r="A678">
        <v>27</v>
      </c>
      <c r="B678">
        <v>106</v>
      </c>
      <c r="C678" t="s">
        <v>250</v>
      </c>
      <c r="D678" t="s">
        <v>251</v>
      </c>
      <c r="E678" t="s">
        <v>252</v>
      </c>
      <c r="F678" t="s">
        <v>253</v>
      </c>
      <c r="G678" t="s">
        <v>254</v>
      </c>
      <c r="H678" t="s">
        <v>255</v>
      </c>
      <c r="I678">
        <v>2017</v>
      </c>
      <c r="J678">
        <v>106</v>
      </c>
      <c r="K678" t="s">
        <v>250</v>
      </c>
      <c r="L678" t="s">
        <v>256</v>
      </c>
      <c r="M678" t="s">
        <v>257</v>
      </c>
      <c r="N678" t="s">
        <v>258</v>
      </c>
      <c r="O678" t="s">
        <v>259</v>
      </c>
      <c r="P678">
        <v>106</v>
      </c>
      <c r="Q678" t="s">
        <v>283</v>
      </c>
      <c r="R678">
        <v>106</v>
      </c>
      <c r="S678" t="s">
        <v>250</v>
      </c>
      <c r="T678" t="s">
        <v>262</v>
      </c>
      <c r="U678" t="s">
        <v>263</v>
      </c>
      <c r="V678" t="s">
        <v>290</v>
      </c>
      <c r="W678" t="s">
        <v>609</v>
      </c>
      <c r="X678">
        <v>0</v>
      </c>
      <c r="Y678" t="s">
        <v>609</v>
      </c>
      <c r="Z678">
        <v>2018</v>
      </c>
      <c r="AA678" t="s">
        <v>607</v>
      </c>
      <c r="AB678" t="s">
        <v>607</v>
      </c>
      <c r="AC678">
        <v>85</v>
      </c>
      <c r="AD678">
        <v>6.24</v>
      </c>
      <c r="AF678" t="s">
        <v>268</v>
      </c>
      <c r="AG678" t="s">
        <v>292</v>
      </c>
      <c r="AH678" t="s">
        <v>270</v>
      </c>
      <c r="AI678" t="s">
        <v>270</v>
      </c>
      <c r="AJ678" t="s">
        <v>270</v>
      </c>
      <c r="AK678" t="s">
        <v>270</v>
      </c>
      <c r="AL678">
        <v>4.7000000000000002E-3</v>
      </c>
      <c r="AM678" t="s">
        <v>271</v>
      </c>
      <c r="AN678">
        <v>74969</v>
      </c>
      <c r="AO678" t="s">
        <v>272</v>
      </c>
      <c r="AP678">
        <v>323325</v>
      </c>
      <c r="AQ678">
        <v>2</v>
      </c>
      <c r="AR678">
        <v>37011</v>
      </c>
      <c r="AS678">
        <v>2019</v>
      </c>
      <c r="GQ678">
        <v>0.47</v>
      </c>
      <c r="GV678">
        <v>4.37</v>
      </c>
      <c r="GW678">
        <v>5.63</v>
      </c>
      <c r="GZ678">
        <v>0</v>
      </c>
      <c r="HA678">
        <v>0.47</v>
      </c>
      <c r="HB678">
        <v>0.47</v>
      </c>
      <c r="HC678">
        <v>10</v>
      </c>
      <c r="HD678">
        <v>10.469999999999999</v>
      </c>
      <c r="HE678">
        <v>1.396577251930798E-4</v>
      </c>
      <c r="HF678">
        <v>4.4890162368672402E-2</v>
      </c>
    </row>
    <row r="679" spans="1:214" x14ac:dyDescent="0.25">
      <c r="A679">
        <v>27</v>
      </c>
      <c r="B679">
        <v>106</v>
      </c>
      <c r="C679" t="s">
        <v>250</v>
      </c>
      <c r="D679" t="s">
        <v>251</v>
      </c>
      <c r="E679" t="s">
        <v>252</v>
      </c>
      <c r="F679" t="s">
        <v>253</v>
      </c>
      <c r="G679" t="s">
        <v>254</v>
      </c>
      <c r="H679" t="s">
        <v>255</v>
      </c>
      <c r="I679">
        <v>2017</v>
      </c>
      <c r="J679">
        <v>106</v>
      </c>
      <c r="K679" t="s">
        <v>250</v>
      </c>
      <c r="L679" t="s">
        <v>256</v>
      </c>
      <c r="M679" t="s">
        <v>257</v>
      </c>
      <c r="N679" t="s">
        <v>258</v>
      </c>
      <c r="O679" t="s">
        <v>259</v>
      </c>
      <c r="P679">
        <v>106</v>
      </c>
      <c r="Q679" t="s">
        <v>283</v>
      </c>
      <c r="R679">
        <v>106</v>
      </c>
      <c r="S679" t="s">
        <v>250</v>
      </c>
      <c r="T679" t="s">
        <v>262</v>
      </c>
      <c r="U679" t="s">
        <v>263</v>
      </c>
      <c r="V679" t="s">
        <v>290</v>
      </c>
      <c r="W679" t="s">
        <v>609</v>
      </c>
      <c r="X679">
        <v>0</v>
      </c>
      <c r="Y679" t="s">
        <v>609</v>
      </c>
      <c r="Z679">
        <v>2018</v>
      </c>
      <c r="AA679" t="s">
        <v>607</v>
      </c>
      <c r="AB679" t="s">
        <v>607</v>
      </c>
      <c r="AC679">
        <v>85</v>
      </c>
      <c r="AD679">
        <v>6.24</v>
      </c>
      <c r="AF679" t="s">
        <v>268</v>
      </c>
      <c r="AG679" t="s">
        <v>292</v>
      </c>
      <c r="AH679" t="s">
        <v>270</v>
      </c>
      <c r="AI679" t="s">
        <v>270</v>
      </c>
      <c r="AJ679" t="s">
        <v>270</v>
      </c>
      <c r="AK679" t="s">
        <v>270</v>
      </c>
      <c r="AL679">
        <v>4.7000000000000002E-3</v>
      </c>
      <c r="AM679" t="s">
        <v>271</v>
      </c>
      <c r="AN679">
        <v>74969</v>
      </c>
      <c r="AO679" t="s">
        <v>272</v>
      </c>
      <c r="AP679">
        <v>323325</v>
      </c>
      <c r="AQ679">
        <v>3</v>
      </c>
      <c r="AR679">
        <v>37011</v>
      </c>
      <c r="AS679">
        <v>2020</v>
      </c>
      <c r="BQ679">
        <v>2.76</v>
      </c>
      <c r="GQ679">
        <v>26.49</v>
      </c>
      <c r="GV679">
        <v>14.26</v>
      </c>
      <c r="GW679">
        <v>23.93</v>
      </c>
      <c r="GZ679">
        <v>2.76</v>
      </c>
      <c r="HA679">
        <v>26.49</v>
      </c>
      <c r="HB679">
        <v>29.25</v>
      </c>
      <c r="HC679">
        <v>38.19</v>
      </c>
      <c r="HD679">
        <v>67.44</v>
      </c>
      <c r="HE679">
        <v>8.9957182302018168E-4</v>
      </c>
      <c r="HF679">
        <v>0.43371886120996445</v>
      </c>
    </row>
    <row r="680" spans="1:214" x14ac:dyDescent="0.25">
      <c r="A680">
        <v>27</v>
      </c>
      <c r="B680">
        <v>106</v>
      </c>
      <c r="C680" t="s">
        <v>250</v>
      </c>
      <c r="D680" t="s">
        <v>251</v>
      </c>
      <c r="E680" t="s">
        <v>252</v>
      </c>
      <c r="F680" t="s">
        <v>253</v>
      </c>
      <c r="G680" t="s">
        <v>254</v>
      </c>
      <c r="H680" t="s">
        <v>255</v>
      </c>
      <c r="I680">
        <v>2017</v>
      </c>
      <c r="J680">
        <v>106</v>
      </c>
      <c r="K680" t="s">
        <v>250</v>
      </c>
      <c r="L680" t="s">
        <v>256</v>
      </c>
      <c r="M680" t="s">
        <v>257</v>
      </c>
      <c r="N680" t="s">
        <v>258</v>
      </c>
      <c r="O680" t="s">
        <v>259</v>
      </c>
      <c r="P680">
        <v>106</v>
      </c>
      <c r="Q680" t="s">
        <v>283</v>
      </c>
      <c r="R680">
        <v>106</v>
      </c>
      <c r="S680" t="s">
        <v>250</v>
      </c>
      <c r="T680" t="s">
        <v>262</v>
      </c>
      <c r="U680" t="s">
        <v>263</v>
      </c>
      <c r="V680" t="s">
        <v>290</v>
      </c>
      <c r="W680" t="s">
        <v>609</v>
      </c>
      <c r="X680">
        <v>0</v>
      </c>
      <c r="Y680" t="s">
        <v>609</v>
      </c>
      <c r="Z680">
        <v>2018</v>
      </c>
      <c r="AA680" t="s">
        <v>607</v>
      </c>
      <c r="AB680" t="s">
        <v>607</v>
      </c>
      <c r="AC680">
        <v>85</v>
      </c>
      <c r="AD680">
        <v>6.24</v>
      </c>
      <c r="AF680" t="s">
        <v>268</v>
      </c>
      <c r="AG680" t="s">
        <v>292</v>
      </c>
      <c r="AH680" t="s">
        <v>270</v>
      </c>
      <c r="AI680" t="s">
        <v>270</v>
      </c>
      <c r="AJ680" t="s">
        <v>270</v>
      </c>
      <c r="AK680" t="s">
        <v>270</v>
      </c>
      <c r="AL680">
        <v>4.7000000000000002E-3</v>
      </c>
      <c r="AM680" t="s">
        <v>271</v>
      </c>
      <c r="AN680">
        <v>74969</v>
      </c>
      <c r="AO680" t="s">
        <v>272</v>
      </c>
      <c r="AP680">
        <v>323325</v>
      </c>
      <c r="AQ680">
        <v>4</v>
      </c>
      <c r="AR680">
        <v>37011</v>
      </c>
      <c r="AS680">
        <v>2021</v>
      </c>
      <c r="BD680">
        <v>3.06</v>
      </c>
      <c r="BS680">
        <v>2.04</v>
      </c>
      <c r="CN680">
        <v>26.97</v>
      </c>
      <c r="GC680">
        <v>4.91</v>
      </c>
      <c r="GQ680">
        <v>51.58</v>
      </c>
      <c r="GV680">
        <v>34.01</v>
      </c>
      <c r="GW680">
        <v>57.78</v>
      </c>
      <c r="GX680">
        <v>0.76</v>
      </c>
      <c r="GZ680">
        <v>36.979999999999997</v>
      </c>
      <c r="HA680">
        <v>51.58</v>
      </c>
      <c r="HB680">
        <v>88.56</v>
      </c>
      <c r="HC680">
        <v>92.55</v>
      </c>
      <c r="HD680">
        <v>181.10999999999999</v>
      </c>
      <c r="HE680">
        <v>2.4157985300590911E-3</v>
      </c>
      <c r="HF680">
        <v>0.4889845949975154</v>
      </c>
    </row>
    <row r="681" spans="1:214" x14ac:dyDescent="0.25">
      <c r="A681">
        <v>27</v>
      </c>
      <c r="B681">
        <v>106</v>
      </c>
      <c r="C681" t="s">
        <v>250</v>
      </c>
      <c r="D681" t="s">
        <v>251</v>
      </c>
      <c r="E681" t="s">
        <v>252</v>
      </c>
      <c r="F681" t="s">
        <v>253</v>
      </c>
      <c r="G681" t="s">
        <v>254</v>
      </c>
      <c r="H681" t="s">
        <v>255</v>
      </c>
      <c r="I681">
        <v>2017</v>
      </c>
      <c r="J681">
        <v>106</v>
      </c>
      <c r="K681" t="s">
        <v>250</v>
      </c>
      <c r="L681" t="s">
        <v>256</v>
      </c>
      <c r="M681" t="s">
        <v>257</v>
      </c>
      <c r="N681" t="s">
        <v>258</v>
      </c>
      <c r="O681" t="s">
        <v>259</v>
      </c>
      <c r="P681">
        <v>106</v>
      </c>
      <c r="Q681" t="s">
        <v>283</v>
      </c>
      <c r="R681">
        <v>106</v>
      </c>
      <c r="S681" t="s">
        <v>250</v>
      </c>
      <c r="T681" t="s">
        <v>262</v>
      </c>
      <c r="U681" t="s">
        <v>263</v>
      </c>
      <c r="V681" t="s">
        <v>290</v>
      </c>
      <c r="W681" t="s">
        <v>609</v>
      </c>
      <c r="X681">
        <v>0</v>
      </c>
      <c r="Y681" t="s">
        <v>609</v>
      </c>
      <c r="Z681">
        <v>2018</v>
      </c>
      <c r="AA681" t="s">
        <v>607</v>
      </c>
      <c r="AB681" t="s">
        <v>607</v>
      </c>
      <c r="AC681">
        <v>85</v>
      </c>
      <c r="AD681">
        <v>6.24</v>
      </c>
      <c r="AF681" t="s">
        <v>268</v>
      </c>
      <c r="AG681" t="s">
        <v>292</v>
      </c>
      <c r="AH681" t="s">
        <v>270</v>
      </c>
      <c r="AI681" t="s">
        <v>270</v>
      </c>
      <c r="AJ681" t="s">
        <v>270</v>
      </c>
      <c r="AK681" t="s">
        <v>270</v>
      </c>
      <c r="AL681">
        <v>4.7000000000000002E-3</v>
      </c>
      <c r="AM681" t="s">
        <v>271</v>
      </c>
      <c r="AN681">
        <v>74969</v>
      </c>
      <c r="AO681">
        <v>74969</v>
      </c>
      <c r="AP681">
        <v>323325</v>
      </c>
      <c r="AQ681">
        <v>5</v>
      </c>
      <c r="AR681">
        <v>37011</v>
      </c>
      <c r="AS681">
        <v>2022</v>
      </c>
      <c r="BD681">
        <v>3.68</v>
      </c>
      <c r="GV681">
        <v>6.04</v>
      </c>
      <c r="GW681">
        <v>6.93</v>
      </c>
      <c r="GZ681">
        <v>3.68</v>
      </c>
      <c r="HA681">
        <v>0</v>
      </c>
      <c r="HB681">
        <v>3.68</v>
      </c>
      <c r="HC681">
        <v>12.97</v>
      </c>
      <c r="HD681">
        <v>16.649999999999999</v>
      </c>
      <c r="HE681">
        <v>2.2209179794314981E-4</v>
      </c>
      <c r="HF681">
        <v>0.22102102102102106</v>
      </c>
    </row>
    <row r="682" spans="1:214" x14ac:dyDescent="0.25">
      <c r="A682">
        <v>27</v>
      </c>
      <c r="B682">
        <v>106</v>
      </c>
      <c r="C682" t="s">
        <v>250</v>
      </c>
      <c r="D682" t="s">
        <v>251</v>
      </c>
      <c r="E682" t="s">
        <v>252</v>
      </c>
      <c r="F682" t="s">
        <v>253</v>
      </c>
      <c r="G682" t="s">
        <v>254</v>
      </c>
      <c r="H682" t="s">
        <v>255</v>
      </c>
      <c r="I682">
        <v>2017</v>
      </c>
      <c r="J682">
        <v>106</v>
      </c>
      <c r="K682" t="s">
        <v>250</v>
      </c>
      <c r="L682" t="s">
        <v>256</v>
      </c>
      <c r="M682" t="s">
        <v>257</v>
      </c>
      <c r="N682" t="s">
        <v>258</v>
      </c>
      <c r="O682" t="s">
        <v>259</v>
      </c>
      <c r="P682">
        <v>106</v>
      </c>
      <c r="Q682" t="s">
        <v>283</v>
      </c>
      <c r="R682">
        <v>106</v>
      </c>
      <c r="S682" t="s">
        <v>250</v>
      </c>
      <c r="T682" t="s">
        <v>262</v>
      </c>
      <c r="U682" t="s">
        <v>263</v>
      </c>
      <c r="V682" t="s">
        <v>290</v>
      </c>
      <c r="W682" t="s">
        <v>610</v>
      </c>
      <c r="X682">
        <v>0</v>
      </c>
      <c r="Y682" t="s">
        <v>610</v>
      </c>
      <c r="Z682">
        <v>2018</v>
      </c>
      <c r="AA682" t="s">
        <v>611</v>
      </c>
      <c r="AB682" t="s">
        <v>611</v>
      </c>
      <c r="AC682">
        <v>85</v>
      </c>
      <c r="AD682">
        <v>6.2</v>
      </c>
      <c r="AF682" t="s">
        <v>268</v>
      </c>
      <c r="AG682" t="s">
        <v>292</v>
      </c>
      <c r="AH682" t="s">
        <v>270</v>
      </c>
      <c r="AI682" t="s">
        <v>270</v>
      </c>
      <c r="AJ682" t="s">
        <v>270</v>
      </c>
      <c r="AK682" t="s">
        <v>270</v>
      </c>
      <c r="AL682">
        <v>5.5999999999999999E-3</v>
      </c>
      <c r="AM682" t="s">
        <v>271</v>
      </c>
      <c r="AN682">
        <v>64802</v>
      </c>
      <c r="AO682" t="s">
        <v>272</v>
      </c>
      <c r="AP682">
        <v>212138</v>
      </c>
      <c r="AQ682">
        <v>2</v>
      </c>
      <c r="AR682">
        <v>37016</v>
      </c>
      <c r="AS682">
        <v>2019</v>
      </c>
      <c r="GC682">
        <v>4.37</v>
      </c>
      <c r="GV682">
        <v>2.1800000000000002</v>
      </c>
      <c r="GW682">
        <v>2.82</v>
      </c>
      <c r="GZ682">
        <v>4.37</v>
      </c>
      <c r="HA682">
        <v>0</v>
      </c>
      <c r="HB682">
        <v>4.37</v>
      </c>
      <c r="HC682">
        <v>5</v>
      </c>
      <c r="HD682">
        <v>9.370000000000001</v>
      </c>
      <c r="HE682">
        <v>1.445943026449801E-4</v>
      </c>
      <c r="HF682">
        <v>0.46638207043756669</v>
      </c>
    </row>
    <row r="683" spans="1:214" x14ac:dyDescent="0.25">
      <c r="A683">
        <v>27</v>
      </c>
      <c r="B683">
        <v>106</v>
      </c>
      <c r="C683" t="s">
        <v>250</v>
      </c>
      <c r="D683" t="s">
        <v>251</v>
      </c>
      <c r="E683" t="s">
        <v>252</v>
      </c>
      <c r="F683" t="s">
        <v>253</v>
      </c>
      <c r="G683" t="s">
        <v>254</v>
      </c>
      <c r="H683" t="s">
        <v>255</v>
      </c>
      <c r="I683">
        <v>2017</v>
      </c>
      <c r="J683">
        <v>106</v>
      </c>
      <c r="K683" t="s">
        <v>250</v>
      </c>
      <c r="L683" t="s">
        <v>256</v>
      </c>
      <c r="M683" t="s">
        <v>257</v>
      </c>
      <c r="N683" t="s">
        <v>258</v>
      </c>
      <c r="O683" t="s">
        <v>259</v>
      </c>
      <c r="P683">
        <v>106</v>
      </c>
      <c r="Q683" t="s">
        <v>283</v>
      </c>
      <c r="R683">
        <v>106</v>
      </c>
      <c r="S683" t="s">
        <v>250</v>
      </c>
      <c r="T683" t="s">
        <v>262</v>
      </c>
      <c r="U683" t="s">
        <v>263</v>
      </c>
      <c r="V683" t="s">
        <v>290</v>
      </c>
      <c r="W683" t="s">
        <v>610</v>
      </c>
      <c r="X683">
        <v>0</v>
      </c>
      <c r="Y683" t="s">
        <v>610</v>
      </c>
      <c r="Z683">
        <v>2018</v>
      </c>
      <c r="AA683" t="s">
        <v>611</v>
      </c>
      <c r="AB683" t="s">
        <v>611</v>
      </c>
      <c r="AC683">
        <v>85</v>
      </c>
      <c r="AD683">
        <v>6.2</v>
      </c>
      <c r="AF683" t="s">
        <v>268</v>
      </c>
      <c r="AG683" t="s">
        <v>292</v>
      </c>
      <c r="AH683" t="s">
        <v>270</v>
      </c>
      <c r="AI683" t="s">
        <v>270</v>
      </c>
      <c r="AJ683" t="s">
        <v>270</v>
      </c>
      <c r="AK683" t="s">
        <v>270</v>
      </c>
      <c r="AL683">
        <v>5.5999999999999999E-3</v>
      </c>
      <c r="AM683" t="s">
        <v>271</v>
      </c>
      <c r="AN683">
        <v>64802</v>
      </c>
      <c r="AO683" t="s">
        <v>272</v>
      </c>
      <c r="AP683">
        <v>212138</v>
      </c>
      <c r="AQ683">
        <v>3</v>
      </c>
      <c r="AR683">
        <v>37016</v>
      </c>
      <c r="AS683">
        <v>2020</v>
      </c>
      <c r="BH683">
        <v>2.76</v>
      </c>
      <c r="BS683">
        <v>4.5199999999999996</v>
      </c>
      <c r="BY683">
        <v>40.58</v>
      </c>
      <c r="CN683">
        <v>9.8800000000000008</v>
      </c>
      <c r="CV683">
        <v>2.76</v>
      </c>
      <c r="FM683">
        <v>8.36</v>
      </c>
      <c r="GC683">
        <v>5.32</v>
      </c>
      <c r="GQ683">
        <v>25.09</v>
      </c>
      <c r="GV683">
        <v>18.59</v>
      </c>
      <c r="GW683">
        <v>36.479999999999997</v>
      </c>
      <c r="GZ683">
        <v>74.180000000000007</v>
      </c>
      <c r="HA683">
        <v>25.09</v>
      </c>
      <c r="HB683">
        <v>99.27</v>
      </c>
      <c r="HC683">
        <v>55.07</v>
      </c>
      <c r="HD683">
        <v>154.34</v>
      </c>
      <c r="HE683">
        <v>2.381716613684763E-3</v>
      </c>
      <c r="HF683">
        <v>0.64319035894777754</v>
      </c>
    </row>
    <row r="684" spans="1:214" x14ac:dyDescent="0.25">
      <c r="A684">
        <v>27</v>
      </c>
      <c r="B684">
        <v>106</v>
      </c>
      <c r="C684" t="s">
        <v>250</v>
      </c>
      <c r="D684" t="s">
        <v>251</v>
      </c>
      <c r="E684" t="s">
        <v>252</v>
      </c>
      <c r="F684" t="s">
        <v>253</v>
      </c>
      <c r="G684" t="s">
        <v>254</v>
      </c>
      <c r="H684" t="s">
        <v>255</v>
      </c>
      <c r="I684">
        <v>2017</v>
      </c>
      <c r="J684">
        <v>106</v>
      </c>
      <c r="K684" t="s">
        <v>250</v>
      </c>
      <c r="L684" t="s">
        <v>256</v>
      </c>
      <c r="M684" t="s">
        <v>257</v>
      </c>
      <c r="N684" t="s">
        <v>258</v>
      </c>
      <c r="O684" t="s">
        <v>259</v>
      </c>
      <c r="P684">
        <v>106</v>
      </c>
      <c r="Q684" t="s">
        <v>283</v>
      </c>
      <c r="R684">
        <v>106</v>
      </c>
      <c r="S684" t="s">
        <v>250</v>
      </c>
      <c r="T684" t="s">
        <v>262</v>
      </c>
      <c r="U684" t="s">
        <v>263</v>
      </c>
      <c r="V684" t="s">
        <v>290</v>
      </c>
      <c r="W684" t="s">
        <v>610</v>
      </c>
      <c r="X684">
        <v>0</v>
      </c>
      <c r="Y684" t="s">
        <v>610</v>
      </c>
      <c r="Z684">
        <v>2018</v>
      </c>
      <c r="AA684" t="s">
        <v>611</v>
      </c>
      <c r="AB684" t="s">
        <v>611</v>
      </c>
      <c r="AC684">
        <v>85</v>
      </c>
      <c r="AD684">
        <v>6.2</v>
      </c>
      <c r="AF684" t="s">
        <v>268</v>
      </c>
      <c r="AG684" t="s">
        <v>292</v>
      </c>
      <c r="AH684" t="s">
        <v>270</v>
      </c>
      <c r="AI684" t="s">
        <v>270</v>
      </c>
      <c r="AJ684" t="s">
        <v>270</v>
      </c>
      <c r="AK684" t="s">
        <v>270</v>
      </c>
      <c r="AL684">
        <v>5.5999999999999999E-3</v>
      </c>
      <c r="AM684" t="s">
        <v>271</v>
      </c>
      <c r="AN684">
        <v>64802</v>
      </c>
      <c r="AO684" t="s">
        <v>272</v>
      </c>
      <c r="AP684">
        <v>212138</v>
      </c>
      <c r="AQ684">
        <v>4</v>
      </c>
      <c r="AR684">
        <v>37016</v>
      </c>
      <c r="AS684">
        <v>2021</v>
      </c>
      <c r="BS684">
        <v>2.04</v>
      </c>
      <c r="BY684">
        <v>3.54</v>
      </c>
      <c r="CN684">
        <v>49.08</v>
      </c>
      <c r="FE684">
        <v>2.76</v>
      </c>
      <c r="GC684">
        <v>4.91</v>
      </c>
      <c r="GQ684">
        <v>61.02</v>
      </c>
      <c r="GV684">
        <v>57.87</v>
      </c>
      <c r="GW684">
        <v>92.17</v>
      </c>
      <c r="GZ684">
        <v>62.33</v>
      </c>
      <c r="HA684">
        <v>61.02</v>
      </c>
      <c r="HB684">
        <v>123.35</v>
      </c>
      <c r="HC684">
        <v>150.04</v>
      </c>
      <c r="HD684">
        <v>273.39</v>
      </c>
      <c r="HE684">
        <v>4.2188512700225295E-3</v>
      </c>
      <c r="HF684">
        <v>0.45118694904714879</v>
      </c>
    </row>
    <row r="685" spans="1:214" x14ac:dyDescent="0.25">
      <c r="A685">
        <v>27</v>
      </c>
      <c r="B685">
        <v>106</v>
      </c>
      <c r="C685" t="s">
        <v>250</v>
      </c>
      <c r="D685" t="s">
        <v>251</v>
      </c>
      <c r="E685" t="s">
        <v>252</v>
      </c>
      <c r="F685" t="s">
        <v>253</v>
      </c>
      <c r="G685" t="s">
        <v>254</v>
      </c>
      <c r="H685" t="s">
        <v>255</v>
      </c>
      <c r="I685">
        <v>2017</v>
      </c>
      <c r="J685">
        <v>106</v>
      </c>
      <c r="K685" t="s">
        <v>250</v>
      </c>
      <c r="L685" t="s">
        <v>256</v>
      </c>
      <c r="M685" t="s">
        <v>257</v>
      </c>
      <c r="N685" t="s">
        <v>258</v>
      </c>
      <c r="O685" t="s">
        <v>259</v>
      </c>
      <c r="P685">
        <v>106</v>
      </c>
      <c r="Q685" t="s">
        <v>283</v>
      </c>
      <c r="R685">
        <v>106</v>
      </c>
      <c r="S685" t="s">
        <v>250</v>
      </c>
      <c r="T685" t="s">
        <v>262</v>
      </c>
      <c r="U685" t="s">
        <v>263</v>
      </c>
      <c r="V685" t="s">
        <v>290</v>
      </c>
      <c r="W685" t="s">
        <v>610</v>
      </c>
      <c r="X685">
        <v>0</v>
      </c>
      <c r="Y685" t="s">
        <v>610</v>
      </c>
      <c r="Z685">
        <v>2018</v>
      </c>
      <c r="AA685" t="s">
        <v>611</v>
      </c>
      <c r="AB685" t="s">
        <v>611</v>
      </c>
      <c r="AC685">
        <v>85</v>
      </c>
      <c r="AD685">
        <v>6.2</v>
      </c>
      <c r="AF685" t="s">
        <v>268</v>
      </c>
      <c r="AG685" t="s">
        <v>292</v>
      </c>
      <c r="AH685" t="s">
        <v>270</v>
      </c>
      <c r="AI685" t="s">
        <v>270</v>
      </c>
      <c r="AJ685" t="s">
        <v>270</v>
      </c>
      <c r="AK685" t="s">
        <v>270</v>
      </c>
      <c r="AL685">
        <v>5.5999999999999999E-3</v>
      </c>
      <c r="AM685" t="s">
        <v>271</v>
      </c>
      <c r="AN685">
        <v>64802</v>
      </c>
      <c r="AO685">
        <v>64802</v>
      </c>
      <c r="AP685">
        <v>212138</v>
      </c>
      <c r="AQ685">
        <v>5</v>
      </c>
      <c r="AR685">
        <v>37016</v>
      </c>
      <c r="AS685">
        <v>2022</v>
      </c>
      <c r="BD685">
        <v>3.68</v>
      </c>
      <c r="FR685">
        <v>11.03</v>
      </c>
      <c r="GQ685">
        <v>11.25</v>
      </c>
      <c r="GV685">
        <v>9.0500000000000007</v>
      </c>
      <c r="GW685">
        <v>7.52</v>
      </c>
      <c r="GX685">
        <v>1</v>
      </c>
      <c r="GZ685">
        <v>14.71</v>
      </c>
      <c r="HA685">
        <v>11.25</v>
      </c>
      <c r="HB685">
        <v>25.96</v>
      </c>
      <c r="HC685">
        <v>17.57</v>
      </c>
      <c r="HD685">
        <v>43.53</v>
      </c>
      <c r="HE685">
        <v>6.7173852658868559E-4</v>
      </c>
      <c r="HF685">
        <v>0.59637031932000917</v>
      </c>
    </row>
    <row r="686" spans="1:214" x14ac:dyDescent="0.25">
      <c r="A686">
        <v>27</v>
      </c>
      <c r="B686">
        <v>106</v>
      </c>
      <c r="C686" t="s">
        <v>250</v>
      </c>
      <c r="D686" t="s">
        <v>251</v>
      </c>
      <c r="E686" t="s">
        <v>252</v>
      </c>
      <c r="F686" t="s">
        <v>253</v>
      </c>
      <c r="G686" t="s">
        <v>254</v>
      </c>
      <c r="H686" t="s">
        <v>255</v>
      </c>
      <c r="I686">
        <v>2017</v>
      </c>
      <c r="J686">
        <v>106</v>
      </c>
      <c r="K686" t="s">
        <v>250</v>
      </c>
      <c r="L686" t="s">
        <v>256</v>
      </c>
      <c r="M686" t="s">
        <v>257</v>
      </c>
      <c r="N686" t="s">
        <v>258</v>
      </c>
      <c r="O686" t="s">
        <v>259</v>
      </c>
      <c r="P686">
        <v>106</v>
      </c>
      <c r="Q686" t="s">
        <v>283</v>
      </c>
      <c r="R686">
        <v>106</v>
      </c>
      <c r="S686" t="s">
        <v>250</v>
      </c>
      <c r="T686" t="s">
        <v>262</v>
      </c>
      <c r="U686" t="s">
        <v>263</v>
      </c>
      <c r="V686" t="s">
        <v>290</v>
      </c>
      <c r="W686" t="s">
        <v>612</v>
      </c>
      <c r="X686">
        <v>0</v>
      </c>
      <c r="Y686" t="s">
        <v>612</v>
      </c>
      <c r="Z686">
        <v>2018</v>
      </c>
      <c r="AA686" t="s">
        <v>611</v>
      </c>
      <c r="AB686" t="s">
        <v>611</v>
      </c>
      <c r="AC686">
        <v>85</v>
      </c>
      <c r="AD686">
        <v>6</v>
      </c>
      <c r="AF686" t="s">
        <v>268</v>
      </c>
      <c r="AG686" t="s">
        <v>292</v>
      </c>
      <c r="AH686" t="s">
        <v>270</v>
      </c>
      <c r="AI686" t="s">
        <v>270</v>
      </c>
      <c r="AJ686" t="s">
        <v>270</v>
      </c>
      <c r="AK686" t="s">
        <v>270</v>
      </c>
      <c r="AL686">
        <v>4.4000000000000003E-3</v>
      </c>
      <c r="AM686" t="s">
        <v>271</v>
      </c>
      <c r="AN686">
        <v>65076</v>
      </c>
      <c r="AO686" t="s">
        <v>272</v>
      </c>
      <c r="AP686">
        <v>213481</v>
      </c>
      <c r="AQ686">
        <v>2</v>
      </c>
      <c r="AR686">
        <v>37017</v>
      </c>
      <c r="AS686">
        <v>2019</v>
      </c>
      <c r="GV686">
        <v>1.31</v>
      </c>
      <c r="GW686">
        <v>1.68</v>
      </c>
      <c r="GZ686">
        <v>0</v>
      </c>
      <c r="HA686">
        <v>0</v>
      </c>
      <c r="HB686">
        <v>0</v>
      </c>
      <c r="HC686">
        <v>2.99</v>
      </c>
      <c r="HD686">
        <v>2.99</v>
      </c>
      <c r="HE686">
        <v>4.5946278197799497E-5</v>
      </c>
      <c r="HF686">
        <v>0</v>
      </c>
    </row>
    <row r="687" spans="1:214" x14ac:dyDescent="0.25">
      <c r="A687">
        <v>27</v>
      </c>
      <c r="B687">
        <v>106</v>
      </c>
      <c r="C687" t="s">
        <v>250</v>
      </c>
      <c r="D687" t="s">
        <v>251</v>
      </c>
      <c r="E687" t="s">
        <v>252</v>
      </c>
      <c r="F687" t="s">
        <v>253</v>
      </c>
      <c r="G687" t="s">
        <v>254</v>
      </c>
      <c r="H687" t="s">
        <v>255</v>
      </c>
      <c r="I687">
        <v>2017</v>
      </c>
      <c r="J687">
        <v>106</v>
      </c>
      <c r="K687" t="s">
        <v>250</v>
      </c>
      <c r="L687" t="s">
        <v>256</v>
      </c>
      <c r="M687" t="s">
        <v>257</v>
      </c>
      <c r="N687" t="s">
        <v>258</v>
      </c>
      <c r="O687" t="s">
        <v>259</v>
      </c>
      <c r="P687">
        <v>106</v>
      </c>
      <c r="Q687" t="s">
        <v>283</v>
      </c>
      <c r="R687">
        <v>106</v>
      </c>
      <c r="S687" t="s">
        <v>250</v>
      </c>
      <c r="T687" t="s">
        <v>262</v>
      </c>
      <c r="U687" t="s">
        <v>263</v>
      </c>
      <c r="V687" t="s">
        <v>290</v>
      </c>
      <c r="W687" t="s">
        <v>612</v>
      </c>
      <c r="X687">
        <v>0</v>
      </c>
      <c r="Y687" t="s">
        <v>612</v>
      </c>
      <c r="Z687">
        <v>2018</v>
      </c>
      <c r="AA687" t="s">
        <v>611</v>
      </c>
      <c r="AB687" t="s">
        <v>611</v>
      </c>
      <c r="AC687">
        <v>85</v>
      </c>
      <c r="AD687">
        <v>6</v>
      </c>
      <c r="AF687" t="s">
        <v>268</v>
      </c>
      <c r="AG687" t="s">
        <v>292</v>
      </c>
      <c r="AH687" t="s">
        <v>270</v>
      </c>
      <c r="AI687" t="s">
        <v>270</v>
      </c>
      <c r="AJ687" t="s">
        <v>270</v>
      </c>
      <c r="AK687" t="s">
        <v>270</v>
      </c>
      <c r="AL687">
        <v>4.4000000000000003E-3</v>
      </c>
      <c r="AM687" t="s">
        <v>271</v>
      </c>
      <c r="AN687">
        <v>65076</v>
      </c>
      <c r="AO687" t="s">
        <v>272</v>
      </c>
      <c r="AP687">
        <v>213481</v>
      </c>
      <c r="AQ687">
        <v>3</v>
      </c>
      <c r="AR687">
        <v>37017</v>
      </c>
      <c r="AS687">
        <v>2020</v>
      </c>
      <c r="CN687">
        <v>1</v>
      </c>
      <c r="GQ687">
        <v>42.72</v>
      </c>
      <c r="GV687">
        <v>18.18</v>
      </c>
      <c r="GW687">
        <v>30.4</v>
      </c>
      <c r="GZ687">
        <v>1</v>
      </c>
      <c r="HA687">
        <v>42.72</v>
      </c>
      <c r="HB687">
        <v>43.72</v>
      </c>
      <c r="HC687">
        <v>48.58</v>
      </c>
      <c r="HD687">
        <v>92.3</v>
      </c>
      <c r="HE687">
        <v>1.4183416313233758E-3</v>
      </c>
      <c r="HF687">
        <v>0.47367280606717227</v>
      </c>
    </row>
    <row r="688" spans="1:214" x14ac:dyDescent="0.25">
      <c r="A688">
        <v>27</v>
      </c>
      <c r="B688">
        <v>106</v>
      </c>
      <c r="C688" t="s">
        <v>250</v>
      </c>
      <c r="D688" t="s">
        <v>251</v>
      </c>
      <c r="E688" t="s">
        <v>252</v>
      </c>
      <c r="F688" t="s">
        <v>253</v>
      </c>
      <c r="G688" t="s">
        <v>254</v>
      </c>
      <c r="H688" t="s">
        <v>255</v>
      </c>
      <c r="I688">
        <v>2017</v>
      </c>
      <c r="J688">
        <v>106</v>
      </c>
      <c r="K688" t="s">
        <v>250</v>
      </c>
      <c r="L688" t="s">
        <v>256</v>
      </c>
      <c r="M688" t="s">
        <v>257</v>
      </c>
      <c r="N688" t="s">
        <v>258</v>
      </c>
      <c r="O688" t="s">
        <v>259</v>
      </c>
      <c r="P688">
        <v>106</v>
      </c>
      <c r="Q688" t="s">
        <v>283</v>
      </c>
      <c r="R688">
        <v>106</v>
      </c>
      <c r="S688" t="s">
        <v>250</v>
      </c>
      <c r="T688" t="s">
        <v>262</v>
      </c>
      <c r="U688" t="s">
        <v>263</v>
      </c>
      <c r="V688" t="s">
        <v>290</v>
      </c>
      <c r="W688" t="s">
        <v>612</v>
      </c>
      <c r="X688">
        <v>0</v>
      </c>
      <c r="Y688" t="s">
        <v>612</v>
      </c>
      <c r="Z688">
        <v>2018</v>
      </c>
      <c r="AA688" t="s">
        <v>611</v>
      </c>
      <c r="AB688" t="s">
        <v>611</v>
      </c>
      <c r="AC688">
        <v>85</v>
      </c>
      <c r="AD688">
        <v>6</v>
      </c>
      <c r="AF688" t="s">
        <v>268</v>
      </c>
      <c r="AG688" t="s">
        <v>292</v>
      </c>
      <c r="AH688" t="s">
        <v>270</v>
      </c>
      <c r="AI688" t="s">
        <v>270</v>
      </c>
      <c r="AJ688" t="s">
        <v>270</v>
      </c>
      <c r="AK688" t="s">
        <v>270</v>
      </c>
      <c r="AL688">
        <v>4.4000000000000003E-3</v>
      </c>
      <c r="AM688" t="s">
        <v>271</v>
      </c>
      <c r="AN688">
        <v>65076</v>
      </c>
      <c r="AO688" t="s">
        <v>272</v>
      </c>
      <c r="AP688">
        <v>213481</v>
      </c>
      <c r="AQ688">
        <v>4</v>
      </c>
      <c r="AR688">
        <v>37017</v>
      </c>
      <c r="AS688">
        <v>2021</v>
      </c>
      <c r="BQ688">
        <v>4.24</v>
      </c>
      <c r="CN688">
        <v>36.770000000000003</v>
      </c>
      <c r="GC688">
        <v>3.11</v>
      </c>
      <c r="GQ688">
        <v>61.98</v>
      </c>
      <c r="GV688">
        <v>32.69</v>
      </c>
      <c r="GW688">
        <v>65.53</v>
      </c>
      <c r="GZ688">
        <v>44.12</v>
      </c>
      <c r="HA688">
        <v>61.98</v>
      </c>
      <c r="HB688">
        <v>106.1</v>
      </c>
      <c r="HC688">
        <v>98.22</v>
      </c>
      <c r="HD688">
        <v>204.32</v>
      </c>
      <c r="HE688">
        <v>3.1397135656770544E-3</v>
      </c>
      <c r="HF688">
        <v>0.51928347689898202</v>
      </c>
    </row>
    <row r="689" spans="1:214" x14ac:dyDescent="0.25">
      <c r="A689">
        <v>27</v>
      </c>
      <c r="B689">
        <v>106</v>
      </c>
      <c r="C689" t="s">
        <v>250</v>
      </c>
      <c r="D689" t="s">
        <v>251</v>
      </c>
      <c r="E689" t="s">
        <v>252</v>
      </c>
      <c r="F689" t="s">
        <v>253</v>
      </c>
      <c r="G689" t="s">
        <v>254</v>
      </c>
      <c r="H689" t="s">
        <v>255</v>
      </c>
      <c r="I689">
        <v>2017</v>
      </c>
      <c r="J689">
        <v>106</v>
      </c>
      <c r="K689" t="s">
        <v>250</v>
      </c>
      <c r="L689" t="s">
        <v>256</v>
      </c>
      <c r="M689" t="s">
        <v>257</v>
      </c>
      <c r="N689" t="s">
        <v>258</v>
      </c>
      <c r="O689" t="s">
        <v>259</v>
      </c>
      <c r="P689">
        <v>106</v>
      </c>
      <c r="Q689" t="s">
        <v>283</v>
      </c>
      <c r="R689">
        <v>106</v>
      </c>
      <c r="S689" t="s">
        <v>250</v>
      </c>
      <c r="T689" t="s">
        <v>262</v>
      </c>
      <c r="U689" t="s">
        <v>263</v>
      </c>
      <c r="V689" t="s">
        <v>290</v>
      </c>
      <c r="W689" t="s">
        <v>612</v>
      </c>
      <c r="X689">
        <v>0</v>
      </c>
      <c r="Y689" t="s">
        <v>612</v>
      </c>
      <c r="Z689">
        <v>2018</v>
      </c>
      <c r="AA689" t="s">
        <v>611</v>
      </c>
      <c r="AB689" t="s">
        <v>611</v>
      </c>
      <c r="AC689">
        <v>85</v>
      </c>
      <c r="AD689">
        <v>6</v>
      </c>
      <c r="AF689" t="s">
        <v>268</v>
      </c>
      <c r="AG689" t="s">
        <v>292</v>
      </c>
      <c r="AH689" t="s">
        <v>270</v>
      </c>
      <c r="AI689" t="s">
        <v>270</v>
      </c>
      <c r="AJ689" t="s">
        <v>270</v>
      </c>
      <c r="AK689" t="s">
        <v>270</v>
      </c>
      <c r="AL689">
        <v>4.4000000000000003E-3</v>
      </c>
      <c r="AM689" t="s">
        <v>271</v>
      </c>
      <c r="AN689">
        <v>65076</v>
      </c>
      <c r="AO689">
        <v>65076</v>
      </c>
      <c r="AP689">
        <v>213481</v>
      </c>
      <c r="AQ689">
        <v>5</v>
      </c>
      <c r="AR689">
        <v>37017</v>
      </c>
      <c r="AS689">
        <v>2022</v>
      </c>
      <c r="BS689">
        <v>6.52</v>
      </c>
      <c r="GV689">
        <v>7.05</v>
      </c>
      <c r="GW689">
        <v>9.36</v>
      </c>
      <c r="GZ689">
        <v>6.52</v>
      </c>
      <c r="HA689">
        <v>0</v>
      </c>
      <c r="HB689">
        <v>6.52</v>
      </c>
      <c r="HC689">
        <v>16.41</v>
      </c>
      <c r="HD689">
        <v>22.93</v>
      </c>
      <c r="HE689">
        <v>3.5235724383797404E-4</v>
      </c>
      <c r="HF689">
        <v>0.28434365460095945</v>
      </c>
    </row>
    <row r="690" spans="1:214" x14ac:dyDescent="0.25">
      <c r="A690">
        <v>27</v>
      </c>
      <c r="B690">
        <v>106</v>
      </c>
      <c r="C690" t="s">
        <v>250</v>
      </c>
      <c r="D690" t="s">
        <v>251</v>
      </c>
      <c r="E690" t="s">
        <v>252</v>
      </c>
      <c r="F690" t="s">
        <v>253</v>
      </c>
      <c r="G690" t="s">
        <v>254</v>
      </c>
      <c r="H690" t="s">
        <v>255</v>
      </c>
      <c r="I690">
        <v>2017</v>
      </c>
      <c r="J690">
        <v>106</v>
      </c>
      <c r="K690" t="s">
        <v>250</v>
      </c>
      <c r="L690" t="s">
        <v>256</v>
      </c>
      <c r="M690" t="s">
        <v>257</v>
      </c>
      <c r="N690" t="s">
        <v>258</v>
      </c>
      <c r="O690" t="s">
        <v>259</v>
      </c>
      <c r="P690">
        <v>106</v>
      </c>
      <c r="Q690" t="s">
        <v>283</v>
      </c>
      <c r="R690">
        <v>106</v>
      </c>
      <c r="S690" t="s">
        <v>250</v>
      </c>
      <c r="T690" t="s">
        <v>262</v>
      </c>
      <c r="U690" t="s">
        <v>263</v>
      </c>
      <c r="V690" t="s">
        <v>290</v>
      </c>
      <c r="W690" t="s">
        <v>613</v>
      </c>
      <c r="X690">
        <v>0</v>
      </c>
      <c r="Y690" t="s">
        <v>613</v>
      </c>
      <c r="Z690">
        <v>2018</v>
      </c>
      <c r="AA690" t="s">
        <v>611</v>
      </c>
      <c r="AB690" t="s">
        <v>611</v>
      </c>
      <c r="AC690">
        <v>87</v>
      </c>
      <c r="AD690">
        <v>6.6</v>
      </c>
      <c r="AF690" t="s">
        <v>268</v>
      </c>
      <c r="AG690" t="s">
        <v>292</v>
      </c>
      <c r="AH690" t="s">
        <v>270</v>
      </c>
      <c r="AI690" t="s">
        <v>270</v>
      </c>
      <c r="AJ690" t="s">
        <v>270</v>
      </c>
      <c r="AK690" t="s">
        <v>270</v>
      </c>
      <c r="AL690">
        <v>2.5000000000000001E-3</v>
      </c>
      <c r="AM690" t="s">
        <v>271</v>
      </c>
      <c r="AN690">
        <v>32476</v>
      </c>
      <c r="AO690" t="s">
        <v>272</v>
      </c>
      <c r="AP690">
        <v>106381</v>
      </c>
      <c r="AQ690">
        <v>2</v>
      </c>
      <c r="AR690">
        <v>37019</v>
      </c>
      <c r="AS690">
        <v>2019</v>
      </c>
      <c r="GV690">
        <v>0.86</v>
      </c>
      <c r="GW690">
        <v>1.1399999999999999</v>
      </c>
      <c r="GZ690">
        <v>0</v>
      </c>
      <c r="HA690">
        <v>0</v>
      </c>
      <c r="HB690">
        <v>0</v>
      </c>
      <c r="HC690">
        <v>2</v>
      </c>
      <c r="HD690">
        <v>2</v>
      </c>
      <c r="HE690">
        <v>6.1583938908732605E-5</v>
      </c>
      <c r="HF690">
        <v>0</v>
      </c>
    </row>
    <row r="691" spans="1:214" x14ac:dyDescent="0.25">
      <c r="A691">
        <v>27</v>
      </c>
      <c r="B691">
        <v>106</v>
      </c>
      <c r="C691" t="s">
        <v>250</v>
      </c>
      <c r="D691" t="s">
        <v>251</v>
      </c>
      <c r="E691" t="s">
        <v>252</v>
      </c>
      <c r="F691" t="s">
        <v>253</v>
      </c>
      <c r="G691" t="s">
        <v>254</v>
      </c>
      <c r="H691" t="s">
        <v>255</v>
      </c>
      <c r="I691">
        <v>2017</v>
      </c>
      <c r="J691">
        <v>106</v>
      </c>
      <c r="K691" t="s">
        <v>250</v>
      </c>
      <c r="L691" t="s">
        <v>256</v>
      </c>
      <c r="M691" t="s">
        <v>257</v>
      </c>
      <c r="N691" t="s">
        <v>258</v>
      </c>
      <c r="O691" t="s">
        <v>259</v>
      </c>
      <c r="P691">
        <v>106</v>
      </c>
      <c r="Q691" t="s">
        <v>283</v>
      </c>
      <c r="R691">
        <v>106</v>
      </c>
      <c r="S691" t="s">
        <v>250</v>
      </c>
      <c r="T691" t="s">
        <v>262</v>
      </c>
      <c r="U691" t="s">
        <v>263</v>
      </c>
      <c r="V691" t="s">
        <v>290</v>
      </c>
      <c r="W691" t="s">
        <v>613</v>
      </c>
      <c r="X691">
        <v>0</v>
      </c>
      <c r="Y691" t="s">
        <v>613</v>
      </c>
      <c r="Z691">
        <v>2018</v>
      </c>
      <c r="AA691" t="s">
        <v>611</v>
      </c>
      <c r="AB691" t="s">
        <v>611</v>
      </c>
      <c r="AC691">
        <v>87</v>
      </c>
      <c r="AD691">
        <v>6.6</v>
      </c>
      <c r="AF691" t="s">
        <v>268</v>
      </c>
      <c r="AG691" t="s">
        <v>292</v>
      </c>
      <c r="AH691" t="s">
        <v>270</v>
      </c>
      <c r="AI691" t="s">
        <v>270</v>
      </c>
      <c r="AJ691" t="s">
        <v>270</v>
      </c>
      <c r="AK691" t="s">
        <v>270</v>
      </c>
      <c r="AL691">
        <v>2.5000000000000001E-3</v>
      </c>
      <c r="AM691" t="s">
        <v>271</v>
      </c>
      <c r="AN691">
        <v>32476</v>
      </c>
      <c r="AO691" t="s">
        <v>272</v>
      </c>
      <c r="AP691">
        <v>106381</v>
      </c>
      <c r="AQ691">
        <v>3</v>
      </c>
      <c r="AR691">
        <v>37019</v>
      </c>
      <c r="AS691">
        <v>2020</v>
      </c>
      <c r="GQ691">
        <v>5.82</v>
      </c>
      <c r="GV691">
        <v>10.63</v>
      </c>
      <c r="GW691">
        <v>24.41</v>
      </c>
      <c r="GZ691">
        <v>0</v>
      </c>
      <c r="HA691">
        <v>5.82</v>
      </c>
      <c r="HB691">
        <v>5.82</v>
      </c>
      <c r="HC691">
        <v>35.04</v>
      </c>
      <c r="HD691">
        <v>40.86</v>
      </c>
      <c r="HE691">
        <v>1.258159871905407E-3</v>
      </c>
      <c r="HF691">
        <v>0.14243759177679882</v>
      </c>
    </row>
    <row r="692" spans="1:214" x14ac:dyDescent="0.25">
      <c r="A692">
        <v>27</v>
      </c>
      <c r="B692">
        <v>106</v>
      </c>
      <c r="C692" t="s">
        <v>250</v>
      </c>
      <c r="D692" t="s">
        <v>251</v>
      </c>
      <c r="E692" t="s">
        <v>252</v>
      </c>
      <c r="F692" t="s">
        <v>253</v>
      </c>
      <c r="G692" t="s">
        <v>254</v>
      </c>
      <c r="H692" t="s">
        <v>255</v>
      </c>
      <c r="I692">
        <v>2017</v>
      </c>
      <c r="J692">
        <v>106</v>
      </c>
      <c r="K692" t="s">
        <v>250</v>
      </c>
      <c r="L692" t="s">
        <v>256</v>
      </c>
      <c r="M692" t="s">
        <v>257</v>
      </c>
      <c r="N692" t="s">
        <v>258</v>
      </c>
      <c r="O692" t="s">
        <v>259</v>
      </c>
      <c r="P692">
        <v>106</v>
      </c>
      <c r="Q692" t="s">
        <v>283</v>
      </c>
      <c r="R692">
        <v>106</v>
      </c>
      <c r="S692" t="s">
        <v>250</v>
      </c>
      <c r="T692" t="s">
        <v>262</v>
      </c>
      <c r="U692" t="s">
        <v>263</v>
      </c>
      <c r="V692" t="s">
        <v>290</v>
      </c>
      <c r="W692" t="s">
        <v>613</v>
      </c>
      <c r="X692">
        <v>0</v>
      </c>
      <c r="Y692" t="s">
        <v>613</v>
      </c>
      <c r="Z692">
        <v>2018</v>
      </c>
      <c r="AA692" t="s">
        <v>611</v>
      </c>
      <c r="AB692" t="s">
        <v>611</v>
      </c>
      <c r="AC692">
        <v>87</v>
      </c>
      <c r="AD692">
        <v>6.6</v>
      </c>
      <c r="AF692" t="s">
        <v>268</v>
      </c>
      <c r="AG692" t="s">
        <v>292</v>
      </c>
      <c r="AH692" t="s">
        <v>270</v>
      </c>
      <c r="AI692" t="s">
        <v>270</v>
      </c>
      <c r="AJ692" t="s">
        <v>270</v>
      </c>
      <c r="AK692" t="s">
        <v>270</v>
      </c>
      <c r="AL692">
        <v>2.5000000000000001E-3</v>
      </c>
      <c r="AM692" t="s">
        <v>271</v>
      </c>
      <c r="AN692">
        <v>32476</v>
      </c>
      <c r="AO692" t="s">
        <v>272</v>
      </c>
      <c r="AP692">
        <v>106381</v>
      </c>
      <c r="AQ692">
        <v>4</v>
      </c>
      <c r="AR692">
        <v>37019</v>
      </c>
      <c r="AS692">
        <v>2021</v>
      </c>
      <c r="BD692">
        <v>6.12</v>
      </c>
      <c r="BS692">
        <v>2.04</v>
      </c>
      <c r="BV692">
        <v>2.04</v>
      </c>
      <c r="BY692">
        <v>3.54</v>
      </c>
      <c r="CN692">
        <v>34.340000000000003</v>
      </c>
      <c r="GC692">
        <v>6.22</v>
      </c>
      <c r="GQ692">
        <v>7.92</v>
      </c>
      <c r="GV692">
        <v>18.11</v>
      </c>
      <c r="GW692">
        <v>26.26</v>
      </c>
      <c r="GZ692">
        <v>54.3</v>
      </c>
      <c r="HA692">
        <v>7.92</v>
      </c>
      <c r="HB692">
        <v>62.22</v>
      </c>
      <c r="HC692">
        <v>44.37</v>
      </c>
      <c r="HD692">
        <v>106.59</v>
      </c>
      <c r="HE692">
        <v>3.282116024140904E-3</v>
      </c>
      <c r="HF692">
        <v>0.58373205741626788</v>
      </c>
    </row>
    <row r="693" spans="1:214" x14ac:dyDescent="0.25">
      <c r="A693">
        <v>27</v>
      </c>
      <c r="B693">
        <v>106</v>
      </c>
      <c r="C693" t="s">
        <v>250</v>
      </c>
      <c r="D693" t="s">
        <v>251</v>
      </c>
      <c r="E693" t="s">
        <v>252</v>
      </c>
      <c r="F693" t="s">
        <v>253</v>
      </c>
      <c r="G693" t="s">
        <v>254</v>
      </c>
      <c r="H693" t="s">
        <v>255</v>
      </c>
      <c r="I693">
        <v>2017</v>
      </c>
      <c r="J693">
        <v>106</v>
      </c>
      <c r="K693" t="s">
        <v>250</v>
      </c>
      <c r="L693" t="s">
        <v>256</v>
      </c>
      <c r="M693" t="s">
        <v>257</v>
      </c>
      <c r="N693" t="s">
        <v>258</v>
      </c>
      <c r="O693" t="s">
        <v>259</v>
      </c>
      <c r="P693">
        <v>106</v>
      </c>
      <c r="Q693" t="s">
        <v>283</v>
      </c>
      <c r="R693">
        <v>106</v>
      </c>
      <c r="S693" t="s">
        <v>250</v>
      </c>
      <c r="T693" t="s">
        <v>262</v>
      </c>
      <c r="U693" t="s">
        <v>263</v>
      </c>
      <c r="V693" t="s">
        <v>290</v>
      </c>
      <c r="W693" t="s">
        <v>613</v>
      </c>
      <c r="X693">
        <v>0</v>
      </c>
      <c r="Y693" t="s">
        <v>613</v>
      </c>
      <c r="Z693">
        <v>2018</v>
      </c>
      <c r="AA693" t="s">
        <v>611</v>
      </c>
      <c r="AB693" t="s">
        <v>611</v>
      </c>
      <c r="AC693">
        <v>87</v>
      </c>
      <c r="AD693">
        <v>6.6</v>
      </c>
      <c r="AF693" t="s">
        <v>268</v>
      </c>
      <c r="AG693" t="s">
        <v>292</v>
      </c>
      <c r="AH693" t="s">
        <v>270</v>
      </c>
      <c r="AI693" t="s">
        <v>270</v>
      </c>
      <c r="AJ693" t="s">
        <v>270</v>
      </c>
      <c r="AK693" t="s">
        <v>270</v>
      </c>
      <c r="AL693">
        <v>2.5000000000000001E-3</v>
      </c>
      <c r="AM693" t="s">
        <v>271</v>
      </c>
      <c r="AN693">
        <v>32476</v>
      </c>
      <c r="AO693">
        <v>32476</v>
      </c>
      <c r="AP693">
        <v>106381</v>
      </c>
      <c r="AQ693">
        <v>5</v>
      </c>
      <c r="AR693">
        <v>37019</v>
      </c>
      <c r="AS693">
        <v>2022</v>
      </c>
      <c r="BD693">
        <v>3.68</v>
      </c>
      <c r="CN693">
        <v>3.76</v>
      </c>
      <c r="GV693">
        <v>5.03</v>
      </c>
      <c r="GW693">
        <v>5.21</v>
      </c>
      <c r="GZ693">
        <v>7.44</v>
      </c>
      <c r="HA693">
        <v>0</v>
      </c>
      <c r="HB693">
        <v>7.44</v>
      </c>
      <c r="HC693">
        <v>10.24</v>
      </c>
      <c r="HD693">
        <v>17.68</v>
      </c>
      <c r="HE693">
        <v>5.4440201995319625E-4</v>
      </c>
      <c r="HF693">
        <v>0.42081447963800905</v>
      </c>
    </row>
    <row r="694" spans="1:214" x14ac:dyDescent="0.25">
      <c r="A694">
        <v>27</v>
      </c>
      <c r="B694">
        <v>106</v>
      </c>
      <c r="C694" t="s">
        <v>250</v>
      </c>
      <c r="D694" t="s">
        <v>251</v>
      </c>
      <c r="E694" t="s">
        <v>252</v>
      </c>
      <c r="F694" t="s">
        <v>253</v>
      </c>
      <c r="G694" t="s">
        <v>254</v>
      </c>
      <c r="H694" t="s">
        <v>255</v>
      </c>
      <c r="I694">
        <v>2017</v>
      </c>
      <c r="J694">
        <v>106</v>
      </c>
      <c r="K694" t="s">
        <v>250</v>
      </c>
      <c r="L694" t="s">
        <v>256</v>
      </c>
      <c r="M694" t="s">
        <v>257</v>
      </c>
      <c r="N694" t="s">
        <v>258</v>
      </c>
      <c r="O694" t="s">
        <v>259</v>
      </c>
      <c r="P694">
        <v>106</v>
      </c>
      <c r="Q694" t="s">
        <v>283</v>
      </c>
      <c r="R694">
        <v>106</v>
      </c>
      <c r="S694" t="s">
        <v>250</v>
      </c>
      <c r="T694" t="s">
        <v>262</v>
      </c>
      <c r="U694" t="s">
        <v>263</v>
      </c>
      <c r="V694" t="s">
        <v>290</v>
      </c>
      <c r="W694" t="s">
        <v>614</v>
      </c>
      <c r="X694">
        <v>0</v>
      </c>
      <c r="Y694" t="s">
        <v>614</v>
      </c>
      <c r="Z694">
        <v>2018</v>
      </c>
      <c r="AA694" t="s">
        <v>611</v>
      </c>
      <c r="AB694" t="s">
        <v>611</v>
      </c>
      <c r="AC694">
        <v>87</v>
      </c>
      <c r="AD694">
        <v>6.6</v>
      </c>
      <c r="AF694" t="s">
        <v>268</v>
      </c>
      <c r="AG694" t="s">
        <v>292</v>
      </c>
      <c r="AH694" t="s">
        <v>270</v>
      </c>
      <c r="AI694" t="s">
        <v>270</v>
      </c>
      <c r="AJ694" t="s">
        <v>270</v>
      </c>
      <c r="AK694" t="s">
        <v>270</v>
      </c>
      <c r="AL694">
        <v>3.0000000000000001E-3</v>
      </c>
      <c r="AM694" t="s">
        <v>271</v>
      </c>
      <c r="AN694">
        <v>32473</v>
      </c>
      <c r="AO694" t="s">
        <v>272</v>
      </c>
      <c r="AP694">
        <v>106420</v>
      </c>
      <c r="AQ694">
        <v>2</v>
      </c>
      <c r="AR694">
        <v>37020</v>
      </c>
      <c r="AS694">
        <v>2019</v>
      </c>
      <c r="GV694">
        <v>1.31</v>
      </c>
      <c r="GW694">
        <v>1.68</v>
      </c>
      <c r="GZ694">
        <v>0</v>
      </c>
      <c r="HA694">
        <v>0</v>
      </c>
      <c r="HB694">
        <v>0</v>
      </c>
      <c r="HC694">
        <v>2.99</v>
      </c>
      <c r="HD694">
        <v>2.99</v>
      </c>
      <c r="HE694">
        <v>9.20764943183568E-5</v>
      </c>
      <c r="HF694">
        <v>0</v>
      </c>
    </row>
    <row r="695" spans="1:214" x14ac:dyDescent="0.25">
      <c r="A695">
        <v>27</v>
      </c>
      <c r="B695">
        <v>106</v>
      </c>
      <c r="C695" t="s">
        <v>250</v>
      </c>
      <c r="D695" t="s">
        <v>251</v>
      </c>
      <c r="E695" t="s">
        <v>252</v>
      </c>
      <c r="F695" t="s">
        <v>253</v>
      </c>
      <c r="G695" t="s">
        <v>254</v>
      </c>
      <c r="H695" t="s">
        <v>255</v>
      </c>
      <c r="I695">
        <v>2017</v>
      </c>
      <c r="J695">
        <v>106</v>
      </c>
      <c r="K695" t="s">
        <v>250</v>
      </c>
      <c r="L695" t="s">
        <v>256</v>
      </c>
      <c r="M695" t="s">
        <v>257</v>
      </c>
      <c r="N695" t="s">
        <v>258</v>
      </c>
      <c r="O695" t="s">
        <v>259</v>
      </c>
      <c r="P695">
        <v>106</v>
      </c>
      <c r="Q695" t="s">
        <v>283</v>
      </c>
      <c r="R695">
        <v>106</v>
      </c>
      <c r="S695" t="s">
        <v>250</v>
      </c>
      <c r="T695" t="s">
        <v>262</v>
      </c>
      <c r="U695" t="s">
        <v>263</v>
      </c>
      <c r="V695" t="s">
        <v>290</v>
      </c>
      <c r="W695" t="s">
        <v>614</v>
      </c>
      <c r="X695">
        <v>0</v>
      </c>
      <c r="Y695" t="s">
        <v>614</v>
      </c>
      <c r="Z695">
        <v>2018</v>
      </c>
      <c r="AA695" t="s">
        <v>611</v>
      </c>
      <c r="AB695" t="s">
        <v>611</v>
      </c>
      <c r="AC695">
        <v>87</v>
      </c>
      <c r="AD695">
        <v>6.6</v>
      </c>
      <c r="AF695" t="s">
        <v>268</v>
      </c>
      <c r="AG695" t="s">
        <v>292</v>
      </c>
      <c r="AH695" t="s">
        <v>270</v>
      </c>
      <c r="AI695" t="s">
        <v>270</v>
      </c>
      <c r="AJ695" t="s">
        <v>270</v>
      </c>
      <c r="AK695" t="s">
        <v>270</v>
      </c>
      <c r="AL695">
        <v>3.0000000000000001E-3</v>
      </c>
      <c r="AM695" t="s">
        <v>271</v>
      </c>
      <c r="AN695">
        <v>32473</v>
      </c>
      <c r="AO695" t="s">
        <v>272</v>
      </c>
      <c r="AP695">
        <v>106420</v>
      </c>
      <c r="AQ695">
        <v>3</v>
      </c>
      <c r="AR695">
        <v>37020</v>
      </c>
      <c r="AS695">
        <v>2020</v>
      </c>
      <c r="GQ695">
        <v>14.93</v>
      </c>
      <c r="GV695">
        <v>10.9</v>
      </c>
      <c r="GW695">
        <v>19.600000000000001</v>
      </c>
      <c r="GZ695">
        <v>0</v>
      </c>
      <c r="HA695">
        <v>14.93</v>
      </c>
      <c r="HB695">
        <v>14.93</v>
      </c>
      <c r="HC695">
        <v>30.5</v>
      </c>
      <c r="HD695">
        <v>45.43</v>
      </c>
      <c r="HE695">
        <v>1.3990084069842638E-3</v>
      </c>
      <c r="HF695">
        <v>0.32863746423068457</v>
      </c>
    </row>
    <row r="696" spans="1:214" x14ac:dyDescent="0.25">
      <c r="A696">
        <v>27</v>
      </c>
      <c r="B696">
        <v>106</v>
      </c>
      <c r="C696" t="s">
        <v>250</v>
      </c>
      <c r="D696" t="s">
        <v>251</v>
      </c>
      <c r="E696" t="s">
        <v>252</v>
      </c>
      <c r="F696" t="s">
        <v>253</v>
      </c>
      <c r="G696" t="s">
        <v>254</v>
      </c>
      <c r="H696" t="s">
        <v>255</v>
      </c>
      <c r="I696">
        <v>2017</v>
      </c>
      <c r="J696">
        <v>106</v>
      </c>
      <c r="K696" t="s">
        <v>250</v>
      </c>
      <c r="L696" t="s">
        <v>256</v>
      </c>
      <c r="M696" t="s">
        <v>257</v>
      </c>
      <c r="N696" t="s">
        <v>258</v>
      </c>
      <c r="O696" t="s">
        <v>259</v>
      </c>
      <c r="P696">
        <v>106</v>
      </c>
      <c r="Q696" t="s">
        <v>283</v>
      </c>
      <c r="R696">
        <v>106</v>
      </c>
      <c r="S696" t="s">
        <v>250</v>
      </c>
      <c r="T696" t="s">
        <v>262</v>
      </c>
      <c r="U696" t="s">
        <v>263</v>
      </c>
      <c r="V696" t="s">
        <v>290</v>
      </c>
      <c r="W696" t="s">
        <v>614</v>
      </c>
      <c r="X696">
        <v>0</v>
      </c>
      <c r="Y696" t="s">
        <v>614</v>
      </c>
      <c r="Z696">
        <v>2018</v>
      </c>
      <c r="AA696" t="s">
        <v>611</v>
      </c>
      <c r="AB696" t="s">
        <v>611</v>
      </c>
      <c r="AC696">
        <v>87</v>
      </c>
      <c r="AD696">
        <v>6.6</v>
      </c>
      <c r="AF696" t="s">
        <v>268</v>
      </c>
      <c r="AG696" t="s">
        <v>292</v>
      </c>
      <c r="AH696" t="s">
        <v>270</v>
      </c>
      <c r="AI696" t="s">
        <v>270</v>
      </c>
      <c r="AJ696" t="s">
        <v>270</v>
      </c>
      <c r="AK696" t="s">
        <v>270</v>
      </c>
      <c r="AL696">
        <v>3.0000000000000001E-3</v>
      </c>
      <c r="AM696" t="s">
        <v>271</v>
      </c>
      <c r="AN696">
        <v>32473</v>
      </c>
      <c r="AO696" t="s">
        <v>272</v>
      </c>
      <c r="AP696">
        <v>106420</v>
      </c>
      <c r="AQ696">
        <v>4</v>
      </c>
      <c r="AR696">
        <v>37020</v>
      </c>
      <c r="AS696">
        <v>2021</v>
      </c>
      <c r="BV696">
        <v>2.04</v>
      </c>
      <c r="BY696">
        <v>3.54</v>
      </c>
      <c r="CN696">
        <v>16.739999999999998</v>
      </c>
      <c r="GC696">
        <v>3.11</v>
      </c>
      <c r="GQ696">
        <v>16.440000000000001</v>
      </c>
      <c r="GV696">
        <v>21.53</v>
      </c>
      <c r="GW696">
        <v>60.26</v>
      </c>
      <c r="GZ696">
        <v>25.43</v>
      </c>
      <c r="HA696">
        <v>16.440000000000001</v>
      </c>
      <c r="HB696">
        <v>41.87</v>
      </c>
      <c r="HC696">
        <v>81.790000000000006</v>
      </c>
      <c r="HD696">
        <v>123.66</v>
      </c>
      <c r="HE696">
        <v>3.8080867181966554E-3</v>
      </c>
      <c r="HF696">
        <v>0.33858968138444118</v>
      </c>
    </row>
    <row r="697" spans="1:214" x14ac:dyDescent="0.25">
      <c r="A697">
        <v>27</v>
      </c>
      <c r="B697">
        <v>106</v>
      </c>
      <c r="C697" t="s">
        <v>250</v>
      </c>
      <c r="D697" t="s">
        <v>251</v>
      </c>
      <c r="E697" t="s">
        <v>252</v>
      </c>
      <c r="F697" t="s">
        <v>253</v>
      </c>
      <c r="G697" t="s">
        <v>254</v>
      </c>
      <c r="H697" t="s">
        <v>255</v>
      </c>
      <c r="I697">
        <v>2017</v>
      </c>
      <c r="J697">
        <v>106</v>
      </c>
      <c r="K697" t="s">
        <v>250</v>
      </c>
      <c r="L697" t="s">
        <v>256</v>
      </c>
      <c r="M697" t="s">
        <v>257</v>
      </c>
      <c r="N697" t="s">
        <v>258</v>
      </c>
      <c r="O697" t="s">
        <v>259</v>
      </c>
      <c r="P697">
        <v>106</v>
      </c>
      <c r="Q697" t="s">
        <v>283</v>
      </c>
      <c r="R697">
        <v>106</v>
      </c>
      <c r="S697" t="s">
        <v>250</v>
      </c>
      <c r="T697" t="s">
        <v>262</v>
      </c>
      <c r="U697" t="s">
        <v>263</v>
      </c>
      <c r="V697" t="s">
        <v>290</v>
      </c>
      <c r="W697" t="s">
        <v>614</v>
      </c>
      <c r="X697">
        <v>0</v>
      </c>
      <c r="Y697" t="s">
        <v>614</v>
      </c>
      <c r="Z697">
        <v>2018</v>
      </c>
      <c r="AA697" t="s">
        <v>611</v>
      </c>
      <c r="AB697" t="s">
        <v>611</v>
      </c>
      <c r="AC697">
        <v>87</v>
      </c>
      <c r="AD697">
        <v>6.6</v>
      </c>
      <c r="AF697" t="s">
        <v>268</v>
      </c>
      <c r="AG697" t="s">
        <v>292</v>
      </c>
      <c r="AH697" t="s">
        <v>270</v>
      </c>
      <c r="AI697" t="s">
        <v>270</v>
      </c>
      <c r="AJ697" t="s">
        <v>270</v>
      </c>
      <c r="AK697" t="s">
        <v>270</v>
      </c>
      <c r="AL697">
        <v>3.0000000000000001E-3</v>
      </c>
      <c r="AM697" t="s">
        <v>271</v>
      </c>
      <c r="AN697">
        <v>32473</v>
      </c>
      <c r="AO697">
        <v>32473</v>
      </c>
      <c r="AP697">
        <v>106420</v>
      </c>
      <c r="AQ697">
        <v>5</v>
      </c>
      <c r="AR697">
        <v>37020</v>
      </c>
      <c r="AS697">
        <v>2022</v>
      </c>
      <c r="GC697">
        <v>4.17</v>
      </c>
      <c r="GQ697">
        <v>2.8</v>
      </c>
      <c r="GV697">
        <v>4.0199999999999996</v>
      </c>
      <c r="GW697">
        <v>3.58</v>
      </c>
      <c r="GX697">
        <v>1</v>
      </c>
      <c r="GZ697">
        <v>4.17</v>
      </c>
      <c r="HA697">
        <v>2.8</v>
      </c>
      <c r="HB697">
        <v>6.97</v>
      </c>
      <c r="HC697">
        <v>8.6</v>
      </c>
      <c r="HD697">
        <v>15.569999999999999</v>
      </c>
      <c r="HE697">
        <v>4.7947525636682776E-4</v>
      </c>
      <c r="HF697">
        <v>0.44765574823378296</v>
      </c>
    </row>
    <row r="698" spans="1:214" x14ac:dyDescent="0.25">
      <c r="A698">
        <v>27</v>
      </c>
      <c r="B698">
        <v>106</v>
      </c>
      <c r="C698" t="s">
        <v>250</v>
      </c>
      <c r="D698" t="s">
        <v>251</v>
      </c>
      <c r="E698" t="s">
        <v>252</v>
      </c>
      <c r="F698" t="s">
        <v>253</v>
      </c>
      <c r="G698" t="s">
        <v>254</v>
      </c>
      <c r="H698" t="s">
        <v>255</v>
      </c>
      <c r="I698">
        <v>2017</v>
      </c>
      <c r="J698">
        <v>106</v>
      </c>
      <c r="K698" t="s">
        <v>250</v>
      </c>
      <c r="L698" t="s">
        <v>256</v>
      </c>
      <c r="M698" t="s">
        <v>257</v>
      </c>
      <c r="N698" t="s">
        <v>258</v>
      </c>
      <c r="O698" t="s">
        <v>259</v>
      </c>
      <c r="P698">
        <v>106</v>
      </c>
      <c r="Q698" t="s">
        <v>283</v>
      </c>
      <c r="R698">
        <v>106</v>
      </c>
      <c r="S698" t="s">
        <v>250</v>
      </c>
      <c r="T698" t="s">
        <v>262</v>
      </c>
      <c r="U698" t="s">
        <v>263</v>
      </c>
      <c r="V698" t="s">
        <v>290</v>
      </c>
      <c r="W698" t="s">
        <v>615</v>
      </c>
      <c r="X698">
        <v>0</v>
      </c>
      <c r="Y698" t="s">
        <v>615</v>
      </c>
      <c r="Z698">
        <v>2018</v>
      </c>
      <c r="AA698" t="s">
        <v>611</v>
      </c>
      <c r="AB698" t="s">
        <v>611</v>
      </c>
      <c r="AC698">
        <v>85</v>
      </c>
      <c r="AD698">
        <v>6.2</v>
      </c>
      <c r="AF698" t="s">
        <v>268</v>
      </c>
      <c r="AG698" t="s">
        <v>292</v>
      </c>
      <c r="AH698" t="s">
        <v>270</v>
      </c>
      <c r="AI698" t="s">
        <v>270</v>
      </c>
      <c r="AJ698" t="s">
        <v>270</v>
      </c>
      <c r="AK698" t="s">
        <v>270</v>
      </c>
      <c r="AL698">
        <v>1.6999999999999999E-3</v>
      </c>
      <c r="AM698" t="s">
        <v>271</v>
      </c>
      <c r="AN698">
        <v>32500</v>
      </c>
      <c r="AO698" t="s">
        <v>272</v>
      </c>
      <c r="AP698">
        <v>99937</v>
      </c>
      <c r="AQ698">
        <v>2</v>
      </c>
      <c r="AR698">
        <v>37021</v>
      </c>
      <c r="AS698">
        <v>2019</v>
      </c>
      <c r="GV698">
        <v>0.87</v>
      </c>
      <c r="GW698">
        <v>1.1200000000000001</v>
      </c>
      <c r="GZ698">
        <v>0</v>
      </c>
      <c r="HA698">
        <v>0</v>
      </c>
      <c r="HB698">
        <v>0</v>
      </c>
      <c r="HC698">
        <v>1.99</v>
      </c>
      <c r="HD698">
        <v>1.9900000000000002</v>
      </c>
      <c r="HE698">
        <v>6.1230769230769232E-5</v>
      </c>
      <c r="HF698">
        <v>0</v>
      </c>
    </row>
    <row r="699" spans="1:214" x14ac:dyDescent="0.25">
      <c r="A699">
        <v>27</v>
      </c>
      <c r="B699">
        <v>106</v>
      </c>
      <c r="C699" t="s">
        <v>250</v>
      </c>
      <c r="D699" t="s">
        <v>251</v>
      </c>
      <c r="E699" t="s">
        <v>252</v>
      </c>
      <c r="F699" t="s">
        <v>253</v>
      </c>
      <c r="G699" t="s">
        <v>254</v>
      </c>
      <c r="H699" t="s">
        <v>255</v>
      </c>
      <c r="I699">
        <v>2017</v>
      </c>
      <c r="J699">
        <v>106</v>
      </c>
      <c r="K699" t="s">
        <v>250</v>
      </c>
      <c r="L699" t="s">
        <v>256</v>
      </c>
      <c r="M699" t="s">
        <v>257</v>
      </c>
      <c r="N699" t="s">
        <v>258</v>
      </c>
      <c r="O699" t="s">
        <v>259</v>
      </c>
      <c r="P699">
        <v>106</v>
      </c>
      <c r="Q699" t="s">
        <v>283</v>
      </c>
      <c r="R699">
        <v>106</v>
      </c>
      <c r="S699" t="s">
        <v>250</v>
      </c>
      <c r="T699" t="s">
        <v>262</v>
      </c>
      <c r="U699" t="s">
        <v>263</v>
      </c>
      <c r="V699" t="s">
        <v>290</v>
      </c>
      <c r="W699" t="s">
        <v>615</v>
      </c>
      <c r="X699">
        <v>0</v>
      </c>
      <c r="Y699" t="s">
        <v>615</v>
      </c>
      <c r="Z699">
        <v>2018</v>
      </c>
      <c r="AA699" t="s">
        <v>611</v>
      </c>
      <c r="AB699" t="s">
        <v>611</v>
      </c>
      <c r="AC699">
        <v>85</v>
      </c>
      <c r="AD699">
        <v>6.2</v>
      </c>
      <c r="AF699" t="s">
        <v>268</v>
      </c>
      <c r="AG699" t="s">
        <v>292</v>
      </c>
      <c r="AH699" t="s">
        <v>270</v>
      </c>
      <c r="AI699" t="s">
        <v>270</v>
      </c>
      <c r="AJ699" t="s">
        <v>270</v>
      </c>
      <c r="AK699" t="s">
        <v>270</v>
      </c>
      <c r="AL699">
        <v>1.6999999999999999E-3</v>
      </c>
      <c r="AM699" t="s">
        <v>271</v>
      </c>
      <c r="AN699">
        <v>32500</v>
      </c>
      <c r="AO699" t="s">
        <v>272</v>
      </c>
      <c r="AP699">
        <v>99937</v>
      </c>
      <c r="AQ699">
        <v>3</v>
      </c>
      <c r="AR699">
        <v>37021</v>
      </c>
      <c r="AS699">
        <v>2020</v>
      </c>
      <c r="BS699">
        <v>4.5199999999999996</v>
      </c>
      <c r="GQ699">
        <v>18.510000000000002</v>
      </c>
      <c r="GV699">
        <v>10.48</v>
      </c>
      <c r="GW699">
        <v>18.97</v>
      </c>
      <c r="GZ699">
        <v>4.5199999999999996</v>
      </c>
      <c r="HA699">
        <v>18.510000000000002</v>
      </c>
      <c r="HB699">
        <v>23.03</v>
      </c>
      <c r="HC699">
        <v>29.45</v>
      </c>
      <c r="HD699">
        <v>52.480000000000004</v>
      </c>
      <c r="HE699">
        <v>1.6147692307692308E-3</v>
      </c>
      <c r="HF699">
        <v>0.43883384146341464</v>
      </c>
    </row>
    <row r="700" spans="1:214" x14ac:dyDescent="0.25">
      <c r="A700">
        <v>27</v>
      </c>
      <c r="B700">
        <v>106</v>
      </c>
      <c r="C700" t="s">
        <v>250</v>
      </c>
      <c r="D700" t="s">
        <v>251</v>
      </c>
      <c r="E700" t="s">
        <v>252</v>
      </c>
      <c r="F700" t="s">
        <v>253</v>
      </c>
      <c r="G700" t="s">
        <v>254</v>
      </c>
      <c r="H700" t="s">
        <v>255</v>
      </c>
      <c r="I700">
        <v>2017</v>
      </c>
      <c r="J700">
        <v>106</v>
      </c>
      <c r="K700" t="s">
        <v>250</v>
      </c>
      <c r="L700" t="s">
        <v>256</v>
      </c>
      <c r="M700" t="s">
        <v>257</v>
      </c>
      <c r="N700" t="s">
        <v>258</v>
      </c>
      <c r="O700" t="s">
        <v>259</v>
      </c>
      <c r="P700">
        <v>106</v>
      </c>
      <c r="Q700" t="s">
        <v>283</v>
      </c>
      <c r="R700">
        <v>106</v>
      </c>
      <c r="S700" t="s">
        <v>250</v>
      </c>
      <c r="T700" t="s">
        <v>262</v>
      </c>
      <c r="U700" t="s">
        <v>263</v>
      </c>
      <c r="V700" t="s">
        <v>290</v>
      </c>
      <c r="W700" t="s">
        <v>615</v>
      </c>
      <c r="X700">
        <v>0</v>
      </c>
      <c r="Y700" t="s">
        <v>615</v>
      </c>
      <c r="Z700">
        <v>2018</v>
      </c>
      <c r="AA700" t="s">
        <v>611</v>
      </c>
      <c r="AB700" t="s">
        <v>611</v>
      </c>
      <c r="AC700">
        <v>85</v>
      </c>
      <c r="AD700">
        <v>6.2</v>
      </c>
      <c r="AF700" t="s">
        <v>268</v>
      </c>
      <c r="AG700" t="s">
        <v>292</v>
      </c>
      <c r="AH700" t="s">
        <v>270</v>
      </c>
      <c r="AI700" t="s">
        <v>270</v>
      </c>
      <c r="AJ700" t="s">
        <v>270</v>
      </c>
      <c r="AK700" t="s">
        <v>270</v>
      </c>
      <c r="AL700">
        <v>1.6999999999999999E-3</v>
      </c>
      <c r="AM700" t="s">
        <v>271</v>
      </c>
      <c r="AN700">
        <v>32500</v>
      </c>
      <c r="AO700" t="s">
        <v>272</v>
      </c>
      <c r="AP700">
        <v>99937</v>
      </c>
      <c r="AQ700">
        <v>4</v>
      </c>
      <c r="AR700">
        <v>37021</v>
      </c>
      <c r="AS700">
        <v>2021</v>
      </c>
      <c r="BS700">
        <v>2.04</v>
      </c>
      <c r="CN700">
        <v>7.37</v>
      </c>
      <c r="GC700">
        <v>6.94</v>
      </c>
      <c r="GQ700">
        <v>11.45</v>
      </c>
      <c r="GV700">
        <v>19.04</v>
      </c>
      <c r="GW700">
        <v>42.56</v>
      </c>
      <c r="GZ700">
        <v>16.350000000000001</v>
      </c>
      <c r="HA700">
        <v>11.45</v>
      </c>
      <c r="HB700">
        <v>27.8</v>
      </c>
      <c r="HC700">
        <v>61.6</v>
      </c>
      <c r="HD700">
        <v>89.4</v>
      </c>
      <c r="HE700">
        <v>2.7507692307692311E-3</v>
      </c>
      <c r="HF700">
        <v>0.31096196868008946</v>
      </c>
    </row>
    <row r="701" spans="1:214" x14ac:dyDescent="0.25">
      <c r="A701">
        <v>27</v>
      </c>
      <c r="B701">
        <v>106</v>
      </c>
      <c r="C701" t="s">
        <v>250</v>
      </c>
      <c r="D701" t="s">
        <v>251</v>
      </c>
      <c r="E701" t="s">
        <v>252</v>
      </c>
      <c r="F701" t="s">
        <v>253</v>
      </c>
      <c r="G701" t="s">
        <v>254</v>
      </c>
      <c r="H701" t="s">
        <v>255</v>
      </c>
      <c r="I701">
        <v>2017</v>
      </c>
      <c r="J701">
        <v>106</v>
      </c>
      <c r="K701" t="s">
        <v>250</v>
      </c>
      <c r="L701" t="s">
        <v>256</v>
      </c>
      <c r="M701" t="s">
        <v>257</v>
      </c>
      <c r="N701" t="s">
        <v>258</v>
      </c>
      <c r="O701" t="s">
        <v>259</v>
      </c>
      <c r="P701">
        <v>106</v>
      </c>
      <c r="Q701" t="s">
        <v>283</v>
      </c>
      <c r="R701">
        <v>106</v>
      </c>
      <c r="S701" t="s">
        <v>250</v>
      </c>
      <c r="T701" t="s">
        <v>262</v>
      </c>
      <c r="U701" t="s">
        <v>263</v>
      </c>
      <c r="V701" t="s">
        <v>290</v>
      </c>
      <c r="W701" t="s">
        <v>615</v>
      </c>
      <c r="X701">
        <v>0</v>
      </c>
      <c r="Y701" t="s">
        <v>615</v>
      </c>
      <c r="Z701">
        <v>2018</v>
      </c>
      <c r="AA701" t="s">
        <v>611</v>
      </c>
      <c r="AB701" t="s">
        <v>611</v>
      </c>
      <c r="AC701">
        <v>85</v>
      </c>
      <c r="AD701">
        <v>6.2</v>
      </c>
      <c r="AF701" t="s">
        <v>268</v>
      </c>
      <c r="AG701" t="s">
        <v>292</v>
      </c>
      <c r="AH701" t="s">
        <v>270</v>
      </c>
      <c r="AI701" t="s">
        <v>270</v>
      </c>
      <c r="AJ701" t="s">
        <v>270</v>
      </c>
      <c r="AK701" t="s">
        <v>270</v>
      </c>
      <c r="AL701">
        <v>1.6999999999999999E-3</v>
      </c>
      <c r="AM701" t="s">
        <v>271</v>
      </c>
      <c r="AN701">
        <v>32500</v>
      </c>
      <c r="AO701" t="s">
        <v>272</v>
      </c>
      <c r="AP701">
        <v>99937</v>
      </c>
      <c r="AQ701">
        <v>5</v>
      </c>
      <c r="AR701">
        <v>37021</v>
      </c>
      <c r="AS701">
        <v>2022</v>
      </c>
      <c r="CN701">
        <v>2.41</v>
      </c>
      <c r="GQ701">
        <v>1.94</v>
      </c>
      <c r="GV701">
        <v>4.03</v>
      </c>
      <c r="GW701">
        <v>9.1</v>
      </c>
      <c r="GZ701">
        <v>2.41</v>
      </c>
      <c r="HA701">
        <v>1.94</v>
      </c>
      <c r="HB701">
        <v>4.3499999999999996</v>
      </c>
      <c r="HC701">
        <v>13.13</v>
      </c>
      <c r="HD701">
        <v>17.479999999999997</v>
      </c>
      <c r="HE701">
        <v>5.3784615384615373E-4</v>
      </c>
      <c r="HF701">
        <v>0.24885583524027463</v>
      </c>
    </row>
    <row r="702" spans="1:214" x14ac:dyDescent="0.25">
      <c r="A702">
        <v>27</v>
      </c>
      <c r="B702">
        <v>106</v>
      </c>
      <c r="C702" t="s">
        <v>250</v>
      </c>
      <c r="D702" t="s">
        <v>251</v>
      </c>
      <c r="E702" t="s">
        <v>252</v>
      </c>
      <c r="F702" t="s">
        <v>253</v>
      </c>
      <c r="G702" t="s">
        <v>254</v>
      </c>
      <c r="H702" t="s">
        <v>255</v>
      </c>
      <c r="I702">
        <v>2017</v>
      </c>
      <c r="J702">
        <v>106</v>
      </c>
      <c r="K702" t="s">
        <v>250</v>
      </c>
      <c r="L702" t="s">
        <v>256</v>
      </c>
      <c r="M702" t="s">
        <v>257</v>
      </c>
      <c r="N702" t="s">
        <v>258</v>
      </c>
      <c r="O702" t="s">
        <v>259</v>
      </c>
      <c r="P702">
        <v>106</v>
      </c>
      <c r="Q702" t="s">
        <v>283</v>
      </c>
      <c r="R702">
        <v>106</v>
      </c>
      <c r="S702" t="s">
        <v>250</v>
      </c>
      <c r="T702" t="s">
        <v>262</v>
      </c>
      <c r="U702" t="s">
        <v>263</v>
      </c>
      <c r="V702" t="s">
        <v>290</v>
      </c>
      <c r="W702" t="s">
        <v>615</v>
      </c>
      <c r="X702">
        <v>0</v>
      </c>
      <c r="Y702" t="s">
        <v>615</v>
      </c>
      <c r="Z702">
        <v>2018</v>
      </c>
      <c r="AA702" t="s">
        <v>611</v>
      </c>
      <c r="AB702" t="s">
        <v>611</v>
      </c>
      <c r="AC702">
        <v>85</v>
      </c>
      <c r="AD702">
        <v>6.2</v>
      </c>
      <c r="AF702" t="s">
        <v>268</v>
      </c>
      <c r="AG702" t="s">
        <v>292</v>
      </c>
      <c r="AH702" t="s">
        <v>270</v>
      </c>
      <c r="AI702" t="s">
        <v>270</v>
      </c>
      <c r="AJ702" t="s">
        <v>270</v>
      </c>
      <c r="AK702" t="s">
        <v>270</v>
      </c>
      <c r="AL702">
        <v>1.6999999999999999E-3</v>
      </c>
      <c r="AM702" t="s">
        <v>271</v>
      </c>
      <c r="AN702">
        <v>32500</v>
      </c>
      <c r="AO702">
        <v>32500</v>
      </c>
      <c r="AP702">
        <v>99937</v>
      </c>
      <c r="AQ702">
        <v>6</v>
      </c>
      <c r="AR702">
        <v>37021</v>
      </c>
      <c r="AS702">
        <v>2023</v>
      </c>
      <c r="GV702">
        <v>1</v>
      </c>
      <c r="GW702">
        <v>0.2</v>
      </c>
      <c r="GZ702">
        <v>0</v>
      </c>
      <c r="HA702">
        <v>0</v>
      </c>
      <c r="HB702">
        <v>0</v>
      </c>
      <c r="HC702">
        <v>1.2</v>
      </c>
      <c r="HD702">
        <v>1.2</v>
      </c>
      <c r="HE702">
        <v>3.6923076923076922E-5</v>
      </c>
      <c r="HF702">
        <v>0</v>
      </c>
    </row>
    <row r="703" spans="1:214" x14ac:dyDescent="0.25">
      <c r="A703">
        <v>27</v>
      </c>
      <c r="B703">
        <v>106</v>
      </c>
      <c r="C703" t="s">
        <v>250</v>
      </c>
      <c r="D703" t="s">
        <v>251</v>
      </c>
      <c r="E703" t="s">
        <v>252</v>
      </c>
      <c r="F703" t="s">
        <v>253</v>
      </c>
      <c r="G703" t="s">
        <v>254</v>
      </c>
      <c r="H703" t="s">
        <v>255</v>
      </c>
      <c r="I703">
        <v>2017</v>
      </c>
      <c r="J703">
        <v>106</v>
      </c>
      <c r="K703" t="s">
        <v>250</v>
      </c>
      <c r="L703" t="s">
        <v>256</v>
      </c>
      <c r="M703" t="s">
        <v>257</v>
      </c>
      <c r="N703" t="s">
        <v>258</v>
      </c>
      <c r="O703" t="s">
        <v>259</v>
      </c>
      <c r="P703">
        <v>106</v>
      </c>
      <c r="Q703" t="s">
        <v>283</v>
      </c>
      <c r="R703">
        <v>106</v>
      </c>
      <c r="S703" t="s">
        <v>250</v>
      </c>
      <c r="T703" t="s">
        <v>262</v>
      </c>
      <c r="U703" t="s">
        <v>263</v>
      </c>
      <c r="V703" t="s">
        <v>290</v>
      </c>
      <c r="W703" t="s">
        <v>616</v>
      </c>
      <c r="X703">
        <v>0</v>
      </c>
      <c r="Y703" t="s">
        <v>616</v>
      </c>
      <c r="Z703">
        <v>2018</v>
      </c>
      <c r="AA703" t="s">
        <v>611</v>
      </c>
      <c r="AB703" t="s">
        <v>611</v>
      </c>
      <c r="AC703">
        <v>85</v>
      </c>
      <c r="AD703">
        <v>6.2</v>
      </c>
      <c r="AF703" t="s">
        <v>268</v>
      </c>
      <c r="AG703" t="s">
        <v>292</v>
      </c>
      <c r="AH703" t="s">
        <v>270</v>
      </c>
      <c r="AI703" t="s">
        <v>270</v>
      </c>
      <c r="AJ703" t="s">
        <v>270</v>
      </c>
      <c r="AK703" t="s">
        <v>270</v>
      </c>
      <c r="AL703">
        <v>5.9999999999999995E-4</v>
      </c>
      <c r="AM703" t="s">
        <v>271</v>
      </c>
      <c r="AN703">
        <v>32601</v>
      </c>
      <c r="AO703" t="s">
        <v>272</v>
      </c>
      <c r="AP703">
        <v>100133</v>
      </c>
      <c r="AQ703">
        <v>2</v>
      </c>
      <c r="AR703">
        <v>37023</v>
      </c>
      <c r="AS703">
        <v>2019</v>
      </c>
      <c r="GQ703">
        <v>0.16</v>
      </c>
      <c r="GV703">
        <v>1.31</v>
      </c>
      <c r="GW703">
        <v>1.68</v>
      </c>
      <c r="GZ703">
        <v>0</v>
      </c>
      <c r="HA703">
        <v>0.16</v>
      </c>
      <c r="HB703">
        <v>0.16</v>
      </c>
      <c r="HC703">
        <v>2.99</v>
      </c>
      <c r="HD703">
        <v>3.15</v>
      </c>
      <c r="HE703">
        <v>9.6622802981503634E-5</v>
      </c>
      <c r="HF703">
        <v>5.0793650793650794E-2</v>
      </c>
    </row>
    <row r="704" spans="1:214" x14ac:dyDescent="0.25">
      <c r="A704">
        <v>27</v>
      </c>
      <c r="B704">
        <v>106</v>
      </c>
      <c r="C704" t="s">
        <v>250</v>
      </c>
      <c r="D704" t="s">
        <v>251</v>
      </c>
      <c r="E704" t="s">
        <v>252</v>
      </c>
      <c r="F704" t="s">
        <v>253</v>
      </c>
      <c r="G704" t="s">
        <v>254</v>
      </c>
      <c r="H704" t="s">
        <v>255</v>
      </c>
      <c r="I704">
        <v>2017</v>
      </c>
      <c r="J704">
        <v>106</v>
      </c>
      <c r="K704" t="s">
        <v>250</v>
      </c>
      <c r="L704" t="s">
        <v>256</v>
      </c>
      <c r="M704" t="s">
        <v>257</v>
      </c>
      <c r="N704" t="s">
        <v>258</v>
      </c>
      <c r="O704" t="s">
        <v>259</v>
      </c>
      <c r="P704">
        <v>106</v>
      </c>
      <c r="Q704" t="s">
        <v>283</v>
      </c>
      <c r="R704">
        <v>106</v>
      </c>
      <c r="S704" t="s">
        <v>250</v>
      </c>
      <c r="T704" t="s">
        <v>262</v>
      </c>
      <c r="U704" t="s">
        <v>263</v>
      </c>
      <c r="V704" t="s">
        <v>290</v>
      </c>
      <c r="W704" t="s">
        <v>616</v>
      </c>
      <c r="X704">
        <v>0</v>
      </c>
      <c r="Y704" t="s">
        <v>616</v>
      </c>
      <c r="Z704">
        <v>2018</v>
      </c>
      <c r="AA704" t="s">
        <v>611</v>
      </c>
      <c r="AB704" t="s">
        <v>611</v>
      </c>
      <c r="AC704">
        <v>85</v>
      </c>
      <c r="AD704">
        <v>6.2</v>
      </c>
      <c r="AF704" t="s">
        <v>268</v>
      </c>
      <c r="AG704" t="s">
        <v>292</v>
      </c>
      <c r="AH704" t="s">
        <v>270</v>
      </c>
      <c r="AI704" t="s">
        <v>270</v>
      </c>
      <c r="AJ704" t="s">
        <v>270</v>
      </c>
      <c r="AK704" t="s">
        <v>270</v>
      </c>
      <c r="AL704">
        <v>5.9999999999999995E-4</v>
      </c>
      <c r="AM704" t="s">
        <v>271</v>
      </c>
      <c r="AN704">
        <v>32601</v>
      </c>
      <c r="AO704" t="s">
        <v>272</v>
      </c>
      <c r="AP704">
        <v>100133</v>
      </c>
      <c r="AQ704">
        <v>3</v>
      </c>
      <c r="AR704">
        <v>37023</v>
      </c>
      <c r="AS704">
        <v>2020</v>
      </c>
      <c r="GQ704">
        <v>12.57</v>
      </c>
      <c r="GV704">
        <v>9.64</v>
      </c>
      <c r="GW704">
        <v>17.7</v>
      </c>
      <c r="GZ704">
        <v>0</v>
      </c>
      <c r="HA704">
        <v>12.57</v>
      </c>
      <c r="HB704">
        <v>12.57</v>
      </c>
      <c r="HC704">
        <v>27.34</v>
      </c>
      <c r="HD704">
        <v>39.909999999999997</v>
      </c>
      <c r="HE704">
        <v>1.2241955768227967E-3</v>
      </c>
      <c r="HF704">
        <v>0.31495865697820097</v>
      </c>
    </row>
    <row r="705" spans="1:214" x14ac:dyDescent="0.25">
      <c r="A705">
        <v>27</v>
      </c>
      <c r="B705">
        <v>106</v>
      </c>
      <c r="C705" t="s">
        <v>250</v>
      </c>
      <c r="D705" t="s">
        <v>251</v>
      </c>
      <c r="E705" t="s">
        <v>252</v>
      </c>
      <c r="F705" t="s">
        <v>253</v>
      </c>
      <c r="G705" t="s">
        <v>254</v>
      </c>
      <c r="H705" t="s">
        <v>255</v>
      </c>
      <c r="I705">
        <v>2017</v>
      </c>
      <c r="J705">
        <v>106</v>
      </c>
      <c r="K705" t="s">
        <v>250</v>
      </c>
      <c r="L705" t="s">
        <v>256</v>
      </c>
      <c r="M705" t="s">
        <v>257</v>
      </c>
      <c r="N705" t="s">
        <v>258</v>
      </c>
      <c r="O705" t="s">
        <v>259</v>
      </c>
      <c r="P705">
        <v>106</v>
      </c>
      <c r="Q705" t="s">
        <v>283</v>
      </c>
      <c r="R705">
        <v>106</v>
      </c>
      <c r="S705" t="s">
        <v>250</v>
      </c>
      <c r="T705" t="s">
        <v>262</v>
      </c>
      <c r="U705" t="s">
        <v>263</v>
      </c>
      <c r="V705" t="s">
        <v>290</v>
      </c>
      <c r="W705" t="s">
        <v>616</v>
      </c>
      <c r="X705">
        <v>0</v>
      </c>
      <c r="Y705" t="s">
        <v>616</v>
      </c>
      <c r="Z705">
        <v>2018</v>
      </c>
      <c r="AA705" t="s">
        <v>611</v>
      </c>
      <c r="AB705" t="s">
        <v>611</v>
      </c>
      <c r="AC705">
        <v>85</v>
      </c>
      <c r="AD705">
        <v>6.2</v>
      </c>
      <c r="AF705" t="s">
        <v>268</v>
      </c>
      <c r="AG705" t="s">
        <v>292</v>
      </c>
      <c r="AH705" t="s">
        <v>270</v>
      </c>
      <c r="AI705" t="s">
        <v>270</v>
      </c>
      <c r="AJ705" t="s">
        <v>270</v>
      </c>
      <c r="AK705" t="s">
        <v>270</v>
      </c>
      <c r="AL705">
        <v>5.9999999999999995E-4</v>
      </c>
      <c r="AM705" t="s">
        <v>271</v>
      </c>
      <c r="AN705">
        <v>32601</v>
      </c>
      <c r="AO705" t="s">
        <v>272</v>
      </c>
      <c r="AP705">
        <v>100133</v>
      </c>
      <c r="AQ705">
        <v>4</v>
      </c>
      <c r="AR705">
        <v>37023</v>
      </c>
      <c r="AS705">
        <v>2021</v>
      </c>
      <c r="BS705">
        <v>2.04</v>
      </c>
      <c r="GC705">
        <v>6.94</v>
      </c>
      <c r="GQ705">
        <v>25.78</v>
      </c>
      <c r="GV705">
        <v>23.87</v>
      </c>
      <c r="GW705">
        <v>25.92</v>
      </c>
      <c r="GZ705">
        <v>8.98</v>
      </c>
      <c r="HA705">
        <v>25.78</v>
      </c>
      <c r="HB705">
        <v>34.76</v>
      </c>
      <c r="HC705">
        <v>49.79</v>
      </c>
      <c r="HD705">
        <v>84.55</v>
      </c>
      <c r="HE705">
        <v>2.5934787276463912E-3</v>
      </c>
      <c r="HF705">
        <v>0.41111768184506209</v>
      </c>
    </row>
    <row r="706" spans="1:214" x14ac:dyDescent="0.25">
      <c r="A706">
        <v>27</v>
      </c>
      <c r="B706">
        <v>106</v>
      </c>
      <c r="C706" t="s">
        <v>250</v>
      </c>
      <c r="D706" t="s">
        <v>251</v>
      </c>
      <c r="E706" t="s">
        <v>252</v>
      </c>
      <c r="F706" t="s">
        <v>253</v>
      </c>
      <c r="G706" t="s">
        <v>254</v>
      </c>
      <c r="H706" t="s">
        <v>255</v>
      </c>
      <c r="I706">
        <v>2017</v>
      </c>
      <c r="J706">
        <v>106</v>
      </c>
      <c r="K706" t="s">
        <v>250</v>
      </c>
      <c r="L706" t="s">
        <v>256</v>
      </c>
      <c r="M706" t="s">
        <v>257</v>
      </c>
      <c r="N706" t="s">
        <v>258</v>
      </c>
      <c r="O706" t="s">
        <v>259</v>
      </c>
      <c r="P706">
        <v>106</v>
      </c>
      <c r="Q706" t="s">
        <v>283</v>
      </c>
      <c r="R706">
        <v>106</v>
      </c>
      <c r="S706" t="s">
        <v>250</v>
      </c>
      <c r="T706" t="s">
        <v>262</v>
      </c>
      <c r="U706" t="s">
        <v>263</v>
      </c>
      <c r="V706" t="s">
        <v>290</v>
      </c>
      <c r="W706" t="s">
        <v>616</v>
      </c>
      <c r="X706">
        <v>0</v>
      </c>
      <c r="Y706" t="s">
        <v>616</v>
      </c>
      <c r="Z706">
        <v>2018</v>
      </c>
      <c r="AA706" t="s">
        <v>611</v>
      </c>
      <c r="AB706" t="s">
        <v>611</v>
      </c>
      <c r="AC706">
        <v>85</v>
      </c>
      <c r="AD706">
        <v>6.2</v>
      </c>
      <c r="AF706" t="s">
        <v>268</v>
      </c>
      <c r="AG706" t="s">
        <v>292</v>
      </c>
      <c r="AH706" t="s">
        <v>270</v>
      </c>
      <c r="AI706" t="s">
        <v>270</v>
      </c>
      <c r="AJ706" t="s">
        <v>270</v>
      </c>
      <c r="AK706" t="s">
        <v>270</v>
      </c>
      <c r="AL706">
        <v>5.9999999999999995E-4</v>
      </c>
      <c r="AM706" t="s">
        <v>271</v>
      </c>
      <c r="AN706">
        <v>32601</v>
      </c>
      <c r="AO706">
        <v>32601</v>
      </c>
      <c r="AP706">
        <v>100133</v>
      </c>
      <c r="AQ706">
        <v>5</v>
      </c>
      <c r="AR706">
        <v>37023</v>
      </c>
      <c r="AS706">
        <v>2022</v>
      </c>
      <c r="GQ706">
        <v>4.08</v>
      </c>
      <c r="GV706">
        <v>4.0199999999999996</v>
      </c>
      <c r="GW706">
        <v>3.43</v>
      </c>
      <c r="GZ706">
        <v>0</v>
      </c>
      <c r="HA706">
        <v>4.08</v>
      </c>
      <c r="HB706">
        <v>4.08</v>
      </c>
      <c r="HC706">
        <v>7.45</v>
      </c>
      <c r="HD706">
        <v>11.53</v>
      </c>
      <c r="HE706">
        <v>3.5367013281801168E-4</v>
      </c>
      <c r="HF706">
        <v>0.35385949696444063</v>
      </c>
    </row>
    <row r="707" spans="1:214" x14ac:dyDescent="0.25">
      <c r="A707">
        <v>27</v>
      </c>
      <c r="B707">
        <v>106</v>
      </c>
      <c r="C707" t="s">
        <v>250</v>
      </c>
      <c r="D707" t="s">
        <v>251</v>
      </c>
      <c r="E707" t="s">
        <v>252</v>
      </c>
      <c r="F707" t="s">
        <v>253</v>
      </c>
      <c r="G707" t="s">
        <v>254</v>
      </c>
      <c r="H707" t="s">
        <v>255</v>
      </c>
      <c r="I707">
        <v>2017</v>
      </c>
      <c r="J707">
        <v>106</v>
      </c>
      <c r="K707" t="s">
        <v>250</v>
      </c>
      <c r="L707" t="s">
        <v>256</v>
      </c>
      <c r="M707" t="s">
        <v>257</v>
      </c>
      <c r="N707" t="s">
        <v>258</v>
      </c>
      <c r="O707" t="s">
        <v>259</v>
      </c>
      <c r="P707">
        <v>106</v>
      </c>
      <c r="Q707" t="s">
        <v>283</v>
      </c>
      <c r="R707">
        <v>106</v>
      </c>
      <c r="S707" t="s">
        <v>250</v>
      </c>
      <c r="T707" t="s">
        <v>262</v>
      </c>
      <c r="U707" t="s">
        <v>263</v>
      </c>
      <c r="V707" t="s">
        <v>290</v>
      </c>
      <c r="W707" t="s">
        <v>617</v>
      </c>
      <c r="X707">
        <v>0</v>
      </c>
      <c r="Y707" t="s">
        <v>617</v>
      </c>
      <c r="Z707">
        <v>2018</v>
      </c>
      <c r="AA707" t="s">
        <v>611</v>
      </c>
      <c r="AB707" t="s">
        <v>611</v>
      </c>
      <c r="AD707">
        <v>4.5999999999999996</v>
      </c>
      <c r="AF707" t="s">
        <v>268</v>
      </c>
      <c r="AG707" t="s">
        <v>292</v>
      </c>
      <c r="AH707" t="s">
        <v>270</v>
      </c>
      <c r="AI707" t="s">
        <v>270</v>
      </c>
      <c r="AJ707" t="s">
        <v>270</v>
      </c>
      <c r="AK707" t="s">
        <v>270</v>
      </c>
      <c r="AL707">
        <v>2.5999999999999999E-3</v>
      </c>
      <c r="AM707" t="s">
        <v>271</v>
      </c>
      <c r="AN707">
        <v>32478</v>
      </c>
      <c r="AO707" t="s">
        <v>272</v>
      </c>
      <c r="AP707">
        <v>108014</v>
      </c>
      <c r="AQ707">
        <v>2</v>
      </c>
      <c r="AR707">
        <v>37015</v>
      </c>
      <c r="AS707">
        <v>2019</v>
      </c>
      <c r="GV707">
        <v>1.74</v>
      </c>
      <c r="GW707">
        <v>2.2599999999999998</v>
      </c>
      <c r="GZ707">
        <v>0</v>
      </c>
      <c r="HA707">
        <v>0</v>
      </c>
      <c r="HB707">
        <v>0</v>
      </c>
      <c r="HC707">
        <v>4</v>
      </c>
      <c r="HD707">
        <v>4</v>
      </c>
      <c r="HE707">
        <v>1.2316029312149762E-4</v>
      </c>
      <c r="HF707">
        <v>0</v>
      </c>
    </row>
    <row r="708" spans="1:214" x14ac:dyDescent="0.25">
      <c r="A708">
        <v>27</v>
      </c>
      <c r="B708">
        <v>106</v>
      </c>
      <c r="C708" t="s">
        <v>250</v>
      </c>
      <c r="D708" t="s">
        <v>251</v>
      </c>
      <c r="E708" t="s">
        <v>252</v>
      </c>
      <c r="F708" t="s">
        <v>253</v>
      </c>
      <c r="G708" t="s">
        <v>254</v>
      </c>
      <c r="H708" t="s">
        <v>255</v>
      </c>
      <c r="I708">
        <v>2017</v>
      </c>
      <c r="J708">
        <v>106</v>
      </c>
      <c r="K708" t="s">
        <v>250</v>
      </c>
      <c r="L708" t="s">
        <v>256</v>
      </c>
      <c r="M708" t="s">
        <v>257</v>
      </c>
      <c r="N708" t="s">
        <v>258</v>
      </c>
      <c r="O708" t="s">
        <v>259</v>
      </c>
      <c r="P708">
        <v>106</v>
      </c>
      <c r="Q708" t="s">
        <v>283</v>
      </c>
      <c r="R708">
        <v>106</v>
      </c>
      <c r="S708" t="s">
        <v>250</v>
      </c>
      <c r="T708" t="s">
        <v>262</v>
      </c>
      <c r="U708" t="s">
        <v>263</v>
      </c>
      <c r="V708" t="s">
        <v>290</v>
      </c>
      <c r="W708" t="s">
        <v>617</v>
      </c>
      <c r="X708">
        <v>0</v>
      </c>
      <c r="Y708" t="s">
        <v>617</v>
      </c>
      <c r="Z708">
        <v>2018</v>
      </c>
      <c r="AA708" t="s">
        <v>611</v>
      </c>
      <c r="AB708" t="s">
        <v>611</v>
      </c>
      <c r="AD708">
        <v>4.5999999999999996</v>
      </c>
      <c r="AF708" t="s">
        <v>268</v>
      </c>
      <c r="AG708" t="s">
        <v>292</v>
      </c>
      <c r="AH708" t="s">
        <v>270</v>
      </c>
      <c r="AI708" t="s">
        <v>270</v>
      </c>
      <c r="AJ708" t="s">
        <v>270</v>
      </c>
      <c r="AK708" t="s">
        <v>270</v>
      </c>
      <c r="AL708">
        <v>2.5999999999999999E-3</v>
      </c>
      <c r="AM708" t="s">
        <v>271</v>
      </c>
      <c r="AN708">
        <v>32478</v>
      </c>
      <c r="AO708" t="s">
        <v>272</v>
      </c>
      <c r="AP708">
        <v>108014</v>
      </c>
      <c r="AQ708">
        <v>3</v>
      </c>
      <c r="AR708">
        <v>37015</v>
      </c>
      <c r="AS708">
        <v>2020</v>
      </c>
      <c r="BY708">
        <v>2.04</v>
      </c>
      <c r="CN708">
        <v>2</v>
      </c>
      <c r="GV708">
        <v>9.59</v>
      </c>
      <c r="GW708">
        <v>17.420000000000002</v>
      </c>
      <c r="GX708">
        <v>0.67</v>
      </c>
      <c r="GZ708">
        <v>4.04</v>
      </c>
      <c r="HA708">
        <v>0</v>
      </c>
      <c r="HB708">
        <v>4.04</v>
      </c>
      <c r="HC708">
        <v>27.68</v>
      </c>
      <c r="HD708">
        <v>31.720000000000002</v>
      </c>
      <c r="HE708">
        <v>9.7666112445347637E-4</v>
      </c>
      <c r="HF708">
        <v>0.12736443883984866</v>
      </c>
    </row>
    <row r="709" spans="1:214" x14ac:dyDescent="0.25">
      <c r="A709">
        <v>27</v>
      </c>
      <c r="B709">
        <v>106</v>
      </c>
      <c r="C709" t="s">
        <v>250</v>
      </c>
      <c r="D709" t="s">
        <v>251</v>
      </c>
      <c r="E709" t="s">
        <v>252</v>
      </c>
      <c r="F709" t="s">
        <v>253</v>
      </c>
      <c r="G709" t="s">
        <v>254</v>
      </c>
      <c r="H709" t="s">
        <v>255</v>
      </c>
      <c r="I709">
        <v>2017</v>
      </c>
      <c r="J709">
        <v>106</v>
      </c>
      <c r="K709" t="s">
        <v>250</v>
      </c>
      <c r="L709" t="s">
        <v>256</v>
      </c>
      <c r="M709" t="s">
        <v>257</v>
      </c>
      <c r="N709" t="s">
        <v>258</v>
      </c>
      <c r="O709" t="s">
        <v>259</v>
      </c>
      <c r="P709">
        <v>106</v>
      </c>
      <c r="Q709" t="s">
        <v>283</v>
      </c>
      <c r="R709">
        <v>106</v>
      </c>
      <c r="S709" t="s">
        <v>250</v>
      </c>
      <c r="T709" t="s">
        <v>262</v>
      </c>
      <c r="U709" t="s">
        <v>263</v>
      </c>
      <c r="V709" t="s">
        <v>290</v>
      </c>
      <c r="W709" t="s">
        <v>617</v>
      </c>
      <c r="X709">
        <v>0</v>
      </c>
      <c r="Y709" t="s">
        <v>617</v>
      </c>
      <c r="Z709">
        <v>2018</v>
      </c>
      <c r="AA709" t="s">
        <v>611</v>
      </c>
      <c r="AB709" t="s">
        <v>611</v>
      </c>
      <c r="AD709">
        <v>4.5999999999999996</v>
      </c>
      <c r="AF709" t="s">
        <v>268</v>
      </c>
      <c r="AG709" t="s">
        <v>292</v>
      </c>
      <c r="AH709" t="s">
        <v>270</v>
      </c>
      <c r="AI709" t="s">
        <v>270</v>
      </c>
      <c r="AJ709" t="s">
        <v>270</v>
      </c>
      <c r="AK709" t="s">
        <v>270</v>
      </c>
      <c r="AL709">
        <v>2.5999999999999999E-3</v>
      </c>
      <c r="AM709" t="s">
        <v>271</v>
      </c>
      <c r="AN709">
        <v>32478</v>
      </c>
      <c r="AO709" t="s">
        <v>272</v>
      </c>
      <c r="AP709">
        <v>108014</v>
      </c>
      <c r="AQ709">
        <v>4</v>
      </c>
      <c r="AR709">
        <v>37015</v>
      </c>
      <c r="AS709">
        <v>2021</v>
      </c>
      <c r="CB709">
        <v>1</v>
      </c>
      <c r="CN709">
        <v>56.37</v>
      </c>
      <c r="ET709">
        <v>10.19</v>
      </c>
      <c r="FM709">
        <v>2.76</v>
      </c>
      <c r="GC709">
        <v>3.11</v>
      </c>
      <c r="GQ709">
        <v>14.95</v>
      </c>
      <c r="GV709">
        <v>31.53</v>
      </c>
      <c r="GW709">
        <v>61.56</v>
      </c>
      <c r="GZ709">
        <v>73.430000000000007</v>
      </c>
      <c r="HA709">
        <v>14.95</v>
      </c>
      <c r="HB709">
        <v>88.38</v>
      </c>
      <c r="HC709">
        <v>93.09</v>
      </c>
      <c r="HD709">
        <v>181.47</v>
      </c>
      <c r="HE709">
        <v>5.5874745981895433E-3</v>
      </c>
      <c r="HF709">
        <v>0.48702264837163167</v>
      </c>
    </row>
    <row r="710" spans="1:214" x14ac:dyDescent="0.25">
      <c r="A710">
        <v>27</v>
      </c>
      <c r="B710">
        <v>106</v>
      </c>
      <c r="C710" t="s">
        <v>250</v>
      </c>
      <c r="D710" t="s">
        <v>251</v>
      </c>
      <c r="E710" t="s">
        <v>252</v>
      </c>
      <c r="F710" t="s">
        <v>253</v>
      </c>
      <c r="G710" t="s">
        <v>254</v>
      </c>
      <c r="H710" t="s">
        <v>255</v>
      </c>
      <c r="I710">
        <v>2017</v>
      </c>
      <c r="J710">
        <v>106</v>
      </c>
      <c r="K710" t="s">
        <v>250</v>
      </c>
      <c r="L710" t="s">
        <v>256</v>
      </c>
      <c r="M710" t="s">
        <v>257</v>
      </c>
      <c r="N710" t="s">
        <v>258</v>
      </c>
      <c r="O710" t="s">
        <v>259</v>
      </c>
      <c r="P710">
        <v>106</v>
      </c>
      <c r="Q710" t="s">
        <v>283</v>
      </c>
      <c r="R710">
        <v>106</v>
      </c>
      <c r="S710" t="s">
        <v>250</v>
      </c>
      <c r="T710" t="s">
        <v>262</v>
      </c>
      <c r="U710" t="s">
        <v>263</v>
      </c>
      <c r="V710" t="s">
        <v>290</v>
      </c>
      <c r="W710" t="s">
        <v>617</v>
      </c>
      <c r="X710">
        <v>0</v>
      </c>
      <c r="Y710" t="s">
        <v>617</v>
      </c>
      <c r="Z710">
        <v>2018</v>
      </c>
      <c r="AA710" t="s">
        <v>611</v>
      </c>
      <c r="AB710" t="s">
        <v>611</v>
      </c>
      <c r="AD710">
        <v>4.5999999999999996</v>
      </c>
      <c r="AF710" t="s">
        <v>268</v>
      </c>
      <c r="AG710" t="s">
        <v>292</v>
      </c>
      <c r="AH710" t="s">
        <v>270</v>
      </c>
      <c r="AI710" t="s">
        <v>270</v>
      </c>
      <c r="AJ710" t="s">
        <v>270</v>
      </c>
      <c r="AK710" t="s">
        <v>270</v>
      </c>
      <c r="AL710">
        <v>2.5999999999999999E-3</v>
      </c>
      <c r="AM710" t="s">
        <v>271</v>
      </c>
      <c r="AN710">
        <v>32478</v>
      </c>
      <c r="AO710">
        <v>32478</v>
      </c>
      <c r="AP710">
        <v>108014</v>
      </c>
      <c r="AQ710">
        <v>5</v>
      </c>
      <c r="AR710">
        <v>37015</v>
      </c>
      <c r="AS710">
        <v>2022</v>
      </c>
      <c r="BS710">
        <v>6.52</v>
      </c>
      <c r="GQ710">
        <v>1.41</v>
      </c>
      <c r="GW710">
        <v>7.81</v>
      </c>
      <c r="GZ710">
        <v>6.52</v>
      </c>
      <c r="HA710">
        <v>1.41</v>
      </c>
      <c r="HB710">
        <v>7.93</v>
      </c>
      <c r="HC710">
        <v>7.81</v>
      </c>
      <c r="HD710">
        <v>15.739999999999998</v>
      </c>
      <c r="HE710">
        <v>4.8463575343309312E-4</v>
      </c>
      <c r="HF710">
        <v>0.50381194409148666</v>
      </c>
    </row>
    <row r="711" spans="1:214" x14ac:dyDescent="0.25">
      <c r="A711">
        <v>27</v>
      </c>
      <c r="B711">
        <v>106</v>
      </c>
      <c r="C711" t="s">
        <v>250</v>
      </c>
      <c r="D711" t="s">
        <v>251</v>
      </c>
      <c r="E711" t="s">
        <v>252</v>
      </c>
      <c r="F711" t="s">
        <v>253</v>
      </c>
      <c r="G711" t="s">
        <v>254</v>
      </c>
      <c r="H711" t="s">
        <v>255</v>
      </c>
      <c r="I711">
        <v>2017</v>
      </c>
      <c r="J711">
        <v>106</v>
      </c>
      <c r="K711" t="s">
        <v>250</v>
      </c>
      <c r="L711" t="s">
        <v>256</v>
      </c>
      <c r="M711" t="s">
        <v>257</v>
      </c>
      <c r="N711" t="s">
        <v>258</v>
      </c>
      <c r="O711" t="s">
        <v>259</v>
      </c>
      <c r="P711">
        <v>106</v>
      </c>
      <c r="Q711" t="s">
        <v>283</v>
      </c>
      <c r="R711">
        <v>106</v>
      </c>
      <c r="S711" t="s">
        <v>250</v>
      </c>
      <c r="T711" t="s">
        <v>262</v>
      </c>
      <c r="U711" t="s">
        <v>263</v>
      </c>
      <c r="V711" t="s">
        <v>290</v>
      </c>
      <c r="W711" t="s">
        <v>618</v>
      </c>
      <c r="X711">
        <v>0</v>
      </c>
      <c r="Y711" t="s">
        <v>618</v>
      </c>
      <c r="Z711">
        <v>2018</v>
      </c>
      <c r="AA711" t="s">
        <v>604</v>
      </c>
      <c r="AB711" t="s">
        <v>604</v>
      </c>
      <c r="AD711">
        <v>4.5999999999999996</v>
      </c>
      <c r="AF711" t="s">
        <v>268</v>
      </c>
      <c r="AG711" t="s">
        <v>292</v>
      </c>
      <c r="AH711" t="s">
        <v>270</v>
      </c>
      <c r="AI711" t="s">
        <v>270</v>
      </c>
      <c r="AJ711" t="s">
        <v>270</v>
      </c>
      <c r="AK711" t="s">
        <v>270</v>
      </c>
      <c r="AL711">
        <v>2.2000000000000001E-3</v>
      </c>
      <c r="AM711" t="s">
        <v>271</v>
      </c>
      <c r="AN711">
        <v>32690</v>
      </c>
      <c r="AO711" t="s">
        <v>272</v>
      </c>
      <c r="AP711">
        <v>108683</v>
      </c>
      <c r="AQ711">
        <v>2</v>
      </c>
      <c r="AR711">
        <v>37014</v>
      </c>
      <c r="AS711">
        <v>2019</v>
      </c>
      <c r="GC711">
        <v>3.47</v>
      </c>
      <c r="GV711">
        <v>1.31</v>
      </c>
      <c r="GW711">
        <v>1.68</v>
      </c>
      <c r="GZ711">
        <v>3.47</v>
      </c>
      <c r="HA711">
        <v>0</v>
      </c>
      <c r="HB711">
        <v>3.47</v>
      </c>
      <c r="HC711">
        <v>2.99</v>
      </c>
      <c r="HD711">
        <v>6.46</v>
      </c>
      <c r="HE711">
        <v>1.9761394921994493E-4</v>
      </c>
      <c r="HF711">
        <v>0.53715170278637769</v>
      </c>
    </row>
    <row r="712" spans="1:214" x14ac:dyDescent="0.25">
      <c r="A712">
        <v>27</v>
      </c>
      <c r="B712">
        <v>106</v>
      </c>
      <c r="C712" t="s">
        <v>250</v>
      </c>
      <c r="D712" t="s">
        <v>251</v>
      </c>
      <c r="E712" t="s">
        <v>252</v>
      </c>
      <c r="F712" t="s">
        <v>253</v>
      </c>
      <c r="G712" t="s">
        <v>254</v>
      </c>
      <c r="H712" t="s">
        <v>255</v>
      </c>
      <c r="I712">
        <v>2017</v>
      </c>
      <c r="J712">
        <v>106</v>
      </c>
      <c r="K712" t="s">
        <v>250</v>
      </c>
      <c r="L712" t="s">
        <v>256</v>
      </c>
      <c r="M712" t="s">
        <v>257</v>
      </c>
      <c r="N712" t="s">
        <v>258</v>
      </c>
      <c r="O712" t="s">
        <v>259</v>
      </c>
      <c r="P712">
        <v>106</v>
      </c>
      <c r="Q712" t="s">
        <v>283</v>
      </c>
      <c r="R712">
        <v>106</v>
      </c>
      <c r="S712" t="s">
        <v>250</v>
      </c>
      <c r="T712" t="s">
        <v>262</v>
      </c>
      <c r="U712" t="s">
        <v>263</v>
      </c>
      <c r="V712" t="s">
        <v>290</v>
      </c>
      <c r="W712" t="s">
        <v>618</v>
      </c>
      <c r="X712">
        <v>0</v>
      </c>
      <c r="Y712" t="s">
        <v>618</v>
      </c>
      <c r="Z712">
        <v>2018</v>
      </c>
      <c r="AA712" t="s">
        <v>604</v>
      </c>
      <c r="AB712" t="s">
        <v>604</v>
      </c>
      <c r="AD712">
        <v>4.5999999999999996</v>
      </c>
      <c r="AF712" t="s">
        <v>268</v>
      </c>
      <c r="AG712" t="s">
        <v>292</v>
      </c>
      <c r="AH712" t="s">
        <v>270</v>
      </c>
      <c r="AI712" t="s">
        <v>270</v>
      </c>
      <c r="AJ712" t="s">
        <v>270</v>
      </c>
      <c r="AK712" t="s">
        <v>270</v>
      </c>
      <c r="AL712">
        <v>2.2000000000000001E-3</v>
      </c>
      <c r="AM712" t="s">
        <v>271</v>
      </c>
      <c r="AN712">
        <v>32690</v>
      </c>
      <c r="AO712" t="s">
        <v>272</v>
      </c>
      <c r="AP712">
        <v>108683</v>
      </c>
      <c r="AQ712">
        <v>3</v>
      </c>
      <c r="AR712">
        <v>37014</v>
      </c>
      <c r="AS712">
        <v>2020</v>
      </c>
      <c r="GQ712">
        <v>10.3</v>
      </c>
      <c r="GV712">
        <v>8.8699999999999992</v>
      </c>
      <c r="GW712">
        <v>13.3</v>
      </c>
      <c r="GZ712">
        <v>0</v>
      </c>
      <c r="HA712">
        <v>10.3</v>
      </c>
      <c r="HB712">
        <v>10.3</v>
      </c>
      <c r="HC712">
        <v>22.17</v>
      </c>
      <c r="HD712">
        <v>32.47</v>
      </c>
      <c r="HE712">
        <v>9.9327011318445994E-4</v>
      </c>
      <c r="HF712">
        <v>0.31721589159223901</v>
      </c>
    </row>
    <row r="713" spans="1:214" x14ac:dyDescent="0.25">
      <c r="A713">
        <v>27</v>
      </c>
      <c r="B713">
        <v>106</v>
      </c>
      <c r="C713" t="s">
        <v>250</v>
      </c>
      <c r="D713" t="s">
        <v>251</v>
      </c>
      <c r="E713" t="s">
        <v>252</v>
      </c>
      <c r="F713" t="s">
        <v>253</v>
      </c>
      <c r="G713" t="s">
        <v>254</v>
      </c>
      <c r="H713" t="s">
        <v>255</v>
      </c>
      <c r="I713">
        <v>2017</v>
      </c>
      <c r="J713">
        <v>106</v>
      </c>
      <c r="K713" t="s">
        <v>250</v>
      </c>
      <c r="L713" t="s">
        <v>256</v>
      </c>
      <c r="M713" t="s">
        <v>257</v>
      </c>
      <c r="N713" t="s">
        <v>258</v>
      </c>
      <c r="O713" t="s">
        <v>259</v>
      </c>
      <c r="P713">
        <v>106</v>
      </c>
      <c r="Q713" t="s">
        <v>283</v>
      </c>
      <c r="R713">
        <v>106</v>
      </c>
      <c r="S713" t="s">
        <v>250</v>
      </c>
      <c r="T713" t="s">
        <v>262</v>
      </c>
      <c r="U713" t="s">
        <v>263</v>
      </c>
      <c r="V713" t="s">
        <v>290</v>
      </c>
      <c r="W713" t="s">
        <v>618</v>
      </c>
      <c r="X713">
        <v>0</v>
      </c>
      <c r="Y713" t="s">
        <v>618</v>
      </c>
      <c r="Z713">
        <v>2018</v>
      </c>
      <c r="AA713" t="s">
        <v>604</v>
      </c>
      <c r="AB713" t="s">
        <v>604</v>
      </c>
      <c r="AD713">
        <v>4.5999999999999996</v>
      </c>
      <c r="AF713" t="s">
        <v>268</v>
      </c>
      <c r="AG713" t="s">
        <v>292</v>
      </c>
      <c r="AH713" t="s">
        <v>270</v>
      </c>
      <c r="AI713" t="s">
        <v>270</v>
      </c>
      <c r="AJ713" t="s">
        <v>270</v>
      </c>
      <c r="AK713" t="s">
        <v>270</v>
      </c>
      <c r="AL713">
        <v>2.2000000000000001E-3</v>
      </c>
      <c r="AM713" t="s">
        <v>271</v>
      </c>
      <c r="AN713">
        <v>32690</v>
      </c>
      <c r="AO713" t="s">
        <v>272</v>
      </c>
      <c r="AP713">
        <v>108683</v>
      </c>
      <c r="AQ713">
        <v>4</v>
      </c>
      <c r="AR713">
        <v>37014</v>
      </c>
      <c r="AS713">
        <v>2021</v>
      </c>
      <c r="CN713">
        <v>24.54</v>
      </c>
      <c r="FM713">
        <v>2.76</v>
      </c>
      <c r="GC713">
        <v>3.83</v>
      </c>
      <c r="GQ713">
        <v>5.52</v>
      </c>
      <c r="GV713">
        <v>25.74</v>
      </c>
      <c r="GW713">
        <v>34.74</v>
      </c>
      <c r="GZ713">
        <v>31.13</v>
      </c>
      <c r="HA713">
        <v>5.52</v>
      </c>
      <c r="HB713">
        <v>36.65</v>
      </c>
      <c r="HC713">
        <v>60.48</v>
      </c>
      <c r="HD713">
        <v>97.13</v>
      </c>
      <c r="HE713">
        <v>2.9712450290608748E-3</v>
      </c>
      <c r="HF713">
        <v>0.37732935241429011</v>
      </c>
    </row>
    <row r="714" spans="1:214" x14ac:dyDescent="0.25">
      <c r="A714">
        <v>27</v>
      </c>
      <c r="B714">
        <v>106</v>
      </c>
      <c r="C714" t="s">
        <v>250</v>
      </c>
      <c r="D714" t="s">
        <v>251</v>
      </c>
      <c r="E714" t="s">
        <v>252</v>
      </c>
      <c r="F714" t="s">
        <v>253</v>
      </c>
      <c r="G714" t="s">
        <v>254</v>
      </c>
      <c r="H714" t="s">
        <v>255</v>
      </c>
      <c r="I714">
        <v>2017</v>
      </c>
      <c r="J714">
        <v>106</v>
      </c>
      <c r="K714" t="s">
        <v>250</v>
      </c>
      <c r="L714" t="s">
        <v>256</v>
      </c>
      <c r="M714" t="s">
        <v>257</v>
      </c>
      <c r="N714" t="s">
        <v>258</v>
      </c>
      <c r="O714" t="s">
        <v>259</v>
      </c>
      <c r="P714">
        <v>106</v>
      </c>
      <c r="Q714" t="s">
        <v>283</v>
      </c>
      <c r="R714">
        <v>106</v>
      </c>
      <c r="S714" t="s">
        <v>250</v>
      </c>
      <c r="T714" t="s">
        <v>262</v>
      </c>
      <c r="U714" t="s">
        <v>263</v>
      </c>
      <c r="V714" t="s">
        <v>290</v>
      </c>
      <c r="W714" t="s">
        <v>618</v>
      </c>
      <c r="X714">
        <v>0</v>
      </c>
      <c r="Y714" t="s">
        <v>618</v>
      </c>
      <c r="Z714">
        <v>2018</v>
      </c>
      <c r="AA714" t="s">
        <v>604</v>
      </c>
      <c r="AB714" t="s">
        <v>604</v>
      </c>
      <c r="AD714">
        <v>4.5999999999999996</v>
      </c>
      <c r="AF714" t="s">
        <v>268</v>
      </c>
      <c r="AG714" t="s">
        <v>292</v>
      </c>
      <c r="AH714" t="s">
        <v>270</v>
      </c>
      <c r="AI714" t="s">
        <v>270</v>
      </c>
      <c r="AJ714" t="s">
        <v>270</v>
      </c>
      <c r="AK714" t="s">
        <v>270</v>
      </c>
      <c r="AL714">
        <v>2.2000000000000001E-3</v>
      </c>
      <c r="AM714" t="s">
        <v>271</v>
      </c>
      <c r="AN714">
        <v>32690</v>
      </c>
      <c r="AO714">
        <v>32690</v>
      </c>
      <c r="AP714">
        <v>108683</v>
      </c>
      <c r="AQ714">
        <v>5</v>
      </c>
      <c r="AR714">
        <v>37014</v>
      </c>
      <c r="AS714">
        <v>2022</v>
      </c>
      <c r="GQ714">
        <v>1.74</v>
      </c>
      <c r="GW714">
        <v>3.68</v>
      </c>
      <c r="GZ714">
        <v>0</v>
      </c>
      <c r="HA714">
        <v>1.74</v>
      </c>
      <c r="HB714">
        <v>1.74</v>
      </c>
      <c r="HC714">
        <v>3.68</v>
      </c>
      <c r="HD714">
        <v>5.42</v>
      </c>
      <c r="HE714">
        <v>1.6579993881921077E-4</v>
      </c>
      <c r="HF714">
        <v>0.3210332103321033</v>
      </c>
    </row>
    <row r="715" spans="1:214" x14ac:dyDescent="0.25">
      <c r="A715">
        <v>27</v>
      </c>
      <c r="B715">
        <v>106</v>
      </c>
      <c r="C715" t="s">
        <v>250</v>
      </c>
      <c r="D715" t="s">
        <v>251</v>
      </c>
      <c r="E715" t="s">
        <v>252</v>
      </c>
      <c r="F715" t="s">
        <v>253</v>
      </c>
      <c r="G715" t="s">
        <v>254</v>
      </c>
      <c r="H715" t="s">
        <v>255</v>
      </c>
      <c r="I715">
        <v>2018</v>
      </c>
      <c r="J715">
        <v>106</v>
      </c>
      <c r="K715" t="s">
        <v>250</v>
      </c>
      <c r="L715" t="s">
        <v>256</v>
      </c>
      <c r="M715" t="s">
        <v>257</v>
      </c>
      <c r="N715" t="s">
        <v>258</v>
      </c>
      <c r="O715" t="s">
        <v>259</v>
      </c>
      <c r="P715">
        <v>420</v>
      </c>
      <c r="Q715" t="s">
        <v>260</v>
      </c>
      <c r="R715">
        <v>420</v>
      </c>
      <c r="S715" t="s">
        <v>261</v>
      </c>
      <c r="T715" t="s">
        <v>262</v>
      </c>
      <c r="U715" t="s">
        <v>263</v>
      </c>
      <c r="V715" t="s">
        <v>264</v>
      </c>
      <c r="W715" t="s">
        <v>619</v>
      </c>
      <c r="X715">
        <v>0</v>
      </c>
      <c r="Y715" t="s">
        <v>619</v>
      </c>
      <c r="Z715">
        <v>2019</v>
      </c>
      <c r="AA715" t="s">
        <v>620</v>
      </c>
      <c r="AB715" t="s">
        <v>620</v>
      </c>
      <c r="AC715">
        <v>89</v>
      </c>
      <c r="AD715">
        <v>7.44</v>
      </c>
      <c r="AF715" t="s">
        <v>268</v>
      </c>
      <c r="AG715" t="s">
        <v>269</v>
      </c>
      <c r="AH715" t="s">
        <v>270</v>
      </c>
      <c r="AI715" t="s">
        <v>270</v>
      </c>
      <c r="AJ715" t="s">
        <v>270</v>
      </c>
      <c r="AK715" t="s">
        <v>270</v>
      </c>
      <c r="AL715">
        <v>8.8999999999999999E-3</v>
      </c>
      <c r="AM715" t="s">
        <v>271</v>
      </c>
      <c r="AN715">
        <v>15585</v>
      </c>
      <c r="AO715" t="s">
        <v>272</v>
      </c>
      <c r="AP715">
        <v>119351</v>
      </c>
      <c r="AQ715">
        <v>3</v>
      </c>
      <c r="AR715">
        <v>37687</v>
      </c>
      <c r="AS715">
        <v>2021</v>
      </c>
      <c r="BY715">
        <v>3.54</v>
      </c>
      <c r="GQ715">
        <v>1.46</v>
      </c>
      <c r="GV715">
        <v>1.25</v>
      </c>
      <c r="GW715">
        <v>1.1299999999999999</v>
      </c>
      <c r="GZ715">
        <v>3.54</v>
      </c>
      <c r="HA715">
        <v>1.46</v>
      </c>
      <c r="HB715">
        <v>5</v>
      </c>
      <c r="HC715">
        <v>2.38</v>
      </c>
      <c r="HD715">
        <v>7.38</v>
      </c>
      <c r="HE715">
        <v>4.7353224254090471E-4</v>
      </c>
      <c r="HF715">
        <v>0.6775067750677507</v>
      </c>
    </row>
    <row r="716" spans="1:214" x14ac:dyDescent="0.25">
      <c r="A716">
        <v>27</v>
      </c>
      <c r="B716">
        <v>106</v>
      </c>
      <c r="C716" t="s">
        <v>250</v>
      </c>
      <c r="D716" t="s">
        <v>251</v>
      </c>
      <c r="E716" t="s">
        <v>252</v>
      </c>
      <c r="F716" t="s">
        <v>253</v>
      </c>
      <c r="G716" t="s">
        <v>254</v>
      </c>
      <c r="H716" t="s">
        <v>255</v>
      </c>
      <c r="I716">
        <v>2018</v>
      </c>
      <c r="J716">
        <v>106</v>
      </c>
      <c r="K716" t="s">
        <v>250</v>
      </c>
      <c r="L716" t="s">
        <v>256</v>
      </c>
      <c r="M716" t="s">
        <v>257</v>
      </c>
      <c r="N716" t="s">
        <v>258</v>
      </c>
      <c r="O716" t="s">
        <v>259</v>
      </c>
      <c r="P716">
        <v>420</v>
      </c>
      <c r="Q716" t="s">
        <v>260</v>
      </c>
      <c r="R716">
        <v>420</v>
      </c>
      <c r="S716" t="s">
        <v>261</v>
      </c>
      <c r="T716" t="s">
        <v>262</v>
      </c>
      <c r="U716" t="s">
        <v>263</v>
      </c>
      <c r="V716" t="s">
        <v>264</v>
      </c>
      <c r="W716" t="s">
        <v>619</v>
      </c>
      <c r="X716">
        <v>0</v>
      </c>
      <c r="Y716" t="s">
        <v>619</v>
      </c>
      <c r="Z716">
        <v>2019</v>
      </c>
      <c r="AA716" t="s">
        <v>620</v>
      </c>
      <c r="AB716" t="s">
        <v>620</v>
      </c>
      <c r="AC716">
        <v>89</v>
      </c>
      <c r="AD716">
        <v>7.44</v>
      </c>
      <c r="AF716" t="s">
        <v>268</v>
      </c>
      <c r="AG716" t="s">
        <v>269</v>
      </c>
      <c r="AH716" t="s">
        <v>270</v>
      </c>
      <c r="AI716" t="s">
        <v>270</v>
      </c>
      <c r="AJ716" t="s">
        <v>270</v>
      </c>
      <c r="AK716" t="s">
        <v>270</v>
      </c>
      <c r="AL716">
        <v>8.8999999999999999E-3</v>
      </c>
      <c r="AM716" t="s">
        <v>271</v>
      </c>
      <c r="AN716">
        <v>15585</v>
      </c>
      <c r="AO716">
        <v>15585</v>
      </c>
      <c r="AP716">
        <v>119351</v>
      </c>
      <c r="AQ716">
        <v>4</v>
      </c>
      <c r="AR716">
        <v>37687</v>
      </c>
      <c r="AS716">
        <v>2022</v>
      </c>
      <c r="CN716">
        <v>3.76</v>
      </c>
      <c r="GQ716">
        <v>9.82</v>
      </c>
      <c r="GV716">
        <v>0.25</v>
      </c>
      <c r="GW716">
        <v>1.89</v>
      </c>
      <c r="GX716">
        <v>2.8</v>
      </c>
      <c r="GZ716">
        <v>3.76</v>
      </c>
      <c r="HA716">
        <v>9.82</v>
      </c>
      <c r="HB716">
        <v>13.58</v>
      </c>
      <c r="HC716">
        <v>4.9400000000000004</v>
      </c>
      <c r="HD716">
        <v>18.52</v>
      </c>
      <c r="HE716">
        <v>1.1883221045877446E-3</v>
      </c>
      <c r="HF716">
        <v>0.73326133909287261</v>
      </c>
    </row>
    <row r="717" spans="1:214" x14ac:dyDescent="0.25">
      <c r="A717">
        <v>27</v>
      </c>
      <c r="B717">
        <v>106</v>
      </c>
      <c r="C717" t="s">
        <v>250</v>
      </c>
      <c r="D717" t="s">
        <v>251</v>
      </c>
      <c r="E717" t="s">
        <v>252</v>
      </c>
      <c r="F717" t="s">
        <v>253</v>
      </c>
      <c r="G717" t="s">
        <v>254</v>
      </c>
      <c r="H717" t="s">
        <v>255</v>
      </c>
      <c r="I717">
        <v>2018</v>
      </c>
      <c r="J717">
        <v>106</v>
      </c>
      <c r="K717" t="s">
        <v>250</v>
      </c>
      <c r="L717" t="s">
        <v>256</v>
      </c>
      <c r="M717" t="s">
        <v>257</v>
      </c>
      <c r="N717" t="s">
        <v>258</v>
      </c>
      <c r="O717" t="s">
        <v>259</v>
      </c>
      <c r="P717">
        <v>420</v>
      </c>
      <c r="Q717" t="s">
        <v>260</v>
      </c>
      <c r="R717">
        <v>420</v>
      </c>
      <c r="S717" t="s">
        <v>261</v>
      </c>
      <c r="T717" t="s">
        <v>262</v>
      </c>
      <c r="U717" t="s">
        <v>263</v>
      </c>
      <c r="V717" t="s">
        <v>264</v>
      </c>
      <c r="W717" t="s">
        <v>621</v>
      </c>
      <c r="X717">
        <v>0</v>
      </c>
      <c r="Y717" t="s">
        <v>621</v>
      </c>
      <c r="Z717">
        <v>2019</v>
      </c>
      <c r="AA717" t="s">
        <v>622</v>
      </c>
      <c r="AB717" t="s">
        <v>622</v>
      </c>
      <c r="AC717">
        <v>94</v>
      </c>
      <c r="AD717">
        <v>8.6999999999999993</v>
      </c>
      <c r="AF717" t="s">
        <v>268</v>
      </c>
      <c r="AG717" t="s">
        <v>269</v>
      </c>
      <c r="AH717" t="s">
        <v>270</v>
      </c>
      <c r="AI717" t="s">
        <v>270</v>
      </c>
      <c r="AJ717" t="s">
        <v>270</v>
      </c>
      <c r="AK717" t="s">
        <v>270</v>
      </c>
      <c r="AL717">
        <v>8.5000000000000006E-3</v>
      </c>
      <c r="AM717" t="s">
        <v>271</v>
      </c>
      <c r="AN717">
        <v>20062</v>
      </c>
      <c r="AO717" t="s">
        <v>272</v>
      </c>
      <c r="AP717">
        <v>219899</v>
      </c>
      <c r="AQ717">
        <v>1</v>
      </c>
      <c r="AR717">
        <v>37685</v>
      </c>
      <c r="AS717">
        <v>2019</v>
      </c>
      <c r="GV717">
        <v>0.22</v>
      </c>
      <c r="GW717">
        <v>0.77</v>
      </c>
      <c r="GZ717">
        <v>0</v>
      </c>
      <c r="HA717">
        <v>0</v>
      </c>
      <c r="HB717">
        <v>0</v>
      </c>
      <c r="HC717">
        <v>0.99</v>
      </c>
      <c r="HD717">
        <v>0.99</v>
      </c>
      <c r="HE717">
        <v>4.9347024224902798E-5</v>
      </c>
      <c r="HF717">
        <v>0</v>
      </c>
    </row>
    <row r="718" spans="1:214" x14ac:dyDescent="0.25">
      <c r="A718">
        <v>27</v>
      </c>
      <c r="B718">
        <v>106</v>
      </c>
      <c r="C718" t="s">
        <v>250</v>
      </c>
      <c r="D718" t="s">
        <v>251</v>
      </c>
      <c r="E718" t="s">
        <v>252</v>
      </c>
      <c r="F718" t="s">
        <v>253</v>
      </c>
      <c r="G718" t="s">
        <v>254</v>
      </c>
      <c r="H718" t="s">
        <v>255</v>
      </c>
      <c r="I718">
        <v>2018</v>
      </c>
      <c r="J718">
        <v>106</v>
      </c>
      <c r="K718" t="s">
        <v>250</v>
      </c>
      <c r="L718" t="s">
        <v>256</v>
      </c>
      <c r="M718" t="s">
        <v>257</v>
      </c>
      <c r="N718" t="s">
        <v>258</v>
      </c>
      <c r="O718" t="s">
        <v>259</v>
      </c>
      <c r="P718">
        <v>420</v>
      </c>
      <c r="Q718" t="s">
        <v>260</v>
      </c>
      <c r="R718">
        <v>420</v>
      </c>
      <c r="S718" t="s">
        <v>261</v>
      </c>
      <c r="T718" t="s">
        <v>262</v>
      </c>
      <c r="U718" t="s">
        <v>263</v>
      </c>
      <c r="V718" t="s">
        <v>264</v>
      </c>
      <c r="W718" t="s">
        <v>621</v>
      </c>
      <c r="X718">
        <v>0</v>
      </c>
      <c r="Y718" t="s">
        <v>621</v>
      </c>
      <c r="Z718">
        <v>2019</v>
      </c>
      <c r="AA718" t="s">
        <v>622</v>
      </c>
      <c r="AB718" t="s">
        <v>622</v>
      </c>
      <c r="AC718">
        <v>94</v>
      </c>
      <c r="AD718">
        <v>8.6999999999999993</v>
      </c>
      <c r="AF718" t="s">
        <v>268</v>
      </c>
      <c r="AG718" t="s">
        <v>269</v>
      </c>
      <c r="AH718" t="s">
        <v>270</v>
      </c>
      <c r="AI718" t="s">
        <v>270</v>
      </c>
      <c r="AJ718" t="s">
        <v>270</v>
      </c>
      <c r="AK718" t="s">
        <v>270</v>
      </c>
      <c r="AL718">
        <v>8.5000000000000006E-3</v>
      </c>
      <c r="AM718" t="s">
        <v>271</v>
      </c>
      <c r="AN718">
        <v>20062</v>
      </c>
      <c r="AO718" t="s">
        <v>272</v>
      </c>
      <c r="AP718">
        <v>219899</v>
      </c>
      <c r="AQ718">
        <v>3</v>
      </c>
      <c r="AR718">
        <v>37685</v>
      </c>
      <c r="AS718">
        <v>2021</v>
      </c>
      <c r="GQ718">
        <v>1.3</v>
      </c>
      <c r="GV718">
        <v>1.87</v>
      </c>
      <c r="GW718">
        <v>1.69</v>
      </c>
      <c r="GZ718">
        <v>0</v>
      </c>
      <c r="HA718">
        <v>1.3</v>
      </c>
      <c r="HB718">
        <v>1.3</v>
      </c>
      <c r="HC718">
        <v>3.56</v>
      </c>
      <c r="HD718">
        <v>4.8599999999999994</v>
      </c>
      <c r="HE718">
        <v>2.4224902801315917E-4</v>
      </c>
      <c r="HF718">
        <v>0.26748971193415644</v>
      </c>
    </row>
    <row r="719" spans="1:214" x14ac:dyDescent="0.25">
      <c r="A719">
        <v>27</v>
      </c>
      <c r="B719">
        <v>106</v>
      </c>
      <c r="C719" t="s">
        <v>250</v>
      </c>
      <c r="D719" t="s">
        <v>251</v>
      </c>
      <c r="E719" t="s">
        <v>252</v>
      </c>
      <c r="F719" t="s">
        <v>253</v>
      </c>
      <c r="G719" t="s">
        <v>254</v>
      </c>
      <c r="H719" t="s">
        <v>255</v>
      </c>
      <c r="I719">
        <v>2018</v>
      </c>
      <c r="J719">
        <v>106</v>
      </c>
      <c r="K719" t="s">
        <v>250</v>
      </c>
      <c r="L719" t="s">
        <v>256</v>
      </c>
      <c r="M719" t="s">
        <v>257</v>
      </c>
      <c r="N719" t="s">
        <v>258</v>
      </c>
      <c r="O719" t="s">
        <v>259</v>
      </c>
      <c r="P719">
        <v>420</v>
      </c>
      <c r="Q719" t="s">
        <v>260</v>
      </c>
      <c r="R719">
        <v>420</v>
      </c>
      <c r="S719" t="s">
        <v>261</v>
      </c>
      <c r="T719" t="s">
        <v>262</v>
      </c>
      <c r="U719" t="s">
        <v>263</v>
      </c>
      <c r="V719" t="s">
        <v>264</v>
      </c>
      <c r="W719" t="s">
        <v>621</v>
      </c>
      <c r="X719">
        <v>0</v>
      </c>
      <c r="Y719" t="s">
        <v>621</v>
      </c>
      <c r="Z719">
        <v>2019</v>
      </c>
      <c r="AA719" t="s">
        <v>622</v>
      </c>
      <c r="AB719" t="s">
        <v>622</v>
      </c>
      <c r="AC719">
        <v>94</v>
      </c>
      <c r="AD719">
        <v>8.6999999999999993</v>
      </c>
      <c r="AF719" t="s">
        <v>268</v>
      </c>
      <c r="AG719" t="s">
        <v>269</v>
      </c>
      <c r="AH719" t="s">
        <v>270</v>
      </c>
      <c r="AI719" t="s">
        <v>270</v>
      </c>
      <c r="AJ719" t="s">
        <v>270</v>
      </c>
      <c r="AK719" t="s">
        <v>270</v>
      </c>
      <c r="AL719">
        <v>8.5000000000000006E-3</v>
      </c>
      <c r="AM719" t="s">
        <v>271</v>
      </c>
      <c r="AN719">
        <v>20062</v>
      </c>
      <c r="AO719" t="s">
        <v>272</v>
      </c>
      <c r="AP719">
        <v>219899</v>
      </c>
      <c r="AQ719">
        <v>4</v>
      </c>
      <c r="AR719">
        <v>37685</v>
      </c>
      <c r="AS719">
        <v>2022</v>
      </c>
      <c r="BD719">
        <v>3.68</v>
      </c>
      <c r="FR719">
        <v>11.03</v>
      </c>
      <c r="GQ719">
        <v>13.03</v>
      </c>
      <c r="GV719">
        <v>4.03</v>
      </c>
      <c r="GW719">
        <v>5.07</v>
      </c>
      <c r="GX719">
        <v>2</v>
      </c>
      <c r="GZ719">
        <v>14.71</v>
      </c>
      <c r="HA719">
        <v>13.03</v>
      </c>
      <c r="HB719">
        <v>27.74</v>
      </c>
      <c r="HC719">
        <v>11.1</v>
      </c>
      <c r="HD719">
        <v>38.840000000000003</v>
      </c>
      <c r="HE719">
        <v>1.9359984049446717E-3</v>
      </c>
      <c r="HF719">
        <v>0.71421215242018532</v>
      </c>
    </row>
    <row r="720" spans="1:214" x14ac:dyDescent="0.25">
      <c r="A720">
        <v>27</v>
      </c>
      <c r="B720">
        <v>106</v>
      </c>
      <c r="C720" t="s">
        <v>250</v>
      </c>
      <c r="D720" t="s">
        <v>251</v>
      </c>
      <c r="E720" t="s">
        <v>252</v>
      </c>
      <c r="F720" t="s">
        <v>253</v>
      </c>
      <c r="G720" t="s">
        <v>254</v>
      </c>
      <c r="H720" t="s">
        <v>255</v>
      </c>
      <c r="I720">
        <v>2018</v>
      </c>
      <c r="J720">
        <v>106</v>
      </c>
      <c r="K720" t="s">
        <v>250</v>
      </c>
      <c r="L720" t="s">
        <v>256</v>
      </c>
      <c r="M720" t="s">
        <v>257</v>
      </c>
      <c r="N720" t="s">
        <v>258</v>
      </c>
      <c r="O720" t="s">
        <v>259</v>
      </c>
      <c r="P720">
        <v>420</v>
      </c>
      <c r="Q720" t="s">
        <v>260</v>
      </c>
      <c r="R720">
        <v>420</v>
      </c>
      <c r="S720" t="s">
        <v>261</v>
      </c>
      <c r="T720" t="s">
        <v>262</v>
      </c>
      <c r="U720" t="s">
        <v>263</v>
      </c>
      <c r="V720" t="s">
        <v>264</v>
      </c>
      <c r="W720" t="s">
        <v>621</v>
      </c>
      <c r="X720">
        <v>0</v>
      </c>
      <c r="Y720" t="s">
        <v>621</v>
      </c>
      <c r="Z720">
        <v>2019</v>
      </c>
      <c r="AA720" t="s">
        <v>622</v>
      </c>
      <c r="AB720" t="s">
        <v>622</v>
      </c>
      <c r="AC720">
        <v>94</v>
      </c>
      <c r="AD720">
        <v>8.6999999999999993</v>
      </c>
      <c r="AF720" t="s">
        <v>268</v>
      </c>
      <c r="AG720" t="s">
        <v>269</v>
      </c>
      <c r="AH720" t="s">
        <v>270</v>
      </c>
      <c r="AI720" t="s">
        <v>270</v>
      </c>
      <c r="AJ720" t="s">
        <v>270</v>
      </c>
      <c r="AK720" t="s">
        <v>270</v>
      </c>
      <c r="AL720">
        <v>8.5000000000000006E-3</v>
      </c>
      <c r="AM720" t="s">
        <v>271</v>
      </c>
      <c r="AN720">
        <v>20062</v>
      </c>
      <c r="AO720">
        <v>20062</v>
      </c>
      <c r="AP720">
        <v>219899</v>
      </c>
      <c r="AQ720">
        <v>5</v>
      </c>
      <c r="AR720">
        <v>37685</v>
      </c>
      <c r="AS720">
        <v>2023</v>
      </c>
      <c r="GV720">
        <v>1</v>
      </c>
      <c r="GW720">
        <v>0.2</v>
      </c>
      <c r="GZ720">
        <v>0</v>
      </c>
      <c r="HA720">
        <v>0</v>
      </c>
      <c r="HB720">
        <v>0</v>
      </c>
      <c r="HC720">
        <v>1.2</v>
      </c>
      <c r="HD720">
        <v>1.2</v>
      </c>
      <c r="HE720">
        <v>5.9814574818063997E-5</v>
      </c>
      <c r="HF720">
        <v>0</v>
      </c>
    </row>
    <row r="721" spans="1:214" x14ac:dyDescent="0.25">
      <c r="A721">
        <v>27</v>
      </c>
      <c r="B721">
        <v>106</v>
      </c>
      <c r="C721" t="s">
        <v>250</v>
      </c>
      <c r="D721" t="s">
        <v>251</v>
      </c>
      <c r="E721" t="s">
        <v>252</v>
      </c>
      <c r="F721" t="s">
        <v>253</v>
      </c>
      <c r="G721" t="s">
        <v>254</v>
      </c>
      <c r="H721" t="s">
        <v>255</v>
      </c>
      <c r="I721">
        <v>2018</v>
      </c>
      <c r="J721">
        <v>106</v>
      </c>
      <c r="K721" t="s">
        <v>250</v>
      </c>
      <c r="L721" t="s">
        <v>256</v>
      </c>
      <c r="M721" t="s">
        <v>257</v>
      </c>
      <c r="N721" t="s">
        <v>258</v>
      </c>
      <c r="O721" t="s">
        <v>259</v>
      </c>
      <c r="P721">
        <v>420</v>
      </c>
      <c r="Q721" t="s">
        <v>260</v>
      </c>
      <c r="R721">
        <v>420</v>
      </c>
      <c r="S721" t="s">
        <v>261</v>
      </c>
      <c r="T721" t="s">
        <v>262</v>
      </c>
      <c r="U721" t="s">
        <v>263</v>
      </c>
      <c r="V721" t="s">
        <v>264</v>
      </c>
      <c r="W721" t="s">
        <v>623</v>
      </c>
      <c r="X721">
        <v>0</v>
      </c>
      <c r="Y721" t="s">
        <v>623</v>
      </c>
      <c r="Z721">
        <v>2019</v>
      </c>
      <c r="AA721" t="s">
        <v>624</v>
      </c>
      <c r="AB721" t="s">
        <v>624</v>
      </c>
      <c r="AC721">
        <v>91</v>
      </c>
      <c r="AD721">
        <v>7.78</v>
      </c>
      <c r="AF721" t="s">
        <v>268</v>
      </c>
      <c r="AG721" t="s">
        <v>269</v>
      </c>
      <c r="AH721" t="s">
        <v>270</v>
      </c>
      <c r="AI721" t="s">
        <v>270</v>
      </c>
      <c r="AJ721" t="s">
        <v>270</v>
      </c>
      <c r="AK721" t="s">
        <v>270</v>
      </c>
      <c r="AL721">
        <v>5.7999999999999996E-3</v>
      </c>
      <c r="AM721" t="s">
        <v>271</v>
      </c>
      <c r="AN721">
        <v>20157</v>
      </c>
      <c r="AO721" t="s">
        <v>272</v>
      </c>
      <c r="AP721">
        <v>222365</v>
      </c>
      <c r="AQ721">
        <v>3</v>
      </c>
      <c r="AR721">
        <v>37686</v>
      </c>
      <c r="AS721">
        <v>2021</v>
      </c>
      <c r="CN721">
        <v>19.600000000000001</v>
      </c>
      <c r="GC721">
        <v>3.83</v>
      </c>
      <c r="GQ721">
        <v>5.41</v>
      </c>
      <c r="GV721">
        <v>2.5099999999999998</v>
      </c>
      <c r="GW721">
        <v>2.2200000000000002</v>
      </c>
      <c r="GX721">
        <v>0.76</v>
      </c>
      <c r="GZ721">
        <v>23.43</v>
      </c>
      <c r="HA721">
        <v>5.41</v>
      </c>
      <c r="HB721">
        <v>28.84</v>
      </c>
      <c r="HC721">
        <v>5.49</v>
      </c>
      <c r="HD721">
        <v>34.33</v>
      </c>
      <c r="HE721">
        <v>1.7031304261546857E-3</v>
      </c>
      <c r="HF721">
        <v>0.8400815613166327</v>
      </c>
    </row>
    <row r="722" spans="1:214" x14ac:dyDescent="0.25">
      <c r="A722">
        <v>27</v>
      </c>
      <c r="B722">
        <v>106</v>
      </c>
      <c r="C722" t="s">
        <v>250</v>
      </c>
      <c r="D722" t="s">
        <v>251</v>
      </c>
      <c r="E722" t="s">
        <v>252</v>
      </c>
      <c r="F722" t="s">
        <v>253</v>
      </c>
      <c r="G722" t="s">
        <v>254</v>
      </c>
      <c r="H722" t="s">
        <v>255</v>
      </c>
      <c r="I722">
        <v>2018</v>
      </c>
      <c r="J722">
        <v>106</v>
      </c>
      <c r="K722" t="s">
        <v>250</v>
      </c>
      <c r="L722" t="s">
        <v>256</v>
      </c>
      <c r="M722" t="s">
        <v>257</v>
      </c>
      <c r="N722" t="s">
        <v>258</v>
      </c>
      <c r="O722" t="s">
        <v>259</v>
      </c>
      <c r="P722">
        <v>420</v>
      </c>
      <c r="Q722" t="s">
        <v>260</v>
      </c>
      <c r="R722">
        <v>420</v>
      </c>
      <c r="S722" t="s">
        <v>261</v>
      </c>
      <c r="T722" t="s">
        <v>262</v>
      </c>
      <c r="U722" t="s">
        <v>263</v>
      </c>
      <c r="V722" t="s">
        <v>264</v>
      </c>
      <c r="W722" t="s">
        <v>623</v>
      </c>
      <c r="X722">
        <v>0</v>
      </c>
      <c r="Y722" t="s">
        <v>623</v>
      </c>
      <c r="Z722">
        <v>2019</v>
      </c>
      <c r="AA722" t="s">
        <v>624</v>
      </c>
      <c r="AB722" t="s">
        <v>624</v>
      </c>
      <c r="AC722">
        <v>91</v>
      </c>
      <c r="AD722">
        <v>7.78</v>
      </c>
      <c r="AF722" t="s">
        <v>268</v>
      </c>
      <c r="AG722" t="s">
        <v>269</v>
      </c>
      <c r="AH722" t="s">
        <v>270</v>
      </c>
      <c r="AI722" t="s">
        <v>270</v>
      </c>
      <c r="AJ722" t="s">
        <v>270</v>
      </c>
      <c r="AK722" t="s">
        <v>270</v>
      </c>
      <c r="AL722">
        <v>5.7999999999999996E-3</v>
      </c>
      <c r="AM722" t="s">
        <v>271</v>
      </c>
      <c r="AN722">
        <v>20157</v>
      </c>
      <c r="AO722">
        <v>20157</v>
      </c>
      <c r="AP722">
        <v>222365</v>
      </c>
      <c r="AQ722">
        <v>4</v>
      </c>
      <c r="AR722">
        <v>37686</v>
      </c>
      <c r="AS722">
        <v>2022</v>
      </c>
      <c r="FV722">
        <v>7.48</v>
      </c>
      <c r="GQ722">
        <v>20.05</v>
      </c>
      <c r="GV722">
        <v>3.02</v>
      </c>
      <c r="GW722">
        <v>6.76</v>
      </c>
      <c r="GX722">
        <v>1</v>
      </c>
      <c r="GZ722">
        <v>7.48</v>
      </c>
      <c r="HA722">
        <v>20.05</v>
      </c>
      <c r="HB722">
        <v>27.53</v>
      </c>
      <c r="HC722">
        <v>10.78</v>
      </c>
      <c r="HD722">
        <v>38.31</v>
      </c>
      <c r="HE722">
        <v>1.9005804435183809E-3</v>
      </c>
      <c r="HF722">
        <v>0.71861132863482113</v>
      </c>
    </row>
    <row r="723" spans="1:214" x14ac:dyDescent="0.25">
      <c r="A723">
        <v>27</v>
      </c>
      <c r="B723">
        <v>106</v>
      </c>
      <c r="C723" t="s">
        <v>250</v>
      </c>
      <c r="D723" t="s">
        <v>251</v>
      </c>
      <c r="E723" t="s">
        <v>252</v>
      </c>
      <c r="F723" t="s">
        <v>253</v>
      </c>
      <c r="G723" t="s">
        <v>254</v>
      </c>
      <c r="H723" t="s">
        <v>255</v>
      </c>
      <c r="I723">
        <v>2018</v>
      </c>
      <c r="J723">
        <v>106</v>
      </c>
      <c r="K723" t="s">
        <v>250</v>
      </c>
      <c r="L723" t="s">
        <v>256</v>
      </c>
      <c r="M723" t="s">
        <v>257</v>
      </c>
      <c r="N723" t="s">
        <v>258</v>
      </c>
      <c r="O723" t="s">
        <v>259</v>
      </c>
      <c r="P723">
        <v>106</v>
      </c>
      <c r="Q723" t="s">
        <v>283</v>
      </c>
      <c r="R723">
        <v>106</v>
      </c>
      <c r="S723" t="s">
        <v>250</v>
      </c>
      <c r="T723" t="s">
        <v>262</v>
      </c>
      <c r="U723" t="s">
        <v>263</v>
      </c>
      <c r="V723" t="s">
        <v>290</v>
      </c>
      <c r="W723" t="s">
        <v>625</v>
      </c>
      <c r="X723">
        <v>0</v>
      </c>
      <c r="Y723" t="s">
        <v>625</v>
      </c>
      <c r="Z723">
        <v>2019</v>
      </c>
      <c r="AA723" t="s">
        <v>626</v>
      </c>
      <c r="AB723" t="s">
        <v>626</v>
      </c>
      <c r="AC723">
        <v>86</v>
      </c>
      <c r="AD723">
        <v>6.47</v>
      </c>
      <c r="AF723" t="s">
        <v>268</v>
      </c>
      <c r="AG723" t="s">
        <v>292</v>
      </c>
      <c r="AH723" t="s">
        <v>270</v>
      </c>
      <c r="AI723" t="s">
        <v>270</v>
      </c>
      <c r="AJ723" t="s">
        <v>270</v>
      </c>
      <c r="AK723" t="s">
        <v>270</v>
      </c>
      <c r="AL723">
        <v>6.3E-3</v>
      </c>
      <c r="AM723" t="s">
        <v>271</v>
      </c>
      <c r="AN723">
        <v>86884</v>
      </c>
      <c r="AO723" t="s">
        <v>272</v>
      </c>
      <c r="AP723">
        <v>190674</v>
      </c>
      <c r="AQ723">
        <v>2</v>
      </c>
      <c r="AR723">
        <v>37690</v>
      </c>
      <c r="AS723">
        <v>2020</v>
      </c>
      <c r="GV723">
        <v>1.87</v>
      </c>
      <c r="GW723">
        <v>2.4300000000000002</v>
      </c>
      <c r="GZ723">
        <v>0</v>
      </c>
      <c r="HA723">
        <v>0</v>
      </c>
      <c r="HB723">
        <v>0</v>
      </c>
      <c r="HC723">
        <v>4.3</v>
      </c>
      <c r="HD723">
        <v>4.3000000000000007</v>
      </c>
      <c r="HE723">
        <v>4.9491275723953785E-5</v>
      </c>
      <c r="HF723">
        <v>0</v>
      </c>
    </row>
    <row r="724" spans="1:214" x14ac:dyDescent="0.25">
      <c r="A724">
        <v>27</v>
      </c>
      <c r="B724">
        <v>106</v>
      </c>
      <c r="C724" t="s">
        <v>250</v>
      </c>
      <c r="D724" t="s">
        <v>251</v>
      </c>
      <c r="E724" t="s">
        <v>252</v>
      </c>
      <c r="F724" t="s">
        <v>253</v>
      </c>
      <c r="G724" t="s">
        <v>254</v>
      </c>
      <c r="H724" t="s">
        <v>255</v>
      </c>
      <c r="I724">
        <v>2018</v>
      </c>
      <c r="J724">
        <v>106</v>
      </c>
      <c r="K724" t="s">
        <v>250</v>
      </c>
      <c r="L724" t="s">
        <v>256</v>
      </c>
      <c r="M724" t="s">
        <v>257</v>
      </c>
      <c r="N724" t="s">
        <v>258</v>
      </c>
      <c r="O724" t="s">
        <v>259</v>
      </c>
      <c r="P724">
        <v>106</v>
      </c>
      <c r="Q724" t="s">
        <v>283</v>
      </c>
      <c r="R724">
        <v>106</v>
      </c>
      <c r="S724" t="s">
        <v>250</v>
      </c>
      <c r="T724" t="s">
        <v>262</v>
      </c>
      <c r="U724" t="s">
        <v>263</v>
      </c>
      <c r="V724" t="s">
        <v>290</v>
      </c>
      <c r="W724" t="s">
        <v>625</v>
      </c>
      <c r="X724">
        <v>0</v>
      </c>
      <c r="Y724" t="s">
        <v>625</v>
      </c>
      <c r="Z724">
        <v>2019</v>
      </c>
      <c r="AA724" t="s">
        <v>626</v>
      </c>
      <c r="AB724" t="s">
        <v>626</v>
      </c>
      <c r="AC724">
        <v>86</v>
      </c>
      <c r="AD724">
        <v>6.47</v>
      </c>
      <c r="AF724" t="s">
        <v>268</v>
      </c>
      <c r="AG724" t="s">
        <v>292</v>
      </c>
      <c r="AH724" t="s">
        <v>270</v>
      </c>
      <c r="AI724" t="s">
        <v>270</v>
      </c>
      <c r="AJ724" t="s">
        <v>270</v>
      </c>
      <c r="AK724" t="s">
        <v>270</v>
      </c>
      <c r="AL724">
        <v>6.3E-3</v>
      </c>
      <c r="AM724" t="s">
        <v>271</v>
      </c>
      <c r="AN724">
        <v>86884</v>
      </c>
      <c r="AO724" t="s">
        <v>272</v>
      </c>
      <c r="AP724">
        <v>190674</v>
      </c>
      <c r="AQ724">
        <v>3</v>
      </c>
      <c r="AR724">
        <v>37690</v>
      </c>
      <c r="AS724">
        <v>2021</v>
      </c>
      <c r="BY724">
        <v>4.1399999999999997</v>
      </c>
      <c r="CC724">
        <v>2.65</v>
      </c>
      <c r="CN724">
        <v>9.8000000000000007</v>
      </c>
      <c r="GC724">
        <v>6.22</v>
      </c>
      <c r="GQ724">
        <v>9.4600000000000009</v>
      </c>
      <c r="GV724">
        <v>20.95</v>
      </c>
      <c r="GW724">
        <v>27.52</v>
      </c>
      <c r="GX724">
        <v>0.76</v>
      </c>
      <c r="GZ724">
        <v>22.81</v>
      </c>
      <c r="HA724">
        <v>9.4600000000000009</v>
      </c>
      <c r="HB724">
        <v>32.270000000000003</v>
      </c>
      <c r="HC724">
        <v>49.23</v>
      </c>
      <c r="HD724">
        <v>81.5</v>
      </c>
      <c r="HE724">
        <v>9.3803231895400762E-4</v>
      </c>
      <c r="HF724">
        <v>0.3959509202453988</v>
      </c>
    </row>
    <row r="725" spans="1:214" x14ac:dyDescent="0.25">
      <c r="A725">
        <v>27</v>
      </c>
      <c r="B725">
        <v>106</v>
      </c>
      <c r="C725" t="s">
        <v>250</v>
      </c>
      <c r="D725" t="s">
        <v>251</v>
      </c>
      <c r="E725" t="s">
        <v>252</v>
      </c>
      <c r="F725" t="s">
        <v>253</v>
      </c>
      <c r="G725" t="s">
        <v>254</v>
      </c>
      <c r="H725" t="s">
        <v>255</v>
      </c>
      <c r="I725">
        <v>2018</v>
      </c>
      <c r="J725">
        <v>106</v>
      </c>
      <c r="K725" t="s">
        <v>250</v>
      </c>
      <c r="L725" t="s">
        <v>256</v>
      </c>
      <c r="M725" t="s">
        <v>257</v>
      </c>
      <c r="N725" t="s">
        <v>258</v>
      </c>
      <c r="O725" t="s">
        <v>259</v>
      </c>
      <c r="P725">
        <v>106</v>
      </c>
      <c r="Q725" t="s">
        <v>283</v>
      </c>
      <c r="R725">
        <v>106</v>
      </c>
      <c r="S725" t="s">
        <v>250</v>
      </c>
      <c r="T725" t="s">
        <v>262</v>
      </c>
      <c r="U725" t="s">
        <v>263</v>
      </c>
      <c r="V725" t="s">
        <v>290</v>
      </c>
      <c r="W725" t="s">
        <v>625</v>
      </c>
      <c r="X725">
        <v>0</v>
      </c>
      <c r="Y725" t="s">
        <v>625</v>
      </c>
      <c r="Z725">
        <v>2019</v>
      </c>
      <c r="AA725" t="s">
        <v>626</v>
      </c>
      <c r="AB725" t="s">
        <v>626</v>
      </c>
      <c r="AC725">
        <v>86</v>
      </c>
      <c r="AD725">
        <v>6.47</v>
      </c>
      <c r="AF725" t="s">
        <v>268</v>
      </c>
      <c r="AG725" t="s">
        <v>292</v>
      </c>
      <c r="AH725" t="s">
        <v>270</v>
      </c>
      <c r="AI725" t="s">
        <v>270</v>
      </c>
      <c r="AJ725" t="s">
        <v>270</v>
      </c>
      <c r="AK725" t="s">
        <v>270</v>
      </c>
      <c r="AL725">
        <v>6.3E-3</v>
      </c>
      <c r="AM725" t="s">
        <v>271</v>
      </c>
      <c r="AN725">
        <v>86884</v>
      </c>
      <c r="AO725" t="s">
        <v>272</v>
      </c>
      <c r="AP725">
        <v>190674</v>
      </c>
      <c r="AQ725">
        <v>4</v>
      </c>
      <c r="AR725">
        <v>37690</v>
      </c>
      <c r="AS725">
        <v>2022</v>
      </c>
      <c r="BD725">
        <v>3.68</v>
      </c>
      <c r="CN725">
        <v>6.17</v>
      </c>
      <c r="CV725">
        <v>4.47</v>
      </c>
      <c r="FR725">
        <v>33.090000000000003</v>
      </c>
      <c r="GQ725">
        <v>27.23</v>
      </c>
      <c r="GV725">
        <v>35.28</v>
      </c>
      <c r="GW725">
        <v>34.5</v>
      </c>
      <c r="GX725">
        <v>10</v>
      </c>
      <c r="GZ725">
        <v>47.41</v>
      </c>
      <c r="HA725">
        <v>27.23</v>
      </c>
      <c r="HB725">
        <v>74.64</v>
      </c>
      <c r="HC725">
        <v>79.78</v>
      </c>
      <c r="HD725">
        <v>154.42000000000002</v>
      </c>
      <c r="HE725">
        <v>1.7773122784402193E-3</v>
      </c>
      <c r="HF725">
        <v>0.48335707809869183</v>
      </c>
    </row>
    <row r="726" spans="1:214" x14ac:dyDescent="0.25">
      <c r="A726">
        <v>27</v>
      </c>
      <c r="B726">
        <v>106</v>
      </c>
      <c r="C726" t="s">
        <v>250</v>
      </c>
      <c r="D726" t="s">
        <v>251</v>
      </c>
      <c r="E726" t="s">
        <v>252</v>
      </c>
      <c r="F726" t="s">
        <v>253</v>
      </c>
      <c r="G726" t="s">
        <v>254</v>
      </c>
      <c r="H726" t="s">
        <v>255</v>
      </c>
      <c r="I726">
        <v>2018</v>
      </c>
      <c r="J726">
        <v>106</v>
      </c>
      <c r="K726" t="s">
        <v>250</v>
      </c>
      <c r="L726" t="s">
        <v>256</v>
      </c>
      <c r="M726" t="s">
        <v>257</v>
      </c>
      <c r="N726" t="s">
        <v>258</v>
      </c>
      <c r="O726" t="s">
        <v>259</v>
      </c>
      <c r="P726">
        <v>106</v>
      </c>
      <c r="Q726" t="s">
        <v>283</v>
      </c>
      <c r="R726">
        <v>106</v>
      </c>
      <c r="S726" t="s">
        <v>250</v>
      </c>
      <c r="T726" t="s">
        <v>262</v>
      </c>
      <c r="U726" t="s">
        <v>263</v>
      </c>
      <c r="V726" t="s">
        <v>290</v>
      </c>
      <c r="W726" t="s">
        <v>625</v>
      </c>
      <c r="X726">
        <v>0</v>
      </c>
      <c r="Y726" t="s">
        <v>625</v>
      </c>
      <c r="Z726">
        <v>2019</v>
      </c>
      <c r="AA726" t="s">
        <v>626</v>
      </c>
      <c r="AB726" t="s">
        <v>626</v>
      </c>
      <c r="AC726">
        <v>86</v>
      </c>
      <c r="AD726">
        <v>6.47</v>
      </c>
      <c r="AF726" t="s">
        <v>268</v>
      </c>
      <c r="AG726" t="s">
        <v>292</v>
      </c>
      <c r="AH726" t="s">
        <v>270</v>
      </c>
      <c r="AI726" t="s">
        <v>270</v>
      </c>
      <c r="AJ726" t="s">
        <v>270</v>
      </c>
      <c r="AK726" t="s">
        <v>270</v>
      </c>
      <c r="AL726">
        <v>6.3E-3</v>
      </c>
      <c r="AM726" t="s">
        <v>271</v>
      </c>
      <c r="AN726">
        <v>86884</v>
      </c>
      <c r="AO726">
        <v>86884</v>
      </c>
      <c r="AP726">
        <v>190674</v>
      </c>
      <c r="AQ726">
        <v>5</v>
      </c>
      <c r="AR726">
        <v>37690</v>
      </c>
      <c r="AS726">
        <v>2023</v>
      </c>
      <c r="CN726">
        <v>8.42</v>
      </c>
      <c r="GV726">
        <v>6</v>
      </c>
      <c r="GW726">
        <v>0.94</v>
      </c>
      <c r="GZ726">
        <v>8.42</v>
      </c>
      <c r="HA726">
        <v>0</v>
      </c>
      <c r="HB726">
        <v>8.42</v>
      </c>
      <c r="HC726">
        <v>6.94</v>
      </c>
      <c r="HD726">
        <v>15.36</v>
      </c>
      <c r="HE726">
        <v>1.7678744072556512E-4</v>
      </c>
      <c r="HF726">
        <v>0.54817708333333337</v>
      </c>
    </row>
    <row r="727" spans="1:214" x14ac:dyDescent="0.25">
      <c r="A727">
        <v>27</v>
      </c>
      <c r="B727">
        <v>106</v>
      </c>
      <c r="C727" t="s">
        <v>250</v>
      </c>
      <c r="D727" t="s">
        <v>251</v>
      </c>
      <c r="E727" t="s">
        <v>252</v>
      </c>
      <c r="F727" t="s">
        <v>253</v>
      </c>
      <c r="G727" t="s">
        <v>254</v>
      </c>
      <c r="H727" t="s">
        <v>255</v>
      </c>
      <c r="I727">
        <v>2018</v>
      </c>
      <c r="J727">
        <v>106</v>
      </c>
      <c r="K727" t="s">
        <v>250</v>
      </c>
      <c r="L727" t="s">
        <v>256</v>
      </c>
      <c r="M727" t="s">
        <v>257</v>
      </c>
      <c r="N727" t="s">
        <v>258</v>
      </c>
      <c r="O727" t="s">
        <v>259</v>
      </c>
      <c r="P727">
        <v>106</v>
      </c>
      <c r="Q727" t="s">
        <v>283</v>
      </c>
      <c r="R727">
        <v>106</v>
      </c>
      <c r="S727" t="s">
        <v>250</v>
      </c>
      <c r="T727" t="s">
        <v>262</v>
      </c>
      <c r="U727" t="s">
        <v>263</v>
      </c>
      <c r="V727" t="s">
        <v>290</v>
      </c>
      <c r="W727" t="s">
        <v>627</v>
      </c>
      <c r="X727">
        <v>0</v>
      </c>
      <c r="Y727" t="s">
        <v>627</v>
      </c>
      <c r="Z727">
        <v>2019</v>
      </c>
      <c r="AA727" t="s">
        <v>626</v>
      </c>
      <c r="AB727" t="s">
        <v>626</v>
      </c>
      <c r="AC727">
        <v>89</v>
      </c>
      <c r="AD727">
        <v>7.24</v>
      </c>
      <c r="AF727" t="s">
        <v>268</v>
      </c>
      <c r="AG727" t="s">
        <v>292</v>
      </c>
      <c r="AH727" t="s">
        <v>270</v>
      </c>
      <c r="AI727" t="s">
        <v>270</v>
      </c>
      <c r="AJ727" t="s">
        <v>270</v>
      </c>
      <c r="AK727" t="s">
        <v>270</v>
      </c>
      <c r="AL727">
        <v>1.9E-3</v>
      </c>
      <c r="AM727" t="s">
        <v>271</v>
      </c>
      <c r="AN727">
        <v>82874</v>
      </c>
      <c r="AO727" t="s">
        <v>272</v>
      </c>
      <c r="AP727">
        <v>191824</v>
      </c>
      <c r="AQ727">
        <v>2</v>
      </c>
      <c r="AR727">
        <v>37691</v>
      </c>
      <c r="AS727">
        <v>2020</v>
      </c>
      <c r="GQ727">
        <v>1.47</v>
      </c>
      <c r="GV727">
        <v>1.45</v>
      </c>
      <c r="GW727">
        <v>1.8</v>
      </c>
      <c r="GZ727">
        <v>0</v>
      </c>
      <c r="HA727">
        <v>1.47</v>
      </c>
      <c r="HB727">
        <v>1.47</v>
      </c>
      <c r="HC727">
        <v>3.25</v>
      </c>
      <c r="HD727">
        <v>4.72</v>
      </c>
      <c r="HE727">
        <v>5.6953930062504525E-5</v>
      </c>
      <c r="HF727">
        <v>0.3114406779661017</v>
      </c>
    </row>
    <row r="728" spans="1:214" x14ac:dyDescent="0.25">
      <c r="A728">
        <v>27</v>
      </c>
      <c r="B728">
        <v>106</v>
      </c>
      <c r="C728" t="s">
        <v>250</v>
      </c>
      <c r="D728" t="s">
        <v>251</v>
      </c>
      <c r="E728" t="s">
        <v>252</v>
      </c>
      <c r="F728" t="s">
        <v>253</v>
      </c>
      <c r="G728" t="s">
        <v>254</v>
      </c>
      <c r="H728" t="s">
        <v>255</v>
      </c>
      <c r="I728">
        <v>2018</v>
      </c>
      <c r="J728">
        <v>106</v>
      </c>
      <c r="K728" t="s">
        <v>250</v>
      </c>
      <c r="L728" t="s">
        <v>256</v>
      </c>
      <c r="M728" t="s">
        <v>257</v>
      </c>
      <c r="N728" t="s">
        <v>258</v>
      </c>
      <c r="O728" t="s">
        <v>259</v>
      </c>
      <c r="P728">
        <v>106</v>
      </c>
      <c r="Q728" t="s">
        <v>283</v>
      </c>
      <c r="R728">
        <v>106</v>
      </c>
      <c r="S728" t="s">
        <v>250</v>
      </c>
      <c r="T728" t="s">
        <v>262</v>
      </c>
      <c r="U728" t="s">
        <v>263</v>
      </c>
      <c r="V728" t="s">
        <v>290</v>
      </c>
      <c r="W728" t="s">
        <v>627</v>
      </c>
      <c r="X728">
        <v>0</v>
      </c>
      <c r="Y728" t="s">
        <v>627</v>
      </c>
      <c r="Z728">
        <v>2019</v>
      </c>
      <c r="AA728" t="s">
        <v>626</v>
      </c>
      <c r="AB728" t="s">
        <v>626</v>
      </c>
      <c r="AC728">
        <v>89</v>
      </c>
      <c r="AD728">
        <v>7.24</v>
      </c>
      <c r="AF728" t="s">
        <v>268</v>
      </c>
      <c r="AG728" t="s">
        <v>292</v>
      </c>
      <c r="AH728" t="s">
        <v>270</v>
      </c>
      <c r="AI728" t="s">
        <v>270</v>
      </c>
      <c r="AJ728" t="s">
        <v>270</v>
      </c>
      <c r="AK728" t="s">
        <v>270</v>
      </c>
      <c r="AL728">
        <v>1.9E-3</v>
      </c>
      <c r="AM728" t="s">
        <v>271</v>
      </c>
      <c r="AN728">
        <v>82874</v>
      </c>
      <c r="AO728" t="s">
        <v>272</v>
      </c>
      <c r="AP728">
        <v>191824</v>
      </c>
      <c r="AQ728">
        <v>3</v>
      </c>
      <c r="AR728">
        <v>37691</v>
      </c>
      <c r="AS728">
        <v>2021</v>
      </c>
      <c r="CN728">
        <v>16.739999999999998</v>
      </c>
      <c r="DA728">
        <v>7.16</v>
      </c>
      <c r="DM728">
        <v>7.04</v>
      </c>
      <c r="FY728">
        <v>3.4</v>
      </c>
      <c r="GQ728">
        <v>3.43</v>
      </c>
      <c r="GV728">
        <v>14.54</v>
      </c>
      <c r="GW728">
        <v>12.77</v>
      </c>
      <c r="GZ728">
        <v>34.340000000000003</v>
      </c>
      <c r="HA728">
        <v>3.43</v>
      </c>
      <c r="HB728">
        <v>37.770000000000003</v>
      </c>
      <c r="HC728">
        <v>27.31</v>
      </c>
      <c r="HD728">
        <v>65.08</v>
      </c>
      <c r="HE728">
        <v>7.8528851026860047E-4</v>
      </c>
      <c r="HF728">
        <v>0.58036263060848192</v>
      </c>
    </row>
    <row r="729" spans="1:214" x14ac:dyDescent="0.25">
      <c r="A729">
        <v>27</v>
      </c>
      <c r="B729">
        <v>106</v>
      </c>
      <c r="C729" t="s">
        <v>250</v>
      </c>
      <c r="D729" t="s">
        <v>251</v>
      </c>
      <c r="E729" t="s">
        <v>252</v>
      </c>
      <c r="F729" t="s">
        <v>253</v>
      </c>
      <c r="G729" t="s">
        <v>254</v>
      </c>
      <c r="H729" t="s">
        <v>255</v>
      </c>
      <c r="I729">
        <v>2018</v>
      </c>
      <c r="J729">
        <v>106</v>
      </c>
      <c r="K729" t="s">
        <v>250</v>
      </c>
      <c r="L729" t="s">
        <v>256</v>
      </c>
      <c r="M729" t="s">
        <v>257</v>
      </c>
      <c r="N729" t="s">
        <v>258</v>
      </c>
      <c r="O729" t="s">
        <v>259</v>
      </c>
      <c r="P729">
        <v>106</v>
      </c>
      <c r="Q729" t="s">
        <v>283</v>
      </c>
      <c r="R729">
        <v>106</v>
      </c>
      <c r="S729" t="s">
        <v>250</v>
      </c>
      <c r="T729" t="s">
        <v>262</v>
      </c>
      <c r="U729" t="s">
        <v>263</v>
      </c>
      <c r="V729" t="s">
        <v>290</v>
      </c>
      <c r="W729" t="s">
        <v>627</v>
      </c>
      <c r="X729">
        <v>0</v>
      </c>
      <c r="Y729" t="s">
        <v>627</v>
      </c>
      <c r="Z729">
        <v>2019</v>
      </c>
      <c r="AA729" t="s">
        <v>626</v>
      </c>
      <c r="AB729" t="s">
        <v>626</v>
      </c>
      <c r="AC729">
        <v>89</v>
      </c>
      <c r="AD729">
        <v>7.24</v>
      </c>
      <c r="AF729" t="s">
        <v>268</v>
      </c>
      <c r="AG729" t="s">
        <v>292</v>
      </c>
      <c r="AH729" t="s">
        <v>270</v>
      </c>
      <c r="AI729" t="s">
        <v>270</v>
      </c>
      <c r="AJ729" t="s">
        <v>270</v>
      </c>
      <c r="AK729" t="s">
        <v>270</v>
      </c>
      <c r="AL729">
        <v>1.9E-3</v>
      </c>
      <c r="AM729" t="s">
        <v>271</v>
      </c>
      <c r="AN729">
        <v>82874</v>
      </c>
      <c r="AO729" t="s">
        <v>272</v>
      </c>
      <c r="AP729">
        <v>191824</v>
      </c>
      <c r="AQ729">
        <v>4</v>
      </c>
      <c r="AR729">
        <v>37691</v>
      </c>
      <c r="AS729">
        <v>2022</v>
      </c>
      <c r="BS729">
        <v>6.52</v>
      </c>
      <c r="CN729">
        <v>3.76</v>
      </c>
      <c r="ET729">
        <v>1</v>
      </c>
      <c r="GQ729">
        <v>33.51</v>
      </c>
      <c r="GV729">
        <v>25.22</v>
      </c>
      <c r="GW729">
        <v>42.72</v>
      </c>
      <c r="GX729">
        <v>11</v>
      </c>
      <c r="GZ729">
        <v>11.28</v>
      </c>
      <c r="HA729">
        <v>33.51</v>
      </c>
      <c r="HB729">
        <v>44.79</v>
      </c>
      <c r="HC729">
        <v>78.94</v>
      </c>
      <c r="HD729">
        <v>123.72999999999999</v>
      </c>
      <c r="HE729">
        <v>1.4929893573376451E-3</v>
      </c>
      <c r="HF729">
        <v>0.36199789865028692</v>
      </c>
    </row>
    <row r="730" spans="1:214" x14ac:dyDescent="0.25">
      <c r="A730">
        <v>27</v>
      </c>
      <c r="B730">
        <v>106</v>
      </c>
      <c r="C730" t="s">
        <v>250</v>
      </c>
      <c r="D730" t="s">
        <v>251</v>
      </c>
      <c r="E730" t="s">
        <v>252</v>
      </c>
      <c r="F730" t="s">
        <v>253</v>
      </c>
      <c r="G730" t="s">
        <v>254</v>
      </c>
      <c r="H730" t="s">
        <v>255</v>
      </c>
      <c r="I730">
        <v>2018</v>
      </c>
      <c r="J730">
        <v>106</v>
      </c>
      <c r="K730" t="s">
        <v>250</v>
      </c>
      <c r="L730" t="s">
        <v>256</v>
      </c>
      <c r="M730" t="s">
        <v>257</v>
      </c>
      <c r="N730" t="s">
        <v>258</v>
      </c>
      <c r="O730" t="s">
        <v>259</v>
      </c>
      <c r="P730">
        <v>106</v>
      </c>
      <c r="Q730" t="s">
        <v>283</v>
      </c>
      <c r="R730">
        <v>106</v>
      </c>
      <c r="S730" t="s">
        <v>250</v>
      </c>
      <c r="T730" t="s">
        <v>262</v>
      </c>
      <c r="U730" t="s">
        <v>263</v>
      </c>
      <c r="V730" t="s">
        <v>290</v>
      </c>
      <c r="W730" t="s">
        <v>627</v>
      </c>
      <c r="X730">
        <v>0</v>
      </c>
      <c r="Y730" t="s">
        <v>627</v>
      </c>
      <c r="Z730">
        <v>2019</v>
      </c>
      <c r="AA730" t="s">
        <v>626</v>
      </c>
      <c r="AB730" t="s">
        <v>626</v>
      </c>
      <c r="AC730">
        <v>89</v>
      </c>
      <c r="AD730">
        <v>7.24</v>
      </c>
      <c r="AF730" t="s">
        <v>268</v>
      </c>
      <c r="AG730" t="s">
        <v>292</v>
      </c>
      <c r="AH730" t="s">
        <v>270</v>
      </c>
      <c r="AI730" t="s">
        <v>270</v>
      </c>
      <c r="AJ730" t="s">
        <v>270</v>
      </c>
      <c r="AK730" t="s">
        <v>270</v>
      </c>
      <c r="AL730">
        <v>1.9E-3</v>
      </c>
      <c r="AM730" t="s">
        <v>271</v>
      </c>
      <c r="AN730">
        <v>82874</v>
      </c>
      <c r="AO730">
        <v>82874</v>
      </c>
      <c r="AP730">
        <v>191824</v>
      </c>
      <c r="AQ730">
        <v>5</v>
      </c>
      <c r="AR730">
        <v>37691</v>
      </c>
      <c r="AS730">
        <v>2023</v>
      </c>
      <c r="CN730">
        <v>4.33</v>
      </c>
      <c r="GV730">
        <v>8</v>
      </c>
      <c r="GW730">
        <v>1.18</v>
      </c>
      <c r="GZ730">
        <v>4.33</v>
      </c>
      <c r="HA730">
        <v>0</v>
      </c>
      <c r="HB730">
        <v>4.33</v>
      </c>
      <c r="HC730">
        <v>9.18</v>
      </c>
      <c r="HD730">
        <v>13.51</v>
      </c>
      <c r="HE730">
        <v>1.6301855829331275E-4</v>
      </c>
      <c r="HF730">
        <v>0.32050333086602517</v>
      </c>
    </row>
    <row r="731" spans="1:214" x14ac:dyDescent="0.25">
      <c r="A731">
        <v>27</v>
      </c>
      <c r="B731">
        <v>106</v>
      </c>
      <c r="C731" t="s">
        <v>250</v>
      </c>
      <c r="D731" t="s">
        <v>251</v>
      </c>
      <c r="E731" t="s">
        <v>252</v>
      </c>
      <c r="F731" t="s">
        <v>253</v>
      </c>
      <c r="G731" t="s">
        <v>254</v>
      </c>
      <c r="H731" t="s">
        <v>255</v>
      </c>
      <c r="I731">
        <v>2018</v>
      </c>
      <c r="J731">
        <v>106</v>
      </c>
      <c r="K731" t="s">
        <v>250</v>
      </c>
      <c r="L731" t="s">
        <v>256</v>
      </c>
      <c r="M731" t="s">
        <v>257</v>
      </c>
      <c r="N731" t="s">
        <v>258</v>
      </c>
      <c r="O731" t="s">
        <v>259</v>
      </c>
      <c r="P731">
        <v>106</v>
      </c>
      <c r="Q731" t="s">
        <v>283</v>
      </c>
      <c r="R731">
        <v>106</v>
      </c>
      <c r="S731" t="s">
        <v>250</v>
      </c>
      <c r="T731" t="s">
        <v>262</v>
      </c>
      <c r="U731" t="s">
        <v>263</v>
      </c>
      <c r="V731" t="s">
        <v>290</v>
      </c>
      <c r="W731" t="s">
        <v>628</v>
      </c>
      <c r="X731">
        <v>0</v>
      </c>
      <c r="Y731" t="s">
        <v>628</v>
      </c>
      <c r="Z731">
        <v>2019</v>
      </c>
      <c r="AA731" t="s">
        <v>629</v>
      </c>
      <c r="AB731" t="s">
        <v>629</v>
      </c>
      <c r="AC731">
        <v>99</v>
      </c>
      <c r="AD731">
        <v>9.89</v>
      </c>
      <c r="AE731" t="s">
        <v>558</v>
      </c>
      <c r="AF731" t="s">
        <v>268</v>
      </c>
      <c r="AG731" t="s">
        <v>269</v>
      </c>
      <c r="AH731" t="s">
        <v>270</v>
      </c>
      <c r="AI731" t="s">
        <v>270</v>
      </c>
      <c r="AJ731" t="s">
        <v>270</v>
      </c>
      <c r="AK731" t="s">
        <v>289</v>
      </c>
      <c r="AL731">
        <v>2.5999999999999999E-3</v>
      </c>
      <c r="AM731" t="s">
        <v>271</v>
      </c>
      <c r="AN731">
        <v>46366</v>
      </c>
      <c r="AO731" t="s">
        <v>272</v>
      </c>
      <c r="AP731">
        <v>102295</v>
      </c>
      <c r="AQ731">
        <v>2</v>
      </c>
      <c r="AR731">
        <v>37696</v>
      </c>
      <c r="AS731">
        <v>2020</v>
      </c>
      <c r="GQ731">
        <v>6.27</v>
      </c>
      <c r="GV731">
        <v>1.39</v>
      </c>
      <c r="GW731">
        <v>1.83</v>
      </c>
      <c r="GZ731">
        <v>0</v>
      </c>
      <c r="HA731">
        <v>6.27</v>
      </c>
      <c r="HB731">
        <v>6.27</v>
      </c>
      <c r="HC731">
        <v>3.22</v>
      </c>
      <c r="HD731">
        <v>9.4899999999999984</v>
      </c>
      <c r="HE731">
        <v>2.0467584005521284E-4</v>
      </c>
      <c r="HF731">
        <v>0.66069546891464703</v>
      </c>
    </row>
    <row r="732" spans="1:214" x14ac:dyDescent="0.25">
      <c r="A732">
        <v>27</v>
      </c>
      <c r="B732">
        <v>106</v>
      </c>
      <c r="C732" t="s">
        <v>250</v>
      </c>
      <c r="D732" t="s">
        <v>251</v>
      </c>
      <c r="E732" t="s">
        <v>252</v>
      </c>
      <c r="F732" t="s">
        <v>253</v>
      </c>
      <c r="G732" t="s">
        <v>254</v>
      </c>
      <c r="H732" t="s">
        <v>255</v>
      </c>
      <c r="I732">
        <v>2018</v>
      </c>
      <c r="J732">
        <v>106</v>
      </c>
      <c r="K732" t="s">
        <v>250</v>
      </c>
      <c r="L732" t="s">
        <v>256</v>
      </c>
      <c r="M732" t="s">
        <v>257</v>
      </c>
      <c r="N732" t="s">
        <v>258</v>
      </c>
      <c r="O732" t="s">
        <v>259</v>
      </c>
      <c r="P732">
        <v>106</v>
      </c>
      <c r="Q732" t="s">
        <v>283</v>
      </c>
      <c r="R732">
        <v>106</v>
      </c>
      <c r="S732" t="s">
        <v>250</v>
      </c>
      <c r="T732" t="s">
        <v>262</v>
      </c>
      <c r="U732" t="s">
        <v>263</v>
      </c>
      <c r="V732" t="s">
        <v>290</v>
      </c>
      <c r="W732" t="s">
        <v>628</v>
      </c>
      <c r="X732">
        <v>0</v>
      </c>
      <c r="Y732" t="s">
        <v>628</v>
      </c>
      <c r="Z732">
        <v>2019</v>
      </c>
      <c r="AA732" t="s">
        <v>629</v>
      </c>
      <c r="AB732" t="s">
        <v>629</v>
      </c>
      <c r="AC732">
        <v>99</v>
      </c>
      <c r="AD732">
        <v>9.89</v>
      </c>
      <c r="AE732" t="s">
        <v>558</v>
      </c>
      <c r="AF732" t="s">
        <v>268</v>
      </c>
      <c r="AG732" t="s">
        <v>269</v>
      </c>
      <c r="AH732" t="s">
        <v>270</v>
      </c>
      <c r="AI732" t="s">
        <v>270</v>
      </c>
      <c r="AJ732" t="s">
        <v>270</v>
      </c>
      <c r="AK732" t="s">
        <v>289</v>
      </c>
      <c r="AL732">
        <v>2.5999999999999999E-3</v>
      </c>
      <c r="AM732" t="s">
        <v>271</v>
      </c>
      <c r="AN732">
        <v>46366</v>
      </c>
      <c r="AO732" t="s">
        <v>272</v>
      </c>
      <c r="AP732">
        <v>102295</v>
      </c>
      <c r="AQ732">
        <v>3</v>
      </c>
      <c r="AR732">
        <v>37696</v>
      </c>
      <c r="AS732">
        <v>2021</v>
      </c>
      <c r="BS732">
        <v>2.04</v>
      </c>
      <c r="GQ732">
        <v>14.19</v>
      </c>
      <c r="GV732">
        <v>19.55</v>
      </c>
      <c r="GW732">
        <v>20.079999999999998</v>
      </c>
      <c r="GZ732">
        <v>2.04</v>
      </c>
      <c r="HA732">
        <v>14.19</v>
      </c>
      <c r="HB732">
        <v>16.23</v>
      </c>
      <c r="HC732">
        <v>39.630000000000003</v>
      </c>
      <c r="HD732">
        <v>55.86</v>
      </c>
      <c r="HE732">
        <v>1.2047621101669327E-3</v>
      </c>
      <c r="HF732">
        <v>0.29054779806659509</v>
      </c>
    </row>
    <row r="733" spans="1:214" x14ac:dyDescent="0.25">
      <c r="A733">
        <v>27</v>
      </c>
      <c r="B733">
        <v>106</v>
      </c>
      <c r="C733" t="s">
        <v>250</v>
      </c>
      <c r="D733" t="s">
        <v>251</v>
      </c>
      <c r="E733" t="s">
        <v>252</v>
      </c>
      <c r="F733" t="s">
        <v>253</v>
      </c>
      <c r="G733" t="s">
        <v>254</v>
      </c>
      <c r="H733" t="s">
        <v>255</v>
      </c>
      <c r="I733">
        <v>2018</v>
      </c>
      <c r="J733">
        <v>106</v>
      </c>
      <c r="K733" t="s">
        <v>250</v>
      </c>
      <c r="L733" t="s">
        <v>256</v>
      </c>
      <c r="M733" t="s">
        <v>257</v>
      </c>
      <c r="N733" t="s">
        <v>258</v>
      </c>
      <c r="O733" t="s">
        <v>259</v>
      </c>
      <c r="P733">
        <v>106</v>
      </c>
      <c r="Q733" t="s">
        <v>283</v>
      </c>
      <c r="R733">
        <v>106</v>
      </c>
      <c r="S733" t="s">
        <v>250</v>
      </c>
      <c r="T733" t="s">
        <v>262</v>
      </c>
      <c r="U733" t="s">
        <v>263</v>
      </c>
      <c r="V733" t="s">
        <v>290</v>
      </c>
      <c r="W733" t="s">
        <v>628</v>
      </c>
      <c r="X733">
        <v>0</v>
      </c>
      <c r="Y733" t="s">
        <v>628</v>
      </c>
      <c r="Z733">
        <v>2019</v>
      </c>
      <c r="AA733" t="s">
        <v>629</v>
      </c>
      <c r="AB733" t="s">
        <v>629</v>
      </c>
      <c r="AC733">
        <v>99</v>
      </c>
      <c r="AD733">
        <v>9.89</v>
      </c>
      <c r="AE733" t="s">
        <v>558</v>
      </c>
      <c r="AF733" t="s">
        <v>268</v>
      </c>
      <c r="AG733" t="s">
        <v>269</v>
      </c>
      <c r="AH733" t="s">
        <v>270</v>
      </c>
      <c r="AI733" t="s">
        <v>270</v>
      </c>
      <c r="AJ733" t="s">
        <v>270</v>
      </c>
      <c r="AK733" t="s">
        <v>289</v>
      </c>
      <c r="AL733">
        <v>2.5999999999999999E-3</v>
      </c>
      <c r="AM733" t="s">
        <v>271</v>
      </c>
      <c r="AN733">
        <v>46366</v>
      </c>
      <c r="AO733" t="s">
        <v>272</v>
      </c>
      <c r="AP733">
        <v>102295</v>
      </c>
      <c r="AQ733">
        <v>4</v>
      </c>
      <c r="AR733">
        <v>37696</v>
      </c>
      <c r="AS733">
        <v>2022</v>
      </c>
      <c r="BS733">
        <v>13.04</v>
      </c>
      <c r="CN733">
        <v>1.5</v>
      </c>
      <c r="CX733">
        <v>3.65</v>
      </c>
      <c r="FE733">
        <v>18.14</v>
      </c>
      <c r="FV733">
        <v>11.03</v>
      </c>
      <c r="GC733">
        <v>12.51</v>
      </c>
      <c r="GQ733">
        <v>27.51</v>
      </c>
      <c r="GV733">
        <v>39.36</v>
      </c>
      <c r="GW733">
        <v>68.52</v>
      </c>
      <c r="GX733">
        <v>8</v>
      </c>
      <c r="GZ733">
        <v>59.87</v>
      </c>
      <c r="HA733">
        <v>27.51</v>
      </c>
      <c r="HB733">
        <v>87.38</v>
      </c>
      <c r="HC733">
        <v>115.88</v>
      </c>
      <c r="HD733">
        <v>203.26</v>
      </c>
      <c r="HE733">
        <v>4.3838157270413665E-3</v>
      </c>
      <c r="HF733">
        <v>0.42989274820427037</v>
      </c>
    </row>
    <row r="734" spans="1:214" x14ac:dyDescent="0.25">
      <c r="A734">
        <v>27</v>
      </c>
      <c r="B734">
        <v>106</v>
      </c>
      <c r="C734" t="s">
        <v>250</v>
      </c>
      <c r="D734" t="s">
        <v>251</v>
      </c>
      <c r="E734" t="s">
        <v>252</v>
      </c>
      <c r="F734" t="s">
        <v>253</v>
      </c>
      <c r="G734" t="s">
        <v>254</v>
      </c>
      <c r="H734" t="s">
        <v>255</v>
      </c>
      <c r="I734">
        <v>2018</v>
      </c>
      <c r="J734">
        <v>106</v>
      </c>
      <c r="K734" t="s">
        <v>250</v>
      </c>
      <c r="L734" t="s">
        <v>256</v>
      </c>
      <c r="M734" t="s">
        <v>257</v>
      </c>
      <c r="N734" t="s">
        <v>258</v>
      </c>
      <c r="O734" t="s">
        <v>259</v>
      </c>
      <c r="P734">
        <v>106</v>
      </c>
      <c r="Q734" t="s">
        <v>283</v>
      </c>
      <c r="R734">
        <v>106</v>
      </c>
      <c r="S734" t="s">
        <v>250</v>
      </c>
      <c r="T734" t="s">
        <v>262</v>
      </c>
      <c r="U734" t="s">
        <v>263</v>
      </c>
      <c r="V734" t="s">
        <v>290</v>
      </c>
      <c r="W734" t="s">
        <v>628</v>
      </c>
      <c r="X734">
        <v>0</v>
      </c>
      <c r="Y734" t="s">
        <v>628</v>
      </c>
      <c r="Z734">
        <v>2019</v>
      </c>
      <c r="AA734" t="s">
        <v>629</v>
      </c>
      <c r="AB734" t="s">
        <v>629</v>
      </c>
      <c r="AC734">
        <v>99</v>
      </c>
      <c r="AD734">
        <v>9.89</v>
      </c>
      <c r="AE734" t="s">
        <v>558</v>
      </c>
      <c r="AF734" t="s">
        <v>268</v>
      </c>
      <c r="AG734" t="s">
        <v>269</v>
      </c>
      <c r="AH734" t="s">
        <v>270</v>
      </c>
      <c r="AI734" t="s">
        <v>270</v>
      </c>
      <c r="AJ734" t="s">
        <v>270</v>
      </c>
      <c r="AK734" t="s">
        <v>289</v>
      </c>
      <c r="AL734">
        <v>2.5999999999999999E-3</v>
      </c>
      <c r="AM734" t="s">
        <v>271</v>
      </c>
      <c r="AN734">
        <v>46366</v>
      </c>
      <c r="AO734">
        <v>46366</v>
      </c>
      <c r="AP734">
        <v>102295</v>
      </c>
      <c r="AQ734">
        <v>5</v>
      </c>
      <c r="AR734">
        <v>37696</v>
      </c>
      <c r="AS734">
        <v>2023</v>
      </c>
      <c r="GQ734">
        <v>8.1300000000000008</v>
      </c>
      <c r="GV734">
        <v>11</v>
      </c>
      <c r="GW734">
        <v>2.1800000000000002</v>
      </c>
      <c r="GX734">
        <v>3.53</v>
      </c>
      <c r="GZ734">
        <v>0</v>
      </c>
      <c r="HA734">
        <v>8.1300000000000008</v>
      </c>
      <c r="HB734">
        <v>8.1300000000000008</v>
      </c>
      <c r="HC734">
        <v>16.71</v>
      </c>
      <c r="HD734">
        <v>24.840000000000003</v>
      </c>
      <c r="HE734">
        <v>5.3573739377992501E-4</v>
      </c>
      <c r="HF734">
        <v>0.32729468599033817</v>
      </c>
    </row>
    <row r="735" spans="1:214" x14ac:dyDescent="0.25">
      <c r="A735">
        <v>27</v>
      </c>
      <c r="B735">
        <v>106</v>
      </c>
      <c r="C735" t="s">
        <v>250</v>
      </c>
      <c r="D735" t="s">
        <v>251</v>
      </c>
      <c r="E735" t="s">
        <v>252</v>
      </c>
      <c r="F735" t="s">
        <v>253</v>
      </c>
      <c r="G735" t="s">
        <v>254</v>
      </c>
      <c r="H735" t="s">
        <v>255</v>
      </c>
      <c r="I735">
        <v>2018</v>
      </c>
      <c r="J735">
        <v>106</v>
      </c>
      <c r="K735" t="s">
        <v>250</v>
      </c>
      <c r="L735" t="s">
        <v>256</v>
      </c>
      <c r="M735" t="s">
        <v>257</v>
      </c>
      <c r="N735" t="s">
        <v>258</v>
      </c>
      <c r="O735" t="s">
        <v>259</v>
      </c>
      <c r="P735">
        <v>106</v>
      </c>
      <c r="Q735" t="s">
        <v>283</v>
      </c>
      <c r="R735">
        <v>106</v>
      </c>
      <c r="S735" t="s">
        <v>250</v>
      </c>
      <c r="T735" t="s">
        <v>262</v>
      </c>
      <c r="U735" t="s">
        <v>263</v>
      </c>
      <c r="V735" t="s">
        <v>290</v>
      </c>
      <c r="W735" t="s">
        <v>630</v>
      </c>
      <c r="X735">
        <v>0</v>
      </c>
      <c r="Y735" t="s">
        <v>630</v>
      </c>
      <c r="Z735">
        <v>2019</v>
      </c>
      <c r="AA735" t="s">
        <v>631</v>
      </c>
      <c r="AB735" t="s">
        <v>632</v>
      </c>
      <c r="AC735">
        <v>76</v>
      </c>
      <c r="AD735">
        <v>4.3600000000000003</v>
      </c>
      <c r="AF735" t="s">
        <v>268</v>
      </c>
      <c r="AG735" t="s">
        <v>292</v>
      </c>
      <c r="AH735" t="s">
        <v>270</v>
      </c>
      <c r="AI735" t="s">
        <v>270</v>
      </c>
      <c r="AJ735" t="s">
        <v>270</v>
      </c>
      <c r="AK735" t="s">
        <v>270</v>
      </c>
      <c r="AL735">
        <v>1E-3</v>
      </c>
      <c r="AM735" t="s">
        <v>271</v>
      </c>
      <c r="AN735">
        <v>40438</v>
      </c>
      <c r="AO735" t="s">
        <v>272</v>
      </c>
      <c r="AP735">
        <v>207777</v>
      </c>
      <c r="AQ735">
        <v>2</v>
      </c>
      <c r="AR735">
        <v>37689</v>
      </c>
      <c r="AS735">
        <v>2020</v>
      </c>
      <c r="GV735">
        <v>0.48</v>
      </c>
      <c r="GW735">
        <v>0.6</v>
      </c>
      <c r="GZ735">
        <v>0</v>
      </c>
      <c r="HA735">
        <v>0</v>
      </c>
      <c r="HB735">
        <v>0</v>
      </c>
      <c r="HC735">
        <v>1.08</v>
      </c>
      <c r="HD735">
        <v>1.08</v>
      </c>
      <c r="HE735">
        <v>2.6707552302289928E-5</v>
      </c>
      <c r="HF735">
        <v>0</v>
      </c>
    </row>
    <row r="736" spans="1:214" x14ac:dyDescent="0.25">
      <c r="A736">
        <v>27</v>
      </c>
      <c r="B736">
        <v>106</v>
      </c>
      <c r="C736" t="s">
        <v>250</v>
      </c>
      <c r="D736" t="s">
        <v>251</v>
      </c>
      <c r="E736" t="s">
        <v>252</v>
      </c>
      <c r="F736" t="s">
        <v>253</v>
      </c>
      <c r="G736" t="s">
        <v>254</v>
      </c>
      <c r="H736" t="s">
        <v>255</v>
      </c>
      <c r="I736">
        <v>2018</v>
      </c>
      <c r="J736">
        <v>106</v>
      </c>
      <c r="K736" t="s">
        <v>250</v>
      </c>
      <c r="L736" t="s">
        <v>256</v>
      </c>
      <c r="M736" t="s">
        <v>257</v>
      </c>
      <c r="N736" t="s">
        <v>258</v>
      </c>
      <c r="O736" t="s">
        <v>259</v>
      </c>
      <c r="P736">
        <v>106</v>
      </c>
      <c r="Q736" t="s">
        <v>283</v>
      </c>
      <c r="R736">
        <v>106</v>
      </c>
      <c r="S736" t="s">
        <v>250</v>
      </c>
      <c r="T736" t="s">
        <v>262</v>
      </c>
      <c r="U736" t="s">
        <v>263</v>
      </c>
      <c r="V736" t="s">
        <v>290</v>
      </c>
      <c r="W736" t="s">
        <v>630</v>
      </c>
      <c r="X736">
        <v>0</v>
      </c>
      <c r="Y736" t="s">
        <v>630</v>
      </c>
      <c r="Z736">
        <v>2019</v>
      </c>
      <c r="AA736" t="s">
        <v>631</v>
      </c>
      <c r="AB736" t="s">
        <v>632</v>
      </c>
      <c r="AC736">
        <v>76</v>
      </c>
      <c r="AD736">
        <v>4.3600000000000003</v>
      </c>
      <c r="AF736" t="s">
        <v>268</v>
      </c>
      <c r="AG736" t="s">
        <v>292</v>
      </c>
      <c r="AH736" t="s">
        <v>270</v>
      </c>
      <c r="AI736" t="s">
        <v>270</v>
      </c>
      <c r="AJ736" t="s">
        <v>270</v>
      </c>
      <c r="AK736" t="s">
        <v>270</v>
      </c>
      <c r="AL736">
        <v>1E-3</v>
      </c>
      <c r="AM736" t="s">
        <v>271</v>
      </c>
      <c r="AN736">
        <v>40438</v>
      </c>
      <c r="AO736" t="s">
        <v>272</v>
      </c>
      <c r="AP736">
        <v>207777</v>
      </c>
      <c r="AQ736">
        <v>3</v>
      </c>
      <c r="AR736">
        <v>37689</v>
      </c>
      <c r="AS736">
        <v>2021</v>
      </c>
      <c r="GV736">
        <v>5</v>
      </c>
      <c r="GW736">
        <v>4.53</v>
      </c>
      <c r="GZ736">
        <v>0</v>
      </c>
      <c r="HA736">
        <v>0</v>
      </c>
      <c r="HB736">
        <v>0</v>
      </c>
      <c r="HC736">
        <v>9.5299999999999994</v>
      </c>
      <c r="HD736">
        <v>9.5300000000000011</v>
      </c>
      <c r="HE736">
        <v>2.3566941985261389E-4</v>
      </c>
      <c r="HF736">
        <v>0</v>
      </c>
    </row>
    <row r="737" spans="1:214" x14ac:dyDescent="0.25">
      <c r="A737">
        <v>27</v>
      </c>
      <c r="B737">
        <v>106</v>
      </c>
      <c r="C737" t="s">
        <v>250</v>
      </c>
      <c r="D737" t="s">
        <v>251</v>
      </c>
      <c r="E737" t="s">
        <v>252</v>
      </c>
      <c r="F737" t="s">
        <v>253</v>
      </c>
      <c r="G737" t="s">
        <v>254</v>
      </c>
      <c r="H737" t="s">
        <v>255</v>
      </c>
      <c r="I737">
        <v>2018</v>
      </c>
      <c r="J737">
        <v>106</v>
      </c>
      <c r="K737" t="s">
        <v>250</v>
      </c>
      <c r="L737" t="s">
        <v>256</v>
      </c>
      <c r="M737" t="s">
        <v>257</v>
      </c>
      <c r="N737" t="s">
        <v>258</v>
      </c>
      <c r="O737" t="s">
        <v>259</v>
      </c>
      <c r="P737">
        <v>106</v>
      </c>
      <c r="Q737" t="s">
        <v>283</v>
      </c>
      <c r="R737">
        <v>106</v>
      </c>
      <c r="S737" t="s">
        <v>250</v>
      </c>
      <c r="T737" t="s">
        <v>262</v>
      </c>
      <c r="U737" t="s">
        <v>263</v>
      </c>
      <c r="V737" t="s">
        <v>290</v>
      </c>
      <c r="W737" t="s">
        <v>630</v>
      </c>
      <c r="X737">
        <v>0</v>
      </c>
      <c r="Y737" t="s">
        <v>630</v>
      </c>
      <c r="Z737">
        <v>2019</v>
      </c>
      <c r="AA737" t="s">
        <v>631</v>
      </c>
      <c r="AB737" t="s">
        <v>632</v>
      </c>
      <c r="AC737">
        <v>76</v>
      </c>
      <c r="AD737">
        <v>4.3600000000000003</v>
      </c>
      <c r="AF737" t="s">
        <v>268</v>
      </c>
      <c r="AG737" t="s">
        <v>292</v>
      </c>
      <c r="AH737" t="s">
        <v>270</v>
      </c>
      <c r="AI737" t="s">
        <v>270</v>
      </c>
      <c r="AJ737" t="s">
        <v>270</v>
      </c>
      <c r="AK737" t="s">
        <v>270</v>
      </c>
      <c r="AL737">
        <v>1E-3</v>
      </c>
      <c r="AM737" t="s">
        <v>271</v>
      </c>
      <c r="AN737">
        <v>40438</v>
      </c>
      <c r="AO737" t="s">
        <v>272</v>
      </c>
      <c r="AP737">
        <v>207777</v>
      </c>
      <c r="AQ737">
        <v>4</v>
      </c>
      <c r="AR737">
        <v>37689</v>
      </c>
      <c r="AS737">
        <v>2022</v>
      </c>
      <c r="GQ737">
        <v>4.2</v>
      </c>
      <c r="GV737">
        <v>15.15</v>
      </c>
      <c r="GW737">
        <v>19.91</v>
      </c>
      <c r="GX737">
        <v>8</v>
      </c>
      <c r="GZ737">
        <v>0</v>
      </c>
      <c r="HA737">
        <v>4.2</v>
      </c>
      <c r="HB737">
        <v>4.2</v>
      </c>
      <c r="HC737">
        <v>43.06</v>
      </c>
      <c r="HD737">
        <v>47.260000000000005</v>
      </c>
      <c r="HE737">
        <v>1.1687027053761314E-3</v>
      </c>
      <c r="HF737">
        <v>8.8870080406263222E-2</v>
      </c>
    </row>
    <row r="738" spans="1:214" x14ac:dyDescent="0.25">
      <c r="A738">
        <v>27</v>
      </c>
      <c r="B738">
        <v>106</v>
      </c>
      <c r="C738" t="s">
        <v>250</v>
      </c>
      <c r="D738" t="s">
        <v>251</v>
      </c>
      <c r="E738" t="s">
        <v>252</v>
      </c>
      <c r="F738" t="s">
        <v>253</v>
      </c>
      <c r="G738" t="s">
        <v>254</v>
      </c>
      <c r="H738" t="s">
        <v>255</v>
      </c>
      <c r="I738">
        <v>2018</v>
      </c>
      <c r="J738">
        <v>106</v>
      </c>
      <c r="K738" t="s">
        <v>250</v>
      </c>
      <c r="L738" t="s">
        <v>256</v>
      </c>
      <c r="M738" t="s">
        <v>257</v>
      </c>
      <c r="N738" t="s">
        <v>258</v>
      </c>
      <c r="O738" t="s">
        <v>259</v>
      </c>
      <c r="P738">
        <v>106</v>
      </c>
      <c r="Q738" t="s">
        <v>283</v>
      </c>
      <c r="R738">
        <v>106</v>
      </c>
      <c r="S738" t="s">
        <v>250</v>
      </c>
      <c r="T738" t="s">
        <v>262</v>
      </c>
      <c r="U738" t="s">
        <v>263</v>
      </c>
      <c r="V738" t="s">
        <v>290</v>
      </c>
      <c r="W738" t="s">
        <v>630</v>
      </c>
      <c r="X738">
        <v>0</v>
      </c>
      <c r="Y738" t="s">
        <v>630</v>
      </c>
      <c r="Z738">
        <v>2019</v>
      </c>
      <c r="AA738" t="s">
        <v>631</v>
      </c>
      <c r="AB738" t="s">
        <v>632</v>
      </c>
      <c r="AC738">
        <v>76</v>
      </c>
      <c r="AD738">
        <v>4.3600000000000003</v>
      </c>
      <c r="AF738" t="s">
        <v>268</v>
      </c>
      <c r="AG738" t="s">
        <v>292</v>
      </c>
      <c r="AH738" t="s">
        <v>270</v>
      </c>
      <c r="AI738" t="s">
        <v>270</v>
      </c>
      <c r="AJ738" t="s">
        <v>270</v>
      </c>
      <c r="AK738" t="s">
        <v>270</v>
      </c>
      <c r="AL738">
        <v>1E-3</v>
      </c>
      <c r="AM738" t="s">
        <v>271</v>
      </c>
      <c r="AN738">
        <v>40438</v>
      </c>
      <c r="AO738">
        <v>40438</v>
      </c>
      <c r="AP738">
        <v>207777</v>
      </c>
      <c r="AQ738">
        <v>5</v>
      </c>
      <c r="AR738">
        <v>37689</v>
      </c>
      <c r="AS738">
        <v>2023</v>
      </c>
      <c r="FR738">
        <v>36.97</v>
      </c>
      <c r="GQ738">
        <v>4.3099999999999996</v>
      </c>
      <c r="GV738">
        <v>7</v>
      </c>
      <c r="GW738">
        <v>0.94</v>
      </c>
      <c r="GZ738">
        <v>36.97</v>
      </c>
      <c r="HA738">
        <v>4.3099999999999996</v>
      </c>
      <c r="HB738">
        <v>41.28</v>
      </c>
      <c r="HC738">
        <v>7.94</v>
      </c>
      <c r="HD738">
        <v>49.22</v>
      </c>
      <c r="HE738">
        <v>1.2171719669617687E-3</v>
      </c>
      <c r="HF738">
        <v>0.83868346200731414</v>
      </c>
    </row>
    <row r="739" spans="1:214" x14ac:dyDescent="0.25">
      <c r="A739">
        <v>27</v>
      </c>
      <c r="B739">
        <v>106</v>
      </c>
      <c r="C739" t="s">
        <v>250</v>
      </c>
      <c r="D739" t="s">
        <v>251</v>
      </c>
      <c r="E739" t="s">
        <v>252</v>
      </c>
      <c r="F739" t="s">
        <v>253</v>
      </c>
      <c r="G739" t="s">
        <v>254</v>
      </c>
      <c r="H739" t="s">
        <v>255</v>
      </c>
      <c r="I739">
        <v>2018</v>
      </c>
      <c r="J739">
        <v>106</v>
      </c>
      <c r="K739" t="s">
        <v>250</v>
      </c>
      <c r="L739" t="s">
        <v>256</v>
      </c>
      <c r="M739" t="s">
        <v>257</v>
      </c>
      <c r="N739" t="s">
        <v>258</v>
      </c>
      <c r="O739" t="s">
        <v>259</v>
      </c>
      <c r="P739">
        <v>106</v>
      </c>
      <c r="Q739" t="s">
        <v>283</v>
      </c>
      <c r="R739">
        <v>106</v>
      </c>
      <c r="S739" t="s">
        <v>250</v>
      </c>
      <c r="T739" t="s">
        <v>262</v>
      </c>
      <c r="U739" t="s">
        <v>263</v>
      </c>
      <c r="V739" t="s">
        <v>290</v>
      </c>
      <c r="W739" t="s">
        <v>633</v>
      </c>
      <c r="X739">
        <v>0</v>
      </c>
      <c r="Y739" t="s">
        <v>633</v>
      </c>
      <c r="Z739">
        <v>2019</v>
      </c>
      <c r="AA739" t="s">
        <v>626</v>
      </c>
      <c r="AB739" t="s">
        <v>626</v>
      </c>
      <c r="AC739">
        <v>87</v>
      </c>
      <c r="AD739">
        <v>6.64</v>
      </c>
      <c r="AF739" t="s">
        <v>268</v>
      </c>
      <c r="AG739" t="s">
        <v>292</v>
      </c>
      <c r="AH739" t="s">
        <v>270</v>
      </c>
      <c r="AI739" t="s">
        <v>270</v>
      </c>
      <c r="AJ739" t="s">
        <v>270</v>
      </c>
      <c r="AK739" t="s">
        <v>270</v>
      </c>
      <c r="AL739">
        <v>2.5000000000000001E-3</v>
      </c>
      <c r="AM739" t="s">
        <v>271</v>
      </c>
      <c r="AN739">
        <v>56008</v>
      </c>
      <c r="AO739" t="s">
        <v>272</v>
      </c>
      <c r="AP739">
        <v>186793</v>
      </c>
      <c r="AQ739">
        <v>2</v>
      </c>
      <c r="AR739">
        <v>37692</v>
      </c>
      <c r="AS739">
        <v>2020</v>
      </c>
      <c r="GV739">
        <v>0.48</v>
      </c>
      <c r="GW739">
        <v>0.6</v>
      </c>
      <c r="GZ739">
        <v>0</v>
      </c>
      <c r="HA739">
        <v>0</v>
      </c>
      <c r="HB739">
        <v>0</v>
      </c>
      <c r="HC739">
        <v>1.08</v>
      </c>
      <c r="HD739">
        <v>1.08</v>
      </c>
      <c r="HE739">
        <v>1.9282959577203259E-5</v>
      </c>
      <c r="HF739">
        <v>0</v>
      </c>
    </row>
    <row r="740" spans="1:214" x14ac:dyDescent="0.25">
      <c r="A740">
        <v>27</v>
      </c>
      <c r="B740">
        <v>106</v>
      </c>
      <c r="C740" t="s">
        <v>250</v>
      </c>
      <c r="D740" t="s">
        <v>251</v>
      </c>
      <c r="E740" t="s">
        <v>252</v>
      </c>
      <c r="F740" t="s">
        <v>253</v>
      </c>
      <c r="G740" t="s">
        <v>254</v>
      </c>
      <c r="H740" t="s">
        <v>255</v>
      </c>
      <c r="I740">
        <v>2018</v>
      </c>
      <c r="J740">
        <v>106</v>
      </c>
      <c r="K740" t="s">
        <v>250</v>
      </c>
      <c r="L740" t="s">
        <v>256</v>
      </c>
      <c r="M740" t="s">
        <v>257</v>
      </c>
      <c r="N740" t="s">
        <v>258</v>
      </c>
      <c r="O740" t="s">
        <v>259</v>
      </c>
      <c r="P740">
        <v>106</v>
      </c>
      <c r="Q740" t="s">
        <v>283</v>
      </c>
      <c r="R740">
        <v>106</v>
      </c>
      <c r="S740" t="s">
        <v>250</v>
      </c>
      <c r="T740" t="s">
        <v>262</v>
      </c>
      <c r="U740" t="s">
        <v>263</v>
      </c>
      <c r="V740" t="s">
        <v>290</v>
      </c>
      <c r="W740" t="s">
        <v>633</v>
      </c>
      <c r="X740">
        <v>0</v>
      </c>
      <c r="Y740" t="s">
        <v>633</v>
      </c>
      <c r="Z740">
        <v>2019</v>
      </c>
      <c r="AA740" t="s">
        <v>626</v>
      </c>
      <c r="AB740" t="s">
        <v>626</v>
      </c>
      <c r="AC740">
        <v>87</v>
      </c>
      <c r="AD740">
        <v>6.64</v>
      </c>
      <c r="AF740" t="s">
        <v>268</v>
      </c>
      <c r="AG740" t="s">
        <v>292</v>
      </c>
      <c r="AH740" t="s">
        <v>270</v>
      </c>
      <c r="AI740" t="s">
        <v>270</v>
      </c>
      <c r="AJ740" t="s">
        <v>270</v>
      </c>
      <c r="AK740" t="s">
        <v>270</v>
      </c>
      <c r="AL740">
        <v>2.5000000000000001E-3</v>
      </c>
      <c r="AM740" t="s">
        <v>271</v>
      </c>
      <c r="AN740">
        <v>56008</v>
      </c>
      <c r="AO740" t="s">
        <v>272</v>
      </c>
      <c r="AP740">
        <v>186793</v>
      </c>
      <c r="AQ740">
        <v>3</v>
      </c>
      <c r="AR740">
        <v>37692</v>
      </c>
      <c r="AS740">
        <v>2021</v>
      </c>
      <c r="GC740">
        <v>6.22</v>
      </c>
      <c r="GQ740">
        <v>15.71</v>
      </c>
      <c r="GV740">
        <v>15.32</v>
      </c>
      <c r="GW740">
        <v>20.97</v>
      </c>
      <c r="GZ740">
        <v>6.22</v>
      </c>
      <c r="HA740">
        <v>15.71</v>
      </c>
      <c r="HB740">
        <v>21.93</v>
      </c>
      <c r="HC740">
        <v>36.29</v>
      </c>
      <c r="HD740">
        <v>58.22</v>
      </c>
      <c r="HE740">
        <v>1.0394943579488645E-3</v>
      </c>
      <c r="HF740">
        <v>0.37667468223978012</v>
      </c>
    </row>
    <row r="741" spans="1:214" x14ac:dyDescent="0.25">
      <c r="A741">
        <v>27</v>
      </c>
      <c r="B741">
        <v>106</v>
      </c>
      <c r="C741" t="s">
        <v>250</v>
      </c>
      <c r="D741" t="s">
        <v>251</v>
      </c>
      <c r="E741" t="s">
        <v>252</v>
      </c>
      <c r="F741" t="s">
        <v>253</v>
      </c>
      <c r="G741" t="s">
        <v>254</v>
      </c>
      <c r="H741" t="s">
        <v>255</v>
      </c>
      <c r="I741">
        <v>2018</v>
      </c>
      <c r="J741">
        <v>106</v>
      </c>
      <c r="K741" t="s">
        <v>250</v>
      </c>
      <c r="L741" t="s">
        <v>256</v>
      </c>
      <c r="M741" t="s">
        <v>257</v>
      </c>
      <c r="N741" t="s">
        <v>258</v>
      </c>
      <c r="O741" t="s">
        <v>259</v>
      </c>
      <c r="P741">
        <v>106</v>
      </c>
      <c r="Q741" t="s">
        <v>283</v>
      </c>
      <c r="R741">
        <v>106</v>
      </c>
      <c r="S741" t="s">
        <v>250</v>
      </c>
      <c r="T741" t="s">
        <v>262</v>
      </c>
      <c r="U741" t="s">
        <v>263</v>
      </c>
      <c r="V741" t="s">
        <v>290</v>
      </c>
      <c r="W741" t="s">
        <v>633</v>
      </c>
      <c r="X741">
        <v>0</v>
      </c>
      <c r="Y741" t="s">
        <v>633</v>
      </c>
      <c r="Z741">
        <v>2019</v>
      </c>
      <c r="AA741" t="s">
        <v>626</v>
      </c>
      <c r="AB741" t="s">
        <v>626</v>
      </c>
      <c r="AC741">
        <v>87</v>
      </c>
      <c r="AD741">
        <v>6.64</v>
      </c>
      <c r="AF741" t="s">
        <v>268</v>
      </c>
      <c r="AG741" t="s">
        <v>292</v>
      </c>
      <c r="AH741" t="s">
        <v>270</v>
      </c>
      <c r="AI741" t="s">
        <v>270</v>
      </c>
      <c r="AJ741" t="s">
        <v>270</v>
      </c>
      <c r="AK741" t="s">
        <v>270</v>
      </c>
      <c r="AL741">
        <v>2.5000000000000001E-3</v>
      </c>
      <c r="AM741" t="s">
        <v>271</v>
      </c>
      <c r="AN741">
        <v>56008</v>
      </c>
      <c r="AO741" t="s">
        <v>272</v>
      </c>
      <c r="AP741">
        <v>186793</v>
      </c>
      <c r="AQ741">
        <v>4</v>
      </c>
      <c r="AR741">
        <v>37692</v>
      </c>
      <c r="AS741">
        <v>2022</v>
      </c>
      <c r="CN741">
        <v>2.41</v>
      </c>
      <c r="FR741">
        <v>33.090000000000003</v>
      </c>
      <c r="GC741">
        <v>8.34</v>
      </c>
      <c r="GQ741">
        <v>8.3800000000000008</v>
      </c>
      <c r="GV741">
        <v>19.170000000000002</v>
      </c>
      <c r="GW741">
        <v>31.06</v>
      </c>
      <c r="GX741">
        <v>7</v>
      </c>
      <c r="GZ741">
        <v>43.84</v>
      </c>
      <c r="HA741">
        <v>8.3800000000000008</v>
      </c>
      <c r="HB741">
        <v>52.22</v>
      </c>
      <c r="HC741">
        <v>57.23</v>
      </c>
      <c r="HD741">
        <v>109.45</v>
      </c>
      <c r="HE741">
        <v>1.9541851164119411E-3</v>
      </c>
      <c r="HF741">
        <v>0.47711283691183187</v>
      </c>
    </row>
    <row r="742" spans="1:214" x14ac:dyDescent="0.25">
      <c r="A742">
        <v>27</v>
      </c>
      <c r="B742">
        <v>106</v>
      </c>
      <c r="C742" t="s">
        <v>250</v>
      </c>
      <c r="D742" t="s">
        <v>251</v>
      </c>
      <c r="E742" t="s">
        <v>252</v>
      </c>
      <c r="F742" t="s">
        <v>253</v>
      </c>
      <c r="G742" t="s">
        <v>254</v>
      </c>
      <c r="H742" t="s">
        <v>255</v>
      </c>
      <c r="I742">
        <v>2018</v>
      </c>
      <c r="J742">
        <v>106</v>
      </c>
      <c r="K742" t="s">
        <v>250</v>
      </c>
      <c r="L742" t="s">
        <v>256</v>
      </c>
      <c r="M742" t="s">
        <v>257</v>
      </c>
      <c r="N742" t="s">
        <v>258</v>
      </c>
      <c r="O742" t="s">
        <v>259</v>
      </c>
      <c r="P742">
        <v>106</v>
      </c>
      <c r="Q742" t="s">
        <v>283</v>
      </c>
      <c r="R742">
        <v>106</v>
      </c>
      <c r="S742" t="s">
        <v>250</v>
      </c>
      <c r="T742" t="s">
        <v>262</v>
      </c>
      <c r="U742" t="s">
        <v>263</v>
      </c>
      <c r="V742" t="s">
        <v>290</v>
      </c>
      <c r="W742" t="s">
        <v>633</v>
      </c>
      <c r="X742">
        <v>0</v>
      </c>
      <c r="Y742" t="s">
        <v>633</v>
      </c>
      <c r="Z742">
        <v>2019</v>
      </c>
      <c r="AA742" t="s">
        <v>626</v>
      </c>
      <c r="AB742" t="s">
        <v>626</v>
      </c>
      <c r="AC742">
        <v>87</v>
      </c>
      <c r="AD742">
        <v>6.64</v>
      </c>
      <c r="AF742" t="s">
        <v>268</v>
      </c>
      <c r="AG742" t="s">
        <v>292</v>
      </c>
      <c r="AH742" t="s">
        <v>270</v>
      </c>
      <c r="AI742" t="s">
        <v>270</v>
      </c>
      <c r="AJ742" t="s">
        <v>270</v>
      </c>
      <c r="AK742" t="s">
        <v>270</v>
      </c>
      <c r="AL742">
        <v>2.5000000000000001E-3</v>
      </c>
      <c r="AM742" t="s">
        <v>271</v>
      </c>
      <c r="AN742">
        <v>56008</v>
      </c>
      <c r="AO742">
        <v>56008</v>
      </c>
      <c r="AP742">
        <v>186793</v>
      </c>
      <c r="AQ742">
        <v>5</v>
      </c>
      <c r="AR742">
        <v>37692</v>
      </c>
      <c r="AS742">
        <v>2023</v>
      </c>
      <c r="GV742">
        <v>4</v>
      </c>
      <c r="GW742">
        <v>0.51</v>
      </c>
      <c r="GZ742">
        <v>0</v>
      </c>
      <c r="HA742">
        <v>0</v>
      </c>
      <c r="HB742">
        <v>0</v>
      </c>
      <c r="HC742">
        <v>4.51</v>
      </c>
      <c r="HD742">
        <v>4.51</v>
      </c>
      <c r="HE742">
        <v>8.0524210827024706E-5</v>
      </c>
      <c r="HF742">
        <v>0</v>
      </c>
    </row>
    <row r="743" spans="1:214" x14ac:dyDescent="0.25">
      <c r="A743">
        <v>27</v>
      </c>
      <c r="B743">
        <v>106</v>
      </c>
      <c r="C743" t="s">
        <v>250</v>
      </c>
      <c r="D743" t="s">
        <v>251</v>
      </c>
      <c r="E743" t="s">
        <v>252</v>
      </c>
      <c r="F743" t="s">
        <v>253</v>
      </c>
      <c r="G743" t="s">
        <v>254</v>
      </c>
      <c r="H743" t="s">
        <v>255</v>
      </c>
      <c r="I743">
        <v>2018</v>
      </c>
      <c r="J743">
        <v>106</v>
      </c>
      <c r="K743" t="s">
        <v>250</v>
      </c>
      <c r="L743" t="s">
        <v>256</v>
      </c>
      <c r="M743" t="s">
        <v>257</v>
      </c>
      <c r="N743" t="s">
        <v>258</v>
      </c>
      <c r="O743" t="s">
        <v>259</v>
      </c>
      <c r="P743">
        <v>106</v>
      </c>
      <c r="Q743" t="s">
        <v>283</v>
      </c>
      <c r="R743">
        <v>106</v>
      </c>
      <c r="S743" t="s">
        <v>250</v>
      </c>
      <c r="T743" t="s">
        <v>262</v>
      </c>
      <c r="U743" t="s">
        <v>263</v>
      </c>
      <c r="V743" t="s">
        <v>290</v>
      </c>
      <c r="W743" t="s">
        <v>634</v>
      </c>
      <c r="X743">
        <v>0</v>
      </c>
      <c r="Y743" t="s">
        <v>634</v>
      </c>
      <c r="Z743">
        <v>2019</v>
      </c>
      <c r="AA743" t="s">
        <v>626</v>
      </c>
      <c r="AB743" t="s">
        <v>626</v>
      </c>
      <c r="AC743">
        <v>87</v>
      </c>
      <c r="AD743">
        <v>6.8</v>
      </c>
      <c r="AF743" t="s">
        <v>268</v>
      </c>
      <c r="AG743" t="s">
        <v>292</v>
      </c>
      <c r="AH743" t="s">
        <v>270</v>
      </c>
      <c r="AI743" t="s">
        <v>270</v>
      </c>
      <c r="AJ743" t="s">
        <v>270</v>
      </c>
      <c r="AK743" t="s">
        <v>270</v>
      </c>
      <c r="AL743">
        <v>9.4000000000000004E-3</v>
      </c>
      <c r="AM743" t="s">
        <v>271</v>
      </c>
      <c r="AN743">
        <v>54688</v>
      </c>
      <c r="AO743" t="s">
        <v>272</v>
      </c>
      <c r="AP743">
        <v>190209</v>
      </c>
      <c r="AQ743">
        <v>2</v>
      </c>
      <c r="AR743">
        <v>37693</v>
      </c>
      <c r="AS743">
        <v>2020</v>
      </c>
      <c r="GV743">
        <v>1.39</v>
      </c>
      <c r="GW743">
        <v>1.83</v>
      </c>
      <c r="GZ743">
        <v>0</v>
      </c>
      <c r="HA743">
        <v>0</v>
      </c>
      <c r="HB743">
        <v>0</v>
      </c>
      <c r="HC743">
        <v>3.22</v>
      </c>
      <c r="HD743">
        <v>3.2199999999999998</v>
      </c>
      <c r="HE743">
        <v>5.8879461673493268E-5</v>
      </c>
      <c r="HF743">
        <v>0</v>
      </c>
    </row>
    <row r="744" spans="1:214" x14ac:dyDescent="0.25">
      <c r="A744">
        <v>27</v>
      </c>
      <c r="B744">
        <v>106</v>
      </c>
      <c r="C744" t="s">
        <v>250</v>
      </c>
      <c r="D744" t="s">
        <v>251</v>
      </c>
      <c r="E744" t="s">
        <v>252</v>
      </c>
      <c r="F744" t="s">
        <v>253</v>
      </c>
      <c r="G744" t="s">
        <v>254</v>
      </c>
      <c r="H744" t="s">
        <v>255</v>
      </c>
      <c r="I744">
        <v>2018</v>
      </c>
      <c r="J744">
        <v>106</v>
      </c>
      <c r="K744" t="s">
        <v>250</v>
      </c>
      <c r="L744" t="s">
        <v>256</v>
      </c>
      <c r="M744" t="s">
        <v>257</v>
      </c>
      <c r="N744" t="s">
        <v>258</v>
      </c>
      <c r="O744" t="s">
        <v>259</v>
      </c>
      <c r="P744">
        <v>106</v>
      </c>
      <c r="Q744" t="s">
        <v>283</v>
      </c>
      <c r="R744">
        <v>106</v>
      </c>
      <c r="S744" t="s">
        <v>250</v>
      </c>
      <c r="T744" t="s">
        <v>262</v>
      </c>
      <c r="U744" t="s">
        <v>263</v>
      </c>
      <c r="V744" t="s">
        <v>290</v>
      </c>
      <c r="W744" t="s">
        <v>634</v>
      </c>
      <c r="X744">
        <v>0</v>
      </c>
      <c r="Y744" t="s">
        <v>634</v>
      </c>
      <c r="Z744">
        <v>2019</v>
      </c>
      <c r="AA744" t="s">
        <v>626</v>
      </c>
      <c r="AB744" t="s">
        <v>626</v>
      </c>
      <c r="AC744">
        <v>87</v>
      </c>
      <c r="AD744">
        <v>6.8</v>
      </c>
      <c r="AF744" t="s">
        <v>268</v>
      </c>
      <c r="AG744" t="s">
        <v>292</v>
      </c>
      <c r="AH744" t="s">
        <v>270</v>
      </c>
      <c r="AI744" t="s">
        <v>270</v>
      </c>
      <c r="AJ744" t="s">
        <v>270</v>
      </c>
      <c r="AK744" t="s">
        <v>270</v>
      </c>
      <c r="AL744">
        <v>9.4000000000000004E-3</v>
      </c>
      <c r="AM744" t="s">
        <v>271</v>
      </c>
      <c r="AN744">
        <v>54688</v>
      </c>
      <c r="AO744" t="s">
        <v>272</v>
      </c>
      <c r="AP744">
        <v>190209</v>
      </c>
      <c r="AQ744">
        <v>3</v>
      </c>
      <c r="AR744">
        <v>37693</v>
      </c>
      <c r="AS744">
        <v>2021</v>
      </c>
      <c r="GC744">
        <v>5.63</v>
      </c>
      <c r="GQ744">
        <v>6.21</v>
      </c>
      <c r="GV744">
        <v>10.01</v>
      </c>
      <c r="GW744">
        <v>14.17</v>
      </c>
      <c r="GZ744">
        <v>5.63</v>
      </c>
      <c r="HA744">
        <v>6.21</v>
      </c>
      <c r="HB744">
        <v>11.84</v>
      </c>
      <c r="HC744">
        <v>24.18</v>
      </c>
      <c r="HD744">
        <v>36.020000000000003</v>
      </c>
      <c r="HE744">
        <v>6.5864540667056768E-4</v>
      </c>
      <c r="HF744">
        <v>0.32870627429205995</v>
      </c>
    </row>
    <row r="745" spans="1:214" x14ac:dyDescent="0.25">
      <c r="A745">
        <v>27</v>
      </c>
      <c r="B745">
        <v>106</v>
      </c>
      <c r="C745" t="s">
        <v>250</v>
      </c>
      <c r="D745" t="s">
        <v>251</v>
      </c>
      <c r="E745" t="s">
        <v>252</v>
      </c>
      <c r="F745" t="s">
        <v>253</v>
      </c>
      <c r="G745" t="s">
        <v>254</v>
      </c>
      <c r="H745" t="s">
        <v>255</v>
      </c>
      <c r="I745">
        <v>2018</v>
      </c>
      <c r="J745">
        <v>106</v>
      </c>
      <c r="K745" t="s">
        <v>250</v>
      </c>
      <c r="L745" t="s">
        <v>256</v>
      </c>
      <c r="M745" t="s">
        <v>257</v>
      </c>
      <c r="N745" t="s">
        <v>258</v>
      </c>
      <c r="O745" t="s">
        <v>259</v>
      </c>
      <c r="P745">
        <v>106</v>
      </c>
      <c r="Q745" t="s">
        <v>283</v>
      </c>
      <c r="R745">
        <v>106</v>
      </c>
      <c r="S745" t="s">
        <v>250</v>
      </c>
      <c r="T745" t="s">
        <v>262</v>
      </c>
      <c r="U745" t="s">
        <v>263</v>
      </c>
      <c r="V745" t="s">
        <v>290</v>
      </c>
      <c r="W745" t="s">
        <v>634</v>
      </c>
      <c r="X745">
        <v>0</v>
      </c>
      <c r="Y745" t="s">
        <v>634</v>
      </c>
      <c r="Z745">
        <v>2019</v>
      </c>
      <c r="AA745" t="s">
        <v>626</v>
      </c>
      <c r="AB745" t="s">
        <v>626</v>
      </c>
      <c r="AC745">
        <v>87</v>
      </c>
      <c r="AD745">
        <v>6.8</v>
      </c>
      <c r="AF745" t="s">
        <v>268</v>
      </c>
      <c r="AG745" t="s">
        <v>292</v>
      </c>
      <c r="AH745" t="s">
        <v>270</v>
      </c>
      <c r="AI745" t="s">
        <v>270</v>
      </c>
      <c r="AJ745" t="s">
        <v>270</v>
      </c>
      <c r="AK745" t="s">
        <v>270</v>
      </c>
      <c r="AL745">
        <v>9.4000000000000004E-3</v>
      </c>
      <c r="AM745" t="s">
        <v>271</v>
      </c>
      <c r="AN745">
        <v>54688</v>
      </c>
      <c r="AO745" t="s">
        <v>272</v>
      </c>
      <c r="AP745">
        <v>190209</v>
      </c>
      <c r="AQ745">
        <v>4</v>
      </c>
      <c r="AR745">
        <v>37693</v>
      </c>
      <c r="AS745">
        <v>2022</v>
      </c>
      <c r="BD745">
        <v>2.61</v>
      </c>
      <c r="BS745">
        <v>27.01</v>
      </c>
      <c r="CN745">
        <v>3.76</v>
      </c>
      <c r="FR745">
        <v>11.03</v>
      </c>
      <c r="GQ745">
        <v>7.27</v>
      </c>
      <c r="GV745">
        <v>28.22</v>
      </c>
      <c r="GW745">
        <v>23.46</v>
      </c>
      <c r="GX745">
        <v>5</v>
      </c>
      <c r="GZ745">
        <v>44.41</v>
      </c>
      <c r="HA745">
        <v>7.27</v>
      </c>
      <c r="HB745">
        <v>51.68</v>
      </c>
      <c r="HC745">
        <v>56.68</v>
      </c>
      <c r="HD745">
        <v>108.36000000000001</v>
      </c>
      <c r="HE745">
        <v>1.9814218841427739E-3</v>
      </c>
      <c r="HF745">
        <v>0.47692875599852336</v>
      </c>
    </row>
    <row r="746" spans="1:214" x14ac:dyDescent="0.25">
      <c r="A746">
        <v>27</v>
      </c>
      <c r="B746">
        <v>106</v>
      </c>
      <c r="C746" t="s">
        <v>250</v>
      </c>
      <c r="D746" t="s">
        <v>251</v>
      </c>
      <c r="E746" t="s">
        <v>252</v>
      </c>
      <c r="F746" t="s">
        <v>253</v>
      </c>
      <c r="G746" t="s">
        <v>254</v>
      </c>
      <c r="H746" t="s">
        <v>255</v>
      </c>
      <c r="I746">
        <v>2018</v>
      </c>
      <c r="J746">
        <v>106</v>
      </c>
      <c r="K746" t="s">
        <v>250</v>
      </c>
      <c r="L746" t="s">
        <v>256</v>
      </c>
      <c r="M746" t="s">
        <v>257</v>
      </c>
      <c r="N746" t="s">
        <v>258</v>
      </c>
      <c r="O746" t="s">
        <v>259</v>
      </c>
      <c r="P746">
        <v>106</v>
      </c>
      <c r="Q746" t="s">
        <v>283</v>
      </c>
      <c r="R746">
        <v>106</v>
      </c>
      <c r="S746" t="s">
        <v>250</v>
      </c>
      <c r="T746" t="s">
        <v>262</v>
      </c>
      <c r="U746" t="s">
        <v>263</v>
      </c>
      <c r="V746" t="s">
        <v>290</v>
      </c>
      <c r="W746" t="s">
        <v>634</v>
      </c>
      <c r="X746">
        <v>0</v>
      </c>
      <c r="Y746" t="s">
        <v>634</v>
      </c>
      <c r="Z746">
        <v>2019</v>
      </c>
      <c r="AA746" t="s">
        <v>626</v>
      </c>
      <c r="AB746" t="s">
        <v>626</v>
      </c>
      <c r="AC746">
        <v>87</v>
      </c>
      <c r="AD746">
        <v>6.8</v>
      </c>
      <c r="AF746" t="s">
        <v>268</v>
      </c>
      <c r="AG746" t="s">
        <v>292</v>
      </c>
      <c r="AH746" t="s">
        <v>270</v>
      </c>
      <c r="AI746" t="s">
        <v>270</v>
      </c>
      <c r="AJ746" t="s">
        <v>270</v>
      </c>
      <c r="AK746" t="s">
        <v>270</v>
      </c>
      <c r="AL746">
        <v>9.4000000000000004E-3</v>
      </c>
      <c r="AM746" t="s">
        <v>271</v>
      </c>
      <c r="AN746">
        <v>54688</v>
      </c>
      <c r="AO746">
        <v>54688</v>
      </c>
      <c r="AP746">
        <v>190209</v>
      </c>
      <c r="AQ746">
        <v>5</v>
      </c>
      <c r="AR746">
        <v>37693</v>
      </c>
      <c r="AS746">
        <v>2023</v>
      </c>
      <c r="GQ746">
        <v>5.54</v>
      </c>
      <c r="GV746">
        <v>4</v>
      </c>
      <c r="GW746">
        <v>0.81</v>
      </c>
      <c r="GZ746">
        <v>0</v>
      </c>
      <c r="HA746">
        <v>5.54</v>
      </c>
      <c r="HB746">
        <v>5.54</v>
      </c>
      <c r="HC746">
        <v>4.8099999999999996</v>
      </c>
      <c r="HD746">
        <v>10.35</v>
      </c>
      <c r="HE746">
        <v>1.8925541252194265E-4</v>
      </c>
      <c r="HF746">
        <v>0.53526570048309186</v>
      </c>
    </row>
    <row r="747" spans="1:214" x14ac:dyDescent="0.25">
      <c r="A747">
        <v>27</v>
      </c>
      <c r="B747">
        <v>106</v>
      </c>
      <c r="C747" t="s">
        <v>250</v>
      </c>
      <c r="D747" t="s">
        <v>251</v>
      </c>
      <c r="E747" t="s">
        <v>252</v>
      </c>
      <c r="F747" t="s">
        <v>253</v>
      </c>
      <c r="G747" t="s">
        <v>254</v>
      </c>
      <c r="H747" t="s">
        <v>255</v>
      </c>
      <c r="I747">
        <v>2018</v>
      </c>
      <c r="J747">
        <v>106</v>
      </c>
      <c r="K747" t="s">
        <v>250</v>
      </c>
      <c r="L747" t="s">
        <v>256</v>
      </c>
      <c r="M747" t="s">
        <v>257</v>
      </c>
      <c r="N747" t="s">
        <v>258</v>
      </c>
      <c r="O747" t="s">
        <v>259</v>
      </c>
      <c r="P747">
        <v>106</v>
      </c>
      <c r="Q747" t="s">
        <v>283</v>
      </c>
      <c r="R747">
        <v>106</v>
      </c>
      <c r="S747" t="s">
        <v>250</v>
      </c>
      <c r="T747" t="s">
        <v>262</v>
      </c>
      <c r="U747" t="s">
        <v>263</v>
      </c>
      <c r="V747" t="s">
        <v>290</v>
      </c>
      <c r="W747" t="s">
        <v>635</v>
      </c>
      <c r="X747">
        <v>0</v>
      </c>
      <c r="Y747" t="s">
        <v>635</v>
      </c>
      <c r="Z747">
        <v>2019</v>
      </c>
      <c r="AA747" t="s">
        <v>626</v>
      </c>
      <c r="AB747" t="s">
        <v>626</v>
      </c>
      <c r="AC747">
        <v>87</v>
      </c>
      <c r="AD747">
        <v>6.7</v>
      </c>
      <c r="AF747" t="s">
        <v>268</v>
      </c>
      <c r="AG747" t="s">
        <v>292</v>
      </c>
      <c r="AH747" t="s">
        <v>270</v>
      </c>
      <c r="AI747" t="s">
        <v>270</v>
      </c>
      <c r="AJ747" t="s">
        <v>270</v>
      </c>
      <c r="AK747" t="s">
        <v>270</v>
      </c>
      <c r="AL747">
        <v>1.0500000000000001E-2</v>
      </c>
      <c r="AM747" t="s">
        <v>271</v>
      </c>
      <c r="AN747">
        <v>54805</v>
      </c>
      <c r="AO747" t="s">
        <v>272</v>
      </c>
      <c r="AP747">
        <v>188159</v>
      </c>
      <c r="AQ747">
        <v>3</v>
      </c>
      <c r="AR747">
        <v>37694</v>
      </c>
      <c r="AS747">
        <v>2021</v>
      </c>
      <c r="GQ747">
        <v>4.5</v>
      </c>
      <c r="GV747">
        <v>6.88</v>
      </c>
      <c r="GW747">
        <v>6.23</v>
      </c>
      <c r="GZ747">
        <v>0</v>
      </c>
      <c r="HA747">
        <v>4.5</v>
      </c>
      <c r="HB747">
        <v>4.5</v>
      </c>
      <c r="HC747">
        <v>13.11</v>
      </c>
      <c r="HD747">
        <v>17.61</v>
      </c>
      <c r="HE747">
        <v>3.2132104734969438E-4</v>
      </c>
      <c r="HF747">
        <v>0.25553662691652473</v>
      </c>
    </row>
    <row r="748" spans="1:214" x14ac:dyDescent="0.25">
      <c r="A748">
        <v>27</v>
      </c>
      <c r="B748">
        <v>106</v>
      </c>
      <c r="C748" t="s">
        <v>250</v>
      </c>
      <c r="D748" t="s">
        <v>251</v>
      </c>
      <c r="E748" t="s">
        <v>252</v>
      </c>
      <c r="F748" t="s">
        <v>253</v>
      </c>
      <c r="G748" t="s">
        <v>254</v>
      </c>
      <c r="H748" t="s">
        <v>255</v>
      </c>
      <c r="I748">
        <v>2018</v>
      </c>
      <c r="J748">
        <v>106</v>
      </c>
      <c r="K748" t="s">
        <v>250</v>
      </c>
      <c r="L748" t="s">
        <v>256</v>
      </c>
      <c r="M748" t="s">
        <v>257</v>
      </c>
      <c r="N748" t="s">
        <v>258</v>
      </c>
      <c r="O748" t="s">
        <v>259</v>
      </c>
      <c r="P748">
        <v>106</v>
      </c>
      <c r="Q748" t="s">
        <v>283</v>
      </c>
      <c r="R748">
        <v>106</v>
      </c>
      <c r="S748" t="s">
        <v>250</v>
      </c>
      <c r="T748" t="s">
        <v>262</v>
      </c>
      <c r="U748" t="s">
        <v>263</v>
      </c>
      <c r="V748" t="s">
        <v>290</v>
      </c>
      <c r="W748" t="s">
        <v>635</v>
      </c>
      <c r="X748">
        <v>0</v>
      </c>
      <c r="Y748" t="s">
        <v>635</v>
      </c>
      <c r="Z748">
        <v>2019</v>
      </c>
      <c r="AA748" t="s">
        <v>626</v>
      </c>
      <c r="AB748" t="s">
        <v>626</v>
      </c>
      <c r="AC748">
        <v>87</v>
      </c>
      <c r="AD748">
        <v>6.7</v>
      </c>
      <c r="AF748" t="s">
        <v>268</v>
      </c>
      <c r="AG748" t="s">
        <v>292</v>
      </c>
      <c r="AH748" t="s">
        <v>270</v>
      </c>
      <c r="AI748" t="s">
        <v>270</v>
      </c>
      <c r="AJ748" t="s">
        <v>270</v>
      </c>
      <c r="AK748" t="s">
        <v>270</v>
      </c>
      <c r="AL748">
        <v>1.0500000000000001E-2</v>
      </c>
      <c r="AM748" t="s">
        <v>271</v>
      </c>
      <c r="AN748">
        <v>54805</v>
      </c>
      <c r="AO748" t="s">
        <v>272</v>
      </c>
      <c r="AP748">
        <v>188159</v>
      </c>
      <c r="AQ748">
        <v>4</v>
      </c>
      <c r="AR748">
        <v>37694</v>
      </c>
      <c r="AS748">
        <v>2022</v>
      </c>
      <c r="BD748">
        <v>6.29</v>
      </c>
      <c r="DF748">
        <v>3.68</v>
      </c>
      <c r="GC748">
        <v>4.17</v>
      </c>
      <c r="GQ748">
        <v>22.76</v>
      </c>
      <c r="GV748">
        <v>22.19</v>
      </c>
      <c r="GW748">
        <v>17.34</v>
      </c>
      <c r="GX748">
        <v>8</v>
      </c>
      <c r="GZ748">
        <v>14.14</v>
      </c>
      <c r="HA748">
        <v>22.76</v>
      </c>
      <c r="HB748">
        <v>36.9</v>
      </c>
      <c r="HC748">
        <v>47.53</v>
      </c>
      <c r="HD748">
        <v>84.43</v>
      </c>
      <c r="HE748">
        <v>1.5405528692637534E-3</v>
      </c>
      <c r="HF748">
        <v>0.43704844249674279</v>
      </c>
    </row>
    <row r="749" spans="1:214" x14ac:dyDescent="0.25">
      <c r="A749">
        <v>27</v>
      </c>
      <c r="B749">
        <v>106</v>
      </c>
      <c r="C749" t="s">
        <v>250</v>
      </c>
      <c r="D749" t="s">
        <v>251</v>
      </c>
      <c r="E749" t="s">
        <v>252</v>
      </c>
      <c r="F749" t="s">
        <v>253</v>
      </c>
      <c r="G749" t="s">
        <v>254</v>
      </c>
      <c r="H749" t="s">
        <v>255</v>
      </c>
      <c r="I749">
        <v>2018</v>
      </c>
      <c r="J749">
        <v>106</v>
      </c>
      <c r="K749" t="s">
        <v>250</v>
      </c>
      <c r="L749" t="s">
        <v>256</v>
      </c>
      <c r="M749" t="s">
        <v>257</v>
      </c>
      <c r="N749" t="s">
        <v>258</v>
      </c>
      <c r="O749" t="s">
        <v>259</v>
      </c>
      <c r="P749">
        <v>106</v>
      </c>
      <c r="Q749" t="s">
        <v>283</v>
      </c>
      <c r="R749">
        <v>106</v>
      </c>
      <c r="S749" t="s">
        <v>250</v>
      </c>
      <c r="T749" t="s">
        <v>262</v>
      </c>
      <c r="U749" t="s">
        <v>263</v>
      </c>
      <c r="V749" t="s">
        <v>290</v>
      </c>
      <c r="W749" t="s">
        <v>635</v>
      </c>
      <c r="X749">
        <v>0</v>
      </c>
      <c r="Y749" t="s">
        <v>635</v>
      </c>
      <c r="Z749">
        <v>2019</v>
      </c>
      <c r="AA749" t="s">
        <v>626</v>
      </c>
      <c r="AB749" t="s">
        <v>626</v>
      </c>
      <c r="AC749">
        <v>87</v>
      </c>
      <c r="AD749">
        <v>6.7</v>
      </c>
      <c r="AF749" t="s">
        <v>268</v>
      </c>
      <c r="AG749" t="s">
        <v>292</v>
      </c>
      <c r="AH749" t="s">
        <v>270</v>
      </c>
      <c r="AI749" t="s">
        <v>270</v>
      </c>
      <c r="AJ749" t="s">
        <v>270</v>
      </c>
      <c r="AK749" t="s">
        <v>270</v>
      </c>
      <c r="AL749">
        <v>1.0500000000000001E-2</v>
      </c>
      <c r="AM749" t="s">
        <v>271</v>
      </c>
      <c r="AN749">
        <v>54805</v>
      </c>
      <c r="AO749">
        <v>54805</v>
      </c>
      <c r="AP749">
        <v>188159</v>
      </c>
      <c r="AQ749">
        <v>5</v>
      </c>
      <c r="AR749">
        <v>37694</v>
      </c>
      <c r="AS749">
        <v>2023</v>
      </c>
      <c r="BY749">
        <v>12.77</v>
      </c>
      <c r="GV749">
        <v>9</v>
      </c>
      <c r="GW749">
        <v>1.61</v>
      </c>
      <c r="GX749">
        <v>2.29</v>
      </c>
      <c r="GZ749">
        <v>12.77</v>
      </c>
      <c r="HA749">
        <v>0</v>
      </c>
      <c r="HB749">
        <v>12.77</v>
      </c>
      <c r="HC749">
        <v>12.9</v>
      </c>
      <c r="HD749">
        <v>25.669999999999998</v>
      </c>
      <c r="HE749">
        <v>4.6838792081014505E-4</v>
      </c>
      <c r="HF749">
        <v>0.49746786131671211</v>
      </c>
    </row>
    <row r="750" spans="1:214" x14ac:dyDescent="0.25">
      <c r="A750">
        <v>27</v>
      </c>
      <c r="B750">
        <v>106</v>
      </c>
      <c r="C750" t="s">
        <v>250</v>
      </c>
      <c r="D750" t="s">
        <v>251</v>
      </c>
      <c r="E750" t="s">
        <v>252</v>
      </c>
      <c r="F750" t="s">
        <v>253</v>
      </c>
      <c r="G750" t="s">
        <v>254</v>
      </c>
      <c r="H750" t="s">
        <v>255</v>
      </c>
      <c r="I750">
        <v>2018</v>
      </c>
      <c r="J750">
        <v>106</v>
      </c>
      <c r="K750" t="s">
        <v>250</v>
      </c>
      <c r="L750" t="s">
        <v>256</v>
      </c>
      <c r="M750" t="s">
        <v>257</v>
      </c>
      <c r="N750" t="s">
        <v>258</v>
      </c>
      <c r="O750" t="s">
        <v>259</v>
      </c>
      <c r="P750">
        <v>106</v>
      </c>
      <c r="Q750" t="s">
        <v>283</v>
      </c>
      <c r="R750">
        <v>106</v>
      </c>
      <c r="S750" t="s">
        <v>250</v>
      </c>
      <c r="T750" t="s">
        <v>262</v>
      </c>
      <c r="U750" t="s">
        <v>263</v>
      </c>
      <c r="V750" t="s">
        <v>290</v>
      </c>
      <c r="W750" t="s">
        <v>636</v>
      </c>
      <c r="X750">
        <v>0</v>
      </c>
      <c r="Y750" t="s">
        <v>636</v>
      </c>
      <c r="Z750">
        <v>2019</v>
      </c>
      <c r="AA750" t="s">
        <v>637</v>
      </c>
      <c r="AB750" t="s">
        <v>637</v>
      </c>
      <c r="AC750">
        <v>88</v>
      </c>
      <c r="AD750">
        <v>6.87</v>
      </c>
      <c r="AF750" t="s">
        <v>268</v>
      </c>
      <c r="AG750" t="s">
        <v>292</v>
      </c>
      <c r="AH750" t="s">
        <v>270</v>
      </c>
      <c r="AI750" t="s">
        <v>270</v>
      </c>
      <c r="AJ750" t="s">
        <v>270</v>
      </c>
      <c r="AK750" t="s">
        <v>270</v>
      </c>
      <c r="AL750">
        <v>4.7000000000000002E-3</v>
      </c>
      <c r="AM750" t="s">
        <v>271</v>
      </c>
      <c r="AN750">
        <v>74662</v>
      </c>
      <c r="AO750" t="s">
        <v>272</v>
      </c>
      <c r="AP750">
        <v>272498</v>
      </c>
      <c r="AQ750">
        <v>2</v>
      </c>
      <c r="AR750">
        <v>37684</v>
      </c>
      <c r="AS750">
        <v>2020</v>
      </c>
      <c r="GQ750">
        <v>3.34</v>
      </c>
      <c r="GV750">
        <v>1.39</v>
      </c>
      <c r="GW750">
        <v>1.83</v>
      </c>
      <c r="GZ750">
        <v>0</v>
      </c>
      <c r="HA750">
        <v>3.34</v>
      </c>
      <c r="HB750">
        <v>3.34</v>
      </c>
      <c r="HC750">
        <v>3.22</v>
      </c>
      <c r="HD750">
        <v>6.56</v>
      </c>
      <c r="HE750">
        <v>8.786263427178484E-5</v>
      </c>
      <c r="HF750">
        <v>0.50914634146341464</v>
      </c>
    </row>
    <row r="751" spans="1:214" x14ac:dyDescent="0.25">
      <c r="A751">
        <v>27</v>
      </c>
      <c r="B751">
        <v>106</v>
      </c>
      <c r="C751" t="s">
        <v>250</v>
      </c>
      <c r="D751" t="s">
        <v>251</v>
      </c>
      <c r="E751" t="s">
        <v>252</v>
      </c>
      <c r="F751" t="s">
        <v>253</v>
      </c>
      <c r="G751" t="s">
        <v>254</v>
      </c>
      <c r="H751" t="s">
        <v>255</v>
      </c>
      <c r="I751">
        <v>2018</v>
      </c>
      <c r="J751">
        <v>106</v>
      </c>
      <c r="K751" t="s">
        <v>250</v>
      </c>
      <c r="L751" t="s">
        <v>256</v>
      </c>
      <c r="M751" t="s">
        <v>257</v>
      </c>
      <c r="N751" t="s">
        <v>258</v>
      </c>
      <c r="O751" t="s">
        <v>259</v>
      </c>
      <c r="P751">
        <v>106</v>
      </c>
      <c r="Q751" t="s">
        <v>283</v>
      </c>
      <c r="R751">
        <v>106</v>
      </c>
      <c r="S751" t="s">
        <v>250</v>
      </c>
      <c r="T751" t="s">
        <v>262</v>
      </c>
      <c r="U751" t="s">
        <v>263</v>
      </c>
      <c r="V751" t="s">
        <v>290</v>
      </c>
      <c r="W751" t="s">
        <v>636</v>
      </c>
      <c r="X751">
        <v>0</v>
      </c>
      <c r="Y751" t="s">
        <v>636</v>
      </c>
      <c r="Z751">
        <v>2019</v>
      </c>
      <c r="AA751" t="s">
        <v>637</v>
      </c>
      <c r="AB751" t="s">
        <v>637</v>
      </c>
      <c r="AC751">
        <v>88</v>
      </c>
      <c r="AD751">
        <v>6.87</v>
      </c>
      <c r="AF751" t="s">
        <v>268</v>
      </c>
      <c r="AG751" t="s">
        <v>292</v>
      </c>
      <c r="AH751" t="s">
        <v>270</v>
      </c>
      <c r="AI751" t="s">
        <v>270</v>
      </c>
      <c r="AJ751" t="s">
        <v>270</v>
      </c>
      <c r="AK751" t="s">
        <v>270</v>
      </c>
      <c r="AL751">
        <v>4.7000000000000002E-3</v>
      </c>
      <c r="AM751" t="s">
        <v>271</v>
      </c>
      <c r="AN751">
        <v>74662</v>
      </c>
      <c r="AO751" t="s">
        <v>272</v>
      </c>
      <c r="AP751">
        <v>272498</v>
      </c>
      <c r="AQ751">
        <v>3</v>
      </c>
      <c r="AR751">
        <v>37684</v>
      </c>
      <c r="AS751">
        <v>2021</v>
      </c>
      <c r="BS751">
        <v>2.04</v>
      </c>
      <c r="GQ751">
        <v>4.0199999999999996</v>
      </c>
      <c r="GV751">
        <v>22.32</v>
      </c>
      <c r="GW751">
        <v>19.77</v>
      </c>
      <c r="GX751">
        <v>0.76</v>
      </c>
      <c r="GZ751">
        <v>2.04</v>
      </c>
      <c r="HA751">
        <v>4.0199999999999996</v>
      </c>
      <c r="HB751">
        <v>6.06</v>
      </c>
      <c r="HC751">
        <v>42.85</v>
      </c>
      <c r="HD751">
        <v>48.91</v>
      </c>
      <c r="HE751">
        <v>6.5508558570624947E-4</v>
      </c>
      <c r="HF751">
        <v>0.12390104273154774</v>
      </c>
    </row>
    <row r="752" spans="1:214" x14ac:dyDescent="0.25">
      <c r="A752">
        <v>27</v>
      </c>
      <c r="B752">
        <v>106</v>
      </c>
      <c r="C752" t="s">
        <v>250</v>
      </c>
      <c r="D752" t="s">
        <v>251</v>
      </c>
      <c r="E752" t="s">
        <v>252</v>
      </c>
      <c r="F752" t="s">
        <v>253</v>
      </c>
      <c r="G752" t="s">
        <v>254</v>
      </c>
      <c r="H752" t="s">
        <v>255</v>
      </c>
      <c r="I752">
        <v>2018</v>
      </c>
      <c r="J752">
        <v>106</v>
      </c>
      <c r="K752" t="s">
        <v>250</v>
      </c>
      <c r="L752" t="s">
        <v>256</v>
      </c>
      <c r="M752" t="s">
        <v>257</v>
      </c>
      <c r="N752" t="s">
        <v>258</v>
      </c>
      <c r="O752" t="s">
        <v>259</v>
      </c>
      <c r="P752">
        <v>106</v>
      </c>
      <c r="Q752" t="s">
        <v>283</v>
      </c>
      <c r="R752">
        <v>106</v>
      </c>
      <c r="S752" t="s">
        <v>250</v>
      </c>
      <c r="T752" t="s">
        <v>262</v>
      </c>
      <c r="U752" t="s">
        <v>263</v>
      </c>
      <c r="V752" t="s">
        <v>290</v>
      </c>
      <c r="W752" t="s">
        <v>636</v>
      </c>
      <c r="X752">
        <v>0</v>
      </c>
      <c r="Y752" t="s">
        <v>636</v>
      </c>
      <c r="Z752">
        <v>2019</v>
      </c>
      <c r="AA752" t="s">
        <v>637</v>
      </c>
      <c r="AB752" t="s">
        <v>637</v>
      </c>
      <c r="AC752">
        <v>88</v>
      </c>
      <c r="AD752">
        <v>6.87</v>
      </c>
      <c r="AF752" t="s">
        <v>268</v>
      </c>
      <c r="AG752" t="s">
        <v>292</v>
      </c>
      <c r="AH752" t="s">
        <v>270</v>
      </c>
      <c r="AI752" t="s">
        <v>270</v>
      </c>
      <c r="AJ752" t="s">
        <v>270</v>
      </c>
      <c r="AK752" t="s">
        <v>270</v>
      </c>
      <c r="AL752">
        <v>4.7000000000000002E-3</v>
      </c>
      <c r="AM752" t="s">
        <v>271</v>
      </c>
      <c r="AN752">
        <v>74662</v>
      </c>
      <c r="AO752" t="s">
        <v>272</v>
      </c>
      <c r="AP752">
        <v>272498</v>
      </c>
      <c r="AQ752">
        <v>4</v>
      </c>
      <c r="AR752">
        <v>37684</v>
      </c>
      <c r="AS752">
        <v>2022</v>
      </c>
      <c r="BD752">
        <v>3.68</v>
      </c>
      <c r="BQ752">
        <v>4.05</v>
      </c>
      <c r="BS752">
        <v>6.52</v>
      </c>
      <c r="BY752">
        <v>13.04</v>
      </c>
      <c r="FV752">
        <v>11.03</v>
      </c>
      <c r="GC752">
        <v>8.34</v>
      </c>
      <c r="GQ752">
        <v>42.82</v>
      </c>
      <c r="GV752">
        <v>23.21</v>
      </c>
      <c r="GW752">
        <v>32.03</v>
      </c>
      <c r="GX752">
        <v>8</v>
      </c>
      <c r="GZ752">
        <v>46.66</v>
      </c>
      <c r="HA752">
        <v>42.82</v>
      </c>
      <c r="HB752">
        <v>89.48</v>
      </c>
      <c r="HC752">
        <v>63.24</v>
      </c>
      <c r="HD752">
        <v>152.72</v>
      </c>
      <c r="HE752">
        <v>2.0454849856687473E-3</v>
      </c>
      <c r="HF752">
        <v>0.58590885280251448</v>
      </c>
    </row>
    <row r="753" spans="1:214" x14ac:dyDescent="0.25">
      <c r="A753">
        <v>27</v>
      </c>
      <c r="B753">
        <v>106</v>
      </c>
      <c r="C753" t="s">
        <v>250</v>
      </c>
      <c r="D753" t="s">
        <v>251</v>
      </c>
      <c r="E753" t="s">
        <v>252</v>
      </c>
      <c r="F753" t="s">
        <v>253</v>
      </c>
      <c r="G753" t="s">
        <v>254</v>
      </c>
      <c r="H753" t="s">
        <v>255</v>
      </c>
      <c r="I753">
        <v>2018</v>
      </c>
      <c r="J753">
        <v>106</v>
      </c>
      <c r="K753" t="s">
        <v>250</v>
      </c>
      <c r="L753" t="s">
        <v>256</v>
      </c>
      <c r="M753" t="s">
        <v>257</v>
      </c>
      <c r="N753" t="s">
        <v>258</v>
      </c>
      <c r="O753" t="s">
        <v>259</v>
      </c>
      <c r="P753">
        <v>106</v>
      </c>
      <c r="Q753" t="s">
        <v>283</v>
      </c>
      <c r="R753">
        <v>106</v>
      </c>
      <c r="S753" t="s">
        <v>250</v>
      </c>
      <c r="T753" t="s">
        <v>262</v>
      </c>
      <c r="U753" t="s">
        <v>263</v>
      </c>
      <c r="V753" t="s">
        <v>290</v>
      </c>
      <c r="W753" t="s">
        <v>636</v>
      </c>
      <c r="X753">
        <v>0</v>
      </c>
      <c r="Y753" t="s">
        <v>636</v>
      </c>
      <c r="Z753">
        <v>2019</v>
      </c>
      <c r="AA753" t="s">
        <v>637</v>
      </c>
      <c r="AB753" t="s">
        <v>637</v>
      </c>
      <c r="AC753">
        <v>88</v>
      </c>
      <c r="AD753">
        <v>6.87</v>
      </c>
      <c r="AF753" t="s">
        <v>268</v>
      </c>
      <c r="AG753" t="s">
        <v>292</v>
      </c>
      <c r="AH753" t="s">
        <v>270</v>
      </c>
      <c r="AI753" t="s">
        <v>270</v>
      </c>
      <c r="AJ753" t="s">
        <v>270</v>
      </c>
      <c r="AK753" t="s">
        <v>270</v>
      </c>
      <c r="AL753">
        <v>4.7000000000000002E-3</v>
      </c>
      <c r="AM753" t="s">
        <v>271</v>
      </c>
      <c r="AN753">
        <v>74662</v>
      </c>
      <c r="AO753">
        <v>74662</v>
      </c>
      <c r="AP753">
        <v>272498</v>
      </c>
      <c r="AQ753">
        <v>5</v>
      </c>
      <c r="AR753">
        <v>37684</v>
      </c>
      <c r="AS753">
        <v>2023</v>
      </c>
      <c r="GC753">
        <v>4.25</v>
      </c>
      <c r="GV753">
        <v>13</v>
      </c>
      <c r="GW753">
        <v>2.57</v>
      </c>
      <c r="GX753">
        <v>2.4700000000000002</v>
      </c>
      <c r="GZ753">
        <v>4.25</v>
      </c>
      <c r="HA753">
        <v>0</v>
      </c>
      <c r="HB753">
        <v>4.25</v>
      </c>
      <c r="HC753">
        <v>18.04</v>
      </c>
      <c r="HD753">
        <v>22.29</v>
      </c>
      <c r="HE753">
        <v>2.9854544480458601E-4</v>
      </c>
      <c r="HF753">
        <v>0.19066846119336026</v>
      </c>
    </row>
    <row r="754" spans="1:214" x14ac:dyDescent="0.25">
      <c r="A754">
        <v>27</v>
      </c>
      <c r="B754">
        <v>106</v>
      </c>
      <c r="C754" t="s">
        <v>250</v>
      </c>
      <c r="D754" t="s">
        <v>251</v>
      </c>
      <c r="E754" t="s">
        <v>252</v>
      </c>
      <c r="F754" t="s">
        <v>253</v>
      </c>
      <c r="G754" t="s">
        <v>254</v>
      </c>
      <c r="H754" t="s">
        <v>255</v>
      </c>
      <c r="I754">
        <v>2018</v>
      </c>
      <c r="J754">
        <v>106</v>
      </c>
      <c r="K754" t="s">
        <v>250</v>
      </c>
      <c r="L754" t="s">
        <v>256</v>
      </c>
      <c r="M754" t="s">
        <v>257</v>
      </c>
      <c r="N754" t="s">
        <v>258</v>
      </c>
      <c r="O754" t="s">
        <v>259</v>
      </c>
      <c r="P754">
        <v>106</v>
      </c>
      <c r="Q754" t="s">
        <v>283</v>
      </c>
      <c r="R754">
        <v>106</v>
      </c>
      <c r="S754" t="s">
        <v>250</v>
      </c>
      <c r="T754" t="s">
        <v>262</v>
      </c>
      <c r="U754" t="s">
        <v>263</v>
      </c>
      <c r="V754" t="s">
        <v>290</v>
      </c>
      <c r="W754" t="s">
        <v>638</v>
      </c>
      <c r="X754">
        <v>0</v>
      </c>
      <c r="Y754" t="s">
        <v>638</v>
      </c>
      <c r="Z754">
        <v>2019</v>
      </c>
      <c r="AA754" t="s">
        <v>637</v>
      </c>
      <c r="AB754" t="s">
        <v>637</v>
      </c>
      <c r="AC754">
        <v>87</v>
      </c>
      <c r="AD754">
        <v>6.58</v>
      </c>
      <c r="AF754" t="s">
        <v>268</v>
      </c>
      <c r="AG754" t="s">
        <v>292</v>
      </c>
      <c r="AH754" t="s">
        <v>270</v>
      </c>
      <c r="AI754" t="s">
        <v>270</v>
      </c>
      <c r="AJ754" t="s">
        <v>270</v>
      </c>
      <c r="AK754" t="s">
        <v>270</v>
      </c>
      <c r="AL754">
        <v>9.1999999999999998E-3</v>
      </c>
      <c r="AM754" t="s">
        <v>271</v>
      </c>
      <c r="AN754">
        <v>74334</v>
      </c>
      <c r="AO754" t="s">
        <v>272</v>
      </c>
      <c r="AP754">
        <v>276390</v>
      </c>
      <c r="AQ754">
        <v>2</v>
      </c>
      <c r="AR754">
        <v>37683</v>
      </c>
      <c r="AS754">
        <v>2020</v>
      </c>
      <c r="GV754">
        <v>0.83</v>
      </c>
      <c r="GW754">
        <v>1.27</v>
      </c>
      <c r="GZ754">
        <v>0</v>
      </c>
      <c r="HA754">
        <v>0</v>
      </c>
      <c r="HB754">
        <v>0</v>
      </c>
      <c r="HC754">
        <v>2.1</v>
      </c>
      <c r="HD754">
        <v>2.1</v>
      </c>
      <c r="HE754">
        <v>2.8250867705222377E-5</v>
      </c>
      <c r="HF754">
        <v>0</v>
      </c>
    </row>
    <row r="755" spans="1:214" x14ac:dyDescent="0.25">
      <c r="A755">
        <v>27</v>
      </c>
      <c r="B755">
        <v>106</v>
      </c>
      <c r="C755" t="s">
        <v>250</v>
      </c>
      <c r="D755" t="s">
        <v>251</v>
      </c>
      <c r="E755" t="s">
        <v>252</v>
      </c>
      <c r="F755" t="s">
        <v>253</v>
      </c>
      <c r="G755" t="s">
        <v>254</v>
      </c>
      <c r="H755" t="s">
        <v>255</v>
      </c>
      <c r="I755">
        <v>2018</v>
      </c>
      <c r="J755">
        <v>106</v>
      </c>
      <c r="K755" t="s">
        <v>250</v>
      </c>
      <c r="L755" t="s">
        <v>256</v>
      </c>
      <c r="M755" t="s">
        <v>257</v>
      </c>
      <c r="N755" t="s">
        <v>258</v>
      </c>
      <c r="O755" t="s">
        <v>259</v>
      </c>
      <c r="P755">
        <v>106</v>
      </c>
      <c r="Q755" t="s">
        <v>283</v>
      </c>
      <c r="R755">
        <v>106</v>
      </c>
      <c r="S755" t="s">
        <v>250</v>
      </c>
      <c r="T755" t="s">
        <v>262</v>
      </c>
      <c r="U755" t="s">
        <v>263</v>
      </c>
      <c r="V755" t="s">
        <v>290</v>
      </c>
      <c r="W755" t="s">
        <v>638</v>
      </c>
      <c r="X755">
        <v>0</v>
      </c>
      <c r="Y755" t="s">
        <v>638</v>
      </c>
      <c r="Z755">
        <v>2019</v>
      </c>
      <c r="AA755" t="s">
        <v>637</v>
      </c>
      <c r="AB755" t="s">
        <v>637</v>
      </c>
      <c r="AC755">
        <v>87</v>
      </c>
      <c r="AD755">
        <v>6.58</v>
      </c>
      <c r="AF755" t="s">
        <v>268</v>
      </c>
      <c r="AG755" t="s">
        <v>292</v>
      </c>
      <c r="AH755" t="s">
        <v>270</v>
      </c>
      <c r="AI755" t="s">
        <v>270</v>
      </c>
      <c r="AJ755" t="s">
        <v>270</v>
      </c>
      <c r="AK755" t="s">
        <v>270</v>
      </c>
      <c r="AL755">
        <v>9.1999999999999998E-3</v>
      </c>
      <c r="AM755" t="s">
        <v>271</v>
      </c>
      <c r="AN755">
        <v>74334</v>
      </c>
      <c r="AO755" t="s">
        <v>272</v>
      </c>
      <c r="AP755">
        <v>276390</v>
      </c>
      <c r="AQ755">
        <v>3</v>
      </c>
      <c r="AR755">
        <v>37683</v>
      </c>
      <c r="AS755">
        <v>2021</v>
      </c>
      <c r="BS755">
        <v>2.04</v>
      </c>
      <c r="GC755">
        <v>6.22</v>
      </c>
      <c r="GQ755">
        <v>21.26</v>
      </c>
      <c r="GV755">
        <v>25.24</v>
      </c>
      <c r="GW755">
        <v>23.44</v>
      </c>
      <c r="GZ755">
        <v>8.26</v>
      </c>
      <c r="HA755">
        <v>21.26</v>
      </c>
      <c r="HB755">
        <v>29.52</v>
      </c>
      <c r="HC755">
        <v>48.68</v>
      </c>
      <c r="HD755">
        <v>78.2</v>
      </c>
      <c r="HE755">
        <v>1.0520085021658999E-3</v>
      </c>
      <c r="HF755">
        <v>0.3774936061381074</v>
      </c>
    </row>
    <row r="756" spans="1:214" x14ac:dyDescent="0.25">
      <c r="A756">
        <v>27</v>
      </c>
      <c r="B756">
        <v>106</v>
      </c>
      <c r="C756" t="s">
        <v>250</v>
      </c>
      <c r="D756" t="s">
        <v>251</v>
      </c>
      <c r="E756" t="s">
        <v>252</v>
      </c>
      <c r="F756" t="s">
        <v>253</v>
      </c>
      <c r="G756" t="s">
        <v>254</v>
      </c>
      <c r="H756" t="s">
        <v>255</v>
      </c>
      <c r="I756">
        <v>2018</v>
      </c>
      <c r="J756">
        <v>106</v>
      </c>
      <c r="K756" t="s">
        <v>250</v>
      </c>
      <c r="L756" t="s">
        <v>256</v>
      </c>
      <c r="M756" t="s">
        <v>257</v>
      </c>
      <c r="N756" t="s">
        <v>258</v>
      </c>
      <c r="O756" t="s">
        <v>259</v>
      </c>
      <c r="P756">
        <v>106</v>
      </c>
      <c r="Q756" t="s">
        <v>283</v>
      </c>
      <c r="R756">
        <v>106</v>
      </c>
      <c r="S756" t="s">
        <v>250</v>
      </c>
      <c r="T756" t="s">
        <v>262</v>
      </c>
      <c r="U756" t="s">
        <v>263</v>
      </c>
      <c r="V756" t="s">
        <v>290</v>
      </c>
      <c r="W756" t="s">
        <v>638</v>
      </c>
      <c r="X756">
        <v>0</v>
      </c>
      <c r="Y756" t="s">
        <v>638</v>
      </c>
      <c r="Z756">
        <v>2019</v>
      </c>
      <c r="AA756" t="s">
        <v>637</v>
      </c>
      <c r="AB756" t="s">
        <v>637</v>
      </c>
      <c r="AC756">
        <v>87</v>
      </c>
      <c r="AD756">
        <v>6.58</v>
      </c>
      <c r="AF756" t="s">
        <v>268</v>
      </c>
      <c r="AG756" t="s">
        <v>292</v>
      </c>
      <c r="AH756" t="s">
        <v>270</v>
      </c>
      <c r="AI756" t="s">
        <v>270</v>
      </c>
      <c r="AJ756" t="s">
        <v>270</v>
      </c>
      <c r="AK756" t="s">
        <v>270</v>
      </c>
      <c r="AL756">
        <v>9.1999999999999998E-3</v>
      </c>
      <c r="AM756" t="s">
        <v>271</v>
      </c>
      <c r="AN756">
        <v>74334</v>
      </c>
      <c r="AO756" t="s">
        <v>272</v>
      </c>
      <c r="AP756">
        <v>276390</v>
      </c>
      <c r="AQ756">
        <v>4</v>
      </c>
      <c r="AR756">
        <v>37683</v>
      </c>
      <c r="AS756">
        <v>2022</v>
      </c>
      <c r="BS756">
        <v>6.52</v>
      </c>
      <c r="GQ756">
        <v>25.44</v>
      </c>
      <c r="GV756">
        <v>34.29</v>
      </c>
      <c r="GW756">
        <v>31.85</v>
      </c>
      <c r="GX756">
        <v>8</v>
      </c>
      <c r="GZ756">
        <v>6.52</v>
      </c>
      <c r="HA756">
        <v>25.44</v>
      </c>
      <c r="HB756">
        <v>31.96</v>
      </c>
      <c r="HC756">
        <v>74.14</v>
      </c>
      <c r="HD756">
        <v>106.1</v>
      </c>
      <c r="HE756">
        <v>1.427341458820997E-3</v>
      </c>
      <c r="HF756">
        <v>0.30122525918944393</v>
      </c>
    </row>
    <row r="757" spans="1:214" x14ac:dyDescent="0.25">
      <c r="A757">
        <v>27</v>
      </c>
      <c r="B757">
        <v>106</v>
      </c>
      <c r="C757" t="s">
        <v>250</v>
      </c>
      <c r="D757" t="s">
        <v>251</v>
      </c>
      <c r="E757" t="s">
        <v>252</v>
      </c>
      <c r="F757" t="s">
        <v>253</v>
      </c>
      <c r="G757" t="s">
        <v>254</v>
      </c>
      <c r="H757" t="s">
        <v>255</v>
      </c>
      <c r="I757">
        <v>2018</v>
      </c>
      <c r="J757">
        <v>106</v>
      </c>
      <c r="K757" t="s">
        <v>250</v>
      </c>
      <c r="L757" t="s">
        <v>256</v>
      </c>
      <c r="M757" t="s">
        <v>257</v>
      </c>
      <c r="N757" t="s">
        <v>258</v>
      </c>
      <c r="O757" t="s">
        <v>259</v>
      </c>
      <c r="P757">
        <v>106</v>
      </c>
      <c r="Q757" t="s">
        <v>283</v>
      </c>
      <c r="R757">
        <v>106</v>
      </c>
      <c r="S757" t="s">
        <v>250</v>
      </c>
      <c r="T757" t="s">
        <v>262</v>
      </c>
      <c r="U757" t="s">
        <v>263</v>
      </c>
      <c r="V757" t="s">
        <v>290</v>
      </c>
      <c r="W757" t="s">
        <v>638</v>
      </c>
      <c r="X757">
        <v>0</v>
      </c>
      <c r="Y757" t="s">
        <v>638</v>
      </c>
      <c r="Z757">
        <v>2019</v>
      </c>
      <c r="AA757" t="s">
        <v>637</v>
      </c>
      <c r="AB757" t="s">
        <v>637</v>
      </c>
      <c r="AC757">
        <v>87</v>
      </c>
      <c r="AD757">
        <v>6.58</v>
      </c>
      <c r="AF757" t="s">
        <v>268</v>
      </c>
      <c r="AG757" t="s">
        <v>292</v>
      </c>
      <c r="AH757" t="s">
        <v>270</v>
      </c>
      <c r="AI757" t="s">
        <v>270</v>
      </c>
      <c r="AJ757" t="s">
        <v>270</v>
      </c>
      <c r="AK757" t="s">
        <v>270</v>
      </c>
      <c r="AL757">
        <v>9.1999999999999998E-3</v>
      </c>
      <c r="AM757" t="s">
        <v>271</v>
      </c>
      <c r="AN757">
        <v>74334</v>
      </c>
      <c r="AO757">
        <v>74334</v>
      </c>
      <c r="AP757">
        <v>276390</v>
      </c>
      <c r="AQ757">
        <v>5</v>
      </c>
      <c r="AR757">
        <v>37683</v>
      </c>
      <c r="AS757">
        <v>2023</v>
      </c>
      <c r="FR757">
        <v>36.97</v>
      </c>
      <c r="GQ757">
        <v>1.59</v>
      </c>
      <c r="GV757">
        <v>13</v>
      </c>
      <c r="GW757">
        <v>2.27</v>
      </c>
      <c r="GX757">
        <v>1.05</v>
      </c>
      <c r="GZ757">
        <v>36.97</v>
      </c>
      <c r="HA757">
        <v>1.59</v>
      </c>
      <c r="HB757">
        <v>38.56</v>
      </c>
      <c r="HC757">
        <v>16.32</v>
      </c>
      <c r="HD757">
        <v>54.88</v>
      </c>
      <c r="HE757">
        <v>7.3828934269647812E-4</v>
      </c>
      <c r="HF757">
        <v>0.70262390670553931</v>
      </c>
    </row>
    <row r="758" spans="1:214" x14ac:dyDescent="0.25">
      <c r="A758">
        <v>27</v>
      </c>
      <c r="B758">
        <v>106</v>
      </c>
      <c r="C758" t="s">
        <v>250</v>
      </c>
      <c r="D758" t="s">
        <v>251</v>
      </c>
      <c r="E758" t="s">
        <v>252</v>
      </c>
      <c r="F758" t="s">
        <v>253</v>
      </c>
      <c r="G758" t="s">
        <v>254</v>
      </c>
      <c r="H758" t="s">
        <v>255</v>
      </c>
      <c r="I758">
        <v>2018</v>
      </c>
      <c r="J758">
        <v>106</v>
      </c>
      <c r="K758" t="s">
        <v>250</v>
      </c>
      <c r="L758" t="s">
        <v>256</v>
      </c>
      <c r="M758" t="s">
        <v>257</v>
      </c>
      <c r="N758" t="s">
        <v>258</v>
      </c>
      <c r="O758" t="s">
        <v>259</v>
      </c>
      <c r="P758">
        <v>106</v>
      </c>
      <c r="Q758" t="s">
        <v>283</v>
      </c>
      <c r="R758">
        <v>106</v>
      </c>
      <c r="S758" t="s">
        <v>250</v>
      </c>
      <c r="T758" t="s">
        <v>262</v>
      </c>
      <c r="U758" t="s">
        <v>263</v>
      </c>
      <c r="V758" t="s">
        <v>290</v>
      </c>
      <c r="W758" t="s">
        <v>639</v>
      </c>
      <c r="X758">
        <v>0</v>
      </c>
      <c r="Y758" t="s">
        <v>639</v>
      </c>
      <c r="Z758">
        <v>2019</v>
      </c>
      <c r="AA758" t="s">
        <v>637</v>
      </c>
      <c r="AB758" t="s">
        <v>637</v>
      </c>
      <c r="AC758">
        <v>87</v>
      </c>
      <c r="AD758">
        <v>6.63</v>
      </c>
      <c r="AF758" t="s">
        <v>268</v>
      </c>
      <c r="AG758" t="s">
        <v>292</v>
      </c>
      <c r="AH758" t="s">
        <v>270</v>
      </c>
      <c r="AI758" t="s">
        <v>270</v>
      </c>
      <c r="AJ758" t="s">
        <v>270</v>
      </c>
      <c r="AK758" t="s">
        <v>270</v>
      </c>
      <c r="AL758">
        <v>5.4999999999999997E-3</v>
      </c>
      <c r="AM758" t="s">
        <v>271</v>
      </c>
      <c r="AN758">
        <v>74479</v>
      </c>
      <c r="AO758" t="s">
        <v>272</v>
      </c>
      <c r="AP758">
        <v>275156</v>
      </c>
      <c r="AQ758">
        <v>1</v>
      </c>
      <c r="AR758">
        <v>37682</v>
      </c>
      <c r="AS758">
        <v>2019</v>
      </c>
      <c r="GV758">
        <v>0.22</v>
      </c>
      <c r="GW758">
        <v>0.77</v>
      </c>
      <c r="GZ758">
        <v>0</v>
      </c>
      <c r="HA758">
        <v>0</v>
      </c>
      <c r="HB758">
        <v>0</v>
      </c>
      <c r="HC758">
        <v>0.99</v>
      </c>
      <c r="HD758">
        <v>0.99</v>
      </c>
      <c r="HE758">
        <v>1.3292337437398462E-5</v>
      </c>
      <c r="HF758">
        <v>0</v>
      </c>
    </row>
    <row r="759" spans="1:214" x14ac:dyDescent="0.25">
      <c r="A759">
        <v>27</v>
      </c>
      <c r="B759">
        <v>106</v>
      </c>
      <c r="C759" t="s">
        <v>250</v>
      </c>
      <c r="D759" t="s">
        <v>251</v>
      </c>
      <c r="E759" t="s">
        <v>252</v>
      </c>
      <c r="F759" t="s">
        <v>253</v>
      </c>
      <c r="G759" t="s">
        <v>254</v>
      </c>
      <c r="H759" t="s">
        <v>255</v>
      </c>
      <c r="I759">
        <v>2018</v>
      </c>
      <c r="J759">
        <v>106</v>
      </c>
      <c r="K759" t="s">
        <v>250</v>
      </c>
      <c r="L759" t="s">
        <v>256</v>
      </c>
      <c r="M759" t="s">
        <v>257</v>
      </c>
      <c r="N759" t="s">
        <v>258</v>
      </c>
      <c r="O759" t="s">
        <v>259</v>
      </c>
      <c r="P759">
        <v>106</v>
      </c>
      <c r="Q759" t="s">
        <v>283</v>
      </c>
      <c r="R759">
        <v>106</v>
      </c>
      <c r="S759" t="s">
        <v>250</v>
      </c>
      <c r="T759" t="s">
        <v>262</v>
      </c>
      <c r="U759" t="s">
        <v>263</v>
      </c>
      <c r="V759" t="s">
        <v>290</v>
      </c>
      <c r="W759" t="s">
        <v>639</v>
      </c>
      <c r="X759">
        <v>0</v>
      </c>
      <c r="Y759" t="s">
        <v>639</v>
      </c>
      <c r="Z759">
        <v>2019</v>
      </c>
      <c r="AA759" t="s">
        <v>637</v>
      </c>
      <c r="AB759" t="s">
        <v>637</v>
      </c>
      <c r="AC759">
        <v>87</v>
      </c>
      <c r="AD759">
        <v>6.63</v>
      </c>
      <c r="AF759" t="s">
        <v>268</v>
      </c>
      <c r="AG759" t="s">
        <v>292</v>
      </c>
      <c r="AH759" t="s">
        <v>270</v>
      </c>
      <c r="AI759" t="s">
        <v>270</v>
      </c>
      <c r="AJ759" t="s">
        <v>270</v>
      </c>
      <c r="AK759" t="s">
        <v>270</v>
      </c>
      <c r="AL759">
        <v>5.4999999999999997E-3</v>
      </c>
      <c r="AM759" t="s">
        <v>271</v>
      </c>
      <c r="AN759">
        <v>74479</v>
      </c>
      <c r="AO759" t="s">
        <v>272</v>
      </c>
      <c r="AP759">
        <v>275156</v>
      </c>
      <c r="AQ759">
        <v>2</v>
      </c>
      <c r="AR759">
        <v>37682</v>
      </c>
      <c r="AS759">
        <v>2020</v>
      </c>
      <c r="GV759">
        <v>0.48</v>
      </c>
      <c r="GW759">
        <v>0.6</v>
      </c>
      <c r="GZ759">
        <v>0</v>
      </c>
      <c r="HA759">
        <v>0</v>
      </c>
      <c r="HB759">
        <v>0</v>
      </c>
      <c r="HC759">
        <v>1.08</v>
      </c>
      <c r="HD759">
        <v>1.08</v>
      </c>
      <c r="HE759">
        <v>1.4500731749889232E-5</v>
      </c>
      <c r="HF759">
        <v>0</v>
      </c>
    </row>
    <row r="760" spans="1:214" x14ac:dyDescent="0.25">
      <c r="A760">
        <v>27</v>
      </c>
      <c r="B760">
        <v>106</v>
      </c>
      <c r="C760" t="s">
        <v>250</v>
      </c>
      <c r="D760" t="s">
        <v>251</v>
      </c>
      <c r="E760" t="s">
        <v>252</v>
      </c>
      <c r="F760" t="s">
        <v>253</v>
      </c>
      <c r="G760" t="s">
        <v>254</v>
      </c>
      <c r="H760" t="s">
        <v>255</v>
      </c>
      <c r="I760">
        <v>2018</v>
      </c>
      <c r="J760">
        <v>106</v>
      </c>
      <c r="K760" t="s">
        <v>250</v>
      </c>
      <c r="L760" t="s">
        <v>256</v>
      </c>
      <c r="M760" t="s">
        <v>257</v>
      </c>
      <c r="N760" t="s">
        <v>258</v>
      </c>
      <c r="O760" t="s">
        <v>259</v>
      </c>
      <c r="P760">
        <v>106</v>
      </c>
      <c r="Q760" t="s">
        <v>283</v>
      </c>
      <c r="R760">
        <v>106</v>
      </c>
      <c r="S760" t="s">
        <v>250</v>
      </c>
      <c r="T760" t="s">
        <v>262</v>
      </c>
      <c r="U760" t="s">
        <v>263</v>
      </c>
      <c r="V760" t="s">
        <v>290</v>
      </c>
      <c r="W760" t="s">
        <v>639</v>
      </c>
      <c r="X760">
        <v>0</v>
      </c>
      <c r="Y760" t="s">
        <v>639</v>
      </c>
      <c r="Z760">
        <v>2019</v>
      </c>
      <c r="AA760" t="s">
        <v>637</v>
      </c>
      <c r="AB760" t="s">
        <v>637</v>
      </c>
      <c r="AC760">
        <v>87</v>
      </c>
      <c r="AD760">
        <v>6.63</v>
      </c>
      <c r="AF760" t="s">
        <v>268</v>
      </c>
      <c r="AG760" t="s">
        <v>292</v>
      </c>
      <c r="AH760" t="s">
        <v>270</v>
      </c>
      <c r="AI760" t="s">
        <v>270</v>
      </c>
      <c r="AJ760" t="s">
        <v>270</v>
      </c>
      <c r="AK760" t="s">
        <v>270</v>
      </c>
      <c r="AL760">
        <v>5.4999999999999997E-3</v>
      </c>
      <c r="AM760" t="s">
        <v>271</v>
      </c>
      <c r="AN760">
        <v>74479</v>
      </c>
      <c r="AO760" t="s">
        <v>272</v>
      </c>
      <c r="AP760">
        <v>275156</v>
      </c>
      <c r="AQ760">
        <v>3</v>
      </c>
      <c r="AR760">
        <v>37682</v>
      </c>
      <c r="AS760">
        <v>2021</v>
      </c>
      <c r="BQ760">
        <v>8.89</v>
      </c>
      <c r="BY760">
        <v>4.1399999999999997</v>
      </c>
      <c r="GQ760">
        <v>1.54</v>
      </c>
      <c r="GU760">
        <v>2.5499999999999998</v>
      </c>
      <c r="GV760">
        <v>18.14</v>
      </c>
      <c r="GW760">
        <v>19.2</v>
      </c>
      <c r="GZ760">
        <v>13.03</v>
      </c>
      <c r="HA760">
        <v>4.09</v>
      </c>
      <c r="HB760">
        <v>17.12</v>
      </c>
      <c r="HC760">
        <v>37.340000000000003</v>
      </c>
      <c r="HD760">
        <v>54.460000000000008</v>
      </c>
      <c r="HE760">
        <v>7.3121282509163669E-4</v>
      </c>
      <c r="HF760">
        <v>0.31435916268821151</v>
      </c>
    </row>
    <row r="761" spans="1:214" x14ac:dyDescent="0.25">
      <c r="A761">
        <v>27</v>
      </c>
      <c r="B761">
        <v>106</v>
      </c>
      <c r="C761" t="s">
        <v>250</v>
      </c>
      <c r="D761" t="s">
        <v>251</v>
      </c>
      <c r="E761" t="s">
        <v>252</v>
      </c>
      <c r="F761" t="s">
        <v>253</v>
      </c>
      <c r="G761" t="s">
        <v>254</v>
      </c>
      <c r="H761" t="s">
        <v>255</v>
      </c>
      <c r="I761">
        <v>2018</v>
      </c>
      <c r="J761">
        <v>106</v>
      </c>
      <c r="K761" t="s">
        <v>250</v>
      </c>
      <c r="L761" t="s">
        <v>256</v>
      </c>
      <c r="M761" t="s">
        <v>257</v>
      </c>
      <c r="N761" t="s">
        <v>258</v>
      </c>
      <c r="O761" t="s">
        <v>259</v>
      </c>
      <c r="P761">
        <v>106</v>
      </c>
      <c r="Q761" t="s">
        <v>283</v>
      </c>
      <c r="R761">
        <v>106</v>
      </c>
      <c r="S761" t="s">
        <v>250</v>
      </c>
      <c r="T761" t="s">
        <v>262</v>
      </c>
      <c r="U761" t="s">
        <v>263</v>
      </c>
      <c r="V761" t="s">
        <v>290</v>
      </c>
      <c r="W761" t="s">
        <v>639</v>
      </c>
      <c r="X761">
        <v>0</v>
      </c>
      <c r="Y761" t="s">
        <v>639</v>
      </c>
      <c r="Z761">
        <v>2019</v>
      </c>
      <c r="AA761" t="s">
        <v>637</v>
      </c>
      <c r="AB761" t="s">
        <v>637</v>
      </c>
      <c r="AC761">
        <v>87</v>
      </c>
      <c r="AD761">
        <v>6.63</v>
      </c>
      <c r="AF761" t="s">
        <v>268</v>
      </c>
      <c r="AG761" t="s">
        <v>292</v>
      </c>
      <c r="AH761" t="s">
        <v>270</v>
      </c>
      <c r="AI761" t="s">
        <v>270</v>
      </c>
      <c r="AJ761" t="s">
        <v>270</v>
      </c>
      <c r="AK761" t="s">
        <v>270</v>
      </c>
      <c r="AL761">
        <v>5.4999999999999997E-3</v>
      </c>
      <c r="AM761" t="s">
        <v>271</v>
      </c>
      <c r="AN761">
        <v>74479</v>
      </c>
      <c r="AO761" t="s">
        <v>272</v>
      </c>
      <c r="AP761">
        <v>275156</v>
      </c>
      <c r="AQ761">
        <v>4</v>
      </c>
      <c r="AR761">
        <v>37682</v>
      </c>
      <c r="AS761">
        <v>2022</v>
      </c>
      <c r="BY761">
        <v>6.52</v>
      </c>
      <c r="CN761">
        <v>5.76</v>
      </c>
      <c r="FM761">
        <v>3.36</v>
      </c>
      <c r="FR761">
        <v>37.020000000000003</v>
      </c>
      <c r="GC761">
        <v>3.21</v>
      </c>
      <c r="GQ761">
        <v>34.950000000000003</v>
      </c>
      <c r="GV761">
        <v>27.22</v>
      </c>
      <c r="GW761">
        <v>24.29</v>
      </c>
      <c r="GX761">
        <v>5</v>
      </c>
      <c r="GZ761">
        <v>55.87</v>
      </c>
      <c r="HA761">
        <v>34.950000000000003</v>
      </c>
      <c r="HB761">
        <v>90.82</v>
      </c>
      <c r="HC761">
        <v>56.51</v>
      </c>
      <c r="HD761">
        <v>147.32999999999998</v>
      </c>
      <c r="HE761">
        <v>1.9781414895473888E-3</v>
      </c>
      <c r="HF761">
        <v>0.61643928595669584</v>
      </c>
    </row>
    <row r="762" spans="1:214" x14ac:dyDescent="0.25">
      <c r="A762">
        <v>27</v>
      </c>
      <c r="B762">
        <v>106</v>
      </c>
      <c r="C762" t="s">
        <v>250</v>
      </c>
      <c r="D762" t="s">
        <v>251</v>
      </c>
      <c r="E762" t="s">
        <v>252</v>
      </c>
      <c r="F762" t="s">
        <v>253</v>
      </c>
      <c r="G762" t="s">
        <v>254</v>
      </c>
      <c r="H762" t="s">
        <v>255</v>
      </c>
      <c r="I762">
        <v>2018</v>
      </c>
      <c r="J762">
        <v>106</v>
      </c>
      <c r="K762" t="s">
        <v>250</v>
      </c>
      <c r="L762" t="s">
        <v>256</v>
      </c>
      <c r="M762" t="s">
        <v>257</v>
      </c>
      <c r="N762" t="s">
        <v>258</v>
      </c>
      <c r="O762" t="s">
        <v>259</v>
      </c>
      <c r="P762">
        <v>106</v>
      </c>
      <c r="Q762" t="s">
        <v>283</v>
      </c>
      <c r="R762">
        <v>106</v>
      </c>
      <c r="S762" t="s">
        <v>250</v>
      </c>
      <c r="T762" t="s">
        <v>262</v>
      </c>
      <c r="U762" t="s">
        <v>263</v>
      </c>
      <c r="V762" t="s">
        <v>290</v>
      </c>
      <c r="W762" t="s">
        <v>639</v>
      </c>
      <c r="X762">
        <v>0</v>
      </c>
      <c r="Y762" t="s">
        <v>639</v>
      </c>
      <c r="Z762">
        <v>2019</v>
      </c>
      <c r="AA762" t="s">
        <v>637</v>
      </c>
      <c r="AB762" t="s">
        <v>637</v>
      </c>
      <c r="AC762">
        <v>87</v>
      </c>
      <c r="AD762">
        <v>6.63</v>
      </c>
      <c r="AF762" t="s">
        <v>268</v>
      </c>
      <c r="AG762" t="s">
        <v>292</v>
      </c>
      <c r="AH762" t="s">
        <v>270</v>
      </c>
      <c r="AI762" t="s">
        <v>270</v>
      </c>
      <c r="AJ762" t="s">
        <v>270</v>
      </c>
      <c r="AK762" t="s">
        <v>270</v>
      </c>
      <c r="AL762">
        <v>5.4999999999999997E-3</v>
      </c>
      <c r="AM762" t="s">
        <v>271</v>
      </c>
      <c r="AN762">
        <v>74479</v>
      </c>
      <c r="AO762">
        <v>74479</v>
      </c>
      <c r="AP762">
        <v>275156</v>
      </c>
      <c r="AQ762">
        <v>5</v>
      </c>
      <c r="AR762">
        <v>37682</v>
      </c>
      <c r="AS762">
        <v>2023</v>
      </c>
      <c r="CN762">
        <v>4.33</v>
      </c>
      <c r="GV762">
        <v>9</v>
      </c>
      <c r="GW762">
        <v>1.27</v>
      </c>
      <c r="GX762">
        <v>1.23</v>
      </c>
      <c r="GZ762">
        <v>4.33</v>
      </c>
      <c r="HA762">
        <v>0</v>
      </c>
      <c r="HB762">
        <v>4.33</v>
      </c>
      <c r="HC762">
        <v>11.5</v>
      </c>
      <c r="HD762">
        <v>15.83</v>
      </c>
      <c r="HE762">
        <v>2.1254313296365418E-4</v>
      </c>
      <c r="HF762">
        <v>0.27353126974099812</v>
      </c>
    </row>
    <row r="763" spans="1:214" x14ac:dyDescent="0.25">
      <c r="A763">
        <v>27</v>
      </c>
      <c r="B763">
        <v>106</v>
      </c>
      <c r="C763" t="s">
        <v>250</v>
      </c>
      <c r="D763" t="s">
        <v>251</v>
      </c>
      <c r="E763" t="s">
        <v>252</v>
      </c>
      <c r="F763" t="s">
        <v>253</v>
      </c>
      <c r="G763" t="s">
        <v>254</v>
      </c>
      <c r="H763" t="s">
        <v>255</v>
      </c>
      <c r="I763">
        <v>2019</v>
      </c>
      <c r="J763">
        <v>106</v>
      </c>
      <c r="K763" t="s">
        <v>250</v>
      </c>
      <c r="L763" t="s">
        <v>256</v>
      </c>
      <c r="M763" t="s">
        <v>257</v>
      </c>
      <c r="N763" t="s">
        <v>258</v>
      </c>
      <c r="O763" t="s">
        <v>259</v>
      </c>
      <c r="P763">
        <v>106</v>
      </c>
      <c r="Q763" t="s">
        <v>283</v>
      </c>
      <c r="R763">
        <v>106</v>
      </c>
      <c r="S763" t="s">
        <v>250</v>
      </c>
      <c r="T763" t="s">
        <v>262</v>
      </c>
      <c r="U763" t="s">
        <v>263</v>
      </c>
      <c r="V763" t="s">
        <v>290</v>
      </c>
      <c r="W763" t="s">
        <v>640</v>
      </c>
      <c r="X763">
        <v>0</v>
      </c>
      <c r="Y763" t="s">
        <v>640</v>
      </c>
      <c r="Z763">
        <v>2020</v>
      </c>
      <c r="AA763" t="s">
        <v>641</v>
      </c>
      <c r="AB763" t="s">
        <v>641</v>
      </c>
      <c r="AD763">
        <v>7.02</v>
      </c>
      <c r="AF763" t="s">
        <v>268</v>
      </c>
      <c r="AG763" t="s">
        <v>292</v>
      </c>
      <c r="AH763" t="s">
        <v>270</v>
      </c>
      <c r="AI763" t="s">
        <v>270</v>
      </c>
      <c r="AJ763" t="s">
        <v>270</v>
      </c>
      <c r="AK763" t="s">
        <v>270</v>
      </c>
      <c r="AL763">
        <v>3.8999999999999998E-3</v>
      </c>
      <c r="AM763" t="s">
        <v>271</v>
      </c>
      <c r="AN763">
        <v>81955</v>
      </c>
      <c r="AO763" t="str">
        <f t="shared" ref="AO763:AO794" si="0">IF(OR(Y763&lt;&gt;Y764,Y764=""),AN763,"")</f>
        <v/>
      </c>
      <c r="AP763">
        <v>874737</v>
      </c>
      <c r="AQ763">
        <v>2</v>
      </c>
      <c r="AR763">
        <v>38482</v>
      </c>
      <c r="AS763">
        <v>2021</v>
      </c>
      <c r="GV763">
        <v>0.64</v>
      </c>
      <c r="GW763">
        <v>2.35</v>
      </c>
      <c r="GZ763">
        <v>0</v>
      </c>
      <c r="HA763">
        <v>0</v>
      </c>
      <c r="HB763">
        <v>0</v>
      </c>
      <c r="HC763">
        <v>2.99</v>
      </c>
      <c r="HD763">
        <v>2.99</v>
      </c>
      <c r="HE763">
        <v>3.6483436031968767E-5</v>
      </c>
      <c r="HF763">
        <v>0</v>
      </c>
    </row>
    <row r="764" spans="1:214" x14ac:dyDescent="0.25">
      <c r="A764">
        <v>27</v>
      </c>
      <c r="B764">
        <v>106</v>
      </c>
      <c r="C764" t="s">
        <v>250</v>
      </c>
      <c r="D764" t="s">
        <v>251</v>
      </c>
      <c r="E764" t="s">
        <v>252</v>
      </c>
      <c r="F764" t="s">
        <v>253</v>
      </c>
      <c r="G764" t="s">
        <v>254</v>
      </c>
      <c r="H764" t="s">
        <v>255</v>
      </c>
      <c r="I764">
        <v>2019</v>
      </c>
      <c r="J764">
        <v>106</v>
      </c>
      <c r="K764" t="s">
        <v>250</v>
      </c>
      <c r="L764" t="s">
        <v>256</v>
      </c>
      <c r="M764" t="s">
        <v>257</v>
      </c>
      <c r="N764" t="s">
        <v>258</v>
      </c>
      <c r="O764" t="s">
        <v>259</v>
      </c>
      <c r="P764">
        <v>106</v>
      </c>
      <c r="Q764" t="s">
        <v>283</v>
      </c>
      <c r="R764">
        <v>106</v>
      </c>
      <c r="S764" t="s">
        <v>250</v>
      </c>
      <c r="T764" t="s">
        <v>262</v>
      </c>
      <c r="U764" t="s">
        <v>263</v>
      </c>
      <c r="V764" t="s">
        <v>290</v>
      </c>
      <c r="W764" t="s">
        <v>640</v>
      </c>
      <c r="X764">
        <v>0</v>
      </c>
      <c r="Y764" t="s">
        <v>640</v>
      </c>
      <c r="Z764">
        <v>2020</v>
      </c>
      <c r="AA764" t="s">
        <v>641</v>
      </c>
      <c r="AB764" t="s">
        <v>641</v>
      </c>
      <c r="AD764">
        <v>7.02</v>
      </c>
      <c r="AF764" t="s">
        <v>268</v>
      </c>
      <c r="AG764" t="s">
        <v>292</v>
      </c>
      <c r="AH764" t="s">
        <v>270</v>
      </c>
      <c r="AI764" t="s">
        <v>270</v>
      </c>
      <c r="AJ764" t="s">
        <v>270</v>
      </c>
      <c r="AK764" t="s">
        <v>270</v>
      </c>
      <c r="AL764">
        <v>3.8999999999999998E-3</v>
      </c>
      <c r="AM764" t="s">
        <v>271</v>
      </c>
      <c r="AN764">
        <v>81955</v>
      </c>
      <c r="AO764" t="str">
        <f t="shared" si="0"/>
        <v/>
      </c>
      <c r="AP764">
        <v>874737</v>
      </c>
      <c r="AQ764">
        <v>3</v>
      </c>
      <c r="AR764">
        <v>38482</v>
      </c>
      <c r="AS764">
        <v>2022</v>
      </c>
      <c r="ET764">
        <v>4.8499999999999996</v>
      </c>
      <c r="GQ764">
        <v>1.99</v>
      </c>
      <c r="GV764">
        <v>2.02</v>
      </c>
      <c r="GW764">
        <v>14.02</v>
      </c>
      <c r="GX764">
        <v>22</v>
      </c>
      <c r="GZ764">
        <v>4.8499999999999996</v>
      </c>
      <c r="HA764">
        <v>1.99</v>
      </c>
      <c r="HB764">
        <v>6.84</v>
      </c>
      <c r="HC764">
        <v>38.04</v>
      </c>
      <c r="HD764">
        <v>44.879999999999995</v>
      </c>
      <c r="HE764">
        <v>5.4761759502165816E-4</v>
      </c>
      <c r="HF764">
        <v>0.15240641711229946</v>
      </c>
    </row>
    <row r="765" spans="1:214" x14ac:dyDescent="0.25">
      <c r="A765">
        <v>27</v>
      </c>
      <c r="B765">
        <v>106</v>
      </c>
      <c r="C765" t="s">
        <v>250</v>
      </c>
      <c r="D765" t="s">
        <v>251</v>
      </c>
      <c r="E765" t="s">
        <v>252</v>
      </c>
      <c r="F765" t="s">
        <v>253</v>
      </c>
      <c r="G765" t="s">
        <v>254</v>
      </c>
      <c r="H765" t="s">
        <v>255</v>
      </c>
      <c r="I765">
        <v>2019</v>
      </c>
      <c r="J765">
        <v>106</v>
      </c>
      <c r="K765" t="s">
        <v>250</v>
      </c>
      <c r="L765" t="s">
        <v>256</v>
      </c>
      <c r="M765" t="s">
        <v>257</v>
      </c>
      <c r="N765" t="s">
        <v>258</v>
      </c>
      <c r="O765" t="s">
        <v>259</v>
      </c>
      <c r="P765">
        <v>106</v>
      </c>
      <c r="Q765" t="s">
        <v>283</v>
      </c>
      <c r="R765">
        <v>106</v>
      </c>
      <c r="S765" t="s">
        <v>250</v>
      </c>
      <c r="T765" t="s">
        <v>262</v>
      </c>
      <c r="U765" t="s">
        <v>263</v>
      </c>
      <c r="V765" t="s">
        <v>290</v>
      </c>
      <c r="W765" t="s">
        <v>640</v>
      </c>
      <c r="X765">
        <v>0</v>
      </c>
      <c r="Y765" t="s">
        <v>640</v>
      </c>
      <c r="Z765">
        <v>2020</v>
      </c>
      <c r="AA765" t="s">
        <v>641</v>
      </c>
      <c r="AB765" t="s">
        <v>641</v>
      </c>
      <c r="AD765">
        <v>7.02</v>
      </c>
      <c r="AF765" t="s">
        <v>268</v>
      </c>
      <c r="AG765" t="s">
        <v>292</v>
      </c>
      <c r="AH765" t="s">
        <v>270</v>
      </c>
      <c r="AI765" t="s">
        <v>270</v>
      </c>
      <c r="AJ765" t="s">
        <v>270</v>
      </c>
      <c r="AK765" t="s">
        <v>270</v>
      </c>
      <c r="AL765">
        <v>3.8999999999999998E-3</v>
      </c>
      <c r="AM765" t="s">
        <v>271</v>
      </c>
      <c r="AN765">
        <v>81955</v>
      </c>
      <c r="AO765" t="str">
        <f t="shared" si="0"/>
        <v/>
      </c>
      <c r="AP765">
        <v>874737</v>
      </c>
      <c r="AQ765">
        <v>4</v>
      </c>
      <c r="AR765">
        <v>38482</v>
      </c>
      <c r="AS765">
        <v>2023</v>
      </c>
      <c r="CL765">
        <v>3.84</v>
      </c>
      <c r="CN765">
        <v>13.74</v>
      </c>
      <c r="FR765">
        <v>7.57</v>
      </c>
      <c r="FY765">
        <v>7.81</v>
      </c>
      <c r="GQ765">
        <v>24.09</v>
      </c>
      <c r="GV765">
        <v>46</v>
      </c>
      <c r="GW765">
        <v>5.69</v>
      </c>
      <c r="GX765">
        <v>16.059999999999999</v>
      </c>
      <c r="GZ765">
        <v>32.96</v>
      </c>
      <c r="HA765">
        <v>24.09</v>
      </c>
      <c r="HB765">
        <v>57.05</v>
      </c>
      <c r="HC765">
        <v>67.75</v>
      </c>
      <c r="HD765">
        <v>124.8</v>
      </c>
      <c r="HE765">
        <v>1.5227868952473918E-3</v>
      </c>
      <c r="HF765">
        <v>0.45713141025641024</v>
      </c>
    </row>
    <row r="766" spans="1:214" x14ac:dyDescent="0.25">
      <c r="A766">
        <v>27</v>
      </c>
      <c r="B766">
        <v>106</v>
      </c>
      <c r="C766" t="s">
        <v>250</v>
      </c>
      <c r="D766" t="s">
        <v>251</v>
      </c>
      <c r="E766" t="s">
        <v>252</v>
      </c>
      <c r="F766" t="s">
        <v>253</v>
      </c>
      <c r="G766" t="s">
        <v>254</v>
      </c>
      <c r="H766" t="s">
        <v>255</v>
      </c>
      <c r="I766">
        <v>2019</v>
      </c>
      <c r="J766">
        <v>106</v>
      </c>
      <c r="K766" t="s">
        <v>250</v>
      </c>
      <c r="L766" t="s">
        <v>256</v>
      </c>
      <c r="M766" t="s">
        <v>257</v>
      </c>
      <c r="N766" t="s">
        <v>258</v>
      </c>
      <c r="O766" t="s">
        <v>259</v>
      </c>
      <c r="P766">
        <v>106</v>
      </c>
      <c r="Q766" t="s">
        <v>283</v>
      </c>
      <c r="R766">
        <v>106</v>
      </c>
      <c r="S766" t="s">
        <v>250</v>
      </c>
      <c r="T766" t="s">
        <v>262</v>
      </c>
      <c r="U766" t="s">
        <v>263</v>
      </c>
      <c r="V766" t="s">
        <v>290</v>
      </c>
      <c r="W766" t="s">
        <v>640</v>
      </c>
      <c r="X766">
        <v>0</v>
      </c>
      <c r="Y766" t="s">
        <v>640</v>
      </c>
      <c r="Z766">
        <v>2020</v>
      </c>
      <c r="AA766" t="s">
        <v>641</v>
      </c>
      <c r="AB766" t="s">
        <v>641</v>
      </c>
      <c r="AD766">
        <v>7.02</v>
      </c>
      <c r="AF766" t="s">
        <v>268</v>
      </c>
      <c r="AG766" t="s">
        <v>292</v>
      </c>
      <c r="AH766" t="s">
        <v>270</v>
      </c>
      <c r="AI766" t="s">
        <v>270</v>
      </c>
      <c r="AJ766" t="s">
        <v>270</v>
      </c>
      <c r="AK766" t="s">
        <v>270</v>
      </c>
      <c r="AL766">
        <v>3.8999999999999998E-3</v>
      </c>
      <c r="AM766" t="s">
        <v>271</v>
      </c>
      <c r="AN766">
        <v>81955</v>
      </c>
      <c r="AO766">
        <f t="shared" si="0"/>
        <v>81955</v>
      </c>
      <c r="AP766">
        <v>874737</v>
      </c>
      <c r="AQ766">
        <v>5</v>
      </c>
      <c r="AR766">
        <v>38482</v>
      </c>
      <c r="AS766">
        <v>2024</v>
      </c>
      <c r="GQ766">
        <v>5.04</v>
      </c>
      <c r="GV766">
        <v>4</v>
      </c>
      <c r="GW766">
        <v>1.44</v>
      </c>
      <c r="GZ766">
        <v>0</v>
      </c>
      <c r="HA766">
        <v>5.04</v>
      </c>
      <c r="HB766">
        <v>5.04</v>
      </c>
      <c r="HC766">
        <v>5.44</v>
      </c>
      <c r="HD766">
        <v>10.479999999999999</v>
      </c>
      <c r="HE766">
        <v>1.2787505338295404E-4</v>
      </c>
      <c r="HF766">
        <v>0.48091603053435122</v>
      </c>
    </row>
    <row r="767" spans="1:214" x14ac:dyDescent="0.25">
      <c r="A767">
        <v>27</v>
      </c>
      <c r="B767">
        <v>106</v>
      </c>
      <c r="C767" t="s">
        <v>250</v>
      </c>
      <c r="D767" t="s">
        <v>251</v>
      </c>
      <c r="E767" t="s">
        <v>252</v>
      </c>
      <c r="F767" t="s">
        <v>253</v>
      </c>
      <c r="G767" t="s">
        <v>254</v>
      </c>
      <c r="H767" t="s">
        <v>255</v>
      </c>
      <c r="I767">
        <v>2019</v>
      </c>
      <c r="J767">
        <v>106</v>
      </c>
      <c r="K767" t="s">
        <v>250</v>
      </c>
      <c r="L767" t="s">
        <v>256</v>
      </c>
      <c r="M767" t="s">
        <v>257</v>
      </c>
      <c r="N767" t="s">
        <v>258</v>
      </c>
      <c r="O767" t="s">
        <v>259</v>
      </c>
      <c r="P767">
        <v>106</v>
      </c>
      <c r="Q767" t="s">
        <v>283</v>
      </c>
      <c r="R767">
        <v>106</v>
      </c>
      <c r="S767" t="s">
        <v>250</v>
      </c>
      <c r="T767" t="s">
        <v>262</v>
      </c>
      <c r="U767" t="s">
        <v>263</v>
      </c>
      <c r="V767" t="s">
        <v>290</v>
      </c>
      <c r="W767" t="s">
        <v>642</v>
      </c>
      <c r="X767">
        <v>0</v>
      </c>
      <c r="Y767" t="s">
        <v>642</v>
      </c>
      <c r="Z767">
        <v>2020</v>
      </c>
      <c r="AA767" t="s">
        <v>641</v>
      </c>
      <c r="AB767" t="s">
        <v>641</v>
      </c>
      <c r="AD767">
        <v>6.62</v>
      </c>
      <c r="AF767" t="s">
        <v>268</v>
      </c>
      <c r="AG767" t="s">
        <v>292</v>
      </c>
      <c r="AH767" t="s">
        <v>270</v>
      </c>
      <c r="AI767" t="s">
        <v>270</v>
      </c>
      <c r="AJ767" t="s">
        <v>270</v>
      </c>
      <c r="AK767" t="s">
        <v>270</v>
      </c>
      <c r="AL767">
        <v>3.0999999999999999E-3</v>
      </c>
      <c r="AM767" t="s">
        <v>271</v>
      </c>
      <c r="AN767">
        <v>81849</v>
      </c>
      <c r="AO767" t="str">
        <f t="shared" si="0"/>
        <v/>
      </c>
      <c r="AP767">
        <v>873630</v>
      </c>
      <c r="AQ767">
        <v>2</v>
      </c>
      <c r="AR767">
        <v>38481</v>
      </c>
      <c r="AS767">
        <v>2021</v>
      </c>
      <c r="GQ767">
        <v>1.73</v>
      </c>
      <c r="GV767">
        <v>0.43</v>
      </c>
      <c r="GW767">
        <v>1.56</v>
      </c>
      <c r="GZ767">
        <v>0</v>
      </c>
      <c r="HA767">
        <v>1.73</v>
      </c>
      <c r="HB767">
        <v>1.73</v>
      </c>
      <c r="HC767">
        <v>1.99</v>
      </c>
      <c r="HD767">
        <v>3.72</v>
      </c>
      <c r="HE767">
        <v>4.5449547337169672E-5</v>
      </c>
      <c r="HF767">
        <v>0.46505376344086019</v>
      </c>
    </row>
    <row r="768" spans="1:214" x14ac:dyDescent="0.25">
      <c r="A768">
        <v>27</v>
      </c>
      <c r="B768">
        <v>106</v>
      </c>
      <c r="C768" t="s">
        <v>250</v>
      </c>
      <c r="D768" t="s">
        <v>251</v>
      </c>
      <c r="E768" t="s">
        <v>252</v>
      </c>
      <c r="F768" t="s">
        <v>253</v>
      </c>
      <c r="G768" t="s">
        <v>254</v>
      </c>
      <c r="H768" t="s">
        <v>255</v>
      </c>
      <c r="I768">
        <v>2019</v>
      </c>
      <c r="J768">
        <v>106</v>
      </c>
      <c r="K768" t="s">
        <v>250</v>
      </c>
      <c r="L768" t="s">
        <v>256</v>
      </c>
      <c r="M768" t="s">
        <v>257</v>
      </c>
      <c r="N768" t="s">
        <v>258</v>
      </c>
      <c r="O768" t="s">
        <v>259</v>
      </c>
      <c r="P768">
        <v>106</v>
      </c>
      <c r="Q768" t="s">
        <v>283</v>
      </c>
      <c r="R768">
        <v>106</v>
      </c>
      <c r="S768" t="s">
        <v>250</v>
      </c>
      <c r="T768" t="s">
        <v>262</v>
      </c>
      <c r="U768" t="s">
        <v>263</v>
      </c>
      <c r="V768" t="s">
        <v>290</v>
      </c>
      <c r="W768" t="s">
        <v>642</v>
      </c>
      <c r="X768">
        <v>0</v>
      </c>
      <c r="Y768" t="s">
        <v>642</v>
      </c>
      <c r="Z768">
        <v>2020</v>
      </c>
      <c r="AA768" t="s">
        <v>641</v>
      </c>
      <c r="AB768" t="s">
        <v>641</v>
      </c>
      <c r="AD768">
        <v>6.62</v>
      </c>
      <c r="AF768" t="s">
        <v>268</v>
      </c>
      <c r="AG768" t="s">
        <v>292</v>
      </c>
      <c r="AH768" t="s">
        <v>270</v>
      </c>
      <c r="AI768" t="s">
        <v>270</v>
      </c>
      <c r="AJ768" t="s">
        <v>270</v>
      </c>
      <c r="AK768" t="s">
        <v>270</v>
      </c>
      <c r="AL768">
        <v>3.0999999999999999E-3</v>
      </c>
      <c r="AM768" t="s">
        <v>271</v>
      </c>
      <c r="AN768">
        <v>81849</v>
      </c>
      <c r="AO768" t="str">
        <f t="shared" si="0"/>
        <v/>
      </c>
      <c r="AP768">
        <v>873630</v>
      </c>
      <c r="AQ768">
        <v>3</v>
      </c>
      <c r="AR768">
        <v>38481</v>
      </c>
      <c r="AS768">
        <v>2022</v>
      </c>
      <c r="BD768">
        <v>3.22</v>
      </c>
      <c r="BQ768">
        <v>4.21</v>
      </c>
      <c r="CC768">
        <v>11.47</v>
      </c>
      <c r="CV768">
        <v>4.47</v>
      </c>
      <c r="GC768">
        <v>5.76</v>
      </c>
      <c r="GQ768">
        <v>13.68</v>
      </c>
      <c r="GV768">
        <v>2.02</v>
      </c>
      <c r="GW768">
        <v>10.6</v>
      </c>
      <c r="GX768">
        <v>25</v>
      </c>
      <c r="GZ768">
        <v>29.13</v>
      </c>
      <c r="HA768">
        <v>13.68</v>
      </c>
      <c r="HB768">
        <v>42.81</v>
      </c>
      <c r="HC768">
        <v>37.619999999999997</v>
      </c>
      <c r="HD768">
        <v>80.430000000000007</v>
      </c>
      <c r="HE768">
        <v>9.8266319686251516E-4</v>
      </c>
      <c r="HF768">
        <v>0.53226408056695262</v>
      </c>
    </row>
    <row r="769" spans="1:214" x14ac:dyDescent="0.25">
      <c r="A769">
        <v>27</v>
      </c>
      <c r="B769">
        <v>106</v>
      </c>
      <c r="C769" t="s">
        <v>250</v>
      </c>
      <c r="D769" t="s">
        <v>251</v>
      </c>
      <c r="E769" t="s">
        <v>252</v>
      </c>
      <c r="F769" t="s">
        <v>253</v>
      </c>
      <c r="G769" t="s">
        <v>254</v>
      </c>
      <c r="H769" t="s">
        <v>255</v>
      </c>
      <c r="I769">
        <v>2019</v>
      </c>
      <c r="J769">
        <v>106</v>
      </c>
      <c r="K769" t="s">
        <v>250</v>
      </c>
      <c r="L769" t="s">
        <v>256</v>
      </c>
      <c r="M769" t="s">
        <v>257</v>
      </c>
      <c r="N769" t="s">
        <v>258</v>
      </c>
      <c r="O769" t="s">
        <v>259</v>
      </c>
      <c r="P769">
        <v>106</v>
      </c>
      <c r="Q769" t="s">
        <v>283</v>
      </c>
      <c r="R769">
        <v>106</v>
      </c>
      <c r="S769" t="s">
        <v>250</v>
      </c>
      <c r="T769" t="s">
        <v>262</v>
      </c>
      <c r="U769" t="s">
        <v>263</v>
      </c>
      <c r="V769" t="s">
        <v>290</v>
      </c>
      <c r="W769" t="s">
        <v>642</v>
      </c>
      <c r="X769">
        <v>0</v>
      </c>
      <c r="Y769" t="s">
        <v>642</v>
      </c>
      <c r="Z769">
        <v>2020</v>
      </c>
      <c r="AA769" t="s">
        <v>641</v>
      </c>
      <c r="AB769" t="s">
        <v>641</v>
      </c>
      <c r="AD769">
        <v>6.62</v>
      </c>
      <c r="AF769" t="s">
        <v>268</v>
      </c>
      <c r="AG769" t="s">
        <v>292</v>
      </c>
      <c r="AH769" t="s">
        <v>270</v>
      </c>
      <c r="AI769" t="s">
        <v>270</v>
      </c>
      <c r="AJ769" t="s">
        <v>270</v>
      </c>
      <c r="AK769" t="s">
        <v>270</v>
      </c>
      <c r="AL769">
        <v>3.0999999999999999E-3</v>
      </c>
      <c r="AM769" t="s">
        <v>271</v>
      </c>
      <c r="AN769">
        <v>81849</v>
      </c>
      <c r="AO769" t="str">
        <f t="shared" si="0"/>
        <v/>
      </c>
      <c r="AP769">
        <v>873630</v>
      </c>
      <c r="AQ769">
        <v>4</v>
      </c>
      <c r="AR769">
        <v>38481</v>
      </c>
      <c r="AS769">
        <v>2023</v>
      </c>
      <c r="BD769">
        <v>5.81</v>
      </c>
      <c r="BS769">
        <v>5.59</v>
      </c>
      <c r="CN769">
        <v>13.74</v>
      </c>
      <c r="FM769">
        <v>8.6999999999999993</v>
      </c>
      <c r="GQ769">
        <v>12.21</v>
      </c>
      <c r="GV769">
        <v>39</v>
      </c>
      <c r="GW769">
        <v>6.41</v>
      </c>
      <c r="GX769">
        <v>26.32</v>
      </c>
      <c r="GZ769">
        <v>33.840000000000003</v>
      </c>
      <c r="HA769">
        <v>12.21</v>
      </c>
      <c r="HB769">
        <v>46.05</v>
      </c>
      <c r="HC769">
        <v>71.73</v>
      </c>
      <c r="HD769">
        <v>117.78</v>
      </c>
      <c r="HE769">
        <v>1.4389913132720009E-3</v>
      </c>
      <c r="HF769">
        <v>0.39098318899643403</v>
      </c>
    </row>
    <row r="770" spans="1:214" x14ac:dyDescent="0.25">
      <c r="A770">
        <v>27</v>
      </c>
      <c r="B770">
        <v>106</v>
      </c>
      <c r="C770" t="s">
        <v>250</v>
      </c>
      <c r="D770" t="s">
        <v>251</v>
      </c>
      <c r="E770" t="s">
        <v>252</v>
      </c>
      <c r="F770" t="s">
        <v>253</v>
      </c>
      <c r="G770" t="s">
        <v>254</v>
      </c>
      <c r="H770" t="s">
        <v>255</v>
      </c>
      <c r="I770">
        <v>2019</v>
      </c>
      <c r="J770">
        <v>106</v>
      </c>
      <c r="K770" t="s">
        <v>250</v>
      </c>
      <c r="L770" t="s">
        <v>256</v>
      </c>
      <c r="M770" t="s">
        <v>257</v>
      </c>
      <c r="N770" t="s">
        <v>258</v>
      </c>
      <c r="O770" t="s">
        <v>259</v>
      </c>
      <c r="P770">
        <v>106</v>
      </c>
      <c r="Q770" t="s">
        <v>283</v>
      </c>
      <c r="R770">
        <v>106</v>
      </c>
      <c r="S770" t="s">
        <v>250</v>
      </c>
      <c r="T770" t="s">
        <v>262</v>
      </c>
      <c r="U770" t="s">
        <v>263</v>
      </c>
      <c r="V770" t="s">
        <v>290</v>
      </c>
      <c r="W770" t="s">
        <v>642</v>
      </c>
      <c r="X770">
        <v>0</v>
      </c>
      <c r="Y770" t="s">
        <v>642</v>
      </c>
      <c r="Z770">
        <v>2020</v>
      </c>
      <c r="AA770" t="s">
        <v>641</v>
      </c>
      <c r="AB770" t="s">
        <v>641</v>
      </c>
      <c r="AD770">
        <v>6.62</v>
      </c>
      <c r="AF770" t="s">
        <v>268</v>
      </c>
      <c r="AG770" t="s">
        <v>292</v>
      </c>
      <c r="AH770" t="s">
        <v>270</v>
      </c>
      <c r="AI770" t="s">
        <v>270</v>
      </c>
      <c r="AJ770" t="s">
        <v>270</v>
      </c>
      <c r="AK770" t="s">
        <v>270</v>
      </c>
      <c r="AL770">
        <v>3.0999999999999999E-3</v>
      </c>
      <c r="AM770" t="s">
        <v>271</v>
      </c>
      <c r="AN770">
        <v>81849</v>
      </c>
      <c r="AO770">
        <f t="shared" si="0"/>
        <v>81849</v>
      </c>
      <c r="AP770">
        <v>873630</v>
      </c>
      <c r="AQ770">
        <v>5</v>
      </c>
      <c r="AR770">
        <v>38481</v>
      </c>
      <c r="AS770">
        <v>2024</v>
      </c>
      <c r="GQ770">
        <v>11.01</v>
      </c>
      <c r="GV770">
        <v>4.01</v>
      </c>
      <c r="GW770">
        <v>1.35</v>
      </c>
      <c r="GZ770">
        <v>0</v>
      </c>
      <c r="HA770">
        <v>11.01</v>
      </c>
      <c r="HB770">
        <v>11.01</v>
      </c>
      <c r="HC770">
        <v>5.36</v>
      </c>
      <c r="HD770">
        <v>16.37</v>
      </c>
      <c r="HE770">
        <v>2.000024435240504E-4</v>
      </c>
      <c r="HF770">
        <v>0.67257177764202802</v>
      </c>
    </row>
    <row r="771" spans="1:214" x14ac:dyDescent="0.25">
      <c r="A771">
        <v>27</v>
      </c>
      <c r="B771">
        <v>106</v>
      </c>
      <c r="C771" t="s">
        <v>250</v>
      </c>
      <c r="D771" t="s">
        <v>251</v>
      </c>
      <c r="E771" t="s">
        <v>252</v>
      </c>
      <c r="F771" t="s">
        <v>253</v>
      </c>
      <c r="G771" t="s">
        <v>254</v>
      </c>
      <c r="H771" t="s">
        <v>255</v>
      </c>
      <c r="I771">
        <v>2019</v>
      </c>
      <c r="J771">
        <v>106</v>
      </c>
      <c r="K771" t="s">
        <v>250</v>
      </c>
      <c r="L771" t="s">
        <v>256</v>
      </c>
      <c r="M771" t="s">
        <v>257</v>
      </c>
      <c r="N771" t="s">
        <v>258</v>
      </c>
      <c r="O771" t="s">
        <v>259</v>
      </c>
      <c r="P771">
        <v>106</v>
      </c>
      <c r="Q771" t="s">
        <v>283</v>
      </c>
      <c r="R771">
        <v>106</v>
      </c>
      <c r="S771" t="s">
        <v>250</v>
      </c>
      <c r="T771" t="s">
        <v>262</v>
      </c>
      <c r="U771" t="s">
        <v>263</v>
      </c>
      <c r="V771" t="s">
        <v>290</v>
      </c>
      <c r="W771" t="s">
        <v>643</v>
      </c>
      <c r="X771">
        <v>0</v>
      </c>
      <c r="Y771" t="s">
        <v>643</v>
      </c>
      <c r="Z771">
        <v>2020</v>
      </c>
      <c r="AA771" t="s">
        <v>641</v>
      </c>
      <c r="AB771" t="s">
        <v>641</v>
      </c>
      <c r="AD771">
        <v>6.74</v>
      </c>
      <c r="AF771" t="s">
        <v>268</v>
      </c>
      <c r="AG771" t="s">
        <v>292</v>
      </c>
      <c r="AH771" t="s">
        <v>270</v>
      </c>
      <c r="AI771" t="s">
        <v>270</v>
      </c>
      <c r="AJ771" t="s">
        <v>270</v>
      </c>
      <c r="AK771" t="s">
        <v>270</v>
      </c>
      <c r="AL771">
        <v>0</v>
      </c>
      <c r="AM771" t="s">
        <v>271</v>
      </c>
      <c r="AN771">
        <v>11965</v>
      </c>
      <c r="AO771" t="str">
        <f t="shared" si="0"/>
        <v/>
      </c>
      <c r="AP771">
        <v>354936</v>
      </c>
      <c r="AQ771">
        <v>3</v>
      </c>
      <c r="AR771">
        <v>38480</v>
      </c>
      <c r="AS771">
        <v>2022</v>
      </c>
      <c r="GW771">
        <v>1.96</v>
      </c>
      <c r="GX771">
        <v>5</v>
      </c>
      <c r="GZ771">
        <v>0</v>
      </c>
      <c r="HA771">
        <v>0</v>
      </c>
      <c r="HB771">
        <v>0</v>
      </c>
      <c r="HC771">
        <v>6.96</v>
      </c>
      <c r="HD771">
        <v>6.96</v>
      </c>
      <c r="HE771">
        <v>5.8169661512745508E-4</v>
      </c>
      <c r="HF771">
        <v>0</v>
      </c>
    </row>
    <row r="772" spans="1:214" x14ac:dyDescent="0.25">
      <c r="A772">
        <v>27</v>
      </c>
      <c r="B772">
        <v>106</v>
      </c>
      <c r="C772" t="s">
        <v>250</v>
      </c>
      <c r="D772" t="s">
        <v>251</v>
      </c>
      <c r="E772" t="s">
        <v>252</v>
      </c>
      <c r="F772" t="s">
        <v>253</v>
      </c>
      <c r="G772" t="s">
        <v>254</v>
      </c>
      <c r="H772" t="s">
        <v>255</v>
      </c>
      <c r="I772">
        <v>2019</v>
      </c>
      <c r="J772">
        <v>106</v>
      </c>
      <c r="K772" t="s">
        <v>250</v>
      </c>
      <c r="L772" t="s">
        <v>256</v>
      </c>
      <c r="M772" t="s">
        <v>257</v>
      </c>
      <c r="N772" t="s">
        <v>258</v>
      </c>
      <c r="O772" t="s">
        <v>259</v>
      </c>
      <c r="P772">
        <v>106</v>
      </c>
      <c r="Q772" t="s">
        <v>283</v>
      </c>
      <c r="R772">
        <v>106</v>
      </c>
      <c r="S772" t="s">
        <v>250</v>
      </c>
      <c r="T772" t="s">
        <v>262</v>
      </c>
      <c r="U772" t="s">
        <v>263</v>
      </c>
      <c r="V772" t="s">
        <v>290</v>
      </c>
      <c r="W772" t="s">
        <v>643</v>
      </c>
      <c r="X772">
        <v>0</v>
      </c>
      <c r="Y772" t="s">
        <v>643</v>
      </c>
      <c r="Z772">
        <v>2020</v>
      </c>
      <c r="AA772" t="s">
        <v>641</v>
      </c>
      <c r="AB772" t="s">
        <v>641</v>
      </c>
      <c r="AD772">
        <v>6.74</v>
      </c>
      <c r="AF772" t="s">
        <v>268</v>
      </c>
      <c r="AG772" t="s">
        <v>292</v>
      </c>
      <c r="AH772" t="s">
        <v>270</v>
      </c>
      <c r="AI772" t="s">
        <v>270</v>
      </c>
      <c r="AJ772" t="s">
        <v>270</v>
      </c>
      <c r="AK772" t="s">
        <v>270</v>
      </c>
      <c r="AL772">
        <v>0</v>
      </c>
      <c r="AM772" t="s">
        <v>271</v>
      </c>
      <c r="AN772">
        <v>11965</v>
      </c>
      <c r="AO772">
        <f t="shared" si="0"/>
        <v>11965</v>
      </c>
      <c r="AP772">
        <v>354936</v>
      </c>
      <c r="AQ772">
        <v>4</v>
      </c>
      <c r="AR772">
        <v>38480</v>
      </c>
      <c r="AS772">
        <v>2023</v>
      </c>
      <c r="GC772">
        <v>7.81</v>
      </c>
      <c r="GQ772">
        <v>2.48</v>
      </c>
      <c r="GV772">
        <v>2</v>
      </c>
      <c r="GW772">
        <v>0.47</v>
      </c>
      <c r="GX772">
        <v>2.29</v>
      </c>
      <c r="GZ772">
        <v>7.81</v>
      </c>
      <c r="HA772">
        <v>2.48</v>
      </c>
      <c r="HB772">
        <v>10.29</v>
      </c>
      <c r="HC772">
        <v>4.76</v>
      </c>
      <c r="HD772">
        <v>15.05</v>
      </c>
      <c r="HE772">
        <v>1.2578353531132471E-3</v>
      </c>
      <c r="HF772">
        <v>0.68372093023255809</v>
      </c>
    </row>
    <row r="773" spans="1:214" x14ac:dyDescent="0.25">
      <c r="A773">
        <v>27</v>
      </c>
      <c r="B773">
        <v>106</v>
      </c>
      <c r="C773" t="s">
        <v>250</v>
      </c>
      <c r="D773" t="s">
        <v>251</v>
      </c>
      <c r="E773" t="s">
        <v>252</v>
      </c>
      <c r="F773" t="s">
        <v>253</v>
      </c>
      <c r="G773" t="s">
        <v>254</v>
      </c>
      <c r="H773" t="s">
        <v>255</v>
      </c>
      <c r="I773">
        <v>2019</v>
      </c>
      <c r="J773">
        <v>106</v>
      </c>
      <c r="K773" t="s">
        <v>250</v>
      </c>
      <c r="L773" t="s">
        <v>256</v>
      </c>
      <c r="M773" t="s">
        <v>257</v>
      </c>
      <c r="N773" t="s">
        <v>258</v>
      </c>
      <c r="O773" t="s">
        <v>259</v>
      </c>
      <c r="P773">
        <v>106</v>
      </c>
      <c r="Q773" t="s">
        <v>283</v>
      </c>
      <c r="R773">
        <v>106</v>
      </c>
      <c r="S773" t="s">
        <v>250</v>
      </c>
      <c r="T773" t="s">
        <v>262</v>
      </c>
      <c r="U773" t="s">
        <v>263</v>
      </c>
      <c r="V773" t="s">
        <v>290</v>
      </c>
      <c r="W773" t="s">
        <v>644</v>
      </c>
      <c r="X773">
        <v>0</v>
      </c>
      <c r="Y773" t="s">
        <v>644</v>
      </c>
      <c r="Z773">
        <v>2020</v>
      </c>
      <c r="AA773" t="s">
        <v>645</v>
      </c>
      <c r="AB773" t="s">
        <v>645</v>
      </c>
      <c r="AD773">
        <v>5.05</v>
      </c>
      <c r="AF773" t="s">
        <v>268</v>
      </c>
      <c r="AG773" t="s">
        <v>292</v>
      </c>
      <c r="AH773" t="s">
        <v>270</v>
      </c>
      <c r="AI773" t="s">
        <v>270</v>
      </c>
      <c r="AJ773" t="s">
        <v>270</v>
      </c>
      <c r="AK773" t="s">
        <v>270</v>
      </c>
      <c r="AL773">
        <v>0.01</v>
      </c>
      <c r="AM773" t="s">
        <v>271</v>
      </c>
      <c r="AN773">
        <v>20112</v>
      </c>
      <c r="AO773">
        <f t="shared" si="0"/>
        <v>20112</v>
      </c>
      <c r="AP773">
        <v>159514</v>
      </c>
      <c r="AQ773">
        <v>4</v>
      </c>
      <c r="AR773">
        <v>38484</v>
      </c>
      <c r="AS773">
        <v>2023</v>
      </c>
      <c r="GV773">
        <v>1</v>
      </c>
      <c r="GW773">
        <v>7.0000000000000007E-2</v>
      </c>
      <c r="GX773">
        <v>1.05</v>
      </c>
      <c r="GZ773">
        <v>0</v>
      </c>
      <c r="HA773">
        <v>0</v>
      </c>
      <c r="HB773">
        <v>0</v>
      </c>
      <c r="HC773">
        <v>2.12</v>
      </c>
      <c r="HD773">
        <v>2.12</v>
      </c>
      <c r="HE773">
        <v>1.0540970564836914E-4</v>
      </c>
      <c r="HF773">
        <v>0</v>
      </c>
    </row>
    <row r="774" spans="1:214" x14ac:dyDescent="0.25">
      <c r="A774">
        <v>27</v>
      </c>
      <c r="B774">
        <v>106</v>
      </c>
      <c r="C774" t="s">
        <v>250</v>
      </c>
      <c r="D774" t="s">
        <v>251</v>
      </c>
      <c r="E774" t="s">
        <v>252</v>
      </c>
      <c r="F774" t="s">
        <v>253</v>
      </c>
      <c r="G774" t="s">
        <v>254</v>
      </c>
      <c r="H774" t="s">
        <v>255</v>
      </c>
      <c r="I774">
        <v>2019</v>
      </c>
      <c r="J774">
        <v>106</v>
      </c>
      <c r="K774" t="s">
        <v>250</v>
      </c>
      <c r="L774" t="s">
        <v>256</v>
      </c>
      <c r="M774" t="s">
        <v>257</v>
      </c>
      <c r="N774" t="s">
        <v>258</v>
      </c>
      <c r="O774" t="s">
        <v>259</v>
      </c>
      <c r="P774">
        <v>106</v>
      </c>
      <c r="Q774" t="s">
        <v>283</v>
      </c>
      <c r="R774">
        <v>106</v>
      </c>
      <c r="S774" t="s">
        <v>250</v>
      </c>
      <c r="T774" t="s">
        <v>262</v>
      </c>
      <c r="U774" t="s">
        <v>263</v>
      </c>
      <c r="V774" t="s">
        <v>290</v>
      </c>
      <c r="W774" t="s">
        <v>646</v>
      </c>
      <c r="X774">
        <v>0</v>
      </c>
      <c r="Y774" t="s">
        <v>646</v>
      </c>
      <c r="Z774">
        <v>2020</v>
      </c>
      <c r="AA774" t="s">
        <v>645</v>
      </c>
      <c r="AB774" t="s">
        <v>645</v>
      </c>
      <c r="AD774">
        <v>5.17</v>
      </c>
      <c r="AF774" t="s">
        <v>268</v>
      </c>
      <c r="AG774" t="s">
        <v>292</v>
      </c>
      <c r="AH774" t="s">
        <v>270</v>
      </c>
      <c r="AI774" t="s">
        <v>270</v>
      </c>
      <c r="AJ774" t="s">
        <v>270</v>
      </c>
      <c r="AK774" t="s">
        <v>270</v>
      </c>
      <c r="AL774">
        <v>9.4999999999999998E-3</v>
      </c>
      <c r="AM774" t="s">
        <v>271</v>
      </c>
      <c r="AN774">
        <v>20175</v>
      </c>
      <c r="AO774" t="str">
        <f t="shared" si="0"/>
        <v/>
      </c>
      <c r="AP774">
        <v>215688</v>
      </c>
      <c r="AQ774">
        <v>3</v>
      </c>
      <c r="AR774">
        <v>38485</v>
      </c>
      <c r="AS774">
        <v>2022</v>
      </c>
      <c r="GV774">
        <v>2.02</v>
      </c>
      <c r="GW774">
        <v>2.78</v>
      </c>
      <c r="GX774">
        <v>1</v>
      </c>
      <c r="GZ774">
        <v>0</v>
      </c>
      <c r="HA774">
        <v>0</v>
      </c>
      <c r="HB774">
        <v>0</v>
      </c>
      <c r="HC774">
        <v>5.8</v>
      </c>
      <c r="HD774">
        <v>5.8</v>
      </c>
      <c r="HE774">
        <v>2.8748451053283765E-4</v>
      </c>
      <c r="HF774">
        <v>0</v>
      </c>
    </row>
    <row r="775" spans="1:214" x14ac:dyDescent="0.25">
      <c r="A775">
        <v>27</v>
      </c>
      <c r="B775">
        <v>106</v>
      </c>
      <c r="C775" t="s">
        <v>250</v>
      </c>
      <c r="D775" t="s">
        <v>251</v>
      </c>
      <c r="E775" t="s">
        <v>252</v>
      </c>
      <c r="F775" t="s">
        <v>253</v>
      </c>
      <c r="G775" t="s">
        <v>254</v>
      </c>
      <c r="H775" t="s">
        <v>255</v>
      </c>
      <c r="I775">
        <v>2019</v>
      </c>
      <c r="J775">
        <v>106</v>
      </c>
      <c r="K775" t="s">
        <v>250</v>
      </c>
      <c r="L775" t="s">
        <v>256</v>
      </c>
      <c r="M775" t="s">
        <v>257</v>
      </c>
      <c r="N775" t="s">
        <v>258</v>
      </c>
      <c r="O775" t="s">
        <v>259</v>
      </c>
      <c r="P775">
        <v>106</v>
      </c>
      <c r="Q775" t="s">
        <v>283</v>
      </c>
      <c r="R775">
        <v>106</v>
      </c>
      <c r="S775" t="s">
        <v>250</v>
      </c>
      <c r="T775" t="s">
        <v>262</v>
      </c>
      <c r="U775" t="s">
        <v>263</v>
      </c>
      <c r="V775" t="s">
        <v>290</v>
      </c>
      <c r="W775" t="s">
        <v>646</v>
      </c>
      <c r="X775">
        <v>0</v>
      </c>
      <c r="Y775" t="s">
        <v>646</v>
      </c>
      <c r="Z775">
        <v>2020</v>
      </c>
      <c r="AA775" t="s">
        <v>645</v>
      </c>
      <c r="AB775" t="s">
        <v>645</v>
      </c>
      <c r="AD775">
        <v>5.17</v>
      </c>
      <c r="AF775" t="s">
        <v>268</v>
      </c>
      <c r="AG775" t="s">
        <v>292</v>
      </c>
      <c r="AH775" t="s">
        <v>270</v>
      </c>
      <c r="AI775" t="s">
        <v>270</v>
      </c>
      <c r="AJ775" t="s">
        <v>270</v>
      </c>
      <c r="AK775" t="s">
        <v>270</v>
      </c>
      <c r="AL775">
        <v>9.4999999999999998E-3</v>
      </c>
      <c r="AM775" t="s">
        <v>271</v>
      </c>
      <c r="AN775">
        <v>20175</v>
      </c>
      <c r="AO775">
        <f t="shared" si="0"/>
        <v>20175</v>
      </c>
      <c r="AP775">
        <v>215688</v>
      </c>
      <c r="AQ775">
        <v>4</v>
      </c>
      <c r="AR775">
        <v>38485</v>
      </c>
      <c r="AS775">
        <v>2023</v>
      </c>
      <c r="GV775">
        <v>4</v>
      </c>
      <c r="GW775">
        <v>0.51</v>
      </c>
      <c r="GZ775">
        <v>0</v>
      </c>
      <c r="HA775">
        <v>0</v>
      </c>
      <c r="HB775">
        <v>0</v>
      </c>
      <c r="HC775">
        <v>4.51</v>
      </c>
      <c r="HD775">
        <v>4.51</v>
      </c>
      <c r="HE775">
        <v>2.2354399008674101E-4</v>
      </c>
      <c r="HF775">
        <v>0</v>
      </c>
    </row>
    <row r="776" spans="1:214" x14ac:dyDescent="0.25">
      <c r="A776">
        <v>27</v>
      </c>
      <c r="B776">
        <v>106</v>
      </c>
      <c r="C776" t="s">
        <v>250</v>
      </c>
      <c r="D776" t="s">
        <v>251</v>
      </c>
      <c r="E776" t="s">
        <v>252</v>
      </c>
      <c r="F776" t="s">
        <v>253</v>
      </c>
      <c r="G776" t="s">
        <v>254</v>
      </c>
      <c r="H776" t="s">
        <v>255</v>
      </c>
      <c r="I776">
        <v>2019</v>
      </c>
      <c r="J776">
        <v>106</v>
      </c>
      <c r="K776" t="s">
        <v>250</v>
      </c>
      <c r="L776" t="s">
        <v>256</v>
      </c>
      <c r="M776" t="s">
        <v>257</v>
      </c>
      <c r="N776" t="s">
        <v>258</v>
      </c>
      <c r="O776" t="s">
        <v>259</v>
      </c>
      <c r="P776">
        <v>106</v>
      </c>
      <c r="Q776" t="s">
        <v>283</v>
      </c>
      <c r="R776">
        <v>106</v>
      </c>
      <c r="S776" t="s">
        <v>250</v>
      </c>
      <c r="T776" t="s">
        <v>262</v>
      </c>
      <c r="U776" t="s">
        <v>263</v>
      </c>
      <c r="V776" t="s">
        <v>290</v>
      </c>
      <c r="W776" t="s">
        <v>647</v>
      </c>
      <c r="X776">
        <v>0</v>
      </c>
      <c r="Y776" t="s">
        <v>647</v>
      </c>
      <c r="Z776">
        <v>2020</v>
      </c>
      <c r="AA776" t="s">
        <v>645</v>
      </c>
      <c r="AB776" t="s">
        <v>645</v>
      </c>
      <c r="AD776">
        <v>4.96</v>
      </c>
      <c r="AF776" t="s">
        <v>268</v>
      </c>
      <c r="AG776" t="s">
        <v>292</v>
      </c>
      <c r="AH776" t="s">
        <v>270</v>
      </c>
      <c r="AI776" t="s">
        <v>270</v>
      </c>
      <c r="AJ776" t="s">
        <v>270</v>
      </c>
      <c r="AK776" t="s">
        <v>270</v>
      </c>
      <c r="AL776">
        <v>0.13200000000000001</v>
      </c>
      <c r="AM776" t="s">
        <v>271</v>
      </c>
      <c r="AN776">
        <v>17699</v>
      </c>
      <c r="AO776" t="str">
        <f t="shared" si="0"/>
        <v/>
      </c>
      <c r="AP776">
        <v>216361</v>
      </c>
      <c r="AQ776">
        <v>4</v>
      </c>
      <c r="AR776">
        <v>38486</v>
      </c>
      <c r="AS776">
        <v>2023</v>
      </c>
      <c r="GQ776">
        <v>1.89</v>
      </c>
      <c r="GV776">
        <v>1</v>
      </c>
      <c r="GW776">
        <v>0.05</v>
      </c>
      <c r="GZ776">
        <v>0</v>
      </c>
      <c r="HA776">
        <v>1.89</v>
      </c>
      <c r="HB776">
        <v>1.89</v>
      </c>
      <c r="HC776">
        <v>1.05</v>
      </c>
      <c r="HD776">
        <v>2.9399999999999995</v>
      </c>
      <c r="HE776">
        <v>1.6611107972201817E-4</v>
      </c>
      <c r="HF776">
        <v>0.6428571428571429</v>
      </c>
    </row>
    <row r="777" spans="1:214" x14ac:dyDescent="0.25">
      <c r="A777">
        <v>27</v>
      </c>
      <c r="B777">
        <v>106</v>
      </c>
      <c r="C777" t="s">
        <v>250</v>
      </c>
      <c r="D777" t="s">
        <v>251</v>
      </c>
      <c r="E777" t="s">
        <v>252</v>
      </c>
      <c r="F777" t="s">
        <v>253</v>
      </c>
      <c r="G777" t="s">
        <v>254</v>
      </c>
      <c r="H777" t="s">
        <v>255</v>
      </c>
      <c r="I777">
        <v>2019</v>
      </c>
      <c r="J777">
        <v>106</v>
      </c>
      <c r="K777" t="s">
        <v>250</v>
      </c>
      <c r="L777" t="s">
        <v>256</v>
      </c>
      <c r="M777" t="s">
        <v>257</v>
      </c>
      <c r="N777" t="s">
        <v>258</v>
      </c>
      <c r="O777" t="s">
        <v>259</v>
      </c>
      <c r="P777">
        <v>106</v>
      </c>
      <c r="Q777" t="s">
        <v>283</v>
      </c>
      <c r="R777">
        <v>106</v>
      </c>
      <c r="S777" t="s">
        <v>250</v>
      </c>
      <c r="T777" t="s">
        <v>262</v>
      </c>
      <c r="U777" t="s">
        <v>263</v>
      </c>
      <c r="V777" t="s">
        <v>290</v>
      </c>
      <c r="W777" t="s">
        <v>647</v>
      </c>
      <c r="X777">
        <v>0</v>
      </c>
      <c r="Y777" t="s">
        <v>647</v>
      </c>
      <c r="Z777">
        <v>2020</v>
      </c>
      <c r="AA777" t="s">
        <v>645</v>
      </c>
      <c r="AB777" t="s">
        <v>645</v>
      </c>
      <c r="AD777">
        <v>4.96</v>
      </c>
      <c r="AF777" t="s">
        <v>268</v>
      </c>
      <c r="AG777" t="s">
        <v>292</v>
      </c>
      <c r="AH777" t="s">
        <v>270</v>
      </c>
      <c r="AI777" t="s">
        <v>270</v>
      </c>
      <c r="AJ777" t="s">
        <v>270</v>
      </c>
      <c r="AK777" t="s">
        <v>270</v>
      </c>
      <c r="AL777">
        <v>0.13200000000000001</v>
      </c>
      <c r="AM777" t="s">
        <v>271</v>
      </c>
      <c r="AN777">
        <v>17699</v>
      </c>
      <c r="AO777">
        <f t="shared" si="0"/>
        <v>17699</v>
      </c>
      <c r="AP777">
        <v>216361</v>
      </c>
      <c r="AQ777">
        <v>5</v>
      </c>
      <c r="AR777">
        <v>38486</v>
      </c>
      <c r="AS777">
        <v>2024</v>
      </c>
      <c r="GV777">
        <v>1</v>
      </c>
      <c r="GW777">
        <v>0.37</v>
      </c>
      <c r="GZ777">
        <v>0</v>
      </c>
      <c r="HA777">
        <v>0</v>
      </c>
      <c r="HB777">
        <v>0</v>
      </c>
      <c r="HC777">
        <v>1.37</v>
      </c>
      <c r="HD777">
        <v>1.37</v>
      </c>
      <c r="HE777">
        <v>7.7405503135770387E-5</v>
      </c>
      <c r="HF777">
        <v>0</v>
      </c>
    </row>
    <row r="778" spans="1:214" x14ac:dyDescent="0.25">
      <c r="A778">
        <v>27</v>
      </c>
      <c r="B778">
        <v>106</v>
      </c>
      <c r="C778" t="s">
        <v>250</v>
      </c>
      <c r="D778" t="s">
        <v>251</v>
      </c>
      <c r="E778" t="s">
        <v>252</v>
      </c>
      <c r="F778" t="s">
        <v>253</v>
      </c>
      <c r="G778" t="s">
        <v>254</v>
      </c>
      <c r="H778" t="s">
        <v>255</v>
      </c>
      <c r="I778">
        <v>2020</v>
      </c>
      <c r="J778">
        <v>106</v>
      </c>
      <c r="K778" t="s">
        <v>250</v>
      </c>
      <c r="L778" t="s">
        <v>256</v>
      </c>
      <c r="M778" t="s">
        <v>257</v>
      </c>
      <c r="N778" t="s">
        <v>258</v>
      </c>
      <c r="O778" t="s">
        <v>259</v>
      </c>
      <c r="P778">
        <v>420</v>
      </c>
      <c r="Q778" t="s">
        <v>260</v>
      </c>
      <c r="R778">
        <v>420</v>
      </c>
      <c r="S778" t="s">
        <v>261</v>
      </c>
      <c r="T778" t="s">
        <v>262</v>
      </c>
      <c r="U778" t="s">
        <v>263</v>
      </c>
      <c r="V778" t="s">
        <v>264</v>
      </c>
      <c r="W778" t="s">
        <v>648</v>
      </c>
      <c r="X778">
        <v>0</v>
      </c>
      <c r="Y778" t="s">
        <v>648</v>
      </c>
      <c r="Z778">
        <v>2021</v>
      </c>
      <c r="AA778" t="s">
        <v>649</v>
      </c>
      <c r="AB778" t="s">
        <v>649</v>
      </c>
      <c r="AC778">
        <v>91</v>
      </c>
      <c r="AD778">
        <v>8.3000000000000007</v>
      </c>
      <c r="AF778" t="s">
        <v>268</v>
      </c>
      <c r="AG778" t="s">
        <v>269</v>
      </c>
      <c r="AH778" t="s">
        <v>270</v>
      </c>
      <c r="AI778" t="s">
        <v>270</v>
      </c>
      <c r="AJ778" t="s">
        <v>270</v>
      </c>
      <c r="AK778" t="s">
        <v>270</v>
      </c>
      <c r="AL778">
        <v>1.2999999999999999E-3</v>
      </c>
      <c r="AM778" t="s">
        <v>271</v>
      </c>
      <c r="AN778">
        <v>20157</v>
      </c>
      <c r="AO778" t="str">
        <f t="shared" si="0"/>
        <v/>
      </c>
      <c r="AP778">
        <v>192437</v>
      </c>
      <c r="AQ778">
        <v>2</v>
      </c>
      <c r="AR778">
        <v>39433</v>
      </c>
      <c r="AS778">
        <v>2022</v>
      </c>
      <c r="FM778">
        <v>7.72</v>
      </c>
      <c r="GZ778">
        <v>7.72</v>
      </c>
      <c r="HA778">
        <v>0</v>
      </c>
      <c r="HB778">
        <v>7.72</v>
      </c>
      <c r="HC778">
        <v>0</v>
      </c>
      <c r="HD778">
        <v>7.72</v>
      </c>
      <c r="HE778">
        <v>3.8299350101701643E-4</v>
      </c>
      <c r="HF778">
        <v>1</v>
      </c>
    </row>
    <row r="779" spans="1:214" x14ac:dyDescent="0.25">
      <c r="A779">
        <v>27</v>
      </c>
      <c r="B779">
        <v>106</v>
      </c>
      <c r="C779" t="s">
        <v>250</v>
      </c>
      <c r="D779" t="s">
        <v>251</v>
      </c>
      <c r="E779" t="s">
        <v>252</v>
      </c>
      <c r="F779" t="s">
        <v>253</v>
      </c>
      <c r="G779" t="s">
        <v>254</v>
      </c>
      <c r="H779" t="s">
        <v>255</v>
      </c>
      <c r="I779">
        <v>2020</v>
      </c>
      <c r="J779">
        <v>106</v>
      </c>
      <c r="K779" t="s">
        <v>250</v>
      </c>
      <c r="L779" t="s">
        <v>256</v>
      </c>
      <c r="M779" t="s">
        <v>257</v>
      </c>
      <c r="N779" t="s">
        <v>258</v>
      </c>
      <c r="O779" t="s">
        <v>259</v>
      </c>
      <c r="P779">
        <v>420</v>
      </c>
      <c r="Q779" t="s">
        <v>260</v>
      </c>
      <c r="R779">
        <v>420</v>
      </c>
      <c r="S779" t="s">
        <v>261</v>
      </c>
      <c r="T779" t="s">
        <v>262</v>
      </c>
      <c r="U779" t="s">
        <v>263</v>
      </c>
      <c r="V779" t="s">
        <v>264</v>
      </c>
      <c r="W779" t="s">
        <v>648</v>
      </c>
      <c r="X779">
        <v>0</v>
      </c>
      <c r="Y779" t="s">
        <v>648</v>
      </c>
      <c r="Z779">
        <v>2021</v>
      </c>
      <c r="AA779" t="s">
        <v>649</v>
      </c>
      <c r="AB779" t="s">
        <v>649</v>
      </c>
      <c r="AC779">
        <v>91</v>
      </c>
      <c r="AD779">
        <v>8.3000000000000007</v>
      </c>
      <c r="AF779" t="s">
        <v>268</v>
      </c>
      <c r="AG779" t="s">
        <v>269</v>
      </c>
      <c r="AH779" t="s">
        <v>270</v>
      </c>
      <c r="AI779" t="s">
        <v>270</v>
      </c>
      <c r="AJ779" t="s">
        <v>270</v>
      </c>
      <c r="AK779" t="s">
        <v>270</v>
      </c>
      <c r="AL779">
        <v>1.2999999999999999E-3</v>
      </c>
      <c r="AM779" t="s">
        <v>271</v>
      </c>
      <c r="AN779">
        <v>20157</v>
      </c>
      <c r="AO779" t="str">
        <f t="shared" si="0"/>
        <v/>
      </c>
      <c r="AP779">
        <v>192437</v>
      </c>
      <c r="AQ779">
        <v>3</v>
      </c>
      <c r="AR779">
        <v>39433</v>
      </c>
      <c r="AS779">
        <v>2023</v>
      </c>
      <c r="GW779">
        <v>0.05</v>
      </c>
      <c r="GX779">
        <v>1.05</v>
      </c>
      <c r="GZ779">
        <v>0</v>
      </c>
      <c r="HA779">
        <v>0</v>
      </c>
      <c r="HB779">
        <v>0</v>
      </c>
      <c r="HC779">
        <v>1.1000000000000001</v>
      </c>
      <c r="HD779">
        <v>1.1000000000000001</v>
      </c>
      <c r="HE779">
        <v>5.4571612839212188E-5</v>
      </c>
      <c r="HF779">
        <v>0</v>
      </c>
    </row>
    <row r="780" spans="1:214" x14ac:dyDescent="0.25">
      <c r="A780">
        <v>27</v>
      </c>
      <c r="B780">
        <v>106</v>
      </c>
      <c r="C780" t="s">
        <v>250</v>
      </c>
      <c r="D780" t="s">
        <v>251</v>
      </c>
      <c r="E780" t="s">
        <v>252</v>
      </c>
      <c r="F780" t="s">
        <v>253</v>
      </c>
      <c r="G780" t="s">
        <v>254</v>
      </c>
      <c r="H780" t="s">
        <v>255</v>
      </c>
      <c r="I780">
        <v>2020</v>
      </c>
      <c r="J780">
        <v>106</v>
      </c>
      <c r="K780" t="s">
        <v>250</v>
      </c>
      <c r="L780" t="s">
        <v>256</v>
      </c>
      <c r="M780" t="s">
        <v>257</v>
      </c>
      <c r="N780" t="s">
        <v>258</v>
      </c>
      <c r="O780" t="s">
        <v>259</v>
      </c>
      <c r="P780">
        <v>420</v>
      </c>
      <c r="Q780" t="s">
        <v>260</v>
      </c>
      <c r="R780">
        <v>420</v>
      </c>
      <c r="S780" t="s">
        <v>261</v>
      </c>
      <c r="T780" t="s">
        <v>262</v>
      </c>
      <c r="U780" t="s">
        <v>263</v>
      </c>
      <c r="V780" t="s">
        <v>264</v>
      </c>
      <c r="W780" t="s">
        <v>648</v>
      </c>
      <c r="X780">
        <v>0</v>
      </c>
      <c r="Y780" t="s">
        <v>648</v>
      </c>
      <c r="Z780">
        <v>2021</v>
      </c>
      <c r="AA780" t="s">
        <v>649</v>
      </c>
      <c r="AB780" t="s">
        <v>649</v>
      </c>
      <c r="AC780">
        <v>91</v>
      </c>
      <c r="AD780">
        <v>8.3000000000000007</v>
      </c>
      <c r="AF780" t="s">
        <v>268</v>
      </c>
      <c r="AG780" t="s">
        <v>269</v>
      </c>
      <c r="AH780" t="s">
        <v>270</v>
      </c>
      <c r="AI780" t="s">
        <v>270</v>
      </c>
      <c r="AJ780" t="s">
        <v>270</v>
      </c>
      <c r="AK780" t="s">
        <v>270</v>
      </c>
      <c r="AL780">
        <v>1.2999999999999999E-3</v>
      </c>
      <c r="AM780" t="s">
        <v>271</v>
      </c>
      <c r="AN780">
        <v>20157</v>
      </c>
      <c r="AO780">
        <f t="shared" si="0"/>
        <v>20157</v>
      </c>
      <c r="AP780">
        <v>192437</v>
      </c>
      <c r="AQ780">
        <v>4</v>
      </c>
      <c r="AR780">
        <v>39433</v>
      </c>
      <c r="AS780">
        <v>2024</v>
      </c>
      <c r="GQ780">
        <v>6.64</v>
      </c>
      <c r="GV780">
        <v>3.01</v>
      </c>
      <c r="GW780">
        <v>0.69</v>
      </c>
      <c r="GZ780">
        <v>0</v>
      </c>
      <c r="HA780">
        <v>6.64</v>
      </c>
      <c r="HB780">
        <v>6.64</v>
      </c>
      <c r="HC780">
        <v>3.7</v>
      </c>
      <c r="HD780">
        <v>10.339999999999998</v>
      </c>
      <c r="HE780">
        <v>5.1297316068859438E-4</v>
      </c>
      <c r="HF780">
        <v>0.64216634429400399</v>
      </c>
    </row>
    <row r="781" spans="1:214" x14ac:dyDescent="0.25">
      <c r="A781">
        <v>27</v>
      </c>
      <c r="B781">
        <v>106</v>
      </c>
      <c r="C781" t="s">
        <v>250</v>
      </c>
      <c r="D781" t="s">
        <v>251</v>
      </c>
      <c r="E781" t="s">
        <v>252</v>
      </c>
      <c r="F781" t="s">
        <v>253</v>
      </c>
      <c r="G781" t="s">
        <v>254</v>
      </c>
      <c r="H781" t="s">
        <v>255</v>
      </c>
      <c r="I781">
        <v>2020</v>
      </c>
      <c r="J781">
        <v>106</v>
      </c>
      <c r="K781" t="s">
        <v>250</v>
      </c>
      <c r="L781" t="s">
        <v>256</v>
      </c>
      <c r="M781" t="s">
        <v>257</v>
      </c>
      <c r="N781" t="s">
        <v>258</v>
      </c>
      <c r="O781" t="s">
        <v>259</v>
      </c>
      <c r="P781">
        <v>420</v>
      </c>
      <c r="Q781" t="s">
        <v>260</v>
      </c>
      <c r="R781">
        <v>420</v>
      </c>
      <c r="S781" t="s">
        <v>261</v>
      </c>
      <c r="T781" t="s">
        <v>262</v>
      </c>
      <c r="U781" t="s">
        <v>263</v>
      </c>
      <c r="V781" t="s">
        <v>264</v>
      </c>
      <c r="W781" t="s">
        <v>650</v>
      </c>
      <c r="X781">
        <v>0</v>
      </c>
      <c r="Y781" t="s">
        <v>650</v>
      </c>
      <c r="Z781">
        <v>2021</v>
      </c>
      <c r="AA781" t="s">
        <v>651</v>
      </c>
      <c r="AB781" t="s">
        <v>651</v>
      </c>
      <c r="AC781">
        <v>92</v>
      </c>
      <c r="AD781">
        <v>6.42</v>
      </c>
      <c r="AF781" t="s">
        <v>268</v>
      </c>
      <c r="AG781" t="s">
        <v>269</v>
      </c>
      <c r="AH781" t="s">
        <v>270</v>
      </c>
      <c r="AI781" t="s">
        <v>270</v>
      </c>
      <c r="AJ781" t="s">
        <v>270</v>
      </c>
      <c r="AK781" t="s">
        <v>270</v>
      </c>
      <c r="AL781">
        <v>4.0099999999999997E-2</v>
      </c>
      <c r="AM781" t="s">
        <v>271</v>
      </c>
      <c r="AN781">
        <v>19232</v>
      </c>
      <c r="AO781" t="str">
        <f t="shared" si="0"/>
        <v/>
      </c>
      <c r="AP781">
        <v>177729</v>
      </c>
      <c r="AQ781">
        <v>3</v>
      </c>
      <c r="AR781">
        <v>39434</v>
      </c>
      <c r="AS781">
        <v>2023</v>
      </c>
      <c r="GQ781">
        <v>2.85</v>
      </c>
      <c r="GW781">
        <v>0.23</v>
      </c>
      <c r="GX781">
        <v>5.29</v>
      </c>
      <c r="GZ781">
        <v>0</v>
      </c>
      <c r="HA781">
        <v>2.85</v>
      </c>
      <c r="HB781">
        <v>2.85</v>
      </c>
      <c r="HC781">
        <v>5.52</v>
      </c>
      <c r="HD781">
        <v>8.370000000000001</v>
      </c>
      <c r="HE781">
        <v>4.3521214642262899E-4</v>
      </c>
      <c r="HF781">
        <v>0.34050179211469533</v>
      </c>
    </row>
    <row r="782" spans="1:214" x14ac:dyDescent="0.25">
      <c r="A782">
        <v>27</v>
      </c>
      <c r="B782">
        <v>106</v>
      </c>
      <c r="C782" t="s">
        <v>250</v>
      </c>
      <c r="D782" t="s">
        <v>251</v>
      </c>
      <c r="E782" t="s">
        <v>252</v>
      </c>
      <c r="F782" t="s">
        <v>253</v>
      </c>
      <c r="G782" t="s">
        <v>254</v>
      </c>
      <c r="H782" t="s">
        <v>255</v>
      </c>
      <c r="I782">
        <v>2020</v>
      </c>
      <c r="J782">
        <v>106</v>
      </c>
      <c r="K782" t="s">
        <v>250</v>
      </c>
      <c r="L782" t="s">
        <v>256</v>
      </c>
      <c r="M782" t="s">
        <v>257</v>
      </c>
      <c r="N782" t="s">
        <v>258</v>
      </c>
      <c r="O782" t="s">
        <v>259</v>
      </c>
      <c r="P782">
        <v>420</v>
      </c>
      <c r="Q782" t="s">
        <v>260</v>
      </c>
      <c r="R782">
        <v>420</v>
      </c>
      <c r="S782" t="s">
        <v>261</v>
      </c>
      <c r="T782" t="s">
        <v>262</v>
      </c>
      <c r="U782" t="s">
        <v>263</v>
      </c>
      <c r="V782" t="s">
        <v>264</v>
      </c>
      <c r="W782" t="s">
        <v>650</v>
      </c>
      <c r="X782">
        <v>0</v>
      </c>
      <c r="Y782" t="s">
        <v>650</v>
      </c>
      <c r="Z782">
        <v>2021</v>
      </c>
      <c r="AA782" t="s">
        <v>651</v>
      </c>
      <c r="AB782" t="s">
        <v>651</v>
      </c>
      <c r="AC782">
        <v>92</v>
      </c>
      <c r="AD782">
        <v>6.42</v>
      </c>
      <c r="AF782" t="s">
        <v>268</v>
      </c>
      <c r="AG782" t="s">
        <v>269</v>
      </c>
      <c r="AH782" t="s">
        <v>270</v>
      </c>
      <c r="AI782" t="s">
        <v>270</v>
      </c>
      <c r="AJ782" t="s">
        <v>270</v>
      </c>
      <c r="AK782" t="s">
        <v>270</v>
      </c>
      <c r="AL782">
        <v>4.0099999999999997E-2</v>
      </c>
      <c r="AM782" t="s">
        <v>271</v>
      </c>
      <c r="AN782">
        <v>19232</v>
      </c>
      <c r="AO782">
        <f t="shared" si="0"/>
        <v>19232</v>
      </c>
      <c r="AP782">
        <v>177729</v>
      </c>
      <c r="AQ782">
        <v>4</v>
      </c>
      <c r="AR782">
        <v>39434</v>
      </c>
      <c r="AS782">
        <v>2024</v>
      </c>
      <c r="GQ782">
        <v>7.24</v>
      </c>
      <c r="GV782">
        <v>5.01</v>
      </c>
      <c r="GW782">
        <v>1.96</v>
      </c>
      <c r="GZ782">
        <v>0</v>
      </c>
      <c r="HA782">
        <v>7.24</v>
      </c>
      <c r="HB782">
        <v>7.24</v>
      </c>
      <c r="HC782">
        <v>6.97</v>
      </c>
      <c r="HD782">
        <v>14.21</v>
      </c>
      <c r="HE782">
        <v>7.3887271214642268E-4</v>
      </c>
      <c r="HF782">
        <v>0.50950035186488385</v>
      </c>
    </row>
    <row r="783" spans="1:214" x14ac:dyDescent="0.25">
      <c r="A783">
        <v>27</v>
      </c>
      <c r="B783">
        <v>106</v>
      </c>
      <c r="C783" t="s">
        <v>250</v>
      </c>
      <c r="D783" t="s">
        <v>251</v>
      </c>
      <c r="E783" t="s">
        <v>252</v>
      </c>
      <c r="F783" t="s">
        <v>253</v>
      </c>
      <c r="G783" t="s">
        <v>254</v>
      </c>
      <c r="H783" t="s">
        <v>255</v>
      </c>
      <c r="I783">
        <v>2020</v>
      </c>
      <c r="J783">
        <v>106</v>
      </c>
      <c r="K783" t="s">
        <v>250</v>
      </c>
      <c r="L783" t="s">
        <v>256</v>
      </c>
      <c r="M783" t="s">
        <v>257</v>
      </c>
      <c r="N783" t="s">
        <v>258</v>
      </c>
      <c r="O783" t="s">
        <v>259</v>
      </c>
      <c r="P783">
        <v>420</v>
      </c>
      <c r="Q783" t="s">
        <v>260</v>
      </c>
      <c r="R783">
        <v>420</v>
      </c>
      <c r="S783" t="s">
        <v>261</v>
      </c>
      <c r="T783" t="s">
        <v>262</v>
      </c>
      <c r="U783" t="s">
        <v>263</v>
      </c>
      <c r="V783" t="s">
        <v>264</v>
      </c>
      <c r="W783" t="s">
        <v>652</v>
      </c>
      <c r="X783">
        <v>0</v>
      </c>
      <c r="Y783" t="s">
        <v>652</v>
      </c>
      <c r="Z783">
        <v>2021</v>
      </c>
      <c r="AA783" t="s">
        <v>653</v>
      </c>
      <c r="AB783" t="s">
        <v>653</v>
      </c>
      <c r="AC783">
        <v>85</v>
      </c>
      <c r="AD783">
        <v>6.5</v>
      </c>
      <c r="AF783" t="s">
        <v>268</v>
      </c>
      <c r="AG783" t="s">
        <v>269</v>
      </c>
      <c r="AH783" t="s">
        <v>270</v>
      </c>
      <c r="AI783" t="s">
        <v>270</v>
      </c>
      <c r="AJ783" t="s">
        <v>270</v>
      </c>
      <c r="AK783" t="s">
        <v>270</v>
      </c>
      <c r="AL783">
        <v>3.5999999999999997E-2</v>
      </c>
      <c r="AM783" t="s">
        <v>271</v>
      </c>
      <c r="AN783">
        <v>19800</v>
      </c>
      <c r="AO783" t="str">
        <f t="shared" si="0"/>
        <v/>
      </c>
      <c r="AP783">
        <v>215144</v>
      </c>
      <c r="AQ783">
        <v>3</v>
      </c>
      <c r="AR783">
        <v>39432</v>
      </c>
      <c r="AS783">
        <v>2023</v>
      </c>
      <c r="GC783">
        <v>7.57</v>
      </c>
      <c r="GQ783">
        <v>2.06</v>
      </c>
      <c r="GV783">
        <v>1</v>
      </c>
      <c r="GW783">
        <v>0.11</v>
      </c>
      <c r="GX783">
        <v>4.2300000000000004</v>
      </c>
      <c r="GZ783">
        <v>7.57</v>
      </c>
      <c r="HA783">
        <v>2.06</v>
      </c>
      <c r="HB783">
        <v>9.6300000000000008</v>
      </c>
      <c r="HC783">
        <v>5.34</v>
      </c>
      <c r="HD783">
        <v>14.97</v>
      </c>
      <c r="HE783">
        <v>7.5606060606060613E-4</v>
      </c>
      <c r="HF783">
        <v>0.64328657314629256</v>
      </c>
    </row>
    <row r="784" spans="1:214" x14ac:dyDescent="0.25">
      <c r="A784">
        <v>27</v>
      </c>
      <c r="B784">
        <v>106</v>
      </c>
      <c r="C784" t="s">
        <v>250</v>
      </c>
      <c r="D784" t="s">
        <v>251</v>
      </c>
      <c r="E784" t="s">
        <v>252</v>
      </c>
      <c r="F784" t="s">
        <v>253</v>
      </c>
      <c r="G784" t="s">
        <v>254</v>
      </c>
      <c r="H784" t="s">
        <v>255</v>
      </c>
      <c r="I784">
        <v>2020</v>
      </c>
      <c r="J784">
        <v>106</v>
      </c>
      <c r="K784" t="s">
        <v>250</v>
      </c>
      <c r="L784" t="s">
        <v>256</v>
      </c>
      <c r="M784" t="s">
        <v>257</v>
      </c>
      <c r="N784" t="s">
        <v>258</v>
      </c>
      <c r="O784" t="s">
        <v>259</v>
      </c>
      <c r="P784">
        <v>420</v>
      </c>
      <c r="Q784" t="s">
        <v>260</v>
      </c>
      <c r="R784">
        <v>420</v>
      </c>
      <c r="S784" t="s">
        <v>261</v>
      </c>
      <c r="T784" t="s">
        <v>262</v>
      </c>
      <c r="U784" t="s">
        <v>263</v>
      </c>
      <c r="V784" t="s">
        <v>264</v>
      </c>
      <c r="W784" t="s">
        <v>652</v>
      </c>
      <c r="X784">
        <v>0</v>
      </c>
      <c r="Y784" t="s">
        <v>652</v>
      </c>
      <c r="Z784">
        <v>2021</v>
      </c>
      <c r="AA784" t="s">
        <v>653</v>
      </c>
      <c r="AB784" t="s">
        <v>653</v>
      </c>
      <c r="AC784">
        <v>85</v>
      </c>
      <c r="AD784">
        <v>6.5</v>
      </c>
      <c r="AF784" t="s">
        <v>268</v>
      </c>
      <c r="AG784" t="s">
        <v>269</v>
      </c>
      <c r="AH784" t="s">
        <v>270</v>
      </c>
      <c r="AI784" t="s">
        <v>270</v>
      </c>
      <c r="AJ784" t="s">
        <v>270</v>
      </c>
      <c r="AK784" t="s">
        <v>270</v>
      </c>
      <c r="AL784">
        <v>3.5999999999999997E-2</v>
      </c>
      <c r="AM784" t="s">
        <v>271</v>
      </c>
      <c r="AN784">
        <v>19800</v>
      </c>
      <c r="AO784">
        <f t="shared" si="0"/>
        <v>19800</v>
      </c>
      <c r="AP784">
        <v>215144</v>
      </c>
      <c r="AQ784">
        <v>4</v>
      </c>
      <c r="AR784">
        <v>39432</v>
      </c>
      <c r="AS784">
        <v>2024</v>
      </c>
      <c r="BU784">
        <v>8.8699999999999992</v>
      </c>
      <c r="GQ784">
        <v>4.8499999999999996</v>
      </c>
      <c r="GV784">
        <v>6.03</v>
      </c>
      <c r="GW784">
        <v>1.96</v>
      </c>
      <c r="GZ784">
        <v>8.8699999999999992</v>
      </c>
      <c r="HA784">
        <v>4.8499999999999996</v>
      </c>
      <c r="HB784">
        <v>13.72</v>
      </c>
      <c r="HC784">
        <v>7.99</v>
      </c>
      <c r="HD784">
        <v>21.71</v>
      </c>
      <c r="HE784">
        <v>1.0964646464646465E-3</v>
      </c>
      <c r="HF784">
        <v>0.63196683555964994</v>
      </c>
    </row>
    <row r="785" spans="1:214" x14ac:dyDescent="0.25">
      <c r="A785">
        <v>27</v>
      </c>
      <c r="B785">
        <v>106</v>
      </c>
      <c r="C785" t="s">
        <v>250</v>
      </c>
      <c r="D785" t="s">
        <v>251</v>
      </c>
      <c r="E785" t="s">
        <v>252</v>
      </c>
      <c r="F785" t="s">
        <v>253</v>
      </c>
      <c r="G785" t="s">
        <v>254</v>
      </c>
      <c r="H785" t="s">
        <v>255</v>
      </c>
      <c r="I785">
        <v>2020</v>
      </c>
      <c r="J785">
        <v>106</v>
      </c>
      <c r="K785" t="s">
        <v>250</v>
      </c>
      <c r="L785" t="s">
        <v>256</v>
      </c>
      <c r="M785" t="s">
        <v>257</v>
      </c>
      <c r="N785" t="s">
        <v>258</v>
      </c>
      <c r="O785" t="s">
        <v>259</v>
      </c>
      <c r="P785">
        <v>106</v>
      </c>
      <c r="Q785" t="s">
        <v>283</v>
      </c>
      <c r="R785">
        <v>65</v>
      </c>
      <c r="S785" t="s">
        <v>654</v>
      </c>
      <c r="T785" t="s">
        <v>262</v>
      </c>
      <c r="U785" t="s">
        <v>263</v>
      </c>
      <c r="V785" t="s">
        <v>290</v>
      </c>
      <c r="W785" t="s">
        <v>655</v>
      </c>
      <c r="X785">
        <v>0</v>
      </c>
      <c r="Y785" t="s">
        <v>655</v>
      </c>
      <c r="Z785">
        <v>2021</v>
      </c>
      <c r="AA785" t="s">
        <v>656</v>
      </c>
      <c r="AB785" t="s">
        <v>656</v>
      </c>
      <c r="AC785">
        <v>100</v>
      </c>
      <c r="AD785">
        <v>9.9700000000000006</v>
      </c>
      <c r="AF785" t="s">
        <v>268</v>
      </c>
      <c r="AG785" t="s">
        <v>269</v>
      </c>
      <c r="AH785" t="s">
        <v>270</v>
      </c>
      <c r="AI785" t="s">
        <v>270</v>
      </c>
      <c r="AJ785" t="s">
        <v>270</v>
      </c>
      <c r="AK785" t="s">
        <v>289</v>
      </c>
      <c r="AL785">
        <v>7.7999999999999996E-3</v>
      </c>
      <c r="AM785" t="s">
        <v>271</v>
      </c>
      <c r="AN785">
        <v>41009</v>
      </c>
      <c r="AO785" t="str">
        <f t="shared" si="0"/>
        <v/>
      </c>
      <c r="AP785">
        <v>100271</v>
      </c>
      <c r="AQ785">
        <v>2</v>
      </c>
      <c r="AR785">
        <v>39439</v>
      </c>
      <c r="AS785">
        <v>2022</v>
      </c>
      <c r="GW785">
        <v>0.42</v>
      </c>
      <c r="GX785">
        <v>1</v>
      </c>
      <c r="GZ785">
        <v>0</v>
      </c>
      <c r="HA785">
        <v>0</v>
      </c>
      <c r="HB785">
        <v>0</v>
      </c>
      <c r="HC785">
        <v>1.42</v>
      </c>
      <c r="HD785">
        <v>1.42</v>
      </c>
      <c r="HE785">
        <v>3.4626545392474818E-5</v>
      </c>
      <c r="HF785">
        <v>0</v>
      </c>
    </row>
    <row r="786" spans="1:214" x14ac:dyDescent="0.25">
      <c r="A786">
        <v>27</v>
      </c>
      <c r="B786">
        <v>106</v>
      </c>
      <c r="C786" t="s">
        <v>250</v>
      </c>
      <c r="D786" t="s">
        <v>251</v>
      </c>
      <c r="E786" t="s">
        <v>252</v>
      </c>
      <c r="F786" t="s">
        <v>253</v>
      </c>
      <c r="G786" t="s">
        <v>254</v>
      </c>
      <c r="H786" t="s">
        <v>255</v>
      </c>
      <c r="I786">
        <v>2020</v>
      </c>
      <c r="J786">
        <v>106</v>
      </c>
      <c r="K786" t="s">
        <v>250</v>
      </c>
      <c r="L786" t="s">
        <v>256</v>
      </c>
      <c r="M786" t="s">
        <v>257</v>
      </c>
      <c r="N786" t="s">
        <v>258</v>
      </c>
      <c r="O786" t="s">
        <v>259</v>
      </c>
      <c r="P786">
        <v>106</v>
      </c>
      <c r="Q786" t="s">
        <v>283</v>
      </c>
      <c r="R786">
        <v>65</v>
      </c>
      <c r="S786" t="s">
        <v>654</v>
      </c>
      <c r="T786" t="s">
        <v>262</v>
      </c>
      <c r="U786" t="s">
        <v>263</v>
      </c>
      <c r="V786" t="s">
        <v>290</v>
      </c>
      <c r="W786" t="s">
        <v>655</v>
      </c>
      <c r="X786">
        <v>0</v>
      </c>
      <c r="Y786" t="s">
        <v>655</v>
      </c>
      <c r="Z786">
        <v>2021</v>
      </c>
      <c r="AA786" t="s">
        <v>656</v>
      </c>
      <c r="AB786" t="s">
        <v>656</v>
      </c>
      <c r="AC786">
        <v>100</v>
      </c>
      <c r="AD786">
        <v>9.9700000000000006</v>
      </c>
      <c r="AF786" t="s">
        <v>268</v>
      </c>
      <c r="AG786" t="s">
        <v>269</v>
      </c>
      <c r="AH786" t="s">
        <v>270</v>
      </c>
      <c r="AI786" t="s">
        <v>270</v>
      </c>
      <c r="AJ786" t="s">
        <v>270</v>
      </c>
      <c r="AK786" t="s">
        <v>289</v>
      </c>
      <c r="AL786">
        <v>7.7999999999999996E-3</v>
      </c>
      <c r="AM786" t="s">
        <v>271</v>
      </c>
      <c r="AN786">
        <v>41009</v>
      </c>
      <c r="AO786" t="str">
        <f t="shared" si="0"/>
        <v/>
      </c>
      <c r="AP786">
        <v>100271</v>
      </c>
      <c r="AQ786">
        <v>3</v>
      </c>
      <c r="AR786">
        <v>39439</v>
      </c>
      <c r="AS786">
        <v>2023</v>
      </c>
      <c r="CN786">
        <v>6.87</v>
      </c>
      <c r="CX786">
        <v>6.97</v>
      </c>
      <c r="FE786">
        <v>8.6999999999999993</v>
      </c>
      <c r="GQ786">
        <v>3.68</v>
      </c>
      <c r="GW786">
        <v>0.39</v>
      </c>
      <c r="GX786">
        <v>21.35</v>
      </c>
      <c r="GZ786">
        <v>22.54</v>
      </c>
      <c r="HA786">
        <v>3.68</v>
      </c>
      <c r="HB786">
        <v>26.22</v>
      </c>
      <c r="HC786">
        <v>21.74</v>
      </c>
      <c r="HD786">
        <v>47.96</v>
      </c>
      <c r="HE786">
        <v>1.1694993781852763E-3</v>
      </c>
      <c r="HF786">
        <v>0.54670558798999158</v>
      </c>
    </row>
    <row r="787" spans="1:214" x14ac:dyDescent="0.25">
      <c r="A787">
        <v>27</v>
      </c>
      <c r="B787">
        <v>106</v>
      </c>
      <c r="C787" t="s">
        <v>250</v>
      </c>
      <c r="D787" t="s">
        <v>251</v>
      </c>
      <c r="E787" t="s">
        <v>252</v>
      </c>
      <c r="F787" t="s">
        <v>253</v>
      </c>
      <c r="G787" t="s">
        <v>254</v>
      </c>
      <c r="H787" t="s">
        <v>255</v>
      </c>
      <c r="I787">
        <v>2020</v>
      </c>
      <c r="J787">
        <v>106</v>
      </c>
      <c r="K787" t="s">
        <v>250</v>
      </c>
      <c r="L787" t="s">
        <v>256</v>
      </c>
      <c r="M787" t="s">
        <v>257</v>
      </c>
      <c r="N787" t="s">
        <v>258</v>
      </c>
      <c r="O787" t="s">
        <v>259</v>
      </c>
      <c r="P787">
        <v>106</v>
      </c>
      <c r="Q787" t="s">
        <v>283</v>
      </c>
      <c r="R787">
        <v>65</v>
      </c>
      <c r="S787" t="s">
        <v>654</v>
      </c>
      <c r="T787" t="s">
        <v>262</v>
      </c>
      <c r="U787" t="s">
        <v>263</v>
      </c>
      <c r="V787" t="s">
        <v>290</v>
      </c>
      <c r="W787" t="s">
        <v>655</v>
      </c>
      <c r="X787">
        <v>0</v>
      </c>
      <c r="Y787" t="s">
        <v>655</v>
      </c>
      <c r="Z787">
        <v>2021</v>
      </c>
      <c r="AA787" t="s">
        <v>656</v>
      </c>
      <c r="AB787" t="s">
        <v>656</v>
      </c>
      <c r="AC787">
        <v>100</v>
      </c>
      <c r="AD787">
        <v>9.9700000000000006</v>
      </c>
      <c r="AF787" t="s">
        <v>268</v>
      </c>
      <c r="AG787" t="s">
        <v>269</v>
      </c>
      <c r="AH787" t="s">
        <v>270</v>
      </c>
      <c r="AI787" t="s">
        <v>270</v>
      </c>
      <c r="AJ787" t="s">
        <v>270</v>
      </c>
      <c r="AK787" t="s">
        <v>289</v>
      </c>
      <c r="AL787">
        <v>7.7999999999999996E-3</v>
      </c>
      <c r="AM787" t="s">
        <v>271</v>
      </c>
      <c r="AN787">
        <v>41009</v>
      </c>
      <c r="AO787">
        <f t="shared" si="0"/>
        <v>41009</v>
      </c>
      <c r="AP787">
        <v>100271</v>
      </c>
      <c r="AQ787">
        <v>4</v>
      </c>
      <c r="AR787">
        <v>39439</v>
      </c>
      <c r="AS787">
        <v>2024</v>
      </c>
      <c r="BE787">
        <v>4.68</v>
      </c>
      <c r="BY787">
        <v>8.8699999999999992</v>
      </c>
      <c r="CN787">
        <v>29.88</v>
      </c>
      <c r="FR787">
        <v>5.84</v>
      </c>
      <c r="FY787">
        <v>5.84</v>
      </c>
      <c r="GQ787">
        <v>80.91</v>
      </c>
      <c r="GV787">
        <v>40.229999999999997</v>
      </c>
      <c r="GW787">
        <v>12.99</v>
      </c>
      <c r="GZ787">
        <v>55.11</v>
      </c>
      <c r="HA787">
        <v>80.91</v>
      </c>
      <c r="HB787">
        <v>136.02000000000001</v>
      </c>
      <c r="HC787">
        <v>53.22</v>
      </c>
      <c r="HD787">
        <v>189.24</v>
      </c>
      <c r="HE787">
        <v>4.614596795825307E-3</v>
      </c>
      <c r="HF787">
        <v>0.71876981610653146</v>
      </c>
    </row>
    <row r="788" spans="1:214" x14ac:dyDescent="0.25">
      <c r="A788">
        <v>27</v>
      </c>
      <c r="B788">
        <v>106</v>
      </c>
      <c r="C788" t="s">
        <v>250</v>
      </c>
      <c r="D788" t="s">
        <v>251</v>
      </c>
      <c r="E788" t="s">
        <v>252</v>
      </c>
      <c r="F788" t="s">
        <v>253</v>
      </c>
      <c r="G788" t="s">
        <v>254</v>
      </c>
      <c r="H788" t="s">
        <v>255</v>
      </c>
      <c r="I788">
        <v>2020</v>
      </c>
      <c r="J788">
        <v>106</v>
      </c>
      <c r="K788" t="s">
        <v>250</v>
      </c>
      <c r="L788" t="s">
        <v>256</v>
      </c>
      <c r="M788" t="s">
        <v>257</v>
      </c>
      <c r="N788" t="s">
        <v>258</v>
      </c>
      <c r="O788" t="s">
        <v>259</v>
      </c>
      <c r="P788">
        <v>106</v>
      </c>
      <c r="Q788" t="s">
        <v>283</v>
      </c>
      <c r="R788">
        <v>291</v>
      </c>
      <c r="S788" t="s">
        <v>284</v>
      </c>
      <c r="T788" t="s">
        <v>262</v>
      </c>
      <c r="U788" t="s">
        <v>285</v>
      </c>
      <c r="V788" t="s">
        <v>286</v>
      </c>
      <c r="W788" t="s">
        <v>657</v>
      </c>
      <c r="X788">
        <v>0</v>
      </c>
      <c r="Y788" t="s">
        <v>657</v>
      </c>
      <c r="Z788">
        <v>2021</v>
      </c>
      <c r="AA788" t="s">
        <v>658</v>
      </c>
      <c r="AB788" t="s">
        <v>658</v>
      </c>
      <c r="AC788">
        <v>71</v>
      </c>
      <c r="AD788">
        <v>3.33</v>
      </c>
      <c r="AF788" t="s">
        <v>268</v>
      </c>
      <c r="AG788" t="s">
        <v>269</v>
      </c>
      <c r="AH788" t="s">
        <v>270</v>
      </c>
      <c r="AI788" t="s">
        <v>270</v>
      </c>
      <c r="AJ788" t="s">
        <v>270</v>
      </c>
      <c r="AK788" t="s">
        <v>270</v>
      </c>
      <c r="AL788">
        <v>1.95E-2</v>
      </c>
      <c r="AM788" t="s">
        <v>271</v>
      </c>
      <c r="AN788">
        <v>40151</v>
      </c>
      <c r="AO788" t="str">
        <f t="shared" si="0"/>
        <v/>
      </c>
      <c r="AP788">
        <v>224130</v>
      </c>
      <c r="AQ788">
        <v>3</v>
      </c>
      <c r="AR788">
        <v>39435</v>
      </c>
      <c r="AS788">
        <v>2023</v>
      </c>
      <c r="GQ788">
        <v>1.55</v>
      </c>
      <c r="GV788">
        <v>1.05</v>
      </c>
      <c r="GW788">
        <v>0.21</v>
      </c>
      <c r="GX788">
        <v>11.64</v>
      </c>
      <c r="GZ788">
        <v>0</v>
      </c>
      <c r="HA788">
        <v>1.55</v>
      </c>
      <c r="HB788">
        <v>1.55</v>
      </c>
      <c r="HC788">
        <v>12.9</v>
      </c>
      <c r="HD788">
        <v>14.450000000000001</v>
      </c>
      <c r="HE788">
        <v>3.5989140992752361E-4</v>
      </c>
      <c r="HF788">
        <v>0.10726643598615916</v>
      </c>
    </row>
    <row r="789" spans="1:214" x14ac:dyDescent="0.25">
      <c r="A789">
        <v>27</v>
      </c>
      <c r="B789">
        <v>106</v>
      </c>
      <c r="C789" t="s">
        <v>250</v>
      </c>
      <c r="D789" t="s">
        <v>251</v>
      </c>
      <c r="E789" t="s">
        <v>252</v>
      </c>
      <c r="F789" t="s">
        <v>253</v>
      </c>
      <c r="G789" t="s">
        <v>254</v>
      </c>
      <c r="H789" t="s">
        <v>255</v>
      </c>
      <c r="I789">
        <v>2020</v>
      </c>
      <c r="J789">
        <v>106</v>
      </c>
      <c r="K789" t="s">
        <v>250</v>
      </c>
      <c r="L789" t="s">
        <v>256</v>
      </c>
      <c r="M789" t="s">
        <v>257</v>
      </c>
      <c r="N789" t="s">
        <v>258</v>
      </c>
      <c r="O789" t="s">
        <v>259</v>
      </c>
      <c r="P789">
        <v>106</v>
      </c>
      <c r="Q789" t="s">
        <v>283</v>
      </c>
      <c r="R789">
        <v>291</v>
      </c>
      <c r="S789" t="s">
        <v>284</v>
      </c>
      <c r="T789" t="s">
        <v>262</v>
      </c>
      <c r="U789" t="s">
        <v>285</v>
      </c>
      <c r="V789" t="s">
        <v>286</v>
      </c>
      <c r="W789" t="s">
        <v>657</v>
      </c>
      <c r="X789">
        <v>0</v>
      </c>
      <c r="Y789" t="s">
        <v>657</v>
      </c>
      <c r="Z789">
        <v>2021</v>
      </c>
      <c r="AA789" t="s">
        <v>658</v>
      </c>
      <c r="AB789" t="s">
        <v>658</v>
      </c>
      <c r="AC789">
        <v>71</v>
      </c>
      <c r="AD789">
        <v>3.33</v>
      </c>
      <c r="AF789" t="s">
        <v>268</v>
      </c>
      <c r="AG789" t="s">
        <v>269</v>
      </c>
      <c r="AH789" t="s">
        <v>270</v>
      </c>
      <c r="AI789" t="s">
        <v>270</v>
      </c>
      <c r="AJ789" t="s">
        <v>270</v>
      </c>
      <c r="AK789" t="s">
        <v>270</v>
      </c>
      <c r="AL789">
        <v>1.95E-2</v>
      </c>
      <c r="AM789" t="s">
        <v>271</v>
      </c>
      <c r="AN789">
        <v>40151</v>
      </c>
      <c r="AO789">
        <f t="shared" si="0"/>
        <v>40151</v>
      </c>
      <c r="AP789">
        <v>224130</v>
      </c>
      <c r="AQ789">
        <v>4</v>
      </c>
      <c r="AR789">
        <v>39435</v>
      </c>
      <c r="AS789">
        <v>2024</v>
      </c>
      <c r="FE789">
        <v>8.2799999999999994</v>
      </c>
      <c r="FR789">
        <v>11.68</v>
      </c>
      <c r="GC789">
        <v>5.84</v>
      </c>
      <c r="GQ789">
        <v>15.63</v>
      </c>
      <c r="GV789">
        <v>7.03</v>
      </c>
      <c r="GW789">
        <v>2.33</v>
      </c>
      <c r="GZ789">
        <v>25.8</v>
      </c>
      <c r="HA789">
        <v>15.63</v>
      </c>
      <c r="HB789">
        <v>41.43</v>
      </c>
      <c r="HC789">
        <v>9.36</v>
      </c>
      <c r="HD789">
        <v>50.790000000000006</v>
      </c>
      <c r="HE789">
        <v>1.2649747204303754E-3</v>
      </c>
      <c r="HF789">
        <v>0.81571175428233889</v>
      </c>
    </row>
    <row r="790" spans="1:214" x14ac:dyDescent="0.25">
      <c r="A790">
        <v>27</v>
      </c>
      <c r="B790">
        <v>106</v>
      </c>
      <c r="C790" t="s">
        <v>250</v>
      </c>
      <c r="D790" t="s">
        <v>251</v>
      </c>
      <c r="E790" t="s">
        <v>252</v>
      </c>
      <c r="F790" t="s">
        <v>253</v>
      </c>
      <c r="G790" t="s">
        <v>254</v>
      </c>
      <c r="H790" t="s">
        <v>255</v>
      </c>
      <c r="I790">
        <v>2020</v>
      </c>
      <c r="J790">
        <v>106</v>
      </c>
      <c r="K790" t="s">
        <v>250</v>
      </c>
      <c r="L790" t="s">
        <v>256</v>
      </c>
      <c r="M790" t="s">
        <v>257</v>
      </c>
      <c r="N790" t="s">
        <v>258</v>
      </c>
      <c r="O790" t="s">
        <v>259</v>
      </c>
      <c r="P790">
        <v>106</v>
      </c>
      <c r="Q790" t="s">
        <v>283</v>
      </c>
      <c r="R790">
        <v>106</v>
      </c>
      <c r="S790" t="s">
        <v>250</v>
      </c>
      <c r="T790" t="s">
        <v>262</v>
      </c>
      <c r="U790" t="s">
        <v>263</v>
      </c>
      <c r="V790" t="s">
        <v>290</v>
      </c>
      <c r="W790" t="s">
        <v>659</v>
      </c>
      <c r="X790">
        <v>0</v>
      </c>
      <c r="Y790" t="s">
        <v>659</v>
      </c>
      <c r="Z790">
        <v>2021</v>
      </c>
      <c r="AA790" t="s">
        <v>660</v>
      </c>
      <c r="AB790" t="s">
        <v>660</v>
      </c>
      <c r="AC790">
        <v>85</v>
      </c>
      <c r="AD790">
        <v>5.89</v>
      </c>
      <c r="AF790" t="s">
        <v>268</v>
      </c>
      <c r="AG790" t="s">
        <v>292</v>
      </c>
      <c r="AH790" t="s">
        <v>270</v>
      </c>
      <c r="AI790" t="s">
        <v>270</v>
      </c>
      <c r="AJ790" t="s">
        <v>270</v>
      </c>
      <c r="AK790" t="s">
        <v>270</v>
      </c>
      <c r="AL790">
        <v>9.4999999999999998E-3</v>
      </c>
      <c r="AM790" t="s">
        <v>271</v>
      </c>
      <c r="AN790">
        <v>61042</v>
      </c>
      <c r="AO790" t="str">
        <f t="shared" si="0"/>
        <v/>
      </c>
      <c r="AP790">
        <v>198754</v>
      </c>
      <c r="AQ790">
        <v>3</v>
      </c>
      <c r="AR790">
        <v>39440</v>
      </c>
      <c r="AS790">
        <v>2023</v>
      </c>
      <c r="GQ790">
        <v>6.86</v>
      </c>
      <c r="GW790">
        <v>0.49</v>
      </c>
      <c r="GX790">
        <v>26.64</v>
      </c>
      <c r="GZ790">
        <v>0</v>
      </c>
      <c r="HA790">
        <v>6.86</v>
      </c>
      <c r="HB790">
        <v>6.86</v>
      </c>
      <c r="HC790">
        <v>27.13</v>
      </c>
      <c r="HD790">
        <v>33.99</v>
      </c>
      <c r="HE790">
        <v>5.5682972379673013E-4</v>
      </c>
      <c r="HF790">
        <v>0.20182406590173579</v>
      </c>
    </row>
    <row r="791" spans="1:214" x14ac:dyDescent="0.25">
      <c r="A791">
        <v>27</v>
      </c>
      <c r="B791">
        <v>106</v>
      </c>
      <c r="C791" t="s">
        <v>250</v>
      </c>
      <c r="D791" t="s">
        <v>251</v>
      </c>
      <c r="E791" t="s">
        <v>252</v>
      </c>
      <c r="F791" t="s">
        <v>253</v>
      </c>
      <c r="G791" t="s">
        <v>254</v>
      </c>
      <c r="H791" t="s">
        <v>255</v>
      </c>
      <c r="I791">
        <v>2020</v>
      </c>
      <c r="J791">
        <v>106</v>
      </c>
      <c r="K791" t="s">
        <v>250</v>
      </c>
      <c r="L791" t="s">
        <v>256</v>
      </c>
      <c r="M791" t="s">
        <v>257</v>
      </c>
      <c r="N791" t="s">
        <v>258</v>
      </c>
      <c r="O791" t="s">
        <v>259</v>
      </c>
      <c r="P791">
        <v>106</v>
      </c>
      <c r="Q791" t="s">
        <v>283</v>
      </c>
      <c r="R791">
        <v>106</v>
      </c>
      <c r="S791" t="s">
        <v>250</v>
      </c>
      <c r="T791" t="s">
        <v>262</v>
      </c>
      <c r="U791" t="s">
        <v>263</v>
      </c>
      <c r="V791" t="s">
        <v>290</v>
      </c>
      <c r="W791" t="s">
        <v>659</v>
      </c>
      <c r="X791">
        <v>0</v>
      </c>
      <c r="Y791" t="s">
        <v>659</v>
      </c>
      <c r="Z791">
        <v>2021</v>
      </c>
      <c r="AA791" t="s">
        <v>660</v>
      </c>
      <c r="AB791" t="s">
        <v>660</v>
      </c>
      <c r="AC791">
        <v>85</v>
      </c>
      <c r="AD791">
        <v>5.89</v>
      </c>
      <c r="AF791" t="s">
        <v>268</v>
      </c>
      <c r="AG791" t="s">
        <v>292</v>
      </c>
      <c r="AH791" t="s">
        <v>270</v>
      </c>
      <c r="AI791" t="s">
        <v>270</v>
      </c>
      <c r="AJ791" t="s">
        <v>270</v>
      </c>
      <c r="AK791" t="s">
        <v>270</v>
      </c>
      <c r="AL791">
        <v>9.4999999999999998E-3</v>
      </c>
      <c r="AM791" t="s">
        <v>271</v>
      </c>
      <c r="AN791">
        <v>61042</v>
      </c>
      <c r="AO791">
        <f t="shared" si="0"/>
        <v>61042</v>
      </c>
      <c r="AP791">
        <v>198754</v>
      </c>
      <c r="AQ791">
        <v>4</v>
      </c>
      <c r="AR791">
        <v>39440</v>
      </c>
      <c r="AS791">
        <v>2024</v>
      </c>
      <c r="BS791">
        <v>8.8699999999999992</v>
      </c>
      <c r="CN791">
        <v>10.17</v>
      </c>
      <c r="FR791">
        <v>5.84</v>
      </c>
      <c r="GQ791">
        <v>29.17</v>
      </c>
      <c r="GV791">
        <v>37.17</v>
      </c>
      <c r="GW791">
        <v>10.63</v>
      </c>
      <c r="GZ791">
        <v>24.88</v>
      </c>
      <c r="HA791">
        <v>29.17</v>
      </c>
      <c r="HB791">
        <v>54.05</v>
      </c>
      <c r="HC791">
        <v>47.8</v>
      </c>
      <c r="HD791">
        <v>101.85</v>
      </c>
      <c r="HE791">
        <v>1.6685233118180923E-3</v>
      </c>
      <c r="HF791">
        <v>0.53068237604320079</v>
      </c>
    </row>
    <row r="792" spans="1:214" x14ac:dyDescent="0.25">
      <c r="A792">
        <v>27</v>
      </c>
      <c r="B792">
        <v>106</v>
      </c>
      <c r="C792" t="s">
        <v>250</v>
      </c>
      <c r="D792" t="s">
        <v>251</v>
      </c>
      <c r="E792" t="s">
        <v>252</v>
      </c>
      <c r="F792" t="s">
        <v>253</v>
      </c>
      <c r="G792" t="s">
        <v>254</v>
      </c>
      <c r="H792" t="s">
        <v>255</v>
      </c>
      <c r="I792">
        <v>2020</v>
      </c>
      <c r="J792">
        <v>106</v>
      </c>
      <c r="K792" t="s">
        <v>250</v>
      </c>
      <c r="L792" t="s">
        <v>256</v>
      </c>
      <c r="M792" t="s">
        <v>257</v>
      </c>
      <c r="N792" t="s">
        <v>258</v>
      </c>
      <c r="O792" t="s">
        <v>259</v>
      </c>
      <c r="P792">
        <v>106</v>
      </c>
      <c r="Q792" t="s">
        <v>283</v>
      </c>
      <c r="R792">
        <v>106</v>
      </c>
      <c r="S792" t="s">
        <v>250</v>
      </c>
      <c r="T792" t="s">
        <v>262</v>
      </c>
      <c r="U792" t="s">
        <v>263</v>
      </c>
      <c r="V792" t="s">
        <v>290</v>
      </c>
      <c r="W792" t="s">
        <v>661</v>
      </c>
      <c r="X792">
        <v>0</v>
      </c>
      <c r="Y792" t="s">
        <v>661</v>
      </c>
      <c r="Z792">
        <v>2021</v>
      </c>
      <c r="AA792" t="s">
        <v>660</v>
      </c>
      <c r="AB792" t="s">
        <v>660</v>
      </c>
      <c r="AC792">
        <v>85</v>
      </c>
      <c r="AD792">
        <v>5.96</v>
      </c>
      <c r="AF792" t="s">
        <v>268</v>
      </c>
      <c r="AG792" t="s">
        <v>292</v>
      </c>
      <c r="AH792" t="s">
        <v>270</v>
      </c>
      <c r="AI792" t="s">
        <v>270</v>
      </c>
      <c r="AJ792" t="s">
        <v>270</v>
      </c>
      <c r="AK792" t="s">
        <v>270</v>
      </c>
      <c r="AL792">
        <v>1.6199999999999999E-2</v>
      </c>
      <c r="AM792" t="s">
        <v>271</v>
      </c>
      <c r="AN792">
        <v>60374</v>
      </c>
      <c r="AO792" t="str">
        <f t="shared" si="0"/>
        <v/>
      </c>
      <c r="AP792">
        <v>195175</v>
      </c>
      <c r="AQ792">
        <v>2</v>
      </c>
      <c r="AR792">
        <v>39444</v>
      </c>
      <c r="AS792">
        <v>2022</v>
      </c>
      <c r="GZ792">
        <v>0</v>
      </c>
      <c r="HC792">
        <v>0</v>
      </c>
      <c r="HD792">
        <v>0</v>
      </c>
      <c r="HE792">
        <v>0</v>
      </c>
      <c r="HF792">
        <v>0</v>
      </c>
    </row>
    <row r="793" spans="1:214" x14ac:dyDescent="0.25">
      <c r="A793">
        <v>27</v>
      </c>
      <c r="B793">
        <v>106</v>
      </c>
      <c r="C793" t="s">
        <v>250</v>
      </c>
      <c r="D793" t="s">
        <v>251</v>
      </c>
      <c r="E793" t="s">
        <v>252</v>
      </c>
      <c r="F793" t="s">
        <v>253</v>
      </c>
      <c r="G793" t="s">
        <v>254</v>
      </c>
      <c r="H793" t="s">
        <v>255</v>
      </c>
      <c r="I793">
        <v>2020</v>
      </c>
      <c r="J793">
        <v>106</v>
      </c>
      <c r="K793" t="s">
        <v>250</v>
      </c>
      <c r="L793" t="s">
        <v>256</v>
      </c>
      <c r="M793" t="s">
        <v>257</v>
      </c>
      <c r="N793" t="s">
        <v>258</v>
      </c>
      <c r="O793" t="s">
        <v>259</v>
      </c>
      <c r="P793">
        <v>106</v>
      </c>
      <c r="Q793" t="s">
        <v>283</v>
      </c>
      <c r="R793">
        <v>106</v>
      </c>
      <c r="S793" t="s">
        <v>250</v>
      </c>
      <c r="T793" t="s">
        <v>262</v>
      </c>
      <c r="U793" t="s">
        <v>263</v>
      </c>
      <c r="V793" t="s">
        <v>290</v>
      </c>
      <c r="W793" t="s">
        <v>661</v>
      </c>
      <c r="X793">
        <v>0</v>
      </c>
      <c r="Y793" t="s">
        <v>661</v>
      </c>
      <c r="Z793">
        <v>2021</v>
      </c>
      <c r="AA793" t="s">
        <v>660</v>
      </c>
      <c r="AB793" t="s">
        <v>660</v>
      </c>
      <c r="AC793">
        <v>85</v>
      </c>
      <c r="AD793">
        <v>5.96</v>
      </c>
      <c r="AF793" t="s">
        <v>268</v>
      </c>
      <c r="AG793" t="s">
        <v>292</v>
      </c>
      <c r="AH793" t="s">
        <v>270</v>
      </c>
      <c r="AI793" t="s">
        <v>270</v>
      </c>
      <c r="AJ793" t="s">
        <v>270</v>
      </c>
      <c r="AK793" t="s">
        <v>270</v>
      </c>
      <c r="AL793">
        <v>1.6199999999999999E-2</v>
      </c>
      <c r="AM793" t="s">
        <v>271</v>
      </c>
      <c r="AN793">
        <v>60374</v>
      </c>
      <c r="AO793" t="str">
        <f t="shared" si="0"/>
        <v/>
      </c>
      <c r="AP793">
        <v>195175</v>
      </c>
      <c r="AQ793">
        <v>3</v>
      </c>
      <c r="AR793">
        <v>39444</v>
      </c>
      <c r="AS793">
        <v>2023</v>
      </c>
      <c r="CX793">
        <v>6.87</v>
      </c>
      <c r="GQ793">
        <v>4.68</v>
      </c>
      <c r="GV793">
        <v>2.2200000000000002</v>
      </c>
      <c r="GW793">
        <v>0.87</v>
      </c>
      <c r="GX793">
        <v>32.04</v>
      </c>
      <c r="GZ793">
        <v>6.87</v>
      </c>
      <c r="HA793">
        <v>4.68</v>
      </c>
      <c r="HB793">
        <v>11.55</v>
      </c>
      <c r="HC793">
        <v>35.130000000000003</v>
      </c>
      <c r="HD793">
        <v>46.68</v>
      </c>
      <c r="HE793">
        <v>7.7318050816576668E-4</v>
      </c>
      <c r="HF793">
        <v>0.24742930591259643</v>
      </c>
    </row>
    <row r="794" spans="1:214" x14ac:dyDescent="0.25">
      <c r="A794">
        <v>27</v>
      </c>
      <c r="B794">
        <v>106</v>
      </c>
      <c r="C794" t="s">
        <v>250</v>
      </c>
      <c r="D794" t="s">
        <v>251</v>
      </c>
      <c r="E794" t="s">
        <v>252</v>
      </c>
      <c r="F794" t="s">
        <v>253</v>
      </c>
      <c r="G794" t="s">
        <v>254</v>
      </c>
      <c r="H794" t="s">
        <v>255</v>
      </c>
      <c r="I794">
        <v>2020</v>
      </c>
      <c r="J794">
        <v>106</v>
      </c>
      <c r="K794" t="s">
        <v>250</v>
      </c>
      <c r="L794" t="s">
        <v>256</v>
      </c>
      <c r="M794" t="s">
        <v>257</v>
      </c>
      <c r="N794" t="s">
        <v>258</v>
      </c>
      <c r="O794" t="s">
        <v>259</v>
      </c>
      <c r="P794">
        <v>106</v>
      </c>
      <c r="Q794" t="s">
        <v>283</v>
      </c>
      <c r="R794">
        <v>106</v>
      </c>
      <c r="S794" t="s">
        <v>250</v>
      </c>
      <c r="T794" t="s">
        <v>262</v>
      </c>
      <c r="U794" t="s">
        <v>263</v>
      </c>
      <c r="V794" t="s">
        <v>290</v>
      </c>
      <c r="W794" t="s">
        <v>661</v>
      </c>
      <c r="X794">
        <v>0</v>
      </c>
      <c r="Y794" t="s">
        <v>661</v>
      </c>
      <c r="Z794">
        <v>2021</v>
      </c>
      <c r="AA794" t="s">
        <v>660</v>
      </c>
      <c r="AB794" t="s">
        <v>660</v>
      </c>
      <c r="AC794">
        <v>85</v>
      </c>
      <c r="AD794">
        <v>5.96</v>
      </c>
      <c r="AF794" t="s">
        <v>268</v>
      </c>
      <c r="AG794" t="s">
        <v>292</v>
      </c>
      <c r="AH794" t="s">
        <v>270</v>
      </c>
      <c r="AI794" t="s">
        <v>270</v>
      </c>
      <c r="AJ794" t="s">
        <v>270</v>
      </c>
      <c r="AK794" t="s">
        <v>270</v>
      </c>
      <c r="AL794">
        <v>1.6199999999999999E-2</v>
      </c>
      <c r="AM794" t="s">
        <v>271</v>
      </c>
      <c r="AN794">
        <v>60374</v>
      </c>
      <c r="AO794">
        <f t="shared" si="0"/>
        <v>60374</v>
      </c>
      <c r="AP794">
        <v>195175</v>
      </c>
      <c r="AQ794">
        <v>4</v>
      </c>
      <c r="AR794">
        <v>39444</v>
      </c>
      <c r="AS794">
        <v>2024</v>
      </c>
      <c r="BD794">
        <v>2.34</v>
      </c>
      <c r="FE794">
        <v>8.2799999999999994</v>
      </c>
      <c r="FR794">
        <v>11.81</v>
      </c>
      <c r="FV794">
        <v>5.84</v>
      </c>
      <c r="FY794">
        <v>5.84</v>
      </c>
      <c r="GQ794">
        <v>12.74</v>
      </c>
      <c r="GV794">
        <v>38.229999999999997</v>
      </c>
      <c r="GW794">
        <v>11.81</v>
      </c>
      <c r="GZ794">
        <v>34.11</v>
      </c>
      <c r="HA794">
        <v>12.74</v>
      </c>
      <c r="HB794">
        <v>46.85</v>
      </c>
      <c r="HC794">
        <v>50.04</v>
      </c>
      <c r="HD794">
        <v>96.890000000000015</v>
      </c>
      <c r="HE794">
        <v>1.6048298936628352E-3</v>
      </c>
      <c r="HF794">
        <v>0.48353803282072449</v>
      </c>
    </row>
    <row r="795" spans="1:214" x14ac:dyDescent="0.25">
      <c r="A795">
        <v>27</v>
      </c>
      <c r="B795">
        <v>106</v>
      </c>
      <c r="C795" t="s">
        <v>250</v>
      </c>
      <c r="D795" t="s">
        <v>251</v>
      </c>
      <c r="E795" t="s">
        <v>252</v>
      </c>
      <c r="F795" t="s">
        <v>253</v>
      </c>
      <c r="G795" t="s">
        <v>254</v>
      </c>
      <c r="H795" t="s">
        <v>255</v>
      </c>
      <c r="I795">
        <v>2020</v>
      </c>
      <c r="J795">
        <v>106</v>
      </c>
      <c r="K795" t="s">
        <v>250</v>
      </c>
      <c r="L795" t="s">
        <v>256</v>
      </c>
      <c r="M795" t="s">
        <v>257</v>
      </c>
      <c r="N795" t="s">
        <v>258</v>
      </c>
      <c r="O795" t="s">
        <v>259</v>
      </c>
      <c r="P795">
        <v>106</v>
      </c>
      <c r="Q795" t="s">
        <v>283</v>
      </c>
      <c r="R795">
        <v>106</v>
      </c>
      <c r="S795" t="s">
        <v>250</v>
      </c>
      <c r="T795" t="s">
        <v>262</v>
      </c>
      <c r="U795" t="s">
        <v>263</v>
      </c>
      <c r="V795" t="s">
        <v>290</v>
      </c>
      <c r="W795" t="s">
        <v>662</v>
      </c>
      <c r="X795">
        <v>0</v>
      </c>
      <c r="Y795" t="s">
        <v>662</v>
      </c>
      <c r="Z795">
        <v>2021</v>
      </c>
      <c r="AA795" t="s">
        <v>660</v>
      </c>
      <c r="AB795" t="s">
        <v>660</v>
      </c>
      <c r="AC795">
        <v>88</v>
      </c>
      <c r="AD795">
        <v>6.62</v>
      </c>
      <c r="AF795" t="s">
        <v>268</v>
      </c>
      <c r="AG795" t="s">
        <v>292</v>
      </c>
      <c r="AH795" t="s">
        <v>270</v>
      </c>
      <c r="AI795" t="s">
        <v>270</v>
      </c>
      <c r="AJ795" t="s">
        <v>270</v>
      </c>
      <c r="AK795" t="s">
        <v>270</v>
      </c>
      <c r="AL795">
        <v>7.4000000000000003E-3</v>
      </c>
      <c r="AM795" t="s">
        <v>271</v>
      </c>
      <c r="AN795">
        <v>60868</v>
      </c>
      <c r="AO795" t="str">
        <f t="shared" ref="AO795:AO826" si="1">IF(OR(Y795&lt;&gt;Y796,Y796=""),AN795,"")</f>
        <v/>
      </c>
      <c r="AP795">
        <v>187390</v>
      </c>
      <c r="AQ795">
        <v>3</v>
      </c>
      <c r="AR795">
        <v>39441</v>
      </c>
      <c r="AS795">
        <v>2023</v>
      </c>
      <c r="GQ795">
        <v>18.13</v>
      </c>
      <c r="GW795">
        <v>0.12</v>
      </c>
      <c r="GX795">
        <v>8.4700000000000006</v>
      </c>
      <c r="GZ795">
        <v>0</v>
      </c>
      <c r="HA795">
        <v>18.13</v>
      </c>
      <c r="HB795">
        <v>18.13</v>
      </c>
      <c r="HC795">
        <v>8.59</v>
      </c>
      <c r="HD795">
        <v>26.72</v>
      </c>
      <c r="HE795">
        <v>4.3898271669842937E-4</v>
      </c>
      <c r="HF795">
        <v>0.67851796407185627</v>
      </c>
    </row>
    <row r="796" spans="1:214" x14ac:dyDescent="0.25">
      <c r="A796">
        <v>27</v>
      </c>
      <c r="B796">
        <v>106</v>
      </c>
      <c r="C796" t="s">
        <v>250</v>
      </c>
      <c r="D796" t="s">
        <v>251</v>
      </c>
      <c r="E796" t="s">
        <v>252</v>
      </c>
      <c r="F796" t="s">
        <v>253</v>
      </c>
      <c r="G796" t="s">
        <v>254</v>
      </c>
      <c r="H796" t="s">
        <v>255</v>
      </c>
      <c r="I796">
        <v>2020</v>
      </c>
      <c r="J796">
        <v>106</v>
      </c>
      <c r="K796" t="s">
        <v>250</v>
      </c>
      <c r="L796" t="s">
        <v>256</v>
      </c>
      <c r="M796" t="s">
        <v>257</v>
      </c>
      <c r="N796" t="s">
        <v>258</v>
      </c>
      <c r="O796" t="s">
        <v>259</v>
      </c>
      <c r="P796">
        <v>106</v>
      </c>
      <c r="Q796" t="s">
        <v>283</v>
      </c>
      <c r="R796">
        <v>106</v>
      </c>
      <c r="S796" t="s">
        <v>250</v>
      </c>
      <c r="T796" t="s">
        <v>262</v>
      </c>
      <c r="U796" t="s">
        <v>263</v>
      </c>
      <c r="V796" t="s">
        <v>290</v>
      </c>
      <c r="W796" t="s">
        <v>662</v>
      </c>
      <c r="X796">
        <v>0</v>
      </c>
      <c r="Y796" t="s">
        <v>662</v>
      </c>
      <c r="Z796">
        <v>2021</v>
      </c>
      <c r="AA796" t="s">
        <v>660</v>
      </c>
      <c r="AB796" t="s">
        <v>660</v>
      </c>
      <c r="AC796">
        <v>88</v>
      </c>
      <c r="AD796">
        <v>6.62</v>
      </c>
      <c r="AF796" t="s">
        <v>268</v>
      </c>
      <c r="AG796" t="s">
        <v>292</v>
      </c>
      <c r="AH796" t="s">
        <v>270</v>
      </c>
      <c r="AI796" t="s">
        <v>270</v>
      </c>
      <c r="AJ796" t="s">
        <v>270</v>
      </c>
      <c r="AK796" t="s">
        <v>270</v>
      </c>
      <c r="AL796">
        <v>7.4000000000000003E-3</v>
      </c>
      <c r="AM796" t="s">
        <v>271</v>
      </c>
      <c r="AN796">
        <v>60868</v>
      </c>
      <c r="AO796">
        <f t="shared" si="1"/>
        <v>60868</v>
      </c>
      <c r="AP796">
        <v>187390</v>
      </c>
      <c r="AQ796">
        <v>4</v>
      </c>
      <c r="AR796">
        <v>39441</v>
      </c>
      <c r="AS796">
        <v>2024</v>
      </c>
      <c r="BL796">
        <v>5.84</v>
      </c>
      <c r="CV796">
        <v>4.68</v>
      </c>
      <c r="GC796">
        <v>17.52</v>
      </c>
      <c r="GQ796">
        <v>24.66</v>
      </c>
      <c r="GV796">
        <v>24.11</v>
      </c>
      <c r="GW796">
        <v>6.68</v>
      </c>
      <c r="GZ796">
        <v>28.04</v>
      </c>
      <c r="HA796">
        <v>24.66</v>
      </c>
      <c r="HB796">
        <v>52.7</v>
      </c>
      <c r="HC796">
        <v>30.79</v>
      </c>
      <c r="HD796">
        <v>83.490000000000009</v>
      </c>
      <c r="HE796">
        <v>1.3716566997437078E-3</v>
      </c>
      <c r="HF796">
        <v>0.63121331896035449</v>
      </c>
    </row>
    <row r="797" spans="1:214" x14ac:dyDescent="0.25">
      <c r="A797">
        <v>27</v>
      </c>
      <c r="B797">
        <v>106</v>
      </c>
      <c r="C797" t="s">
        <v>250</v>
      </c>
      <c r="D797" t="s">
        <v>251</v>
      </c>
      <c r="E797" t="s">
        <v>252</v>
      </c>
      <c r="F797" t="s">
        <v>253</v>
      </c>
      <c r="G797" t="s">
        <v>254</v>
      </c>
      <c r="H797" t="s">
        <v>255</v>
      </c>
      <c r="I797">
        <v>2020</v>
      </c>
      <c r="J797">
        <v>106</v>
      </c>
      <c r="K797" t="s">
        <v>250</v>
      </c>
      <c r="L797" t="s">
        <v>256</v>
      </c>
      <c r="M797" t="s">
        <v>257</v>
      </c>
      <c r="N797" t="s">
        <v>258</v>
      </c>
      <c r="O797" t="s">
        <v>259</v>
      </c>
      <c r="P797">
        <v>106</v>
      </c>
      <c r="Q797" t="s">
        <v>283</v>
      </c>
      <c r="R797">
        <v>106</v>
      </c>
      <c r="S797" t="s">
        <v>250</v>
      </c>
      <c r="T797" t="s">
        <v>262</v>
      </c>
      <c r="U797" t="s">
        <v>263</v>
      </c>
      <c r="V797" t="s">
        <v>290</v>
      </c>
      <c r="W797" t="s">
        <v>663</v>
      </c>
      <c r="X797">
        <v>0</v>
      </c>
      <c r="Y797" t="s">
        <v>663</v>
      </c>
      <c r="Z797">
        <v>2021</v>
      </c>
      <c r="AA797" t="s">
        <v>660</v>
      </c>
      <c r="AB797" t="s">
        <v>660</v>
      </c>
      <c r="AC797">
        <v>86</v>
      </c>
      <c r="AD797">
        <v>6.05</v>
      </c>
      <c r="AF797" t="s">
        <v>268</v>
      </c>
      <c r="AG797" t="s">
        <v>292</v>
      </c>
      <c r="AH797" t="s">
        <v>270</v>
      </c>
      <c r="AI797" t="s">
        <v>270</v>
      </c>
      <c r="AJ797" t="s">
        <v>270</v>
      </c>
      <c r="AK797" t="s">
        <v>270</v>
      </c>
      <c r="AL797">
        <v>2.6800000000000001E-2</v>
      </c>
      <c r="AM797" t="s">
        <v>271</v>
      </c>
      <c r="AN797">
        <v>70690</v>
      </c>
      <c r="AO797" t="str">
        <f t="shared" si="1"/>
        <v/>
      </c>
      <c r="AP797">
        <v>186579</v>
      </c>
      <c r="AQ797">
        <v>3</v>
      </c>
      <c r="AR797">
        <v>39443</v>
      </c>
      <c r="AS797">
        <v>2023</v>
      </c>
      <c r="BY797">
        <v>5.59</v>
      </c>
      <c r="GC797">
        <v>15.62</v>
      </c>
      <c r="GQ797">
        <v>9</v>
      </c>
      <c r="GV797">
        <v>1.05</v>
      </c>
      <c r="GW797">
        <v>0.49</v>
      </c>
      <c r="GX797">
        <v>30.7</v>
      </c>
      <c r="GZ797">
        <v>21.21</v>
      </c>
      <c r="HA797">
        <v>9</v>
      </c>
      <c r="HB797">
        <v>30.21</v>
      </c>
      <c r="HC797">
        <v>32.24</v>
      </c>
      <c r="HD797">
        <v>62.45</v>
      </c>
      <c r="HE797">
        <v>8.8343471495261003E-4</v>
      </c>
      <c r="HF797">
        <v>0.48374699759807843</v>
      </c>
    </row>
    <row r="798" spans="1:214" x14ac:dyDescent="0.25">
      <c r="A798">
        <v>27</v>
      </c>
      <c r="B798">
        <v>106</v>
      </c>
      <c r="C798" t="s">
        <v>250</v>
      </c>
      <c r="D798" t="s">
        <v>251</v>
      </c>
      <c r="E798" t="s">
        <v>252</v>
      </c>
      <c r="F798" t="s">
        <v>253</v>
      </c>
      <c r="G798" t="s">
        <v>254</v>
      </c>
      <c r="H798" t="s">
        <v>255</v>
      </c>
      <c r="I798">
        <v>2020</v>
      </c>
      <c r="J798">
        <v>106</v>
      </c>
      <c r="K798" t="s">
        <v>250</v>
      </c>
      <c r="L798" t="s">
        <v>256</v>
      </c>
      <c r="M798" t="s">
        <v>257</v>
      </c>
      <c r="N798" t="s">
        <v>258</v>
      </c>
      <c r="O798" t="s">
        <v>259</v>
      </c>
      <c r="P798">
        <v>106</v>
      </c>
      <c r="Q798" t="s">
        <v>283</v>
      </c>
      <c r="R798">
        <v>106</v>
      </c>
      <c r="S798" t="s">
        <v>250</v>
      </c>
      <c r="T798" t="s">
        <v>262</v>
      </c>
      <c r="U798" t="s">
        <v>263</v>
      </c>
      <c r="V798" t="s">
        <v>290</v>
      </c>
      <c r="W798" t="s">
        <v>663</v>
      </c>
      <c r="X798">
        <v>0</v>
      </c>
      <c r="Y798" t="s">
        <v>663</v>
      </c>
      <c r="Z798">
        <v>2021</v>
      </c>
      <c r="AA798" t="s">
        <v>660</v>
      </c>
      <c r="AB798" t="s">
        <v>660</v>
      </c>
      <c r="AC798">
        <v>86</v>
      </c>
      <c r="AD798">
        <v>6.05</v>
      </c>
      <c r="AF798" t="s">
        <v>268</v>
      </c>
      <c r="AG798" t="s">
        <v>292</v>
      </c>
      <c r="AH798" t="s">
        <v>270</v>
      </c>
      <c r="AI798" t="s">
        <v>270</v>
      </c>
      <c r="AJ798" t="s">
        <v>270</v>
      </c>
      <c r="AK798" t="s">
        <v>270</v>
      </c>
      <c r="AL798">
        <v>2.6800000000000001E-2</v>
      </c>
      <c r="AM798" t="s">
        <v>271</v>
      </c>
      <c r="AN798">
        <v>70690</v>
      </c>
      <c r="AO798">
        <f t="shared" si="1"/>
        <v>70690</v>
      </c>
      <c r="AP798">
        <v>186579</v>
      </c>
      <c r="AQ798">
        <v>4</v>
      </c>
      <c r="AR798">
        <v>39443</v>
      </c>
      <c r="AS798">
        <v>2024</v>
      </c>
      <c r="BD798">
        <v>2.33</v>
      </c>
      <c r="BS798">
        <v>8.8699999999999992</v>
      </c>
      <c r="FR798">
        <v>5.84</v>
      </c>
      <c r="GC798">
        <v>5.84</v>
      </c>
      <c r="GQ798">
        <v>33.93</v>
      </c>
      <c r="GV798">
        <v>55.32</v>
      </c>
      <c r="GW798">
        <v>17.14</v>
      </c>
      <c r="GZ798">
        <v>22.88</v>
      </c>
      <c r="HA798">
        <v>33.93</v>
      </c>
      <c r="HB798">
        <v>56.81</v>
      </c>
      <c r="HC798">
        <v>72.459999999999994</v>
      </c>
      <c r="HD798">
        <v>129.26999999999998</v>
      </c>
      <c r="HE798">
        <v>1.8286886405432165E-3</v>
      </c>
      <c r="HF798">
        <v>0.43946778061421837</v>
      </c>
    </row>
    <row r="799" spans="1:214" x14ac:dyDescent="0.25">
      <c r="A799">
        <v>27</v>
      </c>
      <c r="B799">
        <v>106</v>
      </c>
      <c r="C799" t="s">
        <v>250</v>
      </c>
      <c r="D799" t="s">
        <v>251</v>
      </c>
      <c r="E799" t="s">
        <v>252</v>
      </c>
      <c r="F799" t="s">
        <v>253</v>
      </c>
      <c r="G799" t="s">
        <v>254</v>
      </c>
      <c r="H799" t="s">
        <v>255</v>
      </c>
      <c r="I799">
        <v>2020</v>
      </c>
      <c r="J799">
        <v>106</v>
      </c>
      <c r="K799" t="s">
        <v>250</v>
      </c>
      <c r="L799" t="s">
        <v>256</v>
      </c>
      <c r="M799" t="s">
        <v>257</v>
      </c>
      <c r="N799" t="s">
        <v>258</v>
      </c>
      <c r="O799" t="s">
        <v>259</v>
      </c>
      <c r="P799">
        <v>106</v>
      </c>
      <c r="Q799" t="s">
        <v>283</v>
      </c>
      <c r="R799">
        <v>106</v>
      </c>
      <c r="S799" t="s">
        <v>250</v>
      </c>
      <c r="T799" t="s">
        <v>262</v>
      </c>
      <c r="U799" t="s">
        <v>263</v>
      </c>
      <c r="V799" t="s">
        <v>290</v>
      </c>
      <c r="W799" t="s">
        <v>664</v>
      </c>
      <c r="X799">
        <v>0</v>
      </c>
      <c r="Y799" t="s">
        <v>664</v>
      </c>
      <c r="Z799">
        <v>2021</v>
      </c>
      <c r="AA799" t="s">
        <v>660</v>
      </c>
      <c r="AB799" t="s">
        <v>660</v>
      </c>
      <c r="AC799">
        <v>87</v>
      </c>
      <c r="AD799">
        <v>6.31</v>
      </c>
      <c r="AF799" t="s">
        <v>268</v>
      </c>
      <c r="AG799" t="s">
        <v>292</v>
      </c>
      <c r="AH799" t="s">
        <v>270</v>
      </c>
      <c r="AI799" t="s">
        <v>270</v>
      </c>
      <c r="AJ799" t="s">
        <v>270</v>
      </c>
      <c r="AK799" t="s">
        <v>270</v>
      </c>
      <c r="AL799">
        <v>0</v>
      </c>
      <c r="AM799" t="s">
        <v>271</v>
      </c>
      <c r="AN799">
        <v>74227</v>
      </c>
      <c r="AO799" t="str">
        <f t="shared" si="1"/>
        <v/>
      </c>
      <c r="AP799">
        <v>188547</v>
      </c>
      <c r="AQ799">
        <v>2</v>
      </c>
      <c r="AR799">
        <v>39442</v>
      </c>
      <c r="AS799">
        <v>2022</v>
      </c>
      <c r="GZ799">
        <v>0</v>
      </c>
      <c r="HC799">
        <v>0</v>
      </c>
      <c r="HD799">
        <v>0</v>
      </c>
      <c r="HE799">
        <v>0</v>
      </c>
      <c r="HF799">
        <v>0</v>
      </c>
    </row>
    <row r="800" spans="1:214" x14ac:dyDescent="0.25">
      <c r="A800">
        <v>27</v>
      </c>
      <c r="B800">
        <v>106</v>
      </c>
      <c r="C800" t="s">
        <v>250</v>
      </c>
      <c r="D800" t="s">
        <v>251</v>
      </c>
      <c r="E800" t="s">
        <v>252</v>
      </c>
      <c r="F800" t="s">
        <v>253</v>
      </c>
      <c r="G800" t="s">
        <v>254</v>
      </c>
      <c r="H800" t="s">
        <v>255</v>
      </c>
      <c r="I800">
        <v>2020</v>
      </c>
      <c r="J800">
        <v>106</v>
      </c>
      <c r="K800" t="s">
        <v>250</v>
      </c>
      <c r="L800" t="s">
        <v>256</v>
      </c>
      <c r="M800" t="s">
        <v>257</v>
      </c>
      <c r="N800" t="s">
        <v>258</v>
      </c>
      <c r="O800" t="s">
        <v>259</v>
      </c>
      <c r="P800">
        <v>106</v>
      </c>
      <c r="Q800" t="s">
        <v>283</v>
      </c>
      <c r="R800">
        <v>106</v>
      </c>
      <c r="S800" t="s">
        <v>250</v>
      </c>
      <c r="T800" t="s">
        <v>262</v>
      </c>
      <c r="U800" t="s">
        <v>263</v>
      </c>
      <c r="V800" t="s">
        <v>290</v>
      </c>
      <c r="W800" t="s">
        <v>664</v>
      </c>
      <c r="X800">
        <v>0</v>
      </c>
      <c r="Y800" t="s">
        <v>664</v>
      </c>
      <c r="Z800">
        <v>2021</v>
      </c>
      <c r="AA800" t="s">
        <v>660</v>
      </c>
      <c r="AB800" t="s">
        <v>660</v>
      </c>
      <c r="AC800">
        <v>87</v>
      </c>
      <c r="AD800">
        <v>6.31</v>
      </c>
      <c r="AF800" t="s">
        <v>268</v>
      </c>
      <c r="AG800" t="s">
        <v>292</v>
      </c>
      <c r="AH800" t="s">
        <v>270</v>
      </c>
      <c r="AI800" t="s">
        <v>270</v>
      </c>
      <c r="AJ800" t="s">
        <v>270</v>
      </c>
      <c r="AK800" t="s">
        <v>270</v>
      </c>
      <c r="AL800">
        <v>0</v>
      </c>
      <c r="AM800" t="s">
        <v>271</v>
      </c>
      <c r="AN800">
        <v>74227</v>
      </c>
      <c r="AO800" t="str">
        <f t="shared" si="1"/>
        <v/>
      </c>
      <c r="AP800">
        <v>188547</v>
      </c>
      <c r="AQ800">
        <v>3</v>
      </c>
      <c r="AR800">
        <v>39442</v>
      </c>
      <c r="AS800">
        <v>2023</v>
      </c>
      <c r="GC800">
        <v>7.57</v>
      </c>
      <c r="GQ800">
        <v>7.18</v>
      </c>
      <c r="GV800">
        <v>1</v>
      </c>
      <c r="GW800">
        <v>0.45</v>
      </c>
      <c r="GX800">
        <v>21.17</v>
      </c>
      <c r="GZ800">
        <v>7.57</v>
      </c>
      <c r="HA800">
        <v>7.18</v>
      </c>
      <c r="HB800">
        <v>14.75</v>
      </c>
      <c r="HC800">
        <v>22.62</v>
      </c>
      <c r="HD800">
        <v>37.370000000000005</v>
      </c>
      <c r="HE800">
        <v>5.0345561588101371E-4</v>
      </c>
      <c r="HF800">
        <v>0.39470163232539468</v>
      </c>
    </row>
    <row r="801" spans="1:214" x14ac:dyDescent="0.25">
      <c r="A801">
        <v>27</v>
      </c>
      <c r="B801">
        <v>106</v>
      </c>
      <c r="C801" t="s">
        <v>250</v>
      </c>
      <c r="D801" t="s">
        <v>251</v>
      </c>
      <c r="E801" t="s">
        <v>252</v>
      </c>
      <c r="F801" t="s">
        <v>253</v>
      </c>
      <c r="G801" t="s">
        <v>254</v>
      </c>
      <c r="H801" t="s">
        <v>255</v>
      </c>
      <c r="I801">
        <v>2020</v>
      </c>
      <c r="J801">
        <v>106</v>
      </c>
      <c r="K801" t="s">
        <v>250</v>
      </c>
      <c r="L801" t="s">
        <v>256</v>
      </c>
      <c r="M801" t="s">
        <v>257</v>
      </c>
      <c r="N801" t="s">
        <v>258</v>
      </c>
      <c r="O801" t="s">
        <v>259</v>
      </c>
      <c r="P801">
        <v>106</v>
      </c>
      <c r="Q801" t="s">
        <v>283</v>
      </c>
      <c r="R801">
        <v>106</v>
      </c>
      <c r="S801" t="s">
        <v>250</v>
      </c>
      <c r="T801" t="s">
        <v>262</v>
      </c>
      <c r="U801" t="s">
        <v>263</v>
      </c>
      <c r="V801" t="s">
        <v>290</v>
      </c>
      <c r="W801" t="s">
        <v>664</v>
      </c>
      <c r="X801">
        <v>0</v>
      </c>
      <c r="Y801" t="s">
        <v>664</v>
      </c>
      <c r="Z801">
        <v>2021</v>
      </c>
      <c r="AA801" t="s">
        <v>660</v>
      </c>
      <c r="AB801" t="s">
        <v>660</v>
      </c>
      <c r="AC801">
        <v>87</v>
      </c>
      <c r="AD801">
        <v>6.31</v>
      </c>
      <c r="AF801" t="s">
        <v>268</v>
      </c>
      <c r="AG801" t="s">
        <v>292</v>
      </c>
      <c r="AH801" t="s">
        <v>270</v>
      </c>
      <c r="AI801" t="s">
        <v>270</v>
      </c>
      <c r="AJ801" t="s">
        <v>270</v>
      </c>
      <c r="AK801" t="s">
        <v>270</v>
      </c>
      <c r="AL801">
        <v>0</v>
      </c>
      <c r="AM801" t="s">
        <v>271</v>
      </c>
      <c r="AN801">
        <v>74227</v>
      </c>
      <c r="AO801">
        <f t="shared" si="1"/>
        <v>74227</v>
      </c>
      <c r="AP801">
        <v>188547</v>
      </c>
      <c r="AQ801">
        <v>4</v>
      </c>
      <c r="AR801">
        <v>39442</v>
      </c>
      <c r="AS801">
        <v>2024</v>
      </c>
      <c r="BD801">
        <v>2.34</v>
      </c>
      <c r="FR801">
        <v>5.84</v>
      </c>
      <c r="GQ801">
        <v>26.58</v>
      </c>
      <c r="GV801">
        <v>44.22</v>
      </c>
      <c r="GW801">
        <v>13.97</v>
      </c>
      <c r="GZ801">
        <v>8.18</v>
      </c>
      <c r="HA801">
        <v>26.58</v>
      </c>
      <c r="HB801">
        <v>34.76</v>
      </c>
      <c r="HC801">
        <v>58.19</v>
      </c>
      <c r="HD801">
        <v>92.949999999999989</v>
      </c>
      <c r="HE801">
        <v>1.2522397510339902E-3</v>
      </c>
      <c r="HF801">
        <v>0.37396449704142015</v>
      </c>
    </row>
    <row r="802" spans="1:214" x14ac:dyDescent="0.25">
      <c r="A802">
        <v>27</v>
      </c>
      <c r="B802">
        <v>106</v>
      </c>
      <c r="C802" t="s">
        <v>250</v>
      </c>
      <c r="D802" t="s">
        <v>251</v>
      </c>
      <c r="E802" t="s">
        <v>252</v>
      </c>
      <c r="F802" t="s">
        <v>253</v>
      </c>
      <c r="G802" t="s">
        <v>254</v>
      </c>
      <c r="H802" t="s">
        <v>255</v>
      </c>
      <c r="I802">
        <v>2020</v>
      </c>
      <c r="J802">
        <v>106</v>
      </c>
      <c r="K802" t="s">
        <v>250</v>
      </c>
      <c r="L802" t="s">
        <v>256</v>
      </c>
      <c r="M802" t="s">
        <v>257</v>
      </c>
      <c r="N802" t="s">
        <v>258</v>
      </c>
      <c r="O802" t="s">
        <v>259</v>
      </c>
      <c r="P802">
        <v>106</v>
      </c>
      <c r="Q802" t="s">
        <v>283</v>
      </c>
      <c r="R802">
        <v>106</v>
      </c>
      <c r="S802" t="s">
        <v>250</v>
      </c>
      <c r="T802" t="s">
        <v>262</v>
      </c>
      <c r="U802" t="s">
        <v>263</v>
      </c>
      <c r="V802" t="s">
        <v>290</v>
      </c>
      <c r="W802" t="s">
        <v>665</v>
      </c>
      <c r="X802">
        <v>0</v>
      </c>
      <c r="Y802" t="s">
        <v>665</v>
      </c>
      <c r="Z802">
        <v>2021</v>
      </c>
      <c r="AA802" t="s">
        <v>666</v>
      </c>
      <c r="AB802" t="s">
        <v>666</v>
      </c>
      <c r="AC802">
        <v>89</v>
      </c>
      <c r="AD802">
        <v>7.48</v>
      </c>
      <c r="AF802" t="s">
        <v>268</v>
      </c>
      <c r="AG802" t="s">
        <v>292</v>
      </c>
      <c r="AH802" t="s">
        <v>270</v>
      </c>
      <c r="AI802" t="s">
        <v>270</v>
      </c>
      <c r="AJ802" t="s">
        <v>270</v>
      </c>
      <c r="AK802" t="s">
        <v>270</v>
      </c>
      <c r="AL802">
        <v>1.6500000000000001E-2</v>
      </c>
      <c r="AM802" t="s">
        <v>271</v>
      </c>
      <c r="AN802">
        <v>76492</v>
      </c>
      <c r="AO802" t="str">
        <f t="shared" si="1"/>
        <v/>
      </c>
      <c r="AP802">
        <v>257625</v>
      </c>
      <c r="AQ802">
        <v>2</v>
      </c>
      <c r="AR802">
        <v>39438</v>
      </c>
      <c r="AS802">
        <v>2022</v>
      </c>
      <c r="GW802">
        <v>0.42</v>
      </c>
      <c r="GX802">
        <v>1</v>
      </c>
      <c r="GZ802">
        <v>0</v>
      </c>
      <c r="HA802">
        <v>0</v>
      </c>
      <c r="HB802">
        <v>0</v>
      </c>
      <c r="HC802">
        <v>1.42</v>
      </c>
      <c r="HD802">
        <v>1.42</v>
      </c>
      <c r="HE802">
        <v>1.8564032840035559E-5</v>
      </c>
      <c r="HF802">
        <v>0</v>
      </c>
    </row>
    <row r="803" spans="1:214" x14ac:dyDescent="0.25">
      <c r="A803">
        <v>27</v>
      </c>
      <c r="B803">
        <v>106</v>
      </c>
      <c r="C803" t="s">
        <v>250</v>
      </c>
      <c r="D803" t="s">
        <v>251</v>
      </c>
      <c r="E803" t="s">
        <v>252</v>
      </c>
      <c r="F803" t="s">
        <v>253</v>
      </c>
      <c r="G803" t="s">
        <v>254</v>
      </c>
      <c r="H803" t="s">
        <v>255</v>
      </c>
      <c r="I803">
        <v>2020</v>
      </c>
      <c r="J803">
        <v>106</v>
      </c>
      <c r="K803" t="s">
        <v>250</v>
      </c>
      <c r="L803" t="s">
        <v>256</v>
      </c>
      <c r="M803" t="s">
        <v>257</v>
      </c>
      <c r="N803" t="s">
        <v>258</v>
      </c>
      <c r="O803" t="s">
        <v>259</v>
      </c>
      <c r="P803">
        <v>106</v>
      </c>
      <c r="Q803" t="s">
        <v>283</v>
      </c>
      <c r="R803">
        <v>106</v>
      </c>
      <c r="S803" t="s">
        <v>250</v>
      </c>
      <c r="T803" t="s">
        <v>262</v>
      </c>
      <c r="U803" t="s">
        <v>263</v>
      </c>
      <c r="V803" t="s">
        <v>290</v>
      </c>
      <c r="W803" t="s">
        <v>665</v>
      </c>
      <c r="X803">
        <v>0</v>
      </c>
      <c r="Y803" t="s">
        <v>665</v>
      </c>
      <c r="Z803">
        <v>2021</v>
      </c>
      <c r="AA803" t="s">
        <v>666</v>
      </c>
      <c r="AB803" t="s">
        <v>666</v>
      </c>
      <c r="AC803">
        <v>89</v>
      </c>
      <c r="AD803">
        <v>7.48</v>
      </c>
      <c r="AF803" t="s">
        <v>268</v>
      </c>
      <c r="AG803" t="s">
        <v>292</v>
      </c>
      <c r="AH803" t="s">
        <v>270</v>
      </c>
      <c r="AI803" t="s">
        <v>270</v>
      </c>
      <c r="AJ803" t="s">
        <v>270</v>
      </c>
      <c r="AK803" t="s">
        <v>270</v>
      </c>
      <c r="AL803">
        <v>1.6500000000000001E-2</v>
      </c>
      <c r="AM803" t="s">
        <v>271</v>
      </c>
      <c r="AN803">
        <v>76492</v>
      </c>
      <c r="AO803" t="str">
        <f t="shared" si="1"/>
        <v/>
      </c>
      <c r="AP803">
        <v>257625</v>
      </c>
      <c r="AQ803">
        <v>3</v>
      </c>
      <c r="AR803">
        <v>39438</v>
      </c>
      <c r="AS803">
        <v>2023</v>
      </c>
      <c r="BD803">
        <v>5.81</v>
      </c>
      <c r="BG803">
        <v>2.96</v>
      </c>
      <c r="CN803">
        <v>6.87</v>
      </c>
      <c r="GC803">
        <v>7.57</v>
      </c>
      <c r="GQ803">
        <v>4.3099999999999996</v>
      </c>
      <c r="GV803">
        <v>3</v>
      </c>
      <c r="GW803">
        <v>0.64</v>
      </c>
      <c r="GX803">
        <v>20.11</v>
      </c>
      <c r="GZ803">
        <v>23.21</v>
      </c>
      <c r="HA803">
        <v>4.3099999999999996</v>
      </c>
      <c r="HB803">
        <v>27.52</v>
      </c>
      <c r="HC803">
        <v>23.75</v>
      </c>
      <c r="HD803">
        <v>51.269999999999996</v>
      </c>
      <c r="HE803">
        <v>6.7026617162579093E-4</v>
      </c>
      <c r="HF803">
        <v>0.53676614004291012</v>
      </c>
    </row>
    <row r="804" spans="1:214" x14ac:dyDescent="0.25">
      <c r="A804">
        <v>27</v>
      </c>
      <c r="B804">
        <v>106</v>
      </c>
      <c r="C804" t="s">
        <v>250</v>
      </c>
      <c r="D804" t="s">
        <v>251</v>
      </c>
      <c r="E804" t="s">
        <v>252</v>
      </c>
      <c r="F804" t="s">
        <v>253</v>
      </c>
      <c r="G804" t="s">
        <v>254</v>
      </c>
      <c r="H804" t="s">
        <v>255</v>
      </c>
      <c r="I804">
        <v>2020</v>
      </c>
      <c r="J804">
        <v>106</v>
      </c>
      <c r="K804" t="s">
        <v>250</v>
      </c>
      <c r="L804" t="s">
        <v>256</v>
      </c>
      <c r="M804" t="s">
        <v>257</v>
      </c>
      <c r="N804" t="s">
        <v>258</v>
      </c>
      <c r="O804" t="s">
        <v>259</v>
      </c>
      <c r="P804">
        <v>106</v>
      </c>
      <c r="Q804" t="s">
        <v>283</v>
      </c>
      <c r="R804">
        <v>106</v>
      </c>
      <c r="S804" t="s">
        <v>250</v>
      </c>
      <c r="T804" t="s">
        <v>262</v>
      </c>
      <c r="U804" t="s">
        <v>263</v>
      </c>
      <c r="V804" t="s">
        <v>290</v>
      </c>
      <c r="W804" t="s">
        <v>665</v>
      </c>
      <c r="X804">
        <v>0</v>
      </c>
      <c r="Y804" t="s">
        <v>665</v>
      </c>
      <c r="Z804">
        <v>2021</v>
      </c>
      <c r="AA804" t="s">
        <v>666</v>
      </c>
      <c r="AB804" t="s">
        <v>666</v>
      </c>
      <c r="AC804">
        <v>89</v>
      </c>
      <c r="AD804">
        <v>7.48</v>
      </c>
      <c r="AF804" t="s">
        <v>268</v>
      </c>
      <c r="AG804" t="s">
        <v>292</v>
      </c>
      <c r="AH804" t="s">
        <v>270</v>
      </c>
      <c r="AI804" t="s">
        <v>270</v>
      </c>
      <c r="AJ804" t="s">
        <v>270</v>
      </c>
      <c r="AK804" t="s">
        <v>270</v>
      </c>
      <c r="AL804">
        <v>1.6500000000000001E-2</v>
      </c>
      <c r="AM804" t="s">
        <v>271</v>
      </c>
      <c r="AN804">
        <v>76492</v>
      </c>
      <c r="AO804">
        <f t="shared" si="1"/>
        <v>76492</v>
      </c>
      <c r="AP804">
        <v>257625</v>
      </c>
      <c r="AQ804">
        <v>4</v>
      </c>
      <c r="AR804">
        <v>39438</v>
      </c>
      <c r="AS804">
        <v>2024</v>
      </c>
      <c r="DG804">
        <v>4.68</v>
      </c>
      <c r="FE804">
        <v>8.2799999999999994</v>
      </c>
      <c r="FR804">
        <v>5.84</v>
      </c>
      <c r="GC804">
        <v>17.649999999999999</v>
      </c>
      <c r="GQ804">
        <v>27.69</v>
      </c>
      <c r="GV804">
        <v>33.130000000000003</v>
      </c>
      <c r="GW804">
        <v>9.77</v>
      </c>
      <c r="GZ804">
        <v>36.450000000000003</v>
      </c>
      <c r="HA804">
        <v>27.69</v>
      </c>
      <c r="HB804">
        <v>64.14</v>
      </c>
      <c r="HC804">
        <v>42.9</v>
      </c>
      <c r="HD804">
        <v>107.04</v>
      </c>
      <c r="HE804">
        <v>1.3993620247869059E-3</v>
      </c>
      <c r="HF804">
        <v>0.59921524663677128</v>
      </c>
    </row>
    <row r="805" spans="1:214" x14ac:dyDescent="0.25">
      <c r="A805">
        <v>27</v>
      </c>
      <c r="B805">
        <v>106</v>
      </c>
      <c r="C805" t="s">
        <v>250</v>
      </c>
      <c r="D805" t="s">
        <v>251</v>
      </c>
      <c r="E805" t="s">
        <v>252</v>
      </c>
      <c r="F805" t="s">
        <v>253</v>
      </c>
      <c r="G805" t="s">
        <v>254</v>
      </c>
      <c r="H805" t="s">
        <v>255</v>
      </c>
      <c r="I805">
        <v>2020</v>
      </c>
      <c r="J805">
        <v>106</v>
      </c>
      <c r="K805" t="s">
        <v>250</v>
      </c>
      <c r="L805" t="s">
        <v>256</v>
      </c>
      <c r="M805" t="s">
        <v>257</v>
      </c>
      <c r="N805" t="s">
        <v>258</v>
      </c>
      <c r="O805" t="s">
        <v>259</v>
      </c>
      <c r="P805">
        <v>106</v>
      </c>
      <c r="Q805" t="s">
        <v>283</v>
      </c>
      <c r="R805">
        <v>106</v>
      </c>
      <c r="S805" t="s">
        <v>250</v>
      </c>
      <c r="T805" t="s">
        <v>262</v>
      </c>
      <c r="U805" t="s">
        <v>263</v>
      </c>
      <c r="V805" t="s">
        <v>290</v>
      </c>
      <c r="W805" t="s">
        <v>667</v>
      </c>
      <c r="X805">
        <v>0</v>
      </c>
      <c r="Y805" t="s">
        <v>667</v>
      </c>
      <c r="Z805">
        <v>2021</v>
      </c>
      <c r="AA805" t="s">
        <v>666</v>
      </c>
      <c r="AB805" t="s">
        <v>666</v>
      </c>
      <c r="AC805">
        <v>86</v>
      </c>
      <c r="AD805">
        <v>6.68</v>
      </c>
      <c r="AF805" t="s">
        <v>268</v>
      </c>
      <c r="AG805" t="s">
        <v>292</v>
      </c>
      <c r="AH805" t="s">
        <v>270</v>
      </c>
      <c r="AI805" t="s">
        <v>270</v>
      </c>
      <c r="AJ805" t="s">
        <v>270</v>
      </c>
      <c r="AK805" t="s">
        <v>270</v>
      </c>
      <c r="AL805">
        <v>1.0699999999999999E-2</v>
      </c>
      <c r="AM805" t="s">
        <v>271</v>
      </c>
      <c r="AN805">
        <v>78898</v>
      </c>
      <c r="AO805" t="str">
        <f t="shared" si="1"/>
        <v/>
      </c>
      <c r="AP805">
        <v>275653</v>
      </c>
      <c r="AQ805">
        <v>2</v>
      </c>
      <c r="AR805">
        <v>39436</v>
      </c>
      <c r="AS805">
        <v>2022</v>
      </c>
      <c r="GQ805">
        <v>1.72</v>
      </c>
      <c r="GW805">
        <v>0.84</v>
      </c>
      <c r="GX805">
        <v>2</v>
      </c>
      <c r="GZ805">
        <v>0</v>
      </c>
      <c r="HA805">
        <v>1.72</v>
      </c>
      <c r="HB805">
        <v>1.72</v>
      </c>
      <c r="HC805">
        <v>2.84</v>
      </c>
      <c r="HD805">
        <v>4.5600000000000005</v>
      </c>
      <c r="HE805">
        <v>5.77961418540394E-5</v>
      </c>
      <c r="HF805">
        <v>0.3771929824561403</v>
      </c>
    </row>
    <row r="806" spans="1:214" x14ac:dyDescent="0.25">
      <c r="A806">
        <v>27</v>
      </c>
      <c r="B806">
        <v>106</v>
      </c>
      <c r="C806" t="s">
        <v>250</v>
      </c>
      <c r="D806" t="s">
        <v>251</v>
      </c>
      <c r="E806" t="s">
        <v>252</v>
      </c>
      <c r="F806" t="s">
        <v>253</v>
      </c>
      <c r="G806" t="s">
        <v>254</v>
      </c>
      <c r="H806" t="s">
        <v>255</v>
      </c>
      <c r="I806">
        <v>2020</v>
      </c>
      <c r="J806">
        <v>106</v>
      </c>
      <c r="K806" t="s">
        <v>250</v>
      </c>
      <c r="L806" t="s">
        <v>256</v>
      </c>
      <c r="M806" t="s">
        <v>257</v>
      </c>
      <c r="N806" t="s">
        <v>258</v>
      </c>
      <c r="O806" t="s">
        <v>259</v>
      </c>
      <c r="P806">
        <v>106</v>
      </c>
      <c r="Q806" t="s">
        <v>283</v>
      </c>
      <c r="R806">
        <v>106</v>
      </c>
      <c r="S806" t="s">
        <v>250</v>
      </c>
      <c r="T806" t="s">
        <v>262</v>
      </c>
      <c r="U806" t="s">
        <v>263</v>
      </c>
      <c r="V806" t="s">
        <v>290</v>
      </c>
      <c r="W806" t="s">
        <v>667</v>
      </c>
      <c r="X806">
        <v>0</v>
      </c>
      <c r="Y806" t="s">
        <v>667</v>
      </c>
      <c r="Z806">
        <v>2021</v>
      </c>
      <c r="AA806" t="s">
        <v>666</v>
      </c>
      <c r="AB806" t="s">
        <v>666</v>
      </c>
      <c r="AC806">
        <v>86</v>
      </c>
      <c r="AD806">
        <v>6.68</v>
      </c>
      <c r="AF806" t="s">
        <v>268</v>
      </c>
      <c r="AG806" t="s">
        <v>292</v>
      </c>
      <c r="AH806" t="s">
        <v>270</v>
      </c>
      <c r="AI806" t="s">
        <v>270</v>
      </c>
      <c r="AJ806" t="s">
        <v>270</v>
      </c>
      <c r="AK806" t="s">
        <v>270</v>
      </c>
      <c r="AL806">
        <v>1.0699999999999999E-2</v>
      </c>
      <c r="AM806" t="s">
        <v>271</v>
      </c>
      <c r="AN806">
        <v>78898</v>
      </c>
      <c r="AO806" t="str">
        <f t="shared" si="1"/>
        <v/>
      </c>
      <c r="AP806">
        <v>275653</v>
      </c>
      <c r="AQ806">
        <v>3</v>
      </c>
      <c r="AR806">
        <v>39436</v>
      </c>
      <c r="AS806">
        <v>2023</v>
      </c>
      <c r="CN806">
        <v>6.87</v>
      </c>
      <c r="FE806">
        <v>8.6999999999999993</v>
      </c>
      <c r="GQ806">
        <v>15</v>
      </c>
      <c r="GV806">
        <v>2.0499999999999998</v>
      </c>
      <c r="GW806">
        <v>0.49</v>
      </c>
      <c r="GX806">
        <v>21.17</v>
      </c>
      <c r="GZ806">
        <v>15.57</v>
      </c>
      <c r="HA806">
        <v>15</v>
      </c>
      <c r="HB806">
        <v>30.57</v>
      </c>
      <c r="HC806">
        <v>23.71</v>
      </c>
      <c r="HD806">
        <v>54.28</v>
      </c>
      <c r="HE806">
        <v>6.879768815432584E-4</v>
      </c>
      <c r="HF806">
        <v>0.56319086219602066</v>
      </c>
    </row>
    <row r="807" spans="1:214" x14ac:dyDescent="0.25">
      <c r="A807">
        <v>27</v>
      </c>
      <c r="B807">
        <v>106</v>
      </c>
      <c r="C807" t="s">
        <v>250</v>
      </c>
      <c r="D807" t="s">
        <v>251</v>
      </c>
      <c r="E807" t="s">
        <v>252</v>
      </c>
      <c r="F807" t="s">
        <v>253</v>
      </c>
      <c r="G807" t="s">
        <v>254</v>
      </c>
      <c r="H807" t="s">
        <v>255</v>
      </c>
      <c r="I807">
        <v>2020</v>
      </c>
      <c r="J807">
        <v>106</v>
      </c>
      <c r="K807" t="s">
        <v>250</v>
      </c>
      <c r="L807" t="s">
        <v>256</v>
      </c>
      <c r="M807" t="s">
        <v>257</v>
      </c>
      <c r="N807" t="s">
        <v>258</v>
      </c>
      <c r="O807" t="s">
        <v>259</v>
      </c>
      <c r="P807">
        <v>106</v>
      </c>
      <c r="Q807" t="s">
        <v>283</v>
      </c>
      <c r="R807">
        <v>106</v>
      </c>
      <c r="S807" t="s">
        <v>250</v>
      </c>
      <c r="T807" t="s">
        <v>262</v>
      </c>
      <c r="U807" t="s">
        <v>263</v>
      </c>
      <c r="V807" t="s">
        <v>290</v>
      </c>
      <c r="W807" t="s">
        <v>667</v>
      </c>
      <c r="X807">
        <v>0</v>
      </c>
      <c r="Y807" t="s">
        <v>667</v>
      </c>
      <c r="Z807">
        <v>2021</v>
      </c>
      <c r="AA807" t="s">
        <v>666</v>
      </c>
      <c r="AB807" t="s">
        <v>666</v>
      </c>
      <c r="AC807">
        <v>86</v>
      </c>
      <c r="AD807">
        <v>6.68</v>
      </c>
      <c r="AF807" t="s">
        <v>268</v>
      </c>
      <c r="AG807" t="s">
        <v>292</v>
      </c>
      <c r="AH807" t="s">
        <v>270</v>
      </c>
      <c r="AI807" t="s">
        <v>270</v>
      </c>
      <c r="AJ807" t="s">
        <v>270</v>
      </c>
      <c r="AK807" t="s">
        <v>270</v>
      </c>
      <c r="AL807">
        <v>1.0699999999999999E-2</v>
      </c>
      <c r="AM807" t="s">
        <v>271</v>
      </c>
      <c r="AN807">
        <v>78898</v>
      </c>
      <c r="AO807">
        <f t="shared" si="1"/>
        <v>78898</v>
      </c>
      <c r="AP807">
        <v>275653</v>
      </c>
      <c r="AQ807">
        <v>4</v>
      </c>
      <c r="AR807">
        <v>39436</v>
      </c>
      <c r="AS807">
        <v>2024</v>
      </c>
      <c r="BY807">
        <v>8.8699999999999992</v>
      </c>
      <c r="CN807">
        <v>9.9600000000000009</v>
      </c>
      <c r="CV807">
        <v>4.68</v>
      </c>
      <c r="GC807">
        <v>11.68</v>
      </c>
      <c r="GQ807">
        <v>12.06</v>
      </c>
      <c r="GV807">
        <v>45.24</v>
      </c>
      <c r="GW807">
        <v>13.83</v>
      </c>
      <c r="GZ807">
        <v>35.19</v>
      </c>
      <c r="HA807">
        <v>12.06</v>
      </c>
      <c r="HB807">
        <v>47.25</v>
      </c>
      <c r="HC807">
        <v>59.07</v>
      </c>
      <c r="HD807">
        <v>106.32000000000001</v>
      </c>
      <c r="HE807">
        <v>1.3475626758599711E-3</v>
      </c>
      <c r="HF807">
        <v>0.44441309255079003</v>
      </c>
    </row>
    <row r="808" spans="1:214" x14ac:dyDescent="0.25">
      <c r="A808">
        <v>27</v>
      </c>
      <c r="B808">
        <v>106</v>
      </c>
      <c r="C808" t="s">
        <v>250</v>
      </c>
      <c r="D808" t="s">
        <v>251</v>
      </c>
      <c r="E808" t="s">
        <v>252</v>
      </c>
      <c r="F808" t="s">
        <v>253</v>
      </c>
      <c r="G808" t="s">
        <v>254</v>
      </c>
      <c r="H808" t="s">
        <v>255</v>
      </c>
      <c r="I808">
        <v>2020</v>
      </c>
      <c r="J808">
        <v>106</v>
      </c>
      <c r="K808" t="s">
        <v>250</v>
      </c>
      <c r="L808" t="s">
        <v>256</v>
      </c>
      <c r="M808" t="s">
        <v>257</v>
      </c>
      <c r="N808" t="s">
        <v>258</v>
      </c>
      <c r="O808" t="s">
        <v>259</v>
      </c>
      <c r="P808">
        <v>106</v>
      </c>
      <c r="Q808" t="s">
        <v>283</v>
      </c>
      <c r="R808">
        <v>106</v>
      </c>
      <c r="S808" t="s">
        <v>250</v>
      </c>
      <c r="T808" t="s">
        <v>262</v>
      </c>
      <c r="U808" t="s">
        <v>263</v>
      </c>
      <c r="V808" t="s">
        <v>290</v>
      </c>
      <c r="W808" t="s">
        <v>668</v>
      </c>
      <c r="X808">
        <v>0</v>
      </c>
      <c r="Y808" t="s">
        <v>668</v>
      </c>
      <c r="Z808">
        <v>2021</v>
      </c>
      <c r="AA808" t="s">
        <v>666</v>
      </c>
      <c r="AB808" t="s">
        <v>666</v>
      </c>
      <c r="AC808">
        <v>86</v>
      </c>
      <c r="AD808">
        <v>6.52</v>
      </c>
      <c r="AF808" t="s">
        <v>268</v>
      </c>
      <c r="AG808" t="s">
        <v>292</v>
      </c>
      <c r="AH808" t="s">
        <v>270</v>
      </c>
      <c r="AI808" t="s">
        <v>270</v>
      </c>
      <c r="AJ808" t="s">
        <v>270</v>
      </c>
      <c r="AK808" t="s">
        <v>270</v>
      </c>
      <c r="AL808">
        <v>1.15E-2</v>
      </c>
      <c r="AM808" t="s">
        <v>271</v>
      </c>
      <c r="AN808">
        <v>74216</v>
      </c>
      <c r="AO808" t="str">
        <f t="shared" si="1"/>
        <v/>
      </c>
      <c r="AP808">
        <v>271831</v>
      </c>
      <c r="AQ808">
        <v>2</v>
      </c>
      <c r="AR808">
        <v>39437</v>
      </c>
      <c r="AS808">
        <v>2022</v>
      </c>
      <c r="GQ808">
        <v>0.5</v>
      </c>
      <c r="GZ808">
        <v>0</v>
      </c>
      <c r="HA808">
        <v>0.5</v>
      </c>
      <c r="HB808">
        <v>0.5</v>
      </c>
      <c r="HC808">
        <v>0</v>
      </c>
      <c r="HD808">
        <v>0.5</v>
      </c>
      <c r="HE808">
        <v>6.7370917322410261E-6</v>
      </c>
      <c r="HF808">
        <v>1</v>
      </c>
    </row>
    <row r="809" spans="1:214" x14ac:dyDescent="0.25">
      <c r="A809">
        <v>27</v>
      </c>
      <c r="B809">
        <v>106</v>
      </c>
      <c r="C809" t="s">
        <v>250</v>
      </c>
      <c r="D809" t="s">
        <v>251</v>
      </c>
      <c r="E809" t="s">
        <v>252</v>
      </c>
      <c r="F809" t="s">
        <v>253</v>
      </c>
      <c r="G809" t="s">
        <v>254</v>
      </c>
      <c r="H809" t="s">
        <v>255</v>
      </c>
      <c r="I809">
        <v>2020</v>
      </c>
      <c r="J809">
        <v>106</v>
      </c>
      <c r="K809" t="s">
        <v>250</v>
      </c>
      <c r="L809" t="s">
        <v>256</v>
      </c>
      <c r="M809" t="s">
        <v>257</v>
      </c>
      <c r="N809" t="s">
        <v>258</v>
      </c>
      <c r="O809" t="s">
        <v>259</v>
      </c>
      <c r="P809">
        <v>106</v>
      </c>
      <c r="Q809" t="s">
        <v>283</v>
      </c>
      <c r="R809">
        <v>106</v>
      </c>
      <c r="S809" t="s">
        <v>250</v>
      </c>
      <c r="T809" t="s">
        <v>262</v>
      </c>
      <c r="U809" t="s">
        <v>263</v>
      </c>
      <c r="V809" t="s">
        <v>290</v>
      </c>
      <c r="W809" t="s">
        <v>668</v>
      </c>
      <c r="X809">
        <v>0</v>
      </c>
      <c r="Y809" t="s">
        <v>668</v>
      </c>
      <c r="Z809">
        <v>2021</v>
      </c>
      <c r="AA809" t="s">
        <v>666</v>
      </c>
      <c r="AB809" t="s">
        <v>666</v>
      </c>
      <c r="AC809">
        <v>86</v>
      </c>
      <c r="AD809">
        <v>6.52</v>
      </c>
      <c r="AF809" t="s">
        <v>268</v>
      </c>
      <c r="AG809" t="s">
        <v>292</v>
      </c>
      <c r="AH809" t="s">
        <v>270</v>
      </c>
      <c r="AI809" t="s">
        <v>270</v>
      </c>
      <c r="AJ809" t="s">
        <v>270</v>
      </c>
      <c r="AK809" t="s">
        <v>270</v>
      </c>
      <c r="AL809">
        <v>1.15E-2</v>
      </c>
      <c r="AM809" t="s">
        <v>271</v>
      </c>
      <c r="AN809">
        <v>74216</v>
      </c>
      <c r="AO809" t="str">
        <f t="shared" si="1"/>
        <v/>
      </c>
      <c r="AP809">
        <v>271831</v>
      </c>
      <c r="AQ809">
        <v>3</v>
      </c>
      <c r="AR809">
        <v>39437</v>
      </c>
      <c r="AS809">
        <v>2023</v>
      </c>
      <c r="BY809">
        <v>5.59</v>
      </c>
      <c r="FM809">
        <v>8.6999999999999993</v>
      </c>
      <c r="GC809">
        <v>7.81</v>
      </c>
      <c r="GQ809">
        <v>2.5099999999999998</v>
      </c>
      <c r="GW809">
        <v>0.23</v>
      </c>
      <c r="GX809">
        <v>15.88</v>
      </c>
      <c r="GZ809">
        <v>22.1</v>
      </c>
      <c r="HA809">
        <v>2.5099999999999998</v>
      </c>
      <c r="HB809">
        <v>24.61</v>
      </c>
      <c r="HC809">
        <v>16.11</v>
      </c>
      <c r="HD809">
        <v>40.72</v>
      </c>
      <c r="HE809">
        <v>5.4866875067370916E-4</v>
      </c>
      <c r="HF809">
        <v>0.60437131630648333</v>
      </c>
    </row>
    <row r="810" spans="1:214" x14ac:dyDescent="0.25">
      <c r="A810">
        <v>27</v>
      </c>
      <c r="B810">
        <v>106</v>
      </c>
      <c r="C810" t="s">
        <v>250</v>
      </c>
      <c r="D810" t="s">
        <v>251</v>
      </c>
      <c r="E810" t="s">
        <v>252</v>
      </c>
      <c r="F810" t="s">
        <v>253</v>
      </c>
      <c r="G810" t="s">
        <v>254</v>
      </c>
      <c r="H810" t="s">
        <v>255</v>
      </c>
      <c r="I810">
        <v>2020</v>
      </c>
      <c r="J810">
        <v>106</v>
      </c>
      <c r="K810" t="s">
        <v>250</v>
      </c>
      <c r="L810" t="s">
        <v>256</v>
      </c>
      <c r="M810" t="s">
        <v>257</v>
      </c>
      <c r="N810" t="s">
        <v>258</v>
      </c>
      <c r="O810" t="s">
        <v>259</v>
      </c>
      <c r="P810">
        <v>106</v>
      </c>
      <c r="Q810" t="s">
        <v>283</v>
      </c>
      <c r="R810">
        <v>106</v>
      </c>
      <c r="S810" t="s">
        <v>250</v>
      </c>
      <c r="T810" t="s">
        <v>262</v>
      </c>
      <c r="U810" t="s">
        <v>263</v>
      </c>
      <c r="V810" t="s">
        <v>290</v>
      </c>
      <c r="W810" t="s">
        <v>668</v>
      </c>
      <c r="X810">
        <v>0</v>
      </c>
      <c r="Y810" t="s">
        <v>668</v>
      </c>
      <c r="Z810">
        <v>2021</v>
      </c>
      <c r="AA810" t="s">
        <v>666</v>
      </c>
      <c r="AB810" t="s">
        <v>666</v>
      </c>
      <c r="AC810">
        <v>86</v>
      </c>
      <c r="AD810">
        <v>6.52</v>
      </c>
      <c r="AF810" t="s">
        <v>268</v>
      </c>
      <c r="AG810" t="s">
        <v>292</v>
      </c>
      <c r="AH810" t="s">
        <v>270</v>
      </c>
      <c r="AI810" t="s">
        <v>270</v>
      </c>
      <c r="AJ810" t="s">
        <v>270</v>
      </c>
      <c r="AK810" t="s">
        <v>270</v>
      </c>
      <c r="AL810">
        <v>1.15E-2</v>
      </c>
      <c r="AM810" t="s">
        <v>271</v>
      </c>
      <c r="AN810">
        <v>74216</v>
      </c>
      <c r="AO810">
        <f t="shared" si="1"/>
        <v>74216</v>
      </c>
      <c r="AP810">
        <v>271831</v>
      </c>
      <c r="AQ810">
        <v>4</v>
      </c>
      <c r="AR810">
        <v>39437</v>
      </c>
      <c r="AS810">
        <v>2024</v>
      </c>
      <c r="CN810">
        <v>9.9600000000000009</v>
      </c>
      <c r="GC810">
        <v>5.84</v>
      </c>
      <c r="GQ810">
        <v>22.55</v>
      </c>
      <c r="GV810">
        <v>45.2</v>
      </c>
      <c r="GW810">
        <v>14.06</v>
      </c>
      <c r="GZ810">
        <v>15.8</v>
      </c>
      <c r="HA810">
        <v>22.55</v>
      </c>
      <c r="HB810">
        <v>38.35</v>
      </c>
      <c r="HC810">
        <v>59.26</v>
      </c>
      <c r="HD810">
        <v>97.610000000000014</v>
      </c>
      <c r="HE810">
        <v>1.3152150479680933E-3</v>
      </c>
      <c r="HF810">
        <v>0.39289007273844889</v>
      </c>
    </row>
    <row r="811" spans="1:214" x14ac:dyDescent="0.25">
      <c r="A811">
        <v>27</v>
      </c>
      <c r="B811">
        <v>106</v>
      </c>
      <c r="C811" t="s">
        <v>250</v>
      </c>
      <c r="D811" t="s">
        <v>251</v>
      </c>
      <c r="E811" t="s">
        <v>252</v>
      </c>
      <c r="F811" t="s">
        <v>253</v>
      </c>
      <c r="G811" t="s">
        <v>254</v>
      </c>
      <c r="H811" t="s">
        <v>255</v>
      </c>
      <c r="I811">
        <v>2021</v>
      </c>
      <c r="J811">
        <v>106</v>
      </c>
      <c r="K811" t="s">
        <v>250</v>
      </c>
      <c r="L811" t="s">
        <v>256</v>
      </c>
      <c r="M811" t="s">
        <v>257</v>
      </c>
      <c r="N811" t="s">
        <v>258</v>
      </c>
      <c r="O811" t="s">
        <v>259</v>
      </c>
      <c r="P811">
        <v>420</v>
      </c>
      <c r="Q811" t="s">
        <v>260</v>
      </c>
      <c r="R811">
        <v>420</v>
      </c>
      <c r="S811" t="s">
        <v>261</v>
      </c>
      <c r="T811" t="s">
        <v>262</v>
      </c>
      <c r="U811" t="s">
        <v>263</v>
      </c>
      <c r="V811" t="s">
        <v>264</v>
      </c>
      <c r="W811" t="s">
        <v>669</v>
      </c>
      <c r="X811">
        <v>0</v>
      </c>
      <c r="Y811" t="s">
        <v>669</v>
      </c>
      <c r="Z811">
        <v>2022</v>
      </c>
      <c r="AA811" t="s">
        <v>670</v>
      </c>
      <c r="AB811" t="s">
        <v>670</v>
      </c>
      <c r="AD811">
        <v>6.36</v>
      </c>
      <c r="AF811" t="s">
        <v>268</v>
      </c>
      <c r="AG811" t="s">
        <v>269</v>
      </c>
      <c r="AH811" t="s">
        <v>671</v>
      </c>
      <c r="AI811" t="s">
        <v>289</v>
      </c>
      <c r="AJ811" t="s">
        <v>289</v>
      </c>
      <c r="AK811" t="s">
        <v>289</v>
      </c>
      <c r="AL811">
        <v>1.7600000000000001E-2</v>
      </c>
      <c r="AM811" t="s">
        <v>271</v>
      </c>
      <c r="AN811">
        <v>22770</v>
      </c>
      <c r="AO811" t="str">
        <f t="shared" si="1"/>
        <v/>
      </c>
      <c r="AP811">
        <v>218910</v>
      </c>
      <c r="AQ811">
        <v>2</v>
      </c>
      <c r="AR811">
        <v>40142</v>
      </c>
      <c r="AS811">
        <v>2023</v>
      </c>
      <c r="GV811">
        <v>1.05</v>
      </c>
      <c r="GZ811">
        <v>0</v>
      </c>
      <c r="HA811">
        <v>0</v>
      </c>
      <c r="HB811">
        <v>0</v>
      </c>
      <c r="HC811">
        <v>1.05</v>
      </c>
      <c r="HD811">
        <v>1.05</v>
      </c>
      <c r="HE811">
        <v>4.6113306982872205E-5</v>
      </c>
      <c r="HF811">
        <v>0</v>
      </c>
    </row>
    <row r="812" spans="1:214" x14ac:dyDescent="0.25">
      <c r="A812">
        <v>27</v>
      </c>
      <c r="B812">
        <v>106</v>
      </c>
      <c r="C812" t="s">
        <v>250</v>
      </c>
      <c r="D812" t="s">
        <v>251</v>
      </c>
      <c r="E812" t="s">
        <v>252</v>
      </c>
      <c r="F812" t="s">
        <v>253</v>
      </c>
      <c r="G812" t="s">
        <v>254</v>
      </c>
      <c r="H812" t="s">
        <v>255</v>
      </c>
      <c r="I812">
        <v>2021</v>
      </c>
      <c r="J812">
        <v>106</v>
      </c>
      <c r="K812" t="s">
        <v>250</v>
      </c>
      <c r="L812" t="s">
        <v>256</v>
      </c>
      <c r="M812" t="s">
        <v>257</v>
      </c>
      <c r="N812" t="s">
        <v>258</v>
      </c>
      <c r="O812" t="s">
        <v>259</v>
      </c>
      <c r="P812">
        <v>420</v>
      </c>
      <c r="Q812" t="s">
        <v>260</v>
      </c>
      <c r="R812">
        <v>420</v>
      </c>
      <c r="S812" t="s">
        <v>261</v>
      </c>
      <c r="T812" t="s">
        <v>262</v>
      </c>
      <c r="U812" t="s">
        <v>263</v>
      </c>
      <c r="V812" t="s">
        <v>264</v>
      </c>
      <c r="W812" t="s">
        <v>669</v>
      </c>
      <c r="X812">
        <v>0</v>
      </c>
      <c r="Y812" t="s">
        <v>669</v>
      </c>
      <c r="Z812">
        <v>2022</v>
      </c>
      <c r="AA812" t="s">
        <v>670</v>
      </c>
      <c r="AB812" t="s">
        <v>670</v>
      </c>
      <c r="AD812">
        <v>6.36</v>
      </c>
      <c r="AF812" t="s">
        <v>268</v>
      </c>
      <c r="AG812" t="s">
        <v>269</v>
      </c>
      <c r="AH812" t="s">
        <v>671</v>
      </c>
      <c r="AI812" t="s">
        <v>289</v>
      </c>
      <c r="AJ812" t="s">
        <v>289</v>
      </c>
      <c r="AK812" t="s">
        <v>289</v>
      </c>
      <c r="AL812">
        <v>1.7600000000000001E-2</v>
      </c>
      <c r="AM812" t="s">
        <v>271</v>
      </c>
      <c r="AN812">
        <v>22770</v>
      </c>
      <c r="AO812">
        <f t="shared" si="1"/>
        <v>22770</v>
      </c>
      <c r="AP812">
        <v>218910</v>
      </c>
      <c r="AQ812">
        <v>3</v>
      </c>
      <c r="AR812">
        <v>40142</v>
      </c>
      <c r="AS812">
        <v>2024</v>
      </c>
      <c r="BQ812">
        <v>4.68</v>
      </c>
      <c r="GQ812">
        <v>14.08</v>
      </c>
      <c r="GV812">
        <v>1</v>
      </c>
      <c r="GW812">
        <v>0.23</v>
      </c>
      <c r="GZ812">
        <v>4.68</v>
      </c>
      <c r="HA812">
        <v>14.08</v>
      </c>
      <c r="HB812">
        <v>18.760000000000002</v>
      </c>
      <c r="HC812">
        <v>1.23</v>
      </c>
      <c r="HD812">
        <v>19.989999999999998</v>
      </c>
      <c r="HE812">
        <v>8.7790953008344303E-4</v>
      </c>
      <c r="HF812">
        <v>0.9384692346173088</v>
      </c>
    </row>
    <row r="813" spans="1:214" x14ac:dyDescent="0.25">
      <c r="A813">
        <v>27</v>
      </c>
      <c r="B813">
        <v>106</v>
      </c>
      <c r="C813" t="s">
        <v>250</v>
      </c>
      <c r="D813" t="s">
        <v>251</v>
      </c>
      <c r="E813" t="s">
        <v>252</v>
      </c>
      <c r="F813" t="s">
        <v>253</v>
      </c>
      <c r="G813" t="s">
        <v>254</v>
      </c>
      <c r="H813" t="s">
        <v>255</v>
      </c>
      <c r="I813">
        <v>2021</v>
      </c>
      <c r="J813">
        <v>106</v>
      </c>
      <c r="K813" t="s">
        <v>250</v>
      </c>
      <c r="L813" t="s">
        <v>256</v>
      </c>
      <c r="M813" t="s">
        <v>257</v>
      </c>
      <c r="N813" t="s">
        <v>258</v>
      </c>
      <c r="O813" t="s">
        <v>259</v>
      </c>
      <c r="P813">
        <v>420</v>
      </c>
      <c r="Q813" t="s">
        <v>260</v>
      </c>
      <c r="R813">
        <v>420</v>
      </c>
      <c r="S813" t="s">
        <v>261</v>
      </c>
      <c r="T813" t="s">
        <v>262</v>
      </c>
      <c r="U813" t="s">
        <v>263</v>
      </c>
      <c r="V813" t="s">
        <v>264</v>
      </c>
      <c r="W813" t="s">
        <v>672</v>
      </c>
      <c r="X813">
        <v>0</v>
      </c>
      <c r="Y813" t="s">
        <v>672</v>
      </c>
      <c r="Z813">
        <v>2022</v>
      </c>
      <c r="AA813" t="s">
        <v>673</v>
      </c>
      <c r="AB813" t="s">
        <v>673</v>
      </c>
      <c r="AC813">
        <v>94</v>
      </c>
      <c r="AD813">
        <v>8.5</v>
      </c>
      <c r="AF813" t="s">
        <v>268</v>
      </c>
      <c r="AG813" t="s">
        <v>269</v>
      </c>
      <c r="AH813" t="s">
        <v>671</v>
      </c>
      <c r="AI813" t="s">
        <v>289</v>
      </c>
      <c r="AJ813" t="s">
        <v>289</v>
      </c>
      <c r="AK813" t="s">
        <v>289</v>
      </c>
      <c r="AL813">
        <v>3.3999999999999998E-3</v>
      </c>
      <c r="AM813" t="s">
        <v>271</v>
      </c>
      <c r="AN813">
        <v>20066</v>
      </c>
      <c r="AO813">
        <f t="shared" si="1"/>
        <v>20066</v>
      </c>
      <c r="AP813">
        <v>221989</v>
      </c>
      <c r="AQ813">
        <v>2</v>
      </c>
      <c r="AR813">
        <v>40141</v>
      </c>
      <c r="AS813">
        <v>2023</v>
      </c>
      <c r="GQ813">
        <v>0.69</v>
      </c>
      <c r="GZ813">
        <v>0</v>
      </c>
      <c r="HA813">
        <v>0.69</v>
      </c>
      <c r="HB813">
        <v>0.69</v>
      </c>
      <c r="HC813">
        <v>0</v>
      </c>
      <c r="HD813">
        <v>0.69</v>
      </c>
      <c r="HE813">
        <v>3.4386524469251468E-5</v>
      </c>
      <c r="HF813">
        <v>1</v>
      </c>
    </row>
    <row r="814" spans="1:214" x14ac:dyDescent="0.25">
      <c r="A814">
        <v>27</v>
      </c>
      <c r="B814">
        <v>106</v>
      </c>
      <c r="C814" t="s">
        <v>250</v>
      </c>
      <c r="D814" t="s">
        <v>251</v>
      </c>
      <c r="E814" t="s">
        <v>252</v>
      </c>
      <c r="F814" t="s">
        <v>253</v>
      </c>
      <c r="G814" t="s">
        <v>254</v>
      </c>
      <c r="H814" t="s">
        <v>255</v>
      </c>
      <c r="I814">
        <v>2021</v>
      </c>
      <c r="J814">
        <v>106</v>
      </c>
      <c r="K814" t="s">
        <v>250</v>
      </c>
      <c r="L814" t="s">
        <v>256</v>
      </c>
      <c r="M814" t="s">
        <v>257</v>
      </c>
      <c r="N814" t="s">
        <v>258</v>
      </c>
      <c r="O814" t="s">
        <v>259</v>
      </c>
      <c r="P814">
        <v>420</v>
      </c>
      <c r="Q814" t="s">
        <v>260</v>
      </c>
      <c r="R814">
        <v>420</v>
      </c>
      <c r="S814" t="s">
        <v>261</v>
      </c>
      <c r="T814" t="s">
        <v>262</v>
      </c>
      <c r="U814" t="s">
        <v>263</v>
      </c>
      <c r="V814" t="s">
        <v>264</v>
      </c>
      <c r="W814" t="s">
        <v>674</v>
      </c>
      <c r="X814">
        <v>0</v>
      </c>
      <c r="Y814" t="s">
        <v>674</v>
      </c>
      <c r="Z814">
        <v>2022</v>
      </c>
      <c r="AA814" t="s">
        <v>675</v>
      </c>
      <c r="AB814" t="s">
        <v>675</v>
      </c>
      <c r="AC814">
        <v>89</v>
      </c>
      <c r="AD814">
        <v>6.82</v>
      </c>
      <c r="AF814" t="s">
        <v>268</v>
      </c>
      <c r="AG814" t="s">
        <v>269</v>
      </c>
      <c r="AH814" t="s">
        <v>671</v>
      </c>
      <c r="AI814" t="s">
        <v>289</v>
      </c>
      <c r="AJ814" t="s">
        <v>289</v>
      </c>
      <c r="AK814" t="s">
        <v>289</v>
      </c>
      <c r="AL814">
        <v>1.18E-2</v>
      </c>
      <c r="AM814" t="s">
        <v>271</v>
      </c>
      <c r="AN814">
        <v>23137</v>
      </c>
      <c r="AO814" t="str">
        <f t="shared" si="1"/>
        <v/>
      </c>
      <c r="AP814">
        <v>155943</v>
      </c>
      <c r="AQ814">
        <v>2</v>
      </c>
      <c r="AR814">
        <v>40143</v>
      </c>
      <c r="AS814">
        <v>2023</v>
      </c>
      <c r="GV814">
        <v>1.05</v>
      </c>
      <c r="GZ814">
        <v>0</v>
      </c>
      <c r="HA814">
        <v>0</v>
      </c>
      <c r="HB814">
        <v>0</v>
      </c>
      <c r="HC814">
        <v>1.05</v>
      </c>
      <c r="HD814">
        <v>1.05</v>
      </c>
      <c r="HE814">
        <v>4.5381855901802311E-5</v>
      </c>
      <c r="HF814">
        <v>0</v>
      </c>
    </row>
    <row r="815" spans="1:214" x14ac:dyDescent="0.25">
      <c r="A815">
        <v>27</v>
      </c>
      <c r="B815">
        <v>106</v>
      </c>
      <c r="C815" t="s">
        <v>250</v>
      </c>
      <c r="D815" t="s">
        <v>251</v>
      </c>
      <c r="E815" t="s">
        <v>252</v>
      </c>
      <c r="F815" t="s">
        <v>253</v>
      </c>
      <c r="G815" t="s">
        <v>254</v>
      </c>
      <c r="H815" t="s">
        <v>255</v>
      </c>
      <c r="I815">
        <v>2021</v>
      </c>
      <c r="J815">
        <v>106</v>
      </c>
      <c r="K815" t="s">
        <v>250</v>
      </c>
      <c r="L815" t="s">
        <v>256</v>
      </c>
      <c r="M815" t="s">
        <v>257</v>
      </c>
      <c r="N815" t="s">
        <v>258</v>
      </c>
      <c r="O815" t="s">
        <v>259</v>
      </c>
      <c r="P815">
        <v>420</v>
      </c>
      <c r="Q815" t="s">
        <v>260</v>
      </c>
      <c r="R815">
        <v>420</v>
      </c>
      <c r="S815" t="s">
        <v>261</v>
      </c>
      <c r="T815" t="s">
        <v>262</v>
      </c>
      <c r="U815" t="s">
        <v>263</v>
      </c>
      <c r="V815" t="s">
        <v>264</v>
      </c>
      <c r="W815" t="s">
        <v>674</v>
      </c>
      <c r="X815">
        <v>0</v>
      </c>
      <c r="Y815" t="s">
        <v>674</v>
      </c>
      <c r="Z815">
        <v>2022</v>
      </c>
      <c r="AA815" t="s">
        <v>675</v>
      </c>
      <c r="AB815" t="s">
        <v>675</v>
      </c>
      <c r="AC815">
        <v>89</v>
      </c>
      <c r="AD815">
        <v>6.82</v>
      </c>
      <c r="AF815" t="s">
        <v>268</v>
      </c>
      <c r="AG815" t="s">
        <v>269</v>
      </c>
      <c r="AH815" t="s">
        <v>671</v>
      </c>
      <c r="AI815" t="s">
        <v>289</v>
      </c>
      <c r="AJ815" t="s">
        <v>289</v>
      </c>
      <c r="AK815" t="s">
        <v>289</v>
      </c>
      <c r="AL815">
        <v>1.18E-2</v>
      </c>
      <c r="AM815" t="s">
        <v>271</v>
      </c>
      <c r="AN815">
        <v>23137</v>
      </c>
      <c r="AO815">
        <f t="shared" si="1"/>
        <v>23137</v>
      </c>
      <c r="AP815">
        <v>155943</v>
      </c>
      <c r="AQ815">
        <v>3</v>
      </c>
      <c r="AR815">
        <v>40143</v>
      </c>
      <c r="AS815">
        <v>2024</v>
      </c>
      <c r="GV815">
        <v>1</v>
      </c>
      <c r="GW815">
        <v>0.46</v>
      </c>
      <c r="GZ815">
        <v>0</v>
      </c>
      <c r="HA815">
        <v>0</v>
      </c>
      <c r="HB815">
        <v>0</v>
      </c>
      <c r="HC815">
        <v>1.46</v>
      </c>
      <c r="HD815">
        <v>1.46</v>
      </c>
      <c r="HE815">
        <v>6.3102390111077495E-5</v>
      </c>
      <c r="HF815">
        <v>0</v>
      </c>
    </row>
    <row r="816" spans="1:214" x14ac:dyDescent="0.25">
      <c r="A816">
        <v>27</v>
      </c>
      <c r="B816">
        <v>106</v>
      </c>
      <c r="C816" t="s">
        <v>250</v>
      </c>
      <c r="D816" t="s">
        <v>251</v>
      </c>
      <c r="E816" t="s">
        <v>252</v>
      </c>
      <c r="F816" t="s">
        <v>253</v>
      </c>
      <c r="G816" t="s">
        <v>254</v>
      </c>
      <c r="H816" t="s">
        <v>255</v>
      </c>
      <c r="I816">
        <v>2021</v>
      </c>
      <c r="J816">
        <v>106</v>
      </c>
      <c r="K816" t="s">
        <v>250</v>
      </c>
      <c r="L816" t="s">
        <v>256</v>
      </c>
      <c r="M816" t="s">
        <v>257</v>
      </c>
      <c r="N816" t="s">
        <v>258</v>
      </c>
      <c r="O816" t="s">
        <v>259</v>
      </c>
      <c r="P816">
        <v>106</v>
      </c>
      <c r="Q816" t="s">
        <v>283</v>
      </c>
      <c r="R816">
        <v>65</v>
      </c>
      <c r="S816" t="s">
        <v>654</v>
      </c>
      <c r="T816" t="s">
        <v>262</v>
      </c>
      <c r="U816" t="s">
        <v>263</v>
      </c>
      <c r="V816" t="s">
        <v>290</v>
      </c>
      <c r="W816" t="s">
        <v>676</v>
      </c>
      <c r="X816">
        <v>0</v>
      </c>
      <c r="Y816" t="s">
        <v>676</v>
      </c>
      <c r="Z816">
        <v>2022</v>
      </c>
      <c r="AA816" t="s">
        <v>677</v>
      </c>
      <c r="AB816" t="s">
        <v>678</v>
      </c>
      <c r="AC816">
        <v>105</v>
      </c>
      <c r="AD816">
        <v>12.4</v>
      </c>
      <c r="AF816" t="s">
        <v>268</v>
      </c>
      <c r="AG816" t="s">
        <v>292</v>
      </c>
      <c r="AH816" t="s">
        <v>270</v>
      </c>
      <c r="AI816" t="s">
        <v>270</v>
      </c>
      <c r="AJ816" t="s">
        <v>270</v>
      </c>
      <c r="AK816" t="s">
        <v>289</v>
      </c>
      <c r="AL816">
        <v>1.3899999999999999E-2</v>
      </c>
      <c r="AM816" t="s">
        <v>271</v>
      </c>
      <c r="AN816">
        <v>38762</v>
      </c>
      <c r="AO816" t="str">
        <f t="shared" si="1"/>
        <v/>
      </c>
      <c r="AP816">
        <v>194611</v>
      </c>
      <c r="AQ816">
        <v>2</v>
      </c>
      <c r="AR816">
        <v>40136</v>
      </c>
      <c r="AS816">
        <v>2023</v>
      </c>
      <c r="GV816">
        <v>3.15</v>
      </c>
      <c r="GZ816">
        <v>0</v>
      </c>
      <c r="HA816">
        <v>0</v>
      </c>
      <c r="HB816">
        <v>0</v>
      </c>
      <c r="HC816">
        <v>3.15</v>
      </c>
      <c r="HD816">
        <v>3.15</v>
      </c>
      <c r="HE816">
        <v>8.1265156596666842E-5</v>
      </c>
      <c r="HF816">
        <v>0</v>
      </c>
    </row>
    <row r="817" spans="1:214" x14ac:dyDescent="0.25">
      <c r="A817">
        <v>27</v>
      </c>
      <c r="B817">
        <v>106</v>
      </c>
      <c r="C817" t="s">
        <v>250</v>
      </c>
      <c r="D817" t="s">
        <v>251</v>
      </c>
      <c r="E817" t="s">
        <v>252</v>
      </c>
      <c r="F817" t="s">
        <v>253</v>
      </c>
      <c r="G817" t="s">
        <v>254</v>
      </c>
      <c r="H817" t="s">
        <v>255</v>
      </c>
      <c r="I817">
        <v>2021</v>
      </c>
      <c r="J817">
        <v>106</v>
      </c>
      <c r="K817" t="s">
        <v>250</v>
      </c>
      <c r="L817" t="s">
        <v>256</v>
      </c>
      <c r="M817" t="s">
        <v>257</v>
      </c>
      <c r="N817" t="s">
        <v>258</v>
      </c>
      <c r="O817" t="s">
        <v>259</v>
      </c>
      <c r="P817">
        <v>106</v>
      </c>
      <c r="Q817" t="s">
        <v>283</v>
      </c>
      <c r="R817">
        <v>65</v>
      </c>
      <c r="S817" t="s">
        <v>654</v>
      </c>
      <c r="T817" t="s">
        <v>262</v>
      </c>
      <c r="U817" t="s">
        <v>263</v>
      </c>
      <c r="V817" t="s">
        <v>290</v>
      </c>
      <c r="W817" t="s">
        <v>676</v>
      </c>
      <c r="X817">
        <v>0</v>
      </c>
      <c r="Y817" t="s">
        <v>676</v>
      </c>
      <c r="Z817">
        <v>2022</v>
      </c>
      <c r="AA817" t="s">
        <v>677</v>
      </c>
      <c r="AB817" t="s">
        <v>678</v>
      </c>
      <c r="AC817">
        <v>105</v>
      </c>
      <c r="AD817">
        <v>12.4</v>
      </c>
      <c r="AF817" t="s">
        <v>268</v>
      </c>
      <c r="AG817" t="s">
        <v>292</v>
      </c>
      <c r="AH817" t="s">
        <v>270</v>
      </c>
      <c r="AI817" t="s">
        <v>270</v>
      </c>
      <c r="AJ817" t="s">
        <v>270</v>
      </c>
      <c r="AK817" t="s">
        <v>289</v>
      </c>
      <c r="AL817">
        <v>1.3899999999999999E-2</v>
      </c>
      <c r="AM817" t="s">
        <v>271</v>
      </c>
      <c r="AN817">
        <v>38762</v>
      </c>
      <c r="AO817">
        <f t="shared" si="1"/>
        <v>38762</v>
      </c>
      <c r="AP817">
        <v>194611</v>
      </c>
      <c r="AQ817">
        <v>3</v>
      </c>
      <c r="AR817">
        <v>40136</v>
      </c>
      <c r="AS817">
        <v>2024</v>
      </c>
      <c r="DG817">
        <v>4.68</v>
      </c>
      <c r="FR817">
        <v>5.84</v>
      </c>
      <c r="GQ817">
        <v>11.53</v>
      </c>
      <c r="GV817">
        <v>23.19</v>
      </c>
      <c r="GW817">
        <v>5.07</v>
      </c>
      <c r="GZ817">
        <v>10.52</v>
      </c>
      <c r="HA817">
        <v>11.53</v>
      </c>
      <c r="HB817">
        <v>22.05</v>
      </c>
      <c r="HC817">
        <v>28.26</v>
      </c>
      <c r="HD817">
        <v>50.309999999999995</v>
      </c>
      <c r="HE817">
        <v>1.2979206439296216E-3</v>
      </c>
      <c r="HF817">
        <v>0.43828264758497321</v>
      </c>
    </row>
    <row r="818" spans="1:214" x14ac:dyDescent="0.25">
      <c r="A818">
        <v>27</v>
      </c>
      <c r="B818">
        <v>106</v>
      </c>
      <c r="C818" t="s">
        <v>250</v>
      </c>
      <c r="D818" t="s">
        <v>251</v>
      </c>
      <c r="E818" t="s">
        <v>252</v>
      </c>
      <c r="F818" t="s">
        <v>253</v>
      </c>
      <c r="G818" t="s">
        <v>254</v>
      </c>
      <c r="H818" t="s">
        <v>255</v>
      </c>
      <c r="I818">
        <v>2021</v>
      </c>
      <c r="J818">
        <v>106</v>
      </c>
      <c r="K818" t="s">
        <v>250</v>
      </c>
      <c r="L818" t="s">
        <v>256</v>
      </c>
      <c r="M818" t="s">
        <v>257</v>
      </c>
      <c r="N818" t="s">
        <v>258</v>
      </c>
      <c r="O818" t="s">
        <v>259</v>
      </c>
      <c r="P818">
        <v>106</v>
      </c>
      <c r="Q818" t="s">
        <v>283</v>
      </c>
      <c r="R818">
        <v>291</v>
      </c>
      <c r="S818" t="s">
        <v>284</v>
      </c>
      <c r="T818" t="s">
        <v>262</v>
      </c>
      <c r="U818" t="s">
        <v>285</v>
      </c>
      <c r="V818" t="s">
        <v>286</v>
      </c>
      <c r="W818" t="s">
        <v>679</v>
      </c>
      <c r="X818">
        <v>0</v>
      </c>
      <c r="Y818" t="s">
        <v>679</v>
      </c>
      <c r="Z818">
        <v>2022</v>
      </c>
      <c r="AA818" t="s">
        <v>680</v>
      </c>
      <c r="AB818" t="s">
        <v>681</v>
      </c>
      <c r="AC818">
        <v>74</v>
      </c>
      <c r="AD818">
        <v>4.2300000000000004</v>
      </c>
      <c r="AF818" t="s">
        <v>268</v>
      </c>
      <c r="AG818" t="s">
        <v>292</v>
      </c>
      <c r="AH818" t="s">
        <v>270</v>
      </c>
      <c r="AI818" t="s">
        <v>270</v>
      </c>
      <c r="AJ818" t="s">
        <v>289</v>
      </c>
      <c r="AK818" t="s">
        <v>289</v>
      </c>
      <c r="AL818">
        <v>3.3E-3</v>
      </c>
      <c r="AM818" t="s">
        <v>271</v>
      </c>
      <c r="AN818">
        <v>41300</v>
      </c>
      <c r="AO818">
        <f t="shared" si="1"/>
        <v>41300</v>
      </c>
      <c r="AP818">
        <v>221955</v>
      </c>
      <c r="AQ818">
        <v>3</v>
      </c>
      <c r="AR818">
        <v>40135</v>
      </c>
      <c r="AS818">
        <v>2024</v>
      </c>
      <c r="GQ818">
        <v>5.04</v>
      </c>
      <c r="GV818">
        <v>5.04</v>
      </c>
      <c r="GW818">
        <v>1.1499999999999999</v>
      </c>
      <c r="GZ818">
        <v>0</v>
      </c>
      <c r="HA818">
        <v>5.04</v>
      </c>
      <c r="HB818">
        <v>5.04</v>
      </c>
      <c r="HC818">
        <v>6.19</v>
      </c>
      <c r="HD818">
        <v>11.23</v>
      </c>
      <c r="HE818">
        <v>2.7191283292978208E-4</v>
      </c>
      <c r="HF818">
        <v>0.44879786286731965</v>
      </c>
    </row>
    <row r="819" spans="1:214" x14ac:dyDescent="0.25">
      <c r="A819">
        <v>27</v>
      </c>
      <c r="B819">
        <v>106</v>
      </c>
      <c r="C819" t="s">
        <v>250</v>
      </c>
      <c r="D819" t="s">
        <v>251</v>
      </c>
      <c r="E819" t="s">
        <v>252</v>
      </c>
      <c r="F819" t="s">
        <v>253</v>
      </c>
      <c r="G819" t="s">
        <v>254</v>
      </c>
      <c r="H819" t="s">
        <v>255</v>
      </c>
      <c r="I819">
        <v>2021</v>
      </c>
      <c r="J819">
        <v>106</v>
      </c>
      <c r="K819" t="s">
        <v>250</v>
      </c>
      <c r="L819" t="s">
        <v>256</v>
      </c>
      <c r="M819" t="s">
        <v>257</v>
      </c>
      <c r="N819" t="s">
        <v>258</v>
      </c>
      <c r="O819" t="s">
        <v>259</v>
      </c>
      <c r="P819">
        <v>106</v>
      </c>
      <c r="Q819" t="s">
        <v>283</v>
      </c>
      <c r="R819">
        <v>106</v>
      </c>
      <c r="S819" t="s">
        <v>250</v>
      </c>
      <c r="T819" t="s">
        <v>262</v>
      </c>
      <c r="U819" t="s">
        <v>263</v>
      </c>
      <c r="V819" t="s">
        <v>290</v>
      </c>
      <c r="W819" t="s">
        <v>682</v>
      </c>
      <c r="X819">
        <v>0</v>
      </c>
      <c r="Y819" t="s">
        <v>682</v>
      </c>
      <c r="Z819">
        <v>2022</v>
      </c>
      <c r="AA819" t="s">
        <v>683</v>
      </c>
      <c r="AB819" t="s">
        <v>683</v>
      </c>
      <c r="AC819">
        <v>93</v>
      </c>
      <c r="AD819">
        <v>8.1</v>
      </c>
      <c r="AF819" t="s">
        <v>268</v>
      </c>
      <c r="AG819" t="s">
        <v>292</v>
      </c>
      <c r="AH819" t="s">
        <v>270</v>
      </c>
      <c r="AI819" t="s">
        <v>270</v>
      </c>
      <c r="AJ819" t="s">
        <v>270</v>
      </c>
      <c r="AK819" t="s">
        <v>270</v>
      </c>
      <c r="AL819">
        <v>4.4000000000000003E-3</v>
      </c>
      <c r="AM819" t="s">
        <v>271</v>
      </c>
      <c r="AN819">
        <v>10885</v>
      </c>
      <c r="AO819">
        <f t="shared" si="1"/>
        <v>10885</v>
      </c>
      <c r="AP819">
        <v>38221</v>
      </c>
      <c r="AQ819">
        <v>3</v>
      </c>
      <c r="AR819">
        <v>40138</v>
      </c>
      <c r="AS819">
        <v>2024</v>
      </c>
      <c r="GQ819">
        <v>3.06</v>
      </c>
      <c r="GV819">
        <v>2.0099999999999998</v>
      </c>
      <c r="GW819">
        <v>0.46</v>
      </c>
      <c r="GZ819">
        <v>0</v>
      </c>
      <c r="HA819">
        <v>3.06</v>
      </c>
      <c r="HB819">
        <v>3.06</v>
      </c>
      <c r="HC819">
        <v>2.4700000000000002</v>
      </c>
      <c r="HD819">
        <v>5.53</v>
      </c>
      <c r="HE819">
        <v>5.0803858520900326E-4</v>
      </c>
      <c r="HF819">
        <v>0.55334538878842676</v>
      </c>
    </row>
    <row r="820" spans="1:214" x14ac:dyDescent="0.25">
      <c r="A820">
        <v>27</v>
      </c>
      <c r="B820">
        <v>106</v>
      </c>
      <c r="C820" t="s">
        <v>250</v>
      </c>
      <c r="D820" t="s">
        <v>251</v>
      </c>
      <c r="E820" t="s">
        <v>252</v>
      </c>
      <c r="F820" t="s">
        <v>253</v>
      </c>
      <c r="G820" t="s">
        <v>254</v>
      </c>
      <c r="H820" t="s">
        <v>255</v>
      </c>
      <c r="I820">
        <v>2021</v>
      </c>
      <c r="J820">
        <v>106</v>
      </c>
      <c r="K820" t="s">
        <v>250</v>
      </c>
      <c r="L820" t="s">
        <v>256</v>
      </c>
      <c r="M820" t="s">
        <v>257</v>
      </c>
      <c r="N820" t="s">
        <v>258</v>
      </c>
      <c r="O820" t="s">
        <v>259</v>
      </c>
      <c r="P820">
        <v>106</v>
      </c>
      <c r="Q820" t="s">
        <v>283</v>
      </c>
      <c r="R820">
        <v>106</v>
      </c>
      <c r="S820" t="s">
        <v>250</v>
      </c>
      <c r="T820" t="s">
        <v>262</v>
      </c>
      <c r="U820" t="s">
        <v>263</v>
      </c>
      <c r="V820" t="s">
        <v>290</v>
      </c>
      <c r="W820" t="s">
        <v>684</v>
      </c>
      <c r="X820">
        <v>0</v>
      </c>
      <c r="Y820" t="s">
        <v>684</v>
      </c>
      <c r="Z820">
        <v>2022</v>
      </c>
      <c r="AA820" t="s">
        <v>683</v>
      </c>
      <c r="AB820" t="s">
        <v>683</v>
      </c>
      <c r="AC820">
        <v>91</v>
      </c>
      <c r="AD820">
        <v>7.6</v>
      </c>
      <c r="AF820" t="s">
        <v>268</v>
      </c>
      <c r="AG820" t="s">
        <v>292</v>
      </c>
      <c r="AH820" t="s">
        <v>270</v>
      </c>
      <c r="AI820" t="s">
        <v>270</v>
      </c>
      <c r="AJ820" t="s">
        <v>270</v>
      </c>
      <c r="AK820" t="s">
        <v>270</v>
      </c>
      <c r="AL820">
        <v>4.0000000000000002E-4</v>
      </c>
      <c r="AM820" t="s">
        <v>271</v>
      </c>
      <c r="AN820">
        <v>220998</v>
      </c>
      <c r="AO820" t="str">
        <f t="shared" si="1"/>
        <v/>
      </c>
      <c r="AP820">
        <v>771859</v>
      </c>
      <c r="AQ820">
        <v>2</v>
      </c>
      <c r="AR820">
        <v>40137</v>
      </c>
      <c r="AS820">
        <v>2023</v>
      </c>
      <c r="GQ820">
        <v>1.37</v>
      </c>
      <c r="GV820">
        <v>5.25</v>
      </c>
      <c r="GW820">
        <v>0.03</v>
      </c>
      <c r="GX820">
        <v>2.11</v>
      </c>
      <c r="GZ820">
        <v>0</v>
      </c>
      <c r="HA820">
        <v>1.37</v>
      </c>
      <c r="HB820">
        <v>1.37</v>
      </c>
      <c r="HC820">
        <v>7.39</v>
      </c>
      <c r="HD820">
        <v>8.76</v>
      </c>
      <c r="HE820">
        <v>3.96383677680341E-5</v>
      </c>
      <c r="HF820">
        <v>0.15639269406392695</v>
      </c>
    </row>
    <row r="821" spans="1:214" x14ac:dyDescent="0.25">
      <c r="A821">
        <v>27</v>
      </c>
      <c r="B821">
        <v>106</v>
      </c>
      <c r="C821" t="s">
        <v>250</v>
      </c>
      <c r="D821" t="s">
        <v>251</v>
      </c>
      <c r="E821" t="s">
        <v>252</v>
      </c>
      <c r="F821" t="s">
        <v>253</v>
      </c>
      <c r="G821" t="s">
        <v>254</v>
      </c>
      <c r="H821" t="s">
        <v>255</v>
      </c>
      <c r="I821">
        <v>2021</v>
      </c>
      <c r="J821">
        <v>106</v>
      </c>
      <c r="K821" t="s">
        <v>250</v>
      </c>
      <c r="L821" t="s">
        <v>256</v>
      </c>
      <c r="M821" t="s">
        <v>257</v>
      </c>
      <c r="N821" t="s">
        <v>258</v>
      </c>
      <c r="O821" t="s">
        <v>259</v>
      </c>
      <c r="P821">
        <v>106</v>
      </c>
      <c r="Q821" t="s">
        <v>283</v>
      </c>
      <c r="R821">
        <v>106</v>
      </c>
      <c r="S821" t="s">
        <v>250</v>
      </c>
      <c r="T821" t="s">
        <v>262</v>
      </c>
      <c r="U821" t="s">
        <v>263</v>
      </c>
      <c r="V821" t="s">
        <v>290</v>
      </c>
      <c r="W821" t="s">
        <v>684</v>
      </c>
      <c r="X821">
        <v>0</v>
      </c>
      <c r="Y821" t="s">
        <v>684</v>
      </c>
      <c r="Z821">
        <v>2022</v>
      </c>
      <c r="AA821" t="s">
        <v>683</v>
      </c>
      <c r="AB821" t="s">
        <v>683</v>
      </c>
      <c r="AC821">
        <v>91</v>
      </c>
      <c r="AD821">
        <v>7.6</v>
      </c>
      <c r="AF821" t="s">
        <v>268</v>
      </c>
      <c r="AG821" t="s">
        <v>292</v>
      </c>
      <c r="AH821" t="s">
        <v>270</v>
      </c>
      <c r="AI821" t="s">
        <v>270</v>
      </c>
      <c r="AJ821" t="s">
        <v>270</v>
      </c>
      <c r="AK821" t="s">
        <v>270</v>
      </c>
      <c r="AL821">
        <v>4.0000000000000002E-4</v>
      </c>
      <c r="AM821" t="s">
        <v>271</v>
      </c>
      <c r="AN821">
        <v>220998</v>
      </c>
      <c r="AO821">
        <f t="shared" si="1"/>
        <v>220998</v>
      </c>
      <c r="AP821">
        <v>771859</v>
      </c>
      <c r="AQ821">
        <v>3</v>
      </c>
      <c r="AR821">
        <v>40137</v>
      </c>
      <c r="AS821">
        <v>2024</v>
      </c>
      <c r="BD821">
        <v>4.67</v>
      </c>
      <c r="BE821">
        <v>4.68</v>
      </c>
      <c r="CN821">
        <v>10.17</v>
      </c>
      <c r="GC821">
        <v>5.84</v>
      </c>
      <c r="GQ821">
        <v>21.52</v>
      </c>
      <c r="GV821">
        <v>43.35</v>
      </c>
      <c r="GW821">
        <v>11.01</v>
      </c>
      <c r="GZ821">
        <v>25.36</v>
      </c>
      <c r="HA821">
        <v>21.52</v>
      </c>
      <c r="HB821">
        <v>46.88</v>
      </c>
      <c r="HC821">
        <v>54.36</v>
      </c>
      <c r="HD821">
        <v>101.24000000000001</v>
      </c>
      <c r="HE821">
        <v>4.5810369324609276E-4</v>
      </c>
      <c r="HF821">
        <v>0.46305807981035163</v>
      </c>
    </row>
    <row r="822" spans="1:214" x14ac:dyDescent="0.25">
      <c r="A822">
        <v>27</v>
      </c>
      <c r="B822">
        <v>106</v>
      </c>
      <c r="C822" t="s">
        <v>250</v>
      </c>
      <c r="D822" t="s">
        <v>251</v>
      </c>
      <c r="E822" t="s">
        <v>252</v>
      </c>
      <c r="F822" t="s">
        <v>253</v>
      </c>
      <c r="G822" t="s">
        <v>254</v>
      </c>
      <c r="H822" t="s">
        <v>255</v>
      </c>
      <c r="I822">
        <v>2021</v>
      </c>
      <c r="J822">
        <v>106</v>
      </c>
      <c r="K822" t="s">
        <v>250</v>
      </c>
      <c r="L822" t="s">
        <v>256</v>
      </c>
      <c r="M822" t="s">
        <v>257</v>
      </c>
      <c r="N822" t="s">
        <v>258</v>
      </c>
      <c r="O822" t="s">
        <v>259</v>
      </c>
      <c r="P822">
        <v>106</v>
      </c>
      <c r="Q822" t="s">
        <v>283</v>
      </c>
      <c r="R822">
        <v>106</v>
      </c>
      <c r="S822" t="s">
        <v>250</v>
      </c>
      <c r="T822" t="s">
        <v>262</v>
      </c>
      <c r="U822" t="s">
        <v>263</v>
      </c>
      <c r="V822" t="s">
        <v>290</v>
      </c>
      <c r="W822" t="s">
        <v>685</v>
      </c>
      <c r="X822">
        <v>0</v>
      </c>
      <c r="Y822" t="s">
        <v>685</v>
      </c>
      <c r="Z822">
        <v>2022</v>
      </c>
      <c r="AA822" t="s">
        <v>681</v>
      </c>
      <c r="AB822" t="s">
        <v>681</v>
      </c>
      <c r="AC822">
        <v>82</v>
      </c>
      <c r="AD822">
        <v>5.6</v>
      </c>
      <c r="AF822" t="s">
        <v>268</v>
      </c>
      <c r="AG822" t="s">
        <v>292</v>
      </c>
      <c r="AH822" t="s">
        <v>270</v>
      </c>
      <c r="AI822" t="s">
        <v>270</v>
      </c>
      <c r="AJ822" t="s">
        <v>270</v>
      </c>
      <c r="AK822" t="s">
        <v>289</v>
      </c>
      <c r="AL822">
        <v>6.1000000000000004E-3</v>
      </c>
      <c r="AM822" t="s">
        <v>271</v>
      </c>
      <c r="AN822">
        <v>322438</v>
      </c>
      <c r="AO822" t="str">
        <f t="shared" si="1"/>
        <v/>
      </c>
      <c r="AP822">
        <v>820026</v>
      </c>
      <c r="AQ822">
        <v>2</v>
      </c>
      <c r="AR822">
        <v>40139</v>
      </c>
      <c r="AS822">
        <v>2023</v>
      </c>
      <c r="GQ822">
        <v>1.74</v>
      </c>
      <c r="GV822">
        <v>2.1</v>
      </c>
      <c r="GZ822">
        <v>0</v>
      </c>
      <c r="HA822">
        <v>1.74</v>
      </c>
      <c r="HB822">
        <v>1.74</v>
      </c>
      <c r="HC822">
        <v>2.1</v>
      </c>
      <c r="HD822">
        <v>3.84</v>
      </c>
      <c r="HE822">
        <v>1.1909266277547931E-5</v>
      </c>
      <c r="HF822">
        <v>0.453125</v>
      </c>
    </row>
    <row r="823" spans="1:214" x14ac:dyDescent="0.25">
      <c r="A823">
        <v>27</v>
      </c>
      <c r="B823">
        <v>106</v>
      </c>
      <c r="C823" t="s">
        <v>250</v>
      </c>
      <c r="D823" t="s">
        <v>251</v>
      </c>
      <c r="E823" t="s">
        <v>252</v>
      </c>
      <c r="F823" t="s">
        <v>253</v>
      </c>
      <c r="G823" t="s">
        <v>254</v>
      </c>
      <c r="H823" t="s">
        <v>255</v>
      </c>
      <c r="I823">
        <v>2021</v>
      </c>
      <c r="J823">
        <v>106</v>
      </c>
      <c r="K823" t="s">
        <v>250</v>
      </c>
      <c r="L823" t="s">
        <v>256</v>
      </c>
      <c r="M823" t="s">
        <v>257</v>
      </c>
      <c r="N823" t="s">
        <v>258</v>
      </c>
      <c r="O823" t="s">
        <v>259</v>
      </c>
      <c r="P823">
        <v>106</v>
      </c>
      <c r="Q823" t="s">
        <v>283</v>
      </c>
      <c r="R823">
        <v>106</v>
      </c>
      <c r="S823" t="s">
        <v>250</v>
      </c>
      <c r="T823" t="s">
        <v>262</v>
      </c>
      <c r="U823" t="s">
        <v>263</v>
      </c>
      <c r="V823" t="s">
        <v>290</v>
      </c>
      <c r="W823" t="s">
        <v>685</v>
      </c>
      <c r="X823">
        <v>0</v>
      </c>
      <c r="Y823" t="s">
        <v>685</v>
      </c>
      <c r="Z823">
        <v>2022</v>
      </c>
      <c r="AA823" t="s">
        <v>681</v>
      </c>
      <c r="AB823" t="s">
        <v>681</v>
      </c>
      <c r="AC823">
        <v>82</v>
      </c>
      <c r="AD823">
        <v>5.6</v>
      </c>
      <c r="AF823" t="s">
        <v>268</v>
      </c>
      <c r="AG823" t="s">
        <v>292</v>
      </c>
      <c r="AH823" t="s">
        <v>270</v>
      </c>
      <c r="AI823" t="s">
        <v>270</v>
      </c>
      <c r="AJ823" t="s">
        <v>270</v>
      </c>
      <c r="AK823" t="s">
        <v>289</v>
      </c>
      <c r="AL823">
        <v>6.1000000000000004E-3</v>
      </c>
      <c r="AM823" t="s">
        <v>271</v>
      </c>
      <c r="AN823">
        <v>322438</v>
      </c>
      <c r="AO823">
        <f t="shared" si="1"/>
        <v>322438</v>
      </c>
      <c r="AP823">
        <v>820026</v>
      </c>
      <c r="AQ823">
        <v>3</v>
      </c>
      <c r="AR823">
        <v>40139</v>
      </c>
      <c r="AS823">
        <v>2024</v>
      </c>
      <c r="CX823">
        <v>9.9600000000000009</v>
      </c>
      <c r="FM823">
        <v>8.2799999999999994</v>
      </c>
      <c r="FR823">
        <v>5.84</v>
      </c>
      <c r="FY823">
        <v>11.68</v>
      </c>
      <c r="GC823">
        <v>5.84</v>
      </c>
      <c r="GQ823">
        <v>6.43</v>
      </c>
      <c r="GV823">
        <v>26.23</v>
      </c>
      <c r="GW823">
        <v>6.14</v>
      </c>
      <c r="GZ823">
        <v>41.6</v>
      </c>
      <c r="HA823">
        <v>6.43</v>
      </c>
      <c r="HB823">
        <v>48.03</v>
      </c>
      <c r="HC823">
        <v>32.369999999999997</v>
      </c>
      <c r="HD823">
        <v>80.400000000000006</v>
      </c>
      <c r="HE823">
        <v>2.4935026268615984E-4</v>
      </c>
      <c r="HF823">
        <v>0.59738805970149256</v>
      </c>
    </row>
    <row r="824" spans="1:214" x14ac:dyDescent="0.25">
      <c r="A824">
        <v>27</v>
      </c>
      <c r="B824">
        <v>106</v>
      </c>
      <c r="C824" t="s">
        <v>250</v>
      </c>
      <c r="D824" t="s">
        <v>251</v>
      </c>
      <c r="E824" t="s">
        <v>252</v>
      </c>
      <c r="F824" t="s">
        <v>253</v>
      </c>
      <c r="G824" t="s">
        <v>254</v>
      </c>
      <c r="H824" t="s">
        <v>255</v>
      </c>
      <c r="I824">
        <v>2022</v>
      </c>
      <c r="J824">
        <v>106</v>
      </c>
      <c r="K824" t="s">
        <v>250</v>
      </c>
      <c r="L824" t="s">
        <v>256</v>
      </c>
      <c r="M824" t="s">
        <v>257</v>
      </c>
      <c r="N824" t="s">
        <v>258</v>
      </c>
      <c r="O824" t="s">
        <v>259</v>
      </c>
      <c r="P824">
        <v>420</v>
      </c>
      <c r="Q824" t="s">
        <v>260</v>
      </c>
      <c r="R824">
        <v>420</v>
      </c>
      <c r="S824" t="s">
        <v>261</v>
      </c>
      <c r="T824" t="s">
        <v>262</v>
      </c>
      <c r="U824" t="s">
        <v>263</v>
      </c>
      <c r="V824" t="s">
        <v>264</v>
      </c>
      <c r="W824" t="s">
        <v>686</v>
      </c>
      <c r="X824">
        <v>0</v>
      </c>
      <c r="Y824" t="s">
        <v>686</v>
      </c>
      <c r="Z824">
        <v>2023</v>
      </c>
      <c r="AA824" t="s">
        <v>687</v>
      </c>
      <c r="AB824" t="s">
        <v>687</v>
      </c>
      <c r="AD824">
        <v>5</v>
      </c>
      <c r="AF824" t="s">
        <v>268</v>
      </c>
      <c r="AG824" t="s">
        <v>269</v>
      </c>
      <c r="AH824" t="s">
        <v>270</v>
      </c>
      <c r="AI824" t="s">
        <v>270</v>
      </c>
      <c r="AJ824" t="s">
        <v>270</v>
      </c>
      <c r="AK824" t="s">
        <v>270</v>
      </c>
      <c r="AL824">
        <v>1.0463E-2</v>
      </c>
      <c r="AM824" t="s">
        <v>271</v>
      </c>
      <c r="AN824">
        <v>20428</v>
      </c>
      <c r="AO824">
        <f t="shared" si="1"/>
        <v>20428</v>
      </c>
      <c r="AP824">
        <v>210263</v>
      </c>
    </row>
    <row r="825" spans="1:214" x14ac:dyDescent="0.25">
      <c r="A825">
        <v>27</v>
      </c>
      <c r="B825">
        <v>106</v>
      </c>
      <c r="C825" t="s">
        <v>250</v>
      </c>
      <c r="D825" t="s">
        <v>251</v>
      </c>
      <c r="E825" t="s">
        <v>252</v>
      </c>
      <c r="F825" t="s">
        <v>253</v>
      </c>
      <c r="G825" t="s">
        <v>254</v>
      </c>
      <c r="H825" t="s">
        <v>255</v>
      </c>
      <c r="I825">
        <v>2022</v>
      </c>
      <c r="J825">
        <v>106</v>
      </c>
      <c r="K825" t="s">
        <v>250</v>
      </c>
      <c r="L825" t="s">
        <v>256</v>
      </c>
      <c r="M825" t="s">
        <v>257</v>
      </c>
      <c r="N825" t="s">
        <v>258</v>
      </c>
      <c r="O825" t="s">
        <v>259</v>
      </c>
      <c r="P825">
        <v>420</v>
      </c>
      <c r="Q825" t="s">
        <v>260</v>
      </c>
      <c r="R825">
        <v>420</v>
      </c>
      <c r="S825" t="s">
        <v>261</v>
      </c>
      <c r="T825" t="s">
        <v>262</v>
      </c>
      <c r="U825" t="s">
        <v>263</v>
      </c>
      <c r="V825" t="s">
        <v>264</v>
      </c>
      <c r="W825" t="s">
        <v>688</v>
      </c>
      <c r="X825">
        <v>0</v>
      </c>
      <c r="Y825" t="s">
        <v>688</v>
      </c>
      <c r="Z825">
        <v>2023</v>
      </c>
      <c r="AA825" t="s">
        <v>689</v>
      </c>
      <c r="AB825" t="s">
        <v>689</v>
      </c>
      <c r="AC825">
        <v>82</v>
      </c>
      <c r="AD825">
        <v>6.15</v>
      </c>
      <c r="AF825" t="s">
        <v>268</v>
      </c>
      <c r="AG825" t="s">
        <v>269</v>
      </c>
      <c r="AH825" t="s">
        <v>270</v>
      </c>
      <c r="AI825" t="s">
        <v>270</v>
      </c>
      <c r="AJ825" t="s">
        <v>270</v>
      </c>
      <c r="AK825" t="s">
        <v>270</v>
      </c>
      <c r="AL825">
        <v>7.4790000000000004E-3</v>
      </c>
      <c r="AM825" t="s">
        <v>271</v>
      </c>
      <c r="AN825">
        <v>20357</v>
      </c>
      <c r="AO825">
        <f t="shared" si="1"/>
        <v>20357</v>
      </c>
      <c r="AP825">
        <v>215075</v>
      </c>
    </row>
    <row r="826" spans="1:214" x14ac:dyDescent="0.25">
      <c r="A826">
        <v>27</v>
      </c>
      <c r="B826">
        <v>106</v>
      </c>
      <c r="C826" t="s">
        <v>250</v>
      </c>
      <c r="D826" t="s">
        <v>251</v>
      </c>
      <c r="E826" t="s">
        <v>252</v>
      </c>
      <c r="F826" t="s">
        <v>253</v>
      </c>
      <c r="G826" t="s">
        <v>254</v>
      </c>
      <c r="H826" t="s">
        <v>255</v>
      </c>
      <c r="I826">
        <v>2022</v>
      </c>
      <c r="J826">
        <v>106</v>
      </c>
      <c r="K826" t="s">
        <v>250</v>
      </c>
      <c r="L826" t="s">
        <v>256</v>
      </c>
      <c r="M826" t="s">
        <v>257</v>
      </c>
      <c r="N826" t="s">
        <v>258</v>
      </c>
      <c r="O826" t="s">
        <v>259</v>
      </c>
      <c r="P826">
        <v>420</v>
      </c>
      <c r="Q826" t="s">
        <v>260</v>
      </c>
      <c r="R826">
        <v>420</v>
      </c>
      <c r="S826" t="s">
        <v>261</v>
      </c>
      <c r="T826" t="s">
        <v>262</v>
      </c>
      <c r="U826" t="s">
        <v>263</v>
      </c>
      <c r="V826" t="s">
        <v>264</v>
      </c>
      <c r="W826" t="s">
        <v>690</v>
      </c>
      <c r="X826">
        <v>0</v>
      </c>
      <c r="Y826" t="s">
        <v>690</v>
      </c>
      <c r="Z826">
        <v>2023</v>
      </c>
      <c r="AA826" t="s">
        <v>691</v>
      </c>
      <c r="AB826" t="s">
        <v>691</v>
      </c>
      <c r="AC826">
        <v>86</v>
      </c>
      <c r="AD826">
        <v>6.95</v>
      </c>
      <c r="AF826" t="s">
        <v>268</v>
      </c>
      <c r="AG826" t="s">
        <v>269</v>
      </c>
      <c r="AH826" t="s">
        <v>270</v>
      </c>
      <c r="AI826" t="s">
        <v>270</v>
      </c>
      <c r="AJ826" t="s">
        <v>270</v>
      </c>
      <c r="AK826" t="s">
        <v>270</v>
      </c>
      <c r="AL826">
        <v>4.6369999999999996E-3</v>
      </c>
      <c r="AM826" t="s">
        <v>271</v>
      </c>
      <c r="AN826">
        <v>20266</v>
      </c>
      <c r="AO826">
        <f t="shared" si="1"/>
        <v>20266</v>
      </c>
      <c r="AP826">
        <v>159856</v>
      </c>
    </row>
    <row r="827" spans="1:214" x14ac:dyDescent="0.25">
      <c r="A827">
        <v>27</v>
      </c>
      <c r="B827">
        <v>106</v>
      </c>
      <c r="C827" t="s">
        <v>250</v>
      </c>
      <c r="D827" t="s">
        <v>251</v>
      </c>
      <c r="E827" t="s">
        <v>252</v>
      </c>
      <c r="F827" t="s">
        <v>253</v>
      </c>
      <c r="G827" t="s">
        <v>254</v>
      </c>
      <c r="H827" t="s">
        <v>255</v>
      </c>
      <c r="I827">
        <v>2022</v>
      </c>
      <c r="J827">
        <v>106</v>
      </c>
      <c r="K827" t="s">
        <v>250</v>
      </c>
      <c r="L827" t="s">
        <v>256</v>
      </c>
      <c r="M827" t="s">
        <v>257</v>
      </c>
      <c r="N827" t="s">
        <v>258</v>
      </c>
      <c r="O827" t="s">
        <v>259</v>
      </c>
      <c r="P827">
        <v>106</v>
      </c>
      <c r="Q827" t="s">
        <v>283</v>
      </c>
      <c r="R827">
        <v>692</v>
      </c>
      <c r="S827" t="s">
        <v>692</v>
      </c>
      <c r="T827" t="s">
        <v>262</v>
      </c>
      <c r="U827" t="s">
        <v>263</v>
      </c>
      <c r="V827" t="s">
        <v>290</v>
      </c>
      <c r="W827" t="s">
        <v>693</v>
      </c>
      <c r="X827">
        <v>0</v>
      </c>
      <c r="Y827" t="s">
        <v>693</v>
      </c>
      <c r="Z827">
        <v>2023</v>
      </c>
      <c r="AA827" t="s">
        <v>694</v>
      </c>
      <c r="AB827" t="s">
        <v>694</v>
      </c>
      <c r="AC827">
        <v>106</v>
      </c>
      <c r="AD827">
        <v>12.48</v>
      </c>
      <c r="AF827" t="s">
        <v>268</v>
      </c>
      <c r="AG827" t="s">
        <v>269</v>
      </c>
      <c r="AH827" t="s">
        <v>270</v>
      </c>
      <c r="AI827" t="s">
        <v>270</v>
      </c>
      <c r="AJ827" t="s">
        <v>270</v>
      </c>
      <c r="AK827" t="s">
        <v>270</v>
      </c>
      <c r="AL827">
        <v>1.626E-2</v>
      </c>
      <c r="AM827" t="s">
        <v>271</v>
      </c>
      <c r="AN827">
        <v>37162</v>
      </c>
      <c r="AO827">
        <f t="shared" ref="AO827:AO858" si="2">IF(OR(Y827&lt;&gt;Y828,Y828=""),AN827,"")</f>
        <v>37162</v>
      </c>
      <c r="AP827">
        <v>161095</v>
      </c>
      <c r="AQ827">
        <v>2</v>
      </c>
      <c r="AR827">
        <v>41151</v>
      </c>
      <c r="AS827">
        <v>2024</v>
      </c>
      <c r="GQ827">
        <v>1.98</v>
      </c>
      <c r="GV827">
        <v>2</v>
      </c>
      <c r="GW827">
        <v>0</v>
      </c>
      <c r="GZ827">
        <v>0</v>
      </c>
      <c r="HA827">
        <v>1.98</v>
      </c>
      <c r="HB827">
        <v>1.98</v>
      </c>
      <c r="HC827">
        <v>2</v>
      </c>
      <c r="HD827">
        <v>3.98</v>
      </c>
      <c r="HE827">
        <v>1.0709864915774177E-4</v>
      </c>
      <c r="HF827">
        <v>0.49748743718592964</v>
      </c>
    </row>
    <row r="828" spans="1:214" x14ac:dyDescent="0.25">
      <c r="A828">
        <v>27</v>
      </c>
      <c r="B828">
        <v>106</v>
      </c>
      <c r="C828" t="s">
        <v>250</v>
      </c>
      <c r="D828" t="s">
        <v>251</v>
      </c>
      <c r="E828" t="s">
        <v>252</v>
      </c>
      <c r="F828" t="s">
        <v>253</v>
      </c>
      <c r="G828" t="s">
        <v>254</v>
      </c>
      <c r="H828" t="s">
        <v>255</v>
      </c>
      <c r="I828">
        <v>2022</v>
      </c>
      <c r="J828">
        <v>106</v>
      </c>
      <c r="K828" t="s">
        <v>250</v>
      </c>
      <c r="L828" t="s">
        <v>256</v>
      </c>
      <c r="M828" t="s">
        <v>257</v>
      </c>
      <c r="N828" t="s">
        <v>258</v>
      </c>
      <c r="O828" t="s">
        <v>259</v>
      </c>
      <c r="P828">
        <v>106</v>
      </c>
      <c r="Q828" t="s">
        <v>283</v>
      </c>
      <c r="R828">
        <v>291</v>
      </c>
      <c r="S828" t="s">
        <v>284</v>
      </c>
      <c r="T828" t="s">
        <v>262</v>
      </c>
      <c r="U828" t="s">
        <v>285</v>
      </c>
      <c r="V828" t="s">
        <v>286</v>
      </c>
      <c r="W828" t="s">
        <v>695</v>
      </c>
      <c r="X828">
        <v>0</v>
      </c>
      <c r="Y828" t="s">
        <v>695</v>
      </c>
      <c r="Z828">
        <v>2023</v>
      </c>
      <c r="AA828" t="s">
        <v>696</v>
      </c>
      <c r="AB828" t="s">
        <v>696</v>
      </c>
      <c r="AC828">
        <v>71</v>
      </c>
      <c r="AD828">
        <v>3.82</v>
      </c>
      <c r="AF828" t="s">
        <v>268</v>
      </c>
      <c r="AG828" t="s">
        <v>269</v>
      </c>
      <c r="AH828" t="s">
        <v>270</v>
      </c>
      <c r="AI828" t="s">
        <v>270</v>
      </c>
      <c r="AJ828" t="s">
        <v>270</v>
      </c>
      <c r="AK828" t="s">
        <v>270</v>
      </c>
      <c r="AL828">
        <v>8.5210000000000008E-3</v>
      </c>
      <c r="AM828" t="s">
        <v>271</v>
      </c>
      <c r="AN828">
        <v>41009</v>
      </c>
      <c r="AO828">
        <f t="shared" si="2"/>
        <v>41009</v>
      </c>
      <c r="AP828">
        <v>136063</v>
      </c>
    </row>
    <row r="829" spans="1:214" x14ac:dyDescent="0.25">
      <c r="A829">
        <v>27</v>
      </c>
      <c r="B829">
        <v>106</v>
      </c>
      <c r="C829" t="s">
        <v>250</v>
      </c>
      <c r="D829" t="s">
        <v>251</v>
      </c>
      <c r="E829" t="s">
        <v>252</v>
      </c>
      <c r="F829" t="s">
        <v>253</v>
      </c>
      <c r="G829" t="s">
        <v>254</v>
      </c>
      <c r="H829" t="s">
        <v>255</v>
      </c>
      <c r="I829">
        <v>2022</v>
      </c>
      <c r="J829">
        <v>106</v>
      </c>
      <c r="K829" t="s">
        <v>250</v>
      </c>
      <c r="L829" t="s">
        <v>256</v>
      </c>
      <c r="M829" t="s">
        <v>257</v>
      </c>
      <c r="N829" t="s">
        <v>258</v>
      </c>
      <c r="O829" t="s">
        <v>259</v>
      </c>
      <c r="P829">
        <v>106</v>
      </c>
      <c r="Q829" t="s">
        <v>283</v>
      </c>
      <c r="R829">
        <v>106</v>
      </c>
      <c r="S829" t="s">
        <v>250</v>
      </c>
      <c r="T829" t="s">
        <v>262</v>
      </c>
      <c r="U829" t="s">
        <v>263</v>
      </c>
      <c r="V829" t="s">
        <v>290</v>
      </c>
      <c r="W829" t="s">
        <v>697</v>
      </c>
      <c r="X829">
        <v>0</v>
      </c>
      <c r="Y829" t="s">
        <v>697</v>
      </c>
      <c r="Z829">
        <v>2023</v>
      </c>
      <c r="AA829" t="s">
        <v>698</v>
      </c>
      <c r="AB829" t="s">
        <v>698</v>
      </c>
      <c r="AC829">
        <v>88</v>
      </c>
      <c r="AD829">
        <v>7.51</v>
      </c>
      <c r="AF829" t="s">
        <v>268</v>
      </c>
      <c r="AG829" t="s">
        <v>292</v>
      </c>
      <c r="AH829" t="s">
        <v>270</v>
      </c>
      <c r="AI829" t="s">
        <v>270</v>
      </c>
      <c r="AJ829" t="s">
        <v>270</v>
      </c>
      <c r="AK829" t="s">
        <v>270</v>
      </c>
      <c r="AL829">
        <v>1.8120000000000001E-2</v>
      </c>
      <c r="AM829" t="s">
        <v>271</v>
      </c>
      <c r="AN829">
        <v>11079</v>
      </c>
      <c r="AO829">
        <f t="shared" si="2"/>
        <v>11079</v>
      </c>
      <c r="AP829">
        <v>33093</v>
      </c>
      <c r="AQ829">
        <v>2</v>
      </c>
      <c r="AR829">
        <v>41147</v>
      </c>
      <c r="AS829">
        <v>2024</v>
      </c>
      <c r="GV829">
        <v>1</v>
      </c>
      <c r="GW829">
        <v>0</v>
      </c>
      <c r="GZ829">
        <v>0</v>
      </c>
      <c r="HA829">
        <v>0</v>
      </c>
      <c r="HB829">
        <v>0</v>
      </c>
      <c r="HC829">
        <v>1</v>
      </c>
      <c r="HD829">
        <v>1</v>
      </c>
      <c r="HE829">
        <v>9.0260853867677593E-5</v>
      </c>
      <c r="HF829">
        <v>0</v>
      </c>
    </row>
    <row r="830" spans="1:214" x14ac:dyDescent="0.25">
      <c r="A830">
        <v>27</v>
      </c>
      <c r="B830">
        <v>106</v>
      </c>
      <c r="C830" t="s">
        <v>250</v>
      </c>
      <c r="D830" t="s">
        <v>251</v>
      </c>
      <c r="E830" t="s">
        <v>252</v>
      </c>
      <c r="F830" t="s">
        <v>253</v>
      </c>
      <c r="G830" t="s">
        <v>254</v>
      </c>
      <c r="H830" t="s">
        <v>255</v>
      </c>
      <c r="I830">
        <v>2022</v>
      </c>
      <c r="J830">
        <v>106</v>
      </c>
      <c r="K830" t="s">
        <v>250</v>
      </c>
      <c r="L830" t="s">
        <v>256</v>
      </c>
      <c r="M830" t="s">
        <v>257</v>
      </c>
      <c r="N830" t="s">
        <v>258</v>
      </c>
      <c r="O830" t="s">
        <v>259</v>
      </c>
      <c r="P830">
        <v>106</v>
      </c>
      <c r="Q830" t="s">
        <v>283</v>
      </c>
      <c r="R830">
        <v>106</v>
      </c>
      <c r="S830" t="s">
        <v>250</v>
      </c>
      <c r="T830" t="s">
        <v>262</v>
      </c>
      <c r="U830" t="s">
        <v>263</v>
      </c>
      <c r="V830" t="s">
        <v>290</v>
      </c>
      <c r="W830" t="s">
        <v>699</v>
      </c>
      <c r="X830">
        <v>0</v>
      </c>
      <c r="Y830" t="s">
        <v>699</v>
      </c>
      <c r="Z830">
        <v>2023</v>
      </c>
      <c r="AA830" t="s">
        <v>698</v>
      </c>
      <c r="AB830" t="s">
        <v>698</v>
      </c>
      <c r="AC830">
        <v>89</v>
      </c>
      <c r="AD830">
        <v>7.39</v>
      </c>
      <c r="AF830" t="s">
        <v>268</v>
      </c>
      <c r="AG830" t="s">
        <v>292</v>
      </c>
      <c r="AH830" t="s">
        <v>270</v>
      </c>
      <c r="AI830" t="s">
        <v>270</v>
      </c>
      <c r="AJ830" t="s">
        <v>270</v>
      </c>
      <c r="AK830" t="s">
        <v>270</v>
      </c>
      <c r="AL830">
        <v>1.9220999999999999E-2</v>
      </c>
      <c r="AM830" t="s">
        <v>271</v>
      </c>
      <c r="AN830">
        <v>299315</v>
      </c>
      <c r="AO830" t="str">
        <f t="shared" si="2"/>
        <v/>
      </c>
      <c r="AP830">
        <v>812923</v>
      </c>
      <c r="AQ830">
        <v>1</v>
      </c>
      <c r="AR830">
        <v>41148</v>
      </c>
      <c r="AS830">
        <v>2023</v>
      </c>
      <c r="GW830">
        <v>0.46</v>
      </c>
      <c r="GX830">
        <v>1</v>
      </c>
      <c r="GZ830">
        <v>0</v>
      </c>
      <c r="HA830">
        <v>0</v>
      </c>
      <c r="HB830">
        <v>0</v>
      </c>
      <c r="HC830">
        <v>1.46</v>
      </c>
      <c r="HD830">
        <v>1.46</v>
      </c>
      <c r="HE830">
        <v>4.8778043198636884E-6</v>
      </c>
      <c r="HF830">
        <v>0</v>
      </c>
    </row>
    <row r="831" spans="1:214" x14ac:dyDescent="0.25">
      <c r="A831">
        <v>27</v>
      </c>
      <c r="B831">
        <v>106</v>
      </c>
      <c r="C831" t="s">
        <v>250</v>
      </c>
      <c r="D831" t="s">
        <v>251</v>
      </c>
      <c r="E831" t="s">
        <v>252</v>
      </c>
      <c r="F831" t="s">
        <v>253</v>
      </c>
      <c r="G831" t="s">
        <v>254</v>
      </c>
      <c r="H831" t="s">
        <v>255</v>
      </c>
      <c r="I831">
        <v>2022</v>
      </c>
      <c r="J831">
        <v>106</v>
      </c>
      <c r="K831" t="s">
        <v>250</v>
      </c>
      <c r="L831" t="s">
        <v>256</v>
      </c>
      <c r="M831" t="s">
        <v>257</v>
      </c>
      <c r="N831" t="s">
        <v>258</v>
      </c>
      <c r="O831" t="s">
        <v>259</v>
      </c>
      <c r="P831">
        <v>106</v>
      </c>
      <c r="Q831" t="s">
        <v>283</v>
      </c>
      <c r="R831">
        <v>106</v>
      </c>
      <c r="S831" t="s">
        <v>250</v>
      </c>
      <c r="T831" t="s">
        <v>262</v>
      </c>
      <c r="U831" t="s">
        <v>263</v>
      </c>
      <c r="V831" t="s">
        <v>290</v>
      </c>
      <c r="W831" t="s">
        <v>699</v>
      </c>
      <c r="X831">
        <v>0</v>
      </c>
      <c r="Y831" t="s">
        <v>699</v>
      </c>
      <c r="Z831">
        <v>2023</v>
      </c>
      <c r="AA831" t="s">
        <v>698</v>
      </c>
      <c r="AB831" t="s">
        <v>698</v>
      </c>
      <c r="AC831">
        <v>89</v>
      </c>
      <c r="AD831">
        <v>7.39</v>
      </c>
      <c r="AF831" t="s">
        <v>268</v>
      </c>
      <c r="AG831" t="s">
        <v>292</v>
      </c>
      <c r="AH831" t="s">
        <v>270</v>
      </c>
      <c r="AI831" t="s">
        <v>270</v>
      </c>
      <c r="AJ831" t="s">
        <v>270</v>
      </c>
      <c r="AK831" t="s">
        <v>270</v>
      </c>
      <c r="AL831">
        <v>1.9220999999999999E-2</v>
      </c>
      <c r="AM831" t="s">
        <v>271</v>
      </c>
      <c r="AN831">
        <v>299315</v>
      </c>
      <c r="AO831">
        <f t="shared" si="2"/>
        <v>299315</v>
      </c>
      <c r="AP831">
        <v>812923</v>
      </c>
      <c r="AQ831">
        <v>2</v>
      </c>
      <c r="AR831">
        <v>41148</v>
      </c>
      <c r="AS831">
        <v>2024</v>
      </c>
      <c r="GQ831">
        <v>17.59</v>
      </c>
      <c r="GV831">
        <v>26</v>
      </c>
      <c r="GW831">
        <v>0.23</v>
      </c>
      <c r="GZ831">
        <v>0</v>
      </c>
      <c r="HA831">
        <v>17.59</v>
      </c>
      <c r="HB831">
        <v>17.59</v>
      </c>
      <c r="HC831">
        <v>26.23</v>
      </c>
      <c r="HD831">
        <v>43.82</v>
      </c>
      <c r="HE831">
        <v>1.4640094883316908E-4</v>
      </c>
      <c r="HF831">
        <v>0.40141487905066181</v>
      </c>
    </row>
    <row r="832" spans="1:214" x14ac:dyDescent="0.25">
      <c r="A832">
        <v>27</v>
      </c>
      <c r="B832">
        <v>106</v>
      </c>
      <c r="C832" t="s">
        <v>250</v>
      </c>
      <c r="D832" t="s">
        <v>251</v>
      </c>
      <c r="E832" t="s">
        <v>252</v>
      </c>
      <c r="F832" t="s">
        <v>253</v>
      </c>
      <c r="G832" t="s">
        <v>254</v>
      </c>
      <c r="H832" t="s">
        <v>255</v>
      </c>
      <c r="I832">
        <v>2022</v>
      </c>
      <c r="J832">
        <v>106</v>
      </c>
      <c r="K832" t="s">
        <v>250</v>
      </c>
      <c r="L832" t="s">
        <v>256</v>
      </c>
      <c r="M832" t="s">
        <v>257</v>
      </c>
      <c r="N832" t="s">
        <v>258</v>
      </c>
      <c r="O832" t="s">
        <v>259</v>
      </c>
      <c r="P832">
        <v>106</v>
      </c>
      <c r="Q832" t="s">
        <v>283</v>
      </c>
      <c r="R832">
        <v>106</v>
      </c>
      <c r="S832" t="s">
        <v>250</v>
      </c>
      <c r="T832" t="s">
        <v>262</v>
      </c>
      <c r="U832" t="s">
        <v>263</v>
      </c>
      <c r="V832" t="s">
        <v>290</v>
      </c>
      <c r="W832" t="s">
        <v>700</v>
      </c>
      <c r="X832">
        <v>0</v>
      </c>
      <c r="Y832" t="s">
        <v>700</v>
      </c>
      <c r="Z832">
        <v>2023</v>
      </c>
      <c r="AA832" t="s">
        <v>701</v>
      </c>
      <c r="AB832" t="s">
        <v>701</v>
      </c>
      <c r="AC832">
        <v>92</v>
      </c>
      <c r="AD832">
        <v>8.39</v>
      </c>
      <c r="AF832" t="s">
        <v>268</v>
      </c>
      <c r="AG832" t="s">
        <v>292</v>
      </c>
      <c r="AH832" t="s">
        <v>270</v>
      </c>
      <c r="AI832" t="s">
        <v>270</v>
      </c>
      <c r="AJ832" t="s">
        <v>270</v>
      </c>
      <c r="AK832" t="s">
        <v>270</v>
      </c>
      <c r="AL832">
        <v>8.7320000000000002E-3</v>
      </c>
      <c r="AM832" t="s">
        <v>271</v>
      </c>
      <c r="AN832">
        <v>109406</v>
      </c>
      <c r="AO832" t="str">
        <f t="shared" si="2"/>
        <v/>
      </c>
      <c r="AP832">
        <v>388733</v>
      </c>
      <c r="AQ832">
        <v>1</v>
      </c>
      <c r="AR832">
        <v>41149</v>
      </c>
      <c r="AS832">
        <v>2023</v>
      </c>
      <c r="GW832">
        <v>0.46</v>
      </c>
      <c r="GX832">
        <v>1</v>
      </c>
      <c r="GZ832">
        <v>0</v>
      </c>
      <c r="HA832">
        <v>0</v>
      </c>
      <c r="HB832">
        <v>0</v>
      </c>
      <c r="HC832">
        <v>1.46</v>
      </c>
      <c r="HD832">
        <v>1.46</v>
      </c>
      <c r="HE832">
        <v>1.3344789134051149E-5</v>
      </c>
      <c r="HF832">
        <v>0</v>
      </c>
    </row>
    <row r="833" spans="1:214" x14ac:dyDescent="0.25">
      <c r="A833">
        <v>27</v>
      </c>
      <c r="B833">
        <v>106</v>
      </c>
      <c r="C833" t="s">
        <v>250</v>
      </c>
      <c r="D833" t="s">
        <v>251</v>
      </c>
      <c r="E833" t="s">
        <v>252</v>
      </c>
      <c r="F833" t="s">
        <v>253</v>
      </c>
      <c r="G833" t="s">
        <v>254</v>
      </c>
      <c r="H833" t="s">
        <v>255</v>
      </c>
      <c r="I833">
        <v>2022</v>
      </c>
      <c r="J833">
        <v>106</v>
      </c>
      <c r="K833" t="s">
        <v>250</v>
      </c>
      <c r="L833" t="s">
        <v>256</v>
      </c>
      <c r="M833" t="s">
        <v>257</v>
      </c>
      <c r="N833" t="s">
        <v>258</v>
      </c>
      <c r="O833" t="s">
        <v>259</v>
      </c>
      <c r="P833">
        <v>106</v>
      </c>
      <c r="Q833" t="s">
        <v>283</v>
      </c>
      <c r="R833">
        <v>106</v>
      </c>
      <c r="S833" t="s">
        <v>250</v>
      </c>
      <c r="T833" t="s">
        <v>262</v>
      </c>
      <c r="U833" t="s">
        <v>263</v>
      </c>
      <c r="V833" t="s">
        <v>290</v>
      </c>
      <c r="W833" t="s">
        <v>700</v>
      </c>
      <c r="X833">
        <v>0</v>
      </c>
      <c r="Y833" t="s">
        <v>700</v>
      </c>
      <c r="Z833">
        <v>2023</v>
      </c>
      <c r="AA833" t="s">
        <v>701</v>
      </c>
      <c r="AB833" t="s">
        <v>701</v>
      </c>
      <c r="AC833">
        <v>92</v>
      </c>
      <c r="AD833">
        <v>8.39</v>
      </c>
      <c r="AF833" t="s">
        <v>268</v>
      </c>
      <c r="AG833" t="s">
        <v>292</v>
      </c>
      <c r="AH833" t="s">
        <v>270</v>
      </c>
      <c r="AI833" t="s">
        <v>270</v>
      </c>
      <c r="AJ833" t="s">
        <v>270</v>
      </c>
      <c r="AK833" t="s">
        <v>270</v>
      </c>
      <c r="AL833">
        <v>8.7320000000000002E-3</v>
      </c>
      <c r="AM833" t="s">
        <v>271</v>
      </c>
      <c r="AN833">
        <v>109406</v>
      </c>
      <c r="AO833">
        <f t="shared" si="2"/>
        <v>109406</v>
      </c>
      <c r="AP833">
        <v>388733</v>
      </c>
      <c r="AQ833">
        <v>2</v>
      </c>
      <c r="AR833">
        <v>41149</v>
      </c>
      <c r="AS833">
        <v>2024</v>
      </c>
      <c r="CN833">
        <v>9.9600000000000009</v>
      </c>
      <c r="GQ833">
        <v>3.66</v>
      </c>
      <c r="GV833">
        <v>16.02</v>
      </c>
      <c r="GW833">
        <v>0.92</v>
      </c>
      <c r="GZ833">
        <v>9.9600000000000009</v>
      </c>
      <c r="HA833">
        <v>3.66</v>
      </c>
      <c r="HB833">
        <v>13.62</v>
      </c>
      <c r="HC833">
        <v>16.940000000000001</v>
      </c>
      <c r="HD833">
        <v>30.560000000000002</v>
      </c>
      <c r="HE833">
        <v>2.7932654516205692E-4</v>
      </c>
      <c r="HF833">
        <v>0.44568062827225124</v>
      </c>
    </row>
    <row r="834" spans="1:214" x14ac:dyDescent="0.25">
      <c r="A834">
        <v>27</v>
      </c>
      <c r="B834">
        <v>106</v>
      </c>
      <c r="C834" t="s">
        <v>250</v>
      </c>
      <c r="D834" t="s">
        <v>251</v>
      </c>
      <c r="E834" t="s">
        <v>252</v>
      </c>
      <c r="F834" t="s">
        <v>253</v>
      </c>
      <c r="G834" t="s">
        <v>254</v>
      </c>
      <c r="H834" t="s">
        <v>255</v>
      </c>
      <c r="I834">
        <v>2022</v>
      </c>
      <c r="J834">
        <v>106</v>
      </c>
      <c r="K834" t="s">
        <v>250</v>
      </c>
      <c r="L834" t="s">
        <v>256</v>
      </c>
      <c r="M834" t="s">
        <v>257</v>
      </c>
      <c r="N834" t="s">
        <v>258</v>
      </c>
      <c r="O834" t="s">
        <v>259</v>
      </c>
      <c r="P834">
        <v>106</v>
      </c>
      <c r="Q834" t="s">
        <v>283</v>
      </c>
      <c r="R834">
        <v>106</v>
      </c>
      <c r="S834" t="s">
        <v>250</v>
      </c>
      <c r="T834" t="s">
        <v>262</v>
      </c>
      <c r="U834" t="s">
        <v>263</v>
      </c>
      <c r="V834" t="s">
        <v>290</v>
      </c>
      <c r="W834" t="s">
        <v>702</v>
      </c>
      <c r="X834">
        <v>0</v>
      </c>
      <c r="Y834" t="s">
        <v>702</v>
      </c>
      <c r="Z834">
        <v>2023</v>
      </c>
      <c r="AA834" t="s">
        <v>701</v>
      </c>
      <c r="AB834" t="s">
        <v>701</v>
      </c>
      <c r="AC834">
        <v>90</v>
      </c>
      <c r="AD834">
        <v>8.08</v>
      </c>
      <c r="AF834" t="s">
        <v>268</v>
      </c>
      <c r="AG834" t="s">
        <v>292</v>
      </c>
      <c r="AH834" t="s">
        <v>270</v>
      </c>
      <c r="AI834" t="s">
        <v>270</v>
      </c>
      <c r="AJ834" t="s">
        <v>270</v>
      </c>
      <c r="AK834" t="s">
        <v>270</v>
      </c>
      <c r="AL834">
        <v>1.372E-2</v>
      </c>
      <c r="AM834" t="s">
        <v>271</v>
      </c>
      <c r="AN834">
        <v>121132</v>
      </c>
      <c r="AO834" t="str">
        <f t="shared" si="2"/>
        <v/>
      </c>
      <c r="AP834">
        <v>443369</v>
      </c>
      <c r="AQ834">
        <v>1</v>
      </c>
      <c r="AR834">
        <v>41150</v>
      </c>
      <c r="AS834">
        <v>2023</v>
      </c>
      <c r="GW834">
        <v>0.46</v>
      </c>
      <c r="GX834">
        <v>1</v>
      </c>
      <c r="GZ834">
        <v>0</v>
      </c>
      <c r="HA834">
        <v>0</v>
      </c>
      <c r="HB834">
        <v>0</v>
      </c>
      <c r="HC834">
        <v>1.46</v>
      </c>
      <c r="HD834">
        <v>1.46</v>
      </c>
      <c r="HE834">
        <v>1.2052967011194399E-5</v>
      </c>
      <c r="HF834">
        <v>0</v>
      </c>
    </row>
    <row r="835" spans="1:214" x14ac:dyDescent="0.25">
      <c r="A835">
        <v>27</v>
      </c>
      <c r="B835">
        <v>106</v>
      </c>
      <c r="C835" t="s">
        <v>250</v>
      </c>
      <c r="D835" t="s">
        <v>251</v>
      </c>
      <c r="E835" t="s">
        <v>252</v>
      </c>
      <c r="F835" t="s">
        <v>253</v>
      </c>
      <c r="G835" t="s">
        <v>254</v>
      </c>
      <c r="H835" t="s">
        <v>255</v>
      </c>
      <c r="I835">
        <v>2022</v>
      </c>
      <c r="J835">
        <v>106</v>
      </c>
      <c r="K835" t="s">
        <v>250</v>
      </c>
      <c r="L835" t="s">
        <v>256</v>
      </c>
      <c r="M835" t="s">
        <v>257</v>
      </c>
      <c r="N835" t="s">
        <v>258</v>
      </c>
      <c r="O835" t="s">
        <v>259</v>
      </c>
      <c r="P835">
        <v>106</v>
      </c>
      <c r="Q835" t="s">
        <v>283</v>
      </c>
      <c r="R835">
        <v>106</v>
      </c>
      <c r="S835" t="s">
        <v>250</v>
      </c>
      <c r="T835" t="s">
        <v>262</v>
      </c>
      <c r="U835" t="s">
        <v>263</v>
      </c>
      <c r="V835" t="s">
        <v>290</v>
      </c>
      <c r="W835" t="s">
        <v>702</v>
      </c>
      <c r="X835">
        <v>0</v>
      </c>
      <c r="Y835" t="s">
        <v>702</v>
      </c>
      <c r="Z835">
        <v>2023</v>
      </c>
      <c r="AA835" t="s">
        <v>701</v>
      </c>
      <c r="AB835" t="s">
        <v>701</v>
      </c>
      <c r="AC835">
        <v>90</v>
      </c>
      <c r="AD835">
        <v>8.08</v>
      </c>
      <c r="AF835" t="s">
        <v>268</v>
      </c>
      <c r="AG835" t="s">
        <v>292</v>
      </c>
      <c r="AH835" t="s">
        <v>270</v>
      </c>
      <c r="AI835" t="s">
        <v>270</v>
      </c>
      <c r="AJ835" t="s">
        <v>270</v>
      </c>
      <c r="AK835" t="s">
        <v>270</v>
      </c>
      <c r="AL835">
        <v>1.372E-2</v>
      </c>
      <c r="AM835" t="s">
        <v>271</v>
      </c>
      <c r="AN835">
        <v>121132</v>
      </c>
      <c r="AO835">
        <f t="shared" si="2"/>
        <v>121132</v>
      </c>
      <c r="AP835">
        <v>443369</v>
      </c>
      <c r="AQ835">
        <v>2</v>
      </c>
      <c r="AR835">
        <v>41150</v>
      </c>
      <c r="AS835">
        <v>2024</v>
      </c>
      <c r="GV835">
        <v>13</v>
      </c>
      <c r="GW835">
        <v>0.23</v>
      </c>
      <c r="GZ835">
        <v>0</v>
      </c>
      <c r="HA835">
        <v>0</v>
      </c>
      <c r="HB835">
        <v>0</v>
      </c>
      <c r="HC835">
        <v>13.23</v>
      </c>
      <c r="HD835">
        <v>13.23</v>
      </c>
      <c r="HE835">
        <v>1.0921969421787802E-4</v>
      </c>
      <c r="HF835">
        <v>0</v>
      </c>
    </row>
    <row r="836" spans="1:214" x14ac:dyDescent="0.25">
      <c r="A836">
        <v>27</v>
      </c>
      <c r="B836">
        <v>106</v>
      </c>
      <c r="C836" t="s">
        <v>250</v>
      </c>
      <c r="D836" t="s">
        <v>251</v>
      </c>
      <c r="E836" t="s">
        <v>252</v>
      </c>
      <c r="F836" t="s">
        <v>253</v>
      </c>
      <c r="G836" t="s">
        <v>254</v>
      </c>
      <c r="H836" t="s">
        <v>255</v>
      </c>
      <c r="I836">
        <v>2023</v>
      </c>
      <c r="J836">
        <v>106</v>
      </c>
      <c r="K836" t="s">
        <v>250</v>
      </c>
      <c r="L836" t="s">
        <v>256</v>
      </c>
      <c r="M836" t="s">
        <v>257</v>
      </c>
      <c r="N836" t="s">
        <v>258</v>
      </c>
      <c r="O836" t="s">
        <v>259</v>
      </c>
      <c r="P836">
        <v>420</v>
      </c>
      <c r="Q836" t="s">
        <v>260</v>
      </c>
      <c r="R836">
        <v>420</v>
      </c>
      <c r="S836" t="s">
        <v>261</v>
      </c>
      <c r="T836" t="s">
        <v>262</v>
      </c>
      <c r="U836" t="s">
        <v>263</v>
      </c>
      <c r="V836" t="s">
        <v>264</v>
      </c>
      <c r="W836" t="s">
        <v>703</v>
      </c>
      <c r="X836">
        <v>0</v>
      </c>
      <c r="Y836" t="s">
        <v>703</v>
      </c>
      <c r="Z836">
        <v>2024</v>
      </c>
      <c r="AA836" t="s">
        <v>704</v>
      </c>
      <c r="AB836" t="s">
        <v>704</v>
      </c>
      <c r="AD836">
        <v>8.1999999999999993</v>
      </c>
      <c r="AF836" t="s">
        <v>268</v>
      </c>
      <c r="AG836" t="s">
        <v>269</v>
      </c>
      <c r="AH836" t="s">
        <v>270</v>
      </c>
      <c r="AI836" t="s">
        <v>270</v>
      </c>
      <c r="AJ836" t="s">
        <v>270</v>
      </c>
      <c r="AK836" t="s">
        <v>270</v>
      </c>
      <c r="AL836">
        <v>0</v>
      </c>
      <c r="AM836" t="s">
        <v>271</v>
      </c>
      <c r="AN836">
        <v>41719</v>
      </c>
      <c r="AO836">
        <f t="shared" si="2"/>
        <v>41719</v>
      </c>
      <c r="AP836">
        <v>218615</v>
      </c>
    </row>
    <row r="837" spans="1:214" x14ac:dyDescent="0.25">
      <c r="A837">
        <v>27</v>
      </c>
      <c r="B837">
        <v>106</v>
      </c>
      <c r="C837" t="s">
        <v>250</v>
      </c>
      <c r="D837" t="s">
        <v>251</v>
      </c>
      <c r="E837" t="s">
        <v>252</v>
      </c>
      <c r="F837" t="s">
        <v>253</v>
      </c>
      <c r="G837" t="s">
        <v>254</v>
      </c>
      <c r="H837" t="s">
        <v>255</v>
      </c>
      <c r="I837">
        <v>2023</v>
      </c>
      <c r="J837">
        <v>106</v>
      </c>
      <c r="K837" t="s">
        <v>250</v>
      </c>
      <c r="L837" t="s">
        <v>256</v>
      </c>
      <c r="M837" t="s">
        <v>257</v>
      </c>
      <c r="N837" t="s">
        <v>258</v>
      </c>
      <c r="O837" t="s">
        <v>259</v>
      </c>
      <c r="P837">
        <v>106</v>
      </c>
      <c r="Q837" t="s">
        <v>283</v>
      </c>
      <c r="R837">
        <v>291</v>
      </c>
      <c r="S837" t="s">
        <v>284</v>
      </c>
      <c r="T837" t="s">
        <v>262</v>
      </c>
      <c r="U837" t="s">
        <v>285</v>
      </c>
      <c r="V837" t="s">
        <v>286</v>
      </c>
      <c r="W837" t="s">
        <v>705</v>
      </c>
      <c r="X837">
        <v>0</v>
      </c>
      <c r="Y837" t="s">
        <v>705</v>
      </c>
      <c r="Z837">
        <v>2024</v>
      </c>
      <c r="AA837" t="s">
        <v>706</v>
      </c>
      <c r="AB837" t="s">
        <v>706</v>
      </c>
      <c r="AC837">
        <v>72</v>
      </c>
      <c r="AD837">
        <v>3.53</v>
      </c>
      <c r="AF837" t="s">
        <v>268</v>
      </c>
      <c r="AG837" t="s">
        <v>269</v>
      </c>
      <c r="AH837" t="s">
        <v>270</v>
      </c>
      <c r="AI837" t="s">
        <v>270</v>
      </c>
      <c r="AJ837" t="s">
        <v>270</v>
      </c>
      <c r="AK837" t="s">
        <v>270</v>
      </c>
      <c r="AL837">
        <v>0</v>
      </c>
      <c r="AM837" t="s">
        <v>271</v>
      </c>
      <c r="AN837">
        <v>50045</v>
      </c>
      <c r="AO837">
        <f t="shared" si="2"/>
        <v>50045</v>
      </c>
      <c r="AP837">
        <v>260021</v>
      </c>
    </row>
    <row r="838" spans="1:214" x14ac:dyDescent="0.25">
      <c r="A838">
        <v>27</v>
      </c>
      <c r="B838">
        <v>106</v>
      </c>
      <c r="C838" t="s">
        <v>250</v>
      </c>
      <c r="D838" t="s">
        <v>251</v>
      </c>
      <c r="E838" t="s">
        <v>252</v>
      </c>
      <c r="F838" t="s">
        <v>253</v>
      </c>
      <c r="G838" t="s">
        <v>254</v>
      </c>
      <c r="H838" t="s">
        <v>255</v>
      </c>
      <c r="I838">
        <v>2023</v>
      </c>
      <c r="J838">
        <v>106</v>
      </c>
      <c r="K838" t="s">
        <v>250</v>
      </c>
      <c r="L838" t="s">
        <v>256</v>
      </c>
      <c r="M838" t="s">
        <v>257</v>
      </c>
      <c r="N838" t="s">
        <v>258</v>
      </c>
      <c r="O838" t="s">
        <v>259</v>
      </c>
      <c r="P838">
        <v>106</v>
      </c>
      <c r="Q838" t="s">
        <v>283</v>
      </c>
      <c r="R838">
        <v>106</v>
      </c>
      <c r="S838" t="s">
        <v>250</v>
      </c>
      <c r="T838" t="s">
        <v>262</v>
      </c>
      <c r="U838" t="s">
        <v>263</v>
      </c>
      <c r="V838" t="s">
        <v>290</v>
      </c>
      <c r="W838" t="s">
        <v>1252</v>
      </c>
      <c r="X838">
        <v>0</v>
      </c>
      <c r="Y838" t="s">
        <v>1252</v>
      </c>
      <c r="Z838">
        <v>2024</v>
      </c>
      <c r="AA838" t="s">
        <v>1253</v>
      </c>
      <c r="AB838" t="s">
        <v>1253</v>
      </c>
      <c r="AC838">
        <v>89</v>
      </c>
      <c r="AD838">
        <v>7.46</v>
      </c>
      <c r="AF838" t="s">
        <v>268</v>
      </c>
      <c r="AG838" t="s">
        <v>292</v>
      </c>
      <c r="AH838" t="s">
        <v>270</v>
      </c>
      <c r="AI838" t="s">
        <v>270</v>
      </c>
      <c r="AJ838" t="s">
        <v>270</v>
      </c>
      <c r="AK838" t="s">
        <v>270</v>
      </c>
      <c r="AL838">
        <v>1.8E-3</v>
      </c>
      <c r="AM838" t="s">
        <v>271</v>
      </c>
      <c r="AN838">
        <v>294891</v>
      </c>
      <c r="AO838">
        <f t="shared" si="2"/>
        <v>294891</v>
      </c>
      <c r="AP838">
        <v>896304</v>
      </c>
      <c r="AQ838">
        <v>1</v>
      </c>
      <c r="AR838">
        <v>42067</v>
      </c>
      <c r="AS838">
        <v>2024</v>
      </c>
      <c r="GV838">
        <v>1</v>
      </c>
      <c r="GW838">
        <v>0</v>
      </c>
      <c r="GZ838">
        <v>0</v>
      </c>
      <c r="HA838">
        <v>0</v>
      </c>
      <c r="HB838">
        <v>0</v>
      </c>
      <c r="HC838">
        <v>1</v>
      </c>
      <c r="HD838">
        <v>1</v>
      </c>
      <c r="HE838">
        <v>3.3910834850843193E-6</v>
      </c>
      <c r="HF838">
        <v>0</v>
      </c>
    </row>
    <row r="839" spans="1:214" x14ac:dyDescent="0.25">
      <c r="A839">
        <v>27</v>
      </c>
      <c r="B839">
        <v>106</v>
      </c>
      <c r="C839" t="s">
        <v>250</v>
      </c>
      <c r="D839" t="s">
        <v>251</v>
      </c>
      <c r="E839" t="s">
        <v>252</v>
      </c>
      <c r="F839" t="s">
        <v>253</v>
      </c>
      <c r="G839" t="s">
        <v>254</v>
      </c>
      <c r="H839" t="s">
        <v>255</v>
      </c>
      <c r="I839">
        <v>2023</v>
      </c>
      <c r="J839">
        <v>106</v>
      </c>
      <c r="K839" t="s">
        <v>250</v>
      </c>
      <c r="L839" t="s">
        <v>256</v>
      </c>
      <c r="M839" t="s">
        <v>257</v>
      </c>
      <c r="N839" t="s">
        <v>258</v>
      </c>
      <c r="O839" t="s">
        <v>259</v>
      </c>
      <c r="P839">
        <v>106</v>
      </c>
      <c r="Q839" t="s">
        <v>283</v>
      </c>
      <c r="R839">
        <v>106</v>
      </c>
      <c r="S839" t="s">
        <v>250</v>
      </c>
      <c r="T839" t="s">
        <v>262</v>
      </c>
      <c r="U839" t="s">
        <v>263</v>
      </c>
      <c r="V839" t="s">
        <v>290</v>
      </c>
      <c r="W839" t="s">
        <v>1254</v>
      </c>
      <c r="X839">
        <v>0</v>
      </c>
      <c r="Y839" t="s">
        <v>1254</v>
      </c>
      <c r="Z839">
        <v>2024</v>
      </c>
      <c r="AA839" t="s">
        <v>1255</v>
      </c>
      <c r="AB839" t="s">
        <v>1255</v>
      </c>
      <c r="AC839">
        <v>87</v>
      </c>
      <c r="AD839">
        <v>7.16</v>
      </c>
      <c r="AF839" t="s">
        <v>268</v>
      </c>
      <c r="AG839" t="s">
        <v>292</v>
      </c>
      <c r="AH839" t="s">
        <v>270</v>
      </c>
      <c r="AI839" t="s">
        <v>270</v>
      </c>
      <c r="AJ839" t="s">
        <v>270</v>
      </c>
      <c r="AK839" t="s">
        <v>270</v>
      </c>
      <c r="AL839">
        <v>4.0000000000000002E-4</v>
      </c>
      <c r="AM839" t="s">
        <v>271</v>
      </c>
      <c r="AN839">
        <v>205611</v>
      </c>
      <c r="AO839">
        <f t="shared" si="2"/>
        <v>205611</v>
      </c>
      <c r="AP839">
        <v>874097</v>
      </c>
      <c r="AQ839">
        <v>1</v>
      </c>
      <c r="AR839">
        <v>42068</v>
      </c>
      <c r="AS839">
        <v>2024</v>
      </c>
      <c r="GV839">
        <v>3</v>
      </c>
      <c r="GW839">
        <v>0</v>
      </c>
      <c r="GZ839">
        <v>0</v>
      </c>
      <c r="HA839">
        <v>0</v>
      </c>
      <c r="HB839">
        <v>0</v>
      </c>
      <c r="HC839">
        <v>3</v>
      </c>
      <c r="HD839">
        <v>3</v>
      </c>
      <c r="HE839">
        <v>1.4590659060069744E-5</v>
      </c>
      <c r="HF839">
        <v>0</v>
      </c>
    </row>
    <row r="840" spans="1:214" x14ac:dyDescent="0.25">
      <c r="A840">
        <v>27</v>
      </c>
      <c r="B840">
        <v>106</v>
      </c>
      <c r="C840" t="s">
        <v>250</v>
      </c>
      <c r="D840" t="s">
        <v>251</v>
      </c>
      <c r="E840" t="s">
        <v>252</v>
      </c>
      <c r="F840" t="s">
        <v>253</v>
      </c>
      <c r="G840" t="s">
        <v>254</v>
      </c>
      <c r="H840" t="s">
        <v>255</v>
      </c>
      <c r="I840">
        <v>2023</v>
      </c>
      <c r="J840">
        <v>106</v>
      </c>
      <c r="K840" t="s">
        <v>250</v>
      </c>
      <c r="L840" t="s">
        <v>256</v>
      </c>
      <c r="M840" t="s">
        <v>257</v>
      </c>
      <c r="N840" t="s">
        <v>258</v>
      </c>
      <c r="O840" t="s">
        <v>259</v>
      </c>
      <c r="P840">
        <v>106</v>
      </c>
      <c r="Q840" t="s">
        <v>283</v>
      </c>
      <c r="R840">
        <v>106</v>
      </c>
      <c r="S840" t="s">
        <v>250</v>
      </c>
      <c r="T840" t="s">
        <v>262</v>
      </c>
      <c r="U840" t="s">
        <v>263</v>
      </c>
      <c r="V840" t="s">
        <v>290</v>
      </c>
      <c r="W840" t="s">
        <v>1250</v>
      </c>
      <c r="X840">
        <v>0</v>
      </c>
      <c r="Y840" t="s">
        <v>1250</v>
      </c>
      <c r="Z840">
        <v>2024</v>
      </c>
      <c r="AA840" t="s">
        <v>1251</v>
      </c>
      <c r="AB840" t="s">
        <v>1251</v>
      </c>
      <c r="AC840">
        <v>84</v>
      </c>
      <c r="AD840">
        <v>7.12</v>
      </c>
      <c r="AF840" t="s">
        <v>268</v>
      </c>
      <c r="AG840" t="s">
        <v>292</v>
      </c>
      <c r="AH840" t="s">
        <v>270</v>
      </c>
      <c r="AI840" t="s">
        <v>270</v>
      </c>
      <c r="AJ840" t="s">
        <v>270</v>
      </c>
      <c r="AK840" t="s">
        <v>270</v>
      </c>
      <c r="AL840">
        <v>0</v>
      </c>
      <c r="AM840" t="s">
        <v>271</v>
      </c>
      <c r="AN840">
        <v>165402</v>
      </c>
      <c r="AO840">
        <f t="shared" si="2"/>
        <v>165402</v>
      </c>
      <c r="AP840">
        <v>205708</v>
      </c>
    </row>
    <row r="841" spans="1:214" x14ac:dyDescent="0.25">
      <c r="A841">
        <v>27</v>
      </c>
      <c r="B841">
        <v>106</v>
      </c>
      <c r="C841" t="s">
        <v>250</v>
      </c>
      <c r="D841" t="s">
        <v>251</v>
      </c>
      <c r="E841" t="s">
        <v>252</v>
      </c>
      <c r="F841" t="s">
        <v>253</v>
      </c>
      <c r="G841" t="s">
        <v>254</v>
      </c>
      <c r="H841" t="s">
        <v>255</v>
      </c>
      <c r="I841">
        <v>2023</v>
      </c>
      <c r="J841">
        <v>106</v>
      </c>
      <c r="K841" t="s">
        <v>250</v>
      </c>
      <c r="L841" t="s">
        <v>256</v>
      </c>
      <c r="M841" t="s">
        <v>257</v>
      </c>
      <c r="N841" t="s">
        <v>258</v>
      </c>
      <c r="O841" t="s">
        <v>259</v>
      </c>
      <c r="P841">
        <v>106</v>
      </c>
      <c r="Q841" t="s">
        <v>283</v>
      </c>
      <c r="R841">
        <v>106</v>
      </c>
      <c r="S841" t="s">
        <v>250</v>
      </c>
      <c r="T841" t="s">
        <v>262</v>
      </c>
      <c r="U841" t="s">
        <v>263</v>
      </c>
      <c r="V841" t="s">
        <v>290</v>
      </c>
      <c r="W841" t="s">
        <v>1256</v>
      </c>
      <c r="X841">
        <v>0</v>
      </c>
      <c r="Y841" t="s">
        <v>1256</v>
      </c>
      <c r="Z841">
        <v>2024</v>
      </c>
      <c r="AA841" t="s">
        <v>1257</v>
      </c>
      <c r="AB841" t="s">
        <v>1257</v>
      </c>
      <c r="AC841">
        <v>107</v>
      </c>
      <c r="AD841">
        <v>14.06</v>
      </c>
      <c r="AF841" t="s">
        <v>268</v>
      </c>
      <c r="AG841" t="s">
        <v>292</v>
      </c>
      <c r="AH841" t="s">
        <v>270</v>
      </c>
      <c r="AI841" t="s">
        <v>270</v>
      </c>
      <c r="AJ841" t="s">
        <v>270</v>
      </c>
      <c r="AK841" t="s">
        <v>270</v>
      </c>
      <c r="AL841">
        <v>1.6000000000000001E-3</v>
      </c>
      <c r="AM841" t="s">
        <v>271</v>
      </c>
      <c r="AN841">
        <v>59773</v>
      </c>
      <c r="AO841">
        <f t="shared" si="2"/>
        <v>59773</v>
      </c>
      <c r="AP841">
        <v>278857</v>
      </c>
    </row>
  </sheetData>
  <autoFilter ref="A1:HF841" xr:uid="{E7E94E30-C07C-472D-926C-C4D56BE03A7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0B540-481F-46D1-8AF6-09B427C5929B}">
  <dimension ref="A2:G28"/>
  <sheetViews>
    <sheetView workbookViewId="0">
      <selection activeCell="D10" sqref="D10:D27"/>
    </sheetView>
  </sheetViews>
  <sheetFormatPr defaultRowHeight="15" x14ac:dyDescent="0.25"/>
  <cols>
    <col min="1" max="1" width="15.7109375" bestFit="1" customWidth="1"/>
    <col min="2" max="2" width="16.28515625" bestFit="1" customWidth="1"/>
    <col min="3" max="4" width="12" bestFit="1" customWidth="1"/>
    <col min="5" max="5" width="16.28515625" bestFit="1" customWidth="1"/>
    <col min="6" max="11" width="12" bestFit="1" customWidth="1"/>
    <col min="12" max="12" width="14.28515625" bestFit="1" customWidth="1"/>
    <col min="13" max="13" width="16.28515625" bestFit="1" customWidth="1"/>
    <col min="14" max="14" width="13" bestFit="1" customWidth="1"/>
    <col min="15" max="15" width="16.28515625" bestFit="1" customWidth="1"/>
    <col min="16" max="16" width="16.42578125" bestFit="1" customWidth="1"/>
    <col min="17" max="17" width="16.28515625" bestFit="1" customWidth="1"/>
    <col min="18" max="18" width="14" bestFit="1" customWidth="1"/>
    <col min="19" max="19" width="16.28515625" bestFit="1" customWidth="1"/>
    <col min="20" max="20" width="12.42578125" bestFit="1" customWidth="1"/>
    <col min="21" max="21" width="16.28515625" bestFit="1" customWidth="1"/>
    <col min="22" max="22" width="12.42578125" bestFit="1" customWidth="1"/>
    <col min="23" max="23" width="16.28515625" bestFit="1" customWidth="1"/>
    <col min="24" max="24" width="12.42578125" bestFit="1" customWidth="1"/>
    <col min="25" max="25" width="16.28515625" bestFit="1" customWidth="1"/>
    <col min="26" max="26" width="12.42578125" bestFit="1" customWidth="1"/>
    <col min="27" max="27" width="16.28515625" bestFit="1" customWidth="1"/>
    <col min="28" max="28" width="12.42578125" bestFit="1" customWidth="1"/>
    <col min="29" max="29" width="16.28515625" bestFit="1" customWidth="1"/>
    <col min="30" max="30" width="13.5703125" bestFit="1" customWidth="1"/>
    <col min="31" max="31" width="16.28515625" bestFit="1" customWidth="1"/>
    <col min="32" max="32" width="12.42578125" bestFit="1" customWidth="1"/>
    <col min="33" max="33" width="16.28515625" bestFit="1" customWidth="1"/>
    <col min="34" max="34" width="12.42578125" bestFit="1" customWidth="1"/>
    <col min="35" max="35" width="16.28515625" bestFit="1" customWidth="1"/>
    <col min="36" max="36" width="14.28515625" bestFit="1" customWidth="1"/>
    <col min="37" max="37" width="16.28515625" bestFit="1" customWidth="1"/>
    <col min="38" max="38" width="16.140625" bestFit="1" customWidth="1"/>
    <col min="39" max="39" width="16.28515625" bestFit="1" customWidth="1"/>
    <col min="40" max="40" width="12.42578125" bestFit="1" customWidth="1"/>
    <col min="41" max="41" width="16.28515625" bestFit="1" customWidth="1"/>
    <col min="42" max="42" width="12.42578125" bestFit="1" customWidth="1"/>
    <col min="43" max="43" width="16.28515625" bestFit="1" customWidth="1"/>
    <col min="44" max="44" width="15.5703125" bestFit="1" customWidth="1"/>
    <col min="45" max="45" width="16.28515625" bestFit="1" customWidth="1"/>
    <col min="46" max="46" width="12.42578125" bestFit="1" customWidth="1"/>
    <col min="47" max="47" width="16.28515625" bestFit="1" customWidth="1"/>
    <col min="48" max="48" width="12.42578125" bestFit="1" customWidth="1"/>
    <col min="49" max="49" width="16.28515625" bestFit="1" customWidth="1"/>
    <col min="50" max="50" width="12.42578125" bestFit="1" customWidth="1"/>
    <col min="51" max="51" width="16.28515625" bestFit="1" customWidth="1"/>
    <col min="52" max="52" width="17.5703125" bestFit="1" customWidth="1"/>
    <col min="53" max="53" width="21.42578125" bestFit="1" customWidth="1"/>
  </cols>
  <sheetData>
    <row r="2" spans="1:7" x14ac:dyDescent="0.25">
      <c r="A2" s="9" t="s">
        <v>11</v>
      </c>
      <c r="B2" t="s">
        <v>707</v>
      </c>
    </row>
    <row r="3" spans="1:7" x14ac:dyDescent="0.25">
      <c r="A3" s="9" t="s">
        <v>47</v>
      </c>
      <c r="B3" t="s">
        <v>250</v>
      </c>
    </row>
    <row r="4" spans="1:7" x14ac:dyDescent="0.25">
      <c r="A4" s="9" t="s">
        <v>44</v>
      </c>
      <c r="B4" t="s">
        <v>707</v>
      </c>
    </row>
    <row r="5" spans="1:7" x14ac:dyDescent="0.25">
      <c r="A5" s="9" t="s">
        <v>61</v>
      </c>
      <c r="B5" t="s">
        <v>707</v>
      </c>
    </row>
    <row r="7" spans="1:7" x14ac:dyDescent="0.25">
      <c r="B7" s="9" t="s">
        <v>708</v>
      </c>
    </row>
    <row r="8" spans="1:7" x14ac:dyDescent="0.25">
      <c r="B8" t="s">
        <v>710</v>
      </c>
      <c r="E8" t="s">
        <v>711</v>
      </c>
    </row>
    <row r="9" spans="1:7" x14ac:dyDescent="0.25">
      <c r="A9" s="9" t="s">
        <v>709</v>
      </c>
      <c r="B9" t="s">
        <v>286</v>
      </c>
      <c r="C9" t="s">
        <v>264</v>
      </c>
      <c r="D9" t="s">
        <v>290</v>
      </c>
      <c r="E9" t="s">
        <v>286</v>
      </c>
      <c r="F9" t="s">
        <v>264</v>
      </c>
      <c r="G9" t="s">
        <v>290</v>
      </c>
    </row>
    <row r="10" spans="1:7" x14ac:dyDescent="0.25">
      <c r="A10" s="10">
        <v>2005</v>
      </c>
      <c r="B10" s="222">
        <v>6.6362431915206839E-3</v>
      </c>
      <c r="C10" s="222">
        <v>3.9937872786258485E-3</v>
      </c>
      <c r="D10" s="222">
        <v>3.4427035024954733E-3</v>
      </c>
      <c r="E10" s="222">
        <v>0.76486246672582059</v>
      </c>
      <c r="F10" s="222">
        <v>0.68823637702503704</v>
      </c>
      <c r="G10" s="222">
        <v>0.60264284683355507</v>
      </c>
    </row>
    <row r="11" spans="1:7" x14ac:dyDescent="0.25">
      <c r="A11" s="10">
        <v>2006</v>
      </c>
      <c r="B11" s="222"/>
      <c r="C11" s="222">
        <v>4.3328835823935234E-4</v>
      </c>
      <c r="D11" s="222">
        <v>4.6843837802061004E-4</v>
      </c>
      <c r="E11" s="222"/>
      <c r="F11" s="222">
        <v>0.70622796709753244</v>
      </c>
      <c r="G11" s="222">
        <v>0.35547861888275478</v>
      </c>
    </row>
    <row r="12" spans="1:7" x14ac:dyDescent="0.25">
      <c r="A12" s="10">
        <v>2007</v>
      </c>
      <c r="B12" s="222"/>
      <c r="C12" s="222">
        <v>3.8910002639218799E-3</v>
      </c>
      <c r="D12" s="222">
        <v>2.3386699275703125E-3</v>
      </c>
      <c r="E12" s="222"/>
      <c r="F12" s="222">
        <v>0.69553912591286249</v>
      </c>
      <c r="G12" s="222">
        <v>0.47009942724757081</v>
      </c>
    </row>
    <row r="13" spans="1:7" x14ac:dyDescent="0.25">
      <c r="A13" s="10">
        <v>2008</v>
      </c>
      <c r="B13" s="222"/>
      <c r="C13" s="222">
        <v>2.0286588311061019E-3</v>
      </c>
      <c r="D13" s="222">
        <v>3.1447386727264295E-3</v>
      </c>
      <c r="E13" s="222"/>
      <c r="F13" s="222">
        <v>0.54477861319966581</v>
      </c>
      <c r="G13" s="222">
        <v>0.49017978040246146</v>
      </c>
    </row>
    <row r="14" spans="1:7" x14ac:dyDescent="0.25">
      <c r="A14" s="10">
        <v>2009</v>
      </c>
      <c r="B14" s="222"/>
      <c r="C14" s="222">
        <v>1.4359587230815193E-3</v>
      </c>
      <c r="D14" s="222">
        <v>1.114330484129393E-3</v>
      </c>
      <c r="E14" s="222"/>
      <c r="F14" s="222">
        <v>0.57594430217669679</v>
      </c>
      <c r="G14" s="222">
        <v>0.3714806017418843</v>
      </c>
    </row>
    <row r="15" spans="1:7" x14ac:dyDescent="0.25">
      <c r="A15" s="10">
        <v>2010</v>
      </c>
      <c r="B15" s="222"/>
      <c r="C15" s="222">
        <v>8.5409087749380185E-4</v>
      </c>
      <c r="D15" s="222">
        <v>9.418012947626271E-4</v>
      </c>
      <c r="E15" s="222"/>
      <c r="F15" s="222">
        <v>0.53703201302224624</v>
      </c>
      <c r="G15" s="222">
        <v>0.28708828424352667</v>
      </c>
    </row>
    <row r="16" spans="1:7" x14ac:dyDescent="0.25">
      <c r="A16" s="10">
        <v>2011</v>
      </c>
      <c r="B16" s="222"/>
      <c r="C16" s="222">
        <v>1.4065379103255307E-3</v>
      </c>
      <c r="D16" s="222">
        <v>1.468309143555082E-3</v>
      </c>
      <c r="E16" s="222"/>
      <c r="F16" s="222">
        <v>0.57457544881125666</v>
      </c>
      <c r="G16" s="222">
        <v>0.42530594345698991</v>
      </c>
    </row>
    <row r="17" spans="1:7" x14ac:dyDescent="0.25">
      <c r="A17" s="10">
        <v>2012</v>
      </c>
      <c r="B17" s="222"/>
      <c r="C17" s="222">
        <v>4.6606831323582655E-3</v>
      </c>
      <c r="D17" s="222">
        <v>4.2142317652136361E-3</v>
      </c>
      <c r="E17" s="222"/>
      <c r="F17" s="222">
        <v>0.73948254349412634</v>
      </c>
      <c r="G17" s="222">
        <v>0.45195331669120342</v>
      </c>
    </row>
    <row r="18" spans="1:7" x14ac:dyDescent="0.25">
      <c r="A18" s="10">
        <v>2013</v>
      </c>
      <c r="B18" s="222"/>
      <c r="C18" s="222">
        <v>2.4045720657931424E-3</v>
      </c>
      <c r="D18" s="222">
        <v>5.2582414247478674E-3</v>
      </c>
      <c r="E18" s="222"/>
      <c r="F18" s="222">
        <v>0.57538375921717744</v>
      </c>
      <c r="G18" s="222">
        <v>0.44699342048919977</v>
      </c>
    </row>
    <row r="19" spans="1:7" x14ac:dyDescent="0.25">
      <c r="A19" s="10">
        <v>2014</v>
      </c>
      <c r="B19" s="222">
        <v>3.1374572811303011E-3</v>
      </c>
      <c r="C19" s="222">
        <v>2.4880496321659823E-3</v>
      </c>
      <c r="D19" s="222">
        <v>4.0584711023019049E-3</v>
      </c>
      <c r="E19" s="222">
        <v>0.58513049199502887</v>
      </c>
      <c r="F19" s="222">
        <v>0.5841395285461235</v>
      </c>
      <c r="G19" s="222">
        <v>0.49074966146469229</v>
      </c>
    </row>
    <row r="20" spans="1:7" x14ac:dyDescent="0.25">
      <c r="A20" s="10">
        <v>2015</v>
      </c>
      <c r="B20" s="222">
        <v>3.0215599239061513E-3</v>
      </c>
      <c r="C20" s="222">
        <v>6.2086327229647952E-3</v>
      </c>
      <c r="D20" s="222">
        <v>5.2098865437599064E-3</v>
      </c>
      <c r="E20" s="222">
        <v>0.6038421180079101</v>
      </c>
      <c r="F20" s="222">
        <v>0.69430675101109607</v>
      </c>
      <c r="G20" s="222">
        <v>0.4510327088452088</v>
      </c>
    </row>
    <row r="21" spans="1:7" x14ac:dyDescent="0.25">
      <c r="A21" s="10">
        <v>2016</v>
      </c>
      <c r="B21" s="222">
        <v>5.614650540931727E-3</v>
      </c>
      <c r="C21" s="222">
        <v>2.8115258235740163E-3</v>
      </c>
      <c r="D21" s="222">
        <v>4.1261506374046563E-3</v>
      </c>
      <c r="E21" s="222">
        <v>0.41512649102110372</v>
      </c>
      <c r="F21" s="222">
        <v>0.5415043452202577</v>
      </c>
      <c r="G21" s="222">
        <v>0.3637471951525757</v>
      </c>
    </row>
    <row r="22" spans="1:7" x14ac:dyDescent="0.25">
      <c r="A22" s="10">
        <v>2017</v>
      </c>
      <c r="B22" s="222">
        <v>3.6139896373056997E-3</v>
      </c>
      <c r="C22" s="222">
        <v>3.308488133800489E-3</v>
      </c>
      <c r="D22" s="222">
        <v>4.7827352791323949E-3</v>
      </c>
      <c r="E22" s="222">
        <v>0.45616211745243995</v>
      </c>
      <c r="F22" s="222">
        <v>0.55557220640391625</v>
      </c>
      <c r="G22" s="222">
        <v>0.44408765789073223</v>
      </c>
    </row>
    <row r="23" spans="1:7" x14ac:dyDescent="0.25">
      <c r="A23" s="10">
        <v>2018</v>
      </c>
      <c r="B23" s="222"/>
      <c r="C23" s="222">
        <v>2.5207870403555301E-3</v>
      </c>
      <c r="D23" s="222">
        <v>2.9884375513137876E-3</v>
      </c>
      <c r="E23" s="222"/>
      <c r="F23" s="222">
        <v>0.71251866069524417</v>
      </c>
      <c r="G23" s="222">
        <v>0.41107223388538994</v>
      </c>
    </row>
    <row r="24" spans="1:7" x14ac:dyDescent="0.25">
      <c r="A24" s="10">
        <v>2019</v>
      </c>
      <c r="B24" s="222"/>
      <c r="C24" s="222"/>
      <c r="D24" s="222">
        <v>1.8831682744754124E-3</v>
      </c>
      <c r="E24" s="222"/>
      <c r="F24" s="222"/>
      <c r="G24" s="222">
        <v>0.4150613357564743</v>
      </c>
    </row>
    <row r="25" spans="1:7" x14ac:dyDescent="0.25">
      <c r="A25" s="10">
        <v>2020</v>
      </c>
      <c r="B25" s="222">
        <v>1.6248661303578992E-3</v>
      </c>
      <c r="C25" s="222">
        <v>1.3249083444558955E-3</v>
      </c>
      <c r="D25" s="222">
        <v>2.3652762722978313E-3</v>
      </c>
      <c r="E25" s="222">
        <v>0.65879828326180245</v>
      </c>
      <c r="F25" s="222">
        <v>0.60953838306554453</v>
      </c>
      <c r="G25" s="222">
        <v>0.51171852899575665</v>
      </c>
    </row>
    <row r="26" spans="1:7" x14ac:dyDescent="0.25">
      <c r="A26" s="10">
        <v>2021</v>
      </c>
      <c r="B26" s="222">
        <v>2.7191283292978208E-4</v>
      </c>
      <c r="C26" s="222">
        <v>3.6742303669683049E-4</v>
      </c>
      <c r="D26" s="222">
        <v>4.2697227875356403E-4</v>
      </c>
      <c r="E26" s="222">
        <v>0.44879786286731965</v>
      </c>
      <c r="F26" s="222">
        <v>0.80239273927392751</v>
      </c>
      <c r="G26" s="222">
        <v>0.48623780752675433</v>
      </c>
    </row>
    <row r="27" spans="1:7" x14ac:dyDescent="0.25">
      <c r="A27" s="10">
        <v>2022</v>
      </c>
      <c r="B27" s="222">
        <v>0</v>
      </c>
      <c r="C27" s="222">
        <v>0</v>
      </c>
      <c r="D27" s="222">
        <v>1.6774088643023452E-4</v>
      </c>
      <c r="E27" s="222"/>
      <c r="F27" s="222"/>
      <c r="G27" s="222">
        <v>0.34227080540373311</v>
      </c>
    </row>
    <row r="28" spans="1:7" x14ac:dyDescent="0.25">
      <c r="A28" s="10">
        <v>2023</v>
      </c>
      <c r="B28" s="222">
        <v>0</v>
      </c>
      <c r="C28" s="222">
        <v>0</v>
      </c>
      <c r="D28" s="222">
        <v>5.5120942237386602E-6</v>
      </c>
      <c r="E28" s="222"/>
      <c r="F28" s="222"/>
      <c r="G28" s="222">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01E6D-D735-4885-8D19-B39325AED401}">
  <dimension ref="A1:HC841"/>
  <sheetViews>
    <sheetView workbookViewId="0">
      <pane xSplit="2" ySplit="1" topLeftCell="GC778" activePane="bottomRight" state="frozen"/>
      <selection pane="topRight" activeCell="C1" sqref="C1"/>
      <selection pane="bottomLeft" activeCell="A2" sqref="A2"/>
      <selection pane="bottomRight" activeCell="GL849" sqref="GL849"/>
    </sheetView>
  </sheetViews>
  <sheetFormatPr defaultRowHeight="15" x14ac:dyDescent="0.25"/>
  <cols>
    <col min="1" max="1" width="9.7109375" customWidth="1"/>
    <col min="2" max="2" width="6.85546875" customWidth="1"/>
    <col min="5" max="5" width="7.5703125" customWidth="1"/>
    <col min="7" max="7" width="10.5703125" customWidth="1"/>
    <col min="10" max="10" width="9.28515625" customWidth="1"/>
    <col min="12" max="12" width="9.85546875" customWidth="1"/>
    <col min="14" max="14" width="11.7109375" customWidth="1"/>
    <col min="16" max="16" width="8.5703125" customWidth="1"/>
    <col min="21" max="21" width="15" customWidth="1"/>
    <col min="30" max="30" width="7.42578125" customWidth="1"/>
    <col min="31" max="31" width="14.42578125" customWidth="1"/>
    <col min="32" max="32" width="9.5703125" customWidth="1"/>
    <col min="33" max="33" width="10.85546875" customWidth="1"/>
  </cols>
  <sheetData>
    <row r="1" spans="1:211" s="8" customFormat="1" x14ac:dyDescent="0.25">
      <c r="A1" s="8" t="s">
        <v>37</v>
      </c>
      <c r="B1" s="8" t="s">
        <v>38</v>
      </c>
      <c r="C1" s="8" t="s">
        <v>39</v>
      </c>
      <c r="D1" s="8" t="s">
        <v>40</v>
      </c>
      <c r="E1" s="8" t="s">
        <v>41</v>
      </c>
      <c r="F1" s="8" t="s">
        <v>42</v>
      </c>
      <c r="G1" s="8" t="s">
        <v>43</v>
      </c>
      <c r="H1" s="8" t="s">
        <v>44</v>
      </c>
      <c r="I1" s="8" t="s">
        <v>45</v>
      </c>
      <c r="J1" s="8" t="s">
        <v>46</v>
      </c>
      <c r="K1" s="8" t="s">
        <v>47</v>
      </c>
      <c r="L1" s="8" t="s">
        <v>48</v>
      </c>
      <c r="M1" s="8" t="s">
        <v>49</v>
      </c>
      <c r="N1" s="8" t="s">
        <v>50</v>
      </c>
      <c r="O1" s="8" t="s">
        <v>51</v>
      </c>
      <c r="P1" s="8" t="s">
        <v>52</v>
      </c>
      <c r="Q1" s="8" t="s">
        <v>53</v>
      </c>
      <c r="R1" s="8" t="s">
        <v>54</v>
      </c>
      <c r="S1" s="8" t="s">
        <v>55</v>
      </c>
      <c r="T1" s="8" t="s">
        <v>56</v>
      </c>
      <c r="U1" s="8" t="s">
        <v>57</v>
      </c>
      <c r="V1" s="8" t="s">
        <v>58</v>
      </c>
      <c r="W1" s="8" t="s">
        <v>59</v>
      </c>
      <c r="X1" s="8" t="s">
        <v>60</v>
      </c>
      <c r="Y1" s="8" t="s">
        <v>61</v>
      </c>
      <c r="Z1" s="8" t="s">
        <v>62</v>
      </c>
      <c r="AA1" s="8" t="s">
        <v>63</v>
      </c>
      <c r="AB1" s="8" t="s">
        <v>64</v>
      </c>
      <c r="AC1" s="8" t="s">
        <v>65</v>
      </c>
      <c r="AD1" s="8" t="s">
        <v>66</v>
      </c>
      <c r="AE1" s="8" t="s">
        <v>67</v>
      </c>
      <c r="AF1" s="8" t="s">
        <v>68</v>
      </c>
      <c r="AG1" s="8" t="s">
        <v>69</v>
      </c>
      <c r="AH1" s="8" t="s">
        <v>11</v>
      </c>
      <c r="AI1" s="8" t="s">
        <v>70</v>
      </c>
      <c r="AJ1" s="8" t="s">
        <v>71</v>
      </c>
      <c r="AK1" s="8" t="s">
        <v>72</v>
      </c>
      <c r="AL1" s="8" t="s">
        <v>73</v>
      </c>
      <c r="AM1" s="8" t="s">
        <v>74</v>
      </c>
      <c r="AN1" s="8" t="s">
        <v>75</v>
      </c>
      <c r="AO1" s="8" t="s">
        <v>77</v>
      </c>
      <c r="AP1" s="8" t="s">
        <v>78</v>
      </c>
      <c r="AQ1" s="8" t="s">
        <v>79</v>
      </c>
      <c r="AR1" s="8" t="s">
        <v>80</v>
      </c>
      <c r="AS1" s="8" t="s">
        <v>81</v>
      </c>
      <c r="AT1" s="8" t="s">
        <v>82</v>
      </c>
      <c r="AU1" s="8" t="s">
        <v>83</v>
      </c>
      <c r="AV1" s="8" t="s">
        <v>84</v>
      </c>
      <c r="AW1" s="8" t="s">
        <v>85</v>
      </c>
      <c r="AX1" s="8" t="s">
        <v>86</v>
      </c>
      <c r="AY1" s="8" t="s">
        <v>87</v>
      </c>
      <c r="AZ1" s="8" t="s">
        <v>88</v>
      </c>
      <c r="BA1" s="8" t="s">
        <v>89</v>
      </c>
      <c r="BB1" s="8" t="s">
        <v>90</v>
      </c>
      <c r="BC1" s="8" t="s">
        <v>91</v>
      </c>
      <c r="BD1" s="8" t="s">
        <v>92</v>
      </c>
      <c r="BE1" s="8" t="s">
        <v>93</v>
      </c>
      <c r="BF1" s="8" t="s">
        <v>94</v>
      </c>
      <c r="BG1" s="8" t="s">
        <v>95</v>
      </c>
      <c r="BH1" s="8" t="s">
        <v>96</v>
      </c>
      <c r="BI1" s="8" t="s">
        <v>97</v>
      </c>
      <c r="BJ1" s="8" t="s">
        <v>98</v>
      </c>
      <c r="BK1" s="8" t="s">
        <v>99</v>
      </c>
      <c r="BL1" s="8" t="s">
        <v>100</v>
      </c>
      <c r="BM1" s="8" t="s">
        <v>101</v>
      </c>
      <c r="BN1" s="8" t="s">
        <v>102</v>
      </c>
      <c r="BO1" s="8" t="s">
        <v>103</v>
      </c>
      <c r="BP1" s="8" t="s">
        <v>104</v>
      </c>
      <c r="BQ1" s="8" t="s">
        <v>105</v>
      </c>
      <c r="BR1" s="8" t="s">
        <v>106</v>
      </c>
      <c r="BS1" s="8" t="s">
        <v>107</v>
      </c>
      <c r="BT1" s="8" t="s">
        <v>108</v>
      </c>
      <c r="BU1" s="8" t="s">
        <v>109</v>
      </c>
      <c r="BV1" s="8" t="s">
        <v>110</v>
      </c>
      <c r="BW1" s="8" t="s">
        <v>111</v>
      </c>
      <c r="BX1" s="8" t="s">
        <v>112</v>
      </c>
      <c r="BY1" s="8" t="s">
        <v>113</v>
      </c>
      <c r="BZ1" s="8" t="s">
        <v>114</v>
      </c>
      <c r="CA1" s="8" t="s">
        <v>115</v>
      </c>
      <c r="CB1" s="8" t="s">
        <v>116</v>
      </c>
      <c r="CC1" s="8" t="s">
        <v>117</v>
      </c>
      <c r="CD1" s="8" t="s">
        <v>118</v>
      </c>
      <c r="CE1" s="8" t="s">
        <v>119</v>
      </c>
      <c r="CF1" s="8" t="s">
        <v>120</v>
      </c>
      <c r="CG1" s="8" t="s">
        <v>121</v>
      </c>
      <c r="CH1" s="8" t="s">
        <v>122</v>
      </c>
      <c r="CI1" s="8" t="s">
        <v>123</v>
      </c>
      <c r="CJ1" s="8" t="s">
        <v>124</v>
      </c>
      <c r="CK1" s="8" t="s">
        <v>125</v>
      </c>
      <c r="CL1" s="8" t="s">
        <v>126</v>
      </c>
      <c r="CM1" s="8" t="s">
        <v>127</v>
      </c>
      <c r="CN1" s="8" t="s">
        <v>128</v>
      </c>
      <c r="CO1" s="8" t="s">
        <v>129</v>
      </c>
      <c r="CP1" s="8" t="s">
        <v>130</v>
      </c>
      <c r="CQ1" s="8" t="s">
        <v>131</v>
      </c>
      <c r="CR1" s="8" t="s">
        <v>132</v>
      </c>
      <c r="CS1" s="8" t="s">
        <v>133</v>
      </c>
      <c r="CT1" s="8" t="s">
        <v>134</v>
      </c>
      <c r="CU1" s="8" t="s">
        <v>135</v>
      </c>
      <c r="CV1" s="8" t="s">
        <v>136</v>
      </c>
      <c r="CW1" s="8" t="s">
        <v>137</v>
      </c>
      <c r="CX1" s="8" t="s">
        <v>138</v>
      </c>
      <c r="CY1" s="8" t="s">
        <v>139</v>
      </c>
      <c r="CZ1" s="8" t="s">
        <v>140</v>
      </c>
      <c r="DA1" s="8" t="s">
        <v>141</v>
      </c>
      <c r="DB1" s="8" t="s">
        <v>142</v>
      </c>
      <c r="DC1" s="8" t="s">
        <v>143</v>
      </c>
      <c r="DD1" s="8" t="s">
        <v>144</v>
      </c>
      <c r="DE1" s="8" t="s">
        <v>145</v>
      </c>
      <c r="DF1" s="8" t="s">
        <v>146</v>
      </c>
      <c r="DG1" s="8" t="s">
        <v>147</v>
      </c>
      <c r="DH1" s="8" t="s">
        <v>148</v>
      </c>
      <c r="DI1" s="8" t="s">
        <v>149</v>
      </c>
      <c r="DJ1" s="8" t="s">
        <v>150</v>
      </c>
      <c r="DK1" s="8" t="s">
        <v>151</v>
      </c>
      <c r="DL1" s="8" t="s">
        <v>152</v>
      </c>
      <c r="DM1" s="8" t="s">
        <v>153</v>
      </c>
      <c r="DN1" s="8" t="s">
        <v>154</v>
      </c>
      <c r="DO1" s="8" t="s">
        <v>155</v>
      </c>
      <c r="DP1" s="8" t="s">
        <v>156</v>
      </c>
      <c r="DQ1" s="8" t="s">
        <v>157</v>
      </c>
      <c r="DR1" s="8" t="s">
        <v>158</v>
      </c>
      <c r="DS1" s="8" t="s">
        <v>159</v>
      </c>
      <c r="DT1" s="8" t="s">
        <v>160</v>
      </c>
      <c r="DU1" s="8" t="s">
        <v>161</v>
      </c>
      <c r="DV1" s="8" t="s">
        <v>162</v>
      </c>
      <c r="DW1" s="8" t="s">
        <v>163</v>
      </c>
      <c r="DX1" s="8" t="s">
        <v>164</v>
      </c>
      <c r="DY1" s="8" t="s">
        <v>165</v>
      </c>
      <c r="DZ1" s="8" t="s">
        <v>166</v>
      </c>
      <c r="EA1" s="8" t="s">
        <v>167</v>
      </c>
      <c r="EB1" s="8" t="s">
        <v>168</v>
      </c>
      <c r="EC1" s="8" t="s">
        <v>169</v>
      </c>
      <c r="ED1" s="8" t="s">
        <v>170</v>
      </c>
      <c r="EE1" s="8" t="s">
        <v>171</v>
      </c>
      <c r="EF1" s="8" t="s">
        <v>172</v>
      </c>
      <c r="EG1" s="8" t="s">
        <v>173</v>
      </c>
      <c r="EH1" s="8" t="s">
        <v>174</v>
      </c>
      <c r="EI1" s="8" t="s">
        <v>175</v>
      </c>
      <c r="EJ1" s="8" t="s">
        <v>176</v>
      </c>
      <c r="EK1" s="8" t="s">
        <v>177</v>
      </c>
      <c r="EL1" s="8" t="s">
        <v>178</v>
      </c>
      <c r="EM1" s="8" t="s">
        <v>179</v>
      </c>
      <c r="EN1" s="8" t="s">
        <v>180</v>
      </c>
      <c r="EO1" s="8" t="s">
        <v>181</v>
      </c>
      <c r="EP1" s="8" t="s">
        <v>182</v>
      </c>
      <c r="EQ1" s="8" t="s">
        <v>183</v>
      </c>
      <c r="ER1" s="8" t="s">
        <v>184</v>
      </c>
      <c r="ES1" s="8" t="s">
        <v>185</v>
      </c>
      <c r="ET1" s="8" t="s">
        <v>186</v>
      </c>
      <c r="EU1" s="8" t="s">
        <v>187</v>
      </c>
      <c r="EV1" s="8" t="s">
        <v>188</v>
      </c>
      <c r="EW1" s="8" t="s">
        <v>189</v>
      </c>
      <c r="EX1" s="8" t="s">
        <v>190</v>
      </c>
      <c r="EY1" s="8" t="s">
        <v>191</v>
      </c>
      <c r="EZ1" s="8" t="s">
        <v>192</v>
      </c>
      <c r="FA1" s="8" t="s">
        <v>712</v>
      </c>
      <c r="FB1" s="8" t="s">
        <v>194</v>
      </c>
      <c r="FC1" s="8" t="s">
        <v>195</v>
      </c>
      <c r="FD1" s="8" t="s">
        <v>196</v>
      </c>
      <c r="FE1" s="8" t="s">
        <v>197</v>
      </c>
      <c r="FF1" s="8" t="s">
        <v>198</v>
      </c>
      <c r="FG1" s="8" t="s">
        <v>199</v>
      </c>
      <c r="FH1" s="8" t="s">
        <v>200</v>
      </c>
      <c r="FI1" s="8" t="s">
        <v>201</v>
      </c>
      <c r="FJ1" s="8" t="s">
        <v>202</v>
      </c>
      <c r="FK1" s="8" t="s">
        <v>203</v>
      </c>
      <c r="FL1" s="8" t="s">
        <v>204</v>
      </c>
      <c r="FM1" s="8" t="s">
        <v>205</v>
      </c>
      <c r="FN1" s="8" t="s">
        <v>206</v>
      </c>
      <c r="FO1" s="8" t="s">
        <v>207</v>
      </c>
      <c r="FP1" s="8" t="s">
        <v>208</v>
      </c>
      <c r="FQ1" s="8" t="s">
        <v>209</v>
      </c>
      <c r="FR1" s="8" t="s">
        <v>210</v>
      </c>
      <c r="FS1" s="8" t="s">
        <v>211</v>
      </c>
      <c r="FT1" s="8" t="s">
        <v>212</v>
      </c>
      <c r="FU1" s="8" t="s">
        <v>213</v>
      </c>
      <c r="FV1" s="8" t="s">
        <v>214</v>
      </c>
      <c r="FW1" s="8" t="s">
        <v>215</v>
      </c>
      <c r="FX1" s="8" t="s">
        <v>216</v>
      </c>
      <c r="FY1" s="8" t="s">
        <v>217</v>
      </c>
      <c r="FZ1" s="8" t="s">
        <v>218</v>
      </c>
      <c r="GA1" s="8" t="s">
        <v>219</v>
      </c>
      <c r="GB1" s="8" t="s">
        <v>220</v>
      </c>
      <c r="GC1" s="8" t="s">
        <v>221</v>
      </c>
      <c r="GD1" s="8" t="s">
        <v>222</v>
      </c>
      <c r="GE1" s="8" t="s">
        <v>223</v>
      </c>
      <c r="GF1" s="8" t="s">
        <v>224</v>
      </c>
      <c r="GG1" s="8" t="s">
        <v>225</v>
      </c>
      <c r="GH1" s="8" t="s">
        <v>226</v>
      </c>
      <c r="GI1" s="8" t="s">
        <v>227</v>
      </c>
      <c r="GJ1" s="8" t="s">
        <v>228</v>
      </c>
      <c r="GK1" s="8" t="s">
        <v>229</v>
      </c>
      <c r="GL1" s="8" t="s">
        <v>230</v>
      </c>
      <c r="GM1" s="8" t="s">
        <v>231</v>
      </c>
      <c r="GN1" s="8" t="s">
        <v>232</v>
      </c>
      <c r="GO1" s="8" t="s">
        <v>233</v>
      </c>
      <c r="GP1" s="8" t="s">
        <v>234</v>
      </c>
      <c r="GQ1" s="8" t="s">
        <v>235</v>
      </c>
      <c r="GR1" s="8" t="s">
        <v>236</v>
      </c>
      <c r="GS1" s="8" t="s">
        <v>237</v>
      </c>
      <c r="GT1" s="8" t="s">
        <v>238</v>
      </c>
      <c r="GU1" s="8" t="s">
        <v>239</v>
      </c>
      <c r="GV1" s="8" t="s">
        <v>240</v>
      </c>
      <c r="GW1" s="8" t="s">
        <v>241</v>
      </c>
      <c r="GX1" s="8" t="s">
        <v>242</v>
      </c>
      <c r="GY1" s="8" t="s">
        <v>243</v>
      </c>
      <c r="GZ1" s="8" t="s">
        <v>244</v>
      </c>
      <c r="HA1" s="8" t="s">
        <v>245</v>
      </c>
      <c r="HB1" s="8" t="s">
        <v>246</v>
      </c>
      <c r="HC1" s="8" t="s">
        <v>247</v>
      </c>
    </row>
    <row r="2" spans="1:211" x14ac:dyDescent="0.25">
      <c r="A2">
        <v>27</v>
      </c>
      <c r="B2">
        <v>106</v>
      </c>
      <c r="C2" t="s">
        <v>250</v>
      </c>
      <c r="D2" t="s">
        <v>251</v>
      </c>
      <c r="E2" t="s">
        <v>252</v>
      </c>
      <c r="F2" t="s">
        <v>253</v>
      </c>
      <c r="G2" t="s">
        <v>254</v>
      </c>
      <c r="H2" t="s">
        <v>255</v>
      </c>
      <c r="I2">
        <v>2005</v>
      </c>
      <c r="J2">
        <v>106</v>
      </c>
      <c r="K2" t="s">
        <v>250</v>
      </c>
      <c r="L2" t="s">
        <v>256</v>
      </c>
      <c r="M2" t="s">
        <v>257</v>
      </c>
      <c r="N2" t="s">
        <v>258</v>
      </c>
      <c r="O2" t="s">
        <v>259</v>
      </c>
      <c r="P2">
        <v>420</v>
      </c>
      <c r="Q2" t="s">
        <v>260</v>
      </c>
      <c r="R2">
        <v>420</v>
      </c>
      <c r="S2" t="s">
        <v>261</v>
      </c>
      <c r="T2" t="s">
        <v>262</v>
      </c>
      <c r="U2" t="s">
        <v>263</v>
      </c>
      <c r="V2" t="s">
        <v>264</v>
      </c>
      <c r="W2" t="s">
        <v>265</v>
      </c>
      <c r="X2">
        <v>0</v>
      </c>
      <c r="Y2" t="s">
        <v>265</v>
      </c>
      <c r="Z2">
        <v>2006</v>
      </c>
      <c r="AA2" t="s">
        <v>266</v>
      </c>
      <c r="AB2" t="s">
        <v>266</v>
      </c>
      <c r="AC2">
        <v>85</v>
      </c>
      <c r="AD2">
        <v>6.9</v>
      </c>
      <c r="AE2" t="s">
        <v>267</v>
      </c>
      <c r="AF2" t="s">
        <v>268</v>
      </c>
      <c r="AG2" t="s">
        <v>269</v>
      </c>
      <c r="AH2" t="s">
        <v>270</v>
      </c>
      <c r="AI2" t="s">
        <v>270</v>
      </c>
      <c r="AJ2" t="s">
        <v>270</v>
      </c>
      <c r="AK2" t="s">
        <v>270</v>
      </c>
      <c r="AL2">
        <v>1.1474E-2</v>
      </c>
      <c r="AM2" t="s">
        <v>271</v>
      </c>
      <c r="AN2">
        <v>25759</v>
      </c>
      <c r="AO2">
        <v>478677</v>
      </c>
      <c r="AP2">
        <v>1</v>
      </c>
      <c r="AQ2">
        <v>4275</v>
      </c>
      <c r="AR2">
        <v>2006</v>
      </c>
      <c r="GU2">
        <v>6.05</v>
      </c>
      <c r="GV2">
        <v>9.41</v>
      </c>
      <c r="GY2">
        <v>0</v>
      </c>
      <c r="GZ2">
        <v>0</v>
      </c>
      <c r="HA2">
        <v>0</v>
      </c>
      <c r="HB2">
        <v>15.46</v>
      </c>
      <c r="HC2">
        <v>15.46</v>
      </c>
    </row>
    <row r="3" spans="1:211" x14ac:dyDescent="0.25">
      <c r="A3">
        <v>27</v>
      </c>
      <c r="B3">
        <v>106</v>
      </c>
      <c r="C3" t="s">
        <v>250</v>
      </c>
      <c r="D3" t="s">
        <v>251</v>
      </c>
      <c r="E3" t="s">
        <v>252</v>
      </c>
      <c r="F3" t="s">
        <v>253</v>
      </c>
      <c r="G3" t="s">
        <v>254</v>
      </c>
      <c r="H3" t="s">
        <v>255</v>
      </c>
      <c r="I3">
        <v>2005</v>
      </c>
      <c r="J3">
        <v>106</v>
      </c>
      <c r="K3" t="s">
        <v>250</v>
      </c>
      <c r="L3" t="s">
        <v>256</v>
      </c>
      <c r="M3" t="s">
        <v>257</v>
      </c>
      <c r="N3" t="s">
        <v>258</v>
      </c>
      <c r="O3" t="s">
        <v>259</v>
      </c>
      <c r="P3">
        <v>420</v>
      </c>
      <c r="Q3" t="s">
        <v>260</v>
      </c>
      <c r="R3">
        <v>420</v>
      </c>
      <c r="S3" t="s">
        <v>261</v>
      </c>
      <c r="T3" t="s">
        <v>262</v>
      </c>
      <c r="U3" t="s">
        <v>263</v>
      </c>
      <c r="V3" t="s">
        <v>264</v>
      </c>
      <c r="W3" t="s">
        <v>265</v>
      </c>
      <c r="X3">
        <v>0</v>
      </c>
      <c r="Y3" t="s">
        <v>265</v>
      </c>
      <c r="Z3">
        <v>2006</v>
      </c>
      <c r="AA3" t="s">
        <v>266</v>
      </c>
      <c r="AB3" t="s">
        <v>266</v>
      </c>
      <c r="AC3">
        <v>85</v>
      </c>
      <c r="AD3">
        <v>6.9</v>
      </c>
      <c r="AE3" t="s">
        <v>267</v>
      </c>
      <c r="AF3" t="s">
        <v>268</v>
      </c>
      <c r="AG3" t="s">
        <v>269</v>
      </c>
      <c r="AH3" t="s">
        <v>270</v>
      </c>
      <c r="AI3" t="s">
        <v>270</v>
      </c>
      <c r="AJ3" t="s">
        <v>270</v>
      </c>
      <c r="AK3" t="s">
        <v>270</v>
      </c>
      <c r="AL3">
        <v>1.1474E-2</v>
      </c>
      <c r="AM3" t="s">
        <v>271</v>
      </c>
      <c r="AN3">
        <v>25759</v>
      </c>
      <c r="AO3">
        <v>478677</v>
      </c>
      <c r="AP3">
        <v>2</v>
      </c>
      <c r="AQ3">
        <v>4275</v>
      </c>
      <c r="AR3">
        <v>2007</v>
      </c>
      <c r="GU3">
        <v>8.9700000000000006</v>
      </c>
      <c r="GV3">
        <v>29.29</v>
      </c>
      <c r="GY3">
        <v>0</v>
      </c>
      <c r="GZ3">
        <v>0</v>
      </c>
      <c r="HA3">
        <v>0</v>
      </c>
      <c r="HB3">
        <v>38.26</v>
      </c>
      <c r="HC3">
        <v>38.26</v>
      </c>
    </row>
    <row r="4" spans="1:211" x14ac:dyDescent="0.25">
      <c r="A4">
        <v>27</v>
      </c>
      <c r="B4">
        <v>106</v>
      </c>
      <c r="C4" t="s">
        <v>250</v>
      </c>
      <c r="D4" t="s">
        <v>251</v>
      </c>
      <c r="E4" t="s">
        <v>252</v>
      </c>
      <c r="F4" t="s">
        <v>253</v>
      </c>
      <c r="G4" t="s">
        <v>254</v>
      </c>
      <c r="H4" t="s">
        <v>255</v>
      </c>
      <c r="I4">
        <v>2005</v>
      </c>
      <c r="J4">
        <v>106</v>
      </c>
      <c r="K4" t="s">
        <v>250</v>
      </c>
      <c r="L4" t="s">
        <v>256</v>
      </c>
      <c r="M4" t="s">
        <v>257</v>
      </c>
      <c r="N4" t="s">
        <v>258</v>
      </c>
      <c r="O4" t="s">
        <v>259</v>
      </c>
      <c r="P4">
        <v>420</v>
      </c>
      <c r="Q4" t="s">
        <v>260</v>
      </c>
      <c r="R4">
        <v>420</v>
      </c>
      <c r="S4" t="s">
        <v>261</v>
      </c>
      <c r="T4" t="s">
        <v>262</v>
      </c>
      <c r="U4" t="s">
        <v>263</v>
      </c>
      <c r="V4" t="s">
        <v>264</v>
      </c>
      <c r="W4" t="s">
        <v>265</v>
      </c>
      <c r="X4">
        <v>0</v>
      </c>
      <c r="Y4" t="s">
        <v>265</v>
      </c>
      <c r="Z4">
        <v>2006</v>
      </c>
      <c r="AA4" t="s">
        <v>266</v>
      </c>
      <c r="AB4" t="s">
        <v>266</v>
      </c>
      <c r="AC4">
        <v>85</v>
      </c>
      <c r="AD4">
        <v>6.9</v>
      </c>
      <c r="AE4" t="s">
        <v>267</v>
      </c>
      <c r="AF4" t="s">
        <v>268</v>
      </c>
      <c r="AG4" t="s">
        <v>269</v>
      </c>
      <c r="AH4" t="s">
        <v>270</v>
      </c>
      <c r="AI4" t="s">
        <v>270</v>
      </c>
      <c r="AJ4" t="s">
        <v>270</v>
      </c>
      <c r="AK4" t="s">
        <v>270</v>
      </c>
      <c r="AL4">
        <v>1.1474E-2</v>
      </c>
      <c r="AM4" t="s">
        <v>271</v>
      </c>
      <c r="AN4">
        <v>25759</v>
      </c>
      <c r="AO4">
        <v>478677</v>
      </c>
      <c r="AP4">
        <v>3</v>
      </c>
      <c r="AQ4">
        <v>4275</v>
      </c>
      <c r="AR4">
        <v>2008</v>
      </c>
      <c r="GP4">
        <v>130.08000000000001</v>
      </c>
      <c r="GU4">
        <v>104.91</v>
      </c>
      <c r="GV4">
        <v>175.53</v>
      </c>
      <c r="GY4">
        <v>0</v>
      </c>
      <c r="GZ4">
        <v>130.08000000000001</v>
      </c>
      <c r="HA4">
        <v>130.08000000000001</v>
      </c>
      <c r="HB4">
        <v>280.44</v>
      </c>
      <c r="HC4">
        <v>410.52</v>
      </c>
    </row>
    <row r="5" spans="1:211" x14ac:dyDescent="0.25">
      <c r="A5">
        <v>27</v>
      </c>
      <c r="B5">
        <v>106</v>
      </c>
      <c r="C5" t="s">
        <v>250</v>
      </c>
      <c r="D5" t="s">
        <v>251</v>
      </c>
      <c r="E5" t="s">
        <v>252</v>
      </c>
      <c r="F5" t="s">
        <v>253</v>
      </c>
      <c r="G5" t="s">
        <v>254</v>
      </c>
      <c r="H5" t="s">
        <v>255</v>
      </c>
      <c r="I5">
        <v>2005</v>
      </c>
      <c r="J5">
        <v>106</v>
      </c>
      <c r="K5" t="s">
        <v>250</v>
      </c>
      <c r="L5" t="s">
        <v>256</v>
      </c>
      <c r="M5" t="s">
        <v>257</v>
      </c>
      <c r="N5" t="s">
        <v>258</v>
      </c>
      <c r="O5" t="s">
        <v>259</v>
      </c>
      <c r="P5">
        <v>420</v>
      </c>
      <c r="Q5" t="s">
        <v>260</v>
      </c>
      <c r="R5">
        <v>420</v>
      </c>
      <c r="S5" t="s">
        <v>261</v>
      </c>
      <c r="T5" t="s">
        <v>262</v>
      </c>
      <c r="U5" t="s">
        <v>263</v>
      </c>
      <c r="V5" t="s">
        <v>264</v>
      </c>
      <c r="W5" t="s">
        <v>265</v>
      </c>
      <c r="X5">
        <v>0</v>
      </c>
      <c r="Y5" t="s">
        <v>265</v>
      </c>
      <c r="Z5">
        <v>2006</v>
      </c>
      <c r="AA5" t="s">
        <v>266</v>
      </c>
      <c r="AB5" t="s">
        <v>266</v>
      </c>
      <c r="AC5">
        <v>85</v>
      </c>
      <c r="AD5">
        <v>6.9</v>
      </c>
      <c r="AE5" t="s">
        <v>267</v>
      </c>
      <c r="AF5" t="s">
        <v>268</v>
      </c>
      <c r="AG5" t="s">
        <v>269</v>
      </c>
      <c r="AH5" t="s">
        <v>270</v>
      </c>
      <c r="AI5" t="s">
        <v>270</v>
      </c>
      <c r="AJ5" t="s">
        <v>270</v>
      </c>
      <c r="AK5" t="s">
        <v>270</v>
      </c>
      <c r="AL5">
        <v>1.1474E-2</v>
      </c>
      <c r="AM5" t="s">
        <v>271</v>
      </c>
      <c r="AN5">
        <v>25759</v>
      </c>
      <c r="AO5">
        <v>478677</v>
      </c>
      <c r="AP5">
        <v>4</v>
      </c>
      <c r="AQ5">
        <v>4275</v>
      </c>
      <c r="AR5">
        <v>2009</v>
      </c>
      <c r="BE5">
        <v>48.32</v>
      </c>
      <c r="GP5">
        <v>130.08000000000001</v>
      </c>
      <c r="GU5">
        <v>60.6</v>
      </c>
      <c r="GV5">
        <v>143.83000000000001</v>
      </c>
      <c r="GY5">
        <v>48.32</v>
      </c>
      <c r="GZ5">
        <v>130.08000000000001</v>
      </c>
      <c r="HA5">
        <v>178.4</v>
      </c>
      <c r="HB5">
        <v>204.43</v>
      </c>
      <c r="HC5">
        <v>382.83000000000004</v>
      </c>
    </row>
    <row r="6" spans="1:211" x14ac:dyDescent="0.25">
      <c r="A6">
        <v>27</v>
      </c>
      <c r="B6">
        <v>106</v>
      </c>
      <c r="C6" t="s">
        <v>250</v>
      </c>
      <c r="D6" t="s">
        <v>251</v>
      </c>
      <c r="E6" t="s">
        <v>252</v>
      </c>
      <c r="F6" t="s">
        <v>253</v>
      </c>
      <c r="G6" t="s">
        <v>254</v>
      </c>
      <c r="H6" t="s">
        <v>255</v>
      </c>
      <c r="I6">
        <v>2005</v>
      </c>
      <c r="J6">
        <v>106</v>
      </c>
      <c r="K6" t="s">
        <v>250</v>
      </c>
      <c r="L6" t="s">
        <v>256</v>
      </c>
      <c r="M6" t="s">
        <v>257</v>
      </c>
      <c r="N6" t="s">
        <v>258</v>
      </c>
      <c r="O6" t="s">
        <v>259</v>
      </c>
      <c r="P6">
        <v>420</v>
      </c>
      <c r="Q6" t="s">
        <v>260</v>
      </c>
      <c r="R6">
        <v>420</v>
      </c>
      <c r="S6" t="s">
        <v>261</v>
      </c>
      <c r="T6" t="s">
        <v>262</v>
      </c>
      <c r="U6" t="s">
        <v>263</v>
      </c>
      <c r="V6" t="s">
        <v>264</v>
      </c>
      <c r="W6" t="s">
        <v>265</v>
      </c>
      <c r="X6">
        <v>0</v>
      </c>
      <c r="Y6" t="s">
        <v>265</v>
      </c>
      <c r="Z6">
        <v>2006</v>
      </c>
      <c r="AA6" t="s">
        <v>266</v>
      </c>
      <c r="AB6" t="s">
        <v>266</v>
      </c>
      <c r="AC6">
        <v>85</v>
      </c>
      <c r="AD6">
        <v>6.9</v>
      </c>
      <c r="AE6" t="s">
        <v>267</v>
      </c>
      <c r="AF6" t="s">
        <v>268</v>
      </c>
      <c r="AG6" t="s">
        <v>269</v>
      </c>
      <c r="AH6" t="s">
        <v>270</v>
      </c>
      <c r="AI6" t="s">
        <v>270</v>
      </c>
      <c r="AJ6" t="s">
        <v>270</v>
      </c>
      <c r="AK6" t="s">
        <v>270</v>
      </c>
      <c r="AL6">
        <v>1.1474E-2</v>
      </c>
      <c r="AM6" t="s">
        <v>271</v>
      </c>
      <c r="AN6">
        <v>25759</v>
      </c>
      <c r="AO6">
        <v>478677</v>
      </c>
      <c r="AP6">
        <v>5</v>
      </c>
      <c r="AQ6">
        <v>4275</v>
      </c>
      <c r="AR6">
        <v>2010</v>
      </c>
      <c r="GC6">
        <v>61.51</v>
      </c>
      <c r="GP6">
        <v>30.1</v>
      </c>
      <c r="GU6">
        <v>92.08</v>
      </c>
      <c r="GV6">
        <v>80.040000000000006</v>
      </c>
      <c r="GY6">
        <v>61.51</v>
      </c>
      <c r="GZ6">
        <v>30.1</v>
      </c>
      <c r="HA6">
        <v>91.61</v>
      </c>
      <c r="HB6">
        <v>172.12</v>
      </c>
      <c r="HC6">
        <v>263.73</v>
      </c>
    </row>
    <row r="7" spans="1:211" x14ac:dyDescent="0.25">
      <c r="A7">
        <v>27</v>
      </c>
      <c r="B7">
        <v>106</v>
      </c>
      <c r="C7" t="s">
        <v>250</v>
      </c>
      <c r="D7" t="s">
        <v>251</v>
      </c>
      <c r="E7" t="s">
        <v>252</v>
      </c>
      <c r="F7" t="s">
        <v>253</v>
      </c>
      <c r="G7" t="s">
        <v>254</v>
      </c>
      <c r="H7" t="s">
        <v>255</v>
      </c>
      <c r="I7">
        <v>2005</v>
      </c>
      <c r="J7">
        <v>106</v>
      </c>
      <c r="K7" t="s">
        <v>250</v>
      </c>
      <c r="L7" t="s">
        <v>256</v>
      </c>
      <c r="M7" t="s">
        <v>257</v>
      </c>
      <c r="N7" t="s">
        <v>258</v>
      </c>
      <c r="O7" t="s">
        <v>259</v>
      </c>
      <c r="P7">
        <v>420</v>
      </c>
      <c r="Q7" t="s">
        <v>260</v>
      </c>
      <c r="R7">
        <v>420</v>
      </c>
      <c r="S7" t="s">
        <v>261</v>
      </c>
      <c r="T7" t="s">
        <v>262</v>
      </c>
      <c r="U7" t="s">
        <v>263</v>
      </c>
      <c r="V7" t="s">
        <v>264</v>
      </c>
      <c r="W7" t="s">
        <v>265</v>
      </c>
      <c r="X7">
        <v>0</v>
      </c>
      <c r="Y7" t="s">
        <v>265</v>
      </c>
      <c r="Z7">
        <v>2006</v>
      </c>
      <c r="AA7" t="s">
        <v>266</v>
      </c>
      <c r="AB7" t="s">
        <v>266</v>
      </c>
      <c r="AC7">
        <v>85</v>
      </c>
      <c r="AD7">
        <v>6.9</v>
      </c>
      <c r="AE7" t="s">
        <v>267</v>
      </c>
      <c r="AF7" t="s">
        <v>268</v>
      </c>
      <c r="AG7" t="s">
        <v>269</v>
      </c>
      <c r="AH7" t="s">
        <v>270</v>
      </c>
      <c r="AI7" t="s">
        <v>270</v>
      </c>
      <c r="AJ7" t="s">
        <v>270</v>
      </c>
      <c r="AK7" t="s">
        <v>270</v>
      </c>
      <c r="AL7">
        <v>1.1474E-2</v>
      </c>
      <c r="AM7" t="s">
        <v>271</v>
      </c>
      <c r="AN7">
        <v>25759</v>
      </c>
      <c r="AO7">
        <v>478677</v>
      </c>
      <c r="AP7">
        <v>6</v>
      </c>
      <c r="AQ7">
        <v>4275</v>
      </c>
      <c r="AR7">
        <v>2011</v>
      </c>
      <c r="GV7">
        <v>53.72</v>
      </c>
      <c r="GY7">
        <v>0</v>
      </c>
      <c r="GZ7">
        <v>0</v>
      </c>
      <c r="HA7">
        <v>0</v>
      </c>
      <c r="HB7">
        <v>53.72</v>
      </c>
      <c r="HC7">
        <v>53.72</v>
      </c>
    </row>
    <row r="8" spans="1:211" x14ac:dyDescent="0.25">
      <c r="A8">
        <v>27</v>
      </c>
      <c r="B8">
        <v>106</v>
      </c>
      <c r="C8" t="s">
        <v>250</v>
      </c>
      <c r="D8" t="s">
        <v>251</v>
      </c>
      <c r="E8" t="s">
        <v>252</v>
      </c>
      <c r="F8" t="s">
        <v>253</v>
      </c>
      <c r="G8" t="s">
        <v>254</v>
      </c>
      <c r="H8" t="s">
        <v>255</v>
      </c>
      <c r="I8">
        <v>2005</v>
      </c>
      <c r="J8">
        <v>106</v>
      </c>
      <c r="K8" t="s">
        <v>250</v>
      </c>
      <c r="L8" t="s">
        <v>256</v>
      </c>
      <c r="M8" t="s">
        <v>257</v>
      </c>
      <c r="N8" t="s">
        <v>258</v>
      </c>
      <c r="O8" t="s">
        <v>259</v>
      </c>
      <c r="P8">
        <v>420</v>
      </c>
      <c r="Q8" t="s">
        <v>260</v>
      </c>
      <c r="R8">
        <v>420</v>
      </c>
      <c r="S8" t="s">
        <v>261</v>
      </c>
      <c r="T8" t="s">
        <v>262</v>
      </c>
      <c r="U8" t="s">
        <v>263</v>
      </c>
      <c r="V8" t="s">
        <v>264</v>
      </c>
      <c r="W8" t="s">
        <v>273</v>
      </c>
      <c r="X8">
        <v>0</v>
      </c>
      <c r="Y8" t="s">
        <v>273</v>
      </c>
      <c r="Z8">
        <v>2006</v>
      </c>
      <c r="AA8" t="s">
        <v>274</v>
      </c>
      <c r="AB8" t="s">
        <v>274</v>
      </c>
      <c r="AC8">
        <v>89</v>
      </c>
      <c r="AD8">
        <v>7.9</v>
      </c>
      <c r="AE8" t="s">
        <v>275</v>
      </c>
      <c r="AF8" t="s">
        <v>268</v>
      </c>
      <c r="AG8" t="s">
        <v>269</v>
      </c>
      <c r="AH8" t="s">
        <v>270</v>
      </c>
      <c r="AI8" t="s">
        <v>270</v>
      </c>
      <c r="AJ8" t="s">
        <v>270</v>
      </c>
      <c r="AK8" t="s">
        <v>270</v>
      </c>
      <c r="AL8">
        <v>5.2969999999999996E-3</v>
      </c>
      <c r="AM8" t="s">
        <v>271</v>
      </c>
      <c r="AN8">
        <v>27975</v>
      </c>
      <c r="AO8">
        <v>240558</v>
      </c>
      <c r="AP8">
        <v>2</v>
      </c>
      <c r="AQ8">
        <v>4274</v>
      </c>
      <c r="AR8">
        <v>2007</v>
      </c>
      <c r="GP8">
        <v>57.36</v>
      </c>
      <c r="GY8">
        <v>0</v>
      </c>
      <c r="GZ8">
        <v>57.36</v>
      </c>
      <c r="HA8">
        <v>57.36</v>
      </c>
      <c r="HB8">
        <v>0</v>
      </c>
      <c r="HC8">
        <v>57.36</v>
      </c>
    </row>
    <row r="9" spans="1:211" x14ac:dyDescent="0.25">
      <c r="A9">
        <v>27</v>
      </c>
      <c r="B9">
        <v>106</v>
      </c>
      <c r="C9" t="s">
        <v>250</v>
      </c>
      <c r="D9" t="s">
        <v>251</v>
      </c>
      <c r="E9" t="s">
        <v>252</v>
      </c>
      <c r="F9" t="s">
        <v>253</v>
      </c>
      <c r="G9" t="s">
        <v>254</v>
      </c>
      <c r="H9" t="s">
        <v>255</v>
      </c>
      <c r="I9">
        <v>2005</v>
      </c>
      <c r="J9">
        <v>106</v>
      </c>
      <c r="K9" t="s">
        <v>250</v>
      </c>
      <c r="L9" t="s">
        <v>256</v>
      </c>
      <c r="M9" t="s">
        <v>257</v>
      </c>
      <c r="N9" t="s">
        <v>258</v>
      </c>
      <c r="O9" t="s">
        <v>259</v>
      </c>
      <c r="P9">
        <v>420</v>
      </c>
      <c r="Q9" t="s">
        <v>260</v>
      </c>
      <c r="R9">
        <v>420</v>
      </c>
      <c r="S9" t="s">
        <v>261</v>
      </c>
      <c r="T9" t="s">
        <v>262</v>
      </c>
      <c r="U9" t="s">
        <v>263</v>
      </c>
      <c r="V9" t="s">
        <v>264</v>
      </c>
      <c r="W9" t="s">
        <v>273</v>
      </c>
      <c r="X9">
        <v>0</v>
      </c>
      <c r="Y9" t="s">
        <v>273</v>
      </c>
      <c r="Z9">
        <v>2006</v>
      </c>
      <c r="AA9" t="s">
        <v>274</v>
      </c>
      <c r="AB9" t="s">
        <v>274</v>
      </c>
      <c r="AC9">
        <v>89</v>
      </c>
      <c r="AD9">
        <v>7.9</v>
      </c>
      <c r="AE9" t="s">
        <v>275</v>
      </c>
      <c r="AF9" t="s">
        <v>268</v>
      </c>
      <c r="AG9" t="s">
        <v>269</v>
      </c>
      <c r="AH9" t="s">
        <v>270</v>
      </c>
      <c r="AI9" t="s">
        <v>270</v>
      </c>
      <c r="AJ9" t="s">
        <v>270</v>
      </c>
      <c r="AK9" t="s">
        <v>270</v>
      </c>
      <c r="AL9">
        <v>5.2969999999999996E-3</v>
      </c>
      <c r="AM9" t="s">
        <v>271</v>
      </c>
      <c r="AN9">
        <v>27975</v>
      </c>
      <c r="AO9">
        <v>240558</v>
      </c>
      <c r="AP9">
        <v>3</v>
      </c>
      <c r="AQ9">
        <v>4274</v>
      </c>
      <c r="AR9">
        <v>2008</v>
      </c>
      <c r="CM9">
        <v>37.409999999999997</v>
      </c>
      <c r="GP9">
        <v>51.08</v>
      </c>
      <c r="GU9">
        <v>21.96</v>
      </c>
      <c r="GV9">
        <v>38.590000000000003</v>
      </c>
      <c r="GY9">
        <v>37.409999999999997</v>
      </c>
      <c r="GZ9">
        <v>51.08</v>
      </c>
      <c r="HA9">
        <v>88.49</v>
      </c>
      <c r="HB9">
        <v>60.55</v>
      </c>
      <c r="HC9">
        <v>149.04</v>
      </c>
    </row>
    <row r="10" spans="1:211" x14ac:dyDescent="0.25">
      <c r="A10">
        <v>27</v>
      </c>
      <c r="B10">
        <v>106</v>
      </c>
      <c r="C10" t="s">
        <v>250</v>
      </c>
      <c r="D10" t="s">
        <v>251</v>
      </c>
      <c r="E10" t="s">
        <v>252</v>
      </c>
      <c r="F10" t="s">
        <v>253</v>
      </c>
      <c r="G10" t="s">
        <v>254</v>
      </c>
      <c r="H10" t="s">
        <v>255</v>
      </c>
      <c r="I10">
        <v>2005</v>
      </c>
      <c r="J10">
        <v>106</v>
      </c>
      <c r="K10" t="s">
        <v>250</v>
      </c>
      <c r="L10" t="s">
        <v>256</v>
      </c>
      <c r="M10" t="s">
        <v>257</v>
      </c>
      <c r="N10" t="s">
        <v>258</v>
      </c>
      <c r="O10" t="s">
        <v>259</v>
      </c>
      <c r="P10">
        <v>420</v>
      </c>
      <c r="Q10" t="s">
        <v>260</v>
      </c>
      <c r="R10">
        <v>420</v>
      </c>
      <c r="S10" t="s">
        <v>261</v>
      </c>
      <c r="T10" t="s">
        <v>262</v>
      </c>
      <c r="U10" t="s">
        <v>263</v>
      </c>
      <c r="V10" t="s">
        <v>264</v>
      </c>
      <c r="W10" t="s">
        <v>273</v>
      </c>
      <c r="X10">
        <v>0</v>
      </c>
      <c r="Y10" t="s">
        <v>273</v>
      </c>
      <c r="Z10">
        <v>2006</v>
      </c>
      <c r="AA10" t="s">
        <v>274</v>
      </c>
      <c r="AB10" t="s">
        <v>274</v>
      </c>
      <c r="AC10">
        <v>89</v>
      </c>
      <c r="AD10">
        <v>7.9</v>
      </c>
      <c r="AE10" t="s">
        <v>275</v>
      </c>
      <c r="AF10" t="s">
        <v>268</v>
      </c>
      <c r="AG10" t="s">
        <v>269</v>
      </c>
      <c r="AH10" t="s">
        <v>270</v>
      </c>
      <c r="AI10" t="s">
        <v>270</v>
      </c>
      <c r="AJ10" t="s">
        <v>270</v>
      </c>
      <c r="AK10" t="s">
        <v>270</v>
      </c>
      <c r="AL10">
        <v>5.2969999999999996E-3</v>
      </c>
      <c r="AM10" t="s">
        <v>271</v>
      </c>
      <c r="AN10">
        <v>27975</v>
      </c>
      <c r="AO10">
        <v>240558</v>
      </c>
      <c r="AP10">
        <v>4</v>
      </c>
      <c r="AQ10">
        <v>4274</v>
      </c>
      <c r="AR10">
        <v>2009</v>
      </c>
      <c r="BS10">
        <v>11.44</v>
      </c>
      <c r="CM10">
        <v>65.44</v>
      </c>
      <c r="GP10">
        <v>235.87</v>
      </c>
      <c r="GU10">
        <v>48.36</v>
      </c>
      <c r="GV10">
        <v>105.81</v>
      </c>
      <c r="GW10">
        <v>10.27</v>
      </c>
      <c r="GY10">
        <v>76.88</v>
      </c>
      <c r="GZ10">
        <v>235.87</v>
      </c>
      <c r="HA10">
        <v>312.75</v>
      </c>
      <c r="HB10">
        <v>164.44</v>
      </c>
      <c r="HC10">
        <v>477.19</v>
      </c>
    </row>
    <row r="11" spans="1:211" x14ac:dyDescent="0.25">
      <c r="A11">
        <v>27</v>
      </c>
      <c r="B11">
        <v>106</v>
      </c>
      <c r="C11" t="s">
        <v>250</v>
      </c>
      <c r="D11" t="s">
        <v>251</v>
      </c>
      <c r="E11" t="s">
        <v>252</v>
      </c>
      <c r="F11" t="s">
        <v>253</v>
      </c>
      <c r="G11" t="s">
        <v>254</v>
      </c>
      <c r="H11" t="s">
        <v>255</v>
      </c>
      <c r="I11">
        <v>2005</v>
      </c>
      <c r="J11">
        <v>106</v>
      </c>
      <c r="K11" t="s">
        <v>250</v>
      </c>
      <c r="L11" t="s">
        <v>256</v>
      </c>
      <c r="M11" t="s">
        <v>257</v>
      </c>
      <c r="N11" t="s">
        <v>258</v>
      </c>
      <c r="O11" t="s">
        <v>259</v>
      </c>
      <c r="P11">
        <v>420</v>
      </c>
      <c r="Q11" t="s">
        <v>260</v>
      </c>
      <c r="R11">
        <v>420</v>
      </c>
      <c r="S11" t="s">
        <v>261</v>
      </c>
      <c r="T11" t="s">
        <v>262</v>
      </c>
      <c r="U11" t="s">
        <v>263</v>
      </c>
      <c r="V11" t="s">
        <v>264</v>
      </c>
      <c r="W11" t="s">
        <v>273</v>
      </c>
      <c r="X11">
        <v>0</v>
      </c>
      <c r="Y11" t="s">
        <v>273</v>
      </c>
      <c r="Z11">
        <v>2006</v>
      </c>
      <c r="AA11" t="s">
        <v>274</v>
      </c>
      <c r="AB11" t="s">
        <v>274</v>
      </c>
      <c r="AC11">
        <v>89</v>
      </c>
      <c r="AD11">
        <v>7.9</v>
      </c>
      <c r="AE11" t="s">
        <v>275</v>
      </c>
      <c r="AF11" t="s">
        <v>268</v>
      </c>
      <c r="AG11" t="s">
        <v>269</v>
      </c>
      <c r="AH11" t="s">
        <v>270</v>
      </c>
      <c r="AI11" t="s">
        <v>270</v>
      </c>
      <c r="AJ11" t="s">
        <v>270</v>
      </c>
      <c r="AK11" t="s">
        <v>270</v>
      </c>
      <c r="AL11">
        <v>5.2969999999999996E-3</v>
      </c>
      <c r="AM11" t="s">
        <v>271</v>
      </c>
      <c r="AN11">
        <v>27975</v>
      </c>
      <c r="AO11">
        <v>240558</v>
      </c>
      <c r="AP11">
        <v>5</v>
      </c>
      <c r="AQ11">
        <v>4274</v>
      </c>
      <c r="AR11">
        <v>2010</v>
      </c>
      <c r="BE11">
        <v>23.99</v>
      </c>
      <c r="BS11">
        <v>157.28</v>
      </c>
      <c r="GP11">
        <v>58.82</v>
      </c>
      <c r="GU11">
        <v>5.42</v>
      </c>
      <c r="GV11">
        <v>3.67</v>
      </c>
      <c r="GY11">
        <v>181.27</v>
      </c>
      <c r="GZ11">
        <v>58.82</v>
      </c>
      <c r="HA11">
        <v>240.09</v>
      </c>
      <c r="HB11">
        <v>9.09</v>
      </c>
      <c r="HC11">
        <v>249.17999999999998</v>
      </c>
    </row>
    <row r="12" spans="1:211" x14ac:dyDescent="0.25">
      <c r="A12">
        <v>27</v>
      </c>
      <c r="B12">
        <v>106</v>
      </c>
      <c r="C12" t="s">
        <v>250</v>
      </c>
      <c r="D12" t="s">
        <v>251</v>
      </c>
      <c r="E12" t="s">
        <v>252</v>
      </c>
      <c r="F12" t="s">
        <v>253</v>
      </c>
      <c r="G12" t="s">
        <v>254</v>
      </c>
      <c r="H12" t="s">
        <v>255</v>
      </c>
      <c r="I12">
        <v>2005</v>
      </c>
      <c r="J12">
        <v>106</v>
      </c>
      <c r="K12" t="s">
        <v>250</v>
      </c>
      <c r="L12" t="s">
        <v>256</v>
      </c>
      <c r="M12" t="s">
        <v>257</v>
      </c>
      <c r="N12" t="s">
        <v>258</v>
      </c>
      <c r="O12" t="s">
        <v>259</v>
      </c>
      <c r="P12">
        <v>420</v>
      </c>
      <c r="Q12" t="s">
        <v>260</v>
      </c>
      <c r="R12">
        <v>420</v>
      </c>
      <c r="S12" t="s">
        <v>261</v>
      </c>
      <c r="T12" t="s">
        <v>262</v>
      </c>
      <c r="U12" t="s">
        <v>263</v>
      </c>
      <c r="V12" t="s">
        <v>264</v>
      </c>
      <c r="W12" t="s">
        <v>273</v>
      </c>
      <c r="X12">
        <v>0</v>
      </c>
      <c r="Y12" t="s">
        <v>273</v>
      </c>
      <c r="Z12">
        <v>2006</v>
      </c>
      <c r="AA12" t="s">
        <v>274</v>
      </c>
      <c r="AB12" t="s">
        <v>274</v>
      </c>
      <c r="AC12">
        <v>89</v>
      </c>
      <c r="AD12">
        <v>7.9</v>
      </c>
      <c r="AE12" t="s">
        <v>275</v>
      </c>
      <c r="AF12" t="s">
        <v>268</v>
      </c>
      <c r="AG12" t="s">
        <v>269</v>
      </c>
      <c r="AH12" t="s">
        <v>270</v>
      </c>
      <c r="AI12" t="s">
        <v>270</v>
      </c>
      <c r="AJ12" t="s">
        <v>270</v>
      </c>
      <c r="AK12" t="s">
        <v>270</v>
      </c>
      <c r="AL12">
        <v>5.2969999999999996E-3</v>
      </c>
      <c r="AM12" t="s">
        <v>271</v>
      </c>
      <c r="AN12">
        <v>27975</v>
      </c>
      <c r="AO12">
        <v>240558</v>
      </c>
      <c r="AP12">
        <v>6</v>
      </c>
      <c r="AQ12">
        <v>4274</v>
      </c>
      <c r="AR12">
        <v>2011</v>
      </c>
      <c r="GP12">
        <v>11.52</v>
      </c>
      <c r="GY12">
        <v>0</v>
      </c>
      <c r="GZ12">
        <v>11.52</v>
      </c>
      <c r="HA12">
        <v>11.52</v>
      </c>
      <c r="HB12">
        <v>0</v>
      </c>
      <c r="HC12">
        <v>11.52</v>
      </c>
    </row>
    <row r="13" spans="1:211" x14ac:dyDescent="0.25">
      <c r="A13">
        <v>27</v>
      </c>
      <c r="B13">
        <v>106</v>
      </c>
      <c r="C13" t="s">
        <v>250</v>
      </c>
      <c r="D13" t="s">
        <v>251</v>
      </c>
      <c r="E13" t="s">
        <v>252</v>
      </c>
      <c r="F13" t="s">
        <v>253</v>
      </c>
      <c r="G13" t="s">
        <v>254</v>
      </c>
      <c r="H13" t="s">
        <v>255</v>
      </c>
      <c r="I13">
        <v>2005</v>
      </c>
      <c r="J13">
        <v>106</v>
      </c>
      <c r="K13" t="s">
        <v>250</v>
      </c>
      <c r="L13" t="s">
        <v>256</v>
      </c>
      <c r="M13" t="s">
        <v>257</v>
      </c>
      <c r="N13" t="s">
        <v>258</v>
      </c>
      <c r="O13" t="s">
        <v>259</v>
      </c>
      <c r="P13">
        <v>420</v>
      </c>
      <c r="Q13" t="s">
        <v>260</v>
      </c>
      <c r="R13">
        <v>420</v>
      </c>
      <c r="S13" t="s">
        <v>261</v>
      </c>
      <c r="T13" t="s">
        <v>262</v>
      </c>
      <c r="U13" t="s">
        <v>263</v>
      </c>
      <c r="V13" t="s">
        <v>264</v>
      </c>
      <c r="W13" t="s">
        <v>276</v>
      </c>
      <c r="X13">
        <v>0</v>
      </c>
      <c r="Y13" t="s">
        <v>276</v>
      </c>
      <c r="Z13">
        <v>2006</v>
      </c>
      <c r="AA13" t="s">
        <v>277</v>
      </c>
      <c r="AB13" t="s">
        <v>278</v>
      </c>
      <c r="AC13">
        <v>81</v>
      </c>
      <c r="AD13">
        <v>5.7</v>
      </c>
      <c r="AE13" t="s">
        <v>279</v>
      </c>
      <c r="AF13" t="s">
        <v>268</v>
      </c>
      <c r="AG13" t="s">
        <v>269</v>
      </c>
      <c r="AH13" t="s">
        <v>270</v>
      </c>
      <c r="AI13" t="s">
        <v>270</v>
      </c>
      <c r="AJ13" t="s">
        <v>270</v>
      </c>
      <c r="AK13" t="s">
        <v>270</v>
      </c>
      <c r="AL13">
        <v>3.8552000000000003E-2</v>
      </c>
      <c r="AM13" t="s">
        <v>271</v>
      </c>
      <c r="AN13">
        <v>27308</v>
      </c>
      <c r="AO13">
        <v>145878</v>
      </c>
      <c r="AP13">
        <v>1</v>
      </c>
      <c r="AQ13">
        <v>4273</v>
      </c>
      <c r="AR13">
        <v>2006</v>
      </c>
      <c r="GU13">
        <v>0.57999999999999996</v>
      </c>
      <c r="GV13">
        <v>0.9</v>
      </c>
      <c r="GY13">
        <v>0</v>
      </c>
      <c r="GZ13">
        <v>0</v>
      </c>
      <c r="HA13">
        <v>0</v>
      </c>
      <c r="HB13">
        <v>1.48</v>
      </c>
      <c r="HC13">
        <v>1.48</v>
      </c>
    </row>
    <row r="14" spans="1:211" x14ac:dyDescent="0.25">
      <c r="A14">
        <v>27</v>
      </c>
      <c r="B14">
        <v>106</v>
      </c>
      <c r="C14" t="s">
        <v>250</v>
      </c>
      <c r="D14" t="s">
        <v>251</v>
      </c>
      <c r="E14" t="s">
        <v>252</v>
      </c>
      <c r="F14" t="s">
        <v>253</v>
      </c>
      <c r="G14" t="s">
        <v>254</v>
      </c>
      <c r="H14" t="s">
        <v>255</v>
      </c>
      <c r="I14">
        <v>2005</v>
      </c>
      <c r="J14">
        <v>106</v>
      </c>
      <c r="K14" t="s">
        <v>250</v>
      </c>
      <c r="L14" t="s">
        <v>256</v>
      </c>
      <c r="M14" t="s">
        <v>257</v>
      </c>
      <c r="N14" t="s">
        <v>258</v>
      </c>
      <c r="O14" t="s">
        <v>259</v>
      </c>
      <c r="P14">
        <v>420</v>
      </c>
      <c r="Q14" t="s">
        <v>260</v>
      </c>
      <c r="R14">
        <v>420</v>
      </c>
      <c r="S14" t="s">
        <v>261</v>
      </c>
      <c r="T14" t="s">
        <v>262</v>
      </c>
      <c r="U14" t="s">
        <v>263</v>
      </c>
      <c r="V14" t="s">
        <v>264</v>
      </c>
      <c r="W14" t="s">
        <v>276</v>
      </c>
      <c r="X14">
        <v>0</v>
      </c>
      <c r="Y14" t="s">
        <v>276</v>
      </c>
      <c r="Z14">
        <v>2006</v>
      </c>
      <c r="AA14" t="s">
        <v>277</v>
      </c>
      <c r="AB14" t="s">
        <v>278</v>
      </c>
      <c r="AC14">
        <v>81</v>
      </c>
      <c r="AD14">
        <v>5.7</v>
      </c>
      <c r="AE14" t="s">
        <v>279</v>
      </c>
      <c r="AF14" t="s">
        <v>268</v>
      </c>
      <c r="AG14" t="s">
        <v>269</v>
      </c>
      <c r="AH14" t="s">
        <v>270</v>
      </c>
      <c r="AI14" t="s">
        <v>270</v>
      </c>
      <c r="AJ14" t="s">
        <v>270</v>
      </c>
      <c r="AK14" t="s">
        <v>270</v>
      </c>
      <c r="AL14">
        <v>3.8552000000000003E-2</v>
      </c>
      <c r="AM14" t="s">
        <v>271</v>
      </c>
      <c r="AN14">
        <v>27308</v>
      </c>
      <c r="AO14">
        <v>145878</v>
      </c>
      <c r="AP14">
        <v>2</v>
      </c>
      <c r="AQ14">
        <v>4273</v>
      </c>
      <c r="AR14">
        <v>2007</v>
      </c>
      <c r="CR14">
        <v>25.37</v>
      </c>
      <c r="GU14">
        <v>1.72</v>
      </c>
      <c r="GV14">
        <v>5.61</v>
      </c>
      <c r="GY14">
        <v>25.37</v>
      </c>
      <c r="GZ14">
        <v>0</v>
      </c>
      <c r="HA14">
        <v>25.37</v>
      </c>
      <c r="HB14">
        <v>7.33</v>
      </c>
      <c r="HC14">
        <v>32.700000000000003</v>
      </c>
    </row>
    <row r="15" spans="1:211" x14ac:dyDescent="0.25">
      <c r="A15">
        <v>27</v>
      </c>
      <c r="B15">
        <v>106</v>
      </c>
      <c r="C15" t="s">
        <v>250</v>
      </c>
      <c r="D15" t="s">
        <v>251</v>
      </c>
      <c r="E15" t="s">
        <v>252</v>
      </c>
      <c r="F15" t="s">
        <v>253</v>
      </c>
      <c r="G15" t="s">
        <v>254</v>
      </c>
      <c r="H15" t="s">
        <v>255</v>
      </c>
      <c r="I15">
        <v>2005</v>
      </c>
      <c r="J15">
        <v>106</v>
      </c>
      <c r="K15" t="s">
        <v>250</v>
      </c>
      <c r="L15" t="s">
        <v>256</v>
      </c>
      <c r="M15" t="s">
        <v>257</v>
      </c>
      <c r="N15" t="s">
        <v>258</v>
      </c>
      <c r="O15" t="s">
        <v>259</v>
      </c>
      <c r="P15">
        <v>420</v>
      </c>
      <c r="Q15" t="s">
        <v>260</v>
      </c>
      <c r="R15">
        <v>420</v>
      </c>
      <c r="S15" t="s">
        <v>261</v>
      </c>
      <c r="T15" t="s">
        <v>262</v>
      </c>
      <c r="U15" t="s">
        <v>263</v>
      </c>
      <c r="V15" t="s">
        <v>264</v>
      </c>
      <c r="W15" t="s">
        <v>276</v>
      </c>
      <c r="X15">
        <v>0</v>
      </c>
      <c r="Y15" t="s">
        <v>276</v>
      </c>
      <c r="Z15">
        <v>2006</v>
      </c>
      <c r="AA15" t="s">
        <v>277</v>
      </c>
      <c r="AB15" t="s">
        <v>278</v>
      </c>
      <c r="AC15">
        <v>81</v>
      </c>
      <c r="AD15">
        <v>5.7</v>
      </c>
      <c r="AE15" t="s">
        <v>279</v>
      </c>
      <c r="AF15" t="s">
        <v>268</v>
      </c>
      <c r="AG15" t="s">
        <v>269</v>
      </c>
      <c r="AH15" t="s">
        <v>270</v>
      </c>
      <c r="AI15" t="s">
        <v>270</v>
      </c>
      <c r="AJ15" t="s">
        <v>270</v>
      </c>
      <c r="AK15" t="s">
        <v>270</v>
      </c>
      <c r="AL15">
        <v>3.8552000000000003E-2</v>
      </c>
      <c r="AM15" t="s">
        <v>271</v>
      </c>
      <c r="AN15">
        <v>27308</v>
      </c>
      <c r="AO15">
        <v>145878</v>
      </c>
      <c r="AP15">
        <v>3</v>
      </c>
      <c r="AQ15">
        <v>4273</v>
      </c>
      <c r="AR15">
        <v>2008</v>
      </c>
      <c r="GP15">
        <v>21.21</v>
      </c>
      <c r="GU15">
        <v>8.3699999999999992</v>
      </c>
      <c r="GV15">
        <v>14.36</v>
      </c>
      <c r="GW15">
        <v>2.81</v>
      </c>
      <c r="GY15">
        <v>0</v>
      </c>
      <c r="GZ15">
        <v>21.21</v>
      </c>
      <c r="HA15">
        <v>21.21</v>
      </c>
      <c r="HB15">
        <v>25.54</v>
      </c>
      <c r="HC15">
        <v>46.75</v>
      </c>
    </row>
    <row r="16" spans="1:211" x14ac:dyDescent="0.25">
      <c r="A16">
        <v>27</v>
      </c>
      <c r="B16">
        <v>106</v>
      </c>
      <c r="C16" t="s">
        <v>250</v>
      </c>
      <c r="D16" t="s">
        <v>251</v>
      </c>
      <c r="E16" t="s">
        <v>252</v>
      </c>
      <c r="F16" t="s">
        <v>253</v>
      </c>
      <c r="G16" t="s">
        <v>254</v>
      </c>
      <c r="H16" t="s">
        <v>255</v>
      </c>
      <c r="I16">
        <v>2005</v>
      </c>
      <c r="J16">
        <v>106</v>
      </c>
      <c r="K16" t="s">
        <v>250</v>
      </c>
      <c r="L16" t="s">
        <v>256</v>
      </c>
      <c r="M16" t="s">
        <v>257</v>
      </c>
      <c r="N16" t="s">
        <v>258</v>
      </c>
      <c r="O16" t="s">
        <v>259</v>
      </c>
      <c r="P16">
        <v>420</v>
      </c>
      <c r="Q16" t="s">
        <v>260</v>
      </c>
      <c r="R16">
        <v>420</v>
      </c>
      <c r="S16" t="s">
        <v>261</v>
      </c>
      <c r="T16" t="s">
        <v>262</v>
      </c>
      <c r="U16" t="s">
        <v>263</v>
      </c>
      <c r="V16" t="s">
        <v>264</v>
      </c>
      <c r="W16" t="s">
        <v>276</v>
      </c>
      <c r="X16">
        <v>0</v>
      </c>
      <c r="Y16" t="s">
        <v>276</v>
      </c>
      <c r="Z16">
        <v>2006</v>
      </c>
      <c r="AA16" t="s">
        <v>277</v>
      </c>
      <c r="AB16" t="s">
        <v>278</v>
      </c>
      <c r="AC16">
        <v>81</v>
      </c>
      <c r="AD16">
        <v>5.7</v>
      </c>
      <c r="AE16" t="s">
        <v>279</v>
      </c>
      <c r="AF16" t="s">
        <v>268</v>
      </c>
      <c r="AG16" t="s">
        <v>269</v>
      </c>
      <c r="AH16" t="s">
        <v>270</v>
      </c>
      <c r="AI16" t="s">
        <v>270</v>
      </c>
      <c r="AJ16" t="s">
        <v>270</v>
      </c>
      <c r="AK16" t="s">
        <v>270</v>
      </c>
      <c r="AL16">
        <v>3.8552000000000003E-2</v>
      </c>
      <c r="AM16" t="s">
        <v>271</v>
      </c>
      <c r="AN16">
        <v>27308</v>
      </c>
      <c r="AO16">
        <v>145878</v>
      </c>
      <c r="AP16">
        <v>4</v>
      </c>
      <c r="AQ16">
        <v>4273</v>
      </c>
      <c r="AR16">
        <v>2009</v>
      </c>
      <c r="GP16">
        <v>23.24</v>
      </c>
      <c r="GU16">
        <v>8.7100000000000009</v>
      </c>
      <c r="GV16">
        <v>11.02</v>
      </c>
      <c r="GY16">
        <v>0</v>
      </c>
      <c r="GZ16">
        <v>23.24</v>
      </c>
      <c r="HA16">
        <v>23.24</v>
      </c>
      <c r="HB16">
        <v>19.73</v>
      </c>
      <c r="HC16">
        <v>42.97</v>
      </c>
    </row>
    <row r="17" spans="1:211" x14ac:dyDescent="0.25">
      <c r="A17">
        <v>27</v>
      </c>
      <c r="B17">
        <v>106</v>
      </c>
      <c r="C17" t="s">
        <v>250</v>
      </c>
      <c r="D17" t="s">
        <v>251</v>
      </c>
      <c r="E17" t="s">
        <v>252</v>
      </c>
      <c r="F17" t="s">
        <v>253</v>
      </c>
      <c r="G17" t="s">
        <v>254</v>
      </c>
      <c r="H17" t="s">
        <v>255</v>
      </c>
      <c r="I17">
        <v>2005</v>
      </c>
      <c r="J17">
        <v>106</v>
      </c>
      <c r="K17" t="s">
        <v>250</v>
      </c>
      <c r="L17" t="s">
        <v>256</v>
      </c>
      <c r="M17" t="s">
        <v>257</v>
      </c>
      <c r="N17" t="s">
        <v>258</v>
      </c>
      <c r="O17" t="s">
        <v>259</v>
      </c>
      <c r="P17">
        <v>420</v>
      </c>
      <c r="Q17" t="s">
        <v>260</v>
      </c>
      <c r="R17">
        <v>420</v>
      </c>
      <c r="S17" t="s">
        <v>261</v>
      </c>
      <c r="T17" t="s">
        <v>262</v>
      </c>
      <c r="U17" t="s">
        <v>263</v>
      </c>
      <c r="V17" t="s">
        <v>264</v>
      </c>
      <c r="W17" t="s">
        <v>276</v>
      </c>
      <c r="X17">
        <v>0</v>
      </c>
      <c r="Y17" t="s">
        <v>276</v>
      </c>
      <c r="Z17">
        <v>2006</v>
      </c>
      <c r="AA17" t="s">
        <v>277</v>
      </c>
      <c r="AB17" t="s">
        <v>278</v>
      </c>
      <c r="AC17">
        <v>81</v>
      </c>
      <c r="AD17">
        <v>5.7</v>
      </c>
      <c r="AE17" t="s">
        <v>279</v>
      </c>
      <c r="AF17" t="s">
        <v>268</v>
      </c>
      <c r="AG17" t="s">
        <v>269</v>
      </c>
      <c r="AH17" t="s">
        <v>270</v>
      </c>
      <c r="AI17" t="s">
        <v>270</v>
      </c>
      <c r="AJ17" t="s">
        <v>270</v>
      </c>
      <c r="AK17" t="s">
        <v>270</v>
      </c>
      <c r="AL17">
        <v>3.8552000000000003E-2</v>
      </c>
      <c r="AM17" t="s">
        <v>271</v>
      </c>
      <c r="AN17">
        <v>27308</v>
      </c>
      <c r="AO17">
        <v>145878</v>
      </c>
      <c r="AP17">
        <v>5</v>
      </c>
      <c r="AQ17">
        <v>4273</v>
      </c>
      <c r="AR17">
        <v>2010</v>
      </c>
      <c r="GP17">
        <v>18.75</v>
      </c>
      <c r="GU17">
        <v>9.86</v>
      </c>
      <c r="GV17">
        <v>1.59</v>
      </c>
      <c r="GY17">
        <v>0</v>
      </c>
      <c r="GZ17">
        <v>18.75</v>
      </c>
      <c r="HA17">
        <v>18.75</v>
      </c>
      <c r="HB17">
        <v>11.45</v>
      </c>
      <c r="HC17">
        <v>30.2</v>
      </c>
    </row>
    <row r="18" spans="1:211" x14ac:dyDescent="0.25">
      <c r="A18">
        <v>27</v>
      </c>
      <c r="B18">
        <v>106</v>
      </c>
      <c r="C18" t="s">
        <v>250</v>
      </c>
      <c r="D18" t="s">
        <v>251</v>
      </c>
      <c r="E18" t="s">
        <v>252</v>
      </c>
      <c r="F18" t="s">
        <v>253</v>
      </c>
      <c r="G18" t="s">
        <v>254</v>
      </c>
      <c r="H18" t="s">
        <v>255</v>
      </c>
      <c r="I18">
        <v>2005</v>
      </c>
      <c r="J18">
        <v>106</v>
      </c>
      <c r="K18" t="s">
        <v>250</v>
      </c>
      <c r="L18" t="s">
        <v>256</v>
      </c>
      <c r="M18" t="s">
        <v>257</v>
      </c>
      <c r="N18" t="s">
        <v>258</v>
      </c>
      <c r="O18" t="s">
        <v>259</v>
      </c>
      <c r="P18">
        <v>420</v>
      </c>
      <c r="Q18" t="s">
        <v>260</v>
      </c>
      <c r="R18">
        <v>420</v>
      </c>
      <c r="S18" t="s">
        <v>261</v>
      </c>
      <c r="T18" t="s">
        <v>262</v>
      </c>
      <c r="U18" t="s">
        <v>263</v>
      </c>
      <c r="V18" t="s">
        <v>264</v>
      </c>
      <c r="W18" t="s">
        <v>280</v>
      </c>
      <c r="X18">
        <v>0</v>
      </c>
      <c r="Y18" t="s">
        <v>280</v>
      </c>
      <c r="Z18">
        <v>2006</v>
      </c>
      <c r="AA18" t="s">
        <v>281</v>
      </c>
      <c r="AB18" t="s">
        <v>281</v>
      </c>
      <c r="AC18">
        <v>86</v>
      </c>
      <c r="AD18">
        <v>7.6</v>
      </c>
      <c r="AE18" t="s">
        <v>282</v>
      </c>
      <c r="AF18" t="s">
        <v>268</v>
      </c>
      <c r="AG18" t="s">
        <v>269</v>
      </c>
      <c r="AH18" t="s">
        <v>270</v>
      </c>
      <c r="AI18" t="s">
        <v>270</v>
      </c>
      <c r="AJ18" t="s">
        <v>270</v>
      </c>
      <c r="AK18" t="s">
        <v>270</v>
      </c>
      <c r="AL18">
        <v>4.1658000000000001E-2</v>
      </c>
      <c r="AM18" t="s">
        <v>271</v>
      </c>
      <c r="AN18">
        <v>27767</v>
      </c>
      <c r="AO18">
        <v>202008</v>
      </c>
      <c r="AP18">
        <v>1</v>
      </c>
      <c r="AQ18">
        <v>4272</v>
      </c>
      <c r="AR18">
        <v>2006</v>
      </c>
      <c r="GU18">
        <v>2.37</v>
      </c>
      <c r="GV18">
        <v>3.69</v>
      </c>
      <c r="GY18">
        <v>0</v>
      </c>
      <c r="GZ18">
        <v>0</v>
      </c>
      <c r="HA18">
        <v>0</v>
      </c>
      <c r="HB18">
        <v>6.06</v>
      </c>
      <c r="HC18">
        <v>6.0600000000000005</v>
      </c>
    </row>
    <row r="19" spans="1:211" x14ac:dyDescent="0.25">
      <c r="A19">
        <v>27</v>
      </c>
      <c r="B19">
        <v>106</v>
      </c>
      <c r="C19" t="s">
        <v>250</v>
      </c>
      <c r="D19" t="s">
        <v>251</v>
      </c>
      <c r="E19" t="s">
        <v>252</v>
      </c>
      <c r="F19" t="s">
        <v>253</v>
      </c>
      <c r="G19" t="s">
        <v>254</v>
      </c>
      <c r="H19" t="s">
        <v>255</v>
      </c>
      <c r="I19">
        <v>2005</v>
      </c>
      <c r="J19">
        <v>106</v>
      </c>
      <c r="K19" t="s">
        <v>250</v>
      </c>
      <c r="L19" t="s">
        <v>256</v>
      </c>
      <c r="M19" t="s">
        <v>257</v>
      </c>
      <c r="N19" t="s">
        <v>258</v>
      </c>
      <c r="O19" t="s">
        <v>259</v>
      </c>
      <c r="P19">
        <v>420</v>
      </c>
      <c r="Q19" t="s">
        <v>260</v>
      </c>
      <c r="R19">
        <v>420</v>
      </c>
      <c r="S19" t="s">
        <v>261</v>
      </c>
      <c r="T19" t="s">
        <v>262</v>
      </c>
      <c r="U19" t="s">
        <v>263</v>
      </c>
      <c r="V19" t="s">
        <v>264</v>
      </c>
      <c r="W19" t="s">
        <v>280</v>
      </c>
      <c r="X19">
        <v>0</v>
      </c>
      <c r="Y19" t="s">
        <v>280</v>
      </c>
      <c r="Z19">
        <v>2006</v>
      </c>
      <c r="AA19" t="s">
        <v>281</v>
      </c>
      <c r="AB19" t="s">
        <v>281</v>
      </c>
      <c r="AC19">
        <v>86</v>
      </c>
      <c r="AD19">
        <v>7.6</v>
      </c>
      <c r="AE19" t="s">
        <v>282</v>
      </c>
      <c r="AF19" t="s">
        <v>268</v>
      </c>
      <c r="AG19" t="s">
        <v>269</v>
      </c>
      <c r="AH19" t="s">
        <v>270</v>
      </c>
      <c r="AI19" t="s">
        <v>270</v>
      </c>
      <c r="AJ19" t="s">
        <v>270</v>
      </c>
      <c r="AK19" t="s">
        <v>270</v>
      </c>
      <c r="AL19">
        <v>4.1658000000000001E-2</v>
      </c>
      <c r="AM19" t="s">
        <v>271</v>
      </c>
      <c r="AN19">
        <v>27767</v>
      </c>
      <c r="AO19">
        <v>202008</v>
      </c>
      <c r="AP19">
        <v>2</v>
      </c>
      <c r="AQ19">
        <v>4272</v>
      </c>
      <c r="AR19">
        <v>2007</v>
      </c>
      <c r="FE19">
        <v>26.26</v>
      </c>
      <c r="GU19">
        <v>5.86</v>
      </c>
      <c r="GV19">
        <v>19.11</v>
      </c>
      <c r="GY19">
        <v>26.26</v>
      </c>
      <c r="GZ19">
        <v>0</v>
      </c>
      <c r="HA19">
        <v>26.26</v>
      </c>
      <c r="HB19">
        <v>24.97</v>
      </c>
      <c r="HC19">
        <v>51.230000000000004</v>
      </c>
    </row>
    <row r="20" spans="1:211" x14ac:dyDescent="0.25">
      <c r="A20">
        <v>27</v>
      </c>
      <c r="B20">
        <v>106</v>
      </c>
      <c r="C20" t="s">
        <v>250</v>
      </c>
      <c r="D20" t="s">
        <v>251</v>
      </c>
      <c r="E20" t="s">
        <v>252</v>
      </c>
      <c r="F20" t="s">
        <v>253</v>
      </c>
      <c r="G20" t="s">
        <v>254</v>
      </c>
      <c r="H20" t="s">
        <v>255</v>
      </c>
      <c r="I20">
        <v>2005</v>
      </c>
      <c r="J20">
        <v>106</v>
      </c>
      <c r="K20" t="s">
        <v>250</v>
      </c>
      <c r="L20" t="s">
        <v>256</v>
      </c>
      <c r="M20" t="s">
        <v>257</v>
      </c>
      <c r="N20" t="s">
        <v>258</v>
      </c>
      <c r="O20" t="s">
        <v>259</v>
      </c>
      <c r="P20">
        <v>420</v>
      </c>
      <c r="Q20" t="s">
        <v>260</v>
      </c>
      <c r="R20">
        <v>420</v>
      </c>
      <c r="S20" t="s">
        <v>261</v>
      </c>
      <c r="T20" t="s">
        <v>262</v>
      </c>
      <c r="U20" t="s">
        <v>263</v>
      </c>
      <c r="V20" t="s">
        <v>264</v>
      </c>
      <c r="W20" t="s">
        <v>280</v>
      </c>
      <c r="X20">
        <v>0</v>
      </c>
      <c r="Y20" t="s">
        <v>280</v>
      </c>
      <c r="Z20">
        <v>2006</v>
      </c>
      <c r="AA20" t="s">
        <v>281</v>
      </c>
      <c r="AB20" t="s">
        <v>281</v>
      </c>
      <c r="AC20">
        <v>86</v>
      </c>
      <c r="AD20">
        <v>7.6</v>
      </c>
      <c r="AE20" t="s">
        <v>282</v>
      </c>
      <c r="AF20" t="s">
        <v>268</v>
      </c>
      <c r="AG20" t="s">
        <v>269</v>
      </c>
      <c r="AH20" t="s">
        <v>270</v>
      </c>
      <c r="AI20" t="s">
        <v>270</v>
      </c>
      <c r="AJ20" t="s">
        <v>270</v>
      </c>
      <c r="AK20" t="s">
        <v>270</v>
      </c>
      <c r="AL20">
        <v>4.1658000000000001E-2</v>
      </c>
      <c r="AM20" t="s">
        <v>271</v>
      </c>
      <c r="AN20">
        <v>27767</v>
      </c>
      <c r="AO20">
        <v>202008</v>
      </c>
      <c r="AP20">
        <v>3</v>
      </c>
      <c r="AQ20">
        <v>4272</v>
      </c>
      <c r="AR20">
        <v>2008</v>
      </c>
      <c r="CM20">
        <v>17.02</v>
      </c>
      <c r="GP20">
        <v>21.61</v>
      </c>
      <c r="GU20">
        <v>23.88</v>
      </c>
      <c r="GV20">
        <v>113.04</v>
      </c>
      <c r="GY20">
        <v>17.02</v>
      </c>
      <c r="GZ20">
        <v>21.61</v>
      </c>
      <c r="HA20">
        <v>38.630000000000003</v>
      </c>
      <c r="HB20">
        <v>136.91999999999999</v>
      </c>
      <c r="HC20">
        <v>175.55</v>
      </c>
    </row>
    <row r="21" spans="1:211" x14ac:dyDescent="0.25">
      <c r="A21">
        <v>27</v>
      </c>
      <c r="B21">
        <v>106</v>
      </c>
      <c r="C21" t="s">
        <v>250</v>
      </c>
      <c r="D21" t="s">
        <v>251</v>
      </c>
      <c r="E21" t="s">
        <v>252</v>
      </c>
      <c r="F21" t="s">
        <v>253</v>
      </c>
      <c r="G21" t="s">
        <v>254</v>
      </c>
      <c r="H21" t="s">
        <v>255</v>
      </c>
      <c r="I21">
        <v>2005</v>
      </c>
      <c r="J21">
        <v>106</v>
      </c>
      <c r="K21" t="s">
        <v>250</v>
      </c>
      <c r="L21" t="s">
        <v>256</v>
      </c>
      <c r="M21" t="s">
        <v>257</v>
      </c>
      <c r="N21" t="s">
        <v>258</v>
      </c>
      <c r="O21" t="s">
        <v>259</v>
      </c>
      <c r="P21">
        <v>420</v>
      </c>
      <c r="Q21" t="s">
        <v>260</v>
      </c>
      <c r="R21">
        <v>420</v>
      </c>
      <c r="S21" t="s">
        <v>261</v>
      </c>
      <c r="T21" t="s">
        <v>262</v>
      </c>
      <c r="U21" t="s">
        <v>263</v>
      </c>
      <c r="V21" t="s">
        <v>264</v>
      </c>
      <c r="W21" t="s">
        <v>280</v>
      </c>
      <c r="X21">
        <v>0</v>
      </c>
      <c r="Y21" t="s">
        <v>280</v>
      </c>
      <c r="Z21">
        <v>2006</v>
      </c>
      <c r="AA21" t="s">
        <v>281</v>
      </c>
      <c r="AB21" t="s">
        <v>281</v>
      </c>
      <c r="AC21">
        <v>86</v>
      </c>
      <c r="AD21">
        <v>7.6</v>
      </c>
      <c r="AE21" t="s">
        <v>282</v>
      </c>
      <c r="AF21" t="s">
        <v>268</v>
      </c>
      <c r="AG21" t="s">
        <v>269</v>
      </c>
      <c r="AH21" t="s">
        <v>270</v>
      </c>
      <c r="AI21" t="s">
        <v>270</v>
      </c>
      <c r="AJ21" t="s">
        <v>270</v>
      </c>
      <c r="AK21" t="s">
        <v>270</v>
      </c>
      <c r="AL21">
        <v>4.1658000000000001E-2</v>
      </c>
      <c r="AM21" t="s">
        <v>271</v>
      </c>
      <c r="AN21">
        <v>27767</v>
      </c>
      <c r="AO21">
        <v>202008</v>
      </c>
      <c r="AP21">
        <v>4</v>
      </c>
      <c r="AQ21">
        <v>4272</v>
      </c>
      <c r="AR21">
        <v>2009</v>
      </c>
      <c r="BS21">
        <v>17.170000000000002</v>
      </c>
      <c r="GC21">
        <v>57.69</v>
      </c>
      <c r="GP21">
        <v>109.2</v>
      </c>
      <c r="GU21">
        <v>27.04</v>
      </c>
      <c r="GV21">
        <v>98.94</v>
      </c>
      <c r="GW21">
        <v>8.69</v>
      </c>
      <c r="GY21">
        <v>74.86</v>
      </c>
      <c r="GZ21">
        <v>109.2</v>
      </c>
      <c r="HA21">
        <v>184.06</v>
      </c>
      <c r="HB21">
        <v>134.66999999999999</v>
      </c>
      <c r="HC21">
        <v>318.72999999999996</v>
      </c>
    </row>
    <row r="22" spans="1:211" x14ac:dyDescent="0.25">
      <c r="A22">
        <v>27</v>
      </c>
      <c r="B22">
        <v>106</v>
      </c>
      <c r="C22" t="s">
        <v>250</v>
      </c>
      <c r="D22" t="s">
        <v>251</v>
      </c>
      <c r="E22" t="s">
        <v>252</v>
      </c>
      <c r="F22" t="s">
        <v>253</v>
      </c>
      <c r="G22" t="s">
        <v>254</v>
      </c>
      <c r="H22" t="s">
        <v>255</v>
      </c>
      <c r="I22">
        <v>2005</v>
      </c>
      <c r="J22">
        <v>106</v>
      </c>
      <c r="K22" t="s">
        <v>250</v>
      </c>
      <c r="L22" t="s">
        <v>256</v>
      </c>
      <c r="M22" t="s">
        <v>257</v>
      </c>
      <c r="N22" t="s">
        <v>258</v>
      </c>
      <c r="O22" t="s">
        <v>259</v>
      </c>
      <c r="P22">
        <v>420</v>
      </c>
      <c r="Q22" t="s">
        <v>260</v>
      </c>
      <c r="R22">
        <v>420</v>
      </c>
      <c r="S22" t="s">
        <v>261</v>
      </c>
      <c r="T22" t="s">
        <v>262</v>
      </c>
      <c r="U22" t="s">
        <v>263</v>
      </c>
      <c r="V22" t="s">
        <v>264</v>
      </c>
      <c r="W22" t="s">
        <v>280</v>
      </c>
      <c r="X22">
        <v>0</v>
      </c>
      <c r="Y22" t="s">
        <v>280</v>
      </c>
      <c r="Z22">
        <v>2006</v>
      </c>
      <c r="AA22" t="s">
        <v>281</v>
      </c>
      <c r="AB22" t="s">
        <v>281</v>
      </c>
      <c r="AC22">
        <v>86</v>
      </c>
      <c r="AD22">
        <v>7.6</v>
      </c>
      <c r="AE22" t="s">
        <v>282</v>
      </c>
      <c r="AF22" t="s">
        <v>268</v>
      </c>
      <c r="AG22" t="s">
        <v>269</v>
      </c>
      <c r="AH22" t="s">
        <v>270</v>
      </c>
      <c r="AI22" t="s">
        <v>270</v>
      </c>
      <c r="AJ22" t="s">
        <v>270</v>
      </c>
      <c r="AK22" t="s">
        <v>270</v>
      </c>
      <c r="AL22">
        <v>4.1658000000000001E-2</v>
      </c>
      <c r="AM22" t="s">
        <v>271</v>
      </c>
      <c r="AN22">
        <v>27767</v>
      </c>
      <c r="AO22">
        <v>202008</v>
      </c>
      <c r="AP22">
        <v>5</v>
      </c>
      <c r="AQ22">
        <v>4272</v>
      </c>
      <c r="AR22">
        <v>2010</v>
      </c>
      <c r="GU22">
        <v>20.149999999999999</v>
      </c>
      <c r="GV22">
        <v>17.13</v>
      </c>
      <c r="GY22">
        <v>0</v>
      </c>
      <c r="GZ22">
        <v>0</v>
      </c>
      <c r="HA22">
        <v>0</v>
      </c>
      <c r="HB22">
        <v>37.28</v>
      </c>
      <c r="HC22">
        <v>37.28</v>
      </c>
    </row>
    <row r="23" spans="1:211" x14ac:dyDescent="0.25">
      <c r="A23">
        <v>27</v>
      </c>
      <c r="B23">
        <v>106</v>
      </c>
      <c r="C23" t="s">
        <v>250</v>
      </c>
      <c r="D23" t="s">
        <v>251</v>
      </c>
      <c r="E23" t="s">
        <v>252</v>
      </c>
      <c r="F23" t="s">
        <v>253</v>
      </c>
      <c r="G23" t="s">
        <v>254</v>
      </c>
      <c r="H23" t="s">
        <v>255</v>
      </c>
      <c r="I23">
        <v>2005</v>
      </c>
      <c r="J23">
        <v>106</v>
      </c>
      <c r="K23" t="s">
        <v>250</v>
      </c>
      <c r="L23" t="s">
        <v>256</v>
      </c>
      <c r="M23" t="s">
        <v>257</v>
      </c>
      <c r="N23" t="s">
        <v>258</v>
      </c>
      <c r="O23" t="s">
        <v>259</v>
      </c>
      <c r="P23">
        <v>106</v>
      </c>
      <c r="Q23" t="s">
        <v>283</v>
      </c>
      <c r="R23">
        <v>291</v>
      </c>
      <c r="S23" t="s">
        <v>284</v>
      </c>
      <c r="T23" t="s">
        <v>262</v>
      </c>
      <c r="U23" t="s">
        <v>285</v>
      </c>
      <c r="V23" t="s">
        <v>286</v>
      </c>
      <c r="W23" t="s">
        <v>287</v>
      </c>
      <c r="X23">
        <v>0</v>
      </c>
      <c r="Y23" t="s">
        <v>287</v>
      </c>
      <c r="Z23">
        <v>2006</v>
      </c>
      <c r="AA23" t="s">
        <v>288</v>
      </c>
      <c r="AB23" t="s">
        <v>288</v>
      </c>
      <c r="AC23">
        <v>65</v>
      </c>
      <c r="AD23">
        <v>2.9</v>
      </c>
      <c r="AF23" t="s">
        <v>268</v>
      </c>
      <c r="AG23" t="s">
        <v>269</v>
      </c>
      <c r="AH23" t="s">
        <v>270</v>
      </c>
      <c r="AI23" t="s">
        <v>270</v>
      </c>
      <c r="AJ23" t="s">
        <v>270</v>
      </c>
      <c r="AK23" t="s">
        <v>289</v>
      </c>
      <c r="AL23">
        <v>1.3110999999999999E-2</v>
      </c>
      <c r="AM23" t="s">
        <v>271</v>
      </c>
      <c r="AN23">
        <v>27172</v>
      </c>
      <c r="AO23">
        <v>211998</v>
      </c>
      <c r="AP23">
        <v>2</v>
      </c>
      <c r="AQ23">
        <v>4285</v>
      </c>
      <c r="AR23">
        <v>2007</v>
      </c>
      <c r="GP23">
        <v>0.78</v>
      </c>
      <c r="GY23">
        <v>0</v>
      </c>
      <c r="GZ23">
        <v>0.78</v>
      </c>
      <c r="HA23">
        <v>0.78</v>
      </c>
      <c r="HB23">
        <v>0</v>
      </c>
      <c r="HC23">
        <v>0.78</v>
      </c>
    </row>
    <row r="24" spans="1:211" x14ac:dyDescent="0.25">
      <c r="A24">
        <v>27</v>
      </c>
      <c r="B24">
        <v>106</v>
      </c>
      <c r="C24" t="s">
        <v>250</v>
      </c>
      <c r="D24" t="s">
        <v>251</v>
      </c>
      <c r="E24" t="s">
        <v>252</v>
      </c>
      <c r="F24" t="s">
        <v>253</v>
      </c>
      <c r="G24" t="s">
        <v>254</v>
      </c>
      <c r="H24" t="s">
        <v>255</v>
      </c>
      <c r="I24">
        <v>2005</v>
      </c>
      <c r="J24">
        <v>106</v>
      </c>
      <c r="K24" t="s">
        <v>250</v>
      </c>
      <c r="L24" t="s">
        <v>256</v>
      </c>
      <c r="M24" t="s">
        <v>257</v>
      </c>
      <c r="N24" t="s">
        <v>258</v>
      </c>
      <c r="O24" t="s">
        <v>259</v>
      </c>
      <c r="P24">
        <v>106</v>
      </c>
      <c r="Q24" t="s">
        <v>283</v>
      </c>
      <c r="R24">
        <v>291</v>
      </c>
      <c r="S24" t="s">
        <v>284</v>
      </c>
      <c r="T24" t="s">
        <v>262</v>
      </c>
      <c r="U24" t="s">
        <v>285</v>
      </c>
      <c r="V24" t="s">
        <v>286</v>
      </c>
      <c r="W24" t="s">
        <v>287</v>
      </c>
      <c r="X24">
        <v>0</v>
      </c>
      <c r="Y24" t="s">
        <v>287</v>
      </c>
      <c r="Z24">
        <v>2006</v>
      </c>
      <c r="AA24" t="s">
        <v>288</v>
      </c>
      <c r="AB24" t="s">
        <v>288</v>
      </c>
      <c r="AC24">
        <v>65</v>
      </c>
      <c r="AD24">
        <v>2.9</v>
      </c>
      <c r="AF24" t="s">
        <v>268</v>
      </c>
      <c r="AG24" t="s">
        <v>269</v>
      </c>
      <c r="AH24" t="s">
        <v>270</v>
      </c>
      <c r="AI24" t="s">
        <v>270</v>
      </c>
      <c r="AJ24" t="s">
        <v>270</v>
      </c>
      <c r="AK24" t="s">
        <v>289</v>
      </c>
      <c r="AL24">
        <v>1.3110999999999999E-2</v>
      </c>
      <c r="AM24" t="s">
        <v>271</v>
      </c>
      <c r="AN24">
        <v>27172</v>
      </c>
      <c r="AO24">
        <v>211998</v>
      </c>
      <c r="AP24">
        <v>3</v>
      </c>
      <c r="AQ24">
        <v>4285</v>
      </c>
      <c r="AR24">
        <v>2008</v>
      </c>
      <c r="FN24">
        <v>80.67</v>
      </c>
      <c r="GU24">
        <v>19.21</v>
      </c>
      <c r="GV24">
        <v>35.68</v>
      </c>
      <c r="GY24">
        <v>80.67</v>
      </c>
      <c r="GZ24">
        <v>0</v>
      </c>
      <c r="HA24">
        <v>80.67</v>
      </c>
      <c r="HB24">
        <v>54.89</v>
      </c>
      <c r="HC24">
        <v>135.56</v>
      </c>
    </row>
    <row r="25" spans="1:211" x14ac:dyDescent="0.25">
      <c r="A25">
        <v>27</v>
      </c>
      <c r="B25">
        <v>106</v>
      </c>
      <c r="C25" t="s">
        <v>250</v>
      </c>
      <c r="D25" t="s">
        <v>251</v>
      </c>
      <c r="E25" t="s">
        <v>252</v>
      </c>
      <c r="F25" t="s">
        <v>253</v>
      </c>
      <c r="G25" t="s">
        <v>254</v>
      </c>
      <c r="H25" t="s">
        <v>255</v>
      </c>
      <c r="I25">
        <v>2005</v>
      </c>
      <c r="J25">
        <v>106</v>
      </c>
      <c r="K25" t="s">
        <v>250</v>
      </c>
      <c r="L25" t="s">
        <v>256</v>
      </c>
      <c r="M25" t="s">
        <v>257</v>
      </c>
      <c r="N25" t="s">
        <v>258</v>
      </c>
      <c r="O25" t="s">
        <v>259</v>
      </c>
      <c r="P25">
        <v>106</v>
      </c>
      <c r="Q25" t="s">
        <v>283</v>
      </c>
      <c r="R25">
        <v>291</v>
      </c>
      <c r="S25" t="s">
        <v>284</v>
      </c>
      <c r="T25" t="s">
        <v>262</v>
      </c>
      <c r="U25" t="s">
        <v>285</v>
      </c>
      <c r="V25" t="s">
        <v>286</v>
      </c>
      <c r="W25" t="s">
        <v>287</v>
      </c>
      <c r="X25">
        <v>0</v>
      </c>
      <c r="Y25" t="s">
        <v>287</v>
      </c>
      <c r="Z25">
        <v>2006</v>
      </c>
      <c r="AA25" t="s">
        <v>288</v>
      </c>
      <c r="AB25" t="s">
        <v>288</v>
      </c>
      <c r="AC25">
        <v>65</v>
      </c>
      <c r="AD25">
        <v>2.9</v>
      </c>
      <c r="AF25" t="s">
        <v>268</v>
      </c>
      <c r="AG25" t="s">
        <v>269</v>
      </c>
      <c r="AH25" t="s">
        <v>270</v>
      </c>
      <c r="AI25" t="s">
        <v>270</v>
      </c>
      <c r="AJ25" t="s">
        <v>270</v>
      </c>
      <c r="AK25" t="s">
        <v>289</v>
      </c>
      <c r="AL25">
        <v>1.3110999999999999E-2</v>
      </c>
      <c r="AM25" t="s">
        <v>271</v>
      </c>
      <c r="AN25">
        <v>27172</v>
      </c>
      <c r="AO25">
        <v>211998</v>
      </c>
      <c r="AP25">
        <v>4</v>
      </c>
      <c r="AQ25">
        <v>4285</v>
      </c>
      <c r="AR25">
        <v>2009</v>
      </c>
      <c r="BE25">
        <v>20.29</v>
      </c>
      <c r="CM25">
        <v>104.39</v>
      </c>
      <c r="GF25">
        <v>47.12</v>
      </c>
      <c r="GP25">
        <v>66.39</v>
      </c>
      <c r="GU25">
        <v>58.76</v>
      </c>
      <c r="GV25">
        <v>96.72</v>
      </c>
      <c r="GY25">
        <v>171.8</v>
      </c>
      <c r="GZ25">
        <v>66.39</v>
      </c>
      <c r="HA25">
        <v>238.19</v>
      </c>
      <c r="HB25">
        <v>155.47999999999999</v>
      </c>
      <c r="HC25">
        <v>393.66999999999996</v>
      </c>
    </row>
    <row r="26" spans="1:211" x14ac:dyDescent="0.25">
      <c r="A26">
        <v>27</v>
      </c>
      <c r="B26">
        <v>106</v>
      </c>
      <c r="C26" t="s">
        <v>250</v>
      </c>
      <c r="D26" t="s">
        <v>251</v>
      </c>
      <c r="E26" t="s">
        <v>252</v>
      </c>
      <c r="F26" t="s">
        <v>253</v>
      </c>
      <c r="G26" t="s">
        <v>254</v>
      </c>
      <c r="H26" t="s">
        <v>255</v>
      </c>
      <c r="I26">
        <v>2005</v>
      </c>
      <c r="J26">
        <v>106</v>
      </c>
      <c r="K26" t="s">
        <v>250</v>
      </c>
      <c r="L26" t="s">
        <v>256</v>
      </c>
      <c r="M26" t="s">
        <v>257</v>
      </c>
      <c r="N26" t="s">
        <v>258</v>
      </c>
      <c r="O26" t="s">
        <v>259</v>
      </c>
      <c r="P26">
        <v>106</v>
      </c>
      <c r="Q26" t="s">
        <v>283</v>
      </c>
      <c r="R26">
        <v>291</v>
      </c>
      <c r="S26" t="s">
        <v>284</v>
      </c>
      <c r="T26" t="s">
        <v>262</v>
      </c>
      <c r="U26" t="s">
        <v>285</v>
      </c>
      <c r="V26" t="s">
        <v>286</v>
      </c>
      <c r="W26" t="s">
        <v>287</v>
      </c>
      <c r="X26">
        <v>0</v>
      </c>
      <c r="Y26" t="s">
        <v>287</v>
      </c>
      <c r="Z26">
        <v>2006</v>
      </c>
      <c r="AA26" t="s">
        <v>288</v>
      </c>
      <c r="AB26" t="s">
        <v>288</v>
      </c>
      <c r="AC26">
        <v>65</v>
      </c>
      <c r="AD26">
        <v>2.9</v>
      </c>
      <c r="AF26" t="s">
        <v>268</v>
      </c>
      <c r="AG26" t="s">
        <v>269</v>
      </c>
      <c r="AH26" t="s">
        <v>270</v>
      </c>
      <c r="AI26" t="s">
        <v>270</v>
      </c>
      <c r="AJ26" t="s">
        <v>270</v>
      </c>
      <c r="AK26" t="s">
        <v>289</v>
      </c>
      <c r="AL26">
        <v>1.3110999999999999E-2</v>
      </c>
      <c r="AM26" t="s">
        <v>271</v>
      </c>
      <c r="AN26">
        <v>27172</v>
      </c>
      <c r="AO26">
        <v>211998</v>
      </c>
      <c r="AP26">
        <v>5</v>
      </c>
      <c r="AQ26">
        <v>4285</v>
      </c>
      <c r="AR26">
        <v>2010</v>
      </c>
      <c r="CM26">
        <v>89.65</v>
      </c>
      <c r="FV26">
        <v>49.07</v>
      </c>
      <c r="GI26">
        <v>36.049999999999997</v>
      </c>
      <c r="GP26">
        <v>10.38</v>
      </c>
      <c r="GU26">
        <v>55.71</v>
      </c>
      <c r="GV26">
        <v>64.739999999999995</v>
      </c>
      <c r="GY26">
        <v>174.77</v>
      </c>
      <c r="GZ26">
        <v>10.38</v>
      </c>
      <c r="HA26">
        <v>185.15</v>
      </c>
      <c r="HB26">
        <v>120.45</v>
      </c>
      <c r="HC26">
        <v>305.59999999999997</v>
      </c>
    </row>
    <row r="27" spans="1:211" x14ac:dyDescent="0.25">
      <c r="A27">
        <v>27</v>
      </c>
      <c r="B27">
        <v>106</v>
      </c>
      <c r="C27" t="s">
        <v>250</v>
      </c>
      <c r="D27" t="s">
        <v>251</v>
      </c>
      <c r="E27" t="s">
        <v>252</v>
      </c>
      <c r="F27" t="s">
        <v>253</v>
      </c>
      <c r="G27" t="s">
        <v>254</v>
      </c>
      <c r="H27" t="s">
        <v>255</v>
      </c>
      <c r="I27">
        <v>2005</v>
      </c>
      <c r="J27">
        <v>106</v>
      </c>
      <c r="K27" t="s">
        <v>250</v>
      </c>
      <c r="L27" t="s">
        <v>256</v>
      </c>
      <c r="M27" t="s">
        <v>257</v>
      </c>
      <c r="N27" t="s">
        <v>258</v>
      </c>
      <c r="O27" t="s">
        <v>259</v>
      </c>
      <c r="P27">
        <v>106</v>
      </c>
      <c r="Q27" t="s">
        <v>283</v>
      </c>
      <c r="R27">
        <v>106</v>
      </c>
      <c r="S27" t="s">
        <v>250</v>
      </c>
      <c r="T27" t="s">
        <v>262</v>
      </c>
      <c r="U27" t="s">
        <v>263</v>
      </c>
      <c r="V27" t="s">
        <v>290</v>
      </c>
      <c r="W27" t="s">
        <v>291</v>
      </c>
      <c r="X27">
        <v>0</v>
      </c>
      <c r="Y27" t="s">
        <v>291</v>
      </c>
      <c r="Z27">
        <v>2006</v>
      </c>
      <c r="AA27" t="s">
        <v>274</v>
      </c>
      <c r="AB27" t="s">
        <v>274</v>
      </c>
      <c r="AC27">
        <v>78</v>
      </c>
      <c r="AD27">
        <v>4.8</v>
      </c>
      <c r="AF27" t="s">
        <v>268</v>
      </c>
      <c r="AG27" t="s">
        <v>292</v>
      </c>
      <c r="AH27" t="s">
        <v>270</v>
      </c>
      <c r="AI27" t="s">
        <v>270</v>
      </c>
      <c r="AJ27" t="s">
        <v>270</v>
      </c>
      <c r="AK27" t="s">
        <v>270</v>
      </c>
      <c r="AL27">
        <v>3.6714999999999998E-2</v>
      </c>
      <c r="AM27" t="s">
        <v>271</v>
      </c>
      <c r="AN27">
        <v>24111</v>
      </c>
      <c r="AO27">
        <v>311132</v>
      </c>
      <c r="AP27">
        <v>2</v>
      </c>
      <c r="AQ27">
        <v>4279</v>
      </c>
      <c r="AR27">
        <v>2007</v>
      </c>
      <c r="FE27">
        <v>12.9</v>
      </c>
      <c r="GY27">
        <v>12.9</v>
      </c>
      <c r="GZ27">
        <v>0</v>
      </c>
      <c r="HA27">
        <v>12.9</v>
      </c>
      <c r="HB27">
        <v>0</v>
      </c>
      <c r="HC27">
        <v>12.9</v>
      </c>
    </row>
    <row r="28" spans="1:211" x14ac:dyDescent="0.25">
      <c r="A28">
        <v>27</v>
      </c>
      <c r="B28">
        <v>106</v>
      </c>
      <c r="C28" t="s">
        <v>250</v>
      </c>
      <c r="D28" t="s">
        <v>251</v>
      </c>
      <c r="E28" t="s">
        <v>252</v>
      </c>
      <c r="F28" t="s">
        <v>253</v>
      </c>
      <c r="G28" t="s">
        <v>254</v>
      </c>
      <c r="H28" t="s">
        <v>255</v>
      </c>
      <c r="I28">
        <v>2005</v>
      </c>
      <c r="J28">
        <v>106</v>
      </c>
      <c r="K28" t="s">
        <v>250</v>
      </c>
      <c r="L28" t="s">
        <v>256</v>
      </c>
      <c r="M28" t="s">
        <v>257</v>
      </c>
      <c r="N28" t="s">
        <v>258</v>
      </c>
      <c r="O28" t="s">
        <v>259</v>
      </c>
      <c r="P28">
        <v>106</v>
      </c>
      <c r="Q28" t="s">
        <v>283</v>
      </c>
      <c r="R28">
        <v>106</v>
      </c>
      <c r="S28" t="s">
        <v>250</v>
      </c>
      <c r="T28" t="s">
        <v>262</v>
      </c>
      <c r="U28" t="s">
        <v>263</v>
      </c>
      <c r="V28" t="s">
        <v>290</v>
      </c>
      <c r="W28" t="s">
        <v>291</v>
      </c>
      <c r="X28">
        <v>0</v>
      </c>
      <c r="Y28" t="s">
        <v>291</v>
      </c>
      <c r="Z28">
        <v>2006</v>
      </c>
      <c r="AA28" t="s">
        <v>274</v>
      </c>
      <c r="AB28" t="s">
        <v>274</v>
      </c>
      <c r="AC28">
        <v>78</v>
      </c>
      <c r="AD28">
        <v>4.8</v>
      </c>
      <c r="AF28" t="s">
        <v>268</v>
      </c>
      <c r="AG28" t="s">
        <v>292</v>
      </c>
      <c r="AH28" t="s">
        <v>270</v>
      </c>
      <c r="AI28" t="s">
        <v>270</v>
      </c>
      <c r="AJ28" t="s">
        <v>270</v>
      </c>
      <c r="AK28" t="s">
        <v>270</v>
      </c>
      <c r="AL28">
        <v>3.6714999999999998E-2</v>
      </c>
      <c r="AM28" t="s">
        <v>271</v>
      </c>
      <c r="AN28">
        <v>24111</v>
      </c>
      <c r="AO28">
        <v>311132</v>
      </c>
      <c r="AP28">
        <v>3</v>
      </c>
      <c r="AQ28">
        <v>4279</v>
      </c>
      <c r="AR28">
        <v>2008</v>
      </c>
      <c r="GP28">
        <v>76.66</v>
      </c>
      <c r="GU28">
        <v>23.54</v>
      </c>
      <c r="GV28">
        <v>41.36</v>
      </c>
      <c r="GY28">
        <v>0</v>
      </c>
      <c r="GZ28">
        <v>76.66</v>
      </c>
      <c r="HA28">
        <v>76.66</v>
      </c>
      <c r="HB28">
        <v>64.900000000000006</v>
      </c>
      <c r="HC28">
        <v>141.56</v>
      </c>
    </row>
    <row r="29" spans="1:211" x14ac:dyDescent="0.25">
      <c r="A29">
        <v>27</v>
      </c>
      <c r="B29">
        <v>106</v>
      </c>
      <c r="C29" t="s">
        <v>250</v>
      </c>
      <c r="D29" t="s">
        <v>251</v>
      </c>
      <c r="E29" t="s">
        <v>252</v>
      </c>
      <c r="F29" t="s">
        <v>253</v>
      </c>
      <c r="G29" t="s">
        <v>254</v>
      </c>
      <c r="H29" t="s">
        <v>255</v>
      </c>
      <c r="I29">
        <v>2005</v>
      </c>
      <c r="J29">
        <v>106</v>
      </c>
      <c r="K29" t="s">
        <v>250</v>
      </c>
      <c r="L29" t="s">
        <v>256</v>
      </c>
      <c r="M29" t="s">
        <v>257</v>
      </c>
      <c r="N29" t="s">
        <v>258</v>
      </c>
      <c r="O29" t="s">
        <v>259</v>
      </c>
      <c r="P29">
        <v>106</v>
      </c>
      <c r="Q29" t="s">
        <v>283</v>
      </c>
      <c r="R29">
        <v>106</v>
      </c>
      <c r="S29" t="s">
        <v>250</v>
      </c>
      <c r="T29" t="s">
        <v>262</v>
      </c>
      <c r="U29" t="s">
        <v>263</v>
      </c>
      <c r="V29" t="s">
        <v>290</v>
      </c>
      <c r="W29" t="s">
        <v>291</v>
      </c>
      <c r="X29">
        <v>0</v>
      </c>
      <c r="Y29" t="s">
        <v>291</v>
      </c>
      <c r="Z29">
        <v>2006</v>
      </c>
      <c r="AA29" t="s">
        <v>274</v>
      </c>
      <c r="AB29" t="s">
        <v>274</v>
      </c>
      <c r="AC29">
        <v>78</v>
      </c>
      <c r="AD29">
        <v>4.8</v>
      </c>
      <c r="AF29" t="s">
        <v>268</v>
      </c>
      <c r="AG29" t="s">
        <v>292</v>
      </c>
      <c r="AH29" t="s">
        <v>270</v>
      </c>
      <c r="AI29" t="s">
        <v>270</v>
      </c>
      <c r="AJ29" t="s">
        <v>270</v>
      </c>
      <c r="AK29" t="s">
        <v>270</v>
      </c>
      <c r="AL29">
        <v>3.6714999999999998E-2</v>
      </c>
      <c r="AM29" t="s">
        <v>271</v>
      </c>
      <c r="AN29">
        <v>24111</v>
      </c>
      <c r="AO29">
        <v>311132</v>
      </c>
      <c r="AP29">
        <v>4</v>
      </c>
      <c r="AQ29">
        <v>4279</v>
      </c>
      <c r="AR29">
        <v>2009</v>
      </c>
      <c r="BE29">
        <v>15.87</v>
      </c>
      <c r="BF29">
        <v>39.869999999999997</v>
      </c>
      <c r="GP29">
        <v>214.46</v>
      </c>
      <c r="GU29">
        <v>83.1</v>
      </c>
      <c r="GV29">
        <v>134.47</v>
      </c>
      <c r="GY29">
        <v>55.74</v>
      </c>
      <c r="GZ29">
        <v>214.46</v>
      </c>
      <c r="HA29">
        <v>270.2</v>
      </c>
      <c r="HB29">
        <v>217.57</v>
      </c>
      <c r="HC29">
        <v>487.77</v>
      </c>
    </row>
    <row r="30" spans="1:211" x14ac:dyDescent="0.25">
      <c r="A30">
        <v>27</v>
      </c>
      <c r="B30">
        <v>106</v>
      </c>
      <c r="C30" t="s">
        <v>250</v>
      </c>
      <c r="D30" t="s">
        <v>251</v>
      </c>
      <c r="E30" t="s">
        <v>252</v>
      </c>
      <c r="F30" t="s">
        <v>253</v>
      </c>
      <c r="G30" t="s">
        <v>254</v>
      </c>
      <c r="H30" t="s">
        <v>255</v>
      </c>
      <c r="I30">
        <v>2005</v>
      </c>
      <c r="J30">
        <v>106</v>
      </c>
      <c r="K30" t="s">
        <v>250</v>
      </c>
      <c r="L30" t="s">
        <v>256</v>
      </c>
      <c r="M30" t="s">
        <v>257</v>
      </c>
      <c r="N30" t="s">
        <v>258</v>
      </c>
      <c r="O30" t="s">
        <v>259</v>
      </c>
      <c r="P30">
        <v>106</v>
      </c>
      <c r="Q30" t="s">
        <v>283</v>
      </c>
      <c r="R30">
        <v>106</v>
      </c>
      <c r="S30" t="s">
        <v>250</v>
      </c>
      <c r="T30" t="s">
        <v>262</v>
      </c>
      <c r="U30" t="s">
        <v>263</v>
      </c>
      <c r="V30" t="s">
        <v>290</v>
      </c>
      <c r="W30" t="s">
        <v>291</v>
      </c>
      <c r="X30">
        <v>0</v>
      </c>
      <c r="Y30" t="s">
        <v>291</v>
      </c>
      <c r="Z30">
        <v>2006</v>
      </c>
      <c r="AA30" t="s">
        <v>274</v>
      </c>
      <c r="AB30" t="s">
        <v>274</v>
      </c>
      <c r="AC30">
        <v>78</v>
      </c>
      <c r="AD30">
        <v>4.8</v>
      </c>
      <c r="AF30" t="s">
        <v>268</v>
      </c>
      <c r="AG30" t="s">
        <v>292</v>
      </c>
      <c r="AH30" t="s">
        <v>270</v>
      </c>
      <c r="AI30" t="s">
        <v>270</v>
      </c>
      <c r="AJ30" t="s">
        <v>270</v>
      </c>
      <c r="AK30" t="s">
        <v>270</v>
      </c>
      <c r="AL30">
        <v>3.6714999999999998E-2</v>
      </c>
      <c r="AM30" t="s">
        <v>271</v>
      </c>
      <c r="AN30">
        <v>24111</v>
      </c>
      <c r="AO30">
        <v>311132</v>
      </c>
      <c r="AP30">
        <v>5</v>
      </c>
      <c r="AQ30">
        <v>4279</v>
      </c>
      <c r="AR30">
        <v>2010</v>
      </c>
      <c r="CM30">
        <v>148.27000000000001</v>
      </c>
      <c r="GU30">
        <v>43.89</v>
      </c>
      <c r="GV30">
        <v>11.29</v>
      </c>
      <c r="GY30">
        <v>148.27000000000001</v>
      </c>
      <c r="GZ30">
        <v>0</v>
      </c>
      <c r="HA30">
        <v>148.27000000000001</v>
      </c>
      <c r="HB30">
        <v>55.18</v>
      </c>
      <c r="HC30">
        <v>203.45000000000002</v>
      </c>
    </row>
    <row r="31" spans="1:211" x14ac:dyDescent="0.25">
      <c r="A31">
        <v>27</v>
      </c>
      <c r="B31">
        <v>106</v>
      </c>
      <c r="C31" t="s">
        <v>250</v>
      </c>
      <c r="D31" t="s">
        <v>251</v>
      </c>
      <c r="E31" t="s">
        <v>252</v>
      </c>
      <c r="F31" t="s">
        <v>253</v>
      </c>
      <c r="G31" t="s">
        <v>254</v>
      </c>
      <c r="H31" t="s">
        <v>255</v>
      </c>
      <c r="I31">
        <v>2005</v>
      </c>
      <c r="J31">
        <v>106</v>
      </c>
      <c r="K31" t="s">
        <v>250</v>
      </c>
      <c r="L31" t="s">
        <v>256</v>
      </c>
      <c r="M31" t="s">
        <v>257</v>
      </c>
      <c r="N31" t="s">
        <v>258</v>
      </c>
      <c r="O31" t="s">
        <v>259</v>
      </c>
      <c r="P31">
        <v>106</v>
      </c>
      <c r="Q31" t="s">
        <v>283</v>
      </c>
      <c r="R31">
        <v>106</v>
      </c>
      <c r="S31" t="s">
        <v>250</v>
      </c>
      <c r="T31" t="s">
        <v>262</v>
      </c>
      <c r="U31" t="s">
        <v>263</v>
      </c>
      <c r="V31" t="s">
        <v>290</v>
      </c>
      <c r="W31" t="s">
        <v>293</v>
      </c>
      <c r="X31">
        <v>0</v>
      </c>
      <c r="Y31" t="s">
        <v>293</v>
      </c>
      <c r="Z31">
        <v>2006</v>
      </c>
      <c r="AA31" t="s">
        <v>294</v>
      </c>
      <c r="AB31" t="s">
        <v>294</v>
      </c>
      <c r="AC31">
        <v>81</v>
      </c>
      <c r="AD31">
        <v>5.7</v>
      </c>
      <c r="AF31" t="s">
        <v>268</v>
      </c>
      <c r="AG31" t="s">
        <v>292</v>
      </c>
      <c r="AH31" t="s">
        <v>270</v>
      </c>
      <c r="AI31" t="s">
        <v>270</v>
      </c>
      <c r="AJ31" t="s">
        <v>270</v>
      </c>
      <c r="AK31" t="s">
        <v>270</v>
      </c>
      <c r="AL31">
        <v>2.1479000000000002E-2</v>
      </c>
      <c r="AM31" t="s">
        <v>271</v>
      </c>
      <c r="AN31">
        <v>27334</v>
      </c>
      <c r="AO31">
        <v>311060</v>
      </c>
      <c r="AP31">
        <v>3</v>
      </c>
      <c r="AQ31">
        <v>4281</v>
      </c>
      <c r="AR31">
        <v>2008</v>
      </c>
      <c r="BX31">
        <v>26.74</v>
      </c>
      <c r="GU31">
        <v>33.21</v>
      </c>
      <c r="GV31">
        <v>58.36</v>
      </c>
      <c r="GY31">
        <v>26.74</v>
      </c>
      <c r="GZ31">
        <v>0</v>
      </c>
      <c r="HA31">
        <v>26.74</v>
      </c>
      <c r="HB31">
        <v>91.57</v>
      </c>
      <c r="HC31">
        <v>118.31</v>
      </c>
    </row>
    <row r="32" spans="1:211" x14ac:dyDescent="0.25">
      <c r="A32">
        <v>27</v>
      </c>
      <c r="B32">
        <v>106</v>
      </c>
      <c r="C32" t="s">
        <v>250</v>
      </c>
      <c r="D32" t="s">
        <v>251</v>
      </c>
      <c r="E32" t="s">
        <v>252</v>
      </c>
      <c r="F32" t="s">
        <v>253</v>
      </c>
      <c r="G32" t="s">
        <v>254</v>
      </c>
      <c r="H32" t="s">
        <v>255</v>
      </c>
      <c r="I32">
        <v>2005</v>
      </c>
      <c r="J32">
        <v>106</v>
      </c>
      <c r="K32" t="s">
        <v>250</v>
      </c>
      <c r="L32" t="s">
        <v>256</v>
      </c>
      <c r="M32" t="s">
        <v>257</v>
      </c>
      <c r="N32" t="s">
        <v>258</v>
      </c>
      <c r="O32" t="s">
        <v>259</v>
      </c>
      <c r="P32">
        <v>106</v>
      </c>
      <c r="Q32" t="s">
        <v>283</v>
      </c>
      <c r="R32">
        <v>106</v>
      </c>
      <c r="S32" t="s">
        <v>250</v>
      </c>
      <c r="T32" t="s">
        <v>262</v>
      </c>
      <c r="U32" t="s">
        <v>263</v>
      </c>
      <c r="V32" t="s">
        <v>290</v>
      </c>
      <c r="W32" t="s">
        <v>293</v>
      </c>
      <c r="X32">
        <v>0</v>
      </c>
      <c r="Y32" t="s">
        <v>293</v>
      </c>
      <c r="Z32">
        <v>2006</v>
      </c>
      <c r="AA32" t="s">
        <v>294</v>
      </c>
      <c r="AB32" t="s">
        <v>294</v>
      </c>
      <c r="AC32">
        <v>81</v>
      </c>
      <c r="AD32">
        <v>5.7</v>
      </c>
      <c r="AF32" t="s">
        <v>268</v>
      </c>
      <c r="AG32" t="s">
        <v>292</v>
      </c>
      <c r="AH32" t="s">
        <v>270</v>
      </c>
      <c r="AI32" t="s">
        <v>270</v>
      </c>
      <c r="AJ32" t="s">
        <v>270</v>
      </c>
      <c r="AK32" t="s">
        <v>270</v>
      </c>
      <c r="AL32">
        <v>2.1479000000000002E-2</v>
      </c>
      <c r="AM32" t="s">
        <v>271</v>
      </c>
      <c r="AN32">
        <v>27334</v>
      </c>
      <c r="AO32">
        <v>311060</v>
      </c>
      <c r="AP32">
        <v>4</v>
      </c>
      <c r="AQ32">
        <v>4281</v>
      </c>
      <c r="AR32">
        <v>2009</v>
      </c>
      <c r="BS32">
        <v>15.14</v>
      </c>
      <c r="CM32">
        <v>45.98</v>
      </c>
      <c r="GC32">
        <v>90.24</v>
      </c>
      <c r="GP32">
        <v>68.17</v>
      </c>
      <c r="GU32">
        <v>93.89</v>
      </c>
      <c r="GV32">
        <v>215.77</v>
      </c>
      <c r="GY32">
        <v>151.36000000000001</v>
      </c>
      <c r="GZ32">
        <v>68.17</v>
      </c>
      <c r="HA32">
        <v>219.53</v>
      </c>
      <c r="HB32">
        <v>309.66000000000003</v>
      </c>
      <c r="HC32">
        <v>529.18999999999994</v>
      </c>
    </row>
    <row r="33" spans="1:211" x14ac:dyDescent="0.25">
      <c r="A33">
        <v>27</v>
      </c>
      <c r="B33">
        <v>106</v>
      </c>
      <c r="C33" t="s">
        <v>250</v>
      </c>
      <c r="D33" t="s">
        <v>251</v>
      </c>
      <c r="E33" t="s">
        <v>252</v>
      </c>
      <c r="F33" t="s">
        <v>253</v>
      </c>
      <c r="G33" t="s">
        <v>254</v>
      </c>
      <c r="H33" t="s">
        <v>255</v>
      </c>
      <c r="I33">
        <v>2005</v>
      </c>
      <c r="J33">
        <v>106</v>
      </c>
      <c r="K33" t="s">
        <v>250</v>
      </c>
      <c r="L33" t="s">
        <v>256</v>
      </c>
      <c r="M33" t="s">
        <v>257</v>
      </c>
      <c r="N33" t="s">
        <v>258</v>
      </c>
      <c r="O33" t="s">
        <v>259</v>
      </c>
      <c r="P33">
        <v>106</v>
      </c>
      <c r="Q33" t="s">
        <v>283</v>
      </c>
      <c r="R33">
        <v>106</v>
      </c>
      <c r="S33" t="s">
        <v>250</v>
      </c>
      <c r="T33" t="s">
        <v>262</v>
      </c>
      <c r="U33" t="s">
        <v>263</v>
      </c>
      <c r="V33" t="s">
        <v>290</v>
      </c>
      <c r="W33" t="s">
        <v>293</v>
      </c>
      <c r="X33">
        <v>0</v>
      </c>
      <c r="Y33" t="s">
        <v>293</v>
      </c>
      <c r="Z33">
        <v>2006</v>
      </c>
      <c r="AA33" t="s">
        <v>294</v>
      </c>
      <c r="AB33" t="s">
        <v>294</v>
      </c>
      <c r="AC33">
        <v>81</v>
      </c>
      <c r="AD33">
        <v>5.7</v>
      </c>
      <c r="AF33" t="s">
        <v>268</v>
      </c>
      <c r="AG33" t="s">
        <v>292</v>
      </c>
      <c r="AH33" t="s">
        <v>270</v>
      </c>
      <c r="AI33" t="s">
        <v>270</v>
      </c>
      <c r="AJ33" t="s">
        <v>270</v>
      </c>
      <c r="AK33" t="s">
        <v>270</v>
      </c>
      <c r="AL33">
        <v>2.1479000000000002E-2</v>
      </c>
      <c r="AM33" t="s">
        <v>271</v>
      </c>
      <c r="AN33">
        <v>27334</v>
      </c>
      <c r="AO33">
        <v>311060</v>
      </c>
      <c r="AP33">
        <v>5</v>
      </c>
      <c r="AQ33">
        <v>4281</v>
      </c>
      <c r="AR33">
        <v>2010</v>
      </c>
      <c r="GP33">
        <v>31.86</v>
      </c>
      <c r="GU33">
        <v>31.52</v>
      </c>
      <c r="GV33">
        <v>93.29</v>
      </c>
      <c r="GY33">
        <v>0</v>
      </c>
      <c r="GZ33">
        <v>31.86</v>
      </c>
      <c r="HA33">
        <v>31.86</v>
      </c>
      <c r="HB33">
        <v>124.81</v>
      </c>
      <c r="HC33">
        <v>156.67000000000002</v>
      </c>
    </row>
    <row r="34" spans="1:211" x14ac:dyDescent="0.25">
      <c r="A34">
        <v>27</v>
      </c>
      <c r="B34">
        <v>106</v>
      </c>
      <c r="C34" t="s">
        <v>250</v>
      </c>
      <c r="D34" t="s">
        <v>251</v>
      </c>
      <c r="E34" t="s">
        <v>252</v>
      </c>
      <c r="F34" t="s">
        <v>253</v>
      </c>
      <c r="G34" t="s">
        <v>254</v>
      </c>
      <c r="H34" t="s">
        <v>255</v>
      </c>
      <c r="I34">
        <v>2005</v>
      </c>
      <c r="J34">
        <v>106</v>
      </c>
      <c r="K34" t="s">
        <v>250</v>
      </c>
      <c r="L34" t="s">
        <v>256</v>
      </c>
      <c r="M34" t="s">
        <v>257</v>
      </c>
      <c r="N34" t="s">
        <v>258</v>
      </c>
      <c r="O34" t="s">
        <v>259</v>
      </c>
      <c r="P34">
        <v>106</v>
      </c>
      <c r="Q34" t="s">
        <v>283</v>
      </c>
      <c r="R34">
        <v>106</v>
      </c>
      <c r="S34" t="s">
        <v>250</v>
      </c>
      <c r="T34" t="s">
        <v>262</v>
      </c>
      <c r="U34" t="s">
        <v>263</v>
      </c>
      <c r="V34" t="s">
        <v>290</v>
      </c>
      <c r="W34" t="s">
        <v>295</v>
      </c>
      <c r="X34">
        <v>0</v>
      </c>
      <c r="Y34" t="s">
        <v>295</v>
      </c>
      <c r="Z34">
        <v>2006</v>
      </c>
      <c r="AA34" t="s">
        <v>274</v>
      </c>
      <c r="AB34" t="s">
        <v>274</v>
      </c>
      <c r="AC34">
        <v>78</v>
      </c>
      <c r="AD34">
        <v>4.9000000000000004</v>
      </c>
      <c r="AF34" t="s">
        <v>268</v>
      </c>
      <c r="AG34" t="s">
        <v>292</v>
      </c>
      <c r="AH34" t="s">
        <v>270</v>
      </c>
      <c r="AI34" t="s">
        <v>270</v>
      </c>
      <c r="AJ34" t="s">
        <v>270</v>
      </c>
      <c r="AK34" t="s">
        <v>270</v>
      </c>
      <c r="AL34">
        <v>1.1323E-2</v>
      </c>
      <c r="AM34" t="s">
        <v>271</v>
      </c>
      <c r="AN34">
        <v>25845</v>
      </c>
      <c r="AO34">
        <v>311762</v>
      </c>
      <c r="AP34">
        <v>3</v>
      </c>
      <c r="AQ34">
        <v>4280</v>
      </c>
      <c r="AR34">
        <v>2008</v>
      </c>
      <c r="GP34">
        <v>58.15</v>
      </c>
      <c r="GU34">
        <v>30.8</v>
      </c>
      <c r="GV34">
        <v>54.13</v>
      </c>
      <c r="GY34">
        <v>0</v>
      </c>
      <c r="GZ34">
        <v>58.15</v>
      </c>
      <c r="HA34">
        <v>58.15</v>
      </c>
      <c r="HB34">
        <v>84.93</v>
      </c>
      <c r="HC34">
        <v>143.08000000000001</v>
      </c>
    </row>
    <row r="35" spans="1:211" x14ac:dyDescent="0.25">
      <c r="A35">
        <v>27</v>
      </c>
      <c r="B35">
        <v>106</v>
      </c>
      <c r="C35" t="s">
        <v>250</v>
      </c>
      <c r="D35" t="s">
        <v>251</v>
      </c>
      <c r="E35" t="s">
        <v>252</v>
      </c>
      <c r="F35" t="s">
        <v>253</v>
      </c>
      <c r="G35" t="s">
        <v>254</v>
      </c>
      <c r="H35" t="s">
        <v>255</v>
      </c>
      <c r="I35">
        <v>2005</v>
      </c>
      <c r="J35">
        <v>106</v>
      </c>
      <c r="K35" t="s">
        <v>250</v>
      </c>
      <c r="L35" t="s">
        <v>256</v>
      </c>
      <c r="M35" t="s">
        <v>257</v>
      </c>
      <c r="N35" t="s">
        <v>258</v>
      </c>
      <c r="O35" t="s">
        <v>259</v>
      </c>
      <c r="P35">
        <v>106</v>
      </c>
      <c r="Q35" t="s">
        <v>283</v>
      </c>
      <c r="R35">
        <v>106</v>
      </c>
      <c r="S35" t="s">
        <v>250</v>
      </c>
      <c r="T35" t="s">
        <v>262</v>
      </c>
      <c r="U35" t="s">
        <v>263</v>
      </c>
      <c r="V35" t="s">
        <v>290</v>
      </c>
      <c r="W35" t="s">
        <v>295</v>
      </c>
      <c r="X35">
        <v>0</v>
      </c>
      <c r="Y35" t="s">
        <v>295</v>
      </c>
      <c r="Z35">
        <v>2006</v>
      </c>
      <c r="AA35" t="s">
        <v>274</v>
      </c>
      <c r="AB35" t="s">
        <v>274</v>
      </c>
      <c r="AC35">
        <v>78</v>
      </c>
      <c r="AD35">
        <v>4.9000000000000004</v>
      </c>
      <c r="AF35" t="s">
        <v>268</v>
      </c>
      <c r="AG35" t="s">
        <v>292</v>
      </c>
      <c r="AH35" t="s">
        <v>270</v>
      </c>
      <c r="AI35" t="s">
        <v>270</v>
      </c>
      <c r="AJ35" t="s">
        <v>270</v>
      </c>
      <c r="AK35" t="s">
        <v>270</v>
      </c>
      <c r="AL35">
        <v>1.1323E-2</v>
      </c>
      <c r="AM35" t="s">
        <v>271</v>
      </c>
      <c r="AN35">
        <v>25845</v>
      </c>
      <c r="AO35">
        <v>311762</v>
      </c>
      <c r="AP35">
        <v>4</v>
      </c>
      <c r="AQ35">
        <v>4280</v>
      </c>
      <c r="AR35">
        <v>2009</v>
      </c>
      <c r="BX35">
        <v>25.69</v>
      </c>
      <c r="CM35">
        <v>91.79</v>
      </c>
      <c r="GP35">
        <v>25.82</v>
      </c>
      <c r="GU35">
        <v>73.36</v>
      </c>
      <c r="GV35">
        <v>141.09</v>
      </c>
      <c r="GY35">
        <v>117.48</v>
      </c>
      <c r="GZ35">
        <v>25.82</v>
      </c>
      <c r="HA35">
        <v>143.30000000000001</v>
      </c>
      <c r="HB35">
        <v>214.45</v>
      </c>
      <c r="HC35">
        <v>357.75</v>
      </c>
    </row>
    <row r="36" spans="1:211" x14ac:dyDescent="0.25">
      <c r="A36">
        <v>27</v>
      </c>
      <c r="B36">
        <v>106</v>
      </c>
      <c r="C36" t="s">
        <v>250</v>
      </c>
      <c r="D36" t="s">
        <v>251</v>
      </c>
      <c r="E36" t="s">
        <v>252</v>
      </c>
      <c r="F36" t="s">
        <v>253</v>
      </c>
      <c r="G36" t="s">
        <v>254</v>
      </c>
      <c r="H36" t="s">
        <v>255</v>
      </c>
      <c r="I36">
        <v>2005</v>
      </c>
      <c r="J36">
        <v>106</v>
      </c>
      <c r="K36" t="s">
        <v>250</v>
      </c>
      <c r="L36" t="s">
        <v>256</v>
      </c>
      <c r="M36" t="s">
        <v>257</v>
      </c>
      <c r="N36" t="s">
        <v>258</v>
      </c>
      <c r="O36" t="s">
        <v>259</v>
      </c>
      <c r="P36">
        <v>106</v>
      </c>
      <c r="Q36" t="s">
        <v>283</v>
      </c>
      <c r="R36">
        <v>106</v>
      </c>
      <c r="S36" t="s">
        <v>250</v>
      </c>
      <c r="T36" t="s">
        <v>262</v>
      </c>
      <c r="U36" t="s">
        <v>263</v>
      </c>
      <c r="V36" t="s">
        <v>290</v>
      </c>
      <c r="W36" t="s">
        <v>295</v>
      </c>
      <c r="X36">
        <v>0</v>
      </c>
      <c r="Y36" t="s">
        <v>295</v>
      </c>
      <c r="Z36">
        <v>2006</v>
      </c>
      <c r="AA36" t="s">
        <v>274</v>
      </c>
      <c r="AB36" t="s">
        <v>274</v>
      </c>
      <c r="AC36">
        <v>78</v>
      </c>
      <c r="AD36">
        <v>4.9000000000000004</v>
      </c>
      <c r="AF36" t="s">
        <v>268</v>
      </c>
      <c r="AG36" t="s">
        <v>292</v>
      </c>
      <c r="AH36" t="s">
        <v>270</v>
      </c>
      <c r="AI36" t="s">
        <v>270</v>
      </c>
      <c r="AJ36" t="s">
        <v>270</v>
      </c>
      <c r="AK36" t="s">
        <v>270</v>
      </c>
      <c r="AL36">
        <v>1.1323E-2</v>
      </c>
      <c r="AM36" t="s">
        <v>271</v>
      </c>
      <c r="AN36">
        <v>25845</v>
      </c>
      <c r="AO36">
        <v>311762</v>
      </c>
      <c r="AP36">
        <v>5</v>
      </c>
      <c r="AQ36">
        <v>4280</v>
      </c>
      <c r="AR36">
        <v>2010</v>
      </c>
      <c r="GU36">
        <v>11.13</v>
      </c>
      <c r="GV36">
        <v>24.8</v>
      </c>
      <c r="GY36">
        <v>0</v>
      </c>
      <c r="GZ36">
        <v>0</v>
      </c>
      <c r="HA36">
        <v>0</v>
      </c>
      <c r="HB36">
        <v>35.93</v>
      </c>
      <c r="HC36">
        <v>35.93</v>
      </c>
    </row>
    <row r="37" spans="1:211" x14ac:dyDescent="0.25">
      <c r="A37">
        <v>27</v>
      </c>
      <c r="B37">
        <v>106</v>
      </c>
      <c r="C37" t="s">
        <v>250</v>
      </c>
      <c r="D37" t="s">
        <v>251</v>
      </c>
      <c r="E37" t="s">
        <v>252</v>
      </c>
      <c r="F37" t="s">
        <v>253</v>
      </c>
      <c r="G37" t="s">
        <v>254</v>
      </c>
      <c r="H37" t="s">
        <v>255</v>
      </c>
      <c r="I37">
        <v>2005</v>
      </c>
      <c r="J37">
        <v>106</v>
      </c>
      <c r="K37" t="s">
        <v>250</v>
      </c>
      <c r="L37" t="s">
        <v>256</v>
      </c>
      <c r="M37" t="s">
        <v>257</v>
      </c>
      <c r="N37" t="s">
        <v>258</v>
      </c>
      <c r="O37" t="s">
        <v>259</v>
      </c>
      <c r="P37">
        <v>106</v>
      </c>
      <c r="Q37" t="s">
        <v>283</v>
      </c>
      <c r="R37">
        <v>106</v>
      </c>
      <c r="S37" t="s">
        <v>250</v>
      </c>
      <c r="T37" t="s">
        <v>262</v>
      </c>
      <c r="U37" t="s">
        <v>263</v>
      </c>
      <c r="V37" t="s">
        <v>290</v>
      </c>
      <c r="W37" t="s">
        <v>296</v>
      </c>
      <c r="X37">
        <v>0</v>
      </c>
      <c r="Y37" t="s">
        <v>296</v>
      </c>
      <c r="Z37">
        <v>2006</v>
      </c>
      <c r="AA37" t="s">
        <v>294</v>
      </c>
      <c r="AB37" t="s">
        <v>294</v>
      </c>
      <c r="AC37">
        <v>79</v>
      </c>
      <c r="AD37">
        <v>5.3</v>
      </c>
      <c r="AF37" t="s">
        <v>268</v>
      </c>
      <c r="AG37" t="s">
        <v>292</v>
      </c>
      <c r="AH37" t="s">
        <v>270</v>
      </c>
      <c r="AI37" t="s">
        <v>270</v>
      </c>
      <c r="AJ37" t="s">
        <v>270</v>
      </c>
      <c r="AK37" t="s">
        <v>270</v>
      </c>
      <c r="AL37">
        <v>4.5356E-2</v>
      </c>
      <c r="AM37" t="s">
        <v>271</v>
      </c>
      <c r="AN37">
        <v>24457</v>
      </c>
      <c r="AO37">
        <v>212739</v>
      </c>
      <c r="AP37">
        <v>2</v>
      </c>
      <c r="AQ37">
        <v>4276</v>
      </c>
      <c r="AR37">
        <v>2007</v>
      </c>
      <c r="GU37">
        <v>1.4</v>
      </c>
      <c r="GV37">
        <v>4.57</v>
      </c>
      <c r="GY37">
        <v>0</v>
      </c>
      <c r="GZ37">
        <v>0</v>
      </c>
      <c r="HA37">
        <v>0</v>
      </c>
      <c r="HB37">
        <v>5.97</v>
      </c>
      <c r="HC37">
        <v>5.9700000000000006</v>
      </c>
    </row>
    <row r="38" spans="1:211" x14ac:dyDescent="0.25">
      <c r="A38">
        <v>27</v>
      </c>
      <c r="B38">
        <v>106</v>
      </c>
      <c r="C38" t="s">
        <v>250</v>
      </c>
      <c r="D38" t="s">
        <v>251</v>
      </c>
      <c r="E38" t="s">
        <v>252</v>
      </c>
      <c r="F38" t="s">
        <v>253</v>
      </c>
      <c r="G38" t="s">
        <v>254</v>
      </c>
      <c r="H38" t="s">
        <v>255</v>
      </c>
      <c r="I38">
        <v>2005</v>
      </c>
      <c r="J38">
        <v>106</v>
      </c>
      <c r="K38" t="s">
        <v>250</v>
      </c>
      <c r="L38" t="s">
        <v>256</v>
      </c>
      <c r="M38" t="s">
        <v>257</v>
      </c>
      <c r="N38" t="s">
        <v>258</v>
      </c>
      <c r="O38" t="s">
        <v>259</v>
      </c>
      <c r="P38">
        <v>106</v>
      </c>
      <c r="Q38" t="s">
        <v>283</v>
      </c>
      <c r="R38">
        <v>106</v>
      </c>
      <c r="S38" t="s">
        <v>250</v>
      </c>
      <c r="T38" t="s">
        <v>262</v>
      </c>
      <c r="U38" t="s">
        <v>263</v>
      </c>
      <c r="V38" t="s">
        <v>290</v>
      </c>
      <c r="W38" t="s">
        <v>296</v>
      </c>
      <c r="X38">
        <v>0</v>
      </c>
      <c r="Y38" t="s">
        <v>296</v>
      </c>
      <c r="Z38">
        <v>2006</v>
      </c>
      <c r="AA38" t="s">
        <v>294</v>
      </c>
      <c r="AB38" t="s">
        <v>294</v>
      </c>
      <c r="AC38">
        <v>79</v>
      </c>
      <c r="AD38">
        <v>5.3</v>
      </c>
      <c r="AF38" t="s">
        <v>268</v>
      </c>
      <c r="AG38" t="s">
        <v>292</v>
      </c>
      <c r="AH38" t="s">
        <v>270</v>
      </c>
      <c r="AI38" t="s">
        <v>270</v>
      </c>
      <c r="AJ38" t="s">
        <v>270</v>
      </c>
      <c r="AK38" t="s">
        <v>270</v>
      </c>
      <c r="AL38">
        <v>4.5356E-2</v>
      </c>
      <c r="AM38" t="s">
        <v>271</v>
      </c>
      <c r="AN38">
        <v>24457</v>
      </c>
      <c r="AO38">
        <v>212739</v>
      </c>
      <c r="AP38">
        <v>3</v>
      </c>
      <c r="AQ38">
        <v>4276</v>
      </c>
      <c r="AR38">
        <v>2008</v>
      </c>
      <c r="CM38">
        <v>37.840000000000003</v>
      </c>
      <c r="FN38">
        <v>89.94</v>
      </c>
      <c r="GP38">
        <v>4.96</v>
      </c>
      <c r="GU38">
        <v>28.56</v>
      </c>
      <c r="GV38">
        <v>50.19</v>
      </c>
      <c r="GY38">
        <v>127.78</v>
      </c>
      <c r="GZ38">
        <v>4.96</v>
      </c>
      <c r="HA38">
        <v>132.74</v>
      </c>
      <c r="HB38">
        <v>78.75</v>
      </c>
      <c r="HC38">
        <v>211.49</v>
      </c>
    </row>
    <row r="39" spans="1:211" x14ac:dyDescent="0.25">
      <c r="A39">
        <v>27</v>
      </c>
      <c r="B39">
        <v>106</v>
      </c>
      <c r="C39" t="s">
        <v>250</v>
      </c>
      <c r="D39" t="s">
        <v>251</v>
      </c>
      <c r="E39" t="s">
        <v>252</v>
      </c>
      <c r="F39" t="s">
        <v>253</v>
      </c>
      <c r="G39" t="s">
        <v>254</v>
      </c>
      <c r="H39" t="s">
        <v>255</v>
      </c>
      <c r="I39">
        <v>2005</v>
      </c>
      <c r="J39">
        <v>106</v>
      </c>
      <c r="K39" t="s">
        <v>250</v>
      </c>
      <c r="L39" t="s">
        <v>256</v>
      </c>
      <c r="M39" t="s">
        <v>257</v>
      </c>
      <c r="N39" t="s">
        <v>258</v>
      </c>
      <c r="O39" t="s">
        <v>259</v>
      </c>
      <c r="P39">
        <v>106</v>
      </c>
      <c r="Q39" t="s">
        <v>283</v>
      </c>
      <c r="R39">
        <v>106</v>
      </c>
      <c r="S39" t="s">
        <v>250</v>
      </c>
      <c r="T39" t="s">
        <v>262</v>
      </c>
      <c r="U39" t="s">
        <v>263</v>
      </c>
      <c r="V39" t="s">
        <v>290</v>
      </c>
      <c r="W39" t="s">
        <v>296</v>
      </c>
      <c r="X39">
        <v>0</v>
      </c>
      <c r="Y39" t="s">
        <v>296</v>
      </c>
      <c r="Z39">
        <v>2006</v>
      </c>
      <c r="AA39" t="s">
        <v>294</v>
      </c>
      <c r="AB39" t="s">
        <v>294</v>
      </c>
      <c r="AC39">
        <v>79</v>
      </c>
      <c r="AD39">
        <v>5.3</v>
      </c>
      <c r="AF39" t="s">
        <v>268</v>
      </c>
      <c r="AG39" t="s">
        <v>292</v>
      </c>
      <c r="AH39" t="s">
        <v>270</v>
      </c>
      <c r="AI39" t="s">
        <v>270</v>
      </c>
      <c r="AJ39" t="s">
        <v>270</v>
      </c>
      <c r="AK39" t="s">
        <v>270</v>
      </c>
      <c r="AL39">
        <v>4.5356E-2</v>
      </c>
      <c r="AM39" t="s">
        <v>271</v>
      </c>
      <c r="AN39">
        <v>24457</v>
      </c>
      <c r="AO39">
        <v>212739</v>
      </c>
      <c r="AP39">
        <v>4</v>
      </c>
      <c r="AQ39">
        <v>4276</v>
      </c>
      <c r="AR39">
        <v>2009</v>
      </c>
      <c r="BS39">
        <v>23.14</v>
      </c>
      <c r="GU39">
        <v>74.17</v>
      </c>
      <c r="GV39">
        <v>139.69999999999999</v>
      </c>
      <c r="GY39">
        <v>23.14</v>
      </c>
      <c r="GZ39">
        <v>0</v>
      </c>
      <c r="HA39">
        <v>23.14</v>
      </c>
      <c r="HB39">
        <v>213.87</v>
      </c>
      <c r="HC39">
        <v>237.01</v>
      </c>
    </row>
    <row r="40" spans="1:211" x14ac:dyDescent="0.25">
      <c r="A40">
        <v>27</v>
      </c>
      <c r="B40">
        <v>106</v>
      </c>
      <c r="C40" t="s">
        <v>250</v>
      </c>
      <c r="D40" t="s">
        <v>251</v>
      </c>
      <c r="E40" t="s">
        <v>252</v>
      </c>
      <c r="F40" t="s">
        <v>253</v>
      </c>
      <c r="G40" t="s">
        <v>254</v>
      </c>
      <c r="H40" t="s">
        <v>255</v>
      </c>
      <c r="I40">
        <v>2005</v>
      </c>
      <c r="J40">
        <v>106</v>
      </c>
      <c r="K40" t="s">
        <v>250</v>
      </c>
      <c r="L40" t="s">
        <v>256</v>
      </c>
      <c r="M40" t="s">
        <v>257</v>
      </c>
      <c r="N40" t="s">
        <v>258</v>
      </c>
      <c r="O40" t="s">
        <v>259</v>
      </c>
      <c r="P40">
        <v>106</v>
      </c>
      <c r="Q40" t="s">
        <v>283</v>
      </c>
      <c r="R40">
        <v>106</v>
      </c>
      <c r="S40" t="s">
        <v>250</v>
      </c>
      <c r="T40" t="s">
        <v>262</v>
      </c>
      <c r="U40" t="s">
        <v>263</v>
      </c>
      <c r="V40" t="s">
        <v>290</v>
      </c>
      <c r="W40" t="s">
        <v>296</v>
      </c>
      <c r="X40">
        <v>0</v>
      </c>
      <c r="Y40" t="s">
        <v>296</v>
      </c>
      <c r="Z40">
        <v>2006</v>
      </c>
      <c r="AA40" t="s">
        <v>294</v>
      </c>
      <c r="AB40" t="s">
        <v>294</v>
      </c>
      <c r="AC40">
        <v>79</v>
      </c>
      <c r="AD40">
        <v>5.3</v>
      </c>
      <c r="AF40" t="s">
        <v>268</v>
      </c>
      <c r="AG40" t="s">
        <v>292</v>
      </c>
      <c r="AH40" t="s">
        <v>270</v>
      </c>
      <c r="AI40" t="s">
        <v>270</v>
      </c>
      <c r="AJ40" t="s">
        <v>270</v>
      </c>
      <c r="AK40" t="s">
        <v>270</v>
      </c>
      <c r="AL40">
        <v>4.5356E-2</v>
      </c>
      <c r="AM40" t="s">
        <v>271</v>
      </c>
      <c r="AN40">
        <v>24457</v>
      </c>
      <c r="AO40">
        <v>212739</v>
      </c>
      <c r="AP40">
        <v>5</v>
      </c>
      <c r="AQ40">
        <v>4276</v>
      </c>
      <c r="AR40">
        <v>2010</v>
      </c>
      <c r="BS40">
        <v>168.05</v>
      </c>
      <c r="FV40">
        <v>28.79</v>
      </c>
      <c r="GP40">
        <v>12.44</v>
      </c>
      <c r="GU40">
        <v>24.09</v>
      </c>
      <c r="GV40">
        <v>3.89</v>
      </c>
      <c r="GY40">
        <v>196.84</v>
      </c>
      <c r="GZ40">
        <v>12.44</v>
      </c>
      <c r="HA40">
        <v>209.28</v>
      </c>
      <c r="HB40">
        <v>27.98</v>
      </c>
      <c r="HC40">
        <v>237.26</v>
      </c>
    </row>
    <row r="41" spans="1:211" x14ac:dyDescent="0.25">
      <c r="A41">
        <v>27</v>
      </c>
      <c r="B41">
        <v>106</v>
      </c>
      <c r="C41" t="s">
        <v>250</v>
      </c>
      <c r="D41" t="s">
        <v>251</v>
      </c>
      <c r="E41" t="s">
        <v>252</v>
      </c>
      <c r="F41" t="s">
        <v>253</v>
      </c>
      <c r="G41" t="s">
        <v>254</v>
      </c>
      <c r="H41" t="s">
        <v>255</v>
      </c>
      <c r="I41">
        <v>2005</v>
      </c>
      <c r="J41">
        <v>106</v>
      </c>
      <c r="K41" t="s">
        <v>250</v>
      </c>
      <c r="L41" t="s">
        <v>256</v>
      </c>
      <c r="M41" t="s">
        <v>257</v>
      </c>
      <c r="N41" t="s">
        <v>258</v>
      </c>
      <c r="O41" t="s">
        <v>259</v>
      </c>
      <c r="P41">
        <v>106</v>
      </c>
      <c r="Q41" t="s">
        <v>283</v>
      </c>
      <c r="R41">
        <v>106</v>
      </c>
      <c r="S41" t="s">
        <v>250</v>
      </c>
      <c r="T41" t="s">
        <v>262</v>
      </c>
      <c r="U41" t="s">
        <v>263</v>
      </c>
      <c r="V41" t="s">
        <v>290</v>
      </c>
      <c r="W41" t="s">
        <v>296</v>
      </c>
      <c r="X41">
        <v>0</v>
      </c>
      <c r="Y41" t="s">
        <v>296</v>
      </c>
      <c r="Z41">
        <v>2006</v>
      </c>
      <c r="AA41" t="s">
        <v>294</v>
      </c>
      <c r="AB41" t="s">
        <v>294</v>
      </c>
      <c r="AC41">
        <v>79</v>
      </c>
      <c r="AD41">
        <v>5.3</v>
      </c>
      <c r="AF41" t="s">
        <v>268</v>
      </c>
      <c r="AG41" t="s">
        <v>292</v>
      </c>
      <c r="AH41" t="s">
        <v>270</v>
      </c>
      <c r="AI41" t="s">
        <v>270</v>
      </c>
      <c r="AJ41" t="s">
        <v>270</v>
      </c>
      <c r="AK41" t="s">
        <v>270</v>
      </c>
      <c r="AL41">
        <v>4.5356E-2</v>
      </c>
      <c r="AM41" t="s">
        <v>271</v>
      </c>
      <c r="AN41">
        <v>24457</v>
      </c>
      <c r="AO41">
        <v>212739</v>
      </c>
      <c r="AP41">
        <v>6</v>
      </c>
      <c r="AQ41">
        <v>4276</v>
      </c>
      <c r="AR41">
        <v>2011</v>
      </c>
      <c r="GP41">
        <v>29.84</v>
      </c>
      <c r="GY41">
        <v>0</v>
      </c>
      <c r="GZ41">
        <v>29.84</v>
      </c>
      <c r="HA41">
        <v>29.84</v>
      </c>
      <c r="HB41">
        <v>0</v>
      </c>
      <c r="HC41">
        <v>29.84</v>
      </c>
    </row>
    <row r="42" spans="1:211" x14ac:dyDescent="0.25">
      <c r="A42">
        <v>27</v>
      </c>
      <c r="B42">
        <v>106</v>
      </c>
      <c r="C42" t="s">
        <v>250</v>
      </c>
      <c r="D42" t="s">
        <v>251</v>
      </c>
      <c r="E42" t="s">
        <v>252</v>
      </c>
      <c r="F42" t="s">
        <v>253</v>
      </c>
      <c r="G42" t="s">
        <v>254</v>
      </c>
      <c r="H42" t="s">
        <v>255</v>
      </c>
      <c r="I42">
        <v>2005</v>
      </c>
      <c r="J42">
        <v>106</v>
      </c>
      <c r="K42" t="s">
        <v>250</v>
      </c>
      <c r="L42" t="s">
        <v>256</v>
      </c>
      <c r="M42" t="s">
        <v>257</v>
      </c>
      <c r="N42" t="s">
        <v>258</v>
      </c>
      <c r="O42" t="s">
        <v>259</v>
      </c>
      <c r="P42">
        <v>106</v>
      </c>
      <c r="Q42" t="s">
        <v>283</v>
      </c>
      <c r="R42">
        <v>106</v>
      </c>
      <c r="S42" t="s">
        <v>250</v>
      </c>
      <c r="T42" t="s">
        <v>262</v>
      </c>
      <c r="U42" t="s">
        <v>263</v>
      </c>
      <c r="V42" t="s">
        <v>290</v>
      </c>
      <c r="W42" t="s">
        <v>297</v>
      </c>
      <c r="X42">
        <v>0</v>
      </c>
      <c r="Y42" t="s">
        <v>297</v>
      </c>
      <c r="Z42">
        <v>2006</v>
      </c>
      <c r="AA42" t="s">
        <v>294</v>
      </c>
      <c r="AB42" t="s">
        <v>294</v>
      </c>
      <c r="AC42">
        <v>80</v>
      </c>
      <c r="AD42">
        <v>5.4</v>
      </c>
      <c r="AF42" t="s">
        <v>268</v>
      </c>
      <c r="AG42" t="s">
        <v>292</v>
      </c>
      <c r="AH42" t="s">
        <v>270</v>
      </c>
      <c r="AI42" t="s">
        <v>270</v>
      </c>
      <c r="AJ42" t="s">
        <v>270</v>
      </c>
      <c r="AK42" t="s">
        <v>270</v>
      </c>
      <c r="AL42">
        <v>1.3974E-2</v>
      </c>
      <c r="AM42" t="s">
        <v>271</v>
      </c>
      <c r="AN42">
        <v>28082</v>
      </c>
      <c r="AO42">
        <v>421350</v>
      </c>
      <c r="AP42">
        <v>2</v>
      </c>
      <c r="AQ42">
        <v>4278</v>
      </c>
      <c r="AR42">
        <v>2007</v>
      </c>
      <c r="FR42">
        <v>15</v>
      </c>
      <c r="GY42">
        <v>15</v>
      </c>
      <c r="GZ42">
        <v>0</v>
      </c>
      <c r="HA42">
        <v>15</v>
      </c>
      <c r="HB42">
        <v>0</v>
      </c>
      <c r="HC42">
        <v>15</v>
      </c>
    </row>
    <row r="43" spans="1:211" x14ac:dyDescent="0.25">
      <c r="A43">
        <v>27</v>
      </c>
      <c r="B43">
        <v>106</v>
      </c>
      <c r="C43" t="s">
        <v>250</v>
      </c>
      <c r="D43" t="s">
        <v>251</v>
      </c>
      <c r="E43" t="s">
        <v>252</v>
      </c>
      <c r="F43" t="s">
        <v>253</v>
      </c>
      <c r="G43" t="s">
        <v>254</v>
      </c>
      <c r="H43" t="s">
        <v>255</v>
      </c>
      <c r="I43">
        <v>2005</v>
      </c>
      <c r="J43">
        <v>106</v>
      </c>
      <c r="K43" t="s">
        <v>250</v>
      </c>
      <c r="L43" t="s">
        <v>256</v>
      </c>
      <c r="M43" t="s">
        <v>257</v>
      </c>
      <c r="N43" t="s">
        <v>258</v>
      </c>
      <c r="O43" t="s">
        <v>259</v>
      </c>
      <c r="P43">
        <v>106</v>
      </c>
      <c r="Q43" t="s">
        <v>283</v>
      </c>
      <c r="R43">
        <v>106</v>
      </c>
      <c r="S43" t="s">
        <v>250</v>
      </c>
      <c r="T43" t="s">
        <v>262</v>
      </c>
      <c r="U43" t="s">
        <v>263</v>
      </c>
      <c r="V43" t="s">
        <v>290</v>
      </c>
      <c r="W43" t="s">
        <v>297</v>
      </c>
      <c r="X43">
        <v>0</v>
      </c>
      <c r="Y43" t="s">
        <v>297</v>
      </c>
      <c r="Z43">
        <v>2006</v>
      </c>
      <c r="AA43" t="s">
        <v>294</v>
      </c>
      <c r="AB43" t="s">
        <v>294</v>
      </c>
      <c r="AC43">
        <v>80</v>
      </c>
      <c r="AD43">
        <v>5.4</v>
      </c>
      <c r="AF43" t="s">
        <v>268</v>
      </c>
      <c r="AG43" t="s">
        <v>292</v>
      </c>
      <c r="AH43" t="s">
        <v>270</v>
      </c>
      <c r="AI43" t="s">
        <v>270</v>
      </c>
      <c r="AJ43" t="s">
        <v>270</v>
      </c>
      <c r="AK43" t="s">
        <v>270</v>
      </c>
      <c r="AL43">
        <v>1.3974E-2</v>
      </c>
      <c r="AM43" t="s">
        <v>271</v>
      </c>
      <c r="AN43">
        <v>28082</v>
      </c>
      <c r="AO43">
        <v>421350</v>
      </c>
      <c r="AP43">
        <v>3</v>
      </c>
      <c r="AQ43">
        <v>4278</v>
      </c>
      <c r="AR43">
        <v>2008</v>
      </c>
      <c r="GP43">
        <v>53.42</v>
      </c>
      <c r="GU43">
        <v>38.31</v>
      </c>
      <c r="GV43">
        <v>67.33</v>
      </c>
      <c r="GY43">
        <v>0</v>
      </c>
      <c r="GZ43">
        <v>53.42</v>
      </c>
      <c r="HA43">
        <v>53.42</v>
      </c>
      <c r="HB43">
        <v>105.64</v>
      </c>
      <c r="HC43">
        <v>159.06</v>
      </c>
    </row>
    <row r="44" spans="1:211" x14ac:dyDescent="0.25">
      <c r="A44">
        <v>27</v>
      </c>
      <c r="B44">
        <v>106</v>
      </c>
      <c r="C44" t="s">
        <v>250</v>
      </c>
      <c r="D44" t="s">
        <v>251</v>
      </c>
      <c r="E44" t="s">
        <v>252</v>
      </c>
      <c r="F44" t="s">
        <v>253</v>
      </c>
      <c r="G44" t="s">
        <v>254</v>
      </c>
      <c r="H44" t="s">
        <v>255</v>
      </c>
      <c r="I44">
        <v>2005</v>
      </c>
      <c r="J44">
        <v>106</v>
      </c>
      <c r="K44" t="s">
        <v>250</v>
      </c>
      <c r="L44" t="s">
        <v>256</v>
      </c>
      <c r="M44" t="s">
        <v>257</v>
      </c>
      <c r="N44" t="s">
        <v>258</v>
      </c>
      <c r="O44" t="s">
        <v>259</v>
      </c>
      <c r="P44">
        <v>106</v>
      </c>
      <c r="Q44" t="s">
        <v>283</v>
      </c>
      <c r="R44">
        <v>106</v>
      </c>
      <c r="S44" t="s">
        <v>250</v>
      </c>
      <c r="T44" t="s">
        <v>262</v>
      </c>
      <c r="U44" t="s">
        <v>263</v>
      </c>
      <c r="V44" t="s">
        <v>290</v>
      </c>
      <c r="W44" t="s">
        <v>297</v>
      </c>
      <c r="X44">
        <v>0</v>
      </c>
      <c r="Y44" t="s">
        <v>297</v>
      </c>
      <c r="Z44">
        <v>2006</v>
      </c>
      <c r="AA44" t="s">
        <v>294</v>
      </c>
      <c r="AB44" t="s">
        <v>294</v>
      </c>
      <c r="AC44">
        <v>80</v>
      </c>
      <c r="AD44">
        <v>5.4</v>
      </c>
      <c r="AF44" t="s">
        <v>268</v>
      </c>
      <c r="AG44" t="s">
        <v>292</v>
      </c>
      <c r="AH44" t="s">
        <v>270</v>
      </c>
      <c r="AI44" t="s">
        <v>270</v>
      </c>
      <c r="AJ44" t="s">
        <v>270</v>
      </c>
      <c r="AK44" t="s">
        <v>270</v>
      </c>
      <c r="AL44">
        <v>1.3974E-2</v>
      </c>
      <c r="AM44" t="s">
        <v>271</v>
      </c>
      <c r="AN44">
        <v>28082</v>
      </c>
      <c r="AO44">
        <v>421350</v>
      </c>
      <c r="AP44">
        <v>4</v>
      </c>
      <c r="AQ44">
        <v>4278</v>
      </c>
      <c r="AR44">
        <v>2009</v>
      </c>
      <c r="BE44">
        <v>39.01</v>
      </c>
      <c r="BX44">
        <v>31.96</v>
      </c>
      <c r="GP44">
        <v>40.96</v>
      </c>
      <c r="GU44">
        <v>187.88</v>
      </c>
      <c r="GV44">
        <v>285.58</v>
      </c>
      <c r="GY44">
        <v>70.97</v>
      </c>
      <c r="GZ44">
        <v>40.96</v>
      </c>
      <c r="HA44">
        <v>111.93</v>
      </c>
      <c r="HB44">
        <v>473.46</v>
      </c>
      <c r="HC44">
        <v>585.39</v>
      </c>
    </row>
    <row r="45" spans="1:211" x14ac:dyDescent="0.25">
      <c r="A45">
        <v>27</v>
      </c>
      <c r="B45">
        <v>106</v>
      </c>
      <c r="C45" t="s">
        <v>250</v>
      </c>
      <c r="D45" t="s">
        <v>251</v>
      </c>
      <c r="E45" t="s">
        <v>252</v>
      </c>
      <c r="F45" t="s">
        <v>253</v>
      </c>
      <c r="G45" t="s">
        <v>254</v>
      </c>
      <c r="H45" t="s">
        <v>255</v>
      </c>
      <c r="I45">
        <v>2005</v>
      </c>
      <c r="J45">
        <v>106</v>
      </c>
      <c r="K45" t="s">
        <v>250</v>
      </c>
      <c r="L45" t="s">
        <v>256</v>
      </c>
      <c r="M45" t="s">
        <v>257</v>
      </c>
      <c r="N45" t="s">
        <v>258</v>
      </c>
      <c r="O45" t="s">
        <v>259</v>
      </c>
      <c r="P45">
        <v>106</v>
      </c>
      <c r="Q45" t="s">
        <v>283</v>
      </c>
      <c r="R45">
        <v>106</v>
      </c>
      <c r="S45" t="s">
        <v>250</v>
      </c>
      <c r="T45" t="s">
        <v>262</v>
      </c>
      <c r="U45" t="s">
        <v>263</v>
      </c>
      <c r="V45" t="s">
        <v>290</v>
      </c>
      <c r="W45" t="s">
        <v>297</v>
      </c>
      <c r="X45">
        <v>0</v>
      </c>
      <c r="Y45" t="s">
        <v>297</v>
      </c>
      <c r="Z45">
        <v>2006</v>
      </c>
      <c r="AA45" t="s">
        <v>294</v>
      </c>
      <c r="AB45" t="s">
        <v>294</v>
      </c>
      <c r="AC45">
        <v>80</v>
      </c>
      <c r="AD45">
        <v>5.4</v>
      </c>
      <c r="AF45" t="s">
        <v>268</v>
      </c>
      <c r="AG45" t="s">
        <v>292</v>
      </c>
      <c r="AH45" t="s">
        <v>270</v>
      </c>
      <c r="AI45" t="s">
        <v>270</v>
      </c>
      <c r="AJ45" t="s">
        <v>270</v>
      </c>
      <c r="AK45" t="s">
        <v>270</v>
      </c>
      <c r="AL45">
        <v>1.3974E-2</v>
      </c>
      <c r="AM45" t="s">
        <v>271</v>
      </c>
      <c r="AN45">
        <v>28082</v>
      </c>
      <c r="AO45">
        <v>421350</v>
      </c>
      <c r="AP45">
        <v>5</v>
      </c>
      <c r="AQ45">
        <v>4278</v>
      </c>
      <c r="AR45">
        <v>2010</v>
      </c>
      <c r="GP45">
        <v>148.09</v>
      </c>
      <c r="GU45">
        <v>74.349999999999994</v>
      </c>
      <c r="GV45">
        <v>80.22</v>
      </c>
      <c r="GY45">
        <v>0</v>
      </c>
      <c r="GZ45">
        <v>148.09</v>
      </c>
      <c r="HA45">
        <v>148.09</v>
      </c>
      <c r="HB45">
        <v>154.57</v>
      </c>
      <c r="HC45">
        <v>302.65999999999997</v>
      </c>
    </row>
    <row r="46" spans="1:211" x14ac:dyDescent="0.25">
      <c r="A46">
        <v>27</v>
      </c>
      <c r="B46">
        <v>106</v>
      </c>
      <c r="C46" t="s">
        <v>250</v>
      </c>
      <c r="D46" t="s">
        <v>251</v>
      </c>
      <c r="E46" t="s">
        <v>252</v>
      </c>
      <c r="F46" t="s">
        <v>253</v>
      </c>
      <c r="G46" t="s">
        <v>254</v>
      </c>
      <c r="H46" t="s">
        <v>255</v>
      </c>
      <c r="I46">
        <v>2005</v>
      </c>
      <c r="J46">
        <v>106</v>
      </c>
      <c r="K46" t="s">
        <v>250</v>
      </c>
      <c r="L46" t="s">
        <v>256</v>
      </c>
      <c r="M46" t="s">
        <v>257</v>
      </c>
      <c r="N46" t="s">
        <v>258</v>
      </c>
      <c r="O46" t="s">
        <v>259</v>
      </c>
      <c r="P46">
        <v>106</v>
      </c>
      <c r="Q46" t="s">
        <v>283</v>
      </c>
      <c r="R46">
        <v>106</v>
      </c>
      <c r="S46" t="s">
        <v>250</v>
      </c>
      <c r="T46" t="s">
        <v>262</v>
      </c>
      <c r="U46" t="s">
        <v>263</v>
      </c>
      <c r="V46" t="s">
        <v>290</v>
      </c>
      <c r="W46" t="s">
        <v>297</v>
      </c>
      <c r="X46">
        <v>0</v>
      </c>
      <c r="Y46" t="s">
        <v>297</v>
      </c>
      <c r="Z46">
        <v>2006</v>
      </c>
      <c r="AA46" t="s">
        <v>294</v>
      </c>
      <c r="AB46" t="s">
        <v>294</v>
      </c>
      <c r="AC46">
        <v>80</v>
      </c>
      <c r="AD46">
        <v>5.4</v>
      </c>
      <c r="AF46" t="s">
        <v>268</v>
      </c>
      <c r="AG46" t="s">
        <v>292</v>
      </c>
      <c r="AH46" t="s">
        <v>270</v>
      </c>
      <c r="AI46" t="s">
        <v>270</v>
      </c>
      <c r="AJ46" t="s">
        <v>270</v>
      </c>
      <c r="AK46" t="s">
        <v>270</v>
      </c>
      <c r="AL46">
        <v>1.3974E-2</v>
      </c>
      <c r="AM46" t="s">
        <v>271</v>
      </c>
      <c r="AN46">
        <v>28082</v>
      </c>
      <c r="AO46">
        <v>421350</v>
      </c>
      <c r="AP46">
        <v>6</v>
      </c>
      <c r="AQ46">
        <v>4278</v>
      </c>
      <c r="AR46">
        <v>2011</v>
      </c>
      <c r="GV46">
        <v>43.38</v>
      </c>
      <c r="GY46">
        <v>0</v>
      </c>
      <c r="GZ46">
        <v>0</v>
      </c>
      <c r="HA46">
        <v>0</v>
      </c>
      <c r="HB46">
        <v>43.38</v>
      </c>
      <c r="HC46">
        <v>43.38</v>
      </c>
    </row>
    <row r="47" spans="1:211" x14ac:dyDescent="0.25">
      <c r="A47">
        <v>27</v>
      </c>
      <c r="B47">
        <v>106</v>
      </c>
      <c r="C47" t="s">
        <v>250</v>
      </c>
      <c r="D47" t="s">
        <v>251</v>
      </c>
      <c r="E47" t="s">
        <v>252</v>
      </c>
      <c r="F47" t="s">
        <v>253</v>
      </c>
      <c r="G47" t="s">
        <v>254</v>
      </c>
      <c r="H47" t="s">
        <v>255</v>
      </c>
      <c r="I47">
        <v>2005</v>
      </c>
      <c r="J47">
        <v>106</v>
      </c>
      <c r="K47" t="s">
        <v>250</v>
      </c>
      <c r="L47" t="s">
        <v>256</v>
      </c>
      <c r="M47" t="s">
        <v>257</v>
      </c>
      <c r="N47" t="s">
        <v>258</v>
      </c>
      <c r="O47" t="s">
        <v>259</v>
      </c>
      <c r="P47">
        <v>106</v>
      </c>
      <c r="Q47" t="s">
        <v>283</v>
      </c>
      <c r="R47">
        <v>106</v>
      </c>
      <c r="S47" t="s">
        <v>250</v>
      </c>
      <c r="T47" t="s">
        <v>262</v>
      </c>
      <c r="U47" t="s">
        <v>263</v>
      </c>
      <c r="V47" t="s">
        <v>290</v>
      </c>
      <c r="W47" t="s">
        <v>298</v>
      </c>
      <c r="X47">
        <v>0</v>
      </c>
      <c r="Y47" t="s">
        <v>298</v>
      </c>
      <c r="Z47">
        <v>2006</v>
      </c>
      <c r="AA47" t="s">
        <v>299</v>
      </c>
      <c r="AB47" t="s">
        <v>299</v>
      </c>
      <c r="AC47">
        <v>0</v>
      </c>
      <c r="AD47">
        <v>4.9000000000000004</v>
      </c>
      <c r="AF47" t="s">
        <v>268</v>
      </c>
      <c r="AG47" t="s">
        <v>292</v>
      </c>
      <c r="AH47" t="s">
        <v>270</v>
      </c>
      <c r="AI47" t="s">
        <v>270</v>
      </c>
      <c r="AJ47" t="s">
        <v>270</v>
      </c>
      <c r="AK47" t="s">
        <v>270</v>
      </c>
      <c r="AL47">
        <v>2.8769999999999998E-3</v>
      </c>
      <c r="AM47" t="s">
        <v>271</v>
      </c>
      <c r="AN47">
        <v>25646</v>
      </c>
      <c r="AO47">
        <v>203072</v>
      </c>
      <c r="AP47">
        <v>3</v>
      </c>
      <c r="AQ47">
        <v>4277</v>
      </c>
      <c r="AR47">
        <v>2008</v>
      </c>
      <c r="GP47">
        <v>39.44</v>
      </c>
      <c r="GU47">
        <v>8.67</v>
      </c>
      <c r="GV47">
        <v>15.23</v>
      </c>
      <c r="GY47">
        <v>0</v>
      </c>
      <c r="GZ47">
        <v>39.44</v>
      </c>
      <c r="HA47">
        <v>39.44</v>
      </c>
      <c r="HB47">
        <v>23.9</v>
      </c>
      <c r="HC47">
        <v>63.34</v>
      </c>
    </row>
    <row r="48" spans="1:211" x14ac:dyDescent="0.25">
      <c r="A48">
        <v>27</v>
      </c>
      <c r="B48">
        <v>106</v>
      </c>
      <c r="C48" t="s">
        <v>250</v>
      </c>
      <c r="D48" t="s">
        <v>251</v>
      </c>
      <c r="E48" t="s">
        <v>252</v>
      </c>
      <c r="F48" t="s">
        <v>253</v>
      </c>
      <c r="G48" t="s">
        <v>254</v>
      </c>
      <c r="H48" t="s">
        <v>255</v>
      </c>
      <c r="I48">
        <v>2005</v>
      </c>
      <c r="J48">
        <v>106</v>
      </c>
      <c r="K48" t="s">
        <v>250</v>
      </c>
      <c r="L48" t="s">
        <v>256</v>
      </c>
      <c r="M48" t="s">
        <v>257</v>
      </c>
      <c r="N48" t="s">
        <v>258</v>
      </c>
      <c r="O48" t="s">
        <v>259</v>
      </c>
      <c r="P48">
        <v>106</v>
      </c>
      <c r="Q48" t="s">
        <v>283</v>
      </c>
      <c r="R48">
        <v>106</v>
      </c>
      <c r="S48" t="s">
        <v>250</v>
      </c>
      <c r="T48" t="s">
        <v>262</v>
      </c>
      <c r="U48" t="s">
        <v>263</v>
      </c>
      <c r="V48" t="s">
        <v>290</v>
      </c>
      <c r="W48" t="s">
        <v>298</v>
      </c>
      <c r="X48">
        <v>0</v>
      </c>
      <c r="Y48" t="s">
        <v>298</v>
      </c>
      <c r="Z48">
        <v>2006</v>
      </c>
      <c r="AA48" t="s">
        <v>299</v>
      </c>
      <c r="AB48" t="s">
        <v>299</v>
      </c>
      <c r="AC48">
        <v>0</v>
      </c>
      <c r="AD48">
        <v>4.9000000000000004</v>
      </c>
      <c r="AF48" t="s">
        <v>268</v>
      </c>
      <c r="AG48" t="s">
        <v>292</v>
      </c>
      <c r="AH48" t="s">
        <v>270</v>
      </c>
      <c r="AI48" t="s">
        <v>270</v>
      </c>
      <c r="AJ48" t="s">
        <v>270</v>
      </c>
      <c r="AK48" t="s">
        <v>270</v>
      </c>
      <c r="AL48">
        <v>2.8769999999999998E-3</v>
      </c>
      <c r="AM48" t="s">
        <v>271</v>
      </c>
      <c r="AN48">
        <v>25646</v>
      </c>
      <c r="AO48">
        <v>203072</v>
      </c>
      <c r="AP48">
        <v>4</v>
      </c>
      <c r="AQ48">
        <v>4277</v>
      </c>
      <c r="AR48">
        <v>2009</v>
      </c>
      <c r="DW48">
        <v>47.59</v>
      </c>
      <c r="GC48">
        <v>62.79</v>
      </c>
      <c r="GU48">
        <v>50.99</v>
      </c>
      <c r="GV48">
        <v>79.02</v>
      </c>
      <c r="GY48">
        <v>110.38</v>
      </c>
      <c r="GZ48">
        <v>0</v>
      </c>
      <c r="HA48">
        <v>110.38</v>
      </c>
      <c r="HB48">
        <v>130.01</v>
      </c>
      <c r="HC48">
        <v>240.39</v>
      </c>
    </row>
    <row r="49" spans="1:211" x14ac:dyDescent="0.25">
      <c r="A49">
        <v>27</v>
      </c>
      <c r="B49">
        <v>106</v>
      </c>
      <c r="C49" t="s">
        <v>250</v>
      </c>
      <c r="D49" t="s">
        <v>251</v>
      </c>
      <c r="E49" t="s">
        <v>252</v>
      </c>
      <c r="F49" t="s">
        <v>253</v>
      </c>
      <c r="G49" t="s">
        <v>254</v>
      </c>
      <c r="H49" t="s">
        <v>255</v>
      </c>
      <c r="I49">
        <v>2005</v>
      </c>
      <c r="J49">
        <v>106</v>
      </c>
      <c r="K49" t="s">
        <v>250</v>
      </c>
      <c r="L49" t="s">
        <v>256</v>
      </c>
      <c r="M49" t="s">
        <v>257</v>
      </c>
      <c r="N49" t="s">
        <v>258</v>
      </c>
      <c r="O49" t="s">
        <v>259</v>
      </c>
      <c r="P49">
        <v>106</v>
      </c>
      <c r="Q49" t="s">
        <v>283</v>
      </c>
      <c r="R49">
        <v>106</v>
      </c>
      <c r="S49" t="s">
        <v>250</v>
      </c>
      <c r="T49" t="s">
        <v>262</v>
      </c>
      <c r="U49" t="s">
        <v>263</v>
      </c>
      <c r="V49" t="s">
        <v>290</v>
      </c>
      <c r="W49" t="s">
        <v>298</v>
      </c>
      <c r="X49">
        <v>0</v>
      </c>
      <c r="Y49" t="s">
        <v>298</v>
      </c>
      <c r="Z49">
        <v>2006</v>
      </c>
      <c r="AA49" t="s">
        <v>299</v>
      </c>
      <c r="AB49" t="s">
        <v>299</v>
      </c>
      <c r="AC49">
        <v>0</v>
      </c>
      <c r="AD49">
        <v>4.9000000000000004</v>
      </c>
      <c r="AF49" t="s">
        <v>268</v>
      </c>
      <c r="AG49" t="s">
        <v>292</v>
      </c>
      <c r="AH49" t="s">
        <v>270</v>
      </c>
      <c r="AI49" t="s">
        <v>270</v>
      </c>
      <c r="AJ49" t="s">
        <v>270</v>
      </c>
      <c r="AK49" t="s">
        <v>270</v>
      </c>
      <c r="AL49">
        <v>2.8769999999999998E-3</v>
      </c>
      <c r="AM49" t="s">
        <v>271</v>
      </c>
      <c r="AN49">
        <v>25646</v>
      </c>
      <c r="AO49">
        <v>203072</v>
      </c>
      <c r="AP49">
        <v>5</v>
      </c>
      <c r="AQ49">
        <v>4277</v>
      </c>
      <c r="AR49">
        <v>2010</v>
      </c>
      <c r="CM49">
        <v>90.98</v>
      </c>
      <c r="GU49">
        <v>31.92</v>
      </c>
      <c r="GV49">
        <v>10.31</v>
      </c>
      <c r="GY49">
        <v>90.98</v>
      </c>
      <c r="GZ49">
        <v>0</v>
      </c>
      <c r="HA49">
        <v>90.98</v>
      </c>
      <c r="HB49">
        <v>42.23</v>
      </c>
      <c r="HC49">
        <v>133.21</v>
      </c>
    </row>
    <row r="50" spans="1:211" x14ac:dyDescent="0.25">
      <c r="A50">
        <v>27</v>
      </c>
      <c r="B50">
        <v>106</v>
      </c>
      <c r="C50" t="s">
        <v>250</v>
      </c>
      <c r="D50" t="s">
        <v>251</v>
      </c>
      <c r="E50" t="s">
        <v>252</v>
      </c>
      <c r="F50" t="s">
        <v>253</v>
      </c>
      <c r="G50" t="s">
        <v>254</v>
      </c>
      <c r="H50" t="s">
        <v>255</v>
      </c>
      <c r="I50">
        <v>2005</v>
      </c>
      <c r="J50">
        <v>106</v>
      </c>
      <c r="K50" t="s">
        <v>250</v>
      </c>
      <c r="L50" t="s">
        <v>256</v>
      </c>
      <c r="M50" t="s">
        <v>257</v>
      </c>
      <c r="N50" t="s">
        <v>258</v>
      </c>
      <c r="O50" t="s">
        <v>259</v>
      </c>
      <c r="P50">
        <v>106</v>
      </c>
      <c r="Q50" t="s">
        <v>283</v>
      </c>
      <c r="R50">
        <v>106</v>
      </c>
      <c r="S50" t="s">
        <v>250</v>
      </c>
      <c r="T50" t="s">
        <v>262</v>
      </c>
      <c r="U50" t="s">
        <v>263</v>
      </c>
      <c r="V50" t="s">
        <v>290</v>
      </c>
      <c r="W50" t="s">
        <v>300</v>
      </c>
      <c r="X50">
        <v>0</v>
      </c>
      <c r="Y50" t="s">
        <v>300</v>
      </c>
      <c r="Z50">
        <v>2006</v>
      </c>
      <c r="AA50" t="s">
        <v>299</v>
      </c>
      <c r="AB50" t="s">
        <v>299</v>
      </c>
      <c r="AC50">
        <v>77</v>
      </c>
      <c r="AD50">
        <v>4.5999999999999996</v>
      </c>
      <c r="AF50" t="s">
        <v>268</v>
      </c>
      <c r="AG50" t="s">
        <v>292</v>
      </c>
      <c r="AH50" t="s">
        <v>270</v>
      </c>
      <c r="AI50" t="s">
        <v>270</v>
      </c>
      <c r="AJ50" t="s">
        <v>270</v>
      </c>
      <c r="AK50" t="s">
        <v>270</v>
      </c>
      <c r="AL50">
        <v>1.168E-3</v>
      </c>
      <c r="AM50" t="s">
        <v>271</v>
      </c>
      <c r="AN50">
        <v>25653</v>
      </c>
      <c r="AO50">
        <v>203243</v>
      </c>
      <c r="AP50">
        <v>3</v>
      </c>
      <c r="AQ50">
        <v>4271</v>
      </c>
      <c r="AR50">
        <v>2008</v>
      </c>
      <c r="GP50">
        <v>13.63</v>
      </c>
      <c r="GU50">
        <v>11.56</v>
      </c>
      <c r="GV50">
        <v>20.32</v>
      </c>
      <c r="GY50">
        <v>0</v>
      </c>
      <c r="GZ50">
        <v>13.63</v>
      </c>
      <c r="HA50">
        <v>13.63</v>
      </c>
      <c r="HB50">
        <v>31.88</v>
      </c>
      <c r="HC50">
        <v>45.510000000000005</v>
      </c>
    </row>
    <row r="51" spans="1:211" x14ac:dyDescent="0.25">
      <c r="A51">
        <v>27</v>
      </c>
      <c r="B51">
        <v>106</v>
      </c>
      <c r="C51" t="s">
        <v>250</v>
      </c>
      <c r="D51" t="s">
        <v>251</v>
      </c>
      <c r="E51" t="s">
        <v>252</v>
      </c>
      <c r="F51" t="s">
        <v>253</v>
      </c>
      <c r="G51" t="s">
        <v>254</v>
      </c>
      <c r="H51" t="s">
        <v>255</v>
      </c>
      <c r="I51">
        <v>2005</v>
      </c>
      <c r="J51">
        <v>106</v>
      </c>
      <c r="K51" t="s">
        <v>250</v>
      </c>
      <c r="L51" t="s">
        <v>256</v>
      </c>
      <c r="M51" t="s">
        <v>257</v>
      </c>
      <c r="N51" t="s">
        <v>258</v>
      </c>
      <c r="O51" t="s">
        <v>259</v>
      </c>
      <c r="P51">
        <v>106</v>
      </c>
      <c r="Q51" t="s">
        <v>283</v>
      </c>
      <c r="R51">
        <v>106</v>
      </c>
      <c r="S51" t="s">
        <v>250</v>
      </c>
      <c r="T51" t="s">
        <v>262</v>
      </c>
      <c r="U51" t="s">
        <v>263</v>
      </c>
      <c r="V51" t="s">
        <v>290</v>
      </c>
      <c r="W51" t="s">
        <v>300</v>
      </c>
      <c r="X51">
        <v>0</v>
      </c>
      <c r="Y51" t="s">
        <v>300</v>
      </c>
      <c r="Z51">
        <v>2006</v>
      </c>
      <c r="AA51" t="s">
        <v>299</v>
      </c>
      <c r="AB51" t="s">
        <v>299</v>
      </c>
      <c r="AC51">
        <v>77</v>
      </c>
      <c r="AD51">
        <v>4.5999999999999996</v>
      </c>
      <c r="AF51" t="s">
        <v>268</v>
      </c>
      <c r="AG51" t="s">
        <v>292</v>
      </c>
      <c r="AH51" t="s">
        <v>270</v>
      </c>
      <c r="AI51" t="s">
        <v>270</v>
      </c>
      <c r="AJ51" t="s">
        <v>270</v>
      </c>
      <c r="AK51" t="s">
        <v>270</v>
      </c>
      <c r="AL51">
        <v>1.168E-3</v>
      </c>
      <c r="AM51" t="s">
        <v>271</v>
      </c>
      <c r="AN51">
        <v>25653</v>
      </c>
      <c r="AO51">
        <v>203243</v>
      </c>
      <c r="AP51">
        <v>4</v>
      </c>
      <c r="AQ51">
        <v>4271</v>
      </c>
      <c r="AR51">
        <v>2009</v>
      </c>
      <c r="GP51">
        <v>33.67</v>
      </c>
      <c r="GU51">
        <v>58.91</v>
      </c>
      <c r="GV51">
        <v>92.73</v>
      </c>
      <c r="GY51">
        <v>0</v>
      </c>
      <c r="GZ51">
        <v>33.67</v>
      </c>
      <c r="HA51">
        <v>33.67</v>
      </c>
      <c r="HB51">
        <v>151.63999999999999</v>
      </c>
      <c r="HC51">
        <v>185.31</v>
      </c>
    </row>
    <row r="52" spans="1:211" x14ac:dyDescent="0.25">
      <c r="A52">
        <v>27</v>
      </c>
      <c r="B52">
        <v>106</v>
      </c>
      <c r="C52" t="s">
        <v>250</v>
      </c>
      <c r="D52" t="s">
        <v>251</v>
      </c>
      <c r="E52" t="s">
        <v>252</v>
      </c>
      <c r="F52" t="s">
        <v>253</v>
      </c>
      <c r="G52" t="s">
        <v>254</v>
      </c>
      <c r="H52" t="s">
        <v>255</v>
      </c>
      <c r="I52">
        <v>2005</v>
      </c>
      <c r="J52">
        <v>106</v>
      </c>
      <c r="K52" t="s">
        <v>250</v>
      </c>
      <c r="L52" t="s">
        <v>256</v>
      </c>
      <c r="M52" t="s">
        <v>257</v>
      </c>
      <c r="N52" t="s">
        <v>258</v>
      </c>
      <c r="O52" t="s">
        <v>259</v>
      </c>
      <c r="P52">
        <v>106</v>
      </c>
      <c r="Q52" t="s">
        <v>283</v>
      </c>
      <c r="R52">
        <v>106</v>
      </c>
      <c r="S52" t="s">
        <v>250</v>
      </c>
      <c r="T52" t="s">
        <v>262</v>
      </c>
      <c r="U52" t="s">
        <v>263</v>
      </c>
      <c r="V52" t="s">
        <v>290</v>
      </c>
      <c r="W52" t="s">
        <v>300</v>
      </c>
      <c r="X52">
        <v>0</v>
      </c>
      <c r="Y52" t="s">
        <v>300</v>
      </c>
      <c r="Z52">
        <v>2006</v>
      </c>
      <c r="AA52" t="s">
        <v>299</v>
      </c>
      <c r="AB52" t="s">
        <v>299</v>
      </c>
      <c r="AC52">
        <v>77</v>
      </c>
      <c r="AD52">
        <v>4.5999999999999996</v>
      </c>
      <c r="AF52" t="s">
        <v>268</v>
      </c>
      <c r="AG52" t="s">
        <v>292</v>
      </c>
      <c r="AH52" t="s">
        <v>270</v>
      </c>
      <c r="AI52" t="s">
        <v>270</v>
      </c>
      <c r="AJ52" t="s">
        <v>270</v>
      </c>
      <c r="AK52" t="s">
        <v>270</v>
      </c>
      <c r="AL52">
        <v>1.168E-3</v>
      </c>
      <c r="AM52" t="s">
        <v>271</v>
      </c>
      <c r="AN52">
        <v>25653</v>
      </c>
      <c r="AO52">
        <v>203243</v>
      </c>
      <c r="AP52">
        <v>5</v>
      </c>
      <c r="AQ52">
        <v>4271</v>
      </c>
      <c r="AR52">
        <v>2010</v>
      </c>
      <c r="BE52">
        <v>22.1</v>
      </c>
      <c r="FS52">
        <v>26.22</v>
      </c>
      <c r="GP52">
        <v>8.7899999999999991</v>
      </c>
      <c r="GU52">
        <v>29.62</v>
      </c>
      <c r="GV52">
        <v>50.57</v>
      </c>
      <c r="GY52">
        <v>48.32</v>
      </c>
      <c r="GZ52">
        <v>8.7899999999999991</v>
      </c>
      <c r="HA52">
        <v>57.11</v>
      </c>
      <c r="HB52">
        <v>80.19</v>
      </c>
      <c r="HC52">
        <v>137.30000000000001</v>
      </c>
    </row>
    <row r="53" spans="1:211" x14ac:dyDescent="0.25">
      <c r="A53">
        <v>27</v>
      </c>
      <c r="B53">
        <v>106</v>
      </c>
      <c r="C53" t="s">
        <v>250</v>
      </c>
      <c r="D53" t="s">
        <v>251</v>
      </c>
      <c r="E53" t="s">
        <v>252</v>
      </c>
      <c r="F53" t="s">
        <v>253</v>
      </c>
      <c r="G53" t="s">
        <v>254</v>
      </c>
      <c r="H53" t="s">
        <v>255</v>
      </c>
      <c r="I53">
        <v>2006</v>
      </c>
      <c r="J53">
        <v>106</v>
      </c>
      <c r="K53" t="s">
        <v>250</v>
      </c>
      <c r="L53" t="s">
        <v>256</v>
      </c>
      <c r="M53" t="s">
        <v>257</v>
      </c>
      <c r="N53" t="s">
        <v>258</v>
      </c>
      <c r="O53" t="s">
        <v>259</v>
      </c>
      <c r="P53">
        <v>420</v>
      </c>
      <c r="Q53" t="s">
        <v>260</v>
      </c>
      <c r="R53">
        <v>420</v>
      </c>
      <c r="S53" t="s">
        <v>261</v>
      </c>
      <c r="T53" t="s">
        <v>262</v>
      </c>
      <c r="U53" t="s">
        <v>263</v>
      </c>
      <c r="V53" t="s">
        <v>264</v>
      </c>
      <c r="W53" t="s">
        <v>301</v>
      </c>
      <c r="X53">
        <v>0</v>
      </c>
      <c r="Y53" t="s">
        <v>301</v>
      </c>
      <c r="Z53">
        <v>2007</v>
      </c>
      <c r="AA53" t="s">
        <v>302</v>
      </c>
      <c r="AB53" t="s">
        <v>302</v>
      </c>
      <c r="AC53">
        <v>84</v>
      </c>
      <c r="AD53">
        <v>6.9</v>
      </c>
      <c r="AE53" t="s">
        <v>303</v>
      </c>
      <c r="AF53" t="s">
        <v>268</v>
      </c>
      <c r="AG53" t="s">
        <v>269</v>
      </c>
      <c r="AH53" t="s">
        <v>270</v>
      </c>
      <c r="AI53" t="s">
        <v>270</v>
      </c>
      <c r="AJ53" t="s">
        <v>270</v>
      </c>
      <c r="AK53" t="s">
        <v>270</v>
      </c>
      <c r="AM53" t="s">
        <v>271</v>
      </c>
      <c r="AN53">
        <v>561</v>
      </c>
      <c r="AO53">
        <v>8683</v>
      </c>
    </row>
    <row r="54" spans="1:211" x14ac:dyDescent="0.25">
      <c r="A54">
        <v>27</v>
      </c>
      <c r="B54">
        <v>106</v>
      </c>
      <c r="C54" t="s">
        <v>250</v>
      </c>
      <c r="D54" t="s">
        <v>251</v>
      </c>
      <c r="E54" t="s">
        <v>252</v>
      </c>
      <c r="F54" t="s">
        <v>253</v>
      </c>
      <c r="G54" t="s">
        <v>254</v>
      </c>
      <c r="H54" t="s">
        <v>255</v>
      </c>
      <c r="I54">
        <v>2006</v>
      </c>
      <c r="J54">
        <v>106</v>
      </c>
      <c r="K54" t="s">
        <v>250</v>
      </c>
      <c r="L54" t="s">
        <v>256</v>
      </c>
      <c r="M54" t="s">
        <v>257</v>
      </c>
      <c r="N54" t="s">
        <v>258</v>
      </c>
      <c r="O54" t="s">
        <v>259</v>
      </c>
      <c r="P54">
        <v>420</v>
      </c>
      <c r="Q54" t="s">
        <v>260</v>
      </c>
      <c r="R54">
        <v>420</v>
      </c>
      <c r="S54" t="s">
        <v>261</v>
      </c>
      <c r="T54" t="s">
        <v>262</v>
      </c>
      <c r="U54" t="s">
        <v>263</v>
      </c>
      <c r="V54" t="s">
        <v>264</v>
      </c>
      <c r="W54" t="s">
        <v>304</v>
      </c>
      <c r="X54">
        <v>0</v>
      </c>
      <c r="Y54" t="s">
        <v>304</v>
      </c>
      <c r="Z54">
        <v>2007</v>
      </c>
      <c r="AA54" t="s">
        <v>302</v>
      </c>
      <c r="AB54" t="s">
        <v>305</v>
      </c>
      <c r="AC54">
        <v>86</v>
      </c>
      <c r="AD54">
        <v>7.4</v>
      </c>
      <c r="AE54" t="s">
        <v>306</v>
      </c>
      <c r="AF54" t="s">
        <v>268</v>
      </c>
      <c r="AG54" t="s">
        <v>269</v>
      </c>
      <c r="AH54" t="s">
        <v>270</v>
      </c>
      <c r="AI54" t="s">
        <v>270</v>
      </c>
      <c r="AJ54" t="s">
        <v>270</v>
      </c>
      <c r="AK54" t="s">
        <v>270</v>
      </c>
      <c r="AL54">
        <v>5.7499999999999999E-4</v>
      </c>
      <c r="AM54" t="s">
        <v>271</v>
      </c>
      <c r="AN54">
        <v>29519</v>
      </c>
      <c r="AO54">
        <v>471909</v>
      </c>
      <c r="AP54">
        <v>3</v>
      </c>
      <c r="AQ54">
        <v>29448</v>
      </c>
      <c r="AR54">
        <v>2009</v>
      </c>
      <c r="GU54">
        <v>10.16</v>
      </c>
      <c r="GV54">
        <v>14.43</v>
      </c>
      <c r="GY54">
        <v>0</v>
      </c>
      <c r="GZ54">
        <v>0</v>
      </c>
      <c r="HA54">
        <v>0</v>
      </c>
      <c r="HB54">
        <v>24.59</v>
      </c>
      <c r="HC54">
        <v>24.59</v>
      </c>
    </row>
    <row r="55" spans="1:211" x14ac:dyDescent="0.25">
      <c r="A55">
        <v>27</v>
      </c>
      <c r="B55">
        <v>106</v>
      </c>
      <c r="C55" t="s">
        <v>250</v>
      </c>
      <c r="D55" t="s">
        <v>251</v>
      </c>
      <c r="E55" t="s">
        <v>252</v>
      </c>
      <c r="F55" t="s">
        <v>253</v>
      </c>
      <c r="G55" t="s">
        <v>254</v>
      </c>
      <c r="H55" t="s">
        <v>255</v>
      </c>
      <c r="I55">
        <v>2006</v>
      </c>
      <c r="J55">
        <v>106</v>
      </c>
      <c r="K55" t="s">
        <v>250</v>
      </c>
      <c r="L55" t="s">
        <v>256</v>
      </c>
      <c r="M55" t="s">
        <v>257</v>
      </c>
      <c r="N55" t="s">
        <v>258</v>
      </c>
      <c r="O55" t="s">
        <v>259</v>
      </c>
      <c r="P55">
        <v>420</v>
      </c>
      <c r="Q55" t="s">
        <v>260</v>
      </c>
      <c r="R55">
        <v>420</v>
      </c>
      <c r="S55" t="s">
        <v>261</v>
      </c>
      <c r="T55" t="s">
        <v>262</v>
      </c>
      <c r="U55" t="s">
        <v>263</v>
      </c>
      <c r="V55" t="s">
        <v>264</v>
      </c>
      <c r="W55" t="s">
        <v>304</v>
      </c>
      <c r="X55">
        <v>0</v>
      </c>
      <c r="Y55" t="s">
        <v>304</v>
      </c>
      <c r="Z55">
        <v>2007</v>
      </c>
      <c r="AA55" t="s">
        <v>302</v>
      </c>
      <c r="AB55" t="s">
        <v>305</v>
      </c>
      <c r="AC55">
        <v>86</v>
      </c>
      <c r="AD55">
        <v>7.4</v>
      </c>
      <c r="AE55" t="s">
        <v>306</v>
      </c>
      <c r="AF55" t="s">
        <v>268</v>
      </c>
      <c r="AG55" t="s">
        <v>269</v>
      </c>
      <c r="AH55" t="s">
        <v>270</v>
      </c>
      <c r="AI55" t="s">
        <v>270</v>
      </c>
      <c r="AJ55" t="s">
        <v>270</v>
      </c>
      <c r="AK55" t="s">
        <v>270</v>
      </c>
      <c r="AL55">
        <v>5.7499999999999999E-4</v>
      </c>
      <c r="AM55" t="s">
        <v>271</v>
      </c>
      <c r="AN55">
        <v>29519</v>
      </c>
      <c r="AO55">
        <v>471909</v>
      </c>
      <c r="AP55">
        <v>4</v>
      </c>
      <c r="AQ55">
        <v>29448</v>
      </c>
      <c r="AR55">
        <v>2010</v>
      </c>
      <c r="GV55">
        <v>31.13</v>
      </c>
      <c r="GY55">
        <v>0</v>
      </c>
      <c r="GZ55">
        <v>0</v>
      </c>
      <c r="HA55">
        <v>0</v>
      </c>
      <c r="HB55">
        <v>31.13</v>
      </c>
      <c r="HC55">
        <v>31.13</v>
      </c>
    </row>
    <row r="56" spans="1:211" x14ac:dyDescent="0.25">
      <c r="A56">
        <v>27</v>
      </c>
      <c r="B56">
        <v>106</v>
      </c>
      <c r="C56" t="s">
        <v>250</v>
      </c>
      <c r="D56" t="s">
        <v>251</v>
      </c>
      <c r="E56" t="s">
        <v>252</v>
      </c>
      <c r="F56" t="s">
        <v>253</v>
      </c>
      <c r="G56" t="s">
        <v>254</v>
      </c>
      <c r="H56" t="s">
        <v>255</v>
      </c>
      <c r="I56">
        <v>2006</v>
      </c>
      <c r="J56">
        <v>106</v>
      </c>
      <c r="K56" t="s">
        <v>250</v>
      </c>
      <c r="L56" t="s">
        <v>256</v>
      </c>
      <c r="M56" t="s">
        <v>257</v>
      </c>
      <c r="N56" t="s">
        <v>258</v>
      </c>
      <c r="O56" t="s">
        <v>259</v>
      </c>
      <c r="P56">
        <v>420</v>
      </c>
      <c r="Q56" t="s">
        <v>260</v>
      </c>
      <c r="R56">
        <v>420</v>
      </c>
      <c r="S56" t="s">
        <v>261</v>
      </c>
      <c r="T56" t="s">
        <v>262</v>
      </c>
      <c r="U56" t="s">
        <v>263</v>
      </c>
      <c r="V56" t="s">
        <v>264</v>
      </c>
      <c r="W56" t="s">
        <v>304</v>
      </c>
      <c r="X56">
        <v>0</v>
      </c>
      <c r="Y56" t="s">
        <v>304</v>
      </c>
      <c r="Z56">
        <v>2007</v>
      </c>
      <c r="AA56" t="s">
        <v>302</v>
      </c>
      <c r="AB56" t="s">
        <v>305</v>
      </c>
      <c r="AC56">
        <v>86</v>
      </c>
      <c r="AD56">
        <v>7.4</v>
      </c>
      <c r="AE56" t="s">
        <v>306</v>
      </c>
      <c r="AF56" t="s">
        <v>268</v>
      </c>
      <c r="AG56" t="s">
        <v>269</v>
      </c>
      <c r="AH56" t="s">
        <v>270</v>
      </c>
      <c r="AI56" t="s">
        <v>270</v>
      </c>
      <c r="AJ56" t="s">
        <v>270</v>
      </c>
      <c r="AK56" t="s">
        <v>270</v>
      </c>
      <c r="AL56">
        <v>5.7499999999999999E-4</v>
      </c>
      <c r="AM56" t="s">
        <v>271</v>
      </c>
      <c r="AN56">
        <v>29519</v>
      </c>
      <c r="AO56">
        <v>471909</v>
      </c>
      <c r="AP56">
        <v>5</v>
      </c>
      <c r="AQ56">
        <v>29448</v>
      </c>
      <c r="AR56">
        <v>2011</v>
      </c>
      <c r="GP56">
        <v>22.22</v>
      </c>
      <c r="GY56">
        <v>0</v>
      </c>
      <c r="GZ56">
        <v>22.22</v>
      </c>
      <c r="HA56">
        <v>22.22</v>
      </c>
      <c r="HB56">
        <v>0</v>
      </c>
      <c r="HC56">
        <v>22.22</v>
      </c>
    </row>
    <row r="57" spans="1:211" x14ac:dyDescent="0.25">
      <c r="A57">
        <v>27</v>
      </c>
      <c r="B57">
        <v>106</v>
      </c>
      <c r="C57" t="s">
        <v>250</v>
      </c>
      <c r="D57" t="s">
        <v>251</v>
      </c>
      <c r="E57" t="s">
        <v>252</v>
      </c>
      <c r="F57" t="s">
        <v>253</v>
      </c>
      <c r="G57" t="s">
        <v>254</v>
      </c>
      <c r="H57" t="s">
        <v>255</v>
      </c>
      <c r="I57">
        <v>2006</v>
      </c>
      <c r="J57">
        <v>106</v>
      </c>
      <c r="K57" t="s">
        <v>250</v>
      </c>
      <c r="L57" t="s">
        <v>256</v>
      </c>
      <c r="M57" t="s">
        <v>257</v>
      </c>
      <c r="N57" t="s">
        <v>258</v>
      </c>
      <c r="O57" t="s">
        <v>259</v>
      </c>
      <c r="P57">
        <v>420</v>
      </c>
      <c r="Q57" t="s">
        <v>260</v>
      </c>
      <c r="R57">
        <v>420</v>
      </c>
      <c r="S57" t="s">
        <v>261</v>
      </c>
      <c r="T57" t="s">
        <v>262</v>
      </c>
      <c r="U57" t="s">
        <v>263</v>
      </c>
      <c r="V57" t="s">
        <v>264</v>
      </c>
      <c r="W57" t="s">
        <v>307</v>
      </c>
      <c r="X57">
        <v>0</v>
      </c>
      <c r="Y57" t="s">
        <v>307</v>
      </c>
      <c r="Z57">
        <v>2007</v>
      </c>
      <c r="AA57" t="s">
        <v>308</v>
      </c>
      <c r="AB57" t="s">
        <v>309</v>
      </c>
      <c r="AC57">
        <v>80</v>
      </c>
      <c r="AD57">
        <v>5.6</v>
      </c>
      <c r="AE57" t="s">
        <v>310</v>
      </c>
      <c r="AF57" t="s">
        <v>268</v>
      </c>
      <c r="AG57" t="s">
        <v>269</v>
      </c>
      <c r="AH57" t="s">
        <v>270</v>
      </c>
      <c r="AI57" t="s">
        <v>270</v>
      </c>
      <c r="AJ57" t="s">
        <v>270</v>
      </c>
      <c r="AK57" t="s">
        <v>270</v>
      </c>
      <c r="AL57">
        <v>1.403E-3</v>
      </c>
      <c r="AM57" t="s">
        <v>271</v>
      </c>
      <c r="AN57">
        <v>29175</v>
      </c>
      <c r="AO57">
        <v>150255</v>
      </c>
      <c r="AP57">
        <v>3</v>
      </c>
      <c r="AQ57">
        <v>29452</v>
      </c>
      <c r="AR57">
        <v>2009</v>
      </c>
      <c r="CM57">
        <v>45.37</v>
      </c>
      <c r="GV57">
        <v>1.9</v>
      </c>
      <c r="GY57">
        <v>45.37</v>
      </c>
      <c r="GZ57">
        <v>0</v>
      </c>
      <c r="HA57">
        <v>45.37</v>
      </c>
      <c r="HB57">
        <v>1.9</v>
      </c>
      <c r="HC57">
        <v>47.269999999999996</v>
      </c>
    </row>
    <row r="58" spans="1:211" x14ac:dyDescent="0.25">
      <c r="A58">
        <v>27</v>
      </c>
      <c r="B58">
        <v>106</v>
      </c>
      <c r="C58" t="s">
        <v>250</v>
      </c>
      <c r="D58" t="s">
        <v>251</v>
      </c>
      <c r="E58" t="s">
        <v>252</v>
      </c>
      <c r="F58" t="s">
        <v>253</v>
      </c>
      <c r="G58" t="s">
        <v>254</v>
      </c>
      <c r="H58" t="s">
        <v>255</v>
      </c>
      <c r="I58">
        <v>2006</v>
      </c>
      <c r="J58">
        <v>106</v>
      </c>
      <c r="K58" t="s">
        <v>250</v>
      </c>
      <c r="L58" t="s">
        <v>256</v>
      </c>
      <c r="M58" t="s">
        <v>257</v>
      </c>
      <c r="N58" t="s">
        <v>258</v>
      </c>
      <c r="O58" t="s">
        <v>259</v>
      </c>
      <c r="P58">
        <v>420</v>
      </c>
      <c r="Q58" t="s">
        <v>260</v>
      </c>
      <c r="R58">
        <v>420</v>
      </c>
      <c r="S58" t="s">
        <v>261</v>
      </c>
      <c r="T58" t="s">
        <v>262</v>
      </c>
      <c r="U58" t="s">
        <v>263</v>
      </c>
      <c r="V58" t="s">
        <v>264</v>
      </c>
      <c r="W58" t="s">
        <v>307</v>
      </c>
      <c r="X58">
        <v>0</v>
      </c>
      <c r="Y58" t="s">
        <v>307</v>
      </c>
      <c r="Z58">
        <v>2007</v>
      </c>
      <c r="AA58" t="s">
        <v>308</v>
      </c>
      <c r="AB58" t="s">
        <v>309</v>
      </c>
      <c r="AC58">
        <v>80</v>
      </c>
      <c r="AD58">
        <v>5.6</v>
      </c>
      <c r="AE58" t="s">
        <v>310</v>
      </c>
      <c r="AF58" t="s">
        <v>268</v>
      </c>
      <c r="AG58" t="s">
        <v>269</v>
      </c>
      <c r="AH58" t="s">
        <v>270</v>
      </c>
      <c r="AI58" t="s">
        <v>270</v>
      </c>
      <c r="AJ58" t="s">
        <v>270</v>
      </c>
      <c r="AK58" t="s">
        <v>270</v>
      </c>
      <c r="AL58">
        <v>1.403E-3</v>
      </c>
      <c r="AM58" t="s">
        <v>271</v>
      </c>
      <c r="AN58">
        <v>29175</v>
      </c>
      <c r="AO58">
        <v>150255</v>
      </c>
      <c r="AP58">
        <v>4</v>
      </c>
      <c r="AQ58">
        <v>29452</v>
      </c>
      <c r="AR58">
        <v>2010</v>
      </c>
      <c r="GV58">
        <v>10.029999999999999</v>
      </c>
      <c r="GY58">
        <v>0</v>
      </c>
      <c r="GZ58">
        <v>0</v>
      </c>
      <c r="HA58">
        <v>0</v>
      </c>
      <c r="HB58">
        <v>10.029999999999999</v>
      </c>
      <c r="HC58">
        <v>10.029999999999999</v>
      </c>
    </row>
    <row r="59" spans="1:211" x14ac:dyDescent="0.25">
      <c r="A59">
        <v>27</v>
      </c>
      <c r="B59">
        <v>106</v>
      </c>
      <c r="C59" t="s">
        <v>250</v>
      </c>
      <c r="D59" t="s">
        <v>251</v>
      </c>
      <c r="E59" t="s">
        <v>252</v>
      </c>
      <c r="F59" t="s">
        <v>253</v>
      </c>
      <c r="G59" t="s">
        <v>254</v>
      </c>
      <c r="H59" t="s">
        <v>255</v>
      </c>
      <c r="I59">
        <v>2006</v>
      </c>
      <c r="J59">
        <v>106</v>
      </c>
      <c r="K59" t="s">
        <v>250</v>
      </c>
      <c r="L59" t="s">
        <v>256</v>
      </c>
      <c r="M59" t="s">
        <v>257</v>
      </c>
      <c r="N59" t="s">
        <v>258</v>
      </c>
      <c r="O59" t="s">
        <v>259</v>
      </c>
      <c r="P59">
        <v>420</v>
      </c>
      <c r="Q59" t="s">
        <v>260</v>
      </c>
      <c r="R59">
        <v>420</v>
      </c>
      <c r="S59" t="s">
        <v>261</v>
      </c>
      <c r="T59" t="s">
        <v>262</v>
      </c>
      <c r="U59" t="s">
        <v>263</v>
      </c>
      <c r="V59" t="s">
        <v>264</v>
      </c>
      <c r="W59" t="s">
        <v>307</v>
      </c>
      <c r="X59">
        <v>0</v>
      </c>
      <c r="Y59" t="s">
        <v>307</v>
      </c>
      <c r="Z59">
        <v>2007</v>
      </c>
      <c r="AA59" t="s">
        <v>308</v>
      </c>
      <c r="AB59" t="s">
        <v>309</v>
      </c>
      <c r="AC59">
        <v>80</v>
      </c>
      <c r="AD59">
        <v>5.6</v>
      </c>
      <c r="AE59" t="s">
        <v>310</v>
      </c>
      <c r="AF59" t="s">
        <v>268</v>
      </c>
      <c r="AG59" t="s">
        <v>269</v>
      </c>
      <c r="AH59" t="s">
        <v>270</v>
      </c>
      <c r="AI59" t="s">
        <v>270</v>
      </c>
      <c r="AJ59" t="s">
        <v>270</v>
      </c>
      <c r="AK59" t="s">
        <v>270</v>
      </c>
      <c r="AL59">
        <v>1.403E-3</v>
      </c>
      <c r="AM59" t="s">
        <v>271</v>
      </c>
      <c r="AN59">
        <v>29175</v>
      </c>
      <c r="AO59">
        <v>150255</v>
      </c>
      <c r="AP59">
        <v>5</v>
      </c>
      <c r="AQ59">
        <v>29452</v>
      </c>
      <c r="AR59">
        <v>2011</v>
      </c>
      <c r="GP59">
        <v>25.24</v>
      </c>
      <c r="GY59">
        <v>0</v>
      </c>
      <c r="GZ59">
        <v>25.24</v>
      </c>
      <c r="HA59">
        <v>25.24</v>
      </c>
      <c r="HB59">
        <v>0</v>
      </c>
      <c r="HC59">
        <v>25.24</v>
      </c>
    </row>
    <row r="60" spans="1:211" x14ac:dyDescent="0.25">
      <c r="A60">
        <v>27</v>
      </c>
      <c r="B60">
        <v>106</v>
      </c>
      <c r="C60" t="s">
        <v>250</v>
      </c>
      <c r="D60" t="s">
        <v>251</v>
      </c>
      <c r="E60" t="s">
        <v>252</v>
      </c>
      <c r="F60" t="s">
        <v>253</v>
      </c>
      <c r="G60" t="s">
        <v>254</v>
      </c>
      <c r="H60" t="s">
        <v>255</v>
      </c>
      <c r="I60">
        <v>2006</v>
      </c>
      <c r="J60">
        <v>106</v>
      </c>
      <c r="K60" t="s">
        <v>250</v>
      </c>
      <c r="L60" t="s">
        <v>256</v>
      </c>
      <c r="M60" t="s">
        <v>257</v>
      </c>
      <c r="N60" t="s">
        <v>258</v>
      </c>
      <c r="O60" t="s">
        <v>259</v>
      </c>
      <c r="P60">
        <v>420</v>
      </c>
      <c r="Q60" t="s">
        <v>260</v>
      </c>
      <c r="R60">
        <v>420</v>
      </c>
      <c r="S60" t="s">
        <v>261</v>
      </c>
      <c r="T60" t="s">
        <v>262</v>
      </c>
      <c r="U60" t="s">
        <v>263</v>
      </c>
      <c r="V60" t="s">
        <v>264</v>
      </c>
      <c r="W60" t="s">
        <v>311</v>
      </c>
      <c r="X60">
        <v>0</v>
      </c>
      <c r="Y60" t="s">
        <v>311</v>
      </c>
      <c r="Z60">
        <v>2007</v>
      </c>
      <c r="AA60" t="s">
        <v>312</v>
      </c>
      <c r="AB60" t="s">
        <v>312</v>
      </c>
      <c r="AC60">
        <v>87</v>
      </c>
      <c r="AD60">
        <v>7.6</v>
      </c>
      <c r="AE60" t="s">
        <v>313</v>
      </c>
      <c r="AF60" t="s">
        <v>268</v>
      </c>
      <c r="AG60" t="s">
        <v>269</v>
      </c>
      <c r="AH60" t="s">
        <v>270</v>
      </c>
      <c r="AI60" t="s">
        <v>270</v>
      </c>
      <c r="AJ60" t="s">
        <v>270</v>
      </c>
      <c r="AK60" t="s">
        <v>270</v>
      </c>
      <c r="AL60">
        <v>4.4799999999999996E-3</v>
      </c>
      <c r="AM60" t="s">
        <v>271</v>
      </c>
      <c r="AN60">
        <v>28884</v>
      </c>
      <c r="AO60">
        <v>237592</v>
      </c>
      <c r="AP60">
        <v>3</v>
      </c>
      <c r="AQ60">
        <v>29458</v>
      </c>
      <c r="AR60">
        <v>2009</v>
      </c>
      <c r="GP60">
        <v>0</v>
      </c>
      <c r="GU60">
        <v>5.23</v>
      </c>
      <c r="GV60">
        <v>7.42</v>
      </c>
      <c r="GY60">
        <v>0</v>
      </c>
      <c r="GZ60">
        <v>0</v>
      </c>
      <c r="HA60">
        <v>0</v>
      </c>
      <c r="HB60">
        <v>12.65</v>
      </c>
      <c r="HC60">
        <v>12.65</v>
      </c>
    </row>
    <row r="61" spans="1:211" x14ac:dyDescent="0.25">
      <c r="A61">
        <v>27</v>
      </c>
      <c r="B61">
        <v>106</v>
      </c>
      <c r="C61" t="s">
        <v>250</v>
      </c>
      <c r="D61" t="s">
        <v>251</v>
      </c>
      <c r="E61" t="s">
        <v>252</v>
      </c>
      <c r="F61" t="s">
        <v>253</v>
      </c>
      <c r="G61" t="s">
        <v>254</v>
      </c>
      <c r="H61" t="s">
        <v>255</v>
      </c>
      <c r="I61">
        <v>2006</v>
      </c>
      <c r="J61">
        <v>106</v>
      </c>
      <c r="K61" t="s">
        <v>250</v>
      </c>
      <c r="L61" t="s">
        <v>256</v>
      </c>
      <c r="M61" t="s">
        <v>257</v>
      </c>
      <c r="N61" t="s">
        <v>258</v>
      </c>
      <c r="O61" t="s">
        <v>259</v>
      </c>
      <c r="P61">
        <v>420</v>
      </c>
      <c r="Q61" t="s">
        <v>260</v>
      </c>
      <c r="R61">
        <v>420</v>
      </c>
      <c r="S61" t="s">
        <v>261</v>
      </c>
      <c r="T61" t="s">
        <v>262</v>
      </c>
      <c r="U61" t="s">
        <v>263</v>
      </c>
      <c r="V61" t="s">
        <v>264</v>
      </c>
      <c r="W61" t="s">
        <v>311</v>
      </c>
      <c r="X61">
        <v>0</v>
      </c>
      <c r="Y61" t="s">
        <v>311</v>
      </c>
      <c r="Z61">
        <v>2007</v>
      </c>
      <c r="AA61" t="s">
        <v>312</v>
      </c>
      <c r="AB61" t="s">
        <v>312</v>
      </c>
      <c r="AC61">
        <v>87</v>
      </c>
      <c r="AD61">
        <v>7.6</v>
      </c>
      <c r="AE61" t="s">
        <v>313</v>
      </c>
      <c r="AF61" t="s">
        <v>268</v>
      </c>
      <c r="AG61" t="s">
        <v>269</v>
      </c>
      <c r="AH61" t="s">
        <v>270</v>
      </c>
      <c r="AI61" t="s">
        <v>270</v>
      </c>
      <c r="AJ61" t="s">
        <v>270</v>
      </c>
      <c r="AK61" t="s">
        <v>270</v>
      </c>
      <c r="AL61">
        <v>4.4799999999999996E-3</v>
      </c>
      <c r="AM61" t="s">
        <v>271</v>
      </c>
      <c r="AN61">
        <v>28884</v>
      </c>
      <c r="AO61">
        <v>237592</v>
      </c>
      <c r="AP61">
        <v>4</v>
      </c>
      <c r="AQ61">
        <v>29458</v>
      </c>
      <c r="AR61">
        <v>2010</v>
      </c>
      <c r="GP61">
        <v>13.33</v>
      </c>
      <c r="GU61">
        <v>7.59</v>
      </c>
      <c r="GV61">
        <v>1.22</v>
      </c>
      <c r="GY61">
        <v>0</v>
      </c>
      <c r="GZ61">
        <v>13.33</v>
      </c>
      <c r="HA61">
        <v>13.33</v>
      </c>
      <c r="HB61">
        <v>8.81</v>
      </c>
      <c r="HC61">
        <v>22.14</v>
      </c>
    </row>
    <row r="62" spans="1:211" x14ac:dyDescent="0.25">
      <c r="A62">
        <v>27</v>
      </c>
      <c r="B62">
        <v>106</v>
      </c>
      <c r="C62" t="s">
        <v>250</v>
      </c>
      <c r="D62" t="s">
        <v>251</v>
      </c>
      <c r="E62" t="s">
        <v>252</v>
      </c>
      <c r="F62" t="s">
        <v>253</v>
      </c>
      <c r="G62" t="s">
        <v>254</v>
      </c>
      <c r="H62" t="s">
        <v>255</v>
      </c>
      <c r="I62">
        <v>2006</v>
      </c>
      <c r="J62">
        <v>106</v>
      </c>
      <c r="K62" t="s">
        <v>250</v>
      </c>
      <c r="L62" t="s">
        <v>256</v>
      </c>
      <c r="M62" t="s">
        <v>257</v>
      </c>
      <c r="N62" t="s">
        <v>258</v>
      </c>
      <c r="O62" t="s">
        <v>259</v>
      </c>
      <c r="P62">
        <v>420</v>
      </c>
      <c r="Q62" t="s">
        <v>260</v>
      </c>
      <c r="R62">
        <v>420</v>
      </c>
      <c r="S62" t="s">
        <v>261</v>
      </c>
      <c r="T62" t="s">
        <v>262</v>
      </c>
      <c r="U62" t="s">
        <v>263</v>
      </c>
      <c r="V62" t="s">
        <v>264</v>
      </c>
      <c r="W62" t="s">
        <v>311</v>
      </c>
      <c r="X62">
        <v>0</v>
      </c>
      <c r="Y62" t="s">
        <v>311</v>
      </c>
      <c r="Z62">
        <v>2007</v>
      </c>
      <c r="AA62" t="s">
        <v>312</v>
      </c>
      <c r="AB62" t="s">
        <v>312</v>
      </c>
      <c r="AC62">
        <v>87</v>
      </c>
      <c r="AD62">
        <v>7.6</v>
      </c>
      <c r="AE62" t="s">
        <v>313</v>
      </c>
      <c r="AF62" t="s">
        <v>268</v>
      </c>
      <c r="AG62" t="s">
        <v>269</v>
      </c>
      <c r="AH62" t="s">
        <v>270</v>
      </c>
      <c r="AI62" t="s">
        <v>270</v>
      </c>
      <c r="AJ62" t="s">
        <v>270</v>
      </c>
      <c r="AK62" t="s">
        <v>270</v>
      </c>
      <c r="AL62">
        <v>4.4799999999999996E-3</v>
      </c>
      <c r="AM62" t="s">
        <v>271</v>
      </c>
      <c r="AN62">
        <v>28884</v>
      </c>
      <c r="AO62">
        <v>237592</v>
      </c>
      <c r="AP62">
        <v>5</v>
      </c>
      <c r="AQ62">
        <v>29458</v>
      </c>
      <c r="AR62">
        <v>2011</v>
      </c>
      <c r="GU62">
        <v>10.88</v>
      </c>
      <c r="GV62">
        <v>5.69</v>
      </c>
      <c r="GY62">
        <v>0</v>
      </c>
      <c r="GZ62">
        <v>0</v>
      </c>
      <c r="HA62">
        <v>0</v>
      </c>
      <c r="HB62">
        <v>16.57</v>
      </c>
      <c r="HC62">
        <v>16.57</v>
      </c>
    </row>
    <row r="63" spans="1:211" x14ac:dyDescent="0.25">
      <c r="A63">
        <v>27</v>
      </c>
      <c r="B63">
        <v>106</v>
      </c>
      <c r="C63" t="s">
        <v>250</v>
      </c>
      <c r="D63" t="s">
        <v>251</v>
      </c>
      <c r="E63" t="s">
        <v>252</v>
      </c>
      <c r="F63" t="s">
        <v>253</v>
      </c>
      <c r="G63" t="s">
        <v>254</v>
      </c>
      <c r="H63" t="s">
        <v>255</v>
      </c>
      <c r="I63">
        <v>2006</v>
      </c>
      <c r="J63">
        <v>106</v>
      </c>
      <c r="K63" t="s">
        <v>250</v>
      </c>
      <c r="L63" t="s">
        <v>256</v>
      </c>
      <c r="M63" t="s">
        <v>257</v>
      </c>
      <c r="N63" t="s">
        <v>258</v>
      </c>
      <c r="O63" t="s">
        <v>259</v>
      </c>
      <c r="P63">
        <v>420</v>
      </c>
      <c r="Q63" t="s">
        <v>260</v>
      </c>
      <c r="R63">
        <v>420</v>
      </c>
      <c r="S63" t="s">
        <v>261</v>
      </c>
      <c r="T63" t="s">
        <v>262</v>
      </c>
      <c r="U63" t="s">
        <v>263</v>
      </c>
      <c r="V63" t="s">
        <v>264</v>
      </c>
      <c r="W63" t="s">
        <v>314</v>
      </c>
      <c r="X63">
        <v>0</v>
      </c>
      <c r="Y63" t="s">
        <v>314</v>
      </c>
      <c r="Z63">
        <v>2007</v>
      </c>
      <c r="AA63" t="s">
        <v>315</v>
      </c>
      <c r="AB63" t="s">
        <v>305</v>
      </c>
      <c r="AC63">
        <v>81</v>
      </c>
      <c r="AD63">
        <v>6.2</v>
      </c>
      <c r="AE63" t="s">
        <v>316</v>
      </c>
      <c r="AF63" t="s">
        <v>268</v>
      </c>
      <c r="AG63" t="s">
        <v>269</v>
      </c>
      <c r="AH63" t="s">
        <v>270</v>
      </c>
      <c r="AI63" t="s">
        <v>270</v>
      </c>
      <c r="AJ63" t="s">
        <v>270</v>
      </c>
      <c r="AK63" t="s">
        <v>270</v>
      </c>
      <c r="AL63">
        <v>2.7520000000000001E-3</v>
      </c>
      <c r="AM63" t="s">
        <v>271</v>
      </c>
      <c r="AN63">
        <v>29704</v>
      </c>
      <c r="AO63">
        <v>200953</v>
      </c>
      <c r="AP63">
        <v>3</v>
      </c>
      <c r="AQ63">
        <v>29460</v>
      </c>
      <c r="AR63">
        <v>2009</v>
      </c>
      <c r="GP63">
        <v>20.77</v>
      </c>
      <c r="GU63">
        <v>4.3</v>
      </c>
      <c r="GV63">
        <v>6.11</v>
      </c>
      <c r="GY63">
        <v>0</v>
      </c>
      <c r="GZ63">
        <v>20.77</v>
      </c>
      <c r="HA63">
        <v>20.77</v>
      </c>
      <c r="HB63">
        <v>10.41</v>
      </c>
      <c r="HC63">
        <v>31.18</v>
      </c>
    </row>
    <row r="64" spans="1:211" x14ac:dyDescent="0.25">
      <c r="A64">
        <v>27</v>
      </c>
      <c r="B64">
        <v>106</v>
      </c>
      <c r="C64" t="s">
        <v>250</v>
      </c>
      <c r="D64" t="s">
        <v>251</v>
      </c>
      <c r="E64" t="s">
        <v>252</v>
      </c>
      <c r="F64" t="s">
        <v>253</v>
      </c>
      <c r="G64" t="s">
        <v>254</v>
      </c>
      <c r="H64" t="s">
        <v>255</v>
      </c>
      <c r="I64">
        <v>2006</v>
      </c>
      <c r="J64">
        <v>106</v>
      </c>
      <c r="K64" t="s">
        <v>250</v>
      </c>
      <c r="L64" t="s">
        <v>256</v>
      </c>
      <c r="M64" t="s">
        <v>257</v>
      </c>
      <c r="N64" t="s">
        <v>258</v>
      </c>
      <c r="O64" t="s">
        <v>259</v>
      </c>
      <c r="P64">
        <v>420</v>
      </c>
      <c r="Q64" t="s">
        <v>260</v>
      </c>
      <c r="R64">
        <v>420</v>
      </c>
      <c r="S64" t="s">
        <v>261</v>
      </c>
      <c r="T64" t="s">
        <v>262</v>
      </c>
      <c r="U64" t="s">
        <v>263</v>
      </c>
      <c r="V64" t="s">
        <v>264</v>
      </c>
      <c r="W64" t="s">
        <v>314</v>
      </c>
      <c r="X64">
        <v>0</v>
      </c>
      <c r="Y64" t="s">
        <v>314</v>
      </c>
      <c r="Z64">
        <v>2007</v>
      </c>
      <c r="AA64" t="s">
        <v>315</v>
      </c>
      <c r="AB64" t="s">
        <v>305</v>
      </c>
      <c r="AC64">
        <v>81</v>
      </c>
      <c r="AD64">
        <v>6.2</v>
      </c>
      <c r="AE64" t="s">
        <v>316</v>
      </c>
      <c r="AF64" t="s">
        <v>268</v>
      </c>
      <c r="AG64" t="s">
        <v>269</v>
      </c>
      <c r="AH64" t="s">
        <v>270</v>
      </c>
      <c r="AI64" t="s">
        <v>270</v>
      </c>
      <c r="AJ64" t="s">
        <v>270</v>
      </c>
      <c r="AK64" t="s">
        <v>270</v>
      </c>
      <c r="AL64">
        <v>2.7520000000000001E-3</v>
      </c>
      <c r="AM64" t="s">
        <v>271</v>
      </c>
      <c r="AN64">
        <v>29704</v>
      </c>
      <c r="AO64">
        <v>200953</v>
      </c>
      <c r="AP64">
        <v>4</v>
      </c>
      <c r="AQ64">
        <v>29460</v>
      </c>
      <c r="AR64">
        <v>2010</v>
      </c>
      <c r="GU64">
        <v>4.26</v>
      </c>
      <c r="GV64">
        <v>2.89</v>
      </c>
      <c r="GY64">
        <v>0</v>
      </c>
      <c r="GZ64">
        <v>0</v>
      </c>
      <c r="HA64">
        <v>0</v>
      </c>
      <c r="HB64">
        <v>7.15</v>
      </c>
      <c r="HC64">
        <v>7.15</v>
      </c>
    </row>
    <row r="65" spans="1:211" x14ac:dyDescent="0.25">
      <c r="A65">
        <v>27</v>
      </c>
      <c r="B65">
        <v>106</v>
      </c>
      <c r="C65" t="s">
        <v>250</v>
      </c>
      <c r="D65" t="s">
        <v>251</v>
      </c>
      <c r="E65" t="s">
        <v>252</v>
      </c>
      <c r="F65" t="s">
        <v>253</v>
      </c>
      <c r="G65" t="s">
        <v>254</v>
      </c>
      <c r="H65" t="s">
        <v>255</v>
      </c>
      <c r="I65">
        <v>2006</v>
      </c>
      <c r="J65">
        <v>106</v>
      </c>
      <c r="K65" t="s">
        <v>250</v>
      </c>
      <c r="L65" t="s">
        <v>256</v>
      </c>
      <c r="M65" t="s">
        <v>257</v>
      </c>
      <c r="N65" t="s">
        <v>258</v>
      </c>
      <c r="O65" t="s">
        <v>259</v>
      </c>
      <c r="P65">
        <v>420</v>
      </c>
      <c r="Q65" t="s">
        <v>260</v>
      </c>
      <c r="R65">
        <v>420</v>
      </c>
      <c r="S65" t="s">
        <v>261</v>
      </c>
      <c r="T65" t="s">
        <v>262</v>
      </c>
      <c r="U65" t="s">
        <v>263</v>
      </c>
      <c r="V65" t="s">
        <v>264</v>
      </c>
      <c r="W65" t="s">
        <v>314</v>
      </c>
      <c r="X65">
        <v>0</v>
      </c>
      <c r="Y65" t="s">
        <v>314</v>
      </c>
      <c r="Z65">
        <v>2007</v>
      </c>
      <c r="AA65" t="s">
        <v>315</v>
      </c>
      <c r="AB65" t="s">
        <v>305</v>
      </c>
      <c r="AC65">
        <v>81</v>
      </c>
      <c r="AD65">
        <v>6.2</v>
      </c>
      <c r="AE65" t="s">
        <v>316</v>
      </c>
      <c r="AF65" t="s">
        <v>268</v>
      </c>
      <c r="AG65" t="s">
        <v>269</v>
      </c>
      <c r="AH65" t="s">
        <v>270</v>
      </c>
      <c r="AI65" t="s">
        <v>270</v>
      </c>
      <c r="AJ65" t="s">
        <v>270</v>
      </c>
      <c r="AK65" t="s">
        <v>270</v>
      </c>
      <c r="AL65">
        <v>2.7520000000000001E-3</v>
      </c>
      <c r="AM65" t="s">
        <v>271</v>
      </c>
      <c r="AN65">
        <v>29704</v>
      </c>
      <c r="AO65">
        <v>200953</v>
      </c>
      <c r="AP65">
        <v>5</v>
      </c>
      <c r="AQ65">
        <v>29460</v>
      </c>
      <c r="AR65">
        <v>2011</v>
      </c>
      <c r="GU65">
        <v>8.94</v>
      </c>
      <c r="GV65">
        <v>4.68</v>
      </c>
      <c r="GY65">
        <v>0</v>
      </c>
      <c r="GZ65">
        <v>0</v>
      </c>
      <c r="HA65">
        <v>0</v>
      </c>
      <c r="HB65">
        <v>13.62</v>
      </c>
      <c r="HC65">
        <v>13.62</v>
      </c>
    </row>
    <row r="66" spans="1:211" x14ac:dyDescent="0.25">
      <c r="A66">
        <v>27</v>
      </c>
      <c r="B66">
        <v>106</v>
      </c>
      <c r="C66" t="s">
        <v>250</v>
      </c>
      <c r="D66" t="s">
        <v>251</v>
      </c>
      <c r="E66" t="s">
        <v>252</v>
      </c>
      <c r="F66" t="s">
        <v>253</v>
      </c>
      <c r="G66" t="s">
        <v>254</v>
      </c>
      <c r="H66" t="s">
        <v>255</v>
      </c>
      <c r="I66">
        <v>2006</v>
      </c>
      <c r="J66">
        <v>106</v>
      </c>
      <c r="K66" t="s">
        <v>250</v>
      </c>
      <c r="L66" t="s">
        <v>256</v>
      </c>
      <c r="M66" t="s">
        <v>257</v>
      </c>
      <c r="N66" t="s">
        <v>258</v>
      </c>
      <c r="O66" t="s">
        <v>259</v>
      </c>
      <c r="P66">
        <v>106</v>
      </c>
      <c r="Q66" t="s">
        <v>283</v>
      </c>
      <c r="R66">
        <v>291</v>
      </c>
      <c r="S66" t="s">
        <v>284</v>
      </c>
      <c r="T66" t="s">
        <v>262</v>
      </c>
      <c r="U66" t="s">
        <v>263</v>
      </c>
      <c r="V66" t="s">
        <v>290</v>
      </c>
      <c r="W66" t="s">
        <v>317</v>
      </c>
      <c r="X66">
        <v>0</v>
      </c>
      <c r="Y66" t="s">
        <v>317</v>
      </c>
      <c r="Z66">
        <v>2007</v>
      </c>
      <c r="AA66" t="s">
        <v>318</v>
      </c>
      <c r="AB66" t="s">
        <v>318</v>
      </c>
      <c r="AC66">
        <v>69</v>
      </c>
      <c r="AD66">
        <v>3.2</v>
      </c>
      <c r="AE66" t="s">
        <v>319</v>
      </c>
      <c r="AF66" t="s">
        <v>268</v>
      </c>
      <c r="AG66" t="s">
        <v>292</v>
      </c>
      <c r="AH66" t="s">
        <v>270</v>
      </c>
      <c r="AI66" t="s">
        <v>270</v>
      </c>
      <c r="AJ66" t="s">
        <v>270</v>
      </c>
      <c r="AK66" t="s">
        <v>289</v>
      </c>
      <c r="AL66">
        <v>2.2565000000000002E-2</v>
      </c>
      <c r="AM66" t="s">
        <v>271</v>
      </c>
      <c r="AN66">
        <v>28675</v>
      </c>
      <c r="AO66">
        <v>208498</v>
      </c>
      <c r="AP66">
        <v>3</v>
      </c>
      <c r="AQ66">
        <v>29090</v>
      </c>
      <c r="AR66">
        <v>2009</v>
      </c>
      <c r="GU66">
        <v>4.62</v>
      </c>
      <c r="GV66">
        <v>6.57</v>
      </c>
      <c r="GY66">
        <v>0</v>
      </c>
      <c r="GZ66">
        <v>0</v>
      </c>
      <c r="HA66">
        <v>0</v>
      </c>
      <c r="HB66">
        <v>11.19</v>
      </c>
      <c r="HC66">
        <v>11.190000000000001</v>
      </c>
    </row>
    <row r="67" spans="1:211" x14ac:dyDescent="0.25">
      <c r="A67">
        <v>27</v>
      </c>
      <c r="B67">
        <v>106</v>
      </c>
      <c r="C67" t="s">
        <v>250</v>
      </c>
      <c r="D67" t="s">
        <v>251</v>
      </c>
      <c r="E67" t="s">
        <v>252</v>
      </c>
      <c r="F67" t="s">
        <v>253</v>
      </c>
      <c r="G67" t="s">
        <v>254</v>
      </c>
      <c r="H67" t="s">
        <v>255</v>
      </c>
      <c r="I67">
        <v>2006</v>
      </c>
      <c r="J67">
        <v>106</v>
      </c>
      <c r="K67" t="s">
        <v>250</v>
      </c>
      <c r="L67" t="s">
        <v>256</v>
      </c>
      <c r="M67" t="s">
        <v>257</v>
      </c>
      <c r="N67" t="s">
        <v>258</v>
      </c>
      <c r="O67" t="s">
        <v>259</v>
      </c>
      <c r="P67">
        <v>106</v>
      </c>
      <c r="Q67" t="s">
        <v>283</v>
      </c>
      <c r="R67">
        <v>291</v>
      </c>
      <c r="S67" t="s">
        <v>284</v>
      </c>
      <c r="T67" t="s">
        <v>262</v>
      </c>
      <c r="U67" t="s">
        <v>263</v>
      </c>
      <c r="V67" t="s">
        <v>290</v>
      </c>
      <c r="W67" t="s">
        <v>317</v>
      </c>
      <c r="X67">
        <v>0</v>
      </c>
      <c r="Y67" t="s">
        <v>317</v>
      </c>
      <c r="Z67">
        <v>2007</v>
      </c>
      <c r="AA67" t="s">
        <v>318</v>
      </c>
      <c r="AB67" t="s">
        <v>318</v>
      </c>
      <c r="AC67">
        <v>69</v>
      </c>
      <c r="AD67">
        <v>3.2</v>
      </c>
      <c r="AE67" t="s">
        <v>319</v>
      </c>
      <c r="AF67" t="s">
        <v>268</v>
      </c>
      <c r="AG67" t="s">
        <v>292</v>
      </c>
      <c r="AH67" t="s">
        <v>270</v>
      </c>
      <c r="AI67" t="s">
        <v>270</v>
      </c>
      <c r="AJ67" t="s">
        <v>270</v>
      </c>
      <c r="AK67" t="s">
        <v>289</v>
      </c>
      <c r="AL67">
        <v>2.2565000000000002E-2</v>
      </c>
      <c r="AM67" t="s">
        <v>271</v>
      </c>
      <c r="AN67">
        <v>28675</v>
      </c>
      <c r="AO67">
        <v>208498</v>
      </c>
      <c r="AP67">
        <v>4</v>
      </c>
      <c r="AQ67">
        <v>29090</v>
      </c>
      <c r="AR67">
        <v>2010</v>
      </c>
      <c r="GP67">
        <v>31.63</v>
      </c>
      <c r="GU67">
        <v>45.2</v>
      </c>
      <c r="GV67">
        <v>37.53</v>
      </c>
      <c r="GY67">
        <v>0</v>
      </c>
      <c r="GZ67">
        <v>31.63</v>
      </c>
      <c r="HA67">
        <v>31.63</v>
      </c>
      <c r="HB67">
        <v>82.73</v>
      </c>
      <c r="HC67">
        <v>114.36</v>
      </c>
    </row>
    <row r="68" spans="1:211" x14ac:dyDescent="0.25">
      <c r="A68">
        <v>27</v>
      </c>
      <c r="B68">
        <v>106</v>
      </c>
      <c r="C68" t="s">
        <v>250</v>
      </c>
      <c r="D68" t="s">
        <v>251</v>
      </c>
      <c r="E68" t="s">
        <v>252</v>
      </c>
      <c r="F68" t="s">
        <v>253</v>
      </c>
      <c r="G68" t="s">
        <v>254</v>
      </c>
      <c r="H68" t="s">
        <v>255</v>
      </c>
      <c r="I68">
        <v>2006</v>
      </c>
      <c r="J68">
        <v>106</v>
      </c>
      <c r="K68" t="s">
        <v>250</v>
      </c>
      <c r="L68" t="s">
        <v>256</v>
      </c>
      <c r="M68" t="s">
        <v>257</v>
      </c>
      <c r="N68" t="s">
        <v>258</v>
      </c>
      <c r="O68" t="s">
        <v>259</v>
      </c>
      <c r="P68">
        <v>106</v>
      </c>
      <c r="Q68" t="s">
        <v>283</v>
      </c>
      <c r="R68">
        <v>291</v>
      </c>
      <c r="S68" t="s">
        <v>284</v>
      </c>
      <c r="T68" t="s">
        <v>262</v>
      </c>
      <c r="U68" t="s">
        <v>263</v>
      </c>
      <c r="V68" t="s">
        <v>290</v>
      </c>
      <c r="W68" t="s">
        <v>317</v>
      </c>
      <c r="X68">
        <v>0</v>
      </c>
      <c r="Y68" t="s">
        <v>317</v>
      </c>
      <c r="Z68">
        <v>2007</v>
      </c>
      <c r="AA68" t="s">
        <v>318</v>
      </c>
      <c r="AB68" t="s">
        <v>318</v>
      </c>
      <c r="AC68">
        <v>69</v>
      </c>
      <c r="AD68">
        <v>3.2</v>
      </c>
      <c r="AE68" t="s">
        <v>319</v>
      </c>
      <c r="AF68" t="s">
        <v>268</v>
      </c>
      <c r="AG68" t="s">
        <v>292</v>
      </c>
      <c r="AH68" t="s">
        <v>270</v>
      </c>
      <c r="AI68" t="s">
        <v>270</v>
      </c>
      <c r="AJ68" t="s">
        <v>270</v>
      </c>
      <c r="AK68" t="s">
        <v>289</v>
      </c>
      <c r="AL68">
        <v>2.2565000000000002E-2</v>
      </c>
      <c r="AM68" t="s">
        <v>271</v>
      </c>
      <c r="AN68">
        <v>28675</v>
      </c>
      <c r="AO68">
        <v>208498</v>
      </c>
      <c r="AP68">
        <v>5</v>
      </c>
      <c r="AQ68">
        <v>29090</v>
      </c>
      <c r="AR68">
        <v>2011</v>
      </c>
      <c r="GU68">
        <v>5.66</v>
      </c>
      <c r="GV68">
        <v>1.66</v>
      </c>
      <c r="GY68">
        <v>0</v>
      </c>
      <c r="GZ68">
        <v>0</v>
      </c>
      <c r="HA68">
        <v>0</v>
      </c>
      <c r="HB68">
        <v>7.32</v>
      </c>
      <c r="HC68">
        <v>7.32</v>
      </c>
    </row>
    <row r="69" spans="1:211" x14ac:dyDescent="0.25">
      <c r="A69">
        <v>27</v>
      </c>
      <c r="B69">
        <v>106</v>
      </c>
      <c r="C69" t="s">
        <v>250</v>
      </c>
      <c r="D69" t="s">
        <v>251</v>
      </c>
      <c r="E69" t="s">
        <v>252</v>
      </c>
      <c r="F69" t="s">
        <v>253</v>
      </c>
      <c r="G69" t="s">
        <v>254</v>
      </c>
      <c r="H69" t="s">
        <v>255</v>
      </c>
      <c r="I69">
        <v>2006</v>
      </c>
      <c r="J69">
        <v>106</v>
      </c>
      <c r="K69" t="s">
        <v>250</v>
      </c>
      <c r="L69" t="s">
        <v>256</v>
      </c>
      <c r="M69" t="s">
        <v>257</v>
      </c>
      <c r="N69" t="s">
        <v>258</v>
      </c>
      <c r="O69" t="s">
        <v>259</v>
      </c>
      <c r="P69">
        <v>106</v>
      </c>
      <c r="Q69" t="s">
        <v>283</v>
      </c>
      <c r="R69">
        <v>106</v>
      </c>
      <c r="S69" t="s">
        <v>250</v>
      </c>
      <c r="T69" t="s">
        <v>262</v>
      </c>
      <c r="U69" t="s">
        <v>263</v>
      </c>
      <c r="V69" t="s">
        <v>290</v>
      </c>
      <c r="W69" t="s">
        <v>320</v>
      </c>
      <c r="X69">
        <v>0</v>
      </c>
      <c r="Y69" t="s">
        <v>320</v>
      </c>
      <c r="Z69">
        <v>2007</v>
      </c>
      <c r="AA69" t="s">
        <v>321</v>
      </c>
      <c r="AB69" t="s">
        <v>321</v>
      </c>
      <c r="AC69">
        <v>79</v>
      </c>
      <c r="AD69">
        <v>5.3</v>
      </c>
      <c r="AE69" t="s">
        <v>322</v>
      </c>
      <c r="AF69" t="s">
        <v>268</v>
      </c>
      <c r="AG69" t="s">
        <v>292</v>
      </c>
      <c r="AH69" t="s">
        <v>270</v>
      </c>
      <c r="AI69" t="s">
        <v>270</v>
      </c>
      <c r="AJ69" t="s">
        <v>270</v>
      </c>
      <c r="AK69" t="s">
        <v>270</v>
      </c>
      <c r="AL69">
        <v>4.921E-3</v>
      </c>
      <c r="AM69" t="s">
        <v>271</v>
      </c>
      <c r="AN69">
        <v>26285</v>
      </c>
      <c r="AO69">
        <v>313750</v>
      </c>
      <c r="AP69">
        <v>3</v>
      </c>
      <c r="AQ69">
        <v>29100</v>
      </c>
      <c r="AR69">
        <v>2009</v>
      </c>
      <c r="BE69">
        <v>34.619999999999997</v>
      </c>
      <c r="GV69">
        <v>4.41</v>
      </c>
      <c r="GY69">
        <v>34.619999999999997</v>
      </c>
      <c r="GZ69">
        <v>0</v>
      </c>
      <c r="HA69">
        <v>34.619999999999997</v>
      </c>
      <c r="HB69">
        <v>4.41</v>
      </c>
      <c r="HC69">
        <v>39.03</v>
      </c>
    </row>
    <row r="70" spans="1:211" x14ac:dyDescent="0.25">
      <c r="A70">
        <v>27</v>
      </c>
      <c r="B70">
        <v>106</v>
      </c>
      <c r="C70" t="s">
        <v>250</v>
      </c>
      <c r="D70" t="s">
        <v>251</v>
      </c>
      <c r="E70" t="s">
        <v>252</v>
      </c>
      <c r="F70" t="s">
        <v>253</v>
      </c>
      <c r="G70" t="s">
        <v>254</v>
      </c>
      <c r="H70" t="s">
        <v>255</v>
      </c>
      <c r="I70">
        <v>2006</v>
      </c>
      <c r="J70">
        <v>106</v>
      </c>
      <c r="K70" t="s">
        <v>250</v>
      </c>
      <c r="L70" t="s">
        <v>256</v>
      </c>
      <c r="M70" t="s">
        <v>257</v>
      </c>
      <c r="N70" t="s">
        <v>258</v>
      </c>
      <c r="O70" t="s">
        <v>259</v>
      </c>
      <c r="P70">
        <v>106</v>
      </c>
      <c r="Q70" t="s">
        <v>283</v>
      </c>
      <c r="R70">
        <v>106</v>
      </c>
      <c r="S70" t="s">
        <v>250</v>
      </c>
      <c r="T70" t="s">
        <v>262</v>
      </c>
      <c r="U70" t="s">
        <v>263</v>
      </c>
      <c r="V70" t="s">
        <v>290</v>
      </c>
      <c r="W70" t="s">
        <v>320</v>
      </c>
      <c r="X70">
        <v>0</v>
      </c>
      <c r="Y70" t="s">
        <v>320</v>
      </c>
      <c r="Z70">
        <v>2007</v>
      </c>
      <c r="AA70" t="s">
        <v>321</v>
      </c>
      <c r="AB70" t="s">
        <v>321</v>
      </c>
      <c r="AC70">
        <v>79</v>
      </c>
      <c r="AD70">
        <v>5.3</v>
      </c>
      <c r="AE70" t="s">
        <v>322</v>
      </c>
      <c r="AF70" t="s">
        <v>268</v>
      </c>
      <c r="AG70" t="s">
        <v>292</v>
      </c>
      <c r="AH70" t="s">
        <v>270</v>
      </c>
      <c r="AI70" t="s">
        <v>270</v>
      </c>
      <c r="AJ70" t="s">
        <v>270</v>
      </c>
      <c r="AK70" t="s">
        <v>270</v>
      </c>
      <c r="AL70">
        <v>4.921E-3</v>
      </c>
      <c r="AM70" t="s">
        <v>271</v>
      </c>
      <c r="AN70">
        <v>26285</v>
      </c>
      <c r="AO70">
        <v>313750</v>
      </c>
      <c r="AP70">
        <v>4</v>
      </c>
      <c r="AQ70">
        <v>29100</v>
      </c>
      <c r="AR70">
        <v>2010</v>
      </c>
      <c r="GP70">
        <v>18.739999999999998</v>
      </c>
      <c r="GU70">
        <v>18.55</v>
      </c>
      <c r="GV70">
        <v>6.88</v>
      </c>
      <c r="GY70">
        <v>0</v>
      </c>
      <c r="GZ70">
        <v>18.739999999999998</v>
      </c>
      <c r="HA70">
        <v>18.739999999999998</v>
      </c>
      <c r="HB70">
        <v>25.43</v>
      </c>
      <c r="HC70">
        <v>44.17</v>
      </c>
    </row>
    <row r="71" spans="1:211" x14ac:dyDescent="0.25">
      <c r="A71">
        <v>27</v>
      </c>
      <c r="B71">
        <v>106</v>
      </c>
      <c r="C71" t="s">
        <v>250</v>
      </c>
      <c r="D71" t="s">
        <v>251</v>
      </c>
      <c r="E71" t="s">
        <v>252</v>
      </c>
      <c r="F71" t="s">
        <v>253</v>
      </c>
      <c r="G71" t="s">
        <v>254</v>
      </c>
      <c r="H71" t="s">
        <v>255</v>
      </c>
      <c r="I71">
        <v>2006</v>
      </c>
      <c r="J71">
        <v>106</v>
      </c>
      <c r="K71" t="s">
        <v>250</v>
      </c>
      <c r="L71" t="s">
        <v>256</v>
      </c>
      <c r="M71" t="s">
        <v>257</v>
      </c>
      <c r="N71" t="s">
        <v>258</v>
      </c>
      <c r="O71" t="s">
        <v>259</v>
      </c>
      <c r="P71">
        <v>106</v>
      </c>
      <c r="Q71" t="s">
        <v>283</v>
      </c>
      <c r="R71">
        <v>106</v>
      </c>
      <c r="S71" t="s">
        <v>250</v>
      </c>
      <c r="T71" t="s">
        <v>262</v>
      </c>
      <c r="U71" t="s">
        <v>263</v>
      </c>
      <c r="V71" t="s">
        <v>290</v>
      </c>
      <c r="W71" t="s">
        <v>323</v>
      </c>
      <c r="X71">
        <v>0</v>
      </c>
      <c r="Y71" t="s">
        <v>323</v>
      </c>
      <c r="Z71">
        <v>2007</v>
      </c>
      <c r="AA71" t="s">
        <v>324</v>
      </c>
      <c r="AB71" t="s">
        <v>324</v>
      </c>
      <c r="AC71">
        <v>77</v>
      </c>
      <c r="AD71">
        <v>5</v>
      </c>
      <c r="AE71" t="s">
        <v>322</v>
      </c>
      <c r="AF71" t="s">
        <v>268</v>
      </c>
      <c r="AG71" t="s">
        <v>292</v>
      </c>
      <c r="AH71" t="s">
        <v>270</v>
      </c>
      <c r="AI71" t="s">
        <v>270</v>
      </c>
      <c r="AJ71" t="s">
        <v>270</v>
      </c>
      <c r="AK71" t="s">
        <v>270</v>
      </c>
      <c r="AL71">
        <v>9.3400000000000004E-4</v>
      </c>
      <c r="AM71" t="s">
        <v>271</v>
      </c>
      <c r="AN71">
        <v>26732</v>
      </c>
      <c r="AO71">
        <v>318491</v>
      </c>
      <c r="AP71">
        <v>3</v>
      </c>
      <c r="AQ71">
        <v>29089</v>
      </c>
      <c r="AR71">
        <v>2009</v>
      </c>
      <c r="BX71">
        <v>29.31</v>
      </c>
      <c r="GU71">
        <v>7.57</v>
      </c>
      <c r="GV71">
        <v>10.75</v>
      </c>
      <c r="GY71">
        <v>29.31</v>
      </c>
      <c r="GZ71">
        <v>0</v>
      </c>
      <c r="HA71">
        <v>29.31</v>
      </c>
      <c r="HB71">
        <v>18.32</v>
      </c>
      <c r="HC71">
        <v>47.629999999999995</v>
      </c>
    </row>
    <row r="72" spans="1:211" x14ac:dyDescent="0.25">
      <c r="A72">
        <v>27</v>
      </c>
      <c r="B72">
        <v>106</v>
      </c>
      <c r="C72" t="s">
        <v>250</v>
      </c>
      <c r="D72" t="s">
        <v>251</v>
      </c>
      <c r="E72" t="s">
        <v>252</v>
      </c>
      <c r="F72" t="s">
        <v>253</v>
      </c>
      <c r="G72" t="s">
        <v>254</v>
      </c>
      <c r="H72" t="s">
        <v>255</v>
      </c>
      <c r="I72">
        <v>2006</v>
      </c>
      <c r="J72">
        <v>106</v>
      </c>
      <c r="K72" t="s">
        <v>250</v>
      </c>
      <c r="L72" t="s">
        <v>256</v>
      </c>
      <c r="M72" t="s">
        <v>257</v>
      </c>
      <c r="N72" t="s">
        <v>258</v>
      </c>
      <c r="O72" t="s">
        <v>259</v>
      </c>
      <c r="P72">
        <v>106</v>
      </c>
      <c r="Q72" t="s">
        <v>283</v>
      </c>
      <c r="R72">
        <v>106</v>
      </c>
      <c r="S72" t="s">
        <v>250</v>
      </c>
      <c r="T72" t="s">
        <v>262</v>
      </c>
      <c r="U72" t="s">
        <v>263</v>
      </c>
      <c r="V72" t="s">
        <v>290</v>
      </c>
      <c r="W72" t="s">
        <v>323</v>
      </c>
      <c r="X72">
        <v>0</v>
      </c>
      <c r="Y72" t="s">
        <v>323</v>
      </c>
      <c r="Z72">
        <v>2007</v>
      </c>
      <c r="AA72" t="s">
        <v>324</v>
      </c>
      <c r="AB72" t="s">
        <v>324</v>
      </c>
      <c r="AC72">
        <v>77</v>
      </c>
      <c r="AD72">
        <v>5</v>
      </c>
      <c r="AE72" t="s">
        <v>322</v>
      </c>
      <c r="AF72" t="s">
        <v>268</v>
      </c>
      <c r="AG72" t="s">
        <v>292</v>
      </c>
      <c r="AH72" t="s">
        <v>270</v>
      </c>
      <c r="AI72" t="s">
        <v>270</v>
      </c>
      <c r="AJ72" t="s">
        <v>270</v>
      </c>
      <c r="AK72" t="s">
        <v>270</v>
      </c>
      <c r="AL72">
        <v>9.3400000000000004E-4</v>
      </c>
      <c r="AM72" t="s">
        <v>271</v>
      </c>
      <c r="AN72">
        <v>26732</v>
      </c>
      <c r="AO72">
        <v>318491</v>
      </c>
      <c r="AP72">
        <v>4</v>
      </c>
      <c r="AQ72">
        <v>29089</v>
      </c>
      <c r="AR72">
        <v>2010</v>
      </c>
      <c r="GP72">
        <v>44.32</v>
      </c>
      <c r="GU72">
        <v>29.52</v>
      </c>
      <c r="GV72">
        <v>8.64</v>
      </c>
      <c r="GY72">
        <v>0</v>
      </c>
      <c r="GZ72">
        <v>44.32</v>
      </c>
      <c r="HA72">
        <v>44.32</v>
      </c>
      <c r="HB72">
        <v>38.159999999999997</v>
      </c>
      <c r="HC72">
        <v>82.48</v>
      </c>
    </row>
    <row r="73" spans="1:211" x14ac:dyDescent="0.25">
      <c r="A73">
        <v>27</v>
      </c>
      <c r="B73">
        <v>106</v>
      </c>
      <c r="C73" t="s">
        <v>250</v>
      </c>
      <c r="D73" t="s">
        <v>251</v>
      </c>
      <c r="E73" t="s">
        <v>252</v>
      </c>
      <c r="F73" t="s">
        <v>253</v>
      </c>
      <c r="G73" t="s">
        <v>254</v>
      </c>
      <c r="H73" t="s">
        <v>255</v>
      </c>
      <c r="I73">
        <v>2006</v>
      </c>
      <c r="J73">
        <v>106</v>
      </c>
      <c r="K73" t="s">
        <v>250</v>
      </c>
      <c r="L73" t="s">
        <v>256</v>
      </c>
      <c r="M73" t="s">
        <v>257</v>
      </c>
      <c r="N73" t="s">
        <v>258</v>
      </c>
      <c r="O73" t="s">
        <v>259</v>
      </c>
      <c r="P73">
        <v>106</v>
      </c>
      <c r="Q73" t="s">
        <v>283</v>
      </c>
      <c r="R73">
        <v>106</v>
      </c>
      <c r="S73" t="s">
        <v>250</v>
      </c>
      <c r="T73" t="s">
        <v>262</v>
      </c>
      <c r="U73" t="s">
        <v>263</v>
      </c>
      <c r="V73" t="s">
        <v>290</v>
      </c>
      <c r="W73" t="s">
        <v>323</v>
      </c>
      <c r="X73">
        <v>0</v>
      </c>
      <c r="Y73" t="s">
        <v>323</v>
      </c>
      <c r="Z73">
        <v>2007</v>
      </c>
      <c r="AA73" t="s">
        <v>324</v>
      </c>
      <c r="AB73" t="s">
        <v>324</v>
      </c>
      <c r="AC73">
        <v>77</v>
      </c>
      <c r="AD73">
        <v>5</v>
      </c>
      <c r="AE73" t="s">
        <v>322</v>
      </c>
      <c r="AF73" t="s">
        <v>268</v>
      </c>
      <c r="AG73" t="s">
        <v>292</v>
      </c>
      <c r="AH73" t="s">
        <v>270</v>
      </c>
      <c r="AI73" t="s">
        <v>270</v>
      </c>
      <c r="AJ73" t="s">
        <v>270</v>
      </c>
      <c r="AK73" t="s">
        <v>270</v>
      </c>
      <c r="AL73">
        <v>9.3400000000000004E-4</v>
      </c>
      <c r="AM73" t="s">
        <v>271</v>
      </c>
      <c r="AN73">
        <v>26732</v>
      </c>
      <c r="AO73">
        <v>318491</v>
      </c>
      <c r="AP73">
        <v>5</v>
      </c>
      <c r="AQ73">
        <v>29089</v>
      </c>
      <c r="AR73">
        <v>2011</v>
      </c>
      <c r="GU73">
        <v>9.27</v>
      </c>
      <c r="GV73">
        <v>71.61</v>
      </c>
      <c r="GY73">
        <v>0</v>
      </c>
      <c r="GZ73">
        <v>0</v>
      </c>
      <c r="HA73">
        <v>0</v>
      </c>
      <c r="HB73">
        <v>80.88</v>
      </c>
      <c r="HC73">
        <v>80.88</v>
      </c>
    </row>
    <row r="74" spans="1:211" x14ac:dyDescent="0.25">
      <c r="A74">
        <v>27</v>
      </c>
      <c r="B74">
        <v>106</v>
      </c>
      <c r="C74" t="s">
        <v>250</v>
      </c>
      <c r="D74" t="s">
        <v>251</v>
      </c>
      <c r="E74" t="s">
        <v>252</v>
      </c>
      <c r="F74" t="s">
        <v>253</v>
      </c>
      <c r="G74" t="s">
        <v>254</v>
      </c>
      <c r="H74" t="s">
        <v>255</v>
      </c>
      <c r="I74">
        <v>2006</v>
      </c>
      <c r="J74">
        <v>106</v>
      </c>
      <c r="K74" t="s">
        <v>250</v>
      </c>
      <c r="L74" t="s">
        <v>256</v>
      </c>
      <c r="M74" t="s">
        <v>257</v>
      </c>
      <c r="N74" t="s">
        <v>258</v>
      </c>
      <c r="O74" t="s">
        <v>259</v>
      </c>
      <c r="P74">
        <v>106</v>
      </c>
      <c r="Q74" t="s">
        <v>283</v>
      </c>
      <c r="R74">
        <v>106</v>
      </c>
      <c r="S74" t="s">
        <v>250</v>
      </c>
      <c r="T74" t="s">
        <v>262</v>
      </c>
      <c r="U74" t="s">
        <v>263</v>
      </c>
      <c r="V74" t="s">
        <v>290</v>
      </c>
      <c r="W74" t="s">
        <v>325</v>
      </c>
      <c r="X74">
        <v>0</v>
      </c>
      <c r="Y74" t="s">
        <v>325</v>
      </c>
      <c r="Z74">
        <v>2007</v>
      </c>
      <c r="AA74" t="s">
        <v>326</v>
      </c>
      <c r="AB74" t="s">
        <v>326</v>
      </c>
      <c r="AC74">
        <v>76</v>
      </c>
      <c r="AD74">
        <v>4.5999999999999996</v>
      </c>
      <c r="AE74" t="s">
        <v>322</v>
      </c>
      <c r="AF74" t="s">
        <v>268</v>
      </c>
      <c r="AG74" t="s">
        <v>292</v>
      </c>
      <c r="AH74" t="s">
        <v>270</v>
      </c>
      <c r="AI74" t="s">
        <v>270</v>
      </c>
      <c r="AJ74" t="s">
        <v>270</v>
      </c>
      <c r="AK74" t="s">
        <v>270</v>
      </c>
      <c r="AL74">
        <v>8.7500000000000002E-4</v>
      </c>
      <c r="AM74" t="s">
        <v>271</v>
      </c>
      <c r="AN74">
        <v>29665</v>
      </c>
      <c r="AO74">
        <v>205854</v>
      </c>
      <c r="AP74">
        <v>3</v>
      </c>
      <c r="AQ74">
        <v>29264</v>
      </c>
      <c r="AR74">
        <v>2009</v>
      </c>
      <c r="GU74">
        <v>4.41</v>
      </c>
      <c r="GV74">
        <v>6.26</v>
      </c>
      <c r="GY74">
        <v>0</v>
      </c>
      <c r="GZ74">
        <v>0</v>
      </c>
      <c r="HA74">
        <v>0</v>
      </c>
      <c r="HB74">
        <v>10.67</v>
      </c>
      <c r="HC74">
        <v>10.67</v>
      </c>
    </row>
    <row r="75" spans="1:211" x14ac:dyDescent="0.25">
      <c r="A75">
        <v>27</v>
      </c>
      <c r="B75">
        <v>106</v>
      </c>
      <c r="C75" t="s">
        <v>250</v>
      </c>
      <c r="D75" t="s">
        <v>251</v>
      </c>
      <c r="E75" t="s">
        <v>252</v>
      </c>
      <c r="F75" t="s">
        <v>253</v>
      </c>
      <c r="G75" t="s">
        <v>254</v>
      </c>
      <c r="H75" t="s">
        <v>255</v>
      </c>
      <c r="I75">
        <v>2006</v>
      </c>
      <c r="J75">
        <v>106</v>
      </c>
      <c r="K75" t="s">
        <v>250</v>
      </c>
      <c r="L75" t="s">
        <v>256</v>
      </c>
      <c r="M75" t="s">
        <v>257</v>
      </c>
      <c r="N75" t="s">
        <v>258</v>
      </c>
      <c r="O75" t="s">
        <v>259</v>
      </c>
      <c r="P75">
        <v>106</v>
      </c>
      <c r="Q75" t="s">
        <v>283</v>
      </c>
      <c r="R75">
        <v>106</v>
      </c>
      <c r="S75" t="s">
        <v>250</v>
      </c>
      <c r="T75" t="s">
        <v>262</v>
      </c>
      <c r="U75" t="s">
        <v>263</v>
      </c>
      <c r="V75" t="s">
        <v>290</v>
      </c>
      <c r="W75" t="s">
        <v>325</v>
      </c>
      <c r="X75">
        <v>0</v>
      </c>
      <c r="Y75" t="s">
        <v>325</v>
      </c>
      <c r="Z75">
        <v>2007</v>
      </c>
      <c r="AA75" t="s">
        <v>326</v>
      </c>
      <c r="AB75" t="s">
        <v>326</v>
      </c>
      <c r="AC75">
        <v>76</v>
      </c>
      <c r="AD75">
        <v>4.5999999999999996</v>
      </c>
      <c r="AE75" t="s">
        <v>322</v>
      </c>
      <c r="AF75" t="s">
        <v>268</v>
      </c>
      <c r="AG75" t="s">
        <v>292</v>
      </c>
      <c r="AH75" t="s">
        <v>270</v>
      </c>
      <c r="AI75" t="s">
        <v>270</v>
      </c>
      <c r="AJ75" t="s">
        <v>270</v>
      </c>
      <c r="AK75" t="s">
        <v>270</v>
      </c>
      <c r="AL75">
        <v>8.7500000000000002E-4</v>
      </c>
      <c r="AM75" t="s">
        <v>271</v>
      </c>
      <c r="AN75">
        <v>29665</v>
      </c>
      <c r="AO75">
        <v>205854</v>
      </c>
      <c r="AP75">
        <v>4</v>
      </c>
      <c r="AQ75">
        <v>29264</v>
      </c>
      <c r="AR75">
        <v>2010</v>
      </c>
      <c r="GU75">
        <v>10.78</v>
      </c>
      <c r="GV75">
        <v>37.33</v>
      </c>
      <c r="GY75">
        <v>0</v>
      </c>
      <c r="GZ75">
        <v>0</v>
      </c>
      <c r="HA75">
        <v>0</v>
      </c>
      <c r="HB75">
        <v>48.11</v>
      </c>
      <c r="HC75">
        <v>48.11</v>
      </c>
    </row>
    <row r="76" spans="1:211" x14ac:dyDescent="0.25">
      <c r="A76">
        <v>27</v>
      </c>
      <c r="B76">
        <v>106</v>
      </c>
      <c r="C76" t="s">
        <v>250</v>
      </c>
      <c r="D76" t="s">
        <v>251</v>
      </c>
      <c r="E76" t="s">
        <v>252</v>
      </c>
      <c r="F76" t="s">
        <v>253</v>
      </c>
      <c r="G76" t="s">
        <v>254</v>
      </c>
      <c r="H76" t="s">
        <v>255</v>
      </c>
      <c r="I76">
        <v>2006</v>
      </c>
      <c r="J76">
        <v>106</v>
      </c>
      <c r="K76" t="s">
        <v>250</v>
      </c>
      <c r="L76" t="s">
        <v>256</v>
      </c>
      <c r="M76" t="s">
        <v>257</v>
      </c>
      <c r="N76" t="s">
        <v>258</v>
      </c>
      <c r="O76" t="s">
        <v>259</v>
      </c>
      <c r="P76">
        <v>106</v>
      </c>
      <c r="Q76" t="s">
        <v>283</v>
      </c>
      <c r="R76">
        <v>106</v>
      </c>
      <c r="S76" t="s">
        <v>250</v>
      </c>
      <c r="T76" t="s">
        <v>262</v>
      </c>
      <c r="U76" t="s">
        <v>263</v>
      </c>
      <c r="V76" t="s">
        <v>290</v>
      </c>
      <c r="W76" t="s">
        <v>325</v>
      </c>
      <c r="X76">
        <v>0</v>
      </c>
      <c r="Y76" t="s">
        <v>325</v>
      </c>
      <c r="Z76">
        <v>2007</v>
      </c>
      <c r="AA76" t="s">
        <v>326</v>
      </c>
      <c r="AB76" t="s">
        <v>326</v>
      </c>
      <c r="AC76">
        <v>76</v>
      </c>
      <c r="AD76">
        <v>4.5999999999999996</v>
      </c>
      <c r="AE76" t="s">
        <v>322</v>
      </c>
      <c r="AF76" t="s">
        <v>268</v>
      </c>
      <c r="AG76" t="s">
        <v>292</v>
      </c>
      <c r="AH76" t="s">
        <v>270</v>
      </c>
      <c r="AI76" t="s">
        <v>270</v>
      </c>
      <c r="AJ76" t="s">
        <v>270</v>
      </c>
      <c r="AK76" t="s">
        <v>270</v>
      </c>
      <c r="AL76">
        <v>8.7500000000000002E-4</v>
      </c>
      <c r="AM76" t="s">
        <v>271</v>
      </c>
      <c r="AN76">
        <v>29665</v>
      </c>
      <c r="AO76">
        <v>205854</v>
      </c>
      <c r="AP76">
        <v>5</v>
      </c>
      <c r="AQ76">
        <v>29264</v>
      </c>
      <c r="AR76">
        <v>2011</v>
      </c>
      <c r="GP76">
        <v>34</v>
      </c>
      <c r="GU76">
        <v>5.4</v>
      </c>
      <c r="GV76">
        <v>1.58</v>
      </c>
      <c r="GY76">
        <v>0</v>
      </c>
      <c r="GZ76">
        <v>34</v>
      </c>
      <c r="HA76">
        <v>34</v>
      </c>
      <c r="HB76">
        <v>6.98</v>
      </c>
      <c r="HC76">
        <v>40.98</v>
      </c>
    </row>
    <row r="77" spans="1:211" x14ac:dyDescent="0.25">
      <c r="A77">
        <v>27</v>
      </c>
      <c r="B77">
        <v>106</v>
      </c>
      <c r="C77" t="s">
        <v>250</v>
      </c>
      <c r="D77" t="s">
        <v>251</v>
      </c>
      <c r="E77" t="s">
        <v>252</v>
      </c>
      <c r="F77" t="s">
        <v>253</v>
      </c>
      <c r="G77" t="s">
        <v>254</v>
      </c>
      <c r="H77" t="s">
        <v>255</v>
      </c>
      <c r="I77">
        <v>2006</v>
      </c>
      <c r="J77">
        <v>106</v>
      </c>
      <c r="K77" t="s">
        <v>250</v>
      </c>
      <c r="L77" t="s">
        <v>256</v>
      </c>
      <c r="M77" t="s">
        <v>257</v>
      </c>
      <c r="N77" t="s">
        <v>258</v>
      </c>
      <c r="O77" t="s">
        <v>259</v>
      </c>
      <c r="P77">
        <v>106</v>
      </c>
      <c r="Q77" t="s">
        <v>283</v>
      </c>
      <c r="R77">
        <v>106</v>
      </c>
      <c r="S77" t="s">
        <v>250</v>
      </c>
      <c r="T77" t="s">
        <v>262</v>
      </c>
      <c r="U77" t="s">
        <v>263</v>
      </c>
      <c r="V77" t="s">
        <v>290</v>
      </c>
      <c r="W77" t="s">
        <v>327</v>
      </c>
      <c r="X77">
        <v>0</v>
      </c>
      <c r="Y77" t="s">
        <v>327</v>
      </c>
      <c r="Z77">
        <v>2007</v>
      </c>
      <c r="AA77" t="s">
        <v>321</v>
      </c>
      <c r="AB77" t="s">
        <v>321</v>
      </c>
      <c r="AC77">
        <v>76</v>
      </c>
      <c r="AD77">
        <v>4.5999999999999996</v>
      </c>
      <c r="AE77" t="s">
        <v>322</v>
      </c>
      <c r="AF77" t="s">
        <v>268</v>
      </c>
      <c r="AG77" t="s">
        <v>292</v>
      </c>
      <c r="AH77" t="s">
        <v>270</v>
      </c>
      <c r="AI77" t="s">
        <v>270</v>
      </c>
      <c r="AJ77" t="s">
        <v>270</v>
      </c>
      <c r="AK77" t="s">
        <v>270</v>
      </c>
      <c r="AL77">
        <v>3.1470000000000001E-3</v>
      </c>
      <c r="AM77" t="s">
        <v>271</v>
      </c>
      <c r="AN77">
        <v>29452</v>
      </c>
      <c r="AO77">
        <v>309383</v>
      </c>
      <c r="AP77">
        <v>3</v>
      </c>
      <c r="AQ77">
        <v>29218</v>
      </c>
      <c r="AR77">
        <v>2009</v>
      </c>
      <c r="GU77">
        <v>6.68</v>
      </c>
      <c r="GV77">
        <v>9.48</v>
      </c>
      <c r="GY77">
        <v>0</v>
      </c>
      <c r="GZ77">
        <v>0</v>
      </c>
      <c r="HA77">
        <v>0</v>
      </c>
      <c r="HB77">
        <v>16.16</v>
      </c>
      <c r="HC77">
        <v>16.16</v>
      </c>
    </row>
    <row r="78" spans="1:211" x14ac:dyDescent="0.25">
      <c r="A78">
        <v>27</v>
      </c>
      <c r="B78">
        <v>106</v>
      </c>
      <c r="C78" t="s">
        <v>250</v>
      </c>
      <c r="D78" t="s">
        <v>251</v>
      </c>
      <c r="E78" t="s">
        <v>252</v>
      </c>
      <c r="F78" t="s">
        <v>253</v>
      </c>
      <c r="G78" t="s">
        <v>254</v>
      </c>
      <c r="H78" t="s">
        <v>255</v>
      </c>
      <c r="I78">
        <v>2006</v>
      </c>
      <c r="J78">
        <v>106</v>
      </c>
      <c r="K78" t="s">
        <v>250</v>
      </c>
      <c r="L78" t="s">
        <v>256</v>
      </c>
      <c r="M78" t="s">
        <v>257</v>
      </c>
      <c r="N78" t="s">
        <v>258</v>
      </c>
      <c r="O78" t="s">
        <v>259</v>
      </c>
      <c r="P78">
        <v>106</v>
      </c>
      <c r="Q78" t="s">
        <v>283</v>
      </c>
      <c r="R78">
        <v>106</v>
      </c>
      <c r="S78" t="s">
        <v>250</v>
      </c>
      <c r="T78" t="s">
        <v>262</v>
      </c>
      <c r="U78" t="s">
        <v>263</v>
      </c>
      <c r="V78" t="s">
        <v>290</v>
      </c>
      <c r="W78" t="s">
        <v>327</v>
      </c>
      <c r="X78">
        <v>0</v>
      </c>
      <c r="Y78" t="s">
        <v>327</v>
      </c>
      <c r="Z78">
        <v>2007</v>
      </c>
      <c r="AA78" t="s">
        <v>321</v>
      </c>
      <c r="AB78" t="s">
        <v>321</v>
      </c>
      <c r="AC78">
        <v>76</v>
      </c>
      <c r="AD78">
        <v>4.5999999999999996</v>
      </c>
      <c r="AE78" t="s">
        <v>322</v>
      </c>
      <c r="AF78" t="s">
        <v>268</v>
      </c>
      <c r="AG78" t="s">
        <v>292</v>
      </c>
      <c r="AH78" t="s">
        <v>270</v>
      </c>
      <c r="AI78" t="s">
        <v>270</v>
      </c>
      <c r="AJ78" t="s">
        <v>270</v>
      </c>
      <c r="AK78" t="s">
        <v>270</v>
      </c>
      <c r="AL78">
        <v>3.1470000000000001E-3</v>
      </c>
      <c r="AM78" t="s">
        <v>271</v>
      </c>
      <c r="AN78">
        <v>29452</v>
      </c>
      <c r="AO78">
        <v>309383</v>
      </c>
      <c r="AP78">
        <v>4</v>
      </c>
      <c r="AQ78">
        <v>29218</v>
      </c>
      <c r="AR78">
        <v>2010</v>
      </c>
      <c r="GP78">
        <v>36.869999999999997</v>
      </c>
      <c r="GU78">
        <v>16.32</v>
      </c>
      <c r="GV78">
        <v>6.05</v>
      </c>
      <c r="GY78">
        <v>0</v>
      </c>
      <c r="GZ78">
        <v>36.869999999999997</v>
      </c>
      <c r="HA78">
        <v>36.869999999999997</v>
      </c>
      <c r="HB78">
        <v>22.37</v>
      </c>
      <c r="HC78">
        <v>59.239999999999995</v>
      </c>
    </row>
    <row r="79" spans="1:211" x14ac:dyDescent="0.25">
      <c r="A79">
        <v>27</v>
      </c>
      <c r="B79">
        <v>106</v>
      </c>
      <c r="C79" t="s">
        <v>250</v>
      </c>
      <c r="D79" t="s">
        <v>251</v>
      </c>
      <c r="E79" t="s">
        <v>252</v>
      </c>
      <c r="F79" t="s">
        <v>253</v>
      </c>
      <c r="G79" t="s">
        <v>254</v>
      </c>
      <c r="H79" t="s">
        <v>255</v>
      </c>
      <c r="I79">
        <v>2006</v>
      </c>
      <c r="J79">
        <v>106</v>
      </c>
      <c r="K79" t="s">
        <v>250</v>
      </c>
      <c r="L79" t="s">
        <v>256</v>
      </c>
      <c r="M79" t="s">
        <v>257</v>
      </c>
      <c r="N79" t="s">
        <v>258</v>
      </c>
      <c r="O79" t="s">
        <v>259</v>
      </c>
      <c r="P79">
        <v>106</v>
      </c>
      <c r="Q79" t="s">
        <v>283</v>
      </c>
      <c r="R79">
        <v>106</v>
      </c>
      <c r="S79" t="s">
        <v>250</v>
      </c>
      <c r="T79" t="s">
        <v>262</v>
      </c>
      <c r="U79" t="s">
        <v>263</v>
      </c>
      <c r="V79" t="s">
        <v>290</v>
      </c>
      <c r="W79" t="s">
        <v>327</v>
      </c>
      <c r="X79">
        <v>0</v>
      </c>
      <c r="Y79" t="s">
        <v>327</v>
      </c>
      <c r="Z79">
        <v>2007</v>
      </c>
      <c r="AA79" t="s">
        <v>321</v>
      </c>
      <c r="AB79" t="s">
        <v>321</v>
      </c>
      <c r="AC79">
        <v>76</v>
      </c>
      <c r="AD79">
        <v>4.5999999999999996</v>
      </c>
      <c r="AE79" t="s">
        <v>322</v>
      </c>
      <c r="AF79" t="s">
        <v>268</v>
      </c>
      <c r="AG79" t="s">
        <v>292</v>
      </c>
      <c r="AH79" t="s">
        <v>270</v>
      </c>
      <c r="AI79" t="s">
        <v>270</v>
      </c>
      <c r="AJ79" t="s">
        <v>270</v>
      </c>
      <c r="AK79" t="s">
        <v>270</v>
      </c>
      <c r="AL79">
        <v>3.1470000000000001E-3</v>
      </c>
      <c r="AM79" t="s">
        <v>271</v>
      </c>
      <c r="AN79">
        <v>29452</v>
      </c>
      <c r="AO79">
        <v>309383</v>
      </c>
      <c r="AP79">
        <v>5</v>
      </c>
      <c r="AQ79">
        <v>29218</v>
      </c>
      <c r="AR79">
        <v>2011</v>
      </c>
      <c r="GU79">
        <v>16.350000000000001</v>
      </c>
      <c r="GV79">
        <v>65.540000000000006</v>
      </c>
      <c r="GY79">
        <v>0</v>
      </c>
      <c r="GZ79">
        <v>0</v>
      </c>
      <c r="HA79">
        <v>0</v>
      </c>
      <c r="HB79">
        <v>81.89</v>
      </c>
      <c r="HC79">
        <v>81.890000000000015</v>
      </c>
    </row>
    <row r="80" spans="1:211" x14ac:dyDescent="0.25">
      <c r="A80">
        <v>27</v>
      </c>
      <c r="B80">
        <v>106</v>
      </c>
      <c r="C80" t="s">
        <v>250</v>
      </c>
      <c r="D80" t="s">
        <v>251</v>
      </c>
      <c r="E80" t="s">
        <v>252</v>
      </c>
      <c r="F80" t="s">
        <v>253</v>
      </c>
      <c r="G80" t="s">
        <v>254</v>
      </c>
      <c r="H80" t="s">
        <v>255</v>
      </c>
      <c r="I80">
        <v>2006</v>
      </c>
      <c r="J80">
        <v>106</v>
      </c>
      <c r="K80" t="s">
        <v>250</v>
      </c>
      <c r="L80" t="s">
        <v>256</v>
      </c>
      <c r="M80" t="s">
        <v>257</v>
      </c>
      <c r="N80" t="s">
        <v>258</v>
      </c>
      <c r="O80" t="s">
        <v>259</v>
      </c>
      <c r="P80">
        <v>106</v>
      </c>
      <c r="Q80" t="s">
        <v>283</v>
      </c>
      <c r="R80">
        <v>106</v>
      </c>
      <c r="S80" t="s">
        <v>250</v>
      </c>
      <c r="T80" t="s">
        <v>262</v>
      </c>
      <c r="U80" t="s">
        <v>263</v>
      </c>
      <c r="V80" t="s">
        <v>290</v>
      </c>
      <c r="W80" t="s">
        <v>328</v>
      </c>
      <c r="X80">
        <v>0</v>
      </c>
      <c r="Y80" t="s">
        <v>328</v>
      </c>
      <c r="Z80">
        <v>2007</v>
      </c>
      <c r="AA80" t="s">
        <v>318</v>
      </c>
      <c r="AB80" t="s">
        <v>318</v>
      </c>
      <c r="AC80">
        <v>78</v>
      </c>
      <c r="AD80">
        <v>5</v>
      </c>
      <c r="AE80" t="s">
        <v>322</v>
      </c>
      <c r="AF80" t="s">
        <v>268</v>
      </c>
      <c r="AG80" t="s">
        <v>292</v>
      </c>
      <c r="AH80" t="s">
        <v>270</v>
      </c>
      <c r="AI80" t="s">
        <v>270</v>
      </c>
      <c r="AJ80" t="s">
        <v>270</v>
      </c>
      <c r="AK80" t="s">
        <v>270</v>
      </c>
      <c r="AL80">
        <v>4.2110000000000003E-3</v>
      </c>
      <c r="AM80" t="s">
        <v>271</v>
      </c>
      <c r="AN80">
        <v>29080</v>
      </c>
      <c r="AO80">
        <v>213264</v>
      </c>
      <c r="AP80">
        <v>4</v>
      </c>
      <c r="AQ80">
        <v>29093</v>
      </c>
      <c r="AR80">
        <v>2010</v>
      </c>
      <c r="GU80">
        <v>36.340000000000003</v>
      </c>
      <c r="GV80">
        <v>38.909999999999997</v>
      </c>
      <c r="GY80">
        <v>0</v>
      </c>
      <c r="GZ80">
        <v>0</v>
      </c>
      <c r="HA80">
        <v>0</v>
      </c>
      <c r="HB80">
        <v>75.25</v>
      </c>
      <c r="HC80">
        <v>75.25</v>
      </c>
    </row>
    <row r="81" spans="1:211" x14ac:dyDescent="0.25">
      <c r="A81">
        <v>27</v>
      </c>
      <c r="B81">
        <v>106</v>
      </c>
      <c r="C81" t="s">
        <v>250</v>
      </c>
      <c r="D81" t="s">
        <v>251</v>
      </c>
      <c r="E81" t="s">
        <v>252</v>
      </c>
      <c r="F81" t="s">
        <v>253</v>
      </c>
      <c r="G81" t="s">
        <v>254</v>
      </c>
      <c r="H81" t="s">
        <v>255</v>
      </c>
      <c r="I81">
        <v>2006</v>
      </c>
      <c r="J81">
        <v>106</v>
      </c>
      <c r="K81" t="s">
        <v>250</v>
      </c>
      <c r="L81" t="s">
        <v>256</v>
      </c>
      <c r="M81" t="s">
        <v>257</v>
      </c>
      <c r="N81" t="s">
        <v>258</v>
      </c>
      <c r="O81" t="s">
        <v>259</v>
      </c>
      <c r="P81">
        <v>106</v>
      </c>
      <c r="Q81" t="s">
        <v>283</v>
      </c>
      <c r="R81">
        <v>106</v>
      </c>
      <c r="S81" t="s">
        <v>250</v>
      </c>
      <c r="T81" t="s">
        <v>262</v>
      </c>
      <c r="U81" t="s">
        <v>263</v>
      </c>
      <c r="V81" t="s">
        <v>290</v>
      </c>
      <c r="W81" t="s">
        <v>328</v>
      </c>
      <c r="X81">
        <v>0</v>
      </c>
      <c r="Y81" t="s">
        <v>328</v>
      </c>
      <c r="Z81">
        <v>2007</v>
      </c>
      <c r="AA81" t="s">
        <v>318</v>
      </c>
      <c r="AB81" t="s">
        <v>318</v>
      </c>
      <c r="AC81">
        <v>78</v>
      </c>
      <c r="AD81">
        <v>5</v>
      </c>
      <c r="AE81" t="s">
        <v>322</v>
      </c>
      <c r="AF81" t="s">
        <v>268</v>
      </c>
      <c r="AG81" t="s">
        <v>292</v>
      </c>
      <c r="AH81" t="s">
        <v>270</v>
      </c>
      <c r="AI81" t="s">
        <v>270</v>
      </c>
      <c r="AJ81" t="s">
        <v>270</v>
      </c>
      <c r="AK81" t="s">
        <v>270</v>
      </c>
      <c r="AL81">
        <v>4.2110000000000003E-3</v>
      </c>
      <c r="AM81" t="s">
        <v>271</v>
      </c>
      <c r="AN81">
        <v>29080</v>
      </c>
      <c r="AO81">
        <v>213264</v>
      </c>
      <c r="AP81">
        <v>5</v>
      </c>
      <c r="AQ81">
        <v>29093</v>
      </c>
      <c r="AR81">
        <v>2011</v>
      </c>
      <c r="GU81">
        <v>5.7</v>
      </c>
      <c r="GV81">
        <v>1.67</v>
      </c>
      <c r="GY81">
        <v>0</v>
      </c>
      <c r="GZ81">
        <v>0</v>
      </c>
      <c r="HA81">
        <v>0</v>
      </c>
      <c r="HB81">
        <v>7.37</v>
      </c>
      <c r="HC81">
        <v>7.37</v>
      </c>
    </row>
    <row r="82" spans="1:211" x14ac:dyDescent="0.25">
      <c r="A82">
        <v>27</v>
      </c>
      <c r="B82">
        <v>106</v>
      </c>
      <c r="C82" t="s">
        <v>250</v>
      </c>
      <c r="D82" t="s">
        <v>251</v>
      </c>
      <c r="E82" t="s">
        <v>252</v>
      </c>
      <c r="F82" t="s">
        <v>253</v>
      </c>
      <c r="G82" t="s">
        <v>254</v>
      </c>
      <c r="H82" t="s">
        <v>255</v>
      </c>
      <c r="I82">
        <v>2006</v>
      </c>
      <c r="J82">
        <v>106</v>
      </c>
      <c r="K82" t="s">
        <v>250</v>
      </c>
      <c r="L82" t="s">
        <v>256</v>
      </c>
      <c r="M82" t="s">
        <v>257</v>
      </c>
      <c r="N82" t="s">
        <v>258</v>
      </c>
      <c r="O82" t="s">
        <v>259</v>
      </c>
      <c r="P82">
        <v>106</v>
      </c>
      <c r="Q82" t="s">
        <v>283</v>
      </c>
      <c r="R82">
        <v>106</v>
      </c>
      <c r="S82" t="s">
        <v>250</v>
      </c>
      <c r="T82" t="s">
        <v>262</v>
      </c>
      <c r="U82" t="s">
        <v>263</v>
      </c>
      <c r="V82" t="s">
        <v>290</v>
      </c>
      <c r="W82" t="s">
        <v>329</v>
      </c>
      <c r="X82">
        <v>0</v>
      </c>
      <c r="Y82" t="s">
        <v>329</v>
      </c>
      <c r="Z82">
        <v>2007</v>
      </c>
      <c r="AA82" t="s">
        <v>318</v>
      </c>
      <c r="AB82" t="s">
        <v>330</v>
      </c>
      <c r="AC82">
        <v>78</v>
      </c>
      <c r="AD82">
        <v>5.05</v>
      </c>
      <c r="AE82" t="s">
        <v>322</v>
      </c>
      <c r="AF82" t="s">
        <v>268</v>
      </c>
      <c r="AG82" t="s">
        <v>292</v>
      </c>
      <c r="AH82" t="s">
        <v>270</v>
      </c>
      <c r="AI82" t="s">
        <v>270</v>
      </c>
      <c r="AJ82" t="s">
        <v>270</v>
      </c>
      <c r="AK82" t="s">
        <v>270</v>
      </c>
      <c r="AL82">
        <v>8.1999999999999998E-4</v>
      </c>
      <c r="AM82" t="s">
        <v>271</v>
      </c>
      <c r="AN82">
        <v>29232</v>
      </c>
      <c r="AO82">
        <v>422599</v>
      </c>
      <c r="AP82">
        <v>3</v>
      </c>
      <c r="AQ82">
        <v>29094</v>
      </c>
      <c r="AR82">
        <v>2009</v>
      </c>
      <c r="GP82">
        <v>40.479999999999997</v>
      </c>
      <c r="GU82">
        <v>9.19</v>
      </c>
      <c r="GV82">
        <v>13.04</v>
      </c>
      <c r="GY82">
        <v>0</v>
      </c>
      <c r="GZ82">
        <v>40.479999999999997</v>
      </c>
      <c r="HA82">
        <v>40.479999999999997</v>
      </c>
      <c r="HB82">
        <v>22.23</v>
      </c>
      <c r="HC82">
        <v>62.709999999999994</v>
      </c>
    </row>
    <row r="83" spans="1:211" x14ac:dyDescent="0.25">
      <c r="A83">
        <v>27</v>
      </c>
      <c r="B83">
        <v>106</v>
      </c>
      <c r="C83" t="s">
        <v>250</v>
      </c>
      <c r="D83" t="s">
        <v>251</v>
      </c>
      <c r="E83" t="s">
        <v>252</v>
      </c>
      <c r="F83" t="s">
        <v>253</v>
      </c>
      <c r="G83" t="s">
        <v>254</v>
      </c>
      <c r="H83" t="s">
        <v>255</v>
      </c>
      <c r="I83">
        <v>2006</v>
      </c>
      <c r="J83">
        <v>106</v>
      </c>
      <c r="K83" t="s">
        <v>250</v>
      </c>
      <c r="L83" t="s">
        <v>256</v>
      </c>
      <c r="M83" t="s">
        <v>257</v>
      </c>
      <c r="N83" t="s">
        <v>258</v>
      </c>
      <c r="O83" t="s">
        <v>259</v>
      </c>
      <c r="P83">
        <v>106</v>
      </c>
      <c r="Q83" t="s">
        <v>283</v>
      </c>
      <c r="R83">
        <v>106</v>
      </c>
      <c r="S83" t="s">
        <v>250</v>
      </c>
      <c r="T83" t="s">
        <v>262</v>
      </c>
      <c r="U83" t="s">
        <v>263</v>
      </c>
      <c r="V83" t="s">
        <v>290</v>
      </c>
      <c r="W83" t="s">
        <v>329</v>
      </c>
      <c r="X83">
        <v>0</v>
      </c>
      <c r="Y83" t="s">
        <v>329</v>
      </c>
      <c r="Z83">
        <v>2007</v>
      </c>
      <c r="AA83" t="s">
        <v>318</v>
      </c>
      <c r="AB83" t="s">
        <v>330</v>
      </c>
      <c r="AC83">
        <v>78</v>
      </c>
      <c r="AD83">
        <v>5.05</v>
      </c>
      <c r="AE83" t="s">
        <v>322</v>
      </c>
      <c r="AF83" t="s">
        <v>268</v>
      </c>
      <c r="AG83" t="s">
        <v>292</v>
      </c>
      <c r="AH83" t="s">
        <v>270</v>
      </c>
      <c r="AI83" t="s">
        <v>270</v>
      </c>
      <c r="AJ83" t="s">
        <v>270</v>
      </c>
      <c r="AK83" t="s">
        <v>270</v>
      </c>
      <c r="AL83">
        <v>8.1999999999999998E-4</v>
      </c>
      <c r="AM83" t="s">
        <v>271</v>
      </c>
      <c r="AN83">
        <v>29232</v>
      </c>
      <c r="AO83">
        <v>422599</v>
      </c>
      <c r="AP83">
        <v>4</v>
      </c>
      <c r="AQ83">
        <v>29094</v>
      </c>
      <c r="AR83">
        <v>2010</v>
      </c>
      <c r="BS83">
        <v>264.41000000000003</v>
      </c>
      <c r="GU83">
        <v>35.82</v>
      </c>
      <c r="GV83">
        <v>10.49</v>
      </c>
      <c r="GY83">
        <v>264.41000000000003</v>
      </c>
      <c r="GZ83">
        <v>0</v>
      </c>
      <c r="HA83">
        <v>264.41000000000003</v>
      </c>
      <c r="HB83">
        <v>46.31</v>
      </c>
      <c r="HC83">
        <v>310.72000000000003</v>
      </c>
    </row>
    <row r="84" spans="1:211" x14ac:dyDescent="0.25">
      <c r="A84">
        <v>27</v>
      </c>
      <c r="B84">
        <v>106</v>
      </c>
      <c r="C84" t="s">
        <v>250</v>
      </c>
      <c r="D84" t="s">
        <v>251</v>
      </c>
      <c r="E84" t="s">
        <v>252</v>
      </c>
      <c r="F84" t="s">
        <v>253</v>
      </c>
      <c r="G84" t="s">
        <v>254</v>
      </c>
      <c r="H84" t="s">
        <v>255</v>
      </c>
      <c r="I84">
        <v>2006</v>
      </c>
      <c r="J84">
        <v>106</v>
      </c>
      <c r="K84" t="s">
        <v>250</v>
      </c>
      <c r="L84" t="s">
        <v>256</v>
      </c>
      <c r="M84" t="s">
        <v>257</v>
      </c>
      <c r="N84" t="s">
        <v>258</v>
      </c>
      <c r="O84" t="s">
        <v>259</v>
      </c>
      <c r="P84">
        <v>106</v>
      </c>
      <c r="Q84" t="s">
        <v>283</v>
      </c>
      <c r="R84">
        <v>106</v>
      </c>
      <c r="S84" t="s">
        <v>250</v>
      </c>
      <c r="T84" t="s">
        <v>262</v>
      </c>
      <c r="U84" t="s">
        <v>263</v>
      </c>
      <c r="V84" t="s">
        <v>290</v>
      </c>
      <c r="W84" t="s">
        <v>329</v>
      </c>
      <c r="X84">
        <v>0</v>
      </c>
      <c r="Y84" t="s">
        <v>329</v>
      </c>
      <c r="Z84">
        <v>2007</v>
      </c>
      <c r="AA84" t="s">
        <v>318</v>
      </c>
      <c r="AB84" t="s">
        <v>330</v>
      </c>
      <c r="AC84">
        <v>78</v>
      </c>
      <c r="AD84">
        <v>5.05</v>
      </c>
      <c r="AE84" t="s">
        <v>322</v>
      </c>
      <c r="AF84" t="s">
        <v>268</v>
      </c>
      <c r="AG84" t="s">
        <v>292</v>
      </c>
      <c r="AH84" t="s">
        <v>270</v>
      </c>
      <c r="AI84" t="s">
        <v>270</v>
      </c>
      <c r="AJ84" t="s">
        <v>270</v>
      </c>
      <c r="AK84" t="s">
        <v>270</v>
      </c>
      <c r="AL84">
        <v>8.1999999999999998E-4</v>
      </c>
      <c r="AM84" t="s">
        <v>271</v>
      </c>
      <c r="AN84">
        <v>29232</v>
      </c>
      <c r="AO84">
        <v>422599</v>
      </c>
      <c r="AP84">
        <v>5</v>
      </c>
      <c r="AQ84">
        <v>29094</v>
      </c>
      <c r="AR84">
        <v>2011</v>
      </c>
      <c r="GU84">
        <v>11.25</v>
      </c>
      <c r="GV84">
        <v>3.3</v>
      </c>
      <c r="GY84">
        <v>0</v>
      </c>
      <c r="GZ84">
        <v>0</v>
      </c>
      <c r="HA84">
        <v>0</v>
      </c>
      <c r="HB84">
        <v>14.55</v>
      </c>
      <c r="HC84">
        <v>14.55</v>
      </c>
    </row>
    <row r="85" spans="1:211" x14ac:dyDescent="0.25">
      <c r="A85">
        <v>27</v>
      </c>
      <c r="B85">
        <v>106</v>
      </c>
      <c r="C85" t="s">
        <v>250</v>
      </c>
      <c r="D85" t="s">
        <v>251</v>
      </c>
      <c r="E85" t="s">
        <v>252</v>
      </c>
      <c r="F85" t="s">
        <v>253</v>
      </c>
      <c r="G85" t="s">
        <v>254</v>
      </c>
      <c r="H85" t="s">
        <v>255</v>
      </c>
      <c r="I85">
        <v>2006</v>
      </c>
      <c r="J85">
        <v>106</v>
      </c>
      <c r="K85" t="s">
        <v>250</v>
      </c>
      <c r="L85" t="s">
        <v>256</v>
      </c>
      <c r="M85" t="s">
        <v>257</v>
      </c>
      <c r="N85" t="s">
        <v>258</v>
      </c>
      <c r="O85" t="s">
        <v>259</v>
      </c>
      <c r="P85">
        <v>106</v>
      </c>
      <c r="Q85" t="s">
        <v>283</v>
      </c>
      <c r="R85">
        <v>106</v>
      </c>
      <c r="S85" t="s">
        <v>250</v>
      </c>
      <c r="T85" t="s">
        <v>262</v>
      </c>
      <c r="U85" t="s">
        <v>263</v>
      </c>
      <c r="V85" t="s">
        <v>290</v>
      </c>
      <c r="W85" t="s">
        <v>331</v>
      </c>
      <c r="X85">
        <v>0</v>
      </c>
      <c r="Y85" t="s">
        <v>331</v>
      </c>
      <c r="Z85">
        <v>2007</v>
      </c>
      <c r="AA85" t="s">
        <v>330</v>
      </c>
      <c r="AB85" t="s">
        <v>330</v>
      </c>
      <c r="AC85">
        <v>78</v>
      </c>
      <c r="AD85">
        <v>5</v>
      </c>
      <c r="AE85" t="s">
        <v>322</v>
      </c>
      <c r="AF85" t="s">
        <v>268</v>
      </c>
      <c r="AG85" t="s">
        <v>292</v>
      </c>
      <c r="AH85" t="s">
        <v>270</v>
      </c>
      <c r="AI85" t="s">
        <v>270</v>
      </c>
      <c r="AJ85" t="s">
        <v>270</v>
      </c>
      <c r="AK85" t="s">
        <v>270</v>
      </c>
      <c r="AM85" t="s">
        <v>271</v>
      </c>
      <c r="AN85">
        <v>29020</v>
      </c>
      <c r="AO85">
        <v>209251</v>
      </c>
      <c r="AP85">
        <v>2</v>
      </c>
      <c r="AQ85">
        <v>29095</v>
      </c>
      <c r="AR85">
        <v>2008</v>
      </c>
      <c r="GU85">
        <v>1.97</v>
      </c>
      <c r="GV85">
        <v>5.24</v>
      </c>
      <c r="GY85">
        <v>0</v>
      </c>
      <c r="GZ85">
        <v>0</v>
      </c>
      <c r="HA85">
        <v>0</v>
      </c>
      <c r="HB85">
        <v>7.21</v>
      </c>
      <c r="HC85">
        <v>7.21</v>
      </c>
    </row>
    <row r="86" spans="1:211" x14ac:dyDescent="0.25">
      <c r="A86">
        <v>27</v>
      </c>
      <c r="B86">
        <v>106</v>
      </c>
      <c r="C86" t="s">
        <v>250</v>
      </c>
      <c r="D86" t="s">
        <v>251</v>
      </c>
      <c r="E86" t="s">
        <v>252</v>
      </c>
      <c r="F86" t="s">
        <v>253</v>
      </c>
      <c r="G86" t="s">
        <v>254</v>
      </c>
      <c r="H86" t="s">
        <v>255</v>
      </c>
      <c r="I86">
        <v>2006</v>
      </c>
      <c r="J86">
        <v>106</v>
      </c>
      <c r="K86" t="s">
        <v>250</v>
      </c>
      <c r="L86" t="s">
        <v>256</v>
      </c>
      <c r="M86" t="s">
        <v>257</v>
      </c>
      <c r="N86" t="s">
        <v>258</v>
      </c>
      <c r="O86" t="s">
        <v>259</v>
      </c>
      <c r="P86">
        <v>106</v>
      </c>
      <c r="Q86" t="s">
        <v>283</v>
      </c>
      <c r="R86">
        <v>106</v>
      </c>
      <c r="S86" t="s">
        <v>250</v>
      </c>
      <c r="T86" t="s">
        <v>262</v>
      </c>
      <c r="U86" t="s">
        <v>263</v>
      </c>
      <c r="V86" t="s">
        <v>290</v>
      </c>
      <c r="W86" t="s">
        <v>331</v>
      </c>
      <c r="X86">
        <v>0</v>
      </c>
      <c r="Y86" t="s">
        <v>331</v>
      </c>
      <c r="Z86">
        <v>2007</v>
      </c>
      <c r="AA86" t="s">
        <v>330</v>
      </c>
      <c r="AB86" t="s">
        <v>330</v>
      </c>
      <c r="AC86">
        <v>78</v>
      </c>
      <c r="AD86">
        <v>5</v>
      </c>
      <c r="AE86" t="s">
        <v>322</v>
      </c>
      <c r="AF86" t="s">
        <v>268</v>
      </c>
      <c r="AG86" t="s">
        <v>292</v>
      </c>
      <c r="AH86" t="s">
        <v>270</v>
      </c>
      <c r="AI86" t="s">
        <v>270</v>
      </c>
      <c r="AJ86" t="s">
        <v>270</v>
      </c>
      <c r="AK86" t="s">
        <v>270</v>
      </c>
      <c r="AM86" t="s">
        <v>271</v>
      </c>
      <c r="AN86">
        <v>29020</v>
      </c>
      <c r="AO86">
        <v>209251</v>
      </c>
      <c r="AP86">
        <v>4</v>
      </c>
      <c r="AQ86">
        <v>29095</v>
      </c>
      <c r="AR86">
        <v>2010</v>
      </c>
      <c r="GU86">
        <v>11.2</v>
      </c>
      <c r="GV86">
        <v>4.1500000000000004</v>
      </c>
      <c r="GY86">
        <v>0</v>
      </c>
      <c r="GZ86">
        <v>0</v>
      </c>
      <c r="HA86">
        <v>0</v>
      </c>
      <c r="HB86">
        <v>15.35</v>
      </c>
      <c r="HC86">
        <v>15.35</v>
      </c>
    </row>
    <row r="87" spans="1:211" x14ac:dyDescent="0.25">
      <c r="A87">
        <v>27</v>
      </c>
      <c r="B87">
        <v>106</v>
      </c>
      <c r="C87" t="s">
        <v>250</v>
      </c>
      <c r="D87" t="s">
        <v>251</v>
      </c>
      <c r="E87" t="s">
        <v>252</v>
      </c>
      <c r="F87" t="s">
        <v>253</v>
      </c>
      <c r="G87" t="s">
        <v>254</v>
      </c>
      <c r="H87" t="s">
        <v>255</v>
      </c>
      <c r="I87">
        <v>2007</v>
      </c>
      <c r="J87">
        <v>106</v>
      </c>
      <c r="K87" t="s">
        <v>250</v>
      </c>
      <c r="L87" t="s">
        <v>256</v>
      </c>
      <c r="M87" t="s">
        <v>257</v>
      </c>
      <c r="N87" t="s">
        <v>258</v>
      </c>
      <c r="O87" t="s">
        <v>259</v>
      </c>
      <c r="P87">
        <v>420</v>
      </c>
      <c r="Q87" t="s">
        <v>260</v>
      </c>
      <c r="R87">
        <v>420</v>
      </c>
      <c r="S87" t="s">
        <v>261</v>
      </c>
      <c r="T87" t="s">
        <v>262</v>
      </c>
      <c r="U87" t="s">
        <v>263</v>
      </c>
      <c r="V87" t="s">
        <v>264</v>
      </c>
      <c r="W87" t="s">
        <v>332</v>
      </c>
      <c r="X87">
        <v>0</v>
      </c>
      <c r="Y87" t="s">
        <v>332</v>
      </c>
      <c r="Z87">
        <v>2008</v>
      </c>
      <c r="AA87" t="s">
        <v>333</v>
      </c>
      <c r="AB87" t="s">
        <v>333</v>
      </c>
      <c r="AC87">
        <v>89</v>
      </c>
      <c r="AD87">
        <v>8</v>
      </c>
      <c r="AE87" t="s">
        <v>334</v>
      </c>
      <c r="AF87" t="s">
        <v>268</v>
      </c>
      <c r="AG87" t="s">
        <v>269</v>
      </c>
      <c r="AH87" t="s">
        <v>270</v>
      </c>
      <c r="AI87" t="s">
        <v>270</v>
      </c>
      <c r="AJ87" t="s">
        <v>270</v>
      </c>
      <c r="AK87" t="s">
        <v>270</v>
      </c>
      <c r="AL87">
        <v>4.6644999999999999E-2</v>
      </c>
      <c r="AM87" t="s">
        <v>271</v>
      </c>
      <c r="AN87">
        <v>28348</v>
      </c>
      <c r="AO87">
        <v>499472</v>
      </c>
      <c r="AP87">
        <v>2</v>
      </c>
      <c r="AQ87">
        <v>29506</v>
      </c>
      <c r="AR87">
        <v>2009</v>
      </c>
      <c r="GP87">
        <v>8.6300000000000008</v>
      </c>
      <c r="GU87">
        <v>0.49</v>
      </c>
      <c r="GV87">
        <v>4.8499999999999996</v>
      </c>
      <c r="GW87">
        <v>16.39</v>
      </c>
      <c r="GY87">
        <v>0</v>
      </c>
      <c r="GZ87">
        <v>8.6300000000000008</v>
      </c>
      <c r="HA87">
        <v>8.6300000000000008</v>
      </c>
      <c r="HB87">
        <v>21.73</v>
      </c>
      <c r="HC87">
        <v>30.36</v>
      </c>
    </row>
    <row r="88" spans="1:211" x14ac:dyDescent="0.25">
      <c r="A88">
        <v>27</v>
      </c>
      <c r="B88">
        <v>106</v>
      </c>
      <c r="C88" t="s">
        <v>250</v>
      </c>
      <c r="D88" t="s">
        <v>251</v>
      </c>
      <c r="E88" t="s">
        <v>252</v>
      </c>
      <c r="F88" t="s">
        <v>253</v>
      </c>
      <c r="G88" t="s">
        <v>254</v>
      </c>
      <c r="H88" t="s">
        <v>255</v>
      </c>
      <c r="I88">
        <v>2007</v>
      </c>
      <c r="J88">
        <v>106</v>
      </c>
      <c r="K88" t="s">
        <v>250</v>
      </c>
      <c r="L88" t="s">
        <v>256</v>
      </c>
      <c r="M88" t="s">
        <v>257</v>
      </c>
      <c r="N88" t="s">
        <v>258</v>
      </c>
      <c r="O88" t="s">
        <v>259</v>
      </c>
      <c r="P88">
        <v>420</v>
      </c>
      <c r="Q88" t="s">
        <v>260</v>
      </c>
      <c r="R88">
        <v>420</v>
      </c>
      <c r="S88" t="s">
        <v>261</v>
      </c>
      <c r="T88" t="s">
        <v>262</v>
      </c>
      <c r="U88" t="s">
        <v>263</v>
      </c>
      <c r="V88" t="s">
        <v>264</v>
      </c>
      <c r="W88" t="s">
        <v>332</v>
      </c>
      <c r="X88">
        <v>0</v>
      </c>
      <c r="Y88" t="s">
        <v>332</v>
      </c>
      <c r="Z88">
        <v>2008</v>
      </c>
      <c r="AA88" t="s">
        <v>333</v>
      </c>
      <c r="AB88" t="s">
        <v>333</v>
      </c>
      <c r="AC88">
        <v>89</v>
      </c>
      <c r="AD88">
        <v>8</v>
      </c>
      <c r="AE88" t="s">
        <v>334</v>
      </c>
      <c r="AF88" t="s">
        <v>268</v>
      </c>
      <c r="AG88" t="s">
        <v>269</v>
      </c>
      <c r="AH88" t="s">
        <v>270</v>
      </c>
      <c r="AI88" t="s">
        <v>270</v>
      </c>
      <c r="AJ88" t="s">
        <v>270</v>
      </c>
      <c r="AK88" t="s">
        <v>270</v>
      </c>
      <c r="AL88">
        <v>4.6644999999999999E-2</v>
      </c>
      <c r="AM88" t="s">
        <v>271</v>
      </c>
      <c r="AN88">
        <v>28348</v>
      </c>
      <c r="AO88">
        <v>499472</v>
      </c>
      <c r="AP88">
        <v>3</v>
      </c>
      <c r="AQ88">
        <v>29506</v>
      </c>
      <c r="AR88">
        <v>2010</v>
      </c>
      <c r="BX88">
        <v>133.55000000000001</v>
      </c>
      <c r="GP88">
        <v>229.92</v>
      </c>
      <c r="GU88">
        <v>163.62</v>
      </c>
      <c r="GV88">
        <v>102.57</v>
      </c>
      <c r="GW88">
        <v>8.5399999999999991</v>
      </c>
      <c r="GY88">
        <v>133.55000000000001</v>
      </c>
      <c r="GZ88">
        <v>229.92</v>
      </c>
      <c r="HA88">
        <v>363.47</v>
      </c>
      <c r="HB88">
        <v>274.73</v>
      </c>
      <c r="HC88">
        <v>638.20000000000005</v>
      </c>
    </row>
    <row r="89" spans="1:211" x14ac:dyDescent="0.25">
      <c r="A89">
        <v>27</v>
      </c>
      <c r="B89">
        <v>106</v>
      </c>
      <c r="C89" t="s">
        <v>250</v>
      </c>
      <c r="D89" t="s">
        <v>251</v>
      </c>
      <c r="E89" t="s">
        <v>252</v>
      </c>
      <c r="F89" t="s">
        <v>253</v>
      </c>
      <c r="G89" t="s">
        <v>254</v>
      </c>
      <c r="H89" t="s">
        <v>255</v>
      </c>
      <c r="I89">
        <v>2007</v>
      </c>
      <c r="J89">
        <v>106</v>
      </c>
      <c r="K89" t="s">
        <v>250</v>
      </c>
      <c r="L89" t="s">
        <v>256</v>
      </c>
      <c r="M89" t="s">
        <v>257</v>
      </c>
      <c r="N89" t="s">
        <v>258</v>
      </c>
      <c r="O89" t="s">
        <v>259</v>
      </c>
      <c r="P89">
        <v>420</v>
      </c>
      <c r="Q89" t="s">
        <v>260</v>
      </c>
      <c r="R89">
        <v>420</v>
      </c>
      <c r="S89" t="s">
        <v>261</v>
      </c>
      <c r="T89" t="s">
        <v>262</v>
      </c>
      <c r="U89" t="s">
        <v>263</v>
      </c>
      <c r="V89" t="s">
        <v>264</v>
      </c>
      <c r="W89" t="s">
        <v>332</v>
      </c>
      <c r="X89">
        <v>0</v>
      </c>
      <c r="Y89" t="s">
        <v>332</v>
      </c>
      <c r="Z89">
        <v>2008</v>
      </c>
      <c r="AA89" t="s">
        <v>333</v>
      </c>
      <c r="AB89" t="s">
        <v>333</v>
      </c>
      <c r="AC89">
        <v>89</v>
      </c>
      <c r="AD89">
        <v>8</v>
      </c>
      <c r="AE89" t="s">
        <v>334</v>
      </c>
      <c r="AF89" t="s">
        <v>268</v>
      </c>
      <c r="AG89" t="s">
        <v>269</v>
      </c>
      <c r="AH89" t="s">
        <v>270</v>
      </c>
      <c r="AI89" t="s">
        <v>270</v>
      </c>
      <c r="AJ89" t="s">
        <v>270</v>
      </c>
      <c r="AK89" t="s">
        <v>270</v>
      </c>
      <c r="AL89">
        <v>4.6644999999999999E-2</v>
      </c>
      <c r="AM89" t="s">
        <v>271</v>
      </c>
      <c r="AN89">
        <v>28348</v>
      </c>
      <c r="AO89">
        <v>499472</v>
      </c>
      <c r="AP89">
        <v>4</v>
      </c>
      <c r="AQ89">
        <v>29506</v>
      </c>
      <c r="AR89">
        <v>2011</v>
      </c>
      <c r="DH89">
        <v>45.81</v>
      </c>
      <c r="GP89">
        <v>101.49</v>
      </c>
      <c r="GU89">
        <v>133.03</v>
      </c>
      <c r="GV89">
        <v>324.86</v>
      </c>
      <c r="GY89">
        <v>45.81</v>
      </c>
      <c r="GZ89">
        <v>101.49</v>
      </c>
      <c r="HA89">
        <v>147.30000000000001</v>
      </c>
      <c r="HB89">
        <v>457.89</v>
      </c>
      <c r="HC89">
        <v>605.19000000000005</v>
      </c>
    </row>
    <row r="90" spans="1:211" x14ac:dyDescent="0.25">
      <c r="A90">
        <v>27</v>
      </c>
      <c r="B90">
        <v>106</v>
      </c>
      <c r="C90" t="s">
        <v>250</v>
      </c>
      <c r="D90" t="s">
        <v>251</v>
      </c>
      <c r="E90" t="s">
        <v>252</v>
      </c>
      <c r="F90" t="s">
        <v>253</v>
      </c>
      <c r="G90" t="s">
        <v>254</v>
      </c>
      <c r="H90" t="s">
        <v>255</v>
      </c>
      <c r="I90">
        <v>2007</v>
      </c>
      <c r="J90">
        <v>106</v>
      </c>
      <c r="K90" t="s">
        <v>250</v>
      </c>
      <c r="L90" t="s">
        <v>256</v>
      </c>
      <c r="M90" t="s">
        <v>257</v>
      </c>
      <c r="N90" t="s">
        <v>258</v>
      </c>
      <c r="O90" t="s">
        <v>259</v>
      </c>
      <c r="P90">
        <v>420</v>
      </c>
      <c r="Q90" t="s">
        <v>260</v>
      </c>
      <c r="R90">
        <v>420</v>
      </c>
      <c r="S90" t="s">
        <v>261</v>
      </c>
      <c r="T90" t="s">
        <v>262</v>
      </c>
      <c r="U90" t="s">
        <v>263</v>
      </c>
      <c r="V90" t="s">
        <v>264</v>
      </c>
      <c r="W90" t="s">
        <v>332</v>
      </c>
      <c r="X90">
        <v>0</v>
      </c>
      <c r="Y90" t="s">
        <v>332</v>
      </c>
      <c r="Z90">
        <v>2008</v>
      </c>
      <c r="AA90" t="s">
        <v>333</v>
      </c>
      <c r="AB90" t="s">
        <v>333</v>
      </c>
      <c r="AC90">
        <v>89</v>
      </c>
      <c r="AD90">
        <v>8</v>
      </c>
      <c r="AE90" t="s">
        <v>334</v>
      </c>
      <c r="AF90" t="s">
        <v>268</v>
      </c>
      <c r="AG90" t="s">
        <v>269</v>
      </c>
      <c r="AH90" t="s">
        <v>270</v>
      </c>
      <c r="AI90" t="s">
        <v>270</v>
      </c>
      <c r="AJ90" t="s">
        <v>270</v>
      </c>
      <c r="AK90" t="s">
        <v>270</v>
      </c>
      <c r="AL90">
        <v>4.6644999999999999E-2</v>
      </c>
      <c r="AM90" t="s">
        <v>271</v>
      </c>
      <c r="AN90">
        <v>28348</v>
      </c>
      <c r="AO90">
        <v>499472</v>
      </c>
      <c r="AP90">
        <v>5</v>
      </c>
      <c r="AQ90">
        <v>29506</v>
      </c>
      <c r="AR90">
        <v>2012</v>
      </c>
      <c r="CM90">
        <v>35.94</v>
      </c>
      <c r="GY90">
        <v>35.94</v>
      </c>
      <c r="GZ90">
        <v>0</v>
      </c>
      <c r="HA90">
        <v>35.94</v>
      </c>
      <c r="HB90">
        <v>0</v>
      </c>
      <c r="HC90">
        <v>35.94</v>
      </c>
    </row>
    <row r="91" spans="1:211" x14ac:dyDescent="0.25">
      <c r="A91">
        <v>27</v>
      </c>
      <c r="B91">
        <v>106</v>
      </c>
      <c r="C91" t="s">
        <v>250</v>
      </c>
      <c r="D91" t="s">
        <v>251</v>
      </c>
      <c r="E91" t="s">
        <v>252</v>
      </c>
      <c r="F91" t="s">
        <v>253</v>
      </c>
      <c r="G91" t="s">
        <v>254</v>
      </c>
      <c r="H91" t="s">
        <v>255</v>
      </c>
      <c r="I91">
        <v>2007</v>
      </c>
      <c r="J91">
        <v>106</v>
      </c>
      <c r="K91" t="s">
        <v>250</v>
      </c>
      <c r="L91" t="s">
        <v>256</v>
      </c>
      <c r="M91" t="s">
        <v>257</v>
      </c>
      <c r="N91" t="s">
        <v>258</v>
      </c>
      <c r="O91" t="s">
        <v>259</v>
      </c>
      <c r="P91">
        <v>420</v>
      </c>
      <c r="Q91" t="s">
        <v>260</v>
      </c>
      <c r="R91">
        <v>420</v>
      </c>
      <c r="S91" t="s">
        <v>261</v>
      </c>
      <c r="T91" t="s">
        <v>262</v>
      </c>
      <c r="U91" t="s">
        <v>263</v>
      </c>
      <c r="V91" t="s">
        <v>264</v>
      </c>
      <c r="W91" t="s">
        <v>335</v>
      </c>
      <c r="X91">
        <v>0</v>
      </c>
      <c r="Y91" t="s">
        <v>335</v>
      </c>
      <c r="Z91">
        <v>2008</v>
      </c>
      <c r="AA91" t="s">
        <v>336</v>
      </c>
      <c r="AB91" t="s">
        <v>336</v>
      </c>
      <c r="AC91">
        <v>88</v>
      </c>
      <c r="AD91">
        <v>7.8</v>
      </c>
      <c r="AE91" t="s">
        <v>337</v>
      </c>
      <c r="AF91" t="s">
        <v>268</v>
      </c>
      <c r="AG91" t="s">
        <v>269</v>
      </c>
      <c r="AH91" t="s">
        <v>270</v>
      </c>
      <c r="AI91" t="s">
        <v>270</v>
      </c>
      <c r="AJ91" t="s">
        <v>270</v>
      </c>
      <c r="AK91" t="s">
        <v>270</v>
      </c>
      <c r="AL91">
        <v>4.0266000000000003E-2</v>
      </c>
      <c r="AM91" t="s">
        <v>271</v>
      </c>
      <c r="AN91">
        <v>27553</v>
      </c>
      <c r="AO91">
        <v>243096</v>
      </c>
      <c r="AP91">
        <v>2</v>
      </c>
      <c r="AQ91">
        <v>29464</v>
      </c>
      <c r="AR91">
        <v>2009</v>
      </c>
      <c r="GU91">
        <v>5.86</v>
      </c>
      <c r="GV91">
        <v>10.39</v>
      </c>
      <c r="GW91">
        <v>8.2100000000000009</v>
      </c>
      <c r="GY91">
        <v>0</v>
      </c>
      <c r="GZ91">
        <v>0</v>
      </c>
      <c r="HA91">
        <v>0</v>
      </c>
      <c r="HB91">
        <v>24.46</v>
      </c>
      <c r="HC91">
        <v>24.46</v>
      </c>
    </row>
    <row r="92" spans="1:211" x14ac:dyDescent="0.25">
      <c r="A92">
        <v>27</v>
      </c>
      <c r="B92">
        <v>106</v>
      </c>
      <c r="C92" t="s">
        <v>250</v>
      </c>
      <c r="D92" t="s">
        <v>251</v>
      </c>
      <c r="E92" t="s">
        <v>252</v>
      </c>
      <c r="F92" t="s">
        <v>253</v>
      </c>
      <c r="G92" t="s">
        <v>254</v>
      </c>
      <c r="H92" t="s">
        <v>255</v>
      </c>
      <c r="I92">
        <v>2007</v>
      </c>
      <c r="J92">
        <v>106</v>
      </c>
      <c r="K92" t="s">
        <v>250</v>
      </c>
      <c r="L92" t="s">
        <v>256</v>
      </c>
      <c r="M92" t="s">
        <v>257</v>
      </c>
      <c r="N92" t="s">
        <v>258</v>
      </c>
      <c r="O92" t="s">
        <v>259</v>
      </c>
      <c r="P92">
        <v>420</v>
      </c>
      <c r="Q92" t="s">
        <v>260</v>
      </c>
      <c r="R92">
        <v>420</v>
      </c>
      <c r="S92" t="s">
        <v>261</v>
      </c>
      <c r="T92" t="s">
        <v>262</v>
      </c>
      <c r="U92" t="s">
        <v>263</v>
      </c>
      <c r="V92" t="s">
        <v>264</v>
      </c>
      <c r="W92" t="s">
        <v>335</v>
      </c>
      <c r="X92">
        <v>0</v>
      </c>
      <c r="Y92" t="s">
        <v>335</v>
      </c>
      <c r="Z92">
        <v>2008</v>
      </c>
      <c r="AA92" t="s">
        <v>336</v>
      </c>
      <c r="AB92" t="s">
        <v>336</v>
      </c>
      <c r="AC92">
        <v>88</v>
      </c>
      <c r="AD92">
        <v>7.8</v>
      </c>
      <c r="AE92" t="s">
        <v>337</v>
      </c>
      <c r="AF92" t="s">
        <v>268</v>
      </c>
      <c r="AG92" t="s">
        <v>269</v>
      </c>
      <c r="AH92" t="s">
        <v>270</v>
      </c>
      <c r="AI92" t="s">
        <v>270</v>
      </c>
      <c r="AJ92" t="s">
        <v>270</v>
      </c>
      <c r="AK92" t="s">
        <v>270</v>
      </c>
      <c r="AL92">
        <v>4.0266000000000003E-2</v>
      </c>
      <c r="AM92" t="s">
        <v>271</v>
      </c>
      <c r="AN92">
        <v>27553</v>
      </c>
      <c r="AO92">
        <v>243096</v>
      </c>
      <c r="AP92">
        <v>3</v>
      </c>
      <c r="AQ92">
        <v>29464</v>
      </c>
      <c r="AR92">
        <v>2010</v>
      </c>
      <c r="CM92">
        <v>101.37</v>
      </c>
      <c r="FE92">
        <v>44.29</v>
      </c>
      <c r="GU92">
        <v>33.39</v>
      </c>
      <c r="GV92">
        <v>47.82</v>
      </c>
      <c r="GY92">
        <v>145.66</v>
      </c>
      <c r="GZ92">
        <v>0</v>
      </c>
      <c r="HA92">
        <v>145.66</v>
      </c>
      <c r="HB92">
        <v>81.209999999999994</v>
      </c>
      <c r="HC92">
        <v>226.87</v>
      </c>
    </row>
    <row r="93" spans="1:211" x14ac:dyDescent="0.25">
      <c r="A93">
        <v>27</v>
      </c>
      <c r="B93">
        <v>106</v>
      </c>
      <c r="C93" t="s">
        <v>250</v>
      </c>
      <c r="D93" t="s">
        <v>251</v>
      </c>
      <c r="E93" t="s">
        <v>252</v>
      </c>
      <c r="F93" t="s">
        <v>253</v>
      </c>
      <c r="G93" t="s">
        <v>254</v>
      </c>
      <c r="H93" t="s">
        <v>255</v>
      </c>
      <c r="I93">
        <v>2007</v>
      </c>
      <c r="J93">
        <v>106</v>
      </c>
      <c r="K93" t="s">
        <v>250</v>
      </c>
      <c r="L93" t="s">
        <v>256</v>
      </c>
      <c r="M93" t="s">
        <v>257</v>
      </c>
      <c r="N93" t="s">
        <v>258</v>
      </c>
      <c r="O93" t="s">
        <v>259</v>
      </c>
      <c r="P93">
        <v>420</v>
      </c>
      <c r="Q93" t="s">
        <v>260</v>
      </c>
      <c r="R93">
        <v>420</v>
      </c>
      <c r="S93" t="s">
        <v>261</v>
      </c>
      <c r="T93" t="s">
        <v>262</v>
      </c>
      <c r="U93" t="s">
        <v>263</v>
      </c>
      <c r="V93" t="s">
        <v>264</v>
      </c>
      <c r="W93" t="s">
        <v>335</v>
      </c>
      <c r="X93">
        <v>0</v>
      </c>
      <c r="Y93" t="s">
        <v>335</v>
      </c>
      <c r="Z93">
        <v>2008</v>
      </c>
      <c r="AA93" t="s">
        <v>336</v>
      </c>
      <c r="AB93" t="s">
        <v>336</v>
      </c>
      <c r="AC93">
        <v>88</v>
      </c>
      <c r="AD93">
        <v>7.8</v>
      </c>
      <c r="AE93" t="s">
        <v>337</v>
      </c>
      <c r="AF93" t="s">
        <v>268</v>
      </c>
      <c r="AG93" t="s">
        <v>269</v>
      </c>
      <c r="AH93" t="s">
        <v>270</v>
      </c>
      <c r="AI93" t="s">
        <v>270</v>
      </c>
      <c r="AJ93" t="s">
        <v>270</v>
      </c>
      <c r="AK93" t="s">
        <v>270</v>
      </c>
      <c r="AL93">
        <v>4.0266000000000003E-2</v>
      </c>
      <c r="AM93" t="s">
        <v>271</v>
      </c>
      <c r="AN93">
        <v>27553</v>
      </c>
      <c r="AO93">
        <v>243096</v>
      </c>
      <c r="AP93">
        <v>4</v>
      </c>
      <c r="AQ93">
        <v>29464</v>
      </c>
      <c r="AR93">
        <v>2011</v>
      </c>
      <c r="CM93">
        <v>17.649999999999999</v>
      </c>
      <c r="GP93">
        <v>58.14</v>
      </c>
      <c r="GU93">
        <v>47.35</v>
      </c>
      <c r="GV93">
        <v>32.64</v>
      </c>
      <c r="GY93">
        <v>17.649999999999999</v>
      </c>
      <c r="GZ93">
        <v>58.14</v>
      </c>
      <c r="HA93">
        <v>75.790000000000006</v>
      </c>
      <c r="HB93">
        <v>79.989999999999995</v>
      </c>
      <c r="HC93">
        <v>155.77999999999997</v>
      </c>
    </row>
    <row r="94" spans="1:211" x14ac:dyDescent="0.25">
      <c r="A94">
        <v>27</v>
      </c>
      <c r="B94">
        <v>106</v>
      </c>
      <c r="C94" t="s">
        <v>250</v>
      </c>
      <c r="D94" t="s">
        <v>251</v>
      </c>
      <c r="E94" t="s">
        <v>252</v>
      </c>
      <c r="F94" t="s">
        <v>253</v>
      </c>
      <c r="G94" t="s">
        <v>254</v>
      </c>
      <c r="H94" t="s">
        <v>255</v>
      </c>
      <c r="I94">
        <v>2007</v>
      </c>
      <c r="J94">
        <v>106</v>
      </c>
      <c r="K94" t="s">
        <v>250</v>
      </c>
      <c r="L94" t="s">
        <v>256</v>
      </c>
      <c r="M94" t="s">
        <v>257</v>
      </c>
      <c r="N94" t="s">
        <v>258</v>
      </c>
      <c r="O94" t="s">
        <v>259</v>
      </c>
      <c r="P94">
        <v>420</v>
      </c>
      <c r="Q94" t="s">
        <v>260</v>
      </c>
      <c r="R94">
        <v>420</v>
      </c>
      <c r="S94" t="s">
        <v>261</v>
      </c>
      <c r="T94" t="s">
        <v>262</v>
      </c>
      <c r="U94" t="s">
        <v>263</v>
      </c>
      <c r="V94" t="s">
        <v>264</v>
      </c>
      <c r="W94" t="s">
        <v>335</v>
      </c>
      <c r="X94">
        <v>0</v>
      </c>
      <c r="Y94" t="s">
        <v>335</v>
      </c>
      <c r="Z94">
        <v>2008</v>
      </c>
      <c r="AA94" t="s">
        <v>336</v>
      </c>
      <c r="AB94" t="s">
        <v>336</v>
      </c>
      <c r="AC94">
        <v>88</v>
      </c>
      <c r="AD94">
        <v>7.8</v>
      </c>
      <c r="AE94" t="s">
        <v>337</v>
      </c>
      <c r="AF94" t="s">
        <v>268</v>
      </c>
      <c r="AG94" t="s">
        <v>269</v>
      </c>
      <c r="AH94" t="s">
        <v>270</v>
      </c>
      <c r="AI94" t="s">
        <v>270</v>
      </c>
      <c r="AJ94" t="s">
        <v>270</v>
      </c>
      <c r="AK94" t="s">
        <v>270</v>
      </c>
      <c r="AL94">
        <v>4.0266000000000003E-2</v>
      </c>
      <c r="AM94" t="s">
        <v>271</v>
      </c>
      <c r="AN94">
        <v>27553</v>
      </c>
      <c r="AO94">
        <v>243096</v>
      </c>
      <c r="AP94">
        <v>5</v>
      </c>
      <c r="AQ94">
        <v>29464</v>
      </c>
      <c r="AR94">
        <v>2012</v>
      </c>
      <c r="BX94">
        <v>25.76</v>
      </c>
      <c r="GP94">
        <v>12.97</v>
      </c>
      <c r="GU94">
        <v>7.8</v>
      </c>
      <c r="GV94">
        <v>47.95</v>
      </c>
      <c r="GY94">
        <v>25.76</v>
      </c>
      <c r="GZ94">
        <v>12.97</v>
      </c>
      <c r="HA94">
        <v>38.729999999999997</v>
      </c>
      <c r="HB94">
        <v>55.75</v>
      </c>
      <c r="HC94">
        <v>94.48</v>
      </c>
    </row>
    <row r="95" spans="1:211" x14ac:dyDescent="0.25">
      <c r="A95">
        <v>27</v>
      </c>
      <c r="B95">
        <v>106</v>
      </c>
      <c r="C95" t="s">
        <v>250</v>
      </c>
      <c r="D95" t="s">
        <v>251</v>
      </c>
      <c r="E95" t="s">
        <v>252</v>
      </c>
      <c r="F95" t="s">
        <v>253</v>
      </c>
      <c r="G95" t="s">
        <v>254</v>
      </c>
      <c r="H95" t="s">
        <v>255</v>
      </c>
      <c r="I95">
        <v>2007</v>
      </c>
      <c r="J95">
        <v>106</v>
      </c>
      <c r="K95" t="s">
        <v>250</v>
      </c>
      <c r="L95" t="s">
        <v>256</v>
      </c>
      <c r="M95" t="s">
        <v>257</v>
      </c>
      <c r="N95" t="s">
        <v>258</v>
      </c>
      <c r="O95" t="s">
        <v>259</v>
      </c>
      <c r="P95">
        <v>420</v>
      </c>
      <c r="Q95" t="s">
        <v>260</v>
      </c>
      <c r="R95">
        <v>420</v>
      </c>
      <c r="S95" t="s">
        <v>261</v>
      </c>
      <c r="T95" t="s">
        <v>262</v>
      </c>
      <c r="U95" t="s">
        <v>263</v>
      </c>
      <c r="V95" t="s">
        <v>264</v>
      </c>
      <c r="W95" t="s">
        <v>338</v>
      </c>
      <c r="X95">
        <v>0</v>
      </c>
      <c r="Y95" t="s">
        <v>338</v>
      </c>
      <c r="Z95">
        <v>2008</v>
      </c>
      <c r="AA95" t="s">
        <v>339</v>
      </c>
      <c r="AB95" t="s">
        <v>340</v>
      </c>
      <c r="AC95">
        <v>86</v>
      </c>
      <c r="AD95">
        <v>7.2</v>
      </c>
      <c r="AE95" t="s">
        <v>341</v>
      </c>
      <c r="AF95" t="s">
        <v>268</v>
      </c>
      <c r="AG95" t="s">
        <v>269</v>
      </c>
      <c r="AH95" t="s">
        <v>270</v>
      </c>
      <c r="AI95" t="s">
        <v>270</v>
      </c>
      <c r="AJ95" t="s">
        <v>270</v>
      </c>
      <c r="AK95" t="s">
        <v>270</v>
      </c>
      <c r="AL95">
        <v>0</v>
      </c>
      <c r="AM95" t="s">
        <v>271</v>
      </c>
      <c r="AN95">
        <v>28818</v>
      </c>
      <c r="AO95">
        <v>161703</v>
      </c>
      <c r="AP95">
        <v>2</v>
      </c>
      <c r="AQ95">
        <v>29504</v>
      </c>
      <c r="AR95">
        <v>2009</v>
      </c>
      <c r="GU95">
        <v>3.57</v>
      </c>
      <c r="GV95">
        <v>5.0599999999999996</v>
      </c>
      <c r="GY95">
        <v>0</v>
      </c>
      <c r="GZ95">
        <v>0</v>
      </c>
      <c r="HA95">
        <v>0</v>
      </c>
      <c r="HB95">
        <v>8.6300000000000008</v>
      </c>
      <c r="HC95">
        <v>8.629999999999999</v>
      </c>
    </row>
    <row r="96" spans="1:211" x14ac:dyDescent="0.25">
      <c r="A96">
        <v>27</v>
      </c>
      <c r="B96">
        <v>106</v>
      </c>
      <c r="C96" t="s">
        <v>250</v>
      </c>
      <c r="D96" t="s">
        <v>251</v>
      </c>
      <c r="E96" t="s">
        <v>252</v>
      </c>
      <c r="F96" t="s">
        <v>253</v>
      </c>
      <c r="G96" t="s">
        <v>254</v>
      </c>
      <c r="H96" t="s">
        <v>255</v>
      </c>
      <c r="I96">
        <v>2007</v>
      </c>
      <c r="J96">
        <v>106</v>
      </c>
      <c r="K96" t="s">
        <v>250</v>
      </c>
      <c r="L96" t="s">
        <v>256</v>
      </c>
      <c r="M96" t="s">
        <v>257</v>
      </c>
      <c r="N96" t="s">
        <v>258</v>
      </c>
      <c r="O96" t="s">
        <v>259</v>
      </c>
      <c r="P96">
        <v>420</v>
      </c>
      <c r="Q96" t="s">
        <v>260</v>
      </c>
      <c r="R96">
        <v>420</v>
      </c>
      <c r="S96" t="s">
        <v>261</v>
      </c>
      <c r="T96" t="s">
        <v>262</v>
      </c>
      <c r="U96" t="s">
        <v>263</v>
      </c>
      <c r="V96" t="s">
        <v>264</v>
      </c>
      <c r="W96" t="s">
        <v>338</v>
      </c>
      <c r="X96">
        <v>0</v>
      </c>
      <c r="Y96" t="s">
        <v>338</v>
      </c>
      <c r="Z96">
        <v>2008</v>
      </c>
      <c r="AA96" t="s">
        <v>339</v>
      </c>
      <c r="AB96" t="s">
        <v>340</v>
      </c>
      <c r="AC96">
        <v>86</v>
      </c>
      <c r="AD96">
        <v>7.2</v>
      </c>
      <c r="AE96" t="s">
        <v>341</v>
      </c>
      <c r="AF96" t="s">
        <v>268</v>
      </c>
      <c r="AG96" t="s">
        <v>269</v>
      </c>
      <c r="AH96" t="s">
        <v>270</v>
      </c>
      <c r="AI96" t="s">
        <v>270</v>
      </c>
      <c r="AJ96" t="s">
        <v>270</v>
      </c>
      <c r="AK96" t="s">
        <v>270</v>
      </c>
      <c r="AL96">
        <v>0</v>
      </c>
      <c r="AM96" t="s">
        <v>271</v>
      </c>
      <c r="AN96">
        <v>28818</v>
      </c>
      <c r="AO96">
        <v>161703</v>
      </c>
      <c r="AP96">
        <v>3</v>
      </c>
      <c r="AQ96">
        <v>29504</v>
      </c>
      <c r="AR96">
        <v>2010</v>
      </c>
      <c r="BX96">
        <v>49.55</v>
      </c>
      <c r="FF96">
        <v>91.52</v>
      </c>
      <c r="FS96">
        <v>16.72</v>
      </c>
      <c r="FV96">
        <v>18.57</v>
      </c>
      <c r="GP96">
        <v>73.400000000000006</v>
      </c>
      <c r="GU96">
        <v>38.68</v>
      </c>
      <c r="GV96">
        <v>20.86</v>
      </c>
      <c r="GY96">
        <v>176.36</v>
      </c>
      <c r="GZ96">
        <v>73.400000000000006</v>
      </c>
      <c r="HA96">
        <v>249.76</v>
      </c>
      <c r="HB96">
        <v>59.54</v>
      </c>
      <c r="HC96">
        <v>309.3</v>
      </c>
    </row>
    <row r="97" spans="1:211" x14ac:dyDescent="0.25">
      <c r="A97">
        <v>27</v>
      </c>
      <c r="B97">
        <v>106</v>
      </c>
      <c r="C97" t="s">
        <v>250</v>
      </c>
      <c r="D97" t="s">
        <v>251</v>
      </c>
      <c r="E97" t="s">
        <v>252</v>
      </c>
      <c r="F97" t="s">
        <v>253</v>
      </c>
      <c r="G97" t="s">
        <v>254</v>
      </c>
      <c r="H97" t="s">
        <v>255</v>
      </c>
      <c r="I97">
        <v>2007</v>
      </c>
      <c r="J97">
        <v>106</v>
      </c>
      <c r="K97" t="s">
        <v>250</v>
      </c>
      <c r="L97" t="s">
        <v>256</v>
      </c>
      <c r="M97" t="s">
        <v>257</v>
      </c>
      <c r="N97" t="s">
        <v>258</v>
      </c>
      <c r="O97" t="s">
        <v>259</v>
      </c>
      <c r="P97">
        <v>420</v>
      </c>
      <c r="Q97" t="s">
        <v>260</v>
      </c>
      <c r="R97">
        <v>420</v>
      </c>
      <c r="S97" t="s">
        <v>261</v>
      </c>
      <c r="T97" t="s">
        <v>262</v>
      </c>
      <c r="U97" t="s">
        <v>263</v>
      </c>
      <c r="V97" t="s">
        <v>264</v>
      </c>
      <c r="W97" t="s">
        <v>338</v>
      </c>
      <c r="X97">
        <v>0</v>
      </c>
      <c r="Y97" t="s">
        <v>338</v>
      </c>
      <c r="Z97">
        <v>2008</v>
      </c>
      <c r="AA97" t="s">
        <v>339</v>
      </c>
      <c r="AB97" t="s">
        <v>340</v>
      </c>
      <c r="AC97">
        <v>86</v>
      </c>
      <c r="AD97">
        <v>7.2</v>
      </c>
      <c r="AE97" t="s">
        <v>341</v>
      </c>
      <c r="AF97" t="s">
        <v>268</v>
      </c>
      <c r="AG97" t="s">
        <v>269</v>
      </c>
      <c r="AH97" t="s">
        <v>270</v>
      </c>
      <c r="AI97" t="s">
        <v>270</v>
      </c>
      <c r="AJ97" t="s">
        <v>270</v>
      </c>
      <c r="AK97" t="s">
        <v>270</v>
      </c>
      <c r="AL97">
        <v>0</v>
      </c>
      <c r="AM97" t="s">
        <v>271</v>
      </c>
      <c r="AN97">
        <v>28818</v>
      </c>
      <c r="AO97">
        <v>161703</v>
      </c>
      <c r="AP97">
        <v>4</v>
      </c>
      <c r="AQ97">
        <v>29504</v>
      </c>
      <c r="AR97">
        <v>2011</v>
      </c>
      <c r="BE97">
        <v>11.17</v>
      </c>
      <c r="BF97">
        <v>0</v>
      </c>
      <c r="BS97">
        <v>12.4</v>
      </c>
      <c r="BX97">
        <v>22.56</v>
      </c>
      <c r="FV97">
        <v>19.579999999999998</v>
      </c>
      <c r="FZ97">
        <v>19.579999999999998</v>
      </c>
      <c r="GP97">
        <v>45.34</v>
      </c>
      <c r="GU97">
        <v>63.74</v>
      </c>
      <c r="GV97">
        <v>68.61</v>
      </c>
      <c r="GY97">
        <v>85.29</v>
      </c>
      <c r="GZ97">
        <v>45.34</v>
      </c>
      <c r="HA97">
        <v>130.63</v>
      </c>
      <c r="HB97">
        <v>132.35</v>
      </c>
      <c r="HC97">
        <v>262.98</v>
      </c>
    </row>
    <row r="98" spans="1:211" x14ac:dyDescent="0.25">
      <c r="A98">
        <v>27</v>
      </c>
      <c r="B98">
        <v>106</v>
      </c>
      <c r="C98" t="s">
        <v>250</v>
      </c>
      <c r="D98" t="s">
        <v>251</v>
      </c>
      <c r="E98" t="s">
        <v>252</v>
      </c>
      <c r="F98" t="s">
        <v>253</v>
      </c>
      <c r="G98" t="s">
        <v>254</v>
      </c>
      <c r="H98" t="s">
        <v>255</v>
      </c>
      <c r="I98">
        <v>2007</v>
      </c>
      <c r="J98">
        <v>106</v>
      </c>
      <c r="K98" t="s">
        <v>250</v>
      </c>
      <c r="L98" t="s">
        <v>256</v>
      </c>
      <c r="M98" t="s">
        <v>257</v>
      </c>
      <c r="N98" t="s">
        <v>258</v>
      </c>
      <c r="O98" t="s">
        <v>259</v>
      </c>
      <c r="P98">
        <v>420</v>
      </c>
      <c r="Q98" t="s">
        <v>260</v>
      </c>
      <c r="R98">
        <v>420</v>
      </c>
      <c r="S98" t="s">
        <v>261</v>
      </c>
      <c r="T98" t="s">
        <v>262</v>
      </c>
      <c r="U98" t="s">
        <v>263</v>
      </c>
      <c r="V98" t="s">
        <v>264</v>
      </c>
      <c r="W98" t="s">
        <v>338</v>
      </c>
      <c r="X98">
        <v>0</v>
      </c>
      <c r="Y98" t="s">
        <v>338</v>
      </c>
      <c r="Z98">
        <v>2008</v>
      </c>
      <c r="AA98" t="s">
        <v>339</v>
      </c>
      <c r="AB98" t="s">
        <v>340</v>
      </c>
      <c r="AC98">
        <v>86</v>
      </c>
      <c r="AD98">
        <v>7.2</v>
      </c>
      <c r="AE98" t="s">
        <v>341</v>
      </c>
      <c r="AF98" t="s">
        <v>268</v>
      </c>
      <c r="AG98" t="s">
        <v>269</v>
      </c>
      <c r="AH98" t="s">
        <v>270</v>
      </c>
      <c r="AI98" t="s">
        <v>270</v>
      </c>
      <c r="AJ98" t="s">
        <v>270</v>
      </c>
      <c r="AK98" t="s">
        <v>270</v>
      </c>
      <c r="AL98">
        <v>0</v>
      </c>
      <c r="AM98" t="s">
        <v>271</v>
      </c>
      <c r="AN98">
        <v>28818</v>
      </c>
      <c r="AO98">
        <v>161703</v>
      </c>
      <c r="AP98">
        <v>5</v>
      </c>
      <c r="AQ98">
        <v>29504</v>
      </c>
      <c r="AR98">
        <v>2012</v>
      </c>
      <c r="GP98">
        <v>16.72</v>
      </c>
      <c r="GV98">
        <v>9.6999999999999993</v>
      </c>
      <c r="GY98">
        <v>0</v>
      </c>
      <c r="GZ98">
        <v>16.72</v>
      </c>
      <c r="HA98">
        <v>16.72</v>
      </c>
      <c r="HB98">
        <v>9.6999999999999993</v>
      </c>
      <c r="HC98">
        <v>26.419999999999998</v>
      </c>
    </row>
    <row r="99" spans="1:211" x14ac:dyDescent="0.25">
      <c r="A99">
        <v>27</v>
      </c>
      <c r="B99">
        <v>106</v>
      </c>
      <c r="C99" t="s">
        <v>250</v>
      </c>
      <c r="D99" t="s">
        <v>251</v>
      </c>
      <c r="E99" t="s">
        <v>252</v>
      </c>
      <c r="F99" t="s">
        <v>253</v>
      </c>
      <c r="G99" t="s">
        <v>254</v>
      </c>
      <c r="H99" t="s">
        <v>255</v>
      </c>
      <c r="I99">
        <v>2007</v>
      </c>
      <c r="J99">
        <v>106</v>
      </c>
      <c r="K99" t="s">
        <v>250</v>
      </c>
      <c r="L99" t="s">
        <v>256</v>
      </c>
      <c r="M99" t="s">
        <v>257</v>
      </c>
      <c r="N99" t="s">
        <v>258</v>
      </c>
      <c r="O99" t="s">
        <v>259</v>
      </c>
      <c r="P99">
        <v>420</v>
      </c>
      <c r="Q99" t="s">
        <v>260</v>
      </c>
      <c r="R99">
        <v>420</v>
      </c>
      <c r="S99" t="s">
        <v>261</v>
      </c>
      <c r="T99" t="s">
        <v>262</v>
      </c>
      <c r="U99" t="s">
        <v>263</v>
      </c>
      <c r="V99" t="s">
        <v>264</v>
      </c>
      <c r="W99" t="s">
        <v>342</v>
      </c>
      <c r="X99">
        <v>0</v>
      </c>
      <c r="Y99" t="s">
        <v>342</v>
      </c>
      <c r="Z99">
        <v>2008</v>
      </c>
      <c r="AA99" t="s">
        <v>339</v>
      </c>
      <c r="AB99" t="s">
        <v>336</v>
      </c>
      <c r="AC99">
        <v>84</v>
      </c>
      <c r="AD99">
        <v>6.7</v>
      </c>
      <c r="AE99" t="s">
        <v>343</v>
      </c>
      <c r="AF99" t="s">
        <v>268</v>
      </c>
      <c r="AG99" t="s">
        <v>269</v>
      </c>
      <c r="AH99" t="s">
        <v>270</v>
      </c>
      <c r="AI99" t="s">
        <v>270</v>
      </c>
      <c r="AJ99" t="s">
        <v>270</v>
      </c>
      <c r="AK99" t="s">
        <v>270</v>
      </c>
      <c r="AL99">
        <v>2.8930000000000002E-3</v>
      </c>
      <c r="AM99" t="s">
        <v>271</v>
      </c>
      <c r="AN99">
        <v>28951</v>
      </c>
      <c r="AO99">
        <v>198345</v>
      </c>
      <c r="AP99">
        <v>2</v>
      </c>
      <c r="AQ99">
        <v>29496</v>
      </c>
      <c r="AR99">
        <v>2009</v>
      </c>
      <c r="FN99">
        <v>59.88</v>
      </c>
      <c r="GP99">
        <v>6.37</v>
      </c>
      <c r="GY99">
        <v>59.88</v>
      </c>
      <c r="GZ99">
        <v>6.37</v>
      </c>
      <c r="HA99">
        <v>66.25</v>
      </c>
      <c r="HB99">
        <v>0</v>
      </c>
      <c r="HC99">
        <v>66.25</v>
      </c>
    </row>
    <row r="100" spans="1:211" x14ac:dyDescent="0.25">
      <c r="A100">
        <v>27</v>
      </c>
      <c r="B100">
        <v>106</v>
      </c>
      <c r="C100" t="s">
        <v>250</v>
      </c>
      <c r="D100" t="s">
        <v>251</v>
      </c>
      <c r="E100" t="s">
        <v>252</v>
      </c>
      <c r="F100" t="s">
        <v>253</v>
      </c>
      <c r="G100" t="s">
        <v>254</v>
      </c>
      <c r="H100" t="s">
        <v>255</v>
      </c>
      <c r="I100">
        <v>2007</v>
      </c>
      <c r="J100">
        <v>106</v>
      </c>
      <c r="K100" t="s">
        <v>250</v>
      </c>
      <c r="L100" t="s">
        <v>256</v>
      </c>
      <c r="M100" t="s">
        <v>257</v>
      </c>
      <c r="N100" t="s">
        <v>258</v>
      </c>
      <c r="O100" t="s">
        <v>259</v>
      </c>
      <c r="P100">
        <v>420</v>
      </c>
      <c r="Q100" t="s">
        <v>260</v>
      </c>
      <c r="R100">
        <v>420</v>
      </c>
      <c r="S100" t="s">
        <v>261</v>
      </c>
      <c r="T100" t="s">
        <v>262</v>
      </c>
      <c r="U100" t="s">
        <v>263</v>
      </c>
      <c r="V100" t="s">
        <v>264</v>
      </c>
      <c r="W100" t="s">
        <v>342</v>
      </c>
      <c r="X100">
        <v>0</v>
      </c>
      <c r="Y100" t="s">
        <v>342</v>
      </c>
      <c r="Z100">
        <v>2008</v>
      </c>
      <c r="AA100" t="s">
        <v>339</v>
      </c>
      <c r="AB100" t="s">
        <v>336</v>
      </c>
      <c r="AC100">
        <v>84</v>
      </c>
      <c r="AD100">
        <v>6.7</v>
      </c>
      <c r="AE100" t="s">
        <v>343</v>
      </c>
      <c r="AF100" t="s">
        <v>268</v>
      </c>
      <c r="AG100" t="s">
        <v>269</v>
      </c>
      <c r="AH100" t="s">
        <v>270</v>
      </c>
      <c r="AI100" t="s">
        <v>270</v>
      </c>
      <c r="AJ100" t="s">
        <v>270</v>
      </c>
      <c r="AK100" t="s">
        <v>270</v>
      </c>
      <c r="AL100">
        <v>2.8930000000000002E-3</v>
      </c>
      <c r="AM100" t="s">
        <v>271</v>
      </c>
      <c r="AN100">
        <v>28951</v>
      </c>
      <c r="AO100">
        <v>198345</v>
      </c>
      <c r="AP100">
        <v>3</v>
      </c>
      <c r="AQ100">
        <v>29496</v>
      </c>
      <c r="AR100">
        <v>2010</v>
      </c>
      <c r="CM100">
        <v>78.72</v>
      </c>
      <c r="FF100">
        <v>111.74</v>
      </c>
      <c r="FN100">
        <v>47.06</v>
      </c>
      <c r="FV100">
        <v>22.68</v>
      </c>
      <c r="GP100">
        <v>115.91</v>
      </c>
      <c r="GU100">
        <v>28.36</v>
      </c>
      <c r="GV100">
        <v>47.42</v>
      </c>
      <c r="GY100">
        <v>260.2</v>
      </c>
      <c r="GZ100">
        <v>115.91</v>
      </c>
      <c r="HA100">
        <v>376.11</v>
      </c>
      <c r="HB100">
        <v>75.78</v>
      </c>
      <c r="HC100">
        <v>451.89000000000004</v>
      </c>
    </row>
    <row r="101" spans="1:211" x14ac:dyDescent="0.25">
      <c r="A101">
        <v>27</v>
      </c>
      <c r="B101">
        <v>106</v>
      </c>
      <c r="C101" t="s">
        <v>250</v>
      </c>
      <c r="D101" t="s">
        <v>251</v>
      </c>
      <c r="E101" t="s">
        <v>252</v>
      </c>
      <c r="F101" t="s">
        <v>253</v>
      </c>
      <c r="G101" t="s">
        <v>254</v>
      </c>
      <c r="H101" t="s">
        <v>255</v>
      </c>
      <c r="I101">
        <v>2007</v>
      </c>
      <c r="J101">
        <v>106</v>
      </c>
      <c r="K101" t="s">
        <v>250</v>
      </c>
      <c r="L101" t="s">
        <v>256</v>
      </c>
      <c r="M101" t="s">
        <v>257</v>
      </c>
      <c r="N101" t="s">
        <v>258</v>
      </c>
      <c r="O101" t="s">
        <v>259</v>
      </c>
      <c r="P101">
        <v>420</v>
      </c>
      <c r="Q101" t="s">
        <v>260</v>
      </c>
      <c r="R101">
        <v>420</v>
      </c>
      <c r="S101" t="s">
        <v>261</v>
      </c>
      <c r="T101" t="s">
        <v>262</v>
      </c>
      <c r="U101" t="s">
        <v>263</v>
      </c>
      <c r="V101" t="s">
        <v>264</v>
      </c>
      <c r="W101" t="s">
        <v>342</v>
      </c>
      <c r="X101">
        <v>0</v>
      </c>
      <c r="Y101" t="s">
        <v>342</v>
      </c>
      <c r="Z101">
        <v>2008</v>
      </c>
      <c r="AA101" t="s">
        <v>339</v>
      </c>
      <c r="AB101" t="s">
        <v>336</v>
      </c>
      <c r="AC101">
        <v>84</v>
      </c>
      <c r="AD101">
        <v>6.7</v>
      </c>
      <c r="AE101" t="s">
        <v>343</v>
      </c>
      <c r="AF101" t="s">
        <v>268</v>
      </c>
      <c r="AG101" t="s">
        <v>269</v>
      </c>
      <c r="AH101" t="s">
        <v>270</v>
      </c>
      <c r="AI101" t="s">
        <v>270</v>
      </c>
      <c r="AJ101" t="s">
        <v>270</v>
      </c>
      <c r="AK101" t="s">
        <v>270</v>
      </c>
      <c r="AL101">
        <v>2.8930000000000002E-3</v>
      </c>
      <c r="AM101" t="s">
        <v>271</v>
      </c>
      <c r="AN101">
        <v>28951</v>
      </c>
      <c r="AO101">
        <v>198345</v>
      </c>
      <c r="AP101">
        <v>4</v>
      </c>
      <c r="AQ101">
        <v>29496</v>
      </c>
      <c r="AR101">
        <v>2011</v>
      </c>
      <c r="BX101">
        <v>27.54</v>
      </c>
      <c r="CM101">
        <v>13.7</v>
      </c>
      <c r="FS101">
        <v>87.76</v>
      </c>
      <c r="GP101">
        <v>116.6</v>
      </c>
      <c r="GU101">
        <v>54.89</v>
      </c>
      <c r="GV101">
        <v>54.63</v>
      </c>
      <c r="GY101">
        <v>129</v>
      </c>
      <c r="GZ101">
        <v>116.6</v>
      </c>
      <c r="HA101">
        <v>245.6</v>
      </c>
      <c r="HB101">
        <v>109.52</v>
      </c>
      <c r="HC101">
        <v>355.11999999999995</v>
      </c>
    </row>
    <row r="102" spans="1:211" x14ac:dyDescent="0.25">
      <c r="A102">
        <v>27</v>
      </c>
      <c r="B102">
        <v>106</v>
      </c>
      <c r="C102" t="s">
        <v>250</v>
      </c>
      <c r="D102" t="s">
        <v>251</v>
      </c>
      <c r="E102" t="s">
        <v>252</v>
      </c>
      <c r="F102" t="s">
        <v>253</v>
      </c>
      <c r="G102" t="s">
        <v>254</v>
      </c>
      <c r="H102" t="s">
        <v>255</v>
      </c>
      <c r="I102">
        <v>2007</v>
      </c>
      <c r="J102">
        <v>106</v>
      </c>
      <c r="K102" t="s">
        <v>250</v>
      </c>
      <c r="L102" t="s">
        <v>256</v>
      </c>
      <c r="M102" t="s">
        <v>257</v>
      </c>
      <c r="N102" t="s">
        <v>258</v>
      </c>
      <c r="O102" t="s">
        <v>259</v>
      </c>
      <c r="P102">
        <v>420</v>
      </c>
      <c r="Q102" t="s">
        <v>260</v>
      </c>
      <c r="R102">
        <v>420</v>
      </c>
      <c r="S102" t="s">
        <v>261</v>
      </c>
      <c r="T102" t="s">
        <v>262</v>
      </c>
      <c r="U102" t="s">
        <v>263</v>
      </c>
      <c r="V102" t="s">
        <v>264</v>
      </c>
      <c r="W102" t="s">
        <v>342</v>
      </c>
      <c r="X102">
        <v>0</v>
      </c>
      <c r="Y102" t="s">
        <v>342</v>
      </c>
      <c r="Z102">
        <v>2008</v>
      </c>
      <c r="AA102" t="s">
        <v>339</v>
      </c>
      <c r="AB102" t="s">
        <v>336</v>
      </c>
      <c r="AC102">
        <v>84</v>
      </c>
      <c r="AD102">
        <v>6.7</v>
      </c>
      <c r="AE102" t="s">
        <v>343</v>
      </c>
      <c r="AF102" t="s">
        <v>268</v>
      </c>
      <c r="AG102" t="s">
        <v>269</v>
      </c>
      <c r="AH102" t="s">
        <v>270</v>
      </c>
      <c r="AI102" t="s">
        <v>270</v>
      </c>
      <c r="AJ102" t="s">
        <v>270</v>
      </c>
      <c r="AK102" t="s">
        <v>270</v>
      </c>
      <c r="AL102">
        <v>2.8930000000000002E-3</v>
      </c>
      <c r="AM102" t="s">
        <v>271</v>
      </c>
      <c r="AN102">
        <v>28951</v>
      </c>
      <c r="AO102">
        <v>198345</v>
      </c>
      <c r="AP102">
        <v>5</v>
      </c>
      <c r="AQ102">
        <v>29496</v>
      </c>
      <c r="AR102">
        <v>2012</v>
      </c>
      <c r="GP102">
        <v>19.87</v>
      </c>
      <c r="GY102">
        <v>0</v>
      </c>
      <c r="GZ102">
        <v>19.87</v>
      </c>
      <c r="HA102">
        <v>19.87</v>
      </c>
      <c r="HB102">
        <v>0</v>
      </c>
      <c r="HC102">
        <v>19.87</v>
      </c>
    </row>
    <row r="103" spans="1:211" x14ac:dyDescent="0.25">
      <c r="A103">
        <v>27</v>
      </c>
      <c r="B103">
        <v>106</v>
      </c>
      <c r="C103" t="s">
        <v>250</v>
      </c>
      <c r="D103" t="s">
        <v>251</v>
      </c>
      <c r="E103" t="s">
        <v>252</v>
      </c>
      <c r="F103" t="s">
        <v>253</v>
      </c>
      <c r="G103" t="s">
        <v>254</v>
      </c>
      <c r="H103" t="s">
        <v>255</v>
      </c>
      <c r="I103">
        <v>2007</v>
      </c>
      <c r="J103">
        <v>106</v>
      </c>
      <c r="K103" t="s">
        <v>250</v>
      </c>
      <c r="L103" t="s">
        <v>256</v>
      </c>
      <c r="M103" t="s">
        <v>257</v>
      </c>
      <c r="N103" t="s">
        <v>258</v>
      </c>
      <c r="O103" t="s">
        <v>259</v>
      </c>
      <c r="P103">
        <v>106</v>
      </c>
      <c r="Q103" t="s">
        <v>283</v>
      </c>
      <c r="R103">
        <v>106</v>
      </c>
      <c r="S103" t="s">
        <v>250</v>
      </c>
      <c r="T103" t="s">
        <v>262</v>
      </c>
      <c r="U103" t="s">
        <v>263</v>
      </c>
      <c r="V103" t="s">
        <v>290</v>
      </c>
      <c r="W103" t="s">
        <v>344</v>
      </c>
      <c r="X103">
        <v>0</v>
      </c>
      <c r="Y103" t="s">
        <v>344</v>
      </c>
      <c r="Z103">
        <v>2008</v>
      </c>
      <c r="AA103" t="s">
        <v>345</v>
      </c>
      <c r="AB103" t="s">
        <v>345</v>
      </c>
      <c r="AC103">
        <v>81</v>
      </c>
      <c r="AD103">
        <v>5.6</v>
      </c>
      <c r="AF103" t="s">
        <v>268</v>
      </c>
      <c r="AG103" t="s">
        <v>292</v>
      </c>
      <c r="AH103" t="s">
        <v>270</v>
      </c>
      <c r="AI103" t="s">
        <v>270</v>
      </c>
      <c r="AJ103" t="s">
        <v>270</v>
      </c>
      <c r="AK103" t="s">
        <v>270</v>
      </c>
      <c r="AL103">
        <v>7.5900000000000002E-4</v>
      </c>
      <c r="AM103" t="s">
        <v>271</v>
      </c>
      <c r="AN103">
        <v>53928</v>
      </c>
      <c r="AO103">
        <v>206674</v>
      </c>
      <c r="AP103">
        <v>3</v>
      </c>
      <c r="AQ103">
        <v>29099</v>
      </c>
      <c r="AR103">
        <v>2010</v>
      </c>
      <c r="GU103">
        <v>21.75</v>
      </c>
      <c r="GV103">
        <v>14.74</v>
      </c>
      <c r="GY103">
        <v>0</v>
      </c>
      <c r="GZ103">
        <v>0</v>
      </c>
      <c r="HA103">
        <v>0</v>
      </c>
      <c r="HB103">
        <v>36.49</v>
      </c>
      <c r="HC103">
        <v>36.49</v>
      </c>
    </row>
    <row r="104" spans="1:211" x14ac:dyDescent="0.25">
      <c r="A104">
        <v>27</v>
      </c>
      <c r="B104">
        <v>106</v>
      </c>
      <c r="C104" t="s">
        <v>250</v>
      </c>
      <c r="D104" t="s">
        <v>251</v>
      </c>
      <c r="E104" t="s">
        <v>252</v>
      </c>
      <c r="F104" t="s">
        <v>253</v>
      </c>
      <c r="G104" t="s">
        <v>254</v>
      </c>
      <c r="H104" t="s">
        <v>255</v>
      </c>
      <c r="I104">
        <v>2007</v>
      </c>
      <c r="J104">
        <v>106</v>
      </c>
      <c r="K104" t="s">
        <v>250</v>
      </c>
      <c r="L104" t="s">
        <v>256</v>
      </c>
      <c r="M104" t="s">
        <v>257</v>
      </c>
      <c r="N104" t="s">
        <v>258</v>
      </c>
      <c r="O104" t="s">
        <v>259</v>
      </c>
      <c r="P104">
        <v>106</v>
      </c>
      <c r="Q104" t="s">
        <v>283</v>
      </c>
      <c r="R104">
        <v>106</v>
      </c>
      <c r="S104" t="s">
        <v>250</v>
      </c>
      <c r="T104" t="s">
        <v>262</v>
      </c>
      <c r="U104" t="s">
        <v>263</v>
      </c>
      <c r="V104" t="s">
        <v>290</v>
      </c>
      <c r="W104" t="s">
        <v>344</v>
      </c>
      <c r="X104">
        <v>0</v>
      </c>
      <c r="Y104" t="s">
        <v>344</v>
      </c>
      <c r="Z104">
        <v>2008</v>
      </c>
      <c r="AA104" t="s">
        <v>345</v>
      </c>
      <c r="AB104" t="s">
        <v>345</v>
      </c>
      <c r="AC104">
        <v>81</v>
      </c>
      <c r="AD104">
        <v>5.6</v>
      </c>
      <c r="AF104" t="s">
        <v>268</v>
      </c>
      <c r="AG104" t="s">
        <v>292</v>
      </c>
      <c r="AH104" t="s">
        <v>270</v>
      </c>
      <c r="AI104" t="s">
        <v>270</v>
      </c>
      <c r="AJ104" t="s">
        <v>270</v>
      </c>
      <c r="AK104" t="s">
        <v>270</v>
      </c>
      <c r="AL104">
        <v>7.5900000000000002E-4</v>
      </c>
      <c r="AM104" t="s">
        <v>271</v>
      </c>
      <c r="AN104">
        <v>53928</v>
      </c>
      <c r="AO104">
        <v>206674</v>
      </c>
      <c r="AP104">
        <v>4</v>
      </c>
      <c r="AQ104">
        <v>29099</v>
      </c>
      <c r="AR104">
        <v>2011</v>
      </c>
      <c r="CM104">
        <v>15.32</v>
      </c>
      <c r="DH104">
        <v>10.69</v>
      </c>
      <c r="FV104">
        <v>13.38</v>
      </c>
      <c r="GC104">
        <v>31.12</v>
      </c>
      <c r="GP104">
        <v>62.9</v>
      </c>
      <c r="GU104">
        <v>78.73</v>
      </c>
      <c r="GV104">
        <v>48.03</v>
      </c>
      <c r="GY104">
        <v>70.510000000000005</v>
      </c>
      <c r="GZ104">
        <v>62.9</v>
      </c>
      <c r="HA104">
        <v>133.41</v>
      </c>
      <c r="HB104">
        <v>126.76</v>
      </c>
      <c r="HC104">
        <v>260.16999999999996</v>
      </c>
    </row>
    <row r="105" spans="1:211" x14ac:dyDescent="0.25">
      <c r="A105">
        <v>27</v>
      </c>
      <c r="B105">
        <v>106</v>
      </c>
      <c r="C105" t="s">
        <v>250</v>
      </c>
      <c r="D105" t="s">
        <v>251</v>
      </c>
      <c r="E105" t="s">
        <v>252</v>
      </c>
      <c r="F105" t="s">
        <v>253</v>
      </c>
      <c r="G105" t="s">
        <v>254</v>
      </c>
      <c r="H105" t="s">
        <v>255</v>
      </c>
      <c r="I105">
        <v>2007</v>
      </c>
      <c r="J105">
        <v>106</v>
      </c>
      <c r="K105" t="s">
        <v>250</v>
      </c>
      <c r="L105" t="s">
        <v>256</v>
      </c>
      <c r="M105" t="s">
        <v>257</v>
      </c>
      <c r="N105" t="s">
        <v>258</v>
      </c>
      <c r="O105" t="s">
        <v>259</v>
      </c>
      <c r="P105">
        <v>106</v>
      </c>
      <c r="Q105" t="s">
        <v>283</v>
      </c>
      <c r="R105">
        <v>106</v>
      </c>
      <c r="S105" t="s">
        <v>250</v>
      </c>
      <c r="T105" t="s">
        <v>262</v>
      </c>
      <c r="U105" t="s">
        <v>263</v>
      </c>
      <c r="V105" t="s">
        <v>290</v>
      </c>
      <c r="W105" t="s">
        <v>344</v>
      </c>
      <c r="X105">
        <v>0</v>
      </c>
      <c r="Y105" t="s">
        <v>344</v>
      </c>
      <c r="Z105">
        <v>2008</v>
      </c>
      <c r="AA105" t="s">
        <v>345</v>
      </c>
      <c r="AB105" t="s">
        <v>345</v>
      </c>
      <c r="AC105">
        <v>81</v>
      </c>
      <c r="AD105">
        <v>5.6</v>
      </c>
      <c r="AF105" t="s">
        <v>268</v>
      </c>
      <c r="AG105" t="s">
        <v>292</v>
      </c>
      <c r="AH105" t="s">
        <v>270</v>
      </c>
      <c r="AI105" t="s">
        <v>270</v>
      </c>
      <c r="AJ105" t="s">
        <v>270</v>
      </c>
      <c r="AK105" t="s">
        <v>270</v>
      </c>
      <c r="AL105">
        <v>7.5900000000000002E-4</v>
      </c>
      <c r="AM105" t="s">
        <v>271</v>
      </c>
      <c r="AN105">
        <v>53928</v>
      </c>
      <c r="AO105">
        <v>206674</v>
      </c>
      <c r="AP105">
        <v>5</v>
      </c>
      <c r="AQ105">
        <v>29099</v>
      </c>
      <c r="AR105">
        <v>2012</v>
      </c>
      <c r="BX105">
        <v>13.15</v>
      </c>
      <c r="FV105">
        <v>16.48</v>
      </c>
      <c r="FZ105">
        <v>16.48</v>
      </c>
      <c r="GP105">
        <v>16.739999999999998</v>
      </c>
      <c r="GU105">
        <v>21.35</v>
      </c>
      <c r="GV105">
        <v>17.86</v>
      </c>
      <c r="GY105">
        <v>46.11</v>
      </c>
      <c r="GZ105">
        <v>16.739999999999998</v>
      </c>
      <c r="HA105">
        <v>62.85</v>
      </c>
      <c r="HB105">
        <v>39.21</v>
      </c>
      <c r="HC105">
        <v>102.06000000000002</v>
      </c>
    </row>
    <row r="106" spans="1:211" x14ac:dyDescent="0.25">
      <c r="A106">
        <v>27</v>
      </c>
      <c r="B106">
        <v>106</v>
      </c>
      <c r="C106" t="s">
        <v>250</v>
      </c>
      <c r="D106" t="s">
        <v>251</v>
      </c>
      <c r="E106" t="s">
        <v>252</v>
      </c>
      <c r="F106" t="s">
        <v>253</v>
      </c>
      <c r="G106" t="s">
        <v>254</v>
      </c>
      <c r="H106" t="s">
        <v>255</v>
      </c>
      <c r="I106">
        <v>2007</v>
      </c>
      <c r="J106">
        <v>106</v>
      </c>
      <c r="K106" t="s">
        <v>250</v>
      </c>
      <c r="L106" t="s">
        <v>256</v>
      </c>
      <c r="M106" t="s">
        <v>257</v>
      </c>
      <c r="N106" t="s">
        <v>258</v>
      </c>
      <c r="O106" t="s">
        <v>259</v>
      </c>
      <c r="P106">
        <v>106</v>
      </c>
      <c r="Q106" t="s">
        <v>283</v>
      </c>
      <c r="R106">
        <v>106</v>
      </c>
      <c r="S106" t="s">
        <v>250</v>
      </c>
      <c r="T106" t="s">
        <v>262</v>
      </c>
      <c r="U106" t="s">
        <v>263</v>
      </c>
      <c r="V106" t="s">
        <v>290</v>
      </c>
      <c r="W106" t="s">
        <v>346</v>
      </c>
      <c r="X106">
        <v>0</v>
      </c>
      <c r="Y106" t="s">
        <v>346</v>
      </c>
      <c r="Z106">
        <v>2008</v>
      </c>
      <c r="AA106" t="s">
        <v>347</v>
      </c>
      <c r="AB106" t="s">
        <v>347</v>
      </c>
      <c r="AC106">
        <v>84</v>
      </c>
      <c r="AD106">
        <v>6.2</v>
      </c>
      <c r="AF106" t="s">
        <v>268</v>
      </c>
      <c r="AG106" t="s">
        <v>292</v>
      </c>
      <c r="AH106" t="s">
        <v>270</v>
      </c>
      <c r="AI106" t="s">
        <v>270</v>
      </c>
      <c r="AJ106" t="s">
        <v>270</v>
      </c>
      <c r="AK106" t="s">
        <v>270</v>
      </c>
      <c r="AL106">
        <v>3.5569999999999998E-3</v>
      </c>
      <c r="AM106" t="s">
        <v>271</v>
      </c>
      <c r="AN106">
        <v>28011</v>
      </c>
      <c r="AO106">
        <v>113936</v>
      </c>
      <c r="AP106">
        <v>3</v>
      </c>
      <c r="AQ106">
        <v>29104</v>
      </c>
      <c r="AR106">
        <v>2010</v>
      </c>
      <c r="GP106">
        <v>13.21</v>
      </c>
      <c r="GU106">
        <v>10.26</v>
      </c>
      <c r="GV106">
        <v>6.95</v>
      </c>
      <c r="GY106">
        <v>0</v>
      </c>
      <c r="GZ106">
        <v>13.21</v>
      </c>
      <c r="HA106">
        <v>13.21</v>
      </c>
      <c r="HB106">
        <v>17.21</v>
      </c>
      <c r="HC106">
        <v>30.419999999999998</v>
      </c>
    </row>
    <row r="107" spans="1:211" x14ac:dyDescent="0.25">
      <c r="A107">
        <v>27</v>
      </c>
      <c r="B107">
        <v>106</v>
      </c>
      <c r="C107" t="s">
        <v>250</v>
      </c>
      <c r="D107" t="s">
        <v>251</v>
      </c>
      <c r="E107" t="s">
        <v>252</v>
      </c>
      <c r="F107" t="s">
        <v>253</v>
      </c>
      <c r="G107" t="s">
        <v>254</v>
      </c>
      <c r="H107" t="s">
        <v>255</v>
      </c>
      <c r="I107">
        <v>2007</v>
      </c>
      <c r="J107">
        <v>106</v>
      </c>
      <c r="K107" t="s">
        <v>250</v>
      </c>
      <c r="L107" t="s">
        <v>256</v>
      </c>
      <c r="M107" t="s">
        <v>257</v>
      </c>
      <c r="N107" t="s">
        <v>258</v>
      </c>
      <c r="O107" t="s">
        <v>259</v>
      </c>
      <c r="P107">
        <v>106</v>
      </c>
      <c r="Q107" t="s">
        <v>283</v>
      </c>
      <c r="R107">
        <v>106</v>
      </c>
      <c r="S107" t="s">
        <v>250</v>
      </c>
      <c r="T107" t="s">
        <v>262</v>
      </c>
      <c r="U107" t="s">
        <v>263</v>
      </c>
      <c r="V107" t="s">
        <v>290</v>
      </c>
      <c r="W107" t="s">
        <v>346</v>
      </c>
      <c r="X107">
        <v>0</v>
      </c>
      <c r="Y107" t="s">
        <v>346</v>
      </c>
      <c r="Z107">
        <v>2008</v>
      </c>
      <c r="AA107" t="s">
        <v>347</v>
      </c>
      <c r="AB107" t="s">
        <v>347</v>
      </c>
      <c r="AC107">
        <v>84</v>
      </c>
      <c r="AD107">
        <v>6.2</v>
      </c>
      <c r="AF107" t="s">
        <v>268</v>
      </c>
      <c r="AG107" t="s">
        <v>292</v>
      </c>
      <c r="AH107" t="s">
        <v>270</v>
      </c>
      <c r="AI107" t="s">
        <v>270</v>
      </c>
      <c r="AJ107" t="s">
        <v>270</v>
      </c>
      <c r="AK107" t="s">
        <v>270</v>
      </c>
      <c r="AL107">
        <v>3.5569999999999998E-3</v>
      </c>
      <c r="AM107" t="s">
        <v>271</v>
      </c>
      <c r="AN107">
        <v>28011</v>
      </c>
      <c r="AO107">
        <v>113936</v>
      </c>
      <c r="AP107">
        <v>4</v>
      </c>
      <c r="AQ107">
        <v>29104</v>
      </c>
      <c r="AR107">
        <v>2011</v>
      </c>
      <c r="GU107">
        <v>42.4</v>
      </c>
      <c r="GV107">
        <v>27.26</v>
      </c>
      <c r="GY107">
        <v>0</v>
      </c>
      <c r="GZ107">
        <v>0</v>
      </c>
      <c r="HA107">
        <v>0</v>
      </c>
      <c r="HB107">
        <v>69.66</v>
      </c>
      <c r="HC107">
        <v>69.66</v>
      </c>
    </row>
    <row r="108" spans="1:211" x14ac:dyDescent="0.25">
      <c r="A108">
        <v>27</v>
      </c>
      <c r="B108">
        <v>106</v>
      </c>
      <c r="C108" t="s">
        <v>250</v>
      </c>
      <c r="D108" t="s">
        <v>251</v>
      </c>
      <c r="E108" t="s">
        <v>252</v>
      </c>
      <c r="F108" t="s">
        <v>253</v>
      </c>
      <c r="G108" t="s">
        <v>254</v>
      </c>
      <c r="H108" t="s">
        <v>255</v>
      </c>
      <c r="I108">
        <v>2007</v>
      </c>
      <c r="J108">
        <v>106</v>
      </c>
      <c r="K108" t="s">
        <v>250</v>
      </c>
      <c r="L108" t="s">
        <v>256</v>
      </c>
      <c r="M108" t="s">
        <v>257</v>
      </c>
      <c r="N108" t="s">
        <v>258</v>
      </c>
      <c r="O108" t="s">
        <v>259</v>
      </c>
      <c r="P108">
        <v>106</v>
      </c>
      <c r="Q108" t="s">
        <v>283</v>
      </c>
      <c r="R108">
        <v>106</v>
      </c>
      <c r="S108" t="s">
        <v>250</v>
      </c>
      <c r="T108" t="s">
        <v>262</v>
      </c>
      <c r="U108" t="s">
        <v>263</v>
      </c>
      <c r="V108" t="s">
        <v>290</v>
      </c>
      <c r="W108" t="s">
        <v>346</v>
      </c>
      <c r="X108">
        <v>0</v>
      </c>
      <c r="Y108" t="s">
        <v>346</v>
      </c>
      <c r="Z108">
        <v>2008</v>
      </c>
      <c r="AA108" t="s">
        <v>347</v>
      </c>
      <c r="AB108" t="s">
        <v>347</v>
      </c>
      <c r="AC108">
        <v>84</v>
      </c>
      <c r="AD108">
        <v>6.2</v>
      </c>
      <c r="AF108" t="s">
        <v>268</v>
      </c>
      <c r="AG108" t="s">
        <v>292</v>
      </c>
      <c r="AH108" t="s">
        <v>270</v>
      </c>
      <c r="AI108" t="s">
        <v>270</v>
      </c>
      <c r="AJ108" t="s">
        <v>270</v>
      </c>
      <c r="AK108" t="s">
        <v>270</v>
      </c>
      <c r="AL108">
        <v>3.5569999999999998E-3</v>
      </c>
      <c r="AM108" t="s">
        <v>271</v>
      </c>
      <c r="AN108">
        <v>28011</v>
      </c>
      <c r="AO108">
        <v>113936</v>
      </c>
      <c r="AP108">
        <v>5</v>
      </c>
      <c r="AQ108">
        <v>29104</v>
      </c>
      <c r="AR108">
        <v>2012</v>
      </c>
      <c r="GP108">
        <v>12.12</v>
      </c>
      <c r="GU108">
        <v>4.67</v>
      </c>
      <c r="GV108">
        <v>22.62</v>
      </c>
      <c r="GY108">
        <v>0</v>
      </c>
      <c r="GZ108">
        <v>12.12</v>
      </c>
      <c r="HA108">
        <v>12.12</v>
      </c>
      <c r="HB108">
        <v>27.29</v>
      </c>
      <c r="HC108">
        <v>39.409999999999997</v>
      </c>
    </row>
    <row r="109" spans="1:211" x14ac:dyDescent="0.25">
      <c r="A109">
        <v>27</v>
      </c>
      <c r="B109">
        <v>106</v>
      </c>
      <c r="C109" t="s">
        <v>250</v>
      </c>
      <c r="D109" t="s">
        <v>251</v>
      </c>
      <c r="E109" t="s">
        <v>252</v>
      </c>
      <c r="F109" t="s">
        <v>253</v>
      </c>
      <c r="G109" t="s">
        <v>254</v>
      </c>
      <c r="H109" t="s">
        <v>255</v>
      </c>
      <c r="I109">
        <v>2007</v>
      </c>
      <c r="J109">
        <v>106</v>
      </c>
      <c r="K109" t="s">
        <v>250</v>
      </c>
      <c r="L109" t="s">
        <v>256</v>
      </c>
      <c r="M109" t="s">
        <v>257</v>
      </c>
      <c r="N109" t="s">
        <v>258</v>
      </c>
      <c r="O109" t="s">
        <v>259</v>
      </c>
      <c r="P109">
        <v>106</v>
      </c>
      <c r="Q109" t="s">
        <v>283</v>
      </c>
      <c r="R109">
        <v>106</v>
      </c>
      <c r="S109" t="s">
        <v>250</v>
      </c>
      <c r="T109" t="s">
        <v>262</v>
      </c>
      <c r="U109" t="s">
        <v>263</v>
      </c>
      <c r="V109" t="s">
        <v>290</v>
      </c>
      <c r="W109" t="s">
        <v>346</v>
      </c>
      <c r="X109">
        <v>0</v>
      </c>
      <c r="Y109" t="s">
        <v>346</v>
      </c>
      <c r="Z109">
        <v>2008</v>
      </c>
      <c r="AA109" t="s">
        <v>347</v>
      </c>
      <c r="AB109" t="s">
        <v>347</v>
      </c>
      <c r="AC109">
        <v>84</v>
      </c>
      <c r="AD109">
        <v>6.2</v>
      </c>
      <c r="AF109" t="s">
        <v>268</v>
      </c>
      <c r="AG109" t="s">
        <v>292</v>
      </c>
      <c r="AH109" t="s">
        <v>270</v>
      </c>
      <c r="AI109" t="s">
        <v>270</v>
      </c>
      <c r="AJ109" t="s">
        <v>270</v>
      </c>
      <c r="AK109" t="s">
        <v>270</v>
      </c>
      <c r="AL109">
        <v>3.5569999999999998E-3</v>
      </c>
      <c r="AM109" t="s">
        <v>271</v>
      </c>
      <c r="AN109">
        <v>28011</v>
      </c>
      <c r="AO109">
        <v>113936</v>
      </c>
      <c r="AP109">
        <v>6</v>
      </c>
      <c r="AQ109">
        <v>29104</v>
      </c>
      <c r="AR109">
        <v>2013</v>
      </c>
      <c r="GU109">
        <v>3.06</v>
      </c>
      <c r="GV109">
        <v>3.45</v>
      </c>
      <c r="GY109">
        <v>0</v>
      </c>
      <c r="GZ109">
        <v>0</v>
      </c>
      <c r="HA109">
        <v>0</v>
      </c>
      <c r="HB109">
        <v>6.51</v>
      </c>
      <c r="HC109">
        <v>6.51</v>
      </c>
    </row>
    <row r="110" spans="1:211" x14ac:dyDescent="0.25">
      <c r="A110">
        <v>27</v>
      </c>
      <c r="B110">
        <v>106</v>
      </c>
      <c r="C110" t="s">
        <v>250</v>
      </c>
      <c r="D110" t="s">
        <v>251</v>
      </c>
      <c r="E110" t="s">
        <v>252</v>
      </c>
      <c r="F110" t="s">
        <v>253</v>
      </c>
      <c r="G110" t="s">
        <v>254</v>
      </c>
      <c r="H110" t="s">
        <v>255</v>
      </c>
      <c r="I110">
        <v>2007</v>
      </c>
      <c r="J110">
        <v>106</v>
      </c>
      <c r="K110" t="s">
        <v>250</v>
      </c>
      <c r="L110" t="s">
        <v>256</v>
      </c>
      <c r="M110" t="s">
        <v>257</v>
      </c>
      <c r="N110" t="s">
        <v>258</v>
      </c>
      <c r="O110" t="s">
        <v>259</v>
      </c>
      <c r="P110">
        <v>106</v>
      </c>
      <c r="Q110" t="s">
        <v>283</v>
      </c>
      <c r="R110">
        <v>106</v>
      </c>
      <c r="S110" t="s">
        <v>250</v>
      </c>
      <c r="T110" t="s">
        <v>262</v>
      </c>
      <c r="U110" t="s">
        <v>263</v>
      </c>
      <c r="V110" t="s">
        <v>290</v>
      </c>
      <c r="W110" t="s">
        <v>348</v>
      </c>
      <c r="X110">
        <v>0</v>
      </c>
      <c r="Y110" t="s">
        <v>348</v>
      </c>
      <c r="Z110">
        <v>2008</v>
      </c>
      <c r="AA110" t="s">
        <v>349</v>
      </c>
      <c r="AB110" t="s">
        <v>349</v>
      </c>
      <c r="AC110">
        <v>84</v>
      </c>
      <c r="AD110">
        <v>6.2</v>
      </c>
      <c r="AF110" t="s">
        <v>268</v>
      </c>
      <c r="AG110" t="s">
        <v>292</v>
      </c>
      <c r="AH110" t="s">
        <v>270</v>
      </c>
      <c r="AI110" t="s">
        <v>270</v>
      </c>
      <c r="AJ110" t="s">
        <v>270</v>
      </c>
      <c r="AK110" t="s">
        <v>270</v>
      </c>
      <c r="AL110">
        <v>1.3760000000000001E-3</v>
      </c>
      <c r="AM110" t="s">
        <v>271</v>
      </c>
      <c r="AN110">
        <v>29013</v>
      </c>
      <c r="AO110">
        <v>112515</v>
      </c>
      <c r="AP110">
        <v>3</v>
      </c>
      <c r="AQ110">
        <v>29091</v>
      </c>
      <c r="AR110">
        <v>2010</v>
      </c>
      <c r="GP110">
        <v>12.02</v>
      </c>
      <c r="GU110">
        <v>26.91</v>
      </c>
      <c r="GV110">
        <v>18.23</v>
      </c>
      <c r="GY110">
        <v>0</v>
      </c>
      <c r="GZ110">
        <v>12.02</v>
      </c>
      <c r="HA110">
        <v>12.02</v>
      </c>
      <c r="HB110">
        <v>45.14</v>
      </c>
      <c r="HC110">
        <v>57.16</v>
      </c>
    </row>
    <row r="111" spans="1:211" x14ac:dyDescent="0.25">
      <c r="A111">
        <v>27</v>
      </c>
      <c r="B111">
        <v>106</v>
      </c>
      <c r="C111" t="s">
        <v>250</v>
      </c>
      <c r="D111" t="s">
        <v>251</v>
      </c>
      <c r="E111" t="s">
        <v>252</v>
      </c>
      <c r="F111" t="s">
        <v>253</v>
      </c>
      <c r="G111" t="s">
        <v>254</v>
      </c>
      <c r="H111" t="s">
        <v>255</v>
      </c>
      <c r="I111">
        <v>2007</v>
      </c>
      <c r="J111">
        <v>106</v>
      </c>
      <c r="K111" t="s">
        <v>250</v>
      </c>
      <c r="L111" t="s">
        <v>256</v>
      </c>
      <c r="M111" t="s">
        <v>257</v>
      </c>
      <c r="N111" t="s">
        <v>258</v>
      </c>
      <c r="O111" t="s">
        <v>259</v>
      </c>
      <c r="P111">
        <v>106</v>
      </c>
      <c r="Q111" t="s">
        <v>283</v>
      </c>
      <c r="R111">
        <v>106</v>
      </c>
      <c r="S111" t="s">
        <v>250</v>
      </c>
      <c r="T111" t="s">
        <v>262</v>
      </c>
      <c r="U111" t="s">
        <v>263</v>
      </c>
      <c r="V111" t="s">
        <v>290</v>
      </c>
      <c r="W111" t="s">
        <v>348</v>
      </c>
      <c r="X111">
        <v>0</v>
      </c>
      <c r="Y111" t="s">
        <v>348</v>
      </c>
      <c r="Z111">
        <v>2008</v>
      </c>
      <c r="AA111" t="s">
        <v>349</v>
      </c>
      <c r="AB111" t="s">
        <v>349</v>
      </c>
      <c r="AC111">
        <v>84</v>
      </c>
      <c r="AD111">
        <v>6.2</v>
      </c>
      <c r="AF111" t="s">
        <v>268</v>
      </c>
      <c r="AG111" t="s">
        <v>292</v>
      </c>
      <c r="AH111" t="s">
        <v>270</v>
      </c>
      <c r="AI111" t="s">
        <v>270</v>
      </c>
      <c r="AJ111" t="s">
        <v>270</v>
      </c>
      <c r="AK111" t="s">
        <v>270</v>
      </c>
      <c r="AL111">
        <v>1.3760000000000001E-3</v>
      </c>
      <c r="AM111" t="s">
        <v>271</v>
      </c>
      <c r="AN111">
        <v>29013</v>
      </c>
      <c r="AO111">
        <v>112515</v>
      </c>
      <c r="AP111">
        <v>4</v>
      </c>
      <c r="AQ111">
        <v>29091</v>
      </c>
      <c r="AR111">
        <v>2011</v>
      </c>
      <c r="BE111">
        <v>6.75</v>
      </c>
      <c r="BS111">
        <v>8.57</v>
      </c>
      <c r="FN111">
        <v>49.56</v>
      </c>
      <c r="FV111">
        <v>13.53</v>
      </c>
      <c r="GC111">
        <v>15.75</v>
      </c>
      <c r="GP111">
        <v>7.72</v>
      </c>
      <c r="GU111">
        <v>73.61</v>
      </c>
      <c r="GV111">
        <v>47.5</v>
      </c>
      <c r="GY111">
        <v>94.16</v>
      </c>
      <c r="GZ111">
        <v>7.72</v>
      </c>
      <c r="HA111">
        <v>101.88</v>
      </c>
      <c r="HB111">
        <v>121.11</v>
      </c>
      <c r="HC111">
        <v>222.99</v>
      </c>
    </row>
    <row r="112" spans="1:211" x14ac:dyDescent="0.25">
      <c r="A112">
        <v>27</v>
      </c>
      <c r="B112">
        <v>106</v>
      </c>
      <c r="C112" t="s">
        <v>250</v>
      </c>
      <c r="D112" t="s">
        <v>251</v>
      </c>
      <c r="E112" t="s">
        <v>252</v>
      </c>
      <c r="F112" t="s">
        <v>253</v>
      </c>
      <c r="G112" t="s">
        <v>254</v>
      </c>
      <c r="H112" t="s">
        <v>255</v>
      </c>
      <c r="I112">
        <v>2007</v>
      </c>
      <c r="J112">
        <v>106</v>
      </c>
      <c r="K112" t="s">
        <v>250</v>
      </c>
      <c r="L112" t="s">
        <v>256</v>
      </c>
      <c r="M112" t="s">
        <v>257</v>
      </c>
      <c r="N112" t="s">
        <v>258</v>
      </c>
      <c r="O112" t="s">
        <v>259</v>
      </c>
      <c r="P112">
        <v>106</v>
      </c>
      <c r="Q112" t="s">
        <v>283</v>
      </c>
      <c r="R112">
        <v>106</v>
      </c>
      <c r="S112" t="s">
        <v>250</v>
      </c>
      <c r="T112" t="s">
        <v>262</v>
      </c>
      <c r="U112" t="s">
        <v>263</v>
      </c>
      <c r="V112" t="s">
        <v>290</v>
      </c>
      <c r="W112" t="s">
        <v>348</v>
      </c>
      <c r="X112">
        <v>0</v>
      </c>
      <c r="Y112" t="s">
        <v>348</v>
      </c>
      <c r="Z112">
        <v>2008</v>
      </c>
      <c r="AA112" t="s">
        <v>349</v>
      </c>
      <c r="AB112" t="s">
        <v>349</v>
      </c>
      <c r="AC112">
        <v>84</v>
      </c>
      <c r="AD112">
        <v>6.2</v>
      </c>
      <c r="AF112" t="s">
        <v>268</v>
      </c>
      <c r="AG112" t="s">
        <v>292</v>
      </c>
      <c r="AH112" t="s">
        <v>270</v>
      </c>
      <c r="AI112" t="s">
        <v>270</v>
      </c>
      <c r="AJ112" t="s">
        <v>270</v>
      </c>
      <c r="AK112" t="s">
        <v>270</v>
      </c>
      <c r="AL112">
        <v>1.3760000000000001E-3</v>
      </c>
      <c r="AM112" t="s">
        <v>271</v>
      </c>
      <c r="AN112">
        <v>29013</v>
      </c>
      <c r="AO112">
        <v>112515</v>
      </c>
      <c r="AP112">
        <v>5</v>
      </c>
      <c r="AQ112">
        <v>29091</v>
      </c>
      <c r="AR112">
        <v>2012</v>
      </c>
      <c r="GP112">
        <v>11.56</v>
      </c>
      <c r="GU112">
        <v>10.28</v>
      </c>
      <c r="GY112">
        <v>0</v>
      </c>
      <c r="GZ112">
        <v>11.56</v>
      </c>
      <c r="HA112">
        <v>11.56</v>
      </c>
      <c r="HB112">
        <v>10.28</v>
      </c>
      <c r="HC112">
        <v>21.84</v>
      </c>
    </row>
    <row r="113" spans="1:211" x14ac:dyDescent="0.25">
      <c r="A113">
        <v>27</v>
      </c>
      <c r="B113">
        <v>106</v>
      </c>
      <c r="C113" t="s">
        <v>250</v>
      </c>
      <c r="D113" t="s">
        <v>251</v>
      </c>
      <c r="E113" t="s">
        <v>252</v>
      </c>
      <c r="F113" t="s">
        <v>253</v>
      </c>
      <c r="G113" t="s">
        <v>254</v>
      </c>
      <c r="H113" t="s">
        <v>255</v>
      </c>
      <c r="I113">
        <v>2007</v>
      </c>
      <c r="J113">
        <v>106</v>
      </c>
      <c r="K113" t="s">
        <v>250</v>
      </c>
      <c r="L113" t="s">
        <v>256</v>
      </c>
      <c r="M113" t="s">
        <v>257</v>
      </c>
      <c r="N113" t="s">
        <v>258</v>
      </c>
      <c r="O113" t="s">
        <v>259</v>
      </c>
      <c r="P113">
        <v>106</v>
      </c>
      <c r="Q113" t="s">
        <v>283</v>
      </c>
      <c r="R113">
        <v>106</v>
      </c>
      <c r="S113" t="s">
        <v>250</v>
      </c>
      <c r="T113" t="s">
        <v>262</v>
      </c>
      <c r="U113" t="s">
        <v>263</v>
      </c>
      <c r="V113" t="s">
        <v>290</v>
      </c>
      <c r="W113" t="s">
        <v>348</v>
      </c>
      <c r="X113">
        <v>0</v>
      </c>
      <c r="Y113" t="s">
        <v>348</v>
      </c>
      <c r="Z113">
        <v>2008</v>
      </c>
      <c r="AA113" t="s">
        <v>349</v>
      </c>
      <c r="AB113" t="s">
        <v>349</v>
      </c>
      <c r="AC113">
        <v>84</v>
      </c>
      <c r="AD113">
        <v>6.2</v>
      </c>
      <c r="AF113" t="s">
        <v>268</v>
      </c>
      <c r="AG113" t="s">
        <v>292</v>
      </c>
      <c r="AH113" t="s">
        <v>270</v>
      </c>
      <c r="AI113" t="s">
        <v>270</v>
      </c>
      <c r="AJ113" t="s">
        <v>270</v>
      </c>
      <c r="AK113" t="s">
        <v>270</v>
      </c>
      <c r="AL113">
        <v>1.3760000000000001E-3</v>
      </c>
      <c r="AM113" t="s">
        <v>271</v>
      </c>
      <c r="AN113">
        <v>29013</v>
      </c>
      <c r="AO113">
        <v>112515</v>
      </c>
      <c r="AP113">
        <v>6</v>
      </c>
      <c r="AQ113">
        <v>29091</v>
      </c>
      <c r="AR113">
        <v>2013</v>
      </c>
      <c r="GU113">
        <v>2.91</v>
      </c>
      <c r="GV113">
        <v>3.29</v>
      </c>
      <c r="GY113">
        <v>0</v>
      </c>
      <c r="GZ113">
        <v>0</v>
      </c>
      <c r="HA113">
        <v>0</v>
      </c>
      <c r="HB113">
        <v>6.2</v>
      </c>
      <c r="HC113">
        <v>6.2</v>
      </c>
    </row>
    <row r="114" spans="1:211" x14ac:dyDescent="0.25">
      <c r="A114">
        <v>27</v>
      </c>
      <c r="B114">
        <v>106</v>
      </c>
      <c r="C114" t="s">
        <v>250</v>
      </c>
      <c r="D114" t="s">
        <v>251</v>
      </c>
      <c r="E114" t="s">
        <v>252</v>
      </c>
      <c r="F114" t="s">
        <v>253</v>
      </c>
      <c r="G114" t="s">
        <v>254</v>
      </c>
      <c r="H114" t="s">
        <v>255</v>
      </c>
      <c r="I114">
        <v>2007</v>
      </c>
      <c r="J114">
        <v>106</v>
      </c>
      <c r="K114" t="s">
        <v>250</v>
      </c>
      <c r="L114" t="s">
        <v>256</v>
      </c>
      <c r="M114" t="s">
        <v>257</v>
      </c>
      <c r="N114" t="s">
        <v>258</v>
      </c>
      <c r="O114" t="s">
        <v>259</v>
      </c>
      <c r="P114">
        <v>106</v>
      </c>
      <c r="Q114" t="s">
        <v>283</v>
      </c>
      <c r="R114">
        <v>106</v>
      </c>
      <c r="S114" t="s">
        <v>250</v>
      </c>
      <c r="T114" t="s">
        <v>262</v>
      </c>
      <c r="U114" t="s">
        <v>263</v>
      </c>
      <c r="V114" t="s">
        <v>290</v>
      </c>
      <c r="W114" t="s">
        <v>350</v>
      </c>
      <c r="X114">
        <v>0</v>
      </c>
      <c r="Y114" t="s">
        <v>350</v>
      </c>
      <c r="Z114">
        <v>2008</v>
      </c>
      <c r="AA114" t="s">
        <v>345</v>
      </c>
      <c r="AB114" t="s">
        <v>345</v>
      </c>
      <c r="AC114">
        <v>81</v>
      </c>
      <c r="AD114">
        <v>5.6</v>
      </c>
      <c r="AF114" t="s">
        <v>268</v>
      </c>
      <c r="AG114" t="s">
        <v>292</v>
      </c>
      <c r="AH114" t="s">
        <v>270</v>
      </c>
      <c r="AI114" t="s">
        <v>270</v>
      </c>
      <c r="AJ114" t="s">
        <v>270</v>
      </c>
      <c r="AK114" t="s">
        <v>270</v>
      </c>
      <c r="AL114">
        <v>0</v>
      </c>
      <c r="AM114" t="s">
        <v>271</v>
      </c>
      <c r="AN114">
        <v>29099</v>
      </c>
      <c r="AO114">
        <v>111434</v>
      </c>
      <c r="AP114">
        <v>2</v>
      </c>
      <c r="AQ114">
        <v>29075</v>
      </c>
      <c r="AR114">
        <v>2009</v>
      </c>
      <c r="GP114">
        <v>0.15</v>
      </c>
      <c r="GY114">
        <v>0</v>
      </c>
      <c r="GZ114">
        <v>0.15</v>
      </c>
      <c r="HA114">
        <v>0.15</v>
      </c>
      <c r="HB114">
        <v>0</v>
      </c>
      <c r="HC114">
        <v>0.15</v>
      </c>
    </row>
    <row r="115" spans="1:211" x14ac:dyDescent="0.25">
      <c r="A115">
        <v>27</v>
      </c>
      <c r="B115">
        <v>106</v>
      </c>
      <c r="C115" t="s">
        <v>250</v>
      </c>
      <c r="D115" t="s">
        <v>251</v>
      </c>
      <c r="E115" t="s">
        <v>252</v>
      </c>
      <c r="F115" t="s">
        <v>253</v>
      </c>
      <c r="G115" t="s">
        <v>254</v>
      </c>
      <c r="H115" t="s">
        <v>255</v>
      </c>
      <c r="I115">
        <v>2007</v>
      </c>
      <c r="J115">
        <v>106</v>
      </c>
      <c r="K115" t="s">
        <v>250</v>
      </c>
      <c r="L115" t="s">
        <v>256</v>
      </c>
      <c r="M115" t="s">
        <v>257</v>
      </c>
      <c r="N115" t="s">
        <v>258</v>
      </c>
      <c r="O115" t="s">
        <v>259</v>
      </c>
      <c r="P115">
        <v>106</v>
      </c>
      <c r="Q115" t="s">
        <v>283</v>
      </c>
      <c r="R115">
        <v>106</v>
      </c>
      <c r="S115" t="s">
        <v>250</v>
      </c>
      <c r="T115" t="s">
        <v>262</v>
      </c>
      <c r="U115" t="s">
        <v>263</v>
      </c>
      <c r="V115" t="s">
        <v>290</v>
      </c>
      <c r="W115" t="s">
        <v>350</v>
      </c>
      <c r="X115">
        <v>0</v>
      </c>
      <c r="Y115" t="s">
        <v>350</v>
      </c>
      <c r="Z115">
        <v>2008</v>
      </c>
      <c r="AA115" t="s">
        <v>345</v>
      </c>
      <c r="AB115" t="s">
        <v>345</v>
      </c>
      <c r="AC115">
        <v>81</v>
      </c>
      <c r="AD115">
        <v>5.6</v>
      </c>
      <c r="AF115" t="s">
        <v>268</v>
      </c>
      <c r="AG115" t="s">
        <v>292</v>
      </c>
      <c r="AH115" t="s">
        <v>270</v>
      </c>
      <c r="AI115" t="s">
        <v>270</v>
      </c>
      <c r="AJ115" t="s">
        <v>270</v>
      </c>
      <c r="AK115" t="s">
        <v>270</v>
      </c>
      <c r="AL115">
        <v>0</v>
      </c>
      <c r="AM115" t="s">
        <v>271</v>
      </c>
      <c r="AN115">
        <v>29099</v>
      </c>
      <c r="AO115">
        <v>111434</v>
      </c>
      <c r="AP115">
        <v>3</v>
      </c>
      <c r="AQ115">
        <v>29075</v>
      </c>
      <c r="AR115">
        <v>2010</v>
      </c>
      <c r="GP115">
        <v>8.92</v>
      </c>
      <c r="GU115">
        <v>14.49</v>
      </c>
      <c r="GV115">
        <v>9.82</v>
      </c>
      <c r="GY115">
        <v>0</v>
      </c>
      <c r="GZ115">
        <v>8.92</v>
      </c>
      <c r="HA115">
        <v>8.92</v>
      </c>
      <c r="HB115">
        <v>24.31</v>
      </c>
      <c r="HC115">
        <v>33.230000000000004</v>
      </c>
    </row>
    <row r="116" spans="1:211" x14ac:dyDescent="0.25">
      <c r="A116">
        <v>27</v>
      </c>
      <c r="B116">
        <v>106</v>
      </c>
      <c r="C116" t="s">
        <v>250</v>
      </c>
      <c r="D116" t="s">
        <v>251</v>
      </c>
      <c r="E116" t="s">
        <v>252</v>
      </c>
      <c r="F116" t="s">
        <v>253</v>
      </c>
      <c r="G116" t="s">
        <v>254</v>
      </c>
      <c r="H116" t="s">
        <v>255</v>
      </c>
      <c r="I116">
        <v>2007</v>
      </c>
      <c r="J116">
        <v>106</v>
      </c>
      <c r="K116" t="s">
        <v>250</v>
      </c>
      <c r="L116" t="s">
        <v>256</v>
      </c>
      <c r="M116" t="s">
        <v>257</v>
      </c>
      <c r="N116" t="s">
        <v>258</v>
      </c>
      <c r="O116" t="s">
        <v>259</v>
      </c>
      <c r="P116">
        <v>106</v>
      </c>
      <c r="Q116" t="s">
        <v>283</v>
      </c>
      <c r="R116">
        <v>106</v>
      </c>
      <c r="S116" t="s">
        <v>250</v>
      </c>
      <c r="T116" t="s">
        <v>262</v>
      </c>
      <c r="U116" t="s">
        <v>263</v>
      </c>
      <c r="V116" t="s">
        <v>290</v>
      </c>
      <c r="W116" t="s">
        <v>350</v>
      </c>
      <c r="X116">
        <v>0</v>
      </c>
      <c r="Y116" t="s">
        <v>350</v>
      </c>
      <c r="Z116">
        <v>2008</v>
      </c>
      <c r="AA116" t="s">
        <v>345</v>
      </c>
      <c r="AB116" t="s">
        <v>345</v>
      </c>
      <c r="AC116">
        <v>81</v>
      </c>
      <c r="AD116">
        <v>5.6</v>
      </c>
      <c r="AF116" t="s">
        <v>268</v>
      </c>
      <c r="AG116" t="s">
        <v>292</v>
      </c>
      <c r="AH116" t="s">
        <v>270</v>
      </c>
      <c r="AI116" t="s">
        <v>270</v>
      </c>
      <c r="AJ116" t="s">
        <v>270</v>
      </c>
      <c r="AK116" t="s">
        <v>270</v>
      </c>
      <c r="AL116">
        <v>0</v>
      </c>
      <c r="AM116" t="s">
        <v>271</v>
      </c>
      <c r="AN116">
        <v>29099</v>
      </c>
      <c r="AO116">
        <v>111434</v>
      </c>
      <c r="AP116">
        <v>4</v>
      </c>
      <c r="AQ116">
        <v>29075</v>
      </c>
      <c r="AR116">
        <v>2011</v>
      </c>
      <c r="FN116">
        <v>48.94</v>
      </c>
      <c r="GP116">
        <v>31.86</v>
      </c>
      <c r="GU116">
        <v>53.63</v>
      </c>
      <c r="GV116">
        <v>27.37</v>
      </c>
      <c r="GY116">
        <v>48.94</v>
      </c>
      <c r="GZ116">
        <v>31.86</v>
      </c>
      <c r="HA116">
        <v>80.8</v>
      </c>
      <c r="HB116">
        <v>81</v>
      </c>
      <c r="HC116">
        <v>161.80000000000001</v>
      </c>
    </row>
    <row r="117" spans="1:211" x14ac:dyDescent="0.25">
      <c r="A117">
        <v>27</v>
      </c>
      <c r="B117">
        <v>106</v>
      </c>
      <c r="C117" t="s">
        <v>250</v>
      </c>
      <c r="D117" t="s">
        <v>251</v>
      </c>
      <c r="E117" t="s">
        <v>252</v>
      </c>
      <c r="F117" t="s">
        <v>253</v>
      </c>
      <c r="G117" t="s">
        <v>254</v>
      </c>
      <c r="H117" t="s">
        <v>255</v>
      </c>
      <c r="I117">
        <v>2007</v>
      </c>
      <c r="J117">
        <v>106</v>
      </c>
      <c r="K117" t="s">
        <v>250</v>
      </c>
      <c r="L117" t="s">
        <v>256</v>
      </c>
      <c r="M117" t="s">
        <v>257</v>
      </c>
      <c r="N117" t="s">
        <v>258</v>
      </c>
      <c r="O117" t="s">
        <v>259</v>
      </c>
      <c r="P117">
        <v>106</v>
      </c>
      <c r="Q117" t="s">
        <v>283</v>
      </c>
      <c r="R117">
        <v>106</v>
      </c>
      <c r="S117" t="s">
        <v>250</v>
      </c>
      <c r="T117" t="s">
        <v>262</v>
      </c>
      <c r="U117" t="s">
        <v>263</v>
      </c>
      <c r="V117" t="s">
        <v>290</v>
      </c>
      <c r="W117" t="s">
        <v>350</v>
      </c>
      <c r="X117">
        <v>0</v>
      </c>
      <c r="Y117" t="s">
        <v>350</v>
      </c>
      <c r="Z117">
        <v>2008</v>
      </c>
      <c r="AA117" t="s">
        <v>345</v>
      </c>
      <c r="AB117" t="s">
        <v>345</v>
      </c>
      <c r="AC117">
        <v>81</v>
      </c>
      <c r="AD117">
        <v>5.6</v>
      </c>
      <c r="AF117" t="s">
        <v>268</v>
      </c>
      <c r="AG117" t="s">
        <v>292</v>
      </c>
      <c r="AH117" t="s">
        <v>270</v>
      </c>
      <c r="AI117" t="s">
        <v>270</v>
      </c>
      <c r="AJ117" t="s">
        <v>270</v>
      </c>
      <c r="AK117" t="s">
        <v>270</v>
      </c>
      <c r="AL117">
        <v>0</v>
      </c>
      <c r="AM117" t="s">
        <v>271</v>
      </c>
      <c r="AN117">
        <v>29099</v>
      </c>
      <c r="AO117">
        <v>111434</v>
      </c>
      <c r="AP117">
        <v>5</v>
      </c>
      <c r="AQ117">
        <v>29075</v>
      </c>
      <c r="AR117">
        <v>2012</v>
      </c>
      <c r="CM117">
        <v>21.64</v>
      </c>
      <c r="GU117">
        <v>3.38</v>
      </c>
      <c r="GV117">
        <v>8.4700000000000006</v>
      </c>
      <c r="GY117">
        <v>21.64</v>
      </c>
      <c r="GZ117">
        <v>0</v>
      </c>
      <c r="HA117">
        <v>21.64</v>
      </c>
      <c r="HB117">
        <v>11.85</v>
      </c>
      <c r="HC117">
        <v>33.49</v>
      </c>
    </row>
    <row r="118" spans="1:211" x14ac:dyDescent="0.25">
      <c r="A118">
        <v>27</v>
      </c>
      <c r="B118">
        <v>106</v>
      </c>
      <c r="C118" t="s">
        <v>250</v>
      </c>
      <c r="D118" t="s">
        <v>251</v>
      </c>
      <c r="E118" t="s">
        <v>252</v>
      </c>
      <c r="F118" t="s">
        <v>253</v>
      </c>
      <c r="G118" t="s">
        <v>254</v>
      </c>
      <c r="H118" t="s">
        <v>255</v>
      </c>
      <c r="I118">
        <v>2007</v>
      </c>
      <c r="J118">
        <v>106</v>
      </c>
      <c r="K118" t="s">
        <v>250</v>
      </c>
      <c r="L118" t="s">
        <v>256</v>
      </c>
      <c r="M118" t="s">
        <v>257</v>
      </c>
      <c r="N118" t="s">
        <v>258</v>
      </c>
      <c r="O118" t="s">
        <v>259</v>
      </c>
      <c r="P118">
        <v>106</v>
      </c>
      <c r="Q118" t="s">
        <v>283</v>
      </c>
      <c r="R118">
        <v>106</v>
      </c>
      <c r="S118" t="s">
        <v>250</v>
      </c>
      <c r="T118" t="s">
        <v>262</v>
      </c>
      <c r="U118" t="s">
        <v>263</v>
      </c>
      <c r="V118" t="s">
        <v>290</v>
      </c>
      <c r="W118" t="s">
        <v>351</v>
      </c>
      <c r="X118">
        <v>0</v>
      </c>
      <c r="Y118" t="s">
        <v>351</v>
      </c>
      <c r="Z118">
        <v>2008</v>
      </c>
      <c r="AA118" t="s">
        <v>352</v>
      </c>
      <c r="AB118" t="s">
        <v>352</v>
      </c>
      <c r="AC118">
        <v>82</v>
      </c>
      <c r="AD118">
        <v>5.8</v>
      </c>
      <c r="AF118" t="s">
        <v>268</v>
      </c>
      <c r="AG118" t="s">
        <v>292</v>
      </c>
      <c r="AH118" t="s">
        <v>270</v>
      </c>
      <c r="AI118" t="s">
        <v>270</v>
      </c>
      <c r="AJ118" t="s">
        <v>270</v>
      </c>
      <c r="AK118" t="s">
        <v>270</v>
      </c>
      <c r="AL118">
        <v>1.1495999999999999E-2</v>
      </c>
      <c r="AM118" t="s">
        <v>271</v>
      </c>
      <c r="AN118">
        <v>28633</v>
      </c>
      <c r="AO118">
        <v>102271</v>
      </c>
      <c r="AP118">
        <v>3</v>
      </c>
      <c r="AQ118">
        <v>29087</v>
      </c>
      <c r="AR118">
        <v>2010</v>
      </c>
      <c r="BE118">
        <v>6.79</v>
      </c>
      <c r="BX118">
        <v>31.54</v>
      </c>
      <c r="GU118">
        <v>18.02</v>
      </c>
      <c r="GV118">
        <v>12.21</v>
      </c>
      <c r="GY118">
        <v>38.33</v>
      </c>
      <c r="GZ118">
        <v>0</v>
      </c>
      <c r="HA118">
        <v>38.33</v>
      </c>
      <c r="HB118">
        <v>30.23</v>
      </c>
      <c r="HC118">
        <v>68.56</v>
      </c>
    </row>
    <row r="119" spans="1:211" x14ac:dyDescent="0.25">
      <c r="A119">
        <v>27</v>
      </c>
      <c r="B119">
        <v>106</v>
      </c>
      <c r="C119" t="s">
        <v>250</v>
      </c>
      <c r="D119" t="s">
        <v>251</v>
      </c>
      <c r="E119" t="s">
        <v>252</v>
      </c>
      <c r="F119" t="s">
        <v>253</v>
      </c>
      <c r="G119" t="s">
        <v>254</v>
      </c>
      <c r="H119" t="s">
        <v>255</v>
      </c>
      <c r="I119">
        <v>2007</v>
      </c>
      <c r="J119">
        <v>106</v>
      </c>
      <c r="K119" t="s">
        <v>250</v>
      </c>
      <c r="L119" t="s">
        <v>256</v>
      </c>
      <c r="M119" t="s">
        <v>257</v>
      </c>
      <c r="N119" t="s">
        <v>258</v>
      </c>
      <c r="O119" t="s">
        <v>259</v>
      </c>
      <c r="P119">
        <v>106</v>
      </c>
      <c r="Q119" t="s">
        <v>283</v>
      </c>
      <c r="R119">
        <v>106</v>
      </c>
      <c r="S119" t="s">
        <v>250</v>
      </c>
      <c r="T119" t="s">
        <v>262</v>
      </c>
      <c r="U119" t="s">
        <v>263</v>
      </c>
      <c r="V119" t="s">
        <v>290</v>
      </c>
      <c r="W119" t="s">
        <v>351</v>
      </c>
      <c r="X119">
        <v>0</v>
      </c>
      <c r="Y119" t="s">
        <v>351</v>
      </c>
      <c r="Z119">
        <v>2008</v>
      </c>
      <c r="AA119" t="s">
        <v>352</v>
      </c>
      <c r="AB119" t="s">
        <v>352</v>
      </c>
      <c r="AC119">
        <v>82</v>
      </c>
      <c r="AD119">
        <v>5.8</v>
      </c>
      <c r="AF119" t="s">
        <v>268</v>
      </c>
      <c r="AG119" t="s">
        <v>292</v>
      </c>
      <c r="AH119" t="s">
        <v>270</v>
      </c>
      <c r="AI119" t="s">
        <v>270</v>
      </c>
      <c r="AJ119" t="s">
        <v>270</v>
      </c>
      <c r="AK119" t="s">
        <v>270</v>
      </c>
      <c r="AL119">
        <v>1.1495999999999999E-2</v>
      </c>
      <c r="AM119" t="s">
        <v>271</v>
      </c>
      <c r="AN119">
        <v>28633</v>
      </c>
      <c r="AO119">
        <v>102271</v>
      </c>
      <c r="AP119">
        <v>4</v>
      </c>
      <c r="AQ119">
        <v>29087</v>
      </c>
      <c r="AR119">
        <v>2011</v>
      </c>
      <c r="BX119">
        <v>7.79</v>
      </c>
      <c r="FS119">
        <v>17.54</v>
      </c>
      <c r="GP119">
        <v>43.64</v>
      </c>
      <c r="GU119">
        <v>45.3</v>
      </c>
      <c r="GV119">
        <v>23.05</v>
      </c>
      <c r="GY119">
        <v>25.33</v>
      </c>
      <c r="GZ119">
        <v>43.64</v>
      </c>
      <c r="HA119">
        <v>68.97</v>
      </c>
      <c r="HB119">
        <v>68.349999999999994</v>
      </c>
      <c r="HC119">
        <v>137.32</v>
      </c>
    </row>
    <row r="120" spans="1:211" x14ac:dyDescent="0.25">
      <c r="A120">
        <v>27</v>
      </c>
      <c r="B120">
        <v>106</v>
      </c>
      <c r="C120" t="s">
        <v>250</v>
      </c>
      <c r="D120" t="s">
        <v>251</v>
      </c>
      <c r="E120" t="s">
        <v>252</v>
      </c>
      <c r="F120" t="s">
        <v>253</v>
      </c>
      <c r="G120" t="s">
        <v>254</v>
      </c>
      <c r="H120" t="s">
        <v>255</v>
      </c>
      <c r="I120">
        <v>2007</v>
      </c>
      <c r="J120">
        <v>106</v>
      </c>
      <c r="K120" t="s">
        <v>250</v>
      </c>
      <c r="L120" t="s">
        <v>256</v>
      </c>
      <c r="M120" t="s">
        <v>257</v>
      </c>
      <c r="N120" t="s">
        <v>258</v>
      </c>
      <c r="O120" t="s">
        <v>259</v>
      </c>
      <c r="P120">
        <v>106</v>
      </c>
      <c r="Q120" t="s">
        <v>283</v>
      </c>
      <c r="R120">
        <v>106</v>
      </c>
      <c r="S120" t="s">
        <v>250</v>
      </c>
      <c r="T120" t="s">
        <v>262</v>
      </c>
      <c r="U120" t="s">
        <v>263</v>
      </c>
      <c r="V120" t="s">
        <v>290</v>
      </c>
      <c r="W120" t="s">
        <v>351</v>
      </c>
      <c r="X120">
        <v>0</v>
      </c>
      <c r="Y120" t="s">
        <v>351</v>
      </c>
      <c r="Z120">
        <v>2008</v>
      </c>
      <c r="AA120" t="s">
        <v>352</v>
      </c>
      <c r="AB120" t="s">
        <v>352</v>
      </c>
      <c r="AC120">
        <v>82</v>
      </c>
      <c r="AD120">
        <v>5.8</v>
      </c>
      <c r="AF120" t="s">
        <v>268</v>
      </c>
      <c r="AG120" t="s">
        <v>292</v>
      </c>
      <c r="AH120" t="s">
        <v>270</v>
      </c>
      <c r="AI120" t="s">
        <v>270</v>
      </c>
      <c r="AJ120" t="s">
        <v>270</v>
      </c>
      <c r="AK120" t="s">
        <v>270</v>
      </c>
      <c r="AL120">
        <v>1.1495999999999999E-2</v>
      </c>
      <c r="AM120" t="s">
        <v>271</v>
      </c>
      <c r="AN120">
        <v>28633</v>
      </c>
      <c r="AO120">
        <v>102271</v>
      </c>
      <c r="AP120">
        <v>5</v>
      </c>
      <c r="AQ120">
        <v>29087</v>
      </c>
      <c r="AR120">
        <v>2012</v>
      </c>
      <c r="GP120">
        <v>14.93</v>
      </c>
      <c r="GU120">
        <v>14.68</v>
      </c>
      <c r="GV120">
        <v>16.809999999999999</v>
      </c>
      <c r="GY120">
        <v>0</v>
      </c>
      <c r="GZ120">
        <v>14.93</v>
      </c>
      <c r="HA120">
        <v>14.93</v>
      </c>
      <c r="HB120">
        <v>31.49</v>
      </c>
      <c r="HC120">
        <v>46.42</v>
      </c>
    </row>
    <row r="121" spans="1:211" x14ac:dyDescent="0.25">
      <c r="A121">
        <v>27</v>
      </c>
      <c r="B121">
        <v>106</v>
      </c>
      <c r="C121" t="s">
        <v>250</v>
      </c>
      <c r="D121" t="s">
        <v>251</v>
      </c>
      <c r="E121" t="s">
        <v>252</v>
      </c>
      <c r="F121" t="s">
        <v>253</v>
      </c>
      <c r="G121" t="s">
        <v>254</v>
      </c>
      <c r="H121" t="s">
        <v>255</v>
      </c>
      <c r="I121">
        <v>2007</v>
      </c>
      <c r="J121">
        <v>106</v>
      </c>
      <c r="K121" t="s">
        <v>250</v>
      </c>
      <c r="L121" t="s">
        <v>256</v>
      </c>
      <c r="M121" t="s">
        <v>257</v>
      </c>
      <c r="N121" t="s">
        <v>258</v>
      </c>
      <c r="O121" t="s">
        <v>259</v>
      </c>
      <c r="P121">
        <v>106</v>
      </c>
      <c r="Q121" t="s">
        <v>283</v>
      </c>
      <c r="R121">
        <v>106</v>
      </c>
      <c r="S121" t="s">
        <v>250</v>
      </c>
      <c r="T121" t="s">
        <v>262</v>
      </c>
      <c r="U121" t="s">
        <v>263</v>
      </c>
      <c r="V121" t="s">
        <v>290</v>
      </c>
      <c r="W121" t="s">
        <v>351</v>
      </c>
      <c r="X121">
        <v>0</v>
      </c>
      <c r="Y121" t="s">
        <v>351</v>
      </c>
      <c r="Z121">
        <v>2008</v>
      </c>
      <c r="AA121" t="s">
        <v>352</v>
      </c>
      <c r="AB121" t="s">
        <v>352</v>
      </c>
      <c r="AC121">
        <v>82</v>
      </c>
      <c r="AD121">
        <v>5.8</v>
      </c>
      <c r="AF121" t="s">
        <v>268</v>
      </c>
      <c r="AG121" t="s">
        <v>292</v>
      </c>
      <c r="AH121" t="s">
        <v>270</v>
      </c>
      <c r="AI121" t="s">
        <v>270</v>
      </c>
      <c r="AJ121" t="s">
        <v>270</v>
      </c>
      <c r="AK121" t="s">
        <v>270</v>
      </c>
      <c r="AL121">
        <v>1.1495999999999999E-2</v>
      </c>
      <c r="AM121" t="s">
        <v>271</v>
      </c>
      <c r="AN121">
        <v>28633</v>
      </c>
      <c r="AO121">
        <v>102271</v>
      </c>
      <c r="AP121">
        <v>6</v>
      </c>
      <c r="AQ121">
        <v>29087</v>
      </c>
      <c r="AR121">
        <v>2013</v>
      </c>
      <c r="BX121">
        <v>6.32</v>
      </c>
      <c r="GY121">
        <v>6.32</v>
      </c>
      <c r="GZ121">
        <v>0</v>
      </c>
      <c r="HA121">
        <v>6.32</v>
      </c>
      <c r="HB121">
        <v>0</v>
      </c>
      <c r="HC121">
        <v>6.32</v>
      </c>
    </row>
    <row r="122" spans="1:211" x14ac:dyDescent="0.25">
      <c r="A122">
        <v>27</v>
      </c>
      <c r="B122">
        <v>106</v>
      </c>
      <c r="C122" t="s">
        <v>250</v>
      </c>
      <c r="D122" t="s">
        <v>251</v>
      </c>
      <c r="E122" t="s">
        <v>252</v>
      </c>
      <c r="F122" t="s">
        <v>253</v>
      </c>
      <c r="G122" t="s">
        <v>254</v>
      </c>
      <c r="H122" t="s">
        <v>255</v>
      </c>
      <c r="I122">
        <v>2007</v>
      </c>
      <c r="J122">
        <v>106</v>
      </c>
      <c r="K122" t="s">
        <v>250</v>
      </c>
      <c r="L122" t="s">
        <v>256</v>
      </c>
      <c r="M122" t="s">
        <v>257</v>
      </c>
      <c r="N122" t="s">
        <v>258</v>
      </c>
      <c r="O122" t="s">
        <v>259</v>
      </c>
      <c r="P122">
        <v>106</v>
      </c>
      <c r="Q122" t="s">
        <v>283</v>
      </c>
      <c r="R122">
        <v>106</v>
      </c>
      <c r="S122" t="s">
        <v>250</v>
      </c>
      <c r="T122" t="s">
        <v>262</v>
      </c>
      <c r="U122" t="s">
        <v>263</v>
      </c>
      <c r="V122" t="s">
        <v>290</v>
      </c>
      <c r="W122" t="s">
        <v>353</v>
      </c>
      <c r="X122">
        <v>0</v>
      </c>
      <c r="Y122" t="s">
        <v>353</v>
      </c>
      <c r="Z122">
        <v>2008</v>
      </c>
      <c r="AA122" t="s">
        <v>352</v>
      </c>
      <c r="AB122" t="s">
        <v>352</v>
      </c>
      <c r="AC122">
        <v>82</v>
      </c>
      <c r="AD122">
        <v>5.8</v>
      </c>
      <c r="AF122" t="s">
        <v>268</v>
      </c>
      <c r="AG122" t="s">
        <v>292</v>
      </c>
      <c r="AH122" t="s">
        <v>270</v>
      </c>
      <c r="AI122" t="s">
        <v>270</v>
      </c>
      <c r="AJ122" t="s">
        <v>270</v>
      </c>
      <c r="AK122" t="s">
        <v>270</v>
      </c>
      <c r="AL122">
        <v>1.1480000000000001E-2</v>
      </c>
      <c r="AM122" t="s">
        <v>271</v>
      </c>
      <c r="AN122">
        <v>28415</v>
      </c>
      <c r="AO122">
        <v>101492</v>
      </c>
      <c r="AP122">
        <v>3</v>
      </c>
      <c r="AQ122">
        <v>29085</v>
      </c>
      <c r="AR122">
        <v>2010</v>
      </c>
      <c r="GU122">
        <v>6.76</v>
      </c>
      <c r="GV122">
        <v>4.58</v>
      </c>
      <c r="GY122">
        <v>0</v>
      </c>
      <c r="GZ122">
        <v>0</v>
      </c>
      <c r="HA122">
        <v>0</v>
      </c>
      <c r="HB122">
        <v>11.34</v>
      </c>
      <c r="HC122">
        <v>11.34</v>
      </c>
    </row>
    <row r="123" spans="1:211" x14ac:dyDescent="0.25">
      <c r="A123">
        <v>27</v>
      </c>
      <c r="B123">
        <v>106</v>
      </c>
      <c r="C123" t="s">
        <v>250</v>
      </c>
      <c r="D123" t="s">
        <v>251</v>
      </c>
      <c r="E123" t="s">
        <v>252</v>
      </c>
      <c r="F123" t="s">
        <v>253</v>
      </c>
      <c r="G123" t="s">
        <v>254</v>
      </c>
      <c r="H123" t="s">
        <v>255</v>
      </c>
      <c r="I123">
        <v>2007</v>
      </c>
      <c r="J123">
        <v>106</v>
      </c>
      <c r="K123" t="s">
        <v>250</v>
      </c>
      <c r="L123" t="s">
        <v>256</v>
      </c>
      <c r="M123" t="s">
        <v>257</v>
      </c>
      <c r="N123" t="s">
        <v>258</v>
      </c>
      <c r="O123" t="s">
        <v>259</v>
      </c>
      <c r="P123">
        <v>106</v>
      </c>
      <c r="Q123" t="s">
        <v>283</v>
      </c>
      <c r="R123">
        <v>106</v>
      </c>
      <c r="S123" t="s">
        <v>250</v>
      </c>
      <c r="T123" t="s">
        <v>262</v>
      </c>
      <c r="U123" t="s">
        <v>263</v>
      </c>
      <c r="V123" t="s">
        <v>290</v>
      </c>
      <c r="W123" t="s">
        <v>353</v>
      </c>
      <c r="X123">
        <v>0</v>
      </c>
      <c r="Y123" t="s">
        <v>353</v>
      </c>
      <c r="Z123">
        <v>2008</v>
      </c>
      <c r="AA123" t="s">
        <v>352</v>
      </c>
      <c r="AB123" t="s">
        <v>352</v>
      </c>
      <c r="AC123">
        <v>82</v>
      </c>
      <c r="AD123">
        <v>5.8</v>
      </c>
      <c r="AF123" t="s">
        <v>268</v>
      </c>
      <c r="AG123" t="s">
        <v>292</v>
      </c>
      <c r="AH123" t="s">
        <v>270</v>
      </c>
      <c r="AI123" t="s">
        <v>270</v>
      </c>
      <c r="AJ123" t="s">
        <v>270</v>
      </c>
      <c r="AK123" t="s">
        <v>270</v>
      </c>
      <c r="AL123">
        <v>1.1480000000000001E-2</v>
      </c>
      <c r="AM123" t="s">
        <v>271</v>
      </c>
      <c r="AN123">
        <v>28415</v>
      </c>
      <c r="AO123">
        <v>101492</v>
      </c>
      <c r="AP123">
        <v>4</v>
      </c>
      <c r="AQ123">
        <v>29085</v>
      </c>
      <c r="AR123">
        <v>2011</v>
      </c>
      <c r="BX123">
        <v>14.36</v>
      </c>
      <c r="GP123">
        <v>6.93</v>
      </c>
      <c r="GU123">
        <v>30.83</v>
      </c>
      <c r="GV123">
        <v>60.53</v>
      </c>
      <c r="GY123">
        <v>14.36</v>
      </c>
      <c r="GZ123">
        <v>6.93</v>
      </c>
      <c r="HA123">
        <v>21.29</v>
      </c>
      <c r="HB123">
        <v>91.36</v>
      </c>
      <c r="HC123">
        <v>112.65</v>
      </c>
    </row>
    <row r="124" spans="1:211" x14ac:dyDescent="0.25">
      <c r="A124">
        <v>27</v>
      </c>
      <c r="B124">
        <v>106</v>
      </c>
      <c r="C124" t="s">
        <v>250</v>
      </c>
      <c r="D124" t="s">
        <v>251</v>
      </c>
      <c r="E124" t="s">
        <v>252</v>
      </c>
      <c r="F124" t="s">
        <v>253</v>
      </c>
      <c r="G124" t="s">
        <v>254</v>
      </c>
      <c r="H124" t="s">
        <v>255</v>
      </c>
      <c r="I124">
        <v>2007</v>
      </c>
      <c r="J124">
        <v>106</v>
      </c>
      <c r="K124" t="s">
        <v>250</v>
      </c>
      <c r="L124" t="s">
        <v>256</v>
      </c>
      <c r="M124" t="s">
        <v>257</v>
      </c>
      <c r="N124" t="s">
        <v>258</v>
      </c>
      <c r="O124" t="s">
        <v>259</v>
      </c>
      <c r="P124">
        <v>106</v>
      </c>
      <c r="Q124" t="s">
        <v>283</v>
      </c>
      <c r="R124">
        <v>106</v>
      </c>
      <c r="S124" t="s">
        <v>250</v>
      </c>
      <c r="T124" t="s">
        <v>262</v>
      </c>
      <c r="U124" t="s">
        <v>263</v>
      </c>
      <c r="V124" t="s">
        <v>290</v>
      </c>
      <c r="W124" t="s">
        <v>353</v>
      </c>
      <c r="X124">
        <v>0</v>
      </c>
      <c r="Y124" t="s">
        <v>353</v>
      </c>
      <c r="Z124">
        <v>2008</v>
      </c>
      <c r="AA124" t="s">
        <v>352</v>
      </c>
      <c r="AB124" t="s">
        <v>352</v>
      </c>
      <c r="AC124">
        <v>82</v>
      </c>
      <c r="AD124">
        <v>5.8</v>
      </c>
      <c r="AF124" t="s">
        <v>268</v>
      </c>
      <c r="AG124" t="s">
        <v>292</v>
      </c>
      <c r="AH124" t="s">
        <v>270</v>
      </c>
      <c r="AI124" t="s">
        <v>270</v>
      </c>
      <c r="AJ124" t="s">
        <v>270</v>
      </c>
      <c r="AK124" t="s">
        <v>270</v>
      </c>
      <c r="AL124">
        <v>1.1480000000000001E-2</v>
      </c>
      <c r="AM124" t="s">
        <v>271</v>
      </c>
      <c r="AN124">
        <v>28415</v>
      </c>
      <c r="AO124">
        <v>101492</v>
      </c>
      <c r="AP124">
        <v>5</v>
      </c>
      <c r="AQ124">
        <v>29085</v>
      </c>
      <c r="AR124">
        <v>2012</v>
      </c>
      <c r="GP124">
        <v>10.36</v>
      </c>
      <c r="GU124">
        <v>17.84</v>
      </c>
      <c r="GV124">
        <v>24.72</v>
      </c>
      <c r="GY124">
        <v>0</v>
      </c>
      <c r="GZ124">
        <v>10.36</v>
      </c>
      <c r="HA124">
        <v>10.36</v>
      </c>
      <c r="HB124">
        <v>42.56</v>
      </c>
      <c r="HC124">
        <v>52.92</v>
      </c>
    </row>
    <row r="125" spans="1:211" x14ac:dyDescent="0.25">
      <c r="A125">
        <v>27</v>
      </c>
      <c r="B125">
        <v>106</v>
      </c>
      <c r="C125" t="s">
        <v>250</v>
      </c>
      <c r="D125" t="s">
        <v>251</v>
      </c>
      <c r="E125" t="s">
        <v>252</v>
      </c>
      <c r="F125" t="s">
        <v>253</v>
      </c>
      <c r="G125" t="s">
        <v>254</v>
      </c>
      <c r="H125" t="s">
        <v>255</v>
      </c>
      <c r="I125">
        <v>2007</v>
      </c>
      <c r="J125">
        <v>106</v>
      </c>
      <c r="K125" t="s">
        <v>250</v>
      </c>
      <c r="L125" t="s">
        <v>256</v>
      </c>
      <c r="M125" t="s">
        <v>257</v>
      </c>
      <c r="N125" t="s">
        <v>258</v>
      </c>
      <c r="O125" t="s">
        <v>259</v>
      </c>
      <c r="P125">
        <v>106</v>
      </c>
      <c r="Q125" t="s">
        <v>283</v>
      </c>
      <c r="R125">
        <v>106</v>
      </c>
      <c r="S125" t="s">
        <v>250</v>
      </c>
      <c r="T125" t="s">
        <v>262</v>
      </c>
      <c r="U125" t="s">
        <v>263</v>
      </c>
      <c r="V125" t="s">
        <v>290</v>
      </c>
      <c r="W125" t="s">
        <v>354</v>
      </c>
      <c r="X125">
        <v>0</v>
      </c>
      <c r="Y125" t="s">
        <v>354</v>
      </c>
      <c r="Z125">
        <v>2008</v>
      </c>
      <c r="AA125" t="s">
        <v>352</v>
      </c>
      <c r="AB125" t="s">
        <v>352</v>
      </c>
      <c r="AC125">
        <v>81</v>
      </c>
      <c r="AD125">
        <v>5.6</v>
      </c>
      <c r="AF125" t="s">
        <v>268</v>
      </c>
      <c r="AG125" t="s">
        <v>292</v>
      </c>
      <c r="AH125" t="s">
        <v>270</v>
      </c>
      <c r="AI125" t="s">
        <v>270</v>
      </c>
      <c r="AJ125" t="s">
        <v>270</v>
      </c>
      <c r="AK125" t="s">
        <v>270</v>
      </c>
      <c r="AL125">
        <v>1.3129999999999999E-3</v>
      </c>
      <c r="AM125" t="s">
        <v>271</v>
      </c>
      <c r="AN125">
        <v>28896</v>
      </c>
      <c r="AO125">
        <v>103167</v>
      </c>
      <c r="AP125">
        <v>3</v>
      </c>
      <c r="AQ125">
        <v>29080</v>
      </c>
      <c r="AR125">
        <v>2010</v>
      </c>
      <c r="FN125">
        <v>13.82</v>
      </c>
      <c r="GP125">
        <v>5.61</v>
      </c>
      <c r="GU125">
        <v>9</v>
      </c>
      <c r="GV125">
        <v>6.1</v>
      </c>
      <c r="GY125">
        <v>13.82</v>
      </c>
      <c r="GZ125">
        <v>5.61</v>
      </c>
      <c r="HA125">
        <v>19.43</v>
      </c>
      <c r="HB125">
        <v>15.1</v>
      </c>
      <c r="HC125">
        <v>34.53</v>
      </c>
    </row>
    <row r="126" spans="1:211" x14ac:dyDescent="0.25">
      <c r="A126">
        <v>27</v>
      </c>
      <c r="B126">
        <v>106</v>
      </c>
      <c r="C126" t="s">
        <v>250</v>
      </c>
      <c r="D126" t="s">
        <v>251</v>
      </c>
      <c r="E126" t="s">
        <v>252</v>
      </c>
      <c r="F126" t="s">
        <v>253</v>
      </c>
      <c r="G126" t="s">
        <v>254</v>
      </c>
      <c r="H126" t="s">
        <v>255</v>
      </c>
      <c r="I126">
        <v>2007</v>
      </c>
      <c r="J126">
        <v>106</v>
      </c>
      <c r="K126" t="s">
        <v>250</v>
      </c>
      <c r="L126" t="s">
        <v>256</v>
      </c>
      <c r="M126" t="s">
        <v>257</v>
      </c>
      <c r="N126" t="s">
        <v>258</v>
      </c>
      <c r="O126" t="s">
        <v>259</v>
      </c>
      <c r="P126">
        <v>106</v>
      </c>
      <c r="Q126" t="s">
        <v>283</v>
      </c>
      <c r="R126">
        <v>106</v>
      </c>
      <c r="S126" t="s">
        <v>250</v>
      </c>
      <c r="T126" t="s">
        <v>262</v>
      </c>
      <c r="U126" t="s">
        <v>263</v>
      </c>
      <c r="V126" t="s">
        <v>290</v>
      </c>
      <c r="W126" t="s">
        <v>354</v>
      </c>
      <c r="X126">
        <v>0</v>
      </c>
      <c r="Y126" t="s">
        <v>354</v>
      </c>
      <c r="Z126">
        <v>2008</v>
      </c>
      <c r="AA126" t="s">
        <v>352</v>
      </c>
      <c r="AB126" t="s">
        <v>352</v>
      </c>
      <c r="AC126">
        <v>81</v>
      </c>
      <c r="AD126">
        <v>5.6</v>
      </c>
      <c r="AF126" t="s">
        <v>268</v>
      </c>
      <c r="AG126" t="s">
        <v>292</v>
      </c>
      <c r="AH126" t="s">
        <v>270</v>
      </c>
      <c r="AI126" t="s">
        <v>270</v>
      </c>
      <c r="AJ126" t="s">
        <v>270</v>
      </c>
      <c r="AK126" t="s">
        <v>270</v>
      </c>
      <c r="AL126">
        <v>1.3129999999999999E-3</v>
      </c>
      <c r="AM126" t="s">
        <v>271</v>
      </c>
      <c r="AN126">
        <v>28896</v>
      </c>
      <c r="AO126">
        <v>103167</v>
      </c>
      <c r="AP126">
        <v>4</v>
      </c>
      <c r="AQ126">
        <v>29080</v>
      </c>
      <c r="AR126">
        <v>2011</v>
      </c>
      <c r="BE126">
        <v>7.21</v>
      </c>
      <c r="BS126">
        <v>7.89</v>
      </c>
      <c r="CM126">
        <v>7.14</v>
      </c>
      <c r="GP126">
        <v>11.03</v>
      </c>
      <c r="GU126">
        <v>51.38</v>
      </c>
      <c r="GV126">
        <v>51.98</v>
      </c>
      <c r="GY126">
        <v>22.24</v>
      </c>
      <c r="GZ126">
        <v>11.03</v>
      </c>
      <c r="HA126">
        <v>33.270000000000003</v>
      </c>
      <c r="HB126">
        <v>103.36</v>
      </c>
      <c r="HC126">
        <v>136.63</v>
      </c>
    </row>
    <row r="127" spans="1:211" x14ac:dyDescent="0.25">
      <c r="A127">
        <v>27</v>
      </c>
      <c r="B127">
        <v>106</v>
      </c>
      <c r="C127" t="s">
        <v>250</v>
      </c>
      <c r="D127" t="s">
        <v>251</v>
      </c>
      <c r="E127" t="s">
        <v>252</v>
      </c>
      <c r="F127" t="s">
        <v>253</v>
      </c>
      <c r="G127" t="s">
        <v>254</v>
      </c>
      <c r="H127" t="s">
        <v>255</v>
      </c>
      <c r="I127">
        <v>2007</v>
      </c>
      <c r="J127">
        <v>106</v>
      </c>
      <c r="K127" t="s">
        <v>250</v>
      </c>
      <c r="L127" t="s">
        <v>256</v>
      </c>
      <c r="M127" t="s">
        <v>257</v>
      </c>
      <c r="N127" t="s">
        <v>258</v>
      </c>
      <c r="O127" t="s">
        <v>259</v>
      </c>
      <c r="P127">
        <v>106</v>
      </c>
      <c r="Q127" t="s">
        <v>283</v>
      </c>
      <c r="R127">
        <v>106</v>
      </c>
      <c r="S127" t="s">
        <v>250</v>
      </c>
      <c r="T127" t="s">
        <v>262</v>
      </c>
      <c r="U127" t="s">
        <v>263</v>
      </c>
      <c r="V127" t="s">
        <v>290</v>
      </c>
      <c r="W127" t="s">
        <v>354</v>
      </c>
      <c r="X127">
        <v>0</v>
      </c>
      <c r="Y127" t="s">
        <v>354</v>
      </c>
      <c r="Z127">
        <v>2008</v>
      </c>
      <c r="AA127" t="s">
        <v>352</v>
      </c>
      <c r="AB127" t="s">
        <v>352</v>
      </c>
      <c r="AC127">
        <v>81</v>
      </c>
      <c r="AD127">
        <v>5.6</v>
      </c>
      <c r="AF127" t="s">
        <v>268</v>
      </c>
      <c r="AG127" t="s">
        <v>292</v>
      </c>
      <c r="AH127" t="s">
        <v>270</v>
      </c>
      <c r="AI127" t="s">
        <v>270</v>
      </c>
      <c r="AJ127" t="s">
        <v>270</v>
      </c>
      <c r="AK127" t="s">
        <v>270</v>
      </c>
      <c r="AL127">
        <v>1.3129999999999999E-3</v>
      </c>
      <c r="AM127" t="s">
        <v>271</v>
      </c>
      <c r="AN127">
        <v>28896</v>
      </c>
      <c r="AO127">
        <v>103167</v>
      </c>
      <c r="AP127">
        <v>5</v>
      </c>
      <c r="AQ127">
        <v>29080</v>
      </c>
      <c r="AR127">
        <v>2012</v>
      </c>
      <c r="GU127">
        <v>18.78</v>
      </c>
      <c r="GV127">
        <v>8.89</v>
      </c>
      <c r="GY127">
        <v>0</v>
      </c>
      <c r="GZ127">
        <v>0</v>
      </c>
      <c r="HA127">
        <v>0</v>
      </c>
      <c r="HB127">
        <v>27.67</v>
      </c>
      <c r="HC127">
        <v>27.67</v>
      </c>
    </row>
    <row r="128" spans="1:211" x14ac:dyDescent="0.25">
      <c r="A128">
        <v>27</v>
      </c>
      <c r="B128">
        <v>106</v>
      </c>
      <c r="C128" t="s">
        <v>250</v>
      </c>
      <c r="D128" t="s">
        <v>251</v>
      </c>
      <c r="E128" t="s">
        <v>252</v>
      </c>
      <c r="F128" t="s">
        <v>253</v>
      </c>
      <c r="G128" t="s">
        <v>254</v>
      </c>
      <c r="H128" t="s">
        <v>255</v>
      </c>
      <c r="I128">
        <v>2007</v>
      </c>
      <c r="J128">
        <v>106</v>
      </c>
      <c r="K128" t="s">
        <v>250</v>
      </c>
      <c r="L128" t="s">
        <v>256</v>
      </c>
      <c r="M128" t="s">
        <v>257</v>
      </c>
      <c r="N128" t="s">
        <v>258</v>
      </c>
      <c r="O128" t="s">
        <v>259</v>
      </c>
      <c r="P128">
        <v>106</v>
      </c>
      <c r="Q128" t="s">
        <v>283</v>
      </c>
      <c r="R128">
        <v>106</v>
      </c>
      <c r="S128" t="s">
        <v>250</v>
      </c>
      <c r="T128" t="s">
        <v>262</v>
      </c>
      <c r="U128" t="s">
        <v>263</v>
      </c>
      <c r="V128" t="s">
        <v>290</v>
      </c>
      <c r="W128" t="s">
        <v>355</v>
      </c>
      <c r="X128">
        <v>0</v>
      </c>
      <c r="Y128" t="s">
        <v>355</v>
      </c>
      <c r="Z128">
        <v>2008</v>
      </c>
      <c r="AA128" t="s">
        <v>352</v>
      </c>
      <c r="AB128" t="s">
        <v>352</v>
      </c>
      <c r="AC128">
        <v>81</v>
      </c>
      <c r="AD128">
        <v>5.6</v>
      </c>
      <c r="AF128" t="s">
        <v>268</v>
      </c>
      <c r="AG128" t="s">
        <v>292</v>
      </c>
      <c r="AH128" t="s">
        <v>270</v>
      </c>
      <c r="AI128" t="s">
        <v>270</v>
      </c>
      <c r="AJ128" t="s">
        <v>270</v>
      </c>
      <c r="AK128" t="s">
        <v>270</v>
      </c>
      <c r="AL128">
        <v>1.305E-3</v>
      </c>
      <c r="AM128" t="s">
        <v>271</v>
      </c>
      <c r="AN128">
        <v>29075</v>
      </c>
      <c r="AO128">
        <v>103808</v>
      </c>
      <c r="AP128">
        <v>3</v>
      </c>
      <c r="AQ128">
        <v>29079</v>
      </c>
      <c r="AR128">
        <v>2010</v>
      </c>
      <c r="GP128">
        <v>12.07</v>
      </c>
      <c r="GU128">
        <v>15.76</v>
      </c>
      <c r="GV128">
        <v>10.68</v>
      </c>
      <c r="GY128">
        <v>0</v>
      </c>
      <c r="GZ128">
        <v>12.07</v>
      </c>
      <c r="HA128">
        <v>12.07</v>
      </c>
      <c r="HB128">
        <v>26.44</v>
      </c>
      <c r="HC128">
        <v>38.51</v>
      </c>
    </row>
    <row r="129" spans="1:211" x14ac:dyDescent="0.25">
      <c r="A129">
        <v>27</v>
      </c>
      <c r="B129">
        <v>106</v>
      </c>
      <c r="C129" t="s">
        <v>250</v>
      </c>
      <c r="D129" t="s">
        <v>251</v>
      </c>
      <c r="E129" t="s">
        <v>252</v>
      </c>
      <c r="F129" t="s">
        <v>253</v>
      </c>
      <c r="G129" t="s">
        <v>254</v>
      </c>
      <c r="H129" t="s">
        <v>255</v>
      </c>
      <c r="I129">
        <v>2007</v>
      </c>
      <c r="J129">
        <v>106</v>
      </c>
      <c r="K129" t="s">
        <v>250</v>
      </c>
      <c r="L129" t="s">
        <v>256</v>
      </c>
      <c r="M129" t="s">
        <v>257</v>
      </c>
      <c r="N129" t="s">
        <v>258</v>
      </c>
      <c r="O129" t="s">
        <v>259</v>
      </c>
      <c r="P129">
        <v>106</v>
      </c>
      <c r="Q129" t="s">
        <v>283</v>
      </c>
      <c r="R129">
        <v>106</v>
      </c>
      <c r="S129" t="s">
        <v>250</v>
      </c>
      <c r="T129" t="s">
        <v>262</v>
      </c>
      <c r="U129" t="s">
        <v>263</v>
      </c>
      <c r="V129" t="s">
        <v>290</v>
      </c>
      <c r="W129" t="s">
        <v>355</v>
      </c>
      <c r="X129">
        <v>0</v>
      </c>
      <c r="Y129" t="s">
        <v>355</v>
      </c>
      <c r="Z129">
        <v>2008</v>
      </c>
      <c r="AA129" t="s">
        <v>352</v>
      </c>
      <c r="AB129" t="s">
        <v>352</v>
      </c>
      <c r="AC129">
        <v>81</v>
      </c>
      <c r="AD129">
        <v>5.6</v>
      </c>
      <c r="AF129" t="s">
        <v>268</v>
      </c>
      <c r="AG129" t="s">
        <v>292</v>
      </c>
      <c r="AH129" t="s">
        <v>270</v>
      </c>
      <c r="AI129" t="s">
        <v>270</v>
      </c>
      <c r="AJ129" t="s">
        <v>270</v>
      </c>
      <c r="AK129" t="s">
        <v>270</v>
      </c>
      <c r="AL129">
        <v>1.305E-3</v>
      </c>
      <c r="AM129" t="s">
        <v>271</v>
      </c>
      <c r="AN129">
        <v>29075</v>
      </c>
      <c r="AO129">
        <v>103808</v>
      </c>
      <c r="AP129">
        <v>4</v>
      </c>
      <c r="AQ129">
        <v>29079</v>
      </c>
      <c r="AR129">
        <v>2011</v>
      </c>
      <c r="BX129">
        <v>14.35</v>
      </c>
      <c r="GP129">
        <v>38.24</v>
      </c>
      <c r="GU129">
        <v>35.83</v>
      </c>
      <c r="GV129">
        <v>18.100000000000001</v>
      </c>
      <c r="GY129">
        <v>14.35</v>
      </c>
      <c r="GZ129">
        <v>38.24</v>
      </c>
      <c r="HA129">
        <v>52.59</v>
      </c>
      <c r="HB129">
        <v>53.93</v>
      </c>
      <c r="HC129">
        <v>106.52000000000001</v>
      </c>
    </row>
    <row r="130" spans="1:211" x14ac:dyDescent="0.25">
      <c r="A130">
        <v>27</v>
      </c>
      <c r="B130">
        <v>106</v>
      </c>
      <c r="C130" t="s">
        <v>250</v>
      </c>
      <c r="D130" t="s">
        <v>251</v>
      </c>
      <c r="E130" t="s">
        <v>252</v>
      </c>
      <c r="F130" t="s">
        <v>253</v>
      </c>
      <c r="G130" t="s">
        <v>254</v>
      </c>
      <c r="H130" t="s">
        <v>255</v>
      </c>
      <c r="I130">
        <v>2007</v>
      </c>
      <c r="J130">
        <v>106</v>
      </c>
      <c r="K130" t="s">
        <v>250</v>
      </c>
      <c r="L130" t="s">
        <v>256</v>
      </c>
      <c r="M130" t="s">
        <v>257</v>
      </c>
      <c r="N130" t="s">
        <v>258</v>
      </c>
      <c r="O130" t="s">
        <v>259</v>
      </c>
      <c r="P130">
        <v>106</v>
      </c>
      <c r="Q130" t="s">
        <v>283</v>
      </c>
      <c r="R130">
        <v>106</v>
      </c>
      <c r="S130" t="s">
        <v>250</v>
      </c>
      <c r="T130" t="s">
        <v>262</v>
      </c>
      <c r="U130" t="s">
        <v>263</v>
      </c>
      <c r="V130" t="s">
        <v>290</v>
      </c>
      <c r="W130" t="s">
        <v>355</v>
      </c>
      <c r="X130">
        <v>0</v>
      </c>
      <c r="Y130" t="s">
        <v>355</v>
      </c>
      <c r="Z130">
        <v>2008</v>
      </c>
      <c r="AA130" t="s">
        <v>352</v>
      </c>
      <c r="AB130" t="s">
        <v>352</v>
      </c>
      <c r="AC130">
        <v>81</v>
      </c>
      <c r="AD130">
        <v>5.6</v>
      </c>
      <c r="AF130" t="s">
        <v>268</v>
      </c>
      <c r="AG130" t="s">
        <v>292</v>
      </c>
      <c r="AH130" t="s">
        <v>270</v>
      </c>
      <c r="AI130" t="s">
        <v>270</v>
      </c>
      <c r="AJ130" t="s">
        <v>270</v>
      </c>
      <c r="AK130" t="s">
        <v>270</v>
      </c>
      <c r="AL130">
        <v>1.305E-3</v>
      </c>
      <c r="AM130" t="s">
        <v>271</v>
      </c>
      <c r="AN130">
        <v>29075</v>
      </c>
      <c r="AO130">
        <v>103808</v>
      </c>
      <c r="AP130">
        <v>5</v>
      </c>
      <c r="AQ130">
        <v>29079</v>
      </c>
      <c r="AR130">
        <v>2012</v>
      </c>
      <c r="CM130">
        <v>7.28</v>
      </c>
      <c r="GP130">
        <v>3.39</v>
      </c>
      <c r="GU130">
        <v>13.57</v>
      </c>
      <c r="GV130">
        <v>5.45</v>
      </c>
      <c r="GY130">
        <v>7.28</v>
      </c>
      <c r="GZ130">
        <v>3.39</v>
      </c>
      <c r="HA130">
        <v>10.67</v>
      </c>
      <c r="HB130">
        <v>19.02</v>
      </c>
      <c r="HC130">
        <v>29.69</v>
      </c>
    </row>
    <row r="131" spans="1:211" x14ac:dyDescent="0.25">
      <c r="A131">
        <v>27</v>
      </c>
      <c r="B131">
        <v>106</v>
      </c>
      <c r="C131" t="s">
        <v>250</v>
      </c>
      <c r="D131" t="s">
        <v>251</v>
      </c>
      <c r="E131" t="s">
        <v>252</v>
      </c>
      <c r="F131" t="s">
        <v>253</v>
      </c>
      <c r="G131" t="s">
        <v>254</v>
      </c>
      <c r="H131" t="s">
        <v>255</v>
      </c>
      <c r="I131">
        <v>2007</v>
      </c>
      <c r="J131">
        <v>106</v>
      </c>
      <c r="K131" t="s">
        <v>250</v>
      </c>
      <c r="L131" t="s">
        <v>256</v>
      </c>
      <c r="M131" t="s">
        <v>257</v>
      </c>
      <c r="N131" t="s">
        <v>258</v>
      </c>
      <c r="O131" t="s">
        <v>259</v>
      </c>
      <c r="P131">
        <v>106</v>
      </c>
      <c r="Q131" t="s">
        <v>283</v>
      </c>
      <c r="R131">
        <v>106</v>
      </c>
      <c r="S131" t="s">
        <v>250</v>
      </c>
      <c r="T131" t="s">
        <v>262</v>
      </c>
      <c r="U131" t="s">
        <v>263</v>
      </c>
      <c r="V131" t="s">
        <v>290</v>
      </c>
      <c r="W131" t="s">
        <v>356</v>
      </c>
      <c r="X131">
        <v>0</v>
      </c>
      <c r="Y131" t="s">
        <v>356</v>
      </c>
      <c r="Z131">
        <v>2008</v>
      </c>
      <c r="AA131" t="s">
        <v>357</v>
      </c>
      <c r="AB131" t="s">
        <v>357</v>
      </c>
      <c r="AC131">
        <v>82</v>
      </c>
      <c r="AD131">
        <v>5.8</v>
      </c>
      <c r="AF131" t="s">
        <v>268</v>
      </c>
      <c r="AG131" t="s">
        <v>292</v>
      </c>
      <c r="AH131" t="s">
        <v>270</v>
      </c>
      <c r="AI131" t="s">
        <v>270</v>
      </c>
      <c r="AJ131" t="s">
        <v>270</v>
      </c>
      <c r="AK131" t="s">
        <v>270</v>
      </c>
      <c r="AL131">
        <v>1.11E-2</v>
      </c>
      <c r="AM131" t="s">
        <v>271</v>
      </c>
      <c r="AN131">
        <v>28686</v>
      </c>
      <c r="AO131">
        <v>106544</v>
      </c>
      <c r="AP131">
        <v>3</v>
      </c>
      <c r="AQ131">
        <v>29078</v>
      </c>
      <c r="AR131">
        <v>2010</v>
      </c>
      <c r="GP131">
        <v>0</v>
      </c>
      <c r="GU131">
        <v>18.739999999999998</v>
      </c>
      <c r="GV131">
        <v>23.3</v>
      </c>
      <c r="GY131">
        <v>0</v>
      </c>
      <c r="GZ131">
        <v>0</v>
      </c>
      <c r="HA131">
        <v>0</v>
      </c>
      <c r="HB131">
        <v>42.04</v>
      </c>
      <c r="HC131">
        <v>42.04</v>
      </c>
    </row>
    <row r="132" spans="1:211" x14ac:dyDescent="0.25">
      <c r="A132">
        <v>27</v>
      </c>
      <c r="B132">
        <v>106</v>
      </c>
      <c r="C132" t="s">
        <v>250</v>
      </c>
      <c r="D132" t="s">
        <v>251</v>
      </c>
      <c r="E132" t="s">
        <v>252</v>
      </c>
      <c r="F132" t="s">
        <v>253</v>
      </c>
      <c r="G132" t="s">
        <v>254</v>
      </c>
      <c r="H132" t="s">
        <v>255</v>
      </c>
      <c r="I132">
        <v>2007</v>
      </c>
      <c r="J132">
        <v>106</v>
      </c>
      <c r="K132" t="s">
        <v>250</v>
      </c>
      <c r="L132" t="s">
        <v>256</v>
      </c>
      <c r="M132" t="s">
        <v>257</v>
      </c>
      <c r="N132" t="s">
        <v>258</v>
      </c>
      <c r="O132" t="s">
        <v>259</v>
      </c>
      <c r="P132">
        <v>106</v>
      </c>
      <c r="Q132" t="s">
        <v>283</v>
      </c>
      <c r="R132">
        <v>106</v>
      </c>
      <c r="S132" t="s">
        <v>250</v>
      </c>
      <c r="T132" t="s">
        <v>262</v>
      </c>
      <c r="U132" t="s">
        <v>263</v>
      </c>
      <c r="V132" t="s">
        <v>290</v>
      </c>
      <c r="W132" t="s">
        <v>356</v>
      </c>
      <c r="X132">
        <v>0</v>
      </c>
      <c r="Y132" t="s">
        <v>356</v>
      </c>
      <c r="Z132">
        <v>2008</v>
      </c>
      <c r="AA132" t="s">
        <v>357</v>
      </c>
      <c r="AB132" t="s">
        <v>357</v>
      </c>
      <c r="AC132">
        <v>82</v>
      </c>
      <c r="AD132">
        <v>5.8</v>
      </c>
      <c r="AF132" t="s">
        <v>268</v>
      </c>
      <c r="AG132" t="s">
        <v>292</v>
      </c>
      <c r="AH132" t="s">
        <v>270</v>
      </c>
      <c r="AI132" t="s">
        <v>270</v>
      </c>
      <c r="AJ132" t="s">
        <v>270</v>
      </c>
      <c r="AK132" t="s">
        <v>270</v>
      </c>
      <c r="AL132">
        <v>1.11E-2</v>
      </c>
      <c r="AM132" t="s">
        <v>271</v>
      </c>
      <c r="AN132">
        <v>28686</v>
      </c>
      <c r="AO132">
        <v>106544</v>
      </c>
      <c r="AP132">
        <v>4</v>
      </c>
      <c r="AQ132">
        <v>29078</v>
      </c>
      <c r="AR132">
        <v>2011</v>
      </c>
      <c r="BE132">
        <v>7.39</v>
      </c>
      <c r="GU132">
        <v>50.28</v>
      </c>
      <c r="GV132">
        <v>28.29</v>
      </c>
      <c r="GY132">
        <v>7.39</v>
      </c>
      <c r="GZ132">
        <v>0</v>
      </c>
      <c r="HA132">
        <v>7.39</v>
      </c>
      <c r="HB132">
        <v>78.569999999999993</v>
      </c>
      <c r="HC132">
        <v>85.960000000000008</v>
      </c>
    </row>
    <row r="133" spans="1:211" x14ac:dyDescent="0.25">
      <c r="A133">
        <v>27</v>
      </c>
      <c r="B133">
        <v>106</v>
      </c>
      <c r="C133" t="s">
        <v>250</v>
      </c>
      <c r="D133" t="s">
        <v>251</v>
      </c>
      <c r="E133" t="s">
        <v>252</v>
      </c>
      <c r="F133" t="s">
        <v>253</v>
      </c>
      <c r="G133" t="s">
        <v>254</v>
      </c>
      <c r="H133" t="s">
        <v>255</v>
      </c>
      <c r="I133">
        <v>2007</v>
      </c>
      <c r="J133">
        <v>106</v>
      </c>
      <c r="K133" t="s">
        <v>250</v>
      </c>
      <c r="L133" t="s">
        <v>256</v>
      </c>
      <c r="M133" t="s">
        <v>257</v>
      </c>
      <c r="N133" t="s">
        <v>258</v>
      </c>
      <c r="O133" t="s">
        <v>259</v>
      </c>
      <c r="P133">
        <v>106</v>
      </c>
      <c r="Q133" t="s">
        <v>283</v>
      </c>
      <c r="R133">
        <v>106</v>
      </c>
      <c r="S133" t="s">
        <v>250</v>
      </c>
      <c r="T133" t="s">
        <v>262</v>
      </c>
      <c r="U133" t="s">
        <v>263</v>
      </c>
      <c r="V133" t="s">
        <v>290</v>
      </c>
      <c r="W133" t="s">
        <v>356</v>
      </c>
      <c r="X133">
        <v>0</v>
      </c>
      <c r="Y133" t="s">
        <v>356</v>
      </c>
      <c r="Z133">
        <v>2008</v>
      </c>
      <c r="AA133" t="s">
        <v>357</v>
      </c>
      <c r="AB133" t="s">
        <v>357</v>
      </c>
      <c r="AC133">
        <v>82</v>
      </c>
      <c r="AD133">
        <v>5.8</v>
      </c>
      <c r="AF133" t="s">
        <v>268</v>
      </c>
      <c r="AG133" t="s">
        <v>292</v>
      </c>
      <c r="AH133" t="s">
        <v>270</v>
      </c>
      <c r="AI133" t="s">
        <v>270</v>
      </c>
      <c r="AJ133" t="s">
        <v>270</v>
      </c>
      <c r="AK133" t="s">
        <v>270</v>
      </c>
      <c r="AL133">
        <v>1.11E-2</v>
      </c>
      <c r="AM133" t="s">
        <v>271</v>
      </c>
      <c r="AN133">
        <v>28686</v>
      </c>
      <c r="AO133">
        <v>106544</v>
      </c>
      <c r="AP133">
        <v>5</v>
      </c>
      <c r="AQ133">
        <v>29078</v>
      </c>
      <c r="AR133">
        <v>2012</v>
      </c>
      <c r="GP133">
        <v>10.66</v>
      </c>
      <c r="GU133">
        <v>13.13</v>
      </c>
      <c r="GV133">
        <v>23.92</v>
      </c>
      <c r="GY133">
        <v>0</v>
      </c>
      <c r="GZ133">
        <v>10.66</v>
      </c>
      <c r="HA133">
        <v>10.66</v>
      </c>
      <c r="HB133">
        <v>37.049999999999997</v>
      </c>
      <c r="HC133">
        <v>47.71</v>
      </c>
    </row>
    <row r="134" spans="1:211" x14ac:dyDescent="0.25">
      <c r="A134">
        <v>27</v>
      </c>
      <c r="B134">
        <v>106</v>
      </c>
      <c r="C134" t="s">
        <v>250</v>
      </c>
      <c r="D134" t="s">
        <v>251</v>
      </c>
      <c r="E134" t="s">
        <v>252</v>
      </c>
      <c r="F134" t="s">
        <v>253</v>
      </c>
      <c r="G134" t="s">
        <v>254</v>
      </c>
      <c r="H134" t="s">
        <v>255</v>
      </c>
      <c r="I134">
        <v>2007</v>
      </c>
      <c r="J134">
        <v>106</v>
      </c>
      <c r="K134" t="s">
        <v>250</v>
      </c>
      <c r="L134" t="s">
        <v>256</v>
      </c>
      <c r="M134" t="s">
        <v>257</v>
      </c>
      <c r="N134" t="s">
        <v>258</v>
      </c>
      <c r="O134" t="s">
        <v>259</v>
      </c>
      <c r="P134">
        <v>106</v>
      </c>
      <c r="Q134" t="s">
        <v>283</v>
      </c>
      <c r="R134">
        <v>106</v>
      </c>
      <c r="S134" t="s">
        <v>250</v>
      </c>
      <c r="T134" t="s">
        <v>262</v>
      </c>
      <c r="U134" t="s">
        <v>263</v>
      </c>
      <c r="V134" t="s">
        <v>290</v>
      </c>
      <c r="W134" t="s">
        <v>358</v>
      </c>
      <c r="X134">
        <v>0</v>
      </c>
      <c r="Y134" t="s">
        <v>358</v>
      </c>
      <c r="Z134">
        <v>2008</v>
      </c>
      <c r="AA134" t="s">
        <v>357</v>
      </c>
      <c r="AB134" t="s">
        <v>357</v>
      </c>
      <c r="AC134">
        <v>82</v>
      </c>
      <c r="AD134">
        <v>5.8</v>
      </c>
      <c r="AF134" t="s">
        <v>268</v>
      </c>
      <c r="AG134" t="s">
        <v>292</v>
      </c>
      <c r="AH134" t="s">
        <v>270</v>
      </c>
      <c r="AI134" t="s">
        <v>270</v>
      </c>
      <c r="AJ134" t="s">
        <v>270</v>
      </c>
      <c r="AK134" t="s">
        <v>270</v>
      </c>
      <c r="AL134">
        <v>1.1117999999999999E-2</v>
      </c>
      <c r="AM134" t="s">
        <v>271</v>
      </c>
      <c r="AN134">
        <v>25703</v>
      </c>
      <c r="AO134">
        <v>95466</v>
      </c>
      <c r="AP134">
        <v>3</v>
      </c>
      <c r="AQ134">
        <v>29077</v>
      </c>
      <c r="AR134">
        <v>2010</v>
      </c>
      <c r="GP134">
        <v>9.8800000000000008</v>
      </c>
      <c r="GU134">
        <v>7.02</v>
      </c>
      <c r="GV134">
        <v>4.76</v>
      </c>
      <c r="GY134">
        <v>0</v>
      </c>
      <c r="GZ134">
        <v>9.8800000000000008</v>
      </c>
      <c r="HA134">
        <v>9.8800000000000008</v>
      </c>
      <c r="HB134">
        <v>11.78</v>
      </c>
      <c r="HC134">
        <v>21.659999999999997</v>
      </c>
    </row>
    <row r="135" spans="1:211" x14ac:dyDescent="0.25">
      <c r="A135">
        <v>27</v>
      </c>
      <c r="B135">
        <v>106</v>
      </c>
      <c r="C135" t="s">
        <v>250</v>
      </c>
      <c r="D135" t="s">
        <v>251</v>
      </c>
      <c r="E135" t="s">
        <v>252</v>
      </c>
      <c r="F135" t="s">
        <v>253</v>
      </c>
      <c r="G135" t="s">
        <v>254</v>
      </c>
      <c r="H135" t="s">
        <v>255</v>
      </c>
      <c r="I135">
        <v>2007</v>
      </c>
      <c r="J135">
        <v>106</v>
      </c>
      <c r="K135" t="s">
        <v>250</v>
      </c>
      <c r="L135" t="s">
        <v>256</v>
      </c>
      <c r="M135" t="s">
        <v>257</v>
      </c>
      <c r="N135" t="s">
        <v>258</v>
      </c>
      <c r="O135" t="s">
        <v>259</v>
      </c>
      <c r="P135">
        <v>106</v>
      </c>
      <c r="Q135" t="s">
        <v>283</v>
      </c>
      <c r="R135">
        <v>106</v>
      </c>
      <c r="S135" t="s">
        <v>250</v>
      </c>
      <c r="T135" t="s">
        <v>262</v>
      </c>
      <c r="U135" t="s">
        <v>263</v>
      </c>
      <c r="V135" t="s">
        <v>290</v>
      </c>
      <c r="W135" t="s">
        <v>358</v>
      </c>
      <c r="X135">
        <v>0</v>
      </c>
      <c r="Y135" t="s">
        <v>358</v>
      </c>
      <c r="Z135">
        <v>2008</v>
      </c>
      <c r="AA135" t="s">
        <v>357</v>
      </c>
      <c r="AB135" t="s">
        <v>357</v>
      </c>
      <c r="AC135">
        <v>82</v>
      </c>
      <c r="AD135">
        <v>5.8</v>
      </c>
      <c r="AF135" t="s">
        <v>268</v>
      </c>
      <c r="AG135" t="s">
        <v>292</v>
      </c>
      <c r="AH135" t="s">
        <v>270</v>
      </c>
      <c r="AI135" t="s">
        <v>270</v>
      </c>
      <c r="AJ135" t="s">
        <v>270</v>
      </c>
      <c r="AK135" t="s">
        <v>270</v>
      </c>
      <c r="AL135">
        <v>1.1117999999999999E-2</v>
      </c>
      <c r="AM135" t="s">
        <v>271</v>
      </c>
      <c r="AN135">
        <v>25703</v>
      </c>
      <c r="AO135">
        <v>95466</v>
      </c>
      <c r="AP135">
        <v>4</v>
      </c>
      <c r="AQ135">
        <v>29077</v>
      </c>
      <c r="AR135">
        <v>2011</v>
      </c>
      <c r="GP135">
        <v>17.64</v>
      </c>
      <c r="GU135">
        <v>34.67</v>
      </c>
      <c r="GV135">
        <v>42.81</v>
      </c>
      <c r="GY135">
        <v>0</v>
      </c>
      <c r="GZ135">
        <v>17.64</v>
      </c>
      <c r="HA135">
        <v>17.64</v>
      </c>
      <c r="HB135">
        <v>77.48</v>
      </c>
      <c r="HC135">
        <v>95.12</v>
      </c>
    </row>
    <row r="136" spans="1:211" x14ac:dyDescent="0.25">
      <c r="A136">
        <v>27</v>
      </c>
      <c r="B136">
        <v>106</v>
      </c>
      <c r="C136" t="s">
        <v>250</v>
      </c>
      <c r="D136" t="s">
        <v>251</v>
      </c>
      <c r="E136" t="s">
        <v>252</v>
      </c>
      <c r="F136" t="s">
        <v>253</v>
      </c>
      <c r="G136" t="s">
        <v>254</v>
      </c>
      <c r="H136" t="s">
        <v>255</v>
      </c>
      <c r="I136">
        <v>2007</v>
      </c>
      <c r="J136">
        <v>106</v>
      </c>
      <c r="K136" t="s">
        <v>250</v>
      </c>
      <c r="L136" t="s">
        <v>256</v>
      </c>
      <c r="M136" t="s">
        <v>257</v>
      </c>
      <c r="N136" t="s">
        <v>258</v>
      </c>
      <c r="O136" t="s">
        <v>259</v>
      </c>
      <c r="P136">
        <v>106</v>
      </c>
      <c r="Q136" t="s">
        <v>283</v>
      </c>
      <c r="R136">
        <v>106</v>
      </c>
      <c r="S136" t="s">
        <v>250</v>
      </c>
      <c r="T136" t="s">
        <v>262</v>
      </c>
      <c r="U136" t="s">
        <v>263</v>
      </c>
      <c r="V136" t="s">
        <v>290</v>
      </c>
      <c r="W136" t="s">
        <v>358</v>
      </c>
      <c r="X136">
        <v>0</v>
      </c>
      <c r="Y136" t="s">
        <v>358</v>
      </c>
      <c r="Z136">
        <v>2008</v>
      </c>
      <c r="AA136" t="s">
        <v>357</v>
      </c>
      <c r="AB136" t="s">
        <v>357</v>
      </c>
      <c r="AC136">
        <v>82</v>
      </c>
      <c r="AD136">
        <v>5.8</v>
      </c>
      <c r="AF136" t="s">
        <v>268</v>
      </c>
      <c r="AG136" t="s">
        <v>292</v>
      </c>
      <c r="AH136" t="s">
        <v>270</v>
      </c>
      <c r="AI136" t="s">
        <v>270</v>
      </c>
      <c r="AJ136" t="s">
        <v>270</v>
      </c>
      <c r="AK136" t="s">
        <v>270</v>
      </c>
      <c r="AL136">
        <v>1.1117999999999999E-2</v>
      </c>
      <c r="AM136" t="s">
        <v>271</v>
      </c>
      <c r="AN136">
        <v>25703</v>
      </c>
      <c r="AO136">
        <v>95466</v>
      </c>
      <c r="AP136">
        <v>5</v>
      </c>
      <c r="AQ136">
        <v>29077</v>
      </c>
      <c r="AR136">
        <v>2012</v>
      </c>
      <c r="GU136">
        <v>16.420000000000002</v>
      </c>
      <c r="GV136">
        <v>16.03</v>
      </c>
      <c r="GY136">
        <v>0</v>
      </c>
      <c r="GZ136">
        <v>0</v>
      </c>
      <c r="HA136">
        <v>0</v>
      </c>
      <c r="HB136">
        <v>32.450000000000003</v>
      </c>
      <c r="HC136">
        <v>32.450000000000003</v>
      </c>
    </row>
    <row r="137" spans="1:211" x14ac:dyDescent="0.25">
      <c r="A137">
        <v>27</v>
      </c>
      <c r="B137">
        <v>106</v>
      </c>
      <c r="C137" t="s">
        <v>250</v>
      </c>
      <c r="D137" t="s">
        <v>251</v>
      </c>
      <c r="E137" t="s">
        <v>252</v>
      </c>
      <c r="F137" t="s">
        <v>253</v>
      </c>
      <c r="G137" t="s">
        <v>254</v>
      </c>
      <c r="H137" t="s">
        <v>255</v>
      </c>
      <c r="I137">
        <v>2007</v>
      </c>
      <c r="J137">
        <v>106</v>
      </c>
      <c r="K137" t="s">
        <v>250</v>
      </c>
      <c r="L137" t="s">
        <v>256</v>
      </c>
      <c r="M137" t="s">
        <v>257</v>
      </c>
      <c r="N137" t="s">
        <v>258</v>
      </c>
      <c r="O137" t="s">
        <v>259</v>
      </c>
      <c r="P137">
        <v>106</v>
      </c>
      <c r="Q137" t="s">
        <v>283</v>
      </c>
      <c r="R137">
        <v>106</v>
      </c>
      <c r="S137" t="s">
        <v>250</v>
      </c>
      <c r="T137" t="s">
        <v>262</v>
      </c>
      <c r="U137" t="s">
        <v>263</v>
      </c>
      <c r="V137" t="s">
        <v>290</v>
      </c>
      <c r="W137" t="s">
        <v>359</v>
      </c>
      <c r="X137">
        <v>0</v>
      </c>
      <c r="Y137" t="s">
        <v>359</v>
      </c>
      <c r="Z137">
        <v>2008</v>
      </c>
      <c r="AA137" t="s">
        <v>357</v>
      </c>
      <c r="AB137" t="s">
        <v>357</v>
      </c>
      <c r="AC137">
        <v>80</v>
      </c>
      <c r="AD137">
        <v>5.3</v>
      </c>
      <c r="AF137" t="s">
        <v>268</v>
      </c>
      <c r="AG137" t="s">
        <v>292</v>
      </c>
      <c r="AH137" t="s">
        <v>270</v>
      </c>
      <c r="AI137" t="s">
        <v>270</v>
      </c>
      <c r="AJ137" t="s">
        <v>270</v>
      </c>
      <c r="AK137" t="s">
        <v>270</v>
      </c>
      <c r="AL137">
        <v>4.2750000000000002E-3</v>
      </c>
      <c r="AM137" t="s">
        <v>271</v>
      </c>
      <c r="AN137">
        <v>29345</v>
      </c>
      <c r="AO137">
        <v>101098</v>
      </c>
      <c r="AP137">
        <v>3</v>
      </c>
      <c r="AQ137">
        <v>29122</v>
      </c>
      <c r="AR137">
        <v>2010</v>
      </c>
      <c r="GP137">
        <v>7.48</v>
      </c>
      <c r="GU137">
        <v>17.38</v>
      </c>
      <c r="GV137">
        <v>21.61</v>
      </c>
      <c r="GY137">
        <v>0</v>
      </c>
      <c r="GZ137">
        <v>7.48</v>
      </c>
      <c r="HA137">
        <v>7.48</v>
      </c>
      <c r="HB137">
        <v>38.99</v>
      </c>
      <c r="HC137">
        <v>46.47</v>
      </c>
    </row>
    <row r="138" spans="1:211" x14ac:dyDescent="0.25">
      <c r="A138">
        <v>27</v>
      </c>
      <c r="B138">
        <v>106</v>
      </c>
      <c r="C138" t="s">
        <v>250</v>
      </c>
      <c r="D138" t="s">
        <v>251</v>
      </c>
      <c r="E138" t="s">
        <v>252</v>
      </c>
      <c r="F138" t="s">
        <v>253</v>
      </c>
      <c r="G138" t="s">
        <v>254</v>
      </c>
      <c r="H138" t="s">
        <v>255</v>
      </c>
      <c r="I138">
        <v>2007</v>
      </c>
      <c r="J138">
        <v>106</v>
      </c>
      <c r="K138" t="s">
        <v>250</v>
      </c>
      <c r="L138" t="s">
        <v>256</v>
      </c>
      <c r="M138" t="s">
        <v>257</v>
      </c>
      <c r="N138" t="s">
        <v>258</v>
      </c>
      <c r="O138" t="s">
        <v>259</v>
      </c>
      <c r="P138">
        <v>106</v>
      </c>
      <c r="Q138" t="s">
        <v>283</v>
      </c>
      <c r="R138">
        <v>106</v>
      </c>
      <c r="S138" t="s">
        <v>250</v>
      </c>
      <c r="T138" t="s">
        <v>262</v>
      </c>
      <c r="U138" t="s">
        <v>263</v>
      </c>
      <c r="V138" t="s">
        <v>290</v>
      </c>
      <c r="W138" t="s">
        <v>359</v>
      </c>
      <c r="X138">
        <v>0</v>
      </c>
      <c r="Y138" t="s">
        <v>359</v>
      </c>
      <c r="Z138">
        <v>2008</v>
      </c>
      <c r="AA138" t="s">
        <v>357</v>
      </c>
      <c r="AB138" t="s">
        <v>357</v>
      </c>
      <c r="AC138">
        <v>80</v>
      </c>
      <c r="AD138">
        <v>5.3</v>
      </c>
      <c r="AF138" t="s">
        <v>268</v>
      </c>
      <c r="AG138" t="s">
        <v>292</v>
      </c>
      <c r="AH138" t="s">
        <v>270</v>
      </c>
      <c r="AI138" t="s">
        <v>270</v>
      </c>
      <c r="AJ138" t="s">
        <v>270</v>
      </c>
      <c r="AK138" t="s">
        <v>270</v>
      </c>
      <c r="AL138">
        <v>4.2750000000000002E-3</v>
      </c>
      <c r="AM138" t="s">
        <v>271</v>
      </c>
      <c r="AN138">
        <v>29345</v>
      </c>
      <c r="AO138">
        <v>101098</v>
      </c>
      <c r="AP138">
        <v>4</v>
      </c>
      <c r="AQ138">
        <v>29122</v>
      </c>
      <c r="AR138">
        <v>2011</v>
      </c>
      <c r="BF138">
        <v>0</v>
      </c>
      <c r="FZ138">
        <v>12.02</v>
      </c>
      <c r="GP138">
        <v>17.95</v>
      </c>
      <c r="GU138">
        <v>21.98</v>
      </c>
      <c r="GV138">
        <v>22.68</v>
      </c>
      <c r="GY138">
        <v>12.02</v>
      </c>
      <c r="GZ138">
        <v>17.95</v>
      </c>
      <c r="HA138">
        <v>29.97</v>
      </c>
      <c r="HB138">
        <v>44.66</v>
      </c>
      <c r="HC138">
        <v>74.63</v>
      </c>
    </row>
    <row r="139" spans="1:211" x14ac:dyDescent="0.25">
      <c r="A139">
        <v>27</v>
      </c>
      <c r="B139">
        <v>106</v>
      </c>
      <c r="C139" t="s">
        <v>250</v>
      </c>
      <c r="D139" t="s">
        <v>251</v>
      </c>
      <c r="E139" t="s">
        <v>252</v>
      </c>
      <c r="F139" t="s">
        <v>253</v>
      </c>
      <c r="G139" t="s">
        <v>254</v>
      </c>
      <c r="H139" t="s">
        <v>255</v>
      </c>
      <c r="I139">
        <v>2007</v>
      </c>
      <c r="J139">
        <v>106</v>
      </c>
      <c r="K139" t="s">
        <v>250</v>
      </c>
      <c r="L139" t="s">
        <v>256</v>
      </c>
      <c r="M139" t="s">
        <v>257</v>
      </c>
      <c r="N139" t="s">
        <v>258</v>
      </c>
      <c r="O139" t="s">
        <v>259</v>
      </c>
      <c r="P139">
        <v>106</v>
      </c>
      <c r="Q139" t="s">
        <v>283</v>
      </c>
      <c r="R139">
        <v>106</v>
      </c>
      <c r="S139" t="s">
        <v>250</v>
      </c>
      <c r="T139" t="s">
        <v>262</v>
      </c>
      <c r="U139" t="s">
        <v>263</v>
      </c>
      <c r="V139" t="s">
        <v>290</v>
      </c>
      <c r="W139" t="s">
        <v>359</v>
      </c>
      <c r="X139">
        <v>0</v>
      </c>
      <c r="Y139" t="s">
        <v>359</v>
      </c>
      <c r="Z139">
        <v>2008</v>
      </c>
      <c r="AA139" t="s">
        <v>357</v>
      </c>
      <c r="AB139" t="s">
        <v>357</v>
      </c>
      <c r="AC139">
        <v>80</v>
      </c>
      <c r="AD139">
        <v>5.3</v>
      </c>
      <c r="AF139" t="s">
        <v>268</v>
      </c>
      <c r="AG139" t="s">
        <v>292</v>
      </c>
      <c r="AH139" t="s">
        <v>270</v>
      </c>
      <c r="AI139" t="s">
        <v>270</v>
      </c>
      <c r="AJ139" t="s">
        <v>270</v>
      </c>
      <c r="AK139" t="s">
        <v>270</v>
      </c>
      <c r="AL139">
        <v>4.2750000000000002E-3</v>
      </c>
      <c r="AM139" t="s">
        <v>271</v>
      </c>
      <c r="AN139">
        <v>29345</v>
      </c>
      <c r="AO139">
        <v>101098</v>
      </c>
      <c r="AP139">
        <v>5</v>
      </c>
      <c r="AQ139">
        <v>29122</v>
      </c>
      <c r="AR139">
        <v>2012</v>
      </c>
      <c r="GP139">
        <v>27.48</v>
      </c>
      <c r="GU139">
        <v>3.04</v>
      </c>
      <c r="GY139">
        <v>0</v>
      </c>
      <c r="GZ139">
        <v>27.48</v>
      </c>
      <c r="HA139">
        <v>27.48</v>
      </c>
      <c r="HB139">
        <v>3.04</v>
      </c>
      <c r="HC139">
        <v>30.52</v>
      </c>
    </row>
    <row r="140" spans="1:211" x14ac:dyDescent="0.25">
      <c r="A140">
        <v>27</v>
      </c>
      <c r="B140">
        <v>106</v>
      </c>
      <c r="C140" t="s">
        <v>250</v>
      </c>
      <c r="D140" t="s">
        <v>251</v>
      </c>
      <c r="E140" t="s">
        <v>252</v>
      </c>
      <c r="F140" t="s">
        <v>253</v>
      </c>
      <c r="G140" t="s">
        <v>254</v>
      </c>
      <c r="H140" t="s">
        <v>255</v>
      </c>
      <c r="I140">
        <v>2007</v>
      </c>
      <c r="J140">
        <v>106</v>
      </c>
      <c r="K140" t="s">
        <v>250</v>
      </c>
      <c r="L140" t="s">
        <v>256</v>
      </c>
      <c r="M140" t="s">
        <v>257</v>
      </c>
      <c r="N140" t="s">
        <v>258</v>
      </c>
      <c r="O140" t="s">
        <v>259</v>
      </c>
      <c r="P140">
        <v>106</v>
      </c>
      <c r="Q140" t="s">
        <v>283</v>
      </c>
      <c r="R140">
        <v>106</v>
      </c>
      <c r="S140" t="s">
        <v>250</v>
      </c>
      <c r="T140" t="s">
        <v>262</v>
      </c>
      <c r="U140" t="s">
        <v>263</v>
      </c>
      <c r="V140" t="s">
        <v>290</v>
      </c>
      <c r="W140" t="s">
        <v>360</v>
      </c>
      <c r="X140">
        <v>0</v>
      </c>
      <c r="Y140" t="s">
        <v>360</v>
      </c>
      <c r="Z140">
        <v>2008</v>
      </c>
      <c r="AA140" t="s">
        <v>347</v>
      </c>
      <c r="AB140" t="s">
        <v>347</v>
      </c>
      <c r="AC140">
        <v>84</v>
      </c>
      <c r="AD140">
        <v>6.2</v>
      </c>
      <c r="AF140" t="s">
        <v>268</v>
      </c>
      <c r="AG140" t="s">
        <v>292</v>
      </c>
      <c r="AH140" t="s">
        <v>270</v>
      </c>
      <c r="AI140" t="s">
        <v>270</v>
      </c>
      <c r="AJ140" t="s">
        <v>270</v>
      </c>
      <c r="AK140" t="s">
        <v>270</v>
      </c>
      <c r="AL140">
        <v>3.2759999999999998E-3</v>
      </c>
      <c r="AM140" t="s">
        <v>271</v>
      </c>
      <c r="AN140">
        <v>49883</v>
      </c>
      <c r="AO140">
        <v>202846</v>
      </c>
      <c r="AP140">
        <v>2</v>
      </c>
      <c r="AQ140">
        <v>29121</v>
      </c>
      <c r="AR140">
        <v>2009</v>
      </c>
      <c r="GU140">
        <v>2.59</v>
      </c>
      <c r="GV140">
        <v>3.67</v>
      </c>
      <c r="GY140">
        <v>0</v>
      </c>
      <c r="GZ140">
        <v>0</v>
      </c>
      <c r="HA140">
        <v>0</v>
      </c>
      <c r="HB140">
        <v>6.26</v>
      </c>
      <c r="HC140">
        <v>6.26</v>
      </c>
    </row>
    <row r="141" spans="1:211" x14ac:dyDescent="0.25">
      <c r="A141">
        <v>27</v>
      </c>
      <c r="B141">
        <v>106</v>
      </c>
      <c r="C141" t="s">
        <v>250</v>
      </c>
      <c r="D141" t="s">
        <v>251</v>
      </c>
      <c r="E141" t="s">
        <v>252</v>
      </c>
      <c r="F141" t="s">
        <v>253</v>
      </c>
      <c r="G141" t="s">
        <v>254</v>
      </c>
      <c r="H141" t="s">
        <v>255</v>
      </c>
      <c r="I141">
        <v>2007</v>
      </c>
      <c r="J141">
        <v>106</v>
      </c>
      <c r="K141" t="s">
        <v>250</v>
      </c>
      <c r="L141" t="s">
        <v>256</v>
      </c>
      <c r="M141" t="s">
        <v>257</v>
      </c>
      <c r="N141" t="s">
        <v>258</v>
      </c>
      <c r="O141" t="s">
        <v>259</v>
      </c>
      <c r="P141">
        <v>106</v>
      </c>
      <c r="Q141" t="s">
        <v>283</v>
      </c>
      <c r="R141">
        <v>106</v>
      </c>
      <c r="S141" t="s">
        <v>250</v>
      </c>
      <c r="T141" t="s">
        <v>262</v>
      </c>
      <c r="U141" t="s">
        <v>263</v>
      </c>
      <c r="V141" t="s">
        <v>290</v>
      </c>
      <c r="W141" t="s">
        <v>360</v>
      </c>
      <c r="X141">
        <v>0</v>
      </c>
      <c r="Y141" t="s">
        <v>360</v>
      </c>
      <c r="Z141">
        <v>2008</v>
      </c>
      <c r="AA141" t="s">
        <v>347</v>
      </c>
      <c r="AB141" t="s">
        <v>347</v>
      </c>
      <c r="AC141">
        <v>84</v>
      </c>
      <c r="AD141">
        <v>6.2</v>
      </c>
      <c r="AF141" t="s">
        <v>268</v>
      </c>
      <c r="AG141" t="s">
        <v>292</v>
      </c>
      <c r="AH141" t="s">
        <v>270</v>
      </c>
      <c r="AI141" t="s">
        <v>270</v>
      </c>
      <c r="AJ141" t="s">
        <v>270</v>
      </c>
      <c r="AK141" t="s">
        <v>270</v>
      </c>
      <c r="AL141">
        <v>3.2759999999999998E-3</v>
      </c>
      <c r="AM141" t="s">
        <v>271</v>
      </c>
      <c r="AN141">
        <v>49883</v>
      </c>
      <c r="AO141">
        <v>202846</v>
      </c>
      <c r="AP141">
        <v>3</v>
      </c>
      <c r="AQ141">
        <v>29121</v>
      </c>
      <c r="AR141">
        <v>2010</v>
      </c>
      <c r="GP141">
        <v>33.31</v>
      </c>
      <c r="GU141">
        <v>17.95</v>
      </c>
      <c r="GV141">
        <v>19.920000000000002</v>
      </c>
      <c r="GY141">
        <v>0</v>
      </c>
      <c r="GZ141">
        <v>33.31</v>
      </c>
      <c r="HA141">
        <v>33.31</v>
      </c>
      <c r="HB141">
        <v>37.869999999999997</v>
      </c>
      <c r="HC141">
        <v>71.180000000000007</v>
      </c>
    </row>
    <row r="142" spans="1:211" x14ac:dyDescent="0.25">
      <c r="A142">
        <v>27</v>
      </c>
      <c r="B142">
        <v>106</v>
      </c>
      <c r="C142" t="s">
        <v>250</v>
      </c>
      <c r="D142" t="s">
        <v>251</v>
      </c>
      <c r="E142" t="s">
        <v>252</v>
      </c>
      <c r="F142" t="s">
        <v>253</v>
      </c>
      <c r="G142" t="s">
        <v>254</v>
      </c>
      <c r="H142" t="s">
        <v>255</v>
      </c>
      <c r="I142">
        <v>2007</v>
      </c>
      <c r="J142">
        <v>106</v>
      </c>
      <c r="K142" t="s">
        <v>250</v>
      </c>
      <c r="L142" t="s">
        <v>256</v>
      </c>
      <c r="M142" t="s">
        <v>257</v>
      </c>
      <c r="N142" t="s">
        <v>258</v>
      </c>
      <c r="O142" t="s">
        <v>259</v>
      </c>
      <c r="P142">
        <v>106</v>
      </c>
      <c r="Q142" t="s">
        <v>283</v>
      </c>
      <c r="R142">
        <v>106</v>
      </c>
      <c r="S142" t="s">
        <v>250</v>
      </c>
      <c r="T142" t="s">
        <v>262</v>
      </c>
      <c r="U142" t="s">
        <v>263</v>
      </c>
      <c r="V142" t="s">
        <v>290</v>
      </c>
      <c r="W142" t="s">
        <v>360</v>
      </c>
      <c r="X142">
        <v>0</v>
      </c>
      <c r="Y142" t="s">
        <v>360</v>
      </c>
      <c r="Z142">
        <v>2008</v>
      </c>
      <c r="AA142" t="s">
        <v>347</v>
      </c>
      <c r="AB142" t="s">
        <v>347</v>
      </c>
      <c r="AC142">
        <v>84</v>
      </c>
      <c r="AD142">
        <v>6.2</v>
      </c>
      <c r="AF142" t="s">
        <v>268</v>
      </c>
      <c r="AG142" t="s">
        <v>292</v>
      </c>
      <c r="AH142" t="s">
        <v>270</v>
      </c>
      <c r="AI142" t="s">
        <v>270</v>
      </c>
      <c r="AJ142" t="s">
        <v>270</v>
      </c>
      <c r="AK142" t="s">
        <v>270</v>
      </c>
      <c r="AL142">
        <v>3.2759999999999998E-3</v>
      </c>
      <c r="AM142" t="s">
        <v>271</v>
      </c>
      <c r="AN142">
        <v>49883</v>
      </c>
      <c r="AO142">
        <v>202846</v>
      </c>
      <c r="AP142">
        <v>4</v>
      </c>
      <c r="AQ142">
        <v>29121</v>
      </c>
      <c r="AR142">
        <v>2011</v>
      </c>
      <c r="BE142">
        <v>8.2100000000000009</v>
      </c>
      <c r="BX142">
        <v>32.700000000000003</v>
      </c>
      <c r="FN142">
        <v>51.97</v>
      </c>
      <c r="FX142">
        <v>14.19</v>
      </c>
      <c r="GP142">
        <v>33.299999999999997</v>
      </c>
      <c r="GU142">
        <v>77.209999999999994</v>
      </c>
      <c r="GV142">
        <v>60.86</v>
      </c>
      <c r="GY142">
        <v>107.07</v>
      </c>
      <c r="GZ142">
        <v>33.299999999999997</v>
      </c>
      <c r="HA142">
        <v>140.37</v>
      </c>
      <c r="HB142">
        <v>138.07</v>
      </c>
      <c r="HC142">
        <v>278.44</v>
      </c>
    </row>
    <row r="143" spans="1:211" x14ac:dyDescent="0.25">
      <c r="A143">
        <v>27</v>
      </c>
      <c r="B143">
        <v>106</v>
      </c>
      <c r="C143" t="s">
        <v>250</v>
      </c>
      <c r="D143" t="s">
        <v>251</v>
      </c>
      <c r="E143" t="s">
        <v>252</v>
      </c>
      <c r="F143" t="s">
        <v>253</v>
      </c>
      <c r="G143" t="s">
        <v>254</v>
      </c>
      <c r="H143" t="s">
        <v>255</v>
      </c>
      <c r="I143">
        <v>2007</v>
      </c>
      <c r="J143">
        <v>106</v>
      </c>
      <c r="K143" t="s">
        <v>250</v>
      </c>
      <c r="L143" t="s">
        <v>256</v>
      </c>
      <c r="M143" t="s">
        <v>257</v>
      </c>
      <c r="N143" t="s">
        <v>258</v>
      </c>
      <c r="O143" t="s">
        <v>259</v>
      </c>
      <c r="P143">
        <v>106</v>
      </c>
      <c r="Q143" t="s">
        <v>283</v>
      </c>
      <c r="R143">
        <v>106</v>
      </c>
      <c r="S143" t="s">
        <v>250</v>
      </c>
      <c r="T143" t="s">
        <v>262</v>
      </c>
      <c r="U143" t="s">
        <v>263</v>
      </c>
      <c r="V143" t="s">
        <v>290</v>
      </c>
      <c r="W143" t="s">
        <v>360</v>
      </c>
      <c r="X143">
        <v>0</v>
      </c>
      <c r="Y143" t="s">
        <v>360</v>
      </c>
      <c r="Z143">
        <v>2008</v>
      </c>
      <c r="AA143" t="s">
        <v>347</v>
      </c>
      <c r="AB143" t="s">
        <v>347</v>
      </c>
      <c r="AC143">
        <v>84</v>
      </c>
      <c r="AD143">
        <v>6.2</v>
      </c>
      <c r="AF143" t="s">
        <v>268</v>
      </c>
      <c r="AG143" t="s">
        <v>292</v>
      </c>
      <c r="AH143" t="s">
        <v>270</v>
      </c>
      <c r="AI143" t="s">
        <v>270</v>
      </c>
      <c r="AJ143" t="s">
        <v>270</v>
      </c>
      <c r="AK143" t="s">
        <v>270</v>
      </c>
      <c r="AL143">
        <v>3.2759999999999998E-3</v>
      </c>
      <c r="AM143" t="s">
        <v>271</v>
      </c>
      <c r="AN143">
        <v>49883</v>
      </c>
      <c r="AO143">
        <v>202846</v>
      </c>
      <c r="AP143">
        <v>5</v>
      </c>
      <c r="AQ143">
        <v>29121</v>
      </c>
      <c r="AR143">
        <v>2012</v>
      </c>
      <c r="BX143">
        <v>11.87</v>
      </c>
      <c r="GP143">
        <v>17.809999999999999</v>
      </c>
      <c r="GU143">
        <v>20.309999999999999</v>
      </c>
      <c r="GV143">
        <v>33.58</v>
      </c>
      <c r="GY143">
        <v>11.87</v>
      </c>
      <c r="GZ143">
        <v>17.809999999999999</v>
      </c>
      <c r="HA143">
        <v>29.68</v>
      </c>
      <c r="HB143">
        <v>53.89</v>
      </c>
      <c r="HC143">
        <v>83.57</v>
      </c>
    </row>
    <row r="144" spans="1:211" x14ac:dyDescent="0.25">
      <c r="A144">
        <v>27</v>
      </c>
      <c r="B144">
        <v>106</v>
      </c>
      <c r="C144" t="s">
        <v>250</v>
      </c>
      <c r="D144" t="s">
        <v>251</v>
      </c>
      <c r="E144" t="s">
        <v>252</v>
      </c>
      <c r="F144" t="s">
        <v>253</v>
      </c>
      <c r="G144" t="s">
        <v>254</v>
      </c>
      <c r="H144" t="s">
        <v>255</v>
      </c>
      <c r="I144">
        <v>2007</v>
      </c>
      <c r="J144">
        <v>106</v>
      </c>
      <c r="K144" t="s">
        <v>250</v>
      </c>
      <c r="L144" t="s">
        <v>256</v>
      </c>
      <c r="M144" t="s">
        <v>257</v>
      </c>
      <c r="N144" t="s">
        <v>258</v>
      </c>
      <c r="O144" t="s">
        <v>259</v>
      </c>
      <c r="P144">
        <v>106</v>
      </c>
      <c r="Q144" t="s">
        <v>283</v>
      </c>
      <c r="R144">
        <v>106</v>
      </c>
      <c r="S144" t="s">
        <v>250</v>
      </c>
      <c r="T144" t="s">
        <v>262</v>
      </c>
      <c r="U144" t="s">
        <v>263</v>
      </c>
      <c r="V144" t="s">
        <v>290</v>
      </c>
      <c r="W144" t="s">
        <v>360</v>
      </c>
      <c r="X144">
        <v>0</v>
      </c>
      <c r="Y144" t="s">
        <v>360</v>
      </c>
      <c r="Z144">
        <v>2008</v>
      </c>
      <c r="AA144" t="s">
        <v>347</v>
      </c>
      <c r="AB144" t="s">
        <v>347</v>
      </c>
      <c r="AC144">
        <v>84</v>
      </c>
      <c r="AD144">
        <v>6.2</v>
      </c>
      <c r="AF144" t="s">
        <v>268</v>
      </c>
      <c r="AG144" t="s">
        <v>292</v>
      </c>
      <c r="AH144" t="s">
        <v>270</v>
      </c>
      <c r="AI144" t="s">
        <v>270</v>
      </c>
      <c r="AJ144" t="s">
        <v>270</v>
      </c>
      <c r="AK144" t="s">
        <v>270</v>
      </c>
      <c r="AL144">
        <v>3.2759999999999998E-3</v>
      </c>
      <c r="AM144" t="s">
        <v>271</v>
      </c>
      <c r="AN144">
        <v>49883</v>
      </c>
      <c r="AO144">
        <v>202846</v>
      </c>
      <c r="AP144">
        <v>6</v>
      </c>
      <c r="AQ144">
        <v>29121</v>
      </c>
      <c r="AR144">
        <v>2013</v>
      </c>
      <c r="GU144">
        <v>3.06</v>
      </c>
      <c r="GV144">
        <v>3.45</v>
      </c>
      <c r="GY144">
        <v>0</v>
      </c>
      <c r="GZ144">
        <v>0</v>
      </c>
      <c r="HA144">
        <v>0</v>
      </c>
      <c r="HB144">
        <v>6.51</v>
      </c>
      <c r="HC144">
        <v>6.51</v>
      </c>
    </row>
    <row r="145" spans="1:211" x14ac:dyDescent="0.25">
      <c r="A145">
        <v>27</v>
      </c>
      <c r="B145">
        <v>106</v>
      </c>
      <c r="C145" t="s">
        <v>250</v>
      </c>
      <c r="D145" t="s">
        <v>251</v>
      </c>
      <c r="E145" t="s">
        <v>252</v>
      </c>
      <c r="F145" t="s">
        <v>253</v>
      </c>
      <c r="G145" t="s">
        <v>254</v>
      </c>
      <c r="H145" t="s">
        <v>255</v>
      </c>
      <c r="I145">
        <v>2007</v>
      </c>
      <c r="J145">
        <v>106</v>
      </c>
      <c r="K145" t="s">
        <v>250</v>
      </c>
      <c r="L145" t="s">
        <v>256</v>
      </c>
      <c r="M145" t="s">
        <v>257</v>
      </c>
      <c r="N145" t="s">
        <v>258</v>
      </c>
      <c r="O145" t="s">
        <v>259</v>
      </c>
      <c r="P145">
        <v>106</v>
      </c>
      <c r="Q145" t="s">
        <v>283</v>
      </c>
      <c r="R145">
        <v>106</v>
      </c>
      <c r="S145" t="s">
        <v>250</v>
      </c>
      <c r="T145" t="s">
        <v>262</v>
      </c>
      <c r="U145" t="s">
        <v>263</v>
      </c>
      <c r="V145" t="s">
        <v>290</v>
      </c>
      <c r="W145" t="s">
        <v>361</v>
      </c>
      <c r="X145">
        <v>0</v>
      </c>
      <c r="Y145" t="s">
        <v>361</v>
      </c>
      <c r="Z145">
        <v>2008</v>
      </c>
      <c r="AA145" t="s">
        <v>349</v>
      </c>
      <c r="AB145" t="s">
        <v>349</v>
      </c>
      <c r="AC145">
        <v>84</v>
      </c>
      <c r="AD145">
        <v>6.2</v>
      </c>
      <c r="AF145" t="s">
        <v>268</v>
      </c>
      <c r="AG145" t="s">
        <v>292</v>
      </c>
      <c r="AH145" t="s">
        <v>270</v>
      </c>
      <c r="AI145" t="s">
        <v>270</v>
      </c>
      <c r="AJ145" t="s">
        <v>270</v>
      </c>
      <c r="AK145" t="s">
        <v>270</v>
      </c>
      <c r="AL145">
        <v>2.4480000000000001E-3</v>
      </c>
      <c r="AM145" t="s">
        <v>271</v>
      </c>
      <c r="AN145">
        <v>53768</v>
      </c>
      <c r="AO145">
        <v>208743</v>
      </c>
      <c r="AP145">
        <v>2</v>
      </c>
      <c r="AQ145">
        <v>29120</v>
      </c>
      <c r="AR145">
        <v>2009</v>
      </c>
      <c r="GP145">
        <v>0</v>
      </c>
      <c r="GY145">
        <v>0</v>
      </c>
      <c r="GZ145">
        <v>0</v>
      </c>
      <c r="HA145">
        <v>0</v>
      </c>
      <c r="HB145">
        <v>0</v>
      </c>
      <c r="HC145">
        <v>0</v>
      </c>
    </row>
    <row r="146" spans="1:211" x14ac:dyDescent="0.25">
      <c r="A146">
        <v>27</v>
      </c>
      <c r="B146">
        <v>106</v>
      </c>
      <c r="C146" t="s">
        <v>250</v>
      </c>
      <c r="D146" t="s">
        <v>251</v>
      </c>
      <c r="E146" t="s">
        <v>252</v>
      </c>
      <c r="F146" t="s">
        <v>253</v>
      </c>
      <c r="G146" t="s">
        <v>254</v>
      </c>
      <c r="H146" t="s">
        <v>255</v>
      </c>
      <c r="I146">
        <v>2007</v>
      </c>
      <c r="J146">
        <v>106</v>
      </c>
      <c r="K146" t="s">
        <v>250</v>
      </c>
      <c r="L146" t="s">
        <v>256</v>
      </c>
      <c r="M146" t="s">
        <v>257</v>
      </c>
      <c r="N146" t="s">
        <v>258</v>
      </c>
      <c r="O146" t="s">
        <v>259</v>
      </c>
      <c r="P146">
        <v>106</v>
      </c>
      <c r="Q146" t="s">
        <v>283</v>
      </c>
      <c r="R146">
        <v>106</v>
      </c>
      <c r="S146" t="s">
        <v>250</v>
      </c>
      <c r="T146" t="s">
        <v>262</v>
      </c>
      <c r="U146" t="s">
        <v>263</v>
      </c>
      <c r="V146" t="s">
        <v>290</v>
      </c>
      <c r="W146" t="s">
        <v>361</v>
      </c>
      <c r="X146">
        <v>0</v>
      </c>
      <c r="Y146" t="s">
        <v>361</v>
      </c>
      <c r="Z146">
        <v>2008</v>
      </c>
      <c r="AA146" t="s">
        <v>349</v>
      </c>
      <c r="AB146" t="s">
        <v>349</v>
      </c>
      <c r="AC146">
        <v>84</v>
      </c>
      <c r="AD146">
        <v>6.2</v>
      </c>
      <c r="AF146" t="s">
        <v>268</v>
      </c>
      <c r="AG146" t="s">
        <v>292</v>
      </c>
      <c r="AH146" t="s">
        <v>270</v>
      </c>
      <c r="AI146" t="s">
        <v>270</v>
      </c>
      <c r="AJ146" t="s">
        <v>270</v>
      </c>
      <c r="AK146" t="s">
        <v>270</v>
      </c>
      <c r="AL146">
        <v>2.4480000000000001E-3</v>
      </c>
      <c r="AM146" t="s">
        <v>271</v>
      </c>
      <c r="AN146">
        <v>53768</v>
      </c>
      <c r="AO146">
        <v>208743</v>
      </c>
      <c r="AP146">
        <v>3</v>
      </c>
      <c r="AQ146">
        <v>29120</v>
      </c>
      <c r="AR146">
        <v>2010</v>
      </c>
      <c r="BF146">
        <v>0</v>
      </c>
      <c r="CM146">
        <v>44.61</v>
      </c>
      <c r="CR146">
        <v>13.7</v>
      </c>
      <c r="GP146">
        <v>28.54</v>
      </c>
      <c r="GU146">
        <v>46.53</v>
      </c>
      <c r="GV146">
        <v>42.61</v>
      </c>
      <c r="GY146">
        <v>58.31</v>
      </c>
      <c r="GZ146">
        <v>28.54</v>
      </c>
      <c r="HA146">
        <v>86.85</v>
      </c>
      <c r="HB146">
        <v>89.14</v>
      </c>
      <c r="HC146">
        <v>175.99</v>
      </c>
    </row>
    <row r="147" spans="1:211" x14ac:dyDescent="0.25">
      <c r="A147">
        <v>27</v>
      </c>
      <c r="B147">
        <v>106</v>
      </c>
      <c r="C147" t="s">
        <v>250</v>
      </c>
      <c r="D147" t="s">
        <v>251</v>
      </c>
      <c r="E147" t="s">
        <v>252</v>
      </c>
      <c r="F147" t="s">
        <v>253</v>
      </c>
      <c r="G147" t="s">
        <v>254</v>
      </c>
      <c r="H147" t="s">
        <v>255</v>
      </c>
      <c r="I147">
        <v>2007</v>
      </c>
      <c r="J147">
        <v>106</v>
      </c>
      <c r="K147" t="s">
        <v>250</v>
      </c>
      <c r="L147" t="s">
        <v>256</v>
      </c>
      <c r="M147" t="s">
        <v>257</v>
      </c>
      <c r="N147" t="s">
        <v>258</v>
      </c>
      <c r="O147" t="s">
        <v>259</v>
      </c>
      <c r="P147">
        <v>106</v>
      </c>
      <c r="Q147" t="s">
        <v>283</v>
      </c>
      <c r="R147">
        <v>106</v>
      </c>
      <c r="S147" t="s">
        <v>250</v>
      </c>
      <c r="T147" t="s">
        <v>262</v>
      </c>
      <c r="U147" t="s">
        <v>263</v>
      </c>
      <c r="V147" t="s">
        <v>290</v>
      </c>
      <c r="W147" t="s">
        <v>361</v>
      </c>
      <c r="X147">
        <v>0</v>
      </c>
      <c r="Y147" t="s">
        <v>361</v>
      </c>
      <c r="Z147">
        <v>2008</v>
      </c>
      <c r="AA147" t="s">
        <v>349</v>
      </c>
      <c r="AB147" t="s">
        <v>349</v>
      </c>
      <c r="AC147">
        <v>84</v>
      </c>
      <c r="AD147">
        <v>6.2</v>
      </c>
      <c r="AF147" t="s">
        <v>268</v>
      </c>
      <c r="AG147" t="s">
        <v>292</v>
      </c>
      <c r="AH147" t="s">
        <v>270</v>
      </c>
      <c r="AI147" t="s">
        <v>270</v>
      </c>
      <c r="AJ147" t="s">
        <v>270</v>
      </c>
      <c r="AK147" t="s">
        <v>270</v>
      </c>
      <c r="AL147">
        <v>2.4480000000000001E-3</v>
      </c>
      <c r="AM147" t="s">
        <v>271</v>
      </c>
      <c r="AN147">
        <v>53768</v>
      </c>
      <c r="AO147">
        <v>208743</v>
      </c>
      <c r="AP147">
        <v>4</v>
      </c>
      <c r="AQ147">
        <v>29120</v>
      </c>
      <c r="AR147">
        <v>2011</v>
      </c>
      <c r="BE147">
        <v>7.73</v>
      </c>
      <c r="BX147">
        <v>3.88</v>
      </c>
      <c r="FF147">
        <v>49.62</v>
      </c>
      <c r="FV147">
        <v>13.55</v>
      </c>
      <c r="GP147">
        <v>52.42</v>
      </c>
      <c r="GU147">
        <v>92.05</v>
      </c>
      <c r="GV147">
        <v>63.95</v>
      </c>
      <c r="GY147">
        <v>74.78</v>
      </c>
      <c r="GZ147">
        <v>52.42</v>
      </c>
      <c r="HA147">
        <v>127.2</v>
      </c>
      <c r="HB147">
        <v>156</v>
      </c>
      <c r="HC147">
        <v>283.2</v>
      </c>
    </row>
    <row r="148" spans="1:211" x14ac:dyDescent="0.25">
      <c r="A148">
        <v>27</v>
      </c>
      <c r="B148">
        <v>106</v>
      </c>
      <c r="C148" t="s">
        <v>250</v>
      </c>
      <c r="D148" t="s">
        <v>251</v>
      </c>
      <c r="E148" t="s">
        <v>252</v>
      </c>
      <c r="F148" t="s">
        <v>253</v>
      </c>
      <c r="G148" t="s">
        <v>254</v>
      </c>
      <c r="H148" t="s">
        <v>255</v>
      </c>
      <c r="I148">
        <v>2007</v>
      </c>
      <c r="J148">
        <v>106</v>
      </c>
      <c r="K148" t="s">
        <v>250</v>
      </c>
      <c r="L148" t="s">
        <v>256</v>
      </c>
      <c r="M148" t="s">
        <v>257</v>
      </c>
      <c r="N148" t="s">
        <v>258</v>
      </c>
      <c r="O148" t="s">
        <v>259</v>
      </c>
      <c r="P148">
        <v>106</v>
      </c>
      <c r="Q148" t="s">
        <v>283</v>
      </c>
      <c r="R148">
        <v>106</v>
      </c>
      <c r="S148" t="s">
        <v>250</v>
      </c>
      <c r="T148" t="s">
        <v>262</v>
      </c>
      <c r="U148" t="s">
        <v>263</v>
      </c>
      <c r="V148" t="s">
        <v>290</v>
      </c>
      <c r="W148" t="s">
        <v>361</v>
      </c>
      <c r="X148">
        <v>0</v>
      </c>
      <c r="Y148" t="s">
        <v>361</v>
      </c>
      <c r="Z148">
        <v>2008</v>
      </c>
      <c r="AA148" t="s">
        <v>349</v>
      </c>
      <c r="AB148" t="s">
        <v>349</v>
      </c>
      <c r="AC148">
        <v>84</v>
      </c>
      <c r="AD148">
        <v>6.2</v>
      </c>
      <c r="AF148" t="s">
        <v>268</v>
      </c>
      <c r="AG148" t="s">
        <v>292</v>
      </c>
      <c r="AH148" t="s">
        <v>270</v>
      </c>
      <c r="AI148" t="s">
        <v>270</v>
      </c>
      <c r="AJ148" t="s">
        <v>270</v>
      </c>
      <c r="AK148" t="s">
        <v>270</v>
      </c>
      <c r="AL148">
        <v>2.4480000000000001E-3</v>
      </c>
      <c r="AM148" t="s">
        <v>271</v>
      </c>
      <c r="AN148">
        <v>53768</v>
      </c>
      <c r="AO148">
        <v>208743</v>
      </c>
      <c r="AP148">
        <v>5</v>
      </c>
      <c r="AQ148">
        <v>29120</v>
      </c>
      <c r="AR148">
        <v>2012</v>
      </c>
      <c r="BF148">
        <v>10.210000000000001</v>
      </c>
      <c r="DH148">
        <v>5.51</v>
      </c>
      <c r="FS148">
        <v>17.39</v>
      </c>
      <c r="FZ148">
        <v>16.690000000000001</v>
      </c>
      <c r="GU148">
        <v>35.36</v>
      </c>
      <c r="GV148">
        <v>52.56</v>
      </c>
      <c r="GY148">
        <v>49.8</v>
      </c>
      <c r="GZ148">
        <v>0</v>
      </c>
      <c r="HA148">
        <v>49.8</v>
      </c>
      <c r="HB148">
        <v>87.92</v>
      </c>
      <c r="HC148">
        <v>137.72</v>
      </c>
    </row>
    <row r="149" spans="1:211" x14ac:dyDescent="0.25">
      <c r="A149">
        <v>27</v>
      </c>
      <c r="B149">
        <v>106</v>
      </c>
      <c r="C149" t="s">
        <v>250</v>
      </c>
      <c r="D149" t="s">
        <v>251</v>
      </c>
      <c r="E149" t="s">
        <v>252</v>
      </c>
      <c r="F149" t="s">
        <v>253</v>
      </c>
      <c r="G149" t="s">
        <v>254</v>
      </c>
      <c r="H149" t="s">
        <v>255</v>
      </c>
      <c r="I149">
        <v>2007</v>
      </c>
      <c r="J149">
        <v>106</v>
      </c>
      <c r="K149" t="s">
        <v>250</v>
      </c>
      <c r="L149" t="s">
        <v>256</v>
      </c>
      <c r="M149" t="s">
        <v>257</v>
      </c>
      <c r="N149" t="s">
        <v>258</v>
      </c>
      <c r="O149" t="s">
        <v>259</v>
      </c>
      <c r="P149">
        <v>106</v>
      </c>
      <c r="Q149" t="s">
        <v>283</v>
      </c>
      <c r="R149">
        <v>106</v>
      </c>
      <c r="S149" t="s">
        <v>250</v>
      </c>
      <c r="T149" t="s">
        <v>262</v>
      </c>
      <c r="U149" t="s">
        <v>263</v>
      </c>
      <c r="V149" t="s">
        <v>290</v>
      </c>
      <c r="W149" t="s">
        <v>362</v>
      </c>
      <c r="X149">
        <v>0</v>
      </c>
      <c r="Y149" t="s">
        <v>362</v>
      </c>
      <c r="Z149">
        <v>2008</v>
      </c>
      <c r="AA149" t="s">
        <v>357</v>
      </c>
      <c r="AB149" t="s">
        <v>357</v>
      </c>
      <c r="AC149">
        <v>80</v>
      </c>
      <c r="AD149">
        <v>5.3</v>
      </c>
      <c r="AF149" t="s">
        <v>268</v>
      </c>
      <c r="AG149" t="s">
        <v>292</v>
      </c>
      <c r="AH149" t="s">
        <v>270</v>
      </c>
      <c r="AI149" t="s">
        <v>270</v>
      </c>
      <c r="AJ149" t="s">
        <v>270</v>
      </c>
      <c r="AK149" t="s">
        <v>270</v>
      </c>
      <c r="AL149">
        <v>3.5829999999999998E-3</v>
      </c>
      <c r="AM149" t="s">
        <v>271</v>
      </c>
      <c r="AN149">
        <v>29754</v>
      </c>
      <c r="AO149">
        <v>102435</v>
      </c>
      <c r="AP149">
        <v>3</v>
      </c>
      <c r="AQ149">
        <v>29119</v>
      </c>
      <c r="AR149">
        <v>2010</v>
      </c>
      <c r="FN149">
        <v>13.32</v>
      </c>
      <c r="GP149">
        <v>10.67</v>
      </c>
      <c r="GU149">
        <v>8.68</v>
      </c>
      <c r="GV149">
        <v>5.88</v>
      </c>
      <c r="GY149">
        <v>13.32</v>
      </c>
      <c r="GZ149">
        <v>10.67</v>
      </c>
      <c r="HA149">
        <v>23.99</v>
      </c>
      <c r="HB149">
        <v>14.56</v>
      </c>
      <c r="HC149">
        <v>38.550000000000004</v>
      </c>
    </row>
    <row r="150" spans="1:211" x14ac:dyDescent="0.25">
      <c r="A150">
        <v>27</v>
      </c>
      <c r="B150">
        <v>106</v>
      </c>
      <c r="C150" t="s">
        <v>250</v>
      </c>
      <c r="D150" t="s">
        <v>251</v>
      </c>
      <c r="E150" t="s">
        <v>252</v>
      </c>
      <c r="F150" t="s">
        <v>253</v>
      </c>
      <c r="G150" t="s">
        <v>254</v>
      </c>
      <c r="H150" t="s">
        <v>255</v>
      </c>
      <c r="I150">
        <v>2007</v>
      </c>
      <c r="J150">
        <v>106</v>
      </c>
      <c r="K150" t="s">
        <v>250</v>
      </c>
      <c r="L150" t="s">
        <v>256</v>
      </c>
      <c r="M150" t="s">
        <v>257</v>
      </c>
      <c r="N150" t="s">
        <v>258</v>
      </c>
      <c r="O150" t="s">
        <v>259</v>
      </c>
      <c r="P150">
        <v>106</v>
      </c>
      <c r="Q150" t="s">
        <v>283</v>
      </c>
      <c r="R150">
        <v>106</v>
      </c>
      <c r="S150" t="s">
        <v>250</v>
      </c>
      <c r="T150" t="s">
        <v>262</v>
      </c>
      <c r="U150" t="s">
        <v>263</v>
      </c>
      <c r="V150" t="s">
        <v>290</v>
      </c>
      <c r="W150" t="s">
        <v>362</v>
      </c>
      <c r="X150">
        <v>0</v>
      </c>
      <c r="Y150" t="s">
        <v>362</v>
      </c>
      <c r="Z150">
        <v>2008</v>
      </c>
      <c r="AA150" t="s">
        <v>357</v>
      </c>
      <c r="AB150" t="s">
        <v>357</v>
      </c>
      <c r="AC150">
        <v>80</v>
      </c>
      <c r="AD150">
        <v>5.3</v>
      </c>
      <c r="AF150" t="s">
        <v>268</v>
      </c>
      <c r="AG150" t="s">
        <v>292</v>
      </c>
      <c r="AH150" t="s">
        <v>270</v>
      </c>
      <c r="AI150" t="s">
        <v>270</v>
      </c>
      <c r="AJ150" t="s">
        <v>270</v>
      </c>
      <c r="AK150" t="s">
        <v>270</v>
      </c>
      <c r="AL150">
        <v>3.5829999999999998E-3</v>
      </c>
      <c r="AM150" t="s">
        <v>271</v>
      </c>
      <c r="AN150">
        <v>29754</v>
      </c>
      <c r="AO150">
        <v>102435</v>
      </c>
      <c r="AP150">
        <v>4</v>
      </c>
      <c r="AQ150">
        <v>29119</v>
      </c>
      <c r="AR150">
        <v>2011</v>
      </c>
      <c r="CM150">
        <v>6.89</v>
      </c>
      <c r="GP150">
        <v>18.239999999999998</v>
      </c>
      <c r="GU150">
        <v>37.76</v>
      </c>
      <c r="GV150">
        <v>24.66</v>
      </c>
      <c r="GY150">
        <v>6.89</v>
      </c>
      <c r="GZ150">
        <v>18.239999999999998</v>
      </c>
      <c r="HA150">
        <v>25.13</v>
      </c>
      <c r="HB150">
        <v>62.42</v>
      </c>
      <c r="HC150">
        <v>87.55</v>
      </c>
    </row>
    <row r="151" spans="1:211" x14ac:dyDescent="0.25">
      <c r="A151">
        <v>27</v>
      </c>
      <c r="B151">
        <v>106</v>
      </c>
      <c r="C151" t="s">
        <v>250</v>
      </c>
      <c r="D151" t="s">
        <v>251</v>
      </c>
      <c r="E151" t="s">
        <v>252</v>
      </c>
      <c r="F151" t="s">
        <v>253</v>
      </c>
      <c r="G151" t="s">
        <v>254</v>
      </c>
      <c r="H151" t="s">
        <v>255</v>
      </c>
      <c r="I151">
        <v>2007</v>
      </c>
      <c r="J151">
        <v>106</v>
      </c>
      <c r="K151" t="s">
        <v>250</v>
      </c>
      <c r="L151" t="s">
        <v>256</v>
      </c>
      <c r="M151" t="s">
        <v>257</v>
      </c>
      <c r="N151" t="s">
        <v>258</v>
      </c>
      <c r="O151" t="s">
        <v>259</v>
      </c>
      <c r="P151">
        <v>106</v>
      </c>
      <c r="Q151" t="s">
        <v>283</v>
      </c>
      <c r="R151">
        <v>106</v>
      </c>
      <c r="S151" t="s">
        <v>250</v>
      </c>
      <c r="T151" t="s">
        <v>262</v>
      </c>
      <c r="U151" t="s">
        <v>263</v>
      </c>
      <c r="V151" t="s">
        <v>290</v>
      </c>
      <c r="W151" t="s">
        <v>362</v>
      </c>
      <c r="X151">
        <v>0</v>
      </c>
      <c r="Y151" t="s">
        <v>362</v>
      </c>
      <c r="Z151">
        <v>2008</v>
      </c>
      <c r="AA151" t="s">
        <v>357</v>
      </c>
      <c r="AB151" t="s">
        <v>357</v>
      </c>
      <c r="AC151">
        <v>80</v>
      </c>
      <c r="AD151">
        <v>5.3</v>
      </c>
      <c r="AF151" t="s">
        <v>268</v>
      </c>
      <c r="AG151" t="s">
        <v>292</v>
      </c>
      <c r="AH151" t="s">
        <v>270</v>
      </c>
      <c r="AI151" t="s">
        <v>270</v>
      </c>
      <c r="AJ151" t="s">
        <v>270</v>
      </c>
      <c r="AK151" t="s">
        <v>270</v>
      </c>
      <c r="AL151">
        <v>3.5829999999999998E-3</v>
      </c>
      <c r="AM151" t="s">
        <v>271</v>
      </c>
      <c r="AN151">
        <v>29754</v>
      </c>
      <c r="AO151">
        <v>102435</v>
      </c>
      <c r="AP151">
        <v>5</v>
      </c>
      <c r="AQ151">
        <v>29119</v>
      </c>
      <c r="AR151">
        <v>2012</v>
      </c>
      <c r="BS151">
        <v>6.75</v>
      </c>
      <c r="BX151">
        <v>10.050000000000001</v>
      </c>
      <c r="GP151">
        <v>13.49</v>
      </c>
      <c r="GU151">
        <v>13.09</v>
      </c>
      <c r="GV151">
        <v>30.69</v>
      </c>
      <c r="GY151">
        <v>16.8</v>
      </c>
      <c r="GZ151">
        <v>13.49</v>
      </c>
      <c r="HA151">
        <v>30.29</v>
      </c>
      <c r="HB151">
        <v>43.78</v>
      </c>
      <c r="HC151">
        <v>74.070000000000007</v>
      </c>
    </row>
    <row r="152" spans="1:211" x14ac:dyDescent="0.25">
      <c r="A152">
        <v>27</v>
      </c>
      <c r="B152">
        <v>106</v>
      </c>
      <c r="C152" t="s">
        <v>250</v>
      </c>
      <c r="D152" t="s">
        <v>251</v>
      </c>
      <c r="E152" t="s">
        <v>252</v>
      </c>
      <c r="F152" t="s">
        <v>253</v>
      </c>
      <c r="G152" t="s">
        <v>254</v>
      </c>
      <c r="H152" t="s">
        <v>255</v>
      </c>
      <c r="I152">
        <v>2007</v>
      </c>
      <c r="J152">
        <v>106</v>
      </c>
      <c r="K152" t="s">
        <v>250</v>
      </c>
      <c r="L152" t="s">
        <v>256</v>
      </c>
      <c r="M152" t="s">
        <v>257</v>
      </c>
      <c r="N152" t="s">
        <v>258</v>
      </c>
      <c r="O152" t="s">
        <v>259</v>
      </c>
      <c r="P152">
        <v>106</v>
      </c>
      <c r="Q152" t="s">
        <v>283</v>
      </c>
      <c r="R152">
        <v>106</v>
      </c>
      <c r="S152" t="s">
        <v>250</v>
      </c>
      <c r="T152" t="s">
        <v>262</v>
      </c>
      <c r="U152" t="s">
        <v>263</v>
      </c>
      <c r="V152" t="s">
        <v>290</v>
      </c>
      <c r="W152" t="s">
        <v>363</v>
      </c>
      <c r="X152">
        <v>0</v>
      </c>
      <c r="Y152" t="s">
        <v>363</v>
      </c>
      <c r="Z152">
        <v>2008</v>
      </c>
      <c r="AA152" t="s">
        <v>364</v>
      </c>
      <c r="AB152" t="s">
        <v>364</v>
      </c>
      <c r="AC152">
        <v>80</v>
      </c>
      <c r="AD152">
        <v>5.3</v>
      </c>
      <c r="AF152" t="s">
        <v>268</v>
      </c>
      <c r="AG152" t="s">
        <v>292</v>
      </c>
      <c r="AH152" t="s">
        <v>270</v>
      </c>
      <c r="AI152" t="s">
        <v>270</v>
      </c>
      <c r="AJ152" t="s">
        <v>270</v>
      </c>
      <c r="AK152" t="s">
        <v>270</v>
      </c>
      <c r="AL152">
        <v>2.3349999999999998E-3</v>
      </c>
      <c r="AM152" t="s">
        <v>271</v>
      </c>
      <c r="AN152">
        <v>29907</v>
      </c>
      <c r="AO152">
        <v>104542</v>
      </c>
      <c r="AP152">
        <v>3</v>
      </c>
      <c r="AQ152">
        <v>29118</v>
      </c>
      <c r="AR152">
        <v>2010</v>
      </c>
      <c r="GP152">
        <v>19.61</v>
      </c>
      <c r="GU152">
        <v>37.479999999999997</v>
      </c>
      <c r="GV152">
        <v>25.39</v>
      </c>
      <c r="GY152">
        <v>0</v>
      </c>
      <c r="GZ152">
        <v>19.61</v>
      </c>
      <c r="HA152">
        <v>19.61</v>
      </c>
      <c r="HB152">
        <v>62.87</v>
      </c>
      <c r="HC152">
        <v>82.47999999999999</v>
      </c>
    </row>
    <row r="153" spans="1:211" x14ac:dyDescent="0.25">
      <c r="A153">
        <v>27</v>
      </c>
      <c r="B153">
        <v>106</v>
      </c>
      <c r="C153" t="s">
        <v>250</v>
      </c>
      <c r="D153" t="s">
        <v>251</v>
      </c>
      <c r="E153" t="s">
        <v>252</v>
      </c>
      <c r="F153" t="s">
        <v>253</v>
      </c>
      <c r="G153" t="s">
        <v>254</v>
      </c>
      <c r="H153" t="s">
        <v>255</v>
      </c>
      <c r="I153">
        <v>2007</v>
      </c>
      <c r="J153">
        <v>106</v>
      </c>
      <c r="K153" t="s">
        <v>250</v>
      </c>
      <c r="L153" t="s">
        <v>256</v>
      </c>
      <c r="M153" t="s">
        <v>257</v>
      </c>
      <c r="N153" t="s">
        <v>258</v>
      </c>
      <c r="O153" t="s">
        <v>259</v>
      </c>
      <c r="P153">
        <v>106</v>
      </c>
      <c r="Q153" t="s">
        <v>283</v>
      </c>
      <c r="R153">
        <v>106</v>
      </c>
      <c r="S153" t="s">
        <v>250</v>
      </c>
      <c r="T153" t="s">
        <v>262</v>
      </c>
      <c r="U153" t="s">
        <v>263</v>
      </c>
      <c r="V153" t="s">
        <v>290</v>
      </c>
      <c r="W153" t="s">
        <v>363</v>
      </c>
      <c r="X153">
        <v>0</v>
      </c>
      <c r="Y153" t="s">
        <v>363</v>
      </c>
      <c r="Z153">
        <v>2008</v>
      </c>
      <c r="AA153" t="s">
        <v>364</v>
      </c>
      <c r="AB153" t="s">
        <v>364</v>
      </c>
      <c r="AC153">
        <v>80</v>
      </c>
      <c r="AD153">
        <v>5.3</v>
      </c>
      <c r="AF153" t="s">
        <v>268</v>
      </c>
      <c r="AG153" t="s">
        <v>292</v>
      </c>
      <c r="AH153" t="s">
        <v>270</v>
      </c>
      <c r="AI153" t="s">
        <v>270</v>
      </c>
      <c r="AJ153" t="s">
        <v>270</v>
      </c>
      <c r="AK153" t="s">
        <v>270</v>
      </c>
      <c r="AL153">
        <v>2.3349999999999998E-3</v>
      </c>
      <c r="AM153" t="s">
        <v>271</v>
      </c>
      <c r="AN153">
        <v>29907</v>
      </c>
      <c r="AO153">
        <v>104542</v>
      </c>
      <c r="AP153">
        <v>4</v>
      </c>
      <c r="AQ153">
        <v>29118</v>
      </c>
      <c r="AR153">
        <v>2011</v>
      </c>
      <c r="BF153">
        <v>0</v>
      </c>
      <c r="GP153">
        <v>24.86</v>
      </c>
      <c r="GU153">
        <v>24.47</v>
      </c>
      <c r="GV153">
        <v>17.79</v>
      </c>
      <c r="GY153">
        <v>0</v>
      </c>
      <c r="GZ153">
        <v>24.86</v>
      </c>
      <c r="HA153">
        <v>24.86</v>
      </c>
      <c r="HB153">
        <v>42.26</v>
      </c>
      <c r="HC153">
        <v>67.12</v>
      </c>
    </row>
    <row r="154" spans="1:211" x14ac:dyDescent="0.25">
      <c r="A154">
        <v>27</v>
      </c>
      <c r="B154">
        <v>106</v>
      </c>
      <c r="C154" t="s">
        <v>250</v>
      </c>
      <c r="D154" t="s">
        <v>251</v>
      </c>
      <c r="E154" t="s">
        <v>252</v>
      </c>
      <c r="F154" t="s">
        <v>253</v>
      </c>
      <c r="G154" t="s">
        <v>254</v>
      </c>
      <c r="H154" t="s">
        <v>255</v>
      </c>
      <c r="I154">
        <v>2007</v>
      </c>
      <c r="J154">
        <v>106</v>
      </c>
      <c r="K154" t="s">
        <v>250</v>
      </c>
      <c r="L154" t="s">
        <v>256</v>
      </c>
      <c r="M154" t="s">
        <v>257</v>
      </c>
      <c r="N154" t="s">
        <v>258</v>
      </c>
      <c r="O154" t="s">
        <v>259</v>
      </c>
      <c r="P154">
        <v>106</v>
      </c>
      <c r="Q154" t="s">
        <v>283</v>
      </c>
      <c r="R154">
        <v>106</v>
      </c>
      <c r="S154" t="s">
        <v>250</v>
      </c>
      <c r="T154" t="s">
        <v>262</v>
      </c>
      <c r="U154" t="s">
        <v>263</v>
      </c>
      <c r="V154" t="s">
        <v>290</v>
      </c>
      <c r="W154" t="s">
        <v>363</v>
      </c>
      <c r="X154">
        <v>0</v>
      </c>
      <c r="Y154" t="s">
        <v>363</v>
      </c>
      <c r="Z154">
        <v>2008</v>
      </c>
      <c r="AA154" t="s">
        <v>364</v>
      </c>
      <c r="AB154" t="s">
        <v>364</v>
      </c>
      <c r="AC154">
        <v>80</v>
      </c>
      <c r="AD154">
        <v>5.3</v>
      </c>
      <c r="AF154" t="s">
        <v>268</v>
      </c>
      <c r="AG154" t="s">
        <v>292</v>
      </c>
      <c r="AH154" t="s">
        <v>270</v>
      </c>
      <c r="AI154" t="s">
        <v>270</v>
      </c>
      <c r="AJ154" t="s">
        <v>270</v>
      </c>
      <c r="AK154" t="s">
        <v>270</v>
      </c>
      <c r="AL154">
        <v>2.3349999999999998E-3</v>
      </c>
      <c r="AM154" t="s">
        <v>271</v>
      </c>
      <c r="AN154">
        <v>29907</v>
      </c>
      <c r="AO154">
        <v>104542</v>
      </c>
      <c r="AP154">
        <v>5</v>
      </c>
      <c r="AQ154">
        <v>29118</v>
      </c>
      <c r="AR154">
        <v>2012</v>
      </c>
      <c r="GU154">
        <v>6.18</v>
      </c>
      <c r="GV154">
        <v>1.68</v>
      </c>
      <c r="GY154">
        <v>0</v>
      </c>
      <c r="GZ154">
        <v>0</v>
      </c>
      <c r="HA154">
        <v>0</v>
      </c>
      <c r="HB154">
        <v>7.86</v>
      </c>
      <c r="HC154">
        <v>7.8599999999999994</v>
      </c>
    </row>
    <row r="155" spans="1:211" x14ac:dyDescent="0.25">
      <c r="A155">
        <v>27</v>
      </c>
      <c r="B155">
        <v>106</v>
      </c>
      <c r="C155" t="s">
        <v>250</v>
      </c>
      <c r="D155" t="s">
        <v>251</v>
      </c>
      <c r="E155" t="s">
        <v>252</v>
      </c>
      <c r="F155" t="s">
        <v>253</v>
      </c>
      <c r="G155" t="s">
        <v>254</v>
      </c>
      <c r="H155" t="s">
        <v>255</v>
      </c>
      <c r="I155">
        <v>2007</v>
      </c>
      <c r="J155">
        <v>106</v>
      </c>
      <c r="K155" t="s">
        <v>250</v>
      </c>
      <c r="L155" t="s">
        <v>256</v>
      </c>
      <c r="M155" t="s">
        <v>257</v>
      </c>
      <c r="N155" t="s">
        <v>258</v>
      </c>
      <c r="O155" t="s">
        <v>259</v>
      </c>
      <c r="P155">
        <v>106</v>
      </c>
      <c r="Q155" t="s">
        <v>283</v>
      </c>
      <c r="R155">
        <v>106</v>
      </c>
      <c r="S155" t="s">
        <v>250</v>
      </c>
      <c r="T155" t="s">
        <v>262</v>
      </c>
      <c r="U155" t="s">
        <v>263</v>
      </c>
      <c r="V155" t="s">
        <v>290</v>
      </c>
      <c r="W155" t="s">
        <v>365</v>
      </c>
      <c r="X155">
        <v>0</v>
      </c>
      <c r="Y155" t="s">
        <v>365</v>
      </c>
      <c r="Z155">
        <v>2008</v>
      </c>
      <c r="AA155" t="s">
        <v>364</v>
      </c>
      <c r="AB155" t="s">
        <v>364</v>
      </c>
      <c r="AC155">
        <v>80</v>
      </c>
      <c r="AD155">
        <v>5.3</v>
      </c>
      <c r="AF155" t="s">
        <v>268</v>
      </c>
      <c r="AG155" t="s">
        <v>292</v>
      </c>
      <c r="AH155" t="s">
        <v>270</v>
      </c>
      <c r="AI155" t="s">
        <v>270</v>
      </c>
      <c r="AJ155" t="s">
        <v>270</v>
      </c>
      <c r="AK155" t="s">
        <v>270</v>
      </c>
      <c r="AL155">
        <v>4.75E-4</v>
      </c>
      <c r="AM155" t="s">
        <v>271</v>
      </c>
      <c r="AN155">
        <v>29434</v>
      </c>
      <c r="AO155">
        <v>102699</v>
      </c>
      <c r="AP155">
        <v>3</v>
      </c>
      <c r="AQ155">
        <v>29117</v>
      </c>
      <c r="AR155">
        <v>2010</v>
      </c>
      <c r="GU155">
        <v>13.2</v>
      </c>
      <c r="GV155">
        <v>8.94</v>
      </c>
      <c r="GY155">
        <v>0</v>
      </c>
      <c r="GZ155">
        <v>0</v>
      </c>
      <c r="HA155">
        <v>0</v>
      </c>
      <c r="HB155">
        <v>22.14</v>
      </c>
      <c r="HC155">
        <v>22.14</v>
      </c>
    </row>
    <row r="156" spans="1:211" x14ac:dyDescent="0.25">
      <c r="A156">
        <v>27</v>
      </c>
      <c r="B156">
        <v>106</v>
      </c>
      <c r="C156" t="s">
        <v>250</v>
      </c>
      <c r="D156" t="s">
        <v>251</v>
      </c>
      <c r="E156" t="s">
        <v>252</v>
      </c>
      <c r="F156" t="s">
        <v>253</v>
      </c>
      <c r="G156" t="s">
        <v>254</v>
      </c>
      <c r="H156" t="s">
        <v>255</v>
      </c>
      <c r="I156">
        <v>2007</v>
      </c>
      <c r="J156">
        <v>106</v>
      </c>
      <c r="K156" t="s">
        <v>250</v>
      </c>
      <c r="L156" t="s">
        <v>256</v>
      </c>
      <c r="M156" t="s">
        <v>257</v>
      </c>
      <c r="N156" t="s">
        <v>258</v>
      </c>
      <c r="O156" t="s">
        <v>259</v>
      </c>
      <c r="P156">
        <v>106</v>
      </c>
      <c r="Q156" t="s">
        <v>283</v>
      </c>
      <c r="R156">
        <v>106</v>
      </c>
      <c r="S156" t="s">
        <v>250</v>
      </c>
      <c r="T156" t="s">
        <v>262</v>
      </c>
      <c r="U156" t="s">
        <v>263</v>
      </c>
      <c r="V156" t="s">
        <v>290</v>
      </c>
      <c r="W156" t="s">
        <v>365</v>
      </c>
      <c r="X156">
        <v>0</v>
      </c>
      <c r="Y156" t="s">
        <v>365</v>
      </c>
      <c r="Z156">
        <v>2008</v>
      </c>
      <c r="AA156" t="s">
        <v>364</v>
      </c>
      <c r="AB156" t="s">
        <v>364</v>
      </c>
      <c r="AC156">
        <v>80</v>
      </c>
      <c r="AD156">
        <v>5.3</v>
      </c>
      <c r="AF156" t="s">
        <v>268</v>
      </c>
      <c r="AG156" t="s">
        <v>292</v>
      </c>
      <c r="AH156" t="s">
        <v>270</v>
      </c>
      <c r="AI156" t="s">
        <v>270</v>
      </c>
      <c r="AJ156" t="s">
        <v>270</v>
      </c>
      <c r="AK156" t="s">
        <v>270</v>
      </c>
      <c r="AL156">
        <v>4.75E-4</v>
      </c>
      <c r="AM156" t="s">
        <v>271</v>
      </c>
      <c r="AN156">
        <v>29434</v>
      </c>
      <c r="AO156">
        <v>102699</v>
      </c>
      <c r="AP156">
        <v>4</v>
      </c>
      <c r="AQ156">
        <v>29117</v>
      </c>
      <c r="AR156">
        <v>2011</v>
      </c>
      <c r="GP156">
        <v>77.069999999999993</v>
      </c>
      <c r="GU156">
        <v>43.96</v>
      </c>
      <c r="GV156">
        <v>29.85</v>
      </c>
      <c r="GY156">
        <v>0</v>
      </c>
      <c r="GZ156">
        <v>77.069999999999993</v>
      </c>
      <c r="HA156">
        <v>77.069999999999993</v>
      </c>
      <c r="HB156">
        <v>73.81</v>
      </c>
      <c r="HC156">
        <v>150.88</v>
      </c>
    </row>
    <row r="157" spans="1:211" x14ac:dyDescent="0.25">
      <c r="A157">
        <v>27</v>
      </c>
      <c r="B157">
        <v>106</v>
      </c>
      <c r="C157" t="s">
        <v>250</v>
      </c>
      <c r="D157" t="s">
        <v>251</v>
      </c>
      <c r="E157" t="s">
        <v>252</v>
      </c>
      <c r="F157" t="s">
        <v>253</v>
      </c>
      <c r="G157" t="s">
        <v>254</v>
      </c>
      <c r="H157" t="s">
        <v>255</v>
      </c>
      <c r="I157">
        <v>2007</v>
      </c>
      <c r="J157">
        <v>106</v>
      </c>
      <c r="K157" t="s">
        <v>250</v>
      </c>
      <c r="L157" t="s">
        <v>256</v>
      </c>
      <c r="M157" t="s">
        <v>257</v>
      </c>
      <c r="N157" t="s">
        <v>258</v>
      </c>
      <c r="O157" t="s">
        <v>259</v>
      </c>
      <c r="P157">
        <v>106</v>
      </c>
      <c r="Q157" t="s">
        <v>283</v>
      </c>
      <c r="R157">
        <v>106</v>
      </c>
      <c r="S157" t="s">
        <v>250</v>
      </c>
      <c r="T157" t="s">
        <v>262</v>
      </c>
      <c r="U157" t="s">
        <v>263</v>
      </c>
      <c r="V157" t="s">
        <v>290</v>
      </c>
      <c r="W157" t="s">
        <v>365</v>
      </c>
      <c r="X157">
        <v>0</v>
      </c>
      <c r="Y157" t="s">
        <v>365</v>
      </c>
      <c r="Z157">
        <v>2008</v>
      </c>
      <c r="AA157" t="s">
        <v>364</v>
      </c>
      <c r="AB157" t="s">
        <v>364</v>
      </c>
      <c r="AC157">
        <v>80</v>
      </c>
      <c r="AD157">
        <v>5.3</v>
      </c>
      <c r="AF157" t="s">
        <v>268</v>
      </c>
      <c r="AG157" t="s">
        <v>292</v>
      </c>
      <c r="AH157" t="s">
        <v>270</v>
      </c>
      <c r="AI157" t="s">
        <v>270</v>
      </c>
      <c r="AJ157" t="s">
        <v>270</v>
      </c>
      <c r="AK157" t="s">
        <v>270</v>
      </c>
      <c r="AL157">
        <v>4.75E-4</v>
      </c>
      <c r="AM157" t="s">
        <v>271</v>
      </c>
      <c r="AN157">
        <v>29434</v>
      </c>
      <c r="AO157">
        <v>102699</v>
      </c>
      <c r="AP157">
        <v>5</v>
      </c>
      <c r="AQ157">
        <v>29117</v>
      </c>
      <c r="AR157">
        <v>2012</v>
      </c>
      <c r="CM157">
        <v>7.12</v>
      </c>
      <c r="GP157">
        <v>15.42</v>
      </c>
      <c r="GU157">
        <v>8.17</v>
      </c>
      <c r="GV157">
        <v>28.52</v>
      </c>
      <c r="GY157">
        <v>7.12</v>
      </c>
      <c r="GZ157">
        <v>15.42</v>
      </c>
      <c r="HA157">
        <v>22.54</v>
      </c>
      <c r="HB157">
        <v>36.69</v>
      </c>
      <c r="HC157">
        <v>59.230000000000004</v>
      </c>
    </row>
    <row r="158" spans="1:211" x14ac:dyDescent="0.25">
      <c r="A158">
        <v>27</v>
      </c>
      <c r="B158">
        <v>106</v>
      </c>
      <c r="C158" t="s">
        <v>250</v>
      </c>
      <c r="D158" t="s">
        <v>251</v>
      </c>
      <c r="E158" t="s">
        <v>252</v>
      </c>
      <c r="F158" t="s">
        <v>253</v>
      </c>
      <c r="G158" t="s">
        <v>254</v>
      </c>
      <c r="H158" t="s">
        <v>255</v>
      </c>
      <c r="I158">
        <v>2007</v>
      </c>
      <c r="J158">
        <v>106</v>
      </c>
      <c r="K158" t="s">
        <v>250</v>
      </c>
      <c r="L158" t="s">
        <v>256</v>
      </c>
      <c r="M158" t="s">
        <v>257</v>
      </c>
      <c r="N158" t="s">
        <v>258</v>
      </c>
      <c r="O158" t="s">
        <v>259</v>
      </c>
      <c r="P158">
        <v>106</v>
      </c>
      <c r="Q158" t="s">
        <v>283</v>
      </c>
      <c r="R158">
        <v>106</v>
      </c>
      <c r="S158" t="s">
        <v>250</v>
      </c>
      <c r="T158" t="s">
        <v>262</v>
      </c>
      <c r="U158" t="s">
        <v>263</v>
      </c>
      <c r="V158" t="s">
        <v>290</v>
      </c>
      <c r="W158" t="s">
        <v>365</v>
      </c>
      <c r="X158">
        <v>0</v>
      </c>
      <c r="Y158" t="s">
        <v>365</v>
      </c>
      <c r="Z158">
        <v>2008</v>
      </c>
      <c r="AA158" t="s">
        <v>364</v>
      </c>
      <c r="AB158" t="s">
        <v>364</v>
      </c>
      <c r="AC158">
        <v>80</v>
      </c>
      <c r="AD158">
        <v>5.3</v>
      </c>
      <c r="AF158" t="s">
        <v>268</v>
      </c>
      <c r="AG158" t="s">
        <v>292</v>
      </c>
      <c r="AH158" t="s">
        <v>270</v>
      </c>
      <c r="AI158" t="s">
        <v>270</v>
      </c>
      <c r="AJ158" t="s">
        <v>270</v>
      </c>
      <c r="AK158" t="s">
        <v>270</v>
      </c>
      <c r="AL158">
        <v>4.75E-4</v>
      </c>
      <c r="AM158" t="s">
        <v>271</v>
      </c>
      <c r="AN158">
        <v>29434</v>
      </c>
      <c r="AO158">
        <v>102699</v>
      </c>
      <c r="AP158">
        <v>6</v>
      </c>
      <c r="AQ158">
        <v>29117</v>
      </c>
      <c r="AR158">
        <v>2013</v>
      </c>
      <c r="GU158">
        <v>2.62</v>
      </c>
      <c r="GV158">
        <v>2.96</v>
      </c>
      <c r="GY158">
        <v>0</v>
      </c>
      <c r="GZ158">
        <v>0</v>
      </c>
      <c r="HA158">
        <v>0</v>
      </c>
      <c r="HB158">
        <v>5.58</v>
      </c>
      <c r="HC158">
        <v>5.58</v>
      </c>
    </row>
    <row r="159" spans="1:211" x14ac:dyDescent="0.25">
      <c r="A159">
        <v>27</v>
      </c>
      <c r="B159">
        <v>106</v>
      </c>
      <c r="C159" t="s">
        <v>250</v>
      </c>
      <c r="D159" t="s">
        <v>251</v>
      </c>
      <c r="E159" t="s">
        <v>252</v>
      </c>
      <c r="F159" t="s">
        <v>253</v>
      </c>
      <c r="G159" t="s">
        <v>254</v>
      </c>
      <c r="H159" t="s">
        <v>255</v>
      </c>
      <c r="I159">
        <v>2008</v>
      </c>
      <c r="J159">
        <v>106</v>
      </c>
      <c r="K159" t="s">
        <v>250</v>
      </c>
      <c r="L159" t="s">
        <v>256</v>
      </c>
      <c r="M159" t="s">
        <v>257</v>
      </c>
      <c r="N159" t="s">
        <v>258</v>
      </c>
      <c r="O159" t="s">
        <v>259</v>
      </c>
      <c r="P159">
        <v>420</v>
      </c>
      <c r="Q159" t="s">
        <v>260</v>
      </c>
      <c r="R159">
        <v>420</v>
      </c>
      <c r="S159" t="s">
        <v>261</v>
      </c>
      <c r="T159" t="s">
        <v>262</v>
      </c>
      <c r="U159" t="s">
        <v>263</v>
      </c>
      <c r="V159" t="s">
        <v>264</v>
      </c>
      <c r="W159" t="s">
        <v>366</v>
      </c>
      <c r="X159">
        <v>0</v>
      </c>
      <c r="Y159" t="s">
        <v>366</v>
      </c>
      <c r="Z159">
        <v>2009</v>
      </c>
      <c r="AA159" t="s">
        <v>367</v>
      </c>
      <c r="AB159" t="s">
        <v>367</v>
      </c>
      <c r="AC159">
        <v>83</v>
      </c>
      <c r="AD159">
        <v>6.2</v>
      </c>
      <c r="AE159" t="s">
        <v>368</v>
      </c>
      <c r="AF159" t="s">
        <v>268</v>
      </c>
      <c r="AG159" t="s">
        <v>269</v>
      </c>
      <c r="AH159" t="s">
        <v>270</v>
      </c>
      <c r="AI159" t="s">
        <v>270</v>
      </c>
      <c r="AJ159" t="s">
        <v>270</v>
      </c>
      <c r="AK159" t="s">
        <v>270</v>
      </c>
      <c r="AL159">
        <v>5.7899999999999998E-4</v>
      </c>
      <c r="AM159" t="s">
        <v>271</v>
      </c>
      <c r="AN159">
        <v>29315</v>
      </c>
      <c r="AO159">
        <v>480294</v>
      </c>
      <c r="AP159">
        <v>3</v>
      </c>
      <c r="AQ159">
        <v>29466</v>
      </c>
      <c r="AR159">
        <v>2011</v>
      </c>
      <c r="GP159">
        <v>131.72999999999999</v>
      </c>
      <c r="GU159">
        <v>66.260000000000005</v>
      </c>
      <c r="GV159">
        <v>142.97</v>
      </c>
      <c r="GY159">
        <v>0</v>
      </c>
      <c r="GZ159">
        <v>131.72999999999999</v>
      </c>
      <c r="HA159">
        <v>131.72999999999999</v>
      </c>
      <c r="HB159">
        <v>209.23</v>
      </c>
      <c r="HC159">
        <v>340.96000000000004</v>
      </c>
    </row>
    <row r="160" spans="1:211" x14ac:dyDescent="0.25">
      <c r="A160">
        <v>27</v>
      </c>
      <c r="B160">
        <v>106</v>
      </c>
      <c r="C160" t="s">
        <v>250</v>
      </c>
      <c r="D160" t="s">
        <v>251</v>
      </c>
      <c r="E160" t="s">
        <v>252</v>
      </c>
      <c r="F160" t="s">
        <v>253</v>
      </c>
      <c r="G160" t="s">
        <v>254</v>
      </c>
      <c r="H160" t="s">
        <v>255</v>
      </c>
      <c r="I160">
        <v>2008</v>
      </c>
      <c r="J160">
        <v>106</v>
      </c>
      <c r="K160" t="s">
        <v>250</v>
      </c>
      <c r="L160" t="s">
        <v>256</v>
      </c>
      <c r="M160" t="s">
        <v>257</v>
      </c>
      <c r="N160" t="s">
        <v>258</v>
      </c>
      <c r="O160" t="s">
        <v>259</v>
      </c>
      <c r="P160">
        <v>420</v>
      </c>
      <c r="Q160" t="s">
        <v>260</v>
      </c>
      <c r="R160">
        <v>420</v>
      </c>
      <c r="S160" t="s">
        <v>261</v>
      </c>
      <c r="T160" t="s">
        <v>262</v>
      </c>
      <c r="U160" t="s">
        <v>263</v>
      </c>
      <c r="V160" t="s">
        <v>264</v>
      </c>
      <c r="W160" t="s">
        <v>366</v>
      </c>
      <c r="X160">
        <v>0</v>
      </c>
      <c r="Y160" t="s">
        <v>366</v>
      </c>
      <c r="Z160">
        <v>2009</v>
      </c>
      <c r="AA160" t="s">
        <v>367</v>
      </c>
      <c r="AB160" t="s">
        <v>367</v>
      </c>
      <c r="AC160">
        <v>83</v>
      </c>
      <c r="AD160">
        <v>6.2</v>
      </c>
      <c r="AE160" t="s">
        <v>368</v>
      </c>
      <c r="AF160" t="s">
        <v>268</v>
      </c>
      <c r="AG160" t="s">
        <v>269</v>
      </c>
      <c r="AH160" t="s">
        <v>270</v>
      </c>
      <c r="AI160" t="s">
        <v>270</v>
      </c>
      <c r="AJ160" t="s">
        <v>270</v>
      </c>
      <c r="AK160" t="s">
        <v>270</v>
      </c>
      <c r="AL160">
        <v>5.7899999999999998E-4</v>
      </c>
      <c r="AM160" t="s">
        <v>271</v>
      </c>
      <c r="AN160">
        <v>29315</v>
      </c>
      <c r="AO160">
        <v>480294</v>
      </c>
      <c r="AP160">
        <v>4</v>
      </c>
      <c r="AQ160">
        <v>29466</v>
      </c>
      <c r="AR160">
        <v>2012</v>
      </c>
      <c r="BO160">
        <v>42.11</v>
      </c>
      <c r="CM160">
        <v>33.42</v>
      </c>
      <c r="GP160">
        <v>201.35</v>
      </c>
      <c r="GU160">
        <v>109.39</v>
      </c>
      <c r="GV160">
        <v>215.95</v>
      </c>
      <c r="GY160">
        <v>75.53</v>
      </c>
      <c r="GZ160">
        <v>201.35</v>
      </c>
      <c r="HA160">
        <v>276.88</v>
      </c>
      <c r="HB160">
        <v>325.33999999999997</v>
      </c>
      <c r="HC160">
        <v>602.22</v>
      </c>
    </row>
    <row r="161" spans="1:211" x14ac:dyDescent="0.25">
      <c r="A161">
        <v>27</v>
      </c>
      <c r="B161">
        <v>106</v>
      </c>
      <c r="C161" t="s">
        <v>250</v>
      </c>
      <c r="D161" t="s">
        <v>251</v>
      </c>
      <c r="E161" t="s">
        <v>252</v>
      </c>
      <c r="F161" t="s">
        <v>253</v>
      </c>
      <c r="G161" t="s">
        <v>254</v>
      </c>
      <c r="H161" t="s">
        <v>255</v>
      </c>
      <c r="I161">
        <v>2008</v>
      </c>
      <c r="J161">
        <v>106</v>
      </c>
      <c r="K161" t="s">
        <v>250</v>
      </c>
      <c r="L161" t="s">
        <v>256</v>
      </c>
      <c r="M161" t="s">
        <v>257</v>
      </c>
      <c r="N161" t="s">
        <v>258</v>
      </c>
      <c r="O161" t="s">
        <v>259</v>
      </c>
      <c r="P161">
        <v>420</v>
      </c>
      <c r="Q161" t="s">
        <v>260</v>
      </c>
      <c r="R161">
        <v>420</v>
      </c>
      <c r="S161" t="s">
        <v>261</v>
      </c>
      <c r="T161" t="s">
        <v>262</v>
      </c>
      <c r="U161" t="s">
        <v>263</v>
      </c>
      <c r="V161" t="s">
        <v>264</v>
      </c>
      <c r="W161" t="s">
        <v>366</v>
      </c>
      <c r="X161">
        <v>0</v>
      </c>
      <c r="Y161" t="s">
        <v>366</v>
      </c>
      <c r="Z161">
        <v>2009</v>
      </c>
      <c r="AA161" t="s">
        <v>367</v>
      </c>
      <c r="AB161" t="s">
        <v>367</v>
      </c>
      <c r="AC161">
        <v>83</v>
      </c>
      <c r="AD161">
        <v>6.2</v>
      </c>
      <c r="AE161" t="s">
        <v>368</v>
      </c>
      <c r="AF161" t="s">
        <v>268</v>
      </c>
      <c r="AG161" t="s">
        <v>269</v>
      </c>
      <c r="AH161" t="s">
        <v>270</v>
      </c>
      <c r="AI161" t="s">
        <v>270</v>
      </c>
      <c r="AJ161" t="s">
        <v>270</v>
      </c>
      <c r="AK161" t="s">
        <v>270</v>
      </c>
      <c r="AL161">
        <v>5.7899999999999998E-4</v>
      </c>
      <c r="AM161" t="s">
        <v>271</v>
      </c>
      <c r="AN161">
        <v>29315</v>
      </c>
      <c r="AO161">
        <v>480294</v>
      </c>
      <c r="AP161">
        <v>5</v>
      </c>
      <c r="AQ161">
        <v>29466</v>
      </c>
      <c r="AR161">
        <v>2013</v>
      </c>
      <c r="GP161">
        <v>64.72</v>
      </c>
      <c r="GU161">
        <v>24.59</v>
      </c>
      <c r="GV161">
        <v>42.87</v>
      </c>
      <c r="GY161">
        <v>0</v>
      </c>
      <c r="GZ161">
        <v>64.72</v>
      </c>
      <c r="HA161">
        <v>64.72</v>
      </c>
      <c r="HB161">
        <v>67.459999999999994</v>
      </c>
      <c r="HC161">
        <v>132.18</v>
      </c>
    </row>
    <row r="162" spans="1:211" x14ac:dyDescent="0.25">
      <c r="A162">
        <v>27</v>
      </c>
      <c r="B162">
        <v>106</v>
      </c>
      <c r="C162" t="s">
        <v>250</v>
      </c>
      <c r="D162" t="s">
        <v>251</v>
      </c>
      <c r="E162" t="s">
        <v>252</v>
      </c>
      <c r="F162" t="s">
        <v>253</v>
      </c>
      <c r="G162" t="s">
        <v>254</v>
      </c>
      <c r="H162" t="s">
        <v>255</v>
      </c>
      <c r="I162">
        <v>2008</v>
      </c>
      <c r="J162">
        <v>106</v>
      </c>
      <c r="K162" t="s">
        <v>250</v>
      </c>
      <c r="L162" t="s">
        <v>256</v>
      </c>
      <c r="M162" t="s">
        <v>257</v>
      </c>
      <c r="N162" t="s">
        <v>258</v>
      </c>
      <c r="O162" t="s">
        <v>259</v>
      </c>
      <c r="P162">
        <v>420</v>
      </c>
      <c r="Q162" t="s">
        <v>260</v>
      </c>
      <c r="R162">
        <v>420</v>
      </c>
      <c r="S162" t="s">
        <v>261</v>
      </c>
      <c r="T162" t="s">
        <v>262</v>
      </c>
      <c r="U162" t="s">
        <v>263</v>
      </c>
      <c r="V162" t="s">
        <v>264</v>
      </c>
      <c r="W162" t="s">
        <v>369</v>
      </c>
      <c r="X162">
        <v>0</v>
      </c>
      <c r="Y162" t="s">
        <v>369</v>
      </c>
      <c r="Z162">
        <v>2009</v>
      </c>
      <c r="AA162" t="s">
        <v>370</v>
      </c>
      <c r="AB162" t="s">
        <v>370</v>
      </c>
      <c r="AC162">
        <v>90</v>
      </c>
      <c r="AD162">
        <v>8.3000000000000007</v>
      </c>
      <c r="AE162" t="s">
        <v>371</v>
      </c>
      <c r="AF162" t="s">
        <v>268</v>
      </c>
      <c r="AG162" t="s">
        <v>269</v>
      </c>
      <c r="AH162" t="s">
        <v>270</v>
      </c>
      <c r="AI162" t="s">
        <v>270</v>
      </c>
      <c r="AJ162" t="s">
        <v>270</v>
      </c>
      <c r="AK162" t="s">
        <v>270</v>
      </c>
      <c r="AM162" t="s">
        <v>271</v>
      </c>
      <c r="AN162">
        <v>29913</v>
      </c>
      <c r="AO162">
        <v>241234</v>
      </c>
      <c r="AP162">
        <v>2</v>
      </c>
      <c r="AQ162">
        <v>29467</v>
      </c>
      <c r="AR162">
        <v>2010</v>
      </c>
      <c r="GU162">
        <v>1.29</v>
      </c>
      <c r="GV162">
        <v>2.3199999999999998</v>
      </c>
      <c r="GY162">
        <v>0</v>
      </c>
      <c r="GZ162">
        <v>0</v>
      </c>
      <c r="HA162">
        <v>0</v>
      </c>
      <c r="HB162">
        <v>3.61</v>
      </c>
      <c r="HC162">
        <v>3.61</v>
      </c>
    </row>
    <row r="163" spans="1:211" x14ac:dyDescent="0.25">
      <c r="A163">
        <v>27</v>
      </c>
      <c r="B163">
        <v>106</v>
      </c>
      <c r="C163" t="s">
        <v>250</v>
      </c>
      <c r="D163" t="s">
        <v>251</v>
      </c>
      <c r="E163" t="s">
        <v>252</v>
      </c>
      <c r="F163" t="s">
        <v>253</v>
      </c>
      <c r="G163" t="s">
        <v>254</v>
      </c>
      <c r="H163" t="s">
        <v>255</v>
      </c>
      <c r="I163">
        <v>2008</v>
      </c>
      <c r="J163">
        <v>106</v>
      </c>
      <c r="K163" t="s">
        <v>250</v>
      </c>
      <c r="L163" t="s">
        <v>256</v>
      </c>
      <c r="M163" t="s">
        <v>257</v>
      </c>
      <c r="N163" t="s">
        <v>258</v>
      </c>
      <c r="O163" t="s">
        <v>259</v>
      </c>
      <c r="P163">
        <v>420</v>
      </c>
      <c r="Q163" t="s">
        <v>260</v>
      </c>
      <c r="R163">
        <v>420</v>
      </c>
      <c r="S163" t="s">
        <v>261</v>
      </c>
      <c r="T163" t="s">
        <v>262</v>
      </c>
      <c r="U163" t="s">
        <v>263</v>
      </c>
      <c r="V163" t="s">
        <v>264</v>
      </c>
      <c r="W163" t="s">
        <v>369</v>
      </c>
      <c r="X163">
        <v>0</v>
      </c>
      <c r="Y163" t="s">
        <v>369</v>
      </c>
      <c r="Z163">
        <v>2009</v>
      </c>
      <c r="AA163" t="s">
        <v>370</v>
      </c>
      <c r="AB163" t="s">
        <v>370</v>
      </c>
      <c r="AC163">
        <v>90</v>
      </c>
      <c r="AD163">
        <v>8.3000000000000007</v>
      </c>
      <c r="AE163" t="s">
        <v>371</v>
      </c>
      <c r="AF163" t="s">
        <v>268</v>
      </c>
      <c r="AG163" t="s">
        <v>269</v>
      </c>
      <c r="AH163" t="s">
        <v>270</v>
      </c>
      <c r="AI163" t="s">
        <v>270</v>
      </c>
      <c r="AJ163" t="s">
        <v>270</v>
      </c>
      <c r="AK163" t="s">
        <v>270</v>
      </c>
      <c r="AM163" t="s">
        <v>271</v>
      </c>
      <c r="AN163">
        <v>29913</v>
      </c>
      <c r="AO163">
        <v>241234</v>
      </c>
      <c r="AP163">
        <v>3</v>
      </c>
      <c r="AQ163">
        <v>29467</v>
      </c>
      <c r="AR163">
        <v>2011</v>
      </c>
      <c r="GP163">
        <v>35.65</v>
      </c>
      <c r="GU163">
        <v>8.7799999999999994</v>
      </c>
      <c r="GV163">
        <v>21.55</v>
      </c>
      <c r="GY163">
        <v>0</v>
      </c>
      <c r="GZ163">
        <v>35.65</v>
      </c>
      <c r="HA163">
        <v>35.65</v>
      </c>
      <c r="HB163">
        <v>30.33</v>
      </c>
      <c r="HC163">
        <v>65.98</v>
      </c>
    </row>
    <row r="164" spans="1:211" x14ac:dyDescent="0.25">
      <c r="A164">
        <v>27</v>
      </c>
      <c r="B164">
        <v>106</v>
      </c>
      <c r="C164" t="s">
        <v>250</v>
      </c>
      <c r="D164" t="s">
        <v>251</v>
      </c>
      <c r="E164" t="s">
        <v>252</v>
      </c>
      <c r="F164" t="s">
        <v>253</v>
      </c>
      <c r="G164" t="s">
        <v>254</v>
      </c>
      <c r="H164" t="s">
        <v>255</v>
      </c>
      <c r="I164">
        <v>2008</v>
      </c>
      <c r="J164">
        <v>106</v>
      </c>
      <c r="K164" t="s">
        <v>250</v>
      </c>
      <c r="L164" t="s">
        <v>256</v>
      </c>
      <c r="M164" t="s">
        <v>257</v>
      </c>
      <c r="N164" t="s">
        <v>258</v>
      </c>
      <c r="O164" t="s">
        <v>259</v>
      </c>
      <c r="P164">
        <v>420</v>
      </c>
      <c r="Q164" t="s">
        <v>260</v>
      </c>
      <c r="R164">
        <v>420</v>
      </c>
      <c r="S164" t="s">
        <v>261</v>
      </c>
      <c r="T164" t="s">
        <v>262</v>
      </c>
      <c r="U164" t="s">
        <v>263</v>
      </c>
      <c r="V164" t="s">
        <v>264</v>
      </c>
      <c r="W164" t="s">
        <v>369</v>
      </c>
      <c r="X164">
        <v>0</v>
      </c>
      <c r="Y164" t="s">
        <v>369</v>
      </c>
      <c r="Z164">
        <v>2009</v>
      </c>
      <c r="AA164" t="s">
        <v>370</v>
      </c>
      <c r="AB164" t="s">
        <v>370</v>
      </c>
      <c r="AC164">
        <v>90</v>
      </c>
      <c r="AD164">
        <v>8.3000000000000007</v>
      </c>
      <c r="AE164" t="s">
        <v>371</v>
      </c>
      <c r="AF164" t="s">
        <v>268</v>
      </c>
      <c r="AG164" t="s">
        <v>269</v>
      </c>
      <c r="AH164" t="s">
        <v>270</v>
      </c>
      <c r="AI164" t="s">
        <v>270</v>
      </c>
      <c r="AJ164" t="s">
        <v>270</v>
      </c>
      <c r="AK164" t="s">
        <v>270</v>
      </c>
      <c r="AM164" t="s">
        <v>271</v>
      </c>
      <c r="AN164">
        <v>29913</v>
      </c>
      <c r="AO164">
        <v>241234</v>
      </c>
      <c r="AP164">
        <v>4</v>
      </c>
      <c r="AQ164">
        <v>29467</v>
      </c>
      <c r="AR164">
        <v>2012</v>
      </c>
      <c r="BR164">
        <v>15.81</v>
      </c>
      <c r="ES164">
        <v>36.53</v>
      </c>
      <c r="GP164">
        <v>43.87</v>
      </c>
      <c r="GU164">
        <v>13.9</v>
      </c>
      <c r="GV164">
        <v>8.44</v>
      </c>
      <c r="GY164">
        <v>52.34</v>
      </c>
      <c r="GZ164">
        <v>43.87</v>
      </c>
      <c r="HA164">
        <v>96.21</v>
      </c>
      <c r="HB164">
        <v>22.34</v>
      </c>
      <c r="HC164">
        <v>118.55000000000001</v>
      </c>
    </row>
    <row r="165" spans="1:211" x14ac:dyDescent="0.25">
      <c r="A165">
        <v>27</v>
      </c>
      <c r="B165">
        <v>106</v>
      </c>
      <c r="C165" t="s">
        <v>250</v>
      </c>
      <c r="D165" t="s">
        <v>251</v>
      </c>
      <c r="E165" t="s">
        <v>252</v>
      </c>
      <c r="F165" t="s">
        <v>253</v>
      </c>
      <c r="G165" t="s">
        <v>254</v>
      </c>
      <c r="H165" t="s">
        <v>255</v>
      </c>
      <c r="I165">
        <v>2008</v>
      </c>
      <c r="J165">
        <v>106</v>
      </c>
      <c r="K165" t="s">
        <v>250</v>
      </c>
      <c r="L165" t="s">
        <v>256</v>
      </c>
      <c r="M165" t="s">
        <v>257</v>
      </c>
      <c r="N165" t="s">
        <v>258</v>
      </c>
      <c r="O165" t="s">
        <v>259</v>
      </c>
      <c r="P165">
        <v>420</v>
      </c>
      <c r="Q165" t="s">
        <v>260</v>
      </c>
      <c r="R165">
        <v>420</v>
      </c>
      <c r="S165" t="s">
        <v>261</v>
      </c>
      <c r="T165" t="s">
        <v>262</v>
      </c>
      <c r="U165" t="s">
        <v>263</v>
      </c>
      <c r="V165" t="s">
        <v>264</v>
      </c>
      <c r="W165" t="s">
        <v>369</v>
      </c>
      <c r="X165">
        <v>0</v>
      </c>
      <c r="Y165" t="s">
        <v>369</v>
      </c>
      <c r="Z165">
        <v>2009</v>
      </c>
      <c r="AA165" t="s">
        <v>370</v>
      </c>
      <c r="AB165" t="s">
        <v>370</v>
      </c>
      <c r="AC165">
        <v>90</v>
      </c>
      <c r="AD165">
        <v>8.3000000000000007</v>
      </c>
      <c r="AE165" t="s">
        <v>371</v>
      </c>
      <c r="AF165" t="s">
        <v>268</v>
      </c>
      <c r="AG165" t="s">
        <v>269</v>
      </c>
      <c r="AH165" t="s">
        <v>270</v>
      </c>
      <c r="AI165" t="s">
        <v>270</v>
      </c>
      <c r="AJ165" t="s">
        <v>270</v>
      </c>
      <c r="AK165" t="s">
        <v>270</v>
      </c>
      <c r="AM165" t="s">
        <v>271</v>
      </c>
      <c r="AN165">
        <v>29913</v>
      </c>
      <c r="AO165">
        <v>241234</v>
      </c>
      <c r="AP165">
        <v>5</v>
      </c>
      <c r="AQ165">
        <v>29467</v>
      </c>
      <c r="AR165">
        <v>2013</v>
      </c>
      <c r="BE165">
        <v>18.79</v>
      </c>
      <c r="GU165">
        <v>19.93</v>
      </c>
      <c r="GV165">
        <v>24.76</v>
      </c>
      <c r="GY165">
        <v>18.79</v>
      </c>
      <c r="GZ165">
        <v>0</v>
      </c>
      <c r="HA165">
        <v>18.79</v>
      </c>
      <c r="HB165">
        <v>44.69</v>
      </c>
      <c r="HC165">
        <v>63.480000000000004</v>
      </c>
    </row>
    <row r="166" spans="1:211" x14ac:dyDescent="0.25">
      <c r="A166">
        <v>27</v>
      </c>
      <c r="B166">
        <v>106</v>
      </c>
      <c r="C166" t="s">
        <v>250</v>
      </c>
      <c r="D166" t="s">
        <v>251</v>
      </c>
      <c r="E166" t="s">
        <v>252</v>
      </c>
      <c r="F166" t="s">
        <v>253</v>
      </c>
      <c r="G166" t="s">
        <v>254</v>
      </c>
      <c r="H166" t="s">
        <v>255</v>
      </c>
      <c r="I166">
        <v>2008</v>
      </c>
      <c r="J166">
        <v>106</v>
      </c>
      <c r="K166" t="s">
        <v>250</v>
      </c>
      <c r="L166" t="s">
        <v>256</v>
      </c>
      <c r="M166" t="s">
        <v>257</v>
      </c>
      <c r="N166" t="s">
        <v>258</v>
      </c>
      <c r="O166" t="s">
        <v>259</v>
      </c>
      <c r="P166">
        <v>420</v>
      </c>
      <c r="Q166" t="s">
        <v>260</v>
      </c>
      <c r="R166">
        <v>420</v>
      </c>
      <c r="S166" t="s">
        <v>261</v>
      </c>
      <c r="T166" t="s">
        <v>262</v>
      </c>
      <c r="U166" t="s">
        <v>263</v>
      </c>
      <c r="V166" t="s">
        <v>264</v>
      </c>
      <c r="W166" t="s">
        <v>372</v>
      </c>
      <c r="X166">
        <v>0</v>
      </c>
      <c r="Y166" t="s">
        <v>372</v>
      </c>
      <c r="Z166">
        <v>2009</v>
      </c>
      <c r="AA166" t="s">
        <v>373</v>
      </c>
      <c r="AB166" t="s">
        <v>374</v>
      </c>
      <c r="AC166">
        <v>87</v>
      </c>
      <c r="AD166">
        <v>7.2</v>
      </c>
      <c r="AE166" t="s">
        <v>375</v>
      </c>
      <c r="AF166" t="s">
        <v>268</v>
      </c>
      <c r="AG166" t="s">
        <v>269</v>
      </c>
      <c r="AH166" t="s">
        <v>270</v>
      </c>
      <c r="AI166" t="s">
        <v>270</v>
      </c>
      <c r="AJ166" t="s">
        <v>270</v>
      </c>
      <c r="AK166" t="s">
        <v>270</v>
      </c>
      <c r="AM166" t="s">
        <v>271</v>
      </c>
      <c r="AN166">
        <v>28865</v>
      </c>
      <c r="AO166">
        <v>161948</v>
      </c>
      <c r="AP166">
        <v>3</v>
      </c>
      <c r="AQ166">
        <v>29470</v>
      </c>
      <c r="AR166">
        <v>2011</v>
      </c>
      <c r="GP166">
        <v>131.96</v>
      </c>
      <c r="GU166">
        <v>21.37</v>
      </c>
      <c r="GV166">
        <v>18.190000000000001</v>
      </c>
      <c r="GY166">
        <v>0</v>
      </c>
      <c r="GZ166">
        <v>131.96</v>
      </c>
      <c r="HA166">
        <v>131.96</v>
      </c>
      <c r="HB166">
        <v>39.56</v>
      </c>
      <c r="HC166">
        <v>171.52</v>
      </c>
    </row>
    <row r="167" spans="1:211" x14ac:dyDescent="0.25">
      <c r="A167">
        <v>27</v>
      </c>
      <c r="B167">
        <v>106</v>
      </c>
      <c r="C167" t="s">
        <v>250</v>
      </c>
      <c r="D167" t="s">
        <v>251</v>
      </c>
      <c r="E167" t="s">
        <v>252</v>
      </c>
      <c r="F167" t="s">
        <v>253</v>
      </c>
      <c r="G167" t="s">
        <v>254</v>
      </c>
      <c r="H167" t="s">
        <v>255</v>
      </c>
      <c r="I167">
        <v>2008</v>
      </c>
      <c r="J167">
        <v>106</v>
      </c>
      <c r="K167" t="s">
        <v>250</v>
      </c>
      <c r="L167" t="s">
        <v>256</v>
      </c>
      <c r="M167" t="s">
        <v>257</v>
      </c>
      <c r="N167" t="s">
        <v>258</v>
      </c>
      <c r="O167" t="s">
        <v>259</v>
      </c>
      <c r="P167">
        <v>420</v>
      </c>
      <c r="Q167" t="s">
        <v>260</v>
      </c>
      <c r="R167">
        <v>420</v>
      </c>
      <c r="S167" t="s">
        <v>261</v>
      </c>
      <c r="T167" t="s">
        <v>262</v>
      </c>
      <c r="U167" t="s">
        <v>263</v>
      </c>
      <c r="V167" t="s">
        <v>264</v>
      </c>
      <c r="W167" t="s">
        <v>372</v>
      </c>
      <c r="X167">
        <v>0</v>
      </c>
      <c r="Y167" t="s">
        <v>372</v>
      </c>
      <c r="Z167">
        <v>2009</v>
      </c>
      <c r="AA167" t="s">
        <v>373</v>
      </c>
      <c r="AB167" t="s">
        <v>374</v>
      </c>
      <c r="AC167">
        <v>87</v>
      </c>
      <c r="AD167">
        <v>7.2</v>
      </c>
      <c r="AE167" t="s">
        <v>375</v>
      </c>
      <c r="AF167" t="s">
        <v>268</v>
      </c>
      <c r="AG167" t="s">
        <v>269</v>
      </c>
      <c r="AH167" t="s">
        <v>270</v>
      </c>
      <c r="AI167" t="s">
        <v>270</v>
      </c>
      <c r="AJ167" t="s">
        <v>270</v>
      </c>
      <c r="AK167" t="s">
        <v>270</v>
      </c>
      <c r="AM167" t="s">
        <v>271</v>
      </c>
      <c r="AN167">
        <v>28865</v>
      </c>
      <c r="AO167">
        <v>161948</v>
      </c>
      <c r="AP167">
        <v>4</v>
      </c>
      <c r="AQ167">
        <v>29470</v>
      </c>
      <c r="AR167">
        <v>2012</v>
      </c>
      <c r="FS167">
        <v>51.62</v>
      </c>
      <c r="FV167">
        <v>24.13</v>
      </c>
      <c r="GP167">
        <v>39.380000000000003</v>
      </c>
      <c r="GU167">
        <v>9.67</v>
      </c>
      <c r="GV167">
        <v>46.33</v>
      </c>
      <c r="GY167">
        <v>75.75</v>
      </c>
      <c r="GZ167">
        <v>39.380000000000003</v>
      </c>
      <c r="HA167">
        <v>115.13</v>
      </c>
      <c r="HB167">
        <v>56</v>
      </c>
      <c r="HC167">
        <v>171.13</v>
      </c>
    </row>
    <row r="168" spans="1:211" x14ac:dyDescent="0.25">
      <c r="A168">
        <v>27</v>
      </c>
      <c r="B168">
        <v>106</v>
      </c>
      <c r="C168" t="s">
        <v>250</v>
      </c>
      <c r="D168" t="s">
        <v>251</v>
      </c>
      <c r="E168" t="s">
        <v>252</v>
      </c>
      <c r="F168" t="s">
        <v>253</v>
      </c>
      <c r="G168" t="s">
        <v>254</v>
      </c>
      <c r="H168" t="s">
        <v>255</v>
      </c>
      <c r="I168">
        <v>2008</v>
      </c>
      <c r="J168">
        <v>106</v>
      </c>
      <c r="K168" t="s">
        <v>250</v>
      </c>
      <c r="L168" t="s">
        <v>256</v>
      </c>
      <c r="M168" t="s">
        <v>257</v>
      </c>
      <c r="N168" t="s">
        <v>258</v>
      </c>
      <c r="O168" t="s">
        <v>259</v>
      </c>
      <c r="P168">
        <v>420</v>
      </c>
      <c r="Q168" t="s">
        <v>260</v>
      </c>
      <c r="R168">
        <v>420</v>
      </c>
      <c r="S168" t="s">
        <v>261</v>
      </c>
      <c r="T168" t="s">
        <v>262</v>
      </c>
      <c r="U168" t="s">
        <v>263</v>
      </c>
      <c r="V168" t="s">
        <v>264</v>
      </c>
      <c r="W168" t="s">
        <v>372</v>
      </c>
      <c r="X168">
        <v>0</v>
      </c>
      <c r="Y168" t="s">
        <v>372</v>
      </c>
      <c r="Z168">
        <v>2009</v>
      </c>
      <c r="AA168" t="s">
        <v>373</v>
      </c>
      <c r="AB168" t="s">
        <v>374</v>
      </c>
      <c r="AC168">
        <v>87</v>
      </c>
      <c r="AD168">
        <v>7.2</v>
      </c>
      <c r="AE168" t="s">
        <v>375</v>
      </c>
      <c r="AF168" t="s">
        <v>268</v>
      </c>
      <c r="AG168" t="s">
        <v>269</v>
      </c>
      <c r="AH168" t="s">
        <v>270</v>
      </c>
      <c r="AI168" t="s">
        <v>270</v>
      </c>
      <c r="AJ168" t="s">
        <v>270</v>
      </c>
      <c r="AK168" t="s">
        <v>270</v>
      </c>
      <c r="AM168" t="s">
        <v>271</v>
      </c>
      <c r="AN168">
        <v>28865</v>
      </c>
      <c r="AO168">
        <v>161948</v>
      </c>
      <c r="AP168">
        <v>5</v>
      </c>
      <c r="AQ168">
        <v>29470</v>
      </c>
      <c r="AR168">
        <v>2013</v>
      </c>
      <c r="GU168">
        <v>12.66</v>
      </c>
      <c r="GV168">
        <v>17.7</v>
      </c>
      <c r="GY168">
        <v>0</v>
      </c>
      <c r="GZ168">
        <v>0</v>
      </c>
      <c r="HA168">
        <v>0</v>
      </c>
      <c r="HB168">
        <v>30.36</v>
      </c>
      <c r="HC168">
        <v>30.36</v>
      </c>
    </row>
    <row r="169" spans="1:211" x14ac:dyDescent="0.25">
      <c r="A169">
        <v>27</v>
      </c>
      <c r="B169">
        <v>106</v>
      </c>
      <c r="C169" t="s">
        <v>250</v>
      </c>
      <c r="D169" t="s">
        <v>251</v>
      </c>
      <c r="E169" t="s">
        <v>252</v>
      </c>
      <c r="F169" t="s">
        <v>253</v>
      </c>
      <c r="G169" t="s">
        <v>254</v>
      </c>
      <c r="H169" t="s">
        <v>255</v>
      </c>
      <c r="I169">
        <v>2008</v>
      </c>
      <c r="J169">
        <v>106</v>
      </c>
      <c r="K169" t="s">
        <v>250</v>
      </c>
      <c r="L169" t="s">
        <v>256</v>
      </c>
      <c r="M169" t="s">
        <v>257</v>
      </c>
      <c r="N169" t="s">
        <v>258</v>
      </c>
      <c r="O169" t="s">
        <v>259</v>
      </c>
      <c r="P169">
        <v>420</v>
      </c>
      <c r="Q169" t="s">
        <v>260</v>
      </c>
      <c r="R169">
        <v>420</v>
      </c>
      <c r="S169" t="s">
        <v>261</v>
      </c>
      <c r="T169" t="s">
        <v>262</v>
      </c>
      <c r="U169" t="s">
        <v>263</v>
      </c>
      <c r="V169" t="s">
        <v>264</v>
      </c>
      <c r="W169" t="s">
        <v>376</v>
      </c>
      <c r="X169">
        <v>0</v>
      </c>
      <c r="Y169" t="s">
        <v>376</v>
      </c>
      <c r="Z169">
        <v>2009</v>
      </c>
      <c r="AA169" t="s">
        <v>373</v>
      </c>
      <c r="AB169" t="s">
        <v>377</v>
      </c>
      <c r="AC169">
        <v>81</v>
      </c>
      <c r="AD169">
        <v>5.5</v>
      </c>
      <c r="AE169" t="s">
        <v>378</v>
      </c>
      <c r="AF169" t="s">
        <v>268</v>
      </c>
      <c r="AG169" t="s">
        <v>269</v>
      </c>
      <c r="AH169" t="s">
        <v>270</v>
      </c>
      <c r="AI169" t="s">
        <v>270</v>
      </c>
      <c r="AJ169" t="s">
        <v>270</v>
      </c>
      <c r="AK169" t="s">
        <v>270</v>
      </c>
      <c r="AL169">
        <v>5.0100000000000003E-4</v>
      </c>
      <c r="AM169" t="s">
        <v>271</v>
      </c>
      <c r="AN169">
        <v>29916</v>
      </c>
      <c r="AO169">
        <v>186793</v>
      </c>
      <c r="AP169">
        <v>2</v>
      </c>
      <c r="AQ169">
        <v>29472</v>
      </c>
      <c r="AR169">
        <v>2010</v>
      </c>
      <c r="GU169">
        <v>1.99</v>
      </c>
      <c r="GV169">
        <v>3.59</v>
      </c>
      <c r="GY169">
        <v>0</v>
      </c>
      <c r="GZ169">
        <v>0</v>
      </c>
      <c r="HA169">
        <v>0</v>
      </c>
      <c r="HB169">
        <v>5.58</v>
      </c>
      <c r="HC169">
        <v>5.58</v>
      </c>
    </row>
    <row r="170" spans="1:211" x14ac:dyDescent="0.25">
      <c r="A170">
        <v>27</v>
      </c>
      <c r="B170">
        <v>106</v>
      </c>
      <c r="C170" t="s">
        <v>250</v>
      </c>
      <c r="D170" t="s">
        <v>251</v>
      </c>
      <c r="E170" t="s">
        <v>252</v>
      </c>
      <c r="F170" t="s">
        <v>253</v>
      </c>
      <c r="G170" t="s">
        <v>254</v>
      </c>
      <c r="H170" t="s">
        <v>255</v>
      </c>
      <c r="I170">
        <v>2008</v>
      </c>
      <c r="J170">
        <v>106</v>
      </c>
      <c r="K170" t="s">
        <v>250</v>
      </c>
      <c r="L170" t="s">
        <v>256</v>
      </c>
      <c r="M170" t="s">
        <v>257</v>
      </c>
      <c r="N170" t="s">
        <v>258</v>
      </c>
      <c r="O170" t="s">
        <v>259</v>
      </c>
      <c r="P170">
        <v>420</v>
      </c>
      <c r="Q170" t="s">
        <v>260</v>
      </c>
      <c r="R170">
        <v>420</v>
      </c>
      <c r="S170" t="s">
        <v>261</v>
      </c>
      <c r="T170" t="s">
        <v>262</v>
      </c>
      <c r="U170" t="s">
        <v>263</v>
      </c>
      <c r="V170" t="s">
        <v>264</v>
      </c>
      <c r="W170" t="s">
        <v>376</v>
      </c>
      <c r="X170">
        <v>0</v>
      </c>
      <c r="Y170" t="s">
        <v>376</v>
      </c>
      <c r="Z170">
        <v>2009</v>
      </c>
      <c r="AA170" t="s">
        <v>373</v>
      </c>
      <c r="AB170" t="s">
        <v>377</v>
      </c>
      <c r="AC170">
        <v>81</v>
      </c>
      <c r="AD170">
        <v>5.5</v>
      </c>
      <c r="AE170" t="s">
        <v>378</v>
      </c>
      <c r="AF170" t="s">
        <v>268</v>
      </c>
      <c r="AG170" t="s">
        <v>269</v>
      </c>
      <c r="AH170" t="s">
        <v>270</v>
      </c>
      <c r="AI170" t="s">
        <v>270</v>
      </c>
      <c r="AJ170" t="s">
        <v>270</v>
      </c>
      <c r="AK170" t="s">
        <v>270</v>
      </c>
      <c r="AL170">
        <v>5.0100000000000003E-4</v>
      </c>
      <c r="AM170" t="s">
        <v>271</v>
      </c>
      <c r="AN170">
        <v>29916</v>
      </c>
      <c r="AO170">
        <v>186793</v>
      </c>
      <c r="AP170">
        <v>3</v>
      </c>
      <c r="AQ170">
        <v>29472</v>
      </c>
      <c r="AR170">
        <v>2011</v>
      </c>
      <c r="GP170">
        <v>8.68</v>
      </c>
      <c r="GU170">
        <v>40.78</v>
      </c>
      <c r="GV170">
        <v>34.700000000000003</v>
      </c>
      <c r="GY170">
        <v>0</v>
      </c>
      <c r="GZ170">
        <v>8.68</v>
      </c>
      <c r="HA170">
        <v>8.68</v>
      </c>
      <c r="HB170">
        <v>75.48</v>
      </c>
      <c r="HC170">
        <v>84.16</v>
      </c>
    </row>
    <row r="171" spans="1:211" x14ac:dyDescent="0.25">
      <c r="A171">
        <v>27</v>
      </c>
      <c r="B171">
        <v>106</v>
      </c>
      <c r="C171" t="s">
        <v>250</v>
      </c>
      <c r="D171" t="s">
        <v>251</v>
      </c>
      <c r="E171" t="s">
        <v>252</v>
      </c>
      <c r="F171" t="s">
        <v>253</v>
      </c>
      <c r="G171" t="s">
        <v>254</v>
      </c>
      <c r="H171" t="s">
        <v>255</v>
      </c>
      <c r="I171">
        <v>2008</v>
      </c>
      <c r="J171">
        <v>106</v>
      </c>
      <c r="K171" t="s">
        <v>250</v>
      </c>
      <c r="L171" t="s">
        <v>256</v>
      </c>
      <c r="M171" t="s">
        <v>257</v>
      </c>
      <c r="N171" t="s">
        <v>258</v>
      </c>
      <c r="O171" t="s">
        <v>259</v>
      </c>
      <c r="P171">
        <v>420</v>
      </c>
      <c r="Q171" t="s">
        <v>260</v>
      </c>
      <c r="R171">
        <v>420</v>
      </c>
      <c r="S171" t="s">
        <v>261</v>
      </c>
      <c r="T171" t="s">
        <v>262</v>
      </c>
      <c r="U171" t="s">
        <v>263</v>
      </c>
      <c r="V171" t="s">
        <v>264</v>
      </c>
      <c r="W171" t="s">
        <v>376</v>
      </c>
      <c r="X171">
        <v>0</v>
      </c>
      <c r="Y171" t="s">
        <v>376</v>
      </c>
      <c r="Z171">
        <v>2009</v>
      </c>
      <c r="AA171" t="s">
        <v>373</v>
      </c>
      <c r="AB171" t="s">
        <v>377</v>
      </c>
      <c r="AC171">
        <v>81</v>
      </c>
      <c r="AD171">
        <v>5.5</v>
      </c>
      <c r="AE171" t="s">
        <v>378</v>
      </c>
      <c r="AF171" t="s">
        <v>268</v>
      </c>
      <c r="AG171" t="s">
        <v>269</v>
      </c>
      <c r="AH171" t="s">
        <v>270</v>
      </c>
      <c r="AI171" t="s">
        <v>270</v>
      </c>
      <c r="AJ171" t="s">
        <v>270</v>
      </c>
      <c r="AK171" t="s">
        <v>270</v>
      </c>
      <c r="AL171">
        <v>5.0100000000000003E-4</v>
      </c>
      <c r="AM171" t="s">
        <v>271</v>
      </c>
      <c r="AN171">
        <v>29916</v>
      </c>
      <c r="AO171">
        <v>186793</v>
      </c>
      <c r="AP171">
        <v>4</v>
      </c>
      <c r="AQ171">
        <v>29472</v>
      </c>
      <c r="AR171">
        <v>2012</v>
      </c>
      <c r="GP171">
        <v>94.92</v>
      </c>
      <c r="GU171">
        <v>30.98</v>
      </c>
      <c r="GV171">
        <v>73.03</v>
      </c>
      <c r="GW171">
        <v>0.56999999999999995</v>
      </c>
      <c r="GY171">
        <v>0</v>
      </c>
      <c r="GZ171">
        <v>94.92</v>
      </c>
      <c r="HA171">
        <v>94.92</v>
      </c>
      <c r="HB171">
        <v>104.58</v>
      </c>
      <c r="HC171">
        <v>199.5</v>
      </c>
    </row>
    <row r="172" spans="1:211" x14ac:dyDescent="0.25">
      <c r="A172">
        <v>27</v>
      </c>
      <c r="B172">
        <v>106</v>
      </c>
      <c r="C172" t="s">
        <v>250</v>
      </c>
      <c r="D172" t="s">
        <v>251</v>
      </c>
      <c r="E172" t="s">
        <v>252</v>
      </c>
      <c r="F172" t="s">
        <v>253</v>
      </c>
      <c r="G172" t="s">
        <v>254</v>
      </c>
      <c r="H172" t="s">
        <v>255</v>
      </c>
      <c r="I172">
        <v>2008</v>
      </c>
      <c r="J172">
        <v>106</v>
      </c>
      <c r="K172" t="s">
        <v>250</v>
      </c>
      <c r="L172" t="s">
        <v>256</v>
      </c>
      <c r="M172" t="s">
        <v>257</v>
      </c>
      <c r="N172" t="s">
        <v>258</v>
      </c>
      <c r="O172" t="s">
        <v>259</v>
      </c>
      <c r="P172">
        <v>420</v>
      </c>
      <c r="Q172" t="s">
        <v>260</v>
      </c>
      <c r="R172">
        <v>420</v>
      </c>
      <c r="S172" t="s">
        <v>261</v>
      </c>
      <c r="T172" t="s">
        <v>262</v>
      </c>
      <c r="U172" t="s">
        <v>263</v>
      </c>
      <c r="V172" t="s">
        <v>264</v>
      </c>
      <c r="W172" t="s">
        <v>376</v>
      </c>
      <c r="X172">
        <v>0</v>
      </c>
      <c r="Y172" t="s">
        <v>376</v>
      </c>
      <c r="Z172">
        <v>2009</v>
      </c>
      <c r="AA172" t="s">
        <v>373</v>
      </c>
      <c r="AB172" t="s">
        <v>377</v>
      </c>
      <c r="AC172">
        <v>81</v>
      </c>
      <c r="AD172">
        <v>5.5</v>
      </c>
      <c r="AE172" t="s">
        <v>378</v>
      </c>
      <c r="AF172" t="s">
        <v>268</v>
      </c>
      <c r="AG172" t="s">
        <v>269</v>
      </c>
      <c r="AH172" t="s">
        <v>270</v>
      </c>
      <c r="AI172" t="s">
        <v>270</v>
      </c>
      <c r="AJ172" t="s">
        <v>270</v>
      </c>
      <c r="AK172" t="s">
        <v>270</v>
      </c>
      <c r="AL172">
        <v>5.0100000000000003E-4</v>
      </c>
      <c r="AM172" t="s">
        <v>271</v>
      </c>
      <c r="AN172">
        <v>29916</v>
      </c>
      <c r="AO172">
        <v>186793</v>
      </c>
      <c r="AP172">
        <v>5</v>
      </c>
      <c r="AQ172">
        <v>29472</v>
      </c>
      <c r="AR172">
        <v>2013</v>
      </c>
      <c r="GP172">
        <v>27.29</v>
      </c>
      <c r="GU172">
        <v>4.67</v>
      </c>
      <c r="GV172">
        <v>32.61</v>
      </c>
      <c r="GY172">
        <v>0</v>
      </c>
      <c r="GZ172">
        <v>27.29</v>
      </c>
      <c r="HA172">
        <v>27.29</v>
      </c>
      <c r="HB172">
        <v>37.28</v>
      </c>
      <c r="HC172">
        <v>64.569999999999993</v>
      </c>
    </row>
    <row r="173" spans="1:211" x14ac:dyDescent="0.25">
      <c r="A173">
        <v>27</v>
      </c>
      <c r="B173">
        <v>106</v>
      </c>
      <c r="C173" t="s">
        <v>250</v>
      </c>
      <c r="D173" t="s">
        <v>251</v>
      </c>
      <c r="E173" t="s">
        <v>252</v>
      </c>
      <c r="F173" t="s">
        <v>253</v>
      </c>
      <c r="G173" t="s">
        <v>254</v>
      </c>
      <c r="H173" t="s">
        <v>255</v>
      </c>
      <c r="I173">
        <v>2008</v>
      </c>
      <c r="J173">
        <v>106</v>
      </c>
      <c r="K173" t="s">
        <v>250</v>
      </c>
      <c r="L173" t="s">
        <v>256</v>
      </c>
      <c r="M173" t="s">
        <v>257</v>
      </c>
      <c r="N173" t="s">
        <v>258</v>
      </c>
      <c r="O173" t="s">
        <v>259</v>
      </c>
      <c r="P173">
        <v>106</v>
      </c>
      <c r="Q173" t="s">
        <v>283</v>
      </c>
      <c r="R173">
        <v>106</v>
      </c>
      <c r="S173" t="s">
        <v>250</v>
      </c>
      <c r="T173" t="s">
        <v>262</v>
      </c>
      <c r="U173" t="s">
        <v>263</v>
      </c>
      <c r="V173" t="s">
        <v>290</v>
      </c>
      <c r="W173" t="s">
        <v>379</v>
      </c>
      <c r="X173">
        <v>0</v>
      </c>
      <c r="Y173" t="s">
        <v>379</v>
      </c>
      <c r="Z173">
        <v>2009</v>
      </c>
      <c r="AA173" t="s">
        <v>380</v>
      </c>
      <c r="AB173" t="s">
        <v>380</v>
      </c>
      <c r="AC173">
        <v>80</v>
      </c>
      <c r="AD173">
        <v>5.2</v>
      </c>
      <c r="AF173" t="s">
        <v>268</v>
      </c>
      <c r="AG173" t="s">
        <v>292</v>
      </c>
      <c r="AH173" t="s">
        <v>270</v>
      </c>
      <c r="AI173" t="s">
        <v>270</v>
      </c>
      <c r="AJ173" t="s">
        <v>270</v>
      </c>
      <c r="AK173" t="s">
        <v>270</v>
      </c>
      <c r="AL173">
        <v>1.7639999999999999E-3</v>
      </c>
      <c r="AM173" t="s">
        <v>271</v>
      </c>
      <c r="AN173">
        <v>29991</v>
      </c>
      <c r="AO173">
        <v>312102</v>
      </c>
      <c r="AP173">
        <v>2</v>
      </c>
      <c r="AQ173">
        <v>29114</v>
      </c>
      <c r="AR173">
        <v>2010</v>
      </c>
      <c r="GU173">
        <v>3.32</v>
      </c>
      <c r="GV173">
        <v>5.99</v>
      </c>
      <c r="GY173">
        <v>0</v>
      </c>
      <c r="GZ173">
        <v>0</v>
      </c>
      <c r="HA173">
        <v>0</v>
      </c>
      <c r="HB173">
        <v>9.31</v>
      </c>
      <c r="HC173">
        <v>9.31</v>
      </c>
    </row>
    <row r="174" spans="1:211" x14ac:dyDescent="0.25">
      <c r="A174">
        <v>27</v>
      </c>
      <c r="B174">
        <v>106</v>
      </c>
      <c r="C174" t="s">
        <v>250</v>
      </c>
      <c r="D174" t="s">
        <v>251</v>
      </c>
      <c r="E174" t="s">
        <v>252</v>
      </c>
      <c r="F174" t="s">
        <v>253</v>
      </c>
      <c r="G174" t="s">
        <v>254</v>
      </c>
      <c r="H174" t="s">
        <v>255</v>
      </c>
      <c r="I174">
        <v>2008</v>
      </c>
      <c r="J174">
        <v>106</v>
      </c>
      <c r="K174" t="s">
        <v>250</v>
      </c>
      <c r="L174" t="s">
        <v>256</v>
      </c>
      <c r="M174" t="s">
        <v>257</v>
      </c>
      <c r="N174" t="s">
        <v>258</v>
      </c>
      <c r="O174" t="s">
        <v>259</v>
      </c>
      <c r="P174">
        <v>106</v>
      </c>
      <c r="Q174" t="s">
        <v>283</v>
      </c>
      <c r="R174">
        <v>106</v>
      </c>
      <c r="S174" t="s">
        <v>250</v>
      </c>
      <c r="T174" t="s">
        <v>262</v>
      </c>
      <c r="U174" t="s">
        <v>263</v>
      </c>
      <c r="V174" t="s">
        <v>290</v>
      </c>
      <c r="W174" t="s">
        <v>379</v>
      </c>
      <c r="X174">
        <v>0</v>
      </c>
      <c r="Y174" t="s">
        <v>379</v>
      </c>
      <c r="Z174">
        <v>2009</v>
      </c>
      <c r="AA174" t="s">
        <v>380</v>
      </c>
      <c r="AB174" t="s">
        <v>380</v>
      </c>
      <c r="AC174">
        <v>80</v>
      </c>
      <c r="AD174">
        <v>5.2</v>
      </c>
      <c r="AF174" t="s">
        <v>268</v>
      </c>
      <c r="AG174" t="s">
        <v>292</v>
      </c>
      <c r="AH174" t="s">
        <v>270</v>
      </c>
      <c r="AI174" t="s">
        <v>270</v>
      </c>
      <c r="AJ174" t="s">
        <v>270</v>
      </c>
      <c r="AK174" t="s">
        <v>270</v>
      </c>
      <c r="AL174">
        <v>1.7639999999999999E-3</v>
      </c>
      <c r="AM174" t="s">
        <v>271</v>
      </c>
      <c r="AN174">
        <v>29991</v>
      </c>
      <c r="AO174">
        <v>312102</v>
      </c>
      <c r="AP174">
        <v>3</v>
      </c>
      <c r="AQ174">
        <v>29114</v>
      </c>
      <c r="AR174">
        <v>2011</v>
      </c>
      <c r="CM174">
        <v>20.81</v>
      </c>
      <c r="GP174">
        <v>64</v>
      </c>
      <c r="GU174">
        <v>84.97</v>
      </c>
      <c r="GV174">
        <v>72.31</v>
      </c>
      <c r="GY174">
        <v>20.81</v>
      </c>
      <c r="GZ174">
        <v>64</v>
      </c>
      <c r="HA174">
        <v>84.81</v>
      </c>
      <c r="HB174">
        <v>157.28</v>
      </c>
      <c r="HC174">
        <v>242.09</v>
      </c>
    </row>
    <row r="175" spans="1:211" x14ac:dyDescent="0.25">
      <c r="A175">
        <v>27</v>
      </c>
      <c r="B175">
        <v>106</v>
      </c>
      <c r="C175" t="s">
        <v>250</v>
      </c>
      <c r="D175" t="s">
        <v>251</v>
      </c>
      <c r="E175" t="s">
        <v>252</v>
      </c>
      <c r="F175" t="s">
        <v>253</v>
      </c>
      <c r="G175" t="s">
        <v>254</v>
      </c>
      <c r="H175" t="s">
        <v>255</v>
      </c>
      <c r="I175">
        <v>2008</v>
      </c>
      <c r="J175">
        <v>106</v>
      </c>
      <c r="K175" t="s">
        <v>250</v>
      </c>
      <c r="L175" t="s">
        <v>256</v>
      </c>
      <c r="M175" t="s">
        <v>257</v>
      </c>
      <c r="N175" t="s">
        <v>258</v>
      </c>
      <c r="O175" t="s">
        <v>259</v>
      </c>
      <c r="P175">
        <v>106</v>
      </c>
      <c r="Q175" t="s">
        <v>283</v>
      </c>
      <c r="R175">
        <v>106</v>
      </c>
      <c r="S175" t="s">
        <v>250</v>
      </c>
      <c r="T175" t="s">
        <v>262</v>
      </c>
      <c r="U175" t="s">
        <v>263</v>
      </c>
      <c r="V175" t="s">
        <v>290</v>
      </c>
      <c r="W175" t="s">
        <v>379</v>
      </c>
      <c r="X175">
        <v>0</v>
      </c>
      <c r="Y175" t="s">
        <v>379</v>
      </c>
      <c r="Z175">
        <v>2009</v>
      </c>
      <c r="AA175" t="s">
        <v>380</v>
      </c>
      <c r="AB175" t="s">
        <v>380</v>
      </c>
      <c r="AC175">
        <v>80</v>
      </c>
      <c r="AD175">
        <v>5.2</v>
      </c>
      <c r="AF175" t="s">
        <v>268</v>
      </c>
      <c r="AG175" t="s">
        <v>292</v>
      </c>
      <c r="AH175" t="s">
        <v>270</v>
      </c>
      <c r="AI175" t="s">
        <v>270</v>
      </c>
      <c r="AJ175" t="s">
        <v>270</v>
      </c>
      <c r="AK175" t="s">
        <v>270</v>
      </c>
      <c r="AL175">
        <v>1.7639999999999999E-3</v>
      </c>
      <c r="AM175" t="s">
        <v>271</v>
      </c>
      <c r="AN175">
        <v>29991</v>
      </c>
      <c r="AO175">
        <v>312102</v>
      </c>
      <c r="AP175">
        <v>4</v>
      </c>
      <c r="AQ175">
        <v>29114</v>
      </c>
      <c r="AR175">
        <v>2012</v>
      </c>
      <c r="BX175">
        <v>30.39</v>
      </c>
      <c r="FS175">
        <v>49.12</v>
      </c>
      <c r="GP175">
        <v>118.11</v>
      </c>
      <c r="GU175">
        <v>111.35</v>
      </c>
      <c r="GV175">
        <v>82.56</v>
      </c>
      <c r="GY175">
        <v>79.510000000000005</v>
      </c>
      <c r="GZ175">
        <v>118.11</v>
      </c>
      <c r="HA175">
        <v>197.62</v>
      </c>
      <c r="HB175">
        <v>193.91</v>
      </c>
      <c r="HC175">
        <v>391.53000000000003</v>
      </c>
    </row>
    <row r="176" spans="1:211" x14ac:dyDescent="0.25">
      <c r="A176">
        <v>27</v>
      </c>
      <c r="B176">
        <v>106</v>
      </c>
      <c r="C176" t="s">
        <v>250</v>
      </c>
      <c r="D176" t="s">
        <v>251</v>
      </c>
      <c r="E176" t="s">
        <v>252</v>
      </c>
      <c r="F176" t="s">
        <v>253</v>
      </c>
      <c r="G176" t="s">
        <v>254</v>
      </c>
      <c r="H176" t="s">
        <v>255</v>
      </c>
      <c r="I176">
        <v>2008</v>
      </c>
      <c r="J176">
        <v>106</v>
      </c>
      <c r="K176" t="s">
        <v>250</v>
      </c>
      <c r="L176" t="s">
        <v>256</v>
      </c>
      <c r="M176" t="s">
        <v>257</v>
      </c>
      <c r="N176" t="s">
        <v>258</v>
      </c>
      <c r="O176" t="s">
        <v>259</v>
      </c>
      <c r="P176">
        <v>106</v>
      </c>
      <c r="Q176" t="s">
        <v>283</v>
      </c>
      <c r="R176">
        <v>106</v>
      </c>
      <c r="S176" t="s">
        <v>250</v>
      </c>
      <c r="T176" t="s">
        <v>262</v>
      </c>
      <c r="U176" t="s">
        <v>263</v>
      </c>
      <c r="V176" t="s">
        <v>290</v>
      </c>
      <c r="W176" t="s">
        <v>379</v>
      </c>
      <c r="X176">
        <v>0</v>
      </c>
      <c r="Y176" t="s">
        <v>379</v>
      </c>
      <c r="Z176">
        <v>2009</v>
      </c>
      <c r="AA176" t="s">
        <v>380</v>
      </c>
      <c r="AB176" t="s">
        <v>380</v>
      </c>
      <c r="AC176">
        <v>80</v>
      </c>
      <c r="AD176">
        <v>5.2</v>
      </c>
      <c r="AF176" t="s">
        <v>268</v>
      </c>
      <c r="AG176" t="s">
        <v>292</v>
      </c>
      <c r="AH176" t="s">
        <v>270</v>
      </c>
      <c r="AI176" t="s">
        <v>270</v>
      </c>
      <c r="AJ176" t="s">
        <v>270</v>
      </c>
      <c r="AK176" t="s">
        <v>270</v>
      </c>
      <c r="AL176">
        <v>1.7639999999999999E-3</v>
      </c>
      <c r="AM176" t="s">
        <v>271</v>
      </c>
      <c r="AN176">
        <v>29991</v>
      </c>
      <c r="AO176">
        <v>312102</v>
      </c>
      <c r="AP176">
        <v>5</v>
      </c>
      <c r="AQ176">
        <v>29114</v>
      </c>
      <c r="AR176">
        <v>2013</v>
      </c>
      <c r="GU176">
        <v>46.94</v>
      </c>
      <c r="GV176">
        <v>56.48</v>
      </c>
      <c r="GY176">
        <v>0</v>
      </c>
      <c r="GZ176">
        <v>0</v>
      </c>
      <c r="HA176">
        <v>0</v>
      </c>
      <c r="HB176">
        <v>103.42</v>
      </c>
      <c r="HC176">
        <v>103.41999999999999</v>
      </c>
    </row>
    <row r="177" spans="1:211" x14ac:dyDescent="0.25">
      <c r="A177">
        <v>27</v>
      </c>
      <c r="B177">
        <v>106</v>
      </c>
      <c r="C177" t="s">
        <v>250</v>
      </c>
      <c r="D177" t="s">
        <v>251</v>
      </c>
      <c r="E177" t="s">
        <v>252</v>
      </c>
      <c r="F177" t="s">
        <v>253</v>
      </c>
      <c r="G177" t="s">
        <v>254</v>
      </c>
      <c r="H177" t="s">
        <v>255</v>
      </c>
      <c r="I177">
        <v>2008</v>
      </c>
      <c r="J177">
        <v>106</v>
      </c>
      <c r="K177" t="s">
        <v>250</v>
      </c>
      <c r="L177" t="s">
        <v>256</v>
      </c>
      <c r="M177" t="s">
        <v>257</v>
      </c>
      <c r="N177" t="s">
        <v>258</v>
      </c>
      <c r="O177" t="s">
        <v>259</v>
      </c>
      <c r="P177">
        <v>106</v>
      </c>
      <c r="Q177" t="s">
        <v>283</v>
      </c>
      <c r="R177">
        <v>106</v>
      </c>
      <c r="S177" t="s">
        <v>250</v>
      </c>
      <c r="T177" t="s">
        <v>262</v>
      </c>
      <c r="U177" t="s">
        <v>263</v>
      </c>
      <c r="V177" t="s">
        <v>290</v>
      </c>
      <c r="W177" t="s">
        <v>381</v>
      </c>
      <c r="X177">
        <v>0</v>
      </c>
      <c r="Y177" t="s">
        <v>381</v>
      </c>
      <c r="Z177">
        <v>2009</v>
      </c>
      <c r="AA177" t="s">
        <v>382</v>
      </c>
      <c r="AB177" t="s">
        <v>382</v>
      </c>
      <c r="AC177">
        <v>80</v>
      </c>
      <c r="AD177">
        <v>5.4</v>
      </c>
      <c r="AF177" t="s">
        <v>268</v>
      </c>
      <c r="AG177" t="s">
        <v>292</v>
      </c>
      <c r="AH177" t="s">
        <v>270</v>
      </c>
      <c r="AI177" t="s">
        <v>270</v>
      </c>
      <c r="AJ177" t="s">
        <v>270</v>
      </c>
      <c r="AK177" t="s">
        <v>270</v>
      </c>
      <c r="AL177">
        <v>1.5950000000000001E-3</v>
      </c>
      <c r="AM177" t="s">
        <v>271</v>
      </c>
      <c r="AN177">
        <v>29412</v>
      </c>
      <c r="AO177">
        <v>306585</v>
      </c>
      <c r="AP177">
        <v>2</v>
      </c>
      <c r="AQ177">
        <v>29127</v>
      </c>
      <c r="AR177">
        <v>2010</v>
      </c>
      <c r="GP177">
        <v>0</v>
      </c>
      <c r="GU177">
        <v>1.66</v>
      </c>
      <c r="GV177">
        <v>3</v>
      </c>
      <c r="GY177">
        <v>0</v>
      </c>
      <c r="GZ177">
        <v>0</v>
      </c>
      <c r="HA177">
        <v>0</v>
      </c>
      <c r="HB177">
        <v>4.66</v>
      </c>
      <c r="HC177">
        <v>4.66</v>
      </c>
    </row>
    <row r="178" spans="1:211" x14ac:dyDescent="0.25">
      <c r="A178">
        <v>27</v>
      </c>
      <c r="B178">
        <v>106</v>
      </c>
      <c r="C178" t="s">
        <v>250</v>
      </c>
      <c r="D178" t="s">
        <v>251</v>
      </c>
      <c r="E178" t="s">
        <v>252</v>
      </c>
      <c r="F178" t="s">
        <v>253</v>
      </c>
      <c r="G178" t="s">
        <v>254</v>
      </c>
      <c r="H178" t="s">
        <v>255</v>
      </c>
      <c r="I178">
        <v>2008</v>
      </c>
      <c r="J178">
        <v>106</v>
      </c>
      <c r="K178" t="s">
        <v>250</v>
      </c>
      <c r="L178" t="s">
        <v>256</v>
      </c>
      <c r="M178" t="s">
        <v>257</v>
      </c>
      <c r="N178" t="s">
        <v>258</v>
      </c>
      <c r="O178" t="s">
        <v>259</v>
      </c>
      <c r="P178">
        <v>106</v>
      </c>
      <c r="Q178" t="s">
        <v>283</v>
      </c>
      <c r="R178">
        <v>106</v>
      </c>
      <c r="S178" t="s">
        <v>250</v>
      </c>
      <c r="T178" t="s">
        <v>262</v>
      </c>
      <c r="U178" t="s">
        <v>263</v>
      </c>
      <c r="V178" t="s">
        <v>290</v>
      </c>
      <c r="W178" t="s">
        <v>381</v>
      </c>
      <c r="X178">
        <v>0</v>
      </c>
      <c r="Y178" t="s">
        <v>381</v>
      </c>
      <c r="Z178">
        <v>2009</v>
      </c>
      <c r="AA178" t="s">
        <v>382</v>
      </c>
      <c r="AB178" t="s">
        <v>382</v>
      </c>
      <c r="AC178">
        <v>80</v>
      </c>
      <c r="AD178">
        <v>5.4</v>
      </c>
      <c r="AF178" t="s">
        <v>268</v>
      </c>
      <c r="AG178" t="s">
        <v>292</v>
      </c>
      <c r="AH178" t="s">
        <v>270</v>
      </c>
      <c r="AI178" t="s">
        <v>270</v>
      </c>
      <c r="AJ178" t="s">
        <v>270</v>
      </c>
      <c r="AK178" t="s">
        <v>270</v>
      </c>
      <c r="AL178">
        <v>1.5950000000000001E-3</v>
      </c>
      <c r="AM178" t="s">
        <v>271</v>
      </c>
      <c r="AN178">
        <v>29412</v>
      </c>
      <c r="AO178">
        <v>306585</v>
      </c>
      <c r="AP178">
        <v>3</v>
      </c>
      <c r="AQ178">
        <v>29127</v>
      </c>
      <c r="AR178">
        <v>2011</v>
      </c>
      <c r="GP178">
        <v>102.16</v>
      </c>
      <c r="GU178">
        <v>45.39</v>
      </c>
      <c r="GV178">
        <v>38.630000000000003</v>
      </c>
      <c r="GY178">
        <v>0</v>
      </c>
      <c r="GZ178">
        <v>102.16</v>
      </c>
      <c r="HA178">
        <v>102.16</v>
      </c>
      <c r="HB178">
        <v>84.02</v>
      </c>
      <c r="HC178">
        <v>186.18</v>
      </c>
    </row>
    <row r="179" spans="1:211" x14ac:dyDescent="0.25">
      <c r="A179">
        <v>27</v>
      </c>
      <c r="B179">
        <v>106</v>
      </c>
      <c r="C179" t="s">
        <v>250</v>
      </c>
      <c r="D179" t="s">
        <v>251</v>
      </c>
      <c r="E179" t="s">
        <v>252</v>
      </c>
      <c r="F179" t="s">
        <v>253</v>
      </c>
      <c r="G179" t="s">
        <v>254</v>
      </c>
      <c r="H179" t="s">
        <v>255</v>
      </c>
      <c r="I179">
        <v>2008</v>
      </c>
      <c r="J179">
        <v>106</v>
      </c>
      <c r="K179" t="s">
        <v>250</v>
      </c>
      <c r="L179" t="s">
        <v>256</v>
      </c>
      <c r="M179" t="s">
        <v>257</v>
      </c>
      <c r="N179" t="s">
        <v>258</v>
      </c>
      <c r="O179" t="s">
        <v>259</v>
      </c>
      <c r="P179">
        <v>106</v>
      </c>
      <c r="Q179" t="s">
        <v>283</v>
      </c>
      <c r="R179">
        <v>106</v>
      </c>
      <c r="S179" t="s">
        <v>250</v>
      </c>
      <c r="T179" t="s">
        <v>262</v>
      </c>
      <c r="U179" t="s">
        <v>263</v>
      </c>
      <c r="V179" t="s">
        <v>290</v>
      </c>
      <c r="W179" t="s">
        <v>381</v>
      </c>
      <c r="X179">
        <v>0</v>
      </c>
      <c r="Y179" t="s">
        <v>381</v>
      </c>
      <c r="Z179">
        <v>2009</v>
      </c>
      <c r="AA179" t="s">
        <v>382</v>
      </c>
      <c r="AB179" t="s">
        <v>382</v>
      </c>
      <c r="AC179">
        <v>80</v>
      </c>
      <c r="AD179">
        <v>5.4</v>
      </c>
      <c r="AF179" t="s">
        <v>268</v>
      </c>
      <c r="AG179" t="s">
        <v>292</v>
      </c>
      <c r="AH179" t="s">
        <v>270</v>
      </c>
      <c r="AI179" t="s">
        <v>270</v>
      </c>
      <c r="AJ179" t="s">
        <v>270</v>
      </c>
      <c r="AK179" t="s">
        <v>270</v>
      </c>
      <c r="AL179">
        <v>1.5950000000000001E-3</v>
      </c>
      <c r="AM179" t="s">
        <v>271</v>
      </c>
      <c r="AN179">
        <v>29412</v>
      </c>
      <c r="AO179">
        <v>306585</v>
      </c>
      <c r="AP179">
        <v>4</v>
      </c>
      <c r="AQ179">
        <v>29127</v>
      </c>
      <c r="AR179">
        <v>2012</v>
      </c>
      <c r="BF179">
        <v>0</v>
      </c>
      <c r="BX179">
        <v>35.75</v>
      </c>
      <c r="GP179">
        <v>202.63</v>
      </c>
      <c r="GU179">
        <v>121.21</v>
      </c>
      <c r="GV179">
        <v>106.73</v>
      </c>
      <c r="GY179">
        <v>35.75</v>
      </c>
      <c r="GZ179">
        <v>202.63</v>
      </c>
      <c r="HA179">
        <v>238.38</v>
      </c>
      <c r="HB179">
        <v>227.94</v>
      </c>
      <c r="HC179">
        <v>466.32</v>
      </c>
    </row>
    <row r="180" spans="1:211" x14ac:dyDescent="0.25">
      <c r="A180">
        <v>27</v>
      </c>
      <c r="B180">
        <v>106</v>
      </c>
      <c r="C180" t="s">
        <v>250</v>
      </c>
      <c r="D180" t="s">
        <v>251</v>
      </c>
      <c r="E180" t="s">
        <v>252</v>
      </c>
      <c r="F180" t="s">
        <v>253</v>
      </c>
      <c r="G180" t="s">
        <v>254</v>
      </c>
      <c r="H180" t="s">
        <v>255</v>
      </c>
      <c r="I180">
        <v>2008</v>
      </c>
      <c r="J180">
        <v>106</v>
      </c>
      <c r="K180" t="s">
        <v>250</v>
      </c>
      <c r="L180" t="s">
        <v>256</v>
      </c>
      <c r="M180" t="s">
        <v>257</v>
      </c>
      <c r="N180" t="s">
        <v>258</v>
      </c>
      <c r="O180" t="s">
        <v>259</v>
      </c>
      <c r="P180">
        <v>106</v>
      </c>
      <c r="Q180" t="s">
        <v>283</v>
      </c>
      <c r="R180">
        <v>106</v>
      </c>
      <c r="S180" t="s">
        <v>250</v>
      </c>
      <c r="T180" t="s">
        <v>262</v>
      </c>
      <c r="U180" t="s">
        <v>263</v>
      </c>
      <c r="V180" t="s">
        <v>290</v>
      </c>
      <c r="W180" t="s">
        <v>381</v>
      </c>
      <c r="X180">
        <v>0</v>
      </c>
      <c r="Y180" t="s">
        <v>381</v>
      </c>
      <c r="Z180">
        <v>2009</v>
      </c>
      <c r="AA180" t="s">
        <v>382</v>
      </c>
      <c r="AB180" t="s">
        <v>382</v>
      </c>
      <c r="AC180">
        <v>80</v>
      </c>
      <c r="AD180">
        <v>5.4</v>
      </c>
      <c r="AF180" t="s">
        <v>268</v>
      </c>
      <c r="AG180" t="s">
        <v>292</v>
      </c>
      <c r="AH180" t="s">
        <v>270</v>
      </c>
      <c r="AI180" t="s">
        <v>270</v>
      </c>
      <c r="AJ180" t="s">
        <v>270</v>
      </c>
      <c r="AK180" t="s">
        <v>270</v>
      </c>
      <c r="AL180">
        <v>1.5950000000000001E-3</v>
      </c>
      <c r="AM180" t="s">
        <v>271</v>
      </c>
      <c r="AN180">
        <v>29412</v>
      </c>
      <c r="AO180">
        <v>306585</v>
      </c>
      <c r="AP180">
        <v>5</v>
      </c>
      <c r="AQ180">
        <v>29127</v>
      </c>
      <c r="AR180">
        <v>2013</v>
      </c>
      <c r="BK180">
        <v>20.22</v>
      </c>
      <c r="FF180">
        <v>79.430000000000007</v>
      </c>
      <c r="FU180">
        <v>19.809999999999999</v>
      </c>
      <c r="GP180">
        <v>12.51</v>
      </c>
      <c r="GU180">
        <v>39.130000000000003</v>
      </c>
      <c r="GV180">
        <v>54.56</v>
      </c>
      <c r="GY180">
        <v>119.46</v>
      </c>
      <c r="GZ180">
        <v>12.51</v>
      </c>
      <c r="HA180">
        <v>131.97</v>
      </c>
      <c r="HB180">
        <v>93.69</v>
      </c>
      <c r="HC180">
        <v>225.66</v>
      </c>
    </row>
    <row r="181" spans="1:211" x14ac:dyDescent="0.25">
      <c r="A181">
        <v>27</v>
      </c>
      <c r="B181">
        <v>106</v>
      </c>
      <c r="C181" t="s">
        <v>250</v>
      </c>
      <c r="D181" t="s">
        <v>251</v>
      </c>
      <c r="E181" t="s">
        <v>252</v>
      </c>
      <c r="F181" t="s">
        <v>253</v>
      </c>
      <c r="G181" t="s">
        <v>254</v>
      </c>
      <c r="H181" t="s">
        <v>255</v>
      </c>
      <c r="I181">
        <v>2008</v>
      </c>
      <c r="J181">
        <v>106</v>
      </c>
      <c r="K181" t="s">
        <v>250</v>
      </c>
      <c r="L181" t="s">
        <v>256</v>
      </c>
      <c r="M181" t="s">
        <v>257</v>
      </c>
      <c r="N181" t="s">
        <v>258</v>
      </c>
      <c r="O181" t="s">
        <v>259</v>
      </c>
      <c r="P181">
        <v>106</v>
      </c>
      <c r="Q181" t="s">
        <v>283</v>
      </c>
      <c r="R181">
        <v>106</v>
      </c>
      <c r="S181" t="s">
        <v>250</v>
      </c>
      <c r="T181" t="s">
        <v>262</v>
      </c>
      <c r="U181" t="s">
        <v>263</v>
      </c>
      <c r="V181" t="s">
        <v>290</v>
      </c>
      <c r="W181" t="s">
        <v>381</v>
      </c>
      <c r="X181">
        <v>0</v>
      </c>
      <c r="Y181" t="s">
        <v>381</v>
      </c>
      <c r="Z181">
        <v>2009</v>
      </c>
      <c r="AA181" t="s">
        <v>382</v>
      </c>
      <c r="AB181" t="s">
        <v>382</v>
      </c>
      <c r="AC181">
        <v>80</v>
      </c>
      <c r="AD181">
        <v>5.4</v>
      </c>
      <c r="AF181" t="s">
        <v>268</v>
      </c>
      <c r="AG181" t="s">
        <v>292</v>
      </c>
      <c r="AH181" t="s">
        <v>270</v>
      </c>
      <c r="AI181" t="s">
        <v>270</v>
      </c>
      <c r="AJ181" t="s">
        <v>270</v>
      </c>
      <c r="AK181" t="s">
        <v>270</v>
      </c>
      <c r="AL181">
        <v>1.5950000000000001E-3</v>
      </c>
      <c r="AM181" t="s">
        <v>271</v>
      </c>
      <c r="AN181">
        <v>29412</v>
      </c>
      <c r="AO181">
        <v>306585</v>
      </c>
      <c r="AP181">
        <v>6</v>
      </c>
      <c r="AQ181">
        <v>29127</v>
      </c>
      <c r="AR181">
        <v>2014</v>
      </c>
      <c r="GV181">
        <v>24.55</v>
      </c>
      <c r="GY181">
        <v>0</v>
      </c>
      <c r="GZ181">
        <v>0</v>
      </c>
      <c r="HA181">
        <v>0</v>
      </c>
      <c r="HB181">
        <v>24.55</v>
      </c>
      <c r="HC181">
        <v>24.55</v>
      </c>
    </row>
    <row r="182" spans="1:211" x14ac:dyDescent="0.25">
      <c r="A182">
        <v>27</v>
      </c>
      <c r="B182">
        <v>106</v>
      </c>
      <c r="C182" t="s">
        <v>250</v>
      </c>
      <c r="D182" t="s">
        <v>251</v>
      </c>
      <c r="E182" t="s">
        <v>252</v>
      </c>
      <c r="F182" t="s">
        <v>253</v>
      </c>
      <c r="G182" t="s">
        <v>254</v>
      </c>
      <c r="H182" t="s">
        <v>255</v>
      </c>
      <c r="I182">
        <v>2008</v>
      </c>
      <c r="J182">
        <v>106</v>
      </c>
      <c r="K182" t="s">
        <v>250</v>
      </c>
      <c r="L182" t="s">
        <v>256</v>
      </c>
      <c r="M182" t="s">
        <v>257</v>
      </c>
      <c r="N182" t="s">
        <v>258</v>
      </c>
      <c r="O182" t="s">
        <v>259</v>
      </c>
      <c r="P182">
        <v>106</v>
      </c>
      <c r="Q182" t="s">
        <v>283</v>
      </c>
      <c r="R182">
        <v>106</v>
      </c>
      <c r="S182" t="s">
        <v>250</v>
      </c>
      <c r="T182" t="s">
        <v>262</v>
      </c>
      <c r="U182" t="s">
        <v>263</v>
      </c>
      <c r="V182" t="s">
        <v>290</v>
      </c>
      <c r="W182" t="s">
        <v>383</v>
      </c>
      <c r="X182">
        <v>0</v>
      </c>
      <c r="Y182" t="s">
        <v>383</v>
      </c>
      <c r="Z182">
        <v>2009</v>
      </c>
      <c r="AA182" t="s">
        <v>377</v>
      </c>
      <c r="AB182" t="s">
        <v>377</v>
      </c>
      <c r="AC182">
        <v>79</v>
      </c>
      <c r="AD182">
        <v>5.2</v>
      </c>
      <c r="AF182" t="s">
        <v>268</v>
      </c>
      <c r="AG182" t="s">
        <v>292</v>
      </c>
      <c r="AH182" t="s">
        <v>270</v>
      </c>
      <c r="AI182" t="s">
        <v>270</v>
      </c>
      <c r="AJ182" t="s">
        <v>270</v>
      </c>
      <c r="AK182" t="s">
        <v>270</v>
      </c>
      <c r="AL182">
        <v>8.7900000000000001E-4</v>
      </c>
      <c r="AM182" t="s">
        <v>271</v>
      </c>
      <c r="AN182">
        <v>29551</v>
      </c>
      <c r="AO182">
        <v>317244</v>
      </c>
      <c r="AP182">
        <v>2</v>
      </c>
      <c r="AQ182">
        <v>29112</v>
      </c>
      <c r="AR182">
        <v>2010</v>
      </c>
      <c r="GU182">
        <v>1.71</v>
      </c>
      <c r="GV182">
        <v>3.09</v>
      </c>
      <c r="GY182">
        <v>0</v>
      </c>
      <c r="GZ182">
        <v>0</v>
      </c>
      <c r="HA182">
        <v>0</v>
      </c>
      <c r="HB182">
        <v>4.8</v>
      </c>
      <c r="HC182">
        <v>4.8</v>
      </c>
    </row>
    <row r="183" spans="1:211" x14ac:dyDescent="0.25">
      <c r="A183">
        <v>27</v>
      </c>
      <c r="B183">
        <v>106</v>
      </c>
      <c r="C183" t="s">
        <v>250</v>
      </c>
      <c r="D183" t="s">
        <v>251</v>
      </c>
      <c r="E183" t="s">
        <v>252</v>
      </c>
      <c r="F183" t="s">
        <v>253</v>
      </c>
      <c r="G183" t="s">
        <v>254</v>
      </c>
      <c r="H183" t="s">
        <v>255</v>
      </c>
      <c r="I183">
        <v>2008</v>
      </c>
      <c r="J183">
        <v>106</v>
      </c>
      <c r="K183" t="s">
        <v>250</v>
      </c>
      <c r="L183" t="s">
        <v>256</v>
      </c>
      <c r="M183" t="s">
        <v>257</v>
      </c>
      <c r="N183" t="s">
        <v>258</v>
      </c>
      <c r="O183" t="s">
        <v>259</v>
      </c>
      <c r="P183">
        <v>106</v>
      </c>
      <c r="Q183" t="s">
        <v>283</v>
      </c>
      <c r="R183">
        <v>106</v>
      </c>
      <c r="S183" t="s">
        <v>250</v>
      </c>
      <c r="T183" t="s">
        <v>262</v>
      </c>
      <c r="U183" t="s">
        <v>263</v>
      </c>
      <c r="V183" t="s">
        <v>290</v>
      </c>
      <c r="W183" t="s">
        <v>383</v>
      </c>
      <c r="X183">
        <v>0</v>
      </c>
      <c r="Y183" t="s">
        <v>383</v>
      </c>
      <c r="Z183">
        <v>2009</v>
      </c>
      <c r="AA183" t="s">
        <v>377</v>
      </c>
      <c r="AB183" t="s">
        <v>377</v>
      </c>
      <c r="AC183">
        <v>79</v>
      </c>
      <c r="AD183">
        <v>5.2</v>
      </c>
      <c r="AF183" t="s">
        <v>268</v>
      </c>
      <c r="AG183" t="s">
        <v>292</v>
      </c>
      <c r="AH183" t="s">
        <v>270</v>
      </c>
      <c r="AI183" t="s">
        <v>270</v>
      </c>
      <c r="AJ183" t="s">
        <v>270</v>
      </c>
      <c r="AK183" t="s">
        <v>270</v>
      </c>
      <c r="AL183">
        <v>8.7900000000000001E-4</v>
      </c>
      <c r="AM183" t="s">
        <v>271</v>
      </c>
      <c r="AN183">
        <v>29551</v>
      </c>
      <c r="AO183">
        <v>317244</v>
      </c>
      <c r="AP183">
        <v>3</v>
      </c>
      <c r="AQ183">
        <v>29112</v>
      </c>
      <c r="AR183">
        <v>2011</v>
      </c>
      <c r="GP183">
        <v>46.81</v>
      </c>
      <c r="GU183">
        <v>19.79</v>
      </c>
      <c r="GV183">
        <v>14.91</v>
      </c>
      <c r="GY183">
        <v>0</v>
      </c>
      <c r="GZ183">
        <v>46.81</v>
      </c>
      <c r="HA183">
        <v>46.81</v>
      </c>
      <c r="HB183">
        <v>34.700000000000003</v>
      </c>
      <c r="HC183">
        <v>81.509999999999991</v>
      </c>
    </row>
    <row r="184" spans="1:211" x14ac:dyDescent="0.25">
      <c r="A184">
        <v>27</v>
      </c>
      <c r="B184">
        <v>106</v>
      </c>
      <c r="C184" t="s">
        <v>250</v>
      </c>
      <c r="D184" t="s">
        <v>251</v>
      </c>
      <c r="E184" t="s">
        <v>252</v>
      </c>
      <c r="F184" t="s">
        <v>253</v>
      </c>
      <c r="G184" t="s">
        <v>254</v>
      </c>
      <c r="H184" t="s">
        <v>255</v>
      </c>
      <c r="I184">
        <v>2008</v>
      </c>
      <c r="J184">
        <v>106</v>
      </c>
      <c r="K184" t="s">
        <v>250</v>
      </c>
      <c r="L184" t="s">
        <v>256</v>
      </c>
      <c r="M184" t="s">
        <v>257</v>
      </c>
      <c r="N184" t="s">
        <v>258</v>
      </c>
      <c r="O184" t="s">
        <v>259</v>
      </c>
      <c r="P184">
        <v>106</v>
      </c>
      <c r="Q184" t="s">
        <v>283</v>
      </c>
      <c r="R184">
        <v>106</v>
      </c>
      <c r="S184" t="s">
        <v>250</v>
      </c>
      <c r="T184" t="s">
        <v>262</v>
      </c>
      <c r="U184" t="s">
        <v>263</v>
      </c>
      <c r="V184" t="s">
        <v>290</v>
      </c>
      <c r="W184" t="s">
        <v>383</v>
      </c>
      <c r="X184">
        <v>0</v>
      </c>
      <c r="Y184" t="s">
        <v>383</v>
      </c>
      <c r="Z184">
        <v>2009</v>
      </c>
      <c r="AA184" t="s">
        <v>377</v>
      </c>
      <c r="AB184" t="s">
        <v>377</v>
      </c>
      <c r="AC184">
        <v>79</v>
      </c>
      <c r="AD184">
        <v>5.2</v>
      </c>
      <c r="AF184" t="s">
        <v>268</v>
      </c>
      <c r="AG184" t="s">
        <v>292</v>
      </c>
      <c r="AH184" t="s">
        <v>270</v>
      </c>
      <c r="AI184" t="s">
        <v>270</v>
      </c>
      <c r="AJ184" t="s">
        <v>270</v>
      </c>
      <c r="AK184" t="s">
        <v>270</v>
      </c>
      <c r="AL184">
        <v>8.7900000000000001E-4</v>
      </c>
      <c r="AM184" t="s">
        <v>271</v>
      </c>
      <c r="AN184">
        <v>29551</v>
      </c>
      <c r="AO184">
        <v>317244</v>
      </c>
      <c r="AP184">
        <v>4</v>
      </c>
      <c r="AQ184">
        <v>29112</v>
      </c>
      <c r="AR184">
        <v>2012</v>
      </c>
      <c r="BF184">
        <v>0</v>
      </c>
      <c r="GP184">
        <v>154.37</v>
      </c>
      <c r="GU184">
        <v>68.349999999999994</v>
      </c>
      <c r="GV184">
        <v>68.3</v>
      </c>
      <c r="GY184">
        <v>0</v>
      </c>
      <c r="GZ184">
        <v>154.37</v>
      </c>
      <c r="HA184">
        <v>154.37</v>
      </c>
      <c r="HB184">
        <v>136.65</v>
      </c>
      <c r="HC184">
        <v>291.02</v>
      </c>
    </row>
    <row r="185" spans="1:211" x14ac:dyDescent="0.25">
      <c r="A185">
        <v>27</v>
      </c>
      <c r="B185">
        <v>106</v>
      </c>
      <c r="C185" t="s">
        <v>250</v>
      </c>
      <c r="D185" t="s">
        <v>251</v>
      </c>
      <c r="E185" t="s">
        <v>252</v>
      </c>
      <c r="F185" t="s">
        <v>253</v>
      </c>
      <c r="G185" t="s">
        <v>254</v>
      </c>
      <c r="H185" t="s">
        <v>255</v>
      </c>
      <c r="I185">
        <v>2008</v>
      </c>
      <c r="J185">
        <v>106</v>
      </c>
      <c r="K185" t="s">
        <v>250</v>
      </c>
      <c r="L185" t="s">
        <v>256</v>
      </c>
      <c r="M185" t="s">
        <v>257</v>
      </c>
      <c r="N185" t="s">
        <v>258</v>
      </c>
      <c r="O185" t="s">
        <v>259</v>
      </c>
      <c r="P185">
        <v>106</v>
      </c>
      <c r="Q185" t="s">
        <v>283</v>
      </c>
      <c r="R185">
        <v>106</v>
      </c>
      <c r="S185" t="s">
        <v>250</v>
      </c>
      <c r="T185" t="s">
        <v>262</v>
      </c>
      <c r="U185" t="s">
        <v>263</v>
      </c>
      <c r="V185" t="s">
        <v>290</v>
      </c>
      <c r="W185" t="s">
        <v>383</v>
      </c>
      <c r="X185">
        <v>0</v>
      </c>
      <c r="Y185" t="s">
        <v>383</v>
      </c>
      <c r="Z185">
        <v>2009</v>
      </c>
      <c r="AA185" t="s">
        <v>377</v>
      </c>
      <c r="AB185" t="s">
        <v>377</v>
      </c>
      <c r="AC185">
        <v>79</v>
      </c>
      <c r="AD185">
        <v>5.2</v>
      </c>
      <c r="AF185" t="s">
        <v>268</v>
      </c>
      <c r="AG185" t="s">
        <v>292</v>
      </c>
      <c r="AH185" t="s">
        <v>270</v>
      </c>
      <c r="AI185" t="s">
        <v>270</v>
      </c>
      <c r="AJ185" t="s">
        <v>270</v>
      </c>
      <c r="AK185" t="s">
        <v>270</v>
      </c>
      <c r="AL185">
        <v>8.7900000000000001E-4</v>
      </c>
      <c r="AM185" t="s">
        <v>271</v>
      </c>
      <c r="AN185">
        <v>29551</v>
      </c>
      <c r="AO185">
        <v>317244</v>
      </c>
      <c r="AP185">
        <v>5</v>
      </c>
      <c r="AQ185">
        <v>29112</v>
      </c>
      <c r="AR185">
        <v>2013</v>
      </c>
      <c r="GU185">
        <v>64.58</v>
      </c>
      <c r="GV185">
        <v>95.05</v>
      </c>
      <c r="GY185">
        <v>0</v>
      </c>
      <c r="GZ185">
        <v>0</v>
      </c>
      <c r="HA185">
        <v>0</v>
      </c>
      <c r="HB185">
        <v>159.63</v>
      </c>
      <c r="HC185">
        <v>159.63</v>
      </c>
    </row>
    <row r="186" spans="1:211" x14ac:dyDescent="0.25">
      <c r="A186">
        <v>27</v>
      </c>
      <c r="B186">
        <v>106</v>
      </c>
      <c r="C186" t="s">
        <v>250</v>
      </c>
      <c r="D186" t="s">
        <v>251</v>
      </c>
      <c r="E186" t="s">
        <v>252</v>
      </c>
      <c r="F186" t="s">
        <v>253</v>
      </c>
      <c r="G186" t="s">
        <v>254</v>
      </c>
      <c r="H186" t="s">
        <v>255</v>
      </c>
      <c r="I186">
        <v>2008</v>
      </c>
      <c r="J186">
        <v>106</v>
      </c>
      <c r="K186" t="s">
        <v>250</v>
      </c>
      <c r="L186" t="s">
        <v>256</v>
      </c>
      <c r="M186" t="s">
        <v>257</v>
      </c>
      <c r="N186" t="s">
        <v>258</v>
      </c>
      <c r="O186" t="s">
        <v>259</v>
      </c>
      <c r="P186">
        <v>106</v>
      </c>
      <c r="Q186" t="s">
        <v>283</v>
      </c>
      <c r="R186">
        <v>106</v>
      </c>
      <c r="S186" t="s">
        <v>250</v>
      </c>
      <c r="T186" t="s">
        <v>262</v>
      </c>
      <c r="U186" t="s">
        <v>263</v>
      </c>
      <c r="V186" t="s">
        <v>290</v>
      </c>
      <c r="W186" t="s">
        <v>384</v>
      </c>
      <c r="X186">
        <v>0</v>
      </c>
      <c r="Y186" t="s">
        <v>384</v>
      </c>
      <c r="Z186">
        <v>2009</v>
      </c>
      <c r="AA186" t="s">
        <v>385</v>
      </c>
      <c r="AB186" t="s">
        <v>385</v>
      </c>
      <c r="AC186">
        <v>81</v>
      </c>
      <c r="AD186">
        <v>5.5</v>
      </c>
      <c r="AF186" t="s">
        <v>268</v>
      </c>
      <c r="AG186" t="s">
        <v>292</v>
      </c>
      <c r="AH186" t="s">
        <v>270</v>
      </c>
      <c r="AI186" t="s">
        <v>270</v>
      </c>
      <c r="AJ186" t="s">
        <v>270</v>
      </c>
      <c r="AK186" t="s">
        <v>270</v>
      </c>
      <c r="AL186">
        <v>8.3600000000000005E-4</v>
      </c>
      <c r="AM186" t="s">
        <v>271</v>
      </c>
      <c r="AN186">
        <v>29874</v>
      </c>
      <c r="AO186">
        <v>209846</v>
      </c>
      <c r="AP186">
        <v>3</v>
      </c>
      <c r="AQ186">
        <v>29111</v>
      </c>
      <c r="AR186">
        <v>2011</v>
      </c>
      <c r="GP186">
        <v>94.97</v>
      </c>
      <c r="GU186">
        <v>34.409999999999997</v>
      </c>
      <c r="GV186">
        <v>29.28</v>
      </c>
      <c r="GY186">
        <v>0</v>
      </c>
      <c r="GZ186">
        <v>94.97</v>
      </c>
      <c r="HA186">
        <v>94.97</v>
      </c>
      <c r="HB186">
        <v>63.69</v>
      </c>
      <c r="HC186">
        <v>158.66</v>
      </c>
    </row>
    <row r="187" spans="1:211" x14ac:dyDescent="0.25">
      <c r="A187">
        <v>27</v>
      </c>
      <c r="B187">
        <v>106</v>
      </c>
      <c r="C187" t="s">
        <v>250</v>
      </c>
      <c r="D187" t="s">
        <v>251</v>
      </c>
      <c r="E187" t="s">
        <v>252</v>
      </c>
      <c r="F187" t="s">
        <v>253</v>
      </c>
      <c r="G187" t="s">
        <v>254</v>
      </c>
      <c r="H187" t="s">
        <v>255</v>
      </c>
      <c r="I187">
        <v>2008</v>
      </c>
      <c r="J187">
        <v>106</v>
      </c>
      <c r="K187" t="s">
        <v>250</v>
      </c>
      <c r="L187" t="s">
        <v>256</v>
      </c>
      <c r="M187" t="s">
        <v>257</v>
      </c>
      <c r="N187" t="s">
        <v>258</v>
      </c>
      <c r="O187" t="s">
        <v>259</v>
      </c>
      <c r="P187">
        <v>106</v>
      </c>
      <c r="Q187" t="s">
        <v>283</v>
      </c>
      <c r="R187">
        <v>106</v>
      </c>
      <c r="S187" t="s">
        <v>250</v>
      </c>
      <c r="T187" t="s">
        <v>262</v>
      </c>
      <c r="U187" t="s">
        <v>263</v>
      </c>
      <c r="V187" t="s">
        <v>290</v>
      </c>
      <c r="W187" t="s">
        <v>384</v>
      </c>
      <c r="X187">
        <v>0</v>
      </c>
      <c r="Y187" t="s">
        <v>384</v>
      </c>
      <c r="Z187">
        <v>2009</v>
      </c>
      <c r="AA187" t="s">
        <v>385</v>
      </c>
      <c r="AB187" t="s">
        <v>385</v>
      </c>
      <c r="AC187">
        <v>81</v>
      </c>
      <c r="AD187">
        <v>5.5</v>
      </c>
      <c r="AF187" t="s">
        <v>268</v>
      </c>
      <c r="AG187" t="s">
        <v>292</v>
      </c>
      <c r="AH187" t="s">
        <v>270</v>
      </c>
      <c r="AI187" t="s">
        <v>270</v>
      </c>
      <c r="AJ187" t="s">
        <v>270</v>
      </c>
      <c r="AK187" t="s">
        <v>270</v>
      </c>
      <c r="AL187">
        <v>8.3600000000000005E-4</v>
      </c>
      <c r="AM187" t="s">
        <v>271</v>
      </c>
      <c r="AN187">
        <v>29874</v>
      </c>
      <c r="AO187">
        <v>209846</v>
      </c>
      <c r="AP187">
        <v>4</v>
      </c>
      <c r="AQ187">
        <v>29111</v>
      </c>
      <c r="AR187">
        <v>2012</v>
      </c>
      <c r="BE187">
        <v>14.61</v>
      </c>
      <c r="CM187">
        <v>39.69</v>
      </c>
      <c r="FS187">
        <v>33.159999999999997</v>
      </c>
      <c r="GC187">
        <v>23.18</v>
      </c>
      <c r="GP187">
        <v>0</v>
      </c>
      <c r="GU187">
        <v>81.680000000000007</v>
      </c>
      <c r="GV187">
        <v>93.58</v>
      </c>
      <c r="GY187">
        <v>110.64</v>
      </c>
      <c r="GZ187">
        <v>0</v>
      </c>
      <c r="HA187">
        <v>110.64</v>
      </c>
      <c r="HB187">
        <v>175.26</v>
      </c>
      <c r="HC187">
        <v>285.89999999999998</v>
      </c>
    </row>
    <row r="188" spans="1:211" x14ac:dyDescent="0.25">
      <c r="A188">
        <v>27</v>
      </c>
      <c r="B188">
        <v>106</v>
      </c>
      <c r="C188" t="s">
        <v>250</v>
      </c>
      <c r="D188" t="s">
        <v>251</v>
      </c>
      <c r="E188" t="s">
        <v>252</v>
      </c>
      <c r="F188" t="s">
        <v>253</v>
      </c>
      <c r="G188" t="s">
        <v>254</v>
      </c>
      <c r="H188" t="s">
        <v>255</v>
      </c>
      <c r="I188">
        <v>2008</v>
      </c>
      <c r="J188">
        <v>106</v>
      </c>
      <c r="K188" t="s">
        <v>250</v>
      </c>
      <c r="L188" t="s">
        <v>256</v>
      </c>
      <c r="M188" t="s">
        <v>257</v>
      </c>
      <c r="N188" t="s">
        <v>258</v>
      </c>
      <c r="O188" t="s">
        <v>259</v>
      </c>
      <c r="P188">
        <v>106</v>
      </c>
      <c r="Q188" t="s">
        <v>283</v>
      </c>
      <c r="R188">
        <v>106</v>
      </c>
      <c r="S188" t="s">
        <v>250</v>
      </c>
      <c r="T188" t="s">
        <v>262</v>
      </c>
      <c r="U188" t="s">
        <v>263</v>
      </c>
      <c r="V188" t="s">
        <v>290</v>
      </c>
      <c r="W188" t="s">
        <v>384</v>
      </c>
      <c r="X188">
        <v>0</v>
      </c>
      <c r="Y188" t="s">
        <v>384</v>
      </c>
      <c r="Z188">
        <v>2009</v>
      </c>
      <c r="AA188" t="s">
        <v>385</v>
      </c>
      <c r="AB188" t="s">
        <v>385</v>
      </c>
      <c r="AC188">
        <v>81</v>
      </c>
      <c r="AD188">
        <v>5.5</v>
      </c>
      <c r="AF188" t="s">
        <v>268</v>
      </c>
      <c r="AG188" t="s">
        <v>292</v>
      </c>
      <c r="AH188" t="s">
        <v>270</v>
      </c>
      <c r="AI188" t="s">
        <v>270</v>
      </c>
      <c r="AJ188" t="s">
        <v>270</v>
      </c>
      <c r="AK188" t="s">
        <v>270</v>
      </c>
      <c r="AL188">
        <v>8.3600000000000005E-4</v>
      </c>
      <c r="AM188" t="s">
        <v>271</v>
      </c>
      <c r="AN188">
        <v>29874</v>
      </c>
      <c r="AO188">
        <v>209846</v>
      </c>
      <c r="AP188">
        <v>5</v>
      </c>
      <c r="AQ188">
        <v>29111</v>
      </c>
      <c r="AR188">
        <v>2013</v>
      </c>
      <c r="BX188">
        <v>12.43</v>
      </c>
      <c r="FX188">
        <v>17.420000000000002</v>
      </c>
      <c r="GP188">
        <v>64.349999999999994</v>
      </c>
      <c r="GU188">
        <v>79.2</v>
      </c>
      <c r="GV188">
        <v>92.35</v>
      </c>
      <c r="GY188">
        <v>29.85</v>
      </c>
      <c r="GZ188">
        <v>64.349999999999994</v>
      </c>
      <c r="HA188">
        <v>94.2</v>
      </c>
      <c r="HB188">
        <v>171.55</v>
      </c>
      <c r="HC188">
        <v>265.75</v>
      </c>
    </row>
    <row r="189" spans="1:211" x14ac:dyDescent="0.25">
      <c r="A189">
        <v>27</v>
      </c>
      <c r="B189">
        <v>106</v>
      </c>
      <c r="C189" t="s">
        <v>250</v>
      </c>
      <c r="D189" t="s">
        <v>251</v>
      </c>
      <c r="E189" t="s">
        <v>252</v>
      </c>
      <c r="F189" t="s">
        <v>253</v>
      </c>
      <c r="G189" t="s">
        <v>254</v>
      </c>
      <c r="H189" t="s">
        <v>255</v>
      </c>
      <c r="I189">
        <v>2008</v>
      </c>
      <c r="J189">
        <v>106</v>
      </c>
      <c r="K189" t="s">
        <v>250</v>
      </c>
      <c r="L189" t="s">
        <v>256</v>
      </c>
      <c r="M189" t="s">
        <v>257</v>
      </c>
      <c r="N189" t="s">
        <v>258</v>
      </c>
      <c r="O189" t="s">
        <v>259</v>
      </c>
      <c r="P189">
        <v>106</v>
      </c>
      <c r="Q189" t="s">
        <v>283</v>
      </c>
      <c r="R189">
        <v>106</v>
      </c>
      <c r="S189" t="s">
        <v>250</v>
      </c>
      <c r="T189" t="s">
        <v>262</v>
      </c>
      <c r="U189" t="s">
        <v>263</v>
      </c>
      <c r="V189" t="s">
        <v>290</v>
      </c>
      <c r="W189" t="s">
        <v>384</v>
      </c>
      <c r="X189">
        <v>0</v>
      </c>
      <c r="Y189" t="s">
        <v>384</v>
      </c>
      <c r="Z189">
        <v>2009</v>
      </c>
      <c r="AA189" t="s">
        <v>385</v>
      </c>
      <c r="AB189" t="s">
        <v>385</v>
      </c>
      <c r="AC189">
        <v>81</v>
      </c>
      <c r="AD189">
        <v>5.5</v>
      </c>
      <c r="AF189" t="s">
        <v>268</v>
      </c>
      <c r="AG189" t="s">
        <v>292</v>
      </c>
      <c r="AH189" t="s">
        <v>270</v>
      </c>
      <c r="AI189" t="s">
        <v>270</v>
      </c>
      <c r="AJ189" t="s">
        <v>270</v>
      </c>
      <c r="AK189" t="s">
        <v>270</v>
      </c>
      <c r="AL189">
        <v>8.3600000000000005E-4</v>
      </c>
      <c r="AM189" t="s">
        <v>271</v>
      </c>
      <c r="AN189">
        <v>29874</v>
      </c>
      <c r="AO189">
        <v>209846</v>
      </c>
      <c r="AP189">
        <v>6</v>
      </c>
      <c r="AQ189">
        <v>29111</v>
      </c>
      <c r="AR189">
        <v>2014</v>
      </c>
      <c r="GP189">
        <v>21.07</v>
      </c>
      <c r="GU189">
        <v>7.02</v>
      </c>
      <c r="GV189">
        <v>0.41</v>
      </c>
      <c r="GY189">
        <v>0</v>
      </c>
      <c r="GZ189">
        <v>21.07</v>
      </c>
      <c r="HA189">
        <v>21.07</v>
      </c>
      <c r="HB189">
        <v>7.43</v>
      </c>
      <c r="HC189">
        <v>28.5</v>
      </c>
    </row>
    <row r="190" spans="1:211" x14ac:dyDescent="0.25">
      <c r="A190">
        <v>27</v>
      </c>
      <c r="B190">
        <v>106</v>
      </c>
      <c r="C190" t="s">
        <v>250</v>
      </c>
      <c r="D190" t="s">
        <v>251</v>
      </c>
      <c r="E190" t="s">
        <v>252</v>
      </c>
      <c r="F190" t="s">
        <v>253</v>
      </c>
      <c r="G190" t="s">
        <v>254</v>
      </c>
      <c r="H190" t="s">
        <v>255</v>
      </c>
      <c r="I190">
        <v>2008</v>
      </c>
      <c r="J190">
        <v>106</v>
      </c>
      <c r="K190" t="s">
        <v>250</v>
      </c>
      <c r="L190" t="s">
        <v>256</v>
      </c>
      <c r="M190" t="s">
        <v>257</v>
      </c>
      <c r="N190" t="s">
        <v>258</v>
      </c>
      <c r="O190" t="s">
        <v>259</v>
      </c>
      <c r="P190">
        <v>106</v>
      </c>
      <c r="Q190" t="s">
        <v>283</v>
      </c>
      <c r="R190">
        <v>106</v>
      </c>
      <c r="S190" t="s">
        <v>250</v>
      </c>
      <c r="T190" t="s">
        <v>262</v>
      </c>
      <c r="U190" t="s">
        <v>263</v>
      </c>
      <c r="V190" t="s">
        <v>290</v>
      </c>
      <c r="W190" t="s">
        <v>386</v>
      </c>
      <c r="X190">
        <v>0</v>
      </c>
      <c r="Y190" t="s">
        <v>386</v>
      </c>
      <c r="Z190">
        <v>2009</v>
      </c>
      <c r="AA190" t="s">
        <v>385</v>
      </c>
      <c r="AB190" t="s">
        <v>385</v>
      </c>
      <c r="AC190">
        <v>78</v>
      </c>
      <c r="AD190">
        <v>5.0999999999999996</v>
      </c>
      <c r="AF190" t="s">
        <v>268</v>
      </c>
      <c r="AG190" t="s">
        <v>292</v>
      </c>
      <c r="AH190" t="s">
        <v>270</v>
      </c>
      <c r="AI190" t="s">
        <v>270</v>
      </c>
      <c r="AJ190" t="s">
        <v>270</v>
      </c>
      <c r="AK190" t="s">
        <v>270</v>
      </c>
      <c r="AL190">
        <v>4.4359999999999998E-3</v>
      </c>
      <c r="AM190" t="s">
        <v>271</v>
      </c>
      <c r="AN190">
        <v>29398</v>
      </c>
      <c r="AO190">
        <v>207660</v>
      </c>
      <c r="AP190">
        <v>3</v>
      </c>
      <c r="AQ190">
        <v>29110</v>
      </c>
      <c r="AR190">
        <v>2011</v>
      </c>
      <c r="GP190">
        <v>91.76</v>
      </c>
      <c r="GU190">
        <v>24.72</v>
      </c>
      <c r="GV190">
        <v>17.97</v>
      </c>
      <c r="GY190">
        <v>0</v>
      </c>
      <c r="GZ190">
        <v>91.76</v>
      </c>
      <c r="HA190">
        <v>91.76</v>
      </c>
      <c r="HB190">
        <v>42.69</v>
      </c>
      <c r="HC190">
        <v>134.44999999999999</v>
      </c>
    </row>
    <row r="191" spans="1:211" x14ac:dyDescent="0.25">
      <c r="A191">
        <v>27</v>
      </c>
      <c r="B191">
        <v>106</v>
      </c>
      <c r="C191" t="s">
        <v>250</v>
      </c>
      <c r="D191" t="s">
        <v>251</v>
      </c>
      <c r="E191" t="s">
        <v>252</v>
      </c>
      <c r="F191" t="s">
        <v>253</v>
      </c>
      <c r="G191" t="s">
        <v>254</v>
      </c>
      <c r="H191" t="s">
        <v>255</v>
      </c>
      <c r="I191">
        <v>2008</v>
      </c>
      <c r="J191">
        <v>106</v>
      </c>
      <c r="K191" t="s">
        <v>250</v>
      </c>
      <c r="L191" t="s">
        <v>256</v>
      </c>
      <c r="M191" t="s">
        <v>257</v>
      </c>
      <c r="N191" t="s">
        <v>258</v>
      </c>
      <c r="O191" t="s">
        <v>259</v>
      </c>
      <c r="P191">
        <v>106</v>
      </c>
      <c r="Q191" t="s">
        <v>283</v>
      </c>
      <c r="R191">
        <v>106</v>
      </c>
      <c r="S191" t="s">
        <v>250</v>
      </c>
      <c r="T191" t="s">
        <v>262</v>
      </c>
      <c r="U191" t="s">
        <v>263</v>
      </c>
      <c r="V191" t="s">
        <v>290</v>
      </c>
      <c r="W191" t="s">
        <v>386</v>
      </c>
      <c r="X191">
        <v>0</v>
      </c>
      <c r="Y191" t="s">
        <v>386</v>
      </c>
      <c r="Z191">
        <v>2009</v>
      </c>
      <c r="AA191" t="s">
        <v>385</v>
      </c>
      <c r="AB191" t="s">
        <v>385</v>
      </c>
      <c r="AC191">
        <v>78</v>
      </c>
      <c r="AD191">
        <v>5.0999999999999996</v>
      </c>
      <c r="AF191" t="s">
        <v>268</v>
      </c>
      <c r="AG191" t="s">
        <v>292</v>
      </c>
      <c r="AH191" t="s">
        <v>270</v>
      </c>
      <c r="AI191" t="s">
        <v>270</v>
      </c>
      <c r="AJ191" t="s">
        <v>270</v>
      </c>
      <c r="AK191" t="s">
        <v>270</v>
      </c>
      <c r="AL191">
        <v>4.4359999999999998E-3</v>
      </c>
      <c r="AM191" t="s">
        <v>271</v>
      </c>
      <c r="AN191">
        <v>29398</v>
      </c>
      <c r="AO191">
        <v>207660</v>
      </c>
      <c r="AP191">
        <v>4</v>
      </c>
      <c r="AQ191">
        <v>29110</v>
      </c>
      <c r="AR191">
        <v>2012</v>
      </c>
      <c r="BE191">
        <v>10.88</v>
      </c>
      <c r="GP191">
        <v>84.2</v>
      </c>
      <c r="GU191">
        <v>41.22</v>
      </c>
      <c r="GV191">
        <v>56.59</v>
      </c>
      <c r="GY191">
        <v>10.88</v>
      </c>
      <c r="GZ191">
        <v>84.2</v>
      </c>
      <c r="HA191">
        <v>95.08</v>
      </c>
      <c r="HB191">
        <v>97.81</v>
      </c>
      <c r="HC191">
        <v>192.89000000000001</v>
      </c>
    </row>
    <row r="192" spans="1:211" x14ac:dyDescent="0.25">
      <c r="A192">
        <v>27</v>
      </c>
      <c r="B192">
        <v>106</v>
      </c>
      <c r="C192" t="s">
        <v>250</v>
      </c>
      <c r="D192" t="s">
        <v>251</v>
      </c>
      <c r="E192" t="s">
        <v>252</v>
      </c>
      <c r="F192" t="s">
        <v>253</v>
      </c>
      <c r="G192" t="s">
        <v>254</v>
      </c>
      <c r="H192" t="s">
        <v>255</v>
      </c>
      <c r="I192">
        <v>2008</v>
      </c>
      <c r="J192">
        <v>106</v>
      </c>
      <c r="K192" t="s">
        <v>250</v>
      </c>
      <c r="L192" t="s">
        <v>256</v>
      </c>
      <c r="M192" t="s">
        <v>257</v>
      </c>
      <c r="N192" t="s">
        <v>258</v>
      </c>
      <c r="O192" t="s">
        <v>259</v>
      </c>
      <c r="P192">
        <v>106</v>
      </c>
      <c r="Q192" t="s">
        <v>283</v>
      </c>
      <c r="R192">
        <v>106</v>
      </c>
      <c r="S192" t="s">
        <v>250</v>
      </c>
      <c r="T192" t="s">
        <v>262</v>
      </c>
      <c r="U192" t="s">
        <v>263</v>
      </c>
      <c r="V192" t="s">
        <v>290</v>
      </c>
      <c r="W192" t="s">
        <v>386</v>
      </c>
      <c r="X192">
        <v>0</v>
      </c>
      <c r="Y192" t="s">
        <v>386</v>
      </c>
      <c r="Z192">
        <v>2009</v>
      </c>
      <c r="AA192" t="s">
        <v>385</v>
      </c>
      <c r="AB192" t="s">
        <v>385</v>
      </c>
      <c r="AC192">
        <v>78</v>
      </c>
      <c r="AD192">
        <v>5.0999999999999996</v>
      </c>
      <c r="AF192" t="s">
        <v>268</v>
      </c>
      <c r="AG192" t="s">
        <v>292</v>
      </c>
      <c r="AH192" t="s">
        <v>270</v>
      </c>
      <c r="AI192" t="s">
        <v>270</v>
      </c>
      <c r="AJ192" t="s">
        <v>270</v>
      </c>
      <c r="AK192" t="s">
        <v>270</v>
      </c>
      <c r="AL192">
        <v>4.4359999999999998E-3</v>
      </c>
      <c r="AM192" t="s">
        <v>271</v>
      </c>
      <c r="AN192">
        <v>29398</v>
      </c>
      <c r="AO192">
        <v>207660</v>
      </c>
      <c r="AP192">
        <v>5</v>
      </c>
      <c r="AQ192">
        <v>29110</v>
      </c>
      <c r="AR192">
        <v>2013</v>
      </c>
      <c r="GP192">
        <v>27.9</v>
      </c>
      <c r="GU192">
        <v>37.15</v>
      </c>
      <c r="GV192">
        <v>42.53</v>
      </c>
      <c r="GY192">
        <v>0</v>
      </c>
      <c r="GZ192">
        <v>27.9</v>
      </c>
      <c r="HA192">
        <v>27.9</v>
      </c>
      <c r="HB192">
        <v>79.680000000000007</v>
      </c>
      <c r="HC192">
        <v>107.58</v>
      </c>
    </row>
    <row r="193" spans="1:211" x14ac:dyDescent="0.25">
      <c r="A193">
        <v>27</v>
      </c>
      <c r="B193">
        <v>106</v>
      </c>
      <c r="C193" t="s">
        <v>250</v>
      </c>
      <c r="D193" t="s">
        <v>251</v>
      </c>
      <c r="E193" t="s">
        <v>252</v>
      </c>
      <c r="F193" t="s">
        <v>253</v>
      </c>
      <c r="G193" t="s">
        <v>254</v>
      </c>
      <c r="H193" t="s">
        <v>255</v>
      </c>
      <c r="I193">
        <v>2008</v>
      </c>
      <c r="J193">
        <v>106</v>
      </c>
      <c r="K193" t="s">
        <v>250</v>
      </c>
      <c r="L193" t="s">
        <v>256</v>
      </c>
      <c r="M193" t="s">
        <v>257</v>
      </c>
      <c r="N193" t="s">
        <v>258</v>
      </c>
      <c r="O193" t="s">
        <v>259</v>
      </c>
      <c r="P193">
        <v>106</v>
      </c>
      <c r="Q193" t="s">
        <v>283</v>
      </c>
      <c r="R193">
        <v>106</v>
      </c>
      <c r="S193" t="s">
        <v>250</v>
      </c>
      <c r="T193" t="s">
        <v>262</v>
      </c>
      <c r="U193" t="s">
        <v>263</v>
      </c>
      <c r="V193" t="s">
        <v>290</v>
      </c>
      <c r="W193" t="s">
        <v>387</v>
      </c>
      <c r="X193">
        <v>0</v>
      </c>
      <c r="Y193" t="s">
        <v>387</v>
      </c>
      <c r="Z193">
        <v>2009</v>
      </c>
      <c r="AA193" t="s">
        <v>388</v>
      </c>
      <c r="AB193" t="s">
        <v>388</v>
      </c>
      <c r="AC193">
        <v>81</v>
      </c>
      <c r="AD193">
        <v>5.6</v>
      </c>
      <c r="AF193" t="s">
        <v>268</v>
      </c>
      <c r="AG193" t="s">
        <v>292</v>
      </c>
      <c r="AH193" t="s">
        <v>270</v>
      </c>
      <c r="AI193" t="s">
        <v>270</v>
      </c>
      <c r="AJ193" t="s">
        <v>270</v>
      </c>
      <c r="AK193" t="s">
        <v>270</v>
      </c>
      <c r="AL193">
        <v>5.5579999999999996E-3</v>
      </c>
      <c r="AM193" t="s">
        <v>271</v>
      </c>
      <c r="AN193">
        <v>29341</v>
      </c>
      <c r="AO193">
        <v>205773</v>
      </c>
      <c r="AP193">
        <v>3</v>
      </c>
      <c r="AQ193">
        <v>29086</v>
      </c>
      <c r="AR193">
        <v>2011</v>
      </c>
      <c r="GP193">
        <v>15.64</v>
      </c>
      <c r="GU193">
        <v>15.27</v>
      </c>
      <c r="GV193">
        <v>33.04</v>
      </c>
      <c r="GY193">
        <v>0</v>
      </c>
      <c r="GZ193">
        <v>15.64</v>
      </c>
      <c r="HA193">
        <v>15.64</v>
      </c>
      <c r="HB193">
        <v>48.31</v>
      </c>
      <c r="HC193">
        <v>63.95</v>
      </c>
    </row>
    <row r="194" spans="1:211" x14ac:dyDescent="0.25">
      <c r="A194">
        <v>27</v>
      </c>
      <c r="B194">
        <v>106</v>
      </c>
      <c r="C194" t="s">
        <v>250</v>
      </c>
      <c r="D194" t="s">
        <v>251</v>
      </c>
      <c r="E194" t="s">
        <v>252</v>
      </c>
      <c r="F194" t="s">
        <v>253</v>
      </c>
      <c r="G194" t="s">
        <v>254</v>
      </c>
      <c r="H194" t="s">
        <v>255</v>
      </c>
      <c r="I194">
        <v>2008</v>
      </c>
      <c r="J194">
        <v>106</v>
      </c>
      <c r="K194" t="s">
        <v>250</v>
      </c>
      <c r="L194" t="s">
        <v>256</v>
      </c>
      <c r="M194" t="s">
        <v>257</v>
      </c>
      <c r="N194" t="s">
        <v>258</v>
      </c>
      <c r="O194" t="s">
        <v>259</v>
      </c>
      <c r="P194">
        <v>106</v>
      </c>
      <c r="Q194" t="s">
        <v>283</v>
      </c>
      <c r="R194">
        <v>106</v>
      </c>
      <c r="S194" t="s">
        <v>250</v>
      </c>
      <c r="T194" t="s">
        <v>262</v>
      </c>
      <c r="U194" t="s">
        <v>263</v>
      </c>
      <c r="V194" t="s">
        <v>290</v>
      </c>
      <c r="W194" t="s">
        <v>387</v>
      </c>
      <c r="X194">
        <v>0</v>
      </c>
      <c r="Y194" t="s">
        <v>387</v>
      </c>
      <c r="Z194">
        <v>2009</v>
      </c>
      <c r="AA194" t="s">
        <v>388</v>
      </c>
      <c r="AB194" t="s">
        <v>388</v>
      </c>
      <c r="AC194">
        <v>81</v>
      </c>
      <c r="AD194">
        <v>5.6</v>
      </c>
      <c r="AF194" t="s">
        <v>268</v>
      </c>
      <c r="AG194" t="s">
        <v>292</v>
      </c>
      <c r="AH194" t="s">
        <v>270</v>
      </c>
      <c r="AI194" t="s">
        <v>270</v>
      </c>
      <c r="AJ194" t="s">
        <v>270</v>
      </c>
      <c r="AK194" t="s">
        <v>270</v>
      </c>
      <c r="AL194">
        <v>5.5579999999999996E-3</v>
      </c>
      <c r="AM194" t="s">
        <v>271</v>
      </c>
      <c r="AN194">
        <v>29341</v>
      </c>
      <c r="AO194">
        <v>205773</v>
      </c>
      <c r="AP194">
        <v>4</v>
      </c>
      <c r="AQ194">
        <v>29086</v>
      </c>
      <c r="AR194">
        <v>2012</v>
      </c>
      <c r="BX194">
        <v>22.02</v>
      </c>
      <c r="FV194">
        <v>17.53</v>
      </c>
      <c r="GP194">
        <v>213.12</v>
      </c>
      <c r="GU194">
        <v>48.68</v>
      </c>
      <c r="GV194">
        <v>86.7</v>
      </c>
      <c r="GY194">
        <v>39.549999999999997</v>
      </c>
      <c r="GZ194">
        <v>213.12</v>
      </c>
      <c r="HA194">
        <v>252.67</v>
      </c>
      <c r="HB194">
        <v>135.38</v>
      </c>
      <c r="HC194">
        <v>388.05</v>
      </c>
    </row>
    <row r="195" spans="1:211" x14ac:dyDescent="0.25">
      <c r="A195">
        <v>27</v>
      </c>
      <c r="B195">
        <v>106</v>
      </c>
      <c r="C195" t="s">
        <v>250</v>
      </c>
      <c r="D195" t="s">
        <v>251</v>
      </c>
      <c r="E195" t="s">
        <v>252</v>
      </c>
      <c r="F195" t="s">
        <v>253</v>
      </c>
      <c r="G195" t="s">
        <v>254</v>
      </c>
      <c r="H195" t="s">
        <v>255</v>
      </c>
      <c r="I195">
        <v>2008</v>
      </c>
      <c r="J195">
        <v>106</v>
      </c>
      <c r="K195" t="s">
        <v>250</v>
      </c>
      <c r="L195" t="s">
        <v>256</v>
      </c>
      <c r="M195" t="s">
        <v>257</v>
      </c>
      <c r="N195" t="s">
        <v>258</v>
      </c>
      <c r="O195" t="s">
        <v>259</v>
      </c>
      <c r="P195">
        <v>106</v>
      </c>
      <c r="Q195" t="s">
        <v>283</v>
      </c>
      <c r="R195">
        <v>106</v>
      </c>
      <c r="S195" t="s">
        <v>250</v>
      </c>
      <c r="T195" t="s">
        <v>262</v>
      </c>
      <c r="U195" t="s">
        <v>263</v>
      </c>
      <c r="V195" t="s">
        <v>290</v>
      </c>
      <c r="W195" t="s">
        <v>387</v>
      </c>
      <c r="X195">
        <v>0</v>
      </c>
      <c r="Y195" t="s">
        <v>387</v>
      </c>
      <c r="Z195">
        <v>2009</v>
      </c>
      <c r="AA195" t="s">
        <v>388</v>
      </c>
      <c r="AB195" t="s">
        <v>388</v>
      </c>
      <c r="AC195">
        <v>81</v>
      </c>
      <c r="AD195">
        <v>5.6</v>
      </c>
      <c r="AF195" t="s">
        <v>268</v>
      </c>
      <c r="AG195" t="s">
        <v>292</v>
      </c>
      <c r="AH195" t="s">
        <v>270</v>
      </c>
      <c r="AI195" t="s">
        <v>270</v>
      </c>
      <c r="AJ195" t="s">
        <v>270</v>
      </c>
      <c r="AK195" t="s">
        <v>270</v>
      </c>
      <c r="AL195">
        <v>5.5579999999999996E-3</v>
      </c>
      <c r="AM195" t="s">
        <v>271</v>
      </c>
      <c r="AN195">
        <v>29341</v>
      </c>
      <c r="AO195">
        <v>205773</v>
      </c>
      <c r="AP195">
        <v>5</v>
      </c>
      <c r="AQ195">
        <v>29086</v>
      </c>
      <c r="AR195">
        <v>2013</v>
      </c>
      <c r="BX195">
        <v>8.2100000000000009</v>
      </c>
      <c r="CM195">
        <v>14.03</v>
      </c>
      <c r="GP195">
        <v>34.01</v>
      </c>
      <c r="GU195">
        <v>58</v>
      </c>
      <c r="GV195">
        <v>66.2</v>
      </c>
      <c r="GY195">
        <v>22.24</v>
      </c>
      <c r="GZ195">
        <v>34.01</v>
      </c>
      <c r="HA195">
        <v>56.25</v>
      </c>
      <c r="HB195">
        <v>124.2</v>
      </c>
      <c r="HC195">
        <v>180.45</v>
      </c>
    </row>
    <row r="196" spans="1:211" x14ac:dyDescent="0.25">
      <c r="A196">
        <v>27</v>
      </c>
      <c r="B196">
        <v>106</v>
      </c>
      <c r="C196" t="s">
        <v>250</v>
      </c>
      <c r="D196" t="s">
        <v>251</v>
      </c>
      <c r="E196" t="s">
        <v>252</v>
      </c>
      <c r="F196" t="s">
        <v>253</v>
      </c>
      <c r="G196" t="s">
        <v>254</v>
      </c>
      <c r="H196" t="s">
        <v>255</v>
      </c>
      <c r="I196">
        <v>2008</v>
      </c>
      <c r="J196">
        <v>106</v>
      </c>
      <c r="K196" t="s">
        <v>250</v>
      </c>
      <c r="L196" t="s">
        <v>256</v>
      </c>
      <c r="M196" t="s">
        <v>257</v>
      </c>
      <c r="N196" t="s">
        <v>258</v>
      </c>
      <c r="O196" t="s">
        <v>259</v>
      </c>
      <c r="P196">
        <v>106</v>
      </c>
      <c r="Q196" t="s">
        <v>283</v>
      </c>
      <c r="R196">
        <v>106</v>
      </c>
      <c r="S196" t="s">
        <v>250</v>
      </c>
      <c r="T196" t="s">
        <v>262</v>
      </c>
      <c r="U196" t="s">
        <v>263</v>
      </c>
      <c r="V196" t="s">
        <v>290</v>
      </c>
      <c r="W196" t="s">
        <v>387</v>
      </c>
      <c r="X196">
        <v>0</v>
      </c>
      <c r="Y196" t="s">
        <v>387</v>
      </c>
      <c r="Z196">
        <v>2009</v>
      </c>
      <c r="AA196" t="s">
        <v>388</v>
      </c>
      <c r="AB196" t="s">
        <v>388</v>
      </c>
      <c r="AC196">
        <v>81</v>
      </c>
      <c r="AD196">
        <v>5.6</v>
      </c>
      <c r="AF196" t="s">
        <v>268</v>
      </c>
      <c r="AG196" t="s">
        <v>292</v>
      </c>
      <c r="AH196" t="s">
        <v>270</v>
      </c>
      <c r="AI196" t="s">
        <v>270</v>
      </c>
      <c r="AJ196" t="s">
        <v>270</v>
      </c>
      <c r="AK196" t="s">
        <v>270</v>
      </c>
      <c r="AL196">
        <v>5.5579999999999996E-3</v>
      </c>
      <c r="AM196" t="s">
        <v>271</v>
      </c>
      <c r="AN196">
        <v>29341</v>
      </c>
      <c r="AO196">
        <v>205773</v>
      </c>
      <c r="AP196">
        <v>6</v>
      </c>
      <c r="AQ196">
        <v>29086</v>
      </c>
      <c r="AR196">
        <v>2014</v>
      </c>
      <c r="GU196">
        <v>4.97</v>
      </c>
      <c r="GV196">
        <v>2.52</v>
      </c>
      <c r="GY196">
        <v>0</v>
      </c>
      <c r="GZ196">
        <v>0</v>
      </c>
      <c r="HA196">
        <v>0</v>
      </c>
      <c r="HB196">
        <v>7.49</v>
      </c>
      <c r="HC196">
        <v>7.49</v>
      </c>
    </row>
    <row r="197" spans="1:211" x14ac:dyDescent="0.25">
      <c r="A197">
        <v>27</v>
      </c>
      <c r="B197">
        <v>106</v>
      </c>
      <c r="C197" t="s">
        <v>250</v>
      </c>
      <c r="D197" t="s">
        <v>251</v>
      </c>
      <c r="E197" t="s">
        <v>252</v>
      </c>
      <c r="F197" t="s">
        <v>253</v>
      </c>
      <c r="G197" t="s">
        <v>254</v>
      </c>
      <c r="H197" t="s">
        <v>255</v>
      </c>
      <c r="I197">
        <v>2008</v>
      </c>
      <c r="J197">
        <v>106</v>
      </c>
      <c r="K197" t="s">
        <v>250</v>
      </c>
      <c r="L197" t="s">
        <v>256</v>
      </c>
      <c r="M197" t="s">
        <v>257</v>
      </c>
      <c r="N197" t="s">
        <v>258</v>
      </c>
      <c r="O197" t="s">
        <v>259</v>
      </c>
      <c r="P197">
        <v>106</v>
      </c>
      <c r="Q197" t="s">
        <v>283</v>
      </c>
      <c r="R197">
        <v>106</v>
      </c>
      <c r="S197" t="s">
        <v>250</v>
      </c>
      <c r="T197" t="s">
        <v>262</v>
      </c>
      <c r="U197" t="s">
        <v>263</v>
      </c>
      <c r="V197" t="s">
        <v>290</v>
      </c>
      <c r="W197" t="s">
        <v>389</v>
      </c>
      <c r="X197">
        <v>0</v>
      </c>
      <c r="Y197" t="s">
        <v>389</v>
      </c>
      <c r="Z197">
        <v>2009</v>
      </c>
      <c r="AA197" t="s">
        <v>388</v>
      </c>
      <c r="AB197" t="s">
        <v>388</v>
      </c>
      <c r="AC197">
        <v>81</v>
      </c>
      <c r="AD197">
        <v>5.5</v>
      </c>
      <c r="AF197" t="s">
        <v>268</v>
      </c>
      <c r="AG197" t="s">
        <v>292</v>
      </c>
      <c r="AH197" t="s">
        <v>270</v>
      </c>
      <c r="AI197" t="s">
        <v>270</v>
      </c>
      <c r="AJ197" t="s">
        <v>270</v>
      </c>
      <c r="AK197" t="s">
        <v>270</v>
      </c>
      <c r="AL197">
        <v>2.1789999999999999E-3</v>
      </c>
      <c r="AM197" t="s">
        <v>271</v>
      </c>
      <c r="AN197">
        <v>29755</v>
      </c>
      <c r="AO197">
        <v>207306</v>
      </c>
      <c r="AP197">
        <v>3</v>
      </c>
      <c r="AQ197">
        <v>29043</v>
      </c>
      <c r="AR197">
        <v>2011</v>
      </c>
      <c r="BX197">
        <v>6.97</v>
      </c>
      <c r="FN197">
        <v>40.340000000000003</v>
      </c>
      <c r="GP197">
        <v>2.09</v>
      </c>
      <c r="GU197">
        <v>30.34</v>
      </c>
      <c r="GV197">
        <v>25.82</v>
      </c>
      <c r="GY197">
        <v>47.31</v>
      </c>
      <c r="GZ197">
        <v>2.09</v>
      </c>
      <c r="HA197">
        <v>49.4</v>
      </c>
      <c r="HB197">
        <v>56.16</v>
      </c>
      <c r="HC197">
        <v>105.56</v>
      </c>
    </row>
    <row r="198" spans="1:211" x14ac:dyDescent="0.25">
      <c r="A198">
        <v>27</v>
      </c>
      <c r="B198">
        <v>106</v>
      </c>
      <c r="C198" t="s">
        <v>250</v>
      </c>
      <c r="D198" t="s">
        <v>251</v>
      </c>
      <c r="E198" t="s">
        <v>252</v>
      </c>
      <c r="F198" t="s">
        <v>253</v>
      </c>
      <c r="G198" t="s">
        <v>254</v>
      </c>
      <c r="H198" t="s">
        <v>255</v>
      </c>
      <c r="I198">
        <v>2008</v>
      </c>
      <c r="J198">
        <v>106</v>
      </c>
      <c r="K198" t="s">
        <v>250</v>
      </c>
      <c r="L198" t="s">
        <v>256</v>
      </c>
      <c r="M198" t="s">
        <v>257</v>
      </c>
      <c r="N198" t="s">
        <v>258</v>
      </c>
      <c r="O198" t="s">
        <v>259</v>
      </c>
      <c r="P198">
        <v>106</v>
      </c>
      <c r="Q198" t="s">
        <v>283</v>
      </c>
      <c r="R198">
        <v>106</v>
      </c>
      <c r="S198" t="s">
        <v>250</v>
      </c>
      <c r="T198" t="s">
        <v>262</v>
      </c>
      <c r="U198" t="s">
        <v>263</v>
      </c>
      <c r="V198" t="s">
        <v>290</v>
      </c>
      <c r="W198" t="s">
        <v>389</v>
      </c>
      <c r="X198">
        <v>0</v>
      </c>
      <c r="Y198" t="s">
        <v>389</v>
      </c>
      <c r="Z198">
        <v>2009</v>
      </c>
      <c r="AA198" t="s">
        <v>388</v>
      </c>
      <c r="AB198" t="s">
        <v>388</v>
      </c>
      <c r="AC198">
        <v>81</v>
      </c>
      <c r="AD198">
        <v>5.5</v>
      </c>
      <c r="AF198" t="s">
        <v>268</v>
      </c>
      <c r="AG198" t="s">
        <v>292</v>
      </c>
      <c r="AH198" t="s">
        <v>270</v>
      </c>
      <c r="AI198" t="s">
        <v>270</v>
      </c>
      <c r="AJ198" t="s">
        <v>270</v>
      </c>
      <c r="AK198" t="s">
        <v>270</v>
      </c>
      <c r="AL198">
        <v>2.1789999999999999E-3</v>
      </c>
      <c r="AM198" t="s">
        <v>271</v>
      </c>
      <c r="AN198">
        <v>29755</v>
      </c>
      <c r="AO198">
        <v>207306</v>
      </c>
      <c r="AP198">
        <v>4</v>
      </c>
      <c r="AQ198">
        <v>29043</v>
      </c>
      <c r="AR198">
        <v>2012</v>
      </c>
      <c r="BX198">
        <v>51.06</v>
      </c>
      <c r="FN198">
        <v>62.91</v>
      </c>
      <c r="FS198">
        <v>31.21</v>
      </c>
      <c r="GP198">
        <v>37.9</v>
      </c>
      <c r="GU198">
        <v>117.06</v>
      </c>
      <c r="GV198">
        <v>136.30000000000001</v>
      </c>
      <c r="GY198">
        <v>145.18</v>
      </c>
      <c r="GZ198">
        <v>37.9</v>
      </c>
      <c r="HA198">
        <v>183.08</v>
      </c>
      <c r="HB198">
        <v>253.36</v>
      </c>
      <c r="HC198">
        <v>436.44</v>
      </c>
    </row>
    <row r="199" spans="1:211" x14ac:dyDescent="0.25">
      <c r="A199">
        <v>27</v>
      </c>
      <c r="B199">
        <v>106</v>
      </c>
      <c r="C199" t="s">
        <v>250</v>
      </c>
      <c r="D199" t="s">
        <v>251</v>
      </c>
      <c r="E199" t="s">
        <v>252</v>
      </c>
      <c r="F199" t="s">
        <v>253</v>
      </c>
      <c r="G199" t="s">
        <v>254</v>
      </c>
      <c r="H199" t="s">
        <v>255</v>
      </c>
      <c r="I199">
        <v>2008</v>
      </c>
      <c r="J199">
        <v>106</v>
      </c>
      <c r="K199" t="s">
        <v>250</v>
      </c>
      <c r="L199" t="s">
        <v>256</v>
      </c>
      <c r="M199" t="s">
        <v>257</v>
      </c>
      <c r="N199" t="s">
        <v>258</v>
      </c>
      <c r="O199" t="s">
        <v>259</v>
      </c>
      <c r="P199">
        <v>106</v>
      </c>
      <c r="Q199" t="s">
        <v>283</v>
      </c>
      <c r="R199">
        <v>106</v>
      </c>
      <c r="S199" t="s">
        <v>250</v>
      </c>
      <c r="T199" t="s">
        <v>262</v>
      </c>
      <c r="U199" t="s">
        <v>263</v>
      </c>
      <c r="V199" t="s">
        <v>290</v>
      </c>
      <c r="W199" t="s">
        <v>389</v>
      </c>
      <c r="X199">
        <v>0</v>
      </c>
      <c r="Y199" t="s">
        <v>389</v>
      </c>
      <c r="Z199">
        <v>2009</v>
      </c>
      <c r="AA199" t="s">
        <v>388</v>
      </c>
      <c r="AB199" t="s">
        <v>388</v>
      </c>
      <c r="AC199">
        <v>81</v>
      </c>
      <c r="AD199">
        <v>5.5</v>
      </c>
      <c r="AF199" t="s">
        <v>268</v>
      </c>
      <c r="AG199" t="s">
        <v>292</v>
      </c>
      <c r="AH199" t="s">
        <v>270</v>
      </c>
      <c r="AI199" t="s">
        <v>270</v>
      </c>
      <c r="AJ199" t="s">
        <v>270</v>
      </c>
      <c r="AK199" t="s">
        <v>270</v>
      </c>
      <c r="AL199">
        <v>2.1789999999999999E-3</v>
      </c>
      <c r="AM199" t="s">
        <v>271</v>
      </c>
      <c r="AN199">
        <v>29755</v>
      </c>
      <c r="AO199">
        <v>207306</v>
      </c>
      <c r="AP199">
        <v>5</v>
      </c>
      <c r="AQ199">
        <v>29043</v>
      </c>
      <c r="AR199">
        <v>2013</v>
      </c>
      <c r="BX199">
        <v>12.33</v>
      </c>
      <c r="DH199">
        <v>29.33</v>
      </c>
      <c r="GP199">
        <v>0</v>
      </c>
      <c r="GU199">
        <v>52.32</v>
      </c>
      <c r="GV199">
        <v>80.45</v>
      </c>
      <c r="GY199">
        <v>41.66</v>
      </c>
      <c r="GZ199">
        <v>0</v>
      </c>
      <c r="HA199">
        <v>41.66</v>
      </c>
      <c r="HB199">
        <v>132.77000000000001</v>
      </c>
      <c r="HC199">
        <v>174.43</v>
      </c>
    </row>
    <row r="200" spans="1:211" x14ac:dyDescent="0.25">
      <c r="A200">
        <v>27</v>
      </c>
      <c r="B200">
        <v>106</v>
      </c>
      <c r="C200" t="s">
        <v>250</v>
      </c>
      <c r="D200" t="s">
        <v>251</v>
      </c>
      <c r="E200" t="s">
        <v>252</v>
      </c>
      <c r="F200" t="s">
        <v>253</v>
      </c>
      <c r="G200" t="s">
        <v>254</v>
      </c>
      <c r="H200" t="s">
        <v>255</v>
      </c>
      <c r="I200">
        <v>2008</v>
      </c>
      <c r="J200">
        <v>106</v>
      </c>
      <c r="K200" t="s">
        <v>250</v>
      </c>
      <c r="L200" t="s">
        <v>256</v>
      </c>
      <c r="M200" t="s">
        <v>257</v>
      </c>
      <c r="N200" t="s">
        <v>258</v>
      </c>
      <c r="O200" t="s">
        <v>259</v>
      </c>
      <c r="P200">
        <v>106</v>
      </c>
      <c r="Q200" t="s">
        <v>283</v>
      </c>
      <c r="R200">
        <v>106</v>
      </c>
      <c r="S200" t="s">
        <v>250</v>
      </c>
      <c r="T200" t="s">
        <v>262</v>
      </c>
      <c r="U200" t="s">
        <v>263</v>
      </c>
      <c r="V200" t="s">
        <v>290</v>
      </c>
      <c r="W200" t="s">
        <v>389</v>
      </c>
      <c r="X200">
        <v>0</v>
      </c>
      <c r="Y200" t="s">
        <v>389</v>
      </c>
      <c r="Z200">
        <v>2009</v>
      </c>
      <c r="AA200" t="s">
        <v>388</v>
      </c>
      <c r="AB200" t="s">
        <v>388</v>
      </c>
      <c r="AC200">
        <v>81</v>
      </c>
      <c r="AD200">
        <v>5.5</v>
      </c>
      <c r="AF200" t="s">
        <v>268</v>
      </c>
      <c r="AG200" t="s">
        <v>292</v>
      </c>
      <c r="AH200" t="s">
        <v>270</v>
      </c>
      <c r="AI200" t="s">
        <v>270</v>
      </c>
      <c r="AJ200" t="s">
        <v>270</v>
      </c>
      <c r="AK200" t="s">
        <v>270</v>
      </c>
      <c r="AL200">
        <v>2.1789999999999999E-3</v>
      </c>
      <c r="AM200" t="s">
        <v>271</v>
      </c>
      <c r="AN200">
        <v>29755</v>
      </c>
      <c r="AO200">
        <v>207306</v>
      </c>
      <c r="AP200">
        <v>6</v>
      </c>
      <c r="AQ200">
        <v>29043</v>
      </c>
      <c r="AR200">
        <v>2014</v>
      </c>
      <c r="GU200">
        <v>6.96</v>
      </c>
      <c r="GV200">
        <v>0.41</v>
      </c>
      <c r="GY200">
        <v>0</v>
      </c>
      <c r="GZ200">
        <v>0</v>
      </c>
      <c r="HA200">
        <v>0</v>
      </c>
      <c r="HB200">
        <v>7.37</v>
      </c>
      <c r="HC200">
        <v>7.37</v>
      </c>
    </row>
    <row r="201" spans="1:211" x14ac:dyDescent="0.25">
      <c r="A201">
        <v>27</v>
      </c>
      <c r="B201">
        <v>106</v>
      </c>
      <c r="C201" t="s">
        <v>250</v>
      </c>
      <c r="D201" t="s">
        <v>251</v>
      </c>
      <c r="E201" t="s">
        <v>252</v>
      </c>
      <c r="F201" t="s">
        <v>253</v>
      </c>
      <c r="G201" t="s">
        <v>254</v>
      </c>
      <c r="H201" t="s">
        <v>255</v>
      </c>
      <c r="I201">
        <v>2008</v>
      </c>
      <c r="J201">
        <v>106</v>
      </c>
      <c r="K201" t="s">
        <v>250</v>
      </c>
      <c r="L201" t="s">
        <v>256</v>
      </c>
      <c r="M201" t="s">
        <v>257</v>
      </c>
      <c r="N201" t="s">
        <v>258</v>
      </c>
      <c r="O201" t="s">
        <v>259</v>
      </c>
      <c r="P201">
        <v>106</v>
      </c>
      <c r="Q201" t="s">
        <v>283</v>
      </c>
      <c r="R201">
        <v>106</v>
      </c>
      <c r="S201" t="s">
        <v>250</v>
      </c>
      <c r="T201" t="s">
        <v>262</v>
      </c>
      <c r="U201" t="s">
        <v>263</v>
      </c>
      <c r="V201" t="s">
        <v>290</v>
      </c>
      <c r="W201" t="s">
        <v>390</v>
      </c>
      <c r="X201">
        <v>0</v>
      </c>
      <c r="Y201" t="s">
        <v>390</v>
      </c>
      <c r="Z201">
        <v>2009</v>
      </c>
      <c r="AA201" t="s">
        <v>391</v>
      </c>
      <c r="AB201" t="s">
        <v>391</v>
      </c>
      <c r="AC201">
        <v>77</v>
      </c>
      <c r="AD201">
        <v>4.8</v>
      </c>
      <c r="AF201" t="s">
        <v>268</v>
      </c>
      <c r="AG201" t="s">
        <v>292</v>
      </c>
      <c r="AH201" t="s">
        <v>270</v>
      </c>
      <c r="AI201" t="s">
        <v>270</v>
      </c>
      <c r="AJ201" t="s">
        <v>270</v>
      </c>
      <c r="AK201" t="s">
        <v>270</v>
      </c>
      <c r="AL201">
        <v>3.003E-3</v>
      </c>
      <c r="AM201" t="s">
        <v>271</v>
      </c>
      <c r="AN201">
        <v>29871</v>
      </c>
      <c r="AO201">
        <v>203026</v>
      </c>
      <c r="AP201">
        <v>3</v>
      </c>
      <c r="AQ201">
        <v>29071</v>
      </c>
      <c r="AR201">
        <v>2011</v>
      </c>
      <c r="GP201">
        <v>2.2400000000000002</v>
      </c>
      <c r="GU201">
        <v>40.69</v>
      </c>
      <c r="GV201">
        <v>34.630000000000003</v>
      </c>
      <c r="GY201">
        <v>0</v>
      </c>
      <c r="GZ201">
        <v>2.2400000000000002</v>
      </c>
      <c r="HA201">
        <v>2.2400000000000002</v>
      </c>
      <c r="HB201">
        <v>75.319999999999993</v>
      </c>
      <c r="HC201">
        <v>77.56</v>
      </c>
    </row>
    <row r="202" spans="1:211" x14ac:dyDescent="0.25">
      <c r="A202">
        <v>27</v>
      </c>
      <c r="B202">
        <v>106</v>
      </c>
      <c r="C202" t="s">
        <v>250</v>
      </c>
      <c r="D202" t="s">
        <v>251</v>
      </c>
      <c r="E202" t="s">
        <v>252</v>
      </c>
      <c r="F202" t="s">
        <v>253</v>
      </c>
      <c r="G202" t="s">
        <v>254</v>
      </c>
      <c r="H202" t="s">
        <v>255</v>
      </c>
      <c r="I202">
        <v>2008</v>
      </c>
      <c r="J202">
        <v>106</v>
      </c>
      <c r="K202" t="s">
        <v>250</v>
      </c>
      <c r="L202" t="s">
        <v>256</v>
      </c>
      <c r="M202" t="s">
        <v>257</v>
      </c>
      <c r="N202" t="s">
        <v>258</v>
      </c>
      <c r="O202" t="s">
        <v>259</v>
      </c>
      <c r="P202">
        <v>106</v>
      </c>
      <c r="Q202" t="s">
        <v>283</v>
      </c>
      <c r="R202">
        <v>106</v>
      </c>
      <c r="S202" t="s">
        <v>250</v>
      </c>
      <c r="T202" t="s">
        <v>262</v>
      </c>
      <c r="U202" t="s">
        <v>263</v>
      </c>
      <c r="V202" t="s">
        <v>290</v>
      </c>
      <c r="W202" t="s">
        <v>390</v>
      </c>
      <c r="X202">
        <v>0</v>
      </c>
      <c r="Y202" t="s">
        <v>390</v>
      </c>
      <c r="Z202">
        <v>2009</v>
      </c>
      <c r="AA202" t="s">
        <v>391</v>
      </c>
      <c r="AB202" t="s">
        <v>391</v>
      </c>
      <c r="AC202">
        <v>77</v>
      </c>
      <c r="AD202">
        <v>4.8</v>
      </c>
      <c r="AF202" t="s">
        <v>268</v>
      </c>
      <c r="AG202" t="s">
        <v>292</v>
      </c>
      <c r="AH202" t="s">
        <v>270</v>
      </c>
      <c r="AI202" t="s">
        <v>270</v>
      </c>
      <c r="AJ202" t="s">
        <v>270</v>
      </c>
      <c r="AK202" t="s">
        <v>270</v>
      </c>
      <c r="AL202">
        <v>3.003E-3</v>
      </c>
      <c r="AM202" t="s">
        <v>271</v>
      </c>
      <c r="AN202">
        <v>29871</v>
      </c>
      <c r="AO202">
        <v>203026</v>
      </c>
      <c r="AP202">
        <v>4</v>
      </c>
      <c r="AQ202">
        <v>29071</v>
      </c>
      <c r="AR202">
        <v>2012</v>
      </c>
      <c r="BF202">
        <v>17.88</v>
      </c>
      <c r="CM202">
        <v>13.87</v>
      </c>
      <c r="FN202">
        <v>61.37</v>
      </c>
      <c r="FV202">
        <v>29.23</v>
      </c>
      <c r="GP202">
        <v>47.72</v>
      </c>
      <c r="GU202">
        <v>78.44</v>
      </c>
      <c r="GV202">
        <v>108.91</v>
      </c>
      <c r="GY202">
        <v>122.35</v>
      </c>
      <c r="GZ202">
        <v>47.72</v>
      </c>
      <c r="HA202">
        <v>170.07</v>
      </c>
      <c r="HB202">
        <v>187.35</v>
      </c>
      <c r="HC202">
        <v>357.41999999999996</v>
      </c>
    </row>
    <row r="203" spans="1:211" x14ac:dyDescent="0.25">
      <c r="A203">
        <v>27</v>
      </c>
      <c r="B203">
        <v>106</v>
      </c>
      <c r="C203" t="s">
        <v>250</v>
      </c>
      <c r="D203" t="s">
        <v>251</v>
      </c>
      <c r="E203" t="s">
        <v>252</v>
      </c>
      <c r="F203" t="s">
        <v>253</v>
      </c>
      <c r="G203" t="s">
        <v>254</v>
      </c>
      <c r="H203" t="s">
        <v>255</v>
      </c>
      <c r="I203">
        <v>2008</v>
      </c>
      <c r="J203">
        <v>106</v>
      </c>
      <c r="K203" t="s">
        <v>250</v>
      </c>
      <c r="L203" t="s">
        <v>256</v>
      </c>
      <c r="M203" t="s">
        <v>257</v>
      </c>
      <c r="N203" t="s">
        <v>258</v>
      </c>
      <c r="O203" t="s">
        <v>259</v>
      </c>
      <c r="P203">
        <v>106</v>
      </c>
      <c r="Q203" t="s">
        <v>283</v>
      </c>
      <c r="R203">
        <v>106</v>
      </c>
      <c r="S203" t="s">
        <v>250</v>
      </c>
      <c r="T203" t="s">
        <v>262</v>
      </c>
      <c r="U203" t="s">
        <v>263</v>
      </c>
      <c r="V203" t="s">
        <v>290</v>
      </c>
      <c r="W203" t="s">
        <v>390</v>
      </c>
      <c r="X203">
        <v>0</v>
      </c>
      <c r="Y203" t="s">
        <v>390</v>
      </c>
      <c r="Z203">
        <v>2009</v>
      </c>
      <c r="AA203" t="s">
        <v>391</v>
      </c>
      <c r="AB203" t="s">
        <v>391</v>
      </c>
      <c r="AC203">
        <v>77</v>
      </c>
      <c r="AD203">
        <v>4.8</v>
      </c>
      <c r="AF203" t="s">
        <v>268</v>
      </c>
      <c r="AG203" t="s">
        <v>292</v>
      </c>
      <c r="AH203" t="s">
        <v>270</v>
      </c>
      <c r="AI203" t="s">
        <v>270</v>
      </c>
      <c r="AJ203" t="s">
        <v>270</v>
      </c>
      <c r="AK203" t="s">
        <v>270</v>
      </c>
      <c r="AL203">
        <v>3.003E-3</v>
      </c>
      <c r="AM203" t="s">
        <v>271</v>
      </c>
      <c r="AN203">
        <v>29871</v>
      </c>
      <c r="AO203">
        <v>203026</v>
      </c>
      <c r="AP203">
        <v>5</v>
      </c>
      <c r="AQ203">
        <v>29071</v>
      </c>
      <c r="AR203">
        <v>2013</v>
      </c>
      <c r="BE203">
        <v>14.95</v>
      </c>
      <c r="GP203">
        <v>16.239999999999998</v>
      </c>
      <c r="GU203">
        <v>66.41</v>
      </c>
      <c r="GV203">
        <v>81.8</v>
      </c>
      <c r="GY203">
        <v>14.95</v>
      </c>
      <c r="GZ203">
        <v>16.239999999999998</v>
      </c>
      <c r="HA203">
        <v>31.19</v>
      </c>
      <c r="HB203">
        <v>148.21</v>
      </c>
      <c r="HC203">
        <v>179.39999999999998</v>
      </c>
    </row>
    <row r="204" spans="1:211" x14ac:dyDescent="0.25">
      <c r="A204">
        <v>27</v>
      </c>
      <c r="B204">
        <v>106</v>
      </c>
      <c r="C204" t="s">
        <v>250</v>
      </c>
      <c r="D204" t="s">
        <v>251</v>
      </c>
      <c r="E204" t="s">
        <v>252</v>
      </c>
      <c r="F204" t="s">
        <v>253</v>
      </c>
      <c r="G204" t="s">
        <v>254</v>
      </c>
      <c r="H204" t="s">
        <v>255</v>
      </c>
      <c r="I204">
        <v>2009</v>
      </c>
      <c r="J204">
        <v>106</v>
      </c>
      <c r="K204" t="s">
        <v>250</v>
      </c>
      <c r="L204" t="s">
        <v>256</v>
      </c>
      <c r="M204" t="s">
        <v>257</v>
      </c>
      <c r="N204" t="s">
        <v>258</v>
      </c>
      <c r="O204" t="s">
        <v>259</v>
      </c>
      <c r="P204">
        <v>420</v>
      </c>
      <c r="Q204" t="s">
        <v>260</v>
      </c>
      <c r="R204">
        <v>420</v>
      </c>
      <c r="S204" t="s">
        <v>261</v>
      </c>
      <c r="T204" t="s">
        <v>262</v>
      </c>
      <c r="U204" t="s">
        <v>263</v>
      </c>
      <c r="V204" t="s">
        <v>264</v>
      </c>
      <c r="W204" t="s">
        <v>392</v>
      </c>
      <c r="X204">
        <v>0</v>
      </c>
      <c r="Y204" t="s">
        <v>392</v>
      </c>
      <c r="Z204">
        <v>2010</v>
      </c>
      <c r="AA204" t="s">
        <v>393</v>
      </c>
      <c r="AB204" t="s">
        <v>393</v>
      </c>
      <c r="AC204">
        <v>89</v>
      </c>
      <c r="AD204">
        <v>8.3000000000000007</v>
      </c>
      <c r="AF204" t="s">
        <v>268</v>
      </c>
      <c r="AG204" t="s">
        <v>269</v>
      </c>
      <c r="AH204" t="s">
        <v>270</v>
      </c>
      <c r="AI204" t="s">
        <v>270</v>
      </c>
      <c r="AJ204" t="s">
        <v>270</v>
      </c>
      <c r="AK204" t="s">
        <v>270</v>
      </c>
      <c r="AL204">
        <v>9.4280000000000006E-3</v>
      </c>
      <c r="AM204" t="s">
        <v>271</v>
      </c>
      <c r="AN204">
        <v>28155</v>
      </c>
      <c r="AO204">
        <v>477696</v>
      </c>
      <c r="AP204">
        <v>3</v>
      </c>
      <c r="AQ204">
        <v>29945</v>
      </c>
      <c r="AR204">
        <v>2012</v>
      </c>
      <c r="BE204">
        <v>43.6</v>
      </c>
      <c r="GP204">
        <v>38.17</v>
      </c>
      <c r="GU204">
        <v>29.26</v>
      </c>
      <c r="GV204">
        <v>26.65</v>
      </c>
      <c r="GY204">
        <v>43.6</v>
      </c>
      <c r="GZ204">
        <v>38.17</v>
      </c>
      <c r="HA204">
        <v>81.77</v>
      </c>
      <c r="HB204">
        <v>55.91</v>
      </c>
      <c r="HC204">
        <v>137.68</v>
      </c>
    </row>
    <row r="205" spans="1:211" x14ac:dyDescent="0.25">
      <c r="A205">
        <v>27</v>
      </c>
      <c r="B205">
        <v>106</v>
      </c>
      <c r="C205" t="s">
        <v>250</v>
      </c>
      <c r="D205" t="s">
        <v>251</v>
      </c>
      <c r="E205" t="s">
        <v>252</v>
      </c>
      <c r="F205" t="s">
        <v>253</v>
      </c>
      <c r="G205" t="s">
        <v>254</v>
      </c>
      <c r="H205" t="s">
        <v>255</v>
      </c>
      <c r="I205">
        <v>2009</v>
      </c>
      <c r="J205">
        <v>106</v>
      </c>
      <c r="K205" t="s">
        <v>250</v>
      </c>
      <c r="L205" t="s">
        <v>256</v>
      </c>
      <c r="M205" t="s">
        <v>257</v>
      </c>
      <c r="N205" t="s">
        <v>258</v>
      </c>
      <c r="O205" t="s">
        <v>259</v>
      </c>
      <c r="P205">
        <v>420</v>
      </c>
      <c r="Q205" t="s">
        <v>260</v>
      </c>
      <c r="R205">
        <v>420</v>
      </c>
      <c r="S205" t="s">
        <v>261</v>
      </c>
      <c r="T205" t="s">
        <v>262</v>
      </c>
      <c r="U205" t="s">
        <v>263</v>
      </c>
      <c r="V205" t="s">
        <v>264</v>
      </c>
      <c r="W205" t="s">
        <v>392</v>
      </c>
      <c r="X205">
        <v>0</v>
      </c>
      <c r="Y205" t="s">
        <v>392</v>
      </c>
      <c r="Z205">
        <v>2010</v>
      </c>
      <c r="AA205" t="s">
        <v>393</v>
      </c>
      <c r="AB205" t="s">
        <v>393</v>
      </c>
      <c r="AC205">
        <v>89</v>
      </c>
      <c r="AD205">
        <v>8.3000000000000007</v>
      </c>
      <c r="AF205" t="s">
        <v>268</v>
      </c>
      <c r="AG205" t="s">
        <v>269</v>
      </c>
      <c r="AH205" t="s">
        <v>270</v>
      </c>
      <c r="AI205" t="s">
        <v>270</v>
      </c>
      <c r="AJ205" t="s">
        <v>270</v>
      </c>
      <c r="AK205" t="s">
        <v>270</v>
      </c>
      <c r="AL205">
        <v>9.4280000000000006E-3</v>
      </c>
      <c r="AM205" t="s">
        <v>271</v>
      </c>
      <c r="AN205">
        <v>28155</v>
      </c>
      <c r="AO205">
        <v>477696</v>
      </c>
      <c r="AP205">
        <v>4</v>
      </c>
      <c r="AQ205">
        <v>29945</v>
      </c>
      <c r="AR205">
        <v>2013</v>
      </c>
      <c r="CM205">
        <v>65.83</v>
      </c>
      <c r="FX205">
        <v>32.24</v>
      </c>
      <c r="GU205">
        <v>12.7</v>
      </c>
      <c r="GV205">
        <v>103.73</v>
      </c>
      <c r="GY205">
        <v>98.07</v>
      </c>
      <c r="GZ205">
        <v>0</v>
      </c>
      <c r="HA205">
        <v>98.07</v>
      </c>
      <c r="HB205">
        <v>116.43</v>
      </c>
      <c r="HC205">
        <v>214.5</v>
      </c>
    </row>
    <row r="206" spans="1:211" x14ac:dyDescent="0.25">
      <c r="A206">
        <v>27</v>
      </c>
      <c r="B206">
        <v>106</v>
      </c>
      <c r="C206" t="s">
        <v>250</v>
      </c>
      <c r="D206" t="s">
        <v>251</v>
      </c>
      <c r="E206" t="s">
        <v>252</v>
      </c>
      <c r="F206" t="s">
        <v>253</v>
      </c>
      <c r="G206" t="s">
        <v>254</v>
      </c>
      <c r="H206" t="s">
        <v>255</v>
      </c>
      <c r="I206">
        <v>2009</v>
      </c>
      <c r="J206">
        <v>106</v>
      </c>
      <c r="K206" t="s">
        <v>250</v>
      </c>
      <c r="L206" t="s">
        <v>256</v>
      </c>
      <c r="M206" t="s">
        <v>257</v>
      </c>
      <c r="N206" t="s">
        <v>258</v>
      </c>
      <c r="O206" t="s">
        <v>259</v>
      </c>
      <c r="P206">
        <v>420</v>
      </c>
      <c r="Q206" t="s">
        <v>260</v>
      </c>
      <c r="R206">
        <v>420</v>
      </c>
      <c r="S206" t="s">
        <v>261</v>
      </c>
      <c r="T206" t="s">
        <v>262</v>
      </c>
      <c r="U206" t="s">
        <v>263</v>
      </c>
      <c r="V206" t="s">
        <v>264</v>
      </c>
      <c r="W206" t="s">
        <v>394</v>
      </c>
      <c r="X206">
        <v>0</v>
      </c>
      <c r="Y206" t="s">
        <v>394</v>
      </c>
      <c r="Z206">
        <v>2010</v>
      </c>
      <c r="AA206" t="s">
        <v>395</v>
      </c>
      <c r="AB206" t="s">
        <v>395</v>
      </c>
      <c r="AC206">
        <v>89</v>
      </c>
      <c r="AD206">
        <v>7.6</v>
      </c>
      <c r="AF206" t="s">
        <v>268</v>
      </c>
      <c r="AG206" t="s">
        <v>269</v>
      </c>
      <c r="AH206" t="s">
        <v>270</v>
      </c>
      <c r="AI206" t="s">
        <v>270</v>
      </c>
      <c r="AJ206" t="s">
        <v>270</v>
      </c>
      <c r="AK206" t="s">
        <v>270</v>
      </c>
      <c r="AL206">
        <v>3.4350000000000001E-3</v>
      </c>
      <c r="AM206" t="s">
        <v>271</v>
      </c>
      <c r="AN206">
        <v>29300</v>
      </c>
      <c r="AO206">
        <v>246273</v>
      </c>
      <c r="AP206">
        <v>3</v>
      </c>
      <c r="AQ206">
        <v>29944</v>
      </c>
      <c r="AR206">
        <v>2012</v>
      </c>
      <c r="CM206">
        <v>17.149999999999999</v>
      </c>
      <c r="FO206">
        <v>0</v>
      </c>
      <c r="GU206">
        <v>19.32</v>
      </c>
      <c r="GV206">
        <v>13.2</v>
      </c>
      <c r="GY206">
        <v>17.149999999999999</v>
      </c>
      <c r="GZ206">
        <v>0</v>
      </c>
      <c r="HA206">
        <v>17.149999999999999</v>
      </c>
      <c r="HB206">
        <v>32.520000000000003</v>
      </c>
      <c r="HC206">
        <v>49.67</v>
      </c>
    </row>
    <row r="207" spans="1:211" x14ac:dyDescent="0.25">
      <c r="A207">
        <v>27</v>
      </c>
      <c r="B207">
        <v>106</v>
      </c>
      <c r="C207" t="s">
        <v>250</v>
      </c>
      <c r="D207" t="s">
        <v>251</v>
      </c>
      <c r="E207" t="s">
        <v>252</v>
      </c>
      <c r="F207" t="s">
        <v>253</v>
      </c>
      <c r="G207" t="s">
        <v>254</v>
      </c>
      <c r="H207" t="s">
        <v>255</v>
      </c>
      <c r="I207">
        <v>2009</v>
      </c>
      <c r="J207">
        <v>106</v>
      </c>
      <c r="K207" t="s">
        <v>250</v>
      </c>
      <c r="L207" t="s">
        <v>256</v>
      </c>
      <c r="M207" t="s">
        <v>257</v>
      </c>
      <c r="N207" t="s">
        <v>258</v>
      </c>
      <c r="O207" t="s">
        <v>259</v>
      </c>
      <c r="P207">
        <v>420</v>
      </c>
      <c r="Q207" t="s">
        <v>260</v>
      </c>
      <c r="R207">
        <v>420</v>
      </c>
      <c r="S207" t="s">
        <v>261</v>
      </c>
      <c r="T207" t="s">
        <v>262</v>
      </c>
      <c r="U207" t="s">
        <v>263</v>
      </c>
      <c r="V207" t="s">
        <v>264</v>
      </c>
      <c r="W207" t="s">
        <v>394</v>
      </c>
      <c r="X207">
        <v>0</v>
      </c>
      <c r="Y207" t="s">
        <v>394</v>
      </c>
      <c r="Z207">
        <v>2010</v>
      </c>
      <c r="AA207" t="s">
        <v>395</v>
      </c>
      <c r="AB207" t="s">
        <v>395</v>
      </c>
      <c r="AC207">
        <v>89</v>
      </c>
      <c r="AD207">
        <v>7.6</v>
      </c>
      <c r="AF207" t="s">
        <v>268</v>
      </c>
      <c r="AG207" t="s">
        <v>269</v>
      </c>
      <c r="AH207" t="s">
        <v>270</v>
      </c>
      <c r="AI207" t="s">
        <v>270</v>
      </c>
      <c r="AJ207" t="s">
        <v>270</v>
      </c>
      <c r="AK207" t="s">
        <v>270</v>
      </c>
      <c r="AL207">
        <v>3.4350000000000001E-3</v>
      </c>
      <c r="AM207" t="s">
        <v>271</v>
      </c>
      <c r="AN207">
        <v>29300</v>
      </c>
      <c r="AO207">
        <v>246273</v>
      </c>
      <c r="AP207">
        <v>4</v>
      </c>
      <c r="AQ207">
        <v>29944</v>
      </c>
      <c r="AR207">
        <v>2013</v>
      </c>
      <c r="BX207">
        <v>14.88</v>
      </c>
      <c r="CM207">
        <v>33.619999999999997</v>
      </c>
      <c r="CZ207">
        <v>18.739999999999998</v>
      </c>
      <c r="FD207">
        <v>64.05</v>
      </c>
      <c r="GP207">
        <v>44.71</v>
      </c>
      <c r="GU207">
        <v>18.899999999999999</v>
      </c>
      <c r="GV207">
        <v>49</v>
      </c>
      <c r="GY207">
        <v>131.29</v>
      </c>
      <c r="GZ207">
        <v>44.71</v>
      </c>
      <c r="HA207">
        <v>176</v>
      </c>
      <c r="HB207">
        <v>67.900000000000006</v>
      </c>
      <c r="HC207">
        <v>243.9</v>
      </c>
    </row>
    <row r="208" spans="1:211" x14ac:dyDescent="0.25">
      <c r="A208">
        <v>27</v>
      </c>
      <c r="B208">
        <v>106</v>
      </c>
      <c r="C208" t="s">
        <v>250</v>
      </c>
      <c r="D208" t="s">
        <v>251</v>
      </c>
      <c r="E208" t="s">
        <v>252</v>
      </c>
      <c r="F208" t="s">
        <v>253</v>
      </c>
      <c r="G208" t="s">
        <v>254</v>
      </c>
      <c r="H208" t="s">
        <v>255</v>
      </c>
      <c r="I208">
        <v>2009</v>
      </c>
      <c r="J208">
        <v>106</v>
      </c>
      <c r="K208" t="s">
        <v>250</v>
      </c>
      <c r="L208" t="s">
        <v>256</v>
      </c>
      <c r="M208" t="s">
        <v>257</v>
      </c>
      <c r="N208" t="s">
        <v>258</v>
      </c>
      <c r="O208" t="s">
        <v>259</v>
      </c>
      <c r="P208">
        <v>420</v>
      </c>
      <c r="Q208" t="s">
        <v>260</v>
      </c>
      <c r="R208">
        <v>420</v>
      </c>
      <c r="S208" t="s">
        <v>261</v>
      </c>
      <c r="T208" t="s">
        <v>262</v>
      </c>
      <c r="U208" t="s">
        <v>263</v>
      </c>
      <c r="V208" t="s">
        <v>264</v>
      </c>
      <c r="W208" t="s">
        <v>394</v>
      </c>
      <c r="X208">
        <v>0</v>
      </c>
      <c r="Y208" t="s">
        <v>394</v>
      </c>
      <c r="Z208">
        <v>2010</v>
      </c>
      <c r="AA208" t="s">
        <v>395</v>
      </c>
      <c r="AB208" t="s">
        <v>395</v>
      </c>
      <c r="AC208">
        <v>89</v>
      </c>
      <c r="AD208">
        <v>7.6</v>
      </c>
      <c r="AF208" t="s">
        <v>268</v>
      </c>
      <c r="AG208" t="s">
        <v>269</v>
      </c>
      <c r="AH208" t="s">
        <v>270</v>
      </c>
      <c r="AI208" t="s">
        <v>270</v>
      </c>
      <c r="AJ208" t="s">
        <v>270</v>
      </c>
      <c r="AK208" t="s">
        <v>270</v>
      </c>
      <c r="AL208">
        <v>3.4350000000000001E-3</v>
      </c>
      <c r="AM208" t="s">
        <v>271</v>
      </c>
      <c r="AN208">
        <v>29300</v>
      </c>
      <c r="AO208">
        <v>246273</v>
      </c>
      <c r="AP208">
        <v>5</v>
      </c>
      <c r="AQ208">
        <v>29944</v>
      </c>
      <c r="AR208">
        <v>2014</v>
      </c>
      <c r="GP208">
        <v>35.130000000000003</v>
      </c>
      <c r="GY208">
        <v>0</v>
      </c>
      <c r="GZ208">
        <v>35.130000000000003</v>
      </c>
      <c r="HA208">
        <v>35.130000000000003</v>
      </c>
      <c r="HB208">
        <v>0</v>
      </c>
      <c r="HC208">
        <v>35.130000000000003</v>
      </c>
    </row>
    <row r="209" spans="1:211" x14ac:dyDescent="0.25">
      <c r="A209">
        <v>27</v>
      </c>
      <c r="B209">
        <v>106</v>
      </c>
      <c r="C209" t="s">
        <v>250</v>
      </c>
      <c r="D209" t="s">
        <v>251</v>
      </c>
      <c r="E209" t="s">
        <v>252</v>
      </c>
      <c r="F209" t="s">
        <v>253</v>
      </c>
      <c r="G209" t="s">
        <v>254</v>
      </c>
      <c r="H209" t="s">
        <v>255</v>
      </c>
      <c r="I209">
        <v>2009</v>
      </c>
      <c r="J209">
        <v>106</v>
      </c>
      <c r="K209" t="s">
        <v>250</v>
      </c>
      <c r="L209" t="s">
        <v>256</v>
      </c>
      <c r="M209" t="s">
        <v>257</v>
      </c>
      <c r="N209" t="s">
        <v>258</v>
      </c>
      <c r="O209" t="s">
        <v>259</v>
      </c>
      <c r="P209">
        <v>420</v>
      </c>
      <c r="Q209" t="s">
        <v>260</v>
      </c>
      <c r="R209">
        <v>420</v>
      </c>
      <c r="S209" t="s">
        <v>261</v>
      </c>
      <c r="T209" t="s">
        <v>262</v>
      </c>
      <c r="U209" t="s">
        <v>263</v>
      </c>
      <c r="V209" t="s">
        <v>264</v>
      </c>
      <c r="W209" t="s">
        <v>396</v>
      </c>
      <c r="X209">
        <v>0</v>
      </c>
      <c r="Y209" t="s">
        <v>396</v>
      </c>
      <c r="Z209">
        <v>2010</v>
      </c>
      <c r="AA209" t="s">
        <v>397</v>
      </c>
      <c r="AB209" t="s">
        <v>398</v>
      </c>
      <c r="AC209">
        <v>83</v>
      </c>
      <c r="AD209">
        <v>5.8</v>
      </c>
      <c r="AF209" t="s">
        <v>268</v>
      </c>
      <c r="AG209" t="s">
        <v>269</v>
      </c>
      <c r="AH209" t="s">
        <v>270</v>
      </c>
      <c r="AI209" t="s">
        <v>270</v>
      </c>
      <c r="AJ209" t="s">
        <v>270</v>
      </c>
      <c r="AK209" t="s">
        <v>270</v>
      </c>
      <c r="AL209">
        <v>1.351E-3</v>
      </c>
      <c r="AM209" t="s">
        <v>271</v>
      </c>
      <c r="AN209">
        <v>29567</v>
      </c>
      <c r="AO209">
        <v>199142</v>
      </c>
      <c r="AP209">
        <v>2</v>
      </c>
      <c r="AQ209">
        <v>29946</v>
      </c>
      <c r="AR209">
        <v>2011</v>
      </c>
      <c r="GU209">
        <v>12.34</v>
      </c>
      <c r="GV209">
        <v>1.54</v>
      </c>
      <c r="GY209">
        <v>0</v>
      </c>
      <c r="GZ209">
        <v>0</v>
      </c>
      <c r="HA209">
        <v>0</v>
      </c>
      <c r="HB209">
        <v>13.88</v>
      </c>
      <c r="HC209">
        <v>13.879999999999999</v>
      </c>
    </row>
    <row r="210" spans="1:211" x14ac:dyDescent="0.25">
      <c r="A210">
        <v>27</v>
      </c>
      <c r="B210">
        <v>106</v>
      </c>
      <c r="C210" t="s">
        <v>250</v>
      </c>
      <c r="D210" t="s">
        <v>251</v>
      </c>
      <c r="E210" t="s">
        <v>252</v>
      </c>
      <c r="F210" t="s">
        <v>253</v>
      </c>
      <c r="G210" t="s">
        <v>254</v>
      </c>
      <c r="H210" t="s">
        <v>255</v>
      </c>
      <c r="I210">
        <v>2009</v>
      </c>
      <c r="J210">
        <v>106</v>
      </c>
      <c r="K210" t="s">
        <v>250</v>
      </c>
      <c r="L210" t="s">
        <v>256</v>
      </c>
      <c r="M210" t="s">
        <v>257</v>
      </c>
      <c r="N210" t="s">
        <v>258</v>
      </c>
      <c r="O210" t="s">
        <v>259</v>
      </c>
      <c r="P210">
        <v>420</v>
      </c>
      <c r="Q210" t="s">
        <v>260</v>
      </c>
      <c r="R210">
        <v>420</v>
      </c>
      <c r="S210" t="s">
        <v>261</v>
      </c>
      <c r="T210" t="s">
        <v>262</v>
      </c>
      <c r="U210" t="s">
        <v>263</v>
      </c>
      <c r="V210" t="s">
        <v>264</v>
      </c>
      <c r="W210" t="s">
        <v>396</v>
      </c>
      <c r="X210">
        <v>0</v>
      </c>
      <c r="Y210" t="s">
        <v>396</v>
      </c>
      <c r="Z210">
        <v>2010</v>
      </c>
      <c r="AA210" t="s">
        <v>397</v>
      </c>
      <c r="AB210" t="s">
        <v>398</v>
      </c>
      <c r="AC210">
        <v>83</v>
      </c>
      <c r="AD210">
        <v>5.8</v>
      </c>
      <c r="AF210" t="s">
        <v>268</v>
      </c>
      <c r="AG210" t="s">
        <v>269</v>
      </c>
      <c r="AH210" t="s">
        <v>270</v>
      </c>
      <c r="AI210" t="s">
        <v>270</v>
      </c>
      <c r="AJ210" t="s">
        <v>270</v>
      </c>
      <c r="AK210" t="s">
        <v>270</v>
      </c>
      <c r="AL210">
        <v>1.351E-3</v>
      </c>
      <c r="AM210" t="s">
        <v>271</v>
      </c>
      <c r="AN210">
        <v>29567</v>
      </c>
      <c r="AO210">
        <v>199142</v>
      </c>
      <c r="AP210">
        <v>3</v>
      </c>
      <c r="AQ210">
        <v>29946</v>
      </c>
      <c r="AR210">
        <v>2012</v>
      </c>
      <c r="CM210">
        <v>38.049999999999997</v>
      </c>
      <c r="GP210">
        <v>17.98</v>
      </c>
      <c r="GU210">
        <v>19.350000000000001</v>
      </c>
      <c r="GV210">
        <v>45.11</v>
      </c>
      <c r="GY210">
        <v>38.049999999999997</v>
      </c>
      <c r="GZ210">
        <v>17.98</v>
      </c>
      <c r="HA210">
        <v>56.03</v>
      </c>
      <c r="HB210">
        <v>64.459999999999994</v>
      </c>
      <c r="HC210">
        <v>120.49</v>
      </c>
    </row>
    <row r="211" spans="1:211" x14ac:dyDescent="0.25">
      <c r="A211">
        <v>27</v>
      </c>
      <c r="B211">
        <v>106</v>
      </c>
      <c r="C211" t="s">
        <v>250</v>
      </c>
      <c r="D211" t="s">
        <v>251</v>
      </c>
      <c r="E211" t="s">
        <v>252</v>
      </c>
      <c r="F211" t="s">
        <v>253</v>
      </c>
      <c r="G211" t="s">
        <v>254</v>
      </c>
      <c r="H211" t="s">
        <v>255</v>
      </c>
      <c r="I211">
        <v>2009</v>
      </c>
      <c r="J211">
        <v>106</v>
      </c>
      <c r="K211" t="s">
        <v>250</v>
      </c>
      <c r="L211" t="s">
        <v>256</v>
      </c>
      <c r="M211" t="s">
        <v>257</v>
      </c>
      <c r="N211" t="s">
        <v>258</v>
      </c>
      <c r="O211" t="s">
        <v>259</v>
      </c>
      <c r="P211">
        <v>420</v>
      </c>
      <c r="Q211" t="s">
        <v>260</v>
      </c>
      <c r="R211">
        <v>420</v>
      </c>
      <c r="S211" t="s">
        <v>261</v>
      </c>
      <c r="T211" t="s">
        <v>262</v>
      </c>
      <c r="U211" t="s">
        <v>263</v>
      </c>
      <c r="V211" t="s">
        <v>264</v>
      </c>
      <c r="W211" t="s">
        <v>396</v>
      </c>
      <c r="X211">
        <v>0</v>
      </c>
      <c r="Y211" t="s">
        <v>396</v>
      </c>
      <c r="Z211">
        <v>2010</v>
      </c>
      <c r="AA211" t="s">
        <v>397</v>
      </c>
      <c r="AB211" t="s">
        <v>398</v>
      </c>
      <c r="AC211">
        <v>83</v>
      </c>
      <c r="AD211">
        <v>5.8</v>
      </c>
      <c r="AF211" t="s">
        <v>268</v>
      </c>
      <c r="AG211" t="s">
        <v>269</v>
      </c>
      <c r="AH211" t="s">
        <v>270</v>
      </c>
      <c r="AI211" t="s">
        <v>270</v>
      </c>
      <c r="AJ211" t="s">
        <v>270</v>
      </c>
      <c r="AK211" t="s">
        <v>270</v>
      </c>
      <c r="AL211">
        <v>1.351E-3</v>
      </c>
      <c r="AM211" t="s">
        <v>271</v>
      </c>
      <c r="AN211">
        <v>29567</v>
      </c>
      <c r="AO211">
        <v>199142</v>
      </c>
      <c r="AP211">
        <v>4</v>
      </c>
      <c r="AQ211">
        <v>29946</v>
      </c>
      <c r="AR211">
        <v>2013</v>
      </c>
      <c r="CM211">
        <v>13.47</v>
      </c>
      <c r="GP211">
        <v>26.81</v>
      </c>
      <c r="GU211">
        <v>36.89</v>
      </c>
      <c r="GV211">
        <v>65.34</v>
      </c>
      <c r="GY211">
        <v>13.47</v>
      </c>
      <c r="GZ211">
        <v>26.81</v>
      </c>
      <c r="HA211">
        <v>40.28</v>
      </c>
      <c r="HB211">
        <v>102.23</v>
      </c>
      <c r="HC211">
        <v>142.51</v>
      </c>
    </row>
    <row r="212" spans="1:211" x14ac:dyDescent="0.25">
      <c r="A212">
        <v>27</v>
      </c>
      <c r="B212">
        <v>106</v>
      </c>
      <c r="C212" t="s">
        <v>250</v>
      </c>
      <c r="D212" t="s">
        <v>251</v>
      </c>
      <c r="E212" t="s">
        <v>252</v>
      </c>
      <c r="F212" t="s">
        <v>253</v>
      </c>
      <c r="G212" t="s">
        <v>254</v>
      </c>
      <c r="H212" t="s">
        <v>255</v>
      </c>
      <c r="I212">
        <v>2009</v>
      </c>
      <c r="J212">
        <v>106</v>
      </c>
      <c r="K212" t="s">
        <v>250</v>
      </c>
      <c r="L212" t="s">
        <v>256</v>
      </c>
      <c r="M212" t="s">
        <v>257</v>
      </c>
      <c r="N212" t="s">
        <v>258</v>
      </c>
      <c r="O212" t="s">
        <v>259</v>
      </c>
      <c r="P212">
        <v>420</v>
      </c>
      <c r="Q212" t="s">
        <v>260</v>
      </c>
      <c r="R212">
        <v>420</v>
      </c>
      <c r="S212" t="s">
        <v>261</v>
      </c>
      <c r="T212" t="s">
        <v>262</v>
      </c>
      <c r="U212" t="s">
        <v>263</v>
      </c>
      <c r="V212" t="s">
        <v>264</v>
      </c>
      <c r="W212" t="s">
        <v>396</v>
      </c>
      <c r="X212">
        <v>0</v>
      </c>
      <c r="Y212" t="s">
        <v>396</v>
      </c>
      <c r="Z212">
        <v>2010</v>
      </c>
      <c r="AA212" t="s">
        <v>397</v>
      </c>
      <c r="AB212" t="s">
        <v>398</v>
      </c>
      <c r="AC212">
        <v>83</v>
      </c>
      <c r="AD212">
        <v>5.8</v>
      </c>
      <c r="AF212" t="s">
        <v>268</v>
      </c>
      <c r="AG212" t="s">
        <v>269</v>
      </c>
      <c r="AH212" t="s">
        <v>270</v>
      </c>
      <c r="AI212" t="s">
        <v>270</v>
      </c>
      <c r="AJ212" t="s">
        <v>270</v>
      </c>
      <c r="AK212" t="s">
        <v>270</v>
      </c>
      <c r="AL212">
        <v>1.351E-3</v>
      </c>
      <c r="AM212" t="s">
        <v>271</v>
      </c>
      <c r="AN212">
        <v>29567</v>
      </c>
      <c r="AO212">
        <v>199142</v>
      </c>
      <c r="AP212">
        <v>5</v>
      </c>
      <c r="AQ212">
        <v>29946</v>
      </c>
      <c r="AR212">
        <v>2014</v>
      </c>
      <c r="GP212">
        <v>19.2</v>
      </c>
      <c r="GU212">
        <v>6.73</v>
      </c>
      <c r="GV212">
        <v>16.72</v>
      </c>
      <c r="GY212">
        <v>0</v>
      </c>
      <c r="GZ212">
        <v>19.2</v>
      </c>
      <c r="HA212">
        <v>19.2</v>
      </c>
      <c r="HB212">
        <v>23.45</v>
      </c>
      <c r="HC212">
        <v>42.65</v>
      </c>
    </row>
    <row r="213" spans="1:211" x14ac:dyDescent="0.25">
      <c r="A213">
        <v>27</v>
      </c>
      <c r="B213">
        <v>106</v>
      </c>
      <c r="C213" t="s">
        <v>250</v>
      </c>
      <c r="D213" t="s">
        <v>251</v>
      </c>
      <c r="E213" t="s">
        <v>252</v>
      </c>
      <c r="F213" t="s">
        <v>253</v>
      </c>
      <c r="G213" t="s">
        <v>254</v>
      </c>
      <c r="H213" t="s">
        <v>255</v>
      </c>
      <c r="I213">
        <v>2009</v>
      </c>
      <c r="J213">
        <v>106</v>
      </c>
      <c r="K213" t="s">
        <v>250</v>
      </c>
      <c r="L213" t="s">
        <v>256</v>
      </c>
      <c r="M213" t="s">
        <v>257</v>
      </c>
      <c r="N213" t="s">
        <v>258</v>
      </c>
      <c r="O213" t="s">
        <v>259</v>
      </c>
      <c r="P213">
        <v>106</v>
      </c>
      <c r="Q213" t="s">
        <v>283</v>
      </c>
      <c r="R213">
        <v>6781</v>
      </c>
      <c r="S213" t="s">
        <v>399</v>
      </c>
      <c r="T213" t="s">
        <v>262</v>
      </c>
      <c r="U213" t="s">
        <v>263</v>
      </c>
      <c r="V213" t="s">
        <v>290</v>
      </c>
      <c r="W213" t="s">
        <v>400</v>
      </c>
      <c r="X213">
        <v>0</v>
      </c>
      <c r="Y213" t="s">
        <v>400</v>
      </c>
      <c r="Z213">
        <v>2010</v>
      </c>
      <c r="AA213" t="s">
        <v>401</v>
      </c>
      <c r="AB213" t="s">
        <v>401</v>
      </c>
      <c r="AC213">
        <v>80</v>
      </c>
      <c r="AD213">
        <v>5.4</v>
      </c>
      <c r="AE213" t="s">
        <v>402</v>
      </c>
      <c r="AF213" t="s">
        <v>268</v>
      </c>
      <c r="AG213" t="s">
        <v>269</v>
      </c>
      <c r="AH213" t="s">
        <v>289</v>
      </c>
      <c r="AI213" t="s">
        <v>289</v>
      </c>
      <c r="AJ213" t="s">
        <v>289</v>
      </c>
      <c r="AK213" t="s">
        <v>289</v>
      </c>
      <c r="AL213">
        <v>6.3439999999999998E-3</v>
      </c>
      <c r="AM213" t="s">
        <v>271</v>
      </c>
      <c r="AN213">
        <v>29133</v>
      </c>
      <c r="AO213">
        <v>159977</v>
      </c>
      <c r="AP213">
        <v>3</v>
      </c>
      <c r="AQ213">
        <v>29947</v>
      </c>
      <c r="AR213">
        <v>2012</v>
      </c>
      <c r="BX213">
        <v>16.03</v>
      </c>
      <c r="GP213">
        <v>34.979999999999997</v>
      </c>
      <c r="GU213">
        <v>12.62</v>
      </c>
      <c r="GV213">
        <v>23.43</v>
      </c>
      <c r="GY213">
        <v>16.03</v>
      </c>
      <c r="GZ213">
        <v>34.979999999999997</v>
      </c>
      <c r="HA213">
        <v>51.01</v>
      </c>
      <c r="HB213">
        <v>36.049999999999997</v>
      </c>
      <c r="HC213">
        <v>87.06</v>
      </c>
    </row>
    <row r="214" spans="1:211" x14ac:dyDescent="0.25">
      <c r="A214">
        <v>27</v>
      </c>
      <c r="B214">
        <v>106</v>
      </c>
      <c r="C214" t="s">
        <v>250</v>
      </c>
      <c r="D214" t="s">
        <v>251</v>
      </c>
      <c r="E214" t="s">
        <v>252</v>
      </c>
      <c r="F214" t="s">
        <v>253</v>
      </c>
      <c r="G214" t="s">
        <v>254</v>
      </c>
      <c r="H214" t="s">
        <v>255</v>
      </c>
      <c r="I214">
        <v>2009</v>
      </c>
      <c r="J214">
        <v>106</v>
      </c>
      <c r="K214" t="s">
        <v>250</v>
      </c>
      <c r="L214" t="s">
        <v>256</v>
      </c>
      <c r="M214" t="s">
        <v>257</v>
      </c>
      <c r="N214" t="s">
        <v>258</v>
      </c>
      <c r="O214" t="s">
        <v>259</v>
      </c>
      <c r="P214">
        <v>106</v>
      </c>
      <c r="Q214" t="s">
        <v>283</v>
      </c>
      <c r="R214">
        <v>6781</v>
      </c>
      <c r="S214" t="s">
        <v>399</v>
      </c>
      <c r="T214" t="s">
        <v>262</v>
      </c>
      <c r="U214" t="s">
        <v>263</v>
      </c>
      <c r="V214" t="s">
        <v>290</v>
      </c>
      <c r="W214" t="s">
        <v>400</v>
      </c>
      <c r="X214">
        <v>0</v>
      </c>
      <c r="Y214" t="s">
        <v>400</v>
      </c>
      <c r="Z214">
        <v>2010</v>
      </c>
      <c r="AA214" t="s">
        <v>401</v>
      </c>
      <c r="AB214" t="s">
        <v>401</v>
      </c>
      <c r="AC214">
        <v>80</v>
      </c>
      <c r="AD214">
        <v>5.4</v>
      </c>
      <c r="AE214" t="s">
        <v>402</v>
      </c>
      <c r="AF214" t="s">
        <v>268</v>
      </c>
      <c r="AG214" t="s">
        <v>269</v>
      </c>
      <c r="AH214" t="s">
        <v>289</v>
      </c>
      <c r="AI214" t="s">
        <v>289</v>
      </c>
      <c r="AJ214" t="s">
        <v>289</v>
      </c>
      <c r="AK214" t="s">
        <v>289</v>
      </c>
      <c r="AL214">
        <v>6.3439999999999998E-3</v>
      </c>
      <c r="AM214" t="s">
        <v>271</v>
      </c>
      <c r="AN214">
        <v>29133</v>
      </c>
      <c r="AO214">
        <v>159977</v>
      </c>
      <c r="AP214">
        <v>4</v>
      </c>
      <c r="AQ214">
        <v>29947</v>
      </c>
      <c r="AR214">
        <v>2013</v>
      </c>
      <c r="FU214">
        <v>10.43</v>
      </c>
      <c r="GU214">
        <v>17.73</v>
      </c>
      <c r="GV214">
        <v>23.35</v>
      </c>
      <c r="GY214">
        <v>10.43</v>
      </c>
      <c r="GZ214">
        <v>0</v>
      </c>
      <c r="HA214">
        <v>10.43</v>
      </c>
      <c r="HB214">
        <v>41.08</v>
      </c>
      <c r="HC214">
        <v>51.510000000000005</v>
      </c>
    </row>
    <row r="215" spans="1:211" x14ac:dyDescent="0.25">
      <c r="A215">
        <v>27</v>
      </c>
      <c r="B215">
        <v>106</v>
      </c>
      <c r="C215" t="s">
        <v>250</v>
      </c>
      <c r="D215" t="s">
        <v>251</v>
      </c>
      <c r="E215" t="s">
        <v>252</v>
      </c>
      <c r="F215" t="s">
        <v>253</v>
      </c>
      <c r="G215" t="s">
        <v>254</v>
      </c>
      <c r="H215" t="s">
        <v>255</v>
      </c>
      <c r="I215">
        <v>2009</v>
      </c>
      <c r="J215">
        <v>106</v>
      </c>
      <c r="K215" t="s">
        <v>250</v>
      </c>
      <c r="L215" t="s">
        <v>256</v>
      </c>
      <c r="M215" t="s">
        <v>257</v>
      </c>
      <c r="N215" t="s">
        <v>258</v>
      </c>
      <c r="O215" t="s">
        <v>259</v>
      </c>
      <c r="P215">
        <v>106</v>
      </c>
      <c r="Q215" t="s">
        <v>283</v>
      </c>
      <c r="R215">
        <v>6781</v>
      </c>
      <c r="S215" t="s">
        <v>399</v>
      </c>
      <c r="T215" t="s">
        <v>262</v>
      </c>
      <c r="U215" t="s">
        <v>263</v>
      </c>
      <c r="V215" t="s">
        <v>290</v>
      </c>
      <c r="W215" t="s">
        <v>400</v>
      </c>
      <c r="X215">
        <v>0</v>
      </c>
      <c r="Y215" t="s">
        <v>400</v>
      </c>
      <c r="Z215">
        <v>2010</v>
      </c>
      <c r="AA215" t="s">
        <v>401</v>
      </c>
      <c r="AB215" t="s">
        <v>401</v>
      </c>
      <c r="AC215">
        <v>80</v>
      </c>
      <c r="AD215">
        <v>5.4</v>
      </c>
      <c r="AE215" t="s">
        <v>402</v>
      </c>
      <c r="AF215" t="s">
        <v>268</v>
      </c>
      <c r="AG215" t="s">
        <v>269</v>
      </c>
      <c r="AH215" t="s">
        <v>289</v>
      </c>
      <c r="AI215" t="s">
        <v>289</v>
      </c>
      <c r="AJ215" t="s">
        <v>289</v>
      </c>
      <c r="AK215" t="s">
        <v>289</v>
      </c>
      <c r="AL215">
        <v>6.3439999999999998E-3</v>
      </c>
      <c r="AM215" t="s">
        <v>271</v>
      </c>
      <c r="AN215">
        <v>29133</v>
      </c>
      <c r="AO215">
        <v>159977</v>
      </c>
      <c r="AP215">
        <v>5</v>
      </c>
      <c r="AQ215">
        <v>29947</v>
      </c>
      <c r="AR215">
        <v>2014</v>
      </c>
      <c r="GP215">
        <v>5.99</v>
      </c>
      <c r="GV215">
        <v>12.93</v>
      </c>
      <c r="GY215">
        <v>0</v>
      </c>
      <c r="GZ215">
        <v>5.99</v>
      </c>
      <c r="HA215">
        <v>5.99</v>
      </c>
      <c r="HB215">
        <v>12.93</v>
      </c>
      <c r="HC215">
        <v>18.920000000000002</v>
      </c>
    </row>
    <row r="216" spans="1:211" x14ac:dyDescent="0.25">
      <c r="A216">
        <v>27</v>
      </c>
      <c r="B216">
        <v>106</v>
      </c>
      <c r="C216" t="s">
        <v>250</v>
      </c>
      <c r="D216" t="s">
        <v>251</v>
      </c>
      <c r="E216" t="s">
        <v>252</v>
      </c>
      <c r="F216" t="s">
        <v>253</v>
      </c>
      <c r="G216" t="s">
        <v>254</v>
      </c>
      <c r="H216" t="s">
        <v>255</v>
      </c>
      <c r="I216">
        <v>2009</v>
      </c>
      <c r="J216">
        <v>106</v>
      </c>
      <c r="K216" t="s">
        <v>250</v>
      </c>
      <c r="L216" t="s">
        <v>256</v>
      </c>
      <c r="M216" t="s">
        <v>257</v>
      </c>
      <c r="N216" t="s">
        <v>258</v>
      </c>
      <c r="O216" t="s">
        <v>259</v>
      </c>
      <c r="P216">
        <v>106</v>
      </c>
      <c r="Q216" t="s">
        <v>283</v>
      </c>
      <c r="R216">
        <v>106</v>
      </c>
      <c r="S216" t="s">
        <v>250</v>
      </c>
      <c r="T216" t="s">
        <v>262</v>
      </c>
      <c r="U216" t="s">
        <v>263</v>
      </c>
      <c r="V216" t="s">
        <v>290</v>
      </c>
      <c r="W216" t="s">
        <v>403</v>
      </c>
      <c r="X216">
        <v>0</v>
      </c>
      <c r="Y216" t="s">
        <v>403</v>
      </c>
      <c r="Z216">
        <v>2010</v>
      </c>
      <c r="AA216" t="s">
        <v>404</v>
      </c>
      <c r="AB216" t="s">
        <v>404</v>
      </c>
      <c r="AC216">
        <v>80</v>
      </c>
      <c r="AD216">
        <v>5.6</v>
      </c>
      <c r="AF216" t="s">
        <v>268</v>
      </c>
      <c r="AG216" t="s">
        <v>292</v>
      </c>
      <c r="AH216" t="s">
        <v>270</v>
      </c>
      <c r="AI216" t="s">
        <v>270</v>
      </c>
      <c r="AJ216" t="s">
        <v>270</v>
      </c>
      <c r="AK216" t="s">
        <v>270</v>
      </c>
      <c r="AL216">
        <v>6.0920000000000002E-3</v>
      </c>
      <c r="AM216" t="s">
        <v>271</v>
      </c>
      <c r="AN216">
        <v>57747</v>
      </c>
      <c r="AO216">
        <v>202381</v>
      </c>
      <c r="AP216">
        <v>3</v>
      </c>
      <c r="AQ216">
        <v>29952</v>
      </c>
      <c r="AR216">
        <v>2012</v>
      </c>
      <c r="BS216">
        <v>6.87</v>
      </c>
      <c r="GU216">
        <v>6.04</v>
      </c>
      <c r="GV216">
        <v>5.5</v>
      </c>
      <c r="GY216">
        <v>6.87</v>
      </c>
      <c r="GZ216">
        <v>0</v>
      </c>
      <c r="HA216">
        <v>6.87</v>
      </c>
      <c r="HB216">
        <v>11.54</v>
      </c>
      <c r="HC216">
        <v>18.41</v>
      </c>
    </row>
    <row r="217" spans="1:211" x14ac:dyDescent="0.25">
      <c r="A217">
        <v>27</v>
      </c>
      <c r="B217">
        <v>106</v>
      </c>
      <c r="C217" t="s">
        <v>250</v>
      </c>
      <c r="D217" t="s">
        <v>251</v>
      </c>
      <c r="E217" t="s">
        <v>252</v>
      </c>
      <c r="F217" t="s">
        <v>253</v>
      </c>
      <c r="G217" t="s">
        <v>254</v>
      </c>
      <c r="H217" t="s">
        <v>255</v>
      </c>
      <c r="I217">
        <v>2009</v>
      </c>
      <c r="J217">
        <v>106</v>
      </c>
      <c r="K217" t="s">
        <v>250</v>
      </c>
      <c r="L217" t="s">
        <v>256</v>
      </c>
      <c r="M217" t="s">
        <v>257</v>
      </c>
      <c r="N217" t="s">
        <v>258</v>
      </c>
      <c r="O217" t="s">
        <v>259</v>
      </c>
      <c r="P217">
        <v>106</v>
      </c>
      <c r="Q217" t="s">
        <v>283</v>
      </c>
      <c r="R217">
        <v>106</v>
      </c>
      <c r="S217" t="s">
        <v>250</v>
      </c>
      <c r="T217" t="s">
        <v>262</v>
      </c>
      <c r="U217" t="s">
        <v>263</v>
      </c>
      <c r="V217" t="s">
        <v>290</v>
      </c>
      <c r="W217" t="s">
        <v>403</v>
      </c>
      <c r="X217">
        <v>0</v>
      </c>
      <c r="Y217" t="s">
        <v>403</v>
      </c>
      <c r="Z217">
        <v>2010</v>
      </c>
      <c r="AA217" t="s">
        <v>404</v>
      </c>
      <c r="AB217" t="s">
        <v>404</v>
      </c>
      <c r="AC217">
        <v>80</v>
      </c>
      <c r="AD217">
        <v>5.6</v>
      </c>
      <c r="AF217" t="s">
        <v>268</v>
      </c>
      <c r="AG217" t="s">
        <v>292</v>
      </c>
      <c r="AH217" t="s">
        <v>270</v>
      </c>
      <c r="AI217" t="s">
        <v>270</v>
      </c>
      <c r="AJ217" t="s">
        <v>270</v>
      </c>
      <c r="AK217" t="s">
        <v>270</v>
      </c>
      <c r="AL217">
        <v>6.0920000000000002E-3</v>
      </c>
      <c r="AM217" t="s">
        <v>271</v>
      </c>
      <c r="AN217">
        <v>57747</v>
      </c>
      <c r="AO217">
        <v>202381</v>
      </c>
      <c r="AP217">
        <v>4</v>
      </c>
      <c r="AQ217">
        <v>29952</v>
      </c>
      <c r="AR217">
        <v>2013</v>
      </c>
      <c r="BX217">
        <v>6.2</v>
      </c>
      <c r="GP217">
        <v>58.52</v>
      </c>
      <c r="GU217">
        <v>60.47</v>
      </c>
      <c r="GV217">
        <v>62.09</v>
      </c>
      <c r="GY217">
        <v>6.2</v>
      </c>
      <c r="GZ217">
        <v>58.52</v>
      </c>
      <c r="HA217">
        <v>64.72</v>
      </c>
      <c r="HB217">
        <v>122.56</v>
      </c>
      <c r="HC217">
        <v>187.28</v>
      </c>
    </row>
    <row r="218" spans="1:211" x14ac:dyDescent="0.25">
      <c r="A218">
        <v>27</v>
      </c>
      <c r="B218">
        <v>106</v>
      </c>
      <c r="C218" t="s">
        <v>250</v>
      </c>
      <c r="D218" t="s">
        <v>251</v>
      </c>
      <c r="E218" t="s">
        <v>252</v>
      </c>
      <c r="F218" t="s">
        <v>253</v>
      </c>
      <c r="G218" t="s">
        <v>254</v>
      </c>
      <c r="H218" t="s">
        <v>255</v>
      </c>
      <c r="I218">
        <v>2009</v>
      </c>
      <c r="J218">
        <v>106</v>
      </c>
      <c r="K218" t="s">
        <v>250</v>
      </c>
      <c r="L218" t="s">
        <v>256</v>
      </c>
      <c r="M218" t="s">
        <v>257</v>
      </c>
      <c r="N218" t="s">
        <v>258</v>
      </c>
      <c r="O218" t="s">
        <v>259</v>
      </c>
      <c r="P218">
        <v>106</v>
      </c>
      <c r="Q218" t="s">
        <v>283</v>
      </c>
      <c r="R218">
        <v>106</v>
      </c>
      <c r="S218" t="s">
        <v>250</v>
      </c>
      <c r="T218" t="s">
        <v>262</v>
      </c>
      <c r="U218" t="s">
        <v>263</v>
      </c>
      <c r="V218" t="s">
        <v>290</v>
      </c>
      <c r="W218" t="s">
        <v>403</v>
      </c>
      <c r="X218">
        <v>0</v>
      </c>
      <c r="Y218" t="s">
        <v>403</v>
      </c>
      <c r="Z218">
        <v>2010</v>
      </c>
      <c r="AA218" t="s">
        <v>404</v>
      </c>
      <c r="AB218" t="s">
        <v>404</v>
      </c>
      <c r="AC218">
        <v>80</v>
      </c>
      <c r="AD218">
        <v>5.6</v>
      </c>
      <c r="AF218" t="s">
        <v>268</v>
      </c>
      <c r="AG218" t="s">
        <v>292</v>
      </c>
      <c r="AH218" t="s">
        <v>270</v>
      </c>
      <c r="AI218" t="s">
        <v>270</v>
      </c>
      <c r="AJ218" t="s">
        <v>270</v>
      </c>
      <c r="AK218" t="s">
        <v>270</v>
      </c>
      <c r="AL218">
        <v>6.0920000000000002E-3</v>
      </c>
      <c r="AM218" t="s">
        <v>271</v>
      </c>
      <c r="AN218">
        <v>57747</v>
      </c>
      <c r="AO218">
        <v>202381</v>
      </c>
      <c r="AP218">
        <v>5</v>
      </c>
      <c r="AQ218">
        <v>29952</v>
      </c>
      <c r="AR218">
        <v>2014</v>
      </c>
      <c r="GU218">
        <v>20.010000000000002</v>
      </c>
      <c r="GV218">
        <v>10.55</v>
      </c>
      <c r="GY218">
        <v>0</v>
      </c>
      <c r="GZ218">
        <v>0</v>
      </c>
      <c r="HA218">
        <v>0</v>
      </c>
      <c r="HB218">
        <v>30.56</v>
      </c>
      <c r="HC218">
        <v>30.560000000000002</v>
      </c>
    </row>
    <row r="219" spans="1:211" x14ac:dyDescent="0.25">
      <c r="A219">
        <v>27</v>
      </c>
      <c r="B219">
        <v>106</v>
      </c>
      <c r="C219" t="s">
        <v>250</v>
      </c>
      <c r="D219" t="s">
        <v>251</v>
      </c>
      <c r="E219" t="s">
        <v>252</v>
      </c>
      <c r="F219" t="s">
        <v>253</v>
      </c>
      <c r="G219" t="s">
        <v>254</v>
      </c>
      <c r="H219" t="s">
        <v>255</v>
      </c>
      <c r="I219">
        <v>2009</v>
      </c>
      <c r="J219">
        <v>106</v>
      </c>
      <c r="K219" t="s">
        <v>250</v>
      </c>
      <c r="L219" t="s">
        <v>256</v>
      </c>
      <c r="M219" t="s">
        <v>257</v>
      </c>
      <c r="N219" t="s">
        <v>258</v>
      </c>
      <c r="O219" t="s">
        <v>259</v>
      </c>
      <c r="P219">
        <v>106</v>
      </c>
      <c r="Q219" t="s">
        <v>283</v>
      </c>
      <c r="R219">
        <v>106</v>
      </c>
      <c r="S219" t="s">
        <v>250</v>
      </c>
      <c r="T219" t="s">
        <v>262</v>
      </c>
      <c r="U219" t="s">
        <v>263</v>
      </c>
      <c r="V219" t="s">
        <v>290</v>
      </c>
      <c r="W219" t="s">
        <v>405</v>
      </c>
      <c r="X219">
        <v>0</v>
      </c>
      <c r="Y219" t="s">
        <v>405</v>
      </c>
      <c r="Z219">
        <v>2010</v>
      </c>
      <c r="AA219" t="s">
        <v>406</v>
      </c>
      <c r="AB219" t="s">
        <v>406</v>
      </c>
      <c r="AC219">
        <v>80</v>
      </c>
      <c r="AD219">
        <v>5.5</v>
      </c>
      <c r="AF219" t="s">
        <v>268</v>
      </c>
      <c r="AG219" t="s">
        <v>292</v>
      </c>
      <c r="AH219" t="s">
        <v>270</v>
      </c>
      <c r="AI219" t="s">
        <v>270</v>
      </c>
      <c r="AJ219" t="s">
        <v>270</v>
      </c>
      <c r="AK219" t="s">
        <v>270</v>
      </c>
      <c r="AM219" t="s">
        <v>271</v>
      </c>
      <c r="AN219">
        <v>27698</v>
      </c>
      <c r="AO219">
        <v>97926</v>
      </c>
      <c r="AP219">
        <v>3</v>
      </c>
      <c r="AQ219">
        <v>29948</v>
      </c>
      <c r="AR219">
        <v>2012</v>
      </c>
      <c r="FN219">
        <v>15.41</v>
      </c>
      <c r="GU219">
        <v>6.09</v>
      </c>
      <c r="GV219">
        <v>5.55</v>
      </c>
      <c r="GY219">
        <v>15.41</v>
      </c>
      <c r="GZ219">
        <v>0</v>
      </c>
      <c r="HA219">
        <v>15.41</v>
      </c>
      <c r="HB219">
        <v>11.64</v>
      </c>
      <c r="HC219">
        <v>27.05</v>
      </c>
    </row>
    <row r="220" spans="1:211" x14ac:dyDescent="0.25">
      <c r="A220">
        <v>27</v>
      </c>
      <c r="B220">
        <v>106</v>
      </c>
      <c r="C220" t="s">
        <v>250</v>
      </c>
      <c r="D220" t="s">
        <v>251</v>
      </c>
      <c r="E220" t="s">
        <v>252</v>
      </c>
      <c r="F220" t="s">
        <v>253</v>
      </c>
      <c r="G220" t="s">
        <v>254</v>
      </c>
      <c r="H220" t="s">
        <v>255</v>
      </c>
      <c r="I220">
        <v>2009</v>
      </c>
      <c r="J220">
        <v>106</v>
      </c>
      <c r="K220" t="s">
        <v>250</v>
      </c>
      <c r="L220" t="s">
        <v>256</v>
      </c>
      <c r="M220" t="s">
        <v>257</v>
      </c>
      <c r="N220" t="s">
        <v>258</v>
      </c>
      <c r="O220" t="s">
        <v>259</v>
      </c>
      <c r="P220">
        <v>106</v>
      </c>
      <c r="Q220" t="s">
        <v>283</v>
      </c>
      <c r="R220">
        <v>106</v>
      </c>
      <c r="S220" t="s">
        <v>250</v>
      </c>
      <c r="T220" t="s">
        <v>262</v>
      </c>
      <c r="U220" t="s">
        <v>263</v>
      </c>
      <c r="V220" t="s">
        <v>290</v>
      </c>
      <c r="W220" t="s">
        <v>405</v>
      </c>
      <c r="X220">
        <v>0</v>
      </c>
      <c r="Y220" t="s">
        <v>405</v>
      </c>
      <c r="Z220">
        <v>2010</v>
      </c>
      <c r="AA220" t="s">
        <v>406</v>
      </c>
      <c r="AB220" t="s">
        <v>406</v>
      </c>
      <c r="AC220">
        <v>80</v>
      </c>
      <c r="AD220">
        <v>5.5</v>
      </c>
      <c r="AF220" t="s">
        <v>268</v>
      </c>
      <c r="AG220" t="s">
        <v>292</v>
      </c>
      <c r="AH220" t="s">
        <v>270</v>
      </c>
      <c r="AI220" t="s">
        <v>270</v>
      </c>
      <c r="AJ220" t="s">
        <v>270</v>
      </c>
      <c r="AK220" t="s">
        <v>270</v>
      </c>
      <c r="AM220" t="s">
        <v>271</v>
      </c>
      <c r="AN220">
        <v>27698</v>
      </c>
      <c r="AO220">
        <v>97926</v>
      </c>
      <c r="AP220">
        <v>4</v>
      </c>
      <c r="AQ220">
        <v>29948</v>
      </c>
      <c r="AR220">
        <v>2013</v>
      </c>
      <c r="GU220">
        <v>15.9</v>
      </c>
      <c r="GV220">
        <v>16.55</v>
      </c>
      <c r="GY220">
        <v>0</v>
      </c>
      <c r="GZ220">
        <v>0</v>
      </c>
      <c r="HA220">
        <v>0</v>
      </c>
      <c r="HB220">
        <v>32.450000000000003</v>
      </c>
      <c r="HC220">
        <v>32.450000000000003</v>
      </c>
    </row>
    <row r="221" spans="1:211" x14ac:dyDescent="0.25">
      <c r="A221">
        <v>27</v>
      </c>
      <c r="B221">
        <v>106</v>
      </c>
      <c r="C221" t="s">
        <v>250</v>
      </c>
      <c r="D221" t="s">
        <v>251</v>
      </c>
      <c r="E221" t="s">
        <v>252</v>
      </c>
      <c r="F221" t="s">
        <v>253</v>
      </c>
      <c r="G221" t="s">
        <v>254</v>
      </c>
      <c r="H221" t="s">
        <v>255</v>
      </c>
      <c r="I221">
        <v>2009</v>
      </c>
      <c r="J221">
        <v>106</v>
      </c>
      <c r="K221" t="s">
        <v>250</v>
      </c>
      <c r="L221" t="s">
        <v>256</v>
      </c>
      <c r="M221" t="s">
        <v>257</v>
      </c>
      <c r="N221" t="s">
        <v>258</v>
      </c>
      <c r="O221" t="s">
        <v>259</v>
      </c>
      <c r="P221">
        <v>106</v>
      </c>
      <c r="Q221" t="s">
        <v>283</v>
      </c>
      <c r="R221">
        <v>106</v>
      </c>
      <c r="S221" t="s">
        <v>250</v>
      </c>
      <c r="T221" t="s">
        <v>262</v>
      </c>
      <c r="U221" t="s">
        <v>263</v>
      </c>
      <c r="V221" t="s">
        <v>290</v>
      </c>
      <c r="W221" t="s">
        <v>405</v>
      </c>
      <c r="X221">
        <v>0</v>
      </c>
      <c r="Y221" t="s">
        <v>405</v>
      </c>
      <c r="Z221">
        <v>2010</v>
      </c>
      <c r="AA221" t="s">
        <v>406</v>
      </c>
      <c r="AB221" t="s">
        <v>406</v>
      </c>
      <c r="AC221">
        <v>80</v>
      </c>
      <c r="AD221">
        <v>5.5</v>
      </c>
      <c r="AF221" t="s">
        <v>268</v>
      </c>
      <c r="AG221" t="s">
        <v>292</v>
      </c>
      <c r="AH221" t="s">
        <v>270</v>
      </c>
      <c r="AI221" t="s">
        <v>270</v>
      </c>
      <c r="AJ221" t="s">
        <v>270</v>
      </c>
      <c r="AK221" t="s">
        <v>270</v>
      </c>
      <c r="AM221" t="s">
        <v>271</v>
      </c>
      <c r="AN221">
        <v>27698</v>
      </c>
      <c r="AO221">
        <v>97926</v>
      </c>
      <c r="AP221">
        <v>5</v>
      </c>
      <c r="AQ221">
        <v>29948</v>
      </c>
      <c r="AR221">
        <v>2014</v>
      </c>
      <c r="BX221">
        <v>4.42</v>
      </c>
      <c r="GU221">
        <v>10.6</v>
      </c>
      <c r="GV221">
        <v>0.62</v>
      </c>
      <c r="GY221">
        <v>4.42</v>
      </c>
      <c r="GZ221">
        <v>0</v>
      </c>
      <c r="HA221">
        <v>4.42</v>
      </c>
      <c r="HB221">
        <v>11.22</v>
      </c>
      <c r="HC221">
        <v>15.639999999999999</v>
      </c>
    </row>
    <row r="222" spans="1:211" x14ac:dyDescent="0.25">
      <c r="A222">
        <v>27</v>
      </c>
      <c r="B222">
        <v>106</v>
      </c>
      <c r="C222" t="s">
        <v>250</v>
      </c>
      <c r="D222" t="s">
        <v>251</v>
      </c>
      <c r="E222" t="s">
        <v>252</v>
      </c>
      <c r="F222" t="s">
        <v>253</v>
      </c>
      <c r="G222" t="s">
        <v>254</v>
      </c>
      <c r="H222" t="s">
        <v>255</v>
      </c>
      <c r="I222">
        <v>2009</v>
      </c>
      <c r="J222">
        <v>106</v>
      </c>
      <c r="K222" t="s">
        <v>250</v>
      </c>
      <c r="L222" t="s">
        <v>256</v>
      </c>
      <c r="M222" t="s">
        <v>257</v>
      </c>
      <c r="N222" t="s">
        <v>258</v>
      </c>
      <c r="O222" t="s">
        <v>259</v>
      </c>
      <c r="P222">
        <v>106</v>
      </c>
      <c r="Q222" t="s">
        <v>283</v>
      </c>
      <c r="R222">
        <v>106</v>
      </c>
      <c r="S222" t="s">
        <v>250</v>
      </c>
      <c r="T222" t="s">
        <v>262</v>
      </c>
      <c r="U222" t="s">
        <v>263</v>
      </c>
      <c r="V222" t="s">
        <v>290</v>
      </c>
      <c r="W222" t="s">
        <v>407</v>
      </c>
      <c r="X222">
        <v>0</v>
      </c>
      <c r="Y222" t="s">
        <v>407</v>
      </c>
      <c r="Z222">
        <v>2010</v>
      </c>
      <c r="AA222" t="s">
        <v>406</v>
      </c>
      <c r="AB222" t="s">
        <v>406</v>
      </c>
      <c r="AC222">
        <v>80</v>
      </c>
      <c r="AD222">
        <v>5.5</v>
      </c>
      <c r="AF222" t="s">
        <v>268</v>
      </c>
      <c r="AG222" t="s">
        <v>292</v>
      </c>
      <c r="AH222" t="s">
        <v>270</v>
      </c>
      <c r="AI222" t="s">
        <v>270</v>
      </c>
      <c r="AJ222" t="s">
        <v>270</v>
      </c>
      <c r="AK222" t="s">
        <v>270</v>
      </c>
      <c r="AL222">
        <v>2.5625999999999999E-2</v>
      </c>
      <c r="AM222" t="s">
        <v>271</v>
      </c>
      <c r="AN222">
        <v>27832</v>
      </c>
      <c r="AO222">
        <v>100986</v>
      </c>
      <c r="AP222">
        <v>2</v>
      </c>
      <c r="AQ222">
        <v>29949</v>
      </c>
      <c r="AR222">
        <v>2011</v>
      </c>
      <c r="GU222">
        <v>0.76</v>
      </c>
      <c r="GY222">
        <v>0</v>
      </c>
      <c r="GZ222">
        <v>0</v>
      </c>
      <c r="HA222">
        <v>0</v>
      </c>
      <c r="HB222">
        <v>0.76</v>
      </c>
      <c r="HC222">
        <v>0.76</v>
      </c>
    </row>
    <row r="223" spans="1:211" x14ac:dyDescent="0.25">
      <c r="A223">
        <v>27</v>
      </c>
      <c r="B223">
        <v>106</v>
      </c>
      <c r="C223" t="s">
        <v>250</v>
      </c>
      <c r="D223" t="s">
        <v>251</v>
      </c>
      <c r="E223" t="s">
        <v>252</v>
      </c>
      <c r="F223" t="s">
        <v>253</v>
      </c>
      <c r="G223" t="s">
        <v>254</v>
      </c>
      <c r="H223" t="s">
        <v>255</v>
      </c>
      <c r="I223">
        <v>2009</v>
      </c>
      <c r="J223">
        <v>106</v>
      </c>
      <c r="K223" t="s">
        <v>250</v>
      </c>
      <c r="L223" t="s">
        <v>256</v>
      </c>
      <c r="M223" t="s">
        <v>257</v>
      </c>
      <c r="N223" t="s">
        <v>258</v>
      </c>
      <c r="O223" t="s">
        <v>259</v>
      </c>
      <c r="P223">
        <v>106</v>
      </c>
      <c r="Q223" t="s">
        <v>283</v>
      </c>
      <c r="R223">
        <v>106</v>
      </c>
      <c r="S223" t="s">
        <v>250</v>
      </c>
      <c r="T223" t="s">
        <v>262</v>
      </c>
      <c r="U223" t="s">
        <v>263</v>
      </c>
      <c r="V223" t="s">
        <v>290</v>
      </c>
      <c r="W223" t="s">
        <v>407</v>
      </c>
      <c r="X223">
        <v>0</v>
      </c>
      <c r="Y223" t="s">
        <v>407</v>
      </c>
      <c r="Z223">
        <v>2010</v>
      </c>
      <c r="AA223" t="s">
        <v>406</v>
      </c>
      <c r="AB223" t="s">
        <v>406</v>
      </c>
      <c r="AC223">
        <v>80</v>
      </c>
      <c r="AD223">
        <v>5.5</v>
      </c>
      <c r="AF223" t="s">
        <v>268</v>
      </c>
      <c r="AG223" t="s">
        <v>292</v>
      </c>
      <c r="AH223" t="s">
        <v>270</v>
      </c>
      <c r="AI223" t="s">
        <v>270</v>
      </c>
      <c r="AJ223" t="s">
        <v>270</v>
      </c>
      <c r="AK223" t="s">
        <v>270</v>
      </c>
      <c r="AL223">
        <v>2.5625999999999999E-2</v>
      </c>
      <c r="AM223" t="s">
        <v>271</v>
      </c>
      <c r="AN223">
        <v>27832</v>
      </c>
      <c r="AO223">
        <v>100986</v>
      </c>
      <c r="AP223">
        <v>3</v>
      </c>
      <c r="AQ223">
        <v>29949</v>
      </c>
      <c r="AR223">
        <v>2012</v>
      </c>
      <c r="GU223">
        <v>8.34</v>
      </c>
      <c r="GV223">
        <v>5.7</v>
      </c>
      <c r="GY223">
        <v>0</v>
      </c>
      <c r="GZ223">
        <v>0</v>
      </c>
      <c r="HA223">
        <v>0</v>
      </c>
      <c r="HB223">
        <v>14.04</v>
      </c>
      <c r="HC223">
        <v>14.04</v>
      </c>
    </row>
    <row r="224" spans="1:211" x14ac:dyDescent="0.25">
      <c r="A224">
        <v>27</v>
      </c>
      <c r="B224">
        <v>106</v>
      </c>
      <c r="C224" t="s">
        <v>250</v>
      </c>
      <c r="D224" t="s">
        <v>251</v>
      </c>
      <c r="E224" t="s">
        <v>252</v>
      </c>
      <c r="F224" t="s">
        <v>253</v>
      </c>
      <c r="G224" t="s">
        <v>254</v>
      </c>
      <c r="H224" t="s">
        <v>255</v>
      </c>
      <c r="I224">
        <v>2009</v>
      </c>
      <c r="J224">
        <v>106</v>
      </c>
      <c r="K224" t="s">
        <v>250</v>
      </c>
      <c r="L224" t="s">
        <v>256</v>
      </c>
      <c r="M224" t="s">
        <v>257</v>
      </c>
      <c r="N224" t="s">
        <v>258</v>
      </c>
      <c r="O224" t="s">
        <v>259</v>
      </c>
      <c r="P224">
        <v>106</v>
      </c>
      <c r="Q224" t="s">
        <v>283</v>
      </c>
      <c r="R224">
        <v>106</v>
      </c>
      <c r="S224" t="s">
        <v>250</v>
      </c>
      <c r="T224" t="s">
        <v>262</v>
      </c>
      <c r="U224" t="s">
        <v>263</v>
      </c>
      <c r="V224" t="s">
        <v>290</v>
      </c>
      <c r="W224" t="s">
        <v>407</v>
      </c>
      <c r="X224">
        <v>0</v>
      </c>
      <c r="Y224" t="s">
        <v>407</v>
      </c>
      <c r="Z224">
        <v>2010</v>
      </c>
      <c r="AA224" t="s">
        <v>406</v>
      </c>
      <c r="AB224" t="s">
        <v>406</v>
      </c>
      <c r="AC224">
        <v>80</v>
      </c>
      <c r="AD224">
        <v>5.5</v>
      </c>
      <c r="AF224" t="s">
        <v>268</v>
      </c>
      <c r="AG224" t="s">
        <v>292</v>
      </c>
      <c r="AH224" t="s">
        <v>270</v>
      </c>
      <c r="AI224" t="s">
        <v>270</v>
      </c>
      <c r="AJ224" t="s">
        <v>270</v>
      </c>
      <c r="AK224" t="s">
        <v>270</v>
      </c>
      <c r="AL224">
        <v>2.5625999999999999E-2</v>
      </c>
      <c r="AM224" t="s">
        <v>271</v>
      </c>
      <c r="AN224">
        <v>27832</v>
      </c>
      <c r="AO224">
        <v>100986</v>
      </c>
      <c r="AP224">
        <v>4</v>
      </c>
      <c r="AQ224">
        <v>29949</v>
      </c>
      <c r="AR224">
        <v>2013</v>
      </c>
      <c r="BF224">
        <v>0</v>
      </c>
      <c r="GP224">
        <v>22.53</v>
      </c>
      <c r="GU224">
        <v>38.14</v>
      </c>
      <c r="GV224">
        <v>39.72</v>
      </c>
      <c r="GY224">
        <v>0</v>
      </c>
      <c r="GZ224">
        <v>22.53</v>
      </c>
      <c r="HA224">
        <v>22.53</v>
      </c>
      <c r="HB224">
        <v>77.86</v>
      </c>
      <c r="HC224">
        <v>100.39</v>
      </c>
    </row>
    <row r="225" spans="1:211" x14ac:dyDescent="0.25">
      <c r="A225">
        <v>27</v>
      </c>
      <c r="B225">
        <v>106</v>
      </c>
      <c r="C225" t="s">
        <v>250</v>
      </c>
      <c r="D225" t="s">
        <v>251</v>
      </c>
      <c r="E225" t="s">
        <v>252</v>
      </c>
      <c r="F225" t="s">
        <v>253</v>
      </c>
      <c r="G225" t="s">
        <v>254</v>
      </c>
      <c r="H225" t="s">
        <v>255</v>
      </c>
      <c r="I225">
        <v>2009</v>
      </c>
      <c r="J225">
        <v>106</v>
      </c>
      <c r="K225" t="s">
        <v>250</v>
      </c>
      <c r="L225" t="s">
        <v>256</v>
      </c>
      <c r="M225" t="s">
        <v>257</v>
      </c>
      <c r="N225" t="s">
        <v>258</v>
      </c>
      <c r="O225" t="s">
        <v>259</v>
      </c>
      <c r="P225">
        <v>106</v>
      </c>
      <c r="Q225" t="s">
        <v>283</v>
      </c>
      <c r="R225">
        <v>106</v>
      </c>
      <c r="S225" t="s">
        <v>250</v>
      </c>
      <c r="T225" t="s">
        <v>262</v>
      </c>
      <c r="U225" t="s">
        <v>263</v>
      </c>
      <c r="V225" t="s">
        <v>290</v>
      </c>
      <c r="W225" t="s">
        <v>407</v>
      </c>
      <c r="X225">
        <v>0</v>
      </c>
      <c r="Y225" t="s">
        <v>407</v>
      </c>
      <c r="Z225">
        <v>2010</v>
      </c>
      <c r="AA225" t="s">
        <v>406</v>
      </c>
      <c r="AB225" t="s">
        <v>406</v>
      </c>
      <c r="AC225">
        <v>80</v>
      </c>
      <c r="AD225">
        <v>5.5</v>
      </c>
      <c r="AF225" t="s">
        <v>268</v>
      </c>
      <c r="AG225" t="s">
        <v>292</v>
      </c>
      <c r="AH225" t="s">
        <v>270</v>
      </c>
      <c r="AI225" t="s">
        <v>270</v>
      </c>
      <c r="AJ225" t="s">
        <v>270</v>
      </c>
      <c r="AK225" t="s">
        <v>270</v>
      </c>
      <c r="AL225">
        <v>2.5625999999999999E-2</v>
      </c>
      <c r="AM225" t="s">
        <v>271</v>
      </c>
      <c r="AN225">
        <v>27832</v>
      </c>
      <c r="AO225">
        <v>100986</v>
      </c>
      <c r="AP225">
        <v>5</v>
      </c>
      <c r="AQ225">
        <v>29949</v>
      </c>
      <c r="AR225">
        <v>2014</v>
      </c>
      <c r="GU225">
        <v>3.62</v>
      </c>
      <c r="GV225">
        <v>0.21</v>
      </c>
      <c r="GY225">
        <v>0</v>
      </c>
      <c r="GZ225">
        <v>0</v>
      </c>
      <c r="HA225">
        <v>0</v>
      </c>
      <c r="HB225">
        <v>3.83</v>
      </c>
      <c r="HC225">
        <v>3.83</v>
      </c>
    </row>
    <row r="226" spans="1:211" x14ac:dyDescent="0.25">
      <c r="A226">
        <v>27</v>
      </c>
      <c r="B226">
        <v>106</v>
      </c>
      <c r="C226" t="s">
        <v>250</v>
      </c>
      <c r="D226" t="s">
        <v>251</v>
      </c>
      <c r="E226" t="s">
        <v>252</v>
      </c>
      <c r="F226" t="s">
        <v>253</v>
      </c>
      <c r="G226" t="s">
        <v>254</v>
      </c>
      <c r="H226" t="s">
        <v>255</v>
      </c>
      <c r="I226">
        <v>2009</v>
      </c>
      <c r="J226">
        <v>106</v>
      </c>
      <c r="K226" t="s">
        <v>250</v>
      </c>
      <c r="L226" t="s">
        <v>256</v>
      </c>
      <c r="M226" t="s">
        <v>257</v>
      </c>
      <c r="N226" t="s">
        <v>258</v>
      </c>
      <c r="O226" t="s">
        <v>259</v>
      </c>
      <c r="P226">
        <v>106</v>
      </c>
      <c r="Q226" t="s">
        <v>283</v>
      </c>
      <c r="R226">
        <v>106</v>
      </c>
      <c r="S226" t="s">
        <v>250</v>
      </c>
      <c r="T226" t="s">
        <v>262</v>
      </c>
      <c r="U226" t="s">
        <v>263</v>
      </c>
      <c r="V226" t="s">
        <v>290</v>
      </c>
      <c r="W226" t="s">
        <v>408</v>
      </c>
      <c r="X226">
        <v>0</v>
      </c>
      <c r="Y226" t="s">
        <v>408</v>
      </c>
      <c r="Z226">
        <v>2010</v>
      </c>
      <c r="AA226" t="s">
        <v>406</v>
      </c>
      <c r="AB226" t="s">
        <v>406</v>
      </c>
      <c r="AC226">
        <v>83</v>
      </c>
      <c r="AD226">
        <v>6.1</v>
      </c>
      <c r="AF226" t="s">
        <v>268</v>
      </c>
      <c r="AG226" t="s">
        <v>292</v>
      </c>
      <c r="AH226" t="s">
        <v>270</v>
      </c>
      <c r="AI226" t="s">
        <v>270</v>
      </c>
      <c r="AJ226" t="s">
        <v>270</v>
      </c>
      <c r="AK226" t="s">
        <v>270</v>
      </c>
      <c r="AM226" t="s">
        <v>271</v>
      </c>
      <c r="AN226">
        <v>29408</v>
      </c>
      <c r="AO226">
        <v>104080</v>
      </c>
      <c r="AP226">
        <v>3</v>
      </c>
      <c r="AQ226">
        <v>29950</v>
      </c>
      <c r="AR226">
        <v>2012</v>
      </c>
      <c r="GP226">
        <v>20.85</v>
      </c>
      <c r="GU226">
        <v>12.2</v>
      </c>
      <c r="GV226">
        <v>9.26</v>
      </c>
      <c r="GY226">
        <v>0</v>
      </c>
      <c r="GZ226">
        <v>20.85</v>
      </c>
      <c r="HA226">
        <v>20.85</v>
      </c>
      <c r="HB226">
        <v>21.46</v>
      </c>
      <c r="HC226">
        <v>42.309999999999995</v>
      </c>
    </row>
    <row r="227" spans="1:211" x14ac:dyDescent="0.25">
      <c r="A227">
        <v>27</v>
      </c>
      <c r="B227">
        <v>106</v>
      </c>
      <c r="C227" t="s">
        <v>250</v>
      </c>
      <c r="D227" t="s">
        <v>251</v>
      </c>
      <c r="E227" t="s">
        <v>252</v>
      </c>
      <c r="F227" t="s">
        <v>253</v>
      </c>
      <c r="G227" t="s">
        <v>254</v>
      </c>
      <c r="H227" t="s">
        <v>255</v>
      </c>
      <c r="I227">
        <v>2009</v>
      </c>
      <c r="J227">
        <v>106</v>
      </c>
      <c r="K227" t="s">
        <v>250</v>
      </c>
      <c r="L227" t="s">
        <v>256</v>
      </c>
      <c r="M227" t="s">
        <v>257</v>
      </c>
      <c r="N227" t="s">
        <v>258</v>
      </c>
      <c r="O227" t="s">
        <v>259</v>
      </c>
      <c r="P227">
        <v>106</v>
      </c>
      <c r="Q227" t="s">
        <v>283</v>
      </c>
      <c r="R227">
        <v>106</v>
      </c>
      <c r="S227" t="s">
        <v>250</v>
      </c>
      <c r="T227" t="s">
        <v>262</v>
      </c>
      <c r="U227" t="s">
        <v>263</v>
      </c>
      <c r="V227" t="s">
        <v>290</v>
      </c>
      <c r="W227" t="s">
        <v>408</v>
      </c>
      <c r="X227">
        <v>0</v>
      </c>
      <c r="Y227" t="s">
        <v>408</v>
      </c>
      <c r="Z227">
        <v>2010</v>
      </c>
      <c r="AA227" t="s">
        <v>406</v>
      </c>
      <c r="AB227" t="s">
        <v>406</v>
      </c>
      <c r="AC227">
        <v>83</v>
      </c>
      <c r="AD227">
        <v>6.1</v>
      </c>
      <c r="AF227" t="s">
        <v>268</v>
      </c>
      <c r="AG227" t="s">
        <v>292</v>
      </c>
      <c r="AH227" t="s">
        <v>270</v>
      </c>
      <c r="AI227" t="s">
        <v>270</v>
      </c>
      <c r="AJ227" t="s">
        <v>270</v>
      </c>
      <c r="AK227" t="s">
        <v>270</v>
      </c>
      <c r="AM227" t="s">
        <v>271</v>
      </c>
      <c r="AN227">
        <v>29408</v>
      </c>
      <c r="AO227">
        <v>104080</v>
      </c>
      <c r="AP227">
        <v>4</v>
      </c>
      <c r="AQ227">
        <v>29950</v>
      </c>
      <c r="AR227">
        <v>2013</v>
      </c>
      <c r="BR227">
        <v>6.26</v>
      </c>
      <c r="FN227">
        <v>9.41</v>
      </c>
      <c r="GP227">
        <v>4.32</v>
      </c>
      <c r="GU227">
        <v>23.9</v>
      </c>
      <c r="GV227">
        <v>30.73</v>
      </c>
      <c r="GY227">
        <v>15.67</v>
      </c>
      <c r="GZ227">
        <v>4.32</v>
      </c>
      <c r="HA227">
        <v>19.989999999999998</v>
      </c>
      <c r="HB227">
        <v>54.63</v>
      </c>
      <c r="HC227">
        <v>74.62</v>
      </c>
    </row>
    <row r="228" spans="1:211" x14ac:dyDescent="0.25">
      <c r="A228">
        <v>27</v>
      </c>
      <c r="B228">
        <v>106</v>
      </c>
      <c r="C228" t="s">
        <v>250</v>
      </c>
      <c r="D228" t="s">
        <v>251</v>
      </c>
      <c r="E228" t="s">
        <v>252</v>
      </c>
      <c r="F228" t="s">
        <v>253</v>
      </c>
      <c r="G228" t="s">
        <v>254</v>
      </c>
      <c r="H228" t="s">
        <v>255</v>
      </c>
      <c r="I228">
        <v>2009</v>
      </c>
      <c r="J228">
        <v>106</v>
      </c>
      <c r="K228" t="s">
        <v>250</v>
      </c>
      <c r="L228" t="s">
        <v>256</v>
      </c>
      <c r="M228" t="s">
        <v>257</v>
      </c>
      <c r="N228" t="s">
        <v>258</v>
      </c>
      <c r="O228" t="s">
        <v>259</v>
      </c>
      <c r="P228">
        <v>106</v>
      </c>
      <c r="Q228" t="s">
        <v>283</v>
      </c>
      <c r="R228">
        <v>106</v>
      </c>
      <c r="S228" t="s">
        <v>250</v>
      </c>
      <c r="T228" t="s">
        <v>262</v>
      </c>
      <c r="U228" t="s">
        <v>263</v>
      </c>
      <c r="V228" t="s">
        <v>290</v>
      </c>
      <c r="W228" t="s">
        <v>408</v>
      </c>
      <c r="X228">
        <v>0</v>
      </c>
      <c r="Y228" t="s">
        <v>408</v>
      </c>
      <c r="Z228">
        <v>2010</v>
      </c>
      <c r="AA228" t="s">
        <v>406</v>
      </c>
      <c r="AB228" t="s">
        <v>406</v>
      </c>
      <c r="AC228">
        <v>83</v>
      </c>
      <c r="AD228">
        <v>6.1</v>
      </c>
      <c r="AF228" t="s">
        <v>268</v>
      </c>
      <c r="AG228" t="s">
        <v>292</v>
      </c>
      <c r="AH228" t="s">
        <v>270</v>
      </c>
      <c r="AI228" t="s">
        <v>270</v>
      </c>
      <c r="AJ228" t="s">
        <v>270</v>
      </c>
      <c r="AK228" t="s">
        <v>270</v>
      </c>
      <c r="AM228" t="s">
        <v>271</v>
      </c>
      <c r="AN228">
        <v>29408</v>
      </c>
      <c r="AO228">
        <v>104080</v>
      </c>
      <c r="AP228">
        <v>5</v>
      </c>
      <c r="AQ228">
        <v>29950</v>
      </c>
      <c r="AR228">
        <v>2014</v>
      </c>
      <c r="GU228">
        <v>10.61</v>
      </c>
      <c r="GV228">
        <v>8.9600000000000009</v>
      </c>
      <c r="GY228">
        <v>0</v>
      </c>
      <c r="GZ228">
        <v>0</v>
      </c>
      <c r="HA228">
        <v>0</v>
      </c>
      <c r="HB228">
        <v>19.57</v>
      </c>
      <c r="HC228">
        <v>19.57</v>
      </c>
    </row>
    <row r="229" spans="1:211" x14ac:dyDescent="0.25">
      <c r="A229">
        <v>27</v>
      </c>
      <c r="B229">
        <v>106</v>
      </c>
      <c r="C229" t="s">
        <v>250</v>
      </c>
      <c r="D229" t="s">
        <v>251</v>
      </c>
      <c r="E229" t="s">
        <v>252</v>
      </c>
      <c r="F229" t="s">
        <v>253</v>
      </c>
      <c r="G229" t="s">
        <v>254</v>
      </c>
      <c r="H229" t="s">
        <v>255</v>
      </c>
      <c r="I229">
        <v>2009</v>
      </c>
      <c r="J229">
        <v>106</v>
      </c>
      <c r="K229" t="s">
        <v>250</v>
      </c>
      <c r="L229" t="s">
        <v>256</v>
      </c>
      <c r="M229" t="s">
        <v>257</v>
      </c>
      <c r="N229" t="s">
        <v>258</v>
      </c>
      <c r="O229" t="s">
        <v>259</v>
      </c>
      <c r="P229">
        <v>106</v>
      </c>
      <c r="Q229" t="s">
        <v>283</v>
      </c>
      <c r="R229">
        <v>106</v>
      </c>
      <c r="S229" t="s">
        <v>250</v>
      </c>
      <c r="T229" t="s">
        <v>262</v>
      </c>
      <c r="U229" t="s">
        <v>263</v>
      </c>
      <c r="V229" t="s">
        <v>290</v>
      </c>
      <c r="W229" t="s">
        <v>409</v>
      </c>
      <c r="X229">
        <v>0</v>
      </c>
      <c r="Y229" t="s">
        <v>409</v>
      </c>
      <c r="Z229">
        <v>2010</v>
      </c>
      <c r="AA229" t="s">
        <v>406</v>
      </c>
      <c r="AB229" t="s">
        <v>406</v>
      </c>
      <c r="AC229">
        <v>83</v>
      </c>
      <c r="AD229">
        <v>6.1</v>
      </c>
      <c r="AF229" t="s">
        <v>268</v>
      </c>
      <c r="AG229" t="s">
        <v>292</v>
      </c>
      <c r="AH229" t="s">
        <v>270</v>
      </c>
      <c r="AI229" t="s">
        <v>270</v>
      </c>
      <c r="AJ229" t="s">
        <v>270</v>
      </c>
      <c r="AK229" t="s">
        <v>270</v>
      </c>
      <c r="AL229">
        <v>5.9100000000000003E-3</v>
      </c>
      <c r="AM229" t="s">
        <v>271</v>
      </c>
      <c r="AN229">
        <v>28760</v>
      </c>
      <c r="AO229">
        <v>102392</v>
      </c>
      <c r="AP229">
        <v>3</v>
      </c>
      <c r="AQ229">
        <v>29951</v>
      </c>
      <c r="AR229">
        <v>2012</v>
      </c>
      <c r="GP229">
        <v>17.48</v>
      </c>
      <c r="GU229">
        <v>14.32</v>
      </c>
      <c r="GV229">
        <v>13.04</v>
      </c>
      <c r="GY229">
        <v>0</v>
      </c>
      <c r="GZ229">
        <v>17.48</v>
      </c>
      <c r="HA229">
        <v>17.48</v>
      </c>
      <c r="HB229">
        <v>27.36</v>
      </c>
      <c r="HC229">
        <v>44.84</v>
      </c>
    </row>
    <row r="230" spans="1:211" x14ac:dyDescent="0.25">
      <c r="A230">
        <v>27</v>
      </c>
      <c r="B230">
        <v>106</v>
      </c>
      <c r="C230" t="s">
        <v>250</v>
      </c>
      <c r="D230" t="s">
        <v>251</v>
      </c>
      <c r="E230" t="s">
        <v>252</v>
      </c>
      <c r="F230" t="s">
        <v>253</v>
      </c>
      <c r="G230" t="s">
        <v>254</v>
      </c>
      <c r="H230" t="s">
        <v>255</v>
      </c>
      <c r="I230">
        <v>2009</v>
      </c>
      <c r="J230">
        <v>106</v>
      </c>
      <c r="K230" t="s">
        <v>250</v>
      </c>
      <c r="L230" t="s">
        <v>256</v>
      </c>
      <c r="M230" t="s">
        <v>257</v>
      </c>
      <c r="N230" t="s">
        <v>258</v>
      </c>
      <c r="O230" t="s">
        <v>259</v>
      </c>
      <c r="P230">
        <v>106</v>
      </c>
      <c r="Q230" t="s">
        <v>283</v>
      </c>
      <c r="R230">
        <v>106</v>
      </c>
      <c r="S230" t="s">
        <v>250</v>
      </c>
      <c r="T230" t="s">
        <v>262</v>
      </c>
      <c r="U230" t="s">
        <v>263</v>
      </c>
      <c r="V230" t="s">
        <v>290</v>
      </c>
      <c r="W230" t="s">
        <v>409</v>
      </c>
      <c r="X230">
        <v>0</v>
      </c>
      <c r="Y230" t="s">
        <v>409</v>
      </c>
      <c r="Z230">
        <v>2010</v>
      </c>
      <c r="AA230" t="s">
        <v>406</v>
      </c>
      <c r="AB230" t="s">
        <v>406</v>
      </c>
      <c r="AC230">
        <v>83</v>
      </c>
      <c r="AD230">
        <v>6.1</v>
      </c>
      <c r="AF230" t="s">
        <v>268</v>
      </c>
      <c r="AG230" t="s">
        <v>292</v>
      </c>
      <c r="AH230" t="s">
        <v>270</v>
      </c>
      <c r="AI230" t="s">
        <v>270</v>
      </c>
      <c r="AJ230" t="s">
        <v>270</v>
      </c>
      <c r="AK230" t="s">
        <v>270</v>
      </c>
      <c r="AL230">
        <v>5.9100000000000003E-3</v>
      </c>
      <c r="AM230" t="s">
        <v>271</v>
      </c>
      <c r="AN230">
        <v>28760</v>
      </c>
      <c r="AO230">
        <v>102392</v>
      </c>
      <c r="AP230">
        <v>4</v>
      </c>
      <c r="AQ230">
        <v>29951</v>
      </c>
      <c r="AR230">
        <v>2013</v>
      </c>
      <c r="BX230">
        <v>4.17</v>
      </c>
      <c r="CM230">
        <v>7.12</v>
      </c>
      <c r="GP230">
        <v>14.77</v>
      </c>
      <c r="GU230">
        <v>34.729999999999997</v>
      </c>
      <c r="GV230">
        <v>35.04</v>
      </c>
      <c r="GY230">
        <v>11.29</v>
      </c>
      <c r="GZ230">
        <v>14.77</v>
      </c>
      <c r="HA230">
        <v>26.06</v>
      </c>
      <c r="HB230">
        <v>69.77</v>
      </c>
      <c r="HC230">
        <v>95.829999999999984</v>
      </c>
    </row>
    <row r="231" spans="1:211" x14ac:dyDescent="0.25">
      <c r="A231">
        <v>27</v>
      </c>
      <c r="B231">
        <v>106</v>
      </c>
      <c r="C231" t="s">
        <v>250</v>
      </c>
      <c r="D231" t="s">
        <v>251</v>
      </c>
      <c r="E231" t="s">
        <v>252</v>
      </c>
      <c r="F231" t="s">
        <v>253</v>
      </c>
      <c r="G231" t="s">
        <v>254</v>
      </c>
      <c r="H231" t="s">
        <v>255</v>
      </c>
      <c r="I231">
        <v>2009</v>
      </c>
      <c r="J231">
        <v>106</v>
      </c>
      <c r="K231" t="s">
        <v>250</v>
      </c>
      <c r="L231" t="s">
        <v>256</v>
      </c>
      <c r="M231" t="s">
        <v>257</v>
      </c>
      <c r="N231" t="s">
        <v>258</v>
      </c>
      <c r="O231" t="s">
        <v>259</v>
      </c>
      <c r="P231">
        <v>106</v>
      </c>
      <c r="Q231" t="s">
        <v>283</v>
      </c>
      <c r="R231">
        <v>106</v>
      </c>
      <c r="S231" t="s">
        <v>250</v>
      </c>
      <c r="T231" t="s">
        <v>262</v>
      </c>
      <c r="U231" t="s">
        <v>263</v>
      </c>
      <c r="V231" t="s">
        <v>290</v>
      </c>
      <c r="W231" t="s">
        <v>409</v>
      </c>
      <c r="X231">
        <v>0</v>
      </c>
      <c r="Y231" t="s">
        <v>409</v>
      </c>
      <c r="Z231">
        <v>2010</v>
      </c>
      <c r="AA231" t="s">
        <v>406</v>
      </c>
      <c r="AB231" t="s">
        <v>406</v>
      </c>
      <c r="AC231">
        <v>83</v>
      </c>
      <c r="AD231">
        <v>6.1</v>
      </c>
      <c r="AF231" t="s">
        <v>268</v>
      </c>
      <c r="AG231" t="s">
        <v>292</v>
      </c>
      <c r="AH231" t="s">
        <v>270</v>
      </c>
      <c r="AI231" t="s">
        <v>270</v>
      </c>
      <c r="AJ231" t="s">
        <v>270</v>
      </c>
      <c r="AK231" t="s">
        <v>270</v>
      </c>
      <c r="AL231">
        <v>5.9100000000000003E-3</v>
      </c>
      <c r="AM231" t="s">
        <v>271</v>
      </c>
      <c r="AN231">
        <v>28760</v>
      </c>
      <c r="AO231">
        <v>102392</v>
      </c>
      <c r="AP231">
        <v>5</v>
      </c>
      <c r="AQ231">
        <v>29951</v>
      </c>
      <c r="AR231">
        <v>2014</v>
      </c>
      <c r="GP231">
        <v>13.17</v>
      </c>
      <c r="GU231">
        <v>17.8</v>
      </c>
      <c r="GV231">
        <v>9.43</v>
      </c>
      <c r="GY231">
        <v>0</v>
      </c>
      <c r="GZ231">
        <v>13.17</v>
      </c>
      <c r="HA231">
        <v>13.17</v>
      </c>
      <c r="HB231">
        <v>27.23</v>
      </c>
      <c r="HC231">
        <v>40.4</v>
      </c>
    </row>
    <row r="232" spans="1:211" x14ac:dyDescent="0.25">
      <c r="A232">
        <v>27</v>
      </c>
      <c r="B232">
        <v>106</v>
      </c>
      <c r="C232" t="s">
        <v>250</v>
      </c>
      <c r="D232" t="s">
        <v>251</v>
      </c>
      <c r="E232" t="s">
        <v>252</v>
      </c>
      <c r="F232" t="s">
        <v>253</v>
      </c>
      <c r="G232" t="s">
        <v>254</v>
      </c>
      <c r="H232" t="s">
        <v>255</v>
      </c>
      <c r="I232">
        <v>2009</v>
      </c>
      <c r="J232">
        <v>106</v>
      </c>
      <c r="K232" t="s">
        <v>250</v>
      </c>
      <c r="L232" t="s">
        <v>256</v>
      </c>
      <c r="M232" t="s">
        <v>257</v>
      </c>
      <c r="N232" t="s">
        <v>258</v>
      </c>
      <c r="O232" t="s">
        <v>259</v>
      </c>
      <c r="P232">
        <v>106</v>
      </c>
      <c r="Q232" t="s">
        <v>283</v>
      </c>
      <c r="R232">
        <v>106</v>
      </c>
      <c r="S232" t="s">
        <v>250</v>
      </c>
      <c r="T232" t="s">
        <v>262</v>
      </c>
      <c r="U232" t="s">
        <v>263</v>
      </c>
      <c r="V232" t="s">
        <v>290</v>
      </c>
      <c r="W232" t="s">
        <v>410</v>
      </c>
      <c r="X232">
        <v>0</v>
      </c>
      <c r="Y232" t="s">
        <v>410</v>
      </c>
      <c r="Z232">
        <v>2010</v>
      </c>
      <c r="AA232" t="s">
        <v>404</v>
      </c>
      <c r="AB232" t="s">
        <v>404</v>
      </c>
      <c r="AC232">
        <v>81</v>
      </c>
      <c r="AD232">
        <v>5.7</v>
      </c>
      <c r="AF232" t="s">
        <v>268</v>
      </c>
      <c r="AG232" t="s">
        <v>292</v>
      </c>
      <c r="AH232" t="s">
        <v>270</v>
      </c>
      <c r="AI232" t="s">
        <v>270</v>
      </c>
      <c r="AJ232" t="s">
        <v>270</v>
      </c>
      <c r="AK232" t="s">
        <v>270</v>
      </c>
      <c r="AL232">
        <v>1.9911000000000002E-2</v>
      </c>
      <c r="AM232" t="s">
        <v>271</v>
      </c>
      <c r="AN232">
        <v>57246</v>
      </c>
      <c r="AO232">
        <v>200597</v>
      </c>
      <c r="AP232">
        <v>2</v>
      </c>
      <c r="AQ232">
        <v>29953</v>
      </c>
      <c r="AR232">
        <v>2011</v>
      </c>
      <c r="GU232">
        <v>0.73</v>
      </c>
      <c r="GY232">
        <v>0</v>
      </c>
      <c r="GZ232">
        <v>0</v>
      </c>
      <c r="HA232">
        <v>0</v>
      </c>
      <c r="HB232">
        <v>0.73</v>
      </c>
      <c r="HC232">
        <v>0.73</v>
      </c>
    </row>
    <row r="233" spans="1:211" x14ac:dyDescent="0.25">
      <c r="A233">
        <v>27</v>
      </c>
      <c r="B233">
        <v>106</v>
      </c>
      <c r="C233" t="s">
        <v>250</v>
      </c>
      <c r="D233" t="s">
        <v>251</v>
      </c>
      <c r="E233" t="s">
        <v>252</v>
      </c>
      <c r="F233" t="s">
        <v>253</v>
      </c>
      <c r="G233" t="s">
        <v>254</v>
      </c>
      <c r="H233" t="s">
        <v>255</v>
      </c>
      <c r="I233">
        <v>2009</v>
      </c>
      <c r="J233">
        <v>106</v>
      </c>
      <c r="K233" t="s">
        <v>250</v>
      </c>
      <c r="L233" t="s">
        <v>256</v>
      </c>
      <c r="M233" t="s">
        <v>257</v>
      </c>
      <c r="N233" t="s">
        <v>258</v>
      </c>
      <c r="O233" t="s">
        <v>259</v>
      </c>
      <c r="P233">
        <v>106</v>
      </c>
      <c r="Q233" t="s">
        <v>283</v>
      </c>
      <c r="R233">
        <v>106</v>
      </c>
      <c r="S233" t="s">
        <v>250</v>
      </c>
      <c r="T233" t="s">
        <v>262</v>
      </c>
      <c r="U233" t="s">
        <v>263</v>
      </c>
      <c r="V233" t="s">
        <v>290</v>
      </c>
      <c r="W233" t="s">
        <v>410</v>
      </c>
      <c r="X233">
        <v>0</v>
      </c>
      <c r="Y233" t="s">
        <v>410</v>
      </c>
      <c r="Z233">
        <v>2010</v>
      </c>
      <c r="AA233" t="s">
        <v>404</v>
      </c>
      <c r="AB233" t="s">
        <v>404</v>
      </c>
      <c r="AC233">
        <v>81</v>
      </c>
      <c r="AD233">
        <v>5.7</v>
      </c>
      <c r="AF233" t="s">
        <v>268</v>
      </c>
      <c r="AG233" t="s">
        <v>292</v>
      </c>
      <c r="AH233" t="s">
        <v>270</v>
      </c>
      <c r="AI233" t="s">
        <v>270</v>
      </c>
      <c r="AJ233" t="s">
        <v>270</v>
      </c>
      <c r="AK233" t="s">
        <v>270</v>
      </c>
      <c r="AL233">
        <v>1.9911000000000002E-2</v>
      </c>
      <c r="AM233" t="s">
        <v>271</v>
      </c>
      <c r="AN233">
        <v>57246</v>
      </c>
      <c r="AO233">
        <v>200597</v>
      </c>
      <c r="AP233">
        <v>3</v>
      </c>
      <c r="AQ233">
        <v>29953</v>
      </c>
      <c r="AR233">
        <v>2012</v>
      </c>
      <c r="GP233">
        <v>14.47</v>
      </c>
      <c r="GU233">
        <v>8.0500000000000007</v>
      </c>
      <c r="GV233">
        <v>7.33</v>
      </c>
      <c r="GY233">
        <v>0</v>
      </c>
      <c r="GZ233">
        <v>14.47</v>
      </c>
      <c r="HA233">
        <v>14.47</v>
      </c>
      <c r="HB233">
        <v>15.38</v>
      </c>
      <c r="HC233">
        <v>29.85</v>
      </c>
    </row>
    <row r="234" spans="1:211" x14ac:dyDescent="0.25">
      <c r="A234">
        <v>27</v>
      </c>
      <c r="B234">
        <v>106</v>
      </c>
      <c r="C234" t="s">
        <v>250</v>
      </c>
      <c r="D234" t="s">
        <v>251</v>
      </c>
      <c r="E234" t="s">
        <v>252</v>
      </c>
      <c r="F234" t="s">
        <v>253</v>
      </c>
      <c r="G234" t="s">
        <v>254</v>
      </c>
      <c r="H234" t="s">
        <v>255</v>
      </c>
      <c r="I234">
        <v>2009</v>
      </c>
      <c r="J234">
        <v>106</v>
      </c>
      <c r="K234" t="s">
        <v>250</v>
      </c>
      <c r="L234" t="s">
        <v>256</v>
      </c>
      <c r="M234" t="s">
        <v>257</v>
      </c>
      <c r="N234" t="s">
        <v>258</v>
      </c>
      <c r="O234" t="s">
        <v>259</v>
      </c>
      <c r="P234">
        <v>106</v>
      </c>
      <c r="Q234" t="s">
        <v>283</v>
      </c>
      <c r="R234">
        <v>106</v>
      </c>
      <c r="S234" t="s">
        <v>250</v>
      </c>
      <c r="T234" t="s">
        <v>262</v>
      </c>
      <c r="U234" t="s">
        <v>263</v>
      </c>
      <c r="V234" t="s">
        <v>290</v>
      </c>
      <c r="W234" t="s">
        <v>410</v>
      </c>
      <c r="X234">
        <v>0</v>
      </c>
      <c r="Y234" t="s">
        <v>410</v>
      </c>
      <c r="Z234">
        <v>2010</v>
      </c>
      <c r="AA234" t="s">
        <v>404</v>
      </c>
      <c r="AB234" t="s">
        <v>404</v>
      </c>
      <c r="AC234">
        <v>81</v>
      </c>
      <c r="AD234">
        <v>5.7</v>
      </c>
      <c r="AF234" t="s">
        <v>268</v>
      </c>
      <c r="AG234" t="s">
        <v>292</v>
      </c>
      <c r="AH234" t="s">
        <v>270</v>
      </c>
      <c r="AI234" t="s">
        <v>270</v>
      </c>
      <c r="AJ234" t="s">
        <v>270</v>
      </c>
      <c r="AK234" t="s">
        <v>270</v>
      </c>
      <c r="AL234">
        <v>1.9911000000000002E-2</v>
      </c>
      <c r="AM234" t="s">
        <v>271</v>
      </c>
      <c r="AN234">
        <v>57246</v>
      </c>
      <c r="AO234">
        <v>200597</v>
      </c>
      <c r="AP234">
        <v>4</v>
      </c>
      <c r="AQ234">
        <v>29953</v>
      </c>
      <c r="AR234">
        <v>2013</v>
      </c>
      <c r="GP234">
        <v>6.13</v>
      </c>
      <c r="GU234">
        <v>55.2</v>
      </c>
      <c r="GV234">
        <v>70.05</v>
      </c>
      <c r="GY234">
        <v>0</v>
      </c>
      <c r="GZ234">
        <v>6.13</v>
      </c>
      <c r="HA234">
        <v>6.13</v>
      </c>
      <c r="HB234">
        <v>125.25</v>
      </c>
      <c r="HC234">
        <v>131.38</v>
      </c>
    </row>
    <row r="235" spans="1:211" x14ac:dyDescent="0.25">
      <c r="A235">
        <v>27</v>
      </c>
      <c r="B235">
        <v>106</v>
      </c>
      <c r="C235" t="s">
        <v>250</v>
      </c>
      <c r="D235" t="s">
        <v>251</v>
      </c>
      <c r="E235" t="s">
        <v>252</v>
      </c>
      <c r="F235" t="s">
        <v>253</v>
      </c>
      <c r="G235" t="s">
        <v>254</v>
      </c>
      <c r="H235" t="s">
        <v>255</v>
      </c>
      <c r="I235">
        <v>2009</v>
      </c>
      <c r="J235">
        <v>106</v>
      </c>
      <c r="K235" t="s">
        <v>250</v>
      </c>
      <c r="L235" t="s">
        <v>256</v>
      </c>
      <c r="M235" t="s">
        <v>257</v>
      </c>
      <c r="N235" t="s">
        <v>258</v>
      </c>
      <c r="O235" t="s">
        <v>259</v>
      </c>
      <c r="P235">
        <v>106</v>
      </c>
      <c r="Q235" t="s">
        <v>283</v>
      </c>
      <c r="R235">
        <v>106</v>
      </c>
      <c r="S235" t="s">
        <v>250</v>
      </c>
      <c r="T235" t="s">
        <v>262</v>
      </c>
      <c r="U235" t="s">
        <v>263</v>
      </c>
      <c r="V235" t="s">
        <v>290</v>
      </c>
      <c r="W235" t="s">
        <v>410</v>
      </c>
      <c r="X235">
        <v>0</v>
      </c>
      <c r="Y235" t="s">
        <v>410</v>
      </c>
      <c r="Z235">
        <v>2010</v>
      </c>
      <c r="AA235" t="s">
        <v>404</v>
      </c>
      <c r="AB235" t="s">
        <v>404</v>
      </c>
      <c r="AC235">
        <v>81</v>
      </c>
      <c r="AD235">
        <v>5.7</v>
      </c>
      <c r="AF235" t="s">
        <v>268</v>
      </c>
      <c r="AG235" t="s">
        <v>292</v>
      </c>
      <c r="AH235" t="s">
        <v>270</v>
      </c>
      <c r="AI235" t="s">
        <v>270</v>
      </c>
      <c r="AJ235" t="s">
        <v>270</v>
      </c>
      <c r="AK235" t="s">
        <v>270</v>
      </c>
      <c r="AL235">
        <v>1.9911000000000002E-2</v>
      </c>
      <c r="AM235" t="s">
        <v>271</v>
      </c>
      <c r="AN235">
        <v>57246</v>
      </c>
      <c r="AO235">
        <v>200597</v>
      </c>
      <c r="AP235">
        <v>5</v>
      </c>
      <c r="AQ235">
        <v>29953</v>
      </c>
      <c r="AR235">
        <v>2014</v>
      </c>
      <c r="BE235">
        <v>7.43</v>
      </c>
      <c r="GU235">
        <v>11.98</v>
      </c>
      <c r="GV235">
        <v>11.19</v>
      </c>
      <c r="GY235">
        <v>7.43</v>
      </c>
      <c r="GZ235">
        <v>0</v>
      </c>
      <c r="HA235">
        <v>7.43</v>
      </c>
      <c r="HB235">
        <v>23.17</v>
      </c>
      <c r="HC235">
        <v>30.6</v>
      </c>
    </row>
    <row r="236" spans="1:211" x14ac:dyDescent="0.25">
      <c r="A236">
        <v>27</v>
      </c>
      <c r="B236">
        <v>106</v>
      </c>
      <c r="C236" t="s">
        <v>250</v>
      </c>
      <c r="D236" t="s">
        <v>251</v>
      </c>
      <c r="E236" t="s">
        <v>252</v>
      </c>
      <c r="F236" t="s">
        <v>253</v>
      </c>
      <c r="G236" t="s">
        <v>254</v>
      </c>
      <c r="H236" t="s">
        <v>255</v>
      </c>
      <c r="I236">
        <v>2009</v>
      </c>
      <c r="J236">
        <v>106</v>
      </c>
      <c r="K236" t="s">
        <v>250</v>
      </c>
      <c r="L236" t="s">
        <v>256</v>
      </c>
      <c r="M236" t="s">
        <v>257</v>
      </c>
      <c r="N236" t="s">
        <v>258</v>
      </c>
      <c r="O236" t="s">
        <v>259</v>
      </c>
      <c r="P236">
        <v>106</v>
      </c>
      <c r="Q236" t="s">
        <v>283</v>
      </c>
      <c r="R236">
        <v>106</v>
      </c>
      <c r="S236" t="s">
        <v>250</v>
      </c>
      <c r="T236" t="s">
        <v>262</v>
      </c>
      <c r="U236" t="s">
        <v>263</v>
      </c>
      <c r="V236" t="s">
        <v>290</v>
      </c>
      <c r="W236" t="s">
        <v>410</v>
      </c>
      <c r="X236">
        <v>0</v>
      </c>
      <c r="Y236" t="s">
        <v>410</v>
      </c>
      <c r="Z236">
        <v>2010</v>
      </c>
      <c r="AA236" t="s">
        <v>404</v>
      </c>
      <c r="AB236" t="s">
        <v>404</v>
      </c>
      <c r="AC236">
        <v>81</v>
      </c>
      <c r="AD236">
        <v>5.7</v>
      </c>
      <c r="AF236" t="s">
        <v>268</v>
      </c>
      <c r="AG236" t="s">
        <v>292</v>
      </c>
      <c r="AH236" t="s">
        <v>270</v>
      </c>
      <c r="AI236" t="s">
        <v>270</v>
      </c>
      <c r="AJ236" t="s">
        <v>270</v>
      </c>
      <c r="AK236" t="s">
        <v>270</v>
      </c>
      <c r="AL236">
        <v>1.9911000000000002E-2</v>
      </c>
      <c r="AM236" t="s">
        <v>271</v>
      </c>
      <c r="AN236">
        <v>57246</v>
      </c>
      <c r="AO236">
        <v>200597</v>
      </c>
      <c r="AP236">
        <v>6</v>
      </c>
      <c r="AQ236">
        <v>29953</v>
      </c>
      <c r="AR236">
        <v>2015</v>
      </c>
      <c r="GP236">
        <v>3.96</v>
      </c>
      <c r="GY236">
        <v>0</v>
      </c>
      <c r="GZ236">
        <v>3.96</v>
      </c>
      <c r="HA236">
        <v>3.96</v>
      </c>
      <c r="HB236">
        <v>0</v>
      </c>
      <c r="HC236">
        <v>3.96</v>
      </c>
    </row>
    <row r="237" spans="1:211" x14ac:dyDescent="0.25">
      <c r="A237">
        <v>27</v>
      </c>
      <c r="B237">
        <v>106</v>
      </c>
      <c r="C237" t="s">
        <v>250</v>
      </c>
      <c r="D237" t="s">
        <v>251</v>
      </c>
      <c r="E237" t="s">
        <v>252</v>
      </c>
      <c r="F237" t="s">
        <v>253</v>
      </c>
      <c r="G237" t="s">
        <v>254</v>
      </c>
      <c r="H237" t="s">
        <v>255</v>
      </c>
      <c r="I237">
        <v>2009</v>
      </c>
      <c r="J237">
        <v>106</v>
      </c>
      <c r="K237" t="s">
        <v>250</v>
      </c>
      <c r="L237" t="s">
        <v>256</v>
      </c>
      <c r="M237" t="s">
        <v>257</v>
      </c>
      <c r="N237" t="s">
        <v>258</v>
      </c>
      <c r="O237" t="s">
        <v>259</v>
      </c>
      <c r="P237">
        <v>106</v>
      </c>
      <c r="Q237" t="s">
        <v>283</v>
      </c>
      <c r="R237">
        <v>106</v>
      </c>
      <c r="S237" t="s">
        <v>250</v>
      </c>
      <c r="T237" t="s">
        <v>262</v>
      </c>
      <c r="U237" t="s">
        <v>263</v>
      </c>
      <c r="V237" t="s">
        <v>290</v>
      </c>
      <c r="W237" t="s">
        <v>411</v>
      </c>
      <c r="X237">
        <v>0</v>
      </c>
      <c r="Y237" t="s">
        <v>411</v>
      </c>
      <c r="Z237">
        <v>2010</v>
      </c>
      <c r="AA237" t="s">
        <v>393</v>
      </c>
      <c r="AB237" t="s">
        <v>393</v>
      </c>
      <c r="AC237">
        <v>82</v>
      </c>
      <c r="AD237">
        <v>5.8</v>
      </c>
      <c r="AF237" t="s">
        <v>268</v>
      </c>
      <c r="AG237" t="s">
        <v>292</v>
      </c>
      <c r="AH237" t="s">
        <v>270</v>
      </c>
      <c r="AI237" t="s">
        <v>270</v>
      </c>
      <c r="AJ237" t="s">
        <v>270</v>
      </c>
      <c r="AK237" t="s">
        <v>270</v>
      </c>
      <c r="AL237">
        <v>2.0577999999999999E-2</v>
      </c>
      <c r="AM237" t="s">
        <v>271</v>
      </c>
      <c r="AN237">
        <v>54448</v>
      </c>
      <c r="AO237">
        <v>203501</v>
      </c>
      <c r="AP237">
        <v>3</v>
      </c>
      <c r="AQ237">
        <v>29943</v>
      </c>
      <c r="AR237">
        <v>2012</v>
      </c>
      <c r="FZ237">
        <v>16.07</v>
      </c>
      <c r="GU237">
        <v>8.59</v>
      </c>
      <c r="GV237">
        <v>7.82</v>
      </c>
      <c r="GY237">
        <v>16.07</v>
      </c>
      <c r="GZ237">
        <v>0</v>
      </c>
      <c r="HA237">
        <v>16.07</v>
      </c>
      <c r="HB237">
        <v>16.41</v>
      </c>
      <c r="HC237">
        <v>32.480000000000004</v>
      </c>
    </row>
    <row r="238" spans="1:211" x14ac:dyDescent="0.25">
      <c r="A238">
        <v>27</v>
      </c>
      <c r="B238">
        <v>106</v>
      </c>
      <c r="C238" t="s">
        <v>250</v>
      </c>
      <c r="D238" t="s">
        <v>251</v>
      </c>
      <c r="E238" t="s">
        <v>252</v>
      </c>
      <c r="F238" t="s">
        <v>253</v>
      </c>
      <c r="G238" t="s">
        <v>254</v>
      </c>
      <c r="H238" t="s">
        <v>255</v>
      </c>
      <c r="I238">
        <v>2009</v>
      </c>
      <c r="J238">
        <v>106</v>
      </c>
      <c r="K238" t="s">
        <v>250</v>
      </c>
      <c r="L238" t="s">
        <v>256</v>
      </c>
      <c r="M238" t="s">
        <v>257</v>
      </c>
      <c r="N238" t="s">
        <v>258</v>
      </c>
      <c r="O238" t="s">
        <v>259</v>
      </c>
      <c r="P238">
        <v>106</v>
      </c>
      <c r="Q238" t="s">
        <v>283</v>
      </c>
      <c r="R238">
        <v>106</v>
      </c>
      <c r="S238" t="s">
        <v>250</v>
      </c>
      <c r="T238" t="s">
        <v>262</v>
      </c>
      <c r="U238" t="s">
        <v>263</v>
      </c>
      <c r="V238" t="s">
        <v>290</v>
      </c>
      <c r="W238" t="s">
        <v>411</v>
      </c>
      <c r="X238">
        <v>0</v>
      </c>
      <c r="Y238" t="s">
        <v>411</v>
      </c>
      <c r="Z238">
        <v>2010</v>
      </c>
      <c r="AA238" t="s">
        <v>393</v>
      </c>
      <c r="AB238" t="s">
        <v>393</v>
      </c>
      <c r="AC238">
        <v>82</v>
      </c>
      <c r="AD238">
        <v>5.8</v>
      </c>
      <c r="AF238" t="s">
        <v>268</v>
      </c>
      <c r="AG238" t="s">
        <v>292</v>
      </c>
      <c r="AH238" t="s">
        <v>270</v>
      </c>
      <c r="AI238" t="s">
        <v>270</v>
      </c>
      <c r="AJ238" t="s">
        <v>270</v>
      </c>
      <c r="AK238" t="s">
        <v>270</v>
      </c>
      <c r="AL238">
        <v>2.0577999999999999E-2</v>
      </c>
      <c r="AM238" t="s">
        <v>271</v>
      </c>
      <c r="AN238">
        <v>54448</v>
      </c>
      <c r="AO238">
        <v>203501</v>
      </c>
      <c r="AP238">
        <v>4</v>
      </c>
      <c r="AQ238">
        <v>29943</v>
      </c>
      <c r="AR238">
        <v>2013</v>
      </c>
      <c r="CM238">
        <v>12.15</v>
      </c>
      <c r="GP238">
        <v>0.15</v>
      </c>
      <c r="GU238">
        <v>33.64</v>
      </c>
      <c r="GV238">
        <v>35.799999999999997</v>
      </c>
      <c r="GY238">
        <v>12.15</v>
      </c>
      <c r="GZ238">
        <v>0.15</v>
      </c>
      <c r="HA238">
        <v>12.3</v>
      </c>
      <c r="HB238">
        <v>69.44</v>
      </c>
      <c r="HC238">
        <v>81.739999999999995</v>
      </c>
    </row>
    <row r="239" spans="1:211" x14ac:dyDescent="0.25">
      <c r="A239">
        <v>27</v>
      </c>
      <c r="B239">
        <v>106</v>
      </c>
      <c r="C239" t="s">
        <v>250</v>
      </c>
      <c r="D239" t="s">
        <v>251</v>
      </c>
      <c r="E239" t="s">
        <v>252</v>
      </c>
      <c r="F239" t="s">
        <v>253</v>
      </c>
      <c r="G239" t="s">
        <v>254</v>
      </c>
      <c r="H239" t="s">
        <v>255</v>
      </c>
      <c r="I239">
        <v>2009</v>
      </c>
      <c r="J239">
        <v>106</v>
      </c>
      <c r="K239" t="s">
        <v>250</v>
      </c>
      <c r="L239" t="s">
        <v>256</v>
      </c>
      <c r="M239" t="s">
        <v>257</v>
      </c>
      <c r="N239" t="s">
        <v>258</v>
      </c>
      <c r="O239" t="s">
        <v>259</v>
      </c>
      <c r="P239">
        <v>106</v>
      </c>
      <c r="Q239" t="s">
        <v>283</v>
      </c>
      <c r="R239">
        <v>106</v>
      </c>
      <c r="S239" t="s">
        <v>250</v>
      </c>
      <c r="T239" t="s">
        <v>262</v>
      </c>
      <c r="U239" t="s">
        <v>263</v>
      </c>
      <c r="V239" t="s">
        <v>290</v>
      </c>
      <c r="W239" t="s">
        <v>411</v>
      </c>
      <c r="X239">
        <v>0</v>
      </c>
      <c r="Y239" t="s">
        <v>411</v>
      </c>
      <c r="Z239">
        <v>2010</v>
      </c>
      <c r="AA239" t="s">
        <v>393</v>
      </c>
      <c r="AB239" t="s">
        <v>393</v>
      </c>
      <c r="AC239">
        <v>82</v>
      </c>
      <c r="AD239">
        <v>5.8</v>
      </c>
      <c r="AF239" t="s">
        <v>268</v>
      </c>
      <c r="AG239" t="s">
        <v>292</v>
      </c>
      <c r="AH239" t="s">
        <v>270</v>
      </c>
      <c r="AI239" t="s">
        <v>270</v>
      </c>
      <c r="AJ239" t="s">
        <v>270</v>
      </c>
      <c r="AK239" t="s">
        <v>270</v>
      </c>
      <c r="AL239">
        <v>2.0577999999999999E-2</v>
      </c>
      <c r="AM239" t="s">
        <v>271</v>
      </c>
      <c r="AN239">
        <v>54448</v>
      </c>
      <c r="AO239">
        <v>203501</v>
      </c>
      <c r="AP239">
        <v>5</v>
      </c>
      <c r="AQ239">
        <v>29943</v>
      </c>
      <c r="AR239">
        <v>2014</v>
      </c>
      <c r="GP239">
        <v>11.21</v>
      </c>
      <c r="GU239">
        <v>7.47</v>
      </c>
      <c r="GV239">
        <v>0.44</v>
      </c>
      <c r="GY239">
        <v>0</v>
      </c>
      <c r="GZ239">
        <v>11.21</v>
      </c>
      <c r="HA239">
        <v>11.21</v>
      </c>
      <c r="HB239">
        <v>7.91</v>
      </c>
      <c r="HC239">
        <v>19.12</v>
      </c>
    </row>
    <row r="240" spans="1:211" x14ac:dyDescent="0.25">
      <c r="A240">
        <v>27</v>
      </c>
      <c r="B240">
        <v>106</v>
      </c>
      <c r="C240" t="s">
        <v>250</v>
      </c>
      <c r="D240" t="s">
        <v>251</v>
      </c>
      <c r="E240" t="s">
        <v>252</v>
      </c>
      <c r="F240" t="s">
        <v>253</v>
      </c>
      <c r="G240" t="s">
        <v>254</v>
      </c>
      <c r="H240" t="s">
        <v>255</v>
      </c>
      <c r="I240">
        <v>2009</v>
      </c>
      <c r="J240">
        <v>106</v>
      </c>
      <c r="K240" t="s">
        <v>250</v>
      </c>
      <c r="L240" t="s">
        <v>256</v>
      </c>
      <c r="M240" t="s">
        <v>257</v>
      </c>
      <c r="N240" t="s">
        <v>258</v>
      </c>
      <c r="O240" t="s">
        <v>259</v>
      </c>
      <c r="P240">
        <v>106</v>
      </c>
      <c r="Q240" t="s">
        <v>283</v>
      </c>
      <c r="R240">
        <v>106</v>
      </c>
      <c r="S240" t="s">
        <v>250</v>
      </c>
      <c r="T240" t="s">
        <v>262</v>
      </c>
      <c r="U240" t="s">
        <v>263</v>
      </c>
      <c r="V240" t="s">
        <v>290</v>
      </c>
      <c r="W240" t="s">
        <v>412</v>
      </c>
      <c r="X240">
        <v>0</v>
      </c>
      <c r="Y240" t="s">
        <v>412</v>
      </c>
      <c r="Z240">
        <v>2010</v>
      </c>
      <c r="AA240" t="s">
        <v>413</v>
      </c>
      <c r="AB240" t="s">
        <v>413</v>
      </c>
      <c r="AC240">
        <v>81</v>
      </c>
      <c r="AD240">
        <v>5.7</v>
      </c>
      <c r="AF240" t="s">
        <v>268</v>
      </c>
      <c r="AG240" t="s">
        <v>292</v>
      </c>
      <c r="AH240" t="s">
        <v>270</v>
      </c>
      <c r="AI240" t="s">
        <v>270</v>
      </c>
      <c r="AJ240" t="s">
        <v>270</v>
      </c>
      <c r="AK240" t="s">
        <v>270</v>
      </c>
      <c r="AL240">
        <v>5.0200000000000002E-3</v>
      </c>
      <c r="AM240" t="s">
        <v>271</v>
      </c>
      <c r="AN240">
        <v>55892</v>
      </c>
      <c r="AO240">
        <v>203965</v>
      </c>
      <c r="AP240">
        <v>3</v>
      </c>
      <c r="AQ240">
        <v>29940</v>
      </c>
      <c r="AR240">
        <v>2012</v>
      </c>
      <c r="GP240">
        <v>7.48</v>
      </c>
      <c r="GU240">
        <v>10.48</v>
      </c>
      <c r="GV240">
        <v>9.5500000000000007</v>
      </c>
      <c r="GY240">
        <v>0</v>
      </c>
      <c r="GZ240">
        <v>7.48</v>
      </c>
      <c r="HA240">
        <v>7.48</v>
      </c>
      <c r="HB240">
        <v>20.03</v>
      </c>
      <c r="HC240">
        <v>27.51</v>
      </c>
    </row>
    <row r="241" spans="1:211" x14ac:dyDescent="0.25">
      <c r="A241">
        <v>27</v>
      </c>
      <c r="B241">
        <v>106</v>
      </c>
      <c r="C241" t="s">
        <v>250</v>
      </c>
      <c r="D241" t="s">
        <v>251</v>
      </c>
      <c r="E241" t="s">
        <v>252</v>
      </c>
      <c r="F241" t="s">
        <v>253</v>
      </c>
      <c r="G241" t="s">
        <v>254</v>
      </c>
      <c r="H241" t="s">
        <v>255</v>
      </c>
      <c r="I241">
        <v>2009</v>
      </c>
      <c r="J241">
        <v>106</v>
      </c>
      <c r="K241" t="s">
        <v>250</v>
      </c>
      <c r="L241" t="s">
        <v>256</v>
      </c>
      <c r="M241" t="s">
        <v>257</v>
      </c>
      <c r="N241" t="s">
        <v>258</v>
      </c>
      <c r="O241" t="s">
        <v>259</v>
      </c>
      <c r="P241">
        <v>106</v>
      </c>
      <c r="Q241" t="s">
        <v>283</v>
      </c>
      <c r="R241">
        <v>106</v>
      </c>
      <c r="S241" t="s">
        <v>250</v>
      </c>
      <c r="T241" t="s">
        <v>262</v>
      </c>
      <c r="U241" t="s">
        <v>263</v>
      </c>
      <c r="V241" t="s">
        <v>290</v>
      </c>
      <c r="W241" t="s">
        <v>412</v>
      </c>
      <c r="X241">
        <v>0</v>
      </c>
      <c r="Y241" t="s">
        <v>412</v>
      </c>
      <c r="Z241">
        <v>2010</v>
      </c>
      <c r="AA241" t="s">
        <v>413</v>
      </c>
      <c r="AB241" t="s">
        <v>413</v>
      </c>
      <c r="AC241">
        <v>81</v>
      </c>
      <c r="AD241">
        <v>5.7</v>
      </c>
      <c r="AF241" t="s">
        <v>268</v>
      </c>
      <c r="AG241" t="s">
        <v>292</v>
      </c>
      <c r="AH241" t="s">
        <v>270</v>
      </c>
      <c r="AI241" t="s">
        <v>270</v>
      </c>
      <c r="AJ241" t="s">
        <v>270</v>
      </c>
      <c r="AK241" t="s">
        <v>270</v>
      </c>
      <c r="AL241">
        <v>5.0200000000000002E-3</v>
      </c>
      <c r="AM241" t="s">
        <v>271</v>
      </c>
      <c r="AN241">
        <v>55892</v>
      </c>
      <c r="AO241">
        <v>203965</v>
      </c>
      <c r="AP241">
        <v>4</v>
      </c>
      <c r="AQ241">
        <v>29940</v>
      </c>
      <c r="AR241">
        <v>2013</v>
      </c>
      <c r="GP241">
        <v>4.2699999999999996</v>
      </c>
      <c r="GU241">
        <v>38.340000000000003</v>
      </c>
      <c r="GV241">
        <v>45.51</v>
      </c>
      <c r="GY241">
        <v>0</v>
      </c>
      <c r="GZ241">
        <v>4.2699999999999996</v>
      </c>
      <c r="HA241">
        <v>4.2699999999999996</v>
      </c>
      <c r="HB241">
        <v>83.85</v>
      </c>
      <c r="HC241">
        <v>88.12</v>
      </c>
    </row>
    <row r="242" spans="1:211" x14ac:dyDescent="0.25">
      <c r="A242">
        <v>27</v>
      </c>
      <c r="B242">
        <v>106</v>
      </c>
      <c r="C242" t="s">
        <v>250</v>
      </c>
      <c r="D242" t="s">
        <v>251</v>
      </c>
      <c r="E242" t="s">
        <v>252</v>
      </c>
      <c r="F242" t="s">
        <v>253</v>
      </c>
      <c r="G242" t="s">
        <v>254</v>
      </c>
      <c r="H242" t="s">
        <v>255</v>
      </c>
      <c r="I242">
        <v>2009</v>
      </c>
      <c r="J242">
        <v>106</v>
      </c>
      <c r="K242" t="s">
        <v>250</v>
      </c>
      <c r="L242" t="s">
        <v>256</v>
      </c>
      <c r="M242" t="s">
        <v>257</v>
      </c>
      <c r="N242" t="s">
        <v>258</v>
      </c>
      <c r="O242" t="s">
        <v>259</v>
      </c>
      <c r="P242">
        <v>106</v>
      </c>
      <c r="Q242" t="s">
        <v>283</v>
      </c>
      <c r="R242">
        <v>106</v>
      </c>
      <c r="S242" t="s">
        <v>250</v>
      </c>
      <c r="T242" t="s">
        <v>262</v>
      </c>
      <c r="U242" t="s">
        <v>263</v>
      </c>
      <c r="V242" t="s">
        <v>290</v>
      </c>
      <c r="W242" t="s">
        <v>412</v>
      </c>
      <c r="X242">
        <v>0</v>
      </c>
      <c r="Y242" t="s">
        <v>412</v>
      </c>
      <c r="Z242">
        <v>2010</v>
      </c>
      <c r="AA242" t="s">
        <v>413</v>
      </c>
      <c r="AB242" t="s">
        <v>413</v>
      </c>
      <c r="AC242">
        <v>81</v>
      </c>
      <c r="AD242">
        <v>5.7</v>
      </c>
      <c r="AF242" t="s">
        <v>268</v>
      </c>
      <c r="AG242" t="s">
        <v>292</v>
      </c>
      <c r="AH242" t="s">
        <v>270</v>
      </c>
      <c r="AI242" t="s">
        <v>270</v>
      </c>
      <c r="AJ242" t="s">
        <v>270</v>
      </c>
      <c r="AK242" t="s">
        <v>270</v>
      </c>
      <c r="AL242">
        <v>5.0200000000000002E-3</v>
      </c>
      <c r="AM242" t="s">
        <v>271</v>
      </c>
      <c r="AN242">
        <v>55892</v>
      </c>
      <c r="AO242">
        <v>203965</v>
      </c>
      <c r="AP242">
        <v>5</v>
      </c>
      <c r="AQ242">
        <v>29940</v>
      </c>
      <c r="AR242">
        <v>2014</v>
      </c>
      <c r="GP242">
        <v>3.65</v>
      </c>
      <c r="GU242">
        <v>17.18</v>
      </c>
      <c r="GV242">
        <v>10.24</v>
      </c>
      <c r="GY242">
        <v>0</v>
      </c>
      <c r="GZ242">
        <v>3.65</v>
      </c>
      <c r="HA242">
        <v>3.65</v>
      </c>
      <c r="HB242">
        <v>27.42</v>
      </c>
      <c r="HC242">
        <v>31.07</v>
      </c>
    </row>
    <row r="243" spans="1:211" x14ac:dyDescent="0.25">
      <c r="A243">
        <v>27</v>
      </c>
      <c r="B243">
        <v>106</v>
      </c>
      <c r="C243" t="s">
        <v>250</v>
      </c>
      <c r="D243" t="s">
        <v>251</v>
      </c>
      <c r="E243" t="s">
        <v>252</v>
      </c>
      <c r="F243" t="s">
        <v>253</v>
      </c>
      <c r="G243" t="s">
        <v>254</v>
      </c>
      <c r="H243" t="s">
        <v>255</v>
      </c>
      <c r="I243">
        <v>2009</v>
      </c>
      <c r="J243">
        <v>106</v>
      </c>
      <c r="K243" t="s">
        <v>250</v>
      </c>
      <c r="L243" t="s">
        <v>256</v>
      </c>
      <c r="M243" t="s">
        <v>257</v>
      </c>
      <c r="N243" t="s">
        <v>258</v>
      </c>
      <c r="O243" t="s">
        <v>259</v>
      </c>
      <c r="P243">
        <v>106</v>
      </c>
      <c r="Q243" t="s">
        <v>283</v>
      </c>
      <c r="R243">
        <v>106</v>
      </c>
      <c r="S243" t="s">
        <v>250</v>
      </c>
      <c r="T243" t="s">
        <v>262</v>
      </c>
      <c r="U243" t="s">
        <v>263</v>
      </c>
      <c r="V243" t="s">
        <v>290</v>
      </c>
      <c r="W243" t="s">
        <v>414</v>
      </c>
      <c r="X243">
        <v>0</v>
      </c>
      <c r="Y243" t="s">
        <v>414</v>
      </c>
      <c r="Z243">
        <v>2010</v>
      </c>
      <c r="AA243" t="s">
        <v>398</v>
      </c>
      <c r="AB243" t="s">
        <v>398</v>
      </c>
      <c r="AC243">
        <v>80</v>
      </c>
      <c r="AD243">
        <v>5.6</v>
      </c>
      <c r="AF243" t="s">
        <v>268</v>
      </c>
      <c r="AG243" t="s">
        <v>292</v>
      </c>
      <c r="AH243" t="s">
        <v>270</v>
      </c>
      <c r="AI243" t="s">
        <v>270</v>
      </c>
      <c r="AJ243" t="s">
        <v>270</v>
      </c>
      <c r="AK243" t="s">
        <v>270</v>
      </c>
      <c r="AL243">
        <v>6.1066000000000002E-2</v>
      </c>
      <c r="AM243" t="s">
        <v>271</v>
      </c>
      <c r="AN243">
        <v>54199</v>
      </c>
      <c r="AO243">
        <v>206206</v>
      </c>
      <c r="AP243">
        <v>2</v>
      </c>
      <c r="AQ243">
        <v>29936</v>
      </c>
      <c r="AR243">
        <v>2011</v>
      </c>
      <c r="GP243">
        <v>0.46</v>
      </c>
      <c r="GY243">
        <v>0</v>
      </c>
      <c r="GZ243">
        <v>0.46</v>
      </c>
      <c r="HA243">
        <v>0.46</v>
      </c>
      <c r="HB243">
        <v>0</v>
      </c>
      <c r="HC243">
        <v>0.46</v>
      </c>
    </row>
    <row r="244" spans="1:211" x14ac:dyDescent="0.25">
      <c r="A244">
        <v>27</v>
      </c>
      <c r="B244">
        <v>106</v>
      </c>
      <c r="C244" t="s">
        <v>250</v>
      </c>
      <c r="D244" t="s">
        <v>251</v>
      </c>
      <c r="E244" t="s">
        <v>252</v>
      </c>
      <c r="F244" t="s">
        <v>253</v>
      </c>
      <c r="G244" t="s">
        <v>254</v>
      </c>
      <c r="H244" t="s">
        <v>255</v>
      </c>
      <c r="I244">
        <v>2009</v>
      </c>
      <c r="J244">
        <v>106</v>
      </c>
      <c r="K244" t="s">
        <v>250</v>
      </c>
      <c r="L244" t="s">
        <v>256</v>
      </c>
      <c r="M244" t="s">
        <v>257</v>
      </c>
      <c r="N244" t="s">
        <v>258</v>
      </c>
      <c r="O244" t="s">
        <v>259</v>
      </c>
      <c r="P244">
        <v>106</v>
      </c>
      <c r="Q244" t="s">
        <v>283</v>
      </c>
      <c r="R244">
        <v>106</v>
      </c>
      <c r="S244" t="s">
        <v>250</v>
      </c>
      <c r="T244" t="s">
        <v>262</v>
      </c>
      <c r="U244" t="s">
        <v>263</v>
      </c>
      <c r="V244" t="s">
        <v>290</v>
      </c>
      <c r="W244" t="s">
        <v>414</v>
      </c>
      <c r="X244">
        <v>0</v>
      </c>
      <c r="Y244" t="s">
        <v>414</v>
      </c>
      <c r="Z244">
        <v>2010</v>
      </c>
      <c r="AA244" t="s">
        <v>398</v>
      </c>
      <c r="AB244" t="s">
        <v>398</v>
      </c>
      <c r="AC244">
        <v>80</v>
      </c>
      <c r="AD244">
        <v>5.6</v>
      </c>
      <c r="AF244" t="s">
        <v>268</v>
      </c>
      <c r="AG244" t="s">
        <v>292</v>
      </c>
      <c r="AH244" t="s">
        <v>270</v>
      </c>
      <c r="AI244" t="s">
        <v>270</v>
      </c>
      <c r="AJ244" t="s">
        <v>270</v>
      </c>
      <c r="AK244" t="s">
        <v>270</v>
      </c>
      <c r="AL244">
        <v>6.1066000000000002E-2</v>
      </c>
      <c r="AM244" t="s">
        <v>271</v>
      </c>
      <c r="AN244">
        <v>54199</v>
      </c>
      <c r="AO244">
        <v>206206</v>
      </c>
      <c r="AP244">
        <v>3</v>
      </c>
      <c r="AQ244">
        <v>29936</v>
      </c>
      <c r="AR244">
        <v>2012</v>
      </c>
      <c r="BX244">
        <v>11.11</v>
      </c>
      <c r="FN244">
        <v>16.59</v>
      </c>
      <c r="GU244">
        <v>6.02</v>
      </c>
      <c r="GV244">
        <v>2.5</v>
      </c>
      <c r="GY244">
        <v>27.7</v>
      </c>
      <c r="GZ244">
        <v>0</v>
      </c>
      <c r="HA244">
        <v>27.7</v>
      </c>
      <c r="HB244">
        <v>8.52</v>
      </c>
      <c r="HC244">
        <v>36.22</v>
      </c>
    </row>
    <row r="245" spans="1:211" x14ac:dyDescent="0.25">
      <c r="A245">
        <v>27</v>
      </c>
      <c r="B245">
        <v>106</v>
      </c>
      <c r="C245" t="s">
        <v>250</v>
      </c>
      <c r="D245" t="s">
        <v>251</v>
      </c>
      <c r="E245" t="s">
        <v>252</v>
      </c>
      <c r="F245" t="s">
        <v>253</v>
      </c>
      <c r="G245" t="s">
        <v>254</v>
      </c>
      <c r="H245" t="s">
        <v>255</v>
      </c>
      <c r="I245">
        <v>2009</v>
      </c>
      <c r="J245">
        <v>106</v>
      </c>
      <c r="K245" t="s">
        <v>250</v>
      </c>
      <c r="L245" t="s">
        <v>256</v>
      </c>
      <c r="M245" t="s">
        <v>257</v>
      </c>
      <c r="N245" t="s">
        <v>258</v>
      </c>
      <c r="O245" t="s">
        <v>259</v>
      </c>
      <c r="P245">
        <v>106</v>
      </c>
      <c r="Q245" t="s">
        <v>283</v>
      </c>
      <c r="R245">
        <v>106</v>
      </c>
      <c r="S245" t="s">
        <v>250</v>
      </c>
      <c r="T245" t="s">
        <v>262</v>
      </c>
      <c r="U245" t="s">
        <v>263</v>
      </c>
      <c r="V245" t="s">
        <v>290</v>
      </c>
      <c r="W245" t="s">
        <v>414</v>
      </c>
      <c r="X245">
        <v>0</v>
      </c>
      <c r="Y245" t="s">
        <v>414</v>
      </c>
      <c r="Z245">
        <v>2010</v>
      </c>
      <c r="AA245" t="s">
        <v>398</v>
      </c>
      <c r="AB245" t="s">
        <v>398</v>
      </c>
      <c r="AC245">
        <v>80</v>
      </c>
      <c r="AD245">
        <v>5.6</v>
      </c>
      <c r="AF245" t="s">
        <v>268</v>
      </c>
      <c r="AG245" t="s">
        <v>292</v>
      </c>
      <c r="AH245" t="s">
        <v>270</v>
      </c>
      <c r="AI245" t="s">
        <v>270</v>
      </c>
      <c r="AJ245" t="s">
        <v>270</v>
      </c>
      <c r="AK245" t="s">
        <v>270</v>
      </c>
      <c r="AL245">
        <v>6.1066000000000002E-2</v>
      </c>
      <c r="AM245" t="s">
        <v>271</v>
      </c>
      <c r="AN245">
        <v>54199</v>
      </c>
      <c r="AO245">
        <v>206206</v>
      </c>
      <c r="AP245">
        <v>4</v>
      </c>
      <c r="AQ245">
        <v>29936</v>
      </c>
      <c r="AR245">
        <v>2013</v>
      </c>
      <c r="GU245">
        <v>45.68</v>
      </c>
      <c r="GV245">
        <v>53.9</v>
      </c>
      <c r="GY245">
        <v>0</v>
      </c>
      <c r="GZ245">
        <v>0</v>
      </c>
      <c r="HA245">
        <v>0</v>
      </c>
      <c r="HB245">
        <v>99.58</v>
      </c>
      <c r="HC245">
        <v>99.58</v>
      </c>
    </row>
    <row r="246" spans="1:211" x14ac:dyDescent="0.25">
      <c r="A246">
        <v>27</v>
      </c>
      <c r="B246">
        <v>106</v>
      </c>
      <c r="C246" t="s">
        <v>250</v>
      </c>
      <c r="D246" t="s">
        <v>251</v>
      </c>
      <c r="E246" t="s">
        <v>252</v>
      </c>
      <c r="F246" t="s">
        <v>253</v>
      </c>
      <c r="G246" t="s">
        <v>254</v>
      </c>
      <c r="H246" t="s">
        <v>255</v>
      </c>
      <c r="I246">
        <v>2009</v>
      </c>
      <c r="J246">
        <v>106</v>
      </c>
      <c r="K246" t="s">
        <v>250</v>
      </c>
      <c r="L246" t="s">
        <v>256</v>
      </c>
      <c r="M246" t="s">
        <v>257</v>
      </c>
      <c r="N246" t="s">
        <v>258</v>
      </c>
      <c r="O246" t="s">
        <v>259</v>
      </c>
      <c r="P246">
        <v>106</v>
      </c>
      <c r="Q246" t="s">
        <v>283</v>
      </c>
      <c r="R246">
        <v>106</v>
      </c>
      <c r="S246" t="s">
        <v>250</v>
      </c>
      <c r="T246" t="s">
        <v>262</v>
      </c>
      <c r="U246" t="s">
        <v>263</v>
      </c>
      <c r="V246" t="s">
        <v>290</v>
      </c>
      <c r="W246" t="s">
        <v>414</v>
      </c>
      <c r="X246">
        <v>0</v>
      </c>
      <c r="Y246" t="s">
        <v>414</v>
      </c>
      <c r="Z246">
        <v>2010</v>
      </c>
      <c r="AA246" t="s">
        <v>398</v>
      </c>
      <c r="AB246" t="s">
        <v>398</v>
      </c>
      <c r="AC246">
        <v>80</v>
      </c>
      <c r="AD246">
        <v>5.6</v>
      </c>
      <c r="AF246" t="s">
        <v>268</v>
      </c>
      <c r="AG246" t="s">
        <v>292</v>
      </c>
      <c r="AH246" t="s">
        <v>270</v>
      </c>
      <c r="AI246" t="s">
        <v>270</v>
      </c>
      <c r="AJ246" t="s">
        <v>270</v>
      </c>
      <c r="AK246" t="s">
        <v>270</v>
      </c>
      <c r="AL246">
        <v>6.1066000000000002E-2</v>
      </c>
      <c r="AM246" t="s">
        <v>271</v>
      </c>
      <c r="AN246">
        <v>54199</v>
      </c>
      <c r="AO246">
        <v>206206</v>
      </c>
      <c r="AP246">
        <v>5</v>
      </c>
      <c r="AQ246">
        <v>29936</v>
      </c>
      <c r="AR246">
        <v>2014</v>
      </c>
      <c r="BS246">
        <v>9.52</v>
      </c>
      <c r="GP246">
        <v>3.84</v>
      </c>
      <c r="GU246">
        <v>19.02</v>
      </c>
      <c r="GV246">
        <v>10.08</v>
      </c>
      <c r="GY246">
        <v>9.52</v>
      </c>
      <c r="GZ246">
        <v>3.84</v>
      </c>
      <c r="HA246">
        <v>13.36</v>
      </c>
      <c r="HB246">
        <v>29.1</v>
      </c>
      <c r="HC246">
        <v>42.459999999999994</v>
      </c>
    </row>
    <row r="247" spans="1:211" x14ac:dyDescent="0.25">
      <c r="A247">
        <v>27</v>
      </c>
      <c r="B247">
        <v>106</v>
      </c>
      <c r="C247" t="s">
        <v>250</v>
      </c>
      <c r="D247" t="s">
        <v>251</v>
      </c>
      <c r="E247" t="s">
        <v>252</v>
      </c>
      <c r="F247" t="s">
        <v>253</v>
      </c>
      <c r="G247" t="s">
        <v>254</v>
      </c>
      <c r="H247" t="s">
        <v>255</v>
      </c>
      <c r="I247">
        <v>2009</v>
      </c>
      <c r="J247">
        <v>106</v>
      </c>
      <c r="K247" t="s">
        <v>250</v>
      </c>
      <c r="L247" t="s">
        <v>256</v>
      </c>
      <c r="M247" t="s">
        <v>257</v>
      </c>
      <c r="N247" t="s">
        <v>258</v>
      </c>
      <c r="O247" t="s">
        <v>259</v>
      </c>
      <c r="P247">
        <v>106</v>
      </c>
      <c r="Q247" t="s">
        <v>283</v>
      </c>
      <c r="R247">
        <v>106</v>
      </c>
      <c r="S247" t="s">
        <v>250</v>
      </c>
      <c r="T247" t="s">
        <v>262</v>
      </c>
      <c r="U247" t="s">
        <v>263</v>
      </c>
      <c r="V247" t="s">
        <v>290</v>
      </c>
      <c r="W247" t="s">
        <v>415</v>
      </c>
      <c r="X247">
        <v>0</v>
      </c>
      <c r="Y247" t="s">
        <v>415</v>
      </c>
      <c r="Z247">
        <v>2010</v>
      </c>
      <c r="AA247" t="s">
        <v>416</v>
      </c>
      <c r="AB247" t="s">
        <v>416</v>
      </c>
      <c r="AC247">
        <v>79</v>
      </c>
      <c r="AD247">
        <v>5.0999999999999996</v>
      </c>
      <c r="AF247" t="s">
        <v>268</v>
      </c>
      <c r="AG247" t="s">
        <v>292</v>
      </c>
      <c r="AH247" t="s">
        <v>270</v>
      </c>
      <c r="AI247" t="s">
        <v>270</v>
      </c>
      <c r="AJ247" t="s">
        <v>270</v>
      </c>
      <c r="AK247" t="s">
        <v>270</v>
      </c>
      <c r="AL247">
        <v>1.9650000000000001E-2</v>
      </c>
      <c r="AM247" t="s">
        <v>271</v>
      </c>
      <c r="AN247">
        <v>56923</v>
      </c>
      <c r="AO247">
        <v>199846</v>
      </c>
      <c r="AP247">
        <v>3</v>
      </c>
      <c r="AQ247">
        <v>29954</v>
      </c>
      <c r="AR247">
        <v>2012</v>
      </c>
      <c r="GP247">
        <v>7.2</v>
      </c>
      <c r="GU247">
        <v>8.07</v>
      </c>
      <c r="GV247">
        <v>7.35</v>
      </c>
      <c r="GY247">
        <v>0</v>
      </c>
      <c r="GZ247">
        <v>7.2</v>
      </c>
      <c r="HA247">
        <v>7.2</v>
      </c>
      <c r="HB247">
        <v>15.42</v>
      </c>
      <c r="HC247">
        <v>22.619999999999997</v>
      </c>
    </row>
    <row r="248" spans="1:211" x14ac:dyDescent="0.25">
      <c r="A248">
        <v>27</v>
      </c>
      <c r="B248">
        <v>106</v>
      </c>
      <c r="C248" t="s">
        <v>250</v>
      </c>
      <c r="D248" t="s">
        <v>251</v>
      </c>
      <c r="E248" t="s">
        <v>252</v>
      </c>
      <c r="F248" t="s">
        <v>253</v>
      </c>
      <c r="G248" t="s">
        <v>254</v>
      </c>
      <c r="H248" t="s">
        <v>255</v>
      </c>
      <c r="I248">
        <v>2009</v>
      </c>
      <c r="J248">
        <v>106</v>
      </c>
      <c r="K248" t="s">
        <v>250</v>
      </c>
      <c r="L248" t="s">
        <v>256</v>
      </c>
      <c r="M248" t="s">
        <v>257</v>
      </c>
      <c r="N248" t="s">
        <v>258</v>
      </c>
      <c r="O248" t="s">
        <v>259</v>
      </c>
      <c r="P248">
        <v>106</v>
      </c>
      <c r="Q248" t="s">
        <v>283</v>
      </c>
      <c r="R248">
        <v>106</v>
      </c>
      <c r="S248" t="s">
        <v>250</v>
      </c>
      <c r="T248" t="s">
        <v>262</v>
      </c>
      <c r="U248" t="s">
        <v>263</v>
      </c>
      <c r="V248" t="s">
        <v>290</v>
      </c>
      <c r="W248" t="s">
        <v>415</v>
      </c>
      <c r="X248">
        <v>0</v>
      </c>
      <c r="Y248" t="s">
        <v>415</v>
      </c>
      <c r="Z248">
        <v>2010</v>
      </c>
      <c r="AA248" t="s">
        <v>416</v>
      </c>
      <c r="AB248" t="s">
        <v>416</v>
      </c>
      <c r="AC248">
        <v>79</v>
      </c>
      <c r="AD248">
        <v>5.0999999999999996</v>
      </c>
      <c r="AF248" t="s">
        <v>268</v>
      </c>
      <c r="AG248" t="s">
        <v>292</v>
      </c>
      <c r="AH248" t="s">
        <v>270</v>
      </c>
      <c r="AI248" t="s">
        <v>270</v>
      </c>
      <c r="AJ248" t="s">
        <v>270</v>
      </c>
      <c r="AK248" t="s">
        <v>270</v>
      </c>
      <c r="AL248">
        <v>1.9650000000000001E-2</v>
      </c>
      <c r="AM248" t="s">
        <v>271</v>
      </c>
      <c r="AN248">
        <v>56923</v>
      </c>
      <c r="AO248">
        <v>199846</v>
      </c>
      <c r="AP248">
        <v>4</v>
      </c>
      <c r="AQ248">
        <v>29954</v>
      </c>
      <c r="AR248">
        <v>2013</v>
      </c>
      <c r="BF248">
        <v>10.6</v>
      </c>
      <c r="BX248">
        <v>6.21</v>
      </c>
      <c r="CM248">
        <v>7.02</v>
      </c>
      <c r="FU248">
        <v>8.7100000000000009</v>
      </c>
      <c r="GB248">
        <v>6.81</v>
      </c>
      <c r="GP248">
        <v>52.24</v>
      </c>
      <c r="GU248">
        <v>34.200000000000003</v>
      </c>
      <c r="GV248">
        <v>36.06</v>
      </c>
      <c r="GY248">
        <v>39.35</v>
      </c>
      <c r="GZ248">
        <v>52.24</v>
      </c>
      <c r="HA248">
        <v>91.59</v>
      </c>
      <c r="HB248">
        <v>70.260000000000005</v>
      </c>
      <c r="HC248">
        <v>161.85000000000002</v>
      </c>
    </row>
    <row r="249" spans="1:211" x14ac:dyDescent="0.25">
      <c r="A249">
        <v>27</v>
      </c>
      <c r="B249">
        <v>106</v>
      </c>
      <c r="C249" t="s">
        <v>250</v>
      </c>
      <c r="D249" t="s">
        <v>251</v>
      </c>
      <c r="E249" t="s">
        <v>252</v>
      </c>
      <c r="F249" t="s">
        <v>253</v>
      </c>
      <c r="G249" t="s">
        <v>254</v>
      </c>
      <c r="H249" t="s">
        <v>255</v>
      </c>
      <c r="I249">
        <v>2009</v>
      </c>
      <c r="J249">
        <v>106</v>
      </c>
      <c r="K249" t="s">
        <v>250</v>
      </c>
      <c r="L249" t="s">
        <v>256</v>
      </c>
      <c r="M249" t="s">
        <v>257</v>
      </c>
      <c r="N249" t="s">
        <v>258</v>
      </c>
      <c r="O249" t="s">
        <v>259</v>
      </c>
      <c r="P249">
        <v>106</v>
      </c>
      <c r="Q249" t="s">
        <v>283</v>
      </c>
      <c r="R249">
        <v>106</v>
      </c>
      <c r="S249" t="s">
        <v>250</v>
      </c>
      <c r="T249" t="s">
        <v>262</v>
      </c>
      <c r="U249" t="s">
        <v>263</v>
      </c>
      <c r="V249" t="s">
        <v>290</v>
      </c>
      <c r="W249" t="s">
        <v>415</v>
      </c>
      <c r="X249">
        <v>0</v>
      </c>
      <c r="Y249" t="s">
        <v>415</v>
      </c>
      <c r="Z249">
        <v>2010</v>
      </c>
      <c r="AA249" t="s">
        <v>416</v>
      </c>
      <c r="AB249" t="s">
        <v>416</v>
      </c>
      <c r="AC249">
        <v>79</v>
      </c>
      <c r="AD249">
        <v>5.0999999999999996</v>
      </c>
      <c r="AF249" t="s">
        <v>268</v>
      </c>
      <c r="AG249" t="s">
        <v>292</v>
      </c>
      <c r="AH249" t="s">
        <v>270</v>
      </c>
      <c r="AI249" t="s">
        <v>270</v>
      </c>
      <c r="AJ249" t="s">
        <v>270</v>
      </c>
      <c r="AK249" t="s">
        <v>270</v>
      </c>
      <c r="AL249">
        <v>1.9650000000000001E-2</v>
      </c>
      <c r="AM249" t="s">
        <v>271</v>
      </c>
      <c r="AN249">
        <v>56923</v>
      </c>
      <c r="AO249">
        <v>199846</v>
      </c>
      <c r="AP249">
        <v>5</v>
      </c>
      <c r="AQ249">
        <v>29954</v>
      </c>
      <c r="AR249">
        <v>2014</v>
      </c>
      <c r="BX249">
        <v>24.65</v>
      </c>
      <c r="GU249">
        <v>12</v>
      </c>
      <c r="GV249">
        <v>11.21</v>
      </c>
      <c r="GY249">
        <v>24.65</v>
      </c>
      <c r="GZ249">
        <v>0</v>
      </c>
      <c r="HA249">
        <v>24.65</v>
      </c>
      <c r="HB249">
        <v>23.21</v>
      </c>
      <c r="HC249">
        <v>47.86</v>
      </c>
    </row>
    <row r="250" spans="1:211" x14ac:dyDescent="0.25">
      <c r="A250">
        <v>27</v>
      </c>
      <c r="B250">
        <v>106</v>
      </c>
      <c r="C250" t="s">
        <v>250</v>
      </c>
      <c r="D250" t="s">
        <v>251</v>
      </c>
      <c r="E250" t="s">
        <v>252</v>
      </c>
      <c r="F250" t="s">
        <v>253</v>
      </c>
      <c r="G250" t="s">
        <v>254</v>
      </c>
      <c r="H250" t="s">
        <v>255</v>
      </c>
      <c r="I250">
        <v>2009</v>
      </c>
      <c r="J250">
        <v>106</v>
      </c>
      <c r="K250" t="s">
        <v>250</v>
      </c>
      <c r="L250" t="s">
        <v>256</v>
      </c>
      <c r="M250" t="s">
        <v>257</v>
      </c>
      <c r="N250" t="s">
        <v>258</v>
      </c>
      <c r="O250" t="s">
        <v>259</v>
      </c>
      <c r="P250">
        <v>106</v>
      </c>
      <c r="Q250" t="s">
        <v>283</v>
      </c>
      <c r="R250">
        <v>106</v>
      </c>
      <c r="S250" t="s">
        <v>250</v>
      </c>
      <c r="T250" t="s">
        <v>262</v>
      </c>
      <c r="U250" t="s">
        <v>263</v>
      </c>
      <c r="V250" t="s">
        <v>290</v>
      </c>
      <c r="W250" t="s">
        <v>417</v>
      </c>
      <c r="X250">
        <v>0</v>
      </c>
      <c r="Y250" t="s">
        <v>417</v>
      </c>
      <c r="Z250">
        <v>2010</v>
      </c>
      <c r="AA250" t="s">
        <v>393</v>
      </c>
      <c r="AB250" t="s">
        <v>393</v>
      </c>
      <c r="AC250">
        <v>82</v>
      </c>
      <c r="AD250">
        <v>5.8</v>
      </c>
      <c r="AF250" t="s">
        <v>268</v>
      </c>
      <c r="AG250" t="s">
        <v>292</v>
      </c>
      <c r="AH250" t="s">
        <v>270</v>
      </c>
      <c r="AI250" t="s">
        <v>270</v>
      </c>
      <c r="AJ250" t="s">
        <v>270</v>
      </c>
      <c r="AK250" t="s">
        <v>270</v>
      </c>
      <c r="AL250">
        <v>9.1739999999999999E-3</v>
      </c>
      <c r="AM250" t="s">
        <v>271</v>
      </c>
      <c r="AN250">
        <v>29160</v>
      </c>
      <c r="AO250">
        <v>107732</v>
      </c>
      <c r="AP250">
        <v>3</v>
      </c>
      <c r="AQ250">
        <v>29942</v>
      </c>
      <c r="AR250">
        <v>2012</v>
      </c>
      <c r="GP250">
        <v>7.57</v>
      </c>
      <c r="GU250">
        <v>6.37</v>
      </c>
      <c r="GV250">
        <v>5.8</v>
      </c>
      <c r="GY250">
        <v>0</v>
      </c>
      <c r="GZ250">
        <v>7.57</v>
      </c>
      <c r="HA250">
        <v>7.57</v>
      </c>
      <c r="HB250">
        <v>12.17</v>
      </c>
      <c r="HC250">
        <v>19.740000000000002</v>
      </c>
    </row>
    <row r="251" spans="1:211" x14ac:dyDescent="0.25">
      <c r="A251">
        <v>27</v>
      </c>
      <c r="B251">
        <v>106</v>
      </c>
      <c r="C251" t="s">
        <v>250</v>
      </c>
      <c r="D251" t="s">
        <v>251</v>
      </c>
      <c r="E251" t="s">
        <v>252</v>
      </c>
      <c r="F251" t="s">
        <v>253</v>
      </c>
      <c r="G251" t="s">
        <v>254</v>
      </c>
      <c r="H251" t="s">
        <v>255</v>
      </c>
      <c r="I251">
        <v>2009</v>
      </c>
      <c r="J251">
        <v>106</v>
      </c>
      <c r="K251" t="s">
        <v>250</v>
      </c>
      <c r="L251" t="s">
        <v>256</v>
      </c>
      <c r="M251" t="s">
        <v>257</v>
      </c>
      <c r="N251" t="s">
        <v>258</v>
      </c>
      <c r="O251" t="s">
        <v>259</v>
      </c>
      <c r="P251">
        <v>106</v>
      </c>
      <c r="Q251" t="s">
        <v>283</v>
      </c>
      <c r="R251">
        <v>106</v>
      </c>
      <c r="S251" t="s">
        <v>250</v>
      </c>
      <c r="T251" t="s">
        <v>262</v>
      </c>
      <c r="U251" t="s">
        <v>263</v>
      </c>
      <c r="V251" t="s">
        <v>290</v>
      </c>
      <c r="W251" t="s">
        <v>417</v>
      </c>
      <c r="X251">
        <v>0</v>
      </c>
      <c r="Y251" t="s">
        <v>417</v>
      </c>
      <c r="Z251">
        <v>2010</v>
      </c>
      <c r="AA251" t="s">
        <v>393</v>
      </c>
      <c r="AB251" t="s">
        <v>393</v>
      </c>
      <c r="AC251">
        <v>82</v>
      </c>
      <c r="AD251">
        <v>5.8</v>
      </c>
      <c r="AF251" t="s">
        <v>268</v>
      </c>
      <c r="AG251" t="s">
        <v>292</v>
      </c>
      <c r="AH251" t="s">
        <v>270</v>
      </c>
      <c r="AI251" t="s">
        <v>270</v>
      </c>
      <c r="AJ251" t="s">
        <v>270</v>
      </c>
      <c r="AK251" t="s">
        <v>270</v>
      </c>
      <c r="AL251">
        <v>9.1739999999999999E-3</v>
      </c>
      <c r="AM251" t="s">
        <v>271</v>
      </c>
      <c r="AN251">
        <v>29160</v>
      </c>
      <c r="AO251">
        <v>107732</v>
      </c>
      <c r="AP251">
        <v>4</v>
      </c>
      <c r="AQ251">
        <v>29942</v>
      </c>
      <c r="AR251">
        <v>2013</v>
      </c>
      <c r="BC251">
        <v>8.1300000000000008</v>
      </c>
      <c r="BX251">
        <v>6.54</v>
      </c>
      <c r="GP251">
        <v>4.43</v>
      </c>
      <c r="GU251">
        <v>11.09</v>
      </c>
      <c r="GV251">
        <v>10.66</v>
      </c>
      <c r="GY251">
        <v>14.67</v>
      </c>
      <c r="GZ251">
        <v>4.43</v>
      </c>
      <c r="HA251">
        <v>19.100000000000001</v>
      </c>
      <c r="HB251">
        <v>21.75</v>
      </c>
      <c r="HC251">
        <v>40.85</v>
      </c>
    </row>
    <row r="252" spans="1:211" x14ac:dyDescent="0.25">
      <c r="A252">
        <v>27</v>
      </c>
      <c r="B252">
        <v>106</v>
      </c>
      <c r="C252" t="s">
        <v>250</v>
      </c>
      <c r="D252" t="s">
        <v>251</v>
      </c>
      <c r="E252" t="s">
        <v>252</v>
      </c>
      <c r="F252" t="s">
        <v>253</v>
      </c>
      <c r="G252" t="s">
        <v>254</v>
      </c>
      <c r="H252" t="s">
        <v>255</v>
      </c>
      <c r="I252">
        <v>2009</v>
      </c>
      <c r="J252">
        <v>106</v>
      </c>
      <c r="K252" t="s">
        <v>250</v>
      </c>
      <c r="L252" t="s">
        <v>256</v>
      </c>
      <c r="M252" t="s">
        <v>257</v>
      </c>
      <c r="N252" t="s">
        <v>258</v>
      </c>
      <c r="O252" t="s">
        <v>259</v>
      </c>
      <c r="P252">
        <v>106</v>
      </c>
      <c r="Q252" t="s">
        <v>283</v>
      </c>
      <c r="R252">
        <v>106</v>
      </c>
      <c r="S252" t="s">
        <v>250</v>
      </c>
      <c r="T252" t="s">
        <v>262</v>
      </c>
      <c r="U252" t="s">
        <v>263</v>
      </c>
      <c r="V252" t="s">
        <v>290</v>
      </c>
      <c r="W252" t="s">
        <v>417</v>
      </c>
      <c r="X252">
        <v>0</v>
      </c>
      <c r="Y252" t="s">
        <v>417</v>
      </c>
      <c r="Z252">
        <v>2010</v>
      </c>
      <c r="AA252" t="s">
        <v>393</v>
      </c>
      <c r="AB252" t="s">
        <v>393</v>
      </c>
      <c r="AC252">
        <v>82</v>
      </c>
      <c r="AD252">
        <v>5.8</v>
      </c>
      <c r="AF252" t="s">
        <v>268</v>
      </c>
      <c r="AG252" t="s">
        <v>292</v>
      </c>
      <c r="AH252" t="s">
        <v>270</v>
      </c>
      <c r="AI252" t="s">
        <v>270</v>
      </c>
      <c r="AJ252" t="s">
        <v>270</v>
      </c>
      <c r="AK252" t="s">
        <v>270</v>
      </c>
      <c r="AL252">
        <v>9.1739999999999999E-3</v>
      </c>
      <c r="AM252" t="s">
        <v>271</v>
      </c>
      <c r="AN252">
        <v>29160</v>
      </c>
      <c r="AO252">
        <v>107732</v>
      </c>
      <c r="AP252">
        <v>5</v>
      </c>
      <c r="AQ252">
        <v>29942</v>
      </c>
      <c r="AR252">
        <v>2014</v>
      </c>
      <c r="GU252">
        <v>2.62</v>
      </c>
      <c r="GV252">
        <v>1.32</v>
      </c>
      <c r="GY252">
        <v>0</v>
      </c>
      <c r="GZ252">
        <v>0</v>
      </c>
      <c r="HA252">
        <v>0</v>
      </c>
      <c r="HB252">
        <v>3.94</v>
      </c>
      <c r="HC252">
        <v>3.9400000000000004</v>
      </c>
    </row>
    <row r="253" spans="1:211" x14ac:dyDescent="0.25">
      <c r="A253">
        <v>27</v>
      </c>
      <c r="B253">
        <v>106</v>
      </c>
      <c r="C253" t="s">
        <v>250</v>
      </c>
      <c r="D253" t="s">
        <v>251</v>
      </c>
      <c r="E253" t="s">
        <v>252</v>
      </c>
      <c r="F253" t="s">
        <v>253</v>
      </c>
      <c r="G253" t="s">
        <v>254</v>
      </c>
      <c r="H253" t="s">
        <v>255</v>
      </c>
      <c r="I253">
        <v>2009</v>
      </c>
      <c r="J253">
        <v>106</v>
      </c>
      <c r="K253" t="s">
        <v>250</v>
      </c>
      <c r="L253" t="s">
        <v>256</v>
      </c>
      <c r="M253" t="s">
        <v>257</v>
      </c>
      <c r="N253" t="s">
        <v>258</v>
      </c>
      <c r="O253" t="s">
        <v>259</v>
      </c>
      <c r="P253">
        <v>106</v>
      </c>
      <c r="Q253" t="s">
        <v>283</v>
      </c>
      <c r="R253">
        <v>106</v>
      </c>
      <c r="S253" t="s">
        <v>250</v>
      </c>
      <c r="T253" t="s">
        <v>262</v>
      </c>
      <c r="U253" t="s">
        <v>263</v>
      </c>
      <c r="V253" t="s">
        <v>290</v>
      </c>
      <c r="W253" t="s">
        <v>418</v>
      </c>
      <c r="X253">
        <v>0</v>
      </c>
      <c r="Y253" t="s">
        <v>418</v>
      </c>
      <c r="Z253">
        <v>2010</v>
      </c>
      <c r="AA253" t="s">
        <v>413</v>
      </c>
      <c r="AB253" t="s">
        <v>413</v>
      </c>
      <c r="AC253">
        <v>80</v>
      </c>
      <c r="AD253">
        <v>5.7</v>
      </c>
      <c r="AF253" t="s">
        <v>268</v>
      </c>
      <c r="AG253" t="s">
        <v>292</v>
      </c>
      <c r="AH253" t="s">
        <v>270</v>
      </c>
      <c r="AI253" t="s">
        <v>270</v>
      </c>
      <c r="AJ253" t="s">
        <v>270</v>
      </c>
      <c r="AK253" t="s">
        <v>270</v>
      </c>
      <c r="AL253">
        <v>2.1359999999999999E-3</v>
      </c>
      <c r="AM253" t="s">
        <v>271</v>
      </c>
      <c r="AN253">
        <v>28487</v>
      </c>
      <c r="AO253">
        <v>103654</v>
      </c>
      <c r="AP253">
        <v>2</v>
      </c>
      <c r="AQ253">
        <v>29941</v>
      </c>
      <c r="AR253">
        <v>2011</v>
      </c>
      <c r="GU253">
        <v>1.53</v>
      </c>
      <c r="GY253">
        <v>0</v>
      </c>
      <c r="GZ253">
        <v>0</v>
      </c>
      <c r="HA253">
        <v>0</v>
      </c>
      <c r="HB253">
        <v>1.53</v>
      </c>
      <c r="HC253">
        <v>1.53</v>
      </c>
    </row>
    <row r="254" spans="1:211" x14ac:dyDescent="0.25">
      <c r="A254">
        <v>27</v>
      </c>
      <c r="B254">
        <v>106</v>
      </c>
      <c r="C254" t="s">
        <v>250</v>
      </c>
      <c r="D254" t="s">
        <v>251</v>
      </c>
      <c r="E254" t="s">
        <v>252</v>
      </c>
      <c r="F254" t="s">
        <v>253</v>
      </c>
      <c r="G254" t="s">
        <v>254</v>
      </c>
      <c r="H254" t="s">
        <v>255</v>
      </c>
      <c r="I254">
        <v>2009</v>
      </c>
      <c r="J254">
        <v>106</v>
      </c>
      <c r="K254" t="s">
        <v>250</v>
      </c>
      <c r="L254" t="s">
        <v>256</v>
      </c>
      <c r="M254" t="s">
        <v>257</v>
      </c>
      <c r="N254" t="s">
        <v>258</v>
      </c>
      <c r="O254" t="s">
        <v>259</v>
      </c>
      <c r="P254">
        <v>106</v>
      </c>
      <c r="Q254" t="s">
        <v>283</v>
      </c>
      <c r="R254">
        <v>106</v>
      </c>
      <c r="S254" t="s">
        <v>250</v>
      </c>
      <c r="T254" t="s">
        <v>262</v>
      </c>
      <c r="U254" t="s">
        <v>263</v>
      </c>
      <c r="V254" t="s">
        <v>290</v>
      </c>
      <c r="W254" t="s">
        <v>418</v>
      </c>
      <c r="X254">
        <v>0</v>
      </c>
      <c r="Y254" t="s">
        <v>418</v>
      </c>
      <c r="Z254">
        <v>2010</v>
      </c>
      <c r="AA254" t="s">
        <v>413</v>
      </c>
      <c r="AB254" t="s">
        <v>413</v>
      </c>
      <c r="AC254">
        <v>80</v>
      </c>
      <c r="AD254">
        <v>5.7</v>
      </c>
      <c r="AF254" t="s">
        <v>268</v>
      </c>
      <c r="AG254" t="s">
        <v>292</v>
      </c>
      <c r="AH254" t="s">
        <v>270</v>
      </c>
      <c r="AI254" t="s">
        <v>270</v>
      </c>
      <c r="AJ254" t="s">
        <v>270</v>
      </c>
      <c r="AK254" t="s">
        <v>270</v>
      </c>
      <c r="AL254">
        <v>2.1359999999999999E-3</v>
      </c>
      <c r="AM254" t="s">
        <v>271</v>
      </c>
      <c r="AN254">
        <v>28487</v>
      </c>
      <c r="AO254">
        <v>103654</v>
      </c>
      <c r="AP254">
        <v>3</v>
      </c>
      <c r="AQ254">
        <v>29941</v>
      </c>
      <c r="AR254">
        <v>2012</v>
      </c>
      <c r="GU254">
        <v>4.18</v>
      </c>
      <c r="GV254">
        <v>3.81</v>
      </c>
      <c r="GY254">
        <v>0</v>
      </c>
      <c r="GZ254">
        <v>0</v>
      </c>
      <c r="HA254">
        <v>0</v>
      </c>
      <c r="HB254">
        <v>7.99</v>
      </c>
      <c r="HC254">
        <v>7.99</v>
      </c>
    </row>
    <row r="255" spans="1:211" x14ac:dyDescent="0.25">
      <c r="A255">
        <v>27</v>
      </c>
      <c r="B255">
        <v>106</v>
      </c>
      <c r="C255" t="s">
        <v>250</v>
      </c>
      <c r="D255" t="s">
        <v>251</v>
      </c>
      <c r="E255" t="s">
        <v>252</v>
      </c>
      <c r="F255" t="s">
        <v>253</v>
      </c>
      <c r="G255" t="s">
        <v>254</v>
      </c>
      <c r="H255" t="s">
        <v>255</v>
      </c>
      <c r="I255">
        <v>2009</v>
      </c>
      <c r="J255">
        <v>106</v>
      </c>
      <c r="K255" t="s">
        <v>250</v>
      </c>
      <c r="L255" t="s">
        <v>256</v>
      </c>
      <c r="M255" t="s">
        <v>257</v>
      </c>
      <c r="N255" t="s">
        <v>258</v>
      </c>
      <c r="O255" t="s">
        <v>259</v>
      </c>
      <c r="P255">
        <v>106</v>
      </c>
      <c r="Q255" t="s">
        <v>283</v>
      </c>
      <c r="R255">
        <v>106</v>
      </c>
      <c r="S255" t="s">
        <v>250</v>
      </c>
      <c r="T255" t="s">
        <v>262</v>
      </c>
      <c r="U255" t="s">
        <v>263</v>
      </c>
      <c r="V255" t="s">
        <v>290</v>
      </c>
      <c r="W255" t="s">
        <v>418</v>
      </c>
      <c r="X255">
        <v>0</v>
      </c>
      <c r="Y255" t="s">
        <v>418</v>
      </c>
      <c r="Z255">
        <v>2010</v>
      </c>
      <c r="AA255" t="s">
        <v>413</v>
      </c>
      <c r="AB255" t="s">
        <v>413</v>
      </c>
      <c r="AC255">
        <v>80</v>
      </c>
      <c r="AD255">
        <v>5.7</v>
      </c>
      <c r="AF255" t="s">
        <v>268</v>
      </c>
      <c r="AG255" t="s">
        <v>292</v>
      </c>
      <c r="AH255" t="s">
        <v>270</v>
      </c>
      <c r="AI255" t="s">
        <v>270</v>
      </c>
      <c r="AJ255" t="s">
        <v>270</v>
      </c>
      <c r="AK255" t="s">
        <v>270</v>
      </c>
      <c r="AL255">
        <v>2.1359999999999999E-3</v>
      </c>
      <c r="AM255" t="s">
        <v>271</v>
      </c>
      <c r="AN255">
        <v>28487</v>
      </c>
      <c r="AO255">
        <v>103654</v>
      </c>
      <c r="AP255">
        <v>4</v>
      </c>
      <c r="AQ255">
        <v>29941</v>
      </c>
      <c r="AR255">
        <v>2013</v>
      </c>
      <c r="CM255">
        <v>13.5</v>
      </c>
      <c r="GP255">
        <v>3.75</v>
      </c>
      <c r="GU255">
        <v>30.03</v>
      </c>
      <c r="GV255">
        <v>28.42</v>
      </c>
      <c r="GY255">
        <v>13.5</v>
      </c>
      <c r="GZ255">
        <v>3.75</v>
      </c>
      <c r="HA255">
        <v>17.25</v>
      </c>
      <c r="HB255">
        <v>58.45</v>
      </c>
      <c r="HC255">
        <v>75.7</v>
      </c>
    </row>
    <row r="256" spans="1:211" x14ac:dyDescent="0.25">
      <c r="A256">
        <v>27</v>
      </c>
      <c r="B256">
        <v>106</v>
      </c>
      <c r="C256" t="s">
        <v>250</v>
      </c>
      <c r="D256" t="s">
        <v>251</v>
      </c>
      <c r="E256" t="s">
        <v>252</v>
      </c>
      <c r="F256" t="s">
        <v>253</v>
      </c>
      <c r="G256" t="s">
        <v>254</v>
      </c>
      <c r="H256" t="s">
        <v>255</v>
      </c>
      <c r="I256">
        <v>2009</v>
      </c>
      <c r="J256">
        <v>106</v>
      </c>
      <c r="K256" t="s">
        <v>250</v>
      </c>
      <c r="L256" t="s">
        <v>256</v>
      </c>
      <c r="M256" t="s">
        <v>257</v>
      </c>
      <c r="N256" t="s">
        <v>258</v>
      </c>
      <c r="O256" t="s">
        <v>259</v>
      </c>
      <c r="P256">
        <v>106</v>
      </c>
      <c r="Q256" t="s">
        <v>283</v>
      </c>
      <c r="R256">
        <v>106</v>
      </c>
      <c r="S256" t="s">
        <v>250</v>
      </c>
      <c r="T256" t="s">
        <v>262</v>
      </c>
      <c r="U256" t="s">
        <v>263</v>
      </c>
      <c r="V256" t="s">
        <v>290</v>
      </c>
      <c r="W256" t="s">
        <v>418</v>
      </c>
      <c r="X256">
        <v>0</v>
      </c>
      <c r="Y256" t="s">
        <v>418</v>
      </c>
      <c r="Z256">
        <v>2010</v>
      </c>
      <c r="AA256" t="s">
        <v>413</v>
      </c>
      <c r="AB256" t="s">
        <v>413</v>
      </c>
      <c r="AC256">
        <v>80</v>
      </c>
      <c r="AD256">
        <v>5.7</v>
      </c>
      <c r="AF256" t="s">
        <v>268</v>
      </c>
      <c r="AG256" t="s">
        <v>292</v>
      </c>
      <c r="AH256" t="s">
        <v>270</v>
      </c>
      <c r="AI256" t="s">
        <v>270</v>
      </c>
      <c r="AJ256" t="s">
        <v>270</v>
      </c>
      <c r="AK256" t="s">
        <v>270</v>
      </c>
      <c r="AL256">
        <v>2.1359999999999999E-3</v>
      </c>
      <c r="AM256" t="s">
        <v>271</v>
      </c>
      <c r="AN256">
        <v>28487</v>
      </c>
      <c r="AO256">
        <v>103654</v>
      </c>
      <c r="AP256">
        <v>5</v>
      </c>
      <c r="AQ256">
        <v>29941</v>
      </c>
      <c r="AR256">
        <v>2014</v>
      </c>
      <c r="GP256">
        <v>3.64</v>
      </c>
      <c r="GU256">
        <v>20.77</v>
      </c>
      <c r="GV256">
        <v>2.38</v>
      </c>
      <c r="GY256">
        <v>0</v>
      </c>
      <c r="GZ256">
        <v>3.64</v>
      </c>
      <c r="HA256">
        <v>3.64</v>
      </c>
      <c r="HB256">
        <v>23.15</v>
      </c>
      <c r="HC256">
        <v>26.79</v>
      </c>
    </row>
    <row r="257" spans="1:211" x14ac:dyDescent="0.25">
      <c r="A257">
        <v>27</v>
      </c>
      <c r="B257">
        <v>106</v>
      </c>
      <c r="C257" t="s">
        <v>250</v>
      </c>
      <c r="D257" t="s">
        <v>251</v>
      </c>
      <c r="E257" t="s">
        <v>252</v>
      </c>
      <c r="F257" t="s">
        <v>253</v>
      </c>
      <c r="G257" t="s">
        <v>254</v>
      </c>
      <c r="H257" t="s">
        <v>255</v>
      </c>
      <c r="I257">
        <v>2009</v>
      </c>
      <c r="J257">
        <v>106</v>
      </c>
      <c r="K257" t="s">
        <v>250</v>
      </c>
      <c r="L257" t="s">
        <v>256</v>
      </c>
      <c r="M257" t="s">
        <v>257</v>
      </c>
      <c r="N257" t="s">
        <v>258</v>
      </c>
      <c r="O257" t="s">
        <v>259</v>
      </c>
      <c r="P257">
        <v>106</v>
      </c>
      <c r="Q257" t="s">
        <v>283</v>
      </c>
      <c r="R257">
        <v>106</v>
      </c>
      <c r="S257" t="s">
        <v>250</v>
      </c>
      <c r="T257" t="s">
        <v>262</v>
      </c>
      <c r="U257" t="s">
        <v>263</v>
      </c>
      <c r="V257" t="s">
        <v>290</v>
      </c>
      <c r="W257" t="s">
        <v>419</v>
      </c>
      <c r="X257">
        <v>0</v>
      </c>
      <c r="Y257" t="s">
        <v>419</v>
      </c>
      <c r="Z257">
        <v>2010</v>
      </c>
      <c r="AA257" t="s">
        <v>398</v>
      </c>
      <c r="AB257" t="s">
        <v>398</v>
      </c>
      <c r="AC257">
        <v>80</v>
      </c>
      <c r="AD257">
        <v>5.6</v>
      </c>
      <c r="AF257" t="s">
        <v>268</v>
      </c>
      <c r="AG257" t="s">
        <v>292</v>
      </c>
      <c r="AH257" t="s">
        <v>270</v>
      </c>
      <c r="AI257" t="s">
        <v>270</v>
      </c>
      <c r="AJ257" t="s">
        <v>270</v>
      </c>
      <c r="AK257" t="s">
        <v>270</v>
      </c>
      <c r="AL257">
        <v>1.0399999999999999E-3</v>
      </c>
      <c r="AM257" t="s">
        <v>271</v>
      </c>
      <c r="AN257">
        <v>29775</v>
      </c>
      <c r="AO257">
        <v>106473</v>
      </c>
      <c r="AP257">
        <v>3</v>
      </c>
      <c r="AQ257">
        <v>29937</v>
      </c>
      <c r="AR257">
        <v>2012</v>
      </c>
      <c r="GU257">
        <v>4.1100000000000003</v>
      </c>
      <c r="GV257">
        <v>3.74</v>
      </c>
      <c r="GY257">
        <v>0</v>
      </c>
      <c r="GZ257">
        <v>0</v>
      </c>
      <c r="HA257">
        <v>0</v>
      </c>
      <c r="HB257">
        <v>7.85</v>
      </c>
      <c r="HC257">
        <v>7.8500000000000005</v>
      </c>
    </row>
    <row r="258" spans="1:211" x14ac:dyDescent="0.25">
      <c r="A258">
        <v>27</v>
      </c>
      <c r="B258">
        <v>106</v>
      </c>
      <c r="C258" t="s">
        <v>250</v>
      </c>
      <c r="D258" t="s">
        <v>251</v>
      </c>
      <c r="E258" t="s">
        <v>252</v>
      </c>
      <c r="F258" t="s">
        <v>253</v>
      </c>
      <c r="G258" t="s">
        <v>254</v>
      </c>
      <c r="H258" t="s">
        <v>255</v>
      </c>
      <c r="I258">
        <v>2009</v>
      </c>
      <c r="J258">
        <v>106</v>
      </c>
      <c r="K258" t="s">
        <v>250</v>
      </c>
      <c r="L258" t="s">
        <v>256</v>
      </c>
      <c r="M258" t="s">
        <v>257</v>
      </c>
      <c r="N258" t="s">
        <v>258</v>
      </c>
      <c r="O258" t="s">
        <v>259</v>
      </c>
      <c r="P258">
        <v>106</v>
      </c>
      <c r="Q258" t="s">
        <v>283</v>
      </c>
      <c r="R258">
        <v>106</v>
      </c>
      <c r="S258" t="s">
        <v>250</v>
      </c>
      <c r="T258" t="s">
        <v>262</v>
      </c>
      <c r="U258" t="s">
        <v>263</v>
      </c>
      <c r="V258" t="s">
        <v>290</v>
      </c>
      <c r="W258" t="s">
        <v>419</v>
      </c>
      <c r="X258">
        <v>0</v>
      </c>
      <c r="Y258" t="s">
        <v>419</v>
      </c>
      <c r="Z258">
        <v>2010</v>
      </c>
      <c r="AA258" t="s">
        <v>398</v>
      </c>
      <c r="AB258" t="s">
        <v>398</v>
      </c>
      <c r="AC258">
        <v>80</v>
      </c>
      <c r="AD258">
        <v>5.6</v>
      </c>
      <c r="AF258" t="s">
        <v>268</v>
      </c>
      <c r="AG258" t="s">
        <v>292</v>
      </c>
      <c r="AH258" t="s">
        <v>270</v>
      </c>
      <c r="AI258" t="s">
        <v>270</v>
      </c>
      <c r="AJ258" t="s">
        <v>270</v>
      </c>
      <c r="AK258" t="s">
        <v>270</v>
      </c>
      <c r="AL258">
        <v>1.0399999999999999E-3</v>
      </c>
      <c r="AM258" t="s">
        <v>271</v>
      </c>
      <c r="AN258">
        <v>29775</v>
      </c>
      <c r="AO258">
        <v>106473</v>
      </c>
      <c r="AP258">
        <v>4</v>
      </c>
      <c r="AQ258">
        <v>29937</v>
      </c>
      <c r="AR258">
        <v>2013</v>
      </c>
      <c r="FU258">
        <v>13.58</v>
      </c>
      <c r="FX258">
        <v>6.79</v>
      </c>
      <c r="GP258">
        <v>28.9</v>
      </c>
      <c r="GU258">
        <v>24.14</v>
      </c>
      <c r="GV258">
        <v>25.95</v>
      </c>
      <c r="GY258">
        <v>20.37</v>
      </c>
      <c r="GZ258">
        <v>28.9</v>
      </c>
      <c r="HA258">
        <v>49.27</v>
      </c>
      <c r="HB258">
        <v>50.09</v>
      </c>
      <c r="HC258">
        <v>99.36</v>
      </c>
    </row>
    <row r="259" spans="1:211" x14ac:dyDescent="0.25">
      <c r="A259">
        <v>27</v>
      </c>
      <c r="B259">
        <v>106</v>
      </c>
      <c r="C259" t="s">
        <v>250</v>
      </c>
      <c r="D259" t="s">
        <v>251</v>
      </c>
      <c r="E259" t="s">
        <v>252</v>
      </c>
      <c r="F259" t="s">
        <v>253</v>
      </c>
      <c r="G259" t="s">
        <v>254</v>
      </c>
      <c r="H259" t="s">
        <v>255</v>
      </c>
      <c r="I259">
        <v>2009</v>
      </c>
      <c r="J259">
        <v>106</v>
      </c>
      <c r="K259" t="s">
        <v>250</v>
      </c>
      <c r="L259" t="s">
        <v>256</v>
      </c>
      <c r="M259" t="s">
        <v>257</v>
      </c>
      <c r="N259" t="s">
        <v>258</v>
      </c>
      <c r="O259" t="s">
        <v>259</v>
      </c>
      <c r="P259">
        <v>106</v>
      </c>
      <c r="Q259" t="s">
        <v>283</v>
      </c>
      <c r="R259">
        <v>106</v>
      </c>
      <c r="S259" t="s">
        <v>250</v>
      </c>
      <c r="T259" t="s">
        <v>262</v>
      </c>
      <c r="U259" t="s">
        <v>263</v>
      </c>
      <c r="V259" t="s">
        <v>290</v>
      </c>
      <c r="W259" t="s">
        <v>419</v>
      </c>
      <c r="X259">
        <v>0</v>
      </c>
      <c r="Y259" t="s">
        <v>419</v>
      </c>
      <c r="Z259">
        <v>2010</v>
      </c>
      <c r="AA259" t="s">
        <v>398</v>
      </c>
      <c r="AB259" t="s">
        <v>398</v>
      </c>
      <c r="AC259">
        <v>80</v>
      </c>
      <c r="AD259">
        <v>5.6</v>
      </c>
      <c r="AF259" t="s">
        <v>268</v>
      </c>
      <c r="AG259" t="s">
        <v>292</v>
      </c>
      <c r="AH259" t="s">
        <v>270</v>
      </c>
      <c r="AI259" t="s">
        <v>270</v>
      </c>
      <c r="AJ259" t="s">
        <v>270</v>
      </c>
      <c r="AK259" t="s">
        <v>270</v>
      </c>
      <c r="AL259">
        <v>1.0399999999999999E-3</v>
      </c>
      <c r="AM259" t="s">
        <v>271</v>
      </c>
      <c r="AN259">
        <v>29775</v>
      </c>
      <c r="AO259">
        <v>106473</v>
      </c>
      <c r="AP259">
        <v>5</v>
      </c>
      <c r="AQ259">
        <v>29937</v>
      </c>
      <c r="AR259">
        <v>2014</v>
      </c>
      <c r="GU259">
        <v>7.15</v>
      </c>
      <c r="GV259">
        <v>0.42</v>
      </c>
      <c r="GY259">
        <v>0</v>
      </c>
      <c r="GZ259">
        <v>0</v>
      </c>
      <c r="HA259">
        <v>0</v>
      </c>
      <c r="HB259">
        <v>7.57</v>
      </c>
      <c r="HC259">
        <v>7.57</v>
      </c>
    </row>
    <row r="260" spans="1:211" x14ac:dyDescent="0.25">
      <c r="A260">
        <v>27</v>
      </c>
      <c r="B260">
        <v>106</v>
      </c>
      <c r="C260" t="s">
        <v>250</v>
      </c>
      <c r="D260" t="s">
        <v>251</v>
      </c>
      <c r="E260" t="s">
        <v>252</v>
      </c>
      <c r="F260" t="s">
        <v>253</v>
      </c>
      <c r="G260" t="s">
        <v>254</v>
      </c>
      <c r="H260" t="s">
        <v>255</v>
      </c>
      <c r="I260">
        <v>2010</v>
      </c>
      <c r="J260">
        <v>106</v>
      </c>
      <c r="K260" t="s">
        <v>250</v>
      </c>
      <c r="L260" t="s">
        <v>256</v>
      </c>
      <c r="M260" t="s">
        <v>257</v>
      </c>
      <c r="N260" t="s">
        <v>258</v>
      </c>
      <c r="O260" t="s">
        <v>259</v>
      </c>
      <c r="P260">
        <v>420</v>
      </c>
      <c r="Q260" t="s">
        <v>260</v>
      </c>
      <c r="R260">
        <v>420</v>
      </c>
      <c r="S260" t="s">
        <v>261</v>
      </c>
      <c r="T260" t="s">
        <v>262</v>
      </c>
      <c r="U260" t="s">
        <v>263</v>
      </c>
      <c r="V260" t="s">
        <v>264</v>
      </c>
      <c r="W260" t="s">
        <v>420</v>
      </c>
      <c r="X260">
        <v>0</v>
      </c>
      <c r="Y260" t="s">
        <v>420</v>
      </c>
      <c r="Z260">
        <v>2011</v>
      </c>
      <c r="AA260" t="s">
        <v>421</v>
      </c>
      <c r="AB260" t="s">
        <v>421</v>
      </c>
      <c r="AC260">
        <v>88</v>
      </c>
      <c r="AD260">
        <v>6.9</v>
      </c>
      <c r="AF260" t="s">
        <v>268</v>
      </c>
      <c r="AG260" t="s">
        <v>269</v>
      </c>
      <c r="AH260" t="s">
        <v>270</v>
      </c>
      <c r="AI260" t="s">
        <v>270</v>
      </c>
      <c r="AJ260" t="s">
        <v>270</v>
      </c>
      <c r="AK260" t="s">
        <v>270</v>
      </c>
      <c r="AL260">
        <v>1.8E-3</v>
      </c>
      <c r="AM260" t="s">
        <v>271</v>
      </c>
      <c r="AN260">
        <v>28103</v>
      </c>
      <c r="AO260">
        <v>478184</v>
      </c>
      <c r="AP260">
        <v>3</v>
      </c>
      <c r="AQ260">
        <v>30857</v>
      </c>
      <c r="AR260">
        <v>2013</v>
      </c>
      <c r="BC260">
        <v>39.65</v>
      </c>
      <c r="GU260">
        <v>12.73</v>
      </c>
      <c r="GV260">
        <v>10.11</v>
      </c>
      <c r="GY260">
        <v>39.65</v>
      </c>
      <c r="GZ260">
        <v>0</v>
      </c>
      <c r="HA260">
        <v>39.65</v>
      </c>
      <c r="HB260">
        <v>22.84</v>
      </c>
      <c r="HC260">
        <v>62.489999999999995</v>
      </c>
    </row>
    <row r="261" spans="1:211" x14ac:dyDescent="0.25">
      <c r="A261">
        <v>27</v>
      </c>
      <c r="B261">
        <v>106</v>
      </c>
      <c r="C261" t="s">
        <v>250</v>
      </c>
      <c r="D261" t="s">
        <v>251</v>
      </c>
      <c r="E261" t="s">
        <v>252</v>
      </c>
      <c r="F261" t="s">
        <v>253</v>
      </c>
      <c r="G261" t="s">
        <v>254</v>
      </c>
      <c r="H261" t="s">
        <v>255</v>
      </c>
      <c r="I261">
        <v>2010</v>
      </c>
      <c r="J261">
        <v>106</v>
      </c>
      <c r="K261" t="s">
        <v>250</v>
      </c>
      <c r="L261" t="s">
        <v>256</v>
      </c>
      <c r="M261" t="s">
        <v>257</v>
      </c>
      <c r="N261" t="s">
        <v>258</v>
      </c>
      <c r="O261" t="s">
        <v>259</v>
      </c>
      <c r="P261">
        <v>420</v>
      </c>
      <c r="Q261" t="s">
        <v>260</v>
      </c>
      <c r="R261">
        <v>420</v>
      </c>
      <c r="S261" t="s">
        <v>261</v>
      </c>
      <c r="T261" t="s">
        <v>262</v>
      </c>
      <c r="U261" t="s">
        <v>263</v>
      </c>
      <c r="V261" t="s">
        <v>264</v>
      </c>
      <c r="W261" t="s">
        <v>420</v>
      </c>
      <c r="X261">
        <v>0</v>
      </c>
      <c r="Y261" t="s">
        <v>420</v>
      </c>
      <c r="Z261">
        <v>2011</v>
      </c>
      <c r="AA261" t="s">
        <v>421</v>
      </c>
      <c r="AB261" t="s">
        <v>421</v>
      </c>
      <c r="AC261">
        <v>88</v>
      </c>
      <c r="AD261">
        <v>6.9</v>
      </c>
      <c r="AF261" t="s">
        <v>268</v>
      </c>
      <c r="AG261" t="s">
        <v>269</v>
      </c>
      <c r="AH261" t="s">
        <v>270</v>
      </c>
      <c r="AI261" t="s">
        <v>270</v>
      </c>
      <c r="AJ261" t="s">
        <v>270</v>
      </c>
      <c r="AK261" t="s">
        <v>270</v>
      </c>
      <c r="AL261">
        <v>1.8E-3</v>
      </c>
      <c r="AM261" t="s">
        <v>271</v>
      </c>
      <c r="AN261">
        <v>28103</v>
      </c>
      <c r="AO261">
        <v>478184</v>
      </c>
      <c r="AP261">
        <v>4</v>
      </c>
      <c r="AQ261">
        <v>30857</v>
      </c>
      <c r="AR261">
        <v>2014</v>
      </c>
      <c r="BE261">
        <v>43.05</v>
      </c>
      <c r="GP261">
        <v>111.45</v>
      </c>
      <c r="GU261">
        <v>63.11</v>
      </c>
      <c r="GV261">
        <v>9.1199999999999992</v>
      </c>
      <c r="GY261">
        <v>43.05</v>
      </c>
      <c r="GZ261">
        <v>111.45</v>
      </c>
      <c r="HA261">
        <v>154.5</v>
      </c>
      <c r="HB261">
        <v>72.23</v>
      </c>
      <c r="HC261">
        <v>226.73000000000002</v>
      </c>
    </row>
    <row r="262" spans="1:211" x14ac:dyDescent="0.25">
      <c r="A262">
        <v>27</v>
      </c>
      <c r="B262">
        <v>106</v>
      </c>
      <c r="C262" t="s">
        <v>250</v>
      </c>
      <c r="D262" t="s">
        <v>251</v>
      </c>
      <c r="E262" t="s">
        <v>252</v>
      </c>
      <c r="F262" t="s">
        <v>253</v>
      </c>
      <c r="G262" t="s">
        <v>254</v>
      </c>
      <c r="H262" t="s">
        <v>255</v>
      </c>
      <c r="I262">
        <v>2010</v>
      </c>
      <c r="J262">
        <v>106</v>
      </c>
      <c r="K262" t="s">
        <v>250</v>
      </c>
      <c r="L262" t="s">
        <v>256</v>
      </c>
      <c r="M262" t="s">
        <v>257</v>
      </c>
      <c r="N262" t="s">
        <v>258</v>
      </c>
      <c r="O262" t="s">
        <v>259</v>
      </c>
      <c r="P262">
        <v>420</v>
      </c>
      <c r="Q262" t="s">
        <v>260</v>
      </c>
      <c r="R262">
        <v>420</v>
      </c>
      <c r="S262" t="s">
        <v>261</v>
      </c>
      <c r="T262" t="s">
        <v>262</v>
      </c>
      <c r="U262" t="s">
        <v>263</v>
      </c>
      <c r="V262" t="s">
        <v>264</v>
      </c>
      <c r="W262" t="s">
        <v>422</v>
      </c>
      <c r="X262">
        <v>0</v>
      </c>
      <c r="Y262" t="s">
        <v>422</v>
      </c>
      <c r="Z262">
        <v>2011</v>
      </c>
      <c r="AA262" t="s">
        <v>423</v>
      </c>
      <c r="AB262" t="s">
        <v>423</v>
      </c>
      <c r="AC262">
        <v>88</v>
      </c>
      <c r="AD262">
        <v>7</v>
      </c>
      <c r="AF262" t="s">
        <v>268</v>
      </c>
      <c r="AG262" t="s">
        <v>269</v>
      </c>
      <c r="AH262" t="s">
        <v>270</v>
      </c>
      <c r="AI262" t="s">
        <v>270</v>
      </c>
      <c r="AJ262" t="s">
        <v>270</v>
      </c>
      <c r="AK262" t="s">
        <v>270</v>
      </c>
      <c r="AL262">
        <v>2.7000000000000001E-3</v>
      </c>
      <c r="AM262" t="s">
        <v>271</v>
      </c>
      <c r="AN262">
        <v>28954</v>
      </c>
      <c r="AO262">
        <v>241583</v>
      </c>
      <c r="AP262">
        <v>4</v>
      </c>
      <c r="AQ262">
        <v>30856</v>
      </c>
      <c r="AR262">
        <v>2014</v>
      </c>
      <c r="BP262">
        <v>41.89</v>
      </c>
      <c r="GY262">
        <v>41.89</v>
      </c>
      <c r="GZ262">
        <v>0</v>
      </c>
      <c r="HA262">
        <v>41.89</v>
      </c>
      <c r="HB262">
        <v>0</v>
      </c>
      <c r="HC262">
        <v>41.89</v>
      </c>
    </row>
    <row r="263" spans="1:211" x14ac:dyDescent="0.25">
      <c r="A263">
        <v>27</v>
      </c>
      <c r="B263">
        <v>106</v>
      </c>
      <c r="C263" t="s">
        <v>250</v>
      </c>
      <c r="D263" t="s">
        <v>251</v>
      </c>
      <c r="E263" t="s">
        <v>252</v>
      </c>
      <c r="F263" t="s">
        <v>253</v>
      </c>
      <c r="G263" t="s">
        <v>254</v>
      </c>
      <c r="H263" t="s">
        <v>255</v>
      </c>
      <c r="I263">
        <v>2010</v>
      </c>
      <c r="J263">
        <v>106</v>
      </c>
      <c r="K263" t="s">
        <v>250</v>
      </c>
      <c r="L263" t="s">
        <v>256</v>
      </c>
      <c r="M263" t="s">
        <v>257</v>
      </c>
      <c r="N263" t="s">
        <v>258</v>
      </c>
      <c r="O263" t="s">
        <v>259</v>
      </c>
      <c r="P263">
        <v>420</v>
      </c>
      <c r="Q263" t="s">
        <v>260</v>
      </c>
      <c r="R263">
        <v>420</v>
      </c>
      <c r="S263" t="s">
        <v>261</v>
      </c>
      <c r="T263" t="s">
        <v>262</v>
      </c>
      <c r="U263" t="s">
        <v>263</v>
      </c>
      <c r="V263" t="s">
        <v>264</v>
      </c>
      <c r="W263" t="s">
        <v>422</v>
      </c>
      <c r="X263">
        <v>0</v>
      </c>
      <c r="Y263" t="s">
        <v>422</v>
      </c>
      <c r="Z263">
        <v>2011</v>
      </c>
      <c r="AA263" t="s">
        <v>423</v>
      </c>
      <c r="AB263" t="s">
        <v>423</v>
      </c>
      <c r="AC263">
        <v>88</v>
      </c>
      <c r="AD263">
        <v>7</v>
      </c>
      <c r="AF263" t="s">
        <v>268</v>
      </c>
      <c r="AG263" t="s">
        <v>269</v>
      </c>
      <c r="AH263" t="s">
        <v>270</v>
      </c>
      <c r="AI263" t="s">
        <v>270</v>
      </c>
      <c r="AJ263" t="s">
        <v>270</v>
      </c>
      <c r="AK263" t="s">
        <v>270</v>
      </c>
      <c r="AL263">
        <v>2.7000000000000001E-3</v>
      </c>
      <c r="AM263" t="s">
        <v>271</v>
      </c>
      <c r="AN263">
        <v>28954</v>
      </c>
      <c r="AO263">
        <v>241583</v>
      </c>
      <c r="AP263">
        <v>5</v>
      </c>
      <c r="AQ263">
        <v>30856</v>
      </c>
      <c r="AR263">
        <v>2015</v>
      </c>
      <c r="BC263">
        <v>30.7</v>
      </c>
      <c r="GY263">
        <v>30.7</v>
      </c>
      <c r="GZ263">
        <v>0</v>
      </c>
      <c r="HA263">
        <v>30.7</v>
      </c>
      <c r="HB263">
        <v>0</v>
      </c>
      <c r="HC263">
        <v>30.7</v>
      </c>
    </row>
    <row r="264" spans="1:211" x14ac:dyDescent="0.25">
      <c r="A264">
        <v>27</v>
      </c>
      <c r="B264">
        <v>106</v>
      </c>
      <c r="C264" t="s">
        <v>250</v>
      </c>
      <c r="D264" t="s">
        <v>251</v>
      </c>
      <c r="E264" t="s">
        <v>252</v>
      </c>
      <c r="F264" t="s">
        <v>253</v>
      </c>
      <c r="G264" t="s">
        <v>254</v>
      </c>
      <c r="H264" t="s">
        <v>255</v>
      </c>
      <c r="I264">
        <v>2010</v>
      </c>
      <c r="J264">
        <v>106</v>
      </c>
      <c r="K264" t="s">
        <v>250</v>
      </c>
      <c r="L264" t="s">
        <v>256</v>
      </c>
      <c r="M264" t="s">
        <v>257</v>
      </c>
      <c r="N264" t="s">
        <v>258</v>
      </c>
      <c r="O264" t="s">
        <v>259</v>
      </c>
      <c r="P264">
        <v>420</v>
      </c>
      <c r="Q264" t="s">
        <v>260</v>
      </c>
      <c r="R264">
        <v>420</v>
      </c>
      <c r="S264" t="s">
        <v>261</v>
      </c>
      <c r="T264" t="s">
        <v>262</v>
      </c>
      <c r="U264" t="s">
        <v>263</v>
      </c>
      <c r="V264" t="s">
        <v>264</v>
      </c>
      <c r="W264" t="s">
        <v>424</v>
      </c>
      <c r="X264">
        <v>0</v>
      </c>
      <c r="Y264" t="s">
        <v>424</v>
      </c>
      <c r="Z264">
        <v>2011</v>
      </c>
      <c r="AA264" t="s">
        <v>425</v>
      </c>
      <c r="AB264" t="s">
        <v>426</v>
      </c>
      <c r="AC264">
        <v>84</v>
      </c>
      <c r="AD264">
        <v>6.1</v>
      </c>
      <c r="AF264" t="s">
        <v>268</v>
      </c>
      <c r="AG264" t="s">
        <v>269</v>
      </c>
      <c r="AH264" t="s">
        <v>270</v>
      </c>
      <c r="AI264" t="s">
        <v>270</v>
      </c>
      <c r="AJ264" t="s">
        <v>270</v>
      </c>
      <c r="AK264" t="s">
        <v>270</v>
      </c>
      <c r="AL264">
        <v>0</v>
      </c>
      <c r="AM264" t="s">
        <v>271</v>
      </c>
      <c r="AN264">
        <v>29257</v>
      </c>
      <c r="AO264">
        <v>165513</v>
      </c>
      <c r="AP264">
        <v>3</v>
      </c>
      <c r="AQ264">
        <v>30858</v>
      </c>
      <c r="AR264">
        <v>2013</v>
      </c>
      <c r="CM264">
        <v>32.299999999999997</v>
      </c>
      <c r="GU264">
        <v>30.92</v>
      </c>
      <c r="GV264">
        <v>27.94</v>
      </c>
      <c r="GY264">
        <v>32.299999999999997</v>
      </c>
      <c r="GZ264">
        <v>0</v>
      </c>
      <c r="HA264">
        <v>32.299999999999997</v>
      </c>
      <c r="HB264">
        <v>58.86</v>
      </c>
      <c r="HC264">
        <v>91.16</v>
      </c>
    </row>
    <row r="265" spans="1:211" x14ac:dyDescent="0.25">
      <c r="A265">
        <v>27</v>
      </c>
      <c r="B265">
        <v>106</v>
      </c>
      <c r="C265" t="s">
        <v>250</v>
      </c>
      <c r="D265" t="s">
        <v>251</v>
      </c>
      <c r="E265" t="s">
        <v>252</v>
      </c>
      <c r="F265" t="s">
        <v>253</v>
      </c>
      <c r="G265" t="s">
        <v>254</v>
      </c>
      <c r="H265" t="s">
        <v>255</v>
      </c>
      <c r="I265">
        <v>2010</v>
      </c>
      <c r="J265">
        <v>106</v>
      </c>
      <c r="K265" t="s">
        <v>250</v>
      </c>
      <c r="L265" t="s">
        <v>256</v>
      </c>
      <c r="M265" t="s">
        <v>257</v>
      </c>
      <c r="N265" t="s">
        <v>258</v>
      </c>
      <c r="O265" t="s">
        <v>259</v>
      </c>
      <c r="P265">
        <v>420</v>
      </c>
      <c r="Q265" t="s">
        <v>260</v>
      </c>
      <c r="R265">
        <v>420</v>
      </c>
      <c r="S265" t="s">
        <v>261</v>
      </c>
      <c r="T265" t="s">
        <v>262</v>
      </c>
      <c r="U265" t="s">
        <v>263</v>
      </c>
      <c r="V265" t="s">
        <v>264</v>
      </c>
      <c r="W265" t="s">
        <v>424</v>
      </c>
      <c r="X265">
        <v>0</v>
      </c>
      <c r="Y265" t="s">
        <v>424</v>
      </c>
      <c r="Z265">
        <v>2011</v>
      </c>
      <c r="AA265" t="s">
        <v>425</v>
      </c>
      <c r="AB265" t="s">
        <v>426</v>
      </c>
      <c r="AC265">
        <v>84</v>
      </c>
      <c r="AD265">
        <v>6.1</v>
      </c>
      <c r="AF265" t="s">
        <v>268</v>
      </c>
      <c r="AG265" t="s">
        <v>269</v>
      </c>
      <c r="AH265" t="s">
        <v>270</v>
      </c>
      <c r="AI265" t="s">
        <v>270</v>
      </c>
      <c r="AJ265" t="s">
        <v>270</v>
      </c>
      <c r="AK265" t="s">
        <v>270</v>
      </c>
      <c r="AL265">
        <v>0</v>
      </c>
      <c r="AM265" t="s">
        <v>271</v>
      </c>
      <c r="AN265">
        <v>29257</v>
      </c>
      <c r="AO265">
        <v>165513</v>
      </c>
      <c r="AP265">
        <v>4</v>
      </c>
      <c r="AQ265">
        <v>30858</v>
      </c>
      <c r="AR265">
        <v>2014</v>
      </c>
      <c r="BE265">
        <v>11.37</v>
      </c>
      <c r="GP265">
        <v>16.97</v>
      </c>
      <c r="GU265">
        <v>69.849999999999994</v>
      </c>
      <c r="GV265">
        <v>18.260000000000002</v>
      </c>
      <c r="GW265">
        <v>6.81</v>
      </c>
      <c r="GY265">
        <v>11.37</v>
      </c>
      <c r="GZ265">
        <v>16.97</v>
      </c>
      <c r="HA265">
        <v>28.34</v>
      </c>
      <c r="HB265">
        <v>94.92</v>
      </c>
      <c r="HC265">
        <v>123.26</v>
      </c>
    </row>
    <row r="266" spans="1:211" x14ac:dyDescent="0.25">
      <c r="A266">
        <v>27</v>
      </c>
      <c r="B266">
        <v>106</v>
      </c>
      <c r="C266" t="s">
        <v>250</v>
      </c>
      <c r="D266" t="s">
        <v>251</v>
      </c>
      <c r="E266" t="s">
        <v>252</v>
      </c>
      <c r="F266" t="s">
        <v>253</v>
      </c>
      <c r="G266" t="s">
        <v>254</v>
      </c>
      <c r="H266" t="s">
        <v>255</v>
      </c>
      <c r="I266">
        <v>2010</v>
      </c>
      <c r="J266">
        <v>106</v>
      </c>
      <c r="K266" t="s">
        <v>250</v>
      </c>
      <c r="L266" t="s">
        <v>256</v>
      </c>
      <c r="M266" t="s">
        <v>257</v>
      </c>
      <c r="N266" t="s">
        <v>258</v>
      </c>
      <c r="O266" t="s">
        <v>259</v>
      </c>
      <c r="P266">
        <v>420</v>
      </c>
      <c r="Q266" t="s">
        <v>260</v>
      </c>
      <c r="R266">
        <v>420</v>
      </c>
      <c r="S266" t="s">
        <v>261</v>
      </c>
      <c r="T266" t="s">
        <v>262</v>
      </c>
      <c r="U266" t="s">
        <v>263</v>
      </c>
      <c r="V266" t="s">
        <v>264</v>
      </c>
      <c r="W266" t="s">
        <v>424</v>
      </c>
      <c r="X266">
        <v>0</v>
      </c>
      <c r="Y266" t="s">
        <v>424</v>
      </c>
      <c r="Z266">
        <v>2011</v>
      </c>
      <c r="AA266" t="s">
        <v>425</v>
      </c>
      <c r="AB266" t="s">
        <v>426</v>
      </c>
      <c r="AC266">
        <v>84</v>
      </c>
      <c r="AD266">
        <v>6.1</v>
      </c>
      <c r="AF266" t="s">
        <v>268</v>
      </c>
      <c r="AG266" t="s">
        <v>269</v>
      </c>
      <c r="AH266" t="s">
        <v>270</v>
      </c>
      <c r="AI266" t="s">
        <v>270</v>
      </c>
      <c r="AJ266" t="s">
        <v>270</v>
      </c>
      <c r="AK266" t="s">
        <v>270</v>
      </c>
      <c r="AL266">
        <v>0</v>
      </c>
      <c r="AM266" t="s">
        <v>271</v>
      </c>
      <c r="AN266">
        <v>29257</v>
      </c>
      <c r="AO266">
        <v>165513</v>
      </c>
      <c r="AP266">
        <v>5</v>
      </c>
      <c r="AQ266">
        <v>30858</v>
      </c>
      <c r="AR266">
        <v>2015</v>
      </c>
      <c r="CM266">
        <v>14.2</v>
      </c>
      <c r="GU266">
        <v>5.45</v>
      </c>
      <c r="GV266">
        <v>2.6</v>
      </c>
      <c r="GY266">
        <v>14.2</v>
      </c>
      <c r="GZ266">
        <v>0</v>
      </c>
      <c r="HA266">
        <v>14.2</v>
      </c>
      <c r="HB266">
        <v>8.0500000000000007</v>
      </c>
      <c r="HC266">
        <v>22.25</v>
      </c>
    </row>
    <row r="267" spans="1:211" x14ac:dyDescent="0.25">
      <c r="A267">
        <v>27</v>
      </c>
      <c r="B267">
        <v>106</v>
      </c>
      <c r="C267" t="s">
        <v>250</v>
      </c>
      <c r="D267" t="s">
        <v>251</v>
      </c>
      <c r="E267" t="s">
        <v>252</v>
      </c>
      <c r="F267" t="s">
        <v>253</v>
      </c>
      <c r="G267" t="s">
        <v>254</v>
      </c>
      <c r="H267" t="s">
        <v>255</v>
      </c>
      <c r="I267">
        <v>2010</v>
      </c>
      <c r="J267">
        <v>106</v>
      </c>
      <c r="K267" t="s">
        <v>250</v>
      </c>
      <c r="L267" t="s">
        <v>256</v>
      </c>
      <c r="M267" t="s">
        <v>257</v>
      </c>
      <c r="N267" t="s">
        <v>258</v>
      </c>
      <c r="O267" t="s">
        <v>259</v>
      </c>
      <c r="P267">
        <v>106</v>
      </c>
      <c r="Q267" t="s">
        <v>283</v>
      </c>
      <c r="R267">
        <v>6781</v>
      </c>
      <c r="S267" t="s">
        <v>399</v>
      </c>
      <c r="T267" t="s">
        <v>262</v>
      </c>
      <c r="U267" t="s">
        <v>263</v>
      </c>
      <c r="V267" t="s">
        <v>290</v>
      </c>
      <c r="W267" t="s">
        <v>427</v>
      </c>
      <c r="X267">
        <v>0</v>
      </c>
      <c r="Y267" t="s">
        <v>427</v>
      </c>
      <c r="Z267">
        <v>2011</v>
      </c>
      <c r="AA267" t="s">
        <v>428</v>
      </c>
      <c r="AB267" t="s">
        <v>428</v>
      </c>
      <c r="AC267">
        <v>81</v>
      </c>
      <c r="AD267">
        <v>5.43</v>
      </c>
      <c r="AE267" t="s">
        <v>429</v>
      </c>
      <c r="AF267" t="s">
        <v>268</v>
      </c>
      <c r="AG267" t="s">
        <v>269</v>
      </c>
      <c r="AH267" t="s">
        <v>289</v>
      </c>
      <c r="AI267" t="s">
        <v>289</v>
      </c>
      <c r="AJ267" t="s">
        <v>289</v>
      </c>
      <c r="AK267" t="s">
        <v>289</v>
      </c>
      <c r="AL267">
        <v>0</v>
      </c>
      <c r="AM267" t="s">
        <v>271</v>
      </c>
      <c r="AN267">
        <v>29198</v>
      </c>
      <c r="AO267">
        <v>137896</v>
      </c>
      <c r="AP267">
        <v>3</v>
      </c>
      <c r="AQ267">
        <v>32824</v>
      </c>
      <c r="AR267">
        <v>2013</v>
      </c>
      <c r="GU267">
        <v>12.74</v>
      </c>
      <c r="GV267">
        <v>15.77</v>
      </c>
      <c r="GY267">
        <v>0</v>
      </c>
      <c r="GZ267">
        <v>0</v>
      </c>
      <c r="HA267">
        <v>0</v>
      </c>
      <c r="HB267">
        <v>28.51</v>
      </c>
      <c r="HC267">
        <v>28.509999999999998</v>
      </c>
    </row>
    <row r="268" spans="1:211" x14ac:dyDescent="0.25">
      <c r="A268">
        <v>27</v>
      </c>
      <c r="B268">
        <v>106</v>
      </c>
      <c r="C268" t="s">
        <v>250</v>
      </c>
      <c r="D268" t="s">
        <v>251</v>
      </c>
      <c r="E268" t="s">
        <v>252</v>
      </c>
      <c r="F268" t="s">
        <v>253</v>
      </c>
      <c r="G268" t="s">
        <v>254</v>
      </c>
      <c r="H268" t="s">
        <v>255</v>
      </c>
      <c r="I268">
        <v>2010</v>
      </c>
      <c r="J268">
        <v>106</v>
      </c>
      <c r="K268" t="s">
        <v>250</v>
      </c>
      <c r="L268" t="s">
        <v>256</v>
      </c>
      <c r="M268" t="s">
        <v>257</v>
      </c>
      <c r="N268" t="s">
        <v>258</v>
      </c>
      <c r="O268" t="s">
        <v>259</v>
      </c>
      <c r="P268">
        <v>106</v>
      </c>
      <c r="Q268" t="s">
        <v>283</v>
      </c>
      <c r="R268">
        <v>6781</v>
      </c>
      <c r="S268" t="s">
        <v>399</v>
      </c>
      <c r="T268" t="s">
        <v>262</v>
      </c>
      <c r="U268" t="s">
        <v>263</v>
      </c>
      <c r="V268" t="s">
        <v>290</v>
      </c>
      <c r="W268" t="s">
        <v>427</v>
      </c>
      <c r="X268">
        <v>0</v>
      </c>
      <c r="Y268" t="s">
        <v>427</v>
      </c>
      <c r="Z268">
        <v>2011</v>
      </c>
      <c r="AA268" t="s">
        <v>428</v>
      </c>
      <c r="AB268" t="s">
        <v>428</v>
      </c>
      <c r="AC268">
        <v>81</v>
      </c>
      <c r="AD268">
        <v>5.43</v>
      </c>
      <c r="AE268" t="s">
        <v>429</v>
      </c>
      <c r="AF268" t="s">
        <v>268</v>
      </c>
      <c r="AG268" t="s">
        <v>269</v>
      </c>
      <c r="AH268" t="s">
        <v>289</v>
      </c>
      <c r="AI268" t="s">
        <v>289</v>
      </c>
      <c r="AJ268" t="s">
        <v>289</v>
      </c>
      <c r="AK268" t="s">
        <v>289</v>
      </c>
      <c r="AL268">
        <v>0</v>
      </c>
      <c r="AM268" t="s">
        <v>271</v>
      </c>
      <c r="AN268">
        <v>29198</v>
      </c>
      <c r="AO268">
        <v>137896</v>
      </c>
      <c r="AP268">
        <v>4</v>
      </c>
      <c r="AQ268">
        <v>32824</v>
      </c>
      <c r="AR268">
        <v>2014</v>
      </c>
      <c r="CM268">
        <v>20.69</v>
      </c>
      <c r="GU268">
        <v>4.72</v>
      </c>
      <c r="GV268">
        <v>0.27</v>
      </c>
      <c r="GY268">
        <v>20.69</v>
      </c>
      <c r="GZ268">
        <v>0</v>
      </c>
      <c r="HA268">
        <v>20.69</v>
      </c>
      <c r="HB268">
        <v>4.99</v>
      </c>
      <c r="HC268">
        <v>25.68</v>
      </c>
    </row>
    <row r="269" spans="1:211" x14ac:dyDescent="0.25">
      <c r="A269">
        <v>27</v>
      </c>
      <c r="B269">
        <v>106</v>
      </c>
      <c r="C269" t="s">
        <v>250</v>
      </c>
      <c r="D269" t="s">
        <v>251</v>
      </c>
      <c r="E269" t="s">
        <v>252</v>
      </c>
      <c r="F269" t="s">
        <v>253</v>
      </c>
      <c r="G269" t="s">
        <v>254</v>
      </c>
      <c r="H269" t="s">
        <v>255</v>
      </c>
      <c r="I269">
        <v>2010</v>
      </c>
      <c r="J269">
        <v>106</v>
      </c>
      <c r="K269" t="s">
        <v>250</v>
      </c>
      <c r="L269" t="s">
        <v>256</v>
      </c>
      <c r="M269" t="s">
        <v>257</v>
      </c>
      <c r="N269" t="s">
        <v>258</v>
      </c>
      <c r="O269" t="s">
        <v>259</v>
      </c>
      <c r="P269">
        <v>106</v>
      </c>
      <c r="Q269" t="s">
        <v>283</v>
      </c>
      <c r="R269">
        <v>106</v>
      </c>
      <c r="S269" t="s">
        <v>250</v>
      </c>
      <c r="T269" t="s">
        <v>262</v>
      </c>
      <c r="U269" t="s">
        <v>263</v>
      </c>
      <c r="V269" t="s">
        <v>290</v>
      </c>
      <c r="W269" t="s">
        <v>430</v>
      </c>
      <c r="X269">
        <v>0</v>
      </c>
      <c r="Y269" t="s">
        <v>430</v>
      </c>
      <c r="Z269">
        <v>2011</v>
      </c>
      <c r="AA269" t="s">
        <v>431</v>
      </c>
      <c r="AB269" t="s">
        <v>431</v>
      </c>
      <c r="AC269">
        <v>80</v>
      </c>
      <c r="AD269">
        <v>5.6</v>
      </c>
      <c r="AF269" t="s">
        <v>268</v>
      </c>
      <c r="AG269" t="s">
        <v>292</v>
      </c>
      <c r="AH269" t="s">
        <v>270</v>
      </c>
      <c r="AI269" t="s">
        <v>270</v>
      </c>
      <c r="AJ269" t="s">
        <v>270</v>
      </c>
      <c r="AK269" t="s">
        <v>270</v>
      </c>
      <c r="AL269">
        <v>8.8999999999999999E-3</v>
      </c>
      <c r="AM269" t="s">
        <v>271</v>
      </c>
      <c r="AN269">
        <v>27916</v>
      </c>
      <c r="AO269">
        <v>110484</v>
      </c>
      <c r="AP269">
        <v>3</v>
      </c>
      <c r="AQ269">
        <v>30850</v>
      </c>
      <c r="AR269">
        <v>2013</v>
      </c>
      <c r="FU269">
        <v>7.52</v>
      </c>
      <c r="GU269">
        <v>5.92</v>
      </c>
      <c r="GV269">
        <v>4.7</v>
      </c>
      <c r="GY269">
        <v>7.52</v>
      </c>
      <c r="GZ269">
        <v>0</v>
      </c>
      <c r="HA269">
        <v>7.52</v>
      </c>
      <c r="HB269">
        <v>10.62</v>
      </c>
      <c r="HC269">
        <v>18.14</v>
      </c>
    </row>
    <row r="270" spans="1:211" x14ac:dyDescent="0.25">
      <c r="A270">
        <v>27</v>
      </c>
      <c r="B270">
        <v>106</v>
      </c>
      <c r="C270" t="s">
        <v>250</v>
      </c>
      <c r="D270" t="s">
        <v>251</v>
      </c>
      <c r="E270" t="s">
        <v>252</v>
      </c>
      <c r="F270" t="s">
        <v>253</v>
      </c>
      <c r="G270" t="s">
        <v>254</v>
      </c>
      <c r="H270" t="s">
        <v>255</v>
      </c>
      <c r="I270">
        <v>2010</v>
      </c>
      <c r="J270">
        <v>106</v>
      </c>
      <c r="K270" t="s">
        <v>250</v>
      </c>
      <c r="L270" t="s">
        <v>256</v>
      </c>
      <c r="M270" t="s">
        <v>257</v>
      </c>
      <c r="N270" t="s">
        <v>258</v>
      </c>
      <c r="O270" t="s">
        <v>259</v>
      </c>
      <c r="P270">
        <v>106</v>
      </c>
      <c r="Q270" t="s">
        <v>283</v>
      </c>
      <c r="R270">
        <v>106</v>
      </c>
      <c r="S270" t="s">
        <v>250</v>
      </c>
      <c r="T270" t="s">
        <v>262</v>
      </c>
      <c r="U270" t="s">
        <v>263</v>
      </c>
      <c r="V270" t="s">
        <v>290</v>
      </c>
      <c r="W270" t="s">
        <v>430</v>
      </c>
      <c r="X270">
        <v>0</v>
      </c>
      <c r="Y270" t="s">
        <v>430</v>
      </c>
      <c r="Z270">
        <v>2011</v>
      </c>
      <c r="AA270" t="s">
        <v>431</v>
      </c>
      <c r="AB270" t="s">
        <v>431</v>
      </c>
      <c r="AC270">
        <v>80</v>
      </c>
      <c r="AD270">
        <v>5.6</v>
      </c>
      <c r="AF270" t="s">
        <v>268</v>
      </c>
      <c r="AG270" t="s">
        <v>292</v>
      </c>
      <c r="AH270" t="s">
        <v>270</v>
      </c>
      <c r="AI270" t="s">
        <v>270</v>
      </c>
      <c r="AJ270" t="s">
        <v>270</v>
      </c>
      <c r="AK270" t="s">
        <v>270</v>
      </c>
      <c r="AL270">
        <v>8.8999999999999999E-3</v>
      </c>
      <c r="AM270" t="s">
        <v>271</v>
      </c>
      <c r="AN270">
        <v>27916</v>
      </c>
      <c r="AO270">
        <v>110484</v>
      </c>
      <c r="AP270">
        <v>4</v>
      </c>
      <c r="AQ270">
        <v>30850</v>
      </c>
      <c r="AR270">
        <v>2014</v>
      </c>
      <c r="GP270">
        <v>6.33</v>
      </c>
      <c r="GU270">
        <v>12.38</v>
      </c>
      <c r="GV270">
        <v>4.5</v>
      </c>
      <c r="GY270">
        <v>0</v>
      </c>
      <c r="GZ270">
        <v>6.33</v>
      </c>
      <c r="HA270">
        <v>6.33</v>
      </c>
      <c r="HB270">
        <v>16.88</v>
      </c>
      <c r="HC270">
        <v>23.21</v>
      </c>
    </row>
    <row r="271" spans="1:211" x14ac:dyDescent="0.25">
      <c r="A271">
        <v>27</v>
      </c>
      <c r="B271">
        <v>106</v>
      </c>
      <c r="C271" t="s">
        <v>250</v>
      </c>
      <c r="D271" t="s">
        <v>251</v>
      </c>
      <c r="E271" t="s">
        <v>252</v>
      </c>
      <c r="F271" t="s">
        <v>253</v>
      </c>
      <c r="G271" t="s">
        <v>254</v>
      </c>
      <c r="H271" t="s">
        <v>255</v>
      </c>
      <c r="I271">
        <v>2010</v>
      </c>
      <c r="J271">
        <v>106</v>
      </c>
      <c r="K271" t="s">
        <v>250</v>
      </c>
      <c r="L271" t="s">
        <v>256</v>
      </c>
      <c r="M271" t="s">
        <v>257</v>
      </c>
      <c r="N271" t="s">
        <v>258</v>
      </c>
      <c r="O271" t="s">
        <v>259</v>
      </c>
      <c r="P271">
        <v>106</v>
      </c>
      <c r="Q271" t="s">
        <v>283</v>
      </c>
      <c r="R271">
        <v>106</v>
      </c>
      <c r="S271" t="s">
        <v>250</v>
      </c>
      <c r="T271" t="s">
        <v>262</v>
      </c>
      <c r="U271" t="s">
        <v>263</v>
      </c>
      <c r="V271" t="s">
        <v>290</v>
      </c>
      <c r="W271" t="s">
        <v>430</v>
      </c>
      <c r="X271">
        <v>0</v>
      </c>
      <c r="Y271" t="s">
        <v>430</v>
      </c>
      <c r="Z271">
        <v>2011</v>
      </c>
      <c r="AA271" t="s">
        <v>431</v>
      </c>
      <c r="AB271" t="s">
        <v>431</v>
      </c>
      <c r="AC271">
        <v>80</v>
      </c>
      <c r="AD271">
        <v>5.6</v>
      </c>
      <c r="AF271" t="s">
        <v>268</v>
      </c>
      <c r="AG271" t="s">
        <v>292</v>
      </c>
      <c r="AH271" t="s">
        <v>270</v>
      </c>
      <c r="AI271" t="s">
        <v>270</v>
      </c>
      <c r="AJ271" t="s">
        <v>270</v>
      </c>
      <c r="AK271" t="s">
        <v>270</v>
      </c>
      <c r="AL271">
        <v>8.8999999999999999E-3</v>
      </c>
      <c r="AM271" t="s">
        <v>271</v>
      </c>
      <c r="AN271">
        <v>27916</v>
      </c>
      <c r="AO271">
        <v>110484</v>
      </c>
      <c r="AP271">
        <v>5</v>
      </c>
      <c r="AQ271">
        <v>30850</v>
      </c>
      <c r="AR271">
        <v>2015</v>
      </c>
      <c r="FU271">
        <v>37.04</v>
      </c>
      <c r="GU271">
        <v>13.77</v>
      </c>
      <c r="GV271">
        <v>8.5399999999999991</v>
      </c>
      <c r="GY271">
        <v>37.04</v>
      </c>
      <c r="GZ271">
        <v>0</v>
      </c>
      <c r="HA271">
        <v>37.04</v>
      </c>
      <c r="HB271">
        <v>22.31</v>
      </c>
      <c r="HC271">
        <v>59.35</v>
      </c>
    </row>
    <row r="272" spans="1:211" x14ac:dyDescent="0.25">
      <c r="A272">
        <v>27</v>
      </c>
      <c r="B272">
        <v>106</v>
      </c>
      <c r="C272" t="s">
        <v>250</v>
      </c>
      <c r="D272" t="s">
        <v>251</v>
      </c>
      <c r="E272" t="s">
        <v>252</v>
      </c>
      <c r="F272" t="s">
        <v>253</v>
      </c>
      <c r="G272" t="s">
        <v>254</v>
      </c>
      <c r="H272" t="s">
        <v>255</v>
      </c>
      <c r="I272">
        <v>2010</v>
      </c>
      <c r="J272">
        <v>106</v>
      </c>
      <c r="K272" t="s">
        <v>250</v>
      </c>
      <c r="L272" t="s">
        <v>256</v>
      </c>
      <c r="M272" t="s">
        <v>257</v>
      </c>
      <c r="N272" t="s">
        <v>258</v>
      </c>
      <c r="O272" t="s">
        <v>259</v>
      </c>
      <c r="P272">
        <v>106</v>
      </c>
      <c r="Q272" t="s">
        <v>283</v>
      </c>
      <c r="R272">
        <v>106</v>
      </c>
      <c r="S272" t="s">
        <v>250</v>
      </c>
      <c r="T272" t="s">
        <v>262</v>
      </c>
      <c r="U272" t="s">
        <v>263</v>
      </c>
      <c r="V272" t="s">
        <v>290</v>
      </c>
      <c r="W272" t="s">
        <v>432</v>
      </c>
      <c r="X272">
        <v>0</v>
      </c>
      <c r="Y272" t="s">
        <v>432</v>
      </c>
      <c r="Z272">
        <v>2011</v>
      </c>
      <c r="AA272" t="s">
        <v>433</v>
      </c>
      <c r="AB272" t="s">
        <v>433</v>
      </c>
      <c r="AC272">
        <v>80</v>
      </c>
      <c r="AD272">
        <v>5.6</v>
      </c>
      <c r="AF272" t="s">
        <v>268</v>
      </c>
      <c r="AG272" t="s">
        <v>292</v>
      </c>
      <c r="AH272" t="s">
        <v>270</v>
      </c>
      <c r="AI272" t="s">
        <v>270</v>
      </c>
      <c r="AJ272" t="s">
        <v>270</v>
      </c>
      <c r="AK272" t="s">
        <v>270</v>
      </c>
      <c r="AL272">
        <v>1.8200000000000001E-2</v>
      </c>
      <c r="AM272" t="s">
        <v>271</v>
      </c>
      <c r="AN272">
        <v>25152</v>
      </c>
      <c r="AO272">
        <v>102629</v>
      </c>
      <c r="AP272">
        <v>3</v>
      </c>
      <c r="AQ272">
        <v>30846</v>
      </c>
      <c r="AR272">
        <v>2013</v>
      </c>
      <c r="FL272">
        <v>14.36</v>
      </c>
      <c r="GU272">
        <v>6.1</v>
      </c>
      <c r="GV272">
        <v>4.8499999999999996</v>
      </c>
      <c r="GY272">
        <v>14.36</v>
      </c>
      <c r="GZ272">
        <v>0</v>
      </c>
      <c r="HA272">
        <v>14.36</v>
      </c>
      <c r="HB272">
        <v>10.95</v>
      </c>
      <c r="HC272">
        <v>25.310000000000002</v>
      </c>
    </row>
    <row r="273" spans="1:211" x14ac:dyDescent="0.25">
      <c r="A273">
        <v>27</v>
      </c>
      <c r="B273">
        <v>106</v>
      </c>
      <c r="C273" t="s">
        <v>250</v>
      </c>
      <c r="D273" t="s">
        <v>251</v>
      </c>
      <c r="E273" t="s">
        <v>252</v>
      </c>
      <c r="F273" t="s">
        <v>253</v>
      </c>
      <c r="G273" t="s">
        <v>254</v>
      </c>
      <c r="H273" t="s">
        <v>255</v>
      </c>
      <c r="I273">
        <v>2010</v>
      </c>
      <c r="J273">
        <v>106</v>
      </c>
      <c r="K273" t="s">
        <v>250</v>
      </c>
      <c r="L273" t="s">
        <v>256</v>
      </c>
      <c r="M273" t="s">
        <v>257</v>
      </c>
      <c r="N273" t="s">
        <v>258</v>
      </c>
      <c r="O273" t="s">
        <v>259</v>
      </c>
      <c r="P273">
        <v>106</v>
      </c>
      <c r="Q273" t="s">
        <v>283</v>
      </c>
      <c r="R273">
        <v>106</v>
      </c>
      <c r="S273" t="s">
        <v>250</v>
      </c>
      <c r="T273" t="s">
        <v>262</v>
      </c>
      <c r="U273" t="s">
        <v>263</v>
      </c>
      <c r="V273" t="s">
        <v>290</v>
      </c>
      <c r="W273" t="s">
        <v>432</v>
      </c>
      <c r="X273">
        <v>0</v>
      </c>
      <c r="Y273" t="s">
        <v>432</v>
      </c>
      <c r="Z273">
        <v>2011</v>
      </c>
      <c r="AA273" t="s">
        <v>433</v>
      </c>
      <c r="AB273" t="s">
        <v>433</v>
      </c>
      <c r="AC273">
        <v>80</v>
      </c>
      <c r="AD273">
        <v>5.6</v>
      </c>
      <c r="AF273" t="s">
        <v>268</v>
      </c>
      <c r="AG273" t="s">
        <v>292</v>
      </c>
      <c r="AH273" t="s">
        <v>270</v>
      </c>
      <c r="AI273" t="s">
        <v>270</v>
      </c>
      <c r="AJ273" t="s">
        <v>270</v>
      </c>
      <c r="AK273" t="s">
        <v>270</v>
      </c>
      <c r="AL273">
        <v>1.8200000000000001E-2</v>
      </c>
      <c r="AM273" t="s">
        <v>271</v>
      </c>
      <c r="AN273">
        <v>25152</v>
      </c>
      <c r="AO273">
        <v>102629</v>
      </c>
      <c r="AP273">
        <v>4</v>
      </c>
      <c r="AQ273">
        <v>30846</v>
      </c>
      <c r="AR273">
        <v>2014</v>
      </c>
      <c r="GU273">
        <v>12.76</v>
      </c>
      <c r="GV273">
        <v>4.6399999999999997</v>
      </c>
      <c r="GY273">
        <v>0</v>
      </c>
      <c r="GZ273">
        <v>0</v>
      </c>
      <c r="HA273">
        <v>0</v>
      </c>
      <c r="HB273">
        <v>17.399999999999999</v>
      </c>
      <c r="HC273">
        <v>17.399999999999999</v>
      </c>
    </row>
    <row r="274" spans="1:211" x14ac:dyDescent="0.25">
      <c r="A274">
        <v>27</v>
      </c>
      <c r="B274">
        <v>106</v>
      </c>
      <c r="C274" t="s">
        <v>250</v>
      </c>
      <c r="D274" t="s">
        <v>251</v>
      </c>
      <c r="E274" t="s">
        <v>252</v>
      </c>
      <c r="F274" t="s">
        <v>253</v>
      </c>
      <c r="G274" t="s">
        <v>254</v>
      </c>
      <c r="H274" t="s">
        <v>255</v>
      </c>
      <c r="I274">
        <v>2010</v>
      </c>
      <c r="J274">
        <v>106</v>
      </c>
      <c r="K274" t="s">
        <v>250</v>
      </c>
      <c r="L274" t="s">
        <v>256</v>
      </c>
      <c r="M274" t="s">
        <v>257</v>
      </c>
      <c r="N274" t="s">
        <v>258</v>
      </c>
      <c r="O274" t="s">
        <v>259</v>
      </c>
      <c r="P274">
        <v>106</v>
      </c>
      <c r="Q274" t="s">
        <v>283</v>
      </c>
      <c r="R274">
        <v>106</v>
      </c>
      <c r="S274" t="s">
        <v>250</v>
      </c>
      <c r="T274" t="s">
        <v>262</v>
      </c>
      <c r="U274" t="s">
        <v>263</v>
      </c>
      <c r="V274" t="s">
        <v>290</v>
      </c>
      <c r="W274" t="s">
        <v>432</v>
      </c>
      <c r="X274">
        <v>0</v>
      </c>
      <c r="Y274" t="s">
        <v>432</v>
      </c>
      <c r="Z274">
        <v>2011</v>
      </c>
      <c r="AA274" t="s">
        <v>433</v>
      </c>
      <c r="AB274" t="s">
        <v>433</v>
      </c>
      <c r="AC274">
        <v>80</v>
      </c>
      <c r="AD274">
        <v>5.6</v>
      </c>
      <c r="AF274" t="s">
        <v>268</v>
      </c>
      <c r="AG274" t="s">
        <v>292</v>
      </c>
      <c r="AH274" t="s">
        <v>270</v>
      </c>
      <c r="AI274" t="s">
        <v>270</v>
      </c>
      <c r="AJ274" t="s">
        <v>270</v>
      </c>
      <c r="AK274" t="s">
        <v>270</v>
      </c>
      <c r="AL274">
        <v>1.8200000000000001E-2</v>
      </c>
      <c r="AM274" t="s">
        <v>271</v>
      </c>
      <c r="AN274">
        <v>25152</v>
      </c>
      <c r="AO274">
        <v>102629</v>
      </c>
      <c r="AP274">
        <v>5</v>
      </c>
      <c r="AQ274">
        <v>30846</v>
      </c>
      <c r="AR274">
        <v>2015</v>
      </c>
      <c r="GU274">
        <v>3.93</v>
      </c>
      <c r="GV274">
        <v>1.87</v>
      </c>
      <c r="GY274">
        <v>0</v>
      </c>
      <c r="GZ274">
        <v>0</v>
      </c>
      <c r="HA274">
        <v>0</v>
      </c>
      <c r="HB274">
        <v>5.8</v>
      </c>
      <c r="HC274">
        <v>5.8000000000000007</v>
      </c>
    </row>
    <row r="275" spans="1:211" x14ac:dyDescent="0.25">
      <c r="A275">
        <v>27</v>
      </c>
      <c r="B275">
        <v>106</v>
      </c>
      <c r="C275" t="s">
        <v>250</v>
      </c>
      <c r="D275" t="s">
        <v>251</v>
      </c>
      <c r="E275" t="s">
        <v>252</v>
      </c>
      <c r="F275" t="s">
        <v>253</v>
      </c>
      <c r="G275" t="s">
        <v>254</v>
      </c>
      <c r="H275" t="s">
        <v>255</v>
      </c>
      <c r="I275">
        <v>2010</v>
      </c>
      <c r="J275">
        <v>106</v>
      </c>
      <c r="K275" t="s">
        <v>250</v>
      </c>
      <c r="L275" t="s">
        <v>256</v>
      </c>
      <c r="M275" t="s">
        <v>257</v>
      </c>
      <c r="N275" t="s">
        <v>258</v>
      </c>
      <c r="O275" t="s">
        <v>259</v>
      </c>
      <c r="P275">
        <v>106</v>
      </c>
      <c r="Q275" t="s">
        <v>283</v>
      </c>
      <c r="R275">
        <v>106</v>
      </c>
      <c r="S275" t="s">
        <v>250</v>
      </c>
      <c r="T275" t="s">
        <v>262</v>
      </c>
      <c r="U275" t="s">
        <v>263</v>
      </c>
      <c r="V275" t="s">
        <v>290</v>
      </c>
      <c r="W275" t="s">
        <v>434</v>
      </c>
      <c r="X275">
        <v>0</v>
      </c>
      <c r="Y275" t="s">
        <v>434</v>
      </c>
      <c r="Z275">
        <v>2011</v>
      </c>
      <c r="AA275" t="s">
        <v>433</v>
      </c>
      <c r="AB275" t="s">
        <v>433</v>
      </c>
      <c r="AC275">
        <v>80</v>
      </c>
      <c r="AD275">
        <v>5.6</v>
      </c>
      <c r="AF275" t="s">
        <v>268</v>
      </c>
      <c r="AG275" t="s">
        <v>292</v>
      </c>
      <c r="AH275" t="s">
        <v>270</v>
      </c>
      <c r="AI275" t="s">
        <v>270</v>
      </c>
      <c r="AJ275" t="s">
        <v>270</v>
      </c>
      <c r="AK275" t="s">
        <v>270</v>
      </c>
      <c r="AL275">
        <v>2.5000000000000001E-3</v>
      </c>
      <c r="AM275" t="s">
        <v>271</v>
      </c>
      <c r="AN275">
        <v>28515</v>
      </c>
      <c r="AO275">
        <v>114521</v>
      </c>
      <c r="AP275">
        <v>3</v>
      </c>
      <c r="AQ275">
        <v>30847</v>
      </c>
      <c r="AR275">
        <v>2013</v>
      </c>
      <c r="GP275">
        <v>22.41</v>
      </c>
      <c r="GU275">
        <v>3</v>
      </c>
      <c r="GV275">
        <v>2.38</v>
      </c>
      <c r="GY275">
        <v>0</v>
      </c>
      <c r="GZ275">
        <v>22.41</v>
      </c>
      <c r="HA275">
        <v>22.41</v>
      </c>
      <c r="HB275">
        <v>5.38</v>
      </c>
      <c r="HC275">
        <v>27.79</v>
      </c>
    </row>
    <row r="276" spans="1:211" x14ac:dyDescent="0.25">
      <c r="A276">
        <v>27</v>
      </c>
      <c r="B276">
        <v>106</v>
      </c>
      <c r="C276" t="s">
        <v>250</v>
      </c>
      <c r="D276" t="s">
        <v>251</v>
      </c>
      <c r="E276" t="s">
        <v>252</v>
      </c>
      <c r="F276" t="s">
        <v>253</v>
      </c>
      <c r="G276" t="s">
        <v>254</v>
      </c>
      <c r="H276" t="s">
        <v>255</v>
      </c>
      <c r="I276">
        <v>2010</v>
      </c>
      <c r="J276">
        <v>106</v>
      </c>
      <c r="K276" t="s">
        <v>250</v>
      </c>
      <c r="L276" t="s">
        <v>256</v>
      </c>
      <c r="M276" t="s">
        <v>257</v>
      </c>
      <c r="N276" t="s">
        <v>258</v>
      </c>
      <c r="O276" t="s">
        <v>259</v>
      </c>
      <c r="P276">
        <v>106</v>
      </c>
      <c r="Q276" t="s">
        <v>283</v>
      </c>
      <c r="R276">
        <v>106</v>
      </c>
      <c r="S276" t="s">
        <v>250</v>
      </c>
      <c r="T276" t="s">
        <v>262</v>
      </c>
      <c r="U276" t="s">
        <v>263</v>
      </c>
      <c r="V276" t="s">
        <v>290</v>
      </c>
      <c r="W276" t="s">
        <v>434</v>
      </c>
      <c r="X276">
        <v>0</v>
      </c>
      <c r="Y276" t="s">
        <v>434</v>
      </c>
      <c r="Z276">
        <v>2011</v>
      </c>
      <c r="AA276" t="s">
        <v>433</v>
      </c>
      <c r="AB276" t="s">
        <v>433</v>
      </c>
      <c r="AC276">
        <v>80</v>
      </c>
      <c r="AD276">
        <v>5.6</v>
      </c>
      <c r="AF276" t="s">
        <v>268</v>
      </c>
      <c r="AG276" t="s">
        <v>292</v>
      </c>
      <c r="AH276" t="s">
        <v>270</v>
      </c>
      <c r="AI276" t="s">
        <v>270</v>
      </c>
      <c r="AJ276" t="s">
        <v>270</v>
      </c>
      <c r="AK276" t="s">
        <v>270</v>
      </c>
      <c r="AL276">
        <v>2.5000000000000001E-3</v>
      </c>
      <c r="AM276" t="s">
        <v>271</v>
      </c>
      <c r="AN276">
        <v>28515</v>
      </c>
      <c r="AO276">
        <v>114521</v>
      </c>
      <c r="AP276">
        <v>4</v>
      </c>
      <c r="AQ276">
        <v>30847</v>
      </c>
      <c r="AR276">
        <v>2014</v>
      </c>
      <c r="GU276">
        <v>31.47</v>
      </c>
      <c r="GV276">
        <v>6.96</v>
      </c>
      <c r="GY276">
        <v>0</v>
      </c>
      <c r="GZ276">
        <v>0</v>
      </c>
      <c r="HA276">
        <v>0</v>
      </c>
      <c r="HB276">
        <v>38.43</v>
      </c>
      <c r="HC276">
        <v>38.43</v>
      </c>
    </row>
    <row r="277" spans="1:211" x14ac:dyDescent="0.25">
      <c r="A277">
        <v>27</v>
      </c>
      <c r="B277">
        <v>106</v>
      </c>
      <c r="C277" t="s">
        <v>250</v>
      </c>
      <c r="D277" t="s">
        <v>251</v>
      </c>
      <c r="E277" t="s">
        <v>252</v>
      </c>
      <c r="F277" t="s">
        <v>253</v>
      </c>
      <c r="G277" t="s">
        <v>254</v>
      </c>
      <c r="H277" t="s">
        <v>255</v>
      </c>
      <c r="I277">
        <v>2010</v>
      </c>
      <c r="J277">
        <v>106</v>
      </c>
      <c r="K277" t="s">
        <v>250</v>
      </c>
      <c r="L277" t="s">
        <v>256</v>
      </c>
      <c r="M277" t="s">
        <v>257</v>
      </c>
      <c r="N277" t="s">
        <v>258</v>
      </c>
      <c r="O277" t="s">
        <v>259</v>
      </c>
      <c r="P277">
        <v>106</v>
      </c>
      <c r="Q277" t="s">
        <v>283</v>
      </c>
      <c r="R277">
        <v>106</v>
      </c>
      <c r="S277" t="s">
        <v>250</v>
      </c>
      <c r="T277" t="s">
        <v>262</v>
      </c>
      <c r="U277" t="s">
        <v>263</v>
      </c>
      <c r="V277" t="s">
        <v>290</v>
      </c>
      <c r="W277" t="s">
        <v>434</v>
      </c>
      <c r="X277">
        <v>0</v>
      </c>
      <c r="Y277" t="s">
        <v>434</v>
      </c>
      <c r="Z277">
        <v>2011</v>
      </c>
      <c r="AA277" t="s">
        <v>433</v>
      </c>
      <c r="AB277" t="s">
        <v>433</v>
      </c>
      <c r="AC277">
        <v>80</v>
      </c>
      <c r="AD277">
        <v>5.6</v>
      </c>
      <c r="AF277" t="s">
        <v>268</v>
      </c>
      <c r="AG277" t="s">
        <v>292</v>
      </c>
      <c r="AH277" t="s">
        <v>270</v>
      </c>
      <c r="AI277" t="s">
        <v>270</v>
      </c>
      <c r="AJ277" t="s">
        <v>270</v>
      </c>
      <c r="AK277" t="s">
        <v>270</v>
      </c>
      <c r="AL277">
        <v>2.5000000000000001E-3</v>
      </c>
      <c r="AM277" t="s">
        <v>271</v>
      </c>
      <c r="AN277">
        <v>28515</v>
      </c>
      <c r="AO277">
        <v>114521</v>
      </c>
      <c r="AP277">
        <v>5</v>
      </c>
      <c r="AQ277">
        <v>30847</v>
      </c>
      <c r="AR277">
        <v>2015</v>
      </c>
      <c r="GU277">
        <v>3.87</v>
      </c>
      <c r="GV277">
        <v>10.6</v>
      </c>
      <c r="GY277">
        <v>0</v>
      </c>
      <c r="GZ277">
        <v>0</v>
      </c>
      <c r="HA277">
        <v>0</v>
      </c>
      <c r="HB277">
        <v>14.47</v>
      </c>
      <c r="HC277">
        <v>14.469999999999999</v>
      </c>
    </row>
    <row r="278" spans="1:211" x14ac:dyDescent="0.25">
      <c r="A278">
        <v>27</v>
      </c>
      <c r="B278">
        <v>106</v>
      </c>
      <c r="C278" t="s">
        <v>250</v>
      </c>
      <c r="D278" t="s">
        <v>251</v>
      </c>
      <c r="E278" t="s">
        <v>252</v>
      </c>
      <c r="F278" t="s">
        <v>253</v>
      </c>
      <c r="G278" t="s">
        <v>254</v>
      </c>
      <c r="H278" t="s">
        <v>255</v>
      </c>
      <c r="I278">
        <v>2010</v>
      </c>
      <c r="J278">
        <v>106</v>
      </c>
      <c r="K278" t="s">
        <v>250</v>
      </c>
      <c r="L278" t="s">
        <v>256</v>
      </c>
      <c r="M278" t="s">
        <v>257</v>
      </c>
      <c r="N278" t="s">
        <v>258</v>
      </c>
      <c r="O278" t="s">
        <v>259</v>
      </c>
      <c r="P278">
        <v>106</v>
      </c>
      <c r="Q278" t="s">
        <v>283</v>
      </c>
      <c r="R278">
        <v>106</v>
      </c>
      <c r="S278" t="s">
        <v>250</v>
      </c>
      <c r="T278" t="s">
        <v>262</v>
      </c>
      <c r="U278" t="s">
        <v>263</v>
      </c>
      <c r="V278" t="s">
        <v>290</v>
      </c>
      <c r="W278" t="s">
        <v>435</v>
      </c>
      <c r="X278">
        <v>0</v>
      </c>
      <c r="Y278" t="s">
        <v>435</v>
      </c>
      <c r="Z278">
        <v>2011</v>
      </c>
      <c r="AA278" t="s">
        <v>433</v>
      </c>
      <c r="AB278" t="s">
        <v>433</v>
      </c>
      <c r="AC278">
        <v>80</v>
      </c>
      <c r="AD278">
        <v>5.6</v>
      </c>
      <c r="AF278" t="s">
        <v>268</v>
      </c>
      <c r="AG278" t="s">
        <v>292</v>
      </c>
      <c r="AH278" t="s">
        <v>270</v>
      </c>
      <c r="AI278" t="s">
        <v>270</v>
      </c>
      <c r="AJ278" t="s">
        <v>270</v>
      </c>
      <c r="AK278" t="s">
        <v>270</v>
      </c>
      <c r="AL278">
        <v>7.3000000000000001E-3</v>
      </c>
      <c r="AM278" t="s">
        <v>271</v>
      </c>
      <c r="AN278">
        <v>25270</v>
      </c>
      <c r="AO278">
        <v>101980</v>
      </c>
      <c r="AP278">
        <v>3</v>
      </c>
      <c r="AQ278">
        <v>30848</v>
      </c>
      <c r="AR278">
        <v>2013</v>
      </c>
      <c r="GU278">
        <v>12.08</v>
      </c>
      <c r="GV278">
        <v>9.59</v>
      </c>
      <c r="GY278">
        <v>0</v>
      </c>
      <c r="GZ278">
        <v>0</v>
      </c>
      <c r="HA278">
        <v>0</v>
      </c>
      <c r="HB278">
        <v>21.67</v>
      </c>
      <c r="HC278">
        <v>21.67</v>
      </c>
    </row>
    <row r="279" spans="1:211" x14ac:dyDescent="0.25">
      <c r="A279">
        <v>27</v>
      </c>
      <c r="B279">
        <v>106</v>
      </c>
      <c r="C279" t="s">
        <v>250</v>
      </c>
      <c r="D279" t="s">
        <v>251</v>
      </c>
      <c r="E279" t="s">
        <v>252</v>
      </c>
      <c r="F279" t="s">
        <v>253</v>
      </c>
      <c r="G279" t="s">
        <v>254</v>
      </c>
      <c r="H279" t="s">
        <v>255</v>
      </c>
      <c r="I279">
        <v>2010</v>
      </c>
      <c r="J279">
        <v>106</v>
      </c>
      <c r="K279" t="s">
        <v>250</v>
      </c>
      <c r="L279" t="s">
        <v>256</v>
      </c>
      <c r="M279" t="s">
        <v>257</v>
      </c>
      <c r="N279" t="s">
        <v>258</v>
      </c>
      <c r="O279" t="s">
        <v>259</v>
      </c>
      <c r="P279">
        <v>106</v>
      </c>
      <c r="Q279" t="s">
        <v>283</v>
      </c>
      <c r="R279">
        <v>106</v>
      </c>
      <c r="S279" t="s">
        <v>250</v>
      </c>
      <c r="T279" t="s">
        <v>262</v>
      </c>
      <c r="U279" t="s">
        <v>263</v>
      </c>
      <c r="V279" t="s">
        <v>290</v>
      </c>
      <c r="W279" t="s">
        <v>435</v>
      </c>
      <c r="X279">
        <v>0</v>
      </c>
      <c r="Y279" t="s">
        <v>435</v>
      </c>
      <c r="Z279">
        <v>2011</v>
      </c>
      <c r="AA279" t="s">
        <v>433</v>
      </c>
      <c r="AB279" t="s">
        <v>433</v>
      </c>
      <c r="AC279">
        <v>80</v>
      </c>
      <c r="AD279">
        <v>5.6</v>
      </c>
      <c r="AF279" t="s">
        <v>268</v>
      </c>
      <c r="AG279" t="s">
        <v>292</v>
      </c>
      <c r="AH279" t="s">
        <v>270</v>
      </c>
      <c r="AI279" t="s">
        <v>270</v>
      </c>
      <c r="AJ279" t="s">
        <v>270</v>
      </c>
      <c r="AK279" t="s">
        <v>270</v>
      </c>
      <c r="AL279">
        <v>7.3000000000000001E-3</v>
      </c>
      <c r="AM279" t="s">
        <v>271</v>
      </c>
      <c r="AN279">
        <v>25270</v>
      </c>
      <c r="AO279">
        <v>101980</v>
      </c>
      <c r="AP279">
        <v>4</v>
      </c>
      <c r="AQ279">
        <v>30848</v>
      </c>
      <c r="AR279">
        <v>2014</v>
      </c>
      <c r="BX279">
        <v>5.04</v>
      </c>
      <c r="GP279">
        <v>16.260000000000002</v>
      </c>
      <c r="GU279">
        <v>19</v>
      </c>
      <c r="GV279">
        <v>2.4</v>
      </c>
      <c r="GY279">
        <v>5.04</v>
      </c>
      <c r="GZ279">
        <v>16.260000000000002</v>
      </c>
      <c r="HA279">
        <v>21.3</v>
      </c>
      <c r="HB279">
        <v>21.4</v>
      </c>
      <c r="HC279">
        <v>42.699999999999996</v>
      </c>
    </row>
    <row r="280" spans="1:211" x14ac:dyDescent="0.25">
      <c r="A280">
        <v>27</v>
      </c>
      <c r="B280">
        <v>106</v>
      </c>
      <c r="C280" t="s">
        <v>250</v>
      </c>
      <c r="D280" t="s">
        <v>251</v>
      </c>
      <c r="E280" t="s">
        <v>252</v>
      </c>
      <c r="F280" t="s">
        <v>253</v>
      </c>
      <c r="G280" t="s">
        <v>254</v>
      </c>
      <c r="H280" t="s">
        <v>255</v>
      </c>
      <c r="I280">
        <v>2010</v>
      </c>
      <c r="J280">
        <v>106</v>
      </c>
      <c r="K280" t="s">
        <v>250</v>
      </c>
      <c r="L280" t="s">
        <v>256</v>
      </c>
      <c r="M280" t="s">
        <v>257</v>
      </c>
      <c r="N280" t="s">
        <v>258</v>
      </c>
      <c r="O280" t="s">
        <v>259</v>
      </c>
      <c r="P280">
        <v>106</v>
      </c>
      <c r="Q280" t="s">
        <v>283</v>
      </c>
      <c r="R280">
        <v>106</v>
      </c>
      <c r="S280" t="s">
        <v>250</v>
      </c>
      <c r="T280" t="s">
        <v>262</v>
      </c>
      <c r="U280" t="s">
        <v>263</v>
      </c>
      <c r="V280" t="s">
        <v>290</v>
      </c>
      <c r="W280" t="s">
        <v>435</v>
      </c>
      <c r="X280">
        <v>0</v>
      </c>
      <c r="Y280" t="s">
        <v>435</v>
      </c>
      <c r="Z280">
        <v>2011</v>
      </c>
      <c r="AA280" t="s">
        <v>433</v>
      </c>
      <c r="AB280" t="s">
        <v>433</v>
      </c>
      <c r="AC280">
        <v>80</v>
      </c>
      <c r="AD280">
        <v>5.6</v>
      </c>
      <c r="AF280" t="s">
        <v>268</v>
      </c>
      <c r="AG280" t="s">
        <v>292</v>
      </c>
      <c r="AH280" t="s">
        <v>270</v>
      </c>
      <c r="AI280" t="s">
        <v>270</v>
      </c>
      <c r="AJ280" t="s">
        <v>270</v>
      </c>
      <c r="AK280" t="s">
        <v>270</v>
      </c>
      <c r="AL280">
        <v>7.3000000000000001E-3</v>
      </c>
      <c r="AM280" t="s">
        <v>271</v>
      </c>
      <c r="AN280">
        <v>25270</v>
      </c>
      <c r="AO280">
        <v>101980</v>
      </c>
      <c r="AP280">
        <v>5</v>
      </c>
      <c r="AQ280">
        <v>30848</v>
      </c>
      <c r="AR280">
        <v>2015</v>
      </c>
      <c r="GP280">
        <v>8.0299999999999994</v>
      </c>
      <c r="GU280">
        <v>3.88</v>
      </c>
      <c r="GV280">
        <v>1.85</v>
      </c>
      <c r="GY280">
        <v>0</v>
      </c>
      <c r="GZ280">
        <v>8.0299999999999994</v>
      </c>
      <c r="HA280">
        <v>8.0299999999999994</v>
      </c>
      <c r="HB280">
        <v>5.73</v>
      </c>
      <c r="HC280">
        <v>13.76</v>
      </c>
    </row>
    <row r="281" spans="1:211" x14ac:dyDescent="0.25">
      <c r="A281">
        <v>27</v>
      </c>
      <c r="B281">
        <v>106</v>
      </c>
      <c r="C281" t="s">
        <v>250</v>
      </c>
      <c r="D281" t="s">
        <v>251</v>
      </c>
      <c r="E281" t="s">
        <v>252</v>
      </c>
      <c r="F281" t="s">
        <v>253</v>
      </c>
      <c r="G281" t="s">
        <v>254</v>
      </c>
      <c r="H281" t="s">
        <v>255</v>
      </c>
      <c r="I281">
        <v>2010</v>
      </c>
      <c r="J281">
        <v>106</v>
      </c>
      <c r="K281" t="s">
        <v>250</v>
      </c>
      <c r="L281" t="s">
        <v>256</v>
      </c>
      <c r="M281" t="s">
        <v>257</v>
      </c>
      <c r="N281" t="s">
        <v>258</v>
      </c>
      <c r="O281" t="s">
        <v>259</v>
      </c>
      <c r="P281">
        <v>106</v>
      </c>
      <c r="Q281" t="s">
        <v>283</v>
      </c>
      <c r="R281">
        <v>106</v>
      </c>
      <c r="S281" t="s">
        <v>250</v>
      </c>
      <c r="T281" t="s">
        <v>262</v>
      </c>
      <c r="U281" t="s">
        <v>263</v>
      </c>
      <c r="V281" t="s">
        <v>290</v>
      </c>
      <c r="W281" t="s">
        <v>436</v>
      </c>
      <c r="X281">
        <v>0</v>
      </c>
      <c r="Y281" t="s">
        <v>436</v>
      </c>
      <c r="Z281">
        <v>2011</v>
      </c>
      <c r="AA281" t="s">
        <v>426</v>
      </c>
      <c r="AB281" t="s">
        <v>426</v>
      </c>
      <c r="AC281">
        <v>78</v>
      </c>
      <c r="AD281">
        <v>5</v>
      </c>
      <c r="AF281" t="s">
        <v>268</v>
      </c>
      <c r="AG281" t="s">
        <v>292</v>
      </c>
      <c r="AH281" t="s">
        <v>270</v>
      </c>
      <c r="AI281" t="s">
        <v>270</v>
      </c>
      <c r="AJ281" t="s">
        <v>270</v>
      </c>
      <c r="AK281" t="s">
        <v>270</v>
      </c>
      <c r="AL281">
        <v>7.7999999999999996E-3</v>
      </c>
      <c r="AM281" t="s">
        <v>271</v>
      </c>
      <c r="AN281">
        <v>54642</v>
      </c>
      <c r="AO281">
        <v>210229</v>
      </c>
      <c r="AP281">
        <v>2</v>
      </c>
      <c r="AQ281">
        <v>30851</v>
      </c>
      <c r="AR281">
        <v>2012</v>
      </c>
      <c r="GU281">
        <v>1.67</v>
      </c>
      <c r="GV281">
        <v>0.51</v>
      </c>
      <c r="GY281">
        <v>0</v>
      </c>
      <c r="GZ281">
        <v>0</v>
      </c>
      <c r="HA281">
        <v>0</v>
      </c>
      <c r="HB281">
        <v>2.1800000000000002</v>
      </c>
      <c r="HC281">
        <v>2.1799999999999997</v>
      </c>
    </row>
    <row r="282" spans="1:211" x14ac:dyDescent="0.25">
      <c r="A282">
        <v>27</v>
      </c>
      <c r="B282">
        <v>106</v>
      </c>
      <c r="C282" t="s">
        <v>250</v>
      </c>
      <c r="D282" t="s">
        <v>251</v>
      </c>
      <c r="E282" t="s">
        <v>252</v>
      </c>
      <c r="F282" t="s">
        <v>253</v>
      </c>
      <c r="G282" t="s">
        <v>254</v>
      </c>
      <c r="H282" t="s">
        <v>255</v>
      </c>
      <c r="I282">
        <v>2010</v>
      </c>
      <c r="J282">
        <v>106</v>
      </c>
      <c r="K282" t="s">
        <v>250</v>
      </c>
      <c r="L282" t="s">
        <v>256</v>
      </c>
      <c r="M282" t="s">
        <v>257</v>
      </c>
      <c r="N282" t="s">
        <v>258</v>
      </c>
      <c r="O282" t="s">
        <v>259</v>
      </c>
      <c r="P282">
        <v>106</v>
      </c>
      <c r="Q282" t="s">
        <v>283</v>
      </c>
      <c r="R282">
        <v>106</v>
      </c>
      <c r="S282" t="s">
        <v>250</v>
      </c>
      <c r="T282" t="s">
        <v>262</v>
      </c>
      <c r="U282" t="s">
        <v>263</v>
      </c>
      <c r="V282" t="s">
        <v>290</v>
      </c>
      <c r="W282" t="s">
        <v>436</v>
      </c>
      <c r="X282">
        <v>0</v>
      </c>
      <c r="Y282" t="s">
        <v>436</v>
      </c>
      <c r="Z282">
        <v>2011</v>
      </c>
      <c r="AA282" t="s">
        <v>426</v>
      </c>
      <c r="AB282" t="s">
        <v>426</v>
      </c>
      <c r="AC282">
        <v>78</v>
      </c>
      <c r="AD282">
        <v>5</v>
      </c>
      <c r="AF282" t="s">
        <v>268</v>
      </c>
      <c r="AG282" t="s">
        <v>292</v>
      </c>
      <c r="AH282" t="s">
        <v>270</v>
      </c>
      <c r="AI282" t="s">
        <v>270</v>
      </c>
      <c r="AJ282" t="s">
        <v>270</v>
      </c>
      <c r="AK282" t="s">
        <v>270</v>
      </c>
      <c r="AL282">
        <v>7.7999999999999996E-3</v>
      </c>
      <c r="AM282" t="s">
        <v>271</v>
      </c>
      <c r="AN282">
        <v>54642</v>
      </c>
      <c r="AO282">
        <v>210229</v>
      </c>
      <c r="AP282">
        <v>3</v>
      </c>
      <c r="AQ282">
        <v>30851</v>
      </c>
      <c r="AR282">
        <v>2013</v>
      </c>
      <c r="GP282">
        <v>11.66</v>
      </c>
      <c r="GU282">
        <v>46.08</v>
      </c>
      <c r="GV282">
        <v>37.75</v>
      </c>
      <c r="GY282">
        <v>0</v>
      </c>
      <c r="GZ282">
        <v>11.66</v>
      </c>
      <c r="HA282">
        <v>11.66</v>
      </c>
      <c r="HB282">
        <v>83.83</v>
      </c>
      <c r="HC282">
        <v>95.49</v>
      </c>
    </row>
    <row r="283" spans="1:211" x14ac:dyDescent="0.25">
      <c r="A283">
        <v>27</v>
      </c>
      <c r="B283">
        <v>106</v>
      </c>
      <c r="C283" t="s">
        <v>250</v>
      </c>
      <c r="D283" t="s">
        <v>251</v>
      </c>
      <c r="E283" t="s">
        <v>252</v>
      </c>
      <c r="F283" t="s">
        <v>253</v>
      </c>
      <c r="G283" t="s">
        <v>254</v>
      </c>
      <c r="H283" t="s">
        <v>255</v>
      </c>
      <c r="I283">
        <v>2010</v>
      </c>
      <c r="J283">
        <v>106</v>
      </c>
      <c r="K283" t="s">
        <v>250</v>
      </c>
      <c r="L283" t="s">
        <v>256</v>
      </c>
      <c r="M283" t="s">
        <v>257</v>
      </c>
      <c r="N283" t="s">
        <v>258</v>
      </c>
      <c r="O283" t="s">
        <v>259</v>
      </c>
      <c r="P283">
        <v>106</v>
      </c>
      <c r="Q283" t="s">
        <v>283</v>
      </c>
      <c r="R283">
        <v>106</v>
      </c>
      <c r="S283" t="s">
        <v>250</v>
      </c>
      <c r="T283" t="s">
        <v>262</v>
      </c>
      <c r="U283" t="s">
        <v>263</v>
      </c>
      <c r="V283" t="s">
        <v>290</v>
      </c>
      <c r="W283" t="s">
        <v>436</v>
      </c>
      <c r="X283">
        <v>0</v>
      </c>
      <c r="Y283" t="s">
        <v>436</v>
      </c>
      <c r="Z283">
        <v>2011</v>
      </c>
      <c r="AA283" t="s">
        <v>426</v>
      </c>
      <c r="AB283" t="s">
        <v>426</v>
      </c>
      <c r="AC283">
        <v>78</v>
      </c>
      <c r="AD283">
        <v>5</v>
      </c>
      <c r="AF283" t="s">
        <v>268</v>
      </c>
      <c r="AG283" t="s">
        <v>292</v>
      </c>
      <c r="AH283" t="s">
        <v>270</v>
      </c>
      <c r="AI283" t="s">
        <v>270</v>
      </c>
      <c r="AJ283" t="s">
        <v>270</v>
      </c>
      <c r="AK283" t="s">
        <v>270</v>
      </c>
      <c r="AL283">
        <v>7.7999999999999996E-3</v>
      </c>
      <c r="AM283" t="s">
        <v>271</v>
      </c>
      <c r="AN283">
        <v>54642</v>
      </c>
      <c r="AO283">
        <v>210229</v>
      </c>
      <c r="AP283">
        <v>4</v>
      </c>
      <c r="AQ283">
        <v>30851</v>
      </c>
      <c r="AR283">
        <v>2014</v>
      </c>
      <c r="GP283">
        <v>20.74</v>
      </c>
      <c r="GU283">
        <v>69.61</v>
      </c>
      <c r="GV283">
        <v>25.4</v>
      </c>
      <c r="GY283">
        <v>0</v>
      </c>
      <c r="GZ283">
        <v>20.74</v>
      </c>
      <c r="HA283">
        <v>20.74</v>
      </c>
      <c r="HB283">
        <v>95.01</v>
      </c>
      <c r="HC283">
        <v>115.75</v>
      </c>
    </row>
    <row r="284" spans="1:211" x14ac:dyDescent="0.25">
      <c r="A284">
        <v>27</v>
      </c>
      <c r="B284">
        <v>106</v>
      </c>
      <c r="C284" t="s">
        <v>250</v>
      </c>
      <c r="D284" t="s">
        <v>251</v>
      </c>
      <c r="E284" t="s">
        <v>252</v>
      </c>
      <c r="F284" t="s">
        <v>253</v>
      </c>
      <c r="G284" t="s">
        <v>254</v>
      </c>
      <c r="H284" t="s">
        <v>255</v>
      </c>
      <c r="I284">
        <v>2010</v>
      </c>
      <c r="J284">
        <v>106</v>
      </c>
      <c r="K284" t="s">
        <v>250</v>
      </c>
      <c r="L284" t="s">
        <v>256</v>
      </c>
      <c r="M284" t="s">
        <v>257</v>
      </c>
      <c r="N284" t="s">
        <v>258</v>
      </c>
      <c r="O284" t="s">
        <v>259</v>
      </c>
      <c r="P284">
        <v>106</v>
      </c>
      <c r="Q284" t="s">
        <v>283</v>
      </c>
      <c r="R284">
        <v>106</v>
      </c>
      <c r="S284" t="s">
        <v>250</v>
      </c>
      <c r="T284" t="s">
        <v>262</v>
      </c>
      <c r="U284" t="s">
        <v>263</v>
      </c>
      <c r="V284" t="s">
        <v>290</v>
      </c>
      <c r="W284" t="s">
        <v>436</v>
      </c>
      <c r="X284">
        <v>0</v>
      </c>
      <c r="Y284" t="s">
        <v>436</v>
      </c>
      <c r="Z284">
        <v>2011</v>
      </c>
      <c r="AA284" t="s">
        <v>426</v>
      </c>
      <c r="AB284" t="s">
        <v>426</v>
      </c>
      <c r="AC284">
        <v>78</v>
      </c>
      <c r="AD284">
        <v>5</v>
      </c>
      <c r="AF284" t="s">
        <v>268</v>
      </c>
      <c r="AG284" t="s">
        <v>292</v>
      </c>
      <c r="AH284" t="s">
        <v>270</v>
      </c>
      <c r="AI284" t="s">
        <v>270</v>
      </c>
      <c r="AJ284" t="s">
        <v>270</v>
      </c>
      <c r="AK284" t="s">
        <v>270</v>
      </c>
      <c r="AL284">
        <v>7.7999999999999996E-3</v>
      </c>
      <c r="AM284" t="s">
        <v>271</v>
      </c>
      <c r="AN284">
        <v>54642</v>
      </c>
      <c r="AO284">
        <v>210229</v>
      </c>
      <c r="AP284">
        <v>5</v>
      </c>
      <c r="AQ284">
        <v>30851</v>
      </c>
      <c r="AR284">
        <v>2015</v>
      </c>
      <c r="GP284">
        <v>41.86</v>
      </c>
      <c r="GU284">
        <v>14.83</v>
      </c>
      <c r="GV284">
        <v>7.08</v>
      </c>
      <c r="GY284">
        <v>0</v>
      </c>
      <c r="GZ284">
        <v>41.86</v>
      </c>
      <c r="HA284">
        <v>41.86</v>
      </c>
      <c r="HB284">
        <v>21.91</v>
      </c>
      <c r="HC284">
        <v>63.769999999999996</v>
      </c>
    </row>
    <row r="285" spans="1:211" x14ac:dyDescent="0.25">
      <c r="A285">
        <v>27</v>
      </c>
      <c r="B285">
        <v>106</v>
      </c>
      <c r="C285" t="s">
        <v>250</v>
      </c>
      <c r="D285" t="s">
        <v>251</v>
      </c>
      <c r="E285" t="s">
        <v>252</v>
      </c>
      <c r="F285" t="s">
        <v>253</v>
      </c>
      <c r="G285" t="s">
        <v>254</v>
      </c>
      <c r="H285" t="s">
        <v>255</v>
      </c>
      <c r="I285">
        <v>2010</v>
      </c>
      <c r="J285">
        <v>106</v>
      </c>
      <c r="K285" t="s">
        <v>250</v>
      </c>
      <c r="L285" t="s">
        <v>256</v>
      </c>
      <c r="M285" t="s">
        <v>257</v>
      </c>
      <c r="N285" t="s">
        <v>258</v>
      </c>
      <c r="O285" t="s">
        <v>259</v>
      </c>
      <c r="P285">
        <v>106</v>
      </c>
      <c r="Q285" t="s">
        <v>283</v>
      </c>
      <c r="R285">
        <v>106</v>
      </c>
      <c r="S285" t="s">
        <v>250</v>
      </c>
      <c r="T285" t="s">
        <v>262</v>
      </c>
      <c r="U285" t="s">
        <v>263</v>
      </c>
      <c r="V285" t="s">
        <v>290</v>
      </c>
      <c r="W285" t="s">
        <v>437</v>
      </c>
      <c r="X285">
        <v>0</v>
      </c>
      <c r="Y285" t="s">
        <v>437</v>
      </c>
      <c r="Z285">
        <v>2011</v>
      </c>
      <c r="AA285" t="s">
        <v>426</v>
      </c>
      <c r="AB285" t="s">
        <v>426</v>
      </c>
      <c r="AC285">
        <v>80</v>
      </c>
      <c r="AD285">
        <v>5.5</v>
      </c>
      <c r="AF285" t="s">
        <v>268</v>
      </c>
      <c r="AG285" t="s">
        <v>292</v>
      </c>
      <c r="AH285" t="s">
        <v>270</v>
      </c>
      <c r="AI285" t="s">
        <v>270</v>
      </c>
      <c r="AJ285" t="s">
        <v>270</v>
      </c>
      <c r="AK285" t="s">
        <v>270</v>
      </c>
      <c r="AL285">
        <v>4.4000000000000003E-3</v>
      </c>
      <c r="AM285" t="s">
        <v>271</v>
      </c>
      <c r="AN285">
        <v>55689</v>
      </c>
      <c r="AO285">
        <v>209132</v>
      </c>
      <c r="AP285">
        <v>2</v>
      </c>
      <c r="AQ285">
        <v>30852</v>
      </c>
      <c r="AR285">
        <v>2012</v>
      </c>
      <c r="GU285">
        <v>1.63</v>
      </c>
      <c r="GV285">
        <v>0.5</v>
      </c>
      <c r="GY285">
        <v>0</v>
      </c>
      <c r="GZ285">
        <v>0</v>
      </c>
      <c r="HA285">
        <v>0</v>
      </c>
      <c r="HB285">
        <v>2.13</v>
      </c>
      <c r="HC285">
        <v>2.13</v>
      </c>
    </row>
    <row r="286" spans="1:211" x14ac:dyDescent="0.25">
      <c r="A286">
        <v>27</v>
      </c>
      <c r="B286">
        <v>106</v>
      </c>
      <c r="C286" t="s">
        <v>250</v>
      </c>
      <c r="D286" t="s">
        <v>251</v>
      </c>
      <c r="E286" t="s">
        <v>252</v>
      </c>
      <c r="F286" t="s">
        <v>253</v>
      </c>
      <c r="G286" t="s">
        <v>254</v>
      </c>
      <c r="H286" t="s">
        <v>255</v>
      </c>
      <c r="I286">
        <v>2010</v>
      </c>
      <c r="J286">
        <v>106</v>
      </c>
      <c r="K286" t="s">
        <v>250</v>
      </c>
      <c r="L286" t="s">
        <v>256</v>
      </c>
      <c r="M286" t="s">
        <v>257</v>
      </c>
      <c r="N286" t="s">
        <v>258</v>
      </c>
      <c r="O286" t="s">
        <v>259</v>
      </c>
      <c r="P286">
        <v>106</v>
      </c>
      <c r="Q286" t="s">
        <v>283</v>
      </c>
      <c r="R286">
        <v>106</v>
      </c>
      <c r="S286" t="s">
        <v>250</v>
      </c>
      <c r="T286" t="s">
        <v>262</v>
      </c>
      <c r="U286" t="s">
        <v>263</v>
      </c>
      <c r="V286" t="s">
        <v>290</v>
      </c>
      <c r="W286" t="s">
        <v>437</v>
      </c>
      <c r="X286">
        <v>0</v>
      </c>
      <c r="Y286" t="s">
        <v>437</v>
      </c>
      <c r="Z286">
        <v>2011</v>
      </c>
      <c r="AA286" t="s">
        <v>426</v>
      </c>
      <c r="AB286" t="s">
        <v>426</v>
      </c>
      <c r="AC286">
        <v>80</v>
      </c>
      <c r="AD286">
        <v>5.5</v>
      </c>
      <c r="AF286" t="s">
        <v>268</v>
      </c>
      <c r="AG286" t="s">
        <v>292</v>
      </c>
      <c r="AH286" t="s">
        <v>270</v>
      </c>
      <c r="AI286" t="s">
        <v>270</v>
      </c>
      <c r="AJ286" t="s">
        <v>270</v>
      </c>
      <c r="AK286" t="s">
        <v>270</v>
      </c>
      <c r="AL286">
        <v>4.4000000000000003E-3</v>
      </c>
      <c r="AM286" t="s">
        <v>271</v>
      </c>
      <c r="AN286">
        <v>55689</v>
      </c>
      <c r="AO286">
        <v>209132</v>
      </c>
      <c r="AP286">
        <v>3</v>
      </c>
      <c r="AQ286">
        <v>30852</v>
      </c>
      <c r="AR286">
        <v>2013</v>
      </c>
      <c r="BF286">
        <v>0</v>
      </c>
      <c r="FU286">
        <v>7.14</v>
      </c>
      <c r="GP286">
        <v>0</v>
      </c>
      <c r="GU286">
        <v>28.11</v>
      </c>
      <c r="GV286">
        <v>22.32</v>
      </c>
      <c r="GY286">
        <v>7.14</v>
      </c>
      <c r="GZ286">
        <v>0</v>
      </c>
      <c r="HA286">
        <v>7.14</v>
      </c>
      <c r="HB286">
        <v>50.43</v>
      </c>
      <c r="HC286">
        <v>57.57</v>
      </c>
    </row>
    <row r="287" spans="1:211" x14ac:dyDescent="0.25">
      <c r="A287">
        <v>27</v>
      </c>
      <c r="B287">
        <v>106</v>
      </c>
      <c r="C287" t="s">
        <v>250</v>
      </c>
      <c r="D287" t="s">
        <v>251</v>
      </c>
      <c r="E287" t="s">
        <v>252</v>
      </c>
      <c r="F287" t="s">
        <v>253</v>
      </c>
      <c r="G287" t="s">
        <v>254</v>
      </c>
      <c r="H287" t="s">
        <v>255</v>
      </c>
      <c r="I287">
        <v>2010</v>
      </c>
      <c r="J287">
        <v>106</v>
      </c>
      <c r="K287" t="s">
        <v>250</v>
      </c>
      <c r="L287" t="s">
        <v>256</v>
      </c>
      <c r="M287" t="s">
        <v>257</v>
      </c>
      <c r="N287" t="s">
        <v>258</v>
      </c>
      <c r="O287" t="s">
        <v>259</v>
      </c>
      <c r="P287">
        <v>106</v>
      </c>
      <c r="Q287" t="s">
        <v>283</v>
      </c>
      <c r="R287">
        <v>106</v>
      </c>
      <c r="S287" t="s">
        <v>250</v>
      </c>
      <c r="T287" t="s">
        <v>262</v>
      </c>
      <c r="U287" t="s">
        <v>263</v>
      </c>
      <c r="V287" t="s">
        <v>290</v>
      </c>
      <c r="W287" t="s">
        <v>437</v>
      </c>
      <c r="X287">
        <v>0</v>
      </c>
      <c r="Y287" t="s">
        <v>437</v>
      </c>
      <c r="Z287">
        <v>2011</v>
      </c>
      <c r="AA287" t="s">
        <v>426</v>
      </c>
      <c r="AB287" t="s">
        <v>426</v>
      </c>
      <c r="AC287">
        <v>80</v>
      </c>
      <c r="AD287">
        <v>5.5</v>
      </c>
      <c r="AF287" t="s">
        <v>268</v>
      </c>
      <c r="AG287" t="s">
        <v>292</v>
      </c>
      <c r="AH287" t="s">
        <v>270</v>
      </c>
      <c r="AI287" t="s">
        <v>270</v>
      </c>
      <c r="AJ287" t="s">
        <v>270</v>
      </c>
      <c r="AK287" t="s">
        <v>270</v>
      </c>
      <c r="AL287">
        <v>4.4000000000000003E-3</v>
      </c>
      <c r="AM287" t="s">
        <v>271</v>
      </c>
      <c r="AN287">
        <v>55689</v>
      </c>
      <c r="AO287">
        <v>209132</v>
      </c>
      <c r="AP287">
        <v>4</v>
      </c>
      <c r="AQ287">
        <v>30852</v>
      </c>
      <c r="AR287">
        <v>2014</v>
      </c>
      <c r="BP287">
        <v>0</v>
      </c>
      <c r="GP287">
        <v>30.04</v>
      </c>
      <c r="GU287">
        <v>48.47</v>
      </c>
      <c r="GV287">
        <v>18.54</v>
      </c>
      <c r="GY287">
        <v>0</v>
      </c>
      <c r="GZ287">
        <v>30.04</v>
      </c>
      <c r="HA287">
        <v>30.04</v>
      </c>
      <c r="HB287">
        <v>67.010000000000005</v>
      </c>
      <c r="HC287">
        <v>97.049999999999983</v>
      </c>
    </row>
    <row r="288" spans="1:211" x14ac:dyDescent="0.25">
      <c r="A288">
        <v>27</v>
      </c>
      <c r="B288">
        <v>106</v>
      </c>
      <c r="C288" t="s">
        <v>250</v>
      </c>
      <c r="D288" t="s">
        <v>251</v>
      </c>
      <c r="E288" t="s">
        <v>252</v>
      </c>
      <c r="F288" t="s">
        <v>253</v>
      </c>
      <c r="G288" t="s">
        <v>254</v>
      </c>
      <c r="H288" t="s">
        <v>255</v>
      </c>
      <c r="I288">
        <v>2010</v>
      </c>
      <c r="J288">
        <v>106</v>
      </c>
      <c r="K288" t="s">
        <v>250</v>
      </c>
      <c r="L288" t="s">
        <v>256</v>
      </c>
      <c r="M288" t="s">
        <v>257</v>
      </c>
      <c r="N288" t="s">
        <v>258</v>
      </c>
      <c r="O288" t="s">
        <v>259</v>
      </c>
      <c r="P288">
        <v>106</v>
      </c>
      <c r="Q288" t="s">
        <v>283</v>
      </c>
      <c r="R288">
        <v>106</v>
      </c>
      <c r="S288" t="s">
        <v>250</v>
      </c>
      <c r="T288" t="s">
        <v>262</v>
      </c>
      <c r="U288" t="s">
        <v>263</v>
      </c>
      <c r="V288" t="s">
        <v>290</v>
      </c>
      <c r="W288" t="s">
        <v>437</v>
      </c>
      <c r="X288">
        <v>0</v>
      </c>
      <c r="Y288" t="s">
        <v>437</v>
      </c>
      <c r="Z288">
        <v>2011</v>
      </c>
      <c r="AA288" t="s">
        <v>426</v>
      </c>
      <c r="AB288" t="s">
        <v>426</v>
      </c>
      <c r="AC288">
        <v>80</v>
      </c>
      <c r="AD288">
        <v>5.5</v>
      </c>
      <c r="AF288" t="s">
        <v>268</v>
      </c>
      <c r="AG288" t="s">
        <v>292</v>
      </c>
      <c r="AH288" t="s">
        <v>270</v>
      </c>
      <c r="AI288" t="s">
        <v>270</v>
      </c>
      <c r="AJ288" t="s">
        <v>270</v>
      </c>
      <c r="AK288" t="s">
        <v>270</v>
      </c>
      <c r="AL288">
        <v>4.4000000000000003E-3</v>
      </c>
      <c r="AM288" t="s">
        <v>271</v>
      </c>
      <c r="AN288">
        <v>55689</v>
      </c>
      <c r="AO288">
        <v>209132</v>
      </c>
      <c r="AP288">
        <v>5</v>
      </c>
      <c r="AQ288">
        <v>30852</v>
      </c>
      <c r="AR288">
        <v>2015</v>
      </c>
      <c r="FX288">
        <v>35.15</v>
      </c>
      <c r="GU288">
        <v>14.47</v>
      </c>
      <c r="GV288">
        <v>5.82</v>
      </c>
      <c r="GY288">
        <v>35.15</v>
      </c>
      <c r="GZ288">
        <v>0</v>
      </c>
      <c r="HA288">
        <v>35.15</v>
      </c>
      <c r="HB288">
        <v>20.29</v>
      </c>
      <c r="HC288">
        <v>55.44</v>
      </c>
    </row>
    <row r="289" spans="1:211" x14ac:dyDescent="0.25">
      <c r="A289">
        <v>27</v>
      </c>
      <c r="B289">
        <v>106</v>
      </c>
      <c r="C289" t="s">
        <v>250</v>
      </c>
      <c r="D289" t="s">
        <v>251</v>
      </c>
      <c r="E289" t="s">
        <v>252</v>
      </c>
      <c r="F289" t="s">
        <v>253</v>
      </c>
      <c r="G289" t="s">
        <v>254</v>
      </c>
      <c r="H289" t="s">
        <v>255</v>
      </c>
      <c r="I289">
        <v>2010</v>
      </c>
      <c r="J289">
        <v>106</v>
      </c>
      <c r="K289" t="s">
        <v>250</v>
      </c>
      <c r="L289" t="s">
        <v>256</v>
      </c>
      <c r="M289" t="s">
        <v>257</v>
      </c>
      <c r="N289" t="s">
        <v>258</v>
      </c>
      <c r="O289" t="s">
        <v>259</v>
      </c>
      <c r="P289">
        <v>106</v>
      </c>
      <c r="Q289" t="s">
        <v>283</v>
      </c>
      <c r="R289">
        <v>106</v>
      </c>
      <c r="S289" t="s">
        <v>250</v>
      </c>
      <c r="T289" t="s">
        <v>262</v>
      </c>
      <c r="U289" t="s">
        <v>263</v>
      </c>
      <c r="V289" t="s">
        <v>290</v>
      </c>
      <c r="W289" t="s">
        <v>438</v>
      </c>
      <c r="X289">
        <v>0</v>
      </c>
      <c r="Y289" t="s">
        <v>438</v>
      </c>
      <c r="Z289">
        <v>2011</v>
      </c>
      <c r="AA289" t="s">
        <v>439</v>
      </c>
      <c r="AB289" t="s">
        <v>439</v>
      </c>
      <c r="AC289">
        <v>79</v>
      </c>
      <c r="AD289">
        <v>5.4</v>
      </c>
      <c r="AF289" t="s">
        <v>268</v>
      </c>
      <c r="AG289" t="s">
        <v>292</v>
      </c>
      <c r="AH289" t="s">
        <v>270</v>
      </c>
      <c r="AI289" t="s">
        <v>270</v>
      </c>
      <c r="AJ289" t="s">
        <v>270</v>
      </c>
      <c r="AK289" t="s">
        <v>270</v>
      </c>
      <c r="AL289">
        <v>9.5999999999999992E-3</v>
      </c>
      <c r="AM289" t="s">
        <v>271</v>
      </c>
      <c r="AN289">
        <v>55887</v>
      </c>
      <c r="AO289">
        <v>208815</v>
      </c>
      <c r="AP289">
        <v>2</v>
      </c>
      <c r="AQ289">
        <v>30853</v>
      </c>
      <c r="AR289">
        <v>2012</v>
      </c>
      <c r="GU289">
        <v>6.49</v>
      </c>
      <c r="GV289">
        <v>1.99</v>
      </c>
      <c r="GY289">
        <v>0</v>
      </c>
      <c r="GZ289">
        <v>0</v>
      </c>
      <c r="HA289">
        <v>0</v>
      </c>
      <c r="HB289">
        <v>8.48</v>
      </c>
      <c r="HC289">
        <v>8.48</v>
      </c>
    </row>
    <row r="290" spans="1:211" x14ac:dyDescent="0.25">
      <c r="A290">
        <v>27</v>
      </c>
      <c r="B290">
        <v>106</v>
      </c>
      <c r="C290" t="s">
        <v>250</v>
      </c>
      <c r="D290" t="s">
        <v>251</v>
      </c>
      <c r="E290" t="s">
        <v>252</v>
      </c>
      <c r="F290" t="s">
        <v>253</v>
      </c>
      <c r="G290" t="s">
        <v>254</v>
      </c>
      <c r="H290" t="s">
        <v>255</v>
      </c>
      <c r="I290">
        <v>2010</v>
      </c>
      <c r="J290">
        <v>106</v>
      </c>
      <c r="K290" t="s">
        <v>250</v>
      </c>
      <c r="L290" t="s">
        <v>256</v>
      </c>
      <c r="M290" t="s">
        <v>257</v>
      </c>
      <c r="N290" t="s">
        <v>258</v>
      </c>
      <c r="O290" t="s">
        <v>259</v>
      </c>
      <c r="P290">
        <v>106</v>
      </c>
      <c r="Q290" t="s">
        <v>283</v>
      </c>
      <c r="R290">
        <v>106</v>
      </c>
      <c r="S290" t="s">
        <v>250</v>
      </c>
      <c r="T290" t="s">
        <v>262</v>
      </c>
      <c r="U290" t="s">
        <v>263</v>
      </c>
      <c r="V290" t="s">
        <v>290</v>
      </c>
      <c r="W290" t="s">
        <v>438</v>
      </c>
      <c r="X290">
        <v>0</v>
      </c>
      <c r="Y290" t="s">
        <v>438</v>
      </c>
      <c r="Z290">
        <v>2011</v>
      </c>
      <c r="AA290" t="s">
        <v>439</v>
      </c>
      <c r="AB290" t="s">
        <v>439</v>
      </c>
      <c r="AC290">
        <v>79</v>
      </c>
      <c r="AD290">
        <v>5.4</v>
      </c>
      <c r="AF290" t="s">
        <v>268</v>
      </c>
      <c r="AG290" t="s">
        <v>292</v>
      </c>
      <c r="AH290" t="s">
        <v>270</v>
      </c>
      <c r="AI290" t="s">
        <v>270</v>
      </c>
      <c r="AJ290" t="s">
        <v>270</v>
      </c>
      <c r="AK290" t="s">
        <v>270</v>
      </c>
      <c r="AL290">
        <v>9.5999999999999992E-3</v>
      </c>
      <c r="AM290" t="s">
        <v>271</v>
      </c>
      <c r="AN290">
        <v>55887</v>
      </c>
      <c r="AO290">
        <v>208815</v>
      </c>
      <c r="AP290">
        <v>3</v>
      </c>
      <c r="AQ290">
        <v>30853</v>
      </c>
      <c r="AR290">
        <v>2013</v>
      </c>
      <c r="GP290">
        <v>4.8600000000000003</v>
      </c>
      <c r="GU290">
        <v>30.76</v>
      </c>
      <c r="GV290">
        <v>24.42</v>
      </c>
      <c r="GY290">
        <v>0</v>
      </c>
      <c r="GZ290">
        <v>4.8600000000000003</v>
      </c>
      <c r="HA290">
        <v>4.8600000000000003</v>
      </c>
      <c r="HB290">
        <v>55.18</v>
      </c>
      <c r="HC290">
        <v>60.040000000000006</v>
      </c>
    </row>
    <row r="291" spans="1:211" x14ac:dyDescent="0.25">
      <c r="A291">
        <v>27</v>
      </c>
      <c r="B291">
        <v>106</v>
      </c>
      <c r="C291" t="s">
        <v>250</v>
      </c>
      <c r="D291" t="s">
        <v>251</v>
      </c>
      <c r="E291" t="s">
        <v>252</v>
      </c>
      <c r="F291" t="s">
        <v>253</v>
      </c>
      <c r="G291" t="s">
        <v>254</v>
      </c>
      <c r="H291" t="s">
        <v>255</v>
      </c>
      <c r="I291">
        <v>2010</v>
      </c>
      <c r="J291">
        <v>106</v>
      </c>
      <c r="K291" t="s">
        <v>250</v>
      </c>
      <c r="L291" t="s">
        <v>256</v>
      </c>
      <c r="M291" t="s">
        <v>257</v>
      </c>
      <c r="N291" t="s">
        <v>258</v>
      </c>
      <c r="O291" t="s">
        <v>259</v>
      </c>
      <c r="P291">
        <v>106</v>
      </c>
      <c r="Q291" t="s">
        <v>283</v>
      </c>
      <c r="R291">
        <v>106</v>
      </c>
      <c r="S291" t="s">
        <v>250</v>
      </c>
      <c r="T291" t="s">
        <v>262</v>
      </c>
      <c r="U291" t="s">
        <v>263</v>
      </c>
      <c r="V291" t="s">
        <v>290</v>
      </c>
      <c r="W291" t="s">
        <v>438</v>
      </c>
      <c r="X291">
        <v>0</v>
      </c>
      <c r="Y291" t="s">
        <v>438</v>
      </c>
      <c r="Z291">
        <v>2011</v>
      </c>
      <c r="AA291" t="s">
        <v>439</v>
      </c>
      <c r="AB291" t="s">
        <v>439</v>
      </c>
      <c r="AC291">
        <v>79</v>
      </c>
      <c r="AD291">
        <v>5.4</v>
      </c>
      <c r="AF291" t="s">
        <v>268</v>
      </c>
      <c r="AG291" t="s">
        <v>292</v>
      </c>
      <c r="AH291" t="s">
        <v>270</v>
      </c>
      <c r="AI291" t="s">
        <v>270</v>
      </c>
      <c r="AJ291" t="s">
        <v>270</v>
      </c>
      <c r="AK291" t="s">
        <v>270</v>
      </c>
      <c r="AL291">
        <v>9.5999999999999992E-3</v>
      </c>
      <c r="AM291" t="s">
        <v>271</v>
      </c>
      <c r="AN291">
        <v>55887</v>
      </c>
      <c r="AO291">
        <v>208815</v>
      </c>
      <c r="AP291">
        <v>4</v>
      </c>
      <c r="AQ291">
        <v>30853</v>
      </c>
      <c r="AR291">
        <v>2014</v>
      </c>
      <c r="GP291">
        <v>23.81</v>
      </c>
      <c r="GU291">
        <v>84.6</v>
      </c>
      <c r="GV291">
        <v>31.07</v>
      </c>
      <c r="GY291">
        <v>0</v>
      </c>
      <c r="GZ291">
        <v>23.81</v>
      </c>
      <c r="HA291">
        <v>23.81</v>
      </c>
      <c r="HB291">
        <v>115.67</v>
      </c>
      <c r="HC291">
        <v>139.47999999999999</v>
      </c>
    </row>
    <row r="292" spans="1:211" x14ac:dyDescent="0.25">
      <c r="A292">
        <v>27</v>
      </c>
      <c r="B292">
        <v>106</v>
      </c>
      <c r="C292" t="s">
        <v>250</v>
      </c>
      <c r="D292" t="s">
        <v>251</v>
      </c>
      <c r="E292" t="s">
        <v>252</v>
      </c>
      <c r="F292" t="s">
        <v>253</v>
      </c>
      <c r="G292" t="s">
        <v>254</v>
      </c>
      <c r="H292" t="s">
        <v>255</v>
      </c>
      <c r="I292">
        <v>2010</v>
      </c>
      <c r="J292">
        <v>106</v>
      </c>
      <c r="K292" t="s">
        <v>250</v>
      </c>
      <c r="L292" t="s">
        <v>256</v>
      </c>
      <c r="M292" t="s">
        <v>257</v>
      </c>
      <c r="N292" t="s">
        <v>258</v>
      </c>
      <c r="O292" t="s">
        <v>259</v>
      </c>
      <c r="P292">
        <v>106</v>
      </c>
      <c r="Q292" t="s">
        <v>283</v>
      </c>
      <c r="R292">
        <v>106</v>
      </c>
      <c r="S292" t="s">
        <v>250</v>
      </c>
      <c r="T292" t="s">
        <v>262</v>
      </c>
      <c r="U292" t="s">
        <v>263</v>
      </c>
      <c r="V292" t="s">
        <v>290</v>
      </c>
      <c r="W292" t="s">
        <v>438</v>
      </c>
      <c r="X292">
        <v>0</v>
      </c>
      <c r="Y292" t="s">
        <v>438</v>
      </c>
      <c r="Z292">
        <v>2011</v>
      </c>
      <c r="AA292" t="s">
        <v>439</v>
      </c>
      <c r="AB292" t="s">
        <v>439</v>
      </c>
      <c r="AC292">
        <v>79</v>
      </c>
      <c r="AD292">
        <v>5.4</v>
      </c>
      <c r="AF292" t="s">
        <v>268</v>
      </c>
      <c r="AG292" t="s">
        <v>292</v>
      </c>
      <c r="AH292" t="s">
        <v>270</v>
      </c>
      <c r="AI292" t="s">
        <v>270</v>
      </c>
      <c r="AJ292" t="s">
        <v>270</v>
      </c>
      <c r="AK292" t="s">
        <v>270</v>
      </c>
      <c r="AL292">
        <v>9.5999999999999992E-3</v>
      </c>
      <c r="AM292" t="s">
        <v>271</v>
      </c>
      <c r="AN292">
        <v>55887</v>
      </c>
      <c r="AO292">
        <v>208815</v>
      </c>
      <c r="AP292">
        <v>5</v>
      </c>
      <c r="AQ292">
        <v>30853</v>
      </c>
      <c r="AR292">
        <v>2015</v>
      </c>
      <c r="BC292">
        <v>11.69</v>
      </c>
      <c r="GU292">
        <v>23.81</v>
      </c>
      <c r="GV292">
        <v>12.86</v>
      </c>
      <c r="GY292">
        <v>11.69</v>
      </c>
      <c r="GZ292">
        <v>0</v>
      </c>
      <c r="HA292">
        <v>11.69</v>
      </c>
      <c r="HB292">
        <v>36.67</v>
      </c>
      <c r="HC292">
        <v>48.36</v>
      </c>
    </row>
    <row r="293" spans="1:211" x14ac:dyDescent="0.25">
      <c r="A293">
        <v>27</v>
      </c>
      <c r="B293">
        <v>106</v>
      </c>
      <c r="C293" t="s">
        <v>250</v>
      </c>
      <c r="D293" t="s">
        <v>251</v>
      </c>
      <c r="E293" t="s">
        <v>252</v>
      </c>
      <c r="F293" t="s">
        <v>253</v>
      </c>
      <c r="G293" t="s">
        <v>254</v>
      </c>
      <c r="H293" t="s">
        <v>255</v>
      </c>
      <c r="I293">
        <v>2010</v>
      </c>
      <c r="J293">
        <v>106</v>
      </c>
      <c r="K293" t="s">
        <v>250</v>
      </c>
      <c r="L293" t="s">
        <v>256</v>
      </c>
      <c r="M293" t="s">
        <v>257</v>
      </c>
      <c r="N293" t="s">
        <v>258</v>
      </c>
      <c r="O293" t="s">
        <v>259</v>
      </c>
      <c r="P293">
        <v>106</v>
      </c>
      <c r="Q293" t="s">
        <v>283</v>
      </c>
      <c r="R293">
        <v>106</v>
      </c>
      <c r="S293" t="s">
        <v>250</v>
      </c>
      <c r="T293" t="s">
        <v>262</v>
      </c>
      <c r="U293" t="s">
        <v>263</v>
      </c>
      <c r="V293" t="s">
        <v>290</v>
      </c>
      <c r="W293" t="s">
        <v>440</v>
      </c>
      <c r="X293">
        <v>0</v>
      </c>
      <c r="Y293" t="s">
        <v>440</v>
      </c>
      <c r="Z293">
        <v>2011</v>
      </c>
      <c r="AA293" t="s">
        <v>439</v>
      </c>
      <c r="AB293" t="s">
        <v>439</v>
      </c>
      <c r="AC293">
        <v>78</v>
      </c>
      <c r="AD293">
        <v>5.2</v>
      </c>
      <c r="AF293" t="s">
        <v>268</v>
      </c>
      <c r="AG293" t="s">
        <v>292</v>
      </c>
      <c r="AH293" t="s">
        <v>270</v>
      </c>
      <c r="AI293" t="s">
        <v>270</v>
      </c>
      <c r="AJ293" t="s">
        <v>270</v>
      </c>
      <c r="AK293" t="s">
        <v>270</v>
      </c>
      <c r="AL293">
        <v>4.3E-3</v>
      </c>
      <c r="AM293" t="s">
        <v>271</v>
      </c>
      <c r="AN293">
        <v>55731</v>
      </c>
      <c r="AO293">
        <v>202498</v>
      </c>
      <c r="AP293">
        <v>3</v>
      </c>
      <c r="AQ293">
        <v>30854</v>
      </c>
      <c r="AR293">
        <v>2013</v>
      </c>
      <c r="GU293">
        <v>19.05</v>
      </c>
      <c r="GV293">
        <v>16.04</v>
      </c>
      <c r="GY293">
        <v>0</v>
      </c>
      <c r="GZ293">
        <v>0</v>
      </c>
      <c r="HA293">
        <v>0</v>
      </c>
      <c r="HB293">
        <v>35.090000000000003</v>
      </c>
      <c r="HC293">
        <v>35.090000000000003</v>
      </c>
    </row>
    <row r="294" spans="1:211" x14ac:dyDescent="0.25">
      <c r="A294">
        <v>27</v>
      </c>
      <c r="B294">
        <v>106</v>
      </c>
      <c r="C294" t="s">
        <v>250</v>
      </c>
      <c r="D294" t="s">
        <v>251</v>
      </c>
      <c r="E294" t="s">
        <v>252</v>
      </c>
      <c r="F294" t="s">
        <v>253</v>
      </c>
      <c r="G294" t="s">
        <v>254</v>
      </c>
      <c r="H294" t="s">
        <v>255</v>
      </c>
      <c r="I294">
        <v>2010</v>
      </c>
      <c r="J294">
        <v>106</v>
      </c>
      <c r="K294" t="s">
        <v>250</v>
      </c>
      <c r="L294" t="s">
        <v>256</v>
      </c>
      <c r="M294" t="s">
        <v>257</v>
      </c>
      <c r="N294" t="s">
        <v>258</v>
      </c>
      <c r="O294" t="s">
        <v>259</v>
      </c>
      <c r="P294">
        <v>106</v>
      </c>
      <c r="Q294" t="s">
        <v>283</v>
      </c>
      <c r="R294">
        <v>106</v>
      </c>
      <c r="S294" t="s">
        <v>250</v>
      </c>
      <c r="T294" t="s">
        <v>262</v>
      </c>
      <c r="U294" t="s">
        <v>263</v>
      </c>
      <c r="V294" t="s">
        <v>290</v>
      </c>
      <c r="W294" t="s">
        <v>440</v>
      </c>
      <c r="X294">
        <v>0</v>
      </c>
      <c r="Y294" t="s">
        <v>440</v>
      </c>
      <c r="Z294">
        <v>2011</v>
      </c>
      <c r="AA294" t="s">
        <v>439</v>
      </c>
      <c r="AB294" t="s">
        <v>439</v>
      </c>
      <c r="AC294">
        <v>78</v>
      </c>
      <c r="AD294">
        <v>5.2</v>
      </c>
      <c r="AF294" t="s">
        <v>268</v>
      </c>
      <c r="AG294" t="s">
        <v>292</v>
      </c>
      <c r="AH294" t="s">
        <v>270</v>
      </c>
      <c r="AI294" t="s">
        <v>270</v>
      </c>
      <c r="AJ294" t="s">
        <v>270</v>
      </c>
      <c r="AK294" t="s">
        <v>270</v>
      </c>
      <c r="AL294">
        <v>4.3E-3</v>
      </c>
      <c r="AM294" t="s">
        <v>271</v>
      </c>
      <c r="AN294">
        <v>55731</v>
      </c>
      <c r="AO294">
        <v>202498</v>
      </c>
      <c r="AP294">
        <v>4</v>
      </c>
      <c r="AQ294">
        <v>30854</v>
      </c>
      <c r="AR294">
        <v>2014</v>
      </c>
      <c r="BX294">
        <v>4.54</v>
      </c>
      <c r="FV294">
        <v>4.18</v>
      </c>
      <c r="GC294">
        <v>5.23</v>
      </c>
      <c r="GP294">
        <v>22.89</v>
      </c>
      <c r="GU294">
        <v>67.27</v>
      </c>
      <c r="GV294">
        <v>34.950000000000003</v>
      </c>
      <c r="GY294">
        <v>13.95</v>
      </c>
      <c r="GZ294">
        <v>22.89</v>
      </c>
      <c r="HA294">
        <v>36.840000000000003</v>
      </c>
      <c r="HB294">
        <v>102.22</v>
      </c>
      <c r="HC294">
        <v>139.06</v>
      </c>
    </row>
    <row r="295" spans="1:211" x14ac:dyDescent="0.25">
      <c r="A295">
        <v>27</v>
      </c>
      <c r="B295">
        <v>106</v>
      </c>
      <c r="C295" t="s">
        <v>250</v>
      </c>
      <c r="D295" t="s">
        <v>251</v>
      </c>
      <c r="E295" t="s">
        <v>252</v>
      </c>
      <c r="F295" t="s">
        <v>253</v>
      </c>
      <c r="G295" t="s">
        <v>254</v>
      </c>
      <c r="H295" t="s">
        <v>255</v>
      </c>
      <c r="I295">
        <v>2010</v>
      </c>
      <c r="J295">
        <v>106</v>
      </c>
      <c r="K295" t="s">
        <v>250</v>
      </c>
      <c r="L295" t="s">
        <v>256</v>
      </c>
      <c r="M295" t="s">
        <v>257</v>
      </c>
      <c r="N295" t="s">
        <v>258</v>
      </c>
      <c r="O295" t="s">
        <v>259</v>
      </c>
      <c r="P295">
        <v>106</v>
      </c>
      <c r="Q295" t="s">
        <v>283</v>
      </c>
      <c r="R295">
        <v>106</v>
      </c>
      <c r="S295" t="s">
        <v>250</v>
      </c>
      <c r="T295" t="s">
        <v>262</v>
      </c>
      <c r="U295" t="s">
        <v>263</v>
      </c>
      <c r="V295" t="s">
        <v>290</v>
      </c>
      <c r="W295" t="s">
        <v>440</v>
      </c>
      <c r="X295">
        <v>0</v>
      </c>
      <c r="Y295" t="s">
        <v>440</v>
      </c>
      <c r="Z295">
        <v>2011</v>
      </c>
      <c r="AA295" t="s">
        <v>439</v>
      </c>
      <c r="AB295" t="s">
        <v>439</v>
      </c>
      <c r="AC295">
        <v>78</v>
      </c>
      <c r="AD295">
        <v>5.2</v>
      </c>
      <c r="AF295" t="s">
        <v>268</v>
      </c>
      <c r="AG295" t="s">
        <v>292</v>
      </c>
      <c r="AH295" t="s">
        <v>270</v>
      </c>
      <c r="AI295" t="s">
        <v>270</v>
      </c>
      <c r="AJ295" t="s">
        <v>270</v>
      </c>
      <c r="AK295" t="s">
        <v>270</v>
      </c>
      <c r="AL295">
        <v>4.3E-3</v>
      </c>
      <c r="AM295" t="s">
        <v>271</v>
      </c>
      <c r="AN295">
        <v>55731</v>
      </c>
      <c r="AO295">
        <v>202498</v>
      </c>
      <c r="AP295">
        <v>5</v>
      </c>
      <c r="AQ295">
        <v>30854</v>
      </c>
      <c r="AR295">
        <v>2015</v>
      </c>
      <c r="GP295">
        <v>10.46</v>
      </c>
      <c r="GU295">
        <v>32.299999999999997</v>
      </c>
      <c r="GV295">
        <v>31.52</v>
      </c>
      <c r="GY295">
        <v>0</v>
      </c>
      <c r="GZ295">
        <v>10.46</v>
      </c>
      <c r="HA295">
        <v>10.46</v>
      </c>
      <c r="HB295">
        <v>63.82</v>
      </c>
      <c r="HC295">
        <v>74.28</v>
      </c>
    </row>
    <row r="296" spans="1:211" x14ac:dyDescent="0.25">
      <c r="A296">
        <v>27</v>
      </c>
      <c r="B296">
        <v>106</v>
      </c>
      <c r="C296" t="s">
        <v>250</v>
      </c>
      <c r="D296" t="s">
        <v>251</v>
      </c>
      <c r="E296" t="s">
        <v>252</v>
      </c>
      <c r="F296" t="s">
        <v>253</v>
      </c>
      <c r="G296" t="s">
        <v>254</v>
      </c>
      <c r="H296" t="s">
        <v>255</v>
      </c>
      <c r="I296">
        <v>2010</v>
      </c>
      <c r="J296">
        <v>106</v>
      </c>
      <c r="K296" t="s">
        <v>250</v>
      </c>
      <c r="L296" t="s">
        <v>256</v>
      </c>
      <c r="M296" t="s">
        <v>257</v>
      </c>
      <c r="N296" t="s">
        <v>258</v>
      </c>
      <c r="O296" t="s">
        <v>259</v>
      </c>
      <c r="P296">
        <v>106</v>
      </c>
      <c r="Q296" t="s">
        <v>283</v>
      </c>
      <c r="R296">
        <v>106</v>
      </c>
      <c r="S296" t="s">
        <v>250</v>
      </c>
      <c r="T296" t="s">
        <v>262</v>
      </c>
      <c r="U296" t="s">
        <v>263</v>
      </c>
      <c r="V296" t="s">
        <v>290</v>
      </c>
      <c r="W296" t="s">
        <v>441</v>
      </c>
      <c r="X296">
        <v>0</v>
      </c>
      <c r="Y296" t="s">
        <v>441</v>
      </c>
      <c r="Z296">
        <v>2011</v>
      </c>
      <c r="AA296" t="s">
        <v>442</v>
      </c>
      <c r="AB296" t="s">
        <v>442</v>
      </c>
      <c r="AC296">
        <v>78</v>
      </c>
      <c r="AD296">
        <v>5</v>
      </c>
      <c r="AF296" t="s">
        <v>268</v>
      </c>
      <c r="AG296" t="s">
        <v>292</v>
      </c>
      <c r="AH296" t="s">
        <v>270</v>
      </c>
      <c r="AI296" t="s">
        <v>270</v>
      </c>
      <c r="AJ296" t="s">
        <v>270</v>
      </c>
      <c r="AK296" t="s">
        <v>270</v>
      </c>
      <c r="AL296">
        <v>4.0000000000000002E-4</v>
      </c>
      <c r="AM296" t="s">
        <v>271</v>
      </c>
      <c r="AN296">
        <v>56269</v>
      </c>
      <c r="AO296">
        <v>201418</v>
      </c>
      <c r="AP296">
        <v>2</v>
      </c>
      <c r="AQ296">
        <v>30855</v>
      </c>
      <c r="AR296">
        <v>2012</v>
      </c>
      <c r="GP296">
        <v>0</v>
      </c>
      <c r="GU296">
        <v>1.55</v>
      </c>
      <c r="GV296">
        <v>0.47</v>
      </c>
      <c r="GY296">
        <v>0</v>
      </c>
      <c r="GZ296">
        <v>0</v>
      </c>
      <c r="HA296">
        <v>0</v>
      </c>
      <c r="HB296">
        <v>2.02</v>
      </c>
      <c r="HC296">
        <v>2.02</v>
      </c>
    </row>
    <row r="297" spans="1:211" x14ac:dyDescent="0.25">
      <c r="A297">
        <v>27</v>
      </c>
      <c r="B297">
        <v>106</v>
      </c>
      <c r="C297" t="s">
        <v>250</v>
      </c>
      <c r="D297" t="s">
        <v>251</v>
      </c>
      <c r="E297" t="s">
        <v>252</v>
      </c>
      <c r="F297" t="s">
        <v>253</v>
      </c>
      <c r="G297" t="s">
        <v>254</v>
      </c>
      <c r="H297" t="s">
        <v>255</v>
      </c>
      <c r="I297">
        <v>2010</v>
      </c>
      <c r="J297">
        <v>106</v>
      </c>
      <c r="K297" t="s">
        <v>250</v>
      </c>
      <c r="L297" t="s">
        <v>256</v>
      </c>
      <c r="M297" t="s">
        <v>257</v>
      </c>
      <c r="N297" t="s">
        <v>258</v>
      </c>
      <c r="O297" t="s">
        <v>259</v>
      </c>
      <c r="P297">
        <v>106</v>
      </c>
      <c r="Q297" t="s">
        <v>283</v>
      </c>
      <c r="R297">
        <v>106</v>
      </c>
      <c r="S297" t="s">
        <v>250</v>
      </c>
      <c r="T297" t="s">
        <v>262</v>
      </c>
      <c r="U297" t="s">
        <v>263</v>
      </c>
      <c r="V297" t="s">
        <v>290</v>
      </c>
      <c r="W297" t="s">
        <v>441</v>
      </c>
      <c r="X297">
        <v>0</v>
      </c>
      <c r="Y297" t="s">
        <v>441</v>
      </c>
      <c r="Z297">
        <v>2011</v>
      </c>
      <c r="AA297" t="s">
        <v>442</v>
      </c>
      <c r="AB297" t="s">
        <v>442</v>
      </c>
      <c r="AC297">
        <v>78</v>
      </c>
      <c r="AD297">
        <v>5</v>
      </c>
      <c r="AF297" t="s">
        <v>268</v>
      </c>
      <c r="AG297" t="s">
        <v>292</v>
      </c>
      <c r="AH297" t="s">
        <v>270</v>
      </c>
      <c r="AI297" t="s">
        <v>270</v>
      </c>
      <c r="AJ297" t="s">
        <v>270</v>
      </c>
      <c r="AK297" t="s">
        <v>270</v>
      </c>
      <c r="AL297">
        <v>4.0000000000000002E-4</v>
      </c>
      <c r="AM297" t="s">
        <v>271</v>
      </c>
      <c r="AN297">
        <v>56269</v>
      </c>
      <c r="AO297">
        <v>201418</v>
      </c>
      <c r="AP297">
        <v>3</v>
      </c>
      <c r="AQ297">
        <v>30855</v>
      </c>
      <c r="AR297">
        <v>2013</v>
      </c>
      <c r="CM297">
        <v>13.89</v>
      </c>
      <c r="GU297">
        <v>13.39</v>
      </c>
      <c r="GV297">
        <v>12.81</v>
      </c>
      <c r="GY297">
        <v>13.89</v>
      </c>
      <c r="GZ297">
        <v>0</v>
      </c>
      <c r="HA297">
        <v>13.89</v>
      </c>
      <c r="HB297">
        <v>26.2</v>
      </c>
      <c r="HC297">
        <v>40.090000000000003</v>
      </c>
    </row>
    <row r="298" spans="1:211" x14ac:dyDescent="0.25">
      <c r="A298">
        <v>27</v>
      </c>
      <c r="B298">
        <v>106</v>
      </c>
      <c r="C298" t="s">
        <v>250</v>
      </c>
      <c r="D298" t="s">
        <v>251</v>
      </c>
      <c r="E298" t="s">
        <v>252</v>
      </c>
      <c r="F298" t="s">
        <v>253</v>
      </c>
      <c r="G298" t="s">
        <v>254</v>
      </c>
      <c r="H298" t="s">
        <v>255</v>
      </c>
      <c r="I298">
        <v>2010</v>
      </c>
      <c r="J298">
        <v>106</v>
      </c>
      <c r="K298" t="s">
        <v>250</v>
      </c>
      <c r="L298" t="s">
        <v>256</v>
      </c>
      <c r="M298" t="s">
        <v>257</v>
      </c>
      <c r="N298" t="s">
        <v>258</v>
      </c>
      <c r="O298" t="s">
        <v>259</v>
      </c>
      <c r="P298">
        <v>106</v>
      </c>
      <c r="Q298" t="s">
        <v>283</v>
      </c>
      <c r="R298">
        <v>106</v>
      </c>
      <c r="S298" t="s">
        <v>250</v>
      </c>
      <c r="T298" t="s">
        <v>262</v>
      </c>
      <c r="U298" t="s">
        <v>263</v>
      </c>
      <c r="V298" t="s">
        <v>290</v>
      </c>
      <c r="W298" t="s">
        <v>441</v>
      </c>
      <c r="X298">
        <v>0</v>
      </c>
      <c r="Y298" t="s">
        <v>441</v>
      </c>
      <c r="Z298">
        <v>2011</v>
      </c>
      <c r="AA298" t="s">
        <v>442</v>
      </c>
      <c r="AB298" t="s">
        <v>442</v>
      </c>
      <c r="AC298">
        <v>78</v>
      </c>
      <c r="AD298">
        <v>5</v>
      </c>
      <c r="AF298" t="s">
        <v>268</v>
      </c>
      <c r="AG298" t="s">
        <v>292</v>
      </c>
      <c r="AH298" t="s">
        <v>270</v>
      </c>
      <c r="AI298" t="s">
        <v>270</v>
      </c>
      <c r="AJ298" t="s">
        <v>270</v>
      </c>
      <c r="AK298" t="s">
        <v>270</v>
      </c>
      <c r="AL298">
        <v>4.0000000000000002E-4</v>
      </c>
      <c r="AM298" t="s">
        <v>271</v>
      </c>
      <c r="AN298">
        <v>56269</v>
      </c>
      <c r="AO298">
        <v>201418</v>
      </c>
      <c r="AP298">
        <v>4</v>
      </c>
      <c r="AQ298">
        <v>30855</v>
      </c>
      <c r="AR298">
        <v>2014</v>
      </c>
      <c r="GU298">
        <v>91.2</v>
      </c>
      <c r="GV298">
        <v>35.43</v>
      </c>
      <c r="GY298">
        <v>0</v>
      </c>
      <c r="GZ298">
        <v>0</v>
      </c>
      <c r="HA298">
        <v>0</v>
      </c>
      <c r="HB298">
        <v>126.63</v>
      </c>
      <c r="HC298">
        <v>126.63</v>
      </c>
    </row>
    <row r="299" spans="1:211" x14ac:dyDescent="0.25">
      <c r="A299">
        <v>27</v>
      </c>
      <c r="B299">
        <v>106</v>
      </c>
      <c r="C299" t="s">
        <v>250</v>
      </c>
      <c r="D299" t="s">
        <v>251</v>
      </c>
      <c r="E299" t="s">
        <v>252</v>
      </c>
      <c r="F299" t="s">
        <v>253</v>
      </c>
      <c r="G299" t="s">
        <v>254</v>
      </c>
      <c r="H299" t="s">
        <v>255</v>
      </c>
      <c r="I299">
        <v>2010</v>
      </c>
      <c r="J299">
        <v>106</v>
      </c>
      <c r="K299" t="s">
        <v>250</v>
      </c>
      <c r="L299" t="s">
        <v>256</v>
      </c>
      <c r="M299" t="s">
        <v>257</v>
      </c>
      <c r="N299" t="s">
        <v>258</v>
      </c>
      <c r="O299" t="s">
        <v>259</v>
      </c>
      <c r="P299">
        <v>106</v>
      </c>
      <c r="Q299" t="s">
        <v>283</v>
      </c>
      <c r="R299">
        <v>106</v>
      </c>
      <c r="S299" t="s">
        <v>250</v>
      </c>
      <c r="T299" t="s">
        <v>262</v>
      </c>
      <c r="U299" t="s">
        <v>263</v>
      </c>
      <c r="V299" t="s">
        <v>290</v>
      </c>
      <c r="W299" t="s">
        <v>441</v>
      </c>
      <c r="X299">
        <v>0</v>
      </c>
      <c r="Y299" t="s">
        <v>441</v>
      </c>
      <c r="Z299">
        <v>2011</v>
      </c>
      <c r="AA299" t="s">
        <v>442</v>
      </c>
      <c r="AB299" t="s">
        <v>442</v>
      </c>
      <c r="AC299">
        <v>78</v>
      </c>
      <c r="AD299">
        <v>5</v>
      </c>
      <c r="AF299" t="s">
        <v>268</v>
      </c>
      <c r="AG299" t="s">
        <v>292</v>
      </c>
      <c r="AH299" t="s">
        <v>270</v>
      </c>
      <c r="AI299" t="s">
        <v>270</v>
      </c>
      <c r="AJ299" t="s">
        <v>270</v>
      </c>
      <c r="AK299" t="s">
        <v>270</v>
      </c>
      <c r="AL299">
        <v>4.0000000000000002E-4</v>
      </c>
      <c r="AM299" t="s">
        <v>271</v>
      </c>
      <c r="AN299">
        <v>56269</v>
      </c>
      <c r="AO299">
        <v>201418</v>
      </c>
      <c r="AP299">
        <v>5</v>
      </c>
      <c r="AQ299">
        <v>30855</v>
      </c>
      <c r="AR299">
        <v>2015</v>
      </c>
      <c r="BX299">
        <v>8.4499999999999993</v>
      </c>
      <c r="GU299">
        <v>19.36</v>
      </c>
      <c r="GV299">
        <v>9.3699999999999992</v>
      </c>
      <c r="GY299">
        <v>8.4499999999999993</v>
      </c>
      <c r="GZ299">
        <v>0</v>
      </c>
      <c r="HA299">
        <v>8.4499999999999993</v>
      </c>
      <c r="HB299">
        <v>28.73</v>
      </c>
      <c r="HC299">
        <v>37.18</v>
      </c>
    </row>
    <row r="300" spans="1:211" x14ac:dyDescent="0.25">
      <c r="A300">
        <v>27</v>
      </c>
      <c r="B300">
        <v>106</v>
      </c>
      <c r="C300" t="s">
        <v>250</v>
      </c>
      <c r="D300" t="s">
        <v>251</v>
      </c>
      <c r="E300" t="s">
        <v>252</v>
      </c>
      <c r="F300" t="s">
        <v>253</v>
      </c>
      <c r="G300" t="s">
        <v>254</v>
      </c>
      <c r="H300" t="s">
        <v>255</v>
      </c>
      <c r="I300">
        <v>2010</v>
      </c>
      <c r="J300">
        <v>106</v>
      </c>
      <c r="K300" t="s">
        <v>250</v>
      </c>
      <c r="L300" t="s">
        <v>256</v>
      </c>
      <c r="M300" t="s">
        <v>257</v>
      </c>
      <c r="N300" t="s">
        <v>258</v>
      </c>
      <c r="O300" t="s">
        <v>259</v>
      </c>
      <c r="P300">
        <v>106</v>
      </c>
      <c r="Q300" t="s">
        <v>283</v>
      </c>
      <c r="R300">
        <v>106</v>
      </c>
      <c r="S300" t="s">
        <v>250</v>
      </c>
      <c r="T300" t="s">
        <v>262</v>
      </c>
      <c r="U300" t="s">
        <v>263</v>
      </c>
      <c r="V300" t="s">
        <v>290</v>
      </c>
      <c r="W300" t="s">
        <v>443</v>
      </c>
      <c r="X300">
        <v>0</v>
      </c>
      <c r="Y300" t="s">
        <v>443</v>
      </c>
      <c r="Z300">
        <v>2011</v>
      </c>
      <c r="AA300" t="s">
        <v>431</v>
      </c>
      <c r="AB300" t="s">
        <v>431</v>
      </c>
      <c r="AC300">
        <v>80</v>
      </c>
      <c r="AD300">
        <v>5.6</v>
      </c>
      <c r="AF300" t="s">
        <v>268</v>
      </c>
      <c r="AG300" t="s">
        <v>292</v>
      </c>
      <c r="AH300" t="s">
        <v>270</v>
      </c>
      <c r="AI300" t="s">
        <v>270</v>
      </c>
      <c r="AJ300" t="s">
        <v>270</v>
      </c>
      <c r="AK300" t="s">
        <v>270</v>
      </c>
      <c r="AL300">
        <v>9.1999999999999998E-3</v>
      </c>
      <c r="AM300" t="s">
        <v>271</v>
      </c>
      <c r="AN300">
        <v>51658</v>
      </c>
      <c r="AO300">
        <v>204508</v>
      </c>
      <c r="AP300">
        <v>3</v>
      </c>
      <c r="AQ300">
        <v>30849</v>
      </c>
      <c r="AR300">
        <v>2013</v>
      </c>
      <c r="GU300">
        <v>23.7</v>
      </c>
      <c r="GV300">
        <v>18.82</v>
      </c>
      <c r="GY300">
        <v>0</v>
      </c>
      <c r="GZ300">
        <v>0</v>
      </c>
      <c r="HA300">
        <v>0</v>
      </c>
      <c r="HB300">
        <v>42.52</v>
      </c>
      <c r="HC300">
        <v>42.519999999999996</v>
      </c>
    </row>
    <row r="301" spans="1:211" x14ac:dyDescent="0.25">
      <c r="A301">
        <v>27</v>
      </c>
      <c r="B301">
        <v>106</v>
      </c>
      <c r="C301" t="s">
        <v>250</v>
      </c>
      <c r="D301" t="s">
        <v>251</v>
      </c>
      <c r="E301" t="s">
        <v>252</v>
      </c>
      <c r="F301" t="s">
        <v>253</v>
      </c>
      <c r="G301" t="s">
        <v>254</v>
      </c>
      <c r="H301" t="s">
        <v>255</v>
      </c>
      <c r="I301">
        <v>2010</v>
      </c>
      <c r="J301">
        <v>106</v>
      </c>
      <c r="K301" t="s">
        <v>250</v>
      </c>
      <c r="L301" t="s">
        <v>256</v>
      </c>
      <c r="M301" t="s">
        <v>257</v>
      </c>
      <c r="N301" t="s">
        <v>258</v>
      </c>
      <c r="O301" t="s">
        <v>259</v>
      </c>
      <c r="P301">
        <v>106</v>
      </c>
      <c r="Q301" t="s">
        <v>283</v>
      </c>
      <c r="R301">
        <v>106</v>
      </c>
      <c r="S301" t="s">
        <v>250</v>
      </c>
      <c r="T301" t="s">
        <v>262</v>
      </c>
      <c r="U301" t="s">
        <v>263</v>
      </c>
      <c r="V301" t="s">
        <v>290</v>
      </c>
      <c r="W301" t="s">
        <v>443</v>
      </c>
      <c r="X301">
        <v>0</v>
      </c>
      <c r="Y301" t="s">
        <v>443</v>
      </c>
      <c r="Z301">
        <v>2011</v>
      </c>
      <c r="AA301" t="s">
        <v>431</v>
      </c>
      <c r="AB301" t="s">
        <v>431</v>
      </c>
      <c r="AC301">
        <v>80</v>
      </c>
      <c r="AD301">
        <v>5.6</v>
      </c>
      <c r="AF301" t="s">
        <v>268</v>
      </c>
      <c r="AG301" t="s">
        <v>292</v>
      </c>
      <c r="AH301" t="s">
        <v>270</v>
      </c>
      <c r="AI301" t="s">
        <v>270</v>
      </c>
      <c r="AJ301" t="s">
        <v>270</v>
      </c>
      <c r="AK301" t="s">
        <v>270</v>
      </c>
      <c r="AL301">
        <v>9.1999999999999998E-3</v>
      </c>
      <c r="AM301" t="s">
        <v>271</v>
      </c>
      <c r="AN301">
        <v>51658</v>
      </c>
      <c r="AO301">
        <v>204508</v>
      </c>
      <c r="AP301">
        <v>4</v>
      </c>
      <c r="AQ301">
        <v>30849</v>
      </c>
      <c r="AR301">
        <v>2014</v>
      </c>
      <c r="CM301">
        <v>11.72</v>
      </c>
      <c r="GU301">
        <v>29.37</v>
      </c>
      <c r="GV301">
        <v>13.84</v>
      </c>
      <c r="GY301">
        <v>11.72</v>
      </c>
      <c r="GZ301">
        <v>0</v>
      </c>
      <c r="HA301">
        <v>11.72</v>
      </c>
      <c r="HB301">
        <v>43.21</v>
      </c>
      <c r="HC301">
        <v>54.930000000000007</v>
      </c>
    </row>
    <row r="302" spans="1:211" x14ac:dyDescent="0.25">
      <c r="A302">
        <v>27</v>
      </c>
      <c r="B302">
        <v>106</v>
      </c>
      <c r="C302" t="s">
        <v>250</v>
      </c>
      <c r="D302" t="s">
        <v>251</v>
      </c>
      <c r="E302" t="s">
        <v>252</v>
      </c>
      <c r="F302" t="s">
        <v>253</v>
      </c>
      <c r="G302" t="s">
        <v>254</v>
      </c>
      <c r="H302" t="s">
        <v>255</v>
      </c>
      <c r="I302">
        <v>2010</v>
      </c>
      <c r="J302">
        <v>106</v>
      </c>
      <c r="K302" t="s">
        <v>250</v>
      </c>
      <c r="L302" t="s">
        <v>256</v>
      </c>
      <c r="M302" t="s">
        <v>257</v>
      </c>
      <c r="N302" t="s">
        <v>258</v>
      </c>
      <c r="O302" t="s">
        <v>259</v>
      </c>
      <c r="P302">
        <v>106</v>
      </c>
      <c r="Q302" t="s">
        <v>283</v>
      </c>
      <c r="R302">
        <v>106</v>
      </c>
      <c r="S302" t="s">
        <v>250</v>
      </c>
      <c r="T302" t="s">
        <v>262</v>
      </c>
      <c r="U302" t="s">
        <v>263</v>
      </c>
      <c r="V302" t="s">
        <v>290</v>
      </c>
      <c r="W302" t="s">
        <v>443</v>
      </c>
      <c r="X302">
        <v>0</v>
      </c>
      <c r="Y302" t="s">
        <v>443</v>
      </c>
      <c r="Z302">
        <v>2011</v>
      </c>
      <c r="AA302" t="s">
        <v>431</v>
      </c>
      <c r="AB302" t="s">
        <v>431</v>
      </c>
      <c r="AC302">
        <v>80</v>
      </c>
      <c r="AD302">
        <v>5.6</v>
      </c>
      <c r="AF302" t="s">
        <v>268</v>
      </c>
      <c r="AG302" t="s">
        <v>292</v>
      </c>
      <c r="AH302" t="s">
        <v>270</v>
      </c>
      <c r="AI302" t="s">
        <v>270</v>
      </c>
      <c r="AJ302" t="s">
        <v>270</v>
      </c>
      <c r="AK302" t="s">
        <v>270</v>
      </c>
      <c r="AL302">
        <v>9.1999999999999998E-3</v>
      </c>
      <c r="AM302" t="s">
        <v>271</v>
      </c>
      <c r="AN302">
        <v>51658</v>
      </c>
      <c r="AO302">
        <v>204508</v>
      </c>
      <c r="AP302">
        <v>5</v>
      </c>
      <c r="AQ302">
        <v>30849</v>
      </c>
      <c r="AR302">
        <v>2015</v>
      </c>
      <c r="GP302">
        <v>3.4</v>
      </c>
      <c r="GU302">
        <v>6.15</v>
      </c>
      <c r="GV302">
        <v>4.8899999999999997</v>
      </c>
      <c r="GY302">
        <v>0</v>
      </c>
      <c r="GZ302">
        <v>3.4</v>
      </c>
      <c r="HA302">
        <v>3.4</v>
      </c>
      <c r="HB302">
        <v>11.04</v>
      </c>
      <c r="HC302">
        <v>14.440000000000001</v>
      </c>
    </row>
    <row r="303" spans="1:211" x14ac:dyDescent="0.25">
      <c r="A303">
        <v>27</v>
      </c>
      <c r="B303">
        <v>106</v>
      </c>
      <c r="C303" t="s">
        <v>250</v>
      </c>
      <c r="D303" t="s">
        <v>251</v>
      </c>
      <c r="E303" t="s">
        <v>252</v>
      </c>
      <c r="F303" t="s">
        <v>253</v>
      </c>
      <c r="G303" t="s">
        <v>254</v>
      </c>
      <c r="H303" t="s">
        <v>255</v>
      </c>
      <c r="I303">
        <v>2010</v>
      </c>
      <c r="J303">
        <v>106</v>
      </c>
      <c r="K303" t="s">
        <v>250</v>
      </c>
      <c r="L303" t="s">
        <v>256</v>
      </c>
      <c r="M303" t="s">
        <v>257</v>
      </c>
      <c r="N303" t="s">
        <v>258</v>
      </c>
      <c r="O303" t="s">
        <v>259</v>
      </c>
      <c r="P303">
        <v>106</v>
      </c>
      <c r="Q303" t="s">
        <v>283</v>
      </c>
      <c r="R303">
        <v>106</v>
      </c>
      <c r="S303" t="s">
        <v>250</v>
      </c>
      <c r="T303" t="s">
        <v>262</v>
      </c>
      <c r="U303" t="s">
        <v>263</v>
      </c>
      <c r="V303" t="s">
        <v>290</v>
      </c>
      <c r="W303" t="s">
        <v>444</v>
      </c>
      <c r="X303">
        <v>0</v>
      </c>
      <c r="Y303" t="s">
        <v>444</v>
      </c>
      <c r="Z303">
        <v>2011</v>
      </c>
      <c r="AA303" t="s">
        <v>423</v>
      </c>
      <c r="AB303" t="s">
        <v>423</v>
      </c>
      <c r="AC303">
        <v>79</v>
      </c>
      <c r="AD303">
        <v>5.3</v>
      </c>
      <c r="AF303" t="s">
        <v>268</v>
      </c>
      <c r="AG303" t="s">
        <v>292</v>
      </c>
      <c r="AH303" t="s">
        <v>270</v>
      </c>
      <c r="AI303" t="s">
        <v>270</v>
      </c>
      <c r="AJ303" t="s">
        <v>270</v>
      </c>
      <c r="AK303" t="s">
        <v>270</v>
      </c>
      <c r="AL303">
        <v>2.53E-2</v>
      </c>
      <c r="AM303" t="s">
        <v>271</v>
      </c>
      <c r="AN303">
        <v>82745</v>
      </c>
      <c r="AO303">
        <v>316195</v>
      </c>
      <c r="AP303">
        <v>2</v>
      </c>
      <c r="AQ303">
        <v>30865</v>
      </c>
      <c r="AR303">
        <v>2012</v>
      </c>
      <c r="GU303">
        <v>2.19</v>
      </c>
      <c r="GV303">
        <v>2</v>
      </c>
      <c r="GY303">
        <v>0</v>
      </c>
      <c r="GZ303">
        <v>0</v>
      </c>
      <c r="HA303">
        <v>0</v>
      </c>
      <c r="HB303">
        <v>4.1900000000000004</v>
      </c>
      <c r="HC303">
        <v>4.1899999999999995</v>
      </c>
    </row>
    <row r="304" spans="1:211" x14ac:dyDescent="0.25">
      <c r="A304">
        <v>27</v>
      </c>
      <c r="B304">
        <v>106</v>
      </c>
      <c r="C304" t="s">
        <v>250</v>
      </c>
      <c r="D304" t="s">
        <v>251</v>
      </c>
      <c r="E304" t="s">
        <v>252</v>
      </c>
      <c r="F304" t="s">
        <v>253</v>
      </c>
      <c r="G304" t="s">
        <v>254</v>
      </c>
      <c r="H304" t="s">
        <v>255</v>
      </c>
      <c r="I304">
        <v>2010</v>
      </c>
      <c r="J304">
        <v>106</v>
      </c>
      <c r="K304" t="s">
        <v>250</v>
      </c>
      <c r="L304" t="s">
        <v>256</v>
      </c>
      <c r="M304" t="s">
        <v>257</v>
      </c>
      <c r="N304" t="s">
        <v>258</v>
      </c>
      <c r="O304" t="s">
        <v>259</v>
      </c>
      <c r="P304">
        <v>106</v>
      </c>
      <c r="Q304" t="s">
        <v>283</v>
      </c>
      <c r="R304">
        <v>106</v>
      </c>
      <c r="S304" t="s">
        <v>250</v>
      </c>
      <c r="T304" t="s">
        <v>262</v>
      </c>
      <c r="U304" t="s">
        <v>263</v>
      </c>
      <c r="V304" t="s">
        <v>290</v>
      </c>
      <c r="W304" t="s">
        <v>444</v>
      </c>
      <c r="X304">
        <v>0</v>
      </c>
      <c r="Y304" t="s">
        <v>444</v>
      </c>
      <c r="Z304">
        <v>2011</v>
      </c>
      <c r="AA304" t="s">
        <v>423</v>
      </c>
      <c r="AB304" t="s">
        <v>423</v>
      </c>
      <c r="AC304">
        <v>79</v>
      </c>
      <c r="AD304">
        <v>5.3</v>
      </c>
      <c r="AF304" t="s">
        <v>268</v>
      </c>
      <c r="AG304" t="s">
        <v>292</v>
      </c>
      <c r="AH304" t="s">
        <v>270</v>
      </c>
      <c r="AI304" t="s">
        <v>270</v>
      </c>
      <c r="AJ304" t="s">
        <v>270</v>
      </c>
      <c r="AK304" t="s">
        <v>270</v>
      </c>
      <c r="AL304">
        <v>2.53E-2</v>
      </c>
      <c r="AM304" t="s">
        <v>271</v>
      </c>
      <c r="AN304">
        <v>82745</v>
      </c>
      <c r="AO304">
        <v>316195</v>
      </c>
      <c r="AP304">
        <v>3</v>
      </c>
      <c r="AQ304">
        <v>30865</v>
      </c>
      <c r="AR304">
        <v>2013</v>
      </c>
      <c r="BE304">
        <v>8.41</v>
      </c>
      <c r="GP304">
        <v>15.21</v>
      </c>
      <c r="GU304">
        <v>17.16</v>
      </c>
      <c r="GV304">
        <v>13.62</v>
      </c>
      <c r="GY304">
        <v>8.41</v>
      </c>
      <c r="GZ304">
        <v>15.21</v>
      </c>
      <c r="HA304">
        <v>23.62</v>
      </c>
      <c r="HB304">
        <v>30.78</v>
      </c>
      <c r="HC304">
        <v>54.4</v>
      </c>
    </row>
    <row r="305" spans="1:211" x14ac:dyDescent="0.25">
      <c r="A305">
        <v>27</v>
      </c>
      <c r="B305">
        <v>106</v>
      </c>
      <c r="C305" t="s">
        <v>250</v>
      </c>
      <c r="D305" t="s">
        <v>251</v>
      </c>
      <c r="E305" t="s">
        <v>252</v>
      </c>
      <c r="F305" t="s">
        <v>253</v>
      </c>
      <c r="G305" t="s">
        <v>254</v>
      </c>
      <c r="H305" t="s">
        <v>255</v>
      </c>
      <c r="I305">
        <v>2010</v>
      </c>
      <c r="J305">
        <v>106</v>
      </c>
      <c r="K305" t="s">
        <v>250</v>
      </c>
      <c r="L305" t="s">
        <v>256</v>
      </c>
      <c r="M305" t="s">
        <v>257</v>
      </c>
      <c r="N305" t="s">
        <v>258</v>
      </c>
      <c r="O305" t="s">
        <v>259</v>
      </c>
      <c r="P305">
        <v>106</v>
      </c>
      <c r="Q305" t="s">
        <v>283</v>
      </c>
      <c r="R305">
        <v>106</v>
      </c>
      <c r="S305" t="s">
        <v>250</v>
      </c>
      <c r="T305" t="s">
        <v>262</v>
      </c>
      <c r="U305" t="s">
        <v>263</v>
      </c>
      <c r="V305" t="s">
        <v>290</v>
      </c>
      <c r="W305" t="s">
        <v>444</v>
      </c>
      <c r="X305">
        <v>0</v>
      </c>
      <c r="Y305" t="s">
        <v>444</v>
      </c>
      <c r="Z305">
        <v>2011</v>
      </c>
      <c r="AA305" t="s">
        <v>423</v>
      </c>
      <c r="AB305" t="s">
        <v>423</v>
      </c>
      <c r="AC305">
        <v>79</v>
      </c>
      <c r="AD305">
        <v>5.3</v>
      </c>
      <c r="AF305" t="s">
        <v>268</v>
      </c>
      <c r="AG305" t="s">
        <v>292</v>
      </c>
      <c r="AH305" t="s">
        <v>270</v>
      </c>
      <c r="AI305" t="s">
        <v>270</v>
      </c>
      <c r="AJ305" t="s">
        <v>270</v>
      </c>
      <c r="AK305" t="s">
        <v>270</v>
      </c>
      <c r="AL305">
        <v>2.53E-2</v>
      </c>
      <c r="AM305" t="s">
        <v>271</v>
      </c>
      <c r="AN305">
        <v>82745</v>
      </c>
      <c r="AO305">
        <v>316195</v>
      </c>
      <c r="AP305">
        <v>4</v>
      </c>
      <c r="AQ305">
        <v>30865</v>
      </c>
      <c r="AR305">
        <v>2014</v>
      </c>
      <c r="FV305">
        <v>5.12</v>
      </c>
      <c r="GU305">
        <v>33.770000000000003</v>
      </c>
      <c r="GV305">
        <v>32.01</v>
      </c>
      <c r="GY305">
        <v>5.12</v>
      </c>
      <c r="GZ305">
        <v>0</v>
      </c>
      <c r="HA305">
        <v>5.12</v>
      </c>
      <c r="HB305">
        <v>65.78</v>
      </c>
      <c r="HC305">
        <v>70.900000000000006</v>
      </c>
    </row>
    <row r="306" spans="1:211" x14ac:dyDescent="0.25">
      <c r="A306">
        <v>27</v>
      </c>
      <c r="B306">
        <v>106</v>
      </c>
      <c r="C306" t="s">
        <v>250</v>
      </c>
      <c r="D306" t="s">
        <v>251</v>
      </c>
      <c r="E306" t="s">
        <v>252</v>
      </c>
      <c r="F306" t="s">
        <v>253</v>
      </c>
      <c r="G306" t="s">
        <v>254</v>
      </c>
      <c r="H306" t="s">
        <v>255</v>
      </c>
      <c r="I306">
        <v>2010</v>
      </c>
      <c r="J306">
        <v>106</v>
      </c>
      <c r="K306" t="s">
        <v>250</v>
      </c>
      <c r="L306" t="s">
        <v>256</v>
      </c>
      <c r="M306" t="s">
        <v>257</v>
      </c>
      <c r="N306" t="s">
        <v>258</v>
      </c>
      <c r="O306" t="s">
        <v>259</v>
      </c>
      <c r="P306">
        <v>106</v>
      </c>
      <c r="Q306" t="s">
        <v>283</v>
      </c>
      <c r="R306">
        <v>106</v>
      </c>
      <c r="S306" t="s">
        <v>250</v>
      </c>
      <c r="T306" t="s">
        <v>262</v>
      </c>
      <c r="U306" t="s">
        <v>263</v>
      </c>
      <c r="V306" t="s">
        <v>290</v>
      </c>
      <c r="W306" t="s">
        <v>444</v>
      </c>
      <c r="X306">
        <v>0</v>
      </c>
      <c r="Y306" t="s">
        <v>444</v>
      </c>
      <c r="Z306">
        <v>2011</v>
      </c>
      <c r="AA306" t="s">
        <v>423</v>
      </c>
      <c r="AB306" t="s">
        <v>423</v>
      </c>
      <c r="AC306">
        <v>79</v>
      </c>
      <c r="AD306">
        <v>5.3</v>
      </c>
      <c r="AF306" t="s">
        <v>268</v>
      </c>
      <c r="AG306" t="s">
        <v>292</v>
      </c>
      <c r="AH306" t="s">
        <v>270</v>
      </c>
      <c r="AI306" t="s">
        <v>270</v>
      </c>
      <c r="AJ306" t="s">
        <v>270</v>
      </c>
      <c r="AK306" t="s">
        <v>270</v>
      </c>
      <c r="AL306">
        <v>2.53E-2</v>
      </c>
      <c r="AM306" t="s">
        <v>271</v>
      </c>
      <c r="AN306">
        <v>82745</v>
      </c>
      <c r="AO306">
        <v>316195</v>
      </c>
      <c r="AP306">
        <v>5</v>
      </c>
      <c r="AQ306">
        <v>30865</v>
      </c>
      <c r="AR306">
        <v>2015</v>
      </c>
      <c r="CM306">
        <v>9.7100000000000009</v>
      </c>
      <c r="GP306">
        <v>17.16</v>
      </c>
      <c r="GU306">
        <v>14.72</v>
      </c>
      <c r="GV306">
        <v>7.04</v>
      </c>
      <c r="GY306">
        <v>9.7100000000000009</v>
      </c>
      <c r="GZ306">
        <v>17.16</v>
      </c>
      <c r="HA306">
        <v>26.87</v>
      </c>
      <c r="HB306">
        <v>21.76</v>
      </c>
      <c r="HC306">
        <v>48.63</v>
      </c>
    </row>
    <row r="307" spans="1:211" x14ac:dyDescent="0.25">
      <c r="A307">
        <v>27</v>
      </c>
      <c r="B307">
        <v>106</v>
      </c>
      <c r="C307" t="s">
        <v>250</v>
      </c>
      <c r="D307" t="s">
        <v>251</v>
      </c>
      <c r="E307" t="s">
        <v>252</v>
      </c>
      <c r="F307" t="s">
        <v>253</v>
      </c>
      <c r="G307" t="s">
        <v>254</v>
      </c>
      <c r="H307" t="s">
        <v>255</v>
      </c>
      <c r="I307">
        <v>2011</v>
      </c>
      <c r="J307">
        <v>106</v>
      </c>
      <c r="K307" t="s">
        <v>250</v>
      </c>
      <c r="L307" t="s">
        <v>256</v>
      </c>
      <c r="M307" t="s">
        <v>257</v>
      </c>
      <c r="N307" t="s">
        <v>258</v>
      </c>
      <c r="O307" t="s">
        <v>259</v>
      </c>
      <c r="P307">
        <v>420</v>
      </c>
      <c r="Q307" t="s">
        <v>260</v>
      </c>
      <c r="R307">
        <v>420</v>
      </c>
      <c r="S307" t="s">
        <v>261</v>
      </c>
      <c r="T307" t="s">
        <v>262</v>
      </c>
      <c r="U307" t="s">
        <v>263</v>
      </c>
      <c r="V307" t="s">
        <v>264</v>
      </c>
      <c r="W307" t="s">
        <v>445</v>
      </c>
      <c r="X307">
        <v>0</v>
      </c>
      <c r="Y307" t="s">
        <v>445</v>
      </c>
      <c r="Z307">
        <v>2012</v>
      </c>
      <c r="AA307" t="s">
        <v>446</v>
      </c>
      <c r="AB307" t="s">
        <v>446</v>
      </c>
      <c r="AC307">
        <v>86</v>
      </c>
      <c r="AD307">
        <v>7.18</v>
      </c>
      <c r="AF307" t="s">
        <v>268</v>
      </c>
      <c r="AG307" t="s">
        <v>269</v>
      </c>
      <c r="AH307" t="s">
        <v>270</v>
      </c>
      <c r="AI307" t="s">
        <v>270</v>
      </c>
      <c r="AJ307" t="s">
        <v>270</v>
      </c>
      <c r="AK307" t="s">
        <v>270</v>
      </c>
      <c r="AL307">
        <v>7.4000000000000003E-3</v>
      </c>
      <c r="AM307" t="s">
        <v>271</v>
      </c>
      <c r="AN307">
        <v>24910</v>
      </c>
      <c r="AO307">
        <v>490440</v>
      </c>
      <c r="AP307">
        <v>2</v>
      </c>
      <c r="AQ307">
        <v>31774</v>
      </c>
      <c r="AR307">
        <v>2013</v>
      </c>
      <c r="GU307">
        <v>4.62</v>
      </c>
      <c r="GV307">
        <v>11.66</v>
      </c>
      <c r="GY307">
        <v>0</v>
      </c>
      <c r="GZ307">
        <v>0</v>
      </c>
      <c r="HA307">
        <v>0</v>
      </c>
      <c r="HB307">
        <v>16.28</v>
      </c>
      <c r="HC307">
        <v>16.28</v>
      </c>
    </row>
    <row r="308" spans="1:211" x14ac:dyDescent="0.25">
      <c r="A308">
        <v>27</v>
      </c>
      <c r="B308">
        <v>106</v>
      </c>
      <c r="C308" t="s">
        <v>250</v>
      </c>
      <c r="D308" t="s">
        <v>251</v>
      </c>
      <c r="E308" t="s">
        <v>252</v>
      </c>
      <c r="F308" t="s">
        <v>253</v>
      </c>
      <c r="G308" t="s">
        <v>254</v>
      </c>
      <c r="H308" t="s">
        <v>255</v>
      </c>
      <c r="I308">
        <v>2011</v>
      </c>
      <c r="J308">
        <v>106</v>
      </c>
      <c r="K308" t="s">
        <v>250</v>
      </c>
      <c r="L308" t="s">
        <v>256</v>
      </c>
      <c r="M308" t="s">
        <v>257</v>
      </c>
      <c r="N308" t="s">
        <v>258</v>
      </c>
      <c r="O308" t="s">
        <v>259</v>
      </c>
      <c r="P308">
        <v>420</v>
      </c>
      <c r="Q308" t="s">
        <v>260</v>
      </c>
      <c r="R308">
        <v>420</v>
      </c>
      <c r="S308" t="s">
        <v>261</v>
      </c>
      <c r="T308" t="s">
        <v>262</v>
      </c>
      <c r="U308" t="s">
        <v>263</v>
      </c>
      <c r="V308" t="s">
        <v>264</v>
      </c>
      <c r="W308" t="s">
        <v>445</v>
      </c>
      <c r="X308">
        <v>0</v>
      </c>
      <c r="Y308" t="s">
        <v>445</v>
      </c>
      <c r="Z308">
        <v>2012</v>
      </c>
      <c r="AA308" t="s">
        <v>446</v>
      </c>
      <c r="AB308" t="s">
        <v>446</v>
      </c>
      <c r="AC308">
        <v>86</v>
      </c>
      <c r="AD308">
        <v>7.18</v>
      </c>
      <c r="AF308" t="s">
        <v>268</v>
      </c>
      <c r="AG308" t="s">
        <v>269</v>
      </c>
      <c r="AH308" t="s">
        <v>270</v>
      </c>
      <c r="AI308" t="s">
        <v>270</v>
      </c>
      <c r="AJ308" t="s">
        <v>270</v>
      </c>
      <c r="AK308" t="s">
        <v>270</v>
      </c>
      <c r="AL308">
        <v>7.4000000000000003E-3</v>
      </c>
      <c r="AM308" t="s">
        <v>271</v>
      </c>
      <c r="AN308">
        <v>24910</v>
      </c>
      <c r="AO308">
        <v>490440</v>
      </c>
      <c r="AP308">
        <v>3</v>
      </c>
      <c r="AQ308">
        <v>31774</v>
      </c>
      <c r="AR308">
        <v>2014</v>
      </c>
      <c r="BX308">
        <v>138.21</v>
      </c>
      <c r="FV308">
        <v>26.38</v>
      </c>
      <c r="GP308">
        <v>76</v>
      </c>
      <c r="GU308">
        <v>48.35</v>
      </c>
      <c r="GV308">
        <v>95.51</v>
      </c>
      <c r="GW308">
        <v>13.28</v>
      </c>
      <c r="GY308">
        <v>164.59</v>
      </c>
      <c r="GZ308">
        <v>76</v>
      </c>
      <c r="HA308">
        <v>240.59</v>
      </c>
      <c r="HB308">
        <v>157.13999999999999</v>
      </c>
      <c r="HC308">
        <v>397.72999999999996</v>
      </c>
    </row>
    <row r="309" spans="1:211" x14ac:dyDescent="0.25">
      <c r="A309">
        <v>27</v>
      </c>
      <c r="B309">
        <v>106</v>
      </c>
      <c r="C309" t="s">
        <v>250</v>
      </c>
      <c r="D309" t="s">
        <v>251</v>
      </c>
      <c r="E309" t="s">
        <v>252</v>
      </c>
      <c r="F309" t="s">
        <v>253</v>
      </c>
      <c r="G309" t="s">
        <v>254</v>
      </c>
      <c r="H309" t="s">
        <v>255</v>
      </c>
      <c r="I309">
        <v>2011</v>
      </c>
      <c r="J309">
        <v>106</v>
      </c>
      <c r="K309" t="s">
        <v>250</v>
      </c>
      <c r="L309" t="s">
        <v>256</v>
      </c>
      <c r="M309" t="s">
        <v>257</v>
      </c>
      <c r="N309" t="s">
        <v>258</v>
      </c>
      <c r="O309" t="s">
        <v>259</v>
      </c>
      <c r="P309">
        <v>420</v>
      </c>
      <c r="Q309" t="s">
        <v>260</v>
      </c>
      <c r="R309">
        <v>420</v>
      </c>
      <c r="S309" t="s">
        <v>261</v>
      </c>
      <c r="T309" t="s">
        <v>262</v>
      </c>
      <c r="U309" t="s">
        <v>263</v>
      </c>
      <c r="V309" t="s">
        <v>264</v>
      </c>
      <c r="W309" t="s">
        <v>445</v>
      </c>
      <c r="X309">
        <v>0</v>
      </c>
      <c r="Y309" t="s">
        <v>445</v>
      </c>
      <c r="Z309">
        <v>2012</v>
      </c>
      <c r="AA309" t="s">
        <v>446</v>
      </c>
      <c r="AB309" t="s">
        <v>446</v>
      </c>
      <c r="AC309">
        <v>86</v>
      </c>
      <c r="AD309">
        <v>7.18</v>
      </c>
      <c r="AF309" t="s">
        <v>268</v>
      </c>
      <c r="AG309" t="s">
        <v>269</v>
      </c>
      <c r="AH309" t="s">
        <v>270</v>
      </c>
      <c r="AI309" t="s">
        <v>270</v>
      </c>
      <c r="AJ309" t="s">
        <v>270</v>
      </c>
      <c r="AK309" t="s">
        <v>270</v>
      </c>
      <c r="AL309">
        <v>7.4000000000000003E-3</v>
      </c>
      <c r="AM309" t="s">
        <v>271</v>
      </c>
      <c r="AN309">
        <v>24910</v>
      </c>
      <c r="AO309">
        <v>490440</v>
      </c>
      <c r="AP309">
        <v>4</v>
      </c>
      <c r="AQ309">
        <v>31774</v>
      </c>
      <c r="AR309">
        <v>2015</v>
      </c>
      <c r="GP309">
        <v>124.43</v>
      </c>
      <c r="GU309">
        <v>71.28</v>
      </c>
      <c r="GV309">
        <v>93.65</v>
      </c>
      <c r="GW309">
        <v>6.22</v>
      </c>
      <c r="GY309">
        <v>0</v>
      </c>
      <c r="GZ309">
        <v>124.43</v>
      </c>
      <c r="HA309">
        <v>124.43</v>
      </c>
      <c r="HB309">
        <v>171.15</v>
      </c>
      <c r="HC309">
        <v>295.58000000000004</v>
      </c>
    </row>
    <row r="310" spans="1:211" x14ac:dyDescent="0.25">
      <c r="A310">
        <v>27</v>
      </c>
      <c r="B310">
        <v>106</v>
      </c>
      <c r="C310" t="s">
        <v>250</v>
      </c>
      <c r="D310" t="s">
        <v>251</v>
      </c>
      <c r="E310" t="s">
        <v>252</v>
      </c>
      <c r="F310" t="s">
        <v>253</v>
      </c>
      <c r="G310" t="s">
        <v>254</v>
      </c>
      <c r="H310" t="s">
        <v>255</v>
      </c>
      <c r="I310">
        <v>2011</v>
      </c>
      <c r="J310">
        <v>106</v>
      </c>
      <c r="K310" t="s">
        <v>250</v>
      </c>
      <c r="L310" t="s">
        <v>256</v>
      </c>
      <c r="M310" t="s">
        <v>257</v>
      </c>
      <c r="N310" t="s">
        <v>258</v>
      </c>
      <c r="O310" t="s">
        <v>259</v>
      </c>
      <c r="P310">
        <v>420</v>
      </c>
      <c r="Q310" t="s">
        <v>260</v>
      </c>
      <c r="R310">
        <v>420</v>
      </c>
      <c r="S310" t="s">
        <v>261</v>
      </c>
      <c r="T310" t="s">
        <v>262</v>
      </c>
      <c r="U310" t="s">
        <v>263</v>
      </c>
      <c r="V310" t="s">
        <v>264</v>
      </c>
      <c r="W310" t="s">
        <v>447</v>
      </c>
      <c r="X310">
        <v>0</v>
      </c>
      <c r="Y310" t="s">
        <v>447</v>
      </c>
      <c r="Z310">
        <v>2012</v>
      </c>
      <c r="AA310" t="s">
        <v>448</v>
      </c>
      <c r="AB310" t="s">
        <v>448</v>
      </c>
      <c r="AC310">
        <v>89</v>
      </c>
      <c r="AD310">
        <v>7.37</v>
      </c>
      <c r="AF310" t="s">
        <v>268</v>
      </c>
      <c r="AG310" t="s">
        <v>269</v>
      </c>
      <c r="AH310" t="s">
        <v>270</v>
      </c>
      <c r="AI310" t="s">
        <v>270</v>
      </c>
      <c r="AJ310" t="s">
        <v>270</v>
      </c>
      <c r="AK310" t="s">
        <v>270</v>
      </c>
      <c r="AL310">
        <v>4.82E-2</v>
      </c>
      <c r="AM310" t="s">
        <v>271</v>
      </c>
      <c r="AN310">
        <v>23768</v>
      </c>
      <c r="AO310">
        <v>243584</v>
      </c>
      <c r="AP310">
        <v>3</v>
      </c>
      <c r="AQ310">
        <v>31773</v>
      </c>
      <c r="AR310">
        <v>2014</v>
      </c>
      <c r="GP310">
        <v>39.56</v>
      </c>
      <c r="GU310">
        <v>25.17</v>
      </c>
      <c r="GV310">
        <v>15.97</v>
      </c>
      <c r="GW310">
        <v>6.91</v>
      </c>
      <c r="GY310">
        <v>0</v>
      </c>
      <c r="GZ310">
        <v>39.56</v>
      </c>
      <c r="HA310">
        <v>39.56</v>
      </c>
      <c r="HB310">
        <v>48.05</v>
      </c>
      <c r="HC310">
        <v>87.61</v>
      </c>
    </row>
    <row r="311" spans="1:211" x14ac:dyDescent="0.25">
      <c r="A311">
        <v>27</v>
      </c>
      <c r="B311">
        <v>106</v>
      </c>
      <c r="C311" t="s">
        <v>250</v>
      </c>
      <c r="D311" t="s">
        <v>251</v>
      </c>
      <c r="E311" t="s">
        <v>252</v>
      </c>
      <c r="F311" t="s">
        <v>253</v>
      </c>
      <c r="G311" t="s">
        <v>254</v>
      </c>
      <c r="H311" t="s">
        <v>255</v>
      </c>
      <c r="I311">
        <v>2011</v>
      </c>
      <c r="J311">
        <v>106</v>
      </c>
      <c r="K311" t="s">
        <v>250</v>
      </c>
      <c r="L311" t="s">
        <v>256</v>
      </c>
      <c r="M311" t="s">
        <v>257</v>
      </c>
      <c r="N311" t="s">
        <v>258</v>
      </c>
      <c r="O311" t="s">
        <v>259</v>
      </c>
      <c r="P311">
        <v>420</v>
      </c>
      <c r="Q311" t="s">
        <v>260</v>
      </c>
      <c r="R311">
        <v>420</v>
      </c>
      <c r="S311" t="s">
        <v>261</v>
      </c>
      <c r="T311" t="s">
        <v>262</v>
      </c>
      <c r="U311" t="s">
        <v>263</v>
      </c>
      <c r="V311" t="s">
        <v>264</v>
      </c>
      <c r="W311" t="s">
        <v>447</v>
      </c>
      <c r="X311">
        <v>0</v>
      </c>
      <c r="Y311" t="s">
        <v>447</v>
      </c>
      <c r="Z311">
        <v>2012</v>
      </c>
      <c r="AA311" t="s">
        <v>448</v>
      </c>
      <c r="AB311" t="s">
        <v>448</v>
      </c>
      <c r="AC311">
        <v>89</v>
      </c>
      <c r="AD311">
        <v>7.37</v>
      </c>
      <c r="AF311" t="s">
        <v>268</v>
      </c>
      <c r="AG311" t="s">
        <v>269</v>
      </c>
      <c r="AH311" t="s">
        <v>270</v>
      </c>
      <c r="AI311" t="s">
        <v>270</v>
      </c>
      <c r="AJ311" t="s">
        <v>270</v>
      </c>
      <c r="AK311" t="s">
        <v>270</v>
      </c>
      <c r="AL311">
        <v>4.82E-2</v>
      </c>
      <c r="AM311" t="s">
        <v>271</v>
      </c>
      <c r="AN311">
        <v>23768</v>
      </c>
      <c r="AO311">
        <v>243584</v>
      </c>
      <c r="AP311">
        <v>4</v>
      </c>
      <c r="AQ311">
        <v>31773</v>
      </c>
      <c r="AR311">
        <v>2015</v>
      </c>
      <c r="FQ311">
        <v>50.52</v>
      </c>
      <c r="GP311">
        <v>100.02</v>
      </c>
      <c r="GU311">
        <v>15.93</v>
      </c>
      <c r="GV311">
        <v>34.08</v>
      </c>
      <c r="GY311">
        <v>50.52</v>
      </c>
      <c r="GZ311">
        <v>100.02</v>
      </c>
      <c r="HA311">
        <v>150.54</v>
      </c>
      <c r="HB311">
        <v>50.01</v>
      </c>
      <c r="HC311">
        <v>200.55</v>
      </c>
    </row>
    <row r="312" spans="1:211" x14ac:dyDescent="0.25">
      <c r="A312">
        <v>27</v>
      </c>
      <c r="B312">
        <v>106</v>
      </c>
      <c r="C312" t="s">
        <v>250</v>
      </c>
      <c r="D312" t="s">
        <v>251</v>
      </c>
      <c r="E312" t="s">
        <v>252</v>
      </c>
      <c r="F312" t="s">
        <v>253</v>
      </c>
      <c r="G312" t="s">
        <v>254</v>
      </c>
      <c r="H312" t="s">
        <v>255</v>
      </c>
      <c r="I312">
        <v>2011</v>
      </c>
      <c r="J312">
        <v>106</v>
      </c>
      <c r="K312" t="s">
        <v>250</v>
      </c>
      <c r="L312" t="s">
        <v>256</v>
      </c>
      <c r="M312" t="s">
        <v>257</v>
      </c>
      <c r="N312" t="s">
        <v>258</v>
      </c>
      <c r="O312" t="s">
        <v>259</v>
      </c>
      <c r="P312">
        <v>420</v>
      </c>
      <c r="Q312" t="s">
        <v>260</v>
      </c>
      <c r="R312">
        <v>420</v>
      </c>
      <c r="S312" t="s">
        <v>261</v>
      </c>
      <c r="T312" t="s">
        <v>262</v>
      </c>
      <c r="U312" t="s">
        <v>263</v>
      </c>
      <c r="V312" t="s">
        <v>264</v>
      </c>
      <c r="W312" t="s">
        <v>447</v>
      </c>
      <c r="X312">
        <v>0</v>
      </c>
      <c r="Y312" t="s">
        <v>447</v>
      </c>
      <c r="Z312">
        <v>2012</v>
      </c>
      <c r="AA312" t="s">
        <v>448</v>
      </c>
      <c r="AB312" t="s">
        <v>448</v>
      </c>
      <c r="AC312">
        <v>89</v>
      </c>
      <c r="AD312">
        <v>7.37</v>
      </c>
      <c r="AF312" t="s">
        <v>268</v>
      </c>
      <c r="AG312" t="s">
        <v>269</v>
      </c>
      <c r="AH312" t="s">
        <v>270</v>
      </c>
      <c r="AI312" t="s">
        <v>270</v>
      </c>
      <c r="AJ312" t="s">
        <v>270</v>
      </c>
      <c r="AK312" t="s">
        <v>270</v>
      </c>
      <c r="AL312">
        <v>4.82E-2</v>
      </c>
      <c r="AM312" t="s">
        <v>271</v>
      </c>
      <c r="AN312">
        <v>23768</v>
      </c>
      <c r="AO312">
        <v>243584</v>
      </c>
      <c r="AP312">
        <v>5</v>
      </c>
      <c r="AQ312">
        <v>31773</v>
      </c>
      <c r="AR312">
        <v>2016</v>
      </c>
      <c r="GU312">
        <v>7.34</v>
      </c>
      <c r="GV312">
        <v>4.45</v>
      </c>
      <c r="GY312">
        <v>0</v>
      </c>
      <c r="GZ312">
        <v>0</v>
      </c>
      <c r="HA312">
        <v>0</v>
      </c>
      <c r="HB312">
        <v>11.79</v>
      </c>
      <c r="HC312">
        <v>11.79</v>
      </c>
    </row>
    <row r="313" spans="1:211" x14ac:dyDescent="0.25">
      <c r="A313">
        <v>27</v>
      </c>
      <c r="B313">
        <v>106</v>
      </c>
      <c r="C313" t="s">
        <v>250</v>
      </c>
      <c r="D313" t="s">
        <v>251</v>
      </c>
      <c r="E313" t="s">
        <v>252</v>
      </c>
      <c r="F313" t="s">
        <v>253</v>
      </c>
      <c r="G313" t="s">
        <v>254</v>
      </c>
      <c r="H313" t="s">
        <v>255</v>
      </c>
      <c r="I313">
        <v>2011</v>
      </c>
      <c r="J313">
        <v>106</v>
      </c>
      <c r="K313" t="s">
        <v>250</v>
      </c>
      <c r="L313" t="s">
        <v>256</v>
      </c>
      <c r="M313" t="s">
        <v>257</v>
      </c>
      <c r="N313" t="s">
        <v>258</v>
      </c>
      <c r="O313" t="s">
        <v>259</v>
      </c>
      <c r="P313">
        <v>420</v>
      </c>
      <c r="Q313" t="s">
        <v>260</v>
      </c>
      <c r="R313">
        <v>420</v>
      </c>
      <c r="S313" t="s">
        <v>261</v>
      </c>
      <c r="T313" t="s">
        <v>262</v>
      </c>
      <c r="U313" t="s">
        <v>263</v>
      </c>
      <c r="V313" t="s">
        <v>264</v>
      </c>
      <c r="W313" t="s">
        <v>449</v>
      </c>
      <c r="X313">
        <v>0</v>
      </c>
      <c r="Y313" t="s">
        <v>449</v>
      </c>
      <c r="Z313">
        <v>2012</v>
      </c>
      <c r="AA313" t="s">
        <v>450</v>
      </c>
      <c r="AB313" t="s">
        <v>450</v>
      </c>
      <c r="AC313">
        <v>81</v>
      </c>
      <c r="AD313">
        <v>5.44</v>
      </c>
      <c r="AF313" t="s">
        <v>268</v>
      </c>
      <c r="AG313" t="s">
        <v>269</v>
      </c>
      <c r="AH313" t="s">
        <v>270</v>
      </c>
      <c r="AI313" t="s">
        <v>270</v>
      </c>
      <c r="AJ313" t="s">
        <v>270</v>
      </c>
      <c r="AK313" t="s">
        <v>270</v>
      </c>
      <c r="AL313">
        <v>0</v>
      </c>
      <c r="AM313" t="s">
        <v>271</v>
      </c>
      <c r="AN313">
        <v>24587</v>
      </c>
      <c r="AO313">
        <v>166496</v>
      </c>
      <c r="AP313">
        <v>2</v>
      </c>
      <c r="AQ313">
        <v>31775</v>
      </c>
      <c r="AR313">
        <v>2013</v>
      </c>
      <c r="GU313">
        <v>1.59</v>
      </c>
      <c r="GV313">
        <v>4.01</v>
      </c>
      <c r="GY313">
        <v>0</v>
      </c>
      <c r="GZ313">
        <v>0</v>
      </c>
      <c r="HA313">
        <v>0</v>
      </c>
      <c r="HB313">
        <v>5.6</v>
      </c>
      <c r="HC313">
        <v>5.6</v>
      </c>
    </row>
    <row r="314" spans="1:211" x14ac:dyDescent="0.25">
      <c r="A314">
        <v>27</v>
      </c>
      <c r="B314">
        <v>106</v>
      </c>
      <c r="C314" t="s">
        <v>250</v>
      </c>
      <c r="D314" t="s">
        <v>251</v>
      </c>
      <c r="E314" t="s">
        <v>252</v>
      </c>
      <c r="F314" t="s">
        <v>253</v>
      </c>
      <c r="G314" t="s">
        <v>254</v>
      </c>
      <c r="H314" t="s">
        <v>255</v>
      </c>
      <c r="I314">
        <v>2011</v>
      </c>
      <c r="J314">
        <v>106</v>
      </c>
      <c r="K314" t="s">
        <v>250</v>
      </c>
      <c r="L314" t="s">
        <v>256</v>
      </c>
      <c r="M314" t="s">
        <v>257</v>
      </c>
      <c r="N314" t="s">
        <v>258</v>
      </c>
      <c r="O314" t="s">
        <v>259</v>
      </c>
      <c r="P314">
        <v>420</v>
      </c>
      <c r="Q314" t="s">
        <v>260</v>
      </c>
      <c r="R314">
        <v>420</v>
      </c>
      <c r="S314" t="s">
        <v>261</v>
      </c>
      <c r="T314" t="s">
        <v>262</v>
      </c>
      <c r="U314" t="s">
        <v>263</v>
      </c>
      <c r="V314" t="s">
        <v>264</v>
      </c>
      <c r="W314" t="s">
        <v>449</v>
      </c>
      <c r="X314">
        <v>0</v>
      </c>
      <c r="Y314" t="s">
        <v>449</v>
      </c>
      <c r="Z314">
        <v>2012</v>
      </c>
      <c r="AA314" t="s">
        <v>450</v>
      </c>
      <c r="AB314" t="s">
        <v>450</v>
      </c>
      <c r="AC314">
        <v>81</v>
      </c>
      <c r="AD314">
        <v>5.44</v>
      </c>
      <c r="AF314" t="s">
        <v>268</v>
      </c>
      <c r="AG314" t="s">
        <v>269</v>
      </c>
      <c r="AH314" t="s">
        <v>270</v>
      </c>
      <c r="AI314" t="s">
        <v>270</v>
      </c>
      <c r="AJ314" t="s">
        <v>270</v>
      </c>
      <c r="AK314" t="s">
        <v>270</v>
      </c>
      <c r="AL314">
        <v>0</v>
      </c>
      <c r="AM314" t="s">
        <v>271</v>
      </c>
      <c r="AN314">
        <v>24587</v>
      </c>
      <c r="AO314">
        <v>166496</v>
      </c>
      <c r="AP314">
        <v>3</v>
      </c>
      <c r="AQ314">
        <v>31775</v>
      </c>
      <c r="AR314">
        <v>2014</v>
      </c>
      <c r="GU314">
        <v>24.63</v>
      </c>
      <c r="GV314">
        <v>16.23</v>
      </c>
      <c r="GW314">
        <v>8.16</v>
      </c>
      <c r="GY314">
        <v>0</v>
      </c>
      <c r="GZ314">
        <v>0</v>
      </c>
      <c r="HA314">
        <v>0</v>
      </c>
      <c r="HB314">
        <v>49.02</v>
      </c>
      <c r="HC314">
        <v>49.019999999999996</v>
      </c>
    </row>
    <row r="315" spans="1:211" x14ac:dyDescent="0.25">
      <c r="A315">
        <v>27</v>
      </c>
      <c r="B315">
        <v>106</v>
      </c>
      <c r="C315" t="s">
        <v>250</v>
      </c>
      <c r="D315" t="s">
        <v>251</v>
      </c>
      <c r="E315" t="s">
        <v>252</v>
      </c>
      <c r="F315" t="s">
        <v>253</v>
      </c>
      <c r="G315" t="s">
        <v>254</v>
      </c>
      <c r="H315" t="s">
        <v>255</v>
      </c>
      <c r="I315">
        <v>2011</v>
      </c>
      <c r="J315">
        <v>106</v>
      </c>
      <c r="K315" t="s">
        <v>250</v>
      </c>
      <c r="L315" t="s">
        <v>256</v>
      </c>
      <c r="M315" t="s">
        <v>257</v>
      </c>
      <c r="N315" t="s">
        <v>258</v>
      </c>
      <c r="O315" t="s">
        <v>259</v>
      </c>
      <c r="P315">
        <v>420</v>
      </c>
      <c r="Q315" t="s">
        <v>260</v>
      </c>
      <c r="R315">
        <v>420</v>
      </c>
      <c r="S315" t="s">
        <v>261</v>
      </c>
      <c r="T315" t="s">
        <v>262</v>
      </c>
      <c r="U315" t="s">
        <v>263</v>
      </c>
      <c r="V315" t="s">
        <v>264</v>
      </c>
      <c r="W315" t="s">
        <v>449</v>
      </c>
      <c r="X315">
        <v>0</v>
      </c>
      <c r="Y315" t="s">
        <v>449</v>
      </c>
      <c r="Z315">
        <v>2012</v>
      </c>
      <c r="AA315" t="s">
        <v>450</v>
      </c>
      <c r="AB315" t="s">
        <v>450</v>
      </c>
      <c r="AC315">
        <v>81</v>
      </c>
      <c r="AD315">
        <v>5.44</v>
      </c>
      <c r="AF315" t="s">
        <v>268</v>
      </c>
      <c r="AG315" t="s">
        <v>269</v>
      </c>
      <c r="AH315" t="s">
        <v>270</v>
      </c>
      <c r="AI315" t="s">
        <v>270</v>
      </c>
      <c r="AJ315" t="s">
        <v>270</v>
      </c>
      <c r="AK315" t="s">
        <v>270</v>
      </c>
      <c r="AL315">
        <v>0</v>
      </c>
      <c r="AM315" t="s">
        <v>271</v>
      </c>
      <c r="AN315">
        <v>24587</v>
      </c>
      <c r="AO315">
        <v>166496</v>
      </c>
      <c r="AP315">
        <v>4</v>
      </c>
      <c r="AQ315">
        <v>31775</v>
      </c>
      <c r="AR315">
        <v>2015</v>
      </c>
      <c r="CM315">
        <v>17.2</v>
      </c>
      <c r="FU315">
        <v>63.38</v>
      </c>
      <c r="GP315">
        <v>0</v>
      </c>
      <c r="GU315">
        <v>19.57</v>
      </c>
      <c r="GV315">
        <v>23.82</v>
      </c>
      <c r="GY315">
        <v>80.58</v>
      </c>
      <c r="GZ315">
        <v>0</v>
      </c>
      <c r="HA315">
        <v>80.58</v>
      </c>
      <c r="HB315">
        <v>43.39</v>
      </c>
      <c r="HC315">
        <v>123.97</v>
      </c>
    </row>
    <row r="316" spans="1:211" x14ac:dyDescent="0.25">
      <c r="A316">
        <v>27</v>
      </c>
      <c r="B316">
        <v>106</v>
      </c>
      <c r="C316" t="s">
        <v>250</v>
      </c>
      <c r="D316" t="s">
        <v>251</v>
      </c>
      <c r="E316" t="s">
        <v>252</v>
      </c>
      <c r="F316" t="s">
        <v>253</v>
      </c>
      <c r="G316" t="s">
        <v>254</v>
      </c>
      <c r="H316" t="s">
        <v>255</v>
      </c>
      <c r="I316">
        <v>2011</v>
      </c>
      <c r="J316">
        <v>106</v>
      </c>
      <c r="K316" t="s">
        <v>250</v>
      </c>
      <c r="L316" t="s">
        <v>256</v>
      </c>
      <c r="M316" t="s">
        <v>257</v>
      </c>
      <c r="N316" t="s">
        <v>258</v>
      </c>
      <c r="O316" t="s">
        <v>259</v>
      </c>
      <c r="P316">
        <v>420</v>
      </c>
      <c r="Q316" t="s">
        <v>260</v>
      </c>
      <c r="R316">
        <v>420</v>
      </c>
      <c r="S316" t="s">
        <v>261</v>
      </c>
      <c r="T316" t="s">
        <v>262</v>
      </c>
      <c r="U316" t="s">
        <v>263</v>
      </c>
      <c r="V316" t="s">
        <v>264</v>
      </c>
      <c r="W316" t="s">
        <v>449</v>
      </c>
      <c r="X316">
        <v>0</v>
      </c>
      <c r="Y316" t="s">
        <v>449</v>
      </c>
      <c r="Z316">
        <v>2012</v>
      </c>
      <c r="AA316" t="s">
        <v>450</v>
      </c>
      <c r="AB316" t="s">
        <v>450</v>
      </c>
      <c r="AC316">
        <v>81</v>
      </c>
      <c r="AD316">
        <v>5.44</v>
      </c>
      <c r="AF316" t="s">
        <v>268</v>
      </c>
      <c r="AG316" t="s">
        <v>269</v>
      </c>
      <c r="AH316" t="s">
        <v>270</v>
      </c>
      <c r="AI316" t="s">
        <v>270</v>
      </c>
      <c r="AJ316" t="s">
        <v>270</v>
      </c>
      <c r="AK316" t="s">
        <v>270</v>
      </c>
      <c r="AL316">
        <v>0</v>
      </c>
      <c r="AM316" t="s">
        <v>271</v>
      </c>
      <c r="AN316">
        <v>24587</v>
      </c>
      <c r="AO316">
        <v>166496</v>
      </c>
      <c r="AP316">
        <v>5</v>
      </c>
      <c r="AQ316">
        <v>31775</v>
      </c>
      <c r="AR316">
        <v>2016</v>
      </c>
      <c r="GB316">
        <v>8.74</v>
      </c>
      <c r="GY316">
        <v>8.74</v>
      </c>
      <c r="GZ316">
        <v>0</v>
      </c>
      <c r="HA316">
        <v>8.74</v>
      </c>
      <c r="HB316">
        <v>0</v>
      </c>
      <c r="HC316">
        <v>8.74</v>
      </c>
    </row>
    <row r="317" spans="1:211" x14ac:dyDescent="0.25">
      <c r="A317">
        <v>27</v>
      </c>
      <c r="B317">
        <v>106</v>
      </c>
      <c r="C317" t="s">
        <v>250</v>
      </c>
      <c r="D317" t="s">
        <v>251</v>
      </c>
      <c r="E317" t="s">
        <v>252</v>
      </c>
      <c r="F317" t="s">
        <v>253</v>
      </c>
      <c r="G317" t="s">
        <v>254</v>
      </c>
      <c r="H317" t="s">
        <v>255</v>
      </c>
      <c r="I317">
        <v>2011</v>
      </c>
      <c r="J317">
        <v>106</v>
      </c>
      <c r="K317" t="s">
        <v>250</v>
      </c>
      <c r="L317" t="s">
        <v>256</v>
      </c>
      <c r="M317" t="s">
        <v>257</v>
      </c>
      <c r="N317" t="s">
        <v>258</v>
      </c>
      <c r="O317" t="s">
        <v>259</v>
      </c>
      <c r="P317">
        <v>106</v>
      </c>
      <c r="Q317" t="s">
        <v>283</v>
      </c>
      <c r="R317">
        <v>6781</v>
      </c>
      <c r="S317" t="s">
        <v>399</v>
      </c>
      <c r="T317" t="s">
        <v>262</v>
      </c>
      <c r="U317" t="s">
        <v>263</v>
      </c>
      <c r="V317" t="s">
        <v>290</v>
      </c>
      <c r="W317" t="s">
        <v>451</v>
      </c>
      <c r="X317">
        <v>0</v>
      </c>
      <c r="Y317" t="s">
        <v>451</v>
      </c>
      <c r="Z317">
        <v>2012</v>
      </c>
      <c r="AA317" t="s">
        <v>452</v>
      </c>
      <c r="AB317" t="s">
        <v>452</v>
      </c>
      <c r="AC317">
        <v>79</v>
      </c>
      <c r="AD317">
        <v>5.09</v>
      </c>
      <c r="AE317" t="s">
        <v>453</v>
      </c>
      <c r="AF317" t="s">
        <v>268</v>
      </c>
      <c r="AG317" t="s">
        <v>269</v>
      </c>
      <c r="AH317" t="s">
        <v>289</v>
      </c>
      <c r="AI317" t="s">
        <v>289</v>
      </c>
      <c r="AJ317" t="s">
        <v>289</v>
      </c>
      <c r="AK317" t="s">
        <v>289</v>
      </c>
      <c r="AL317">
        <v>2.1499999999999998E-2</v>
      </c>
      <c r="AM317" t="s">
        <v>271</v>
      </c>
      <c r="AN317">
        <v>24602</v>
      </c>
      <c r="AO317">
        <v>170292</v>
      </c>
      <c r="AP317">
        <v>2</v>
      </c>
      <c r="AQ317">
        <v>32823</v>
      </c>
      <c r="AR317">
        <v>2013</v>
      </c>
      <c r="GV317">
        <v>0.22</v>
      </c>
      <c r="GY317">
        <v>0</v>
      </c>
      <c r="GZ317">
        <v>0</v>
      </c>
      <c r="HA317">
        <v>0</v>
      </c>
      <c r="HB317">
        <v>0.22</v>
      </c>
      <c r="HC317">
        <v>0.22</v>
      </c>
    </row>
    <row r="318" spans="1:211" x14ac:dyDescent="0.25">
      <c r="A318">
        <v>27</v>
      </c>
      <c r="B318">
        <v>106</v>
      </c>
      <c r="C318" t="s">
        <v>250</v>
      </c>
      <c r="D318" t="s">
        <v>251</v>
      </c>
      <c r="E318" t="s">
        <v>252</v>
      </c>
      <c r="F318" t="s">
        <v>253</v>
      </c>
      <c r="G318" t="s">
        <v>254</v>
      </c>
      <c r="H318" t="s">
        <v>255</v>
      </c>
      <c r="I318">
        <v>2011</v>
      </c>
      <c r="J318">
        <v>106</v>
      </c>
      <c r="K318" t="s">
        <v>250</v>
      </c>
      <c r="L318" t="s">
        <v>256</v>
      </c>
      <c r="M318" t="s">
        <v>257</v>
      </c>
      <c r="N318" t="s">
        <v>258</v>
      </c>
      <c r="O318" t="s">
        <v>259</v>
      </c>
      <c r="P318">
        <v>106</v>
      </c>
      <c r="Q318" t="s">
        <v>283</v>
      </c>
      <c r="R318">
        <v>6781</v>
      </c>
      <c r="S318" t="s">
        <v>399</v>
      </c>
      <c r="T318" t="s">
        <v>262</v>
      </c>
      <c r="U318" t="s">
        <v>263</v>
      </c>
      <c r="V318" t="s">
        <v>290</v>
      </c>
      <c r="W318" t="s">
        <v>451</v>
      </c>
      <c r="X318">
        <v>0</v>
      </c>
      <c r="Y318" t="s">
        <v>451</v>
      </c>
      <c r="Z318">
        <v>2012</v>
      </c>
      <c r="AA318" t="s">
        <v>452</v>
      </c>
      <c r="AB318" t="s">
        <v>452</v>
      </c>
      <c r="AC318">
        <v>79</v>
      </c>
      <c r="AD318">
        <v>5.09</v>
      </c>
      <c r="AE318" t="s">
        <v>453</v>
      </c>
      <c r="AF318" t="s">
        <v>268</v>
      </c>
      <c r="AG318" t="s">
        <v>269</v>
      </c>
      <c r="AH318" t="s">
        <v>289</v>
      </c>
      <c r="AI318" t="s">
        <v>289</v>
      </c>
      <c r="AJ318" t="s">
        <v>289</v>
      </c>
      <c r="AK318" t="s">
        <v>289</v>
      </c>
      <c r="AL318">
        <v>2.1499999999999998E-2</v>
      </c>
      <c r="AM318" t="s">
        <v>271</v>
      </c>
      <c r="AN318">
        <v>24602</v>
      </c>
      <c r="AO318">
        <v>170292</v>
      </c>
      <c r="AP318">
        <v>3</v>
      </c>
      <c r="AQ318">
        <v>32823</v>
      </c>
      <c r="AR318">
        <v>2014</v>
      </c>
      <c r="BX318">
        <v>48.59</v>
      </c>
      <c r="GU318">
        <v>4.91</v>
      </c>
      <c r="GV318">
        <v>2.4900000000000002</v>
      </c>
      <c r="GY318">
        <v>48.59</v>
      </c>
      <c r="GZ318">
        <v>0</v>
      </c>
      <c r="HA318">
        <v>48.59</v>
      </c>
      <c r="HB318">
        <v>7.4</v>
      </c>
      <c r="HC318">
        <v>55.99</v>
      </c>
    </row>
    <row r="319" spans="1:211" x14ac:dyDescent="0.25">
      <c r="A319">
        <v>27</v>
      </c>
      <c r="B319">
        <v>106</v>
      </c>
      <c r="C319" t="s">
        <v>250</v>
      </c>
      <c r="D319" t="s">
        <v>251</v>
      </c>
      <c r="E319" t="s">
        <v>252</v>
      </c>
      <c r="F319" t="s">
        <v>253</v>
      </c>
      <c r="G319" t="s">
        <v>254</v>
      </c>
      <c r="H319" t="s">
        <v>255</v>
      </c>
      <c r="I319">
        <v>2011</v>
      </c>
      <c r="J319">
        <v>106</v>
      </c>
      <c r="K319" t="s">
        <v>250</v>
      </c>
      <c r="L319" t="s">
        <v>256</v>
      </c>
      <c r="M319" t="s">
        <v>257</v>
      </c>
      <c r="N319" t="s">
        <v>258</v>
      </c>
      <c r="O319" t="s">
        <v>259</v>
      </c>
      <c r="P319">
        <v>106</v>
      </c>
      <c r="Q319" t="s">
        <v>283</v>
      </c>
      <c r="R319">
        <v>6781</v>
      </c>
      <c r="S319" t="s">
        <v>399</v>
      </c>
      <c r="T319" t="s">
        <v>262</v>
      </c>
      <c r="U319" t="s">
        <v>263</v>
      </c>
      <c r="V319" t="s">
        <v>290</v>
      </c>
      <c r="W319" t="s">
        <v>451</v>
      </c>
      <c r="X319">
        <v>0</v>
      </c>
      <c r="Y319" t="s">
        <v>451</v>
      </c>
      <c r="Z319">
        <v>2012</v>
      </c>
      <c r="AA319" t="s">
        <v>452</v>
      </c>
      <c r="AB319" t="s">
        <v>452</v>
      </c>
      <c r="AC319">
        <v>79</v>
      </c>
      <c r="AD319">
        <v>5.09</v>
      </c>
      <c r="AE319" t="s">
        <v>453</v>
      </c>
      <c r="AF319" t="s">
        <v>268</v>
      </c>
      <c r="AG319" t="s">
        <v>269</v>
      </c>
      <c r="AH319" t="s">
        <v>289</v>
      </c>
      <c r="AI319" t="s">
        <v>289</v>
      </c>
      <c r="AJ319" t="s">
        <v>289</v>
      </c>
      <c r="AK319" t="s">
        <v>289</v>
      </c>
      <c r="AL319">
        <v>2.1499999999999998E-2</v>
      </c>
      <c r="AM319" t="s">
        <v>271</v>
      </c>
      <c r="AN319">
        <v>24602</v>
      </c>
      <c r="AO319">
        <v>170292</v>
      </c>
      <c r="AP319">
        <v>4</v>
      </c>
      <c r="AQ319">
        <v>32823</v>
      </c>
      <c r="AR319">
        <v>2015</v>
      </c>
      <c r="GB319">
        <v>29.28</v>
      </c>
      <c r="GP319">
        <v>7.54</v>
      </c>
      <c r="GU319">
        <v>19.89</v>
      </c>
      <c r="GV319">
        <v>15.84</v>
      </c>
      <c r="GW319">
        <v>2.1800000000000002</v>
      </c>
      <c r="GY319">
        <v>29.28</v>
      </c>
      <c r="GZ319">
        <v>7.54</v>
      </c>
      <c r="HA319">
        <v>36.82</v>
      </c>
      <c r="HB319">
        <v>37.909999999999997</v>
      </c>
      <c r="HC319">
        <v>74.73</v>
      </c>
    </row>
    <row r="320" spans="1:211" x14ac:dyDescent="0.25">
      <c r="A320">
        <v>27</v>
      </c>
      <c r="B320">
        <v>106</v>
      </c>
      <c r="C320" t="s">
        <v>250</v>
      </c>
      <c r="D320" t="s">
        <v>251</v>
      </c>
      <c r="E320" t="s">
        <v>252</v>
      </c>
      <c r="F320" t="s">
        <v>253</v>
      </c>
      <c r="G320" t="s">
        <v>254</v>
      </c>
      <c r="H320" t="s">
        <v>255</v>
      </c>
      <c r="I320">
        <v>2011</v>
      </c>
      <c r="J320">
        <v>106</v>
      </c>
      <c r="K320" t="s">
        <v>250</v>
      </c>
      <c r="L320" t="s">
        <v>256</v>
      </c>
      <c r="M320" t="s">
        <v>257</v>
      </c>
      <c r="N320" t="s">
        <v>258</v>
      </c>
      <c r="O320" t="s">
        <v>259</v>
      </c>
      <c r="P320">
        <v>106</v>
      </c>
      <c r="Q320" t="s">
        <v>283</v>
      </c>
      <c r="R320">
        <v>106</v>
      </c>
      <c r="S320" t="s">
        <v>250</v>
      </c>
      <c r="T320" t="s">
        <v>262</v>
      </c>
      <c r="U320" t="s">
        <v>263</v>
      </c>
      <c r="V320" t="s">
        <v>290</v>
      </c>
      <c r="W320" t="s">
        <v>454</v>
      </c>
      <c r="X320">
        <v>0</v>
      </c>
      <c r="Y320" t="s">
        <v>454</v>
      </c>
      <c r="Z320">
        <v>2012</v>
      </c>
      <c r="AA320" t="s">
        <v>455</v>
      </c>
      <c r="AB320" t="s">
        <v>455</v>
      </c>
      <c r="AC320">
        <v>79</v>
      </c>
      <c r="AD320">
        <v>5.23</v>
      </c>
      <c r="AF320" t="s">
        <v>268</v>
      </c>
      <c r="AG320" t="s">
        <v>292</v>
      </c>
      <c r="AH320" t="s">
        <v>270</v>
      </c>
      <c r="AI320" t="s">
        <v>270</v>
      </c>
      <c r="AJ320" t="s">
        <v>270</v>
      </c>
      <c r="AK320" t="s">
        <v>270</v>
      </c>
      <c r="AL320">
        <v>5.0000000000000001E-4</v>
      </c>
      <c r="AM320" t="s">
        <v>271</v>
      </c>
      <c r="AN320">
        <v>75333</v>
      </c>
      <c r="AO320">
        <v>316103</v>
      </c>
      <c r="AP320">
        <v>3</v>
      </c>
      <c r="AQ320">
        <v>31763</v>
      </c>
      <c r="AR320">
        <v>2014</v>
      </c>
      <c r="FN320">
        <v>26.14</v>
      </c>
      <c r="GP320">
        <v>63.11</v>
      </c>
      <c r="GU320">
        <v>33.96</v>
      </c>
      <c r="GV320">
        <v>15.34</v>
      </c>
      <c r="GY320">
        <v>26.14</v>
      </c>
      <c r="GZ320">
        <v>63.11</v>
      </c>
      <c r="HA320">
        <v>89.25</v>
      </c>
      <c r="HB320">
        <v>49.3</v>
      </c>
      <c r="HC320">
        <v>138.55000000000001</v>
      </c>
    </row>
    <row r="321" spans="1:211" x14ac:dyDescent="0.25">
      <c r="A321">
        <v>27</v>
      </c>
      <c r="B321">
        <v>106</v>
      </c>
      <c r="C321" t="s">
        <v>250</v>
      </c>
      <c r="D321" t="s">
        <v>251</v>
      </c>
      <c r="E321" t="s">
        <v>252</v>
      </c>
      <c r="F321" t="s">
        <v>253</v>
      </c>
      <c r="G321" t="s">
        <v>254</v>
      </c>
      <c r="H321" t="s">
        <v>255</v>
      </c>
      <c r="I321">
        <v>2011</v>
      </c>
      <c r="J321">
        <v>106</v>
      </c>
      <c r="K321" t="s">
        <v>250</v>
      </c>
      <c r="L321" t="s">
        <v>256</v>
      </c>
      <c r="M321" t="s">
        <v>257</v>
      </c>
      <c r="N321" t="s">
        <v>258</v>
      </c>
      <c r="O321" t="s">
        <v>259</v>
      </c>
      <c r="P321">
        <v>106</v>
      </c>
      <c r="Q321" t="s">
        <v>283</v>
      </c>
      <c r="R321">
        <v>106</v>
      </c>
      <c r="S321" t="s">
        <v>250</v>
      </c>
      <c r="T321" t="s">
        <v>262</v>
      </c>
      <c r="U321" t="s">
        <v>263</v>
      </c>
      <c r="V321" t="s">
        <v>290</v>
      </c>
      <c r="W321" t="s">
        <v>454</v>
      </c>
      <c r="X321">
        <v>0</v>
      </c>
      <c r="Y321" t="s">
        <v>454</v>
      </c>
      <c r="Z321">
        <v>2012</v>
      </c>
      <c r="AA321" t="s">
        <v>455</v>
      </c>
      <c r="AB321" t="s">
        <v>455</v>
      </c>
      <c r="AC321">
        <v>79</v>
      </c>
      <c r="AD321">
        <v>5.23</v>
      </c>
      <c r="AF321" t="s">
        <v>268</v>
      </c>
      <c r="AG321" t="s">
        <v>292</v>
      </c>
      <c r="AH321" t="s">
        <v>270</v>
      </c>
      <c r="AI321" t="s">
        <v>270</v>
      </c>
      <c r="AJ321" t="s">
        <v>270</v>
      </c>
      <c r="AK321" t="s">
        <v>270</v>
      </c>
      <c r="AL321">
        <v>5.0000000000000001E-4</v>
      </c>
      <c r="AM321" t="s">
        <v>271</v>
      </c>
      <c r="AN321">
        <v>75333</v>
      </c>
      <c r="AO321">
        <v>316103</v>
      </c>
      <c r="AP321">
        <v>4</v>
      </c>
      <c r="AQ321">
        <v>31763</v>
      </c>
      <c r="AR321">
        <v>2015</v>
      </c>
      <c r="CM321">
        <v>69.78</v>
      </c>
      <c r="FL321">
        <v>12.34</v>
      </c>
      <c r="GP321">
        <v>47.38</v>
      </c>
      <c r="GU321">
        <v>61.79</v>
      </c>
      <c r="GV321">
        <v>38.42</v>
      </c>
      <c r="GW321">
        <v>1.32</v>
      </c>
      <c r="GY321">
        <v>82.12</v>
      </c>
      <c r="GZ321">
        <v>47.38</v>
      </c>
      <c r="HA321">
        <v>129.5</v>
      </c>
      <c r="HB321">
        <v>101.53</v>
      </c>
      <c r="HC321">
        <v>231.02999999999997</v>
      </c>
    </row>
    <row r="322" spans="1:211" x14ac:dyDescent="0.25">
      <c r="A322">
        <v>27</v>
      </c>
      <c r="B322">
        <v>106</v>
      </c>
      <c r="C322" t="s">
        <v>250</v>
      </c>
      <c r="D322" t="s">
        <v>251</v>
      </c>
      <c r="E322" t="s">
        <v>252</v>
      </c>
      <c r="F322" t="s">
        <v>253</v>
      </c>
      <c r="G322" t="s">
        <v>254</v>
      </c>
      <c r="H322" t="s">
        <v>255</v>
      </c>
      <c r="I322">
        <v>2011</v>
      </c>
      <c r="J322">
        <v>106</v>
      </c>
      <c r="K322" t="s">
        <v>250</v>
      </c>
      <c r="L322" t="s">
        <v>256</v>
      </c>
      <c r="M322" t="s">
        <v>257</v>
      </c>
      <c r="N322" t="s">
        <v>258</v>
      </c>
      <c r="O322" t="s">
        <v>259</v>
      </c>
      <c r="P322">
        <v>106</v>
      </c>
      <c r="Q322" t="s">
        <v>283</v>
      </c>
      <c r="R322">
        <v>106</v>
      </c>
      <c r="S322" t="s">
        <v>250</v>
      </c>
      <c r="T322" t="s">
        <v>262</v>
      </c>
      <c r="U322" t="s">
        <v>263</v>
      </c>
      <c r="V322" t="s">
        <v>290</v>
      </c>
      <c r="W322" t="s">
        <v>454</v>
      </c>
      <c r="X322">
        <v>0</v>
      </c>
      <c r="Y322" t="s">
        <v>454</v>
      </c>
      <c r="Z322">
        <v>2012</v>
      </c>
      <c r="AA322" t="s">
        <v>455</v>
      </c>
      <c r="AB322" t="s">
        <v>455</v>
      </c>
      <c r="AC322">
        <v>79</v>
      </c>
      <c r="AD322">
        <v>5.23</v>
      </c>
      <c r="AF322" t="s">
        <v>268</v>
      </c>
      <c r="AG322" t="s">
        <v>292</v>
      </c>
      <c r="AH322" t="s">
        <v>270</v>
      </c>
      <c r="AI322" t="s">
        <v>270</v>
      </c>
      <c r="AJ322" t="s">
        <v>270</v>
      </c>
      <c r="AK322" t="s">
        <v>270</v>
      </c>
      <c r="AL322">
        <v>5.0000000000000001E-4</v>
      </c>
      <c r="AM322" t="s">
        <v>271</v>
      </c>
      <c r="AN322">
        <v>75333</v>
      </c>
      <c r="AO322">
        <v>316103</v>
      </c>
      <c r="AP322">
        <v>5</v>
      </c>
      <c r="AQ322">
        <v>31763</v>
      </c>
      <c r="AR322">
        <v>2016</v>
      </c>
      <c r="GU322">
        <v>8.99</v>
      </c>
      <c r="GV322">
        <v>52.14</v>
      </c>
      <c r="GY322">
        <v>0</v>
      </c>
      <c r="GZ322">
        <v>0</v>
      </c>
      <c r="HA322">
        <v>0</v>
      </c>
      <c r="HB322">
        <v>61.13</v>
      </c>
      <c r="HC322">
        <v>61.13</v>
      </c>
    </row>
    <row r="323" spans="1:211" x14ac:dyDescent="0.25">
      <c r="A323">
        <v>27</v>
      </c>
      <c r="B323">
        <v>106</v>
      </c>
      <c r="C323" t="s">
        <v>250</v>
      </c>
      <c r="D323" t="s">
        <v>251</v>
      </c>
      <c r="E323" t="s">
        <v>252</v>
      </c>
      <c r="F323" t="s">
        <v>253</v>
      </c>
      <c r="G323" t="s">
        <v>254</v>
      </c>
      <c r="H323" t="s">
        <v>255</v>
      </c>
      <c r="I323">
        <v>2011</v>
      </c>
      <c r="J323">
        <v>106</v>
      </c>
      <c r="K323" t="s">
        <v>250</v>
      </c>
      <c r="L323" t="s">
        <v>256</v>
      </c>
      <c r="M323" t="s">
        <v>257</v>
      </c>
      <c r="N323" t="s">
        <v>258</v>
      </c>
      <c r="O323" t="s">
        <v>259</v>
      </c>
      <c r="P323">
        <v>106</v>
      </c>
      <c r="Q323" t="s">
        <v>283</v>
      </c>
      <c r="R323">
        <v>106</v>
      </c>
      <c r="S323" t="s">
        <v>250</v>
      </c>
      <c r="T323" t="s">
        <v>262</v>
      </c>
      <c r="U323" t="s">
        <v>263</v>
      </c>
      <c r="V323" t="s">
        <v>290</v>
      </c>
      <c r="W323" t="s">
        <v>456</v>
      </c>
      <c r="X323">
        <v>0</v>
      </c>
      <c r="Y323" t="s">
        <v>456</v>
      </c>
      <c r="Z323">
        <v>2012</v>
      </c>
      <c r="AA323" t="s">
        <v>457</v>
      </c>
      <c r="AB323" t="s">
        <v>457</v>
      </c>
      <c r="AC323">
        <v>80</v>
      </c>
      <c r="AD323">
        <v>5.36</v>
      </c>
      <c r="AF323" t="s">
        <v>268</v>
      </c>
      <c r="AG323" t="s">
        <v>292</v>
      </c>
      <c r="AH323" t="s">
        <v>270</v>
      </c>
      <c r="AI323" t="s">
        <v>270</v>
      </c>
      <c r="AJ323" t="s">
        <v>270</v>
      </c>
      <c r="AK323" t="s">
        <v>270</v>
      </c>
      <c r="AL323">
        <v>0</v>
      </c>
      <c r="AM323" t="s">
        <v>271</v>
      </c>
      <c r="AN323">
        <v>75493</v>
      </c>
      <c r="AO323">
        <v>308470</v>
      </c>
      <c r="AP323">
        <v>2</v>
      </c>
      <c r="AQ323">
        <v>31762</v>
      </c>
      <c r="AR323">
        <v>2013</v>
      </c>
      <c r="GP323">
        <v>1.88</v>
      </c>
      <c r="GU323">
        <v>2.88</v>
      </c>
      <c r="GV323">
        <v>7.26</v>
      </c>
      <c r="GY323">
        <v>0</v>
      </c>
      <c r="GZ323">
        <v>1.88</v>
      </c>
      <c r="HA323">
        <v>1.88</v>
      </c>
      <c r="HB323">
        <v>10.14</v>
      </c>
      <c r="HC323">
        <v>12.02</v>
      </c>
    </row>
    <row r="324" spans="1:211" x14ac:dyDescent="0.25">
      <c r="A324">
        <v>27</v>
      </c>
      <c r="B324">
        <v>106</v>
      </c>
      <c r="C324" t="s">
        <v>250</v>
      </c>
      <c r="D324" t="s">
        <v>251</v>
      </c>
      <c r="E324" t="s">
        <v>252</v>
      </c>
      <c r="F324" t="s">
        <v>253</v>
      </c>
      <c r="G324" t="s">
        <v>254</v>
      </c>
      <c r="H324" t="s">
        <v>255</v>
      </c>
      <c r="I324">
        <v>2011</v>
      </c>
      <c r="J324">
        <v>106</v>
      </c>
      <c r="K324" t="s">
        <v>250</v>
      </c>
      <c r="L324" t="s">
        <v>256</v>
      </c>
      <c r="M324" t="s">
        <v>257</v>
      </c>
      <c r="N324" t="s">
        <v>258</v>
      </c>
      <c r="O324" t="s">
        <v>259</v>
      </c>
      <c r="P324">
        <v>106</v>
      </c>
      <c r="Q324" t="s">
        <v>283</v>
      </c>
      <c r="R324">
        <v>106</v>
      </c>
      <c r="S324" t="s">
        <v>250</v>
      </c>
      <c r="T324" t="s">
        <v>262</v>
      </c>
      <c r="U324" t="s">
        <v>263</v>
      </c>
      <c r="V324" t="s">
        <v>290</v>
      </c>
      <c r="W324" t="s">
        <v>456</v>
      </c>
      <c r="X324">
        <v>0</v>
      </c>
      <c r="Y324" t="s">
        <v>456</v>
      </c>
      <c r="Z324">
        <v>2012</v>
      </c>
      <c r="AA324" t="s">
        <v>457</v>
      </c>
      <c r="AB324" t="s">
        <v>457</v>
      </c>
      <c r="AC324">
        <v>80</v>
      </c>
      <c r="AD324">
        <v>5.36</v>
      </c>
      <c r="AF324" t="s">
        <v>268</v>
      </c>
      <c r="AG324" t="s">
        <v>292</v>
      </c>
      <c r="AH324" t="s">
        <v>270</v>
      </c>
      <c r="AI324" t="s">
        <v>270</v>
      </c>
      <c r="AJ324" t="s">
        <v>270</v>
      </c>
      <c r="AK324" t="s">
        <v>270</v>
      </c>
      <c r="AL324">
        <v>0</v>
      </c>
      <c r="AM324" t="s">
        <v>271</v>
      </c>
      <c r="AN324">
        <v>75493</v>
      </c>
      <c r="AO324">
        <v>308470</v>
      </c>
      <c r="AP324">
        <v>3</v>
      </c>
      <c r="AQ324">
        <v>31762</v>
      </c>
      <c r="AR324">
        <v>2014</v>
      </c>
      <c r="GP324">
        <v>6.29</v>
      </c>
      <c r="GU324">
        <v>37.68</v>
      </c>
      <c r="GV324">
        <v>19.11</v>
      </c>
      <c r="GY324">
        <v>0</v>
      </c>
      <c r="GZ324">
        <v>6.29</v>
      </c>
      <c r="HA324">
        <v>6.29</v>
      </c>
      <c r="HB324">
        <v>56.79</v>
      </c>
      <c r="HC324">
        <v>63.08</v>
      </c>
    </row>
    <row r="325" spans="1:211" x14ac:dyDescent="0.25">
      <c r="A325">
        <v>27</v>
      </c>
      <c r="B325">
        <v>106</v>
      </c>
      <c r="C325" t="s">
        <v>250</v>
      </c>
      <c r="D325" t="s">
        <v>251</v>
      </c>
      <c r="E325" t="s">
        <v>252</v>
      </c>
      <c r="F325" t="s">
        <v>253</v>
      </c>
      <c r="G325" t="s">
        <v>254</v>
      </c>
      <c r="H325" t="s">
        <v>255</v>
      </c>
      <c r="I325">
        <v>2011</v>
      </c>
      <c r="J325">
        <v>106</v>
      </c>
      <c r="K325" t="s">
        <v>250</v>
      </c>
      <c r="L325" t="s">
        <v>256</v>
      </c>
      <c r="M325" t="s">
        <v>257</v>
      </c>
      <c r="N325" t="s">
        <v>258</v>
      </c>
      <c r="O325" t="s">
        <v>259</v>
      </c>
      <c r="P325">
        <v>106</v>
      </c>
      <c r="Q325" t="s">
        <v>283</v>
      </c>
      <c r="R325">
        <v>106</v>
      </c>
      <c r="S325" t="s">
        <v>250</v>
      </c>
      <c r="T325" t="s">
        <v>262</v>
      </c>
      <c r="U325" t="s">
        <v>263</v>
      </c>
      <c r="V325" t="s">
        <v>290</v>
      </c>
      <c r="W325" t="s">
        <v>456</v>
      </c>
      <c r="X325">
        <v>0</v>
      </c>
      <c r="Y325" t="s">
        <v>456</v>
      </c>
      <c r="Z325">
        <v>2012</v>
      </c>
      <c r="AA325" t="s">
        <v>457</v>
      </c>
      <c r="AB325" t="s">
        <v>457</v>
      </c>
      <c r="AC325">
        <v>80</v>
      </c>
      <c r="AD325">
        <v>5.36</v>
      </c>
      <c r="AF325" t="s">
        <v>268</v>
      </c>
      <c r="AG325" t="s">
        <v>292</v>
      </c>
      <c r="AH325" t="s">
        <v>270</v>
      </c>
      <c r="AI325" t="s">
        <v>270</v>
      </c>
      <c r="AJ325" t="s">
        <v>270</v>
      </c>
      <c r="AK325" t="s">
        <v>270</v>
      </c>
      <c r="AL325">
        <v>0</v>
      </c>
      <c r="AM325" t="s">
        <v>271</v>
      </c>
      <c r="AN325">
        <v>75493</v>
      </c>
      <c r="AO325">
        <v>308470</v>
      </c>
      <c r="AP325">
        <v>4</v>
      </c>
      <c r="AQ325">
        <v>31762</v>
      </c>
      <c r="AR325">
        <v>2015</v>
      </c>
      <c r="CM325">
        <v>10.38</v>
      </c>
      <c r="FL325">
        <v>23.37</v>
      </c>
      <c r="FQ325">
        <v>15.28</v>
      </c>
      <c r="GP325">
        <v>16.84</v>
      </c>
      <c r="GU325">
        <v>105.3</v>
      </c>
      <c r="GV325">
        <v>56.71</v>
      </c>
      <c r="GY325">
        <v>49.03</v>
      </c>
      <c r="GZ325">
        <v>16.84</v>
      </c>
      <c r="HA325">
        <v>65.87</v>
      </c>
      <c r="HB325">
        <v>162.01</v>
      </c>
      <c r="HC325">
        <v>227.88000000000002</v>
      </c>
    </row>
    <row r="326" spans="1:211" x14ac:dyDescent="0.25">
      <c r="A326">
        <v>27</v>
      </c>
      <c r="B326">
        <v>106</v>
      </c>
      <c r="C326" t="s">
        <v>250</v>
      </c>
      <c r="D326" t="s">
        <v>251</v>
      </c>
      <c r="E326" t="s">
        <v>252</v>
      </c>
      <c r="F326" t="s">
        <v>253</v>
      </c>
      <c r="G326" t="s">
        <v>254</v>
      </c>
      <c r="H326" t="s">
        <v>255</v>
      </c>
      <c r="I326">
        <v>2011</v>
      </c>
      <c r="J326">
        <v>106</v>
      </c>
      <c r="K326" t="s">
        <v>250</v>
      </c>
      <c r="L326" t="s">
        <v>256</v>
      </c>
      <c r="M326" t="s">
        <v>257</v>
      </c>
      <c r="N326" t="s">
        <v>258</v>
      </c>
      <c r="O326" t="s">
        <v>259</v>
      </c>
      <c r="P326">
        <v>106</v>
      </c>
      <c r="Q326" t="s">
        <v>283</v>
      </c>
      <c r="R326">
        <v>106</v>
      </c>
      <c r="S326" t="s">
        <v>250</v>
      </c>
      <c r="T326" t="s">
        <v>262</v>
      </c>
      <c r="U326" t="s">
        <v>263</v>
      </c>
      <c r="V326" t="s">
        <v>290</v>
      </c>
      <c r="W326" t="s">
        <v>456</v>
      </c>
      <c r="X326">
        <v>0</v>
      </c>
      <c r="Y326" t="s">
        <v>456</v>
      </c>
      <c r="Z326">
        <v>2012</v>
      </c>
      <c r="AA326" t="s">
        <v>457</v>
      </c>
      <c r="AB326" t="s">
        <v>457</v>
      </c>
      <c r="AC326">
        <v>80</v>
      </c>
      <c r="AD326">
        <v>5.36</v>
      </c>
      <c r="AF326" t="s">
        <v>268</v>
      </c>
      <c r="AG326" t="s">
        <v>292</v>
      </c>
      <c r="AH326" t="s">
        <v>270</v>
      </c>
      <c r="AI326" t="s">
        <v>270</v>
      </c>
      <c r="AJ326" t="s">
        <v>270</v>
      </c>
      <c r="AK326" t="s">
        <v>270</v>
      </c>
      <c r="AL326">
        <v>0</v>
      </c>
      <c r="AM326" t="s">
        <v>271</v>
      </c>
      <c r="AN326">
        <v>75493</v>
      </c>
      <c r="AO326">
        <v>308470</v>
      </c>
      <c r="AP326">
        <v>5</v>
      </c>
      <c r="AQ326">
        <v>31762</v>
      </c>
      <c r="AR326">
        <v>2016</v>
      </c>
      <c r="CM326">
        <v>12.5</v>
      </c>
      <c r="GP326">
        <v>18.02</v>
      </c>
      <c r="GU326">
        <v>23.39</v>
      </c>
      <c r="GV326">
        <v>17.86</v>
      </c>
      <c r="GY326">
        <v>12.5</v>
      </c>
      <c r="GZ326">
        <v>18.02</v>
      </c>
      <c r="HA326">
        <v>30.52</v>
      </c>
      <c r="HB326">
        <v>41.25</v>
      </c>
      <c r="HC326">
        <v>71.77</v>
      </c>
    </row>
    <row r="327" spans="1:211" x14ac:dyDescent="0.25">
      <c r="A327">
        <v>27</v>
      </c>
      <c r="B327">
        <v>106</v>
      </c>
      <c r="C327" t="s">
        <v>250</v>
      </c>
      <c r="D327" t="s">
        <v>251</v>
      </c>
      <c r="E327" t="s">
        <v>252</v>
      </c>
      <c r="F327" t="s">
        <v>253</v>
      </c>
      <c r="G327" t="s">
        <v>254</v>
      </c>
      <c r="H327" t="s">
        <v>255</v>
      </c>
      <c r="I327">
        <v>2011</v>
      </c>
      <c r="J327">
        <v>106</v>
      </c>
      <c r="K327" t="s">
        <v>250</v>
      </c>
      <c r="L327" t="s">
        <v>256</v>
      </c>
      <c r="M327" t="s">
        <v>257</v>
      </c>
      <c r="N327" t="s">
        <v>258</v>
      </c>
      <c r="O327" t="s">
        <v>259</v>
      </c>
      <c r="P327">
        <v>106</v>
      </c>
      <c r="Q327" t="s">
        <v>283</v>
      </c>
      <c r="R327">
        <v>106</v>
      </c>
      <c r="S327" t="s">
        <v>250</v>
      </c>
      <c r="T327" t="s">
        <v>262</v>
      </c>
      <c r="U327" t="s">
        <v>263</v>
      </c>
      <c r="V327" t="s">
        <v>290</v>
      </c>
      <c r="W327" t="s">
        <v>458</v>
      </c>
      <c r="X327">
        <v>0</v>
      </c>
      <c r="Y327" t="s">
        <v>458</v>
      </c>
      <c r="Z327">
        <v>2012</v>
      </c>
      <c r="AA327" t="s">
        <v>459</v>
      </c>
      <c r="AB327" t="s">
        <v>459</v>
      </c>
      <c r="AC327">
        <v>79</v>
      </c>
      <c r="AD327">
        <v>5.29</v>
      </c>
      <c r="AF327" t="s">
        <v>268</v>
      </c>
      <c r="AG327" t="s">
        <v>292</v>
      </c>
      <c r="AH327" t="s">
        <v>270</v>
      </c>
      <c r="AI327" t="s">
        <v>270</v>
      </c>
      <c r="AJ327" t="s">
        <v>270</v>
      </c>
      <c r="AK327" t="s">
        <v>270</v>
      </c>
      <c r="AL327">
        <v>3.0599999999999999E-2</v>
      </c>
      <c r="AM327" t="s">
        <v>271</v>
      </c>
      <c r="AN327">
        <v>45887</v>
      </c>
      <c r="AO327">
        <v>199388</v>
      </c>
      <c r="AP327">
        <v>2</v>
      </c>
      <c r="AQ327">
        <v>31766</v>
      </c>
      <c r="AR327">
        <v>2013</v>
      </c>
      <c r="GP327">
        <v>11.95</v>
      </c>
      <c r="GY327">
        <v>0</v>
      </c>
      <c r="GZ327">
        <v>11.95</v>
      </c>
      <c r="HA327">
        <v>11.95</v>
      </c>
      <c r="HB327">
        <v>0</v>
      </c>
      <c r="HC327">
        <v>11.95</v>
      </c>
    </row>
    <row r="328" spans="1:211" x14ac:dyDescent="0.25">
      <c r="A328">
        <v>27</v>
      </c>
      <c r="B328">
        <v>106</v>
      </c>
      <c r="C328" t="s">
        <v>250</v>
      </c>
      <c r="D328" t="s">
        <v>251</v>
      </c>
      <c r="E328" t="s">
        <v>252</v>
      </c>
      <c r="F328" t="s">
        <v>253</v>
      </c>
      <c r="G328" t="s">
        <v>254</v>
      </c>
      <c r="H328" t="s">
        <v>255</v>
      </c>
      <c r="I328">
        <v>2011</v>
      </c>
      <c r="J328">
        <v>106</v>
      </c>
      <c r="K328" t="s">
        <v>250</v>
      </c>
      <c r="L328" t="s">
        <v>256</v>
      </c>
      <c r="M328" t="s">
        <v>257</v>
      </c>
      <c r="N328" t="s">
        <v>258</v>
      </c>
      <c r="O328" t="s">
        <v>259</v>
      </c>
      <c r="P328">
        <v>106</v>
      </c>
      <c r="Q328" t="s">
        <v>283</v>
      </c>
      <c r="R328">
        <v>106</v>
      </c>
      <c r="S328" t="s">
        <v>250</v>
      </c>
      <c r="T328" t="s">
        <v>262</v>
      </c>
      <c r="U328" t="s">
        <v>263</v>
      </c>
      <c r="V328" t="s">
        <v>290</v>
      </c>
      <c r="W328" t="s">
        <v>458</v>
      </c>
      <c r="X328">
        <v>0</v>
      </c>
      <c r="Y328" t="s">
        <v>458</v>
      </c>
      <c r="Z328">
        <v>2012</v>
      </c>
      <c r="AA328" t="s">
        <v>459</v>
      </c>
      <c r="AB328" t="s">
        <v>459</v>
      </c>
      <c r="AC328">
        <v>79</v>
      </c>
      <c r="AD328">
        <v>5.29</v>
      </c>
      <c r="AF328" t="s">
        <v>268</v>
      </c>
      <c r="AG328" t="s">
        <v>292</v>
      </c>
      <c r="AH328" t="s">
        <v>270</v>
      </c>
      <c r="AI328" t="s">
        <v>270</v>
      </c>
      <c r="AJ328" t="s">
        <v>270</v>
      </c>
      <c r="AK328" t="s">
        <v>270</v>
      </c>
      <c r="AL328">
        <v>3.0599999999999999E-2</v>
      </c>
      <c r="AM328" t="s">
        <v>271</v>
      </c>
      <c r="AN328">
        <v>45887</v>
      </c>
      <c r="AO328">
        <v>199388</v>
      </c>
      <c r="AP328">
        <v>3</v>
      </c>
      <c r="AQ328">
        <v>31766</v>
      </c>
      <c r="AR328">
        <v>2014</v>
      </c>
      <c r="GU328">
        <v>12.33</v>
      </c>
      <c r="GV328">
        <v>16.489999999999998</v>
      </c>
      <c r="GY328">
        <v>0</v>
      </c>
      <c r="GZ328">
        <v>0</v>
      </c>
      <c r="HA328">
        <v>0</v>
      </c>
      <c r="HB328">
        <v>28.82</v>
      </c>
      <c r="HC328">
        <v>28.82</v>
      </c>
    </row>
    <row r="329" spans="1:211" x14ac:dyDescent="0.25">
      <c r="A329">
        <v>27</v>
      </c>
      <c r="B329">
        <v>106</v>
      </c>
      <c r="C329" t="s">
        <v>250</v>
      </c>
      <c r="D329" t="s">
        <v>251</v>
      </c>
      <c r="E329" t="s">
        <v>252</v>
      </c>
      <c r="F329" t="s">
        <v>253</v>
      </c>
      <c r="G329" t="s">
        <v>254</v>
      </c>
      <c r="H329" t="s">
        <v>255</v>
      </c>
      <c r="I329">
        <v>2011</v>
      </c>
      <c r="J329">
        <v>106</v>
      </c>
      <c r="K329" t="s">
        <v>250</v>
      </c>
      <c r="L329" t="s">
        <v>256</v>
      </c>
      <c r="M329" t="s">
        <v>257</v>
      </c>
      <c r="N329" t="s">
        <v>258</v>
      </c>
      <c r="O329" t="s">
        <v>259</v>
      </c>
      <c r="P329">
        <v>106</v>
      </c>
      <c r="Q329" t="s">
        <v>283</v>
      </c>
      <c r="R329">
        <v>106</v>
      </c>
      <c r="S329" t="s">
        <v>250</v>
      </c>
      <c r="T329" t="s">
        <v>262</v>
      </c>
      <c r="U329" t="s">
        <v>263</v>
      </c>
      <c r="V329" t="s">
        <v>290</v>
      </c>
      <c r="W329" t="s">
        <v>458</v>
      </c>
      <c r="X329">
        <v>0</v>
      </c>
      <c r="Y329" t="s">
        <v>458</v>
      </c>
      <c r="Z329">
        <v>2012</v>
      </c>
      <c r="AA329" t="s">
        <v>459</v>
      </c>
      <c r="AB329" t="s">
        <v>459</v>
      </c>
      <c r="AC329">
        <v>79</v>
      </c>
      <c r="AD329">
        <v>5.29</v>
      </c>
      <c r="AF329" t="s">
        <v>268</v>
      </c>
      <c r="AG329" t="s">
        <v>292</v>
      </c>
      <c r="AH329" t="s">
        <v>270</v>
      </c>
      <c r="AI329" t="s">
        <v>270</v>
      </c>
      <c r="AJ329" t="s">
        <v>270</v>
      </c>
      <c r="AK329" t="s">
        <v>270</v>
      </c>
      <c r="AL329">
        <v>3.0599999999999999E-2</v>
      </c>
      <c r="AM329" t="s">
        <v>271</v>
      </c>
      <c r="AN329">
        <v>45887</v>
      </c>
      <c r="AO329">
        <v>199388</v>
      </c>
      <c r="AP329">
        <v>4</v>
      </c>
      <c r="AQ329">
        <v>31766</v>
      </c>
      <c r="AR329">
        <v>2015</v>
      </c>
      <c r="CM329">
        <v>50.19</v>
      </c>
      <c r="GP329">
        <v>24.25</v>
      </c>
      <c r="GU329">
        <v>44.03</v>
      </c>
      <c r="GV329">
        <v>30.37</v>
      </c>
      <c r="GY329">
        <v>50.19</v>
      </c>
      <c r="GZ329">
        <v>24.25</v>
      </c>
      <c r="HA329">
        <v>74.44</v>
      </c>
      <c r="HB329">
        <v>74.400000000000006</v>
      </c>
      <c r="HC329">
        <v>148.84</v>
      </c>
    </row>
    <row r="330" spans="1:211" x14ac:dyDescent="0.25">
      <c r="A330">
        <v>27</v>
      </c>
      <c r="B330">
        <v>106</v>
      </c>
      <c r="C330" t="s">
        <v>250</v>
      </c>
      <c r="D330" t="s">
        <v>251</v>
      </c>
      <c r="E330" t="s">
        <v>252</v>
      </c>
      <c r="F330" t="s">
        <v>253</v>
      </c>
      <c r="G330" t="s">
        <v>254</v>
      </c>
      <c r="H330" t="s">
        <v>255</v>
      </c>
      <c r="I330">
        <v>2011</v>
      </c>
      <c r="J330">
        <v>106</v>
      </c>
      <c r="K330" t="s">
        <v>250</v>
      </c>
      <c r="L330" t="s">
        <v>256</v>
      </c>
      <c r="M330" t="s">
        <v>257</v>
      </c>
      <c r="N330" t="s">
        <v>258</v>
      </c>
      <c r="O330" t="s">
        <v>259</v>
      </c>
      <c r="P330">
        <v>106</v>
      </c>
      <c r="Q330" t="s">
        <v>283</v>
      </c>
      <c r="R330">
        <v>106</v>
      </c>
      <c r="S330" t="s">
        <v>250</v>
      </c>
      <c r="T330" t="s">
        <v>262</v>
      </c>
      <c r="U330" t="s">
        <v>263</v>
      </c>
      <c r="V330" t="s">
        <v>290</v>
      </c>
      <c r="W330" t="s">
        <v>458</v>
      </c>
      <c r="X330">
        <v>0</v>
      </c>
      <c r="Y330" t="s">
        <v>458</v>
      </c>
      <c r="Z330">
        <v>2012</v>
      </c>
      <c r="AA330" t="s">
        <v>459</v>
      </c>
      <c r="AB330" t="s">
        <v>459</v>
      </c>
      <c r="AC330">
        <v>79</v>
      </c>
      <c r="AD330">
        <v>5.29</v>
      </c>
      <c r="AF330" t="s">
        <v>268</v>
      </c>
      <c r="AG330" t="s">
        <v>292</v>
      </c>
      <c r="AH330" t="s">
        <v>270</v>
      </c>
      <c r="AI330" t="s">
        <v>270</v>
      </c>
      <c r="AJ330" t="s">
        <v>270</v>
      </c>
      <c r="AK330" t="s">
        <v>270</v>
      </c>
      <c r="AL330">
        <v>3.0599999999999999E-2</v>
      </c>
      <c r="AM330" t="s">
        <v>271</v>
      </c>
      <c r="AN330">
        <v>45887</v>
      </c>
      <c r="AO330">
        <v>199388</v>
      </c>
      <c r="AP330">
        <v>5</v>
      </c>
      <c r="AQ330">
        <v>31766</v>
      </c>
      <c r="AR330">
        <v>2016</v>
      </c>
      <c r="GU330">
        <v>8.26</v>
      </c>
      <c r="GV330">
        <v>67.37</v>
      </c>
      <c r="GY330">
        <v>0</v>
      </c>
      <c r="GZ330">
        <v>0</v>
      </c>
      <c r="HA330">
        <v>0</v>
      </c>
      <c r="HB330">
        <v>75.63</v>
      </c>
      <c r="HC330">
        <v>75.63000000000001</v>
      </c>
    </row>
    <row r="331" spans="1:211" x14ac:dyDescent="0.25">
      <c r="A331">
        <v>27</v>
      </c>
      <c r="B331">
        <v>106</v>
      </c>
      <c r="C331" t="s">
        <v>250</v>
      </c>
      <c r="D331" t="s">
        <v>251</v>
      </c>
      <c r="E331" t="s">
        <v>252</v>
      </c>
      <c r="F331" t="s">
        <v>253</v>
      </c>
      <c r="G331" t="s">
        <v>254</v>
      </c>
      <c r="H331" t="s">
        <v>255</v>
      </c>
      <c r="I331">
        <v>2011</v>
      </c>
      <c r="J331">
        <v>106</v>
      </c>
      <c r="K331" t="s">
        <v>250</v>
      </c>
      <c r="L331" t="s">
        <v>256</v>
      </c>
      <c r="M331" t="s">
        <v>257</v>
      </c>
      <c r="N331" t="s">
        <v>258</v>
      </c>
      <c r="O331" t="s">
        <v>259</v>
      </c>
      <c r="P331">
        <v>106</v>
      </c>
      <c r="Q331" t="s">
        <v>283</v>
      </c>
      <c r="R331">
        <v>106</v>
      </c>
      <c r="S331" t="s">
        <v>250</v>
      </c>
      <c r="T331" t="s">
        <v>262</v>
      </c>
      <c r="U331" t="s">
        <v>263</v>
      </c>
      <c r="V331" t="s">
        <v>290</v>
      </c>
      <c r="W331" t="s">
        <v>460</v>
      </c>
      <c r="X331">
        <v>0</v>
      </c>
      <c r="Y331" t="s">
        <v>460</v>
      </c>
      <c r="Z331">
        <v>2012</v>
      </c>
      <c r="AA331" t="s">
        <v>459</v>
      </c>
      <c r="AB331" t="s">
        <v>459</v>
      </c>
      <c r="AC331">
        <v>78</v>
      </c>
      <c r="AD331">
        <v>5.07</v>
      </c>
      <c r="AF331" t="s">
        <v>268</v>
      </c>
      <c r="AG331" t="s">
        <v>292</v>
      </c>
      <c r="AH331" t="s">
        <v>270</v>
      </c>
      <c r="AI331" t="s">
        <v>270</v>
      </c>
      <c r="AJ331" t="s">
        <v>270</v>
      </c>
      <c r="AK331" t="s">
        <v>270</v>
      </c>
      <c r="AL331">
        <v>1.1000000000000001E-3</v>
      </c>
      <c r="AM331" t="s">
        <v>271</v>
      </c>
      <c r="AN331">
        <v>50877</v>
      </c>
      <c r="AO331">
        <v>210898</v>
      </c>
      <c r="AP331">
        <v>3</v>
      </c>
      <c r="AQ331">
        <v>31767</v>
      </c>
      <c r="AR331">
        <v>2014</v>
      </c>
      <c r="GC331">
        <v>6.67</v>
      </c>
      <c r="GU331">
        <v>20.58</v>
      </c>
      <c r="GV331">
        <v>10.44</v>
      </c>
      <c r="GY331">
        <v>6.67</v>
      </c>
      <c r="GZ331">
        <v>0</v>
      </c>
      <c r="HA331">
        <v>6.67</v>
      </c>
      <c r="HB331">
        <v>31.02</v>
      </c>
      <c r="HC331">
        <v>37.69</v>
      </c>
    </row>
    <row r="332" spans="1:211" x14ac:dyDescent="0.25">
      <c r="A332">
        <v>27</v>
      </c>
      <c r="B332">
        <v>106</v>
      </c>
      <c r="C332" t="s">
        <v>250</v>
      </c>
      <c r="D332" t="s">
        <v>251</v>
      </c>
      <c r="E332" t="s">
        <v>252</v>
      </c>
      <c r="F332" t="s">
        <v>253</v>
      </c>
      <c r="G332" t="s">
        <v>254</v>
      </c>
      <c r="H332" t="s">
        <v>255</v>
      </c>
      <c r="I332">
        <v>2011</v>
      </c>
      <c r="J332">
        <v>106</v>
      </c>
      <c r="K332" t="s">
        <v>250</v>
      </c>
      <c r="L332" t="s">
        <v>256</v>
      </c>
      <c r="M332" t="s">
        <v>257</v>
      </c>
      <c r="N332" t="s">
        <v>258</v>
      </c>
      <c r="O332" t="s">
        <v>259</v>
      </c>
      <c r="P332">
        <v>106</v>
      </c>
      <c r="Q332" t="s">
        <v>283</v>
      </c>
      <c r="R332">
        <v>106</v>
      </c>
      <c r="S332" t="s">
        <v>250</v>
      </c>
      <c r="T332" t="s">
        <v>262</v>
      </c>
      <c r="U332" t="s">
        <v>263</v>
      </c>
      <c r="V332" t="s">
        <v>290</v>
      </c>
      <c r="W332" t="s">
        <v>460</v>
      </c>
      <c r="X332">
        <v>0</v>
      </c>
      <c r="Y332" t="s">
        <v>460</v>
      </c>
      <c r="Z332">
        <v>2012</v>
      </c>
      <c r="AA332" t="s">
        <v>459</v>
      </c>
      <c r="AB332" t="s">
        <v>459</v>
      </c>
      <c r="AC332">
        <v>78</v>
      </c>
      <c r="AD332">
        <v>5.07</v>
      </c>
      <c r="AF332" t="s">
        <v>268</v>
      </c>
      <c r="AG332" t="s">
        <v>292</v>
      </c>
      <c r="AH332" t="s">
        <v>270</v>
      </c>
      <c r="AI332" t="s">
        <v>270</v>
      </c>
      <c r="AJ332" t="s">
        <v>270</v>
      </c>
      <c r="AK332" t="s">
        <v>270</v>
      </c>
      <c r="AL332">
        <v>1.1000000000000001E-3</v>
      </c>
      <c r="AM332" t="s">
        <v>271</v>
      </c>
      <c r="AN332">
        <v>50877</v>
      </c>
      <c r="AO332">
        <v>210898</v>
      </c>
      <c r="AP332">
        <v>4</v>
      </c>
      <c r="AQ332">
        <v>31767</v>
      </c>
      <c r="AR332">
        <v>2015</v>
      </c>
      <c r="BX332">
        <v>9.7799999999999994</v>
      </c>
      <c r="GP332">
        <v>51.69</v>
      </c>
      <c r="GU332">
        <v>79.12</v>
      </c>
      <c r="GV332">
        <v>47.3</v>
      </c>
      <c r="GY332">
        <v>9.7799999999999994</v>
      </c>
      <c r="GZ332">
        <v>51.69</v>
      </c>
      <c r="HA332">
        <v>61.47</v>
      </c>
      <c r="HB332">
        <v>126.42</v>
      </c>
      <c r="HC332">
        <v>187.89</v>
      </c>
    </row>
    <row r="333" spans="1:211" x14ac:dyDescent="0.25">
      <c r="A333">
        <v>27</v>
      </c>
      <c r="B333">
        <v>106</v>
      </c>
      <c r="C333" t="s">
        <v>250</v>
      </c>
      <c r="D333" t="s">
        <v>251</v>
      </c>
      <c r="E333" t="s">
        <v>252</v>
      </c>
      <c r="F333" t="s">
        <v>253</v>
      </c>
      <c r="G333" t="s">
        <v>254</v>
      </c>
      <c r="H333" t="s">
        <v>255</v>
      </c>
      <c r="I333">
        <v>2011</v>
      </c>
      <c r="J333">
        <v>106</v>
      </c>
      <c r="K333" t="s">
        <v>250</v>
      </c>
      <c r="L333" t="s">
        <v>256</v>
      </c>
      <c r="M333" t="s">
        <v>257</v>
      </c>
      <c r="N333" t="s">
        <v>258</v>
      </c>
      <c r="O333" t="s">
        <v>259</v>
      </c>
      <c r="P333">
        <v>106</v>
      </c>
      <c r="Q333" t="s">
        <v>283</v>
      </c>
      <c r="R333">
        <v>106</v>
      </c>
      <c r="S333" t="s">
        <v>250</v>
      </c>
      <c r="T333" t="s">
        <v>262</v>
      </c>
      <c r="U333" t="s">
        <v>263</v>
      </c>
      <c r="V333" t="s">
        <v>290</v>
      </c>
      <c r="W333" t="s">
        <v>460</v>
      </c>
      <c r="X333">
        <v>0</v>
      </c>
      <c r="Y333" t="s">
        <v>460</v>
      </c>
      <c r="Z333">
        <v>2012</v>
      </c>
      <c r="AA333" t="s">
        <v>459</v>
      </c>
      <c r="AB333" t="s">
        <v>459</v>
      </c>
      <c r="AC333">
        <v>78</v>
      </c>
      <c r="AD333">
        <v>5.07</v>
      </c>
      <c r="AF333" t="s">
        <v>268</v>
      </c>
      <c r="AG333" t="s">
        <v>292</v>
      </c>
      <c r="AH333" t="s">
        <v>270</v>
      </c>
      <c r="AI333" t="s">
        <v>270</v>
      </c>
      <c r="AJ333" t="s">
        <v>270</v>
      </c>
      <c r="AK333" t="s">
        <v>270</v>
      </c>
      <c r="AL333">
        <v>1.1000000000000001E-3</v>
      </c>
      <c r="AM333" t="s">
        <v>271</v>
      </c>
      <c r="AN333">
        <v>50877</v>
      </c>
      <c r="AO333">
        <v>210898</v>
      </c>
      <c r="AP333">
        <v>5</v>
      </c>
      <c r="AQ333">
        <v>31767</v>
      </c>
      <c r="AR333">
        <v>2016</v>
      </c>
      <c r="GU333">
        <v>10.88</v>
      </c>
      <c r="GV333">
        <v>77.52</v>
      </c>
      <c r="GY333">
        <v>0</v>
      </c>
      <c r="GZ333">
        <v>0</v>
      </c>
      <c r="HA333">
        <v>0</v>
      </c>
      <c r="HB333">
        <v>88.4</v>
      </c>
      <c r="HC333">
        <v>88.399999999999991</v>
      </c>
    </row>
    <row r="334" spans="1:211" x14ac:dyDescent="0.25">
      <c r="A334">
        <v>27</v>
      </c>
      <c r="B334">
        <v>106</v>
      </c>
      <c r="C334" t="s">
        <v>250</v>
      </c>
      <c r="D334" t="s">
        <v>251</v>
      </c>
      <c r="E334" t="s">
        <v>252</v>
      </c>
      <c r="F334" t="s">
        <v>253</v>
      </c>
      <c r="G334" t="s">
        <v>254</v>
      </c>
      <c r="H334" t="s">
        <v>255</v>
      </c>
      <c r="I334">
        <v>2011</v>
      </c>
      <c r="J334">
        <v>106</v>
      </c>
      <c r="K334" t="s">
        <v>250</v>
      </c>
      <c r="L334" t="s">
        <v>256</v>
      </c>
      <c r="M334" t="s">
        <v>257</v>
      </c>
      <c r="N334" t="s">
        <v>258</v>
      </c>
      <c r="O334" t="s">
        <v>259</v>
      </c>
      <c r="P334">
        <v>106</v>
      </c>
      <c r="Q334" t="s">
        <v>283</v>
      </c>
      <c r="R334">
        <v>106</v>
      </c>
      <c r="S334" t="s">
        <v>250</v>
      </c>
      <c r="T334" t="s">
        <v>262</v>
      </c>
      <c r="U334" t="s">
        <v>263</v>
      </c>
      <c r="V334" t="s">
        <v>290</v>
      </c>
      <c r="W334" t="s">
        <v>461</v>
      </c>
      <c r="X334">
        <v>0</v>
      </c>
      <c r="Y334" t="s">
        <v>461</v>
      </c>
      <c r="Z334">
        <v>2012</v>
      </c>
      <c r="AA334" t="s">
        <v>462</v>
      </c>
      <c r="AB334" t="s">
        <v>462</v>
      </c>
      <c r="AC334">
        <v>79</v>
      </c>
      <c r="AD334">
        <v>5.19</v>
      </c>
      <c r="AF334" t="s">
        <v>268</v>
      </c>
      <c r="AG334" t="s">
        <v>292</v>
      </c>
      <c r="AH334" t="s">
        <v>270</v>
      </c>
      <c r="AI334" t="s">
        <v>270</v>
      </c>
      <c r="AJ334" t="s">
        <v>270</v>
      </c>
      <c r="AK334" t="s">
        <v>270</v>
      </c>
      <c r="AL334">
        <v>0</v>
      </c>
      <c r="AM334" t="s">
        <v>271</v>
      </c>
      <c r="AN334">
        <v>50015</v>
      </c>
      <c r="AO334">
        <v>202067</v>
      </c>
      <c r="AP334">
        <v>3</v>
      </c>
      <c r="AQ334">
        <v>31768</v>
      </c>
      <c r="AR334">
        <v>2014</v>
      </c>
      <c r="GP334">
        <v>61.61</v>
      </c>
      <c r="GU334">
        <v>14.33</v>
      </c>
      <c r="GV334">
        <v>7.27</v>
      </c>
      <c r="GY334">
        <v>0</v>
      </c>
      <c r="GZ334">
        <v>61.61</v>
      </c>
      <c r="HA334">
        <v>61.61</v>
      </c>
      <c r="HB334">
        <v>21.6</v>
      </c>
      <c r="HC334">
        <v>83.21</v>
      </c>
    </row>
    <row r="335" spans="1:211" x14ac:dyDescent="0.25">
      <c r="A335">
        <v>27</v>
      </c>
      <c r="B335">
        <v>106</v>
      </c>
      <c r="C335" t="s">
        <v>250</v>
      </c>
      <c r="D335" t="s">
        <v>251</v>
      </c>
      <c r="E335" t="s">
        <v>252</v>
      </c>
      <c r="F335" t="s">
        <v>253</v>
      </c>
      <c r="G335" t="s">
        <v>254</v>
      </c>
      <c r="H335" t="s">
        <v>255</v>
      </c>
      <c r="I335">
        <v>2011</v>
      </c>
      <c r="J335">
        <v>106</v>
      </c>
      <c r="K335" t="s">
        <v>250</v>
      </c>
      <c r="L335" t="s">
        <v>256</v>
      </c>
      <c r="M335" t="s">
        <v>257</v>
      </c>
      <c r="N335" t="s">
        <v>258</v>
      </c>
      <c r="O335" t="s">
        <v>259</v>
      </c>
      <c r="P335">
        <v>106</v>
      </c>
      <c r="Q335" t="s">
        <v>283</v>
      </c>
      <c r="R335">
        <v>106</v>
      </c>
      <c r="S335" t="s">
        <v>250</v>
      </c>
      <c r="T335" t="s">
        <v>262</v>
      </c>
      <c r="U335" t="s">
        <v>263</v>
      </c>
      <c r="V335" t="s">
        <v>290</v>
      </c>
      <c r="W335" t="s">
        <v>461</v>
      </c>
      <c r="X335">
        <v>0</v>
      </c>
      <c r="Y335" t="s">
        <v>461</v>
      </c>
      <c r="Z335">
        <v>2012</v>
      </c>
      <c r="AA335" t="s">
        <v>462</v>
      </c>
      <c r="AB335" t="s">
        <v>462</v>
      </c>
      <c r="AC335">
        <v>79</v>
      </c>
      <c r="AD335">
        <v>5.19</v>
      </c>
      <c r="AF335" t="s">
        <v>268</v>
      </c>
      <c r="AG335" t="s">
        <v>292</v>
      </c>
      <c r="AH335" t="s">
        <v>270</v>
      </c>
      <c r="AI335" t="s">
        <v>270</v>
      </c>
      <c r="AJ335" t="s">
        <v>270</v>
      </c>
      <c r="AK335" t="s">
        <v>270</v>
      </c>
      <c r="AL335">
        <v>0</v>
      </c>
      <c r="AM335" t="s">
        <v>271</v>
      </c>
      <c r="AN335">
        <v>50015</v>
      </c>
      <c r="AO335">
        <v>202067</v>
      </c>
      <c r="AP335">
        <v>4</v>
      </c>
      <c r="AQ335">
        <v>31768</v>
      </c>
      <c r="AR335">
        <v>2015</v>
      </c>
      <c r="CM335">
        <v>10.26</v>
      </c>
      <c r="GP335">
        <v>30.23</v>
      </c>
      <c r="GU335">
        <v>76.23</v>
      </c>
      <c r="GV335">
        <v>39.82</v>
      </c>
      <c r="GY335">
        <v>10.26</v>
      </c>
      <c r="GZ335">
        <v>30.23</v>
      </c>
      <c r="HA335">
        <v>40.49</v>
      </c>
      <c r="HB335">
        <v>116.05</v>
      </c>
      <c r="HC335">
        <v>156.54</v>
      </c>
    </row>
    <row r="336" spans="1:211" x14ac:dyDescent="0.25">
      <c r="A336">
        <v>27</v>
      </c>
      <c r="B336">
        <v>106</v>
      </c>
      <c r="C336" t="s">
        <v>250</v>
      </c>
      <c r="D336" t="s">
        <v>251</v>
      </c>
      <c r="E336" t="s">
        <v>252</v>
      </c>
      <c r="F336" t="s">
        <v>253</v>
      </c>
      <c r="G336" t="s">
        <v>254</v>
      </c>
      <c r="H336" t="s">
        <v>255</v>
      </c>
      <c r="I336">
        <v>2011</v>
      </c>
      <c r="J336">
        <v>106</v>
      </c>
      <c r="K336" t="s">
        <v>250</v>
      </c>
      <c r="L336" t="s">
        <v>256</v>
      </c>
      <c r="M336" t="s">
        <v>257</v>
      </c>
      <c r="N336" t="s">
        <v>258</v>
      </c>
      <c r="O336" t="s">
        <v>259</v>
      </c>
      <c r="P336">
        <v>106</v>
      </c>
      <c r="Q336" t="s">
        <v>283</v>
      </c>
      <c r="R336">
        <v>106</v>
      </c>
      <c r="S336" t="s">
        <v>250</v>
      </c>
      <c r="T336" t="s">
        <v>262</v>
      </c>
      <c r="U336" t="s">
        <v>263</v>
      </c>
      <c r="V336" t="s">
        <v>290</v>
      </c>
      <c r="W336" t="s">
        <v>461</v>
      </c>
      <c r="X336">
        <v>0</v>
      </c>
      <c r="Y336" t="s">
        <v>461</v>
      </c>
      <c r="Z336">
        <v>2012</v>
      </c>
      <c r="AA336" t="s">
        <v>462</v>
      </c>
      <c r="AB336" t="s">
        <v>462</v>
      </c>
      <c r="AC336">
        <v>79</v>
      </c>
      <c r="AD336">
        <v>5.19</v>
      </c>
      <c r="AF336" t="s">
        <v>268</v>
      </c>
      <c r="AG336" t="s">
        <v>292</v>
      </c>
      <c r="AH336" t="s">
        <v>270</v>
      </c>
      <c r="AI336" t="s">
        <v>270</v>
      </c>
      <c r="AJ336" t="s">
        <v>270</v>
      </c>
      <c r="AK336" t="s">
        <v>270</v>
      </c>
      <c r="AL336">
        <v>0</v>
      </c>
      <c r="AM336" t="s">
        <v>271</v>
      </c>
      <c r="AN336">
        <v>50015</v>
      </c>
      <c r="AO336">
        <v>202067</v>
      </c>
      <c r="AP336">
        <v>5</v>
      </c>
      <c r="AQ336">
        <v>31768</v>
      </c>
      <c r="AR336">
        <v>2016</v>
      </c>
      <c r="BC336">
        <v>15.8</v>
      </c>
      <c r="BK336">
        <v>5.21</v>
      </c>
      <c r="GP336">
        <v>10.83</v>
      </c>
      <c r="GU336">
        <v>12.52</v>
      </c>
      <c r="GV336">
        <v>49.9</v>
      </c>
      <c r="GY336">
        <v>21.01</v>
      </c>
      <c r="GZ336">
        <v>10.83</v>
      </c>
      <c r="HA336">
        <v>31.84</v>
      </c>
      <c r="HB336">
        <v>62.42</v>
      </c>
      <c r="HC336">
        <v>94.259999999999991</v>
      </c>
    </row>
    <row r="337" spans="1:211" x14ac:dyDescent="0.25">
      <c r="A337">
        <v>27</v>
      </c>
      <c r="B337">
        <v>106</v>
      </c>
      <c r="C337" t="s">
        <v>250</v>
      </c>
      <c r="D337" t="s">
        <v>251</v>
      </c>
      <c r="E337" t="s">
        <v>252</v>
      </c>
      <c r="F337" t="s">
        <v>253</v>
      </c>
      <c r="G337" t="s">
        <v>254</v>
      </c>
      <c r="H337" t="s">
        <v>255</v>
      </c>
      <c r="I337">
        <v>2011</v>
      </c>
      <c r="J337">
        <v>106</v>
      </c>
      <c r="K337" t="s">
        <v>250</v>
      </c>
      <c r="L337" t="s">
        <v>256</v>
      </c>
      <c r="M337" t="s">
        <v>257</v>
      </c>
      <c r="N337" t="s">
        <v>258</v>
      </c>
      <c r="O337" t="s">
        <v>259</v>
      </c>
      <c r="P337">
        <v>106</v>
      </c>
      <c r="Q337" t="s">
        <v>283</v>
      </c>
      <c r="R337">
        <v>106</v>
      </c>
      <c r="S337" t="s">
        <v>250</v>
      </c>
      <c r="T337" t="s">
        <v>262</v>
      </c>
      <c r="U337" t="s">
        <v>263</v>
      </c>
      <c r="V337" t="s">
        <v>290</v>
      </c>
      <c r="W337" t="s">
        <v>463</v>
      </c>
      <c r="X337">
        <v>0</v>
      </c>
      <c r="Y337" t="s">
        <v>463</v>
      </c>
      <c r="Z337">
        <v>2012</v>
      </c>
      <c r="AA337" t="s">
        <v>462</v>
      </c>
      <c r="AB337" t="s">
        <v>462</v>
      </c>
      <c r="AC337">
        <v>78</v>
      </c>
      <c r="AD337">
        <v>5.19</v>
      </c>
      <c r="AF337" t="s">
        <v>268</v>
      </c>
      <c r="AG337" t="s">
        <v>292</v>
      </c>
      <c r="AH337" t="s">
        <v>270</v>
      </c>
      <c r="AI337" t="s">
        <v>270</v>
      </c>
      <c r="AJ337" t="s">
        <v>270</v>
      </c>
      <c r="AK337" t="s">
        <v>270</v>
      </c>
      <c r="AL337">
        <v>4.0000000000000002E-4</v>
      </c>
      <c r="AM337" t="s">
        <v>271</v>
      </c>
      <c r="AN337">
        <v>50484</v>
      </c>
      <c r="AO337">
        <v>207229</v>
      </c>
      <c r="AP337">
        <v>2</v>
      </c>
      <c r="AQ337">
        <v>31769</v>
      </c>
      <c r="AR337">
        <v>2013</v>
      </c>
      <c r="GU337">
        <v>0.96</v>
      </c>
      <c r="GV337">
        <v>2.4300000000000002</v>
      </c>
      <c r="GY337">
        <v>0</v>
      </c>
      <c r="GZ337">
        <v>0</v>
      </c>
      <c r="HA337">
        <v>0</v>
      </c>
      <c r="HB337">
        <v>3.39</v>
      </c>
      <c r="HC337">
        <v>3.39</v>
      </c>
    </row>
    <row r="338" spans="1:211" x14ac:dyDescent="0.25">
      <c r="A338">
        <v>27</v>
      </c>
      <c r="B338">
        <v>106</v>
      </c>
      <c r="C338" t="s">
        <v>250</v>
      </c>
      <c r="D338" t="s">
        <v>251</v>
      </c>
      <c r="E338" t="s">
        <v>252</v>
      </c>
      <c r="F338" t="s">
        <v>253</v>
      </c>
      <c r="G338" t="s">
        <v>254</v>
      </c>
      <c r="H338" t="s">
        <v>255</v>
      </c>
      <c r="I338">
        <v>2011</v>
      </c>
      <c r="J338">
        <v>106</v>
      </c>
      <c r="K338" t="s">
        <v>250</v>
      </c>
      <c r="L338" t="s">
        <v>256</v>
      </c>
      <c r="M338" t="s">
        <v>257</v>
      </c>
      <c r="N338" t="s">
        <v>258</v>
      </c>
      <c r="O338" t="s">
        <v>259</v>
      </c>
      <c r="P338">
        <v>106</v>
      </c>
      <c r="Q338" t="s">
        <v>283</v>
      </c>
      <c r="R338">
        <v>106</v>
      </c>
      <c r="S338" t="s">
        <v>250</v>
      </c>
      <c r="T338" t="s">
        <v>262</v>
      </c>
      <c r="U338" t="s">
        <v>263</v>
      </c>
      <c r="V338" t="s">
        <v>290</v>
      </c>
      <c r="W338" t="s">
        <v>463</v>
      </c>
      <c r="X338">
        <v>0</v>
      </c>
      <c r="Y338" t="s">
        <v>463</v>
      </c>
      <c r="Z338">
        <v>2012</v>
      </c>
      <c r="AA338" t="s">
        <v>462</v>
      </c>
      <c r="AB338" t="s">
        <v>462</v>
      </c>
      <c r="AC338">
        <v>78</v>
      </c>
      <c r="AD338">
        <v>5.19</v>
      </c>
      <c r="AF338" t="s">
        <v>268</v>
      </c>
      <c r="AG338" t="s">
        <v>292</v>
      </c>
      <c r="AH338" t="s">
        <v>270</v>
      </c>
      <c r="AI338" t="s">
        <v>270</v>
      </c>
      <c r="AJ338" t="s">
        <v>270</v>
      </c>
      <c r="AK338" t="s">
        <v>270</v>
      </c>
      <c r="AL338">
        <v>4.0000000000000002E-4</v>
      </c>
      <c r="AM338" t="s">
        <v>271</v>
      </c>
      <c r="AN338">
        <v>50484</v>
      </c>
      <c r="AO338">
        <v>207229</v>
      </c>
      <c r="AP338">
        <v>3</v>
      </c>
      <c r="AQ338">
        <v>31769</v>
      </c>
      <c r="AR338">
        <v>2014</v>
      </c>
      <c r="BX338">
        <v>28.82</v>
      </c>
      <c r="FV338">
        <v>5.5</v>
      </c>
      <c r="GP338">
        <v>32.06</v>
      </c>
      <c r="GU338">
        <v>24.37</v>
      </c>
      <c r="GV338">
        <v>13.89</v>
      </c>
      <c r="GY338">
        <v>34.32</v>
      </c>
      <c r="GZ338">
        <v>32.06</v>
      </c>
      <c r="HA338">
        <v>66.38</v>
      </c>
      <c r="HB338">
        <v>38.26</v>
      </c>
      <c r="HC338">
        <v>104.64</v>
      </c>
    </row>
    <row r="339" spans="1:211" x14ac:dyDescent="0.25">
      <c r="A339">
        <v>27</v>
      </c>
      <c r="B339">
        <v>106</v>
      </c>
      <c r="C339" t="s">
        <v>250</v>
      </c>
      <c r="D339" t="s">
        <v>251</v>
      </c>
      <c r="E339" t="s">
        <v>252</v>
      </c>
      <c r="F339" t="s">
        <v>253</v>
      </c>
      <c r="G339" t="s">
        <v>254</v>
      </c>
      <c r="H339" t="s">
        <v>255</v>
      </c>
      <c r="I339">
        <v>2011</v>
      </c>
      <c r="J339">
        <v>106</v>
      </c>
      <c r="K339" t="s">
        <v>250</v>
      </c>
      <c r="L339" t="s">
        <v>256</v>
      </c>
      <c r="M339" t="s">
        <v>257</v>
      </c>
      <c r="N339" t="s">
        <v>258</v>
      </c>
      <c r="O339" t="s">
        <v>259</v>
      </c>
      <c r="P339">
        <v>106</v>
      </c>
      <c r="Q339" t="s">
        <v>283</v>
      </c>
      <c r="R339">
        <v>106</v>
      </c>
      <c r="S339" t="s">
        <v>250</v>
      </c>
      <c r="T339" t="s">
        <v>262</v>
      </c>
      <c r="U339" t="s">
        <v>263</v>
      </c>
      <c r="V339" t="s">
        <v>290</v>
      </c>
      <c r="W339" t="s">
        <v>463</v>
      </c>
      <c r="X339">
        <v>0</v>
      </c>
      <c r="Y339" t="s">
        <v>463</v>
      </c>
      <c r="Z339">
        <v>2012</v>
      </c>
      <c r="AA339" t="s">
        <v>462</v>
      </c>
      <c r="AB339" t="s">
        <v>462</v>
      </c>
      <c r="AC339">
        <v>78</v>
      </c>
      <c r="AD339">
        <v>5.19</v>
      </c>
      <c r="AF339" t="s">
        <v>268</v>
      </c>
      <c r="AG339" t="s">
        <v>292</v>
      </c>
      <c r="AH339" t="s">
        <v>270</v>
      </c>
      <c r="AI339" t="s">
        <v>270</v>
      </c>
      <c r="AJ339" t="s">
        <v>270</v>
      </c>
      <c r="AK339" t="s">
        <v>270</v>
      </c>
      <c r="AL339">
        <v>4.0000000000000002E-4</v>
      </c>
      <c r="AM339" t="s">
        <v>271</v>
      </c>
      <c r="AN339">
        <v>50484</v>
      </c>
      <c r="AO339">
        <v>207229</v>
      </c>
      <c r="AP339">
        <v>4</v>
      </c>
      <c r="AQ339">
        <v>31769</v>
      </c>
      <c r="AR339">
        <v>2015</v>
      </c>
      <c r="CM339">
        <v>10.43</v>
      </c>
      <c r="GP339">
        <v>72.25</v>
      </c>
      <c r="GU339">
        <v>80.510000000000005</v>
      </c>
      <c r="GV339">
        <v>42.04</v>
      </c>
      <c r="GY339">
        <v>10.43</v>
      </c>
      <c r="GZ339">
        <v>72.25</v>
      </c>
      <c r="HA339">
        <v>82.68</v>
      </c>
      <c r="HB339">
        <v>122.55</v>
      </c>
      <c r="HC339">
        <v>205.23</v>
      </c>
    </row>
    <row r="340" spans="1:211" x14ac:dyDescent="0.25">
      <c r="A340">
        <v>27</v>
      </c>
      <c r="B340">
        <v>106</v>
      </c>
      <c r="C340" t="s">
        <v>250</v>
      </c>
      <c r="D340" t="s">
        <v>251</v>
      </c>
      <c r="E340" t="s">
        <v>252</v>
      </c>
      <c r="F340" t="s">
        <v>253</v>
      </c>
      <c r="G340" t="s">
        <v>254</v>
      </c>
      <c r="H340" t="s">
        <v>255</v>
      </c>
      <c r="I340">
        <v>2011</v>
      </c>
      <c r="J340">
        <v>106</v>
      </c>
      <c r="K340" t="s">
        <v>250</v>
      </c>
      <c r="L340" t="s">
        <v>256</v>
      </c>
      <c r="M340" t="s">
        <v>257</v>
      </c>
      <c r="N340" t="s">
        <v>258</v>
      </c>
      <c r="O340" t="s">
        <v>259</v>
      </c>
      <c r="P340">
        <v>106</v>
      </c>
      <c r="Q340" t="s">
        <v>283</v>
      </c>
      <c r="R340">
        <v>106</v>
      </c>
      <c r="S340" t="s">
        <v>250</v>
      </c>
      <c r="T340" t="s">
        <v>262</v>
      </c>
      <c r="U340" t="s">
        <v>263</v>
      </c>
      <c r="V340" t="s">
        <v>290</v>
      </c>
      <c r="W340" t="s">
        <v>463</v>
      </c>
      <c r="X340">
        <v>0</v>
      </c>
      <c r="Y340" t="s">
        <v>463</v>
      </c>
      <c r="Z340">
        <v>2012</v>
      </c>
      <c r="AA340" t="s">
        <v>462</v>
      </c>
      <c r="AB340" t="s">
        <v>462</v>
      </c>
      <c r="AC340">
        <v>78</v>
      </c>
      <c r="AD340">
        <v>5.19</v>
      </c>
      <c r="AF340" t="s">
        <v>268</v>
      </c>
      <c r="AG340" t="s">
        <v>292</v>
      </c>
      <c r="AH340" t="s">
        <v>270</v>
      </c>
      <c r="AI340" t="s">
        <v>270</v>
      </c>
      <c r="AJ340" t="s">
        <v>270</v>
      </c>
      <c r="AK340" t="s">
        <v>270</v>
      </c>
      <c r="AL340">
        <v>4.0000000000000002E-4</v>
      </c>
      <c r="AM340" t="s">
        <v>271</v>
      </c>
      <c r="AN340">
        <v>50484</v>
      </c>
      <c r="AO340">
        <v>207229</v>
      </c>
      <c r="AP340">
        <v>5</v>
      </c>
      <c r="AQ340">
        <v>31769</v>
      </c>
      <c r="AR340">
        <v>2016</v>
      </c>
      <c r="FU340">
        <v>13.63</v>
      </c>
      <c r="GP340">
        <v>22.57</v>
      </c>
      <c r="GU340">
        <v>11.73</v>
      </c>
      <c r="GV340">
        <v>37.799999999999997</v>
      </c>
      <c r="GY340">
        <v>13.63</v>
      </c>
      <c r="GZ340">
        <v>22.57</v>
      </c>
      <c r="HA340">
        <v>36.200000000000003</v>
      </c>
      <c r="HB340">
        <v>49.53</v>
      </c>
      <c r="HC340">
        <v>85.73</v>
      </c>
    </row>
    <row r="341" spans="1:211" x14ac:dyDescent="0.25">
      <c r="A341">
        <v>27</v>
      </c>
      <c r="B341">
        <v>106</v>
      </c>
      <c r="C341" t="s">
        <v>250</v>
      </c>
      <c r="D341" t="s">
        <v>251</v>
      </c>
      <c r="E341" t="s">
        <v>252</v>
      </c>
      <c r="F341" t="s">
        <v>253</v>
      </c>
      <c r="G341" t="s">
        <v>254</v>
      </c>
      <c r="H341" t="s">
        <v>255</v>
      </c>
      <c r="I341">
        <v>2011</v>
      </c>
      <c r="J341">
        <v>106</v>
      </c>
      <c r="K341" t="s">
        <v>250</v>
      </c>
      <c r="L341" t="s">
        <v>256</v>
      </c>
      <c r="M341" t="s">
        <v>257</v>
      </c>
      <c r="N341" t="s">
        <v>258</v>
      </c>
      <c r="O341" t="s">
        <v>259</v>
      </c>
      <c r="P341">
        <v>106</v>
      </c>
      <c r="Q341" t="s">
        <v>283</v>
      </c>
      <c r="R341">
        <v>106</v>
      </c>
      <c r="S341" t="s">
        <v>250</v>
      </c>
      <c r="T341" t="s">
        <v>262</v>
      </c>
      <c r="U341" t="s">
        <v>263</v>
      </c>
      <c r="V341" t="s">
        <v>290</v>
      </c>
      <c r="W341" t="s">
        <v>464</v>
      </c>
      <c r="X341">
        <v>0</v>
      </c>
      <c r="Y341" t="s">
        <v>464</v>
      </c>
      <c r="Z341">
        <v>2012</v>
      </c>
      <c r="AA341" t="s">
        <v>465</v>
      </c>
      <c r="AB341" t="s">
        <v>465</v>
      </c>
      <c r="AC341">
        <v>79</v>
      </c>
      <c r="AD341">
        <v>5.14</v>
      </c>
      <c r="AF341" t="s">
        <v>268</v>
      </c>
      <c r="AG341" t="s">
        <v>292</v>
      </c>
      <c r="AH341" t="s">
        <v>270</v>
      </c>
      <c r="AI341" t="s">
        <v>270</v>
      </c>
      <c r="AJ341" t="s">
        <v>270</v>
      </c>
      <c r="AK341" t="s">
        <v>270</v>
      </c>
      <c r="AL341">
        <v>5.9999999999999995E-4</v>
      </c>
      <c r="AM341" t="s">
        <v>271</v>
      </c>
      <c r="AN341">
        <v>49718</v>
      </c>
      <c r="AO341">
        <v>206521</v>
      </c>
      <c r="AP341">
        <v>2</v>
      </c>
      <c r="AQ341">
        <v>31770</v>
      </c>
      <c r="AR341">
        <v>2013</v>
      </c>
      <c r="GU341">
        <v>0.97</v>
      </c>
      <c r="GV341">
        <v>2.46</v>
      </c>
      <c r="GY341">
        <v>0</v>
      </c>
      <c r="GZ341">
        <v>0</v>
      </c>
      <c r="HA341">
        <v>0</v>
      </c>
      <c r="HB341">
        <v>3.43</v>
      </c>
      <c r="HC341">
        <v>3.4299999999999997</v>
      </c>
    </row>
    <row r="342" spans="1:211" x14ac:dyDescent="0.25">
      <c r="A342">
        <v>27</v>
      </c>
      <c r="B342">
        <v>106</v>
      </c>
      <c r="C342" t="s">
        <v>250</v>
      </c>
      <c r="D342" t="s">
        <v>251</v>
      </c>
      <c r="E342" t="s">
        <v>252</v>
      </c>
      <c r="F342" t="s">
        <v>253</v>
      </c>
      <c r="G342" t="s">
        <v>254</v>
      </c>
      <c r="H342" t="s">
        <v>255</v>
      </c>
      <c r="I342">
        <v>2011</v>
      </c>
      <c r="J342">
        <v>106</v>
      </c>
      <c r="K342" t="s">
        <v>250</v>
      </c>
      <c r="L342" t="s">
        <v>256</v>
      </c>
      <c r="M342" t="s">
        <v>257</v>
      </c>
      <c r="N342" t="s">
        <v>258</v>
      </c>
      <c r="O342" t="s">
        <v>259</v>
      </c>
      <c r="P342">
        <v>106</v>
      </c>
      <c r="Q342" t="s">
        <v>283</v>
      </c>
      <c r="R342">
        <v>106</v>
      </c>
      <c r="S342" t="s">
        <v>250</v>
      </c>
      <c r="T342" t="s">
        <v>262</v>
      </c>
      <c r="U342" t="s">
        <v>263</v>
      </c>
      <c r="V342" t="s">
        <v>290</v>
      </c>
      <c r="W342" t="s">
        <v>464</v>
      </c>
      <c r="X342">
        <v>0</v>
      </c>
      <c r="Y342" t="s">
        <v>464</v>
      </c>
      <c r="Z342">
        <v>2012</v>
      </c>
      <c r="AA342" t="s">
        <v>465</v>
      </c>
      <c r="AB342" t="s">
        <v>465</v>
      </c>
      <c r="AC342">
        <v>79</v>
      </c>
      <c r="AD342">
        <v>5.14</v>
      </c>
      <c r="AF342" t="s">
        <v>268</v>
      </c>
      <c r="AG342" t="s">
        <v>292</v>
      </c>
      <c r="AH342" t="s">
        <v>270</v>
      </c>
      <c r="AI342" t="s">
        <v>270</v>
      </c>
      <c r="AJ342" t="s">
        <v>270</v>
      </c>
      <c r="AK342" t="s">
        <v>270</v>
      </c>
      <c r="AL342">
        <v>5.9999999999999995E-4</v>
      </c>
      <c r="AM342" t="s">
        <v>271</v>
      </c>
      <c r="AN342">
        <v>49718</v>
      </c>
      <c r="AO342">
        <v>206521</v>
      </c>
      <c r="AP342">
        <v>3</v>
      </c>
      <c r="AQ342">
        <v>31770</v>
      </c>
      <c r="AR342">
        <v>2014</v>
      </c>
      <c r="GP342">
        <v>0.46</v>
      </c>
      <c r="GU342">
        <v>29.47</v>
      </c>
      <c r="GV342">
        <v>14.94</v>
      </c>
      <c r="GY342">
        <v>0</v>
      </c>
      <c r="GZ342">
        <v>0.46</v>
      </c>
      <c r="HA342">
        <v>0.46</v>
      </c>
      <c r="HB342">
        <v>44.41</v>
      </c>
      <c r="HC342">
        <v>44.87</v>
      </c>
    </row>
    <row r="343" spans="1:211" x14ac:dyDescent="0.25">
      <c r="A343">
        <v>27</v>
      </c>
      <c r="B343">
        <v>106</v>
      </c>
      <c r="C343" t="s">
        <v>250</v>
      </c>
      <c r="D343" t="s">
        <v>251</v>
      </c>
      <c r="E343" t="s">
        <v>252</v>
      </c>
      <c r="F343" t="s">
        <v>253</v>
      </c>
      <c r="G343" t="s">
        <v>254</v>
      </c>
      <c r="H343" t="s">
        <v>255</v>
      </c>
      <c r="I343">
        <v>2011</v>
      </c>
      <c r="J343">
        <v>106</v>
      </c>
      <c r="K343" t="s">
        <v>250</v>
      </c>
      <c r="L343" t="s">
        <v>256</v>
      </c>
      <c r="M343" t="s">
        <v>257</v>
      </c>
      <c r="N343" t="s">
        <v>258</v>
      </c>
      <c r="O343" t="s">
        <v>259</v>
      </c>
      <c r="P343">
        <v>106</v>
      </c>
      <c r="Q343" t="s">
        <v>283</v>
      </c>
      <c r="R343">
        <v>106</v>
      </c>
      <c r="S343" t="s">
        <v>250</v>
      </c>
      <c r="T343" t="s">
        <v>262</v>
      </c>
      <c r="U343" t="s">
        <v>263</v>
      </c>
      <c r="V343" t="s">
        <v>290</v>
      </c>
      <c r="W343" t="s">
        <v>464</v>
      </c>
      <c r="X343">
        <v>0</v>
      </c>
      <c r="Y343" t="s">
        <v>464</v>
      </c>
      <c r="Z343">
        <v>2012</v>
      </c>
      <c r="AA343" t="s">
        <v>465</v>
      </c>
      <c r="AB343" t="s">
        <v>465</v>
      </c>
      <c r="AC343">
        <v>79</v>
      </c>
      <c r="AD343">
        <v>5.14</v>
      </c>
      <c r="AF343" t="s">
        <v>268</v>
      </c>
      <c r="AG343" t="s">
        <v>292</v>
      </c>
      <c r="AH343" t="s">
        <v>270</v>
      </c>
      <c r="AI343" t="s">
        <v>270</v>
      </c>
      <c r="AJ343" t="s">
        <v>270</v>
      </c>
      <c r="AK343" t="s">
        <v>270</v>
      </c>
      <c r="AL343">
        <v>5.9999999999999995E-4</v>
      </c>
      <c r="AM343" t="s">
        <v>271</v>
      </c>
      <c r="AN343">
        <v>49718</v>
      </c>
      <c r="AO343">
        <v>206521</v>
      </c>
      <c r="AP343">
        <v>4</v>
      </c>
      <c r="AQ343">
        <v>31770</v>
      </c>
      <c r="AR343">
        <v>2015</v>
      </c>
      <c r="BX343">
        <v>4.6500000000000004</v>
      </c>
      <c r="CM343">
        <v>95.96</v>
      </c>
      <c r="FX343">
        <v>14.12</v>
      </c>
      <c r="GP343">
        <v>44.07</v>
      </c>
      <c r="GU343">
        <v>69.73</v>
      </c>
      <c r="GV343">
        <v>40.46</v>
      </c>
      <c r="GY343">
        <v>114.73</v>
      </c>
      <c r="GZ343">
        <v>44.07</v>
      </c>
      <c r="HA343">
        <v>158.80000000000001</v>
      </c>
      <c r="HB343">
        <v>110.19</v>
      </c>
      <c r="HC343">
        <v>268.99</v>
      </c>
    </row>
    <row r="344" spans="1:211" x14ac:dyDescent="0.25">
      <c r="A344">
        <v>27</v>
      </c>
      <c r="B344">
        <v>106</v>
      </c>
      <c r="C344" t="s">
        <v>250</v>
      </c>
      <c r="D344" t="s">
        <v>251</v>
      </c>
      <c r="E344" t="s">
        <v>252</v>
      </c>
      <c r="F344" t="s">
        <v>253</v>
      </c>
      <c r="G344" t="s">
        <v>254</v>
      </c>
      <c r="H344" t="s">
        <v>255</v>
      </c>
      <c r="I344">
        <v>2011</v>
      </c>
      <c r="J344">
        <v>106</v>
      </c>
      <c r="K344" t="s">
        <v>250</v>
      </c>
      <c r="L344" t="s">
        <v>256</v>
      </c>
      <c r="M344" t="s">
        <v>257</v>
      </c>
      <c r="N344" t="s">
        <v>258</v>
      </c>
      <c r="O344" t="s">
        <v>259</v>
      </c>
      <c r="P344">
        <v>106</v>
      </c>
      <c r="Q344" t="s">
        <v>283</v>
      </c>
      <c r="R344">
        <v>106</v>
      </c>
      <c r="S344" t="s">
        <v>250</v>
      </c>
      <c r="T344" t="s">
        <v>262</v>
      </c>
      <c r="U344" t="s">
        <v>263</v>
      </c>
      <c r="V344" t="s">
        <v>290</v>
      </c>
      <c r="W344" t="s">
        <v>464</v>
      </c>
      <c r="X344">
        <v>0</v>
      </c>
      <c r="Y344" t="s">
        <v>464</v>
      </c>
      <c r="Z344">
        <v>2012</v>
      </c>
      <c r="AA344" t="s">
        <v>465</v>
      </c>
      <c r="AB344" t="s">
        <v>465</v>
      </c>
      <c r="AC344">
        <v>79</v>
      </c>
      <c r="AD344">
        <v>5.14</v>
      </c>
      <c r="AF344" t="s">
        <v>268</v>
      </c>
      <c r="AG344" t="s">
        <v>292</v>
      </c>
      <c r="AH344" t="s">
        <v>270</v>
      </c>
      <c r="AI344" t="s">
        <v>270</v>
      </c>
      <c r="AJ344" t="s">
        <v>270</v>
      </c>
      <c r="AK344" t="s">
        <v>270</v>
      </c>
      <c r="AL344">
        <v>5.9999999999999995E-4</v>
      </c>
      <c r="AM344" t="s">
        <v>271</v>
      </c>
      <c r="AN344">
        <v>49718</v>
      </c>
      <c r="AO344">
        <v>206521</v>
      </c>
      <c r="AP344">
        <v>5</v>
      </c>
      <c r="AQ344">
        <v>31770</v>
      </c>
      <c r="AR344">
        <v>2016</v>
      </c>
      <c r="GP344">
        <v>38.04</v>
      </c>
      <c r="GU344">
        <v>22.8</v>
      </c>
      <c r="GV344">
        <v>69.73</v>
      </c>
      <c r="GY344">
        <v>0</v>
      </c>
      <c r="GZ344">
        <v>38.04</v>
      </c>
      <c r="HA344">
        <v>38.04</v>
      </c>
      <c r="HB344">
        <v>92.53</v>
      </c>
      <c r="HC344">
        <v>130.57</v>
      </c>
    </row>
    <row r="345" spans="1:211" x14ac:dyDescent="0.25">
      <c r="A345">
        <v>27</v>
      </c>
      <c r="B345">
        <v>106</v>
      </c>
      <c r="C345" t="s">
        <v>250</v>
      </c>
      <c r="D345" t="s">
        <v>251</v>
      </c>
      <c r="E345" t="s">
        <v>252</v>
      </c>
      <c r="F345" t="s">
        <v>253</v>
      </c>
      <c r="G345" t="s">
        <v>254</v>
      </c>
      <c r="H345" t="s">
        <v>255</v>
      </c>
      <c r="I345">
        <v>2011</v>
      </c>
      <c r="J345">
        <v>106</v>
      </c>
      <c r="K345" t="s">
        <v>250</v>
      </c>
      <c r="L345" t="s">
        <v>256</v>
      </c>
      <c r="M345" t="s">
        <v>257</v>
      </c>
      <c r="N345" t="s">
        <v>258</v>
      </c>
      <c r="O345" t="s">
        <v>259</v>
      </c>
      <c r="P345">
        <v>106</v>
      </c>
      <c r="Q345" t="s">
        <v>283</v>
      </c>
      <c r="R345">
        <v>106</v>
      </c>
      <c r="S345" t="s">
        <v>250</v>
      </c>
      <c r="T345" t="s">
        <v>262</v>
      </c>
      <c r="U345" t="s">
        <v>263</v>
      </c>
      <c r="V345" t="s">
        <v>290</v>
      </c>
      <c r="W345" t="s">
        <v>466</v>
      </c>
      <c r="X345">
        <v>0</v>
      </c>
      <c r="Y345" t="s">
        <v>466</v>
      </c>
      <c r="Z345">
        <v>2012</v>
      </c>
      <c r="AA345" t="s">
        <v>467</v>
      </c>
      <c r="AB345" t="s">
        <v>467</v>
      </c>
      <c r="AC345">
        <v>78</v>
      </c>
      <c r="AD345">
        <v>5.0999999999999996</v>
      </c>
      <c r="AF345" t="s">
        <v>268</v>
      </c>
      <c r="AG345" t="s">
        <v>292</v>
      </c>
      <c r="AH345" t="s">
        <v>270</v>
      </c>
      <c r="AI345" t="s">
        <v>270</v>
      </c>
      <c r="AJ345" t="s">
        <v>270</v>
      </c>
      <c r="AK345" t="s">
        <v>270</v>
      </c>
      <c r="AL345">
        <v>2.29E-2</v>
      </c>
      <c r="AM345" t="s">
        <v>271</v>
      </c>
      <c r="AN345">
        <v>49179</v>
      </c>
      <c r="AO345">
        <v>207104</v>
      </c>
      <c r="AP345">
        <v>2</v>
      </c>
      <c r="AQ345">
        <v>31764</v>
      </c>
      <c r="AR345">
        <v>2013</v>
      </c>
      <c r="GU345">
        <v>0.99</v>
      </c>
      <c r="GV345">
        <v>2.4900000000000002</v>
      </c>
      <c r="GY345">
        <v>0</v>
      </c>
      <c r="GZ345">
        <v>0</v>
      </c>
      <c r="HA345">
        <v>0</v>
      </c>
      <c r="HB345">
        <v>3.48</v>
      </c>
      <c r="HC345">
        <v>3.4800000000000004</v>
      </c>
    </row>
    <row r="346" spans="1:211" x14ac:dyDescent="0.25">
      <c r="A346">
        <v>27</v>
      </c>
      <c r="B346">
        <v>106</v>
      </c>
      <c r="C346" t="s">
        <v>250</v>
      </c>
      <c r="D346" t="s">
        <v>251</v>
      </c>
      <c r="E346" t="s">
        <v>252</v>
      </c>
      <c r="F346" t="s">
        <v>253</v>
      </c>
      <c r="G346" t="s">
        <v>254</v>
      </c>
      <c r="H346" t="s">
        <v>255</v>
      </c>
      <c r="I346">
        <v>2011</v>
      </c>
      <c r="J346">
        <v>106</v>
      </c>
      <c r="K346" t="s">
        <v>250</v>
      </c>
      <c r="L346" t="s">
        <v>256</v>
      </c>
      <c r="M346" t="s">
        <v>257</v>
      </c>
      <c r="N346" t="s">
        <v>258</v>
      </c>
      <c r="O346" t="s">
        <v>259</v>
      </c>
      <c r="P346">
        <v>106</v>
      </c>
      <c r="Q346" t="s">
        <v>283</v>
      </c>
      <c r="R346">
        <v>106</v>
      </c>
      <c r="S346" t="s">
        <v>250</v>
      </c>
      <c r="T346" t="s">
        <v>262</v>
      </c>
      <c r="U346" t="s">
        <v>263</v>
      </c>
      <c r="V346" t="s">
        <v>290</v>
      </c>
      <c r="W346" t="s">
        <v>466</v>
      </c>
      <c r="X346">
        <v>0</v>
      </c>
      <c r="Y346" t="s">
        <v>466</v>
      </c>
      <c r="Z346">
        <v>2012</v>
      </c>
      <c r="AA346" t="s">
        <v>467</v>
      </c>
      <c r="AB346" t="s">
        <v>467</v>
      </c>
      <c r="AC346">
        <v>78</v>
      </c>
      <c r="AD346">
        <v>5.0999999999999996</v>
      </c>
      <c r="AF346" t="s">
        <v>268</v>
      </c>
      <c r="AG346" t="s">
        <v>292</v>
      </c>
      <c r="AH346" t="s">
        <v>270</v>
      </c>
      <c r="AI346" t="s">
        <v>270</v>
      </c>
      <c r="AJ346" t="s">
        <v>270</v>
      </c>
      <c r="AK346" t="s">
        <v>270</v>
      </c>
      <c r="AL346">
        <v>2.29E-2</v>
      </c>
      <c r="AM346" t="s">
        <v>271</v>
      </c>
      <c r="AN346">
        <v>49179</v>
      </c>
      <c r="AO346">
        <v>207104</v>
      </c>
      <c r="AP346">
        <v>3</v>
      </c>
      <c r="AQ346">
        <v>31764</v>
      </c>
      <c r="AR346">
        <v>2014</v>
      </c>
      <c r="GC346">
        <v>21.52</v>
      </c>
      <c r="GP346">
        <v>7.87</v>
      </c>
      <c r="GU346">
        <v>29.21</v>
      </c>
      <c r="GV346">
        <v>14.49</v>
      </c>
      <c r="GY346">
        <v>21.52</v>
      </c>
      <c r="GZ346">
        <v>7.87</v>
      </c>
      <c r="HA346">
        <v>29.39</v>
      </c>
      <c r="HB346">
        <v>43.7</v>
      </c>
      <c r="HC346">
        <v>73.09</v>
      </c>
    </row>
    <row r="347" spans="1:211" x14ac:dyDescent="0.25">
      <c r="A347">
        <v>27</v>
      </c>
      <c r="B347">
        <v>106</v>
      </c>
      <c r="C347" t="s">
        <v>250</v>
      </c>
      <c r="D347" t="s">
        <v>251</v>
      </c>
      <c r="E347" t="s">
        <v>252</v>
      </c>
      <c r="F347" t="s">
        <v>253</v>
      </c>
      <c r="G347" t="s">
        <v>254</v>
      </c>
      <c r="H347" t="s">
        <v>255</v>
      </c>
      <c r="I347">
        <v>2011</v>
      </c>
      <c r="J347">
        <v>106</v>
      </c>
      <c r="K347" t="s">
        <v>250</v>
      </c>
      <c r="L347" t="s">
        <v>256</v>
      </c>
      <c r="M347" t="s">
        <v>257</v>
      </c>
      <c r="N347" t="s">
        <v>258</v>
      </c>
      <c r="O347" t="s">
        <v>259</v>
      </c>
      <c r="P347">
        <v>106</v>
      </c>
      <c r="Q347" t="s">
        <v>283</v>
      </c>
      <c r="R347">
        <v>106</v>
      </c>
      <c r="S347" t="s">
        <v>250</v>
      </c>
      <c r="T347" t="s">
        <v>262</v>
      </c>
      <c r="U347" t="s">
        <v>263</v>
      </c>
      <c r="V347" t="s">
        <v>290</v>
      </c>
      <c r="W347" t="s">
        <v>466</v>
      </c>
      <c r="X347">
        <v>0</v>
      </c>
      <c r="Y347" t="s">
        <v>466</v>
      </c>
      <c r="Z347">
        <v>2012</v>
      </c>
      <c r="AA347" t="s">
        <v>467</v>
      </c>
      <c r="AB347" t="s">
        <v>467</v>
      </c>
      <c r="AC347">
        <v>78</v>
      </c>
      <c r="AD347">
        <v>5.0999999999999996</v>
      </c>
      <c r="AF347" t="s">
        <v>268</v>
      </c>
      <c r="AG347" t="s">
        <v>292</v>
      </c>
      <c r="AH347" t="s">
        <v>270</v>
      </c>
      <c r="AI347" t="s">
        <v>270</v>
      </c>
      <c r="AJ347" t="s">
        <v>270</v>
      </c>
      <c r="AK347" t="s">
        <v>270</v>
      </c>
      <c r="AL347">
        <v>2.29E-2</v>
      </c>
      <c r="AM347" t="s">
        <v>271</v>
      </c>
      <c r="AN347">
        <v>49179</v>
      </c>
      <c r="AO347">
        <v>207104</v>
      </c>
      <c r="AP347">
        <v>4</v>
      </c>
      <c r="AQ347">
        <v>31764</v>
      </c>
      <c r="AR347">
        <v>2015</v>
      </c>
      <c r="FQ347">
        <v>15.75</v>
      </c>
      <c r="GP347">
        <v>20.85</v>
      </c>
      <c r="GU347">
        <v>9.0299999999999994</v>
      </c>
      <c r="GV347">
        <v>4.5999999999999996</v>
      </c>
      <c r="GY347">
        <v>15.75</v>
      </c>
      <c r="GZ347">
        <v>20.85</v>
      </c>
      <c r="HA347">
        <v>36.6</v>
      </c>
      <c r="HB347">
        <v>13.63</v>
      </c>
      <c r="HC347">
        <v>50.230000000000004</v>
      </c>
    </row>
    <row r="348" spans="1:211" x14ac:dyDescent="0.25">
      <c r="A348">
        <v>27</v>
      </c>
      <c r="B348">
        <v>106</v>
      </c>
      <c r="C348" t="s">
        <v>250</v>
      </c>
      <c r="D348" t="s">
        <v>251</v>
      </c>
      <c r="E348" t="s">
        <v>252</v>
      </c>
      <c r="F348" t="s">
        <v>253</v>
      </c>
      <c r="G348" t="s">
        <v>254</v>
      </c>
      <c r="H348" t="s">
        <v>255</v>
      </c>
      <c r="I348">
        <v>2011</v>
      </c>
      <c r="J348">
        <v>106</v>
      </c>
      <c r="K348" t="s">
        <v>250</v>
      </c>
      <c r="L348" t="s">
        <v>256</v>
      </c>
      <c r="M348" t="s">
        <v>257</v>
      </c>
      <c r="N348" t="s">
        <v>258</v>
      </c>
      <c r="O348" t="s">
        <v>259</v>
      </c>
      <c r="P348">
        <v>106</v>
      </c>
      <c r="Q348" t="s">
        <v>283</v>
      </c>
      <c r="R348">
        <v>106</v>
      </c>
      <c r="S348" t="s">
        <v>250</v>
      </c>
      <c r="T348" t="s">
        <v>262</v>
      </c>
      <c r="U348" t="s">
        <v>263</v>
      </c>
      <c r="V348" t="s">
        <v>290</v>
      </c>
      <c r="W348" t="s">
        <v>466</v>
      </c>
      <c r="X348">
        <v>0</v>
      </c>
      <c r="Y348" t="s">
        <v>466</v>
      </c>
      <c r="Z348">
        <v>2012</v>
      </c>
      <c r="AA348" t="s">
        <v>467</v>
      </c>
      <c r="AB348" t="s">
        <v>467</v>
      </c>
      <c r="AC348">
        <v>78</v>
      </c>
      <c r="AD348">
        <v>5.0999999999999996</v>
      </c>
      <c r="AF348" t="s">
        <v>268</v>
      </c>
      <c r="AG348" t="s">
        <v>292</v>
      </c>
      <c r="AH348" t="s">
        <v>270</v>
      </c>
      <c r="AI348" t="s">
        <v>270</v>
      </c>
      <c r="AJ348" t="s">
        <v>270</v>
      </c>
      <c r="AK348" t="s">
        <v>270</v>
      </c>
      <c r="AL348">
        <v>2.29E-2</v>
      </c>
      <c r="AM348" t="s">
        <v>271</v>
      </c>
      <c r="AN348">
        <v>49179</v>
      </c>
      <c r="AO348">
        <v>207104</v>
      </c>
      <c r="AP348">
        <v>5</v>
      </c>
      <c r="AQ348">
        <v>31764</v>
      </c>
      <c r="AR348">
        <v>2016</v>
      </c>
      <c r="CM348">
        <v>23.16</v>
      </c>
      <c r="GP348">
        <v>20.64</v>
      </c>
      <c r="GU348">
        <v>9.0500000000000007</v>
      </c>
      <c r="GV348">
        <v>5.49</v>
      </c>
      <c r="GY348">
        <v>23.16</v>
      </c>
      <c r="GZ348">
        <v>20.64</v>
      </c>
      <c r="HA348">
        <v>43.8</v>
      </c>
      <c r="HB348">
        <v>14.54</v>
      </c>
      <c r="HC348">
        <v>58.339999999999996</v>
      </c>
    </row>
    <row r="349" spans="1:211" x14ac:dyDescent="0.25">
      <c r="A349">
        <v>27</v>
      </c>
      <c r="B349">
        <v>106</v>
      </c>
      <c r="C349" t="s">
        <v>250</v>
      </c>
      <c r="D349" t="s">
        <v>251</v>
      </c>
      <c r="E349" t="s">
        <v>252</v>
      </c>
      <c r="F349" t="s">
        <v>253</v>
      </c>
      <c r="G349" t="s">
        <v>254</v>
      </c>
      <c r="H349" t="s">
        <v>255</v>
      </c>
      <c r="I349">
        <v>2011</v>
      </c>
      <c r="J349">
        <v>106</v>
      </c>
      <c r="K349" t="s">
        <v>250</v>
      </c>
      <c r="L349" t="s">
        <v>256</v>
      </c>
      <c r="M349" t="s">
        <v>257</v>
      </c>
      <c r="N349" t="s">
        <v>258</v>
      </c>
      <c r="O349" t="s">
        <v>259</v>
      </c>
      <c r="P349">
        <v>106</v>
      </c>
      <c r="Q349" t="s">
        <v>283</v>
      </c>
      <c r="R349">
        <v>106</v>
      </c>
      <c r="S349" t="s">
        <v>250</v>
      </c>
      <c r="T349" t="s">
        <v>262</v>
      </c>
      <c r="U349" t="s">
        <v>263</v>
      </c>
      <c r="V349" t="s">
        <v>290</v>
      </c>
      <c r="W349" t="s">
        <v>468</v>
      </c>
      <c r="X349">
        <v>0</v>
      </c>
      <c r="Y349" t="s">
        <v>468</v>
      </c>
      <c r="Z349">
        <v>2012</v>
      </c>
      <c r="AA349" t="s">
        <v>467</v>
      </c>
      <c r="AB349" t="s">
        <v>467</v>
      </c>
      <c r="AC349">
        <v>78</v>
      </c>
      <c r="AD349">
        <v>5.0999999999999996</v>
      </c>
      <c r="AF349" t="s">
        <v>268</v>
      </c>
      <c r="AG349" t="s">
        <v>292</v>
      </c>
      <c r="AH349" t="s">
        <v>270</v>
      </c>
      <c r="AI349" t="s">
        <v>270</v>
      </c>
      <c r="AJ349" t="s">
        <v>270</v>
      </c>
      <c r="AK349" t="s">
        <v>270</v>
      </c>
      <c r="AL349">
        <v>0</v>
      </c>
      <c r="AM349" t="s">
        <v>271</v>
      </c>
      <c r="AN349">
        <v>25385</v>
      </c>
      <c r="AO349">
        <v>104448</v>
      </c>
      <c r="AP349">
        <v>2</v>
      </c>
      <c r="AQ349">
        <v>31765</v>
      </c>
      <c r="AR349">
        <v>2013</v>
      </c>
      <c r="GU349">
        <v>0.96</v>
      </c>
      <c r="GV349">
        <v>2.4300000000000002</v>
      </c>
      <c r="GY349">
        <v>0</v>
      </c>
      <c r="GZ349">
        <v>0</v>
      </c>
      <c r="HA349">
        <v>0</v>
      </c>
      <c r="HB349">
        <v>3.39</v>
      </c>
      <c r="HC349">
        <v>3.39</v>
      </c>
    </row>
    <row r="350" spans="1:211" x14ac:dyDescent="0.25">
      <c r="A350">
        <v>27</v>
      </c>
      <c r="B350">
        <v>106</v>
      </c>
      <c r="C350" t="s">
        <v>250</v>
      </c>
      <c r="D350" t="s">
        <v>251</v>
      </c>
      <c r="E350" t="s">
        <v>252</v>
      </c>
      <c r="F350" t="s">
        <v>253</v>
      </c>
      <c r="G350" t="s">
        <v>254</v>
      </c>
      <c r="H350" t="s">
        <v>255</v>
      </c>
      <c r="I350">
        <v>2011</v>
      </c>
      <c r="J350">
        <v>106</v>
      </c>
      <c r="K350" t="s">
        <v>250</v>
      </c>
      <c r="L350" t="s">
        <v>256</v>
      </c>
      <c r="M350" t="s">
        <v>257</v>
      </c>
      <c r="N350" t="s">
        <v>258</v>
      </c>
      <c r="O350" t="s">
        <v>259</v>
      </c>
      <c r="P350">
        <v>106</v>
      </c>
      <c r="Q350" t="s">
        <v>283</v>
      </c>
      <c r="R350">
        <v>106</v>
      </c>
      <c r="S350" t="s">
        <v>250</v>
      </c>
      <c r="T350" t="s">
        <v>262</v>
      </c>
      <c r="U350" t="s">
        <v>263</v>
      </c>
      <c r="V350" t="s">
        <v>290</v>
      </c>
      <c r="W350" t="s">
        <v>468</v>
      </c>
      <c r="X350">
        <v>0</v>
      </c>
      <c r="Y350" t="s">
        <v>468</v>
      </c>
      <c r="Z350">
        <v>2012</v>
      </c>
      <c r="AA350" t="s">
        <v>467</v>
      </c>
      <c r="AB350" t="s">
        <v>467</v>
      </c>
      <c r="AC350">
        <v>78</v>
      </c>
      <c r="AD350">
        <v>5.0999999999999996</v>
      </c>
      <c r="AF350" t="s">
        <v>268</v>
      </c>
      <c r="AG350" t="s">
        <v>292</v>
      </c>
      <c r="AH350" t="s">
        <v>270</v>
      </c>
      <c r="AI350" t="s">
        <v>270</v>
      </c>
      <c r="AJ350" t="s">
        <v>270</v>
      </c>
      <c r="AK350" t="s">
        <v>270</v>
      </c>
      <c r="AL350">
        <v>0</v>
      </c>
      <c r="AM350" t="s">
        <v>271</v>
      </c>
      <c r="AN350">
        <v>25385</v>
      </c>
      <c r="AO350">
        <v>104448</v>
      </c>
      <c r="AP350">
        <v>4</v>
      </c>
      <c r="AQ350">
        <v>31765</v>
      </c>
      <c r="AR350">
        <v>2015</v>
      </c>
      <c r="GP350">
        <v>13.82</v>
      </c>
      <c r="GU350">
        <v>14.32</v>
      </c>
      <c r="GV350">
        <v>6.98</v>
      </c>
      <c r="GY350">
        <v>0</v>
      </c>
      <c r="GZ350">
        <v>13.82</v>
      </c>
      <c r="HA350">
        <v>13.82</v>
      </c>
      <c r="HB350">
        <v>21.3</v>
      </c>
      <c r="HC350">
        <v>35.120000000000005</v>
      </c>
    </row>
    <row r="351" spans="1:211" x14ac:dyDescent="0.25">
      <c r="A351">
        <v>27</v>
      </c>
      <c r="B351">
        <v>106</v>
      </c>
      <c r="C351" t="s">
        <v>250</v>
      </c>
      <c r="D351" t="s">
        <v>251</v>
      </c>
      <c r="E351" t="s">
        <v>252</v>
      </c>
      <c r="F351" t="s">
        <v>253</v>
      </c>
      <c r="G351" t="s">
        <v>254</v>
      </c>
      <c r="H351" t="s">
        <v>255</v>
      </c>
      <c r="I351">
        <v>2011</v>
      </c>
      <c r="J351">
        <v>106</v>
      </c>
      <c r="K351" t="s">
        <v>250</v>
      </c>
      <c r="L351" t="s">
        <v>256</v>
      </c>
      <c r="M351" t="s">
        <v>257</v>
      </c>
      <c r="N351" t="s">
        <v>258</v>
      </c>
      <c r="O351" t="s">
        <v>259</v>
      </c>
      <c r="P351">
        <v>106</v>
      </c>
      <c r="Q351" t="s">
        <v>283</v>
      </c>
      <c r="R351">
        <v>106</v>
      </c>
      <c r="S351" t="s">
        <v>250</v>
      </c>
      <c r="T351" t="s">
        <v>262</v>
      </c>
      <c r="U351" t="s">
        <v>263</v>
      </c>
      <c r="V351" t="s">
        <v>290</v>
      </c>
      <c r="W351" t="s">
        <v>468</v>
      </c>
      <c r="X351">
        <v>0</v>
      </c>
      <c r="Y351" t="s">
        <v>468</v>
      </c>
      <c r="Z351">
        <v>2012</v>
      </c>
      <c r="AA351" t="s">
        <v>467</v>
      </c>
      <c r="AB351" t="s">
        <v>467</v>
      </c>
      <c r="AC351">
        <v>78</v>
      </c>
      <c r="AD351">
        <v>5.0999999999999996</v>
      </c>
      <c r="AF351" t="s">
        <v>268</v>
      </c>
      <c r="AG351" t="s">
        <v>292</v>
      </c>
      <c r="AH351" t="s">
        <v>270</v>
      </c>
      <c r="AI351" t="s">
        <v>270</v>
      </c>
      <c r="AJ351" t="s">
        <v>270</v>
      </c>
      <c r="AK351" t="s">
        <v>270</v>
      </c>
      <c r="AL351">
        <v>0</v>
      </c>
      <c r="AM351" t="s">
        <v>271</v>
      </c>
      <c r="AN351">
        <v>25385</v>
      </c>
      <c r="AO351">
        <v>104448</v>
      </c>
      <c r="AP351">
        <v>5</v>
      </c>
      <c r="AQ351">
        <v>31765</v>
      </c>
      <c r="AR351">
        <v>2016</v>
      </c>
      <c r="CM351">
        <v>11.56</v>
      </c>
      <c r="GU351">
        <v>3.91</v>
      </c>
      <c r="GV351">
        <v>4.83</v>
      </c>
      <c r="GY351">
        <v>11.56</v>
      </c>
      <c r="GZ351">
        <v>0</v>
      </c>
      <c r="HA351">
        <v>11.56</v>
      </c>
      <c r="HB351">
        <v>8.74</v>
      </c>
      <c r="HC351">
        <v>20.3</v>
      </c>
    </row>
    <row r="352" spans="1:211" x14ac:dyDescent="0.25">
      <c r="A352">
        <v>27</v>
      </c>
      <c r="B352">
        <v>106</v>
      </c>
      <c r="C352" t="s">
        <v>250</v>
      </c>
      <c r="D352" t="s">
        <v>251</v>
      </c>
      <c r="E352" t="s">
        <v>252</v>
      </c>
      <c r="F352" t="s">
        <v>253</v>
      </c>
      <c r="G352" t="s">
        <v>254</v>
      </c>
      <c r="H352" t="s">
        <v>255</v>
      </c>
      <c r="I352">
        <v>2012</v>
      </c>
      <c r="J352">
        <v>106</v>
      </c>
      <c r="K352" t="s">
        <v>250</v>
      </c>
      <c r="L352" t="s">
        <v>256</v>
      </c>
      <c r="M352" t="s">
        <v>257</v>
      </c>
      <c r="N352" t="s">
        <v>258</v>
      </c>
      <c r="O352" t="s">
        <v>259</v>
      </c>
      <c r="P352">
        <v>420</v>
      </c>
      <c r="Q352" t="s">
        <v>260</v>
      </c>
      <c r="R352">
        <v>420</v>
      </c>
      <c r="S352" t="s">
        <v>261</v>
      </c>
      <c r="T352" t="s">
        <v>262</v>
      </c>
      <c r="U352" t="s">
        <v>263</v>
      </c>
      <c r="V352" t="s">
        <v>264</v>
      </c>
      <c r="W352" t="s">
        <v>469</v>
      </c>
      <c r="X352">
        <v>0</v>
      </c>
      <c r="Y352" t="s">
        <v>469</v>
      </c>
      <c r="Z352">
        <v>2013</v>
      </c>
      <c r="AA352" t="s">
        <v>470</v>
      </c>
      <c r="AB352" t="s">
        <v>470</v>
      </c>
      <c r="AC352">
        <v>89</v>
      </c>
      <c r="AD352">
        <v>7.76</v>
      </c>
      <c r="AF352" t="s">
        <v>268</v>
      </c>
      <c r="AG352" t="s">
        <v>269</v>
      </c>
      <c r="AH352" t="s">
        <v>270</v>
      </c>
      <c r="AI352" t="s">
        <v>270</v>
      </c>
      <c r="AJ352" t="s">
        <v>270</v>
      </c>
      <c r="AK352" t="s">
        <v>270</v>
      </c>
      <c r="AL352">
        <v>2.2000000000000001E-3</v>
      </c>
      <c r="AM352" t="s">
        <v>271</v>
      </c>
      <c r="AN352">
        <v>22814</v>
      </c>
      <c r="AO352">
        <v>240155</v>
      </c>
      <c r="AP352">
        <v>2</v>
      </c>
      <c r="AQ352">
        <v>32528</v>
      </c>
      <c r="AR352">
        <v>2014</v>
      </c>
      <c r="GU352">
        <v>5.5</v>
      </c>
      <c r="GV352">
        <v>10.62</v>
      </c>
      <c r="GY352">
        <v>0</v>
      </c>
      <c r="GZ352">
        <v>0</v>
      </c>
      <c r="HA352">
        <v>0</v>
      </c>
      <c r="HB352">
        <v>16.12</v>
      </c>
      <c r="HC352">
        <v>16.119999999999997</v>
      </c>
    </row>
    <row r="353" spans="1:211" x14ac:dyDescent="0.25">
      <c r="A353">
        <v>27</v>
      </c>
      <c r="B353">
        <v>106</v>
      </c>
      <c r="C353" t="s">
        <v>250</v>
      </c>
      <c r="D353" t="s">
        <v>251</v>
      </c>
      <c r="E353" t="s">
        <v>252</v>
      </c>
      <c r="F353" t="s">
        <v>253</v>
      </c>
      <c r="G353" t="s">
        <v>254</v>
      </c>
      <c r="H353" t="s">
        <v>255</v>
      </c>
      <c r="I353">
        <v>2012</v>
      </c>
      <c r="J353">
        <v>106</v>
      </c>
      <c r="K353" t="s">
        <v>250</v>
      </c>
      <c r="L353" t="s">
        <v>256</v>
      </c>
      <c r="M353" t="s">
        <v>257</v>
      </c>
      <c r="N353" t="s">
        <v>258</v>
      </c>
      <c r="O353" t="s">
        <v>259</v>
      </c>
      <c r="P353">
        <v>420</v>
      </c>
      <c r="Q353" t="s">
        <v>260</v>
      </c>
      <c r="R353">
        <v>420</v>
      </c>
      <c r="S353" t="s">
        <v>261</v>
      </c>
      <c r="T353" t="s">
        <v>262</v>
      </c>
      <c r="U353" t="s">
        <v>263</v>
      </c>
      <c r="V353" t="s">
        <v>264</v>
      </c>
      <c r="W353" t="s">
        <v>469</v>
      </c>
      <c r="X353">
        <v>0</v>
      </c>
      <c r="Y353" t="s">
        <v>469</v>
      </c>
      <c r="Z353">
        <v>2013</v>
      </c>
      <c r="AA353" t="s">
        <v>470</v>
      </c>
      <c r="AB353" t="s">
        <v>470</v>
      </c>
      <c r="AC353">
        <v>89</v>
      </c>
      <c r="AD353">
        <v>7.76</v>
      </c>
      <c r="AF353" t="s">
        <v>268</v>
      </c>
      <c r="AG353" t="s">
        <v>269</v>
      </c>
      <c r="AH353" t="s">
        <v>270</v>
      </c>
      <c r="AI353" t="s">
        <v>270</v>
      </c>
      <c r="AJ353" t="s">
        <v>270</v>
      </c>
      <c r="AK353" t="s">
        <v>270</v>
      </c>
      <c r="AL353">
        <v>2.2000000000000001E-3</v>
      </c>
      <c r="AM353" t="s">
        <v>271</v>
      </c>
      <c r="AN353">
        <v>22814</v>
      </c>
      <c r="AO353">
        <v>240155</v>
      </c>
      <c r="AP353">
        <v>3</v>
      </c>
      <c r="AQ353">
        <v>32528</v>
      </c>
      <c r="AR353">
        <v>2015</v>
      </c>
      <c r="CM353">
        <v>364.74</v>
      </c>
      <c r="GP353">
        <v>135.80000000000001</v>
      </c>
      <c r="GU353">
        <v>68.39</v>
      </c>
      <c r="GV353">
        <v>51.17</v>
      </c>
      <c r="GY353">
        <v>364.74</v>
      </c>
      <c r="GZ353">
        <v>135.80000000000001</v>
      </c>
      <c r="HA353">
        <v>500.54</v>
      </c>
      <c r="HB353">
        <v>119.56</v>
      </c>
      <c r="HC353">
        <v>620.1</v>
      </c>
    </row>
    <row r="354" spans="1:211" x14ac:dyDescent="0.25">
      <c r="A354">
        <v>27</v>
      </c>
      <c r="B354">
        <v>106</v>
      </c>
      <c r="C354" t="s">
        <v>250</v>
      </c>
      <c r="D354" t="s">
        <v>251</v>
      </c>
      <c r="E354" t="s">
        <v>252</v>
      </c>
      <c r="F354" t="s">
        <v>253</v>
      </c>
      <c r="G354" t="s">
        <v>254</v>
      </c>
      <c r="H354" t="s">
        <v>255</v>
      </c>
      <c r="I354">
        <v>2012</v>
      </c>
      <c r="J354">
        <v>106</v>
      </c>
      <c r="K354" t="s">
        <v>250</v>
      </c>
      <c r="L354" t="s">
        <v>256</v>
      </c>
      <c r="M354" t="s">
        <v>257</v>
      </c>
      <c r="N354" t="s">
        <v>258</v>
      </c>
      <c r="O354" t="s">
        <v>259</v>
      </c>
      <c r="P354">
        <v>420</v>
      </c>
      <c r="Q354" t="s">
        <v>260</v>
      </c>
      <c r="R354">
        <v>420</v>
      </c>
      <c r="S354" t="s">
        <v>261</v>
      </c>
      <c r="T354" t="s">
        <v>262</v>
      </c>
      <c r="U354" t="s">
        <v>263</v>
      </c>
      <c r="V354" t="s">
        <v>264</v>
      </c>
      <c r="W354" t="s">
        <v>469</v>
      </c>
      <c r="X354">
        <v>0</v>
      </c>
      <c r="Y354" t="s">
        <v>469</v>
      </c>
      <c r="Z354">
        <v>2013</v>
      </c>
      <c r="AA354" t="s">
        <v>470</v>
      </c>
      <c r="AB354" t="s">
        <v>470</v>
      </c>
      <c r="AC354">
        <v>89</v>
      </c>
      <c r="AD354">
        <v>7.76</v>
      </c>
      <c r="AF354" t="s">
        <v>268</v>
      </c>
      <c r="AG354" t="s">
        <v>269</v>
      </c>
      <c r="AH354" t="s">
        <v>270</v>
      </c>
      <c r="AI354" t="s">
        <v>270</v>
      </c>
      <c r="AJ354" t="s">
        <v>270</v>
      </c>
      <c r="AK354" t="s">
        <v>270</v>
      </c>
      <c r="AL354">
        <v>2.2000000000000001E-3</v>
      </c>
      <c r="AM354" t="s">
        <v>271</v>
      </c>
      <c r="AN354">
        <v>22814</v>
      </c>
      <c r="AO354">
        <v>240155</v>
      </c>
      <c r="AP354">
        <v>4</v>
      </c>
      <c r="AQ354">
        <v>32528</v>
      </c>
      <c r="AR354">
        <v>2016</v>
      </c>
      <c r="BC354">
        <v>22.11</v>
      </c>
      <c r="BP354">
        <v>46.21</v>
      </c>
      <c r="CM354">
        <v>29.58</v>
      </c>
      <c r="FQ354">
        <v>89.58</v>
      </c>
      <c r="FU354">
        <v>81.06</v>
      </c>
      <c r="GP354">
        <v>60.52</v>
      </c>
      <c r="GU354">
        <v>57.72</v>
      </c>
      <c r="GV354">
        <v>250.34</v>
      </c>
      <c r="GY354">
        <v>268.54000000000002</v>
      </c>
      <c r="GZ354">
        <v>60.52</v>
      </c>
      <c r="HA354">
        <v>329.06</v>
      </c>
      <c r="HB354">
        <v>308.06</v>
      </c>
      <c r="HC354">
        <v>637.12</v>
      </c>
    </row>
    <row r="355" spans="1:211" x14ac:dyDescent="0.25">
      <c r="A355">
        <v>27</v>
      </c>
      <c r="B355">
        <v>106</v>
      </c>
      <c r="C355" t="s">
        <v>250</v>
      </c>
      <c r="D355" t="s">
        <v>251</v>
      </c>
      <c r="E355" t="s">
        <v>252</v>
      </c>
      <c r="F355" t="s">
        <v>253</v>
      </c>
      <c r="G355" t="s">
        <v>254</v>
      </c>
      <c r="H355" t="s">
        <v>255</v>
      </c>
      <c r="I355">
        <v>2012</v>
      </c>
      <c r="J355">
        <v>106</v>
      </c>
      <c r="K355" t="s">
        <v>250</v>
      </c>
      <c r="L355" t="s">
        <v>256</v>
      </c>
      <c r="M355" t="s">
        <v>257</v>
      </c>
      <c r="N355" t="s">
        <v>258</v>
      </c>
      <c r="O355" t="s">
        <v>259</v>
      </c>
      <c r="P355">
        <v>420</v>
      </c>
      <c r="Q355" t="s">
        <v>260</v>
      </c>
      <c r="R355">
        <v>420</v>
      </c>
      <c r="S355" t="s">
        <v>261</v>
      </c>
      <c r="T355" t="s">
        <v>262</v>
      </c>
      <c r="U355" t="s">
        <v>263</v>
      </c>
      <c r="V355" t="s">
        <v>264</v>
      </c>
      <c r="W355" t="s">
        <v>469</v>
      </c>
      <c r="X355">
        <v>0</v>
      </c>
      <c r="Y355" t="s">
        <v>469</v>
      </c>
      <c r="Z355">
        <v>2013</v>
      </c>
      <c r="AA355" t="s">
        <v>470</v>
      </c>
      <c r="AB355" t="s">
        <v>470</v>
      </c>
      <c r="AC355">
        <v>89</v>
      </c>
      <c r="AD355">
        <v>7.76</v>
      </c>
      <c r="AF355" t="s">
        <v>268</v>
      </c>
      <c r="AG355" t="s">
        <v>269</v>
      </c>
      <c r="AH355" t="s">
        <v>270</v>
      </c>
      <c r="AI355" t="s">
        <v>270</v>
      </c>
      <c r="AJ355" t="s">
        <v>270</v>
      </c>
      <c r="AK355" t="s">
        <v>270</v>
      </c>
      <c r="AL355">
        <v>2.2000000000000001E-3</v>
      </c>
      <c r="AM355" t="s">
        <v>271</v>
      </c>
      <c r="AN355">
        <v>22814</v>
      </c>
      <c r="AO355">
        <v>240155</v>
      </c>
      <c r="AP355">
        <v>5</v>
      </c>
      <c r="AQ355">
        <v>32528</v>
      </c>
      <c r="AR355">
        <v>2017</v>
      </c>
      <c r="CM355">
        <v>10.53</v>
      </c>
      <c r="GU355">
        <v>9.6999999999999993</v>
      </c>
      <c r="GV355">
        <v>67.92</v>
      </c>
      <c r="GY355">
        <v>10.53</v>
      </c>
      <c r="GZ355">
        <v>0</v>
      </c>
      <c r="HA355">
        <v>10.53</v>
      </c>
      <c r="HB355">
        <v>77.62</v>
      </c>
      <c r="HC355">
        <v>88.15</v>
      </c>
    </row>
    <row r="356" spans="1:211" x14ac:dyDescent="0.25">
      <c r="A356">
        <v>27</v>
      </c>
      <c r="B356">
        <v>106</v>
      </c>
      <c r="C356" t="s">
        <v>250</v>
      </c>
      <c r="D356" t="s">
        <v>251</v>
      </c>
      <c r="E356" t="s">
        <v>252</v>
      </c>
      <c r="F356" t="s">
        <v>253</v>
      </c>
      <c r="G356" t="s">
        <v>254</v>
      </c>
      <c r="H356" t="s">
        <v>255</v>
      </c>
      <c r="I356">
        <v>2012</v>
      </c>
      <c r="J356">
        <v>106</v>
      </c>
      <c r="K356" t="s">
        <v>250</v>
      </c>
      <c r="L356" t="s">
        <v>256</v>
      </c>
      <c r="M356" t="s">
        <v>257</v>
      </c>
      <c r="N356" t="s">
        <v>258</v>
      </c>
      <c r="O356" t="s">
        <v>259</v>
      </c>
      <c r="P356">
        <v>420</v>
      </c>
      <c r="Q356" t="s">
        <v>260</v>
      </c>
      <c r="R356">
        <v>420</v>
      </c>
      <c r="S356" t="s">
        <v>261</v>
      </c>
      <c r="T356" t="s">
        <v>262</v>
      </c>
      <c r="U356" t="s">
        <v>263</v>
      </c>
      <c r="V356" t="s">
        <v>264</v>
      </c>
      <c r="W356" t="s">
        <v>471</v>
      </c>
      <c r="X356">
        <v>0</v>
      </c>
      <c r="Y356" t="s">
        <v>471</v>
      </c>
      <c r="Z356">
        <v>2013</v>
      </c>
      <c r="AA356" t="s">
        <v>470</v>
      </c>
      <c r="AB356" t="s">
        <v>470</v>
      </c>
      <c r="AC356">
        <v>89</v>
      </c>
      <c r="AD356">
        <v>7.68</v>
      </c>
      <c r="AF356" t="s">
        <v>268</v>
      </c>
      <c r="AG356" t="s">
        <v>269</v>
      </c>
      <c r="AH356" t="s">
        <v>270</v>
      </c>
      <c r="AI356" t="s">
        <v>270</v>
      </c>
      <c r="AJ356" t="s">
        <v>270</v>
      </c>
      <c r="AK356" t="s">
        <v>270</v>
      </c>
      <c r="AL356">
        <v>1.2999999999999999E-3</v>
      </c>
      <c r="AM356" t="s">
        <v>271</v>
      </c>
      <c r="AN356">
        <v>22720</v>
      </c>
      <c r="AO356">
        <v>237010</v>
      </c>
      <c r="AP356">
        <v>2</v>
      </c>
      <c r="AQ356">
        <v>32529</v>
      </c>
      <c r="AR356">
        <v>2014</v>
      </c>
      <c r="GU356">
        <v>2.72</v>
      </c>
      <c r="GV356">
        <v>5.26</v>
      </c>
      <c r="GY356">
        <v>0</v>
      </c>
      <c r="GZ356">
        <v>0</v>
      </c>
      <c r="HA356">
        <v>0</v>
      </c>
      <c r="HB356">
        <v>7.98</v>
      </c>
      <c r="HC356">
        <v>7.98</v>
      </c>
    </row>
    <row r="357" spans="1:211" x14ac:dyDescent="0.25">
      <c r="A357">
        <v>27</v>
      </c>
      <c r="B357">
        <v>106</v>
      </c>
      <c r="C357" t="s">
        <v>250</v>
      </c>
      <c r="D357" t="s">
        <v>251</v>
      </c>
      <c r="E357" t="s">
        <v>252</v>
      </c>
      <c r="F357" t="s">
        <v>253</v>
      </c>
      <c r="G357" t="s">
        <v>254</v>
      </c>
      <c r="H357" t="s">
        <v>255</v>
      </c>
      <c r="I357">
        <v>2012</v>
      </c>
      <c r="J357">
        <v>106</v>
      </c>
      <c r="K357" t="s">
        <v>250</v>
      </c>
      <c r="L357" t="s">
        <v>256</v>
      </c>
      <c r="M357" t="s">
        <v>257</v>
      </c>
      <c r="N357" t="s">
        <v>258</v>
      </c>
      <c r="O357" t="s">
        <v>259</v>
      </c>
      <c r="P357">
        <v>420</v>
      </c>
      <c r="Q357" t="s">
        <v>260</v>
      </c>
      <c r="R357">
        <v>420</v>
      </c>
      <c r="S357" t="s">
        <v>261</v>
      </c>
      <c r="T357" t="s">
        <v>262</v>
      </c>
      <c r="U357" t="s">
        <v>263</v>
      </c>
      <c r="V357" t="s">
        <v>264</v>
      </c>
      <c r="W357" t="s">
        <v>471</v>
      </c>
      <c r="X357">
        <v>0</v>
      </c>
      <c r="Y357" t="s">
        <v>471</v>
      </c>
      <c r="Z357">
        <v>2013</v>
      </c>
      <c r="AA357" t="s">
        <v>470</v>
      </c>
      <c r="AB357" t="s">
        <v>470</v>
      </c>
      <c r="AC357">
        <v>89</v>
      </c>
      <c r="AD357">
        <v>7.68</v>
      </c>
      <c r="AF357" t="s">
        <v>268</v>
      </c>
      <c r="AG357" t="s">
        <v>269</v>
      </c>
      <c r="AH357" t="s">
        <v>270</v>
      </c>
      <c r="AI357" t="s">
        <v>270</v>
      </c>
      <c r="AJ357" t="s">
        <v>270</v>
      </c>
      <c r="AK357" t="s">
        <v>270</v>
      </c>
      <c r="AL357">
        <v>1.2999999999999999E-3</v>
      </c>
      <c r="AM357" t="s">
        <v>271</v>
      </c>
      <c r="AN357">
        <v>22720</v>
      </c>
      <c r="AO357">
        <v>237010</v>
      </c>
      <c r="AP357">
        <v>3</v>
      </c>
      <c r="AQ357">
        <v>32529</v>
      </c>
      <c r="AR357">
        <v>2015</v>
      </c>
      <c r="FQ357">
        <v>39.01</v>
      </c>
      <c r="GP357">
        <v>101.5</v>
      </c>
      <c r="GU357">
        <v>80.099999999999994</v>
      </c>
      <c r="GV357">
        <v>76.540000000000006</v>
      </c>
      <c r="GY357">
        <v>39.01</v>
      </c>
      <c r="GZ357">
        <v>101.5</v>
      </c>
      <c r="HA357">
        <v>140.51</v>
      </c>
      <c r="HB357">
        <v>156.63999999999999</v>
      </c>
      <c r="HC357">
        <v>297.14999999999998</v>
      </c>
    </row>
    <row r="358" spans="1:211" x14ac:dyDescent="0.25">
      <c r="A358">
        <v>27</v>
      </c>
      <c r="B358">
        <v>106</v>
      </c>
      <c r="C358" t="s">
        <v>250</v>
      </c>
      <c r="D358" t="s">
        <v>251</v>
      </c>
      <c r="E358" t="s">
        <v>252</v>
      </c>
      <c r="F358" t="s">
        <v>253</v>
      </c>
      <c r="G358" t="s">
        <v>254</v>
      </c>
      <c r="H358" t="s">
        <v>255</v>
      </c>
      <c r="I358">
        <v>2012</v>
      </c>
      <c r="J358">
        <v>106</v>
      </c>
      <c r="K358" t="s">
        <v>250</v>
      </c>
      <c r="L358" t="s">
        <v>256</v>
      </c>
      <c r="M358" t="s">
        <v>257</v>
      </c>
      <c r="N358" t="s">
        <v>258</v>
      </c>
      <c r="O358" t="s">
        <v>259</v>
      </c>
      <c r="P358">
        <v>420</v>
      </c>
      <c r="Q358" t="s">
        <v>260</v>
      </c>
      <c r="R358">
        <v>420</v>
      </c>
      <c r="S358" t="s">
        <v>261</v>
      </c>
      <c r="T358" t="s">
        <v>262</v>
      </c>
      <c r="U358" t="s">
        <v>263</v>
      </c>
      <c r="V358" t="s">
        <v>264</v>
      </c>
      <c r="W358" t="s">
        <v>471</v>
      </c>
      <c r="X358">
        <v>0</v>
      </c>
      <c r="Y358" t="s">
        <v>471</v>
      </c>
      <c r="Z358">
        <v>2013</v>
      </c>
      <c r="AA358" t="s">
        <v>470</v>
      </c>
      <c r="AB358" t="s">
        <v>470</v>
      </c>
      <c r="AC358">
        <v>89</v>
      </c>
      <c r="AD358">
        <v>7.68</v>
      </c>
      <c r="AF358" t="s">
        <v>268</v>
      </c>
      <c r="AG358" t="s">
        <v>269</v>
      </c>
      <c r="AH358" t="s">
        <v>270</v>
      </c>
      <c r="AI358" t="s">
        <v>270</v>
      </c>
      <c r="AJ358" t="s">
        <v>270</v>
      </c>
      <c r="AK358" t="s">
        <v>270</v>
      </c>
      <c r="AL358">
        <v>1.2999999999999999E-3</v>
      </c>
      <c r="AM358" t="s">
        <v>271</v>
      </c>
      <c r="AN358">
        <v>22720</v>
      </c>
      <c r="AO358">
        <v>237010</v>
      </c>
      <c r="AP358">
        <v>4</v>
      </c>
      <c r="AQ358">
        <v>32529</v>
      </c>
      <c r="AR358">
        <v>2016</v>
      </c>
      <c r="FQ358">
        <v>97.33</v>
      </c>
      <c r="GP358">
        <v>262.77999999999997</v>
      </c>
      <c r="GU358">
        <v>39.74</v>
      </c>
      <c r="GV358">
        <v>39.69</v>
      </c>
      <c r="GY358">
        <v>97.33</v>
      </c>
      <c r="GZ358">
        <v>262.77999999999997</v>
      </c>
      <c r="HA358">
        <v>360.11</v>
      </c>
      <c r="HB358">
        <v>79.430000000000007</v>
      </c>
      <c r="HC358">
        <v>439.53999999999996</v>
      </c>
    </row>
    <row r="359" spans="1:211" x14ac:dyDescent="0.25">
      <c r="A359">
        <v>27</v>
      </c>
      <c r="B359">
        <v>106</v>
      </c>
      <c r="C359" t="s">
        <v>250</v>
      </c>
      <c r="D359" t="s">
        <v>251</v>
      </c>
      <c r="E359" t="s">
        <v>252</v>
      </c>
      <c r="F359" t="s">
        <v>253</v>
      </c>
      <c r="G359" t="s">
        <v>254</v>
      </c>
      <c r="H359" t="s">
        <v>255</v>
      </c>
      <c r="I359">
        <v>2012</v>
      </c>
      <c r="J359">
        <v>106</v>
      </c>
      <c r="K359" t="s">
        <v>250</v>
      </c>
      <c r="L359" t="s">
        <v>256</v>
      </c>
      <c r="M359" t="s">
        <v>257</v>
      </c>
      <c r="N359" t="s">
        <v>258</v>
      </c>
      <c r="O359" t="s">
        <v>259</v>
      </c>
      <c r="P359">
        <v>420</v>
      </c>
      <c r="Q359" t="s">
        <v>260</v>
      </c>
      <c r="R359">
        <v>420</v>
      </c>
      <c r="S359" t="s">
        <v>261</v>
      </c>
      <c r="T359" t="s">
        <v>262</v>
      </c>
      <c r="U359" t="s">
        <v>263</v>
      </c>
      <c r="V359" t="s">
        <v>264</v>
      </c>
      <c r="W359" t="s">
        <v>471</v>
      </c>
      <c r="X359">
        <v>0</v>
      </c>
      <c r="Y359" t="s">
        <v>471</v>
      </c>
      <c r="Z359">
        <v>2013</v>
      </c>
      <c r="AA359" t="s">
        <v>470</v>
      </c>
      <c r="AB359" t="s">
        <v>470</v>
      </c>
      <c r="AC359">
        <v>89</v>
      </c>
      <c r="AD359">
        <v>7.68</v>
      </c>
      <c r="AF359" t="s">
        <v>268</v>
      </c>
      <c r="AG359" t="s">
        <v>269</v>
      </c>
      <c r="AH359" t="s">
        <v>270</v>
      </c>
      <c r="AI359" t="s">
        <v>270</v>
      </c>
      <c r="AJ359" t="s">
        <v>270</v>
      </c>
      <c r="AK359" t="s">
        <v>270</v>
      </c>
      <c r="AL359">
        <v>1.2999999999999999E-3</v>
      </c>
      <c r="AM359" t="s">
        <v>271</v>
      </c>
      <c r="AN359">
        <v>22720</v>
      </c>
      <c r="AO359">
        <v>237010</v>
      </c>
      <c r="AP359">
        <v>5</v>
      </c>
      <c r="AQ359">
        <v>32529</v>
      </c>
      <c r="AR359">
        <v>2017</v>
      </c>
      <c r="CM359">
        <v>22.32</v>
      </c>
      <c r="GP359">
        <v>0</v>
      </c>
      <c r="GY359">
        <v>22.32</v>
      </c>
      <c r="GZ359">
        <v>0</v>
      </c>
      <c r="HA359">
        <v>22.32</v>
      </c>
      <c r="HB359">
        <v>0</v>
      </c>
      <c r="HC359">
        <v>22.32</v>
      </c>
    </row>
    <row r="360" spans="1:211" x14ac:dyDescent="0.25">
      <c r="A360">
        <v>27</v>
      </c>
      <c r="B360">
        <v>106</v>
      </c>
      <c r="C360" t="s">
        <v>250</v>
      </c>
      <c r="D360" t="s">
        <v>251</v>
      </c>
      <c r="E360" t="s">
        <v>252</v>
      </c>
      <c r="F360" t="s">
        <v>253</v>
      </c>
      <c r="G360" t="s">
        <v>254</v>
      </c>
      <c r="H360" t="s">
        <v>255</v>
      </c>
      <c r="I360">
        <v>2012</v>
      </c>
      <c r="J360">
        <v>106</v>
      </c>
      <c r="K360" t="s">
        <v>250</v>
      </c>
      <c r="L360" t="s">
        <v>256</v>
      </c>
      <c r="M360" t="s">
        <v>257</v>
      </c>
      <c r="N360" t="s">
        <v>258</v>
      </c>
      <c r="O360" t="s">
        <v>259</v>
      </c>
      <c r="P360">
        <v>420</v>
      </c>
      <c r="Q360" t="s">
        <v>260</v>
      </c>
      <c r="R360">
        <v>420</v>
      </c>
      <c r="S360" t="s">
        <v>261</v>
      </c>
      <c r="T360" t="s">
        <v>262</v>
      </c>
      <c r="U360" t="s">
        <v>263</v>
      </c>
      <c r="V360" t="s">
        <v>264</v>
      </c>
      <c r="W360" t="s">
        <v>472</v>
      </c>
      <c r="X360">
        <v>0</v>
      </c>
      <c r="Y360" t="s">
        <v>472</v>
      </c>
      <c r="Z360">
        <v>2013</v>
      </c>
      <c r="AA360" t="s">
        <v>473</v>
      </c>
      <c r="AB360" t="s">
        <v>473</v>
      </c>
      <c r="AC360">
        <v>89</v>
      </c>
      <c r="AD360">
        <v>7.75</v>
      </c>
      <c r="AF360" t="s">
        <v>268</v>
      </c>
      <c r="AG360" t="s">
        <v>269</v>
      </c>
      <c r="AH360" t="s">
        <v>270</v>
      </c>
      <c r="AI360" t="s">
        <v>270</v>
      </c>
      <c r="AJ360" t="s">
        <v>270</v>
      </c>
      <c r="AK360" t="s">
        <v>270</v>
      </c>
      <c r="AL360">
        <v>4.4999999999999997E-3</v>
      </c>
      <c r="AM360" t="s">
        <v>271</v>
      </c>
      <c r="AN360">
        <v>22713</v>
      </c>
      <c r="AO360">
        <v>231337</v>
      </c>
      <c r="AP360">
        <v>2</v>
      </c>
      <c r="AQ360">
        <v>32518</v>
      </c>
      <c r="AR360">
        <v>2014</v>
      </c>
      <c r="GP360">
        <v>1.43</v>
      </c>
      <c r="GY360">
        <v>0</v>
      </c>
      <c r="GZ360">
        <v>1.43</v>
      </c>
      <c r="HA360">
        <v>1.43</v>
      </c>
      <c r="HB360">
        <v>0</v>
      </c>
      <c r="HC360">
        <v>1.43</v>
      </c>
    </row>
    <row r="361" spans="1:211" x14ac:dyDescent="0.25">
      <c r="A361">
        <v>27</v>
      </c>
      <c r="B361">
        <v>106</v>
      </c>
      <c r="C361" t="s">
        <v>250</v>
      </c>
      <c r="D361" t="s">
        <v>251</v>
      </c>
      <c r="E361" t="s">
        <v>252</v>
      </c>
      <c r="F361" t="s">
        <v>253</v>
      </c>
      <c r="G361" t="s">
        <v>254</v>
      </c>
      <c r="H361" t="s">
        <v>255</v>
      </c>
      <c r="I361">
        <v>2012</v>
      </c>
      <c r="J361">
        <v>106</v>
      </c>
      <c r="K361" t="s">
        <v>250</v>
      </c>
      <c r="L361" t="s">
        <v>256</v>
      </c>
      <c r="M361" t="s">
        <v>257</v>
      </c>
      <c r="N361" t="s">
        <v>258</v>
      </c>
      <c r="O361" t="s">
        <v>259</v>
      </c>
      <c r="P361">
        <v>420</v>
      </c>
      <c r="Q361" t="s">
        <v>260</v>
      </c>
      <c r="R361">
        <v>420</v>
      </c>
      <c r="S361" t="s">
        <v>261</v>
      </c>
      <c r="T361" t="s">
        <v>262</v>
      </c>
      <c r="U361" t="s">
        <v>263</v>
      </c>
      <c r="V361" t="s">
        <v>264</v>
      </c>
      <c r="W361" t="s">
        <v>472</v>
      </c>
      <c r="X361">
        <v>0</v>
      </c>
      <c r="Y361" t="s">
        <v>472</v>
      </c>
      <c r="Z361">
        <v>2013</v>
      </c>
      <c r="AA361" t="s">
        <v>473</v>
      </c>
      <c r="AB361" t="s">
        <v>473</v>
      </c>
      <c r="AC361">
        <v>89</v>
      </c>
      <c r="AD361">
        <v>7.75</v>
      </c>
      <c r="AF361" t="s">
        <v>268</v>
      </c>
      <c r="AG361" t="s">
        <v>269</v>
      </c>
      <c r="AH361" t="s">
        <v>270</v>
      </c>
      <c r="AI361" t="s">
        <v>270</v>
      </c>
      <c r="AJ361" t="s">
        <v>270</v>
      </c>
      <c r="AK361" t="s">
        <v>270</v>
      </c>
      <c r="AL361">
        <v>4.4999999999999997E-3</v>
      </c>
      <c r="AM361" t="s">
        <v>271</v>
      </c>
      <c r="AN361">
        <v>22713</v>
      </c>
      <c r="AO361">
        <v>231337</v>
      </c>
      <c r="AP361">
        <v>3</v>
      </c>
      <c r="AQ361">
        <v>32518</v>
      </c>
      <c r="AR361">
        <v>2015</v>
      </c>
      <c r="BC361">
        <v>37.479999999999997</v>
      </c>
      <c r="BR361">
        <v>24.04</v>
      </c>
      <c r="FL361">
        <v>29.94</v>
      </c>
      <c r="GP361">
        <v>194.95</v>
      </c>
      <c r="GU361">
        <v>36.090000000000003</v>
      </c>
      <c r="GV361">
        <v>28.71</v>
      </c>
      <c r="GY361">
        <v>91.46</v>
      </c>
      <c r="GZ361">
        <v>194.95</v>
      </c>
      <c r="HA361">
        <v>286.41000000000003</v>
      </c>
      <c r="HB361">
        <v>64.8</v>
      </c>
      <c r="HC361">
        <v>351.21</v>
      </c>
    </row>
    <row r="362" spans="1:211" x14ac:dyDescent="0.25">
      <c r="A362">
        <v>27</v>
      </c>
      <c r="B362">
        <v>106</v>
      </c>
      <c r="C362" t="s">
        <v>250</v>
      </c>
      <c r="D362" t="s">
        <v>251</v>
      </c>
      <c r="E362" t="s">
        <v>252</v>
      </c>
      <c r="F362" t="s">
        <v>253</v>
      </c>
      <c r="G362" t="s">
        <v>254</v>
      </c>
      <c r="H362" t="s">
        <v>255</v>
      </c>
      <c r="I362">
        <v>2012</v>
      </c>
      <c r="J362">
        <v>106</v>
      </c>
      <c r="K362" t="s">
        <v>250</v>
      </c>
      <c r="L362" t="s">
        <v>256</v>
      </c>
      <c r="M362" t="s">
        <v>257</v>
      </c>
      <c r="N362" t="s">
        <v>258</v>
      </c>
      <c r="O362" t="s">
        <v>259</v>
      </c>
      <c r="P362">
        <v>420</v>
      </c>
      <c r="Q362" t="s">
        <v>260</v>
      </c>
      <c r="R362">
        <v>420</v>
      </c>
      <c r="S362" t="s">
        <v>261</v>
      </c>
      <c r="T362" t="s">
        <v>262</v>
      </c>
      <c r="U362" t="s">
        <v>263</v>
      </c>
      <c r="V362" t="s">
        <v>264</v>
      </c>
      <c r="W362" t="s">
        <v>472</v>
      </c>
      <c r="X362">
        <v>0</v>
      </c>
      <c r="Y362" t="s">
        <v>472</v>
      </c>
      <c r="Z362">
        <v>2013</v>
      </c>
      <c r="AA362" t="s">
        <v>473</v>
      </c>
      <c r="AB362" t="s">
        <v>473</v>
      </c>
      <c r="AC362">
        <v>89</v>
      </c>
      <c r="AD362">
        <v>7.75</v>
      </c>
      <c r="AF362" t="s">
        <v>268</v>
      </c>
      <c r="AG362" t="s">
        <v>269</v>
      </c>
      <c r="AH362" t="s">
        <v>270</v>
      </c>
      <c r="AI362" t="s">
        <v>270</v>
      </c>
      <c r="AJ362" t="s">
        <v>270</v>
      </c>
      <c r="AK362" t="s">
        <v>270</v>
      </c>
      <c r="AL362">
        <v>4.4999999999999997E-3</v>
      </c>
      <c r="AM362" t="s">
        <v>271</v>
      </c>
      <c r="AN362">
        <v>22713</v>
      </c>
      <c r="AO362">
        <v>231337</v>
      </c>
      <c r="AP362">
        <v>4</v>
      </c>
      <c r="AQ362">
        <v>32518</v>
      </c>
      <c r="AR362">
        <v>2016</v>
      </c>
      <c r="BC362">
        <v>76.790000000000006</v>
      </c>
      <c r="BX362">
        <v>57.95</v>
      </c>
      <c r="CM362">
        <v>28.62</v>
      </c>
      <c r="FD362">
        <v>128.44</v>
      </c>
      <c r="GP362">
        <v>253.5</v>
      </c>
      <c r="GT362">
        <v>17.52</v>
      </c>
      <c r="GU362">
        <v>53.46</v>
      </c>
      <c r="GV362">
        <v>38.54</v>
      </c>
      <c r="GY362">
        <v>291.8</v>
      </c>
      <c r="GZ362">
        <v>271.02</v>
      </c>
      <c r="HA362">
        <v>562.82000000000005</v>
      </c>
      <c r="HB362">
        <v>92</v>
      </c>
      <c r="HC362">
        <v>654.81999999999994</v>
      </c>
    </row>
    <row r="363" spans="1:211" x14ac:dyDescent="0.25">
      <c r="A363">
        <v>27</v>
      </c>
      <c r="B363">
        <v>106</v>
      </c>
      <c r="C363" t="s">
        <v>250</v>
      </c>
      <c r="D363" t="s">
        <v>251</v>
      </c>
      <c r="E363" t="s">
        <v>252</v>
      </c>
      <c r="F363" t="s">
        <v>253</v>
      </c>
      <c r="G363" t="s">
        <v>254</v>
      </c>
      <c r="H363" t="s">
        <v>255</v>
      </c>
      <c r="I363">
        <v>2012</v>
      </c>
      <c r="J363">
        <v>106</v>
      </c>
      <c r="K363" t="s">
        <v>250</v>
      </c>
      <c r="L363" t="s">
        <v>256</v>
      </c>
      <c r="M363" t="s">
        <v>257</v>
      </c>
      <c r="N363" t="s">
        <v>258</v>
      </c>
      <c r="O363" t="s">
        <v>259</v>
      </c>
      <c r="P363">
        <v>420</v>
      </c>
      <c r="Q363" t="s">
        <v>260</v>
      </c>
      <c r="R363">
        <v>420</v>
      </c>
      <c r="S363" t="s">
        <v>261</v>
      </c>
      <c r="T363" t="s">
        <v>262</v>
      </c>
      <c r="U363" t="s">
        <v>263</v>
      </c>
      <c r="V363" t="s">
        <v>264</v>
      </c>
      <c r="W363" t="s">
        <v>472</v>
      </c>
      <c r="X363">
        <v>0</v>
      </c>
      <c r="Y363" t="s">
        <v>472</v>
      </c>
      <c r="Z363">
        <v>2013</v>
      </c>
      <c r="AA363" t="s">
        <v>473</v>
      </c>
      <c r="AB363" t="s">
        <v>473</v>
      </c>
      <c r="AC363">
        <v>89</v>
      </c>
      <c r="AD363">
        <v>7.75</v>
      </c>
      <c r="AF363" t="s">
        <v>268</v>
      </c>
      <c r="AG363" t="s">
        <v>269</v>
      </c>
      <c r="AH363" t="s">
        <v>270</v>
      </c>
      <c r="AI363" t="s">
        <v>270</v>
      </c>
      <c r="AJ363" t="s">
        <v>270</v>
      </c>
      <c r="AK363" t="s">
        <v>270</v>
      </c>
      <c r="AL363">
        <v>4.4999999999999997E-3</v>
      </c>
      <c r="AM363" t="s">
        <v>271</v>
      </c>
      <c r="AN363">
        <v>22713</v>
      </c>
      <c r="AO363">
        <v>231337</v>
      </c>
      <c r="AP363">
        <v>5</v>
      </c>
      <c r="AQ363">
        <v>32518</v>
      </c>
      <c r="AR363">
        <v>2017</v>
      </c>
      <c r="FD363">
        <v>140.96</v>
      </c>
      <c r="GY363">
        <v>140.96</v>
      </c>
      <c r="GZ363">
        <v>0</v>
      </c>
      <c r="HA363">
        <v>140.96</v>
      </c>
      <c r="HB363">
        <v>0</v>
      </c>
      <c r="HC363">
        <v>140.96</v>
      </c>
    </row>
    <row r="364" spans="1:211" x14ac:dyDescent="0.25">
      <c r="A364">
        <v>27</v>
      </c>
      <c r="B364">
        <v>106</v>
      </c>
      <c r="C364" t="s">
        <v>250</v>
      </c>
      <c r="D364" t="s">
        <v>251</v>
      </c>
      <c r="E364" t="s">
        <v>252</v>
      </c>
      <c r="F364" t="s">
        <v>253</v>
      </c>
      <c r="G364" t="s">
        <v>254</v>
      </c>
      <c r="H364" t="s">
        <v>255</v>
      </c>
      <c r="I364">
        <v>2012</v>
      </c>
      <c r="J364">
        <v>106</v>
      </c>
      <c r="K364" t="s">
        <v>250</v>
      </c>
      <c r="L364" t="s">
        <v>256</v>
      </c>
      <c r="M364" t="s">
        <v>257</v>
      </c>
      <c r="N364" t="s">
        <v>258</v>
      </c>
      <c r="O364" t="s">
        <v>259</v>
      </c>
      <c r="P364">
        <v>420</v>
      </c>
      <c r="Q364" t="s">
        <v>260</v>
      </c>
      <c r="R364">
        <v>420</v>
      </c>
      <c r="S364" t="s">
        <v>261</v>
      </c>
      <c r="T364" t="s">
        <v>262</v>
      </c>
      <c r="U364" t="s">
        <v>263</v>
      </c>
      <c r="V364" t="s">
        <v>264</v>
      </c>
      <c r="W364" t="s">
        <v>474</v>
      </c>
      <c r="X364">
        <v>0</v>
      </c>
      <c r="Y364" t="s">
        <v>474</v>
      </c>
      <c r="Z364">
        <v>2013</v>
      </c>
      <c r="AA364" t="s">
        <v>475</v>
      </c>
      <c r="AB364" t="s">
        <v>476</v>
      </c>
      <c r="AC364">
        <v>90</v>
      </c>
      <c r="AD364">
        <v>7.6</v>
      </c>
      <c r="AF364" t="s">
        <v>268</v>
      </c>
      <c r="AG364" t="s">
        <v>269</v>
      </c>
      <c r="AH364" t="s">
        <v>270</v>
      </c>
      <c r="AI364" t="s">
        <v>270</v>
      </c>
      <c r="AJ364" t="s">
        <v>270</v>
      </c>
      <c r="AK364" t="s">
        <v>270</v>
      </c>
      <c r="AL364">
        <v>1.6000000000000001E-3</v>
      </c>
      <c r="AM364" t="s">
        <v>271</v>
      </c>
      <c r="AN364">
        <v>22892</v>
      </c>
      <c r="AO364">
        <v>154377</v>
      </c>
      <c r="AP364">
        <v>2</v>
      </c>
      <c r="AQ364">
        <v>32530</v>
      </c>
      <c r="AR364">
        <v>2014</v>
      </c>
      <c r="GP364">
        <v>0</v>
      </c>
      <c r="GU364">
        <v>3.52</v>
      </c>
      <c r="GV364">
        <v>6.8</v>
      </c>
      <c r="GY364">
        <v>0</v>
      </c>
      <c r="GZ364">
        <v>0</v>
      </c>
      <c r="HA364">
        <v>0</v>
      </c>
      <c r="HB364">
        <v>10.32</v>
      </c>
      <c r="HC364">
        <v>10.32</v>
      </c>
    </row>
    <row r="365" spans="1:211" x14ac:dyDescent="0.25">
      <c r="A365">
        <v>27</v>
      </c>
      <c r="B365">
        <v>106</v>
      </c>
      <c r="C365" t="s">
        <v>250</v>
      </c>
      <c r="D365" t="s">
        <v>251</v>
      </c>
      <c r="E365" t="s">
        <v>252</v>
      </c>
      <c r="F365" t="s">
        <v>253</v>
      </c>
      <c r="G365" t="s">
        <v>254</v>
      </c>
      <c r="H365" t="s">
        <v>255</v>
      </c>
      <c r="I365">
        <v>2012</v>
      </c>
      <c r="J365">
        <v>106</v>
      </c>
      <c r="K365" t="s">
        <v>250</v>
      </c>
      <c r="L365" t="s">
        <v>256</v>
      </c>
      <c r="M365" t="s">
        <v>257</v>
      </c>
      <c r="N365" t="s">
        <v>258</v>
      </c>
      <c r="O365" t="s">
        <v>259</v>
      </c>
      <c r="P365">
        <v>420</v>
      </c>
      <c r="Q365" t="s">
        <v>260</v>
      </c>
      <c r="R365">
        <v>420</v>
      </c>
      <c r="S365" t="s">
        <v>261</v>
      </c>
      <c r="T365" t="s">
        <v>262</v>
      </c>
      <c r="U365" t="s">
        <v>263</v>
      </c>
      <c r="V365" t="s">
        <v>264</v>
      </c>
      <c r="W365" t="s">
        <v>474</v>
      </c>
      <c r="X365">
        <v>0</v>
      </c>
      <c r="Y365" t="s">
        <v>474</v>
      </c>
      <c r="Z365">
        <v>2013</v>
      </c>
      <c r="AA365" t="s">
        <v>475</v>
      </c>
      <c r="AB365" t="s">
        <v>476</v>
      </c>
      <c r="AC365">
        <v>90</v>
      </c>
      <c r="AD365">
        <v>7.6</v>
      </c>
      <c r="AF365" t="s">
        <v>268</v>
      </c>
      <c r="AG365" t="s">
        <v>269</v>
      </c>
      <c r="AH365" t="s">
        <v>270</v>
      </c>
      <c r="AI365" t="s">
        <v>270</v>
      </c>
      <c r="AJ365" t="s">
        <v>270</v>
      </c>
      <c r="AK365" t="s">
        <v>270</v>
      </c>
      <c r="AL365">
        <v>1.6000000000000001E-3</v>
      </c>
      <c r="AM365" t="s">
        <v>271</v>
      </c>
      <c r="AN365">
        <v>22892</v>
      </c>
      <c r="AO365">
        <v>154377</v>
      </c>
      <c r="AP365">
        <v>3</v>
      </c>
      <c r="AQ365">
        <v>32530</v>
      </c>
      <c r="AR365">
        <v>2015</v>
      </c>
      <c r="BP365">
        <v>20.77</v>
      </c>
      <c r="CM365">
        <v>229.89</v>
      </c>
      <c r="DD365">
        <v>6.74</v>
      </c>
      <c r="FL365">
        <v>18.75</v>
      </c>
      <c r="GP365">
        <v>58.06</v>
      </c>
      <c r="GU365">
        <v>28.58</v>
      </c>
      <c r="GV365">
        <v>19.57</v>
      </c>
      <c r="GY365">
        <v>276.14999999999998</v>
      </c>
      <c r="GZ365">
        <v>58.06</v>
      </c>
      <c r="HA365">
        <v>334.21</v>
      </c>
      <c r="HB365">
        <v>48.15</v>
      </c>
      <c r="HC365">
        <v>382.35999999999996</v>
      </c>
    </row>
    <row r="366" spans="1:211" x14ac:dyDescent="0.25">
      <c r="A366">
        <v>27</v>
      </c>
      <c r="B366">
        <v>106</v>
      </c>
      <c r="C366" t="s">
        <v>250</v>
      </c>
      <c r="D366" t="s">
        <v>251</v>
      </c>
      <c r="E366" t="s">
        <v>252</v>
      </c>
      <c r="F366" t="s">
        <v>253</v>
      </c>
      <c r="G366" t="s">
        <v>254</v>
      </c>
      <c r="H366" t="s">
        <v>255</v>
      </c>
      <c r="I366">
        <v>2012</v>
      </c>
      <c r="J366">
        <v>106</v>
      </c>
      <c r="K366" t="s">
        <v>250</v>
      </c>
      <c r="L366" t="s">
        <v>256</v>
      </c>
      <c r="M366" t="s">
        <v>257</v>
      </c>
      <c r="N366" t="s">
        <v>258</v>
      </c>
      <c r="O366" t="s">
        <v>259</v>
      </c>
      <c r="P366">
        <v>420</v>
      </c>
      <c r="Q366" t="s">
        <v>260</v>
      </c>
      <c r="R366">
        <v>420</v>
      </c>
      <c r="S366" t="s">
        <v>261</v>
      </c>
      <c r="T366" t="s">
        <v>262</v>
      </c>
      <c r="U366" t="s">
        <v>263</v>
      </c>
      <c r="V366" t="s">
        <v>264</v>
      </c>
      <c r="W366" t="s">
        <v>474</v>
      </c>
      <c r="X366">
        <v>0</v>
      </c>
      <c r="Y366" t="s">
        <v>474</v>
      </c>
      <c r="Z366">
        <v>2013</v>
      </c>
      <c r="AA366" t="s">
        <v>475</v>
      </c>
      <c r="AB366" t="s">
        <v>476</v>
      </c>
      <c r="AC366">
        <v>90</v>
      </c>
      <c r="AD366">
        <v>7.6</v>
      </c>
      <c r="AF366" t="s">
        <v>268</v>
      </c>
      <c r="AG366" t="s">
        <v>269</v>
      </c>
      <c r="AH366" t="s">
        <v>270</v>
      </c>
      <c r="AI366" t="s">
        <v>270</v>
      </c>
      <c r="AJ366" t="s">
        <v>270</v>
      </c>
      <c r="AK366" t="s">
        <v>270</v>
      </c>
      <c r="AL366">
        <v>1.6000000000000001E-3</v>
      </c>
      <c r="AM366" t="s">
        <v>271</v>
      </c>
      <c r="AN366">
        <v>22892</v>
      </c>
      <c r="AO366">
        <v>154377</v>
      </c>
      <c r="AP366">
        <v>4</v>
      </c>
      <c r="AQ366">
        <v>32530</v>
      </c>
      <c r="AR366">
        <v>2016</v>
      </c>
      <c r="BC366">
        <v>25.09</v>
      </c>
      <c r="BK366">
        <v>8.6999999999999993</v>
      </c>
      <c r="CM366">
        <v>74.989999999999995</v>
      </c>
      <c r="FQ366">
        <v>109.66</v>
      </c>
      <c r="GP366">
        <v>95.7</v>
      </c>
      <c r="GU366">
        <v>40.18</v>
      </c>
      <c r="GV366">
        <v>34.450000000000003</v>
      </c>
      <c r="GY366">
        <v>218.44</v>
      </c>
      <c r="GZ366">
        <v>95.7</v>
      </c>
      <c r="HA366">
        <v>314.14</v>
      </c>
      <c r="HB366">
        <v>74.63</v>
      </c>
      <c r="HC366">
        <v>388.77</v>
      </c>
    </row>
    <row r="367" spans="1:211" x14ac:dyDescent="0.25">
      <c r="A367">
        <v>27</v>
      </c>
      <c r="B367">
        <v>106</v>
      </c>
      <c r="C367" t="s">
        <v>250</v>
      </c>
      <c r="D367" t="s">
        <v>251</v>
      </c>
      <c r="E367" t="s">
        <v>252</v>
      </c>
      <c r="F367" t="s">
        <v>253</v>
      </c>
      <c r="G367" t="s">
        <v>254</v>
      </c>
      <c r="H367" t="s">
        <v>255</v>
      </c>
      <c r="I367">
        <v>2012</v>
      </c>
      <c r="J367">
        <v>106</v>
      </c>
      <c r="K367" t="s">
        <v>250</v>
      </c>
      <c r="L367" t="s">
        <v>256</v>
      </c>
      <c r="M367" t="s">
        <v>257</v>
      </c>
      <c r="N367" t="s">
        <v>258</v>
      </c>
      <c r="O367" t="s">
        <v>259</v>
      </c>
      <c r="P367">
        <v>106</v>
      </c>
      <c r="Q367" t="s">
        <v>283</v>
      </c>
      <c r="R367">
        <v>6781</v>
      </c>
      <c r="S367" t="s">
        <v>399</v>
      </c>
      <c r="T367" t="s">
        <v>262</v>
      </c>
      <c r="U367" t="s">
        <v>263</v>
      </c>
      <c r="V367" t="s">
        <v>290</v>
      </c>
      <c r="W367" t="s">
        <v>477</v>
      </c>
      <c r="X367">
        <v>0</v>
      </c>
      <c r="Y367" t="s">
        <v>477</v>
      </c>
      <c r="Z367">
        <v>2013</v>
      </c>
      <c r="AA367" t="s">
        <v>478</v>
      </c>
      <c r="AB367" t="s">
        <v>478</v>
      </c>
      <c r="AC367">
        <v>76</v>
      </c>
      <c r="AD367">
        <v>4.46</v>
      </c>
      <c r="AF367" t="s">
        <v>268</v>
      </c>
      <c r="AG367" t="s">
        <v>269</v>
      </c>
      <c r="AH367" t="s">
        <v>289</v>
      </c>
      <c r="AI367" t="s">
        <v>289</v>
      </c>
      <c r="AJ367" t="s">
        <v>289</v>
      </c>
      <c r="AK367" t="s">
        <v>289</v>
      </c>
      <c r="AL367">
        <v>3.8999999999999998E-3</v>
      </c>
      <c r="AM367" t="s">
        <v>271</v>
      </c>
      <c r="AN367">
        <v>22920</v>
      </c>
      <c r="AO367">
        <v>153579</v>
      </c>
      <c r="AP367">
        <v>3</v>
      </c>
      <c r="AQ367">
        <v>32531</v>
      </c>
      <c r="AR367">
        <v>2015</v>
      </c>
      <c r="CM367">
        <v>17.02</v>
      </c>
      <c r="GP367">
        <v>15.14</v>
      </c>
      <c r="GU367">
        <v>8.84</v>
      </c>
      <c r="GV367">
        <v>28.18</v>
      </c>
      <c r="GW367">
        <v>2.11</v>
      </c>
      <c r="GY367">
        <v>17.02</v>
      </c>
      <c r="GZ367">
        <v>15.14</v>
      </c>
      <c r="HA367">
        <v>32.159999999999997</v>
      </c>
      <c r="HB367">
        <v>39.130000000000003</v>
      </c>
      <c r="HC367">
        <v>71.290000000000006</v>
      </c>
    </row>
    <row r="368" spans="1:211" x14ac:dyDescent="0.25">
      <c r="A368">
        <v>27</v>
      </c>
      <c r="B368">
        <v>106</v>
      </c>
      <c r="C368" t="s">
        <v>250</v>
      </c>
      <c r="D368" t="s">
        <v>251</v>
      </c>
      <c r="E368" t="s">
        <v>252</v>
      </c>
      <c r="F368" t="s">
        <v>253</v>
      </c>
      <c r="G368" t="s">
        <v>254</v>
      </c>
      <c r="H368" t="s">
        <v>255</v>
      </c>
      <c r="I368">
        <v>2012</v>
      </c>
      <c r="J368">
        <v>106</v>
      </c>
      <c r="K368" t="s">
        <v>250</v>
      </c>
      <c r="L368" t="s">
        <v>256</v>
      </c>
      <c r="M368" t="s">
        <v>257</v>
      </c>
      <c r="N368" t="s">
        <v>258</v>
      </c>
      <c r="O368" t="s">
        <v>259</v>
      </c>
      <c r="P368">
        <v>106</v>
      </c>
      <c r="Q368" t="s">
        <v>283</v>
      </c>
      <c r="R368">
        <v>6781</v>
      </c>
      <c r="S368" t="s">
        <v>399</v>
      </c>
      <c r="T368" t="s">
        <v>262</v>
      </c>
      <c r="U368" t="s">
        <v>263</v>
      </c>
      <c r="V368" t="s">
        <v>290</v>
      </c>
      <c r="W368" t="s">
        <v>477</v>
      </c>
      <c r="X368">
        <v>0</v>
      </c>
      <c r="Y368" t="s">
        <v>477</v>
      </c>
      <c r="Z368">
        <v>2013</v>
      </c>
      <c r="AA368" t="s">
        <v>478</v>
      </c>
      <c r="AB368" t="s">
        <v>478</v>
      </c>
      <c r="AC368">
        <v>76</v>
      </c>
      <c r="AD368">
        <v>4.46</v>
      </c>
      <c r="AF368" t="s">
        <v>268</v>
      </c>
      <c r="AG368" t="s">
        <v>269</v>
      </c>
      <c r="AH368" t="s">
        <v>289</v>
      </c>
      <c r="AI368" t="s">
        <v>289</v>
      </c>
      <c r="AJ368" t="s">
        <v>289</v>
      </c>
      <c r="AK368" t="s">
        <v>289</v>
      </c>
      <c r="AL368">
        <v>3.8999999999999998E-3</v>
      </c>
      <c r="AM368" t="s">
        <v>271</v>
      </c>
      <c r="AN368">
        <v>22920</v>
      </c>
      <c r="AO368">
        <v>153579</v>
      </c>
      <c r="AP368">
        <v>4</v>
      </c>
      <c r="AQ368">
        <v>32531</v>
      </c>
      <c r="AR368">
        <v>2016</v>
      </c>
      <c r="BR368">
        <v>38.130000000000003</v>
      </c>
      <c r="GP368">
        <v>47.31</v>
      </c>
      <c r="GU368">
        <v>11.17</v>
      </c>
      <c r="GV368">
        <v>98.94</v>
      </c>
      <c r="GY368">
        <v>38.130000000000003</v>
      </c>
      <c r="GZ368">
        <v>47.31</v>
      </c>
      <c r="HA368">
        <v>85.44</v>
      </c>
      <c r="HB368">
        <v>110.11</v>
      </c>
      <c r="HC368">
        <v>195.55</v>
      </c>
    </row>
    <row r="369" spans="1:211" x14ac:dyDescent="0.25">
      <c r="A369">
        <v>27</v>
      </c>
      <c r="B369">
        <v>106</v>
      </c>
      <c r="C369" t="s">
        <v>250</v>
      </c>
      <c r="D369" t="s">
        <v>251</v>
      </c>
      <c r="E369" t="s">
        <v>252</v>
      </c>
      <c r="F369" t="s">
        <v>253</v>
      </c>
      <c r="G369" t="s">
        <v>254</v>
      </c>
      <c r="H369" t="s">
        <v>255</v>
      </c>
      <c r="I369">
        <v>2012</v>
      </c>
      <c r="J369">
        <v>106</v>
      </c>
      <c r="K369" t="s">
        <v>250</v>
      </c>
      <c r="L369" t="s">
        <v>256</v>
      </c>
      <c r="M369" t="s">
        <v>257</v>
      </c>
      <c r="N369" t="s">
        <v>258</v>
      </c>
      <c r="O369" t="s">
        <v>259</v>
      </c>
      <c r="P369">
        <v>106</v>
      </c>
      <c r="Q369" t="s">
        <v>283</v>
      </c>
      <c r="R369">
        <v>6781</v>
      </c>
      <c r="S369" t="s">
        <v>399</v>
      </c>
      <c r="T369" t="s">
        <v>262</v>
      </c>
      <c r="U369" t="s">
        <v>263</v>
      </c>
      <c r="V369" t="s">
        <v>290</v>
      </c>
      <c r="W369" t="s">
        <v>477</v>
      </c>
      <c r="X369">
        <v>0</v>
      </c>
      <c r="Y369" t="s">
        <v>477</v>
      </c>
      <c r="Z369">
        <v>2013</v>
      </c>
      <c r="AA369" t="s">
        <v>478</v>
      </c>
      <c r="AB369" t="s">
        <v>478</v>
      </c>
      <c r="AC369">
        <v>76</v>
      </c>
      <c r="AD369">
        <v>4.46</v>
      </c>
      <c r="AF369" t="s">
        <v>268</v>
      </c>
      <c r="AG369" t="s">
        <v>269</v>
      </c>
      <c r="AH369" t="s">
        <v>289</v>
      </c>
      <c r="AI369" t="s">
        <v>289</v>
      </c>
      <c r="AJ369" t="s">
        <v>289</v>
      </c>
      <c r="AK369" t="s">
        <v>289</v>
      </c>
      <c r="AL369">
        <v>3.8999999999999998E-3</v>
      </c>
      <c r="AM369" t="s">
        <v>271</v>
      </c>
      <c r="AN369">
        <v>22920</v>
      </c>
      <c r="AO369">
        <v>153579</v>
      </c>
      <c r="AP369">
        <v>5</v>
      </c>
      <c r="AQ369">
        <v>32531</v>
      </c>
      <c r="AR369">
        <v>2017</v>
      </c>
      <c r="GP369">
        <v>0</v>
      </c>
      <c r="GU369">
        <v>2.65</v>
      </c>
      <c r="GV369">
        <v>4.6399999999999997</v>
      </c>
      <c r="GY369">
        <v>0</v>
      </c>
      <c r="GZ369">
        <v>0</v>
      </c>
      <c r="HA369">
        <v>0</v>
      </c>
      <c r="HB369">
        <v>7.29</v>
      </c>
      <c r="HC369">
        <v>7.2899999999999991</v>
      </c>
    </row>
    <row r="370" spans="1:211" x14ac:dyDescent="0.25">
      <c r="A370">
        <v>27</v>
      </c>
      <c r="B370">
        <v>106</v>
      </c>
      <c r="C370" t="s">
        <v>250</v>
      </c>
      <c r="D370" t="s">
        <v>251</v>
      </c>
      <c r="E370" t="s">
        <v>252</v>
      </c>
      <c r="F370" t="s">
        <v>253</v>
      </c>
      <c r="G370" t="s">
        <v>254</v>
      </c>
      <c r="H370" t="s">
        <v>255</v>
      </c>
      <c r="I370">
        <v>2012</v>
      </c>
      <c r="J370">
        <v>106</v>
      </c>
      <c r="K370" t="s">
        <v>250</v>
      </c>
      <c r="L370" t="s">
        <v>256</v>
      </c>
      <c r="M370" t="s">
        <v>257</v>
      </c>
      <c r="N370" t="s">
        <v>258</v>
      </c>
      <c r="O370" t="s">
        <v>259</v>
      </c>
      <c r="P370">
        <v>106</v>
      </c>
      <c r="Q370" t="s">
        <v>283</v>
      </c>
      <c r="R370">
        <v>106</v>
      </c>
      <c r="S370" t="s">
        <v>250</v>
      </c>
      <c r="T370" t="s">
        <v>262</v>
      </c>
      <c r="U370" t="s">
        <v>263</v>
      </c>
      <c r="V370" t="s">
        <v>290</v>
      </c>
      <c r="W370" t="s">
        <v>479</v>
      </c>
      <c r="X370">
        <v>0</v>
      </c>
      <c r="Y370" t="s">
        <v>479</v>
      </c>
      <c r="Z370">
        <v>2013</v>
      </c>
      <c r="AA370" t="s">
        <v>480</v>
      </c>
      <c r="AB370" t="s">
        <v>480</v>
      </c>
      <c r="AC370">
        <v>82</v>
      </c>
      <c r="AD370">
        <v>5.86</v>
      </c>
      <c r="AF370" t="s">
        <v>268</v>
      </c>
      <c r="AG370" t="s">
        <v>292</v>
      </c>
      <c r="AH370" t="s">
        <v>270</v>
      </c>
      <c r="AI370" t="s">
        <v>270</v>
      </c>
      <c r="AJ370" t="s">
        <v>270</v>
      </c>
      <c r="AK370" t="s">
        <v>270</v>
      </c>
      <c r="AL370">
        <v>4.1000000000000003E-3</v>
      </c>
      <c r="AM370" t="s">
        <v>271</v>
      </c>
      <c r="AN370">
        <v>55932</v>
      </c>
      <c r="AO370">
        <v>196948</v>
      </c>
      <c r="AP370">
        <v>3</v>
      </c>
      <c r="AQ370">
        <v>32523</v>
      </c>
      <c r="AR370">
        <v>2015</v>
      </c>
      <c r="GP370">
        <v>31.87</v>
      </c>
      <c r="GU370">
        <v>31.19</v>
      </c>
      <c r="GV370">
        <v>26.44</v>
      </c>
      <c r="GY370">
        <v>0</v>
      </c>
      <c r="GZ370">
        <v>31.87</v>
      </c>
      <c r="HA370">
        <v>31.87</v>
      </c>
      <c r="HB370">
        <v>57.63</v>
      </c>
      <c r="HC370">
        <v>89.5</v>
      </c>
    </row>
    <row r="371" spans="1:211" x14ac:dyDescent="0.25">
      <c r="A371">
        <v>27</v>
      </c>
      <c r="B371">
        <v>106</v>
      </c>
      <c r="C371" t="s">
        <v>250</v>
      </c>
      <c r="D371" t="s">
        <v>251</v>
      </c>
      <c r="E371" t="s">
        <v>252</v>
      </c>
      <c r="F371" t="s">
        <v>253</v>
      </c>
      <c r="G371" t="s">
        <v>254</v>
      </c>
      <c r="H371" t="s">
        <v>255</v>
      </c>
      <c r="I371">
        <v>2012</v>
      </c>
      <c r="J371">
        <v>106</v>
      </c>
      <c r="K371" t="s">
        <v>250</v>
      </c>
      <c r="L371" t="s">
        <v>256</v>
      </c>
      <c r="M371" t="s">
        <v>257</v>
      </c>
      <c r="N371" t="s">
        <v>258</v>
      </c>
      <c r="O371" t="s">
        <v>259</v>
      </c>
      <c r="P371">
        <v>106</v>
      </c>
      <c r="Q371" t="s">
        <v>283</v>
      </c>
      <c r="R371">
        <v>106</v>
      </c>
      <c r="S371" t="s">
        <v>250</v>
      </c>
      <c r="T371" t="s">
        <v>262</v>
      </c>
      <c r="U371" t="s">
        <v>263</v>
      </c>
      <c r="V371" t="s">
        <v>290</v>
      </c>
      <c r="W371" t="s">
        <v>479</v>
      </c>
      <c r="X371">
        <v>0</v>
      </c>
      <c r="Y371" t="s">
        <v>479</v>
      </c>
      <c r="Z371">
        <v>2013</v>
      </c>
      <c r="AA371" t="s">
        <v>480</v>
      </c>
      <c r="AB371" t="s">
        <v>480</v>
      </c>
      <c r="AC371">
        <v>82</v>
      </c>
      <c r="AD371">
        <v>5.86</v>
      </c>
      <c r="AF371" t="s">
        <v>268</v>
      </c>
      <c r="AG371" t="s">
        <v>292</v>
      </c>
      <c r="AH371" t="s">
        <v>270</v>
      </c>
      <c r="AI371" t="s">
        <v>270</v>
      </c>
      <c r="AJ371" t="s">
        <v>270</v>
      </c>
      <c r="AK371" t="s">
        <v>270</v>
      </c>
      <c r="AL371">
        <v>4.1000000000000003E-3</v>
      </c>
      <c r="AM371" t="s">
        <v>271</v>
      </c>
      <c r="AN371">
        <v>55932</v>
      </c>
      <c r="AO371">
        <v>196948</v>
      </c>
      <c r="AP371">
        <v>4</v>
      </c>
      <c r="AQ371">
        <v>32523</v>
      </c>
      <c r="AR371">
        <v>2016</v>
      </c>
      <c r="BC371">
        <v>13.77</v>
      </c>
      <c r="BR371">
        <v>40.08</v>
      </c>
      <c r="BX371">
        <v>25.07</v>
      </c>
      <c r="CM371">
        <v>38.74</v>
      </c>
      <c r="GP371">
        <v>177.95</v>
      </c>
      <c r="GU371">
        <v>125.82</v>
      </c>
      <c r="GV371">
        <v>132.1</v>
      </c>
      <c r="GY371">
        <v>117.66</v>
      </c>
      <c r="GZ371">
        <v>177.95</v>
      </c>
      <c r="HA371">
        <v>295.61</v>
      </c>
      <c r="HB371">
        <v>257.92</v>
      </c>
      <c r="HC371">
        <v>553.53</v>
      </c>
    </row>
    <row r="372" spans="1:211" x14ac:dyDescent="0.25">
      <c r="A372">
        <v>27</v>
      </c>
      <c r="B372">
        <v>106</v>
      </c>
      <c r="C372" t="s">
        <v>250</v>
      </c>
      <c r="D372" t="s">
        <v>251</v>
      </c>
      <c r="E372" t="s">
        <v>252</v>
      </c>
      <c r="F372" t="s">
        <v>253</v>
      </c>
      <c r="G372" t="s">
        <v>254</v>
      </c>
      <c r="H372" t="s">
        <v>255</v>
      </c>
      <c r="I372">
        <v>2012</v>
      </c>
      <c r="J372">
        <v>106</v>
      </c>
      <c r="K372" t="s">
        <v>250</v>
      </c>
      <c r="L372" t="s">
        <v>256</v>
      </c>
      <c r="M372" t="s">
        <v>257</v>
      </c>
      <c r="N372" t="s">
        <v>258</v>
      </c>
      <c r="O372" t="s">
        <v>259</v>
      </c>
      <c r="P372">
        <v>106</v>
      </c>
      <c r="Q372" t="s">
        <v>283</v>
      </c>
      <c r="R372">
        <v>106</v>
      </c>
      <c r="S372" t="s">
        <v>250</v>
      </c>
      <c r="T372" t="s">
        <v>262</v>
      </c>
      <c r="U372" t="s">
        <v>263</v>
      </c>
      <c r="V372" t="s">
        <v>290</v>
      </c>
      <c r="W372" t="s">
        <v>479</v>
      </c>
      <c r="X372">
        <v>0</v>
      </c>
      <c r="Y372" t="s">
        <v>479</v>
      </c>
      <c r="Z372">
        <v>2013</v>
      </c>
      <c r="AA372" t="s">
        <v>480</v>
      </c>
      <c r="AB372" t="s">
        <v>480</v>
      </c>
      <c r="AC372">
        <v>82</v>
      </c>
      <c r="AD372">
        <v>5.86</v>
      </c>
      <c r="AF372" t="s">
        <v>268</v>
      </c>
      <c r="AG372" t="s">
        <v>292</v>
      </c>
      <c r="AH372" t="s">
        <v>270</v>
      </c>
      <c r="AI372" t="s">
        <v>270</v>
      </c>
      <c r="AJ372" t="s">
        <v>270</v>
      </c>
      <c r="AK372" t="s">
        <v>270</v>
      </c>
      <c r="AL372">
        <v>4.1000000000000003E-3</v>
      </c>
      <c r="AM372" t="s">
        <v>271</v>
      </c>
      <c r="AN372">
        <v>55932</v>
      </c>
      <c r="AO372">
        <v>196948</v>
      </c>
      <c r="AP372">
        <v>5</v>
      </c>
      <c r="AQ372">
        <v>32523</v>
      </c>
      <c r="AR372">
        <v>2017</v>
      </c>
      <c r="CM372">
        <v>15.88</v>
      </c>
      <c r="GU372">
        <v>10.18</v>
      </c>
      <c r="GV372">
        <v>70.22</v>
      </c>
      <c r="GY372">
        <v>15.88</v>
      </c>
      <c r="GZ372">
        <v>0</v>
      </c>
      <c r="HA372">
        <v>15.88</v>
      </c>
      <c r="HB372">
        <v>80.400000000000006</v>
      </c>
      <c r="HC372">
        <v>96.28</v>
      </c>
    </row>
    <row r="373" spans="1:211" x14ac:dyDescent="0.25">
      <c r="A373">
        <v>27</v>
      </c>
      <c r="B373">
        <v>106</v>
      </c>
      <c r="C373" t="s">
        <v>250</v>
      </c>
      <c r="D373" t="s">
        <v>251</v>
      </c>
      <c r="E373" t="s">
        <v>252</v>
      </c>
      <c r="F373" t="s">
        <v>253</v>
      </c>
      <c r="G373" t="s">
        <v>254</v>
      </c>
      <c r="H373" t="s">
        <v>255</v>
      </c>
      <c r="I373">
        <v>2012</v>
      </c>
      <c r="J373">
        <v>106</v>
      </c>
      <c r="K373" t="s">
        <v>250</v>
      </c>
      <c r="L373" t="s">
        <v>256</v>
      </c>
      <c r="M373" t="s">
        <v>257</v>
      </c>
      <c r="N373" t="s">
        <v>258</v>
      </c>
      <c r="O373" t="s">
        <v>259</v>
      </c>
      <c r="P373">
        <v>106</v>
      </c>
      <c r="Q373" t="s">
        <v>283</v>
      </c>
      <c r="R373">
        <v>106</v>
      </c>
      <c r="S373" t="s">
        <v>250</v>
      </c>
      <c r="T373" t="s">
        <v>262</v>
      </c>
      <c r="U373" t="s">
        <v>263</v>
      </c>
      <c r="V373" t="s">
        <v>290</v>
      </c>
      <c r="W373" t="s">
        <v>481</v>
      </c>
      <c r="X373">
        <v>0</v>
      </c>
      <c r="Y373" t="s">
        <v>481</v>
      </c>
      <c r="Z373">
        <v>2013</v>
      </c>
      <c r="AA373" t="s">
        <v>482</v>
      </c>
      <c r="AB373" t="s">
        <v>482</v>
      </c>
      <c r="AC373">
        <v>82</v>
      </c>
      <c r="AD373">
        <v>5.76</v>
      </c>
      <c r="AF373" t="s">
        <v>268</v>
      </c>
      <c r="AG373" t="s">
        <v>292</v>
      </c>
      <c r="AH373" t="s">
        <v>270</v>
      </c>
      <c r="AI373" t="s">
        <v>270</v>
      </c>
      <c r="AJ373" t="s">
        <v>270</v>
      </c>
      <c r="AK373" t="s">
        <v>270</v>
      </c>
      <c r="AL373">
        <v>3.0000000000000001E-3</v>
      </c>
      <c r="AM373" t="s">
        <v>271</v>
      </c>
      <c r="AN373">
        <v>56055</v>
      </c>
      <c r="AO373">
        <v>196151</v>
      </c>
      <c r="AP373">
        <v>3</v>
      </c>
      <c r="AQ373">
        <v>32524</v>
      </c>
      <c r="AR373">
        <v>2015</v>
      </c>
      <c r="GP373">
        <v>20.51</v>
      </c>
      <c r="GU373">
        <v>22.73</v>
      </c>
      <c r="GV373">
        <v>20.23</v>
      </c>
      <c r="GY373">
        <v>0</v>
      </c>
      <c r="GZ373">
        <v>20.51</v>
      </c>
      <c r="HA373">
        <v>20.51</v>
      </c>
      <c r="HB373">
        <v>42.96</v>
      </c>
      <c r="HC373">
        <v>63.47</v>
      </c>
    </row>
    <row r="374" spans="1:211" x14ac:dyDescent="0.25">
      <c r="A374">
        <v>27</v>
      </c>
      <c r="B374">
        <v>106</v>
      </c>
      <c r="C374" t="s">
        <v>250</v>
      </c>
      <c r="D374" t="s">
        <v>251</v>
      </c>
      <c r="E374" t="s">
        <v>252</v>
      </c>
      <c r="F374" t="s">
        <v>253</v>
      </c>
      <c r="G374" t="s">
        <v>254</v>
      </c>
      <c r="H374" t="s">
        <v>255</v>
      </c>
      <c r="I374">
        <v>2012</v>
      </c>
      <c r="J374">
        <v>106</v>
      </c>
      <c r="K374" t="s">
        <v>250</v>
      </c>
      <c r="L374" t="s">
        <v>256</v>
      </c>
      <c r="M374" t="s">
        <v>257</v>
      </c>
      <c r="N374" t="s">
        <v>258</v>
      </c>
      <c r="O374" t="s">
        <v>259</v>
      </c>
      <c r="P374">
        <v>106</v>
      </c>
      <c r="Q374" t="s">
        <v>283</v>
      </c>
      <c r="R374">
        <v>106</v>
      </c>
      <c r="S374" t="s">
        <v>250</v>
      </c>
      <c r="T374" t="s">
        <v>262</v>
      </c>
      <c r="U374" t="s">
        <v>263</v>
      </c>
      <c r="V374" t="s">
        <v>290</v>
      </c>
      <c r="W374" t="s">
        <v>481</v>
      </c>
      <c r="X374">
        <v>0</v>
      </c>
      <c r="Y374" t="s">
        <v>481</v>
      </c>
      <c r="Z374">
        <v>2013</v>
      </c>
      <c r="AA374" t="s">
        <v>482</v>
      </c>
      <c r="AB374" t="s">
        <v>482</v>
      </c>
      <c r="AC374">
        <v>82</v>
      </c>
      <c r="AD374">
        <v>5.76</v>
      </c>
      <c r="AF374" t="s">
        <v>268</v>
      </c>
      <c r="AG374" t="s">
        <v>292</v>
      </c>
      <c r="AH374" t="s">
        <v>270</v>
      </c>
      <c r="AI374" t="s">
        <v>270</v>
      </c>
      <c r="AJ374" t="s">
        <v>270</v>
      </c>
      <c r="AK374" t="s">
        <v>270</v>
      </c>
      <c r="AL374">
        <v>3.0000000000000001E-3</v>
      </c>
      <c r="AM374" t="s">
        <v>271</v>
      </c>
      <c r="AN374">
        <v>56055</v>
      </c>
      <c r="AO374">
        <v>196151</v>
      </c>
      <c r="AP374">
        <v>4</v>
      </c>
      <c r="AQ374">
        <v>32524</v>
      </c>
      <c r="AR374">
        <v>2016</v>
      </c>
      <c r="BC374">
        <v>12.7</v>
      </c>
      <c r="BR374">
        <v>52.31</v>
      </c>
      <c r="BX374">
        <v>19.91</v>
      </c>
      <c r="CM374">
        <v>29.08</v>
      </c>
      <c r="FQ374">
        <v>59.56</v>
      </c>
      <c r="FU374">
        <v>38.57</v>
      </c>
      <c r="GP374">
        <v>103.69</v>
      </c>
      <c r="GU374">
        <v>106.81</v>
      </c>
      <c r="GV374">
        <v>167.83</v>
      </c>
      <c r="GY374">
        <v>212.13</v>
      </c>
      <c r="GZ374">
        <v>103.69</v>
      </c>
      <c r="HA374">
        <v>315.82</v>
      </c>
      <c r="HB374">
        <v>274.64</v>
      </c>
      <c r="HC374">
        <v>590.46</v>
      </c>
    </row>
    <row r="375" spans="1:211" x14ac:dyDescent="0.25">
      <c r="A375">
        <v>27</v>
      </c>
      <c r="B375">
        <v>106</v>
      </c>
      <c r="C375" t="s">
        <v>250</v>
      </c>
      <c r="D375" t="s">
        <v>251</v>
      </c>
      <c r="E375" t="s">
        <v>252</v>
      </c>
      <c r="F375" t="s">
        <v>253</v>
      </c>
      <c r="G375" t="s">
        <v>254</v>
      </c>
      <c r="H375" t="s">
        <v>255</v>
      </c>
      <c r="I375">
        <v>2012</v>
      </c>
      <c r="J375">
        <v>106</v>
      </c>
      <c r="K375" t="s">
        <v>250</v>
      </c>
      <c r="L375" t="s">
        <v>256</v>
      </c>
      <c r="M375" t="s">
        <v>257</v>
      </c>
      <c r="N375" t="s">
        <v>258</v>
      </c>
      <c r="O375" t="s">
        <v>259</v>
      </c>
      <c r="P375">
        <v>106</v>
      </c>
      <c r="Q375" t="s">
        <v>283</v>
      </c>
      <c r="R375">
        <v>106</v>
      </c>
      <c r="S375" t="s">
        <v>250</v>
      </c>
      <c r="T375" t="s">
        <v>262</v>
      </c>
      <c r="U375" t="s">
        <v>263</v>
      </c>
      <c r="V375" t="s">
        <v>290</v>
      </c>
      <c r="W375" t="s">
        <v>481</v>
      </c>
      <c r="X375">
        <v>0</v>
      </c>
      <c r="Y375" t="s">
        <v>481</v>
      </c>
      <c r="Z375">
        <v>2013</v>
      </c>
      <c r="AA375" t="s">
        <v>482</v>
      </c>
      <c r="AB375" t="s">
        <v>482</v>
      </c>
      <c r="AC375">
        <v>82</v>
      </c>
      <c r="AD375">
        <v>5.76</v>
      </c>
      <c r="AF375" t="s">
        <v>268</v>
      </c>
      <c r="AG375" t="s">
        <v>292</v>
      </c>
      <c r="AH375" t="s">
        <v>270</v>
      </c>
      <c r="AI375" t="s">
        <v>270</v>
      </c>
      <c r="AJ375" t="s">
        <v>270</v>
      </c>
      <c r="AK375" t="s">
        <v>270</v>
      </c>
      <c r="AL375">
        <v>3.0000000000000001E-3</v>
      </c>
      <c r="AM375" t="s">
        <v>271</v>
      </c>
      <c r="AN375">
        <v>56055</v>
      </c>
      <c r="AO375">
        <v>196151</v>
      </c>
      <c r="AP375">
        <v>5</v>
      </c>
      <c r="AQ375">
        <v>32524</v>
      </c>
      <c r="AR375">
        <v>2017</v>
      </c>
      <c r="BR375">
        <v>23.24</v>
      </c>
      <c r="GB375">
        <v>6.37</v>
      </c>
      <c r="GP375">
        <v>5.88</v>
      </c>
      <c r="GU375">
        <v>20.7</v>
      </c>
      <c r="GV375">
        <v>39.76</v>
      </c>
      <c r="GY375">
        <v>29.61</v>
      </c>
      <c r="GZ375">
        <v>5.88</v>
      </c>
      <c r="HA375">
        <v>35.49</v>
      </c>
      <c r="HB375">
        <v>60.46</v>
      </c>
      <c r="HC375">
        <v>95.949999999999989</v>
      </c>
    </row>
    <row r="376" spans="1:211" x14ac:dyDescent="0.25">
      <c r="A376">
        <v>27</v>
      </c>
      <c r="B376">
        <v>106</v>
      </c>
      <c r="C376" t="s">
        <v>250</v>
      </c>
      <c r="D376" t="s">
        <v>251</v>
      </c>
      <c r="E376" t="s">
        <v>252</v>
      </c>
      <c r="F376" t="s">
        <v>253</v>
      </c>
      <c r="G376" t="s">
        <v>254</v>
      </c>
      <c r="H376" t="s">
        <v>255</v>
      </c>
      <c r="I376">
        <v>2012</v>
      </c>
      <c r="J376">
        <v>106</v>
      </c>
      <c r="K376" t="s">
        <v>250</v>
      </c>
      <c r="L376" t="s">
        <v>256</v>
      </c>
      <c r="M376" t="s">
        <v>257</v>
      </c>
      <c r="N376" t="s">
        <v>258</v>
      </c>
      <c r="O376" t="s">
        <v>259</v>
      </c>
      <c r="P376">
        <v>106</v>
      </c>
      <c r="Q376" t="s">
        <v>283</v>
      </c>
      <c r="R376">
        <v>106</v>
      </c>
      <c r="S376" t="s">
        <v>250</v>
      </c>
      <c r="T376" t="s">
        <v>262</v>
      </c>
      <c r="U376" t="s">
        <v>263</v>
      </c>
      <c r="V376" t="s">
        <v>290</v>
      </c>
      <c r="W376" t="s">
        <v>483</v>
      </c>
      <c r="X376">
        <v>0</v>
      </c>
      <c r="Y376" t="s">
        <v>483</v>
      </c>
      <c r="Z376">
        <v>2013</v>
      </c>
      <c r="AA376" t="s">
        <v>484</v>
      </c>
      <c r="AB376" t="s">
        <v>484</v>
      </c>
      <c r="AC376">
        <v>77</v>
      </c>
      <c r="AD376">
        <v>4.97</v>
      </c>
      <c r="AF376" t="s">
        <v>268</v>
      </c>
      <c r="AG376" t="s">
        <v>292</v>
      </c>
      <c r="AH376" t="s">
        <v>270</v>
      </c>
      <c r="AI376" t="s">
        <v>270</v>
      </c>
      <c r="AJ376" t="s">
        <v>270</v>
      </c>
      <c r="AK376" t="s">
        <v>270</v>
      </c>
      <c r="AL376">
        <v>2.8999999999999998E-3</v>
      </c>
      <c r="AM376" t="s">
        <v>271</v>
      </c>
      <c r="AN376">
        <v>55923</v>
      </c>
      <c r="AO376">
        <v>199708</v>
      </c>
      <c r="AP376">
        <v>2</v>
      </c>
      <c r="AQ376">
        <v>32525</v>
      </c>
      <c r="AR376">
        <v>2014</v>
      </c>
      <c r="GU376">
        <v>0.93</v>
      </c>
      <c r="GV376">
        <v>1.8</v>
      </c>
      <c r="GY376">
        <v>0</v>
      </c>
      <c r="GZ376">
        <v>0</v>
      </c>
      <c r="HA376">
        <v>0</v>
      </c>
      <c r="HB376">
        <v>2.73</v>
      </c>
      <c r="HC376">
        <v>2.73</v>
      </c>
    </row>
    <row r="377" spans="1:211" x14ac:dyDescent="0.25">
      <c r="A377">
        <v>27</v>
      </c>
      <c r="B377">
        <v>106</v>
      </c>
      <c r="C377" t="s">
        <v>250</v>
      </c>
      <c r="D377" t="s">
        <v>251</v>
      </c>
      <c r="E377" t="s">
        <v>252</v>
      </c>
      <c r="F377" t="s">
        <v>253</v>
      </c>
      <c r="G377" t="s">
        <v>254</v>
      </c>
      <c r="H377" t="s">
        <v>255</v>
      </c>
      <c r="I377">
        <v>2012</v>
      </c>
      <c r="J377">
        <v>106</v>
      </c>
      <c r="K377" t="s">
        <v>250</v>
      </c>
      <c r="L377" t="s">
        <v>256</v>
      </c>
      <c r="M377" t="s">
        <v>257</v>
      </c>
      <c r="N377" t="s">
        <v>258</v>
      </c>
      <c r="O377" t="s">
        <v>259</v>
      </c>
      <c r="P377">
        <v>106</v>
      </c>
      <c r="Q377" t="s">
        <v>283</v>
      </c>
      <c r="R377">
        <v>106</v>
      </c>
      <c r="S377" t="s">
        <v>250</v>
      </c>
      <c r="T377" t="s">
        <v>262</v>
      </c>
      <c r="U377" t="s">
        <v>263</v>
      </c>
      <c r="V377" t="s">
        <v>290</v>
      </c>
      <c r="W377" t="s">
        <v>483</v>
      </c>
      <c r="X377">
        <v>0</v>
      </c>
      <c r="Y377" t="s">
        <v>483</v>
      </c>
      <c r="Z377">
        <v>2013</v>
      </c>
      <c r="AA377" t="s">
        <v>484</v>
      </c>
      <c r="AB377" t="s">
        <v>484</v>
      </c>
      <c r="AC377">
        <v>77</v>
      </c>
      <c r="AD377">
        <v>4.97</v>
      </c>
      <c r="AF377" t="s">
        <v>268</v>
      </c>
      <c r="AG377" t="s">
        <v>292</v>
      </c>
      <c r="AH377" t="s">
        <v>270</v>
      </c>
      <c r="AI377" t="s">
        <v>270</v>
      </c>
      <c r="AJ377" t="s">
        <v>270</v>
      </c>
      <c r="AK377" t="s">
        <v>270</v>
      </c>
      <c r="AL377">
        <v>2.8999999999999998E-3</v>
      </c>
      <c r="AM377" t="s">
        <v>271</v>
      </c>
      <c r="AN377">
        <v>55923</v>
      </c>
      <c r="AO377">
        <v>199708</v>
      </c>
      <c r="AP377">
        <v>3</v>
      </c>
      <c r="AQ377">
        <v>32525</v>
      </c>
      <c r="AR377">
        <v>2015</v>
      </c>
      <c r="FD377">
        <v>13.57</v>
      </c>
      <c r="GP377">
        <v>0</v>
      </c>
      <c r="GU377">
        <v>21.46</v>
      </c>
      <c r="GV377">
        <v>13.75</v>
      </c>
      <c r="GY377">
        <v>13.57</v>
      </c>
      <c r="GZ377">
        <v>0</v>
      </c>
      <c r="HA377">
        <v>13.57</v>
      </c>
      <c r="HB377">
        <v>35.21</v>
      </c>
      <c r="HC377">
        <v>48.78</v>
      </c>
    </row>
    <row r="378" spans="1:211" x14ac:dyDescent="0.25">
      <c r="A378">
        <v>27</v>
      </c>
      <c r="B378">
        <v>106</v>
      </c>
      <c r="C378" t="s">
        <v>250</v>
      </c>
      <c r="D378" t="s">
        <v>251</v>
      </c>
      <c r="E378" t="s">
        <v>252</v>
      </c>
      <c r="F378" t="s">
        <v>253</v>
      </c>
      <c r="G378" t="s">
        <v>254</v>
      </c>
      <c r="H378" t="s">
        <v>255</v>
      </c>
      <c r="I378">
        <v>2012</v>
      </c>
      <c r="J378">
        <v>106</v>
      </c>
      <c r="K378" t="s">
        <v>250</v>
      </c>
      <c r="L378" t="s">
        <v>256</v>
      </c>
      <c r="M378" t="s">
        <v>257</v>
      </c>
      <c r="N378" t="s">
        <v>258</v>
      </c>
      <c r="O378" t="s">
        <v>259</v>
      </c>
      <c r="P378">
        <v>106</v>
      </c>
      <c r="Q378" t="s">
        <v>283</v>
      </c>
      <c r="R378">
        <v>106</v>
      </c>
      <c r="S378" t="s">
        <v>250</v>
      </c>
      <c r="T378" t="s">
        <v>262</v>
      </c>
      <c r="U378" t="s">
        <v>263</v>
      </c>
      <c r="V378" t="s">
        <v>290</v>
      </c>
      <c r="W378" t="s">
        <v>483</v>
      </c>
      <c r="X378">
        <v>0</v>
      </c>
      <c r="Y378" t="s">
        <v>483</v>
      </c>
      <c r="Z378">
        <v>2013</v>
      </c>
      <c r="AA378" t="s">
        <v>484</v>
      </c>
      <c r="AB378" t="s">
        <v>484</v>
      </c>
      <c r="AC378">
        <v>77</v>
      </c>
      <c r="AD378">
        <v>4.97</v>
      </c>
      <c r="AF378" t="s">
        <v>268</v>
      </c>
      <c r="AG378" t="s">
        <v>292</v>
      </c>
      <c r="AH378" t="s">
        <v>270</v>
      </c>
      <c r="AI378" t="s">
        <v>270</v>
      </c>
      <c r="AJ378" t="s">
        <v>270</v>
      </c>
      <c r="AK378" t="s">
        <v>270</v>
      </c>
      <c r="AL378">
        <v>2.8999999999999998E-3</v>
      </c>
      <c r="AM378" t="s">
        <v>271</v>
      </c>
      <c r="AN378">
        <v>55923</v>
      </c>
      <c r="AO378">
        <v>199708</v>
      </c>
      <c r="AP378">
        <v>4</v>
      </c>
      <c r="AQ378">
        <v>32525</v>
      </c>
      <c r="AR378">
        <v>2016</v>
      </c>
      <c r="BR378">
        <v>20.32</v>
      </c>
      <c r="CM378">
        <v>13.6</v>
      </c>
      <c r="FQ378">
        <v>33.32</v>
      </c>
      <c r="FX378">
        <v>11.86</v>
      </c>
      <c r="GP378">
        <v>78.84</v>
      </c>
      <c r="GU378">
        <v>86.76</v>
      </c>
      <c r="GV378">
        <v>157.69999999999999</v>
      </c>
      <c r="GY378">
        <v>79.099999999999994</v>
      </c>
      <c r="GZ378">
        <v>78.84</v>
      </c>
      <c r="HA378">
        <v>157.94</v>
      </c>
      <c r="HB378">
        <v>244.46</v>
      </c>
      <c r="HC378">
        <v>402.4</v>
      </c>
    </row>
    <row r="379" spans="1:211" x14ac:dyDescent="0.25">
      <c r="A379">
        <v>27</v>
      </c>
      <c r="B379">
        <v>106</v>
      </c>
      <c r="C379" t="s">
        <v>250</v>
      </c>
      <c r="D379" t="s">
        <v>251</v>
      </c>
      <c r="E379" t="s">
        <v>252</v>
      </c>
      <c r="F379" t="s">
        <v>253</v>
      </c>
      <c r="G379" t="s">
        <v>254</v>
      </c>
      <c r="H379" t="s">
        <v>255</v>
      </c>
      <c r="I379">
        <v>2012</v>
      </c>
      <c r="J379">
        <v>106</v>
      </c>
      <c r="K379" t="s">
        <v>250</v>
      </c>
      <c r="L379" t="s">
        <v>256</v>
      </c>
      <c r="M379" t="s">
        <v>257</v>
      </c>
      <c r="N379" t="s">
        <v>258</v>
      </c>
      <c r="O379" t="s">
        <v>259</v>
      </c>
      <c r="P379">
        <v>106</v>
      </c>
      <c r="Q379" t="s">
        <v>283</v>
      </c>
      <c r="R379">
        <v>106</v>
      </c>
      <c r="S379" t="s">
        <v>250</v>
      </c>
      <c r="T379" t="s">
        <v>262</v>
      </c>
      <c r="U379" t="s">
        <v>263</v>
      </c>
      <c r="V379" t="s">
        <v>290</v>
      </c>
      <c r="W379" t="s">
        <v>483</v>
      </c>
      <c r="X379">
        <v>0</v>
      </c>
      <c r="Y379" t="s">
        <v>483</v>
      </c>
      <c r="Z379">
        <v>2013</v>
      </c>
      <c r="AA379" t="s">
        <v>484</v>
      </c>
      <c r="AB379" t="s">
        <v>484</v>
      </c>
      <c r="AC379">
        <v>77</v>
      </c>
      <c r="AD379">
        <v>4.97</v>
      </c>
      <c r="AF379" t="s">
        <v>268</v>
      </c>
      <c r="AG379" t="s">
        <v>292</v>
      </c>
      <c r="AH379" t="s">
        <v>270</v>
      </c>
      <c r="AI379" t="s">
        <v>270</v>
      </c>
      <c r="AJ379" t="s">
        <v>270</v>
      </c>
      <c r="AK379" t="s">
        <v>270</v>
      </c>
      <c r="AL379">
        <v>2.8999999999999998E-3</v>
      </c>
      <c r="AM379" t="s">
        <v>271</v>
      </c>
      <c r="AN379">
        <v>55923</v>
      </c>
      <c r="AO379">
        <v>199708</v>
      </c>
      <c r="AP379">
        <v>5</v>
      </c>
      <c r="AQ379">
        <v>32525</v>
      </c>
      <c r="AR379">
        <v>2017</v>
      </c>
      <c r="GP379">
        <v>16.04</v>
      </c>
      <c r="GU379">
        <v>8.4499999999999993</v>
      </c>
      <c r="GV379">
        <v>33.04</v>
      </c>
      <c r="GY379">
        <v>0</v>
      </c>
      <c r="GZ379">
        <v>16.04</v>
      </c>
      <c r="HA379">
        <v>16.04</v>
      </c>
      <c r="HB379">
        <v>41.49</v>
      </c>
      <c r="HC379">
        <v>57.53</v>
      </c>
    </row>
    <row r="380" spans="1:211" x14ac:dyDescent="0.25">
      <c r="A380">
        <v>27</v>
      </c>
      <c r="B380">
        <v>106</v>
      </c>
      <c r="C380" t="s">
        <v>250</v>
      </c>
      <c r="D380" t="s">
        <v>251</v>
      </c>
      <c r="E380" t="s">
        <v>252</v>
      </c>
      <c r="F380" t="s">
        <v>253</v>
      </c>
      <c r="G380" t="s">
        <v>254</v>
      </c>
      <c r="H380" t="s">
        <v>255</v>
      </c>
      <c r="I380">
        <v>2012</v>
      </c>
      <c r="J380">
        <v>106</v>
      </c>
      <c r="K380" t="s">
        <v>250</v>
      </c>
      <c r="L380" t="s">
        <v>256</v>
      </c>
      <c r="M380" t="s">
        <v>257</v>
      </c>
      <c r="N380" t="s">
        <v>258</v>
      </c>
      <c r="O380" t="s">
        <v>259</v>
      </c>
      <c r="P380">
        <v>106</v>
      </c>
      <c r="Q380" t="s">
        <v>283</v>
      </c>
      <c r="R380">
        <v>106</v>
      </c>
      <c r="S380" t="s">
        <v>250</v>
      </c>
      <c r="T380" t="s">
        <v>262</v>
      </c>
      <c r="U380" t="s">
        <v>263</v>
      </c>
      <c r="V380" t="s">
        <v>290</v>
      </c>
      <c r="W380" t="s">
        <v>485</v>
      </c>
      <c r="X380">
        <v>0</v>
      </c>
      <c r="Y380" t="s">
        <v>485</v>
      </c>
      <c r="Z380">
        <v>2013</v>
      </c>
      <c r="AA380" t="s">
        <v>486</v>
      </c>
      <c r="AB380" t="s">
        <v>486</v>
      </c>
      <c r="AC380">
        <v>77</v>
      </c>
      <c r="AD380">
        <v>4.96</v>
      </c>
      <c r="AF380" t="s">
        <v>268</v>
      </c>
      <c r="AG380" t="s">
        <v>292</v>
      </c>
      <c r="AH380" t="s">
        <v>270</v>
      </c>
      <c r="AI380" t="s">
        <v>270</v>
      </c>
      <c r="AJ380" t="s">
        <v>270</v>
      </c>
      <c r="AK380" t="s">
        <v>270</v>
      </c>
      <c r="AL380">
        <v>2.5999999999999999E-3</v>
      </c>
      <c r="AM380" t="s">
        <v>271</v>
      </c>
      <c r="AN380">
        <v>56855</v>
      </c>
      <c r="AO380">
        <v>197023</v>
      </c>
      <c r="AP380">
        <v>2</v>
      </c>
      <c r="AQ380">
        <v>32526</v>
      </c>
      <c r="AR380">
        <v>2014</v>
      </c>
      <c r="GU380">
        <v>1.81</v>
      </c>
      <c r="GV380">
        <v>3.49</v>
      </c>
      <c r="GY380">
        <v>0</v>
      </c>
      <c r="GZ380">
        <v>0</v>
      </c>
      <c r="HA380">
        <v>0</v>
      </c>
      <c r="HB380">
        <v>5.3</v>
      </c>
      <c r="HC380">
        <v>5.3000000000000007</v>
      </c>
    </row>
    <row r="381" spans="1:211" x14ac:dyDescent="0.25">
      <c r="A381">
        <v>27</v>
      </c>
      <c r="B381">
        <v>106</v>
      </c>
      <c r="C381" t="s">
        <v>250</v>
      </c>
      <c r="D381" t="s">
        <v>251</v>
      </c>
      <c r="E381" t="s">
        <v>252</v>
      </c>
      <c r="F381" t="s">
        <v>253</v>
      </c>
      <c r="G381" t="s">
        <v>254</v>
      </c>
      <c r="H381" t="s">
        <v>255</v>
      </c>
      <c r="I381">
        <v>2012</v>
      </c>
      <c r="J381">
        <v>106</v>
      </c>
      <c r="K381" t="s">
        <v>250</v>
      </c>
      <c r="L381" t="s">
        <v>256</v>
      </c>
      <c r="M381" t="s">
        <v>257</v>
      </c>
      <c r="N381" t="s">
        <v>258</v>
      </c>
      <c r="O381" t="s">
        <v>259</v>
      </c>
      <c r="P381">
        <v>106</v>
      </c>
      <c r="Q381" t="s">
        <v>283</v>
      </c>
      <c r="R381">
        <v>106</v>
      </c>
      <c r="S381" t="s">
        <v>250</v>
      </c>
      <c r="T381" t="s">
        <v>262</v>
      </c>
      <c r="U381" t="s">
        <v>263</v>
      </c>
      <c r="V381" t="s">
        <v>290</v>
      </c>
      <c r="W381" t="s">
        <v>485</v>
      </c>
      <c r="X381">
        <v>0</v>
      </c>
      <c r="Y381" t="s">
        <v>485</v>
      </c>
      <c r="Z381">
        <v>2013</v>
      </c>
      <c r="AA381" t="s">
        <v>486</v>
      </c>
      <c r="AB381" t="s">
        <v>486</v>
      </c>
      <c r="AC381">
        <v>77</v>
      </c>
      <c r="AD381">
        <v>4.96</v>
      </c>
      <c r="AF381" t="s">
        <v>268</v>
      </c>
      <c r="AG381" t="s">
        <v>292</v>
      </c>
      <c r="AH381" t="s">
        <v>270</v>
      </c>
      <c r="AI381" t="s">
        <v>270</v>
      </c>
      <c r="AJ381" t="s">
        <v>270</v>
      </c>
      <c r="AK381" t="s">
        <v>270</v>
      </c>
      <c r="AL381">
        <v>2.5999999999999999E-3</v>
      </c>
      <c r="AM381" t="s">
        <v>271</v>
      </c>
      <c r="AN381">
        <v>56855</v>
      </c>
      <c r="AO381">
        <v>197023</v>
      </c>
      <c r="AP381">
        <v>3</v>
      </c>
      <c r="AQ381">
        <v>32526</v>
      </c>
      <c r="AR381">
        <v>2015</v>
      </c>
      <c r="CM381">
        <v>40.020000000000003</v>
      </c>
      <c r="FD381">
        <v>13.17</v>
      </c>
      <c r="FL381">
        <v>11.44</v>
      </c>
      <c r="FX381">
        <v>32.44</v>
      </c>
      <c r="GB381">
        <v>8.8699999999999992</v>
      </c>
      <c r="GP381">
        <v>10.119999999999999</v>
      </c>
      <c r="GU381">
        <v>22.87</v>
      </c>
      <c r="GV381">
        <v>19.23</v>
      </c>
      <c r="GY381">
        <v>105.94</v>
      </c>
      <c r="GZ381">
        <v>10.119999999999999</v>
      </c>
      <c r="HA381">
        <v>116.06</v>
      </c>
      <c r="HB381">
        <v>42.1</v>
      </c>
      <c r="HC381">
        <v>158.16</v>
      </c>
    </row>
    <row r="382" spans="1:211" x14ac:dyDescent="0.25">
      <c r="A382">
        <v>27</v>
      </c>
      <c r="B382">
        <v>106</v>
      </c>
      <c r="C382" t="s">
        <v>250</v>
      </c>
      <c r="D382" t="s">
        <v>251</v>
      </c>
      <c r="E382" t="s">
        <v>252</v>
      </c>
      <c r="F382" t="s">
        <v>253</v>
      </c>
      <c r="G382" t="s">
        <v>254</v>
      </c>
      <c r="H382" t="s">
        <v>255</v>
      </c>
      <c r="I382">
        <v>2012</v>
      </c>
      <c r="J382">
        <v>106</v>
      </c>
      <c r="K382" t="s">
        <v>250</v>
      </c>
      <c r="L382" t="s">
        <v>256</v>
      </c>
      <c r="M382" t="s">
        <v>257</v>
      </c>
      <c r="N382" t="s">
        <v>258</v>
      </c>
      <c r="O382" t="s">
        <v>259</v>
      </c>
      <c r="P382">
        <v>106</v>
      </c>
      <c r="Q382" t="s">
        <v>283</v>
      </c>
      <c r="R382">
        <v>106</v>
      </c>
      <c r="S382" t="s">
        <v>250</v>
      </c>
      <c r="T382" t="s">
        <v>262</v>
      </c>
      <c r="U382" t="s">
        <v>263</v>
      </c>
      <c r="V382" t="s">
        <v>290</v>
      </c>
      <c r="W382" t="s">
        <v>485</v>
      </c>
      <c r="X382">
        <v>0</v>
      </c>
      <c r="Y382" t="s">
        <v>485</v>
      </c>
      <c r="Z382">
        <v>2013</v>
      </c>
      <c r="AA382" t="s">
        <v>486</v>
      </c>
      <c r="AB382" t="s">
        <v>486</v>
      </c>
      <c r="AC382">
        <v>77</v>
      </c>
      <c r="AD382">
        <v>4.96</v>
      </c>
      <c r="AF382" t="s">
        <v>268</v>
      </c>
      <c r="AG382" t="s">
        <v>292</v>
      </c>
      <c r="AH382" t="s">
        <v>270</v>
      </c>
      <c r="AI382" t="s">
        <v>270</v>
      </c>
      <c r="AJ382" t="s">
        <v>270</v>
      </c>
      <c r="AK382" t="s">
        <v>270</v>
      </c>
      <c r="AL382">
        <v>2.5999999999999999E-3</v>
      </c>
      <c r="AM382" t="s">
        <v>271</v>
      </c>
      <c r="AN382">
        <v>56855</v>
      </c>
      <c r="AO382">
        <v>197023</v>
      </c>
      <c r="AP382">
        <v>4</v>
      </c>
      <c r="AQ382">
        <v>32526</v>
      </c>
      <c r="AR382">
        <v>2016</v>
      </c>
      <c r="BC382">
        <v>13.55</v>
      </c>
      <c r="BR382">
        <v>19.72</v>
      </c>
      <c r="FQ382">
        <v>91.31</v>
      </c>
      <c r="FU382">
        <v>11.5</v>
      </c>
      <c r="GB382">
        <v>4.47</v>
      </c>
      <c r="GP382">
        <v>44.84</v>
      </c>
      <c r="GU382">
        <v>83.35</v>
      </c>
      <c r="GV382">
        <v>199.15</v>
      </c>
      <c r="GY382">
        <v>140.55000000000001</v>
      </c>
      <c r="GZ382">
        <v>44.84</v>
      </c>
      <c r="HA382">
        <v>185.39</v>
      </c>
      <c r="HB382">
        <v>282.5</v>
      </c>
      <c r="HC382">
        <v>467.89</v>
      </c>
    </row>
    <row r="383" spans="1:211" x14ac:dyDescent="0.25">
      <c r="A383">
        <v>27</v>
      </c>
      <c r="B383">
        <v>106</v>
      </c>
      <c r="C383" t="s">
        <v>250</v>
      </c>
      <c r="D383" t="s">
        <v>251</v>
      </c>
      <c r="E383" t="s">
        <v>252</v>
      </c>
      <c r="F383" t="s">
        <v>253</v>
      </c>
      <c r="G383" t="s">
        <v>254</v>
      </c>
      <c r="H383" t="s">
        <v>255</v>
      </c>
      <c r="I383">
        <v>2012</v>
      </c>
      <c r="J383">
        <v>106</v>
      </c>
      <c r="K383" t="s">
        <v>250</v>
      </c>
      <c r="L383" t="s">
        <v>256</v>
      </c>
      <c r="M383" t="s">
        <v>257</v>
      </c>
      <c r="N383" t="s">
        <v>258</v>
      </c>
      <c r="O383" t="s">
        <v>259</v>
      </c>
      <c r="P383">
        <v>106</v>
      </c>
      <c r="Q383" t="s">
        <v>283</v>
      </c>
      <c r="R383">
        <v>106</v>
      </c>
      <c r="S383" t="s">
        <v>250</v>
      </c>
      <c r="T383" t="s">
        <v>262</v>
      </c>
      <c r="U383" t="s">
        <v>263</v>
      </c>
      <c r="V383" t="s">
        <v>290</v>
      </c>
      <c r="W383" t="s">
        <v>485</v>
      </c>
      <c r="X383">
        <v>0</v>
      </c>
      <c r="Y383" t="s">
        <v>485</v>
      </c>
      <c r="Z383">
        <v>2013</v>
      </c>
      <c r="AA383" t="s">
        <v>486</v>
      </c>
      <c r="AB383" t="s">
        <v>486</v>
      </c>
      <c r="AC383">
        <v>77</v>
      </c>
      <c r="AD383">
        <v>4.96</v>
      </c>
      <c r="AF383" t="s">
        <v>268</v>
      </c>
      <c r="AG383" t="s">
        <v>292</v>
      </c>
      <c r="AH383" t="s">
        <v>270</v>
      </c>
      <c r="AI383" t="s">
        <v>270</v>
      </c>
      <c r="AJ383" t="s">
        <v>270</v>
      </c>
      <c r="AK383" t="s">
        <v>270</v>
      </c>
      <c r="AL383">
        <v>2.5999999999999999E-3</v>
      </c>
      <c r="AM383" t="s">
        <v>271</v>
      </c>
      <c r="AN383">
        <v>56855</v>
      </c>
      <c r="AO383">
        <v>197023</v>
      </c>
      <c r="AP383">
        <v>5</v>
      </c>
      <c r="AQ383">
        <v>32526</v>
      </c>
      <c r="AR383">
        <v>2017</v>
      </c>
      <c r="BC383">
        <v>11.68</v>
      </c>
      <c r="CM383">
        <v>31.26</v>
      </c>
      <c r="FU383">
        <v>11.71</v>
      </c>
      <c r="GU383">
        <v>20.94</v>
      </c>
      <c r="GV383">
        <v>53.37</v>
      </c>
      <c r="GY383">
        <v>54.65</v>
      </c>
      <c r="GZ383">
        <v>0</v>
      </c>
      <c r="HA383">
        <v>54.65</v>
      </c>
      <c r="HB383">
        <v>74.31</v>
      </c>
      <c r="HC383">
        <v>128.96</v>
      </c>
    </row>
    <row r="384" spans="1:211" x14ac:dyDescent="0.25">
      <c r="A384">
        <v>27</v>
      </c>
      <c r="B384">
        <v>106</v>
      </c>
      <c r="C384" t="s">
        <v>250</v>
      </c>
      <c r="D384" t="s">
        <v>251</v>
      </c>
      <c r="E384" t="s">
        <v>252</v>
      </c>
      <c r="F384" t="s">
        <v>253</v>
      </c>
      <c r="G384" t="s">
        <v>254</v>
      </c>
      <c r="H384" t="s">
        <v>255</v>
      </c>
      <c r="I384">
        <v>2012</v>
      </c>
      <c r="J384">
        <v>106</v>
      </c>
      <c r="K384" t="s">
        <v>250</v>
      </c>
      <c r="L384" t="s">
        <v>256</v>
      </c>
      <c r="M384" t="s">
        <v>257</v>
      </c>
      <c r="N384" t="s">
        <v>258</v>
      </c>
      <c r="O384" t="s">
        <v>259</v>
      </c>
      <c r="P384">
        <v>106</v>
      </c>
      <c r="Q384" t="s">
        <v>283</v>
      </c>
      <c r="R384">
        <v>106</v>
      </c>
      <c r="S384" t="s">
        <v>250</v>
      </c>
      <c r="T384" t="s">
        <v>262</v>
      </c>
      <c r="U384" t="s">
        <v>263</v>
      </c>
      <c r="V384" t="s">
        <v>290</v>
      </c>
      <c r="W384" t="s">
        <v>487</v>
      </c>
      <c r="X384">
        <v>0</v>
      </c>
      <c r="Y384" t="s">
        <v>487</v>
      </c>
      <c r="Z384">
        <v>2013</v>
      </c>
      <c r="AA384" t="s">
        <v>484</v>
      </c>
      <c r="AB384" t="s">
        <v>484</v>
      </c>
      <c r="AC384">
        <v>83</v>
      </c>
      <c r="AD384">
        <v>5.98</v>
      </c>
      <c r="AF384" t="s">
        <v>268</v>
      </c>
      <c r="AG384" t="s">
        <v>292</v>
      </c>
      <c r="AH384" t="s">
        <v>270</v>
      </c>
      <c r="AI384" t="s">
        <v>270</v>
      </c>
      <c r="AJ384" t="s">
        <v>270</v>
      </c>
      <c r="AK384" t="s">
        <v>270</v>
      </c>
      <c r="AL384">
        <v>4.3E-3</v>
      </c>
      <c r="AM384" t="s">
        <v>271</v>
      </c>
      <c r="AN384">
        <v>85349</v>
      </c>
      <c r="AO384">
        <v>305317</v>
      </c>
      <c r="AP384">
        <v>2</v>
      </c>
      <c r="AQ384">
        <v>32521</v>
      </c>
      <c r="AR384">
        <v>2014</v>
      </c>
      <c r="GU384">
        <v>1.87</v>
      </c>
      <c r="GV384">
        <v>3.61</v>
      </c>
      <c r="GY384">
        <v>0</v>
      </c>
      <c r="GZ384">
        <v>0</v>
      </c>
      <c r="HA384">
        <v>0</v>
      </c>
      <c r="HB384">
        <v>5.48</v>
      </c>
      <c r="HC384">
        <v>5.48</v>
      </c>
    </row>
    <row r="385" spans="1:211" x14ac:dyDescent="0.25">
      <c r="A385">
        <v>27</v>
      </c>
      <c r="B385">
        <v>106</v>
      </c>
      <c r="C385" t="s">
        <v>250</v>
      </c>
      <c r="D385" t="s">
        <v>251</v>
      </c>
      <c r="E385" t="s">
        <v>252</v>
      </c>
      <c r="F385" t="s">
        <v>253</v>
      </c>
      <c r="G385" t="s">
        <v>254</v>
      </c>
      <c r="H385" t="s">
        <v>255</v>
      </c>
      <c r="I385">
        <v>2012</v>
      </c>
      <c r="J385">
        <v>106</v>
      </c>
      <c r="K385" t="s">
        <v>250</v>
      </c>
      <c r="L385" t="s">
        <v>256</v>
      </c>
      <c r="M385" t="s">
        <v>257</v>
      </c>
      <c r="N385" t="s">
        <v>258</v>
      </c>
      <c r="O385" t="s">
        <v>259</v>
      </c>
      <c r="P385">
        <v>106</v>
      </c>
      <c r="Q385" t="s">
        <v>283</v>
      </c>
      <c r="R385">
        <v>106</v>
      </c>
      <c r="S385" t="s">
        <v>250</v>
      </c>
      <c r="T385" t="s">
        <v>262</v>
      </c>
      <c r="U385" t="s">
        <v>263</v>
      </c>
      <c r="V385" t="s">
        <v>290</v>
      </c>
      <c r="W385" t="s">
        <v>487</v>
      </c>
      <c r="X385">
        <v>0</v>
      </c>
      <c r="Y385" t="s">
        <v>487</v>
      </c>
      <c r="Z385">
        <v>2013</v>
      </c>
      <c r="AA385" t="s">
        <v>484</v>
      </c>
      <c r="AB385" t="s">
        <v>484</v>
      </c>
      <c r="AC385">
        <v>83</v>
      </c>
      <c r="AD385">
        <v>5.98</v>
      </c>
      <c r="AF385" t="s">
        <v>268</v>
      </c>
      <c r="AG385" t="s">
        <v>292</v>
      </c>
      <c r="AH385" t="s">
        <v>270</v>
      </c>
      <c r="AI385" t="s">
        <v>270</v>
      </c>
      <c r="AJ385" t="s">
        <v>270</v>
      </c>
      <c r="AK385" t="s">
        <v>270</v>
      </c>
      <c r="AL385">
        <v>4.3E-3</v>
      </c>
      <c r="AM385" t="s">
        <v>271</v>
      </c>
      <c r="AN385">
        <v>85349</v>
      </c>
      <c r="AO385">
        <v>305317</v>
      </c>
      <c r="AP385">
        <v>3</v>
      </c>
      <c r="AQ385">
        <v>32521</v>
      </c>
      <c r="AR385">
        <v>2015</v>
      </c>
      <c r="BC385">
        <v>11.2</v>
      </c>
      <c r="GP385">
        <v>71.73</v>
      </c>
      <c r="GU385">
        <v>57.42</v>
      </c>
      <c r="GV385">
        <v>50.63</v>
      </c>
      <c r="GY385">
        <v>11.2</v>
      </c>
      <c r="GZ385">
        <v>71.73</v>
      </c>
      <c r="HA385">
        <v>82.93</v>
      </c>
      <c r="HB385">
        <v>108.05</v>
      </c>
      <c r="HC385">
        <v>190.98000000000002</v>
      </c>
    </row>
    <row r="386" spans="1:211" x14ac:dyDescent="0.25">
      <c r="A386">
        <v>27</v>
      </c>
      <c r="B386">
        <v>106</v>
      </c>
      <c r="C386" t="s">
        <v>250</v>
      </c>
      <c r="D386" t="s">
        <v>251</v>
      </c>
      <c r="E386" t="s">
        <v>252</v>
      </c>
      <c r="F386" t="s">
        <v>253</v>
      </c>
      <c r="G386" t="s">
        <v>254</v>
      </c>
      <c r="H386" t="s">
        <v>255</v>
      </c>
      <c r="I386">
        <v>2012</v>
      </c>
      <c r="J386">
        <v>106</v>
      </c>
      <c r="K386" t="s">
        <v>250</v>
      </c>
      <c r="L386" t="s">
        <v>256</v>
      </c>
      <c r="M386" t="s">
        <v>257</v>
      </c>
      <c r="N386" t="s">
        <v>258</v>
      </c>
      <c r="O386" t="s">
        <v>259</v>
      </c>
      <c r="P386">
        <v>106</v>
      </c>
      <c r="Q386" t="s">
        <v>283</v>
      </c>
      <c r="R386">
        <v>106</v>
      </c>
      <c r="S386" t="s">
        <v>250</v>
      </c>
      <c r="T386" t="s">
        <v>262</v>
      </c>
      <c r="U386" t="s">
        <v>263</v>
      </c>
      <c r="V386" t="s">
        <v>290</v>
      </c>
      <c r="W386" t="s">
        <v>487</v>
      </c>
      <c r="X386">
        <v>0</v>
      </c>
      <c r="Y386" t="s">
        <v>487</v>
      </c>
      <c r="Z386">
        <v>2013</v>
      </c>
      <c r="AA386" t="s">
        <v>484</v>
      </c>
      <c r="AB386" t="s">
        <v>484</v>
      </c>
      <c r="AC386">
        <v>83</v>
      </c>
      <c r="AD386">
        <v>5.98</v>
      </c>
      <c r="AF386" t="s">
        <v>268</v>
      </c>
      <c r="AG386" t="s">
        <v>292</v>
      </c>
      <c r="AH386" t="s">
        <v>270</v>
      </c>
      <c r="AI386" t="s">
        <v>270</v>
      </c>
      <c r="AJ386" t="s">
        <v>270</v>
      </c>
      <c r="AK386" t="s">
        <v>270</v>
      </c>
      <c r="AL386">
        <v>4.3E-3</v>
      </c>
      <c r="AM386" t="s">
        <v>271</v>
      </c>
      <c r="AN386">
        <v>85349</v>
      </c>
      <c r="AO386">
        <v>305317</v>
      </c>
      <c r="AP386">
        <v>4</v>
      </c>
      <c r="AQ386">
        <v>32521</v>
      </c>
      <c r="AR386">
        <v>2016</v>
      </c>
      <c r="BR386">
        <v>46.68</v>
      </c>
      <c r="BX386">
        <v>20.350000000000001</v>
      </c>
      <c r="CM386">
        <v>39.78</v>
      </c>
      <c r="FD386">
        <v>45.11</v>
      </c>
      <c r="FL386">
        <v>37.6</v>
      </c>
      <c r="FQ386">
        <v>29.08</v>
      </c>
      <c r="FU386">
        <v>11.88</v>
      </c>
      <c r="GB386">
        <v>8.19</v>
      </c>
      <c r="GP386">
        <v>123.05</v>
      </c>
      <c r="GU386">
        <v>142.34</v>
      </c>
      <c r="GV386">
        <v>349.35</v>
      </c>
      <c r="GY386">
        <v>238.67</v>
      </c>
      <c r="GZ386">
        <v>123.05</v>
      </c>
      <c r="HA386">
        <v>361.72</v>
      </c>
      <c r="HB386">
        <v>491.69</v>
      </c>
      <c r="HC386">
        <v>853.41</v>
      </c>
    </row>
    <row r="387" spans="1:211" x14ac:dyDescent="0.25">
      <c r="A387">
        <v>27</v>
      </c>
      <c r="B387">
        <v>106</v>
      </c>
      <c r="C387" t="s">
        <v>250</v>
      </c>
      <c r="D387" t="s">
        <v>251</v>
      </c>
      <c r="E387" t="s">
        <v>252</v>
      </c>
      <c r="F387" t="s">
        <v>253</v>
      </c>
      <c r="G387" t="s">
        <v>254</v>
      </c>
      <c r="H387" t="s">
        <v>255</v>
      </c>
      <c r="I387">
        <v>2012</v>
      </c>
      <c r="J387">
        <v>106</v>
      </c>
      <c r="K387" t="s">
        <v>250</v>
      </c>
      <c r="L387" t="s">
        <v>256</v>
      </c>
      <c r="M387" t="s">
        <v>257</v>
      </c>
      <c r="N387" t="s">
        <v>258</v>
      </c>
      <c r="O387" t="s">
        <v>259</v>
      </c>
      <c r="P387">
        <v>106</v>
      </c>
      <c r="Q387" t="s">
        <v>283</v>
      </c>
      <c r="R387">
        <v>106</v>
      </c>
      <c r="S387" t="s">
        <v>250</v>
      </c>
      <c r="T387" t="s">
        <v>262</v>
      </c>
      <c r="U387" t="s">
        <v>263</v>
      </c>
      <c r="V387" t="s">
        <v>290</v>
      </c>
      <c r="W387" t="s">
        <v>487</v>
      </c>
      <c r="X387">
        <v>0</v>
      </c>
      <c r="Y387" t="s">
        <v>487</v>
      </c>
      <c r="Z387">
        <v>2013</v>
      </c>
      <c r="AA387" t="s">
        <v>484</v>
      </c>
      <c r="AB387" t="s">
        <v>484</v>
      </c>
      <c r="AC387">
        <v>83</v>
      </c>
      <c r="AD387">
        <v>5.98</v>
      </c>
      <c r="AF387" t="s">
        <v>268</v>
      </c>
      <c r="AG387" t="s">
        <v>292</v>
      </c>
      <c r="AH387" t="s">
        <v>270</v>
      </c>
      <c r="AI387" t="s">
        <v>270</v>
      </c>
      <c r="AJ387" t="s">
        <v>270</v>
      </c>
      <c r="AK387" t="s">
        <v>270</v>
      </c>
      <c r="AL387">
        <v>4.3E-3</v>
      </c>
      <c r="AM387" t="s">
        <v>271</v>
      </c>
      <c r="AN387">
        <v>85349</v>
      </c>
      <c r="AO387">
        <v>305317</v>
      </c>
      <c r="AP387">
        <v>5</v>
      </c>
      <c r="AQ387">
        <v>32521</v>
      </c>
      <c r="AR387">
        <v>2017</v>
      </c>
      <c r="BX387">
        <v>19</v>
      </c>
      <c r="GP387">
        <v>16.53</v>
      </c>
      <c r="GU387">
        <v>16.48</v>
      </c>
      <c r="GV387">
        <v>63.22</v>
      </c>
      <c r="GY387">
        <v>19</v>
      </c>
      <c r="GZ387">
        <v>16.53</v>
      </c>
      <c r="HA387">
        <v>35.53</v>
      </c>
      <c r="HB387">
        <v>79.7</v>
      </c>
      <c r="HC387">
        <v>115.23</v>
      </c>
    </row>
    <row r="388" spans="1:211" x14ac:dyDescent="0.25">
      <c r="A388">
        <v>27</v>
      </c>
      <c r="B388">
        <v>106</v>
      </c>
      <c r="C388" t="s">
        <v>250</v>
      </c>
      <c r="D388" t="s">
        <v>251</v>
      </c>
      <c r="E388" t="s">
        <v>252</v>
      </c>
      <c r="F388" t="s">
        <v>253</v>
      </c>
      <c r="G388" t="s">
        <v>254</v>
      </c>
      <c r="H388" t="s">
        <v>255</v>
      </c>
      <c r="I388">
        <v>2012</v>
      </c>
      <c r="J388">
        <v>106</v>
      </c>
      <c r="K388" t="s">
        <v>250</v>
      </c>
      <c r="L388" t="s">
        <v>256</v>
      </c>
      <c r="M388" t="s">
        <v>257</v>
      </c>
      <c r="N388" t="s">
        <v>258</v>
      </c>
      <c r="O388" t="s">
        <v>259</v>
      </c>
      <c r="P388">
        <v>106</v>
      </c>
      <c r="Q388" t="s">
        <v>283</v>
      </c>
      <c r="R388">
        <v>106</v>
      </c>
      <c r="S388" t="s">
        <v>250</v>
      </c>
      <c r="T388" t="s">
        <v>262</v>
      </c>
      <c r="U388" t="s">
        <v>263</v>
      </c>
      <c r="V388" t="s">
        <v>290</v>
      </c>
      <c r="W388" t="s">
        <v>488</v>
      </c>
      <c r="X388">
        <v>0</v>
      </c>
      <c r="Y388" t="s">
        <v>488</v>
      </c>
      <c r="Z388">
        <v>2013</v>
      </c>
      <c r="AA388" t="s">
        <v>482</v>
      </c>
      <c r="AB388" t="s">
        <v>482</v>
      </c>
      <c r="AC388">
        <v>86</v>
      </c>
      <c r="AD388">
        <v>6.17</v>
      </c>
      <c r="AF388" t="s">
        <v>268</v>
      </c>
      <c r="AG388" t="s">
        <v>292</v>
      </c>
      <c r="AH388" t="s">
        <v>270</v>
      </c>
      <c r="AI388" t="s">
        <v>270</v>
      </c>
      <c r="AJ388" t="s">
        <v>270</v>
      </c>
      <c r="AK388" t="s">
        <v>270</v>
      </c>
      <c r="AL388">
        <v>1.6999999999999999E-3</v>
      </c>
      <c r="AM388" t="s">
        <v>271</v>
      </c>
      <c r="AN388">
        <v>86290</v>
      </c>
      <c r="AO388">
        <v>306687</v>
      </c>
      <c r="AP388">
        <v>2</v>
      </c>
      <c r="AQ388">
        <v>32520</v>
      </c>
      <c r="AR388">
        <v>2014</v>
      </c>
      <c r="GU388">
        <v>0.92</v>
      </c>
      <c r="GV388">
        <v>1.79</v>
      </c>
      <c r="GY388">
        <v>0</v>
      </c>
      <c r="GZ388">
        <v>0</v>
      </c>
      <c r="HA388">
        <v>0</v>
      </c>
      <c r="HB388">
        <v>2.71</v>
      </c>
      <c r="HC388">
        <v>2.71</v>
      </c>
    </row>
    <row r="389" spans="1:211" x14ac:dyDescent="0.25">
      <c r="A389">
        <v>27</v>
      </c>
      <c r="B389">
        <v>106</v>
      </c>
      <c r="C389" t="s">
        <v>250</v>
      </c>
      <c r="D389" t="s">
        <v>251</v>
      </c>
      <c r="E389" t="s">
        <v>252</v>
      </c>
      <c r="F389" t="s">
        <v>253</v>
      </c>
      <c r="G389" t="s">
        <v>254</v>
      </c>
      <c r="H389" t="s">
        <v>255</v>
      </c>
      <c r="I389">
        <v>2012</v>
      </c>
      <c r="J389">
        <v>106</v>
      </c>
      <c r="K389" t="s">
        <v>250</v>
      </c>
      <c r="L389" t="s">
        <v>256</v>
      </c>
      <c r="M389" t="s">
        <v>257</v>
      </c>
      <c r="N389" t="s">
        <v>258</v>
      </c>
      <c r="O389" t="s">
        <v>259</v>
      </c>
      <c r="P389">
        <v>106</v>
      </c>
      <c r="Q389" t="s">
        <v>283</v>
      </c>
      <c r="R389">
        <v>106</v>
      </c>
      <c r="S389" t="s">
        <v>250</v>
      </c>
      <c r="T389" t="s">
        <v>262</v>
      </c>
      <c r="U389" t="s">
        <v>263</v>
      </c>
      <c r="V389" t="s">
        <v>290</v>
      </c>
      <c r="W389" t="s">
        <v>488</v>
      </c>
      <c r="X389">
        <v>0</v>
      </c>
      <c r="Y389" t="s">
        <v>488</v>
      </c>
      <c r="Z389">
        <v>2013</v>
      </c>
      <c r="AA389" t="s">
        <v>482</v>
      </c>
      <c r="AB389" t="s">
        <v>482</v>
      </c>
      <c r="AC389">
        <v>86</v>
      </c>
      <c r="AD389">
        <v>6.17</v>
      </c>
      <c r="AF389" t="s">
        <v>268</v>
      </c>
      <c r="AG389" t="s">
        <v>292</v>
      </c>
      <c r="AH389" t="s">
        <v>270</v>
      </c>
      <c r="AI389" t="s">
        <v>270</v>
      </c>
      <c r="AJ389" t="s">
        <v>270</v>
      </c>
      <c r="AK389" t="s">
        <v>270</v>
      </c>
      <c r="AL389">
        <v>1.6999999999999999E-3</v>
      </c>
      <c r="AM389" t="s">
        <v>271</v>
      </c>
      <c r="AN389">
        <v>86290</v>
      </c>
      <c r="AO389">
        <v>306687</v>
      </c>
      <c r="AP389">
        <v>3</v>
      </c>
      <c r="AQ389">
        <v>32520</v>
      </c>
      <c r="AR389">
        <v>2015</v>
      </c>
      <c r="BX389">
        <v>16.78</v>
      </c>
      <c r="CM389">
        <v>132.18</v>
      </c>
      <c r="FL389">
        <v>19.760000000000002</v>
      </c>
      <c r="GP389">
        <v>72.05</v>
      </c>
      <c r="GU389">
        <v>83.34</v>
      </c>
      <c r="GV389">
        <v>72.290000000000006</v>
      </c>
      <c r="GY389">
        <v>168.72</v>
      </c>
      <c r="GZ389">
        <v>72.05</v>
      </c>
      <c r="HA389">
        <v>240.77</v>
      </c>
      <c r="HB389">
        <v>155.63</v>
      </c>
      <c r="HC389">
        <v>396.40000000000003</v>
      </c>
    </row>
    <row r="390" spans="1:211" x14ac:dyDescent="0.25">
      <c r="A390">
        <v>27</v>
      </c>
      <c r="B390">
        <v>106</v>
      </c>
      <c r="C390" t="s">
        <v>250</v>
      </c>
      <c r="D390" t="s">
        <v>251</v>
      </c>
      <c r="E390" t="s">
        <v>252</v>
      </c>
      <c r="F390" t="s">
        <v>253</v>
      </c>
      <c r="G390" t="s">
        <v>254</v>
      </c>
      <c r="H390" t="s">
        <v>255</v>
      </c>
      <c r="I390">
        <v>2012</v>
      </c>
      <c r="J390">
        <v>106</v>
      </c>
      <c r="K390" t="s">
        <v>250</v>
      </c>
      <c r="L390" t="s">
        <v>256</v>
      </c>
      <c r="M390" t="s">
        <v>257</v>
      </c>
      <c r="N390" t="s">
        <v>258</v>
      </c>
      <c r="O390" t="s">
        <v>259</v>
      </c>
      <c r="P390">
        <v>106</v>
      </c>
      <c r="Q390" t="s">
        <v>283</v>
      </c>
      <c r="R390">
        <v>106</v>
      </c>
      <c r="S390" t="s">
        <v>250</v>
      </c>
      <c r="T390" t="s">
        <v>262</v>
      </c>
      <c r="U390" t="s">
        <v>263</v>
      </c>
      <c r="V390" t="s">
        <v>290</v>
      </c>
      <c r="W390" t="s">
        <v>488</v>
      </c>
      <c r="X390">
        <v>0</v>
      </c>
      <c r="Y390" t="s">
        <v>488</v>
      </c>
      <c r="Z390">
        <v>2013</v>
      </c>
      <c r="AA390" t="s">
        <v>482</v>
      </c>
      <c r="AB390" t="s">
        <v>482</v>
      </c>
      <c r="AC390">
        <v>86</v>
      </c>
      <c r="AD390">
        <v>6.17</v>
      </c>
      <c r="AF390" t="s">
        <v>268</v>
      </c>
      <c r="AG390" t="s">
        <v>292</v>
      </c>
      <c r="AH390" t="s">
        <v>270</v>
      </c>
      <c r="AI390" t="s">
        <v>270</v>
      </c>
      <c r="AJ390" t="s">
        <v>270</v>
      </c>
      <c r="AK390" t="s">
        <v>270</v>
      </c>
      <c r="AL390">
        <v>1.6999999999999999E-3</v>
      </c>
      <c r="AM390" t="s">
        <v>271</v>
      </c>
      <c r="AN390">
        <v>86290</v>
      </c>
      <c r="AO390">
        <v>306687</v>
      </c>
      <c r="AP390">
        <v>4</v>
      </c>
      <c r="AQ390">
        <v>32520</v>
      </c>
      <c r="AR390">
        <v>2016</v>
      </c>
      <c r="AV390">
        <v>0</v>
      </c>
      <c r="BC390">
        <v>53.6</v>
      </c>
      <c r="BX390">
        <v>25.31</v>
      </c>
      <c r="CM390">
        <v>44.36</v>
      </c>
      <c r="FQ390">
        <v>33.159999999999997</v>
      </c>
      <c r="FX390">
        <v>11.8</v>
      </c>
      <c r="GB390">
        <v>8.1300000000000008</v>
      </c>
      <c r="GN390">
        <v>13.22</v>
      </c>
      <c r="GP390">
        <v>238.75</v>
      </c>
      <c r="GU390">
        <v>193.96</v>
      </c>
      <c r="GV390">
        <v>314.68</v>
      </c>
      <c r="GY390">
        <v>189.58</v>
      </c>
      <c r="GZ390">
        <v>238.75</v>
      </c>
      <c r="HA390">
        <v>428.33</v>
      </c>
      <c r="HB390">
        <v>508.64</v>
      </c>
      <c r="HC390">
        <v>936.97</v>
      </c>
    </row>
    <row r="391" spans="1:211" x14ac:dyDescent="0.25">
      <c r="A391">
        <v>27</v>
      </c>
      <c r="B391">
        <v>106</v>
      </c>
      <c r="C391" t="s">
        <v>250</v>
      </c>
      <c r="D391" t="s">
        <v>251</v>
      </c>
      <c r="E391" t="s">
        <v>252</v>
      </c>
      <c r="F391" t="s">
        <v>253</v>
      </c>
      <c r="G391" t="s">
        <v>254</v>
      </c>
      <c r="H391" t="s">
        <v>255</v>
      </c>
      <c r="I391">
        <v>2012</v>
      </c>
      <c r="J391">
        <v>106</v>
      </c>
      <c r="K391" t="s">
        <v>250</v>
      </c>
      <c r="L391" t="s">
        <v>256</v>
      </c>
      <c r="M391" t="s">
        <v>257</v>
      </c>
      <c r="N391" t="s">
        <v>258</v>
      </c>
      <c r="O391" t="s">
        <v>259</v>
      </c>
      <c r="P391">
        <v>106</v>
      </c>
      <c r="Q391" t="s">
        <v>283</v>
      </c>
      <c r="R391">
        <v>106</v>
      </c>
      <c r="S391" t="s">
        <v>250</v>
      </c>
      <c r="T391" t="s">
        <v>262</v>
      </c>
      <c r="U391" t="s">
        <v>263</v>
      </c>
      <c r="V391" t="s">
        <v>290</v>
      </c>
      <c r="W391" t="s">
        <v>488</v>
      </c>
      <c r="X391">
        <v>0</v>
      </c>
      <c r="Y391" t="s">
        <v>488</v>
      </c>
      <c r="Z391">
        <v>2013</v>
      </c>
      <c r="AA391" t="s">
        <v>482</v>
      </c>
      <c r="AB391" t="s">
        <v>482</v>
      </c>
      <c r="AC391">
        <v>86</v>
      </c>
      <c r="AD391">
        <v>6.17</v>
      </c>
      <c r="AF391" t="s">
        <v>268</v>
      </c>
      <c r="AG391" t="s">
        <v>292</v>
      </c>
      <c r="AH391" t="s">
        <v>270</v>
      </c>
      <c r="AI391" t="s">
        <v>270</v>
      </c>
      <c r="AJ391" t="s">
        <v>270</v>
      </c>
      <c r="AK391" t="s">
        <v>270</v>
      </c>
      <c r="AL391">
        <v>1.6999999999999999E-3</v>
      </c>
      <c r="AM391" t="s">
        <v>271</v>
      </c>
      <c r="AN391">
        <v>86290</v>
      </c>
      <c r="AO391">
        <v>306687</v>
      </c>
      <c r="AP391">
        <v>5</v>
      </c>
      <c r="AQ391">
        <v>32520</v>
      </c>
      <c r="AR391">
        <v>2017</v>
      </c>
      <c r="BP391">
        <v>13.19</v>
      </c>
      <c r="CM391">
        <v>32.06</v>
      </c>
      <c r="GB391">
        <v>6.47</v>
      </c>
      <c r="GP391">
        <v>35.57</v>
      </c>
      <c r="GU391">
        <v>46.77</v>
      </c>
      <c r="GV391">
        <v>138.58000000000001</v>
      </c>
      <c r="GY391">
        <v>51.72</v>
      </c>
      <c r="GZ391">
        <v>35.57</v>
      </c>
      <c r="HA391">
        <v>87.29</v>
      </c>
      <c r="HB391">
        <v>185.35</v>
      </c>
      <c r="HC391">
        <v>272.64</v>
      </c>
    </row>
    <row r="392" spans="1:211" x14ac:dyDescent="0.25">
      <c r="A392">
        <v>27</v>
      </c>
      <c r="B392">
        <v>106</v>
      </c>
      <c r="C392" t="s">
        <v>250</v>
      </c>
      <c r="D392" t="s">
        <v>251</v>
      </c>
      <c r="E392" t="s">
        <v>252</v>
      </c>
      <c r="F392" t="s">
        <v>253</v>
      </c>
      <c r="G392" t="s">
        <v>254</v>
      </c>
      <c r="H392" t="s">
        <v>255</v>
      </c>
      <c r="I392">
        <v>2012</v>
      </c>
      <c r="J392">
        <v>106</v>
      </c>
      <c r="K392" t="s">
        <v>250</v>
      </c>
      <c r="L392" t="s">
        <v>256</v>
      </c>
      <c r="M392" t="s">
        <v>257</v>
      </c>
      <c r="N392" t="s">
        <v>258</v>
      </c>
      <c r="O392" t="s">
        <v>259</v>
      </c>
      <c r="P392">
        <v>106</v>
      </c>
      <c r="Q392" t="s">
        <v>283</v>
      </c>
      <c r="R392">
        <v>106</v>
      </c>
      <c r="S392" t="s">
        <v>250</v>
      </c>
      <c r="T392" t="s">
        <v>262</v>
      </c>
      <c r="U392" t="s">
        <v>263</v>
      </c>
      <c r="V392" t="s">
        <v>290</v>
      </c>
      <c r="W392" t="s">
        <v>489</v>
      </c>
      <c r="X392">
        <v>0</v>
      </c>
      <c r="Y392" t="s">
        <v>489</v>
      </c>
      <c r="Z392">
        <v>2013</v>
      </c>
      <c r="AA392" t="s">
        <v>490</v>
      </c>
      <c r="AB392" t="s">
        <v>490</v>
      </c>
      <c r="AC392">
        <v>82</v>
      </c>
      <c r="AD392">
        <v>5.6</v>
      </c>
      <c r="AF392" t="s">
        <v>268</v>
      </c>
      <c r="AG392" t="s">
        <v>292</v>
      </c>
      <c r="AH392" t="s">
        <v>270</v>
      </c>
      <c r="AI392" t="s">
        <v>270</v>
      </c>
      <c r="AJ392" t="s">
        <v>270</v>
      </c>
      <c r="AK392" t="s">
        <v>270</v>
      </c>
      <c r="AL392">
        <v>5.4000000000000003E-3</v>
      </c>
      <c r="AM392" t="s">
        <v>271</v>
      </c>
      <c r="AN392">
        <v>84095</v>
      </c>
      <c r="AO392">
        <v>302145</v>
      </c>
      <c r="AP392">
        <v>2</v>
      </c>
      <c r="AQ392">
        <v>32522</v>
      </c>
      <c r="AR392">
        <v>2014</v>
      </c>
      <c r="GP392">
        <v>1.58</v>
      </c>
      <c r="GU392">
        <v>6.57</v>
      </c>
      <c r="GV392">
        <v>12.69</v>
      </c>
      <c r="GY392">
        <v>0</v>
      </c>
      <c r="GZ392">
        <v>1.58</v>
      </c>
      <c r="HA392">
        <v>1.58</v>
      </c>
      <c r="HB392">
        <v>19.260000000000002</v>
      </c>
      <c r="HC392">
        <v>20.84</v>
      </c>
    </row>
    <row r="393" spans="1:211" x14ac:dyDescent="0.25">
      <c r="A393">
        <v>27</v>
      </c>
      <c r="B393">
        <v>106</v>
      </c>
      <c r="C393" t="s">
        <v>250</v>
      </c>
      <c r="D393" t="s">
        <v>251</v>
      </c>
      <c r="E393" t="s">
        <v>252</v>
      </c>
      <c r="F393" t="s">
        <v>253</v>
      </c>
      <c r="G393" t="s">
        <v>254</v>
      </c>
      <c r="H393" t="s">
        <v>255</v>
      </c>
      <c r="I393">
        <v>2012</v>
      </c>
      <c r="J393">
        <v>106</v>
      </c>
      <c r="K393" t="s">
        <v>250</v>
      </c>
      <c r="L393" t="s">
        <v>256</v>
      </c>
      <c r="M393" t="s">
        <v>257</v>
      </c>
      <c r="N393" t="s">
        <v>258</v>
      </c>
      <c r="O393" t="s">
        <v>259</v>
      </c>
      <c r="P393">
        <v>106</v>
      </c>
      <c r="Q393" t="s">
        <v>283</v>
      </c>
      <c r="R393">
        <v>106</v>
      </c>
      <c r="S393" t="s">
        <v>250</v>
      </c>
      <c r="T393" t="s">
        <v>262</v>
      </c>
      <c r="U393" t="s">
        <v>263</v>
      </c>
      <c r="V393" t="s">
        <v>290</v>
      </c>
      <c r="W393" t="s">
        <v>489</v>
      </c>
      <c r="X393">
        <v>0</v>
      </c>
      <c r="Y393" t="s">
        <v>489</v>
      </c>
      <c r="Z393">
        <v>2013</v>
      </c>
      <c r="AA393" t="s">
        <v>490</v>
      </c>
      <c r="AB393" t="s">
        <v>490</v>
      </c>
      <c r="AC393">
        <v>82</v>
      </c>
      <c r="AD393">
        <v>5.6</v>
      </c>
      <c r="AF393" t="s">
        <v>268</v>
      </c>
      <c r="AG393" t="s">
        <v>292</v>
      </c>
      <c r="AH393" t="s">
        <v>270</v>
      </c>
      <c r="AI393" t="s">
        <v>270</v>
      </c>
      <c r="AJ393" t="s">
        <v>270</v>
      </c>
      <c r="AK393" t="s">
        <v>270</v>
      </c>
      <c r="AL393">
        <v>5.4000000000000003E-3</v>
      </c>
      <c r="AM393" t="s">
        <v>271</v>
      </c>
      <c r="AN393">
        <v>84095</v>
      </c>
      <c r="AO393">
        <v>302145</v>
      </c>
      <c r="AP393">
        <v>3</v>
      </c>
      <c r="AQ393">
        <v>32522</v>
      </c>
      <c r="AR393">
        <v>2015</v>
      </c>
      <c r="CM393">
        <v>41.5</v>
      </c>
      <c r="FL393">
        <v>10.56</v>
      </c>
      <c r="GP393">
        <v>46.93</v>
      </c>
      <c r="GU393">
        <v>77.7</v>
      </c>
      <c r="GV393">
        <v>60.17</v>
      </c>
      <c r="GY393">
        <v>52.06</v>
      </c>
      <c r="GZ393">
        <v>46.93</v>
      </c>
      <c r="HA393">
        <v>98.99</v>
      </c>
      <c r="HB393">
        <v>137.87</v>
      </c>
      <c r="HC393">
        <v>236.86</v>
      </c>
    </row>
    <row r="394" spans="1:211" x14ac:dyDescent="0.25">
      <c r="A394">
        <v>27</v>
      </c>
      <c r="B394">
        <v>106</v>
      </c>
      <c r="C394" t="s">
        <v>250</v>
      </c>
      <c r="D394" t="s">
        <v>251</v>
      </c>
      <c r="E394" t="s">
        <v>252</v>
      </c>
      <c r="F394" t="s">
        <v>253</v>
      </c>
      <c r="G394" t="s">
        <v>254</v>
      </c>
      <c r="H394" t="s">
        <v>255</v>
      </c>
      <c r="I394">
        <v>2012</v>
      </c>
      <c r="J394">
        <v>106</v>
      </c>
      <c r="K394" t="s">
        <v>250</v>
      </c>
      <c r="L394" t="s">
        <v>256</v>
      </c>
      <c r="M394" t="s">
        <v>257</v>
      </c>
      <c r="N394" t="s">
        <v>258</v>
      </c>
      <c r="O394" t="s">
        <v>259</v>
      </c>
      <c r="P394">
        <v>106</v>
      </c>
      <c r="Q394" t="s">
        <v>283</v>
      </c>
      <c r="R394">
        <v>106</v>
      </c>
      <c r="S394" t="s">
        <v>250</v>
      </c>
      <c r="T394" t="s">
        <v>262</v>
      </c>
      <c r="U394" t="s">
        <v>263</v>
      </c>
      <c r="V394" t="s">
        <v>290</v>
      </c>
      <c r="W394" t="s">
        <v>489</v>
      </c>
      <c r="X394">
        <v>0</v>
      </c>
      <c r="Y394" t="s">
        <v>489</v>
      </c>
      <c r="Z394">
        <v>2013</v>
      </c>
      <c r="AA394" t="s">
        <v>490</v>
      </c>
      <c r="AB394" t="s">
        <v>490</v>
      </c>
      <c r="AC394">
        <v>82</v>
      </c>
      <c r="AD394">
        <v>5.6</v>
      </c>
      <c r="AF394" t="s">
        <v>268</v>
      </c>
      <c r="AG394" t="s">
        <v>292</v>
      </c>
      <c r="AH394" t="s">
        <v>270</v>
      </c>
      <c r="AI394" t="s">
        <v>270</v>
      </c>
      <c r="AJ394" t="s">
        <v>270</v>
      </c>
      <c r="AK394" t="s">
        <v>270</v>
      </c>
      <c r="AL394">
        <v>5.4000000000000003E-3</v>
      </c>
      <c r="AM394" t="s">
        <v>271</v>
      </c>
      <c r="AN394">
        <v>84095</v>
      </c>
      <c r="AO394">
        <v>302145</v>
      </c>
      <c r="AP394">
        <v>4</v>
      </c>
      <c r="AQ394">
        <v>32522</v>
      </c>
      <c r="AR394">
        <v>2016</v>
      </c>
      <c r="BC394">
        <v>27.09</v>
      </c>
      <c r="BK394">
        <v>3.59</v>
      </c>
      <c r="BP394">
        <v>15.77</v>
      </c>
      <c r="BR394">
        <v>74.150000000000006</v>
      </c>
      <c r="BX394">
        <v>86.9</v>
      </c>
      <c r="CM394">
        <v>39.96</v>
      </c>
      <c r="FQ394">
        <v>94.68</v>
      </c>
      <c r="FT394">
        <v>0</v>
      </c>
      <c r="FU394">
        <v>23.86</v>
      </c>
      <c r="GB394">
        <v>4.63</v>
      </c>
      <c r="GP394">
        <v>162.93</v>
      </c>
      <c r="GU394">
        <v>138.72</v>
      </c>
      <c r="GV394">
        <v>554.80999999999995</v>
      </c>
      <c r="GY394">
        <v>370.63</v>
      </c>
      <c r="GZ394">
        <v>162.93</v>
      </c>
      <c r="HA394">
        <v>533.55999999999995</v>
      </c>
      <c r="HB394">
        <v>693.53</v>
      </c>
      <c r="HC394">
        <v>1227.0899999999999</v>
      </c>
    </row>
    <row r="395" spans="1:211" x14ac:dyDescent="0.25">
      <c r="A395">
        <v>27</v>
      </c>
      <c r="B395">
        <v>106</v>
      </c>
      <c r="C395" t="s">
        <v>250</v>
      </c>
      <c r="D395" t="s">
        <v>251</v>
      </c>
      <c r="E395" t="s">
        <v>252</v>
      </c>
      <c r="F395" t="s">
        <v>253</v>
      </c>
      <c r="G395" t="s">
        <v>254</v>
      </c>
      <c r="H395" t="s">
        <v>255</v>
      </c>
      <c r="I395">
        <v>2012</v>
      </c>
      <c r="J395">
        <v>106</v>
      </c>
      <c r="K395" t="s">
        <v>250</v>
      </c>
      <c r="L395" t="s">
        <v>256</v>
      </c>
      <c r="M395" t="s">
        <v>257</v>
      </c>
      <c r="N395" t="s">
        <v>258</v>
      </c>
      <c r="O395" t="s">
        <v>259</v>
      </c>
      <c r="P395">
        <v>106</v>
      </c>
      <c r="Q395" t="s">
        <v>283</v>
      </c>
      <c r="R395">
        <v>106</v>
      </c>
      <c r="S395" t="s">
        <v>250</v>
      </c>
      <c r="T395" t="s">
        <v>262</v>
      </c>
      <c r="U395" t="s">
        <v>263</v>
      </c>
      <c r="V395" t="s">
        <v>290</v>
      </c>
      <c r="W395" t="s">
        <v>489</v>
      </c>
      <c r="X395">
        <v>0</v>
      </c>
      <c r="Y395" t="s">
        <v>489</v>
      </c>
      <c r="Z395">
        <v>2013</v>
      </c>
      <c r="AA395" t="s">
        <v>490</v>
      </c>
      <c r="AB395" t="s">
        <v>490</v>
      </c>
      <c r="AC395">
        <v>82</v>
      </c>
      <c r="AD395">
        <v>5.6</v>
      </c>
      <c r="AF395" t="s">
        <v>268</v>
      </c>
      <c r="AG395" t="s">
        <v>292</v>
      </c>
      <c r="AH395" t="s">
        <v>270</v>
      </c>
      <c r="AI395" t="s">
        <v>270</v>
      </c>
      <c r="AJ395" t="s">
        <v>270</v>
      </c>
      <c r="AK395" t="s">
        <v>270</v>
      </c>
      <c r="AL395">
        <v>5.4000000000000003E-3</v>
      </c>
      <c r="AM395" t="s">
        <v>271</v>
      </c>
      <c r="AN395">
        <v>84095</v>
      </c>
      <c r="AO395">
        <v>302145</v>
      </c>
      <c r="AP395">
        <v>5</v>
      </c>
      <c r="AQ395">
        <v>32522</v>
      </c>
      <c r="AR395">
        <v>2017</v>
      </c>
      <c r="BR395">
        <v>19.079999999999998</v>
      </c>
      <c r="FL395">
        <v>13.44</v>
      </c>
      <c r="GB395">
        <v>6.54</v>
      </c>
      <c r="GP395">
        <v>15.02</v>
      </c>
      <c r="GU395">
        <v>24.56</v>
      </c>
      <c r="GV395">
        <v>52.87</v>
      </c>
      <c r="GY395">
        <v>39.06</v>
      </c>
      <c r="GZ395">
        <v>15.02</v>
      </c>
      <c r="HA395">
        <v>54.08</v>
      </c>
      <c r="HB395">
        <v>77.430000000000007</v>
      </c>
      <c r="HC395">
        <v>131.51</v>
      </c>
    </row>
    <row r="396" spans="1:211" x14ac:dyDescent="0.25">
      <c r="A396">
        <v>27</v>
      </c>
      <c r="B396">
        <v>106</v>
      </c>
      <c r="C396" t="s">
        <v>250</v>
      </c>
      <c r="D396" t="s">
        <v>251</v>
      </c>
      <c r="E396" t="s">
        <v>252</v>
      </c>
      <c r="F396" t="s">
        <v>253</v>
      </c>
      <c r="G396" t="s">
        <v>254</v>
      </c>
      <c r="H396" t="s">
        <v>255</v>
      </c>
      <c r="I396">
        <v>2012</v>
      </c>
      <c r="J396">
        <v>106</v>
      </c>
      <c r="K396" t="s">
        <v>250</v>
      </c>
      <c r="L396" t="s">
        <v>256</v>
      </c>
      <c r="M396" t="s">
        <v>257</v>
      </c>
      <c r="N396" t="s">
        <v>258</v>
      </c>
      <c r="O396" t="s">
        <v>259</v>
      </c>
      <c r="P396">
        <v>106</v>
      </c>
      <c r="Q396" t="s">
        <v>283</v>
      </c>
      <c r="R396">
        <v>106</v>
      </c>
      <c r="S396" t="s">
        <v>250</v>
      </c>
      <c r="T396" t="s">
        <v>262</v>
      </c>
      <c r="U396" t="s">
        <v>263</v>
      </c>
      <c r="V396" t="s">
        <v>290</v>
      </c>
      <c r="W396" t="s">
        <v>491</v>
      </c>
      <c r="X396">
        <v>0</v>
      </c>
      <c r="Y396" t="s">
        <v>491</v>
      </c>
      <c r="Z396">
        <v>2013</v>
      </c>
      <c r="AA396" t="s">
        <v>480</v>
      </c>
      <c r="AB396" t="s">
        <v>480</v>
      </c>
      <c r="AC396">
        <v>83</v>
      </c>
      <c r="AD396">
        <v>5.94</v>
      </c>
      <c r="AF396" t="s">
        <v>268</v>
      </c>
      <c r="AG396" t="s">
        <v>292</v>
      </c>
      <c r="AH396" t="s">
        <v>270</v>
      </c>
      <c r="AI396" t="s">
        <v>270</v>
      </c>
      <c r="AJ396" t="s">
        <v>270</v>
      </c>
      <c r="AK396" t="s">
        <v>270</v>
      </c>
      <c r="AL396">
        <v>5.1000000000000004E-3</v>
      </c>
      <c r="AM396" t="s">
        <v>271</v>
      </c>
      <c r="AN396">
        <v>52661</v>
      </c>
      <c r="AO396">
        <v>198258</v>
      </c>
      <c r="AP396">
        <v>2</v>
      </c>
      <c r="AQ396">
        <v>32527</v>
      </c>
      <c r="AR396">
        <v>2014</v>
      </c>
      <c r="GU396">
        <v>2.95</v>
      </c>
      <c r="GV396">
        <v>5.7</v>
      </c>
      <c r="GY396">
        <v>0</v>
      </c>
      <c r="GZ396">
        <v>0</v>
      </c>
      <c r="HA396">
        <v>0</v>
      </c>
      <c r="HB396">
        <v>8.65</v>
      </c>
      <c r="HC396">
        <v>8.65</v>
      </c>
    </row>
    <row r="397" spans="1:211" x14ac:dyDescent="0.25">
      <c r="A397">
        <v>27</v>
      </c>
      <c r="B397">
        <v>106</v>
      </c>
      <c r="C397" t="s">
        <v>250</v>
      </c>
      <c r="D397" t="s">
        <v>251</v>
      </c>
      <c r="E397" t="s">
        <v>252</v>
      </c>
      <c r="F397" t="s">
        <v>253</v>
      </c>
      <c r="G397" t="s">
        <v>254</v>
      </c>
      <c r="H397" t="s">
        <v>255</v>
      </c>
      <c r="I397">
        <v>2012</v>
      </c>
      <c r="J397">
        <v>106</v>
      </c>
      <c r="K397" t="s">
        <v>250</v>
      </c>
      <c r="L397" t="s">
        <v>256</v>
      </c>
      <c r="M397" t="s">
        <v>257</v>
      </c>
      <c r="N397" t="s">
        <v>258</v>
      </c>
      <c r="O397" t="s">
        <v>259</v>
      </c>
      <c r="P397">
        <v>106</v>
      </c>
      <c r="Q397" t="s">
        <v>283</v>
      </c>
      <c r="R397">
        <v>106</v>
      </c>
      <c r="S397" t="s">
        <v>250</v>
      </c>
      <c r="T397" t="s">
        <v>262</v>
      </c>
      <c r="U397" t="s">
        <v>263</v>
      </c>
      <c r="V397" t="s">
        <v>290</v>
      </c>
      <c r="W397" t="s">
        <v>491</v>
      </c>
      <c r="X397">
        <v>0</v>
      </c>
      <c r="Y397" t="s">
        <v>491</v>
      </c>
      <c r="Z397">
        <v>2013</v>
      </c>
      <c r="AA397" t="s">
        <v>480</v>
      </c>
      <c r="AB397" t="s">
        <v>480</v>
      </c>
      <c r="AC397">
        <v>83</v>
      </c>
      <c r="AD397">
        <v>5.94</v>
      </c>
      <c r="AF397" t="s">
        <v>268</v>
      </c>
      <c r="AG397" t="s">
        <v>292</v>
      </c>
      <c r="AH397" t="s">
        <v>270</v>
      </c>
      <c r="AI397" t="s">
        <v>270</v>
      </c>
      <c r="AJ397" t="s">
        <v>270</v>
      </c>
      <c r="AK397" t="s">
        <v>270</v>
      </c>
      <c r="AL397">
        <v>5.1000000000000004E-3</v>
      </c>
      <c r="AM397" t="s">
        <v>271</v>
      </c>
      <c r="AN397">
        <v>52661</v>
      </c>
      <c r="AO397">
        <v>198258</v>
      </c>
      <c r="AP397">
        <v>3</v>
      </c>
      <c r="AQ397">
        <v>32527</v>
      </c>
      <c r="AR397">
        <v>2015</v>
      </c>
      <c r="CC397">
        <v>17.13</v>
      </c>
      <c r="FX397">
        <v>35.24</v>
      </c>
      <c r="GB397">
        <v>15.93</v>
      </c>
      <c r="GP397">
        <v>59.38</v>
      </c>
      <c r="GU397">
        <v>27.2</v>
      </c>
      <c r="GV397">
        <v>29.2</v>
      </c>
      <c r="GW397">
        <v>1.19</v>
      </c>
      <c r="GY397">
        <v>68.3</v>
      </c>
      <c r="GZ397">
        <v>59.38</v>
      </c>
      <c r="HA397">
        <v>127.68</v>
      </c>
      <c r="HB397">
        <v>57.59</v>
      </c>
      <c r="HC397">
        <v>185.26999999999998</v>
      </c>
    </row>
    <row r="398" spans="1:211" x14ac:dyDescent="0.25">
      <c r="A398">
        <v>27</v>
      </c>
      <c r="B398">
        <v>106</v>
      </c>
      <c r="C398" t="s">
        <v>250</v>
      </c>
      <c r="D398" t="s">
        <v>251</v>
      </c>
      <c r="E398" t="s">
        <v>252</v>
      </c>
      <c r="F398" t="s">
        <v>253</v>
      </c>
      <c r="G398" t="s">
        <v>254</v>
      </c>
      <c r="H398" t="s">
        <v>255</v>
      </c>
      <c r="I398">
        <v>2012</v>
      </c>
      <c r="J398">
        <v>106</v>
      </c>
      <c r="K398" t="s">
        <v>250</v>
      </c>
      <c r="L398" t="s">
        <v>256</v>
      </c>
      <c r="M398" t="s">
        <v>257</v>
      </c>
      <c r="N398" t="s">
        <v>258</v>
      </c>
      <c r="O398" t="s">
        <v>259</v>
      </c>
      <c r="P398">
        <v>106</v>
      </c>
      <c r="Q398" t="s">
        <v>283</v>
      </c>
      <c r="R398">
        <v>106</v>
      </c>
      <c r="S398" t="s">
        <v>250</v>
      </c>
      <c r="T398" t="s">
        <v>262</v>
      </c>
      <c r="U398" t="s">
        <v>263</v>
      </c>
      <c r="V398" t="s">
        <v>290</v>
      </c>
      <c r="W398" t="s">
        <v>491</v>
      </c>
      <c r="X398">
        <v>0</v>
      </c>
      <c r="Y398" t="s">
        <v>491</v>
      </c>
      <c r="Z398">
        <v>2013</v>
      </c>
      <c r="AA398" t="s">
        <v>480</v>
      </c>
      <c r="AB398" t="s">
        <v>480</v>
      </c>
      <c r="AC398">
        <v>83</v>
      </c>
      <c r="AD398">
        <v>5.94</v>
      </c>
      <c r="AF398" t="s">
        <v>268</v>
      </c>
      <c r="AG398" t="s">
        <v>292</v>
      </c>
      <c r="AH398" t="s">
        <v>270</v>
      </c>
      <c r="AI398" t="s">
        <v>270</v>
      </c>
      <c r="AJ398" t="s">
        <v>270</v>
      </c>
      <c r="AK398" t="s">
        <v>270</v>
      </c>
      <c r="AL398">
        <v>5.1000000000000004E-3</v>
      </c>
      <c r="AM398" t="s">
        <v>271</v>
      </c>
      <c r="AN398">
        <v>52661</v>
      </c>
      <c r="AO398">
        <v>198258</v>
      </c>
      <c r="AP398">
        <v>4</v>
      </c>
      <c r="AQ398">
        <v>32527</v>
      </c>
      <c r="AR398">
        <v>2016</v>
      </c>
      <c r="BK398">
        <v>4.8600000000000003</v>
      </c>
      <c r="BR398">
        <v>21.42</v>
      </c>
      <c r="BX398">
        <v>21.42</v>
      </c>
      <c r="CM398">
        <v>41.87</v>
      </c>
      <c r="FQ398">
        <v>35.130000000000003</v>
      </c>
      <c r="FU398">
        <v>16.489999999999998</v>
      </c>
      <c r="FX398">
        <v>36.07</v>
      </c>
      <c r="GB398">
        <v>4.8600000000000003</v>
      </c>
      <c r="GP398">
        <v>127.01</v>
      </c>
      <c r="GU398">
        <v>113.88</v>
      </c>
      <c r="GV398">
        <v>212.27</v>
      </c>
      <c r="GY398">
        <v>182.12</v>
      </c>
      <c r="GZ398">
        <v>127.01</v>
      </c>
      <c r="HA398">
        <v>309.13</v>
      </c>
      <c r="HB398">
        <v>326.14999999999998</v>
      </c>
      <c r="HC398">
        <v>635.28000000000009</v>
      </c>
    </row>
    <row r="399" spans="1:211" x14ac:dyDescent="0.25">
      <c r="A399">
        <v>27</v>
      </c>
      <c r="B399">
        <v>106</v>
      </c>
      <c r="C399" t="s">
        <v>250</v>
      </c>
      <c r="D399" t="s">
        <v>251</v>
      </c>
      <c r="E399" t="s">
        <v>252</v>
      </c>
      <c r="F399" t="s">
        <v>253</v>
      </c>
      <c r="G399" t="s">
        <v>254</v>
      </c>
      <c r="H399" t="s">
        <v>255</v>
      </c>
      <c r="I399">
        <v>2012</v>
      </c>
      <c r="J399">
        <v>106</v>
      </c>
      <c r="K399" t="s">
        <v>250</v>
      </c>
      <c r="L399" t="s">
        <v>256</v>
      </c>
      <c r="M399" t="s">
        <v>257</v>
      </c>
      <c r="N399" t="s">
        <v>258</v>
      </c>
      <c r="O399" t="s">
        <v>259</v>
      </c>
      <c r="P399">
        <v>106</v>
      </c>
      <c r="Q399" t="s">
        <v>283</v>
      </c>
      <c r="R399">
        <v>106</v>
      </c>
      <c r="S399" t="s">
        <v>250</v>
      </c>
      <c r="T399" t="s">
        <v>262</v>
      </c>
      <c r="U399" t="s">
        <v>263</v>
      </c>
      <c r="V399" t="s">
        <v>290</v>
      </c>
      <c r="W399" t="s">
        <v>491</v>
      </c>
      <c r="X399">
        <v>0</v>
      </c>
      <c r="Y399" t="s">
        <v>491</v>
      </c>
      <c r="Z399">
        <v>2013</v>
      </c>
      <c r="AA399" t="s">
        <v>480</v>
      </c>
      <c r="AB399" t="s">
        <v>480</v>
      </c>
      <c r="AC399">
        <v>83</v>
      </c>
      <c r="AD399">
        <v>5.94</v>
      </c>
      <c r="AF399" t="s">
        <v>268</v>
      </c>
      <c r="AG399" t="s">
        <v>292</v>
      </c>
      <c r="AH399" t="s">
        <v>270</v>
      </c>
      <c r="AI399" t="s">
        <v>270</v>
      </c>
      <c r="AJ399" t="s">
        <v>270</v>
      </c>
      <c r="AK399" t="s">
        <v>270</v>
      </c>
      <c r="AL399">
        <v>5.1000000000000004E-3</v>
      </c>
      <c r="AM399" t="s">
        <v>271</v>
      </c>
      <c r="AN399">
        <v>52661</v>
      </c>
      <c r="AO399">
        <v>198258</v>
      </c>
      <c r="AP399">
        <v>5</v>
      </c>
      <c r="AQ399">
        <v>32527</v>
      </c>
      <c r="AR399">
        <v>2017</v>
      </c>
      <c r="BP399">
        <v>13.97</v>
      </c>
      <c r="GP399">
        <v>33.54</v>
      </c>
      <c r="GU399">
        <v>20.78</v>
      </c>
      <c r="GV399">
        <v>47.78</v>
      </c>
      <c r="GY399">
        <v>13.97</v>
      </c>
      <c r="GZ399">
        <v>33.54</v>
      </c>
      <c r="HA399">
        <v>47.51</v>
      </c>
      <c r="HB399">
        <v>68.56</v>
      </c>
      <c r="HC399">
        <v>116.07</v>
      </c>
    </row>
    <row r="400" spans="1:211" x14ac:dyDescent="0.25">
      <c r="A400">
        <v>27</v>
      </c>
      <c r="B400">
        <v>106</v>
      </c>
      <c r="C400" t="s">
        <v>250</v>
      </c>
      <c r="D400" t="s">
        <v>251</v>
      </c>
      <c r="E400" t="s">
        <v>252</v>
      </c>
      <c r="F400" t="s">
        <v>253</v>
      </c>
      <c r="G400" t="s">
        <v>254</v>
      </c>
      <c r="H400" t="s">
        <v>255</v>
      </c>
      <c r="I400">
        <v>2013</v>
      </c>
      <c r="J400">
        <v>106</v>
      </c>
      <c r="K400" t="s">
        <v>250</v>
      </c>
      <c r="L400" t="s">
        <v>256</v>
      </c>
      <c r="M400" t="s">
        <v>257</v>
      </c>
      <c r="N400" t="s">
        <v>258</v>
      </c>
      <c r="O400" t="s">
        <v>259</v>
      </c>
      <c r="P400">
        <v>420</v>
      </c>
      <c r="Q400" t="s">
        <v>260</v>
      </c>
      <c r="R400">
        <v>420</v>
      </c>
      <c r="S400" t="s">
        <v>261</v>
      </c>
      <c r="T400" t="s">
        <v>262</v>
      </c>
      <c r="U400" t="s">
        <v>263</v>
      </c>
      <c r="V400" t="s">
        <v>264</v>
      </c>
      <c r="W400" t="s">
        <v>492</v>
      </c>
      <c r="X400">
        <v>0</v>
      </c>
      <c r="Y400" t="s">
        <v>492</v>
      </c>
      <c r="Z400">
        <v>2014</v>
      </c>
      <c r="AA400" t="s">
        <v>493</v>
      </c>
      <c r="AB400" t="s">
        <v>493</v>
      </c>
      <c r="AC400">
        <v>92</v>
      </c>
      <c r="AD400">
        <v>8.93</v>
      </c>
      <c r="AF400" t="s">
        <v>268</v>
      </c>
      <c r="AG400" t="s">
        <v>269</v>
      </c>
      <c r="AH400" t="s">
        <v>270</v>
      </c>
      <c r="AI400" t="s">
        <v>270</v>
      </c>
      <c r="AJ400" t="s">
        <v>270</v>
      </c>
      <c r="AK400" t="s">
        <v>270</v>
      </c>
      <c r="AL400">
        <v>9.9000000000000008E-3</v>
      </c>
      <c r="AM400" t="s">
        <v>271</v>
      </c>
      <c r="AN400">
        <v>21899</v>
      </c>
      <c r="AO400">
        <v>219597</v>
      </c>
      <c r="AP400">
        <v>2</v>
      </c>
      <c r="AQ400">
        <v>33637</v>
      </c>
      <c r="AR400">
        <v>2015</v>
      </c>
      <c r="GU400">
        <v>5.92</v>
      </c>
      <c r="GV400">
        <v>7.79</v>
      </c>
      <c r="GY400">
        <v>0</v>
      </c>
      <c r="GZ400">
        <v>0</v>
      </c>
      <c r="HA400">
        <v>0</v>
      </c>
      <c r="HB400">
        <v>13.71</v>
      </c>
      <c r="HC400">
        <v>13.71</v>
      </c>
    </row>
    <row r="401" spans="1:211" x14ac:dyDescent="0.25">
      <c r="A401">
        <v>27</v>
      </c>
      <c r="B401">
        <v>106</v>
      </c>
      <c r="C401" t="s">
        <v>250</v>
      </c>
      <c r="D401" t="s">
        <v>251</v>
      </c>
      <c r="E401" t="s">
        <v>252</v>
      </c>
      <c r="F401" t="s">
        <v>253</v>
      </c>
      <c r="G401" t="s">
        <v>254</v>
      </c>
      <c r="H401" t="s">
        <v>255</v>
      </c>
      <c r="I401">
        <v>2013</v>
      </c>
      <c r="J401">
        <v>106</v>
      </c>
      <c r="K401" t="s">
        <v>250</v>
      </c>
      <c r="L401" t="s">
        <v>256</v>
      </c>
      <c r="M401" t="s">
        <v>257</v>
      </c>
      <c r="N401" t="s">
        <v>258</v>
      </c>
      <c r="O401" t="s">
        <v>259</v>
      </c>
      <c r="P401">
        <v>420</v>
      </c>
      <c r="Q401" t="s">
        <v>260</v>
      </c>
      <c r="R401">
        <v>420</v>
      </c>
      <c r="S401" t="s">
        <v>261</v>
      </c>
      <c r="T401" t="s">
        <v>262</v>
      </c>
      <c r="U401" t="s">
        <v>263</v>
      </c>
      <c r="V401" t="s">
        <v>264</v>
      </c>
      <c r="W401" t="s">
        <v>492</v>
      </c>
      <c r="X401">
        <v>0</v>
      </c>
      <c r="Y401" t="s">
        <v>492</v>
      </c>
      <c r="Z401">
        <v>2014</v>
      </c>
      <c r="AA401" t="s">
        <v>493</v>
      </c>
      <c r="AB401" t="s">
        <v>493</v>
      </c>
      <c r="AC401">
        <v>92</v>
      </c>
      <c r="AD401">
        <v>8.93</v>
      </c>
      <c r="AF401" t="s">
        <v>268</v>
      </c>
      <c r="AG401" t="s">
        <v>269</v>
      </c>
      <c r="AH401" t="s">
        <v>270</v>
      </c>
      <c r="AI401" t="s">
        <v>270</v>
      </c>
      <c r="AJ401" t="s">
        <v>270</v>
      </c>
      <c r="AK401" t="s">
        <v>270</v>
      </c>
      <c r="AL401">
        <v>9.9000000000000008E-3</v>
      </c>
      <c r="AM401" t="s">
        <v>271</v>
      </c>
      <c r="AN401">
        <v>21899</v>
      </c>
      <c r="AO401">
        <v>219597</v>
      </c>
      <c r="AP401">
        <v>3</v>
      </c>
      <c r="AQ401">
        <v>33637</v>
      </c>
      <c r="AR401">
        <v>2016</v>
      </c>
      <c r="BK401">
        <v>10.029999999999999</v>
      </c>
      <c r="CM401">
        <v>28.18</v>
      </c>
      <c r="GU401">
        <v>14.3</v>
      </c>
      <c r="GV401">
        <v>17.649999999999999</v>
      </c>
      <c r="GY401">
        <v>38.21</v>
      </c>
      <c r="GZ401">
        <v>0</v>
      </c>
      <c r="HA401">
        <v>38.21</v>
      </c>
      <c r="HB401">
        <v>31.95</v>
      </c>
      <c r="HC401">
        <v>70.16</v>
      </c>
    </row>
    <row r="402" spans="1:211" x14ac:dyDescent="0.25">
      <c r="A402">
        <v>27</v>
      </c>
      <c r="B402">
        <v>106</v>
      </c>
      <c r="C402" t="s">
        <v>250</v>
      </c>
      <c r="D402" t="s">
        <v>251</v>
      </c>
      <c r="E402" t="s">
        <v>252</v>
      </c>
      <c r="F402" t="s">
        <v>253</v>
      </c>
      <c r="G402" t="s">
        <v>254</v>
      </c>
      <c r="H402" t="s">
        <v>255</v>
      </c>
      <c r="I402">
        <v>2013</v>
      </c>
      <c r="J402">
        <v>106</v>
      </c>
      <c r="K402" t="s">
        <v>250</v>
      </c>
      <c r="L402" t="s">
        <v>256</v>
      </c>
      <c r="M402" t="s">
        <v>257</v>
      </c>
      <c r="N402" t="s">
        <v>258</v>
      </c>
      <c r="O402" t="s">
        <v>259</v>
      </c>
      <c r="P402">
        <v>420</v>
      </c>
      <c r="Q402" t="s">
        <v>260</v>
      </c>
      <c r="R402">
        <v>420</v>
      </c>
      <c r="S402" t="s">
        <v>261</v>
      </c>
      <c r="T402" t="s">
        <v>262</v>
      </c>
      <c r="U402" t="s">
        <v>263</v>
      </c>
      <c r="V402" t="s">
        <v>264</v>
      </c>
      <c r="W402" t="s">
        <v>492</v>
      </c>
      <c r="X402">
        <v>0</v>
      </c>
      <c r="Y402" t="s">
        <v>492</v>
      </c>
      <c r="Z402">
        <v>2014</v>
      </c>
      <c r="AA402" t="s">
        <v>493</v>
      </c>
      <c r="AB402" t="s">
        <v>493</v>
      </c>
      <c r="AC402">
        <v>92</v>
      </c>
      <c r="AD402">
        <v>8.93</v>
      </c>
      <c r="AF402" t="s">
        <v>268</v>
      </c>
      <c r="AG402" t="s">
        <v>269</v>
      </c>
      <c r="AH402" t="s">
        <v>270</v>
      </c>
      <c r="AI402" t="s">
        <v>270</v>
      </c>
      <c r="AJ402" t="s">
        <v>270</v>
      </c>
      <c r="AK402" t="s">
        <v>270</v>
      </c>
      <c r="AL402">
        <v>9.9000000000000008E-3</v>
      </c>
      <c r="AM402" t="s">
        <v>271</v>
      </c>
      <c r="AN402">
        <v>21899</v>
      </c>
      <c r="AO402">
        <v>219597</v>
      </c>
      <c r="AP402">
        <v>4</v>
      </c>
      <c r="AQ402">
        <v>33637</v>
      </c>
      <c r="AR402">
        <v>2017</v>
      </c>
      <c r="CM402">
        <v>45.23</v>
      </c>
      <c r="GP402">
        <v>56.85</v>
      </c>
      <c r="GU402">
        <v>44.91</v>
      </c>
      <c r="GV402">
        <v>147.77000000000001</v>
      </c>
      <c r="GY402">
        <v>45.23</v>
      </c>
      <c r="GZ402">
        <v>56.85</v>
      </c>
      <c r="HA402">
        <v>102.08</v>
      </c>
      <c r="HB402">
        <v>192.68</v>
      </c>
      <c r="HC402">
        <v>294.76</v>
      </c>
    </row>
    <row r="403" spans="1:211" x14ac:dyDescent="0.25">
      <c r="A403">
        <v>27</v>
      </c>
      <c r="B403">
        <v>106</v>
      </c>
      <c r="C403" t="s">
        <v>250</v>
      </c>
      <c r="D403" t="s">
        <v>251</v>
      </c>
      <c r="E403" t="s">
        <v>252</v>
      </c>
      <c r="F403" t="s">
        <v>253</v>
      </c>
      <c r="G403" t="s">
        <v>254</v>
      </c>
      <c r="H403" t="s">
        <v>255</v>
      </c>
      <c r="I403">
        <v>2013</v>
      </c>
      <c r="J403">
        <v>106</v>
      </c>
      <c r="K403" t="s">
        <v>250</v>
      </c>
      <c r="L403" t="s">
        <v>256</v>
      </c>
      <c r="M403" t="s">
        <v>257</v>
      </c>
      <c r="N403" t="s">
        <v>258</v>
      </c>
      <c r="O403" t="s">
        <v>259</v>
      </c>
      <c r="P403">
        <v>420</v>
      </c>
      <c r="Q403" t="s">
        <v>260</v>
      </c>
      <c r="R403">
        <v>420</v>
      </c>
      <c r="S403" t="s">
        <v>261</v>
      </c>
      <c r="T403" t="s">
        <v>262</v>
      </c>
      <c r="U403" t="s">
        <v>263</v>
      </c>
      <c r="V403" t="s">
        <v>264</v>
      </c>
      <c r="W403" t="s">
        <v>492</v>
      </c>
      <c r="X403">
        <v>0</v>
      </c>
      <c r="Y403" t="s">
        <v>492</v>
      </c>
      <c r="Z403">
        <v>2014</v>
      </c>
      <c r="AA403" t="s">
        <v>493</v>
      </c>
      <c r="AB403" t="s">
        <v>493</v>
      </c>
      <c r="AC403">
        <v>92</v>
      </c>
      <c r="AD403">
        <v>8.93</v>
      </c>
      <c r="AF403" t="s">
        <v>268</v>
      </c>
      <c r="AG403" t="s">
        <v>269</v>
      </c>
      <c r="AH403" t="s">
        <v>270</v>
      </c>
      <c r="AI403" t="s">
        <v>270</v>
      </c>
      <c r="AJ403" t="s">
        <v>270</v>
      </c>
      <c r="AK403" t="s">
        <v>270</v>
      </c>
      <c r="AL403">
        <v>9.9000000000000008E-3</v>
      </c>
      <c r="AM403" t="s">
        <v>271</v>
      </c>
      <c r="AN403">
        <v>21899</v>
      </c>
      <c r="AO403">
        <v>219597</v>
      </c>
      <c r="AP403">
        <v>5</v>
      </c>
      <c r="AQ403">
        <v>33637</v>
      </c>
      <c r="AR403">
        <v>2018</v>
      </c>
      <c r="GU403">
        <v>5.22</v>
      </c>
      <c r="GV403">
        <v>4.83</v>
      </c>
      <c r="GY403">
        <v>0</v>
      </c>
      <c r="GZ403">
        <v>0</v>
      </c>
      <c r="HA403">
        <v>0</v>
      </c>
      <c r="HB403">
        <v>10.050000000000001</v>
      </c>
      <c r="HC403">
        <v>10.050000000000001</v>
      </c>
    </row>
    <row r="404" spans="1:211" x14ac:dyDescent="0.25">
      <c r="A404">
        <v>27</v>
      </c>
      <c r="B404">
        <v>106</v>
      </c>
      <c r="C404" t="s">
        <v>250</v>
      </c>
      <c r="D404" t="s">
        <v>251</v>
      </c>
      <c r="E404" t="s">
        <v>252</v>
      </c>
      <c r="F404" t="s">
        <v>253</v>
      </c>
      <c r="G404" t="s">
        <v>254</v>
      </c>
      <c r="H404" t="s">
        <v>255</v>
      </c>
      <c r="I404">
        <v>2013</v>
      </c>
      <c r="J404">
        <v>106</v>
      </c>
      <c r="K404" t="s">
        <v>250</v>
      </c>
      <c r="L404" t="s">
        <v>256</v>
      </c>
      <c r="M404" t="s">
        <v>257</v>
      </c>
      <c r="N404" t="s">
        <v>258</v>
      </c>
      <c r="O404" t="s">
        <v>259</v>
      </c>
      <c r="P404">
        <v>420</v>
      </c>
      <c r="Q404" t="s">
        <v>260</v>
      </c>
      <c r="R404">
        <v>420</v>
      </c>
      <c r="S404" t="s">
        <v>261</v>
      </c>
      <c r="T404" t="s">
        <v>262</v>
      </c>
      <c r="U404" t="s">
        <v>263</v>
      </c>
      <c r="V404" t="s">
        <v>264</v>
      </c>
      <c r="W404" t="s">
        <v>494</v>
      </c>
      <c r="X404">
        <v>0</v>
      </c>
      <c r="Y404" t="s">
        <v>494</v>
      </c>
      <c r="Z404">
        <v>2014</v>
      </c>
      <c r="AA404" t="s">
        <v>493</v>
      </c>
      <c r="AB404" t="s">
        <v>493</v>
      </c>
      <c r="AC404">
        <v>90</v>
      </c>
      <c r="AD404">
        <v>8.18</v>
      </c>
      <c r="AF404" t="s">
        <v>268</v>
      </c>
      <c r="AG404" t="s">
        <v>269</v>
      </c>
      <c r="AH404" t="s">
        <v>270</v>
      </c>
      <c r="AI404" t="s">
        <v>270</v>
      </c>
      <c r="AJ404" t="s">
        <v>270</v>
      </c>
      <c r="AK404" t="s">
        <v>270</v>
      </c>
      <c r="AL404">
        <v>7.1999999999999998E-3</v>
      </c>
      <c r="AM404" t="s">
        <v>271</v>
      </c>
      <c r="AN404">
        <v>22785</v>
      </c>
      <c r="AO404">
        <v>239745</v>
      </c>
      <c r="AP404">
        <v>2</v>
      </c>
      <c r="AQ404">
        <v>33638</v>
      </c>
      <c r="AR404">
        <v>2015</v>
      </c>
      <c r="GP404">
        <v>0</v>
      </c>
      <c r="GU404">
        <v>7.3</v>
      </c>
      <c r="GV404">
        <v>0.87</v>
      </c>
      <c r="GY404">
        <v>0</v>
      </c>
      <c r="GZ404">
        <v>0</v>
      </c>
      <c r="HA404">
        <v>0</v>
      </c>
      <c r="HB404">
        <v>8.17</v>
      </c>
      <c r="HC404">
        <v>8.17</v>
      </c>
    </row>
    <row r="405" spans="1:211" x14ac:dyDescent="0.25">
      <c r="A405">
        <v>27</v>
      </c>
      <c r="B405">
        <v>106</v>
      </c>
      <c r="C405" t="s">
        <v>250</v>
      </c>
      <c r="D405" t="s">
        <v>251</v>
      </c>
      <c r="E405" t="s">
        <v>252</v>
      </c>
      <c r="F405" t="s">
        <v>253</v>
      </c>
      <c r="G405" t="s">
        <v>254</v>
      </c>
      <c r="H405" t="s">
        <v>255</v>
      </c>
      <c r="I405">
        <v>2013</v>
      </c>
      <c r="J405">
        <v>106</v>
      </c>
      <c r="K405" t="s">
        <v>250</v>
      </c>
      <c r="L405" t="s">
        <v>256</v>
      </c>
      <c r="M405" t="s">
        <v>257</v>
      </c>
      <c r="N405" t="s">
        <v>258</v>
      </c>
      <c r="O405" t="s">
        <v>259</v>
      </c>
      <c r="P405">
        <v>420</v>
      </c>
      <c r="Q405" t="s">
        <v>260</v>
      </c>
      <c r="R405">
        <v>420</v>
      </c>
      <c r="S405" t="s">
        <v>261</v>
      </c>
      <c r="T405" t="s">
        <v>262</v>
      </c>
      <c r="U405" t="s">
        <v>263</v>
      </c>
      <c r="V405" t="s">
        <v>264</v>
      </c>
      <c r="W405" t="s">
        <v>494</v>
      </c>
      <c r="X405">
        <v>0</v>
      </c>
      <c r="Y405" t="s">
        <v>494</v>
      </c>
      <c r="Z405">
        <v>2014</v>
      </c>
      <c r="AA405" t="s">
        <v>493</v>
      </c>
      <c r="AB405" t="s">
        <v>493</v>
      </c>
      <c r="AC405">
        <v>90</v>
      </c>
      <c r="AD405">
        <v>8.18</v>
      </c>
      <c r="AF405" t="s">
        <v>268</v>
      </c>
      <c r="AG405" t="s">
        <v>269</v>
      </c>
      <c r="AH405" t="s">
        <v>270</v>
      </c>
      <c r="AI405" t="s">
        <v>270</v>
      </c>
      <c r="AJ405" t="s">
        <v>270</v>
      </c>
      <c r="AK405" t="s">
        <v>270</v>
      </c>
      <c r="AL405">
        <v>7.1999999999999998E-3</v>
      </c>
      <c r="AM405" t="s">
        <v>271</v>
      </c>
      <c r="AN405">
        <v>22785</v>
      </c>
      <c r="AO405">
        <v>239745</v>
      </c>
      <c r="AP405">
        <v>3</v>
      </c>
      <c r="AQ405">
        <v>33638</v>
      </c>
      <c r="AR405">
        <v>2016</v>
      </c>
      <c r="GP405">
        <v>17.89</v>
      </c>
      <c r="GU405">
        <v>15.01</v>
      </c>
      <c r="GV405">
        <v>18.52</v>
      </c>
      <c r="GY405">
        <v>0</v>
      </c>
      <c r="GZ405">
        <v>17.89</v>
      </c>
      <c r="HA405">
        <v>17.89</v>
      </c>
      <c r="HB405">
        <v>33.53</v>
      </c>
      <c r="HC405">
        <v>51.42</v>
      </c>
    </row>
    <row r="406" spans="1:211" x14ac:dyDescent="0.25">
      <c r="A406">
        <v>27</v>
      </c>
      <c r="B406">
        <v>106</v>
      </c>
      <c r="C406" t="s">
        <v>250</v>
      </c>
      <c r="D406" t="s">
        <v>251</v>
      </c>
      <c r="E406" t="s">
        <v>252</v>
      </c>
      <c r="F406" t="s">
        <v>253</v>
      </c>
      <c r="G406" t="s">
        <v>254</v>
      </c>
      <c r="H406" t="s">
        <v>255</v>
      </c>
      <c r="I406">
        <v>2013</v>
      </c>
      <c r="J406">
        <v>106</v>
      </c>
      <c r="K406" t="s">
        <v>250</v>
      </c>
      <c r="L406" t="s">
        <v>256</v>
      </c>
      <c r="M406" t="s">
        <v>257</v>
      </c>
      <c r="N406" t="s">
        <v>258</v>
      </c>
      <c r="O406" t="s">
        <v>259</v>
      </c>
      <c r="P406">
        <v>420</v>
      </c>
      <c r="Q406" t="s">
        <v>260</v>
      </c>
      <c r="R406">
        <v>420</v>
      </c>
      <c r="S406" t="s">
        <v>261</v>
      </c>
      <c r="T406" t="s">
        <v>262</v>
      </c>
      <c r="U406" t="s">
        <v>263</v>
      </c>
      <c r="V406" t="s">
        <v>264</v>
      </c>
      <c r="W406" t="s">
        <v>494</v>
      </c>
      <c r="X406">
        <v>0</v>
      </c>
      <c r="Y406" t="s">
        <v>494</v>
      </c>
      <c r="Z406">
        <v>2014</v>
      </c>
      <c r="AA406" t="s">
        <v>493</v>
      </c>
      <c r="AB406" t="s">
        <v>493</v>
      </c>
      <c r="AC406">
        <v>90</v>
      </c>
      <c r="AD406">
        <v>8.18</v>
      </c>
      <c r="AF406" t="s">
        <v>268</v>
      </c>
      <c r="AG406" t="s">
        <v>269</v>
      </c>
      <c r="AH406" t="s">
        <v>270</v>
      </c>
      <c r="AI406" t="s">
        <v>270</v>
      </c>
      <c r="AJ406" t="s">
        <v>270</v>
      </c>
      <c r="AK406" t="s">
        <v>270</v>
      </c>
      <c r="AL406">
        <v>7.1999999999999998E-3</v>
      </c>
      <c r="AM406" t="s">
        <v>271</v>
      </c>
      <c r="AN406">
        <v>22785</v>
      </c>
      <c r="AO406">
        <v>239745</v>
      </c>
      <c r="AP406">
        <v>4</v>
      </c>
      <c r="AQ406">
        <v>33638</v>
      </c>
      <c r="AR406">
        <v>2017</v>
      </c>
      <c r="BR406">
        <v>69.87</v>
      </c>
      <c r="CM406">
        <v>21.04</v>
      </c>
      <c r="FL406">
        <v>63.34</v>
      </c>
      <c r="GP406">
        <v>49.67</v>
      </c>
      <c r="GU406">
        <v>19.39</v>
      </c>
      <c r="GV406">
        <v>91.22</v>
      </c>
      <c r="GY406">
        <v>154.25</v>
      </c>
      <c r="GZ406">
        <v>49.67</v>
      </c>
      <c r="HA406">
        <v>203.92</v>
      </c>
      <c r="HB406">
        <v>110.61</v>
      </c>
      <c r="HC406">
        <v>314.52999999999997</v>
      </c>
    </row>
    <row r="407" spans="1:211" x14ac:dyDescent="0.25">
      <c r="A407">
        <v>27</v>
      </c>
      <c r="B407">
        <v>106</v>
      </c>
      <c r="C407" t="s">
        <v>250</v>
      </c>
      <c r="D407" t="s">
        <v>251</v>
      </c>
      <c r="E407" t="s">
        <v>252</v>
      </c>
      <c r="F407" t="s">
        <v>253</v>
      </c>
      <c r="G407" t="s">
        <v>254</v>
      </c>
      <c r="H407" t="s">
        <v>255</v>
      </c>
      <c r="I407">
        <v>2013</v>
      </c>
      <c r="J407">
        <v>106</v>
      </c>
      <c r="K407" t="s">
        <v>250</v>
      </c>
      <c r="L407" t="s">
        <v>256</v>
      </c>
      <c r="M407" t="s">
        <v>257</v>
      </c>
      <c r="N407" t="s">
        <v>258</v>
      </c>
      <c r="O407" t="s">
        <v>259</v>
      </c>
      <c r="P407">
        <v>420</v>
      </c>
      <c r="Q407" t="s">
        <v>260</v>
      </c>
      <c r="R407">
        <v>420</v>
      </c>
      <c r="S407" t="s">
        <v>261</v>
      </c>
      <c r="T407" t="s">
        <v>262</v>
      </c>
      <c r="U407" t="s">
        <v>263</v>
      </c>
      <c r="V407" t="s">
        <v>264</v>
      </c>
      <c r="W407" t="s">
        <v>494</v>
      </c>
      <c r="X407">
        <v>0</v>
      </c>
      <c r="Y407" t="s">
        <v>494</v>
      </c>
      <c r="Z407">
        <v>2014</v>
      </c>
      <c r="AA407" t="s">
        <v>493</v>
      </c>
      <c r="AB407" t="s">
        <v>493</v>
      </c>
      <c r="AC407">
        <v>90</v>
      </c>
      <c r="AD407">
        <v>8.18</v>
      </c>
      <c r="AF407" t="s">
        <v>268</v>
      </c>
      <c r="AG407" t="s">
        <v>269</v>
      </c>
      <c r="AH407" t="s">
        <v>270</v>
      </c>
      <c r="AI407" t="s">
        <v>270</v>
      </c>
      <c r="AJ407" t="s">
        <v>270</v>
      </c>
      <c r="AK407" t="s">
        <v>270</v>
      </c>
      <c r="AL407">
        <v>7.1999999999999998E-3</v>
      </c>
      <c r="AM407" t="s">
        <v>271</v>
      </c>
      <c r="AN407">
        <v>22785</v>
      </c>
      <c r="AO407">
        <v>239745</v>
      </c>
      <c r="AP407">
        <v>5</v>
      </c>
      <c r="AQ407">
        <v>33638</v>
      </c>
      <c r="AR407">
        <v>2018</v>
      </c>
      <c r="FQ407">
        <v>231.9</v>
      </c>
      <c r="GY407">
        <v>231.9</v>
      </c>
      <c r="GZ407">
        <v>0</v>
      </c>
      <c r="HA407">
        <v>231.9</v>
      </c>
      <c r="HB407">
        <v>0</v>
      </c>
      <c r="HC407">
        <v>231.9</v>
      </c>
    </row>
    <row r="408" spans="1:211" x14ac:dyDescent="0.25">
      <c r="A408">
        <v>27</v>
      </c>
      <c r="B408">
        <v>106</v>
      </c>
      <c r="C408" t="s">
        <v>250</v>
      </c>
      <c r="D408" t="s">
        <v>251</v>
      </c>
      <c r="E408" t="s">
        <v>252</v>
      </c>
      <c r="F408" t="s">
        <v>253</v>
      </c>
      <c r="G408" t="s">
        <v>254</v>
      </c>
      <c r="H408" t="s">
        <v>255</v>
      </c>
      <c r="I408">
        <v>2013</v>
      </c>
      <c r="J408">
        <v>106</v>
      </c>
      <c r="K408" t="s">
        <v>250</v>
      </c>
      <c r="L408" t="s">
        <v>256</v>
      </c>
      <c r="M408" t="s">
        <v>257</v>
      </c>
      <c r="N408" t="s">
        <v>258</v>
      </c>
      <c r="O408" t="s">
        <v>259</v>
      </c>
      <c r="P408">
        <v>420</v>
      </c>
      <c r="Q408" t="s">
        <v>260</v>
      </c>
      <c r="R408">
        <v>420</v>
      </c>
      <c r="S408" t="s">
        <v>261</v>
      </c>
      <c r="T408" t="s">
        <v>262</v>
      </c>
      <c r="U408" t="s">
        <v>263</v>
      </c>
      <c r="V408" t="s">
        <v>264</v>
      </c>
      <c r="W408" t="s">
        <v>495</v>
      </c>
      <c r="X408">
        <v>0</v>
      </c>
      <c r="Y408" t="s">
        <v>495</v>
      </c>
      <c r="Z408">
        <v>2014</v>
      </c>
      <c r="AA408" t="s">
        <v>496</v>
      </c>
      <c r="AB408" t="s">
        <v>496</v>
      </c>
      <c r="AC408">
        <v>90</v>
      </c>
      <c r="AD408">
        <v>7.45</v>
      </c>
      <c r="AF408" t="s">
        <v>268</v>
      </c>
      <c r="AG408" t="s">
        <v>269</v>
      </c>
      <c r="AH408" t="s">
        <v>270</v>
      </c>
      <c r="AI408" t="s">
        <v>270</v>
      </c>
      <c r="AJ408" t="s">
        <v>270</v>
      </c>
      <c r="AK408" t="s">
        <v>270</v>
      </c>
      <c r="AL408">
        <v>9.9000000000000008E-3</v>
      </c>
      <c r="AM408" t="s">
        <v>271</v>
      </c>
      <c r="AN408">
        <v>22515</v>
      </c>
      <c r="AO408">
        <v>228652</v>
      </c>
      <c r="AP408">
        <v>3</v>
      </c>
      <c r="AQ408">
        <v>33636</v>
      </c>
      <c r="AR408">
        <v>2016</v>
      </c>
      <c r="FL408">
        <v>51.49</v>
      </c>
      <c r="GP408">
        <v>22.24</v>
      </c>
      <c r="GY408">
        <v>51.49</v>
      </c>
      <c r="GZ408">
        <v>22.24</v>
      </c>
      <c r="HA408">
        <v>73.73</v>
      </c>
      <c r="HB408">
        <v>0</v>
      </c>
      <c r="HC408">
        <v>73.73</v>
      </c>
    </row>
    <row r="409" spans="1:211" x14ac:dyDescent="0.25">
      <c r="A409">
        <v>27</v>
      </c>
      <c r="B409">
        <v>106</v>
      </c>
      <c r="C409" t="s">
        <v>250</v>
      </c>
      <c r="D409" t="s">
        <v>251</v>
      </c>
      <c r="E409" t="s">
        <v>252</v>
      </c>
      <c r="F409" t="s">
        <v>253</v>
      </c>
      <c r="G409" t="s">
        <v>254</v>
      </c>
      <c r="H409" t="s">
        <v>255</v>
      </c>
      <c r="I409">
        <v>2013</v>
      </c>
      <c r="J409">
        <v>106</v>
      </c>
      <c r="K409" t="s">
        <v>250</v>
      </c>
      <c r="L409" t="s">
        <v>256</v>
      </c>
      <c r="M409" t="s">
        <v>257</v>
      </c>
      <c r="N409" t="s">
        <v>258</v>
      </c>
      <c r="O409" t="s">
        <v>259</v>
      </c>
      <c r="P409">
        <v>420</v>
      </c>
      <c r="Q409" t="s">
        <v>260</v>
      </c>
      <c r="R409">
        <v>420</v>
      </c>
      <c r="S409" t="s">
        <v>261</v>
      </c>
      <c r="T409" t="s">
        <v>262</v>
      </c>
      <c r="U409" t="s">
        <v>263</v>
      </c>
      <c r="V409" t="s">
        <v>264</v>
      </c>
      <c r="W409" t="s">
        <v>495</v>
      </c>
      <c r="X409">
        <v>0</v>
      </c>
      <c r="Y409" t="s">
        <v>495</v>
      </c>
      <c r="Z409">
        <v>2014</v>
      </c>
      <c r="AA409" t="s">
        <v>496</v>
      </c>
      <c r="AB409" t="s">
        <v>496</v>
      </c>
      <c r="AC409">
        <v>90</v>
      </c>
      <c r="AD409">
        <v>7.45</v>
      </c>
      <c r="AF409" t="s">
        <v>268</v>
      </c>
      <c r="AG409" t="s">
        <v>269</v>
      </c>
      <c r="AH409" t="s">
        <v>270</v>
      </c>
      <c r="AI409" t="s">
        <v>270</v>
      </c>
      <c r="AJ409" t="s">
        <v>270</v>
      </c>
      <c r="AK409" t="s">
        <v>270</v>
      </c>
      <c r="AL409">
        <v>9.9000000000000008E-3</v>
      </c>
      <c r="AM409" t="s">
        <v>271</v>
      </c>
      <c r="AN409">
        <v>22515</v>
      </c>
      <c r="AO409">
        <v>228652</v>
      </c>
      <c r="AP409">
        <v>4</v>
      </c>
      <c r="AQ409">
        <v>33636</v>
      </c>
      <c r="AR409">
        <v>2017</v>
      </c>
      <c r="GP409">
        <v>58.19</v>
      </c>
      <c r="GU409">
        <v>22.74</v>
      </c>
      <c r="GV409">
        <v>32.96</v>
      </c>
      <c r="GY409">
        <v>0</v>
      </c>
      <c r="GZ409">
        <v>58.19</v>
      </c>
      <c r="HA409">
        <v>58.19</v>
      </c>
      <c r="HB409">
        <v>55.7</v>
      </c>
      <c r="HC409">
        <v>113.88999999999999</v>
      </c>
    </row>
    <row r="410" spans="1:211" x14ac:dyDescent="0.25">
      <c r="A410">
        <v>27</v>
      </c>
      <c r="B410">
        <v>106</v>
      </c>
      <c r="C410" t="s">
        <v>250</v>
      </c>
      <c r="D410" t="s">
        <v>251</v>
      </c>
      <c r="E410" t="s">
        <v>252</v>
      </c>
      <c r="F410" t="s">
        <v>253</v>
      </c>
      <c r="G410" t="s">
        <v>254</v>
      </c>
      <c r="H410" t="s">
        <v>255</v>
      </c>
      <c r="I410">
        <v>2013</v>
      </c>
      <c r="J410">
        <v>106</v>
      </c>
      <c r="K410" t="s">
        <v>250</v>
      </c>
      <c r="L410" t="s">
        <v>256</v>
      </c>
      <c r="M410" t="s">
        <v>257</v>
      </c>
      <c r="N410" t="s">
        <v>258</v>
      </c>
      <c r="O410" t="s">
        <v>259</v>
      </c>
      <c r="P410">
        <v>420</v>
      </c>
      <c r="Q410" t="s">
        <v>260</v>
      </c>
      <c r="R410">
        <v>420</v>
      </c>
      <c r="S410" t="s">
        <v>261</v>
      </c>
      <c r="T410" t="s">
        <v>262</v>
      </c>
      <c r="U410" t="s">
        <v>263</v>
      </c>
      <c r="V410" t="s">
        <v>264</v>
      </c>
      <c r="W410" t="s">
        <v>495</v>
      </c>
      <c r="X410">
        <v>0</v>
      </c>
      <c r="Y410" t="s">
        <v>495</v>
      </c>
      <c r="Z410">
        <v>2014</v>
      </c>
      <c r="AA410" t="s">
        <v>496</v>
      </c>
      <c r="AB410" t="s">
        <v>496</v>
      </c>
      <c r="AC410">
        <v>90</v>
      </c>
      <c r="AD410">
        <v>7.45</v>
      </c>
      <c r="AF410" t="s">
        <v>268</v>
      </c>
      <c r="AG410" t="s">
        <v>269</v>
      </c>
      <c r="AH410" t="s">
        <v>270</v>
      </c>
      <c r="AI410" t="s">
        <v>270</v>
      </c>
      <c r="AJ410" t="s">
        <v>270</v>
      </c>
      <c r="AK410" t="s">
        <v>270</v>
      </c>
      <c r="AL410">
        <v>9.9000000000000008E-3</v>
      </c>
      <c r="AM410" t="s">
        <v>271</v>
      </c>
      <c r="AN410">
        <v>22515</v>
      </c>
      <c r="AO410">
        <v>228652</v>
      </c>
      <c r="AP410">
        <v>5</v>
      </c>
      <c r="AQ410">
        <v>33636</v>
      </c>
      <c r="AR410">
        <v>2018</v>
      </c>
      <c r="GP410">
        <v>23.56</v>
      </c>
      <c r="GY410">
        <v>0</v>
      </c>
      <c r="GZ410">
        <v>23.56</v>
      </c>
      <c r="HA410">
        <v>23.56</v>
      </c>
      <c r="HB410">
        <v>0</v>
      </c>
      <c r="HC410">
        <v>23.56</v>
      </c>
    </row>
    <row r="411" spans="1:211" x14ac:dyDescent="0.25">
      <c r="A411">
        <v>27</v>
      </c>
      <c r="B411">
        <v>106</v>
      </c>
      <c r="C411" t="s">
        <v>250</v>
      </c>
      <c r="D411" t="s">
        <v>251</v>
      </c>
      <c r="E411" t="s">
        <v>252</v>
      </c>
      <c r="F411" t="s">
        <v>253</v>
      </c>
      <c r="G411" t="s">
        <v>254</v>
      </c>
      <c r="H411" t="s">
        <v>255</v>
      </c>
      <c r="I411">
        <v>2013</v>
      </c>
      <c r="J411">
        <v>106</v>
      </c>
      <c r="K411" t="s">
        <v>250</v>
      </c>
      <c r="L411" t="s">
        <v>256</v>
      </c>
      <c r="M411" t="s">
        <v>257</v>
      </c>
      <c r="N411" t="s">
        <v>258</v>
      </c>
      <c r="O411" t="s">
        <v>259</v>
      </c>
      <c r="P411">
        <v>420</v>
      </c>
      <c r="Q411" t="s">
        <v>260</v>
      </c>
      <c r="R411">
        <v>420</v>
      </c>
      <c r="S411" t="s">
        <v>261</v>
      </c>
      <c r="T411" t="s">
        <v>262</v>
      </c>
      <c r="U411" t="s">
        <v>263</v>
      </c>
      <c r="V411" t="s">
        <v>264</v>
      </c>
      <c r="W411" t="s">
        <v>497</v>
      </c>
      <c r="X411">
        <v>0</v>
      </c>
      <c r="Y411" t="s">
        <v>497</v>
      </c>
      <c r="Z411">
        <v>2014</v>
      </c>
      <c r="AA411" t="s">
        <v>498</v>
      </c>
      <c r="AB411" t="s">
        <v>498</v>
      </c>
      <c r="AC411">
        <v>87</v>
      </c>
      <c r="AD411">
        <v>6.93</v>
      </c>
      <c r="AF411" t="s">
        <v>268</v>
      </c>
      <c r="AG411" t="s">
        <v>269</v>
      </c>
      <c r="AH411" t="s">
        <v>270</v>
      </c>
      <c r="AI411" t="s">
        <v>270</v>
      </c>
      <c r="AJ411" t="s">
        <v>270</v>
      </c>
      <c r="AK411" t="s">
        <v>270</v>
      </c>
      <c r="AL411">
        <v>1.0699999999999999E-2</v>
      </c>
      <c r="AM411" t="s">
        <v>271</v>
      </c>
      <c r="AN411">
        <v>22476</v>
      </c>
      <c r="AO411">
        <v>189540</v>
      </c>
      <c r="AP411">
        <v>2</v>
      </c>
      <c r="AQ411">
        <v>33639</v>
      </c>
      <c r="AR411">
        <v>2015</v>
      </c>
      <c r="GU411">
        <v>11.7</v>
      </c>
      <c r="GV411">
        <v>1.4</v>
      </c>
      <c r="GY411">
        <v>0</v>
      </c>
      <c r="GZ411">
        <v>0</v>
      </c>
      <c r="HA411">
        <v>0</v>
      </c>
      <c r="HB411">
        <v>13.1</v>
      </c>
      <c r="HC411">
        <v>13.1</v>
      </c>
    </row>
    <row r="412" spans="1:211" x14ac:dyDescent="0.25">
      <c r="A412">
        <v>27</v>
      </c>
      <c r="B412">
        <v>106</v>
      </c>
      <c r="C412" t="s">
        <v>250</v>
      </c>
      <c r="D412" t="s">
        <v>251</v>
      </c>
      <c r="E412" t="s">
        <v>252</v>
      </c>
      <c r="F412" t="s">
        <v>253</v>
      </c>
      <c r="G412" t="s">
        <v>254</v>
      </c>
      <c r="H412" t="s">
        <v>255</v>
      </c>
      <c r="I412">
        <v>2013</v>
      </c>
      <c r="J412">
        <v>106</v>
      </c>
      <c r="K412" t="s">
        <v>250</v>
      </c>
      <c r="L412" t="s">
        <v>256</v>
      </c>
      <c r="M412" t="s">
        <v>257</v>
      </c>
      <c r="N412" t="s">
        <v>258</v>
      </c>
      <c r="O412" t="s">
        <v>259</v>
      </c>
      <c r="P412">
        <v>420</v>
      </c>
      <c r="Q412" t="s">
        <v>260</v>
      </c>
      <c r="R412">
        <v>420</v>
      </c>
      <c r="S412" t="s">
        <v>261</v>
      </c>
      <c r="T412" t="s">
        <v>262</v>
      </c>
      <c r="U412" t="s">
        <v>263</v>
      </c>
      <c r="V412" t="s">
        <v>264</v>
      </c>
      <c r="W412" t="s">
        <v>497</v>
      </c>
      <c r="X412">
        <v>0</v>
      </c>
      <c r="Y412" t="s">
        <v>497</v>
      </c>
      <c r="Z412">
        <v>2014</v>
      </c>
      <c r="AA412" t="s">
        <v>498</v>
      </c>
      <c r="AB412" t="s">
        <v>498</v>
      </c>
      <c r="AC412">
        <v>87</v>
      </c>
      <c r="AD412">
        <v>6.93</v>
      </c>
      <c r="AF412" t="s">
        <v>268</v>
      </c>
      <c r="AG412" t="s">
        <v>269</v>
      </c>
      <c r="AH412" t="s">
        <v>270</v>
      </c>
      <c r="AI412" t="s">
        <v>270</v>
      </c>
      <c r="AJ412" t="s">
        <v>270</v>
      </c>
      <c r="AK412" t="s">
        <v>270</v>
      </c>
      <c r="AL412">
        <v>1.0699999999999999E-2</v>
      </c>
      <c r="AM412" t="s">
        <v>271</v>
      </c>
      <c r="AN412">
        <v>22476</v>
      </c>
      <c r="AO412">
        <v>189540</v>
      </c>
      <c r="AP412">
        <v>3</v>
      </c>
      <c r="AQ412">
        <v>33639</v>
      </c>
      <c r="AR412">
        <v>2016</v>
      </c>
      <c r="BD412">
        <v>37.020000000000003</v>
      </c>
      <c r="CM412">
        <v>23.7</v>
      </c>
      <c r="GP412">
        <v>24.63</v>
      </c>
      <c r="GU412">
        <v>40.1</v>
      </c>
      <c r="GV412">
        <v>135.78</v>
      </c>
      <c r="GY412">
        <v>60.72</v>
      </c>
      <c r="GZ412">
        <v>24.63</v>
      </c>
      <c r="HA412">
        <v>85.35</v>
      </c>
      <c r="HB412">
        <v>175.88</v>
      </c>
      <c r="HC412">
        <v>261.23</v>
      </c>
    </row>
    <row r="413" spans="1:211" x14ac:dyDescent="0.25">
      <c r="A413">
        <v>27</v>
      </c>
      <c r="B413">
        <v>106</v>
      </c>
      <c r="C413" t="s">
        <v>250</v>
      </c>
      <c r="D413" t="s">
        <v>251</v>
      </c>
      <c r="E413" t="s">
        <v>252</v>
      </c>
      <c r="F413" t="s">
        <v>253</v>
      </c>
      <c r="G413" t="s">
        <v>254</v>
      </c>
      <c r="H413" t="s">
        <v>255</v>
      </c>
      <c r="I413">
        <v>2013</v>
      </c>
      <c r="J413">
        <v>106</v>
      </c>
      <c r="K413" t="s">
        <v>250</v>
      </c>
      <c r="L413" t="s">
        <v>256</v>
      </c>
      <c r="M413" t="s">
        <v>257</v>
      </c>
      <c r="N413" t="s">
        <v>258</v>
      </c>
      <c r="O413" t="s">
        <v>259</v>
      </c>
      <c r="P413">
        <v>420</v>
      </c>
      <c r="Q413" t="s">
        <v>260</v>
      </c>
      <c r="R413">
        <v>420</v>
      </c>
      <c r="S413" t="s">
        <v>261</v>
      </c>
      <c r="T413" t="s">
        <v>262</v>
      </c>
      <c r="U413" t="s">
        <v>263</v>
      </c>
      <c r="V413" t="s">
        <v>264</v>
      </c>
      <c r="W413" t="s">
        <v>497</v>
      </c>
      <c r="X413">
        <v>0</v>
      </c>
      <c r="Y413" t="s">
        <v>497</v>
      </c>
      <c r="Z413">
        <v>2014</v>
      </c>
      <c r="AA413" t="s">
        <v>498</v>
      </c>
      <c r="AB413" t="s">
        <v>498</v>
      </c>
      <c r="AC413">
        <v>87</v>
      </c>
      <c r="AD413">
        <v>6.93</v>
      </c>
      <c r="AF413" t="s">
        <v>268</v>
      </c>
      <c r="AG413" t="s">
        <v>269</v>
      </c>
      <c r="AH413" t="s">
        <v>270</v>
      </c>
      <c r="AI413" t="s">
        <v>270</v>
      </c>
      <c r="AJ413" t="s">
        <v>270</v>
      </c>
      <c r="AK413" t="s">
        <v>270</v>
      </c>
      <c r="AL413">
        <v>1.0699999999999999E-2</v>
      </c>
      <c r="AM413" t="s">
        <v>271</v>
      </c>
      <c r="AN413">
        <v>22476</v>
      </c>
      <c r="AO413">
        <v>189540</v>
      </c>
      <c r="AP413">
        <v>4</v>
      </c>
      <c r="AQ413">
        <v>33639</v>
      </c>
      <c r="AR413">
        <v>2017</v>
      </c>
      <c r="BX413">
        <v>44.78</v>
      </c>
      <c r="CM413">
        <v>74.13</v>
      </c>
      <c r="ES413">
        <v>108.53</v>
      </c>
      <c r="FU413">
        <v>36.94</v>
      </c>
      <c r="GP413">
        <v>71.34</v>
      </c>
      <c r="GU413">
        <v>48.36</v>
      </c>
      <c r="GV413">
        <v>102.02</v>
      </c>
      <c r="GW413">
        <v>5.94</v>
      </c>
      <c r="GY413">
        <v>264.38</v>
      </c>
      <c r="GZ413">
        <v>71.34</v>
      </c>
      <c r="HA413">
        <v>335.72</v>
      </c>
      <c r="HB413">
        <v>156.32</v>
      </c>
      <c r="HC413">
        <v>492.03999999999996</v>
      </c>
    </row>
    <row r="414" spans="1:211" x14ac:dyDescent="0.25">
      <c r="A414">
        <v>27</v>
      </c>
      <c r="B414">
        <v>106</v>
      </c>
      <c r="C414" t="s">
        <v>250</v>
      </c>
      <c r="D414" t="s">
        <v>251</v>
      </c>
      <c r="E414" t="s">
        <v>252</v>
      </c>
      <c r="F414" t="s">
        <v>253</v>
      </c>
      <c r="G414" t="s">
        <v>254</v>
      </c>
      <c r="H414" t="s">
        <v>255</v>
      </c>
      <c r="I414">
        <v>2013</v>
      </c>
      <c r="J414">
        <v>106</v>
      </c>
      <c r="K414" t="s">
        <v>250</v>
      </c>
      <c r="L414" t="s">
        <v>256</v>
      </c>
      <c r="M414" t="s">
        <v>257</v>
      </c>
      <c r="N414" t="s">
        <v>258</v>
      </c>
      <c r="O414" t="s">
        <v>259</v>
      </c>
      <c r="P414">
        <v>420</v>
      </c>
      <c r="Q414" t="s">
        <v>260</v>
      </c>
      <c r="R414">
        <v>420</v>
      </c>
      <c r="S414" t="s">
        <v>261</v>
      </c>
      <c r="T414" t="s">
        <v>262</v>
      </c>
      <c r="U414" t="s">
        <v>263</v>
      </c>
      <c r="V414" t="s">
        <v>264</v>
      </c>
      <c r="W414" t="s">
        <v>497</v>
      </c>
      <c r="X414">
        <v>0</v>
      </c>
      <c r="Y414" t="s">
        <v>497</v>
      </c>
      <c r="Z414">
        <v>2014</v>
      </c>
      <c r="AA414" t="s">
        <v>498</v>
      </c>
      <c r="AB414" t="s">
        <v>498</v>
      </c>
      <c r="AC414">
        <v>87</v>
      </c>
      <c r="AD414">
        <v>6.93</v>
      </c>
      <c r="AF414" t="s">
        <v>268</v>
      </c>
      <c r="AG414" t="s">
        <v>269</v>
      </c>
      <c r="AH414" t="s">
        <v>270</v>
      </c>
      <c r="AI414" t="s">
        <v>270</v>
      </c>
      <c r="AJ414" t="s">
        <v>270</v>
      </c>
      <c r="AK414" t="s">
        <v>270</v>
      </c>
      <c r="AL414">
        <v>1.0699999999999999E-2</v>
      </c>
      <c r="AM414" t="s">
        <v>271</v>
      </c>
      <c r="AN414">
        <v>22476</v>
      </c>
      <c r="AO414">
        <v>189540</v>
      </c>
      <c r="AP414">
        <v>5</v>
      </c>
      <c r="AQ414">
        <v>33639</v>
      </c>
      <c r="AR414">
        <v>2018</v>
      </c>
      <c r="GU414">
        <v>3.64</v>
      </c>
      <c r="GV414">
        <v>31.55</v>
      </c>
      <c r="GY414">
        <v>0</v>
      </c>
      <c r="GZ414">
        <v>0</v>
      </c>
      <c r="HA414">
        <v>0</v>
      </c>
      <c r="HB414">
        <v>35.19</v>
      </c>
      <c r="HC414">
        <v>35.19</v>
      </c>
    </row>
    <row r="415" spans="1:211" x14ac:dyDescent="0.25">
      <c r="A415">
        <v>27</v>
      </c>
      <c r="B415">
        <v>106</v>
      </c>
      <c r="C415" t="s">
        <v>250</v>
      </c>
      <c r="D415" t="s">
        <v>251</v>
      </c>
      <c r="E415" t="s">
        <v>252</v>
      </c>
      <c r="F415" t="s">
        <v>253</v>
      </c>
      <c r="G415" t="s">
        <v>254</v>
      </c>
      <c r="H415" t="s">
        <v>255</v>
      </c>
      <c r="I415">
        <v>2013</v>
      </c>
      <c r="J415">
        <v>106</v>
      </c>
      <c r="K415" t="s">
        <v>250</v>
      </c>
      <c r="L415" t="s">
        <v>256</v>
      </c>
      <c r="M415" t="s">
        <v>257</v>
      </c>
      <c r="N415" t="s">
        <v>258</v>
      </c>
      <c r="O415" t="s">
        <v>259</v>
      </c>
      <c r="P415">
        <v>106</v>
      </c>
      <c r="Q415" t="s">
        <v>283</v>
      </c>
      <c r="R415">
        <v>6781</v>
      </c>
      <c r="S415" t="s">
        <v>399</v>
      </c>
      <c r="T415" t="s">
        <v>262</v>
      </c>
      <c r="U415" t="s">
        <v>263</v>
      </c>
      <c r="V415" t="s">
        <v>290</v>
      </c>
      <c r="W415" t="s">
        <v>499</v>
      </c>
      <c r="X415">
        <v>0</v>
      </c>
      <c r="Y415" t="s">
        <v>499</v>
      </c>
      <c r="Z415">
        <v>2014</v>
      </c>
      <c r="AA415" t="s">
        <v>500</v>
      </c>
      <c r="AB415" t="s">
        <v>500</v>
      </c>
      <c r="AC415">
        <v>85</v>
      </c>
      <c r="AD415">
        <v>6.52</v>
      </c>
      <c r="AF415" t="s">
        <v>268</v>
      </c>
      <c r="AG415" t="s">
        <v>269</v>
      </c>
      <c r="AH415" t="s">
        <v>289</v>
      </c>
      <c r="AI415" t="s">
        <v>289</v>
      </c>
      <c r="AJ415" t="s">
        <v>289</v>
      </c>
      <c r="AK415" t="s">
        <v>289</v>
      </c>
      <c r="AL415">
        <v>1.54E-2</v>
      </c>
      <c r="AM415" t="s">
        <v>271</v>
      </c>
      <c r="AN415">
        <v>22309</v>
      </c>
      <c r="AO415">
        <v>201563</v>
      </c>
      <c r="AP415">
        <v>3</v>
      </c>
      <c r="AQ415">
        <v>33641</v>
      </c>
      <c r="AR415">
        <v>2016</v>
      </c>
      <c r="GP415">
        <v>23.13</v>
      </c>
      <c r="GU415">
        <v>12.88</v>
      </c>
      <c r="GV415">
        <v>15.9</v>
      </c>
      <c r="GY415">
        <v>0</v>
      </c>
      <c r="GZ415">
        <v>23.13</v>
      </c>
      <c r="HA415">
        <v>23.13</v>
      </c>
      <c r="HB415">
        <v>28.78</v>
      </c>
      <c r="HC415">
        <v>51.91</v>
      </c>
    </row>
    <row r="416" spans="1:211" x14ac:dyDescent="0.25">
      <c r="A416">
        <v>27</v>
      </c>
      <c r="B416">
        <v>106</v>
      </c>
      <c r="C416" t="s">
        <v>250</v>
      </c>
      <c r="D416" t="s">
        <v>251</v>
      </c>
      <c r="E416" t="s">
        <v>252</v>
      </c>
      <c r="F416" t="s">
        <v>253</v>
      </c>
      <c r="G416" t="s">
        <v>254</v>
      </c>
      <c r="H416" t="s">
        <v>255</v>
      </c>
      <c r="I416">
        <v>2013</v>
      </c>
      <c r="J416">
        <v>106</v>
      </c>
      <c r="K416" t="s">
        <v>250</v>
      </c>
      <c r="L416" t="s">
        <v>256</v>
      </c>
      <c r="M416" t="s">
        <v>257</v>
      </c>
      <c r="N416" t="s">
        <v>258</v>
      </c>
      <c r="O416" t="s">
        <v>259</v>
      </c>
      <c r="P416">
        <v>106</v>
      </c>
      <c r="Q416" t="s">
        <v>283</v>
      </c>
      <c r="R416">
        <v>6781</v>
      </c>
      <c r="S416" t="s">
        <v>399</v>
      </c>
      <c r="T416" t="s">
        <v>262</v>
      </c>
      <c r="U416" t="s">
        <v>263</v>
      </c>
      <c r="V416" t="s">
        <v>290</v>
      </c>
      <c r="W416" t="s">
        <v>499</v>
      </c>
      <c r="X416">
        <v>0</v>
      </c>
      <c r="Y416" t="s">
        <v>499</v>
      </c>
      <c r="Z416">
        <v>2014</v>
      </c>
      <c r="AA416" t="s">
        <v>500</v>
      </c>
      <c r="AB416" t="s">
        <v>500</v>
      </c>
      <c r="AC416">
        <v>85</v>
      </c>
      <c r="AD416">
        <v>6.52</v>
      </c>
      <c r="AF416" t="s">
        <v>268</v>
      </c>
      <c r="AG416" t="s">
        <v>269</v>
      </c>
      <c r="AH416" t="s">
        <v>289</v>
      </c>
      <c r="AI416" t="s">
        <v>289</v>
      </c>
      <c r="AJ416" t="s">
        <v>289</v>
      </c>
      <c r="AK416" t="s">
        <v>289</v>
      </c>
      <c r="AL416">
        <v>1.54E-2</v>
      </c>
      <c r="AM416" t="s">
        <v>271</v>
      </c>
      <c r="AN416">
        <v>22309</v>
      </c>
      <c r="AO416">
        <v>201563</v>
      </c>
      <c r="AP416">
        <v>4</v>
      </c>
      <c r="AQ416">
        <v>33641</v>
      </c>
      <c r="AR416">
        <v>2017</v>
      </c>
      <c r="CM416">
        <v>19.34</v>
      </c>
      <c r="GB416">
        <v>12.11</v>
      </c>
      <c r="GP416">
        <v>15.18</v>
      </c>
      <c r="GU416">
        <v>11.9</v>
      </c>
      <c r="GV416">
        <v>36.06</v>
      </c>
      <c r="GY416">
        <v>31.45</v>
      </c>
      <c r="GZ416">
        <v>15.18</v>
      </c>
      <c r="HA416">
        <v>46.63</v>
      </c>
      <c r="HB416">
        <v>47.96</v>
      </c>
      <c r="HC416">
        <v>94.59</v>
      </c>
    </row>
    <row r="417" spans="1:211" x14ac:dyDescent="0.25">
      <c r="A417">
        <v>27</v>
      </c>
      <c r="B417">
        <v>106</v>
      </c>
      <c r="C417" t="s">
        <v>250</v>
      </c>
      <c r="D417" t="s">
        <v>251</v>
      </c>
      <c r="E417" t="s">
        <v>252</v>
      </c>
      <c r="F417" t="s">
        <v>253</v>
      </c>
      <c r="G417" t="s">
        <v>254</v>
      </c>
      <c r="H417" t="s">
        <v>255</v>
      </c>
      <c r="I417">
        <v>2013</v>
      </c>
      <c r="J417">
        <v>106</v>
      </c>
      <c r="K417" t="s">
        <v>250</v>
      </c>
      <c r="L417" t="s">
        <v>256</v>
      </c>
      <c r="M417" t="s">
        <v>257</v>
      </c>
      <c r="N417" t="s">
        <v>258</v>
      </c>
      <c r="O417" t="s">
        <v>259</v>
      </c>
      <c r="P417">
        <v>106</v>
      </c>
      <c r="Q417" t="s">
        <v>283</v>
      </c>
      <c r="R417">
        <v>106</v>
      </c>
      <c r="S417" t="s">
        <v>250</v>
      </c>
      <c r="T417" t="s">
        <v>262</v>
      </c>
      <c r="U417" t="s">
        <v>263</v>
      </c>
      <c r="V417" t="s">
        <v>290</v>
      </c>
      <c r="W417" t="s">
        <v>501</v>
      </c>
      <c r="X417">
        <v>0</v>
      </c>
      <c r="Y417" t="s">
        <v>501</v>
      </c>
      <c r="Z417">
        <v>2014</v>
      </c>
      <c r="AA417" t="s">
        <v>493</v>
      </c>
      <c r="AB417" t="s">
        <v>493</v>
      </c>
      <c r="AC417">
        <v>82</v>
      </c>
      <c r="AD417">
        <v>5.79</v>
      </c>
      <c r="AF417" t="s">
        <v>268</v>
      </c>
      <c r="AG417" t="s">
        <v>292</v>
      </c>
      <c r="AH417" t="s">
        <v>270</v>
      </c>
      <c r="AI417" t="s">
        <v>270</v>
      </c>
      <c r="AJ417" t="s">
        <v>270</v>
      </c>
      <c r="AK417" t="s">
        <v>270</v>
      </c>
      <c r="AL417">
        <v>2.1399999999999999E-2</v>
      </c>
      <c r="AM417" t="s">
        <v>271</v>
      </c>
      <c r="AN417">
        <v>21759</v>
      </c>
      <c r="AO417">
        <v>87827</v>
      </c>
      <c r="AP417">
        <v>2</v>
      </c>
      <c r="AQ417">
        <v>33647</v>
      </c>
      <c r="AR417">
        <v>2015</v>
      </c>
      <c r="GP417">
        <v>0</v>
      </c>
      <c r="GY417">
        <v>0</v>
      </c>
      <c r="GZ417">
        <v>0</v>
      </c>
      <c r="HA417">
        <v>0</v>
      </c>
      <c r="HB417">
        <v>0</v>
      </c>
      <c r="HC417">
        <v>0</v>
      </c>
    </row>
    <row r="418" spans="1:211" x14ac:dyDescent="0.25">
      <c r="A418">
        <v>27</v>
      </c>
      <c r="B418">
        <v>106</v>
      </c>
      <c r="C418" t="s">
        <v>250</v>
      </c>
      <c r="D418" t="s">
        <v>251</v>
      </c>
      <c r="E418" t="s">
        <v>252</v>
      </c>
      <c r="F418" t="s">
        <v>253</v>
      </c>
      <c r="G418" t="s">
        <v>254</v>
      </c>
      <c r="H418" t="s">
        <v>255</v>
      </c>
      <c r="I418">
        <v>2013</v>
      </c>
      <c r="J418">
        <v>106</v>
      </c>
      <c r="K418" t="s">
        <v>250</v>
      </c>
      <c r="L418" t="s">
        <v>256</v>
      </c>
      <c r="M418" t="s">
        <v>257</v>
      </c>
      <c r="N418" t="s">
        <v>258</v>
      </c>
      <c r="O418" t="s">
        <v>259</v>
      </c>
      <c r="P418">
        <v>106</v>
      </c>
      <c r="Q418" t="s">
        <v>283</v>
      </c>
      <c r="R418">
        <v>106</v>
      </c>
      <c r="S418" t="s">
        <v>250</v>
      </c>
      <c r="T418" t="s">
        <v>262</v>
      </c>
      <c r="U418" t="s">
        <v>263</v>
      </c>
      <c r="V418" t="s">
        <v>290</v>
      </c>
      <c r="W418" t="s">
        <v>501</v>
      </c>
      <c r="X418">
        <v>0</v>
      </c>
      <c r="Y418" t="s">
        <v>501</v>
      </c>
      <c r="Z418">
        <v>2014</v>
      </c>
      <c r="AA418" t="s">
        <v>493</v>
      </c>
      <c r="AB418" t="s">
        <v>493</v>
      </c>
      <c r="AC418">
        <v>82</v>
      </c>
      <c r="AD418">
        <v>5.79</v>
      </c>
      <c r="AF418" t="s">
        <v>268</v>
      </c>
      <c r="AG418" t="s">
        <v>292</v>
      </c>
      <c r="AH418" t="s">
        <v>270</v>
      </c>
      <c r="AI418" t="s">
        <v>270</v>
      </c>
      <c r="AJ418" t="s">
        <v>270</v>
      </c>
      <c r="AK418" t="s">
        <v>270</v>
      </c>
      <c r="AL418">
        <v>2.1399999999999999E-2</v>
      </c>
      <c r="AM418" t="s">
        <v>271</v>
      </c>
      <c r="AN418">
        <v>21759</v>
      </c>
      <c r="AO418">
        <v>87827</v>
      </c>
      <c r="AP418">
        <v>3</v>
      </c>
      <c r="AQ418">
        <v>33647</v>
      </c>
      <c r="AR418">
        <v>2016</v>
      </c>
      <c r="CM418">
        <v>11.34</v>
      </c>
      <c r="GP418">
        <v>38.590000000000003</v>
      </c>
      <c r="GU418">
        <v>32.630000000000003</v>
      </c>
      <c r="GV418">
        <v>40.270000000000003</v>
      </c>
      <c r="GY418">
        <v>11.34</v>
      </c>
      <c r="GZ418">
        <v>38.590000000000003</v>
      </c>
      <c r="HA418">
        <v>49.93</v>
      </c>
      <c r="HB418">
        <v>72.900000000000006</v>
      </c>
      <c r="HC418">
        <v>122.83000000000001</v>
      </c>
    </row>
    <row r="419" spans="1:211" x14ac:dyDescent="0.25">
      <c r="A419">
        <v>27</v>
      </c>
      <c r="B419">
        <v>106</v>
      </c>
      <c r="C419" t="s">
        <v>250</v>
      </c>
      <c r="D419" t="s">
        <v>251</v>
      </c>
      <c r="E419" t="s">
        <v>252</v>
      </c>
      <c r="F419" t="s">
        <v>253</v>
      </c>
      <c r="G419" t="s">
        <v>254</v>
      </c>
      <c r="H419" t="s">
        <v>255</v>
      </c>
      <c r="I419">
        <v>2013</v>
      </c>
      <c r="J419">
        <v>106</v>
      </c>
      <c r="K419" t="s">
        <v>250</v>
      </c>
      <c r="L419" t="s">
        <v>256</v>
      </c>
      <c r="M419" t="s">
        <v>257</v>
      </c>
      <c r="N419" t="s">
        <v>258</v>
      </c>
      <c r="O419" t="s">
        <v>259</v>
      </c>
      <c r="P419">
        <v>106</v>
      </c>
      <c r="Q419" t="s">
        <v>283</v>
      </c>
      <c r="R419">
        <v>106</v>
      </c>
      <c r="S419" t="s">
        <v>250</v>
      </c>
      <c r="T419" t="s">
        <v>262</v>
      </c>
      <c r="U419" t="s">
        <v>263</v>
      </c>
      <c r="V419" t="s">
        <v>290</v>
      </c>
      <c r="W419" t="s">
        <v>501</v>
      </c>
      <c r="X419">
        <v>0</v>
      </c>
      <c r="Y419" t="s">
        <v>501</v>
      </c>
      <c r="Z419">
        <v>2014</v>
      </c>
      <c r="AA419" t="s">
        <v>493</v>
      </c>
      <c r="AB419" t="s">
        <v>493</v>
      </c>
      <c r="AC419">
        <v>82</v>
      </c>
      <c r="AD419">
        <v>5.79</v>
      </c>
      <c r="AF419" t="s">
        <v>268</v>
      </c>
      <c r="AG419" t="s">
        <v>292</v>
      </c>
      <c r="AH419" t="s">
        <v>270</v>
      </c>
      <c r="AI419" t="s">
        <v>270</v>
      </c>
      <c r="AJ419" t="s">
        <v>270</v>
      </c>
      <c r="AK419" t="s">
        <v>270</v>
      </c>
      <c r="AL419">
        <v>2.1399999999999999E-2</v>
      </c>
      <c r="AM419" t="s">
        <v>271</v>
      </c>
      <c r="AN419">
        <v>21759</v>
      </c>
      <c r="AO419">
        <v>87827</v>
      </c>
      <c r="AP419">
        <v>4</v>
      </c>
      <c r="AQ419">
        <v>33647</v>
      </c>
      <c r="AR419">
        <v>2017</v>
      </c>
      <c r="CM419">
        <v>8.64</v>
      </c>
      <c r="CW419">
        <v>18.73</v>
      </c>
      <c r="FU419">
        <v>27.28</v>
      </c>
      <c r="GP419">
        <v>14.98</v>
      </c>
      <c r="GU419">
        <v>39.39</v>
      </c>
      <c r="GV419">
        <v>86.85</v>
      </c>
      <c r="GY419">
        <v>54.65</v>
      </c>
      <c r="GZ419">
        <v>14.98</v>
      </c>
      <c r="HA419">
        <v>69.63</v>
      </c>
      <c r="HB419">
        <v>126.24</v>
      </c>
      <c r="HC419">
        <v>195.87</v>
      </c>
    </row>
    <row r="420" spans="1:211" x14ac:dyDescent="0.25">
      <c r="A420">
        <v>27</v>
      </c>
      <c r="B420">
        <v>106</v>
      </c>
      <c r="C420" t="s">
        <v>250</v>
      </c>
      <c r="D420" t="s">
        <v>251</v>
      </c>
      <c r="E420" t="s">
        <v>252</v>
      </c>
      <c r="F420" t="s">
        <v>253</v>
      </c>
      <c r="G420" t="s">
        <v>254</v>
      </c>
      <c r="H420" t="s">
        <v>255</v>
      </c>
      <c r="I420">
        <v>2013</v>
      </c>
      <c r="J420">
        <v>106</v>
      </c>
      <c r="K420" t="s">
        <v>250</v>
      </c>
      <c r="L420" t="s">
        <v>256</v>
      </c>
      <c r="M420" t="s">
        <v>257</v>
      </c>
      <c r="N420" t="s">
        <v>258</v>
      </c>
      <c r="O420" t="s">
        <v>259</v>
      </c>
      <c r="P420">
        <v>106</v>
      </c>
      <c r="Q420" t="s">
        <v>283</v>
      </c>
      <c r="R420">
        <v>106</v>
      </c>
      <c r="S420" t="s">
        <v>250</v>
      </c>
      <c r="T420" t="s">
        <v>262</v>
      </c>
      <c r="U420" t="s">
        <v>263</v>
      </c>
      <c r="V420" t="s">
        <v>290</v>
      </c>
      <c r="W420" t="s">
        <v>501</v>
      </c>
      <c r="X420">
        <v>0</v>
      </c>
      <c r="Y420" t="s">
        <v>501</v>
      </c>
      <c r="Z420">
        <v>2014</v>
      </c>
      <c r="AA420" t="s">
        <v>493</v>
      </c>
      <c r="AB420" t="s">
        <v>493</v>
      </c>
      <c r="AC420">
        <v>82</v>
      </c>
      <c r="AD420">
        <v>5.79</v>
      </c>
      <c r="AF420" t="s">
        <v>268</v>
      </c>
      <c r="AG420" t="s">
        <v>292</v>
      </c>
      <c r="AH420" t="s">
        <v>270</v>
      </c>
      <c r="AI420" t="s">
        <v>270</v>
      </c>
      <c r="AJ420" t="s">
        <v>270</v>
      </c>
      <c r="AK420" t="s">
        <v>270</v>
      </c>
      <c r="AL420">
        <v>2.1399999999999999E-2</v>
      </c>
      <c r="AM420" t="s">
        <v>271</v>
      </c>
      <c r="AN420">
        <v>21759</v>
      </c>
      <c r="AO420">
        <v>87827</v>
      </c>
      <c r="AP420">
        <v>5</v>
      </c>
      <c r="AQ420">
        <v>33647</v>
      </c>
      <c r="AR420">
        <v>2018</v>
      </c>
      <c r="FQ420">
        <v>44.48</v>
      </c>
      <c r="GN420">
        <v>40.32</v>
      </c>
      <c r="GU420">
        <v>10.15</v>
      </c>
      <c r="GV420">
        <v>23.34</v>
      </c>
      <c r="GY420">
        <v>84.8</v>
      </c>
      <c r="GZ420">
        <v>0</v>
      </c>
      <c r="HA420">
        <v>84.8</v>
      </c>
      <c r="HB420">
        <v>33.49</v>
      </c>
      <c r="HC420">
        <v>118.29</v>
      </c>
    </row>
    <row r="421" spans="1:211" x14ac:dyDescent="0.25">
      <c r="A421">
        <v>27</v>
      </c>
      <c r="B421">
        <v>106</v>
      </c>
      <c r="C421" t="s">
        <v>250</v>
      </c>
      <c r="D421" t="s">
        <v>251</v>
      </c>
      <c r="E421" t="s">
        <v>252</v>
      </c>
      <c r="F421" t="s">
        <v>253</v>
      </c>
      <c r="G421" t="s">
        <v>254</v>
      </c>
      <c r="H421" t="s">
        <v>255</v>
      </c>
      <c r="I421">
        <v>2013</v>
      </c>
      <c r="J421">
        <v>106</v>
      </c>
      <c r="K421" t="s">
        <v>250</v>
      </c>
      <c r="L421" t="s">
        <v>256</v>
      </c>
      <c r="M421" t="s">
        <v>257</v>
      </c>
      <c r="N421" t="s">
        <v>258</v>
      </c>
      <c r="O421" t="s">
        <v>259</v>
      </c>
      <c r="P421">
        <v>106</v>
      </c>
      <c r="Q421" t="s">
        <v>283</v>
      </c>
      <c r="R421">
        <v>106</v>
      </c>
      <c r="S421" t="s">
        <v>250</v>
      </c>
      <c r="T421" t="s">
        <v>262</v>
      </c>
      <c r="U421" t="s">
        <v>263</v>
      </c>
      <c r="V421" t="s">
        <v>290</v>
      </c>
      <c r="W421" t="s">
        <v>502</v>
      </c>
      <c r="X421">
        <v>0</v>
      </c>
      <c r="Y421" t="s">
        <v>502</v>
      </c>
      <c r="Z421">
        <v>2014</v>
      </c>
      <c r="AA421" t="s">
        <v>493</v>
      </c>
      <c r="AB421" t="s">
        <v>493</v>
      </c>
      <c r="AC421">
        <v>82</v>
      </c>
      <c r="AD421">
        <v>5.79</v>
      </c>
      <c r="AF421" t="s">
        <v>268</v>
      </c>
      <c r="AG421" t="s">
        <v>292</v>
      </c>
      <c r="AH421" t="s">
        <v>270</v>
      </c>
      <c r="AI421" t="s">
        <v>270</v>
      </c>
      <c r="AJ421" t="s">
        <v>270</v>
      </c>
      <c r="AK421" t="s">
        <v>270</v>
      </c>
      <c r="AL421">
        <v>1.72E-2</v>
      </c>
      <c r="AM421" t="s">
        <v>271</v>
      </c>
      <c r="AN421">
        <v>24643</v>
      </c>
      <c r="AO421">
        <v>99043</v>
      </c>
      <c r="AP421">
        <v>2</v>
      </c>
      <c r="AQ421">
        <v>33646</v>
      </c>
      <c r="AR421">
        <v>2015</v>
      </c>
      <c r="GU421">
        <v>2.78</v>
      </c>
      <c r="GV421">
        <v>0.33</v>
      </c>
      <c r="GY421">
        <v>0</v>
      </c>
      <c r="GZ421">
        <v>0</v>
      </c>
      <c r="HA421">
        <v>0</v>
      </c>
      <c r="HB421">
        <v>3.11</v>
      </c>
      <c r="HC421">
        <v>3.11</v>
      </c>
    </row>
    <row r="422" spans="1:211" x14ac:dyDescent="0.25">
      <c r="A422">
        <v>27</v>
      </c>
      <c r="B422">
        <v>106</v>
      </c>
      <c r="C422" t="s">
        <v>250</v>
      </c>
      <c r="D422" t="s">
        <v>251</v>
      </c>
      <c r="E422" t="s">
        <v>252</v>
      </c>
      <c r="F422" t="s">
        <v>253</v>
      </c>
      <c r="G422" t="s">
        <v>254</v>
      </c>
      <c r="H422" t="s">
        <v>255</v>
      </c>
      <c r="I422">
        <v>2013</v>
      </c>
      <c r="J422">
        <v>106</v>
      </c>
      <c r="K422" t="s">
        <v>250</v>
      </c>
      <c r="L422" t="s">
        <v>256</v>
      </c>
      <c r="M422" t="s">
        <v>257</v>
      </c>
      <c r="N422" t="s">
        <v>258</v>
      </c>
      <c r="O422" t="s">
        <v>259</v>
      </c>
      <c r="P422">
        <v>106</v>
      </c>
      <c r="Q422" t="s">
        <v>283</v>
      </c>
      <c r="R422">
        <v>106</v>
      </c>
      <c r="S422" t="s">
        <v>250</v>
      </c>
      <c r="T422" t="s">
        <v>262</v>
      </c>
      <c r="U422" t="s">
        <v>263</v>
      </c>
      <c r="V422" t="s">
        <v>290</v>
      </c>
      <c r="W422" t="s">
        <v>502</v>
      </c>
      <c r="X422">
        <v>0</v>
      </c>
      <c r="Y422" t="s">
        <v>502</v>
      </c>
      <c r="Z422">
        <v>2014</v>
      </c>
      <c r="AA422" t="s">
        <v>493</v>
      </c>
      <c r="AB422" t="s">
        <v>493</v>
      </c>
      <c r="AC422">
        <v>82</v>
      </c>
      <c r="AD422">
        <v>5.79</v>
      </c>
      <c r="AF422" t="s">
        <v>268</v>
      </c>
      <c r="AG422" t="s">
        <v>292</v>
      </c>
      <c r="AH422" t="s">
        <v>270</v>
      </c>
      <c r="AI422" t="s">
        <v>270</v>
      </c>
      <c r="AJ422" t="s">
        <v>270</v>
      </c>
      <c r="AK422" t="s">
        <v>270</v>
      </c>
      <c r="AL422">
        <v>1.72E-2</v>
      </c>
      <c r="AM422" t="s">
        <v>271</v>
      </c>
      <c r="AN422">
        <v>24643</v>
      </c>
      <c r="AO422">
        <v>99043</v>
      </c>
      <c r="AP422">
        <v>3</v>
      </c>
      <c r="AQ422">
        <v>33646</v>
      </c>
      <c r="AR422">
        <v>2016</v>
      </c>
      <c r="GP422">
        <v>26.64</v>
      </c>
      <c r="GU422">
        <v>17.2</v>
      </c>
      <c r="GV422">
        <v>21.23</v>
      </c>
      <c r="GY422">
        <v>0</v>
      </c>
      <c r="GZ422">
        <v>26.64</v>
      </c>
      <c r="HA422">
        <v>26.64</v>
      </c>
      <c r="HB422">
        <v>38.43</v>
      </c>
      <c r="HC422">
        <v>65.070000000000007</v>
      </c>
    </row>
    <row r="423" spans="1:211" x14ac:dyDescent="0.25">
      <c r="A423">
        <v>27</v>
      </c>
      <c r="B423">
        <v>106</v>
      </c>
      <c r="C423" t="s">
        <v>250</v>
      </c>
      <c r="D423" t="s">
        <v>251</v>
      </c>
      <c r="E423" t="s">
        <v>252</v>
      </c>
      <c r="F423" t="s">
        <v>253</v>
      </c>
      <c r="G423" t="s">
        <v>254</v>
      </c>
      <c r="H423" t="s">
        <v>255</v>
      </c>
      <c r="I423">
        <v>2013</v>
      </c>
      <c r="J423">
        <v>106</v>
      </c>
      <c r="K423" t="s">
        <v>250</v>
      </c>
      <c r="L423" t="s">
        <v>256</v>
      </c>
      <c r="M423" t="s">
        <v>257</v>
      </c>
      <c r="N423" t="s">
        <v>258</v>
      </c>
      <c r="O423" t="s">
        <v>259</v>
      </c>
      <c r="P423">
        <v>106</v>
      </c>
      <c r="Q423" t="s">
        <v>283</v>
      </c>
      <c r="R423">
        <v>106</v>
      </c>
      <c r="S423" t="s">
        <v>250</v>
      </c>
      <c r="T423" t="s">
        <v>262</v>
      </c>
      <c r="U423" t="s">
        <v>263</v>
      </c>
      <c r="V423" t="s">
        <v>290</v>
      </c>
      <c r="W423" t="s">
        <v>502</v>
      </c>
      <c r="X423">
        <v>0</v>
      </c>
      <c r="Y423" t="s">
        <v>502</v>
      </c>
      <c r="Z423">
        <v>2014</v>
      </c>
      <c r="AA423" t="s">
        <v>493</v>
      </c>
      <c r="AB423" t="s">
        <v>493</v>
      </c>
      <c r="AC423">
        <v>82</v>
      </c>
      <c r="AD423">
        <v>5.79</v>
      </c>
      <c r="AF423" t="s">
        <v>268</v>
      </c>
      <c r="AG423" t="s">
        <v>292</v>
      </c>
      <c r="AH423" t="s">
        <v>270</v>
      </c>
      <c r="AI423" t="s">
        <v>270</v>
      </c>
      <c r="AJ423" t="s">
        <v>270</v>
      </c>
      <c r="AK423" t="s">
        <v>270</v>
      </c>
      <c r="AL423">
        <v>1.72E-2</v>
      </c>
      <c r="AM423" t="s">
        <v>271</v>
      </c>
      <c r="AN423">
        <v>24643</v>
      </c>
      <c r="AO423">
        <v>99043</v>
      </c>
      <c r="AP423">
        <v>4</v>
      </c>
      <c r="AQ423">
        <v>33646</v>
      </c>
      <c r="AR423">
        <v>2017</v>
      </c>
      <c r="BC423">
        <v>13.54</v>
      </c>
      <c r="FQ423">
        <v>22.23</v>
      </c>
      <c r="GB423">
        <v>5.39</v>
      </c>
      <c r="GP423">
        <v>50.96</v>
      </c>
      <c r="GU423">
        <v>45</v>
      </c>
      <c r="GV423">
        <v>97.73</v>
      </c>
      <c r="GY423">
        <v>41.16</v>
      </c>
      <c r="GZ423">
        <v>50.96</v>
      </c>
      <c r="HA423">
        <v>92.12</v>
      </c>
      <c r="HB423">
        <v>142.72999999999999</v>
      </c>
      <c r="HC423">
        <v>234.85000000000002</v>
      </c>
    </row>
    <row r="424" spans="1:211" x14ac:dyDescent="0.25">
      <c r="A424">
        <v>27</v>
      </c>
      <c r="B424">
        <v>106</v>
      </c>
      <c r="C424" t="s">
        <v>250</v>
      </c>
      <c r="D424" t="s">
        <v>251</v>
      </c>
      <c r="E424" t="s">
        <v>252</v>
      </c>
      <c r="F424" t="s">
        <v>253</v>
      </c>
      <c r="G424" t="s">
        <v>254</v>
      </c>
      <c r="H424" t="s">
        <v>255</v>
      </c>
      <c r="I424">
        <v>2013</v>
      </c>
      <c r="J424">
        <v>106</v>
      </c>
      <c r="K424" t="s">
        <v>250</v>
      </c>
      <c r="L424" t="s">
        <v>256</v>
      </c>
      <c r="M424" t="s">
        <v>257</v>
      </c>
      <c r="N424" t="s">
        <v>258</v>
      </c>
      <c r="O424" t="s">
        <v>259</v>
      </c>
      <c r="P424">
        <v>106</v>
      </c>
      <c r="Q424" t="s">
        <v>283</v>
      </c>
      <c r="R424">
        <v>106</v>
      </c>
      <c r="S424" t="s">
        <v>250</v>
      </c>
      <c r="T424" t="s">
        <v>262</v>
      </c>
      <c r="U424" t="s">
        <v>263</v>
      </c>
      <c r="V424" t="s">
        <v>290</v>
      </c>
      <c r="W424" t="s">
        <v>502</v>
      </c>
      <c r="X424">
        <v>0</v>
      </c>
      <c r="Y424" t="s">
        <v>502</v>
      </c>
      <c r="Z424">
        <v>2014</v>
      </c>
      <c r="AA424" t="s">
        <v>493</v>
      </c>
      <c r="AB424" t="s">
        <v>493</v>
      </c>
      <c r="AC424">
        <v>82</v>
      </c>
      <c r="AD424">
        <v>5.79</v>
      </c>
      <c r="AF424" t="s">
        <v>268</v>
      </c>
      <c r="AG424" t="s">
        <v>292</v>
      </c>
      <c r="AH424" t="s">
        <v>270</v>
      </c>
      <c r="AI424" t="s">
        <v>270</v>
      </c>
      <c r="AJ424" t="s">
        <v>270</v>
      </c>
      <c r="AK424" t="s">
        <v>270</v>
      </c>
      <c r="AL424">
        <v>1.72E-2</v>
      </c>
      <c r="AM424" t="s">
        <v>271</v>
      </c>
      <c r="AN424">
        <v>24643</v>
      </c>
      <c r="AO424">
        <v>99043</v>
      </c>
      <c r="AP424">
        <v>5</v>
      </c>
      <c r="AQ424">
        <v>33646</v>
      </c>
      <c r="AR424">
        <v>2018</v>
      </c>
      <c r="BC424">
        <v>9.61</v>
      </c>
      <c r="FX424">
        <v>17.600000000000001</v>
      </c>
      <c r="GU424">
        <v>11.84</v>
      </c>
      <c r="GV424">
        <v>12.37</v>
      </c>
      <c r="GY424">
        <v>27.21</v>
      </c>
      <c r="GZ424">
        <v>0</v>
      </c>
      <c r="HA424">
        <v>27.21</v>
      </c>
      <c r="HB424">
        <v>24.21</v>
      </c>
      <c r="HC424">
        <v>51.419999999999995</v>
      </c>
    </row>
    <row r="425" spans="1:211" x14ac:dyDescent="0.25">
      <c r="A425">
        <v>27</v>
      </c>
      <c r="B425">
        <v>106</v>
      </c>
      <c r="C425" t="s">
        <v>250</v>
      </c>
      <c r="D425" t="s">
        <v>251</v>
      </c>
      <c r="E425" t="s">
        <v>252</v>
      </c>
      <c r="F425" t="s">
        <v>253</v>
      </c>
      <c r="G425" t="s">
        <v>254</v>
      </c>
      <c r="H425" t="s">
        <v>255</v>
      </c>
      <c r="I425">
        <v>2013</v>
      </c>
      <c r="J425">
        <v>106</v>
      </c>
      <c r="K425" t="s">
        <v>250</v>
      </c>
      <c r="L425" t="s">
        <v>256</v>
      </c>
      <c r="M425" t="s">
        <v>257</v>
      </c>
      <c r="N425" t="s">
        <v>258</v>
      </c>
      <c r="O425" t="s">
        <v>259</v>
      </c>
      <c r="P425">
        <v>106</v>
      </c>
      <c r="Q425" t="s">
        <v>283</v>
      </c>
      <c r="R425">
        <v>106</v>
      </c>
      <c r="S425" t="s">
        <v>250</v>
      </c>
      <c r="T425" t="s">
        <v>262</v>
      </c>
      <c r="U425" t="s">
        <v>263</v>
      </c>
      <c r="V425" t="s">
        <v>290</v>
      </c>
      <c r="W425" t="s">
        <v>503</v>
      </c>
      <c r="X425">
        <v>0</v>
      </c>
      <c r="Y425" t="s">
        <v>503</v>
      </c>
      <c r="Z425">
        <v>2014</v>
      </c>
      <c r="AA425" t="s">
        <v>504</v>
      </c>
      <c r="AB425" t="s">
        <v>504</v>
      </c>
      <c r="AC425">
        <v>84</v>
      </c>
      <c r="AD425">
        <v>6.31</v>
      </c>
      <c r="AF425" t="s">
        <v>268</v>
      </c>
      <c r="AG425" t="s">
        <v>292</v>
      </c>
      <c r="AH425" t="s">
        <v>270</v>
      </c>
      <c r="AI425" t="s">
        <v>270</v>
      </c>
      <c r="AJ425" t="s">
        <v>270</v>
      </c>
      <c r="AK425" t="s">
        <v>270</v>
      </c>
      <c r="AL425">
        <v>1.9E-3</v>
      </c>
      <c r="AM425" t="s">
        <v>271</v>
      </c>
      <c r="AN425">
        <v>30065</v>
      </c>
      <c r="AO425">
        <v>125520</v>
      </c>
      <c r="AP425">
        <v>3</v>
      </c>
      <c r="AQ425">
        <v>33643</v>
      </c>
      <c r="AR425">
        <v>2016</v>
      </c>
      <c r="FL425">
        <v>43.88</v>
      </c>
      <c r="FU425">
        <v>13.86</v>
      </c>
      <c r="GP425">
        <v>25.29</v>
      </c>
      <c r="GU425">
        <v>27.79</v>
      </c>
      <c r="GV425">
        <v>34.299999999999997</v>
      </c>
      <c r="GY425">
        <v>57.74</v>
      </c>
      <c r="GZ425">
        <v>25.29</v>
      </c>
      <c r="HA425">
        <v>83.03</v>
      </c>
      <c r="HB425">
        <v>62.09</v>
      </c>
      <c r="HC425">
        <v>145.12</v>
      </c>
    </row>
    <row r="426" spans="1:211" x14ac:dyDescent="0.25">
      <c r="A426">
        <v>27</v>
      </c>
      <c r="B426">
        <v>106</v>
      </c>
      <c r="C426" t="s">
        <v>250</v>
      </c>
      <c r="D426" t="s">
        <v>251</v>
      </c>
      <c r="E426" t="s">
        <v>252</v>
      </c>
      <c r="F426" t="s">
        <v>253</v>
      </c>
      <c r="G426" t="s">
        <v>254</v>
      </c>
      <c r="H426" t="s">
        <v>255</v>
      </c>
      <c r="I426">
        <v>2013</v>
      </c>
      <c r="J426">
        <v>106</v>
      </c>
      <c r="K426" t="s">
        <v>250</v>
      </c>
      <c r="L426" t="s">
        <v>256</v>
      </c>
      <c r="M426" t="s">
        <v>257</v>
      </c>
      <c r="N426" t="s">
        <v>258</v>
      </c>
      <c r="O426" t="s">
        <v>259</v>
      </c>
      <c r="P426">
        <v>106</v>
      </c>
      <c r="Q426" t="s">
        <v>283</v>
      </c>
      <c r="R426">
        <v>106</v>
      </c>
      <c r="S426" t="s">
        <v>250</v>
      </c>
      <c r="T426" t="s">
        <v>262</v>
      </c>
      <c r="U426" t="s">
        <v>263</v>
      </c>
      <c r="V426" t="s">
        <v>290</v>
      </c>
      <c r="W426" t="s">
        <v>503</v>
      </c>
      <c r="X426">
        <v>0</v>
      </c>
      <c r="Y426" t="s">
        <v>503</v>
      </c>
      <c r="Z426">
        <v>2014</v>
      </c>
      <c r="AA426" t="s">
        <v>504</v>
      </c>
      <c r="AB426" t="s">
        <v>504</v>
      </c>
      <c r="AC426">
        <v>84</v>
      </c>
      <c r="AD426">
        <v>6.31</v>
      </c>
      <c r="AF426" t="s">
        <v>268</v>
      </c>
      <c r="AG426" t="s">
        <v>292</v>
      </c>
      <c r="AH426" t="s">
        <v>270</v>
      </c>
      <c r="AI426" t="s">
        <v>270</v>
      </c>
      <c r="AJ426" t="s">
        <v>270</v>
      </c>
      <c r="AK426" t="s">
        <v>270</v>
      </c>
      <c r="AL426">
        <v>1.9E-3</v>
      </c>
      <c r="AM426" t="s">
        <v>271</v>
      </c>
      <c r="AN426">
        <v>30065</v>
      </c>
      <c r="AO426">
        <v>125520</v>
      </c>
      <c r="AP426">
        <v>4</v>
      </c>
      <c r="AQ426">
        <v>33643</v>
      </c>
      <c r="AR426">
        <v>2017</v>
      </c>
      <c r="BC426">
        <v>31.18</v>
      </c>
      <c r="FX426">
        <v>14.11</v>
      </c>
      <c r="GP426">
        <v>31.56</v>
      </c>
      <c r="GU426">
        <v>57.17</v>
      </c>
      <c r="GV426">
        <v>156.34</v>
      </c>
      <c r="GY426">
        <v>45.29</v>
      </c>
      <c r="GZ426">
        <v>31.56</v>
      </c>
      <c r="HA426">
        <v>76.849999999999994</v>
      </c>
      <c r="HB426">
        <v>213.51</v>
      </c>
      <c r="HC426">
        <v>290.36</v>
      </c>
    </row>
    <row r="427" spans="1:211" x14ac:dyDescent="0.25">
      <c r="A427">
        <v>27</v>
      </c>
      <c r="B427">
        <v>106</v>
      </c>
      <c r="C427" t="s">
        <v>250</v>
      </c>
      <c r="D427" t="s">
        <v>251</v>
      </c>
      <c r="E427" t="s">
        <v>252</v>
      </c>
      <c r="F427" t="s">
        <v>253</v>
      </c>
      <c r="G427" t="s">
        <v>254</v>
      </c>
      <c r="H427" t="s">
        <v>255</v>
      </c>
      <c r="I427">
        <v>2013</v>
      </c>
      <c r="J427">
        <v>106</v>
      </c>
      <c r="K427" t="s">
        <v>250</v>
      </c>
      <c r="L427" t="s">
        <v>256</v>
      </c>
      <c r="M427" t="s">
        <v>257</v>
      </c>
      <c r="N427" t="s">
        <v>258</v>
      </c>
      <c r="O427" t="s">
        <v>259</v>
      </c>
      <c r="P427">
        <v>106</v>
      </c>
      <c r="Q427" t="s">
        <v>283</v>
      </c>
      <c r="R427">
        <v>106</v>
      </c>
      <c r="S427" t="s">
        <v>250</v>
      </c>
      <c r="T427" t="s">
        <v>262</v>
      </c>
      <c r="U427" t="s">
        <v>263</v>
      </c>
      <c r="V427" t="s">
        <v>290</v>
      </c>
      <c r="W427" t="s">
        <v>503</v>
      </c>
      <c r="X427">
        <v>0</v>
      </c>
      <c r="Y427" t="s">
        <v>503</v>
      </c>
      <c r="Z427">
        <v>2014</v>
      </c>
      <c r="AA427" t="s">
        <v>504</v>
      </c>
      <c r="AB427" t="s">
        <v>504</v>
      </c>
      <c r="AC427">
        <v>84</v>
      </c>
      <c r="AD427">
        <v>6.31</v>
      </c>
      <c r="AF427" t="s">
        <v>268</v>
      </c>
      <c r="AG427" t="s">
        <v>292</v>
      </c>
      <c r="AH427" t="s">
        <v>270</v>
      </c>
      <c r="AI427" t="s">
        <v>270</v>
      </c>
      <c r="AJ427" t="s">
        <v>270</v>
      </c>
      <c r="AK427" t="s">
        <v>270</v>
      </c>
      <c r="AL427">
        <v>1.9E-3</v>
      </c>
      <c r="AM427" t="s">
        <v>271</v>
      </c>
      <c r="AN427">
        <v>30065</v>
      </c>
      <c r="AO427">
        <v>125520</v>
      </c>
      <c r="AP427">
        <v>5</v>
      </c>
      <c r="AQ427">
        <v>33643</v>
      </c>
      <c r="AR427">
        <v>2018</v>
      </c>
      <c r="BC427">
        <v>9.98</v>
      </c>
      <c r="FD427">
        <v>39.33</v>
      </c>
      <c r="GU427">
        <v>12.67</v>
      </c>
      <c r="GV427">
        <v>25.69</v>
      </c>
      <c r="GY427">
        <v>49.31</v>
      </c>
      <c r="GZ427">
        <v>0</v>
      </c>
      <c r="HA427">
        <v>49.31</v>
      </c>
      <c r="HB427">
        <v>38.36</v>
      </c>
      <c r="HC427">
        <v>87.67</v>
      </c>
    </row>
    <row r="428" spans="1:211" x14ac:dyDescent="0.25">
      <c r="A428">
        <v>27</v>
      </c>
      <c r="B428">
        <v>106</v>
      </c>
      <c r="C428" t="s">
        <v>250</v>
      </c>
      <c r="D428" t="s">
        <v>251</v>
      </c>
      <c r="E428" t="s">
        <v>252</v>
      </c>
      <c r="F428" t="s">
        <v>253</v>
      </c>
      <c r="G428" t="s">
        <v>254</v>
      </c>
      <c r="H428" t="s">
        <v>255</v>
      </c>
      <c r="I428">
        <v>2013</v>
      </c>
      <c r="J428">
        <v>106</v>
      </c>
      <c r="K428" t="s">
        <v>250</v>
      </c>
      <c r="L428" t="s">
        <v>256</v>
      </c>
      <c r="M428" t="s">
        <v>257</v>
      </c>
      <c r="N428" t="s">
        <v>258</v>
      </c>
      <c r="O428" t="s">
        <v>259</v>
      </c>
      <c r="P428">
        <v>106</v>
      </c>
      <c r="Q428" t="s">
        <v>283</v>
      </c>
      <c r="R428">
        <v>106</v>
      </c>
      <c r="S428" t="s">
        <v>250</v>
      </c>
      <c r="T428" t="s">
        <v>262</v>
      </c>
      <c r="U428" t="s">
        <v>263</v>
      </c>
      <c r="V428" t="s">
        <v>290</v>
      </c>
      <c r="W428" t="s">
        <v>503</v>
      </c>
      <c r="X428">
        <v>0</v>
      </c>
      <c r="Y428" t="s">
        <v>503</v>
      </c>
      <c r="Z428">
        <v>2014</v>
      </c>
      <c r="AA428" t="s">
        <v>504</v>
      </c>
      <c r="AB428" t="s">
        <v>504</v>
      </c>
      <c r="AC428">
        <v>84</v>
      </c>
      <c r="AD428">
        <v>6.31</v>
      </c>
      <c r="AF428" t="s">
        <v>268</v>
      </c>
      <c r="AG428" t="s">
        <v>292</v>
      </c>
      <c r="AH428" t="s">
        <v>270</v>
      </c>
      <c r="AI428" t="s">
        <v>270</v>
      </c>
      <c r="AJ428" t="s">
        <v>270</v>
      </c>
      <c r="AK428" t="s">
        <v>270</v>
      </c>
      <c r="AL428">
        <v>1.9E-3</v>
      </c>
      <c r="AM428" t="s">
        <v>271</v>
      </c>
      <c r="AN428">
        <v>30065</v>
      </c>
      <c r="AO428">
        <v>125520</v>
      </c>
      <c r="AP428">
        <v>6</v>
      </c>
      <c r="AQ428">
        <v>33643</v>
      </c>
      <c r="AR428">
        <v>2019</v>
      </c>
      <c r="GU428">
        <v>1.8</v>
      </c>
      <c r="GV428">
        <v>2.4</v>
      </c>
      <c r="GY428">
        <v>0</v>
      </c>
      <c r="GZ428">
        <v>0</v>
      </c>
      <c r="HA428">
        <v>0</v>
      </c>
      <c r="HB428">
        <v>4.2</v>
      </c>
      <c r="HC428">
        <v>4.2</v>
      </c>
    </row>
    <row r="429" spans="1:211" x14ac:dyDescent="0.25">
      <c r="A429">
        <v>27</v>
      </c>
      <c r="B429">
        <v>106</v>
      </c>
      <c r="C429" t="s">
        <v>250</v>
      </c>
      <c r="D429" t="s">
        <v>251</v>
      </c>
      <c r="E429" t="s">
        <v>252</v>
      </c>
      <c r="F429" t="s">
        <v>253</v>
      </c>
      <c r="G429" t="s">
        <v>254</v>
      </c>
      <c r="H429" t="s">
        <v>255</v>
      </c>
      <c r="I429">
        <v>2013</v>
      </c>
      <c r="J429">
        <v>106</v>
      </c>
      <c r="K429" t="s">
        <v>250</v>
      </c>
      <c r="L429" t="s">
        <v>256</v>
      </c>
      <c r="M429" t="s">
        <v>257</v>
      </c>
      <c r="N429" t="s">
        <v>258</v>
      </c>
      <c r="O429" t="s">
        <v>259</v>
      </c>
      <c r="P429">
        <v>106</v>
      </c>
      <c r="Q429" t="s">
        <v>283</v>
      </c>
      <c r="R429">
        <v>106</v>
      </c>
      <c r="S429" t="s">
        <v>250</v>
      </c>
      <c r="T429" t="s">
        <v>262</v>
      </c>
      <c r="U429" t="s">
        <v>263</v>
      </c>
      <c r="V429" t="s">
        <v>290</v>
      </c>
      <c r="W429" t="s">
        <v>505</v>
      </c>
      <c r="X429">
        <v>0</v>
      </c>
      <c r="Y429" t="s">
        <v>505</v>
      </c>
      <c r="Z429">
        <v>2014</v>
      </c>
      <c r="AA429" t="s">
        <v>506</v>
      </c>
      <c r="AB429" t="s">
        <v>506</v>
      </c>
      <c r="AC429">
        <v>84</v>
      </c>
      <c r="AD429">
        <v>6.41</v>
      </c>
      <c r="AF429" t="s">
        <v>268</v>
      </c>
      <c r="AG429" t="s">
        <v>292</v>
      </c>
      <c r="AH429" t="s">
        <v>270</v>
      </c>
      <c r="AI429" t="s">
        <v>270</v>
      </c>
      <c r="AJ429" t="s">
        <v>270</v>
      </c>
      <c r="AK429" t="s">
        <v>270</v>
      </c>
      <c r="AL429">
        <v>1.8E-3</v>
      </c>
      <c r="AM429" t="s">
        <v>271</v>
      </c>
      <c r="AN429">
        <v>52355</v>
      </c>
      <c r="AO429">
        <v>235613</v>
      </c>
      <c r="AP429">
        <v>2</v>
      </c>
      <c r="AQ429">
        <v>33649</v>
      </c>
      <c r="AR429">
        <v>2015</v>
      </c>
      <c r="GP429">
        <v>6.12</v>
      </c>
      <c r="GY429">
        <v>0</v>
      </c>
      <c r="GZ429">
        <v>6.12</v>
      </c>
      <c r="HA429">
        <v>6.12</v>
      </c>
      <c r="HB429">
        <v>0</v>
      </c>
      <c r="HC429">
        <v>6.12</v>
      </c>
    </row>
    <row r="430" spans="1:211" x14ac:dyDescent="0.25">
      <c r="A430">
        <v>27</v>
      </c>
      <c r="B430">
        <v>106</v>
      </c>
      <c r="C430" t="s">
        <v>250</v>
      </c>
      <c r="D430" t="s">
        <v>251</v>
      </c>
      <c r="E430" t="s">
        <v>252</v>
      </c>
      <c r="F430" t="s">
        <v>253</v>
      </c>
      <c r="G430" t="s">
        <v>254</v>
      </c>
      <c r="H430" t="s">
        <v>255</v>
      </c>
      <c r="I430">
        <v>2013</v>
      </c>
      <c r="J430">
        <v>106</v>
      </c>
      <c r="K430" t="s">
        <v>250</v>
      </c>
      <c r="L430" t="s">
        <v>256</v>
      </c>
      <c r="M430" t="s">
        <v>257</v>
      </c>
      <c r="N430" t="s">
        <v>258</v>
      </c>
      <c r="O430" t="s">
        <v>259</v>
      </c>
      <c r="P430">
        <v>106</v>
      </c>
      <c r="Q430" t="s">
        <v>283</v>
      </c>
      <c r="R430">
        <v>106</v>
      </c>
      <c r="S430" t="s">
        <v>250</v>
      </c>
      <c r="T430" t="s">
        <v>262</v>
      </c>
      <c r="U430" t="s">
        <v>263</v>
      </c>
      <c r="V430" t="s">
        <v>290</v>
      </c>
      <c r="W430" t="s">
        <v>505</v>
      </c>
      <c r="X430">
        <v>0</v>
      </c>
      <c r="Y430" t="s">
        <v>505</v>
      </c>
      <c r="Z430">
        <v>2014</v>
      </c>
      <c r="AA430" t="s">
        <v>506</v>
      </c>
      <c r="AB430" t="s">
        <v>506</v>
      </c>
      <c r="AC430">
        <v>84</v>
      </c>
      <c r="AD430">
        <v>6.41</v>
      </c>
      <c r="AF430" t="s">
        <v>268</v>
      </c>
      <c r="AG430" t="s">
        <v>292</v>
      </c>
      <c r="AH430" t="s">
        <v>270</v>
      </c>
      <c r="AI430" t="s">
        <v>270</v>
      </c>
      <c r="AJ430" t="s">
        <v>270</v>
      </c>
      <c r="AK430" t="s">
        <v>270</v>
      </c>
      <c r="AL430">
        <v>1.8E-3</v>
      </c>
      <c r="AM430" t="s">
        <v>271</v>
      </c>
      <c r="AN430">
        <v>52355</v>
      </c>
      <c r="AO430">
        <v>235613</v>
      </c>
      <c r="AP430">
        <v>3</v>
      </c>
      <c r="AQ430">
        <v>33649</v>
      </c>
      <c r="AR430">
        <v>2016</v>
      </c>
      <c r="CM430">
        <v>24.75</v>
      </c>
      <c r="FL430">
        <v>40.64</v>
      </c>
      <c r="FQ430">
        <v>38.299999999999997</v>
      </c>
      <c r="GP430">
        <v>76.34</v>
      </c>
      <c r="GU430">
        <v>71.05</v>
      </c>
      <c r="GV430">
        <v>207.28</v>
      </c>
      <c r="GY430">
        <v>103.69</v>
      </c>
      <c r="GZ430">
        <v>76.34</v>
      </c>
      <c r="HA430">
        <v>180.03</v>
      </c>
      <c r="HB430">
        <v>278.33</v>
      </c>
      <c r="HC430">
        <v>458.36</v>
      </c>
    </row>
    <row r="431" spans="1:211" x14ac:dyDescent="0.25">
      <c r="A431">
        <v>27</v>
      </c>
      <c r="B431">
        <v>106</v>
      </c>
      <c r="C431" t="s">
        <v>250</v>
      </c>
      <c r="D431" t="s">
        <v>251</v>
      </c>
      <c r="E431" t="s">
        <v>252</v>
      </c>
      <c r="F431" t="s">
        <v>253</v>
      </c>
      <c r="G431" t="s">
        <v>254</v>
      </c>
      <c r="H431" t="s">
        <v>255</v>
      </c>
      <c r="I431">
        <v>2013</v>
      </c>
      <c r="J431">
        <v>106</v>
      </c>
      <c r="K431" t="s">
        <v>250</v>
      </c>
      <c r="L431" t="s">
        <v>256</v>
      </c>
      <c r="M431" t="s">
        <v>257</v>
      </c>
      <c r="N431" t="s">
        <v>258</v>
      </c>
      <c r="O431" t="s">
        <v>259</v>
      </c>
      <c r="P431">
        <v>106</v>
      </c>
      <c r="Q431" t="s">
        <v>283</v>
      </c>
      <c r="R431">
        <v>106</v>
      </c>
      <c r="S431" t="s">
        <v>250</v>
      </c>
      <c r="T431" t="s">
        <v>262</v>
      </c>
      <c r="U431" t="s">
        <v>263</v>
      </c>
      <c r="V431" t="s">
        <v>290</v>
      </c>
      <c r="W431" t="s">
        <v>505</v>
      </c>
      <c r="X431">
        <v>0</v>
      </c>
      <c r="Y431" t="s">
        <v>505</v>
      </c>
      <c r="Z431">
        <v>2014</v>
      </c>
      <c r="AA431" t="s">
        <v>506</v>
      </c>
      <c r="AB431" t="s">
        <v>506</v>
      </c>
      <c r="AC431">
        <v>84</v>
      </c>
      <c r="AD431">
        <v>6.41</v>
      </c>
      <c r="AF431" t="s">
        <v>268</v>
      </c>
      <c r="AG431" t="s">
        <v>292</v>
      </c>
      <c r="AH431" t="s">
        <v>270</v>
      </c>
      <c r="AI431" t="s">
        <v>270</v>
      </c>
      <c r="AJ431" t="s">
        <v>270</v>
      </c>
      <c r="AK431" t="s">
        <v>270</v>
      </c>
      <c r="AL431">
        <v>1.8E-3</v>
      </c>
      <c r="AM431" t="s">
        <v>271</v>
      </c>
      <c r="AN431">
        <v>52355</v>
      </c>
      <c r="AO431">
        <v>235613</v>
      </c>
      <c r="AP431">
        <v>4</v>
      </c>
      <c r="AQ431">
        <v>33649</v>
      </c>
      <c r="AR431">
        <v>2017</v>
      </c>
      <c r="BC431">
        <v>15.17</v>
      </c>
      <c r="BR431">
        <v>23.9</v>
      </c>
      <c r="BX431">
        <v>23.9</v>
      </c>
      <c r="CM431">
        <v>45.1</v>
      </c>
      <c r="FQ431">
        <v>24.89</v>
      </c>
      <c r="GB431">
        <v>22.41</v>
      </c>
      <c r="GP431">
        <v>121.56</v>
      </c>
      <c r="GU431">
        <v>152.29</v>
      </c>
      <c r="GV431">
        <v>341.09</v>
      </c>
      <c r="GY431">
        <v>155.37</v>
      </c>
      <c r="GZ431">
        <v>121.56</v>
      </c>
      <c r="HA431">
        <v>276.93</v>
      </c>
      <c r="HB431">
        <v>493.38</v>
      </c>
      <c r="HC431">
        <v>770.31</v>
      </c>
    </row>
    <row r="432" spans="1:211" x14ac:dyDescent="0.25">
      <c r="A432">
        <v>27</v>
      </c>
      <c r="B432">
        <v>106</v>
      </c>
      <c r="C432" t="s">
        <v>250</v>
      </c>
      <c r="D432" t="s">
        <v>251</v>
      </c>
      <c r="E432" t="s">
        <v>252</v>
      </c>
      <c r="F432" t="s">
        <v>253</v>
      </c>
      <c r="G432" t="s">
        <v>254</v>
      </c>
      <c r="H432" t="s">
        <v>255</v>
      </c>
      <c r="I432">
        <v>2013</v>
      </c>
      <c r="J432">
        <v>106</v>
      </c>
      <c r="K432" t="s">
        <v>250</v>
      </c>
      <c r="L432" t="s">
        <v>256</v>
      </c>
      <c r="M432" t="s">
        <v>257</v>
      </c>
      <c r="N432" t="s">
        <v>258</v>
      </c>
      <c r="O432" t="s">
        <v>259</v>
      </c>
      <c r="P432">
        <v>106</v>
      </c>
      <c r="Q432" t="s">
        <v>283</v>
      </c>
      <c r="R432">
        <v>106</v>
      </c>
      <c r="S432" t="s">
        <v>250</v>
      </c>
      <c r="T432" t="s">
        <v>262</v>
      </c>
      <c r="U432" t="s">
        <v>263</v>
      </c>
      <c r="V432" t="s">
        <v>290</v>
      </c>
      <c r="W432" t="s">
        <v>505</v>
      </c>
      <c r="X432">
        <v>0</v>
      </c>
      <c r="Y432" t="s">
        <v>505</v>
      </c>
      <c r="Z432">
        <v>2014</v>
      </c>
      <c r="AA432" t="s">
        <v>506</v>
      </c>
      <c r="AB432" t="s">
        <v>506</v>
      </c>
      <c r="AC432">
        <v>84</v>
      </c>
      <c r="AD432">
        <v>6.41</v>
      </c>
      <c r="AF432" t="s">
        <v>268</v>
      </c>
      <c r="AG432" t="s">
        <v>292</v>
      </c>
      <c r="AH432" t="s">
        <v>270</v>
      </c>
      <c r="AI432" t="s">
        <v>270</v>
      </c>
      <c r="AJ432" t="s">
        <v>270</v>
      </c>
      <c r="AK432" t="s">
        <v>270</v>
      </c>
      <c r="AL432">
        <v>1.8E-3</v>
      </c>
      <c r="AM432" t="s">
        <v>271</v>
      </c>
      <c r="AN432">
        <v>52355</v>
      </c>
      <c r="AO432">
        <v>235613</v>
      </c>
      <c r="AP432">
        <v>5</v>
      </c>
      <c r="AQ432">
        <v>33649</v>
      </c>
      <c r="AR432">
        <v>2018</v>
      </c>
      <c r="BR432">
        <v>24.66</v>
      </c>
      <c r="CM432">
        <v>46.72</v>
      </c>
      <c r="GP432">
        <v>26.24</v>
      </c>
      <c r="GU432">
        <v>17.55</v>
      </c>
      <c r="GV432">
        <v>91.08</v>
      </c>
      <c r="GY432">
        <v>71.38</v>
      </c>
      <c r="GZ432">
        <v>26.24</v>
      </c>
      <c r="HA432">
        <v>97.62</v>
      </c>
      <c r="HB432">
        <v>108.63</v>
      </c>
      <c r="HC432">
        <v>206.25</v>
      </c>
    </row>
    <row r="433" spans="1:211" x14ac:dyDescent="0.25">
      <c r="A433">
        <v>27</v>
      </c>
      <c r="B433">
        <v>106</v>
      </c>
      <c r="C433" t="s">
        <v>250</v>
      </c>
      <c r="D433" t="s">
        <v>251</v>
      </c>
      <c r="E433" t="s">
        <v>252</v>
      </c>
      <c r="F433" t="s">
        <v>253</v>
      </c>
      <c r="G433" t="s">
        <v>254</v>
      </c>
      <c r="H433" t="s">
        <v>255</v>
      </c>
      <c r="I433">
        <v>2013</v>
      </c>
      <c r="J433">
        <v>106</v>
      </c>
      <c r="K433" t="s">
        <v>250</v>
      </c>
      <c r="L433" t="s">
        <v>256</v>
      </c>
      <c r="M433" t="s">
        <v>257</v>
      </c>
      <c r="N433" t="s">
        <v>258</v>
      </c>
      <c r="O433" t="s">
        <v>259</v>
      </c>
      <c r="P433">
        <v>106</v>
      </c>
      <c r="Q433" t="s">
        <v>283</v>
      </c>
      <c r="R433">
        <v>106</v>
      </c>
      <c r="S433" t="s">
        <v>250</v>
      </c>
      <c r="T433" t="s">
        <v>262</v>
      </c>
      <c r="U433" t="s">
        <v>263</v>
      </c>
      <c r="V433" t="s">
        <v>290</v>
      </c>
      <c r="W433" t="s">
        <v>507</v>
      </c>
      <c r="X433">
        <v>0</v>
      </c>
      <c r="Y433" t="s">
        <v>507</v>
      </c>
      <c r="Z433">
        <v>2014</v>
      </c>
      <c r="AA433" t="s">
        <v>506</v>
      </c>
      <c r="AB433" t="s">
        <v>506</v>
      </c>
      <c r="AC433">
        <v>84</v>
      </c>
      <c r="AD433">
        <v>6.29</v>
      </c>
      <c r="AF433" t="s">
        <v>268</v>
      </c>
      <c r="AG433" t="s">
        <v>292</v>
      </c>
      <c r="AH433" t="s">
        <v>270</v>
      </c>
      <c r="AI433" t="s">
        <v>270</v>
      </c>
      <c r="AJ433" t="s">
        <v>270</v>
      </c>
      <c r="AK433" t="s">
        <v>270</v>
      </c>
      <c r="AL433">
        <v>1.6999999999999999E-3</v>
      </c>
      <c r="AM433" t="s">
        <v>271</v>
      </c>
      <c r="AN433">
        <v>50237</v>
      </c>
      <c r="AO433">
        <v>232992</v>
      </c>
      <c r="AP433">
        <v>3</v>
      </c>
      <c r="AQ433">
        <v>33650</v>
      </c>
      <c r="AR433">
        <v>2016</v>
      </c>
      <c r="BP433">
        <v>0</v>
      </c>
      <c r="FL433">
        <v>43.04</v>
      </c>
      <c r="GP433">
        <v>145.53</v>
      </c>
      <c r="GU433">
        <v>95.95</v>
      </c>
      <c r="GV433">
        <v>163.79</v>
      </c>
      <c r="GY433">
        <v>43.04</v>
      </c>
      <c r="GZ433">
        <v>145.53</v>
      </c>
      <c r="HA433">
        <v>188.57</v>
      </c>
      <c r="HB433">
        <v>259.74</v>
      </c>
      <c r="HC433">
        <v>448.30999999999995</v>
      </c>
    </row>
    <row r="434" spans="1:211" x14ac:dyDescent="0.25">
      <c r="A434">
        <v>27</v>
      </c>
      <c r="B434">
        <v>106</v>
      </c>
      <c r="C434" t="s">
        <v>250</v>
      </c>
      <c r="D434" t="s">
        <v>251</v>
      </c>
      <c r="E434" t="s">
        <v>252</v>
      </c>
      <c r="F434" t="s">
        <v>253</v>
      </c>
      <c r="G434" t="s">
        <v>254</v>
      </c>
      <c r="H434" t="s">
        <v>255</v>
      </c>
      <c r="I434">
        <v>2013</v>
      </c>
      <c r="J434">
        <v>106</v>
      </c>
      <c r="K434" t="s">
        <v>250</v>
      </c>
      <c r="L434" t="s">
        <v>256</v>
      </c>
      <c r="M434" t="s">
        <v>257</v>
      </c>
      <c r="N434" t="s">
        <v>258</v>
      </c>
      <c r="O434" t="s">
        <v>259</v>
      </c>
      <c r="P434">
        <v>106</v>
      </c>
      <c r="Q434" t="s">
        <v>283</v>
      </c>
      <c r="R434">
        <v>106</v>
      </c>
      <c r="S434" t="s">
        <v>250</v>
      </c>
      <c r="T434" t="s">
        <v>262</v>
      </c>
      <c r="U434" t="s">
        <v>263</v>
      </c>
      <c r="V434" t="s">
        <v>290</v>
      </c>
      <c r="W434" t="s">
        <v>507</v>
      </c>
      <c r="X434">
        <v>0</v>
      </c>
      <c r="Y434" t="s">
        <v>507</v>
      </c>
      <c r="Z434">
        <v>2014</v>
      </c>
      <c r="AA434" t="s">
        <v>506</v>
      </c>
      <c r="AB434" t="s">
        <v>506</v>
      </c>
      <c r="AC434">
        <v>84</v>
      </c>
      <c r="AD434">
        <v>6.29</v>
      </c>
      <c r="AF434" t="s">
        <v>268</v>
      </c>
      <c r="AG434" t="s">
        <v>292</v>
      </c>
      <c r="AH434" t="s">
        <v>270</v>
      </c>
      <c r="AI434" t="s">
        <v>270</v>
      </c>
      <c r="AJ434" t="s">
        <v>270</v>
      </c>
      <c r="AK434" t="s">
        <v>270</v>
      </c>
      <c r="AL434">
        <v>1.6999999999999999E-3</v>
      </c>
      <c r="AM434" t="s">
        <v>271</v>
      </c>
      <c r="AN434">
        <v>50237</v>
      </c>
      <c r="AO434">
        <v>232992</v>
      </c>
      <c r="AP434">
        <v>4</v>
      </c>
      <c r="AQ434">
        <v>33650</v>
      </c>
      <c r="AR434">
        <v>2017</v>
      </c>
      <c r="BC434">
        <v>46.89</v>
      </c>
      <c r="BK434">
        <v>8.44</v>
      </c>
      <c r="BX434">
        <v>49.26</v>
      </c>
      <c r="CM434">
        <v>62.76</v>
      </c>
      <c r="FQ434">
        <v>42.53</v>
      </c>
      <c r="GP434">
        <v>120.26</v>
      </c>
      <c r="GU434">
        <v>146.56</v>
      </c>
      <c r="GV434">
        <v>242.95</v>
      </c>
      <c r="GY434">
        <v>209.88</v>
      </c>
      <c r="GZ434">
        <v>120.26</v>
      </c>
      <c r="HA434">
        <v>330.14</v>
      </c>
      <c r="HB434">
        <v>389.51</v>
      </c>
      <c r="HC434">
        <v>719.65</v>
      </c>
    </row>
    <row r="435" spans="1:211" x14ac:dyDescent="0.25">
      <c r="A435">
        <v>27</v>
      </c>
      <c r="B435">
        <v>106</v>
      </c>
      <c r="C435" t="s">
        <v>250</v>
      </c>
      <c r="D435" t="s">
        <v>251</v>
      </c>
      <c r="E435" t="s">
        <v>252</v>
      </c>
      <c r="F435" t="s">
        <v>253</v>
      </c>
      <c r="G435" t="s">
        <v>254</v>
      </c>
      <c r="H435" t="s">
        <v>255</v>
      </c>
      <c r="I435">
        <v>2013</v>
      </c>
      <c r="J435">
        <v>106</v>
      </c>
      <c r="K435" t="s">
        <v>250</v>
      </c>
      <c r="L435" t="s">
        <v>256</v>
      </c>
      <c r="M435" t="s">
        <v>257</v>
      </c>
      <c r="N435" t="s">
        <v>258</v>
      </c>
      <c r="O435" t="s">
        <v>259</v>
      </c>
      <c r="P435">
        <v>106</v>
      </c>
      <c r="Q435" t="s">
        <v>283</v>
      </c>
      <c r="R435">
        <v>106</v>
      </c>
      <c r="S435" t="s">
        <v>250</v>
      </c>
      <c r="T435" t="s">
        <v>262</v>
      </c>
      <c r="U435" t="s">
        <v>263</v>
      </c>
      <c r="V435" t="s">
        <v>290</v>
      </c>
      <c r="W435" t="s">
        <v>507</v>
      </c>
      <c r="X435">
        <v>0</v>
      </c>
      <c r="Y435" t="s">
        <v>507</v>
      </c>
      <c r="Z435">
        <v>2014</v>
      </c>
      <c r="AA435" t="s">
        <v>506</v>
      </c>
      <c r="AB435" t="s">
        <v>506</v>
      </c>
      <c r="AC435">
        <v>84</v>
      </c>
      <c r="AD435">
        <v>6.29</v>
      </c>
      <c r="AF435" t="s">
        <v>268</v>
      </c>
      <c r="AG435" t="s">
        <v>292</v>
      </c>
      <c r="AH435" t="s">
        <v>270</v>
      </c>
      <c r="AI435" t="s">
        <v>270</v>
      </c>
      <c r="AJ435" t="s">
        <v>270</v>
      </c>
      <c r="AK435" t="s">
        <v>270</v>
      </c>
      <c r="AL435">
        <v>1.6999999999999999E-3</v>
      </c>
      <c r="AM435" t="s">
        <v>271</v>
      </c>
      <c r="AN435">
        <v>50237</v>
      </c>
      <c r="AO435">
        <v>232992</v>
      </c>
      <c r="AP435">
        <v>5</v>
      </c>
      <c r="AQ435">
        <v>33650</v>
      </c>
      <c r="AR435">
        <v>2018</v>
      </c>
      <c r="CM435">
        <v>17.350000000000001</v>
      </c>
      <c r="GP435">
        <v>10.76</v>
      </c>
      <c r="GU435">
        <v>18.899999999999999</v>
      </c>
      <c r="GV435">
        <v>47.71</v>
      </c>
      <c r="GY435">
        <v>17.350000000000001</v>
      </c>
      <c r="GZ435">
        <v>10.76</v>
      </c>
      <c r="HA435">
        <v>28.11</v>
      </c>
      <c r="HB435">
        <v>66.61</v>
      </c>
      <c r="HC435">
        <v>94.72</v>
      </c>
    </row>
    <row r="436" spans="1:211" x14ac:dyDescent="0.25">
      <c r="A436">
        <v>27</v>
      </c>
      <c r="B436">
        <v>106</v>
      </c>
      <c r="C436" t="s">
        <v>250</v>
      </c>
      <c r="D436" t="s">
        <v>251</v>
      </c>
      <c r="E436" t="s">
        <v>252</v>
      </c>
      <c r="F436" t="s">
        <v>253</v>
      </c>
      <c r="G436" t="s">
        <v>254</v>
      </c>
      <c r="H436" t="s">
        <v>255</v>
      </c>
      <c r="I436">
        <v>2013</v>
      </c>
      <c r="J436">
        <v>106</v>
      </c>
      <c r="K436" t="s">
        <v>250</v>
      </c>
      <c r="L436" t="s">
        <v>256</v>
      </c>
      <c r="M436" t="s">
        <v>257</v>
      </c>
      <c r="N436" t="s">
        <v>258</v>
      </c>
      <c r="O436" t="s">
        <v>259</v>
      </c>
      <c r="P436">
        <v>106</v>
      </c>
      <c r="Q436" t="s">
        <v>283</v>
      </c>
      <c r="R436">
        <v>106</v>
      </c>
      <c r="S436" t="s">
        <v>250</v>
      </c>
      <c r="T436" t="s">
        <v>262</v>
      </c>
      <c r="U436" t="s">
        <v>263</v>
      </c>
      <c r="V436" t="s">
        <v>290</v>
      </c>
      <c r="W436" t="s">
        <v>508</v>
      </c>
      <c r="X436">
        <v>0</v>
      </c>
      <c r="Y436" t="s">
        <v>508</v>
      </c>
      <c r="Z436">
        <v>2014</v>
      </c>
      <c r="AA436" t="s">
        <v>509</v>
      </c>
      <c r="AB436" t="s">
        <v>509</v>
      </c>
      <c r="AC436">
        <v>83</v>
      </c>
      <c r="AD436">
        <v>5.96</v>
      </c>
      <c r="AF436" t="s">
        <v>268</v>
      </c>
      <c r="AG436" t="s">
        <v>292</v>
      </c>
      <c r="AH436" t="s">
        <v>270</v>
      </c>
      <c r="AI436" t="s">
        <v>270</v>
      </c>
      <c r="AJ436" t="s">
        <v>270</v>
      </c>
      <c r="AK436" t="s">
        <v>270</v>
      </c>
      <c r="AL436">
        <v>5.0000000000000001E-3</v>
      </c>
      <c r="AM436" t="s">
        <v>271</v>
      </c>
      <c r="AN436">
        <v>49872</v>
      </c>
      <c r="AO436">
        <v>234987</v>
      </c>
      <c r="AP436">
        <v>2</v>
      </c>
      <c r="AQ436">
        <v>33651</v>
      </c>
      <c r="AR436">
        <v>2015</v>
      </c>
      <c r="GU436">
        <v>9.8000000000000007</v>
      </c>
      <c r="GV436">
        <v>0.53</v>
      </c>
      <c r="GY436">
        <v>0</v>
      </c>
      <c r="GZ436">
        <v>0</v>
      </c>
      <c r="HA436">
        <v>0</v>
      </c>
      <c r="HB436">
        <v>10.33</v>
      </c>
      <c r="HC436">
        <v>10.33</v>
      </c>
    </row>
    <row r="437" spans="1:211" x14ac:dyDescent="0.25">
      <c r="A437">
        <v>27</v>
      </c>
      <c r="B437">
        <v>106</v>
      </c>
      <c r="C437" t="s">
        <v>250</v>
      </c>
      <c r="D437" t="s">
        <v>251</v>
      </c>
      <c r="E437" t="s">
        <v>252</v>
      </c>
      <c r="F437" t="s">
        <v>253</v>
      </c>
      <c r="G437" t="s">
        <v>254</v>
      </c>
      <c r="H437" t="s">
        <v>255</v>
      </c>
      <c r="I437">
        <v>2013</v>
      </c>
      <c r="J437">
        <v>106</v>
      </c>
      <c r="K437" t="s">
        <v>250</v>
      </c>
      <c r="L437" t="s">
        <v>256</v>
      </c>
      <c r="M437" t="s">
        <v>257</v>
      </c>
      <c r="N437" t="s">
        <v>258</v>
      </c>
      <c r="O437" t="s">
        <v>259</v>
      </c>
      <c r="P437">
        <v>106</v>
      </c>
      <c r="Q437" t="s">
        <v>283</v>
      </c>
      <c r="R437">
        <v>106</v>
      </c>
      <c r="S437" t="s">
        <v>250</v>
      </c>
      <c r="T437" t="s">
        <v>262</v>
      </c>
      <c r="U437" t="s">
        <v>263</v>
      </c>
      <c r="V437" t="s">
        <v>290</v>
      </c>
      <c r="W437" t="s">
        <v>508</v>
      </c>
      <c r="X437">
        <v>0</v>
      </c>
      <c r="Y437" t="s">
        <v>508</v>
      </c>
      <c r="Z437">
        <v>2014</v>
      </c>
      <c r="AA437" t="s">
        <v>509</v>
      </c>
      <c r="AB437" t="s">
        <v>509</v>
      </c>
      <c r="AC437">
        <v>83</v>
      </c>
      <c r="AD437">
        <v>5.96</v>
      </c>
      <c r="AF437" t="s">
        <v>268</v>
      </c>
      <c r="AG437" t="s">
        <v>292</v>
      </c>
      <c r="AH437" t="s">
        <v>270</v>
      </c>
      <c r="AI437" t="s">
        <v>270</v>
      </c>
      <c r="AJ437" t="s">
        <v>270</v>
      </c>
      <c r="AK437" t="s">
        <v>270</v>
      </c>
      <c r="AL437">
        <v>5.0000000000000001E-3</v>
      </c>
      <c r="AM437" t="s">
        <v>271</v>
      </c>
      <c r="AN437">
        <v>49872</v>
      </c>
      <c r="AO437">
        <v>234987</v>
      </c>
      <c r="AP437">
        <v>3</v>
      </c>
      <c r="AQ437">
        <v>33651</v>
      </c>
      <c r="AR437">
        <v>2016</v>
      </c>
      <c r="GP437">
        <v>68.040000000000006</v>
      </c>
      <c r="GU437">
        <v>89.62</v>
      </c>
      <c r="GV437">
        <v>110.62</v>
      </c>
      <c r="GY437">
        <v>0</v>
      </c>
      <c r="GZ437">
        <v>68.040000000000006</v>
      </c>
      <c r="HA437">
        <v>68.040000000000006</v>
      </c>
      <c r="HB437">
        <v>200.24</v>
      </c>
      <c r="HC437">
        <v>268.28000000000003</v>
      </c>
    </row>
    <row r="438" spans="1:211" x14ac:dyDescent="0.25">
      <c r="A438">
        <v>27</v>
      </c>
      <c r="B438">
        <v>106</v>
      </c>
      <c r="C438" t="s">
        <v>250</v>
      </c>
      <c r="D438" t="s">
        <v>251</v>
      </c>
      <c r="E438" t="s">
        <v>252</v>
      </c>
      <c r="F438" t="s">
        <v>253</v>
      </c>
      <c r="G438" t="s">
        <v>254</v>
      </c>
      <c r="H438" t="s">
        <v>255</v>
      </c>
      <c r="I438">
        <v>2013</v>
      </c>
      <c r="J438">
        <v>106</v>
      </c>
      <c r="K438" t="s">
        <v>250</v>
      </c>
      <c r="L438" t="s">
        <v>256</v>
      </c>
      <c r="M438" t="s">
        <v>257</v>
      </c>
      <c r="N438" t="s">
        <v>258</v>
      </c>
      <c r="O438" t="s">
        <v>259</v>
      </c>
      <c r="P438">
        <v>106</v>
      </c>
      <c r="Q438" t="s">
        <v>283</v>
      </c>
      <c r="R438">
        <v>106</v>
      </c>
      <c r="S438" t="s">
        <v>250</v>
      </c>
      <c r="T438" t="s">
        <v>262</v>
      </c>
      <c r="U438" t="s">
        <v>263</v>
      </c>
      <c r="V438" t="s">
        <v>290</v>
      </c>
      <c r="W438" t="s">
        <v>508</v>
      </c>
      <c r="X438">
        <v>0</v>
      </c>
      <c r="Y438" t="s">
        <v>508</v>
      </c>
      <c r="Z438">
        <v>2014</v>
      </c>
      <c r="AA438" t="s">
        <v>509</v>
      </c>
      <c r="AB438" t="s">
        <v>509</v>
      </c>
      <c r="AC438">
        <v>83</v>
      </c>
      <c r="AD438">
        <v>5.96</v>
      </c>
      <c r="AF438" t="s">
        <v>268</v>
      </c>
      <c r="AG438" t="s">
        <v>292</v>
      </c>
      <c r="AH438" t="s">
        <v>270</v>
      </c>
      <c r="AI438" t="s">
        <v>270</v>
      </c>
      <c r="AJ438" t="s">
        <v>270</v>
      </c>
      <c r="AK438" t="s">
        <v>270</v>
      </c>
      <c r="AL438">
        <v>5.0000000000000001E-3</v>
      </c>
      <c r="AM438" t="s">
        <v>271</v>
      </c>
      <c r="AN438">
        <v>49872</v>
      </c>
      <c r="AO438">
        <v>234987</v>
      </c>
      <c r="AP438">
        <v>4</v>
      </c>
      <c r="AQ438">
        <v>33651</v>
      </c>
      <c r="AR438">
        <v>2017</v>
      </c>
      <c r="BX438">
        <v>30.2</v>
      </c>
      <c r="CM438">
        <v>105.16</v>
      </c>
      <c r="FQ438">
        <v>26.06</v>
      </c>
      <c r="FX438">
        <v>31.86</v>
      </c>
      <c r="GB438">
        <v>6.31</v>
      </c>
      <c r="GP438">
        <v>179.7</v>
      </c>
      <c r="GU438">
        <v>208.47</v>
      </c>
      <c r="GV438">
        <v>332.06</v>
      </c>
      <c r="GY438">
        <v>199.59</v>
      </c>
      <c r="GZ438">
        <v>179.7</v>
      </c>
      <c r="HA438">
        <v>379.29</v>
      </c>
      <c r="HB438">
        <v>540.53</v>
      </c>
      <c r="HC438">
        <v>919.81999999999994</v>
      </c>
    </row>
    <row r="439" spans="1:211" x14ac:dyDescent="0.25">
      <c r="A439">
        <v>27</v>
      </c>
      <c r="B439">
        <v>106</v>
      </c>
      <c r="C439" t="s">
        <v>250</v>
      </c>
      <c r="D439" t="s">
        <v>251</v>
      </c>
      <c r="E439" t="s">
        <v>252</v>
      </c>
      <c r="F439" t="s">
        <v>253</v>
      </c>
      <c r="G439" t="s">
        <v>254</v>
      </c>
      <c r="H439" t="s">
        <v>255</v>
      </c>
      <c r="I439">
        <v>2013</v>
      </c>
      <c r="J439">
        <v>106</v>
      </c>
      <c r="K439" t="s">
        <v>250</v>
      </c>
      <c r="L439" t="s">
        <v>256</v>
      </c>
      <c r="M439" t="s">
        <v>257</v>
      </c>
      <c r="N439" t="s">
        <v>258</v>
      </c>
      <c r="O439" t="s">
        <v>259</v>
      </c>
      <c r="P439">
        <v>106</v>
      </c>
      <c r="Q439" t="s">
        <v>283</v>
      </c>
      <c r="R439">
        <v>106</v>
      </c>
      <c r="S439" t="s">
        <v>250</v>
      </c>
      <c r="T439" t="s">
        <v>262</v>
      </c>
      <c r="U439" t="s">
        <v>263</v>
      </c>
      <c r="V439" t="s">
        <v>290</v>
      </c>
      <c r="W439" t="s">
        <v>508</v>
      </c>
      <c r="X439">
        <v>0</v>
      </c>
      <c r="Y439" t="s">
        <v>508</v>
      </c>
      <c r="Z439">
        <v>2014</v>
      </c>
      <c r="AA439" t="s">
        <v>509</v>
      </c>
      <c r="AB439" t="s">
        <v>509</v>
      </c>
      <c r="AC439">
        <v>83</v>
      </c>
      <c r="AD439">
        <v>5.96</v>
      </c>
      <c r="AF439" t="s">
        <v>268</v>
      </c>
      <c r="AG439" t="s">
        <v>292</v>
      </c>
      <c r="AH439" t="s">
        <v>270</v>
      </c>
      <c r="AI439" t="s">
        <v>270</v>
      </c>
      <c r="AJ439" t="s">
        <v>270</v>
      </c>
      <c r="AK439" t="s">
        <v>270</v>
      </c>
      <c r="AL439">
        <v>5.0000000000000001E-3</v>
      </c>
      <c r="AM439" t="s">
        <v>271</v>
      </c>
      <c r="AN439">
        <v>49872</v>
      </c>
      <c r="AO439">
        <v>234987</v>
      </c>
      <c r="AP439">
        <v>5</v>
      </c>
      <c r="AQ439">
        <v>33651</v>
      </c>
      <c r="AR439">
        <v>2018</v>
      </c>
      <c r="BP439">
        <v>14.14</v>
      </c>
      <c r="FU439">
        <v>20.64</v>
      </c>
      <c r="GP439">
        <v>13.86</v>
      </c>
      <c r="GU439">
        <v>32.26</v>
      </c>
      <c r="GV439">
        <v>63.85</v>
      </c>
      <c r="GY439">
        <v>34.78</v>
      </c>
      <c r="GZ439">
        <v>13.86</v>
      </c>
      <c r="HA439">
        <v>48.64</v>
      </c>
      <c r="HB439">
        <v>96.11</v>
      </c>
      <c r="HC439">
        <v>144.75</v>
      </c>
    </row>
    <row r="440" spans="1:211" x14ac:dyDescent="0.25">
      <c r="A440">
        <v>27</v>
      </c>
      <c r="B440">
        <v>106</v>
      </c>
      <c r="C440" t="s">
        <v>250</v>
      </c>
      <c r="D440" t="s">
        <v>251</v>
      </c>
      <c r="E440" t="s">
        <v>252</v>
      </c>
      <c r="F440" t="s">
        <v>253</v>
      </c>
      <c r="G440" t="s">
        <v>254</v>
      </c>
      <c r="H440" t="s">
        <v>255</v>
      </c>
      <c r="I440">
        <v>2013</v>
      </c>
      <c r="J440">
        <v>106</v>
      </c>
      <c r="K440" t="s">
        <v>250</v>
      </c>
      <c r="L440" t="s">
        <v>256</v>
      </c>
      <c r="M440" t="s">
        <v>257</v>
      </c>
      <c r="N440" t="s">
        <v>258</v>
      </c>
      <c r="O440" t="s">
        <v>259</v>
      </c>
      <c r="P440">
        <v>106</v>
      </c>
      <c r="Q440" t="s">
        <v>283</v>
      </c>
      <c r="R440">
        <v>106</v>
      </c>
      <c r="S440" t="s">
        <v>250</v>
      </c>
      <c r="T440" t="s">
        <v>262</v>
      </c>
      <c r="U440" t="s">
        <v>263</v>
      </c>
      <c r="V440" t="s">
        <v>290</v>
      </c>
      <c r="W440" t="s">
        <v>510</v>
      </c>
      <c r="X440">
        <v>0</v>
      </c>
      <c r="Y440" t="s">
        <v>510</v>
      </c>
      <c r="Z440">
        <v>2014</v>
      </c>
      <c r="AA440" t="s">
        <v>509</v>
      </c>
      <c r="AB440" t="s">
        <v>509</v>
      </c>
      <c r="AC440">
        <v>81</v>
      </c>
      <c r="AD440">
        <v>5.71</v>
      </c>
      <c r="AF440" t="s">
        <v>268</v>
      </c>
      <c r="AG440" t="s">
        <v>292</v>
      </c>
      <c r="AH440" t="s">
        <v>270</v>
      </c>
      <c r="AI440" t="s">
        <v>270</v>
      </c>
      <c r="AJ440" t="s">
        <v>270</v>
      </c>
      <c r="AK440" t="s">
        <v>270</v>
      </c>
      <c r="AL440">
        <v>6.4000000000000003E-3</v>
      </c>
      <c r="AM440" t="s">
        <v>271</v>
      </c>
      <c r="AN440">
        <v>49816</v>
      </c>
      <c r="AO440">
        <v>231083</v>
      </c>
      <c r="AP440">
        <v>2</v>
      </c>
      <c r="AQ440">
        <v>33652</v>
      </c>
      <c r="AR440">
        <v>2015</v>
      </c>
      <c r="GP440">
        <v>0</v>
      </c>
      <c r="GU440">
        <v>3.21</v>
      </c>
      <c r="GV440">
        <v>0.38</v>
      </c>
      <c r="GY440">
        <v>0</v>
      </c>
      <c r="GZ440">
        <v>0</v>
      </c>
      <c r="HA440">
        <v>0</v>
      </c>
      <c r="HB440">
        <v>3.59</v>
      </c>
      <c r="HC440">
        <v>3.59</v>
      </c>
    </row>
    <row r="441" spans="1:211" x14ac:dyDescent="0.25">
      <c r="A441">
        <v>27</v>
      </c>
      <c r="B441">
        <v>106</v>
      </c>
      <c r="C441" t="s">
        <v>250</v>
      </c>
      <c r="D441" t="s">
        <v>251</v>
      </c>
      <c r="E441" t="s">
        <v>252</v>
      </c>
      <c r="F441" t="s">
        <v>253</v>
      </c>
      <c r="G441" t="s">
        <v>254</v>
      </c>
      <c r="H441" t="s">
        <v>255</v>
      </c>
      <c r="I441">
        <v>2013</v>
      </c>
      <c r="J441">
        <v>106</v>
      </c>
      <c r="K441" t="s">
        <v>250</v>
      </c>
      <c r="L441" t="s">
        <v>256</v>
      </c>
      <c r="M441" t="s">
        <v>257</v>
      </c>
      <c r="N441" t="s">
        <v>258</v>
      </c>
      <c r="O441" t="s">
        <v>259</v>
      </c>
      <c r="P441">
        <v>106</v>
      </c>
      <c r="Q441" t="s">
        <v>283</v>
      </c>
      <c r="R441">
        <v>106</v>
      </c>
      <c r="S441" t="s">
        <v>250</v>
      </c>
      <c r="T441" t="s">
        <v>262</v>
      </c>
      <c r="U441" t="s">
        <v>263</v>
      </c>
      <c r="V441" t="s">
        <v>290</v>
      </c>
      <c r="W441" t="s">
        <v>510</v>
      </c>
      <c r="X441">
        <v>0</v>
      </c>
      <c r="Y441" t="s">
        <v>510</v>
      </c>
      <c r="Z441">
        <v>2014</v>
      </c>
      <c r="AA441" t="s">
        <v>509</v>
      </c>
      <c r="AB441" t="s">
        <v>509</v>
      </c>
      <c r="AC441">
        <v>81</v>
      </c>
      <c r="AD441">
        <v>5.71</v>
      </c>
      <c r="AF441" t="s">
        <v>268</v>
      </c>
      <c r="AG441" t="s">
        <v>292</v>
      </c>
      <c r="AH441" t="s">
        <v>270</v>
      </c>
      <c r="AI441" t="s">
        <v>270</v>
      </c>
      <c r="AJ441" t="s">
        <v>270</v>
      </c>
      <c r="AK441" t="s">
        <v>270</v>
      </c>
      <c r="AL441">
        <v>6.4000000000000003E-3</v>
      </c>
      <c r="AM441" t="s">
        <v>271</v>
      </c>
      <c r="AN441">
        <v>49816</v>
      </c>
      <c r="AO441">
        <v>231083</v>
      </c>
      <c r="AP441">
        <v>3</v>
      </c>
      <c r="AQ441">
        <v>33652</v>
      </c>
      <c r="AR441">
        <v>2016</v>
      </c>
      <c r="BR441">
        <v>26.39</v>
      </c>
      <c r="FQ441">
        <v>43.28</v>
      </c>
      <c r="GP441">
        <v>54.23</v>
      </c>
      <c r="GU441">
        <v>110.29</v>
      </c>
      <c r="GV441">
        <v>136.13</v>
      </c>
      <c r="GY441">
        <v>69.67</v>
      </c>
      <c r="GZ441">
        <v>54.23</v>
      </c>
      <c r="HA441">
        <v>123.9</v>
      </c>
      <c r="HB441">
        <v>246.42</v>
      </c>
      <c r="HC441">
        <v>370.32</v>
      </c>
    </row>
    <row r="442" spans="1:211" x14ac:dyDescent="0.25">
      <c r="A442">
        <v>27</v>
      </c>
      <c r="B442">
        <v>106</v>
      </c>
      <c r="C442" t="s">
        <v>250</v>
      </c>
      <c r="D442" t="s">
        <v>251</v>
      </c>
      <c r="E442" t="s">
        <v>252</v>
      </c>
      <c r="F442" t="s">
        <v>253</v>
      </c>
      <c r="G442" t="s">
        <v>254</v>
      </c>
      <c r="H442" t="s">
        <v>255</v>
      </c>
      <c r="I442">
        <v>2013</v>
      </c>
      <c r="J442">
        <v>106</v>
      </c>
      <c r="K442" t="s">
        <v>250</v>
      </c>
      <c r="L442" t="s">
        <v>256</v>
      </c>
      <c r="M442" t="s">
        <v>257</v>
      </c>
      <c r="N442" t="s">
        <v>258</v>
      </c>
      <c r="O442" t="s">
        <v>259</v>
      </c>
      <c r="P442">
        <v>106</v>
      </c>
      <c r="Q442" t="s">
        <v>283</v>
      </c>
      <c r="R442">
        <v>106</v>
      </c>
      <c r="S442" t="s">
        <v>250</v>
      </c>
      <c r="T442" t="s">
        <v>262</v>
      </c>
      <c r="U442" t="s">
        <v>263</v>
      </c>
      <c r="V442" t="s">
        <v>290</v>
      </c>
      <c r="W442" t="s">
        <v>510</v>
      </c>
      <c r="X442">
        <v>0</v>
      </c>
      <c r="Y442" t="s">
        <v>510</v>
      </c>
      <c r="Z442">
        <v>2014</v>
      </c>
      <c r="AA442" t="s">
        <v>509</v>
      </c>
      <c r="AB442" t="s">
        <v>509</v>
      </c>
      <c r="AC442">
        <v>81</v>
      </c>
      <c r="AD442">
        <v>5.71</v>
      </c>
      <c r="AF442" t="s">
        <v>268</v>
      </c>
      <c r="AG442" t="s">
        <v>292</v>
      </c>
      <c r="AH442" t="s">
        <v>270</v>
      </c>
      <c r="AI442" t="s">
        <v>270</v>
      </c>
      <c r="AJ442" t="s">
        <v>270</v>
      </c>
      <c r="AK442" t="s">
        <v>270</v>
      </c>
      <c r="AL442">
        <v>6.4000000000000003E-3</v>
      </c>
      <c r="AM442" t="s">
        <v>271</v>
      </c>
      <c r="AN442">
        <v>49816</v>
      </c>
      <c r="AO442">
        <v>231083</v>
      </c>
      <c r="AP442">
        <v>4</v>
      </c>
      <c r="AQ442">
        <v>33652</v>
      </c>
      <c r="AR442">
        <v>2017</v>
      </c>
      <c r="BK442">
        <v>8.44</v>
      </c>
      <c r="BX442">
        <v>24.63</v>
      </c>
      <c r="CM442">
        <v>92.55</v>
      </c>
      <c r="FD442">
        <v>273.23</v>
      </c>
      <c r="FQ442">
        <v>25.65</v>
      </c>
      <c r="FU442">
        <v>20.32</v>
      </c>
      <c r="FX442">
        <v>15.68</v>
      </c>
      <c r="GP442">
        <v>100.48</v>
      </c>
      <c r="GU442">
        <v>137.53</v>
      </c>
      <c r="GV442">
        <v>345.35</v>
      </c>
      <c r="GY442">
        <v>460.5</v>
      </c>
      <c r="GZ442">
        <v>100.48</v>
      </c>
      <c r="HA442">
        <v>560.98</v>
      </c>
      <c r="HB442">
        <v>482.88</v>
      </c>
      <c r="HC442">
        <v>1043.8600000000001</v>
      </c>
    </row>
    <row r="443" spans="1:211" x14ac:dyDescent="0.25">
      <c r="A443">
        <v>27</v>
      </c>
      <c r="B443">
        <v>106</v>
      </c>
      <c r="C443" t="s">
        <v>250</v>
      </c>
      <c r="D443" t="s">
        <v>251</v>
      </c>
      <c r="E443" t="s">
        <v>252</v>
      </c>
      <c r="F443" t="s">
        <v>253</v>
      </c>
      <c r="G443" t="s">
        <v>254</v>
      </c>
      <c r="H443" t="s">
        <v>255</v>
      </c>
      <c r="I443">
        <v>2013</v>
      </c>
      <c r="J443">
        <v>106</v>
      </c>
      <c r="K443" t="s">
        <v>250</v>
      </c>
      <c r="L443" t="s">
        <v>256</v>
      </c>
      <c r="M443" t="s">
        <v>257</v>
      </c>
      <c r="N443" t="s">
        <v>258</v>
      </c>
      <c r="O443" t="s">
        <v>259</v>
      </c>
      <c r="P443">
        <v>106</v>
      </c>
      <c r="Q443" t="s">
        <v>283</v>
      </c>
      <c r="R443">
        <v>106</v>
      </c>
      <c r="S443" t="s">
        <v>250</v>
      </c>
      <c r="T443" t="s">
        <v>262</v>
      </c>
      <c r="U443" t="s">
        <v>263</v>
      </c>
      <c r="V443" t="s">
        <v>290</v>
      </c>
      <c r="W443" t="s">
        <v>510</v>
      </c>
      <c r="X443">
        <v>0</v>
      </c>
      <c r="Y443" t="s">
        <v>510</v>
      </c>
      <c r="Z443">
        <v>2014</v>
      </c>
      <c r="AA443" t="s">
        <v>509</v>
      </c>
      <c r="AB443" t="s">
        <v>509</v>
      </c>
      <c r="AC443">
        <v>81</v>
      </c>
      <c r="AD443">
        <v>5.71</v>
      </c>
      <c r="AF443" t="s">
        <v>268</v>
      </c>
      <c r="AG443" t="s">
        <v>292</v>
      </c>
      <c r="AH443" t="s">
        <v>270</v>
      </c>
      <c r="AI443" t="s">
        <v>270</v>
      </c>
      <c r="AJ443" t="s">
        <v>270</v>
      </c>
      <c r="AK443" t="s">
        <v>270</v>
      </c>
      <c r="AL443">
        <v>6.4000000000000003E-3</v>
      </c>
      <c r="AM443" t="s">
        <v>271</v>
      </c>
      <c r="AN443">
        <v>49816</v>
      </c>
      <c r="AO443">
        <v>231083</v>
      </c>
      <c r="AP443">
        <v>5</v>
      </c>
      <c r="AQ443">
        <v>33652</v>
      </c>
      <c r="AR443">
        <v>2018</v>
      </c>
      <c r="CM443">
        <v>82.86</v>
      </c>
      <c r="FU443">
        <v>20.32</v>
      </c>
      <c r="GN443">
        <v>17.07</v>
      </c>
      <c r="GP443">
        <v>32.28</v>
      </c>
      <c r="GU443">
        <v>36.18</v>
      </c>
      <c r="GV443">
        <v>53.59</v>
      </c>
      <c r="GY443">
        <v>120.25</v>
      </c>
      <c r="GZ443">
        <v>32.28</v>
      </c>
      <c r="HA443">
        <v>152.53</v>
      </c>
      <c r="HB443">
        <v>89.77</v>
      </c>
      <c r="HC443">
        <v>242.3</v>
      </c>
    </row>
    <row r="444" spans="1:211" x14ac:dyDescent="0.25">
      <c r="A444">
        <v>27</v>
      </c>
      <c r="B444">
        <v>106</v>
      </c>
      <c r="C444" t="s">
        <v>250</v>
      </c>
      <c r="D444" t="s">
        <v>251</v>
      </c>
      <c r="E444" t="s">
        <v>252</v>
      </c>
      <c r="F444" t="s">
        <v>253</v>
      </c>
      <c r="G444" t="s">
        <v>254</v>
      </c>
      <c r="H444" t="s">
        <v>255</v>
      </c>
      <c r="I444">
        <v>2013</v>
      </c>
      <c r="J444">
        <v>106</v>
      </c>
      <c r="K444" t="s">
        <v>250</v>
      </c>
      <c r="L444" t="s">
        <v>256</v>
      </c>
      <c r="M444" t="s">
        <v>257</v>
      </c>
      <c r="N444" t="s">
        <v>258</v>
      </c>
      <c r="O444" t="s">
        <v>259</v>
      </c>
      <c r="P444">
        <v>106</v>
      </c>
      <c r="Q444" t="s">
        <v>283</v>
      </c>
      <c r="R444">
        <v>106</v>
      </c>
      <c r="S444" t="s">
        <v>250</v>
      </c>
      <c r="T444" t="s">
        <v>262</v>
      </c>
      <c r="U444" t="s">
        <v>263</v>
      </c>
      <c r="V444" t="s">
        <v>290</v>
      </c>
      <c r="W444" t="s">
        <v>510</v>
      </c>
      <c r="X444">
        <v>0</v>
      </c>
      <c r="Y444" t="s">
        <v>510</v>
      </c>
      <c r="Z444">
        <v>2014</v>
      </c>
      <c r="AA444" t="s">
        <v>509</v>
      </c>
      <c r="AB444" t="s">
        <v>509</v>
      </c>
      <c r="AC444">
        <v>81</v>
      </c>
      <c r="AD444">
        <v>5.71</v>
      </c>
      <c r="AF444" t="s">
        <v>268</v>
      </c>
      <c r="AG444" t="s">
        <v>292</v>
      </c>
      <c r="AH444" t="s">
        <v>270</v>
      </c>
      <c r="AI444" t="s">
        <v>270</v>
      </c>
      <c r="AJ444" t="s">
        <v>270</v>
      </c>
      <c r="AK444" t="s">
        <v>270</v>
      </c>
      <c r="AL444">
        <v>6.4000000000000003E-3</v>
      </c>
      <c r="AM444" t="s">
        <v>271</v>
      </c>
      <c r="AN444">
        <v>49816</v>
      </c>
      <c r="AO444">
        <v>231083</v>
      </c>
      <c r="AP444">
        <v>6</v>
      </c>
      <c r="AQ444">
        <v>33652</v>
      </c>
      <c r="AR444">
        <v>2019</v>
      </c>
      <c r="CU444">
        <v>13.55</v>
      </c>
      <c r="GY444">
        <v>13.55</v>
      </c>
      <c r="GZ444">
        <v>0</v>
      </c>
      <c r="HA444">
        <v>13.55</v>
      </c>
      <c r="HB444">
        <v>0</v>
      </c>
      <c r="HC444">
        <v>13.55</v>
      </c>
    </row>
    <row r="445" spans="1:211" x14ac:dyDescent="0.25">
      <c r="A445">
        <v>27</v>
      </c>
      <c r="B445">
        <v>106</v>
      </c>
      <c r="C445" t="s">
        <v>250</v>
      </c>
      <c r="D445" t="s">
        <v>251</v>
      </c>
      <c r="E445" t="s">
        <v>252</v>
      </c>
      <c r="F445" t="s">
        <v>253</v>
      </c>
      <c r="G445" t="s">
        <v>254</v>
      </c>
      <c r="H445" t="s">
        <v>255</v>
      </c>
      <c r="I445">
        <v>2013</v>
      </c>
      <c r="J445">
        <v>106</v>
      </c>
      <c r="K445" t="s">
        <v>250</v>
      </c>
      <c r="L445" t="s">
        <v>256</v>
      </c>
      <c r="M445" t="s">
        <v>257</v>
      </c>
      <c r="N445" t="s">
        <v>258</v>
      </c>
      <c r="O445" t="s">
        <v>259</v>
      </c>
      <c r="P445">
        <v>106</v>
      </c>
      <c r="Q445" t="s">
        <v>283</v>
      </c>
      <c r="R445">
        <v>106</v>
      </c>
      <c r="S445" t="s">
        <v>250</v>
      </c>
      <c r="T445" t="s">
        <v>262</v>
      </c>
      <c r="U445" t="s">
        <v>263</v>
      </c>
      <c r="V445" t="s">
        <v>290</v>
      </c>
      <c r="W445" t="s">
        <v>511</v>
      </c>
      <c r="X445">
        <v>0</v>
      </c>
      <c r="Y445" t="s">
        <v>511</v>
      </c>
      <c r="Z445">
        <v>2014</v>
      </c>
      <c r="AA445" t="s">
        <v>512</v>
      </c>
      <c r="AB445" t="s">
        <v>512</v>
      </c>
      <c r="AC445">
        <v>79</v>
      </c>
      <c r="AD445">
        <v>5.31</v>
      </c>
      <c r="AF445" t="s">
        <v>268</v>
      </c>
      <c r="AG445" t="s">
        <v>292</v>
      </c>
      <c r="AH445" t="s">
        <v>270</v>
      </c>
      <c r="AI445" t="s">
        <v>270</v>
      </c>
      <c r="AJ445" t="s">
        <v>270</v>
      </c>
      <c r="AK445" t="s">
        <v>270</v>
      </c>
      <c r="AL445">
        <v>5.7999999999999996E-3</v>
      </c>
      <c r="AM445" t="s">
        <v>271</v>
      </c>
      <c r="AN445">
        <v>50164</v>
      </c>
      <c r="AO445">
        <v>233837</v>
      </c>
      <c r="AP445">
        <v>2</v>
      </c>
      <c r="AQ445">
        <v>33653</v>
      </c>
      <c r="AR445">
        <v>2015</v>
      </c>
      <c r="GU445">
        <v>9.6999999999999993</v>
      </c>
      <c r="GV445">
        <v>1.1599999999999999</v>
      </c>
      <c r="GY445">
        <v>0</v>
      </c>
      <c r="GZ445">
        <v>0</v>
      </c>
      <c r="HA445">
        <v>0</v>
      </c>
      <c r="HB445">
        <v>10.86</v>
      </c>
      <c r="HC445">
        <v>10.86</v>
      </c>
    </row>
    <row r="446" spans="1:211" x14ac:dyDescent="0.25">
      <c r="A446">
        <v>27</v>
      </c>
      <c r="B446">
        <v>106</v>
      </c>
      <c r="C446" t="s">
        <v>250</v>
      </c>
      <c r="D446" t="s">
        <v>251</v>
      </c>
      <c r="E446" t="s">
        <v>252</v>
      </c>
      <c r="F446" t="s">
        <v>253</v>
      </c>
      <c r="G446" t="s">
        <v>254</v>
      </c>
      <c r="H446" t="s">
        <v>255</v>
      </c>
      <c r="I446">
        <v>2013</v>
      </c>
      <c r="J446">
        <v>106</v>
      </c>
      <c r="K446" t="s">
        <v>250</v>
      </c>
      <c r="L446" t="s">
        <v>256</v>
      </c>
      <c r="M446" t="s">
        <v>257</v>
      </c>
      <c r="N446" t="s">
        <v>258</v>
      </c>
      <c r="O446" t="s">
        <v>259</v>
      </c>
      <c r="P446">
        <v>106</v>
      </c>
      <c r="Q446" t="s">
        <v>283</v>
      </c>
      <c r="R446">
        <v>106</v>
      </c>
      <c r="S446" t="s">
        <v>250</v>
      </c>
      <c r="T446" t="s">
        <v>262</v>
      </c>
      <c r="U446" t="s">
        <v>263</v>
      </c>
      <c r="V446" t="s">
        <v>290</v>
      </c>
      <c r="W446" t="s">
        <v>511</v>
      </c>
      <c r="X446">
        <v>0</v>
      </c>
      <c r="Y446" t="s">
        <v>511</v>
      </c>
      <c r="Z446">
        <v>2014</v>
      </c>
      <c r="AA446" t="s">
        <v>512</v>
      </c>
      <c r="AB446" t="s">
        <v>512</v>
      </c>
      <c r="AC446">
        <v>79</v>
      </c>
      <c r="AD446">
        <v>5.31</v>
      </c>
      <c r="AF446" t="s">
        <v>268</v>
      </c>
      <c r="AG446" t="s">
        <v>292</v>
      </c>
      <c r="AH446" t="s">
        <v>270</v>
      </c>
      <c r="AI446" t="s">
        <v>270</v>
      </c>
      <c r="AJ446" t="s">
        <v>270</v>
      </c>
      <c r="AK446" t="s">
        <v>270</v>
      </c>
      <c r="AL446">
        <v>5.7999999999999996E-3</v>
      </c>
      <c r="AM446" t="s">
        <v>271</v>
      </c>
      <c r="AN446">
        <v>50164</v>
      </c>
      <c r="AO446">
        <v>233837</v>
      </c>
      <c r="AP446">
        <v>3</v>
      </c>
      <c r="AQ446">
        <v>33653</v>
      </c>
      <c r="AR446">
        <v>2016</v>
      </c>
      <c r="GP446">
        <v>87.64</v>
      </c>
      <c r="GU446">
        <v>90.88</v>
      </c>
      <c r="GV446">
        <v>112.17</v>
      </c>
      <c r="GY446">
        <v>0</v>
      </c>
      <c r="GZ446">
        <v>87.64</v>
      </c>
      <c r="HA446">
        <v>87.64</v>
      </c>
      <c r="HB446">
        <v>203.05</v>
      </c>
      <c r="HC446">
        <v>290.69</v>
      </c>
    </row>
    <row r="447" spans="1:211" x14ac:dyDescent="0.25">
      <c r="A447">
        <v>27</v>
      </c>
      <c r="B447">
        <v>106</v>
      </c>
      <c r="C447" t="s">
        <v>250</v>
      </c>
      <c r="D447" t="s">
        <v>251</v>
      </c>
      <c r="E447" t="s">
        <v>252</v>
      </c>
      <c r="F447" t="s">
        <v>253</v>
      </c>
      <c r="G447" t="s">
        <v>254</v>
      </c>
      <c r="H447" t="s">
        <v>255</v>
      </c>
      <c r="I447">
        <v>2013</v>
      </c>
      <c r="J447">
        <v>106</v>
      </c>
      <c r="K447" t="s">
        <v>250</v>
      </c>
      <c r="L447" t="s">
        <v>256</v>
      </c>
      <c r="M447" t="s">
        <v>257</v>
      </c>
      <c r="N447" t="s">
        <v>258</v>
      </c>
      <c r="O447" t="s">
        <v>259</v>
      </c>
      <c r="P447">
        <v>106</v>
      </c>
      <c r="Q447" t="s">
        <v>283</v>
      </c>
      <c r="R447">
        <v>106</v>
      </c>
      <c r="S447" t="s">
        <v>250</v>
      </c>
      <c r="T447" t="s">
        <v>262</v>
      </c>
      <c r="U447" t="s">
        <v>263</v>
      </c>
      <c r="V447" t="s">
        <v>290</v>
      </c>
      <c r="W447" t="s">
        <v>511</v>
      </c>
      <c r="X447">
        <v>0</v>
      </c>
      <c r="Y447" t="s">
        <v>511</v>
      </c>
      <c r="Z447">
        <v>2014</v>
      </c>
      <c r="AA447" t="s">
        <v>512</v>
      </c>
      <c r="AB447" t="s">
        <v>512</v>
      </c>
      <c r="AC447">
        <v>79</v>
      </c>
      <c r="AD447">
        <v>5.31</v>
      </c>
      <c r="AF447" t="s">
        <v>268</v>
      </c>
      <c r="AG447" t="s">
        <v>292</v>
      </c>
      <c r="AH447" t="s">
        <v>270</v>
      </c>
      <c r="AI447" t="s">
        <v>270</v>
      </c>
      <c r="AJ447" t="s">
        <v>270</v>
      </c>
      <c r="AK447" t="s">
        <v>270</v>
      </c>
      <c r="AL447">
        <v>5.7999999999999996E-3</v>
      </c>
      <c r="AM447" t="s">
        <v>271</v>
      </c>
      <c r="AN447">
        <v>50164</v>
      </c>
      <c r="AO447">
        <v>233837</v>
      </c>
      <c r="AP447">
        <v>4</v>
      </c>
      <c r="AQ447">
        <v>33653</v>
      </c>
      <c r="AR447">
        <v>2017</v>
      </c>
      <c r="BP447">
        <v>17.29</v>
      </c>
      <c r="BX447">
        <v>53.28</v>
      </c>
      <c r="CM447">
        <v>125.06</v>
      </c>
      <c r="FL447">
        <v>17.43</v>
      </c>
      <c r="FU447">
        <v>36.18</v>
      </c>
      <c r="GB447">
        <v>6.25</v>
      </c>
      <c r="GP447">
        <v>165.34</v>
      </c>
      <c r="GU447">
        <v>189.71</v>
      </c>
      <c r="GV447">
        <v>418.17</v>
      </c>
      <c r="GY447">
        <v>255.49</v>
      </c>
      <c r="GZ447">
        <v>165.34</v>
      </c>
      <c r="HA447">
        <v>420.83</v>
      </c>
      <c r="HB447">
        <v>607.88</v>
      </c>
      <c r="HC447">
        <v>1028.71</v>
      </c>
    </row>
    <row r="448" spans="1:211" x14ac:dyDescent="0.25">
      <c r="A448">
        <v>27</v>
      </c>
      <c r="B448">
        <v>106</v>
      </c>
      <c r="C448" t="s">
        <v>250</v>
      </c>
      <c r="D448" t="s">
        <v>251</v>
      </c>
      <c r="E448" t="s">
        <v>252</v>
      </c>
      <c r="F448" t="s">
        <v>253</v>
      </c>
      <c r="G448" t="s">
        <v>254</v>
      </c>
      <c r="H448" t="s">
        <v>255</v>
      </c>
      <c r="I448">
        <v>2013</v>
      </c>
      <c r="J448">
        <v>106</v>
      </c>
      <c r="K448" t="s">
        <v>250</v>
      </c>
      <c r="L448" t="s">
        <v>256</v>
      </c>
      <c r="M448" t="s">
        <v>257</v>
      </c>
      <c r="N448" t="s">
        <v>258</v>
      </c>
      <c r="O448" t="s">
        <v>259</v>
      </c>
      <c r="P448">
        <v>106</v>
      </c>
      <c r="Q448" t="s">
        <v>283</v>
      </c>
      <c r="R448">
        <v>106</v>
      </c>
      <c r="S448" t="s">
        <v>250</v>
      </c>
      <c r="T448" t="s">
        <v>262</v>
      </c>
      <c r="U448" t="s">
        <v>263</v>
      </c>
      <c r="V448" t="s">
        <v>290</v>
      </c>
      <c r="W448" t="s">
        <v>511</v>
      </c>
      <c r="X448">
        <v>0</v>
      </c>
      <c r="Y448" t="s">
        <v>511</v>
      </c>
      <c r="Z448">
        <v>2014</v>
      </c>
      <c r="AA448" t="s">
        <v>512</v>
      </c>
      <c r="AB448" t="s">
        <v>512</v>
      </c>
      <c r="AC448">
        <v>79</v>
      </c>
      <c r="AD448">
        <v>5.31</v>
      </c>
      <c r="AF448" t="s">
        <v>268</v>
      </c>
      <c r="AG448" t="s">
        <v>292</v>
      </c>
      <c r="AH448" t="s">
        <v>270</v>
      </c>
      <c r="AI448" t="s">
        <v>270</v>
      </c>
      <c r="AJ448" t="s">
        <v>270</v>
      </c>
      <c r="AK448" t="s">
        <v>270</v>
      </c>
      <c r="AL448">
        <v>5.7999999999999996E-3</v>
      </c>
      <c r="AM448" t="s">
        <v>271</v>
      </c>
      <c r="AN448">
        <v>50164</v>
      </c>
      <c r="AO448">
        <v>233837</v>
      </c>
      <c r="AP448">
        <v>5</v>
      </c>
      <c r="AQ448">
        <v>33653</v>
      </c>
      <c r="AR448">
        <v>2018</v>
      </c>
      <c r="BC448">
        <v>22.28</v>
      </c>
      <c r="BP448">
        <v>13.98</v>
      </c>
      <c r="FQ448">
        <v>51.37</v>
      </c>
      <c r="GP448">
        <v>16.87</v>
      </c>
      <c r="GU448">
        <v>25.05</v>
      </c>
      <c r="GV448">
        <v>71.989999999999995</v>
      </c>
      <c r="GY448">
        <v>87.63</v>
      </c>
      <c r="GZ448">
        <v>16.87</v>
      </c>
      <c r="HA448">
        <v>104.5</v>
      </c>
      <c r="HB448">
        <v>97.04</v>
      </c>
      <c r="HC448">
        <v>201.54000000000002</v>
      </c>
    </row>
    <row r="449" spans="1:211" x14ac:dyDescent="0.25">
      <c r="A449">
        <v>27</v>
      </c>
      <c r="B449">
        <v>106</v>
      </c>
      <c r="C449" t="s">
        <v>250</v>
      </c>
      <c r="D449" t="s">
        <v>251</v>
      </c>
      <c r="E449" t="s">
        <v>252</v>
      </c>
      <c r="F449" t="s">
        <v>253</v>
      </c>
      <c r="G449" t="s">
        <v>254</v>
      </c>
      <c r="H449" t="s">
        <v>255</v>
      </c>
      <c r="I449">
        <v>2013</v>
      </c>
      <c r="J449">
        <v>106</v>
      </c>
      <c r="K449" t="s">
        <v>250</v>
      </c>
      <c r="L449" t="s">
        <v>256</v>
      </c>
      <c r="M449" t="s">
        <v>257</v>
      </c>
      <c r="N449" t="s">
        <v>258</v>
      </c>
      <c r="O449" t="s">
        <v>259</v>
      </c>
      <c r="P449">
        <v>106</v>
      </c>
      <c r="Q449" t="s">
        <v>283</v>
      </c>
      <c r="R449">
        <v>106</v>
      </c>
      <c r="S449" t="s">
        <v>250</v>
      </c>
      <c r="T449" t="s">
        <v>262</v>
      </c>
      <c r="U449" t="s">
        <v>263</v>
      </c>
      <c r="V449" t="s">
        <v>290</v>
      </c>
      <c r="W449" t="s">
        <v>513</v>
      </c>
      <c r="X449">
        <v>0</v>
      </c>
      <c r="Y449" t="s">
        <v>513</v>
      </c>
      <c r="Z449">
        <v>2014</v>
      </c>
      <c r="AA449" t="s">
        <v>504</v>
      </c>
      <c r="AB449" t="s">
        <v>504</v>
      </c>
      <c r="AC449">
        <v>84</v>
      </c>
      <c r="AD449">
        <v>6.31</v>
      </c>
      <c r="AF449" t="s">
        <v>268</v>
      </c>
      <c r="AG449" t="s">
        <v>292</v>
      </c>
      <c r="AH449" t="s">
        <v>270</v>
      </c>
      <c r="AI449" t="s">
        <v>270</v>
      </c>
      <c r="AJ449" t="s">
        <v>270</v>
      </c>
      <c r="AK449" t="s">
        <v>270</v>
      </c>
      <c r="AL449">
        <v>3.8E-3</v>
      </c>
      <c r="AM449" t="s">
        <v>271</v>
      </c>
      <c r="AN449">
        <v>50104</v>
      </c>
      <c r="AO449">
        <v>209597</v>
      </c>
      <c r="AP449">
        <v>2</v>
      </c>
      <c r="AQ449">
        <v>33642</v>
      </c>
      <c r="AR449">
        <v>2015</v>
      </c>
      <c r="GU449">
        <v>5.8</v>
      </c>
      <c r="GV449">
        <v>0.41</v>
      </c>
      <c r="GY449">
        <v>0</v>
      </c>
      <c r="GZ449">
        <v>0</v>
      </c>
      <c r="HA449">
        <v>0</v>
      </c>
      <c r="HB449">
        <v>6.21</v>
      </c>
      <c r="HC449">
        <v>6.21</v>
      </c>
    </row>
    <row r="450" spans="1:211" x14ac:dyDescent="0.25">
      <c r="A450">
        <v>27</v>
      </c>
      <c r="B450">
        <v>106</v>
      </c>
      <c r="C450" t="s">
        <v>250</v>
      </c>
      <c r="D450" t="s">
        <v>251</v>
      </c>
      <c r="E450" t="s">
        <v>252</v>
      </c>
      <c r="F450" t="s">
        <v>253</v>
      </c>
      <c r="G450" t="s">
        <v>254</v>
      </c>
      <c r="H450" t="s">
        <v>255</v>
      </c>
      <c r="I450">
        <v>2013</v>
      </c>
      <c r="J450">
        <v>106</v>
      </c>
      <c r="K450" t="s">
        <v>250</v>
      </c>
      <c r="L450" t="s">
        <v>256</v>
      </c>
      <c r="M450" t="s">
        <v>257</v>
      </c>
      <c r="N450" t="s">
        <v>258</v>
      </c>
      <c r="O450" t="s">
        <v>259</v>
      </c>
      <c r="P450">
        <v>106</v>
      </c>
      <c r="Q450" t="s">
        <v>283</v>
      </c>
      <c r="R450">
        <v>106</v>
      </c>
      <c r="S450" t="s">
        <v>250</v>
      </c>
      <c r="T450" t="s">
        <v>262</v>
      </c>
      <c r="U450" t="s">
        <v>263</v>
      </c>
      <c r="V450" t="s">
        <v>290</v>
      </c>
      <c r="W450" t="s">
        <v>513</v>
      </c>
      <c r="X450">
        <v>0</v>
      </c>
      <c r="Y450" t="s">
        <v>513</v>
      </c>
      <c r="Z450">
        <v>2014</v>
      </c>
      <c r="AA450" t="s">
        <v>504</v>
      </c>
      <c r="AB450" t="s">
        <v>504</v>
      </c>
      <c r="AC450">
        <v>84</v>
      </c>
      <c r="AD450">
        <v>6.31</v>
      </c>
      <c r="AF450" t="s">
        <v>268</v>
      </c>
      <c r="AG450" t="s">
        <v>292</v>
      </c>
      <c r="AH450" t="s">
        <v>270</v>
      </c>
      <c r="AI450" t="s">
        <v>270</v>
      </c>
      <c r="AJ450" t="s">
        <v>270</v>
      </c>
      <c r="AK450" t="s">
        <v>270</v>
      </c>
      <c r="AL450">
        <v>3.8E-3</v>
      </c>
      <c r="AM450" t="s">
        <v>271</v>
      </c>
      <c r="AN450">
        <v>50104</v>
      </c>
      <c r="AO450">
        <v>209597</v>
      </c>
      <c r="AP450">
        <v>3</v>
      </c>
      <c r="AQ450">
        <v>33642</v>
      </c>
      <c r="AR450">
        <v>2016</v>
      </c>
      <c r="CM450">
        <v>11.75</v>
      </c>
      <c r="FL450">
        <v>38.82</v>
      </c>
      <c r="FQ450">
        <v>39.03</v>
      </c>
      <c r="GP450">
        <v>43.96</v>
      </c>
      <c r="GU450">
        <v>55.69</v>
      </c>
      <c r="GV450">
        <v>68.739999999999995</v>
      </c>
      <c r="GY450">
        <v>89.6</v>
      </c>
      <c r="GZ450">
        <v>43.96</v>
      </c>
      <c r="HA450">
        <v>133.56</v>
      </c>
      <c r="HB450">
        <v>124.43</v>
      </c>
      <c r="HC450">
        <v>257.99</v>
      </c>
    </row>
    <row r="451" spans="1:211" x14ac:dyDescent="0.25">
      <c r="A451">
        <v>27</v>
      </c>
      <c r="B451">
        <v>106</v>
      </c>
      <c r="C451" t="s">
        <v>250</v>
      </c>
      <c r="D451" t="s">
        <v>251</v>
      </c>
      <c r="E451" t="s">
        <v>252</v>
      </c>
      <c r="F451" t="s">
        <v>253</v>
      </c>
      <c r="G451" t="s">
        <v>254</v>
      </c>
      <c r="H451" t="s">
        <v>255</v>
      </c>
      <c r="I451">
        <v>2013</v>
      </c>
      <c r="J451">
        <v>106</v>
      </c>
      <c r="K451" t="s">
        <v>250</v>
      </c>
      <c r="L451" t="s">
        <v>256</v>
      </c>
      <c r="M451" t="s">
        <v>257</v>
      </c>
      <c r="N451" t="s">
        <v>258</v>
      </c>
      <c r="O451" t="s">
        <v>259</v>
      </c>
      <c r="P451">
        <v>106</v>
      </c>
      <c r="Q451" t="s">
        <v>283</v>
      </c>
      <c r="R451">
        <v>106</v>
      </c>
      <c r="S451" t="s">
        <v>250</v>
      </c>
      <c r="T451" t="s">
        <v>262</v>
      </c>
      <c r="U451" t="s">
        <v>263</v>
      </c>
      <c r="V451" t="s">
        <v>290</v>
      </c>
      <c r="W451" t="s">
        <v>513</v>
      </c>
      <c r="X451">
        <v>0</v>
      </c>
      <c r="Y451" t="s">
        <v>513</v>
      </c>
      <c r="Z451">
        <v>2014</v>
      </c>
      <c r="AA451" t="s">
        <v>504</v>
      </c>
      <c r="AB451" t="s">
        <v>504</v>
      </c>
      <c r="AC451">
        <v>84</v>
      </c>
      <c r="AD451">
        <v>6.31</v>
      </c>
      <c r="AF451" t="s">
        <v>268</v>
      </c>
      <c r="AG451" t="s">
        <v>292</v>
      </c>
      <c r="AH451" t="s">
        <v>270</v>
      </c>
      <c r="AI451" t="s">
        <v>270</v>
      </c>
      <c r="AJ451" t="s">
        <v>270</v>
      </c>
      <c r="AK451" t="s">
        <v>270</v>
      </c>
      <c r="AL451">
        <v>3.8E-3</v>
      </c>
      <c r="AM451" t="s">
        <v>271</v>
      </c>
      <c r="AN451">
        <v>50104</v>
      </c>
      <c r="AO451">
        <v>209597</v>
      </c>
      <c r="AP451">
        <v>4</v>
      </c>
      <c r="AQ451">
        <v>33642</v>
      </c>
      <c r="AR451">
        <v>2017</v>
      </c>
      <c r="BX451">
        <v>44.42</v>
      </c>
      <c r="CM451">
        <v>27.82</v>
      </c>
      <c r="FD451">
        <v>65.430000000000007</v>
      </c>
      <c r="FQ451">
        <v>38.36</v>
      </c>
      <c r="FX451">
        <v>14.14</v>
      </c>
      <c r="GN451">
        <v>55.22</v>
      </c>
      <c r="GP451">
        <v>103.86</v>
      </c>
      <c r="GU451">
        <v>107.53</v>
      </c>
      <c r="GV451">
        <v>222.48</v>
      </c>
      <c r="GY451">
        <v>245.39</v>
      </c>
      <c r="GZ451">
        <v>103.86</v>
      </c>
      <c r="HA451">
        <v>349.25</v>
      </c>
      <c r="HB451">
        <v>330.01</v>
      </c>
      <c r="HC451">
        <v>679.26</v>
      </c>
    </row>
    <row r="452" spans="1:211" x14ac:dyDescent="0.25">
      <c r="A452">
        <v>27</v>
      </c>
      <c r="B452">
        <v>106</v>
      </c>
      <c r="C452" t="s">
        <v>250</v>
      </c>
      <c r="D452" t="s">
        <v>251</v>
      </c>
      <c r="E452" t="s">
        <v>252</v>
      </c>
      <c r="F452" t="s">
        <v>253</v>
      </c>
      <c r="G452" t="s">
        <v>254</v>
      </c>
      <c r="H452" t="s">
        <v>255</v>
      </c>
      <c r="I452">
        <v>2013</v>
      </c>
      <c r="J452">
        <v>106</v>
      </c>
      <c r="K452" t="s">
        <v>250</v>
      </c>
      <c r="L452" t="s">
        <v>256</v>
      </c>
      <c r="M452" t="s">
        <v>257</v>
      </c>
      <c r="N452" t="s">
        <v>258</v>
      </c>
      <c r="O452" t="s">
        <v>259</v>
      </c>
      <c r="P452">
        <v>106</v>
      </c>
      <c r="Q452" t="s">
        <v>283</v>
      </c>
      <c r="R452">
        <v>106</v>
      </c>
      <c r="S452" t="s">
        <v>250</v>
      </c>
      <c r="T452" t="s">
        <v>262</v>
      </c>
      <c r="U452" t="s">
        <v>263</v>
      </c>
      <c r="V452" t="s">
        <v>290</v>
      </c>
      <c r="W452" t="s">
        <v>513</v>
      </c>
      <c r="X452">
        <v>0</v>
      </c>
      <c r="Y452" t="s">
        <v>513</v>
      </c>
      <c r="Z452">
        <v>2014</v>
      </c>
      <c r="AA452" t="s">
        <v>504</v>
      </c>
      <c r="AB452" t="s">
        <v>504</v>
      </c>
      <c r="AC452">
        <v>84</v>
      </c>
      <c r="AD452">
        <v>6.31</v>
      </c>
      <c r="AF452" t="s">
        <v>268</v>
      </c>
      <c r="AG452" t="s">
        <v>292</v>
      </c>
      <c r="AH452" t="s">
        <v>270</v>
      </c>
      <c r="AI452" t="s">
        <v>270</v>
      </c>
      <c r="AJ452" t="s">
        <v>270</v>
      </c>
      <c r="AK452" t="s">
        <v>270</v>
      </c>
      <c r="AL452">
        <v>3.8E-3</v>
      </c>
      <c r="AM452" t="s">
        <v>271</v>
      </c>
      <c r="AN452">
        <v>50104</v>
      </c>
      <c r="AO452">
        <v>209597</v>
      </c>
      <c r="AP452">
        <v>5</v>
      </c>
      <c r="AQ452">
        <v>33642</v>
      </c>
      <c r="AR452">
        <v>2018</v>
      </c>
      <c r="BC452">
        <v>40</v>
      </c>
      <c r="CM452">
        <v>31.71</v>
      </c>
      <c r="GP452">
        <v>8.2799999999999994</v>
      </c>
      <c r="GU452">
        <v>25.02</v>
      </c>
      <c r="GV452">
        <v>25.37</v>
      </c>
      <c r="GY452">
        <v>71.709999999999994</v>
      </c>
      <c r="GZ452">
        <v>8.2799999999999994</v>
      </c>
      <c r="HA452">
        <v>79.989999999999995</v>
      </c>
      <c r="HB452">
        <v>50.39</v>
      </c>
      <c r="HC452">
        <v>130.38</v>
      </c>
    </row>
    <row r="453" spans="1:211" x14ac:dyDescent="0.25">
      <c r="A453">
        <v>27</v>
      </c>
      <c r="B453">
        <v>106</v>
      </c>
      <c r="C453" t="s">
        <v>250</v>
      </c>
      <c r="D453" t="s">
        <v>251</v>
      </c>
      <c r="E453" t="s">
        <v>252</v>
      </c>
      <c r="F453" t="s">
        <v>253</v>
      </c>
      <c r="G453" t="s">
        <v>254</v>
      </c>
      <c r="H453" t="s">
        <v>255</v>
      </c>
      <c r="I453">
        <v>2013</v>
      </c>
      <c r="J453">
        <v>106</v>
      </c>
      <c r="K453" t="s">
        <v>250</v>
      </c>
      <c r="L453" t="s">
        <v>256</v>
      </c>
      <c r="M453" t="s">
        <v>257</v>
      </c>
      <c r="N453" t="s">
        <v>258</v>
      </c>
      <c r="O453" t="s">
        <v>259</v>
      </c>
      <c r="P453">
        <v>106</v>
      </c>
      <c r="Q453" t="s">
        <v>283</v>
      </c>
      <c r="R453">
        <v>106</v>
      </c>
      <c r="S453" t="s">
        <v>250</v>
      </c>
      <c r="T453" t="s">
        <v>262</v>
      </c>
      <c r="U453" t="s">
        <v>263</v>
      </c>
      <c r="V453" t="s">
        <v>290</v>
      </c>
      <c r="W453" t="s">
        <v>514</v>
      </c>
      <c r="X453">
        <v>0</v>
      </c>
      <c r="Y453" t="s">
        <v>514</v>
      </c>
      <c r="Z453">
        <v>2014</v>
      </c>
      <c r="AA453" t="s">
        <v>496</v>
      </c>
      <c r="AB453" t="s">
        <v>496</v>
      </c>
      <c r="AC453">
        <v>83</v>
      </c>
      <c r="AD453">
        <v>6.12</v>
      </c>
      <c r="AF453" t="s">
        <v>268</v>
      </c>
      <c r="AG453" t="s">
        <v>292</v>
      </c>
      <c r="AH453" t="s">
        <v>270</v>
      </c>
      <c r="AI453" t="s">
        <v>270</v>
      </c>
      <c r="AJ453" t="s">
        <v>270</v>
      </c>
      <c r="AK453" t="s">
        <v>270</v>
      </c>
      <c r="AL453">
        <v>1.3100000000000001E-2</v>
      </c>
      <c r="AM453" t="s">
        <v>271</v>
      </c>
      <c r="AN453">
        <v>57229</v>
      </c>
      <c r="AO453">
        <v>226292</v>
      </c>
      <c r="AP453">
        <v>2</v>
      </c>
      <c r="AQ453">
        <v>33644</v>
      </c>
      <c r="AR453">
        <v>2015</v>
      </c>
      <c r="GP453">
        <v>2.69</v>
      </c>
      <c r="GU453">
        <v>8.23</v>
      </c>
      <c r="GV453">
        <v>0.98</v>
      </c>
      <c r="GY453">
        <v>0</v>
      </c>
      <c r="GZ453">
        <v>2.69</v>
      </c>
      <c r="HA453">
        <v>2.69</v>
      </c>
      <c r="HB453">
        <v>9.2100000000000009</v>
      </c>
      <c r="HC453">
        <v>11.9</v>
      </c>
    </row>
    <row r="454" spans="1:211" x14ac:dyDescent="0.25">
      <c r="A454">
        <v>27</v>
      </c>
      <c r="B454">
        <v>106</v>
      </c>
      <c r="C454" t="s">
        <v>250</v>
      </c>
      <c r="D454" t="s">
        <v>251</v>
      </c>
      <c r="E454" t="s">
        <v>252</v>
      </c>
      <c r="F454" t="s">
        <v>253</v>
      </c>
      <c r="G454" t="s">
        <v>254</v>
      </c>
      <c r="H454" t="s">
        <v>255</v>
      </c>
      <c r="I454">
        <v>2013</v>
      </c>
      <c r="J454">
        <v>106</v>
      </c>
      <c r="K454" t="s">
        <v>250</v>
      </c>
      <c r="L454" t="s">
        <v>256</v>
      </c>
      <c r="M454" t="s">
        <v>257</v>
      </c>
      <c r="N454" t="s">
        <v>258</v>
      </c>
      <c r="O454" t="s">
        <v>259</v>
      </c>
      <c r="P454">
        <v>106</v>
      </c>
      <c r="Q454" t="s">
        <v>283</v>
      </c>
      <c r="R454">
        <v>106</v>
      </c>
      <c r="S454" t="s">
        <v>250</v>
      </c>
      <c r="T454" t="s">
        <v>262</v>
      </c>
      <c r="U454" t="s">
        <v>263</v>
      </c>
      <c r="V454" t="s">
        <v>290</v>
      </c>
      <c r="W454" t="s">
        <v>514</v>
      </c>
      <c r="X454">
        <v>0</v>
      </c>
      <c r="Y454" t="s">
        <v>514</v>
      </c>
      <c r="Z454">
        <v>2014</v>
      </c>
      <c r="AA454" t="s">
        <v>496</v>
      </c>
      <c r="AB454" t="s">
        <v>496</v>
      </c>
      <c r="AC454">
        <v>83</v>
      </c>
      <c r="AD454">
        <v>6.12</v>
      </c>
      <c r="AF454" t="s">
        <v>268</v>
      </c>
      <c r="AG454" t="s">
        <v>292</v>
      </c>
      <c r="AH454" t="s">
        <v>270</v>
      </c>
      <c r="AI454" t="s">
        <v>270</v>
      </c>
      <c r="AJ454" t="s">
        <v>270</v>
      </c>
      <c r="AK454" t="s">
        <v>270</v>
      </c>
      <c r="AL454">
        <v>1.3100000000000001E-2</v>
      </c>
      <c r="AM454" t="s">
        <v>271</v>
      </c>
      <c r="AN454">
        <v>57229</v>
      </c>
      <c r="AO454">
        <v>226292</v>
      </c>
      <c r="AP454">
        <v>3</v>
      </c>
      <c r="AQ454">
        <v>33644</v>
      </c>
      <c r="AR454">
        <v>2016</v>
      </c>
      <c r="GP454">
        <v>44.56</v>
      </c>
      <c r="GU454">
        <v>47.96</v>
      </c>
      <c r="GV454">
        <v>57.41</v>
      </c>
      <c r="GY454">
        <v>0</v>
      </c>
      <c r="GZ454">
        <v>44.56</v>
      </c>
      <c r="HA454">
        <v>44.56</v>
      </c>
      <c r="HB454">
        <v>105.37</v>
      </c>
      <c r="HC454">
        <v>149.93</v>
      </c>
    </row>
    <row r="455" spans="1:211" x14ac:dyDescent="0.25">
      <c r="A455">
        <v>27</v>
      </c>
      <c r="B455">
        <v>106</v>
      </c>
      <c r="C455" t="s">
        <v>250</v>
      </c>
      <c r="D455" t="s">
        <v>251</v>
      </c>
      <c r="E455" t="s">
        <v>252</v>
      </c>
      <c r="F455" t="s">
        <v>253</v>
      </c>
      <c r="G455" t="s">
        <v>254</v>
      </c>
      <c r="H455" t="s">
        <v>255</v>
      </c>
      <c r="I455">
        <v>2013</v>
      </c>
      <c r="J455">
        <v>106</v>
      </c>
      <c r="K455" t="s">
        <v>250</v>
      </c>
      <c r="L455" t="s">
        <v>256</v>
      </c>
      <c r="M455" t="s">
        <v>257</v>
      </c>
      <c r="N455" t="s">
        <v>258</v>
      </c>
      <c r="O455" t="s">
        <v>259</v>
      </c>
      <c r="P455">
        <v>106</v>
      </c>
      <c r="Q455" t="s">
        <v>283</v>
      </c>
      <c r="R455">
        <v>106</v>
      </c>
      <c r="S455" t="s">
        <v>250</v>
      </c>
      <c r="T455" t="s">
        <v>262</v>
      </c>
      <c r="U455" t="s">
        <v>263</v>
      </c>
      <c r="V455" t="s">
        <v>290</v>
      </c>
      <c r="W455" t="s">
        <v>514</v>
      </c>
      <c r="X455">
        <v>0</v>
      </c>
      <c r="Y455" t="s">
        <v>514</v>
      </c>
      <c r="Z455">
        <v>2014</v>
      </c>
      <c r="AA455" t="s">
        <v>496</v>
      </c>
      <c r="AB455" t="s">
        <v>496</v>
      </c>
      <c r="AC455">
        <v>83</v>
      </c>
      <c r="AD455">
        <v>6.12</v>
      </c>
      <c r="AF455" t="s">
        <v>268</v>
      </c>
      <c r="AG455" t="s">
        <v>292</v>
      </c>
      <c r="AH455" t="s">
        <v>270</v>
      </c>
      <c r="AI455" t="s">
        <v>270</v>
      </c>
      <c r="AJ455" t="s">
        <v>270</v>
      </c>
      <c r="AK455" t="s">
        <v>270</v>
      </c>
      <c r="AL455">
        <v>1.3100000000000001E-2</v>
      </c>
      <c r="AM455" t="s">
        <v>271</v>
      </c>
      <c r="AN455">
        <v>57229</v>
      </c>
      <c r="AO455">
        <v>226292</v>
      </c>
      <c r="AP455">
        <v>4</v>
      </c>
      <c r="AQ455">
        <v>33644</v>
      </c>
      <c r="AR455">
        <v>2017</v>
      </c>
      <c r="BC455">
        <v>22.3</v>
      </c>
      <c r="BP455">
        <v>14.67</v>
      </c>
      <c r="CM455">
        <v>61.95</v>
      </c>
      <c r="FL455">
        <v>21.35</v>
      </c>
      <c r="GB455">
        <v>7.2</v>
      </c>
      <c r="GP455">
        <v>132.41999999999999</v>
      </c>
      <c r="GU455">
        <v>141.25</v>
      </c>
      <c r="GV455">
        <v>294.29000000000002</v>
      </c>
      <c r="GY455">
        <v>127.47</v>
      </c>
      <c r="GZ455">
        <v>132.41999999999999</v>
      </c>
      <c r="HA455">
        <v>259.89</v>
      </c>
      <c r="HB455">
        <v>435.54</v>
      </c>
      <c r="HC455">
        <v>695.43000000000006</v>
      </c>
    </row>
    <row r="456" spans="1:211" x14ac:dyDescent="0.25">
      <c r="A456">
        <v>27</v>
      </c>
      <c r="B456">
        <v>106</v>
      </c>
      <c r="C456" t="s">
        <v>250</v>
      </c>
      <c r="D456" t="s">
        <v>251</v>
      </c>
      <c r="E456" t="s">
        <v>252</v>
      </c>
      <c r="F456" t="s">
        <v>253</v>
      </c>
      <c r="G456" t="s">
        <v>254</v>
      </c>
      <c r="H456" t="s">
        <v>255</v>
      </c>
      <c r="I456">
        <v>2013</v>
      </c>
      <c r="J456">
        <v>106</v>
      </c>
      <c r="K456" t="s">
        <v>250</v>
      </c>
      <c r="L456" t="s">
        <v>256</v>
      </c>
      <c r="M456" t="s">
        <v>257</v>
      </c>
      <c r="N456" t="s">
        <v>258</v>
      </c>
      <c r="O456" t="s">
        <v>259</v>
      </c>
      <c r="P456">
        <v>106</v>
      </c>
      <c r="Q456" t="s">
        <v>283</v>
      </c>
      <c r="R456">
        <v>106</v>
      </c>
      <c r="S456" t="s">
        <v>250</v>
      </c>
      <c r="T456" t="s">
        <v>262</v>
      </c>
      <c r="U456" t="s">
        <v>263</v>
      </c>
      <c r="V456" t="s">
        <v>290</v>
      </c>
      <c r="W456" t="s">
        <v>514</v>
      </c>
      <c r="X456">
        <v>0</v>
      </c>
      <c r="Y456" t="s">
        <v>514</v>
      </c>
      <c r="Z456">
        <v>2014</v>
      </c>
      <c r="AA456" t="s">
        <v>496</v>
      </c>
      <c r="AB456" t="s">
        <v>496</v>
      </c>
      <c r="AC456">
        <v>83</v>
      </c>
      <c r="AD456">
        <v>6.12</v>
      </c>
      <c r="AF456" t="s">
        <v>268</v>
      </c>
      <c r="AG456" t="s">
        <v>292</v>
      </c>
      <c r="AH456" t="s">
        <v>270</v>
      </c>
      <c r="AI456" t="s">
        <v>270</v>
      </c>
      <c r="AJ456" t="s">
        <v>270</v>
      </c>
      <c r="AK456" t="s">
        <v>270</v>
      </c>
      <c r="AL456">
        <v>1.3100000000000001E-2</v>
      </c>
      <c r="AM456" t="s">
        <v>271</v>
      </c>
      <c r="AN456">
        <v>57229</v>
      </c>
      <c r="AO456">
        <v>226292</v>
      </c>
      <c r="AP456">
        <v>5</v>
      </c>
      <c r="AQ456">
        <v>33644</v>
      </c>
      <c r="AR456">
        <v>2018</v>
      </c>
      <c r="BC456">
        <v>9.4499999999999993</v>
      </c>
      <c r="GP456">
        <v>13.91</v>
      </c>
      <c r="GU456">
        <v>17.48</v>
      </c>
      <c r="GV456">
        <v>18.260000000000002</v>
      </c>
      <c r="GY456">
        <v>9.4499999999999993</v>
      </c>
      <c r="GZ456">
        <v>13.91</v>
      </c>
      <c r="HA456">
        <v>23.36</v>
      </c>
      <c r="HB456">
        <v>35.74</v>
      </c>
      <c r="HC456">
        <v>59.100000000000009</v>
      </c>
    </row>
    <row r="457" spans="1:211" x14ac:dyDescent="0.25">
      <c r="A457">
        <v>27</v>
      </c>
      <c r="B457">
        <v>106</v>
      </c>
      <c r="C457" t="s">
        <v>250</v>
      </c>
      <c r="D457" t="s">
        <v>251</v>
      </c>
      <c r="E457" t="s">
        <v>252</v>
      </c>
      <c r="F457" t="s">
        <v>253</v>
      </c>
      <c r="G457" t="s">
        <v>254</v>
      </c>
      <c r="H457" t="s">
        <v>255</v>
      </c>
      <c r="I457">
        <v>2013</v>
      </c>
      <c r="J457">
        <v>106</v>
      </c>
      <c r="K457" t="s">
        <v>250</v>
      </c>
      <c r="L457" t="s">
        <v>256</v>
      </c>
      <c r="M457" t="s">
        <v>257</v>
      </c>
      <c r="N457" t="s">
        <v>258</v>
      </c>
      <c r="O457" t="s">
        <v>259</v>
      </c>
      <c r="P457">
        <v>106</v>
      </c>
      <c r="Q457" t="s">
        <v>283</v>
      </c>
      <c r="R457">
        <v>106</v>
      </c>
      <c r="S457" t="s">
        <v>250</v>
      </c>
      <c r="T457" t="s">
        <v>262</v>
      </c>
      <c r="U457" t="s">
        <v>263</v>
      </c>
      <c r="V457" t="s">
        <v>290</v>
      </c>
      <c r="W457" t="s">
        <v>515</v>
      </c>
      <c r="X457">
        <v>0</v>
      </c>
      <c r="Y457" t="s">
        <v>515</v>
      </c>
      <c r="Z457">
        <v>2014</v>
      </c>
      <c r="AA457" t="s">
        <v>493</v>
      </c>
      <c r="AB457" t="s">
        <v>493</v>
      </c>
      <c r="AC457">
        <v>82</v>
      </c>
      <c r="AD457">
        <v>5.79</v>
      </c>
      <c r="AF457" t="s">
        <v>268</v>
      </c>
      <c r="AG457" t="s">
        <v>292</v>
      </c>
      <c r="AH457" t="s">
        <v>270</v>
      </c>
      <c r="AI457" t="s">
        <v>270</v>
      </c>
      <c r="AJ457" t="s">
        <v>270</v>
      </c>
      <c r="AK457" t="s">
        <v>270</v>
      </c>
      <c r="AL457">
        <v>2.1600000000000001E-2</v>
      </c>
      <c r="AM457" t="s">
        <v>271</v>
      </c>
      <c r="AN457">
        <v>24032</v>
      </c>
      <c r="AO457">
        <v>97019</v>
      </c>
      <c r="AP457">
        <v>3</v>
      </c>
      <c r="AQ457">
        <v>33648</v>
      </c>
      <c r="AR457">
        <v>2016</v>
      </c>
      <c r="GP457">
        <v>8.84</v>
      </c>
      <c r="GU457">
        <v>21.11</v>
      </c>
      <c r="GV457">
        <v>26.06</v>
      </c>
      <c r="GY457">
        <v>0</v>
      </c>
      <c r="GZ457">
        <v>8.84</v>
      </c>
      <c r="HA457">
        <v>8.84</v>
      </c>
      <c r="HB457">
        <v>47.17</v>
      </c>
      <c r="HC457">
        <v>56.01</v>
      </c>
    </row>
    <row r="458" spans="1:211" x14ac:dyDescent="0.25">
      <c r="A458">
        <v>27</v>
      </c>
      <c r="B458">
        <v>106</v>
      </c>
      <c r="C458" t="s">
        <v>250</v>
      </c>
      <c r="D458" t="s">
        <v>251</v>
      </c>
      <c r="E458" t="s">
        <v>252</v>
      </c>
      <c r="F458" t="s">
        <v>253</v>
      </c>
      <c r="G458" t="s">
        <v>254</v>
      </c>
      <c r="H458" t="s">
        <v>255</v>
      </c>
      <c r="I458">
        <v>2013</v>
      </c>
      <c r="J458">
        <v>106</v>
      </c>
      <c r="K458" t="s">
        <v>250</v>
      </c>
      <c r="L458" t="s">
        <v>256</v>
      </c>
      <c r="M458" t="s">
        <v>257</v>
      </c>
      <c r="N458" t="s">
        <v>258</v>
      </c>
      <c r="O458" t="s">
        <v>259</v>
      </c>
      <c r="P458">
        <v>106</v>
      </c>
      <c r="Q458" t="s">
        <v>283</v>
      </c>
      <c r="R458">
        <v>106</v>
      </c>
      <c r="S458" t="s">
        <v>250</v>
      </c>
      <c r="T458" t="s">
        <v>262</v>
      </c>
      <c r="U458" t="s">
        <v>263</v>
      </c>
      <c r="V458" t="s">
        <v>290</v>
      </c>
      <c r="W458" t="s">
        <v>515</v>
      </c>
      <c r="X458">
        <v>0</v>
      </c>
      <c r="Y458" t="s">
        <v>515</v>
      </c>
      <c r="Z458">
        <v>2014</v>
      </c>
      <c r="AA458" t="s">
        <v>493</v>
      </c>
      <c r="AB458" t="s">
        <v>493</v>
      </c>
      <c r="AC458">
        <v>82</v>
      </c>
      <c r="AD458">
        <v>5.79</v>
      </c>
      <c r="AF458" t="s">
        <v>268</v>
      </c>
      <c r="AG458" t="s">
        <v>292</v>
      </c>
      <c r="AH458" t="s">
        <v>270</v>
      </c>
      <c r="AI458" t="s">
        <v>270</v>
      </c>
      <c r="AJ458" t="s">
        <v>270</v>
      </c>
      <c r="AK458" t="s">
        <v>270</v>
      </c>
      <c r="AL458">
        <v>2.1600000000000001E-2</v>
      </c>
      <c r="AM458" t="s">
        <v>271</v>
      </c>
      <c r="AN458">
        <v>24032</v>
      </c>
      <c r="AO458">
        <v>97019</v>
      </c>
      <c r="AP458">
        <v>4</v>
      </c>
      <c r="AQ458">
        <v>33648</v>
      </c>
      <c r="AR458">
        <v>2017</v>
      </c>
      <c r="BP458">
        <v>14.98</v>
      </c>
      <c r="CM458">
        <v>8.64</v>
      </c>
      <c r="GP458">
        <v>58.78</v>
      </c>
      <c r="GU458">
        <v>51.04</v>
      </c>
      <c r="GV458">
        <v>89.34</v>
      </c>
      <c r="GY458">
        <v>23.62</v>
      </c>
      <c r="GZ458">
        <v>58.78</v>
      </c>
      <c r="HA458">
        <v>82.4</v>
      </c>
      <c r="HB458">
        <v>140.38</v>
      </c>
      <c r="HC458">
        <v>222.78</v>
      </c>
    </row>
    <row r="459" spans="1:211" x14ac:dyDescent="0.25">
      <c r="A459">
        <v>27</v>
      </c>
      <c r="B459">
        <v>106</v>
      </c>
      <c r="C459" t="s">
        <v>250</v>
      </c>
      <c r="D459" t="s">
        <v>251</v>
      </c>
      <c r="E459" t="s">
        <v>252</v>
      </c>
      <c r="F459" t="s">
        <v>253</v>
      </c>
      <c r="G459" t="s">
        <v>254</v>
      </c>
      <c r="H459" t="s">
        <v>255</v>
      </c>
      <c r="I459">
        <v>2013</v>
      </c>
      <c r="J459">
        <v>106</v>
      </c>
      <c r="K459" t="s">
        <v>250</v>
      </c>
      <c r="L459" t="s">
        <v>256</v>
      </c>
      <c r="M459" t="s">
        <v>257</v>
      </c>
      <c r="N459" t="s">
        <v>258</v>
      </c>
      <c r="O459" t="s">
        <v>259</v>
      </c>
      <c r="P459">
        <v>106</v>
      </c>
      <c r="Q459" t="s">
        <v>283</v>
      </c>
      <c r="R459">
        <v>106</v>
      </c>
      <c r="S459" t="s">
        <v>250</v>
      </c>
      <c r="T459" t="s">
        <v>262</v>
      </c>
      <c r="U459" t="s">
        <v>263</v>
      </c>
      <c r="V459" t="s">
        <v>290</v>
      </c>
      <c r="W459" t="s">
        <v>515</v>
      </c>
      <c r="X459">
        <v>0</v>
      </c>
      <c r="Y459" t="s">
        <v>515</v>
      </c>
      <c r="Z459">
        <v>2014</v>
      </c>
      <c r="AA459" t="s">
        <v>493</v>
      </c>
      <c r="AB459" t="s">
        <v>493</v>
      </c>
      <c r="AC459">
        <v>82</v>
      </c>
      <c r="AD459">
        <v>5.79</v>
      </c>
      <c r="AF459" t="s">
        <v>268</v>
      </c>
      <c r="AG459" t="s">
        <v>292</v>
      </c>
      <c r="AH459" t="s">
        <v>270</v>
      </c>
      <c r="AI459" t="s">
        <v>270</v>
      </c>
      <c r="AJ459" t="s">
        <v>270</v>
      </c>
      <c r="AK459" t="s">
        <v>270</v>
      </c>
      <c r="AL459">
        <v>2.1600000000000001E-2</v>
      </c>
      <c r="AM459" t="s">
        <v>271</v>
      </c>
      <c r="AN459">
        <v>24032</v>
      </c>
      <c r="AO459">
        <v>97019</v>
      </c>
      <c r="AP459">
        <v>5</v>
      </c>
      <c r="AQ459">
        <v>33648</v>
      </c>
      <c r="AR459">
        <v>2018</v>
      </c>
      <c r="CM459">
        <v>20.95</v>
      </c>
      <c r="EO459">
        <v>37.590000000000003</v>
      </c>
      <c r="GU459">
        <v>2.1</v>
      </c>
      <c r="GV459">
        <v>14.73</v>
      </c>
      <c r="GY459">
        <v>58.54</v>
      </c>
      <c r="GZ459">
        <v>0</v>
      </c>
      <c r="HA459">
        <v>58.54</v>
      </c>
      <c r="HB459">
        <v>16.829999999999998</v>
      </c>
      <c r="HC459">
        <v>75.37</v>
      </c>
    </row>
    <row r="460" spans="1:211" x14ac:dyDescent="0.25">
      <c r="A460">
        <v>27</v>
      </c>
      <c r="B460">
        <v>106</v>
      </c>
      <c r="C460" t="s">
        <v>250</v>
      </c>
      <c r="D460" t="s">
        <v>251</v>
      </c>
      <c r="E460" t="s">
        <v>252</v>
      </c>
      <c r="F460" t="s">
        <v>253</v>
      </c>
      <c r="G460" t="s">
        <v>254</v>
      </c>
      <c r="H460" t="s">
        <v>255</v>
      </c>
      <c r="I460">
        <v>2013</v>
      </c>
      <c r="J460">
        <v>106</v>
      </c>
      <c r="K460" t="s">
        <v>250</v>
      </c>
      <c r="L460" t="s">
        <v>256</v>
      </c>
      <c r="M460" t="s">
        <v>257</v>
      </c>
      <c r="N460" t="s">
        <v>258</v>
      </c>
      <c r="O460" t="s">
        <v>259</v>
      </c>
      <c r="P460">
        <v>106</v>
      </c>
      <c r="Q460" t="s">
        <v>283</v>
      </c>
      <c r="R460">
        <v>106</v>
      </c>
      <c r="S460" t="s">
        <v>250</v>
      </c>
      <c r="T460" t="s">
        <v>262</v>
      </c>
      <c r="U460" t="s">
        <v>263</v>
      </c>
      <c r="V460" t="s">
        <v>290</v>
      </c>
      <c r="W460" t="s">
        <v>516</v>
      </c>
      <c r="X460">
        <v>0</v>
      </c>
      <c r="Y460" t="s">
        <v>516</v>
      </c>
      <c r="Z460">
        <v>2014</v>
      </c>
      <c r="AA460" t="s">
        <v>496</v>
      </c>
      <c r="AB460" t="s">
        <v>496</v>
      </c>
      <c r="AC460">
        <v>83</v>
      </c>
      <c r="AD460">
        <v>6.12</v>
      </c>
      <c r="AF460" t="s">
        <v>268</v>
      </c>
      <c r="AG460" t="s">
        <v>292</v>
      </c>
      <c r="AH460" t="s">
        <v>270</v>
      </c>
      <c r="AI460" t="s">
        <v>270</v>
      </c>
      <c r="AJ460" t="s">
        <v>270</v>
      </c>
      <c r="AK460" t="s">
        <v>270</v>
      </c>
      <c r="AL460">
        <v>6.1999999999999998E-3</v>
      </c>
      <c r="AM460" t="s">
        <v>271</v>
      </c>
      <c r="AN460">
        <v>28158</v>
      </c>
      <c r="AO460">
        <v>110567</v>
      </c>
      <c r="AP460">
        <v>2</v>
      </c>
      <c r="AQ460">
        <v>33645</v>
      </c>
      <c r="AR460">
        <v>2015</v>
      </c>
      <c r="GU460">
        <v>2.72</v>
      </c>
      <c r="GV460">
        <v>0.32</v>
      </c>
      <c r="GY460">
        <v>0</v>
      </c>
      <c r="GZ460">
        <v>0</v>
      </c>
      <c r="HA460">
        <v>0</v>
      </c>
      <c r="HB460">
        <v>3.04</v>
      </c>
      <c r="HC460">
        <v>3.04</v>
      </c>
    </row>
    <row r="461" spans="1:211" x14ac:dyDescent="0.25">
      <c r="A461">
        <v>27</v>
      </c>
      <c r="B461">
        <v>106</v>
      </c>
      <c r="C461" t="s">
        <v>250</v>
      </c>
      <c r="D461" t="s">
        <v>251</v>
      </c>
      <c r="E461" t="s">
        <v>252</v>
      </c>
      <c r="F461" t="s">
        <v>253</v>
      </c>
      <c r="G461" t="s">
        <v>254</v>
      </c>
      <c r="H461" t="s">
        <v>255</v>
      </c>
      <c r="I461">
        <v>2013</v>
      </c>
      <c r="J461">
        <v>106</v>
      </c>
      <c r="K461" t="s">
        <v>250</v>
      </c>
      <c r="L461" t="s">
        <v>256</v>
      </c>
      <c r="M461" t="s">
        <v>257</v>
      </c>
      <c r="N461" t="s">
        <v>258</v>
      </c>
      <c r="O461" t="s">
        <v>259</v>
      </c>
      <c r="P461">
        <v>106</v>
      </c>
      <c r="Q461" t="s">
        <v>283</v>
      </c>
      <c r="R461">
        <v>106</v>
      </c>
      <c r="S461" t="s">
        <v>250</v>
      </c>
      <c r="T461" t="s">
        <v>262</v>
      </c>
      <c r="U461" t="s">
        <v>263</v>
      </c>
      <c r="V461" t="s">
        <v>290</v>
      </c>
      <c r="W461" t="s">
        <v>516</v>
      </c>
      <c r="X461">
        <v>0</v>
      </c>
      <c r="Y461" t="s">
        <v>516</v>
      </c>
      <c r="Z461">
        <v>2014</v>
      </c>
      <c r="AA461" t="s">
        <v>496</v>
      </c>
      <c r="AB461" t="s">
        <v>496</v>
      </c>
      <c r="AC461">
        <v>83</v>
      </c>
      <c r="AD461">
        <v>6.12</v>
      </c>
      <c r="AF461" t="s">
        <v>268</v>
      </c>
      <c r="AG461" t="s">
        <v>292</v>
      </c>
      <c r="AH461" t="s">
        <v>270</v>
      </c>
      <c r="AI461" t="s">
        <v>270</v>
      </c>
      <c r="AJ461" t="s">
        <v>270</v>
      </c>
      <c r="AK461" t="s">
        <v>270</v>
      </c>
      <c r="AL461">
        <v>6.1999999999999998E-3</v>
      </c>
      <c r="AM461" t="s">
        <v>271</v>
      </c>
      <c r="AN461">
        <v>28158</v>
      </c>
      <c r="AO461">
        <v>110567</v>
      </c>
      <c r="AP461">
        <v>3</v>
      </c>
      <c r="AQ461">
        <v>33645</v>
      </c>
      <c r="AR461">
        <v>2016</v>
      </c>
      <c r="GP461">
        <v>35.71</v>
      </c>
      <c r="GU461">
        <v>24.27</v>
      </c>
      <c r="GV461">
        <v>29.96</v>
      </c>
      <c r="GY461">
        <v>0</v>
      </c>
      <c r="GZ461">
        <v>35.71</v>
      </c>
      <c r="HA461">
        <v>35.71</v>
      </c>
      <c r="HB461">
        <v>54.23</v>
      </c>
      <c r="HC461">
        <v>89.94</v>
      </c>
    </row>
    <row r="462" spans="1:211" x14ac:dyDescent="0.25">
      <c r="A462">
        <v>27</v>
      </c>
      <c r="B462">
        <v>106</v>
      </c>
      <c r="C462" t="s">
        <v>250</v>
      </c>
      <c r="D462" t="s">
        <v>251</v>
      </c>
      <c r="E462" t="s">
        <v>252</v>
      </c>
      <c r="F462" t="s">
        <v>253</v>
      </c>
      <c r="G462" t="s">
        <v>254</v>
      </c>
      <c r="H462" t="s">
        <v>255</v>
      </c>
      <c r="I462">
        <v>2013</v>
      </c>
      <c r="J462">
        <v>106</v>
      </c>
      <c r="K462" t="s">
        <v>250</v>
      </c>
      <c r="L462" t="s">
        <v>256</v>
      </c>
      <c r="M462" t="s">
        <v>257</v>
      </c>
      <c r="N462" t="s">
        <v>258</v>
      </c>
      <c r="O462" t="s">
        <v>259</v>
      </c>
      <c r="P462">
        <v>106</v>
      </c>
      <c r="Q462" t="s">
        <v>283</v>
      </c>
      <c r="R462">
        <v>106</v>
      </c>
      <c r="S462" t="s">
        <v>250</v>
      </c>
      <c r="T462" t="s">
        <v>262</v>
      </c>
      <c r="U462" t="s">
        <v>263</v>
      </c>
      <c r="V462" t="s">
        <v>290</v>
      </c>
      <c r="W462" t="s">
        <v>516</v>
      </c>
      <c r="X462">
        <v>0</v>
      </c>
      <c r="Y462" t="s">
        <v>516</v>
      </c>
      <c r="Z462">
        <v>2014</v>
      </c>
      <c r="AA462" t="s">
        <v>496</v>
      </c>
      <c r="AB462" t="s">
        <v>496</v>
      </c>
      <c r="AC462">
        <v>83</v>
      </c>
      <c r="AD462">
        <v>6.12</v>
      </c>
      <c r="AF462" t="s">
        <v>268</v>
      </c>
      <c r="AG462" t="s">
        <v>292</v>
      </c>
      <c r="AH462" t="s">
        <v>270</v>
      </c>
      <c r="AI462" t="s">
        <v>270</v>
      </c>
      <c r="AJ462" t="s">
        <v>270</v>
      </c>
      <c r="AK462" t="s">
        <v>270</v>
      </c>
      <c r="AL462">
        <v>6.1999999999999998E-3</v>
      </c>
      <c r="AM462" t="s">
        <v>271</v>
      </c>
      <c r="AN462">
        <v>28158</v>
      </c>
      <c r="AO462">
        <v>110567</v>
      </c>
      <c r="AP462">
        <v>4</v>
      </c>
      <c r="AQ462">
        <v>33645</v>
      </c>
      <c r="AR462">
        <v>2017</v>
      </c>
      <c r="BX462">
        <v>20.85</v>
      </c>
      <c r="CM462">
        <v>52.22</v>
      </c>
      <c r="FD462">
        <v>57.76</v>
      </c>
      <c r="GP462">
        <v>11.54</v>
      </c>
      <c r="GU462">
        <v>51.2</v>
      </c>
      <c r="GV462">
        <v>121.79</v>
      </c>
      <c r="GY462">
        <v>130.83000000000001</v>
      </c>
      <c r="GZ462">
        <v>11.54</v>
      </c>
      <c r="HA462">
        <v>142.37</v>
      </c>
      <c r="HB462">
        <v>172.99</v>
      </c>
      <c r="HC462">
        <v>315.36</v>
      </c>
    </row>
    <row r="463" spans="1:211" x14ac:dyDescent="0.25">
      <c r="A463">
        <v>27</v>
      </c>
      <c r="B463">
        <v>106</v>
      </c>
      <c r="C463" t="s">
        <v>250</v>
      </c>
      <c r="D463" t="s">
        <v>251</v>
      </c>
      <c r="E463" t="s">
        <v>252</v>
      </c>
      <c r="F463" t="s">
        <v>253</v>
      </c>
      <c r="G463" t="s">
        <v>254</v>
      </c>
      <c r="H463" t="s">
        <v>255</v>
      </c>
      <c r="I463">
        <v>2013</v>
      </c>
      <c r="J463">
        <v>106</v>
      </c>
      <c r="K463" t="s">
        <v>250</v>
      </c>
      <c r="L463" t="s">
        <v>256</v>
      </c>
      <c r="M463" t="s">
        <v>257</v>
      </c>
      <c r="N463" t="s">
        <v>258</v>
      </c>
      <c r="O463" t="s">
        <v>259</v>
      </c>
      <c r="P463">
        <v>106</v>
      </c>
      <c r="Q463" t="s">
        <v>283</v>
      </c>
      <c r="R463">
        <v>106</v>
      </c>
      <c r="S463" t="s">
        <v>250</v>
      </c>
      <c r="T463" t="s">
        <v>262</v>
      </c>
      <c r="U463" t="s">
        <v>263</v>
      </c>
      <c r="V463" t="s">
        <v>290</v>
      </c>
      <c r="W463" t="s">
        <v>516</v>
      </c>
      <c r="X463">
        <v>0</v>
      </c>
      <c r="Y463" t="s">
        <v>516</v>
      </c>
      <c r="Z463">
        <v>2014</v>
      </c>
      <c r="AA463" t="s">
        <v>496</v>
      </c>
      <c r="AB463" t="s">
        <v>496</v>
      </c>
      <c r="AC463">
        <v>83</v>
      </c>
      <c r="AD463">
        <v>6.12</v>
      </c>
      <c r="AF463" t="s">
        <v>268</v>
      </c>
      <c r="AG463" t="s">
        <v>292</v>
      </c>
      <c r="AH463" t="s">
        <v>270</v>
      </c>
      <c r="AI463" t="s">
        <v>270</v>
      </c>
      <c r="AJ463" t="s">
        <v>270</v>
      </c>
      <c r="AK463" t="s">
        <v>270</v>
      </c>
      <c r="AL463">
        <v>6.1999999999999998E-3</v>
      </c>
      <c r="AM463" t="s">
        <v>271</v>
      </c>
      <c r="AN463">
        <v>28158</v>
      </c>
      <c r="AO463">
        <v>110567</v>
      </c>
      <c r="AP463">
        <v>5</v>
      </c>
      <c r="AQ463">
        <v>33645</v>
      </c>
      <c r="AR463">
        <v>2018</v>
      </c>
      <c r="FX463">
        <v>17.2</v>
      </c>
      <c r="GU463">
        <v>6.13</v>
      </c>
      <c r="GV463">
        <v>5.68</v>
      </c>
      <c r="GY463">
        <v>17.2</v>
      </c>
      <c r="GZ463">
        <v>0</v>
      </c>
      <c r="HA463">
        <v>17.2</v>
      </c>
      <c r="HB463">
        <v>11.81</v>
      </c>
      <c r="HC463">
        <v>29.009999999999998</v>
      </c>
    </row>
    <row r="464" spans="1:211" x14ac:dyDescent="0.25">
      <c r="A464">
        <v>27</v>
      </c>
      <c r="B464">
        <v>106</v>
      </c>
      <c r="C464" t="s">
        <v>250</v>
      </c>
      <c r="D464" t="s">
        <v>251</v>
      </c>
      <c r="E464" t="s">
        <v>252</v>
      </c>
      <c r="F464" t="s">
        <v>253</v>
      </c>
      <c r="G464" t="s">
        <v>254</v>
      </c>
      <c r="H464" t="s">
        <v>255</v>
      </c>
      <c r="I464">
        <v>2014</v>
      </c>
      <c r="J464">
        <v>106</v>
      </c>
      <c r="K464" t="s">
        <v>250</v>
      </c>
      <c r="L464" t="s">
        <v>256</v>
      </c>
      <c r="M464" t="s">
        <v>257</v>
      </c>
      <c r="N464" t="s">
        <v>258</v>
      </c>
      <c r="O464" t="s">
        <v>259</v>
      </c>
      <c r="P464">
        <v>420</v>
      </c>
      <c r="Q464" t="s">
        <v>260</v>
      </c>
      <c r="R464">
        <v>420</v>
      </c>
      <c r="S464" t="s">
        <v>261</v>
      </c>
      <c r="T464" t="s">
        <v>262</v>
      </c>
      <c r="U464" t="s">
        <v>263</v>
      </c>
      <c r="V464" t="s">
        <v>264</v>
      </c>
      <c r="W464" t="s">
        <v>517</v>
      </c>
      <c r="X464">
        <v>0</v>
      </c>
      <c r="Y464" t="s">
        <v>517</v>
      </c>
      <c r="Z464">
        <v>2015</v>
      </c>
      <c r="AA464" t="s">
        <v>518</v>
      </c>
      <c r="AB464" t="s">
        <v>518</v>
      </c>
      <c r="AC464">
        <v>96</v>
      </c>
      <c r="AD464">
        <v>9.6199999999999992</v>
      </c>
      <c r="AF464" t="s">
        <v>268</v>
      </c>
      <c r="AG464" t="s">
        <v>269</v>
      </c>
      <c r="AH464" t="s">
        <v>270</v>
      </c>
      <c r="AI464" t="s">
        <v>270</v>
      </c>
      <c r="AJ464" t="s">
        <v>270</v>
      </c>
      <c r="AK464" t="s">
        <v>270</v>
      </c>
      <c r="AL464">
        <v>1.18E-2</v>
      </c>
      <c r="AM464" t="s">
        <v>271</v>
      </c>
      <c r="AN464">
        <v>19526</v>
      </c>
      <c r="AO464">
        <v>191612</v>
      </c>
      <c r="AP464">
        <v>2</v>
      </c>
      <c r="AQ464">
        <v>34580</v>
      </c>
      <c r="AR464">
        <v>2016</v>
      </c>
      <c r="GU464">
        <v>3.24</v>
      </c>
      <c r="GV464">
        <v>3.82</v>
      </c>
      <c r="GY464">
        <v>0</v>
      </c>
      <c r="GZ464">
        <v>0</v>
      </c>
      <c r="HA464">
        <v>0</v>
      </c>
      <c r="HB464">
        <v>7.06</v>
      </c>
      <c r="HC464">
        <v>7.0600000000000005</v>
      </c>
    </row>
    <row r="465" spans="1:211" x14ac:dyDescent="0.25">
      <c r="A465">
        <v>27</v>
      </c>
      <c r="B465">
        <v>106</v>
      </c>
      <c r="C465" t="s">
        <v>250</v>
      </c>
      <c r="D465" t="s">
        <v>251</v>
      </c>
      <c r="E465" t="s">
        <v>252</v>
      </c>
      <c r="F465" t="s">
        <v>253</v>
      </c>
      <c r="G465" t="s">
        <v>254</v>
      </c>
      <c r="H465" t="s">
        <v>255</v>
      </c>
      <c r="I465">
        <v>2014</v>
      </c>
      <c r="J465">
        <v>106</v>
      </c>
      <c r="K465" t="s">
        <v>250</v>
      </c>
      <c r="L465" t="s">
        <v>256</v>
      </c>
      <c r="M465" t="s">
        <v>257</v>
      </c>
      <c r="N465" t="s">
        <v>258</v>
      </c>
      <c r="O465" t="s">
        <v>259</v>
      </c>
      <c r="P465">
        <v>420</v>
      </c>
      <c r="Q465" t="s">
        <v>260</v>
      </c>
      <c r="R465">
        <v>420</v>
      </c>
      <c r="S465" t="s">
        <v>261</v>
      </c>
      <c r="T465" t="s">
        <v>262</v>
      </c>
      <c r="U465" t="s">
        <v>263</v>
      </c>
      <c r="V465" t="s">
        <v>264</v>
      </c>
      <c r="W465" t="s">
        <v>517</v>
      </c>
      <c r="X465">
        <v>0</v>
      </c>
      <c r="Y465" t="s">
        <v>517</v>
      </c>
      <c r="Z465">
        <v>2015</v>
      </c>
      <c r="AA465" t="s">
        <v>518</v>
      </c>
      <c r="AB465" t="s">
        <v>518</v>
      </c>
      <c r="AC465">
        <v>96</v>
      </c>
      <c r="AD465">
        <v>9.6199999999999992</v>
      </c>
      <c r="AF465" t="s">
        <v>268</v>
      </c>
      <c r="AG465" t="s">
        <v>269</v>
      </c>
      <c r="AH465" t="s">
        <v>270</v>
      </c>
      <c r="AI465" t="s">
        <v>270</v>
      </c>
      <c r="AJ465" t="s">
        <v>270</v>
      </c>
      <c r="AK465" t="s">
        <v>270</v>
      </c>
      <c r="AL465">
        <v>1.18E-2</v>
      </c>
      <c r="AM465" t="s">
        <v>271</v>
      </c>
      <c r="AN465">
        <v>19526</v>
      </c>
      <c r="AO465">
        <v>191612</v>
      </c>
      <c r="AP465">
        <v>3</v>
      </c>
      <c r="AQ465">
        <v>34580</v>
      </c>
      <c r="AR465">
        <v>2017</v>
      </c>
      <c r="CM465">
        <v>21</v>
      </c>
      <c r="CU465">
        <v>36.409999999999997</v>
      </c>
      <c r="GN465">
        <v>104.9</v>
      </c>
      <c r="GP465">
        <v>18.45</v>
      </c>
      <c r="GU465">
        <v>44.05</v>
      </c>
      <c r="GV465">
        <v>134.86000000000001</v>
      </c>
      <c r="GY465">
        <v>162.31</v>
      </c>
      <c r="GZ465">
        <v>18.45</v>
      </c>
      <c r="HA465">
        <v>180.76</v>
      </c>
      <c r="HB465">
        <v>178.91</v>
      </c>
      <c r="HC465">
        <v>359.67</v>
      </c>
    </row>
    <row r="466" spans="1:211" x14ac:dyDescent="0.25">
      <c r="A466">
        <v>27</v>
      </c>
      <c r="B466">
        <v>106</v>
      </c>
      <c r="C466" t="s">
        <v>250</v>
      </c>
      <c r="D466" t="s">
        <v>251</v>
      </c>
      <c r="E466" t="s">
        <v>252</v>
      </c>
      <c r="F466" t="s">
        <v>253</v>
      </c>
      <c r="G466" t="s">
        <v>254</v>
      </c>
      <c r="H466" t="s">
        <v>255</v>
      </c>
      <c r="I466">
        <v>2014</v>
      </c>
      <c r="J466">
        <v>106</v>
      </c>
      <c r="K466" t="s">
        <v>250</v>
      </c>
      <c r="L466" t="s">
        <v>256</v>
      </c>
      <c r="M466" t="s">
        <v>257</v>
      </c>
      <c r="N466" t="s">
        <v>258</v>
      </c>
      <c r="O466" t="s">
        <v>259</v>
      </c>
      <c r="P466">
        <v>420</v>
      </c>
      <c r="Q466" t="s">
        <v>260</v>
      </c>
      <c r="R466">
        <v>420</v>
      </c>
      <c r="S466" t="s">
        <v>261</v>
      </c>
      <c r="T466" t="s">
        <v>262</v>
      </c>
      <c r="U466" t="s">
        <v>263</v>
      </c>
      <c r="V466" t="s">
        <v>264</v>
      </c>
      <c r="W466" t="s">
        <v>517</v>
      </c>
      <c r="X466">
        <v>0</v>
      </c>
      <c r="Y466" t="s">
        <v>517</v>
      </c>
      <c r="Z466">
        <v>2015</v>
      </c>
      <c r="AA466" t="s">
        <v>518</v>
      </c>
      <c r="AB466" t="s">
        <v>518</v>
      </c>
      <c r="AC466">
        <v>96</v>
      </c>
      <c r="AD466">
        <v>9.6199999999999992</v>
      </c>
      <c r="AF466" t="s">
        <v>268</v>
      </c>
      <c r="AG466" t="s">
        <v>269</v>
      </c>
      <c r="AH466" t="s">
        <v>270</v>
      </c>
      <c r="AI466" t="s">
        <v>270</v>
      </c>
      <c r="AJ466" t="s">
        <v>270</v>
      </c>
      <c r="AK466" t="s">
        <v>270</v>
      </c>
      <c r="AL466">
        <v>1.18E-2</v>
      </c>
      <c r="AM466" t="s">
        <v>271</v>
      </c>
      <c r="AN466">
        <v>19526</v>
      </c>
      <c r="AO466">
        <v>191612</v>
      </c>
      <c r="AP466">
        <v>4</v>
      </c>
      <c r="AQ466">
        <v>34580</v>
      </c>
      <c r="AR466">
        <v>2018</v>
      </c>
      <c r="BC466">
        <v>23.45</v>
      </c>
      <c r="GB466">
        <v>9.81</v>
      </c>
      <c r="GP466">
        <v>12.76</v>
      </c>
      <c r="GU466">
        <v>13.59</v>
      </c>
      <c r="GV466">
        <v>111.86</v>
      </c>
      <c r="GY466">
        <v>33.26</v>
      </c>
      <c r="GZ466">
        <v>12.76</v>
      </c>
      <c r="HA466">
        <v>46.02</v>
      </c>
      <c r="HB466">
        <v>125.45</v>
      </c>
      <c r="HC466">
        <v>171.47</v>
      </c>
    </row>
    <row r="467" spans="1:211" x14ac:dyDescent="0.25">
      <c r="A467">
        <v>27</v>
      </c>
      <c r="B467">
        <v>106</v>
      </c>
      <c r="C467" t="s">
        <v>250</v>
      </c>
      <c r="D467" t="s">
        <v>251</v>
      </c>
      <c r="E467" t="s">
        <v>252</v>
      </c>
      <c r="F467" t="s">
        <v>253</v>
      </c>
      <c r="G467" t="s">
        <v>254</v>
      </c>
      <c r="H467" t="s">
        <v>255</v>
      </c>
      <c r="I467">
        <v>2014</v>
      </c>
      <c r="J467">
        <v>106</v>
      </c>
      <c r="K467" t="s">
        <v>250</v>
      </c>
      <c r="L467" t="s">
        <v>256</v>
      </c>
      <c r="M467" t="s">
        <v>257</v>
      </c>
      <c r="N467" t="s">
        <v>258</v>
      </c>
      <c r="O467" t="s">
        <v>259</v>
      </c>
      <c r="P467">
        <v>420</v>
      </c>
      <c r="Q467" t="s">
        <v>260</v>
      </c>
      <c r="R467">
        <v>420</v>
      </c>
      <c r="S467" t="s">
        <v>261</v>
      </c>
      <c r="T467" t="s">
        <v>262</v>
      </c>
      <c r="U467" t="s">
        <v>263</v>
      </c>
      <c r="V467" t="s">
        <v>264</v>
      </c>
      <c r="W467" t="s">
        <v>519</v>
      </c>
      <c r="X467">
        <v>0</v>
      </c>
      <c r="Y467" t="s">
        <v>519</v>
      </c>
      <c r="Z467">
        <v>2015</v>
      </c>
      <c r="AA467" t="s">
        <v>520</v>
      </c>
      <c r="AB467" t="s">
        <v>520</v>
      </c>
      <c r="AC467">
        <v>94</v>
      </c>
      <c r="AD467">
        <v>9.39</v>
      </c>
      <c r="AF467" t="s">
        <v>268</v>
      </c>
      <c r="AG467" t="s">
        <v>269</v>
      </c>
      <c r="AH467" t="s">
        <v>270</v>
      </c>
      <c r="AI467" t="s">
        <v>270</v>
      </c>
      <c r="AJ467" t="s">
        <v>270</v>
      </c>
      <c r="AK467" t="s">
        <v>270</v>
      </c>
      <c r="AL467">
        <v>1.2200000000000001E-2</v>
      </c>
      <c r="AM467" t="s">
        <v>271</v>
      </c>
      <c r="AN467">
        <v>19322</v>
      </c>
      <c r="AO467">
        <v>193715</v>
      </c>
      <c r="AP467">
        <v>2</v>
      </c>
      <c r="AQ467">
        <v>34975</v>
      </c>
      <c r="AR467">
        <v>2016</v>
      </c>
      <c r="GU467">
        <v>3.31</v>
      </c>
      <c r="GV467">
        <v>3.9</v>
      </c>
      <c r="GY467">
        <v>0</v>
      </c>
      <c r="GZ467">
        <v>0</v>
      </c>
      <c r="HA467">
        <v>0</v>
      </c>
      <c r="HB467">
        <v>7.21</v>
      </c>
      <c r="HC467">
        <v>7.21</v>
      </c>
    </row>
    <row r="468" spans="1:211" x14ac:dyDescent="0.25">
      <c r="A468">
        <v>27</v>
      </c>
      <c r="B468">
        <v>106</v>
      </c>
      <c r="C468" t="s">
        <v>250</v>
      </c>
      <c r="D468" t="s">
        <v>251</v>
      </c>
      <c r="E468" t="s">
        <v>252</v>
      </c>
      <c r="F468" t="s">
        <v>253</v>
      </c>
      <c r="G468" t="s">
        <v>254</v>
      </c>
      <c r="H468" t="s">
        <v>255</v>
      </c>
      <c r="I468">
        <v>2014</v>
      </c>
      <c r="J468">
        <v>106</v>
      </c>
      <c r="K468" t="s">
        <v>250</v>
      </c>
      <c r="L468" t="s">
        <v>256</v>
      </c>
      <c r="M468" t="s">
        <v>257</v>
      </c>
      <c r="N468" t="s">
        <v>258</v>
      </c>
      <c r="O468" t="s">
        <v>259</v>
      </c>
      <c r="P468">
        <v>420</v>
      </c>
      <c r="Q468" t="s">
        <v>260</v>
      </c>
      <c r="R468">
        <v>420</v>
      </c>
      <c r="S468" t="s">
        <v>261</v>
      </c>
      <c r="T468" t="s">
        <v>262</v>
      </c>
      <c r="U468" t="s">
        <v>263</v>
      </c>
      <c r="V468" t="s">
        <v>264</v>
      </c>
      <c r="W468" t="s">
        <v>519</v>
      </c>
      <c r="X468">
        <v>0</v>
      </c>
      <c r="Y468" t="s">
        <v>519</v>
      </c>
      <c r="Z468">
        <v>2015</v>
      </c>
      <c r="AA468" t="s">
        <v>520</v>
      </c>
      <c r="AB468" t="s">
        <v>520</v>
      </c>
      <c r="AC468">
        <v>94</v>
      </c>
      <c r="AD468">
        <v>9.39</v>
      </c>
      <c r="AF468" t="s">
        <v>268</v>
      </c>
      <c r="AG468" t="s">
        <v>269</v>
      </c>
      <c r="AH468" t="s">
        <v>270</v>
      </c>
      <c r="AI468" t="s">
        <v>270</v>
      </c>
      <c r="AJ468" t="s">
        <v>270</v>
      </c>
      <c r="AK468" t="s">
        <v>270</v>
      </c>
      <c r="AL468">
        <v>1.2200000000000001E-2</v>
      </c>
      <c r="AM468" t="s">
        <v>271</v>
      </c>
      <c r="AN468">
        <v>19322</v>
      </c>
      <c r="AO468">
        <v>193715</v>
      </c>
      <c r="AP468">
        <v>3</v>
      </c>
      <c r="AQ468">
        <v>34975</v>
      </c>
      <c r="AR468">
        <v>2017</v>
      </c>
      <c r="GP468">
        <v>26.07</v>
      </c>
      <c r="GU468">
        <v>31.79</v>
      </c>
      <c r="GV468">
        <v>55.65</v>
      </c>
      <c r="GY468">
        <v>0</v>
      </c>
      <c r="GZ468">
        <v>26.07</v>
      </c>
      <c r="HA468">
        <v>26.07</v>
      </c>
      <c r="HB468">
        <v>87.44</v>
      </c>
      <c r="HC468">
        <v>113.50999999999999</v>
      </c>
    </row>
    <row r="469" spans="1:211" x14ac:dyDescent="0.25">
      <c r="A469">
        <v>27</v>
      </c>
      <c r="B469">
        <v>106</v>
      </c>
      <c r="C469" t="s">
        <v>250</v>
      </c>
      <c r="D469" t="s">
        <v>251</v>
      </c>
      <c r="E469" t="s">
        <v>252</v>
      </c>
      <c r="F469" t="s">
        <v>253</v>
      </c>
      <c r="G469" t="s">
        <v>254</v>
      </c>
      <c r="H469" t="s">
        <v>255</v>
      </c>
      <c r="I469">
        <v>2014</v>
      </c>
      <c r="J469">
        <v>106</v>
      </c>
      <c r="K469" t="s">
        <v>250</v>
      </c>
      <c r="L469" t="s">
        <v>256</v>
      </c>
      <c r="M469" t="s">
        <v>257</v>
      </c>
      <c r="N469" t="s">
        <v>258</v>
      </c>
      <c r="O469" t="s">
        <v>259</v>
      </c>
      <c r="P469">
        <v>420</v>
      </c>
      <c r="Q469" t="s">
        <v>260</v>
      </c>
      <c r="R469">
        <v>420</v>
      </c>
      <c r="S469" t="s">
        <v>261</v>
      </c>
      <c r="T469" t="s">
        <v>262</v>
      </c>
      <c r="U469" t="s">
        <v>263</v>
      </c>
      <c r="V469" t="s">
        <v>264</v>
      </c>
      <c r="W469" t="s">
        <v>519</v>
      </c>
      <c r="X469">
        <v>0</v>
      </c>
      <c r="Y469" t="s">
        <v>519</v>
      </c>
      <c r="Z469">
        <v>2015</v>
      </c>
      <c r="AA469" t="s">
        <v>520</v>
      </c>
      <c r="AB469" t="s">
        <v>520</v>
      </c>
      <c r="AC469">
        <v>94</v>
      </c>
      <c r="AD469">
        <v>9.39</v>
      </c>
      <c r="AF469" t="s">
        <v>268</v>
      </c>
      <c r="AG469" t="s">
        <v>269</v>
      </c>
      <c r="AH469" t="s">
        <v>270</v>
      </c>
      <c r="AI469" t="s">
        <v>270</v>
      </c>
      <c r="AJ469" t="s">
        <v>270</v>
      </c>
      <c r="AK469" t="s">
        <v>270</v>
      </c>
      <c r="AL469">
        <v>1.2200000000000001E-2</v>
      </c>
      <c r="AM469" t="s">
        <v>271</v>
      </c>
      <c r="AN469">
        <v>19322</v>
      </c>
      <c r="AO469">
        <v>193715</v>
      </c>
      <c r="AP469">
        <v>4</v>
      </c>
      <c r="AQ469">
        <v>34975</v>
      </c>
      <c r="AR469">
        <v>2018</v>
      </c>
      <c r="BC469">
        <v>47.92</v>
      </c>
      <c r="FX469">
        <v>33.29</v>
      </c>
      <c r="GP469">
        <v>48.32</v>
      </c>
      <c r="GU469">
        <v>20.87</v>
      </c>
      <c r="GV469">
        <v>19.350000000000001</v>
      </c>
      <c r="GY469">
        <v>81.209999999999994</v>
      </c>
      <c r="GZ469">
        <v>48.32</v>
      </c>
      <c r="HA469">
        <v>129.53</v>
      </c>
      <c r="HB469">
        <v>40.22</v>
      </c>
      <c r="HC469">
        <v>169.75</v>
      </c>
    </row>
    <row r="470" spans="1:211" x14ac:dyDescent="0.25">
      <c r="A470">
        <v>27</v>
      </c>
      <c r="B470">
        <v>106</v>
      </c>
      <c r="C470" t="s">
        <v>250</v>
      </c>
      <c r="D470" t="s">
        <v>251</v>
      </c>
      <c r="E470" t="s">
        <v>252</v>
      </c>
      <c r="F470" t="s">
        <v>253</v>
      </c>
      <c r="G470" t="s">
        <v>254</v>
      </c>
      <c r="H470" t="s">
        <v>255</v>
      </c>
      <c r="I470">
        <v>2014</v>
      </c>
      <c r="J470">
        <v>106</v>
      </c>
      <c r="K470" t="s">
        <v>250</v>
      </c>
      <c r="L470" t="s">
        <v>256</v>
      </c>
      <c r="M470" t="s">
        <v>257</v>
      </c>
      <c r="N470" t="s">
        <v>258</v>
      </c>
      <c r="O470" t="s">
        <v>259</v>
      </c>
      <c r="P470">
        <v>420</v>
      </c>
      <c r="Q470" t="s">
        <v>260</v>
      </c>
      <c r="R470">
        <v>420</v>
      </c>
      <c r="S470" t="s">
        <v>261</v>
      </c>
      <c r="T470" t="s">
        <v>262</v>
      </c>
      <c r="U470" t="s">
        <v>263</v>
      </c>
      <c r="V470" t="s">
        <v>264</v>
      </c>
      <c r="W470" t="s">
        <v>519</v>
      </c>
      <c r="X470">
        <v>0</v>
      </c>
      <c r="Y470" t="s">
        <v>519</v>
      </c>
      <c r="Z470">
        <v>2015</v>
      </c>
      <c r="AA470" t="s">
        <v>520</v>
      </c>
      <c r="AB470" t="s">
        <v>520</v>
      </c>
      <c r="AC470">
        <v>94</v>
      </c>
      <c r="AD470">
        <v>9.39</v>
      </c>
      <c r="AF470" t="s">
        <v>268</v>
      </c>
      <c r="AG470" t="s">
        <v>269</v>
      </c>
      <c r="AH470" t="s">
        <v>270</v>
      </c>
      <c r="AI470" t="s">
        <v>270</v>
      </c>
      <c r="AJ470" t="s">
        <v>270</v>
      </c>
      <c r="AK470" t="s">
        <v>270</v>
      </c>
      <c r="AL470">
        <v>1.2200000000000001E-2</v>
      </c>
      <c r="AM470" t="s">
        <v>271</v>
      </c>
      <c r="AN470">
        <v>19322</v>
      </c>
      <c r="AO470">
        <v>193715</v>
      </c>
      <c r="AP470">
        <v>5</v>
      </c>
      <c r="AQ470">
        <v>34975</v>
      </c>
      <c r="AR470">
        <v>2019</v>
      </c>
      <c r="GV470">
        <v>51.31</v>
      </c>
      <c r="GY470">
        <v>0</v>
      </c>
      <c r="GZ470">
        <v>0</v>
      </c>
      <c r="HA470">
        <v>0</v>
      </c>
      <c r="HB470">
        <v>51.31</v>
      </c>
      <c r="HC470">
        <v>51.31</v>
      </c>
    </row>
    <row r="471" spans="1:211" x14ac:dyDescent="0.25">
      <c r="A471">
        <v>27</v>
      </c>
      <c r="B471">
        <v>106</v>
      </c>
      <c r="C471" t="s">
        <v>250</v>
      </c>
      <c r="D471" t="s">
        <v>251</v>
      </c>
      <c r="E471" t="s">
        <v>252</v>
      </c>
      <c r="F471" t="s">
        <v>253</v>
      </c>
      <c r="G471" t="s">
        <v>254</v>
      </c>
      <c r="H471" t="s">
        <v>255</v>
      </c>
      <c r="I471">
        <v>2014</v>
      </c>
      <c r="J471">
        <v>106</v>
      </c>
      <c r="K471" t="s">
        <v>250</v>
      </c>
      <c r="L471" t="s">
        <v>256</v>
      </c>
      <c r="M471" t="s">
        <v>257</v>
      </c>
      <c r="N471" t="s">
        <v>258</v>
      </c>
      <c r="O471" t="s">
        <v>259</v>
      </c>
      <c r="P471">
        <v>420</v>
      </c>
      <c r="Q471" t="s">
        <v>260</v>
      </c>
      <c r="R471">
        <v>420</v>
      </c>
      <c r="S471" t="s">
        <v>261</v>
      </c>
      <c r="T471" t="s">
        <v>262</v>
      </c>
      <c r="U471" t="s">
        <v>263</v>
      </c>
      <c r="V471" t="s">
        <v>264</v>
      </c>
      <c r="W471" t="s">
        <v>521</v>
      </c>
      <c r="X471">
        <v>0</v>
      </c>
      <c r="Y471" t="s">
        <v>521</v>
      </c>
      <c r="Z471">
        <v>2015</v>
      </c>
      <c r="AA471" t="s">
        <v>522</v>
      </c>
      <c r="AB471" t="s">
        <v>522</v>
      </c>
      <c r="AC471">
        <v>88</v>
      </c>
      <c r="AD471">
        <v>7.37</v>
      </c>
      <c r="AF471" t="s">
        <v>268</v>
      </c>
      <c r="AG471" t="s">
        <v>269</v>
      </c>
      <c r="AH471" t="s">
        <v>270</v>
      </c>
      <c r="AI471" t="s">
        <v>270</v>
      </c>
      <c r="AJ471" t="s">
        <v>270</v>
      </c>
      <c r="AK471" t="s">
        <v>270</v>
      </c>
      <c r="AL471">
        <v>6.8999999999999999E-3</v>
      </c>
      <c r="AM471" t="s">
        <v>271</v>
      </c>
      <c r="AN471">
        <v>20146</v>
      </c>
      <c r="AO471">
        <v>100080</v>
      </c>
      <c r="AP471">
        <v>3</v>
      </c>
      <c r="AQ471">
        <v>34976</v>
      </c>
      <c r="AR471">
        <v>2017</v>
      </c>
      <c r="BX471">
        <v>26.38</v>
      </c>
      <c r="CM471">
        <v>22.4</v>
      </c>
      <c r="GP471">
        <v>39.840000000000003</v>
      </c>
      <c r="GU471">
        <v>3.93</v>
      </c>
      <c r="GV471">
        <v>6.89</v>
      </c>
      <c r="GY471">
        <v>48.78</v>
      </c>
      <c r="GZ471">
        <v>39.840000000000003</v>
      </c>
      <c r="HA471">
        <v>88.62</v>
      </c>
      <c r="HB471">
        <v>10.82</v>
      </c>
      <c r="HC471">
        <v>99.440000000000012</v>
      </c>
    </row>
    <row r="472" spans="1:211" x14ac:dyDescent="0.25">
      <c r="A472">
        <v>27</v>
      </c>
      <c r="B472">
        <v>106</v>
      </c>
      <c r="C472" t="s">
        <v>250</v>
      </c>
      <c r="D472" t="s">
        <v>251</v>
      </c>
      <c r="E472" t="s">
        <v>252</v>
      </c>
      <c r="F472" t="s">
        <v>253</v>
      </c>
      <c r="G472" t="s">
        <v>254</v>
      </c>
      <c r="H472" t="s">
        <v>255</v>
      </c>
      <c r="I472">
        <v>2014</v>
      </c>
      <c r="J472">
        <v>106</v>
      </c>
      <c r="K472" t="s">
        <v>250</v>
      </c>
      <c r="L472" t="s">
        <v>256</v>
      </c>
      <c r="M472" t="s">
        <v>257</v>
      </c>
      <c r="N472" t="s">
        <v>258</v>
      </c>
      <c r="O472" t="s">
        <v>259</v>
      </c>
      <c r="P472">
        <v>420</v>
      </c>
      <c r="Q472" t="s">
        <v>260</v>
      </c>
      <c r="R472">
        <v>420</v>
      </c>
      <c r="S472" t="s">
        <v>261</v>
      </c>
      <c r="T472" t="s">
        <v>262</v>
      </c>
      <c r="U472" t="s">
        <v>263</v>
      </c>
      <c r="V472" t="s">
        <v>264</v>
      </c>
      <c r="W472" t="s">
        <v>521</v>
      </c>
      <c r="X472">
        <v>0</v>
      </c>
      <c r="Y472" t="s">
        <v>521</v>
      </c>
      <c r="Z472">
        <v>2015</v>
      </c>
      <c r="AA472" t="s">
        <v>522</v>
      </c>
      <c r="AB472" t="s">
        <v>522</v>
      </c>
      <c r="AC472">
        <v>88</v>
      </c>
      <c r="AD472">
        <v>7.37</v>
      </c>
      <c r="AF472" t="s">
        <v>268</v>
      </c>
      <c r="AG472" t="s">
        <v>269</v>
      </c>
      <c r="AH472" t="s">
        <v>270</v>
      </c>
      <c r="AI472" t="s">
        <v>270</v>
      </c>
      <c r="AJ472" t="s">
        <v>270</v>
      </c>
      <c r="AK472" t="s">
        <v>270</v>
      </c>
      <c r="AL472">
        <v>6.8999999999999999E-3</v>
      </c>
      <c r="AM472" t="s">
        <v>271</v>
      </c>
      <c r="AN472">
        <v>20146</v>
      </c>
      <c r="AO472">
        <v>100080</v>
      </c>
      <c r="AP472">
        <v>4</v>
      </c>
      <c r="AQ472">
        <v>34976</v>
      </c>
      <c r="AR472">
        <v>2018</v>
      </c>
      <c r="BC472">
        <v>11.87</v>
      </c>
      <c r="CM472">
        <v>18.579999999999998</v>
      </c>
      <c r="GP472">
        <v>39.44</v>
      </c>
      <c r="GU472">
        <v>18.940000000000001</v>
      </c>
      <c r="GV472">
        <v>21</v>
      </c>
      <c r="GY472">
        <v>30.45</v>
      </c>
      <c r="GZ472">
        <v>39.44</v>
      </c>
      <c r="HA472">
        <v>69.89</v>
      </c>
      <c r="HB472">
        <v>39.94</v>
      </c>
      <c r="HC472">
        <v>109.82999999999998</v>
      </c>
    </row>
    <row r="473" spans="1:211" x14ac:dyDescent="0.25">
      <c r="A473">
        <v>27</v>
      </c>
      <c r="B473">
        <v>106</v>
      </c>
      <c r="C473" t="s">
        <v>250</v>
      </c>
      <c r="D473" t="s">
        <v>251</v>
      </c>
      <c r="E473" t="s">
        <v>252</v>
      </c>
      <c r="F473" t="s">
        <v>253</v>
      </c>
      <c r="G473" t="s">
        <v>254</v>
      </c>
      <c r="H473" t="s">
        <v>255</v>
      </c>
      <c r="I473">
        <v>2014</v>
      </c>
      <c r="J473">
        <v>106</v>
      </c>
      <c r="K473" t="s">
        <v>250</v>
      </c>
      <c r="L473" t="s">
        <v>256</v>
      </c>
      <c r="M473" t="s">
        <v>257</v>
      </c>
      <c r="N473" t="s">
        <v>258</v>
      </c>
      <c r="O473" t="s">
        <v>259</v>
      </c>
      <c r="P473">
        <v>420</v>
      </c>
      <c r="Q473" t="s">
        <v>260</v>
      </c>
      <c r="R473">
        <v>420</v>
      </c>
      <c r="S473" t="s">
        <v>261</v>
      </c>
      <c r="T473" t="s">
        <v>262</v>
      </c>
      <c r="U473" t="s">
        <v>263</v>
      </c>
      <c r="V473" t="s">
        <v>264</v>
      </c>
      <c r="W473" t="s">
        <v>521</v>
      </c>
      <c r="X473">
        <v>0</v>
      </c>
      <c r="Y473" t="s">
        <v>521</v>
      </c>
      <c r="Z473">
        <v>2015</v>
      </c>
      <c r="AA473" t="s">
        <v>522</v>
      </c>
      <c r="AB473" t="s">
        <v>522</v>
      </c>
      <c r="AC473">
        <v>88</v>
      </c>
      <c r="AD473">
        <v>7.37</v>
      </c>
      <c r="AF473" t="s">
        <v>268</v>
      </c>
      <c r="AG473" t="s">
        <v>269</v>
      </c>
      <c r="AH473" t="s">
        <v>270</v>
      </c>
      <c r="AI473" t="s">
        <v>270</v>
      </c>
      <c r="AJ473" t="s">
        <v>270</v>
      </c>
      <c r="AK473" t="s">
        <v>270</v>
      </c>
      <c r="AL473">
        <v>6.8999999999999999E-3</v>
      </c>
      <c r="AM473" t="s">
        <v>271</v>
      </c>
      <c r="AN473">
        <v>20146</v>
      </c>
      <c r="AO473">
        <v>100080</v>
      </c>
      <c r="AP473">
        <v>5</v>
      </c>
      <c r="AQ473">
        <v>34976</v>
      </c>
      <c r="AR473">
        <v>2019</v>
      </c>
      <c r="FX473">
        <v>10.88</v>
      </c>
      <c r="GY473">
        <v>10.88</v>
      </c>
      <c r="GZ473">
        <v>0</v>
      </c>
      <c r="HA473">
        <v>10.88</v>
      </c>
      <c r="HB473">
        <v>0</v>
      </c>
      <c r="HC473">
        <v>10.88</v>
      </c>
    </row>
    <row r="474" spans="1:211" x14ac:dyDescent="0.25">
      <c r="A474">
        <v>27</v>
      </c>
      <c r="B474">
        <v>106</v>
      </c>
      <c r="C474" t="s">
        <v>250</v>
      </c>
      <c r="D474" t="s">
        <v>251</v>
      </c>
      <c r="E474" t="s">
        <v>252</v>
      </c>
      <c r="F474" t="s">
        <v>253</v>
      </c>
      <c r="G474" t="s">
        <v>254</v>
      </c>
      <c r="H474" t="s">
        <v>255</v>
      </c>
      <c r="I474">
        <v>2014</v>
      </c>
      <c r="J474">
        <v>106</v>
      </c>
      <c r="K474" t="s">
        <v>250</v>
      </c>
      <c r="L474" t="s">
        <v>256</v>
      </c>
      <c r="M474" t="s">
        <v>257</v>
      </c>
      <c r="N474" t="s">
        <v>258</v>
      </c>
      <c r="O474" t="s">
        <v>259</v>
      </c>
      <c r="P474">
        <v>106</v>
      </c>
      <c r="Q474" t="s">
        <v>283</v>
      </c>
      <c r="R474">
        <v>291</v>
      </c>
      <c r="S474" t="s">
        <v>284</v>
      </c>
      <c r="T474" t="s">
        <v>262</v>
      </c>
      <c r="U474" t="s">
        <v>285</v>
      </c>
      <c r="V474" t="s">
        <v>286</v>
      </c>
      <c r="W474" t="s">
        <v>523</v>
      </c>
      <c r="X474">
        <v>0</v>
      </c>
      <c r="Y474" t="s">
        <v>523</v>
      </c>
      <c r="Z474">
        <v>2015</v>
      </c>
      <c r="AA474" t="s">
        <v>524</v>
      </c>
      <c r="AB474" t="s">
        <v>524</v>
      </c>
      <c r="AD474">
        <v>3.44</v>
      </c>
      <c r="AE474" t="s">
        <v>525</v>
      </c>
      <c r="AF474" t="s">
        <v>268</v>
      </c>
      <c r="AG474" t="s">
        <v>269</v>
      </c>
      <c r="AH474" t="s">
        <v>270</v>
      </c>
      <c r="AI474" t="s">
        <v>270</v>
      </c>
      <c r="AJ474" t="s">
        <v>270</v>
      </c>
      <c r="AK474" t="s">
        <v>289</v>
      </c>
      <c r="AL474">
        <v>1.2200000000000001E-2</v>
      </c>
      <c r="AM474" t="s">
        <v>271</v>
      </c>
      <c r="AN474">
        <v>43599</v>
      </c>
      <c r="AO474">
        <v>217603</v>
      </c>
      <c r="AP474">
        <v>2</v>
      </c>
      <c r="AQ474">
        <v>34981</v>
      </c>
      <c r="AR474">
        <v>2016</v>
      </c>
      <c r="GP474">
        <v>0.15</v>
      </c>
      <c r="GY474">
        <v>0</v>
      </c>
      <c r="GZ474">
        <v>0.15</v>
      </c>
      <c r="HA474">
        <v>0.15</v>
      </c>
      <c r="HB474">
        <v>0</v>
      </c>
      <c r="HC474">
        <v>0.15</v>
      </c>
    </row>
    <row r="475" spans="1:211" x14ac:dyDescent="0.25">
      <c r="A475">
        <v>27</v>
      </c>
      <c r="B475">
        <v>106</v>
      </c>
      <c r="C475" t="s">
        <v>250</v>
      </c>
      <c r="D475" t="s">
        <v>251</v>
      </c>
      <c r="E475" t="s">
        <v>252</v>
      </c>
      <c r="F475" t="s">
        <v>253</v>
      </c>
      <c r="G475" t="s">
        <v>254</v>
      </c>
      <c r="H475" t="s">
        <v>255</v>
      </c>
      <c r="I475">
        <v>2014</v>
      </c>
      <c r="J475">
        <v>106</v>
      </c>
      <c r="K475" t="s">
        <v>250</v>
      </c>
      <c r="L475" t="s">
        <v>256</v>
      </c>
      <c r="M475" t="s">
        <v>257</v>
      </c>
      <c r="N475" t="s">
        <v>258</v>
      </c>
      <c r="O475" t="s">
        <v>259</v>
      </c>
      <c r="P475">
        <v>106</v>
      </c>
      <c r="Q475" t="s">
        <v>283</v>
      </c>
      <c r="R475">
        <v>291</v>
      </c>
      <c r="S475" t="s">
        <v>284</v>
      </c>
      <c r="T475" t="s">
        <v>262</v>
      </c>
      <c r="U475" t="s">
        <v>285</v>
      </c>
      <c r="V475" t="s">
        <v>286</v>
      </c>
      <c r="W475" t="s">
        <v>523</v>
      </c>
      <c r="X475">
        <v>0</v>
      </c>
      <c r="Y475" t="s">
        <v>523</v>
      </c>
      <c r="Z475">
        <v>2015</v>
      </c>
      <c r="AA475" t="s">
        <v>524</v>
      </c>
      <c r="AB475" t="s">
        <v>524</v>
      </c>
      <c r="AD475">
        <v>3.44</v>
      </c>
      <c r="AE475" t="s">
        <v>525</v>
      </c>
      <c r="AF475" t="s">
        <v>268</v>
      </c>
      <c r="AG475" t="s">
        <v>269</v>
      </c>
      <c r="AH475" t="s">
        <v>270</v>
      </c>
      <c r="AI475" t="s">
        <v>270</v>
      </c>
      <c r="AJ475" t="s">
        <v>270</v>
      </c>
      <c r="AK475" t="s">
        <v>289</v>
      </c>
      <c r="AL475">
        <v>1.2200000000000001E-2</v>
      </c>
      <c r="AM475" t="s">
        <v>271</v>
      </c>
      <c r="AN475">
        <v>43599</v>
      </c>
      <c r="AO475">
        <v>217603</v>
      </c>
      <c r="AP475">
        <v>3</v>
      </c>
      <c r="AQ475">
        <v>34981</v>
      </c>
      <c r="AR475">
        <v>2017</v>
      </c>
      <c r="FL475">
        <v>26.95</v>
      </c>
      <c r="GP475">
        <v>10.78</v>
      </c>
      <c r="GU475">
        <v>17.8</v>
      </c>
      <c r="GV475">
        <v>31.16</v>
      </c>
      <c r="GY475">
        <v>26.95</v>
      </c>
      <c r="GZ475">
        <v>10.78</v>
      </c>
      <c r="HA475">
        <v>37.729999999999997</v>
      </c>
      <c r="HB475">
        <v>48.96</v>
      </c>
      <c r="HC475">
        <v>86.69</v>
      </c>
    </row>
    <row r="476" spans="1:211" x14ac:dyDescent="0.25">
      <c r="A476">
        <v>27</v>
      </c>
      <c r="B476">
        <v>106</v>
      </c>
      <c r="C476" t="s">
        <v>250</v>
      </c>
      <c r="D476" t="s">
        <v>251</v>
      </c>
      <c r="E476" t="s">
        <v>252</v>
      </c>
      <c r="F476" t="s">
        <v>253</v>
      </c>
      <c r="G476" t="s">
        <v>254</v>
      </c>
      <c r="H476" t="s">
        <v>255</v>
      </c>
      <c r="I476">
        <v>2014</v>
      </c>
      <c r="J476">
        <v>106</v>
      </c>
      <c r="K476" t="s">
        <v>250</v>
      </c>
      <c r="L476" t="s">
        <v>256</v>
      </c>
      <c r="M476" t="s">
        <v>257</v>
      </c>
      <c r="N476" t="s">
        <v>258</v>
      </c>
      <c r="O476" t="s">
        <v>259</v>
      </c>
      <c r="P476">
        <v>106</v>
      </c>
      <c r="Q476" t="s">
        <v>283</v>
      </c>
      <c r="R476">
        <v>291</v>
      </c>
      <c r="S476" t="s">
        <v>284</v>
      </c>
      <c r="T476" t="s">
        <v>262</v>
      </c>
      <c r="U476" t="s">
        <v>285</v>
      </c>
      <c r="V476" t="s">
        <v>286</v>
      </c>
      <c r="W476" t="s">
        <v>523</v>
      </c>
      <c r="X476">
        <v>0</v>
      </c>
      <c r="Y476" t="s">
        <v>523</v>
      </c>
      <c r="Z476">
        <v>2015</v>
      </c>
      <c r="AA476" t="s">
        <v>524</v>
      </c>
      <c r="AB476" t="s">
        <v>524</v>
      </c>
      <c r="AD476">
        <v>3.44</v>
      </c>
      <c r="AE476" t="s">
        <v>525</v>
      </c>
      <c r="AF476" t="s">
        <v>268</v>
      </c>
      <c r="AG476" t="s">
        <v>269</v>
      </c>
      <c r="AH476" t="s">
        <v>270</v>
      </c>
      <c r="AI476" t="s">
        <v>270</v>
      </c>
      <c r="AJ476" t="s">
        <v>270</v>
      </c>
      <c r="AK476" t="s">
        <v>289</v>
      </c>
      <c r="AL476">
        <v>1.2200000000000001E-2</v>
      </c>
      <c r="AM476" t="s">
        <v>271</v>
      </c>
      <c r="AN476">
        <v>43599</v>
      </c>
      <c r="AO476">
        <v>217603</v>
      </c>
      <c r="AP476">
        <v>4</v>
      </c>
      <c r="AQ476">
        <v>34981</v>
      </c>
      <c r="AR476">
        <v>2018</v>
      </c>
      <c r="BC476">
        <v>11.93</v>
      </c>
      <c r="CM476">
        <v>44.57</v>
      </c>
      <c r="FD476">
        <v>47.02</v>
      </c>
      <c r="FX476">
        <v>21.86</v>
      </c>
      <c r="GB476">
        <v>4.99</v>
      </c>
      <c r="GP476">
        <v>67.83</v>
      </c>
      <c r="GU476">
        <v>73.48</v>
      </c>
      <c r="GV476">
        <v>120.12</v>
      </c>
      <c r="GY476">
        <v>130.37</v>
      </c>
      <c r="GZ476">
        <v>67.83</v>
      </c>
      <c r="HA476">
        <v>198.2</v>
      </c>
      <c r="HB476">
        <v>193.6</v>
      </c>
      <c r="HC476">
        <v>391.8</v>
      </c>
    </row>
    <row r="477" spans="1:211" x14ac:dyDescent="0.25">
      <c r="A477">
        <v>27</v>
      </c>
      <c r="B477">
        <v>106</v>
      </c>
      <c r="C477" t="s">
        <v>250</v>
      </c>
      <c r="D477" t="s">
        <v>251</v>
      </c>
      <c r="E477" t="s">
        <v>252</v>
      </c>
      <c r="F477" t="s">
        <v>253</v>
      </c>
      <c r="G477" t="s">
        <v>254</v>
      </c>
      <c r="H477" t="s">
        <v>255</v>
      </c>
      <c r="I477">
        <v>2014</v>
      </c>
      <c r="J477">
        <v>106</v>
      </c>
      <c r="K477" t="s">
        <v>250</v>
      </c>
      <c r="L477" t="s">
        <v>256</v>
      </c>
      <c r="M477" t="s">
        <v>257</v>
      </c>
      <c r="N477" t="s">
        <v>258</v>
      </c>
      <c r="O477" t="s">
        <v>259</v>
      </c>
      <c r="P477">
        <v>106</v>
      </c>
      <c r="Q477" t="s">
        <v>283</v>
      </c>
      <c r="R477">
        <v>291</v>
      </c>
      <c r="S477" t="s">
        <v>284</v>
      </c>
      <c r="T477" t="s">
        <v>262</v>
      </c>
      <c r="U477" t="s">
        <v>285</v>
      </c>
      <c r="V477" t="s">
        <v>286</v>
      </c>
      <c r="W477" t="s">
        <v>523</v>
      </c>
      <c r="X477">
        <v>0</v>
      </c>
      <c r="Y477" t="s">
        <v>523</v>
      </c>
      <c r="Z477">
        <v>2015</v>
      </c>
      <c r="AA477" t="s">
        <v>524</v>
      </c>
      <c r="AB477" t="s">
        <v>524</v>
      </c>
      <c r="AD477">
        <v>3.44</v>
      </c>
      <c r="AE477" t="s">
        <v>525</v>
      </c>
      <c r="AF477" t="s">
        <v>268</v>
      </c>
      <c r="AG477" t="s">
        <v>269</v>
      </c>
      <c r="AH477" t="s">
        <v>270</v>
      </c>
      <c r="AI477" t="s">
        <v>270</v>
      </c>
      <c r="AJ477" t="s">
        <v>270</v>
      </c>
      <c r="AK477" t="s">
        <v>289</v>
      </c>
      <c r="AL477">
        <v>1.2200000000000001E-2</v>
      </c>
      <c r="AM477" t="s">
        <v>271</v>
      </c>
      <c r="AN477">
        <v>43599</v>
      </c>
      <c r="AO477">
        <v>217603</v>
      </c>
      <c r="AP477">
        <v>5</v>
      </c>
      <c r="AQ477">
        <v>34981</v>
      </c>
      <c r="AR477">
        <v>2019</v>
      </c>
      <c r="BC477">
        <v>11.03</v>
      </c>
      <c r="FL477">
        <v>29.35</v>
      </c>
      <c r="GB477">
        <v>17.32</v>
      </c>
      <c r="GP477">
        <v>10.93</v>
      </c>
      <c r="GU477">
        <v>6.93</v>
      </c>
      <c r="GV477">
        <v>33.840000000000003</v>
      </c>
      <c r="GY477">
        <v>57.7</v>
      </c>
      <c r="GZ477">
        <v>10.93</v>
      </c>
      <c r="HA477">
        <v>68.63</v>
      </c>
      <c r="HB477">
        <v>40.770000000000003</v>
      </c>
      <c r="HC477">
        <v>109.4</v>
      </c>
    </row>
    <row r="478" spans="1:211" x14ac:dyDescent="0.25">
      <c r="A478">
        <v>27</v>
      </c>
      <c r="B478">
        <v>106</v>
      </c>
      <c r="C478" t="s">
        <v>250</v>
      </c>
      <c r="D478" t="s">
        <v>251</v>
      </c>
      <c r="E478" t="s">
        <v>252</v>
      </c>
      <c r="F478" t="s">
        <v>253</v>
      </c>
      <c r="G478" t="s">
        <v>254</v>
      </c>
      <c r="H478" t="s">
        <v>255</v>
      </c>
      <c r="I478">
        <v>2014</v>
      </c>
      <c r="J478">
        <v>106</v>
      </c>
      <c r="K478" t="s">
        <v>250</v>
      </c>
      <c r="L478" t="s">
        <v>256</v>
      </c>
      <c r="M478" t="s">
        <v>257</v>
      </c>
      <c r="N478" t="s">
        <v>258</v>
      </c>
      <c r="O478" t="s">
        <v>259</v>
      </c>
      <c r="P478">
        <v>106</v>
      </c>
      <c r="Q478" t="s">
        <v>283</v>
      </c>
      <c r="R478">
        <v>106</v>
      </c>
      <c r="S478" t="s">
        <v>250</v>
      </c>
      <c r="T478" t="s">
        <v>262</v>
      </c>
      <c r="U478" t="s">
        <v>263</v>
      </c>
      <c r="V478" t="s">
        <v>290</v>
      </c>
      <c r="W478" t="s">
        <v>526</v>
      </c>
      <c r="X478">
        <v>0</v>
      </c>
      <c r="Y478" t="s">
        <v>526</v>
      </c>
      <c r="Z478">
        <v>2015</v>
      </c>
      <c r="AA478" t="s">
        <v>527</v>
      </c>
      <c r="AB478" t="s">
        <v>527</v>
      </c>
      <c r="AC478">
        <v>86</v>
      </c>
      <c r="AD478">
        <v>6.75</v>
      </c>
      <c r="AF478" t="s">
        <v>268</v>
      </c>
      <c r="AG478" t="s">
        <v>292</v>
      </c>
      <c r="AH478" t="s">
        <v>270</v>
      </c>
      <c r="AI478" t="s">
        <v>270</v>
      </c>
      <c r="AJ478" t="s">
        <v>270</v>
      </c>
      <c r="AK478" t="s">
        <v>270</v>
      </c>
      <c r="AL478">
        <v>6.7999999999999996E-3</v>
      </c>
      <c r="AM478" t="s">
        <v>271</v>
      </c>
      <c r="AN478">
        <v>66558</v>
      </c>
      <c r="AO478">
        <v>261944</v>
      </c>
      <c r="AP478">
        <v>2</v>
      </c>
      <c r="AQ478">
        <v>34977</v>
      </c>
      <c r="AR478">
        <v>2016</v>
      </c>
      <c r="GP478">
        <v>0.4</v>
      </c>
      <c r="GU478">
        <v>7.8</v>
      </c>
      <c r="GV478">
        <v>9.19</v>
      </c>
      <c r="GY478">
        <v>0</v>
      </c>
      <c r="GZ478">
        <v>0.4</v>
      </c>
      <c r="HA478">
        <v>0.4</v>
      </c>
      <c r="HB478">
        <v>16.989999999999998</v>
      </c>
      <c r="HC478">
        <v>17.39</v>
      </c>
    </row>
    <row r="479" spans="1:211" x14ac:dyDescent="0.25">
      <c r="A479">
        <v>27</v>
      </c>
      <c r="B479">
        <v>106</v>
      </c>
      <c r="C479" t="s">
        <v>250</v>
      </c>
      <c r="D479" t="s">
        <v>251</v>
      </c>
      <c r="E479" t="s">
        <v>252</v>
      </c>
      <c r="F479" t="s">
        <v>253</v>
      </c>
      <c r="G479" t="s">
        <v>254</v>
      </c>
      <c r="H479" t="s">
        <v>255</v>
      </c>
      <c r="I479">
        <v>2014</v>
      </c>
      <c r="J479">
        <v>106</v>
      </c>
      <c r="K479" t="s">
        <v>250</v>
      </c>
      <c r="L479" t="s">
        <v>256</v>
      </c>
      <c r="M479" t="s">
        <v>257</v>
      </c>
      <c r="N479" t="s">
        <v>258</v>
      </c>
      <c r="O479" t="s">
        <v>259</v>
      </c>
      <c r="P479">
        <v>106</v>
      </c>
      <c r="Q479" t="s">
        <v>283</v>
      </c>
      <c r="R479">
        <v>106</v>
      </c>
      <c r="S479" t="s">
        <v>250</v>
      </c>
      <c r="T479" t="s">
        <v>262</v>
      </c>
      <c r="U479" t="s">
        <v>263</v>
      </c>
      <c r="V479" t="s">
        <v>290</v>
      </c>
      <c r="W479" t="s">
        <v>526</v>
      </c>
      <c r="X479">
        <v>0</v>
      </c>
      <c r="Y479" t="s">
        <v>526</v>
      </c>
      <c r="Z479">
        <v>2015</v>
      </c>
      <c r="AA479" t="s">
        <v>527</v>
      </c>
      <c r="AB479" t="s">
        <v>527</v>
      </c>
      <c r="AC479">
        <v>86</v>
      </c>
      <c r="AD479">
        <v>6.75</v>
      </c>
      <c r="AF479" t="s">
        <v>268</v>
      </c>
      <c r="AG479" t="s">
        <v>292</v>
      </c>
      <c r="AH479" t="s">
        <v>270</v>
      </c>
      <c r="AI479" t="s">
        <v>270</v>
      </c>
      <c r="AJ479" t="s">
        <v>270</v>
      </c>
      <c r="AK479" t="s">
        <v>270</v>
      </c>
      <c r="AL479">
        <v>6.7999999999999996E-3</v>
      </c>
      <c r="AM479" t="s">
        <v>271</v>
      </c>
      <c r="AN479">
        <v>66558</v>
      </c>
      <c r="AO479">
        <v>261944</v>
      </c>
      <c r="AP479">
        <v>3</v>
      </c>
      <c r="AQ479">
        <v>34977</v>
      </c>
      <c r="AR479">
        <v>2017</v>
      </c>
      <c r="CJ479">
        <v>31.29</v>
      </c>
      <c r="CM479">
        <v>35.5</v>
      </c>
      <c r="FI479">
        <v>21.76</v>
      </c>
      <c r="FL479">
        <v>21.25</v>
      </c>
      <c r="GP479">
        <v>8.5</v>
      </c>
      <c r="GU479">
        <v>53.03</v>
      </c>
      <c r="GV479">
        <v>92.84</v>
      </c>
      <c r="GY479">
        <v>109.8</v>
      </c>
      <c r="GZ479">
        <v>8.5</v>
      </c>
      <c r="HA479">
        <v>118.3</v>
      </c>
      <c r="HB479">
        <v>145.87</v>
      </c>
      <c r="HC479">
        <v>264.16999999999996</v>
      </c>
    </row>
    <row r="480" spans="1:211" x14ac:dyDescent="0.25">
      <c r="A480">
        <v>27</v>
      </c>
      <c r="B480">
        <v>106</v>
      </c>
      <c r="C480" t="s">
        <v>250</v>
      </c>
      <c r="D480" t="s">
        <v>251</v>
      </c>
      <c r="E480" t="s">
        <v>252</v>
      </c>
      <c r="F480" t="s">
        <v>253</v>
      </c>
      <c r="G480" t="s">
        <v>254</v>
      </c>
      <c r="H480" t="s">
        <v>255</v>
      </c>
      <c r="I480">
        <v>2014</v>
      </c>
      <c r="J480">
        <v>106</v>
      </c>
      <c r="K480" t="s">
        <v>250</v>
      </c>
      <c r="L480" t="s">
        <v>256</v>
      </c>
      <c r="M480" t="s">
        <v>257</v>
      </c>
      <c r="N480" t="s">
        <v>258</v>
      </c>
      <c r="O480" t="s">
        <v>259</v>
      </c>
      <c r="P480">
        <v>106</v>
      </c>
      <c r="Q480" t="s">
        <v>283</v>
      </c>
      <c r="R480">
        <v>106</v>
      </c>
      <c r="S480" t="s">
        <v>250</v>
      </c>
      <c r="T480" t="s">
        <v>262</v>
      </c>
      <c r="U480" t="s">
        <v>263</v>
      </c>
      <c r="V480" t="s">
        <v>290</v>
      </c>
      <c r="W480" t="s">
        <v>526</v>
      </c>
      <c r="X480">
        <v>0</v>
      </c>
      <c r="Y480" t="s">
        <v>526</v>
      </c>
      <c r="Z480">
        <v>2015</v>
      </c>
      <c r="AA480" t="s">
        <v>527</v>
      </c>
      <c r="AB480" t="s">
        <v>527</v>
      </c>
      <c r="AC480">
        <v>86</v>
      </c>
      <c r="AD480">
        <v>6.75</v>
      </c>
      <c r="AF480" t="s">
        <v>268</v>
      </c>
      <c r="AG480" t="s">
        <v>292</v>
      </c>
      <c r="AH480" t="s">
        <v>270</v>
      </c>
      <c r="AI480" t="s">
        <v>270</v>
      </c>
      <c r="AJ480" t="s">
        <v>270</v>
      </c>
      <c r="AK480" t="s">
        <v>270</v>
      </c>
      <c r="AL480">
        <v>6.7999999999999996E-3</v>
      </c>
      <c r="AM480" t="s">
        <v>271</v>
      </c>
      <c r="AN480">
        <v>66558</v>
      </c>
      <c r="AO480">
        <v>261944</v>
      </c>
      <c r="AP480">
        <v>4</v>
      </c>
      <c r="AQ480">
        <v>34977</v>
      </c>
      <c r="AR480">
        <v>2018</v>
      </c>
      <c r="BC480">
        <v>18.82</v>
      </c>
      <c r="FD480">
        <v>44.87</v>
      </c>
      <c r="FQ480">
        <v>43.37</v>
      </c>
      <c r="GM480">
        <v>0</v>
      </c>
      <c r="GN480">
        <v>13.77</v>
      </c>
      <c r="GP480">
        <v>19.170000000000002</v>
      </c>
      <c r="GU480">
        <v>88.01</v>
      </c>
      <c r="GV480">
        <v>132.32</v>
      </c>
      <c r="GY480">
        <v>120.83</v>
      </c>
      <c r="GZ480">
        <v>19.170000000000002</v>
      </c>
      <c r="HA480">
        <v>140</v>
      </c>
      <c r="HB480">
        <v>220.33</v>
      </c>
      <c r="HC480">
        <v>360.33</v>
      </c>
    </row>
    <row r="481" spans="1:211" x14ac:dyDescent="0.25">
      <c r="A481">
        <v>27</v>
      </c>
      <c r="B481">
        <v>106</v>
      </c>
      <c r="C481" t="s">
        <v>250</v>
      </c>
      <c r="D481" t="s">
        <v>251</v>
      </c>
      <c r="E481" t="s">
        <v>252</v>
      </c>
      <c r="F481" t="s">
        <v>253</v>
      </c>
      <c r="G481" t="s">
        <v>254</v>
      </c>
      <c r="H481" t="s">
        <v>255</v>
      </c>
      <c r="I481">
        <v>2014</v>
      </c>
      <c r="J481">
        <v>106</v>
      </c>
      <c r="K481" t="s">
        <v>250</v>
      </c>
      <c r="L481" t="s">
        <v>256</v>
      </c>
      <c r="M481" t="s">
        <v>257</v>
      </c>
      <c r="N481" t="s">
        <v>258</v>
      </c>
      <c r="O481" t="s">
        <v>259</v>
      </c>
      <c r="P481">
        <v>106</v>
      </c>
      <c r="Q481" t="s">
        <v>283</v>
      </c>
      <c r="R481">
        <v>106</v>
      </c>
      <c r="S481" t="s">
        <v>250</v>
      </c>
      <c r="T481" t="s">
        <v>262</v>
      </c>
      <c r="U481" t="s">
        <v>263</v>
      </c>
      <c r="V481" t="s">
        <v>290</v>
      </c>
      <c r="W481" t="s">
        <v>526</v>
      </c>
      <c r="X481">
        <v>0</v>
      </c>
      <c r="Y481" t="s">
        <v>526</v>
      </c>
      <c r="Z481">
        <v>2015</v>
      </c>
      <c r="AA481" t="s">
        <v>527</v>
      </c>
      <c r="AB481" t="s">
        <v>527</v>
      </c>
      <c r="AC481">
        <v>86</v>
      </c>
      <c r="AD481">
        <v>6.75</v>
      </c>
      <c r="AF481" t="s">
        <v>268</v>
      </c>
      <c r="AG481" t="s">
        <v>292</v>
      </c>
      <c r="AH481" t="s">
        <v>270</v>
      </c>
      <c r="AI481" t="s">
        <v>270</v>
      </c>
      <c r="AJ481" t="s">
        <v>270</v>
      </c>
      <c r="AK481" t="s">
        <v>270</v>
      </c>
      <c r="AL481">
        <v>6.7999999999999996E-3</v>
      </c>
      <c r="AM481" t="s">
        <v>271</v>
      </c>
      <c r="AN481">
        <v>66558</v>
      </c>
      <c r="AO481">
        <v>261944</v>
      </c>
      <c r="AP481">
        <v>5</v>
      </c>
      <c r="AQ481">
        <v>34977</v>
      </c>
      <c r="AR481">
        <v>2019</v>
      </c>
      <c r="CM481">
        <v>39.04</v>
      </c>
      <c r="FU481">
        <v>55.73</v>
      </c>
      <c r="GP481">
        <v>4.13</v>
      </c>
      <c r="GU481">
        <v>6.2</v>
      </c>
      <c r="GV481">
        <v>5.99</v>
      </c>
      <c r="GY481">
        <v>94.77</v>
      </c>
      <c r="GZ481">
        <v>4.13</v>
      </c>
      <c r="HA481">
        <v>98.9</v>
      </c>
      <c r="HB481">
        <v>12.19</v>
      </c>
      <c r="HC481">
        <v>111.09</v>
      </c>
    </row>
    <row r="482" spans="1:211" x14ac:dyDescent="0.25">
      <c r="A482">
        <v>27</v>
      </c>
      <c r="B482">
        <v>106</v>
      </c>
      <c r="C482" t="s">
        <v>250</v>
      </c>
      <c r="D482" t="s">
        <v>251</v>
      </c>
      <c r="E482" t="s">
        <v>252</v>
      </c>
      <c r="F482" t="s">
        <v>253</v>
      </c>
      <c r="G482" t="s">
        <v>254</v>
      </c>
      <c r="H482" t="s">
        <v>255</v>
      </c>
      <c r="I482">
        <v>2014</v>
      </c>
      <c r="J482">
        <v>106</v>
      </c>
      <c r="K482" t="s">
        <v>250</v>
      </c>
      <c r="L482" t="s">
        <v>256</v>
      </c>
      <c r="M482" t="s">
        <v>257</v>
      </c>
      <c r="N482" t="s">
        <v>258</v>
      </c>
      <c r="O482" t="s">
        <v>259</v>
      </c>
      <c r="P482">
        <v>106</v>
      </c>
      <c r="Q482" t="s">
        <v>283</v>
      </c>
      <c r="R482">
        <v>106</v>
      </c>
      <c r="S482" t="s">
        <v>250</v>
      </c>
      <c r="T482" t="s">
        <v>262</v>
      </c>
      <c r="U482" t="s">
        <v>263</v>
      </c>
      <c r="V482" t="s">
        <v>290</v>
      </c>
      <c r="W482" t="s">
        <v>528</v>
      </c>
      <c r="X482">
        <v>0</v>
      </c>
      <c r="Y482" t="s">
        <v>528</v>
      </c>
      <c r="Z482">
        <v>2015</v>
      </c>
      <c r="AA482" t="s">
        <v>518</v>
      </c>
      <c r="AB482" t="s">
        <v>518</v>
      </c>
      <c r="AC482">
        <v>86</v>
      </c>
      <c r="AD482">
        <v>6.95</v>
      </c>
      <c r="AF482" t="s">
        <v>268</v>
      </c>
      <c r="AG482" t="s">
        <v>292</v>
      </c>
      <c r="AH482" t="s">
        <v>270</v>
      </c>
      <c r="AI482" t="s">
        <v>270</v>
      </c>
      <c r="AJ482" t="s">
        <v>270</v>
      </c>
      <c r="AK482" t="s">
        <v>270</v>
      </c>
      <c r="AL482">
        <v>1.03E-2</v>
      </c>
      <c r="AM482" t="s">
        <v>271</v>
      </c>
      <c r="AN482">
        <v>73626</v>
      </c>
      <c r="AO482">
        <v>312382</v>
      </c>
      <c r="AP482">
        <v>2</v>
      </c>
      <c r="AQ482">
        <v>34576</v>
      </c>
      <c r="AR482">
        <v>2016</v>
      </c>
      <c r="GU482">
        <v>1.4</v>
      </c>
      <c r="GV482">
        <v>1.65</v>
      </c>
      <c r="GY482">
        <v>0</v>
      </c>
      <c r="GZ482">
        <v>0</v>
      </c>
      <c r="HA482">
        <v>0</v>
      </c>
      <c r="HB482">
        <v>3.05</v>
      </c>
      <c r="HC482">
        <v>3.05</v>
      </c>
    </row>
    <row r="483" spans="1:211" x14ac:dyDescent="0.25">
      <c r="A483">
        <v>27</v>
      </c>
      <c r="B483">
        <v>106</v>
      </c>
      <c r="C483" t="s">
        <v>250</v>
      </c>
      <c r="D483" t="s">
        <v>251</v>
      </c>
      <c r="E483" t="s">
        <v>252</v>
      </c>
      <c r="F483" t="s">
        <v>253</v>
      </c>
      <c r="G483" t="s">
        <v>254</v>
      </c>
      <c r="H483" t="s">
        <v>255</v>
      </c>
      <c r="I483">
        <v>2014</v>
      </c>
      <c r="J483">
        <v>106</v>
      </c>
      <c r="K483" t="s">
        <v>250</v>
      </c>
      <c r="L483" t="s">
        <v>256</v>
      </c>
      <c r="M483" t="s">
        <v>257</v>
      </c>
      <c r="N483" t="s">
        <v>258</v>
      </c>
      <c r="O483" t="s">
        <v>259</v>
      </c>
      <c r="P483">
        <v>106</v>
      </c>
      <c r="Q483" t="s">
        <v>283</v>
      </c>
      <c r="R483">
        <v>106</v>
      </c>
      <c r="S483" t="s">
        <v>250</v>
      </c>
      <c r="T483" t="s">
        <v>262</v>
      </c>
      <c r="U483" t="s">
        <v>263</v>
      </c>
      <c r="V483" t="s">
        <v>290</v>
      </c>
      <c r="W483" t="s">
        <v>528</v>
      </c>
      <c r="X483">
        <v>0</v>
      </c>
      <c r="Y483" t="s">
        <v>528</v>
      </c>
      <c r="Z483">
        <v>2015</v>
      </c>
      <c r="AA483" t="s">
        <v>518</v>
      </c>
      <c r="AB483" t="s">
        <v>518</v>
      </c>
      <c r="AC483">
        <v>86</v>
      </c>
      <c r="AD483">
        <v>6.95</v>
      </c>
      <c r="AF483" t="s">
        <v>268</v>
      </c>
      <c r="AG483" t="s">
        <v>292</v>
      </c>
      <c r="AH483" t="s">
        <v>270</v>
      </c>
      <c r="AI483" t="s">
        <v>270</v>
      </c>
      <c r="AJ483" t="s">
        <v>270</v>
      </c>
      <c r="AK483" t="s">
        <v>270</v>
      </c>
      <c r="AL483">
        <v>1.03E-2</v>
      </c>
      <c r="AM483" t="s">
        <v>271</v>
      </c>
      <c r="AN483">
        <v>73626</v>
      </c>
      <c r="AO483">
        <v>312382</v>
      </c>
      <c r="AP483">
        <v>3</v>
      </c>
      <c r="AQ483">
        <v>34576</v>
      </c>
      <c r="AR483">
        <v>2017</v>
      </c>
      <c r="CM483">
        <v>19.14</v>
      </c>
      <c r="FL483">
        <v>25.54</v>
      </c>
      <c r="FU483">
        <v>14.34</v>
      </c>
      <c r="GP483">
        <v>64.73</v>
      </c>
      <c r="GU483">
        <v>85.17</v>
      </c>
      <c r="GV483">
        <v>172.65</v>
      </c>
      <c r="GY483">
        <v>59.02</v>
      </c>
      <c r="GZ483">
        <v>64.73</v>
      </c>
      <c r="HA483">
        <v>123.75</v>
      </c>
      <c r="HB483">
        <v>257.82</v>
      </c>
      <c r="HC483">
        <v>381.57000000000005</v>
      </c>
    </row>
    <row r="484" spans="1:211" x14ac:dyDescent="0.25">
      <c r="A484">
        <v>27</v>
      </c>
      <c r="B484">
        <v>106</v>
      </c>
      <c r="C484" t="s">
        <v>250</v>
      </c>
      <c r="D484" t="s">
        <v>251</v>
      </c>
      <c r="E484" t="s">
        <v>252</v>
      </c>
      <c r="F484" t="s">
        <v>253</v>
      </c>
      <c r="G484" t="s">
        <v>254</v>
      </c>
      <c r="H484" t="s">
        <v>255</v>
      </c>
      <c r="I484">
        <v>2014</v>
      </c>
      <c r="J484">
        <v>106</v>
      </c>
      <c r="K484" t="s">
        <v>250</v>
      </c>
      <c r="L484" t="s">
        <v>256</v>
      </c>
      <c r="M484" t="s">
        <v>257</v>
      </c>
      <c r="N484" t="s">
        <v>258</v>
      </c>
      <c r="O484" t="s">
        <v>259</v>
      </c>
      <c r="P484">
        <v>106</v>
      </c>
      <c r="Q484" t="s">
        <v>283</v>
      </c>
      <c r="R484">
        <v>106</v>
      </c>
      <c r="S484" t="s">
        <v>250</v>
      </c>
      <c r="T484" t="s">
        <v>262</v>
      </c>
      <c r="U484" t="s">
        <v>263</v>
      </c>
      <c r="V484" t="s">
        <v>290</v>
      </c>
      <c r="W484" t="s">
        <v>528</v>
      </c>
      <c r="X484">
        <v>0</v>
      </c>
      <c r="Y484" t="s">
        <v>528</v>
      </c>
      <c r="Z484">
        <v>2015</v>
      </c>
      <c r="AA484" t="s">
        <v>518</v>
      </c>
      <c r="AB484" t="s">
        <v>518</v>
      </c>
      <c r="AC484">
        <v>86</v>
      </c>
      <c r="AD484">
        <v>6.95</v>
      </c>
      <c r="AF484" t="s">
        <v>268</v>
      </c>
      <c r="AG484" t="s">
        <v>292</v>
      </c>
      <c r="AH484" t="s">
        <v>270</v>
      </c>
      <c r="AI484" t="s">
        <v>270</v>
      </c>
      <c r="AJ484" t="s">
        <v>270</v>
      </c>
      <c r="AK484" t="s">
        <v>270</v>
      </c>
      <c r="AL484">
        <v>1.03E-2</v>
      </c>
      <c r="AM484" t="s">
        <v>271</v>
      </c>
      <c r="AN484">
        <v>73626</v>
      </c>
      <c r="AO484">
        <v>312382</v>
      </c>
      <c r="AP484">
        <v>4</v>
      </c>
      <c r="AQ484">
        <v>34576</v>
      </c>
      <c r="AR484">
        <v>2018</v>
      </c>
      <c r="BC484">
        <v>31.39</v>
      </c>
      <c r="BP484">
        <v>12.73</v>
      </c>
      <c r="BX484">
        <v>34.46</v>
      </c>
      <c r="CM484">
        <v>75.78</v>
      </c>
      <c r="FU484">
        <v>37.159999999999997</v>
      </c>
      <c r="FX484">
        <v>14.09</v>
      </c>
      <c r="GP484">
        <v>67.94</v>
      </c>
      <c r="GU484">
        <v>87.13</v>
      </c>
      <c r="GV484">
        <v>177.63</v>
      </c>
      <c r="GY484">
        <v>205.61</v>
      </c>
      <c r="GZ484">
        <v>67.94</v>
      </c>
      <c r="HA484">
        <v>273.55</v>
      </c>
      <c r="HB484">
        <v>264.76</v>
      </c>
      <c r="HC484">
        <v>538.30999999999995</v>
      </c>
    </row>
    <row r="485" spans="1:211" x14ac:dyDescent="0.25">
      <c r="A485">
        <v>27</v>
      </c>
      <c r="B485">
        <v>106</v>
      </c>
      <c r="C485" t="s">
        <v>250</v>
      </c>
      <c r="D485" t="s">
        <v>251</v>
      </c>
      <c r="E485" t="s">
        <v>252</v>
      </c>
      <c r="F485" t="s">
        <v>253</v>
      </c>
      <c r="G485" t="s">
        <v>254</v>
      </c>
      <c r="H485" t="s">
        <v>255</v>
      </c>
      <c r="I485">
        <v>2014</v>
      </c>
      <c r="J485">
        <v>106</v>
      </c>
      <c r="K485" t="s">
        <v>250</v>
      </c>
      <c r="L485" t="s">
        <v>256</v>
      </c>
      <c r="M485" t="s">
        <v>257</v>
      </c>
      <c r="N485" t="s">
        <v>258</v>
      </c>
      <c r="O485" t="s">
        <v>259</v>
      </c>
      <c r="P485">
        <v>106</v>
      </c>
      <c r="Q485" t="s">
        <v>283</v>
      </c>
      <c r="R485">
        <v>106</v>
      </c>
      <c r="S485" t="s">
        <v>250</v>
      </c>
      <c r="T485" t="s">
        <v>262</v>
      </c>
      <c r="U485" t="s">
        <v>263</v>
      </c>
      <c r="V485" t="s">
        <v>290</v>
      </c>
      <c r="W485" t="s">
        <v>528</v>
      </c>
      <c r="X485">
        <v>0</v>
      </c>
      <c r="Y485" t="s">
        <v>528</v>
      </c>
      <c r="Z485">
        <v>2015</v>
      </c>
      <c r="AA485" t="s">
        <v>518</v>
      </c>
      <c r="AB485" t="s">
        <v>518</v>
      </c>
      <c r="AC485">
        <v>86</v>
      </c>
      <c r="AD485">
        <v>6.95</v>
      </c>
      <c r="AF485" t="s">
        <v>268</v>
      </c>
      <c r="AG485" t="s">
        <v>292</v>
      </c>
      <c r="AH485" t="s">
        <v>270</v>
      </c>
      <c r="AI485" t="s">
        <v>270</v>
      </c>
      <c r="AJ485" t="s">
        <v>270</v>
      </c>
      <c r="AK485" t="s">
        <v>270</v>
      </c>
      <c r="AL485">
        <v>1.03E-2</v>
      </c>
      <c r="AM485" t="s">
        <v>271</v>
      </c>
      <c r="AN485">
        <v>73626</v>
      </c>
      <c r="AO485">
        <v>312382</v>
      </c>
      <c r="AP485">
        <v>5</v>
      </c>
      <c r="AQ485">
        <v>34576</v>
      </c>
      <c r="AR485">
        <v>2019</v>
      </c>
      <c r="FU485">
        <v>60.08</v>
      </c>
      <c r="GN485">
        <v>80.02</v>
      </c>
      <c r="GP485">
        <v>22.53</v>
      </c>
      <c r="GU485">
        <v>11.15</v>
      </c>
      <c r="GV485">
        <v>32.479999999999997</v>
      </c>
      <c r="GY485">
        <v>140.1</v>
      </c>
      <c r="GZ485">
        <v>22.53</v>
      </c>
      <c r="HA485">
        <v>162.63</v>
      </c>
      <c r="HB485">
        <v>43.63</v>
      </c>
      <c r="HC485">
        <v>206.26</v>
      </c>
    </row>
    <row r="486" spans="1:211" x14ac:dyDescent="0.25">
      <c r="A486">
        <v>27</v>
      </c>
      <c r="B486">
        <v>106</v>
      </c>
      <c r="C486" t="s">
        <v>250</v>
      </c>
      <c r="D486" t="s">
        <v>251</v>
      </c>
      <c r="E486" t="s">
        <v>252</v>
      </c>
      <c r="F486" t="s">
        <v>253</v>
      </c>
      <c r="G486" t="s">
        <v>254</v>
      </c>
      <c r="H486" t="s">
        <v>255</v>
      </c>
      <c r="I486">
        <v>2014</v>
      </c>
      <c r="J486">
        <v>106</v>
      </c>
      <c r="K486" t="s">
        <v>250</v>
      </c>
      <c r="L486" t="s">
        <v>256</v>
      </c>
      <c r="M486" t="s">
        <v>257</v>
      </c>
      <c r="N486" t="s">
        <v>258</v>
      </c>
      <c r="O486" t="s">
        <v>259</v>
      </c>
      <c r="P486">
        <v>106</v>
      </c>
      <c r="Q486" t="s">
        <v>283</v>
      </c>
      <c r="R486">
        <v>106</v>
      </c>
      <c r="S486" t="s">
        <v>250</v>
      </c>
      <c r="T486" t="s">
        <v>262</v>
      </c>
      <c r="U486" t="s">
        <v>263</v>
      </c>
      <c r="V486" t="s">
        <v>290</v>
      </c>
      <c r="W486" t="s">
        <v>529</v>
      </c>
      <c r="X486">
        <v>0</v>
      </c>
      <c r="Y486" t="s">
        <v>529</v>
      </c>
      <c r="Z486">
        <v>2015</v>
      </c>
      <c r="AA486" t="s">
        <v>520</v>
      </c>
      <c r="AB486" t="s">
        <v>520</v>
      </c>
      <c r="AC486">
        <v>83</v>
      </c>
      <c r="AD486">
        <v>6.04</v>
      </c>
      <c r="AF486" t="s">
        <v>268</v>
      </c>
      <c r="AG486" t="s">
        <v>292</v>
      </c>
      <c r="AH486" t="s">
        <v>270</v>
      </c>
      <c r="AI486" t="s">
        <v>270</v>
      </c>
      <c r="AJ486" t="s">
        <v>270</v>
      </c>
      <c r="AK486" t="s">
        <v>270</v>
      </c>
      <c r="AL486">
        <v>1.2999999999999999E-2</v>
      </c>
      <c r="AM486" t="s">
        <v>271</v>
      </c>
      <c r="AN486">
        <v>73410</v>
      </c>
      <c r="AO486">
        <v>309863</v>
      </c>
      <c r="AP486">
        <v>3</v>
      </c>
      <c r="AQ486">
        <v>34582</v>
      </c>
      <c r="AR486">
        <v>2017</v>
      </c>
      <c r="BC486">
        <v>23.81</v>
      </c>
      <c r="BP486">
        <v>15.66</v>
      </c>
      <c r="CM486">
        <v>9.0299999999999994</v>
      </c>
      <c r="GB486">
        <v>7.68</v>
      </c>
      <c r="GP486">
        <v>59.06</v>
      </c>
      <c r="GU486">
        <v>54.08</v>
      </c>
      <c r="GV486">
        <v>110.76</v>
      </c>
      <c r="GY486">
        <v>56.18</v>
      </c>
      <c r="GZ486">
        <v>59.06</v>
      </c>
      <c r="HA486">
        <v>115.24</v>
      </c>
      <c r="HB486">
        <v>164.84</v>
      </c>
      <c r="HC486">
        <v>280.08</v>
      </c>
    </row>
    <row r="487" spans="1:211" x14ac:dyDescent="0.25">
      <c r="A487">
        <v>27</v>
      </c>
      <c r="B487">
        <v>106</v>
      </c>
      <c r="C487" t="s">
        <v>250</v>
      </c>
      <c r="D487" t="s">
        <v>251</v>
      </c>
      <c r="E487" t="s">
        <v>252</v>
      </c>
      <c r="F487" t="s">
        <v>253</v>
      </c>
      <c r="G487" t="s">
        <v>254</v>
      </c>
      <c r="H487" t="s">
        <v>255</v>
      </c>
      <c r="I487">
        <v>2014</v>
      </c>
      <c r="J487">
        <v>106</v>
      </c>
      <c r="K487" t="s">
        <v>250</v>
      </c>
      <c r="L487" t="s">
        <v>256</v>
      </c>
      <c r="M487" t="s">
        <v>257</v>
      </c>
      <c r="N487" t="s">
        <v>258</v>
      </c>
      <c r="O487" t="s">
        <v>259</v>
      </c>
      <c r="P487">
        <v>106</v>
      </c>
      <c r="Q487" t="s">
        <v>283</v>
      </c>
      <c r="R487">
        <v>106</v>
      </c>
      <c r="S487" t="s">
        <v>250</v>
      </c>
      <c r="T487" t="s">
        <v>262</v>
      </c>
      <c r="U487" t="s">
        <v>263</v>
      </c>
      <c r="V487" t="s">
        <v>290</v>
      </c>
      <c r="W487" t="s">
        <v>529</v>
      </c>
      <c r="X487">
        <v>0</v>
      </c>
      <c r="Y487" t="s">
        <v>529</v>
      </c>
      <c r="Z487">
        <v>2015</v>
      </c>
      <c r="AA487" t="s">
        <v>520</v>
      </c>
      <c r="AB487" t="s">
        <v>520</v>
      </c>
      <c r="AC487">
        <v>83</v>
      </c>
      <c r="AD487">
        <v>6.04</v>
      </c>
      <c r="AF487" t="s">
        <v>268</v>
      </c>
      <c r="AG487" t="s">
        <v>292</v>
      </c>
      <c r="AH487" t="s">
        <v>270</v>
      </c>
      <c r="AI487" t="s">
        <v>270</v>
      </c>
      <c r="AJ487" t="s">
        <v>270</v>
      </c>
      <c r="AK487" t="s">
        <v>270</v>
      </c>
      <c r="AL487">
        <v>1.2999999999999999E-2</v>
      </c>
      <c r="AM487" t="s">
        <v>271</v>
      </c>
      <c r="AN487">
        <v>73410</v>
      </c>
      <c r="AO487">
        <v>309863</v>
      </c>
      <c r="AP487">
        <v>4</v>
      </c>
      <c r="AQ487">
        <v>34582</v>
      </c>
      <c r="AR487">
        <v>2018</v>
      </c>
      <c r="BC487">
        <v>38.880000000000003</v>
      </c>
      <c r="BK487">
        <v>4.22</v>
      </c>
      <c r="BP487">
        <v>12.66</v>
      </c>
      <c r="CM487">
        <v>65.73</v>
      </c>
      <c r="CP487">
        <v>0</v>
      </c>
      <c r="FU487">
        <v>18.489999999999998</v>
      </c>
      <c r="GP487">
        <v>88.36</v>
      </c>
      <c r="GU487">
        <v>104.57</v>
      </c>
      <c r="GV487">
        <v>217.34</v>
      </c>
      <c r="GY487">
        <v>139.97999999999999</v>
      </c>
      <c r="GZ487">
        <v>88.36</v>
      </c>
      <c r="HA487">
        <v>228.34</v>
      </c>
      <c r="HB487">
        <v>321.91000000000003</v>
      </c>
      <c r="HC487">
        <v>550.25</v>
      </c>
    </row>
    <row r="488" spans="1:211" x14ac:dyDescent="0.25">
      <c r="A488">
        <v>27</v>
      </c>
      <c r="B488">
        <v>106</v>
      </c>
      <c r="C488" t="s">
        <v>250</v>
      </c>
      <c r="D488" t="s">
        <v>251</v>
      </c>
      <c r="E488" t="s">
        <v>252</v>
      </c>
      <c r="F488" t="s">
        <v>253</v>
      </c>
      <c r="G488" t="s">
        <v>254</v>
      </c>
      <c r="H488" t="s">
        <v>255</v>
      </c>
      <c r="I488">
        <v>2014</v>
      </c>
      <c r="J488">
        <v>106</v>
      </c>
      <c r="K488" t="s">
        <v>250</v>
      </c>
      <c r="L488" t="s">
        <v>256</v>
      </c>
      <c r="M488" t="s">
        <v>257</v>
      </c>
      <c r="N488" t="s">
        <v>258</v>
      </c>
      <c r="O488" t="s">
        <v>259</v>
      </c>
      <c r="P488">
        <v>106</v>
      </c>
      <c r="Q488" t="s">
        <v>283</v>
      </c>
      <c r="R488">
        <v>106</v>
      </c>
      <c r="S488" t="s">
        <v>250</v>
      </c>
      <c r="T488" t="s">
        <v>262</v>
      </c>
      <c r="U488" t="s">
        <v>263</v>
      </c>
      <c r="V488" t="s">
        <v>290</v>
      </c>
      <c r="W488" t="s">
        <v>529</v>
      </c>
      <c r="X488">
        <v>0</v>
      </c>
      <c r="Y488" t="s">
        <v>529</v>
      </c>
      <c r="Z488">
        <v>2015</v>
      </c>
      <c r="AA488" t="s">
        <v>520</v>
      </c>
      <c r="AB488" t="s">
        <v>520</v>
      </c>
      <c r="AC488">
        <v>83</v>
      </c>
      <c r="AD488">
        <v>6.04</v>
      </c>
      <c r="AF488" t="s">
        <v>268</v>
      </c>
      <c r="AG488" t="s">
        <v>292</v>
      </c>
      <c r="AH488" t="s">
        <v>270</v>
      </c>
      <c r="AI488" t="s">
        <v>270</v>
      </c>
      <c r="AJ488" t="s">
        <v>270</v>
      </c>
      <c r="AK488" t="s">
        <v>270</v>
      </c>
      <c r="AL488">
        <v>1.2999999999999999E-2</v>
      </c>
      <c r="AM488" t="s">
        <v>271</v>
      </c>
      <c r="AN488">
        <v>73410</v>
      </c>
      <c r="AO488">
        <v>309863</v>
      </c>
      <c r="AP488">
        <v>5</v>
      </c>
      <c r="AQ488">
        <v>34582</v>
      </c>
      <c r="AR488">
        <v>2019</v>
      </c>
      <c r="GP488">
        <v>5.49</v>
      </c>
      <c r="GU488">
        <v>15.14</v>
      </c>
      <c r="GV488">
        <v>36.89</v>
      </c>
      <c r="GY488">
        <v>0</v>
      </c>
      <c r="GZ488">
        <v>5.49</v>
      </c>
      <c r="HA488">
        <v>5.49</v>
      </c>
      <c r="HB488">
        <v>52.03</v>
      </c>
      <c r="HC488">
        <v>57.52</v>
      </c>
    </row>
    <row r="489" spans="1:211" x14ac:dyDescent="0.25">
      <c r="A489">
        <v>27</v>
      </c>
      <c r="B489">
        <v>106</v>
      </c>
      <c r="C489" t="s">
        <v>250</v>
      </c>
      <c r="D489" t="s">
        <v>251</v>
      </c>
      <c r="E489" t="s">
        <v>252</v>
      </c>
      <c r="F489" t="s">
        <v>253</v>
      </c>
      <c r="G489" t="s">
        <v>254</v>
      </c>
      <c r="H489" t="s">
        <v>255</v>
      </c>
      <c r="I489">
        <v>2014</v>
      </c>
      <c r="J489">
        <v>106</v>
      </c>
      <c r="K489" t="s">
        <v>250</v>
      </c>
      <c r="L489" t="s">
        <v>256</v>
      </c>
      <c r="M489" t="s">
        <v>257</v>
      </c>
      <c r="N489" t="s">
        <v>258</v>
      </c>
      <c r="O489" t="s">
        <v>259</v>
      </c>
      <c r="P489">
        <v>106</v>
      </c>
      <c r="Q489" t="s">
        <v>283</v>
      </c>
      <c r="R489">
        <v>106</v>
      </c>
      <c r="S489" t="s">
        <v>250</v>
      </c>
      <c r="T489" t="s">
        <v>262</v>
      </c>
      <c r="U489" t="s">
        <v>263</v>
      </c>
      <c r="V489" t="s">
        <v>290</v>
      </c>
      <c r="W489" t="s">
        <v>530</v>
      </c>
      <c r="X489">
        <v>0</v>
      </c>
      <c r="Y489" t="s">
        <v>530</v>
      </c>
      <c r="Z489">
        <v>2015</v>
      </c>
      <c r="AA489" t="s">
        <v>531</v>
      </c>
      <c r="AB489" t="s">
        <v>531</v>
      </c>
      <c r="AC489">
        <v>83</v>
      </c>
      <c r="AD489">
        <v>6.15</v>
      </c>
      <c r="AF489" t="s">
        <v>268</v>
      </c>
      <c r="AG489" t="s">
        <v>292</v>
      </c>
      <c r="AH489" t="s">
        <v>270</v>
      </c>
      <c r="AI489" t="s">
        <v>270</v>
      </c>
      <c r="AJ489" t="s">
        <v>270</v>
      </c>
      <c r="AK489" t="s">
        <v>270</v>
      </c>
      <c r="AL489">
        <v>9.5999999999999992E-3</v>
      </c>
      <c r="AM489" t="s">
        <v>271</v>
      </c>
      <c r="AN489">
        <v>74165</v>
      </c>
      <c r="AO489">
        <v>206126</v>
      </c>
      <c r="AP489">
        <v>2</v>
      </c>
      <c r="AQ489">
        <v>34577</v>
      </c>
      <c r="AR489">
        <v>2016</v>
      </c>
      <c r="GP489">
        <v>0</v>
      </c>
      <c r="GU489">
        <v>9.58</v>
      </c>
      <c r="GV489">
        <v>11.36</v>
      </c>
      <c r="GY489">
        <v>0</v>
      </c>
      <c r="GZ489">
        <v>0</v>
      </c>
      <c r="HA489">
        <v>0</v>
      </c>
      <c r="HB489">
        <v>20.94</v>
      </c>
      <c r="HC489">
        <v>20.939999999999998</v>
      </c>
    </row>
    <row r="490" spans="1:211" x14ac:dyDescent="0.25">
      <c r="A490">
        <v>27</v>
      </c>
      <c r="B490">
        <v>106</v>
      </c>
      <c r="C490" t="s">
        <v>250</v>
      </c>
      <c r="D490" t="s">
        <v>251</v>
      </c>
      <c r="E490" t="s">
        <v>252</v>
      </c>
      <c r="F490" t="s">
        <v>253</v>
      </c>
      <c r="G490" t="s">
        <v>254</v>
      </c>
      <c r="H490" t="s">
        <v>255</v>
      </c>
      <c r="I490">
        <v>2014</v>
      </c>
      <c r="J490">
        <v>106</v>
      </c>
      <c r="K490" t="s">
        <v>250</v>
      </c>
      <c r="L490" t="s">
        <v>256</v>
      </c>
      <c r="M490" t="s">
        <v>257</v>
      </c>
      <c r="N490" t="s">
        <v>258</v>
      </c>
      <c r="O490" t="s">
        <v>259</v>
      </c>
      <c r="P490">
        <v>106</v>
      </c>
      <c r="Q490" t="s">
        <v>283</v>
      </c>
      <c r="R490">
        <v>106</v>
      </c>
      <c r="S490" t="s">
        <v>250</v>
      </c>
      <c r="T490" t="s">
        <v>262</v>
      </c>
      <c r="U490" t="s">
        <v>263</v>
      </c>
      <c r="V490" t="s">
        <v>290</v>
      </c>
      <c r="W490" t="s">
        <v>530</v>
      </c>
      <c r="X490">
        <v>0</v>
      </c>
      <c r="Y490" t="s">
        <v>530</v>
      </c>
      <c r="Z490">
        <v>2015</v>
      </c>
      <c r="AA490" t="s">
        <v>531</v>
      </c>
      <c r="AB490" t="s">
        <v>531</v>
      </c>
      <c r="AC490">
        <v>83</v>
      </c>
      <c r="AD490">
        <v>6.15</v>
      </c>
      <c r="AF490" t="s">
        <v>268</v>
      </c>
      <c r="AG490" t="s">
        <v>292</v>
      </c>
      <c r="AH490" t="s">
        <v>270</v>
      </c>
      <c r="AI490" t="s">
        <v>270</v>
      </c>
      <c r="AJ490" t="s">
        <v>270</v>
      </c>
      <c r="AK490" t="s">
        <v>270</v>
      </c>
      <c r="AL490">
        <v>9.5999999999999992E-3</v>
      </c>
      <c r="AM490" t="s">
        <v>271</v>
      </c>
      <c r="AN490">
        <v>74165</v>
      </c>
      <c r="AO490">
        <v>206126</v>
      </c>
      <c r="AP490">
        <v>3</v>
      </c>
      <c r="AQ490">
        <v>34577</v>
      </c>
      <c r="AR490">
        <v>2017</v>
      </c>
      <c r="BX490">
        <v>18.45</v>
      </c>
      <c r="CM490">
        <v>24.43</v>
      </c>
      <c r="CW490">
        <v>12.9</v>
      </c>
      <c r="FU490">
        <v>9.39</v>
      </c>
      <c r="GB490">
        <v>5.0599999999999996</v>
      </c>
      <c r="GP490">
        <v>57.88</v>
      </c>
      <c r="GU490">
        <v>51.16</v>
      </c>
      <c r="GV490">
        <v>99.44</v>
      </c>
      <c r="GY490">
        <v>70.23</v>
      </c>
      <c r="GZ490">
        <v>57.88</v>
      </c>
      <c r="HA490">
        <v>128.11000000000001</v>
      </c>
      <c r="HB490">
        <v>150.6</v>
      </c>
      <c r="HC490">
        <v>278.70999999999998</v>
      </c>
    </row>
    <row r="491" spans="1:211" x14ac:dyDescent="0.25">
      <c r="A491">
        <v>27</v>
      </c>
      <c r="B491">
        <v>106</v>
      </c>
      <c r="C491" t="s">
        <v>250</v>
      </c>
      <c r="D491" t="s">
        <v>251</v>
      </c>
      <c r="E491" t="s">
        <v>252</v>
      </c>
      <c r="F491" t="s">
        <v>253</v>
      </c>
      <c r="G491" t="s">
        <v>254</v>
      </c>
      <c r="H491" t="s">
        <v>255</v>
      </c>
      <c r="I491">
        <v>2014</v>
      </c>
      <c r="J491">
        <v>106</v>
      </c>
      <c r="K491" t="s">
        <v>250</v>
      </c>
      <c r="L491" t="s">
        <v>256</v>
      </c>
      <c r="M491" t="s">
        <v>257</v>
      </c>
      <c r="N491" t="s">
        <v>258</v>
      </c>
      <c r="O491" t="s">
        <v>259</v>
      </c>
      <c r="P491">
        <v>106</v>
      </c>
      <c r="Q491" t="s">
        <v>283</v>
      </c>
      <c r="R491">
        <v>106</v>
      </c>
      <c r="S491" t="s">
        <v>250</v>
      </c>
      <c r="T491" t="s">
        <v>262</v>
      </c>
      <c r="U491" t="s">
        <v>263</v>
      </c>
      <c r="V491" t="s">
        <v>290</v>
      </c>
      <c r="W491" t="s">
        <v>530</v>
      </c>
      <c r="X491">
        <v>0</v>
      </c>
      <c r="Y491" t="s">
        <v>530</v>
      </c>
      <c r="Z491">
        <v>2015</v>
      </c>
      <c r="AA491" t="s">
        <v>531</v>
      </c>
      <c r="AB491" t="s">
        <v>531</v>
      </c>
      <c r="AC491">
        <v>83</v>
      </c>
      <c r="AD491">
        <v>6.15</v>
      </c>
      <c r="AF491" t="s">
        <v>268</v>
      </c>
      <c r="AG491" t="s">
        <v>292</v>
      </c>
      <c r="AH491" t="s">
        <v>270</v>
      </c>
      <c r="AI491" t="s">
        <v>270</v>
      </c>
      <c r="AJ491" t="s">
        <v>270</v>
      </c>
      <c r="AK491" t="s">
        <v>270</v>
      </c>
      <c r="AL491">
        <v>9.5999999999999992E-3</v>
      </c>
      <c r="AM491" t="s">
        <v>271</v>
      </c>
      <c r="AN491">
        <v>74165</v>
      </c>
      <c r="AO491">
        <v>206126</v>
      </c>
      <c r="AP491">
        <v>4</v>
      </c>
      <c r="AQ491">
        <v>34577</v>
      </c>
      <c r="AR491">
        <v>2018</v>
      </c>
      <c r="BC491">
        <v>13.28</v>
      </c>
      <c r="BP491">
        <v>0</v>
      </c>
      <c r="BX491">
        <v>9.73</v>
      </c>
      <c r="CM491">
        <v>14.42</v>
      </c>
      <c r="FQ491">
        <v>30.63</v>
      </c>
      <c r="FX491">
        <v>9.23</v>
      </c>
      <c r="GB491">
        <v>2.78</v>
      </c>
      <c r="GP491">
        <v>89.22</v>
      </c>
      <c r="GU491">
        <v>81.14</v>
      </c>
      <c r="GV491">
        <v>153.49</v>
      </c>
      <c r="GY491">
        <v>80.069999999999993</v>
      </c>
      <c r="GZ491">
        <v>89.22</v>
      </c>
      <c r="HA491">
        <v>169.29</v>
      </c>
      <c r="HB491">
        <v>234.63</v>
      </c>
      <c r="HC491">
        <v>403.92</v>
      </c>
    </row>
    <row r="492" spans="1:211" x14ac:dyDescent="0.25">
      <c r="A492">
        <v>27</v>
      </c>
      <c r="B492">
        <v>106</v>
      </c>
      <c r="C492" t="s">
        <v>250</v>
      </c>
      <c r="D492" t="s">
        <v>251</v>
      </c>
      <c r="E492" t="s">
        <v>252</v>
      </c>
      <c r="F492" t="s">
        <v>253</v>
      </c>
      <c r="G492" t="s">
        <v>254</v>
      </c>
      <c r="H492" t="s">
        <v>255</v>
      </c>
      <c r="I492">
        <v>2014</v>
      </c>
      <c r="J492">
        <v>106</v>
      </c>
      <c r="K492" t="s">
        <v>250</v>
      </c>
      <c r="L492" t="s">
        <v>256</v>
      </c>
      <c r="M492" t="s">
        <v>257</v>
      </c>
      <c r="N492" t="s">
        <v>258</v>
      </c>
      <c r="O492" t="s">
        <v>259</v>
      </c>
      <c r="P492">
        <v>106</v>
      </c>
      <c r="Q492" t="s">
        <v>283</v>
      </c>
      <c r="R492">
        <v>106</v>
      </c>
      <c r="S492" t="s">
        <v>250</v>
      </c>
      <c r="T492" t="s">
        <v>262</v>
      </c>
      <c r="U492" t="s">
        <v>263</v>
      </c>
      <c r="V492" t="s">
        <v>290</v>
      </c>
      <c r="W492" t="s">
        <v>530</v>
      </c>
      <c r="X492">
        <v>0</v>
      </c>
      <c r="Y492" t="s">
        <v>530</v>
      </c>
      <c r="Z492">
        <v>2015</v>
      </c>
      <c r="AA492" t="s">
        <v>531</v>
      </c>
      <c r="AB492" t="s">
        <v>531</v>
      </c>
      <c r="AC492">
        <v>83</v>
      </c>
      <c r="AD492">
        <v>6.15</v>
      </c>
      <c r="AF492" t="s">
        <v>268</v>
      </c>
      <c r="AG492" t="s">
        <v>292</v>
      </c>
      <c r="AH492" t="s">
        <v>270</v>
      </c>
      <c r="AI492" t="s">
        <v>270</v>
      </c>
      <c r="AJ492" t="s">
        <v>270</v>
      </c>
      <c r="AK492" t="s">
        <v>270</v>
      </c>
      <c r="AL492">
        <v>9.5999999999999992E-3</v>
      </c>
      <c r="AM492" t="s">
        <v>271</v>
      </c>
      <c r="AN492">
        <v>74165</v>
      </c>
      <c r="AO492">
        <v>206126</v>
      </c>
      <c r="AP492">
        <v>5</v>
      </c>
      <c r="AQ492">
        <v>34577</v>
      </c>
      <c r="AR492">
        <v>2019</v>
      </c>
      <c r="CU492">
        <v>8.1199999999999992</v>
      </c>
      <c r="DM492">
        <v>2.89</v>
      </c>
      <c r="GP492">
        <v>8.7799999999999994</v>
      </c>
      <c r="GU492">
        <v>9.7100000000000009</v>
      </c>
      <c r="GV492">
        <v>31.2</v>
      </c>
      <c r="GY492">
        <v>11.01</v>
      </c>
      <c r="GZ492">
        <v>8.7799999999999994</v>
      </c>
      <c r="HA492">
        <v>19.79</v>
      </c>
      <c r="HB492">
        <v>40.909999999999997</v>
      </c>
      <c r="HC492">
        <v>60.7</v>
      </c>
    </row>
    <row r="493" spans="1:211" x14ac:dyDescent="0.25">
      <c r="A493">
        <v>27</v>
      </c>
      <c r="B493">
        <v>106</v>
      </c>
      <c r="C493" t="s">
        <v>250</v>
      </c>
      <c r="D493" t="s">
        <v>251</v>
      </c>
      <c r="E493" t="s">
        <v>252</v>
      </c>
      <c r="F493" t="s">
        <v>253</v>
      </c>
      <c r="G493" t="s">
        <v>254</v>
      </c>
      <c r="H493" t="s">
        <v>255</v>
      </c>
      <c r="I493">
        <v>2014</v>
      </c>
      <c r="J493">
        <v>106</v>
      </c>
      <c r="K493" t="s">
        <v>250</v>
      </c>
      <c r="L493" t="s">
        <v>256</v>
      </c>
      <c r="M493" t="s">
        <v>257</v>
      </c>
      <c r="N493" t="s">
        <v>258</v>
      </c>
      <c r="O493" t="s">
        <v>259</v>
      </c>
      <c r="P493">
        <v>106</v>
      </c>
      <c r="Q493" t="s">
        <v>283</v>
      </c>
      <c r="R493">
        <v>106</v>
      </c>
      <c r="S493" t="s">
        <v>250</v>
      </c>
      <c r="T493" t="s">
        <v>262</v>
      </c>
      <c r="U493" t="s">
        <v>263</v>
      </c>
      <c r="V493" t="s">
        <v>290</v>
      </c>
      <c r="W493" t="s">
        <v>532</v>
      </c>
      <c r="X493">
        <v>0</v>
      </c>
      <c r="Y493" t="s">
        <v>532</v>
      </c>
      <c r="Z493">
        <v>2015</v>
      </c>
      <c r="AA493" t="s">
        <v>531</v>
      </c>
      <c r="AB493" t="s">
        <v>531</v>
      </c>
      <c r="AC493">
        <v>82</v>
      </c>
      <c r="AD493">
        <v>5.78</v>
      </c>
      <c r="AF493" t="s">
        <v>268</v>
      </c>
      <c r="AG493" t="s">
        <v>292</v>
      </c>
      <c r="AH493" t="s">
        <v>270</v>
      </c>
      <c r="AI493" t="s">
        <v>270</v>
      </c>
      <c r="AJ493" t="s">
        <v>270</v>
      </c>
      <c r="AK493" t="s">
        <v>270</v>
      </c>
      <c r="AL493">
        <v>3.7000000000000002E-3</v>
      </c>
      <c r="AM493" t="s">
        <v>271</v>
      </c>
      <c r="AN493">
        <v>73992</v>
      </c>
      <c r="AO493">
        <v>204284</v>
      </c>
      <c r="AP493">
        <v>2</v>
      </c>
      <c r="AQ493">
        <v>34578</v>
      </c>
      <c r="AR493">
        <v>2016</v>
      </c>
      <c r="GP493">
        <v>0.41</v>
      </c>
      <c r="GU493">
        <v>5.47</v>
      </c>
      <c r="GV493">
        <v>6.44</v>
      </c>
      <c r="GY493">
        <v>0</v>
      </c>
      <c r="GZ493">
        <v>0.41</v>
      </c>
      <c r="HA493">
        <v>0.41</v>
      </c>
      <c r="HB493">
        <v>11.91</v>
      </c>
      <c r="HC493">
        <v>12.32</v>
      </c>
    </row>
    <row r="494" spans="1:211" x14ac:dyDescent="0.25">
      <c r="A494">
        <v>27</v>
      </c>
      <c r="B494">
        <v>106</v>
      </c>
      <c r="C494" t="s">
        <v>250</v>
      </c>
      <c r="D494" t="s">
        <v>251</v>
      </c>
      <c r="E494" t="s">
        <v>252</v>
      </c>
      <c r="F494" t="s">
        <v>253</v>
      </c>
      <c r="G494" t="s">
        <v>254</v>
      </c>
      <c r="H494" t="s">
        <v>255</v>
      </c>
      <c r="I494">
        <v>2014</v>
      </c>
      <c r="J494">
        <v>106</v>
      </c>
      <c r="K494" t="s">
        <v>250</v>
      </c>
      <c r="L494" t="s">
        <v>256</v>
      </c>
      <c r="M494" t="s">
        <v>257</v>
      </c>
      <c r="N494" t="s">
        <v>258</v>
      </c>
      <c r="O494" t="s">
        <v>259</v>
      </c>
      <c r="P494">
        <v>106</v>
      </c>
      <c r="Q494" t="s">
        <v>283</v>
      </c>
      <c r="R494">
        <v>106</v>
      </c>
      <c r="S494" t="s">
        <v>250</v>
      </c>
      <c r="T494" t="s">
        <v>262</v>
      </c>
      <c r="U494" t="s">
        <v>263</v>
      </c>
      <c r="V494" t="s">
        <v>290</v>
      </c>
      <c r="W494" t="s">
        <v>532</v>
      </c>
      <c r="X494">
        <v>0</v>
      </c>
      <c r="Y494" t="s">
        <v>532</v>
      </c>
      <c r="Z494">
        <v>2015</v>
      </c>
      <c r="AA494" t="s">
        <v>531</v>
      </c>
      <c r="AB494" t="s">
        <v>531</v>
      </c>
      <c r="AC494">
        <v>82</v>
      </c>
      <c r="AD494">
        <v>5.78</v>
      </c>
      <c r="AF494" t="s">
        <v>268</v>
      </c>
      <c r="AG494" t="s">
        <v>292</v>
      </c>
      <c r="AH494" t="s">
        <v>270</v>
      </c>
      <c r="AI494" t="s">
        <v>270</v>
      </c>
      <c r="AJ494" t="s">
        <v>270</v>
      </c>
      <c r="AK494" t="s">
        <v>270</v>
      </c>
      <c r="AL494">
        <v>3.7000000000000002E-3</v>
      </c>
      <c r="AM494" t="s">
        <v>271</v>
      </c>
      <c r="AN494">
        <v>73992</v>
      </c>
      <c r="AO494">
        <v>204284</v>
      </c>
      <c r="AP494">
        <v>3</v>
      </c>
      <c r="AQ494">
        <v>34578</v>
      </c>
      <c r="AR494">
        <v>2017</v>
      </c>
      <c r="BP494">
        <v>6.6</v>
      </c>
      <c r="CM494">
        <v>2.76</v>
      </c>
      <c r="FL494">
        <v>10.33</v>
      </c>
      <c r="GP494">
        <v>5.96</v>
      </c>
      <c r="GU494">
        <v>47.96</v>
      </c>
      <c r="GV494">
        <v>82.85</v>
      </c>
      <c r="GW494">
        <v>1.94</v>
      </c>
      <c r="GY494">
        <v>19.690000000000001</v>
      </c>
      <c r="GZ494">
        <v>5.96</v>
      </c>
      <c r="HA494">
        <v>25.65</v>
      </c>
      <c r="HB494">
        <v>132.75</v>
      </c>
      <c r="HC494">
        <v>158.39999999999998</v>
      </c>
    </row>
    <row r="495" spans="1:211" x14ac:dyDescent="0.25">
      <c r="A495">
        <v>27</v>
      </c>
      <c r="B495">
        <v>106</v>
      </c>
      <c r="C495" t="s">
        <v>250</v>
      </c>
      <c r="D495" t="s">
        <v>251</v>
      </c>
      <c r="E495" t="s">
        <v>252</v>
      </c>
      <c r="F495" t="s">
        <v>253</v>
      </c>
      <c r="G495" t="s">
        <v>254</v>
      </c>
      <c r="H495" t="s">
        <v>255</v>
      </c>
      <c r="I495">
        <v>2014</v>
      </c>
      <c r="J495">
        <v>106</v>
      </c>
      <c r="K495" t="s">
        <v>250</v>
      </c>
      <c r="L495" t="s">
        <v>256</v>
      </c>
      <c r="M495" t="s">
        <v>257</v>
      </c>
      <c r="N495" t="s">
        <v>258</v>
      </c>
      <c r="O495" t="s">
        <v>259</v>
      </c>
      <c r="P495">
        <v>106</v>
      </c>
      <c r="Q495" t="s">
        <v>283</v>
      </c>
      <c r="R495">
        <v>106</v>
      </c>
      <c r="S495" t="s">
        <v>250</v>
      </c>
      <c r="T495" t="s">
        <v>262</v>
      </c>
      <c r="U495" t="s">
        <v>263</v>
      </c>
      <c r="V495" t="s">
        <v>290</v>
      </c>
      <c r="W495" t="s">
        <v>532</v>
      </c>
      <c r="X495">
        <v>0</v>
      </c>
      <c r="Y495" t="s">
        <v>532</v>
      </c>
      <c r="Z495">
        <v>2015</v>
      </c>
      <c r="AA495" t="s">
        <v>531</v>
      </c>
      <c r="AB495" t="s">
        <v>531</v>
      </c>
      <c r="AC495">
        <v>82</v>
      </c>
      <c r="AD495">
        <v>5.78</v>
      </c>
      <c r="AF495" t="s">
        <v>268</v>
      </c>
      <c r="AG495" t="s">
        <v>292</v>
      </c>
      <c r="AH495" t="s">
        <v>270</v>
      </c>
      <c r="AI495" t="s">
        <v>270</v>
      </c>
      <c r="AJ495" t="s">
        <v>270</v>
      </c>
      <c r="AK495" t="s">
        <v>270</v>
      </c>
      <c r="AL495">
        <v>3.7000000000000002E-3</v>
      </c>
      <c r="AM495" t="s">
        <v>271</v>
      </c>
      <c r="AN495">
        <v>73992</v>
      </c>
      <c r="AO495">
        <v>204284</v>
      </c>
      <c r="AP495">
        <v>4</v>
      </c>
      <c r="AQ495">
        <v>34578</v>
      </c>
      <c r="AR495">
        <v>2018</v>
      </c>
      <c r="BC495">
        <v>6.6</v>
      </c>
      <c r="BD495">
        <v>8.2799999999999994</v>
      </c>
      <c r="BR495">
        <v>11.87</v>
      </c>
      <c r="BX495">
        <v>11.21</v>
      </c>
      <c r="CM495">
        <v>45.75</v>
      </c>
      <c r="FL495">
        <v>14.61</v>
      </c>
      <c r="FQ495">
        <v>30.43</v>
      </c>
      <c r="FU495">
        <v>12.09</v>
      </c>
      <c r="GN495">
        <v>10.16</v>
      </c>
      <c r="GP495">
        <v>22.61</v>
      </c>
      <c r="GU495">
        <v>67.47</v>
      </c>
      <c r="GV495">
        <v>117.6</v>
      </c>
      <c r="GY495">
        <v>151</v>
      </c>
      <c r="GZ495">
        <v>22.61</v>
      </c>
      <c r="HA495">
        <v>173.61</v>
      </c>
      <c r="HB495">
        <v>185.07</v>
      </c>
      <c r="HC495">
        <v>358.67999999999995</v>
      </c>
    </row>
    <row r="496" spans="1:211" x14ac:dyDescent="0.25">
      <c r="A496">
        <v>27</v>
      </c>
      <c r="B496">
        <v>106</v>
      </c>
      <c r="C496" t="s">
        <v>250</v>
      </c>
      <c r="D496" t="s">
        <v>251</v>
      </c>
      <c r="E496" t="s">
        <v>252</v>
      </c>
      <c r="F496" t="s">
        <v>253</v>
      </c>
      <c r="G496" t="s">
        <v>254</v>
      </c>
      <c r="H496" t="s">
        <v>255</v>
      </c>
      <c r="I496">
        <v>2014</v>
      </c>
      <c r="J496">
        <v>106</v>
      </c>
      <c r="K496" t="s">
        <v>250</v>
      </c>
      <c r="L496" t="s">
        <v>256</v>
      </c>
      <c r="M496" t="s">
        <v>257</v>
      </c>
      <c r="N496" t="s">
        <v>258</v>
      </c>
      <c r="O496" t="s">
        <v>259</v>
      </c>
      <c r="P496">
        <v>106</v>
      </c>
      <c r="Q496" t="s">
        <v>283</v>
      </c>
      <c r="R496">
        <v>106</v>
      </c>
      <c r="S496" t="s">
        <v>250</v>
      </c>
      <c r="T496" t="s">
        <v>262</v>
      </c>
      <c r="U496" t="s">
        <v>263</v>
      </c>
      <c r="V496" t="s">
        <v>290</v>
      </c>
      <c r="W496" t="s">
        <v>532</v>
      </c>
      <c r="X496">
        <v>0</v>
      </c>
      <c r="Y496" t="s">
        <v>532</v>
      </c>
      <c r="Z496">
        <v>2015</v>
      </c>
      <c r="AA496" t="s">
        <v>531</v>
      </c>
      <c r="AB496" t="s">
        <v>531</v>
      </c>
      <c r="AC496">
        <v>82</v>
      </c>
      <c r="AD496">
        <v>5.78</v>
      </c>
      <c r="AF496" t="s">
        <v>268</v>
      </c>
      <c r="AG496" t="s">
        <v>292</v>
      </c>
      <c r="AH496" t="s">
        <v>270</v>
      </c>
      <c r="AI496" t="s">
        <v>270</v>
      </c>
      <c r="AJ496" t="s">
        <v>270</v>
      </c>
      <c r="AK496" t="s">
        <v>270</v>
      </c>
      <c r="AL496">
        <v>3.7000000000000002E-3</v>
      </c>
      <c r="AM496" t="s">
        <v>271</v>
      </c>
      <c r="AN496">
        <v>73992</v>
      </c>
      <c r="AO496">
        <v>204284</v>
      </c>
      <c r="AP496">
        <v>5</v>
      </c>
      <c r="AQ496">
        <v>34578</v>
      </c>
      <c r="AR496">
        <v>2019</v>
      </c>
      <c r="CM496">
        <v>9.94</v>
      </c>
      <c r="FU496">
        <v>39.090000000000003</v>
      </c>
      <c r="GP496">
        <v>21.57</v>
      </c>
      <c r="GU496">
        <v>5.54</v>
      </c>
      <c r="GV496">
        <v>25.64</v>
      </c>
      <c r="GY496">
        <v>49.03</v>
      </c>
      <c r="GZ496">
        <v>21.57</v>
      </c>
      <c r="HA496">
        <v>70.599999999999994</v>
      </c>
      <c r="HB496">
        <v>31.18</v>
      </c>
      <c r="HC496">
        <v>101.78</v>
      </c>
    </row>
    <row r="497" spans="1:211" x14ac:dyDescent="0.25">
      <c r="A497">
        <v>27</v>
      </c>
      <c r="B497">
        <v>106</v>
      </c>
      <c r="C497" t="s">
        <v>250</v>
      </c>
      <c r="D497" t="s">
        <v>251</v>
      </c>
      <c r="E497" t="s">
        <v>252</v>
      </c>
      <c r="F497" t="s">
        <v>253</v>
      </c>
      <c r="G497" t="s">
        <v>254</v>
      </c>
      <c r="H497" t="s">
        <v>255</v>
      </c>
      <c r="I497">
        <v>2014</v>
      </c>
      <c r="J497">
        <v>106</v>
      </c>
      <c r="K497" t="s">
        <v>250</v>
      </c>
      <c r="L497" t="s">
        <v>256</v>
      </c>
      <c r="M497" t="s">
        <v>257</v>
      </c>
      <c r="N497" t="s">
        <v>258</v>
      </c>
      <c r="O497" t="s">
        <v>259</v>
      </c>
      <c r="P497">
        <v>106</v>
      </c>
      <c r="Q497" t="s">
        <v>283</v>
      </c>
      <c r="R497">
        <v>106</v>
      </c>
      <c r="S497" t="s">
        <v>250</v>
      </c>
      <c r="T497" t="s">
        <v>262</v>
      </c>
      <c r="U497" t="s">
        <v>263</v>
      </c>
      <c r="V497" t="s">
        <v>290</v>
      </c>
      <c r="W497" t="s">
        <v>533</v>
      </c>
      <c r="X497">
        <v>0</v>
      </c>
      <c r="Y497" t="s">
        <v>533</v>
      </c>
      <c r="Z497">
        <v>2015</v>
      </c>
      <c r="AA497" t="s">
        <v>534</v>
      </c>
      <c r="AB497" t="s">
        <v>534</v>
      </c>
      <c r="AC497">
        <v>99</v>
      </c>
      <c r="AD497">
        <v>10.5</v>
      </c>
      <c r="AE497" t="s">
        <v>535</v>
      </c>
      <c r="AF497" t="s">
        <v>268</v>
      </c>
      <c r="AG497" t="s">
        <v>269</v>
      </c>
      <c r="AH497" t="s">
        <v>270</v>
      </c>
      <c r="AI497" t="s">
        <v>270</v>
      </c>
      <c r="AJ497" t="s">
        <v>270</v>
      </c>
      <c r="AK497" t="s">
        <v>289</v>
      </c>
      <c r="AL497">
        <v>4.0000000000000001E-3</v>
      </c>
      <c r="AM497" t="s">
        <v>271</v>
      </c>
      <c r="AN497">
        <v>27602</v>
      </c>
      <c r="AO497">
        <v>61270</v>
      </c>
      <c r="AP497">
        <v>2</v>
      </c>
      <c r="AQ497">
        <v>34979</v>
      </c>
      <c r="AR497">
        <v>2016</v>
      </c>
      <c r="GP497">
        <v>2.69</v>
      </c>
      <c r="GU497">
        <v>2.97</v>
      </c>
      <c r="GV497">
        <v>3.93</v>
      </c>
      <c r="GW497">
        <v>2.02</v>
      </c>
      <c r="GY497">
        <v>0</v>
      </c>
      <c r="GZ497">
        <v>2.69</v>
      </c>
      <c r="HA497">
        <v>2.69</v>
      </c>
      <c r="HB497">
        <v>8.92</v>
      </c>
      <c r="HC497">
        <v>11.61</v>
      </c>
    </row>
    <row r="498" spans="1:211" x14ac:dyDescent="0.25">
      <c r="A498">
        <v>27</v>
      </c>
      <c r="B498">
        <v>106</v>
      </c>
      <c r="C498" t="s">
        <v>250</v>
      </c>
      <c r="D498" t="s">
        <v>251</v>
      </c>
      <c r="E498" t="s">
        <v>252</v>
      </c>
      <c r="F498" t="s">
        <v>253</v>
      </c>
      <c r="G498" t="s">
        <v>254</v>
      </c>
      <c r="H498" t="s">
        <v>255</v>
      </c>
      <c r="I498">
        <v>2014</v>
      </c>
      <c r="J498">
        <v>106</v>
      </c>
      <c r="K498" t="s">
        <v>250</v>
      </c>
      <c r="L498" t="s">
        <v>256</v>
      </c>
      <c r="M498" t="s">
        <v>257</v>
      </c>
      <c r="N498" t="s">
        <v>258</v>
      </c>
      <c r="O498" t="s">
        <v>259</v>
      </c>
      <c r="P498">
        <v>106</v>
      </c>
      <c r="Q498" t="s">
        <v>283</v>
      </c>
      <c r="R498">
        <v>106</v>
      </c>
      <c r="S498" t="s">
        <v>250</v>
      </c>
      <c r="T498" t="s">
        <v>262</v>
      </c>
      <c r="U498" t="s">
        <v>263</v>
      </c>
      <c r="V498" t="s">
        <v>290</v>
      </c>
      <c r="W498" t="s">
        <v>533</v>
      </c>
      <c r="X498">
        <v>0</v>
      </c>
      <c r="Y498" t="s">
        <v>533</v>
      </c>
      <c r="Z498">
        <v>2015</v>
      </c>
      <c r="AA498" t="s">
        <v>534</v>
      </c>
      <c r="AB498" t="s">
        <v>534</v>
      </c>
      <c r="AC498">
        <v>99</v>
      </c>
      <c r="AD498">
        <v>10.5</v>
      </c>
      <c r="AE498" t="s">
        <v>535</v>
      </c>
      <c r="AF498" t="s">
        <v>268</v>
      </c>
      <c r="AG498" t="s">
        <v>269</v>
      </c>
      <c r="AH498" t="s">
        <v>270</v>
      </c>
      <c r="AI498" t="s">
        <v>270</v>
      </c>
      <c r="AJ498" t="s">
        <v>270</v>
      </c>
      <c r="AK498" t="s">
        <v>289</v>
      </c>
      <c r="AL498">
        <v>4.0000000000000001E-3</v>
      </c>
      <c r="AM498" t="s">
        <v>271</v>
      </c>
      <c r="AN498">
        <v>27602</v>
      </c>
      <c r="AO498">
        <v>61270</v>
      </c>
      <c r="AP498">
        <v>3</v>
      </c>
      <c r="AQ498">
        <v>34979</v>
      </c>
      <c r="AR498">
        <v>2017</v>
      </c>
      <c r="CK498">
        <v>8.3699999999999992</v>
      </c>
      <c r="FQ498">
        <v>12.28</v>
      </c>
      <c r="GB498">
        <v>2.97</v>
      </c>
      <c r="GP498">
        <v>8.34</v>
      </c>
      <c r="GU498">
        <v>21.68</v>
      </c>
      <c r="GV498">
        <v>36.47</v>
      </c>
      <c r="GY498">
        <v>23.62</v>
      </c>
      <c r="GZ498">
        <v>8.34</v>
      </c>
      <c r="HA498">
        <v>31.96</v>
      </c>
      <c r="HB498">
        <v>58.15</v>
      </c>
      <c r="HC498">
        <v>90.109999999999985</v>
      </c>
    </row>
    <row r="499" spans="1:211" x14ac:dyDescent="0.25">
      <c r="A499">
        <v>27</v>
      </c>
      <c r="B499">
        <v>106</v>
      </c>
      <c r="C499" t="s">
        <v>250</v>
      </c>
      <c r="D499" t="s">
        <v>251</v>
      </c>
      <c r="E499" t="s">
        <v>252</v>
      </c>
      <c r="F499" t="s">
        <v>253</v>
      </c>
      <c r="G499" t="s">
        <v>254</v>
      </c>
      <c r="H499" t="s">
        <v>255</v>
      </c>
      <c r="I499">
        <v>2014</v>
      </c>
      <c r="J499">
        <v>106</v>
      </c>
      <c r="K499" t="s">
        <v>250</v>
      </c>
      <c r="L499" t="s">
        <v>256</v>
      </c>
      <c r="M499" t="s">
        <v>257</v>
      </c>
      <c r="N499" t="s">
        <v>258</v>
      </c>
      <c r="O499" t="s">
        <v>259</v>
      </c>
      <c r="P499">
        <v>106</v>
      </c>
      <c r="Q499" t="s">
        <v>283</v>
      </c>
      <c r="R499">
        <v>106</v>
      </c>
      <c r="S499" t="s">
        <v>250</v>
      </c>
      <c r="T499" t="s">
        <v>262</v>
      </c>
      <c r="U499" t="s">
        <v>263</v>
      </c>
      <c r="V499" t="s">
        <v>290</v>
      </c>
      <c r="W499" t="s">
        <v>533</v>
      </c>
      <c r="X499">
        <v>0</v>
      </c>
      <c r="Y499" t="s">
        <v>533</v>
      </c>
      <c r="Z499">
        <v>2015</v>
      </c>
      <c r="AA499" t="s">
        <v>534</v>
      </c>
      <c r="AB499" t="s">
        <v>534</v>
      </c>
      <c r="AC499">
        <v>99</v>
      </c>
      <c r="AD499">
        <v>10.5</v>
      </c>
      <c r="AE499" t="s">
        <v>535</v>
      </c>
      <c r="AF499" t="s">
        <v>268</v>
      </c>
      <c r="AG499" t="s">
        <v>269</v>
      </c>
      <c r="AH499" t="s">
        <v>270</v>
      </c>
      <c r="AI499" t="s">
        <v>270</v>
      </c>
      <c r="AJ499" t="s">
        <v>270</v>
      </c>
      <c r="AK499" t="s">
        <v>289</v>
      </c>
      <c r="AL499">
        <v>4.0000000000000001E-3</v>
      </c>
      <c r="AM499" t="s">
        <v>271</v>
      </c>
      <c r="AN499">
        <v>27602</v>
      </c>
      <c r="AO499">
        <v>61270</v>
      </c>
      <c r="AP499">
        <v>4</v>
      </c>
      <c r="AQ499">
        <v>34979</v>
      </c>
      <c r="AR499">
        <v>2018</v>
      </c>
      <c r="BC499">
        <v>5.31</v>
      </c>
      <c r="BP499">
        <v>6.66</v>
      </c>
      <c r="BR499">
        <v>9.5399999999999991</v>
      </c>
      <c r="CM499">
        <v>11.52</v>
      </c>
      <c r="FD499">
        <v>20.91</v>
      </c>
      <c r="FL499">
        <v>9.3000000000000007</v>
      </c>
      <c r="FX499">
        <v>17.09</v>
      </c>
      <c r="GB499">
        <v>4.4400000000000004</v>
      </c>
      <c r="GP499">
        <v>14.49</v>
      </c>
      <c r="GU499">
        <v>43.45</v>
      </c>
      <c r="GV499">
        <v>114.28</v>
      </c>
      <c r="GY499">
        <v>84.77</v>
      </c>
      <c r="GZ499">
        <v>14.49</v>
      </c>
      <c r="HA499">
        <v>99.26</v>
      </c>
      <c r="HB499">
        <v>157.72999999999999</v>
      </c>
      <c r="HC499">
        <v>256.99</v>
      </c>
    </row>
    <row r="500" spans="1:211" x14ac:dyDescent="0.25">
      <c r="A500">
        <v>27</v>
      </c>
      <c r="B500">
        <v>106</v>
      </c>
      <c r="C500" t="s">
        <v>250</v>
      </c>
      <c r="D500" t="s">
        <v>251</v>
      </c>
      <c r="E500" t="s">
        <v>252</v>
      </c>
      <c r="F500" t="s">
        <v>253</v>
      </c>
      <c r="G500" t="s">
        <v>254</v>
      </c>
      <c r="H500" t="s">
        <v>255</v>
      </c>
      <c r="I500">
        <v>2014</v>
      </c>
      <c r="J500">
        <v>106</v>
      </c>
      <c r="K500" t="s">
        <v>250</v>
      </c>
      <c r="L500" t="s">
        <v>256</v>
      </c>
      <c r="M500" t="s">
        <v>257</v>
      </c>
      <c r="N500" t="s">
        <v>258</v>
      </c>
      <c r="O500" t="s">
        <v>259</v>
      </c>
      <c r="P500">
        <v>106</v>
      </c>
      <c r="Q500" t="s">
        <v>283</v>
      </c>
      <c r="R500">
        <v>106</v>
      </c>
      <c r="S500" t="s">
        <v>250</v>
      </c>
      <c r="T500" t="s">
        <v>262</v>
      </c>
      <c r="U500" t="s">
        <v>263</v>
      </c>
      <c r="V500" t="s">
        <v>290</v>
      </c>
      <c r="W500" t="s">
        <v>533</v>
      </c>
      <c r="X500">
        <v>0</v>
      </c>
      <c r="Y500" t="s">
        <v>533</v>
      </c>
      <c r="Z500">
        <v>2015</v>
      </c>
      <c r="AA500" t="s">
        <v>534</v>
      </c>
      <c r="AB500" t="s">
        <v>534</v>
      </c>
      <c r="AC500">
        <v>99</v>
      </c>
      <c r="AD500">
        <v>10.5</v>
      </c>
      <c r="AE500" t="s">
        <v>535</v>
      </c>
      <c r="AF500" t="s">
        <v>268</v>
      </c>
      <c r="AG500" t="s">
        <v>269</v>
      </c>
      <c r="AH500" t="s">
        <v>270</v>
      </c>
      <c r="AI500" t="s">
        <v>270</v>
      </c>
      <c r="AJ500" t="s">
        <v>270</v>
      </c>
      <c r="AK500" t="s">
        <v>289</v>
      </c>
      <c r="AL500">
        <v>4.0000000000000001E-3</v>
      </c>
      <c r="AM500" t="s">
        <v>271</v>
      </c>
      <c r="AN500">
        <v>27602</v>
      </c>
      <c r="AO500">
        <v>61270</v>
      </c>
      <c r="AP500">
        <v>5</v>
      </c>
      <c r="AQ500">
        <v>34979</v>
      </c>
      <c r="AR500">
        <v>2019</v>
      </c>
      <c r="BC500">
        <v>7.26</v>
      </c>
      <c r="BR500">
        <v>4.04</v>
      </c>
      <c r="GU500">
        <v>0.96</v>
      </c>
      <c r="GV500">
        <v>1.28</v>
      </c>
      <c r="GY500">
        <v>11.3</v>
      </c>
      <c r="GZ500">
        <v>0</v>
      </c>
      <c r="HA500">
        <v>11.3</v>
      </c>
      <c r="HB500">
        <v>2.2400000000000002</v>
      </c>
      <c r="HC500">
        <v>13.540000000000001</v>
      </c>
    </row>
    <row r="501" spans="1:211" x14ac:dyDescent="0.25">
      <c r="A501">
        <v>27</v>
      </c>
      <c r="B501">
        <v>106</v>
      </c>
      <c r="C501" t="s">
        <v>250</v>
      </c>
      <c r="D501" t="s">
        <v>251</v>
      </c>
      <c r="E501" t="s">
        <v>252</v>
      </c>
      <c r="F501" t="s">
        <v>253</v>
      </c>
      <c r="G501" t="s">
        <v>254</v>
      </c>
      <c r="H501" t="s">
        <v>255</v>
      </c>
      <c r="I501">
        <v>2014</v>
      </c>
      <c r="J501">
        <v>106</v>
      </c>
      <c r="K501" t="s">
        <v>250</v>
      </c>
      <c r="L501" t="s">
        <v>256</v>
      </c>
      <c r="M501" t="s">
        <v>257</v>
      </c>
      <c r="N501" t="s">
        <v>258</v>
      </c>
      <c r="O501" t="s">
        <v>259</v>
      </c>
      <c r="P501">
        <v>106</v>
      </c>
      <c r="Q501" t="s">
        <v>283</v>
      </c>
      <c r="R501">
        <v>106</v>
      </c>
      <c r="S501" t="s">
        <v>250</v>
      </c>
      <c r="T501" t="s">
        <v>262</v>
      </c>
      <c r="U501" t="s">
        <v>263</v>
      </c>
      <c r="V501" t="s">
        <v>290</v>
      </c>
      <c r="W501" t="s">
        <v>536</v>
      </c>
      <c r="X501">
        <v>0</v>
      </c>
      <c r="Y501" t="s">
        <v>536</v>
      </c>
      <c r="Z501">
        <v>2015</v>
      </c>
      <c r="AA501" t="s">
        <v>534</v>
      </c>
      <c r="AB501" t="s">
        <v>534</v>
      </c>
      <c r="AC501">
        <v>99</v>
      </c>
      <c r="AD501">
        <v>10.5</v>
      </c>
      <c r="AE501" t="s">
        <v>535</v>
      </c>
      <c r="AF501" t="s">
        <v>268</v>
      </c>
      <c r="AG501" t="s">
        <v>269</v>
      </c>
      <c r="AH501" t="s">
        <v>270</v>
      </c>
      <c r="AI501" t="s">
        <v>270</v>
      </c>
      <c r="AJ501" t="s">
        <v>270</v>
      </c>
      <c r="AK501" t="s">
        <v>289</v>
      </c>
      <c r="AL501">
        <v>4.0000000000000001E-3</v>
      </c>
      <c r="AM501" t="s">
        <v>271</v>
      </c>
      <c r="AN501">
        <v>28323</v>
      </c>
      <c r="AO501">
        <v>62869</v>
      </c>
      <c r="AP501">
        <v>2</v>
      </c>
      <c r="AQ501">
        <v>34980</v>
      </c>
      <c r="AR501">
        <v>2016</v>
      </c>
      <c r="GU501">
        <v>0.73</v>
      </c>
      <c r="GV501">
        <v>0.86</v>
      </c>
      <c r="GY501">
        <v>0</v>
      </c>
      <c r="GZ501">
        <v>0</v>
      </c>
      <c r="HA501">
        <v>0</v>
      </c>
      <c r="HB501">
        <v>1.59</v>
      </c>
      <c r="HC501">
        <v>1.5899999999999999</v>
      </c>
    </row>
    <row r="502" spans="1:211" x14ac:dyDescent="0.25">
      <c r="A502">
        <v>27</v>
      </c>
      <c r="B502">
        <v>106</v>
      </c>
      <c r="C502" t="s">
        <v>250</v>
      </c>
      <c r="D502" t="s">
        <v>251</v>
      </c>
      <c r="E502" t="s">
        <v>252</v>
      </c>
      <c r="F502" t="s">
        <v>253</v>
      </c>
      <c r="G502" t="s">
        <v>254</v>
      </c>
      <c r="H502" t="s">
        <v>255</v>
      </c>
      <c r="I502">
        <v>2014</v>
      </c>
      <c r="J502">
        <v>106</v>
      </c>
      <c r="K502" t="s">
        <v>250</v>
      </c>
      <c r="L502" t="s">
        <v>256</v>
      </c>
      <c r="M502" t="s">
        <v>257</v>
      </c>
      <c r="N502" t="s">
        <v>258</v>
      </c>
      <c r="O502" t="s">
        <v>259</v>
      </c>
      <c r="P502">
        <v>106</v>
      </c>
      <c r="Q502" t="s">
        <v>283</v>
      </c>
      <c r="R502">
        <v>106</v>
      </c>
      <c r="S502" t="s">
        <v>250</v>
      </c>
      <c r="T502" t="s">
        <v>262</v>
      </c>
      <c r="U502" t="s">
        <v>263</v>
      </c>
      <c r="V502" t="s">
        <v>290</v>
      </c>
      <c r="W502" t="s">
        <v>536</v>
      </c>
      <c r="X502">
        <v>0</v>
      </c>
      <c r="Y502" t="s">
        <v>536</v>
      </c>
      <c r="Z502">
        <v>2015</v>
      </c>
      <c r="AA502" t="s">
        <v>534</v>
      </c>
      <c r="AB502" t="s">
        <v>534</v>
      </c>
      <c r="AC502">
        <v>99</v>
      </c>
      <c r="AD502">
        <v>10.5</v>
      </c>
      <c r="AE502" t="s">
        <v>535</v>
      </c>
      <c r="AF502" t="s">
        <v>268</v>
      </c>
      <c r="AG502" t="s">
        <v>269</v>
      </c>
      <c r="AH502" t="s">
        <v>270</v>
      </c>
      <c r="AI502" t="s">
        <v>270</v>
      </c>
      <c r="AJ502" t="s">
        <v>270</v>
      </c>
      <c r="AK502" t="s">
        <v>289</v>
      </c>
      <c r="AL502">
        <v>4.0000000000000001E-3</v>
      </c>
      <c r="AM502" t="s">
        <v>271</v>
      </c>
      <c r="AN502">
        <v>28323</v>
      </c>
      <c r="AO502">
        <v>62869</v>
      </c>
      <c r="AP502">
        <v>3</v>
      </c>
      <c r="AQ502">
        <v>34980</v>
      </c>
      <c r="AR502">
        <v>2017</v>
      </c>
      <c r="BC502">
        <v>12.52</v>
      </c>
      <c r="BP502">
        <v>8.24</v>
      </c>
      <c r="BX502">
        <v>11.79</v>
      </c>
      <c r="CM502">
        <v>6.97</v>
      </c>
      <c r="ET502">
        <v>2.2200000000000002</v>
      </c>
      <c r="EY502">
        <v>18.670000000000002</v>
      </c>
      <c r="FL502">
        <v>13.36</v>
      </c>
      <c r="FQ502">
        <v>12.28</v>
      </c>
      <c r="GP502">
        <v>5.42</v>
      </c>
      <c r="GU502">
        <v>16.23</v>
      </c>
      <c r="GV502">
        <v>27.2</v>
      </c>
      <c r="GY502">
        <v>86.05</v>
      </c>
      <c r="GZ502">
        <v>5.42</v>
      </c>
      <c r="HA502">
        <v>91.47</v>
      </c>
      <c r="HB502">
        <v>43.43</v>
      </c>
      <c r="HC502">
        <v>134.89999999999998</v>
      </c>
    </row>
    <row r="503" spans="1:211" x14ac:dyDescent="0.25">
      <c r="A503">
        <v>27</v>
      </c>
      <c r="B503">
        <v>106</v>
      </c>
      <c r="C503" t="s">
        <v>250</v>
      </c>
      <c r="D503" t="s">
        <v>251</v>
      </c>
      <c r="E503" t="s">
        <v>252</v>
      </c>
      <c r="F503" t="s">
        <v>253</v>
      </c>
      <c r="G503" t="s">
        <v>254</v>
      </c>
      <c r="H503" t="s">
        <v>255</v>
      </c>
      <c r="I503">
        <v>2014</v>
      </c>
      <c r="J503">
        <v>106</v>
      </c>
      <c r="K503" t="s">
        <v>250</v>
      </c>
      <c r="L503" t="s">
        <v>256</v>
      </c>
      <c r="M503" t="s">
        <v>257</v>
      </c>
      <c r="N503" t="s">
        <v>258</v>
      </c>
      <c r="O503" t="s">
        <v>259</v>
      </c>
      <c r="P503">
        <v>106</v>
      </c>
      <c r="Q503" t="s">
        <v>283</v>
      </c>
      <c r="R503">
        <v>106</v>
      </c>
      <c r="S503" t="s">
        <v>250</v>
      </c>
      <c r="T503" t="s">
        <v>262</v>
      </c>
      <c r="U503" t="s">
        <v>263</v>
      </c>
      <c r="V503" t="s">
        <v>290</v>
      </c>
      <c r="W503" t="s">
        <v>536</v>
      </c>
      <c r="X503">
        <v>0</v>
      </c>
      <c r="Y503" t="s">
        <v>536</v>
      </c>
      <c r="Z503">
        <v>2015</v>
      </c>
      <c r="AA503" t="s">
        <v>534</v>
      </c>
      <c r="AB503" t="s">
        <v>534</v>
      </c>
      <c r="AC503">
        <v>99</v>
      </c>
      <c r="AD503">
        <v>10.5</v>
      </c>
      <c r="AE503" t="s">
        <v>535</v>
      </c>
      <c r="AF503" t="s">
        <v>268</v>
      </c>
      <c r="AG503" t="s">
        <v>269</v>
      </c>
      <c r="AH503" t="s">
        <v>270</v>
      </c>
      <c r="AI503" t="s">
        <v>270</v>
      </c>
      <c r="AJ503" t="s">
        <v>270</v>
      </c>
      <c r="AK503" t="s">
        <v>289</v>
      </c>
      <c r="AL503">
        <v>4.0000000000000001E-3</v>
      </c>
      <c r="AM503" t="s">
        <v>271</v>
      </c>
      <c r="AN503">
        <v>28323</v>
      </c>
      <c r="AO503">
        <v>62869</v>
      </c>
      <c r="AP503">
        <v>4</v>
      </c>
      <c r="AQ503">
        <v>34980</v>
      </c>
      <c r="AR503">
        <v>2018</v>
      </c>
      <c r="BC503">
        <v>5.31</v>
      </c>
      <c r="BR503">
        <v>13.81</v>
      </c>
      <c r="BX503">
        <v>12.21</v>
      </c>
      <c r="CM503">
        <v>23.04</v>
      </c>
      <c r="FQ503">
        <v>14.61</v>
      </c>
      <c r="FU503">
        <v>9.7200000000000006</v>
      </c>
      <c r="GN503">
        <v>7.77</v>
      </c>
      <c r="GP503">
        <v>9.48</v>
      </c>
      <c r="GU503">
        <v>40.96</v>
      </c>
      <c r="GV503">
        <v>104.08</v>
      </c>
      <c r="GY503">
        <v>86.47</v>
      </c>
      <c r="GZ503">
        <v>9.48</v>
      </c>
      <c r="HA503">
        <v>95.95</v>
      </c>
      <c r="HB503">
        <v>145.04</v>
      </c>
      <c r="HC503">
        <v>240.99</v>
      </c>
    </row>
    <row r="504" spans="1:211" x14ac:dyDescent="0.25">
      <c r="A504">
        <v>27</v>
      </c>
      <c r="B504">
        <v>106</v>
      </c>
      <c r="C504" t="s">
        <v>250</v>
      </c>
      <c r="D504" t="s">
        <v>251</v>
      </c>
      <c r="E504" t="s">
        <v>252</v>
      </c>
      <c r="F504" t="s">
        <v>253</v>
      </c>
      <c r="G504" t="s">
        <v>254</v>
      </c>
      <c r="H504" t="s">
        <v>255</v>
      </c>
      <c r="I504">
        <v>2014</v>
      </c>
      <c r="J504">
        <v>106</v>
      </c>
      <c r="K504" t="s">
        <v>250</v>
      </c>
      <c r="L504" t="s">
        <v>256</v>
      </c>
      <c r="M504" t="s">
        <v>257</v>
      </c>
      <c r="N504" t="s">
        <v>258</v>
      </c>
      <c r="O504" t="s">
        <v>259</v>
      </c>
      <c r="P504">
        <v>106</v>
      </c>
      <c r="Q504" t="s">
        <v>283</v>
      </c>
      <c r="R504">
        <v>106</v>
      </c>
      <c r="S504" t="s">
        <v>250</v>
      </c>
      <c r="T504" t="s">
        <v>262</v>
      </c>
      <c r="U504" t="s">
        <v>263</v>
      </c>
      <c r="V504" t="s">
        <v>290</v>
      </c>
      <c r="W504" t="s">
        <v>536</v>
      </c>
      <c r="X504">
        <v>0</v>
      </c>
      <c r="Y504" t="s">
        <v>536</v>
      </c>
      <c r="Z504">
        <v>2015</v>
      </c>
      <c r="AA504" t="s">
        <v>534</v>
      </c>
      <c r="AB504" t="s">
        <v>534</v>
      </c>
      <c r="AC504">
        <v>99</v>
      </c>
      <c r="AD504">
        <v>10.5</v>
      </c>
      <c r="AE504" t="s">
        <v>535</v>
      </c>
      <c r="AF504" t="s">
        <v>268</v>
      </c>
      <c r="AG504" t="s">
        <v>269</v>
      </c>
      <c r="AH504" t="s">
        <v>270</v>
      </c>
      <c r="AI504" t="s">
        <v>270</v>
      </c>
      <c r="AJ504" t="s">
        <v>270</v>
      </c>
      <c r="AK504" t="s">
        <v>289</v>
      </c>
      <c r="AL504">
        <v>4.0000000000000001E-3</v>
      </c>
      <c r="AM504" t="s">
        <v>271</v>
      </c>
      <c r="AN504">
        <v>28323</v>
      </c>
      <c r="AO504">
        <v>62869</v>
      </c>
      <c r="AP504">
        <v>5</v>
      </c>
      <c r="AQ504">
        <v>34980</v>
      </c>
      <c r="AR504">
        <v>2019</v>
      </c>
      <c r="CM504">
        <v>14.03</v>
      </c>
      <c r="GU504">
        <v>2.12</v>
      </c>
      <c r="GV504">
        <v>7</v>
      </c>
      <c r="GY504">
        <v>14.03</v>
      </c>
      <c r="GZ504">
        <v>0</v>
      </c>
      <c r="HA504">
        <v>14.03</v>
      </c>
      <c r="HB504">
        <v>9.1199999999999992</v>
      </c>
      <c r="HC504">
        <v>23.15</v>
      </c>
    </row>
    <row r="505" spans="1:211" x14ac:dyDescent="0.25">
      <c r="A505">
        <v>27</v>
      </c>
      <c r="B505">
        <v>106</v>
      </c>
      <c r="C505" t="s">
        <v>250</v>
      </c>
      <c r="D505" t="s">
        <v>251</v>
      </c>
      <c r="E505" t="s">
        <v>252</v>
      </c>
      <c r="F505" t="s">
        <v>253</v>
      </c>
      <c r="G505" t="s">
        <v>254</v>
      </c>
      <c r="H505" t="s">
        <v>255</v>
      </c>
      <c r="I505">
        <v>2014</v>
      </c>
      <c r="J505">
        <v>106</v>
      </c>
      <c r="K505" t="s">
        <v>250</v>
      </c>
      <c r="L505" t="s">
        <v>256</v>
      </c>
      <c r="M505" t="s">
        <v>257</v>
      </c>
      <c r="N505" t="s">
        <v>258</v>
      </c>
      <c r="O505" t="s">
        <v>259</v>
      </c>
      <c r="P505">
        <v>106</v>
      </c>
      <c r="Q505" t="s">
        <v>283</v>
      </c>
      <c r="R505">
        <v>106</v>
      </c>
      <c r="S505" t="s">
        <v>250</v>
      </c>
      <c r="T505" t="s">
        <v>262</v>
      </c>
      <c r="U505" t="s">
        <v>263</v>
      </c>
      <c r="V505" t="s">
        <v>290</v>
      </c>
      <c r="W505" t="s">
        <v>537</v>
      </c>
      <c r="X505">
        <v>0</v>
      </c>
      <c r="Y505" t="s">
        <v>537</v>
      </c>
      <c r="Z505">
        <v>2015</v>
      </c>
      <c r="AA505" t="s">
        <v>534</v>
      </c>
      <c r="AB505" t="s">
        <v>534</v>
      </c>
      <c r="AC505">
        <v>99</v>
      </c>
      <c r="AD505">
        <v>10.5</v>
      </c>
      <c r="AE505" t="s">
        <v>535</v>
      </c>
      <c r="AF505" t="s">
        <v>268</v>
      </c>
      <c r="AG505" t="s">
        <v>269</v>
      </c>
      <c r="AH505" t="s">
        <v>270</v>
      </c>
      <c r="AI505" t="s">
        <v>270</v>
      </c>
      <c r="AJ505" t="s">
        <v>270</v>
      </c>
      <c r="AK505" t="s">
        <v>289</v>
      </c>
      <c r="AL505">
        <v>4.0000000000000001E-3</v>
      </c>
      <c r="AM505" t="s">
        <v>271</v>
      </c>
      <c r="AN505">
        <v>28562</v>
      </c>
      <c r="AO505">
        <v>63399</v>
      </c>
      <c r="AP505">
        <v>2</v>
      </c>
      <c r="AQ505">
        <v>34978</v>
      </c>
      <c r="AR505">
        <v>2016</v>
      </c>
      <c r="GU505">
        <v>0.73</v>
      </c>
      <c r="GV505">
        <v>0.86</v>
      </c>
      <c r="GY505">
        <v>0</v>
      </c>
      <c r="GZ505">
        <v>0</v>
      </c>
      <c r="HA505">
        <v>0</v>
      </c>
      <c r="HB505">
        <v>1.59</v>
      </c>
      <c r="HC505">
        <v>1.5899999999999999</v>
      </c>
    </row>
    <row r="506" spans="1:211" x14ac:dyDescent="0.25">
      <c r="A506">
        <v>27</v>
      </c>
      <c r="B506">
        <v>106</v>
      </c>
      <c r="C506" t="s">
        <v>250</v>
      </c>
      <c r="D506" t="s">
        <v>251</v>
      </c>
      <c r="E506" t="s">
        <v>252</v>
      </c>
      <c r="F506" t="s">
        <v>253</v>
      </c>
      <c r="G506" t="s">
        <v>254</v>
      </c>
      <c r="H506" t="s">
        <v>255</v>
      </c>
      <c r="I506">
        <v>2014</v>
      </c>
      <c r="J506">
        <v>106</v>
      </c>
      <c r="K506" t="s">
        <v>250</v>
      </c>
      <c r="L506" t="s">
        <v>256</v>
      </c>
      <c r="M506" t="s">
        <v>257</v>
      </c>
      <c r="N506" t="s">
        <v>258</v>
      </c>
      <c r="O506" t="s">
        <v>259</v>
      </c>
      <c r="P506">
        <v>106</v>
      </c>
      <c r="Q506" t="s">
        <v>283</v>
      </c>
      <c r="R506">
        <v>106</v>
      </c>
      <c r="S506" t="s">
        <v>250</v>
      </c>
      <c r="T506" t="s">
        <v>262</v>
      </c>
      <c r="U506" t="s">
        <v>263</v>
      </c>
      <c r="V506" t="s">
        <v>290</v>
      </c>
      <c r="W506" t="s">
        <v>537</v>
      </c>
      <c r="X506">
        <v>0</v>
      </c>
      <c r="Y506" t="s">
        <v>537</v>
      </c>
      <c r="Z506">
        <v>2015</v>
      </c>
      <c r="AA506" t="s">
        <v>534</v>
      </c>
      <c r="AB506" t="s">
        <v>534</v>
      </c>
      <c r="AC506">
        <v>99</v>
      </c>
      <c r="AD506">
        <v>10.5</v>
      </c>
      <c r="AE506" t="s">
        <v>535</v>
      </c>
      <c r="AF506" t="s">
        <v>268</v>
      </c>
      <c r="AG506" t="s">
        <v>269</v>
      </c>
      <c r="AH506" t="s">
        <v>270</v>
      </c>
      <c r="AI506" t="s">
        <v>270</v>
      </c>
      <c r="AJ506" t="s">
        <v>270</v>
      </c>
      <c r="AK506" t="s">
        <v>289</v>
      </c>
      <c r="AL506">
        <v>4.0000000000000001E-3</v>
      </c>
      <c r="AM506" t="s">
        <v>271</v>
      </c>
      <c r="AN506">
        <v>28562</v>
      </c>
      <c r="AO506">
        <v>63399</v>
      </c>
      <c r="AP506">
        <v>3</v>
      </c>
      <c r="AQ506">
        <v>34978</v>
      </c>
      <c r="AR506">
        <v>2017</v>
      </c>
      <c r="FL506">
        <v>13.36</v>
      </c>
      <c r="FQ506">
        <v>12.27</v>
      </c>
      <c r="GP506">
        <v>20.51</v>
      </c>
      <c r="GU506">
        <v>19.64</v>
      </c>
      <c r="GV506">
        <v>38.119999999999997</v>
      </c>
      <c r="GY506">
        <v>25.63</v>
      </c>
      <c r="GZ506">
        <v>20.51</v>
      </c>
      <c r="HA506">
        <v>46.14</v>
      </c>
      <c r="HB506">
        <v>57.76</v>
      </c>
      <c r="HC506">
        <v>103.9</v>
      </c>
    </row>
    <row r="507" spans="1:211" x14ac:dyDescent="0.25">
      <c r="A507">
        <v>27</v>
      </c>
      <c r="B507">
        <v>106</v>
      </c>
      <c r="C507" t="s">
        <v>250</v>
      </c>
      <c r="D507" t="s">
        <v>251</v>
      </c>
      <c r="E507" t="s">
        <v>252</v>
      </c>
      <c r="F507" t="s">
        <v>253</v>
      </c>
      <c r="G507" t="s">
        <v>254</v>
      </c>
      <c r="H507" t="s">
        <v>255</v>
      </c>
      <c r="I507">
        <v>2014</v>
      </c>
      <c r="J507">
        <v>106</v>
      </c>
      <c r="K507" t="s">
        <v>250</v>
      </c>
      <c r="L507" t="s">
        <v>256</v>
      </c>
      <c r="M507" t="s">
        <v>257</v>
      </c>
      <c r="N507" t="s">
        <v>258</v>
      </c>
      <c r="O507" t="s">
        <v>259</v>
      </c>
      <c r="P507">
        <v>106</v>
      </c>
      <c r="Q507" t="s">
        <v>283</v>
      </c>
      <c r="R507">
        <v>106</v>
      </c>
      <c r="S507" t="s">
        <v>250</v>
      </c>
      <c r="T507" t="s">
        <v>262</v>
      </c>
      <c r="U507" t="s">
        <v>263</v>
      </c>
      <c r="V507" t="s">
        <v>290</v>
      </c>
      <c r="W507" t="s">
        <v>537</v>
      </c>
      <c r="X507">
        <v>0</v>
      </c>
      <c r="Y507" t="s">
        <v>537</v>
      </c>
      <c r="Z507">
        <v>2015</v>
      </c>
      <c r="AA507" t="s">
        <v>534</v>
      </c>
      <c r="AB507" t="s">
        <v>534</v>
      </c>
      <c r="AC507">
        <v>99</v>
      </c>
      <c r="AD507">
        <v>10.5</v>
      </c>
      <c r="AE507" t="s">
        <v>535</v>
      </c>
      <c r="AF507" t="s">
        <v>268</v>
      </c>
      <c r="AG507" t="s">
        <v>269</v>
      </c>
      <c r="AH507" t="s">
        <v>270</v>
      </c>
      <c r="AI507" t="s">
        <v>270</v>
      </c>
      <c r="AJ507" t="s">
        <v>270</v>
      </c>
      <c r="AK507" t="s">
        <v>289</v>
      </c>
      <c r="AL507">
        <v>4.0000000000000001E-3</v>
      </c>
      <c r="AM507" t="s">
        <v>271</v>
      </c>
      <c r="AN507">
        <v>28562</v>
      </c>
      <c r="AO507">
        <v>63399</v>
      </c>
      <c r="AP507">
        <v>4</v>
      </c>
      <c r="AQ507">
        <v>34978</v>
      </c>
      <c r="AR507">
        <v>2018</v>
      </c>
      <c r="BC507">
        <v>6.15</v>
      </c>
      <c r="BR507">
        <v>12.16</v>
      </c>
      <c r="CM507">
        <v>11.52</v>
      </c>
      <c r="EM507">
        <v>26.59</v>
      </c>
      <c r="FD507">
        <v>25.3</v>
      </c>
      <c r="FL507">
        <v>35.24</v>
      </c>
      <c r="FU507">
        <v>9.7200000000000006</v>
      </c>
      <c r="FX507">
        <v>7.37</v>
      </c>
      <c r="GB507">
        <v>2.2200000000000002</v>
      </c>
      <c r="GP507">
        <v>34.94</v>
      </c>
      <c r="GU507">
        <v>42.1</v>
      </c>
      <c r="GV507">
        <v>70.77</v>
      </c>
      <c r="GY507">
        <v>136.27000000000001</v>
      </c>
      <c r="GZ507">
        <v>34.94</v>
      </c>
      <c r="HA507">
        <v>171.21</v>
      </c>
      <c r="HB507">
        <v>112.87</v>
      </c>
      <c r="HC507">
        <v>284.08</v>
      </c>
    </row>
    <row r="508" spans="1:211" x14ac:dyDescent="0.25">
      <c r="A508">
        <v>27</v>
      </c>
      <c r="B508">
        <v>106</v>
      </c>
      <c r="C508" t="s">
        <v>250</v>
      </c>
      <c r="D508" t="s">
        <v>251</v>
      </c>
      <c r="E508" t="s">
        <v>252</v>
      </c>
      <c r="F508" t="s">
        <v>253</v>
      </c>
      <c r="G508" t="s">
        <v>254</v>
      </c>
      <c r="H508" t="s">
        <v>255</v>
      </c>
      <c r="I508">
        <v>2014</v>
      </c>
      <c r="J508">
        <v>106</v>
      </c>
      <c r="K508" t="s">
        <v>250</v>
      </c>
      <c r="L508" t="s">
        <v>256</v>
      </c>
      <c r="M508" t="s">
        <v>257</v>
      </c>
      <c r="N508" t="s">
        <v>258</v>
      </c>
      <c r="O508" t="s">
        <v>259</v>
      </c>
      <c r="P508">
        <v>106</v>
      </c>
      <c r="Q508" t="s">
        <v>283</v>
      </c>
      <c r="R508">
        <v>106</v>
      </c>
      <c r="S508" t="s">
        <v>250</v>
      </c>
      <c r="T508" t="s">
        <v>262</v>
      </c>
      <c r="U508" t="s">
        <v>263</v>
      </c>
      <c r="V508" t="s">
        <v>290</v>
      </c>
      <c r="W508" t="s">
        <v>537</v>
      </c>
      <c r="X508">
        <v>0</v>
      </c>
      <c r="Y508" t="s">
        <v>537</v>
      </c>
      <c r="Z508">
        <v>2015</v>
      </c>
      <c r="AA508" t="s">
        <v>534</v>
      </c>
      <c r="AB508" t="s">
        <v>534</v>
      </c>
      <c r="AC508">
        <v>99</v>
      </c>
      <c r="AD508">
        <v>10.5</v>
      </c>
      <c r="AE508" t="s">
        <v>535</v>
      </c>
      <c r="AF508" t="s">
        <v>268</v>
      </c>
      <c r="AG508" t="s">
        <v>269</v>
      </c>
      <c r="AH508" t="s">
        <v>270</v>
      </c>
      <c r="AI508" t="s">
        <v>270</v>
      </c>
      <c r="AJ508" t="s">
        <v>270</v>
      </c>
      <c r="AK508" t="s">
        <v>289</v>
      </c>
      <c r="AL508">
        <v>4.0000000000000001E-3</v>
      </c>
      <c r="AM508" t="s">
        <v>271</v>
      </c>
      <c r="AN508">
        <v>28562</v>
      </c>
      <c r="AO508">
        <v>63399</v>
      </c>
      <c r="AP508">
        <v>5</v>
      </c>
      <c r="AQ508">
        <v>34978</v>
      </c>
      <c r="AR508">
        <v>2019</v>
      </c>
      <c r="FQ508">
        <v>4.4400000000000004</v>
      </c>
      <c r="GU508">
        <v>2.33</v>
      </c>
      <c r="GV508">
        <v>13.61</v>
      </c>
      <c r="GY508">
        <v>4.4400000000000004</v>
      </c>
      <c r="GZ508">
        <v>0</v>
      </c>
      <c r="HA508">
        <v>4.4400000000000004</v>
      </c>
      <c r="HB508">
        <v>15.94</v>
      </c>
      <c r="HC508">
        <v>20.38</v>
      </c>
    </row>
    <row r="509" spans="1:211" x14ac:dyDescent="0.25">
      <c r="A509">
        <v>27</v>
      </c>
      <c r="B509">
        <v>106</v>
      </c>
      <c r="C509" t="s">
        <v>250</v>
      </c>
      <c r="D509" t="s">
        <v>251</v>
      </c>
      <c r="E509" t="s">
        <v>252</v>
      </c>
      <c r="F509" t="s">
        <v>253</v>
      </c>
      <c r="G509" t="s">
        <v>254</v>
      </c>
      <c r="H509" t="s">
        <v>255</v>
      </c>
      <c r="I509">
        <v>2014</v>
      </c>
      <c r="J509">
        <v>106</v>
      </c>
      <c r="K509" t="s">
        <v>250</v>
      </c>
      <c r="L509" t="s">
        <v>256</v>
      </c>
      <c r="M509" t="s">
        <v>257</v>
      </c>
      <c r="N509" t="s">
        <v>258</v>
      </c>
      <c r="O509" t="s">
        <v>259</v>
      </c>
      <c r="P509">
        <v>106</v>
      </c>
      <c r="Q509" t="s">
        <v>283</v>
      </c>
      <c r="R509">
        <v>106</v>
      </c>
      <c r="S509" t="s">
        <v>250</v>
      </c>
      <c r="T509" t="s">
        <v>262</v>
      </c>
      <c r="U509" t="s">
        <v>263</v>
      </c>
      <c r="V509" t="s">
        <v>290</v>
      </c>
      <c r="W509" t="s">
        <v>538</v>
      </c>
      <c r="X509">
        <v>0</v>
      </c>
      <c r="Y509" t="s">
        <v>538</v>
      </c>
      <c r="Z509">
        <v>2015</v>
      </c>
      <c r="AA509" t="s">
        <v>539</v>
      </c>
      <c r="AB509" t="s">
        <v>539</v>
      </c>
      <c r="AC509">
        <v>79</v>
      </c>
      <c r="AD509">
        <v>5.41</v>
      </c>
      <c r="AF509" t="s">
        <v>268</v>
      </c>
      <c r="AG509" t="s">
        <v>292</v>
      </c>
      <c r="AH509" t="s">
        <v>270</v>
      </c>
      <c r="AI509" t="s">
        <v>270</v>
      </c>
      <c r="AJ509" t="s">
        <v>270</v>
      </c>
      <c r="AK509" t="s">
        <v>270</v>
      </c>
      <c r="AL509">
        <v>5.5999999999999999E-3</v>
      </c>
      <c r="AM509" t="s">
        <v>271</v>
      </c>
      <c r="AN509">
        <v>108737</v>
      </c>
      <c r="AO509">
        <v>394971</v>
      </c>
      <c r="AP509">
        <v>2</v>
      </c>
      <c r="AQ509">
        <v>34579</v>
      </c>
      <c r="AR509">
        <v>2016</v>
      </c>
      <c r="GP509">
        <v>0</v>
      </c>
      <c r="GU509">
        <v>9.6</v>
      </c>
      <c r="GV509">
        <v>11.31</v>
      </c>
      <c r="GY509">
        <v>0</v>
      </c>
      <c r="GZ509">
        <v>0</v>
      </c>
      <c r="HA509">
        <v>0</v>
      </c>
      <c r="HB509">
        <v>20.91</v>
      </c>
      <c r="HC509">
        <v>20.91</v>
      </c>
    </row>
    <row r="510" spans="1:211" x14ac:dyDescent="0.25">
      <c r="A510">
        <v>27</v>
      </c>
      <c r="B510">
        <v>106</v>
      </c>
      <c r="C510" t="s">
        <v>250</v>
      </c>
      <c r="D510" t="s">
        <v>251</v>
      </c>
      <c r="E510" t="s">
        <v>252</v>
      </c>
      <c r="F510" t="s">
        <v>253</v>
      </c>
      <c r="G510" t="s">
        <v>254</v>
      </c>
      <c r="H510" t="s">
        <v>255</v>
      </c>
      <c r="I510">
        <v>2014</v>
      </c>
      <c r="J510">
        <v>106</v>
      </c>
      <c r="K510" t="s">
        <v>250</v>
      </c>
      <c r="L510" t="s">
        <v>256</v>
      </c>
      <c r="M510" t="s">
        <v>257</v>
      </c>
      <c r="N510" t="s">
        <v>258</v>
      </c>
      <c r="O510" t="s">
        <v>259</v>
      </c>
      <c r="P510">
        <v>106</v>
      </c>
      <c r="Q510" t="s">
        <v>283</v>
      </c>
      <c r="R510">
        <v>106</v>
      </c>
      <c r="S510" t="s">
        <v>250</v>
      </c>
      <c r="T510" t="s">
        <v>262</v>
      </c>
      <c r="U510" t="s">
        <v>263</v>
      </c>
      <c r="V510" t="s">
        <v>290</v>
      </c>
      <c r="W510" t="s">
        <v>538</v>
      </c>
      <c r="X510">
        <v>0</v>
      </c>
      <c r="Y510" t="s">
        <v>538</v>
      </c>
      <c r="Z510">
        <v>2015</v>
      </c>
      <c r="AA510" t="s">
        <v>539</v>
      </c>
      <c r="AB510" t="s">
        <v>539</v>
      </c>
      <c r="AC510">
        <v>79</v>
      </c>
      <c r="AD510">
        <v>5.41</v>
      </c>
      <c r="AF510" t="s">
        <v>268</v>
      </c>
      <c r="AG510" t="s">
        <v>292</v>
      </c>
      <c r="AH510" t="s">
        <v>270</v>
      </c>
      <c r="AI510" t="s">
        <v>270</v>
      </c>
      <c r="AJ510" t="s">
        <v>270</v>
      </c>
      <c r="AK510" t="s">
        <v>270</v>
      </c>
      <c r="AL510">
        <v>5.5999999999999999E-3</v>
      </c>
      <c r="AM510" t="s">
        <v>271</v>
      </c>
      <c r="AN510">
        <v>108737</v>
      </c>
      <c r="AO510">
        <v>394971</v>
      </c>
      <c r="AP510">
        <v>3</v>
      </c>
      <c r="AQ510">
        <v>34579</v>
      </c>
      <c r="AR510">
        <v>2017</v>
      </c>
      <c r="BX510">
        <v>57.87</v>
      </c>
      <c r="GP510">
        <v>49.38</v>
      </c>
      <c r="GU510">
        <v>71.66</v>
      </c>
      <c r="GV510">
        <v>122.24</v>
      </c>
      <c r="GY510">
        <v>57.87</v>
      </c>
      <c r="GZ510">
        <v>49.38</v>
      </c>
      <c r="HA510">
        <v>107.25</v>
      </c>
      <c r="HB510">
        <v>193.9</v>
      </c>
      <c r="HC510">
        <v>301.14999999999998</v>
      </c>
    </row>
    <row r="511" spans="1:211" x14ac:dyDescent="0.25">
      <c r="A511">
        <v>27</v>
      </c>
      <c r="B511">
        <v>106</v>
      </c>
      <c r="C511" t="s">
        <v>250</v>
      </c>
      <c r="D511" t="s">
        <v>251</v>
      </c>
      <c r="E511" t="s">
        <v>252</v>
      </c>
      <c r="F511" t="s">
        <v>253</v>
      </c>
      <c r="G511" t="s">
        <v>254</v>
      </c>
      <c r="H511" t="s">
        <v>255</v>
      </c>
      <c r="I511">
        <v>2014</v>
      </c>
      <c r="J511">
        <v>106</v>
      </c>
      <c r="K511" t="s">
        <v>250</v>
      </c>
      <c r="L511" t="s">
        <v>256</v>
      </c>
      <c r="M511" t="s">
        <v>257</v>
      </c>
      <c r="N511" t="s">
        <v>258</v>
      </c>
      <c r="O511" t="s">
        <v>259</v>
      </c>
      <c r="P511">
        <v>106</v>
      </c>
      <c r="Q511" t="s">
        <v>283</v>
      </c>
      <c r="R511">
        <v>106</v>
      </c>
      <c r="S511" t="s">
        <v>250</v>
      </c>
      <c r="T511" t="s">
        <v>262</v>
      </c>
      <c r="U511" t="s">
        <v>263</v>
      </c>
      <c r="V511" t="s">
        <v>290</v>
      </c>
      <c r="W511" t="s">
        <v>538</v>
      </c>
      <c r="X511">
        <v>0</v>
      </c>
      <c r="Y511" t="s">
        <v>538</v>
      </c>
      <c r="Z511">
        <v>2015</v>
      </c>
      <c r="AA511" t="s">
        <v>539</v>
      </c>
      <c r="AB511" t="s">
        <v>539</v>
      </c>
      <c r="AC511">
        <v>79</v>
      </c>
      <c r="AD511">
        <v>5.41</v>
      </c>
      <c r="AF511" t="s">
        <v>268</v>
      </c>
      <c r="AG511" t="s">
        <v>292</v>
      </c>
      <c r="AH511" t="s">
        <v>270</v>
      </c>
      <c r="AI511" t="s">
        <v>270</v>
      </c>
      <c r="AJ511" t="s">
        <v>270</v>
      </c>
      <c r="AK511" t="s">
        <v>270</v>
      </c>
      <c r="AL511">
        <v>5.5999999999999999E-3</v>
      </c>
      <c r="AM511" t="s">
        <v>271</v>
      </c>
      <c r="AN511">
        <v>108737</v>
      </c>
      <c r="AO511">
        <v>394971</v>
      </c>
      <c r="AP511">
        <v>4</v>
      </c>
      <c r="AQ511">
        <v>34579</v>
      </c>
      <c r="AR511">
        <v>2018</v>
      </c>
      <c r="BC511">
        <v>8.14</v>
      </c>
      <c r="BD511">
        <v>10.9</v>
      </c>
      <c r="BF511">
        <v>10.9</v>
      </c>
      <c r="BL511">
        <v>23.9</v>
      </c>
      <c r="BP511">
        <v>21.8</v>
      </c>
      <c r="BR511">
        <v>15.62</v>
      </c>
      <c r="BX511">
        <v>29.5</v>
      </c>
      <c r="CM511">
        <v>37.700000000000003</v>
      </c>
      <c r="FD511">
        <v>102.65</v>
      </c>
      <c r="FQ511">
        <v>40.03</v>
      </c>
      <c r="FX511">
        <v>24.12</v>
      </c>
      <c r="GN511">
        <v>13.37</v>
      </c>
      <c r="GP511">
        <v>135.08000000000001</v>
      </c>
      <c r="GU511">
        <v>179.24</v>
      </c>
      <c r="GV511">
        <v>294.47000000000003</v>
      </c>
      <c r="GY511">
        <v>338.63</v>
      </c>
      <c r="GZ511">
        <v>135.08000000000001</v>
      </c>
      <c r="HA511">
        <v>473.71</v>
      </c>
      <c r="HB511">
        <v>473.71</v>
      </c>
      <c r="HC511">
        <v>947.42000000000007</v>
      </c>
    </row>
    <row r="512" spans="1:211" x14ac:dyDescent="0.25">
      <c r="A512">
        <v>27</v>
      </c>
      <c r="B512">
        <v>106</v>
      </c>
      <c r="C512" t="s">
        <v>250</v>
      </c>
      <c r="D512" t="s">
        <v>251</v>
      </c>
      <c r="E512" t="s">
        <v>252</v>
      </c>
      <c r="F512" t="s">
        <v>253</v>
      </c>
      <c r="G512" t="s">
        <v>254</v>
      </c>
      <c r="H512" t="s">
        <v>255</v>
      </c>
      <c r="I512">
        <v>2014</v>
      </c>
      <c r="J512">
        <v>106</v>
      </c>
      <c r="K512" t="s">
        <v>250</v>
      </c>
      <c r="L512" t="s">
        <v>256</v>
      </c>
      <c r="M512" t="s">
        <v>257</v>
      </c>
      <c r="N512" t="s">
        <v>258</v>
      </c>
      <c r="O512" t="s">
        <v>259</v>
      </c>
      <c r="P512">
        <v>106</v>
      </c>
      <c r="Q512" t="s">
        <v>283</v>
      </c>
      <c r="R512">
        <v>106</v>
      </c>
      <c r="S512" t="s">
        <v>250</v>
      </c>
      <c r="T512" t="s">
        <v>262</v>
      </c>
      <c r="U512" t="s">
        <v>263</v>
      </c>
      <c r="V512" t="s">
        <v>290</v>
      </c>
      <c r="W512" t="s">
        <v>538</v>
      </c>
      <c r="X512">
        <v>0</v>
      </c>
      <c r="Y512" t="s">
        <v>538</v>
      </c>
      <c r="Z512">
        <v>2015</v>
      </c>
      <c r="AA512" t="s">
        <v>539</v>
      </c>
      <c r="AB512" t="s">
        <v>539</v>
      </c>
      <c r="AC512">
        <v>79</v>
      </c>
      <c r="AD512">
        <v>5.41</v>
      </c>
      <c r="AF512" t="s">
        <v>268</v>
      </c>
      <c r="AG512" t="s">
        <v>292</v>
      </c>
      <c r="AH512" t="s">
        <v>270</v>
      </c>
      <c r="AI512" t="s">
        <v>270</v>
      </c>
      <c r="AJ512" t="s">
        <v>270</v>
      </c>
      <c r="AK512" t="s">
        <v>270</v>
      </c>
      <c r="AL512">
        <v>5.5999999999999999E-3</v>
      </c>
      <c r="AM512" t="s">
        <v>271</v>
      </c>
      <c r="AN512">
        <v>108737</v>
      </c>
      <c r="AO512">
        <v>394971</v>
      </c>
      <c r="AP512">
        <v>5</v>
      </c>
      <c r="AQ512">
        <v>34579</v>
      </c>
      <c r="AR512">
        <v>2019</v>
      </c>
      <c r="BC512">
        <v>15.69</v>
      </c>
      <c r="FL512">
        <v>18.34</v>
      </c>
      <c r="GP512">
        <v>6.14</v>
      </c>
      <c r="GU512">
        <v>18.079999999999998</v>
      </c>
      <c r="GV512">
        <v>37.78</v>
      </c>
      <c r="GY512">
        <v>34.03</v>
      </c>
      <c r="GZ512">
        <v>6.14</v>
      </c>
      <c r="HA512">
        <v>40.17</v>
      </c>
      <c r="HB512">
        <v>55.86</v>
      </c>
      <c r="HC512">
        <v>96.03</v>
      </c>
    </row>
    <row r="513" spans="1:211" x14ac:dyDescent="0.25">
      <c r="A513">
        <v>27</v>
      </c>
      <c r="B513">
        <v>106</v>
      </c>
      <c r="C513" t="s">
        <v>250</v>
      </c>
      <c r="D513" t="s">
        <v>251</v>
      </c>
      <c r="E513" t="s">
        <v>252</v>
      </c>
      <c r="F513" t="s">
        <v>253</v>
      </c>
      <c r="G513" t="s">
        <v>254</v>
      </c>
      <c r="H513" t="s">
        <v>255</v>
      </c>
      <c r="I513">
        <v>2015</v>
      </c>
      <c r="J513">
        <v>106</v>
      </c>
      <c r="K513" t="s">
        <v>250</v>
      </c>
      <c r="L513" t="s">
        <v>256</v>
      </c>
      <c r="M513" t="s">
        <v>257</v>
      </c>
      <c r="N513" t="s">
        <v>258</v>
      </c>
      <c r="O513" t="s">
        <v>259</v>
      </c>
      <c r="P513">
        <v>420</v>
      </c>
      <c r="Q513" t="s">
        <v>260</v>
      </c>
      <c r="R513">
        <v>420</v>
      </c>
      <c r="S513" t="s">
        <v>261</v>
      </c>
      <c r="T513" t="s">
        <v>262</v>
      </c>
      <c r="U513" t="s">
        <v>263</v>
      </c>
      <c r="V513" t="s">
        <v>264</v>
      </c>
      <c r="W513" t="s">
        <v>540</v>
      </c>
      <c r="X513">
        <v>0</v>
      </c>
      <c r="Y513" t="s">
        <v>540</v>
      </c>
      <c r="Z513">
        <v>2016</v>
      </c>
      <c r="AA513" t="s">
        <v>541</v>
      </c>
      <c r="AB513" t="s">
        <v>541</v>
      </c>
      <c r="AC513">
        <v>94</v>
      </c>
      <c r="AD513">
        <v>8.5299999999999994</v>
      </c>
      <c r="AF513" t="s">
        <v>268</v>
      </c>
      <c r="AG513" t="s">
        <v>269</v>
      </c>
      <c r="AH513" t="s">
        <v>270</v>
      </c>
      <c r="AI513" t="s">
        <v>270</v>
      </c>
      <c r="AJ513" t="s">
        <v>270</v>
      </c>
      <c r="AK513" t="s">
        <v>270</v>
      </c>
      <c r="AL513">
        <v>3.8E-3</v>
      </c>
      <c r="AM513" t="s">
        <v>271</v>
      </c>
      <c r="AN513">
        <v>19706</v>
      </c>
      <c r="AO513">
        <v>224036</v>
      </c>
      <c r="AP513">
        <v>2</v>
      </c>
      <c r="AQ513">
        <v>35362</v>
      </c>
      <c r="AR513">
        <v>2017</v>
      </c>
      <c r="GU513">
        <v>15.3</v>
      </c>
      <c r="GV513">
        <v>31.19</v>
      </c>
      <c r="GY513">
        <v>0</v>
      </c>
      <c r="GZ513">
        <v>0</v>
      </c>
      <c r="HA513">
        <v>0</v>
      </c>
      <c r="HB513">
        <v>46.49</v>
      </c>
      <c r="HC513">
        <v>46.49</v>
      </c>
    </row>
    <row r="514" spans="1:211" x14ac:dyDescent="0.25">
      <c r="A514">
        <v>27</v>
      </c>
      <c r="B514">
        <v>106</v>
      </c>
      <c r="C514" t="s">
        <v>250</v>
      </c>
      <c r="D514" t="s">
        <v>251</v>
      </c>
      <c r="E514" t="s">
        <v>252</v>
      </c>
      <c r="F514" t="s">
        <v>253</v>
      </c>
      <c r="G514" t="s">
        <v>254</v>
      </c>
      <c r="H514" t="s">
        <v>255</v>
      </c>
      <c r="I514">
        <v>2015</v>
      </c>
      <c r="J514">
        <v>106</v>
      </c>
      <c r="K514" t="s">
        <v>250</v>
      </c>
      <c r="L514" t="s">
        <v>256</v>
      </c>
      <c r="M514" t="s">
        <v>257</v>
      </c>
      <c r="N514" t="s">
        <v>258</v>
      </c>
      <c r="O514" t="s">
        <v>259</v>
      </c>
      <c r="P514">
        <v>420</v>
      </c>
      <c r="Q514" t="s">
        <v>260</v>
      </c>
      <c r="R514">
        <v>420</v>
      </c>
      <c r="S514" t="s">
        <v>261</v>
      </c>
      <c r="T514" t="s">
        <v>262</v>
      </c>
      <c r="U514" t="s">
        <v>263</v>
      </c>
      <c r="V514" t="s">
        <v>264</v>
      </c>
      <c r="W514" t="s">
        <v>540</v>
      </c>
      <c r="X514">
        <v>0</v>
      </c>
      <c r="Y514" t="s">
        <v>540</v>
      </c>
      <c r="Z514">
        <v>2016</v>
      </c>
      <c r="AA514" t="s">
        <v>541</v>
      </c>
      <c r="AB514" t="s">
        <v>541</v>
      </c>
      <c r="AC514">
        <v>94</v>
      </c>
      <c r="AD514">
        <v>8.5299999999999994</v>
      </c>
      <c r="AF514" t="s">
        <v>268</v>
      </c>
      <c r="AG514" t="s">
        <v>269</v>
      </c>
      <c r="AH514" t="s">
        <v>270</v>
      </c>
      <c r="AI514" t="s">
        <v>270</v>
      </c>
      <c r="AJ514" t="s">
        <v>270</v>
      </c>
      <c r="AK514" t="s">
        <v>270</v>
      </c>
      <c r="AL514">
        <v>3.8E-3</v>
      </c>
      <c r="AM514" t="s">
        <v>271</v>
      </c>
      <c r="AN514">
        <v>19706</v>
      </c>
      <c r="AO514">
        <v>224036</v>
      </c>
      <c r="AP514">
        <v>3</v>
      </c>
      <c r="AQ514">
        <v>35362</v>
      </c>
      <c r="AR514">
        <v>2018</v>
      </c>
      <c r="BP514">
        <v>34.11</v>
      </c>
      <c r="BR514">
        <v>48.89</v>
      </c>
      <c r="CM514">
        <v>59</v>
      </c>
      <c r="GP514">
        <v>42.98</v>
      </c>
      <c r="GU514">
        <v>105.29</v>
      </c>
      <c r="GV514">
        <v>171.1</v>
      </c>
      <c r="GY514">
        <v>142</v>
      </c>
      <c r="GZ514">
        <v>42.98</v>
      </c>
      <c r="HA514">
        <v>184.98</v>
      </c>
      <c r="HB514">
        <v>276.39</v>
      </c>
      <c r="HC514">
        <v>461.37</v>
      </c>
    </row>
    <row r="515" spans="1:211" x14ac:dyDescent="0.25">
      <c r="A515">
        <v>27</v>
      </c>
      <c r="B515">
        <v>106</v>
      </c>
      <c r="C515" t="s">
        <v>250</v>
      </c>
      <c r="D515" t="s">
        <v>251</v>
      </c>
      <c r="E515" t="s">
        <v>252</v>
      </c>
      <c r="F515" t="s">
        <v>253</v>
      </c>
      <c r="G515" t="s">
        <v>254</v>
      </c>
      <c r="H515" t="s">
        <v>255</v>
      </c>
      <c r="I515">
        <v>2015</v>
      </c>
      <c r="J515">
        <v>106</v>
      </c>
      <c r="K515" t="s">
        <v>250</v>
      </c>
      <c r="L515" t="s">
        <v>256</v>
      </c>
      <c r="M515" t="s">
        <v>257</v>
      </c>
      <c r="N515" t="s">
        <v>258</v>
      </c>
      <c r="O515" t="s">
        <v>259</v>
      </c>
      <c r="P515">
        <v>420</v>
      </c>
      <c r="Q515" t="s">
        <v>260</v>
      </c>
      <c r="R515">
        <v>420</v>
      </c>
      <c r="S515" t="s">
        <v>261</v>
      </c>
      <c r="T515" t="s">
        <v>262</v>
      </c>
      <c r="U515" t="s">
        <v>263</v>
      </c>
      <c r="V515" t="s">
        <v>264</v>
      </c>
      <c r="W515" t="s">
        <v>540</v>
      </c>
      <c r="X515">
        <v>0</v>
      </c>
      <c r="Y515" t="s">
        <v>540</v>
      </c>
      <c r="Z515">
        <v>2016</v>
      </c>
      <c r="AA515" t="s">
        <v>541</v>
      </c>
      <c r="AB515" t="s">
        <v>541</v>
      </c>
      <c r="AC515">
        <v>94</v>
      </c>
      <c r="AD515">
        <v>8.5299999999999994</v>
      </c>
      <c r="AF515" t="s">
        <v>268</v>
      </c>
      <c r="AG515" t="s">
        <v>269</v>
      </c>
      <c r="AH515" t="s">
        <v>270</v>
      </c>
      <c r="AI515" t="s">
        <v>270</v>
      </c>
      <c r="AJ515" t="s">
        <v>270</v>
      </c>
      <c r="AK515" t="s">
        <v>270</v>
      </c>
      <c r="AL515">
        <v>3.8E-3</v>
      </c>
      <c r="AM515" t="s">
        <v>271</v>
      </c>
      <c r="AN515">
        <v>19706</v>
      </c>
      <c r="AO515">
        <v>224036</v>
      </c>
      <c r="AP515">
        <v>4</v>
      </c>
      <c r="AQ515">
        <v>35362</v>
      </c>
      <c r="AR515">
        <v>2019</v>
      </c>
      <c r="BC515">
        <v>49.11</v>
      </c>
      <c r="CM515">
        <v>153.71</v>
      </c>
      <c r="FD515">
        <v>198.96</v>
      </c>
      <c r="GP515">
        <v>138.59</v>
      </c>
      <c r="GU515">
        <v>95.91</v>
      </c>
      <c r="GV515">
        <v>292.44</v>
      </c>
      <c r="GY515">
        <v>401.78</v>
      </c>
      <c r="GZ515">
        <v>138.59</v>
      </c>
      <c r="HA515">
        <v>540.37</v>
      </c>
      <c r="HB515">
        <v>388.35</v>
      </c>
      <c r="HC515">
        <v>928.72</v>
      </c>
    </row>
    <row r="516" spans="1:211" x14ac:dyDescent="0.25">
      <c r="A516">
        <v>27</v>
      </c>
      <c r="B516">
        <v>106</v>
      </c>
      <c r="C516" t="s">
        <v>250</v>
      </c>
      <c r="D516" t="s">
        <v>251</v>
      </c>
      <c r="E516" t="s">
        <v>252</v>
      </c>
      <c r="F516" t="s">
        <v>253</v>
      </c>
      <c r="G516" t="s">
        <v>254</v>
      </c>
      <c r="H516" t="s">
        <v>255</v>
      </c>
      <c r="I516">
        <v>2015</v>
      </c>
      <c r="J516">
        <v>106</v>
      </c>
      <c r="K516" t="s">
        <v>250</v>
      </c>
      <c r="L516" t="s">
        <v>256</v>
      </c>
      <c r="M516" t="s">
        <v>257</v>
      </c>
      <c r="N516" t="s">
        <v>258</v>
      </c>
      <c r="O516" t="s">
        <v>259</v>
      </c>
      <c r="P516">
        <v>420</v>
      </c>
      <c r="Q516" t="s">
        <v>260</v>
      </c>
      <c r="R516">
        <v>420</v>
      </c>
      <c r="S516" t="s">
        <v>261</v>
      </c>
      <c r="T516" t="s">
        <v>262</v>
      </c>
      <c r="U516" t="s">
        <v>263</v>
      </c>
      <c r="V516" t="s">
        <v>264</v>
      </c>
      <c r="W516" t="s">
        <v>540</v>
      </c>
      <c r="X516">
        <v>0</v>
      </c>
      <c r="Y516" t="s">
        <v>540</v>
      </c>
      <c r="Z516">
        <v>2016</v>
      </c>
      <c r="AA516" t="s">
        <v>541</v>
      </c>
      <c r="AB516" t="s">
        <v>541</v>
      </c>
      <c r="AC516">
        <v>94</v>
      </c>
      <c r="AD516">
        <v>8.5299999999999994</v>
      </c>
      <c r="AF516" t="s">
        <v>268</v>
      </c>
      <c r="AG516" t="s">
        <v>269</v>
      </c>
      <c r="AH516" t="s">
        <v>270</v>
      </c>
      <c r="AI516" t="s">
        <v>270</v>
      </c>
      <c r="AJ516" t="s">
        <v>270</v>
      </c>
      <c r="AK516" t="s">
        <v>270</v>
      </c>
      <c r="AL516">
        <v>3.8E-3</v>
      </c>
      <c r="AM516" t="s">
        <v>271</v>
      </c>
      <c r="AN516">
        <v>19706</v>
      </c>
      <c r="AO516">
        <v>224036</v>
      </c>
      <c r="AP516">
        <v>5</v>
      </c>
      <c r="AQ516">
        <v>35362</v>
      </c>
      <c r="AR516">
        <v>2020</v>
      </c>
      <c r="GU516">
        <v>6.41</v>
      </c>
      <c r="GV516">
        <v>7.22</v>
      </c>
      <c r="GY516">
        <v>0</v>
      </c>
      <c r="GZ516">
        <v>0</v>
      </c>
      <c r="HA516">
        <v>0</v>
      </c>
      <c r="HB516">
        <v>13.63</v>
      </c>
      <c r="HC516">
        <v>13.629999999999999</v>
      </c>
    </row>
    <row r="517" spans="1:211" x14ac:dyDescent="0.25">
      <c r="A517">
        <v>27</v>
      </c>
      <c r="B517">
        <v>106</v>
      </c>
      <c r="C517" t="s">
        <v>250</v>
      </c>
      <c r="D517" t="s">
        <v>251</v>
      </c>
      <c r="E517" t="s">
        <v>252</v>
      </c>
      <c r="F517" t="s">
        <v>253</v>
      </c>
      <c r="G517" t="s">
        <v>254</v>
      </c>
      <c r="H517" t="s">
        <v>255</v>
      </c>
      <c r="I517">
        <v>2015</v>
      </c>
      <c r="J517">
        <v>106</v>
      </c>
      <c r="K517" t="s">
        <v>250</v>
      </c>
      <c r="L517" t="s">
        <v>256</v>
      </c>
      <c r="M517" t="s">
        <v>257</v>
      </c>
      <c r="N517" t="s">
        <v>258</v>
      </c>
      <c r="O517" t="s">
        <v>259</v>
      </c>
      <c r="P517">
        <v>420</v>
      </c>
      <c r="Q517" t="s">
        <v>260</v>
      </c>
      <c r="R517">
        <v>420</v>
      </c>
      <c r="S517" t="s">
        <v>261</v>
      </c>
      <c r="T517" t="s">
        <v>262</v>
      </c>
      <c r="U517" t="s">
        <v>263</v>
      </c>
      <c r="V517" t="s">
        <v>264</v>
      </c>
      <c r="W517" t="s">
        <v>542</v>
      </c>
      <c r="X517">
        <v>0</v>
      </c>
      <c r="Y517" t="s">
        <v>542</v>
      </c>
      <c r="Z517">
        <v>2016</v>
      </c>
      <c r="AA517" t="s">
        <v>541</v>
      </c>
      <c r="AB517" t="s">
        <v>541</v>
      </c>
      <c r="AC517">
        <v>92</v>
      </c>
      <c r="AD517">
        <v>8.31</v>
      </c>
      <c r="AF517" t="s">
        <v>268</v>
      </c>
      <c r="AG517" t="s">
        <v>269</v>
      </c>
      <c r="AH517" t="s">
        <v>270</v>
      </c>
      <c r="AI517" t="s">
        <v>270</v>
      </c>
      <c r="AJ517" t="s">
        <v>270</v>
      </c>
      <c r="AK517" t="s">
        <v>270</v>
      </c>
      <c r="AL517">
        <v>4.8999999999999998E-3</v>
      </c>
      <c r="AM517" t="s">
        <v>271</v>
      </c>
      <c r="AN517">
        <v>19781</v>
      </c>
      <c r="AO517">
        <v>223163</v>
      </c>
      <c r="AP517">
        <v>2</v>
      </c>
      <c r="AQ517">
        <v>35363</v>
      </c>
      <c r="AR517">
        <v>2017</v>
      </c>
      <c r="GB517">
        <v>15.12</v>
      </c>
      <c r="GY517">
        <v>15.12</v>
      </c>
      <c r="GZ517">
        <v>0</v>
      </c>
      <c r="HA517">
        <v>15.12</v>
      </c>
      <c r="HB517">
        <v>0</v>
      </c>
      <c r="HC517">
        <v>15.12</v>
      </c>
    </row>
    <row r="518" spans="1:211" x14ac:dyDescent="0.25">
      <c r="A518">
        <v>27</v>
      </c>
      <c r="B518">
        <v>106</v>
      </c>
      <c r="C518" t="s">
        <v>250</v>
      </c>
      <c r="D518" t="s">
        <v>251</v>
      </c>
      <c r="E518" t="s">
        <v>252</v>
      </c>
      <c r="F518" t="s">
        <v>253</v>
      </c>
      <c r="G518" t="s">
        <v>254</v>
      </c>
      <c r="H518" t="s">
        <v>255</v>
      </c>
      <c r="I518">
        <v>2015</v>
      </c>
      <c r="J518">
        <v>106</v>
      </c>
      <c r="K518" t="s">
        <v>250</v>
      </c>
      <c r="L518" t="s">
        <v>256</v>
      </c>
      <c r="M518" t="s">
        <v>257</v>
      </c>
      <c r="N518" t="s">
        <v>258</v>
      </c>
      <c r="O518" t="s">
        <v>259</v>
      </c>
      <c r="P518">
        <v>420</v>
      </c>
      <c r="Q518" t="s">
        <v>260</v>
      </c>
      <c r="R518">
        <v>420</v>
      </c>
      <c r="S518" t="s">
        <v>261</v>
      </c>
      <c r="T518" t="s">
        <v>262</v>
      </c>
      <c r="U518" t="s">
        <v>263</v>
      </c>
      <c r="V518" t="s">
        <v>264</v>
      </c>
      <c r="W518" t="s">
        <v>542</v>
      </c>
      <c r="X518">
        <v>0</v>
      </c>
      <c r="Y518" t="s">
        <v>542</v>
      </c>
      <c r="Z518">
        <v>2016</v>
      </c>
      <c r="AA518" t="s">
        <v>541</v>
      </c>
      <c r="AB518" t="s">
        <v>541</v>
      </c>
      <c r="AC518">
        <v>92</v>
      </c>
      <c r="AD518">
        <v>8.31</v>
      </c>
      <c r="AF518" t="s">
        <v>268</v>
      </c>
      <c r="AG518" t="s">
        <v>269</v>
      </c>
      <c r="AH518" t="s">
        <v>270</v>
      </c>
      <c r="AI518" t="s">
        <v>270</v>
      </c>
      <c r="AJ518" t="s">
        <v>270</v>
      </c>
      <c r="AK518" t="s">
        <v>270</v>
      </c>
      <c r="AL518">
        <v>4.8999999999999998E-3</v>
      </c>
      <c r="AM518" t="s">
        <v>271</v>
      </c>
      <c r="AN518">
        <v>19781</v>
      </c>
      <c r="AO518">
        <v>223163</v>
      </c>
      <c r="AP518">
        <v>3</v>
      </c>
      <c r="AQ518">
        <v>35363</v>
      </c>
      <c r="AR518">
        <v>2018</v>
      </c>
      <c r="BC518">
        <v>31.25</v>
      </c>
      <c r="BP518">
        <v>33.85</v>
      </c>
      <c r="CA518">
        <v>95.44</v>
      </c>
      <c r="CM518">
        <v>42.19</v>
      </c>
      <c r="FX518">
        <v>37.46</v>
      </c>
      <c r="GP518">
        <v>107.29</v>
      </c>
      <c r="GU518">
        <v>63.45</v>
      </c>
      <c r="GV518">
        <v>84.27</v>
      </c>
      <c r="GY518">
        <v>240.19</v>
      </c>
      <c r="GZ518">
        <v>107.29</v>
      </c>
      <c r="HA518">
        <v>347.48</v>
      </c>
      <c r="HB518">
        <v>147.72</v>
      </c>
      <c r="HC518">
        <v>495.2</v>
      </c>
    </row>
    <row r="519" spans="1:211" x14ac:dyDescent="0.25">
      <c r="A519">
        <v>27</v>
      </c>
      <c r="B519">
        <v>106</v>
      </c>
      <c r="C519" t="s">
        <v>250</v>
      </c>
      <c r="D519" t="s">
        <v>251</v>
      </c>
      <c r="E519" t="s">
        <v>252</v>
      </c>
      <c r="F519" t="s">
        <v>253</v>
      </c>
      <c r="G519" t="s">
        <v>254</v>
      </c>
      <c r="H519" t="s">
        <v>255</v>
      </c>
      <c r="I519">
        <v>2015</v>
      </c>
      <c r="J519">
        <v>106</v>
      </c>
      <c r="K519" t="s">
        <v>250</v>
      </c>
      <c r="L519" t="s">
        <v>256</v>
      </c>
      <c r="M519" t="s">
        <v>257</v>
      </c>
      <c r="N519" t="s">
        <v>258</v>
      </c>
      <c r="O519" t="s">
        <v>259</v>
      </c>
      <c r="P519">
        <v>420</v>
      </c>
      <c r="Q519" t="s">
        <v>260</v>
      </c>
      <c r="R519">
        <v>420</v>
      </c>
      <c r="S519" t="s">
        <v>261</v>
      </c>
      <c r="T519" t="s">
        <v>262</v>
      </c>
      <c r="U519" t="s">
        <v>263</v>
      </c>
      <c r="V519" t="s">
        <v>264</v>
      </c>
      <c r="W519" t="s">
        <v>542</v>
      </c>
      <c r="X519">
        <v>0</v>
      </c>
      <c r="Y519" t="s">
        <v>542</v>
      </c>
      <c r="Z519">
        <v>2016</v>
      </c>
      <c r="AA519" t="s">
        <v>541</v>
      </c>
      <c r="AB519" t="s">
        <v>541</v>
      </c>
      <c r="AC519">
        <v>92</v>
      </c>
      <c r="AD519">
        <v>8.31</v>
      </c>
      <c r="AF519" t="s">
        <v>268</v>
      </c>
      <c r="AG519" t="s">
        <v>269</v>
      </c>
      <c r="AH519" t="s">
        <v>270</v>
      </c>
      <c r="AI519" t="s">
        <v>270</v>
      </c>
      <c r="AJ519" t="s">
        <v>270</v>
      </c>
      <c r="AK519" t="s">
        <v>270</v>
      </c>
      <c r="AL519">
        <v>4.8999999999999998E-3</v>
      </c>
      <c r="AM519" t="s">
        <v>271</v>
      </c>
      <c r="AN519">
        <v>19781</v>
      </c>
      <c r="AO519">
        <v>223163</v>
      </c>
      <c r="AP519">
        <v>4</v>
      </c>
      <c r="AQ519">
        <v>35363</v>
      </c>
      <c r="AR519">
        <v>2019</v>
      </c>
      <c r="CM519">
        <v>40.61</v>
      </c>
      <c r="ES519">
        <v>86.98</v>
      </c>
      <c r="FD519">
        <v>87.43</v>
      </c>
      <c r="FQ519">
        <v>81.22</v>
      </c>
      <c r="GP519">
        <v>351.9</v>
      </c>
      <c r="GU519">
        <v>111.25</v>
      </c>
      <c r="GV519">
        <v>204.39</v>
      </c>
      <c r="GY519">
        <v>296.24</v>
      </c>
      <c r="GZ519">
        <v>351.9</v>
      </c>
      <c r="HA519">
        <v>648.14</v>
      </c>
      <c r="HB519">
        <v>315.64</v>
      </c>
      <c r="HC519">
        <v>963.78000000000009</v>
      </c>
    </row>
    <row r="520" spans="1:211" x14ac:dyDescent="0.25">
      <c r="A520">
        <v>27</v>
      </c>
      <c r="B520">
        <v>106</v>
      </c>
      <c r="C520" t="s">
        <v>250</v>
      </c>
      <c r="D520" t="s">
        <v>251</v>
      </c>
      <c r="E520" t="s">
        <v>252</v>
      </c>
      <c r="F520" t="s">
        <v>253</v>
      </c>
      <c r="G520" t="s">
        <v>254</v>
      </c>
      <c r="H520" t="s">
        <v>255</v>
      </c>
      <c r="I520">
        <v>2015</v>
      </c>
      <c r="J520">
        <v>106</v>
      </c>
      <c r="K520" t="s">
        <v>250</v>
      </c>
      <c r="L520" t="s">
        <v>256</v>
      </c>
      <c r="M520" t="s">
        <v>257</v>
      </c>
      <c r="N520" t="s">
        <v>258</v>
      </c>
      <c r="O520" t="s">
        <v>259</v>
      </c>
      <c r="P520">
        <v>420</v>
      </c>
      <c r="Q520" t="s">
        <v>260</v>
      </c>
      <c r="R520">
        <v>420</v>
      </c>
      <c r="S520" t="s">
        <v>261</v>
      </c>
      <c r="T520" t="s">
        <v>262</v>
      </c>
      <c r="U520" t="s">
        <v>263</v>
      </c>
      <c r="V520" t="s">
        <v>264</v>
      </c>
      <c r="W520" t="s">
        <v>542</v>
      </c>
      <c r="X520">
        <v>0</v>
      </c>
      <c r="Y520" t="s">
        <v>542</v>
      </c>
      <c r="Z520">
        <v>2016</v>
      </c>
      <c r="AA520" t="s">
        <v>541</v>
      </c>
      <c r="AB520" t="s">
        <v>541</v>
      </c>
      <c r="AC520">
        <v>92</v>
      </c>
      <c r="AD520">
        <v>8.31</v>
      </c>
      <c r="AF520" t="s">
        <v>268</v>
      </c>
      <c r="AG520" t="s">
        <v>269</v>
      </c>
      <c r="AH520" t="s">
        <v>270</v>
      </c>
      <c r="AI520" t="s">
        <v>270</v>
      </c>
      <c r="AJ520" t="s">
        <v>270</v>
      </c>
      <c r="AK520" t="s">
        <v>270</v>
      </c>
      <c r="AL520">
        <v>4.8999999999999998E-3</v>
      </c>
      <c r="AM520" t="s">
        <v>271</v>
      </c>
      <c r="AN520">
        <v>19781</v>
      </c>
      <c r="AO520">
        <v>223163</v>
      </c>
      <c r="AP520">
        <v>5</v>
      </c>
      <c r="AQ520">
        <v>35363</v>
      </c>
      <c r="AR520">
        <v>2020</v>
      </c>
      <c r="GP520">
        <v>17.600000000000001</v>
      </c>
      <c r="GV520">
        <v>55.54</v>
      </c>
      <c r="GY520">
        <v>0</v>
      </c>
      <c r="GZ520">
        <v>17.600000000000001</v>
      </c>
      <c r="HA520">
        <v>17.600000000000001</v>
      </c>
      <c r="HB520">
        <v>55.54</v>
      </c>
      <c r="HC520">
        <v>73.14</v>
      </c>
    </row>
    <row r="521" spans="1:211" x14ac:dyDescent="0.25">
      <c r="A521">
        <v>27</v>
      </c>
      <c r="B521">
        <v>106</v>
      </c>
      <c r="C521" t="s">
        <v>250</v>
      </c>
      <c r="D521" t="s">
        <v>251</v>
      </c>
      <c r="E521" t="s">
        <v>252</v>
      </c>
      <c r="F521" t="s">
        <v>253</v>
      </c>
      <c r="G521" t="s">
        <v>254</v>
      </c>
      <c r="H521" t="s">
        <v>255</v>
      </c>
      <c r="I521">
        <v>2015</v>
      </c>
      <c r="J521">
        <v>106</v>
      </c>
      <c r="K521" t="s">
        <v>250</v>
      </c>
      <c r="L521" t="s">
        <v>256</v>
      </c>
      <c r="M521" t="s">
        <v>257</v>
      </c>
      <c r="N521" t="s">
        <v>258</v>
      </c>
      <c r="O521" t="s">
        <v>259</v>
      </c>
      <c r="P521">
        <v>420</v>
      </c>
      <c r="Q521" t="s">
        <v>260</v>
      </c>
      <c r="R521">
        <v>420</v>
      </c>
      <c r="S521" t="s">
        <v>261</v>
      </c>
      <c r="T521" t="s">
        <v>262</v>
      </c>
      <c r="U521" t="s">
        <v>263</v>
      </c>
      <c r="V521" t="s">
        <v>264</v>
      </c>
      <c r="W521" t="s">
        <v>543</v>
      </c>
      <c r="X521">
        <v>0</v>
      </c>
      <c r="Y521" t="s">
        <v>543</v>
      </c>
      <c r="Z521">
        <v>2016</v>
      </c>
      <c r="AA521" t="s">
        <v>544</v>
      </c>
      <c r="AB521" t="s">
        <v>544</v>
      </c>
      <c r="AC521">
        <v>96</v>
      </c>
      <c r="AD521">
        <v>8.9700000000000006</v>
      </c>
      <c r="AF521" t="s">
        <v>268</v>
      </c>
      <c r="AG521" t="s">
        <v>269</v>
      </c>
      <c r="AH521" t="s">
        <v>270</v>
      </c>
      <c r="AI521" t="s">
        <v>270</v>
      </c>
      <c r="AJ521" t="s">
        <v>270</v>
      </c>
      <c r="AK521" t="s">
        <v>270</v>
      </c>
      <c r="AL521">
        <v>1.8599999999999998E-2</v>
      </c>
      <c r="AM521" t="s">
        <v>271</v>
      </c>
      <c r="AN521">
        <v>19789</v>
      </c>
      <c r="AO521">
        <v>172354</v>
      </c>
      <c r="AP521">
        <v>2</v>
      </c>
      <c r="AQ521">
        <v>35361</v>
      </c>
      <c r="AR521">
        <v>2017</v>
      </c>
      <c r="GP521">
        <v>11.41</v>
      </c>
      <c r="GU521">
        <v>5.51</v>
      </c>
      <c r="GV521">
        <v>11.9</v>
      </c>
      <c r="GY521">
        <v>0</v>
      </c>
      <c r="GZ521">
        <v>11.41</v>
      </c>
      <c r="HA521">
        <v>11.41</v>
      </c>
      <c r="HB521">
        <v>17.41</v>
      </c>
      <c r="HC521">
        <v>28.82</v>
      </c>
    </row>
    <row r="522" spans="1:211" x14ac:dyDescent="0.25">
      <c r="A522">
        <v>27</v>
      </c>
      <c r="B522">
        <v>106</v>
      </c>
      <c r="C522" t="s">
        <v>250</v>
      </c>
      <c r="D522" t="s">
        <v>251</v>
      </c>
      <c r="E522" t="s">
        <v>252</v>
      </c>
      <c r="F522" t="s">
        <v>253</v>
      </c>
      <c r="G522" t="s">
        <v>254</v>
      </c>
      <c r="H522" t="s">
        <v>255</v>
      </c>
      <c r="I522">
        <v>2015</v>
      </c>
      <c r="J522">
        <v>106</v>
      </c>
      <c r="K522" t="s">
        <v>250</v>
      </c>
      <c r="L522" t="s">
        <v>256</v>
      </c>
      <c r="M522" t="s">
        <v>257</v>
      </c>
      <c r="N522" t="s">
        <v>258</v>
      </c>
      <c r="O522" t="s">
        <v>259</v>
      </c>
      <c r="P522">
        <v>420</v>
      </c>
      <c r="Q522" t="s">
        <v>260</v>
      </c>
      <c r="R522">
        <v>420</v>
      </c>
      <c r="S522" t="s">
        <v>261</v>
      </c>
      <c r="T522" t="s">
        <v>262</v>
      </c>
      <c r="U522" t="s">
        <v>263</v>
      </c>
      <c r="V522" t="s">
        <v>264</v>
      </c>
      <c r="W522" t="s">
        <v>543</v>
      </c>
      <c r="X522">
        <v>0</v>
      </c>
      <c r="Y522" t="s">
        <v>543</v>
      </c>
      <c r="Z522">
        <v>2016</v>
      </c>
      <c r="AA522" t="s">
        <v>544</v>
      </c>
      <c r="AB522" t="s">
        <v>544</v>
      </c>
      <c r="AC522">
        <v>96</v>
      </c>
      <c r="AD522">
        <v>8.9700000000000006</v>
      </c>
      <c r="AF522" t="s">
        <v>268</v>
      </c>
      <c r="AG522" t="s">
        <v>269</v>
      </c>
      <c r="AH522" t="s">
        <v>270</v>
      </c>
      <c r="AI522" t="s">
        <v>270</v>
      </c>
      <c r="AJ522" t="s">
        <v>270</v>
      </c>
      <c r="AK522" t="s">
        <v>270</v>
      </c>
      <c r="AL522">
        <v>1.8599999999999998E-2</v>
      </c>
      <c r="AM522" t="s">
        <v>271</v>
      </c>
      <c r="AN522">
        <v>19789</v>
      </c>
      <c r="AO522">
        <v>172354</v>
      </c>
      <c r="AP522">
        <v>3</v>
      </c>
      <c r="AQ522">
        <v>35361</v>
      </c>
      <c r="AR522">
        <v>2018</v>
      </c>
      <c r="BC522">
        <v>20.82</v>
      </c>
      <c r="BP522">
        <v>52.26</v>
      </c>
      <c r="CM522">
        <v>111.22</v>
      </c>
      <c r="GB522">
        <v>17.420000000000002</v>
      </c>
      <c r="GP522">
        <v>159.38999999999999</v>
      </c>
      <c r="GU522">
        <v>57.28</v>
      </c>
      <c r="GV522">
        <v>74.27</v>
      </c>
      <c r="GY522">
        <v>201.72</v>
      </c>
      <c r="GZ522">
        <v>159.38999999999999</v>
      </c>
      <c r="HA522">
        <v>361.11</v>
      </c>
      <c r="HB522">
        <v>131.55000000000001</v>
      </c>
      <c r="HC522">
        <v>492.65999999999997</v>
      </c>
    </row>
    <row r="523" spans="1:211" x14ac:dyDescent="0.25">
      <c r="A523">
        <v>27</v>
      </c>
      <c r="B523">
        <v>106</v>
      </c>
      <c r="C523" t="s">
        <v>250</v>
      </c>
      <c r="D523" t="s">
        <v>251</v>
      </c>
      <c r="E523" t="s">
        <v>252</v>
      </c>
      <c r="F523" t="s">
        <v>253</v>
      </c>
      <c r="G523" t="s">
        <v>254</v>
      </c>
      <c r="H523" t="s">
        <v>255</v>
      </c>
      <c r="I523">
        <v>2015</v>
      </c>
      <c r="J523">
        <v>106</v>
      </c>
      <c r="K523" t="s">
        <v>250</v>
      </c>
      <c r="L523" t="s">
        <v>256</v>
      </c>
      <c r="M523" t="s">
        <v>257</v>
      </c>
      <c r="N523" t="s">
        <v>258</v>
      </c>
      <c r="O523" t="s">
        <v>259</v>
      </c>
      <c r="P523">
        <v>420</v>
      </c>
      <c r="Q523" t="s">
        <v>260</v>
      </c>
      <c r="R523">
        <v>420</v>
      </c>
      <c r="S523" t="s">
        <v>261</v>
      </c>
      <c r="T523" t="s">
        <v>262</v>
      </c>
      <c r="U523" t="s">
        <v>263</v>
      </c>
      <c r="V523" t="s">
        <v>264</v>
      </c>
      <c r="W523" t="s">
        <v>543</v>
      </c>
      <c r="X523">
        <v>0</v>
      </c>
      <c r="Y523" t="s">
        <v>543</v>
      </c>
      <c r="Z523">
        <v>2016</v>
      </c>
      <c r="AA523" t="s">
        <v>544</v>
      </c>
      <c r="AB523" t="s">
        <v>544</v>
      </c>
      <c r="AC523">
        <v>96</v>
      </c>
      <c r="AD523">
        <v>8.9700000000000006</v>
      </c>
      <c r="AF523" t="s">
        <v>268</v>
      </c>
      <c r="AG523" t="s">
        <v>269</v>
      </c>
      <c r="AH523" t="s">
        <v>270</v>
      </c>
      <c r="AI523" t="s">
        <v>270</v>
      </c>
      <c r="AJ523" t="s">
        <v>270</v>
      </c>
      <c r="AK523" t="s">
        <v>270</v>
      </c>
      <c r="AL523">
        <v>1.8599999999999998E-2</v>
      </c>
      <c r="AM523" t="s">
        <v>271</v>
      </c>
      <c r="AN523">
        <v>19789</v>
      </c>
      <c r="AO523">
        <v>172354</v>
      </c>
      <c r="AP523">
        <v>4</v>
      </c>
      <c r="AQ523">
        <v>35361</v>
      </c>
      <c r="AR523">
        <v>2019</v>
      </c>
      <c r="BC523">
        <v>37.630000000000003</v>
      </c>
      <c r="BX523">
        <v>31.1</v>
      </c>
      <c r="CM523">
        <v>117.74</v>
      </c>
      <c r="CU523">
        <v>25.43</v>
      </c>
      <c r="FQ523">
        <v>131.87</v>
      </c>
      <c r="GB523">
        <v>76.12</v>
      </c>
      <c r="GP523">
        <v>145.78</v>
      </c>
      <c r="GU523">
        <v>41.72</v>
      </c>
      <c r="GV523">
        <v>65.27</v>
      </c>
      <c r="GY523">
        <v>419.89</v>
      </c>
      <c r="GZ523">
        <v>145.78</v>
      </c>
      <c r="HA523">
        <v>565.66999999999996</v>
      </c>
      <c r="HB523">
        <v>106.99</v>
      </c>
      <c r="HC523">
        <v>672.66</v>
      </c>
    </row>
    <row r="524" spans="1:211" x14ac:dyDescent="0.25">
      <c r="A524">
        <v>27</v>
      </c>
      <c r="B524">
        <v>106</v>
      </c>
      <c r="C524" t="s">
        <v>250</v>
      </c>
      <c r="D524" t="s">
        <v>251</v>
      </c>
      <c r="E524" t="s">
        <v>252</v>
      </c>
      <c r="F524" t="s">
        <v>253</v>
      </c>
      <c r="G524" t="s">
        <v>254</v>
      </c>
      <c r="H524" t="s">
        <v>255</v>
      </c>
      <c r="I524">
        <v>2015</v>
      </c>
      <c r="J524">
        <v>106</v>
      </c>
      <c r="K524" t="s">
        <v>250</v>
      </c>
      <c r="L524" t="s">
        <v>256</v>
      </c>
      <c r="M524" t="s">
        <v>257</v>
      </c>
      <c r="N524" t="s">
        <v>258</v>
      </c>
      <c r="O524" t="s">
        <v>259</v>
      </c>
      <c r="P524">
        <v>420</v>
      </c>
      <c r="Q524" t="s">
        <v>260</v>
      </c>
      <c r="R524">
        <v>420</v>
      </c>
      <c r="S524" t="s">
        <v>261</v>
      </c>
      <c r="T524" t="s">
        <v>262</v>
      </c>
      <c r="U524" t="s">
        <v>263</v>
      </c>
      <c r="V524" t="s">
        <v>264</v>
      </c>
      <c r="W524" t="s">
        <v>543</v>
      </c>
      <c r="X524">
        <v>0</v>
      </c>
      <c r="Y524" t="s">
        <v>543</v>
      </c>
      <c r="Z524">
        <v>2016</v>
      </c>
      <c r="AA524" t="s">
        <v>544</v>
      </c>
      <c r="AB524" t="s">
        <v>544</v>
      </c>
      <c r="AC524">
        <v>96</v>
      </c>
      <c r="AD524">
        <v>8.9700000000000006</v>
      </c>
      <c r="AF524" t="s">
        <v>268</v>
      </c>
      <c r="AG524" t="s">
        <v>269</v>
      </c>
      <c r="AH524" t="s">
        <v>270</v>
      </c>
      <c r="AI524" t="s">
        <v>270</v>
      </c>
      <c r="AJ524" t="s">
        <v>270</v>
      </c>
      <c r="AK524" t="s">
        <v>270</v>
      </c>
      <c r="AL524">
        <v>1.8599999999999998E-2</v>
      </c>
      <c r="AM524" t="s">
        <v>271</v>
      </c>
      <c r="AN524">
        <v>19789</v>
      </c>
      <c r="AO524">
        <v>172354</v>
      </c>
      <c r="AP524">
        <v>5</v>
      </c>
      <c r="AQ524">
        <v>35361</v>
      </c>
      <c r="AR524">
        <v>2020</v>
      </c>
      <c r="GP524">
        <v>97.37</v>
      </c>
      <c r="GU524">
        <v>4.91</v>
      </c>
      <c r="GV524">
        <v>29.8</v>
      </c>
      <c r="GY524">
        <v>0</v>
      </c>
      <c r="GZ524">
        <v>97.37</v>
      </c>
      <c r="HA524">
        <v>97.37</v>
      </c>
      <c r="HB524">
        <v>34.71</v>
      </c>
      <c r="HC524">
        <v>132.08000000000001</v>
      </c>
    </row>
    <row r="525" spans="1:211" x14ac:dyDescent="0.25">
      <c r="A525">
        <v>27</v>
      </c>
      <c r="B525">
        <v>106</v>
      </c>
      <c r="C525" t="s">
        <v>250</v>
      </c>
      <c r="D525" t="s">
        <v>251</v>
      </c>
      <c r="E525" t="s">
        <v>252</v>
      </c>
      <c r="F525" t="s">
        <v>253</v>
      </c>
      <c r="G525" t="s">
        <v>254</v>
      </c>
      <c r="H525" t="s">
        <v>255</v>
      </c>
      <c r="I525">
        <v>2015</v>
      </c>
      <c r="J525">
        <v>106</v>
      </c>
      <c r="K525" t="s">
        <v>250</v>
      </c>
      <c r="L525" t="s">
        <v>256</v>
      </c>
      <c r="M525" t="s">
        <v>257</v>
      </c>
      <c r="N525" t="s">
        <v>258</v>
      </c>
      <c r="O525" t="s">
        <v>259</v>
      </c>
      <c r="P525">
        <v>420</v>
      </c>
      <c r="Q525" t="s">
        <v>260</v>
      </c>
      <c r="R525">
        <v>420</v>
      </c>
      <c r="S525" t="s">
        <v>261</v>
      </c>
      <c r="T525" t="s">
        <v>262</v>
      </c>
      <c r="U525" t="s">
        <v>263</v>
      </c>
      <c r="V525" t="s">
        <v>264</v>
      </c>
      <c r="W525" t="s">
        <v>545</v>
      </c>
      <c r="X525">
        <v>0</v>
      </c>
      <c r="Y525" t="s">
        <v>545</v>
      </c>
      <c r="Z525">
        <v>2016</v>
      </c>
      <c r="AA525" t="s">
        <v>546</v>
      </c>
      <c r="AB525" t="s">
        <v>547</v>
      </c>
      <c r="AC525">
        <v>84</v>
      </c>
      <c r="AD525">
        <v>6.62</v>
      </c>
      <c r="AF525" t="s">
        <v>268</v>
      </c>
      <c r="AG525" t="s">
        <v>269</v>
      </c>
      <c r="AH525" t="s">
        <v>270</v>
      </c>
      <c r="AI525" t="s">
        <v>270</v>
      </c>
      <c r="AJ525" t="s">
        <v>270</v>
      </c>
      <c r="AK525" t="s">
        <v>270</v>
      </c>
      <c r="AL525">
        <v>8.77E-2</v>
      </c>
      <c r="AM525" t="s">
        <v>271</v>
      </c>
      <c r="AN525">
        <v>18382</v>
      </c>
      <c r="AO525">
        <v>155043</v>
      </c>
      <c r="AP525">
        <v>3</v>
      </c>
      <c r="AQ525">
        <v>35364</v>
      </c>
      <c r="AR525">
        <v>2018</v>
      </c>
      <c r="GU525">
        <v>7.29</v>
      </c>
      <c r="GV525">
        <v>9.69</v>
      </c>
      <c r="GY525">
        <v>0</v>
      </c>
      <c r="GZ525">
        <v>0</v>
      </c>
      <c r="HA525">
        <v>0</v>
      </c>
      <c r="HB525">
        <v>16.98</v>
      </c>
      <c r="HC525">
        <v>16.98</v>
      </c>
    </row>
    <row r="526" spans="1:211" x14ac:dyDescent="0.25">
      <c r="A526">
        <v>27</v>
      </c>
      <c r="B526">
        <v>106</v>
      </c>
      <c r="C526" t="s">
        <v>250</v>
      </c>
      <c r="D526" t="s">
        <v>251</v>
      </c>
      <c r="E526" t="s">
        <v>252</v>
      </c>
      <c r="F526" t="s">
        <v>253</v>
      </c>
      <c r="G526" t="s">
        <v>254</v>
      </c>
      <c r="H526" t="s">
        <v>255</v>
      </c>
      <c r="I526">
        <v>2015</v>
      </c>
      <c r="J526">
        <v>106</v>
      </c>
      <c r="K526" t="s">
        <v>250</v>
      </c>
      <c r="L526" t="s">
        <v>256</v>
      </c>
      <c r="M526" t="s">
        <v>257</v>
      </c>
      <c r="N526" t="s">
        <v>258</v>
      </c>
      <c r="O526" t="s">
        <v>259</v>
      </c>
      <c r="P526">
        <v>420</v>
      </c>
      <c r="Q526" t="s">
        <v>260</v>
      </c>
      <c r="R526">
        <v>420</v>
      </c>
      <c r="S526" t="s">
        <v>261</v>
      </c>
      <c r="T526" t="s">
        <v>262</v>
      </c>
      <c r="U526" t="s">
        <v>263</v>
      </c>
      <c r="V526" t="s">
        <v>264</v>
      </c>
      <c r="W526" t="s">
        <v>545</v>
      </c>
      <c r="X526">
        <v>0</v>
      </c>
      <c r="Y526" t="s">
        <v>545</v>
      </c>
      <c r="Z526">
        <v>2016</v>
      </c>
      <c r="AA526" t="s">
        <v>546</v>
      </c>
      <c r="AB526" t="s">
        <v>547</v>
      </c>
      <c r="AC526">
        <v>84</v>
      </c>
      <c r="AD526">
        <v>6.62</v>
      </c>
      <c r="AF526" t="s">
        <v>268</v>
      </c>
      <c r="AG526" t="s">
        <v>269</v>
      </c>
      <c r="AH526" t="s">
        <v>270</v>
      </c>
      <c r="AI526" t="s">
        <v>270</v>
      </c>
      <c r="AJ526" t="s">
        <v>270</v>
      </c>
      <c r="AK526" t="s">
        <v>270</v>
      </c>
      <c r="AL526">
        <v>8.77E-2</v>
      </c>
      <c r="AM526" t="s">
        <v>271</v>
      </c>
      <c r="AN526">
        <v>18382</v>
      </c>
      <c r="AO526">
        <v>155043</v>
      </c>
      <c r="AP526">
        <v>4</v>
      </c>
      <c r="AQ526">
        <v>35364</v>
      </c>
      <c r="AR526">
        <v>2019</v>
      </c>
      <c r="CM526">
        <v>30.36</v>
      </c>
      <c r="FD526">
        <v>82.24</v>
      </c>
      <c r="GY526">
        <v>112.6</v>
      </c>
      <c r="GZ526">
        <v>0</v>
      </c>
      <c r="HA526">
        <v>112.6</v>
      </c>
      <c r="HB526">
        <v>0</v>
      </c>
      <c r="HC526">
        <v>112.6</v>
      </c>
    </row>
    <row r="527" spans="1:211" x14ac:dyDescent="0.25">
      <c r="A527">
        <v>27</v>
      </c>
      <c r="B527">
        <v>106</v>
      </c>
      <c r="C527" t="s">
        <v>250</v>
      </c>
      <c r="D527" t="s">
        <v>251</v>
      </c>
      <c r="E527" t="s">
        <v>252</v>
      </c>
      <c r="F527" t="s">
        <v>253</v>
      </c>
      <c r="G527" t="s">
        <v>254</v>
      </c>
      <c r="H527" t="s">
        <v>255</v>
      </c>
      <c r="I527">
        <v>2015</v>
      </c>
      <c r="J527">
        <v>106</v>
      </c>
      <c r="K527" t="s">
        <v>250</v>
      </c>
      <c r="L527" t="s">
        <v>256</v>
      </c>
      <c r="M527" t="s">
        <v>257</v>
      </c>
      <c r="N527" t="s">
        <v>258</v>
      </c>
      <c r="O527" t="s">
        <v>259</v>
      </c>
      <c r="P527">
        <v>420</v>
      </c>
      <c r="Q527" t="s">
        <v>260</v>
      </c>
      <c r="R527">
        <v>420</v>
      </c>
      <c r="S527" t="s">
        <v>261</v>
      </c>
      <c r="T527" t="s">
        <v>262</v>
      </c>
      <c r="U527" t="s">
        <v>263</v>
      </c>
      <c r="V527" t="s">
        <v>264</v>
      </c>
      <c r="W527" t="s">
        <v>545</v>
      </c>
      <c r="X527">
        <v>0</v>
      </c>
      <c r="Y527" t="s">
        <v>545</v>
      </c>
      <c r="Z527">
        <v>2016</v>
      </c>
      <c r="AA527" t="s">
        <v>546</v>
      </c>
      <c r="AB527" t="s">
        <v>547</v>
      </c>
      <c r="AC527">
        <v>84</v>
      </c>
      <c r="AD527">
        <v>6.62</v>
      </c>
      <c r="AF527" t="s">
        <v>268</v>
      </c>
      <c r="AG527" t="s">
        <v>269</v>
      </c>
      <c r="AH527" t="s">
        <v>270</v>
      </c>
      <c r="AI527" t="s">
        <v>270</v>
      </c>
      <c r="AJ527" t="s">
        <v>270</v>
      </c>
      <c r="AK527" t="s">
        <v>270</v>
      </c>
      <c r="AL527">
        <v>8.77E-2</v>
      </c>
      <c r="AM527" t="s">
        <v>271</v>
      </c>
      <c r="AN527">
        <v>18382</v>
      </c>
      <c r="AO527">
        <v>155043</v>
      </c>
      <c r="AP527">
        <v>5</v>
      </c>
      <c r="AQ527">
        <v>35364</v>
      </c>
      <c r="AR527">
        <v>2020</v>
      </c>
      <c r="GV527">
        <v>19.78</v>
      </c>
      <c r="GY527">
        <v>0</v>
      </c>
      <c r="GZ527">
        <v>0</v>
      </c>
      <c r="HA527">
        <v>0</v>
      </c>
      <c r="HB527">
        <v>19.78</v>
      </c>
      <c r="HC527">
        <v>19.78</v>
      </c>
    </row>
    <row r="528" spans="1:211" x14ac:dyDescent="0.25">
      <c r="A528">
        <v>27</v>
      </c>
      <c r="B528">
        <v>106</v>
      </c>
      <c r="C528" t="s">
        <v>250</v>
      </c>
      <c r="D528" t="s">
        <v>251</v>
      </c>
      <c r="E528" t="s">
        <v>252</v>
      </c>
      <c r="F528" t="s">
        <v>253</v>
      </c>
      <c r="G528" t="s">
        <v>254</v>
      </c>
      <c r="H528" t="s">
        <v>255</v>
      </c>
      <c r="I528">
        <v>2015</v>
      </c>
      <c r="J528">
        <v>106</v>
      </c>
      <c r="K528" t="s">
        <v>250</v>
      </c>
      <c r="L528" t="s">
        <v>256</v>
      </c>
      <c r="M528" t="s">
        <v>257</v>
      </c>
      <c r="N528" t="s">
        <v>258</v>
      </c>
      <c r="O528" t="s">
        <v>259</v>
      </c>
      <c r="P528">
        <v>106</v>
      </c>
      <c r="Q528" t="s">
        <v>283</v>
      </c>
      <c r="R528">
        <v>291</v>
      </c>
      <c r="S528" t="s">
        <v>284</v>
      </c>
      <c r="T528" t="s">
        <v>262</v>
      </c>
      <c r="U528" t="s">
        <v>285</v>
      </c>
      <c r="V528" t="s">
        <v>286</v>
      </c>
      <c r="W528" t="s">
        <v>548</v>
      </c>
      <c r="X528">
        <v>0</v>
      </c>
      <c r="Y528" t="s">
        <v>548</v>
      </c>
      <c r="Z528">
        <v>2016</v>
      </c>
      <c r="AA528" t="s">
        <v>549</v>
      </c>
      <c r="AB528" t="s">
        <v>550</v>
      </c>
      <c r="AC528">
        <v>72</v>
      </c>
      <c r="AD528">
        <v>3.77</v>
      </c>
      <c r="AF528" t="s">
        <v>268</v>
      </c>
      <c r="AG528" t="s">
        <v>269</v>
      </c>
      <c r="AH528" t="s">
        <v>270</v>
      </c>
      <c r="AI528" t="s">
        <v>270</v>
      </c>
      <c r="AJ528" t="s">
        <v>270</v>
      </c>
      <c r="AK528" t="s">
        <v>289</v>
      </c>
      <c r="AL528">
        <v>3.5000000000000001E-3</v>
      </c>
      <c r="AM528" t="s">
        <v>271</v>
      </c>
      <c r="AN528">
        <v>20444</v>
      </c>
      <c r="AO528">
        <v>73518</v>
      </c>
      <c r="AP528">
        <v>3</v>
      </c>
      <c r="AQ528">
        <v>35359</v>
      </c>
      <c r="AR528">
        <v>2018</v>
      </c>
      <c r="GP528">
        <v>25.53</v>
      </c>
      <c r="GU528">
        <v>12.44</v>
      </c>
      <c r="GV528">
        <v>16.53</v>
      </c>
      <c r="GY528">
        <v>0</v>
      </c>
      <c r="GZ528">
        <v>25.53</v>
      </c>
      <c r="HA528">
        <v>25.53</v>
      </c>
      <c r="HB528">
        <v>28.97</v>
      </c>
      <c r="HC528">
        <v>54.5</v>
      </c>
    </row>
    <row r="529" spans="1:211" x14ac:dyDescent="0.25">
      <c r="A529">
        <v>27</v>
      </c>
      <c r="B529">
        <v>106</v>
      </c>
      <c r="C529" t="s">
        <v>250</v>
      </c>
      <c r="D529" t="s">
        <v>251</v>
      </c>
      <c r="E529" t="s">
        <v>252</v>
      </c>
      <c r="F529" t="s">
        <v>253</v>
      </c>
      <c r="G529" t="s">
        <v>254</v>
      </c>
      <c r="H529" t="s">
        <v>255</v>
      </c>
      <c r="I529">
        <v>2015</v>
      </c>
      <c r="J529">
        <v>106</v>
      </c>
      <c r="K529" t="s">
        <v>250</v>
      </c>
      <c r="L529" t="s">
        <v>256</v>
      </c>
      <c r="M529" t="s">
        <v>257</v>
      </c>
      <c r="N529" t="s">
        <v>258</v>
      </c>
      <c r="O529" t="s">
        <v>259</v>
      </c>
      <c r="P529">
        <v>106</v>
      </c>
      <c r="Q529" t="s">
        <v>283</v>
      </c>
      <c r="R529">
        <v>291</v>
      </c>
      <c r="S529" t="s">
        <v>284</v>
      </c>
      <c r="T529" t="s">
        <v>262</v>
      </c>
      <c r="U529" t="s">
        <v>285</v>
      </c>
      <c r="V529" t="s">
        <v>286</v>
      </c>
      <c r="W529" t="s">
        <v>548</v>
      </c>
      <c r="X529">
        <v>0</v>
      </c>
      <c r="Y529" t="s">
        <v>548</v>
      </c>
      <c r="Z529">
        <v>2016</v>
      </c>
      <c r="AA529" t="s">
        <v>549</v>
      </c>
      <c r="AB529" t="s">
        <v>550</v>
      </c>
      <c r="AC529">
        <v>72</v>
      </c>
      <c r="AD529">
        <v>3.77</v>
      </c>
      <c r="AF529" t="s">
        <v>268</v>
      </c>
      <c r="AG529" t="s">
        <v>269</v>
      </c>
      <c r="AH529" t="s">
        <v>270</v>
      </c>
      <c r="AI529" t="s">
        <v>270</v>
      </c>
      <c r="AJ529" t="s">
        <v>270</v>
      </c>
      <c r="AK529" t="s">
        <v>289</v>
      </c>
      <c r="AL529">
        <v>3.5000000000000001E-3</v>
      </c>
      <c r="AM529" t="s">
        <v>271</v>
      </c>
      <c r="AN529">
        <v>20444</v>
      </c>
      <c r="AO529">
        <v>73518</v>
      </c>
      <c r="AP529">
        <v>4</v>
      </c>
      <c r="AQ529">
        <v>35359</v>
      </c>
      <c r="AR529">
        <v>2019</v>
      </c>
      <c r="GP529">
        <v>15.36</v>
      </c>
      <c r="GU529">
        <v>11.55</v>
      </c>
      <c r="GV529">
        <v>14.02</v>
      </c>
      <c r="GY529">
        <v>0</v>
      </c>
      <c r="GZ529">
        <v>15.36</v>
      </c>
      <c r="HA529">
        <v>15.36</v>
      </c>
      <c r="HB529">
        <v>25.57</v>
      </c>
      <c r="HC529">
        <v>40.93</v>
      </c>
    </row>
    <row r="530" spans="1:211" x14ac:dyDescent="0.25">
      <c r="A530">
        <v>27</v>
      </c>
      <c r="B530">
        <v>106</v>
      </c>
      <c r="C530" t="s">
        <v>250</v>
      </c>
      <c r="D530" t="s">
        <v>251</v>
      </c>
      <c r="E530" t="s">
        <v>252</v>
      </c>
      <c r="F530" t="s">
        <v>253</v>
      </c>
      <c r="G530" t="s">
        <v>254</v>
      </c>
      <c r="H530" t="s">
        <v>255</v>
      </c>
      <c r="I530">
        <v>2015</v>
      </c>
      <c r="J530">
        <v>106</v>
      </c>
      <c r="K530" t="s">
        <v>250</v>
      </c>
      <c r="L530" t="s">
        <v>256</v>
      </c>
      <c r="M530" t="s">
        <v>257</v>
      </c>
      <c r="N530" t="s">
        <v>258</v>
      </c>
      <c r="O530" t="s">
        <v>259</v>
      </c>
      <c r="P530">
        <v>106</v>
      </c>
      <c r="Q530" t="s">
        <v>283</v>
      </c>
      <c r="R530">
        <v>291</v>
      </c>
      <c r="S530" t="s">
        <v>284</v>
      </c>
      <c r="T530" t="s">
        <v>262</v>
      </c>
      <c r="U530" t="s">
        <v>285</v>
      </c>
      <c r="V530" t="s">
        <v>286</v>
      </c>
      <c r="W530" t="s">
        <v>548</v>
      </c>
      <c r="X530">
        <v>0</v>
      </c>
      <c r="Y530" t="s">
        <v>548</v>
      </c>
      <c r="Z530">
        <v>2016</v>
      </c>
      <c r="AA530" t="s">
        <v>549</v>
      </c>
      <c r="AB530" t="s">
        <v>550</v>
      </c>
      <c r="AC530">
        <v>72</v>
      </c>
      <c r="AD530">
        <v>3.77</v>
      </c>
      <c r="AF530" t="s">
        <v>268</v>
      </c>
      <c r="AG530" t="s">
        <v>269</v>
      </c>
      <c r="AH530" t="s">
        <v>270</v>
      </c>
      <c r="AI530" t="s">
        <v>270</v>
      </c>
      <c r="AJ530" t="s">
        <v>270</v>
      </c>
      <c r="AK530" t="s">
        <v>289</v>
      </c>
      <c r="AL530">
        <v>3.5000000000000001E-3</v>
      </c>
      <c r="AM530" t="s">
        <v>271</v>
      </c>
      <c r="AN530">
        <v>20444</v>
      </c>
      <c r="AO530">
        <v>73518</v>
      </c>
      <c r="AP530">
        <v>5</v>
      </c>
      <c r="AQ530">
        <v>35359</v>
      </c>
      <c r="AR530">
        <v>2020</v>
      </c>
      <c r="BC530">
        <v>14.17</v>
      </c>
      <c r="BR530">
        <v>18.05</v>
      </c>
      <c r="CM530">
        <v>56.68</v>
      </c>
      <c r="GU530">
        <v>12.18</v>
      </c>
      <c r="GV530">
        <v>23.72</v>
      </c>
      <c r="GY530">
        <v>88.9</v>
      </c>
      <c r="GZ530">
        <v>0</v>
      </c>
      <c r="HA530">
        <v>88.9</v>
      </c>
      <c r="HB530">
        <v>35.9</v>
      </c>
      <c r="HC530">
        <v>124.80000000000001</v>
      </c>
    </row>
    <row r="531" spans="1:211" x14ac:dyDescent="0.25">
      <c r="A531">
        <v>27</v>
      </c>
      <c r="B531">
        <v>106</v>
      </c>
      <c r="C531" t="s">
        <v>250</v>
      </c>
      <c r="D531" t="s">
        <v>251</v>
      </c>
      <c r="E531" t="s">
        <v>252</v>
      </c>
      <c r="F531" t="s">
        <v>253</v>
      </c>
      <c r="G531" t="s">
        <v>254</v>
      </c>
      <c r="H531" t="s">
        <v>255</v>
      </c>
      <c r="I531">
        <v>2015</v>
      </c>
      <c r="J531">
        <v>106</v>
      </c>
      <c r="K531" t="s">
        <v>250</v>
      </c>
      <c r="L531" t="s">
        <v>256</v>
      </c>
      <c r="M531" t="s">
        <v>257</v>
      </c>
      <c r="N531" t="s">
        <v>258</v>
      </c>
      <c r="O531" t="s">
        <v>259</v>
      </c>
      <c r="P531">
        <v>106</v>
      </c>
      <c r="Q531" t="s">
        <v>283</v>
      </c>
      <c r="R531">
        <v>291</v>
      </c>
      <c r="S531" t="s">
        <v>284</v>
      </c>
      <c r="T531" t="s">
        <v>262</v>
      </c>
      <c r="U531" t="s">
        <v>285</v>
      </c>
      <c r="V531" t="s">
        <v>286</v>
      </c>
      <c r="W531" t="s">
        <v>551</v>
      </c>
      <c r="X531">
        <v>0</v>
      </c>
      <c r="Y531" t="s">
        <v>551</v>
      </c>
      <c r="Z531">
        <v>2016</v>
      </c>
      <c r="AA531" t="s">
        <v>549</v>
      </c>
      <c r="AB531" t="s">
        <v>550</v>
      </c>
      <c r="AC531">
        <v>72</v>
      </c>
      <c r="AD531">
        <v>3.77</v>
      </c>
      <c r="AF531" t="s">
        <v>268</v>
      </c>
      <c r="AG531" t="s">
        <v>269</v>
      </c>
      <c r="AH531" t="s">
        <v>270</v>
      </c>
      <c r="AI531" t="s">
        <v>270</v>
      </c>
      <c r="AJ531" t="s">
        <v>270</v>
      </c>
      <c r="AK531" t="s">
        <v>289</v>
      </c>
      <c r="AL531">
        <v>4.8999999999999998E-3</v>
      </c>
      <c r="AM531" t="s">
        <v>271</v>
      </c>
      <c r="AN531">
        <v>20558</v>
      </c>
      <c r="AO531">
        <v>74031</v>
      </c>
      <c r="AP531">
        <v>3</v>
      </c>
      <c r="AQ531">
        <v>35360</v>
      </c>
      <c r="AR531">
        <v>2018</v>
      </c>
      <c r="GP531">
        <v>8.32</v>
      </c>
      <c r="GU531">
        <v>14.02</v>
      </c>
      <c r="GV531">
        <v>18.62</v>
      </c>
      <c r="GY531">
        <v>0</v>
      </c>
      <c r="GZ531">
        <v>8.32</v>
      </c>
      <c r="HA531">
        <v>8.32</v>
      </c>
      <c r="HB531">
        <v>32.64</v>
      </c>
      <c r="HC531">
        <v>40.96</v>
      </c>
    </row>
    <row r="532" spans="1:211" x14ac:dyDescent="0.25">
      <c r="A532">
        <v>27</v>
      </c>
      <c r="B532">
        <v>106</v>
      </c>
      <c r="C532" t="s">
        <v>250</v>
      </c>
      <c r="D532" t="s">
        <v>251</v>
      </c>
      <c r="E532" t="s">
        <v>252</v>
      </c>
      <c r="F532" t="s">
        <v>253</v>
      </c>
      <c r="G532" t="s">
        <v>254</v>
      </c>
      <c r="H532" t="s">
        <v>255</v>
      </c>
      <c r="I532">
        <v>2015</v>
      </c>
      <c r="J532">
        <v>106</v>
      </c>
      <c r="K532" t="s">
        <v>250</v>
      </c>
      <c r="L532" t="s">
        <v>256</v>
      </c>
      <c r="M532" t="s">
        <v>257</v>
      </c>
      <c r="N532" t="s">
        <v>258</v>
      </c>
      <c r="O532" t="s">
        <v>259</v>
      </c>
      <c r="P532">
        <v>106</v>
      </c>
      <c r="Q532" t="s">
        <v>283</v>
      </c>
      <c r="R532">
        <v>291</v>
      </c>
      <c r="S532" t="s">
        <v>284</v>
      </c>
      <c r="T532" t="s">
        <v>262</v>
      </c>
      <c r="U532" t="s">
        <v>285</v>
      </c>
      <c r="V532" t="s">
        <v>286</v>
      </c>
      <c r="W532" t="s">
        <v>551</v>
      </c>
      <c r="X532">
        <v>0</v>
      </c>
      <c r="Y532" t="s">
        <v>551</v>
      </c>
      <c r="Z532">
        <v>2016</v>
      </c>
      <c r="AA532" t="s">
        <v>549</v>
      </c>
      <c r="AB532" t="s">
        <v>550</v>
      </c>
      <c r="AC532">
        <v>72</v>
      </c>
      <c r="AD532">
        <v>3.77</v>
      </c>
      <c r="AF532" t="s">
        <v>268</v>
      </c>
      <c r="AG532" t="s">
        <v>269</v>
      </c>
      <c r="AH532" t="s">
        <v>270</v>
      </c>
      <c r="AI532" t="s">
        <v>270</v>
      </c>
      <c r="AJ532" t="s">
        <v>270</v>
      </c>
      <c r="AK532" t="s">
        <v>289</v>
      </c>
      <c r="AL532">
        <v>4.8999999999999998E-3</v>
      </c>
      <c r="AM532" t="s">
        <v>271</v>
      </c>
      <c r="AN532">
        <v>20558</v>
      </c>
      <c r="AO532">
        <v>74031</v>
      </c>
      <c r="AP532">
        <v>4</v>
      </c>
      <c r="AQ532">
        <v>35360</v>
      </c>
      <c r="AR532">
        <v>2019</v>
      </c>
      <c r="CM532">
        <v>48.68</v>
      </c>
      <c r="FQ532">
        <v>15.77</v>
      </c>
      <c r="GP532">
        <v>47.04</v>
      </c>
      <c r="GU532">
        <v>15.69</v>
      </c>
      <c r="GV532">
        <v>17.45</v>
      </c>
      <c r="GY532">
        <v>64.45</v>
      </c>
      <c r="GZ532">
        <v>47.04</v>
      </c>
      <c r="HA532">
        <v>111.49</v>
      </c>
      <c r="HB532">
        <v>33.14</v>
      </c>
      <c r="HC532">
        <v>144.63</v>
      </c>
    </row>
    <row r="533" spans="1:211" x14ac:dyDescent="0.25">
      <c r="A533">
        <v>27</v>
      </c>
      <c r="B533">
        <v>106</v>
      </c>
      <c r="C533" t="s">
        <v>250</v>
      </c>
      <c r="D533" t="s">
        <v>251</v>
      </c>
      <c r="E533" t="s">
        <v>252</v>
      </c>
      <c r="F533" t="s">
        <v>253</v>
      </c>
      <c r="G533" t="s">
        <v>254</v>
      </c>
      <c r="H533" t="s">
        <v>255</v>
      </c>
      <c r="I533">
        <v>2015</v>
      </c>
      <c r="J533">
        <v>106</v>
      </c>
      <c r="K533" t="s">
        <v>250</v>
      </c>
      <c r="L533" t="s">
        <v>256</v>
      </c>
      <c r="M533" t="s">
        <v>257</v>
      </c>
      <c r="N533" t="s">
        <v>258</v>
      </c>
      <c r="O533" t="s">
        <v>259</v>
      </c>
      <c r="P533">
        <v>106</v>
      </c>
      <c r="Q533" t="s">
        <v>283</v>
      </c>
      <c r="R533">
        <v>291</v>
      </c>
      <c r="S533" t="s">
        <v>284</v>
      </c>
      <c r="T533" t="s">
        <v>262</v>
      </c>
      <c r="U533" t="s">
        <v>285</v>
      </c>
      <c r="V533" t="s">
        <v>286</v>
      </c>
      <c r="W533" t="s">
        <v>551</v>
      </c>
      <c r="X533">
        <v>0</v>
      </c>
      <c r="Y533" t="s">
        <v>551</v>
      </c>
      <c r="Z533">
        <v>2016</v>
      </c>
      <c r="AA533" t="s">
        <v>549</v>
      </c>
      <c r="AB533" t="s">
        <v>550</v>
      </c>
      <c r="AC533">
        <v>72</v>
      </c>
      <c r="AD533">
        <v>3.77</v>
      </c>
      <c r="AF533" t="s">
        <v>268</v>
      </c>
      <c r="AG533" t="s">
        <v>269</v>
      </c>
      <c r="AH533" t="s">
        <v>270</v>
      </c>
      <c r="AI533" t="s">
        <v>270</v>
      </c>
      <c r="AJ533" t="s">
        <v>270</v>
      </c>
      <c r="AK533" t="s">
        <v>289</v>
      </c>
      <c r="AL533">
        <v>4.8999999999999998E-3</v>
      </c>
      <c r="AM533" t="s">
        <v>271</v>
      </c>
      <c r="AN533">
        <v>20558</v>
      </c>
      <c r="AO533">
        <v>74031</v>
      </c>
      <c r="AP533">
        <v>5</v>
      </c>
      <c r="AQ533">
        <v>35360</v>
      </c>
      <c r="AR533">
        <v>2020</v>
      </c>
      <c r="GU533">
        <v>9.1199999999999992</v>
      </c>
      <c r="GV533">
        <v>11.43</v>
      </c>
      <c r="GY533">
        <v>0</v>
      </c>
      <c r="GZ533">
        <v>0</v>
      </c>
      <c r="HA533">
        <v>0</v>
      </c>
      <c r="HB533">
        <v>20.55</v>
      </c>
      <c r="HC533">
        <v>20.549999999999997</v>
      </c>
    </row>
    <row r="534" spans="1:211" x14ac:dyDescent="0.25">
      <c r="A534">
        <v>27</v>
      </c>
      <c r="B534">
        <v>106</v>
      </c>
      <c r="C534" t="s">
        <v>250</v>
      </c>
      <c r="D534" t="s">
        <v>251</v>
      </c>
      <c r="E534" t="s">
        <v>252</v>
      </c>
      <c r="F534" t="s">
        <v>253</v>
      </c>
      <c r="G534" t="s">
        <v>254</v>
      </c>
      <c r="H534" t="s">
        <v>255</v>
      </c>
      <c r="I534">
        <v>2015</v>
      </c>
      <c r="J534">
        <v>106</v>
      </c>
      <c r="K534" t="s">
        <v>250</v>
      </c>
      <c r="L534" t="s">
        <v>256</v>
      </c>
      <c r="M534" t="s">
        <v>257</v>
      </c>
      <c r="N534" t="s">
        <v>258</v>
      </c>
      <c r="O534" t="s">
        <v>259</v>
      </c>
      <c r="P534">
        <v>106</v>
      </c>
      <c r="Q534" t="s">
        <v>283</v>
      </c>
      <c r="R534">
        <v>106</v>
      </c>
      <c r="S534" t="s">
        <v>250</v>
      </c>
      <c r="T534" t="s">
        <v>262</v>
      </c>
      <c r="U534" t="s">
        <v>263</v>
      </c>
      <c r="V534" t="s">
        <v>290</v>
      </c>
      <c r="W534" t="s">
        <v>552</v>
      </c>
      <c r="X534">
        <v>0</v>
      </c>
      <c r="Y534" t="s">
        <v>552</v>
      </c>
      <c r="Z534">
        <v>2016</v>
      </c>
      <c r="AA534" t="s">
        <v>553</v>
      </c>
      <c r="AB534" t="s">
        <v>553</v>
      </c>
      <c r="AC534">
        <v>85</v>
      </c>
      <c r="AD534">
        <v>6.25</v>
      </c>
      <c r="AF534" t="s">
        <v>268</v>
      </c>
      <c r="AG534" t="s">
        <v>292</v>
      </c>
      <c r="AH534" t="s">
        <v>270</v>
      </c>
      <c r="AI534" t="s">
        <v>270</v>
      </c>
      <c r="AJ534" t="s">
        <v>270</v>
      </c>
      <c r="AK534" t="s">
        <v>270</v>
      </c>
      <c r="AL534">
        <v>1.21E-2</v>
      </c>
      <c r="AM534" t="s">
        <v>271</v>
      </c>
      <c r="AN534">
        <v>25859</v>
      </c>
      <c r="AO534">
        <v>66281</v>
      </c>
      <c r="AP534">
        <v>2</v>
      </c>
      <c r="AQ534">
        <v>35353</v>
      </c>
      <c r="AR534">
        <v>2017</v>
      </c>
      <c r="GU534">
        <v>2.4300000000000002</v>
      </c>
      <c r="GV534">
        <v>5.25</v>
      </c>
      <c r="GY534">
        <v>0</v>
      </c>
      <c r="GZ534">
        <v>0</v>
      </c>
      <c r="HA534">
        <v>0</v>
      </c>
      <c r="HB534">
        <v>7.68</v>
      </c>
      <c r="HC534">
        <v>7.68</v>
      </c>
    </row>
    <row r="535" spans="1:211" x14ac:dyDescent="0.25">
      <c r="A535">
        <v>27</v>
      </c>
      <c r="B535">
        <v>106</v>
      </c>
      <c r="C535" t="s">
        <v>250</v>
      </c>
      <c r="D535" t="s">
        <v>251</v>
      </c>
      <c r="E535" t="s">
        <v>252</v>
      </c>
      <c r="F535" t="s">
        <v>253</v>
      </c>
      <c r="G535" t="s">
        <v>254</v>
      </c>
      <c r="H535" t="s">
        <v>255</v>
      </c>
      <c r="I535">
        <v>2015</v>
      </c>
      <c r="J535">
        <v>106</v>
      </c>
      <c r="K535" t="s">
        <v>250</v>
      </c>
      <c r="L535" t="s">
        <v>256</v>
      </c>
      <c r="M535" t="s">
        <v>257</v>
      </c>
      <c r="N535" t="s">
        <v>258</v>
      </c>
      <c r="O535" t="s">
        <v>259</v>
      </c>
      <c r="P535">
        <v>106</v>
      </c>
      <c r="Q535" t="s">
        <v>283</v>
      </c>
      <c r="R535">
        <v>106</v>
      </c>
      <c r="S535" t="s">
        <v>250</v>
      </c>
      <c r="T535" t="s">
        <v>262</v>
      </c>
      <c r="U535" t="s">
        <v>263</v>
      </c>
      <c r="V535" t="s">
        <v>290</v>
      </c>
      <c r="W535" t="s">
        <v>552</v>
      </c>
      <c r="X535">
        <v>0</v>
      </c>
      <c r="Y535" t="s">
        <v>552</v>
      </c>
      <c r="Z535">
        <v>2016</v>
      </c>
      <c r="AA535" t="s">
        <v>553</v>
      </c>
      <c r="AB535" t="s">
        <v>553</v>
      </c>
      <c r="AC535">
        <v>85</v>
      </c>
      <c r="AD535">
        <v>6.25</v>
      </c>
      <c r="AF535" t="s">
        <v>268</v>
      </c>
      <c r="AG535" t="s">
        <v>292</v>
      </c>
      <c r="AH535" t="s">
        <v>270</v>
      </c>
      <c r="AI535" t="s">
        <v>270</v>
      </c>
      <c r="AJ535" t="s">
        <v>270</v>
      </c>
      <c r="AK535" t="s">
        <v>270</v>
      </c>
      <c r="AL535">
        <v>1.21E-2</v>
      </c>
      <c r="AM535" t="s">
        <v>271</v>
      </c>
      <c r="AN535">
        <v>25859</v>
      </c>
      <c r="AO535">
        <v>66281</v>
      </c>
      <c r="AP535">
        <v>3</v>
      </c>
      <c r="AQ535">
        <v>35353</v>
      </c>
      <c r="AR535">
        <v>2018</v>
      </c>
      <c r="CM535">
        <v>36.19</v>
      </c>
      <c r="GP535">
        <v>3.97</v>
      </c>
      <c r="GU535">
        <v>24.18</v>
      </c>
      <c r="GV535">
        <v>32.229999999999997</v>
      </c>
      <c r="GY535">
        <v>36.19</v>
      </c>
      <c r="GZ535">
        <v>3.97</v>
      </c>
      <c r="HA535">
        <v>40.159999999999997</v>
      </c>
      <c r="HB535">
        <v>56.41</v>
      </c>
      <c r="HC535">
        <v>96.57</v>
      </c>
    </row>
    <row r="536" spans="1:211" x14ac:dyDescent="0.25">
      <c r="A536">
        <v>27</v>
      </c>
      <c r="B536">
        <v>106</v>
      </c>
      <c r="C536" t="s">
        <v>250</v>
      </c>
      <c r="D536" t="s">
        <v>251</v>
      </c>
      <c r="E536" t="s">
        <v>252</v>
      </c>
      <c r="F536" t="s">
        <v>253</v>
      </c>
      <c r="G536" t="s">
        <v>254</v>
      </c>
      <c r="H536" t="s">
        <v>255</v>
      </c>
      <c r="I536">
        <v>2015</v>
      </c>
      <c r="J536">
        <v>106</v>
      </c>
      <c r="K536" t="s">
        <v>250</v>
      </c>
      <c r="L536" t="s">
        <v>256</v>
      </c>
      <c r="M536" t="s">
        <v>257</v>
      </c>
      <c r="N536" t="s">
        <v>258</v>
      </c>
      <c r="O536" t="s">
        <v>259</v>
      </c>
      <c r="P536">
        <v>106</v>
      </c>
      <c r="Q536" t="s">
        <v>283</v>
      </c>
      <c r="R536">
        <v>106</v>
      </c>
      <c r="S536" t="s">
        <v>250</v>
      </c>
      <c r="T536" t="s">
        <v>262</v>
      </c>
      <c r="U536" t="s">
        <v>263</v>
      </c>
      <c r="V536" t="s">
        <v>290</v>
      </c>
      <c r="W536" t="s">
        <v>552</v>
      </c>
      <c r="X536">
        <v>0</v>
      </c>
      <c r="Y536" t="s">
        <v>552</v>
      </c>
      <c r="Z536">
        <v>2016</v>
      </c>
      <c r="AA536" t="s">
        <v>553</v>
      </c>
      <c r="AB536" t="s">
        <v>553</v>
      </c>
      <c r="AC536">
        <v>85</v>
      </c>
      <c r="AD536">
        <v>6.25</v>
      </c>
      <c r="AF536" t="s">
        <v>268</v>
      </c>
      <c r="AG536" t="s">
        <v>292</v>
      </c>
      <c r="AH536" t="s">
        <v>270</v>
      </c>
      <c r="AI536" t="s">
        <v>270</v>
      </c>
      <c r="AJ536" t="s">
        <v>270</v>
      </c>
      <c r="AK536" t="s">
        <v>270</v>
      </c>
      <c r="AL536">
        <v>1.21E-2</v>
      </c>
      <c r="AM536" t="s">
        <v>271</v>
      </c>
      <c r="AN536">
        <v>25859</v>
      </c>
      <c r="AO536">
        <v>66281</v>
      </c>
      <c r="AP536">
        <v>4</v>
      </c>
      <c r="AQ536">
        <v>35353</v>
      </c>
      <c r="AR536">
        <v>2019</v>
      </c>
      <c r="BC536">
        <v>11.07</v>
      </c>
      <c r="CM536">
        <v>18.46</v>
      </c>
      <c r="FQ536">
        <v>10.26</v>
      </c>
      <c r="FU536">
        <v>36.29</v>
      </c>
      <c r="FX536">
        <v>21.48</v>
      </c>
      <c r="GB536">
        <v>11.2</v>
      </c>
      <c r="GP536">
        <v>64.73</v>
      </c>
      <c r="GU536">
        <v>35.25</v>
      </c>
      <c r="GV536">
        <v>73.010000000000005</v>
      </c>
      <c r="GY536">
        <v>108.76</v>
      </c>
      <c r="GZ536">
        <v>64.73</v>
      </c>
      <c r="HA536">
        <v>173.49</v>
      </c>
      <c r="HB536">
        <v>108.26</v>
      </c>
      <c r="HC536">
        <v>281.75</v>
      </c>
    </row>
    <row r="537" spans="1:211" x14ac:dyDescent="0.25">
      <c r="A537">
        <v>27</v>
      </c>
      <c r="B537">
        <v>106</v>
      </c>
      <c r="C537" t="s">
        <v>250</v>
      </c>
      <c r="D537" t="s">
        <v>251</v>
      </c>
      <c r="E537" t="s">
        <v>252</v>
      </c>
      <c r="F537" t="s">
        <v>253</v>
      </c>
      <c r="G537" t="s">
        <v>254</v>
      </c>
      <c r="H537" t="s">
        <v>255</v>
      </c>
      <c r="I537">
        <v>2015</v>
      </c>
      <c r="J537">
        <v>106</v>
      </c>
      <c r="K537" t="s">
        <v>250</v>
      </c>
      <c r="L537" t="s">
        <v>256</v>
      </c>
      <c r="M537" t="s">
        <v>257</v>
      </c>
      <c r="N537" t="s">
        <v>258</v>
      </c>
      <c r="O537" t="s">
        <v>259</v>
      </c>
      <c r="P537">
        <v>106</v>
      </c>
      <c r="Q537" t="s">
        <v>283</v>
      </c>
      <c r="R537">
        <v>106</v>
      </c>
      <c r="S537" t="s">
        <v>250</v>
      </c>
      <c r="T537" t="s">
        <v>262</v>
      </c>
      <c r="U537" t="s">
        <v>263</v>
      </c>
      <c r="V537" t="s">
        <v>290</v>
      </c>
      <c r="W537" t="s">
        <v>552</v>
      </c>
      <c r="X537">
        <v>0</v>
      </c>
      <c r="Y537" t="s">
        <v>552</v>
      </c>
      <c r="Z537">
        <v>2016</v>
      </c>
      <c r="AA537" t="s">
        <v>553</v>
      </c>
      <c r="AB537" t="s">
        <v>553</v>
      </c>
      <c r="AC537">
        <v>85</v>
      </c>
      <c r="AD537">
        <v>6.25</v>
      </c>
      <c r="AF537" t="s">
        <v>268</v>
      </c>
      <c r="AG537" t="s">
        <v>292</v>
      </c>
      <c r="AH537" t="s">
        <v>270</v>
      </c>
      <c r="AI537" t="s">
        <v>270</v>
      </c>
      <c r="AJ537" t="s">
        <v>270</v>
      </c>
      <c r="AK537" t="s">
        <v>270</v>
      </c>
      <c r="AL537">
        <v>1.21E-2</v>
      </c>
      <c r="AM537" t="s">
        <v>271</v>
      </c>
      <c r="AN537">
        <v>25859</v>
      </c>
      <c r="AO537">
        <v>66281</v>
      </c>
      <c r="AP537">
        <v>5</v>
      </c>
      <c r="AQ537">
        <v>35353</v>
      </c>
      <c r="AR537">
        <v>2020</v>
      </c>
      <c r="FD537">
        <v>48.14</v>
      </c>
      <c r="GP537">
        <v>4</v>
      </c>
      <c r="GU537">
        <v>4.34</v>
      </c>
      <c r="GV537">
        <v>19.170000000000002</v>
      </c>
      <c r="GY537">
        <v>48.14</v>
      </c>
      <c r="GZ537">
        <v>4</v>
      </c>
      <c r="HA537">
        <v>52.14</v>
      </c>
      <c r="HB537">
        <v>23.51</v>
      </c>
      <c r="HC537">
        <v>75.650000000000006</v>
      </c>
    </row>
    <row r="538" spans="1:211" x14ac:dyDescent="0.25">
      <c r="A538">
        <v>27</v>
      </c>
      <c r="B538">
        <v>106</v>
      </c>
      <c r="C538" t="s">
        <v>250</v>
      </c>
      <c r="D538" t="s">
        <v>251</v>
      </c>
      <c r="E538" t="s">
        <v>252</v>
      </c>
      <c r="F538" t="s">
        <v>253</v>
      </c>
      <c r="G538" t="s">
        <v>254</v>
      </c>
      <c r="H538" t="s">
        <v>255</v>
      </c>
      <c r="I538">
        <v>2015</v>
      </c>
      <c r="J538">
        <v>106</v>
      </c>
      <c r="K538" t="s">
        <v>250</v>
      </c>
      <c r="L538" t="s">
        <v>256</v>
      </c>
      <c r="M538" t="s">
        <v>257</v>
      </c>
      <c r="N538" t="s">
        <v>258</v>
      </c>
      <c r="O538" t="s">
        <v>259</v>
      </c>
      <c r="P538">
        <v>106</v>
      </c>
      <c r="Q538" t="s">
        <v>283</v>
      </c>
      <c r="R538">
        <v>106</v>
      </c>
      <c r="S538" t="s">
        <v>250</v>
      </c>
      <c r="T538" t="s">
        <v>262</v>
      </c>
      <c r="U538" t="s">
        <v>263</v>
      </c>
      <c r="V538" t="s">
        <v>290</v>
      </c>
      <c r="W538" t="s">
        <v>554</v>
      </c>
      <c r="X538">
        <v>0</v>
      </c>
      <c r="Y538" t="s">
        <v>554</v>
      </c>
      <c r="Z538">
        <v>2016</v>
      </c>
      <c r="AA538" t="s">
        <v>555</v>
      </c>
      <c r="AB538" t="s">
        <v>555</v>
      </c>
      <c r="AC538">
        <v>85</v>
      </c>
      <c r="AD538">
        <v>6.34</v>
      </c>
      <c r="AF538" t="s">
        <v>268</v>
      </c>
      <c r="AG538" t="s">
        <v>292</v>
      </c>
      <c r="AH538" t="s">
        <v>270</v>
      </c>
      <c r="AI538" t="s">
        <v>270</v>
      </c>
      <c r="AJ538" t="s">
        <v>270</v>
      </c>
      <c r="AK538" t="s">
        <v>270</v>
      </c>
      <c r="AL538">
        <v>1.2E-2</v>
      </c>
      <c r="AM538" t="s">
        <v>271</v>
      </c>
      <c r="AN538">
        <v>26029</v>
      </c>
      <c r="AO538">
        <v>99377</v>
      </c>
      <c r="AP538">
        <v>2</v>
      </c>
      <c r="AQ538">
        <v>35346</v>
      </c>
      <c r="AR538">
        <v>2017</v>
      </c>
      <c r="GU538">
        <v>4.83</v>
      </c>
      <c r="GV538">
        <v>10.43</v>
      </c>
      <c r="GY538">
        <v>0</v>
      </c>
      <c r="GZ538">
        <v>0</v>
      </c>
      <c r="HA538">
        <v>0</v>
      </c>
      <c r="HB538">
        <v>15.26</v>
      </c>
      <c r="HC538">
        <v>15.26</v>
      </c>
    </row>
    <row r="539" spans="1:211" x14ac:dyDescent="0.25">
      <c r="A539">
        <v>27</v>
      </c>
      <c r="B539">
        <v>106</v>
      </c>
      <c r="C539" t="s">
        <v>250</v>
      </c>
      <c r="D539" t="s">
        <v>251</v>
      </c>
      <c r="E539" t="s">
        <v>252</v>
      </c>
      <c r="F539" t="s">
        <v>253</v>
      </c>
      <c r="G539" t="s">
        <v>254</v>
      </c>
      <c r="H539" t="s">
        <v>255</v>
      </c>
      <c r="I539">
        <v>2015</v>
      </c>
      <c r="J539">
        <v>106</v>
      </c>
      <c r="K539" t="s">
        <v>250</v>
      </c>
      <c r="L539" t="s">
        <v>256</v>
      </c>
      <c r="M539" t="s">
        <v>257</v>
      </c>
      <c r="N539" t="s">
        <v>258</v>
      </c>
      <c r="O539" t="s">
        <v>259</v>
      </c>
      <c r="P539">
        <v>106</v>
      </c>
      <c r="Q539" t="s">
        <v>283</v>
      </c>
      <c r="R539">
        <v>106</v>
      </c>
      <c r="S539" t="s">
        <v>250</v>
      </c>
      <c r="T539" t="s">
        <v>262</v>
      </c>
      <c r="U539" t="s">
        <v>263</v>
      </c>
      <c r="V539" t="s">
        <v>290</v>
      </c>
      <c r="W539" t="s">
        <v>554</v>
      </c>
      <c r="X539">
        <v>0</v>
      </c>
      <c r="Y539" t="s">
        <v>554</v>
      </c>
      <c r="Z539">
        <v>2016</v>
      </c>
      <c r="AA539" t="s">
        <v>555</v>
      </c>
      <c r="AB539" t="s">
        <v>555</v>
      </c>
      <c r="AC539">
        <v>85</v>
      </c>
      <c r="AD539">
        <v>6.34</v>
      </c>
      <c r="AF539" t="s">
        <v>268</v>
      </c>
      <c r="AG539" t="s">
        <v>292</v>
      </c>
      <c r="AH539" t="s">
        <v>270</v>
      </c>
      <c r="AI539" t="s">
        <v>270</v>
      </c>
      <c r="AJ539" t="s">
        <v>270</v>
      </c>
      <c r="AK539" t="s">
        <v>270</v>
      </c>
      <c r="AL539">
        <v>1.2E-2</v>
      </c>
      <c r="AM539" t="s">
        <v>271</v>
      </c>
      <c r="AN539">
        <v>26029</v>
      </c>
      <c r="AO539">
        <v>99377</v>
      </c>
      <c r="AP539">
        <v>3</v>
      </c>
      <c r="AQ539">
        <v>35346</v>
      </c>
      <c r="AR539">
        <v>2018</v>
      </c>
      <c r="GP539">
        <v>29.82</v>
      </c>
      <c r="GU539">
        <v>25.59</v>
      </c>
      <c r="GV539">
        <v>36.97</v>
      </c>
      <c r="GY539">
        <v>0</v>
      </c>
      <c r="GZ539">
        <v>29.82</v>
      </c>
      <c r="HA539">
        <v>29.82</v>
      </c>
      <c r="HB539">
        <v>62.56</v>
      </c>
      <c r="HC539">
        <v>92.38</v>
      </c>
    </row>
    <row r="540" spans="1:211" x14ac:dyDescent="0.25">
      <c r="A540">
        <v>27</v>
      </c>
      <c r="B540">
        <v>106</v>
      </c>
      <c r="C540" t="s">
        <v>250</v>
      </c>
      <c r="D540" t="s">
        <v>251</v>
      </c>
      <c r="E540" t="s">
        <v>252</v>
      </c>
      <c r="F540" t="s">
        <v>253</v>
      </c>
      <c r="G540" t="s">
        <v>254</v>
      </c>
      <c r="H540" t="s">
        <v>255</v>
      </c>
      <c r="I540">
        <v>2015</v>
      </c>
      <c r="J540">
        <v>106</v>
      </c>
      <c r="K540" t="s">
        <v>250</v>
      </c>
      <c r="L540" t="s">
        <v>256</v>
      </c>
      <c r="M540" t="s">
        <v>257</v>
      </c>
      <c r="N540" t="s">
        <v>258</v>
      </c>
      <c r="O540" t="s">
        <v>259</v>
      </c>
      <c r="P540">
        <v>106</v>
      </c>
      <c r="Q540" t="s">
        <v>283</v>
      </c>
      <c r="R540">
        <v>106</v>
      </c>
      <c r="S540" t="s">
        <v>250</v>
      </c>
      <c r="T540" t="s">
        <v>262</v>
      </c>
      <c r="U540" t="s">
        <v>263</v>
      </c>
      <c r="V540" t="s">
        <v>290</v>
      </c>
      <c r="W540" t="s">
        <v>554</v>
      </c>
      <c r="X540">
        <v>0</v>
      </c>
      <c r="Y540" t="s">
        <v>554</v>
      </c>
      <c r="Z540">
        <v>2016</v>
      </c>
      <c r="AA540" t="s">
        <v>555</v>
      </c>
      <c r="AB540" t="s">
        <v>555</v>
      </c>
      <c r="AC540">
        <v>85</v>
      </c>
      <c r="AD540">
        <v>6.34</v>
      </c>
      <c r="AF540" t="s">
        <v>268</v>
      </c>
      <c r="AG540" t="s">
        <v>292</v>
      </c>
      <c r="AH540" t="s">
        <v>270</v>
      </c>
      <c r="AI540" t="s">
        <v>270</v>
      </c>
      <c r="AJ540" t="s">
        <v>270</v>
      </c>
      <c r="AK540" t="s">
        <v>270</v>
      </c>
      <c r="AL540">
        <v>1.2E-2</v>
      </c>
      <c r="AM540" t="s">
        <v>271</v>
      </c>
      <c r="AN540">
        <v>26029</v>
      </c>
      <c r="AO540">
        <v>99377</v>
      </c>
      <c r="AP540">
        <v>4</v>
      </c>
      <c r="AQ540">
        <v>35346</v>
      </c>
      <c r="AR540">
        <v>2019</v>
      </c>
      <c r="CM540">
        <v>13.74</v>
      </c>
      <c r="DS540">
        <v>12.45</v>
      </c>
      <c r="GB540">
        <v>16.68</v>
      </c>
      <c r="GP540">
        <v>41.53</v>
      </c>
      <c r="GU540">
        <v>40.590000000000003</v>
      </c>
      <c r="GV540">
        <v>45.28</v>
      </c>
      <c r="GY540">
        <v>42.87</v>
      </c>
      <c r="GZ540">
        <v>41.53</v>
      </c>
      <c r="HA540">
        <v>84.4</v>
      </c>
      <c r="HB540">
        <v>85.87</v>
      </c>
      <c r="HC540">
        <v>170.27</v>
      </c>
    </row>
    <row r="541" spans="1:211" x14ac:dyDescent="0.25">
      <c r="A541">
        <v>27</v>
      </c>
      <c r="B541">
        <v>106</v>
      </c>
      <c r="C541" t="s">
        <v>250</v>
      </c>
      <c r="D541" t="s">
        <v>251</v>
      </c>
      <c r="E541" t="s">
        <v>252</v>
      </c>
      <c r="F541" t="s">
        <v>253</v>
      </c>
      <c r="G541" t="s">
        <v>254</v>
      </c>
      <c r="H541" t="s">
        <v>255</v>
      </c>
      <c r="I541">
        <v>2015</v>
      </c>
      <c r="J541">
        <v>106</v>
      </c>
      <c r="K541" t="s">
        <v>250</v>
      </c>
      <c r="L541" t="s">
        <v>256</v>
      </c>
      <c r="M541" t="s">
        <v>257</v>
      </c>
      <c r="N541" t="s">
        <v>258</v>
      </c>
      <c r="O541" t="s">
        <v>259</v>
      </c>
      <c r="P541">
        <v>106</v>
      </c>
      <c r="Q541" t="s">
        <v>283</v>
      </c>
      <c r="R541">
        <v>106</v>
      </c>
      <c r="S541" t="s">
        <v>250</v>
      </c>
      <c r="T541" t="s">
        <v>262</v>
      </c>
      <c r="U541" t="s">
        <v>263</v>
      </c>
      <c r="V541" t="s">
        <v>290</v>
      </c>
      <c r="W541" t="s">
        <v>554</v>
      </c>
      <c r="X541">
        <v>0</v>
      </c>
      <c r="Y541" t="s">
        <v>554</v>
      </c>
      <c r="Z541">
        <v>2016</v>
      </c>
      <c r="AA541" t="s">
        <v>555</v>
      </c>
      <c r="AB541" t="s">
        <v>555</v>
      </c>
      <c r="AC541">
        <v>85</v>
      </c>
      <c r="AD541">
        <v>6.34</v>
      </c>
      <c r="AF541" t="s">
        <v>268</v>
      </c>
      <c r="AG541" t="s">
        <v>292</v>
      </c>
      <c r="AH541" t="s">
        <v>270</v>
      </c>
      <c r="AI541" t="s">
        <v>270</v>
      </c>
      <c r="AJ541" t="s">
        <v>270</v>
      </c>
      <c r="AK541" t="s">
        <v>270</v>
      </c>
      <c r="AL541">
        <v>1.2E-2</v>
      </c>
      <c r="AM541" t="s">
        <v>271</v>
      </c>
      <c r="AN541">
        <v>26029</v>
      </c>
      <c r="AO541">
        <v>99377</v>
      </c>
      <c r="AP541">
        <v>5</v>
      </c>
      <c r="AQ541">
        <v>35346</v>
      </c>
      <c r="AR541">
        <v>2020</v>
      </c>
      <c r="GU541">
        <v>6.46</v>
      </c>
      <c r="GV541">
        <v>7.27</v>
      </c>
      <c r="GY541">
        <v>0</v>
      </c>
      <c r="GZ541">
        <v>0</v>
      </c>
      <c r="HA541">
        <v>0</v>
      </c>
      <c r="HB541">
        <v>13.73</v>
      </c>
      <c r="HC541">
        <v>13.73</v>
      </c>
    </row>
    <row r="542" spans="1:211" x14ac:dyDescent="0.25">
      <c r="A542">
        <v>27</v>
      </c>
      <c r="B542">
        <v>106</v>
      </c>
      <c r="C542" t="s">
        <v>250</v>
      </c>
      <c r="D542" t="s">
        <v>251</v>
      </c>
      <c r="E542" t="s">
        <v>252</v>
      </c>
      <c r="F542" t="s">
        <v>253</v>
      </c>
      <c r="G542" t="s">
        <v>254</v>
      </c>
      <c r="H542" t="s">
        <v>255</v>
      </c>
      <c r="I542">
        <v>2015</v>
      </c>
      <c r="J542">
        <v>106</v>
      </c>
      <c r="K542" t="s">
        <v>250</v>
      </c>
      <c r="L542" t="s">
        <v>256</v>
      </c>
      <c r="M542" t="s">
        <v>257</v>
      </c>
      <c r="N542" t="s">
        <v>258</v>
      </c>
      <c r="O542" t="s">
        <v>259</v>
      </c>
      <c r="P542">
        <v>106</v>
      </c>
      <c r="Q542" t="s">
        <v>283</v>
      </c>
      <c r="R542">
        <v>106</v>
      </c>
      <c r="S542" t="s">
        <v>250</v>
      </c>
      <c r="T542" t="s">
        <v>262</v>
      </c>
      <c r="U542" t="s">
        <v>263</v>
      </c>
      <c r="V542" t="s">
        <v>290</v>
      </c>
      <c r="W542" t="s">
        <v>556</v>
      </c>
      <c r="X542">
        <v>0</v>
      </c>
      <c r="Y542" t="s">
        <v>556</v>
      </c>
      <c r="Z542">
        <v>2016</v>
      </c>
      <c r="AA542" t="s">
        <v>557</v>
      </c>
      <c r="AB542" t="s">
        <v>557</v>
      </c>
      <c r="AD542">
        <v>14.21</v>
      </c>
      <c r="AE542" t="s">
        <v>558</v>
      </c>
      <c r="AF542" t="s">
        <v>268</v>
      </c>
      <c r="AG542" t="s">
        <v>269</v>
      </c>
      <c r="AH542" t="s">
        <v>270</v>
      </c>
      <c r="AI542" t="s">
        <v>270</v>
      </c>
      <c r="AJ542" t="s">
        <v>270</v>
      </c>
      <c r="AK542" t="s">
        <v>289</v>
      </c>
      <c r="AL542">
        <v>2.0999999999999999E-3</v>
      </c>
      <c r="AM542" t="s">
        <v>271</v>
      </c>
      <c r="AN542">
        <v>102806</v>
      </c>
      <c r="AO542">
        <v>104078</v>
      </c>
      <c r="AP542">
        <v>2</v>
      </c>
      <c r="AQ542">
        <v>35351</v>
      </c>
      <c r="AR542">
        <v>2017</v>
      </c>
      <c r="FQ542">
        <v>9.2799999999999994</v>
      </c>
      <c r="GP542">
        <v>0.1</v>
      </c>
      <c r="GU542">
        <v>4.24</v>
      </c>
      <c r="GV542">
        <v>9</v>
      </c>
      <c r="GY542">
        <v>9.2799999999999994</v>
      </c>
      <c r="GZ542">
        <v>0.1</v>
      </c>
      <c r="HA542">
        <v>9.3800000000000008</v>
      </c>
      <c r="HB542">
        <v>13.24</v>
      </c>
      <c r="HC542">
        <v>22.619999999999997</v>
      </c>
    </row>
    <row r="543" spans="1:211" x14ac:dyDescent="0.25">
      <c r="A543">
        <v>27</v>
      </c>
      <c r="B543">
        <v>106</v>
      </c>
      <c r="C543" t="s">
        <v>250</v>
      </c>
      <c r="D543" t="s">
        <v>251</v>
      </c>
      <c r="E543" t="s">
        <v>252</v>
      </c>
      <c r="F543" t="s">
        <v>253</v>
      </c>
      <c r="G543" t="s">
        <v>254</v>
      </c>
      <c r="H543" t="s">
        <v>255</v>
      </c>
      <c r="I543">
        <v>2015</v>
      </c>
      <c r="J543">
        <v>106</v>
      </c>
      <c r="K543" t="s">
        <v>250</v>
      </c>
      <c r="L543" t="s">
        <v>256</v>
      </c>
      <c r="M543" t="s">
        <v>257</v>
      </c>
      <c r="N543" t="s">
        <v>258</v>
      </c>
      <c r="O543" t="s">
        <v>259</v>
      </c>
      <c r="P543">
        <v>106</v>
      </c>
      <c r="Q543" t="s">
        <v>283</v>
      </c>
      <c r="R543">
        <v>106</v>
      </c>
      <c r="S543" t="s">
        <v>250</v>
      </c>
      <c r="T543" t="s">
        <v>262</v>
      </c>
      <c r="U543" t="s">
        <v>263</v>
      </c>
      <c r="V543" t="s">
        <v>290</v>
      </c>
      <c r="W543" t="s">
        <v>556</v>
      </c>
      <c r="X543">
        <v>0</v>
      </c>
      <c r="Y543" t="s">
        <v>556</v>
      </c>
      <c r="Z543">
        <v>2016</v>
      </c>
      <c r="AA543" t="s">
        <v>557</v>
      </c>
      <c r="AB543" t="s">
        <v>557</v>
      </c>
      <c r="AD543">
        <v>14.21</v>
      </c>
      <c r="AE543" t="s">
        <v>558</v>
      </c>
      <c r="AF543" t="s">
        <v>268</v>
      </c>
      <c r="AG543" t="s">
        <v>269</v>
      </c>
      <c r="AH543" t="s">
        <v>270</v>
      </c>
      <c r="AI543" t="s">
        <v>270</v>
      </c>
      <c r="AJ543" t="s">
        <v>270</v>
      </c>
      <c r="AK543" t="s">
        <v>289</v>
      </c>
      <c r="AL543">
        <v>2.0999999999999999E-3</v>
      </c>
      <c r="AM543" t="s">
        <v>271</v>
      </c>
      <c r="AN543">
        <v>102806</v>
      </c>
      <c r="AO543">
        <v>104078</v>
      </c>
      <c r="AP543">
        <v>3</v>
      </c>
      <c r="AQ543">
        <v>35351</v>
      </c>
      <c r="AR543">
        <v>2018</v>
      </c>
      <c r="BC543">
        <v>2.42</v>
      </c>
      <c r="BX543">
        <v>3.54</v>
      </c>
      <c r="FU543">
        <v>4.43</v>
      </c>
      <c r="GB543">
        <v>2.02</v>
      </c>
      <c r="GP543">
        <v>32.94</v>
      </c>
      <c r="GU543">
        <v>39.42</v>
      </c>
      <c r="GV543">
        <v>52.03</v>
      </c>
      <c r="GY543">
        <v>12.41</v>
      </c>
      <c r="GZ543">
        <v>32.94</v>
      </c>
      <c r="HA543">
        <v>45.35</v>
      </c>
      <c r="HB543">
        <v>91.45</v>
      </c>
      <c r="HC543">
        <v>136.80000000000001</v>
      </c>
    </row>
    <row r="544" spans="1:211" x14ac:dyDescent="0.25">
      <c r="A544">
        <v>27</v>
      </c>
      <c r="B544">
        <v>106</v>
      </c>
      <c r="C544" t="s">
        <v>250</v>
      </c>
      <c r="D544" t="s">
        <v>251</v>
      </c>
      <c r="E544" t="s">
        <v>252</v>
      </c>
      <c r="F544" t="s">
        <v>253</v>
      </c>
      <c r="G544" t="s">
        <v>254</v>
      </c>
      <c r="H544" t="s">
        <v>255</v>
      </c>
      <c r="I544">
        <v>2015</v>
      </c>
      <c r="J544">
        <v>106</v>
      </c>
      <c r="K544" t="s">
        <v>250</v>
      </c>
      <c r="L544" t="s">
        <v>256</v>
      </c>
      <c r="M544" t="s">
        <v>257</v>
      </c>
      <c r="N544" t="s">
        <v>258</v>
      </c>
      <c r="O544" t="s">
        <v>259</v>
      </c>
      <c r="P544">
        <v>106</v>
      </c>
      <c r="Q544" t="s">
        <v>283</v>
      </c>
      <c r="R544">
        <v>106</v>
      </c>
      <c r="S544" t="s">
        <v>250</v>
      </c>
      <c r="T544" t="s">
        <v>262</v>
      </c>
      <c r="U544" t="s">
        <v>263</v>
      </c>
      <c r="V544" t="s">
        <v>290</v>
      </c>
      <c r="W544" t="s">
        <v>556</v>
      </c>
      <c r="X544">
        <v>0</v>
      </c>
      <c r="Y544" t="s">
        <v>556</v>
      </c>
      <c r="Z544">
        <v>2016</v>
      </c>
      <c r="AA544" t="s">
        <v>557</v>
      </c>
      <c r="AB544" t="s">
        <v>557</v>
      </c>
      <c r="AD544">
        <v>14.21</v>
      </c>
      <c r="AE544" t="s">
        <v>558</v>
      </c>
      <c r="AF544" t="s">
        <v>268</v>
      </c>
      <c r="AG544" t="s">
        <v>269</v>
      </c>
      <c r="AH544" t="s">
        <v>270</v>
      </c>
      <c r="AI544" t="s">
        <v>270</v>
      </c>
      <c r="AJ544" t="s">
        <v>270</v>
      </c>
      <c r="AK544" t="s">
        <v>289</v>
      </c>
      <c r="AL544">
        <v>2.0999999999999999E-3</v>
      </c>
      <c r="AM544" t="s">
        <v>271</v>
      </c>
      <c r="AN544">
        <v>102806</v>
      </c>
      <c r="AO544">
        <v>104078</v>
      </c>
      <c r="AP544">
        <v>4</v>
      </c>
      <c r="AQ544">
        <v>35351</v>
      </c>
      <c r="AR544">
        <v>2019</v>
      </c>
      <c r="BC544">
        <v>4.37</v>
      </c>
      <c r="BK544">
        <v>6.03</v>
      </c>
      <c r="BR544">
        <v>4.5999999999999996</v>
      </c>
      <c r="BX544">
        <v>4.4400000000000004</v>
      </c>
      <c r="CI544">
        <v>2.2799999999999998</v>
      </c>
      <c r="CM544">
        <v>32.89</v>
      </c>
      <c r="FD544">
        <v>20.78</v>
      </c>
      <c r="FL544">
        <v>32.82</v>
      </c>
      <c r="FQ544">
        <v>23.42</v>
      </c>
      <c r="FU544">
        <v>41.31</v>
      </c>
      <c r="FX544">
        <v>2.2200000000000002</v>
      </c>
      <c r="GB544">
        <v>27.34</v>
      </c>
      <c r="GP544">
        <v>59.81</v>
      </c>
      <c r="GU544">
        <v>100.27</v>
      </c>
      <c r="GV544">
        <v>161.66999999999999</v>
      </c>
      <c r="GY544">
        <v>202.5</v>
      </c>
      <c r="GZ544">
        <v>59.81</v>
      </c>
      <c r="HA544">
        <v>262.31</v>
      </c>
      <c r="HB544">
        <v>261.94</v>
      </c>
      <c r="HC544">
        <v>524.25</v>
      </c>
    </row>
    <row r="545" spans="1:211" x14ac:dyDescent="0.25">
      <c r="A545">
        <v>27</v>
      </c>
      <c r="B545">
        <v>106</v>
      </c>
      <c r="C545" t="s">
        <v>250</v>
      </c>
      <c r="D545" t="s">
        <v>251</v>
      </c>
      <c r="E545" t="s">
        <v>252</v>
      </c>
      <c r="F545" t="s">
        <v>253</v>
      </c>
      <c r="G545" t="s">
        <v>254</v>
      </c>
      <c r="H545" t="s">
        <v>255</v>
      </c>
      <c r="I545">
        <v>2015</v>
      </c>
      <c r="J545">
        <v>106</v>
      </c>
      <c r="K545" t="s">
        <v>250</v>
      </c>
      <c r="L545" t="s">
        <v>256</v>
      </c>
      <c r="M545" t="s">
        <v>257</v>
      </c>
      <c r="N545" t="s">
        <v>258</v>
      </c>
      <c r="O545" t="s">
        <v>259</v>
      </c>
      <c r="P545">
        <v>106</v>
      </c>
      <c r="Q545" t="s">
        <v>283</v>
      </c>
      <c r="R545">
        <v>106</v>
      </c>
      <c r="S545" t="s">
        <v>250</v>
      </c>
      <c r="T545" t="s">
        <v>262</v>
      </c>
      <c r="U545" t="s">
        <v>263</v>
      </c>
      <c r="V545" t="s">
        <v>290</v>
      </c>
      <c r="W545" t="s">
        <v>556</v>
      </c>
      <c r="X545">
        <v>0</v>
      </c>
      <c r="Y545" t="s">
        <v>556</v>
      </c>
      <c r="Z545">
        <v>2016</v>
      </c>
      <c r="AA545" t="s">
        <v>557</v>
      </c>
      <c r="AB545" t="s">
        <v>557</v>
      </c>
      <c r="AD545">
        <v>14.21</v>
      </c>
      <c r="AE545" t="s">
        <v>558</v>
      </c>
      <c r="AF545" t="s">
        <v>268</v>
      </c>
      <c r="AG545" t="s">
        <v>269</v>
      </c>
      <c r="AH545" t="s">
        <v>270</v>
      </c>
      <c r="AI545" t="s">
        <v>270</v>
      </c>
      <c r="AJ545" t="s">
        <v>270</v>
      </c>
      <c r="AK545" t="s">
        <v>289</v>
      </c>
      <c r="AL545">
        <v>2.0999999999999999E-3</v>
      </c>
      <c r="AM545" t="s">
        <v>271</v>
      </c>
      <c r="AN545">
        <v>102806</v>
      </c>
      <c r="AO545">
        <v>104078</v>
      </c>
      <c r="AP545">
        <v>5</v>
      </c>
      <c r="AQ545">
        <v>35351</v>
      </c>
      <c r="AR545">
        <v>2020</v>
      </c>
      <c r="AV545">
        <v>0</v>
      </c>
      <c r="BK545">
        <v>3.09</v>
      </c>
      <c r="CM545">
        <v>7.98</v>
      </c>
      <c r="ES545">
        <v>13.1</v>
      </c>
      <c r="GP545">
        <v>4.38</v>
      </c>
      <c r="GU545">
        <v>10.42</v>
      </c>
      <c r="GV545">
        <v>44.75</v>
      </c>
      <c r="GY545">
        <v>24.17</v>
      </c>
      <c r="GZ545">
        <v>4.38</v>
      </c>
      <c r="HA545">
        <v>28.55</v>
      </c>
      <c r="HB545">
        <v>55.17</v>
      </c>
      <c r="HC545">
        <v>83.72</v>
      </c>
    </row>
    <row r="546" spans="1:211" x14ac:dyDescent="0.25">
      <c r="A546">
        <v>27</v>
      </c>
      <c r="B546">
        <v>106</v>
      </c>
      <c r="C546" t="s">
        <v>250</v>
      </c>
      <c r="D546" t="s">
        <v>251</v>
      </c>
      <c r="E546" t="s">
        <v>252</v>
      </c>
      <c r="F546" t="s">
        <v>253</v>
      </c>
      <c r="G546" t="s">
        <v>254</v>
      </c>
      <c r="H546" t="s">
        <v>255</v>
      </c>
      <c r="I546">
        <v>2015</v>
      </c>
      <c r="J546">
        <v>106</v>
      </c>
      <c r="K546" t="s">
        <v>250</v>
      </c>
      <c r="L546" t="s">
        <v>256</v>
      </c>
      <c r="M546" t="s">
        <v>257</v>
      </c>
      <c r="N546" t="s">
        <v>258</v>
      </c>
      <c r="O546" t="s">
        <v>259</v>
      </c>
      <c r="P546">
        <v>106</v>
      </c>
      <c r="Q546" t="s">
        <v>283</v>
      </c>
      <c r="R546">
        <v>106</v>
      </c>
      <c r="S546" t="s">
        <v>250</v>
      </c>
      <c r="T546" t="s">
        <v>262</v>
      </c>
      <c r="U546" t="s">
        <v>263</v>
      </c>
      <c r="V546" t="s">
        <v>290</v>
      </c>
      <c r="W546" t="s">
        <v>559</v>
      </c>
      <c r="X546">
        <v>0</v>
      </c>
      <c r="Y546" t="s">
        <v>559</v>
      </c>
      <c r="Z546">
        <v>2016</v>
      </c>
      <c r="AA546" t="s">
        <v>555</v>
      </c>
      <c r="AB546" t="s">
        <v>555</v>
      </c>
      <c r="AC546">
        <v>85</v>
      </c>
      <c r="AD546">
        <v>6.34</v>
      </c>
      <c r="AF546" t="s">
        <v>268</v>
      </c>
      <c r="AG546" t="s">
        <v>292</v>
      </c>
      <c r="AH546" t="s">
        <v>270</v>
      </c>
      <c r="AI546" t="s">
        <v>270</v>
      </c>
      <c r="AJ546" t="s">
        <v>270</v>
      </c>
      <c r="AK546" t="s">
        <v>270</v>
      </c>
      <c r="AL546">
        <v>1.6899999999999998E-2</v>
      </c>
      <c r="AM546" t="s">
        <v>271</v>
      </c>
      <c r="AN546">
        <v>25957</v>
      </c>
      <c r="AO546">
        <v>99604</v>
      </c>
      <c r="AP546">
        <v>2</v>
      </c>
      <c r="AQ546">
        <v>35344</v>
      </c>
      <c r="AR546">
        <v>2017</v>
      </c>
      <c r="GU546">
        <v>2.42</v>
      </c>
      <c r="GV546">
        <v>5.24</v>
      </c>
      <c r="GY546">
        <v>0</v>
      </c>
      <c r="GZ546">
        <v>0</v>
      </c>
      <c r="HA546">
        <v>0</v>
      </c>
      <c r="HB546">
        <v>7.66</v>
      </c>
      <c r="HC546">
        <v>7.66</v>
      </c>
    </row>
    <row r="547" spans="1:211" x14ac:dyDescent="0.25">
      <c r="A547">
        <v>27</v>
      </c>
      <c r="B547">
        <v>106</v>
      </c>
      <c r="C547" t="s">
        <v>250</v>
      </c>
      <c r="D547" t="s">
        <v>251</v>
      </c>
      <c r="E547" t="s">
        <v>252</v>
      </c>
      <c r="F547" t="s">
        <v>253</v>
      </c>
      <c r="G547" t="s">
        <v>254</v>
      </c>
      <c r="H547" t="s">
        <v>255</v>
      </c>
      <c r="I547">
        <v>2015</v>
      </c>
      <c r="J547">
        <v>106</v>
      </c>
      <c r="K547" t="s">
        <v>250</v>
      </c>
      <c r="L547" t="s">
        <v>256</v>
      </c>
      <c r="M547" t="s">
        <v>257</v>
      </c>
      <c r="N547" t="s">
        <v>258</v>
      </c>
      <c r="O547" t="s">
        <v>259</v>
      </c>
      <c r="P547">
        <v>106</v>
      </c>
      <c r="Q547" t="s">
        <v>283</v>
      </c>
      <c r="R547">
        <v>106</v>
      </c>
      <c r="S547" t="s">
        <v>250</v>
      </c>
      <c r="T547" t="s">
        <v>262</v>
      </c>
      <c r="U547" t="s">
        <v>263</v>
      </c>
      <c r="V547" t="s">
        <v>290</v>
      </c>
      <c r="W547" t="s">
        <v>559</v>
      </c>
      <c r="X547">
        <v>0</v>
      </c>
      <c r="Y547" t="s">
        <v>559</v>
      </c>
      <c r="Z547">
        <v>2016</v>
      </c>
      <c r="AA547" t="s">
        <v>555</v>
      </c>
      <c r="AB547" t="s">
        <v>555</v>
      </c>
      <c r="AC547">
        <v>85</v>
      </c>
      <c r="AD547">
        <v>6.34</v>
      </c>
      <c r="AF547" t="s">
        <v>268</v>
      </c>
      <c r="AG547" t="s">
        <v>292</v>
      </c>
      <c r="AH547" t="s">
        <v>270</v>
      </c>
      <c r="AI547" t="s">
        <v>270</v>
      </c>
      <c r="AJ547" t="s">
        <v>270</v>
      </c>
      <c r="AK547" t="s">
        <v>270</v>
      </c>
      <c r="AL547">
        <v>1.6899999999999998E-2</v>
      </c>
      <c r="AM547" t="s">
        <v>271</v>
      </c>
      <c r="AN547">
        <v>25957</v>
      </c>
      <c r="AO547">
        <v>99604</v>
      </c>
      <c r="AP547">
        <v>3</v>
      </c>
      <c r="AQ547">
        <v>35344</v>
      </c>
      <c r="AR547">
        <v>2018</v>
      </c>
      <c r="BC547">
        <v>10.63</v>
      </c>
      <c r="BX547">
        <v>36.68</v>
      </c>
      <c r="CM547">
        <v>14.35</v>
      </c>
      <c r="FD547">
        <v>36.15</v>
      </c>
      <c r="GU547">
        <v>21.58</v>
      </c>
      <c r="GV547">
        <v>28.66</v>
      </c>
      <c r="GY547">
        <v>97.81</v>
      </c>
      <c r="GZ547">
        <v>0</v>
      </c>
      <c r="HA547">
        <v>97.81</v>
      </c>
      <c r="HB547">
        <v>50.24</v>
      </c>
      <c r="HC547">
        <v>148.05000000000001</v>
      </c>
    </row>
    <row r="548" spans="1:211" x14ac:dyDescent="0.25">
      <c r="A548">
        <v>27</v>
      </c>
      <c r="B548">
        <v>106</v>
      </c>
      <c r="C548" t="s">
        <v>250</v>
      </c>
      <c r="D548" t="s">
        <v>251</v>
      </c>
      <c r="E548" t="s">
        <v>252</v>
      </c>
      <c r="F548" t="s">
        <v>253</v>
      </c>
      <c r="G548" t="s">
        <v>254</v>
      </c>
      <c r="H548" t="s">
        <v>255</v>
      </c>
      <c r="I548">
        <v>2015</v>
      </c>
      <c r="J548">
        <v>106</v>
      </c>
      <c r="K548" t="s">
        <v>250</v>
      </c>
      <c r="L548" t="s">
        <v>256</v>
      </c>
      <c r="M548" t="s">
        <v>257</v>
      </c>
      <c r="N548" t="s">
        <v>258</v>
      </c>
      <c r="O548" t="s">
        <v>259</v>
      </c>
      <c r="P548">
        <v>106</v>
      </c>
      <c r="Q548" t="s">
        <v>283</v>
      </c>
      <c r="R548">
        <v>106</v>
      </c>
      <c r="S548" t="s">
        <v>250</v>
      </c>
      <c r="T548" t="s">
        <v>262</v>
      </c>
      <c r="U548" t="s">
        <v>263</v>
      </c>
      <c r="V548" t="s">
        <v>290</v>
      </c>
      <c r="W548" t="s">
        <v>559</v>
      </c>
      <c r="X548">
        <v>0</v>
      </c>
      <c r="Y548" t="s">
        <v>559</v>
      </c>
      <c r="Z548">
        <v>2016</v>
      </c>
      <c r="AA548" t="s">
        <v>555</v>
      </c>
      <c r="AB548" t="s">
        <v>555</v>
      </c>
      <c r="AC548">
        <v>85</v>
      </c>
      <c r="AD548">
        <v>6.34</v>
      </c>
      <c r="AF548" t="s">
        <v>268</v>
      </c>
      <c r="AG548" t="s">
        <v>292</v>
      </c>
      <c r="AH548" t="s">
        <v>270</v>
      </c>
      <c r="AI548" t="s">
        <v>270</v>
      </c>
      <c r="AJ548" t="s">
        <v>270</v>
      </c>
      <c r="AK548" t="s">
        <v>270</v>
      </c>
      <c r="AL548">
        <v>1.6899999999999998E-2</v>
      </c>
      <c r="AM548" t="s">
        <v>271</v>
      </c>
      <c r="AN548">
        <v>25957</v>
      </c>
      <c r="AO548">
        <v>99604</v>
      </c>
      <c r="AP548">
        <v>4</v>
      </c>
      <c r="AQ548">
        <v>35344</v>
      </c>
      <c r="AR548">
        <v>2019</v>
      </c>
      <c r="BR548">
        <v>6.98</v>
      </c>
      <c r="CM548">
        <v>13.81</v>
      </c>
      <c r="FL548">
        <v>22.56</v>
      </c>
      <c r="GB548">
        <v>33.54</v>
      </c>
      <c r="GP548">
        <v>23.56</v>
      </c>
      <c r="GU548">
        <v>41.38</v>
      </c>
      <c r="GV548">
        <v>68.16</v>
      </c>
      <c r="GY548">
        <v>76.89</v>
      </c>
      <c r="GZ548">
        <v>23.56</v>
      </c>
      <c r="HA548">
        <v>100.45</v>
      </c>
      <c r="HB548">
        <v>109.54</v>
      </c>
      <c r="HC548">
        <v>209.98999999999998</v>
      </c>
    </row>
    <row r="549" spans="1:211" x14ac:dyDescent="0.25">
      <c r="A549">
        <v>27</v>
      </c>
      <c r="B549">
        <v>106</v>
      </c>
      <c r="C549" t="s">
        <v>250</v>
      </c>
      <c r="D549" t="s">
        <v>251</v>
      </c>
      <c r="E549" t="s">
        <v>252</v>
      </c>
      <c r="F549" t="s">
        <v>253</v>
      </c>
      <c r="G549" t="s">
        <v>254</v>
      </c>
      <c r="H549" t="s">
        <v>255</v>
      </c>
      <c r="I549">
        <v>2015</v>
      </c>
      <c r="J549">
        <v>106</v>
      </c>
      <c r="K549" t="s">
        <v>250</v>
      </c>
      <c r="L549" t="s">
        <v>256</v>
      </c>
      <c r="M549" t="s">
        <v>257</v>
      </c>
      <c r="N549" t="s">
        <v>258</v>
      </c>
      <c r="O549" t="s">
        <v>259</v>
      </c>
      <c r="P549">
        <v>106</v>
      </c>
      <c r="Q549" t="s">
        <v>283</v>
      </c>
      <c r="R549">
        <v>106</v>
      </c>
      <c r="S549" t="s">
        <v>250</v>
      </c>
      <c r="T549" t="s">
        <v>262</v>
      </c>
      <c r="U549" t="s">
        <v>263</v>
      </c>
      <c r="V549" t="s">
        <v>290</v>
      </c>
      <c r="W549" t="s">
        <v>559</v>
      </c>
      <c r="X549">
        <v>0</v>
      </c>
      <c r="Y549" t="s">
        <v>559</v>
      </c>
      <c r="Z549">
        <v>2016</v>
      </c>
      <c r="AA549" t="s">
        <v>555</v>
      </c>
      <c r="AB549" t="s">
        <v>555</v>
      </c>
      <c r="AC549">
        <v>85</v>
      </c>
      <c r="AD549">
        <v>6.34</v>
      </c>
      <c r="AF549" t="s">
        <v>268</v>
      </c>
      <c r="AG549" t="s">
        <v>292</v>
      </c>
      <c r="AH549" t="s">
        <v>270</v>
      </c>
      <c r="AI549" t="s">
        <v>270</v>
      </c>
      <c r="AJ549" t="s">
        <v>270</v>
      </c>
      <c r="AK549" t="s">
        <v>270</v>
      </c>
      <c r="AL549">
        <v>1.6899999999999998E-2</v>
      </c>
      <c r="AM549" t="s">
        <v>271</v>
      </c>
      <c r="AN549">
        <v>25957</v>
      </c>
      <c r="AO549">
        <v>99604</v>
      </c>
      <c r="AP549">
        <v>5</v>
      </c>
      <c r="AQ549">
        <v>35344</v>
      </c>
      <c r="AR549">
        <v>2020</v>
      </c>
      <c r="GU549">
        <v>2.16</v>
      </c>
      <c r="GV549">
        <v>13.13</v>
      </c>
      <c r="GY549">
        <v>0</v>
      </c>
      <c r="GZ549">
        <v>0</v>
      </c>
      <c r="HA549">
        <v>0</v>
      </c>
      <c r="HB549">
        <v>15.29</v>
      </c>
      <c r="HC549">
        <v>15.290000000000001</v>
      </c>
    </row>
    <row r="550" spans="1:211" x14ac:dyDescent="0.25">
      <c r="A550">
        <v>27</v>
      </c>
      <c r="B550">
        <v>106</v>
      </c>
      <c r="C550" t="s">
        <v>250</v>
      </c>
      <c r="D550" t="s">
        <v>251</v>
      </c>
      <c r="E550" t="s">
        <v>252</v>
      </c>
      <c r="F550" t="s">
        <v>253</v>
      </c>
      <c r="G550" t="s">
        <v>254</v>
      </c>
      <c r="H550" t="s">
        <v>255</v>
      </c>
      <c r="I550">
        <v>2015</v>
      </c>
      <c r="J550">
        <v>106</v>
      </c>
      <c r="K550" t="s">
        <v>250</v>
      </c>
      <c r="L550" t="s">
        <v>256</v>
      </c>
      <c r="M550" t="s">
        <v>257</v>
      </c>
      <c r="N550" t="s">
        <v>258</v>
      </c>
      <c r="O550" t="s">
        <v>259</v>
      </c>
      <c r="P550">
        <v>106</v>
      </c>
      <c r="Q550" t="s">
        <v>283</v>
      </c>
      <c r="R550">
        <v>106</v>
      </c>
      <c r="S550" t="s">
        <v>250</v>
      </c>
      <c r="T550" t="s">
        <v>262</v>
      </c>
      <c r="U550" t="s">
        <v>263</v>
      </c>
      <c r="V550" t="s">
        <v>290</v>
      </c>
      <c r="W550" t="s">
        <v>560</v>
      </c>
      <c r="X550">
        <v>0</v>
      </c>
      <c r="Y550" t="s">
        <v>560</v>
      </c>
      <c r="Z550">
        <v>2016</v>
      </c>
      <c r="AA550" t="s">
        <v>555</v>
      </c>
      <c r="AB550" t="s">
        <v>555</v>
      </c>
      <c r="AC550">
        <v>85</v>
      </c>
      <c r="AD550">
        <v>6.34</v>
      </c>
      <c r="AF550" t="s">
        <v>268</v>
      </c>
      <c r="AG550" t="s">
        <v>292</v>
      </c>
      <c r="AH550" t="s">
        <v>270</v>
      </c>
      <c r="AI550" t="s">
        <v>270</v>
      </c>
      <c r="AJ550" t="s">
        <v>270</v>
      </c>
      <c r="AK550" t="s">
        <v>270</v>
      </c>
      <c r="AL550">
        <v>1.0200000000000001E-2</v>
      </c>
      <c r="AM550" t="s">
        <v>271</v>
      </c>
      <c r="AN550">
        <v>26233</v>
      </c>
      <c r="AO550">
        <v>99975</v>
      </c>
      <c r="AP550">
        <v>2</v>
      </c>
      <c r="AQ550">
        <v>35345</v>
      </c>
      <c r="AR550">
        <v>2017</v>
      </c>
      <c r="GU550">
        <v>2.41</v>
      </c>
      <c r="GV550">
        <v>5.2</v>
      </c>
      <c r="GY550">
        <v>0</v>
      </c>
      <c r="GZ550">
        <v>0</v>
      </c>
      <c r="HA550">
        <v>0</v>
      </c>
      <c r="HB550">
        <v>7.61</v>
      </c>
      <c r="HC550">
        <v>7.61</v>
      </c>
    </row>
    <row r="551" spans="1:211" x14ac:dyDescent="0.25">
      <c r="A551">
        <v>27</v>
      </c>
      <c r="B551">
        <v>106</v>
      </c>
      <c r="C551" t="s">
        <v>250</v>
      </c>
      <c r="D551" t="s">
        <v>251</v>
      </c>
      <c r="E551" t="s">
        <v>252</v>
      </c>
      <c r="F551" t="s">
        <v>253</v>
      </c>
      <c r="G551" t="s">
        <v>254</v>
      </c>
      <c r="H551" t="s">
        <v>255</v>
      </c>
      <c r="I551">
        <v>2015</v>
      </c>
      <c r="J551">
        <v>106</v>
      </c>
      <c r="K551" t="s">
        <v>250</v>
      </c>
      <c r="L551" t="s">
        <v>256</v>
      </c>
      <c r="M551" t="s">
        <v>257</v>
      </c>
      <c r="N551" t="s">
        <v>258</v>
      </c>
      <c r="O551" t="s">
        <v>259</v>
      </c>
      <c r="P551">
        <v>106</v>
      </c>
      <c r="Q551" t="s">
        <v>283</v>
      </c>
      <c r="R551">
        <v>106</v>
      </c>
      <c r="S551" t="s">
        <v>250</v>
      </c>
      <c r="T551" t="s">
        <v>262</v>
      </c>
      <c r="U551" t="s">
        <v>263</v>
      </c>
      <c r="V551" t="s">
        <v>290</v>
      </c>
      <c r="W551" t="s">
        <v>560</v>
      </c>
      <c r="X551">
        <v>0</v>
      </c>
      <c r="Y551" t="s">
        <v>560</v>
      </c>
      <c r="Z551">
        <v>2016</v>
      </c>
      <c r="AA551" t="s">
        <v>555</v>
      </c>
      <c r="AB551" t="s">
        <v>555</v>
      </c>
      <c r="AC551">
        <v>85</v>
      </c>
      <c r="AD551">
        <v>6.34</v>
      </c>
      <c r="AF551" t="s">
        <v>268</v>
      </c>
      <c r="AG551" t="s">
        <v>292</v>
      </c>
      <c r="AH551" t="s">
        <v>270</v>
      </c>
      <c r="AI551" t="s">
        <v>270</v>
      </c>
      <c r="AJ551" t="s">
        <v>270</v>
      </c>
      <c r="AK551" t="s">
        <v>270</v>
      </c>
      <c r="AL551">
        <v>1.0200000000000001E-2</v>
      </c>
      <c r="AM551" t="s">
        <v>271</v>
      </c>
      <c r="AN551">
        <v>26233</v>
      </c>
      <c r="AO551">
        <v>99975</v>
      </c>
      <c r="AP551">
        <v>3</v>
      </c>
      <c r="AQ551">
        <v>35345</v>
      </c>
      <c r="AR551">
        <v>2018</v>
      </c>
      <c r="BC551">
        <v>9.11</v>
      </c>
      <c r="FL551">
        <v>20.2</v>
      </c>
      <c r="GP551">
        <v>12.54</v>
      </c>
      <c r="GU551">
        <v>28.02</v>
      </c>
      <c r="GV551">
        <v>37.22</v>
      </c>
      <c r="GY551">
        <v>29.31</v>
      </c>
      <c r="GZ551">
        <v>12.54</v>
      </c>
      <c r="HA551">
        <v>41.85</v>
      </c>
      <c r="HB551">
        <v>65.239999999999995</v>
      </c>
      <c r="HC551">
        <v>107.08999999999999</v>
      </c>
    </row>
    <row r="552" spans="1:211" x14ac:dyDescent="0.25">
      <c r="A552">
        <v>27</v>
      </c>
      <c r="B552">
        <v>106</v>
      </c>
      <c r="C552" t="s">
        <v>250</v>
      </c>
      <c r="D552" t="s">
        <v>251</v>
      </c>
      <c r="E552" t="s">
        <v>252</v>
      </c>
      <c r="F552" t="s">
        <v>253</v>
      </c>
      <c r="G552" t="s">
        <v>254</v>
      </c>
      <c r="H552" t="s">
        <v>255</v>
      </c>
      <c r="I552">
        <v>2015</v>
      </c>
      <c r="J552">
        <v>106</v>
      </c>
      <c r="K552" t="s">
        <v>250</v>
      </c>
      <c r="L552" t="s">
        <v>256</v>
      </c>
      <c r="M552" t="s">
        <v>257</v>
      </c>
      <c r="N552" t="s">
        <v>258</v>
      </c>
      <c r="O552" t="s">
        <v>259</v>
      </c>
      <c r="P552">
        <v>106</v>
      </c>
      <c r="Q552" t="s">
        <v>283</v>
      </c>
      <c r="R552">
        <v>106</v>
      </c>
      <c r="S552" t="s">
        <v>250</v>
      </c>
      <c r="T552" t="s">
        <v>262</v>
      </c>
      <c r="U552" t="s">
        <v>263</v>
      </c>
      <c r="V552" t="s">
        <v>290</v>
      </c>
      <c r="W552" t="s">
        <v>560</v>
      </c>
      <c r="X552">
        <v>0</v>
      </c>
      <c r="Y552" t="s">
        <v>560</v>
      </c>
      <c r="Z552">
        <v>2016</v>
      </c>
      <c r="AA552" t="s">
        <v>555</v>
      </c>
      <c r="AB552" t="s">
        <v>555</v>
      </c>
      <c r="AC552">
        <v>85</v>
      </c>
      <c r="AD552">
        <v>6.34</v>
      </c>
      <c r="AF552" t="s">
        <v>268</v>
      </c>
      <c r="AG552" t="s">
        <v>292</v>
      </c>
      <c r="AH552" t="s">
        <v>270</v>
      </c>
      <c r="AI552" t="s">
        <v>270</v>
      </c>
      <c r="AJ552" t="s">
        <v>270</v>
      </c>
      <c r="AK552" t="s">
        <v>270</v>
      </c>
      <c r="AL552">
        <v>1.0200000000000001E-2</v>
      </c>
      <c r="AM552" t="s">
        <v>271</v>
      </c>
      <c r="AN552">
        <v>26233</v>
      </c>
      <c r="AO552">
        <v>99975</v>
      </c>
      <c r="AP552">
        <v>4</v>
      </c>
      <c r="AQ552">
        <v>35345</v>
      </c>
      <c r="AR552">
        <v>2019</v>
      </c>
      <c r="FQ552">
        <v>7.62</v>
      </c>
      <c r="GP552">
        <v>54.12</v>
      </c>
      <c r="GU552">
        <v>42.88</v>
      </c>
      <c r="GV552">
        <v>85.45</v>
      </c>
      <c r="GY552">
        <v>7.62</v>
      </c>
      <c r="GZ552">
        <v>54.12</v>
      </c>
      <c r="HA552">
        <v>61.74</v>
      </c>
      <c r="HB552">
        <v>128.33000000000001</v>
      </c>
      <c r="HC552">
        <v>190.07</v>
      </c>
    </row>
    <row r="553" spans="1:211" x14ac:dyDescent="0.25">
      <c r="A553">
        <v>27</v>
      </c>
      <c r="B553">
        <v>106</v>
      </c>
      <c r="C553" t="s">
        <v>250</v>
      </c>
      <c r="D553" t="s">
        <v>251</v>
      </c>
      <c r="E553" t="s">
        <v>252</v>
      </c>
      <c r="F553" t="s">
        <v>253</v>
      </c>
      <c r="G553" t="s">
        <v>254</v>
      </c>
      <c r="H553" t="s">
        <v>255</v>
      </c>
      <c r="I553">
        <v>2015</v>
      </c>
      <c r="J553">
        <v>106</v>
      </c>
      <c r="K553" t="s">
        <v>250</v>
      </c>
      <c r="L553" t="s">
        <v>256</v>
      </c>
      <c r="M553" t="s">
        <v>257</v>
      </c>
      <c r="N553" t="s">
        <v>258</v>
      </c>
      <c r="O553" t="s">
        <v>259</v>
      </c>
      <c r="P553">
        <v>106</v>
      </c>
      <c r="Q553" t="s">
        <v>283</v>
      </c>
      <c r="R553">
        <v>106</v>
      </c>
      <c r="S553" t="s">
        <v>250</v>
      </c>
      <c r="T553" t="s">
        <v>262</v>
      </c>
      <c r="U553" t="s">
        <v>263</v>
      </c>
      <c r="V553" t="s">
        <v>290</v>
      </c>
      <c r="W553" t="s">
        <v>560</v>
      </c>
      <c r="X553">
        <v>0</v>
      </c>
      <c r="Y553" t="s">
        <v>560</v>
      </c>
      <c r="Z553">
        <v>2016</v>
      </c>
      <c r="AA553" t="s">
        <v>555</v>
      </c>
      <c r="AB553" t="s">
        <v>555</v>
      </c>
      <c r="AC553">
        <v>85</v>
      </c>
      <c r="AD553">
        <v>6.34</v>
      </c>
      <c r="AF553" t="s">
        <v>268</v>
      </c>
      <c r="AG553" t="s">
        <v>292</v>
      </c>
      <c r="AH553" t="s">
        <v>270</v>
      </c>
      <c r="AI553" t="s">
        <v>270</v>
      </c>
      <c r="AJ553" t="s">
        <v>270</v>
      </c>
      <c r="AK553" t="s">
        <v>270</v>
      </c>
      <c r="AL553">
        <v>1.0200000000000001E-2</v>
      </c>
      <c r="AM553" t="s">
        <v>271</v>
      </c>
      <c r="AN553">
        <v>26233</v>
      </c>
      <c r="AO553">
        <v>99975</v>
      </c>
      <c r="AP553">
        <v>5</v>
      </c>
      <c r="AQ553">
        <v>35345</v>
      </c>
      <c r="AR553">
        <v>2020</v>
      </c>
      <c r="GV553">
        <v>10.62</v>
      </c>
      <c r="GY553">
        <v>0</v>
      </c>
      <c r="GZ553">
        <v>0</v>
      </c>
      <c r="HA553">
        <v>0</v>
      </c>
      <c r="HB553">
        <v>10.62</v>
      </c>
      <c r="HC553">
        <v>10.62</v>
      </c>
    </row>
    <row r="554" spans="1:211" x14ac:dyDescent="0.25">
      <c r="A554">
        <v>27</v>
      </c>
      <c r="B554">
        <v>106</v>
      </c>
      <c r="C554" t="s">
        <v>250</v>
      </c>
      <c r="D554" t="s">
        <v>251</v>
      </c>
      <c r="E554" t="s">
        <v>252</v>
      </c>
      <c r="F554" t="s">
        <v>253</v>
      </c>
      <c r="G554" t="s">
        <v>254</v>
      </c>
      <c r="H554" t="s">
        <v>255</v>
      </c>
      <c r="I554">
        <v>2015</v>
      </c>
      <c r="J554">
        <v>106</v>
      </c>
      <c r="K554" t="s">
        <v>250</v>
      </c>
      <c r="L554" t="s">
        <v>256</v>
      </c>
      <c r="M554" t="s">
        <v>257</v>
      </c>
      <c r="N554" t="s">
        <v>258</v>
      </c>
      <c r="O554" t="s">
        <v>259</v>
      </c>
      <c r="P554">
        <v>106</v>
      </c>
      <c r="Q554" t="s">
        <v>283</v>
      </c>
      <c r="R554">
        <v>106</v>
      </c>
      <c r="S554" t="s">
        <v>250</v>
      </c>
      <c r="T554" t="s">
        <v>262</v>
      </c>
      <c r="U554" t="s">
        <v>263</v>
      </c>
      <c r="V554" t="s">
        <v>290</v>
      </c>
      <c r="W554" t="s">
        <v>561</v>
      </c>
      <c r="X554">
        <v>0</v>
      </c>
      <c r="Y554" t="s">
        <v>561</v>
      </c>
      <c r="Z554">
        <v>2016</v>
      </c>
      <c r="AA554" t="s">
        <v>553</v>
      </c>
      <c r="AB554" t="s">
        <v>553</v>
      </c>
      <c r="AC554">
        <v>81</v>
      </c>
      <c r="AD554">
        <v>5.28</v>
      </c>
      <c r="AF554" t="s">
        <v>268</v>
      </c>
      <c r="AG554" t="s">
        <v>292</v>
      </c>
      <c r="AH554" t="s">
        <v>270</v>
      </c>
      <c r="AI554" t="s">
        <v>270</v>
      </c>
      <c r="AJ554" t="s">
        <v>270</v>
      </c>
      <c r="AK554" t="s">
        <v>270</v>
      </c>
      <c r="AL554">
        <v>1.0500000000000001E-2</v>
      </c>
      <c r="AM554" t="s">
        <v>271</v>
      </c>
      <c r="AN554">
        <v>26111</v>
      </c>
      <c r="AO554">
        <v>66736</v>
      </c>
      <c r="AP554">
        <v>2</v>
      </c>
      <c r="AQ554">
        <v>35355</v>
      </c>
      <c r="AR554">
        <v>2017</v>
      </c>
      <c r="GP554">
        <v>2.33</v>
      </c>
      <c r="GU554">
        <v>2.42</v>
      </c>
      <c r="GV554">
        <v>5.24</v>
      </c>
      <c r="GY554">
        <v>0</v>
      </c>
      <c r="GZ554">
        <v>2.33</v>
      </c>
      <c r="HA554">
        <v>2.33</v>
      </c>
      <c r="HB554">
        <v>7.66</v>
      </c>
      <c r="HC554">
        <v>9.99</v>
      </c>
    </row>
    <row r="555" spans="1:211" x14ac:dyDescent="0.25">
      <c r="A555">
        <v>27</v>
      </c>
      <c r="B555">
        <v>106</v>
      </c>
      <c r="C555" t="s">
        <v>250</v>
      </c>
      <c r="D555" t="s">
        <v>251</v>
      </c>
      <c r="E555" t="s">
        <v>252</v>
      </c>
      <c r="F555" t="s">
        <v>253</v>
      </c>
      <c r="G555" t="s">
        <v>254</v>
      </c>
      <c r="H555" t="s">
        <v>255</v>
      </c>
      <c r="I555">
        <v>2015</v>
      </c>
      <c r="J555">
        <v>106</v>
      </c>
      <c r="K555" t="s">
        <v>250</v>
      </c>
      <c r="L555" t="s">
        <v>256</v>
      </c>
      <c r="M555" t="s">
        <v>257</v>
      </c>
      <c r="N555" t="s">
        <v>258</v>
      </c>
      <c r="O555" t="s">
        <v>259</v>
      </c>
      <c r="P555">
        <v>106</v>
      </c>
      <c r="Q555" t="s">
        <v>283</v>
      </c>
      <c r="R555">
        <v>106</v>
      </c>
      <c r="S555" t="s">
        <v>250</v>
      </c>
      <c r="T555" t="s">
        <v>262</v>
      </c>
      <c r="U555" t="s">
        <v>263</v>
      </c>
      <c r="V555" t="s">
        <v>290</v>
      </c>
      <c r="W555" t="s">
        <v>561</v>
      </c>
      <c r="X555">
        <v>0</v>
      </c>
      <c r="Y555" t="s">
        <v>561</v>
      </c>
      <c r="Z555">
        <v>2016</v>
      </c>
      <c r="AA555" t="s">
        <v>553</v>
      </c>
      <c r="AB555" t="s">
        <v>553</v>
      </c>
      <c r="AC555">
        <v>81</v>
      </c>
      <c r="AD555">
        <v>5.28</v>
      </c>
      <c r="AF555" t="s">
        <v>268</v>
      </c>
      <c r="AG555" t="s">
        <v>292</v>
      </c>
      <c r="AH555" t="s">
        <v>270</v>
      </c>
      <c r="AI555" t="s">
        <v>270</v>
      </c>
      <c r="AJ555" t="s">
        <v>270</v>
      </c>
      <c r="AK555" t="s">
        <v>270</v>
      </c>
      <c r="AL555">
        <v>1.0500000000000001E-2</v>
      </c>
      <c r="AM555" t="s">
        <v>271</v>
      </c>
      <c r="AN555">
        <v>26111</v>
      </c>
      <c r="AO555">
        <v>66736</v>
      </c>
      <c r="AP555">
        <v>3</v>
      </c>
      <c r="AQ555">
        <v>35355</v>
      </c>
      <c r="AR555">
        <v>2018</v>
      </c>
      <c r="CM555">
        <v>13.26</v>
      </c>
      <c r="GB555">
        <v>2.56</v>
      </c>
      <c r="GP555">
        <v>9.84</v>
      </c>
      <c r="GU555">
        <v>21</v>
      </c>
      <c r="GV555">
        <v>36.67</v>
      </c>
      <c r="GY555">
        <v>15.82</v>
      </c>
      <c r="GZ555">
        <v>9.84</v>
      </c>
      <c r="HA555">
        <v>25.66</v>
      </c>
      <c r="HB555">
        <v>57.67</v>
      </c>
      <c r="HC555">
        <v>83.33</v>
      </c>
    </row>
    <row r="556" spans="1:211" x14ac:dyDescent="0.25">
      <c r="A556">
        <v>27</v>
      </c>
      <c r="B556">
        <v>106</v>
      </c>
      <c r="C556" t="s">
        <v>250</v>
      </c>
      <c r="D556" t="s">
        <v>251</v>
      </c>
      <c r="E556" t="s">
        <v>252</v>
      </c>
      <c r="F556" t="s">
        <v>253</v>
      </c>
      <c r="G556" t="s">
        <v>254</v>
      </c>
      <c r="H556" t="s">
        <v>255</v>
      </c>
      <c r="I556">
        <v>2015</v>
      </c>
      <c r="J556">
        <v>106</v>
      </c>
      <c r="K556" t="s">
        <v>250</v>
      </c>
      <c r="L556" t="s">
        <v>256</v>
      </c>
      <c r="M556" t="s">
        <v>257</v>
      </c>
      <c r="N556" t="s">
        <v>258</v>
      </c>
      <c r="O556" t="s">
        <v>259</v>
      </c>
      <c r="P556">
        <v>106</v>
      </c>
      <c r="Q556" t="s">
        <v>283</v>
      </c>
      <c r="R556">
        <v>106</v>
      </c>
      <c r="S556" t="s">
        <v>250</v>
      </c>
      <c r="T556" t="s">
        <v>262</v>
      </c>
      <c r="U556" t="s">
        <v>263</v>
      </c>
      <c r="V556" t="s">
        <v>290</v>
      </c>
      <c r="W556" t="s">
        <v>561</v>
      </c>
      <c r="X556">
        <v>0</v>
      </c>
      <c r="Y556" t="s">
        <v>561</v>
      </c>
      <c r="Z556">
        <v>2016</v>
      </c>
      <c r="AA556" t="s">
        <v>553</v>
      </c>
      <c r="AB556" t="s">
        <v>553</v>
      </c>
      <c r="AC556">
        <v>81</v>
      </c>
      <c r="AD556">
        <v>5.28</v>
      </c>
      <c r="AF556" t="s">
        <v>268</v>
      </c>
      <c r="AG556" t="s">
        <v>292</v>
      </c>
      <c r="AH556" t="s">
        <v>270</v>
      </c>
      <c r="AI556" t="s">
        <v>270</v>
      </c>
      <c r="AJ556" t="s">
        <v>270</v>
      </c>
      <c r="AK556" t="s">
        <v>270</v>
      </c>
      <c r="AL556">
        <v>1.0500000000000001E-2</v>
      </c>
      <c r="AM556" t="s">
        <v>271</v>
      </c>
      <c r="AN556">
        <v>26111</v>
      </c>
      <c r="AO556">
        <v>66736</v>
      </c>
      <c r="AP556">
        <v>4</v>
      </c>
      <c r="AQ556">
        <v>35355</v>
      </c>
      <c r="AR556">
        <v>2019</v>
      </c>
      <c r="CM556">
        <v>9.1999999999999993</v>
      </c>
      <c r="GB556">
        <v>11.17</v>
      </c>
      <c r="GF556">
        <v>19.71</v>
      </c>
      <c r="GP556">
        <v>26.41</v>
      </c>
      <c r="GU556">
        <v>41.77</v>
      </c>
      <c r="GV556">
        <v>67.53</v>
      </c>
      <c r="GY556">
        <v>40.08</v>
      </c>
      <c r="GZ556">
        <v>26.41</v>
      </c>
      <c r="HA556">
        <v>66.489999999999995</v>
      </c>
      <c r="HB556">
        <v>109.3</v>
      </c>
      <c r="HC556">
        <v>175.79000000000002</v>
      </c>
    </row>
    <row r="557" spans="1:211" x14ac:dyDescent="0.25">
      <c r="A557">
        <v>27</v>
      </c>
      <c r="B557">
        <v>106</v>
      </c>
      <c r="C557" t="s">
        <v>250</v>
      </c>
      <c r="D557" t="s">
        <v>251</v>
      </c>
      <c r="E557" t="s">
        <v>252</v>
      </c>
      <c r="F557" t="s">
        <v>253</v>
      </c>
      <c r="G557" t="s">
        <v>254</v>
      </c>
      <c r="H557" t="s">
        <v>255</v>
      </c>
      <c r="I557">
        <v>2015</v>
      </c>
      <c r="J557">
        <v>106</v>
      </c>
      <c r="K557" t="s">
        <v>250</v>
      </c>
      <c r="L557" t="s">
        <v>256</v>
      </c>
      <c r="M557" t="s">
        <v>257</v>
      </c>
      <c r="N557" t="s">
        <v>258</v>
      </c>
      <c r="O557" t="s">
        <v>259</v>
      </c>
      <c r="P557">
        <v>106</v>
      </c>
      <c r="Q557" t="s">
        <v>283</v>
      </c>
      <c r="R557">
        <v>106</v>
      </c>
      <c r="S557" t="s">
        <v>250</v>
      </c>
      <c r="T557" t="s">
        <v>262</v>
      </c>
      <c r="U557" t="s">
        <v>263</v>
      </c>
      <c r="V557" t="s">
        <v>290</v>
      </c>
      <c r="W557" t="s">
        <v>561</v>
      </c>
      <c r="X557">
        <v>0</v>
      </c>
      <c r="Y557" t="s">
        <v>561</v>
      </c>
      <c r="Z557">
        <v>2016</v>
      </c>
      <c r="AA557" t="s">
        <v>553</v>
      </c>
      <c r="AB557" t="s">
        <v>553</v>
      </c>
      <c r="AC557">
        <v>81</v>
      </c>
      <c r="AD557">
        <v>5.28</v>
      </c>
      <c r="AF557" t="s">
        <v>268</v>
      </c>
      <c r="AG557" t="s">
        <v>292</v>
      </c>
      <c r="AH557" t="s">
        <v>270</v>
      </c>
      <c r="AI557" t="s">
        <v>270</v>
      </c>
      <c r="AJ557" t="s">
        <v>270</v>
      </c>
      <c r="AK557" t="s">
        <v>270</v>
      </c>
      <c r="AL557">
        <v>1.0500000000000001E-2</v>
      </c>
      <c r="AM557" t="s">
        <v>271</v>
      </c>
      <c r="AN557">
        <v>26111</v>
      </c>
      <c r="AO557">
        <v>66736</v>
      </c>
      <c r="AP557">
        <v>5</v>
      </c>
      <c r="AQ557">
        <v>35355</v>
      </c>
      <c r="AR557">
        <v>2020</v>
      </c>
      <c r="GP557">
        <v>4.1900000000000004</v>
      </c>
      <c r="GU557">
        <v>5.77</v>
      </c>
      <c r="GV557">
        <v>20.73</v>
      </c>
      <c r="GY557">
        <v>0</v>
      </c>
      <c r="GZ557">
        <v>4.1900000000000004</v>
      </c>
      <c r="HA557">
        <v>4.1900000000000004</v>
      </c>
      <c r="HB557">
        <v>26.5</v>
      </c>
      <c r="HC557">
        <v>30.69</v>
      </c>
    </row>
    <row r="558" spans="1:211" x14ac:dyDescent="0.25">
      <c r="A558">
        <v>27</v>
      </c>
      <c r="B558">
        <v>106</v>
      </c>
      <c r="C558" t="s">
        <v>250</v>
      </c>
      <c r="D558" t="s">
        <v>251</v>
      </c>
      <c r="E558" t="s">
        <v>252</v>
      </c>
      <c r="F558" t="s">
        <v>253</v>
      </c>
      <c r="G558" t="s">
        <v>254</v>
      </c>
      <c r="H558" t="s">
        <v>255</v>
      </c>
      <c r="I558">
        <v>2015</v>
      </c>
      <c r="J558">
        <v>106</v>
      </c>
      <c r="K558" t="s">
        <v>250</v>
      </c>
      <c r="L558" t="s">
        <v>256</v>
      </c>
      <c r="M558" t="s">
        <v>257</v>
      </c>
      <c r="N558" t="s">
        <v>258</v>
      </c>
      <c r="O558" t="s">
        <v>259</v>
      </c>
      <c r="P558">
        <v>106</v>
      </c>
      <c r="Q558" t="s">
        <v>283</v>
      </c>
      <c r="R558">
        <v>106</v>
      </c>
      <c r="S558" t="s">
        <v>250</v>
      </c>
      <c r="T558" t="s">
        <v>262</v>
      </c>
      <c r="U558" t="s">
        <v>263</v>
      </c>
      <c r="V558" t="s">
        <v>290</v>
      </c>
      <c r="W558" t="s">
        <v>562</v>
      </c>
      <c r="X558">
        <v>0</v>
      </c>
      <c r="Y558" t="s">
        <v>562</v>
      </c>
      <c r="Z558">
        <v>2016</v>
      </c>
      <c r="AA558" t="s">
        <v>553</v>
      </c>
      <c r="AB558" t="s">
        <v>553</v>
      </c>
      <c r="AC558">
        <v>84</v>
      </c>
      <c r="AD558">
        <v>6.01</v>
      </c>
      <c r="AF558" t="s">
        <v>268</v>
      </c>
      <c r="AG558" t="s">
        <v>292</v>
      </c>
      <c r="AH558" t="s">
        <v>270</v>
      </c>
      <c r="AI558" t="s">
        <v>270</v>
      </c>
      <c r="AJ558" t="s">
        <v>270</v>
      </c>
      <c r="AK558" t="s">
        <v>270</v>
      </c>
      <c r="AL558">
        <v>3.2000000000000002E-3</v>
      </c>
      <c r="AM558" t="s">
        <v>271</v>
      </c>
      <c r="AN558">
        <v>54152</v>
      </c>
      <c r="AO558">
        <v>200821</v>
      </c>
      <c r="AP558">
        <v>2</v>
      </c>
      <c r="AQ558">
        <v>35356</v>
      </c>
      <c r="AR558">
        <v>2017</v>
      </c>
      <c r="GP558">
        <v>3.37</v>
      </c>
      <c r="GU558">
        <v>10.56</v>
      </c>
      <c r="GV558">
        <v>22.81</v>
      </c>
      <c r="GY558">
        <v>0</v>
      </c>
      <c r="GZ558">
        <v>3.37</v>
      </c>
      <c r="HA558">
        <v>3.37</v>
      </c>
      <c r="HB558">
        <v>33.369999999999997</v>
      </c>
      <c r="HC558">
        <v>36.739999999999995</v>
      </c>
    </row>
    <row r="559" spans="1:211" x14ac:dyDescent="0.25">
      <c r="A559">
        <v>27</v>
      </c>
      <c r="B559">
        <v>106</v>
      </c>
      <c r="C559" t="s">
        <v>250</v>
      </c>
      <c r="D559" t="s">
        <v>251</v>
      </c>
      <c r="E559" t="s">
        <v>252</v>
      </c>
      <c r="F559" t="s">
        <v>253</v>
      </c>
      <c r="G559" t="s">
        <v>254</v>
      </c>
      <c r="H559" t="s">
        <v>255</v>
      </c>
      <c r="I559">
        <v>2015</v>
      </c>
      <c r="J559">
        <v>106</v>
      </c>
      <c r="K559" t="s">
        <v>250</v>
      </c>
      <c r="L559" t="s">
        <v>256</v>
      </c>
      <c r="M559" t="s">
        <v>257</v>
      </c>
      <c r="N559" t="s">
        <v>258</v>
      </c>
      <c r="O559" t="s">
        <v>259</v>
      </c>
      <c r="P559">
        <v>106</v>
      </c>
      <c r="Q559" t="s">
        <v>283</v>
      </c>
      <c r="R559">
        <v>106</v>
      </c>
      <c r="S559" t="s">
        <v>250</v>
      </c>
      <c r="T559" t="s">
        <v>262</v>
      </c>
      <c r="U559" t="s">
        <v>263</v>
      </c>
      <c r="V559" t="s">
        <v>290</v>
      </c>
      <c r="W559" t="s">
        <v>562</v>
      </c>
      <c r="X559">
        <v>0</v>
      </c>
      <c r="Y559" t="s">
        <v>562</v>
      </c>
      <c r="Z559">
        <v>2016</v>
      </c>
      <c r="AA559" t="s">
        <v>553</v>
      </c>
      <c r="AB559" t="s">
        <v>553</v>
      </c>
      <c r="AC559">
        <v>84</v>
      </c>
      <c r="AD559">
        <v>6.01</v>
      </c>
      <c r="AF559" t="s">
        <v>268</v>
      </c>
      <c r="AG559" t="s">
        <v>292</v>
      </c>
      <c r="AH559" t="s">
        <v>270</v>
      </c>
      <c r="AI559" t="s">
        <v>270</v>
      </c>
      <c r="AJ559" t="s">
        <v>270</v>
      </c>
      <c r="AK559" t="s">
        <v>270</v>
      </c>
      <c r="AL559">
        <v>3.2000000000000002E-3</v>
      </c>
      <c r="AM559" t="s">
        <v>271</v>
      </c>
      <c r="AN559">
        <v>54152</v>
      </c>
      <c r="AO559">
        <v>200821</v>
      </c>
      <c r="AP559">
        <v>3</v>
      </c>
      <c r="AQ559">
        <v>35356</v>
      </c>
      <c r="AR559">
        <v>2018</v>
      </c>
      <c r="BD559">
        <v>11.13</v>
      </c>
      <c r="BX559">
        <v>15.06</v>
      </c>
      <c r="FD559">
        <v>42.28</v>
      </c>
      <c r="FL559">
        <v>15.54</v>
      </c>
      <c r="GP559">
        <v>104.22</v>
      </c>
      <c r="GU559">
        <v>70.92</v>
      </c>
      <c r="GV559">
        <v>93.42</v>
      </c>
      <c r="GY559">
        <v>84.01</v>
      </c>
      <c r="GZ559">
        <v>104.22</v>
      </c>
      <c r="HA559">
        <v>188.23</v>
      </c>
      <c r="HB559">
        <v>164.34</v>
      </c>
      <c r="HC559">
        <v>352.57</v>
      </c>
    </row>
    <row r="560" spans="1:211" x14ac:dyDescent="0.25">
      <c r="A560">
        <v>27</v>
      </c>
      <c r="B560">
        <v>106</v>
      </c>
      <c r="C560" t="s">
        <v>250</v>
      </c>
      <c r="D560" t="s">
        <v>251</v>
      </c>
      <c r="E560" t="s">
        <v>252</v>
      </c>
      <c r="F560" t="s">
        <v>253</v>
      </c>
      <c r="G560" t="s">
        <v>254</v>
      </c>
      <c r="H560" t="s">
        <v>255</v>
      </c>
      <c r="I560">
        <v>2015</v>
      </c>
      <c r="J560">
        <v>106</v>
      </c>
      <c r="K560" t="s">
        <v>250</v>
      </c>
      <c r="L560" t="s">
        <v>256</v>
      </c>
      <c r="M560" t="s">
        <v>257</v>
      </c>
      <c r="N560" t="s">
        <v>258</v>
      </c>
      <c r="O560" t="s">
        <v>259</v>
      </c>
      <c r="P560">
        <v>106</v>
      </c>
      <c r="Q560" t="s">
        <v>283</v>
      </c>
      <c r="R560">
        <v>106</v>
      </c>
      <c r="S560" t="s">
        <v>250</v>
      </c>
      <c r="T560" t="s">
        <v>262</v>
      </c>
      <c r="U560" t="s">
        <v>263</v>
      </c>
      <c r="V560" t="s">
        <v>290</v>
      </c>
      <c r="W560" t="s">
        <v>562</v>
      </c>
      <c r="X560">
        <v>0</v>
      </c>
      <c r="Y560" t="s">
        <v>562</v>
      </c>
      <c r="Z560">
        <v>2016</v>
      </c>
      <c r="AA560" t="s">
        <v>553</v>
      </c>
      <c r="AB560" t="s">
        <v>553</v>
      </c>
      <c r="AC560">
        <v>84</v>
      </c>
      <c r="AD560">
        <v>6.01</v>
      </c>
      <c r="AF560" t="s">
        <v>268</v>
      </c>
      <c r="AG560" t="s">
        <v>292</v>
      </c>
      <c r="AH560" t="s">
        <v>270</v>
      </c>
      <c r="AI560" t="s">
        <v>270</v>
      </c>
      <c r="AJ560" t="s">
        <v>270</v>
      </c>
      <c r="AK560" t="s">
        <v>270</v>
      </c>
      <c r="AL560">
        <v>3.2000000000000002E-3</v>
      </c>
      <c r="AM560" t="s">
        <v>271</v>
      </c>
      <c r="AN560">
        <v>54152</v>
      </c>
      <c r="AO560">
        <v>200821</v>
      </c>
      <c r="AP560">
        <v>4</v>
      </c>
      <c r="AQ560">
        <v>35356</v>
      </c>
      <c r="AR560">
        <v>2019</v>
      </c>
      <c r="BX560">
        <v>29.46</v>
      </c>
      <c r="CM560">
        <v>26.7</v>
      </c>
      <c r="FD560">
        <v>40.01</v>
      </c>
      <c r="FL560">
        <v>21.66</v>
      </c>
      <c r="FQ560">
        <v>39.9</v>
      </c>
      <c r="GB560">
        <v>25.89</v>
      </c>
      <c r="GP560">
        <v>81.819999999999993</v>
      </c>
      <c r="GT560">
        <v>16.28</v>
      </c>
      <c r="GU560">
        <v>134.11000000000001</v>
      </c>
      <c r="GV560">
        <v>206.7</v>
      </c>
      <c r="GY560">
        <v>183.62</v>
      </c>
      <c r="GZ560">
        <v>98.1</v>
      </c>
      <c r="HA560">
        <v>281.72000000000003</v>
      </c>
      <c r="HB560">
        <v>340.81</v>
      </c>
      <c r="HC560">
        <v>622.53</v>
      </c>
    </row>
    <row r="561" spans="1:211" x14ac:dyDescent="0.25">
      <c r="A561">
        <v>27</v>
      </c>
      <c r="B561">
        <v>106</v>
      </c>
      <c r="C561" t="s">
        <v>250</v>
      </c>
      <c r="D561" t="s">
        <v>251</v>
      </c>
      <c r="E561" t="s">
        <v>252</v>
      </c>
      <c r="F561" t="s">
        <v>253</v>
      </c>
      <c r="G561" t="s">
        <v>254</v>
      </c>
      <c r="H561" t="s">
        <v>255</v>
      </c>
      <c r="I561">
        <v>2015</v>
      </c>
      <c r="J561">
        <v>106</v>
      </c>
      <c r="K561" t="s">
        <v>250</v>
      </c>
      <c r="L561" t="s">
        <v>256</v>
      </c>
      <c r="M561" t="s">
        <v>257</v>
      </c>
      <c r="N561" t="s">
        <v>258</v>
      </c>
      <c r="O561" t="s">
        <v>259</v>
      </c>
      <c r="P561">
        <v>106</v>
      </c>
      <c r="Q561" t="s">
        <v>283</v>
      </c>
      <c r="R561">
        <v>106</v>
      </c>
      <c r="S561" t="s">
        <v>250</v>
      </c>
      <c r="T561" t="s">
        <v>262</v>
      </c>
      <c r="U561" t="s">
        <v>263</v>
      </c>
      <c r="V561" t="s">
        <v>290</v>
      </c>
      <c r="W561" t="s">
        <v>562</v>
      </c>
      <c r="X561">
        <v>0</v>
      </c>
      <c r="Y561" t="s">
        <v>562</v>
      </c>
      <c r="Z561">
        <v>2016</v>
      </c>
      <c r="AA561" t="s">
        <v>553</v>
      </c>
      <c r="AB561" t="s">
        <v>553</v>
      </c>
      <c r="AC561">
        <v>84</v>
      </c>
      <c r="AD561">
        <v>6.01</v>
      </c>
      <c r="AF561" t="s">
        <v>268</v>
      </c>
      <c r="AG561" t="s">
        <v>292</v>
      </c>
      <c r="AH561" t="s">
        <v>270</v>
      </c>
      <c r="AI561" t="s">
        <v>270</v>
      </c>
      <c r="AJ561" t="s">
        <v>270</v>
      </c>
      <c r="AK561" t="s">
        <v>270</v>
      </c>
      <c r="AL561">
        <v>3.2000000000000002E-3</v>
      </c>
      <c r="AM561" t="s">
        <v>271</v>
      </c>
      <c r="AN561">
        <v>54152</v>
      </c>
      <c r="AO561">
        <v>200821</v>
      </c>
      <c r="AP561">
        <v>5</v>
      </c>
      <c r="AQ561">
        <v>35356</v>
      </c>
      <c r="AR561">
        <v>2020</v>
      </c>
      <c r="BR561">
        <v>16.760000000000002</v>
      </c>
      <c r="GP561">
        <v>6.64</v>
      </c>
      <c r="GU561">
        <v>20.87</v>
      </c>
      <c r="GV561">
        <v>46.57</v>
      </c>
      <c r="GY561">
        <v>16.760000000000002</v>
      </c>
      <c r="GZ561">
        <v>6.64</v>
      </c>
      <c r="HA561">
        <v>23.4</v>
      </c>
      <c r="HB561">
        <v>67.44</v>
      </c>
      <c r="HC561">
        <v>90.84</v>
      </c>
    </row>
    <row r="562" spans="1:211" x14ac:dyDescent="0.25">
      <c r="A562">
        <v>27</v>
      </c>
      <c r="B562">
        <v>106</v>
      </c>
      <c r="C562" t="s">
        <v>250</v>
      </c>
      <c r="D562" t="s">
        <v>251</v>
      </c>
      <c r="E562" t="s">
        <v>252</v>
      </c>
      <c r="F562" t="s">
        <v>253</v>
      </c>
      <c r="G562" t="s">
        <v>254</v>
      </c>
      <c r="H562" t="s">
        <v>255</v>
      </c>
      <c r="I562">
        <v>2015</v>
      </c>
      <c r="J562">
        <v>106</v>
      </c>
      <c r="K562" t="s">
        <v>250</v>
      </c>
      <c r="L562" t="s">
        <v>256</v>
      </c>
      <c r="M562" t="s">
        <v>257</v>
      </c>
      <c r="N562" t="s">
        <v>258</v>
      </c>
      <c r="O562" t="s">
        <v>259</v>
      </c>
      <c r="P562">
        <v>106</v>
      </c>
      <c r="Q562" t="s">
        <v>283</v>
      </c>
      <c r="R562">
        <v>106</v>
      </c>
      <c r="S562" t="s">
        <v>250</v>
      </c>
      <c r="T562" t="s">
        <v>262</v>
      </c>
      <c r="U562" t="s">
        <v>263</v>
      </c>
      <c r="V562" t="s">
        <v>290</v>
      </c>
      <c r="W562" t="s">
        <v>563</v>
      </c>
      <c r="X562">
        <v>0</v>
      </c>
      <c r="Y562" t="s">
        <v>563</v>
      </c>
      <c r="Z562">
        <v>2016</v>
      </c>
      <c r="AA562" t="s">
        <v>553</v>
      </c>
      <c r="AB562" t="s">
        <v>553</v>
      </c>
      <c r="AC562">
        <v>82</v>
      </c>
      <c r="AD562">
        <v>5.44</v>
      </c>
      <c r="AF562" t="s">
        <v>268</v>
      </c>
      <c r="AG562" t="s">
        <v>292</v>
      </c>
      <c r="AH562" t="s">
        <v>270</v>
      </c>
      <c r="AI562" t="s">
        <v>270</v>
      </c>
      <c r="AJ562" t="s">
        <v>270</v>
      </c>
      <c r="AK562" t="s">
        <v>270</v>
      </c>
      <c r="AL562">
        <v>6.0000000000000001E-3</v>
      </c>
      <c r="AM562" t="s">
        <v>271</v>
      </c>
      <c r="AN562">
        <v>53976</v>
      </c>
      <c r="AO562">
        <v>203730</v>
      </c>
      <c r="AP562">
        <v>2</v>
      </c>
      <c r="AQ562">
        <v>35357</v>
      </c>
      <c r="AR562">
        <v>2017</v>
      </c>
      <c r="GU562">
        <v>8.36</v>
      </c>
      <c r="GV562">
        <v>18.05</v>
      </c>
      <c r="GY562">
        <v>0</v>
      </c>
      <c r="GZ562">
        <v>0</v>
      </c>
      <c r="HA562">
        <v>0</v>
      </c>
      <c r="HB562">
        <v>26.41</v>
      </c>
      <c r="HC562">
        <v>26.41</v>
      </c>
    </row>
    <row r="563" spans="1:211" x14ac:dyDescent="0.25">
      <c r="A563">
        <v>27</v>
      </c>
      <c r="B563">
        <v>106</v>
      </c>
      <c r="C563" t="s">
        <v>250</v>
      </c>
      <c r="D563" t="s">
        <v>251</v>
      </c>
      <c r="E563" t="s">
        <v>252</v>
      </c>
      <c r="F563" t="s">
        <v>253</v>
      </c>
      <c r="G563" t="s">
        <v>254</v>
      </c>
      <c r="H563" t="s">
        <v>255</v>
      </c>
      <c r="I563">
        <v>2015</v>
      </c>
      <c r="J563">
        <v>106</v>
      </c>
      <c r="K563" t="s">
        <v>250</v>
      </c>
      <c r="L563" t="s">
        <v>256</v>
      </c>
      <c r="M563" t="s">
        <v>257</v>
      </c>
      <c r="N563" t="s">
        <v>258</v>
      </c>
      <c r="O563" t="s">
        <v>259</v>
      </c>
      <c r="P563">
        <v>106</v>
      </c>
      <c r="Q563" t="s">
        <v>283</v>
      </c>
      <c r="R563">
        <v>106</v>
      </c>
      <c r="S563" t="s">
        <v>250</v>
      </c>
      <c r="T563" t="s">
        <v>262</v>
      </c>
      <c r="U563" t="s">
        <v>263</v>
      </c>
      <c r="V563" t="s">
        <v>290</v>
      </c>
      <c r="W563" t="s">
        <v>563</v>
      </c>
      <c r="X563">
        <v>0</v>
      </c>
      <c r="Y563" t="s">
        <v>563</v>
      </c>
      <c r="Z563">
        <v>2016</v>
      </c>
      <c r="AA563" t="s">
        <v>553</v>
      </c>
      <c r="AB563" t="s">
        <v>553</v>
      </c>
      <c r="AC563">
        <v>82</v>
      </c>
      <c r="AD563">
        <v>5.44</v>
      </c>
      <c r="AF563" t="s">
        <v>268</v>
      </c>
      <c r="AG563" t="s">
        <v>292</v>
      </c>
      <c r="AH563" t="s">
        <v>270</v>
      </c>
      <c r="AI563" t="s">
        <v>270</v>
      </c>
      <c r="AJ563" t="s">
        <v>270</v>
      </c>
      <c r="AK563" t="s">
        <v>270</v>
      </c>
      <c r="AL563">
        <v>6.0000000000000001E-3</v>
      </c>
      <c r="AM563" t="s">
        <v>271</v>
      </c>
      <c r="AN563">
        <v>53976</v>
      </c>
      <c r="AO563">
        <v>203730</v>
      </c>
      <c r="AP563">
        <v>3</v>
      </c>
      <c r="AQ563">
        <v>35357</v>
      </c>
      <c r="AR563">
        <v>2018</v>
      </c>
      <c r="BP563">
        <v>11.32</v>
      </c>
      <c r="BX563">
        <v>49.29</v>
      </c>
      <c r="CM563">
        <v>21.48</v>
      </c>
      <c r="FC563">
        <v>3.77</v>
      </c>
      <c r="FL563">
        <v>21.7</v>
      </c>
      <c r="GB563">
        <v>3.77</v>
      </c>
      <c r="GP563">
        <v>54.96</v>
      </c>
      <c r="GU563">
        <v>56.85</v>
      </c>
      <c r="GV563">
        <v>88.02</v>
      </c>
      <c r="GY563">
        <v>111.33</v>
      </c>
      <c r="GZ563">
        <v>54.96</v>
      </c>
      <c r="HA563">
        <v>166.29</v>
      </c>
      <c r="HB563">
        <v>144.87</v>
      </c>
      <c r="HC563">
        <v>311.15999999999997</v>
      </c>
    </row>
    <row r="564" spans="1:211" x14ac:dyDescent="0.25">
      <c r="A564">
        <v>27</v>
      </c>
      <c r="B564">
        <v>106</v>
      </c>
      <c r="C564" t="s">
        <v>250</v>
      </c>
      <c r="D564" t="s">
        <v>251</v>
      </c>
      <c r="E564" t="s">
        <v>252</v>
      </c>
      <c r="F564" t="s">
        <v>253</v>
      </c>
      <c r="G564" t="s">
        <v>254</v>
      </c>
      <c r="H564" t="s">
        <v>255</v>
      </c>
      <c r="I564">
        <v>2015</v>
      </c>
      <c r="J564">
        <v>106</v>
      </c>
      <c r="K564" t="s">
        <v>250</v>
      </c>
      <c r="L564" t="s">
        <v>256</v>
      </c>
      <c r="M564" t="s">
        <v>257</v>
      </c>
      <c r="N564" t="s">
        <v>258</v>
      </c>
      <c r="O564" t="s">
        <v>259</v>
      </c>
      <c r="P564">
        <v>106</v>
      </c>
      <c r="Q564" t="s">
        <v>283</v>
      </c>
      <c r="R564">
        <v>106</v>
      </c>
      <c r="S564" t="s">
        <v>250</v>
      </c>
      <c r="T564" t="s">
        <v>262</v>
      </c>
      <c r="U564" t="s">
        <v>263</v>
      </c>
      <c r="V564" t="s">
        <v>290</v>
      </c>
      <c r="W564" t="s">
        <v>563</v>
      </c>
      <c r="X564">
        <v>0</v>
      </c>
      <c r="Y564" t="s">
        <v>563</v>
      </c>
      <c r="Z564">
        <v>2016</v>
      </c>
      <c r="AA564" t="s">
        <v>553</v>
      </c>
      <c r="AB564" t="s">
        <v>553</v>
      </c>
      <c r="AC564">
        <v>82</v>
      </c>
      <c r="AD564">
        <v>5.44</v>
      </c>
      <c r="AF564" t="s">
        <v>268</v>
      </c>
      <c r="AG564" t="s">
        <v>292</v>
      </c>
      <c r="AH564" t="s">
        <v>270</v>
      </c>
      <c r="AI564" t="s">
        <v>270</v>
      </c>
      <c r="AJ564" t="s">
        <v>270</v>
      </c>
      <c r="AK564" t="s">
        <v>270</v>
      </c>
      <c r="AL564">
        <v>6.0000000000000001E-3</v>
      </c>
      <c r="AM564" t="s">
        <v>271</v>
      </c>
      <c r="AN564">
        <v>53976</v>
      </c>
      <c r="AO564">
        <v>203730</v>
      </c>
      <c r="AP564">
        <v>4</v>
      </c>
      <c r="AQ564">
        <v>35357</v>
      </c>
      <c r="AR564">
        <v>2019</v>
      </c>
      <c r="CM564">
        <v>13.59</v>
      </c>
      <c r="FD564">
        <v>29.33</v>
      </c>
      <c r="FL564">
        <v>41.1</v>
      </c>
      <c r="FQ564">
        <v>49.59</v>
      </c>
      <c r="FX564">
        <v>8.27</v>
      </c>
      <c r="GB564">
        <v>29.59</v>
      </c>
      <c r="GF564">
        <v>3.77</v>
      </c>
      <c r="GP564">
        <v>79.34</v>
      </c>
      <c r="GU564">
        <v>126.57</v>
      </c>
      <c r="GV564">
        <v>189.73</v>
      </c>
      <c r="GY564">
        <v>175.24</v>
      </c>
      <c r="GZ564">
        <v>79.34</v>
      </c>
      <c r="HA564">
        <v>254.58</v>
      </c>
      <c r="HB564">
        <v>316.3</v>
      </c>
      <c r="HC564">
        <v>570.88</v>
      </c>
    </row>
    <row r="565" spans="1:211" x14ac:dyDescent="0.25">
      <c r="A565">
        <v>27</v>
      </c>
      <c r="B565">
        <v>106</v>
      </c>
      <c r="C565" t="s">
        <v>250</v>
      </c>
      <c r="D565" t="s">
        <v>251</v>
      </c>
      <c r="E565" t="s">
        <v>252</v>
      </c>
      <c r="F565" t="s">
        <v>253</v>
      </c>
      <c r="G565" t="s">
        <v>254</v>
      </c>
      <c r="H565" t="s">
        <v>255</v>
      </c>
      <c r="I565">
        <v>2015</v>
      </c>
      <c r="J565">
        <v>106</v>
      </c>
      <c r="K565" t="s">
        <v>250</v>
      </c>
      <c r="L565" t="s">
        <v>256</v>
      </c>
      <c r="M565" t="s">
        <v>257</v>
      </c>
      <c r="N565" t="s">
        <v>258</v>
      </c>
      <c r="O565" t="s">
        <v>259</v>
      </c>
      <c r="P565">
        <v>106</v>
      </c>
      <c r="Q565" t="s">
        <v>283</v>
      </c>
      <c r="R565">
        <v>106</v>
      </c>
      <c r="S565" t="s">
        <v>250</v>
      </c>
      <c r="T565" t="s">
        <v>262</v>
      </c>
      <c r="U565" t="s">
        <v>263</v>
      </c>
      <c r="V565" t="s">
        <v>290</v>
      </c>
      <c r="W565" t="s">
        <v>563</v>
      </c>
      <c r="X565">
        <v>0</v>
      </c>
      <c r="Y565" t="s">
        <v>563</v>
      </c>
      <c r="Z565">
        <v>2016</v>
      </c>
      <c r="AA565" t="s">
        <v>553</v>
      </c>
      <c r="AB565" t="s">
        <v>553</v>
      </c>
      <c r="AC565">
        <v>82</v>
      </c>
      <c r="AD565">
        <v>5.44</v>
      </c>
      <c r="AF565" t="s">
        <v>268</v>
      </c>
      <c r="AG565" t="s">
        <v>292</v>
      </c>
      <c r="AH565" t="s">
        <v>270</v>
      </c>
      <c r="AI565" t="s">
        <v>270</v>
      </c>
      <c r="AJ565" t="s">
        <v>270</v>
      </c>
      <c r="AK565" t="s">
        <v>270</v>
      </c>
      <c r="AL565">
        <v>6.0000000000000001E-3</v>
      </c>
      <c r="AM565" t="s">
        <v>271</v>
      </c>
      <c r="AN565">
        <v>53976</v>
      </c>
      <c r="AO565">
        <v>203730</v>
      </c>
      <c r="AP565">
        <v>5</v>
      </c>
      <c r="AQ565">
        <v>35357</v>
      </c>
      <c r="AR565">
        <v>2020</v>
      </c>
      <c r="CM565">
        <v>59.48</v>
      </c>
      <c r="CQ565">
        <v>0</v>
      </c>
      <c r="GP565">
        <v>15.63</v>
      </c>
      <c r="GU565">
        <v>8.52</v>
      </c>
      <c r="GV565">
        <v>63.35</v>
      </c>
      <c r="GY565">
        <v>59.48</v>
      </c>
      <c r="GZ565">
        <v>15.63</v>
      </c>
      <c r="HA565">
        <v>75.11</v>
      </c>
      <c r="HB565">
        <v>71.87</v>
      </c>
      <c r="HC565">
        <v>146.97999999999999</v>
      </c>
    </row>
    <row r="566" spans="1:211" x14ac:dyDescent="0.25">
      <c r="A566">
        <v>27</v>
      </c>
      <c r="B566">
        <v>106</v>
      </c>
      <c r="C566" t="s">
        <v>250</v>
      </c>
      <c r="D566" t="s">
        <v>251</v>
      </c>
      <c r="E566" t="s">
        <v>252</v>
      </c>
      <c r="F566" t="s">
        <v>253</v>
      </c>
      <c r="G566" t="s">
        <v>254</v>
      </c>
      <c r="H566" t="s">
        <v>255</v>
      </c>
      <c r="I566">
        <v>2015</v>
      </c>
      <c r="J566">
        <v>106</v>
      </c>
      <c r="K566" t="s">
        <v>250</v>
      </c>
      <c r="L566" t="s">
        <v>256</v>
      </c>
      <c r="M566" t="s">
        <v>257</v>
      </c>
      <c r="N566" t="s">
        <v>258</v>
      </c>
      <c r="O566" t="s">
        <v>259</v>
      </c>
      <c r="P566">
        <v>106</v>
      </c>
      <c r="Q566" t="s">
        <v>283</v>
      </c>
      <c r="R566">
        <v>106</v>
      </c>
      <c r="S566" t="s">
        <v>250</v>
      </c>
      <c r="T566" t="s">
        <v>262</v>
      </c>
      <c r="U566" t="s">
        <v>263</v>
      </c>
      <c r="V566" t="s">
        <v>290</v>
      </c>
      <c r="W566" t="s">
        <v>564</v>
      </c>
      <c r="X566">
        <v>0</v>
      </c>
      <c r="Y566" t="s">
        <v>564</v>
      </c>
      <c r="Z566">
        <v>2016</v>
      </c>
      <c r="AA566" t="s">
        <v>553</v>
      </c>
      <c r="AB566" t="s">
        <v>553</v>
      </c>
      <c r="AC566">
        <v>81</v>
      </c>
      <c r="AD566">
        <v>5.28</v>
      </c>
      <c r="AF566" t="s">
        <v>268</v>
      </c>
      <c r="AG566" t="s">
        <v>292</v>
      </c>
      <c r="AH566" t="s">
        <v>270</v>
      </c>
      <c r="AI566" t="s">
        <v>270</v>
      </c>
      <c r="AJ566" t="s">
        <v>270</v>
      </c>
      <c r="AK566" t="s">
        <v>270</v>
      </c>
      <c r="AL566">
        <v>6.7999999999999996E-3</v>
      </c>
      <c r="AM566" t="s">
        <v>271</v>
      </c>
      <c r="AN566">
        <v>52304</v>
      </c>
      <c r="AO566">
        <v>133485</v>
      </c>
      <c r="AP566">
        <v>2</v>
      </c>
      <c r="AQ566">
        <v>35354</v>
      </c>
      <c r="AR566">
        <v>2017</v>
      </c>
      <c r="GU566">
        <v>6.46</v>
      </c>
      <c r="GV566">
        <v>13.95</v>
      </c>
      <c r="GY566">
        <v>0</v>
      </c>
      <c r="GZ566">
        <v>0</v>
      </c>
      <c r="HA566">
        <v>0</v>
      </c>
      <c r="HB566">
        <v>20.41</v>
      </c>
      <c r="HC566">
        <v>20.41</v>
      </c>
    </row>
    <row r="567" spans="1:211" x14ac:dyDescent="0.25">
      <c r="A567">
        <v>27</v>
      </c>
      <c r="B567">
        <v>106</v>
      </c>
      <c r="C567" t="s">
        <v>250</v>
      </c>
      <c r="D567" t="s">
        <v>251</v>
      </c>
      <c r="E567" t="s">
        <v>252</v>
      </c>
      <c r="F567" t="s">
        <v>253</v>
      </c>
      <c r="G567" t="s">
        <v>254</v>
      </c>
      <c r="H567" t="s">
        <v>255</v>
      </c>
      <c r="I567">
        <v>2015</v>
      </c>
      <c r="J567">
        <v>106</v>
      </c>
      <c r="K567" t="s">
        <v>250</v>
      </c>
      <c r="L567" t="s">
        <v>256</v>
      </c>
      <c r="M567" t="s">
        <v>257</v>
      </c>
      <c r="N567" t="s">
        <v>258</v>
      </c>
      <c r="O567" t="s">
        <v>259</v>
      </c>
      <c r="P567">
        <v>106</v>
      </c>
      <c r="Q567" t="s">
        <v>283</v>
      </c>
      <c r="R567">
        <v>106</v>
      </c>
      <c r="S567" t="s">
        <v>250</v>
      </c>
      <c r="T567" t="s">
        <v>262</v>
      </c>
      <c r="U567" t="s">
        <v>263</v>
      </c>
      <c r="V567" t="s">
        <v>290</v>
      </c>
      <c r="W567" t="s">
        <v>564</v>
      </c>
      <c r="X567">
        <v>0</v>
      </c>
      <c r="Y567" t="s">
        <v>564</v>
      </c>
      <c r="Z567">
        <v>2016</v>
      </c>
      <c r="AA567" t="s">
        <v>553</v>
      </c>
      <c r="AB567" t="s">
        <v>553</v>
      </c>
      <c r="AC567">
        <v>81</v>
      </c>
      <c r="AD567">
        <v>5.28</v>
      </c>
      <c r="AF567" t="s">
        <v>268</v>
      </c>
      <c r="AG567" t="s">
        <v>292</v>
      </c>
      <c r="AH567" t="s">
        <v>270</v>
      </c>
      <c r="AI567" t="s">
        <v>270</v>
      </c>
      <c r="AJ567" t="s">
        <v>270</v>
      </c>
      <c r="AK567" t="s">
        <v>270</v>
      </c>
      <c r="AL567">
        <v>6.7999999999999996E-3</v>
      </c>
      <c r="AM567" t="s">
        <v>271</v>
      </c>
      <c r="AN567">
        <v>52304</v>
      </c>
      <c r="AO567">
        <v>133485</v>
      </c>
      <c r="AP567">
        <v>3</v>
      </c>
      <c r="AQ567">
        <v>35354</v>
      </c>
      <c r="AR567">
        <v>2018</v>
      </c>
      <c r="BX567">
        <v>22.97</v>
      </c>
      <c r="GB567">
        <v>5.0999999999999996</v>
      </c>
      <c r="GN567">
        <v>9.39</v>
      </c>
      <c r="GP567">
        <v>37.549999999999997</v>
      </c>
      <c r="GU567">
        <v>34.22</v>
      </c>
      <c r="GV567">
        <v>45.46</v>
      </c>
      <c r="GY567">
        <v>37.46</v>
      </c>
      <c r="GZ567">
        <v>37.549999999999997</v>
      </c>
      <c r="HA567">
        <v>75.010000000000005</v>
      </c>
      <c r="HB567">
        <v>79.680000000000007</v>
      </c>
      <c r="HC567">
        <v>154.69</v>
      </c>
    </row>
    <row r="568" spans="1:211" x14ac:dyDescent="0.25">
      <c r="A568">
        <v>27</v>
      </c>
      <c r="B568">
        <v>106</v>
      </c>
      <c r="C568" t="s">
        <v>250</v>
      </c>
      <c r="D568" t="s">
        <v>251</v>
      </c>
      <c r="E568" t="s">
        <v>252</v>
      </c>
      <c r="F568" t="s">
        <v>253</v>
      </c>
      <c r="G568" t="s">
        <v>254</v>
      </c>
      <c r="H568" t="s">
        <v>255</v>
      </c>
      <c r="I568">
        <v>2015</v>
      </c>
      <c r="J568">
        <v>106</v>
      </c>
      <c r="K568" t="s">
        <v>250</v>
      </c>
      <c r="L568" t="s">
        <v>256</v>
      </c>
      <c r="M568" t="s">
        <v>257</v>
      </c>
      <c r="N568" t="s">
        <v>258</v>
      </c>
      <c r="O568" t="s">
        <v>259</v>
      </c>
      <c r="P568">
        <v>106</v>
      </c>
      <c r="Q568" t="s">
        <v>283</v>
      </c>
      <c r="R568">
        <v>106</v>
      </c>
      <c r="S568" t="s">
        <v>250</v>
      </c>
      <c r="T568" t="s">
        <v>262</v>
      </c>
      <c r="U568" t="s">
        <v>263</v>
      </c>
      <c r="V568" t="s">
        <v>290</v>
      </c>
      <c r="W568" t="s">
        <v>564</v>
      </c>
      <c r="X568">
        <v>0</v>
      </c>
      <c r="Y568" t="s">
        <v>564</v>
      </c>
      <c r="Z568">
        <v>2016</v>
      </c>
      <c r="AA568" t="s">
        <v>553</v>
      </c>
      <c r="AB568" t="s">
        <v>553</v>
      </c>
      <c r="AC568">
        <v>81</v>
      </c>
      <c r="AD568">
        <v>5.28</v>
      </c>
      <c r="AF568" t="s">
        <v>268</v>
      </c>
      <c r="AG568" t="s">
        <v>292</v>
      </c>
      <c r="AH568" t="s">
        <v>270</v>
      </c>
      <c r="AI568" t="s">
        <v>270</v>
      </c>
      <c r="AJ568" t="s">
        <v>270</v>
      </c>
      <c r="AK568" t="s">
        <v>270</v>
      </c>
      <c r="AL568">
        <v>6.7999999999999996E-3</v>
      </c>
      <c r="AM568" t="s">
        <v>271</v>
      </c>
      <c r="AN568">
        <v>52304</v>
      </c>
      <c r="AO568">
        <v>133485</v>
      </c>
      <c r="AP568">
        <v>4</v>
      </c>
      <c r="AQ568">
        <v>35354</v>
      </c>
      <c r="AR568">
        <v>2019</v>
      </c>
      <c r="BC568">
        <v>11.03</v>
      </c>
      <c r="BX568">
        <v>3.73</v>
      </c>
      <c r="CM568">
        <v>57.58</v>
      </c>
      <c r="FD568">
        <v>19.829999999999998</v>
      </c>
      <c r="FQ568">
        <v>12.25</v>
      </c>
      <c r="FX568">
        <v>21.39</v>
      </c>
      <c r="GB568">
        <v>15.52</v>
      </c>
      <c r="GP568">
        <v>70.3</v>
      </c>
      <c r="GU568">
        <v>94.17</v>
      </c>
      <c r="GV568">
        <v>174</v>
      </c>
      <c r="GY568">
        <v>141.33000000000001</v>
      </c>
      <c r="GZ568">
        <v>70.3</v>
      </c>
      <c r="HA568">
        <v>211.63</v>
      </c>
      <c r="HB568">
        <v>268.17</v>
      </c>
      <c r="HC568">
        <v>479.79999999999995</v>
      </c>
    </row>
    <row r="569" spans="1:211" x14ac:dyDescent="0.25">
      <c r="A569">
        <v>27</v>
      </c>
      <c r="B569">
        <v>106</v>
      </c>
      <c r="C569" t="s">
        <v>250</v>
      </c>
      <c r="D569" t="s">
        <v>251</v>
      </c>
      <c r="E569" t="s">
        <v>252</v>
      </c>
      <c r="F569" t="s">
        <v>253</v>
      </c>
      <c r="G569" t="s">
        <v>254</v>
      </c>
      <c r="H569" t="s">
        <v>255</v>
      </c>
      <c r="I569">
        <v>2015</v>
      </c>
      <c r="J569">
        <v>106</v>
      </c>
      <c r="K569" t="s">
        <v>250</v>
      </c>
      <c r="L569" t="s">
        <v>256</v>
      </c>
      <c r="M569" t="s">
        <v>257</v>
      </c>
      <c r="N569" t="s">
        <v>258</v>
      </c>
      <c r="O569" t="s">
        <v>259</v>
      </c>
      <c r="P569">
        <v>106</v>
      </c>
      <c r="Q569" t="s">
        <v>283</v>
      </c>
      <c r="R569">
        <v>106</v>
      </c>
      <c r="S569" t="s">
        <v>250</v>
      </c>
      <c r="T569" t="s">
        <v>262</v>
      </c>
      <c r="U569" t="s">
        <v>263</v>
      </c>
      <c r="V569" t="s">
        <v>290</v>
      </c>
      <c r="W569" t="s">
        <v>564</v>
      </c>
      <c r="X569">
        <v>0</v>
      </c>
      <c r="Y569" t="s">
        <v>564</v>
      </c>
      <c r="Z569">
        <v>2016</v>
      </c>
      <c r="AA569" t="s">
        <v>553</v>
      </c>
      <c r="AB569" t="s">
        <v>553</v>
      </c>
      <c r="AC569">
        <v>81</v>
      </c>
      <c r="AD569">
        <v>5.28</v>
      </c>
      <c r="AF569" t="s">
        <v>268</v>
      </c>
      <c r="AG569" t="s">
        <v>292</v>
      </c>
      <c r="AH569" t="s">
        <v>270</v>
      </c>
      <c r="AI569" t="s">
        <v>270</v>
      </c>
      <c r="AJ569" t="s">
        <v>270</v>
      </c>
      <c r="AK569" t="s">
        <v>270</v>
      </c>
      <c r="AL569">
        <v>6.7999999999999996E-3</v>
      </c>
      <c r="AM569" t="s">
        <v>271</v>
      </c>
      <c r="AN569">
        <v>52304</v>
      </c>
      <c r="AO569">
        <v>133485</v>
      </c>
      <c r="AP569">
        <v>5</v>
      </c>
      <c r="AQ569">
        <v>35354</v>
      </c>
      <c r="AR569">
        <v>2020</v>
      </c>
      <c r="CM569">
        <v>20.11</v>
      </c>
      <c r="GU569">
        <v>13.66</v>
      </c>
      <c r="GV569">
        <v>56.09</v>
      </c>
      <c r="GY569">
        <v>20.11</v>
      </c>
      <c r="GZ569">
        <v>0</v>
      </c>
      <c r="HA569">
        <v>20.11</v>
      </c>
      <c r="HB569">
        <v>69.75</v>
      </c>
      <c r="HC569">
        <v>89.86</v>
      </c>
    </row>
    <row r="570" spans="1:211" x14ac:dyDescent="0.25">
      <c r="A570">
        <v>27</v>
      </c>
      <c r="B570">
        <v>106</v>
      </c>
      <c r="C570" t="s">
        <v>250</v>
      </c>
      <c r="D570" t="s">
        <v>251</v>
      </c>
      <c r="E570" t="s">
        <v>252</v>
      </c>
      <c r="F570" t="s">
        <v>253</v>
      </c>
      <c r="G570" t="s">
        <v>254</v>
      </c>
      <c r="H570" t="s">
        <v>255</v>
      </c>
      <c r="I570">
        <v>2015</v>
      </c>
      <c r="J570">
        <v>106</v>
      </c>
      <c r="K570" t="s">
        <v>250</v>
      </c>
      <c r="L570" t="s">
        <v>256</v>
      </c>
      <c r="M570" t="s">
        <v>257</v>
      </c>
      <c r="N570" t="s">
        <v>258</v>
      </c>
      <c r="O570" t="s">
        <v>259</v>
      </c>
      <c r="P570">
        <v>106</v>
      </c>
      <c r="Q570" t="s">
        <v>283</v>
      </c>
      <c r="R570">
        <v>106</v>
      </c>
      <c r="S570" t="s">
        <v>250</v>
      </c>
      <c r="T570" t="s">
        <v>262</v>
      </c>
      <c r="U570" t="s">
        <v>263</v>
      </c>
      <c r="V570" t="s">
        <v>290</v>
      </c>
      <c r="W570" t="s">
        <v>565</v>
      </c>
      <c r="X570">
        <v>0</v>
      </c>
      <c r="Y570" t="s">
        <v>565</v>
      </c>
      <c r="Z570">
        <v>2016</v>
      </c>
      <c r="AA570" t="s">
        <v>566</v>
      </c>
      <c r="AB570" t="s">
        <v>566</v>
      </c>
      <c r="AC570">
        <v>84</v>
      </c>
      <c r="AD570">
        <v>6.22</v>
      </c>
      <c r="AF570" t="s">
        <v>268</v>
      </c>
      <c r="AG570" t="s">
        <v>292</v>
      </c>
      <c r="AH570" t="s">
        <v>270</v>
      </c>
      <c r="AI570" t="s">
        <v>270</v>
      </c>
      <c r="AJ570" t="s">
        <v>270</v>
      </c>
      <c r="AK570" t="s">
        <v>270</v>
      </c>
      <c r="AL570">
        <v>1.9E-2</v>
      </c>
      <c r="AM570" t="s">
        <v>271</v>
      </c>
      <c r="AN570">
        <v>76884</v>
      </c>
      <c r="AO570">
        <v>302801</v>
      </c>
      <c r="AP570">
        <v>2</v>
      </c>
      <c r="AQ570">
        <v>35350</v>
      </c>
      <c r="AR570">
        <v>2017</v>
      </c>
      <c r="FQ570">
        <v>36.119999999999997</v>
      </c>
      <c r="GU570">
        <v>13.71</v>
      </c>
      <c r="GV570">
        <v>29.6</v>
      </c>
      <c r="GY570">
        <v>36.119999999999997</v>
      </c>
      <c r="GZ570">
        <v>0</v>
      </c>
      <c r="HA570">
        <v>36.119999999999997</v>
      </c>
      <c r="HB570">
        <v>43.31</v>
      </c>
      <c r="HC570">
        <v>79.430000000000007</v>
      </c>
    </row>
    <row r="571" spans="1:211" x14ac:dyDescent="0.25">
      <c r="A571">
        <v>27</v>
      </c>
      <c r="B571">
        <v>106</v>
      </c>
      <c r="C571" t="s">
        <v>250</v>
      </c>
      <c r="D571" t="s">
        <v>251</v>
      </c>
      <c r="E571" t="s">
        <v>252</v>
      </c>
      <c r="F571" t="s">
        <v>253</v>
      </c>
      <c r="G571" t="s">
        <v>254</v>
      </c>
      <c r="H571" t="s">
        <v>255</v>
      </c>
      <c r="I571">
        <v>2015</v>
      </c>
      <c r="J571">
        <v>106</v>
      </c>
      <c r="K571" t="s">
        <v>250</v>
      </c>
      <c r="L571" t="s">
        <v>256</v>
      </c>
      <c r="M571" t="s">
        <v>257</v>
      </c>
      <c r="N571" t="s">
        <v>258</v>
      </c>
      <c r="O571" t="s">
        <v>259</v>
      </c>
      <c r="P571">
        <v>106</v>
      </c>
      <c r="Q571" t="s">
        <v>283</v>
      </c>
      <c r="R571">
        <v>106</v>
      </c>
      <c r="S571" t="s">
        <v>250</v>
      </c>
      <c r="T571" t="s">
        <v>262</v>
      </c>
      <c r="U571" t="s">
        <v>263</v>
      </c>
      <c r="V571" t="s">
        <v>290</v>
      </c>
      <c r="W571" t="s">
        <v>565</v>
      </c>
      <c r="X571">
        <v>0</v>
      </c>
      <c r="Y571" t="s">
        <v>565</v>
      </c>
      <c r="Z571">
        <v>2016</v>
      </c>
      <c r="AA571" t="s">
        <v>566</v>
      </c>
      <c r="AB571" t="s">
        <v>566</v>
      </c>
      <c r="AC571">
        <v>84</v>
      </c>
      <c r="AD571">
        <v>6.22</v>
      </c>
      <c r="AF571" t="s">
        <v>268</v>
      </c>
      <c r="AG571" t="s">
        <v>292</v>
      </c>
      <c r="AH571" t="s">
        <v>270</v>
      </c>
      <c r="AI571" t="s">
        <v>270</v>
      </c>
      <c r="AJ571" t="s">
        <v>270</v>
      </c>
      <c r="AK571" t="s">
        <v>270</v>
      </c>
      <c r="AL571">
        <v>1.9E-2</v>
      </c>
      <c r="AM571" t="s">
        <v>271</v>
      </c>
      <c r="AN571">
        <v>76884</v>
      </c>
      <c r="AO571">
        <v>302801</v>
      </c>
      <c r="AP571">
        <v>3</v>
      </c>
      <c r="AQ571">
        <v>35350</v>
      </c>
      <c r="AR571">
        <v>2018</v>
      </c>
      <c r="BC571">
        <v>10.91</v>
      </c>
      <c r="BF571">
        <v>11.82</v>
      </c>
      <c r="BP571">
        <v>11.82</v>
      </c>
      <c r="BX571">
        <v>15.99</v>
      </c>
      <c r="GP571">
        <v>52.69</v>
      </c>
      <c r="GU571">
        <v>88.6</v>
      </c>
      <c r="GV571">
        <v>131.19999999999999</v>
      </c>
      <c r="GY571">
        <v>50.54</v>
      </c>
      <c r="GZ571">
        <v>52.69</v>
      </c>
      <c r="HA571">
        <v>103.23</v>
      </c>
      <c r="HB571">
        <v>219.8</v>
      </c>
      <c r="HC571">
        <v>323.02999999999997</v>
      </c>
    </row>
    <row r="572" spans="1:211" x14ac:dyDescent="0.25">
      <c r="A572">
        <v>27</v>
      </c>
      <c r="B572">
        <v>106</v>
      </c>
      <c r="C572" t="s">
        <v>250</v>
      </c>
      <c r="D572" t="s">
        <v>251</v>
      </c>
      <c r="E572" t="s">
        <v>252</v>
      </c>
      <c r="F572" t="s">
        <v>253</v>
      </c>
      <c r="G572" t="s">
        <v>254</v>
      </c>
      <c r="H572" t="s">
        <v>255</v>
      </c>
      <c r="I572">
        <v>2015</v>
      </c>
      <c r="J572">
        <v>106</v>
      </c>
      <c r="K572" t="s">
        <v>250</v>
      </c>
      <c r="L572" t="s">
        <v>256</v>
      </c>
      <c r="M572" t="s">
        <v>257</v>
      </c>
      <c r="N572" t="s">
        <v>258</v>
      </c>
      <c r="O572" t="s">
        <v>259</v>
      </c>
      <c r="P572">
        <v>106</v>
      </c>
      <c r="Q572" t="s">
        <v>283</v>
      </c>
      <c r="R572">
        <v>106</v>
      </c>
      <c r="S572" t="s">
        <v>250</v>
      </c>
      <c r="T572" t="s">
        <v>262</v>
      </c>
      <c r="U572" t="s">
        <v>263</v>
      </c>
      <c r="V572" t="s">
        <v>290</v>
      </c>
      <c r="W572" t="s">
        <v>565</v>
      </c>
      <c r="X572">
        <v>0</v>
      </c>
      <c r="Y572" t="s">
        <v>565</v>
      </c>
      <c r="Z572">
        <v>2016</v>
      </c>
      <c r="AA572" t="s">
        <v>566</v>
      </c>
      <c r="AB572" t="s">
        <v>566</v>
      </c>
      <c r="AC572">
        <v>84</v>
      </c>
      <c r="AD572">
        <v>6.22</v>
      </c>
      <c r="AF572" t="s">
        <v>268</v>
      </c>
      <c r="AG572" t="s">
        <v>292</v>
      </c>
      <c r="AH572" t="s">
        <v>270</v>
      </c>
      <c r="AI572" t="s">
        <v>270</v>
      </c>
      <c r="AJ572" t="s">
        <v>270</v>
      </c>
      <c r="AK572" t="s">
        <v>270</v>
      </c>
      <c r="AL572">
        <v>1.9E-2</v>
      </c>
      <c r="AM572" t="s">
        <v>271</v>
      </c>
      <c r="AN572">
        <v>76884</v>
      </c>
      <c r="AO572">
        <v>302801</v>
      </c>
      <c r="AP572">
        <v>4</v>
      </c>
      <c r="AQ572">
        <v>35350</v>
      </c>
      <c r="AR572">
        <v>2019</v>
      </c>
      <c r="BK572">
        <v>23.47</v>
      </c>
      <c r="CM572">
        <v>49.78</v>
      </c>
      <c r="FU572">
        <v>55.77</v>
      </c>
      <c r="GB572">
        <v>30.88</v>
      </c>
      <c r="GP572">
        <v>86.51</v>
      </c>
      <c r="GU572">
        <v>159.13999999999999</v>
      </c>
      <c r="GV572">
        <v>256.07</v>
      </c>
      <c r="GW572">
        <v>1.3</v>
      </c>
      <c r="GY572">
        <v>159.9</v>
      </c>
      <c r="GZ572">
        <v>86.51</v>
      </c>
      <c r="HA572">
        <v>246.41</v>
      </c>
      <c r="HB572">
        <v>416.51</v>
      </c>
      <c r="HC572">
        <v>662.91999999999985</v>
      </c>
    </row>
    <row r="573" spans="1:211" x14ac:dyDescent="0.25">
      <c r="A573">
        <v>27</v>
      </c>
      <c r="B573">
        <v>106</v>
      </c>
      <c r="C573" t="s">
        <v>250</v>
      </c>
      <c r="D573" t="s">
        <v>251</v>
      </c>
      <c r="E573" t="s">
        <v>252</v>
      </c>
      <c r="F573" t="s">
        <v>253</v>
      </c>
      <c r="G573" t="s">
        <v>254</v>
      </c>
      <c r="H573" t="s">
        <v>255</v>
      </c>
      <c r="I573">
        <v>2015</v>
      </c>
      <c r="J573">
        <v>106</v>
      </c>
      <c r="K573" t="s">
        <v>250</v>
      </c>
      <c r="L573" t="s">
        <v>256</v>
      </c>
      <c r="M573" t="s">
        <v>257</v>
      </c>
      <c r="N573" t="s">
        <v>258</v>
      </c>
      <c r="O573" t="s">
        <v>259</v>
      </c>
      <c r="P573">
        <v>106</v>
      </c>
      <c r="Q573" t="s">
        <v>283</v>
      </c>
      <c r="R573">
        <v>106</v>
      </c>
      <c r="S573" t="s">
        <v>250</v>
      </c>
      <c r="T573" t="s">
        <v>262</v>
      </c>
      <c r="U573" t="s">
        <v>263</v>
      </c>
      <c r="V573" t="s">
        <v>290</v>
      </c>
      <c r="W573" t="s">
        <v>565</v>
      </c>
      <c r="X573">
        <v>0</v>
      </c>
      <c r="Y573" t="s">
        <v>565</v>
      </c>
      <c r="Z573">
        <v>2016</v>
      </c>
      <c r="AA573" t="s">
        <v>566</v>
      </c>
      <c r="AB573" t="s">
        <v>566</v>
      </c>
      <c r="AC573">
        <v>84</v>
      </c>
      <c r="AD573">
        <v>6.22</v>
      </c>
      <c r="AF573" t="s">
        <v>268</v>
      </c>
      <c r="AG573" t="s">
        <v>292</v>
      </c>
      <c r="AH573" t="s">
        <v>270</v>
      </c>
      <c r="AI573" t="s">
        <v>270</v>
      </c>
      <c r="AJ573" t="s">
        <v>270</v>
      </c>
      <c r="AK573" t="s">
        <v>270</v>
      </c>
      <c r="AL573">
        <v>1.9E-2</v>
      </c>
      <c r="AM573" t="s">
        <v>271</v>
      </c>
      <c r="AN573">
        <v>76884</v>
      </c>
      <c r="AO573">
        <v>302801</v>
      </c>
      <c r="AP573">
        <v>5</v>
      </c>
      <c r="AQ573">
        <v>35350</v>
      </c>
      <c r="AR573">
        <v>2020</v>
      </c>
      <c r="GP573">
        <v>4.92</v>
      </c>
      <c r="GU573">
        <v>10.54</v>
      </c>
      <c r="GV573">
        <v>51.28</v>
      </c>
      <c r="GY573">
        <v>0</v>
      </c>
      <c r="GZ573">
        <v>4.92</v>
      </c>
      <c r="HA573">
        <v>4.92</v>
      </c>
      <c r="HB573">
        <v>61.82</v>
      </c>
      <c r="HC573">
        <v>66.739999999999995</v>
      </c>
    </row>
    <row r="574" spans="1:211" x14ac:dyDescent="0.25">
      <c r="A574">
        <v>27</v>
      </c>
      <c r="B574">
        <v>106</v>
      </c>
      <c r="C574" t="s">
        <v>250</v>
      </c>
      <c r="D574" t="s">
        <v>251</v>
      </c>
      <c r="E574" t="s">
        <v>252</v>
      </c>
      <c r="F574" t="s">
        <v>253</v>
      </c>
      <c r="G574" t="s">
        <v>254</v>
      </c>
      <c r="H574" t="s">
        <v>255</v>
      </c>
      <c r="I574">
        <v>2015</v>
      </c>
      <c r="J574">
        <v>106</v>
      </c>
      <c r="K574" t="s">
        <v>250</v>
      </c>
      <c r="L574" t="s">
        <v>256</v>
      </c>
      <c r="M574" t="s">
        <v>257</v>
      </c>
      <c r="N574" t="s">
        <v>258</v>
      </c>
      <c r="O574" t="s">
        <v>259</v>
      </c>
      <c r="P574">
        <v>106</v>
      </c>
      <c r="Q574" t="s">
        <v>283</v>
      </c>
      <c r="R574">
        <v>106</v>
      </c>
      <c r="S574" t="s">
        <v>250</v>
      </c>
      <c r="T574" t="s">
        <v>262</v>
      </c>
      <c r="U574" t="s">
        <v>263</v>
      </c>
      <c r="V574" t="s">
        <v>290</v>
      </c>
      <c r="W574" t="s">
        <v>567</v>
      </c>
      <c r="X574">
        <v>0</v>
      </c>
      <c r="Y574" t="s">
        <v>567</v>
      </c>
      <c r="Z574">
        <v>2016</v>
      </c>
      <c r="AA574" t="s">
        <v>553</v>
      </c>
      <c r="AB574" t="s">
        <v>553</v>
      </c>
      <c r="AC574">
        <v>85</v>
      </c>
      <c r="AD574">
        <v>6.25</v>
      </c>
      <c r="AF574" t="s">
        <v>268</v>
      </c>
      <c r="AG574" t="s">
        <v>292</v>
      </c>
      <c r="AH574" t="s">
        <v>270</v>
      </c>
      <c r="AI574" t="s">
        <v>270</v>
      </c>
      <c r="AJ574" t="s">
        <v>270</v>
      </c>
      <c r="AK574" t="s">
        <v>270</v>
      </c>
      <c r="AL574">
        <v>5.7999999999999996E-3</v>
      </c>
      <c r="AM574" t="s">
        <v>271</v>
      </c>
      <c r="AN574">
        <v>52574</v>
      </c>
      <c r="AO574">
        <v>133909</v>
      </c>
      <c r="AP574">
        <v>2</v>
      </c>
      <c r="AQ574">
        <v>35352</v>
      </c>
      <c r="AR574">
        <v>2017</v>
      </c>
      <c r="GP574">
        <v>0</v>
      </c>
      <c r="GU574">
        <v>3.22</v>
      </c>
      <c r="GV574">
        <v>6.96</v>
      </c>
      <c r="GY574">
        <v>0</v>
      </c>
      <c r="GZ574">
        <v>0</v>
      </c>
      <c r="HA574">
        <v>0</v>
      </c>
      <c r="HB574">
        <v>10.18</v>
      </c>
      <c r="HC574">
        <v>10.18</v>
      </c>
    </row>
    <row r="575" spans="1:211" x14ac:dyDescent="0.25">
      <c r="A575">
        <v>27</v>
      </c>
      <c r="B575">
        <v>106</v>
      </c>
      <c r="C575" t="s">
        <v>250</v>
      </c>
      <c r="D575" t="s">
        <v>251</v>
      </c>
      <c r="E575" t="s">
        <v>252</v>
      </c>
      <c r="F575" t="s">
        <v>253</v>
      </c>
      <c r="G575" t="s">
        <v>254</v>
      </c>
      <c r="H575" t="s">
        <v>255</v>
      </c>
      <c r="I575">
        <v>2015</v>
      </c>
      <c r="J575">
        <v>106</v>
      </c>
      <c r="K575" t="s">
        <v>250</v>
      </c>
      <c r="L575" t="s">
        <v>256</v>
      </c>
      <c r="M575" t="s">
        <v>257</v>
      </c>
      <c r="N575" t="s">
        <v>258</v>
      </c>
      <c r="O575" t="s">
        <v>259</v>
      </c>
      <c r="P575">
        <v>106</v>
      </c>
      <c r="Q575" t="s">
        <v>283</v>
      </c>
      <c r="R575">
        <v>106</v>
      </c>
      <c r="S575" t="s">
        <v>250</v>
      </c>
      <c r="T575" t="s">
        <v>262</v>
      </c>
      <c r="U575" t="s">
        <v>263</v>
      </c>
      <c r="V575" t="s">
        <v>290</v>
      </c>
      <c r="W575" t="s">
        <v>567</v>
      </c>
      <c r="X575">
        <v>0</v>
      </c>
      <c r="Y575" t="s">
        <v>567</v>
      </c>
      <c r="Z575">
        <v>2016</v>
      </c>
      <c r="AA575" t="s">
        <v>553</v>
      </c>
      <c r="AB575" t="s">
        <v>553</v>
      </c>
      <c r="AC575">
        <v>85</v>
      </c>
      <c r="AD575">
        <v>6.25</v>
      </c>
      <c r="AF575" t="s">
        <v>268</v>
      </c>
      <c r="AG575" t="s">
        <v>292</v>
      </c>
      <c r="AH575" t="s">
        <v>270</v>
      </c>
      <c r="AI575" t="s">
        <v>270</v>
      </c>
      <c r="AJ575" t="s">
        <v>270</v>
      </c>
      <c r="AK575" t="s">
        <v>270</v>
      </c>
      <c r="AL575">
        <v>5.7999999999999996E-3</v>
      </c>
      <c r="AM575" t="s">
        <v>271</v>
      </c>
      <c r="AN575">
        <v>52574</v>
      </c>
      <c r="AO575">
        <v>133909</v>
      </c>
      <c r="AP575">
        <v>3</v>
      </c>
      <c r="AQ575">
        <v>35352</v>
      </c>
      <c r="AR575">
        <v>2018</v>
      </c>
      <c r="BC575">
        <v>25.33</v>
      </c>
      <c r="CM575">
        <v>9.5299999999999994</v>
      </c>
      <c r="CU575">
        <v>0</v>
      </c>
      <c r="FX575">
        <v>8.4600000000000009</v>
      </c>
      <c r="GP575">
        <v>19.72</v>
      </c>
      <c r="GU575">
        <v>52.68</v>
      </c>
      <c r="GV575">
        <v>70.08</v>
      </c>
      <c r="GY575">
        <v>43.32</v>
      </c>
      <c r="GZ575">
        <v>19.72</v>
      </c>
      <c r="HA575">
        <v>63.04</v>
      </c>
      <c r="HB575">
        <v>122.76</v>
      </c>
      <c r="HC575">
        <v>185.8</v>
      </c>
    </row>
    <row r="576" spans="1:211" x14ac:dyDescent="0.25">
      <c r="A576">
        <v>27</v>
      </c>
      <c r="B576">
        <v>106</v>
      </c>
      <c r="C576" t="s">
        <v>250</v>
      </c>
      <c r="D576" t="s">
        <v>251</v>
      </c>
      <c r="E576" t="s">
        <v>252</v>
      </c>
      <c r="F576" t="s">
        <v>253</v>
      </c>
      <c r="G576" t="s">
        <v>254</v>
      </c>
      <c r="H576" t="s">
        <v>255</v>
      </c>
      <c r="I576">
        <v>2015</v>
      </c>
      <c r="J576">
        <v>106</v>
      </c>
      <c r="K576" t="s">
        <v>250</v>
      </c>
      <c r="L576" t="s">
        <v>256</v>
      </c>
      <c r="M576" t="s">
        <v>257</v>
      </c>
      <c r="N576" t="s">
        <v>258</v>
      </c>
      <c r="O576" t="s">
        <v>259</v>
      </c>
      <c r="P576">
        <v>106</v>
      </c>
      <c r="Q576" t="s">
        <v>283</v>
      </c>
      <c r="R576">
        <v>106</v>
      </c>
      <c r="S576" t="s">
        <v>250</v>
      </c>
      <c r="T576" t="s">
        <v>262</v>
      </c>
      <c r="U576" t="s">
        <v>263</v>
      </c>
      <c r="V576" t="s">
        <v>290</v>
      </c>
      <c r="W576" t="s">
        <v>567</v>
      </c>
      <c r="X576">
        <v>0</v>
      </c>
      <c r="Y576" t="s">
        <v>567</v>
      </c>
      <c r="Z576">
        <v>2016</v>
      </c>
      <c r="AA576" t="s">
        <v>553</v>
      </c>
      <c r="AB576" t="s">
        <v>553</v>
      </c>
      <c r="AC576">
        <v>85</v>
      </c>
      <c r="AD576">
        <v>6.25</v>
      </c>
      <c r="AF576" t="s">
        <v>268</v>
      </c>
      <c r="AG576" t="s">
        <v>292</v>
      </c>
      <c r="AH576" t="s">
        <v>270</v>
      </c>
      <c r="AI576" t="s">
        <v>270</v>
      </c>
      <c r="AJ576" t="s">
        <v>270</v>
      </c>
      <c r="AK576" t="s">
        <v>270</v>
      </c>
      <c r="AL576">
        <v>5.7999999999999996E-3</v>
      </c>
      <c r="AM576" t="s">
        <v>271</v>
      </c>
      <c r="AN576">
        <v>52574</v>
      </c>
      <c r="AO576">
        <v>133909</v>
      </c>
      <c r="AP576">
        <v>4</v>
      </c>
      <c r="AQ576">
        <v>35352</v>
      </c>
      <c r="AR576">
        <v>2019</v>
      </c>
      <c r="BC576">
        <v>11</v>
      </c>
      <c r="BN576">
        <v>18.52</v>
      </c>
      <c r="CM576">
        <v>27.82</v>
      </c>
      <c r="FL576">
        <v>14.87</v>
      </c>
      <c r="FQ576">
        <v>32.5</v>
      </c>
      <c r="FX576">
        <v>21.34</v>
      </c>
      <c r="GB576">
        <v>11.13</v>
      </c>
      <c r="GP576">
        <v>114.27</v>
      </c>
      <c r="GT576">
        <v>3.69</v>
      </c>
      <c r="GU576">
        <v>75.709999999999994</v>
      </c>
      <c r="GV576">
        <v>109.36</v>
      </c>
      <c r="GY576">
        <v>137.18</v>
      </c>
      <c r="GZ576">
        <v>117.96</v>
      </c>
      <c r="HA576">
        <v>255.14</v>
      </c>
      <c r="HB576">
        <v>185.07</v>
      </c>
      <c r="HC576">
        <v>440.21</v>
      </c>
    </row>
    <row r="577" spans="1:211" x14ac:dyDescent="0.25">
      <c r="A577">
        <v>27</v>
      </c>
      <c r="B577">
        <v>106</v>
      </c>
      <c r="C577" t="s">
        <v>250</v>
      </c>
      <c r="D577" t="s">
        <v>251</v>
      </c>
      <c r="E577" t="s">
        <v>252</v>
      </c>
      <c r="F577" t="s">
        <v>253</v>
      </c>
      <c r="G577" t="s">
        <v>254</v>
      </c>
      <c r="H577" t="s">
        <v>255</v>
      </c>
      <c r="I577">
        <v>2015</v>
      </c>
      <c r="J577">
        <v>106</v>
      </c>
      <c r="K577" t="s">
        <v>250</v>
      </c>
      <c r="L577" t="s">
        <v>256</v>
      </c>
      <c r="M577" t="s">
        <v>257</v>
      </c>
      <c r="N577" t="s">
        <v>258</v>
      </c>
      <c r="O577" t="s">
        <v>259</v>
      </c>
      <c r="P577">
        <v>106</v>
      </c>
      <c r="Q577" t="s">
        <v>283</v>
      </c>
      <c r="R577">
        <v>106</v>
      </c>
      <c r="S577" t="s">
        <v>250</v>
      </c>
      <c r="T577" t="s">
        <v>262</v>
      </c>
      <c r="U577" t="s">
        <v>263</v>
      </c>
      <c r="V577" t="s">
        <v>290</v>
      </c>
      <c r="W577" t="s">
        <v>567</v>
      </c>
      <c r="X577">
        <v>0</v>
      </c>
      <c r="Y577" t="s">
        <v>567</v>
      </c>
      <c r="Z577">
        <v>2016</v>
      </c>
      <c r="AA577" t="s">
        <v>553</v>
      </c>
      <c r="AB577" t="s">
        <v>553</v>
      </c>
      <c r="AC577">
        <v>85</v>
      </c>
      <c r="AD577">
        <v>6.25</v>
      </c>
      <c r="AF577" t="s">
        <v>268</v>
      </c>
      <c r="AG577" t="s">
        <v>292</v>
      </c>
      <c r="AH577" t="s">
        <v>270</v>
      </c>
      <c r="AI577" t="s">
        <v>270</v>
      </c>
      <c r="AJ577" t="s">
        <v>270</v>
      </c>
      <c r="AK577" t="s">
        <v>270</v>
      </c>
      <c r="AL577">
        <v>5.7999999999999996E-3</v>
      </c>
      <c r="AM577" t="s">
        <v>271</v>
      </c>
      <c r="AN577">
        <v>52574</v>
      </c>
      <c r="AO577">
        <v>133909</v>
      </c>
      <c r="AP577">
        <v>5</v>
      </c>
      <c r="AQ577">
        <v>35352</v>
      </c>
      <c r="AR577">
        <v>2020</v>
      </c>
      <c r="GP577">
        <v>3.18</v>
      </c>
      <c r="GU577">
        <v>7.88</v>
      </c>
      <c r="GV577">
        <v>29.34</v>
      </c>
      <c r="GY577">
        <v>0</v>
      </c>
      <c r="GZ577">
        <v>3.18</v>
      </c>
      <c r="HA577">
        <v>3.18</v>
      </c>
      <c r="HB577">
        <v>37.22</v>
      </c>
      <c r="HC577">
        <v>40.4</v>
      </c>
    </row>
    <row r="578" spans="1:211" x14ac:dyDescent="0.25">
      <c r="A578">
        <v>27</v>
      </c>
      <c r="B578">
        <v>106</v>
      </c>
      <c r="C578" t="s">
        <v>250</v>
      </c>
      <c r="D578" t="s">
        <v>251</v>
      </c>
      <c r="E578" t="s">
        <v>252</v>
      </c>
      <c r="F578" t="s">
        <v>253</v>
      </c>
      <c r="G578" t="s">
        <v>254</v>
      </c>
      <c r="H578" t="s">
        <v>255</v>
      </c>
      <c r="I578">
        <v>2015</v>
      </c>
      <c r="J578">
        <v>106</v>
      </c>
      <c r="K578" t="s">
        <v>250</v>
      </c>
      <c r="L578" t="s">
        <v>256</v>
      </c>
      <c r="M578" t="s">
        <v>257</v>
      </c>
      <c r="N578" t="s">
        <v>258</v>
      </c>
      <c r="O578" t="s">
        <v>259</v>
      </c>
      <c r="P578">
        <v>106</v>
      </c>
      <c r="Q578" t="s">
        <v>283</v>
      </c>
      <c r="R578">
        <v>106</v>
      </c>
      <c r="S578" t="s">
        <v>250</v>
      </c>
      <c r="T578" t="s">
        <v>262</v>
      </c>
      <c r="U578" t="s">
        <v>263</v>
      </c>
      <c r="V578" t="s">
        <v>290</v>
      </c>
      <c r="W578" t="s">
        <v>568</v>
      </c>
      <c r="X578">
        <v>0</v>
      </c>
      <c r="Y578" t="s">
        <v>568</v>
      </c>
      <c r="Z578">
        <v>2016</v>
      </c>
      <c r="AA578" t="s">
        <v>569</v>
      </c>
      <c r="AB578" t="s">
        <v>569</v>
      </c>
      <c r="AC578">
        <v>85</v>
      </c>
      <c r="AD578">
        <v>6.36</v>
      </c>
      <c r="AF578" t="s">
        <v>268</v>
      </c>
      <c r="AG578" t="s">
        <v>292</v>
      </c>
      <c r="AH578" t="s">
        <v>270</v>
      </c>
      <c r="AI578" t="s">
        <v>270</v>
      </c>
      <c r="AJ578" t="s">
        <v>270</v>
      </c>
      <c r="AK578" t="s">
        <v>270</v>
      </c>
      <c r="AL578">
        <v>1.17E-2</v>
      </c>
      <c r="AM578" t="s">
        <v>271</v>
      </c>
      <c r="AN578">
        <v>25997</v>
      </c>
      <c r="AO578">
        <v>100280</v>
      </c>
      <c r="AP578">
        <v>2</v>
      </c>
      <c r="AQ578">
        <v>35347</v>
      </c>
      <c r="AR578">
        <v>2017</v>
      </c>
      <c r="GU578">
        <v>1.22</v>
      </c>
      <c r="GV578">
        <v>2.63</v>
      </c>
      <c r="GY578">
        <v>0</v>
      </c>
      <c r="GZ578">
        <v>0</v>
      </c>
      <c r="HA578">
        <v>0</v>
      </c>
      <c r="HB578">
        <v>3.85</v>
      </c>
      <c r="HC578">
        <v>3.8499999999999996</v>
      </c>
    </row>
    <row r="579" spans="1:211" x14ac:dyDescent="0.25">
      <c r="A579">
        <v>27</v>
      </c>
      <c r="B579">
        <v>106</v>
      </c>
      <c r="C579" t="s">
        <v>250</v>
      </c>
      <c r="D579" t="s">
        <v>251</v>
      </c>
      <c r="E579" t="s">
        <v>252</v>
      </c>
      <c r="F579" t="s">
        <v>253</v>
      </c>
      <c r="G579" t="s">
        <v>254</v>
      </c>
      <c r="H579" t="s">
        <v>255</v>
      </c>
      <c r="I579">
        <v>2015</v>
      </c>
      <c r="J579">
        <v>106</v>
      </c>
      <c r="K579" t="s">
        <v>250</v>
      </c>
      <c r="L579" t="s">
        <v>256</v>
      </c>
      <c r="M579" t="s">
        <v>257</v>
      </c>
      <c r="N579" t="s">
        <v>258</v>
      </c>
      <c r="O579" t="s">
        <v>259</v>
      </c>
      <c r="P579">
        <v>106</v>
      </c>
      <c r="Q579" t="s">
        <v>283</v>
      </c>
      <c r="R579">
        <v>106</v>
      </c>
      <c r="S579" t="s">
        <v>250</v>
      </c>
      <c r="T579" t="s">
        <v>262</v>
      </c>
      <c r="U579" t="s">
        <v>263</v>
      </c>
      <c r="V579" t="s">
        <v>290</v>
      </c>
      <c r="W579" t="s">
        <v>568</v>
      </c>
      <c r="X579">
        <v>0</v>
      </c>
      <c r="Y579" t="s">
        <v>568</v>
      </c>
      <c r="Z579">
        <v>2016</v>
      </c>
      <c r="AA579" t="s">
        <v>569</v>
      </c>
      <c r="AB579" t="s">
        <v>569</v>
      </c>
      <c r="AC579">
        <v>85</v>
      </c>
      <c r="AD579">
        <v>6.36</v>
      </c>
      <c r="AF579" t="s">
        <v>268</v>
      </c>
      <c r="AG579" t="s">
        <v>292</v>
      </c>
      <c r="AH579" t="s">
        <v>270</v>
      </c>
      <c r="AI579" t="s">
        <v>270</v>
      </c>
      <c r="AJ579" t="s">
        <v>270</v>
      </c>
      <c r="AK579" t="s">
        <v>270</v>
      </c>
      <c r="AL579">
        <v>1.17E-2</v>
      </c>
      <c r="AM579" t="s">
        <v>271</v>
      </c>
      <c r="AN579">
        <v>25997</v>
      </c>
      <c r="AO579">
        <v>100280</v>
      </c>
      <c r="AP579">
        <v>3</v>
      </c>
      <c r="AQ579">
        <v>35347</v>
      </c>
      <c r="AR579">
        <v>2018</v>
      </c>
      <c r="CM579">
        <v>20.02</v>
      </c>
      <c r="FC579">
        <v>3.86</v>
      </c>
      <c r="GU579">
        <v>21.69</v>
      </c>
      <c r="GV579">
        <v>53.94</v>
      </c>
      <c r="GY579">
        <v>23.88</v>
      </c>
      <c r="GZ579">
        <v>0</v>
      </c>
      <c r="HA579">
        <v>23.88</v>
      </c>
      <c r="HB579">
        <v>75.63</v>
      </c>
      <c r="HC579">
        <v>99.509999999999991</v>
      </c>
    </row>
    <row r="580" spans="1:211" x14ac:dyDescent="0.25">
      <c r="A580">
        <v>27</v>
      </c>
      <c r="B580">
        <v>106</v>
      </c>
      <c r="C580" t="s">
        <v>250</v>
      </c>
      <c r="D580" t="s">
        <v>251</v>
      </c>
      <c r="E580" t="s">
        <v>252</v>
      </c>
      <c r="F580" t="s">
        <v>253</v>
      </c>
      <c r="G580" t="s">
        <v>254</v>
      </c>
      <c r="H580" t="s">
        <v>255</v>
      </c>
      <c r="I580">
        <v>2015</v>
      </c>
      <c r="J580">
        <v>106</v>
      </c>
      <c r="K580" t="s">
        <v>250</v>
      </c>
      <c r="L580" t="s">
        <v>256</v>
      </c>
      <c r="M580" t="s">
        <v>257</v>
      </c>
      <c r="N580" t="s">
        <v>258</v>
      </c>
      <c r="O580" t="s">
        <v>259</v>
      </c>
      <c r="P580">
        <v>106</v>
      </c>
      <c r="Q580" t="s">
        <v>283</v>
      </c>
      <c r="R580">
        <v>106</v>
      </c>
      <c r="S580" t="s">
        <v>250</v>
      </c>
      <c r="T580" t="s">
        <v>262</v>
      </c>
      <c r="U580" t="s">
        <v>263</v>
      </c>
      <c r="V580" t="s">
        <v>290</v>
      </c>
      <c r="W580" t="s">
        <v>568</v>
      </c>
      <c r="X580">
        <v>0</v>
      </c>
      <c r="Y580" t="s">
        <v>568</v>
      </c>
      <c r="Z580">
        <v>2016</v>
      </c>
      <c r="AA580" t="s">
        <v>569</v>
      </c>
      <c r="AB580" t="s">
        <v>569</v>
      </c>
      <c r="AC580">
        <v>85</v>
      </c>
      <c r="AD580">
        <v>6.36</v>
      </c>
      <c r="AF580" t="s">
        <v>268</v>
      </c>
      <c r="AG580" t="s">
        <v>292</v>
      </c>
      <c r="AH580" t="s">
        <v>270</v>
      </c>
      <c r="AI580" t="s">
        <v>270</v>
      </c>
      <c r="AJ580" t="s">
        <v>270</v>
      </c>
      <c r="AK580" t="s">
        <v>270</v>
      </c>
      <c r="AL580">
        <v>1.17E-2</v>
      </c>
      <c r="AM580" t="s">
        <v>271</v>
      </c>
      <c r="AN580">
        <v>25997</v>
      </c>
      <c r="AO580">
        <v>100280</v>
      </c>
      <c r="AP580">
        <v>4</v>
      </c>
      <c r="AQ580">
        <v>35347</v>
      </c>
      <c r="AR580">
        <v>2019</v>
      </c>
      <c r="BC580">
        <v>8.52</v>
      </c>
      <c r="BR580">
        <v>10.53</v>
      </c>
      <c r="FL580">
        <v>8.49</v>
      </c>
      <c r="GB580">
        <v>16.86</v>
      </c>
      <c r="GP580">
        <v>11.8</v>
      </c>
      <c r="GU580">
        <v>36.590000000000003</v>
      </c>
      <c r="GV580">
        <v>61.84</v>
      </c>
      <c r="GY580">
        <v>44.4</v>
      </c>
      <c r="GZ580">
        <v>11.8</v>
      </c>
      <c r="HA580">
        <v>56.2</v>
      </c>
      <c r="HB580">
        <v>98.43</v>
      </c>
      <c r="HC580">
        <v>154.63</v>
      </c>
    </row>
    <row r="581" spans="1:211" x14ac:dyDescent="0.25">
      <c r="A581">
        <v>27</v>
      </c>
      <c r="B581">
        <v>106</v>
      </c>
      <c r="C581" t="s">
        <v>250</v>
      </c>
      <c r="D581" t="s">
        <v>251</v>
      </c>
      <c r="E581" t="s">
        <v>252</v>
      </c>
      <c r="F581" t="s">
        <v>253</v>
      </c>
      <c r="G581" t="s">
        <v>254</v>
      </c>
      <c r="H581" t="s">
        <v>255</v>
      </c>
      <c r="I581">
        <v>2015</v>
      </c>
      <c r="J581">
        <v>106</v>
      </c>
      <c r="K581" t="s">
        <v>250</v>
      </c>
      <c r="L581" t="s">
        <v>256</v>
      </c>
      <c r="M581" t="s">
        <v>257</v>
      </c>
      <c r="N581" t="s">
        <v>258</v>
      </c>
      <c r="O581" t="s">
        <v>259</v>
      </c>
      <c r="P581">
        <v>106</v>
      </c>
      <c r="Q581" t="s">
        <v>283</v>
      </c>
      <c r="R581">
        <v>106</v>
      </c>
      <c r="S581" t="s">
        <v>250</v>
      </c>
      <c r="T581" t="s">
        <v>262</v>
      </c>
      <c r="U581" t="s">
        <v>263</v>
      </c>
      <c r="V581" t="s">
        <v>290</v>
      </c>
      <c r="W581" t="s">
        <v>568</v>
      </c>
      <c r="X581">
        <v>0</v>
      </c>
      <c r="Y581" t="s">
        <v>568</v>
      </c>
      <c r="Z581">
        <v>2016</v>
      </c>
      <c r="AA581" t="s">
        <v>569</v>
      </c>
      <c r="AB581" t="s">
        <v>569</v>
      </c>
      <c r="AC581">
        <v>85</v>
      </c>
      <c r="AD581">
        <v>6.36</v>
      </c>
      <c r="AF581" t="s">
        <v>268</v>
      </c>
      <c r="AG581" t="s">
        <v>292</v>
      </c>
      <c r="AH581" t="s">
        <v>270</v>
      </c>
      <c r="AI581" t="s">
        <v>270</v>
      </c>
      <c r="AJ581" t="s">
        <v>270</v>
      </c>
      <c r="AK581" t="s">
        <v>270</v>
      </c>
      <c r="AL581">
        <v>1.17E-2</v>
      </c>
      <c r="AM581" t="s">
        <v>271</v>
      </c>
      <c r="AN581">
        <v>25997</v>
      </c>
      <c r="AO581">
        <v>100280</v>
      </c>
      <c r="AP581">
        <v>5</v>
      </c>
      <c r="AQ581">
        <v>35347</v>
      </c>
      <c r="AR581">
        <v>2020</v>
      </c>
      <c r="BX581">
        <v>10.68</v>
      </c>
      <c r="GU581">
        <v>7.59</v>
      </c>
      <c r="GV581">
        <v>29.99</v>
      </c>
      <c r="GY581">
        <v>10.68</v>
      </c>
      <c r="GZ581">
        <v>0</v>
      </c>
      <c r="HA581">
        <v>10.68</v>
      </c>
      <c r="HB581">
        <v>37.58</v>
      </c>
      <c r="HC581">
        <v>48.26</v>
      </c>
    </row>
    <row r="582" spans="1:211" x14ac:dyDescent="0.25">
      <c r="A582">
        <v>27</v>
      </c>
      <c r="B582">
        <v>106</v>
      </c>
      <c r="C582" t="s">
        <v>250</v>
      </c>
      <c r="D582" t="s">
        <v>251</v>
      </c>
      <c r="E582" t="s">
        <v>252</v>
      </c>
      <c r="F582" t="s">
        <v>253</v>
      </c>
      <c r="G582" t="s">
        <v>254</v>
      </c>
      <c r="H582" t="s">
        <v>255</v>
      </c>
      <c r="I582">
        <v>2015</v>
      </c>
      <c r="J582">
        <v>106</v>
      </c>
      <c r="K582" t="s">
        <v>250</v>
      </c>
      <c r="L582" t="s">
        <v>256</v>
      </c>
      <c r="M582" t="s">
        <v>257</v>
      </c>
      <c r="N582" t="s">
        <v>258</v>
      </c>
      <c r="O582" t="s">
        <v>259</v>
      </c>
      <c r="P582">
        <v>106</v>
      </c>
      <c r="Q582" t="s">
        <v>283</v>
      </c>
      <c r="R582">
        <v>106</v>
      </c>
      <c r="S582" t="s">
        <v>250</v>
      </c>
      <c r="T582" t="s">
        <v>262</v>
      </c>
      <c r="U582" t="s">
        <v>263</v>
      </c>
      <c r="V582" t="s">
        <v>290</v>
      </c>
      <c r="W582" t="s">
        <v>570</v>
      </c>
      <c r="X582">
        <v>0</v>
      </c>
      <c r="Y582" t="s">
        <v>570</v>
      </c>
      <c r="Z582">
        <v>2016</v>
      </c>
      <c r="AA582" t="s">
        <v>569</v>
      </c>
      <c r="AB582" t="s">
        <v>569</v>
      </c>
      <c r="AC582">
        <v>85</v>
      </c>
      <c r="AD582">
        <v>6.36</v>
      </c>
      <c r="AF582" t="s">
        <v>268</v>
      </c>
      <c r="AG582" t="s">
        <v>292</v>
      </c>
      <c r="AH582" t="s">
        <v>270</v>
      </c>
      <c r="AI582" t="s">
        <v>270</v>
      </c>
      <c r="AJ582" t="s">
        <v>270</v>
      </c>
      <c r="AK582" t="s">
        <v>270</v>
      </c>
      <c r="AL582">
        <v>1.7899999999999999E-2</v>
      </c>
      <c r="AM582" t="s">
        <v>271</v>
      </c>
      <c r="AN582">
        <v>25851</v>
      </c>
      <c r="AO582">
        <v>100342</v>
      </c>
      <c r="AP582">
        <v>2</v>
      </c>
      <c r="AQ582">
        <v>35348</v>
      </c>
      <c r="AR582">
        <v>2017</v>
      </c>
      <c r="GU582">
        <v>4.91</v>
      </c>
      <c r="GV582">
        <v>10.61</v>
      </c>
      <c r="GY582">
        <v>0</v>
      </c>
      <c r="GZ582">
        <v>0</v>
      </c>
      <c r="HA582">
        <v>0</v>
      </c>
      <c r="HB582">
        <v>15.52</v>
      </c>
      <c r="HC582">
        <v>15.52</v>
      </c>
    </row>
    <row r="583" spans="1:211" x14ac:dyDescent="0.25">
      <c r="A583">
        <v>27</v>
      </c>
      <c r="B583">
        <v>106</v>
      </c>
      <c r="C583" t="s">
        <v>250</v>
      </c>
      <c r="D583" t="s">
        <v>251</v>
      </c>
      <c r="E583" t="s">
        <v>252</v>
      </c>
      <c r="F583" t="s">
        <v>253</v>
      </c>
      <c r="G583" t="s">
        <v>254</v>
      </c>
      <c r="H583" t="s">
        <v>255</v>
      </c>
      <c r="I583">
        <v>2015</v>
      </c>
      <c r="J583">
        <v>106</v>
      </c>
      <c r="K583" t="s">
        <v>250</v>
      </c>
      <c r="L583" t="s">
        <v>256</v>
      </c>
      <c r="M583" t="s">
        <v>257</v>
      </c>
      <c r="N583" t="s">
        <v>258</v>
      </c>
      <c r="O583" t="s">
        <v>259</v>
      </c>
      <c r="P583">
        <v>106</v>
      </c>
      <c r="Q583" t="s">
        <v>283</v>
      </c>
      <c r="R583">
        <v>106</v>
      </c>
      <c r="S583" t="s">
        <v>250</v>
      </c>
      <c r="T583" t="s">
        <v>262</v>
      </c>
      <c r="U583" t="s">
        <v>263</v>
      </c>
      <c r="V583" t="s">
        <v>290</v>
      </c>
      <c r="W583" t="s">
        <v>570</v>
      </c>
      <c r="X583">
        <v>0</v>
      </c>
      <c r="Y583" t="s">
        <v>570</v>
      </c>
      <c r="Z583">
        <v>2016</v>
      </c>
      <c r="AA583" t="s">
        <v>569</v>
      </c>
      <c r="AB583" t="s">
        <v>569</v>
      </c>
      <c r="AC583">
        <v>85</v>
      </c>
      <c r="AD583">
        <v>6.36</v>
      </c>
      <c r="AF583" t="s">
        <v>268</v>
      </c>
      <c r="AG583" t="s">
        <v>292</v>
      </c>
      <c r="AH583" t="s">
        <v>270</v>
      </c>
      <c r="AI583" t="s">
        <v>270</v>
      </c>
      <c r="AJ583" t="s">
        <v>270</v>
      </c>
      <c r="AK583" t="s">
        <v>270</v>
      </c>
      <c r="AL583">
        <v>1.7899999999999999E-2</v>
      </c>
      <c r="AM583" t="s">
        <v>271</v>
      </c>
      <c r="AN583">
        <v>25851</v>
      </c>
      <c r="AO583">
        <v>100342</v>
      </c>
      <c r="AP583">
        <v>3</v>
      </c>
      <c r="AQ583">
        <v>35348</v>
      </c>
      <c r="AR583">
        <v>2018</v>
      </c>
      <c r="GP583">
        <v>8.89</v>
      </c>
      <c r="GU583">
        <v>33.58</v>
      </c>
      <c r="GV583">
        <v>44.6</v>
      </c>
      <c r="GY583">
        <v>0</v>
      </c>
      <c r="GZ583">
        <v>8.89</v>
      </c>
      <c r="HA583">
        <v>8.89</v>
      </c>
      <c r="HB583">
        <v>78.180000000000007</v>
      </c>
      <c r="HC583">
        <v>87.07</v>
      </c>
    </row>
    <row r="584" spans="1:211" x14ac:dyDescent="0.25">
      <c r="A584">
        <v>27</v>
      </c>
      <c r="B584">
        <v>106</v>
      </c>
      <c r="C584" t="s">
        <v>250</v>
      </c>
      <c r="D584" t="s">
        <v>251</v>
      </c>
      <c r="E584" t="s">
        <v>252</v>
      </c>
      <c r="F584" t="s">
        <v>253</v>
      </c>
      <c r="G584" t="s">
        <v>254</v>
      </c>
      <c r="H584" t="s">
        <v>255</v>
      </c>
      <c r="I584">
        <v>2015</v>
      </c>
      <c r="J584">
        <v>106</v>
      </c>
      <c r="K584" t="s">
        <v>250</v>
      </c>
      <c r="L584" t="s">
        <v>256</v>
      </c>
      <c r="M584" t="s">
        <v>257</v>
      </c>
      <c r="N584" t="s">
        <v>258</v>
      </c>
      <c r="O584" t="s">
        <v>259</v>
      </c>
      <c r="P584">
        <v>106</v>
      </c>
      <c r="Q584" t="s">
        <v>283</v>
      </c>
      <c r="R584">
        <v>106</v>
      </c>
      <c r="S584" t="s">
        <v>250</v>
      </c>
      <c r="T584" t="s">
        <v>262</v>
      </c>
      <c r="U584" t="s">
        <v>263</v>
      </c>
      <c r="V584" t="s">
        <v>290</v>
      </c>
      <c r="W584" t="s">
        <v>570</v>
      </c>
      <c r="X584">
        <v>0</v>
      </c>
      <c r="Y584" t="s">
        <v>570</v>
      </c>
      <c r="Z584">
        <v>2016</v>
      </c>
      <c r="AA584" t="s">
        <v>569</v>
      </c>
      <c r="AB584" t="s">
        <v>569</v>
      </c>
      <c r="AC584">
        <v>85</v>
      </c>
      <c r="AD584">
        <v>6.36</v>
      </c>
      <c r="AF584" t="s">
        <v>268</v>
      </c>
      <c r="AG584" t="s">
        <v>292</v>
      </c>
      <c r="AH584" t="s">
        <v>270</v>
      </c>
      <c r="AI584" t="s">
        <v>270</v>
      </c>
      <c r="AJ584" t="s">
        <v>270</v>
      </c>
      <c r="AK584" t="s">
        <v>270</v>
      </c>
      <c r="AL584">
        <v>1.7899999999999999E-2</v>
      </c>
      <c r="AM584" t="s">
        <v>271</v>
      </c>
      <c r="AN584">
        <v>25851</v>
      </c>
      <c r="AO584">
        <v>100342</v>
      </c>
      <c r="AP584">
        <v>4</v>
      </c>
      <c r="AQ584">
        <v>35348</v>
      </c>
      <c r="AR584">
        <v>2019</v>
      </c>
      <c r="BR584">
        <v>10.6</v>
      </c>
      <c r="FD584">
        <v>37.85</v>
      </c>
      <c r="GB584">
        <v>16.96</v>
      </c>
      <c r="GP584">
        <v>80.36</v>
      </c>
      <c r="GU584">
        <v>60.81</v>
      </c>
      <c r="GV584">
        <v>117.41</v>
      </c>
      <c r="GY584">
        <v>65.41</v>
      </c>
      <c r="GZ584">
        <v>80.36</v>
      </c>
      <c r="HA584">
        <v>145.77000000000001</v>
      </c>
      <c r="HB584">
        <v>178.22</v>
      </c>
      <c r="HC584">
        <v>323.99</v>
      </c>
    </row>
    <row r="585" spans="1:211" x14ac:dyDescent="0.25">
      <c r="A585">
        <v>27</v>
      </c>
      <c r="B585">
        <v>106</v>
      </c>
      <c r="C585" t="s">
        <v>250</v>
      </c>
      <c r="D585" t="s">
        <v>251</v>
      </c>
      <c r="E585" t="s">
        <v>252</v>
      </c>
      <c r="F585" t="s">
        <v>253</v>
      </c>
      <c r="G585" t="s">
        <v>254</v>
      </c>
      <c r="H585" t="s">
        <v>255</v>
      </c>
      <c r="I585">
        <v>2015</v>
      </c>
      <c r="J585">
        <v>106</v>
      </c>
      <c r="K585" t="s">
        <v>250</v>
      </c>
      <c r="L585" t="s">
        <v>256</v>
      </c>
      <c r="M585" t="s">
        <v>257</v>
      </c>
      <c r="N585" t="s">
        <v>258</v>
      </c>
      <c r="O585" t="s">
        <v>259</v>
      </c>
      <c r="P585">
        <v>106</v>
      </c>
      <c r="Q585" t="s">
        <v>283</v>
      </c>
      <c r="R585">
        <v>106</v>
      </c>
      <c r="S585" t="s">
        <v>250</v>
      </c>
      <c r="T585" t="s">
        <v>262</v>
      </c>
      <c r="U585" t="s">
        <v>263</v>
      </c>
      <c r="V585" t="s">
        <v>290</v>
      </c>
      <c r="W585" t="s">
        <v>570</v>
      </c>
      <c r="X585">
        <v>0</v>
      </c>
      <c r="Y585" t="s">
        <v>570</v>
      </c>
      <c r="Z585">
        <v>2016</v>
      </c>
      <c r="AA585" t="s">
        <v>569</v>
      </c>
      <c r="AB585" t="s">
        <v>569</v>
      </c>
      <c r="AC585">
        <v>85</v>
      </c>
      <c r="AD585">
        <v>6.36</v>
      </c>
      <c r="AF585" t="s">
        <v>268</v>
      </c>
      <c r="AG585" t="s">
        <v>292</v>
      </c>
      <c r="AH585" t="s">
        <v>270</v>
      </c>
      <c r="AI585" t="s">
        <v>270</v>
      </c>
      <c r="AJ585" t="s">
        <v>270</v>
      </c>
      <c r="AK585" t="s">
        <v>270</v>
      </c>
      <c r="AL585">
        <v>1.7899999999999999E-2</v>
      </c>
      <c r="AM585" t="s">
        <v>271</v>
      </c>
      <c r="AN585">
        <v>25851</v>
      </c>
      <c r="AO585">
        <v>100342</v>
      </c>
      <c r="AP585">
        <v>5</v>
      </c>
      <c r="AQ585">
        <v>35348</v>
      </c>
      <c r="AR585">
        <v>2020</v>
      </c>
      <c r="GU585">
        <v>7.63</v>
      </c>
      <c r="GV585">
        <v>32.700000000000003</v>
      </c>
      <c r="GY585">
        <v>0</v>
      </c>
      <c r="GZ585">
        <v>0</v>
      </c>
      <c r="HA585">
        <v>0</v>
      </c>
      <c r="HB585">
        <v>40.33</v>
      </c>
      <c r="HC585">
        <v>40.330000000000005</v>
      </c>
    </row>
    <row r="586" spans="1:211" x14ac:dyDescent="0.25">
      <c r="A586">
        <v>27</v>
      </c>
      <c r="B586">
        <v>106</v>
      </c>
      <c r="C586" t="s">
        <v>250</v>
      </c>
      <c r="D586" t="s">
        <v>251</v>
      </c>
      <c r="E586" t="s">
        <v>252</v>
      </c>
      <c r="F586" t="s">
        <v>253</v>
      </c>
      <c r="G586" t="s">
        <v>254</v>
      </c>
      <c r="H586" t="s">
        <v>255</v>
      </c>
      <c r="I586">
        <v>2015</v>
      </c>
      <c r="J586">
        <v>106</v>
      </c>
      <c r="K586" t="s">
        <v>250</v>
      </c>
      <c r="L586" t="s">
        <v>256</v>
      </c>
      <c r="M586" t="s">
        <v>257</v>
      </c>
      <c r="N586" t="s">
        <v>258</v>
      </c>
      <c r="O586" t="s">
        <v>259</v>
      </c>
      <c r="P586">
        <v>106</v>
      </c>
      <c r="Q586" t="s">
        <v>283</v>
      </c>
      <c r="R586">
        <v>106</v>
      </c>
      <c r="S586" t="s">
        <v>250</v>
      </c>
      <c r="T586" t="s">
        <v>262</v>
      </c>
      <c r="U586" t="s">
        <v>263</v>
      </c>
      <c r="V586" t="s">
        <v>290</v>
      </c>
      <c r="W586" t="s">
        <v>571</v>
      </c>
      <c r="X586">
        <v>0</v>
      </c>
      <c r="Y586" t="s">
        <v>571</v>
      </c>
      <c r="Z586">
        <v>2016</v>
      </c>
      <c r="AA586" t="s">
        <v>569</v>
      </c>
      <c r="AB586" t="s">
        <v>569</v>
      </c>
      <c r="AC586">
        <v>85</v>
      </c>
      <c r="AD586">
        <v>6.36</v>
      </c>
      <c r="AF586" t="s">
        <v>268</v>
      </c>
      <c r="AG586" t="s">
        <v>292</v>
      </c>
      <c r="AH586" t="s">
        <v>270</v>
      </c>
      <c r="AI586" t="s">
        <v>270</v>
      </c>
      <c r="AJ586" t="s">
        <v>270</v>
      </c>
      <c r="AK586" t="s">
        <v>270</v>
      </c>
      <c r="AL586">
        <v>4.6699999999999998E-2</v>
      </c>
      <c r="AM586" t="s">
        <v>271</v>
      </c>
      <c r="AN586">
        <v>25234</v>
      </c>
      <c r="AO586">
        <v>100908</v>
      </c>
      <c r="AP586">
        <v>2</v>
      </c>
      <c r="AQ586">
        <v>35349</v>
      </c>
      <c r="AR586">
        <v>2017</v>
      </c>
      <c r="GU586">
        <v>1.26</v>
      </c>
      <c r="GV586">
        <v>2.73</v>
      </c>
      <c r="GY586">
        <v>0</v>
      </c>
      <c r="GZ586">
        <v>0</v>
      </c>
      <c r="HA586">
        <v>0</v>
      </c>
      <c r="HB586">
        <v>3.99</v>
      </c>
      <c r="HC586">
        <v>3.99</v>
      </c>
    </row>
    <row r="587" spans="1:211" x14ac:dyDescent="0.25">
      <c r="A587">
        <v>27</v>
      </c>
      <c r="B587">
        <v>106</v>
      </c>
      <c r="C587" t="s">
        <v>250</v>
      </c>
      <c r="D587" t="s">
        <v>251</v>
      </c>
      <c r="E587" t="s">
        <v>252</v>
      </c>
      <c r="F587" t="s">
        <v>253</v>
      </c>
      <c r="G587" t="s">
        <v>254</v>
      </c>
      <c r="H587" t="s">
        <v>255</v>
      </c>
      <c r="I587">
        <v>2015</v>
      </c>
      <c r="J587">
        <v>106</v>
      </c>
      <c r="K587" t="s">
        <v>250</v>
      </c>
      <c r="L587" t="s">
        <v>256</v>
      </c>
      <c r="M587" t="s">
        <v>257</v>
      </c>
      <c r="N587" t="s">
        <v>258</v>
      </c>
      <c r="O587" t="s">
        <v>259</v>
      </c>
      <c r="P587">
        <v>106</v>
      </c>
      <c r="Q587" t="s">
        <v>283</v>
      </c>
      <c r="R587">
        <v>106</v>
      </c>
      <c r="S587" t="s">
        <v>250</v>
      </c>
      <c r="T587" t="s">
        <v>262</v>
      </c>
      <c r="U587" t="s">
        <v>263</v>
      </c>
      <c r="V587" t="s">
        <v>290</v>
      </c>
      <c r="W587" t="s">
        <v>571</v>
      </c>
      <c r="X587">
        <v>0</v>
      </c>
      <c r="Y587" t="s">
        <v>571</v>
      </c>
      <c r="Z587">
        <v>2016</v>
      </c>
      <c r="AA587" t="s">
        <v>569</v>
      </c>
      <c r="AB587" t="s">
        <v>569</v>
      </c>
      <c r="AC587">
        <v>85</v>
      </c>
      <c r="AD587">
        <v>6.36</v>
      </c>
      <c r="AF587" t="s">
        <v>268</v>
      </c>
      <c r="AG587" t="s">
        <v>292</v>
      </c>
      <c r="AH587" t="s">
        <v>270</v>
      </c>
      <c r="AI587" t="s">
        <v>270</v>
      </c>
      <c r="AJ587" t="s">
        <v>270</v>
      </c>
      <c r="AK587" t="s">
        <v>270</v>
      </c>
      <c r="AL587">
        <v>4.6699999999999998E-2</v>
      </c>
      <c r="AM587" t="s">
        <v>271</v>
      </c>
      <c r="AN587">
        <v>25234</v>
      </c>
      <c r="AO587">
        <v>100908</v>
      </c>
      <c r="AP587">
        <v>3</v>
      </c>
      <c r="AQ587">
        <v>35349</v>
      </c>
      <c r="AR587">
        <v>2018</v>
      </c>
      <c r="BP587">
        <v>0</v>
      </c>
      <c r="FX587">
        <v>17.52</v>
      </c>
      <c r="GP587">
        <v>8.56</v>
      </c>
      <c r="GU587">
        <v>15.92</v>
      </c>
      <c r="GV587">
        <v>20.309999999999999</v>
      </c>
      <c r="GY587">
        <v>17.52</v>
      </c>
      <c r="GZ587">
        <v>8.56</v>
      </c>
      <c r="HA587">
        <v>26.08</v>
      </c>
      <c r="HB587">
        <v>36.229999999999997</v>
      </c>
      <c r="HC587">
        <v>62.31</v>
      </c>
    </row>
    <row r="588" spans="1:211" x14ac:dyDescent="0.25">
      <c r="A588">
        <v>27</v>
      </c>
      <c r="B588">
        <v>106</v>
      </c>
      <c r="C588" t="s">
        <v>250</v>
      </c>
      <c r="D588" t="s">
        <v>251</v>
      </c>
      <c r="E588" t="s">
        <v>252</v>
      </c>
      <c r="F588" t="s">
        <v>253</v>
      </c>
      <c r="G588" t="s">
        <v>254</v>
      </c>
      <c r="H588" t="s">
        <v>255</v>
      </c>
      <c r="I588">
        <v>2015</v>
      </c>
      <c r="J588">
        <v>106</v>
      </c>
      <c r="K588" t="s">
        <v>250</v>
      </c>
      <c r="L588" t="s">
        <v>256</v>
      </c>
      <c r="M588" t="s">
        <v>257</v>
      </c>
      <c r="N588" t="s">
        <v>258</v>
      </c>
      <c r="O588" t="s">
        <v>259</v>
      </c>
      <c r="P588">
        <v>106</v>
      </c>
      <c r="Q588" t="s">
        <v>283</v>
      </c>
      <c r="R588">
        <v>106</v>
      </c>
      <c r="S588" t="s">
        <v>250</v>
      </c>
      <c r="T588" t="s">
        <v>262</v>
      </c>
      <c r="U588" t="s">
        <v>263</v>
      </c>
      <c r="V588" t="s">
        <v>290</v>
      </c>
      <c r="W588" t="s">
        <v>571</v>
      </c>
      <c r="X588">
        <v>0</v>
      </c>
      <c r="Y588" t="s">
        <v>571</v>
      </c>
      <c r="Z588">
        <v>2016</v>
      </c>
      <c r="AA588" t="s">
        <v>569</v>
      </c>
      <c r="AB588" t="s">
        <v>569</v>
      </c>
      <c r="AC588">
        <v>85</v>
      </c>
      <c r="AD588">
        <v>6.36</v>
      </c>
      <c r="AF588" t="s">
        <v>268</v>
      </c>
      <c r="AG588" t="s">
        <v>292</v>
      </c>
      <c r="AH588" t="s">
        <v>270</v>
      </c>
      <c r="AI588" t="s">
        <v>270</v>
      </c>
      <c r="AJ588" t="s">
        <v>270</v>
      </c>
      <c r="AK588" t="s">
        <v>270</v>
      </c>
      <c r="AL588">
        <v>4.6699999999999998E-2</v>
      </c>
      <c r="AM588" t="s">
        <v>271</v>
      </c>
      <c r="AN588">
        <v>25234</v>
      </c>
      <c r="AO588">
        <v>100908</v>
      </c>
      <c r="AP588">
        <v>4</v>
      </c>
      <c r="AQ588">
        <v>35349</v>
      </c>
      <c r="AR588">
        <v>2019</v>
      </c>
      <c r="FL588">
        <v>27.31</v>
      </c>
      <c r="GB588">
        <v>10.44</v>
      </c>
      <c r="GP588">
        <v>32.270000000000003</v>
      </c>
      <c r="GU588">
        <v>51.85</v>
      </c>
      <c r="GV588">
        <v>60.64</v>
      </c>
      <c r="GW588">
        <v>2.56</v>
      </c>
      <c r="GY588">
        <v>37.75</v>
      </c>
      <c r="GZ588">
        <v>32.270000000000003</v>
      </c>
      <c r="HA588">
        <v>70.02</v>
      </c>
      <c r="HB588">
        <v>115.05</v>
      </c>
      <c r="HC588">
        <v>185.07</v>
      </c>
    </row>
    <row r="589" spans="1:211" x14ac:dyDescent="0.25">
      <c r="A589">
        <v>27</v>
      </c>
      <c r="B589">
        <v>106</v>
      </c>
      <c r="C589" t="s">
        <v>250</v>
      </c>
      <c r="D589" t="s">
        <v>251</v>
      </c>
      <c r="E589" t="s">
        <v>252</v>
      </c>
      <c r="F589" t="s">
        <v>253</v>
      </c>
      <c r="G589" t="s">
        <v>254</v>
      </c>
      <c r="H589" t="s">
        <v>255</v>
      </c>
      <c r="I589">
        <v>2015</v>
      </c>
      <c r="J589">
        <v>106</v>
      </c>
      <c r="K589" t="s">
        <v>250</v>
      </c>
      <c r="L589" t="s">
        <v>256</v>
      </c>
      <c r="M589" t="s">
        <v>257</v>
      </c>
      <c r="N589" t="s">
        <v>258</v>
      </c>
      <c r="O589" t="s">
        <v>259</v>
      </c>
      <c r="P589">
        <v>106</v>
      </c>
      <c r="Q589" t="s">
        <v>283</v>
      </c>
      <c r="R589">
        <v>106</v>
      </c>
      <c r="S589" t="s">
        <v>250</v>
      </c>
      <c r="T589" t="s">
        <v>262</v>
      </c>
      <c r="U589" t="s">
        <v>263</v>
      </c>
      <c r="V589" t="s">
        <v>290</v>
      </c>
      <c r="W589" t="s">
        <v>571</v>
      </c>
      <c r="X589">
        <v>0</v>
      </c>
      <c r="Y589" t="s">
        <v>571</v>
      </c>
      <c r="Z589">
        <v>2016</v>
      </c>
      <c r="AA589" t="s">
        <v>569</v>
      </c>
      <c r="AB589" t="s">
        <v>569</v>
      </c>
      <c r="AC589">
        <v>85</v>
      </c>
      <c r="AD589">
        <v>6.36</v>
      </c>
      <c r="AF589" t="s">
        <v>268</v>
      </c>
      <c r="AG589" t="s">
        <v>292</v>
      </c>
      <c r="AH589" t="s">
        <v>270</v>
      </c>
      <c r="AI589" t="s">
        <v>270</v>
      </c>
      <c r="AJ589" t="s">
        <v>270</v>
      </c>
      <c r="AK589" t="s">
        <v>270</v>
      </c>
      <c r="AL589">
        <v>4.6699999999999998E-2</v>
      </c>
      <c r="AM589" t="s">
        <v>271</v>
      </c>
      <c r="AN589">
        <v>25234</v>
      </c>
      <c r="AO589">
        <v>100908</v>
      </c>
      <c r="AP589">
        <v>5</v>
      </c>
      <c r="AQ589">
        <v>35349</v>
      </c>
      <c r="AR589">
        <v>2020</v>
      </c>
      <c r="GU589">
        <v>8.4499999999999993</v>
      </c>
      <c r="GV589">
        <v>21.3</v>
      </c>
      <c r="GY589">
        <v>0</v>
      </c>
      <c r="GZ589">
        <v>0</v>
      </c>
      <c r="HA589">
        <v>0</v>
      </c>
      <c r="HB589">
        <v>29.75</v>
      </c>
      <c r="HC589">
        <v>29.75</v>
      </c>
    </row>
    <row r="590" spans="1:211" x14ac:dyDescent="0.25">
      <c r="A590">
        <v>27</v>
      </c>
      <c r="B590">
        <v>106</v>
      </c>
      <c r="C590" t="s">
        <v>250</v>
      </c>
      <c r="D590" t="s">
        <v>251</v>
      </c>
      <c r="E590" t="s">
        <v>252</v>
      </c>
      <c r="F590" t="s">
        <v>253</v>
      </c>
      <c r="G590" t="s">
        <v>254</v>
      </c>
      <c r="H590" t="s">
        <v>255</v>
      </c>
      <c r="I590">
        <v>2016</v>
      </c>
      <c r="J590">
        <v>106</v>
      </c>
      <c r="K590" t="s">
        <v>250</v>
      </c>
      <c r="L590" t="s">
        <v>256</v>
      </c>
      <c r="M590" t="s">
        <v>257</v>
      </c>
      <c r="N590" t="s">
        <v>258</v>
      </c>
      <c r="O590" t="s">
        <v>259</v>
      </c>
      <c r="P590">
        <v>420</v>
      </c>
      <c r="Q590" t="s">
        <v>260</v>
      </c>
      <c r="R590">
        <v>420</v>
      </c>
      <c r="S590" t="s">
        <v>261</v>
      </c>
      <c r="T590" t="s">
        <v>262</v>
      </c>
      <c r="U590" t="s">
        <v>263</v>
      </c>
      <c r="V590" t="s">
        <v>264</v>
      </c>
      <c r="W590" t="s">
        <v>572</v>
      </c>
      <c r="X590">
        <v>0</v>
      </c>
      <c r="Y590" t="s">
        <v>572</v>
      </c>
      <c r="Z590">
        <v>2017</v>
      </c>
      <c r="AA590" t="s">
        <v>573</v>
      </c>
      <c r="AB590" t="s">
        <v>573</v>
      </c>
      <c r="AC590">
        <v>90</v>
      </c>
      <c r="AD590">
        <v>7.77</v>
      </c>
      <c r="AF590" t="s">
        <v>268</v>
      </c>
      <c r="AG590" t="s">
        <v>269</v>
      </c>
      <c r="AH590" t="s">
        <v>270</v>
      </c>
      <c r="AI590" t="s">
        <v>270</v>
      </c>
      <c r="AJ590" t="s">
        <v>270</v>
      </c>
      <c r="AK590" t="s">
        <v>270</v>
      </c>
      <c r="AL590">
        <v>9.9000000000000008E-3</v>
      </c>
      <c r="AM590" t="s">
        <v>271</v>
      </c>
      <c r="AN590">
        <v>19764</v>
      </c>
      <c r="AO590">
        <v>234475</v>
      </c>
      <c r="AP590">
        <v>2</v>
      </c>
      <c r="AQ590">
        <v>36108</v>
      </c>
      <c r="AR590">
        <v>2018</v>
      </c>
      <c r="GU590">
        <v>4.13</v>
      </c>
      <c r="GV590">
        <v>6.03</v>
      </c>
      <c r="GY590">
        <v>0</v>
      </c>
      <c r="GZ590">
        <v>0</v>
      </c>
      <c r="HA590">
        <v>0</v>
      </c>
      <c r="HB590">
        <v>10.16</v>
      </c>
      <c r="HC590">
        <v>10.16</v>
      </c>
    </row>
    <row r="591" spans="1:211" x14ac:dyDescent="0.25">
      <c r="A591">
        <v>27</v>
      </c>
      <c r="B591">
        <v>106</v>
      </c>
      <c r="C591" t="s">
        <v>250</v>
      </c>
      <c r="D591" t="s">
        <v>251</v>
      </c>
      <c r="E591" t="s">
        <v>252</v>
      </c>
      <c r="F591" t="s">
        <v>253</v>
      </c>
      <c r="G591" t="s">
        <v>254</v>
      </c>
      <c r="H591" t="s">
        <v>255</v>
      </c>
      <c r="I591">
        <v>2016</v>
      </c>
      <c r="J591">
        <v>106</v>
      </c>
      <c r="K591" t="s">
        <v>250</v>
      </c>
      <c r="L591" t="s">
        <v>256</v>
      </c>
      <c r="M591" t="s">
        <v>257</v>
      </c>
      <c r="N591" t="s">
        <v>258</v>
      </c>
      <c r="O591" t="s">
        <v>259</v>
      </c>
      <c r="P591">
        <v>420</v>
      </c>
      <c r="Q591" t="s">
        <v>260</v>
      </c>
      <c r="R591">
        <v>420</v>
      </c>
      <c r="S591" t="s">
        <v>261</v>
      </c>
      <c r="T591" t="s">
        <v>262</v>
      </c>
      <c r="U591" t="s">
        <v>263</v>
      </c>
      <c r="V591" t="s">
        <v>264</v>
      </c>
      <c r="W591" t="s">
        <v>572</v>
      </c>
      <c r="X591">
        <v>0</v>
      </c>
      <c r="Y591" t="s">
        <v>572</v>
      </c>
      <c r="Z591">
        <v>2017</v>
      </c>
      <c r="AA591" t="s">
        <v>573</v>
      </c>
      <c r="AB591" t="s">
        <v>573</v>
      </c>
      <c r="AC591">
        <v>90</v>
      </c>
      <c r="AD591">
        <v>7.77</v>
      </c>
      <c r="AF591" t="s">
        <v>268</v>
      </c>
      <c r="AG591" t="s">
        <v>269</v>
      </c>
      <c r="AH591" t="s">
        <v>270</v>
      </c>
      <c r="AI591" t="s">
        <v>270</v>
      </c>
      <c r="AJ591" t="s">
        <v>270</v>
      </c>
      <c r="AK591" t="s">
        <v>270</v>
      </c>
      <c r="AL591">
        <v>9.9000000000000008E-3</v>
      </c>
      <c r="AM591" t="s">
        <v>271</v>
      </c>
      <c r="AN591">
        <v>19764</v>
      </c>
      <c r="AO591">
        <v>234475</v>
      </c>
      <c r="AP591">
        <v>3</v>
      </c>
      <c r="AQ591">
        <v>36108</v>
      </c>
      <c r="AR591">
        <v>2019</v>
      </c>
      <c r="ES591">
        <v>91.47</v>
      </c>
      <c r="FQ591">
        <v>51.96</v>
      </c>
      <c r="GU591">
        <v>30.77</v>
      </c>
      <c r="GV591">
        <v>69.760000000000005</v>
      </c>
      <c r="GY591">
        <v>143.43</v>
      </c>
      <c r="GZ591">
        <v>0</v>
      </c>
      <c r="HA591">
        <v>143.43</v>
      </c>
      <c r="HB591">
        <v>100.53</v>
      </c>
      <c r="HC591">
        <v>243.96000000000004</v>
      </c>
    </row>
    <row r="592" spans="1:211" x14ac:dyDescent="0.25">
      <c r="A592">
        <v>27</v>
      </c>
      <c r="B592">
        <v>106</v>
      </c>
      <c r="C592" t="s">
        <v>250</v>
      </c>
      <c r="D592" t="s">
        <v>251</v>
      </c>
      <c r="E592" t="s">
        <v>252</v>
      </c>
      <c r="F592" t="s">
        <v>253</v>
      </c>
      <c r="G592" t="s">
        <v>254</v>
      </c>
      <c r="H592" t="s">
        <v>255</v>
      </c>
      <c r="I592">
        <v>2016</v>
      </c>
      <c r="J592">
        <v>106</v>
      </c>
      <c r="K592" t="s">
        <v>250</v>
      </c>
      <c r="L592" t="s">
        <v>256</v>
      </c>
      <c r="M592" t="s">
        <v>257</v>
      </c>
      <c r="N592" t="s">
        <v>258</v>
      </c>
      <c r="O592" t="s">
        <v>259</v>
      </c>
      <c r="P592">
        <v>420</v>
      </c>
      <c r="Q592" t="s">
        <v>260</v>
      </c>
      <c r="R592">
        <v>420</v>
      </c>
      <c r="S592" t="s">
        <v>261</v>
      </c>
      <c r="T592" t="s">
        <v>262</v>
      </c>
      <c r="U592" t="s">
        <v>263</v>
      </c>
      <c r="V592" t="s">
        <v>264</v>
      </c>
      <c r="W592" t="s">
        <v>572</v>
      </c>
      <c r="X592">
        <v>0</v>
      </c>
      <c r="Y592" t="s">
        <v>572</v>
      </c>
      <c r="Z592">
        <v>2017</v>
      </c>
      <c r="AA592" t="s">
        <v>573</v>
      </c>
      <c r="AB592" t="s">
        <v>573</v>
      </c>
      <c r="AC592">
        <v>90</v>
      </c>
      <c r="AD592">
        <v>7.77</v>
      </c>
      <c r="AF592" t="s">
        <v>268</v>
      </c>
      <c r="AG592" t="s">
        <v>269</v>
      </c>
      <c r="AH592" t="s">
        <v>270</v>
      </c>
      <c r="AI592" t="s">
        <v>270</v>
      </c>
      <c r="AJ592" t="s">
        <v>270</v>
      </c>
      <c r="AK592" t="s">
        <v>270</v>
      </c>
      <c r="AL592">
        <v>9.9000000000000008E-3</v>
      </c>
      <c r="AM592" t="s">
        <v>271</v>
      </c>
      <c r="AN592">
        <v>19764</v>
      </c>
      <c r="AO592">
        <v>234475</v>
      </c>
      <c r="AP592">
        <v>4</v>
      </c>
      <c r="AQ592">
        <v>36108</v>
      </c>
      <c r="AR592">
        <v>2020</v>
      </c>
      <c r="GP592">
        <v>23.02</v>
      </c>
      <c r="GU592">
        <v>16.649999999999999</v>
      </c>
      <c r="GV592">
        <v>50.43</v>
      </c>
      <c r="GY592">
        <v>0</v>
      </c>
      <c r="GZ592">
        <v>23.02</v>
      </c>
      <c r="HA592">
        <v>23.02</v>
      </c>
      <c r="HB592">
        <v>67.08</v>
      </c>
      <c r="HC592">
        <v>90.1</v>
      </c>
    </row>
    <row r="593" spans="1:211" x14ac:dyDescent="0.25">
      <c r="A593">
        <v>27</v>
      </c>
      <c r="B593">
        <v>106</v>
      </c>
      <c r="C593" t="s">
        <v>250</v>
      </c>
      <c r="D593" t="s">
        <v>251</v>
      </c>
      <c r="E593" t="s">
        <v>252</v>
      </c>
      <c r="F593" t="s">
        <v>253</v>
      </c>
      <c r="G593" t="s">
        <v>254</v>
      </c>
      <c r="H593" t="s">
        <v>255</v>
      </c>
      <c r="I593">
        <v>2016</v>
      </c>
      <c r="J593">
        <v>106</v>
      </c>
      <c r="K593" t="s">
        <v>250</v>
      </c>
      <c r="L593" t="s">
        <v>256</v>
      </c>
      <c r="M593" t="s">
        <v>257</v>
      </c>
      <c r="N593" t="s">
        <v>258</v>
      </c>
      <c r="O593" t="s">
        <v>259</v>
      </c>
      <c r="P593">
        <v>420</v>
      </c>
      <c r="Q593" t="s">
        <v>260</v>
      </c>
      <c r="R593">
        <v>420</v>
      </c>
      <c r="S593" t="s">
        <v>261</v>
      </c>
      <c r="T593" t="s">
        <v>262</v>
      </c>
      <c r="U593" t="s">
        <v>263</v>
      </c>
      <c r="V593" t="s">
        <v>264</v>
      </c>
      <c r="W593" t="s">
        <v>574</v>
      </c>
      <c r="X593">
        <v>0</v>
      </c>
      <c r="Y593" t="s">
        <v>574</v>
      </c>
      <c r="Z593">
        <v>2017</v>
      </c>
      <c r="AA593" t="s">
        <v>575</v>
      </c>
      <c r="AB593" t="s">
        <v>575</v>
      </c>
      <c r="AC593">
        <v>94</v>
      </c>
      <c r="AD593">
        <v>9.4</v>
      </c>
      <c r="AF593" t="s">
        <v>268</v>
      </c>
      <c r="AG593" t="s">
        <v>269</v>
      </c>
      <c r="AH593" t="s">
        <v>270</v>
      </c>
      <c r="AI593" t="s">
        <v>270</v>
      </c>
      <c r="AJ593" t="s">
        <v>270</v>
      </c>
      <c r="AK593" t="s">
        <v>270</v>
      </c>
      <c r="AL593">
        <v>3.3E-3</v>
      </c>
      <c r="AM593" t="s">
        <v>271</v>
      </c>
      <c r="AN593">
        <v>19764</v>
      </c>
      <c r="AO593">
        <v>230330</v>
      </c>
      <c r="AP593">
        <v>2</v>
      </c>
      <c r="AQ593">
        <v>36107</v>
      </c>
      <c r="AR593">
        <v>2018</v>
      </c>
      <c r="GP593">
        <v>3.61</v>
      </c>
      <c r="GU593">
        <v>4.0599999999999996</v>
      </c>
      <c r="GV593">
        <v>5.92</v>
      </c>
      <c r="GY593">
        <v>0</v>
      </c>
      <c r="GZ593">
        <v>3.61</v>
      </c>
      <c r="HA593">
        <v>3.61</v>
      </c>
      <c r="HB593">
        <v>9.98</v>
      </c>
      <c r="HC593">
        <v>13.59</v>
      </c>
    </row>
    <row r="594" spans="1:211" x14ac:dyDescent="0.25">
      <c r="A594">
        <v>27</v>
      </c>
      <c r="B594">
        <v>106</v>
      </c>
      <c r="C594" t="s">
        <v>250</v>
      </c>
      <c r="D594" t="s">
        <v>251</v>
      </c>
      <c r="E594" t="s">
        <v>252</v>
      </c>
      <c r="F594" t="s">
        <v>253</v>
      </c>
      <c r="G594" t="s">
        <v>254</v>
      </c>
      <c r="H594" t="s">
        <v>255</v>
      </c>
      <c r="I594">
        <v>2016</v>
      </c>
      <c r="J594">
        <v>106</v>
      </c>
      <c r="K594" t="s">
        <v>250</v>
      </c>
      <c r="L594" t="s">
        <v>256</v>
      </c>
      <c r="M594" t="s">
        <v>257</v>
      </c>
      <c r="N594" t="s">
        <v>258</v>
      </c>
      <c r="O594" t="s">
        <v>259</v>
      </c>
      <c r="P594">
        <v>420</v>
      </c>
      <c r="Q594" t="s">
        <v>260</v>
      </c>
      <c r="R594">
        <v>420</v>
      </c>
      <c r="S594" t="s">
        <v>261</v>
      </c>
      <c r="T594" t="s">
        <v>262</v>
      </c>
      <c r="U594" t="s">
        <v>263</v>
      </c>
      <c r="V594" t="s">
        <v>264</v>
      </c>
      <c r="W594" t="s">
        <v>574</v>
      </c>
      <c r="X594">
        <v>0</v>
      </c>
      <c r="Y594" t="s">
        <v>574</v>
      </c>
      <c r="Z594">
        <v>2017</v>
      </c>
      <c r="AA594" t="s">
        <v>575</v>
      </c>
      <c r="AB594" t="s">
        <v>575</v>
      </c>
      <c r="AC594">
        <v>94</v>
      </c>
      <c r="AD594">
        <v>9.4</v>
      </c>
      <c r="AF594" t="s">
        <v>268</v>
      </c>
      <c r="AG594" t="s">
        <v>269</v>
      </c>
      <c r="AH594" t="s">
        <v>270</v>
      </c>
      <c r="AI594" t="s">
        <v>270</v>
      </c>
      <c r="AJ594" t="s">
        <v>270</v>
      </c>
      <c r="AK594" t="s">
        <v>270</v>
      </c>
      <c r="AL594">
        <v>3.3E-3</v>
      </c>
      <c r="AM594" t="s">
        <v>271</v>
      </c>
      <c r="AN594">
        <v>19764</v>
      </c>
      <c r="AO594">
        <v>230330</v>
      </c>
      <c r="AP594">
        <v>3</v>
      </c>
      <c r="AQ594">
        <v>36107</v>
      </c>
      <c r="AR594">
        <v>2019</v>
      </c>
      <c r="CM594">
        <v>41.95</v>
      </c>
      <c r="FQ594">
        <v>51.04</v>
      </c>
      <c r="GP594">
        <v>92.75</v>
      </c>
      <c r="GU594">
        <v>16.2</v>
      </c>
      <c r="GV594">
        <v>19.36</v>
      </c>
      <c r="GY594">
        <v>92.99</v>
      </c>
      <c r="GZ594">
        <v>92.75</v>
      </c>
      <c r="HA594">
        <v>185.74</v>
      </c>
      <c r="HB594">
        <v>35.56</v>
      </c>
      <c r="HC594">
        <v>221.29999999999995</v>
      </c>
    </row>
    <row r="595" spans="1:211" x14ac:dyDescent="0.25">
      <c r="A595">
        <v>27</v>
      </c>
      <c r="B595">
        <v>106</v>
      </c>
      <c r="C595" t="s">
        <v>250</v>
      </c>
      <c r="D595" t="s">
        <v>251</v>
      </c>
      <c r="E595" t="s">
        <v>252</v>
      </c>
      <c r="F595" t="s">
        <v>253</v>
      </c>
      <c r="G595" t="s">
        <v>254</v>
      </c>
      <c r="H595" t="s">
        <v>255</v>
      </c>
      <c r="I595">
        <v>2016</v>
      </c>
      <c r="J595">
        <v>106</v>
      </c>
      <c r="K595" t="s">
        <v>250</v>
      </c>
      <c r="L595" t="s">
        <v>256</v>
      </c>
      <c r="M595" t="s">
        <v>257</v>
      </c>
      <c r="N595" t="s">
        <v>258</v>
      </c>
      <c r="O595" t="s">
        <v>259</v>
      </c>
      <c r="P595">
        <v>420</v>
      </c>
      <c r="Q595" t="s">
        <v>260</v>
      </c>
      <c r="R595">
        <v>420</v>
      </c>
      <c r="S595" t="s">
        <v>261</v>
      </c>
      <c r="T595" t="s">
        <v>262</v>
      </c>
      <c r="U595" t="s">
        <v>263</v>
      </c>
      <c r="V595" t="s">
        <v>264</v>
      </c>
      <c r="W595" t="s">
        <v>574</v>
      </c>
      <c r="X595">
        <v>0</v>
      </c>
      <c r="Y595" t="s">
        <v>574</v>
      </c>
      <c r="Z595">
        <v>2017</v>
      </c>
      <c r="AA595" t="s">
        <v>575</v>
      </c>
      <c r="AB595" t="s">
        <v>575</v>
      </c>
      <c r="AC595">
        <v>94</v>
      </c>
      <c r="AD595">
        <v>9.4</v>
      </c>
      <c r="AF595" t="s">
        <v>268</v>
      </c>
      <c r="AG595" t="s">
        <v>269</v>
      </c>
      <c r="AH595" t="s">
        <v>270</v>
      </c>
      <c r="AI595" t="s">
        <v>270</v>
      </c>
      <c r="AJ595" t="s">
        <v>270</v>
      </c>
      <c r="AK595" t="s">
        <v>270</v>
      </c>
      <c r="AL595">
        <v>3.3E-3</v>
      </c>
      <c r="AM595" t="s">
        <v>271</v>
      </c>
      <c r="AN595">
        <v>19764</v>
      </c>
      <c r="AO595">
        <v>230330</v>
      </c>
      <c r="AP595">
        <v>4</v>
      </c>
      <c r="AQ595">
        <v>36107</v>
      </c>
      <c r="AR595">
        <v>2020</v>
      </c>
      <c r="CM595">
        <v>23.31</v>
      </c>
      <c r="GB595">
        <v>31.23</v>
      </c>
      <c r="GP595">
        <v>89.62</v>
      </c>
      <c r="GU595">
        <v>42.48</v>
      </c>
      <c r="GV595">
        <v>320.93</v>
      </c>
      <c r="GY595">
        <v>54.54</v>
      </c>
      <c r="GZ595">
        <v>89.62</v>
      </c>
      <c r="HA595">
        <v>144.16</v>
      </c>
      <c r="HB595">
        <v>363.41</v>
      </c>
      <c r="HC595">
        <v>507.57</v>
      </c>
    </row>
    <row r="596" spans="1:211" x14ac:dyDescent="0.25">
      <c r="A596">
        <v>27</v>
      </c>
      <c r="B596">
        <v>106</v>
      </c>
      <c r="C596" t="s">
        <v>250</v>
      </c>
      <c r="D596" t="s">
        <v>251</v>
      </c>
      <c r="E596" t="s">
        <v>252</v>
      </c>
      <c r="F596" t="s">
        <v>253</v>
      </c>
      <c r="G596" t="s">
        <v>254</v>
      </c>
      <c r="H596" t="s">
        <v>255</v>
      </c>
      <c r="I596">
        <v>2016</v>
      </c>
      <c r="J596">
        <v>106</v>
      </c>
      <c r="K596" t="s">
        <v>250</v>
      </c>
      <c r="L596" t="s">
        <v>256</v>
      </c>
      <c r="M596" t="s">
        <v>257</v>
      </c>
      <c r="N596" t="s">
        <v>258</v>
      </c>
      <c r="O596" t="s">
        <v>259</v>
      </c>
      <c r="P596">
        <v>420</v>
      </c>
      <c r="Q596" t="s">
        <v>260</v>
      </c>
      <c r="R596">
        <v>420</v>
      </c>
      <c r="S596" t="s">
        <v>261</v>
      </c>
      <c r="T596" t="s">
        <v>262</v>
      </c>
      <c r="U596" t="s">
        <v>263</v>
      </c>
      <c r="V596" t="s">
        <v>264</v>
      </c>
      <c r="W596" t="s">
        <v>576</v>
      </c>
      <c r="X596">
        <v>0</v>
      </c>
      <c r="Y596" t="s">
        <v>576</v>
      </c>
      <c r="Z596">
        <v>2017</v>
      </c>
      <c r="AA596" t="s">
        <v>577</v>
      </c>
      <c r="AB596" t="s">
        <v>578</v>
      </c>
      <c r="AC596">
        <v>86</v>
      </c>
      <c r="AD596">
        <v>6.72</v>
      </c>
      <c r="AF596" t="s">
        <v>268</v>
      </c>
      <c r="AG596" t="s">
        <v>269</v>
      </c>
      <c r="AH596" t="s">
        <v>270</v>
      </c>
      <c r="AI596" t="s">
        <v>270</v>
      </c>
      <c r="AJ596" t="s">
        <v>270</v>
      </c>
      <c r="AK596" t="s">
        <v>270</v>
      </c>
      <c r="AL596">
        <v>1.77E-2</v>
      </c>
      <c r="AM596" t="s">
        <v>271</v>
      </c>
      <c r="AN596">
        <v>19817</v>
      </c>
      <c r="AO596">
        <v>158782</v>
      </c>
      <c r="AP596">
        <v>2</v>
      </c>
      <c r="AQ596">
        <v>36109</v>
      </c>
      <c r="AR596">
        <v>2018</v>
      </c>
      <c r="GU596">
        <v>2.79</v>
      </c>
      <c r="GV596">
        <v>4.07</v>
      </c>
      <c r="GY596">
        <v>0</v>
      </c>
      <c r="GZ596">
        <v>0</v>
      </c>
      <c r="HA596">
        <v>0</v>
      </c>
      <c r="HB596">
        <v>6.86</v>
      </c>
      <c r="HC596">
        <v>6.86</v>
      </c>
    </row>
    <row r="597" spans="1:211" x14ac:dyDescent="0.25">
      <c r="A597">
        <v>27</v>
      </c>
      <c r="B597">
        <v>106</v>
      </c>
      <c r="C597" t="s">
        <v>250</v>
      </c>
      <c r="D597" t="s">
        <v>251</v>
      </c>
      <c r="E597" t="s">
        <v>252</v>
      </c>
      <c r="F597" t="s">
        <v>253</v>
      </c>
      <c r="G597" t="s">
        <v>254</v>
      </c>
      <c r="H597" t="s">
        <v>255</v>
      </c>
      <c r="I597">
        <v>2016</v>
      </c>
      <c r="J597">
        <v>106</v>
      </c>
      <c r="K597" t="s">
        <v>250</v>
      </c>
      <c r="L597" t="s">
        <v>256</v>
      </c>
      <c r="M597" t="s">
        <v>257</v>
      </c>
      <c r="N597" t="s">
        <v>258</v>
      </c>
      <c r="O597" t="s">
        <v>259</v>
      </c>
      <c r="P597">
        <v>420</v>
      </c>
      <c r="Q597" t="s">
        <v>260</v>
      </c>
      <c r="R597">
        <v>420</v>
      </c>
      <c r="S597" t="s">
        <v>261</v>
      </c>
      <c r="T597" t="s">
        <v>262</v>
      </c>
      <c r="U597" t="s">
        <v>263</v>
      </c>
      <c r="V597" t="s">
        <v>264</v>
      </c>
      <c r="W597" t="s">
        <v>576</v>
      </c>
      <c r="X597">
        <v>0</v>
      </c>
      <c r="Y597" t="s">
        <v>576</v>
      </c>
      <c r="Z597">
        <v>2017</v>
      </c>
      <c r="AA597" t="s">
        <v>577</v>
      </c>
      <c r="AB597" t="s">
        <v>578</v>
      </c>
      <c r="AC597">
        <v>86</v>
      </c>
      <c r="AD597">
        <v>6.72</v>
      </c>
      <c r="AF597" t="s">
        <v>268</v>
      </c>
      <c r="AG597" t="s">
        <v>269</v>
      </c>
      <c r="AH597" t="s">
        <v>270</v>
      </c>
      <c r="AI597" t="s">
        <v>270</v>
      </c>
      <c r="AJ597" t="s">
        <v>270</v>
      </c>
      <c r="AK597" t="s">
        <v>270</v>
      </c>
      <c r="AL597">
        <v>1.77E-2</v>
      </c>
      <c r="AM597" t="s">
        <v>271</v>
      </c>
      <c r="AN597">
        <v>19817</v>
      </c>
      <c r="AO597">
        <v>158782</v>
      </c>
      <c r="AP597">
        <v>3</v>
      </c>
      <c r="AQ597">
        <v>36109</v>
      </c>
      <c r="AR597">
        <v>2019</v>
      </c>
      <c r="BR597">
        <v>21.87</v>
      </c>
      <c r="CM597">
        <v>50.64</v>
      </c>
      <c r="FQ597">
        <v>35.090000000000003</v>
      </c>
      <c r="GB597">
        <v>55.6</v>
      </c>
      <c r="GP597">
        <v>41.58</v>
      </c>
      <c r="GU597">
        <v>35.380000000000003</v>
      </c>
      <c r="GV597">
        <v>45.67</v>
      </c>
      <c r="GY597">
        <v>163.19999999999999</v>
      </c>
      <c r="GZ597">
        <v>41.58</v>
      </c>
      <c r="HA597">
        <v>204.78</v>
      </c>
      <c r="HB597">
        <v>81.05</v>
      </c>
      <c r="HC597">
        <v>285.83</v>
      </c>
    </row>
    <row r="598" spans="1:211" x14ac:dyDescent="0.25">
      <c r="A598">
        <v>27</v>
      </c>
      <c r="B598">
        <v>106</v>
      </c>
      <c r="C598" t="s">
        <v>250</v>
      </c>
      <c r="D598" t="s">
        <v>251</v>
      </c>
      <c r="E598" t="s">
        <v>252</v>
      </c>
      <c r="F598" t="s">
        <v>253</v>
      </c>
      <c r="G598" t="s">
        <v>254</v>
      </c>
      <c r="H598" t="s">
        <v>255</v>
      </c>
      <c r="I598">
        <v>2016</v>
      </c>
      <c r="J598">
        <v>106</v>
      </c>
      <c r="K598" t="s">
        <v>250</v>
      </c>
      <c r="L598" t="s">
        <v>256</v>
      </c>
      <c r="M598" t="s">
        <v>257</v>
      </c>
      <c r="N598" t="s">
        <v>258</v>
      </c>
      <c r="O598" t="s">
        <v>259</v>
      </c>
      <c r="P598">
        <v>420</v>
      </c>
      <c r="Q598" t="s">
        <v>260</v>
      </c>
      <c r="R598">
        <v>420</v>
      </c>
      <c r="S598" t="s">
        <v>261</v>
      </c>
      <c r="T598" t="s">
        <v>262</v>
      </c>
      <c r="U598" t="s">
        <v>263</v>
      </c>
      <c r="V598" t="s">
        <v>264</v>
      </c>
      <c r="W598" t="s">
        <v>576</v>
      </c>
      <c r="X598">
        <v>0</v>
      </c>
      <c r="Y598" t="s">
        <v>576</v>
      </c>
      <c r="Z598">
        <v>2017</v>
      </c>
      <c r="AA598" t="s">
        <v>577</v>
      </c>
      <c r="AB598" t="s">
        <v>578</v>
      </c>
      <c r="AC598">
        <v>86</v>
      </c>
      <c r="AD598">
        <v>6.72</v>
      </c>
      <c r="AF598" t="s">
        <v>268</v>
      </c>
      <c r="AG598" t="s">
        <v>269</v>
      </c>
      <c r="AH598" t="s">
        <v>270</v>
      </c>
      <c r="AI598" t="s">
        <v>270</v>
      </c>
      <c r="AJ598" t="s">
        <v>270</v>
      </c>
      <c r="AK598" t="s">
        <v>270</v>
      </c>
      <c r="AL598">
        <v>1.77E-2</v>
      </c>
      <c r="AM598" t="s">
        <v>271</v>
      </c>
      <c r="AN598">
        <v>19817</v>
      </c>
      <c r="AO598">
        <v>158782</v>
      </c>
      <c r="AP598">
        <v>4</v>
      </c>
      <c r="AQ598">
        <v>36109</v>
      </c>
      <c r="AR598">
        <v>2020</v>
      </c>
      <c r="CM598">
        <v>63.14</v>
      </c>
      <c r="GP598">
        <v>25</v>
      </c>
      <c r="GU598">
        <v>18.739999999999998</v>
      </c>
      <c r="GV598">
        <v>97.61</v>
      </c>
      <c r="GW598">
        <v>4.6399999999999997</v>
      </c>
      <c r="GY598">
        <v>63.14</v>
      </c>
      <c r="GZ598">
        <v>25</v>
      </c>
      <c r="HA598">
        <v>88.14</v>
      </c>
      <c r="HB598">
        <v>120.99</v>
      </c>
      <c r="HC598">
        <v>209.13</v>
      </c>
    </row>
    <row r="599" spans="1:211" x14ac:dyDescent="0.25">
      <c r="A599">
        <v>27</v>
      </c>
      <c r="B599">
        <v>106</v>
      </c>
      <c r="C599" t="s">
        <v>250</v>
      </c>
      <c r="D599" t="s">
        <v>251</v>
      </c>
      <c r="E599" t="s">
        <v>252</v>
      </c>
      <c r="F599" t="s">
        <v>253</v>
      </c>
      <c r="G599" t="s">
        <v>254</v>
      </c>
      <c r="H599" t="s">
        <v>255</v>
      </c>
      <c r="I599">
        <v>2016</v>
      </c>
      <c r="J599">
        <v>106</v>
      </c>
      <c r="K599" t="s">
        <v>250</v>
      </c>
      <c r="L599" t="s">
        <v>256</v>
      </c>
      <c r="M599" t="s">
        <v>257</v>
      </c>
      <c r="N599" t="s">
        <v>258</v>
      </c>
      <c r="O599" t="s">
        <v>259</v>
      </c>
      <c r="P599">
        <v>106</v>
      </c>
      <c r="Q599" t="s">
        <v>283</v>
      </c>
      <c r="R599">
        <v>291</v>
      </c>
      <c r="S599" t="s">
        <v>284</v>
      </c>
      <c r="T599" t="s">
        <v>262</v>
      </c>
      <c r="U599" t="s">
        <v>285</v>
      </c>
      <c r="V599" t="s">
        <v>286</v>
      </c>
      <c r="W599" t="s">
        <v>579</v>
      </c>
      <c r="X599">
        <v>0</v>
      </c>
      <c r="Y599" t="s">
        <v>579</v>
      </c>
      <c r="Z599">
        <v>2017</v>
      </c>
      <c r="AA599" t="s">
        <v>580</v>
      </c>
      <c r="AB599" t="s">
        <v>580</v>
      </c>
      <c r="AC599">
        <v>73</v>
      </c>
      <c r="AD599">
        <v>4.29</v>
      </c>
      <c r="AF599" t="s">
        <v>268</v>
      </c>
      <c r="AG599" t="s">
        <v>269</v>
      </c>
      <c r="AH599" t="s">
        <v>270</v>
      </c>
      <c r="AI599" t="s">
        <v>270</v>
      </c>
      <c r="AJ599" t="s">
        <v>270</v>
      </c>
      <c r="AK599" t="s">
        <v>289</v>
      </c>
      <c r="AM599" t="s">
        <v>271</v>
      </c>
      <c r="AN599">
        <v>20243</v>
      </c>
      <c r="AO599">
        <v>102954</v>
      </c>
      <c r="AP599">
        <v>2</v>
      </c>
      <c r="AQ599">
        <v>36104</v>
      </c>
      <c r="AR599">
        <v>2018</v>
      </c>
      <c r="GU599">
        <v>1.77</v>
      </c>
      <c r="GV599">
        <v>2.58</v>
      </c>
      <c r="GY599">
        <v>0</v>
      </c>
      <c r="GZ599">
        <v>0</v>
      </c>
      <c r="HA599">
        <v>0</v>
      </c>
      <c r="HB599">
        <v>4.3499999999999996</v>
      </c>
      <c r="HC599">
        <v>4.3499999999999996</v>
      </c>
    </row>
    <row r="600" spans="1:211" x14ac:dyDescent="0.25">
      <c r="A600">
        <v>27</v>
      </c>
      <c r="B600">
        <v>106</v>
      </c>
      <c r="C600" t="s">
        <v>250</v>
      </c>
      <c r="D600" t="s">
        <v>251</v>
      </c>
      <c r="E600" t="s">
        <v>252</v>
      </c>
      <c r="F600" t="s">
        <v>253</v>
      </c>
      <c r="G600" t="s">
        <v>254</v>
      </c>
      <c r="H600" t="s">
        <v>255</v>
      </c>
      <c r="I600">
        <v>2016</v>
      </c>
      <c r="J600">
        <v>106</v>
      </c>
      <c r="K600" t="s">
        <v>250</v>
      </c>
      <c r="L600" t="s">
        <v>256</v>
      </c>
      <c r="M600" t="s">
        <v>257</v>
      </c>
      <c r="N600" t="s">
        <v>258</v>
      </c>
      <c r="O600" t="s">
        <v>259</v>
      </c>
      <c r="P600">
        <v>106</v>
      </c>
      <c r="Q600" t="s">
        <v>283</v>
      </c>
      <c r="R600">
        <v>291</v>
      </c>
      <c r="S600" t="s">
        <v>284</v>
      </c>
      <c r="T600" t="s">
        <v>262</v>
      </c>
      <c r="U600" t="s">
        <v>285</v>
      </c>
      <c r="V600" t="s">
        <v>286</v>
      </c>
      <c r="W600" t="s">
        <v>579</v>
      </c>
      <c r="X600">
        <v>0</v>
      </c>
      <c r="Y600" t="s">
        <v>579</v>
      </c>
      <c r="Z600">
        <v>2017</v>
      </c>
      <c r="AA600" t="s">
        <v>580</v>
      </c>
      <c r="AB600" t="s">
        <v>580</v>
      </c>
      <c r="AC600">
        <v>73</v>
      </c>
      <c r="AD600">
        <v>4.29</v>
      </c>
      <c r="AF600" t="s">
        <v>268</v>
      </c>
      <c r="AG600" t="s">
        <v>269</v>
      </c>
      <c r="AH600" t="s">
        <v>270</v>
      </c>
      <c r="AI600" t="s">
        <v>270</v>
      </c>
      <c r="AJ600" t="s">
        <v>270</v>
      </c>
      <c r="AK600" t="s">
        <v>289</v>
      </c>
      <c r="AM600" t="s">
        <v>271</v>
      </c>
      <c r="AN600">
        <v>20243</v>
      </c>
      <c r="AO600">
        <v>102954</v>
      </c>
      <c r="AP600">
        <v>3</v>
      </c>
      <c r="AQ600">
        <v>36104</v>
      </c>
      <c r="AR600">
        <v>2019</v>
      </c>
      <c r="GP600">
        <v>11.39</v>
      </c>
      <c r="GU600">
        <v>21.98</v>
      </c>
      <c r="GV600">
        <v>29.34</v>
      </c>
      <c r="GY600">
        <v>0</v>
      </c>
      <c r="GZ600">
        <v>11.39</v>
      </c>
      <c r="HA600">
        <v>11.39</v>
      </c>
      <c r="HB600">
        <v>51.32</v>
      </c>
      <c r="HC600">
        <v>62.710000000000008</v>
      </c>
    </row>
    <row r="601" spans="1:211" x14ac:dyDescent="0.25">
      <c r="A601">
        <v>27</v>
      </c>
      <c r="B601">
        <v>106</v>
      </c>
      <c r="C601" t="s">
        <v>250</v>
      </c>
      <c r="D601" t="s">
        <v>251</v>
      </c>
      <c r="E601" t="s">
        <v>252</v>
      </c>
      <c r="F601" t="s">
        <v>253</v>
      </c>
      <c r="G601" t="s">
        <v>254</v>
      </c>
      <c r="H601" t="s">
        <v>255</v>
      </c>
      <c r="I601">
        <v>2016</v>
      </c>
      <c r="J601">
        <v>106</v>
      </c>
      <c r="K601" t="s">
        <v>250</v>
      </c>
      <c r="L601" t="s">
        <v>256</v>
      </c>
      <c r="M601" t="s">
        <v>257</v>
      </c>
      <c r="N601" t="s">
        <v>258</v>
      </c>
      <c r="O601" t="s">
        <v>259</v>
      </c>
      <c r="P601">
        <v>106</v>
      </c>
      <c r="Q601" t="s">
        <v>283</v>
      </c>
      <c r="R601">
        <v>291</v>
      </c>
      <c r="S601" t="s">
        <v>284</v>
      </c>
      <c r="T601" t="s">
        <v>262</v>
      </c>
      <c r="U601" t="s">
        <v>285</v>
      </c>
      <c r="V601" t="s">
        <v>286</v>
      </c>
      <c r="W601" t="s">
        <v>579</v>
      </c>
      <c r="X601">
        <v>0</v>
      </c>
      <c r="Y601" t="s">
        <v>579</v>
      </c>
      <c r="Z601">
        <v>2017</v>
      </c>
      <c r="AA601" t="s">
        <v>580</v>
      </c>
      <c r="AB601" t="s">
        <v>580</v>
      </c>
      <c r="AC601">
        <v>73</v>
      </c>
      <c r="AD601">
        <v>4.29</v>
      </c>
      <c r="AF601" t="s">
        <v>268</v>
      </c>
      <c r="AG601" t="s">
        <v>269</v>
      </c>
      <c r="AH601" t="s">
        <v>270</v>
      </c>
      <c r="AI601" t="s">
        <v>270</v>
      </c>
      <c r="AJ601" t="s">
        <v>270</v>
      </c>
      <c r="AK601" t="s">
        <v>289</v>
      </c>
      <c r="AM601" t="s">
        <v>271</v>
      </c>
      <c r="AN601">
        <v>20243</v>
      </c>
      <c r="AO601">
        <v>102954</v>
      </c>
      <c r="AP601">
        <v>4</v>
      </c>
      <c r="AQ601">
        <v>36104</v>
      </c>
      <c r="AR601">
        <v>2020</v>
      </c>
      <c r="AW601">
        <v>5.09</v>
      </c>
      <c r="CW601">
        <v>23.14</v>
      </c>
      <c r="GB601">
        <v>27.06</v>
      </c>
      <c r="GP601">
        <v>48.27</v>
      </c>
      <c r="GU601">
        <v>113.54</v>
      </c>
      <c r="GV601">
        <v>180.14</v>
      </c>
      <c r="GY601">
        <v>55.29</v>
      </c>
      <c r="GZ601">
        <v>48.27</v>
      </c>
      <c r="HA601">
        <v>103.56</v>
      </c>
      <c r="HB601">
        <v>293.68</v>
      </c>
      <c r="HC601">
        <v>397.24</v>
      </c>
    </row>
    <row r="602" spans="1:211" x14ac:dyDescent="0.25">
      <c r="A602">
        <v>27</v>
      </c>
      <c r="B602">
        <v>106</v>
      </c>
      <c r="C602" t="s">
        <v>250</v>
      </c>
      <c r="D602" t="s">
        <v>251</v>
      </c>
      <c r="E602" t="s">
        <v>252</v>
      </c>
      <c r="F602" t="s">
        <v>253</v>
      </c>
      <c r="G602" t="s">
        <v>254</v>
      </c>
      <c r="H602" t="s">
        <v>255</v>
      </c>
      <c r="I602">
        <v>2016</v>
      </c>
      <c r="J602">
        <v>106</v>
      </c>
      <c r="K602" t="s">
        <v>250</v>
      </c>
      <c r="L602" t="s">
        <v>256</v>
      </c>
      <c r="M602" t="s">
        <v>257</v>
      </c>
      <c r="N602" t="s">
        <v>258</v>
      </c>
      <c r="O602" t="s">
        <v>259</v>
      </c>
      <c r="P602">
        <v>106</v>
      </c>
      <c r="Q602" t="s">
        <v>283</v>
      </c>
      <c r="R602">
        <v>291</v>
      </c>
      <c r="S602" t="s">
        <v>284</v>
      </c>
      <c r="T602" t="s">
        <v>262</v>
      </c>
      <c r="U602" t="s">
        <v>285</v>
      </c>
      <c r="V602" t="s">
        <v>286</v>
      </c>
      <c r="W602" t="s">
        <v>579</v>
      </c>
      <c r="X602">
        <v>0</v>
      </c>
      <c r="Y602" t="s">
        <v>579</v>
      </c>
      <c r="Z602">
        <v>2017</v>
      </c>
      <c r="AA602" t="s">
        <v>580</v>
      </c>
      <c r="AB602" t="s">
        <v>580</v>
      </c>
      <c r="AC602">
        <v>73</v>
      </c>
      <c r="AD602">
        <v>4.29</v>
      </c>
      <c r="AF602" t="s">
        <v>268</v>
      </c>
      <c r="AG602" t="s">
        <v>269</v>
      </c>
      <c r="AH602" t="s">
        <v>270</v>
      </c>
      <c r="AI602" t="s">
        <v>270</v>
      </c>
      <c r="AJ602" t="s">
        <v>270</v>
      </c>
      <c r="AK602" t="s">
        <v>289</v>
      </c>
      <c r="AM602" t="s">
        <v>271</v>
      </c>
      <c r="AN602">
        <v>20243</v>
      </c>
      <c r="AO602">
        <v>102954</v>
      </c>
      <c r="AP602">
        <v>5</v>
      </c>
      <c r="AQ602">
        <v>36104</v>
      </c>
      <c r="AR602">
        <v>2021</v>
      </c>
      <c r="GP602">
        <v>7.12</v>
      </c>
      <c r="GU602">
        <v>26.69</v>
      </c>
      <c r="GV602">
        <v>12.2</v>
      </c>
      <c r="GY602">
        <v>0</v>
      </c>
      <c r="GZ602">
        <v>7.12</v>
      </c>
      <c r="HA602">
        <v>7.12</v>
      </c>
      <c r="HB602">
        <v>38.89</v>
      </c>
      <c r="HC602">
        <v>46.010000000000005</v>
      </c>
    </row>
    <row r="603" spans="1:211" x14ac:dyDescent="0.25">
      <c r="A603">
        <v>27</v>
      </c>
      <c r="B603">
        <v>106</v>
      </c>
      <c r="C603" t="s">
        <v>250</v>
      </c>
      <c r="D603" t="s">
        <v>251</v>
      </c>
      <c r="E603" t="s">
        <v>252</v>
      </c>
      <c r="F603" t="s">
        <v>253</v>
      </c>
      <c r="G603" t="s">
        <v>254</v>
      </c>
      <c r="H603" t="s">
        <v>255</v>
      </c>
      <c r="I603">
        <v>2016</v>
      </c>
      <c r="J603">
        <v>106</v>
      </c>
      <c r="K603" t="s">
        <v>250</v>
      </c>
      <c r="L603" t="s">
        <v>256</v>
      </c>
      <c r="M603" t="s">
        <v>257</v>
      </c>
      <c r="N603" t="s">
        <v>258</v>
      </c>
      <c r="O603" t="s">
        <v>259</v>
      </c>
      <c r="P603">
        <v>106</v>
      </c>
      <c r="Q603" t="s">
        <v>283</v>
      </c>
      <c r="R603">
        <v>291</v>
      </c>
      <c r="S603" t="s">
        <v>284</v>
      </c>
      <c r="T603" t="s">
        <v>262</v>
      </c>
      <c r="U603" t="s">
        <v>285</v>
      </c>
      <c r="V603" t="s">
        <v>286</v>
      </c>
      <c r="W603" t="s">
        <v>581</v>
      </c>
      <c r="X603">
        <v>0</v>
      </c>
      <c r="Y603" t="s">
        <v>581</v>
      </c>
      <c r="Z603">
        <v>2017</v>
      </c>
      <c r="AA603" t="s">
        <v>580</v>
      </c>
      <c r="AB603" t="s">
        <v>580</v>
      </c>
      <c r="AC603">
        <v>73</v>
      </c>
      <c r="AD603">
        <v>4.29</v>
      </c>
      <c r="AF603" t="s">
        <v>268</v>
      </c>
      <c r="AG603" t="s">
        <v>269</v>
      </c>
      <c r="AH603" t="s">
        <v>270</v>
      </c>
      <c r="AI603" t="s">
        <v>270</v>
      </c>
      <c r="AJ603" t="s">
        <v>270</v>
      </c>
      <c r="AK603" t="s">
        <v>289</v>
      </c>
      <c r="AM603" t="s">
        <v>271</v>
      </c>
      <c r="AN603">
        <v>20520</v>
      </c>
      <c r="AO603">
        <v>104365</v>
      </c>
      <c r="AP603">
        <v>2</v>
      </c>
      <c r="AQ603">
        <v>36105</v>
      </c>
      <c r="AR603">
        <v>2018</v>
      </c>
      <c r="GP603">
        <v>1.02</v>
      </c>
      <c r="GU603">
        <v>1.77</v>
      </c>
      <c r="GV603">
        <v>2.58</v>
      </c>
      <c r="GY603">
        <v>0</v>
      </c>
      <c r="GZ603">
        <v>1.02</v>
      </c>
      <c r="HA603">
        <v>1.02</v>
      </c>
      <c r="HB603">
        <v>4.3499999999999996</v>
      </c>
      <c r="HC603">
        <v>5.37</v>
      </c>
    </row>
    <row r="604" spans="1:211" x14ac:dyDescent="0.25">
      <c r="A604">
        <v>27</v>
      </c>
      <c r="B604">
        <v>106</v>
      </c>
      <c r="C604" t="s">
        <v>250</v>
      </c>
      <c r="D604" t="s">
        <v>251</v>
      </c>
      <c r="E604" t="s">
        <v>252</v>
      </c>
      <c r="F604" t="s">
        <v>253</v>
      </c>
      <c r="G604" t="s">
        <v>254</v>
      </c>
      <c r="H604" t="s">
        <v>255</v>
      </c>
      <c r="I604">
        <v>2016</v>
      </c>
      <c r="J604">
        <v>106</v>
      </c>
      <c r="K604" t="s">
        <v>250</v>
      </c>
      <c r="L604" t="s">
        <v>256</v>
      </c>
      <c r="M604" t="s">
        <v>257</v>
      </c>
      <c r="N604" t="s">
        <v>258</v>
      </c>
      <c r="O604" t="s">
        <v>259</v>
      </c>
      <c r="P604">
        <v>106</v>
      </c>
      <c r="Q604" t="s">
        <v>283</v>
      </c>
      <c r="R604">
        <v>291</v>
      </c>
      <c r="S604" t="s">
        <v>284</v>
      </c>
      <c r="T604" t="s">
        <v>262</v>
      </c>
      <c r="U604" t="s">
        <v>285</v>
      </c>
      <c r="V604" t="s">
        <v>286</v>
      </c>
      <c r="W604" t="s">
        <v>581</v>
      </c>
      <c r="X604">
        <v>0</v>
      </c>
      <c r="Y604" t="s">
        <v>581</v>
      </c>
      <c r="Z604">
        <v>2017</v>
      </c>
      <c r="AA604" t="s">
        <v>580</v>
      </c>
      <c r="AB604" t="s">
        <v>580</v>
      </c>
      <c r="AC604">
        <v>73</v>
      </c>
      <c r="AD604">
        <v>4.29</v>
      </c>
      <c r="AF604" t="s">
        <v>268</v>
      </c>
      <c r="AG604" t="s">
        <v>269</v>
      </c>
      <c r="AH604" t="s">
        <v>270</v>
      </c>
      <c r="AI604" t="s">
        <v>270</v>
      </c>
      <c r="AJ604" t="s">
        <v>270</v>
      </c>
      <c r="AK604" t="s">
        <v>289</v>
      </c>
      <c r="AM604" t="s">
        <v>271</v>
      </c>
      <c r="AN604">
        <v>20520</v>
      </c>
      <c r="AO604">
        <v>104365</v>
      </c>
      <c r="AP604">
        <v>3</v>
      </c>
      <c r="AQ604">
        <v>36105</v>
      </c>
      <c r="AR604">
        <v>2019</v>
      </c>
      <c r="BX604">
        <v>7.43</v>
      </c>
      <c r="GP604">
        <v>63.52</v>
      </c>
      <c r="GU604">
        <v>26.38</v>
      </c>
      <c r="GV604">
        <v>35.21</v>
      </c>
      <c r="GY604">
        <v>7.43</v>
      </c>
      <c r="GZ604">
        <v>63.52</v>
      </c>
      <c r="HA604">
        <v>70.95</v>
      </c>
      <c r="HB604">
        <v>61.59</v>
      </c>
      <c r="HC604">
        <v>132.54</v>
      </c>
    </row>
    <row r="605" spans="1:211" x14ac:dyDescent="0.25">
      <c r="A605">
        <v>27</v>
      </c>
      <c r="B605">
        <v>106</v>
      </c>
      <c r="C605" t="s">
        <v>250</v>
      </c>
      <c r="D605" t="s">
        <v>251</v>
      </c>
      <c r="E605" t="s">
        <v>252</v>
      </c>
      <c r="F605" t="s">
        <v>253</v>
      </c>
      <c r="G605" t="s">
        <v>254</v>
      </c>
      <c r="H605" t="s">
        <v>255</v>
      </c>
      <c r="I605">
        <v>2016</v>
      </c>
      <c r="J605">
        <v>106</v>
      </c>
      <c r="K605" t="s">
        <v>250</v>
      </c>
      <c r="L605" t="s">
        <v>256</v>
      </c>
      <c r="M605" t="s">
        <v>257</v>
      </c>
      <c r="N605" t="s">
        <v>258</v>
      </c>
      <c r="O605" t="s">
        <v>259</v>
      </c>
      <c r="P605">
        <v>106</v>
      </c>
      <c r="Q605" t="s">
        <v>283</v>
      </c>
      <c r="R605">
        <v>291</v>
      </c>
      <c r="S605" t="s">
        <v>284</v>
      </c>
      <c r="T605" t="s">
        <v>262</v>
      </c>
      <c r="U605" t="s">
        <v>285</v>
      </c>
      <c r="V605" t="s">
        <v>286</v>
      </c>
      <c r="W605" t="s">
        <v>581</v>
      </c>
      <c r="X605">
        <v>0</v>
      </c>
      <c r="Y605" t="s">
        <v>581</v>
      </c>
      <c r="Z605">
        <v>2017</v>
      </c>
      <c r="AA605" t="s">
        <v>580</v>
      </c>
      <c r="AB605" t="s">
        <v>580</v>
      </c>
      <c r="AC605">
        <v>73</v>
      </c>
      <c r="AD605">
        <v>4.29</v>
      </c>
      <c r="AF605" t="s">
        <v>268</v>
      </c>
      <c r="AG605" t="s">
        <v>269</v>
      </c>
      <c r="AH605" t="s">
        <v>270</v>
      </c>
      <c r="AI605" t="s">
        <v>270</v>
      </c>
      <c r="AJ605" t="s">
        <v>270</v>
      </c>
      <c r="AK605" t="s">
        <v>289</v>
      </c>
      <c r="AM605" t="s">
        <v>271</v>
      </c>
      <c r="AN605">
        <v>20520</v>
      </c>
      <c r="AO605">
        <v>104365</v>
      </c>
      <c r="AP605">
        <v>4</v>
      </c>
      <c r="AQ605">
        <v>36105</v>
      </c>
      <c r="AR605">
        <v>2020</v>
      </c>
      <c r="BR605">
        <v>22.99</v>
      </c>
      <c r="FL605">
        <v>95.52</v>
      </c>
      <c r="GB605">
        <v>27.06</v>
      </c>
      <c r="GP605">
        <v>79.37</v>
      </c>
      <c r="GU605">
        <v>61.04</v>
      </c>
      <c r="GV605">
        <v>137.52000000000001</v>
      </c>
      <c r="GW605">
        <v>3.42</v>
      </c>
      <c r="GY605">
        <v>145.57</v>
      </c>
      <c r="GZ605">
        <v>79.37</v>
      </c>
      <c r="HA605">
        <v>224.94</v>
      </c>
      <c r="HB605">
        <v>201.98</v>
      </c>
      <c r="HC605">
        <v>426.92</v>
      </c>
    </row>
    <row r="606" spans="1:211" x14ac:dyDescent="0.25">
      <c r="A606">
        <v>27</v>
      </c>
      <c r="B606">
        <v>106</v>
      </c>
      <c r="C606" t="s">
        <v>250</v>
      </c>
      <c r="D606" t="s">
        <v>251</v>
      </c>
      <c r="E606" t="s">
        <v>252</v>
      </c>
      <c r="F606" t="s">
        <v>253</v>
      </c>
      <c r="G606" t="s">
        <v>254</v>
      </c>
      <c r="H606" t="s">
        <v>255</v>
      </c>
      <c r="I606">
        <v>2016</v>
      </c>
      <c r="J606">
        <v>106</v>
      </c>
      <c r="K606" t="s">
        <v>250</v>
      </c>
      <c r="L606" t="s">
        <v>256</v>
      </c>
      <c r="M606" t="s">
        <v>257</v>
      </c>
      <c r="N606" t="s">
        <v>258</v>
      </c>
      <c r="O606" t="s">
        <v>259</v>
      </c>
      <c r="P606">
        <v>106</v>
      </c>
      <c r="Q606" t="s">
        <v>283</v>
      </c>
      <c r="R606">
        <v>291</v>
      </c>
      <c r="S606" t="s">
        <v>284</v>
      </c>
      <c r="T606" t="s">
        <v>262</v>
      </c>
      <c r="U606" t="s">
        <v>285</v>
      </c>
      <c r="V606" t="s">
        <v>286</v>
      </c>
      <c r="W606" t="s">
        <v>581</v>
      </c>
      <c r="X606">
        <v>0</v>
      </c>
      <c r="Y606" t="s">
        <v>581</v>
      </c>
      <c r="Z606">
        <v>2017</v>
      </c>
      <c r="AA606" t="s">
        <v>580</v>
      </c>
      <c r="AB606" t="s">
        <v>580</v>
      </c>
      <c r="AC606">
        <v>73</v>
      </c>
      <c r="AD606">
        <v>4.29</v>
      </c>
      <c r="AF606" t="s">
        <v>268</v>
      </c>
      <c r="AG606" t="s">
        <v>269</v>
      </c>
      <c r="AH606" t="s">
        <v>270</v>
      </c>
      <c r="AI606" t="s">
        <v>270</v>
      </c>
      <c r="AJ606" t="s">
        <v>270</v>
      </c>
      <c r="AK606" t="s">
        <v>289</v>
      </c>
      <c r="AM606" t="s">
        <v>271</v>
      </c>
      <c r="AN606">
        <v>20520</v>
      </c>
      <c r="AO606">
        <v>104365</v>
      </c>
      <c r="AP606">
        <v>5</v>
      </c>
      <c r="AQ606">
        <v>36105</v>
      </c>
      <c r="AR606">
        <v>2021</v>
      </c>
      <c r="GP606">
        <v>14.04</v>
      </c>
      <c r="GU606">
        <v>14.82</v>
      </c>
      <c r="GV606">
        <v>7.43</v>
      </c>
      <c r="GY606">
        <v>0</v>
      </c>
      <c r="GZ606">
        <v>14.04</v>
      </c>
      <c r="HA606">
        <v>14.04</v>
      </c>
      <c r="HB606">
        <v>22.25</v>
      </c>
      <c r="HC606">
        <v>36.29</v>
      </c>
    </row>
    <row r="607" spans="1:211" x14ac:dyDescent="0.25">
      <c r="A607">
        <v>27</v>
      </c>
      <c r="B607">
        <v>106</v>
      </c>
      <c r="C607" t="s">
        <v>250</v>
      </c>
      <c r="D607" t="s">
        <v>251</v>
      </c>
      <c r="E607" t="s">
        <v>252</v>
      </c>
      <c r="F607" t="s">
        <v>253</v>
      </c>
      <c r="G607" t="s">
        <v>254</v>
      </c>
      <c r="H607" t="s">
        <v>255</v>
      </c>
      <c r="I607">
        <v>2016</v>
      </c>
      <c r="J607">
        <v>106</v>
      </c>
      <c r="K607" t="s">
        <v>250</v>
      </c>
      <c r="L607" t="s">
        <v>256</v>
      </c>
      <c r="M607" t="s">
        <v>257</v>
      </c>
      <c r="N607" t="s">
        <v>258</v>
      </c>
      <c r="O607" t="s">
        <v>259</v>
      </c>
      <c r="P607">
        <v>106</v>
      </c>
      <c r="Q607" t="s">
        <v>283</v>
      </c>
      <c r="R607">
        <v>106</v>
      </c>
      <c r="S607" t="s">
        <v>250</v>
      </c>
      <c r="T607" t="s">
        <v>262</v>
      </c>
      <c r="U607" t="s">
        <v>263</v>
      </c>
      <c r="V607" t="s">
        <v>290</v>
      </c>
      <c r="W607" t="s">
        <v>582</v>
      </c>
      <c r="X607">
        <v>0</v>
      </c>
      <c r="Y607" t="s">
        <v>582</v>
      </c>
      <c r="Z607">
        <v>2017</v>
      </c>
      <c r="AA607" t="s">
        <v>583</v>
      </c>
      <c r="AB607" t="s">
        <v>583</v>
      </c>
      <c r="AC607">
        <v>84</v>
      </c>
      <c r="AD607">
        <v>6.01</v>
      </c>
      <c r="AF607" t="s">
        <v>268</v>
      </c>
      <c r="AG607" t="s">
        <v>292</v>
      </c>
      <c r="AH607" t="s">
        <v>270</v>
      </c>
      <c r="AI607" t="s">
        <v>270</v>
      </c>
      <c r="AJ607" t="s">
        <v>270</v>
      </c>
      <c r="AK607" t="s">
        <v>270</v>
      </c>
      <c r="AL607">
        <v>6.1000000000000004E-3</v>
      </c>
      <c r="AM607" t="s">
        <v>271</v>
      </c>
      <c r="AN607">
        <v>78787</v>
      </c>
      <c r="AO607">
        <v>318954</v>
      </c>
      <c r="AP607">
        <v>2</v>
      </c>
      <c r="AQ607">
        <v>36111</v>
      </c>
      <c r="AR607">
        <v>2018</v>
      </c>
      <c r="GP607">
        <v>5.62</v>
      </c>
      <c r="GY607">
        <v>0</v>
      </c>
      <c r="GZ607">
        <v>5.62</v>
      </c>
      <c r="HA607">
        <v>5.62</v>
      </c>
      <c r="HB607">
        <v>0</v>
      </c>
      <c r="HC607">
        <v>5.62</v>
      </c>
    </row>
    <row r="608" spans="1:211" x14ac:dyDescent="0.25">
      <c r="A608">
        <v>27</v>
      </c>
      <c r="B608">
        <v>106</v>
      </c>
      <c r="C608" t="s">
        <v>250</v>
      </c>
      <c r="D608" t="s">
        <v>251</v>
      </c>
      <c r="E608" t="s">
        <v>252</v>
      </c>
      <c r="F608" t="s">
        <v>253</v>
      </c>
      <c r="G608" t="s">
        <v>254</v>
      </c>
      <c r="H608" t="s">
        <v>255</v>
      </c>
      <c r="I608">
        <v>2016</v>
      </c>
      <c r="J608">
        <v>106</v>
      </c>
      <c r="K608" t="s">
        <v>250</v>
      </c>
      <c r="L608" t="s">
        <v>256</v>
      </c>
      <c r="M608" t="s">
        <v>257</v>
      </c>
      <c r="N608" t="s">
        <v>258</v>
      </c>
      <c r="O608" t="s">
        <v>259</v>
      </c>
      <c r="P608">
        <v>106</v>
      </c>
      <c r="Q608" t="s">
        <v>283</v>
      </c>
      <c r="R608">
        <v>106</v>
      </c>
      <c r="S608" t="s">
        <v>250</v>
      </c>
      <c r="T608" t="s">
        <v>262</v>
      </c>
      <c r="U608" t="s">
        <v>263</v>
      </c>
      <c r="V608" t="s">
        <v>290</v>
      </c>
      <c r="W608" t="s">
        <v>582</v>
      </c>
      <c r="X608">
        <v>0</v>
      </c>
      <c r="Y608" t="s">
        <v>582</v>
      </c>
      <c r="Z608">
        <v>2017</v>
      </c>
      <c r="AA608" t="s">
        <v>583</v>
      </c>
      <c r="AB608" t="s">
        <v>583</v>
      </c>
      <c r="AC608">
        <v>84</v>
      </c>
      <c r="AD608">
        <v>6.01</v>
      </c>
      <c r="AF608" t="s">
        <v>268</v>
      </c>
      <c r="AG608" t="s">
        <v>292</v>
      </c>
      <c r="AH608" t="s">
        <v>270</v>
      </c>
      <c r="AI608" t="s">
        <v>270</v>
      </c>
      <c r="AJ608" t="s">
        <v>270</v>
      </c>
      <c r="AK608" t="s">
        <v>270</v>
      </c>
      <c r="AL608">
        <v>6.1000000000000004E-3</v>
      </c>
      <c r="AM608" t="s">
        <v>271</v>
      </c>
      <c r="AN608">
        <v>78787</v>
      </c>
      <c r="AO608">
        <v>318954</v>
      </c>
      <c r="AP608">
        <v>3</v>
      </c>
      <c r="AQ608">
        <v>36111</v>
      </c>
      <c r="AR608">
        <v>2019</v>
      </c>
      <c r="BR608">
        <v>11.05</v>
      </c>
      <c r="FL608">
        <v>20.440000000000001</v>
      </c>
      <c r="FQ608">
        <v>8.1</v>
      </c>
      <c r="GB608">
        <v>17.690000000000001</v>
      </c>
      <c r="GP608">
        <v>56.57</v>
      </c>
      <c r="GU608">
        <v>59.5</v>
      </c>
      <c r="GV608">
        <v>89.2</v>
      </c>
      <c r="GY608">
        <v>57.28</v>
      </c>
      <c r="GZ608">
        <v>56.57</v>
      </c>
      <c r="HA608">
        <v>113.85</v>
      </c>
      <c r="HB608">
        <v>148.69999999999999</v>
      </c>
      <c r="HC608">
        <v>262.55</v>
      </c>
    </row>
    <row r="609" spans="1:211" x14ac:dyDescent="0.25">
      <c r="A609">
        <v>27</v>
      </c>
      <c r="B609">
        <v>106</v>
      </c>
      <c r="C609" t="s">
        <v>250</v>
      </c>
      <c r="D609" t="s">
        <v>251</v>
      </c>
      <c r="E609" t="s">
        <v>252</v>
      </c>
      <c r="F609" t="s">
        <v>253</v>
      </c>
      <c r="G609" t="s">
        <v>254</v>
      </c>
      <c r="H609" t="s">
        <v>255</v>
      </c>
      <c r="I609">
        <v>2016</v>
      </c>
      <c r="J609">
        <v>106</v>
      </c>
      <c r="K609" t="s">
        <v>250</v>
      </c>
      <c r="L609" t="s">
        <v>256</v>
      </c>
      <c r="M609" t="s">
        <v>257</v>
      </c>
      <c r="N609" t="s">
        <v>258</v>
      </c>
      <c r="O609" t="s">
        <v>259</v>
      </c>
      <c r="P609">
        <v>106</v>
      </c>
      <c r="Q609" t="s">
        <v>283</v>
      </c>
      <c r="R609">
        <v>106</v>
      </c>
      <c r="S609" t="s">
        <v>250</v>
      </c>
      <c r="T609" t="s">
        <v>262</v>
      </c>
      <c r="U609" t="s">
        <v>263</v>
      </c>
      <c r="V609" t="s">
        <v>290</v>
      </c>
      <c r="W609" t="s">
        <v>582</v>
      </c>
      <c r="X609">
        <v>0</v>
      </c>
      <c r="Y609" t="s">
        <v>582</v>
      </c>
      <c r="Z609">
        <v>2017</v>
      </c>
      <c r="AA609" t="s">
        <v>583</v>
      </c>
      <c r="AB609" t="s">
        <v>583</v>
      </c>
      <c r="AC609">
        <v>84</v>
      </c>
      <c r="AD609">
        <v>6.01</v>
      </c>
      <c r="AF609" t="s">
        <v>268</v>
      </c>
      <c r="AG609" t="s">
        <v>292</v>
      </c>
      <c r="AH609" t="s">
        <v>270</v>
      </c>
      <c r="AI609" t="s">
        <v>270</v>
      </c>
      <c r="AJ609" t="s">
        <v>270</v>
      </c>
      <c r="AK609" t="s">
        <v>270</v>
      </c>
      <c r="AL609">
        <v>6.1000000000000004E-3</v>
      </c>
      <c r="AM609" t="s">
        <v>271</v>
      </c>
      <c r="AN609">
        <v>78787</v>
      </c>
      <c r="AO609">
        <v>318954</v>
      </c>
      <c r="AP609">
        <v>4</v>
      </c>
      <c r="AQ609">
        <v>36111</v>
      </c>
      <c r="AR609">
        <v>2020</v>
      </c>
      <c r="AT609">
        <v>0</v>
      </c>
      <c r="AW609">
        <v>4.05</v>
      </c>
      <c r="BC609">
        <v>15.95</v>
      </c>
      <c r="BR609">
        <v>18.3</v>
      </c>
      <c r="CM609">
        <v>12.15</v>
      </c>
      <c r="GP609">
        <v>82.2</v>
      </c>
      <c r="GU609">
        <v>62.56</v>
      </c>
      <c r="GV609">
        <v>141.19</v>
      </c>
      <c r="GY609">
        <v>50.45</v>
      </c>
      <c r="GZ609">
        <v>82.2</v>
      </c>
      <c r="HA609">
        <v>132.65</v>
      </c>
      <c r="HB609">
        <v>203.75</v>
      </c>
      <c r="HC609">
        <v>336.4</v>
      </c>
    </row>
    <row r="610" spans="1:211" x14ac:dyDescent="0.25">
      <c r="A610">
        <v>27</v>
      </c>
      <c r="B610">
        <v>106</v>
      </c>
      <c r="C610" t="s">
        <v>250</v>
      </c>
      <c r="D610" t="s">
        <v>251</v>
      </c>
      <c r="E610" t="s">
        <v>252</v>
      </c>
      <c r="F610" t="s">
        <v>253</v>
      </c>
      <c r="G610" t="s">
        <v>254</v>
      </c>
      <c r="H610" t="s">
        <v>255</v>
      </c>
      <c r="I610">
        <v>2016</v>
      </c>
      <c r="J610">
        <v>106</v>
      </c>
      <c r="K610" t="s">
        <v>250</v>
      </c>
      <c r="L610" t="s">
        <v>256</v>
      </c>
      <c r="M610" t="s">
        <v>257</v>
      </c>
      <c r="N610" t="s">
        <v>258</v>
      </c>
      <c r="O610" t="s">
        <v>259</v>
      </c>
      <c r="P610">
        <v>106</v>
      </c>
      <c r="Q610" t="s">
        <v>283</v>
      </c>
      <c r="R610">
        <v>106</v>
      </c>
      <c r="S610" t="s">
        <v>250</v>
      </c>
      <c r="T610" t="s">
        <v>262</v>
      </c>
      <c r="U610" t="s">
        <v>263</v>
      </c>
      <c r="V610" t="s">
        <v>290</v>
      </c>
      <c r="W610" t="s">
        <v>582</v>
      </c>
      <c r="X610">
        <v>0</v>
      </c>
      <c r="Y610" t="s">
        <v>582</v>
      </c>
      <c r="Z610">
        <v>2017</v>
      </c>
      <c r="AA610" t="s">
        <v>583</v>
      </c>
      <c r="AB610" t="s">
        <v>583</v>
      </c>
      <c r="AC610">
        <v>84</v>
      </c>
      <c r="AD610">
        <v>6.01</v>
      </c>
      <c r="AF610" t="s">
        <v>268</v>
      </c>
      <c r="AG610" t="s">
        <v>292</v>
      </c>
      <c r="AH610" t="s">
        <v>270</v>
      </c>
      <c r="AI610" t="s">
        <v>270</v>
      </c>
      <c r="AJ610" t="s">
        <v>270</v>
      </c>
      <c r="AK610" t="s">
        <v>270</v>
      </c>
      <c r="AL610">
        <v>6.1000000000000004E-3</v>
      </c>
      <c r="AM610" t="s">
        <v>271</v>
      </c>
      <c r="AN610">
        <v>78787</v>
      </c>
      <c r="AO610">
        <v>318954</v>
      </c>
      <c r="AP610">
        <v>5</v>
      </c>
      <c r="AQ610">
        <v>36111</v>
      </c>
      <c r="AR610">
        <v>2021</v>
      </c>
      <c r="GP610">
        <v>16.84</v>
      </c>
      <c r="GU610">
        <v>4.6900000000000004</v>
      </c>
      <c r="GV610">
        <v>29.26</v>
      </c>
      <c r="GY610">
        <v>0</v>
      </c>
      <c r="GZ610">
        <v>16.84</v>
      </c>
      <c r="HA610">
        <v>16.84</v>
      </c>
      <c r="HB610">
        <v>33.950000000000003</v>
      </c>
      <c r="HC610">
        <v>50.790000000000006</v>
      </c>
    </row>
    <row r="611" spans="1:211" x14ac:dyDescent="0.25">
      <c r="A611">
        <v>27</v>
      </c>
      <c r="B611">
        <v>106</v>
      </c>
      <c r="C611" t="s">
        <v>250</v>
      </c>
      <c r="D611" t="s">
        <v>251</v>
      </c>
      <c r="E611" t="s">
        <v>252</v>
      </c>
      <c r="F611" t="s">
        <v>253</v>
      </c>
      <c r="G611" t="s">
        <v>254</v>
      </c>
      <c r="H611" t="s">
        <v>255</v>
      </c>
      <c r="I611">
        <v>2016</v>
      </c>
      <c r="J611">
        <v>106</v>
      </c>
      <c r="K611" t="s">
        <v>250</v>
      </c>
      <c r="L611" t="s">
        <v>256</v>
      </c>
      <c r="M611" t="s">
        <v>257</v>
      </c>
      <c r="N611" t="s">
        <v>258</v>
      </c>
      <c r="O611" t="s">
        <v>259</v>
      </c>
      <c r="P611">
        <v>106</v>
      </c>
      <c r="Q611" t="s">
        <v>283</v>
      </c>
      <c r="R611">
        <v>106</v>
      </c>
      <c r="S611" t="s">
        <v>250</v>
      </c>
      <c r="T611" t="s">
        <v>262</v>
      </c>
      <c r="U611" t="s">
        <v>263</v>
      </c>
      <c r="V611" t="s">
        <v>290</v>
      </c>
      <c r="W611" t="s">
        <v>584</v>
      </c>
      <c r="X611">
        <v>0</v>
      </c>
      <c r="Y611" t="s">
        <v>584</v>
      </c>
      <c r="Z611">
        <v>2017</v>
      </c>
      <c r="AA611" t="s">
        <v>575</v>
      </c>
      <c r="AB611" t="s">
        <v>575</v>
      </c>
      <c r="AC611">
        <v>85</v>
      </c>
      <c r="AD611">
        <v>6.63</v>
      </c>
      <c r="AF611" t="s">
        <v>268</v>
      </c>
      <c r="AG611" t="s">
        <v>292</v>
      </c>
      <c r="AH611" t="s">
        <v>270</v>
      </c>
      <c r="AI611" t="s">
        <v>270</v>
      </c>
      <c r="AJ611" t="s">
        <v>270</v>
      </c>
      <c r="AK611" t="s">
        <v>270</v>
      </c>
      <c r="AL611">
        <v>1.8E-3</v>
      </c>
      <c r="AM611" t="s">
        <v>271</v>
      </c>
      <c r="AN611">
        <v>79281</v>
      </c>
      <c r="AO611">
        <v>323078</v>
      </c>
      <c r="AP611">
        <v>2</v>
      </c>
      <c r="AQ611">
        <v>36110</v>
      </c>
      <c r="AR611">
        <v>2018</v>
      </c>
      <c r="GU611">
        <v>3.18</v>
      </c>
      <c r="GV611">
        <v>4.41</v>
      </c>
      <c r="GY611">
        <v>0</v>
      </c>
      <c r="GZ611">
        <v>0</v>
      </c>
      <c r="HA611">
        <v>0</v>
      </c>
      <c r="HB611">
        <v>7.59</v>
      </c>
      <c r="HC611">
        <v>7.59</v>
      </c>
    </row>
    <row r="612" spans="1:211" x14ac:dyDescent="0.25">
      <c r="A612">
        <v>27</v>
      </c>
      <c r="B612">
        <v>106</v>
      </c>
      <c r="C612" t="s">
        <v>250</v>
      </c>
      <c r="D612" t="s">
        <v>251</v>
      </c>
      <c r="E612" t="s">
        <v>252</v>
      </c>
      <c r="F612" t="s">
        <v>253</v>
      </c>
      <c r="G612" t="s">
        <v>254</v>
      </c>
      <c r="H612" t="s">
        <v>255</v>
      </c>
      <c r="I612">
        <v>2016</v>
      </c>
      <c r="J612">
        <v>106</v>
      </c>
      <c r="K612" t="s">
        <v>250</v>
      </c>
      <c r="L612" t="s">
        <v>256</v>
      </c>
      <c r="M612" t="s">
        <v>257</v>
      </c>
      <c r="N612" t="s">
        <v>258</v>
      </c>
      <c r="O612" t="s">
        <v>259</v>
      </c>
      <c r="P612">
        <v>106</v>
      </c>
      <c r="Q612" t="s">
        <v>283</v>
      </c>
      <c r="R612">
        <v>106</v>
      </c>
      <c r="S612" t="s">
        <v>250</v>
      </c>
      <c r="T612" t="s">
        <v>262</v>
      </c>
      <c r="U612" t="s">
        <v>263</v>
      </c>
      <c r="V612" t="s">
        <v>290</v>
      </c>
      <c r="W612" t="s">
        <v>584</v>
      </c>
      <c r="X612">
        <v>0</v>
      </c>
      <c r="Y612" t="s">
        <v>584</v>
      </c>
      <c r="Z612">
        <v>2017</v>
      </c>
      <c r="AA612" t="s">
        <v>575</v>
      </c>
      <c r="AB612" t="s">
        <v>575</v>
      </c>
      <c r="AC612">
        <v>85</v>
      </c>
      <c r="AD612">
        <v>6.63</v>
      </c>
      <c r="AF612" t="s">
        <v>268</v>
      </c>
      <c r="AG612" t="s">
        <v>292</v>
      </c>
      <c r="AH612" t="s">
        <v>270</v>
      </c>
      <c r="AI612" t="s">
        <v>270</v>
      </c>
      <c r="AJ612" t="s">
        <v>270</v>
      </c>
      <c r="AK612" t="s">
        <v>270</v>
      </c>
      <c r="AL612">
        <v>1.8E-3</v>
      </c>
      <c r="AM612" t="s">
        <v>271</v>
      </c>
      <c r="AN612">
        <v>79281</v>
      </c>
      <c r="AO612">
        <v>323078</v>
      </c>
      <c r="AP612">
        <v>3</v>
      </c>
      <c r="AQ612">
        <v>36110</v>
      </c>
      <c r="AR612">
        <v>2019</v>
      </c>
      <c r="BP612">
        <v>11.9</v>
      </c>
      <c r="FL612">
        <v>8.9700000000000006</v>
      </c>
      <c r="GA612">
        <v>31.7</v>
      </c>
      <c r="GP612">
        <v>36.76</v>
      </c>
      <c r="GU612">
        <v>55.48</v>
      </c>
      <c r="GV612">
        <v>133.57</v>
      </c>
      <c r="GW612">
        <v>2.19</v>
      </c>
      <c r="GY612">
        <v>52.57</v>
      </c>
      <c r="GZ612">
        <v>36.76</v>
      </c>
      <c r="HA612">
        <v>89.33</v>
      </c>
      <c r="HB612">
        <v>191.24</v>
      </c>
      <c r="HC612">
        <v>280.57</v>
      </c>
    </row>
    <row r="613" spans="1:211" x14ac:dyDescent="0.25">
      <c r="A613">
        <v>27</v>
      </c>
      <c r="B613">
        <v>106</v>
      </c>
      <c r="C613" t="s">
        <v>250</v>
      </c>
      <c r="D613" t="s">
        <v>251</v>
      </c>
      <c r="E613" t="s">
        <v>252</v>
      </c>
      <c r="F613" t="s">
        <v>253</v>
      </c>
      <c r="G613" t="s">
        <v>254</v>
      </c>
      <c r="H613" t="s">
        <v>255</v>
      </c>
      <c r="I613">
        <v>2016</v>
      </c>
      <c r="J613">
        <v>106</v>
      </c>
      <c r="K613" t="s">
        <v>250</v>
      </c>
      <c r="L613" t="s">
        <v>256</v>
      </c>
      <c r="M613" t="s">
        <v>257</v>
      </c>
      <c r="N613" t="s">
        <v>258</v>
      </c>
      <c r="O613" t="s">
        <v>259</v>
      </c>
      <c r="P613">
        <v>106</v>
      </c>
      <c r="Q613" t="s">
        <v>283</v>
      </c>
      <c r="R613">
        <v>106</v>
      </c>
      <c r="S613" t="s">
        <v>250</v>
      </c>
      <c r="T613" t="s">
        <v>262</v>
      </c>
      <c r="U613" t="s">
        <v>263</v>
      </c>
      <c r="V613" t="s">
        <v>290</v>
      </c>
      <c r="W613" t="s">
        <v>584</v>
      </c>
      <c r="X613">
        <v>0</v>
      </c>
      <c r="Y613" t="s">
        <v>584</v>
      </c>
      <c r="Z613">
        <v>2017</v>
      </c>
      <c r="AA613" t="s">
        <v>575</v>
      </c>
      <c r="AB613" t="s">
        <v>575</v>
      </c>
      <c r="AC613">
        <v>85</v>
      </c>
      <c r="AD613">
        <v>6.63</v>
      </c>
      <c r="AF613" t="s">
        <v>268</v>
      </c>
      <c r="AG613" t="s">
        <v>292</v>
      </c>
      <c r="AH613" t="s">
        <v>270</v>
      </c>
      <c r="AI613" t="s">
        <v>270</v>
      </c>
      <c r="AJ613" t="s">
        <v>270</v>
      </c>
      <c r="AK613" t="s">
        <v>270</v>
      </c>
      <c r="AL613">
        <v>1.8E-3</v>
      </c>
      <c r="AM613" t="s">
        <v>271</v>
      </c>
      <c r="AN613">
        <v>79281</v>
      </c>
      <c r="AO613">
        <v>323078</v>
      </c>
      <c r="AP613">
        <v>4</v>
      </c>
      <c r="AQ613">
        <v>36110</v>
      </c>
      <c r="AR613">
        <v>2020</v>
      </c>
      <c r="BC613">
        <v>32.119999999999997</v>
      </c>
      <c r="BX613">
        <v>70.78</v>
      </c>
      <c r="CM613">
        <v>72.37</v>
      </c>
      <c r="CU613">
        <v>22.5</v>
      </c>
      <c r="DT613">
        <v>10.43</v>
      </c>
      <c r="GP613">
        <v>85.09</v>
      </c>
      <c r="GU613">
        <v>74.84</v>
      </c>
      <c r="GV613">
        <v>202.48</v>
      </c>
      <c r="GW613">
        <v>1.53</v>
      </c>
      <c r="GY613">
        <v>208.2</v>
      </c>
      <c r="GZ613">
        <v>85.09</v>
      </c>
      <c r="HA613">
        <v>293.29000000000002</v>
      </c>
      <c r="HB613">
        <v>278.85000000000002</v>
      </c>
      <c r="HC613">
        <v>572.14</v>
      </c>
    </row>
    <row r="614" spans="1:211" x14ac:dyDescent="0.25">
      <c r="A614">
        <v>27</v>
      </c>
      <c r="B614">
        <v>106</v>
      </c>
      <c r="C614" t="s">
        <v>250</v>
      </c>
      <c r="D614" t="s">
        <v>251</v>
      </c>
      <c r="E614" t="s">
        <v>252</v>
      </c>
      <c r="F614" t="s">
        <v>253</v>
      </c>
      <c r="G614" t="s">
        <v>254</v>
      </c>
      <c r="H614" t="s">
        <v>255</v>
      </c>
      <c r="I614">
        <v>2016</v>
      </c>
      <c r="J614">
        <v>106</v>
      </c>
      <c r="K614" t="s">
        <v>250</v>
      </c>
      <c r="L614" t="s">
        <v>256</v>
      </c>
      <c r="M614" t="s">
        <v>257</v>
      </c>
      <c r="N614" t="s">
        <v>258</v>
      </c>
      <c r="O614" t="s">
        <v>259</v>
      </c>
      <c r="P614">
        <v>106</v>
      </c>
      <c r="Q614" t="s">
        <v>283</v>
      </c>
      <c r="R614">
        <v>106</v>
      </c>
      <c r="S614" t="s">
        <v>250</v>
      </c>
      <c r="T614" t="s">
        <v>262</v>
      </c>
      <c r="U614" t="s">
        <v>263</v>
      </c>
      <c r="V614" t="s">
        <v>290</v>
      </c>
      <c r="W614" t="s">
        <v>584</v>
      </c>
      <c r="X614">
        <v>0</v>
      </c>
      <c r="Y614" t="s">
        <v>584</v>
      </c>
      <c r="Z614">
        <v>2017</v>
      </c>
      <c r="AA614" t="s">
        <v>575</v>
      </c>
      <c r="AB614" t="s">
        <v>575</v>
      </c>
      <c r="AC614">
        <v>85</v>
      </c>
      <c r="AD614">
        <v>6.63</v>
      </c>
      <c r="AF614" t="s">
        <v>268</v>
      </c>
      <c r="AG614" t="s">
        <v>292</v>
      </c>
      <c r="AH614" t="s">
        <v>270</v>
      </c>
      <c r="AI614" t="s">
        <v>270</v>
      </c>
      <c r="AJ614" t="s">
        <v>270</v>
      </c>
      <c r="AK614" t="s">
        <v>270</v>
      </c>
      <c r="AL614">
        <v>1.8E-3</v>
      </c>
      <c r="AM614" t="s">
        <v>271</v>
      </c>
      <c r="AN614">
        <v>79281</v>
      </c>
      <c r="AO614">
        <v>323078</v>
      </c>
      <c r="AP614">
        <v>5</v>
      </c>
      <c r="AQ614">
        <v>36110</v>
      </c>
      <c r="AR614">
        <v>2021</v>
      </c>
      <c r="GP614">
        <v>0</v>
      </c>
      <c r="GU614">
        <v>6.34</v>
      </c>
      <c r="GV614">
        <v>55.51</v>
      </c>
      <c r="GY614">
        <v>0</v>
      </c>
      <c r="GZ614">
        <v>0</v>
      </c>
      <c r="HA614">
        <v>0</v>
      </c>
      <c r="HB614">
        <v>61.85</v>
      </c>
      <c r="HC614">
        <v>61.849999999999994</v>
      </c>
    </row>
    <row r="615" spans="1:211" x14ac:dyDescent="0.25">
      <c r="A615">
        <v>27</v>
      </c>
      <c r="B615">
        <v>106</v>
      </c>
      <c r="C615" t="s">
        <v>250</v>
      </c>
      <c r="D615" t="s">
        <v>251</v>
      </c>
      <c r="E615" t="s">
        <v>252</v>
      </c>
      <c r="F615" t="s">
        <v>253</v>
      </c>
      <c r="G615" t="s">
        <v>254</v>
      </c>
      <c r="H615" t="s">
        <v>255</v>
      </c>
      <c r="I615">
        <v>2016</v>
      </c>
      <c r="J615">
        <v>106</v>
      </c>
      <c r="K615" t="s">
        <v>250</v>
      </c>
      <c r="L615" t="s">
        <v>256</v>
      </c>
      <c r="M615" t="s">
        <v>257</v>
      </c>
      <c r="N615" t="s">
        <v>258</v>
      </c>
      <c r="O615" t="s">
        <v>259</v>
      </c>
      <c r="P615">
        <v>106</v>
      </c>
      <c r="Q615" t="s">
        <v>283</v>
      </c>
      <c r="R615">
        <v>106</v>
      </c>
      <c r="S615" t="s">
        <v>250</v>
      </c>
      <c r="T615" t="s">
        <v>262</v>
      </c>
      <c r="U615" t="s">
        <v>263</v>
      </c>
      <c r="V615" t="s">
        <v>290</v>
      </c>
      <c r="W615" t="s">
        <v>585</v>
      </c>
      <c r="X615">
        <v>0</v>
      </c>
      <c r="Y615" t="s">
        <v>585</v>
      </c>
      <c r="Z615">
        <v>2017</v>
      </c>
      <c r="AA615" t="s">
        <v>580</v>
      </c>
      <c r="AB615" t="s">
        <v>580</v>
      </c>
      <c r="AC615">
        <v>86</v>
      </c>
      <c r="AD615">
        <v>6.77</v>
      </c>
      <c r="AF615" t="s">
        <v>268</v>
      </c>
      <c r="AG615" t="s">
        <v>292</v>
      </c>
      <c r="AH615" t="s">
        <v>270</v>
      </c>
      <c r="AI615" t="s">
        <v>270</v>
      </c>
      <c r="AJ615" t="s">
        <v>270</v>
      </c>
      <c r="AK615" t="s">
        <v>270</v>
      </c>
      <c r="AL615">
        <v>6.7000000000000002E-3</v>
      </c>
      <c r="AM615" t="s">
        <v>271</v>
      </c>
      <c r="AN615">
        <v>53974</v>
      </c>
      <c r="AO615">
        <v>203222</v>
      </c>
      <c r="AP615">
        <v>2</v>
      </c>
      <c r="AQ615">
        <v>36116</v>
      </c>
      <c r="AR615">
        <v>2018</v>
      </c>
      <c r="GP615">
        <v>0.75</v>
      </c>
      <c r="GU615">
        <v>6.56</v>
      </c>
      <c r="GV615">
        <v>9.56</v>
      </c>
      <c r="GY615">
        <v>0</v>
      </c>
      <c r="GZ615">
        <v>0.75</v>
      </c>
      <c r="HA615">
        <v>0.75</v>
      </c>
      <c r="HB615">
        <v>16.12</v>
      </c>
      <c r="HC615">
        <v>16.87</v>
      </c>
    </row>
    <row r="616" spans="1:211" x14ac:dyDescent="0.25">
      <c r="A616">
        <v>27</v>
      </c>
      <c r="B616">
        <v>106</v>
      </c>
      <c r="C616" t="s">
        <v>250</v>
      </c>
      <c r="D616" t="s">
        <v>251</v>
      </c>
      <c r="E616" t="s">
        <v>252</v>
      </c>
      <c r="F616" t="s">
        <v>253</v>
      </c>
      <c r="G616" t="s">
        <v>254</v>
      </c>
      <c r="H616" t="s">
        <v>255</v>
      </c>
      <c r="I616">
        <v>2016</v>
      </c>
      <c r="J616">
        <v>106</v>
      </c>
      <c r="K616" t="s">
        <v>250</v>
      </c>
      <c r="L616" t="s">
        <v>256</v>
      </c>
      <c r="M616" t="s">
        <v>257</v>
      </c>
      <c r="N616" t="s">
        <v>258</v>
      </c>
      <c r="O616" t="s">
        <v>259</v>
      </c>
      <c r="P616">
        <v>106</v>
      </c>
      <c r="Q616" t="s">
        <v>283</v>
      </c>
      <c r="R616">
        <v>106</v>
      </c>
      <c r="S616" t="s">
        <v>250</v>
      </c>
      <c r="T616" t="s">
        <v>262</v>
      </c>
      <c r="U616" t="s">
        <v>263</v>
      </c>
      <c r="V616" t="s">
        <v>290</v>
      </c>
      <c r="W616" t="s">
        <v>585</v>
      </c>
      <c r="X616">
        <v>0</v>
      </c>
      <c r="Y616" t="s">
        <v>585</v>
      </c>
      <c r="Z616">
        <v>2017</v>
      </c>
      <c r="AA616" t="s">
        <v>580</v>
      </c>
      <c r="AB616" t="s">
        <v>580</v>
      </c>
      <c r="AC616">
        <v>86</v>
      </c>
      <c r="AD616">
        <v>6.77</v>
      </c>
      <c r="AF616" t="s">
        <v>268</v>
      </c>
      <c r="AG616" t="s">
        <v>292</v>
      </c>
      <c r="AH616" t="s">
        <v>270</v>
      </c>
      <c r="AI616" t="s">
        <v>270</v>
      </c>
      <c r="AJ616" t="s">
        <v>270</v>
      </c>
      <c r="AK616" t="s">
        <v>270</v>
      </c>
      <c r="AL616">
        <v>6.7000000000000002E-3</v>
      </c>
      <c r="AM616" t="s">
        <v>271</v>
      </c>
      <c r="AN616">
        <v>53974</v>
      </c>
      <c r="AO616">
        <v>203222</v>
      </c>
      <c r="AP616">
        <v>3</v>
      </c>
      <c r="AQ616">
        <v>36116</v>
      </c>
      <c r="AR616">
        <v>2019</v>
      </c>
      <c r="AV616">
        <v>0</v>
      </c>
      <c r="BX616">
        <v>32.159999999999997</v>
      </c>
      <c r="FD616">
        <v>11.37</v>
      </c>
      <c r="FQ616">
        <v>15.06</v>
      </c>
      <c r="FX616">
        <v>63.1</v>
      </c>
      <c r="GB616">
        <v>29.52</v>
      </c>
      <c r="GP616">
        <v>78.41</v>
      </c>
      <c r="GU616">
        <v>83.36</v>
      </c>
      <c r="GV616">
        <v>110.52</v>
      </c>
      <c r="GY616">
        <v>151.21</v>
      </c>
      <c r="GZ616">
        <v>78.41</v>
      </c>
      <c r="HA616">
        <v>229.62</v>
      </c>
      <c r="HB616">
        <v>193.88</v>
      </c>
      <c r="HC616">
        <v>423.5</v>
      </c>
    </row>
    <row r="617" spans="1:211" x14ac:dyDescent="0.25">
      <c r="A617">
        <v>27</v>
      </c>
      <c r="B617">
        <v>106</v>
      </c>
      <c r="C617" t="s">
        <v>250</v>
      </c>
      <c r="D617" t="s">
        <v>251</v>
      </c>
      <c r="E617" t="s">
        <v>252</v>
      </c>
      <c r="F617" t="s">
        <v>253</v>
      </c>
      <c r="G617" t="s">
        <v>254</v>
      </c>
      <c r="H617" t="s">
        <v>255</v>
      </c>
      <c r="I617">
        <v>2016</v>
      </c>
      <c r="J617">
        <v>106</v>
      </c>
      <c r="K617" t="s">
        <v>250</v>
      </c>
      <c r="L617" t="s">
        <v>256</v>
      </c>
      <c r="M617" t="s">
        <v>257</v>
      </c>
      <c r="N617" t="s">
        <v>258</v>
      </c>
      <c r="O617" t="s">
        <v>259</v>
      </c>
      <c r="P617">
        <v>106</v>
      </c>
      <c r="Q617" t="s">
        <v>283</v>
      </c>
      <c r="R617">
        <v>106</v>
      </c>
      <c r="S617" t="s">
        <v>250</v>
      </c>
      <c r="T617" t="s">
        <v>262</v>
      </c>
      <c r="U617" t="s">
        <v>263</v>
      </c>
      <c r="V617" t="s">
        <v>290</v>
      </c>
      <c r="W617" t="s">
        <v>585</v>
      </c>
      <c r="X617">
        <v>0</v>
      </c>
      <c r="Y617" t="s">
        <v>585</v>
      </c>
      <c r="Z617">
        <v>2017</v>
      </c>
      <c r="AA617" t="s">
        <v>580</v>
      </c>
      <c r="AB617" t="s">
        <v>580</v>
      </c>
      <c r="AC617">
        <v>86</v>
      </c>
      <c r="AD617">
        <v>6.77</v>
      </c>
      <c r="AF617" t="s">
        <v>268</v>
      </c>
      <c r="AG617" t="s">
        <v>292</v>
      </c>
      <c r="AH617" t="s">
        <v>270</v>
      </c>
      <c r="AI617" t="s">
        <v>270</v>
      </c>
      <c r="AJ617" t="s">
        <v>270</v>
      </c>
      <c r="AK617" t="s">
        <v>270</v>
      </c>
      <c r="AL617">
        <v>6.7000000000000002E-3</v>
      </c>
      <c r="AM617" t="s">
        <v>271</v>
      </c>
      <c r="AN617">
        <v>53974</v>
      </c>
      <c r="AO617">
        <v>203222</v>
      </c>
      <c r="AP617">
        <v>4</v>
      </c>
      <c r="AQ617">
        <v>36116</v>
      </c>
      <c r="AR617">
        <v>2020</v>
      </c>
      <c r="AW617">
        <v>3.77</v>
      </c>
      <c r="BX617">
        <v>7.68</v>
      </c>
      <c r="CM617">
        <v>7.53</v>
      </c>
      <c r="GB617">
        <v>30.12</v>
      </c>
      <c r="GP617">
        <v>62.69</v>
      </c>
      <c r="GU617">
        <v>72.88</v>
      </c>
      <c r="GV617">
        <v>216.53</v>
      </c>
      <c r="GY617">
        <v>49.1</v>
      </c>
      <c r="GZ617">
        <v>62.69</v>
      </c>
      <c r="HA617">
        <v>111.79</v>
      </c>
      <c r="HB617">
        <v>289.41000000000003</v>
      </c>
      <c r="HC617">
        <v>401.2</v>
      </c>
    </row>
    <row r="618" spans="1:211" x14ac:dyDescent="0.25">
      <c r="A618">
        <v>27</v>
      </c>
      <c r="B618">
        <v>106</v>
      </c>
      <c r="C618" t="s">
        <v>250</v>
      </c>
      <c r="D618" t="s">
        <v>251</v>
      </c>
      <c r="E618" t="s">
        <v>252</v>
      </c>
      <c r="F618" t="s">
        <v>253</v>
      </c>
      <c r="G618" t="s">
        <v>254</v>
      </c>
      <c r="H618" t="s">
        <v>255</v>
      </c>
      <c r="I618">
        <v>2016</v>
      </c>
      <c r="J618">
        <v>106</v>
      </c>
      <c r="K618" t="s">
        <v>250</v>
      </c>
      <c r="L618" t="s">
        <v>256</v>
      </c>
      <c r="M618" t="s">
        <v>257</v>
      </c>
      <c r="N618" t="s">
        <v>258</v>
      </c>
      <c r="O618" t="s">
        <v>259</v>
      </c>
      <c r="P618">
        <v>106</v>
      </c>
      <c r="Q618" t="s">
        <v>283</v>
      </c>
      <c r="R618">
        <v>106</v>
      </c>
      <c r="S618" t="s">
        <v>250</v>
      </c>
      <c r="T618" t="s">
        <v>262</v>
      </c>
      <c r="U618" t="s">
        <v>263</v>
      </c>
      <c r="V618" t="s">
        <v>290</v>
      </c>
      <c r="W618" t="s">
        <v>585</v>
      </c>
      <c r="X618">
        <v>0</v>
      </c>
      <c r="Y618" t="s">
        <v>585</v>
      </c>
      <c r="Z618">
        <v>2017</v>
      </c>
      <c r="AA618" t="s">
        <v>580</v>
      </c>
      <c r="AB618" t="s">
        <v>580</v>
      </c>
      <c r="AC618">
        <v>86</v>
      </c>
      <c r="AD618">
        <v>6.77</v>
      </c>
      <c r="AF618" t="s">
        <v>268</v>
      </c>
      <c r="AG618" t="s">
        <v>292</v>
      </c>
      <c r="AH618" t="s">
        <v>270</v>
      </c>
      <c r="AI618" t="s">
        <v>270</v>
      </c>
      <c r="AJ618" t="s">
        <v>270</v>
      </c>
      <c r="AK618" t="s">
        <v>270</v>
      </c>
      <c r="AL618">
        <v>6.7000000000000002E-3</v>
      </c>
      <c r="AM618" t="s">
        <v>271</v>
      </c>
      <c r="AN618">
        <v>53974</v>
      </c>
      <c r="AO618">
        <v>203222</v>
      </c>
      <c r="AP618">
        <v>5</v>
      </c>
      <c r="AQ618">
        <v>36116</v>
      </c>
      <c r="AR618">
        <v>2021</v>
      </c>
      <c r="GP618">
        <v>10.130000000000001</v>
      </c>
      <c r="GU618">
        <v>7.51</v>
      </c>
      <c r="GV618">
        <v>42.78</v>
      </c>
      <c r="GW618">
        <v>2.86</v>
      </c>
      <c r="GY618">
        <v>0</v>
      </c>
      <c r="GZ618">
        <v>10.130000000000001</v>
      </c>
      <c r="HA618">
        <v>10.130000000000001</v>
      </c>
      <c r="HB618">
        <v>53.15</v>
      </c>
      <c r="HC618">
        <v>63.28</v>
      </c>
    </row>
    <row r="619" spans="1:211" x14ac:dyDescent="0.25">
      <c r="A619">
        <v>27</v>
      </c>
      <c r="B619">
        <v>106</v>
      </c>
      <c r="C619" t="s">
        <v>250</v>
      </c>
      <c r="D619" t="s">
        <v>251</v>
      </c>
      <c r="E619" t="s">
        <v>252</v>
      </c>
      <c r="F619" t="s">
        <v>253</v>
      </c>
      <c r="G619" t="s">
        <v>254</v>
      </c>
      <c r="H619" t="s">
        <v>255</v>
      </c>
      <c r="I619">
        <v>2016</v>
      </c>
      <c r="J619">
        <v>106</v>
      </c>
      <c r="K619" t="s">
        <v>250</v>
      </c>
      <c r="L619" t="s">
        <v>256</v>
      </c>
      <c r="M619" t="s">
        <v>257</v>
      </c>
      <c r="N619" t="s">
        <v>258</v>
      </c>
      <c r="O619" t="s">
        <v>259</v>
      </c>
      <c r="P619">
        <v>106</v>
      </c>
      <c r="Q619" t="s">
        <v>283</v>
      </c>
      <c r="R619">
        <v>106</v>
      </c>
      <c r="S619" t="s">
        <v>250</v>
      </c>
      <c r="T619" t="s">
        <v>262</v>
      </c>
      <c r="U619" t="s">
        <v>263</v>
      </c>
      <c r="V619" t="s">
        <v>290</v>
      </c>
      <c r="W619" t="s">
        <v>586</v>
      </c>
      <c r="X619">
        <v>0</v>
      </c>
      <c r="Y619" t="s">
        <v>586</v>
      </c>
      <c r="Z619">
        <v>2017</v>
      </c>
      <c r="AA619" t="s">
        <v>580</v>
      </c>
      <c r="AB619" t="s">
        <v>580</v>
      </c>
      <c r="AC619">
        <v>84</v>
      </c>
      <c r="AD619">
        <v>6.09</v>
      </c>
      <c r="AF619" t="s">
        <v>268</v>
      </c>
      <c r="AG619" t="s">
        <v>292</v>
      </c>
      <c r="AH619" t="s">
        <v>270</v>
      </c>
      <c r="AI619" t="s">
        <v>270</v>
      </c>
      <c r="AJ619" t="s">
        <v>270</v>
      </c>
      <c r="AK619" t="s">
        <v>270</v>
      </c>
      <c r="AL619">
        <v>1.4E-2</v>
      </c>
      <c r="AM619" t="s">
        <v>271</v>
      </c>
      <c r="AN619">
        <v>54048</v>
      </c>
      <c r="AO619">
        <v>201074</v>
      </c>
      <c r="AP619">
        <v>2</v>
      </c>
      <c r="AQ619">
        <v>36117</v>
      </c>
      <c r="AR619">
        <v>2018</v>
      </c>
      <c r="GP619">
        <v>1.1499999999999999</v>
      </c>
      <c r="GU619">
        <v>2.9</v>
      </c>
      <c r="GV619">
        <v>4.0199999999999996</v>
      </c>
      <c r="GY619">
        <v>0</v>
      </c>
      <c r="GZ619">
        <v>1.1499999999999999</v>
      </c>
      <c r="HA619">
        <v>1.1499999999999999</v>
      </c>
      <c r="HB619">
        <v>6.92</v>
      </c>
      <c r="HC619">
        <v>8.07</v>
      </c>
    </row>
    <row r="620" spans="1:211" x14ac:dyDescent="0.25">
      <c r="A620">
        <v>27</v>
      </c>
      <c r="B620">
        <v>106</v>
      </c>
      <c r="C620" t="s">
        <v>250</v>
      </c>
      <c r="D620" t="s">
        <v>251</v>
      </c>
      <c r="E620" t="s">
        <v>252</v>
      </c>
      <c r="F620" t="s">
        <v>253</v>
      </c>
      <c r="G620" t="s">
        <v>254</v>
      </c>
      <c r="H620" t="s">
        <v>255</v>
      </c>
      <c r="I620">
        <v>2016</v>
      </c>
      <c r="J620">
        <v>106</v>
      </c>
      <c r="K620" t="s">
        <v>250</v>
      </c>
      <c r="L620" t="s">
        <v>256</v>
      </c>
      <c r="M620" t="s">
        <v>257</v>
      </c>
      <c r="N620" t="s">
        <v>258</v>
      </c>
      <c r="O620" t="s">
        <v>259</v>
      </c>
      <c r="P620">
        <v>106</v>
      </c>
      <c r="Q620" t="s">
        <v>283</v>
      </c>
      <c r="R620">
        <v>106</v>
      </c>
      <c r="S620" t="s">
        <v>250</v>
      </c>
      <c r="T620" t="s">
        <v>262</v>
      </c>
      <c r="U620" t="s">
        <v>263</v>
      </c>
      <c r="V620" t="s">
        <v>290</v>
      </c>
      <c r="W620" t="s">
        <v>586</v>
      </c>
      <c r="X620">
        <v>0</v>
      </c>
      <c r="Y620" t="s">
        <v>586</v>
      </c>
      <c r="Z620">
        <v>2017</v>
      </c>
      <c r="AA620" t="s">
        <v>580</v>
      </c>
      <c r="AB620" t="s">
        <v>580</v>
      </c>
      <c r="AC620">
        <v>84</v>
      </c>
      <c r="AD620">
        <v>6.09</v>
      </c>
      <c r="AF620" t="s">
        <v>268</v>
      </c>
      <c r="AG620" t="s">
        <v>292</v>
      </c>
      <c r="AH620" t="s">
        <v>270</v>
      </c>
      <c r="AI620" t="s">
        <v>270</v>
      </c>
      <c r="AJ620" t="s">
        <v>270</v>
      </c>
      <c r="AK620" t="s">
        <v>270</v>
      </c>
      <c r="AL620">
        <v>1.4E-2</v>
      </c>
      <c r="AM620" t="s">
        <v>271</v>
      </c>
      <c r="AN620">
        <v>54048</v>
      </c>
      <c r="AO620">
        <v>201074</v>
      </c>
      <c r="AP620">
        <v>3</v>
      </c>
      <c r="AQ620">
        <v>36117</v>
      </c>
      <c r="AR620">
        <v>2019</v>
      </c>
      <c r="BC620">
        <v>12.17</v>
      </c>
      <c r="BU620">
        <v>6.77</v>
      </c>
      <c r="CM620">
        <v>13.39</v>
      </c>
      <c r="FD620">
        <v>65.180000000000007</v>
      </c>
      <c r="FQ620">
        <v>7.44</v>
      </c>
      <c r="GP620">
        <v>63</v>
      </c>
      <c r="GU620">
        <v>80.11</v>
      </c>
      <c r="GV620">
        <v>106.14</v>
      </c>
      <c r="GY620">
        <v>104.95</v>
      </c>
      <c r="GZ620">
        <v>63</v>
      </c>
      <c r="HA620">
        <v>167.95</v>
      </c>
      <c r="HB620">
        <v>186.25</v>
      </c>
      <c r="HC620">
        <v>354.2</v>
      </c>
    </row>
    <row r="621" spans="1:211" x14ac:dyDescent="0.25">
      <c r="A621">
        <v>27</v>
      </c>
      <c r="B621">
        <v>106</v>
      </c>
      <c r="C621" t="s">
        <v>250</v>
      </c>
      <c r="D621" t="s">
        <v>251</v>
      </c>
      <c r="E621" t="s">
        <v>252</v>
      </c>
      <c r="F621" t="s">
        <v>253</v>
      </c>
      <c r="G621" t="s">
        <v>254</v>
      </c>
      <c r="H621" t="s">
        <v>255</v>
      </c>
      <c r="I621">
        <v>2016</v>
      </c>
      <c r="J621">
        <v>106</v>
      </c>
      <c r="K621" t="s">
        <v>250</v>
      </c>
      <c r="L621" t="s">
        <v>256</v>
      </c>
      <c r="M621" t="s">
        <v>257</v>
      </c>
      <c r="N621" t="s">
        <v>258</v>
      </c>
      <c r="O621" t="s">
        <v>259</v>
      </c>
      <c r="P621">
        <v>106</v>
      </c>
      <c r="Q621" t="s">
        <v>283</v>
      </c>
      <c r="R621">
        <v>106</v>
      </c>
      <c r="S621" t="s">
        <v>250</v>
      </c>
      <c r="T621" t="s">
        <v>262</v>
      </c>
      <c r="U621" t="s">
        <v>263</v>
      </c>
      <c r="V621" t="s">
        <v>290</v>
      </c>
      <c r="W621" t="s">
        <v>586</v>
      </c>
      <c r="X621">
        <v>0</v>
      </c>
      <c r="Y621" t="s">
        <v>586</v>
      </c>
      <c r="Z621">
        <v>2017</v>
      </c>
      <c r="AA621" t="s">
        <v>580</v>
      </c>
      <c r="AB621" t="s">
        <v>580</v>
      </c>
      <c r="AC621">
        <v>84</v>
      </c>
      <c r="AD621">
        <v>6.09</v>
      </c>
      <c r="AF621" t="s">
        <v>268</v>
      </c>
      <c r="AG621" t="s">
        <v>292</v>
      </c>
      <c r="AH621" t="s">
        <v>270</v>
      </c>
      <c r="AI621" t="s">
        <v>270</v>
      </c>
      <c r="AJ621" t="s">
        <v>270</v>
      </c>
      <c r="AK621" t="s">
        <v>270</v>
      </c>
      <c r="AL621">
        <v>1.4E-2</v>
      </c>
      <c r="AM621" t="s">
        <v>271</v>
      </c>
      <c r="AN621">
        <v>54048</v>
      </c>
      <c r="AO621">
        <v>201074</v>
      </c>
      <c r="AP621">
        <v>4</v>
      </c>
      <c r="AQ621">
        <v>36117</v>
      </c>
      <c r="AR621">
        <v>2020</v>
      </c>
      <c r="BR621">
        <v>18.68</v>
      </c>
      <c r="GP621">
        <v>62.79</v>
      </c>
      <c r="GU621">
        <v>70.61</v>
      </c>
      <c r="GV621">
        <v>171.2</v>
      </c>
      <c r="GW621">
        <v>3.87</v>
      </c>
      <c r="GY621">
        <v>18.68</v>
      </c>
      <c r="GZ621">
        <v>62.79</v>
      </c>
      <c r="HA621">
        <v>81.47</v>
      </c>
      <c r="HB621">
        <v>245.68</v>
      </c>
      <c r="HC621">
        <v>327.14999999999998</v>
      </c>
    </row>
    <row r="622" spans="1:211" x14ac:dyDescent="0.25">
      <c r="A622">
        <v>27</v>
      </c>
      <c r="B622">
        <v>106</v>
      </c>
      <c r="C622" t="s">
        <v>250</v>
      </c>
      <c r="D622" t="s">
        <v>251</v>
      </c>
      <c r="E622" t="s">
        <v>252</v>
      </c>
      <c r="F622" t="s">
        <v>253</v>
      </c>
      <c r="G622" t="s">
        <v>254</v>
      </c>
      <c r="H622" t="s">
        <v>255</v>
      </c>
      <c r="I622">
        <v>2016</v>
      </c>
      <c r="J622">
        <v>106</v>
      </c>
      <c r="K622" t="s">
        <v>250</v>
      </c>
      <c r="L622" t="s">
        <v>256</v>
      </c>
      <c r="M622" t="s">
        <v>257</v>
      </c>
      <c r="N622" t="s">
        <v>258</v>
      </c>
      <c r="O622" t="s">
        <v>259</v>
      </c>
      <c r="P622">
        <v>106</v>
      </c>
      <c r="Q622" t="s">
        <v>283</v>
      </c>
      <c r="R622">
        <v>106</v>
      </c>
      <c r="S622" t="s">
        <v>250</v>
      </c>
      <c r="T622" t="s">
        <v>262</v>
      </c>
      <c r="U622" t="s">
        <v>263</v>
      </c>
      <c r="V622" t="s">
        <v>290</v>
      </c>
      <c r="W622" t="s">
        <v>586</v>
      </c>
      <c r="X622">
        <v>0</v>
      </c>
      <c r="Y622" t="s">
        <v>586</v>
      </c>
      <c r="Z622">
        <v>2017</v>
      </c>
      <c r="AA622" t="s">
        <v>580</v>
      </c>
      <c r="AB622" t="s">
        <v>580</v>
      </c>
      <c r="AC622">
        <v>84</v>
      </c>
      <c r="AD622">
        <v>6.09</v>
      </c>
      <c r="AF622" t="s">
        <v>268</v>
      </c>
      <c r="AG622" t="s">
        <v>292</v>
      </c>
      <c r="AH622" t="s">
        <v>270</v>
      </c>
      <c r="AI622" t="s">
        <v>270</v>
      </c>
      <c r="AJ622" t="s">
        <v>270</v>
      </c>
      <c r="AK622" t="s">
        <v>270</v>
      </c>
      <c r="AL622">
        <v>1.4E-2</v>
      </c>
      <c r="AM622" t="s">
        <v>271</v>
      </c>
      <c r="AN622">
        <v>54048</v>
      </c>
      <c r="AO622">
        <v>201074</v>
      </c>
      <c r="AP622">
        <v>5</v>
      </c>
      <c r="AQ622">
        <v>36117</v>
      </c>
      <c r="AR622">
        <v>2021</v>
      </c>
      <c r="BR622">
        <v>7.59</v>
      </c>
      <c r="GU622">
        <v>14.47</v>
      </c>
      <c r="GV622">
        <v>76.61</v>
      </c>
      <c r="GY622">
        <v>7.59</v>
      </c>
      <c r="GZ622">
        <v>0</v>
      </c>
      <c r="HA622">
        <v>7.59</v>
      </c>
      <c r="HB622">
        <v>91.08</v>
      </c>
      <c r="HC622">
        <v>98.67</v>
      </c>
    </row>
    <row r="623" spans="1:211" x14ac:dyDescent="0.25">
      <c r="A623">
        <v>27</v>
      </c>
      <c r="B623">
        <v>106</v>
      </c>
      <c r="C623" t="s">
        <v>250</v>
      </c>
      <c r="D623" t="s">
        <v>251</v>
      </c>
      <c r="E623" t="s">
        <v>252</v>
      </c>
      <c r="F623" t="s">
        <v>253</v>
      </c>
      <c r="G623" t="s">
        <v>254</v>
      </c>
      <c r="H623" t="s">
        <v>255</v>
      </c>
      <c r="I623">
        <v>2016</v>
      </c>
      <c r="J623">
        <v>106</v>
      </c>
      <c r="K623" t="s">
        <v>250</v>
      </c>
      <c r="L623" t="s">
        <v>256</v>
      </c>
      <c r="M623" t="s">
        <v>257</v>
      </c>
      <c r="N623" t="s">
        <v>258</v>
      </c>
      <c r="O623" t="s">
        <v>259</v>
      </c>
      <c r="P623">
        <v>106</v>
      </c>
      <c r="Q623" t="s">
        <v>283</v>
      </c>
      <c r="R623">
        <v>106</v>
      </c>
      <c r="S623" t="s">
        <v>250</v>
      </c>
      <c r="T623" t="s">
        <v>262</v>
      </c>
      <c r="U623" t="s">
        <v>263</v>
      </c>
      <c r="V623" t="s">
        <v>290</v>
      </c>
      <c r="W623" t="s">
        <v>587</v>
      </c>
      <c r="X623">
        <v>0</v>
      </c>
      <c r="Y623" t="s">
        <v>587</v>
      </c>
      <c r="Z623">
        <v>2017</v>
      </c>
      <c r="AA623" t="s">
        <v>588</v>
      </c>
      <c r="AB623" t="s">
        <v>588</v>
      </c>
      <c r="AC623">
        <v>86</v>
      </c>
      <c r="AD623">
        <v>6.61</v>
      </c>
      <c r="AF623" t="s">
        <v>268</v>
      </c>
      <c r="AG623" t="s">
        <v>292</v>
      </c>
      <c r="AH623" t="s">
        <v>270</v>
      </c>
      <c r="AI623" t="s">
        <v>270</v>
      </c>
      <c r="AJ623" t="s">
        <v>270</v>
      </c>
      <c r="AK623" t="s">
        <v>270</v>
      </c>
      <c r="AL623">
        <v>2.8999999999999998E-3</v>
      </c>
      <c r="AM623" t="s">
        <v>271</v>
      </c>
      <c r="AN623">
        <v>52727</v>
      </c>
      <c r="AO623">
        <v>200765</v>
      </c>
      <c r="AP623">
        <v>2</v>
      </c>
      <c r="AQ623">
        <v>36118</v>
      </c>
      <c r="AR623">
        <v>2018</v>
      </c>
      <c r="FL623">
        <v>20.18</v>
      </c>
      <c r="GU623">
        <v>7.96</v>
      </c>
      <c r="GV623">
        <v>11.61</v>
      </c>
      <c r="GY623">
        <v>20.18</v>
      </c>
      <c r="GZ623">
        <v>0</v>
      </c>
      <c r="HA623">
        <v>20.18</v>
      </c>
      <c r="HB623">
        <v>19.57</v>
      </c>
      <c r="HC623">
        <v>39.75</v>
      </c>
    </row>
    <row r="624" spans="1:211" x14ac:dyDescent="0.25">
      <c r="A624">
        <v>27</v>
      </c>
      <c r="B624">
        <v>106</v>
      </c>
      <c r="C624" t="s">
        <v>250</v>
      </c>
      <c r="D624" t="s">
        <v>251</v>
      </c>
      <c r="E624" t="s">
        <v>252</v>
      </c>
      <c r="F624" t="s">
        <v>253</v>
      </c>
      <c r="G624" t="s">
        <v>254</v>
      </c>
      <c r="H624" t="s">
        <v>255</v>
      </c>
      <c r="I624">
        <v>2016</v>
      </c>
      <c r="J624">
        <v>106</v>
      </c>
      <c r="K624" t="s">
        <v>250</v>
      </c>
      <c r="L624" t="s">
        <v>256</v>
      </c>
      <c r="M624" t="s">
        <v>257</v>
      </c>
      <c r="N624" t="s">
        <v>258</v>
      </c>
      <c r="O624" t="s">
        <v>259</v>
      </c>
      <c r="P624">
        <v>106</v>
      </c>
      <c r="Q624" t="s">
        <v>283</v>
      </c>
      <c r="R624">
        <v>106</v>
      </c>
      <c r="S624" t="s">
        <v>250</v>
      </c>
      <c r="T624" t="s">
        <v>262</v>
      </c>
      <c r="U624" t="s">
        <v>263</v>
      </c>
      <c r="V624" t="s">
        <v>290</v>
      </c>
      <c r="W624" t="s">
        <v>587</v>
      </c>
      <c r="X624">
        <v>0</v>
      </c>
      <c r="Y624" t="s">
        <v>587</v>
      </c>
      <c r="Z624">
        <v>2017</v>
      </c>
      <c r="AA624" t="s">
        <v>588</v>
      </c>
      <c r="AB624" t="s">
        <v>588</v>
      </c>
      <c r="AC624">
        <v>86</v>
      </c>
      <c r="AD624">
        <v>6.61</v>
      </c>
      <c r="AF624" t="s">
        <v>268</v>
      </c>
      <c r="AG624" t="s">
        <v>292</v>
      </c>
      <c r="AH624" t="s">
        <v>270</v>
      </c>
      <c r="AI624" t="s">
        <v>270</v>
      </c>
      <c r="AJ624" t="s">
        <v>270</v>
      </c>
      <c r="AK624" t="s">
        <v>270</v>
      </c>
      <c r="AL624">
        <v>2.8999999999999998E-3</v>
      </c>
      <c r="AM624" t="s">
        <v>271</v>
      </c>
      <c r="AN624">
        <v>52727</v>
      </c>
      <c r="AO624">
        <v>200765</v>
      </c>
      <c r="AP624">
        <v>3</v>
      </c>
      <c r="AQ624">
        <v>36118</v>
      </c>
      <c r="AR624">
        <v>2019</v>
      </c>
      <c r="GP624">
        <v>21.67</v>
      </c>
      <c r="GU624">
        <v>54</v>
      </c>
      <c r="GV624">
        <v>71.290000000000006</v>
      </c>
      <c r="GY624">
        <v>0</v>
      </c>
      <c r="GZ624">
        <v>21.67</v>
      </c>
      <c r="HA624">
        <v>21.67</v>
      </c>
      <c r="HB624">
        <v>125.29</v>
      </c>
      <c r="HC624">
        <v>146.96</v>
      </c>
    </row>
    <row r="625" spans="1:211" x14ac:dyDescent="0.25">
      <c r="A625">
        <v>27</v>
      </c>
      <c r="B625">
        <v>106</v>
      </c>
      <c r="C625" t="s">
        <v>250</v>
      </c>
      <c r="D625" t="s">
        <v>251</v>
      </c>
      <c r="E625" t="s">
        <v>252</v>
      </c>
      <c r="F625" t="s">
        <v>253</v>
      </c>
      <c r="G625" t="s">
        <v>254</v>
      </c>
      <c r="H625" t="s">
        <v>255</v>
      </c>
      <c r="I625">
        <v>2016</v>
      </c>
      <c r="J625">
        <v>106</v>
      </c>
      <c r="K625" t="s">
        <v>250</v>
      </c>
      <c r="L625" t="s">
        <v>256</v>
      </c>
      <c r="M625" t="s">
        <v>257</v>
      </c>
      <c r="N625" t="s">
        <v>258</v>
      </c>
      <c r="O625" t="s">
        <v>259</v>
      </c>
      <c r="P625">
        <v>106</v>
      </c>
      <c r="Q625" t="s">
        <v>283</v>
      </c>
      <c r="R625">
        <v>106</v>
      </c>
      <c r="S625" t="s">
        <v>250</v>
      </c>
      <c r="T625" t="s">
        <v>262</v>
      </c>
      <c r="U625" t="s">
        <v>263</v>
      </c>
      <c r="V625" t="s">
        <v>290</v>
      </c>
      <c r="W625" t="s">
        <v>587</v>
      </c>
      <c r="X625">
        <v>0</v>
      </c>
      <c r="Y625" t="s">
        <v>587</v>
      </c>
      <c r="Z625">
        <v>2017</v>
      </c>
      <c r="AA625" t="s">
        <v>588</v>
      </c>
      <c r="AB625" t="s">
        <v>588</v>
      </c>
      <c r="AC625">
        <v>86</v>
      </c>
      <c r="AD625">
        <v>6.61</v>
      </c>
      <c r="AF625" t="s">
        <v>268</v>
      </c>
      <c r="AG625" t="s">
        <v>292</v>
      </c>
      <c r="AH625" t="s">
        <v>270</v>
      </c>
      <c r="AI625" t="s">
        <v>270</v>
      </c>
      <c r="AJ625" t="s">
        <v>270</v>
      </c>
      <c r="AK625" t="s">
        <v>270</v>
      </c>
      <c r="AL625">
        <v>2.8999999999999998E-3</v>
      </c>
      <c r="AM625" t="s">
        <v>271</v>
      </c>
      <c r="AN625">
        <v>52727</v>
      </c>
      <c r="AO625">
        <v>200765</v>
      </c>
      <c r="AP625">
        <v>4</v>
      </c>
      <c r="AQ625">
        <v>36118</v>
      </c>
      <c r="AR625">
        <v>2020</v>
      </c>
      <c r="GB625">
        <v>20.260000000000002</v>
      </c>
      <c r="GP625">
        <v>36.479999999999997</v>
      </c>
      <c r="GU625">
        <v>75.36</v>
      </c>
      <c r="GV625">
        <v>187.52</v>
      </c>
      <c r="GY625">
        <v>20.260000000000002</v>
      </c>
      <c r="GZ625">
        <v>36.479999999999997</v>
      </c>
      <c r="HA625">
        <v>56.74</v>
      </c>
      <c r="HB625">
        <v>262.88</v>
      </c>
      <c r="HC625">
        <v>319.62</v>
      </c>
    </row>
    <row r="626" spans="1:211" x14ac:dyDescent="0.25">
      <c r="A626">
        <v>27</v>
      </c>
      <c r="B626">
        <v>106</v>
      </c>
      <c r="C626" t="s">
        <v>250</v>
      </c>
      <c r="D626" t="s">
        <v>251</v>
      </c>
      <c r="E626" t="s">
        <v>252</v>
      </c>
      <c r="F626" t="s">
        <v>253</v>
      </c>
      <c r="G626" t="s">
        <v>254</v>
      </c>
      <c r="H626" t="s">
        <v>255</v>
      </c>
      <c r="I626">
        <v>2016</v>
      </c>
      <c r="J626">
        <v>106</v>
      </c>
      <c r="K626" t="s">
        <v>250</v>
      </c>
      <c r="L626" t="s">
        <v>256</v>
      </c>
      <c r="M626" t="s">
        <v>257</v>
      </c>
      <c r="N626" t="s">
        <v>258</v>
      </c>
      <c r="O626" t="s">
        <v>259</v>
      </c>
      <c r="P626">
        <v>106</v>
      </c>
      <c r="Q626" t="s">
        <v>283</v>
      </c>
      <c r="R626">
        <v>106</v>
      </c>
      <c r="S626" t="s">
        <v>250</v>
      </c>
      <c r="T626" t="s">
        <v>262</v>
      </c>
      <c r="U626" t="s">
        <v>263</v>
      </c>
      <c r="V626" t="s">
        <v>290</v>
      </c>
      <c r="W626" t="s">
        <v>587</v>
      </c>
      <c r="X626">
        <v>0</v>
      </c>
      <c r="Y626" t="s">
        <v>587</v>
      </c>
      <c r="Z626">
        <v>2017</v>
      </c>
      <c r="AA626" t="s">
        <v>588</v>
      </c>
      <c r="AB626" t="s">
        <v>588</v>
      </c>
      <c r="AC626">
        <v>86</v>
      </c>
      <c r="AD626">
        <v>6.61</v>
      </c>
      <c r="AF626" t="s">
        <v>268</v>
      </c>
      <c r="AG626" t="s">
        <v>292</v>
      </c>
      <c r="AH626" t="s">
        <v>270</v>
      </c>
      <c r="AI626" t="s">
        <v>270</v>
      </c>
      <c r="AJ626" t="s">
        <v>270</v>
      </c>
      <c r="AK626" t="s">
        <v>270</v>
      </c>
      <c r="AL626">
        <v>2.8999999999999998E-3</v>
      </c>
      <c r="AM626" t="s">
        <v>271</v>
      </c>
      <c r="AN626">
        <v>52727</v>
      </c>
      <c r="AO626">
        <v>200765</v>
      </c>
      <c r="AP626">
        <v>5</v>
      </c>
      <c r="AQ626">
        <v>36118</v>
      </c>
      <c r="AR626">
        <v>2021</v>
      </c>
      <c r="GP626">
        <v>26.62</v>
      </c>
      <c r="GU626">
        <v>5.17</v>
      </c>
      <c r="GV626">
        <v>3.18</v>
      </c>
      <c r="GY626">
        <v>0</v>
      </c>
      <c r="GZ626">
        <v>26.62</v>
      </c>
      <c r="HA626">
        <v>26.62</v>
      </c>
      <c r="HB626">
        <v>8.35</v>
      </c>
      <c r="HC626">
        <v>34.97</v>
      </c>
    </row>
    <row r="627" spans="1:211" x14ac:dyDescent="0.25">
      <c r="A627">
        <v>27</v>
      </c>
      <c r="B627">
        <v>106</v>
      </c>
      <c r="C627" t="s">
        <v>250</v>
      </c>
      <c r="D627" t="s">
        <v>251</v>
      </c>
      <c r="E627" t="s">
        <v>252</v>
      </c>
      <c r="F627" t="s">
        <v>253</v>
      </c>
      <c r="G627" t="s">
        <v>254</v>
      </c>
      <c r="H627" t="s">
        <v>255</v>
      </c>
      <c r="I627">
        <v>2016</v>
      </c>
      <c r="J627">
        <v>106</v>
      </c>
      <c r="K627" t="s">
        <v>250</v>
      </c>
      <c r="L627" t="s">
        <v>256</v>
      </c>
      <c r="M627" t="s">
        <v>257</v>
      </c>
      <c r="N627" t="s">
        <v>258</v>
      </c>
      <c r="O627" t="s">
        <v>259</v>
      </c>
      <c r="P627">
        <v>106</v>
      </c>
      <c r="Q627" t="s">
        <v>283</v>
      </c>
      <c r="R627">
        <v>106</v>
      </c>
      <c r="S627" t="s">
        <v>250</v>
      </c>
      <c r="T627" t="s">
        <v>262</v>
      </c>
      <c r="U627" t="s">
        <v>263</v>
      </c>
      <c r="V627" t="s">
        <v>290</v>
      </c>
      <c r="W627" t="s">
        <v>589</v>
      </c>
      <c r="X627">
        <v>0</v>
      </c>
      <c r="Y627" t="s">
        <v>589</v>
      </c>
      <c r="Z627">
        <v>2017</v>
      </c>
      <c r="AA627" t="s">
        <v>578</v>
      </c>
      <c r="AB627" t="s">
        <v>578</v>
      </c>
      <c r="AC627">
        <v>85</v>
      </c>
      <c r="AD627">
        <v>6.39</v>
      </c>
      <c r="AF627" t="s">
        <v>268</v>
      </c>
      <c r="AG627" t="s">
        <v>292</v>
      </c>
      <c r="AH627" t="s">
        <v>270</v>
      </c>
      <c r="AI627" t="s">
        <v>270</v>
      </c>
      <c r="AJ627" t="s">
        <v>270</v>
      </c>
      <c r="AK627" t="s">
        <v>270</v>
      </c>
      <c r="AL627">
        <v>1.3299999999999999E-2</v>
      </c>
      <c r="AM627" t="s">
        <v>271</v>
      </c>
      <c r="AN627">
        <v>78227</v>
      </c>
      <c r="AO627">
        <v>322590</v>
      </c>
      <c r="AP627">
        <v>2</v>
      </c>
      <c r="AQ627">
        <v>36112</v>
      </c>
      <c r="AR627">
        <v>2018</v>
      </c>
      <c r="GP627">
        <v>0</v>
      </c>
      <c r="GU627">
        <v>7.53</v>
      </c>
      <c r="GV627">
        <v>10.75</v>
      </c>
      <c r="GY627">
        <v>0</v>
      </c>
      <c r="GZ627">
        <v>0</v>
      </c>
      <c r="HA627">
        <v>0</v>
      </c>
      <c r="HB627">
        <v>18.28</v>
      </c>
      <c r="HC627">
        <v>18.28</v>
      </c>
    </row>
    <row r="628" spans="1:211" x14ac:dyDescent="0.25">
      <c r="A628">
        <v>27</v>
      </c>
      <c r="B628">
        <v>106</v>
      </c>
      <c r="C628" t="s">
        <v>250</v>
      </c>
      <c r="D628" t="s">
        <v>251</v>
      </c>
      <c r="E628" t="s">
        <v>252</v>
      </c>
      <c r="F628" t="s">
        <v>253</v>
      </c>
      <c r="G628" t="s">
        <v>254</v>
      </c>
      <c r="H628" t="s">
        <v>255</v>
      </c>
      <c r="I628">
        <v>2016</v>
      </c>
      <c r="J628">
        <v>106</v>
      </c>
      <c r="K628" t="s">
        <v>250</v>
      </c>
      <c r="L628" t="s">
        <v>256</v>
      </c>
      <c r="M628" t="s">
        <v>257</v>
      </c>
      <c r="N628" t="s">
        <v>258</v>
      </c>
      <c r="O628" t="s">
        <v>259</v>
      </c>
      <c r="P628">
        <v>106</v>
      </c>
      <c r="Q628" t="s">
        <v>283</v>
      </c>
      <c r="R628">
        <v>106</v>
      </c>
      <c r="S628" t="s">
        <v>250</v>
      </c>
      <c r="T628" t="s">
        <v>262</v>
      </c>
      <c r="U628" t="s">
        <v>263</v>
      </c>
      <c r="V628" t="s">
        <v>290</v>
      </c>
      <c r="W628" t="s">
        <v>589</v>
      </c>
      <c r="X628">
        <v>0</v>
      </c>
      <c r="Y628" t="s">
        <v>589</v>
      </c>
      <c r="Z628">
        <v>2017</v>
      </c>
      <c r="AA628" t="s">
        <v>578</v>
      </c>
      <c r="AB628" t="s">
        <v>578</v>
      </c>
      <c r="AC628">
        <v>85</v>
      </c>
      <c r="AD628">
        <v>6.39</v>
      </c>
      <c r="AF628" t="s">
        <v>268</v>
      </c>
      <c r="AG628" t="s">
        <v>292</v>
      </c>
      <c r="AH628" t="s">
        <v>270</v>
      </c>
      <c r="AI628" t="s">
        <v>270</v>
      </c>
      <c r="AJ628" t="s">
        <v>270</v>
      </c>
      <c r="AK628" t="s">
        <v>270</v>
      </c>
      <c r="AL628">
        <v>1.3299999999999999E-2</v>
      </c>
      <c r="AM628" t="s">
        <v>271</v>
      </c>
      <c r="AN628">
        <v>78227</v>
      </c>
      <c r="AO628">
        <v>322590</v>
      </c>
      <c r="AP628">
        <v>3</v>
      </c>
      <c r="AQ628">
        <v>36112</v>
      </c>
      <c r="AR628">
        <v>2019</v>
      </c>
      <c r="BC628">
        <v>35.619999999999997</v>
      </c>
      <c r="BP628">
        <v>0</v>
      </c>
      <c r="CM628">
        <v>40.909999999999997</v>
      </c>
      <c r="CU628">
        <v>12.04</v>
      </c>
      <c r="FD628">
        <v>12.45</v>
      </c>
      <c r="GB628">
        <v>10.76</v>
      </c>
      <c r="GP628">
        <v>47.01</v>
      </c>
      <c r="GU628">
        <v>50.3</v>
      </c>
      <c r="GV628">
        <v>66.33</v>
      </c>
      <c r="GY628">
        <v>111.78</v>
      </c>
      <c r="GZ628">
        <v>47.01</v>
      </c>
      <c r="HA628">
        <v>158.79</v>
      </c>
      <c r="HB628">
        <v>116.63</v>
      </c>
      <c r="HC628">
        <v>275.41999999999996</v>
      </c>
    </row>
    <row r="629" spans="1:211" x14ac:dyDescent="0.25">
      <c r="A629">
        <v>27</v>
      </c>
      <c r="B629">
        <v>106</v>
      </c>
      <c r="C629" t="s">
        <v>250</v>
      </c>
      <c r="D629" t="s">
        <v>251</v>
      </c>
      <c r="E629" t="s">
        <v>252</v>
      </c>
      <c r="F629" t="s">
        <v>253</v>
      </c>
      <c r="G629" t="s">
        <v>254</v>
      </c>
      <c r="H629" t="s">
        <v>255</v>
      </c>
      <c r="I629">
        <v>2016</v>
      </c>
      <c r="J629">
        <v>106</v>
      </c>
      <c r="K629" t="s">
        <v>250</v>
      </c>
      <c r="L629" t="s">
        <v>256</v>
      </c>
      <c r="M629" t="s">
        <v>257</v>
      </c>
      <c r="N629" t="s">
        <v>258</v>
      </c>
      <c r="O629" t="s">
        <v>259</v>
      </c>
      <c r="P629">
        <v>106</v>
      </c>
      <c r="Q629" t="s">
        <v>283</v>
      </c>
      <c r="R629">
        <v>106</v>
      </c>
      <c r="S629" t="s">
        <v>250</v>
      </c>
      <c r="T629" t="s">
        <v>262</v>
      </c>
      <c r="U629" t="s">
        <v>263</v>
      </c>
      <c r="V629" t="s">
        <v>290</v>
      </c>
      <c r="W629" t="s">
        <v>589</v>
      </c>
      <c r="X629">
        <v>0</v>
      </c>
      <c r="Y629" t="s">
        <v>589</v>
      </c>
      <c r="Z629">
        <v>2017</v>
      </c>
      <c r="AA629" t="s">
        <v>578</v>
      </c>
      <c r="AB629" t="s">
        <v>578</v>
      </c>
      <c r="AC629">
        <v>85</v>
      </c>
      <c r="AD629">
        <v>6.39</v>
      </c>
      <c r="AF629" t="s">
        <v>268</v>
      </c>
      <c r="AG629" t="s">
        <v>292</v>
      </c>
      <c r="AH629" t="s">
        <v>270</v>
      </c>
      <c r="AI629" t="s">
        <v>270</v>
      </c>
      <c r="AJ629" t="s">
        <v>270</v>
      </c>
      <c r="AK629" t="s">
        <v>270</v>
      </c>
      <c r="AL629">
        <v>1.3299999999999999E-2</v>
      </c>
      <c r="AM629" t="s">
        <v>271</v>
      </c>
      <c r="AN629">
        <v>78227</v>
      </c>
      <c r="AO629">
        <v>322590</v>
      </c>
      <c r="AP629">
        <v>4</v>
      </c>
      <c r="AQ629">
        <v>36112</v>
      </c>
      <c r="AR629">
        <v>2020</v>
      </c>
      <c r="BR629">
        <v>18.64</v>
      </c>
      <c r="GP629">
        <v>45.3</v>
      </c>
      <c r="GU629">
        <v>74.7</v>
      </c>
      <c r="GV629">
        <v>168.35</v>
      </c>
      <c r="GY629">
        <v>18.64</v>
      </c>
      <c r="GZ629">
        <v>45.3</v>
      </c>
      <c r="HA629">
        <v>63.94</v>
      </c>
      <c r="HB629">
        <v>243.05</v>
      </c>
      <c r="HC629">
        <v>306.99</v>
      </c>
    </row>
    <row r="630" spans="1:211" x14ac:dyDescent="0.25">
      <c r="A630">
        <v>27</v>
      </c>
      <c r="B630">
        <v>106</v>
      </c>
      <c r="C630" t="s">
        <v>250</v>
      </c>
      <c r="D630" t="s">
        <v>251</v>
      </c>
      <c r="E630" t="s">
        <v>252</v>
      </c>
      <c r="F630" t="s">
        <v>253</v>
      </c>
      <c r="G630" t="s">
        <v>254</v>
      </c>
      <c r="H630" t="s">
        <v>255</v>
      </c>
      <c r="I630">
        <v>2016</v>
      </c>
      <c r="J630">
        <v>106</v>
      </c>
      <c r="K630" t="s">
        <v>250</v>
      </c>
      <c r="L630" t="s">
        <v>256</v>
      </c>
      <c r="M630" t="s">
        <v>257</v>
      </c>
      <c r="N630" t="s">
        <v>258</v>
      </c>
      <c r="O630" t="s">
        <v>259</v>
      </c>
      <c r="P630">
        <v>106</v>
      </c>
      <c r="Q630" t="s">
        <v>283</v>
      </c>
      <c r="R630">
        <v>106</v>
      </c>
      <c r="S630" t="s">
        <v>250</v>
      </c>
      <c r="T630" t="s">
        <v>262</v>
      </c>
      <c r="U630" t="s">
        <v>263</v>
      </c>
      <c r="V630" t="s">
        <v>290</v>
      </c>
      <c r="W630" t="s">
        <v>589</v>
      </c>
      <c r="X630">
        <v>0</v>
      </c>
      <c r="Y630" t="s">
        <v>589</v>
      </c>
      <c r="Z630">
        <v>2017</v>
      </c>
      <c r="AA630" t="s">
        <v>578</v>
      </c>
      <c r="AB630" t="s">
        <v>578</v>
      </c>
      <c r="AC630">
        <v>85</v>
      </c>
      <c r="AD630">
        <v>6.39</v>
      </c>
      <c r="AF630" t="s">
        <v>268</v>
      </c>
      <c r="AG630" t="s">
        <v>292</v>
      </c>
      <c r="AH630" t="s">
        <v>270</v>
      </c>
      <c r="AI630" t="s">
        <v>270</v>
      </c>
      <c r="AJ630" t="s">
        <v>270</v>
      </c>
      <c r="AK630" t="s">
        <v>270</v>
      </c>
      <c r="AL630">
        <v>1.3299999999999999E-2</v>
      </c>
      <c r="AM630" t="s">
        <v>271</v>
      </c>
      <c r="AN630">
        <v>78227</v>
      </c>
      <c r="AO630">
        <v>322590</v>
      </c>
      <c r="AP630">
        <v>5</v>
      </c>
      <c r="AQ630">
        <v>36112</v>
      </c>
      <c r="AR630">
        <v>2021</v>
      </c>
      <c r="GP630">
        <v>40.49</v>
      </c>
      <c r="GU630">
        <v>8.81</v>
      </c>
      <c r="GV630">
        <v>17.48</v>
      </c>
      <c r="GY630">
        <v>0</v>
      </c>
      <c r="GZ630">
        <v>40.49</v>
      </c>
      <c r="HA630">
        <v>40.49</v>
      </c>
      <c r="HB630">
        <v>26.29</v>
      </c>
      <c r="HC630">
        <v>66.78</v>
      </c>
    </row>
    <row r="631" spans="1:211" x14ac:dyDescent="0.25">
      <c r="A631">
        <v>27</v>
      </c>
      <c r="B631">
        <v>106</v>
      </c>
      <c r="C631" t="s">
        <v>250</v>
      </c>
      <c r="D631" t="s">
        <v>251</v>
      </c>
      <c r="E631" t="s">
        <v>252</v>
      </c>
      <c r="F631" t="s">
        <v>253</v>
      </c>
      <c r="G631" t="s">
        <v>254</v>
      </c>
      <c r="H631" t="s">
        <v>255</v>
      </c>
      <c r="I631">
        <v>2016</v>
      </c>
      <c r="J631">
        <v>106</v>
      </c>
      <c r="K631" t="s">
        <v>250</v>
      </c>
      <c r="L631" t="s">
        <v>256</v>
      </c>
      <c r="M631" t="s">
        <v>257</v>
      </c>
      <c r="N631" t="s">
        <v>258</v>
      </c>
      <c r="O631" t="s">
        <v>259</v>
      </c>
      <c r="P631">
        <v>106</v>
      </c>
      <c r="Q631" t="s">
        <v>283</v>
      </c>
      <c r="R631">
        <v>106</v>
      </c>
      <c r="S631" t="s">
        <v>250</v>
      </c>
      <c r="T631" t="s">
        <v>262</v>
      </c>
      <c r="U631" t="s">
        <v>263</v>
      </c>
      <c r="V631" t="s">
        <v>290</v>
      </c>
      <c r="W631" t="s">
        <v>590</v>
      </c>
      <c r="X631">
        <v>0</v>
      </c>
      <c r="Y631" t="s">
        <v>590</v>
      </c>
      <c r="Z631">
        <v>2017</v>
      </c>
      <c r="AA631" t="s">
        <v>591</v>
      </c>
      <c r="AB631" t="s">
        <v>591</v>
      </c>
      <c r="AC631">
        <v>106</v>
      </c>
      <c r="AD631">
        <v>13.27</v>
      </c>
      <c r="AF631" t="s">
        <v>268</v>
      </c>
      <c r="AG631" t="s">
        <v>269</v>
      </c>
      <c r="AH631" t="s">
        <v>270</v>
      </c>
      <c r="AI631" t="s">
        <v>270</v>
      </c>
      <c r="AJ631" t="s">
        <v>270</v>
      </c>
      <c r="AK631" t="s">
        <v>289</v>
      </c>
      <c r="AM631" t="s">
        <v>271</v>
      </c>
      <c r="AN631">
        <v>90995</v>
      </c>
      <c r="AO631">
        <v>91492</v>
      </c>
      <c r="AP631">
        <v>2</v>
      </c>
      <c r="AQ631">
        <v>36113</v>
      </c>
      <c r="AR631">
        <v>2018</v>
      </c>
      <c r="GP631">
        <v>1.88</v>
      </c>
      <c r="GU631">
        <v>6.31</v>
      </c>
      <c r="GV631">
        <v>9.19</v>
      </c>
      <c r="GY631">
        <v>0</v>
      </c>
      <c r="GZ631">
        <v>1.88</v>
      </c>
      <c r="HA631">
        <v>1.88</v>
      </c>
      <c r="HB631">
        <v>15.5</v>
      </c>
      <c r="HC631">
        <v>17.38</v>
      </c>
    </row>
    <row r="632" spans="1:211" x14ac:dyDescent="0.25">
      <c r="A632">
        <v>27</v>
      </c>
      <c r="B632">
        <v>106</v>
      </c>
      <c r="C632" t="s">
        <v>250</v>
      </c>
      <c r="D632" t="s">
        <v>251</v>
      </c>
      <c r="E632" t="s">
        <v>252</v>
      </c>
      <c r="F632" t="s">
        <v>253</v>
      </c>
      <c r="G632" t="s">
        <v>254</v>
      </c>
      <c r="H632" t="s">
        <v>255</v>
      </c>
      <c r="I632">
        <v>2016</v>
      </c>
      <c r="J632">
        <v>106</v>
      </c>
      <c r="K632" t="s">
        <v>250</v>
      </c>
      <c r="L632" t="s">
        <v>256</v>
      </c>
      <c r="M632" t="s">
        <v>257</v>
      </c>
      <c r="N632" t="s">
        <v>258</v>
      </c>
      <c r="O632" t="s">
        <v>259</v>
      </c>
      <c r="P632">
        <v>106</v>
      </c>
      <c r="Q632" t="s">
        <v>283</v>
      </c>
      <c r="R632">
        <v>106</v>
      </c>
      <c r="S632" t="s">
        <v>250</v>
      </c>
      <c r="T632" t="s">
        <v>262</v>
      </c>
      <c r="U632" t="s">
        <v>263</v>
      </c>
      <c r="V632" t="s">
        <v>290</v>
      </c>
      <c r="W632" t="s">
        <v>590</v>
      </c>
      <c r="X632">
        <v>0</v>
      </c>
      <c r="Y632" t="s">
        <v>590</v>
      </c>
      <c r="Z632">
        <v>2017</v>
      </c>
      <c r="AA632" t="s">
        <v>591</v>
      </c>
      <c r="AB632" t="s">
        <v>591</v>
      </c>
      <c r="AC632">
        <v>106</v>
      </c>
      <c r="AD632">
        <v>13.27</v>
      </c>
      <c r="AF632" t="s">
        <v>268</v>
      </c>
      <c r="AG632" t="s">
        <v>269</v>
      </c>
      <c r="AH632" t="s">
        <v>270</v>
      </c>
      <c r="AI632" t="s">
        <v>270</v>
      </c>
      <c r="AJ632" t="s">
        <v>270</v>
      </c>
      <c r="AK632" t="s">
        <v>289</v>
      </c>
      <c r="AM632" t="s">
        <v>271</v>
      </c>
      <c r="AN632">
        <v>90995</v>
      </c>
      <c r="AO632">
        <v>91492</v>
      </c>
      <c r="AP632">
        <v>3</v>
      </c>
      <c r="AQ632">
        <v>36113</v>
      </c>
      <c r="AR632">
        <v>2019</v>
      </c>
      <c r="BX632">
        <v>5.0599999999999996</v>
      </c>
      <c r="CU632">
        <v>5.88</v>
      </c>
      <c r="FL632">
        <v>6.87</v>
      </c>
      <c r="FU632">
        <v>13.67</v>
      </c>
      <c r="GB632">
        <v>7.01</v>
      </c>
      <c r="GP632">
        <v>46.61</v>
      </c>
      <c r="GU632">
        <v>62.94</v>
      </c>
      <c r="GV632">
        <v>88.82</v>
      </c>
      <c r="GW632">
        <v>0.64</v>
      </c>
      <c r="GY632">
        <v>38.49</v>
      </c>
      <c r="GZ632">
        <v>46.61</v>
      </c>
      <c r="HA632">
        <v>85.1</v>
      </c>
      <c r="HB632">
        <v>152.4</v>
      </c>
      <c r="HC632">
        <v>237.49999999999997</v>
      </c>
    </row>
    <row r="633" spans="1:211" x14ac:dyDescent="0.25">
      <c r="A633">
        <v>27</v>
      </c>
      <c r="B633">
        <v>106</v>
      </c>
      <c r="C633" t="s">
        <v>250</v>
      </c>
      <c r="D633" t="s">
        <v>251</v>
      </c>
      <c r="E633" t="s">
        <v>252</v>
      </c>
      <c r="F633" t="s">
        <v>253</v>
      </c>
      <c r="G633" t="s">
        <v>254</v>
      </c>
      <c r="H633" t="s">
        <v>255</v>
      </c>
      <c r="I633">
        <v>2016</v>
      </c>
      <c r="J633">
        <v>106</v>
      </c>
      <c r="K633" t="s">
        <v>250</v>
      </c>
      <c r="L633" t="s">
        <v>256</v>
      </c>
      <c r="M633" t="s">
        <v>257</v>
      </c>
      <c r="N633" t="s">
        <v>258</v>
      </c>
      <c r="O633" t="s">
        <v>259</v>
      </c>
      <c r="P633">
        <v>106</v>
      </c>
      <c r="Q633" t="s">
        <v>283</v>
      </c>
      <c r="R633">
        <v>106</v>
      </c>
      <c r="S633" t="s">
        <v>250</v>
      </c>
      <c r="T633" t="s">
        <v>262</v>
      </c>
      <c r="U633" t="s">
        <v>263</v>
      </c>
      <c r="V633" t="s">
        <v>290</v>
      </c>
      <c r="W633" t="s">
        <v>590</v>
      </c>
      <c r="X633">
        <v>0</v>
      </c>
      <c r="Y633" t="s">
        <v>590</v>
      </c>
      <c r="Z633">
        <v>2017</v>
      </c>
      <c r="AA633" t="s">
        <v>591</v>
      </c>
      <c r="AB633" t="s">
        <v>591</v>
      </c>
      <c r="AC633">
        <v>106</v>
      </c>
      <c r="AD633">
        <v>13.27</v>
      </c>
      <c r="AF633" t="s">
        <v>268</v>
      </c>
      <c r="AG633" t="s">
        <v>269</v>
      </c>
      <c r="AH633" t="s">
        <v>270</v>
      </c>
      <c r="AI633" t="s">
        <v>270</v>
      </c>
      <c r="AJ633" t="s">
        <v>270</v>
      </c>
      <c r="AK633" t="s">
        <v>289</v>
      </c>
      <c r="AM633" t="s">
        <v>271</v>
      </c>
      <c r="AN633">
        <v>90995</v>
      </c>
      <c r="AO633">
        <v>91492</v>
      </c>
      <c r="AP633">
        <v>4</v>
      </c>
      <c r="AQ633">
        <v>36113</v>
      </c>
      <c r="AR633">
        <v>2020</v>
      </c>
      <c r="AW633">
        <v>1.01</v>
      </c>
      <c r="BC633">
        <v>3.96</v>
      </c>
      <c r="BP633">
        <v>2.78</v>
      </c>
      <c r="BR633">
        <v>5.05</v>
      </c>
      <c r="BX633">
        <v>2.0499999999999998</v>
      </c>
      <c r="CM633">
        <v>29.79</v>
      </c>
      <c r="GB633">
        <v>21.4</v>
      </c>
      <c r="GP633">
        <v>78.66</v>
      </c>
      <c r="GU633">
        <v>131.26</v>
      </c>
      <c r="GV633">
        <v>256.77999999999997</v>
      </c>
      <c r="GY633">
        <v>66.040000000000006</v>
      </c>
      <c r="GZ633">
        <v>78.66</v>
      </c>
      <c r="HA633">
        <v>144.69999999999999</v>
      </c>
      <c r="HB633">
        <v>388.04</v>
      </c>
      <c r="HC633">
        <v>532.74</v>
      </c>
    </row>
    <row r="634" spans="1:211" x14ac:dyDescent="0.25">
      <c r="A634">
        <v>27</v>
      </c>
      <c r="B634">
        <v>106</v>
      </c>
      <c r="C634" t="s">
        <v>250</v>
      </c>
      <c r="D634" t="s">
        <v>251</v>
      </c>
      <c r="E634" t="s">
        <v>252</v>
      </c>
      <c r="F634" t="s">
        <v>253</v>
      </c>
      <c r="G634" t="s">
        <v>254</v>
      </c>
      <c r="H634" t="s">
        <v>255</v>
      </c>
      <c r="I634">
        <v>2016</v>
      </c>
      <c r="J634">
        <v>106</v>
      </c>
      <c r="K634" t="s">
        <v>250</v>
      </c>
      <c r="L634" t="s">
        <v>256</v>
      </c>
      <c r="M634" t="s">
        <v>257</v>
      </c>
      <c r="N634" t="s">
        <v>258</v>
      </c>
      <c r="O634" t="s">
        <v>259</v>
      </c>
      <c r="P634">
        <v>106</v>
      </c>
      <c r="Q634" t="s">
        <v>283</v>
      </c>
      <c r="R634">
        <v>106</v>
      </c>
      <c r="S634" t="s">
        <v>250</v>
      </c>
      <c r="T634" t="s">
        <v>262</v>
      </c>
      <c r="U634" t="s">
        <v>263</v>
      </c>
      <c r="V634" t="s">
        <v>290</v>
      </c>
      <c r="W634" t="s">
        <v>590</v>
      </c>
      <c r="X634">
        <v>0</v>
      </c>
      <c r="Y634" t="s">
        <v>590</v>
      </c>
      <c r="Z634">
        <v>2017</v>
      </c>
      <c r="AA634" t="s">
        <v>591</v>
      </c>
      <c r="AB634" t="s">
        <v>591</v>
      </c>
      <c r="AC634">
        <v>106</v>
      </c>
      <c r="AD634">
        <v>13.27</v>
      </c>
      <c r="AF634" t="s">
        <v>268</v>
      </c>
      <c r="AG634" t="s">
        <v>269</v>
      </c>
      <c r="AH634" t="s">
        <v>270</v>
      </c>
      <c r="AI634" t="s">
        <v>270</v>
      </c>
      <c r="AJ634" t="s">
        <v>270</v>
      </c>
      <c r="AK634" t="s">
        <v>289</v>
      </c>
      <c r="AM634" t="s">
        <v>271</v>
      </c>
      <c r="AN634">
        <v>90995</v>
      </c>
      <c r="AO634">
        <v>91492</v>
      </c>
      <c r="AP634">
        <v>5</v>
      </c>
      <c r="AQ634">
        <v>36113</v>
      </c>
      <c r="AR634">
        <v>2021</v>
      </c>
      <c r="BC634">
        <v>7.69</v>
      </c>
      <c r="GP634">
        <v>23.35</v>
      </c>
      <c r="GU634">
        <v>12.32</v>
      </c>
      <c r="GV634">
        <v>58.44</v>
      </c>
      <c r="GY634">
        <v>7.69</v>
      </c>
      <c r="GZ634">
        <v>23.35</v>
      </c>
      <c r="HA634">
        <v>31.04</v>
      </c>
      <c r="HB634">
        <v>70.760000000000005</v>
      </c>
      <c r="HC634">
        <v>101.8</v>
      </c>
    </row>
    <row r="635" spans="1:211" x14ac:dyDescent="0.25">
      <c r="A635">
        <v>27</v>
      </c>
      <c r="B635">
        <v>106</v>
      </c>
      <c r="C635" t="s">
        <v>250</v>
      </c>
      <c r="D635" t="s">
        <v>251</v>
      </c>
      <c r="E635" t="s">
        <v>252</v>
      </c>
      <c r="F635" t="s">
        <v>253</v>
      </c>
      <c r="G635" t="s">
        <v>254</v>
      </c>
      <c r="H635" t="s">
        <v>255</v>
      </c>
      <c r="I635">
        <v>2016</v>
      </c>
      <c r="J635">
        <v>106</v>
      </c>
      <c r="K635" t="s">
        <v>250</v>
      </c>
      <c r="L635" t="s">
        <v>256</v>
      </c>
      <c r="M635" t="s">
        <v>257</v>
      </c>
      <c r="N635" t="s">
        <v>258</v>
      </c>
      <c r="O635" t="s">
        <v>259</v>
      </c>
      <c r="P635">
        <v>106</v>
      </c>
      <c r="Q635" t="s">
        <v>283</v>
      </c>
      <c r="R635">
        <v>106</v>
      </c>
      <c r="S635" t="s">
        <v>250</v>
      </c>
      <c r="T635" t="s">
        <v>262</v>
      </c>
      <c r="U635" t="s">
        <v>263</v>
      </c>
      <c r="V635" t="s">
        <v>290</v>
      </c>
      <c r="W635" t="s">
        <v>592</v>
      </c>
      <c r="X635">
        <v>0</v>
      </c>
      <c r="Y635" t="s">
        <v>592</v>
      </c>
      <c r="Z635">
        <v>2017</v>
      </c>
      <c r="AA635" t="s">
        <v>588</v>
      </c>
      <c r="AB635" t="s">
        <v>588</v>
      </c>
      <c r="AC635">
        <v>86</v>
      </c>
      <c r="AD635">
        <v>6.56</v>
      </c>
      <c r="AF635" t="s">
        <v>268</v>
      </c>
      <c r="AG635" t="s">
        <v>292</v>
      </c>
      <c r="AH635" t="s">
        <v>270</v>
      </c>
      <c r="AI635" t="s">
        <v>270</v>
      </c>
      <c r="AJ635" t="s">
        <v>270</v>
      </c>
      <c r="AK635" t="s">
        <v>270</v>
      </c>
      <c r="AL635">
        <v>5.3E-3</v>
      </c>
      <c r="AM635" t="s">
        <v>271</v>
      </c>
      <c r="AN635">
        <v>28618</v>
      </c>
      <c r="AO635">
        <v>106228</v>
      </c>
      <c r="AP635">
        <v>2</v>
      </c>
      <c r="AQ635">
        <v>36119</v>
      </c>
      <c r="AR635">
        <v>2018</v>
      </c>
      <c r="GU635">
        <v>2.58</v>
      </c>
      <c r="GV635">
        <v>3.77</v>
      </c>
      <c r="GY635">
        <v>0</v>
      </c>
      <c r="GZ635">
        <v>0</v>
      </c>
      <c r="HA635">
        <v>0</v>
      </c>
      <c r="HB635">
        <v>6.35</v>
      </c>
      <c r="HC635">
        <v>6.35</v>
      </c>
    </row>
    <row r="636" spans="1:211" x14ac:dyDescent="0.25">
      <c r="A636">
        <v>27</v>
      </c>
      <c r="B636">
        <v>106</v>
      </c>
      <c r="C636" t="s">
        <v>250</v>
      </c>
      <c r="D636" t="s">
        <v>251</v>
      </c>
      <c r="E636" t="s">
        <v>252</v>
      </c>
      <c r="F636" t="s">
        <v>253</v>
      </c>
      <c r="G636" t="s">
        <v>254</v>
      </c>
      <c r="H636" t="s">
        <v>255</v>
      </c>
      <c r="I636">
        <v>2016</v>
      </c>
      <c r="J636">
        <v>106</v>
      </c>
      <c r="K636" t="s">
        <v>250</v>
      </c>
      <c r="L636" t="s">
        <v>256</v>
      </c>
      <c r="M636" t="s">
        <v>257</v>
      </c>
      <c r="N636" t="s">
        <v>258</v>
      </c>
      <c r="O636" t="s">
        <v>259</v>
      </c>
      <c r="P636">
        <v>106</v>
      </c>
      <c r="Q636" t="s">
        <v>283</v>
      </c>
      <c r="R636">
        <v>106</v>
      </c>
      <c r="S636" t="s">
        <v>250</v>
      </c>
      <c r="T636" t="s">
        <v>262</v>
      </c>
      <c r="U636" t="s">
        <v>263</v>
      </c>
      <c r="V636" t="s">
        <v>290</v>
      </c>
      <c r="W636" t="s">
        <v>592</v>
      </c>
      <c r="X636">
        <v>0</v>
      </c>
      <c r="Y636" t="s">
        <v>592</v>
      </c>
      <c r="Z636">
        <v>2017</v>
      </c>
      <c r="AA636" t="s">
        <v>588</v>
      </c>
      <c r="AB636" t="s">
        <v>588</v>
      </c>
      <c r="AC636">
        <v>86</v>
      </c>
      <c r="AD636">
        <v>6.56</v>
      </c>
      <c r="AF636" t="s">
        <v>268</v>
      </c>
      <c r="AG636" t="s">
        <v>292</v>
      </c>
      <c r="AH636" t="s">
        <v>270</v>
      </c>
      <c r="AI636" t="s">
        <v>270</v>
      </c>
      <c r="AJ636" t="s">
        <v>270</v>
      </c>
      <c r="AK636" t="s">
        <v>270</v>
      </c>
      <c r="AL636">
        <v>5.3E-3</v>
      </c>
      <c r="AM636" t="s">
        <v>271</v>
      </c>
      <c r="AN636">
        <v>28618</v>
      </c>
      <c r="AO636">
        <v>106228</v>
      </c>
      <c r="AP636">
        <v>3</v>
      </c>
      <c r="AQ636">
        <v>36119</v>
      </c>
      <c r="AR636">
        <v>2019</v>
      </c>
      <c r="BR636">
        <v>10.130000000000001</v>
      </c>
      <c r="GP636">
        <v>18.489999999999998</v>
      </c>
      <c r="GU636">
        <v>27.28</v>
      </c>
      <c r="GV636">
        <v>36.4</v>
      </c>
      <c r="GY636">
        <v>10.130000000000001</v>
      </c>
      <c r="GZ636">
        <v>18.489999999999998</v>
      </c>
      <c r="HA636">
        <v>28.62</v>
      </c>
      <c r="HB636">
        <v>63.68</v>
      </c>
      <c r="HC636">
        <v>92.3</v>
      </c>
    </row>
    <row r="637" spans="1:211" x14ac:dyDescent="0.25">
      <c r="A637">
        <v>27</v>
      </c>
      <c r="B637">
        <v>106</v>
      </c>
      <c r="C637" t="s">
        <v>250</v>
      </c>
      <c r="D637" t="s">
        <v>251</v>
      </c>
      <c r="E637" t="s">
        <v>252</v>
      </c>
      <c r="F637" t="s">
        <v>253</v>
      </c>
      <c r="G637" t="s">
        <v>254</v>
      </c>
      <c r="H637" t="s">
        <v>255</v>
      </c>
      <c r="I637">
        <v>2016</v>
      </c>
      <c r="J637">
        <v>106</v>
      </c>
      <c r="K637" t="s">
        <v>250</v>
      </c>
      <c r="L637" t="s">
        <v>256</v>
      </c>
      <c r="M637" t="s">
        <v>257</v>
      </c>
      <c r="N637" t="s">
        <v>258</v>
      </c>
      <c r="O637" t="s">
        <v>259</v>
      </c>
      <c r="P637">
        <v>106</v>
      </c>
      <c r="Q637" t="s">
        <v>283</v>
      </c>
      <c r="R637">
        <v>106</v>
      </c>
      <c r="S637" t="s">
        <v>250</v>
      </c>
      <c r="T637" t="s">
        <v>262</v>
      </c>
      <c r="U637" t="s">
        <v>263</v>
      </c>
      <c r="V637" t="s">
        <v>290</v>
      </c>
      <c r="W637" t="s">
        <v>592</v>
      </c>
      <c r="X637">
        <v>0</v>
      </c>
      <c r="Y637" t="s">
        <v>592</v>
      </c>
      <c r="Z637">
        <v>2017</v>
      </c>
      <c r="AA637" t="s">
        <v>588</v>
      </c>
      <c r="AB637" t="s">
        <v>588</v>
      </c>
      <c r="AC637">
        <v>86</v>
      </c>
      <c r="AD637">
        <v>6.56</v>
      </c>
      <c r="AF637" t="s">
        <v>268</v>
      </c>
      <c r="AG637" t="s">
        <v>292</v>
      </c>
      <c r="AH637" t="s">
        <v>270</v>
      </c>
      <c r="AI637" t="s">
        <v>270</v>
      </c>
      <c r="AJ637" t="s">
        <v>270</v>
      </c>
      <c r="AK637" t="s">
        <v>270</v>
      </c>
      <c r="AL637">
        <v>5.3E-3</v>
      </c>
      <c r="AM637" t="s">
        <v>271</v>
      </c>
      <c r="AN637">
        <v>28618</v>
      </c>
      <c r="AO637">
        <v>106228</v>
      </c>
      <c r="AP637">
        <v>4</v>
      </c>
      <c r="AQ637">
        <v>36119</v>
      </c>
      <c r="AR637">
        <v>2020</v>
      </c>
      <c r="BC637">
        <v>14.63</v>
      </c>
      <c r="CU637">
        <v>10.24</v>
      </c>
      <c r="GP637">
        <v>23.98</v>
      </c>
      <c r="GU637">
        <v>28.2</v>
      </c>
      <c r="GV637">
        <v>141.01</v>
      </c>
      <c r="GY637">
        <v>24.87</v>
      </c>
      <c r="GZ637">
        <v>23.98</v>
      </c>
      <c r="HA637">
        <v>48.85</v>
      </c>
      <c r="HB637">
        <v>169.21</v>
      </c>
      <c r="HC637">
        <v>218.06</v>
      </c>
    </row>
    <row r="638" spans="1:211" x14ac:dyDescent="0.25">
      <c r="A638">
        <v>27</v>
      </c>
      <c r="B638">
        <v>106</v>
      </c>
      <c r="C638" t="s">
        <v>250</v>
      </c>
      <c r="D638" t="s">
        <v>251</v>
      </c>
      <c r="E638" t="s">
        <v>252</v>
      </c>
      <c r="F638" t="s">
        <v>253</v>
      </c>
      <c r="G638" t="s">
        <v>254</v>
      </c>
      <c r="H638" t="s">
        <v>255</v>
      </c>
      <c r="I638">
        <v>2016</v>
      </c>
      <c r="J638">
        <v>106</v>
      </c>
      <c r="K638" t="s">
        <v>250</v>
      </c>
      <c r="L638" t="s">
        <v>256</v>
      </c>
      <c r="M638" t="s">
        <v>257</v>
      </c>
      <c r="N638" t="s">
        <v>258</v>
      </c>
      <c r="O638" t="s">
        <v>259</v>
      </c>
      <c r="P638">
        <v>106</v>
      </c>
      <c r="Q638" t="s">
        <v>283</v>
      </c>
      <c r="R638">
        <v>106</v>
      </c>
      <c r="S638" t="s">
        <v>250</v>
      </c>
      <c r="T638" t="s">
        <v>262</v>
      </c>
      <c r="U638" t="s">
        <v>263</v>
      </c>
      <c r="V638" t="s">
        <v>290</v>
      </c>
      <c r="W638" t="s">
        <v>592</v>
      </c>
      <c r="X638">
        <v>0</v>
      </c>
      <c r="Y638" t="s">
        <v>592</v>
      </c>
      <c r="Z638">
        <v>2017</v>
      </c>
      <c r="AA638" t="s">
        <v>588</v>
      </c>
      <c r="AB638" t="s">
        <v>588</v>
      </c>
      <c r="AC638">
        <v>86</v>
      </c>
      <c r="AD638">
        <v>6.56</v>
      </c>
      <c r="AF638" t="s">
        <v>268</v>
      </c>
      <c r="AG638" t="s">
        <v>292</v>
      </c>
      <c r="AH638" t="s">
        <v>270</v>
      </c>
      <c r="AI638" t="s">
        <v>270</v>
      </c>
      <c r="AJ638" t="s">
        <v>270</v>
      </c>
      <c r="AK638" t="s">
        <v>270</v>
      </c>
      <c r="AL638">
        <v>5.3E-3</v>
      </c>
      <c r="AM638" t="s">
        <v>271</v>
      </c>
      <c r="AN638">
        <v>28618</v>
      </c>
      <c r="AO638">
        <v>106228</v>
      </c>
      <c r="AP638">
        <v>5</v>
      </c>
      <c r="AQ638">
        <v>36119</v>
      </c>
      <c r="AR638">
        <v>2021</v>
      </c>
      <c r="GP638">
        <v>12.95</v>
      </c>
      <c r="GU638">
        <v>2.15</v>
      </c>
      <c r="GV638">
        <v>1.94</v>
      </c>
      <c r="GY638">
        <v>0</v>
      </c>
      <c r="GZ638">
        <v>12.95</v>
      </c>
      <c r="HA638">
        <v>12.95</v>
      </c>
      <c r="HB638">
        <v>4.09</v>
      </c>
      <c r="HC638">
        <v>17.04</v>
      </c>
    </row>
    <row r="639" spans="1:211" x14ac:dyDescent="0.25">
      <c r="A639">
        <v>27</v>
      </c>
      <c r="B639">
        <v>106</v>
      </c>
      <c r="C639" t="s">
        <v>250</v>
      </c>
      <c r="D639" t="s">
        <v>251</v>
      </c>
      <c r="E639" t="s">
        <v>252</v>
      </c>
      <c r="F639" t="s">
        <v>253</v>
      </c>
      <c r="G639" t="s">
        <v>254</v>
      </c>
      <c r="H639" t="s">
        <v>255</v>
      </c>
      <c r="I639">
        <v>2016</v>
      </c>
      <c r="J639">
        <v>106</v>
      </c>
      <c r="K639" t="s">
        <v>250</v>
      </c>
      <c r="L639" t="s">
        <v>256</v>
      </c>
      <c r="M639" t="s">
        <v>257</v>
      </c>
      <c r="N639" t="s">
        <v>258</v>
      </c>
      <c r="O639" t="s">
        <v>259</v>
      </c>
      <c r="P639">
        <v>106</v>
      </c>
      <c r="Q639" t="s">
        <v>283</v>
      </c>
      <c r="R639">
        <v>106</v>
      </c>
      <c r="S639" t="s">
        <v>250</v>
      </c>
      <c r="T639" t="s">
        <v>262</v>
      </c>
      <c r="U639" t="s">
        <v>263</v>
      </c>
      <c r="V639" t="s">
        <v>290</v>
      </c>
      <c r="W639" t="s">
        <v>593</v>
      </c>
      <c r="X639">
        <v>0</v>
      </c>
      <c r="Y639" t="s">
        <v>593</v>
      </c>
      <c r="Z639">
        <v>2017</v>
      </c>
      <c r="AA639" t="s">
        <v>588</v>
      </c>
      <c r="AB639" t="s">
        <v>588</v>
      </c>
      <c r="AC639">
        <v>86</v>
      </c>
      <c r="AD639">
        <v>6.56</v>
      </c>
      <c r="AF639" t="s">
        <v>268</v>
      </c>
      <c r="AG639" t="s">
        <v>292</v>
      </c>
      <c r="AH639" t="s">
        <v>270</v>
      </c>
      <c r="AI639" t="s">
        <v>270</v>
      </c>
      <c r="AJ639" t="s">
        <v>270</v>
      </c>
      <c r="AK639" t="s">
        <v>270</v>
      </c>
      <c r="AL639">
        <v>2.5000000000000001E-3</v>
      </c>
      <c r="AM639" t="s">
        <v>271</v>
      </c>
      <c r="AN639">
        <v>26635</v>
      </c>
      <c r="AO639">
        <v>98583</v>
      </c>
      <c r="AP639">
        <v>2</v>
      </c>
      <c r="AQ639">
        <v>36120</v>
      </c>
      <c r="AR639">
        <v>2018</v>
      </c>
      <c r="GU639">
        <v>4.18</v>
      </c>
      <c r="GV639">
        <v>5.88</v>
      </c>
      <c r="GY639">
        <v>0</v>
      </c>
      <c r="GZ639">
        <v>0</v>
      </c>
      <c r="HA639">
        <v>0</v>
      </c>
      <c r="HB639">
        <v>10.06</v>
      </c>
      <c r="HC639">
        <v>10.059999999999999</v>
      </c>
    </row>
    <row r="640" spans="1:211" x14ac:dyDescent="0.25">
      <c r="A640">
        <v>27</v>
      </c>
      <c r="B640">
        <v>106</v>
      </c>
      <c r="C640" t="s">
        <v>250</v>
      </c>
      <c r="D640" t="s">
        <v>251</v>
      </c>
      <c r="E640" t="s">
        <v>252</v>
      </c>
      <c r="F640" t="s">
        <v>253</v>
      </c>
      <c r="G640" t="s">
        <v>254</v>
      </c>
      <c r="H640" t="s">
        <v>255</v>
      </c>
      <c r="I640">
        <v>2016</v>
      </c>
      <c r="J640">
        <v>106</v>
      </c>
      <c r="K640" t="s">
        <v>250</v>
      </c>
      <c r="L640" t="s">
        <v>256</v>
      </c>
      <c r="M640" t="s">
        <v>257</v>
      </c>
      <c r="N640" t="s">
        <v>258</v>
      </c>
      <c r="O640" t="s">
        <v>259</v>
      </c>
      <c r="P640">
        <v>106</v>
      </c>
      <c r="Q640" t="s">
        <v>283</v>
      </c>
      <c r="R640">
        <v>106</v>
      </c>
      <c r="S640" t="s">
        <v>250</v>
      </c>
      <c r="T640" t="s">
        <v>262</v>
      </c>
      <c r="U640" t="s">
        <v>263</v>
      </c>
      <c r="V640" t="s">
        <v>290</v>
      </c>
      <c r="W640" t="s">
        <v>593</v>
      </c>
      <c r="X640">
        <v>0</v>
      </c>
      <c r="Y640" t="s">
        <v>593</v>
      </c>
      <c r="Z640">
        <v>2017</v>
      </c>
      <c r="AA640" t="s">
        <v>588</v>
      </c>
      <c r="AB640" t="s">
        <v>588</v>
      </c>
      <c r="AC640">
        <v>86</v>
      </c>
      <c r="AD640">
        <v>6.56</v>
      </c>
      <c r="AF640" t="s">
        <v>268</v>
      </c>
      <c r="AG640" t="s">
        <v>292</v>
      </c>
      <c r="AH640" t="s">
        <v>270</v>
      </c>
      <c r="AI640" t="s">
        <v>270</v>
      </c>
      <c r="AJ640" t="s">
        <v>270</v>
      </c>
      <c r="AK640" t="s">
        <v>270</v>
      </c>
      <c r="AL640">
        <v>2.5000000000000001E-3</v>
      </c>
      <c r="AM640" t="s">
        <v>271</v>
      </c>
      <c r="AN640">
        <v>26635</v>
      </c>
      <c r="AO640">
        <v>98583</v>
      </c>
      <c r="AP640">
        <v>3</v>
      </c>
      <c r="AQ640">
        <v>36120</v>
      </c>
      <c r="AR640">
        <v>2019</v>
      </c>
      <c r="BX640">
        <v>7.81</v>
      </c>
      <c r="FL640">
        <v>23.91</v>
      </c>
      <c r="GB640">
        <v>16.170000000000002</v>
      </c>
      <c r="GN640">
        <v>71.69</v>
      </c>
      <c r="GP640">
        <v>13.73</v>
      </c>
      <c r="GU640">
        <v>19.54</v>
      </c>
      <c r="GV640">
        <v>25.36</v>
      </c>
      <c r="GY640">
        <v>119.58</v>
      </c>
      <c r="GZ640">
        <v>13.73</v>
      </c>
      <c r="HA640">
        <v>133.31</v>
      </c>
      <c r="HB640">
        <v>44.9</v>
      </c>
      <c r="HC640">
        <v>178.20999999999998</v>
      </c>
    </row>
    <row r="641" spans="1:211" x14ac:dyDescent="0.25">
      <c r="A641">
        <v>27</v>
      </c>
      <c r="B641">
        <v>106</v>
      </c>
      <c r="C641" t="s">
        <v>250</v>
      </c>
      <c r="D641" t="s">
        <v>251</v>
      </c>
      <c r="E641" t="s">
        <v>252</v>
      </c>
      <c r="F641" t="s">
        <v>253</v>
      </c>
      <c r="G641" t="s">
        <v>254</v>
      </c>
      <c r="H641" t="s">
        <v>255</v>
      </c>
      <c r="I641">
        <v>2016</v>
      </c>
      <c r="J641">
        <v>106</v>
      </c>
      <c r="K641" t="s">
        <v>250</v>
      </c>
      <c r="L641" t="s">
        <v>256</v>
      </c>
      <c r="M641" t="s">
        <v>257</v>
      </c>
      <c r="N641" t="s">
        <v>258</v>
      </c>
      <c r="O641" t="s">
        <v>259</v>
      </c>
      <c r="P641">
        <v>106</v>
      </c>
      <c r="Q641" t="s">
        <v>283</v>
      </c>
      <c r="R641">
        <v>106</v>
      </c>
      <c r="S641" t="s">
        <v>250</v>
      </c>
      <c r="T641" t="s">
        <v>262</v>
      </c>
      <c r="U641" t="s">
        <v>263</v>
      </c>
      <c r="V641" t="s">
        <v>290</v>
      </c>
      <c r="W641" t="s">
        <v>593</v>
      </c>
      <c r="X641">
        <v>0</v>
      </c>
      <c r="Y641" t="s">
        <v>593</v>
      </c>
      <c r="Z641">
        <v>2017</v>
      </c>
      <c r="AA641" t="s">
        <v>588</v>
      </c>
      <c r="AB641" t="s">
        <v>588</v>
      </c>
      <c r="AC641">
        <v>86</v>
      </c>
      <c r="AD641">
        <v>6.56</v>
      </c>
      <c r="AF641" t="s">
        <v>268</v>
      </c>
      <c r="AG641" t="s">
        <v>292</v>
      </c>
      <c r="AH641" t="s">
        <v>270</v>
      </c>
      <c r="AI641" t="s">
        <v>270</v>
      </c>
      <c r="AJ641" t="s">
        <v>270</v>
      </c>
      <c r="AK641" t="s">
        <v>270</v>
      </c>
      <c r="AL641">
        <v>2.5000000000000001E-3</v>
      </c>
      <c r="AM641" t="s">
        <v>271</v>
      </c>
      <c r="AN641">
        <v>26635</v>
      </c>
      <c r="AO641">
        <v>98583</v>
      </c>
      <c r="AP641">
        <v>4</v>
      </c>
      <c r="AQ641">
        <v>36120</v>
      </c>
      <c r="AR641">
        <v>2020</v>
      </c>
      <c r="GB641">
        <v>19.690000000000001</v>
      </c>
      <c r="GH641">
        <v>33.5</v>
      </c>
      <c r="GP641">
        <v>41.22</v>
      </c>
      <c r="GU641">
        <v>31.47</v>
      </c>
      <c r="GV641">
        <v>64.62</v>
      </c>
      <c r="GW641">
        <v>1.36</v>
      </c>
      <c r="GY641">
        <v>53.19</v>
      </c>
      <c r="GZ641">
        <v>41.22</v>
      </c>
      <c r="HA641">
        <v>94.41</v>
      </c>
      <c r="HB641">
        <v>97.45</v>
      </c>
      <c r="HC641">
        <v>191.86</v>
      </c>
    </row>
    <row r="642" spans="1:211" x14ac:dyDescent="0.25">
      <c r="A642">
        <v>27</v>
      </c>
      <c r="B642">
        <v>106</v>
      </c>
      <c r="C642" t="s">
        <v>250</v>
      </c>
      <c r="D642" t="s">
        <v>251</v>
      </c>
      <c r="E642" t="s">
        <v>252</v>
      </c>
      <c r="F642" t="s">
        <v>253</v>
      </c>
      <c r="G642" t="s">
        <v>254</v>
      </c>
      <c r="H642" t="s">
        <v>255</v>
      </c>
      <c r="I642">
        <v>2016</v>
      </c>
      <c r="J642">
        <v>106</v>
      </c>
      <c r="K642" t="s">
        <v>250</v>
      </c>
      <c r="L642" t="s">
        <v>256</v>
      </c>
      <c r="M642" t="s">
        <v>257</v>
      </c>
      <c r="N642" t="s">
        <v>258</v>
      </c>
      <c r="O642" t="s">
        <v>259</v>
      </c>
      <c r="P642">
        <v>106</v>
      </c>
      <c r="Q642" t="s">
        <v>283</v>
      </c>
      <c r="R642">
        <v>106</v>
      </c>
      <c r="S642" t="s">
        <v>250</v>
      </c>
      <c r="T642" t="s">
        <v>262</v>
      </c>
      <c r="U642" t="s">
        <v>263</v>
      </c>
      <c r="V642" t="s">
        <v>290</v>
      </c>
      <c r="W642" t="s">
        <v>593</v>
      </c>
      <c r="X642">
        <v>0</v>
      </c>
      <c r="Y642" t="s">
        <v>593</v>
      </c>
      <c r="Z642">
        <v>2017</v>
      </c>
      <c r="AA642" t="s">
        <v>588</v>
      </c>
      <c r="AB642" t="s">
        <v>588</v>
      </c>
      <c r="AC642">
        <v>86</v>
      </c>
      <c r="AD642">
        <v>6.56</v>
      </c>
      <c r="AF642" t="s">
        <v>268</v>
      </c>
      <c r="AG642" t="s">
        <v>292</v>
      </c>
      <c r="AH642" t="s">
        <v>270</v>
      </c>
      <c r="AI642" t="s">
        <v>270</v>
      </c>
      <c r="AJ642" t="s">
        <v>270</v>
      </c>
      <c r="AK642" t="s">
        <v>270</v>
      </c>
      <c r="AL642">
        <v>2.5000000000000001E-3</v>
      </c>
      <c r="AM642" t="s">
        <v>271</v>
      </c>
      <c r="AN642">
        <v>26635</v>
      </c>
      <c r="AO642">
        <v>98583</v>
      </c>
      <c r="AP642">
        <v>5</v>
      </c>
      <c r="AQ642">
        <v>36120</v>
      </c>
      <c r="AR642">
        <v>2021</v>
      </c>
      <c r="GU642">
        <v>8.64</v>
      </c>
      <c r="GV642">
        <v>3.47</v>
      </c>
      <c r="GY642">
        <v>0</v>
      </c>
      <c r="GZ642">
        <v>0</v>
      </c>
      <c r="HA642">
        <v>0</v>
      </c>
      <c r="HB642">
        <v>12.11</v>
      </c>
      <c r="HC642">
        <v>12.110000000000001</v>
      </c>
    </row>
    <row r="643" spans="1:211" x14ac:dyDescent="0.25">
      <c r="A643">
        <v>27</v>
      </c>
      <c r="B643">
        <v>106</v>
      </c>
      <c r="C643" t="s">
        <v>250</v>
      </c>
      <c r="D643" t="s">
        <v>251</v>
      </c>
      <c r="E643" t="s">
        <v>252</v>
      </c>
      <c r="F643" t="s">
        <v>253</v>
      </c>
      <c r="G643" t="s">
        <v>254</v>
      </c>
      <c r="H643" t="s">
        <v>255</v>
      </c>
      <c r="I643">
        <v>2016</v>
      </c>
      <c r="J643">
        <v>106</v>
      </c>
      <c r="K643" t="s">
        <v>250</v>
      </c>
      <c r="L643" t="s">
        <v>256</v>
      </c>
      <c r="M643" t="s">
        <v>257</v>
      </c>
      <c r="N643" t="s">
        <v>258</v>
      </c>
      <c r="O643" t="s">
        <v>259</v>
      </c>
      <c r="P643">
        <v>106</v>
      </c>
      <c r="Q643" t="s">
        <v>283</v>
      </c>
      <c r="R643">
        <v>106</v>
      </c>
      <c r="S643" t="s">
        <v>250</v>
      </c>
      <c r="T643" t="s">
        <v>262</v>
      </c>
      <c r="U643" t="s">
        <v>263</v>
      </c>
      <c r="V643" t="s">
        <v>290</v>
      </c>
      <c r="W643" t="s">
        <v>594</v>
      </c>
      <c r="X643">
        <v>0</v>
      </c>
      <c r="Y643" t="s">
        <v>594</v>
      </c>
      <c r="Z643">
        <v>2017</v>
      </c>
      <c r="AA643" t="s">
        <v>595</v>
      </c>
      <c r="AB643" t="s">
        <v>595</v>
      </c>
      <c r="AC643">
        <v>82</v>
      </c>
      <c r="AD643">
        <v>5.54</v>
      </c>
      <c r="AF643" t="s">
        <v>268</v>
      </c>
      <c r="AG643" t="s">
        <v>292</v>
      </c>
      <c r="AH643" t="s">
        <v>270</v>
      </c>
      <c r="AI643" t="s">
        <v>270</v>
      </c>
      <c r="AJ643" t="s">
        <v>270</v>
      </c>
      <c r="AK643" t="s">
        <v>270</v>
      </c>
      <c r="AM643" t="s">
        <v>271</v>
      </c>
      <c r="AN643">
        <v>27481</v>
      </c>
      <c r="AO643">
        <v>100521</v>
      </c>
      <c r="AP643">
        <v>2</v>
      </c>
      <c r="AQ643">
        <v>36114</v>
      </c>
      <c r="AR643">
        <v>2018</v>
      </c>
      <c r="GU643">
        <v>2.5499999999999998</v>
      </c>
      <c r="GV643">
        <v>3.71</v>
      </c>
      <c r="GY643">
        <v>0</v>
      </c>
      <c r="GZ643">
        <v>0</v>
      </c>
      <c r="HA643">
        <v>0</v>
      </c>
      <c r="HB643">
        <v>6.26</v>
      </c>
      <c r="HC643">
        <v>6.26</v>
      </c>
    </row>
    <row r="644" spans="1:211" x14ac:dyDescent="0.25">
      <c r="A644">
        <v>27</v>
      </c>
      <c r="B644">
        <v>106</v>
      </c>
      <c r="C644" t="s">
        <v>250</v>
      </c>
      <c r="D644" t="s">
        <v>251</v>
      </c>
      <c r="E644" t="s">
        <v>252</v>
      </c>
      <c r="F644" t="s">
        <v>253</v>
      </c>
      <c r="G644" t="s">
        <v>254</v>
      </c>
      <c r="H644" t="s">
        <v>255</v>
      </c>
      <c r="I644">
        <v>2016</v>
      </c>
      <c r="J644">
        <v>106</v>
      </c>
      <c r="K644" t="s">
        <v>250</v>
      </c>
      <c r="L644" t="s">
        <v>256</v>
      </c>
      <c r="M644" t="s">
        <v>257</v>
      </c>
      <c r="N644" t="s">
        <v>258</v>
      </c>
      <c r="O644" t="s">
        <v>259</v>
      </c>
      <c r="P644">
        <v>106</v>
      </c>
      <c r="Q644" t="s">
        <v>283</v>
      </c>
      <c r="R644">
        <v>106</v>
      </c>
      <c r="S644" t="s">
        <v>250</v>
      </c>
      <c r="T644" t="s">
        <v>262</v>
      </c>
      <c r="U644" t="s">
        <v>263</v>
      </c>
      <c r="V644" t="s">
        <v>290</v>
      </c>
      <c r="W644" t="s">
        <v>594</v>
      </c>
      <c r="X644">
        <v>0</v>
      </c>
      <c r="Y644" t="s">
        <v>594</v>
      </c>
      <c r="Z644">
        <v>2017</v>
      </c>
      <c r="AA644" t="s">
        <v>595</v>
      </c>
      <c r="AB644" t="s">
        <v>595</v>
      </c>
      <c r="AC644">
        <v>82</v>
      </c>
      <c r="AD644">
        <v>5.54</v>
      </c>
      <c r="AF644" t="s">
        <v>268</v>
      </c>
      <c r="AG644" t="s">
        <v>292</v>
      </c>
      <c r="AH644" t="s">
        <v>270</v>
      </c>
      <c r="AI644" t="s">
        <v>270</v>
      </c>
      <c r="AJ644" t="s">
        <v>270</v>
      </c>
      <c r="AK644" t="s">
        <v>270</v>
      </c>
      <c r="AM644" t="s">
        <v>271</v>
      </c>
      <c r="AN644">
        <v>27481</v>
      </c>
      <c r="AO644">
        <v>100521</v>
      </c>
      <c r="AP644">
        <v>3</v>
      </c>
      <c r="AQ644">
        <v>36114</v>
      </c>
      <c r="AR644">
        <v>2019</v>
      </c>
      <c r="CM644">
        <v>13.17</v>
      </c>
      <c r="GP644">
        <v>42.5</v>
      </c>
      <c r="GU644">
        <v>19.309999999999999</v>
      </c>
      <c r="GV644">
        <v>25.07</v>
      </c>
      <c r="GY644">
        <v>13.17</v>
      </c>
      <c r="GZ644">
        <v>42.5</v>
      </c>
      <c r="HA644">
        <v>55.67</v>
      </c>
      <c r="HB644">
        <v>44.38</v>
      </c>
      <c r="HC644">
        <v>100.05000000000001</v>
      </c>
    </row>
    <row r="645" spans="1:211" x14ac:dyDescent="0.25">
      <c r="A645">
        <v>27</v>
      </c>
      <c r="B645">
        <v>106</v>
      </c>
      <c r="C645" t="s">
        <v>250</v>
      </c>
      <c r="D645" t="s">
        <v>251</v>
      </c>
      <c r="E645" t="s">
        <v>252</v>
      </c>
      <c r="F645" t="s">
        <v>253</v>
      </c>
      <c r="G645" t="s">
        <v>254</v>
      </c>
      <c r="H645" t="s">
        <v>255</v>
      </c>
      <c r="I645">
        <v>2016</v>
      </c>
      <c r="J645">
        <v>106</v>
      </c>
      <c r="K645" t="s">
        <v>250</v>
      </c>
      <c r="L645" t="s">
        <v>256</v>
      </c>
      <c r="M645" t="s">
        <v>257</v>
      </c>
      <c r="N645" t="s">
        <v>258</v>
      </c>
      <c r="O645" t="s">
        <v>259</v>
      </c>
      <c r="P645">
        <v>106</v>
      </c>
      <c r="Q645" t="s">
        <v>283</v>
      </c>
      <c r="R645">
        <v>106</v>
      </c>
      <c r="S645" t="s">
        <v>250</v>
      </c>
      <c r="T645" t="s">
        <v>262</v>
      </c>
      <c r="U645" t="s">
        <v>263</v>
      </c>
      <c r="V645" t="s">
        <v>290</v>
      </c>
      <c r="W645" t="s">
        <v>594</v>
      </c>
      <c r="X645">
        <v>0</v>
      </c>
      <c r="Y645" t="s">
        <v>594</v>
      </c>
      <c r="Z645">
        <v>2017</v>
      </c>
      <c r="AA645" t="s">
        <v>595</v>
      </c>
      <c r="AB645" t="s">
        <v>595</v>
      </c>
      <c r="AC645">
        <v>82</v>
      </c>
      <c r="AD645">
        <v>5.54</v>
      </c>
      <c r="AF645" t="s">
        <v>268</v>
      </c>
      <c r="AG645" t="s">
        <v>292</v>
      </c>
      <c r="AH645" t="s">
        <v>270</v>
      </c>
      <c r="AI645" t="s">
        <v>270</v>
      </c>
      <c r="AJ645" t="s">
        <v>270</v>
      </c>
      <c r="AK645" t="s">
        <v>270</v>
      </c>
      <c r="AM645" t="s">
        <v>271</v>
      </c>
      <c r="AN645">
        <v>27481</v>
      </c>
      <c r="AO645">
        <v>100521</v>
      </c>
      <c r="AP645">
        <v>4</v>
      </c>
      <c r="AQ645">
        <v>36114</v>
      </c>
      <c r="AR645">
        <v>2020</v>
      </c>
      <c r="CU645">
        <v>10.1</v>
      </c>
      <c r="GP645">
        <v>45.87</v>
      </c>
      <c r="GU645">
        <v>40.119999999999997</v>
      </c>
      <c r="GV645">
        <v>93.01</v>
      </c>
      <c r="GY645">
        <v>10.1</v>
      </c>
      <c r="GZ645">
        <v>45.87</v>
      </c>
      <c r="HA645">
        <v>55.97</v>
      </c>
      <c r="HB645">
        <v>133.13</v>
      </c>
      <c r="HC645">
        <v>189.10000000000002</v>
      </c>
    </row>
    <row r="646" spans="1:211" x14ac:dyDescent="0.25">
      <c r="A646">
        <v>27</v>
      </c>
      <c r="B646">
        <v>106</v>
      </c>
      <c r="C646" t="s">
        <v>250</v>
      </c>
      <c r="D646" t="s">
        <v>251</v>
      </c>
      <c r="E646" t="s">
        <v>252</v>
      </c>
      <c r="F646" t="s">
        <v>253</v>
      </c>
      <c r="G646" t="s">
        <v>254</v>
      </c>
      <c r="H646" t="s">
        <v>255</v>
      </c>
      <c r="I646">
        <v>2016</v>
      </c>
      <c r="J646">
        <v>106</v>
      </c>
      <c r="K646" t="s">
        <v>250</v>
      </c>
      <c r="L646" t="s">
        <v>256</v>
      </c>
      <c r="M646" t="s">
        <v>257</v>
      </c>
      <c r="N646" t="s">
        <v>258</v>
      </c>
      <c r="O646" t="s">
        <v>259</v>
      </c>
      <c r="P646">
        <v>106</v>
      </c>
      <c r="Q646" t="s">
        <v>283</v>
      </c>
      <c r="R646">
        <v>106</v>
      </c>
      <c r="S646" t="s">
        <v>250</v>
      </c>
      <c r="T646" t="s">
        <v>262</v>
      </c>
      <c r="U646" t="s">
        <v>263</v>
      </c>
      <c r="V646" t="s">
        <v>290</v>
      </c>
      <c r="W646" t="s">
        <v>594</v>
      </c>
      <c r="X646">
        <v>0</v>
      </c>
      <c r="Y646" t="s">
        <v>594</v>
      </c>
      <c r="Z646">
        <v>2017</v>
      </c>
      <c r="AA646" t="s">
        <v>595</v>
      </c>
      <c r="AB646" t="s">
        <v>595</v>
      </c>
      <c r="AC646">
        <v>82</v>
      </c>
      <c r="AD646">
        <v>5.54</v>
      </c>
      <c r="AF646" t="s">
        <v>268</v>
      </c>
      <c r="AG646" t="s">
        <v>292</v>
      </c>
      <c r="AH646" t="s">
        <v>270</v>
      </c>
      <c r="AI646" t="s">
        <v>270</v>
      </c>
      <c r="AJ646" t="s">
        <v>270</v>
      </c>
      <c r="AK646" t="s">
        <v>270</v>
      </c>
      <c r="AM646" t="s">
        <v>271</v>
      </c>
      <c r="AN646">
        <v>27481</v>
      </c>
      <c r="AO646">
        <v>100521</v>
      </c>
      <c r="AP646">
        <v>5</v>
      </c>
      <c r="AQ646">
        <v>36114</v>
      </c>
      <c r="AR646">
        <v>2021</v>
      </c>
      <c r="CM646">
        <v>26.96</v>
      </c>
      <c r="GU646">
        <v>5.69</v>
      </c>
      <c r="GV646">
        <v>20.96</v>
      </c>
      <c r="GY646">
        <v>26.96</v>
      </c>
      <c r="GZ646">
        <v>0</v>
      </c>
      <c r="HA646">
        <v>26.96</v>
      </c>
      <c r="HB646">
        <v>26.65</v>
      </c>
      <c r="HC646">
        <v>53.61</v>
      </c>
    </row>
    <row r="647" spans="1:211" x14ac:dyDescent="0.25">
      <c r="A647">
        <v>27</v>
      </c>
      <c r="B647">
        <v>106</v>
      </c>
      <c r="C647" t="s">
        <v>250</v>
      </c>
      <c r="D647" t="s">
        <v>251</v>
      </c>
      <c r="E647" t="s">
        <v>252</v>
      </c>
      <c r="F647" t="s">
        <v>253</v>
      </c>
      <c r="G647" t="s">
        <v>254</v>
      </c>
      <c r="H647" t="s">
        <v>255</v>
      </c>
      <c r="I647">
        <v>2016</v>
      </c>
      <c r="J647">
        <v>106</v>
      </c>
      <c r="K647" t="s">
        <v>250</v>
      </c>
      <c r="L647" t="s">
        <v>256</v>
      </c>
      <c r="M647" t="s">
        <v>257</v>
      </c>
      <c r="N647" t="s">
        <v>258</v>
      </c>
      <c r="O647" t="s">
        <v>259</v>
      </c>
      <c r="P647">
        <v>106</v>
      </c>
      <c r="Q647" t="s">
        <v>283</v>
      </c>
      <c r="R647">
        <v>106</v>
      </c>
      <c r="S647" t="s">
        <v>250</v>
      </c>
      <c r="T647" t="s">
        <v>262</v>
      </c>
      <c r="U647" t="s">
        <v>263</v>
      </c>
      <c r="V647" t="s">
        <v>290</v>
      </c>
      <c r="W647" t="s">
        <v>596</v>
      </c>
      <c r="X647">
        <v>0</v>
      </c>
      <c r="Y647" t="s">
        <v>596</v>
      </c>
      <c r="Z647">
        <v>2017</v>
      </c>
      <c r="AA647" t="s">
        <v>595</v>
      </c>
      <c r="AB647" t="s">
        <v>595</v>
      </c>
      <c r="AC647">
        <v>82</v>
      </c>
      <c r="AD647">
        <v>5.54</v>
      </c>
      <c r="AF647" t="s">
        <v>268</v>
      </c>
      <c r="AG647" t="s">
        <v>292</v>
      </c>
      <c r="AH647" t="s">
        <v>270</v>
      </c>
      <c r="AI647" t="s">
        <v>270</v>
      </c>
      <c r="AJ647" t="s">
        <v>270</v>
      </c>
      <c r="AK647" t="s">
        <v>270</v>
      </c>
      <c r="AM647" t="s">
        <v>271</v>
      </c>
      <c r="AN647">
        <v>27591</v>
      </c>
      <c r="AO647">
        <v>100925</v>
      </c>
      <c r="AP647">
        <v>1</v>
      </c>
      <c r="AQ647">
        <v>36115</v>
      </c>
      <c r="AR647">
        <v>2017</v>
      </c>
      <c r="GU647">
        <v>1.45</v>
      </c>
      <c r="GV647">
        <v>2.5299999999999998</v>
      </c>
      <c r="GY647">
        <v>0</v>
      </c>
      <c r="GZ647">
        <v>0</v>
      </c>
      <c r="HA647">
        <v>0</v>
      </c>
      <c r="HB647">
        <v>3.98</v>
      </c>
      <c r="HC647">
        <v>3.9799999999999995</v>
      </c>
    </row>
    <row r="648" spans="1:211" x14ac:dyDescent="0.25">
      <c r="A648">
        <v>27</v>
      </c>
      <c r="B648">
        <v>106</v>
      </c>
      <c r="C648" t="s">
        <v>250</v>
      </c>
      <c r="D648" t="s">
        <v>251</v>
      </c>
      <c r="E648" t="s">
        <v>252</v>
      </c>
      <c r="F648" t="s">
        <v>253</v>
      </c>
      <c r="G648" t="s">
        <v>254</v>
      </c>
      <c r="H648" t="s">
        <v>255</v>
      </c>
      <c r="I648">
        <v>2016</v>
      </c>
      <c r="J648">
        <v>106</v>
      </c>
      <c r="K648" t="s">
        <v>250</v>
      </c>
      <c r="L648" t="s">
        <v>256</v>
      </c>
      <c r="M648" t="s">
        <v>257</v>
      </c>
      <c r="N648" t="s">
        <v>258</v>
      </c>
      <c r="O648" t="s">
        <v>259</v>
      </c>
      <c r="P648">
        <v>106</v>
      </c>
      <c r="Q648" t="s">
        <v>283</v>
      </c>
      <c r="R648">
        <v>106</v>
      </c>
      <c r="S648" t="s">
        <v>250</v>
      </c>
      <c r="T648" t="s">
        <v>262</v>
      </c>
      <c r="U648" t="s">
        <v>263</v>
      </c>
      <c r="V648" t="s">
        <v>290</v>
      </c>
      <c r="W648" t="s">
        <v>596</v>
      </c>
      <c r="X648">
        <v>0</v>
      </c>
      <c r="Y648" t="s">
        <v>596</v>
      </c>
      <c r="Z648">
        <v>2017</v>
      </c>
      <c r="AA648" t="s">
        <v>595</v>
      </c>
      <c r="AB648" t="s">
        <v>595</v>
      </c>
      <c r="AC648">
        <v>82</v>
      </c>
      <c r="AD648">
        <v>5.54</v>
      </c>
      <c r="AF648" t="s">
        <v>268</v>
      </c>
      <c r="AG648" t="s">
        <v>292</v>
      </c>
      <c r="AH648" t="s">
        <v>270</v>
      </c>
      <c r="AI648" t="s">
        <v>270</v>
      </c>
      <c r="AJ648" t="s">
        <v>270</v>
      </c>
      <c r="AK648" t="s">
        <v>270</v>
      </c>
      <c r="AM648" t="s">
        <v>271</v>
      </c>
      <c r="AN648">
        <v>27591</v>
      </c>
      <c r="AO648">
        <v>100925</v>
      </c>
      <c r="AP648">
        <v>2</v>
      </c>
      <c r="AQ648">
        <v>36115</v>
      </c>
      <c r="AR648">
        <v>2018</v>
      </c>
      <c r="GU648">
        <v>1.27</v>
      </c>
      <c r="GV648">
        <v>1.85</v>
      </c>
      <c r="GY648">
        <v>0</v>
      </c>
      <c r="GZ648">
        <v>0</v>
      </c>
      <c r="HA648">
        <v>0</v>
      </c>
      <c r="HB648">
        <v>3.12</v>
      </c>
      <c r="HC648">
        <v>3.12</v>
      </c>
    </row>
    <row r="649" spans="1:211" x14ac:dyDescent="0.25">
      <c r="A649">
        <v>27</v>
      </c>
      <c r="B649">
        <v>106</v>
      </c>
      <c r="C649" t="s">
        <v>250</v>
      </c>
      <c r="D649" t="s">
        <v>251</v>
      </c>
      <c r="E649" t="s">
        <v>252</v>
      </c>
      <c r="F649" t="s">
        <v>253</v>
      </c>
      <c r="G649" t="s">
        <v>254</v>
      </c>
      <c r="H649" t="s">
        <v>255</v>
      </c>
      <c r="I649">
        <v>2016</v>
      </c>
      <c r="J649">
        <v>106</v>
      </c>
      <c r="K649" t="s">
        <v>250</v>
      </c>
      <c r="L649" t="s">
        <v>256</v>
      </c>
      <c r="M649" t="s">
        <v>257</v>
      </c>
      <c r="N649" t="s">
        <v>258</v>
      </c>
      <c r="O649" t="s">
        <v>259</v>
      </c>
      <c r="P649">
        <v>106</v>
      </c>
      <c r="Q649" t="s">
        <v>283</v>
      </c>
      <c r="R649">
        <v>106</v>
      </c>
      <c r="S649" t="s">
        <v>250</v>
      </c>
      <c r="T649" t="s">
        <v>262</v>
      </c>
      <c r="U649" t="s">
        <v>263</v>
      </c>
      <c r="V649" t="s">
        <v>290</v>
      </c>
      <c r="W649" t="s">
        <v>596</v>
      </c>
      <c r="X649">
        <v>0</v>
      </c>
      <c r="Y649" t="s">
        <v>596</v>
      </c>
      <c r="Z649">
        <v>2017</v>
      </c>
      <c r="AA649" t="s">
        <v>595</v>
      </c>
      <c r="AB649" t="s">
        <v>595</v>
      </c>
      <c r="AC649">
        <v>82</v>
      </c>
      <c r="AD649">
        <v>5.54</v>
      </c>
      <c r="AF649" t="s">
        <v>268</v>
      </c>
      <c r="AG649" t="s">
        <v>292</v>
      </c>
      <c r="AH649" t="s">
        <v>270</v>
      </c>
      <c r="AI649" t="s">
        <v>270</v>
      </c>
      <c r="AJ649" t="s">
        <v>270</v>
      </c>
      <c r="AK649" t="s">
        <v>270</v>
      </c>
      <c r="AM649" t="s">
        <v>271</v>
      </c>
      <c r="AN649">
        <v>27591</v>
      </c>
      <c r="AO649">
        <v>100925</v>
      </c>
      <c r="AP649">
        <v>3</v>
      </c>
      <c r="AQ649">
        <v>36115</v>
      </c>
      <c r="AR649">
        <v>2019</v>
      </c>
      <c r="GU649">
        <v>14.23</v>
      </c>
      <c r="GV649">
        <v>18.989999999999998</v>
      </c>
      <c r="GY649">
        <v>0</v>
      </c>
      <c r="GZ649">
        <v>0</v>
      </c>
      <c r="HA649">
        <v>0</v>
      </c>
      <c r="HB649">
        <v>33.22</v>
      </c>
      <c r="HC649">
        <v>33.22</v>
      </c>
    </row>
    <row r="650" spans="1:211" x14ac:dyDescent="0.25">
      <c r="A650">
        <v>27</v>
      </c>
      <c r="B650">
        <v>106</v>
      </c>
      <c r="C650" t="s">
        <v>250</v>
      </c>
      <c r="D650" t="s">
        <v>251</v>
      </c>
      <c r="E650" t="s">
        <v>252</v>
      </c>
      <c r="F650" t="s">
        <v>253</v>
      </c>
      <c r="G650" t="s">
        <v>254</v>
      </c>
      <c r="H650" t="s">
        <v>255</v>
      </c>
      <c r="I650">
        <v>2016</v>
      </c>
      <c r="J650">
        <v>106</v>
      </c>
      <c r="K650" t="s">
        <v>250</v>
      </c>
      <c r="L650" t="s">
        <v>256</v>
      </c>
      <c r="M650" t="s">
        <v>257</v>
      </c>
      <c r="N650" t="s">
        <v>258</v>
      </c>
      <c r="O650" t="s">
        <v>259</v>
      </c>
      <c r="P650">
        <v>106</v>
      </c>
      <c r="Q650" t="s">
        <v>283</v>
      </c>
      <c r="R650">
        <v>106</v>
      </c>
      <c r="S650" t="s">
        <v>250</v>
      </c>
      <c r="T650" t="s">
        <v>262</v>
      </c>
      <c r="U650" t="s">
        <v>263</v>
      </c>
      <c r="V650" t="s">
        <v>290</v>
      </c>
      <c r="W650" t="s">
        <v>596</v>
      </c>
      <c r="X650">
        <v>0</v>
      </c>
      <c r="Y650" t="s">
        <v>596</v>
      </c>
      <c r="Z650">
        <v>2017</v>
      </c>
      <c r="AA650" t="s">
        <v>595</v>
      </c>
      <c r="AB650" t="s">
        <v>595</v>
      </c>
      <c r="AC650">
        <v>82</v>
      </c>
      <c r="AD650">
        <v>5.54</v>
      </c>
      <c r="AF650" t="s">
        <v>268</v>
      </c>
      <c r="AG650" t="s">
        <v>292</v>
      </c>
      <c r="AH650" t="s">
        <v>270</v>
      </c>
      <c r="AI650" t="s">
        <v>270</v>
      </c>
      <c r="AJ650" t="s">
        <v>270</v>
      </c>
      <c r="AK650" t="s">
        <v>270</v>
      </c>
      <c r="AM650" t="s">
        <v>271</v>
      </c>
      <c r="AN650">
        <v>27591</v>
      </c>
      <c r="AO650">
        <v>100925</v>
      </c>
      <c r="AP650">
        <v>4</v>
      </c>
      <c r="AQ650">
        <v>36115</v>
      </c>
      <c r="AR650">
        <v>2020</v>
      </c>
      <c r="GP650">
        <v>7.17</v>
      </c>
      <c r="GU650">
        <v>47.04</v>
      </c>
      <c r="GV650">
        <v>72.2</v>
      </c>
      <c r="GW650">
        <v>1.35</v>
      </c>
      <c r="GY650">
        <v>0</v>
      </c>
      <c r="GZ650">
        <v>7.17</v>
      </c>
      <c r="HA650">
        <v>7.17</v>
      </c>
      <c r="HB650">
        <v>120.59</v>
      </c>
      <c r="HC650">
        <v>127.75999999999999</v>
      </c>
    </row>
    <row r="651" spans="1:211" x14ac:dyDescent="0.25">
      <c r="A651">
        <v>27</v>
      </c>
      <c r="B651">
        <v>106</v>
      </c>
      <c r="C651" t="s">
        <v>250</v>
      </c>
      <c r="D651" t="s">
        <v>251</v>
      </c>
      <c r="E651" t="s">
        <v>252</v>
      </c>
      <c r="F651" t="s">
        <v>253</v>
      </c>
      <c r="G651" t="s">
        <v>254</v>
      </c>
      <c r="H651" t="s">
        <v>255</v>
      </c>
      <c r="I651">
        <v>2016</v>
      </c>
      <c r="J651">
        <v>106</v>
      </c>
      <c r="K651" t="s">
        <v>250</v>
      </c>
      <c r="L651" t="s">
        <v>256</v>
      </c>
      <c r="M651" t="s">
        <v>257</v>
      </c>
      <c r="N651" t="s">
        <v>258</v>
      </c>
      <c r="O651" t="s">
        <v>259</v>
      </c>
      <c r="P651">
        <v>106</v>
      </c>
      <c r="Q651" t="s">
        <v>283</v>
      </c>
      <c r="R651">
        <v>106</v>
      </c>
      <c r="S651" t="s">
        <v>250</v>
      </c>
      <c r="T651" t="s">
        <v>262</v>
      </c>
      <c r="U651" t="s">
        <v>263</v>
      </c>
      <c r="V651" t="s">
        <v>290</v>
      </c>
      <c r="W651" t="s">
        <v>596</v>
      </c>
      <c r="X651">
        <v>0</v>
      </c>
      <c r="Y651" t="s">
        <v>596</v>
      </c>
      <c r="Z651">
        <v>2017</v>
      </c>
      <c r="AA651" t="s">
        <v>595</v>
      </c>
      <c r="AB651" t="s">
        <v>595</v>
      </c>
      <c r="AC651">
        <v>82</v>
      </c>
      <c r="AD651">
        <v>5.54</v>
      </c>
      <c r="AF651" t="s">
        <v>268</v>
      </c>
      <c r="AG651" t="s">
        <v>292</v>
      </c>
      <c r="AH651" t="s">
        <v>270</v>
      </c>
      <c r="AI651" t="s">
        <v>270</v>
      </c>
      <c r="AJ651" t="s">
        <v>270</v>
      </c>
      <c r="AK651" t="s">
        <v>270</v>
      </c>
      <c r="AM651" t="s">
        <v>271</v>
      </c>
      <c r="AN651">
        <v>27591</v>
      </c>
      <c r="AO651">
        <v>100925</v>
      </c>
      <c r="AP651">
        <v>5</v>
      </c>
      <c r="AQ651">
        <v>36115</v>
      </c>
      <c r="AR651">
        <v>2021</v>
      </c>
      <c r="GU651">
        <v>5.69</v>
      </c>
      <c r="GV651">
        <v>2.2799999999999998</v>
      </c>
      <c r="GY651">
        <v>0</v>
      </c>
      <c r="GZ651">
        <v>0</v>
      </c>
      <c r="HA651">
        <v>0</v>
      </c>
      <c r="HB651">
        <v>7.97</v>
      </c>
      <c r="HC651">
        <v>7.9700000000000006</v>
      </c>
    </row>
    <row r="652" spans="1:211" x14ac:dyDescent="0.25">
      <c r="A652">
        <v>27</v>
      </c>
      <c r="B652">
        <v>106</v>
      </c>
      <c r="C652" t="s">
        <v>250</v>
      </c>
      <c r="D652" t="s">
        <v>251</v>
      </c>
      <c r="E652" t="s">
        <v>252</v>
      </c>
      <c r="F652" t="s">
        <v>253</v>
      </c>
      <c r="G652" t="s">
        <v>254</v>
      </c>
      <c r="H652" t="s">
        <v>255</v>
      </c>
      <c r="I652">
        <v>2017</v>
      </c>
      <c r="J652">
        <v>106</v>
      </c>
      <c r="K652" t="s">
        <v>250</v>
      </c>
      <c r="L652" t="s">
        <v>256</v>
      </c>
      <c r="M652" t="s">
        <v>257</v>
      </c>
      <c r="N652" t="s">
        <v>258</v>
      </c>
      <c r="O652" t="s">
        <v>259</v>
      </c>
      <c r="P652">
        <v>420</v>
      </c>
      <c r="Q652" t="s">
        <v>260</v>
      </c>
      <c r="R652">
        <v>420</v>
      </c>
      <c r="S652" t="s">
        <v>261</v>
      </c>
      <c r="T652" t="s">
        <v>262</v>
      </c>
      <c r="U652" t="s">
        <v>263</v>
      </c>
      <c r="V652" t="s">
        <v>264</v>
      </c>
      <c r="W652" t="s">
        <v>597</v>
      </c>
      <c r="X652">
        <v>0</v>
      </c>
      <c r="Y652" t="s">
        <v>597</v>
      </c>
      <c r="Z652">
        <v>2018</v>
      </c>
      <c r="AA652" t="s">
        <v>598</v>
      </c>
      <c r="AB652" t="s">
        <v>598</v>
      </c>
      <c r="AC652">
        <v>94</v>
      </c>
      <c r="AD652">
        <v>8.4</v>
      </c>
      <c r="AF652" t="s">
        <v>268</v>
      </c>
      <c r="AG652" t="s">
        <v>269</v>
      </c>
      <c r="AH652" t="s">
        <v>270</v>
      </c>
      <c r="AI652" t="s">
        <v>270</v>
      </c>
      <c r="AJ652" t="s">
        <v>270</v>
      </c>
      <c r="AK652" t="s">
        <v>270</v>
      </c>
      <c r="AL652">
        <v>2.5999999999999999E-3</v>
      </c>
      <c r="AM652" t="s">
        <v>271</v>
      </c>
      <c r="AN652">
        <v>20150</v>
      </c>
      <c r="AO652">
        <v>221279</v>
      </c>
      <c r="AP652">
        <v>2</v>
      </c>
      <c r="AQ652">
        <v>37008</v>
      </c>
      <c r="AR652">
        <v>2019</v>
      </c>
      <c r="GU652">
        <v>5.63</v>
      </c>
      <c r="GV652">
        <v>7.25</v>
      </c>
      <c r="GY652">
        <v>0</v>
      </c>
      <c r="GZ652">
        <v>0</v>
      </c>
      <c r="HA652">
        <v>0</v>
      </c>
      <c r="HB652">
        <v>12.88</v>
      </c>
      <c r="HC652">
        <v>12.879999999999999</v>
      </c>
    </row>
    <row r="653" spans="1:211" x14ac:dyDescent="0.25">
      <c r="A653">
        <v>27</v>
      </c>
      <c r="B653">
        <v>106</v>
      </c>
      <c r="C653" t="s">
        <v>250</v>
      </c>
      <c r="D653" t="s">
        <v>251</v>
      </c>
      <c r="E653" t="s">
        <v>252</v>
      </c>
      <c r="F653" t="s">
        <v>253</v>
      </c>
      <c r="G653" t="s">
        <v>254</v>
      </c>
      <c r="H653" t="s">
        <v>255</v>
      </c>
      <c r="I653">
        <v>2017</v>
      </c>
      <c r="J653">
        <v>106</v>
      </c>
      <c r="K653" t="s">
        <v>250</v>
      </c>
      <c r="L653" t="s">
        <v>256</v>
      </c>
      <c r="M653" t="s">
        <v>257</v>
      </c>
      <c r="N653" t="s">
        <v>258</v>
      </c>
      <c r="O653" t="s">
        <v>259</v>
      </c>
      <c r="P653">
        <v>420</v>
      </c>
      <c r="Q653" t="s">
        <v>260</v>
      </c>
      <c r="R653">
        <v>420</v>
      </c>
      <c r="S653" t="s">
        <v>261</v>
      </c>
      <c r="T653" t="s">
        <v>262</v>
      </c>
      <c r="U653" t="s">
        <v>263</v>
      </c>
      <c r="V653" t="s">
        <v>264</v>
      </c>
      <c r="W653" t="s">
        <v>597</v>
      </c>
      <c r="X653">
        <v>0</v>
      </c>
      <c r="Y653" t="s">
        <v>597</v>
      </c>
      <c r="Z653">
        <v>2018</v>
      </c>
      <c r="AA653" t="s">
        <v>598</v>
      </c>
      <c r="AB653" t="s">
        <v>598</v>
      </c>
      <c r="AC653">
        <v>94</v>
      </c>
      <c r="AD653">
        <v>8.4</v>
      </c>
      <c r="AF653" t="s">
        <v>268</v>
      </c>
      <c r="AG653" t="s">
        <v>269</v>
      </c>
      <c r="AH653" t="s">
        <v>270</v>
      </c>
      <c r="AI653" t="s">
        <v>270</v>
      </c>
      <c r="AJ653" t="s">
        <v>270</v>
      </c>
      <c r="AK653" t="s">
        <v>270</v>
      </c>
      <c r="AL653">
        <v>2.5999999999999999E-3</v>
      </c>
      <c r="AM653" t="s">
        <v>271</v>
      </c>
      <c r="AN653">
        <v>20150</v>
      </c>
      <c r="AO653">
        <v>221279</v>
      </c>
      <c r="AP653">
        <v>3</v>
      </c>
      <c r="AQ653">
        <v>37008</v>
      </c>
      <c r="AR653">
        <v>2020</v>
      </c>
      <c r="CM653">
        <v>173.06</v>
      </c>
      <c r="GP653">
        <v>57.99</v>
      </c>
      <c r="GU653">
        <v>38.44</v>
      </c>
      <c r="GV653">
        <v>89.81</v>
      </c>
      <c r="GY653">
        <v>173.06</v>
      </c>
      <c r="GZ653">
        <v>57.99</v>
      </c>
      <c r="HA653">
        <v>231.05</v>
      </c>
      <c r="HB653">
        <v>128.25</v>
      </c>
      <c r="HC653">
        <v>359.3</v>
      </c>
    </row>
    <row r="654" spans="1:211" x14ac:dyDescent="0.25">
      <c r="A654">
        <v>27</v>
      </c>
      <c r="B654">
        <v>106</v>
      </c>
      <c r="C654" t="s">
        <v>250</v>
      </c>
      <c r="D654" t="s">
        <v>251</v>
      </c>
      <c r="E654" t="s">
        <v>252</v>
      </c>
      <c r="F654" t="s">
        <v>253</v>
      </c>
      <c r="G654" t="s">
        <v>254</v>
      </c>
      <c r="H654" t="s">
        <v>255</v>
      </c>
      <c r="I654">
        <v>2017</v>
      </c>
      <c r="J654">
        <v>106</v>
      </c>
      <c r="K654" t="s">
        <v>250</v>
      </c>
      <c r="L654" t="s">
        <v>256</v>
      </c>
      <c r="M654" t="s">
        <v>257</v>
      </c>
      <c r="N654" t="s">
        <v>258</v>
      </c>
      <c r="O654" t="s">
        <v>259</v>
      </c>
      <c r="P654">
        <v>420</v>
      </c>
      <c r="Q654" t="s">
        <v>260</v>
      </c>
      <c r="R654">
        <v>420</v>
      </c>
      <c r="S654" t="s">
        <v>261</v>
      </c>
      <c r="T654" t="s">
        <v>262</v>
      </c>
      <c r="U654" t="s">
        <v>263</v>
      </c>
      <c r="V654" t="s">
        <v>264</v>
      </c>
      <c r="W654" t="s">
        <v>597</v>
      </c>
      <c r="X654">
        <v>0</v>
      </c>
      <c r="Y654" t="s">
        <v>597</v>
      </c>
      <c r="Z654">
        <v>2018</v>
      </c>
      <c r="AA654" t="s">
        <v>598</v>
      </c>
      <c r="AB654" t="s">
        <v>598</v>
      </c>
      <c r="AC654">
        <v>94</v>
      </c>
      <c r="AD654">
        <v>8.4</v>
      </c>
      <c r="AF654" t="s">
        <v>268</v>
      </c>
      <c r="AG654" t="s">
        <v>269</v>
      </c>
      <c r="AH654" t="s">
        <v>270</v>
      </c>
      <c r="AI654" t="s">
        <v>270</v>
      </c>
      <c r="AJ654" t="s">
        <v>270</v>
      </c>
      <c r="AK654" t="s">
        <v>270</v>
      </c>
      <c r="AL654">
        <v>2.5999999999999999E-3</v>
      </c>
      <c r="AM654" t="s">
        <v>271</v>
      </c>
      <c r="AN654">
        <v>20150</v>
      </c>
      <c r="AO654">
        <v>221279</v>
      </c>
      <c r="AP654">
        <v>4</v>
      </c>
      <c r="AQ654">
        <v>37008</v>
      </c>
      <c r="AR654">
        <v>2021</v>
      </c>
      <c r="CM654">
        <v>107.62</v>
      </c>
      <c r="EM654">
        <v>111.9</v>
      </c>
      <c r="GB654">
        <v>34.15</v>
      </c>
      <c r="GP654">
        <v>17.350000000000001</v>
      </c>
      <c r="GU654">
        <v>66</v>
      </c>
      <c r="GV654">
        <v>140.96</v>
      </c>
      <c r="GY654">
        <v>253.67</v>
      </c>
      <c r="GZ654">
        <v>17.350000000000001</v>
      </c>
      <c r="HA654">
        <v>271.02</v>
      </c>
      <c r="HB654">
        <v>206.96</v>
      </c>
      <c r="HC654">
        <v>477.98</v>
      </c>
    </row>
    <row r="655" spans="1:211" x14ac:dyDescent="0.25">
      <c r="A655">
        <v>27</v>
      </c>
      <c r="B655">
        <v>106</v>
      </c>
      <c r="C655" t="s">
        <v>250</v>
      </c>
      <c r="D655" t="s">
        <v>251</v>
      </c>
      <c r="E655" t="s">
        <v>252</v>
      </c>
      <c r="F655" t="s">
        <v>253</v>
      </c>
      <c r="G655" t="s">
        <v>254</v>
      </c>
      <c r="H655" t="s">
        <v>255</v>
      </c>
      <c r="I655">
        <v>2017</v>
      </c>
      <c r="J655">
        <v>106</v>
      </c>
      <c r="K655" t="s">
        <v>250</v>
      </c>
      <c r="L655" t="s">
        <v>256</v>
      </c>
      <c r="M655" t="s">
        <v>257</v>
      </c>
      <c r="N655" t="s">
        <v>258</v>
      </c>
      <c r="O655" t="s">
        <v>259</v>
      </c>
      <c r="P655">
        <v>420</v>
      </c>
      <c r="Q655" t="s">
        <v>260</v>
      </c>
      <c r="R655">
        <v>420</v>
      </c>
      <c r="S655" t="s">
        <v>261</v>
      </c>
      <c r="T655" t="s">
        <v>262</v>
      </c>
      <c r="U655" t="s">
        <v>263</v>
      </c>
      <c r="V655" t="s">
        <v>264</v>
      </c>
      <c r="W655" t="s">
        <v>597</v>
      </c>
      <c r="X655">
        <v>0</v>
      </c>
      <c r="Y655" t="s">
        <v>597</v>
      </c>
      <c r="Z655">
        <v>2018</v>
      </c>
      <c r="AA655" t="s">
        <v>598</v>
      </c>
      <c r="AB655" t="s">
        <v>598</v>
      </c>
      <c r="AC655">
        <v>94</v>
      </c>
      <c r="AD655">
        <v>8.4</v>
      </c>
      <c r="AF655" t="s">
        <v>268</v>
      </c>
      <c r="AG655" t="s">
        <v>269</v>
      </c>
      <c r="AH655" t="s">
        <v>270</v>
      </c>
      <c r="AI655" t="s">
        <v>270</v>
      </c>
      <c r="AJ655" t="s">
        <v>270</v>
      </c>
      <c r="AK655" t="s">
        <v>270</v>
      </c>
      <c r="AL655">
        <v>2.5999999999999999E-3</v>
      </c>
      <c r="AM655" t="s">
        <v>271</v>
      </c>
      <c r="AN655">
        <v>20150</v>
      </c>
      <c r="AO655">
        <v>221279</v>
      </c>
      <c r="AP655">
        <v>5</v>
      </c>
      <c r="AQ655">
        <v>37008</v>
      </c>
      <c r="AR655">
        <v>2022</v>
      </c>
      <c r="GV655">
        <v>10.98</v>
      </c>
      <c r="GY655">
        <v>0</v>
      </c>
      <c r="GZ655">
        <v>0</v>
      </c>
      <c r="HA655">
        <v>0</v>
      </c>
      <c r="HB655">
        <v>10.98</v>
      </c>
      <c r="HC655">
        <v>10.98</v>
      </c>
    </row>
    <row r="656" spans="1:211" x14ac:dyDescent="0.25">
      <c r="A656">
        <v>27</v>
      </c>
      <c r="B656">
        <v>106</v>
      </c>
      <c r="C656" t="s">
        <v>250</v>
      </c>
      <c r="D656" t="s">
        <v>251</v>
      </c>
      <c r="E656" t="s">
        <v>252</v>
      </c>
      <c r="F656" t="s">
        <v>253</v>
      </c>
      <c r="G656" t="s">
        <v>254</v>
      </c>
      <c r="H656" t="s">
        <v>255</v>
      </c>
      <c r="I656">
        <v>2017</v>
      </c>
      <c r="J656">
        <v>106</v>
      </c>
      <c r="K656" t="s">
        <v>250</v>
      </c>
      <c r="L656" t="s">
        <v>256</v>
      </c>
      <c r="M656" t="s">
        <v>257</v>
      </c>
      <c r="N656" t="s">
        <v>258</v>
      </c>
      <c r="O656" t="s">
        <v>259</v>
      </c>
      <c r="P656">
        <v>420</v>
      </c>
      <c r="Q656" t="s">
        <v>260</v>
      </c>
      <c r="R656">
        <v>420</v>
      </c>
      <c r="S656" t="s">
        <v>261</v>
      </c>
      <c r="T656" t="s">
        <v>262</v>
      </c>
      <c r="U656" t="s">
        <v>263</v>
      </c>
      <c r="V656" t="s">
        <v>264</v>
      </c>
      <c r="W656" t="s">
        <v>599</v>
      </c>
      <c r="X656">
        <v>0</v>
      </c>
      <c r="Y656" t="s">
        <v>599</v>
      </c>
      <c r="Z656">
        <v>2018</v>
      </c>
      <c r="AA656" t="s">
        <v>600</v>
      </c>
      <c r="AB656" t="s">
        <v>600</v>
      </c>
      <c r="AC656">
        <v>88</v>
      </c>
      <c r="AD656">
        <v>7.35</v>
      </c>
      <c r="AF656" t="s">
        <v>268</v>
      </c>
      <c r="AG656" t="s">
        <v>269</v>
      </c>
      <c r="AH656" t="s">
        <v>270</v>
      </c>
      <c r="AI656" t="s">
        <v>270</v>
      </c>
      <c r="AJ656" t="s">
        <v>270</v>
      </c>
      <c r="AK656" t="s">
        <v>270</v>
      </c>
      <c r="AL656">
        <v>3.5000000000000001E-3</v>
      </c>
      <c r="AM656" t="s">
        <v>271</v>
      </c>
      <c r="AN656">
        <v>20203</v>
      </c>
      <c r="AO656">
        <v>226241</v>
      </c>
      <c r="AP656">
        <v>2</v>
      </c>
      <c r="AQ656">
        <v>37009</v>
      </c>
      <c r="AR656">
        <v>2019</v>
      </c>
      <c r="GP656">
        <v>19.04</v>
      </c>
      <c r="GU656">
        <v>5.74</v>
      </c>
      <c r="GV656">
        <v>7.39</v>
      </c>
      <c r="GY656">
        <v>0</v>
      </c>
      <c r="GZ656">
        <v>19.04</v>
      </c>
      <c r="HA656">
        <v>19.04</v>
      </c>
      <c r="HB656">
        <v>13.13</v>
      </c>
      <c r="HC656">
        <v>32.17</v>
      </c>
    </row>
    <row r="657" spans="1:211" x14ac:dyDescent="0.25">
      <c r="A657">
        <v>27</v>
      </c>
      <c r="B657">
        <v>106</v>
      </c>
      <c r="C657" t="s">
        <v>250</v>
      </c>
      <c r="D657" t="s">
        <v>251</v>
      </c>
      <c r="E657" t="s">
        <v>252</v>
      </c>
      <c r="F657" t="s">
        <v>253</v>
      </c>
      <c r="G657" t="s">
        <v>254</v>
      </c>
      <c r="H657" t="s">
        <v>255</v>
      </c>
      <c r="I657">
        <v>2017</v>
      </c>
      <c r="J657">
        <v>106</v>
      </c>
      <c r="K657" t="s">
        <v>250</v>
      </c>
      <c r="L657" t="s">
        <v>256</v>
      </c>
      <c r="M657" t="s">
        <v>257</v>
      </c>
      <c r="N657" t="s">
        <v>258</v>
      </c>
      <c r="O657" t="s">
        <v>259</v>
      </c>
      <c r="P657">
        <v>420</v>
      </c>
      <c r="Q657" t="s">
        <v>260</v>
      </c>
      <c r="R657">
        <v>420</v>
      </c>
      <c r="S657" t="s">
        <v>261</v>
      </c>
      <c r="T657" t="s">
        <v>262</v>
      </c>
      <c r="U657" t="s">
        <v>263</v>
      </c>
      <c r="V657" t="s">
        <v>264</v>
      </c>
      <c r="W657" t="s">
        <v>599</v>
      </c>
      <c r="X657">
        <v>0</v>
      </c>
      <c r="Y657" t="s">
        <v>599</v>
      </c>
      <c r="Z657">
        <v>2018</v>
      </c>
      <c r="AA657" t="s">
        <v>600</v>
      </c>
      <c r="AB657" t="s">
        <v>600</v>
      </c>
      <c r="AC657">
        <v>88</v>
      </c>
      <c r="AD657">
        <v>7.35</v>
      </c>
      <c r="AF657" t="s">
        <v>268</v>
      </c>
      <c r="AG657" t="s">
        <v>269</v>
      </c>
      <c r="AH657" t="s">
        <v>270</v>
      </c>
      <c r="AI657" t="s">
        <v>270</v>
      </c>
      <c r="AJ657" t="s">
        <v>270</v>
      </c>
      <c r="AK657" t="s">
        <v>270</v>
      </c>
      <c r="AL657">
        <v>3.5000000000000001E-3</v>
      </c>
      <c r="AM657" t="s">
        <v>271</v>
      </c>
      <c r="AN657">
        <v>20203</v>
      </c>
      <c r="AO657">
        <v>226241</v>
      </c>
      <c r="AP657">
        <v>3</v>
      </c>
      <c r="AQ657">
        <v>37009</v>
      </c>
      <c r="AR657">
        <v>2020</v>
      </c>
      <c r="BX657">
        <v>194.52</v>
      </c>
      <c r="GB657">
        <v>59.58</v>
      </c>
      <c r="GP657">
        <v>158.35</v>
      </c>
      <c r="GU657">
        <v>35.69</v>
      </c>
      <c r="GV657">
        <v>61.47</v>
      </c>
      <c r="GW657">
        <v>4.22</v>
      </c>
      <c r="GY657">
        <v>254.1</v>
      </c>
      <c r="GZ657">
        <v>158.35</v>
      </c>
      <c r="HA657">
        <v>412.45</v>
      </c>
      <c r="HB657">
        <v>101.38</v>
      </c>
      <c r="HC657">
        <v>513.83000000000004</v>
      </c>
    </row>
    <row r="658" spans="1:211" x14ac:dyDescent="0.25">
      <c r="A658">
        <v>27</v>
      </c>
      <c r="B658">
        <v>106</v>
      </c>
      <c r="C658" t="s">
        <v>250</v>
      </c>
      <c r="D658" t="s">
        <v>251</v>
      </c>
      <c r="E658" t="s">
        <v>252</v>
      </c>
      <c r="F658" t="s">
        <v>253</v>
      </c>
      <c r="G658" t="s">
        <v>254</v>
      </c>
      <c r="H658" t="s">
        <v>255</v>
      </c>
      <c r="I658">
        <v>2017</v>
      </c>
      <c r="J658">
        <v>106</v>
      </c>
      <c r="K658" t="s">
        <v>250</v>
      </c>
      <c r="L658" t="s">
        <v>256</v>
      </c>
      <c r="M658" t="s">
        <v>257</v>
      </c>
      <c r="N658" t="s">
        <v>258</v>
      </c>
      <c r="O658" t="s">
        <v>259</v>
      </c>
      <c r="P658">
        <v>420</v>
      </c>
      <c r="Q658" t="s">
        <v>260</v>
      </c>
      <c r="R658">
        <v>420</v>
      </c>
      <c r="S658" t="s">
        <v>261</v>
      </c>
      <c r="T658" t="s">
        <v>262</v>
      </c>
      <c r="U658" t="s">
        <v>263</v>
      </c>
      <c r="V658" t="s">
        <v>264</v>
      </c>
      <c r="W658" t="s">
        <v>599</v>
      </c>
      <c r="X658">
        <v>0</v>
      </c>
      <c r="Y658" t="s">
        <v>599</v>
      </c>
      <c r="Z658">
        <v>2018</v>
      </c>
      <c r="AA658" t="s">
        <v>600</v>
      </c>
      <c r="AB658" t="s">
        <v>600</v>
      </c>
      <c r="AC658">
        <v>88</v>
      </c>
      <c r="AD658">
        <v>7.35</v>
      </c>
      <c r="AF658" t="s">
        <v>268</v>
      </c>
      <c r="AG658" t="s">
        <v>269</v>
      </c>
      <c r="AH658" t="s">
        <v>270</v>
      </c>
      <c r="AI658" t="s">
        <v>270</v>
      </c>
      <c r="AJ658" t="s">
        <v>270</v>
      </c>
      <c r="AK658" t="s">
        <v>270</v>
      </c>
      <c r="AL658">
        <v>3.5000000000000001E-3</v>
      </c>
      <c r="AM658" t="s">
        <v>271</v>
      </c>
      <c r="AN658">
        <v>20203</v>
      </c>
      <c r="AO658">
        <v>226241</v>
      </c>
      <c r="AP658">
        <v>4</v>
      </c>
      <c r="AQ658">
        <v>37009</v>
      </c>
      <c r="AR658">
        <v>2021</v>
      </c>
      <c r="CM658">
        <v>82.53</v>
      </c>
      <c r="FD658">
        <v>30.91</v>
      </c>
      <c r="GP658">
        <v>91.27</v>
      </c>
      <c r="GU658">
        <v>30.41</v>
      </c>
      <c r="GV658">
        <v>87.95</v>
      </c>
      <c r="GY658">
        <v>113.44</v>
      </c>
      <c r="GZ658">
        <v>91.27</v>
      </c>
      <c r="HA658">
        <v>204.71</v>
      </c>
      <c r="HB658">
        <v>118.36</v>
      </c>
      <c r="HC658">
        <v>323.07</v>
      </c>
    </row>
    <row r="659" spans="1:211" x14ac:dyDescent="0.25">
      <c r="A659">
        <v>27</v>
      </c>
      <c r="B659">
        <v>106</v>
      </c>
      <c r="C659" t="s">
        <v>250</v>
      </c>
      <c r="D659" t="s">
        <v>251</v>
      </c>
      <c r="E659" t="s">
        <v>252</v>
      </c>
      <c r="F659" t="s">
        <v>253</v>
      </c>
      <c r="G659" t="s">
        <v>254</v>
      </c>
      <c r="H659" t="s">
        <v>255</v>
      </c>
      <c r="I659">
        <v>2017</v>
      </c>
      <c r="J659">
        <v>106</v>
      </c>
      <c r="K659" t="s">
        <v>250</v>
      </c>
      <c r="L659" t="s">
        <v>256</v>
      </c>
      <c r="M659" t="s">
        <v>257</v>
      </c>
      <c r="N659" t="s">
        <v>258</v>
      </c>
      <c r="O659" t="s">
        <v>259</v>
      </c>
      <c r="P659">
        <v>420</v>
      </c>
      <c r="Q659" t="s">
        <v>260</v>
      </c>
      <c r="R659">
        <v>420</v>
      </c>
      <c r="S659" t="s">
        <v>261</v>
      </c>
      <c r="T659" t="s">
        <v>262</v>
      </c>
      <c r="U659" t="s">
        <v>263</v>
      </c>
      <c r="V659" t="s">
        <v>264</v>
      </c>
      <c r="W659" t="s">
        <v>599</v>
      </c>
      <c r="X659">
        <v>0</v>
      </c>
      <c r="Y659" t="s">
        <v>599</v>
      </c>
      <c r="Z659">
        <v>2018</v>
      </c>
      <c r="AA659" t="s">
        <v>600</v>
      </c>
      <c r="AB659" t="s">
        <v>600</v>
      </c>
      <c r="AC659">
        <v>88</v>
      </c>
      <c r="AD659">
        <v>7.35</v>
      </c>
      <c r="AF659" t="s">
        <v>268</v>
      </c>
      <c r="AG659" t="s">
        <v>269</v>
      </c>
      <c r="AH659" t="s">
        <v>270</v>
      </c>
      <c r="AI659" t="s">
        <v>270</v>
      </c>
      <c r="AJ659" t="s">
        <v>270</v>
      </c>
      <c r="AK659" t="s">
        <v>270</v>
      </c>
      <c r="AL659">
        <v>3.5000000000000001E-3</v>
      </c>
      <c r="AM659" t="s">
        <v>271</v>
      </c>
      <c r="AN659">
        <v>20203</v>
      </c>
      <c r="AO659">
        <v>226241</v>
      </c>
      <c r="AP659">
        <v>5</v>
      </c>
      <c r="AQ659">
        <v>37009</v>
      </c>
      <c r="AR659">
        <v>2022</v>
      </c>
      <c r="GU659">
        <v>11.32</v>
      </c>
      <c r="GV659">
        <v>3.66</v>
      </c>
      <c r="GY659">
        <v>0</v>
      </c>
      <c r="GZ659">
        <v>0</v>
      </c>
      <c r="HA659">
        <v>0</v>
      </c>
      <c r="HB659">
        <v>14.98</v>
      </c>
      <c r="HC659">
        <v>14.98</v>
      </c>
    </row>
    <row r="660" spans="1:211" x14ac:dyDescent="0.25">
      <c r="A660">
        <v>27</v>
      </c>
      <c r="B660">
        <v>106</v>
      </c>
      <c r="C660" t="s">
        <v>250</v>
      </c>
      <c r="D660" t="s">
        <v>251</v>
      </c>
      <c r="E660" t="s">
        <v>252</v>
      </c>
      <c r="F660" t="s">
        <v>253</v>
      </c>
      <c r="G660" t="s">
        <v>254</v>
      </c>
      <c r="H660" t="s">
        <v>255</v>
      </c>
      <c r="I660">
        <v>2017</v>
      </c>
      <c r="J660">
        <v>106</v>
      </c>
      <c r="K660" t="s">
        <v>250</v>
      </c>
      <c r="L660" t="s">
        <v>256</v>
      </c>
      <c r="M660" t="s">
        <v>257</v>
      </c>
      <c r="N660" t="s">
        <v>258</v>
      </c>
      <c r="O660" t="s">
        <v>259</v>
      </c>
      <c r="P660">
        <v>420</v>
      </c>
      <c r="Q660" t="s">
        <v>260</v>
      </c>
      <c r="R660">
        <v>420</v>
      </c>
      <c r="S660" t="s">
        <v>261</v>
      </c>
      <c r="T660" t="s">
        <v>262</v>
      </c>
      <c r="U660" t="s">
        <v>263</v>
      </c>
      <c r="V660" t="s">
        <v>264</v>
      </c>
      <c r="W660" t="s">
        <v>601</v>
      </c>
      <c r="X660">
        <v>0</v>
      </c>
      <c r="Y660" t="s">
        <v>601</v>
      </c>
      <c r="Z660">
        <v>2018</v>
      </c>
      <c r="AA660" t="s">
        <v>602</v>
      </c>
      <c r="AB660" t="s">
        <v>602</v>
      </c>
      <c r="AC660">
        <v>84</v>
      </c>
      <c r="AD660">
        <v>6.55</v>
      </c>
      <c r="AF660" t="s">
        <v>268</v>
      </c>
      <c r="AG660" t="s">
        <v>269</v>
      </c>
      <c r="AH660" t="s">
        <v>270</v>
      </c>
      <c r="AI660" t="s">
        <v>270</v>
      </c>
      <c r="AJ660" t="s">
        <v>270</v>
      </c>
      <c r="AK660" t="s">
        <v>270</v>
      </c>
      <c r="AL660">
        <v>4.1000000000000003E-3</v>
      </c>
      <c r="AM660" t="s">
        <v>271</v>
      </c>
      <c r="AN660">
        <v>20155</v>
      </c>
      <c r="AO660">
        <v>144841</v>
      </c>
      <c r="AP660">
        <v>2</v>
      </c>
      <c r="AQ660">
        <v>37010</v>
      </c>
      <c r="AR660">
        <v>2019</v>
      </c>
      <c r="GU660">
        <v>5.52</v>
      </c>
      <c r="GV660">
        <v>7.12</v>
      </c>
      <c r="GY660">
        <v>0</v>
      </c>
      <c r="GZ660">
        <v>0</v>
      </c>
      <c r="HA660">
        <v>0</v>
      </c>
      <c r="HB660">
        <v>12.64</v>
      </c>
      <c r="HC660">
        <v>12.64</v>
      </c>
    </row>
    <row r="661" spans="1:211" x14ac:dyDescent="0.25">
      <c r="A661">
        <v>27</v>
      </c>
      <c r="B661">
        <v>106</v>
      </c>
      <c r="C661" t="s">
        <v>250</v>
      </c>
      <c r="D661" t="s">
        <v>251</v>
      </c>
      <c r="E661" t="s">
        <v>252</v>
      </c>
      <c r="F661" t="s">
        <v>253</v>
      </c>
      <c r="G661" t="s">
        <v>254</v>
      </c>
      <c r="H661" t="s">
        <v>255</v>
      </c>
      <c r="I661">
        <v>2017</v>
      </c>
      <c r="J661">
        <v>106</v>
      </c>
      <c r="K661" t="s">
        <v>250</v>
      </c>
      <c r="L661" t="s">
        <v>256</v>
      </c>
      <c r="M661" t="s">
        <v>257</v>
      </c>
      <c r="N661" t="s">
        <v>258</v>
      </c>
      <c r="O661" t="s">
        <v>259</v>
      </c>
      <c r="P661">
        <v>420</v>
      </c>
      <c r="Q661" t="s">
        <v>260</v>
      </c>
      <c r="R661">
        <v>420</v>
      </c>
      <c r="S661" t="s">
        <v>261</v>
      </c>
      <c r="T661" t="s">
        <v>262</v>
      </c>
      <c r="U661" t="s">
        <v>263</v>
      </c>
      <c r="V661" t="s">
        <v>264</v>
      </c>
      <c r="W661" t="s">
        <v>601</v>
      </c>
      <c r="X661">
        <v>0</v>
      </c>
      <c r="Y661" t="s">
        <v>601</v>
      </c>
      <c r="Z661">
        <v>2018</v>
      </c>
      <c r="AA661" t="s">
        <v>602</v>
      </c>
      <c r="AB661" t="s">
        <v>602</v>
      </c>
      <c r="AC661">
        <v>84</v>
      </c>
      <c r="AD661">
        <v>6.55</v>
      </c>
      <c r="AF661" t="s">
        <v>268</v>
      </c>
      <c r="AG661" t="s">
        <v>269</v>
      </c>
      <c r="AH661" t="s">
        <v>270</v>
      </c>
      <c r="AI661" t="s">
        <v>270</v>
      </c>
      <c r="AJ661" t="s">
        <v>270</v>
      </c>
      <c r="AK661" t="s">
        <v>270</v>
      </c>
      <c r="AL661">
        <v>4.1000000000000003E-3</v>
      </c>
      <c r="AM661" t="s">
        <v>271</v>
      </c>
      <c r="AN661">
        <v>20155</v>
      </c>
      <c r="AO661">
        <v>144841</v>
      </c>
      <c r="AP661">
        <v>3</v>
      </c>
      <c r="AQ661">
        <v>37010</v>
      </c>
      <c r="AR661">
        <v>2020</v>
      </c>
      <c r="GB661">
        <v>38.229999999999997</v>
      </c>
      <c r="GP661">
        <v>14.66</v>
      </c>
      <c r="GU661">
        <v>21.09</v>
      </c>
      <c r="GV661">
        <v>31.94</v>
      </c>
      <c r="GY661">
        <v>38.229999999999997</v>
      </c>
      <c r="GZ661">
        <v>14.66</v>
      </c>
      <c r="HA661">
        <v>52.89</v>
      </c>
      <c r="HB661">
        <v>53.03</v>
      </c>
      <c r="HC661">
        <v>105.92</v>
      </c>
    </row>
    <row r="662" spans="1:211" x14ac:dyDescent="0.25">
      <c r="A662">
        <v>27</v>
      </c>
      <c r="B662">
        <v>106</v>
      </c>
      <c r="C662" t="s">
        <v>250</v>
      </c>
      <c r="D662" t="s">
        <v>251</v>
      </c>
      <c r="E662" t="s">
        <v>252</v>
      </c>
      <c r="F662" t="s">
        <v>253</v>
      </c>
      <c r="G662" t="s">
        <v>254</v>
      </c>
      <c r="H662" t="s">
        <v>255</v>
      </c>
      <c r="I662">
        <v>2017</v>
      </c>
      <c r="J662">
        <v>106</v>
      </c>
      <c r="K662" t="s">
        <v>250</v>
      </c>
      <c r="L662" t="s">
        <v>256</v>
      </c>
      <c r="M662" t="s">
        <v>257</v>
      </c>
      <c r="N662" t="s">
        <v>258</v>
      </c>
      <c r="O662" t="s">
        <v>259</v>
      </c>
      <c r="P662">
        <v>420</v>
      </c>
      <c r="Q662" t="s">
        <v>260</v>
      </c>
      <c r="R662">
        <v>420</v>
      </c>
      <c r="S662" t="s">
        <v>261</v>
      </c>
      <c r="T662" t="s">
        <v>262</v>
      </c>
      <c r="U662" t="s">
        <v>263</v>
      </c>
      <c r="V662" t="s">
        <v>264</v>
      </c>
      <c r="W662" t="s">
        <v>601</v>
      </c>
      <c r="X662">
        <v>0</v>
      </c>
      <c r="Y662" t="s">
        <v>601</v>
      </c>
      <c r="Z662">
        <v>2018</v>
      </c>
      <c r="AA662" t="s">
        <v>602</v>
      </c>
      <c r="AB662" t="s">
        <v>602</v>
      </c>
      <c r="AC662">
        <v>84</v>
      </c>
      <c r="AD662">
        <v>6.55</v>
      </c>
      <c r="AF662" t="s">
        <v>268</v>
      </c>
      <c r="AG662" t="s">
        <v>269</v>
      </c>
      <c r="AH662" t="s">
        <v>270</v>
      </c>
      <c r="AI662" t="s">
        <v>270</v>
      </c>
      <c r="AJ662" t="s">
        <v>270</v>
      </c>
      <c r="AK662" t="s">
        <v>270</v>
      </c>
      <c r="AL662">
        <v>4.1000000000000003E-3</v>
      </c>
      <c r="AM662" t="s">
        <v>271</v>
      </c>
      <c r="AN662">
        <v>20155</v>
      </c>
      <c r="AO662">
        <v>144841</v>
      </c>
      <c r="AP662">
        <v>4</v>
      </c>
      <c r="AQ662">
        <v>37010</v>
      </c>
      <c r="AR662">
        <v>2021</v>
      </c>
      <c r="CM662">
        <v>52.96</v>
      </c>
      <c r="GP662">
        <v>23.71</v>
      </c>
      <c r="GU662">
        <v>11.18</v>
      </c>
      <c r="GV662">
        <v>143.47999999999999</v>
      </c>
      <c r="GY662">
        <v>52.96</v>
      </c>
      <c r="GZ662">
        <v>23.71</v>
      </c>
      <c r="HA662">
        <v>76.67</v>
      </c>
      <c r="HB662">
        <v>154.66</v>
      </c>
      <c r="HC662">
        <v>231.32999999999998</v>
      </c>
    </row>
    <row r="663" spans="1:211" x14ac:dyDescent="0.25">
      <c r="A663">
        <v>27</v>
      </c>
      <c r="B663">
        <v>106</v>
      </c>
      <c r="C663" t="s">
        <v>250</v>
      </c>
      <c r="D663" t="s">
        <v>251</v>
      </c>
      <c r="E663" t="s">
        <v>252</v>
      </c>
      <c r="F663" t="s">
        <v>253</v>
      </c>
      <c r="G663" t="s">
        <v>254</v>
      </c>
      <c r="H663" t="s">
        <v>255</v>
      </c>
      <c r="I663">
        <v>2017</v>
      </c>
      <c r="J663">
        <v>106</v>
      </c>
      <c r="K663" t="s">
        <v>250</v>
      </c>
      <c r="L663" t="s">
        <v>256</v>
      </c>
      <c r="M663" t="s">
        <v>257</v>
      </c>
      <c r="N663" t="s">
        <v>258</v>
      </c>
      <c r="O663" t="s">
        <v>259</v>
      </c>
      <c r="P663">
        <v>106</v>
      </c>
      <c r="Q663" t="s">
        <v>283</v>
      </c>
      <c r="R663">
        <v>291</v>
      </c>
      <c r="S663" t="s">
        <v>284</v>
      </c>
      <c r="T663" t="s">
        <v>262</v>
      </c>
      <c r="U663" t="s">
        <v>285</v>
      </c>
      <c r="V663" t="s">
        <v>286</v>
      </c>
      <c r="W663" t="s">
        <v>603</v>
      </c>
      <c r="X663">
        <v>0</v>
      </c>
      <c r="Y663" t="s">
        <v>603</v>
      </c>
      <c r="Z663">
        <v>2018</v>
      </c>
      <c r="AA663" t="s">
        <v>604</v>
      </c>
      <c r="AB663" t="s">
        <v>604</v>
      </c>
      <c r="AC663">
        <v>76</v>
      </c>
      <c r="AD663">
        <v>4.1399999999999997</v>
      </c>
      <c r="AF663" t="s">
        <v>268</v>
      </c>
      <c r="AG663" t="s">
        <v>269</v>
      </c>
      <c r="AH663" t="s">
        <v>270</v>
      </c>
      <c r="AI663" t="s">
        <v>270</v>
      </c>
      <c r="AJ663" t="s">
        <v>270</v>
      </c>
      <c r="AK663" t="s">
        <v>289</v>
      </c>
      <c r="AL663">
        <v>7.3000000000000001E-3</v>
      </c>
      <c r="AM663" t="s">
        <v>271</v>
      </c>
      <c r="AN663">
        <v>20003</v>
      </c>
      <c r="AO663">
        <v>107684</v>
      </c>
      <c r="AP663">
        <v>2</v>
      </c>
      <c r="AQ663">
        <v>37007</v>
      </c>
      <c r="AR663">
        <v>2019</v>
      </c>
      <c r="GP663">
        <v>2.5299999999999998</v>
      </c>
      <c r="GY663">
        <v>0</v>
      </c>
      <c r="GZ663">
        <v>2.5299999999999998</v>
      </c>
      <c r="HA663">
        <v>2.5299999999999998</v>
      </c>
      <c r="HB663">
        <v>0</v>
      </c>
      <c r="HC663">
        <v>2.5299999999999998</v>
      </c>
    </row>
    <row r="664" spans="1:211" x14ac:dyDescent="0.25">
      <c r="A664">
        <v>27</v>
      </c>
      <c r="B664">
        <v>106</v>
      </c>
      <c r="C664" t="s">
        <v>250</v>
      </c>
      <c r="D664" t="s">
        <v>251</v>
      </c>
      <c r="E664" t="s">
        <v>252</v>
      </c>
      <c r="F664" t="s">
        <v>253</v>
      </c>
      <c r="G664" t="s">
        <v>254</v>
      </c>
      <c r="H664" t="s">
        <v>255</v>
      </c>
      <c r="I664">
        <v>2017</v>
      </c>
      <c r="J664">
        <v>106</v>
      </c>
      <c r="K664" t="s">
        <v>250</v>
      </c>
      <c r="L664" t="s">
        <v>256</v>
      </c>
      <c r="M664" t="s">
        <v>257</v>
      </c>
      <c r="N664" t="s">
        <v>258</v>
      </c>
      <c r="O664" t="s">
        <v>259</v>
      </c>
      <c r="P664">
        <v>106</v>
      </c>
      <c r="Q664" t="s">
        <v>283</v>
      </c>
      <c r="R664">
        <v>291</v>
      </c>
      <c r="S664" t="s">
        <v>284</v>
      </c>
      <c r="T664" t="s">
        <v>262</v>
      </c>
      <c r="U664" t="s">
        <v>285</v>
      </c>
      <c r="V664" t="s">
        <v>286</v>
      </c>
      <c r="W664" t="s">
        <v>603</v>
      </c>
      <c r="X664">
        <v>0</v>
      </c>
      <c r="Y664" t="s">
        <v>603</v>
      </c>
      <c r="Z664">
        <v>2018</v>
      </c>
      <c r="AA664" t="s">
        <v>604</v>
      </c>
      <c r="AB664" t="s">
        <v>604</v>
      </c>
      <c r="AC664">
        <v>76</v>
      </c>
      <c r="AD664">
        <v>4.1399999999999997</v>
      </c>
      <c r="AF664" t="s">
        <v>268</v>
      </c>
      <c r="AG664" t="s">
        <v>269</v>
      </c>
      <c r="AH664" t="s">
        <v>270</v>
      </c>
      <c r="AI664" t="s">
        <v>270</v>
      </c>
      <c r="AJ664" t="s">
        <v>270</v>
      </c>
      <c r="AK664" t="s">
        <v>289</v>
      </c>
      <c r="AL664">
        <v>7.3000000000000001E-3</v>
      </c>
      <c r="AM664" t="s">
        <v>271</v>
      </c>
      <c r="AN664">
        <v>20003</v>
      </c>
      <c r="AO664">
        <v>107684</v>
      </c>
      <c r="AP664">
        <v>3</v>
      </c>
      <c r="AQ664">
        <v>37007</v>
      </c>
      <c r="AR664">
        <v>2020</v>
      </c>
      <c r="GP664">
        <v>3.07</v>
      </c>
      <c r="GU664">
        <v>15.8</v>
      </c>
      <c r="GV664">
        <v>23.93</v>
      </c>
      <c r="GY664">
        <v>0</v>
      </c>
      <c r="GZ664">
        <v>3.07</v>
      </c>
      <c r="HA664">
        <v>3.07</v>
      </c>
      <c r="HB664">
        <v>39.729999999999997</v>
      </c>
      <c r="HC664">
        <v>42.8</v>
      </c>
    </row>
    <row r="665" spans="1:211" x14ac:dyDescent="0.25">
      <c r="A665">
        <v>27</v>
      </c>
      <c r="B665">
        <v>106</v>
      </c>
      <c r="C665" t="s">
        <v>250</v>
      </c>
      <c r="D665" t="s">
        <v>251</v>
      </c>
      <c r="E665" t="s">
        <v>252</v>
      </c>
      <c r="F665" t="s">
        <v>253</v>
      </c>
      <c r="G665" t="s">
        <v>254</v>
      </c>
      <c r="H665" t="s">
        <v>255</v>
      </c>
      <c r="I665">
        <v>2017</v>
      </c>
      <c r="J665">
        <v>106</v>
      </c>
      <c r="K665" t="s">
        <v>250</v>
      </c>
      <c r="L665" t="s">
        <v>256</v>
      </c>
      <c r="M665" t="s">
        <v>257</v>
      </c>
      <c r="N665" t="s">
        <v>258</v>
      </c>
      <c r="O665" t="s">
        <v>259</v>
      </c>
      <c r="P665">
        <v>106</v>
      </c>
      <c r="Q665" t="s">
        <v>283</v>
      </c>
      <c r="R665">
        <v>291</v>
      </c>
      <c r="S665" t="s">
        <v>284</v>
      </c>
      <c r="T665" t="s">
        <v>262</v>
      </c>
      <c r="U665" t="s">
        <v>285</v>
      </c>
      <c r="V665" t="s">
        <v>286</v>
      </c>
      <c r="W665" t="s">
        <v>603</v>
      </c>
      <c r="X665">
        <v>0</v>
      </c>
      <c r="Y665" t="s">
        <v>603</v>
      </c>
      <c r="Z665">
        <v>2018</v>
      </c>
      <c r="AA665" t="s">
        <v>604</v>
      </c>
      <c r="AB665" t="s">
        <v>604</v>
      </c>
      <c r="AC665">
        <v>76</v>
      </c>
      <c r="AD665">
        <v>4.1399999999999997</v>
      </c>
      <c r="AF665" t="s">
        <v>268</v>
      </c>
      <c r="AG665" t="s">
        <v>269</v>
      </c>
      <c r="AH665" t="s">
        <v>270</v>
      </c>
      <c r="AI665" t="s">
        <v>270</v>
      </c>
      <c r="AJ665" t="s">
        <v>270</v>
      </c>
      <c r="AK665" t="s">
        <v>289</v>
      </c>
      <c r="AL665">
        <v>7.3000000000000001E-3</v>
      </c>
      <c r="AM665" t="s">
        <v>271</v>
      </c>
      <c r="AN665">
        <v>20003</v>
      </c>
      <c r="AO665">
        <v>107684</v>
      </c>
      <c r="AP665">
        <v>4</v>
      </c>
      <c r="AQ665">
        <v>37007</v>
      </c>
      <c r="AR665">
        <v>2021</v>
      </c>
      <c r="BP665">
        <v>23.2</v>
      </c>
      <c r="BR665">
        <v>10.98</v>
      </c>
      <c r="GB665">
        <v>16.739999999999998</v>
      </c>
      <c r="GP665">
        <v>71.12</v>
      </c>
      <c r="GT665">
        <v>9.58</v>
      </c>
      <c r="GU665">
        <v>61.59</v>
      </c>
      <c r="GV665">
        <v>86.33</v>
      </c>
      <c r="GY665">
        <v>50.92</v>
      </c>
      <c r="GZ665">
        <v>80.7</v>
      </c>
      <c r="HA665">
        <v>131.62</v>
      </c>
      <c r="HB665">
        <v>147.91999999999999</v>
      </c>
      <c r="HC665">
        <v>279.54000000000002</v>
      </c>
    </row>
    <row r="666" spans="1:211" x14ac:dyDescent="0.25">
      <c r="A666">
        <v>27</v>
      </c>
      <c r="B666">
        <v>106</v>
      </c>
      <c r="C666" t="s">
        <v>250</v>
      </c>
      <c r="D666" t="s">
        <v>251</v>
      </c>
      <c r="E666" t="s">
        <v>252</v>
      </c>
      <c r="F666" t="s">
        <v>253</v>
      </c>
      <c r="G666" t="s">
        <v>254</v>
      </c>
      <c r="H666" t="s">
        <v>255</v>
      </c>
      <c r="I666">
        <v>2017</v>
      </c>
      <c r="J666">
        <v>106</v>
      </c>
      <c r="K666" t="s">
        <v>250</v>
      </c>
      <c r="L666" t="s">
        <v>256</v>
      </c>
      <c r="M666" t="s">
        <v>257</v>
      </c>
      <c r="N666" t="s">
        <v>258</v>
      </c>
      <c r="O666" t="s">
        <v>259</v>
      </c>
      <c r="P666">
        <v>106</v>
      </c>
      <c r="Q666" t="s">
        <v>283</v>
      </c>
      <c r="R666">
        <v>291</v>
      </c>
      <c r="S666" t="s">
        <v>284</v>
      </c>
      <c r="T666" t="s">
        <v>262</v>
      </c>
      <c r="U666" t="s">
        <v>285</v>
      </c>
      <c r="V666" t="s">
        <v>286</v>
      </c>
      <c r="W666" t="s">
        <v>603</v>
      </c>
      <c r="X666">
        <v>0</v>
      </c>
      <c r="Y666" t="s">
        <v>603</v>
      </c>
      <c r="Z666">
        <v>2018</v>
      </c>
      <c r="AA666" t="s">
        <v>604</v>
      </c>
      <c r="AB666" t="s">
        <v>604</v>
      </c>
      <c r="AC666">
        <v>76</v>
      </c>
      <c r="AD666">
        <v>4.1399999999999997</v>
      </c>
      <c r="AF666" t="s">
        <v>268</v>
      </c>
      <c r="AG666" t="s">
        <v>269</v>
      </c>
      <c r="AH666" t="s">
        <v>270</v>
      </c>
      <c r="AI666" t="s">
        <v>270</v>
      </c>
      <c r="AJ666" t="s">
        <v>270</v>
      </c>
      <c r="AK666" t="s">
        <v>289</v>
      </c>
      <c r="AL666">
        <v>7.3000000000000001E-3</v>
      </c>
      <c r="AM666" t="s">
        <v>271</v>
      </c>
      <c r="AN666">
        <v>20003</v>
      </c>
      <c r="AO666">
        <v>107684</v>
      </c>
      <c r="AP666">
        <v>5</v>
      </c>
      <c r="AQ666">
        <v>37007</v>
      </c>
      <c r="AR666">
        <v>2022</v>
      </c>
      <c r="BR666">
        <v>35.1</v>
      </c>
      <c r="GU666">
        <v>21.74</v>
      </c>
      <c r="GV666">
        <v>16.47</v>
      </c>
      <c r="GW666">
        <v>0.89</v>
      </c>
      <c r="GY666">
        <v>35.1</v>
      </c>
      <c r="GZ666">
        <v>0</v>
      </c>
      <c r="HA666">
        <v>35.1</v>
      </c>
      <c r="HB666">
        <v>39.1</v>
      </c>
      <c r="HC666">
        <v>74.2</v>
      </c>
    </row>
    <row r="667" spans="1:211" x14ac:dyDescent="0.25">
      <c r="A667">
        <v>27</v>
      </c>
      <c r="B667">
        <v>106</v>
      </c>
      <c r="C667" t="s">
        <v>250</v>
      </c>
      <c r="D667" t="s">
        <v>251</v>
      </c>
      <c r="E667" t="s">
        <v>252</v>
      </c>
      <c r="F667" t="s">
        <v>253</v>
      </c>
      <c r="G667" t="s">
        <v>254</v>
      </c>
      <c r="H667" t="s">
        <v>255</v>
      </c>
      <c r="I667">
        <v>2017</v>
      </c>
      <c r="J667">
        <v>106</v>
      </c>
      <c r="K667" t="s">
        <v>250</v>
      </c>
      <c r="L667" t="s">
        <v>256</v>
      </c>
      <c r="M667" t="s">
        <v>257</v>
      </c>
      <c r="N667" t="s">
        <v>258</v>
      </c>
      <c r="O667" t="s">
        <v>259</v>
      </c>
      <c r="P667">
        <v>106</v>
      </c>
      <c r="Q667" t="s">
        <v>283</v>
      </c>
      <c r="R667">
        <v>291</v>
      </c>
      <c r="S667" t="s">
        <v>284</v>
      </c>
      <c r="T667" t="s">
        <v>262</v>
      </c>
      <c r="U667" t="s">
        <v>285</v>
      </c>
      <c r="V667" t="s">
        <v>286</v>
      </c>
      <c r="W667" t="s">
        <v>605</v>
      </c>
      <c r="X667">
        <v>0</v>
      </c>
      <c r="Y667" t="s">
        <v>605</v>
      </c>
      <c r="Z667">
        <v>2018</v>
      </c>
      <c r="AA667" t="s">
        <v>604</v>
      </c>
      <c r="AB667" t="s">
        <v>604</v>
      </c>
      <c r="AC667">
        <v>76</v>
      </c>
      <c r="AD667">
        <v>4.1399999999999997</v>
      </c>
      <c r="AF667" t="s">
        <v>268</v>
      </c>
      <c r="AG667" t="s">
        <v>269</v>
      </c>
      <c r="AH667" t="s">
        <v>270</v>
      </c>
      <c r="AI667" t="s">
        <v>270</v>
      </c>
      <c r="AJ667" t="s">
        <v>270</v>
      </c>
      <c r="AK667" t="s">
        <v>289</v>
      </c>
      <c r="AL667">
        <v>5.8999999999999999E-3</v>
      </c>
      <c r="AM667" t="s">
        <v>271</v>
      </c>
      <c r="AN667">
        <v>20141</v>
      </c>
      <c r="AO667">
        <v>108268</v>
      </c>
      <c r="AP667">
        <v>3</v>
      </c>
      <c r="AQ667">
        <v>37006</v>
      </c>
      <c r="AR667">
        <v>2020</v>
      </c>
      <c r="CM667">
        <v>5.38</v>
      </c>
      <c r="GU667">
        <v>15.78</v>
      </c>
      <c r="GV667">
        <v>23.89</v>
      </c>
      <c r="GY667">
        <v>5.38</v>
      </c>
      <c r="GZ667">
        <v>0</v>
      </c>
      <c r="HA667">
        <v>5.38</v>
      </c>
      <c r="HB667">
        <v>39.67</v>
      </c>
      <c r="HC667">
        <v>45.05</v>
      </c>
    </row>
    <row r="668" spans="1:211" x14ac:dyDescent="0.25">
      <c r="A668">
        <v>27</v>
      </c>
      <c r="B668">
        <v>106</v>
      </c>
      <c r="C668" t="s">
        <v>250</v>
      </c>
      <c r="D668" t="s">
        <v>251</v>
      </c>
      <c r="E668" t="s">
        <v>252</v>
      </c>
      <c r="F668" t="s">
        <v>253</v>
      </c>
      <c r="G668" t="s">
        <v>254</v>
      </c>
      <c r="H668" t="s">
        <v>255</v>
      </c>
      <c r="I668">
        <v>2017</v>
      </c>
      <c r="J668">
        <v>106</v>
      </c>
      <c r="K668" t="s">
        <v>250</v>
      </c>
      <c r="L668" t="s">
        <v>256</v>
      </c>
      <c r="M668" t="s">
        <v>257</v>
      </c>
      <c r="N668" t="s">
        <v>258</v>
      </c>
      <c r="O668" t="s">
        <v>259</v>
      </c>
      <c r="P668">
        <v>106</v>
      </c>
      <c r="Q668" t="s">
        <v>283</v>
      </c>
      <c r="R668">
        <v>291</v>
      </c>
      <c r="S668" t="s">
        <v>284</v>
      </c>
      <c r="T668" t="s">
        <v>262</v>
      </c>
      <c r="U668" t="s">
        <v>285</v>
      </c>
      <c r="V668" t="s">
        <v>286</v>
      </c>
      <c r="W668" t="s">
        <v>605</v>
      </c>
      <c r="X668">
        <v>0</v>
      </c>
      <c r="Y668" t="s">
        <v>605</v>
      </c>
      <c r="Z668">
        <v>2018</v>
      </c>
      <c r="AA668" t="s">
        <v>604</v>
      </c>
      <c r="AB668" t="s">
        <v>604</v>
      </c>
      <c r="AC668">
        <v>76</v>
      </c>
      <c r="AD668">
        <v>4.1399999999999997</v>
      </c>
      <c r="AF668" t="s">
        <v>268</v>
      </c>
      <c r="AG668" t="s">
        <v>269</v>
      </c>
      <c r="AH668" t="s">
        <v>270</v>
      </c>
      <c r="AI668" t="s">
        <v>270</v>
      </c>
      <c r="AJ668" t="s">
        <v>270</v>
      </c>
      <c r="AK668" t="s">
        <v>289</v>
      </c>
      <c r="AL668">
        <v>5.8999999999999999E-3</v>
      </c>
      <c r="AM668" t="s">
        <v>271</v>
      </c>
      <c r="AN668">
        <v>20141</v>
      </c>
      <c r="AO668">
        <v>108268</v>
      </c>
      <c r="AP668">
        <v>4</v>
      </c>
      <c r="AQ668">
        <v>37006</v>
      </c>
      <c r="AR668">
        <v>2021</v>
      </c>
      <c r="CM668">
        <v>52.68</v>
      </c>
      <c r="FQ668">
        <v>48.59</v>
      </c>
      <c r="GP668">
        <v>56.12</v>
      </c>
      <c r="GU668">
        <v>62.48</v>
      </c>
      <c r="GV668">
        <v>60.53</v>
      </c>
      <c r="GY668">
        <v>101.27</v>
      </c>
      <c r="GZ668">
        <v>56.12</v>
      </c>
      <c r="HA668">
        <v>157.38999999999999</v>
      </c>
      <c r="HB668">
        <v>123.01</v>
      </c>
      <c r="HC668">
        <v>280.39999999999998</v>
      </c>
    </row>
    <row r="669" spans="1:211" x14ac:dyDescent="0.25">
      <c r="A669">
        <v>27</v>
      </c>
      <c r="B669">
        <v>106</v>
      </c>
      <c r="C669" t="s">
        <v>250</v>
      </c>
      <c r="D669" t="s">
        <v>251</v>
      </c>
      <c r="E669" t="s">
        <v>252</v>
      </c>
      <c r="F669" t="s">
        <v>253</v>
      </c>
      <c r="G669" t="s">
        <v>254</v>
      </c>
      <c r="H669" t="s">
        <v>255</v>
      </c>
      <c r="I669">
        <v>2017</v>
      </c>
      <c r="J669">
        <v>106</v>
      </c>
      <c r="K669" t="s">
        <v>250</v>
      </c>
      <c r="L669" t="s">
        <v>256</v>
      </c>
      <c r="M669" t="s">
        <v>257</v>
      </c>
      <c r="N669" t="s">
        <v>258</v>
      </c>
      <c r="O669" t="s">
        <v>259</v>
      </c>
      <c r="P669">
        <v>106</v>
      </c>
      <c r="Q669" t="s">
        <v>283</v>
      </c>
      <c r="R669">
        <v>291</v>
      </c>
      <c r="S669" t="s">
        <v>284</v>
      </c>
      <c r="T669" t="s">
        <v>262</v>
      </c>
      <c r="U669" t="s">
        <v>285</v>
      </c>
      <c r="V669" t="s">
        <v>286</v>
      </c>
      <c r="W669" t="s">
        <v>605</v>
      </c>
      <c r="X669">
        <v>0</v>
      </c>
      <c r="Y669" t="s">
        <v>605</v>
      </c>
      <c r="Z669">
        <v>2018</v>
      </c>
      <c r="AA669" t="s">
        <v>604</v>
      </c>
      <c r="AB669" t="s">
        <v>604</v>
      </c>
      <c r="AC669">
        <v>76</v>
      </c>
      <c r="AD669">
        <v>4.1399999999999997</v>
      </c>
      <c r="AF669" t="s">
        <v>268</v>
      </c>
      <c r="AG669" t="s">
        <v>269</v>
      </c>
      <c r="AH669" t="s">
        <v>270</v>
      </c>
      <c r="AI669" t="s">
        <v>270</v>
      </c>
      <c r="AJ669" t="s">
        <v>270</v>
      </c>
      <c r="AK669" t="s">
        <v>289</v>
      </c>
      <c r="AL669">
        <v>5.8999999999999999E-3</v>
      </c>
      <c r="AM669" t="s">
        <v>271</v>
      </c>
      <c r="AN669">
        <v>20141</v>
      </c>
      <c r="AO669">
        <v>108268</v>
      </c>
      <c r="AP669">
        <v>5</v>
      </c>
      <c r="AQ669">
        <v>37006</v>
      </c>
      <c r="AR669">
        <v>2022</v>
      </c>
      <c r="GP669">
        <v>16.88</v>
      </c>
      <c r="GU669">
        <v>5.4</v>
      </c>
      <c r="GV669">
        <v>8.34</v>
      </c>
      <c r="GW669">
        <v>0.89</v>
      </c>
      <c r="GY669">
        <v>0</v>
      </c>
      <c r="GZ669">
        <v>16.88</v>
      </c>
      <c r="HA669">
        <v>16.88</v>
      </c>
      <c r="HB669">
        <v>14.63</v>
      </c>
      <c r="HC669">
        <v>31.51</v>
      </c>
    </row>
    <row r="670" spans="1:211" x14ac:dyDescent="0.25">
      <c r="A670">
        <v>27</v>
      </c>
      <c r="B670">
        <v>106</v>
      </c>
      <c r="C670" t="s">
        <v>250</v>
      </c>
      <c r="D670" t="s">
        <v>251</v>
      </c>
      <c r="E670" t="s">
        <v>252</v>
      </c>
      <c r="F670" t="s">
        <v>253</v>
      </c>
      <c r="G670" t="s">
        <v>254</v>
      </c>
      <c r="H670" t="s">
        <v>255</v>
      </c>
      <c r="I670">
        <v>2017</v>
      </c>
      <c r="J670">
        <v>106</v>
      </c>
      <c r="K670" t="s">
        <v>250</v>
      </c>
      <c r="L670" t="s">
        <v>256</v>
      </c>
      <c r="M670" t="s">
        <v>257</v>
      </c>
      <c r="N670" t="s">
        <v>258</v>
      </c>
      <c r="O670" t="s">
        <v>259</v>
      </c>
      <c r="P670">
        <v>106</v>
      </c>
      <c r="Q670" t="s">
        <v>283</v>
      </c>
      <c r="R670">
        <v>106</v>
      </c>
      <c r="S670" t="s">
        <v>250</v>
      </c>
      <c r="T670" t="s">
        <v>262</v>
      </c>
      <c r="U670" t="s">
        <v>263</v>
      </c>
      <c r="V670" t="s">
        <v>290</v>
      </c>
      <c r="W670" t="s">
        <v>606</v>
      </c>
      <c r="X670">
        <v>0</v>
      </c>
      <c r="Y670" t="s">
        <v>606</v>
      </c>
      <c r="Z670">
        <v>2018</v>
      </c>
      <c r="AA670" t="s">
        <v>607</v>
      </c>
      <c r="AB670" t="s">
        <v>607</v>
      </c>
      <c r="AD670">
        <v>5.65</v>
      </c>
      <c r="AF670" t="s">
        <v>268</v>
      </c>
      <c r="AG670" t="s">
        <v>292</v>
      </c>
      <c r="AH670" t="s">
        <v>270</v>
      </c>
      <c r="AI670" t="s">
        <v>270</v>
      </c>
      <c r="AJ670" t="s">
        <v>270</v>
      </c>
      <c r="AK670" t="s">
        <v>270</v>
      </c>
      <c r="AL670">
        <v>4.7000000000000002E-3</v>
      </c>
      <c r="AM670" t="s">
        <v>271</v>
      </c>
      <c r="AN670">
        <v>74664</v>
      </c>
      <c r="AO670">
        <v>330755</v>
      </c>
      <c r="AP670">
        <v>2</v>
      </c>
      <c r="AQ670">
        <v>37013</v>
      </c>
      <c r="AR670">
        <v>2019</v>
      </c>
      <c r="GU670">
        <v>2.27</v>
      </c>
      <c r="GV670">
        <v>2.92</v>
      </c>
      <c r="GY670">
        <v>0</v>
      </c>
      <c r="GZ670">
        <v>0</v>
      </c>
      <c r="HA670">
        <v>0</v>
      </c>
      <c r="HB670">
        <v>5.19</v>
      </c>
      <c r="HC670">
        <v>5.1899999999999995</v>
      </c>
    </row>
    <row r="671" spans="1:211" x14ac:dyDescent="0.25">
      <c r="A671">
        <v>27</v>
      </c>
      <c r="B671">
        <v>106</v>
      </c>
      <c r="C671" t="s">
        <v>250</v>
      </c>
      <c r="D671" t="s">
        <v>251</v>
      </c>
      <c r="E671" t="s">
        <v>252</v>
      </c>
      <c r="F671" t="s">
        <v>253</v>
      </c>
      <c r="G671" t="s">
        <v>254</v>
      </c>
      <c r="H671" t="s">
        <v>255</v>
      </c>
      <c r="I671">
        <v>2017</v>
      </c>
      <c r="J671">
        <v>106</v>
      </c>
      <c r="K671" t="s">
        <v>250</v>
      </c>
      <c r="L671" t="s">
        <v>256</v>
      </c>
      <c r="M671" t="s">
        <v>257</v>
      </c>
      <c r="N671" t="s">
        <v>258</v>
      </c>
      <c r="O671" t="s">
        <v>259</v>
      </c>
      <c r="P671">
        <v>106</v>
      </c>
      <c r="Q671" t="s">
        <v>283</v>
      </c>
      <c r="R671">
        <v>106</v>
      </c>
      <c r="S671" t="s">
        <v>250</v>
      </c>
      <c r="T671" t="s">
        <v>262</v>
      </c>
      <c r="U671" t="s">
        <v>263</v>
      </c>
      <c r="V671" t="s">
        <v>290</v>
      </c>
      <c r="W671" t="s">
        <v>606</v>
      </c>
      <c r="X671">
        <v>0</v>
      </c>
      <c r="Y671" t="s">
        <v>606</v>
      </c>
      <c r="Z671">
        <v>2018</v>
      </c>
      <c r="AA671" t="s">
        <v>607</v>
      </c>
      <c r="AB671" t="s">
        <v>607</v>
      </c>
      <c r="AD671">
        <v>5.65</v>
      </c>
      <c r="AF671" t="s">
        <v>268</v>
      </c>
      <c r="AG671" t="s">
        <v>292</v>
      </c>
      <c r="AH671" t="s">
        <v>270</v>
      </c>
      <c r="AI671" t="s">
        <v>270</v>
      </c>
      <c r="AJ671" t="s">
        <v>270</v>
      </c>
      <c r="AK671" t="s">
        <v>270</v>
      </c>
      <c r="AL671">
        <v>4.7000000000000002E-3</v>
      </c>
      <c r="AM671" t="s">
        <v>271</v>
      </c>
      <c r="AN671">
        <v>74664</v>
      </c>
      <c r="AO671">
        <v>330755</v>
      </c>
      <c r="AP671">
        <v>3</v>
      </c>
      <c r="AQ671">
        <v>37013</v>
      </c>
      <c r="AR671">
        <v>2020</v>
      </c>
      <c r="FD671">
        <v>83.19</v>
      </c>
      <c r="FL671">
        <v>83.19</v>
      </c>
      <c r="GB671">
        <v>23.57</v>
      </c>
      <c r="GP671">
        <v>36.72</v>
      </c>
      <c r="GU671">
        <v>63.16</v>
      </c>
      <c r="GV671">
        <v>95.64</v>
      </c>
      <c r="GY671">
        <v>189.95</v>
      </c>
      <c r="GZ671">
        <v>36.72</v>
      </c>
      <c r="HA671">
        <v>226.67</v>
      </c>
      <c r="HB671">
        <v>158.80000000000001</v>
      </c>
      <c r="HC671">
        <v>385.46999999999997</v>
      </c>
    </row>
    <row r="672" spans="1:211" x14ac:dyDescent="0.25">
      <c r="A672">
        <v>27</v>
      </c>
      <c r="B672">
        <v>106</v>
      </c>
      <c r="C672" t="s">
        <v>250</v>
      </c>
      <c r="D672" t="s">
        <v>251</v>
      </c>
      <c r="E672" t="s">
        <v>252</v>
      </c>
      <c r="F672" t="s">
        <v>253</v>
      </c>
      <c r="G672" t="s">
        <v>254</v>
      </c>
      <c r="H672" t="s">
        <v>255</v>
      </c>
      <c r="I672">
        <v>2017</v>
      </c>
      <c r="J672">
        <v>106</v>
      </c>
      <c r="K672" t="s">
        <v>250</v>
      </c>
      <c r="L672" t="s">
        <v>256</v>
      </c>
      <c r="M672" t="s">
        <v>257</v>
      </c>
      <c r="N672" t="s">
        <v>258</v>
      </c>
      <c r="O672" t="s">
        <v>259</v>
      </c>
      <c r="P672">
        <v>106</v>
      </c>
      <c r="Q672" t="s">
        <v>283</v>
      </c>
      <c r="R672">
        <v>106</v>
      </c>
      <c r="S672" t="s">
        <v>250</v>
      </c>
      <c r="T672" t="s">
        <v>262</v>
      </c>
      <c r="U672" t="s">
        <v>263</v>
      </c>
      <c r="V672" t="s">
        <v>290</v>
      </c>
      <c r="W672" t="s">
        <v>606</v>
      </c>
      <c r="X672">
        <v>0</v>
      </c>
      <c r="Y672" t="s">
        <v>606</v>
      </c>
      <c r="Z672">
        <v>2018</v>
      </c>
      <c r="AA672" t="s">
        <v>607</v>
      </c>
      <c r="AB672" t="s">
        <v>607</v>
      </c>
      <c r="AD672">
        <v>5.65</v>
      </c>
      <c r="AF672" t="s">
        <v>268</v>
      </c>
      <c r="AG672" t="s">
        <v>292</v>
      </c>
      <c r="AH672" t="s">
        <v>270</v>
      </c>
      <c r="AI672" t="s">
        <v>270</v>
      </c>
      <c r="AJ672" t="s">
        <v>270</v>
      </c>
      <c r="AK672" t="s">
        <v>270</v>
      </c>
      <c r="AL672">
        <v>4.7000000000000002E-3</v>
      </c>
      <c r="AM672" t="s">
        <v>271</v>
      </c>
      <c r="AN672">
        <v>74664</v>
      </c>
      <c r="AO672">
        <v>330755</v>
      </c>
      <c r="AP672">
        <v>4</v>
      </c>
      <c r="AQ672">
        <v>37013</v>
      </c>
      <c r="AR672">
        <v>2021</v>
      </c>
      <c r="BC672">
        <v>13.56</v>
      </c>
      <c r="BD672">
        <v>12.85</v>
      </c>
      <c r="CM672">
        <v>65.3</v>
      </c>
      <c r="FQ672">
        <v>40.049999999999997</v>
      </c>
      <c r="GP672">
        <v>31.71</v>
      </c>
      <c r="GU672">
        <v>98</v>
      </c>
      <c r="GV672">
        <v>295.95999999999998</v>
      </c>
      <c r="GY672">
        <v>131.76</v>
      </c>
      <c r="GZ672">
        <v>31.71</v>
      </c>
      <c r="HA672">
        <v>163.47</v>
      </c>
      <c r="HB672">
        <v>393.96</v>
      </c>
      <c r="HC672">
        <v>557.43000000000006</v>
      </c>
    </row>
    <row r="673" spans="1:211" x14ac:dyDescent="0.25">
      <c r="A673">
        <v>27</v>
      </c>
      <c r="B673">
        <v>106</v>
      </c>
      <c r="C673" t="s">
        <v>250</v>
      </c>
      <c r="D673" t="s">
        <v>251</v>
      </c>
      <c r="E673" t="s">
        <v>252</v>
      </c>
      <c r="F673" t="s">
        <v>253</v>
      </c>
      <c r="G673" t="s">
        <v>254</v>
      </c>
      <c r="H673" t="s">
        <v>255</v>
      </c>
      <c r="I673">
        <v>2017</v>
      </c>
      <c r="J673">
        <v>106</v>
      </c>
      <c r="K673" t="s">
        <v>250</v>
      </c>
      <c r="L673" t="s">
        <v>256</v>
      </c>
      <c r="M673" t="s">
        <v>257</v>
      </c>
      <c r="N673" t="s">
        <v>258</v>
      </c>
      <c r="O673" t="s">
        <v>259</v>
      </c>
      <c r="P673">
        <v>106</v>
      </c>
      <c r="Q673" t="s">
        <v>283</v>
      </c>
      <c r="R673">
        <v>106</v>
      </c>
      <c r="S673" t="s">
        <v>250</v>
      </c>
      <c r="T673" t="s">
        <v>262</v>
      </c>
      <c r="U673" t="s">
        <v>263</v>
      </c>
      <c r="V673" t="s">
        <v>290</v>
      </c>
      <c r="W673" t="s">
        <v>606</v>
      </c>
      <c r="X673">
        <v>0</v>
      </c>
      <c r="Y673" t="s">
        <v>606</v>
      </c>
      <c r="Z673">
        <v>2018</v>
      </c>
      <c r="AA673" t="s">
        <v>607</v>
      </c>
      <c r="AB673" t="s">
        <v>607</v>
      </c>
      <c r="AD673">
        <v>5.65</v>
      </c>
      <c r="AF673" t="s">
        <v>268</v>
      </c>
      <c r="AG673" t="s">
        <v>292</v>
      </c>
      <c r="AH673" t="s">
        <v>270</v>
      </c>
      <c r="AI673" t="s">
        <v>270</v>
      </c>
      <c r="AJ673" t="s">
        <v>270</v>
      </c>
      <c r="AK673" t="s">
        <v>270</v>
      </c>
      <c r="AL673">
        <v>4.7000000000000002E-3</v>
      </c>
      <c r="AM673" t="s">
        <v>271</v>
      </c>
      <c r="AN673">
        <v>74664</v>
      </c>
      <c r="AO673">
        <v>330755</v>
      </c>
      <c r="AP673">
        <v>5</v>
      </c>
      <c r="AQ673">
        <v>37013</v>
      </c>
      <c r="AR673">
        <v>2022</v>
      </c>
      <c r="BC673">
        <v>16.3</v>
      </c>
      <c r="BX673">
        <v>28.88</v>
      </c>
      <c r="GP673">
        <v>6.33</v>
      </c>
      <c r="GU673">
        <v>31.23</v>
      </c>
      <c r="GV673">
        <v>24.78</v>
      </c>
      <c r="GY673">
        <v>45.18</v>
      </c>
      <c r="GZ673">
        <v>6.33</v>
      </c>
      <c r="HA673">
        <v>51.51</v>
      </c>
      <c r="HB673">
        <v>56.01</v>
      </c>
      <c r="HC673">
        <v>107.52000000000001</v>
      </c>
    </row>
    <row r="674" spans="1:211" x14ac:dyDescent="0.25">
      <c r="A674">
        <v>27</v>
      </c>
      <c r="B674">
        <v>106</v>
      </c>
      <c r="C674" t="s">
        <v>250</v>
      </c>
      <c r="D674" t="s">
        <v>251</v>
      </c>
      <c r="E674" t="s">
        <v>252</v>
      </c>
      <c r="F674" t="s">
        <v>253</v>
      </c>
      <c r="G674" t="s">
        <v>254</v>
      </c>
      <c r="H674" t="s">
        <v>255</v>
      </c>
      <c r="I674">
        <v>2017</v>
      </c>
      <c r="J674">
        <v>106</v>
      </c>
      <c r="K674" t="s">
        <v>250</v>
      </c>
      <c r="L674" t="s">
        <v>256</v>
      </c>
      <c r="M674" t="s">
        <v>257</v>
      </c>
      <c r="N674" t="s">
        <v>258</v>
      </c>
      <c r="O674" t="s">
        <v>259</v>
      </c>
      <c r="P674">
        <v>106</v>
      </c>
      <c r="Q674" t="s">
        <v>283</v>
      </c>
      <c r="R674">
        <v>106</v>
      </c>
      <c r="S674" t="s">
        <v>250</v>
      </c>
      <c r="T674" t="s">
        <v>262</v>
      </c>
      <c r="U674" t="s">
        <v>263</v>
      </c>
      <c r="V674" t="s">
        <v>290</v>
      </c>
      <c r="W674" t="s">
        <v>608</v>
      </c>
      <c r="X674">
        <v>0</v>
      </c>
      <c r="Y674" t="s">
        <v>608</v>
      </c>
      <c r="Z674">
        <v>2018</v>
      </c>
      <c r="AA674" t="s">
        <v>607</v>
      </c>
      <c r="AB674" t="s">
        <v>607</v>
      </c>
      <c r="AD674">
        <v>5.61</v>
      </c>
      <c r="AF674" t="s">
        <v>268</v>
      </c>
      <c r="AG674" t="s">
        <v>292</v>
      </c>
      <c r="AH674" t="s">
        <v>270</v>
      </c>
      <c r="AI674" t="s">
        <v>270</v>
      </c>
      <c r="AJ674" t="s">
        <v>270</v>
      </c>
      <c r="AK674" t="s">
        <v>270</v>
      </c>
      <c r="AL674">
        <v>2.5000000000000001E-3</v>
      </c>
      <c r="AM674" t="s">
        <v>271</v>
      </c>
      <c r="AN674">
        <v>74831</v>
      </c>
      <c r="AO674">
        <v>335015</v>
      </c>
      <c r="AP674">
        <v>2</v>
      </c>
      <c r="AQ674">
        <v>37012</v>
      </c>
      <c r="AR674">
        <v>2019</v>
      </c>
      <c r="GP674">
        <v>2.1</v>
      </c>
      <c r="GU674">
        <v>1.93</v>
      </c>
      <c r="GV674">
        <v>2.58</v>
      </c>
      <c r="GY674">
        <v>0</v>
      </c>
      <c r="GZ674">
        <v>2.1</v>
      </c>
      <c r="HA674">
        <v>2.1</v>
      </c>
      <c r="HB674">
        <v>4.51</v>
      </c>
      <c r="HC674">
        <v>6.61</v>
      </c>
    </row>
    <row r="675" spans="1:211" x14ac:dyDescent="0.25">
      <c r="A675">
        <v>27</v>
      </c>
      <c r="B675">
        <v>106</v>
      </c>
      <c r="C675" t="s">
        <v>250</v>
      </c>
      <c r="D675" t="s">
        <v>251</v>
      </c>
      <c r="E675" t="s">
        <v>252</v>
      </c>
      <c r="F675" t="s">
        <v>253</v>
      </c>
      <c r="G675" t="s">
        <v>254</v>
      </c>
      <c r="H675" t="s">
        <v>255</v>
      </c>
      <c r="I675">
        <v>2017</v>
      </c>
      <c r="J675">
        <v>106</v>
      </c>
      <c r="K675" t="s">
        <v>250</v>
      </c>
      <c r="L675" t="s">
        <v>256</v>
      </c>
      <c r="M675" t="s">
        <v>257</v>
      </c>
      <c r="N675" t="s">
        <v>258</v>
      </c>
      <c r="O675" t="s">
        <v>259</v>
      </c>
      <c r="P675">
        <v>106</v>
      </c>
      <c r="Q675" t="s">
        <v>283</v>
      </c>
      <c r="R675">
        <v>106</v>
      </c>
      <c r="S675" t="s">
        <v>250</v>
      </c>
      <c r="T675" t="s">
        <v>262</v>
      </c>
      <c r="U675" t="s">
        <v>263</v>
      </c>
      <c r="V675" t="s">
        <v>290</v>
      </c>
      <c r="W675" t="s">
        <v>608</v>
      </c>
      <c r="X675">
        <v>0</v>
      </c>
      <c r="Y675" t="s">
        <v>608</v>
      </c>
      <c r="Z675">
        <v>2018</v>
      </c>
      <c r="AA675" t="s">
        <v>607</v>
      </c>
      <c r="AB675" t="s">
        <v>607</v>
      </c>
      <c r="AD675">
        <v>5.61</v>
      </c>
      <c r="AF675" t="s">
        <v>268</v>
      </c>
      <c r="AG675" t="s">
        <v>292</v>
      </c>
      <c r="AH675" t="s">
        <v>270</v>
      </c>
      <c r="AI675" t="s">
        <v>270</v>
      </c>
      <c r="AJ675" t="s">
        <v>270</v>
      </c>
      <c r="AK675" t="s">
        <v>270</v>
      </c>
      <c r="AL675">
        <v>2.5000000000000001E-3</v>
      </c>
      <c r="AM675" t="s">
        <v>271</v>
      </c>
      <c r="AN675">
        <v>74831</v>
      </c>
      <c r="AO675">
        <v>335015</v>
      </c>
      <c r="AP675">
        <v>3</v>
      </c>
      <c r="AQ675">
        <v>37012</v>
      </c>
      <c r="AR675">
        <v>2020</v>
      </c>
      <c r="GP675">
        <v>40.380000000000003</v>
      </c>
      <c r="GU675">
        <v>51.82</v>
      </c>
      <c r="GV675">
        <v>119.67</v>
      </c>
      <c r="GW675">
        <v>1.68</v>
      </c>
      <c r="GY675">
        <v>0</v>
      </c>
      <c r="GZ675">
        <v>40.380000000000003</v>
      </c>
      <c r="HA675">
        <v>40.380000000000003</v>
      </c>
      <c r="HB675">
        <v>173.17</v>
      </c>
      <c r="HC675">
        <v>213.55</v>
      </c>
    </row>
    <row r="676" spans="1:211" x14ac:dyDescent="0.25">
      <c r="A676">
        <v>27</v>
      </c>
      <c r="B676">
        <v>106</v>
      </c>
      <c r="C676" t="s">
        <v>250</v>
      </c>
      <c r="D676" t="s">
        <v>251</v>
      </c>
      <c r="E676" t="s">
        <v>252</v>
      </c>
      <c r="F676" t="s">
        <v>253</v>
      </c>
      <c r="G676" t="s">
        <v>254</v>
      </c>
      <c r="H676" t="s">
        <v>255</v>
      </c>
      <c r="I676">
        <v>2017</v>
      </c>
      <c r="J676">
        <v>106</v>
      </c>
      <c r="K676" t="s">
        <v>250</v>
      </c>
      <c r="L676" t="s">
        <v>256</v>
      </c>
      <c r="M676" t="s">
        <v>257</v>
      </c>
      <c r="N676" t="s">
        <v>258</v>
      </c>
      <c r="O676" t="s">
        <v>259</v>
      </c>
      <c r="P676">
        <v>106</v>
      </c>
      <c r="Q676" t="s">
        <v>283</v>
      </c>
      <c r="R676">
        <v>106</v>
      </c>
      <c r="S676" t="s">
        <v>250</v>
      </c>
      <c r="T676" t="s">
        <v>262</v>
      </c>
      <c r="U676" t="s">
        <v>263</v>
      </c>
      <c r="V676" t="s">
        <v>290</v>
      </c>
      <c r="W676" t="s">
        <v>608</v>
      </c>
      <c r="X676">
        <v>0</v>
      </c>
      <c r="Y676" t="s">
        <v>608</v>
      </c>
      <c r="Z676">
        <v>2018</v>
      </c>
      <c r="AA676" t="s">
        <v>607</v>
      </c>
      <c r="AB676" t="s">
        <v>607</v>
      </c>
      <c r="AD676">
        <v>5.61</v>
      </c>
      <c r="AF676" t="s">
        <v>268</v>
      </c>
      <c r="AG676" t="s">
        <v>292</v>
      </c>
      <c r="AH676" t="s">
        <v>270</v>
      </c>
      <c r="AI676" t="s">
        <v>270</v>
      </c>
      <c r="AJ676" t="s">
        <v>270</v>
      </c>
      <c r="AK676" t="s">
        <v>270</v>
      </c>
      <c r="AL676">
        <v>2.5000000000000001E-3</v>
      </c>
      <c r="AM676" t="s">
        <v>271</v>
      </c>
      <c r="AN676">
        <v>74831</v>
      </c>
      <c r="AO676">
        <v>335015</v>
      </c>
      <c r="AP676">
        <v>4</v>
      </c>
      <c r="AQ676">
        <v>37012</v>
      </c>
      <c r="AR676">
        <v>2021</v>
      </c>
      <c r="BC676">
        <v>13.7</v>
      </c>
      <c r="BR676">
        <v>18.260000000000002</v>
      </c>
      <c r="CM676">
        <v>99</v>
      </c>
      <c r="FL676">
        <v>32.46</v>
      </c>
      <c r="GB676">
        <v>27.84</v>
      </c>
      <c r="GP676">
        <v>86.99</v>
      </c>
      <c r="GU676">
        <v>119.72</v>
      </c>
      <c r="GV676">
        <v>293.37</v>
      </c>
      <c r="GY676">
        <v>191.26</v>
      </c>
      <c r="GZ676">
        <v>86.99</v>
      </c>
      <c r="HA676">
        <v>278.25</v>
      </c>
      <c r="HB676">
        <v>413.09</v>
      </c>
      <c r="HC676">
        <v>691.34</v>
      </c>
    </row>
    <row r="677" spans="1:211" x14ac:dyDescent="0.25">
      <c r="A677">
        <v>27</v>
      </c>
      <c r="B677">
        <v>106</v>
      </c>
      <c r="C677" t="s">
        <v>250</v>
      </c>
      <c r="D677" t="s">
        <v>251</v>
      </c>
      <c r="E677" t="s">
        <v>252</v>
      </c>
      <c r="F677" t="s">
        <v>253</v>
      </c>
      <c r="G677" t="s">
        <v>254</v>
      </c>
      <c r="H677" t="s">
        <v>255</v>
      </c>
      <c r="I677">
        <v>2017</v>
      </c>
      <c r="J677">
        <v>106</v>
      </c>
      <c r="K677" t="s">
        <v>250</v>
      </c>
      <c r="L677" t="s">
        <v>256</v>
      </c>
      <c r="M677" t="s">
        <v>257</v>
      </c>
      <c r="N677" t="s">
        <v>258</v>
      </c>
      <c r="O677" t="s">
        <v>259</v>
      </c>
      <c r="P677">
        <v>106</v>
      </c>
      <c r="Q677" t="s">
        <v>283</v>
      </c>
      <c r="R677">
        <v>106</v>
      </c>
      <c r="S677" t="s">
        <v>250</v>
      </c>
      <c r="T677" t="s">
        <v>262</v>
      </c>
      <c r="U677" t="s">
        <v>263</v>
      </c>
      <c r="V677" t="s">
        <v>290</v>
      </c>
      <c r="W677" t="s">
        <v>608</v>
      </c>
      <c r="X677">
        <v>0</v>
      </c>
      <c r="Y677" t="s">
        <v>608</v>
      </c>
      <c r="Z677">
        <v>2018</v>
      </c>
      <c r="AA677" t="s">
        <v>607</v>
      </c>
      <c r="AB677" t="s">
        <v>607</v>
      </c>
      <c r="AD677">
        <v>5.61</v>
      </c>
      <c r="AF677" t="s">
        <v>268</v>
      </c>
      <c r="AG677" t="s">
        <v>292</v>
      </c>
      <c r="AH677" t="s">
        <v>270</v>
      </c>
      <c r="AI677" t="s">
        <v>270</v>
      </c>
      <c r="AJ677" t="s">
        <v>270</v>
      </c>
      <c r="AK677" t="s">
        <v>270</v>
      </c>
      <c r="AL677">
        <v>2.5000000000000001E-3</v>
      </c>
      <c r="AM677" t="s">
        <v>271</v>
      </c>
      <c r="AN677">
        <v>74831</v>
      </c>
      <c r="AO677">
        <v>335015</v>
      </c>
      <c r="AP677">
        <v>5</v>
      </c>
      <c r="AQ677">
        <v>37012</v>
      </c>
      <c r="AR677">
        <v>2022</v>
      </c>
      <c r="BR677">
        <v>29.19</v>
      </c>
      <c r="GU677">
        <v>18.010000000000002</v>
      </c>
      <c r="GV677">
        <v>9.7899999999999991</v>
      </c>
      <c r="GY677">
        <v>29.19</v>
      </c>
      <c r="GZ677">
        <v>0</v>
      </c>
      <c r="HA677">
        <v>29.19</v>
      </c>
      <c r="HB677">
        <v>27.8</v>
      </c>
      <c r="HC677">
        <v>56.99</v>
      </c>
    </row>
    <row r="678" spans="1:211" x14ac:dyDescent="0.25">
      <c r="A678">
        <v>27</v>
      </c>
      <c r="B678">
        <v>106</v>
      </c>
      <c r="C678" t="s">
        <v>250</v>
      </c>
      <c r="D678" t="s">
        <v>251</v>
      </c>
      <c r="E678" t="s">
        <v>252</v>
      </c>
      <c r="F678" t="s">
        <v>253</v>
      </c>
      <c r="G678" t="s">
        <v>254</v>
      </c>
      <c r="H678" t="s">
        <v>255</v>
      </c>
      <c r="I678">
        <v>2017</v>
      </c>
      <c r="J678">
        <v>106</v>
      </c>
      <c r="K678" t="s">
        <v>250</v>
      </c>
      <c r="L678" t="s">
        <v>256</v>
      </c>
      <c r="M678" t="s">
        <v>257</v>
      </c>
      <c r="N678" t="s">
        <v>258</v>
      </c>
      <c r="O678" t="s">
        <v>259</v>
      </c>
      <c r="P678">
        <v>106</v>
      </c>
      <c r="Q678" t="s">
        <v>283</v>
      </c>
      <c r="R678">
        <v>106</v>
      </c>
      <c r="S678" t="s">
        <v>250</v>
      </c>
      <c r="T678" t="s">
        <v>262</v>
      </c>
      <c r="U678" t="s">
        <v>263</v>
      </c>
      <c r="V678" t="s">
        <v>290</v>
      </c>
      <c r="W678" t="s">
        <v>609</v>
      </c>
      <c r="X678">
        <v>0</v>
      </c>
      <c r="Y678" t="s">
        <v>609</v>
      </c>
      <c r="Z678">
        <v>2018</v>
      </c>
      <c r="AA678" t="s">
        <v>607</v>
      </c>
      <c r="AB678" t="s">
        <v>607</v>
      </c>
      <c r="AC678">
        <v>85</v>
      </c>
      <c r="AD678">
        <v>6.24</v>
      </c>
      <c r="AF678" t="s">
        <v>268</v>
      </c>
      <c r="AG678" t="s">
        <v>292</v>
      </c>
      <c r="AH678" t="s">
        <v>270</v>
      </c>
      <c r="AI678" t="s">
        <v>270</v>
      </c>
      <c r="AJ678" t="s">
        <v>270</v>
      </c>
      <c r="AK678" t="s">
        <v>270</v>
      </c>
      <c r="AL678">
        <v>4.7000000000000002E-3</v>
      </c>
      <c r="AM678" t="s">
        <v>271</v>
      </c>
      <c r="AN678">
        <v>74969</v>
      </c>
      <c r="AO678">
        <v>323325</v>
      </c>
      <c r="AP678">
        <v>2</v>
      </c>
      <c r="AQ678">
        <v>37011</v>
      </c>
      <c r="AR678">
        <v>2019</v>
      </c>
      <c r="GP678">
        <v>2.0299999999999998</v>
      </c>
      <c r="GU678">
        <v>11.05</v>
      </c>
      <c r="GV678">
        <v>14.24</v>
      </c>
      <c r="GY678">
        <v>0</v>
      </c>
      <c r="GZ678">
        <v>2.0299999999999998</v>
      </c>
      <c r="HA678">
        <v>2.0299999999999998</v>
      </c>
      <c r="HB678">
        <v>25.29</v>
      </c>
      <c r="HC678">
        <v>27.32</v>
      </c>
    </row>
    <row r="679" spans="1:211" x14ac:dyDescent="0.25">
      <c r="A679">
        <v>27</v>
      </c>
      <c r="B679">
        <v>106</v>
      </c>
      <c r="C679" t="s">
        <v>250</v>
      </c>
      <c r="D679" t="s">
        <v>251</v>
      </c>
      <c r="E679" t="s">
        <v>252</v>
      </c>
      <c r="F679" t="s">
        <v>253</v>
      </c>
      <c r="G679" t="s">
        <v>254</v>
      </c>
      <c r="H679" t="s">
        <v>255</v>
      </c>
      <c r="I679">
        <v>2017</v>
      </c>
      <c r="J679">
        <v>106</v>
      </c>
      <c r="K679" t="s">
        <v>250</v>
      </c>
      <c r="L679" t="s">
        <v>256</v>
      </c>
      <c r="M679" t="s">
        <v>257</v>
      </c>
      <c r="N679" t="s">
        <v>258</v>
      </c>
      <c r="O679" t="s">
        <v>259</v>
      </c>
      <c r="P679">
        <v>106</v>
      </c>
      <c r="Q679" t="s">
        <v>283</v>
      </c>
      <c r="R679">
        <v>106</v>
      </c>
      <c r="S679" t="s">
        <v>250</v>
      </c>
      <c r="T679" t="s">
        <v>262</v>
      </c>
      <c r="U679" t="s">
        <v>263</v>
      </c>
      <c r="V679" t="s">
        <v>290</v>
      </c>
      <c r="W679" t="s">
        <v>609</v>
      </c>
      <c r="X679">
        <v>0</v>
      </c>
      <c r="Y679" t="s">
        <v>609</v>
      </c>
      <c r="Z679">
        <v>2018</v>
      </c>
      <c r="AA679" t="s">
        <v>607</v>
      </c>
      <c r="AB679" t="s">
        <v>607</v>
      </c>
      <c r="AC679">
        <v>85</v>
      </c>
      <c r="AD679">
        <v>6.24</v>
      </c>
      <c r="AF679" t="s">
        <v>268</v>
      </c>
      <c r="AG679" t="s">
        <v>292</v>
      </c>
      <c r="AH679" t="s">
        <v>270</v>
      </c>
      <c r="AI679" t="s">
        <v>270</v>
      </c>
      <c r="AJ679" t="s">
        <v>270</v>
      </c>
      <c r="AK679" t="s">
        <v>270</v>
      </c>
      <c r="AL679">
        <v>4.7000000000000002E-3</v>
      </c>
      <c r="AM679" t="s">
        <v>271</v>
      </c>
      <c r="AN679">
        <v>74969</v>
      </c>
      <c r="AO679">
        <v>323325</v>
      </c>
      <c r="AP679">
        <v>3</v>
      </c>
      <c r="AQ679">
        <v>37011</v>
      </c>
      <c r="AR679">
        <v>2020</v>
      </c>
      <c r="BP679">
        <v>11.9</v>
      </c>
      <c r="GP679">
        <v>114.26</v>
      </c>
      <c r="GU679">
        <v>61.49</v>
      </c>
      <c r="GV679">
        <v>103.23</v>
      </c>
      <c r="GY679">
        <v>11.9</v>
      </c>
      <c r="GZ679">
        <v>114.26</v>
      </c>
      <c r="HA679">
        <v>126.16</v>
      </c>
      <c r="HB679">
        <v>164.72</v>
      </c>
      <c r="HC679">
        <v>290.88</v>
      </c>
    </row>
    <row r="680" spans="1:211" x14ac:dyDescent="0.25">
      <c r="A680">
        <v>27</v>
      </c>
      <c r="B680">
        <v>106</v>
      </c>
      <c r="C680" t="s">
        <v>250</v>
      </c>
      <c r="D680" t="s">
        <v>251</v>
      </c>
      <c r="E680" t="s">
        <v>252</v>
      </c>
      <c r="F680" t="s">
        <v>253</v>
      </c>
      <c r="G680" t="s">
        <v>254</v>
      </c>
      <c r="H680" t="s">
        <v>255</v>
      </c>
      <c r="I680">
        <v>2017</v>
      </c>
      <c r="J680">
        <v>106</v>
      </c>
      <c r="K680" t="s">
        <v>250</v>
      </c>
      <c r="L680" t="s">
        <v>256</v>
      </c>
      <c r="M680" t="s">
        <v>257</v>
      </c>
      <c r="N680" t="s">
        <v>258</v>
      </c>
      <c r="O680" t="s">
        <v>259</v>
      </c>
      <c r="P680">
        <v>106</v>
      </c>
      <c r="Q680" t="s">
        <v>283</v>
      </c>
      <c r="R680">
        <v>106</v>
      </c>
      <c r="S680" t="s">
        <v>250</v>
      </c>
      <c r="T680" t="s">
        <v>262</v>
      </c>
      <c r="U680" t="s">
        <v>263</v>
      </c>
      <c r="V680" t="s">
        <v>290</v>
      </c>
      <c r="W680" t="s">
        <v>609</v>
      </c>
      <c r="X680">
        <v>0</v>
      </c>
      <c r="Y680" t="s">
        <v>609</v>
      </c>
      <c r="Z680">
        <v>2018</v>
      </c>
      <c r="AA680" t="s">
        <v>607</v>
      </c>
      <c r="AB680" t="s">
        <v>607</v>
      </c>
      <c r="AC680">
        <v>85</v>
      </c>
      <c r="AD680">
        <v>6.24</v>
      </c>
      <c r="AF680" t="s">
        <v>268</v>
      </c>
      <c r="AG680" t="s">
        <v>292</v>
      </c>
      <c r="AH680" t="s">
        <v>270</v>
      </c>
      <c r="AI680" t="s">
        <v>270</v>
      </c>
      <c r="AJ680" t="s">
        <v>270</v>
      </c>
      <c r="AK680" t="s">
        <v>270</v>
      </c>
      <c r="AL680">
        <v>4.7000000000000002E-3</v>
      </c>
      <c r="AM680" t="s">
        <v>271</v>
      </c>
      <c r="AN680">
        <v>74969</v>
      </c>
      <c r="AO680">
        <v>323325</v>
      </c>
      <c r="AP680">
        <v>4</v>
      </c>
      <c r="AQ680">
        <v>37011</v>
      </c>
      <c r="AR680">
        <v>2021</v>
      </c>
      <c r="BC680">
        <v>13.2</v>
      </c>
      <c r="BP680">
        <v>0</v>
      </c>
      <c r="BR680">
        <v>8.8000000000000007</v>
      </c>
      <c r="CM680">
        <v>116.33</v>
      </c>
      <c r="GB680">
        <v>21.17</v>
      </c>
      <c r="GP680">
        <v>222.44</v>
      </c>
      <c r="GU680">
        <v>140.79</v>
      </c>
      <c r="GV680">
        <v>245.25</v>
      </c>
      <c r="GW680">
        <v>3.28</v>
      </c>
      <c r="GY680">
        <v>159.5</v>
      </c>
      <c r="GZ680">
        <v>222.44</v>
      </c>
      <c r="HA680">
        <v>381.94</v>
      </c>
      <c r="HB680">
        <v>389.32</v>
      </c>
      <c r="HC680">
        <v>771.26</v>
      </c>
    </row>
    <row r="681" spans="1:211" x14ac:dyDescent="0.25">
      <c r="A681">
        <v>27</v>
      </c>
      <c r="B681">
        <v>106</v>
      </c>
      <c r="C681" t="s">
        <v>250</v>
      </c>
      <c r="D681" t="s">
        <v>251</v>
      </c>
      <c r="E681" t="s">
        <v>252</v>
      </c>
      <c r="F681" t="s">
        <v>253</v>
      </c>
      <c r="G681" t="s">
        <v>254</v>
      </c>
      <c r="H681" t="s">
        <v>255</v>
      </c>
      <c r="I681">
        <v>2017</v>
      </c>
      <c r="J681">
        <v>106</v>
      </c>
      <c r="K681" t="s">
        <v>250</v>
      </c>
      <c r="L681" t="s">
        <v>256</v>
      </c>
      <c r="M681" t="s">
        <v>257</v>
      </c>
      <c r="N681" t="s">
        <v>258</v>
      </c>
      <c r="O681" t="s">
        <v>259</v>
      </c>
      <c r="P681">
        <v>106</v>
      </c>
      <c r="Q681" t="s">
        <v>283</v>
      </c>
      <c r="R681">
        <v>106</v>
      </c>
      <c r="S681" t="s">
        <v>250</v>
      </c>
      <c r="T681" t="s">
        <v>262</v>
      </c>
      <c r="U681" t="s">
        <v>263</v>
      </c>
      <c r="V681" t="s">
        <v>290</v>
      </c>
      <c r="W681" t="s">
        <v>609</v>
      </c>
      <c r="X681">
        <v>0</v>
      </c>
      <c r="Y681" t="s">
        <v>609</v>
      </c>
      <c r="Z681">
        <v>2018</v>
      </c>
      <c r="AA681" t="s">
        <v>607</v>
      </c>
      <c r="AB681" t="s">
        <v>607</v>
      </c>
      <c r="AC681">
        <v>85</v>
      </c>
      <c r="AD681">
        <v>6.24</v>
      </c>
      <c r="AF681" t="s">
        <v>268</v>
      </c>
      <c r="AG681" t="s">
        <v>292</v>
      </c>
      <c r="AH681" t="s">
        <v>270</v>
      </c>
      <c r="AI681" t="s">
        <v>270</v>
      </c>
      <c r="AJ681" t="s">
        <v>270</v>
      </c>
      <c r="AK681" t="s">
        <v>270</v>
      </c>
      <c r="AL681">
        <v>4.7000000000000002E-3</v>
      </c>
      <c r="AM681" t="s">
        <v>271</v>
      </c>
      <c r="AN681">
        <v>74969</v>
      </c>
      <c r="AO681">
        <v>323325</v>
      </c>
      <c r="AP681">
        <v>5</v>
      </c>
      <c r="AQ681">
        <v>37011</v>
      </c>
      <c r="AR681">
        <v>2022</v>
      </c>
      <c r="BC681">
        <v>15.87</v>
      </c>
      <c r="GU681">
        <v>26.05</v>
      </c>
      <c r="GV681">
        <v>29.63</v>
      </c>
      <c r="GY681">
        <v>15.87</v>
      </c>
      <c r="GZ681">
        <v>0</v>
      </c>
      <c r="HA681">
        <v>15.87</v>
      </c>
      <c r="HB681">
        <v>55.68</v>
      </c>
      <c r="HC681">
        <v>71.55</v>
      </c>
    </row>
    <row r="682" spans="1:211" x14ac:dyDescent="0.25">
      <c r="A682">
        <v>27</v>
      </c>
      <c r="B682">
        <v>106</v>
      </c>
      <c r="C682" t="s">
        <v>250</v>
      </c>
      <c r="D682" t="s">
        <v>251</v>
      </c>
      <c r="E682" t="s">
        <v>252</v>
      </c>
      <c r="F682" t="s">
        <v>253</v>
      </c>
      <c r="G682" t="s">
        <v>254</v>
      </c>
      <c r="H682" t="s">
        <v>255</v>
      </c>
      <c r="I682">
        <v>2017</v>
      </c>
      <c r="J682">
        <v>106</v>
      </c>
      <c r="K682" t="s">
        <v>250</v>
      </c>
      <c r="L682" t="s">
        <v>256</v>
      </c>
      <c r="M682" t="s">
        <v>257</v>
      </c>
      <c r="N682" t="s">
        <v>258</v>
      </c>
      <c r="O682" t="s">
        <v>259</v>
      </c>
      <c r="P682">
        <v>106</v>
      </c>
      <c r="Q682" t="s">
        <v>283</v>
      </c>
      <c r="R682">
        <v>106</v>
      </c>
      <c r="S682" t="s">
        <v>250</v>
      </c>
      <c r="T682" t="s">
        <v>262</v>
      </c>
      <c r="U682" t="s">
        <v>263</v>
      </c>
      <c r="V682" t="s">
        <v>290</v>
      </c>
      <c r="W682" t="s">
        <v>610</v>
      </c>
      <c r="X682">
        <v>0</v>
      </c>
      <c r="Y682" t="s">
        <v>610</v>
      </c>
      <c r="Z682">
        <v>2018</v>
      </c>
      <c r="AA682" t="s">
        <v>611</v>
      </c>
      <c r="AB682" t="s">
        <v>611</v>
      </c>
      <c r="AC682">
        <v>85</v>
      </c>
      <c r="AD682">
        <v>6.2</v>
      </c>
      <c r="AF682" t="s">
        <v>268</v>
      </c>
      <c r="AG682" t="s">
        <v>292</v>
      </c>
      <c r="AH682" t="s">
        <v>270</v>
      </c>
      <c r="AI682" t="s">
        <v>270</v>
      </c>
      <c r="AJ682" t="s">
        <v>270</v>
      </c>
      <c r="AK682" t="s">
        <v>270</v>
      </c>
      <c r="AL682">
        <v>5.5999999999999999E-3</v>
      </c>
      <c r="AM682" t="s">
        <v>271</v>
      </c>
      <c r="AN682">
        <v>64802</v>
      </c>
      <c r="AO682">
        <v>212138</v>
      </c>
      <c r="AP682">
        <v>2</v>
      </c>
      <c r="AQ682">
        <v>37016</v>
      </c>
      <c r="AR682">
        <v>2019</v>
      </c>
      <c r="GB682">
        <v>14.31</v>
      </c>
      <c r="GP682">
        <v>0</v>
      </c>
      <c r="GU682">
        <v>4.7699999999999996</v>
      </c>
      <c r="GV682">
        <v>6.21</v>
      </c>
      <c r="GY682">
        <v>14.31</v>
      </c>
      <c r="GZ682">
        <v>0</v>
      </c>
      <c r="HA682">
        <v>14.31</v>
      </c>
      <c r="HB682">
        <v>10.98</v>
      </c>
      <c r="HC682">
        <v>25.29</v>
      </c>
    </row>
    <row r="683" spans="1:211" x14ac:dyDescent="0.25">
      <c r="A683">
        <v>27</v>
      </c>
      <c r="B683">
        <v>106</v>
      </c>
      <c r="C683" t="s">
        <v>250</v>
      </c>
      <c r="D683" t="s">
        <v>251</v>
      </c>
      <c r="E683" t="s">
        <v>252</v>
      </c>
      <c r="F683" t="s">
        <v>253</v>
      </c>
      <c r="G683" t="s">
        <v>254</v>
      </c>
      <c r="H683" t="s">
        <v>255</v>
      </c>
      <c r="I683">
        <v>2017</v>
      </c>
      <c r="J683">
        <v>106</v>
      </c>
      <c r="K683" t="s">
        <v>250</v>
      </c>
      <c r="L683" t="s">
        <v>256</v>
      </c>
      <c r="M683" t="s">
        <v>257</v>
      </c>
      <c r="N683" t="s">
        <v>258</v>
      </c>
      <c r="O683" t="s">
        <v>259</v>
      </c>
      <c r="P683">
        <v>106</v>
      </c>
      <c r="Q683" t="s">
        <v>283</v>
      </c>
      <c r="R683">
        <v>106</v>
      </c>
      <c r="S683" t="s">
        <v>250</v>
      </c>
      <c r="T683" t="s">
        <v>262</v>
      </c>
      <c r="U683" t="s">
        <v>263</v>
      </c>
      <c r="V683" t="s">
        <v>290</v>
      </c>
      <c r="W683" t="s">
        <v>610</v>
      </c>
      <c r="X683">
        <v>0</v>
      </c>
      <c r="Y683" t="s">
        <v>610</v>
      </c>
      <c r="Z683">
        <v>2018</v>
      </c>
      <c r="AA683" t="s">
        <v>611</v>
      </c>
      <c r="AB683" t="s">
        <v>611</v>
      </c>
      <c r="AC683">
        <v>85</v>
      </c>
      <c r="AD683">
        <v>6.2</v>
      </c>
      <c r="AF683" t="s">
        <v>268</v>
      </c>
      <c r="AG683" t="s">
        <v>292</v>
      </c>
      <c r="AH683" t="s">
        <v>270</v>
      </c>
      <c r="AI683" t="s">
        <v>270</v>
      </c>
      <c r="AJ683" t="s">
        <v>270</v>
      </c>
      <c r="AK683" t="s">
        <v>270</v>
      </c>
      <c r="AL683">
        <v>5.5999999999999999E-3</v>
      </c>
      <c r="AM683" t="s">
        <v>271</v>
      </c>
      <c r="AN683">
        <v>64802</v>
      </c>
      <c r="AO683">
        <v>212138</v>
      </c>
      <c r="AP683">
        <v>3</v>
      </c>
      <c r="AQ683">
        <v>37016</v>
      </c>
      <c r="AR683">
        <v>2020</v>
      </c>
      <c r="AT683">
        <v>0</v>
      </c>
      <c r="BG683">
        <v>9.0399999999999991</v>
      </c>
      <c r="BR683">
        <v>14.8</v>
      </c>
      <c r="BX683">
        <v>132.84</v>
      </c>
      <c r="CM683">
        <v>32.35</v>
      </c>
      <c r="CU683">
        <v>9.0399999999999991</v>
      </c>
      <c r="FL683">
        <v>27.37</v>
      </c>
      <c r="GB683">
        <v>17.420000000000002</v>
      </c>
      <c r="GP683">
        <v>82.13</v>
      </c>
      <c r="GU683">
        <v>60.88</v>
      </c>
      <c r="GV683">
        <v>119.43</v>
      </c>
      <c r="GY683">
        <v>242.86</v>
      </c>
      <c r="GZ683">
        <v>82.13</v>
      </c>
      <c r="HA683">
        <v>324.99</v>
      </c>
      <c r="HB683">
        <v>180.31</v>
      </c>
      <c r="HC683">
        <v>505.30000000000007</v>
      </c>
    </row>
    <row r="684" spans="1:211" x14ac:dyDescent="0.25">
      <c r="A684">
        <v>27</v>
      </c>
      <c r="B684">
        <v>106</v>
      </c>
      <c r="C684" t="s">
        <v>250</v>
      </c>
      <c r="D684" t="s">
        <v>251</v>
      </c>
      <c r="E684" t="s">
        <v>252</v>
      </c>
      <c r="F684" t="s">
        <v>253</v>
      </c>
      <c r="G684" t="s">
        <v>254</v>
      </c>
      <c r="H684" t="s">
        <v>255</v>
      </c>
      <c r="I684">
        <v>2017</v>
      </c>
      <c r="J684">
        <v>106</v>
      </c>
      <c r="K684" t="s">
        <v>250</v>
      </c>
      <c r="L684" t="s">
        <v>256</v>
      </c>
      <c r="M684" t="s">
        <v>257</v>
      </c>
      <c r="N684" t="s">
        <v>258</v>
      </c>
      <c r="O684" t="s">
        <v>259</v>
      </c>
      <c r="P684">
        <v>106</v>
      </c>
      <c r="Q684" t="s">
        <v>283</v>
      </c>
      <c r="R684">
        <v>106</v>
      </c>
      <c r="S684" t="s">
        <v>250</v>
      </c>
      <c r="T684" t="s">
        <v>262</v>
      </c>
      <c r="U684" t="s">
        <v>263</v>
      </c>
      <c r="V684" t="s">
        <v>290</v>
      </c>
      <c r="W684" t="s">
        <v>610</v>
      </c>
      <c r="X684">
        <v>0</v>
      </c>
      <c r="Y684" t="s">
        <v>610</v>
      </c>
      <c r="Z684">
        <v>2018</v>
      </c>
      <c r="AA684" t="s">
        <v>611</v>
      </c>
      <c r="AB684" t="s">
        <v>611</v>
      </c>
      <c r="AC684">
        <v>85</v>
      </c>
      <c r="AD684">
        <v>6.2</v>
      </c>
      <c r="AF684" t="s">
        <v>268</v>
      </c>
      <c r="AG684" t="s">
        <v>292</v>
      </c>
      <c r="AH684" t="s">
        <v>270</v>
      </c>
      <c r="AI684" t="s">
        <v>270</v>
      </c>
      <c r="AJ684" t="s">
        <v>270</v>
      </c>
      <c r="AK684" t="s">
        <v>270</v>
      </c>
      <c r="AL684">
        <v>5.5999999999999999E-3</v>
      </c>
      <c r="AM684" t="s">
        <v>271</v>
      </c>
      <c r="AN684">
        <v>64802</v>
      </c>
      <c r="AO684">
        <v>212138</v>
      </c>
      <c r="AP684">
        <v>4</v>
      </c>
      <c r="AQ684">
        <v>37016</v>
      </c>
      <c r="AR684">
        <v>2021</v>
      </c>
      <c r="BR684">
        <v>6.68</v>
      </c>
      <c r="BX684">
        <v>11.59</v>
      </c>
      <c r="CM684">
        <v>160.68</v>
      </c>
      <c r="FD684">
        <v>9.0399999999999991</v>
      </c>
      <c r="GB684">
        <v>16.07</v>
      </c>
      <c r="GP684">
        <v>199.75</v>
      </c>
      <c r="GU684">
        <v>183.55</v>
      </c>
      <c r="GV684">
        <v>296.39</v>
      </c>
      <c r="GY684">
        <v>204.06</v>
      </c>
      <c r="GZ684">
        <v>199.75</v>
      </c>
      <c r="HA684">
        <v>403.81</v>
      </c>
      <c r="HB684">
        <v>479.94</v>
      </c>
      <c r="HC684">
        <v>883.75000000000011</v>
      </c>
    </row>
    <row r="685" spans="1:211" x14ac:dyDescent="0.25">
      <c r="A685">
        <v>27</v>
      </c>
      <c r="B685">
        <v>106</v>
      </c>
      <c r="C685" t="s">
        <v>250</v>
      </c>
      <c r="D685" t="s">
        <v>251</v>
      </c>
      <c r="E685" t="s">
        <v>252</v>
      </c>
      <c r="F685" t="s">
        <v>253</v>
      </c>
      <c r="G685" t="s">
        <v>254</v>
      </c>
      <c r="H685" t="s">
        <v>255</v>
      </c>
      <c r="I685">
        <v>2017</v>
      </c>
      <c r="J685">
        <v>106</v>
      </c>
      <c r="K685" t="s">
        <v>250</v>
      </c>
      <c r="L685" t="s">
        <v>256</v>
      </c>
      <c r="M685" t="s">
        <v>257</v>
      </c>
      <c r="N685" t="s">
        <v>258</v>
      </c>
      <c r="O685" t="s">
        <v>259</v>
      </c>
      <c r="P685">
        <v>106</v>
      </c>
      <c r="Q685" t="s">
        <v>283</v>
      </c>
      <c r="R685">
        <v>106</v>
      </c>
      <c r="S685" t="s">
        <v>250</v>
      </c>
      <c r="T685" t="s">
        <v>262</v>
      </c>
      <c r="U685" t="s">
        <v>263</v>
      </c>
      <c r="V685" t="s">
        <v>290</v>
      </c>
      <c r="W685" t="s">
        <v>610</v>
      </c>
      <c r="X685">
        <v>0</v>
      </c>
      <c r="Y685" t="s">
        <v>610</v>
      </c>
      <c r="Z685">
        <v>2018</v>
      </c>
      <c r="AA685" t="s">
        <v>611</v>
      </c>
      <c r="AB685" t="s">
        <v>611</v>
      </c>
      <c r="AC685">
        <v>85</v>
      </c>
      <c r="AD685">
        <v>6.2</v>
      </c>
      <c r="AF685" t="s">
        <v>268</v>
      </c>
      <c r="AG685" t="s">
        <v>292</v>
      </c>
      <c r="AH685" t="s">
        <v>270</v>
      </c>
      <c r="AI685" t="s">
        <v>270</v>
      </c>
      <c r="AJ685" t="s">
        <v>270</v>
      </c>
      <c r="AK685" t="s">
        <v>270</v>
      </c>
      <c r="AL685">
        <v>5.5999999999999999E-3</v>
      </c>
      <c r="AM685" t="s">
        <v>271</v>
      </c>
      <c r="AN685">
        <v>64802</v>
      </c>
      <c r="AO685">
        <v>212138</v>
      </c>
      <c r="AP685">
        <v>5</v>
      </c>
      <c r="AQ685">
        <v>37016</v>
      </c>
      <c r="AR685">
        <v>2022</v>
      </c>
      <c r="BC685">
        <v>12.05</v>
      </c>
      <c r="FQ685">
        <v>36.11</v>
      </c>
      <c r="GP685">
        <v>36.83</v>
      </c>
      <c r="GU685">
        <v>29.65</v>
      </c>
      <c r="GV685">
        <v>24.4</v>
      </c>
      <c r="GW685">
        <v>2.1</v>
      </c>
      <c r="GY685">
        <v>48.16</v>
      </c>
      <c r="GZ685">
        <v>36.83</v>
      </c>
      <c r="HA685">
        <v>84.99</v>
      </c>
      <c r="HB685">
        <v>56.15</v>
      </c>
      <c r="HC685">
        <v>141.13999999999999</v>
      </c>
    </row>
    <row r="686" spans="1:211" x14ac:dyDescent="0.25">
      <c r="A686">
        <v>27</v>
      </c>
      <c r="B686">
        <v>106</v>
      </c>
      <c r="C686" t="s">
        <v>250</v>
      </c>
      <c r="D686" t="s">
        <v>251</v>
      </c>
      <c r="E686" t="s">
        <v>252</v>
      </c>
      <c r="F686" t="s">
        <v>253</v>
      </c>
      <c r="G686" t="s">
        <v>254</v>
      </c>
      <c r="H686" t="s">
        <v>255</v>
      </c>
      <c r="I686">
        <v>2017</v>
      </c>
      <c r="J686">
        <v>106</v>
      </c>
      <c r="K686" t="s">
        <v>250</v>
      </c>
      <c r="L686" t="s">
        <v>256</v>
      </c>
      <c r="M686" t="s">
        <v>257</v>
      </c>
      <c r="N686" t="s">
        <v>258</v>
      </c>
      <c r="O686" t="s">
        <v>259</v>
      </c>
      <c r="P686">
        <v>106</v>
      </c>
      <c r="Q686" t="s">
        <v>283</v>
      </c>
      <c r="R686">
        <v>106</v>
      </c>
      <c r="S686" t="s">
        <v>250</v>
      </c>
      <c r="T686" t="s">
        <v>262</v>
      </c>
      <c r="U686" t="s">
        <v>263</v>
      </c>
      <c r="V686" t="s">
        <v>290</v>
      </c>
      <c r="W686" t="s">
        <v>612</v>
      </c>
      <c r="X686">
        <v>0</v>
      </c>
      <c r="Y686" t="s">
        <v>612</v>
      </c>
      <c r="Z686">
        <v>2018</v>
      </c>
      <c r="AA686" t="s">
        <v>611</v>
      </c>
      <c r="AB686" t="s">
        <v>611</v>
      </c>
      <c r="AC686">
        <v>85</v>
      </c>
      <c r="AD686">
        <v>6</v>
      </c>
      <c r="AF686" t="s">
        <v>268</v>
      </c>
      <c r="AG686" t="s">
        <v>292</v>
      </c>
      <c r="AH686" t="s">
        <v>270</v>
      </c>
      <c r="AI686" t="s">
        <v>270</v>
      </c>
      <c r="AJ686" t="s">
        <v>270</v>
      </c>
      <c r="AK686" t="s">
        <v>270</v>
      </c>
      <c r="AL686">
        <v>4.4000000000000003E-3</v>
      </c>
      <c r="AM686" t="s">
        <v>271</v>
      </c>
      <c r="AN686">
        <v>65076</v>
      </c>
      <c r="AO686">
        <v>213481</v>
      </c>
      <c r="AP686">
        <v>2</v>
      </c>
      <c r="AQ686">
        <v>37017</v>
      </c>
      <c r="AR686">
        <v>2019</v>
      </c>
      <c r="GU686">
        <v>2.52</v>
      </c>
      <c r="GV686">
        <v>3.25</v>
      </c>
      <c r="GY686">
        <v>0</v>
      </c>
      <c r="GZ686">
        <v>0</v>
      </c>
      <c r="HA686">
        <v>0</v>
      </c>
      <c r="HB686">
        <v>5.77</v>
      </c>
      <c r="HC686">
        <v>5.77</v>
      </c>
    </row>
    <row r="687" spans="1:211" x14ac:dyDescent="0.25">
      <c r="A687">
        <v>27</v>
      </c>
      <c r="B687">
        <v>106</v>
      </c>
      <c r="C687" t="s">
        <v>250</v>
      </c>
      <c r="D687" t="s">
        <v>251</v>
      </c>
      <c r="E687" t="s">
        <v>252</v>
      </c>
      <c r="F687" t="s">
        <v>253</v>
      </c>
      <c r="G687" t="s">
        <v>254</v>
      </c>
      <c r="H687" t="s">
        <v>255</v>
      </c>
      <c r="I687">
        <v>2017</v>
      </c>
      <c r="J687">
        <v>106</v>
      </c>
      <c r="K687" t="s">
        <v>250</v>
      </c>
      <c r="L687" t="s">
        <v>256</v>
      </c>
      <c r="M687" t="s">
        <v>257</v>
      </c>
      <c r="N687" t="s">
        <v>258</v>
      </c>
      <c r="O687" t="s">
        <v>259</v>
      </c>
      <c r="P687">
        <v>106</v>
      </c>
      <c r="Q687" t="s">
        <v>283</v>
      </c>
      <c r="R687">
        <v>106</v>
      </c>
      <c r="S687" t="s">
        <v>250</v>
      </c>
      <c r="T687" t="s">
        <v>262</v>
      </c>
      <c r="U687" t="s">
        <v>263</v>
      </c>
      <c r="V687" t="s">
        <v>290</v>
      </c>
      <c r="W687" t="s">
        <v>612</v>
      </c>
      <c r="X687">
        <v>0</v>
      </c>
      <c r="Y687" t="s">
        <v>612</v>
      </c>
      <c r="Z687">
        <v>2018</v>
      </c>
      <c r="AA687" t="s">
        <v>611</v>
      </c>
      <c r="AB687" t="s">
        <v>611</v>
      </c>
      <c r="AC687">
        <v>85</v>
      </c>
      <c r="AD687">
        <v>6</v>
      </c>
      <c r="AF687" t="s">
        <v>268</v>
      </c>
      <c r="AG687" t="s">
        <v>292</v>
      </c>
      <c r="AH687" t="s">
        <v>270</v>
      </c>
      <c r="AI687" t="s">
        <v>270</v>
      </c>
      <c r="AJ687" t="s">
        <v>270</v>
      </c>
      <c r="AK687" t="s">
        <v>270</v>
      </c>
      <c r="AL687">
        <v>4.4000000000000003E-3</v>
      </c>
      <c r="AM687" t="s">
        <v>271</v>
      </c>
      <c r="AN687">
        <v>65076</v>
      </c>
      <c r="AO687">
        <v>213481</v>
      </c>
      <c r="AP687">
        <v>3</v>
      </c>
      <c r="AQ687">
        <v>37017</v>
      </c>
      <c r="AR687">
        <v>2020</v>
      </c>
      <c r="CM687">
        <v>3.28</v>
      </c>
      <c r="FJ687">
        <v>0</v>
      </c>
      <c r="GP687">
        <v>140.12</v>
      </c>
      <c r="GU687">
        <v>59.63</v>
      </c>
      <c r="GV687">
        <v>99.74</v>
      </c>
      <c r="GY687">
        <v>3.28</v>
      </c>
      <c r="GZ687">
        <v>140.12</v>
      </c>
      <c r="HA687">
        <v>143.4</v>
      </c>
      <c r="HB687">
        <v>159.37</v>
      </c>
      <c r="HC687">
        <v>302.77</v>
      </c>
    </row>
    <row r="688" spans="1:211" x14ac:dyDescent="0.25">
      <c r="A688">
        <v>27</v>
      </c>
      <c r="B688">
        <v>106</v>
      </c>
      <c r="C688" t="s">
        <v>250</v>
      </c>
      <c r="D688" t="s">
        <v>251</v>
      </c>
      <c r="E688" t="s">
        <v>252</v>
      </c>
      <c r="F688" t="s">
        <v>253</v>
      </c>
      <c r="G688" t="s">
        <v>254</v>
      </c>
      <c r="H688" t="s">
        <v>255</v>
      </c>
      <c r="I688">
        <v>2017</v>
      </c>
      <c r="J688">
        <v>106</v>
      </c>
      <c r="K688" t="s">
        <v>250</v>
      </c>
      <c r="L688" t="s">
        <v>256</v>
      </c>
      <c r="M688" t="s">
        <v>257</v>
      </c>
      <c r="N688" t="s">
        <v>258</v>
      </c>
      <c r="O688" t="s">
        <v>259</v>
      </c>
      <c r="P688">
        <v>106</v>
      </c>
      <c r="Q688" t="s">
        <v>283</v>
      </c>
      <c r="R688">
        <v>106</v>
      </c>
      <c r="S688" t="s">
        <v>250</v>
      </c>
      <c r="T688" t="s">
        <v>262</v>
      </c>
      <c r="U688" t="s">
        <v>263</v>
      </c>
      <c r="V688" t="s">
        <v>290</v>
      </c>
      <c r="W688" t="s">
        <v>612</v>
      </c>
      <c r="X688">
        <v>0</v>
      </c>
      <c r="Y688" t="s">
        <v>612</v>
      </c>
      <c r="Z688">
        <v>2018</v>
      </c>
      <c r="AA688" t="s">
        <v>611</v>
      </c>
      <c r="AB688" t="s">
        <v>611</v>
      </c>
      <c r="AC688">
        <v>85</v>
      </c>
      <c r="AD688">
        <v>6</v>
      </c>
      <c r="AF688" t="s">
        <v>268</v>
      </c>
      <c r="AG688" t="s">
        <v>292</v>
      </c>
      <c r="AH688" t="s">
        <v>270</v>
      </c>
      <c r="AI688" t="s">
        <v>270</v>
      </c>
      <c r="AJ688" t="s">
        <v>270</v>
      </c>
      <c r="AK688" t="s">
        <v>270</v>
      </c>
      <c r="AL688">
        <v>4.4000000000000003E-3</v>
      </c>
      <c r="AM688" t="s">
        <v>271</v>
      </c>
      <c r="AN688">
        <v>65076</v>
      </c>
      <c r="AO688">
        <v>213481</v>
      </c>
      <c r="AP688">
        <v>4</v>
      </c>
      <c r="AQ688">
        <v>37017</v>
      </c>
      <c r="AR688">
        <v>2021</v>
      </c>
      <c r="BP688">
        <v>13.91</v>
      </c>
      <c r="CM688">
        <v>120.63</v>
      </c>
      <c r="CU688">
        <v>0</v>
      </c>
      <c r="GB688">
        <v>10.199999999999999</v>
      </c>
      <c r="GP688">
        <v>203.34</v>
      </c>
      <c r="GU688">
        <v>102.21</v>
      </c>
      <c r="GV688">
        <v>209.96</v>
      </c>
      <c r="GY688">
        <v>144.74</v>
      </c>
      <c r="GZ688">
        <v>203.34</v>
      </c>
      <c r="HA688">
        <v>348.08</v>
      </c>
      <c r="HB688">
        <v>312.17</v>
      </c>
      <c r="HC688">
        <v>660.25</v>
      </c>
    </row>
    <row r="689" spans="1:211" x14ac:dyDescent="0.25">
      <c r="A689">
        <v>27</v>
      </c>
      <c r="B689">
        <v>106</v>
      </c>
      <c r="C689" t="s">
        <v>250</v>
      </c>
      <c r="D689" t="s">
        <v>251</v>
      </c>
      <c r="E689" t="s">
        <v>252</v>
      </c>
      <c r="F689" t="s">
        <v>253</v>
      </c>
      <c r="G689" t="s">
        <v>254</v>
      </c>
      <c r="H689" t="s">
        <v>255</v>
      </c>
      <c r="I689">
        <v>2017</v>
      </c>
      <c r="J689">
        <v>106</v>
      </c>
      <c r="K689" t="s">
        <v>250</v>
      </c>
      <c r="L689" t="s">
        <v>256</v>
      </c>
      <c r="M689" t="s">
        <v>257</v>
      </c>
      <c r="N689" t="s">
        <v>258</v>
      </c>
      <c r="O689" t="s">
        <v>259</v>
      </c>
      <c r="P689">
        <v>106</v>
      </c>
      <c r="Q689" t="s">
        <v>283</v>
      </c>
      <c r="R689">
        <v>106</v>
      </c>
      <c r="S689" t="s">
        <v>250</v>
      </c>
      <c r="T689" t="s">
        <v>262</v>
      </c>
      <c r="U689" t="s">
        <v>263</v>
      </c>
      <c r="V689" t="s">
        <v>290</v>
      </c>
      <c r="W689" t="s">
        <v>612</v>
      </c>
      <c r="X689">
        <v>0</v>
      </c>
      <c r="Y689" t="s">
        <v>612</v>
      </c>
      <c r="Z689">
        <v>2018</v>
      </c>
      <c r="AA689" t="s">
        <v>611</v>
      </c>
      <c r="AB689" t="s">
        <v>611</v>
      </c>
      <c r="AC689">
        <v>85</v>
      </c>
      <c r="AD689">
        <v>6</v>
      </c>
      <c r="AF689" t="s">
        <v>268</v>
      </c>
      <c r="AG689" t="s">
        <v>292</v>
      </c>
      <c r="AH689" t="s">
        <v>270</v>
      </c>
      <c r="AI689" t="s">
        <v>270</v>
      </c>
      <c r="AJ689" t="s">
        <v>270</v>
      </c>
      <c r="AK689" t="s">
        <v>270</v>
      </c>
      <c r="AL689">
        <v>4.4000000000000003E-3</v>
      </c>
      <c r="AM689" t="s">
        <v>271</v>
      </c>
      <c r="AN689">
        <v>65076</v>
      </c>
      <c r="AO689">
        <v>213481</v>
      </c>
      <c r="AP689">
        <v>5</v>
      </c>
      <c r="AQ689">
        <v>37017</v>
      </c>
      <c r="AR689">
        <v>2022</v>
      </c>
      <c r="BR689">
        <v>21.39</v>
      </c>
      <c r="GU689">
        <v>23.13</v>
      </c>
      <c r="GV689">
        <v>30.27</v>
      </c>
      <c r="GY689">
        <v>21.39</v>
      </c>
      <c r="GZ689">
        <v>0</v>
      </c>
      <c r="HA689">
        <v>21.39</v>
      </c>
      <c r="HB689">
        <v>53.4</v>
      </c>
      <c r="HC689">
        <v>74.789999999999992</v>
      </c>
    </row>
    <row r="690" spans="1:211" x14ac:dyDescent="0.25">
      <c r="A690">
        <v>27</v>
      </c>
      <c r="B690">
        <v>106</v>
      </c>
      <c r="C690" t="s">
        <v>250</v>
      </c>
      <c r="D690" t="s">
        <v>251</v>
      </c>
      <c r="E690" t="s">
        <v>252</v>
      </c>
      <c r="F690" t="s">
        <v>253</v>
      </c>
      <c r="G690" t="s">
        <v>254</v>
      </c>
      <c r="H690" t="s">
        <v>255</v>
      </c>
      <c r="I690">
        <v>2017</v>
      </c>
      <c r="J690">
        <v>106</v>
      </c>
      <c r="K690" t="s">
        <v>250</v>
      </c>
      <c r="L690" t="s">
        <v>256</v>
      </c>
      <c r="M690" t="s">
        <v>257</v>
      </c>
      <c r="N690" t="s">
        <v>258</v>
      </c>
      <c r="O690" t="s">
        <v>259</v>
      </c>
      <c r="P690">
        <v>106</v>
      </c>
      <c r="Q690" t="s">
        <v>283</v>
      </c>
      <c r="R690">
        <v>106</v>
      </c>
      <c r="S690" t="s">
        <v>250</v>
      </c>
      <c r="T690" t="s">
        <v>262</v>
      </c>
      <c r="U690" t="s">
        <v>263</v>
      </c>
      <c r="V690" t="s">
        <v>290</v>
      </c>
      <c r="W690" t="s">
        <v>613</v>
      </c>
      <c r="X690">
        <v>0</v>
      </c>
      <c r="Y690" t="s">
        <v>613</v>
      </c>
      <c r="Z690">
        <v>2018</v>
      </c>
      <c r="AA690" t="s">
        <v>611</v>
      </c>
      <c r="AB690" t="s">
        <v>611</v>
      </c>
      <c r="AC690">
        <v>87</v>
      </c>
      <c r="AD690">
        <v>6.6</v>
      </c>
      <c r="AF690" t="s">
        <v>268</v>
      </c>
      <c r="AG690" t="s">
        <v>292</v>
      </c>
      <c r="AH690" t="s">
        <v>270</v>
      </c>
      <c r="AI690" t="s">
        <v>270</v>
      </c>
      <c r="AJ690" t="s">
        <v>270</v>
      </c>
      <c r="AK690" t="s">
        <v>270</v>
      </c>
      <c r="AL690">
        <v>2.5000000000000001E-3</v>
      </c>
      <c r="AM690" t="s">
        <v>271</v>
      </c>
      <c r="AN690">
        <v>32476</v>
      </c>
      <c r="AO690">
        <v>106381</v>
      </c>
      <c r="AP690">
        <v>2</v>
      </c>
      <c r="AQ690">
        <v>37019</v>
      </c>
      <c r="AR690">
        <v>2019</v>
      </c>
      <c r="GU690">
        <v>2.25</v>
      </c>
      <c r="GV690">
        <v>2.97</v>
      </c>
      <c r="GY690">
        <v>0</v>
      </c>
      <c r="GZ690">
        <v>0</v>
      </c>
      <c r="HA690">
        <v>0</v>
      </c>
      <c r="HB690">
        <v>5.22</v>
      </c>
      <c r="HC690">
        <v>5.2200000000000006</v>
      </c>
    </row>
    <row r="691" spans="1:211" x14ac:dyDescent="0.25">
      <c r="A691">
        <v>27</v>
      </c>
      <c r="B691">
        <v>106</v>
      </c>
      <c r="C691" t="s">
        <v>250</v>
      </c>
      <c r="D691" t="s">
        <v>251</v>
      </c>
      <c r="E691" t="s">
        <v>252</v>
      </c>
      <c r="F691" t="s">
        <v>253</v>
      </c>
      <c r="G691" t="s">
        <v>254</v>
      </c>
      <c r="H691" t="s">
        <v>255</v>
      </c>
      <c r="I691">
        <v>2017</v>
      </c>
      <c r="J691">
        <v>106</v>
      </c>
      <c r="K691" t="s">
        <v>250</v>
      </c>
      <c r="L691" t="s">
        <v>256</v>
      </c>
      <c r="M691" t="s">
        <v>257</v>
      </c>
      <c r="N691" t="s">
        <v>258</v>
      </c>
      <c r="O691" t="s">
        <v>259</v>
      </c>
      <c r="P691">
        <v>106</v>
      </c>
      <c r="Q691" t="s">
        <v>283</v>
      </c>
      <c r="R691">
        <v>106</v>
      </c>
      <c r="S691" t="s">
        <v>250</v>
      </c>
      <c r="T691" t="s">
        <v>262</v>
      </c>
      <c r="U691" t="s">
        <v>263</v>
      </c>
      <c r="V691" t="s">
        <v>290</v>
      </c>
      <c r="W691" t="s">
        <v>613</v>
      </c>
      <c r="X691">
        <v>0</v>
      </c>
      <c r="Y691" t="s">
        <v>613</v>
      </c>
      <c r="Z691">
        <v>2018</v>
      </c>
      <c r="AA691" t="s">
        <v>611</v>
      </c>
      <c r="AB691" t="s">
        <v>611</v>
      </c>
      <c r="AC691">
        <v>87</v>
      </c>
      <c r="AD691">
        <v>6.6</v>
      </c>
      <c r="AF691" t="s">
        <v>268</v>
      </c>
      <c r="AG691" t="s">
        <v>292</v>
      </c>
      <c r="AH691" t="s">
        <v>270</v>
      </c>
      <c r="AI691" t="s">
        <v>270</v>
      </c>
      <c r="AJ691" t="s">
        <v>270</v>
      </c>
      <c r="AK691" t="s">
        <v>270</v>
      </c>
      <c r="AL691">
        <v>2.5000000000000001E-3</v>
      </c>
      <c r="AM691" t="s">
        <v>271</v>
      </c>
      <c r="AN691">
        <v>32476</v>
      </c>
      <c r="AO691">
        <v>106381</v>
      </c>
      <c r="AP691">
        <v>3</v>
      </c>
      <c r="AQ691">
        <v>37019</v>
      </c>
      <c r="AR691">
        <v>2020</v>
      </c>
      <c r="GP691">
        <v>19.05</v>
      </c>
      <c r="GU691">
        <v>34.82</v>
      </c>
      <c r="GV691">
        <v>79.98</v>
      </c>
      <c r="GY691">
        <v>0</v>
      </c>
      <c r="GZ691">
        <v>19.05</v>
      </c>
      <c r="HA691">
        <v>19.05</v>
      </c>
      <c r="HB691">
        <v>114.8</v>
      </c>
      <c r="HC691">
        <v>133.85000000000002</v>
      </c>
    </row>
    <row r="692" spans="1:211" x14ac:dyDescent="0.25">
      <c r="A692">
        <v>27</v>
      </c>
      <c r="B692">
        <v>106</v>
      </c>
      <c r="C692" t="s">
        <v>250</v>
      </c>
      <c r="D692" t="s">
        <v>251</v>
      </c>
      <c r="E692" t="s">
        <v>252</v>
      </c>
      <c r="F692" t="s">
        <v>253</v>
      </c>
      <c r="G692" t="s">
        <v>254</v>
      </c>
      <c r="H692" t="s">
        <v>255</v>
      </c>
      <c r="I692">
        <v>2017</v>
      </c>
      <c r="J692">
        <v>106</v>
      </c>
      <c r="K692" t="s">
        <v>250</v>
      </c>
      <c r="L692" t="s">
        <v>256</v>
      </c>
      <c r="M692" t="s">
        <v>257</v>
      </c>
      <c r="N692" t="s">
        <v>258</v>
      </c>
      <c r="O692" t="s">
        <v>259</v>
      </c>
      <c r="P692">
        <v>106</v>
      </c>
      <c r="Q692" t="s">
        <v>283</v>
      </c>
      <c r="R692">
        <v>106</v>
      </c>
      <c r="S692" t="s">
        <v>250</v>
      </c>
      <c r="T692" t="s">
        <v>262</v>
      </c>
      <c r="U692" t="s">
        <v>263</v>
      </c>
      <c r="V692" t="s">
        <v>290</v>
      </c>
      <c r="W692" t="s">
        <v>613</v>
      </c>
      <c r="X692">
        <v>0</v>
      </c>
      <c r="Y692" t="s">
        <v>613</v>
      </c>
      <c r="Z692">
        <v>2018</v>
      </c>
      <c r="AA692" t="s">
        <v>611</v>
      </c>
      <c r="AB692" t="s">
        <v>611</v>
      </c>
      <c r="AC692">
        <v>87</v>
      </c>
      <c r="AD692">
        <v>6.6</v>
      </c>
      <c r="AF692" t="s">
        <v>268</v>
      </c>
      <c r="AG692" t="s">
        <v>292</v>
      </c>
      <c r="AH692" t="s">
        <v>270</v>
      </c>
      <c r="AI692" t="s">
        <v>270</v>
      </c>
      <c r="AJ692" t="s">
        <v>270</v>
      </c>
      <c r="AK692" t="s">
        <v>270</v>
      </c>
      <c r="AL692">
        <v>2.5000000000000001E-3</v>
      </c>
      <c r="AM692" t="s">
        <v>271</v>
      </c>
      <c r="AN692">
        <v>32476</v>
      </c>
      <c r="AO692">
        <v>106381</v>
      </c>
      <c r="AP692">
        <v>4</v>
      </c>
      <c r="AQ692">
        <v>37019</v>
      </c>
      <c r="AR692">
        <v>2021</v>
      </c>
      <c r="BC692">
        <v>20.04</v>
      </c>
      <c r="BR692">
        <v>6.68</v>
      </c>
      <c r="BU692">
        <v>6.68</v>
      </c>
      <c r="BX692">
        <v>11.6</v>
      </c>
      <c r="CM692">
        <v>112.48</v>
      </c>
      <c r="GB692">
        <v>20.38</v>
      </c>
      <c r="GP692">
        <v>25.94</v>
      </c>
      <c r="GU692">
        <v>56.46</v>
      </c>
      <c r="GV692">
        <v>83.41</v>
      </c>
      <c r="GY692">
        <v>177.86</v>
      </c>
      <c r="GZ692">
        <v>25.94</v>
      </c>
      <c r="HA692">
        <v>203.8</v>
      </c>
      <c r="HB692">
        <v>139.87</v>
      </c>
      <c r="HC692">
        <v>343.66999999999996</v>
      </c>
    </row>
    <row r="693" spans="1:211" x14ac:dyDescent="0.25">
      <c r="A693">
        <v>27</v>
      </c>
      <c r="B693">
        <v>106</v>
      </c>
      <c r="C693" t="s">
        <v>250</v>
      </c>
      <c r="D693" t="s">
        <v>251</v>
      </c>
      <c r="E693" t="s">
        <v>252</v>
      </c>
      <c r="F693" t="s">
        <v>253</v>
      </c>
      <c r="G693" t="s">
        <v>254</v>
      </c>
      <c r="H693" t="s">
        <v>255</v>
      </c>
      <c r="I693">
        <v>2017</v>
      </c>
      <c r="J693">
        <v>106</v>
      </c>
      <c r="K693" t="s">
        <v>250</v>
      </c>
      <c r="L693" t="s">
        <v>256</v>
      </c>
      <c r="M693" t="s">
        <v>257</v>
      </c>
      <c r="N693" t="s">
        <v>258</v>
      </c>
      <c r="O693" t="s">
        <v>259</v>
      </c>
      <c r="P693">
        <v>106</v>
      </c>
      <c r="Q693" t="s">
        <v>283</v>
      </c>
      <c r="R693">
        <v>106</v>
      </c>
      <c r="S693" t="s">
        <v>250</v>
      </c>
      <c r="T693" t="s">
        <v>262</v>
      </c>
      <c r="U693" t="s">
        <v>263</v>
      </c>
      <c r="V693" t="s">
        <v>290</v>
      </c>
      <c r="W693" t="s">
        <v>613</v>
      </c>
      <c r="X693">
        <v>0</v>
      </c>
      <c r="Y693" t="s">
        <v>613</v>
      </c>
      <c r="Z693">
        <v>2018</v>
      </c>
      <c r="AA693" t="s">
        <v>611</v>
      </c>
      <c r="AB693" t="s">
        <v>611</v>
      </c>
      <c r="AC693">
        <v>87</v>
      </c>
      <c r="AD693">
        <v>6.6</v>
      </c>
      <c r="AF693" t="s">
        <v>268</v>
      </c>
      <c r="AG693" t="s">
        <v>292</v>
      </c>
      <c r="AH693" t="s">
        <v>270</v>
      </c>
      <c r="AI693" t="s">
        <v>270</v>
      </c>
      <c r="AJ693" t="s">
        <v>270</v>
      </c>
      <c r="AK693" t="s">
        <v>270</v>
      </c>
      <c r="AL693">
        <v>2.5000000000000001E-3</v>
      </c>
      <c r="AM693" t="s">
        <v>271</v>
      </c>
      <c r="AN693">
        <v>32476</v>
      </c>
      <c r="AO693">
        <v>106381</v>
      </c>
      <c r="AP693">
        <v>5</v>
      </c>
      <c r="AQ693">
        <v>37019</v>
      </c>
      <c r="AR693">
        <v>2022</v>
      </c>
      <c r="BC693">
        <v>12.05</v>
      </c>
      <c r="CM693">
        <v>12.32</v>
      </c>
      <c r="GU693">
        <v>16.489999999999998</v>
      </c>
      <c r="GV693">
        <v>16.86</v>
      </c>
      <c r="GY693">
        <v>24.37</v>
      </c>
      <c r="GZ693">
        <v>0</v>
      </c>
      <c r="HA693">
        <v>24.37</v>
      </c>
      <c r="HB693">
        <v>33.35</v>
      </c>
      <c r="HC693">
        <v>57.72</v>
      </c>
    </row>
    <row r="694" spans="1:211" x14ac:dyDescent="0.25">
      <c r="A694">
        <v>27</v>
      </c>
      <c r="B694">
        <v>106</v>
      </c>
      <c r="C694" t="s">
        <v>250</v>
      </c>
      <c r="D694" t="s">
        <v>251</v>
      </c>
      <c r="E694" t="s">
        <v>252</v>
      </c>
      <c r="F694" t="s">
        <v>253</v>
      </c>
      <c r="G694" t="s">
        <v>254</v>
      </c>
      <c r="H694" t="s">
        <v>255</v>
      </c>
      <c r="I694">
        <v>2017</v>
      </c>
      <c r="J694">
        <v>106</v>
      </c>
      <c r="K694" t="s">
        <v>250</v>
      </c>
      <c r="L694" t="s">
        <v>256</v>
      </c>
      <c r="M694" t="s">
        <v>257</v>
      </c>
      <c r="N694" t="s">
        <v>258</v>
      </c>
      <c r="O694" t="s">
        <v>259</v>
      </c>
      <c r="P694">
        <v>106</v>
      </c>
      <c r="Q694" t="s">
        <v>283</v>
      </c>
      <c r="R694">
        <v>106</v>
      </c>
      <c r="S694" t="s">
        <v>250</v>
      </c>
      <c r="T694" t="s">
        <v>262</v>
      </c>
      <c r="U694" t="s">
        <v>263</v>
      </c>
      <c r="V694" t="s">
        <v>290</v>
      </c>
      <c r="W694" t="s">
        <v>614</v>
      </c>
      <c r="X694">
        <v>0</v>
      </c>
      <c r="Y694" t="s">
        <v>614</v>
      </c>
      <c r="Z694">
        <v>2018</v>
      </c>
      <c r="AA694" t="s">
        <v>611</v>
      </c>
      <c r="AB694" t="s">
        <v>611</v>
      </c>
      <c r="AC694">
        <v>87</v>
      </c>
      <c r="AD694">
        <v>6.6</v>
      </c>
      <c r="AF694" t="s">
        <v>268</v>
      </c>
      <c r="AG694" t="s">
        <v>292</v>
      </c>
      <c r="AH694" t="s">
        <v>270</v>
      </c>
      <c r="AI694" t="s">
        <v>270</v>
      </c>
      <c r="AJ694" t="s">
        <v>270</v>
      </c>
      <c r="AK694" t="s">
        <v>270</v>
      </c>
      <c r="AL694">
        <v>3.0000000000000001E-3</v>
      </c>
      <c r="AM694" t="s">
        <v>271</v>
      </c>
      <c r="AN694">
        <v>32473</v>
      </c>
      <c r="AO694">
        <v>106420</v>
      </c>
      <c r="AP694">
        <v>2</v>
      </c>
      <c r="AQ694">
        <v>37020</v>
      </c>
      <c r="AR694">
        <v>2019</v>
      </c>
      <c r="GU694">
        <v>2.52</v>
      </c>
      <c r="GV694">
        <v>3.24</v>
      </c>
      <c r="GY694">
        <v>0</v>
      </c>
      <c r="GZ694">
        <v>0</v>
      </c>
      <c r="HA694">
        <v>0</v>
      </c>
      <c r="HB694">
        <v>5.76</v>
      </c>
      <c r="HC694">
        <v>5.76</v>
      </c>
    </row>
    <row r="695" spans="1:211" x14ac:dyDescent="0.25">
      <c r="A695">
        <v>27</v>
      </c>
      <c r="B695">
        <v>106</v>
      </c>
      <c r="C695" t="s">
        <v>250</v>
      </c>
      <c r="D695" t="s">
        <v>251</v>
      </c>
      <c r="E695" t="s">
        <v>252</v>
      </c>
      <c r="F695" t="s">
        <v>253</v>
      </c>
      <c r="G695" t="s">
        <v>254</v>
      </c>
      <c r="H695" t="s">
        <v>255</v>
      </c>
      <c r="I695">
        <v>2017</v>
      </c>
      <c r="J695">
        <v>106</v>
      </c>
      <c r="K695" t="s">
        <v>250</v>
      </c>
      <c r="L695" t="s">
        <v>256</v>
      </c>
      <c r="M695" t="s">
        <v>257</v>
      </c>
      <c r="N695" t="s">
        <v>258</v>
      </c>
      <c r="O695" t="s">
        <v>259</v>
      </c>
      <c r="P695">
        <v>106</v>
      </c>
      <c r="Q695" t="s">
        <v>283</v>
      </c>
      <c r="R695">
        <v>106</v>
      </c>
      <c r="S695" t="s">
        <v>250</v>
      </c>
      <c r="T695" t="s">
        <v>262</v>
      </c>
      <c r="U695" t="s">
        <v>263</v>
      </c>
      <c r="V695" t="s">
        <v>290</v>
      </c>
      <c r="W695" t="s">
        <v>614</v>
      </c>
      <c r="X695">
        <v>0</v>
      </c>
      <c r="Y695" t="s">
        <v>614</v>
      </c>
      <c r="Z695">
        <v>2018</v>
      </c>
      <c r="AA695" t="s">
        <v>611</v>
      </c>
      <c r="AB695" t="s">
        <v>611</v>
      </c>
      <c r="AC695">
        <v>87</v>
      </c>
      <c r="AD695">
        <v>6.6</v>
      </c>
      <c r="AF695" t="s">
        <v>268</v>
      </c>
      <c r="AG695" t="s">
        <v>292</v>
      </c>
      <c r="AH695" t="s">
        <v>270</v>
      </c>
      <c r="AI695" t="s">
        <v>270</v>
      </c>
      <c r="AJ695" t="s">
        <v>270</v>
      </c>
      <c r="AK695" t="s">
        <v>270</v>
      </c>
      <c r="AL695">
        <v>3.0000000000000001E-3</v>
      </c>
      <c r="AM695" t="s">
        <v>271</v>
      </c>
      <c r="AN695">
        <v>32473</v>
      </c>
      <c r="AO695">
        <v>106420</v>
      </c>
      <c r="AP695">
        <v>3</v>
      </c>
      <c r="AQ695">
        <v>37020</v>
      </c>
      <c r="AR695">
        <v>2020</v>
      </c>
      <c r="GP695">
        <v>48.94</v>
      </c>
      <c r="GU695">
        <v>35.729999999999997</v>
      </c>
      <c r="GV695">
        <v>64.260000000000005</v>
      </c>
      <c r="GY695">
        <v>0</v>
      </c>
      <c r="GZ695">
        <v>48.94</v>
      </c>
      <c r="HA695">
        <v>48.94</v>
      </c>
      <c r="HB695">
        <v>99.99</v>
      </c>
      <c r="HC695">
        <v>148.93</v>
      </c>
    </row>
    <row r="696" spans="1:211" x14ac:dyDescent="0.25">
      <c r="A696">
        <v>27</v>
      </c>
      <c r="B696">
        <v>106</v>
      </c>
      <c r="C696" t="s">
        <v>250</v>
      </c>
      <c r="D696" t="s">
        <v>251</v>
      </c>
      <c r="E696" t="s">
        <v>252</v>
      </c>
      <c r="F696" t="s">
        <v>253</v>
      </c>
      <c r="G696" t="s">
        <v>254</v>
      </c>
      <c r="H696" t="s">
        <v>255</v>
      </c>
      <c r="I696">
        <v>2017</v>
      </c>
      <c r="J696">
        <v>106</v>
      </c>
      <c r="K696" t="s">
        <v>250</v>
      </c>
      <c r="L696" t="s">
        <v>256</v>
      </c>
      <c r="M696" t="s">
        <v>257</v>
      </c>
      <c r="N696" t="s">
        <v>258</v>
      </c>
      <c r="O696" t="s">
        <v>259</v>
      </c>
      <c r="P696">
        <v>106</v>
      </c>
      <c r="Q696" t="s">
        <v>283</v>
      </c>
      <c r="R696">
        <v>106</v>
      </c>
      <c r="S696" t="s">
        <v>250</v>
      </c>
      <c r="T696" t="s">
        <v>262</v>
      </c>
      <c r="U696" t="s">
        <v>263</v>
      </c>
      <c r="V696" t="s">
        <v>290</v>
      </c>
      <c r="W696" t="s">
        <v>614</v>
      </c>
      <c r="X696">
        <v>0</v>
      </c>
      <c r="Y696" t="s">
        <v>614</v>
      </c>
      <c r="Z696">
        <v>2018</v>
      </c>
      <c r="AA696" t="s">
        <v>611</v>
      </c>
      <c r="AB696" t="s">
        <v>611</v>
      </c>
      <c r="AC696">
        <v>87</v>
      </c>
      <c r="AD696">
        <v>6.6</v>
      </c>
      <c r="AF696" t="s">
        <v>268</v>
      </c>
      <c r="AG696" t="s">
        <v>292</v>
      </c>
      <c r="AH696" t="s">
        <v>270</v>
      </c>
      <c r="AI696" t="s">
        <v>270</v>
      </c>
      <c r="AJ696" t="s">
        <v>270</v>
      </c>
      <c r="AK696" t="s">
        <v>270</v>
      </c>
      <c r="AL696">
        <v>3.0000000000000001E-3</v>
      </c>
      <c r="AM696" t="s">
        <v>271</v>
      </c>
      <c r="AN696">
        <v>32473</v>
      </c>
      <c r="AO696">
        <v>106420</v>
      </c>
      <c r="AP696">
        <v>4</v>
      </c>
      <c r="AQ696">
        <v>37020</v>
      </c>
      <c r="AR696">
        <v>2021</v>
      </c>
      <c r="BU696">
        <v>6.69</v>
      </c>
      <c r="BX696">
        <v>11.6</v>
      </c>
      <c r="CM696">
        <v>54.86</v>
      </c>
      <c r="GB696">
        <v>10.19</v>
      </c>
      <c r="GP696">
        <v>53.88</v>
      </c>
      <c r="GU696">
        <v>67.989999999999995</v>
      </c>
      <c r="GV696">
        <v>195.16</v>
      </c>
      <c r="GY696">
        <v>83.34</v>
      </c>
      <c r="GZ696">
        <v>53.88</v>
      </c>
      <c r="HA696">
        <v>137.22</v>
      </c>
      <c r="HB696">
        <v>263.14999999999998</v>
      </c>
      <c r="HC696">
        <v>400.37</v>
      </c>
    </row>
    <row r="697" spans="1:211" x14ac:dyDescent="0.25">
      <c r="A697">
        <v>27</v>
      </c>
      <c r="B697">
        <v>106</v>
      </c>
      <c r="C697" t="s">
        <v>250</v>
      </c>
      <c r="D697" t="s">
        <v>251</v>
      </c>
      <c r="E697" t="s">
        <v>252</v>
      </c>
      <c r="F697" t="s">
        <v>253</v>
      </c>
      <c r="G697" t="s">
        <v>254</v>
      </c>
      <c r="H697" t="s">
        <v>255</v>
      </c>
      <c r="I697">
        <v>2017</v>
      </c>
      <c r="J697">
        <v>106</v>
      </c>
      <c r="K697" t="s">
        <v>250</v>
      </c>
      <c r="L697" t="s">
        <v>256</v>
      </c>
      <c r="M697" t="s">
        <v>257</v>
      </c>
      <c r="N697" t="s">
        <v>258</v>
      </c>
      <c r="O697" t="s">
        <v>259</v>
      </c>
      <c r="P697">
        <v>106</v>
      </c>
      <c r="Q697" t="s">
        <v>283</v>
      </c>
      <c r="R697">
        <v>106</v>
      </c>
      <c r="S697" t="s">
        <v>250</v>
      </c>
      <c r="T697" t="s">
        <v>262</v>
      </c>
      <c r="U697" t="s">
        <v>263</v>
      </c>
      <c r="V697" t="s">
        <v>290</v>
      </c>
      <c r="W697" t="s">
        <v>614</v>
      </c>
      <c r="X697">
        <v>0</v>
      </c>
      <c r="Y697" t="s">
        <v>614</v>
      </c>
      <c r="Z697">
        <v>2018</v>
      </c>
      <c r="AA697" t="s">
        <v>611</v>
      </c>
      <c r="AB697" t="s">
        <v>611</v>
      </c>
      <c r="AC697">
        <v>87</v>
      </c>
      <c r="AD697">
        <v>6.6</v>
      </c>
      <c r="AF697" t="s">
        <v>268</v>
      </c>
      <c r="AG697" t="s">
        <v>292</v>
      </c>
      <c r="AH697" t="s">
        <v>270</v>
      </c>
      <c r="AI697" t="s">
        <v>270</v>
      </c>
      <c r="AJ697" t="s">
        <v>270</v>
      </c>
      <c r="AK697" t="s">
        <v>270</v>
      </c>
      <c r="AL697">
        <v>3.0000000000000001E-3</v>
      </c>
      <c r="AM697" t="s">
        <v>271</v>
      </c>
      <c r="AN697">
        <v>32473</v>
      </c>
      <c r="AO697">
        <v>106420</v>
      </c>
      <c r="AP697">
        <v>5</v>
      </c>
      <c r="AQ697">
        <v>37020</v>
      </c>
      <c r="AR697">
        <v>2022</v>
      </c>
      <c r="GB697">
        <v>13.67</v>
      </c>
      <c r="GP697">
        <v>9.18</v>
      </c>
      <c r="GU697">
        <v>13.2</v>
      </c>
      <c r="GV697">
        <v>11.52</v>
      </c>
      <c r="GW697">
        <v>2.1</v>
      </c>
      <c r="GY697">
        <v>13.67</v>
      </c>
      <c r="GZ697">
        <v>9.18</v>
      </c>
      <c r="HA697">
        <v>22.85</v>
      </c>
      <c r="HB697">
        <v>26.82</v>
      </c>
      <c r="HC697">
        <v>49.669999999999995</v>
      </c>
    </row>
    <row r="698" spans="1:211" x14ac:dyDescent="0.25">
      <c r="A698">
        <v>27</v>
      </c>
      <c r="B698">
        <v>106</v>
      </c>
      <c r="C698" t="s">
        <v>250</v>
      </c>
      <c r="D698" t="s">
        <v>251</v>
      </c>
      <c r="E698" t="s">
        <v>252</v>
      </c>
      <c r="F698" t="s">
        <v>253</v>
      </c>
      <c r="G698" t="s">
        <v>254</v>
      </c>
      <c r="H698" t="s">
        <v>255</v>
      </c>
      <c r="I698">
        <v>2017</v>
      </c>
      <c r="J698">
        <v>106</v>
      </c>
      <c r="K698" t="s">
        <v>250</v>
      </c>
      <c r="L698" t="s">
        <v>256</v>
      </c>
      <c r="M698" t="s">
        <v>257</v>
      </c>
      <c r="N698" t="s">
        <v>258</v>
      </c>
      <c r="O698" t="s">
        <v>259</v>
      </c>
      <c r="P698">
        <v>106</v>
      </c>
      <c r="Q698" t="s">
        <v>283</v>
      </c>
      <c r="R698">
        <v>106</v>
      </c>
      <c r="S698" t="s">
        <v>250</v>
      </c>
      <c r="T698" t="s">
        <v>262</v>
      </c>
      <c r="U698" t="s">
        <v>263</v>
      </c>
      <c r="V698" t="s">
        <v>290</v>
      </c>
      <c r="W698" t="s">
        <v>615</v>
      </c>
      <c r="X698">
        <v>0</v>
      </c>
      <c r="Y698" t="s">
        <v>615</v>
      </c>
      <c r="Z698">
        <v>2018</v>
      </c>
      <c r="AA698" t="s">
        <v>611</v>
      </c>
      <c r="AB698" t="s">
        <v>611</v>
      </c>
      <c r="AC698">
        <v>85</v>
      </c>
      <c r="AD698">
        <v>6.2</v>
      </c>
      <c r="AF698" t="s">
        <v>268</v>
      </c>
      <c r="AG698" t="s">
        <v>292</v>
      </c>
      <c r="AH698" t="s">
        <v>270</v>
      </c>
      <c r="AI698" t="s">
        <v>270</v>
      </c>
      <c r="AJ698" t="s">
        <v>270</v>
      </c>
      <c r="AK698" t="s">
        <v>270</v>
      </c>
      <c r="AL698">
        <v>1.6999999999999999E-3</v>
      </c>
      <c r="AM698" t="s">
        <v>271</v>
      </c>
      <c r="AN698">
        <v>32500</v>
      </c>
      <c r="AO698">
        <v>99937</v>
      </c>
      <c r="AP698">
        <v>2</v>
      </c>
      <c r="AQ698">
        <v>37021</v>
      </c>
      <c r="AR698">
        <v>2019</v>
      </c>
      <c r="GU698">
        <v>1.57</v>
      </c>
      <c r="GV698">
        <v>2.0299999999999998</v>
      </c>
      <c r="GY698">
        <v>0</v>
      </c>
      <c r="GZ698">
        <v>0</v>
      </c>
      <c r="HA698">
        <v>0</v>
      </c>
      <c r="HB698">
        <v>3.6</v>
      </c>
      <c r="HC698">
        <v>3.5999999999999996</v>
      </c>
    </row>
    <row r="699" spans="1:211" x14ac:dyDescent="0.25">
      <c r="A699">
        <v>27</v>
      </c>
      <c r="B699">
        <v>106</v>
      </c>
      <c r="C699" t="s">
        <v>250</v>
      </c>
      <c r="D699" t="s">
        <v>251</v>
      </c>
      <c r="E699" t="s">
        <v>252</v>
      </c>
      <c r="F699" t="s">
        <v>253</v>
      </c>
      <c r="G699" t="s">
        <v>254</v>
      </c>
      <c r="H699" t="s">
        <v>255</v>
      </c>
      <c r="I699">
        <v>2017</v>
      </c>
      <c r="J699">
        <v>106</v>
      </c>
      <c r="K699" t="s">
        <v>250</v>
      </c>
      <c r="L699" t="s">
        <v>256</v>
      </c>
      <c r="M699" t="s">
        <v>257</v>
      </c>
      <c r="N699" t="s">
        <v>258</v>
      </c>
      <c r="O699" t="s">
        <v>259</v>
      </c>
      <c r="P699">
        <v>106</v>
      </c>
      <c r="Q699" t="s">
        <v>283</v>
      </c>
      <c r="R699">
        <v>106</v>
      </c>
      <c r="S699" t="s">
        <v>250</v>
      </c>
      <c r="T699" t="s">
        <v>262</v>
      </c>
      <c r="U699" t="s">
        <v>263</v>
      </c>
      <c r="V699" t="s">
        <v>290</v>
      </c>
      <c r="W699" t="s">
        <v>615</v>
      </c>
      <c r="X699">
        <v>0</v>
      </c>
      <c r="Y699" t="s">
        <v>615</v>
      </c>
      <c r="Z699">
        <v>2018</v>
      </c>
      <c r="AA699" t="s">
        <v>611</v>
      </c>
      <c r="AB699" t="s">
        <v>611</v>
      </c>
      <c r="AC699">
        <v>85</v>
      </c>
      <c r="AD699">
        <v>6.2</v>
      </c>
      <c r="AF699" t="s">
        <v>268</v>
      </c>
      <c r="AG699" t="s">
        <v>292</v>
      </c>
      <c r="AH699" t="s">
        <v>270</v>
      </c>
      <c r="AI699" t="s">
        <v>270</v>
      </c>
      <c r="AJ699" t="s">
        <v>270</v>
      </c>
      <c r="AK699" t="s">
        <v>270</v>
      </c>
      <c r="AL699">
        <v>1.6999999999999999E-3</v>
      </c>
      <c r="AM699" t="s">
        <v>271</v>
      </c>
      <c r="AN699">
        <v>32500</v>
      </c>
      <c r="AO699">
        <v>99937</v>
      </c>
      <c r="AP699">
        <v>3</v>
      </c>
      <c r="AQ699">
        <v>37021</v>
      </c>
      <c r="AR699">
        <v>2020</v>
      </c>
      <c r="BR699">
        <v>13.9</v>
      </c>
      <c r="GP699">
        <v>56.93</v>
      </c>
      <c r="GU699">
        <v>32.24</v>
      </c>
      <c r="GV699">
        <v>58.34</v>
      </c>
      <c r="GY699">
        <v>13.9</v>
      </c>
      <c r="GZ699">
        <v>56.93</v>
      </c>
      <c r="HA699">
        <v>70.83</v>
      </c>
      <c r="HB699">
        <v>90.58</v>
      </c>
      <c r="HC699">
        <v>161.41</v>
      </c>
    </row>
    <row r="700" spans="1:211" x14ac:dyDescent="0.25">
      <c r="A700">
        <v>27</v>
      </c>
      <c r="B700">
        <v>106</v>
      </c>
      <c r="C700" t="s">
        <v>250</v>
      </c>
      <c r="D700" t="s">
        <v>251</v>
      </c>
      <c r="E700" t="s">
        <v>252</v>
      </c>
      <c r="F700" t="s">
        <v>253</v>
      </c>
      <c r="G700" t="s">
        <v>254</v>
      </c>
      <c r="H700" t="s">
        <v>255</v>
      </c>
      <c r="I700">
        <v>2017</v>
      </c>
      <c r="J700">
        <v>106</v>
      </c>
      <c r="K700" t="s">
        <v>250</v>
      </c>
      <c r="L700" t="s">
        <v>256</v>
      </c>
      <c r="M700" t="s">
        <v>257</v>
      </c>
      <c r="N700" t="s">
        <v>258</v>
      </c>
      <c r="O700" t="s">
        <v>259</v>
      </c>
      <c r="P700">
        <v>106</v>
      </c>
      <c r="Q700" t="s">
        <v>283</v>
      </c>
      <c r="R700">
        <v>106</v>
      </c>
      <c r="S700" t="s">
        <v>250</v>
      </c>
      <c r="T700" t="s">
        <v>262</v>
      </c>
      <c r="U700" t="s">
        <v>263</v>
      </c>
      <c r="V700" t="s">
        <v>290</v>
      </c>
      <c r="W700" t="s">
        <v>615</v>
      </c>
      <c r="X700">
        <v>0</v>
      </c>
      <c r="Y700" t="s">
        <v>615</v>
      </c>
      <c r="Z700">
        <v>2018</v>
      </c>
      <c r="AA700" t="s">
        <v>611</v>
      </c>
      <c r="AB700" t="s">
        <v>611</v>
      </c>
      <c r="AC700">
        <v>85</v>
      </c>
      <c r="AD700">
        <v>6.2</v>
      </c>
      <c r="AF700" t="s">
        <v>268</v>
      </c>
      <c r="AG700" t="s">
        <v>292</v>
      </c>
      <c r="AH700" t="s">
        <v>270</v>
      </c>
      <c r="AI700" t="s">
        <v>270</v>
      </c>
      <c r="AJ700" t="s">
        <v>270</v>
      </c>
      <c r="AK700" t="s">
        <v>270</v>
      </c>
      <c r="AL700">
        <v>1.6999999999999999E-3</v>
      </c>
      <c r="AM700" t="s">
        <v>271</v>
      </c>
      <c r="AN700">
        <v>32500</v>
      </c>
      <c r="AO700">
        <v>99937</v>
      </c>
      <c r="AP700">
        <v>4</v>
      </c>
      <c r="AQ700">
        <v>37021</v>
      </c>
      <c r="AR700">
        <v>2021</v>
      </c>
      <c r="BR700">
        <v>6.27</v>
      </c>
      <c r="CM700">
        <v>22.66</v>
      </c>
      <c r="GB700">
        <v>21.34</v>
      </c>
      <c r="GP700">
        <v>35.21</v>
      </c>
      <c r="GU700">
        <v>56</v>
      </c>
      <c r="GV700">
        <v>128.57</v>
      </c>
      <c r="GY700">
        <v>50.27</v>
      </c>
      <c r="GZ700">
        <v>35.21</v>
      </c>
      <c r="HA700">
        <v>85.48</v>
      </c>
      <c r="HB700">
        <v>184.57</v>
      </c>
      <c r="HC700">
        <v>270.05</v>
      </c>
    </row>
    <row r="701" spans="1:211" x14ac:dyDescent="0.25">
      <c r="A701">
        <v>27</v>
      </c>
      <c r="B701">
        <v>106</v>
      </c>
      <c r="C701" t="s">
        <v>250</v>
      </c>
      <c r="D701" t="s">
        <v>251</v>
      </c>
      <c r="E701" t="s">
        <v>252</v>
      </c>
      <c r="F701" t="s">
        <v>253</v>
      </c>
      <c r="G701" t="s">
        <v>254</v>
      </c>
      <c r="H701" t="s">
        <v>255</v>
      </c>
      <c r="I701">
        <v>2017</v>
      </c>
      <c r="J701">
        <v>106</v>
      </c>
      <c r="K701" t="s">
        <v>250</v>
      </c>
      <c r="L701" t="s">
        <v>256</v>
      </c>
      <c r="M701" t="s">
        <v>257</v>
      </c>
      <c r="N701" t="s">
        <v>258</v>
      </c>
      <c r="O701" t="s">
        <v>259</v>
      </c>
      <c r="P701">
        <v>106</v>
      </c>
      <c r="Q701" t="s">
        <v>283</v>
      </c>
      <c r="R701">
        <v>106</v>
      </c>
      <c r="S701" t="s">
        <v>250</v>
      </c>
      <c r="T701" t="s">
        <v>262</v>
      </c>
      <c r="U701" t="s">
        <v>263</v>
      </c>
      <c r="V701" t="s">
        <v>290</v>
      </c>
      <c r="W701" t="s">
        <v>615</v>
      </c>
      <c r="X701">
        <v>0</v>
      </c>
      <c r="Y701" t="s">
        <v>615</v>
      </c>
      <c r="Z701">
        <v>2018</v>
      </c>
      <c r="AA701" t="s">
        <v>611</v>
      </c>
      <c r="AB701" t="s">
        <v>611</v>
      </c>
      <c r="AC701">
        <v>85</v>
      </c>
      <c r="AD701">
        <v>6.2</v>
      </c>
      <c r="AF701" t="s">
        <v>268</v>
      </c>
      <c r="AG701" t="s">
        <v>292</v>
      </c>
      <c r="AH701" t="s">
        <v>270</v>
      </c>
      <c r="AI701" t="s">
        <v>270</v>
      </c>
      <c r="AJ701" t="s">
        <v>270</v>
      </c>
      <c r="AK701" t="s">
        <v>270</v>
      </c>
      <c r="AL701">
        <v>1.6999999999999999E-3</v>
      </c>
      <c r="AM701" t="s">
        <v>271</v>
      </c>
      <c r="AN701">
        <v>32500</v>
      </c>
      <c r="AO701">
        <v>99937</v>
      </c>
      <c r="AP701">
        <v>5</v>
      </c>
      <c r="AQ701">
        <v>37021</v>
      </c>
      <c r="AR701">
        <v>2022</v>
      </c>
      <c r="CM701">
        <v>7.41</v>
      </c>
      <c r="GP701">
        <v>5.97</v>
      </c>
      <c r="GU701">
        <v>12.4</v>
      </c>
      <c r="GV701">
        <v>27.59</v>
      </c>
      <c r="GY701">
        <v>7.41</v>
      </c>
      <c r="GZ701">
        <v>5.97</v>
      </c>
      <c r="HA701">
        <v>13.38</v>
      </c>
      <c r="HB701">
        <v>39.99</v>
      </c>
      <c r="HC701">
        <v>53.370000000000005</v>
      </c>
    </row>
    <row r="702" spans="1:211" x14ac:dyDescent="0.25">
      <c r="A702">
        <v>27</v>
      </c>
      <c r="B702">
        <v>106</v>
      </c>
      <c r="C702" t="s">
        <v>250</v>
      </c>
      <c r="D702" t="s">
        <v>251</v>
      </c>
      <c r="E702" t="s">
        <v>252</v>
      </c>
      <c r="F702" t="s">
        <v>253</v>
      </c>
      <c r="G702" t="s">
        <v>254</v>
      </c>
      <c r="H702" t="s">
        <v>255</v>
      </c>
      <c r="I702">
        <v>2017</v>
      </c>
      <c r="J702">
        <v>106</v>
      </c>
      <c r="K702" t="s">
        <v>250</v>
      </c>
      <c r="L702" t="s">
        <v>256</v>
      </c>
      <c r="M702" t="s">
        <v>257</v>
      </c>
      <c r="N702" t="s">
        <v>258</v>
      </c>
      <c r="O702" t="s">
        <v>259</v>
      </c>
      <c r="P702">
        <v>106</v>
      </c>
      <c r="Q702" t="s">
        <v>283</v>
      </c>
      <c r="R702">
        <v>106</v>
      </c>
      <c r="S702" t="s">
        <v>250</v>
      </c>
      <c r="T702" t="s">
        <v>262</v>
      </c>
      <c r="U702" t="s">
        <v>263</v>
      </c>
      <c r="V702" t="s">
        <v>290</v>
      </c>
      <c r="W702" t="s">
        <v>615</v>
      </c>
      <c r="X702">
        <v>0</v>
      </c>
      <c r="Y702" t="s">
        <v>615</v>
      </c>
      <c r="Z702">
        <v>2018</v>
      </c>
      <c r="AA702" t="s">
        <v>611</v>
      </c>
      <c r="AB702" t="s">
        <v>611</v>
      </c>
      <c r="AC702">
        <v>85</v>
      </c>
      <c r="AD702">
        <v>6.2</v>
      </c>
      <c r="AF702" t="s">
        <v>268</v>
      </c>
      <c r="AG702" t="s">
        <v>292</v>
      </c>
      <c r="AH702" t="s">
        <v>270</v>
      </c>
      <c r="AI702" t="s">
        <v>270</v>
      </c>
      <c r="AJ702" t="s">
        <v>270</v>
      </c>
      <c r="AK702" t="s">
        <v>270</v>
      </c>
      <c r="AL702">
        <v>1.6999999999999999E-3</v>
      </c>
      <c r="AM702" t="s">
        <v>271</v>
      </c>
      <c r="AN702">
        <v>32500</v>
      </c>
      <c r="AO702">
        <v>99937</v>
      </c>
      <c r="AP702">
        <v>6</v>
      </c>
      <c r="AQ702">
        <v>37021</v>
      </c>
      <c r="AR702">
        <v>2023</v>
      </c>
      <c r="GU702">
        <v>3.07</v>
      </c>
      <c r="GV702">
        <v>0.62</v>
      </c>
      <c r="GY702">
        <v>0</v>
      </c>
      <c r="GZ702">
        <v>0</v>
      </c>
      <c r="HA702">
        <v>0</v>
      </c>
      <c r="HB702">
        <v>3.69</v>
      </c>
      <c r="HC702">
        <v>3.69</v>
      </c>
    </row>
    <row r="703" spans="1:211" x14ac:dyDescent="0.25">
      <c r="A703">
        <v>27</v>
      </c>
      <c r="B703">
        <v>106</v>
      </c>
      <c r="C703" t="s">
        <v>250</v>
      </c>
      <c r="D703" t="s">
        <v>251</v>
      </c>
      <c r="E703" t="s">
        <v>252</v>
      </c>
      <c r="F703" t="s">
        <v>253</v>
      </c>
      <c r="G703" t="s">
        <v>254</v>
      </c>
      <c r="H703" t="s">
        <v>255</v>
      </c>
      <c r="I703">
        <v>2017</v>
      </c>
      <c r="J703">
        <v>106</v>
      </c>
      <c r="K703" t="s">
        <v>250</v>
      </c>
      <c r="L703" t="s">
        <v>256</v>
      </c>
      <c r="M703" t="s">
        <v>257</v>
      </c>
      <c r="N703" t="s">
        <v>258</v>
      </c>
      <c r="O703" t="s">
        <v>259</v>
      </c>
      <c r="P703">
        <v>106</v>
      </c>
      <c r="Q703" t="s">
        <v>283</v>
      </c>
      <c r="R703">
        <v>106</v>
      </c>
      <c r="S703" t="s">
        <v>250</v>
      </c>
      <c r="T703" t="s">
        <v>262</v>
      </c>
      <c r="U703" t="s">
        <v>263</v>
      </c>
      <c r="V703" t="s">
        <v>290</v>
      </c>
      <c r="W703" t="s">
        <v>616</v>
      </c>
      <c r="X703">
        <v>0</v>
      </c>
      <c r="Y703" t="s">
        <v>616</v>
      </c>
      <c r="Z703">
        <v>2018</v>
      </c>
      <c r="AA703" t="s">
        <v>611</v>
      </c>
      <c r="AB703" t="s">
        <v>611</v>
      </c>
      <c r="AC703">
        <v>85</v>
      </c>
      <c r="AD703">
        <v>6.2</v>
      </c>
      <c r="AF703" t="s">
        <v>268</v>
      </c>
      <c r="AG703" t="s">
        <v>292</v>
      </c>
      <c r="AH703" t="s">
        <v>270</v>
      </c>
      <c r="AI703" t="s">
        <v>270</v>
      </c>
      <c r="AJ703" t="s">
        <v>270</v>
      </c>
      <c r="AK703" t="s">
        <v>270</v>
      </c>
      <c r="AL703">
        <v>5.9999999999999995E-4</v>
      </c>
      <c r="AM703" t="s">
        <v>271</v>
      </c>
      <c r="AN703">
        <v>32601</v>
      </c>
      <c r="AO703">
        <v>100133</v>
      </c>
      <c r="AP703">
        <v>2</v>
      </c>
      <c r="AQ703">
        <v>37023</v>
      </c>
      <c r="AR703">
        <v>2019</v>
      </c>
      <c r="GP703">
        <v>0.49</v>
      </c>
      <c r="GU703">
        <v>2.36</v>
      </c>
      <c r="GV703">
        <v>3.04</v>
      </c>
      <c r="GY703">
        <v>0</v>
      </c>
      <c r="GZ703">
        <v>0.49</v>
      </c>
      <c r="HA703">
        <v>0.49</v>
      </c>
      <c r="HB703">
        <v>5.4</v>
      </c>
      <c r="HC703">
        <v>5.89</v>
      </c>
    </row>
    <row r="704" spans="1:211" x14ac:dyDescent="0.25">
      <c r="A704">
        <v>27</v>
      </c>
      <c r="B704">
        <v>106</v>
      </c>
      <c r="C704" t="s">
        <v>250</v>
      </c>
      <c r="D704" t="s">
        <v>251</v>
      </c>
      <c r="E704" t="s">
        <v>252</v>
      </c>
      <c r="F704" t="s">
        <v>253</v>
      </c>
      <c r="G704" t="s">
        <v>254</v>
      </c>
      <c r="H704" t="s">
        <v>255</v>
      </c>
      <c r="I704">
        <v>2017</v>
      </c>
      <c r="J704">
        <v>106</v>
      </c>
      <c r="K704" t="s">
        <v>250</v>
      </c>
      <c r="L704" t="s">
        <v>256</v>
      </c>
      <c r="M704" t="s">
        <v>257</v>
      </c>
      <c r="N704" t="s">
        <v>258</v>
      </c>
      <c r="O704" t="s">
        <v>259</v>
      </c>
      <c r="P704">
        <v>106</v>
      </c>
      <c r="Q704" t="s">
        <v>283</v>
      </c>
      <c r="R704">
        <v>106</v>
      </c>
      <c r="S704" t="s">
        <v>250</v>
      </c>
      <c r="T704" t="s">
        <v>262</v>
      </c>
      <c r="U704" t="s">
        <v>263</v>
      </c>
      <c r="V704" t="s">
        <v>290</v>
      </c>
      <c r="W704" t="s">
        <v>616</v>
      </c>
      <c r="X704">
        <v>0</v>
      </c>
      <c r="Y704" t="s">
        <v>616</v>
      </c>
      <c r="Z704">
        <v>2018</v>
      </c>
      <c r="AA704" t="s">
        <v>611</v>
      </c>
      <c r="AB704" t="s">
        <v>611</v>
      </c>
      <c r="AC704">
        <v>85</v>
      </c>
      <c r="AD704">
        <v>6.2</v>
      </c>
      <c r="AF704" t="s">
        <v>268</v>
      </c>
      <c r="AG704" t="s">
        <v>292</v>
      </c>
      <c r="AH704" t="s">
        <v>270</v>
      </c>
      <c r="AI704" t="s">
        <v>270</v>
      </c>
      <c r="AJ704" t="s">
        <v>270</v>
      </c>
      <c r="AK704" t="s">
        <v>270</v>
      </c>
      <c r="AL704">
        <v>5.9999999999999995E-4</v>
      </c>
      <c r="AM704" t="s">
        <v>271</v>
      </c>
      <c r="AN704">
        <v>32601</v>
      </c>
      <c r="AO704">
        <v>100133</v>
      </c>
      <c r="AP704">
        <v>3</v>
      </c>
      <c r="AQ704">
        <v>37023</v>
      </c>
      <c r="AR704">
        <v>2020</v>
      </c>
      <c r="GP704">
        <v>38.61</v>
      </c>
      <c r="GU704">
        <v>29.62</v>
      </c>
      <c r="GV704">
        <v>54.37</v>
      </c>
      <c r="GY704">
        <v>0</v>
      </c>
      <c r="GZ704">
        <v>38.61</v>
      </c>
      <c r="HA704">
        <v>38.61</v>
      </c>
      <c r="HB704">
        <v>83.99</v>
      </c>
      <c r="HC704">
        <v>122.6</v>
      </c>
    </row>
    <row r="705" spans="1:211" x14ac:dyDescent="0.25">
      <c r="A705">
        <v>27</v>
      </c>
      <c r="B705">
        <v>106</v>
      </c>
      <c r="C705" t="s">
        <v>250</v>
      </c>
      <c r="D705" t="s">
        <v>251</v>
      </c>
      <c r="E705" t="s">
        <v>252</v>
      </c>
      <c r="F705" t="s">
        <v>253</v>
      </c>
      <c r="G705" t="s">
        <v>254</v>
      </c>
      <c r="H705" t="s">
        <v>255</v>
      </c>
      <c r="I705">
        <v>2017</v>
      </c>
      <c r="J705">
        <v>106</v>
      </c>
      <c r="K705" t="s">
        <v>250</v>
      </c>
      <c r="L705" t="s">
        <v>256</v>
      </c>
      <c r="M705" t="s">
        <v>257</v>
      </c>
      <c r="N705" t="s">
        <v>258</v>
      </c>
      <c r="O705" t="s">
        <v>259</v>
      </c>
      <c r="P705">
        <v>106</v>
      </c>
      <c r="Q705" t="s">
        <v>283</v>
      </c>
      <c r="R705">
        <v>106</v>
      </c>
      <c r="S705" t="s">
        <v>250</v>
      </c>
      <c r="T705" t="s">
        <v>262</v>
      </c>
      <c r="U705" t="s">
        <v>263</v>
      </c>
      <c r="V705" t="s">
        <v>290</v>
      </c>
      <c r="W705" t="s">
        <v>616</v>
      </c>
      <c r="X705">
        <v>0</v>
      </c>
      <c r="Y705" t="s">
        <v>616</v>
      </c>
      <c r="Z705">
        <v>2018</v>
      </c>
      <c r="AA705" t="s">
        <v>611</v>
      </c>
      <c r="AB705" t="s">
        <v>611</v>
      </c>
      <c r="AC705">
        <v>85</v>
      </c>
      <c r="AD705">
        <v>6.2</v>
      </c>
      <c r="AF705" t="s">
        <v>268</v>
      </c>
      <c r="AG705" t="s">
        <v>292</v>
      </c>
      <c r="AH705" t="s">
        <v>270</v>
      </c>
      <c r="AI705" t="s">
        <v>270</v>
      </c>
      <c r="AJ705" t="s">
        <v>270</v>
      </c>
      <c r="AK705" t="s">
        <v>270</v>
      </c>
      <c r="AL705">
        <v>5.9999999999999995E-4</v>
      </c>
      <c r="AM705" t="s">
        <v>271</v>
      </c>
      <c r="AN705">
        <v>32601</v>
      </c>
      <c r="AO705">
        <v>100133</v>
      </c>
      <c r="AP705">
        <v>4</v>
      </c>
      <c r="AQ705">
        <v>37023</v>
      </c>
      <c r="AR705">
        <v>2021</v>
      </c>
      <c r="BR705">
        <v>6.27</v>
      </c>
      <c r="GB705">
        <v>21.31</v>
      </c>
      <c r="GP705">
        <v>79.180000000000007</v>
      </c>
      <c r="GU705">
        <v>70.900000000000006</v>
      </c>
      <c r="GV705">
        <v>77.430000000000007</v>
      </c>
      <c r="GY705">
        <v>27.58</v>
      </c>
      <c r="GZ705">
        <v>79.180000000000007</v>
      </c>
      <c r="HA705">
        <v>106.76</v>
      </c>
      <c r="HB705">
        <v>148.33000000000001</v>
      </c>
      <c r="HC705">
        <v>255.09000000000003</v>
      </c>
    </row>
    <row r="706" spans="1:211" x14ac:dyDescent="0.25">
      <c r="A706">
        <v>27</v>
      </c>
      <c r="B706">
        <v>106</v>
      </c>
      <c r="C706" t="s">
        <v>250</v>
      </c>
      <c r="D706" t="s">
        <v>251</v>
      </c>
      <c r="E706" t="s">
        <v>252</v>
      </c>
      <c r="F706" t="s">
        <v>253</v>
      </c>
      <c r="G706" t="s">
        <v>254</v>
      </c>
      <c r="H706" t="s">
        <v>255</v>
      </c>
      <c r="I706">
        <v>2017</v>
      </c>
      <c r="J706">
        <v>106</v>
      </c>
      <c r="K706" t="s">
        <v>250</v>
      </c>
      <c r="L706" t="s">
        <v>256</v>
      </c>
      <c r="M706" t="s">
        <v>257</v>
      </c>
      <c r="N706" t="s">
        <v>258</v>
      </c>
      <c r="O706" t="s">
        <v>259</v>
      </c>
      <c r="P706">
        <v>106</v>
      </c>
      <c r="Q706" t="s">
        <v>283</v>
      </c>
      <c r="R706">
        <v>106</v>
      </c>
      <c r="S706" t="s">
        <v>250</v>
      </c>
      <c r="T706" t="s">
        <v>262</v>
      </c>
      <c r="U706" t="s">
        <v>263</v>
      </c>
      <c r="V706" t="s">
        <v>290</v>
      </c>
      <c r="W706" t="s">
        <v>616</v>
      </c>
      <c r="X706">
        <v>0</v>
      </c>
      <c r="Y706" t="s">
        <v>616</v>
      </c>
      <c r="Z706">
        <v>2018</v>
      </c>
      <c r="AA706" t="s">
        <v>611</v>
      </c>
      <c r="AB706" t="s">
        <v>611</v>
      </c>
      <c r="AC706">
        <v>85</v>
      </c>
      <c r="AD706">
        <v>6.2</v>
      </c>
      <c r="AF706" t="s">
        <v>268</v>
      </c>
      <c r="AG706" t="s">
        <v>292</v>
      </c>
      <c r="AH706" t="s">
        <v>270</v>
      </c>
      <c r="AI706" t="s">
        <v>270</v>
      </c>
      <c r="AJ706" t="s">
        <v>270</v>
      </c>
      <c r="AK706" t="s">
        <v>270</v>
      </c>
      <c r="AL706">
        <v>5.9999999999999995E-4</v>
      </c>
      <c r="AM706" t="s">
        <v>271</v>
      </c>
      <c r="AN706">
        <v>32601</v>
      </c>
      <c r="AO706">
        <v>100133</v>
      </c>
      <c r="AP706">
        <v>5</v>
      </c>
      <c r="AQ706">
        <v>37023</v>
      </c>
      <c r="AR706">
        <v>2022</v>
      </c>
      <c r="GP706">
        <v>12.53</v>
      </c>
      <c r="GU706">
        <v>12.37</v>
      </c>
      <c r="GV706">
        <v>10.35</v>
      </c>
      <c r="GY706">
        <v>0</v>
      </c>
      <c r="GZ706">
        <v>12.53</v>
      </c>
      <c r="HA706">
        <v>12.53</v>
      </c>
      <c r="HB706">
        <v>22.72</v>
      </c>
      <c r="HC706">
        <v>35.25</v>
      </c>
    </row>
    <row r="707" spans="1:211" x14ac:dyDescent="0.25">
      <c r="A707">
        <v>27</v>
      </c>
      <c r="B707">
        <v>106</v>
      </c>
      <c r="C707" t="s">
        <v>250</v>
      </c>
      <c r="D707" t="s">
        <v>251</v>
      </c>
      <c r="E707" t="s">
        <v>252</v>
      </c>
      <c r="F707" t="s">
        <v>253</v>
      </c>
      <c r="G707" t="s">
        <v>254</v>
      </c>
      <c r="H707" t="s">
        <v>255</v>
      </c>
      <c r="I707">
        <v>2017</v>
      </c>
      <c r="J707">
        <v>106</v>
      </c>
      <c r="K707" t="s">
        <v>250</v>
      </c>
      <c r="L707" t="s">
        <v>256</v>
      </c>
      <c r="M707" t="s">
        <v>257</v>
      </c>
      <c r="N707" t="s">
        <v>258</v>
      </c>
      <c r="O707" t="s">
        <v>259</v>
      </c>
      <c r="P707">
        <v>106</v>
      </c>
      <c r="Q707" t="s">
        <v>283</v>
      </c>
      <c r="R707">
        <v>106</v>
      </c>
      <c r="S707" t="s">
        <v>250</v>
      </c>
      <c r="T707" t="s">
        <v>262</v>
      </c>
      <c r="U707" t="s">
        <v>263</v>
      </c>
      <c r="V707" t="s">
        <v>290</v>
      </c>
      <c r="W707" t="s">
        <v>617</v>
      </c>
      <c r="X707">
        <v>0</v>
      </c>
      <c r="Y707" t="s">
        <v>617</v>
      </c>
      <c r="Z707">
        <v>2018</v>
      </c>
      <c r="AA707" t="s">
        <v>611</v>
      </c>
      <c r="AB707" t="s">
        <v>611</v>
      </c>
      <c r="AD707">
        <v>4.5999999999999996</v>
      </c>
      <c r="AF707" t="s">
        <v>268</v>
      </c>
      <c r="AG707" t="s">
        <v>292</v>
      </c>
      <c r="AH707" t="s">
        <v>270</v>
      </c>
      <c r="AI707" t="s">
        <v>270</v>
      </c>
      <c r="AJ707" t="s">
        <v>270</v>
      </c>
      <c r="AK707" t="s">
        <v>270</v>
      </c>
      <c r="AL707">
        <v>2.5999999999999999E-3</v>
      </c>
      <c r="AM707" t="s">
        <v>271</v>
      </c>
      <c r="AN707">
        <v>32478</v>
      </c>
      <c r="AO707">
        <v>108014</v>
      </c>
      <c r="AP707">
        <v>2</v>
      </c>
      <c r="AQ707">
        <v>37015</v>
      </c>
      <c r="AR707">
        <v>2019</v>
      </c>
      <c r="GU707">
        <v>3.99</v>
      </c>
      <c r="GV707">
        <v>5.21</v>
      </c>
      <c r="GY707">
        <v>0</v>
      </c>
      <c r="GZ707">
        <v>0</v>
      </c>
      <c r="HA707">
        <v>0</v>
      </c>
      <c r="HB707">
        <v>9.1999999999999993</v>
      </c>
      <c r="HC707">
        <v>9.1999999999999993</v>
      </c>
    </row>
    <row r="708" spans="1:211" x14ac:dyDescent="0.25">
      <c r="A708">
        <v>27</v>
      </c>
      <c r="B708">
        <v>106</v>
      </c>
      <c r="C708" t="s">
        <v>250</v>
      </c>
      <c r="D708" t="s">
        <v>251</v>
      </c>
      <c r="E708" t="s">
        <v>252</v>
      </c>
      <c r="F708" t="s">
        <v>253</v>
      </c>
      <c r="G708" t="s">
        <v>254</v>
      </c>
      <c r="H708" t="s">
        <v>255</v>
      </c>
      <c r="I708">
        <v>2017</v>
      </c>
      <c r="J708">
        <v>106</v>
      </c>
      <c r="K708" t="s">
        <v>250</v>
      </c>
      <c r="L708" t="s">
        <v>256</v>
      </c>
      <c r="M708" t="s">
        <v>257</v>
      </c>
      <c r="N708" t="s">
        <v>258</v>
      </c>
      <c r="O708" t="s">
        <v>259</v>
      </c>
      <c r="P708">
        <v>106</v>
      </c>
      <c r="Q708" t="s">
        <v>283</v>
      </c>
      <c r="R708">
        <v>106</v>
      </c>
      <c r="S708" t="s">
        <v>250</v>
      </c>
      <c r="T708" t="s">
        <v>262</v>
      </c>
      <c r="U708" t="s">
        <v>263</v>
      </c>
      <c r="V708" t="s">
        <v>290</v>
      </c>
      <c r="W708" t="s">
        <v>617</v>
      </c>
      <c r="X708">
        <v>0</v>
      </c>
      <c r="Y708" t="s">
        <v>617</v>
      </c>
      <c r="Z708">
        <v>2018</v>
      </c>
      <c r="AA708" t="s">
        <v>611</v>
      </c>
      <c r="AB708" t="s">
        <v>611</v>
      </c>
      <c r="AD708">
        <v>4.5999999999999996</v>
      </c>
      <c r="AF708" t="s">
        <v>268</v>
      </c>
      <c r="AG708" t="s">
        <v>292</v>
      </c>
      <c r="AH708" t="s">
        <v>270</v>
      </c>
      <c r="AI708" t="s">
        <v>270</v>
      </c>
      <c r="AJ708" t="s">
        <v>270</v>
      </c>
      <c r="AK708" t="s">
        <v>270</v>
      </c>
      <c r="AL708">
        <v>2.5999999999999999E-3</v>
      </c>
      <c r="AM708" t="s">
        <v>271</v>
      </c>
      <c r="AN708">
        <v>32478</v>
      </c>
      <c r="AO708">
        <v>108014</v>
      </c>
      <c r="AP708">
        <v>3</v>
      </c>
      <c r="AQ708">
        <v>37015</v>
      </c>
      <c r="AR708">
        <v>2020</v>
      </c>
      <c r="BX708">
        <v>6.78</v>
      </c>
      <c r="CM708">
        <v>6.65</v>
      </c>
      <c r="GU708">
        <v>31.89</v>
      </c>
      <c r="GV708">
        <v>57.94</v>
      </c>
      <c r="GW708">
        <v>2.23</v>
      </c>
      <c r="GY708">
        <v>13.43</v>
      </c>
      <c r="GZ708">
        <v>0</v>
      </c>
      <c r="HA708">
        <v>13.43</v>
      </c>
      <c r="HB708">
        <v>92.06</v>
      </c>
      <c r="HC708">
        <v>105.49</v>
      </c>
    </row>
    <row r="709" spans="1:211" x14ac:dyDescent="0.25">
      <c r="A709">
        <v>27</v>
      </c>
      <c r="B709">
        <v>106</v>
      </c>
      <c r="C709" t="s">
        <v>250</v>
      </c>
      <c r="D709" t="s">
        <v>251</v>
      </c>
      <c r="E709" t="s">
        <v>252</v>
      </c>
      <c r="F709" t="s">
        <v>253</v>
      </c>
      <c r="G709" t="s">
        <v>254</v>
      </c>
      <c r="H709" t="s">
        <v>255</v>
      </c>
      <c r="I709">
        <v>2017</v>
      </c>
      <c r="J709">
        <v>106</v>
      </c>
      <c r="K709" t="s">
        <v>250</v>
      </c>
      <c r="L709" t="s">
        <v>256</v>
      </c>
      <c r="M709" t="s">
        <v>257</v>
      </c>
      <c r="N709" t="s">
        <v>258</v>
      </c>
      <c r="O709" t="s">
        <v>259</v>
      </c>
      <c r="P709">
        <v>106</v>
      </c>
      <c r="Q709" t="s">
        <v>283</v>
      </c>
      <c r="R709">
        <v>106</v>
      </c>
      <c r="S709" t="s">
        <v>250</v>
      </c>
      <c r="T709" t="s">
        <v>262</v>
      </c>
      <c r="U709" t="s">
        <v>263</v>
      </c>
      <c r="V709" t="s">
        <v>290</v>
      </c>
      <c r="W709" t="s">
        <v>617</v>
      </c>
      <c r="X709">
        <v>0</v>
      </c>
      <c r="Y709" t="s">
        <v>617</v>
      </c>
      <c r="Z709">
        <v>2018</v>
      </c>
      <c r="AA709" t="s">
        <v>611</v>
      </c>
      <c r="AB709" t="s">
        <v>611</v>
      </c>
      <c r="AD709">
        <v>4.5999999999999996</v>
      </c>
      <c r="AF709" t="s">
        <v>268</v>
      </c>
      <c r="AG709" t="s">
        <v>292</v>
      </c>
      <c r="AH709" t="s">
        <v>270</v>
      </c>
      <c r="AI709" t="s">
        <v>270</v>
      </c>
      <c r="AJ709" t="s">
        <v>270</v>
      </c>
      <c r="AK709" t="s">
        <v>270</v>
      </c>
      <c r="AL709">
        <v>2.5999999999999999E-3</v>
      </c>
      <c r="AM709" t="s">
        <v>271</v>
      </c>
      <c r="AN709">
        <v>32478</v>
      </c>
      <c r="AO709">
        <v>108014</v>
      </c>
      <c r="AP709">
        <v>4</v>
      </c>
      <c r="AQ709">
        <v>37015</v>
      </c>
      <c r="AR709">
        <v>2021</v>
      </c>
      <c r="CA709">
        <v>3.33</v>
      </c>
      <c r="CM709">
        <v>187.46</v>
      </c>
      <c r="ES709">
        <v>33.89</v>
      </c>
      <c r="FL709">
        <v>9.18</v>
      </c>
      <c r="GB709">
        <v>10.34</v>
      </c>
      <c r="GP709">
        <v>49.73</v>
      </c>
      <c r="GU709">
        <v>100.55</v>
      </c>
      <c r="GV709">
        <v>200.85</v>
      </c>
      <c r="GY709">
        <v>244.2</v>
      </c>
      <c r="GZ709">
        <v>49.73</v>
      </c>
      <c r="HA709">
        <v>293.93</v>
      </c>
      <c r="HB709">
        <v>301.39999999999998</v>
      </c>
      <c r="HC709">
        <v>595.33000000000004</v>
      </c>
    </row>
    <row r="710" spans="1:211" x14ac:dyDescent="0.25">
      <c r="A710">
        <v>27</v>
      </c>
      <c r="B710">
        <v>106</v>
      </c>
      <c r="C710" t="s">
        <v>250</v>
      </c>
      <c r="D710" t="s">
        <v>251</v>
      </c>
      <c r="E710" t="s">
        <v>252</v>
      </c>
      <c r="F710" t="s">
        <v>253</v>
      </c>
      <c r="G710" t="s">
        <v>254</v>
      </c>
      <c r="H710" t="s">
        <v>255</v>
      </c>
      <c r="I710">
        <v>2017</v>
      </c>
      <c r="J710">
        <v>106</v>
      </c>
      <c r="K710" t="s">
        <v>250</v>
      </c>
      <c r="L710" t="s">
        <v>256</v>
      </c>
      <c r="M710" t="s">
        <v>257</v>
      </c>
      <c r="N710" t="s">
        <v>258</v>
      </c>
      <c r="O710" t="s">
        <v>259</v>
      </c>
      <c r="P710">
        <v>106</v>
      </c>
      <c r="Q710" t="s">
        <v>283</v>
      </c>
      <c r="R710">
        <v>106</v>
      </c>
      <c r="S710" t="s">
        <v>250</v>
      </c>
      <c r="T710" t="s">
        <v>262</v>
      </c>
      <c r="U710" t="s">
        <v>263</v>
      </c>
      <c r="V710" t="s">
        <v>290</v>
      </c>
      <c r="W710" t="s">
        <v>617</v>
      </c>
      <c r="X710">
        <v>0</v>
      </c>
      <c r="Y710" t="s">
        <v>617</v>
      </c>
      <c r="Z710">
        <v>2018</v>
      </c>
      <c r="AA710" t="s">
        <v>611</v>
      </c>
      <c r="AB710" t="s">
        <v>611</v>
      </c>
      <c r="AD710">
        <v>4.5999999999999996</v>
      </c>
      <c r="AF710" t="s">
        <v>268</v>
      </c>
      <c r="AG710" t="s">
        <v>292</v>
      </c>
      <c r="AH710" t="s">
        <v>270</v>
      </c>
      <c r="AI710" t="s">
        <v>270</v>
      </c>
      <c r="AJ710" t="s">
        <v>270</v>
      </c>
      <c r="AK710" t="s">
        <v>270</v>
      </c>
      <c r="AL710">
        <v>2.5999999999999999E-3</v>
      </c>
      <c r="AM710" t="s">
        <v>271</v>
      </c>
      <c r="AN710">
        <v>32478</v>
      </c>
      <c r="AO710">
        <v>108014</v>
      </c>
      <c r="AP710">
        <v>5</v>
      </c>
      <c r="AQ710">
        <v>37015</v>
      </c>
      <c r="AR710">
        <v>2022</v>
      </c>
      <c r="BR710">
        <v>21.68</v>
      </c>
      <c r="GP710">
        <v>4.6900000000000004</v>
      </c>
      <c r="GV710">
        <v>25.99</v>
      </c>
      <c r="GY710">
        <v>21.68</v>
      </c>
      <c r="GZ710">
        <v>4.6900000000000004</v>
      </c>
      <c r="HA710">
        <v>26.37</v>
      </c>
      <c r="HB710">
        <v>25.99</v>
      </c>
      <c r="HC710">
        <v>52.36</v>
      </c>
    </row>
    <row r="711" spans="1:211" x14ac:dyDescent="0.25">
      <c r="A711">
        <v>27</v>
      </c>
      <c r="B711">
        <v>106</v>
      </c>
      <c r="C711" t="s">
        <v>250</v>
      </c>
      <c r="D711" t="s">
        <v>251</v>
      </c>
      <c r="E711" t="s">
        <v>252</v>
      </c>
      <c r="F711" t="s">
        <v>253</v>
      </c>
      <c r="G711" t="s">
        <v>254</v>
      </c>
      <c r="H711" t="s">
        <v>255</v>
      </c>
      <c r="I711">
        <v>2017</v>
      </c>
      <c r="J711">
        <v>106</v>
      </c>
      <c r="K711" t="s">
        <v>250</v>
      </c>
      <c r="L711" t="s">
        <v>256</v>
      </c>
      <c r="M711" t="s">
        <v>257</v>
      </c>
      <c r="N711" t="s">
        <v>258</v>
      </c>
      <c r="O711" t="s">
        <v>259</v>
      </c>
      <c r="P711">
        <v>106</v>
      </c>
      <c r="Q711" t="s">
        <v>283</v>
      </c>
      <c r="R711">
        <v>106</v>
      </c>
      <c r="S711" t="s">
        <v>250</v>
      </c>
      <c r="T711" t="s">
        <v>262</v>
      </c>
      <c r="U711" t="s">
        <v>263</v>
      </c>
      <c r="V711" t="s">
        <v>290</v>
      </c>
      <c r="W711" t="s">
        <v>618</v>
      </c>
      <c r="X711">
        <v>0</v>
      </c>
      <c r="Y711" t="s">
        <v>618</v>
      </c>
      <c r="Z711">
        <v>2018</v>
      </c>
      <c r="AA711" t="s">
        <v>604</v>
      </c>
      <c r="AB711" t="s">
        <v>604</v>
      </c>
      <c r="AD711">
        <v>4.5999999999999996</v>
      </c>
      <c r="AF711" t="s">
        <v>268</v>
      </c>
      <c r="AG711" t="s">
        <v>292</v>
      </c>
      <c r="AH711" t="s">
        <v>270</v>
      </c>
      <c r="AI711" t="s">
        <v>270</v>
      </c>
      <c r="AJ711" t="s">
        <v>270</v>
      </c>
      <c r="AK711" t="s">
        <v>270</v>
      </c>
      <c r="AL711">
        <v>2.2000000000000001E-3</v>
      </c>
      <c r="AM711" t="s">
        <v>271</v>
      </c>
      <c r="AN711">
        <v>32690</v>
      </c>
      <c r="AO711">
        <v>108683</v>
      </c>
      <c r="AP711">
        <v>2</v>
      </c>
      <c r="AQ711">
        <v>37014</v>
      </c>
      <c r="AR711">
        <v>2019</v>
      </c>
      <c r="GB711">
        <v>11.54</v>
      </c>
      <c r="GU711">
        <v>2.5499999999999998</v>
      </c>
      <c r="GV711">
        <v>3.29</v>
      </c>
      <c r="GY711">
        <v>11.54</v>
      </c>
      <c r="GZ711">
        <v>0</v>
      </c>
      <c r="HA711">
        <v>11.54</v>
      </c>
      <c r="HB711">
        <v>5.84</v>
      </c>
      <c r="HC711">
        <v>17.38</v>
      </c>
    </row>
    <row r="712" spans="1:211" x14ac:dyDescent="0.25">
      <c r="A712">
        <v>27</v>
      </c>
      <c r="B712">
        <v>106</v>
      </c>
      <c r="C712" t="s">
        <v>250</v>
      </c>
      <c r="D712" t="s">
        <v>251</v>
      </c>
      <c r="E712" t="s">
        <v>252</v>
      </c>
      <c r="F712" t="s">
        <v>253</v>
      </c>
      <c r="G712" t="s">
        <v>254</v>
      </c>
      <c r="H712" t="s">
        <v>255</v>
      </c>
      <c r="I712">
        <v>2017</v>
      </c>
      <c r="J712">
        <v>106</v>
      </c>
      <c r="K712" t="s">
        <v>250</v>
      </c>
      <c r="L712" t="s">
        <v>256</v>
      </c>
      <c r="M712" t="s">
        <v>257</v>
      </c>
      <c r="N712" t="s">
        <v>258</v>
      </c>
      <c r="O712" t="s">
        <v>259</v>
      </c>
      <c r="P712">
        <v>106</v>
      </c>
      <c r="Q712" t="s">
        <v>283</v>
      </c>
      <c r="R712">
        <v>106</v>
      </c>
      <c r="S712" t="s">
        <v>250</v>
      </c>
      <c r="T712" t="s">
        <v>262</v>
      </c>
      <c r="U712" t="s">
        <v>263</v>
      </c>
      <c r="V712" t="s">
        <v>290</v>
      </c>
      <c r="W712" t="s">
        <v>618</v>
      </c>
      <c r="X712">
        <v>0</v>
      </c>
      <c r="Y712" t="s">
        <v>618</v>
      </c>
      <c r="Z712">
        <v>2018</v>
      </c>
      <c r="AA712" t="s">
        <v>604</v>
      </c>
      <c r="AB712" t="s">
        <v>604</v>
      </c>
      <c r="AD712">
        <v>4.5999999999999996</v>
      </c>
      <c r="AF712" t="s">
        <v>268</v>
      </c>
      <c r="AG712" t="s">
        <v>292</v>
      </c>
      <c r="AH712" t="s">
        <v>270</v>
      </c>
      <c r="AI712" t="s">
        <v>270</v>
      </c>
      <c r="AJ712" t="s">
        <v>270</v>
      </c>
      <c r="AK712" t="s">
        <v>270</v>
      </c>
      <c r="AL712">
        <v>2.2000000000000001E-3</v>
      </c>
      <c r="AM712" t="s">
        <v>271</v>
      </c>
      <c r="AN712">
        <v>32690</v>
      </c>
      <c r="AO712">
        <v>108683</v>
      </c>
      <c r="AP712">
        <v>3</v>
      </c>
      <c r="AQ712">
        <v>37014</v>
      </c>
      <c r="AR712">
        <v>2020</v>
      </c>
      <c r="GP712">
        <v>34.229999999999997</v>
      </c>
      <c r="GU712">
        <v>29.07</v>
      </c>
      <c r="GV712">
        <v>43.69</v>
      </c>
      <c r="GY712">
        <v>0</v>
      </c>
      <c r="GZ712">
        <v>34.229999999999997</v>
      </c>
      <c r="HA712">
        <v>34.229999999999997</v>
      </c>
      <c r="HB712">
        <v>72.760000000000005</v>
      </c>
      <c r="HC712">
        <v>106.99</v>
      </c>
    </row>
    <row r="713" spans="1:211" x14ac:dyDescent="0.25">
      <c r="A713">
        <v>27</v>
      </c>
      <c r="B713">
        <v>106</v>
      </c>
      <c r="C713" t="s">
        <v>250</v>
      </c>
      <c r="D713" t="s">
        <v>251</v>
      </c>
      <c r="E713" t="s">
        <v>252</v>
      </c>
      <c r="F713" t="s">
        <v>253</v>
      </c>
      <c r="G713" t="s">
        <v>254</v>
      </c>
      <c r="H713" t="s">
        <v>255</v>
      </c>
      <c r="I713">
        <v>2017</v>
      </c>
      <c r="J713">
        <v>106</v>
      </c>
      <c r="K713" t="s">
        <v>250</v>
      </c>
      <c r="L713" t="s">
        <v>256</v>
      </c>
      <c r="M713" t="s">
        <v>257</v>
      </c>
      <c r="N713" t="s">
        <v>258</v>
      </c>
      <c r="O713" t="s">
        <v>259</v>
      </c>
      <c r="P713">
        <v>106</v>
      </c>
      <c r="Q713" t="s">
        <v>283</v>
      </c>
      <c r="R713">
        <v>106</v>
      </c>
      <c r="S713" t="s">
        <v>250</v>
      </c>
      <c r="T713" t="s">
        <v>262</v>
      </c>
      <c r="U713" t="s">
        <v>263</v>
      </c>
      <c r="V713" t="s">
        <v>290</v>
      </c>
      <c r="W713" t="s">
        <v>618</v>
      </c>
      <c r="X713">
        <v>0</v>
      </c>
      <c r="Y713" t="s">
        <v>618</v>
      </c>
      <c r="Z713">
        <v>2018</v>
      </c>
      <c r="AA713" t="s">
        <v>604</v>
      </c>
      <c r="AB713" t="s">
        <v>604</v>
      </c>
      <c r="AD713">
        <v>4.5999999999999996</v>
      </c>
      <c r="AF713" t="s">
        <v>268</v>
      </c>
      <c r="AG713" t="s">
        <v>292</v>
      </c>
      <c r="AH713" t="s">
        <v>270</v>
      </c>
      <c r="AI713" t="s">
        <v>270</v>
      </c>
      <c r="AJ713" t="s">
        <v>270</v>
      </c>
      <c r="AK713" t="s">
        <v>270</v>
      </c>
      <c r="AL713">
        <v>2.2000000000000001E-3</v>
      </c>
      <c r="AM713" t="s">
        <v>271</v>
      </c>
      <c r="AN713">
        <v>32690</v>
      </c>
      <c r="AO713">
        <v>108683</v>
      </c>
      <c r="AP713">
        <v>4</v>
      </c>
      <c r="AQ713">
        <v>37014</v>
      </c>
      <c r="AR713">
        <v>2021</v>
      </c>
      <c r="CM713">
        <v>81.58</v>
      </c>
      <c r="FL713">
        <v>9.18</v>
      </c>
      <c r="GB713">
        <v>12.73</v>
      </c>
      <c r="GP713">
        <v>18.350000000000001</v>
      </c>
      <c r="GU713">
        <v>82.52</v>
      </c>
      <c r="GV713">
        <v>112.74</v>
      </c>
      <c r="GY713">
        <v>103.49</v>
      </c>
      <c r="GZ713">
        <v>18.350000000000001</v>
      </c>
      <c r="HA713">
        <v>121.84</v>
      </c>
      <c r="HB713">
        <v>195.26</v>
      </c>
      <c r="HC713">
        <v>317.10000000000002</v>
      </c>
    </row>
    <row r="714" spans="1:211" x14ac:dyDescent="0.25">
      <c r="A714">
        <v>27</v>
      </c>
      <c r="B714">
        <v>106</v>
      </c>
      <c r="C714" t="s">
        <v>250</v>
      </c>
      <c r="D714" t="s">
        <v>251</v>
      </c>
      <c r="E714" t="s">
        <v>252</v>
      </c>
      <c r="F714" t="s">
        <v>253</v>
      </c>
      <c r="G714" t="s">
        <v>254</v>
      </c>
      <c r="H714" t="s">
        <v>255</v>
      </c>
      <c r="I714">
        <v>2017</v>
      </c>
      <c r="J714">
        <v>106</v>
      </c>
      <c r="K714" t="s">
        <v>250</v>
      </c>
      <c r="L714" t="s">
        <v>256</v>
      </c>
      <c r="M714" t="s">
        <v>257</v>
      </c>
      <c r="N714" t="s">
        <v>258</v>
      </c>
      <c r="O714" t="s">
        <v>259</v>
      </c>
      <c r="P714">
        <v>106</v>
      </c>
      <c r="Q714" t="s">
        <v>283</v>
      </c>
      <c r="R714">
        <v>106</v>
      </c>
      <c r="S714" t="s">
        <v>250</v>
      </c>
      <c r="T714" t="s">
        <v>262</v>
      </c>
      <c r="U714" t="s">
        <v>263</v>
      </c>
      <c r="V714" t="s">
        <v>290</v>
      </c>
      <c r="W714" t="s">
        <v>618</v>
      </c>
      <c r="X714">
        <v>0</v>
      </c>
      <c r="Y714" t="s">
        <v>618</v>
      </c>
      <c r="Z714">
        <v>2018</v>
      </c>
      <c r="AA714" t="s">
        <v>604</v>
      </c>
      <c r="AB714" t="s">
        <v>604</v>
      </c>
      <c r="AD714">
        <v>4.5999999999999996</v>
      </c>
      <c r="AF714" t="s">
        <v>268</v>
      </c>
      <c r="AG714" t="s">
        <v>292</v>
      </c>
      <c r="AH714" t="s">
        <v>270</v>
      </c>
      <c r="AI714" t="s">
        <v>270</v>
      </c>
      <c r="AJ714" t="s">
        <v>270</v>
      </c>
      <c r="AK714" t="s">
        <v>270</v>
      </c>
      <c r="AL714">
        <v>2.2000000000000001E-3</v>
      </c>
      <c r="AM714" t="s">
        <v>271</v>
      </c>
      <c r="AN714">
        <v>32690</v>
      </c>
      <c r="AO714">
        <v>108683</v>
      </c>
      <c r="AP714">
        <v>5</v>
      </c>
      <c r="AQ714">
        <v>37014</v>
      </c>
      <c r="AR714">
        <v>2022</v>
      </c>
      <c r="GP714">
        <v>5.78</v>
      </c>
      <c r="GV714">
        <v>12.25</v>
      </c>
      <c r="GY714">
        <v>0</v>
      </c>
      <c r="GZ714">
        <v>5.78</v>
      </c>
      <c r="HA714">
        <v>5.78</v>
      </c>
      <c r="HB714">
        <v>12.25</v>
      </c>
      <c r="HC714">
        <v>18.03</v>
      </c>
    </row>
    <row r="715" spans="1:211" x14ac:dyDescent="0.25">
      <c r="A715">
        <v>27</v>
      </c>
      <c r="B715">
        <v>106</v>
      </c>
      <c r="C715" t="s">
        <v>250</v>
      </c>
      <c r="D715" t="s">
        <v>251</v>
      </c>
      <c r="E715" t="s">
        <v>252</v>
      </c>
      <c r="F715" t="s">
        <v>253</v>
      </c>
      <c r="G715" t="s">
        <v>254</v>
      </c>
      <c r="H715" t="s">
        <v>255</v>
      </c>
      <c r="I715">
        <v>2018</v>
      </c>
      <c r="J715">
        <v>106</v>
      </c>
      <c r="K715" t="s">
        <v>250</v>
      </c>
      <c r="L715" t="s">
        <v>256</v>
      </c>
      <c r="M715" t="s">
        <v>257</v>
      </c>
      <c r="N715" t="s">
        <v>258</v>
      </c>
      <c r="O715" t="s">
        <v>259</v>
      </c>
      <c r="P715">
        <v>420</v>
      </c>
      <c r="Q715" t="s">
        <v>260</v>
      </c>
      <c r="R715">
        <v>420</v>
      </c>
      <c r="S715" t="s">
        <v>261</v>
      </c>
      <c r="T715" t="s">
        <v>262</v>
      </c>
      <c r="U715" t="s">
        <v>263</v>
      </c>
      <c r="V715" t="s">
        <v>264</v>
      </c>
      <c r="W715" t="s">
        <v>619</v>
      </c>
      <c r="X715">
        <v>0</v>
      </c>
      <c r="Y715" t="s">
        <v>619</v>
      </c>
      <c r="Z715">
        <v>2019</v>
      </c>
      <c r="AA715" t="s">
        <v>620</v>
      </c>
      <c r="AB715" t="s">
        <v>620</v>
      </c>
      <c r="AC715">
        <v>89</v>
      </c>
      <c r="AD715">
        <v>7.44</v>
      </c>
      <c r="AF715" t="s">
        <v>268</v>
      </c>
      <c r="AG715" t="s">
        <v>269</v>
      </c>
      <c r="AH715" t="s">
        <v>270</v>
      </c>
      <c r="AI715" t="s">
        <v>270</v>
      </c>
      <c r="AJ715" t="s">
        <v>270</v>
      </c>
      <c r="AK715" t="s">
        <v>270</v>
      </c>
      <c r="AL715">
        <v>8.8999999999999999E-3</v>
      </c>
      <c r="AM715" t="s">
        <v>271</v>
      </c>
      <c r="AN715">
        <v>15585</v>
      </c>
      <c r="AO715">
        <v>119351</v>
      </c>
      <c r="AP715">
        <v>3</v>
      </c>
      <c r="AQ715">
        <v>37687</v>
      </c>
      <c r="AR715">
        <v>2021</v>
      </c>
      <c r="BX715">
        <v>27.11</v>
      </c>
      <c r="GP715">
        <v>11.18</v>
      </c>
      <c r="GU715">
        <v>8.8699999999999992</v>
      </c>
      <c r="GV715">
        <v>8.0299999999999994</v>
      </c>
      <c r="GY715">
        <v>27.11</v>
      </c>
      <c r="GZ715">
        <v>11.18</v>
      </c>
      <c r="HA715">
        <v>38.29</v>
      </c>
      <c r="HB715">
        <v>16.899999999999999</v>
      </c>
      <c r="HC715">
        <v>55.19</v>
      </c>
    </row>
    <row r="716" spans="1:211" x14ac:dyDescent="0.25">
      <c r="A716">
        <v>27</v>
      </c>
      <c r="B716">
        <v>106</v>
      </c>
      <c r="C716" t="s">
        <v>250</v>
      </c>
      <c r="D716" t="s">
        <v>251</v>
      </c>
      <c r="E716" t="s">
        <v>252</v>
      </c>
      <c r="F716" t="s">
        <v>253</v>
      </c>
      <c r="G716" t="s">
        <v>254</v>
      </c>
      <c r="H716" t="s">
        <v>255</v>
      </c>
      <c r="I716">
        <v>2018</v>
      </c>
      <c r="J716">
        <v>106</v>
      </c>
      <c r="K716" t="s">
        <v>250</v>
      </c>
      <c r="L716" t="s">
        <v>256</v>
      </c>
      <c r="M716" t="s">
        <v>257</v>
      </c>
      <c r="N716" t="s">
        <v>258</v>
      </c>
      <c r="O716" t="s">
        <v>259</v>
      </c>
      <c r="P716">
        <v>420</v>
      </c>
      <c r="Q716" t="s">
        <v>260</v>
      </c>
      <c r="R716">
        <v>420</v>
      </c>
      <c r="S716" t="s">
        <v>261</v>
      </c>
      <c r="T716" t="s">
        <v>262</v>
      </c>
      <c r="U716" t="s">
        <v>263</v>
      </c>
      <c r="V716" t="s">
        <v>264</v>
      </c>
      <c r="W716" t="s">
        <v>619</v>
      </c>
      <c r="X716">
        <v>0</v>
      </c>
      <c r="Y716" t="s">
        <v>619</v>
      </c>
      <c r="Z716">
        <v>2019</v>
      </c>
      <c r="AA716" t="s">
        <v>620</v>
      </c>
      <c r="AB716" t="s">
        <v>620</v>
      </c>
      <c r="AC716">
        <v>89</v>
      </c>
      <c r="AD716">
        <v>7.44</v>
      </c>
      <c r="AF716" t="s">
        <v>268</v>
      </c>
      <c r="AG716" t="s">
        <v>269</v>
      </c>
      <c r="AH716" t="s">
        <v>270</v>
      </c>
      <c r="AI716" t="s">
        <v>270</v>
      </c>
      <c r="AJ716" t="s">
        <v>270</v>
      </c>
      <c r="AK716" t="s">
        <v>270</v>
      </c>
      <c r="AL716">
        <v>8.8999999999999999E-3</v>
      </c>
      <c r="AM716" t="s">
        <v>271</v>
      </c>
      <c r="AN716">
        <v>15585</v>
      </c>
      <c r="AO716">
        <v>119351</v>
      </c>
      <c r="AP716">
        <v>4</v>
      </c>
      <c r="AQ716">
        <v>37687</v>
      </c>
      <c r="AR716">
        <v>2022</v>
      </c>
      <c r="CM716">
        <v>28.79</v>
      </c>
      <c r="GP716">
        <v>75.2</v>
      </c>
      <c r="GU716">
        <v>1.97</v>
      </c>
      <c r="GV716">
        <v>13.48</v>
      </c>
      <c r="GW716">
        <v>8.7100000000000009</v>
      </c>
      <c r="GY716">
        <v>28.79</v>
      </c>
      <c r="GZ716">
        <v>75.2</v>
      </c>
      <c r="HA716">
        <v>103.99</v>
      </c>
      <c r="HB716">
        <v>24.16</v>
      </c>
      <c r="HC716">
        <v>128.15</v>
      </c>
    </row>
    <row r="717" spans="1:211" x14ac:dyDescent="0.25">
      <c r="A717">
        <v>27</v>
      </c>
      <c r="B717">
        <v>106</v>
      </c>
      <c r="C717" t="s">
        <v>250</v>
      </c>
      <c r="D717" t="s">
        <v>251</v>
      </c>
      <c r="E717" t="s">
        <v>252</v>
      </c>
      <c r="F717" t="s">
        <v>253</v>
      </c>
      <c r="G717" t="s">
        <v>254</v>
      </c>
      <c r="H717" t="s">
        <v>255</v>
      </c>
      <c r="I717">
        <v>2018</v>
      </c>
      <c r="J717">
        <v>106</v>
      </c>
      <c r="K717" t="s">
        <v>250</v>
      </c>
      <c r="L717" t="s">
        <v>256</v>
      </c>
      <c r="M717" t="s">
        <v>257</v>
      </c>
      <c r="N717" t="s">
        <v>258</v>
      </c>
      <c r="O717" t="s">
        <v>259</v>
      </c>
      <c r="P717">
        <v>420</v>
      </c>
      <c r="Q717" t="s">
        <v>260</v>
      </c>
      <c r="R717">
        <v>420</v>
      </c>
      <c r="S717" t="s">
        <v>261</v>
      </c>
      <c r="T717" t="s">
        <v>262</v>
      </c>
      <c r="U717" t="s">
        <v>263</v>
      </c>
      <c r="V717" t="s">
        <v>264</v>
      </c>
      <c r="W717" t="s">
        <v>621</v>
      </c>
      <c r="X717">
        <v>0</v>
      </c>
      <c r="Y717" t="s">
        <v>621</v>
      </c>
      <c r="Z717">
        <v>2019</v>
      </c>
      <c r="AA717" t="s">
        <v>622</v>
      </c>
      <c r="AB717" t="s">
        <v>622</v>
      </c>
      <c r="AC717">
        <v>94</v>
      </c>
      <c r="AD717">
        <v>8.6999999999999993</v>
      </c>
      <c r="AF717" t="s">
        <v>268</v>
      </c>
      <c r="AG717" t="s">
        <v>269</v>
      </c>
      <c r="AH717" t="s">
        <v>270</v>
      </c>
      <c r="AI717" t="s">
        <v>270</v>
      </c>
      <c r="AJ717" t="s">
        <v>270</v>
      </c>
      <c r="AK717" t="s">
        <v>270</v>
      </c>
      <c r="AL717">
        <v>8.5000000000000006E-3</v>
      </c>
      <c r="AM717" t="s">
        <v>271</v>
      </c>
      <c r="AN717">
        <v>20062</v>
      </c>
      <c r="AO717">
        <v>219899</v>
      </c>
      <c r="AP717">
        <v>1</v>
      </c>
      <c r="AQ717">
        <v>37685</v>
      </c>
      <c r="AR717">
        <v>2019</v>
      </c>
      <c r="GU717">
        <v>1.49</v>
      </c>
      <c r="GV717">
        <v>5.23</v>
      </c>
      <c r="GY717">
        <v>0</v>
      </c>
      <c r="GZ717">
        <v>0</v>
      </c>
      <c r="HA717">
        <v>0</v>
      </c>
      <c r="HB717">
        <v>6.72</v>
      </c>
      <c r="HC717">
        <v>6.7200000000000006</v>
      </c>
    </row>
    <row r="718" spans="1:211" x14ac:dyDescent="0.25">
      <c r="A718">
        <v>27</v>
      </c>
      <c r="B718">
        <v>106</v>
      </c>
      <c r="C718" t="s">
        <v>250</v>
      </c>
      <c r="D718" t="s">
        <v>251</v>
      </c>
      <c r="E718" t="s">
        <v>252</v>
      </c>
      <c r="F718" t="s">
        <v>253</v>
      </c>
      <c r="G718" t="s">
        <v>254</v>
      </c>
      <c r="H718" t="s">
        <v>255</v>
      </c>
      <c r="I718">
        <v>2018</v>
      </c>
      <c r="J718">
        <v>106</v>
      </c>
      <c r="K718" t="s">
        <v>250</v>
      </c>
      <c r="L718" t="s">
        <v>256</v>
      </c>
      <c r="M718" t="s">
        <v>257</v>
      </c>
      <c r="N718" t="s">
        <v>258</v>
      </c>
      <c r="O718" t="s">
        <v>259</v>
      </c>
      <c r="P718">
        <v>420</v>
      </c>
      <c r="Q718" t="s">
        <v>260</v>
      </c>
      <c r="R718">
        <v>420</v>
      </c>
      <c r="S718" t="s">
        <v>261</v>
      </c>
      <c r="T718" t="s">
        <v>262</v>
      </c>
      <c r="U718" t="s">
        <v>263</v>
      </c>
      <c r="V718" t="s">
        <v>264</v>
      </c>
      <c r="W718" t="s">
        <v>621</v>
      </c>
      <c r="X718">
        <v>0</v>
      </c>
      <c r="Y718" t="s">
        <v>621</v>
      </c>
      <c r="Z718">
        <v>2019</v>
      </c>
      <c r="AA718" t="s">
        <v>622</v>
      </c>
      <c r="AB718" t="s">
        <v>622</v>
      </c>
      <c r="AC718">
        <v>94</v>
      </c>
      <c r="AD718">
        <v>8.6999999999999993</v>
      </c>
      <c r="AF718" t="s">
        <v>268</v>
      </c>
      <c r="AG718" t="s">
        <v>269</v>
      </c>
      <c r="AH718" t="s">
        <v>270</v>
      </c>
      <c r="AI718" t="s">
        <v>270</v>
      </c>
      <c r="AJ718" t="s">
        <v>270</v>
      </c>
      <c r="AK718" t="s">
        <v>270</v>
      </c>
      <c r="AL718">
        <v>8.5000000000000006E-3</v>
      </c>
      <c r="AM718" t="s">
        <v>271</v>
      </c>
      <c r="AN718">
        <v>20062</v>
      </c>
      <c r="AO718">
        <v>219899</v>
      </c>
      <c r="AP718">
        <v>3</v>
      </c>
      <c r="AQ718">
        <v>37685</v>
      </c>
      <c r="AR718">
        <v>2021</v>
      </c>
      <c r="GP718">
        <v>14.25</v>
      </c>
      <c r="GU718">
        <v>19.05</v>
      </c>
      <c r="GV718">
        <v>17.239999999999998</v>
      </c>
      <c r="GY718">
        <v>0</v>
      </c>
      <c r="GZ718">
        <v>14.25</v>
      </c>
      <c r="HA718">
        <v>14.25</v>
      </c>
      <c r="HB718">
        <v>36.29</v>
      </c>
      <c r="HC718">
        <v>50.539999999999992</v>
      </c>
    </row>
    <row r="719" spans="1:211" x14ac:dyDescent="0.25">
      <c r="A719">
        <v>27</v>
      </c>
      <c r="B719">
        <v>106</v>
      </c>
      <c r="C719" t="s">
        <v>250</v>
      </c>
      <c r="D719" t="s">
        <v>251</v>
      </c>
      <c r="E719" t="s">
        <v>252</v>
      </c>
      <c r="F719" t="s">
        <v>253</v>
      </c>
      <c r="G719" t="s">
        <v>254</v>
      </c>
      <c r="H719" t="s">
        <v>255</v>
      </c>
      <c r="I719">
        <v>2018</v>
      </c>
      <c r="J719">
        <v>106</v>
      </c>
      <c r="K719" t="s">
        <v>250</v>
      </c>
      <c r="L719" t="s">
        <v>256</v>
      </c>
      <c r="M719" t="s">
        <v>257</v>
      </c>
      <c r="N719" t="s">
        <v>258</v>
      </c>
      <c r="O719" t="s">
        <v>259</v>
      </c>
      <c r="P719">
        <v>420</v>
      </c>
      <c r="Q719" t="s">
        <v>260</v>
      </c>
      <c r="R719">
        <v>420</v>
      </c>
      <c r="S719" t="s">
        <v>261</v>
      </c>
      <c r="T719" t="s">
        <v>262</v>
      </c>
      <c r="U719" t="s">
        <v>263</v>
      </c>
      <c r="V719" t="s">
        <v>264</v>
      </c>
      <c r="W719" t="s">
        <v>621</v>
      </c>
      <c r="X719">
        <v>0</v>
      </c>
      <c r="Y719" t="s">
        <v>621</v>
      </c>
      <c r="Z719">
        <v>2019</v>
      </c>
      <c r="AA719" t="s">
        <v>622</v>
      </c>
      <c r="AB719" t="s">
        <v>622</v>
      </c>
      <c r="AC719">
        <v>94</v>
      </c>
      <c r="AD719">
        <v>8.6999999999999993</v>
      </c>
      <c r="AF719" t="s">
        <v>268</v>
      </c>
      <c r="AG719" t="s">
        <v>269</v>
      </c>
      <c r="AH719" t="s">
        <v>270</v>
      </c>
      <c r="AI719" t="s">
        <v>270</v>
      </c>
      <c r="AJ719" t="s">
        <v>270</v>
      </c>
      <c r="AK719" t="s">
        <v>270</v>
      </c>
      <c r="AL719">
        <v>8.5000000000000006E-3</v>
      </c>
      <c r="AM719" t="s">
        <v>271</v>
      </c>
      <c r="AN719">
        <v>20062</v>
      </c>
      <c r="AO719">
        <v>219899</v>
      </c>
      <c r="AP719">
        <v>4</v>
      </c>
      <c r="AQ719">
        <v>37685</v>
      </c>
      <c r="AR719">
        <v>2022</v>
      </c>
      <c r="BC719">
        <v>40.340000000000003</v>
      </c>
      <c r="FQ719">
        <v>120.9</v>
      </c>
      <c r="GP719">
        <v>142.82</v>
      </c>
      <c r="GU719">
        <v>44.21</v>
      </c>
      <c r="GV719">
        <v>52.74</v>
      </c>
      <c r="GW719">
        <v>3.63</v>
      </c>
      <c r="GY719">
        <v>161.24</v>
      </c>
      <c r="GZ719">
        <v>142.82</v>
      </c>
      <c r="HA719">
        <v>304.06</v>
      </c>
      <c r="HB719">
        <v>100.58</v>
      </c>
      <c r="HC719">
        <v>404.64</v>
      </c>
    </row>
    <row r="720" spans="1:211" x14ac:dyDescent="0.25">
      <c r="A720">
        <v>27</v>
      </c>
      <c r="B720">
        <v>106</v>
      </c>
      <c r="C720" t="s">
        <v>250</v>
      </c>
      <c r="D720" t="s">
        <v>251</v>
      </c>
      <c r="E720" t="s">
        <v>252</v>
      </c>
      <c r="F720" t="s">
        <v>253</v>
      </c>
      <c r="G720" t="s">
        <v>254</v>
      </c>
      <c r="H720" t="s">
        <v>255</v>
      </c>
      <c r="I720">
        <v>2018</v>
      </c>
      <c r="J720">
        <v>106</v>
      </c>
      <c r="K720" t="s">
        <v>250</v>
      </c>
      <c r="L720" t="s">
        <v>256</v>
      </c>
      <c r="M720" t="s">
        <v>257</v>
      </c>
      <c r="N720" t="s">
        <v>258</v>
      </c>
      <c r="O720" t="s">
        <v>259</v>
      </c>
      <c r="P720">
        <v>420</v>
      </c>
      <c r="Q720" t="s">
        <v>260</v>
      </c>
      <c r="R720">
        <v>420</v>
      </c>
      <c r="S720" t="s">
        <v>261</v>
      </c>
      <c r="T720" t="s">
        <v>262</v>
      </c>
      <c r="U720" t="s">
        <v>263</v>
      </c>
      <c r="V720" t="s">
        <v>264</v>
      </c>
      <c r="W720" t="s">
        <v>621</v>
      </c>
      <c r="X720">
        <v>0</v>
      </c>
      <c r="Y720" t="s">
        <v>621</v>
      </c>
      <c r="Z720">
        <v>2019</v>
      </c>
      <c r="AA720" t="s">
        <v>622</v>
      </c>
      <c r="AB720" t="s">
        <v>622</v>
      </c>
      <c r="AC720">
        <v>94</v>
      </c>
      <c r="AD720">
        <v>8.6999999999999993</v>
      </c>
      <c r="AF720" t="s">
        <v>268</v>
      </c>
      <c r="AG720" t="s">
        <v>269</v>
      </c>
      <c r="AH720" t="s">
        <v>270</v>
      </c>
      <c r="AI720" t="s">
        <v>270</v>
      </c>
      <c r="AJ720" t="s">
        <v>270</v>
      </c>
      <c r="AK720" t="s">
        <v>270</v>
      </c>
      <c r="AL720">
        <v>8.5000000000000006E-3</v>
      </c>
      <c r="AM720" t="s">
        <v>271</v>
      </c>
      <c r="AN720">
        <v>20062</v>
      </c>
      <c r="AO720">
        <v>219899</v>
      </c>
      <c r="AP720">
        <v>5</v>
      </c>
      <c r="AQ720">
        <v>37685</v>
      </c>
      <c r="AR720">
        <v>2023</v>
      </c>
      <c r="GU720">
        <v>10.96</v>
      </c>
      <c r="GV720">
        <v>2.23</v>
      </c>
      <c r="GY720">
        <v>0</v>
      </c>
      <c r="GZ720">
        <v>0</v>
      </c>
      <c r="HA720">
        <v>0</v>
      </c>
      <c r="HB720">
        <v>13.19</v>
      </c>
      <c r="HC720">
        <v>13.190000000000001</v>
      </c>
    </row>
    <row r="721" spans="1:211" x14ac:dyDescent="0.25">
      <c r="A721">
        <v>27</v>
      </c>
      <c r="B721">
        <v>106</v>
      </c>
      <c r="C721" t="s">
        <v>250</v>
      </c>
      <c r="D721" t="s">
        <v>251</v>
      </c>
      <c r="E721" t="s">
        <v>252</v>
      </c>
      <c r="F721" t="s">
        <v>253</v>
      </c>
      <c r="G721" t="s">
        <v>254</v>
      </c>
      <c r="H721" t="s">
        <v>255</v>
      </c>
      <c r="I721">
        <v>2018</v>
      </c>
      <c r="J721">
        <v>106</v>
      </c>
      <c r="K721" t="s">
        <v>250</v>
      </c>
      <c r="L721" t="s">
        <v>256</v>
      </c>
      <c r="M721" t="s">
        <v>257</v>
      </c>
      <c r="N721" t="s">
        <v>258</v>
      </c>
      <c r="O721" t="s">
        <v>259</v>
      </c>
      <c r="P721">
        <v>420</v>
      </c>
      <c r="Q721" t="s">
        <v>260</v>
      </c>
      <c r="R721">
        <v>420</v>
      </c>
      <c r="S721" t="s">
        <v>261</v>
      </c>
      <c r="T721" t="s">
        <v>262</v>
      </c>
      <c r="U721" t="s">
        <v>263</v>
      </c>
      <c r="V721" t="s">
        <v>264</v>
      </c>
      <c r="W721" t="s">
        <v>623</v>
      </c>
      <c r="X721">
        <v>0</v>
      </c>
      <c r="Y721" t="s">
        <v>623</v>
      </c>
      <c r="Z721">
        <v>2019</v>
      </c>
      <c r="AA721" t="s">
        <v>624</v>
      </c>
      <c r="AB721" t="s">
        <v>624</v>
      </c>
      <c r="AC721">
        <v>91</v>
      </c>
      <c r="AD721">
        <v>7.78</v>
      </c>
      <c r="AF721" t="s">
        <v>268</v>
      </c>
      <c r="AG721" t="s">
        <v>269</v>
      </c>
      <c r="AH721" t="s">
        <v>270</v>
      </c>
      <c r="AI721" t="s">
        <v>270</v>
      </c>
      <c r="AJ721" t="s">
        <v>270</v>
      </c>
      <c r="AK721" t="s">
        <v>270</v>
      </c>
      <c r="AL721">
        <v>5.7999999999999996E-3</v>
      </c>
      <c r="AM721" t="s">
        <v>271</v>
      </c>
      <c r="AN721">
        <v>20157</v>
      </c>
      <c r="AO721">
        <v>222365</v>
      </c>
      <c r="AP721">
        <v>3</v>
      </c>
      <c r="AQ721">
        <v>37686</v>
      </c>
      <c r="AR721">
        <v>2021</v>
      </c>
      <c r="CM721">
        <v>216.22</v>
      </c>
      <c r="GB721">
        <v>42.25</v>
      </c>
      <c r="GP721">
        <v>59.68</v>
      </c>
      <c r="GU721">
        <v>22.37</v>
      </c>
      <c r="GV721">
        <v>23.12</v>
      </c>
      <c r="GW721">
        <v>8.39</v>
      </c>
      <c r="GY721">
        <v>258.47000000000003</v>
      </c>
      <c r="GZ721">
        <v>59.68</v>
      </c>
      <c r="HA721">
        <v>318.14999999999998</v>
      </c>
      <c r="HB721">
        <v>53.88</v>
      </c>
      <c r="HC721">
        <v>372.03</v>
      </c>
    </row>
    <row r="722" spans="1:211" x14ac:dyDescent="0.25">
      <c r="A722">
        <v>27</v>
      </c>
      <c r="B722">
        <v>106</v>
      </c>
      <c r="C722" t="s">
        <v>250</v>
      </c>
      <c r="D722" t="s">
        <v>251</v>
      </c>
      <c r="E722" t="s">
        <v>252</v>
      </c>
      <c r="F722" t="s">
        <v>253</v>
      </c>
      <c r="G722" t="s">
        <v>254</v>
      </c>
      <c r="H722" t="s">
        <v>255</v>
      </c>
      <c r="I722">
        <v>2018</v>
      </c>
      <c r="J722">
        <v>106</v>
      </c>
      <c r="K722" t="s">
        <v>250</v>
      </c>
      <c r="L722" t="s">
        <v>256</v>
      </c>
      <c r="M722" t="s">
        <v>257</v>
      </c>
      <c r="N722" t="s">
        <v>258</v>
      </c>
      <c r="O722" t="s">
        <v>259</v>
      </c>
      <c r="P722">
        <v>420</v>
      </c>
      <c r="Q722" t="s">
        <v>260</v>
      </c>
      <c r="R722">
        <v>420</v>
      </c>
      <c r="S722" t="s">
        <v>261</v>
      </c>
      <c r="T722" t="s">
        <v>262</v>
      </c>
      <c r="U722" t="s">
        <v>263</v>
      </c>
      <c r="V722" t="s">
        <v>264</v>
      </c>
      <c r="W722" t="s">
        <v>623</v>
      </c>
      <c r="X722">
        <v>0</v>
      </c>
      <c r="Y722" t="s">
        <v>623</v>
      </c>
      <c r="Z722">
        <v>2019</v>
      </c>
      <c r="AA722" t="s">
        <v>624</v>
      </c>
      <c r="AB722" t="s">
        <v>624</v>
      </c>
      <c r="AC722">
        <v>91</v>
      </c>
      <c r="AD722">
        <v>7.78</v>
      </c>
      <c r="AF722" t="s">
        <v>268</v>
      </c>
      <c r="AG722" t="s">
        <v>269</v>
      </c>
      <c r="AH722" t="s">
        <v>270</v>
      </c>
      <c r="AI722" t="s">
        <v>270</v>
      </c>
      <c r="AJ722" t="s">
        <v>270</v>
      </c>
      <c r="AK722" t="s">
        <v>270</v>
      </c>
      <c r="AL722">
        <v>5.7999999999999996E-3</v>
      </c>
      <c r="AM722" t="s">
        <v>271</v>
      </c>
      <c r="AN722">
        <v>20157</v>
      </c>
      <c r="AO722">
        <v>222365</v>
      </c>
      <c r="AP722">
        <v>4</v>
      </c>
      <c r="AQ722">
        <v>37686</v>
      </c>
      <c r="AR722">
        <v>2022</v>
      </c>
      <c r="FU722">
        <v>82.52</v>
      </c>
      <c r="GP722">
        <v>221.19</v>
      </c>
      <c r="GU722">
        <v>33.4</v>
      </c>
      <c r="GV722">
        <v>72.48</v>
      </c>
      <c r="GW722">
        <v>1.82</v>
      </c>
      <c r="GY722">
        <v>82.52</v>
      </c>
      <c r="GZ722">
        <v>221.19</v>
      </c>
      <c r="HA722">
        <v>303.70999999999998</v>
      </c>
      <c r="HB722">
        <v>107.7</v>
      </c>
      <c r="HC722">
        <v>411.40999999999997</v>
      </c>
    </row>
    <row r="723" spans="1:211" x14ac:dyDescent="0.25">
      <c r="A723">
        <v>27</v>
      </c>
      <c r="B723">
        <v>106</v>
      </c>
      <c r="C723" t="s">
        <v>250</v>
      </c>
      <c r="D723" t="s">
        <v>251</v>
      </c>
      <c r="E723" t="s">
        <v>252</v>
      </c>
      <c r="F723" t="s">
        <v>253</v>
      </c>
      <c r="G723" t="s">
        <v>254</v>
      </c>
      <c r="H723" t="s">
        <v>255</v>
      </c>
      <c r="I723">
        <v>2018</v>
      </c>
      <c r="J723">
        <v>106</v>
      </c>
      <c r="K723" t="s">
        <v>250</v>
      </c>
      <c r="L723" t="s">
        <v>256</v>
      </c>
      <c r="M723" t="s">
        <v>257</v>
      </c>
      <c r="N723" t="s">
        <v>258</v>
      </c>
      <c r="O723" t="s">
        <v>259</v>
      </c>
      <c r="P723">
        <v>106</v>
      </c>
      <c r="Q723" t="s">
        <v>283</v>
      </c>
      <c r="R723">
        <v>106</v>
      </c>
      <c r="S723" t="s">
        <v>250</v>
      </c>
      <c r="T723" t="s">
        <v>262</v>
      </c>
      <c r="U723" t="s">
        <v>263</v>
      </c>
      <c r="V723" t="s">
        <v>290</v>
      </c>
      <c r="W723" t="s">
        <v>625</v>
      </c>
      <c r="X723">
        <v>0</v>
      </c>
      <c r="Y723" t="s">
        <v>625</v>
      </c>
      <c r="Z723">
        <v>2019</v>
      </c>
      <c r="AA723" t="s">
        <v>626</v>
      </c>
      <c r="AB723" t="s">
        <v>626</v>
      </c>
      <c r="AC723">
        <v>86</v>
      </c>
      <c r="AD723">
        <v>6.47</v>
      </c>
      <c r="AF723" t="s">
        <v>268</v>
      </c>
      <c r="AG723" t="s">
        <v>292</v>
      </c>
      <c r="AH723" t="s">
        <v>270</v>
      </c>
      <c r="AI723" t="s">
        <v>270</v>
      </c>
      <c r="AJ723" t="s">
        <v>270</v>
      </c>
      <c r="AK723" t="s">
        <v>270</v>
      </c>
      <c r="AL723">
        <v>6.3E-3</v>
      </c>
      <c r="AM723" t="s">
        <v>271</v>
      </c>
      <c r="AN723">
        <v>86884</v>
      </c>
      <c r="AO723">
        <v>190674</v>
      </c>
      <c r="AP723">
        <v>2</v>
      </c>
      <c r="AQ723">
        <v>37690</v>
      </c>
      <c r="AR723">
        <v>2020</v>
      </c>
      <c r="GU723">
        <v>3.26</v>
      </c>
      <c r="GV723">
        <v>4.29</v>
      </c>
      <c r="GY723">
        <v>0</v>
      </c>
      <c r="GZ723">
        <v>0</v>
      </c>
      <c r="HA723">
        <v>0</v>
      </c>
      <c r="HB723">
        <v>7.55</v>
      </c>
      <c r="HC723">
        <v>7.55</v>
      </c>
    </row>
    <row r="724" spans="1:211" x14ac:dyDescent="0.25">
      <c r="A724">
        <v>27</v>
      </c>
      <c r="B724">
        <v>106</v>
      </c>
      <c r="C724" t="s">
        <v>250</v>
      </c>
      <c r="D724" t="s">
        <v>251</v>
      </c>
      <c r="E724" t="s">
        <v>252</v>
      </c>
      <c r="F724" t="s">
        <v>253</v>
      </c>
      <c r="G724" t="s">
        <v>254</v>
      </c>
      <c r="H724" t="s">
        <v>255</v>
      </c>
      <c r="I724">
        <v>2018</v>
      </c>
      <c r="J724">
        <v>106</v>
      </c>
      <c r="K724" t="s">
        <v>250</v>
      </c>
      <c r="L724" t="s">
        <v>256</v>
      </c>
      <c r="M724" t="s">
        <v>257</v>
      </c>
      <c r="N724" t="s">
        <v>258</v>
      </c>
      <c r="O724" t="s">
        <v>259</v>
      </c>
      <c r="P724">
        <v>106</v>
      </c>
      <c r="Q724" t="s">
        <v>283</v>
      </c>
      <c r="R724">
        <v>106</v>
      </c>
      <c r="S724" t="s">
        <v>250</v>
      </c>
      <c r="T724" t="s">
        <v>262</v>
      </c>
      <c r="U724" t="s">
        <v>263</v>
      </c>
      <c r="V724" t="s">
        <v>290</v>
      </c>
      <c r="W724" t="s">
        <v>625</v>
      </c>
      <c r="X724">
        <v>0</v>
      </c>
      <c r="Y724" t="s">
        <v>625</v>
      </c>
      <c r="Z724">
        <v>2019</v>
      </c>
      <c r="AA724" t="s">
        <v>626</v>
      </c>
      <c r="AB724" t="s">
        <v>626</v>
      </c>
      <c r="AC724">
        <v>86</v>
      </c>
      <c r="AD724">
        <v>6.47</v>
      </c>
      <c r="AF724" t="s">
        <v>268</v>
      </c>
      <c r="AG724" t="s">
        <v>292</v>
      </c>
      <c r="AH724" t="s">
        <v>270</v>
      </c>
      <c r="AI724" t="s">
        <v>270</v>
      </c>
      <c r="AJ724" t="s">
        <v>270</v>
      </c>
      <c r="AK724" t="s">
        <v>270</v>
      </c>
      <c r="AL724">
        <v>6.3E-3</v>
      </c>
      <c r="AM724" t="s">
        <v>271</v>
      </c>
      <c r="AN724">
        <v>86884</v>
      </c>
      <c r="AO724">
        <v>190674</v>
      </c>
      <c r="AP724">
        <v>3</v>
      </c>
      <c r="AQ724">
        <v>37690</v>
      </c>
      <c r="AR724">
        <v>2021</v>
      </c>
      <c r="BX724">
        <v>9.09</v>
      </c>
      <c r="CB724">
        <v>5.82</v>
      </c>
      <c r="CM724">
        <v>21.51</v>
      </c>
      <c r="GB724">
        <v>13.66</v>
      </c>
      <c r="GP724">
        <v>20.76</v>
      </c>
      <c r="GU724">
        <v>42.83</v>
      </c>
      <c r="GV724">
        <v>57.55</v>
      </c>
      <c r="GW724">
        <v>1.67</v>
      </c>
      <c r="GY724">
        <v>50.08</v>
      </c>
      <c r="GZ724">
        <v>20.76</v>
      </c>
      <c r="HA724">
        <v>70.84</v>
      </c>
      <c r="HB724">
        <v>102.05</v>
      </c>
      <c r="HC724">
        <v>172.89</v>
      </c>
    </row>
    <row r="725" spans="1:211" x14ac:dyDescent="0.25">
      <c r="A725">
        <v>27</v>
      </c>
      <c r="B725">
        <v>106</v>
      </c>
      <c r="C725" t="s">
        <v>250</v>
      </c>
      <c r="D725" t="s">
        <v>251</v>
      </c>
      <c r="E725" t="s">
        <v>252</v>
      </c>
      <c r="F725" t="s">
        <v>253</v>
      </c>
      <c r="G725" t="s">
        <v>254</v>
      </c>
      <c r="H725" t="s">
        <v>255</v>
      </c>
      <c r="I725">
        <v>2018</v>
      </c>
      <c r="J725">
        <v>106</v>
      </c>
      <c r="K725" t="s">
        <v>250</v>
      </c>
      <c r="L725" t="s">
        <v>256</v>
      </c>
      <c r="M725" t="s">
        <v>257</v>
      </c>
      <c r="N725" t="s">
        <v>258</v>
      </c>
      <c r="O725" t="s">
        <v>259</v>
      </c>
      <c r="P725">
        <v>106</v>
      </c>
      <c r="Q725" t="s">
        <v>283</v>
      </c>
      <c r="R725">
        <v>106</v>
      </c>
      <c r="S725" t="s">
        <v>250</v>
      </c>
      <c r="T725" t="s">
        <v>262</v>
      </c>
      <c r="U725" t="s">
        <v>263</v>
      </c>
      <c r="V725" t="s">
        <v>290</v>
      </c>
      <c r="W725" t="s">
        <v>625</v>
      </c>
      <c r="X725">
        <v>0</v>
      </c>
      <c r="Y725" t="s">
        <v>625</v>
      </c>
      <c r="Z725">
        <v>2019</v>
      </c>
      <c r="AA725" t="s">
        <v>626</v>
      </c>
      <c r="AB725" t="s">
        <v>626</v>
      </c>
      <c r="AC725">
        <v>86</v>
      </c>
      <c r="AD725">
        <v>6.47</v>
      </c>
      <c r="AF725" t="s">
        <v>268</v>
      </c>
      <c r="AG725" t="s">
        <v>292</v>
      </c>
      <c r="AH725" t="s">
        <v>270</v>
      </c>
      <c r="AI725" t="s">
        <v>270</v>
      </c>
      <c r="AJ725" t="s">
        <v>270</v>
      </c>
      <c r="AK725" t="s">
        <v>270</v>
      </c>
      <c r="AL725">
        <v>6.3E-3</v>
      </c>
      <c r="AM725" t="s">
        <v>271</v>
      </c>
      <c r="AN725">
        <v>86884</v>
      </c>
      <c r="AO725">
        <v>190674</v>
      </c>
      <c r="AP725">
        <v>4</v>
      </c>
      <c r="AQ725">
        <v>37690</v>
      </c>
      <c r="AR725">
        <v>2022</v>
      </c>
      <c r="BC725">
        <v>8.08</v>
      </c>
      <c r="CM725">
        <v>13.54</v>
      </c>
      <c r="CU725">
        <v>9.81</v>
      </c>
      <c r="FQ725">
        <v>72.63</v>
      </c>
      <c r="GP725">
        <v>59.76</v>
      </c>
      <c r="GU725">
        <v>77.430000000000007</v>
      </c>
      <c r="GV725">
        <v>72.55</v>
      </c>
      <c r="GW725">
        <v>6.77</v>
      </c>
      <c r="GY725">
        <v>104.06</v>
      </c>
      <c r="GZ725">
        <v>59.76</v>
      </c>
      <c r="HA725">
        <v>163.82</v>
      </c>
      <c r="HB725">
        <v>156.75</v>
      </c>
      <c r="HC725">
        <v>320.57</v>
      </c>
    </row>
    <row r="726" spans="1:211" x14ac:dyDescent="0.25">
      <c r="A726">
        <v>27</v>
      </c>
      <c r="B726">
        <v>106</v>
      </c>
      <c r="C726" t="s">
        <v>250</v>
      </c>
      <c r="D726" t="s">
        <v>251</v>
      </c>
      <c r="E726" t="s">
        <v>252</v>
      </c>
      <c r="F726" t="s">
        <v>253</v>
      </c>
      <c r="G726" t="s">
        <v>254</v>
      </c>
      <c r="H726" t="s">
        <v>255</v>
      </c>
      <c r="I726">
        <v>2018</v>
      </c>
      <c r="J726">
        <v>106</v>
      </c>
      <c r="K726" t="s">
        <v>250</v>
      </c>
      <c r="L726" t="s">
        <v>256</v>
      </c>
      <c r="M726" t="s">
        <v>257</v>
      </c>
      <c r="N726" t="s">
        <v>258</v>
      </c>
      <c r="O726" t="s">
        <v>259</v>
      </c>
      <c r="P726">
        <v>106</v>
      </c>
      <c r="Q726" t="s">
        <v>283</v>
      </c>
      <c r="R726">
        <v>106</v>
      </c>
      <c r="S726" t="s">
        <v>250</v>
      </c>
      <c r="T726" t="s">
        <v>262</v>
      </c>
      <c r="U726" t="s">
        <v>263</v>
      </c>
      <c r="V726" t="s">
        <v>290</v>
      </c>
      <c r="W726" t="s">
        <v>625</v>
      </c>
      <c r="X726">
        <v>0</v>
      </c>
      <c r="Y726" t="s">
        <v>625</v>
      </c>
      <c r="Z726">
        <v>2019</v>
      </c>
      <c r="AA726" t="s">
        <v>626</v>
      </c>
      <c r="AB726" t="s">
        <v>626</v>
      </c>
      <c r="AC726">
        <v>86</v>
      </c>
      <c r="AD726">
        <v>6.47</v>
      </c>
      <c r="AF726" t="s">
        <v>268</v>
      </c>
      <c r="AG726" t="s">
        <v>292</v>
      </c>
      <c r="AH726" t="s">
        <v>270</v>
      </c>
      <c r="AI726" t="s">
        <v>270</v>
      </c>
      <c r="AJ726" t="s">
        <v>270</v>
      </c>
      <c r="AK726" t="s">
        <v>270</v>
      </c>
      <c r="AL726">
        <v>6.3E-3</v>
      </c>
      <c r="AM726" t="s">
        <v>271</v>
      </c>
      <c r="AN726">
        <v>86884</v>
      </c>
      <c r="AO726">
        <v>190674</v>
      </c>
      <c r="AP726">
        <v>5</v>
      </c>
      <c r="AQ726">
        <v>37690</v>
      </c>
      <c r="AR726">
        <v>2023</v>
      </c>
      <c r="CM726">
        <v>18.48</v>
      </c>
      <c r="GU726">
        <v>12.98</v>
      </c>
      <c r="GV726">
        <v>2.0699999999999998</v>
      </c>
      <c r="GY726">
        <v>18.48</v>
      </c>
      <c r="GZ726">
        <v>0</v>
      </c>
      <c r="HA726">
        <v>18.48</v>
      </c>
      <c r="HB726">
        <v>15.05</v>
      </c>
      <c r="HC726">
        <v>33.53</v>
      </c>
    </row>
    <row r="727" spans="1:211" x14ac:dyDescent="0.25">
      <c r="A727">
        <v>27</v>
      </c>
      <c r="B727">
        <v>106</v>
      </c>
      <c r="C727" t="s">
        <v>250</v>
      </c>
      <c r="D727" t="s">
        <v>251</v>
      </c>
      <c r="E727" t="s">
        <v>252</v>
      </c>
      <c r="F727" t="s">
        <v>253</v>
      </c>
      <c r="G727" t="s">
        <v>254</v>
      </c>
      <c r="H727" t="s">
        <v>255</v>
      </c>
      <c r="I727">
        <v>2018</v>
      </c>
      <c r="J727">
        <v>106</v>
      </c>
      <c r="K727" t="s">
        <v>250</v>
      </c>
      <c r="L727" t="s">
        <v>256</v>
      </c>
      <c r="M727" t="s">
        <v>257</v>
      </c>
      <c r="N727" t="s">
        <v>258</v>
      </c>
      <c r="O727" t="s">
        <v>259</v>
      </c>
      <c r="P727">
        <v>106</v>
      </c>
      <c r="Q727" t="s">
        <v>283</v>
      </c>
      <c r="R727">
        <v>106</v>
      </c>
      <c r="S727" t="s">
        <v>250</v>
      </c>
      <c r="T727" t="s">
        <v>262</v>
      </c>
      <c r="U727" t="s">
        <v>263</v>
      </c>
      <c r="V727" t="s">
        <v>290</v>
      </c>
      <c r="W727" t="s">
        <v>627</v>
      </c>
      <c r="X727">
        <v>0</v>
      </c>
      <c r="Y727" t="s">
        <v>627</v>
      </c>
      <c r="Z727">
        <v>2019</v>
      </c>
      <c r="AA727" t="s">
        <v>626</v>
      </c>
      <c r="AB727" t="s">
        <v>626</v>
      </c>
      <c r="AC727">
        <v>89</v>
      </c>
      <c r="AD727">
        <v>7.24</v>
      </c>
      <c r="AF727" t="s">
        <v>268</v>
      </c>
      <c r="AG727" t="s">
        <v>292</v>
      </c>
      <c r="AH727" t="s">
        <v>270</v>
      </c>
      <c r="AI727" t="s">
        <v>270</v>
      </c>
      <c r="AJ727" t="s">
        <v>270</v>
      </c>
      <c r="AK727" t="s">
        <v>270</v>
      </c>
      <c r="AL727">
        <v>1.9E-3</v>
      </c>
      <c r="AM727" t="s">
        <v>271</v>
      </c>
      <c r="AN727">
        <v>82874</v>
      </c>
      <c r="AO727">
        <v>191824</v>
      </c>
      <c r="AP727">
        <v>2</v>
      </c>
      <c r="AQ727">
        <v>37691</v>
      </c>
      <c r="AR727">
        <v>2020</v>
      </c>
      <c r="GP727">
        <v>3.4</v>
      </c>
      <c r="GU727">
        <v>2.4700000000000002</v>
      </c>
      <c r="GV727">
        <v>3.05</v>
      </c>
      <c r="GY727">
        <v>0</v>
      </c>
      <c r="GZ727">
        <v>3.4</v>
      </c>
      <c r="HA727">
        <v>3.4</v>
      </c>
      <c r="HB727">
        <v>5.52</v>
      </c>
      <c r="HC727">
        <v>8.92</v>
      </c>
    </row>
    <row r="728" spans="1:211" x14ac:dyDescent="0.25">
      <c r="A728">
        <v>27</v>
      </c>
      <c r="B728">
        <v>106</v>
      </c>
      <c r="C728" t="s">
        <v>250</v>
      </c>
      <c r="D728" t="s">
        <v>251</v>
      </c>
      <c r="E728" t="s">
        <v>252</v>
      </c>
      <c r="F728" t="s">
        <v>253</v>
      </c>
      <c r="G728" t="s">
        <v>254</v>
      </c>
      <c r="H728" t="s">
        <v>255</v>
      </c>
      <c r="I728">
        <v>2018</v>
      </c>
      <c r="J728">
        <v>106</v>
      </c>
      <c r="K728" t="s">
        <v>250</v>
      </c>
      <c r="L728" t="s">
        <v>256</v>
      </c>
      <c r="M728" t="s">
        <v>257</v>
      </c>
      <c r="N728" t="s">
        <v>258</v>
      </c>
      <c r="O728" t="s">
        <v>259</v>
      </c>
      <c r="P728">
        <v>106</v>
      </c>
      <c r="Q728" t="s">
        <v>283</v>
      </c>
      <c r="R728">
        <v>106</v>
      </c>
      <c r="S728" t="s">
        <v>250</v>
      </c>
      <c r="T728" t="s">
        <v>262</v>
      </c>
      <c r="U728" t="s">
        <v>263</v>
      </c>
      <c r="V728" t="s">
        <v>290</v>
      </c>
      <c r="W728" t="s">
        <v>627</v>
      </c>
      <c r="X728">
        <v>0</v>
      </c>
      <c r="Y728" t="s">
        <v>627</v>
      </c>
      <c r="Z728">
        <v>2019</v>
      </c>
      <c r="AA728" t="s">
        <v>626</v>
      </c>
      <c r="AB728" t="s">
        <v>626</v>
      </c>
      <c r="AC728">
        <v>89</v>
      </c>
      <c r="AD728">
        <v>7.24</v>
      </c>
      <c r="AF728" t="s">
        <v>268</v>
      </c>
      <c r="AG728" t="s">
        <v>292</v>
      </c>
      <c r="AH728" t="s">
        <v>270</v>
      </c>
      <c r="AI728" t="s">
        <v>270</v>
      </c>
      <c r="AJ728" t="s">
        <v>270</v>
      </c>
      <c r="AK728" t="s">
        <v>270</v>
      </c>
      <c r="AL728">
        <v>1.9E-3</v>
      </c>
      <c r="AM728" t="s">
        <v>271</v>
      </c>
      <c r="AN728">
        <v>82874</v>
      </c>
      <c r="AO728">
        <v>191824</v>
      </c>
      <c r="AP728">
        <v>3</v>
      </c>
      <c r="AQ728">
        <v>37691</v>
      </c>
      <c r="AR728">
        <v>2021</v>
      </c>
      <c r="CM728">
        <v>38.74</v>
      </c>
      <c r="CZ728">
        <v>16.57</v>
      </c>
      <c r="DL728">
        <v>16.3</v>
      </c>
      <c r="FX728">
        <v>7.87</v>
      </c>
      <c r="GP728">
        <v>7.93</v>
      </c>
      <c r="GU728">
        <v>31.31</v>
      </c>
      <c r="GV728">
        <v>27.43</v>
      </c>
      <c r="GY728">
        <v>79.48</v>
      </c>
      <c r="GZ728">
        <v>7.93</v>
      </c>
      <c r="HA728">
        <v>87.41</v>
      </c>
      <c r="HB728">
        <v>58.74</v>
      </c>
      <c r="HC728">
        <v>146.15</v>
      </c>
    </row>
    <row r="729" spans="1:211" x14ac:dyDescent="0.25">
      <c r="A729">
        <v>27</v>
      </c>
      <c r="B729">
        <v>106</v>
      </c>
      <c r="C729" t="s">
        <v>250</v>
      </c>
      <c r="D729" t="s">
        <v>251</v>
      </c>
      <c r="E729" t="s">
        <v>252</v>
      </c>
      <c r="F729" t="s">
        <v>253</v>
      </c>
      <c r="G729" t="s">
        <v>254</v>
      </c>
      <c r="H729" t="s">
        <v>255</v>
      </c>
      <c r="I729">
        <v>2018</v>
      </c>
      <c r="J729">
        <v>106</v>
      </c>
      <c r="K729" t="s">
        <v>250</v>
      </c>
      <c r="L729" t="s">
        <v>256</v>
      </c>
      <c r="M729" t="s">
        <v>257</v>
      </c>
      <c r="N729" t="s">
        <v>258</v>
      </c>
      <c r="O729" t="s">
        <v>259</v>
      </c>
      <c r="P729">
        <v>106</v>
      </c>
      <c r="Q729" t="s">
        <v>283</v>
      </c>
      <c r="R729">
        <v>106</v>
      </c>
      <c r="S729" t="s">
        <v>250</v>
      </c>
      <c r="T729" t="s">
        <v>262</v>
      </c>
      <c r="U729" t="s">
        <v>263</v>
      </c>
      <c r="V729" t="s">
        <v>290</v>
      </c>
      <c r="W729" t="s">
        <v>627</v>
      </c>
      <c r="X729">
        <v>0</v>
      </c>
      <c r="Y729" t="s">
        <v>627</v>
      </c>
      <c r="Z729">
        <v>2019</v>
      </c>
      <c r="AA729" t="s">
        <v>626</v>
      </c>
      <c r="AB729" t="s">
        <v>626</v>
      </c>
      <c r="AC729">
        <v>89</v>
      </c>
      <c r="AD729">
        <v>7.24</v>
      </c>
      <c r="AF729" t="s">
        <v>268</v>
      </c>
      <c r="AG729" t="s">
        <v>292</v>
      </c>
      <c r="AH729" t="s">
        <v>270</v>
      </c>
      <c r="AI729" t="s">
        <v>270</v>
      </c>
      <c r="AJ729" t="s">
        <v>270</v>
      </c>
      <c r="AK729" t="s">
        <v>270</v>
      </c>
      <c r="AL729">
        <v>1.9E-3</v>
      </c>
      <c r="AM729" t="s">
        <v>271</v>
      </c>
      <c r="AN729">
        <v>82874</v>
      </c>
      <c r="AO729">
        <v>191824</v>
      </c>
      <c r="AP729">
        <v>4</v>
      </c>
      <c r="AQ729">
        <v>37691</v>
      </c>
      <c r="AR729">
        <v>2022</v>
      </c>
      <c r="BR729">
        <v>15.09</v>
      </c>
      <c r="CM729">
        <v>8.6999999999999993</v>
      </c>
      <c r="ES729">
        <v>2.31</v>
      </c>
      <c r="GP729">
        <v>77.56</v>
      </c>
      <c r="GU729">
        <v>58.39</v>
      </c>
      <c r="GV729">
        <v>94.93</v>
      </c>
      <c r="GW729">
        <v>4.22</v>
      </c>
      <c r="GY729">
        <v>26.1</v>
      </c>
      <c r="GZ729">
        <v>77.56</v>
      </c>
      <c r="HA729">
        <v>103.66</v>
      </c>
      <c r="HB729">
        <v>157.54</v>
      </c>
      <c r="HC729">
        <v>261.20000000000005</v>
      </c>
    </row>
    <row r="730" spans="1:211" x14ac:dyDescent="0.25">
      <c r="A730">
        <v>27</v>
      </c>
      <c r="B730">
        <v>106</v>
      </c>
      <c r="C730" t="s">
        <v>250</v>
      </c>
      <c r="D730" t="s">
        <v>251</v>
      </c>
      <c r="E730" t="s">
        <v>252</v>
      </c>
      <c r="F730" t="s">
        <v>253</v>
      </c>
      <c r="G730" t="s">
        <v>254</v>
      </c>
      <c r="H730" t="s">
        <v>255</v>
      </c>
      <c r="I730">
        <v>2018</v>
      </c>
      <c r="J730">
        <v>106</v>
      </c>
      <c r="K730" t="s">
        <v>250</v>
      </c>
      <c r="L730" t="s">
        <v>256</v>
      </c>
      <c r="M730" t="s">
        <v>257</v>
      </c>
      <c r="N730" t="s">
        <v>258</v>
      </c>
      <c r="O730" t="s">
        <v>259</v>
      </c>
      <c r="P730">
        <v>106</v>
      </c>
      <c r="Q730" t="s">
        <v>283</v>
      </c>
      <c r="R730">
        <v>106</v>
      </c>
      <c r="S730" t="s">
        <v>250</v>
      </c>
      <c r="T730" t="s">
        <v>262</v>
      </c>
      <c r="U730" t="s">
        <v>263</v>
      </c>
      <c r="V730" t="s">
        <v>290</v>
      </c>
      <c r="W730" t="s">
        <v>627</v>
      </c>
      <c r="X730">
        <v>0</v>
      </c>
      <c r="Y730" t="s">
        <v>627</v>
      </c>
      <c r="Z730">
        <v>2019</v>
      </c>
      <c r="AA730" t="s">
        <v>626</v>
      </c>
      <c r="AB730" t="s">
        <v>626</v>
      </c>
      <c r="AC730">
        <v>89</v>
      </c>
      <c r="AD730">
        <v>7.24</v>
      </c>
      <c r="AF730" t="s">
        <v>268</v>
      </c>
      <c r="AG730" t="s">
        <v>292</v>
      </c>
      <c r="AH730" t="s">
        <v>270</v>
      </c>
      <c r="AI730" t="s">
        <v>270</v>
      </c>
      <c r="AJ730" t="s">
        <v>270</v>
      </c>
      <c r="AK730" t="s">
        <v>270</v>
      </c>
      <c r="AL730">
        <v>1.9E-3</v>
      </c>
      <c r="AM730" t="s">
        <v>271</v>
      </c>
      <c r="AN730">
        <v>82874</v>
      </c>
      <c r="AO730">
        <v>191824</v>
      </c>
      <c r="AP730">
        <v>5</v>
      </c>
      <c r="AQ730">
        <v>37691</v>
      </c>
      <c r="AR730">
        <v>2023</v>
      </c>
      <c r="CM730">
        <v>10.02</v>
      </c>
      <c r="GU730">
        <v>18.23</v>
      </c>
      <c r="GV730">
        <v>2.74</v>
      </c>
      <c r="GY730">
        <v>10.02</v>
      </c>
      <c r="GZ730">
        <v>0</v>
      </c>
      <c r="HA730">
        <v>10.02</v>
      </c>
      <c r="HB730">
        <v>20.97</v>
      </c>
      <c r="HC730">
        <v>30.990000000000002</v>
      </c>
    </row>
    <row r="731" spans="1:211" x14ac:dyDescent="0.25">
      <c r="A731">
        <v>27</v>
      </c>
      <c r="B731">
        <v>106</v>
      </c>
      <c r="C731" t="s">
        <v>250</v>
      </c>
      <c r="D731" t="s">
        <v>251</v>
      </c>
      <c r="E731" t="s">
        <v>252</v>
      </c>
      <c r="F731" t="s">
        <v>253</v>
      </c>
      <c r="G731" t="s">
        <v>254</v>
      </c>
      <c r="H731" t="s">
        <v>255</v>
      </c>
      <c r="I731">
        <v>2018</v>
      </c>
      <c r="J731">
        <v>106</v>
      </c>
      <c r="K731" t="s">
        <v>250</v>
      </c>
      <c r="L731" t="s">
        <v>256</v>
      </c>
      <c r="M731" t="s">
        <v>257</v>
      </c>
      <c r="N731" t="s">
        <v>258</v>
      </c>
      <c r="O731" t="s">
        <v>259</v>
      </c>
      <c r="P731">
        <v>106</v>
      </c>
      <c r="Q731" t="s">
        <v>283</v>
      </c>
      <c r="R731">
        <v>106</v>
      </c>
      <c r="S731" t="s">
        <v>250</v>
      </c>
      <c r="T731" t="s">
        <v>262</v>
      </c>
      <c r="U731" t="s">
        <v>263</v>
      </c>
      <c r="V731" t="s">
        <v>290</v>
      </c>
      <c r="W731" t="s">
        <v>628</v>
      </c>
      <c r="X731">
        <v>0</v>
      </c>
      <c r="Y731" t="s">
        <v>628</v>
      </c>
      <c r="Z731">
        <v>2019</v>
      </c>
      <c r="AA731" t="s">
        <v>629</v>
      </c>
      <c r="AB731" t="s">
        <v>629</v>
      </c>
      <c r="AC731">
        <v>99</v>
      </c>
      <c r="AD731">
        <v>9.89</v>
      </c>
      <c r="AE731" t="s">
        <v>558</v>
      </c>
      <c r="AF731" t="s">
        <v>268</v>
      </c>
      <c r="AG731" t="s">
        <v>269</v>
      </c>
      <c r="AH731" t="s">
        <v>270</v>
      </c>
      <c r="AI731" t="s">
        <v>270</v>
      </c>
      <c r="AJ731" t="s">
        <v>270</v>
      </c>
      <c r="AK731" t="s">
        <v>289</v>
      </c>
      <c r="AL731">
        <v>2.5999999999999999E-3</v>
      </c>
      <c r="AM731" t="s">
        <v>271</v>
      </c>
      <c r="AN731">
        <v>46366</v>
      </c>
      <c r="AO731">
        <v>102295</v>
      </c>
      <c r="AP731">
        <v>2</v>
      </c>
      <c r="AQ731">
        <v>37696</v>
      </c>
      <c r="AR731">
        <v>2020</v>
      </c>
      <c r="GP731">
        <v>13.83</v>
      </c>
      <c r="GU731">
        <v>2.4900000000000002</v>
      </c>
      <c r="GV731">
        <v>3.34</v>
      </c>
      <c r="GY731">
        <v>0</v>
      </c>
      <c r="GZ731">
        <v>13.83</v>
      </c>
      <c r="HA731">
        <v>13.83</v>
      </c>
      <c r="HB731">
        <v>5.83</v>
      </c>
      <c r="HC731">
        <v>19.66</v>
      </c>
    </row>
    <row r="732" spans="1:211" x14ac:dyDescent="0.25">
      <c r="A732">
        <v>27</v>
      </c>
      <c r="B732">
        <v>106</v>
      </c>
      <c r="C732" t="s">
        <v>250</v>
      </c>
      <c r="D732" t="s">
        <v>251</v>
      </c>
      <c r="E732" t="s">
        <v>252</v>
      </c>
      <c r="F732" t="s">
        <v>253</v>
      </c>
      <c r="G732" t="s">
        <v>254</v>
      </c>
      <c r="H732" t="s">
        <v>255</v>
      </c>
      <c r="I732">
        <v>2018</v>
      </c>
      <c r="J732">
        <v>106</v>
      </c>
      <c r="K732" t="s">
        <v>250</v>
      </c>
      <c r="L732" t="s">
        <v>256</v>
      </c>
      <c r="M732" t="s">
        <v>257</v>
      </c>
      <c r="N732" t="s">
        <v>258</v>
      </c>
      <c r="O732" t="s">
        <v>259</v>
      </c>
      <c r="P732">
        <v>106</v>
      </c>
      <c r="Q732" t="s">
        <v>283</v>
      </c>
      <c r="R732">
        <v>106</v>
      </c>
      <c r="S732" t="s">
        <v>250</v>
      </c>
      <c r="T732" t="s">
        <v>262</v>
      </c>
      <c r="U732" t="s">
        <v>263</v>
      </c>
      <c r="V732" t="s">
        <v>290</v>
      </c>
      <c r="W732" t="s">
        <v>628</v>
      </c>
      <c r="X732">
        <v>0</v>
      </c>
      <c r="Y732" t="s">
        <v>628</v>
      </c>
      <c r="Z732">
        <v>2019</v>
      </c>
      <c r="AA732" t="s">
        <v>629</v>
      </c>
      <c r="AB732" t="s">
        <v>629</v>
      </c>
      <c r="AC732">
        <v>99</v>
      </c>
      <c r="AD732">
        <v>9.89</v>
      </c>
      <c r="AE732" t="s">
        <v>558</v>
      </c>
      <c r="AF732" t="s">
        <v>268</v>
      </c>
      <c r="AG732" t="s">
        <v>269</v>
      </c>
      <c r="AH732" t="s">
        <v>270</v>
      </c>
      <c r="AI732" t="s">
        <v>270</v>
      </c>
      <c r="AJ732" t="s">
        <v>270</v>
      </c>
      <c r="AK732" t="s">
        <v>289</v>
      </c>
      <c r="AL732">
        <v>2.5999999999999999E-3</v>
      </c>
      <c r="AM732" t="s">
        <v>271</v>
      </c>
      <c r="AN732">
        <v>46366</v>
      </c>
      <c r="AO732">
        <v>102295</v>
      </c>
      <c r="AP732">
        <v>3</v>
      </c>
      <c r="AQ732">
        <v>37696</v>
      </c>
      <c r="AR732">
        <v>2021</v>
      </c>
      <c r="BR732">
        <v>4.5</v>
      </c>
      <c r="GP732">
        <v>31.31</v>
      </c>
      <c r="GU732">
        <v>40.07</v>
      </c>
      <c r="GV732">
        <v>41.54</v>
      </c>
      <c r="GY732">
        <v>4.5</v>
      </c>
      <c r="GZ732">
        <v>31.31</v>
      </c>
      <c r="HA732">
        <v>35.81</v>
      </c>
      <c r="HB732">
        <v>81.61</v>
      </c>
      <c r="HC732">
        <v>117.41999999999999</v>
      </c>
    </row>
    <row r="733" spans="1:211" x14ac:dyDescent="0.25">
      <c r="A733">
        <v>27</v>
      </c>
      <c r="B733">
        <v>106</v>
      </c>
      <c r="C733" t="s">
        <v>250</v>
      </c>
      <c r="D733" t="s">
        <v>251</v>
      </c>
      <c r="E733" t="s">
        <v>252</v>
      </c>
      <c r="F733" t="s">
        <v>253</v>
      </c>
      <c r="G733" t="s">
        <v>254</v>
      </c>
      <c r="H733" t="s">
        <v>255</v>
      </c>
      <c r="I733">
        <v>2018</v>
      </c>
      <c r="J733">
        <v>106</v>
      </c>
      <c r="K733" t="s">
        <v>250</v>
      </c>
      <c r="L733" t="s">
        <v>256</v>
      </c>
      <c r="M733" t="s">
        <v>257</v>
      </c>
      <c r="N733" t="s">
        <v>258</v>
      </c>
      <c r="O733" t="s">
        <v>259</v>
      </c>
      <c r="P733">
        <v>106</v>
      </c>
      <c r="Q733" t="s">
        <v>283</v>
      </c>
      <c r="R733">
        <v>106</v>
      </c>
      <c r="S733" t="s">
        <v>250</v>
      </c>
      <c r="T733" t="s">
        <v>262</v>
      </c>
      <c r="U733" t="s">
        <v>263</v>
      </c>
      <c r="V733" t="s">
        <v>290</v>
      </c>
      <c r="W733" t="s">
        <v>628</v>
      </c>
      <c r="X733">
        <v>0</v>
      </c>
      <c r="Y733" t="s">
        <v>628</v>
      </c>
      <c r="Z733">
        <v>2019</v>
      </c>
      <c r="AA733" t="s">
        <v>629</v>
      </c>
      <c r="AB733" t="s">
        <v>629</v>
      </c>
      <c r="AC733">
        <v>99</v>
      </c>
      <c r="AD733">
        <v>9.89</v>
      </c>
      <c r="AE733" t="s">
        <v>558</v>
      </c>
      <c r="AF733" t="s">
        <v>268</v>
      </c>
      <c r="AG733" t="s">
        <v>269</v>
      </c>
      <c r="AH733" t="s">
        <v>270</v>
      </c>
      <c r="AI733" t="s">
        <v>270</v>
      </c>
      <c r="AJ733" t="s">
        <v>270</v>
      </c>
      <c r="AK733" t="s">
        <v>289</v>
      </c>
      <c r="AL733">
        <v>2.5999999999999999E-3</v>
      </c>
      <c r="AM733" t="s">
        <v>271</v>
      </c>
      <c r="AN733">
        <v>46366</v>
      </c>
      <c r="AO733">
        <v>102295</v>
      </c>
      <c r="AP733">
        <v>4</v>
      </c>
      <c r="AQ733">
        <v>37696</v>
      </c>
      <c r="AR733">
        <v>2022</v>
      </c>
      <c r="BR733">
        <v>28.76</v>
      </c>
      <c r="CM733">
        <v>3.31</v>
      </c>
      <c r="CW733">
        <v>8.0500000000000007</v>
      </c>
      <c r="FD733">
        <v>40.020000000000003</v>
      </c>
      <c r="FU733">
        <v>24.33</v>
      </c>
      <c r="GB733">
        <v>27.6</v>
      </c>
      <c r="GP733">
        <v>60.68</v>
      </c>
      <c r="GU733">
        <v>86.84</v>
      </c>
      <c r="GV733">
        <v>146.4</v>
      </c>
      <c r="GW733">
        <v>2.92</v>
      </c>
      <c r="GY733">
        <v>132.07</v>
      </c>
      <c r="GZ733">
        <v>60.68</v>
      </c>
      <c r="HA733">
        <v>192.75</v>
      </c>
      <c r="HB733">
        <v>236.16</v>
      </c>
      <c r="HC733">
        <v>428.91</v>
      </c>
    </row>
    <row r="734" spans="1:211" x14ac:dyDescent="0.25">
      <c r="A734">
        <v>27</v>
      </c>
      <c r="B734">
        <v>106</v>
      </c>
      <c r="C734" t="s">
        <v>250</v>
      </c>
      <c r="D734" t="s">
        <v>251</v>
      </c>
      <c r="E734" t="s">
        <v>252</v>
      </c>
      <c r="F734" t="s">
        <v>253</v>
      </c>
      <c r="G734" t="s">
        <v>254</v>
      </c>
      <c r="H734" t="s">
        <v>255</v>
      </c>
      <c r="I734">
        <v>2018</v>
      </c>
      <c r="J734">
        <v>106</v>
      </c>
      <c r="K734" t="s">
        <v>250</v>
      </c>
      <c r="L734" t="s">
        <v>256</v>
      </c>
      <c r="M734" t="s">
        <v>257</v>
      </c>
      <c r="N734" t="s">
        <v>258</v>
      </c>
      <c r="O734" t="s">
        <v>259</v>
      </c>
      <c r="P734">
        <v>106</v>
      </c>
      <c r="Q734" t="s">
        <v>283</v>
      </c>
      <c r="R734">
        <v>106</v>
      </c>
      <c r="S734" t="s">
        <v>250</v>
      </c>
      <c r="T734" t="s">
        <v>262</v>
      </c>
      <c r="U734" t="s">
        <v>263</v>
      </c>
      <c r="V734" t="s">
        <v>290</v>
      </c>
      <c r="W734" t="s">
        <v>628</v>
      </c>
      <c r="X734">
        <v>0</v>
      </c>
      <c r="Y734" t="s">
        <v>628</v>
      </c>
      <c r="Z734">
        <v>2019</v>
      </c>
      <c r="AA734" t="s">
        <v>629</v>
      </c>
      <c r="AB734" t="s">
        <v>629</v>
      </c>
      <c r="AC734">
        <v>99</v>
      </c>
      <c r="AD734">
        <v>9.89</v>
      </c>
      <c r="AE734" t="s">
        <v>558</v>
      </c>
      <c r="AF734" t="s">
        <v>268</v>
      </c>
      <c r="AG734" t="s">
        <v>269</v>
      </c>
      <c r="AH734" t="s">
        <v>270</v>
      </c>
      <c r="AI734" t="s">
        <v>270</v>
      </c>
      <c r="AJ734" t="s">
        <v>270</v>
      </c>
      <c r="AK734" t="s">
        <v>289</v>
      </c>
      <c r="AL734">
        <v>2.5999999999999999E-3</v>
      </c>
      <c r="AM734" t="s">
        <v>271</v>
      </c>
      <c r="AN734">
        <v>46366</v>
      </c>
      <c r="AO734">
        <v>102295</v>
      </c>
      <c r="AP734">
        <v>5</v>
      </c>
      <c r="AQ734">
        <v>37696</v>
      </c>
      <c r="AR734">
        <v>2023</v>
      </c>
      <c r="GP734">
        <v>17.940000000000001</v>
      </c>
      <c r="GU734">
        <v>24.17</v>
      </c>
      <c r="GV734">
        <v>4.8099999999999996</v>
      </c>
      <c r="GW734">
        <v>1.61</v>
      </c>
      <c r="GY734">
        <v>0</v>
      </c>
      <c r="GZ734">
        <v>17.940000000000001</v>
      </c>
      <c r="HA734">
        <v>17.940000000000001</v>
      </c>
      <c r="HB734">
        <v>30.59</v>
      </c>
      <c r="HC734">
        <v>48.53</v>
      </c>
    </row>
    <row r="735" spans="1:211" x14ac:dyDescent="0.25">
      <c r="A735">
        <v>27</v>
      </c>
      <c r="B735">
        <v>106</v>
      </c>
      <c r="C735" t="s">
        <v>250</v>
      </c>
      <c r="D735" t="s">
        <v>251</v>
      </c>
      <c r="E735" t="s">
        <v>252</v>
      </c>
      <c r="F735" t="s">
        <v>253</v>
      </c>
      <c r="G735" t="s">
        <v>254</v>
      </c>
      <c r="H735" t="s">
        <v>255</v>
      </c>
      <c r="I735">
        <v>2018</v>
      </c>
      <c r="J735">
        <v>106</v>
      </c>
      <c r="K735" t="s">
        <v>250</v>
      </c>
      <c r="L735" t="s">
        <v>256</v>
      </c>
      <c r="M735" t="s">
        <v>257</v>
      </c>
      <c r="N735" t="s">
        <v>258</v>
      </c>
      <c r="O735" t="s">
        <v>259</v>
      </c>
      <c r="P735">
        <v>106</v>
      </c>
      <c r="Q735" t="s">
        <v>283</v>
      </c>
      <c r="R735">
        <v>106</v>
      </c>
      <c r="S735" t="s">
        <v>250</v>
      </c>
      <c r="T735" t="s">
        <v>262</v>
      </c>
      <c r="U735" t="s">
        <v>263</v>
      </c>
      <c r="V735" t="s">
        <v>290</v>
      </c>
      <c r="W735" t="s">
        <v>630</v>
      </c>
      <c r="X735">
        <v>0</v>
      </c>
      <c r="Y735" t="s">
        <v>630</v>
      </c>
      <c r="Z735">
        <v>2019</v>
      </c>
      <c r="AA735" t="s">
        <v>631</v>
      </c>
      <c r="AB735" t="s">
        <v>632</v>
      </c>
      <c r="AC735">
        <v>76</v>
      </c>
      <c r="AD735">
        <v>4.3600000000000003</v>
      </c>
      <c r="AF735" t="s">
        <v>268</v>
      </c>
      <c r="AG735" t="s">
        <v>292</v>
      </c>
      <c r="AH735" t="s">
        <v>270</v>
      </c>
      <c r="AI735" t="s">
        <v>270</v>
      </c>
      <c r="AJ735" t="s">
        <v>270</v>
      </c>
      <c r="AK735" t="s">
        <v>270</v>
      </c>
      <c r="AL735">
        <v>1E-3</v>
      </c>
      <c r="AM735" t="s">
        <v>271</v>
      </c>
      <c r="AN735">
        <v>40438</v>
      </c>
      <c r="AO735">
        <v>207777</v>
      </c>
      <c r="AP735">
        <v>2</v>
      </c>
      <c r="AQ735">
        <v>37689</v>
      </c>
      <c r="AR735">
        <v>2020</v>
      </c>
      <c r="GU735">
        <v>1.83</v>
      </c>
      <c r="GV735">
        <v>2.2599999999999998</v>
      </c>
      <c r="GY735">
        <v>0</v>
      </c>
      <c r="GZ735">
        <v>0</v>
      </c>
      <c r="HA735">
        <v>0</v>
      </c>
      <c r="HB735">
        <v>4.09</v>
      </c>
      <c r="HC735">
        <v>4.09</v>
      </c>
    </row>
    <row r="736" spans="1:211" x14ac:dyDescent="0.25">
      <c r="A736">
        <v>27</v>
      </c>
      <c r="B736">
        <v>106</v>
      </c>
      <c r="C736" t="s">
        <v>250</v>
      </c>
      <c r="D736" t="s">
        <v>251</v>
      </c>
      <c r="E736" t="s">
        <v>252</v>
      </c>
      <c r="F736" t="s">
        <v>253</v>
      </c>
      <c r="G736" t="s">
        <v>254</v>
      </c>
      <c r="H736" t="s">
        <v>255</v>
      </c>
      <c r="I736">
        <v>2018</v>
      </c>
      <c r="J736">
        <v>106</v>
      </c>
      <c r="K736" t="s">
        <v>250</v>
      </c>
      <c r="L736" t="s">
        <v>256</v>
      </c>
      <c r="M736" t="s">
        <v>257</v>
      </c>
      <c r="N736" t="s">
        <v>258</v>
      </c>
      <c r="O736" t="s">
        <v>259</v>
      </c>
      <c r="P736">
        <v>106</v>
      </c>
      <c r="Q736" t="s">
        <v>283</v>
      </c>
      <c r="R736">
        <v>106</v>
      </c>
      <c r="S736" t="s">
        <v>250</v>
      </c>
      <c r="T736" t="s">
        <v>262</v>
      </c>
      <c r="U736" t="s">
        <v>263</v>
      </c>
      <c r="V736" t="s">
        <v>290</v>
      </c>
      <c r="W736" t="s">
        <v>630</v>
      </c>
      <c r="X736">
        <v>0</v>
      </c>
      <c r="Y736" t="s">
        <v>630</v>
      </c>
      <c r="Z736">
        <v>2019</v>
      </c>
      <c r="AA736" t="s">
        <v>631</v>
      </c>
      <c r="AB736" t="s">
        <v>632</v>
      </c>
      <c r="AC736">
        <v>76</v>
      </c>
      <c r="AD736">
        <v>4.3600000000000003</v>
      </c>
      <c r="AF736" t="s">
        <v>268</v>
      </c>
      <c r="AG736" t="s">
        <v>292</v>
      </c>
      <c r="AH736" t="s">
        <v>270</v>
      </c>
      <c r="AI736" t="s">
        <v>270</v>
      </c>
      <c r="AJ736" t="s">
        <v>270</v>
      </c>
      <c r="AK736" t="s">
        <v>270</v>
      </c>
      <c r="AL736">
        <v>1E-3</v>
      </c>
      <c r="AM736" t="s">
        <v>271</v>
      </c>
      <c r="AN736">
        <v>40438</v>
      </c>
      <c r="AO736">
        <v>207777</v>
      </c>
      <c r="AP736">
        <v>3</v>
      </c>
      <c r="AQ736">
        <v>37689</v>
      </c>
      <c r="AR736">
        <v>2021</v>
      </c>
      <c r="GU736">
        <v>23.82</v>
      </c>
      <c r="GV736">
        <v>21.56</v>
      </c>
      <c r="GY736">
        <v>0</v>
      </c>
      <c r="GZ736">
        <v>0</v>
      </c>
      <c r="HA736">
        <v>0</v>
      </c>
      <c r="HB736">
        <v>45.38</v>
      </c>
      <c r="HC736">
        <v>45.379999999999995</v>
      </c>
    </row>
    <row r="737" spans="1:211" x14ac:dyDescent="0.25">
      <c r="A737">
        <v>27</v>
      </c>
      <c r="B737">
        <v>106</v>
      </c>
      <c r="C737" t="s">
        <v>250</v>
      </c>
      <c r="D737" t="s">
        <v>251</v>
      </c>
      <c r="E737" t="s">
        <v>252</v>
      </c>
      <c r="F737" t="s">
        <v>253</v>
      </c>
      <c r="G737" t="s">
        <v>254</v>
      </c>
      <c r="H737" t="s">
        <v>255</v>
      </c>
      <c r="I737">
        <v>2018</v>
      </c>
      <c r="J737">
        <v>106</v>
      </c>
      <c r="K737" t="s">
        <v>250</v>
      </c>
      <c r="L737" t="s">
        <v>256</v>
      </c>
      <c r="M737" t="s">
        <v>257</v>
      </c>
      <c r="N737" t="s">
        <v>258</v>
      </c>
      <c r="O737" t="s">
        <v>259</v>
      </c>
      <c r="P737">
        <v>106</v>
      </c>
      <c r="Q737" t="s">
        <v>283</v>
      </c>
      <c r="R737">
        <v>106</v>
      </c>
      <c r="S737" t="s">
        <v>250</v>
      </c>
      <c r="T737" t="s">
        <v>262</v>
      </c>
      <c r="U737" t="s">
        <v>263</v>
      </c>
      <c r="V737" t="s">
        <v>290</v>
      </c>
      <c r="W737" t="s">
        <v>630</v>
      </c>
      <c r="X737">
        <v>0</v>
      </c>
      <c r="Y737" t="s">
        <v>630</v>
      </c>
      <c r="Z737">
        <v>2019</v>
      </c>
      <c r="AA737" t="s">
        <v>631</v>
      </c>
      <c r="AB737" t="s">
        <v>632</v>
      </c>
      <c r="AC737">
        <v>76</v>
      </c>
      <c r="AD737">
        <v>4.3600000000000003</v>
      </c>
      <c r="AF737" t="s">
        <v>268</v>
      </c>
      <c r="AG737" t="s">
        <v>292</v>
      </c>
      <c r="AH737" t="s">
        <v>270</v>
      </c>
      <c r="AI737" t="s">
        <v>270</v>
      </c>
      <c r="AJ737" t="s">
        <v>270</v>
      </c>
      <c r="AK737" t="s">
        <v>270</v>
      </c>
      <c r="AL737">
        <v>1E-3</v>
      </c>
      <c r="AM737" t="s">
        <v>271</v>
      </c>
      <c r="AN737">
        <v>40438</v>
      </c>
      <c r="AO737">
        <v>207777</v>
      </c>
      <c r="AP737">
        <v>4</v>
      </c>
      <c r="AQ737">
        <v>37689</v>
      </c>
      <c r="AR737">
        <v>2022</v>
      </c>
      <c r="GP737">
        <v>21.58</v>
      </c>
      <c r="GU737">
        <v>77.849999999999994</v>
      </c>
      <c r="GV737">
        <v>95.9</v>
      </c>
      <c r="GW737">
        <v>9.25</v>
      </c>
      <c r="GY737">
        <v>0</v>
      </c>
      <c r="GZ737">
        <v>21.58</v>
      </c>
      <c r="HA737">
        <v>21.58</v>
      </c>
      <c r="HB737">
        <v>183</v>
      </c>
      <c r="HC737">
        <v>204.57999999999998</v>
      </c>
    </row>
    <row r="738" spans="1:211" x14ac:dyDescent="0.25">
      <c r="A738">
        <v>27</v>
      </c>
      <c r="B738">
        <v>106</v>
      </c>
      <c r="C738" t="s">
        <v>250</v>
      </c>
      <c r="D738" t="s">
        <v>251</v>
      </c>
      <c r="E738" t="s">
        <v>252</v>
      </c>
      <c r="F738" t="s">
        <v>253</v>
      </c>
      <c r="G738" t="s">
        <v>254</v>
      </c>
      <c r="H738" t="s">
        <v>255</v>
      </c>
      <c r="I738">
        <v>2018</v>
      </c>
      <c r="J738">
        <v>106</v>
      </c>
      <c r="K738" t="s">
        <v>250</v>
      </c>
      <c r="L738" t="s">
        <v>256</v>
      </c>
      <c r="M738" t="s">
        <v>257</v>
      </c>
      <c r="N738" t="s">
        <v>258</v>
      </c>
      <c r="O738" t="s">
        <v>259</v>
      </c>
      <c r="P738">
        <v>106</v>
      </c>
      <c r="Q738" t="s">
        <v>283</v>
      </c>
      <c r="R738">
        <v>106</v>
      </c>
      <c r="S738" t="s">
        <v>250</v>
      </c>
      <c r="T738" t="s">
        <v>262</v>
      </c>
      <c r="U738" t="s">
        <v>263</v>
      </c>
      <c r="V738" t="s">
        <v>290</v>
      </c>
      <c r="W738" t="s">
        <v>630</v>
      </c>
      <c r="X738">
        <v>0</v>
      </c>
      <c r="Y738" t="s">
        <v>630</v>
      </c>
      <c r="Z738">
        <v>2019</v>
      </c>
      <c r="AA738" t="s">
        <v>631</v>
      </c>
      <c r="AB738" t="s">
        <v>632</v>
      </c>
      <c r="AC738">
        <v>76</v>
      </c>
      <c r="AD738">
        <v>4.3600000000000003</v>
      </c>
      <c r="AF738" t="s">
        <v>268</v>
      </c>
      <c r="AG738" t="s">
        <v>292</v>
      </c>
      <c r="AH738" t="s">
        <v>270</v>
      </c>
      <c r="AI738" t="s">
        <v>270</v>
      </c>
      <c r="AJ738" t="s">
        <v>270</v>
      </c>
      <c r="AK738" t="s">
        <v>270</v>
      </c>
      <c r="AL738">
        <v>1E-3</v>
      </c>
      <c r="AM738" t="s">
        <v>271</v>
      </c>
      <c r="AN738">
        <v>40438</v>
      </c>
      <c r="AO738">
        <v>207777</v>
      </c>
      <c r="AP738">
        <v>5</v>
      </c>
      <c r="AQ738">
        <v>37689</v>
      </c>
      <c r="AR738">
        <v>2023</v>
      </c>
      <c r="FQ738">
        <v>189.96</v>
      </c>
      <c r="GP738">
        <v>22.15</v>
      </c>
      <c r="GU738">
        <v>35.33</v>
      </c>
      <c r="GV738">
        <v>4.84</v>
      </c>
      <c r="GY738">
        <v>189.96</v>
      </c>
      <c r="GZ738">
        <v>22.15</v>
      </c>
      <c r="HA738">
        <v>212.11</v>
      </c>
      <c r="HB738">
        <v>40.17</v>
      </c>
      <c r="HC738">
        <v>252.28</v>
      </c>
    </row>
    <row r="739" spans="1:211" x14ac:dyDescent="0.25">
      <c r="A739">
        <v>27</v>
      </c>
      <c r="B739">
        <v>106</v>
      </c>
      <c r="C739" t="s">
        <v>250</v>
      </c>
      <c r="D739" t="s">
        <v>251</v>
      </c>
      <c r="E739" t="s">
        <v>252</v>
      </c>
      <c r="F739" t="s">
        <v>253</v>
      </c>
      <c r="G739" t="s">
        <v>254</v>
      </c>
      <c r="H739" t="s">
        <v>255</v>
      </c>
      <c r="I739">
        <v>2018</v>
      </c>
      <c r="J739">
        <v>106</v>
      </c>
      <c r="K739" t="s">
        <v>250</v>
      </c>
      <c r="L739" t="s">
        <v>256</v>
      </c>
      <c r="M739" t="s">
        <v>257</v>
      </c>
      <c r="N739" t="s">
        <v>258</v>
      </c>
      <c r="O739" t="s">
        <v>259</v>
      </c>
      <c r="P739">
        <v>106</v>
      </c>
      <c r="Q739" t="s">
        <v>283</v>
      </c>
      <c r="R739">
        <v>106</v>
      </c>
      <c r="S739" t="s">
        <v>250</v>
      </c>
      <c r="T739" t="s">
        <v>262</v>
      </c>
      <c r="U739" t="s">
        <v>263</v>
      </c>
      <c r="V739" t="s">
        <v>290</v>
      </c>
      <c r="W739" t="s">
        <v>633</v>
      </c>
      <c r="X739">
        <v>0</v>
      </c>
      <c r="Y739" t="s">
        <v>633</v>
      </c>
      <c r="Z739">
        <v>2019</v>
      </c>
      <c r="AA739" t="s">
        <v>626</v>
      </c>
      <c r="AB739" t="s">
        <v>626</v>
      </c>
      <c r="AC739">
        <v>87</v>
      </c>
      <c r="AD739">
        <v>6.64</v>
      </c>
      <c r="AF739" t="s">
        <v>268</v>
      </c>
      <c r="AG739" t="s">
        <v>292</v>
      </c>
      <c r="AH739" t="s">
        <v>270</v>
      </c>
      <c r="AI739" t="s">
        <v>270</v>
      </c>
      <c r="AJ739" t="s">
        <v>270</v>
      </c>
      <c r="AK739" t="s">
        <v>270</v>
      </c>
      <c r="AL739">
        <v>2.5000000000000001E-3</v>
      </c>
      <c r="AM739" t="s">
        <v>271</v>
      </c>
      <c r="AN739">
        <v>56008</v>
      </c>
      <c r="AO739">
        <v>186793</v>
      </c>
      <c r="AP739">
        <v>2</v>
      </c>
      <c r="AQ739">
        <v>37692</v>
      </c>
      <c r="AR739">
        <v>2020</v>
      </c>
      <c r="AT739">
        <v>0</v>
      </c>
      <c r="GU739">
        <v>1.18</v>
      </c>
      <c r="GV739">
        <v>1.46</v>
      </c>
      <c r="GY739">
        <v>0</v>
      </c>
      <c r="GZ739">
        <v>0</v>
      </c>
      <c r="HA739">
        <v>0</v>
      </c>
      <c r="HB739">
        <v>2.64</v>
      </c>
      <c r="HC739">
        <v>2.6399999999999997</v>
      </c>
    </row>
    <row r="740" spans="1:211" x14ac:dyDescent="0.25">
      <c r="A740">
        <v>27</v>
      </c>
      <c r="B740">
        <v>106</v>
      </c>
      <c r="C740" t="s">
        <v>250</v>
      </c>
      <c r="D740" t="s">
        <v>251</v>
      </c>
      <c r="E740" t="s">
        <v>252</v>
      </c>
      <c r="F740" t="s">
        <v>253</v>
      </c>
      <c r="G740" t="s">
        <v>254</v>
      </c>
      <c r="H740" t="s">
        <v>255</v>
      </c>
      <c r="I740">
        <v>2018</v>
      </c>
      <c r="J740">
        <v>106</v>
      </c>
      <c r="K740" t="s">
        <v>250</v>
      </c>
      <c r="L740" t="s">
        <v>256</v>
      </c>
      <c r="M740" t="s">
        <v>257</v>
      </c>
      <c r="N740" t="s">
        <v>258</v>
      </c>
      <c r="O740" t="s">
        <v>259</v>
      </c>
      <c r="P740">
        <v>106</v>
      </c>
      <c r="Q740" t="s">
        <v>283</v>
      </c>
      <c r="R740">
        <v>106</v>
      </c>
      <c r="S740" t="s">
        <v>250</v>
      </c>
      <c r="T740" t="s">
        <v>262</v>
      </c>
      <c r="U740" t="s">
        <v>263</v>
      </c>
      <c r="V740" t="s">
        <v>290</v>
      </c>
      <c r="W740" t="s">
        <v>633</v>
      </c>
      <c r="X740">
        <v>0</v>
      </c>
      <c r="Y740" t="s">
        <v>633</v>
      </c>
      <c r="Z740">
        <v>2019</v>
      </c>
      <c r="AA740" t="s">
        <v>626</v>
      </c>
      <c r="AB740" t="s">
        <v>626</v>
      </c>
      <c r="AC740">
        <v>87</v>
      </c>
      <c r="AD740">
        <v>6.64</v>
      </c>
      <c r="AF740" t="s">
        <v>268</v>
      </c>
      <c r="AG740" t="s">
        <v>292</v>
      </c>
      <c r="AH740" t="s">
        <v>270</v>
      </c>
      <c r="AI740" t="s">
        <v>270</v>
      </c>
      <c r="AJ740" t="s">
        <v>270</v>
      </c>
      <c r="AK740" t="s">
        <v>270</v>
      </c>
      <c r="AL740">
        <v>2.5000000000000001E-3</v>
      </c>
      <c r="AM740" t="s">
        <v>271</v>
      </c>
      <c r="AN740">
        <v>56008</v>
      </c>
      <c r="AO740">
        <v>186793</v>
      </c>
      <c r="AP740">
        <v>3</v>
      </c>
      <c r="AQ740">
        <v>37692</v>
      </c>
      <c r="AR740">
        <v>2021</v>
      </c>
      <c r="GB740">
        <v>20.74</v>
      </c>
      <c r="GP740">
        <v>52.41</v>
      </c>
      <c r="GU740">
        <v>47.71</v>
      </c>
      <c r="GV740">
        <v>66.88</v>
      </c>
      <c r="GY740">
        <v>20.74</v>
      </c>
      <c r="GZ740">
        <v>52.41</v>
      </c>
      <c r="HA740">
        <v>73.150000000000006</v>
      </c>
      <c r="HB740">
        <v>114.59</v>
      </c>
      <c r="HC740">
        <v>187.73999999999998</v>
      </c>
    </row>
    <row r="741" spans="1:211" x14ac:dyDescent="0.25">
      <c r="A741">
        <v>27</v>
      </c>
      <c r="B741">
        <v>106</v>
      </c>
      <c r="C741" t="s">
        <v>250</v>
      </c>
      <c r="D741" t="s">
        <v>251</v>
      </c>
      <c r="E741" t="s">
        <v>252</v>
      </c>
      <c r="F741" t="s">
        <v>253</v>
      </c>
      <c r="G741" t="s">
        <v>254</v>
      </c>
      <c r="H741" t="s">
        <v>255</v>
      </c>
      <c r="I741">
        <v>2018</v>
      </c>
      <c r="J741">
        <v>106</v>
      </c>
      <c r="K741" t="s">
        <v>250</v>
      </c>
      <c r="L741" t="s">
        <v>256</v>
      </c>
      <c r="M741" t="s">
        <v>257</v>
      </c>
      <c r="N741" t="s">
        <v>258</v>
      </c>
      <c r="O741" t="s">
        <v>259</v>
      </c>
      <c r="P741">
        <v>106</v>
      </c>
      <c r="Q741" t="s">
        <v>283</v>
      </c>
      <c r="R741">
        <v>106</v>
      </c>
      <c r="S741" t="s">
        <v>250</v>
      </c>
      <c r="T741" t="s">
        <v>262</v>
      </c>
      <c r="U741" t="s">
        <v>263</v>
      </c>
      <c r="V741" t="s">
        <v>290</v>
      </c>
      <c r="W741" t="s">
        <v>633</v>
      </c>
      <c r="X741">
        <v>0</v>
      </c>
      <c r="Y741" t="s">
        <v>633</v>
      </c>
      <c r="Z741">
        <v>2019</v>
      </c>
      <c r="AA741" t="s">
        <v>626</v>
      </c>
      <c r="AB741" t="s">
        <v>626</v>
      </c>
      <c r="AC741">
        <v>87</v>
      </c>
      <c r="AD741">
        <v>6.64</v>
      </c>
      <c r="AF741" t="s">
        <v>268</v>
      </c>
      <c r="AG741" t="s">
        <v>292</v>
      </c>
      <c r="AH741" t="s">
        <v>270</v>
      </c>
      <c r="AI741" t="s">
        <v>270</v>
      </c>
      <c r="AJ741" t="s">
        <v>270</v>
      </c>
      <c r="AK741" t="s">
        <v>270</v>
      </c>
      <c r="AL741">
        <v>2.5000000000000001E-3</v>
      </c>
      <c r="AM741" t="s">
        <v>271</v>
      </c>
      <c r="AN741">
        <v>56008</v>
      </c>
      <c r="AO741">
        <v>186793</v>
      </c>
      <c r="AP741">
        <v>4</v>
      </c>
      <c r="AQ741">
        <v>37692</v>
      </c>
      <c r="AR741">
        <v>2022</v>
      </c>
      <c r="CM741">
        <v>8.0399999999999991</v>
      </c>
      <c r="FQ741">
        <v>110.37</v>
      </c>
      <c r="GB741">
        <v>27.82</v>
      </c>
      <c r="GP741">
        <v>27.95</v>
      </c>
      <c r="GU741">
        <v>63.93</v>
      </c>
      <c r="GV741">
        <v>99.64</v>
      </c>
      <c r="GW741">
        <v>3.86</v>
      </c>
      <c r="GY741">
        <v>146.22999999999999</v>
      </c>
      <c r="GZ741">
        <v>27.95</v>
      </c>
      <c r="HA741">
        <v>174.18</v>
      </c>
      <c r="HB741">
        <v>167.43</v>
      </c>
      <c r="HC741">
        <v>341.61</v>
      </c>
    </row>
    <row r="742" spans="1:211" x14ac:dyDescent="0.25">
      <c r="A742">
        <v>27</v>
      </c>
      <c r="B742">
        <v>106</v>
      </c>
      <c r="C742" t="s">
        <v>250</v>
      </c>
      <c r="D742" t="s">
        <v>251</v>
      </c>
      <c r="E742" t="s">
        <v>252</v>
      </c>
      <c r="F742" t="s">
        <v>253</v>
      </c>
      <c r="G742" t="s">
        <v>254</v>
      </c>
      <c r="H742" t="s">
        <v>255</v>
      </c>
      <c r="I742">
        <v>2018</v>
      </c>
      <c r="J742">
        <v>106</v>
      </c>
      <c r="K742" t="s">
        <v>250</v>
      </c>
      <c r="L742" t="s">
        <v>256</v>
      </c>
      <c r="M742" t="s">
        <v>257</v>
      </c>
      <c r="N742" t="s">
        <v>258</v>
      </c>
      <c r="O742" t="s">
        <v>259</v>
      </c>
      <c r="P742">
        <v>106</v>
      </c>
      <c r="Q742" t="s">
        <v>283</v>
      </c>
      <c r="R742">
        <v>106</v>
      </c>
      <c r="S742" t="s">
        <v>250</v>
      </c>
      <c r="T742" t="s">
        <v>262</v>
      </c>
      <c r="U742" t="s">
        <v>263</v>
      </c>
      <c r="V742" t="s">
        <v>290</v>
      </c>
      <c r="W742" t="s">
        <v>633</v>
      </c>
      <c r="X742">
        <v>0</v>
      </c>
      <c r="Y742" t="s">
        <v>633</v>
      </c>
      <c r="Z742">
        <v>2019</v>
      </c>
      <c r="AA742" t="s">
        <v>626</v>
      </c>
      <c r="AB742" t="s">
        <v>626</v>
      </c>
      <c r="AC742">
        <v>87</v>
      </c>
      <c r="AD742">
        <v>6.64</v>
      </c>
      <c r="AF742" t="s">
        <v>268</v>
      </c>
      <c r="AG742" t="s">
        <v>292</v>
      </c>
      <c r="AH742" t="s">
        <v>270</v>
      </c>
      <c r="AI742" t="s">
        <v>270</v>
      </c>
      <c r="AJ742" t="s">
        <v>270</v>
      </c>
      <c r="AK742" t="s">
        <v>270</v>
      </c>
      <c r="AL742">
        <v>2.5000000000000001E-3</v>
      </c>
      <c r="AM742" t="s">
        <v>271</v>
      </c>
      <c r="AN742">
        <v>56008</v>
      </c>
      <c r="AO742">
        <v>186793</v>
      </c>
      <c r="AP742">
        <v>5</v>
      </c>
      <c r="AQ742">
        <v>37692</v>
      </c>
      <c r="AR742">
        <v>2023</v>
      </c>
      <c r="GU742">
        <v>13.06</v>
      </c>
      <c r="GV742">
        <v>1.73</v>
      </c>
      <c r="GY742">
        <v>0</v>
      </c>
      <c r="GZ742">
        <v>0</v>
      </c>
      <c r="HA742">
        <v>0</v>
      </c>
      <c r="HB742">
        <v>14.79</v>
      </c>
      <c r="HC742">
        <v>14.790000000000001</v>
      </c>
    </row>
    <row r="743" spans="1:211" x14ac:dyDescent="0.25">
      <c r="A743">
        <v>27</v>
      </c>
      <c r="B743">
        <v>106</v>
      </c>
      <c r="C743" t="s">
        <v>250</v>
      </c>
      <c r="D743" t="s">
        <v>251</v>
      </c>
      <c r="E743" t="s">
        <v>252</v>
      </c>
      <c r="F743" t="s">
        <v>253</v>
      </c>
      <c r="G743" t="s">
        <v>254</v>
      </c>
      <c r="H743" t="s">
        <v>255</v>
      </c>
      <c r="I743">
        <v>2018</v>
      </c>
      <c r="J743">
        <v>106</v>
      </c>
      <c r="K743" t="s">
        <v>250</v>
      </c>
      <c r="L743" t="s">
        <v>256</v>
      </c>
      <c r="M743" t="s">
        <v>257</v>
      </c>
      <c r="N743" t="s">
        <v>258</v>
      </c>
      <c r="O743" t="s">
        <v>259</v>
      </c>
      <c r="P743">
        <v>106</v>
      </c>
      <c r="Q743" t="s">
        <v>283</v>
      </c>
      <c r="R743">
        <v>106</v>
      </c>
      <c r="S743" t="s">
        <v>250</v>
      </c>
      <c r="T743" t="s">
        <v>262</v>
      </c>
      <c r="U743" t="s">
        <v>263</v>
      </c>
      <c r="V743" t="s">
        <v>290</v>
      </c>
      <c r="W743" t="s">
        <v>634</v>
      </c>
      <c r="X743">
        <v>0</v>
      </c>
      <c r="Y743" t="s">
        <v>634</v>
      </c>
      <c r="Z743">
        <v>2019</v>
      </c>
      <c r="AA743" t="s">
        <v>626</v>
      </c>
      <c r="AB743" t="s">
        <v>626</v>
      </c>
      <c r="AC743">
        <v>87</v>
      </c>
      <c r="AD743">
        <v>6.8</v>
      </c>
      <c r="AF743" t="s">
        <v>268</v>
      </c>
      <c r="AG743" t="s">
        <v>292</v>
      </c>
      <c r="AH743" t="s">
        <v>270</v>
      </c>
      <c r="AI743" t="s">
        <v>270</v>
      </c>
      <c r="AJ743" t="s">
        <v>270</v>
      </c>
      <c r="AK743" t="s">
        <v>270</v>
      </c>
      <c r="AL743">
        <v>9.4000000000000004E-3</v>
      </c>
      <c r="AM743" t="s">
        <v>271</v>
      </c>
      <c r="AN743">
        <v>54688</v>
      </c>
      <c r="AO743">
        <v>190209</v>
      </c>
      <c r="AP743">
        <v>2</v>
      </c>
      <c r="AQ743">
        <v>37693</v>
      </c>
      <c r="AR743">
        <v>2020</v>
      </c>
      <c r="GU743">
        <v>3.93</v>
      </c>
      <c r="GV743">
        <v>5.27</v>
      </c>
      <c r="GY743">
        <v>0</v>
      </c>
      <c r="GZ743">
        <v>0</v>
      </c>
      <c r="HA743">
        <v>0</v>
      </c>
      <c r="HB743">
        <v>9.1999999999999993</v>
      </c>
      <c r="HC743">
        <v>9.1999999999999993</v>
      </c>
    </row>
    <row r="744" spans="1:211" x14ac:dyDescent="0.25">
      <c r="A744">
        <v>27</v>
      </c>
      <c r="B744">
        <v>106</v>
      </c>
      <c r="C744" t="s">
        <v>250</v>
      </c>
      <c r="D744" t="s">
        <v>251</v>
      </c>
      <c r="E744" t="s">
        <v>252</v>
      </c>
      <c r="F744" t="s">
        <v>253</v>
      </c>
      <c r="G744" t="s">
        <v>254</v>
      </c>
      <c r="H744" t="s">
        <v>255</v>
      </c>
      <c r="I744">
        <v>2018</v>
      </c>
      <c r="J744">
        <v>106</v>
      </c>
      <c r="K744" t="s">
        <v>250</v>
      </c>
      <c r="L744" t="s">
        <v>256</v>
      </c>
      <c r="M744" t="s">
        <v>257</v>
      </c>
      <c r="N744" t="s">
        <v>258</v>
      </c>
      <c r="O744" t="s">
        <v>259</v>
      </c>
      <c r="P744">
        <v>106</v>
      </c>
      <c r="Q744" t="s">
        <v>283</v>
      </c>
      <c r="R744">
        <v>106</v>
      </c>
      <c r="S744" t="s">
        <v>250</v>
      </c>
      <c r="T744" t="s">
        <v>262</v>
      </c>
      <c r="U744" t="s">
        <v>263</v>
      </c>
      <c r="V744" t="s">
        <v>290</v>
      </c>
      <c r="W744" t="s">
        <v>634</v>
      </c>
      <c r="X744">
        <v>0</v>
      </c>
      <c r="Y744" t="s">
        <v>634</v>
      </c>
      <c r="Z744">
        <v>2019</v>
      </c>
      <c r="AA744" t="s">
        <v>626</v>
      </c>
      <c r="AB744" t="s">
        <v>626</v>
      </c>
      <c r="AC744">
        <v>87</v>
      </c>
      <c r="AD744">
        <v>6.8</v>
      </c>
      <c r="AF744" t="s">
        <v>268</v>
      </c>
      <c r="AG744" t="s">
        <v>292</v>
      </c>
      <c r="AH744" t="s">
        <v>270</v>
      </c>
      <c r="AI744" t="s">
        <v>270</v>
      </c>
      <c r="AJ744" t="s">
        <v>270</v>
      </c>
      <c r="AK744" t="s">
        <v>270</v>
      </c>
      <c r="AL744">
        <v>9.4000000000000004E-3</v>
      </c>
      <c r="AM744" t="s">
        <v>271</v>
      </c>
      <c r="AN744">
        <v>54688</v>
      </c>
      <c r="AO744">
        <v>190209</v>
      </c>
      <c r="AP744">
        <v>3</v>
      </c>
      <c r="AQ744">
        <v>37693</v>
      </c>
      <c r="AR744">
        <v>2021</v>
      </c>
      <c r="GB744">
        <v>19.579999999999998</v>
      </c>
      <c r="GP744">
        <v>21.59</v>
      </c>
      <c r="GU744">
        <v>32.24</v>
      </c>
      <c r="GV744">
        <v>46.95</v>
      </c>
      <c r="GY744">
        <v>19.579999999999998</v>
      </c>
      <c r="GZ744">
        <v>21.59</v>
      </c>
      <c r="HA744">
        <v>41.17</v>
      </c>
      <c r="HB744">
        <v>79.19</v>
      </c>
      <c r="HC744">
        <v>120.36</v>
      </c>
    </row>
    <row r="745" spans="1:211" x14ac:dyDescent="0.25">
      <c r="A745">
        <v>27</v>
      </c>
      <c r="B745">
        <v>106</v>
      </c>
      <c r="C745" t="s">
        <v>250</v>
      </c>
      <c r="D745" t="s">
        <v>251</v>
      </c>
      <c r="E745" t="s">
        <v>252</v>
      </c>
      <c r="F745" t="s">
        <v>253</v>
      </c>
      <c r="G745" t="s">
        <v>254</v>
      </c>
      <c r="H745" t="s">
        <v>255</v>
      </c>
      <c r="I745">
        <v>2018</v>
      </c>
      <c r="J745">
        <v>106</v>
      </c>
      <c r="K745" t="s">
        <v>250</v>
      </c>
      <c r="L745" t="s">
        <v>256</v>
      </c>
      <c r="M745" t="s">
        <v>257</v>
      </c>
      <c r="N745" t="s">
        <v>258</v>
      </c>
      <c r="O745" t="s">
        <v>259</v>
      </c>
      <c r="P745">
        <v>106</v>
      </c>
      <c r="Q745" t="s">
        <v>283</v>
      </c>
      <c r="R745">
        <v>106</v>
      </c>
      <c r="S745" t="s">
        <v>250</v>
      </c>
      <c r="T745" t="s">
        <v>262</v>
      </c>
      <c r="U745" t="s">
        <v>263</v>
      </c>
      <c r="V745" t="s">
        <v>290</v>
      </c>
      <c r="W745" t="s">
        <v>634</v>
      </c>
      <c r="X745">
        <v>0</v>
      </c>
      <c r="Y745" t="s">
        <v>634</v>
      </c>
      <c r="Z745">
        <v>2019</v>
      </c>
      <c r="AA745" t="s">
        <v>626</v>
      </c>
      <c r="AB745" t="s">
        <v>626</v>
      </c>
      <c r="AC745">
        <v>87</v>
      </c>
      <c r="AD745">
        <v>6.8</v>
      </c>
      <c r="AF745" t="s">
        <v>268</v>
      </c>
      <c r="AG745" t="s">
        <v>292</v>
      </c>
      <c r="AH745" t="s">
        <v>270</v>
      </c>
      <c r="AI745" t="s">
        <v>270</v>
      </c>
      <c r="AJ745" t="s">
        <v>270</v>
      </c>
      <c r="AK745" t="s">
        <v>270</v>
      </c>
      <c r="AL745">
        <v>9.4000000000000004E-3</v>
      </c>
      <c r="AM745" t="s">
        <v>271</v>
      </c>
      <c r="AN745">
        <v>54688</v>
      </c>
      <c r="AO745">
        <v>190209</v>
      </c>
      <c r="AP745">
        <v>4</v>
      </c>
      <c r="AQ745">
        <v>37693</v>
      </c>
      <c r="AR745">
        <v>2022</v>
      </c>
      <c r="BC745">
        <v>9.08</v>
      </c>
      <c r="BR745">
        <v>93.94</v>
      </c>
      <c r="CM745">
        <v>13.08</v>
      </c>
      <c r="FQ745">
        <v>38.36</v>
      </c>
      <c r="GP745">
        <v>25.28</v>
      </c>
      <c r="GU745">
        <v>98.18</v>
      </c>
      <c r="GV745">
        <v>78.14</v>
      </c>
      <c r="GW745">
        <v>4.8600000000000003</v>
      </c>
      <c r="GY745">
        <v>154.46</v>
      </c>
      <c r="GZ745">
        <v>25.28</v>
      </c>
      <c r="HA745">
        <v>179.74</v>
      </c>
      <c r="HB745">
        <v>181.18</v>
      </c>
      <c r="HC745">
        <v>360.92</v>
      </c>
    </row>
    <row r="746" spans="1:211" x14ac:dyDescent="0.25">
      <c r="A746">
        <v>27</v>
      </c>
      <c r="B746">
        <v>106</v>
      </c>
      <c r="C746" t="s">
        <v>250</v>
      </c>
      <c r="D746" t="s">
        <v>251</v>
      </c>
      <c r="E746" t="s">
        <v>252</v>
      </c>
      <c r="F746" t="s">
        <v>253</v>
      </c>
      <c r="G746" t="s">
        <v>254</v>
      </c>
      <c r="H746" t="s">
        <v>255</v>
      </c>
      <c r="I746">
        <v>2018</v>
      </c>
      <c r="J746">
        <v>106</v>
      </c>
      <c r="K746" t="s">
        <v>250</v>
      </c>
      <c r="L746" t="s">
        <v>256</v>
      </c>
      <c r="M746" t="s">
        <v>257</v>
      </c>
      <c r="N746" t="s">
        <v>258</v>
      </c>
      <c r="O746" t="s">
        <v>259</v>
      </c>
      <c r="P746">
        <v>106</v>
      </c>
      <c r="Q746" t="s">
        <v>283</v>
      </c>
      <c r="R746">
        <v>106</v>
      </c>
      <c r="S746" t="s">
        <v>250</v>
      </c>
      <c r="T746" t="s">
        <v>262</v>
      </c>
      <c r="U746" t="s">
        <v>263</v>
      </c>
      <c r="V746" t="s">
        <v>290</v>
      </c>
      <c r="W746" t="s">
        <v>634</v>
      </c>
      <c r="X746">
        <v>0</v>
      </c>
      <c r="Y746" t="s">
        <v>634</v>
      </c>
      <c r="Z746">
        <v>2019</v>
      </c>
      <c r="AA746" t="s">
        <v>626</v>
      </c>
      <c r="AB746" t="s">
        <v>626</v>
      </c>
      <c r="AC746">
        <v>87</v>
      </c>
      <c r="AD746">
        <v>6.8</v>
      </c>
      <c r="AF746" t="s">
        <v>268</v>
      </c>
      <c r="AG746" t="s">
        <v>292</v>
      </c>
      <c r="AH746" t="s">
        <v>270</v>
      </c>
      <c r="AI746" t="s">
        <v>270</v>
      </c>
      <c r="AJ746" t="s">
        <v>270</v>
      </c>
      <c r="AK746" t="s">
        <v>270</v>
      </c>
      <c r="AL746">
        <v>9.4000000000000004E-3</v>
      </c>
      <c r="AM746" t="s">
        <v>271</v>
      </c>
      <c r="AN746">
        <v>54688</v>
      </c>
      <c r="AO746">
        <v>190209</v>
      </c>
      <c r="AP746">
        <v>5</v>
      </c>
      <c r="AQ746">
        <v>37693</v>
      </c>
      <c r="AR746">
        <v>2023</v>
      </c>
      <c r="GP746">
        <v>19.27</v>
      </c>
      <c r="GU746">
        <v>13.91</v>
      </c>
      <c r="GV746">
        <v>2.84</v>
      </c>
      <c r="GY746">
        <v>0</v>
      </c>
      <c r="GZ746">
        <v>19.27</v>
      </c>
      <c r="HA746">
        <v>19.27</v>
      </c>
      <c r="HB746">
        <v>16.75</v>
      </c>
      <c r="HC746">
        <v>36.019999999999996</v>
      </c>
    </row>
    <row r="747" spans="1:211" x14ac:dyDescent="0.25">
      <c r="A747">
        <v>27</v>
      </c>
      <c r="B747">
        <v>106</v>
      </c>
      <c r="C747" t="s">
        <v>250</v>
      </c>
      <c r="D747" t="s">
        <v>251</v>
      </c>
      <c r="E747" t="s">
        <v>252</v>
      </c>
      <c r="F747" t="s">
        <v>253</v>
      </c>
      <c r="G747" t="s">
        <v>254</v>
      </c>
      <c r="H747" t="s">
        <v>255</v>
      </c>
      <c r="I747">
        <v>2018</v>
      </c>
      <c r="J747">
        <v>106</v>
      </c>
      <c r="K747" t="s">
        <v>250</v>
      </c>
      <c r="L747" t="s">
        <v>256</v>
      </c>
      <c r="M747" t="s">
        <v>257</v>
      </c>
      <c r="N747" t="s">
        <v>258</v>
      </c>
      <c r="O747" t="s">
        <v>259</v>
      </c>
      <c r="P747">
        <v>106</v>
      </c>
      <c r="Q747" t="s">
        <v>283</v>
      </c>
      <c r="R747">
        <v>106</v>
      </c>
      <c r="S747" t="s">
        <v>250</v>
      </c>
      <c r="T747" t="s">
        <v>262</v>
      </c>
      <c r="U747" t="s">
        <v>263</v>
      </c>
      <c r="V747" t="s">
        <v>290</v>
      </c>
      <c r="W747" t="s">
        <v>635</v>
      </c>
      <c r="X747">
        <v>0</v>
      </c>
      <c r="Y747" t="s">
        <v>635</v>
      </c>
      <c r="Z747">
        <v>2019</v>
      </c>
      <c r="AA747" t="s">
        <v>626</v>
      </c>
      <c r="AB747" t="s">
        <v>626</v>
      </c>
      <c r="AC747">
        <v>87</v>
      </c>
      <c r="AD747">
        <v>6.7</v>
      </c>
      <c r="AF747" t="s">
        <v>268</v>
      </c>
      <c r="AG747" t="s">
        <v>292</v>
      </c>
      <c r="AH747" t="s">
        <v>270</v>
      </c>
      <c r="AI747" t="s">
        <v>270</v>
      </c>
      <c r="AJ747" t="s">
        <v>270</v>
      </c>
      <c r="AK747" t="s">
        <v>270</v>
      </c>
      <c r="AL747">
        <v>1.0500000000000001E-2</v>
      </c>
      <c r="AM747" t="s">
        <v>271</v>
      </c>
      <c r="AN747">
        <v>54805</v>
      </c>
      <c r="AO747">
        <v>188159</v>
      </c>
      <c r="AP747">
        <v>3</v>
      </c>
      <c r="AQ747">
        <v>37694</v>
      </c>
      <c r="AR747">
        <v>2021</v>
      </c>
      <c r="GP747">
        <v>15.45</v>
      </c>
      <c r="GU747">
        <v>21.88</v>
      </c>
      <c r="GV747">
        <v>19.809999999999999</v>
      </c>
      <c r="GY747">
        <v>0</v>
      </c>
      <c r="GZ747">
        <v>15.45</v>
      </c>
      <c r="HA747">
        <v>15.45</v>
      </c>
      <c r="HB747">
        <v>41.69</v>
      </c>
      <c r="HC747">
        <v>57.14</v>
      </c>
    </row>
    <row r="748" spans="1:211" x14ac:dyDescent="0.25">
      <c r="A748">
        <v>27</v>
      </c>
      <c r="B748">
        <v>106</v>
      </c>
      <c r="C748" t="s">
        <v>250</v>
      </c>
      <c r="D748" t="s">
        <v>251</v>
      </c>
      <c r="E748" t="s">
        <v>252</v>
      </c>
      <c r="F748" t="s">
        <v>253</v>
      </c>
      <c r="G748" t="s">
        <v>254</v>
      </c>
      <c r="H748" t="s">
        <v>255</v>
      </c>
      <c r="I748">
        <v>2018</v>
      </c>
      <c r="J748">
        <v>106</v>
      </c>
      <c r="K748" t="s">
        <v>250</v>
      </c>
      <c r="L748" t="s">
        <v>256</v>
      </c>
      <c r="M748" t="s">
        <v>257</v>
      </c>
      <c r="N748" t="s">
        <v>258</v>
      </c>
      <c r="O748" t="s">
        <v>259</v>
      </c>
      <c r="P748">
        <v>106</v>
      </c>
      <c r="Q748" t="s">
        <v>283</v>
      </c>
      <c r="R748">
        <v>106</v>
      </c>
      <c r="S748" t="s">
        <v>250</v>
      </c>
      <c r="T748" t="s">
        <v>262</v>
      </c>
      <c r="U748" t="s">
        <v>263</v>
      </c>
      <c r="V748" t="s">
        <v>290</v>
      </c>
      <c r="W748" t="s">
        <v>635</v>
      </c>
      <c r="X748">
        <v>0</v>
      </c>
      <c r="Y748" t="s">
        <v>635</v>
      </c>
      <c r="Z748">
        <v>2019</v>
      </c>
      <c r="AA748" t="s">
        <v>626</v>
      </c>
      <c r="AB748" t="s">
        <v>626</v>
      </c>
      <c r="AC748">
        <v>87</v>
      </c>
      <c r="AD748">
        <v>6.7</v>
      </c>
      <c r="AF748" t="s">
        <v>268</v>
      </c>
      <c r="AG748" t="s">
        <v>292</v>
      </c>
      <c r="AH748" t="s">
        <v>270</v>
      </c>
      <c r="AI748" t="s">
        <v>270</v>
      </c>
      <c r="AJ748" t="s">
        <v>270</v>
      </c>
      <c r="AK748" t="s">
        <v>270</v>
      </c>
      <c r="AL748">
        <v>1.0500000000000001E-2</v>
      </c>
      <c r="AM748" t="s">
        <v>271</v>
      </c>
      <c r="AN748">
        <v>54805</v>
      </c>
      <c r="AO748">
        <v>188159</v>
      </c>
      <c r="AP748">
        <v>4</v>
      </c>
      <c r="AQ748">
        <v>37694</v>
      </c>
      <c r="AR748">
        <v>2022</v>
      </c>
      <c r="BC748">
        <v>21.59</v>
      </c>
      <c r="DE748">
        <v>12.63</v>
      </c>
      <c r="GB748">
        <v>14.32</v>
      </c>
      <c r="GP748">
        <v>78.14</v>
      </c>
      <c r="GU748">
        <v>76.19</v>
      </c>
      <c r="GV748">
        <v>55.73</v>
      </c>
      <c r="GW748">
        <v>9.4499999999999993</v>
      </c>
      <c r="GY748">
        <v>48.54</v>
      </c>
      <c r="GZ748">
        <v>78.14</v>
      </c>
      <c r="HA748">
        <v>126.68</v>
      </c>
      <c r="HB748">
        <v>141.37</v>
      </c>
      <c r="HC748">
        <v>268.05</v>
      </c>
    </row>
    <row r="749" spans="1:211" x14ac:dyDescent="0.25">
      <c r="A749">
        <v>27</v>
      </c>
      <c r="B749">
        <v>106</v>
      </c>
      <c r="C749" t="s">
        <v>250</v>
      </c>
      <c r="D749" t="s">
        <v>251</v>
      </c>
      <c r="E749" t="s">
        <v>252</v>
      </c>
      <c r="F749" t="s">
        <v>253</v>
      </c>
      <c r="G749" t="s">
        <v>254</v>
      </c>
      <c r="H749" t="s">
        <v>255</v>
      </c>
      <c r="I749">
        <v>2018</v>
      </c>
      <c r="J749">
        <v>106</v>
      </c>
      <c r="K749" t="s">
        <v>250</v>
      </c>
      <c r="L749" t="s">
        <v>256</v>
      </c>
      <c r="M749" t="s">
        <v>257</v>
      </c>
      <c r="N749" t="s">
        <v>258</v>
      </c>
      <c r="O749" t="s">
        <v>259</v>
      </c>
      <c r="P749">
        <v>106</v>
      </c>
      <c r="Q749" t="s">
        <v>283</v>
      </c>
      <c r="R749">
        <v>106</v>
      </c>
      <c r="S749" t="s">
        <v>250</v>
      </c>
      <c r="T749" t="s">
        <v>262</v>
      </c>
      <c r="U749" t="s">
        <v>263</v>
      </c>
      <c r="V749" t="s">
        <v>290</v>
      </c>
      <c r="W749" t="s">
        <v>635</v>
      </c>
      <c r="X749">
        <v>0</v>
      </c>
      <c r="Y749" t="s">
        <v>635</v>
      </c>
      <c r="Z749">
        <v>2019</v>
      </c>
      <c r="AA749" t="s">
        <v>626</v>
      </c>
      <c r="AB749" t="s">
        <v>626</v>
      </c>
      <c r="AC749">
        <v>87</v>
      </c>
      <c r="AD749">
        <v>6.7</v>
      </c>
      <c r="AF749" t="s">
        <v>268</v>
      </c>
      <c r="AG749" t="s">
        <v>292</v>
      </c>
      <c r="AH749" t="s">
        <v>270</v>
      </c>
      <c r="AI749" t="s">
        <v>270</v>
      </c>
      <c r="AJ749" t="s">
        <v>270</v>
      </c>
      <c r="AK749" t="s">
        <v>270</v>
      </c>
      <c r="AL749">
        <v>1.0500000000000001E-2</v>
      </c>
      <c r="AM749" t="s">
        <v>271</v>
      </c>
      <c r="AN749">
        <v>54805</v>
      </c>
      <c r="AO749">
        <v>188159</v>
      </c>
      <c r="AP749">
        <v>5</v>
      </c>
      <c r="AQ749">
        <v>37694</v>
      </c>
      <c r="AR749">
        <v>2023</v>
      </c>
      <c r="BX749">
        <v>43.84</v>
      </c>
      <c r="GU749">
        <v>30.47</v>
      </c>
      <c r="GV749">
        <v>5.53</v>
      </c>
      <c r="GW749">
        <v>1.76</v>
      </c>
      <c r="GY749">
        <v>43.84</v>
      </c>
      <c r="GZ749">
        <v>0</v>
      </c>
      <c r="HA749">
        <v>43.84</v>
      </c>
      <c r="HB749">
        <v>37.76</v>
      </c>
      <c r="HC749">
        <v>81.600000000000009</v>
      </c>
    </row>
    <row r="750" spans="1:211" x14ac:dyDescent="0.25">
      <c r="A750">
        <v>27</v>
      </c>
      <c r="B750">
        <v>106</v>
      </c>
      <c r="C750" t="s">
        <v>250</v>
      </c>
      <c r="D750" t="s">
        <v>251</v>
      </c>
      <c r="E750" t="s">
        <v>252</v>
      </c>
      <c r="F750" t="s">
        <v>253</v>
      </c>
      <c r="G750" t="s">
        <v>254</v>
      </c>
      <c r="H750" t="s">
        <v>255</v>
      </c>
      <c r="I750">
        <v>2018</v>
      </c>
      <c r="J750">
        <v>106</v>
      </c>
      <c r="K750" t="s">
        <v>250</v>
      </c>
      <c r="L750" t="s">
        <v>256</v>
      </c>
      <c r="M750" t="s">
        <v>257</v>
      </c>
      <c r="N750" t="s">
        <v>258</v>
      </c>
      <c r="O750" t="s">
        <v>259</v>
      </c>
      <c r="P750">
        <v>106</v>
      </c>
      <c r="Q750" t="s">
        <v>283</v>
      </c>
      <c r="R750">
        <v>106</v>
      </c>
      <c r="S750" t="s">
        <v>250</v>
      </c>
      <c r="T750" t="s">
        <v>262</v>
      </c>
      <c r="U750" t="s">
        <v>263</v>
      </c>
      <c r="V750" t="s">
        <v>290</v>
      </c>
      <c r="W750" t="s">
        <v>636</v>
      </c>
      <c r="X750">
        <v>0</v>
      </c>
      <c r="Y750" t="s">
        <v>636</v>
      </c>
      <c r="Z750">
        <v>2019</v>
      </c>
      <c r="AA750" t="s">
        <v>637</v>
      </c>
      <c r="AB750" t="s">
        <v>637</v>
      </c>
      <c r="AC750">
        <v>88</v>
      </c>
      <c r="AD750">
        <v>6.87</v>
      </c>
      <c r="AF750" t="s">
        <v>268</v>
      </c>
      <c r="AG750" t="s">
        <v>292</v>
      </c>
      <c r="AH750" t="s">
        <v>270</v>
      </c>
      <c r="AI750" t="s">
        <v>270</v>
      </c>
      <c r="AJ750" t="s">
        <v>270</v>
      </c>
      <c r="AK750" t="s">
        <v>270</v>
      </c>
      <c r="AL750">
        <v>4.7000000000000002E-3</v>
      </c>
      <c r="AM750" t="s">
        <v>271</v>
      </c>
      <c r="AN750">
        <v>74662</v>
      </c>
      <c r="AO750">
        <v>272498</v>
      </c>
      <c r="AP750">
        <v>2</v>
      </c>
      <c r="AQ750">
        <v>37684</v>
      </c>
      <c r="AR750">
        <v>2020</v>
      </c>
      <c r="GP750">
        <v>12.19</v>
      </c>
      <c r="GU750">
        <v>4.13</v>
      </c>
      <c r="GV750">
        <v>5.53</v>
      </c>
      <c r="GY750">
        <v>0</v>
      </c>
      <c r="GZ750">
        <v>12.19</v>
      </c>
      <c r="HA750">
        <v>12.19</v>
      </c>
      <c r="HB750">
        <v>9.66</v>
      </c>
      <c r="HC750">
        <v>21.85</v>
      </c>
    </row>
    <row r="751" spans="1:211" x14ac:dyDescent="0.25">
      <c r="A751">
        <v>27</v>
      </c>
      <c r="B751">
        <v>106</v>
      </c>
      <c r="C751" t="s">
        <v>250</v>
      </c>
      <c r="D751" t="s">
        <v>251</v>
      </c>
      <c r="E751" t="s">
        <v>252</v>
      </c>
      <c r="F751" t="s">
        <v>253</v>
      </c>
      <c r="G751" t="s">
        <v>254</v>
      </c>
      <c r="H751" t="s">
        <v>255</v>
      </c>
      <c r="I751">
        <v>2018</v>
      </c>
      <c r="J751">
        <v>106</v>
      </c>
      <c r="K751" t="s">
        <v>250</v>
      </c>
      <c r="L751" t="s">
        <v>256</v>
      </c>
      <c r="M751" t="s">
        <v>257</v>
      </c>
      <c r="N751" t="s">
        <v>258</v>
      </c>
      <c r="O751" t="s">
        <v>259</v>
      </c>
      <c r="P751">
        <v>106</v>
      </c>
      <c r="Q751" t="s">
        <v>283</v>
      </c>
      <c r="R751">
        <v>106</v>
      </c>
      <c r="S751" t="s">
        <v>250</v>
      </c>
      <c r="T751" t="s">
        <v>262</v>
      </c>
      <c r="U751" t="s">
        <v>263</v>
      </c>
      <c r="V751" t="s">
        <v>290</v>
      </c>
      <c r="W751" t="s">
        <v>636</v>
      </c>
      <c r="X751">
        <v>0</v>
      </c>
      <c r="Y751" t="s">
        <v>636</v>
      </c>
      <c r="Z751">
        <v>2019</v>
      </c>
      <c r="AA751" t="s">
        <v>637</v>
      </c>
      <c r="AB751" t="s">
        <v>637</v>
      </c>
      <c r="AC751">
        <v>88</v>
      </c>
      <c r="AD751">
        <v>6.87</v>
      </c>
      <c r="AF751" t="s">
        <v>268</v>
      </c>
      <c r="AG751" t="s">
        <v>292</v>
      </c>
      <c r="AH751" t="s">
        <v>270</v>
      </c>
      <c r="AI751" t="s">
        <v>270</v>
      </c>
      <c r="AJ751" t="s">
        <v>270</v>
      </c>
      <c r="AK751" t="s">
        <v>270</v>
      </c>
      <c r="AL751">
        <v>4.7000000000000002E-3</v>
      </c>
      <c r="AM751" t="s">
        <v>271</v>
      </c>
      <c r="AN751">
        <v>74662</v>
      </c>
      <c r="AO751">
        <v>272498</v>
      </c>
      <c r="AP751">
        <v>3</v>
      </c>
      <c r="AQ751">
        <v>37684</v>
      </c>
      <c r="AR751">
        <v>2021</v>
      </c>
      <c r="BR751">
        <v>7.45</v>
      </c>
      <c r="DF751">
        <v>0</v>
      </c>
      <c r="GP751">
        <v>14.67</v>
      </c>
      <c r="GU751">
        <v>74.94</v>
      </c>
      <c r="GV751">
        <v>66.3</v>
      </c>
      <c r="GW751">
        <v>2.77</v>
      </c>
      <c r="GY751">
        <v>7.45</v>
      </c>
      <c r="GZ751">
        <v>14.67</v>
      </c>
      <c r="HA751">
        <v>22.12</v>
      </c>
      <c r="HB751">
        <v>144.01</v>
      </c>
      <c r="HC751">
        <v>166.13000000000002</v>
      </c>
    </row>
    <row r="752" spans="1:211" x14ac:dyDescent="0.25">
      <c r="A752">
        <v>27</v>
      </c>
      <c r="B752">
        <v>106</v>
      </c>
      <c r="C752" t="s">
        <v>250</v>
      </c>
      <c r="D752" t="s">
        <v>251</v>
      </c>
      <c r="E752" t="s">
        <v>252</v>
      </c>
      <c r="F752" t="s">
        <v>253</v>
      </c>
      <c r="G752" t="s">
        <v>254</v>
      </c>
      <c r="H752" t="s">
        <v>255</v>
      </c>
      <c r="I752">
        <v>2018</v>
      </c>
      <c r="J752">
        <v>106</v>
      </c>
      <c r="K752" t="s">
        <v>250</v>
      </c>
      <c r="L752" t="s">
        <v>256</v>
      </c>
      <c r="M752" t="s">
        <v>257</v>
      </c>
      <c r="N752" t="s">
        <v>258</v>
      </c>
      <c r="O752" t="s">
        <v>259</v>
      </c>
      <c r="P752">
        <v>106</v>
      </c>
      <c r="Q752" t="s">
        <v>283</v>
      </c>
      <c r="R752">
        <v>106</v>
      </c>
      <c r="S752" t="s">
        <v>250</v>
      </c>
      <c r="T752" t="s">
        <v>262</v>
      </c>
      <c r="U752" t="s">
        <v>263</v>
      </c>
      <c r="V752" t="s">
        <v>290</v>
      </c>
      <c r="W752" t="s">
        <v>636</v>
      </c>
      <c r="X752">
        <v>0</v>
      </c>
      <c r="Y752" t="s">
        <v>636</v>
      </c>
      <c r="Z752">
        <v>2019</v>
      </c>
      <c r="AA752" t="s">
        <v>637</v>
      </c>
      <c r="AB752" t="s">
        <v>637</v>
      </c>
      <c r="AC752">
        <v>88</v>
      </c>
      <c r="AD752">
        <v>6.87</v>
      </c>
      <c r="AF752" t="s">
        <v>268</v>
      </c>
      <c r="AG752" t="s">
        <v>292</v>
      </c>
      <c r="AH752" t="s">
        <v>270</v>
      </c>
      <c r="AI752" t="s">
        <v>270</v>
      </c>
      <c r="AJ752" t="s">
        <v>270</v>
      </c>
      <c r="AK752" t="s">
        <v>270</v>
      </c>
      <c r="AL752">
        <v>4.7000000000000002E-3</v>
      </c>
      <c r="AM752" t="s">
        <v>271</v>
      </c>
      <c r="AN752">
        <v>74662</v>
      </c>
      <c r="AO752">
        <v>272498</v>
      </c>
      <c r="AP752">
        <v>4</v>
      </c>
      <c r="AQ752">
        <v>37684</v>
      </c>
      <c r="AR752">
        <v>2022</v>
      </c>
      <c r="BC752">
        <v>13.43</v>
      </c>
      <c r="BP752">
        <v>14.78</v>
      </c>
      <c r="BR752">
        <v>23.8</v>
      </c>
      <c r="BX752">
        <v>47.6</v>
      </c>
      <c r="FU752">
        <v>40.26</v>
      </c>
      <c r="GB752">
        <v>30.44</v>
      </c>
      <c r="GP752">
        <v>156.29</v>
      </c>
      <c r="GU752">
        <v>84.72</v>
      </c>
      <c r="GV752">
        <v>111.88</v>
      </c>
      <c r="GW752">
        <v>8.31</v>
      </c>
      <c r="GY752">
        <v>170.31</v>
      </c>
      <c r="GZ752">
        <v>156.29</v>
      </c>
      <c r="HA752">
        <v>326.60000000000002</v>
      </c>
      <c r="HB752">
        <v>204.91</v>
      </c>
      <c r="HC752">
        <v>531.50999999999988</v>
      </c>
    </row>
    <row r="753" spans="1:211" x14ac:dyDescent="0.25">
      <c r="A753">
        <v>27</v>
      </c>
      <c r="B753">
        <v>106</v>
      </c>
      <c r="C753" t="s">
        <v>250</v>
      </c>
      <c r="D753" t="s">
        <v>251</v>
      </c>
      <c r="E753" t="s">
        <v>252</v>
      </c>
      <c r="F753" t="s">
        <v>253</v>
      </c>
      <c r="G753" t="s">
        <v>254</v>
      </c>
      <c r="H753" t="s">
        <v>255</v>
      </c>
      <c r="I753">
        <v>2018</v>
      </c>
      <c r="J753">
        <v>106</v>
      </c>
      <c r="K753" t="s">
        <v>250</v>
      </c>
      <c r="L753" t="s">
        <v>256</v>
      </c>
      <c r="M753" t="s">
        <v>257</v>
      </c>
      <c r="N753" t="s">
        <v>258</v>
      </c>
      <c r="O753" t="s">
        <v>259</v>
      </c>
      <c r="P753">
        <v>106</v>
      </c>
      <c r="Q753" t="s">
        <v>283</v>
      </c>
      <c r="R753">
        <v>106</v>
      </c>
      <c r="S753" t="s">
        <v>250</v>
      </c>
      <c r="T753" t="s">
        <v>262</v>
      </c>
      <c r="U753" t="s">
        <v>263</v>
      </c>
      <c r="V753" t="s">
        <v>290</v>
      </c>
      <c r="W753" t="s">
        <v>636</v>
      </c>
      <c r="X753">
        <v>0</v>
      </c>
      <c r="Y753" t="s">
        <v>636</v>
      </c>
      <c r="Z753">
        <v>2019</v>
      </c>
      <c r="AA753" t="s">
        <v>637</v>
      </c>
      <c r="AB753" t="s">
        <v>637</v>
      </c>
      <c r="AC753">
        <v>88</v>
      </c>
      <c r="AD753">
        <v>6.87</v>
      </c>
      <c r="AF753" t="s">
        <v>268</v>
      </c>
      <c r="AG753" t="s">
        <v>292</v>
      </c>
      <c r="AH753" t="s">
        <v>270</v>
      </c>
      <c r="AI753" t="s">
        <v>270</v>
      </c>
      <c r="AJ753" t="s">
        <v>270</v>
      </c>
      <c r="AK753" t="s">
        <v>270</v>
      </c>
      <c r="AL753">
        <v>4.7000000000000002E-3</v>
      </c>
      <c r="AM753" t="s">
        <v>271</v>
      </c>
      <c r="AN753">
        <v>74662</v>
      </c>
      <c r="AO753">
        <v>272498</v>
      </c>
      <c r="AP753">
        <v>5</v>
      </c>
      <c r="AQ753">
        <v>37684</v>
      </c>
      <c r="AR753">
        <v>2023</v>
      </c>
      <c r="GB753">
        <v>15.51</v>
      </c>
      <c r="GU753">
        <v>47.14</v>
      </c>
      <c r="GV753">
        <v>9.4</v>
      </c>
      <c r="GW753">
        <v>1.6</v>
      </c>
      <c r="GY753">
        <v>15.51</v>
      </c>
      <c r="GZ753">
        <v>0</v>
      </c>
      <c r="HA753">
        <v>15.51</v>
      </c>
      <c r="HB753">
        <v>58.14</v>
      </c>
      <c r="HC753">
        <v>73.649999999999991</v>
      </c>
    </row>
    <row r="754" spans="1:211" x14ac:dyDescent="0.25">
      <c r="A754">
        <v>27</v>
      </c>
      <c r="B754">
        <v>106</v>
      </c>
      <c r="C754" t="s">
        <v>250</v>
      </c>
      <c r="D754" t="s">
        <v>251</v>
      </c>
      <c r="E754" t="s">
        <v>252</v>
      </c>
      <c r="F754" t="s">
        <v>253</v>
      </c>
      <c r="G754" t="s">
        <v>254</v>
      </c>
      <c r="H754" t="s">
        <v>255</v>
      </c>
      <c r="I754">
        <v>2018</v>
      </c>
      <c r="J754">
        <v>106</v>
      </c>
      <c r="K754" t="s">
        <v>250</v>
      </c>
      <c r="L754" t="s">
        <v>256</v>
      </c>
      <c r="M754" t="s">
        <v>257</v>
      </c>
      <c r="N754" t="s">
        <v>258</v>
      </c>
      <c r="O754" t="s">
        <v>259</v>
      </c>
      <c r="P754">
        <v>106</v>
      </c>
      <c r="Q754" t="s">
        <v>283</v>
      </c>
      <c r="R754">
        <v>106</v>
      </c>
      <c r="S754" t="s">
        <v>250</v>
      </c>
      <c r="T754" t="s">
        <v>262</v>
      </c>
      <c r="U754" t="s">
        <v>263</v>
      </c>
      <c r="V754" t="s">
        <v>290</v>
      </c>
      <c r="W754" t="s">
        <v>638</v>
      </c>
      <c r="X754">
        <v>0</v>
      </c>
      <c r="Y754" t="s">
        <v>638</v>
      </c>
      <c r="Z754">
        <v>2019</v>
      </c>
      <c r="AA754" t="s">
        <v>637</v>
      </c>
      <c r="AB754" t="s">
        <v>637</v>
      </c>
      <c r="AC754">
        <v>87</v>
      </c>
      <c r="AD754">
        <v>6.58</v>
      </c>
      <c r="AF754" t="s">
        <v>268</v>
      </c>
      <c r="AG754" t="s">
        <v>292</v>
      </c>
      <c r="AH754" t="s">
        <v>270</v>
      </c>
      <c r="AI754" t="s">
        <v>270</v>
      </c>
      <c r="AJ754" t="s">
        <v>270</v>
      </c>
      <c r="AK754" t="s">
        <v>270</v>
      </c>
      <c r="AL754">
        <v>9.1999999999999998E-3</v>
      </c>
      <c r="AM754" t="s">
        <v>271</v>
      </c>
      <c r="AN754">
        <v>74334</v>
      </c>
      <c r="AO754">
        <v>276390</v>
      </c>
      <c r="AP754">
        <v>2</v>
      </c>
      <c r="AQ754">
        <v>37683</v>
      </c>
      <c r="AR754">
        <v>2020</v>
      </c>
      <c r="GU754">
        <v>3.11</v>
      </c>
      <c r="GV754">
        <v>4.72</v>
      </c>
      <c r="GY754">
        <v>0</v>
      </c>
      <c r="GZ754">
        <v>0</v>
      </c>
      <c r="HA754">
        <v>0</v>
      </c>
      <c r="HB754">
        <v>7.83</v>
      </c>
      <c r="HC754">
        <v>7.83</v>
      </c>
    </row>
    <row r="755" spans="1:211" x14ac:dyDescent="0.25">
      <c r="A755">
        <v>27</v>
      </c>
      <c r="B755">
        <v>106</v>
      </c>
      <c r="C755" t="s">
        <v>250</v>
      </c>
      <c r="D755" t="s">
        <v>251</v>
      </c>
      <c r="E755" t="s">
        <v>252</v>
      </c>
      <c r="F755" t="s">
        <v>253</v>
      </c>
      <c r="G755" t="s">
        <v>254</v>
      </c>
      <c r="H755" t="s">
        <v>255</v>
      </c>
      <c r="I755">
        <v>2018</v>
      </c>
      <c r="J755">
        <v>106</v>
      </c>
      <c r="K755" t="s">
        <v>250</v>
      </c>
      <c r="L755" t="s">
        <v>256</v>
      </c>
      <c r="M755" t="s">
        <v>257</v>
      </c>
      <c r="N755" t="s">
        <v>258</v>
      </c>
      <c r="O755" t="s">
        <v>259</v>
      </c>
      <c r="P755">
        <v>106</v>
      </c>
      <c r="Q755" t="s">
        <v>283</v>
      </c>
      <c r="R755">
        <v>106</v>
      </c>
      <c r="S755" t="s">
        <v>250</v>
      </c>
      <c r="T755" t="s">
        <v>262</v>
      </c>
      <c r="U755" t="s">
        <v>263</v>
      </c>
      <c r="V755" t="s">
        <v>290</v>
      </c>
      <c r="W755" t="s">
        <v>638</v>
      </c>
      <c r="X755">
        <v>0</v>
      </c>
      <c r="Y755" t="s">
        <v>638</v>
      </c>
      <c r="Z755">
        <v>2019</v>
      </c>
      <c r="AA755" t="s">
        <v>637</v>
      </c>
      <c r="AB755" t="s">
        <v>637</v>
      </c>
      <c r="AC755">
        <v>87</v>
      </c>
      <c r="AD755">
        <v>6.58</v>
      </c>
      <c r="AF755" t="s">
        <v>268</v>
      </c>
      <c r="AG755" t="s">
        <v>292</v>
      </c>
      <c r="AH755" t="s">
        <v>270</v>
      </c>
      <c r="AI755" t="s">
        <v>270</v>
      </c>
      <c r="AJ755" t="s">
        <v>270</v>
      </c>
      <c r="AK755" t="s">
        <v>270</v>
      </c>
      <c r="AL755">
        <v>9.1999999999999998E-3</v>
      </c>
      <c r="AM755" t="s">
        <v>271</v>
      </c>
      <c r="AN755">
        <v>74334</v>
      </c>
      <c r="AO755">
        <v>276390</v>
      </c>
      <c r="AP755">
        <v>3</v>
      </c>
      <c r="AQ755">
        <v>37683</v>
      </c>
      <c r="AR755">
        <v>2021</v>
      </c>
      <c r="BR755">
        <v>7.59</v>
      </c>
      <c r="GB755">
        <v>23.12</v>
      </c>
      <c r="GP755">
        <v>79.05</v>
      </c>
      <c r="GU755">
        <v>86.79</v>
      </c>
      <c r="GV755">
        <v>80.209999999999994</v>
      </c>
      <c r="GY755">
        <v>30.71</v>
      </c>
      <c r="GZ755">
        <v>79.05</v>
      </c>
      <c r="HA755">
        <v>109.76</v>
      </c>
      <c r="HB755">
        <v>167</v>
      </c>
      <c r="HC755">
        <v>276.76</v>
      </c>
    </row>
    <row r="756" spans="1:211" x14ac:dyDescent="0.25">
      <c r="A756">
        <v>27</v>
      </c>
      <c r="B756">
        <v>106</v>
      </c>
      <c r="C756" t="s">
        <v>250</v>
      </c>
      <c r="D756" t="s">
        <v>251</v>
      </c>
      <c r="E756" t="s">
        <v>252</v>
      </c>
      <c r="F756" t="s">
        <v>253</v>
      </c>
      <c r="G756" t="s">
        <v>254</v>
      </c>
      <c r="H756" t="s">
        <v>255</v>
      </c>
      <c r="I756">
        <v>2018</v>
      </c>
      <c r="J756">
        <v>106</v>
      </c>
      <c r="K756" t="s">
        <v>250</v>
      </c>
      <c r="L756" t="s">
        <v>256</v>
      </c>
      <c r="M756" t="s">
        <v>257</v>
      </c>
      <c r="N756" t="s">
        <v>258</v>
      </c>
      <c r="O756" t="s">
        <v>259</v>
      </c>
      <c r="P756">
        <v>106</v>
      </c>
      <c r="Q756" t="s">
        <v>283</v>
      </c>
      <c r="R756">
        <v>106</v>
      </c>
      <c r="S756" t="s">
        <v>250</v>
      </c>
      <c r="T756" t="s">
        <v>262</v>
      </c>
      <c r="U756" t="s">
        <v>263</v>
      </c>
      <c r="V756" t="s">
        <v>290</v>
      </c>
      <c r="W756" t="s">
        <v>638</v>
      </c>
      <c r="X756">
        <v>0</v>
      </c>
      <c r="Y756" t="s">
        <v>638</v>
      </c>
      <c r="Z756">
        <v>2019</v>
      </c>
      <c r="AA756" t="s">
        <v>637</v>
      </c>
      <c r="AB756" t="s">
        <v>637</v>
      </c>
      <c r="AC756">
        <v>87</v>
      </c>
      <c r="AD756">
        <v>6.58</v>
      </c>
      <c r="AF756" t="s">
        <v>268</v>
      </c>
      <c r="AG756" t="s">
        <v>292</v>
      </c>
      <c r="AH756" t="s">
        <v>270</v>
      </c>
      <c r="AI756" t="s">
        <v>270</v>
      </c>
      <c r="AJ756" t="s">
        <v>270</v>
      </c>
      <c r="AK756" t="s">
        <v>270</v>
      </c>
      <c r="AL756">
        <v>9.1999999999999998E-3</v>
      </c>
      <c r="AM756" t="s">
        <v>271</v>
      </c>
      <c r="AN756">
        <v>74334</v>
      </c>
      <c r="AO756">
        <v>276390</v>
      </c>
      <c r="AP756">
        <v>4</v>
      </c>
      <c r="AQ756">
        <v>37683</v>
      </c>
      <c r="AR756">
        <v>2022</v>
      </c>
      <c r="BR756">
        <v>24.24</v>
      </c>
      <c r="GP756">
        <v>94.6</v>
      </c>
      <c r="GU756">
        <v>127.51</v>
      </c>
      <c r="GV756">
        <v>112.32</v>
      </c>
      <c r="GW756">
        <v>6.69</v>
      </c>
      <c r="GY756">
        <v>24.24</v>
      </c>
      <c r="GZ756">
        <v>94.6</v>
      </c>
      <c r="HA756">
        <v>118.84</v>
      </c>
      <c r="HB756">
        <v>246.52</v>
      </c>
      <c r="HC756">
        <v>365.35999999999996</v>
      </c>
    </row>
    <row r="757" spans="1:211" x14ac:dyDescent="0.25">
      <c r="A757">
        <v>27</v>
      </c>
      <c r="B757">
        <v>106</v>
      </c>
      <c r="C757" t="s">
        <v>250</v>
      </c>
      <c r="D757" t="s">
        <v>251</v>
      </c>
      <c r="E757" t="s">
        <v>252</v>
      </c>
      <c r="F757" t="s">
        <v>253</v>
      </c>
      <c r="G757" t="s">
        <v>254</v>
      </c>
      <c r="H757" t="s">
        <v>255</v>
      </c>
      <c r="I757">
        <v>2018</v>
      </c>
      <c r="J757">
        <v>106</v>
      </c>
      <c r="K757" t="s">
        <v>250</v>
      </c>
      <c r="L757" t="s">
        <v>256</v>
      </c>
      <c r="M757" t="s">
        <v>257</v>
      </c>
      <c r="N757" t="s">
        <v>258</v>
      </c>
      <c r="O757" t="s">
        <v>259</v>
      </c>
      <c r="P757">
        <v>106</v>
      </c>
      <c r="Q757" t="s">
        <v>283</v>
      </c>
      <c r="R757">
        <v>106</v>
      </c>
      <c r="S757" t="s">
        <v>250</v>
      </c>
      <c r="T757" t="s">
        <v>262</v>
      </c>
      <c r="U757" t="s">
        <v>263</v>
      </c>
      <c r="V757" t="s">
        <v>290</v>
      </c>
      <c r="W757" t="s">
        <v>638</v>
      </c>
      <c r="X757">
        <v>0</v>
      </c>
      <c r="Y757" t="s">
        <v>638</v>
      </c>
      <c r="Z757">
        <v>2019</v>
      </c>
      <c r="AA757" t="s">
        <v>637</v>
      </c>
      <c r="AB757" t="s">
        <v>637</v>
      </c>
      <c r="AC757">
        <v>87</v>
      </c>
      <c r="AD757">
        <v>6.58</v>
      </c>
      <c r="AF757" t="s">
        <v>268</v>
      </c>
      <c r="AG757" t="s">
        <v>292</v>
      </c>
      <c r="AH757" t="s">
        <v>270</v>
      </c>
      <c r="AI757" t="s">
        <v>270</v>
      </c>
      <c r="AJ757" t="s">
        <v>270</v>
      </c>
      <c r="AK757" t="s">
        <v>270</v>
      </c>
      <c r="AL757">
        <v>9.1999999999999998E-3</v>
      </c>
      <c r="AM757" t="s">
        <v>271</v>
      </c>
      <c r="AN757">
        <v>74334</v>
      </c>
      <c r="AO757">
        <v>276390</v>
      </c>
      <c r="AP757">
        <v>5</v>
      </c>
      <c r="AQ757">
        <v>37683</v>
      </c>
      <c r="AR757">
        <v>2023</v>
      </c>
      <c r="FQ757">
        <v>137.46</v>
      </c>
      <c r="GP757">
        <v>5.91</v>
      </c>
      <c r="GU757">
        <v>47.72</v>
      </c>
      <c r="GV757">
        <v>8.4700000000000006</v>
      </c>
      <c r="GW757">
        <v>1.0900000000000001</v>
      </c>
      <c r="GY757">
        <v>137.46</v>
      </c>
      <c r="GZ757">
        <v>5.91</v>
      </c>
      <c r="HA757">
        <v>143.37</v>
      </c>
      <c r="HB757">
        <v>57.28</v>
      </c>
      <c r="HC757">
        <v>200.65</v>
      </c>
    </row>
    <row r="758" spans="1:211" x14ac:dyDescent="0.25">
      <c r="A758">
        <v>27</v>
      </c>
      <c r="B758">
        <v>106</v>
      </c>
      <c r="C758" t="s">
        <v>250</v>
      </c>
      <c r="D758" t="s">
        <v>251</v>
      </c>
      <c r="E758" t="s">
        <v>252</v>
      </c>
      <c r="F758" t="s">
        <v>253</v>
      </c>
      <c r="G758" t="s">
        <v>254</v>
      </c>
      <c r="H758" t="s">
        <v>255</v>
      </c>
      <c r="I758">
        <v>2018</v>
      </c>
      <c r="J758">
        <v>106</v>
      </c>
      <c r="K758" t="s">
        <v>250</v>
      </c>
      <c r="L758" t="s">
        <v>256</v>
      </c>
      <c r="M758" t="s">
        <v>257</v>
      </c>
      <c r="N758" t="s">
        <v>258</v>
      </c>
      <c r="O758" t="s">
        <v>259</v>
      </c>
      <c r="P758">
        <v>106</v>
      </c>
      <c r="Q758" t="s">
        <v>283</v>
      </c>
      <c r="R758">
        <v>106</v>
      </c>
      <c r="S758" t="s">
        <v>250</v>
      </c>
      <c r="T758" t="s">
        <v>262</v>
      </c>
      <c r="U758" t="s">
        <v>263</v>
      </c>
      <c r="V758" t="s">
        <v>290</v>
      </c>
      <c r="W758" t="s">
        <v>639</v>
      </c>
      <c r="X758">
        <v>0</v>
      </c>
      <c r="Y758" t="s">
        <v>639</v>
      </c>
      <c r="Z758">
        <v>2019</v>
      </c>
      <c r="AA758" t="s">
        <v>637</v>
      </c>
      <c r="AB758" t="s">
        <v>637</v>
      </c>
      <c r="AC758">
        <v>87</v>
      </c>
      <c r="AD758">
        <v>6.63</v>
      </c>
      <c r="AF758" t="s">
        <v>268</v>
      </c>
      <c r="AG758" t="s">
        <v>292</v>
      </c>
      <c r="AH758" t="s">
        <v>270</v>
      </c>
      <c r="AI758" t="s">
        <v>270</v>
      </c>
      <c r="AJ758" t="s">
        <v>270</v>
      </c>
      <c r="AK758" t="s">
        <v>270</v>
      </c>
      <c r="AL758">
        <v>5.4999999999999997E-3</v>
      </c>
      <c r="AM758" t="s">
        <v>271</v>
      </c>
      <c r="AN758">
        <v>74479</v>
      </c>
      <c r="AO758">
        <v>275156</v>
      </c>
      <c r="AP758">
        <v>1</v>
      </c>
      <c r="AQ758">
        <v>37682</v>
      </c>
      <c r="AR758">
        <v>2019</v>
      </c>
      <c r="GU758">
        <v>0.5</v>
      </c>
      <c r="GV758">
        <v>1.76</v>
      </c>
      <c r="GY758">
        <v>0</v>
      </c>
      <c r="GZ758">
        <v>0</v>
      </c>
      <c r="HA758">
        <v>0</v>
      </c>
      <c r="HB758">
        <v>2.2599999999999998</v>
      </c>
      <c r="HC758">
        <v>2.2599999999999998</v>
      </c>
    </row>
    <row r="759" spans="1:211" x14ac:dyDescent="0.25">
      <c r="A759">
        <v>27</v>
      </c>
      <c r="B759">
        <v>106</v>
      </c>
      <c r="C759" t="s">
        <v>250</v>
      </c>
      <c r="D759" t="s">
        <v>251</v>
      </c>
      <c r="E759" t="s">
        <v>252</v>
      </c>
      <c r="F759" t="s">
        <v>253</v>
      </c>
      <c r="G759" t="s">
        <v>254</v>
      </c>
      <c r="H759" t="s">
        <v>255</v>
      </c>
      <c r="I759">
        <v>2018</v>
      </c>
      <c r="J759">
        <v>106</v>
      </c>
      <c r="K759" t="s">
        <v>250</v>
      </c>
      <c r="L759" t="s">
        <v>256</v>
      </c>
      <c r="M759" t="s">
        <v>257</v>
      </c>
      <c r="N759" t="s">
        <v>258</v>
      </c>
      <c r="O759" t="s">
        <v>259</v>
      </c>
      <c r="P759">
        <v>106</v>
      </c>
      <c r="Q759" t="s">
        <v>283</v>
      </c>
      <c r="R759">
        <v>106</v>
      </c>
      <c r="S759" t="s">
        <v>250</v>
      </c>
      <c r="T759" t="s">
        <v>262</v>
      </c>
      <c r="U759" t="s">
        <v>263</v>
      </c>
      <c r="V759" t="s">
        <v>290</v>
      </c>
      <c r="W759" t="s">
        <v>639</v>
      </c>
      <c r="X759">
        <v>0</v>
      </c>
      <c r="Y759" t="s">
        <v>639</v>
      </c>
      <c r="Z759">
        <v>2019</v>
      </c>
      <c r="AA759" t="s">
        <v>637</v>
      </c>
      <c r="AB759" t="s">
        <v>637</v>
      </c>
      <c r="AC759">
        <v>87</v>
      </c>
      <c r="AD759">
        <v>6.63</v>
      </c>
      <c r="AF759" t="s">
        <v>268</v>
      </c>
      <c r="AG759" t="s">
        <v>292</v>
      </c>
      <c r="AH759" t="s">
        <v>270</v>
      </c>
      <c r="AI759" t="s">
        <v>270</v>
      </c>
      <c r="AJ759" t="s">
        <v>270</v>
      </c>
      <c r="AK759" t="s">
        <v>270</v>
      </c>
      <c r="AL759">
        <v>5.4999999999999997E-3</v>
      </c>
      <c r="AM759" t="s">
        <v>271</v>
      </c>
      <c r="AN759">
        <v>74479</v>
      </c>
      <c r="AO759">
        <v>275156</v>
      </c>
      <c r="AP759">
        <v>2</v>
      </c>
      <c r="AQ759">
        <v>37682</v>
      </c>
      <c r="AR759">
        <v>2020</v>
      </c>
      <c r="GP759">
        <v>0</v>
      </c>
      <c r="GU759">
        <v>1.31</v>
      </c>
      <c r="GV759">
        <v>1.62</v>
      </c>
      <c r="GY759">
        <v>0</v>
      </c>
      <c r="GZ759">
        <v>0</v>
      </c>
      <c r="HA759">
        <v>0</v>
      </c>
      <c r="HB759">
        <v>2.93</v>
      </c>
      <c r="HC759">
        <v>2.93</v>
      </c>
    </row>
    <row r="760" spans="1:211" x14ac:dyDescent="0.25">
      <c r="A760">
        <v>27</v>
      </c>
      <c r="B760">
        <v>106</v>
      </c>
      <c r="C760" t="s">
        <v>250</v>
      </c>
      <c r="D760" t="s">
        <v>251</v>
      </c>
      <c r="E760" t="s">
        <v>252</v>
      </c>
      <c r="F760" t="s">
        <v>253</v>
      </c>
      <c r="G760" t="s">
        <v>254</v>
      </c>
      <c r="H760" t="s">
        <v>255</v>
      </c>
      <c r="I760">
        <v>2018</v>
      </c>
      <c r="J760">
        <v>106</v>
      </c>
      <c r="K760" t="s">
        <v>250</v>
      </c>
      <c r="L760" t="s">
        <v>256</v>
      </c>
      <c r="M760" t="s">
        <v>257</v>
      </c>
      <c r="N760" t="s">
        <v>258</v>
      </c>
      <c r="O760" t="s">
        <v>259</v>
      </c>
      <c r="P760">
        <v>106</v>
      </c>
      <c r="Q760" t="s">
        <v>283</v>
      </c>
      <c r="R760">
        <v>106</v>
      </c>
      <c r="S760" t="s">
        <v>250</v>
      </c>
      <c r="T760" t="s">
        <v>262</v>
      </c>
      <c r="U760" t="s">
        <v>263</v>
      </c>
      <c r="V760" t="s">
        <v>290</v>
      </c>
      <c r="W760" t="s">
        <v>639</v>
      </c>
      <c r="X760">
        <v>0</v>
      </c>
      <c r="Y760" t="s">
        <v>639</v>
      </c>
      <c r="Z760">
        <v>2019</v>
      </c>
      <c r="AA760" t="s">
        <v>637</v>
      </c>
      <c r="AB760" t="s">
        <v>637</v>
      </c>
      <c r="AC760">
        <v>87</v>
      </c>
      <c r="AD760">
        <v>6.63</v>
      </c>
      <c r="AF760" t="s">
        <v>268</v>
      </c>
      <c r="AG760" t="s">
        <v>292</v>
      </c>
      <c r="AH760" t="s">
        <v>270</v>
      </c>
      <c r="AI760" t="s">
        <v>270</v>
      </c>
      <c r="AJ760" t="s">
        <v>270</v>
      </c>
      <c r="AK760" t="s">
        <v>270</v>
      </c>
      <c r="AL760">
        <v>5.4999999999999997E-3</v>
      </c>
      <c r="AM760" t="s">
        <v>271</v>
      </c>
      <c r="AN760">
        <v>74479</v>
      </c>
      <c r="AO760">
        <v>275156</v>
      </c>
      <c r="AP760">
        <v>3</v>
      </c>
      <c r="AQ760">
        <v>37682</v>
      </c>
      <c r="AR760">
        <v>2021</v>
      </c>
      <c r="BP760">
        <v>32.840000000000003</v>
      </c>
      <c r="BX760">
        <v>15.29</v>
      </c>
      <c r="GP760">
        <v>5.69</v>
      </c>
      <c r="GT760">
        <v>9.42</v>
      </c>
      <c r="GU760">
        <v>62.08</v>
      </c>
      <c r="GV760">
        <v>66.48</v>
      </c>
      <c r="GY760">
        <v>48.13</v>
      </c>
      <c r="GZ760">
        <v>15.11</v>
      </c>
      <c r="HA760">
        <v>63.24</v>
      </c>
      <c r="HB760">
        <v>128.56</v>
      </c>
      <c r="HC760">
        <v>191.8</v>
      </c>
    </row>
    <row r="761" spans="1:211" x14ac:dyDescent="0.25">
      <c r="A761">
        <v>27</v>
      </c>
      <c r="B761">
        <v>106</v>
      </c>
      <c r="C761" t="s">
        <v>250</v>
      </c>
      <c r="D761" t="s">
        <v>251</v>
      </c>
      <c r="E761" t="s">
        <v>252</v>
      </c>
      <c r="F761" t="s">
        <v>253</v>
      </c>
      <c r="G761" t="s">
        <v>254</v>
      </c>
      <c r="H761" t="s">
        <v>255</v>
      </c>
      <c r="I761">
        <v>2018</v>
      </c>
      <c r="J761">
        <v>106</v>
      </c>
      <c r="K761" t="s">
        <v>250</v>
      </c>
      <c r="L761" t="s">
        <v>256</v>
      </c>
      <c r="M761" t="s">
        <v>257</v>
      </c>
      <c r="N761" t="s">
        <v>258</v>
      </c>
      <c r="O761" t="s">
        <v>259</v>
      </c>
      <c r="P761">
        <v>106</v>
      </c>
      <c r="Q761" t="s">
        <v>283</v>
      </c>
      <c r="R761">
        <v>106</v>
      </c>
      <c r="S761" t="s">
        <v>250</v>
      </c>
      <c r="T761" t="s">
        <v>262</v>
      </c>
      <c r="U761" t="s">
        <v>263</v>
      </c>
      <c r="V761" t="s">
        <v>290</v>
      </c>
      <c r="W761" t="s">
        <v>639</v>
      </c>
      <c r="X761">
        <v>0</v>
      </c>
      <c r="Y761" t="s">
        <v>639</v>
      </c>
      <c r="Z761">
        <v>2019</v>
      </c>
      <c r="AA761" t="s">
        <v>637</v>
      </c>
      <c r="AB761" t="s">
        <v>637</v>
      </c>
      <c r="AC761">
        <v>87</v>
      </c>
      <c r="AD761">
        <v>6.63</v>
      </c>
      <c r="AF761" t="s">
        <v>268</v>
      </c>
      <c r="AG761" t="s">
        <v>292</v>
      </c>
      <c r="AH761" t="s">
        <v>270</v>
      </c>
      <c r="AI761" t="s">
        <v>270</v>
      </c>
      <c r="AJ761" t="s">
        <v>270</v>
      </c>
      <c r="AK761" t="s">
        <v>270</v>
      </c>
      <c r="AL761">
        <v>5.4999999999999997E-3</v>
      </c>
      <c r="AM761" t="s">
        <v>271</v>
      </c>
      <c r="AN761">
        <v>74479</v>
      </c>
      <c r="AO761">
        <v>275156</v>
      </c>
      <c r="AP761">
        <v>4</v>
      </c>
      <c r="AQ761">
        <v>37682</v>
      </c>
      <c r="AR761">
        <v>2022</v>
      </c>
      <c r="BX761">
        <v>24.09</v>
      </c>
      <c r="CM761">
        <v>21.28</v>
      </c>
      <c r="FL761">
        <v>12.41</v>
      </c>
      <c r="FQ761">
        <v>136.76</v>
      </c>
      <c r="GB761">
        <v>11.86</v>
      </c>
      <c r="GP761">
        <v>129.12</v>
      </c>
      <c r="GU761">
        <v>100.57</v>
      </c>
      <c r="GV761">
        <v>85.85</v>
      </c>
      <c r="GW761">
        <v>4.8099999999999996</v>
      </c>
      <c r="GY761">
        <v>206.4</v>
      </c>
      <c r="GZ761">
        <v>129.12</v>
      </c>
      <c r="HA761">
        <v>335.52</v>
      </c>
      <c r="HB761">
        <v>191.23</v>
      </c>
      <c r="HC761">
        <v>526.74999999999989</v>
      </c>
    </row>
    <row r="762" spans="1:211" x14ac:dyDescent="0.25">
      <c r="A762">
        <v>27</v>
      </c>
      <c r="B762">
        <v>106</v>
      </c>
      <c r="C762" t="s">
        <v>250</v>
      </c>
      <c r="D762" t="s">
        <v>251</v>
      </c>
      <c r="E762" t="s">
        <v>252</v>
      </c>
      <c r="F762" t="s">
        <v>253</v>
      </c>
      <c r="G762" t="s">
        <v>254</v>
      </c>
      <c r="H762" t="s">
        <v>255</v>
      </c>
      <c r="I762">
        <v>2018</v>
      </c>
      <c r="J762">
        <v>106</v>
      </c>
      <c r="K762" t="s">
        <v>250</v>
      </c>
      <c r="L762" t="s">
        <v>256</v>
      </c>
      <c r="M762" t="s">
        <v>257</v>
      </c>
      <c r="N762" t="s">
        <v>258</v>
      </c>
      <c r="O762" t="s">
        <v>259</v>
      </c>
      <c r="P762">
        <v>106</v>
      </c>
      <c r="Q762" t="s">
        <v>283</v>
      </c>
      <c r="R762">
        <v>106</v>
      </c>
      <c r="S762" t="s">
        <v>250</v>
      </c>
      <c r="T762" t="s">
        <v>262</v>
      </c>
      <c r="U762" t="s">
        <v>263</v>
      </c>
      <c r="V762" t="s">
        <v>290</v>
      </c>
      <c r="W762" t="s">
        <v>639</v>
      </c>
      <c r="X762">
        <v>0</v>
      </c>
      <c r="Y762" t="s">
        <v>639</v>
      </c>
      <c r="Z762">
        <v>2019</v>
      </c>
      <c r="AA762" t="s">
        <v>637</v>
      </c>
      <c r="AB762" t="s">
        <v>637</v>
      </c>
      <c r="AC762">
        <v>87</v>
      </c>
      <c r="AD762">
        <v>6.63</v>
      </c>
      <c r="AF762" t="s">
        <v>268</v>
      </c>
      <c r="AG762" t="s">
        <v>292</v>
      </c>
      <c r="AH762" t="s">
        <v>270</v>
      </c>
      <c r="AI762" t="s">
        <v>270</v>
      </c>
      <c r="AJ762" t="s">
        <v>270</v>
      </c>
      <c r="AK762" t="s">
        <v>270</v>
      </c>
      <c r="AL762">
        <v>5.4999999999999997E-3</v>
      </c>
      <c r="AM762" t="s">
        <v>271</v>
      </c>
      <c r="AN762">
        <v>74479</v>
      </c>
      <c r="AO762">
        <v>275156</v>
      </c>
      <c r="AP762">
        <v>5</v>
      </c>
      <c r="AQ762">
        <v>37682</v>
      </c>
      <c r="AR762">
        <v>2023</v>
      </c>
      <c r="CM762">
        <v>16</v>
      </c>
      <c r="GU762">
        <v>32.479999999999997</v>
      </c>
      <c r="GV762">
        <v>4.7</v>
      </c>
      <c r="GW762">
        <v>0.81</v>
      </c>
      <c r="GY762">
        <v>16</v>
      </c>
      <c r="GZ762">
        <v>0</v>
      </c>
      <c r="HA762">
        <v>16</v>
      </c>
      <c r="HB762">
        <v>37.99</v>
      </c>
      <c r="HC762">
        <v>53.99</v>
      </c>
    </row>
    <row r="763" spans="1:211" x14ac:dyDescent="0.25">
      <c r="A763">
        <v>27</v>
      </c>
      <c r="B763">
        <v>106</v>
      </c>
      <c r="C763" t="s">
        <v>250</v>
      </c>
      <c r="D763" t="s">
        <v>251</v>
      </c>
      <c r="E763" t="s">
        <v>252</v>
      </c>
      <c r="F763" t="s">
        <v>253</v>
      </c>
      <c r="G763" t="s">
        <v>254</v>
      </c>
      <c r="H763" t="s">
        <v>255</v>
      </c>
      <c r="I763">
        <v>2019</v>
      </c>
      <c r="J763">
        <v>106</v>
      </c>
      <c r="K763" t="s">
        <v>250</v>
      </c>
      <c r="L763" t="s">
        <v>256</v>
      </c>
      <c r="M763" t="s">
        <v>257</v>
      </c>
      <c r="N763" t="s">
        <v>258</v>
      </c>
      <c r="O763" t="s">
        <v>259</v>
      </c>
      <c r="P763">
        <v>106</v>
      </c>
      <c r="Q763" t="s">
        <v>283</v>
      </c>
      <c r="R763">
        <v>106</v>
      </c>
      <c r="S763" t="s">
        <v>250</v>
      </c>
      <c r="T763" t="s">
        <v>262</v>
      </c>
      <c r="U763" t="s">
        <v>263</v>
      </c>
      <c r="V763" t="s">
        <v>290</v>
      </c>
      <c r="W763" t="s">
        <v>640</v>
      </c>
      <c r="X763">
        <v>0</v>
      </c>
      <c r="Y763" t="s">
        <v>640</v>
      </c>
      <c r="Z763">
        <v>2020</v>
      </c>
      <c r="AA763" t="s">
        <v>641</v>
      </c>
      <c r="AB763" t="s">
        <v>641</v>
      </c>
      <c r="AD763">
        <v>7.02</v>
      </c>
      <c r="AF763" t="s">
        <v>268</v>
      </c>
      <c r="AG763" t="s">
        <v>292</v>
      </c>
      <c r="AH763" t="s">
        <v>270</v>
      </c>
      <c r="AI763" t="s">
        <v>270</v>
      </c>
      <c r="AJ763" t="s">
        <v>270</v>
      </c>
      <c r="AK763" t="s">
        <v>270</v>
      </c>
      <c r="AL763">
        <v>3.8999999999999998E-3</v>
      </c>
      <c r="AM763" t="s">
        <v>271</v>
      </c>
      <c r="AN763">
        <v>81955</v>
      </c>
      <c r="AO763">
        <v>874737</v>
      </c>
      <c r="AP763">
        <v>2</v>
      </c>
      <c r="AQ763">
        <v>38482</v>
      </c>
      <c r="AR763">
        <v>2021</v>
      </c>
      <c r="GU763">
        <v>5.2</v>
      </c>
      <c r="GV763">
        <v>18.920000000000002</v>
      </c>
      <c r="GY763">
        <v>0</v>
      </c>
      <c r="GZ763">
        <v>0</v>
      </c>
      <c r="HA763">
        <v>0</v>
      </c>
      <c r="HB763">
        <v>24.12</v>
      </c>
      <c r="HC763">
        <v>24.12</v>
      </c>
    </row>
    <row r="764" spans="1:211" x14ac:dyDescent="0.25">
      <c r="A764">
        <v>27</v>
      </c>
      <c r="B764">
        <v>106</v>
      </c>
      <c r="C764" t="s">
        <v>250</v>
      </c>
      <c r="D764" t="s">
        <v>251</v>
      </c>
      <c r="E764" t="s">
        <v>252</v>
      </c>
      <c r="F764" t="s">
        <v>253</v>
      </c>
      <c r="G764" t="s">
        <v>254</v>
      </c>
      <c r="H764" t="s">
        <v>255</v>
      </c>
      <c r="I764">
        <v>2019</v>
      </c>
      <c r="J764">
        <v>106</v>
      </c>
      <c r="K764" t="s">
        <v>250</v>
      </c>
      <c r="L764" t="s">
        <v>256</v>
      </c>
      <c r="M764" t="s">
        <v>257</v>
      </c>
      <c r="N764" t="s">
        <v>258</v>
      </c>
      <c r="O764" t="s">
        <v>259</v>
      </c>
      <c r="P764">
        <v>106</v>
      </c>
      <c r="Q764" t="s">
        <v>283</v>
      </c>
      <c r="R764">
        <v>106</v>
      </c>
      <c r="S764" t="s">
        <v>250</v>
      </c>
      <c r="T764" t="s">
        <v>262</v>
      </c>
      <c r="U764" t="s">
        <v>263</v>
      </c>
      <c r="V764" t="s">
        <v>290</v>
      </c>
      <c r="W764" t="s">
        <v>640</v>
      </c>
      <c r="X764">
        <v>0</v>
      </c>
      <c r="Y764" t="s">
        <v>640</v>
      </c>
      <c r="Z764">
        <v>2020</v>
      </c>
      <c r="AA764" t="s">
        <v>641</v>
      </c>
      <c r="AB764" t="s">
        <v>641</v>
      </c>
      <c r="AD764">
        <v>7.02</v>
      </c>
      <c r="AF764" t="s">
        <v>268</v>
      </c>
      <c r="AG764" t="s">
        <v>292</v>
      </c>
      <c r="AH764" t="s">
        <v>270</v>
      </c>
      <c r="AI764" t="s">
        <v>270</v>
      </c>
      <c r="AJ764" t="s">
        <v>270</v>
      </c>
      <c r="AK764" t="s">
        <v>270</v>
      </c>
      <c r="AL764">
        <v>3.8999999999999998E-3</v>
      </c>
      <c r="AM764" t="s">
        <v>271</v>
      </c>
      <c r="AN764">
        <v>81955</v>
      </c>
      <c r="AO764">
        <v>874737</v>
      </c>
      <c r="AP764">
        <v>3</v>
      </c>
      <c r="AQ764">
        <v>38482</v>
      </c>
      <c r="AR764">
        <v>2022</v>
      </c>
      <c r="ES764">
        <v>51.77</v>
      </c>
      <c r="GP764">
        <v>21.24</v>
      </c>
      <c r="GU764">
        <v>21.58</v>
      </c>
      <c r="GV764">
        <v>133.41999999999999</v>
      </c>
      <c r="GW764">
        <v>39.92</v>
      </c>
      <c r="GY764">
        <v>51.77</v>
      </c>
      <c r="GZ764">
        <v>21.24</v>
      </c>
      <c r="HA764">
        <v>73.010000000000005</v>
      </c>
      <c r="HB764">
        <v>194.92</v>
      </c>
      <c r="HC764">
        <v>267.93</v>
      </c>
    </row>
    <row r="765" spans="1:211" x14ac:dyDescent="0.25">
      <c r="A765">
        <v>27</v>
      </c>
      <c r="B765">
        <v>106</v>
      </c>
      <c r="C765" t="s">
        <v>250</v>
      </c>
      <c r="D765" t="s">
        <v>251</v>
      </c>
      <c r="E765" t="s">
        <v>252</v>
      </c>
      <c r="F765" t="s">
        <v>253</v>
      </c>
      <c r="G765" t="s">
        <v>254</v>
      </c>
      <c r="H765" t="s">
        <v>255</v>
      </c>
      <c r="I765">
        <v>2019</v>
      </c>
      <c r="J765">
        <v>106</v>
      </c>
      <c r="K765" t="s">
        <v>250</v>
      </c>
      <c r="L765" t="s">
        <v>256</v>
      </c>
      <c r="M765" t="s">
        <v>257</v>
      </c>
      <c r="N765" t="s">
        <v>258</v>
      </c>
      <c r="O765" t="s">
        <v>259</v>
      </c>
      <c r="P765">
        <v>106</v>
      </c>
      <c r="Q765" t="s">
        <v>283</v>
      </c>
      <c r="R765">
        <v>106</v>
      </c>
      <c r="S765" t="s">
        <v>250</v>
      </c>
      <c r="T765" t="s">
        <v>262</v>
      </c>
      <c r="U765" t="s">
        <v>263</v>
      </c>
      <c r="V765" t="s">
        <v>290</v>
      </c>
      <c r="W765" t="s">
        <v>640</v>
      </c>
      <c r="X765">
        <v>0</v>
      </c>
      <c r="Y765" t="s">
        <v>640</v>
      </c>
      <c r="Z765">
        <v>2020</v>
      </c>
      <c r="AA765" t="s">
        <v>641</v>
      </c>
      <c r="AB765" t="s">
        <v>641</v>
      </c>
      <c r="AD765">
        <v>7.02</v>
      </c>
      <c r="AF765" t="s">
        <v>268</v>
      </c>
      <c r="AG765" t="s">
        <v>292</v>
      </c>
      <c r="AH765" t="s">
        <v>270</v>
      </c>
      <c r="AI765" t="s">
        <v>270</v>
      </c>
      <c r="AJ765" t="s">
        <v>270</v>
      </c>
      <c r="AK765" t="s">
        <v>270</v>
      </c>
      <c r="AL765">
        <v>3.8999999999999998E-3</v>
      </c>
      <c r="AM765" t="s">
        <v>271</v>
      </c>
      <c r="AN765">
        <v>81955</v>
      </c>
      <c r="AO765">
        <v>874737</v>
      </c>
      <c r="AP765">
        <v>4</v>
      </c>
      <c r="AQ765">
        <v>38482</v>
      </c>
      <c r="AR765">
        <v>2023</v>
      </c>
      <c r="CK765">
        <v>40.99</v>
      </c>
      <c r="CM765">
        <v>146.66</v>
      </c>
      <c r="FQ765">
        <v>80.8</v>
      </c>
      <c r="FX765">
        <v>83.36</v>
      </c>
      <c r="GP765">
        <v>257.13</v>
      </c>
      <c r="GU765">
        <v>478.62</v>
      </c>
      <c r="GV765">
        <v>60.82</v>
      </c>
      <c r="GW765">
        <v>46.34</v>
      </c>
      <c r="GY765">
        <v>351.81</v>
      </c>
      <c r="GZ765">
        <v>257.13</v>
      </c>
      <c r="HA765">
        <v>608.94000000000005</v>
      </c>
      <c r="HB765">
        <v>585.78</v>
      </c>
      <c r="HC765">
        <v>1194.7199999999998</v>
      </c>
    </row>
    <row r="766" spans="1:211" x14ac:dyDescent="0.25">
      <c r="A766">
        <v>27</v>
      </c>
      <c r="B766">
        <v>106</v>
      </c>
      <c r="C766" t="s">
        <v>250</v>
      </c>
      <c r="D766" t="s">
        <v>251</v>
      </c>
      <c r="E766" t="s">
        <v>252</v>
      </c>
      <c r="F766" t="s">
        <v>253</v>
      </c>
      <c r="G766" t="s">
        <v>254</v>
      </c>
      <c r="H766" t="s">
        <v>255</v>
      </c>
      <c r="I766">
        <v>2019</v>
      </c>
      <c r="J766">
        <v>106</v>
      </c>
      <c r="K766" t="s">
        <v>250</v>
      </c>
      <c r="L766" t="s">
        <v>256</v>
      </c>
      <c r="M766" t="s">
        <v>257</v>
      </c>
      <c r="N766" t="s">
        <v>258</v>
      </c>
      <c r="O766" t="s">
        <v>259</v>
      </c>
      <c r="P766">
        <v>106</v>
      </c>
      <c r="Q766" t="s">
        <v>283</v>
      </c>
      <c r="R766">
        <v>106</v>
      </c>
      <c r="S766" t="s">
        <v>250</v>
      </c>
      <c r="T766" t="s">
        <v>262</v>
      </c>
      <c r="U766" t="s">
        <v>263</v>
      </c>
      <c r="V766" t="s">
        <v>290</v>
      </c>
      <c r="W766" t="s">
        <v>640</v>
      </c>
      <c r="X766">
        <v>0</v>
      </c>
      <c r="Y766" t="s">
        <v>640</v>
      </c>
      <c r="Z766">
        <v>2020</v>
      </c>
      <c r="AA766" t="s">
        <v>641</v>
      </c>
      <c r="AB766" t="s">
        <v>641</v>
      </c>
      <c r="AD766">
        <v>7.02</v>
      </c>
      <c r="AF766" t="s">
        <v>268</v>
      </c>
      <c r="AG766" t="s">
        <v>292</v>
      </c>
      <c r="AH766" t="s">
        <v>270</v>
      </c>
      <c r="AI766" t="s">
        <v>270</v>
      </c>
      <c r="AJ766" t="s">
        <v>270</v>
      </c>
      <c r="AK766" t="s">
        <v>270</v>
      </c>
      <c r="AL766">
        <v>3.8999999999999998E-3</v>
      </c>
      <c r="AM766" t="s">
        <v>271</v>
      </c>
      <c r="AN766">
        <v>81955</v>
      </c>
      <c r="AO766">
        <v>874737</v>
      </c>
      <c r="AP766">
        <v>5</v>
      </c>
      <c r="AQ766">
        <v>38482</v>
      </c>
      <c r="AR766">
        <v>2024</v>
      </c>
      <c r="GP766">
        <v>53.79</v>
      </c>
      <c r="GU766">
        <v>37.799999999999997</v>
      </c>
      <c r="GV766">
        <v>15.38</v>
      </c>
      <c r="GY766">
        <v>0</v>
      </c>
      <c r="GZ766">
        <v>53.79</v>
      </c>
      <c r="HA766">
        <v>53.79</v>
      </c>
      <c r="HB766">
        <v>53.18</v>
      </c>
      <c r="HC766">
        <v>106.97</v>
      </c>
    </row>
    <row r="767" spans="1:211" x14ac:dyDescent="0.25">
      <c r="A767">
        <v>27</v>
      </c>
      <c r="B767">
        <v>106</v>
      </c>
      <c r="C767" t="s">
        <v>250</v>
      </c>
      <c r="D767" t="s">
        <v>251</v>
      </c>
      <c r="E767" t="s">
        <v>252</v>
      </c>
      <c r="F767" t="s">
        <v>253</v>
      </c>
      <c r="G767" t="s">
        <v>254</v>
      </c>
      <c r="H767" t="s">
        <v>255</v>
      </c>
      <c r="I767">
        <v>2019</v>
      </c>
      <c r="J767">
        <v>106</v>
      </c>
      <c r="K767" t="s">
        <v>250</v>
      </c>
      <c r="L767" t="s">
        <v>256</v>
      </c>
      <c r="M767" t="s">
        <v>257</v>
      </c>
      <c r="N767" t="s">
        <v>258</v>
      </c>
      <c r="O767" t="s">
        <v>259</v>
      </c>
      <c r="P767">
        <v>106</v>
      </c>
      <c r="Q767" t="s">
        <v>283</v>
      </c>
      <c r="R767">
        <v>106</v>
      </c>
      <c r="S767" t="s">
        <v>250</v>
      </c>
      <c r="T767" t="s">
        <v>262</v>
      </c>
      <c r="U767" t="s">
        <v>263</v>
      </c>
      <c r="V767" t="s">
        <v>290</v>
      </c>
      <c r="W767" t="s">
        <v>642</v>
      </c>
      <c r="X767">
        <v>0</v>
      </c>
      <c r="Y767" t="s">
        <v>642</v>
      </c>
      <c r="Z767">
        <v>2020</v>
      </c>
      <c r="AA767" t="s">
        <v>641</v>
      </c>
      <c r="AB767" t="s">
        <v>641</v>
      </c>
      <c r="AD767">
        <v>6.62</v>
      </c>
      <c r="AF767" t="s">
        <v>268</v>
      </c>
      <c r="AG767" t="s">
        <v>292</v>
      </c>
      <c r="AH767" t="s">
        <v>270</v>
      </c>
      <c r="AI767" t="s">
        <v>270</v>
      </c>
      <c r="AJ767" t="s">
        <v>270</v>
      </c>
      <c r="AK767" t="s">
        <v>270</v>
      </c>
      <c r="AL767">
        <v>3.0999999999999999E-3</v>
      </c>
      <c r="AM767" t="s">
        <v>271</v>
      </c>
      <c r="AN767">
        <v>81849</v>
      </c>
      <c r="AO767">
        <v>873630</v>
      </c>
      <c r="AP767">
        <v>2</v>
      </c>
      <c r="AQ767">
        <v>38481</v>
      </c>
      <c r="AR767">
        <v>2021</v>
      </c>
      <c r="GP767">
        <v>18.47</v>
      </c>
      <c r="GU767">
        <v>3.47</v>
      </c>
      <c r="GV767">
        <v>12.61</v>
      </c>
      <c r="GY767">
        <v>0</v>
      </c>
      <c r="GZ767">
        <v>18.47</v>
      </c>
      <c r="HA767">
        <v>18.47</v>
      </c>
      <c r="HB767">
        <v>16.079999999999998</v>
      </c>
      <c r="HC767">
        <v>34.549999999999997</v>
      </c>
    </row>
    <row r="768" spans="1:211" x14ac:dyDescent="0.25">
      <c r="A768">
        <v>27</v>
      </c>
      <c r="B768">
        <v>106</v>
      </c>
      <c r="C768" t="s">
        <v>250</v>
      </c>
      <c r="D768" t="s">
        <v>251</v>
      </c>
      <c r="E768" t="s">
        <v>252</v>
      </c>
      <c r="F768" t="s">
        <v>253</v>
      </c>
      <c r="G768" t="s">
        <v>254</v>
      </c>
      <c r="H768" t="s">
        <v>255</v>
      </c>
      <c r="I768">
        <v>2019</v>
      </c>
      <c r="J768">
        <v>106</v>
      </c>
      <c r="K768" t="s">
        <v>250</v>
      </c>
      <c r="L768" t="s">
        <v>256</v>
      </c>
      <c r="M768" t="s">
        <v>257</v>
      </c>
      <c r="N768" t="s">
        <v>258</v>
      </c>
      <c r="O768" t="s">
        <v>259</v>
      </c>
      <c r="P768">
        <v>106</v>
      </c>
      <c r="Q768" t="s">
        <v>283</v>
      </c>
      <c r="R768">
        <v>106</v>
      </c>
      <c r="S768" t="s">
        <v>250</v>
      </c>
      <c r="T768" t="s">
        <v>262</v>
      </c>
      <c r="U768" t="s">
        <v>263</v>
      </c>
      <c r="V768" t="s">
        <v>290</v>
      </c>
      <c r="W768" t="s">
        <v>642</v>
      </c>
      <c r="X768">
        <v>0</v>
      </c>
      <c r="Y768" t="s">
        <v>642</v>
      </c>
      <c r="Z768">
        <v>2020</v>
      </c>
      <c r="AA768" t="s">
        <v>641</v>
      </c>
      <c r="AB768" t="s">
        <v>641</v>
      </c>
      <c r="AD768">
        <v>6.62</v>
      </c>
      <c r="AF768" t="s">
        <v>268</v>
      </c>
      <c r="AG768" t="s">
        <v>292</v>
      </c>
      <c r="AH768" t="s">
        <v>270</v>
      </c>
      <c r="AI768" t="s">
        <v>270</v>
      </c>
      <c r="AJ768" t="s">
        <v>270</v>
      </c>
      <c r="AK768" t="s">
        <v>270</v>
      </c>
      <c r="AL768">
        <v>3.0999999999999999E-3</v>
      </c>
      <c r="AM768" t="s">
        <v>271</v>
      </c>
      <c r="AN768">
        <v>81849</v>
      </c>
      <c r="AO768">
        <v>873630</v>
      </c>
      <c r="AP768">
        <v>3</v>
      </c>
      <c r="AQ768">
        <v>38481</v>
      </c>
      <c r="AR768">
        <v>2022</v>
      </c>
      <c r="BC768">
        <v>34.369999999999997</v>
      </c>
      <c r="BP768">
        <v>44.94</v>
      </c>
      <c r="CA768">
        <v>122.43</v>
      </c>
      <c r="CU768">
        <v>47.71</v>
      </c>
      <c r="GB768">
        <v>61.48</v>
      </c>
      <c r="GP768">
        <v>146.01</v>
      </c>
      <c r="GU768">
        <v>21.58</v>
      </c>
      <c r="GV768">
        <v>94.31</v>
      </c>
      <c r="GW768">
        <v>44.22</v>
      </c>
      <c r="GY768">
        <v>310.93</v>
      </c>
      <c r="GZ768">
        <v>146.01</v>
      </c>
      <c r="HA768">
        <v>456.94</v>
      </c>
      <c r="HB768">
        <v>160.11000000000001</v>
      </c>
      <c r="HC768">
        <v>617.04999999999995</v>
      </c>
    </row>
    <row r="769" spans="1:211" x14ac:dyDescent="0.25">
      <c r="A769">
        <v>27</v>
      </c>
      <c r="B769">
        <v>106</v>
      </c>
      <c r="C769" t="s">
        <v>250</v>
      </c>
      <c r="D769" t="s">
        <v>251</v>
      </c>
      <c r="E769" t="s">
        <v>252</v>
      </c>
      <c r="F769" t="s">
        <v>253</v>
      </c>
      <c r="G769" t="s">
        <v>254</v>
      </c>
      <c r="H769" t="s">
        <v>255</v>
      </c>
      <c r="I769">
        <v>2019</v>
      </c>
      <c r="J769">
        <v>106</v>
      </c>
      <c r="K769" t="s">
        <v>250</v>
      </c>
      <c r="L769" t="s">
        <v>256</v>
      </c>
      <c r="M769" t="s">
        <v>257</v>
      </c>
      <c r="N769" t="s">
        <v>258</v>
      </c>
      <c r="O769" t="s">
        <v>259</v>
      </c>
      <c r="P769">
        <v>106</v>
      </c>
      <c r="Q769" t="s">
        <v>283</v>
      </c>
      <c r="R769">
        <v>106</v>
      </c>
      <c r="S769" t="s">
        <v>250</v>
      </c>
      <c r="T769" t="s">
        <v>262</v>
      </c>
      <c r="U769" t="s">
        <v>263</v>
      </c>
      <c r="V769" t="s">
        <v>290</v>
      </c>
      <c r="W769" t="s">
        <v>642</v>
      </c>
      <c r="X769">
        <v>0</v>
      </c>
      <c r="Y769" t="s">
        <v>642</v>
      </c>
      <c r="Z769">
        <v>2020</v>
      </c>
      <c r="AA769" t="s">
        <v>641</v>
      </c>
      <c r="AB769" t="s">
        <v>641</v>
      </c>
      <c r="AD769">
        <v>6.62</v>
      </c>
      <c r="AF769" t="s">
        <v>268</v>
      </c>
      <c r="AG769" t="s">
        <v>292</v>
      </c>
      <c r="AH769" t="s">
        <v>270</v>
      </c>
      <c r="AI769" t="s">
        <v>270</v>
      </c>
      <c r="AJ769" t="s">
        <v>270</v>
      </c>
      <c r="AK769" t="s">
        <v>270</v>
      </c>
      <c r="AL769">
        <v>3.0999999999999999E-3</v>
      </c>
      <c r="AM769" t="s">
        <v>271</v>
      </c>
      <c r="AN769">
        <v>81849</v>
      </c>
      <c r="AO769">
        <v>873630</v>
      </c>
      <c r="AP769">
        <v>4</v>
      </c>
      <c r="AQ769">
        <v>38481</v>
      </c>
      <c r="AR769">
        <v>2023</v>
      </c>
      <c r="BC769">
        <v>62.01</v>
      </c>
      <c r="BR769">
        <v>59.67</v>
      </c>
      <c r="CM769">
        <v>146.66</v>
      </c>
      <c r="FL769">
        <v>92.86</v>
      </c>
      <c r="GP769">
        <v>130.33000000000001</v>
      </c>
      <c r="GU769">
        <v>406.13</v>
      </c>
      <c r="GV769">
        <v>68.430000000000007</v>
      </c>
      <c r="GW769">
        <v>63.48</v>
      </c>
      <c r="GY769">
        <v>361.2</v>
      </c>
      <c r="GZ769">
        <v>130.33000000000001</v>
      </c>
      <c r="HA769">
        <v>491.53</v>
      </c>
      <c r="HB769">
        <v>538.04</v>
      </c>
      <c r="HC769">
        <v>1029.57</v>
      </c>
    </row>
    <row r="770" spans="1:211" x14ac:dyDescent="0.25">
      <c r="A770">
        <v>27</v>
      </c>
      <c r="B770">
        <v>106</v>
      </c>
      <c r="C770" t="s">
        <v>250</v>
      </c>
      <c r="D770" t="s">
        <v>251</v>
      </c>
      <c r="E770" t="s">
        <v>252</v>
      </c>
      <c r="F770" t="s">
        <v>253</v>
      </c>
      <c r="G770" t="s">
        <v>254</v>
      </c>
      <c r="H770" t="s">
        <v>255</v>
      </c>
      <c r="I770">
        <v>2019</v>
      </c>
      <c r="J770">
        <v>106</v>
      </c>
      <c r="K770" t="s">
        <v>250</v>
      </c>
      <c r="L770" t="s">
        <v>256</v>
      </c>
      <c r="M770" t="s">
        <v>257</v>
      </c>
      <c r="N770" t="s">
        <v>258</v>
      </c>
      <c r="O770" t="s">
        <v>259</v>
      </c>
      <c r="P770">
        <v>106</v>
      </c>
      <c r="Q770" t="s">
        <v>283</v>
      </c>
      <c r="R770">
        <v>106</v>
      </c>
      <c r="S770" t="s">
        <v>250</v>
      </c>
      <c r="T770" t="s">
        <v>262</v>
      </c>
      <c r="U770" t="s">
        <v>263</v>
      </c>
      <c r="V770" t="s">
        <v>290</v>
      </c>
      <c r="W770" t="s">
        <v>642</v>
      </c>
      <c r="X770">
        <v>0</v>
      </c>
      <c r="Y770" t="s">
        <v>642</v>
      </c>
      <c r="Z770">
        <v>2020</v>
      </c>
      <c r="AA770" t="s">
        <v>641</v>
      </c>
      <c r="AB770" t="s">
        <v>641</v>
      </c>
      <c r="AD770">
        <v>6.62</v>
      </c>
      <c r="AF770" t="s">
        <v>268</v>
      </c>
      <c r="AG770" t="s">
        <v>292</v>
      </c>
      <c r="AH770" t="s">
        <v>270</v>
      </c>
      <c r="AI770" t="s">
        <v>270</v>
      </c>
      <c r="AJ770" t="s">
        <v>270</v>
      </c>
      <c r="AK770" t="s">
        <v>270</v>
      </c>
      <c r="AL770">
        <v>3.0999999999999999E-3</v>
      </c>
      <c r="AM770" t="s">
        <v>271</v>
      </c>
      <c r="AN770">
        <v>81849</v>
      </c>
      <c r="AO770">
        <v>873630</v>
      </c>
      <c r="AP770">
        <v>5</v>
      </c>
      <c r="AQ770">
        <v>38481</v>
      </c>
      <c r="AR770">
        <v>2024</v>
      </c>
      <c r="GP770">
        <v>117.52</v>
      </c>
      <c r="GU770">
        <v>34.92</v>
      </c>
      <c r="GV770">
        <v>14.45</v>
      </c>
      <c r="GY770">
        <v>0</v>
      </c>
      <c r="GZ770">
        <v>117.52</v>
      </c>
      <c r="HA770">
        <v>117.52</v>
      </c>
      <c r="HB770">
        <v>49.37</v>
      </c>
      <c r="HC770">
        <v>166.89</v>
      </c>
    </row>
    <row r="771" spans="1:211" x14ac:dyDescent="0.25">
      <c r="A771">
        <v>27</v>
      </c>
      <c r="B771">
        <v>106</v>
      </c>
      <c r="C771" t="s">
        <v>250</v>
      </c>
      <c r="D771" t="s">
        <v>251</v>
      </c>
      <c r="E771" t="s">
        <v>252</v>
      </c>
      <c r="F771" t="s">
        <v>253</v>
      </c>
      <c r="G771" t="s">
        <v>254</v>
      </c>
      <c r="H771" t="s">
        <v>255</v>
      </c>
      <c r="I771">
        <v>2019</v>
      </c>
      <c r="J771">
        <v>106</v>
      </c>
      <c r="K771" t="s">
        <v>250</v>
      </c>
      <c r="L771" t="s">
        <v>256</v>
      </c>
      <c r="M771" t="s">
        <v>257</v>
      </c>
      <c r="N771" t="s">
        <v>258</v>
      </c>
      <c r="O771" t="s">
        <v>259</v>
      </c>
      <c r="P771">
        <v>106</v>
      </c>
      <c r="Q771" t="s">
        <v>283</v>
      </c>
      <c r="R771">
        <v>106</v>
      </c>
      <c r="S771" t="s">
        <v>250</v>
      </c>
      <c r="T771" t="s">
        <v>262</v>
      </c>
      <c r="U771" t="s">
        <v>263</v>
      </c>
      <c r="V771" t="s">
        <v>290</v>
      </c>
      <c r="W771" t="s">
        <v>643</v>
      </c>
      <c r="X771">
        <v>0</v>
      </c>
      <c r="Y771" t="s">
        <v>643</v>
      </c>
      <c r="Z771">
        <v>2020</v>
      </c>
      <c r="AA771" t="s">
        <v>641</v>
      </c>
      <c r="AB771" t="s">
        <v>641</v>
      </c>
      <c r="AD771">
        <v>6.74</v>
      </c>
      <c r="AF771" t="s">
        <v>268</v>
      </c>
      <c r="AG771" t="s">
        <v>292</v>
      </c>
      <c r="AH771" t="s">
        <v>270</v>
      </c>
      <c r="AI771" t="s">
        <v>270</v>
      </c>
      <c r="AJ771" t="s">
        <v>270</v>
      </c>
      <c r="AK771" t="s">
        <v>270</v>
      </c>
      <c r="AL771">
        <v>0</v>
      </c>
      <c r="AM771" t="s">
        <v>271</v>
      </c>
      <c r="AN771">
        <v>11965</v>
      </c>
      <c r="AO771">
        <v>354936</v>
      </c>
      <c r="AP771">
        <v>3</v>
      </c>
      <c r="AQ771">
        <v>38480</v>
      </c>
      <c r="AR771">
        <v>2022</v>
      </c>
      <c r="GV771">
        <v>48.54</v>
      </c>
      <c r="GW771">
        <v>24.58</v>
      </c>
      <c r="GY771">
        <v>0</v>
      </c>
      <c r="GZ771">
        <v>0</v>
      </c>
      <c r="HA771">
        <v>0</v>
      </c>
      <c r="HB771">
        <v>73.12</v>
      </c>
      <c r="HC771">
        <v>73.12</v>
      </c>
    </row>
    <row r="772" spans="1:211" x14ac:dyDescent="0.25">
      <c r="A772">
        <v>27</v>
      </c>
      <c r="B772">
        <v>106</v>
      </c>
      <c r="C772" t="s">
        <v>250</v>
      </c>
      <c r="D772" t="s">
        <v>251</v>
      </c>
      <c r="E772" t="s">
        <v>252</v>
      </c>
      <c r="F772" t="s">
        <v>253</v>
      </c>
      <c r="G772" t="s">
        <v>254</v>
      </c>
      <c r="H772" t="s">
        <v>255</v>
      </c>
      <c r="I772">
        <v>2019</v>
      </c>
      <c r="J772">
        <v>106</v>
      </c>
      <c r="K772" t="s">
        <v>250</v>
      </c>
      <c r="L772" t="s">
        <v>256</v>
      </c>
      <c r="M772" t="s">
        <v>257</v>
      </c>
      <c r="N772" t="s">
        <v>258</v>
      </c>
      <c r="O772" t="s">
        <v>259</v>
      </c>
      <c r="P772">
        <v>106</v>
      </c>
      <c r="Q772" t="s">
        <v>283</v>
      </c>
      <c r="R772">
        <v>106</v>
      </c>
      <c r="S772" t="s">
        <v>250</v>
      </c>
      <c r="T772" t="s">
        <v>262</v>
      </c>
      <c r="U772" t="s">
        <v>263</v>
      </c>
      <c r="V772" t="s">
        <v>290</v>
      </c>
      <c r="W772" t="s">
        <v>643</v>
      </c>
      <c r="X772">
        <v>0</v>
      </c>
      <c r="Y772" t="s">
        <v>643</v>
      </c>
      <c r="Z772">
        <v>2020</v>
      </c>
      <c r="AA772" t="s">
        <v>641</v>
      </c>
      <c r="AB772" t="s">
        <v>641</v>
      </c>
      <c r="AD772">
        <v>6.74</v>
      </c>
      <c r="AF772" t="s">
        <v>268</v>
      </c>
      <c r="AG772" t="s">
        <v>292</v>
      </c>
      <c r="AH772" t="s">
        <v>270</v>
      </c>
      <c r="AI772" t="s">
        <v>270</v>
      </c>
      <c r="AJ772" t="s">
        <v>270</v>
      </c>
      <c r="AK772" t="s">
        <v>270</v>
      </c>
      <c r="AL772">
        <v>0</v>
      </c>
      <c r="AM772" t="s">
        <v>271</v>
      </c>
      <c r="AN772">
        <v>11965</v>
      </c>
      <c r="AO772">
        <v>354936</v>
      </c>
      <c r="AP772">
        <v>4</v>
      </c>
      <c r="AQ772">
        <v>38480</v>
      </c>
      <c r="AR772">
        <v>2023</v>
      </c>
      <c r="GB772">
        <v>231.68</v>
      </c>
      <c r="GP772">
        <v>73.569999999999993</v>
      </c>
      <c r="GU772">
        <v>58.1</v>
      </c>
      <c r="GV772">
        <v>14.22</v>
      </c>
      <c r="GW772">
        <v>15.24</v>
      </c>
      <c r="GY772">
        <v>231.68</v>
      </c>
      <c r="GZ772">
        <v>73.569999999999993</v>
      </c>
      <c r="HA772">
        <v>305.25</v>
      </c>
      <c r="HB772">
        <v>87.56</v>
      </c>
      <c r="HC772">
        <v>392.81000000000006</v>
      </c>
    </row>
    <row r="773" spans="1:211" x14ac:dyDescent="0.25">
      <c r="A773">
        <v>27</v>
      </c>
      <c r="B773">
        <v>106</v>
      </c>
      <c r="C773" t="s">
        <v>250</v>
      </c>
      <c r="D773" t="s">
        <v>251</v>
      </c>
      <c r="E773" t="s">
        <v>252</v>
      </c>
      <c r="F773" t="s">
        <v>253</v>
      </c>
      <c r="G773" t="s">
        <v>254</v>
      </c>
      <c r="H773" t="s">
        <v>255</v>
      </c>
      <c r="I773">
        <v>2019</v>
      </c>
      <c r="J773">
        <v>106</v>
      </c>
      <c r="K773" t="s">
        <v>250</v>
      </c>
      <c r="L773" t="s">
        <v>256</v>
      </c>
      <c r="M773" t="s">
        <v>257</v>
      </c>
      <c r="N773" t="s">
        <v>258</v>
      </c>
      <c r="O773" t="s">
        <v>259</v>
      </c>
      <c r="P773">
        <v>106</v>
      </c>
      <c r="Q773" t="s">
        <v>283</v>
      </c>
      <c r="R773">
        <v>106</v>
      </c>
      <c r="S773" t="s">
        <v>250</v>
      </c>
      <c r="T773" t="s">
        <v>262</v>
      </c>
      <c r="U773" t="s">
        <v>263</v>
      </c>
      <c r="V773" t="s">
        <v>290</v>
      </c>
      <c r="W773" t="s">
        <v>644</v>
      </c>
      <c r="X773">
        <v>0</v>
      </c>
      <c r="Y773" t="s">
        <v>644</v>
      </c>
      <c r="Z773">
        <v>2020</v>
      </c>
      <c r="AA773" t="s">
        <v>645</v>
      </c>
      <c r="AB773" t="s">
        <v>645</v>
      </c>
      <c r="AD773">
        <v>5.05</v>
      </c>
      <c r="AF773" t="s">
        <v>268</v>
      </c>
      <c r="AG773" t="s">
        <v>292</v>
      </c>
      <c r="AH773" t="s">
        <v>270</v>
      </c>
      <c r="AI773" t="s">
        <v>270</v>
      </c>
      <c r="AJ773" t="s">
        <v>270</v>
      </c>
      <c r="AK773" t="s">
        <v>270</v>
      </c>
      <c r="AL773">
        <v>0.01</v>
      </c>
      <c r="AM773" t="s">
        <v>271</v>
      </c>
      <c r="AN773">
        <v>20112</v>
      </c>
      <c r="AO773">
        <v>159514</v>
      </c>
      <c r="AP773">
        <v>4</v>
      </c>
      <c r="AQ773">
        <v>38484</v>
      </c>
      <c r="AR773">
        <v>2023</v>
      </c>
      <c r="GU773">
        <v>7.6</v>
      </c>
      <c r="GV773">
        <v>0.56000000000000005</v>
      </c>
      <c r="GW773">
        <v>2.33</v>
      </c>
      <c r="GY773">
        <v>0</v>
      </c>
      <c r="GZ773">
        <v>0</v>
      </c>
      <c r="HA773">
        <v>0</v>
      </c>
      <c r="HB773">
        <v>10.49</v>
      </c>
      <c r="HC773">
        <v>10.49</v>
      </c>
    </row>
    <row r="774" spans="1:211" x14ac:dyDescent="0.25">
      <c r="A774">
        <v>27</v>
      </c>
      <c r="B774">
        <v>106</v>
      </c>
      <c r="C774" t="s">
        <v>250</v>
      </c>
      <c r="D774" t="s">
        <v>251</v>
      </c>
      <c r="E774" t="s">
        <v>252</v>
      </c>
      <c r="F774" t="s">
        <v>253</v>
      </c>
      <c r="G774" t="s">
        <v>254</v>
      </c>
      <c r="H774" t="s">
        <v>255</v>
      </c>
      <c r="I774">
        <v>2019</v>
      </c>
      <c r="J774">
        <v>106</v>
      </c>
      <c r="K774" t="s">
        <v>250</v>
      </c>
      <c r="L774" t="s">
        <v>256</v>
      </c>
      <c r="M774" t="s">
        <v>257</v>
      </c>
      <c r="N774" t="s">
        <v>258</v>
      </c>
      <c r="O774" t="s">
        <v>259</v>
      </c>
      <c r="P774">
        <v>106</v>
      </c>
      <c r="Q774" t="s">
        <v>283</v>
      </c>
      <c r="R774">
        <v>106</v>
      </c>
      <c r="S774" t="s">
        <v>250</v>
      </c>
      <c r="T774" t="s">
        <v>262</v>
      </c>
      <c r="U774" t="s">
        <v>263</v>
      </c>
      <c r="V774" t="s">
        <v>290</v>
      </c>
      <c r="W774" t="s">
        <v>646</v>
      </c>
      <c r="X774">
        <v>0</v>
      </c>
      <c r="Y774" t="s">
        <v>646</v>
      </c>
      <c r="Z774">
        <v>2020</v>
      </c>
      <c r="AA774" t="s">
        <v>645</v>
      </c>
      <c r="AB774" t="s">
        <v>645</v>
      </c>
      <c r="AD774">
        <v>5.17</v>
      </c>
      <c r="AF774" t="s">
        <v>268</v>
      </c>
      <c r="AG774" t="s">
        <v>292</v>
      </c>
      <c r="AH774" t="s">
        <v>270</v>
      </c>
      <c r="AI774" t="s">
        <v>270</v>
      </c>
      <c r="AJ774" t="s">
        <v>270</v>
      </c>
      <c r="AK774" t="s">
        <v>270</v>
      </c>
      <c r="AL774">
        <v>9.4999999999999998E-3</v>
      </c>
      <c r="AM774" t="s">
        <v>271</v>
      </c>
      <c r="AN774">
        <v>20175</v>
      </c>
      <c r="AO774">
        <v>215688</v>
      </c>
      <c r="AP774">
        <v>3</v>
      </c>
      <c r="AQ774">
        <v>38485</v>
      </c>
      <c r="AR774">
        <v>2022</v>
      </c>
      <c r="GU774">
        <v>21.62</v>
      </c>
      <c r="GV774">
        <v>27.66</v>
      </c>
      <c r="GW774">
        <v>1.77</v>
      </c>
      <c r="GY774">
        <v>0</v>
      </c>
      <c r="GZ774">
        <v>0</v>
      </c>
      <c r="HA774">
        <v>0</v>
      </c>
      <c r="HB774">
        <v>51.05</v>
      </c>
      <c r="HC774">
        <v>51.050000000000004</v>
      </c>
    </row>
    <row r="775" spans="1:211" x14ac:dyDescent="0.25">
      <c r="A775">
        <v>27</v>
      </c>
      <c r="B775">
        <v>106</v>
      </c>
      <c r="C775" t="s">
        <v>250</v>
      </c>
      <c r="D775" t="s">
        <v>251</v>
      </c>
      <c r="E775" t="s">
        <v>252</v>
      </c>
      <c r="F775" t="s">
        <v>253</v>
      </c>
      <c r="G775" t="s">
        <v>254</v>
      </c>
      <c r="H775" t="s">
        <v>255</v>
      </c>
      <c r="I775">
        <v>2019</v>
      </c>
      <c r="J775">
        <v>106</v>
      </c>
      <c r="K775" t="s">
        <v>250</v>
      </c>
      <c r="L775" t="s">
        <v>256</v>
      </c>
      <c r="M775" t="s">
        <v>257</v>
      </c>
      <c r="N775" t="s">
        <v>258</v>
      </c>
      <c r="O775" t="s">
        <v>259</v>
      </c>
      <c r="P775">
        <v>106</v>
      </c>
      <c r="Q775" t="s">
        <v>283</v>
      </c>
      <c r="R775">
        <v>106</v>
      </c>
      <c r="S775" t="s">
        <v>250</v>
      </c>
      <c r="T775" t="s">
        <v>262</v>
      </c>
      <c r="U775" t="s">
        <v>263</v>
      </c>
      <c r="V775" t="s">
        <v>290</v>
      </c>
      <c r="W775" t="s">
        <v>646</v>
      </c>
      <c r="X775">
        <v>0</v>
      </c>
      <c r="Y775" t="s">
        <v>646</v>
      </c>
      <c r="Z775">
        <v>2020</v>
      </c>
      <c r="AA775" t="s">
        <v>645</v>
      </c>
      <c r="AB775" t="s">
        <v>645</v>
      </c>
      <c r="AD775">
        <v>5.17</v>
      </c>
      <c r="AF775" t="s">
        <v>268</v>
      </c>
      <c r="AG775" t="s">
        <v>292</v>
      </c>
      <c r="AH775" t="s">
        <v>270</v>
      </c>
      <c r="AI775" t="s">
        <v>270</v>
      </c>
      <c r="AJ775" t="s">
        <v>270</v>
      </c>
      <c r="AK775" t="s">
        <v>270</v>
      </c>
      <c r="AL775">
        <v>9.4999999999999998E-3</v>
      </c>
      <c r="AM775" t="s">
        <v>271</v>
      </c>
      <c r="AN775">
        <v>20175</v>
      </c>
      <c r="AO775">
        <v>215688</v>
      </c>
      <c r="AP775">
        <v>4</v>
      </c>
      <c r="AQ775">
        <v>38485</v>
      </c>
      <c r="AR775">
        <v>2023</v>
      </c>
      <c r="GU775">
        <v>41.88</v>
      </c>
      <c r="GV775">
        <v>5.54</v>
      </c>
      <c r="GY775">
        <v>0</v>
      </c>
      <c r="GZ775">
        <v>0</v>
      </c>
      <c r="HA775">
        <v>0</v>
      </c>
      <c r="HB775">
        <v>47.42</v>
      </c>
      <c r="HC775">
        <v>47.42</v>
      </c>
    </row>
    <row r="776" spans="1:211" x14ac:dyDescent="0.25">
      <c r="A776">
        <v>27</v>
      </c>
      <c r="B776">
        <v>106</v>
      </c>
      <c r="C776" t="s">
        <v>250</v>
      </c>
      <c r="D776" t="s">
        <v>251</v>
      </c>
      <c r="E776" t="s">
        <v>252</v>
      </c>
      <c r="F776" t="s">
        <v>253</v>
      </c>
      <c r="G776" t="s">
        <v>254</v>
      </c>
      <c r="H776" t="s">
        <v>255</v>
      </c>
      <c r="I776">
        <v>2019</v>
      </c>
      <c r="J776">
        <v>106</v>
      </c>
      <c r="K776" t="s">
        <v>250</v>
      </c>
      <c r="L776" t="s">
        <v>256</v>
      </c>
      <c r="M776" t="s">
        <v>257</v>
      </c>
      <c r="N776" t="s">
        <v>258</v>
      </c>
      <c r="O776" t="s">
        <v>259</v>
      </c>
      <c r="P776">
        <v>106</v>
      </c>
      <c r="Q776" t="s">
        <v>283</v>
      </c>
      <c r="R776">
        <v>106</v>
      </c>
      <c r="S776" t="s">
        <v>250</v>
      </c>
      <c r="T776" t="s">
        <v>262</v>
      </c>
      <c r="U776" t="s">
        <v>263</v>
      </c>
      <c r="V776" t="s">
        <v>290</v>
      </c>
      <c r="W776" t="s">
        <v>647</v>
      </c>
      <c r="X776">
        <v>0</v>
      </c>
      <c r="Y776" t="s">
        <v>647</v>
      </c>
      <c r="Z776">
        <v>2020</v>
      </c>
      <c r="AA776" t="s">
        <v>645</v>
      </c>
      <c r="AB776" t="s">
        <v>645</v>
      </c>
      <c r="AD776">
        <v>4.96</v>
      </c>
      <c r="AF776" t="s">
        <v>268</v>
      </c>
      <c r="AG776" t="s">
        <v>292</v>
      </c>
      <c r="AH776" t="s">
        <v>270</v>
      </c>
      <c r="AI776" t="s">
        <v>270</v>
      </c>
      <c r="AJ776" t="s">
        <v>270</v>
      </c>
      <c r="AK776" t="s">
        <v>270</v>
      </c>
      <c r="AL776">
        <v>0.13200000000000001</v>
      </c>
      <c r="AM776" t="s">
        <v>271</v>
      </c>
      <c r="AN776">
        <v>17699</v>
      </c>
      <c r="AO776">
        <v>216361</v>
      </c>
      <c r="AP776">
        <v>4</v>
      </c>
      <c r="AQ776">
        <v>38486</v>
      </c>
      <c r="AR776">
        <v>2023</v>
      </c>
      <c r="GP776">
        <v>23.1</v>
      </c>
      <c r="GU776">
        <v>11.71</v>
      </c>
      <c r="GV776">
        <v>0.67</v>
      </c>
      <c r="GY776">
        <v>0</v>
      </c>
      <c r="GZ776">
        <v>23.1</v>
      </c>
      <c r="HA776">
        <v>23.1</v>
      </c>
      <c r="HB776">
        <v>12.38</v>
      </c>
      <c r="HC776">
        <v>35.480000000000004</v>
      </c>
    </row>
    <row r="777" spans="1:211" x14ac:dyDescent="0.25">
      <c r="A777">
        <v>27</v>
      </c>
      <c r="B777">
        <v>106</v>
      </c>
      <c r="C777" t="s">
        <v>250</v>
      </c>
      <c r="D777" t="s">
        <v>251</v>
      </c>
      <c r="E777" t="s">
        <v>252</v>
      </c>
      <c r="F777" t="s">
        <v>253</v>
      </c>
      <c r="G777" t="s">
        <v>254</v>
      </c>
      <c r="H777" t="s">
        <v>255</v>
      </c>
      <c r="I777">
        <v>2019</v>
      </c>
      <c r="J777">
        <v>106</v>
      </c>
      <c r="K777" t="s">
        <v>250</v>
      </c>
      <c r="L777" t="s">
        <v>256</v>
      </c>
      <c r="M777" t="s">
        <v>257</v>
      </c>
      <c r="N777" t="s">
        <v>258</v>
      </c>
      <c r="O777" t="s">
        <v>259</v>
      </c>
      <c r="P777">
        <v>106</v>
      </c>
      <c r="Q777" t="s">
        <v>283</v>
      </c>
      <c r="R777">
        <v>106</v>
      </c>
      <c r="S777" t="s">
        <v>250</v>
      </c>
      <c r="T777" t="s">
        <v>262</v>
      </c>
      <c r="U777" t="s">
        <v>263</v>
      </c>
      <c r="V777" t="s">
        <v>290</v>
      </c>
      <c r="W777" t="s">
        <v>647</v>
      </c>
      <c r="X777">
        <v>0</v>
      </c>
      <c r="Y777" t="s">
        <v>647</v>
      </c>
      <c r="Z777">
        <v>2020</v>
      </c>
      <c r="AA777" t="s">
        <v>645</v>
      </c>
      <c r="AB777" t="s">
        <v>645</v>
      </c>
      <c r="AD777">
        <v>4.96</v>
      </c>
      <c r="AF777" t="s">
        <v>268</v>
      </c>
      <c r="AG777" t="s">
        <v>292</v>
      </c>
      <c r="AH777" t="s">
        <v>270</v>
      </c>
      <c r="AI777" t="s">
        <v>270</v>
      </c>
      <c r="AJ777" t="s">
        <v>270</v>
      </c>
      <c r="AK777" t="s">
        <v>270</v>
      </c>
      <c r="AL777">
        <v>0.13200000000000001</v>
      </c>
      <c r="AM777" t="s">
        <v>271</v>
      </c>
      <c r="AN777">
        <v>17699</v>
      </c>
      <c r="AO777">
        <v>216361</v>
      </c>
      <c r="AP777">
        <v>5</v>
      </c>
      <c r="AQ777">
        <v>38486</v>
      </c>
      <c r="AR777">
        <v>2024</v>
      </c>
      <c r="GU777">
        <v>8.35</v>
      </c>
      <c r="GV777">
        <v>4.57</v>
      </c>
      <c r="GY777">
        <v>0</v>
      </c>
      <c r="GZ777">
        <v>0</v>
      </c>
      <c r="HA777">
        <v>0</v>
      </c>
      <c r="HB777">
        <v>12.92</v>
      </c>
      <c r="HC777">
        <v>12.92</v>
      </c>
    </row>
    <row r="778" spans="1:211" x14ac:dyDescent="0.25">
      <c r="A778">
        <v>27</v>
      </c>
      <c r="B778">
        <v>106</v>
      </c>
      <c r="C778" t="s">
        <v>250</v>
      </c>
      <c r="D778" t="s">
        <v>251</v>
      </c>
      <c r="E778" t="s">
        <v>252</v>
      </c>
      <c r="F778" t="s">
        <v>253</v>
      </c>
      <c r="G778" t="s">
        <v>254</v>
      </c>
      <c r="H778" t="s">
        <v>255</v>
      </c>
      <c r="I778">
        <v>2020</v>
      </c>
      <c r="J778">
        <v>106</v>
      </c>
      <c r="K778" t="s">
        <v>250</v>
      </c>
      <c r="L778" t="s">
        <v>256</v>
      </c>
      <c r="M778" t="s">
        <v>257</v>
      </c>
      <c r="N778" t="s">
        <v>258</v>
      </c>
      <c r="O778" t="s">
        <v>259</v>
      </c>
      <c r="P778">
        <v>420</v>
      </c>
      <c r="Q778" t="s">
        <v>260</v>
      </c>
      <c r="R778">
        <v>420</v>
      </c>
      <c r="S778" t="s">
        <v>261</v>
      </c>
      <c r="T778" t="s">
        <v>262</v>
      </c>
      <c r="U778" t="s">
        <v>263</v>
      </c>
      <c r="V778" t="s">
        <v>264</v>
      </c>
      <c r="W778" t="s">
        <v>648</v>
      </c>
      <c r="X778">
        <v>0</v>
      </c>
      <c r="Y778" t="s">
        <v>648</v>
      </c>
      <c r="Z778">
        <v>2021</v>
      </c>
      <c r="AA778" t="s">
        <v>649</v>
      </c>
      <c r="AB778" t="s">
        <v>649</v>
      </c>
      <c r="AC778">
        <v>91</v>
      </c>
      <c r="AD778">
        <v>8.3000000000000007</v>
      </c>
      <c r="AF778" t="s">
        <v>268</v>
      </c>
      <c r="AG778" t="s">
        <v>269</v>
      </c>
      <c r="AH778" t="s">
        <v>270</v>
      </c>
      <c r="AI778" t="s">
        <v>270</v>
      </c>
      <c r="AJ778" t="s">
        <v>270</v>
      </c>
      <c r="AK778" t="s">
        <v>270</v>
      </c>
      <c r="AL778">
        <v>1.2999999999999999E-3</v>
      </c>
      <c r="AM778" t="s">
        <v>271</v>
      </c>
      <c r="AN778">
        <v>20157</v>
      </c>
      <c r="AO778">
        <v>192437</v>
      </c>
      <c r="AP778">
        <v>2</v>
      </c>
      <c r="AQ778">
        <v>39433</v>
      </c>
      <c r="AR778">
        <v>2022</v>
      </c>
      <c r="FL778">
        <v>73.7</v>
      </c>
      <c r="GY778">
        <v>73.7</v>
      </c>
      <c r="GZ778">
        <v>0</v>
      </c>
      <c r="HA778">
        <v>73.7</v>
      </c>
      <c r="HB778">
        <v>0</v>
      </c>
      <c r="HC778">
        <v>73.7</v>
      </c>
    </row>
    <row r="779" spans="1:211" x14ac:dyDescent="0.25">
      <c r="A779">
        <v>27</v>
      </c>
      <c r="B779">
        <v>106</v>
      </c>
      <c r="C779" t="s">
        <v>250</v>
      </c>
      <c r="D779" t="s">
        <v>251</v>
      </c>
      <c r="E779" t="s">
        <v>252</v>
      </c>
      <c r="F779" t="s">
        <v>253</v>
      </c>
      <c r="G779" t="s">
        <v>254</v>
      </c>
      <c r="H779" t="s">
        <v>255</v>
      </c>
      <c r="I779">
        <v>2020</v>
      </c>
      <c r="J779">
        <v>106</v>
      </c>
      <c r="K779" t="s">
        <v>250</v>
      </c>
      <c r="L779" t="s">
        <v>256</v>
      </c>
      <c r="M779" t="s">
        <v>257</v>
      </c>
      <c r="N779" t="s">
        <v>258</v>
      </c>
      <c r="O779" t="s">
        <v>259</v>
      </c>
      <c r="P779">
        <v>420</v>
      </c>
      <c r="Q779" t="s">
        <v>260</v>
      </c>
      <c r="R779">
        <v>420</v>
      </c>
      <c r="S779" t="s">
        <v>261</v>
      </c>
      <c r="T779" t="s">
        <v>262</v>
      </c>
      <c r="U779" t="s">
        <v>263</v>
      </c>
      <c r="V779" t="s">
        <v>264</v>
      </c>
      <c r="W779" t="s">
        <v>648</v>
      </c>
      <c r="X779">
        <v>0</v>
      </c>
      <c r="Y779" t="s">
        <v>648</v>
      </c>
      <c r="Z779">
        <v>2021</v>
      </c>
      <c r="AA779" t="s">
        <v>649</v>
      </c>
      <c r="AB779" t="s">
        <v>649</v>
      </c>
      <c r="AC779">
        <v>91</v>
      </c>
      <c r="AD779">
        <v>8.3000000000000007</v>
      </c>
      <c r="AF779" t="s">
        <v>268</v>
      </c>
      <c r="AG779" t="s">
        <v>269</v>
      </c>
      <c r="AH779" t="s">
        <v>270</v>
      </c>
      <c r="AI779" t="s">
        <v>270</v>
      </c>
      <c r="AJ779" t="s">
        <v>270</v>
      </c>
      <c r="AK779" t="s">
        <v>270</v>
      </c>
      <c r="AL779">
        <v>1.2999999999999999E-3</v>
      </c>
      <c r="AM779" t="s">
        <v>271</v>
      </c>
      <c r="AN779">
        <v>20157</v>
      </c>
      <c r="AO779">
        <v>192437</v>
      </c>
      <c r="AP779">
        <v>3</v>
      </c>
      <c r="AQ779">
        <v>39433</v>
      </c>
      <c r="AR779">
        <v>2023</v>
      </c>
      <c r="GV779">
        <v>0.52</v>
      </c>
      <c r="GW779">
        <v>2.81</v>
      </c>
      <c r="GY779">
        <v>0</v>
      </c>
      <c r="GZ779">
        <v>0</v>
      </c>
      <c r="HA779">
        <v>0</v>
      </c>
      <c r="HB779">
        <v>3.33</v>
      </c>
      <c r="HC779">
        <v>3.33</v>
      </c>
    </row>
    <row r="780" spans="1:211" x14ac:dyDescent="0.25">
      <c r="A780">
        <v>27</v>
      </c>
      <c r="B780">
        <v>106</v>
      </c>
      <c r="C780" t="s">
        <v>250</v>
      </c>
      <c r="D780" t="s">
        <v>251</v>
      </c>
      <c r="E780" t="s">
        <v>252</v>
      </c>
      <c r="F780" t="s">
        <v>253</v>
      </c>
      <c r="G780" t="s">
        <v>254</v>
      </c>
      <c r="H780" t="s">
        <v>255</v>
      </c>
      <c r="I780">
        <v>2020</v>
      </c>
      <c r="J780">
        <v>106</v>
      </c>
      <c r="K780" t="s">
        <v>250</v>
      </c>
      <c r="L780" t="s">
        <v>256</v>
      </c>
      <c r="M780" t="s">
        <v>257</v>
      </c>
      <c r="N780" t="s">
        <v>258</v>
      </c>
      <c r="O780" t="s">
        <v>259</v>
      </c>
      <c r="P780">
        <v>420</v>
      </c>
      <c r="Q780" t="s">
        <v>260</v>
      </c>
      <c r="R780">
        <v>420</v>
      </c>
      <c r="S780" t="s">
        <v>261</v>
      </c>
      <c r="T780" t="s">
        <v>262</v>
      </c>
      <c r="U780" t="s">
        <v>263</v>
      </c>
      <c r="V780" t="s">
        <v>264</v>
      </c>
      <c r="W780" t="s">
        <v>648</v>
      </c>
      <c r="X780">
        <v>0</v>
      </c>
      <c r="Y780" t="s">
        <v>648</v>
      </c>
      <c r="Z780">
        <v>2021</v>
      </c>
      <c r="AA780" t="s">
        <v>649</v>
      </c>
      <c r="AB780" t="s">
        <v>649</v>
      </c>
      <c r="AC780">
        <v>91</v>
      </c>
      <c r="AD780">
        <v>8.3000000000000007</v>
      </c>
      <c r="AF780" t="s">
        <v>268</v>
      </c>
      <c r="AG780" t="s">
        <v>269</v>
      </c>
      <c r="AH780" t="s">
        <v>270</v>
      </c>
      <c r="AI780" t="s">
        <v>270</v>
      </c>
      <c r="AJ780" t="s">
        <v>270</v>
      </c>
      <c r="AK780" t="s">
        <v>270</v>
      </c>
      <c r="AL780">
        <v>1.2999999999999999E-3</v>
      </c>
      <c r="AM780" t="s">
        <v>271</v>
      </c>
      <c r="AN780">
        <v>20157</v>
      </c>
      <c r="AO780">
        <v>192437</v>
      </c>
      <c r="AP780">
        <v>4</v>
      </c>
      <c r="AQ780">
        <v>39433</v>
      </c>
      <c r="AR780">
        <v>2024</v>
      </c>
      <c r="GP780">
        <v>63.39</v>
      </c>
      <c r="GU780">
        <v>22.14</v>
      </c>
      <c r="GV780">
        <v>6.6</v>
      </c>
      <c r="GY780">
        <v>0</v>
      </c>
      <c r="GZ780">
        <v>63.39</v>
      </c>
      <c r="HA780">
        <v>63.39</v>
      </c>
      <c r="HB780">
        <v>28.74</v>
      </c>
      <c r="HC780">
        <v>92.13</v>
      </c>
    </row>
    <row r="781" spans="1:211" x14ac:dyDescent="0.25">
      <c r="A781">
        <v>27</v>
      </c>
      <c r="B781">
        <v>106</v>
      </c>
      <c r="C781" t="s">
        <v>250</v>
      </c>
      <c r="D781" t="s">
        <v>251</v>
      </c>
      <c r="E781" t="s">
        <v>252</v>
      </c>
      <c r="F781" t="s">
        <v>253</v>
      </c>
      <c r="G781" t="s">
        <v>254</v>
      </c>
      <c r="H781" t="s">
        <v>255</v>
      </c>
      <c r="I781">
        <v>2020</v>
      </c>
      <c r="J781">
        <v>106</v>
      </c>
      <c r="K781" t="s">
        <v>250</v>
      </c>
      <c r="L781" t="s">
        <v>256</v>
      </c>
      <c r="M781" t="s">
        <v>257</v>
      </c>
      <c r="N781" t="s">
        <v>258</v>
      </c>
      <c r="O781" t="s">
        <v>259</v>
      </c>
      <c r="P781">
        <v>420</v>
      </c>
      <c r="Q781" t="s">
        <v>260</v>
      </c>
      <c r="R781">
        <v>420</v>
      </c>
      <c r="S781" t="s">
        <v>261</v>
      </c>
      <c r="T781" t="s">
        <v>262</v>
      </c>
      <c r="U781" t="s">
        <v>263</v>
      </c>
      <c r="V781" t="s">
        <v>264</v>
      </c>
      <c r="W781" t="s">
        <v>650</v>
      </c>
      <c r="X781">
        <v>0</v>
      </c>
      <c r="Y781" t="s">
        <v>650</v>
      </c>
      <c r="Z781">
        <v>2021</v>
      </c>
      <c r="AA781" t="s">
        <v>651</v>
      </c>
      <c r="AB781" t="s">
        <v>651</v>
      </c>
      <c r="AC781">
        <v>92</v>
      </c>
      <c r="AD781">
        <v>6.42</v>
      </c>
      <c r="AF781" t="s">
        <v>268</v>
      </c>
      <c r="AG781" t="s">
        <v>269</v>
      </c>
      <c r="AH781" t="s">
        <v>270</v>
      </c>
      <c r="AI781" t="s">
        <v>270</v>
      </c>
      <c r="AJ781" t="s">
        <v>270</v>
      </c>
      <c r="AK781" t="s">
        <v>270</v>
      </c>
      <c r="AL781">
        <v>4.0099999999999997E-2</v>
      </c>
      <c r="AM781" t="s">
        <v>271</v>
      </c>
      <c r="AN781">
        <v>19232</v>
      </c>
      <c r="AO781">
        <v>177729</v>
      </c>
      <c r="AP781">
        <v>3</v>
      </c>
      <c r="AQ781">
        <v>39434</v>
      </c>
      <c r="AR781">
        <v>2023</v>
      </c>
      <c r="GP781">
        <v>26.34</v>
      </c>
      <c r="GV781">
        <v>2.19</v>
      </c>
      <c r="GW781">
        <v>13.6</v>
      </c>
      <c r="GY781">
        <v>0</v>
      </c>
      <c r="GZ781">
        <v>26.34</v>
      </c>
      <c r="HA781">
        <v>26.34</v>
      </c>
      <c r="HB781">
        <v>15.79</v>
      </c>
      <c r="HC781">
        <v>42.13</v>
      </c>
    </row>
    <row r="782" spans="1:211" x14ac:dyDescent="0.25">
      <c r="A782">
        <v>27</v>
      </c>
      <c r="B782">
        <v>106</v>
      </c>
      <c r="C782" t="s">
        <v>250</v>
      </c>
      <c r="D782" t="s">
        <v>251</v>
      </c>
      <c r="E782" t="s">
        <v>252</v>
      </c>
      <c r="F782" t="s">
        <v>253</v>
      </c>
      <c r="G782" t="s">
        <v>254</v>
      </c>
      <c r="H782" t="s">
        <v>255</v>
      </c>
      <c r="I782">
        <v>2020</v>
      </c>
      <c r="J782">
        <v>106</v>
      </c>
      <c r="K782" t="s">
        <v>250</v>
      </c>
      <c r="L782" t="s">
        <v>256</v>
      </c>
      <c r="M782" t="s">
        <v>257</v>
      </c>
      <c r="N782" t="s">
        <v>258</v>
      </c>
      <c r="O782" t="s">
        <v>259</v>
      </c>
      <c r="P782">
        <v>420</v>
      </c>
      <c r="Q782" t="s">
        <v>260</v>
      </c>
      <c r="R782">
        <v>420</v>
      </c>
      <c r="S782" t="s">
        <v>261</v>
      </c>
      <c r="T782" t="s">
        <v>262</v>
      </c>
      <c r="U782" t="s">
        <v>263</v>
      </c>
      <c r="V782" t="s">
        <v>264</v>
      </c>
      <c r="W782" t="s">
        <v>650</v>
      </c>
      <c r="X782">
        <v>0</v>
      </c>
      <c r="Y782" t="s">
        <v>650</v>
      </c>
      <c r="Z782">
        <v>2021</v>
      </c>
      <c r="AA782" t="s">
        <v>651</v>
      </c>
      <c r="AB782" t="s">
        <v>651</v>
      </c>
      <c r="AC782">
        <v>92</v>
      </c>
      <c r="AD782">
        <v>6.42</v>
      </c>
      <c r="AF782" t="s">
        <v>268</v>
      </c>
      <c r="AG782" t="s">
        <v>269</v>
      </c>
      <c r="AH782" t="s">
        <v>270</v>
      </c>
      <c r="AI782" t="s">
        <v>270</v>
      </c>
      <c r="AJ782" t="s">
        <v>270</v>
      </c>
      <c r="AK782" t="s">
        <v>270</v>
      </c>
      <c r="AL782">
        <v>4.0099999999999997E-2</v>
      </c>
      <c r="AM782" t="s">
        <v>271</v>
      </c>
      <c r="AN782">
        <v>19232</v>
      </c>
      <c r="AO782">
        <v>177729</v>
      </c>
      <c r="AP782">
        <v>4</v>
      </c>
      <c r="AQ782">
        <v>39434</v>
      </c>
      <c r="AR782">
        <v>2024</v>
      </c>
      <c r="GP782">
        <v>66.91</v>
      </c>
      <c r="GU782">
        <v>39.04</v>
      </c>
      <c r="GV782">
        <v>18.100000000000001</v>
      </c>
      <c r="GY782">
        <v>0</v>
      </c>
      <c r="GZ782">
        <v>66.91</v>
      </c>
      <c r="HA782">
        <v>66.91</v>
      </c>
      <c r="HB782">
        <v>57.14</v>
      </c>
      <c r="HC782">
        <v>124.04999999999998</v>
      </c>
    </row>
    <row r="783" spans="1:211" x14ac:dyDescent="0.25">
      <c r="A783">
        <v>27</v>
      </c>
      <c r="B783">
        <v>106</v>
      </c>
      <c r="C783" t="s">
        <v>250</v>
      </c>
      <c r="D783" t="s">
        <v>251</v>
      </c>
      <c r="E783" t="s">
        <v>252</v>
      </c>
      <c r="F783" t="s">
        <v>253</v>
      </c>
      <c r="G783" t="s">
        <v>254</v>
      </c>
      <c r="H783" t="s">
        <v>255</v>
      </c>
      <c r="I783">
        <v>2020</v>
      </c>
      <c r="J783">
        <v>106</v>
      </c>
      <c r="K783" t="s">
        <v>250</v>
      </c>
      <c r="L783" t="s">
        <v>256</v>
      </c>
      <c r="M783" t="s">
        <v>257</v>
      </c>
      <c r="N783" t="s">
        <v>258</v>
      </c>
      <c r="O783" t="s">
        <v>259</v>
      </c>
      <c r="P783">
        <v>420</v>
      </c>
      <c r="Q783" t="s">
        <v>260</v>
      </c>
      <c r="R783">
        <v>420</v>
      </c>
      <c r="S783" t="s">
        <v>261</v>
      </c>
      <c r="T783" t="s">
        <v>262</v>
      </c>
      <c r="U783" t="s">
        <v>263</v>
      </c>
      <c r="V783" t="s">
        <v>264</v>
      </c>
      <c r="W783" t="s">
        <v>652</v>
      </c>
      <c r="X783">
        <v>0</v>
      </c>
      <c r="Y783" t="s">
        <v>652</v>
      </c>
      <c r="Z783">
        <v>2021</v>
      </c>
      <c r="AA783" t="s">
        <v>653</v>
      </c>
      <c r="AB783" t="s">
        <v>653</v>
      </c>
      <c r="AC783">
        <v>85</v>
      </c>
      <c r="AD783">
        <v>6.5</v>
      </c>
      <c r="AF783" t="s">
        <v>268</v>
      </c>
      <c r="AG783" t="s">
        <v>269</v>
      </c>
      <c r="AH783" t="s">
        <v>270</v>
      </c>
      <c r="AI783" t="s">
        <v>270</v>
      </c>
      <c r="AJ783" t="s">
        <v>270</v>
      </c>
      <c r="AK783" t="s">
        <v>270</v>
      </c>
      <c r="AL783">
        <v>3.5999999999999997E-2</v>
      </c>
      <c r="AM783" t="s">
        <v>271</v>
      </c>
      <c r="AN783">
        <v>19800</v>
      </c>
      <c r="AO783">
        <v>215144</v>
      </c>
      <c r="AP783">
        <v>3</v>
      </c>
      <c r="AQ783">
        <v>39432</v>
      </c>
      <c r="AR783">
        <v>2023</v>
      </c>
      <c r="BP783">
        <v>0</v>
      </c>
      <c r="GB783">
        <v>82.25</v>
      </c>
      <c r="GP783">
        <v>22.38</v>
      </c>
      <c r="GU783">
        <v>10.41</v>
      </c>
      <c r="GV783">
        <v>1.29</v>
      </c>
      <c r="GW783">
        <v>12.79</v>
      </c>
      <c r="GY783">
        <v>82.25</v>
      </c>
      <c r="GZ783">
        <v>22.38</v>
      </c>
      <c r="HA783">
        <v>104.63</v>
      </c>
      <c r="HB783">
        <v>24.49</v>
      </c>
      <c r="HC783">
        <v>129.12</v>
      </c>
    </row>
    <row r="784" spans="1:211" x14ac:dyDescent="0.25">
      <c r="A784">
        <v>27</v>
      </c>
      <c r="B784">
        <v>106</v>
      </c>
      <c r="C784" t="s">
        <v>250</v>
      </c>
      <c r="D784" t="s">
        <v>251</v>
      </c>
      <c r="E784" t="s">
        <v>252</v>
      </c>
      <c r="F784" t="s">
        <v>253</v>
      </c>
      <c r="G784" t="s">
        <v>254</v>
      </c>
      <c r="H784" t="s">
        <v>255</v>
      </c>
      <c r="I784">
        <v>2020</v>
      </c>
      <c r="J784">
        <v>106</v>
      </c>
      <c r="K784" t="s">
        <v>250</v>
      </c>
      <c r="L784" t="s">
        <v>256</v>
      </c>
      <c r="M784" t="s">
        <v>257</v>
      </c>
      <c r="N784" t="s">
        <v>258</v>
      </c>
      <c r="O784" t="s">
        <v>259</v>
      </c>
      <c r="P784">
        <v>420</v>
      </c>
      <c r="Q784" t="s">
        <v>260</v>
      </c>
      <c r="R784">
        <v>420</v>
      </c>
      <c r="S784" t="s">
        <v>261</v>
      </c>
      <c r="T784" t="s">
        <v>262</v>
      </c>
      <c r="U784" t="s">
        <v>263</v>
      </c>
      <c r="V784" t="s">
        <v>264</v>
      </c>
      <c r="W784" t="s">
        <v>652</v>
      </c>
      <c r="X784">
        <v>0</v>
      </c>
      <c r="Y784" t="s">
        <v>652</v>
      </c>
      <c r="Z784">
        <v>2021</v>
      </c>
      <c r="AA784" t="s">
        <v>653</v>
      </c>
      <c r="AB784" t="s">
        <v>653</v>
      </c>
      <c r="AC784">
        <v>85</v>
      </c>
      <c r="AD784">
        <v>6.5</v>
      </c>
      <c r="AF784" t="s">
        <v>268</v>
      </c>
      <c r="AG784" t="s">
        <v>269</v>
      </c>
      <c r="AH784" t="s">
        <v>270</v>
      </c>
      <c r="AI784" t="s">
        <v>270</v>
      </c>
      <c r="AJ784" t="s">
        <v>270</v>
      </c>
      <c r="AK784" t="s">
        <v>270</v>
      </c>
      <c r="AL784">
        <v>3.5999999999999997E-2</v>
      </c>
      <c r="AM784" t="s">
        <v>271</v>
      </c>
      <c r="AN784">
        <v>19800</v>
      </c>
      <c r="AO784">
        <v>215144</v>
      </c>
      <c r="AP784">
        <v>4</v>
      </c>
      <c r="AQ784">
        <v>39432</v>
      </c>
      <c r="AR784">
        <v>2024</v>
      </c>
      <c r="BS784">
        <v>96.38</v>
      </c>
      <c r="GP784">
        <v>52.7</v>
      </c>
      <c r="GU784">
        <v>50.4</v>
      </c>
      <c r="GV784">
        <v>21.29</v>
      </c>
      <c r="GY784">
        <v>96.38</v>
      </c>
      <c r="GZ784">
        <v>52.7</v>
      </c>
      <c r="HA784">
        <v>149.08000000000001</v>
      </c>
      <c r="HB784">
        <v>71.69</v>
      </c>
      <c r="HC784">
        <v>220.76999999999998</v>
      </c>
    </row>
    <row r="785" spans="1:211" x14ac:dyDescent="0.25">
      <c r="A785">
        <v>27</v>
      </c>
      <c r="B785">
        <v>106</v>
      </c>
      <c r="C785" t="s">
        <v>250</v>
      </c>
      <c r="D785" t="s">
        <v>251</v>
      </c>
      <c r="E785" t="s">
        <v>252</v>
      </c>
      <c r="F785" t="s">
        <v>253</v>
      </c>
      <c r="G785" t="s">
        <v>254</v>
      </c>
      <c r="H785" t="s">
        <v>255</v>
      </c>
      <c r="I785">
        <v>2020</v>
      </c>
      <c r="J785">
        <v>106</v>
      </c>
      <c r="K785" t="s">
        <v>250</v>
      </c>
      <c r="L785" t="s">
        <v>256</v>
      </c>
      <c r="M785" t="s">
        <v>257</v>
      </c>
      <c r="N785" t="s">
        <v>258</v>
      </c>
      <c r="O785" t="s">
        <v>259</v>
      </c>
      <c r="P785">
        <v>106</v>
      </c>
      <c r="Q785" t="s">
        <v>283</v>
      </c>
      <c r="R785">
        <v>65</v>
      </c>
      <c r="S785" t="s">
        <v>654</v>
      </c>
      <c r="T785" t="s">
        <v>262</v>
      </c>
      <c r="U785" t="s">
        <v>263</v>
      </c>
      <c r="V785" t="s">
        <v>290</v>
      </c>
      <c r="W785" t="s">
        <v>655</v>
      </c>
      <c r="X785">
        <v>0</v>
      </c>
      <c r="Y785" t="s">
        <v>655</v>
      </c>
      <c r="Z785">
        <v>2021</v>
      </c>
      <c r="AA785" t="s">
        <v>656</v>
      </c>
      <c r="AB785" t="s">
        <v>656</v>
      </c>
      <c r="AC785">
        <v>100</v>
      </c>
      <c r="AD785">
        <v>9.9700000000000006</v>
      </c>
      <c r="AF785" t="s">
        <v>268</v>
      </c>
      <c r="AG785" t="s">
        <v>269</v>
      </c>
      <c r="AH785" t="s">
        <v>270</v>
      </c>
      <c r="AI785" t="s">
        <v>270</v>
      </c>
      <c r="AJ785" t="s">
        <v>270</v>
      </c>
      <c r="AK785" t="s">
        <v>289</v>
      </c>
      <c r="AL785">
        <v>7.7999999999999996E-3</v>
      </c>
      <c r="AM785" t="s">
        <v>271</v>
      </c>
      <c r="AN785">
        <v>41009</v>
      </c>
      <c r="AO785">
        <v>100271</v>
      </c>
      <c r="AP785">
        <v>2</v>
      </c>
      <c r="AQ785">
        <v>39439</v>
      </c>
      <c r="AR785">
        <v>2022</v>
      </c>
      <c r="GV785">
        <v>0.99</v>
      </c>
      <c r="GW785">
        <v>0.63</v>
      </c>
      <c r="GY785">
        <v>0</v>
      </c>
      <c r="GZ785">
        <v>0</v>
      </c>
      <c r="HA785">
        <v>0</v>
      </c>
      <c r="HB785">
        <v>1.62</v>
      </c>
      <c r="HC785">
        <v>1.62</v>
      </c>
    </row>
    <row r="786" spans="1:211" x14ac:dyDescent="0.25">
      <c r="A786">
        <v>27</v>
      </c>
      <c r="B786">
        <v>106</v>
      </c>
      <c r="C786" t="s">
        <v>250</v>
      </c>
      <c r="D786" t="s">
        <v>251</v>
      </c>
      <c r="E786" t="s">
        <v>252</v>
      </c>
      <c r="F786" t="s">
        <v>253</v>
      </c>
      <c r="G786" t="s">
        <v>254</v>
      </c>
      <c r="H786" t="s">
        <v>255</v>
      </c>
      <c r="I786">
        <v>2020</v>
      </c>
      <c r="J786">
        <v>106</v>
      </c>
      <c r="K786" t="s">
        <v>250</v>
      </c>
      <c r="L786" t="s">
        <v>256</v>
      </c>
      <c r="M786" t="s">
        <v>257</v>
      </c>
      <c r="N786" t="s">
        <v>258</v>
      </c>
      <c r="O786" t="s">
        <v>259</v>
      </c>
      <c r="P786">
        <v>106</v>
      </c>
      <c r="Q786" t="s">
        <v>283</v>
      </c>
      <c r="R786">
        <v>65</v>
      </c>
      <c r="S786" t="s">
        <v>654</v>
      </c>
      <c r="T786" t="s">
        <v>262</v>
      </c>
      <c r="U786" t="s">
        <v>263</v>
      </c>
      <c r="V786" t="s">
        <v>290</v>
      </c>
      <c r="W786" t="s">
        <v>655</v>
      </c>
      <c r="X786">
        <v>0</v>
      </c>
      <c r="Y786" t="s">
        <v>655</v>
      </c>
      <c r="Z786">
        <v>2021</v>
      </c>
      <c r="AA786" t="s">
        <v>656</v>
      </c>
      <c r="AB786" t="s">
        <v>656</v>
      </c>
      <c r="AC786">
        <v>100</v>
      </c>
      <c r="AD786">
        <v>9.9700000000000006</v>
      </c>
      <c r="AF786" t="s">
        <v>268</v>
      </c>
      <c r="AG786" t="s">
        <v>269</v>
      </c>
      <c r="AH786" t="s">
        <v>270</v>
      </c>
      <c r="AI786" t="s">
        <v>270</v>
      </c>
      <c r="AJ786" t="s">
        <v>270</v>
      </c>
      <c r="AK786" t="s">
        <v>289</v>
      </c>
      <c r="AL786">
        <v>7.7999999999999996E-3</v>
      </c>
      <c r="AM786" t="s">
        <v>271</v>
      </c>
      <c r="AN786">
        <v>41009</v>
      </c>
      <c r="AO786">
        <v>100271</v>
      </c>
      <c r="AP786">
        <v>3</v>
      </c>
      <c r="AQ786">
        <v>39439</v>
      </c>
      <c r="AR786">
        <v>2023</v>
      </c>
      <c r="CM786">
        <v>16.8</v>
      </c>
      <c r="CW786">
        <v>17.04</v>
      </c>
      <c r="FD786">
        <v>21.27</v>
      </c>
      <c r="GP786">
        <v>9</v>
      </c>
      <c r="GV786">
        <v>0.96</v>
      </c>
      <c r="GW786">
        <v>14.21</v>
      </c>
      <c r="GY786">
        <v>55.11</v>
      </c>
      <c r="GZ786">
        <v>9</v>
      </c>
      <c r="HA786">
        <v>64.11</v>
      </c>
      <c r="HB786">
        <v>15.17</v>
      </c>
      <c r="HC786">
        <v>79.28</v>
      </c>
    </row>
    <row r="787" spans="1:211" x14ac:dyDescent="0.25">
      <c r="A787">
        <v>27</v>
      </c>
      <c r="B787">
        <v>106</v>
      </c>
      <c r="C787" t="s">
        <v>250</v>
      </c>
      <c r="D787" t="s">
        <v>251</v>
      </c>
      <c r="E787" t="s">
        <v>252</v>
      </c>
      <c r="F787" t="s">
        <v>253</v>
      </c>
      <c r="G787" t="s">
        <v>254</v>
      </c>
      <c r="H787" t="s">
        <v>255</v>
      </c>
      <c r="I787">
        <v>2020</v>
      </c>
      <c r="J787">
        <v>106</v>
      </c>
      <c r="K787" t="s">
        <v>250</v>
      </c>
      <c r="L787" t="s">
        <v>256</v>
      </c>
      <c r="M787" t="s">
        <v>257</v>
      </c>
      <c r="N787" t="s">
        <v>258</v>
      </c>
      <c r="O787" t="s">
        <v>259</v>
      </c>
      <c r="P787">
        <v>106</v>
      </c>
      <c r="Q787" t="s">
        <v>283</v>
      </c>
      <c r="R787">
        <v>65</v>
      </c>
      <c r="S787" t="s">
        <v>654</v>
      </c>
      <c r="T787" t="s">
        <v>262</v>
      </c>
      <c r="U787" t="s">
        <v>263</v>
      </c>
      <c r="V787" t="s">
        <v>290</v>
      </c>
      <c r="W787" t="s">
        <v>655</v>
      </c>
      <c r="X787">
        <v>0</v>
      </c>
      <c r="Y787" t="s">
        <v>655</v>
      </c>
      <c r="Z787">
        <v>2021</v>
      </c>
      <c r="AA787" t="s">
        <v>656</v>
      </c>
      <c r="AB787" t="s">
        <v>656</v>
      </c>
      <c r="AC787">
        <v>100</v>
      </c>
      <c r="AD787">
        <v>9.9700000000000006</v>
      </c>
      <c r="AF787" t="s">
        <v>268</v>
      </c>
      <c r="AG787" t="s">
        <v>269</v>
      </c>
      <c r="AH787" t="s">
        <v>270</v>
      </c>
      <c r="AI787" t="s">
        <v>270</v>
      </c>
      <c r="AJ787" t="s">
        <v>270</v>
      </c>
      <c r="AK787" t="s">
        <v>289</v>
      </c>
      <c r="AL787">
        <v>7.7999999999999996E-3</v>
      </c>
      <c r="AM787" t="s">
        <v>271</v>
      </c>
      <c r="AN787">
        <v>41009</v>
      </c>
      <c r="AO787">
        <v>100271</v>
      </c>
      <c r="AP787">
        <v>4</v>
      </c>
      <c r="AQ787">
        <v>39439</v>
      </c>
      <c r="AR787">
        <v>2024</v>
      </c>
      <c r="BD787">
        <v>11.44</v>
      </c>
      <c r="BX787">
        <v>21.69</v>
      </c>
      <c r="CM787">
        <v>73.05</v>
      </c>
      <c r="CU787">
        <v>0</v>
      </c>
      <c r="FQ787">
        <v>14.28</v>
      </c>
      <c r="FX787">
        <v>14.28</v>
      </c>
      <c r="GP787">
        <v>197.85</v>
      </c>
      <c r="GU787">
        <v>76.05</v>
      </c>
      <c r="GV787">
        <v>31.77</v>
      </c>
      <c r="GY787">
        <v>134.74</v>
      </c>
      <c r="GZ787">
        <v>197.85</v>
      </c>
      <c r="HA787">
        <v>332.59</v>
      </c>
      <c r="HB787">
        <v>107.82</v>
      </c>
      <c r="HC787">
        <v>440.40999999999991</v>
      </c>
    </row>
    <row r="788" spans="1:211" x14ac:dyDescent="0.25">
      <c r="A788">
        <v>27</v>
      </c>
      <c r="B788">
        <v>106</v>
      </c>
      <c r="C788" t="s">
        <v>250</v>
      </c>
      <c r="D788" t="s">
        <v>251</v>
      </c>
      <c r="E788" t="s">
        <v>252</v>
      </c>
      <c r="F788" t="s">
        <v>253</v>
      </c>
      <c r="G788" t="s">
        <v>254</v>
      </c>
      <c r="H788" t="s">
        <v>255</v>
      </c>
      <c r="I788">
        <v>2020</v>
      </c>
      <c r="J788">
        <v>106</v>
      </c>
      <c r="K788" t="s">
        <v>250</v>
      </c>
      <c r="L788" t="s">
        <v>256</v>
      </c>
      <c r="M788" t="s">
        <v>257</v>
      </c>
      <c r="N788" t="s">
        <v>258</v>
      </c>
      <c r="O788" t="s">
        <v>259</v>
      </c>
      <c r="P788">
        <v>106</v>
      </c>
      <c r="Q788" t="s">
        <v>283</v>
      </c>
      <c r="R788">
        <v>291</v>
      </c>
      <c r="S788" t="s">
        <v>284</v>
      </c>
      <c r="T788" t="s">
        <v>262</v>
      </c>
      <c r="U788" t="s">
        <v>285</v>
      </c>
      <c r="V788" t="s">
        <v>286</v>
      </c>
      <c r="W788" t="s">
        <v>657</v>
      </c>
      <c r="X788">
        <v>0</v>
      </c>
      <c r="Y788" t="s">
        <v>657</v>
      </c>
      <c r="Z788">
        <v>2021</v>
      </c>
      <c r="AA788" t="s">
        <v>658</v>
      </c>
      <c r="AB788" t="s">
        <v>658</v>
      </c>
      <c r="AC788">
        <v>71</v>
      </c>
      <c r="AD788">
        <v>3.33</v>
      </c>
      <c r="AF788" t="s">
        <v>268</v>
      </c>
      <c r="AG788" t="s">
        <v>269</v>
      </c>
      <c r="AH788" t="s">
        <v>270</v>
      </c>
      <c r="AI788" t="s">
        <v>270</v>
      </c>
      <c r="AJ788" t="s">
        <v>270</v>
      </c>
      <c r="AK788" t="s">
        <v>270</v>
      </c>
      <c r="AL788">
        <v>1.95E-2</v>
      </c>
      <c r="AM788" t="s">
        <v>271</v>
      </c>
      <c r="AN788">
        <v>40151</v>
      </c>
      <c r="AO788">
        <v>224130</v>
      </c>
      <c r="AP788">
        <v>3</v>
      </c>
      <c r="AQ788">
        <v>39435</v>
      </c>
      <c r="AR788">
        <v>2023</v>
      </c>
      <c r="GP788">
        <v>8.65</v>
      </c>
      <c r="GU788">
        <v>3.51</v>
      </c>
      <c r="GV788">
        <v>1.19</v>
      </c>
      <c r="GW788">
        <v>18.079999999999998</v>
      </c>
      <c r="GY788">
        <v>0</v>
      </c>
      <c r="GZ788">
        <v>8.65</v>
      </c>
      <c r="HA788">
        <v>8.65</v>
      </c>
      <c r="HB788">
        <v>22.78</v>
      </c>
      <c r="HC788">
        <v>31.43</v>
      </c>
    </row>
    <row r="789" spans="1:211" x14ac:dyDescent="0.25">
      <c r="A789">
        <v>27</v>
      </c>
      <c r="B789">
        <v>106</v>
      </c>
      <c r="C789" t="s">
        <v>250</v>
      </c>
      <c r="D789" t="s">
        <v>251</v>
      </c>
      <c r="E789" t="s">
        <v>252</v>
      </c>
      <c r="F789" t="s">
        <v>253</v>
      </c>
      <c r="G789" t="s">
        <v>254</v>
      </c>
      <c r="H789" t="s">
        <v>255</v>
      </c>
      <c r="I789">
        <v>2020</v>
      </c>
      <c r="J789">
        <v>106</v>
      </c>
      <c r="K789" t="s">
        <v>250</v>
      </c>
      <c r="L789" t="s">
        <v>256</v>
      </c>
      <c r="M789" t="s">
        <v>257</v>
      </c>
      <c r="N789" t="s">
        <v>258</v>
      </c>
      <c r="O789" t="s">
        <v>259</v>
      </c>
      <c r="P789">
        <v>106</v>
      </c>
      <c r="Q789" t="s">
        <v>283</v>
      </c>
      <c r="R789">
        <v>291</v>
      </c>
      <c r="S789" t="s">
        <v>284</v>
      </c>
      <c r="T789" t="s">
        <v>262</v>
      </c>
      <c r="U789" t="s">
        <v>285</v>
      </c>
      <c r="V789" t="s">
        <v>286</v>
      </c>
      <c r="W789" t="s">
        <v>657</v>
      </c>
      <c r="X789">
        <v>0</v>
      </c>
      <c r="Y789" t="s">
        <v>657</v>
      </c>
      <c r="Z789">
        <v>2021</v>
      </c>
      <c r="AA789" t="s">
        <v>658</v>
      </c>
      <c r="AB789" t="s">
        <v>658</v>
      </c>
      <c r="AC789">
        <v>71</v>
      </c>
      <c r="AD789">
        <v>3.33</v>
      </c>
      <c r="AF789" t="s">
        <v>268</v>
      </c>
      <c r="AG789" t="s">
        <v>269</v>
      </c>
      <c r="AH789" t="s">
        <v>270</v>
      </c>
      <c r="AI789" t="s">
        <v>270</v>
      </c>
      <c r="AJ789" t="s">
        <v>270</v>
      </c>
      <c r="AK789" t="s">
        <v>270</v>
      </c>
      <c r="AL789">
        <v>1.95E-2</v>
      </c>
      <c r="AM789" t="s">
        <v>271</v>
      </c>
      <c r="AN789">
        <v>40151</v>
      </c>
      <c r="AO789">
        <v>224130</v>
      </c>
      <c r="AP789">
        <v>4</v>
      </c>
      <c r="AQ789">
        <v>39435</v>
      </c>
      <c r="AR789">
        <v>2024</v>
      </c>
      <c r="FD789">
        <v>46.22</v>
      </c>
      <c r="FQ789">
        <v>65.2</v>
      </c>
      <c r="GB789">
        <v>32.6</v>
      </c>
      <c r="GP789">
        <v>87.25</v>
      </c>
      <c r="GU789">
        <v>31.21</v>
      </c>
      <c r="GV789">
        <v>13.02</v>
      </c>
      <c r="GY789">
        <v>144.02000000000001</v>
      </c>
      <c r="GZ789">
        <v>87.25</v>
      </c>
      <c r="HA789">
        <v>231.27</v>
      </c>
      <c r="HB789">
        <v>44.23</v>
      </c>
      <c r="HC789">
        <v>275.5</v>
      </c>
    </row>
    <row r="790" spans="1:211" x14ac:dyDescent="0.25">
      <c r="A790">
        <v>27</v>
      </c>
      <c r="B790">
        <v>106</v>
      </c>
      <c r="C790" t="s">
        <v>250</v>
      </c>
      <c r="D790" t="s">
        <v>251</v>
      </c>
      <c r="E790" t="s">
        <v>252</v>
      </c>
      <c r="F790" t="s">
        <v>253</v>
      </c>
      <c r="G790" t="s">
        <v>254</v>
      </c>
      <c r="H790" t="s">
        <v>255</v>
      </c>
      <c r="I790">
        <v>2020</v>
      </c>
      <c r="J790">
        <v>106</v>
      </c>
      <c r="K790" t="s">
        <v>250</v>
      </c>
      <c r="L790" t="s">
        <v>256</v>
      </c>
      <c r="M790" t="s">
        <v>257</v>
      </c>
      <c r="N790" t="s">
        <v>258</v>
      </c>
      <c r="O790" t="s">
        <v>259</v>
      </c>
      <c r="P790">
        <v>106</v>
      </c>
      <c r="Q790" t="s">
        <v>283</v>
      </c>
      <c r="R790">
        <v>106</v>
      </c>
      <c r="S790" t="s">
        <v>250</v>
      </c>
      <c r="T790" t="s">
        <v>262</v>
      </c>
      <c r="U790" t="s">
        <v>263</v>
      </c>
      <c r="V790" t="s">
        <v>290</v>
      </c>
      <c r="W790" t="s">
        <v>659</v>
      </c>
      <c r="X790">
        <v>0</v>
      </c>
      <c r="Y790" t="s">
        <v>659</v>
      </c>
      <c r="Z790">
        <v>2021</v>
      </c>
      <c r="AA790" t="s">
        <v>660</v>
      </c>
      <c r="AB790" t="s">
        <v>660</v>
      </c>
      <c r="AC790">
        <v>85</v>
      </c>
      <c r="AD790">
        <v>5.89</v>
      </c>
      <c r="AF790" t="s">
        <v>268</v>
      </c>
      <c r="AG790" t="s">
        <v>292</v>
      </c>
      <c r="AH790" t="s">
        <v>270</v>
      </c>
      <c r="AI790" t="s">
        <v>270</v>
      </c>
      <c r="AJ790" t="s">
        <v>270</v>
      </c>
      <c r="AK790" t="s">
        <v>270</v>
      </c>
      <c r="AL790">
        <v>9.4999999999999998E-3</v>
      </c>
      <c r="AM790" t="s">
        <v>271</v>
      </c>
      <c r="AN790">
        <v>61042</v>
      </c>
      <c r="AO790">
        <v>198754</v>
      </c>
      <c r="AP790">
        <v>3</v>
      </c>
      <c r="AQ790">
        <v>39440</v>
      </c>
      <c r="AR790">
        <v>2023</v>
      </c>
      <c r="GP790">
        <v>22.34</v>
      </c>
      <c r="GV790">
        <v>1.6</v>
      </c>
      <c r="GW790">
        <v>23.72</v>
      </c>
      <c r="GY790">
        <v>0</v>
      </c>
      <c r="GZ790">
        <v>22.34</v>
      </c>
      <c r="HA790">
        <v>22.34</v>
      </c>
      <c r="HB790">
        <v>25.32</v>
      </c>
      <c r="HC790">
        <v>47.66</v>
      </c>
    </row>
    <row r="791" spans="1:211" x14ac:dyDescent="0.25">
      <c r="A791">
        <v>27</v>
      </c>
      <c r="B791">
        <v>106</v>
      </c>
      <c r="C791" t="s">
        <v>250</v>
      </c>
      <c r="D791" t="s">
        <v>251</v>
      </c>
      <c r="E791" t="s">
        <v>252</v>
      </c>
      <c r="F791" t="s">
        <v>253</v>
      </c>
      <c r="G791" t="s">
        <v>254</v>
      </c>
      <c r="H791" t="s">
        <v>255</v>
      </c>
      <c r="I791">
        <v>2020</v>
      </c>
      <c r="J791">
        <v>106</v>
      </c>
      <c r="K791" t="s">
        <v>250</v>
      </c>
      <c r="L791" t="s">
        <v>256</v>
      </c>
      <c r="M791" t="s">
        <v>257</v>
      </c>
      <c r="N791" t="s">
        <v>258</v>
      </c>
      <c r="O791" t="s">
        <v>259</v>
      </c>
      <c r="P791">
        <v>106</v>
      </c>
      <c r="Q791" t="s">
        <v>283</v>
      </c>
      <c r="R791">
        <v>106</v>
      </c>
      <c r="S791" t="s">
        <v>250</v>
      </c>
      <c r="T791" t="s">
        <v>262</v>
      </c>
      <c r="U791" t="s">
        <v>263</v>
      </c>
      <c r="V791" t="s">
        <v>290</v>
      </c>
      <c r="W791" t="s">
        <v>659</v>
      </c>
      <c r="X791">
        <v>0</v>
      </c>
      <c r="Y791" t="s">
        <v>659</v>
      </c>
      <c r="Z791">
        <v>2021</v>
      </c>
      <c r="AA791" t="s">
        <v>660</v>
      </c>
      <c r="AB791" t="s">
        <v>660</v>
      </c>
      <c r="AC791">
        <v>85</v>
      </c>
      <c r="AD791">
        <v>5.89</v>
      </c>
      <c r="AF791" t="s">
        <v>268</v>
      </c>
      <c r="AG791" t="s">
        <v>292</v>
      </c>
      <c r="AH791" t="s">
        <v>270</v>
      </c>
      <c r="AI791" t="s">
        <v>270</v>
      </c>
      <c r="AJ791" t="s">
        <v>270</v>
      </c>
      <c r="AK791" t="s">
        <v>270</v>
      </c>
      <c r="AL791">
        <v>9.4999999999999998E-3</v>
      </c>
      <c r="AM791" t="s">
        <v>271</v>
      </c>
      <c r="AN791">
        <v>61042</v>
      </c>
      <c r="AO791">
        <v>198754</v>
      </c>
      <c r="AP791">
        <v>4</v>
      </c>
      <c r="AQ791">
        <v>39440</v>
      </c>
      <c r="AR791">
        <v>2024</v>
      </c>
      <c r="BR791">
        <v>28.88</v>
      </c>
      <c r="CM791">
        <v>33.11</v>
      </c>
      <c r="FQ791">
        <v>19.02</v>
      </c>
      <c r="GP791">
        <v>94.97</v>
      </c>
      <c r="GU791">
        <v>97.23</v>
      </c>
      <c r="GV791">
        <v>34.619999999999997</v>
      </c>
      <c r="GY791">
        <v>81.010000000000005</v>
      </c>
      <c r="GZ791">
        <v>94.97</v>
      </c>
      <c r="HA791">
        <v>175.98</v>
      </c>
      <c r="HB791">
        <v>131.85</v>
      </c>
      <c r="HC791">
        <v>307.83</v>
      </c>
    </row>
    <row r="792" spans="1:211" x14ac:dyDescent="0.25">
      <c r="A792">
        <v>27</v>
      </c>
      <c r="B792">
        <v>106</v>
      </c>
      <c r="C792" t="s">
        <v>250</v>
      </c>
      <c r="D792" t="s">
        <v>251</v>
      </c>
      <c r="E792" t="s">
        <v>252</v>
      </c>
      <c r="F792" t="s">
        <v>253</v>
      </c>
      <c r="G792" t="s">
        <v>254</v>
      </c>
      <c r="H792" t="s">
        <v>255</v>
      </c>
      <c r="I792">
        <v>2020</v>
      </c>
      <c r="J792">
        <v>106</v>
      </c>
      <c r="K792" t="s">
        <v>250</v>
      </c>
      <c r="L792" t="s">
        <v>256</v>
      </c>
      <c r="M792" t="s">
        <v>257</v>
      </c>
      <c r="N792" t="s">
        <v>258</v>
      </c>
      <c r="O792" t="s">
        <v>259</v>
      </c>
      <c r="P792">
        <v>106</v>
      </c>
      <c r="Q792" t="s">
        <v>283</v>
      </c>
      <c r="R792">
        <v>106</v>
      </c>
      <c r="S792" t="s">
        <v>250</v>
      </c>
      <c r="T792" t="s">
        <v>262</v>
      </c>
      <c r="U792" t="s">
        <v>263</v>
      </c>
      <c r="V792" t="s">
        <v>290</v>
      </c>
      <c r="W792" t="s">
        <v>661</v>
      </c>
      <c r="X792">
        <v>0</v>
      </c>
      <c r="Y792" t="s">
        <v>661</v>
      </c>
      <c r="Z792">
        <v>2021</v>
      </c>
      <c r="AA792" t="s">
        <v>660</v>
      </c>
      <c r="AB792" t="s">
        <v>660</v>
      </c>
      <c r="AC792">
        <v>85</v>
      </c>
      <c r="AD792">
        <v>5.96</v>
      </c>
      <c r="AF792" t="s">
        <v>268</v>
      </c>
      <c r="AG792" t="s">
        <v>292</v>
      </c>
      <c r="AH792" t="s">
        <v>270</v>
      </c>
      <c r="AI792" t="s">
        <v>270</v>
      </c>
      <c r="AJ792" t="s">
        <v>270</v>
      </c>
      <c r="AK792" t="s">
        <v>270</v>
      </c>
      <c r="AL792">
        <v>1.6199999999999999E-2</v>
      </c>
      <c r="AM792" t="s">
        <v>271</v>
      </c>
      <c r="AN792">
        <v>60374</v>
      </c>
      <c r="AO792">
        <v>195175</v>
      </c>
      <c r="AP792">
        <v>2</v>
      </c>
      <c r="AQ792">
        <v>39444</v>
      </c>
      <c r="AR792">
        <v>2022</v>
      </c>
      <c r="GP792">
        <v>0</v>
      </c>
      <c r="GY792">
        <v>0</v>
      </c>
      <c r="GZ792">
        <v>0</v>
      </c>
      <c r="HA792">
        <v>0</v>
      </c>
      <c r="HB792">
        <v>0</v>
      </c>
      <c r="HC792">
        <v>0</v>
      </c>
    </row>
    <row r="793" spans="1:211" x14ac:dyDescent="0.25">
      <c r="A793">
        <v>27</v>
      </c>
      <c r="B793">
        <v>106</v>
      </c>
      <c r="C793" t="s">
        <v>250</v>
      </c>
      <c r="D793" t="s">
        <v>251</v>
      </c>
      <c r="E793" t="s">
        <v>252</v>
      </c>
      <c r="F793" t="s">
        <v>253</v>
      </c>
      <c r="G793" t="s">
        <v>254</v>
      </c>
      <c r="H793" t="s">
        <v>255</v>
      </c>
      <c r="I793">
        <v>2020</v>
      </c>
      <c r="J793">
        <v>106</v>
      </c>
      <c r="K793" t="s">
        <v>250</v>
      </c>
      <c r="L793" t="s">
        <v>256</v>
      </c>
      <c r="M793" t="s">
        <v>257</v>
      </c>
      <c r="N793" t="s">
        <v>258</v>
      </c>
      <c r="O793" t="s">
        <v>259</v>
      </c>
      <c r="P793">
        <v>106</v>
      </c>
      <c r="Q793" t="s">
        <v>283</v>
      </c>
      <c r="R793">
        <v>106</v>
      </c>
      <c r="S793" t="s">
        <v>250</v>
      </c>
      <c r="T793" t="s">
        <v>262</v>
      </c>
      <c r="U793" t="s">
        <v>263</v>
      </c>
      <c r="V793" t="s">
        <v>290</v>
      </c>
      <c r="W793" t="s">
        <v>661</v>
      </c>
      <c r="X793">
        <v>0</v>
      </c>
      <c r="Y793" t="s">
        <v>661</v>
      </c>
      <c r="Z793">
        <v>2021</v>
      </c>
      <c r="AA793" t="s">
        <v>660</v>
      </c>
      <c r="AB793" t="s">
        <v>660</v>
      </c>
      <c r="AC793">
        <v>85</v>
      </c>
      <c r="AD793">
        <v>5.96</v>
      </c>
      <c r="AF793" t="s">
        <v>268</v>
      </c>
      <c r="AG793" t="s">
        <v>292</v>
      </c>
      <c r="AH793" t="s">
        <v>270</v>
      </c>
      <c r="AI793" t="s">
        <v>270</v>
      </c>
      <c r="AJ793" t="s">
        <v>270</v>
      </c>
      <c r="AK793" t="s">
        <v>270</v>
      </c>
      <c r="AL793">
        <v>1.6199999999999999E-2</v>
      </c>
      <c r="AM793" t="s">
        <v>271</v>
      </c>
      <c r="AN793">
        <v>60374</v>
      </c>
      <c r="AO793">
        <v>195175</v>
      </c>
      <c r="AP793">
        <v>3</v>
      </c>
      <c r="AQ793">
        <v>39444</v>
      </c>
      <c r="AR793">
        <v>2023</v>
      </c>
      <c r="CW793">
        <v>22.21</v>
      </c>
      <c r="GP793">
        <v>15.13</v>
      </c>
      <c r="GU793">
        <v>4.46</v>
      </c>
      <c r="GV793">
        <v>2.83</v>
      </c>
      <c r="GW793">
        <v>31.93</v>
      </c>
      <c r="GY793">
        <v>22.21</v>
      </c>
      <c r="GZ793">
        <v>15.13</v>
      </c>
      <c r="HA793">
        <v>37.340000000000003</v>
      </c>
      <c r="HB793">
        <v>39.22</v>
      </c>
      <c r="HC793">
        <v>76.56</v>
      </c>
    </row>
    <row r="794" spans="1:211" x14ac:dyDescent="0.25">
      <c r="A794">
        <v>27</v>
      </c>
      <c r="B794">
        <v>106</v>
      </c>
      <c r="C794" t="s">
        <v>250</v>
      </c>
      <c r="D794" t="s">
        <v>251</v>
      </c>
      <c r="E794" t="s">
        <v>252</v>
      </c>
      <c r="F794" t="s">
        <v>253</v>
      </c>
      <c r="G794" t="s">
        <v>254</v>
      </c>
      <c r="H794" t="s">
        <v>255</v>
      </c>
      <c r="I794">
        <v>2020</v>
      </c>
      <c r="J794">
        <v>106</v>
      </c>
      <c r="K794" t="s">
        <v>250</v>
      </c>
      <c r="L794" t="s">
        <v>256</v>
      </c>
      <c r="M794" t="s">
        <v>257</v>
      </c>
      <c r="N794" t="s">
        <v>258</v>
      </c>
      <c r="O794" t="s">
        <v>259</v>
      </c>
      <c r="P794">
        <v>106</v>
      </c>
      <c r="Q794" t="s">
        <v>283</v>
      </c>
      <c r="R794">
        <v>106</v>
      </c>
      <c r="S794" t="s">
        <v>250</v>
      </c>
      <c r="T794" t="s">
        <v>262</v>
      </c>
      <c r="U794" t="s">
        <v>263</v>
      </c>
      <c r="V794" t="s">
        <v>290</v>
      </c>
      <c r="W794" t="s">
        <v>661</v>
      </c>
      <c r="X794">
        <v>0</v>
      </c>
      <c r="Y794" t="s">
        <v>661</v>
      </c>
      <c r="Z794">
        <v>2021</v>
      </c>
      <c r="AA794" t="s">
        <v>660</v>
      </c>
      <c r="AB794" t="s">
        <v>660</v>
      </c>
      <c r="AC794">
        <v>85</v>
      </c>
      <c r="AD794">
        <v>5.96</v>
      </c>
      <c r="AF794" t="s">
        <v>268</v>
      </c>
      <c r="AG794" t="s">
        <v>292</v>
      </c>
      <c r="AH794" t="s">
        <v>270</v>
      </c>
      <c r="AI794" t="s">
        <v>270</v>
      </c>
      <c r="AJ794" t="s">
        <v>270</v>
      </c>
      <c r="AK794" t="s">
        <v>270</v>
      </c>
      <c r="AL794">
        <v>1.6199999999999999E-2</v>
      </c>
      <c r="AM794" t="s">
        <v>271</v>
      </c>
      <c r="AN794">
        <v>60374</v>
      </c>
      <c r="AO794">
        <v>195175</v>
      </c>
      <c r="AP794">
        <v>4</v>
      </c>
      <c r="AQ794">
        <v>39444</v>
      </c>
      <c r="AR794">
        <v>2024</v>
      </c>
      <c r="BC794">
        <v>7.56</v>
      </c>
      <c r="CU794">
        <v>0</v>
      </c>
      <c r="FD794">
        <v>26.77</v>
      </c>
      <c r="FQ794">
        <v>38.18</v>
      </c>
      <c r="FU794">
        <v>18.88</v>
      </c>
      <c r="FX794">
        <v>18.88</v>
      </c>
      <c r="GP794">
        <v>41.18</v>
      </c>
      <c r="GU794">
        <v>94.39</v>
      </c>
      <c r="GV794">
        <v>38.19</v>
      </c>
      <c r="GY794">
        <v>110.27</v>
      </c>
      <c r="GZ794">
        <v>41.18</v>
      </c>
      <c r="HA794">
        <v>151.44999999999999</v>
      </c>
      <c r="HB794">
        <v>132.58000000000001</v>
      </c>
      <c r="HC794">
        <v>284.02999999999997</v>
      </c>
    </row>
    <row r="795" spans="1:211" x14ac:dyDescent="0.25">
      <c r="A795">
        <v>27</v>
      </c>
      <c r="B795">
        <v>106</v>
      </c>
      <c r="C795" t="s">
        <v>250</v>
      </c>
      <c r="D795" t="s">
        <v>251</v>
      </c>
      <c r="E795" t="s">
        <v>252</v>
      </c>
      <c r="F795" t="s">
        <v>253</v>
      </c>
      <c r="G795" t="s">
        <v>254</v>
      </c>
      <c r="H795" t="s">
        <v>255</v>
      </c>
      <c r="I795">
        <v>2020</v>
      </c>
      <c r="J795">
        <v>106</v>
      </c>
      <c r="K795" t="s">
        <v>250</v>
      </c>
      <c r="L795" t="s">
        <v>256</v>
      </c>
      <c r="M795" t="s">
        <v>257</v>
      </c>
      <c r="N795" t="s">
        <v>258</v>
      </c>
      <c r="O795" t="s">
        <v>259</v>
      </c>
      <c r="P795">
        <v>106</v>
      </c>
      <c r="Q795" t="s">
        <v>283</v>
      </c>
      <c r="R795">
        <v>106</v>
      </c>
      <c r="S795" t="s">
        <v>250</v>
      </c>
      <c r="T795" t="s">
        <v>262</v>
      </c>
      <c r="U795" t="s">
        <v>263</v>
      </c>
      <c r="V795" t="s">
        <v>290</v>
      </c>
      <c r="W795" t="s">
        <v>662</v>
      </c>
      <c r="X795">
        <v>0</v>
      </c>
      <c r="Y795" t="s">
        <v>662</v>
      </c>
      <c r="Z795">
        <v>2021</v>
      </c>
      <c r="AA795" t="s">
        <v>660</v>
      </c>
      <c r="AB795" t="s">
        <v>660</v>
      </c>
      <c r="AC795">
        <v>88</v>
      </c>
      <c r="AD795">
        <v>6.62</v>
      </c>
      <c r="AF795" t="s">
        <v>268</v>
      </c>
      <c r="AG795" t="s">
        <v>292</v>
      </c>
      <c r="AH795" t="s">
        <v>270</v>
      </c>
      <c r="AI795" t="s">
        <v>270</v>
      </c>
      <c r="AJ795" t="s">
        <v>270</v>
      </c>
      <c r="AK795" t="s">
        <v>270</v>
      </c>
      <c r="AL795">
        <v>7.4000000000000003E-3</v>
      </c>
      <c r="AM795" t="s">
        <v>271</v>
      </c>
      <c r="AN795">
        <v>60868</v>
      </c>
      <c r="AO795">
        <v>187390</v>
      </c>
      <c r="AP795">
        <v>3</v>
      </c>
      <c r="AQ795">
        <v>39441</v>
      </c>
      <c r="AR795">
        <v>2023</v>
      </c>
      <c r="GP795">
        <v>55.81</v>
      </c>
      <c r="GV795">
        <v>0.39</v>
      </c>
      <c r="GW795">
        <v>7.25</v>
      </c>
      <c r="GY795">
        <v>0</v>
      </c>
      <c r="GZ795">
        <v>55.81</v>
      </c>
      <c r="HA795">
        <v>55.81</v>
      </c>
      <c r="HB795">
        <v>7.64</v>
      </c>
      <c r="HC795">
        <v>63.45</v>
      </c>
    </row>
    <row r="796" spans="1:211" x14ac:dyDescent="0.25">
      <c r="A796">
        <v>27</v>
      </c>
      <c r="B796">
        <v>106</v>
      </c>
      <c r="C796" t="s">
        <v>250</v>
      </c>
      <c r="D796" t="s">
        <v>251</v>
      </c>
      <c r="E796" t="s">
        <v>252</v>
      </c>
      <c r="F796" t="s">
        <v>253</v>
      </c>
      <c r="G796" t="s">
        <v>254</v>
      </c>
      <c r="H796" t="s">
        <v>255</v>
      </c>
      <c r="I796">
        <v>2020</v>
      </c>
      <c r="J796">
        <v>106</v>
      </c>
      <c r="K796" t="s">
        <v>250</v>
      </c>
      <c r="L796" t="s">
        <v>256</v>
      </c>
      <c r="M796" t="s">
        <v>257</v>
      </c>
      <c r="N796" t="s">
        <v>258</v>
      </c>
      <c r="O796" t="s">
        <v>259</v>
      </c>
      <c r="P796">
        <v>106</v>
      </c>
      <c r="Q796" t="s">
        <v>283</v>
      </c>
      <c r="R796">
        <v>106</v>
      </c>
      <c r="S796" t="s">
        <v>250</v>
      </c>
      <c r="T796" t="s">
        <v>262</v>
      </c>
      <c r="U796" t="s">
        <v>263</v>
      </c>
      <c r="V796" t="s">
        <v>290</v>
      </c>
      <c r="W796" t="s">
        <v>662</v>
      </c>
      <c r="X796">
        <v>0</v>
      </c>
      <c r="Y796" t="s">
        <v>662</v>
      </c>
      <c r="Z796">
        <v>2021</v>
      </c>
      <c r="AA796" t="s">
        <v>660</v>
      </c>
      <c r="AB796" t="s">
        <v>660</v>
      </c>
      <c r="AC796">
        <v>88</v>
      </c>
      <c r="AD796">
        <v>6.62</v>
      </c>
      <c r="AF796" t="s">
        <v>268</v>
      </c>
      <c r="AG796" t="s">
        <v>292</v>
      </c>
      <c r="AH796" t="s">
        <v>270</v>
      </c>
      <c r="AI796" t="s">
        <v>270</v>
      </c>
      <c r="AJ796" t="s">
        <v>270</v>
      </c>
      <c r="AK796" t="s">
        <v>270</v>
      </c>
      <c r="AL796">
        <v>7.4000000000000003E-3</v>
      </c>
      <c r="AM796" t="s">
        <v>271</v>
      </c>
      <c r="AN796">
        <v>60868</v>
      </c>
      <c r="AO796">
        <v>187390</v>
      </c>
      <c r="AP796">
        <v>4</v>
      </c>
      <c r="AQ796">
        <v>39441</v>
      </c>
      <c r="AR796">
        <v>2024</v>
      </c>
      <c r="BK796">
        <v>17.98</v>
      </c>
      <c r="CU796">
        <v>14.41</v>
      </c>
      <c r="GB796">
        <v>53.94</v>
      </c>
      <c r="GP796">
        <v>75.92</v>
      </c>
      <c r="GU796">
        <v>59.61</v>
      </c>
      <c r="GV796">
        <v>20.58</v>
      </c>
      <c r="GY796">
        <v>86.33</v>
      </c>
      <c r="GZ796">
        <v>75.92</v>
      </c>
      <c r="HA796">
        <v>162.25</v>
      </c>
      <c r="HB796">
        <v>80.19</v>
      </c>
      <c r="HC796">
        <v>242.44</v>
      </c>
    </row>
    <row r="797" spans="1:211" x14ac:dyDescent="0.25">
      <c r="A797">
        <v>27</v>
      </c>
      <c r="B797">
        <v>106</v>
      </c>
      <c r="C797" t="s">
        <v>250</v>
      </c>
      <c r="D797" t="s">
        <v>251</v>
      </c>
      <c r="E797" t="s">
        <v>252</v>
      </c>
      <c r="F797" t="s">
        <v>253</v>
      </c>
      <c r="G797" t="s">
        <v>254</v>
      </c>
      <c r="H797" t="s">
        <v>255</v>
      </c>
      <c r="I797">
        <v>2020</v>
      </c>
      <c r="J797">
        <v>106</v>
      </c>
      <c r="K797" t="s">
        <v>250</v>
      </c>
      <c r="L797" t="s">
        <v>256</v>
      </c>
      <c r="M797" t="s">
        <v>257</v>
      </c>
      <c r="N797" t="s">
        <v>258</v>
      </c>
      <c r="O797" t="s">
        <v>259</v>
      </c>
      <c r="P797">
        <v>106</v>
      </c>
      <c r="Q797" t="s">
        <v>283</v>
      </c>
      <c r="R797">
        <v>106</v>
      </c>
      <c r="S797" t="s">
        <v>250</v>
      </c>
      <c r="T797" t="s">
        <v>262</v>
      </c>
      <c r="U797" t="s">
        <v>263</v>
      </c>
      <c r="V797" t="s">
        <v>290</v>
      </c>
      <c r="W797" t="s">
        <v>663</v>
      </c>
      <c r="X797">
        <v>0</v>
      </c>
      <c r="Y797" t="s">
        <v>663</v>
      </c>
      <c r="Z797">
        <v>2021</v>
      </c>
      <c r="AA797" t="s">
        <v>660</v>
      </c>
      <c r="AB797" t="s">
        <v>660</v>
      </c>
      <c r="AC797">
        <v>86</v>
      </c>
      <c r="AD797">
        <v>6.05</v>
      </c>
      <c r="AF797" t="s">
        <v>268</v>
      </c>
      <c r="AG797" t="s">
        <v>292</v>
      </c>
      <c r="AH797" t="s">
        <v>270</v>
      </c>
      <c r="AI797" t="s">
        <v>270</v>
      </c>
      <c r="AJ797" t="s">
        <v>270</v>
      </c>
      <c r="AK797" t="s">
        <v>270</v>
      </c>
      <c r="AL797">
        <v>2.6800000000000001E-2</v>
      </c>
      <c r="AM797" t="s">
        <v>271</v>
      </c>
      <c r="AN797">
        <v>70690</v>
      </c>
      <c r="AO797">
        <v>186579</v>
      </c>
      <c r="AP797">
        <v>3</v>
      </c>
      <c r="AQ797">
        <v>39443</v>
      </c>
      <c r="AR797">
        <v>2023</v>
      </c>
      <c r="BX797">
        <v>14.75</v>
      </c>
      <c r="GB797">
        <v>41.22</v>
      </c>
      <c r="GP797">
        <v>23.76</v>
      </c>
      <c r="GU797">
        <v>1.66</v>
      </c>
      <c r="GV797">
        <v>1.31</v>
      </c>
      <c r="GW797">
        <v>22.54</v>
      </c>
      <c r="GY797">
        <v>55.97</v>
      </c>
      <c r="GZ797">
        <v>23.76</v>
      </c>
      <c r="HA797">
        <v>79.73</v>
      </c>
      <c r="HB797">
        <v>25.51</v>
      </c>
      <c r="HC797">
        <v>105.24000000000001</v>
      </c>
    </row>
    <row r="798" spans="1:211" x14ac:dyDescent="0.25">
      <c r="A798">
        <v>27</v>
      </c>
      <c r="B798">
        <v>106</v>
      </c>
      <c r="C798" t="s">
        <v>250</v>
      </c>
      <c r="D798" t="s">
        <v>251</v>
      </c>
      <c r="E798" t="s">
        <v>252</v>
      </c>
      <c r="F798" t="s">
        <v>253</v>
      </c>
      <c r="G798" t="s">
        <v>254</v>
      </c>
      <c r="H798" t="s">
        <v>255</v>
      </c>
      <c r="I798">
        <v>2020</v>
      </c>
      <c r="J798">
        <v>106</v>
      </c>
      <c r="K798" t="s">
        <v>250</v>
      </c>
      <c r="L798" t="s">
        <v>256</v>
      </c>
      <c r="M798" t="s">
        <v>257</v>
      </c>
      <c r="N798" t="s">
        <v>258</v>
      </c>
      <c r="O798" t="s">
        <v>259</v>
      </c>
      <c r="P798">
        <v>106</v>
      </c>
      <c r="Q798" t="s">
        <v>283</v>
      </c>
      <c r="R798">
        <v>106</v>
      </c>
      <c r="S798" t="s">
        <v>250</v>
      </c>
      <c r="T798" t="s">
        <v>262</v>
      </c>
      <c r="U798" t="s">
        <v>263</v>
      </c>
      <c r="V798" t="s">
        <v>290</v>
      </c>
      <c r="W798" t="s">
        <v>663</v>
      </c>
      <c r="X798">
        <v>0</v>
      </c>
      <c r="Y798" t="s">
        <v>663</v>
      </c>
      <c r="Z798">
        <v>2021</v>
      </c>
      <c r="AA798" t="s">
        <v>660</v>
      </c>
      <c r="AB798" t="s">
        <v>660</v>
      </c>
      <c r="AC798">
        <v>86</v>
      </c>
      <c r="AD798">
        <v>6.05</v>
      </c>
      <c r="AF798" t="s">
        <v>268</v>
      </c>
      <c r="AG798" t="s">
        <v>292</v>
      </c>
      <c r="AH798" t="s">
        <v>270</v>
      </c>
      <c r="AI798" t="s">
        <v>270</v>
      </c>
      <c r="AJ798" t="s">
        <v>270</v>
      </c>
      <c r="AK798" t="s">
        <v>270</v>
      </c>
      <c r="AL798">
        <v>2.6800000000000001E-2</v>
      </c>
      <c r="AM798" t="s">
        <v>271</v>
      </c>
      <c r="AN798">
        <v>70690</v>
      </c>
      <c r="AO798">
        <v>186579</v>
      </c>
      <c r="AP798">
        <v>4</v>
      </c>
      <c r="AQ798">
        <v>39443</v>
      </c>
      <c r="AR798">
        <v>2024</v>
      </c>
      <c r="BC798">
        <v>6.15</v>
      </c>
      <c r="BR798">
        <v>23.41</v>
      </c>
      <c r="FQ798">
        <v>15.41</v>
      </c>
      <c r="GB798">
        <v>15.41</v>
      </c>
      <c r="GP798">
        <v>89.56</v>
      </c>
      <c r="GU798">
        <v>111.99</v>
      </c>
      <c r="GV798">
        <v>45.25</v>
      </c>
      <c r="GY798">
        <v>60.38</v>
      </c>
      <c r="GZ798">
        <v>89.56</v>
      </c>
      <c r="HA798">
        <v>149.94</v>
      </c>
      <c r="HB798">
        <v>157.24</v>
      </c>
      <c r="HC798">
        <v>307.18</v>
      </c>
    </row>
    <row r="799" spans="1:211" x14ac:dyDescent="0.25">
      <c r="A799">
        <v>27</v>
      </c>
      <c r="B799">
        <v>106</v>
      </c>
      <c r="C799" t="s">
        <v>250</v>
      </c>
      <c r="D799" t="s">
        <v>251</v>
      </c>
      <c r="E799" t="s">
        <v>252</v>
      </c>
      <c r="F799" t="s">
        <v>253</v>
      </c>
      <c r="G799" t="s">
        <v>254</v>
      </c>
      <c r="H799" t="s">
        <v>255</v>
      </c>
      <c r="I799">
        <v>2020</v>
      </c>
      <c r="J799">
        <v>106</v>
      </c>
      <c r="K799" t="s">
        <v>250</v>
      </c>
      <c r="L799" t="s">
        <v>256</v>
      </c>
      <c r="M799" t="s">
        <v>257</v>
      </c>
      <c r="N799" t="s">
        <v>258</v>
      </c>
      <c r="O799" t="s">
        <v>259</v>
      </c>
      <c r="P799">
        <v>106</v>
      </c>
      <c r="Q799" t="s">
        <v>283</v>
      </c>
      <c r="R799">
        <v>106</v>
      </c>
      <c r="S799" t="s">
        <v>250</v>
      </c>
      <c r="T799" t="s">
        <v>262</v>
      </c>
      <c r="U799" t="s">
        <v>263</v>
      </c>
      <c r="V799" t="s">
        <v>290</v>
      </c>
      <c r="W799" t="s">
        <v>664</v>
      </c>
      <c r="X799">
        <v>0</v>
      </c>
      <c r="Y799" t="s">
        <v>664</v>
      </c>
      <c r="Z799">
        <v>2021</v>
      </c>
      <c r="AA799" t="s">
        <v>660</v>
      </c>
      <c r="AB799" t="s">
        <v>660</v>
      </c>
      <c r="AC799">
        <v>87</v>
      </c>
      <c r="AD799">
        <v>6.31</v>
      </c>
      <c r="AF799" t="s">
        <v>268</v>
      </c>
      <c r="AG799" t="s">
        <v>292</v>
      </c>
      <c r="AH799" t="s">
        <v>270</v>
      </c>
      <c r="AI799" t="s">
        <v>270</v>
      </c>
      <c r="AJ799" t="s">
        <v>270</v>
      </c>
      <c r="AK799" t="s">
        <v>270</v>
      </c>
      <c r="AL799">
        <v>0</v>
      </c>
      <c r="AM799" t="s">
        <v>271</v>
      </c>
      <c r="AN799">
        <v>74227</v>
      </c>
      <c r="AO799">
        <v>188547</v>
      </c>
      <c r="AP799">
        <v>2</v>
      </c>
      <c r="AQ799">
        <v>39442</v>
      </c>
      <c r="AR799">
        <v>2022</v>
      </c>
      <c r="GP799">
        <v>0</v>
      </c>
      <c r="GY799">
        <v>0</v>
      </c>
      <c r="GZ799">
        <v>0</v>
      </c>
      <c r="HA799">
        <v>0</v>
      </c>
      <c r="HB799">
        <v>0</v>
      </c>
      <c r="HC799">
        <v>0</v>
      </c>
    </row>
    <row r="800" spans="1:211" x14ac:dyDescent="0.25">
      <c r="A800">
        <v>27</v>
      </c>
      <c r="B800">
        <v>106</v>
      </c>
      <c r="C800" t="s">
        <v>250</v>
      </c>
      <c r="D800" t="s">
        <v>251</v>
      </c>
      <c r="E800" t="s">
        <v>252</v>
      </c>
      <c r="F800" t="s">
        <v>253</v>
      </c>
      <c r="G800" t="s">
        <v>254</v>
      </c>
      <c r="H800" t="s">
        <v>255</v>
      </c>
      <c r="I800">
        <v>2020</v>
      </c>
      <c r="J800">
        <v>106</v>
      </c>
      <c r="K800" t="s">
        <v>250</v>
      </c>
      <c r="L800" t="s">
        <v>256</v>
      </c>
      <c r="M800" t="s">
        <v>257</v>
      </c>
      <c r="N800" t="s">
        <v>258</v>
      </c>
      <c r="O800" t="s">
        <v>259</v>
      </c>
      <c r="P800">
        <v>106</v>
      </c>
      <c r="Q800" t="s">
        <v>283</v>
      </c>
      <c r="R800">
        <v>106</v>
      </c>
      <c r="S800" t="s">
        <v>250</v>
      </c>
      <c r="T800" t="s">
        <v>262</v>
      </c>
      <c r="U800" t="s">
        <v>263</v>
      </c>
      <c r="V800" t="s">
        <v>290</v>
      </c>
      <c r="W800" t="s">
        <v>664</v>
      </c>
      <c r="X800">
        <v>0</v>
      </c>
      <c r="Y800" t="s">
        <v>664</v>
      </c>
      <c r="Z800">
        <v>2021</v>
      </c>
      <c r="AA800" t="s">
        <v>660</v>
      </c>
      <c r="AB800" t="s">
        <v>660</v>
      </c>
      <c r="AC800">
        <v>87</v>
      </c>
      <c r="AD800">
        <v>6.31</v>
      </c>
      <c r="AF800" t="s">
        <v>268</v>
      </c>
      <c r="AG800" t="s">
        <v>292</v>
      </c>
      <c r="AH800" t="s">
        <v>270</v>
      </c>
      <c r="AI800" t="s">
        <v>270</v>
      </c>
      <c r="AJ800" t="s">
        <v>270</v>
      </c>
      <c r="AK800" t="s">
        <v>270</v>
      </c>
      <c r="AL800">
        <v>0</v>
      </c>
      <c r="AM800" t="s">
        <v>271</v>
      </c>
      <c r="AN800">
        <v>74227</v>
      </c>
      <c r="AO800">
        <v>188547</v>
      </c>
      <c r="AP800">
        <v>3</v>
      </c>
      <c r="AQ800">
        <v>39442</v>
      </c>
      <c r="AR800">
        <v>2023</v>
      </c>
      <c r="GB800">
        <v>19.23</v>
      </c>
      <c r="GP800">
        <v>18.239999999999998</v>
      </c>
      <c r="GU800">
        <v>2.4300000000000002</v>
      </c>
      <c r="GV800">
        <v>1.1399999999999999</v>
      </c>
      <c r="GW800">
        <v>14.96</v>
      </c>
      <c r="GY800">
        <v>19.23</v>
      </c>
      <c r="GZ800">
        <v>18.239999999999998</v>
      </c>
      <c r="HA800">
        <v>37.47</v>
      </c>
      <c r="HB800">
        <v>18.53</v>
      </c>
      <c r="HC800">
        <v>56</v>
      </c>
    </row>
    <row r="801" spans="1:211" x14ac:dyDescent="0.25">
      <c r="A801">
        <v>27</v>
      </c>
      <c r="B801">
        <v>106</v>
      </c>
      <c r="C801" t="s">
        <v>250</v>
      </c>
      <c r="D801" t="s">
        <v>251</v>
      </c>
      <c r="E801" t="s">
        <v>252</v>
      </c>
      <c r="F801" t="s">
        <v>253</v>
      </c>
      <c r="G801" t="s">
        <v>254</v>
      </c>
      <c r="H801" t="s">
        <v>255</v>
      </c>
      <c r="I801">
        <v>2020</v>
      </c>
      <c r="J801">
        <v>106</v>
      </c>
      <c r="K801" t="s">
        <v>250</v>
      </c>
      <c r="L801" t="s">
        <v>256</v>
      </c>
      <c r="M801" t="s">
        <v>257</v>
      </c>
      <c r="N801" t="s">
        <v>258</v>
      </c>
      <c r="O801" t="s">
        <v>259</v>
      </c>
      <c r="P801">
        <v>106</v>
      </c>
      <c r="Q801" t="s">
        <v>283</v>
      </c>
      <c r="R801">
        <v>106</v>
      </c>
      <c r="S801" t="s">
        <v>250</v>
      </c>
      <c r="T801" t="s">
        <v>262</v>
      </c>
      <c r="U801" t="s">
        <v>263</v>
      </c>
      <c r="V801" t="s">
        <v>290</v>
      </c>
      <c r="W801" t="s">
        <v>664</v>
      </c>
      <c r="X801">
        <v>0</v>
      </c>
      <c r="Y801" t="s">
        <v>664</v>
      </c>
      <c r="Z801">
        <v>2021</v>
      </c>
      <c r="AA801" t="s">
        <v>660</v>
      </c>
      <c r="AB801" t="s">
        <v>660</v>
      </c>
      <c r="AC801">
        <v>87</v>
      </c>
      <c r="AD801">
        <v>6.31</v>
      </c>
      <c r="AF801" t="s">
        <v>268</v>
      </c>
      <c r="AG801" t="s">
        <v>292</v>
      </c>
      <c r="AH801" t="s">
        <v>270</v>
      </c>
      <c r="AI801" t="s">
        <v>270</v>
      </c>
      <c r="AJ801" t="s">
        <v>270</v>
      </c>
      <c r="AK801" t="s">
        <v>270</v>
      </c>
      <c r="AL801">
        <v>0</v>
      </c>
      <c r="AM801" t="s">
        <v>271</v>
      </c>
      <c r="AN801">
        <v>74227</v>
      </c>
      <c r="AO801">
        <v>188547</v>
      </c>
      <c r="AP801">
        <v>4</v>
      </c>
      <c r="AQ801">
        <v>39442</v>
      </c>
      <c r="AR801">
        <v>2024</v>
      </c>
      <c r="BC801">
        <v>5.94</v>
      </c>
      <c r="FQ801">
        <v>14.83</v>
      </c>
      <c r="GP801">
        <v>67.52</v>
      </c>
      <c r="GU801">
        <v>89.37</v>
      </c>
      <c r="GV801">
        <v>35.5</v>
      </c>
      <c r="GY801">
        <v>20.77</v>
      </c>
      <c r="GZ801">
        <v>67.52</v>
      </c>
      <c r="HA801">
        <v>88.29</v>
      </c>
      <c r="HB801">
        <v>124.87</v>
      </c>
      <c r="HC801">
        <v>213.16</v>
      </c>
    </row>
    <row r="802" spans="1:211" x14ac:dyDescent="0.25">
      <c r="A802">
        <v>27</v>
      </c>
      <c r="B802">
        <v>106</v>
      </c>
      <c r="C802" t="s">
        <v>250</v>
      </c>
      <c r="D802" t="s">
        <v>251</v>
      </c>
      <c r="E802" t="s">
        <v>252</v>
      </c>
      <c r="F802" t="s">
        <v>253</v>
      </c>
      <c r="G802" t="s">
        <v>254</v>
      </c>
      <c r="H802" t="s">
        <v>255</v>
      </c>
      <c r="I802">
        <v>2020</v>
      </c>
      <c r="J802">
        <v>106</v>
      </c>
      <c r="K802" t="s">
        <v>250</v>
      </c>
      <c r="L802" t="s">
        <v>256</v>
      </c>
      <c r="M802" t="s">
        <v>257</v>
      </c>
      <c r="N802" t="s">
        <v>258</v>
      </c>
      <c r="O802" t="s">
        <v>259</v>
      </c>
      <c r="P802">
        <v>106</v>
      </c>
      <c r="Q802" t="s">
        <v>283</v>
      </c>
      <c r="R802">
        <v>106</v>
      </c>
      <c r="S802" t="s">
        <v>250</v>
      </c>
      <c r="T802" t="s">
        <v>262</v>
      </c>
      <c r="U802" t="s">
        <v>263</v>
      </c>
      <c r="V802" t="s">
        <v>290</v>
      </c>
      <c r="W802" t="s">
        <v>665</v>
      </c>
      <c r="X802">
        <v>0</v>
      </c>
      <c r="Y802" t="s">
        <v>665</v>
      </c>
      <c r="Z802">
        <v>2021</v>
      </c>
      <c r="AA802" t="s">
        <v>666</v>
      </c>
      <c r="AB802" t="s">
        <v>666</v>
      </c>
      <c r="AC802">
        <v>89</v>
      </c>
      <c r="AD802">
        <v>7.48</v>
      </c>
      <c r="AF802" t="s">
        <v>268</v>
      </c>
      <c r="AG802" t="s">
        <v>292</v>
      </c>
      <c r="AH802" t="s">
        <v>270</v>
      </c>
      <c r="AI802" t="s">
        <v>270</v>
      </c>
      <c r="AJ802" t="s">
        <v>270</v>
      </c>
      <c r="AK802" t="s">
        <v>270</v>
      </c>
      <c r="AL802">
        <v>1.6500000000000001E-2</v>
      </c>
      <c r="AM802" t="s">
        <v>271</v>
      </c>
      <c r="AN802">
        <v>76492</v>
      </c>
      <c r="AO802">
        <v>257625</v>
      </c>
      <c r="AP802">
        <v>2</v>
      </c>
      <c r="AQ802">
        <v>39438</v>
      </c>
      <c r="AR802">
        <v>2022</v>
      </c>
      <c r="GV802">
        <v>1.37</v>
      </c>
      <c r="GW802">
        <v>0.87</v>
      </c>
      <c r="GY802">
        <v>0</v>
      </c>
      <c r="GZ802">
        <v>0</v>
      </c>
      <c r="HA802">
        <v>0</v>
      </c>
      <c r="HB802">
        <v>2.2400000000000002</v>
      </c>
      <c r="HC802">
        <v>2.2400000000000002</v>
      </c>
    </row>
    <row r="803" spans="1:211" x14ac:dyDescent="0.25">
      <c r="A803">
        <v>27</v>
      </c>
      <c r="B803">
        <v>106</v>
      </c>
      <c r="C803" t="s">
        <v>250</v>
      </c>
      <c r="D803" t="s">
        <v>251</v>
      </c>
      <c r="E803" t="s">
        <v>252</v>
      </c>
      <c r="F803" t="s">
        <v>253</v>
      </c>
      <c r="G803" t="s">
        <v>254</v>
      </c>
      <c r="H803" t="s">
        <v>255</v>
      </c>
      <c r="I803">
        <v>2020</v>
      </c>
      <c r="J803">
        <v>106</v>
      </c>
      <c r="K803" t="s">
        <v>250</v>
      </c>
      <c r="L803" t="s">
        <v>256</v>
      </c>
      <c r="M803" t="s">
        <v>257</v>
      </c>
      <c r="N803" t="s">
        <v>258</v>
      </c>
      <c r="O803" t="s">
        <v>259</v>
      </c>
      <c r="P803">
        <v>106</v>
      </c>
      <c r="Q803" t="s">
        <v>283</v>
      </c>
      <c r="R803">
        <v>106</v>
      </c>
      <c r="S803" t="s">
        <v>250</v>
      </c>
      <c r="T803" t="s">
        <v>262</v>
      </c>
      <c r="U803" t="s">
        <v>263</v>
      </c>
      <c r="V803" t="s">
        <v>290</v>
      </c>
      <c r="W803" t="s">
        <v>665</v>
      </c>
      <c r="X803">
        <v>0</v>
      </c>
      <c r="Y803" t="s">
        <v>665</v>
      </c>
      <c r="Z803">
        <v>2021</v>
      </c>
      <c r="AA803" t="s">
        <v>666</v>
      </c>
      <c r="AB803" t="s">
        <v>666</v>
      </c>
      <c r="AC803">
        <v>89</v>
      </c>
      <c r="AD803">
        <v>7.48</v>
      </c>
      <c r="AF803" t="s">
        <v>268</v>
      </c>
      <c r="AG803" t="s">
        <v>292</v>
      </c>
      <c r="AH803" t="s">
        <v>270</v>
      </c>
      <c r="AI803" t="s">
        <v>270</v>
      </c>
      <c r="AJ803" t="s">
        <v>270</v>
      </c>
      <c r="AK803" t="s">
        <v>270</v>
      </c>
      <c r="AL803">
        <v>1.6500000000000001E-2</v>
      </c>
      <c r="AM803" t="s">
        <v>271</v>
      </c>
      <c r="AN803">
        <v>76492</v>
      </c>
      <c r="AO803">
        <v>257625</v>
      </c>
      <c r="AP803">
        <v>3</v>
      </c>
      <c r="AQ803">
        <v>39438</v>
      </c>
      <c r="AR803">
        <v>2023</v>
      </c>
      <c r="BC803">
        <v>19.57</v>
      </c>
      <c r="BF803">
        <v>9.9700000000000006</v>
      </c>
      <c r="CM803">
        <v>23.14</v>
      </c>
      <c r="GB803">
        <v>25.5</v>
      </c>
      <c r="GP803">
        <v>14.52</v>
      </c>
      <c r="GU803">
        <v>9.68</v>
      </c>
      <c r="GV803">
        <v>2.16</v>
      </c>
      <c r="GW803">
        <v>18.84</v>
      </c>
      <c r="GY803">
        <v>78.180000000000007</v>
      </c>
      <c r="GZ803">
        <v>14.52</v>
      </c>
      <c r="HA803">
        <v>92.7</v>
      </c>
      <c r="HB803">
        <v>30.68</v>
      </c>
      <c r="HC803">
        <v>123.38</v>
      </c>
    </row>
    <row r="804" spans="1:211" x14ac:dyDescent="0.25">
      <c r="A804">
        <v>27</v>
      </c>
      <c r="B804">
        <v>106</v>
      </c>
      <c r="C804" t="s">
        <v>250</v>
      </c>
      <c r="D804" t="s">
        <v>251</v>
      </c>
      <c r="E804" t="s">
        <v>252</v>
      </c>
      <c r="F804" t="s">
        <v>253</v>
      </c>
      <c r="G804" t="s">
        <v>254</v>
      </c>
      <c r="H804" t="s">
        <v>255</v>
      </c>
      <c r="I804">
        <v>2020</v>
      </c>
      <c r="J804">
        <v>106</v>
      </c>
      <c r="K804" t="s">
        <v>250</v>
      </c>
      <c r="L804" t="s">
        <v>256</v>
      </c>
      <c r="M804" t="s">
        <v>257</v>
      </c>
      <c r="N804" t="s">
        <v>258</v>
      </c>
      <c r="O804" t="s">
        <v>259</v>
      </c>
      <c r="P804">
        <v>106</v>
      </c>
      <c r="Q804" t="s">
        <v>283</v>
      </c>
      <c r="R804">
        <v>106</v>
      </c>
      <c r="S804" t="s">
        <v>250</v>
      </c>
      <c r="T804" t="s">
        <v>262</v>
      </c>
      <c r="U804" t="s">
        <v>263</v>
      </c>
      <c r="V804" t="s">
        <v>290</v>
      </c>
      <c r="W804" t="s">
        <v>665</v>
      </c>
      <c r="X804">
        <v>0</v>
      </c>
      <c r="Y804" t="s">
        <v>665</v>
      </c>
      <c r="Z804">
        <v>2021</v>
      </c>
      <c r="AA804" t="s">
        <v>666</v>
      </c>
      <c r="AB804" t="s">
        <v>666</v>
      </c>
      <c r="AC804">
        <v>89</v>
      </c>
      <c r="AD804">
        <v>7.48</v>
      </c>
      <c r="AF804" t="s">
        <v>268</v>
      </c>
      <c r="AG804" t="s">
        <v>292</v>
      </c>
      <c r="AH804" t="s">
        <v>270</v>
      </c>
      <c r="AI804" t="s">
        <v>270</v>
      </c>
      <c r="AJ804" t="s">
        <v>270</v>
      </c>
      <c r="AK804" t="s">
        <v>270</v>
      </c>
      <c r="AL804">
        <v>1.6500000000000001E-2</v>
      </c>
      <c r="AM804" t="s">
        <v>271</v>
      </c>
      <c r="AN804">
        <v>76492</v>
      </c>
      <c r="AO804">
        <v>257625</v>
      </c>
      <c r="AP804">
        <v>4</v>
      </c>
      <c r="AQ804">
        <v>39438</v>
      </c>
      <c r="AR804">
        <v>2024</v>
      </c>
      <c r="DF804">
        <v>15.76</v>
      </c>
      <c r="FD804">
        <v>27.89</v>
      </c>
      <c r="FQ804">
        <v>19.670000000000002</v>
      </c>
      <c r="GB804">
        <v>59.45</v>
      </c>
      <c r="GP804">
        <v>93.25</v>
      </c>
      <c r="GU804">
        <v>92.28</v>
      </c>
      <c r="GV804">
        <v>32.9</v>
      </c>
      <c r="GY804">
        <v>122.77</v>
      </c>
      <c r="GZ804">
        <v>93.25</v>
      </c>
      <c r="HA804">
        <v>216.02</v>
      </c>
      <c r="HB804">
        <v>125.18</v>
      </c>
      <c r="HC804">
        <v>341.19999999999993</v>
      </c>
    </row>
    <row r="805" spans="1:211" x14ac:dyDescent="0.25">
      <c r="A805">
        <v>27</v>
      </c>
      <c r="B805">
        <v>106</v>
      </c>
      <c r="C805" t="s">
        <v>250</v>
      </c>
      <c r="D805" t="s">
        <v>251</v>
      </c>
      <c r="E805" t="s">
        <v>252</v>
      </c>
      <c r="F805" t="s">
        <v>253</v>
      </c>
      <c r="G805" t="s">
        <v>254</v>
      </c>
      <c r="H805" t="s">
        <v>255</v>
      </c>
      <c r="I805">
        <v>2020</v>
      </c>
      <c r="J805">
        <v>106</v>
      </c>
      <c r="K805" t="s">
        <v>250</v>
      </c>
      <c r="L805" t="s">
        <v>256</v>
      </c>
      <c r="M805" t="s">
        <v>257</v>
      </c>
      <c r="N805" t="s">
        <v>258</v>
      </c>
      <c r="O805" t="s">
        <v>259</v>
      </c>
      <c r="P805">
        <v>106</v>
      </c>
      <c r="Q805" t="s">
        <v>283</v>
      </c>
      <c r="R805">
        <v>106</v>
      </c>
      <c r="S805" t="s">
        <v>250</v>
      </c>
      <c r="T805" t="s">
        <v>262</v>
      </c>
      <c r="U805" t="s">
        <v>263</v>
      </c>
      <c r="V805" t="s">
        <v>290</v>
      </c>
      <c r="W805" t="s">
        <v>667</v>
      </c>
      <c r="X805">
        <v>0</v>
      </c>
      <c r="Y805" t="s">
        <v>667</v>
      </c>
      <c r="Z805">
        <v>2021</v>
      </c>
      <c r="AA805" t="s">
        <v>666</v>
      </c>
      <c r="AB805" t="s">
        <v>666</v>
      </c>
      <c r="AC805">
        <v>86</v>
      </c>
      <c r="AD805">
        <v>6.68</v>
      </c>
      <c r="AF805" t="s">
        <v>268</v>
      </c>
      <c r="AG805" t="s">
        <v>292</v>
      </c>
      <c r="AH805" t="s">
        <v>270</v>
      </c>
      <c r="AI805" t="s">
        <v>270</v>
      </c>
      <c r="AJ805" t="s">
        <v>270</v>
      </c>
      <c r="AK805" t="s">
        <v>270</v>
      </c>
      <c r="AL805">
        <v>1.0699999999999999E-2</v>
      </c>
      <c r="AM805" t="s">
        <v>271</v>
      </c>
      <c r="AN805">
        <v>78898</v>
      </c>
      <c r="AO805">
        <v>275653</v>
      </c>
      <c r="AP805">
        <v>2</v>
      </c>
      <c r="AQ805">
        <v>39436</v>
      </c>
      <c r="AR805">
        <v>2022</v>
      </c>
      <c r="GP805">
        <v>6.01</v>
      </c>
      <c r="GV805">
        <v>2.85</v>
      </c>
      <c r="GW805">
        <v>1.81</v>
      </c>
      <c r="GY805">
        <v>0</v>
      </c>
      <c r="GZ805">
        <v>6.01</v>
      </c>
      <c r="HA805">
        <v>6.01</v>
      </c>
      <c r="HB805">
        <v>4.66</v>
      </c>
      <c r="HC805">
        <v>10.67</v>
      </c>
    </row>
    <row r="806" spans="1:211" x14ac:dyDescent="0.25">
      <c r="A806">
        <v>27</v>
      </c>
      <c r="B806">
        <v>106</v>
      </c>
      <c r="C806" t="s">
        <v>250</v>
      </c>
      <c r="D806" t="s">
        <v>251</v>
      </c>
      <c r="E806" t="s">
        <v>252</v>
      </c>
      <c r="F806" t="s">
        <v>253</v>
      </c>
      <c r="G806" t="s">
        <v>254</v>
      </c>
      <c r="H806" t="s">
        <v>255</v>
      </c>
      <c r="I806">
        <v>2020</v>
      </c>
      <c r="J806">
        <v>106</v>
      </c>
      <c r="K806" t="s">
        <v>250</v>
      </c>
      <c r="L806" t="s">
        <v>256</v>
      </c>
      <c r="M806" t="s">
        <v>257</v>
      </c>
      <c r="N806" t="s">
        <v>258</v>
      </c>
      <c r="O806" t="s">
        <v>259</v>
      </c>
      <c r="P806">
        <v>106</v>
      </c>
      <c r="Q806" t="s">
        <v>283</v>
      </c>
      <c r="R806">
        <v>106</v>
      </c>
      <c r="S806" t="s">
        <v>250</v>
      </c>
      <c r="T806" t="s">
        <v>262</v>
      </c>
      <c r="U806" t="s">
        <v>263</v>
      </c>
      <c r="V806" t="s">
        <v>290</v>
      </c>
      <c r="W806" t="s">
        <v>667</v>
      </c>
      <c r="X806">
        <v>0</v>
      </c>
      <c r="Y806" t="s">
        <v>667</v>
      </c>
      <c r="Z806">
        <v>2021</v>
      </c>
      <c r="AA806" t="s">
        <v>666</v>
      </c>
      <c r="AB806" t="s">
        <v>666</v>
      </c>
      <c r="AC806">
        <v>86</v>
      </c>
      <c r="AD806">
        <v>6.68</v>
      </c>
      <c r="AF806" t="s">
        <v>268</v>
      </c>
      <c r="AG806" t="s">
        <v>292</v>
      </c>
      <c r="AH806" t="s">
        <v>270</v>
      </c>
      <c r="AI806" t="s">
        <v>270</v>
      </c>
      <c r="AJ806" t="s">
        <v>270</v>
      </c>
      <c r="AK806" t="s">
        <v>270</v>
      </c>
      <c r="AL806">
        <v>1.0699999999999999E-2</v>
      </c>
      <c r="AM806" t="s">
        <v>271</v>
      </c>
      <c r="AN806">
        <v>78898</v>
      </c>
      <c r="AO806">
        <v>275653</v>
      </c>
      <c r="AP806">
        <v>3</v>
      </c>
      <c r="AQ806">
        <v>39436</v>
      </c>
      <c r="AR806">
        <v>2023</v>
      </c>
      <c r="CM806">
        <v>24</v>
      </c>
      <c r="FD806">
        <v>30.4</v>
      </c>
      <c r="GP806">
        <v>52.41</v>
      </c>
      <c r="GU806">
        <v>5.54</v>
      </c>
      <c r="GV806">
        <v>1.71</v>
      </c>
      <c r="GW806">
        <v>20.57</v>
      </c>
      <c r="GY806">
        <v>54.4</v>
      </c>
      <c r="GZ806">
        <v>52.41</v>
      </c>
      <c r="HA806">
        <v>106.81</v>
      </c>
      <c r="HB806">
        <v>27.82</v>
      </c>
      <c r="HC806">
        <v>134.63</v>
      </c>
    </row>
    <row r="807" spans="1:211" x14ac:dyDescent="0.25">
      <c r="A807">
        <v>27</v>
      </c>
      <c r="B807">
        <v>106</v>
      </c>
      <c r="C807" t="s">
        <v>250</v>
      </c>
      <c r="D807" t="s">
        <v>251</v>
      </c>
      <c r="E807" t="s">
        <v>252</v>
      </c>
      <c r="F807" t="s">
        <v>253</v>
      </c>
      <c r="G807" t="s">
        <v>254</v>
      </c>
      <c r="H807" t="s">
        <v>255</v>
      </c>
      <c r="I807">
        <v>2020</v>
      </c>
      <c r="J807">
        <v>106</v>
      </c>
      <c r="K807" t="s">
        <v>250</v>
      </c>
      <c r="L807" t="s">
        <v>256</v>
      </c>
      <c r="M807" t="s">
        <v>257</v>
      </c>
      <c r="N807" t="s">
        <v>258</v>
      </c>
      <c r="O807" t="s">
        <v>259</v>
      </c>
      <c r="P807">
        <v>106</v>
      </c>
      <c r="Q807" t="s">
        <v>283</v>
      </c>
      <c r="R807">
        <v>106</v>
      </c>
      <c r="S807" t="s">
        <v>250</v>
      </c>
      <c r="T807" t="s">
        <v>262</v>
      </c>
      <c r="U807" t="s">
        <v>263</v>
      </c>
      <c r="V807" t="s">
        <v>290</v>
      </c>
      <c r="W807" t="s">
        <v>667</v>
      </c>
      <c r="X807">
        <v>0</v>
      </c>
      <c r="Y807" t="s">
        <v>667</v>
      </c>
      <c r="Z807">
        <v>2021</v>
      </c>
      <c r="AA807" t="s">
        <v>666</v>
      </c>
      <c r="AB807" t="s">
        <v>666</v>
      </c>
      <c r="AC807">
        <v>86</v>
      </c>
      <c r="AD807">
        <v>6.68</v>
      </c>
      <c r="AF807" t="s">
        <v>268</v>
      </c>
      <c r="AG807" t="s">
        <v>292</v>
      </c>
      <c r="AH807" t="s">
        <v>270</v>
      </c>
      <c r="AI807" t="s">
        <v>270</v>
      </c>
      <c r="AJ807" t="s">
        <v>270</v>
      </c>
      <c r="AK807" t="s">
        <v>270</v>
      </c>
      <c r="AL807">
        <v>1.0699999999999999E-2</v>
      </c>
      <c r="AM807" t="s">
        <v>271</v>
      </c>
      <c r="AN807">
        <v>78898</v>
      </c>
      <c r="AO807">
        <v>275653</v>
      </c>
      <c r="AP807">
        <v>4</v>
      </c>
      <c r="AQ807">
        <v>39436</v>
      </c>
      <c r="AR807">
        <v>2024</v>
      </c>
      <c r="BP807">
        <v>0</v>
      </c>
      <c r="BX807">
        <v>30.99</v>
      </c>
      <c r="CM807">
        <v>34.799999999999997</v>
      </c>
      <c r="CU807">
        <v>16.350000000000001</v>
      </c>
      <c r="GB807">
        <v>40.799999999999997</v>
      </c>
      <c r="GP807">
        <v>42.13</v>
      </c>
      <c r="GU807">
        <v>123.43</v>
      </c>
      <c r="GV807">
        <v>48.32</v>
      </c>
      <c r="GY807">
        <v>122.94</v>
      </c>
      <c r="GZ807">
        <v>42.13</v>
      </c>
      <c r="HA807">
        <v>165.07</v>
      </c>
      <c r="HB807">
        <v>171.75</v>
      </c>
      <c r="HC807">
        <v>336.82</v>
      </c>
    </row>
    <row r="808" spans="1:211" x14ac:dyDescent="0.25">
      <c r="A808">
        <v>27</v>
      </c>
      <c r="B808">
        <v>106</v>
      </c>
      <c r="C808" t="s">
        <v>250</v>
      </c>
      <c r="D808" t="s">
        <v>251</v>
      </c>
      <c r="E808" t="s">
        <v>252</v>
      </c>
      <c r="F808" t="s">
        <v>253</v>
      </c>
      <c r="G808" t="s">
        <v>254</v>
      </c>
      <c r="H808" t="s">
        <v>255</v>
      </c>
      <c r="I808">
        <v>2020</v>
      </c>
      <c r="J808">
        <v>106</v>
      </c>
      <c r="K808" t="s">
        <v>250</v>
      </c>
      <c r="L808" t="s">
        <v>256</v>
      </c>
      <c r="M808" t="s">
        <v>257</v>
      </c>
      <c r="N808" t="s">
        <v>258</v>
      </c>
      <c r="O808" t="s">
        <v>259</v>
      </c>
      <c r="P808">
        <v>106</v>
      </c>
      <c r="Q808" t="s">
        <v>283</v>
      </c>
      <c r="R808">
        <v>106</v>
      </c>
      <c r="S808" t="s">
        <v>250</v>
      </c>
      <c r="T808" t="s">
        <v>262</v>
      </c>
      <c r="U808" t="s">
        <v>263</v>
      </c>
      <c r="V808" t="s">
        <v>290</v>
      </c>
      <c r="W808" t="s">
        <v>668</v>
      </c>
      <c r="X808">
        <v>0</v>
      </c>
      <c r="Y808" t="s">
        <v>668</v>
      </c>
      <c r="Z808">
        <v>2021</v>
      </c>
      <c r="AA808" t="s">
        <v>666</v>
      </c>
      <c r="AB808" t="s">
        <v>666</v>
      </c>
      <c r="AC808">
        <v>86</v>
      </c>
      <c r="AD808">
        <v>6.52</v>
      </c>
      <c r="AF808" t="s">
        <v>268</v>
      </c>
      <c r="AG808" t="s">
        <v>292</v>
      </c>
      <c r="AH808" t="s">
        <v>270</v>
      </c>
      <c r="AI808" t="s">
        <v>270</v>
      </c>
      <c r="AJ808" t="s">
        <v>270</v>
      </c>
      <c r="AK808" t="s">
        <v>270</v>
      </c>
      <c r="AL808">
        <v>1.15E-2</v>
      </c>
      <c r="AM808" t="s">
        <v>271</v>
      </c>
      <c r="AN808">
        <v>74216</v>
      </c>
      <c r="AO808">
        <v>271831</v>
      </c>
      <c r="AP808">
        <v>2</v>
      </c>
      <c r="AQ808">
        <v>39437</v>
      </c>
      <c r="AR808">
        <v>2022</v>
      </c>
      <c r="GP808">
        <v>1.83</v>
      </c>
      <c r="GY808">
        <v>0</v>
      </c>
      <c r="GZ808">
        <v>1.83</v>
      </c>
      <c r="HA808">
        <v>1.83</v>
      </c>
      <c r="HB808">
        <v>0</v>
      </c>
      <c r="HC808">
        <v>1.83</v>
      </c>
    </row>
    <row r="809" spans="1:211" x14ac:dyDescent="0.25">
      <c r="A809">
        <v>27</v>
      </c>
      <c r="B809">
        <v>106</v>
      </c>
      <c r="C809" t="s">
        <v>250</v>
      </c>
      <c r="D809" t="s">
        <v>251</v>
      </c>
      <c r="E809" t="s">
        <v>252</v>
      </c>
      <c r="F809" t="s">
        <v>253</v>
      </c>
      <c r="G809" t="s">
        <v>254</v>
      </c>
      <c r="H809" t="s">
        <v>255</v>
      </c>
      <c r="I809">
        <v>2020</v>
      </c>
      <c r="J809">
        <v>106</v>
      </c>
      <c r="K809" t="s">
        <v>250</v>
      </c>
      <c r="L809" t="s">
        <v>256</v>
      </c>
      <c r="M809" t="s">
        <v>257</v>
      </c>
      <c r="N809" t="s">
        <v>258</v>
      </c>
      <c r="O809" t="s">
        <v>259</v>
      </c>
      <c r="P809">
        <v>106</v>
      </c>
      <c r="Q809" t="s">
        <v>283</v>
      </c>
      <c r="R809">
        <v>106</v>
      </c>
      <c r="S809" t="s">
        <v>250</v>
      </c>
      <c r="T809" t="s">
        <v>262</v>
      </c>
      <c r="U809" t="s">
        <v>263</v>
      </c>
      <c r="V809" t="s">
        <v>290</v>
      </c>
      <c r="W809" t="s">
        <v>668</v>
      </c>
      <c r="X809">
        <v>0</v>
      </c>
      <c r="Y809" t="s">
        <v>668</v>
      </c>
      <c r="Z809">
        <v>2021</v>
      </c>
      <c r="AA809" t="s">
        <v>666</v>
      </c>
      <c r="AB809" t="s">
        <v>666</v>
      </c>
      <c r="AC809">
        <v>86</v>
      </c>
      <c r="AD809">
        <v>6.52</v>
      </c>
      <c r="AF809" t="s">
        <v>268</v>
      </c>
      <c r="AG809" t="s">
        <v>292</v>
      </c>
      <c r="AH809" t="s">
        <v>270</v>
      </c>
      <c r="AI809" t="s">
        <v>270</v>
      </c>
      <c r="AJ809" t="s">
        <v>270</v>
      </c>
      <c r="AK809" t="s">
        <v>270</v>
      </c>
      <c r="AL809">
        <v>1.15E-2</v>
      </c>
      <c r="AM809" t="s">
        <v>271</v>
      </c>
      <c r="AN809">
        <v>74216</v>
      </c>
      <c r="AO809">
        <v>271831</v>
      </c>
      <c r="AP809">
        <v>3</v>
      </c>
      <c r="AQ809">
        <v>39437</v>
      </c>
      <c r="AR809">
        <v>2023</v>
      </c>
      <c r="BX809">
        <v>20.47</v>
      </c>
      <c r="FL809">
        <v>31.87</v>
      </c>
      <c r="GB809">
        <v>28.61</v>
      </c>
      <c r="GP809">
        <v>9.1999999999999993</v>
      </c>
      <c r="GV809">
        <v>0.87</v>
      </c>
      <c r="GW809">
        <v>16.170000000000002</v>
      </c>
      <c r="GY809">
        <v>80.95</v>
      </c>
      <c r="GZ809">
        <v>9.1999999999999993</v>
      </c>
      <c r="HA809">
        <v>90.15</v>
      </c>
      <c r="HB809">
        <v>17.04</v>
      </c>
      <c r="HC809">
        <v>107.19000000000001</v>
      </c>
    </row>
    <row r="810" spans="1:211" x14ac:dyDescent="0.25">
      <c r="A810">
        <v>27</v>
      </c>
      <c r="B810">
        <v>106</v>
      </c>
      <c r="C810" t="s">
        <v>250</v>
      </c>
      <c r="D810" t="s">
        <v>251</v>
      </c>
      <c r="E810" t="s">
        <v>252</v>
      </c>
      <c r="F810" t="s">
        <v>253</v>
      </c>
      <c r="G810" t="s">
        <v>254</v>
      </c>
      <c r="H810" t="s">
        <v>255</v>
      </c>
      <c r="I810">
        <v>2020</v>
      </c>
      <c r="J810">
        <v>106</v>
      </c>
      <c r="K810" t="s">
        <v>250</v>
      </c>
      <c r="L810" t="s">
        <v>256</v>
      </c>
      <c r="M810" t="s">
        <v>257</v>
      </c>
      <c r="N810" t="s">
        <v>258</v>
      </c>
      <c r="O810" t="s">
        <v>259</v>
      </c>
      <c r="P810">
        <v>106</v>
      </c>
      <c r="Q810" t="s">
        <v>283</v>
      </c>
      <c r="R810">
        <v>106</v>
      </c>
      <c r="S810" t="s">
        <v>250</v>
      </c>
      <c r="T810" t="s">
        <v>262</v>
      </c>
      <c r="U810" t="s">
        <v>263</v>
      </c>
      <c r="V810" t="s">
        <v>290</v>
      </c>
      <c r="W810" t="s">
        <v>668</v>
      </c>
      <c r="X810">
        <v>0</v>
      </c>
      <c r="Y810" t="s">
        <v>668</v>
      </c>
      <c r="Z810">
        <v>2021</v>
      </c>
      <c r="AA810" t="s">
        <v>666</v>
      </c>
      <c r="AB810" t="s">
        <v>666</v>
      </c>
      <c r="AC810">
        <v>86</v>
      </c>
      <c r="AD810">
        <v>6.52</v>
      </c>
      <c r="AF810" t="s">
        <v>268</v>
      </c>
      <c r="AG810" t="s">
        <v>292</v>
      </c>
      <c r="AH810" t="s">
        <v>270</v>
      </c>
      <c r="AI810" t="s">
        <v>270</v>
      </c>
      <c r="AJ810" t="s">
        <v>270</v>
      </c>
      <c r="AK810" t="s">
        <v>270</v>
      </c>
      <c r="AL810">
        <v>1.15E-2</v>
      </c>
      <c r="AM810" t="s">
        <v>271</v>
      </c>
      <c r="AN810">
        <v>74216</v>
      </c>
      <c r="AO810">
        <v>271831</v>
      </c>
      <c r="AP810">
        <v>4</v>
      </c>
      <c r="AQ810">
        <v>39437</v>
      </c>
      <c r="AR810">
        <v>2024</v>
      </c>
      <c r="CM810">
        <v>36.479999999999997</v>
      </c>
      <c r="GB810">
        <v>21.39</v>
      </c>
      <c r="GP810">
        <v>82.6</v>
      </c>
      <c r="GU810">
        <v>134.33000000000001</v>
      </c>
      <c r="GV810">
        <v>51.5</v>
      </c>
      <c r="GY810">
        <v>57.87</v>
      </c>
      <c r="GZ810">
        <v>82.6</v>
      </c>
      <c r="HA810">
        <v>140.47</v>
      </c>
      <c r="HB810">
        <v>185.83</v>
      </c>
      <c r="HC810">
        <v>326.29999999999995</v>
      </c>
    </row>
    <row r="811" spans="1:211" x14ac:dyDescent="0.25">
      <c r="A811">
        <v>27</v>
      </c>
      <c r="B811">
        <v>106</v>
      </c>
      <c r="C811" t="s">
        <v>250</v>
      </c>
      <c r="D811" t="s">
        <v>251</v>
      </c>
      <c r="E811" t="s">
        <v>252</v>
      </c>
      <c r="F811" t="s">
        <v>253</v>
      </c>
      <c r="G811" t="s">
        <v>254</v>
      </c>
      <c r="H811" t="s">
        <v>255</v>
      </c>
      <c r="I811">
        <v>2021</v>
      </c>
      <c r="J811">
        <v>106</v>
      </c>
      <c r="K811" t="s">
        <v>250</v>
      </c>
      <c r="L811" t="s">
        <v>256</v>
      </c>
      <c r="M811" t="s">
        <v>257</v>
      </c>
      <c r="N811" t="s">
        <v>258</v>
      </c>
      <c r="O811" t="s">
        <v>259</v>
      </c>
      <c r="P811">
        <v>420</v>
      </c>
      <c r="Q811" t="s">
        <v>260</v>
      </c>
      <c r="R811">
        <v>420</v>
      </c>
      <c r="S811" t="s">
        <v>261</v>
      </c>
      <c r="T811" t="s">
        <v>262</v>
      </c>
      <c r="U811" t="s">
        <v>263</v>
      </c>
      <c r="V811" t="s">
        <v>264</v>
      </c>
      <c r="W811" t="s">
        <v>669</v>
      </c>
      <c r="X811">
        <v>0</v>
      </c>
      <c r="Y811" t="s">
        <v>669</v>
      </c>
      <c r="Z811">
        <v>2022</v>
      </c>
      <c r="AA811" t="s">
        <v>670</v>
      </c>
      <c r="AB811" t="s">
        <v>670</v>
      </c>
      <c r="AD811">
        <v>6.36</v>
      </c>
      <c r="AF811" t="s">
        <v>268</v>
      </c>
      <c r="AG811" t="s">
        <v>269</v>
      </c>
      <c r="AH811" t="s">
        <v>671</v>
      </c>
      <c r="AI811" t="s">
        <v>289</v>
      </c>
      <c r="AJ811" t="s">
        <v>289</v>
      </c>
      <c r="AK811" t="s">
        <v>289</v>
      </c>
      <c r="AL811">
        <v>1.7600000000000001E-2</v>
      </c>
      <c r="AM811" t="s">
        <v>271</v>
      </c>
      <c r="AN811">
        <v>22770</v>
      </c>
      <c r="AO811">
        <v>218910</v>
      </c>
      <c r="AP811">
        <v>2</v>
      </c>
      <c r="AQ811">
        <v>40142</v>
      </c>
      <c r="AR811">
        <v>2023</v>
      </c>
      <c r="GU811">
        <v>6.04</v>
      </c>
      <c r="GY811">
        <v>0</v>
      </c>
      <c r="GZ811">
        <v>0</v>
      </c>
      <c r="HA811">
        <v>0</v>
      </c>
      <c r="HB811">
        <v>6.04</v>
      </c>
      <c r="HC811">
        <v>6.04</v>
      </c>
    </row>
    <row r="812" spans="1:211" x14ac:dyDescent="0.25">
      <c r="A812">
        <v>27</v>
      </c>
      <c r="B812">
        <v>106</v>
      </c>
      <c r="C812" t="s">
        <v>250</v>
      </c>
      <c r="D812" t="s">
        <v>251</v>
      </c>
      <c r="E812" t="s">
        <v>252</v>
      </c>
      <c r="F812" t="s">
        <v>253</v>
      </c>
      <c r="G812" t="s">
        <v>254</v>
      </c>
      <c r="H812" t="s">
        <v>255</v>
      </c>
      <c r="I812">
        <v>2021</v>
      </c>
      <c r="J812">
        <v>106</v>
      </c>
      <c r="K812" t="s">
        <v>250</v>
      </c>
      <c r="L812" t="s">
        <v>256</v>
      </c>
      <c r="M812" t="s">
        <v>257</v>
      </c>
      <c r="N812" t="s">
        <v>258</v>
      </c>
      <c r="O812" t="s">
        <v>259</v>
      </c>
      <c r="P812">
        <v>420</v>
      </c>
      <c r="Q812" t="s">
        <v>260</v>
      </c>
      <c r="R812">
        <v>420</v>
      </c>
      <c r="S812" t="s">
        <v>261</v>
      </c>
      <c r="T812" t="s">
        <v>262</v>
      </c>
      <c r="U812" t="s">
        <v>263</v>
      </c>
      <c r="V812" t="s">
        <v>264</v>
      </c>
      <c r="W812" t="s">
        <v>669</v>
      </c>
      <c r="X812">
        <v>0</v>
      </c>
      <c r="Y812" t="s">
        <v>669</v>
      </c>
      <c r="Z812">
        <v>2022</v>
      </c>
      <c r="AA812" t="s">
        <v>670</v>
      </c>
      <c r="AB812" t="s">
        <v>670</v>
      </c>
      <c r="AD812">
        <v>6.36</v>
      </c>
      <c r="AF812" t="s">
        <v>268</v>
      </c>
      <c r="AG812" t="s">
        <v>269</v>
      </c>
      <c r="AH812" t="s">
        <v>671</v>
      </c>
      <c r="AI812" t="s">
        <v>289</v>
      </c>
      <c r="AJ812" t="s">
        <v>289</v>
      </c>
      <c r="AK812" t="s">
        <v>289</v>
      </c>
      <c r="AL812">
        <v>1.7600000000000001E-2</v>
      </c>
      <c r="AM812" t="s">
        <v>271</v>
      </c>
      <c r="AN812">
        <v>22770</v>
      </c>
      <c r="AO812">
        <v>218910</v>
      </c>
      <c r="AP812">
        <v>3</v>
      </c>
      <c r="AQ812">
        <v>40142</v>
      </c>
      <c r="AR812">
        <v>2024</v>
      </c>
      <c r="BP812">
        <v>44.99</v>
      </c>
      <c r="GP812">
        <v>135.36000000000001</v>
      </c>
      <c r="GU812">
        <v>9.16</v>
      </c>
      <c r="GV812">
        <v>2.21</v>
      </c>
      <c r="GY812">
        <v>44.99</v>
      </c>
      <c r="GZ812">
        <v>135.36000000000001</v>
      </c>
      <c r="HA812">
        <v>180.35</v>
      </c>
      <c r="HB812">
        <v>11.37</v>
      </c>
      <c r="HC812">
        <v>191.72000000000003</v>
      </c>
    </row>
    <row r="813" spans="1:211" x14ac:dyDescent="0.25">
      <c r="A813">
        <v>27</v>
      </c>
      <c r="B813">
        <v>106</v>
      </c>
      <c r="C813" t="s">
        <v>250</v>
      </c>
      <c r="D813" t="s">
        <v>251</v>
      </c>
      <c r="E813" t="s">
        <v>252</v>
      </c>
      <c r="F813" t="s">
        <v>253</v>
      </c>
      <c r="G813" t="s">
        <v>254</v>
      </c>
      <c r="H813" t="s">
        <v>255</v>
      </c>
      <c r="I813">
        <v>2021</v>
      </c>
      <c r="J813">
        <v>106</v>
      </c>
      <c r="K813" t="s">
        <v>250</v>
      </c>
      <c r="L813" t="s">
        <v>256</v>
      </c>
      <c r="M813" t="s">
        <v>257</v>
      </c>
      <c r="N813" t="s">
        <v>258</v>
      </c>
      <c r="O813" t="s">
        <v>259</v>
      </c>
      <c r="P813">
        <v>420</v>
      </c>
      <c r="Q813" t="s">
        <v>260</v>
      </c>
      <c r="R813">
        <v>420</v>
      </c>
      <c r="S813" t="s">
        <v>261</v>
      </c>
      <c r="T813" t="s">
        <v>262</v>
      </c>
      <c r="U813" t="s">
        <v>263</v>
      </c>
      <c r="V813" t="s">
        <v>264</v>
      </c>
      <c r="W813" t="s">
        <v>672</v>
      </c>
      <c r="X813">
        <v>0</v>
      </c>
      <c r="Y813" t="s">
        <v>672</v>
      </c>
      <c r="Z813">
        <v>2022</v>
      </c>
      <c r="AA813" t="s">
        <v>673</v>
      </c>
      <c r="AB813" t="s">
        <v>673</v>
      </c>
      <c r="AC813">
        <v>94</v>
      </c>
      <c r="AD813">
        <v>8.5</v>
      </c>
      <c r="AF813" t="s">
        <v>268</v>
      </c>
      <c r="AG813" t="s">
        <v>269</v>
      </c>
      <c r="AH813" t="s">
        <v>671</v>
      </c>
      <c r="AI813" t="s">
        <v>289</v>
      </c>
      <c r="AJ813" t="s">
        <v>289</v>
      </c>
      <c r="AK813" t="s">
        <v>289</v>
      </c>
      <c r="AL813">
        <v>3.3999999999999998E-3</v>
      </c>
      <c r="AM813" t="s">
        <v>271</v>
      </c>
      <c r="AN813">
        <v>20066</v>
      </c>
      <c r="AO813">
        <v>221989</v>
      </c>
      <c r="AP813">
        <v>2</v>
      </c>
      <c r="AQ813">
        <v>40141</v>
      </c>
      <c r="AR813">
        <v>2023</v>
      </c>
      <c r="GP813">
        <v>7.63</v>
      </c>
      <c r="GY813">
        <v>0</v>
      </c>
      <c r="GZ813">
        <v>7.63</v>
      </c>
      <c r="HA813">
        <v>7.63</v>
      </c>
      <c r="HB813">
        <v>0</v>
      </c>
      <c r="HC813">
        <v>7.63</v>
      </c>
    </row>
    <row r="814" spans="1:211" x14ac:dyDescent="0.25">
      <c r="A814">
        <v>27</v>
      </c>
      <c r="B814">
        <v>106</v>
      </c>
      <c r="C814" t="s">
        <v>250</v>
      </c>
      <c r="D814" t="s">
        <v>251</v>
      </c>
      <c r="E814" t="s">
        <v>252</v>
      </c>
      <c r="F814" t="s">
        <v>253</v>
      </c>
      <c r="G814" t="s">
        <v>254</v>
      </c>
      <c r="H814" t="s">
        <v>255</v>
      </c>
      <c r="I814">
        <v>2021</v>
      </c>
      <c r="J814">
        <v>106</v>
      </c>
      <c r="K814" t="s">
        <v>250</v>
      </c>
      <c r="L814" t="s">
        <v>256</v>
      </c>
      <c r="M814" t="s">
        <v>257</v>
      </c>
      <c r="N814" t="s">
        <v>258</v>
      </c>
      <c r="O814" t="s">
        <v>259</v>
      </c>
      <c r="P814">
        <v>420</v>
      </c>
      <c r="Q814" t="s">
        <v>260</v>
      </c>
      <c r="R814">
        <v>420</v>
      </c>
      <c r="S814" t="s">
        <v>261</v>
      </c>
      <c r="T814" t="s">
        <v>262</v>
      </c>
      <c r="U814" t="s">
        <v>263</v>
      </c>
      <c r="V814" t="s">
        <v>264</v>
      </c>
      <c r="W814" t="s">
        <v>674</v>
      </c>
      <c r="X814">
        <v>0</v>
      </c>
      <c r="Y814" t="s">
        <v>674</v>
      </c>
      <c r="Z814">
        <v>2022</v>
      </c>
      <c r="AA814" t="s">
        <v>675</v>
      </c>
      <c r="AB814" t="s">
        <v>675</v>
      </c>
      <c r="AC814">
        <v>89</v>
      </c>
      <c r="AD814">
        <v>6.82</v>
      </c>
      <c r="AF814" t="s">
        <v>268</v>
      </c>
      <c r="AG814" t="s">
        <v>269</v>
      </c>
      <c r="AH814" t="s">
        <v>671</v>
      </c>
      <c r="AI814" t="s">
        <v>289</v>
      </c>
      <c r="AJ814" t="s">
        <v>289</v>
      </c>
      <c r="AK814" t="s">
        <v>289</v>
      </c>
      <c r="AL814">
        <v>1.18E-2</v>
      </c>
      <c r="AM814" t="s">
        <v>271</v>
      </c>
      <c r="AN814">
        <v>23137</v>
      </c>
      <c r="AO814">
        <v>155943</v>
      </c>
      <c r="AP814">
        <v>2</v>
      </c>
      <c r="AQ814">
        <v>40143</v>
      </c>
      <c r="AR814">
        <v>2023</v>
      </c>
      <c r="GU814">
        <v>4.2300000000000004</v>
      </c>
      <c r="GY814">
        <v>0</v>
      </c>
      <c r="GZ814">
        <v>0</v>
      </c>
      <c r="HA814">
        <v>0</v>
      </c>
      <c r="HB814">
        <v>4.2300000000000004</v>
      </c>
      <c r="HC814">
        <v>4.2300000000000004</v>
      </c>
    </row>
    <row r="815" spans="1:211" x14ac:dyDescent="0.25">
      <c r="A815">
        <v>27</v>
      </c>
      <c r="B815">
        <v>106</v>
      </c>
      <c r="C815" t="s">
        <v>250</v>
      </c>
      <c r="D815" t="s">
        <v>251</v>
      </c>
      <c r="E815" t="s">
        <v>252</v>
      </c>
      <c r="F815" t="s">
        <v>253</v>
      </c>
      <c r="G815" t="s">
        <v>254</v>
      </c>
      <c r="H815" t="s">
        <v>255</v>
      </c>
      <c r="I815">
        <v>2021</v>
      </c>
      <c r="J815">
        <v>106</v>
      </c>
      <c r="K815" t="s">
        <v>250</v>
      </c>
      <c r="L815" t="s">
        <v>256</v>
      </c>
      <c r="M815" t="s">
        <v>257</v>
      </c>
      <c r="N815" t="s">
        <v>258</v>
      </c>
      <c r="O815" t="s">
        <v>259</v>
      </c>
      <c r="P815">
        <v>420</v>
      </c>
      <c r="Q815" t="s">
        <v>260</v>
      </c>
      <c r="R815">
        <v>420</v>
      </c>
      <c r="S815" t="s">
        <v>261</v>
      </c>
      <c r="T815" t="s">
        <v>262</v>
      </c>
      <c r="U815" t="s">
        <v>263</v>
      </c>
      <c r="V815" t="s">
        <v>264</v>
      </c>
      <c r="W815" t="s">
        <v>674</v>
      </c>
      <c r="X815">
        <v>0</v>
      </c>
      <c r="Y815" t="s">
        <v>674</v>
      </c>
      <c r="Z815">
        <v>2022</v>
      </c>
      <c r="AA815" t="s">
        <v>675</v>
      </c>
      <c r="AB815" t="s">
        <v>675</v>
      </c>
      <c r="AC815">
        <v>89</v>
      </c>
      <c r="AD815">
        <v>6.82</v>
      </c>
      <c r="AF815" t="s">
        <v>268</v>
      </c>
      <c r="AG815" t="s">
        <v>269</v>
      </c>
      <c r="AH815" t="s">
        <v>671</v>
      </c>
      <c r="AI815" t="s">
        <v>289</v>
      </c>
      <c r="AJ815" t="s">
        <v>289</v>
      </c>
      <c r="AK815" t="s">
        <v>289</v>
      </c>
      <c r="AL815">
        <v>1.18E-2</v>
      </c>
      <c r="AM815" t="s">
        <v>271</v>
      </c>
      <c r="AN815">
        <v>23137</v>
      </c>
      <c r="AO815">
        <v>155943</v>
      </c>
      <c r="AP815">
        <v>3</v>
      </c>
      <c r="AQ815">
        <v>40143</v>
      </c>
      <c r="AR815">
        <v>2024</v>
      </c>
      <c r="GU815">
        <v>4.5999999999999996</v>
      </c>
      <c r="GV815">
        <v>3.1</v>
      </c>
      <c r="GY815">
        <v>0</v>
      </c>
      <c r="GZ815">
        <v>0</v>
      </c>
      <c r="HA815">
        <v>0</v>
      </c>
      <c r="HB815">
        <v>7.7</v>
      </c>
      <c r="HC815">
        <v>7.6999999999999993</v>
      </c>
    </row>
    <row r="816" spans="1:211" x14ac:dyDescent="0.25">
      <c r="A816">
        <v>27</v>
      </c>
      <c r="B816">
        <v>106</v>
      </c>
      <c r="C816" t="s">
        <v>250</v>
      </c>
      <c r="D816" t="s">
        <v>251</v>
      </c>
      <c r="E816" t="s">
        <v>252</v>
      </c>
      <c r="F816" t="s">
        <v>253</v>
      </c>
      <c r="G816" t="s">
        <v>254</v>
      </c>
      <c r="H816" t="s">
        <v>255</v>
      </c>
      <c r="I816">
        <v>2021</v>
      </c>
      <c r="J816">
        <v>106</v>
      </c>
      <c r="K816" t="s">
        <v>250</v>
      </c>
      <c r="L816" t="s">
        <v>256</v>
      </c>
      <c r="M816" t="s">
        <v>257</v>
      </c>
      <c r="N816" t="s">
        <v>258</v>
      </c>
      <c r="O816" t="s">
        <v>259</v>
      </c>
      <c r="P816">
        <v>106</v>
      </c>
      <c r="Q816" t="s">
        <v>283</v>
      </c>
      <c r="R816">
        <v>65</v>
      </c>
      <c r="S816" t="s">
        <v>654</v>
      </c>
      <c r="T816" t="s">
        <v>262</v>
      </c>
      <c r="U816" t="s">
        <v>263</v>
      </c>
      <c r="V816" t="s">
        <v>290</v>
      </c>
      <c r="W816" t="s">
        <v>676</v>
      </c>
      <c r="X816">
        <v>0</v>
      </c>
      <c r="Y816" t="s">
        <v>676</v>
      </c>
      <c r="Z816">
        <v>2022</v>
      </c>
      <c r="AA816" t="s">
        <v>677</v>
      </c>
      <c r="AB816" t="s">
        <v>678</v>
      </c>
      <c r="AC816">
        <v>105</v>
      </c>
      <c r="AD816">
        <v>12.4</v>
      </c>
      <c r="AF816" t="s">
        <v>268</v>
      </c>
      <c r="AG816" t="s">
        <v>292</v>
      </c>
      <c r="AH816" t="s">
        <v>270</v>
      </c>
      <c r="AI816" t="s">
        <v>270</v>
      </c>
      <c r="AJ816" t="s">
        <v>270</v>
      </c>
      <c r="AK816" t="s">
        <v>289</v>
      </c>
      <c r="AL816">
        <v>1.3899999999999999E-2</v>
      </c>
      <c r="AM816" t="s">
        <v>271</v>
      </c>
      <c r="AN816">
        <v>38762</v>
      </c>
      <c r="AO816">
        <v>194611</v>
      </c>
      <c r="AP816">
        <v>2</v>
      </c>
      <c r="AQ816">
        <v>40136</v>
      </c>
      <c r="AR816">
        <v>2023</v>
      </c>
      <c r="GU816">
        <v>9.4700000000000006</v>
      </c>
      <c r="GY816">
        <v>0</v>
      </c>
      <c r="GZ816">
        <v>0</v>
      </c>
      <c r="HA816">
        <v>0</v>
      </c>
      <c r="HB816">
        <v>9.4700000000000006</v>
      </c>
      <c r="HC816">
        <v>9.4700000000000006</v>
      </c>
    </row>
    <row r="817" spans="1:211" x14ac:dyDescent="0.25">
      <c r="A817">
        <v>27</v>
      </c>
      <c r="B817">
        <v>106</v>
      </c>
      <c r="C817" t="s">
        <v>250</v>
      </c>
      <c r="D817" t="s">
        <v>251</v>
      </c>
      <c r="E817" t="s">
        <v>252</v>
      </c>
      <c r="F817" t="s">
        <v>253</v>
      </c>
      <c r="G817" t="s">
        <v>254</v>
      </c>
      <c r="H817" t="s">
        <v>255</v>
      </c>
      <c r="I817">
        <v>2021</v>
      </c>
      <c r="J817">
        <v>106</v>
      </c>
      <c r="K817" t="s">
        <v>250</v>
      </c>
      <c r="L817" t="s">
        <v>256</v>
      </c>
      <c r="M817" t="s">
        <v>257</v>
      </c>
      <c r="N817" t="s">
        <v>258</v>
      </c>
      <c r="O817" t="s">
        <v>259</v>
      </c>
      <c r="P817">
        <v>106</v>
      </c>
      <c r="Q817" t="s">
        <v>283</v>
      </c>
      <c r="R817">
        <v>65</v>
      </c>
      <c r="S817" t="s">
        <v>654</v>
      </c>
      <c r="T817" t="s">
        <v>262</v>
      </c>
      <c r="U817" t="s">
        <v>263</v>
      </c>
      <c r="V817" t="s">
        <v>290</v>
      </c>
      <c r="W817" t="s">
        <v>676</v>
      </c>
      <c r="X817">
        <v>0</v>
      </c>
      <c r="Y817" t="s">
        <v>676</v>
      </c>
      <c r="Z817">
        <v>2022</v>
      </c>
      <c r="AA817" t="s">
        <v>677</v>
      </c>
      <c r="AB817" t="s">
        <v>678</v>
      </c>
      <c r="AC817">
        <v>105</v>
      </c>
      <c r="AD817">
        <v>12.4</v>
      </c>
      <c r="AF817" t="s">
        <v>268</v>
      </c>
      <c r="AG817" t="s">
        <v>292</v>
      </c>
      <c r="AH817" t="s">
        <v>270</v>
      </c>
      <c r="AI817" t="s">
        <v>270</v>
      </c>
      <c r="AJ817" t="s">
        <v>270</v>
      </c>
      <c r="AK817" t="s">
        <v>289</v>
      </c>
      <c r="AL817">
        <v>1.3899999999999999E-2</v>
      </c>
      <c r="AM817" t="s">
        <v>271</v>
      </c>
      <c r="AN817">
        <v>38762</v>
      </c>
      <c r="AO817">
        <v>194611</v>
      </c>
      <c r="AP817">
        <v>3</v>
      </c>
      <c r="AQ817">
        <v>40136</v>
      </c>
      <c r="AR817">
        <v>2024</v>
      </c>
      <c r="DF817">
        <v>23.5</v>
      </c>
      <c r="FQ817">
        <v>29.32</v>
      </c>
      <c r="GP817">
        <v>57.89</v>
      </c>
      <c r="GU817">
        <v>77.19</v>
      </c>
      <c r="GV817">
        <v>25.47</v>
      </c>
      <c r="GY817">
        <v>52.82</v>
      </c>
      <c r="GZ817">
        <v>57.89</v>
      </c>
      <c r="HA817">
        <v>110.71</v>
      </c>
      <c r="HB817">
        <v>102.66</v>
      </c>
      <c r="HC817">
        <v>213.37</v>
      </c>
    </row>
    <row r="818" spans="1:211" x14ac:dyDescent="0.25">
      <c r="A818">
        <v>27</v>
      </c>
      <c r="B818">
        <v>106</v>
      </c>
      <c r="C818" t="s">
        <v>250</v>
      </c>
      <c r="D818" t="s">
        <v>251</v>
      </c>
      <c r="E818" t="s">
        <v>252</v>
      </c>
      <c r="F818" t="s">
        <v>253</v>
      </c>
      <c r="G818" t="s">
        <v>254</v>
      </c>
      <c r="H818" t="s">
        <v>255</v>
      </c>
      <c r="I818">
        <v>2021</v>
      </c>
      <c r="J818">
        <v>106</v>
      </c>
      <c r="K818" t="s">
        <v>250</v>
      </c>
      <c r="L818" t="s">
        <v>256</v>
      </c>
      <c r="M818" t="s">
        <v>257</v>
      </c>
      <c r="N818" t="s">
        <v>258</v>
      </c>
      <c r="O818" t="s">
        <v>259</v>
      </c>
      <c r="P818">
        <v>106</v>
      </c>
      <c r="Q818" t="s">
        <v>283</v>
      </c>
      <c r="R818">
        <v>291</v>
      </c>
      <c r="S818" t="s">
        <v>284</v>
      </c>
      <c r="T818" t="s">
        <v>262</v>
      </c>
      <c r="U818" t="s">
        <v>285</v>
      </c>
      <c r="V818" t="s">
        <v>286</v>
      </c>
      <c r="W818" t="s">
        <v>679</v>
      </c>
      <c r="X818">
        <v>0</v>
      </c>
      <c r="Y818" t="s">
        <v>679</v>
      </c>
      <c r="Z818">
        <v>2022</v>
      </c>
      <c r="AA818" t="s">
        <v>680</v>
      </c>
      <c r="AB818" t="s">
        <v>681</v>
      </c>
      <c r="AC818">
        <v>74</v>
      </c>
      <c r="AD818">
        <v>4.2300000000000004</v>
      </c>
      <c r="AF818" t="s">
        <v>268</v>
      </c>
      <c r="AG818" t="s">
        <v>292</v>
      </c>
      <c r="AH818" t="s">
        <v>270</v>
      </c>
      <c r="AI818" t="s">
        <v>270</v>
      </c>
      <c r="AJ818" t="s">
        <v>289</v>
      </c>
      <c r="AK818" t="s">
        <v>289</v>
      </c>
      <c r="AL818">
        <v>3.3E-3</v>
      </c>
      <c r="AM818" t="s">
        <v>271</v>
      </c>
      <c r="AN818">
        <v>41300</v>
      </c>
      <c r="AO818">
        <v>221955</v>
      </c>
      <c r="AP818">
        <v>3</v>
      </c>
      <c r="AQ818">
        <v>40135</v>
      </c>
      <c r="AR818">
        <v>2024</v>
      </c>
      <c r="GP818">
        <v>27.09</v>
      </c>
      <c r="GU818">
        <v>18.350000000000001</v>
      </c>
      <c r="GV818">
        <v>6.19</v>
      </c>
      <c r="GY818">
        <v>0</v>
      </c>
      <c r="GZ818">
        <v>27.09</v>
      </c>
      <c r="HA818">
        <v>27.09</v>
      </c>
      <c r="HB818">
        <v>24.54</v>
      </c>
      <c r="HC818">
        <v>51.629999999999995</v>
      </c>
    </row>
    <row r="819" spans="1:211" x14ac:dyDescent="0.25">
      <c r="A819">
        <v>27</v>
      </c>
      <c r="B819">
        <v>106</v>
      </c>
      <c r="C819" t="s">
        <v>250</v>
      </c>
      <c r="D819" t="s">
        <v>251</v>
      </c>
      <c r="E819" t="s">
        <v>252</v>
      </c>
      <c r="F819" t="s">
        <v>253</v>
      </c>
      <c r="G819" t="s">
        <v>254</v>
      </c>
      <c r="H819" t="s">
        <v>255</v>
      </c>
      <c r="I819">
        <v>2021</v>
      </c>
      <c r="J819">
        <v>106</v>
      </c>
      <c r="K819" t="s">
        <v>250</v>
      </c>
      <c r="L819" t="s">
        <v>256</v>
      </c>
      <c r="M819" t="s">
        <v>257</v>
      </c>
      <c r="N819" t="s">
        <v>258</v>
      </c>
      <c r="O819" t="s">
        <v>259</v>
      </c>
      <c r="P819">
        <v>106</v>
      </c>
      <c r="Q819" t="s">
        <v>283</v>
      </c>
      <c r="R819">
        <v>106</v>
      </c>
      <c r="S819" t="s">
        <v>250</v>
      </c>
      <c r="T819" t="s">
        <v>262</v>
      </c>
      <c r="U819" t="s">
        <v>263</v>
      </c>
      <c r="V819" t="s">
        <v>290</v>
      </c>
      <c r="W819" t="s">
        <v>682</v>
      </c>
      <c r="X819">
        <v>0</v>
      </c>
      <c r="Y819" t="s">
        <v>682</v>
      </c>
      <c r="Z819">
        <v>2022</v>
      </c>
      <c r="AA819" t="s">
        <v>683</v>
      </c>
      <c r="AB819" t="s">
        <v>683</v>
      </c>
      <c r="AC819">
        <v>93</v>
      </c>
      <c r="AD819">
        <v>8.1</v>
      </c>
      <c r="AF819" t="s">
        <v>268</v>
      </c>
      <c r="AG819" t="s">
        <v>292</v>
      </c>
      <c r="AH819" t="s">
        <v>270</v>
      </c>
      <c r="AI819" t="s">
        <v>270</v>
      </c>
      <c r="AJ819" t="s">
        <v>270</v>
      </c>
      <c r="AK819" t="s">
        <v>270</v>
      </c>
      <c r="AL819">
        <v>4.4000000000000003E-3</v>
      </c>
      <c r="AM819" t="s">
        <v>271</v>
      </c>
      <c r="AN819">
        <v>10885</v>
      </c>
      <c r="AO819">
        <v>38221</v>
      </c>
      <c r="AP819">
        <v>3</v>
      </c>
      <c r="AQ819">
        <v>40138</v>
      </c>
      <c r="AR819">
        <v>2024</v>
      </c>
      <c r="GP819">
        <v>10.74</v>
      </c>
      <c r="GU819">
        <v>4.79</v>
      </c>
      <c r="GV819">
        <v>1.62</v>
      </c>
      <c r="GY819">
        <v>0</v>
      </c>
      <c r="GZ819">
        <v>10.74</v>
      </c>
      <c r="HA819">
        <v>10.74</v>
      </c>
      <c r="HB819">
        <v>6.41</v>
      </c>
      <c r="HC819">
        <v>17.150000000000002</v>
      </c>
    </row>
    <row r="820" spans="1:211" x14ac:dyDescent="0.25">
      <c r="A820">
        <v>27</v>
      </c>
      <c r="B820">
        <v>106</v>
      </c>
      <c r="C820" t="s">
        <v>250</v>
      </c>
      <c r="D820" t="s">
        <v>251</v>
      </c>
      <c r="E820" t="s">
        <v>252</v>
      </c>
      <c r="F820" t="s">
        <v>253</v>
      </c>
      <c r="G820" t="s">
        <v>254</v>
      </c>
      <c r="H820" t="s">
        <v>255</v>
      </c>
      <c r="I820">
        <v>2021</v>
      </c>
      <c r="J820">
        <v>106</v>
      </c>
      <c r="K820" t="s">
        <v>250</v>
      </c>
      <c r="L820" t="s">
        <v>256</v>
      </c>
      <c r="M820" t="s">
        <v>257</v>
      </c>
      <c r="N820" t="s">
        <v>258</v>
      </c>
      <c r="O820" t="s">
        <v>259</v>
      </c>
      <c r="P820">
        <v>106</v>
      </c>
      <c r="Q820" t="s">
        <v>283</v>
      </c>
      <c r="R820">
        <v>106</v>
      </c>
      <c r="S820" t="s">
        <v>250</v>
      </c>
      <c r="T820" t="s">
        <v>262</v>
      </c>
      <c r="U820" t="s">
        <v>263</v>
      </c>
      <c r="V820" t="s">
        <v>290</v>
      </c>
      <c r="W820" t="s">
        <v>684</v>
      </c>
      <c r="X820">
        <v>0</v>
      </c>
      <c r="Y820" t="s">
        <v>684</v>
      </c>
      <c r="Z820">
        <v>2022</v>
      </c>
      <c r="AA820" t="s">
        <v>683</v>
      </c>
      <c r="AB820" t="s">
        <v>683</v>
      </c>
      <c r="AC820">
        <v>91</v>
      </c>
      <c r="AD820">
        <v>7.6</v>
      </c>
      <c r="AF820" t="s">
        <v>268</v>
      </c>
      <c r="AG820" t="s">
        <v>292</v>
      </c>
      <c r="AH820" t="s">
        <v>270</v>
      </c>
      <c r="AI820" t="s">
        <v>270</v>
      </c>
      <c r="AJ820" t="s">
        <v>270</v>
      </c>
      <c r="AK820" t="s">
        <v>270</v>
      </c>
      <c r="AL820">
        <v>4.0000000000000002E-4</v>
      </c>
      <c r="AM820" t="s">
        <v>271</v>
      </c>
      <c r="AN820">
        <v>220998</v>
      </c>
      <c r="AO820">
        <v>771859</v>
      </c>
      <c r="AP820">
        <v>2</v>
      </c>
      <c r="AQ820">
        <v>40137</v>
      </c>
      <c r="AR820">
        <v>2023</v>
      </c>
      <c r="GP820">
        <v>4.78</v>
      </c>
      <c r="GU820">
        <v>10.98</v>
      </c>
      <c r="GV820">
        <v>0.11</v>
      </c>
      <c r="GW820">
        <v>2.0499999999999998</v>
      </c>
      <c r="GY820">
        <v>0</v>
      </c>
      <c r="GZ820">
        <v>4.78</v>
      </c>
      <c r="HA820">
        <v>4.78</v>
      </c>
      <c r="HB820">
        <v>13.14</v>
      </c>
      <c r="HC820">
        <v>17.920000000000002</v>
      </c>
    </row>
    <row r="821" spans="1:211" x14ac:dyDescent="0.25">
      <c r="A821">
        <v>27</v>
      </c>
      <c r="B821">
        <v>106</v>
      </c>
      <c r="C821" t="s">
        <v>250</v>
      </c>
      <c r="D821" t="s">
        <v>251</v>
      </c>
      <c r="E821" t="s">
        <v>252</v>
      </c>
      <c r="F821" t="s">
        <v>253</v>
      </c>
      <c r="G821" t="s">
        <v>254</v>
      </c>
      <c r="H821" t="s">
        <v>255</v>
      </c>
      <c r="I821">
        <v>2021</v>
      </c>
      <c r="J821">
        <v>106</v>
      </c>
      <c r="K821" t="s">
        <v>250</v>
      </c>
      <c r="L821" t="s">
        <v>256</v>
      </c>
      <c r="M821" t="s">
        <v>257</v>
      </c>
      <c r="N821" t="s">
        <v>258</v>
      </c>
      <c r="O821" t="s">
        <v>259</v>
      </c>
      <c r="P821">
        <v>106</v>
      </c>
      <c r="Q821" t="s">
        <v>283</v>
      </c>
      <c r="R821">
        <v>106</v>
      </c>
      <c r="S821" t="s">
        <v>250</v>
      </c>
      <c r="T821" t="s">
        <v>262</v>
      </c>
      <c r="U821" t="s">
        <v>263</v>
      </c>
      <c r="V821" t="s">
        <v>290</v>
      </c>
      <c r="W821" t="s">
        <v>684</v>
      </c>
      <c r="X821">
        <v>0</v>
      </c>
      <c r="Y821" t="s">
        <v>684</v>
      </c>
      <c r="Z821">
        <v>2022</v>
      </c>
      <c r="AA821" t="s">
        <v>683</v>
      </c>
      <c r="AB821" t="s">
        <v>683</v>
      </c>
      <c r="AC821">
        <v>91</v>
      </c>
      <c r="AD821">
        <v>7.6</v>
      </c>
      <c r="AF821" t="s">
        <v>268</v>
      </c>
      <c r="AG821" t="s">
        <v>292</v>
      </c>
      <c r="AH821" t="s">
        <v>270</v>
      </c>
      <c r="AI821" t="s">
        <v>270</v>
      </c>
      <c r="AJ821" t="s">
        <v>270</v>
      </c>
      <c r="AK821" t="s">
        <v>270</v>
      </c>
      <c r="AL821">
        <v>4.0000000000000002E-4</v>
      </c>
      <c r="AM821" t="s">
        <v>271</v>
      </c>
      <c r="AN821">
        <v>220998</v>
      </c>
      <c r="AO821">
        <v>771859</v>
      </c>
      <c r="AP821">
        <v>3</v>
      </c>
      <c r="AQ821">
        <v>40137</v>
      </c>
      <c r="AR821">
        <v>2024</v>
      </c>
      <c r="BC821">
        <v>16.309999999999999</v>
      </c>
      <c r="BD821">
        <v>16.350000000000001</v>
      </c>
      <c r="CM821">
        <v>35.520000000000003</v>
      </c>
      <c r="GB821">
        <v>20.399999999999999</v>
      </c>
      <c r="GP821">
        <v>75.16</v>
      </c>
      <c r="GU821">
        <v>105.43</v>
      </c>
      <c r="GV821">
        <v>38.450000000000003</v>
      </c>
      <c r="GY821">
        <v>88.58</v>
      </c>
      <c r="GZ821">
        <v>75.16</v>
      </c>
      <c r="HA821">
        <v>163.74</v>
      </c>
      <c r="HB821">
        <v>143.88</v>
      </c>
      <c r="HC821">
        <v>307.62</v>
      </c>
    </row>
    <row r="822" spans="1:211" x14ac:dyDescent="0.25">
      <c r="A822">
        <v>27</v>
      </c>
      <c r="B822">
        <v>106</v>
      </c>
      <c r="C822" t="s">
        <v>250</v>
      </c>
      <c r="D822" t="s">
        <v>251</v>
      </c>
      <c r="E822" t="s">
        <v>252</v>
      </c>
      <c r="F822" t="s">
        <v>253</v>
      </c>
      <c r="G822" t="s">
        <v>254</v>
      </c>
      <c r="H822" t="s">
        <v>255</v>
      </c>
      <c r="I822">
        <v>2021</v>
      </c>
      <c r="J822">
        <v>106</v>
      </c>
      <c r="K822" t="s">
        <v>250</v>
      </c>
      <c r="L822" t="s">
        <v>256</v>
      </c>
      <c r="M822" t="s">
        <v>257</v>
      </c>
      <c r="N822" t="s">
        <v>258</v>
      </c>
      <c r="O822" t="s">
        <v>259</v>
      </c>
      <c r="P822">
        <v>106</v>
      </c>
      <c r="Q822" t="s">
        <v>283</v>
      </c>
      <c r="R822">
        <v>106</v>
      </c>
      <c r="S822" t="s">
        <v>250</v>
      </c>
      <c r="T822" t="s">
        <v>262</v>
      </c>
      <c r="U822" t="s">
        <v>263</v>
      </c>
      <c r="V822" t="s">
        <v>290</v>
      </c>
      <c r="W822" t="s">
        <v>685</v>
      </c>
      <c r="X822">
        <v>0</v>
      </c>
      <c r="Y822" t="s">
        <v>685</v>
      </c>
      <c r="Z822">
        <v>2022</v>
      </c>
      <c r="AA822" t="s">
        <v>681</v>
      </c>
      <c r="AB822" t="s">
        <v>681</v>
      </c>
      <c r="AC822">
        <v>82</v>
      </c>
      <c r="AD822">
        <v>5.6</v>
      </c>
      <c r="AF822" t="s">
        <v>268</v>
      </c>
      <c r="AG822" t="s">
        <v>292</v>
      </c>
      <c r="AH822" t="s">
        <v>270</v>
      </c>
      <c r="AI822" t="s">
        <v>270</v>
      </c>
      <c r="AJ822" t="s">
        <v>270</v>
      </c>
      <c r="AK822" t="s">
        <v>289</v>
      </c>
      <c r="AL822">
        <v>6.1000000000000004E-3</v>
      </c>
      <c r="AM822" t="s">
        <v>271</v>
      </c>
      <c r="AN822">
        <v>322438</v>
      </c>
      <c r="AO822">
        <v>820026</v>
      </c>
      <c r="AP822">
        <v>2</v>
      </c>
      <c r="AQ822">
        <v>40139</v>
      </c>
      <c r="AR822">
        <v>2023</v>
      </c>
      <c r="GP822">
        <v>4.42</v>
      </c>
      <c r="GU822">
        <v>3.19</v>
      </c>
      <c r="GY822">
        <v>0</v>
      </c>
      <c r="GZ822">
        <v>4.42</v>
      </c>
      <c r="HA822">
        <v>4.42</v>
      </c>
      <c r="HB822">
        <v>3.19</v>
      </c>
      <c r="HC822">
        <v>7.6099999999999994</v>
      </c>
    </row>
    <row r="823" spans="1:211" x14ac:dyDescent="0.25">
      <c r="A823">
        <v>27</v>
      </c>
      <c r="B823">
        <v>106</v>
      </c>
      <c r="C823" t="s">
        <v>250</v>
      </c>
      <c r="D823" t="s">
        <v>251</v>
      </c>
      <c r="E823" t="s">
        <v>252</v>
      </c>
      <c r="F823" t="s">
        <v>253</v>
      </c>
      <c r="G823" t="s">
        <v>254</v>
      </c>
      <c r="H823" t="s">
        <v>255</v>
      </c>
      <c r="I823">
        <v>2021</v>
      </c>
      <c r="J823">
        <v>106</v>
      </c>
      <c r="K823" t="s">
        <v>250</v>
      </c>
      <c r="L823" t="s">
        <v>256</v>
      </c>
      <c r="M823" t="s">
        <v>257</v>
      </c>
      <c r="N823" t="s">
        <v>258</v>
      </c>
      <c r="O823" t="s">
        <v>259</v>
      </c>
      <c r="P823">
        <v>106</v>
      </c>
      <c r="Q823" t="s">
        <v>283</v>
      </c>
      <c r="R823">
        <v>106</v>
      </c>
      <c r="S823" t="s">
        <v>250</v>
      </c>
      <c r="T823" t="s">
        <v>262</v>
      </c>
      <c r="U823" t="s">
        <v>263</v>
      </c>
      <c r="V823" t="s">
        <v>290</v>
      </c>
      <c r="W823" t="s">
        <v>685</v>
      </c>
      <c r="X823">
        <v>0</v>
      </c>
      <c r="Y823" t="s">
        <v>685</v>
      </c>
      <c r="Z823">
        <v>2022</v>
      </c>
      <c r="AA823" t="s">
        <v>681</v>
      </c>
      <c r="AB823" t="s">
        <v>681</v>
      </c>
      <c r="AC823">
        <v>82</v>
      </c>
      <c r="AD823">
        <v>5.6</v>
      </c>
      <c r="AF823" t="s">
        <v>268</v>
      </c>
      <c r="AG823" t="s">
        <v>292</v>
      </c>
      <c r="AH823" t="s">
        <v>270</v>
      </c>
      <c r="AI823" t="s">
        <v>270</v>
      </c>
      <c r="AJ823" t="s">
        <v>270</v>
      </c>
      <c r="AK823" t="s">
        <v>289</v>
      </c>
      <c r="AL823">
        <v>6.1000000000000004E-3</v>
      </c>
      <c r="AM823" t="s">
        <v>271</v>
      </c>
      <c r="AN823">
        <v>322438</v>
      </c>
      <c r="AO823">
        <v>820026</v>
      </c>
      <c r="AP823">
        <v>3</v>
      </c>
      <c r="AQ823">
        <v>40139</v>
      </c>
      <c r="AR823">
        <v>2024</v>
      </c>
      <c r="CW823">
        <v>25.33</v>
      </c>
      <c r="FL823">
        <v>21.06</v>
      </c>
      <c r="FQ823">
        <v>14.85</v>
      </c>
      <c r="FX823">
        <v>29.7</v>
      </c>
      <c r="GB823">
        <v>14.85</v>
      </c>
      <c r="GP823">
        <v>16.36</v>
      </c>
      <c r="GU823">
        <v>45.17</v>
      </c>
      <c r="GV823">
        <v>15.61</v>
      </c>
      <c r="GY823">
        <v>105.79</v>
      </c>
      <c r="GZ823">
        <v>16.36</v>
      </c>
      <c r="HA823">
        <v>122.15</v>
      </c>
      <c r="HB823">
        <v>60.78</v>
      </c>
      <c r="HC823">
        <v>182.93</v>
      </c>
    </row>
    <row r="824" spans="1:211" x14ac:dyDescent="0.25">
      <c r="A824">
        <v>27</v>
      </c>
      <c r="B824">
        <v>106</v>
      </c>
      <c r="C824" t="s">
        <v>250</v>
      </c>
      <c r="D824" t="s">
        <v>251</v>
      </c>
      <c r="E824" t="s">
        <v>252</v>
      </c>
      <c r="F824" t="s">
        <v>253</v>
      </c>
      <c r="G824" t="s">
        <v>254</v>
      </c>
      <c r="H824" t="s">
        <v>255</v>
      </c>
      <c r="I824">
        <v>2022</v>
      </c>
      <c r="J824">
        <v>106</v>
      </c>
      <c r="K824" t="s">
        <v>250</v>
      </c>
      <c r="L824" t="s">
        <v>256</v>
      </c>
      <c r="M824" t="s">
        <v>257</v>
      </c>
      <c r="N824" t="s">
        <v>258</v>
      </c>
      <c r="O824" t="s">
        <v>259</v>
      </c>
      <c r="P824">
        <v>420</v>
      </c>
      <c r="Q824" t="s">
        <v>260</v>
      </c>
      <c r="R824">
        <v>420</v>
      </c>
      <c r="S824" t="s">
        <v>261</v>
      </c>
      <c r="T824" t="s">
        <v>262</v>
      </c>
      <c r="U824" t="s">
        <v>263</v>
      </c>
      <c r="V824" t="s">
        <v>264</v>
      </c>
      <c r="W824" t="s">
        <v>686</v>
      </c>
      <c r="X824">
        <v>0</v>
      </c>
      <c r="Y824" t="s">
        <v>686</v>
      </c>
      <c r="Z824">
        <v>2023</v>
      </c>
      <c r="AA824" t="s">
        <v>687</v>
      </c>
      <c r="AB824" t="s">
        <v>687</v>
      </c>
      <c r="AD824">
        <v>5</v>
      </c>
      <c r="AF824" t="s">
        <v>268</v>
      </c>
      <c r="AG824" t="s">
        <v>269</v>
      </c>
      <c r="AH824" t="s">
        <v>270</v>
      </c>
      <c r="AI824" t="s">
        <v>270</v>
      </c>
      <c r="AJ824" t="s">
        <v>270</v>
      </c>
      <c r="AK824" t="s">
        <v>270</v>
      </c>
      <c r="AL824">
        <v>1.0463E-2</v>
      </c>
      <c r="AM824" t="s">
        <v>271</v>
      </c>
      <c r="AN824">
        <v>20428</v>
      </c>
      <c r="AO824">
        <v>210263</v>
      </c>
    </row>
    <row r="825" spans="1:211" x14ac:dyDescent="0.25">
      <c r="A825">
        <v>27</v>
      </c>
      <c r="B825">
        <v>106</v>
      </c>
      <c r="C825" t="s">
        <v>250</v>
      </c>
      <c r="D825" t="s">
        <v>251</v>
      </c>
      <c r="E825" t="s">
        <v>252</v>
      </c>
      <c r="F825" t="s">
        <v>253</v>
      </c>
      <c r="G825" t="s">
        <v>254</v>
      </c>
      <c r="H825" t="s">
        <v>255</v>
      </c>
      <c r="I825">
        <v>2022</v>
      </c>
      <c r="J825">
        <v>106</v>
      </c>
      <c r="K825" t="s">
        <v>250</v>
      </c>
      <c r="L825" t="s">
        <v>256</v>
      </c>
      <c r="M825" t="s">
        <v>257</v>
      </c>
      <c r="N825" t="s">
        <v>258</v>
      </c>
      <c r="O825" t="s">
        <v>259</v>
      </c>
      <c r="P825">
        <v>420</v>
      </c>
      <c r="Q825" t="s">
        <v>260</v>
      </c>
      <c r="R825">
        <v>420</v>
      </c>
      <c r="S825" t="s">
        <v>261</v>
      </c>
      <c r="T825" t="s">
        <v>262</v>
      </c>
      <c r="U825" t="s">
        <v>263</v>
      </c>
      <c r="V825" t="s">
        <v>264</v>
      </c>
      <c r="W825" t="s">
        <v>688</v>
      </c>
      <c r="X825">
        <v>0</v>
      </c>
      <c r="Y825" t="s">
        <v>688</v>
      </c>
      <c r="Z825">
        <v>2023</v>
      </c>
      <c r="AA825" t="s">
        <v>689</v>
      </c>
      <c r="AB825" t="s">
        <v>689</v>
      </c>
      <c r="AC825">
        <v>82</v>
      </c>
      <c r="AD825">
        <v>6.15</v>
      </c>
      <c r="AF825" t="s">
        <v>268</v>
      </c>
      <c r="AG825" t="s">
        <v>269</v>
      </c>
      <c r="AH825" t="s">
        <v>270</v>
      </c>
      <c r="AI825" t="s">
        <v>270</v>
      </c>
      <c r="AJ825" t="s">
        <v>270</v>
      </c>
      <c r="AK825" t="s">
        <v>270</v>
      </c>
      <c r="AL825">
        <v>7.4790000000000004E-3</v>
      </c>
      <c r="AM825" t="s">
        <v>271</v>
      </c>
      <c r="AN825">
        <v>20357</v>
      </c>
      <c r="AO825">
        <v>215075</v>
      </c>
    </row>
    <row r="826" spans="1:211" x14ac:dyDescent="0.25">
      <c r="A826">
        <v>27</v>
      </c>
      <c r="B826">
        <v>106</v>
      </c>
      <c r="C826" t="s">
        <v>250</v>
      </c>
      <c r="D826" t="s">
        <v>251</v>
      </c>
      <c r="E826" t="s">
        <v>252</v>
      </c>
      <c r="F826" t="s">
        <v>253</v>
      </c>
      <c r="G826" t="s">
        <v>254</v>
      </c>
      <c r="H826" t="s">
        <v>255</v>
      </c>
      <c r="I826">
        <v>2022</v>
      </c>
      <c r="J826">
        <v>106</v>
      </c>
      <c r="K826" t="s">
        <v>250</v>
      </c>
      <c r="L826" t="s">
        <v>256</v>
      </c>
      <c r="M826" t="s">
        <v>257</v>
      </c>
      <c r="N826" t="s">
        <v>258</v>
      </c>
      <c r="O826" t="s">
        <v>259</v>
      </c>
      <c r="P826">
        <v>420</v>
      </c>
      <c r="Q826" t="s">
        <v>260</v>
      </c>
      <c r="R826">
        <v>420</v>
      </c>
      <c r="S826" t="s">
        <v>261</v>
      </c>
      <c r="T826" t="s">
        <v>262</v>
      </c>
      <c r="U826" t="s">
        <v>263</v>
      </c>
      <c r="V826" t="s">
        <v>264</v>
      </c>
      <c r="W826" t="s">
        <v>690</v>
      </c>
      <c r="X826">
        <v>0</v>
      </c>
      <c r="Y826" t="s">
        <v>690</v>
      </c>
      <c r="Z826">
        <v>2023</v>
      </c>
      <c r="AA826" t="s">
        <v>691</v>
      </c>
      <c r="AB826" t="s">
        <v>691</v>
      </c>
      <c r="AC826">
        <v>86</v>
      </c>
      <c r="AD826">
        <v>6.95</v>
      </c>
      <c r="AF826" t="s">
        <v>268</v>
      </c>
      <c r="AG826" t="s">
        <v>269</v>
      </c>
      <c r="AH826" t="s">
        <v>270</v>
      </c>
      <c r="AI826" t="s">
        <v>270</v>
      </c>
      <c r="AJ826" t="s">
        <v>270</v>
      </c>
      <c r="AK826" t="s">
        <v>270</v>
      </c>
      <c r="AL826">
        <v>4.6369999999999996E-3</v>
      </c>
      <c r="AM826" t="s">
        <v>271</v>
      </c>
      <c r="AN826">
        <v>20266</v>
      </c>
      <c r="AO826">
        <v>159856</v>
      </c>
    </row>
    <row r="827" spans="1:211" x14ac:dyDescent="0.25">
      <c r="A827">
        <v>27</v>
      </c>
      <c r="B827">
        <v>106</v>
      </c>
      <c r="C827" t="s">
        <v>250</v>
      </c>
      <c r="D827" t="s">
        <v>251</v>
      </c>
      <c r="E827" t="s">
        <v>252</v>
      </c>
      <c r="F827" t="s">
        <v>253</v>
      </c>
      <c r="G827" t="s">
        <v>254</v>
      </c>
      <c r="H827" t="s">
        <v>255</v>
      </c>
      <c r="I827">
        <v>2022</v>
      </c>
      <c r="J827">
        <v>106</v>
      </c>
      <c r="K827" t="s">
        <v>250</v>
      </c>
      <c r="L827" t="s">
        <v>256</v>
      </c>
      <c r="M827" t="s">
        <v>257</v>
      </c>
      <c r="N827" t="s">
        <v>258</v>
      </c>
      <c r="O827" t="s">
        <v>259</v>
      </c>
      <c r="P827">
        <v>106</v>
      </c>
      <c r="Q827" t="s">
        <v>283</v>
      </c>
      <c r="R827">
        <v>692</v>
      </c>
      <c r="S827" t="s">
        <v>692</v>
      </c>
      <c r="T827" t="s">
        <v>262</v>
      </c>
      <c r="U827" t="s">
        <v>263</v>
      </c>
      <c r="V827" t="s">
        <v>290</v>
      </c>
      <c r="W827" t="s">
        <v>693</v>
      </c>
      <c r="X827">
        <v>0</v>
      </c>
      <c r="Y827" t="s">
        <v>693</v>
      </c>
      <c r="Z827">
        <v>2023</v>
      </c>
      <c r="AA827" t="s">
        <v>694</v>
      </c>
      <c r="AB827" t="s">
        <v>694</v>
      </c>
      <c r="AC827">
        <v>106</v>
      </c>
      <c r="AD827">
        <v>12.48</v>
      </c>
      <c r="AF827" t="s">
        <v>268</v>
      </c>
      <c r="AG827" t="s">
        <v>269</v>
      </c>
      <c r="AH827" t="s">
        <v>270</v>
      </c>
      <c r="AI827" t="s">
        <v>270</v>
      </c>
      <c r="AJ827" t="s">
        <v>270</v>
      </c>
      <c r="AK827" t="s">
        <v>270</v>
      </c>
      <c r="AL827">
        <v>1.626E-2</v>
      </c>
      <c r="AM827" t="s">
        <v>271</v>
      </c>
      <c r="AN827">
        <v>37162</v>
      </c>
      <c r="AO827">
        <v>161095</v>
      </c>
      <c r="AP827">
        <v>2</v>
      </c>
      <c r="AQ827">
        <v>41151</v>
      </c>
      <c r="AR827">
        <v>2024</v>
      </c>
      <c r="GP827">
        <v>8.58</v>
      </c>
      <c r="GU827">
        <v>2.97</v>
      </c>
      <c r="GV827">
        <v>0</v>
      </c>
      <c r="GY827">
        <v>0</v>
      </c>
      <c r="GZ827">
        <v>8.58</v>
      </c>
      <c r="HA827">
        <v>8.58</v>
      </c>
      <c r="HB827">
        <v>2.97</v>
      </c>
      <c r="HC827">
        <v>11.55</v>
      </c>
    </row>
    <row r="828" spans="1:211" x14ac:dyDescent="0.25">
      <c r="A828">
        <v>27</v>
      </c>
      <c r="B828">
        <v>106</v>
      </c>
      <c r="C828" t="s">
        <v>250</v>
      </c>
      <c r="D828" t="s">
        <v>251</v>
      </c>
      <c r="E828" t="s">
        <v>252</v>
      </c>
      <c r="F828" t="s">
        <v>253</v>
      </c>
      <c r="G828" t="s">
        <v>254</v>
      </c>
      <c r="H828" t="s">
        <v>255</v>
      </c>
      <c r="I828">
        <v>2022</v>
      </c>
      <c r="J828">
        <v>106</v>
      </c>
      <c r="K828" t="s">
        <v>250</v>
      </c>
      <c r="L828" t="s">
        <v>256</v>
      </c>
      <c r="M828" t="s">
        <v>257</v>
      </c>
      <c r="N828" t="s">
        <v>258</v>
      </c>
      <c r="O828" t="s">
        <v>259</v>
      </c>
      <c r="P828">
        <v>106</v>
      </c>
      <c r="Q828" t="s">
        <v>283</v>
      </c>
      <c r="R828">
        <v>291</v>
      </c>
      <c r="S828" t="s">
        <v>284</v>
      </c>
      <c r="T828" t="s">
        <v>262</v>
      </c>
      <c r="U828" t="s">
        <v>285</v>
      </c>
      <c r="V828" t="s">
        <v>286</v>
      </c>
      <c r="W828" t="s">
        <v>695</v>
      </c>
      <c r="X828">
        <v>0</v>
      </c>
      <c r="Y828" t="s">
        <v>695</v>
      </c>
      <c r="Z828">
        <v>2023</v>
      </c>
      <c r="AA828" t="s">
        <v>696</v>
      </c>
      <c r="AB828" t="s">
        <v>696</v>
      </c>
      <c r="AC828">
        <v>71</v>
      </c>
      <c r="AD828">
        <v>3.82</v>
      </c>
      <c r="AF828" t="s">
        <v>268</v>
      </c>
      <c r="AG828" t="s">
        <v>269</v>
      </c>
      <c r="AH828" t="s">
        <v>270</v>
      </c>
      <c r="AI828" t="s">
        <v>270</v>
      </c>
      <c r="AJ828" t="s">
        <v>270</v>
      </c>
      <c r="AK828" t="s">
        <v>270</v>
      </c>
      <c r="AL828">
        <v>8.5210000000000008E-3</v>
      </c>
      <c r="AM828" t="s">
        <v>271</v>
      </c>
      <c r="AN828">
        <v>41009</v>
      </c>
      <c r="AO828">
        <v>136063</v>
      </c>
    </row>
    <row r="829" spans="1:211" x14ac:dyDescent="0.25">
      <c r="A829">
        <v>27</v>
      </c>
      <c r="B829">
        <v>106</v>
      </c>
      <c r="C829" t="s">
        <v>250</v>
      </c>
      <c r="D829" t="s">
        <v>251</v>
      </c>
      <c r="E829" t="s">
        <v>252</v>
      </c>
      <c r="F829" t="s">
        <v>253</v>
      </c>
      <c r="G829" t="s">
        <v>254</v>
      </c>
      <c r="H829" t="s">
        <v>255</v>
      </c>
      <c r="I829">
        <v>2022</v>
      </c>
      <c r="J829">
        <v>106</v>
      </c>
      <c r="K829" t="s">
        <v>250</v>
      </c>
      <c r="L829" t="s">
        <v>256</v>
      </c>
      <c r="M829" t="s">
        <v>257</v>
      </c>
      <c r="N829" t="s">
        <v>258</v>
      </c>
      <c r="O829" t="s">
        <v>259</v>
      </c>
      <c r="P829">
        <v>106</v>
      </c>
      <c r="Q829" t="s">
        <v>283</v>
      </c>
      <c r="R829">
        <v>106</v>
      </c>
      <c r="S829" t="s">
        <v>250</v>
      </c>
      <c r="T829" t="s">
        <v>262</v>
      </c>
      <c r="U829" t="s">
        <v>263</v>
      </c>
      <c r="V829" t="s">
        <v>290</v>
      </c>
      <c r="W829" t="s">
        <v>697</v>
      </c>
      <c r="X829">
        <v>0</v>
      </c>
      <c r="Y829" t="s">
        <v>697</v>
      </c>
      <c r="Z829">
        <v>2023</v>
      </c>
      <c r="AA829" t="s">
        <v>698</v>
      </c>
      <c r="AB829" t="s">
        <v>698</v>
      </c>
      <c r="AC829">
        <v>88</v>
      </c>
      <c r="AD829">
        <v>7.51</v>
      </c>
      <c r="AF829" t="s">
        <v>268</v>
      </c>
      <c r="AG829" t="s">
        <v>292</v>
      </c>
      <c r="AH829" t="s">
        <v>270</v>
      </c>
      <c r="AI829" t="s">
        <v>270</v>
      </c>
      <c r="AJ829" t="s">
        <v>270</v>
      </c>
      <c r="AK829" t="s">
        <v>270</v>
      </c>
      <c r="AL829">
        <v>1.8120000000000001E-2</v>
      </c>
      <c r="AM829" t="s">
        <v>271</v>
      </c>
      <c r="AN829">
        <v>11079</v>
      </c>
      <c r="AO829">
        <v>33093</v>
      </c>
      <c r="AP829">
        <v>2</v>
      </c>
      <c r="AQ829">
        <v>41147</v>
      </c>
      <c r="AR829">
        <v>2024</v>
      </c>
      <c r="GU829">
        <v>1.02</v>
      </c>
      <c r="GV829">
        <v>0</v>
      </c>
      <c r="GY829">
        <v>0</v>
      </c>
      <c r="GZ829">
        <v>0</v>
      </c>
      <c r="HA829">
        <v>0</v>
      </c>
      <c r="HB829">
        <v>1.02</v>
      </c>
      <c r="HC829">
        <v>1.02</v>
      </c>
    </row>
    <row r="830" spans="1:211" x14ac:dyDescent="0.25">
      <c r="A830">
        <v>27</v>
      </c>
      <c r="B830">
        <v>106</v>
      </c>
      <c r="C830" t="s">
        <v>250</v>
      </c>
      <c r="D830" t="s">
        <v>251</v>
      </c>
      <c r="E830" t="s">
        <v>252</v>
      </c>
      <c r="F830" t="s">
        <v>253</v>
      </c>
      <c r="G830" t="s">
        <v>254</v>
      </c>
      <c r="H830" t="s">
        <v>255</v>
      </c>
      <c r="I830">
        <v>2022</v>
      </c>
      <c r="J830">
        <v>106</v>
      </c>
      <c r="K830" t="s">
        <v>250</v>
      </c>
      <c r="L830" t="s">
        <v>256</v>
      </c>
      <c r="M830" t="s">
        <v>257</v>
      </c>
      <c r="N830" t="s">
        <v>258</v>
      </c>
      <c r="O830" t="s">
        <v>259</v>
      </c>
      <c r="P830">
        <v>106</v>
      </c>
      <c r="Q830" t="s">
        <v>283</v>
      </c>
      <c r="R830">
        <v>106</v>
      </c>
      <c r="S830" t="s">
        <v>250</v>
      </c>
      <c r="T830" t="s">
        <v>262</v>
      </c>
      <c r="U830" t="s">
        <v>263</v>
      </c>
      <c r="V830" t="s">
        <v>290</v>
      </c>
      <c r="W830" t="s">
        <v>699</v>
      </c>
      <c r="X830">
        <v>0</v>
      </c>
      <c r="Y830" t="s">
        <v>699</v>
      </c>
      <c r="Z830">
        <v>2023</v>
      </c>
      <c r="AA830" t="s">
        <v>698</v>
      </c>
      <c r="AB830" t="s">
        <v>698</v>
      </c>
      <c r="AC830">
        <v>89</v>
      </c>
      <c r="AD830">
        <v>7.39</v>
      </c>
      <c r="AF830" t="s">
        <v>268</v>
      </c>
      <c r="AG830" t="s">
        <v>292</v>
      </c>
      <c r="AH830" t="s">
        <v>270</v>
      </c>
      <c r="AI830" t="s">
        <v>270</v>
      </c>
      <c r="AJ830" t="s">
        <v>270</v>
      </c>
      <c r="AK830" t="s">
        <v>270</v>
      </c>
      <c r="AL830">
        <v>1.9220999999999999E-2</v>
      </c>
      <c r="AM830" t="s">
        <v>271</v>
      </c>
      <c r="AN830">
        <v>299315</v>
      </c>
      <c r="AO830">
        <v>812923</v>
      </c>
      <c r="AP830">
        <v>1</v>
      </c>
      <c r="AQ830">
        <v>41148</v>
      </c>
      <c r="AR830">
        <v>2023</v>
      </c>
      <c r="GV830">
        <v>1.25</v>
      </c>
      <c r="GW830">
        <v>1.91</v>
      </c>
      <c r="GY830">
        <v>0</v>
      </c>
      <c r="GZ830">
        <v>0</v>
      </c>
      <c r="HA830">
        <v>0</v>
      </c>
      <c r="HB830">
        <v>3.16</v>
      </c>
      <c r="HC830">
        <v>3.16</v>
      </c>
    </row>
    <row r="831" spans="1:211" x14ac:dyDescent="0.25">
      <c r="A831">
        <v>27</v>
      </c>
      <c r="B831">
        <v>106</v>
      </c>
      <c r="C831" t="s">
        <v>250</v>
      </c>
      <c r="D831" t="s">
        <v>251</v>
      </c>
      <c r="E831" t="s">
        <v>252</v>
      </c>
      <c r="F831" t="s">
        <v>253</v>
      </c>
      <c r="G831" t="s">
        <v>254</v>
      </c>
      <c r="H831" t="s">
        <v>255</v>
      </c>
      <c r="I831">
        <v>2022</v>
      </c>
      <c r="J831">
        <v>106</v>
      </c>
      <c r="K831" t="s">
        <v>250</v>
      </c>
      <c r="L831" t="s">
        <v>256</v>
      </c>
      <c r="M831" t="s">
        <v>257</v>
      </c>
      <c r="N831" t="s">
        <v>258</v>
      </c>
      <c r="O831" t="s">
        <v>259</v>
      </c>
      <c r="P831">
        <v>106</v>
      </c>
      <c r="Q831" t="s">
        <v>283</v>
      </c>
      <c r="R831">
        <v>106</v>
      </c>
      <c r="S831" t="s">
        <v>250</v>
      </c>
      <c r="T831" t="s">
        <v>262</v>
      </c>
      <c r="U831" t="s">
        <v>263</v>
      </c>
      <c r="V831" t="s">
        <v>290</v>
      </c>
      <c r="W831" t="s">
        <v>699</v>
      </c>
      <c r="X831">
        <v>0</v>
      </c>
      <c r="Y831" t="s">
        <v>699</v>
      </c>
      <c r="Z831">
        <v>2023</v>
      </c>
      <c r="AA831" t="s">
        <v>698</v>
      </c>
      <c r="AB831" t="s">
        <v>698</v>
      </c>
      <c r="AC831">
        <v>89</v>
      </c>
      <c r="AD831">
        <v>7.39</v>
      </c>
      <c r="AF831" t="s">
        <v>268</v>
      </c>
      <c r="AG831" t="s">
        <v>292</v>
      </c>
      <c r="AH831" t="s">
        <v>270</v>
      </c>
      <c r="AI831" t="s">
        <v>270</v>
      </c>
      <c r="AJ831" t="s">
        <v>270</v>
      </c>
      <c r="AK831" t="s">
        <v>270</v>
      </c>
      <c r="AL831">
        <v>1.9220999999999999E-2</v>
      </c>
      <c r="AM831" t="s">
        <v>271</v>
      </c>
      <c r="AN831">
        <v>299315</v>
      </c>
      <c r="AO831">
        <v>812923</v>
      </c>
      <c r="AP831">
        <v>2</v>
      </c>
      <c r="AQ831">
        <v>41148</v>
      </c>
      <c r="AR831">
        <v>2024</v>
      </c>
      <c r="GP831">
        <v>47.77</v>
      </c>
      <c r="GU831">
        <v>25.17</v>
      </c>
      <c r="GV831">
        <v>0.62</v>
      </c>
      <c r="GY831">
        <v>0</v>
      </c>
      <c r="GZ831">
        <v>47.77</v>
      </c>
      <c r="HA831">
        <v>47.77</v>
      </c>
      <c r="HB831">
        <v>25.79</v>
      </c>
      <c r="HC831">
        <v>73.56</v>
      </c>
    </row>
    <row r="832" spans="1:211" x14ac:dyDescent="0.25">
      <c r="A832">
        <v>27</v>
      </c>
      <c r="B832">
        <v>106</v>
      </c>
      <c r="C832" t="s">
        <v>250</v>
      </c>
      <c r="D832" t="s">
        <v>251</v>
      </c>
      <c r="E832" t="s">
        <v>252</v>
      </c>
      <c r="F832" t="s">
        <v>253</v>
      </c>
      <c r="G832" t="s">
        <v>254</v>
      </c>
      <c r="H832" t="s">
        <v>255</v>
      </c>
      <c r="I832">
        <v>2022</v>
      </c>
      <c r="J832">
        <v>106</v>
      </c>
      <c r="K832" t="s">
        <v>250</v>
      </c>
      <c r="L832" t="s">
        <v>256</v>
      </c>
      <c r="M832" t="s">
        <v>257</v>
      </c>
      <c r="N832" t="s">
        <v>258</v>
      </c>
      <c r="O832" t="s">
        <v>259</v>
      </c>
      <c r="P832">
        <v>106</v>
      </c>
      <c r="Q832" t="s">
        <v>283</v>
      </c>
      <c r="R832">
        <v>106</v>
      </c>
      <c r="S832" t="s">
        <v>250</v>
      </c>
      <c r="T832" t="s">
        <v>262</v>
      </c>
      <c r="U832" t="s">
        <v>263</v>
      </c>
      <c r="V832" t="s">
        <v>290</v>
      </c>
      <c r="W832" t="s">
        <v>700</v>
      </c>
      <c r="X832">
        <v>0</v>
      </c>
      <c r="Y832" t="s">
        <v>700</v>
      </c>
      <c r="Z832">
        <v>2023</v>
      </c>
      <c r="AA832" t="s">
        <v>701</v>
      </c>
      <c r="AB832" t="s">
        <v>701</v>
      </c>
      <c r="AC832">
        <v>92</v>
      </c>
      <c r="AD832">
        <v>8.39</v>
      </c>
      <c r="AF832" t="s">
        <v>268</v>
      </c>
      <c r="AG832" t="s">
        <v>292</v>
      </c>
      <c r="AH832" t="s">
        <v>270</v>
      </c>
      <c r="AI832" t="s">
        <v>270</v>
      </c>
      <c r="AJ832" t="s">
        <v>270</v>
      </c>
      <c r="AK832" t="s">
        <v>270</v>
      </c>
      <c r="AL832">
        <v>8.7320000000000002E-3</v>
      </c>
      <c r="AM832" t="s">
        <v>271</v>
      </c>
      <c r="AN832">
        <v>109406</v>
      </c>
      <c r="AO832">
        <v>388733</v>
      </c>
      <c r="AP832">
        <v>1</v>
      </c>
      <c r="AQ832">
        <v>41149</v>
      </c>
      <c r="AR832">
        <v>2023</v>
      </c>
      <c r="GV832">
        <v>1.64</v>
      </c>
      <c r="GW832">
        <v>2.5</v>
      </c>
      <c r="GY832">
        <v>0</v>
      </c>
      <c r="GZ832">
        <v>0</v>
      </c>
      <c r="HA832">
        <v>0</v>
      </c>
      <c r="HB832">
        <v>4.1399999999999997</v>
      </c>
      <c r="HC832">
        <v>4.1399999999999997</v>
      </c>
    </row>
    <row r="833" spans="1:211" x14ac:dyDescent="0.25">
      <c r="A833">
        <v>27</v>
      </c>
      <c r="B833">
        <v>106</v>
      </c>
      <c r="C833" t="s">
        <v>250</v>
      </c>
      <c r="D833" t="s">
        <v>251</v>
      </c>
      <c r="E833" t="s">
        <v>252</v>
      </c>
      <c r="F833" t="s">
        <v>253</v>
      </c>
      <c r="G833" t="s">
        <v>254</v>
      </c>
      <c r="H833" t="s">
        <v>255</v>
      </c>
      <c r="I833">
        <v>2022</v>
      </c>
      <c r="J833">
        <v>106</v>
      </c>
      <c r="K833" t="s">
        <v>250</v>
      </c>
      <c r="L833" t="s">
        <v>256</v>
      </c>
      <c r="M833" t="s">
        <v>257</v>
      </c>
      <c r="N833" t="s">
        <v>258</v>
      </c>
      <c r="O833" t="s">
        <v>259</v>
      </c>
      <c r="P833">
        <v>106</v>
      </c>
      <c r="Q833" t="s">
        <v>283</v>
      </c>
      <c r="R833">
        <v>106</v>
      </c>
      <c r="S833" t="s">
        <v>250</v>
      </c>
      <c r="T833" t="s">
        <v>262</v>
      </c>
      <c r="U833" t="s">
        <v>263</v>
      </c>
      <c r="V833" t="s">
        <v>290</v>
      </c>
      <c r="W833" t="s">
        <v>700</v>
      </c>
      <c r="X833">
        <v>0</v>
      </c>
      <c r="Y833" t="s">
        <v>700</v>
      </c>
      <c r="Z833">
        <v>2023</v>
      </c>
      <c r="AA833" t="s">
        <v>701</v>
      </c>
      <c r="AB833" t="s">
        <v>701</v>
      </c>
      <c r="AC833">
        <v>92</v>
      </c>
      <c r="AD833">
        <v>8.39</v>
      </c>
      <c r="AF833" t="s">
        <v>268</v>
      </c>
      <c r="AG833" t="s">
        <v>292</v>
      </c>
      <c r="AH833" t="s">
        <v>270</v>
      </c>
      <c r="AI833" t="s">
        <v>270</v>
      </c>
      <c r="AJ833" t="s">
        <v>270</v>
      </c>
      <c r="AK833" t="s">
        <v>270</v>
      </c>
      <c r="AL833">
        <v>8.7320000000000002E-3</v>
      </c>
      <c r="AM833" t="s">
        <v>271</v>
      </c>
      <c r="AN833">
        <v>109406</v>
      </c>
      <c r="AO833">
        <v>388733</v>
      </c>
      <c r="AP833">
        <v>2</v>
      </c>
      <c r="AQ833">
        <v>41149</v>
      </c>
      <c r="AR833">
        <v>2024</v>
      </c>
      <c r="CM833">
        <v>35.39</v>
      </c>
      <c r="GP833">
        <v>13.01</v>
      </c>
      <c r="GU833">
        <v>23.14</v>
      </c>
      <c r="GV833">
        <v>3.27</v>
      </c>
      <c r="GY833">
        <v>35.39</v>
      </c>
      <c r="GZ833">
        <v>13.01</v>
      </c>
      <c r="HA833">
        <v>48.4</v>
      </c>
      <c r="HB833">
        <v>26.41</v>
      </c>
      <c r="HC833">
        <v>74.809999999999988</v>
      </c>
    </row>
    <row r="834" spans="1:211" x14ac:dyDescent="0.25">
      <c r="A834">
        <v>27</v>
      </c>
      <c r="B834">
        <v>106</v>
      </c>
      <c r="C834" t="s">
        <v>250</v>
      </c>
      <c r="D834" t="s">
        <v>251</v>
      </c>
      <c r="E834" t="s">
        <v>252</v>
      </c>
      <c r="F834" t="s">
        <v>253</v>
      </c>
      <c r="G834" t="s">
        <v>254</v>
      </c>
      <c r="H834" t="s">
        <v>255</v>
      </c>
      <c r="I834">
        <v>2022</v>
      </c>
      <c r="J834">
        <v>106</v>
      </c>
      <c r="K834" t="s">
        <v>250</v>
      </c>
      <c r="L834" t="s">
        <v>256</v>
      </c>
      <c r="M834" t="s">
        <v>257</v>
      </c>
      <c r="N834" t="s">
        <v>258</v>
      </c>
      <c r="O834" t="s">
        <v>259</v>
      </c>
      <c r="P834">
        <v>106</v>
      </c>
      <c r="Q834" t="s">
        <v>283</v>
      </c>
      <c r="R834">
        <v>106</v>
      </c>
      <c r="S834" t="s">
        <v>250</v>
      </c>
      <c r="T834" t="s">
        <v>262</v>
      </c>
      <c r="U834" t="s">
        <v>263</v>
      </c>
      <c r="V834" t="s">
        <v>290</v>
      </c>
      <c r="W834" t="s">
        <v>702</v>
      </c>
      <c r="X834">
        <v>0</v>
      </c>
      <c r="Y834" t="s">
        <v>702</v>
      </c>
      <c r="Z834">
        <v>2023</v>
      </c>
      <c r="AA834" t="s">
        <v>701</v>
      </c>
      <c r="AB834" t="s">
        <v>701</v>
      </c>
      <c r="AC834">
        <v>90</v>
      </c>
      <c r="AD834">
        <v>8.08</v>
      </c>
      <c r="AF834" t="s">
        <v>268</v>
      </c>
      <c r="AG834" t="s">
        <v>292</v>
      </c>
      <c r="AH834" t="s">
        <v>270</v>
      </c>
      <c r="AI834" t="s">
        <v>270</v>
      </c>
      <c r="AJ834" t="s">
        <v>270</v>
      </c>
      <c r="AK834" t="s">
        <v>270</v>
      </c>
      <c r="AL834">
        <v>1.372E-2</v>
      </c>
      <c r="AM834" t="s">
        <v>271</v>
      </c>
      <c r="AN834">
        <v>121132</v>
      </c>
      <c r="AO834">
        <v>443369</v>
      </c>
      <c r="AP834">
        <v>1</v>
      </c>
      <c r="AQ834">
        <v>41150</v>
      </c>
      <c r="AR834">
        <v>2023</v>
      </c>
      <c r="GV834">
        <v>1.68</v>
      </c>
      <c r="GW834">
        <v>2.58</v>
      </c>
      <c r="GY834">
        <v>0</v>
      </c>
      <c r="GZ834">
        <v>0</v>
      </c>
      <c r="HA834">
        <v>0</v>
      </c>
      <c r="HB834">
        <v>4.26</v>
      </c>
      <c r="HC834">
        <v>4.26</v>
      </c>
    </row>
    <row r="835" spans="1:211" x14ac:dyDescent="0.25">
      <c r="A835">
        <v>27</v>
      </c>
      <c r="B835">
        <v>106</v>
      </c>
      <c r="C835" t="s">
        <v>250</v>
      </c>
      <c r="D835" t="s">
        <v>251</v>
      </c>
      <c r="E835" t="s">
        <v>252</v>
      </c>
      <c r="F835" t="s">
        <v>253</v>
      </c>
      <c r="G835" t="s">
        <v>254</v>
      </c>
      <c r="H835" t="s">
        <v>255</v>
      </c>
      <c r="I835">
        <v>2022</v>
      </c>
      <c r="J835">
        <v>106</v>
      </c>
      <c r="K835" t="s">
        <v>250</v>
      </c>
      <c r="L835" t="s">
        <v>256</v>
      </c>
      <c r="M835" t="s">
        <v>257</v>
      </c>
      <c r="N835" t="s">
        <v>258</v>
      </c>
      <c r="O835" t="s">
        <v>259</v>
      </c>
      <c r="P835">
        <v>106</v>
      </c>
      <c r="Q835" t="s">
        <v>283</v>
      </c>
      <c r="R835">
        <v>106</v>
      </c>
      <c r="S835" t="s">
        <v>250</v>
      </c>
      <c r="T835" t="s">
        <v>262</v>
      </c>
      <c r="U835" t="s">
        <v>263</v>
      </c>
      <c r="V835" t="s">
        <v>290</v>
      </c>
      <c r="W835" t="s">
        <v>702</v>
      </c>
      <c r="X835">
        <v>0</v>
      </c>
      <c r="Y835" t="s">
        <v>702</v>
      </c>
      <c r="Z835">
        <v>2023</v>
      </c>
      <c r="AA835" t="s">
        <v>701</v>
      </c>
      <c r="AB835" t="s">
        <v>701</v>
      </c>
      <c r="AC835">
        <v>90</v>
      </c>
      <c r="AD835">
        <v>8.08</v>
      </c>
      <c r="AF835" t="s">
        <v>268</v>
      </c>
      <c r="AG835" t="s">
        <v>292</v>
      </c>
      <c r="AH835" t="s">
        <v>270</v>
      </c>
      <c r="AI835" t="s">
        <v>270</v>
      </c>
      <c r="AJ835" t="s">
        <v>270</v>
      </c>
      <c r="AK835" t="s">
        <v>270</v>
      </c>
      <c r="AL835">
        <v>1.372E-2</v>
      </c>
      <c r="AM835" t="s">
        <v>271</v>
      </c>
      <c r="AN835">
        <v>121132</v>
      </c>
      <c r="AO835">
        <v>443369</v>
      </c>
      <c r="AP835">
        <v>2</v>
      </c>
      <c r="AQ835">
        <v>41150</v>
      </c>
      <c r="AR835">
        <v>2024</v>
      </c>
      <c r="GU835">
        <v>17.579999999999998</v>
      </c>
      <c r="GV835">
        <v>0.84</v>
      </c>
      <c r="GY835">
        <v>0</v>
      </c>
      <c r="GZ835">
        <v>0</v>
      </c>
      <c r="HA835">
        <v>0</v>
      </c>
      <c r="HB835">
        <v>18.420000000000002</v>
      </c>
      <c r="HC835">
        <v>18.419999999999998</v>
      </c>
    </row>
    <row r="836" spans="1:211" x14ac:dyDescent="0.25">
      <c r="A836">
        <v>27</v>
      </c>
      <c r="B836">
        <v>106</v>
      </c>
      <c r="C836" t="s">
        <v>250</v>
      </c>
      <c r="D836" t="s">
        <v>251</v>
      </c>
      <c r="E836" t="s">
        <v>252</v>
      </c>
      <c r="F836" t="s">
        <v>253</v>
      </c>
      <c r="G836" t="s">
        <v>254</v>
      </c>
      <c r="H836" t="s">
        <v>255</v>
      </c>
      <c r="I836">
        <v>2023</v>
      </c>
      <c r="J836">
        <v>106</v>
      </c>
      <c r="K836" t="s">
        <v>250</v>
      </c>
      <c r="L836" t="s">
        <v>256</v>
      </c>
      <c r="M836" t="s">
        <v>257</v>
      </c>
      <c r="N836" t="s">
        <v>258</v>
      </c>
      <c r="O836" t="s">
        <v>259</v>
      </c>
      <c r="P836">
        <v>420</v>
      </c>
      <c r="Q836" t="s">
        <v>260</v>
      </c>
      <c r="R836">
        <v>420</v>
      </c>
      <c r="S836" t="s">
        <v>261</v>
      </c>
      <c r="T836" t="s">
        <v>262</v>
      </c>
      <c r="U836" t="s">
        <v>263</v>
      </c>
      <c r="V836" t="s">
        <v>264</v>
      </c>
      <c r="W836" t="s">
        <v>703</v>
      </c>
      <c r="X836">
        <v>0</v>
      </c>
      <c r="Y836" t="s">
        <v>703</v>
      </c>
      <c r="Z836">
        <v>2024</v>
      </c>
      <c r="AA836" t="s">
        <v>704</v>
      </c>
      <c r="AB836" t="s">
        <v>704</v>
      </c>
      <c r="AD836">
        <v>8.1999999999999993</v>
      </c>
      <c r="AF836" t="s">
        <v>268</v>
      </c>
      <c r="AG836" t="s">
        <v>269</v>
      </c>
      <c r="AH836" t="s">
        <v>270</v>
      </c>
      <c r="AI836" t="s">
        <v>270</v>
      </c>
      <c r="AJ836" t="s">
        <v>270</v>
      </c>
      <c r="AK836" t="s">
        <v>270</v>
      </c>
      <c r="AL836">
        <v>0</v>
      </c>
      <c r="AM836" t="s">
        <v>271</v>
      </c>
      <c r="AN836">
        <v>41719</v>
      </c>
      <c r="AO836">
        <v>218615</v>
      </c>
    </row>
    <row r="837" spans="1:211" x14ac:dyDescent="0.25">
      <c r="A837">
        <v>27</v>
      </c>
      <c r="B837">
        <v>106</v>
      </c>
      <c r="C837" t="s">
        <v>250</v>
      </c>
      <c r="D837" t="s">
        <v>251</v>
      </c>
      <c r="E837" t="s">
        <v>252</v>
      </c>
      <c r="F837" t="s">
        <v>253</v>
      </c>
      <c r="G837" t="s">
        <v>254</v>
      </c>
      <c r="H837" t="s">
        <v>255</v>
      </c>
      <c r="I837">
        <v>2023</v>
      </c>
      <c r="J837">
        <v>106</v>
      </c>
      <c r="K837" t="s">
        <v>250</v>
      </c>
      <c r="L837" t="s">
        <v>256</v>
      </c>
      <c r="M837" t="s">
        <v>257</v>
      </c>
      <c r="N837" t="s">
        <v>258</v>
      </c>
      <c r="O837" t="s">
        <v>259</v>
      </c>
      <c r="P837">
        <v>106</v>
      </c>
      <c r="Q837" t="s">
        <v>283</v>
      </c>
      <c r="R837">
        <v>291</v>
      </c>
      <c r="S837" t="s">
        <v>284</v>
      </c>
      <c r="T837" t="s">
        <v>262</v>
      </c>
      <c r="U837" t="s">
        <v>285</v>
      </c>
      <c r="V837" t="s">
        <v>286</v>
      </c>
      <c r="W837" t="s">
        <v>705</v>
      </c>
      <c r="X837">
        <v>0</v>
      </c>
      <c r="Y837" t="s">
        <v>705</v>
      </c>
      <c r="Z837">
        <v>2024</v>
      </c>
      <c r="AA837" t="s">
        <v>706</v>
      </c>
      <c r="AB837" t="s">
        <v>706</v>
      </c>
      <c r="AC837">
        <v>72</v>
      </c>
      <c r="AD837">
        <v>3.53</v>
      </c>
      <c r="AF837" t="s">
        <v>268</v>
      </c>
      <c r="AG837" t="s">
        <v>269</v>
      </c>
      <c r="AH837" t="s">
        <v>270</v>
      </c>
      <c r="AI837" t="s">
        <v>270</v>
      </c>
      <c r="AJ837" t="s">
        <v>270</v>
      </c>
      <c r="AK837" t="s">
        <v>270</v>
      </c>
      <c r="AL837">
        <v>0</v>
      </c>
      <c r="AM837" t="s">
        <v>271</v>
      </c>
      <c r="AN837">
        <v>50045</v>
      </c>
      <c r="AO837">
        <v>260021</v>
      </c>
    </row>
    <row r="838" spans="1:211" x14ac:dyDescent="0.25">
      <c r="A838">
        <v>27</v>
      </c>
      <c r="B838">
        <v>106</v>
      </c>
      <c r="C838" t="s">
        <v>250</v>
      </c>
      <c r="D838" t="s">
        <v>251</v>
      </c>
      <c r="E838" t="s">
        <v>252</v>
      </c>
      <c r="F838" t="s">
        <v>253</v>
      </c>
      <c r="G838" t="s">
        <v>254</v>
      </c>
      <c r="H838" t="s">
        <v>255</v>
      </c>
      <c r="I838">
        <v>2023</v>
      </c>
      <c r="J838">
        <v>106</v>
      </c>
      <c r="K838" t="s">
        <v>250</v>
      </c>
      <c r="L838" t="s">
        <v>256</v>
      </c>
      <c r="M838" t="s">
        <v>257</v>
      </c>
      <c r="N838" t="s">
        <v>258</v>
      </c>
      <c r="O838" t="s">
        <v>259</v>
      </c>
      <c r="P838">
        <v>106</v>
      </c>
      <c r="Q838" t="s">
        <v>283</v>
      </c>
      <c r="R838">
        <v>106</v>
      </c>
      <c r="S838" t="s">
        <v>250</v>
      </c>
      <c r="T838" t="s">
        <v>262</v>
      </c>
      <c r="U838" t="s">
        <v>263</v>
      </c>
      <c r="V838" t="s">
        <v>290</v>
      </c>
      <c r="W838" t="s">
        <v>1252</v>
      </c>
      <c r="X838">
        <v>0</v>
      </c>
      <c r="Y838" t="s">
        <v>1252</v>
      </c>
      <c r="Z838">
        <v>2024</v>
      </c>
      <c r="AA838" t="s">
        <v>1253</v>
      </c>
      <c r="AB838" t="s">
        <v>1253</v>
      </c>
      <c r="AC838">
        <v>89</v>
      </c>
      <c r="AD838">
        <v>7.46</v>
      </c>
      <c r="AF838" t="s">
        <v>268</v>
      </c>
      <c r="AG838" t="s">
        <v>292</v>
      </c>
      <c r="AH838" t="s">
        <v>270</v>
      </c>
      <c r="AI838" t="s">
        <v>270</v>
      </c>
      <c r="AJ838" t="s">
        <v>270</v>
      </c>
      <c r="AK838" t="s">
        <v>270</v>
      </c>
      <c r="AL838">
        <v>1.8E-3</v>
      </c>
      <c r="AM838" t="s">
        <v>271</v>
      </c>
      <c r="AN838">
        <v>294891</v>
      </c>
      <c r="AO838">
        <v>896304</v>
      </c>
      <c r="AP838">
        <v>1</v>
      </c>
      <c r="AQ838">
        <v>42067</v>
      </c>
      <c r="AR838">
        <v>2024</v>
      </c>
      <c r="GU838">
        <v>1.1499999999999999</v>
      </c>
      <c r="GV838">
        <v>0</v>
      </c>
      <c r="GY838">
        <v>0</v>
      </c>
      <c r="GZ838">
        <v>0</v>
      </c>
      <c r="HA838">
        <v>0</v>
      </c>
      <c r="HB838">
        <v>1.1499999999999999</v>
      </c>
      <c r="HC838">
        <v>1.1499999999999999</v>
      </c>
    </row>
    <row r="839" spans="1:211" x14ac:dyDescent="0.25">
      <c r="A839">
        <v>27</v>
      </c>
      <c r="B839">
        <v>106</v>
      </c>
      <c r="C839" t="s">
        <v>250</v>
      </c>
      <c r="D839" t="s">
        <v>251</v>
      </c>
      <c r="E839" t="s">
        <v>252</v>
      </c>
      <c r="F839" t="s">
        <v>253</v>
      </c>
      <c r="G839" t="s">
        <v>254</v>
      </c>
      <c r="H839" t="s">
        <v>255</v>
      </c>
      <c r="I839">
        <v>2023</v>
      </c>
      <c r="J839">
        <v>106</v>
      </c>
      <c r="K839" t="s">
        <v>250</v>
      </c>
      <c r="L839" t="s">
        <v>256</v>
      </c>
      <c r="M839" t="s">
        <v>257</v>
      </c>
      <c r="N839" t="s">
        <v>258</v>
      </c>
      <c r="O839" t="s">
        <v>259</v>
      </c>
      <c r="P839">
        <v>106</v>
      </c>
      <c r="Q839" t="s">
        <v>283</v>
      </c>
      <c r="R839">
        <v>106</v>
      </c>
      <c r="S839" t="s">
        <v>250</v>
      </c>
      <c r="T839" t="s">
        <v>262</v>
      </c>
      <c r="U839" t="s">
        <v>263</v>
      </c>
      <c r="V839" t="s">
        <v>290</v>
      </c>
      <c r="W839" t="s">
        <v>1254</v>
      </c>
      <c r="X839">
        <v>0</v>
      </c>
      <c r="Y839" t="s">
        <v>1254</v>
      </c>
      <c r="Z839">
        <v>2024</v>
      </c>
      <c r="AA839" t="s">
        <v>1255</v>
      </c>
      <c r="AB839" t="s">
        <v>1255</v>
      </c>
      <c r="AC839">
        <v>87</v>
      </c>
      <c r="AD839">
        <v>7.16</v>
      </c>
      <c r="AF839" t="s">
        <v>268</v>
      </c>
      <c r="AG839" t="s">
        <v>292</v>
      </c>
      <c r="AH839" t="s">
        <v>270</v>
      </c>
      <c r="AI839" t="s">
        <v>270</v>
      </c>
      <c r="AJ839" t="s">
        <v>270</v>
      </c>
      <c r="AK839" t="s">
        <v>270</v>
      </c>
      <c r="AL839">
        <v>4.0000000000000002E-4</v>
      </c>
      <c r="AM839" t="s">
        <v>271</v>
      </c>
      <c r="AN839">
        <v>205611</v>
      </c>
      <c r="AO839">
        <v>874097</v>
      </c>
      <c r="AP839">
        <v>1</v>
      </c>
      <c r="AQ839">
        <v>42068</v>
      </c>
      <c r="AR839">
        <v>2024</v>
      </c>
      <c r="GU839">
        <v>4.84</v>
      </c>
      <c r="GV839">
        <v>0</v>
      </c>
      <c r="GY839">
        <v>0</v>
      </c>
      <c r="GZ839">
        <v>0</v>
      </c>
      <c r="HA839">
        <v>0</v>
      </c>
      <c r="HB839">
        <v>4.84</v>
      </c>
      <c r="HC839">
        <v>4.84</v>
      </c>
    </row>
    <row r="840" spans="1:211" x14ac:dyDescent="0.25">
      <c r="A840">
        <v>27</v>
      </c>
      <c r="B840">
        <v>106</v>
      </c>
      <c r="C840" t="s">
        <v>250</v>
      </c>
      <c r="D840" t="s">
        <v>251</v>
      </c>
      <c r="E840" t="s">
        <v>252</v>
      </c>
      <c r="F840" t="s">
        <v>253</v>
      </c>
      <c r="G840" t="s">
        <v>254</v>
      </c>
      <c r="H840" t="s">
        <v>255</v>
      </c>
      <c r="I840">
        <v>2023</v>
      </c>
      <c r="J840">
        <v>106</v>
      </c>
      <c r="K840" t="s">
        <v>250</v>
      </c>
      <c r="L840" t="s">
        <v>256</v>
      </c>
      <c r="M840" t="s">
        <v>257</v>
      </c>
      <c r="N840" t="s">
        <v>258</v>
      </c>
      <c r="O840" t="s">
        <v>259</v>
      </c>
      <c r="P840">
        <v>106</v>
      </c>
      <c r="Q840" t="s">
        <v>283</v>
      </c>
      <c r="R840">
        <v>106</v>
      </c>
      <c r="S840" t="s">
        <v>250</v>
      </c>
      <c r="T840" t="s">
        <v>262</v>
      </c>
      <c r="U840" t="s">
        <v>263</v>
      </c>
      <c r="V840" t="s">
        <v>290</v>
      </c>
      <c r="W840" t="s">
        <v>1250</v>
      </c>
      <c r="X840">
        <v>0</v>
      </c>
      <c r="Y840" t="s">
        <v>1250</v>
      </c>
      <c r="Z840">
        <v>2024</v>
      </c>
      <c r="AA840" t="s">
        <v>1251</v>
      </c>
      <c r="AB840" t="s">
        <v>1251</v>
      </c>
      <c r="AC840">
        <v>84</v>
      </c>
      <c r="AD840">
        <v>7.12</v>
      </c>
      <c r="AF840" t="s">
        <v>268</v>
      </c>
      <c r="AG840" t="s">
        <v>292</v>
      </c>
      <c r="AH840" t="s">
        <v>270</v>
      </c>
      <c r="AI840" t="s">
        <v>270</v>
      </c>
      <c r="AJ840" t="s">
        <v>270</v>
      </c>
      <c r="AK840" t="s">
        <v>270</v>
      </c>
      <c r="AL840">
        <v>0</v>
      </c>
      <c r="AM840" t="s">
        <v>271</v>
      </c>
      <c r="AN840">
        <v>165402</v>
      </c>
      <c r="AO840">
        <v>205708</v>
      </c>
    </row>
    <row r="841" spans="1:211" x14ac:dyDescent="0.25">
      <c r="A841">
        <v>27</v>
      </c>
      <c r="B841">
        <v>106</v>
      </c>
      <c r="C841" t="s">
        <v>250</v>
      </c>
      <c r="D841" t="s">
        <v>251</v>
      </c>
      <c r="E841" t="s">
        <v>252</v>
      </c>
      <c r="F841" t="s">
        <v>253</v>
      </c>
      <c r="G841" t="s">
        <v>254</v>
      </c>
      <c r="H841" t="s">
        <v>255</v>
      </c>
      <c r="I841">
        <v>2023</v>
      </c>
      <c r="J841">
        <v>106</v>
      </c>
      <c r="K841" t="s">
        <v>250</v>
      </c>
      <c r="L841" t="s">
        <v>256</v>
      </c>
      <c r="M841" t="s">
        <v>257</v>
      </c>
      <c r="N841" t="s">
        <v>258</v>
      </c>
      <c r="O841" t="s">
        <v>259</v>
      </c>
      <c r="P841">
        <v>106</v>
      </c>
      <c r="Q841" t="s">
        <v>283</v>
      </c>
      <c r="R841">
        <v>106</v>
      </c>
      <c r="S841" t="s">
        <v>250</v>
      </c>
      <c r="T841" t="s">
        <v>262</v>
      </c>
      <c r="U841" t="s">
        <v>263</v>
      </c>
      <c r="V841" t="s">
        <v>290</v>
      </c>
      <c r="W841" t="s">
        <v>1256</v>
      </c>
      <c r="X841">
        <v>0</v>
      </c>
      <c r="Y841" t="s">
        <v>1256</v>
      </c>
      <c r="Z841">
        <v>2024</v>
      </c>
      <c r="AA841" t="s">
        <v>1257</v>
      </c>
      <c r="AB841" t="s">
        <v>1257</v>
      </c>
      <c r="AC841">
        <v>107</v>
      </c>
      <c r="AD841">
        <v>14.06</v>
      </c>
      <c r="AF841" t="s">
        <v>268</v>
      </c>
      <c r="AG841" t="s">
        <v>292</v>
      </c>
      <c r="AH841" t="s">
        <v>270</v>
      </c>
      <c r="AI841" t="s">
        <v>270</v>
      </c>
      <c r="AJ841" t="s">
        <v>270</v>
      </c>
      <c r="AK841" t="s">
        <v>270</v>
      </c>
      <c r="AL841">
        <v>1.6000000000000001E-3</v>
      </c>
      <c r="AM841" t="s">
        <v>271</v>
      </c>
      <c r="AN841">
        <v>59773</v>
      </c>
      <c r="AO841">
        <v>278857</v>
      </c>
    </row>
  </sheetData>
  <autoFilter ref="A1:HC821" xr:uid="{0FB01E6D-D735-4885-8D19-B39325AED40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9E8CD-A862-42CE-BB02-D40B61616CCE}">
  <dimension ref="A1:T29"/>
  <sheetViews>
    <sheetView workbookViewId="0">
      <selection activeCell="E34" sqref="E34"/>
    </sheetView>
  </sheetViews>
  <sheetFormatPr defaultRowHeight="15" x14ac:dyDescent="0.25"/>
  <cols>
    <col min="1" max="1" width="15.140625" bestFit="1" customWidth="1"/>
    <col min="2" max="2" width="16.28515625" bestFit="1" customWidth="1"/>
    <col min="3" max="3" width="7" bestFit="1" customWidth="1"/>
    <col min="4" max="5" width="8" bestFit="1" customWidth="1"/>
    <col min="6" max="8" width="7" bestFit="1" customWidth="1"/>
    <col min="9" max="17" width="8" bestFit="1" customWidth="1"/>
    <col min="18" max="18" width="7" bestFit="1" customWidth="1"/>
    <col min="19" max="19" width="6" bestFit="1" customWidth="1"/>
    <col min="20" max="20" width="5" bestFit="1" customWidth="1"/>
    <col min="21" max="21" width="7" bestFit="1" customWidth="1"/>
    <col min="22" max="22" width="8" bestFit="1" customWidth="1"/>
    <col min="23" max="26" width="7" bestFit="1" customWidth="1"/>
    <col min="27" max="27" width="6" bestFit="1" customWidth="1"/>
    <col min="28" max="29" width="5" bestFit="1" customWidth="1"/>
    <col min="30" max="30" width="15" bestFit="1" customWidth="1"/>
    <col min="31" max="31" width="10.42578125" bestFit="1" customWidth="1"/>
    <col min="32" max="33" width="7" bestFit="1" customWidth="1"/>
    <col min="34" max="34" width="8" bestFit="1" customWidth="1"/>
    <col min="35" max="37" width="7" bestFit="1" customWidth="1"/>
    <col min="38" max="46" width="8" bestFit="1" customWidth="1"/>
    <col min="47" max="47" width="7" bestFit="1" customWidth="1"/>
    <col min="48" max="48" width="6" bestFit="1" customWidth="1"/>
    <col min="49" max="49" width="5" bestFit="1" customWidth="1"/>
    <col min="50" max="50" width="13.5703125" bestFit="1" customWidth="1"/>
  </cols>
  <sheetData>
    <row r="1" spans="1:20" x14ac:dyDescent="0.25">
      <c r="A1" s="9" t="s">
        <v>74</v>
      </c>
      <c r="B1" t="s">
        <v>707</v>
      </c>
    </row>
    <row r="2" spans="1:20" x14ac:dyDescent="0.25">
      <c r="A2" s="9" t="s">
        <v>47</v>
      </c>
      <c r="B2" t="s">
        <v>250</v>
      </c>
    </row>
    <row r="3" spans="1:20" x14ac:dyDescent="0.25">
      <c r="A3" s="9" t="s">
        <v>44</v>
      </c>
      <c r="B3" t="s">
        <v>707</v>
      </c>
    </row>
    <row r="5" spans="1:20" x14ac:dyDescent="0.25">
      <c r="A5" s="9" t="s">
        <v>713</v>
      </c>
      <c r="B5" s="9" t="s">
        <v>708</v>
      </c>
    </row>
    <row r="6" spans="1:20" x14ac:dyDescent="0.25">
      <c r="A6" s="9" t="s">
        <v>709</v>
      </c>
      <c r="B6">
        <v>2005</v>
      </c>
      <c r="C6">
        <v>2006</v>
      </c>
      <c r="D6">
        <v>2007</v>
      </c>
      <c r="E6">
        <v>2008</v>
      </c>
      <c r="F6">
        <v>2009</v>
      </c>
      <c r="G6">
        <v>2010</v>
      </c>
      <c r="H6">
        <v>2011</v>
      </c>
      <c r="I6">
        <v>2012</v>
      </c>
      <c r="J6">
        <v>2013</v>
      </c>
      <c r="K6">
        <v>2014</v>
      </c>
      <c r="L6">
        <v>2015</v>
      </c>
      <c r="M6">
        <v>2016</v>
      </c>
      <c r="N6">
        <v>2017</v>
      </c>
      <c r="O6">
        <v>2018</v>
      </c>
      <c r="P6">
        <v>2019</v>
      </c>
      <c r="Q6">
        <v>2020</v>
      </c>
      <c r="R6">
        <v>2021</v>
      </c>
      <c r="S6">
        <v>2022</v>
      </c>
      <c r="T6">
        <v>2023</v>
      </c>
    </row>
    <row r="7" spans="1:20" x14ac:dyDescent="0.25">
      <c r="A7" s="10" t="s">
        <v>286</v>
      </c>
      <c r="B7" s="222">
        <v>998.51</v>
      </c>
      <c r="C7" s="222"/>
      <c r="D7" s="222"/>
      <c r="E7" s="222"/>
      <c r="F7" s="222"/>
      <c r="G7" s="222"/>
      <c r="H7" s="222"/>
      <c r="I7" s="222"/>
      <c r="J7" s="222"/>
      <c r="K7" s="222">
        <v>309.78000000000003</v>
      </c>
      <c r="L7" s="222">
        <v>172.95</v>
      </c>
      <c r="M7" s="222">
        <v>258.45999999999998</v>
      </c>
      <c r="N7" s="222">
        <v>196.7</v>
      </c>
      <c r="O7" s="222"/>
      <c r="P7" s="222"/>
      <c r="Q7" s="222">
        <v>144.02000000000001</v>
      </c>
      <c r="R7" s="222">
        <v>0</v>
      </c>
      <c r="S7" s="222"/>
      <c r="T7" s="222"/>
    </row>
    <row r="8" spans="1:20" x14ac:dyDescent="0.25">
      <c r="A8" s="221">
        <v>2</v>
      </c>
      <c r="B8" s="222">
        <v>0</v>
      </c>
      <c r="C8" s="222"/>
      <c r="D8" s="222"/>
      <c r="E8" s="222"/>
      <c r="F8" s="222"/>
      <c r="G8" s="222"/>
      <c r="H8" s="222"/>
      <c r="I8" s="222"/>
      <c r="J8" s="222"/>
      <c r="K8" s="222">
        <v>0</v>
      </c>
      <c r="L8" s="222"/>
      <c r="M8" s="222">
        <v>0</v>
      </c>
      <c r="N8" s="222">
        <v>0</v>
      </c>
      <c r="O8" s="222"/>
      <c r="P8" s="222"/>
      <c r="Q8" s="222"/>
      <c r="R8" s="222"/>
      <c r="S8" s="222"/>
      <c r="T8" s="222"/>
    </row>
    <row r="9" spans="1:20" x14ac:dyDescent="0.25">
      <c r="A9" s="221">
        <v>3</v>
      </c>
      <c r="B9" s="222">
        <v>87.38</v>
      </c>
      <c r="C9" s="222"/>
      <c r="D9" s="222"/>
      <c r="E9" s="222"/>
      <c r="F9" s="222"/>
      <c r="G9" s="222"/>
      <c r="H9" s="222"/>
      <c r="I9" s="222"/>
      <c r="J9" s="222"/>
      <c r="K9" s="222">
        <v>40.18</v>
      </c>
      <c r="L9" s="222">
        <v>0</v>
      </c>
      <c r="M9" s="222">
        <v>24.51</v>
      </c>
      <c r="N9" s="222">
        <v>42.95</v>
      </c>
      <c r="O9" s="222"/>
      <c r="P9" s="222"/>
      <c r="Q9" s="222">
        <v>0</v>
      </c>
      <c r="R9" s="222">
        <v>0</v>
      </c>
      <c r="S9" s="222"/>
      <c r="T9" s="222"/>
    </row>
    <row r="10" spans="1:20" x14ac:dyDescent="0.25">
      <c r="A10" s="221">
        <v>4</v>
      </c>
      <c r="B10" s="222">
        <v>614.73</v>
      </c>
      <c r="C10" s="222"/>
      <c r="D10" s="222"/>
      <c r="E10" s="222"/>
      <c r="F10" s="222"/>
      <c r="G10" s="222"/>
      <c r="H10" s="222"/>
      <c r="I10" s="222"/>
      <c r="J10" s="222"/>
      <c r="K10" s="222">
        <v>188.65</v>
      </c>
      <c r="L10" s="222">
        <v>82.2</v>
      </c>
      <c r="M10" s="222">
        <v>233.95</v>
      </c>
      <c r="N10" s="222">
        <v>131.68</v>
      </c>
      <c r="O10" s="222"/>
      <c r="P10" s="222"/>
      <c r="Q10" s="222">
        <v>144.02000000000001</v>
      </c>
      <c r="R10" s="222"/>
      <c r="S10" s="222"/>
      <c r="T10" s="222"/>
    </row>
    <row r="11" spans="1:20" x14ac:dyDescent="0.25">
      <c r="A11" s="221">
        <v>5</v>
      </c>
      <c r="B11" s="222">
        <v>296.39999999999998</v>
      </c>
      <c r="C11" s="222"/>
      <c r="D11" s="222"/>
      <c r="E11" s="222"/>
      <c r="F11" s="222"/>
      <c r="G11" s="222"/>
      <c r="H11" s="222"/>
      <c r="I11" s="222"/>
      <c r="J11" s="222"/>
      <c r="K11" s="222">
        <v>80.95</v>
      </c>
      <c r="L11" s="222">
        <v>90.75</v>
      </c>
      <c r="M11" s="222">
        <v>0</v>
      </c>
      <c r="N11" s="222">
        <v>22.07</v>
      </c>
      <c r="O11" s="222"/>
      <c r="P11" s="222"/>
      <c r="Q11" s="222"/>
      <c r="R11" s="222"/>
      <c r="S11" s="222"/>
      <c r="T11" s="222"/>
    </row>
    <row r="12" spans="1:20" x14ac:dyDescent="0.25">
      <c r="A12" s="221" t="s">
        <v>714</v>
      </c>
      <c r="B12" s="222"/>
      <c r="C12" s="222"/>
      <c r="D12" s="222"/>
      <c r="E12" s="222"/>
      <c r="F12" s="222"/>
      <c r="G12" s="222"/>
      <c r="H12" s="222"/>
      <c r="I12" s="222"/>
      <c r="J12" s="222"/>
      <c r="K12" s="222"/>
      <c r="L12" s="222"/>
      <c r="M12" s="222"/>
      <c r="N12" s="222"/>
      <c r="O12" s="222"/>
      <c r="P12" s="222"/>
      <c r="Q12" s="222"/>
      <c r="R12" s="222"/>
      <c r="S12" s="222"/>
      <c r="T12" s="222"/>
    </row>
    <row r="13" spans="1:20" x14ac:dyDescent="0.25">
      <c r="A13" s="10" t="s">
        <v>264</v>
      </c>
      <c r="B13" s="222">
        <v>1754.94</v>
      </c>
      <c r="C13" s="222">
        <v>129.16999999999999</v>
      </c>
      <c r="D13" s="222">
        <v>1662.0100000000002</v>
      </c>
      <c r="E13" s="222">
        <v>394.89</v>
      </c>
      <c r="F13" s="222">
        <v>490.24999999999994</v>
      </c>
      <c r="G13" s="222">
        <v>255.43999999999997</v>
      </c>
      <c r="H13" s="222">
        <v>384.59000000000003</v>
      </c>
      <c r="I13" s="222">
        <v>1695.9399999999998</v>
      </c>
      <c r="J13" s="222">
        <v>861.34</v>
      </c>
      <c r="K13" s="222">
        <v>474.69000000000005</v>
      </c>
      <c r="L13" s="222">
        <v>2299.0899999999997</v>
      </c>
      <c r="M13" s="222">
        <v>636.71</v>
      </c>
      <c r="N13" s="222">
        <v>775.93</v>
      </c>
      <c r="O13" s="222">
        <v>515.81000000000006</v>
      </c>
      <c r="P13" s="222"/>
      <c r="Q13" s="222">
        <v>252.32999999999998</v>
      </c>
      <c r="R13" s="222">
        <v>44.99</v>
      </c>
      <c r="S13" s="222"/>
      <c r="T13" s="222"/>
    </row>
    <row r="14" spans="1:20" x14ac:dyDescent="0.25">
      <c r="A14" s="221">
        <v>1</v>
      </c>
      <c r="B14" s="222">
        <v>0</v>
      </c>
      <c r="C14" s="222"/>
      <c r="D14" s="222"/>
      <c r="E14" s="222"/>
      <c r="F14" s="222"/>
      <c r="G14" s="222"/>
      <c r="H14" s="222"/>
      <c r="I14" s="222"/>
      <c r="J14" s="222"/>
      <c r="K14" s="222"/>
      <c r="L14" s="222"/>
      <c r="M14" s="222"/>
      <c r="N14" s="222"/>
      <c r="O14" s="222">
        <v>0</v>
      </c>
      <c r="P14" s="222"/>
      <c r="Q14" s="222"/>
      <c r="R14" s="222"/>
      <c r="S14" s="222"/>
      <c r="T14" s="222"/>
    </row>
    <row r="15" spans="1:20" x14ac:dyDescent="0.25">
      <c r="A15" s="221">
        <v>2</v>
      </c>
      <c r="B15" s="222">
        <v>111.14</v>
      </c>
      <c r="C15" s="222"/>
      <c r="D15" s="222">
        <v>49.67</v>
      </c>
      <c r="E15" s="222">
        <v>0</v>
      </c>
      <c r="F15" s="222">
        <v>0</v>
      </c>
      <c r="G15" s="222"/>
      <c r="H15" s="222">
        <v>0</v>
      </c>
      <c r="I15" s="222">
        <v>0</v>
      </c>
      <c r="J15" s="222">
        <v>0</v>
      </c>
      <c r="K15" s="222">
        <v>0</v>
      </c>
      <c r="L15" s="222">
        <v>78.52</v>
      </c>
      <c r="M15" s="222">
        <v>0</v>
      </c>
      <c r="N15" s="222">
        <v>0</v>
      </c>
      <c r="O15" s="222"/>
      <c r="P15" s="222"/>
      <c r="Q15" s="222">
        <v>73.7</v>
      </c>
      <c r="R15" s="222">
        <v>0</v>
      </c>
      <c r="S15" s="222"/>
      <c r="T15" s="222"/>
    </row>
    <row r="16" spans="1:20" x14ac:dyDescent="0.25">
      <c r="A16" s="221">
        <v>3</v>
      </c>
      <c r="B16" s="222">
        <v>591.95000000000005</v>
      </c>
      <c r="C16" s="222">
        <v>129.16999999999999</v>
      </c>
      <c r="D16" s="222">
        <v>770.68000000000006</v>
      </c>
      <c r="E16" s="222">
        <v>0</v>
      </c>
      <c r="F16" s="222">
        <v>170.02999999999997</v>
      </c>
      <c r="G16" s="222">
        <v>86.44</v>
      </c>
      <c r="H16" s="222">
        <v>176.21</v>
      </c>
      <c r="I16" s="222">
        <v>670.03</v>
      </c>
      <c r="J16" s="222">
        <v>259.68</v>
      </c>
      <c r="K16" s="222">
        <v>178.91</v>
      </c>
      <c r="L16" s="222">
        <v>855.90999999999985</v>
      </c>
      <c r="M16" s="222">
        <v>411.07</v>
      </c>
      <c r="N16" s="222">
        <v>322.39999999999998</v>
      </c>
      <c r="O16" s="222">
        <v>258.47000000000003</v>
      </c>
      <c r="P16" s="222"/>
      <c r="Q16" s="222">
        <v>82.25</v>
      </c>
      <c r="R16" s="222">
        <v>44.99</v>
      </c>
      <c r="S16" s="222"/>
      <c r="T16" s="222"/>
    </row>
    <row r="17" spans="1:20" x14ac:dyDescent="0.25">
      <c r="A17" s="221">
        <v>4</v>
      </c>
      <c r="B17" s="222">
        <v>787.65</v>
      </c>
      <c r="C17" s="222">
        <v>0</v>
      </c>
      <c r="D17" s="222">
        <v>648.76</v>
      </c>
      <c r="E17" s="222">
        <v>374.40999999999997</v>
      </c>
      <c r="F17" s="222">
        <v>320.21999999999997</v>
      </c>
      <c r="G17" s="222">
        <v>106.96</v>
      </c>
      <c r="H17" s="222">
        <v>177.98000000000002</v>
      </c>
      <c r="I17" s="222">
        <v>853.59</v>
      </c>
      <c r="J17" s="222">
        <v>458.56000000000006</v>
      </c>
      <c r="K17" s="222">
        <v>276.41000000000003</v>
      </c>
      <c r="L17" s="222">
        <v>1364.6599999999999</v>
      </c>
      <c r="M17" s="222">
        <v>225.64</v>
      </c>
      <c r="N17" s="222">
        <v>453.53</v>
      </c>
      <c r="O17" s="222">
        <v>195.67000000000002</v>
      </c>
      <c r="P17" s="222"/>
      <c r="Q17" s="222">
        <v>96.38</v>
      </c>
      <c r="R17" s="222"/>
      <c r="S17" s="222"/>
      <c r="T17" s="222"/>
    </row>
    <row r="18" spans="1:20" x14ac:dyDescent="0.25">
      <c r="A18" s="221">
        <v>5</v>
      </c>
      <c r="B18" s="222">
        <v>264.2</v>
      </c>
      <c r="C18" s="222">
        <v>0</v>
      </c>
      <c r="D18" s="222">
        <v>192.89999999999998</v>
      </c>
      <c r="E18" s="222">
        <v>20.48</v>
      </c>
      <c r="F18" s="222">
        <v>0</v>
      </c>
      <c r="G18" s="222">
        <v>62.04</v>
      </c>
      <c r="H18" s="222">
        <v>30.4</v>
      </c>
      <c r="I18" s="222">
        <v>172.32</v>
      </c>
      <c r="J18" s="222">
        <v>143.1</v>
      </c>
      <c r="K18" s="222">
        <v>19.37</v>
      </c>
      <c r="L18" s="222">
        <v>0</v>
      </c>
      <c r="M18" s="222"/>
      <c r="N18" s="222">
        <v>0</v>
      </c>
      <c r="O18" s="222">
        <v>61.67</v>
      </c>
      <c r="P18" s="222"/>
      <c r="Q18" s="222"/>
      <c r="R18" s="222"/>
      <c r="S18" s="222"/>
      <c r="T18" s="222"/>
    </row>
    <row r="19" spans="1:20" x14ac:dyDescent="0.25">
      <c r="A19" s="221">
        <v>6</v>
      </c>
      <c r="B19" s="222">
        <v>0</v>
      </c>
      <c r="C19" s="222"/>
      <c r="D19" s="222"/>
      <c r="E19" s="222"/>
      <c r="F19" s="222"/>
      <c r="G19" s="222"/>
      <c r="H19" s="222"/>
      <c r="I19" s="222"/>
      <c r="J19" s="222"/>
      <c r="K19" s="222"/>
      <c r="L19" s="222"/>
      <c r="M19" s="222"/>
      <c r="N19" s="222"/>
      <c r="O19" s="222"/>
      <c r="P19" s="222"/>
      <c r="Q19" s="222"/>
      <c r="R19" s="222"/>
      <c r="S19" s="222"/>
      <c r="T19" s="222"/>
    </row>
    <row r="20" spans="1:20" x14ac:dyDescent="0.25">
      <c r="A20" s="221" t="s">
        <v>714</v>
      </c>
      <c r="B20" s="222"/>
      <c r="C20" s="222"/>
      <c r="D20" s="222"/>
      <c r="E20" s="222"/>
      <c r="F20" s="222"/>
      <c r="G20" s="222"/>
      <c r="H20" s="222"/>
      <c r="I20" s="222"/>
      <c r="J20" s="222"/>
      <c r="K20" s="222"/>
      <c r="L20" s="222"/>
      <c r="M20" s="222"/>
      <c r="N20" s="222"/>
      <c r="O20" s="222"/>
      <c r="P20" s="222"/>
      <c r="Q20" s="222"/>
      <c r="R20" s="222"/>
      <c r="S20" s="222"/>
      <c r="T20" s="222"/>
    </row>
    <row r="21" spans="1:20" x14ac:dyDescent="0.25">
      <c r="A21" s="10" t="s">
        <v>290</v>
      </c>
      <c r="B21" s="222">
        <v>3164.0699999999997</v>
      </c>
      <c r="C21" s="222">
        <v>220.61</v>
      </c>
      <c r="D21" s="222">
        <v>1427.2</v>
      </c>
      <c r="E21" s="222">
        <v>1465.1799999999998</v>
      </c>
      <c r="F21" s="222">
        <v>519.41999999999996</v>
      </c>
      <c r="G21" s="222">
        <v>315.27999999999997</v>
      </c>
      <c r="H21" s="222">
        <v>697.26</v>
      </c>
      <c r="I21" s="222">
        <v>2293.4700000000003</v>
      </c>
      <c r="J21" s="222">
        <v>3449.4300000000003</v>
      </c>
      <c r="K21" s="222">
        <v>2641.56</v>
      </c>
      <c r="L21" s="222">
        <v>2561.2700000000004</v>
      </c>
      <c r="M21" s="222">
        <v>1519.68</v>
      </c>
      <c r="N21" s="222">
        <v>2442.1099999999997</v>
      </c>
      <c r="O21" s="222">
        <v>1333.7100000000003</v>
      </c>
      <c r="P21" s="222">
        <v>1307.3900000000001</v>
      </c>
      <c r="Q21" s="222">
        <v>1163.1299999999999</v>
      </c>
      <c r="R21" s="222">
        <v>247.19</v>
      </c>
      <c r="S21" s="222">
        <v>35.39</v>
      </c>
      <c r="T21" s="222">
        <v>0</v>
      </c>
    </row>
    <row r="22" spans="1:20" x14ac:dyDescent="0.25">
      <c r="A22" s="221">
        <v>1</v>
      </c>
      <c r="B22" s="222"/>
      <c r="C22" s="222"/>
      <c r="D22" s="222"/>
      <c r="E22" s="222"/>
      <c r="F22" s="222"/>
      <c r="G22" s="222"/>
      <c r="H22" s="222"/>
      <c r="I22" s="222"/>
      <c r="J22" s="222"/>
      <c r="K22" s="222"/>
      <c r="L22" s="222"/>
      <c r="M22" s="222">
        <v>0</v>
      </c>
      <c r="N22" s="222"/>
      <c r="O22" s="222">
        <v>0</v>
      </c>
      <c r="P22" s="222"/>
      <c r="Q22" s="222"/>
      <c r="R22" s="222"/>
      <c r="S22" s="222">
        <v>0</v>
      </c>
      <c r="T22" s="222">
        <v>0</v>
      </c>
    </row>
    <row r="23" spans="1:20" x14ac:dyDescent="0.25">
      <c r="A23" s="221">
        <v>2</v>
      </c>
      <c r="B23" s="222">
        <v>27.9</v>
      </c>
      <c r="C23" s="222">
        <v>0</v>
      </c>
      <c r="D23" s="222">
        <v>0</v>
      </c>
      <c r="E23" s="222">
        <v>0</v>
      </c>
      <c r="F23" s="222">
        <v>0</v>
      </c>
      <c r="G23" s="222">
        <v>0</v>
      </c>
      <c r="H23" s="222">
        <v>0</v>
      </c>
      <c r="I23" s="222">
        <v>0</v>
      </c>
      <c r="J23" s="222">
        <v>0</v>
      </c>
      <c r="K23" s="222">
        <v>0</v>
      </c>
      <c r="L23" s="222">
        <v>34.46</v>
      </c>
      <c r="M23" s="222">
        <v>25.47</v>
      </c>
      <c r="N23" s="222">
        <v>25.84</v>
      </c>
      <c r="O23" s="222">
        <v>0</v>
      </c>
      <c r="P23" s="222">
        <v>0</v>
      </c>
      <c r="Q23" s="222">
        <v>0</v>
      </c>
      <c r="R23" s="222">
        <v>0</v>
      </c>
      <c r="S23" s="222">
        <v>35.39</v>
      </c>
      <c r="T23" s="222"/>
    </row>
    <row r="24" spans="1:20" x14ac:dyDescent="0.25">
      <c r="A24" s="221">
        <v>3</v>
      </c>
      <c r="B24" s="222">
        <v>671.69</v>
      </c>
      <c r="C24" s="222">
        <v>127.80000000000001</v>
      </c>
      <c r="D24" s="222">
        <v>193.80999999999997</v>
      </c>
      <c r="E24" s="222">
        <v>289.33000000000004</v>
      </c>
      <c r="F24" s="222">
        <v>170.14000000000001</v>
      </c>
      <c r="G24" s="222">
        <v>70.8</v>
      </c>
      <c r="H24" s="222">
        <v>140.28</v>
      </c>
      <c r="I24" s="222">
        <v>413.23999999999995</v>
      </c>
      <c r="J24" s="222">
        <v>358.53000000000009</v>
      </c>
      <c r="K24" s="222">
        <v>648.74</v>
      </c>
      <c r="L24" s="222">
        <v>788.90999999999985</v>
      </c>
      <c r="M24" s="222">
        <v>723.37</v>
      </c>
      <c r="N24" s="222">
        <v>471.34000000000003</v>
      </c>
      <c r="O24" s="222">
        <v>342.48000000000008</v>
      </c>
      <c r="P24" s="222">
        <v>362.7</v>
      </c>
      <c r="Q24" s="222">
        <v>366.05</v>
      </c>
      <c r="R24" s="222">
        <v>247.19</v>
      </c>
      <c r="S24" s="222"/>
      <c r="T24" s="222"/>
    </row>
    <row r="25" spans="1:20" x14ac:dyDescent="0.25">
      <c r="A25" s="221">
        <v>4</v>
      </c>
      <c r="B25" s="222">
        <v>1946.07</v>
      </c>
      <c r="C25" s="222">
        <v>92.81</v>
      </c>
      <c r="D25" s="222">
        <v>916.5</v>
      </c>
      <c r="E25" s="222">
        <v>913.74999999999989</v>
      </c>
      <c r="F25" s="222">
        <v>290.48</v>
      </c>
      <c r="G25" s="222">
        <v>131.22999999999999</v>
      </c>
      <c r="H25" s="222">
        <v>429.31</v>
      </c>
      <c r="I25" s="222">
        <v>1586.7700000000004</v>
      </c>
      <c r="J25" s="222">
        <v>2361.69</v>
      </c>
      <c r="K25" s="222">
        <v>1737.1399999999999</v>
      </c>
      <c r="L25" s="222">
        <v>1576.1000000000004</v>
      </c>
      <c r="M25" s="222">
        <v>722.95999999999992</v>
      </c>
      <c r="N25" s="222">
        <v>1766.4</v>
      </c>
      <c r="O25" s="222">
        <v>774.6</v>
      </c>
      <c r="P25" s="222">
        <v>944.69</v>
      </c>
      <c r="Q25" s="222">
        <v>797.07999999999993</v>
      </c>
      <c r="R25" s="222"/>
      <c r="S25" s="222"/>
      <c r="T25" s="222"/>
    </row>
    <row r="26" spans="1:20" x14ac:dyDescent="0.25">
      <c r="A26" s="221">
        <v>5</v>
      </c>
      <c r="B26" s="222">
        <v>518.41000000000008</v>
      </c>
      <c r="C26" s="222">
        <v>0</v>
      </c>
      <c r="D26" s="222">
        <v>304.41999999999996</v>
      </c>
      <c r="E26" s="222">
        <v>262.10000000000002</v>
      </c>
      <c r="F26" s="222">
        <v>58.8</v>
      </c>
      <c r="G26" s="222">
        <v>113.25</v>
      </c>
      <c r="H26" s="222">
        <v>127.67</v>
      </c>
      <c r="I26" s="222">
        <v>293.45999999999998</v>
      </c>
      <c r="J26" s="222">
        <v>715.66</v>
      </c>
      <c r="K26" s="222">
        <v>255.68</v>
      </c>
      <c r="L26" s="222">
        <v>161.80000000000001</v>
      </c>
      <c r="M26" s="222">
        <v>47.88</v>
      </c>
      <c r="N26" s="222">
        <v>178.52999999999997</v>
      </c>
      <c r="O26" s="222">
        <v>186.18</v>
      </c>
      <c r="P26" s="222">
        <v>0</v>
      </c>
      <c r="Q26" s="222"/>
      <c r="R26" s="222"/>
      <c r="S26" s="222"/>
      <c r="T26" s="222"/>
    </row>
    <row r="27" spans="1:20" x14ac:dyDescent="0.25">
      <c r="A27" s="221">
        <v>6</v>
      </c>
      <c r="B27" s="222">
        <v>0</v>
      </c>
      <c r="C27" s="222"/>
      <c r="D27" s="222">
        <v>12.47</v>
      </c>
      <c r="E27" s="222">
        <v>0</v>
      </c>
      <c r="F27" s="222">
        <v>0</v>
      </c>
      <c r="G27" s="222"/>
      <c r="H27" s="222"/>
      <c r="I27" s="222"/>
      <c r="J27" s="222">
        <v>13.55</v>
      </c>
      <c r="K27" s="222"/>
      <c r="L27" s="222"/>
      <c r="M27" s="222"/>
      <c r="N27" s="222">
        <v>0</v>
      </c>
      <c r="O27" s="222">
        <v>30.45</v>
      </c>
      <c r="P27" s="222"/>
      <c r="Q27" s="222"/>
      <c r="R27" s="222"/>
      <c r="S27" s="222"/>
      <c r="T27" s="222"/>
    </row>
    <row r="28" spans="1:20" x14ac:dyDescent="0.25">
      <c r="A28" s="221">
        <v>8</v>
      </c>
      <c r="B28" s="222"/>
      <c r="C28" s="222"/>
      <c r="D28" s="222"/>
      <c r="E28" s="222"/>
      <c r="F28" s="222"/>
      <c r="G28" s="222"/>
      <c r="H28" s="222"/>
      <c r="I28" s="222"/>
      <c r="J28" s="222"/>
      <c r="K28" s="222"/>
      <c r="L28" s="222">
        <v>0</v>
      </c>
      <c r="M28" s="222"/>
      <c r="N28" s="222"/>
      <c r="O28" s="222"/>
      <c r="P28" s="222"/>
      <c r="Q28" s="222"/>
      <c r="R28" s="222"/>
      <c r="S28" s="222"/>
      <c r="T28" s="222"/>
    </row>
    <row r="29" spans="1:20" x14ac:dyDescent="0.25">
      <c r="A29" s="221" t="s">
        <v>714</v>
      </c>
      <c r="B29" s="222"/>
      <c r="C29" s="222"/>
      <c r="D29" s="222"/>
      <c r="E29" s="222"/>
      <c r="F29" s="222"/>
      <c r="G29" s="222"/>
      <c r="H29" s="222"/>
      <c r="I29" s="222"/>
      <c r="J29" s="222"/>
      <c r="K29" s="222"/>
      <c r="L29" s="222"/>
      <c r="M29" s="222"/>
      <c r="N29" s="222"/>
      <c r="O29" s="222"/>
      <c r="P29" s="222"/>
      <c r="Q29" s="222"/>
      <c r="R29" s="222"/>
      <c r="S29" s="222"/>
      <c r="T29" s="22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9E6D5-1C11-4733-A5C5-DA4A39855697}">
  <dimension ref="A1:AG452"/>
  <sheetViews>
    <sheetView workbookViewId="0">
      <selection activeCell="G456" sqref="G456"/>
    </sheetView>
  </sheetViews>
  <sheetFormatPr defaultColWidth="12.28515625" defaultRowHeight="15" x14ac:dyDescent="0.25"/>
  <cols>
    <col min="12" max="12" width="18.85546875" customWidth="1"/>
    <col min="18" max="26" width="12.28515625" customWidth="1"/>
  </cols>
  <sheetData>
    <row r="1" spans="1:33" s="8" customFormat="1" x14ac:dyDescent="0.25">
      <c r="A1" s="8" t="s">
        <v>40</v>
      </c>
      <c r="B1" s="8" t="s">
        <v>39</v>
      </c>
      <c r="C1" s="8" t="s">
        <v>42</v>
      </c>
      <c r="D1" s="8" t="s">
        <v>44</v>
      </c>
      <c r="E1" s="8" t="s">
        <v>45</v>
      </c>
      <c r="F1" s="8" t="s">
        <v>47</v>
      </c>
      <c r="G1" s="8" t="s">
        <v>715</v>
      </c>
      <c r="H1" s="8" t="s">
        <v>48</v>
      </c>
      <c r="I1" s="8" t="s">
        <v>49</v>
      </c>
      <c r="J1" s="8" t="s">
        <v>50</v>
      </c>
      <c r="K1" s="8" t="s">
        <v>51</v>
      </c>
      <c r="L1" s="8" t="s">
        <v>53</v>
      </c>
      <c r="M1" s="8" t="s">
        <v>55</v>
      </c>
      <c r="N1" s="8" t="s">
        <v>716</v>
      </c>
      <c r="O1" s="8" t="s">
        <v>717</v>
      </c>
      <c r="P1" s="8" t="s">
        <v>58</v>
      </c>
      <c r="Q1" s="8" t="s">
        <v>61</v>
      </c>
      <c r="R1" s="8" t="s">
        <v>62</v>
      </c>
      <c r="S1" s="8" t="s">
        <v>63</v>
      </c>
      <c r="T1" s="8" t="s">
        <v>64</v>
      </c>
      <c r="U1" s="8" t="s">
        <v>66</v>
      </c>
      <c r="V1" s="8" t="s">
        <v>718</v>
      </c>
      <c r="W1" s="8" t="s">
        <v>719</v>
      </c>
      <c r="X1" s="8" t="s">
        <v>67</v>
      </c>
      <c r="Y1" s="8" t="s">
        <v>17</v>
      </c>
      <c r="Z1" s="8" t="s">
        <v>19</v>
      </c>
      <c r="AA1" s="8" t="s">
        <v>21</v>
      </c>
      <c r="AB1" s="8" t="s">
        <v>23</v>
      </c>
      <c r="AC1" s="8" t="s">
        <v>25</v>
      </c>
      <c r="AD1" s="8" t="s">
        <v>27</v>
      </c>
      <c r="AE1" s="8" t="s">
        <v>29</v>
      </c>
      <c r="AF1" s="8" t="s">
        <v>720</v>
      </c>
      <c r="AG1" s="8" t="s">
        <v>33</v>
      </c>
    </row>
    <row r="2" spans="1:33" x14ac:dyDescent="0.25">
      <c r="A2" t="s">
        <v>251</v>
      </c>
      <c r="B2" t="s">
        <v>250</v>
      </c>
      <c r="C2" t="s">
        <v>253</v>
      </c>
      <c r="D2" t="s">
        <v>255</v>
      </c>
      <c r="E2">
        <v>1995</v>
      </c>
      <c r="F2" t="s">
        <v>250</v>
      </c>
      <c r="G2" t="s">
        <v>262</v>
      </c>
      <c r="H2" t="s">
        <v>256</v>
      </c>
      <c r="I2" t="s">
        <v>257</v>
      </c>
      <c r="J2" t="s">
        <v>258</v>
      </c>
      <c r="K2" t="s">
        <v>259</v>
      </c>
      <c r="L2" t="s">
        <v>283</v>
      </c>
      <c r="M2" t="s">
        <v>250</v>
      </c>
      <c r="N2" t="s">
        <v>256</v>
      </c>
      <c r="O2" t="s">
        <v>257</v>
      </c>
      <c r="P2" t="s">
        <v>290</v>
      </c>
      <c r="Q2" t="s">
        <v>721</v>
      </c>
      <c r="R2">
        <v>1996</v>
      </c>
      <c r="S2" t="s">
        <v>722</v>
      </c>
      <c r="T2" t="s">
        <v>723</v>
      </c>
      <c r="U2">
        <v>7.9</v>
      </c>
      <c r="V2" t="s">
        <v>292</v>
      </c>
      <c r="W2" t="s">
        <v>289</v>
      </c>
      <c r="X2" t="s">
        <v>724</v>
      </c>
      <c r="Y2">
        <v>1</v>
      </c>
      <c r="Z2" t="s">
        <v>725</v>
      </c>
      <c r="AA2">
        <v>24689</v>
      </c>
      <c r="AB2">
        <v>607</v>
      </c>
      <c r="AD2">
        <v>0</v>
      </c>
      <c r="AE2">
        <v>0</v>
      </c>
      <c r="AF2">
        <v>207869</v>
      </c>
      <c r="AG2">
        <v>233165</v>
      </c>
    </row>
    <row r="3" spans="1:33" x14ac:dyDescent="0.25">
      <c r="A3" t="s">
        <v>251</v>
      </c>
      <c r="B3" t="s">
        <v>250</v>
      </c>
      <c r="C3" t="s">
        <v>253</v>
      </c>
      <c r="D3" t="s">
        <v>255</v>
      </c>
      <c r="E3">
        <v>1995</v>
      </c>
      <c r="F3" t="s">
        <v>250</v>
      </c>
      <c r="G3" t="s">
        <v>262</v>
      </c>
      <c r="H3" t="s">
        <v>256</v>
      </c>
      <c r="I3" t="s">
        <v>257</v>
      </c>
      <c r="J3" t="s">
        <v>258</v>
      </c>
      <c r="K3" t="s">
        <v>259</v>
      </c>
      <c r="L3" t="s">
        <v>283</v>
      </c>
      <c r="M3" t="s">
        <v>250</v>
      </c>
      <c r="N3" t="s">
        <v>256</v>
      </c>
      <c r="O3" t="s">
        <v>257</v>
      </c>
      <c r="P3" t="s">
        <v>290</v>
      </c>
      <c r="Q3" t="s">
        <v>726</v>
      </c>
      <c r="R3">
        <v>1996</v>
      </c>
      <c r="S3" t="s">
        <v>722</v>
      </c>
      <c r="T3" t="s">
        <v>723</v>
      </c>
      <c r="U3">
        <v>9.1</v>
      </c>
      <c r="V3" t="s">
        <v>292</v>
      </c>
      <c r="W3" t="s">
        <v>289</v>
      </c>
      <c r="X3" t="s">
        <v>727</v>
      </c>
      <c r="Y3">
        <v>1</v>
      </c>
      <c r="Z3" t="s">
        <v>725</v>
      </c>
      <c r="AA3">
        <v>26388</v>
      </c>
      <c r="AB3">
        <v>53</v>
      </c>
      <c r="AD3">
        <v>0</v>
      </c>
      <c r="AE3">
        <v>0</v>
      </c>
      <c r="AF3">
        <v>209778</v>
      </c>
      <c r="AG3">
        <v>236219</v>
      </c>
    </row>
    <row r="4" spans="1:33" x14ac:dyDescent="0.25">
      <c r="A4" t="s">
        <v>251</v>
      </c>
      <c r="B4" t="s">
        <v>250</v>
      </c>
      <c r="C4" t="s">
        <v>253</v>
      </c>
      <c r="D4" t="s">
        <v>255</v>
      </c>
      <c r="E4">
        <v>1995</v>
      </c>
      <c r="F4" t="s">
        <v>250</v>
      </c>
      <c r="G4" t="s">
        <v>262</v>
      </c>
      <c r="H4" t="s">
        <v>256</v>
      </c>
      <c r="I4" t="s">
        <v>257</v>
      </c>
      <c r="J4" t="s">
        <v>258</v>
      </c>
      <c r="K4" t="s">
        <v>259</v>
      </c>
      <c r="L4" t="s">
        <v>283</v>
      </c>
      <c r="M4" t="s">
        <v>250</v>
      </c>
      <c r="N4" t="s">
        <v>256</v>
      </c>
      <c r="O4" t="s">
        <v>257</v>
      </c>
      <c r="P4" t="s">
        <v>290</v>
      </c>
      <c r="Q4" t="s">
        <v>728</v>
      </c>
      <c r="R4">
        <v>1996</v>
      </c>
      <c r="S4" t="s">
        <v>722</v>
      </c>
      <c r="T4" t="s">
        <v>723</v>
      </c>
      <c r="U4">
        <v>9.9</v>
      </c>
      <c r="V4" t="s">
        <v>292</v>
      </c>
      <c r="W4" t="s">
        <v>289</v>
      </c>
      <c r="X4" t="s">
        <v>729</v>
      </c>
      <c r="Y4">
        <v>1</v>
      </c>
      <c r="Z4" t="s">
        <v>725</v>
      </c>
      <c r="AA4">
        <v>26620</v>
      </c>
      <c r="AB4">
        <v>48</v>
      </c>
      <c r="AD4">
        <v>0</v>
      </c>
      <c r="AE4">
        <v>0</v>
      </c>
      <c r="AF4">
        <v>211929</v>
      </c>
      <c r="AG4">
        <v>238597</v>
      </c>
    </row>
    <row r="5" spans="1:33" x14ac:dyDescent="0.25">
      <c r="A5" t="s">
        <v>251</v>
      </c>
      <c r="B5" t="s">
        <v>250</v>
      </c>
      <c r="C5" t="s">
        <v>253</v>
      </c>
      <c r="D5" t="s">
        <v>255</v>
      </c>
      <c r="E5">
        <v>1995</v>
      </c>
      <c r="F5" t="s">
        <v>250</v>
      </c>
      <c r="G5" t="s">
        <v>262</v>
      </c>
      <c r="H5" t="s">
        <v>256</v>
      </c>
      <c r="I5" t="s">
        <v>257</v>
      </c>
      <c r="J5" t="s">
        <v>258</v>
      </c>
      <c r="K5" t="s">
        <v>259</v>
      </c>
      <c r="L5" t="s">
        <v>283</v>
      </c>
      <c r="M5" t="s">
        <v>730</v>
      </c>
      <c r="N5" t="s">
        <v>256</v>
      </c>
      <c r="O5" t="s">
        <v>257</v>
      </c>
      <c r="P5" t="s">
        <v>286</v>
      </c>
      <c r="Q5" t="s">
        <v>731</v>
      </c>
      <c r="R5">
        <v>1996</v>
      </c>
      <c r="S5" t="s">
        <v>732</v>
      </c>
      <c r="T5" t="s">
        <v>733</v>
      </c>
      <c r="U5">
        <v>2.2999999999999998</v>
      </c>
      <c r="V5" t="s">
        <v>269</v>
      </c>
      <c r="W5" t="s">
        <v>289</v>
      </c>
      <c r="X5" t="s">
        <v>734</v>
      </c>
      <c r="Y5">
        <v>1</v>
      </c>
      <c r="Z5" t="s">
        <v>725</v>
      </c>
      <c r="AA5">
        <v>26120</v>
      </c>
      <c r="AB5">
        <v>291</v>
      </c>
      <c r="AD5">
        <v>0</v>
      </c>
      <c r="AE5">
        <v>0</v>
      </c>
      <c r="AF5">
        <v>121061</v>
      </c>
      <c r="AG5">
        <v>147472</v>
      </c>
    </row>
    <row r="6" spans="1:33" x14ac:dyDescent="0.25">
      <c r="A6" t="s">
        <v>251</v>
      </c>
      <c r="B6" t="s">
        <v>250</v>
      </c>
      <c r="C6" t="s">
        <v>253</v>
      </c>
      <c r="D6" t="s">
        <v>255</v>
      </c>
      <c r="E6">
        <v>1995</v>
      </c>
      <c r="F6" t="s">
        <v>250</v>
      </c>
      <c r="G6" t="s">
        <v>262</v>
      </c>
      <c r="H6" t="s">
        <v>256</v>
      </c>
      <c r="I6" t="s">
        <v>257</v>
      </c>
      <c r="J6" t="s">
        <v>258</v>
      </c>
      <c r="K6" t="s">
        <v>259</v>
      </c>
      <c r="L6" t="s">
        <v>283</v>
      </c>
      <c r="M6" t="s">
        <v>250</v>
      </c>
      <c r="N6" t="s">
        <v>256</v>
      </c>
      <c r="O6" t="s">
        <v>257</v>
      </c>
      <c r="P6" t="s">
        <v>290</v>
      </c>
      <c r="Q6" t="s">
        <v>735</v>
      </c>
      <c r="R6">
        <v>1996</v>
      </c>
      <c r="S6" t="s">
        <v>736</v>
      </c>
      <c r="T6" t="s">
        <v>737</v>
      </c>
      <c r="U6">
        <v>8.1</v>
      </c>
      <c r="V6" t="s">
        <v>292</v>
      </c>
      <c r="W6" t="s">
        <v>289</v>
      </c>
      <c r="X6" t="s">
        <v>738</v>
      </c>
      <c r="Y6">
        <v>1</v>
      </c>
      <c r="Z6" t="s">
        <v>725</v>
      </c>
      <c r="AA6">
        <v>25543</v>
      </c>
      <c r="AB6">
        <v>415</v>
      </c>
      <c r="AD6">
        <v>0</v>
      </c>
      <c r="AE6">
        <v>0</v>
      </c>
      <c r="AF6">
        <v>104521</v>
      </c>
      <c r="AG6">
        <v>130479</v>
      </c>
    </row>
    <row r="7" spans="1:33" x14ac:dyDescent="0.25">
      <c r="A7" t="s">
        <v>251</v>
      </c>
      <c r="B7" t="s">
        <v>250</v>
      </c>
      <c r="C7" t="s">
        <v>253</v>
      </c>
      <c r="D7" t="s">
        <v>255</v>
      </c>
      <c r="E7">
        <v>1995</v>
      </c>
      <c r="F7" t="s">
        <v>250</v>
      </c>
      <c r="G7" t="s">
        <v>262</v>
      </c>
      <c r="H7" t="s">
        <v>256</v>
      </c>
      <c r="I7" t="s">
        <v>257</v>
      </c>
      <c r="J7" t="s">
        <v>258</v>
      </c>
      <c r="K7" t="s">
        <v>259</v>
      </c>
      <c r="L7" t="s">
        <v>283</v>
      </c>
      <c r="M7" t="s">
        <v>739</v>
      </c>
      <c r="N7" t="s">
        <v>256</v>
      </c>
      <c r="O7" t="s">
        <v>257</v>
      </c>
      <c r="P7" t="s">
        <v>290</v>
      </c>
      <c r="Q7" t="s">
        <v>740</v>
      </c>
      <c r="R7">
        <v>1996</v>
      </c>
      <c r="S7" t="s">
        <v>732</v>
      </c>
      <c r="T7" t="s">
        <v>741</v>
      </c>
      <c r="U7">
        <v>7.8</v>
      </c>
      <c r="V7" t="s">
        <v>269</v>
      </c>
      <c r="W7" t="s">
        <v>289</v>
      </c>
      <c r="X7" t="s">
        <v>742</v>
      </c>
      <c r="Y7">
        <v>1</v>
      </c>
      <c r="Z7" t="s">
        <v>725</v>
      </c>
      <c r="AA7">
        <v>25494</v>
      </c>
      <c r="AB7">
        <v>494</v>
      </c>
      <c r="AD7">
        <v>0</v>
      </c>
      <c r="AE7">
        <v>0</v>
      </c>
      <c r="AF7">
        <v>24242</v>
      </c>
      <c r="AG7">
        <v>50230</v>
      </c>
    </row>
    <row r="8" spans="1:33" x14ac:dyDescent="0.25">
      <c r="A8" t="s">
        <v>251</v>
      </c>
      <c r="B8" t="s">
        <v>250</v>
      </c>
      <c r="C8" t="s">
        <v>253</v>
      </c>
      <c r="D8" t="s">
        <v>255</v>
      </c>
      <c r="E8">
        <v>1995</v>
      </c>
      <c r="F8" t="s">
        <v>250</v>
      </c>
      <c r="G8" t="s">
        <v>262</v>
      </c>
      <c r="H8" t="s">
        <v>256</v>
      </c>
      <c r="I8" t="s">
        <v>257</v>
      </c>
      <c r="J8" t="s">
        <v>258</v>
      </c>
      <c r="K8" t="s">
        <v>259</v>
      </c>
      <c r="L8" t="s">
        <v>283</v>
      </c>
      <c r="M8" t="s">
        <v>250</v>
      </c>
      <c r="N8" t="s">
        <v>256</v>
      </c>
      <c r="O8" t="s">
        <v>257</v>
      </c>
      <c r="P8" t="s">
        <v>290</v>
      </c>
      <c r="Q8" t="s">
        <v>743</v>
      </c>
      <c r="R8">
        <v>1996</v>
      </c>
      <c r="S8" t="s">
        <v>736</v>
      </c>
      <c r="T8" t="s">
        <v>737</v>
      </c>
      <c r="U8">
        <v>8.4</v>
      </c>
      <c r="V8" t="s">
        <v>292</v>
      </c>
      <c r="W8" t="s">
        <v>289</v>
      </c>
      <c r="X8" t="s">
        <v>744</v>
      </c>
      <c r="Y8">
        <v>1</v>
      </c>
      <c r="Z8" t="s">
        <v>725</v>
      </c>
      <c r="AA8">
        <v>25587</v>
      </c>
      <c r="AB8">
        <v>983</v>
      </c>
      <c r="AD8">
        <v>0</v>
      </c>
      <c r="AE8">
        <v>0</v>
      </c>
      <c r="AF8">
        <v>107800</v>
      </c>
      <c r="AG8">
        <v>134370</v>
      </c>
    </row>
    <row r="9" spans="1:33" x14ac:dyDescent="0.25">
      <c r="A9" t="s">
        <v>251</v>
      </c>
      <c r="B9" t="s">
        <v>250</v>
      </c>
      <c r="C9" t="s">
        <v>253</v>
      </c>
      <c r="D9" t="s">
        <v>255</v>
      </c>
      <c r="E9">
        <v>1995</v>
      </c>
      <c r="F9" t="s">
        <v>250</v>
      </c>
      <c r="G9" t="s">
        <v>262</v>
      </c>
      <c r="H9" t="s">
        <v>256</v>
      </c>
      <c r="I9" t="s">
        <v>257</v>
      </c>
      <c r="J9" t="s">
        <v>258</v>
      </c>
      <c r="K9" t="s">
        <v>259</v>
      </c>
      <c r="L9" t="s">
        <v>260</v>
      </c>
      <c r="M9" t="s">
        <v>261</v>
      </c>
      <c r="N9" t="s">
        <v>256</v>
      </c>
      <c r="O9" t="s">
        <v>257</v>
      </c>
      <c r="P9" t="s">
        <v>264</v>
      </c>
      <c r="Q9" t="s">
        <v>745</v>
      </c>
      <c r="R9">
        <v>1996</v>
      </c>
      <c r="S9" t="s">
        <v>746</v>
      </c>
      <c r="T9" t="s">
        <v>746</v>
      </c>
      <c r="U9">
        <v>11</v>
      </c>
      <c r="V9" t="s">
        <v>269</v>
      </c>
      <c r="W9" t="s">
        <v>289</v>
      </c>
      <c r="X9" t="s">
        <v>747</v>
      </c>
      <c r="Y9">
        <v>1</v>
      </c>
      <c r="Z9" t="s">
        <v>725</v>
      </c>
      <c r="AA9">
        <v>25561</v>
      </c>
      <c r="AB9">
        <v>872</v>
      </c>
      <c r="AD9">
        <v>0</v>
      </c>
      <c r="AE9">
        <v>0</v>
      </c>
      <c r="AF9">
        <v>242490</v>
      </c>
      <c r="AG9">
        <v>268923</v>
      </c>
    </row>
    <row r="10" spans="1:33" x14ac:dyDescent="0.25">
      <c r="A10" t="s">
        <v>251</v>
      </c>
      <c r="B10" t="s">
        <v>250</v>
      </c>
      <c r="C10" t="s">
        <v>253</v>
      </c>
      <c r="D10" t="s">
        <v>255</v>
      </c>
      <c r="E10">
        <v>1995</v>
      </c>
      <c r="F10" t="s">
        <v>250</v>
      </c>
      <c r="G10" t="s">
        <v>262</v>
      </c>
      <c r="H10" t="s">
        <v>256</v>
      </c>
      <c r="I10" t="s">
        <v>257</v>
      </c>
      <c r="J10" t="s">
        <v>258</v>
      </c>
      <c r="K10" t="s">
        <v>259</v>
      </c>
      <c r="L10" t="s">
        <v>283</v>
      </c>
      <c r="M10" t="s">
        <v>250</v>
      </c>
      <c r="N10" t="s">
        <v>256</v>
      </c>
      <c r="O10" t="s">
        <v>257</v>
      </c>
      <c r="P10" t="s">
        <v>290</v>
      </c>
      <c r="Q10" t="s">
        <v>748</v>
      </c>
      <c r="R10">
        <v>1996</v>
      </c>
      <c r="S10" t="s">
        <v>736</v>
      </c>
      <c r="T10" t="s">
        <v>737</v>
      </c>
      <c r="U10">
        <v>8.1999999999999993</v>
      </c>
      <c r="V10" t="s">
        <v>292</v>
      </c>
      <c r="W10" t="s">
        <v>289</v>
      </c>
      <c r="X10" t="s">
        <v>749</v>
      </c>
      <c r="Y10">
        <v>1</v>
      </c>
      <c r="Z10" t="s">
        <v>725</v>
      </c>
      <c r="AA10">
        <v>26187</v>
      </c>
      <c r="AB10">
        <v>129</v>
      </c>
      <c r="AD10">
        <v>0</v>
      </c>
      <c r="AE10">
        <v>0</v>
      </c>
      <c r="AF10">
        <v>188548</v>
      </c>
      <c r="AG10">
        <v>214864</v>
      </c>
    </row>
    <row r="11" spans="1:33" x14ac:dyDescent="0.25">
      <c r="A11" t="s">
        <v>251</v>
      </c>
      <c r="B11" t="s">
        <v>250</v>
      </c>
      <c r="C11" t="s">
        <v>253</v>
      </c>
      <c r="D11" t="s">
        <v>255</v>
      </c>
      <c r="E11">
        <v>1995</v>
      </c>
      <c r="F11" t="s">
        <v>250</v>
      </c>
      <c r="G11" t="s">
        <v>262</v>
      </c>
      <c r="H11" t="s">
        <v>256</v>
      </c>
      <c r="I11" t="s">
        <v>257</v>
      </c>
      <c r="J11" t="s">
        <v>258</v>
      </c>
      <c r="K11" t="s">
        <v>259</v>
      </c>
      <c r="L11" t="s">
        <v>283</v>
      </c>
      <c r="M11" t="s">
        <v>250</v>
      </c>
      <c r="N11" t="s">
        <v>256</v>
      </c>
      <c r="O11" t="s">
        <v>257</v>
      </c>
      <c r="P11" t="s">
        <v>290</v>
      </c>
      <c r="Q11" t="s">
        <v>750</v>
      </c>
      <c r="R11">
        <v>1996</v>
      </c>
      <c r="S11" t="s">
        <v>736</v>
      </c>
      <c r="T11" t="s">
        <v>737</v>
      </c>
      <c r="U11">
        <v>8.6999999999999993</v>
      </c>
      <c r="V11" t="s">
        <v>292</v>
      </c>
      <c r="W11" t="s">
        <v>289</v>
      </c>
      <c r="X11" t="s">
        <v>751</v>
      </c>
      <c r="Y11">
        <v>1</v>
      </c>
      <c r="Z11" t="s">
        <v>725</v>
      </c>
      <c r="AA11">
        <v>26084</v>
      </c>
      <c r="AB11">
        <v>0</v>
      </c>
      <c r="AD11">
        <v>0</v>
      </c>
      <c r="AE11">
        <v>0</v>
      </c>
      <c r="AF11">
        <v>191498</v>
      </c>
      <c r="AG11">
        <v>217582</v>
      </c>
    </row>
    <row r="12" spans="1:33" x14ac:dyDescent="0.25">
      <c r="A12" t="s">
        <v>251</v>
      </c>
      <c r="B12" t="s">
        <v>250</v>
      </c>
      <c r="C12" t="s">
        <v>253</v>
      </c>
      <c r="D12" t="s">
        <v>255</v>
      </c>
      <c r="E12">
        <v>1995</v>
      </c>
      <c r="F12" t="s">
        <v>250</v>
      </c>
      <c r="G12" t="s">
        <v>262</v>
      </c>
      <c r="H12" t="s">
        <v>256</v>
      </c>
      <c r="I12" t="s">
        <v>257</v>
      </c>
      <c r="J12" t="s">
        <v>258</v>
      </c>
      <c r="K12" t="s">
        <v>259</v>
      </c>
      <c r="L12" t="s">
        <v>260</v>
      </c>
      <c r="M12" t="s">
        <v>261</v>
      </c>
      <c r="N12" t="s">
        <v>256</v>
      </c>
      <c r="O12" t="s">
        <v>257</v>
      </c>
      <c r="P12" t="s">
        <v>264</v>
      </c>
      <c r="Q12" t="s">
        <v>752</v>
      </c>
      <c r="R12">
        <v>1996</v>
      </c>
      <c r="S12" t="s">
        <v>741</v>
      </c>
      <c r="T12" t="s">
        <v>741</v>
      </c>
      <c r="U12">
        <v>6</v>
      </c>
      <c r="V12" t="s">
        <v>269</v>
      </c>
      <c r="W12" t="s">
        <v>289</v>
      </c>
      <c r="Y12">
        <v>1</v>
      </c>
      <c r="Z12" t="s">
        <v>725</v>
      </c>
      <c r="AA12">
        <v>25392</v>
      </c>
      <c r="AB12">
        <v>155</v>
      </c>
      <c r="AD12">
        <v>0</v>
      </c>
      <c r="AE12">
        <v>0</v>
      </c>
      <c r="AF12">
        <v>507777</v>
      </c>
      <c r="AG12">
        <v>533324</v>
      </c>
    </row>
    <row r="13" spans="1:33" x14ac:dyDescent="0.25">
      <c r="A13" t="s">
        <v>251</v>
      </c>
      <c r="B13" t="s">
        <v>250</v>
      </c>
      <c r="C13" t="s">
        <v>253</v>
      </c>
      <c r="D13" t="s">
        <v>255</v>
      </c>
      <c r="E13">
        <v>1995</v>
      </c>
      <c r="F13" t="s">
        <v>250</v>
      </c>
      <c r="G13" t="s">
        <v>262</v>
      </c>
      <c r="H13" t="s">
        <v>256</v>
      </c>
      <c r="I13" t="s">
        <v>257</v>
      </c>
      <c r="J13" t="s">
        <v>258</v>
      </c>
      <c r="K13" t="s">
        <v>259</v>
      </c>
      <c r="L13" t="s">
        <v>260</v>
      </c>
      <c r="M13" t="s">
        <v>261</v>
      </c>
      <c r="N13" t="s">
        <v>256</v>
      </c>
      <c r="O13" t="s">
        <v>257</v>
      </c>
      <c r="P13" t="s">
        <v>264</v>
      </c>
      <c r="Q13" t="s">
        <v>753</v>
      </c>
      <c r="R13">
        <v>1996</v>
      </c>
      <c r="S13" t="s">
        <v>741</v>
      </c>
      <c r="T13" t="s">
        <v>741</v>
      </c>
      <c r="U13">
        <v>7.3</v>
      </c>
      <c r="V13" t="s">
        <v>269</v>
      </c>
      <c r="W13" t="s">
        <v>289</v>
      </c>
      <c r="X13" t="s">
        <v>754</v>
      </c>
      <c r="Y13">
        <v>1</v>
      </c>
      <c r="AA13">
        <v>0</v>
      </c>
      <c r="AB13">
        <v>0</v>
      </c>
      <c r="AD13">
        <v>0</v>
      </c>
      <c r="AE13">
        <v>0</v>
      </c>
      <c r="AF13">
        <v>148323</v>
      </c>
      <c r="AG13">
        <v>148323</v>
      </c>
    </row>
    <row r="14" spans="1:33" x14ac:dyDescent="0.25">
      <c r="A14" t="s">
        <v>251</v>
      </c>
      <c r="B14" t="s">
        <v>250</v>
      </c>
      <c r="C14" t="s">
        <v>253</v>
      </c>
      <c r="D14" t="s">
        <v>255</v>
      </c>
      <c r="E14">
        <v>1995</v>
      </c>
      <c r="F14" t="s">
        <v>250</v>
      </c>
      <c r="G14" t="s">
        <v>262</v>
      </c>
      <c r="H14" t="s">
        <v>256</v>
      </c>
      <c r="I14" t="s">
        <v>257</v>
      </c>
      <c r="J14" t="s">
        <v>258</v>
      </c>
      <c r="K14" t="s">
        <v>259</v>
      </c>
      <c r="L14" t="s">
        <v>283</v>
      </c>
      <c r="M14" t="s">
        <v>250</v>
      </c>
      <c r="N14" t="s">
        <v>256</v>
      </c>
      <c r="O14" t="s">
        <v>257</v>
      </c>
      <c r="P14" t="s">
        <v>290</v>
      </c>
      <c r="Q14" t="s">
        <v>755</v>
      </c>
      <c r="R14">
        <v>1996</v>
      </c>
      <c r="S14" t="s">
        <v>736</v>
      </c>
      <c r="T14" t="s">
        <v>756</v>
      </c>
      <c r="U14">
        <v>10</v>
      </c>
      <c r="V14" t="s">
        <v>292</v>
      </c>
      <c r="W14" t="s">
        <v>289</v>
      </c>
      <c r="X14" t="s">
        <v>757</v>
      </c>
      <c r="Y14">
        <v>1</v>
      </c>
      <c r="AA14">
        <v>0</v>
      </c>
      <c r="AB14">
        <v>0</v>
      </c>
      <c r="AD14">
        <v>0</v>
      </c>
      <c r="AE14">
        <v>0</v>
      </c>
      <c r="AF14">
        <v>64645</v>
      </c>
      <c r="AG14">
        <v>64645</v>
      </c>
    </row>
    <row r="15" spans="1:33" x14ac:dyDescent="0.25">
      <c r="A15" t="s">
        <v>251</v>
      </c>
      <c r="B15" t="s">
        <v>250</v>
      </c>
      <c r="C15" t="s">
        <v>253</v>
      </c>
      <c r="D15" t="s">
        <v>255</v>
      </c>
      <c r="E15">
        <v>1996</v>
      </c>
      <c r="F15" t="s">
        <v>250</v>
      </c>
      <c r="G15" t="s">
        <v>262</v>
      </c>
      <c r="H15" t="s">
        <v>256</v>
      </c>
      <c r="I15" t="s">
        <v>257</v>
      </c>
      <c r="J15" t="s">
        <v>258</v>
      </c>
      <c r="K15" t="s">
        <v>259</v>
      </c>
      <c r="L15" t="s">
        <v>283</v>
      </c>
      <c r="M15" t="s">
        <v>250</v>
      </c>
      <c r="N15" t="s">
        <v>256</v>
      </c>
      <c r="O15" t="s">
        <v>257</v>
      </c>
      <c r="P15" t="s">
        <v>290</v>
      </c>
      <c r="Q15" t="s">
        <v>758</v>
      </c>
      <c r="R15">
        <v>1997</v>
      </c>
      <c r="S15" t="s">
        <v>759</v>
      </c>
      <c r="T15" t="s">
        <v>760</v>
      </c>
      <c r="U15">
        <v>7.5</v>
      </c>
      <c r="V15" t="s">
        <v>292</v>
      </c>
      <c r="W15" t="s">
        <v>289</v>
      </c>
      <c r="X15" t="s">
        <v>761</v>
      </c>
      <c r="Y15">
        <v>1</v>
      </c>
      <c r="Z15" t="s">
        <v>725</v>
      </c>
      <c r="AA15">
        <v>29220</v>
      </c>
      <c r="AB15">
        <v>286</v>
      </c>
      <c r="AD15">
        <v>0</v>
      </c>
      <c r="AE15">
        <v>0</v>
      </c>
      <c r="AF15">
        <v>176132</v>
      </c>
      <c r="AG15">
        <v>205638</v>
      </c>
    </row>
    <row r="16" spans="1:33" x14ac:dyDescent="0.25">
      <c r="A16" t="s">
        <v>251</v>
      </c>
      <c r="B16" t="s">
        <v>250</v>
      </c>
      <c r="C16" t="s">
        <v>253</v>
      </c>
      <c r="D16" t="s">
        <v>255</v>
      </c>
      <c r="E16">
        <v>1996</v>
      </c>
      <c r="F16" t="s">
        <v>250</v>
      </c>
      <c r="G16" t="s">
        <v>262</v>
      </c>
      <c r="H16" t="s">
        <v>256</v>
      </c>
      <c r="I16" t="s">
        <v>257</v>
      </c>
      <c r="J16" t="s">
        <v>258</v>
      </c>
      <c r="K16" t="s">
        <v>259</v>
      </c>
      <c r="L16" t="s">
        <v>260</v>
      </c>
      <c r="M16" t="s">
        <v>261</v>
      </c>
      <c r="N16" t="s">
        <v>256</v>
      </c>
      <c r="O16" t="s">
        <v>257</v>
      </c>
      <c r="P16" t="s">
        <v>264</v>
      </c>
      <c r="Q16" t="s">
        <v>762</v>
      </c>
      <c r="R16">
        <v>1997</v>
      </c>
      <c r="S16" t="s">
        <v>763</v>
      </c>
      <c r="T16" t="s">
        <v>763</v>
      </c>
      <c r="U16">
        <v>10.199999999999999</v>
      </c>
      <c r="V16" t="s">
        <v>269</v>
      </c>
      <c r="W16" t="s">
        <v>289</v>
      </c>
      <c r="X16" t="s">
        <v>764</v>
      </c>
      <c r="Y16">
        <v>1</v>
      </c>
      <c r="Z16" t="s">
        <v>725</v>
      </c>
      <c r="AA16">
        <v>28465</v>
      </c>
      <c r="AB16">
        <v>158</v>
      </c>
      <c r="AD16">
        <v>0</v>
      </c>
      <c r="AE16">
        <v>0</v>
      </c>
      <c r="AF16">
        <v>150901</v>
      </c>
      <c r="AG16">
        <v>179524</v>
      </c>
    </row>
    <row r="17" spans="1:33" x14ac:dyDescent="0.25">
      <c r="A17" t="s">
        <v>251</v>
      </c>
      <c r="B17" t="s">
        <v>250</v>
      </c>
      <c r="C17" t="s">
        <v>253</v>
      </c>
      <c r="D17" t="s">
        <v>255</v>
      </c>
      <c r="E17">
        <v>1996</v>
      </c>
      <c r="F17" t="s">
        <v>250</v>
      </c>
      <c r="G17" t="s">
        <v>262</v>
      </c>
      <c r="H17" t="s">
        <v>256</v>
      </c>
      <c r="I17" t="s">
        <v>257</v>
      </c>
      <c r="J17" t="s">
        <v>258</v>
      </c>
      <c r="K17" t="s">
        <v>259</v>
      </c>
      <c r="L17" t="s">
        <v>260</v>
      </c>
      <c r="M17" t="s">
        <v>261</v>
      </c>
      <c r="N17" t="s">
        <v>256</v>
      </c>
      <c r="O17" t="s">
        <v>257</v>
      </c>
      <c r="P17" t="s">
        <v>264</v>
      </c>
      <c r="Q17" t="s">
        <v>765</v>
      </c>
      <c r="R17">
        <v>1997</v>
      </c>
      <c r="S17" t="s">
        <v>766</v>
      </c>
      <c r="T17" t="s">
        <v>766</v>
      </c>
      <c r="U17">
        <v>8.6999999999999993</v>
      </c>
      <c r="V17" t="s">
        <v>269</v>
      </c>
      <c r="W17" t="s">
        <v>289</v>
      </c>
      <c r="X17" t="s">
        <v>767</v>
      </c>
      <c r="Y17">
        <v>1</v>
      </c>
      <c r="Z17" t="s">
        <v>725</v>
      </c>
      <c r="AA17">
        <v>23689</v>
      </c>
      <c r="AB17">
        <v>3344</v>
      </c>
      <c r="AD17">
        <v>0</v>
      </c>
      <c r="AE17">
        <v>0</v>
      </c>
      <c r="AF17">
        <v>505543</v>
      </c>
      <c r="AG17">
        <v>532576</v>
      </c>
    </row>
    <row r="18" spans="1:33" x14ac:dyDescent="0.25">
      <c r="A18" t="s">
        <v>251</v>
      </c>
      <c r="B18" t="s">
        <v>250</v>
      </c>
      <c r="C18" t="s">
        <v>253</v>
      </c>
      <c r="D18" t="s">
        <v>255</v>
      </c>
      <c r="E18">
        <v>1996</v>
      </c>
      <c r="F18" t="s">
        <v>250</v>
      </c>
      <c r="G18" t="s">
        <v>262</v>
      </c>
      <c r="H18" t="s">
        <v>256</v>
      </c>
      <c r="I18" t="s">
        <v>257</v>
      </c>
      <c r="J18" t="s">
        <v>258</v>
      </c>
      <c r="K18" t="s">
        <v>259</v>
      </c>
      <c r="L18" t="s">
        <v>260</v>
      </c>
      <c r="M18" t="s">
        <v>261</v>
      </c>
      <c r="N18" t="s">
        <v>256</v>
      </c>
      <c r="O18" t="s">
        <v>257</v>
      </c>
      <c r="P18" t="s">
        <v>264</v>
      </c>
      <c r="Q18" t="s">
        <v>768</v>
      </c>
      <c r="R18">
        <v>1997</v>
      </c>
      <c r="S18" t="s">
        <v>769</v>
      </c>
      <c r="T18" t="s">
        <v>769</v>
      </c>
      <c r="U18">
        <v>10</v>
      </c>
      <c r="V18" t="s">
        <v>269</v>
      </c>
      <c r="W18" t="s">
        <v>289</v>
      </c>
      <c r="X18" t="s">
        <v>770</v>
      </c>
      <c r="Y18">
        <v>1</v>
      </c>
      <c r="Z18" t="s">
        <v>725</v>
      </c>
      <c r="AA18">
        <v>21449</v>
      </c>
      <c r="AB18">
        <v>4248</v>
      </c>
      <c r="AD18">
        <v>0</v>
      </c>
      <c r="AE18">
        <v>0</v>
      </c>
      <c r="AF18">
        <v>242047</v>
      </c>
      <c r="AG18">
        <v>267744</v>
      </c>
    </row>
    <row r="19" spans="1:33" x14ac:dyDescent="0.25">
      <c r="A19" t="s">
        <v>251</v>
      </c>
      <c r="B19" t="s">
        <v>250</v>
      </c>
      <c r="C19" t="s">
        <v>253</v>
      </c>
      <c r="D19" t="s">
        <v>255</v>
      </c>
      <c r="E19">
        <v>1996</v>
      </c>
      <c r="F19" t="s">
        <v>250</v>
      </c>
      <c r="G19" t="s">
        <v>262</v>
      </c>
      <c r="H19" t="s">
        <v>256</v>
      </c>
      <c r="I19" t="s">
        <v>257</v>
      </c>
      <c r="J19" t="s">
        <v>258</v>
      </c>
      <c r="K19" t="s">
        <v>259</v>
      </c>
      <c r="L19" t="s">
        <v>260</v>
      </c>
      <c r="M19" t="s">
        <v>261</v>
      </c>
      <c r="N19" t="s">
        <v>256</v>
      </c>
      <c r="O19" t="s">
        <v>257</v>
      </c>
      <c r="P19" t="s">
        <v>264</v>
      </c>
      <c r="Q19" t="s">
        <v>771</v>
      </c>
      <c r="R19">
        <v>1997</v>
      </c>
      <c r="S19" t="s">
        <v>772</v>
      </c>
      <c r="T19" t="s">
        <v>772</v>
      </c>
      <c r="U19">
        <v>7.6</v>
      </c>
      <c r="V19" t="s">
        <v>269</v>
      </c>
      <c r="W19" t="s">
        <v>289</v>
      </c>
      <c r="X19" t="s">
        <v>773</v>
      </c>
      <c r="Y19">
        <v>1</v>
      </c>
      <c r="Z19" t="s">
        <v>725</v>
      </c>
      <c r="AA19">
        <v>26826</v>
      </c>
      <c r="AB19">
        <v>1810</v>
      </c>
      <c r="AD19">
        <v>0</v>
      </c>
      <c r="AE19">
        <v>0</v>
      </c>
      <c r="AF19">
        <v>504429</v>
      </c>
      <c r="AG19">
        <v>533065</v>
      </c>
    </row>
    <row r="20" spans="1:33" x14ac:dyDescent="0.25">
      <c r="A20" t="s">
        <v>251</v>
      </c>
      <c r="B20" t="s">
        <v>250</v>
      </c>
      <c r="C20" t="s">
        <v>253</v>
      </c>
      <c r="D20" t="s">
        <v>255</v>
      </c>
      <c r="E20">
        <v>1996</v>
      </c>
      <c r="F20" t="s">
        <v>250</v>
      </c>
      <c r="G20" t="s">
        <v>262</v>
      </c>
      <c r="H20" t="s">
        <v>256</v>
      </c>
      <c r="I20" t="s">
        <v>257</v>
      </c>
      <c r="J20" t="s">
        <v>258</v>
      </c>
      <c r="K20" t="s">
        <v>259</v>
      </c>
      <c r="L20" t="s">
        <v>283</v>
      </c>
      <c r="M20" t="s">
        <v>250</v>
      </c>
      <c r="N20" t="s">
        <v>256</v>
      </c>
      <c r="O20" t="s">
        <v>257</v>
      </c>
      <c r="P20" t="s">
        <v>290</v>
      </c>
      <c r="Q20" t="s">
        <v>774</v>
      </c>
      <c r="R20">
        <v>1997</v>
      </c>
      <c r="S20" t="s">
        <v>759</v>
      </c>
      <c r="T20" t="s">
        <v>769</v>
      </c>
      <c r="U20">
        <v>7.1</v>
      </c>
      <c r="V20" t="s">
        <v>292</v>
      </c>
      <c r="W20" t="s">
        <v>289</v>
      </c>
      <c r="X20" t="s">
        <v>775</v>
      </c>
      <c r="Y20">
        <v>1</v>
      </c>
      <c r="Z20" t="s">
        <v>725</v>
      </c>
      <c r="AA20">
        <v>27938</v>
      </c>
      <c r="AB20">
        <v>79</v>
      </c>
      <c r="AD20">
        <v>0</v>
      </c>
      <c r="AE20">
        <v>0</v>
      </c>
      <c r="AF20">
        <v>268578</v>
      </c>
      <c r="AG20">
        <v>296595</v>
      </c>
    </row>
    <row r="21" spans="1:33" x14ac:dyDescent="0.25">
      <c r="A21" t="s">
        <v>251</v>
      </c>
      <c r="B21" t="s">
        <v>250</v>
      </c>
      <c r="C21" t="s">
        <v>253</v>
      </c>
      <c r="D21" t="s">
        <v>255</v>
      </c>
      <c r="E21">
        <v>1996</v>
      </c>
      <c r="F21" t="s">
        <v>250</v>
      </c>
      <c r="G21" t="s">
        <v>262</v>
      </c>
      <c r="H21" t="s">
        <v>256</v>
      </c>
      <c r="I21" t="s">
        <v>257</v>
      </c>
      <c r="J21" t="s">
        <v>258</v>
      </c>
      <c r="K21" t="s">
        <v>259</v>
      </c>
      <c r="L21" t="s">
        <v>283</v>
      </c>
      <c r="M21" t="s">
        <v>250</v>
      </c>
      <c r="N21" t="s">
        <v>256</v>
      </c>
      <c r="O21" t="s">
        <v>257</v>
      </c>
      <c r="P21" t="s">
        <v>290</v>
      </c>
      <c r="Q21" t="s">
        <v>776</v>
      </c>
      <c r="R21">
        <v>1997</v>
      </c>
      <c r="S21" t="s">
        <v>759</v>
      </c>
      <c r="T21" t="s">
        <v>769</v>
      </c>
      <c r="U21">
        <v>7.8</v>
      </c>
      <c r="V21" t="s">
        <v>292</v>
      </c>
      <c r="W21" t="s">
        <v>289</v>
      </c>
      <c r="X21" t="s">
        <v>777</v>
      </c>
      <c r="Y21">
        <v>1</v>
      </c>
      <c r="Z21" t="s">
        <v>725</v>
      </c>
      <c r="AA21">
        <v>28013</v>
      </c>
      <c r="AB21">
        <v>124</v>
      </c>
      <c r="AD21">
        <v>0</v>
      </c>
      <c r="AE21">
        <v>0</v>
      </c>
      <c r="AF21">
        <v>263990</v>
      </c>
      <c r="AG21">
        <v>292127</v>
      </c>
    </row>
    <row r="22" spans="1:33" x14ac:dyDescent="0.25">
      <c r="A22" t="s">
        <v>251</v>
      </c>
      <c r="B22" t="s">
        <v>250</v>
      </c>
      <c r="C22" t="s">
        <v>253</v>
      </c>
      <c r="D22" t="s">
        <v>255</v>
      </c>
      <c r="E22">
        <v>1996</v>
      </c>
      <c r="F22" t="s">
        <v>250</v>
      </c>
      <c r="G22" t="s">
        <v>262</v>
      </c>
      <c r="H22" t="s">
        <v>256</v>
      </c>
      <c r="I22" t="s">
        <v>257</v>
      </c>
      <c r="J22" t="s">
        <v>258</v>
      </c>
      <c r="K22" t="s">
        <v>259</v>
      </c>
      <c r="L22" t="s">
        <v>283</v>
      </c>
      <c r="M22" t="s">
        <v>250</v>
      </c>
      <c r="N22" t="s">
        <v>256</v>
      </c>
      <c r="O22" t="s">
        <v>257</v>
      </c>
      <c r="P22" t="s">
        <v>290</v>
      </c>
      <c r="Q22" t="s">
        <v>778</v>
      </c>
      <c r="R22">
        <v>1997</v>
      </c>
      <c r="S22" t="s">
        <v>759</v>
      </c>
      <c r="T22" t="s">
        <v>769</v>
      </c>
      <c r="U22">
        <v>9.1</v>
      </c>
      <c r="V22" t="s">
        <v>292</v>
      </c>
      <c r="W22" t="s">
        <v>289</v>
      </c>
      <c r="X22" t="s">
        <v>779</v>
      </c>
      <c r="Y22">
        <v>1</v>
      </c>
      <c r="Z22" t="s">
        <v>725</v>
      </c>
      <c r="AA22">
        <v>28770</v>
      </c>
      <c r="AB22">
        <v>215</v>
      </c>
      <c r="AD22">
        <v>0</v>
      </c>
      <c r="AE22">
        <v>0</v>
      </c>
      <c r="AF22">
        <v>273951</v>
      </c>
      <c r="AG22">
        <v>302936</v>
      </c>
    </row>
    <row r="23" spans="1:33" x14ac:dyDescent="0.25">
      <c r="A23" t="s">
        <v>251</v>
      </c>
      <c r="B23" t="s">
        <v>250</v>
      </c>
      <c r="C23" t="s">
        <v>253</v>
      </c>
      <c r="D23" t="s">
        <v>255</v>
      </c>
      <c r="E23">
        <v>1996</v>
      </c>
      <c r="F23" t="s">
        <v>250</v>
      </c>
      <c r="G23" t="s">
        <v>262</v>
      </c>
      <c r="H23" t="s">
        <v>256</v>
      </c>
      <c r="I23" t="s">
        <v>257</v>
      </c>
      <c r="J23" t="s">
        <v>258</v>
      </c>
      <c r="K23" t="s">
        <v>259</v>
      </c>
      <c r="L23" t="s">
        <v>283</v>
      </c>
      <c r="M23" t="s">
        <v>250</v>
      </c>
      <c r="N23" t="s">
        <v>256</v>
      </c>
      <c r="O23" t="s">
        <v>257</v>
      </c>
      <c r="P23" t="s">
        <v>290</v>
      </c>
      <c r="Q23" t="s">
        <v>780</v>
      </c>
      <c r="R23">
        <v>1997</v>
      </c>
      <c r="S23" t="s">
        <v>759</v>
      </c>
      <c r="T23" t="s">
        <v>760</v>
      </c>
      <c r="U23">
        <v>8.1999999999999993</v>
      </c>
      <c r="V23" t="s">
        <v>292</v>
      </c>
      <c r="W23" t="s">
        <v>289</v>
      </c>
      <c r="X23" t="s">
        <v>781</v>
      </c>
      <c r="Y23">
        <v>1</v>
      </c>
      <c r="Z23" t="s">
        <v>725</v>
      </c>
      <c r="AA23">
        <v>28914</v>
      </c>
      <c r="AB23">
        <v>0</v>
      </c>
      <c r="AD23">
        <v>0</v>
      </c>
      <c r="AE23">
        <v>0</v>
      </c>
      <c r="AF23">
        <v>186338</v>
      </c>
      <c r="AG23">
        <v>215252</v>
      </c>
    </row>
    <row r="24" spans="1:33" x14ac:dyDescent="0.25">
      <c r="A24" t="s">
        <v>251</v>
      </c>
      <c r="B24" t="s">
        <v>250</v>
      </c>
      <c r="C24" t="s">
        <v>253</v>
      </c>
      <c r="D24" t="s">
        <v>255</v>
      </c>
      <c r="E24">
        <v>1996</v>
      </c>
      <c r="F24" t="s">
        <v>250</v>
      </c>
      <c r="G24" t="s">
        <v>262</v>
      </c>
      <c r="H24" t="s">
        <v>256</v>
      </c>
      <c r="I24" t="s">
        <v>257</v>
      </c>
      <c r="J24" t="s">
        <v>258</v>
      </c>
      <c r="K24" t="s">
        <v>259</v>
      </c>
      <c r="L24" t="s">
        <v>283</v>
      </c>
      <c r="M24" t="s">
        <v>250</v>
      </c>
      <c r="N24" t="s">
        <v>256</v>
      </c>
      <c r="O24" t="s">
        <v>257</v>
      </c>
      <c r="P24" t="s">
        <v>290</v>
      </c>
      <c r="Q24" t="s">
        <v>782</v>
      </c>
      <c r="R24">
        <v>1997</v>
      </c>
      <c r="S24" t="s">
        <v>759</v>
      </c>
      <c r="T24" t="s">
        <v>760</v>
      </c>
      <c r="U24">
        <v>8.5</v>
      </c>
      <c r="V24" t="s">
        <v>292</v>
      </c>
      <c r="W24" t="s">
        <v>289</v>
      </c>
      <c r="X24" t="s">
        <v>761</v>
      </c>
      <c r="Y24">
        <v>1</v>
      </c>
      <c r="Z24" t="s">
        <v>725</v>
      </c>
      <c r="AA24">
        <v>28956</v>
      </c>
      <c r="AB24">
        <v>55</v>
      </c>
      <c r="AD24">
        <v>0</v>
      </c>
      <c r="AE24">
        <v>0</v>
      </c>
      <c r="AF24">
        <v>185410</v>
      </c>
      <c r="AG24">
        <v>214421</v>
      </c>
    </row>
    <row r="25" spans="1:33" x14ac:dyDescent="0.25">
      <c r="A25" t="s">
        <v>251</v>
      </c>
      <c r="B25" t="s">
        <v>250</v>
      </c>
      <c r="C25" t="s">
        <v>253</v>
      </c>
      <c r="D25" t="s">
        <v>255</v>
      </c>
      <c r="E25">
        <v>1996</v>
      </c>
      <c r="F25" t="s">
        <v>250</v>
      </c>
      <c r="G25" t="s">
        <v>262</v>
      </c>
      <c r="H25" t="s">
        <v>256</v>
      </c>
      <c r="I25" t="s">
        <v>257</v>
      </c>
      <c r="J25" t="s">
        <v>258</v>
      </c>
      <c r="K25" t="s">
        <v>259</v>
      </c>
      <c r="L25" t="s">
        <v>283</v>
      </c>
      <c r="M25" t="s">
        <v>250</v>
      </c>
      <c r="N25" t="s">
        <v>256</v>
      </c>
      <c r="O25" t="s">
        <v>257</v>
      </c>
      <c r="P25" t="s">
        <v>290</v>
      </c>
      <c r="Q25" t="s">
        <v>783</v>
      </c>
      <c r="R25">
        <v>1997</v>
      </c>
      <c r="S25" t="s">
        <v>759</v>
      </c>
      <c r="T25" t="s">
        <v>760</v>
      </c>
      <c r="U25">
        <v>8.5</v>
      </c>
      <c r="V25" t="s">
        <v>292</v>
      </c>
      <c r="W25" t="s">
        <v>289</v>
      </c>
      <c r="X25" t="s">
        <v>761</v>
      </c>
      <c r="Y25">
        <v>1</v>
      </c>
      <c r="Z25" t="s">
        <v>725</v>
      </c>
      <c r="AA25">
        <v>29422</v>
      </c>
      <c r="AB25">
        <v>187</v>
      </c>
      <c r="AD25">
        <v>0</v>
      </c>
      <c r="AE25">
        <v>0</v>
      </c>
      <c r="AF25">
        <v>184167</v>
      </c>
      <c r="AG25">
        <v>213776</v>
      </c>
    </row>
    <row r="26" spans="1:33" x14ac:dyDescent="0.25">
      <c r="A26" t="s">
        <v>251</v>
      </c>
      <c r="B26" t="s">
        <v>250</v>
      </c>
      <c r="C26" t="s">
        <v>253</v>
      </c>
      <c r="D26" t="s">
        <v>255</v>
      </c>
      <c r="E26">
        <v>1996</v>
      </c>
      <c r="F26" t="s">
        <v>250</v>
      </c>
      <c r="G26" t="s">
        <v>262</v>
      </c>
      <c r="H26" t="s">
        <v>256</v>
      </c>
      <c r="I26" t="s">
        <v>257</v>
      </c>
      <c r="J26" t="s">
        <v>258</v>
      </c>
      <c r="K26" t="s">
        <v>259</v>
      </c>
      <c r="L26" t="s">
        <v>283</v>
      </c>
      <c r="M26" t="s">
        <v>250</v>
      </c>
      <c r="N26" t="s">
        <v>256</v>
      </c>
      <c r="O26" t="s">
        <v>257</v>
      </c>
      <c r="P26" t="s">
        <v>290</v>
      </c>
      <c r="Q26" t="s">
        <v>784</v>
      </c>
      <c r="R26">
        <v>1997</v>
      </c>
      <c r="S26" t="s">
        <v>759</v>
      </c>
      <c r="T26" t="s">
        <v>760</v>
      </c>
      <c r="U26">
        <v>7.8</v>
      </c>
      <c r="V26" t="s">
        <v>292</v>
      </c>
      <c r="W26" t="s">
        <v>289</v>
      </c>
      <c r="X26" t="s">
        <v>761</v>
      </c>
      <c r="Y26">
        <v>1</v>
      </c>
      <c r="Z26" t="s">
        <v>725</v>
      </c>
      <c r="AA26">
        <v>27933</v>
      </c>
      <c r="AB26">
        <v>1197</v>
      </c>
      <c r="AD26">
        <v>0</v>
      </c>
      <c r="AE26">
        <v>0</v>
      </c>
      <c r="AF26">
        <v>190455</v>
      </c>
      <c r="AG26">
        <v>219585</v>
      </c>
    </row>
    <row r="27" spans="1:33" x14ac:dyDescent="0.25">
      <c r="A27" t="s">
        <v>251</v>
      </c>
      <c r="B27" t="s">
        <v>250</v>
      </c>
      <c r="C27" t="s">
        <v>253</v>
      </c>
      <c r="D27" t="s">
        <v>255</v>
      </c>
      <c r="E27">
        <v>1996</v>
      </c>
      <c r="F27" t="s">
        <v>250</v>
      </c>
      <c r="G27" t="s">
        <v>262</v>
      </c>
      <c r="H27" t="s">
        <v>256</v>
      </c>
      <c r="I27" t="s">
        <v>257</v>
      </c>
      <c r="J27" t="s">
        <v>258</v>
      </c>
      <c r="K27" t="s">
        <v>259</v>
      </c>
      <c r="L27" t="s">
        <v>260</v>
      </c>
      <c r="M27" t="s">
        <v>261</v>
      </c>
      <c r="N27" t="s">
        <v>256</v>
      </c>
      <c r="O27" t="s">
        <v>257</v>
      </c>
      <c r="P27" t="s">
        <v>264</v>
      </c>
      <c r="Q27" t="s">
        <v>785</v>
      </c>
      <c r="R27">
        <v>1997</v>
      </c>
      <c r="S27" t="s">
        <v>766</v>
      </c>
      <c r="T27" t="s">
        <v>766</v>
      </c>
      <c r="U27">
        <v>6</v>
      </c>
      <c r="V27" t="s">
        <v>269</v>
      </c>
      <c r="W27" t="s">
        <v>289</v>
      </c>
      <c r="X27" t="s">
        <v>786</v>
      </c>
      <c r="Y27">
        <v>1</v>
      </c>
      <c r="AA27">
        <v>0</v>
      </c>
      <c r="AB27">
        <v>0</v>
      </c>
      <c r="AD27">
        <v>0</v>
      </c>
      <c r="AE27">
        <v>0</v>
      </c>
      <c r="AF27">
        <v>154769</v>
      </c>
      <c r="AG27">
        <v>154769</v>
      </c>
    </row>
    <row r="28" spans="1:33" x14ac:dyDescent="0.25">
      <c r="A28" t="s">
        <v>251</v>
      </c>
      <c r="B28" t="s">
        <v>250</v>
      </c>
      <c r="C28" t="s">
        <v>253</v>
      </c>
      <c r="D28" t="s">
        <v>255</v>
      </c>
      <c r="E28">
        <v>1997</v>
      </c>
      <c r="F28" t="s">
        <v>250</v>
      </c>
      <c r="G28" t="s">
        <v>262</v>
      </c>
      <c r="H28" t="s">
        <v>256</v>
      </c>
      <c r="I28" t="s">
        <v>257</v>
      </c>
      <c r="J28" t="s">
        <v>258</v>
      </c>
      <c r="K28" t="s">
        <v>259</v>
      </c>
      <c r="L28" t="s">
        <v>260</v>
      </c>
      <c r="M28" t="s">
        <v>261</v>
      </c>
      <c r="N28" t="s">
        <v>256</v>
      </c>
      <c r="O28" t="s">
        <v>257</v>
      </c>
      <c r="P28" t="s">
        <v>264</v>
      </c>
      <c r="Q28" t="s">
        <v>787</v>
      </c>
      <c r="R28">
        <v>1998</v>
      </c>
      <c r="S28" t="s">
        <v>788</v>
      </c>
      <c r="T28" t="s">
        <v>788</v>
      </c>
      <c r="U28">
        <v>10.6</v>
      </c>
      <c r="V28" t="s">
        <v>269</v>
      </c>
      <c r="W28" t="s">
        <v>289</v>
      </c>
      <c r="X28" t="s">
        <v>789</v>
      </c>
      <c r="Y28">
        <v>1</v>
      </c>
      <c r="Z28" t="s">
        <v>725</v>
      </c>
      <c r="AA28">
        <v>29371</v>
      </c>
      <c r="AB28">
        <v>496</v>
      </c>
      <c r="AD28">
        <v>0</v>
      </c>
      <c r="AE28">
        <v>0</v>
      </c>
      <c r="AF28">
        <v>193715</v>
      </c>
      <c r="AG28">
        <v>223582</v>
      </c>
    </row>
    <row r="29" spans="1:33" x14ac:dyDescent="0.25">
      <c r="A29" t="s">
        <v>251</v>
      </c>
      <c r="B29" t="s">
        <v>250</v>
      </c>
      <c r="C29" t="s">
        <v>253</v>
      </c>
      <c r="D29" t="s">
        <v>255</v>
      </c>
      <c r="E29">
        <v>1997</v>
      </c>
      <c r="F29" t="s">
        <v>250</v>
      </c>
      <c r="G29" t="s">
        <v>262</v>
      </c>
      <c r="H29" t="s">
        <v>256</v>
      </c>
      <c r="I29" t="s">
        <v>257</v>
      </c>
      <c r="J29" t="s">
        <v>258</v>
      </c>
      <c r="K29" t="s">
        <v>259</v>
      </c>
      <c r="L29" t="s">
        <v>260</v>
      </c>
      <c r="M29" t="s">
        <v>261</v>
      </c>
      <c r="N29" t="s">
        <v>256</v>
      </c>
      <c r="O29" t="s">
        <v>257</v>
      </c>
      <c r="P29" t="s">
        <v>264</v>
      </c>
      <c r="Q29" t="s">
        <v>790</v>
      </c>
      <c r="R29">
        <v>1998</v>
      </c>
      <c r="S29" t="s">
        <v>791</v>
      </c>
      <c r="T29" t="s">
        <v>791</v>
      </c>
      <c r="U29">
        <v>10.5</v>
      </c>
      <c r="V29" t="s">
        <v>269</v>
      </c>
      <c r="W29" t="s">
        <v>289</v>
      </c>
      <c r="X29" t="s">
        <v>792</v>
      </c>
      <c r="Y29">
        <v>1</v>
      </c>
      <c r="Z29" t="s">
        <v>725</v>
      </c>
      <c r="AA29">
        <v>28507</v>
      </c>
      <c r="AB29">
        <v>1403</v>
      </c>
      <c r="AD29">
        <v>0</v>
      </c>
      <c r="AE29">
        <v>0</v>
      </c>
      <c r="AF29">
        <v>193811</v>
      </c>
      <c r="AG29">
        <v>223721</v>
      </c>
    </row>
    <row r="30" spans="1:33" x14ac:dyDescent="0.25">
      <c r="A30" t="s">
        <v>251</v>
      </c>
      <c r="B30" t="s">
        <v>250</v>
      </c>
      <c r="C30" t="s">
        <v>253</v>
      </c>
      <c r="D30" t="s">
        <v>255</v>
      </c>
      <c r="E30">
        <v>1997</v>
      </c>
      <c r="F30" t="s">
        <v>250</v>
      </c>
      <c r="G30" t="s">
        <v>262</v>
      </c>
      <c r="H30" t="s">
        <v>256</v>
      </c>
      <c r="I30" t="s">
        <v>257</v>
      </c>
      <c r="J30" t="s">
        <v>258</v>
      </c>
      <c r="K30" t="s">
        <v>259</v>
      </c>
      <c r="L30" t="s">
        <v>260</v>
      </c>
      <c r="M30" t="s">
        <v>261</v>
      </c>
      <c r="N30" t="s">
        <v>256</v>
      </c>
      <c r="O30" t="s">
        <v>257</v>
      </c>
      <c r="P30" t="s">
        <v>264</v>
      </c>
      <c r="Q30" t="s">
        <v>793</v>
      </c>
      <c r="R30">
        <v>1998</v>
      </c>
      <c r="S30" t="s">
        <v>791</v>
      </c>
      <c r="T30" t="s">
        <v>791</v>
      </c>
      <c r="U30">
        <v>9.6999999999999993</v>
      </c>
      <c r="V30" t="s">
        <v>269</v>
      </c>
      <c r="W30" t="s">
        <v>289</v>
      </c>
      <c r="X30" t="s">
        <v>794</v>
      </c>
      <c r="Y30">
        <v>1</v>
      </c>
      <c r="Z30" t="s">
        <v>725</v>
      </c>
      <c r="AA30">
        <v>26852</v>
      </c>
      <c r="AB30">
        <v>2575</v>
      </c>
      <c r="AD30">
        <v>0</v>
      </c>
      <c r="AE30">
        <v>0</v>
      </c>
      <c r="AF30">
        <v>190308</v>
      </c>
      <c r="AG30">
        <v>219735</v>
      </c>
    </row>
    <row r="31" spans="1:33" x14ac:dyDescent="0.25">
      <c r="A31" t="s">
        <v>251</v>
      </c>
      <c r="B31" t="s">
        <v>250</v>
      </c>
      <c r="C31" t="s">
        <v>253</v>
      </c>
      <c r="D31" t="s">
        <v>255</v>
      </c>
      <c r="E31">
        <v>1997</v>
      </c>
      <c r="F31" t="s">
        <v>250</v>
      </c>
      <c r="G31" t="s">
        <v>262</v>
      </c>
      <c r="H31" t="s">
        <v>256</v>
      </c>
      <c r="I31" t="s">
        <v>257</v>
      </c>
      <c r="J31" t="s">
        <v>258</v>
      </c>
      <c r="K31" t="s">
        <v>259</v>
      </c>
      <c r="L31" t="s">
        <v>260</v>
      </c>
      <c r="M31" t="s">
        <v>261</v>
      </c>
      <c r="N31" t="s">
        <v>256</v>
      </c>
      <c r="O31" t="s">
        <v>257</v>
      </c>
      <c r="P31" t="s">
        <v>264</v>
      </c>
      <c r="Q31" t="s">
        <v>795</v>
      </c>
      <c r="R31">
        <v>1998</v>
      </c>
      <c r="S31" t="s">
        <v>796</v>
      </c>
      <c r="T31" t="s">
        <v>796</v>
      </c>
      <c r="U31">
        <v>9.4</v>
      </c>
      <c r="V31" t="s">
        <v>269</v>
      </c>
      <c r="W31" t="s">
        <v>289</v>
      </c>
      <c r="X31" t="s">
        <v>789</v>
      </c>
      <c r="Y31">
        <v>1</v>
      </c>
      <c r="Z31" t="s">
        <v>725</v>
      </c>
      <c r="AA31">
        <v>26370</v>
      </c>
      <c r="AB31">
        <v>3586</v>
      </c>
      <c r="AD31">
        <v>0</v>
      </c>
      <c r="AE31">
        <v>0</v>
      </c>
      <c r="AF31">
        <v>169035</v>
      </c>
      <c r="AG31">
        <v>198991</v>
      </c>
    </row>
    <row r="32" spans="1:33" x14ac:dyDescent="0.25">
      <c r="A32" t="s">
        <v>251</v>
      </c>
      <c r="B32" t="s">
        <v>250</v>
      </c>
      <c r="C32" t="s">
        <v>253</v>
      </c>
      <c r="D32" t="s">
        <v>255</v>
      </c>
      <c r="E32">
        <v>1997</v>
      </c>
      <c r="F32" t="s">
        <v>250</v>
      </c>
      <c r="G32" t="s">
        <v>262</v>
      </c>
      <c r="H32" t="s">
        <v>256</v>
      </c>
      <c r="I32" t="s">
        <v>257</v>
      </c>
      <c r="J32" t="s">
        <v>258</v>
      </c>
      <c r="K32" t="s">
        <v>259</v>
      </c>
      <c r="L32" t="s">
        <v>283</v>
      </c>
      <c r="M32" t="s">
        <v>250</v>
      </c>
      <c r="N32" t="s">
        <v>256</v>
      </c>
      <c r="O32" t="s">
        <v>257</v>
      </c>
      <c r="P32" t="s">
        <v>290</v>
      </c>
      <c r="Q32" t="s">
        <v>797</v>
      </c>
      <c r="R32">
        <v>1998</v>
      </c>
      <c r="S32" t="s">
        <v>798</v>
      </c>
      <c r="T32" t="s">
        <v>799</v>
      </c>
      <c r="U32">
        <v>9</v>
      </c>
      <c r="V32" t="s">
        <v>292</v>
      </c>
      <c r="W32" t="s">
        <v>289</v>
      </c>
      <c r="X32" t="s">
        <v>800</v>
      </c>
      <c r="Y32">
        <v>1</v>
      </c>
      <c r="Z32" t="s">
        <v>725</v>
      </c>
      <c r="AA32">
        <v>28852</v>
      </c>
      <c r="AB32">
        <v>1669</v>
      </c>
      <c r="AD32">
        <v>0</v>
      </c>
      <c r="AE32">
        <v>0</v>
      </c>
      <c r="AF32">
        <v>151958</v>
      </c>
      <c r="AG32">
        <v>182479</v>
      </c>
    </row>
    <row r="33" spans="1:33" x14ac:dyDescent="0.25">
      <c r="A33" t="s">
        <v>251</v>
      </c>
      <c r="B33" t="s">
        <v>250</v>
      </c>
      <c r="C33" t="s">
        <v>253</v>
      </c>
      <c r="D33" t="s">
        <v>255</v>
      </c>
      <c r="E33">
        <v>1997</v>
      </c>
      <c r="F33" t="s">
        <v>250</v>
      </c>
      <c r="G33" t="s">
        <v>262</v>
      </c>
      <c r="H33" t="s">
        <v>256</v>
      </c>
      <c r="I33" t="s">
        <v>257</v>
      </c>
      <c r="J33" t="s">
        <v>258</v>
      </c>
      <c r="K33" t="s">
        <v>259</v>
      </c>
      <c r="L33" t="s">
        <v>283</v>
      </c>
      <c r="M33" t="s">
        <v>250</v>
      </c>
      <c r="N33" t="s">
        <v>256</v>
      </c>
      <c r="O33" t="s">
        <v>257</v>
      </c>
      <c r="P33" t="s">
        <v>290</v>
      </c>
      <c r="Q33" t="s">
        <v>801</v>
      </c>
      <c r="R33">
        <v>1998</v>
      </c>
      <c r="S33" t="s">
        <v>798</v>
      </c>
      <c r="T33" t="s">
        <v>802</v>
      </c>
      <c r="U33">
        <v>8.9</v>
      </c>
      <c r="V33" t="s">
        <v>292</v>
      </c>
      <c r="W33" t="s">
        <v>289</v>
      </c>
      <c r="X33" t="s">
        <v>803</v>
      </c>
      <c r="Y33">
        <v>1</v>
      </c>
      <c r="Z33" t="s">
        <v>725</v>
      </c>
      <c r="AA33">
        <v>28609</v>
      </c>
      <c r="AB33">
        <v>1671</v>
      </c>
      <c r="AD33">
        <v>0</v>
      </c>
      <c r="AE33">
        <v>0</v>
      </c>
      <c r="AF33">
        <v>188301</v>
      </c>
      <c r="AG33">
        <v>218581</v>
      </c>
    </row>
    <row r="34" spans="1:33" x14ac:dyDescent="0.25">
      <c r="A34" t="s">
        <v>251</v>
      </c>
      <c r="B34" t="s">
        <v>250</v>
      </c>
      <c r="C34" t="s">
        <v>253</v>
      </c>
      <c r="D34" t="s">
        <v>255</v>
      </c>
      <c r="E34">
        <v>1997</v>
      </c>
      <c r="F34" t="s">
        <v>250</v>
      </c>
      <c r="G34" t="s">
        <v>262</v>
      </c>
      <c r="H34" t="s">
        <v>256</v>
      </c>
      <c r="I34" t="s">
        <v>257</v>
      </c>
      <c r="J34" t="s">
        <v>258</v>
      </c>
      <c r="K34" t="s">
        <v>259</v>
      </c>
      <c r="L34" t="s">
        <v>283</v>
      </c>
      <c r="M34" t="s">
        <v>250</v>
      </c>
      <c r="N34" t="s">
        <v>256</v>
      </c>
      <c r="O34" t="s">
        <v>257</v>
      </c>
      <c r="P34" t="s">
        <v>290</v>
      </c>
      <c r="Q34" t="s">
        <v>804</v>
      </c>
      <c r="R34">
        <v>1998</v>
      </c>
      <c r="S34" t="s">
        <v>798</v>
      </c>
      <c r="T34" t="s">
        <v>802</v>
      </c>
      <c r="U34">
        <v>8.1999999999999993</v>
      </c>
      <c r="V34" t="s">
        <v>269</v>
      </c>
      <c r="W34" t="s">
        <v>289</v>
      </c>
      <c r="X34" t="s">
        <v>805</v>
      </c>
      <c r="Y34">
        <v>1</v>
      </c>
      <c r="Z34" t="s">
        <v>725</v>
      </c>
      <c r="AA34">
        <v>29172</v>
      </c>
      <c r="AB34">
        <v>748</v>
      </c>
      <c r="AD34">
        <v>0</v>
      </c>
      <c r="AE34">
        <v>0</v>
      </c>
      <c r="AF34">
        <v>185536</v>
      </c>
      <c r="AG34">
        <v>215456</v>
      </c>
    </row>
    <row r="35" spans="1:33" x14ac:dyDescent="0.25">
      <c r="A35" t="s">
        <v>251</v>
      </c>
      <c r="B35" t="s">
        <v>250</v>
      </c>
      <c r="C35" t="s">
        <v>253</v>
      </c>
      <c r="D35" t="s">
        <v>255</v>
      </c>
      <c r="E35">
        <v>1997</v>
      </c>
      <c r="F35" t="s">
        <v>250</v>
      </c>
      <c r="G35" t="s">
        <v>262</v>
      </c>
      <c r="H35" t="s">
        <v>256</v>
      </c>
      <c r="I35" t="s">
        <v>257</v>
      </c>
      <c r="J35" t="s">
        <v>258</v>
      </c>
      <c r="K35" t="s">
        <v>259</v>
      </c>
      <c r="L35" t="s">
        <v>283</v>
      </c>
      <c r="M35" t="s">
        <v>250</v>
      </c>
      <c r="N35" t="s">
        <v>256</v>
      </c>
      <c r="O35" t="s">
        <v>257</v>
      </c>
      <c r="P35" t="s">
        <v>290</v>
      </c>
      <c r="Q35" t="s">
        <v>806</v>
      </c>
      <c r="R35">
        <v>1998</v>
      </c>
      <c r="S35" t="s">
        <v>798</v>
      </c>
      <c r="T35" t="s">
        <v>802</v>
      </c>
      <c r="U35">
        <v>7.7</v>
      </c>
      <c r="V35" t="s">
        <v>269</v>
      </c>
      <c r="W35" t="s">
        <v>289</v>
      </c>
      <c r="X35" t="s">
        <v>807</v>
      </c>
      <c r="Y35">
        <v>1</v>
      </c>
      <c r="Z35" t="s">
        <v>725</v>
      </c>
      <c r="AA35">
        <v>29371</v>
      </c>
      <c r="AB35">
        <v>438</v>
      </c>
      <c r="AD35">
        <v>0</v>
      </c>
      <c r="AE35">
        <v>0</v>
      </c>
      <c r="AF35">
        <v>190496</v>
      </c>
      <c r="AG35">
        <v>220305</v>
      </c>
    </row>
    <row r="36" spans="1:33" x14ac:dyDescent="0.25">
      <c r="A36" t="s">
        <v>251</v>
      </c>
      <c r="B36" t="s">
        <v>250</v>
      </c>
      <c r="C36" t="s">
        <v>253</v>
      </c>
      <c r="D36" t="s">
        <v>255</v>
      </c>
      <c r="E36">
        <v>1997</v>
      </c>
      <c r="F36" t="s">
        <v>250</v>
      </c>
      <c r="G36" t="s">
        <v>262</v>
      </c>
      <c r="H36" t="s">
        <v>256</v>
      </c>
      <c r="I36" t="s">
        <v>257</v>
      </c>
      <c r="J36" t="s">
        <v>258</v>
      </c>
      <c r="K36" t="s">
        <v>259</v>
      </c>
      <c r="L36" t="s">
        <v>283</v>
      </c>
      <c r="M36" t="s">
        <v>250</v>
      </c>
      <c r="N36" t="s">
        <v>256</v>
      </c>
      <c r="O36" t="s">
        <v>257</v>
      </c>
      <c r="P36" t="s">
        <v>290</v>
      </c>
      <c r="Q36" t="s">
        <v>808</v>
      </c>
      <c r="R36">
        <v>1998</v>
      </c>
      <c r="S36" t="s">
        <v>798</v>
      </c>
      <c r="T36" t="s">
        <v>799</v>
      </c>
      <c r="U36">
        <v>8.8000000000000007</v>
      </c>
      <c r="V36" t="s">
        <v>292</v>
      </c>
      <c r="W36" t="s">
        <v>289</v>
      </c>
      <c r="X36" t="s">
        <v>800</v>
      </c>
      <c r="Y36">
        <v>1</v>
      </c>
      <c r="Z36" t="s">
        <v>725</v>
      </c>
      <c r="AA36">
        <v>30284</v>
      </c>
      <c r="AB36">
        <v>36</v>
      </c>
      <c r="AD36">
        <v>0</v>
      </c>
      <c r="AE36">
        <v>0</v>
      </c>
      <c r="AF36">
        <v>143753</v>
      </c>
      <c r="AG36">
        <v>174073</v>
      </c>
    </row>
    <row r="37" spans="1:33" x14ac:dyDescent="0.25">
      <c r="A37" t="s">
        <v>251</v>
      </c>
      <c r="B37" t="s">
        <v>250</v>
      </c>
      <c r="C37" t="s">
        <v>253</v>
      </c>
      <c r="D37" t="s">
        <v>255</v>
      </c>
      <c r="E37">
        <v>1997</v>
      </c>
      <c r="F37" t="s">
        <v>250</v>
      </c>
      <c r="G37" t="s">
        <v>262</v>
      </c>
      <c r="H37" t="s">
        <v>256</v>
      </c>
      <c r="I37" t="s">
        <v>257</v>
      </c>
      <c r="J37" t="s">
        <v>258</v>
      </c>
      <c r="K37" t="s">
        <v>259</v>
      </c>
      <c r="L37" t="s">
        <v>283</v>
      </c>
      <c r="M37" t="s">
        <v>250</v>
      </c>
      <c r="N37" t="s">
        <v>256</v>
      </c>
      <c r="O37" t="s">
        <v>257</v>
      </c>
      <c r="P37" t="s">
        <v>290</v>
      </c>
      <c r="Q37" t="s">
        <v>809</v>
      </c>
      <c r="R37">
        <v>1998</v>
      </c>
      <c r="S37" t="s">
        <v>798</v>
      </c>
      <c r="T37" t="s">
        <v>799</v>
      </c>
      <c r="U37">
        <v>8.8000000000000007</v>
      </c>
      <c r="V37" t="s">
        <v>292</v>
      </c>
      <c r="W37" t="s">
        <v>289</v>
      </c>
      <c r="X37" t="s">
        <v>810</v>
      </c>
      <c r="Y37">
        <v>1</v>
      </c>
      <c r="Z37" t="s">
        <v>725</v>
      </c>
      <c r="AA37">
        <v>29850</v>
      </c>
      <c r="AB37">
        <v>54</v>
      </c>
      <c r="AD37">
        <v>0</v>
      </c>
      <c r="AE37">
        <v>0</v>
      </c>
      <c r="AF37">
        <v>227955</v>
      </c>
      <c r="AG37">
        <v>257859</v>
      </c>
    </row>
    <row r="38" spans="1:33" x14ac:dyDescent="0.25">
      <c r="A38" t="s">
        <v>251</v>
      </c>
      <c r="B38" t="s">
        <v>250</v>
      </c>
      <c r="C38" t="s">
        <v>253</v>
      </c>
      <c r="D38" t="s">
        <v>255</v>
      </c>
      <c r="E38">
        <v>1997</v>
      </c>
      <c r="F38" t="s">
        <v>250</v>
      </c>
      <c r="G38" t="s">
        <v>262</v>
      </c>
      <c r="H38" t="s">
        <v>256</v>
      </c>
      <c r="I38" t="s">
        <v>257</v>
      </c>
      <c r="J38" t="s">
        <v>258</v>
      </c>
      <c r="K38" t="s">
        <v>259</v>
      </c>
      <c r="L38" t="s">
        <v>283</v>
      </c>
      <c r="M38" t="s">
        <v>250</v>
      </c>
      <c r="N38" t="s">
        <v>256</v>
      </c>
      <c r="O38" t="s">
        <v>257</v>
      </c>
      <c r="P38" t="s">
        <v>290</v>
      </c>
      <c r="Q38" t="s">
        <v>811</v>
      </c>
      <c r="R38">
        <v>1998</v>
      </c>
      <c r="S38" t="s">
        <v>798</v>
      </c>
      <c r="T38" t="s">
        <v>812</v>
      </c>
      <c r="U38">
        <v>9.1</v>
      </c>
      <c r="V38" t="s">
        <v>292</v>
      </c>
      <c r="W38" t="s">
        <v>289</v>
      </c>
      <c r="X38" t="s">
        <v>813</v>
      </c>
      <c r="Y38">
        <v>1</v>
      </c>
      <c r="Z38" t="s">
        <v>725</v>
      </c>
      <c r="AA38">
        <v>30389</v>
      </c>
      <c r="AB38">
        <v>37</v>
      </c>
      <c r="AD38">
        <v>0</v>
      </c>
      <c r="AE38">
        <v>0</v>
      </c>
      <c r="AF38">
        <v>223054</v>
      </c>
      <c r="AG38">
        <v>253480</v>
      </c>
    </row>
    <row r="39" spans="1:33" x14ac:dyDescent="0.25">
      <c r="A39" t="s">
        <v>251</v>
      </c>
      <c r="B39" t="s">
        <v>250</v>
      </c>
      <c r="C39" t="s">
        <v>253</v>
      </c>
      <c r="D39" t="s">
        <v>255</v>
      </c>
      <c r="E39">
        <v>1997</v>
      </c>
      <c r="F39" t="s">
        <v>250</v>
      </c>
      <c r="G39" t="s">
        <v>262</v>
      </c>
      <c r="H39" t="s">
        <v>256</v>
      </c>
      <c r="I39" t="s">
        <v>257</v>
      </c>
      <c r="J39" t="s">
        <v>258</v>
      </c>
      <c r="K39" t="s">
        <v>259</v>
      </c>
      <c r="L39" t="s">
        <v>283</v>
      </c>
      <c r="M39" t="s">
        <v>250</v>
      </c>
      <c r="N39" t="s">
        <v>256</v>
      </c>
      <c r="O39" t="s">
        <v>257</v>
      </c>
      <c r="P39" t="s">
        <v>290</v>
      </c>
      <c r="Q39" t="s">
        <v>814</v>
      </c>
      <c r="R39">
        <v>1998</v>
      </c>
      <c r="S39" t="s">
        <v>798</v>
      </c>
      <c r="T39" t="s">
        <v>815</v>
      </c>
      <c r="U39">
        <v>6.1</v>
      </c>
      <c r="V39" t="s">
        <v>292</v>
      </c>
      <c r="W39" t="s">
        <v>289</v>
      </c>
      <c r="X39" t="s">
        <v>816</v>
      </c>
      <c r="Y39">
        <v>1</v>
      </c>
      <c r="Z39" t="s">
        <v>725</v>
      </c>
      <c r="AA39">
        <v>29825</v>
      </c>
      <c r="AB39">
        <v>42</v>
      </c>
      <c r="AD39">
        <v>0</v>
      </c>
      <c r="AE39">
        <v>0</v>
      </c>
      <c r="AF39">
        <v>173318</v>
      </c>
      <c r="AG39">
        <v>203185</v>
      </c>
    </row>
    <row r="40" spans="1:33" x14ac:dyDescent="0.25">
      <c r="A40" t="s">
        <v>251</v>
      </c>
      <c r="B40" t="s">
        <v>250</v>
      </c>
      <c r="C40" t="s">
        <v>253</v>
      </c>
      <c r="D40" t="s">
        <v>255</v>
      </c>
      <c r="E40">
        <v>1997</v>
      </c>
      <c r="F40" t="s">
        <v>250</v>
      </c>
      <c r="G40" t="s">
        <v>262</v>
      </c>
      <c r="H40" t="s">
        <v>256</v>
      </c>
      <c r="I40" t="s">
        <v>257</v>
      </c>
      <c r="J40" t="s">
        <v>258</v>
      </c>
      <c r="K40" t="s">
        <v>259</v>
      </c>
      <c r="L40" t="s">
        <v>260</v>
      </c>
      <c r="M40" t="s">
        <v>261</v>
      </c>
      <c r="N40" t="s">
        <v>256</v>
      </c>
      <c r="O40" t="s">
        <v>257</v>
      </c>
      <c r="P40" t="s">
        <v>264</v>
      </c>
      <c r="Q40" t="s">
        <v>817</v>
      </c>
      <c r="R40">
        <v>1998</v>
      </c>
      <c r="S40" t="s">
        <v>818</v>
      </c>
      <c r="T40" t="s">
        <v>818</v>
      </c>
      <c r="U40">
        <v>7.7</v>
      </c>
      <c r="V40" t="s">
        <v>269</v>
      </c>
      <c r="W40" t="s">
        <v>289</v>
      </c>
      <c r="X40" t="s">
        <v>819</v>
      </c>
      <c r="Y40">
        <v>1</v>
      </c>
      <c r="AA40">
        <v>0</v>
      </c>
      <c r="AB40">
        <v>0</v>
      </c>
      <c r="AD40">
        <v>0</v>
      </c>
      <c r="AE40">
        <v>0</v>
      </c>
      <c r="AF40">
        <v>67703</v>
      </c>
      <c r="AG40">
        <v>67703</v>
      </c>
    </row>
    <row r="41" spans="1:33" x14ac:dyDescent="0.25">
      <c r="A41" t="s">
        <v>251</v>
      </c>
      <c r="B41" t="s">
        <v>250</v>
      </c>
      <c r="C41" t="s">
        <v>253</v>
      </c>
      <c r="D41" t="s">
        <v>255</v>
      </c>
      <c r="E41">
        <v>1997</v>
      </c>
      <c r="F41" t="s">
        <v>250</v>
      </c>
      <c r="G41" t="s">
        <v>262</v>
      </c>
      <c r="H41" t="s">
        <v>256</v>
      </c>
      <c r="I41" t="s">
        <v>257</v>
      </c>
      <c r="J41" t="s">
        <v>258</v>
      </c>
      <c r="K41" t="s">
        <v>259</v>
      </c>
      <c r="L41" t="s">
        <v>283</v>
      </c>
      <c r="M41" t="s">
        <v>739</v>
      </c>
      <c r="N41" t="s">
        <v>256</v>
      </c>
      <c r="O41" t="s">
        <v>257</v>
      </c>
      <c r="P41" t="s">
        <v>290</v>
      </c>
      <c r="Q41" t="s">
        <v>820</v>
      </c>
      <c r="R41">
        <v>1998</v>
      </c>
      <c r="S41" t="s">
        <v>798</v>
      </c>
      <c r="T41" t="s">
        <v>821</v>
      </c>
      <c r="U41">
        <v>7.3</v>
      </c>
      <c r="V41" t="s">
        <v>292</v>
      </c>
      <c r="W41" t="s">
        <v>289</v>
      </c>
      <c r="Y41">
        <v>1</v>
      </c>
      <c r="AA41">
        <v>0</v>
      </c>
      <c r="AB41">
        <v>0</v>
      </c>
      <c r="AD41">
        <v>0</v>
      </c>
      <c r="AE41">
        <v>0</v>
      </c>
      <c r="AF41">
        <v>53750</v>
      </c>
      <c r="AG41">
        <v>53750</v>
      </c>
    </row>
    <row r="42" spans="1:33" x14ac:dyDescent="0.25">
      <c r="A42" t="s">
        <v>251</v>
      </c>
      <c r="B42" t="s">
        <v>250</v>
      </c>
      <c r="C42" t="s">
        <v>253</v>
      </c>
      <c r="D42" t="s">
        <v>255</v>
      </c>
      <c r="E42">
        <v>1998</v>
      </c>
      <c r="F42" t="s">
        <v>250</v>
      </c>
      <c r="G42" t="s">
        <v>262</v>
      </c>
      <c r="H42" t="s">
        <v>256</v>
      </c>
      <c r="I42" t="s">
        <v>257</v>
      </c>
      <c r="J42" t="s">
        <v>258</v>
      </c>
      <c r="K42" t="s">
        <v>259</v>
      </c>
      <c r="L42" t="s">
        <v>260</v>
      </c>
      <c r="M42" t="s">
        <v>261</v>
      </c>
      <c r="N42" t="s">
        <v>256</v>
      </c>
      <c r="O42" t="s">
        <v>257</v>
      </c>
      <c r="P42" t="s">
        <v>264</v>
      </c>
      <c r="Q42" t="s">
        <v>822</v>
      </c>
      <c r="R42">
        <v>1999</v>
      </c>
      <c r="S42" t="s">
        <v>823</v>
      </c>
      <c r="T42" t="s">
        <v>823</v>
      </c>
      <c r="U42">
        <v>8.1</v>
      </c>
      <c r="V42" t="s">
        <v>269</v>
      </c>
      <c r="W42" t="s">
        <v>289</v>
      </c>
      <c r="Y42">
        <v>1</v>
      </c>
      <c r="Z42" t="s">
        <v>725</v>
      </c>
      <c r="AA42">
        <v>24891</v>
      </c>
      <c r="AB42">
        <v>2130</v>
      </c>
      <c r="AD42">
        <v>0</v>
      </c>
      <c r="AE42">
        <v>0</v>
      </c>
      <c r="AF42">
        <v>239410</v>
      </c>
      <c r="AG42">
        <v>266431</v>
      </c>
    </row>
    <row r="43" spans="1:33" x14ac:dyDescent="0.25">
      <c r="A43" t="s">
        <v>251</v>
      </c>
      <c r="B43" t="s">
        <v>250</v>
      </c>
      <c r="C43" t="s">
        <v>253</v>
      </c>
      <c r="D43" t="s">
        <v>255</v>
      </c>
      <c r="E43">
        <v>1998</v>
      </c>
      <c r="F43" t="s">
        <v>250</v>
      </c>
      <c r="G43" t="s">
        <v>262</v>
      </c>
      <c r="H43" t="s">
        <v>256</v>
      </c>
      <c r="I43" t="s">
        <v>257</v>
      </c>
      <c r="J43" t="s">
        <v>258</v>
      </c>
      <c r="K43" t="s">
        <v>259</v>
      </c>
      <c r="L43" t="s">
        <v>260</v>
      </c>
      <c r="M43" t="s">
        <v>261</v>
      </c>
      <c r="N43" t="s">
        <v>256</v>
      </c>
      <c r="O43" t="s">
        <v>257</v>
      </c>
      <c r="P43" t="s">
        <v>264</v>
      </c>
      <c r="Q43" t="s">
        <v>824</v>
      </c>
      <c r="R43">
        <v>1999</v>
      </c>
      <c r="S43" t="s">
        <v>825</v>
      </c>
      <c r="T43" t="s">
        <v>825</v>
      </c>
      <c r="U43">
        <v>6.6</v>
      </c>
      <c r="V43" t="s">
        <v>269</v>
      </c>
      <c r="W43" t="s">
        <v>289</v>
      </c>
      <c r="Y43">
        <v>1</v>
      </c>
      <c r="Z43" t="s">
        <v>725</v>
      </c>
      <c r="AA43">
        <v>28222</v>
      </c>
      <c r="AB43">
        <v>1264</v>
      </c>
      <c r="AD43">
        <v>0</v>
      </c>
      <c r="AE43">
        <v>0</v>
      </c>
      <c r="AF43">
        <v>240632</v>
      </c>
      <c r="AG43">
        <v>270118</v>
      </c>
    </row>
    <row r="44" spans="1:33" x14ac:dyDescent="0.25">
      <c r="A44" t="s">
        <v>251</v>
      </c>
      <c r="B44" t="s">
        <v>250</v>
      </c>
      <c r="C44" t="s">
        <v>253</v>
      </c>
      <c r="D44" t="s">
        <v>255</v>
      </c>
      <c r="E44">
        <v>1998</v>
      </c>
      <c r="F44" t="s">
        <v>250</v>
      </c>
      <c r="G44" t="s">
        <v>262</v>
      </c>
      <c r="H44" t="s">
        <v>256</v>
      </c>
      <c r="I44" t="s">
        <v>257</v>
      </c>
      <c r="J44" t="s">
        <v>258</v>
      </c>
      <c r="K44" t="s">
        <v>259</v>
      </c>
      <c r="L44" t="s">
        <v>260</v>
      </c>
      <c r="M44" t="s">
        <v>261</v>
      </c>
      <c r="N44" t="s">
        <v>256</v>
      </c>
      <c r="O44" t="s">
        <v>257</v>
      </c>
      <c r="P44" t="s">
        <v>264</v>
      </c>
      <c r="Q44" t="s">
        <v>826</v>
      </c>
      <c r="R44">
        <v>1999</v>
      </c>
      <c r="S44" t="s">
        <v>827</v>
      </c>
      <c r="T44" t="s">
        <v>827</v>
      </c>
      <c r="U44">
        <v>7.4</v>
      </c>
      <c r="V44" t="s">
        <v>269</v>
      </c>
      <c r="W44" t="s">
        <v>289</v>
      </c>
      <c r="Y44">
        <v>1</v>
      </c>
      <c r="Z44" t="s">
        <v>725</v>
      </c>
      <c r="AA44">
        <v>29121</v>
      </c>
      <c r="AB44">
        <v>875</v>
      </c>
      <c r="AD44">
        <v>0</v>
      </c>
      <c r="AE44">
        <v>0</v>
      </c>
      <c r="AF44">
        <v>239651</v>
      </c>
      <c r="AG44">
        <v>269647</v>
      </c>
    </row>
    <row r="45" spans="1:33" x14ac:dyDescent="0.25">
      <c r="A45" t="s">
        <v>251</v>
      </c>
      <c r="B45" t="s">
        <v>250</v>
      </c>
      <c r="C45" t="s">
        <v>253</v>
      </c>
      <c r="D45" t="s">
        <v>255</v>
      </c>
      <c r="E45">
        <v>1998</v>
      </c>
      <c r="F45" t="s">
        <v>250</v>
      </c>
      <c r="G45" t="s">
        <v>262</v>
      </c>
      <c r="H45" t="s">
        <v>256</v>
      </c>
      <c r="I45" t="s">
        <v>257</v>
      </c>
      <c r="J45" t="s">
        <v>258</v>
      </c>
      <c r="K45" t="s">
        <v>259</v>
      </c>
      <c r="L45" t="s">
        <v>283</v>
      </c>
      <c r="M45" t="s">
        <v>692</v>
      </c>
      <c r="N45" t="s">
        <v>256</v>
      </c>
      <c r="O45" t="s">
        <v>257</v>
      </c>
      <c r="P45" t="s">
        <v>290</v>
      </c>
      <c r="Q45" t="s">
        <v>828</v>
      </c>
      <c r="R45">
        <v>1999</v>
      </c>
      <c r="S45" t="s">
        <v>829</v>
      </c>
      <c r="T45" t="s">
        <v>830</v>
      </c>
      <c r="U45">
        <v>5.6</v>
      </c>
      <c r="V45" t="s">
        <v>269</v>
      </c>
      <c r="W45" t="s">
        <v>289</v>
      </c>
      <c r="X45" t="s">
        <v>831</v>
      </c>
      <c r="Y45">
        <v>1</v>
      </c>
      <c r="Z45" t="s">
        <v>725</v>
      </c>
      <c r="AA45">
        <v>30058</v>
      </c>
      <c r="AB45">
        <v>354</v>
      </c>
      <c r="AD45">
        <v>0</v>
      </c>
      <c r="AE45">
        <v>0</v>
      </c>
      <c r="AF45">
        <v>236950</v>
      </c>
      <c r="AG45">
        <v>267362</v>
      </c>
    </row>
    <row r="46" spans="1:33" x14ac:dyDescent="0.25">
      <c r="A46" t="s">
        <v>251</v>
      </c>
      <c r="B46" t="s">
        <v>250</v>
      </c>
      <c r="C46" t="s">
        <v>253</v>
      </c>
      <c r="D46" t="s">
        <v>255</v>
      </c>
      <c r="E46">
        <v>1998</v>
      </c>
      <c r="F46" t="s">
        <v>250</v>
      </c>
      <c r="G46" t="s">
        <v>262</v>
      </c>
      <c r="H46" t="s">
        <v>256</v>
      </c>
      <c r="I46" t="s">
        <v>257</v>
      </c>
      <c r="J46" t="s">
        <v>258</v>
      </c>
      <c r="K46" t="s">
        <v>259</v>
      </c>
      <c r="L46" t="s">
        <v>283</v>
      </c>
      <c r="M46" t="s">
        <v>250</v>
      </c>
      <c r="N46" t="s">
        <v>256</v>
      </c>
      <c r="O46" t="s">
        <v>257</v>
      </c>
      <c r="P46" t="s">
        <v>290</v>
      </c>
      <c r="Q46" t="s">
        <v>832</v>
      </c>
      <c r="R46">
        <v>1999</v>
      </c>
      <c r="S46" t="s">
        <v>833</v>
      </c>
      <c r="T46" t="s">
        <v>834</v>
      </c>
      <c r="U46">
        <v>9</v>
      </c>
      <c r="V46" t="s">
        <v>269</v>
      </c>
      <c r="W46" t="s">
        <v>289</v>
      </c>
      <c r="X46" t="s">
        <v>835</v>
      </c>
      <c r="Y46">
        <v>1</v>
      </c>
      <c r="Z46" t="s">
        <v>725</v>
      </c>
      <c r="AA46">
        <v>27213</v>
      </c>
      <c r="AB46">
        <v>129</v>
      </c>
      <c r="AD46">
        <v>0</v>
      </c>
      <c r="AE46">
        <v>0</v>
      </c>
      <c r="AF46">
        <v>199894</v>
      </c>
      <c r="AG46">
        <v>227236</v>
      </c>
    </row>
    <row r="47" spans="1:33" x14ac:dyDescent="0.25">
      <c r="A47" t="s">
        <v>251</v>
      </c>
      <c r="B47" t="s">
        <v>250</v>
      </c>
      <c r="C47" t="s">
        <v>253</v>
      </c>
      <c r="D47" t="s">
        <v>255</v>
      </c>
      <c r="E47">
        <v>1998</v>
      </c>
      <c r="F47" t="s">
        <v>250</v>
      </c>
      <c r="G47" t="s">
        <v>262</v>
      </c>
      <c r="H47" t="s">
        <v>256</v>
      </c>
      <c r="I47" t="s">
        <v>257</v>
      </c>
      <c r="J47" t="s">
        <v>258</v>
      </c>
      <c r="K47" t="s">
        <v>259</v>
      </c>
      <c r="L47" t="s">
        <v>283</v>
      </c>
      <c r="M47" t="s">
        <v>250</v>
      </c>
      <c r="N47" t="s">
        <v>256</v>
      </c>
      <c r="O47" t="s">
        <v>257</v>
      </c>
      <c r="P47" t="s">
        <v>290</v>
      </c>
      <c r="Q47" t="s">
        <v>836</v>
      </c>
      <c r="R47">
        <v>1999</v>
      </c>
      <c r="S47" t="s">
        <v>833</v>
      </c>
      <c r="T47" t="s">
        <v>837</v>
      </c>
      <c r="U47">
        <v>9.3000000000000007</v>
      </c>
      <c r="V47" t="s">
        <v>292</v>
      </c>
      <c r="W47" t="s">
        <v>289</v>
      </c>
      <c r="X47" t="s">
        <v>838</v>
      </c>
      <c r="Y47">
        <v>1</v>
      </c>
      <c r="Z47" t="s">
        <v>725</v>
      </c>
      <c r="AA47">
        <v>29374</v>
      </c>
      <c r="AB47">
        <v>821</v>
      </c>
      <c r="AD47">
        <v>0</v>
      </c>
      <c r="AE47">
        <v>0</v>
      </c>
      <c r="AF47">
        <v>190361</v>
      </c>
      <c r="AG47">
        <v>220556</v>
      </c>
    </row>
    <row r="48" spans="1:33" x14ac:dyDescent="0.25">
      <c r="A48" t="s">
        <v>251</v>
      </c>
      <c r="B48" t="s">
        <v>250</v>
      </c>
      <c r="C48" t="s">
        <v>253</v>
      </c>
      <c r="D48" t="s">
        <v>255</v>
      </c>
      <c r="E48">
        <v>1998</v>
      </c>
      <c r="F48" t="s">
        <v>250</v>
      </c>
      <c r="G48" t="s">
        <v>262</v>
      </c>
      <c r="H48" t="s">
        <v>256</v>
      </c>
      <c r="I48" t="s">
        <v>257</v>
      </c>
      <c r="J48" t="s">
        <v>258</v>
      </c>
      <c r="K48" t="s">
        <v>259</v>
      </c>
      <c r="L48" t="s">
        <v>283</v>
      </c>
      <c r="M48" t="s">
        <v>250</v>
      </c>
      <c r="N48" t="s">
        <v>256</v>
      </c>
      <c r="O48" t="s">
        <v>257</v>
      </c>
      <c r="P48" t="s">
        <v>290</v>
      </c>
      <c r="Q48" t="s">
        <v>839</v>
      </c>
      <c r="R48">
        <v>1999</v>
      </c>
      <c r="S48" t="s">
        <v>833</v>
      </c>
      <c r="T48" t="s">
        <v>840</v>
      </c>
      <c r="U48">
        <v>8.8000000000000007</v>
      </c>
      <c r="V48" t="s">
        <v>269</v>
      </c>
      <c r="W48" t="s">
        <v>289</v>
      </c>
      <c r="X48" t="s">
        <v>841</v>
      </c>
      <c r="Y48">
        <v>1</v>
      </c>
      <c r="Z48" t="s">
        <v>725</v>
      </c>
      <c r="AA48">
        <v>26350</v>
      </c>
      <c r="AB48">
        <v>1410</v>
      </c>
      <c r="AD48">
        <v>0</v>
      </c>
      <c r="AE48">
        <v>0</v>
      </c>
      <c r="AF48">
        <v>283089</v>
      </c>
      <c r="AG48">
        <v>310849</v>
      </c>
    </row>
    <row r="49" spans="1:33" x14ac:dyDescent="0.25">
      <c r="A49" t="s">
        <v>251</v>
      </c>
      <c r="B49" t="s">
        <v>250</v>
      </c>
      <c r="C49" t="s">
        <v>253</v>
      </c>
      <c r="D49" t="s">
        <v>255</v>
      </c>
      <c r="E49">
        <v>1998</v>
      </c>
      <c r="F49" t="s">
        <v>250</v>
      </c>
      <c r="G49" t="s">
        <v>262</v>
      </c>
      <c r="H49" t="s">
        <v>256</v>
      </c>
      <c r="I49" t="s">
        <v>257</v>
      </c>
      <c r="J49" t="s">
        <v>258</v>
      </c>
      <c r="K49" t="s">
        <v>259</v>
      </c>
      <c r="L49" t="s">
        <v>283</v>
      </c>
      <c r="M49" t="s">
        <v>250</v>
      </c>
      <c r="N49" t="s">
        <v>256</v>
      </c>
      <c r="O49" t="s">
        <v>257</v>
      </c>
      <c r="P49" t="s">
        <v>290</v>
      </c>
      <c r="Q49" t="s">
        <v>842</v>
      </c>
      <c r="R49">
        <v>1999</v>
      </c>
      <c r="S49" t="s">
        <v>833</v>
      </c>
      <c r="T49" t="s">
        <v>843</v>
      </c>
      <c r="U49">
        <v>8.8000000000000007</v>
      </c>
      <c r="V49" t="s">
        <v>292</v>
      </c>
      <c r="W49" t="s">
        <v>289</v>
      </c>
      <c r="X49" t="s">
        <v>844</v>
      </c>
      <c r="Y49">
        <v>1</v>
      </c>
      <c r="Z49" t="s">
        <v>725</v>
      </c>
      <c r="AA49">
        <v>24768</v>
      </c>
      <c r="AB49">
        <v>4055</v>
      </c>
      <c r="AD49">
        <v>0</v>
      </c>
      <c r="AE49">
        <v>0</v>
      </c>
      <c r="AF49">
        <v>281139</v>
      </c>
      <c r="AG49">
        <v>309962</v>
      </c>
    </row>
    <row r="50" spans="1:33" x14ac:dyDescent="0.25">
      <c r="A50" t="s">
        <v>251</v>
      </c>
      <c r="B50" t="s">
        <v>250</v>
      </c>
      <c r="C50" t="s">
        <v>253</v>
      </c>
      <c r="D50" t="s">
        <v>255</v>
      </c>
      <c r="E50">
        <v>1998</v>
      </c>
      <c r="F50" t="s">
        <v>250</v>
      </c>
      <c r="G50" t="s">
        <v>262</v>
      </c>
      <c r="H50" t="s">
        <v>256</v>
      </c>
      <c r="I50" t="s">
        <v>257</v>
      </c>
      <c r="J50" t="s">
        <v>258</v>
      </c>
      <c r="K50" t="s">
        <v>259</v>
      </c>
      <c r="L50" t="s">
        <v>283</v>
      </c>
      <c r="M50" t="s">
        <v>250</v>
      </c>
      <c r="N50" t="s">
        <v>256</v>
      </c>
      <c r="O50" t="s">
        <v>257</v>
      </c>
      <c r="P50" t="s">
        <v>290</v>
      </c>
      <c r="Q50" t="s">
        <v>845</v>
      </c>
      <c r="R50">
        <v>1999</v>
      </c>
      <c r="S50" t="s">
        <v>833</v>
      </c>
      <c r="T50" t="s">
        <v>846</v>
      </c>
      <c r="U50">
        <v>8.6999999999999993</v>
      </c>
      <c r="V50" t="s">
        <v>292</v>
      </c>
      <c r="W50" t="s">
        <v>289</v>
      </c>
      <c r="Y50">
        <v>1</v>
      </c>
      <c r="Z50" t="s">
        <v>725</v>
      </c>
      <c r="AA50">
        <v>25438</v>
      </c>
      <c r="AB50">
        <v>2293</v>
      </c>
      <c r="AD50">
        <v>0</v>
      </c>
      <c r="AE50">
        <v>0</v>
      </c>
      <c r="AF50">
        <v>281828</v>
      </c>
      <c r="AG50">
        <v>309559</v>
      </c>
    </row>
    <row r="51" spans="1:33" x14ac:dyDescent="0.25">
      <c r="A51" t="s">
        <v>251</v>
      </c>
      <c r="B51" t="s">
        <v>250</v>
      </c>
      <c r="C51" t="s">
        <v>253</v>
      </c>
      <c r="D51" t="s">
        <v>255</v>
      </c>
      <c r="E51">
        <v>1998</v>
      </c>
      <c r="F51" t="s">
        <v>250</v>
      </c>
      <c r="G51" t="s">
        <v>262</v>
      </c>
      <c r="H51" t="s">
        <v>256</v>
      </c>
      <c r="I51" t="s">
        <v>257</v>
      </c>
      <c r="J51" t="s">
        <v>258</v>
      </c>
      <c r="K51" t="s">
        <v>259</v>
      </c>
      <c r="L51" t="s">
        <v>283</v>
      </c>
      <c r="M51" t="s">
        <v>250</v>
      </c>
      <c r="N51" t="s">
        <v>256</v>
      </c>
      <c r="O51" t="s">
        <v>257</v>
      </c>
      <c r="P51" t="s">
        <v>290</v>
      </c>
      <c r="Q51" t="s">
        <v>847</v>
      </c>
      <c r="R51">
        <v>1999</v>
      </c>
      <c r="S51" t="s">
        <v>848</v>
      </c>
      <c r="T51" t="s">
        <v>849</v>
      </c>
      <c r="U51">
        <v>8.5</v>
      </c>
      <c r="V51" t="s">
        <v>292</v>
      </c>
      <c r="W51" t="s">
        <v>289</v>
      </c>
      <c r="Y51">
        <v>1</v>
      </c>
      <c r="Z51" t="s">
        <v>725</v>
      </c>
      <c r="AA51">
        <v>28316</v>
      </c>
      <c r="AB51">
        <v>933</v>
      </c>
      <c r="AD51">
        <v>0</v>
      </c>
      <c r="AE51">
        <v>0</v>
      </c>
      <c r="AF51">
        <v>414352</v>
      </c>
      <c r="AG51">
        <v>443601</v>
      </c>
    </row>
    <row r="52" spans="1:33" x14ac:dyDescent="0.25">
      <c r="A52" t="s">
        <v>251</v>
      </c>
      <c r="B52" t="s">
        <v>250</v>
      </c>
      <c r="C52" t="s">
        <v>253</v>
      </c>
      <c r="D52" t="s">
        <v>255</v>
      </c>
      <c r="E52">
        <v>1998</v>
      </c>
      <c r="F52" t="s">
        <v>250</v>
      </c>
      <c r="G52" t="s">
        <v>262</v>
      </c>
      <c r="H52" t="s">
        <v>256</v>
      </c>
      <c r="I52" t="s">
        <v>257</v>
      </c>
      <c r="J52" t="s">
        <v>258</v>
      </c>
      <c r="K52" t="s">
        <v>259</v>
      </c>
      <c r="L52" t="s">
        <v>283</v>
      </c>
      <c r="M52" t="s">
        <v>250</v>
      </c>
      <c r="N52" t="s">
        <v>256</v>
      </c>
      <c r="O52" t="s">
        <v>257</v>
      </c>
      <c r="P52" t="s">
        <v>290</v>
      </c>
      <c r="Q52" t="s">
        <v>850</v>
      </c>
      <c r="R52">
        <v>1999</v>
      </c>
      <c r="S52" t="s">
        <v>827</v>
      </c>
      <c r="T52" t="s">
        <v>851</v>
      </c>
      <c r="U52">
        <v>7.7</v>
      </c>
      <c r="V52" t="s">
        <v>292</v>
      </c>
      <c r="W52" t="s">
        <v>289</v>
      </c>
      <c r="Y52">
        <v>1</v>
      </c>
      <c r="Z52" t="s">
        <v>725</v>
      </c>
      <c r="AA52">
        <v>28924</v>
      </c>
      <c r="AB52">
        <v>209</v>
      </c>
      <c r="AD52">
        <v>0</v>
      </c>
      <c r="AE52">
        <v>0</v>
      </c>
      <c r="AF52">
        <v>364726</v>
      </c>
      <c r="AG52">
        <v>393859</v>
      </c>
    </row>
    <row r="53" spans="1:33" x14ac:dyDescent="0.25">
      <c r="A53" t="s">
        <v>251</v>
      </c>
      <c r="B53" t="s">
        <v>250</v>
      </c>
      <c r="C53" t="s">
        <v>253</v>
      </c>
      <c r="D53" t="s">
        <v>255</v>
      </c>
      <c r="E53">
        <v>1998</v>
      </c>
      <c r="F53" t="s">
        <v>250</v>
      </c>
      <c r="G53" t="s">
        <v>262</v>
      </c>
      <c r="H53" t="s">
        <v>256</v>
      </c>
      <c r="I53" t="s">
        <v>257</v>
      </c>
      <c r="J53" t="s">
        <v>258</v>
      </c>
      <c r="K53" t="s">
        <v>259</v>
      </c>
      <c r="L53" t="s">
        <v>260</v>
      </c>
      <c r="M53" t="s">
        <v>261</v>
      </c>
      <c r="N53" t="s">
        <v>256</v>
      </c>
      <c r="O53" t="s">
        <v>257</v>
      </c>
      <c r="P53" t="s">
        <v>264</v>
      </c>
      <c r="Q53" t="s">
        <v>852</v>
      </c>
      <c r="R53">
        <v>1999</v>
      </c>
      <c r="S53" t="s">
        <v>853</v>
      </c>
      <c r="T53" t="s">
        <v>834</v>
      </c>
      <c r="U53">
        <v>6.3</v>
      </c>
      <c r="V53" t="s">
        <v>269</v>
      </c>
      <c r="W53" t="s">
        <v>289</v>
      </c>
      <c r="Y53">
        <v>1</v>
      </c>
      <c r="Z53" t="s">
        <v>725</v>
      </c>
      <c r="AA53">
        <v>30048</v>
      </c>
      <c r="AB53">
        <v>42</v>
      </c>
      <c r="AD53">
        <v>0</v>
      </c>
      <c r="AE53">
        <v>0</v>
      </c>
      <c r="AF53">
        <v>120122</v>
      </c>
      <c r="AG53">
        <v>150212</v>
      </c>
    </row>
    <row r="54" spans="1:33" x14ac:dyDescent="0.25">
      <c r="A54" t="s">
        <v>251</v>
      </c>
      <c r="B54" t="s">
        <v>250</v>
      </c>
      <c r="C54" t="s">
        <v>253</v>
      </c>
      <c r="D54" t="s">
        <v>255</v>
      </c>
      <c r="E54">
        <v>1998</v>
      </c>
      <c r="F54" t="s">
        <v>250</v>
      </c>
      <c r="G54" t="s">
        <v>262</v>
      </c>
      <c r="H54" t="s">
        <v>256</v>
      </c>
      <c r="I54" t="s">
        <v>257</v>
      </c>
      <c r="J54" t="s">
        <v>258</v>
      </c>
      <c r="K54" t="s">
        <v>259</v>
      </c>
      <c r="L54" t="s">
        <v>283</v>
      </c>
      <c r="M54" t="s">
        <v>854</v>
      </c>
      <c r="N54" t="s">
        <v>256</v>
      </c>
      <c r="O54" t="s">
        <v>257</v>
      </c>
      <c r="P54" t="s">
        <v>855</v>
      </c>
      <c r="Q54" t="s">
        <v>856</v>
      </c>
      <c r="R54">
        <v>1998</v>
      </c>
      <c r="S54" t="s">
        <v>857</v>
      </c>
      <c r="T54" t="s">
        <v>858</v>
      </c>
      <c r="U54">
        <v>0</v>
      </c>
      <c r="V54" t="s">
        <v>292</v>
      </c>
      <c r="W54" t="s">
        <v>289</v>
      </c>
      <c r="Y54">
        <v>1</v>
      </c>
      <c r="AA54">
        <v>0</v>
      </c>
      <c r="AB54">
        <v>0</v>
      </c>
      <c r="AD54">
        <v>0</v>
      </c>
      <c r="AE54">
        <v>0</v>
      </c>
      <c r="AF54">
        <v>89491</v>
      </c>
      <c r="AG54">
        <v>89491</v>
      </c>
    </row>
    <row r="55" spans="1:33" x14ac:dyDescent="0.25">
      <c r="A55" t="s">
        <v>251</v>
      </c>
      <c r="B55" t="s">
        <v>250</v>
      </c>
      <c r="C55" t="s">
        <v>253</v>
      </c>
      <c r="D55" t="s">
        <v>255</v>
      </c>
      <c r="E55">
        <v>1998</v>
      </c>
      <c r="F55" t="s">
        <v>250</v>
      </c>
      <c r="G55" t="s">
        <v>262</v>
      </c>
      <c r="H55" t="s">
        <v>256</v>
      </c>
      <c r="I55" t="s">
        <v>257</v>
      </c>
      <c r="J55" t="s">
        <v>258</v>
      </c>
      <c r="K55" t="s">
        <v>259</v>
      </c>
      <c r="L55" t="s">
        <v>283</v>
      </c>
      <c r="M55" t="s">
        <v>284</v>
      </c>
      <c r="N55" t="s">
        <v>256</v>
      </c>
      <c r="O55" t="s">
        <v>257</v>
      </c>
      <c r="P55" t="s">
        <v>286</v>
      </c>
      <c r="Q55" t="s">
        <v>859</v>
      </c>
      <c r="R55">
        <v>1999</v>
      </c>
      <c r="S55" t="s">
        <v>851</v>
      </c>
      <c r="T55" t="s">
        <v>843</v>
      </c>
      <c r="U55">
        <v>2.1</v>
      </c>
      <c r="V55" t="s">
        <v>269</v>
      </c>
      <c r="W55" t="s">
        <v>289</v>
      </c>
      <c r="X55" t="s">
        <v>860</v>
      </c>
      <c r="Y55">
        <v>1</v>
      </c>
      <c r="AA55">
        <v>0</v>
      </c>
      <c r="AB55">
        <v>0</v>
      </c>
      <c r="AD55">
        <v>0</v>
      </c>
      <c r="AE55">
        <v>0</v>
      </c>
      <c r="AF55">
        <v>30847</v>
      </c>
      <c r="AG55">
        <v>30847</v>
      </c>
    </row>
    <row r="56" spans="1:33" x14ac:dyDescent="0.25">
      <c r="A56" t="s">
        <v>251</v>
      </c>
      <c r="B56" t="s">
        <v>250</v>
      </c>
      <c r="C56" t="s">
        <v>253</v>
      </c>
      <c r="D56" t="s">
        <v>255</v>
      </c>
      <c r="E56">
        <v>1999</v>
      </c>
      <c r="F56" t="s">
        <v>250</v>
      </c>
      <c r="G56" t="s">
        <v>262</v>
      </c>
      <c r="H56" t="s">
        <v>256</v>
      </c>
      <c r="I56" t="s">
        <v>257</v>
      </c>
      <c r="J56" t="s">
        <v>258</v>
      </c>
      <c r="K56" t="s">
        <v>259</v>
      </c>
      <c r="L56" t="s">
        <v>260</v>
      </c>
      <c r="M56" t="s">
        <v>261</v>
      </c>
      <c r="N56" t="s">
        <v>256</v>
      </c>
      <c r="O56" t="s">
        <v>257</v>
      </c>
      <c r="P56" t="s">
        <v>264</v>
      </c>
      <c r="Q56" t="s">
        <v>861</v>
      </c>
      <c r="R56">
        <v>2000</v>
      </c>
      <c r="S56" t="s">
        <v>862</v>
      </c>
      <c r="T56" t="s">
        <v>862</v>
      </c>
      <c r="U56">
        <v>8.58</v>
      </c>
      <c r="V56" t="s">
        <v>269</v>
      </c>
      <c r="W56" t="s">
        <v>289</v>
      </c>
      <c r="X56" t="s">
        <v>863</v>
      </c>
      <c r="Y56">
        <v>1</v>
      </c>
      <c r="Z56" t="s">
        <v>725</v>
      </c>
      <c r="AA56">
        <v>25193</v>
      </c>
      <c r="AB56">
        <v>72</v>
      </c>
      <c r="AD56">
        <v>0</v>
      </c>
      <c r="AE56">
        <v>0</v>
      </c>
      <c r="AF56">
        <v>444883</v>
      </c>
      <c r="AG56">
        <v>470148</v>
      </c>
    </row>
    <row r="57" spans="1:33" x14ac:dyDescent="0.25">
      <c r="A57" t="s">
        <v>251</v>
      </c>
      <c r="B57" t="s">
        <v>250</v>
      </c>
      <c r="C57" t="s">
        <v>253</v>
      </c>
      <c r="D57" t="s">
        <v>255</v>
      </c>
      <c r="E57">
        <v>1999</v>
      </c>
      <c r="F57" t="s">
        <v>250</v>
      </c>
      <c r="G57" t="s">
        <v>262</v>
      </c>
      <c r="H57" t="s">
        <v>256</v>
      </c>
      <c r="I57" t="s">
        <v>257</v>
      </c>
      <c r="J57" t="s">
        <v>258</v>
      </c>
      <c r="K57" t="s">
        <v>259</v>
      </c>
      <c r="L57" t="s">
        <v>260</v>
      </c>
      <c r="M57" t="s">
        <v>261</v>
      </c>
      <c r="N57" t="s">
        <v>256</v>
      </c>
      <c r="O57" t="s">
        <v>257</v>
      </c>
      <c r="P57" t="s">
        <v>264</v>
      </c>
      <c r="Q57" t="s">
        <v>864</v>
      </c>
      <c r="R57">
        <v>2000</v>
      </c>
      <c r="S57" t="s">
        <v>865</v>
      </c>
      <c r="T57" t="s">
        <v>865</v>
      </c>
      <c r="U57">
        <v>8.08</v>
      </c>
      <c r="V57" t="s">
        <v>269</v>
      </c>
      <c r="W57" t="s">
        <v>289</v>
      </c>
      <c r="Y57">
        <v>1</v>
      </c>
      <c r="Z57" t="s">
        <v>725</v>
      </c>
      <c r="AA57">
        <v>28001</v>
      </c>
      <c r="AB57">
        <v>22</v>
      </c>
      <c r="AD57">
        <v>0</v>
      </c>
      <c r="AE57">
        <v>0</v>
      </c>
      <c r="AF57">
        <v>225866</v>
      </c>
      <c r="AG57">
        <v>253889</v>
      </c>
    </row>
    <row r="58" spans="1:33" x14ac:dyDescent="0.25">
      <c r="A58" t="s">
        <v>251</v>
      </c>
      <c r="B58" t="s">
        <v>250</v>
      </c>
      <c r="C58" t="s">
        <v>253</v>
      </c>
      <c r="D58" t="s">
        <v>255</v>
      </c>
      <c r="E58">
        <v>1999</v>
      </c>
      <c r="F58" t="s">
        <v>250</v>
      </c>
      <c r="G58" t="s">
        <v>262</v>
      </c>
      <c r="H58" t="s">
        <v>256</v>
      </c>
      <c r="I58" t="s">
        <v>257</v>
      </c>
      <c r="J58" t="s">
        <v>258</v>
      </c>
      <c r="K58" t="s">
        <v>259</v>
      </c>
      <c r="L58" t="s">
        <v>260</v>
      </c>
      <c r="M58" t="s">
        <v>261</v>
      </c>
      <c r="N58" t="s">
        <v>256</v>
      </c>
      <c r="O58" t="s">
        <v>257</v>
      </c>
      <c r="P58" t="s">
        <v>264</v>
      </c>
      <c r="Q58" t="s">
        <v>866</v>
      </c>
      <c r="R58">
        <v>2000</v>
      </c>
      <c r="S58" t="s">
        <v>867</v>
      </c>
      <c r="T58" t="s">
        <v>867</v>
      </c>
      <c r="U58">
        <v>9.0500000000000007</v>
      </c>
      <c r="V58" t="s">
        <v>269</v>
      </c>
      <c r="W58" t="s">
        <v>289</v>
      </c>
      <c r="X58" t="s">
        <v>868</v>
      </c>
      <c r="Y58">
        <v>1</v>
      </c>
      <c r="Z58" t="s">
        <v>725</v>
      </c>
      <c r="AA58">
        <v>23748</v>
      </c>
      <c r="AB58">
        <v>42</v>
      </c>
      <c r="AD58">
        <v>0</v>
      </c>
      <c r="AE58">
        <v>0</v>
      </c>
      <c r="AF58">
        <v>178562</v>
      </c>
      <c r="AG58">
        <v>202352</v>
      </c>
    </row>
    <row r="59" spans="1:33" x14ac:dyDescent="0.25">
      <c r="A59" t="s">
        <v>251</v>
      </c>
      <c r="B59" t="s">
        <v>250</v>
      </c>
      <c r="C59" t="s">
        <v>253</v>
      </c>
      <c r="D59" t="s">
        <v>255</v>
      </c>
      <c r="E59">
        <v>1999</v>
      </c>
      <c r="F59" t="s">
        <v>250</v>
      </c>
      <c r="G59" t="s">
        <v>262</v>
      </c>
      <c r="H59" t="s">
        <v>256</v>
      </c>
      <c r="I59" t="s">
        <v>257</v>
      </c>
      <c r="J59" t="s">
        <v>258</v>
      </c>
      <c r="K59" t="s">
        <v>259</v>
      </c>
      <c r="L59" t="s">
        <v>260</v>
      </c>
      <c r="M59" t="s">
        <v>261</v>
      </c>
      <c r="N59" t="s">
        <v>256</v>
      </c>
      <c r="O59" t="s">
        <v>257</v>
      </c>
      <c r="P59" t="s">
        <v>264</v>
      </c>
      <c r="Q59" t="s">
        <v>869</v>
      </c>
      <c r="R59">
        <v>2000</v>
      </c>
      <c r="S59" t="s">
        <v>870</v>
      </c>
      <c r="T59" t="s">
        <v>871</v>
      </c>
      <c r="U59">
        <v>6.9</v>
      </c>
      <c r="V59" t="s">
        <v>269</v>
      </c>
      <c r="W59" t="s">
        <v>289</v>
      </c>
      <c r="X59" t="s">
        <v>872</v>
      </c>
      <c r="Y59">
        <v>1</v>
      </c>
      <c r="Z59" t="s">
        <v>725</v>
      </c>
      <c r="AA59">
        <v>27706</v>
      </c>
      <c r="AB59">
        <v>0</v>
      </c>
      <c r="AD59">
        <v>0</v>
      </c>
      <c r="AE59">
        <v>0</v>
      </c>
      <c r="AF59">
        <v>161517</v>
      </c>
      <c r="AG59">
        <v>189223</v>
      </c>
    </row>
    <row r="60" spans="1:33" x14ac:dyDescent="0.25">
      <c r="A60" t="s">
        <v>251</v>
      </c>
      <c r="B60" t="s">
        <v>250</v>
      </c>
      <c r="C60" t="s">
        <v>253</v>
      </c>
      <c r="D60" t="s">
        <v>255</v>
      </c>
      <c r="E60">
        <v>1999</v>
      </c>
      <c r="F60" t="s">
        <v>250</v>
      </c>
      <c r="G60" t="s">
        <v>262</v>
      </c>
      <c r="H60" t="s">
        <v>256</v>
      </c>
      <c r="I60" t="s">
        <v>257</v>
      </c>
      <c r="J60" t="s">
        <v>258</v>
      </c>
      <c r="K60" t="s">
        <v>259</v>
      </c>
      <c r="L60" t="s">
        <v>283</v>
      </c>
      <c r="M60" t="s">
        <v>250</v>
      </c>
      <c r="N60" t="s">
        <v>256</v>
      </c>
      <c r="O60" t="s">
        <v>257</v>
      </c>
      <c r="P60" t="s">
        <v>290</v>
      </c>
      <c r="Q60" t="s">
        <v>873</v>
      </c>
      <c r="R60">
        <v>2000</v>
      </c>
      <c r="S60" t="s">
        <v>874</v>
      </c>
      <c r="T60" t="s">
        <v>875</v>
      </c>
      <c r="U60">
        <v>8.1999999999999993</v>
      </c>
      <c r="V60" t="s">
        <v>292</v>
      </c>
      <c r="W60" t="s">
        <v>289</v>
      </c>
      <c r="X60" t="s">
        <v>876</v>
      </c>
      <c r="Y60">
        <v>1</v>
      </c>
      <c r="Z60" t="s">
        <v>725</v>
      </c>
      <c r="AA60">
        <v>27461</v>
      </c>
      <c r="AB60">
        <v>57</v>
      </c>
      <c r="AD60">
        <v>0</v>
      </c>
      <c r="AE60">
        <v>0</v>
      </c>
      <c r="AF60">
        <v>442974</v>
      </c>
      <c r="AG60">
        <v>470492</v>
      </c>
    </row>
    <row r="61" spans="1:33" x14ac:dyDescent="0.25">
      <c r="A61" t="s">
        <v>251</v>
      </c>
      <c r="B61" t="s">
        <v>250</v>
      </c>
      <c r="C61" t="s">
        <v>253</v>
      </c>
      <c r="D61" t="s">
        <v>255</v>
      </c>
      <c r="E61">
        <v>1999</v>
      </c>
      <c r="F61" t="s">
        <v>250</v>
      </c>
      <c r="G61" t="s">
        <v>262</v>
      </c>
      <c r="H61" t="s">
        <v>256</v>
      </c>
      <c r="I61" t="s">
        <v>257</v>
      </c>
      <c r="J61" t="s">
        <v>258</v>
      </c>
      <c r="K61" t="s">
        <v>259</v>
      </c>
      <c r="L61" t="s">
        <v>283</v>
      </c>
      <c r="M61" t="s">
        <v>250</v>
      </c>
      <c r="N61" t="s">
        <v>256</v>
      </c>
      <c r="O61" t="s">
        <v>257</v>
      </c>
      <c r="P61" t="s">
        <v>290</v>
      </c>
      <c r="Q61" t="s">
        <v>877</v>
      </c>
      <c r="R61">
        <v>2000</v>
      </c>
      <c r="S61" t="s">
        <v>874</v>
      </c>
      <c r="T61" t="s">
        <v>875</v>
      </c>
      <c r="U61">
        <v>8.6999999999999993</v>
      </c>
      <c r="V61" t="s">
        <v>292</v>
      </c>
      <c r="W61" t="s">
        <v>289</v>
      </c>
      <c r="X61" t="s">
        <v>878</v>
      </c>
      <c r="Y61">
        <v>1</v>
      </c>
      <c r="Z61" t="s">
        <v>725</v>
      </c>
      <c r="AA61">
        <v>29258</v>
      </c>
      <c r="AB61">
        <v>19</v>
      </c>
      <c r="AD61">
        <v>0</v>
      </c>
      <c r="AE61">
        <v>0</v>
      </c>
      <c r="AF61">
        <v>456069</v>
      </c>
      <c r="AG61">
        <v>485346</v>
      </c>
    </row>
    <row r="62" spans="1:33" x14ac:dyDescent="0.25">
      <c r="A62" t="s">
        <v>251</v>
      </c>
      <c r="B62" t="s">
        <v>250</v>
      </c>
      <c r="C62" t="s">
        <v>253</v>
      </c>
      <c r="D62" t="s">
        <v>255</v>
      </c>
      <c r="E62">
        <v>1999</v>
      </c>
      <c r="F62" t="s">
        <v>250</v>
      </c>
      <c r="G62" t="s">
        <v>262</v>
      </c>
      <c r="H62" t="s">
        <v>256</v>
      </c>
      <c r="I62" t="s">
        <v>257</v>
      </c>
      <c r="J62" t="s">
        <v>258</v>
      </c>
      <c r="K62" t="s">
        <v>259</v>
      </c>
      <c r="L62" t="s">
        <v>283</v>
      </c>
      <c r="M62" t="s">
        <v>250</v>
      </c>
      <c r="N62" t="s">
        <v>256</v>
      </c>
      <c r="O62" t="s">
        <v>257</v>
      </c>
      <c r="P62" t="s">
        <v>290</v>
      </c>
      <c r="Q62" t="s">
        <v>879</v>
      </c>
      <c r="R62">
        <v>2000</v>
      </c>
      <c r="S62" t="s">
        <v>880</v>
      </c>
      <c r="T62" t="s">
        <v>880</v>
      </c>
      <c r="U62">
        <v>7.73</v>
      </c>
      <c r="V62" t="s">
        <v>292</v>
      </c>
      <c r="W62" t="s">
        <v>289</v>
      </c>
      <c r="X62" t="s">
        <v>881</v>
      </c>
      <c r="Y62">
        <v>1</v>
      </c>
      <c r="Z62" t="s">
        <v>725</v>
      </c>
      <c r="AA62">
        <v>27462</v>
      </c>
      <c r="AB62">
        <v>24</v>
      </c>
      <c r="AD62">
        <v>0</v>
      </c>
      <c r="AE62">
        <v>0</v>
      </c>
      <c r="AF62">
        <v>209363</v>
      </c>
      <c r="AG62">
        <v>236849</v>
      </c>
    </row>
    <row r="63" spans="1:33" x14ac:dyDescent="0.25">
      <c r="A63" t="s">
        <v>251</v>
      </c>
      <c r="B63" t="s">
        <v>250</v>
      </c>
      <c r="C63" t="s">
        <v>253</v>
      </c>
      <c r="D63" t="s">
        <v>255</v>
      </c>
      <c r="E63">
        <v>1999</v>
      </c>
      <c r="F63" t="s">
        <v>250</v>
      </c>
      <c r="G63" t="s">
        <v>262</v>
      </c>
      <c r="H63" t="s">
        <v>256</v>
      </c>
      <c r="I63" t="s">
        <v>257</v>
      </c>
      <c r="J63" t="s">
        <v>258</v>
      </c>
      <c r="K63" t="s">
        <v>259</v>
      </c>
      <c r="L63" t="s">
        <v>283</v>
      </c>
      <c r="M63" t="s">
        <v>882</v>
      </c>
      <c r="N63" t="s">
        <v>256</v>
      </c>
      <c r="O63" t="s">
        <v>257</v>
      </c>
      <c r="P63" t="s">
        <v>290</v>
      </c>
      <c r="Q63" t="s">
        <v>883</v>
      </c>
      <c r="R63">
        <v>2000</v>
      </c>
      <c r="S63" t="s">
        <v>871</v>
      </c>
      <c r="T63" t="s">
        <v>871</v>
      </c>
      <c r="U63">
        <v>6.8</v>
      </c>
      <c r="V63" t="s">
        <v>269</v>
      </c>
      <c r="W63" t="s">
        <v>289</v>
      </c>
      <c r="X63" t="s">
        <v>884</v>
      </c>
      <c r="Y63">
        <v>1</v>
      </c>
      <c r="Z63" t="s">
        <v>725</v>
      </c>
      <c r="AA63">
        <v>26627</v>
      </c>
      <c r="AB63">
        <v>0</v>
      </c>
      <c r="AD63">
        <v>0</v>
      </c>
      <c r="AE63">
        <v>0</v>
      </c>
      <c r="AF63">
        <v>202694</v>
      </c>
      <c r="AG63">
        <v>229321</v>
      </c>
    </row>
    <row r="64" spans="1:33" x14ac:dyDescent="0.25">
      <c r="A64" t="s">
        <v>251</v>
      </c>
      <c r="B64" t="s">
        <v>250</v>
      </c>
      <c r="C64" t="s">
        <v>253</v>
      </c>
      <c r="D64" t="s">
        <v>255</v>
      </c>
      <c r="E64">
        <v>1999</v>
      </c>
      <c r="F64" t="s">
        <v>250</v>
      </c>
      <c r="G64" t="s">
        <v>262</v>
      </c>
      <c r="H64" t="s">
        <v>256</v>
      </c>
      <c r="I64" t="s">
        <v>257</v>
      </c>
      <c r="J64" t="s">
        <v>258</v>
      </c>
      <c r="K64" t="s">
        <v>259</v>
      </c>
      <c r="L64" t="s">
        <v>283</v>
      </c>
      <c r="M64" t="s">
        <v>250</v>
      </c>
      <c r="N64" t="s">
        <v>256</v>
      </c>
      <c r="O64" t="s">
        <v>257</v>
      </c>
      <c r="P64" t="s">
        <v>290</v>
      </c>
      <c r="Q64" t="s">
        <v>885</v>
      </c>
      <c r="R64">
        <v>2000</v>
      </c>
      <c r="S64" t="s">
        <v>865</v>
      </c>
      <c r="T64" t="s">
        <v>865</v>
      </c>
      <c r="U64">
        <v>6.6</v>
      </c>
      <c r="V64" t="s">
        <v>292</v>
      </c>
      <c r="W64" t="s">
        <v>289</v>
      </c>
      <c r="X64" t="s">
        <v>886</v>
      </c>
      <c r="Y64">
        <v>1</v>
      </c>
      <c r="Z64" t="s">
        <v>725</v>
      </c>
      <c r="AA64">
        <v>27425</v>
      </c>
      <c r="AB64">
        <v>0</v>
      </c>
      <c r="AD64">
        <v>0</v>
      </c>
      <c r="AE64">
        <v>0</v>
      </c>
      <c r="AF64">
        <v>314037</v>
      </c>
      <c r="AG64">
        <v>341462</v>
      </c>
    </row>
    <row r="65" spans="1:33" x14ac:dyDescent="0.25">
      <c r="A65" t="s">
        <v>251</v>
      </c>
      <c r="B65" t="s">
        <v>250</v>
      </c>
      <c r="C65" t="s">
        <v>253</v>
      </c>
      <c r="D65" t="s">
        <v>255</v>
      </c>
      <c r="E65">
        <v>1999</v>
      </c>
      <c r="F65" t="s">
        <v>250</v>
      </c>
      <c r="G65" t="s">
        <v>262</v>
      </c>
      <c r="H65" t="s">
        <v>256</v>
      </c>
      <c r="I65" t="s">
        <v>257</v>
      </c>
      <c r="J65" t="s">
        <v>258</v>
      </c>
      <c r="K65" t="s">
        <v>259</v>
      </c>
      <c r="L65" t="s">
        <v>283</v>
      </c>
      <c r="M65" t="s">
        <v>250</v>
      </c>
      <c r="N65" t="s">
        <v>256</v>
      </c>
      <c r="O65" t="s">
        <v>257</v>
      </c>
      <c r="P65" t="s">
        <v>290</v>
      </c>
      <c r="Q65" t="s">
        <v>887</v>
      </c>
      <c r="R65">
        <v>2000</v>
      </c>
      <c r="S65" t="s">
        <v>888</v>
      </c>
      <c r="T65" t="s">
        <v>888</v>
      </c>
      <c r="U65">
        <v>7.2</v>
      </c>
      <c r="V65" t="s">
        <v>292</v>
      </c>
      <c r="W65" t="s">
        <v>289</v>
      </c>
      <c r="X65" t="s">
        <v>889</v>
      </c>
      <c r="Y65">
        <v>1</v>
      </c>
      <c r="Z65" t="s">
        <v>725</v>
      </c>
      <c r="AA65">
        <v>28476</v>
      </c>
      <c r="AB65">
        <v>53</v>
      </c>
      <c r="AD65">
        <v>0</v>
      </c>
      <c r="AE65">
        <v>0</v>
      </c>
      <c r="AF65">
        <v>308351</v>
      </c>
      <c r="AG65">
        <v>336880</v>
      </c>
    </row>
    <row r="66" spans="1:33" x14ac:dyDescent="0.25">
      <c r="A66" t="s">
        <v>251</v>
      </c>
      <c r="B66" t="s">
        <v>250</v>
      </c>
      <c r="C66" t="s">
        <v>253</v>
      </c>
      <c r="D66" t="s">
        <v>255</v>
      </c>
      <c r="E66">
        <v>1999</v>
      </c>
      <c r="F66" t="s">
        <v>250</v>
      </c>
      <c r="G66" t="s">
        <v>262</v>
      </c>
      <c r="H66" t="s">
        <v>256</v>
      </c>
      <c r="I66" t="s">
        <v>257</v>
      </c>
      <c r="J66" t="s">
        <v>258</v>
      </c>
      <c r="K66" t="s">
        <v>259</v>
      </c>
      <c r="L66" t="s">
        <v>283</v>
      </c>
      <c r="M66" t="s">
        <v>250</v>
      </c>
      <c r="N66" t="s">
        <v>256</v>
      </c>
      <c r="O66" t="s">
        <v>257</v>
      </c>
      <c r="P66" t="s">
        <v>290</v>
      </c>
      <c r="Q66" t="s">
        <v>890</v>
      </c>
      <c r="R66">
        <v>2000</v>
      </c>
      <c r="S66" t="s">
        <v>867</v>
      </c>
      <c r="T66" t="s">
        <v>867</v>
      </c>
      <c r="U66">
        <v>6.56</v>
      </c>
      <c r="V66" t="s">
        <v>292</v>
      </c>
      <c r="W66" t="s">
        <v>289</v>
      </c>
      <c r="Y66">
        <v>1</v>
      </c>
      <c r="Z66" t="s">
        <v>725</v>
      </c>
      <c r="AA66">
        <v>27667</v>
      </c>
      <c r="AB66">
        <v>16</v>
      </c>
      <c r="AD66">
        <v>0</v>
      </c>
      <c r="AE66">
        <v>0</v>
      </c>
      <c r="AF66">
        <v>295936</v>
      </c>
      <c r="AG66">
        <v>323619</v>
      </c>
    </row>
    <row r="67" spans="1:33" x14ac:dyDescent="0.25">
      <c r="A67" t="s">
        <v>251</v>
      </c>
      <c r="B67" t="s">
        <v>250</v>
      </c>
      <c r="C67" t="s">
        <v>253</v>
      </c>
      <c r="D67" t="s">
        <v>255</v>
      </c>
      <c r="E67">
        <v>1999</v>
      </c>
      <c r="F67" t="s">
        <v>250</v>
      </c>
      <c r="G67" t="s">
        <v>262</v>
      </c>
      <c r="H67" t="s">
        <v>256</v>
      </c>
      <c r="I67" t="s">
        <v>257</v>
      </c>
      <c r="J67" t="s">
        <v>258</v>
      </c>
      <c r="K67" t="s">
        <v>259</v>
      </c>
      <c r="L67" t="s">
        <v>283</v>
      </c>
      <c r="M67" t="s">
        <v>250</v>
      </c>
      <c r="N67" t="s">
        <v>256</v>
      </c>
      <c r="O67" t="s">
        <v>257</v>
      </c>
      <c r="P67" t="s">
        <v>286</v>
      </c>
      <c r="Q67" t="s">
        <v>891</v>
      </c>
      <c r="R67">
        <v>2000</v>
      </c>
      <c r="S67" t="s">
        <v>892</v>
      </c>
      <c r="T67" t="s">
        <v>892</v>
      </c>
      <c r="U67">
        <v>2.41</v>
      </c>
      <c r="V67" t="s">
        <v>269</v>
      </c>
      <c r="W67" t="s">
        <v>289</v>
      </c>
      <c r="X67" t="s">
        <v>893</v>
      </c>
      <c r="Y67">
        <v>1</v>
      </c>
      <c r="Z67" t="s">
        <v>725</v>
      </c>
      <c r="AA67">
        <v>29102</v>
      </c>
      <c r="AB67">
        <v>14</v>
      </c>
      <c r="AD67">
        <v>0</v>
      </c>
      <c r="AE67">
        <v>0</v>
      </c>
      <c r="AF67">
        <v>55080</v>
      </c>
      <c r="AG67">
        <v>84196</v>
      </c>
    </row>
    <row r="68" spans="1:33" x14ac:dyDescent="0.25">
      <c r="A68" t="s">
        <v>251</v>
      </c>
      <c r="B68" t="s">
        <v>250</v>
      </c>
      <c r="C68" t="s">
        <v>253</v>
      </c>
      <c r="D68" t="s">
        <v>255</v>
      </c>
      <c r="E68">
        <v>1999</v>
      </c>
      <c r="F68" t="s">
        <v>250</v>
      </c>
      <c r="G68" t="s">
        <v>262</v>
      </c>
      <c r="H68" t="s">
        <v>256</v>
      </c>
      <c r="I68" t="s">
        <v>257</v>
      </c>
      <c r="J68" t="s">
        <v>258</v>
      </c>
      <c r="K68" t="s">
        <v>259</v>
      </c>
      <c r="L68" t="s">
        <v>283</v>
      </c>
      <c r="M68" t="s">
        <v>730</v>
      </c>
      <c r="N68" t="s">
        <v>256</v>
      </c>
      <c r="O68" t="s">
        <v>257</v>
      </c>
      <c r="P68" t="s">
        <v>855</v>
      </c>
      <c r="Q68" t="s">
        <v>894</v>
      </c>
      <c r="R68">
        <v>1999</v>
      </c>
      <c r="S68" t="s">
        <v>895</v>
      </c>
      <c r="T68" t="s">
        <v>896</v>
      </c>
      <c r="U68">
        <v>0</v>
      </c>
      <c r="V68" t="s">
        <v>269</v>
      </c>
      <c r="W68" t="s">
        <v>289</v>
      </c>
      <c r="X68" t="s">
        <v>897</v>
      </c>
      <c r="Y68">
        <v>1</v>
      </c>
      <c r="AA68">
        <v>0</v>
      </c>
      <c r="AB68">
        <v>0</v>
      </c>
      <c r="AD68">
        <v>0</v>
      </c>
      <c r="AE68">
        <v>0</v>
      </c>
      <c r="AF68">
        <v>165011</v>
      </c>
      <c r="AG68">
        <v>165011</v>
      </c>
    </row>
    <row r="69" spans="1:33" x14ac:dyDescent="0.25">
      <c r="A69" t="s">
        <v>251</v>
      </c>
      <c r="B69" t="s">
        <v>250</v>
      </c>
      <c r="C69" t="s">
        <v>253</v>
      </c>
      <c r="D69" t="s">
        <v>255</v>
      </c>
      <c r="E69">
        <v>1999</v>
      </c>
      <c r="F69" t="s">
        <v>250</v>
      </c>
      <c r="G69" t="s">
        <v>262</v>
      </c>
      <c r="H69" t="s">
        <v>256</v>
      </c>
      <c r="I69" t="s">
        <v>257</v>
      </c>
      <c r="J69" t="s">
        <v>258</v>
      </c>
      <c r="K69" t="s">
        <v>259</v>
      </c>
      <c r="L69" t="s">
        <v>283</v>
      </c>
      <c r="M69" t="s">
        <v>882</v>
      </c>
      <c r="N69" t="s">
        <v>256</v>
      </c>
      <c r="O69" t="s">
        <v>257</v>
      </c>
      <c r="P69" t="s">
        <v>855</v>
      </c>
      <c r="Q69" t="s">
        <v>898</v>
      </c>
      <c r="R69">
        <v>1999</v>
      </c>
      <c r="S69" t="s">
        <v>899</v>
      </c>
      <c r="T69" t="s">
        <v>900</v>
      </c>
      <c r="U69">
        <v>0</v>
      </c>
      <c r="V69" t="s">
        <v>269</v>
      </c>
      <c r="W69" t="s">
        <v>289</v>
      </c>
      <c r="X69" t="s">
        <v>901</v>
      </c>
      <c r="Y69">
        <v>1</v>
      </c>
      <c r="AA69">
        <v>0</v>
      </c>
      <c r="AB69">
        <v>0</v>
      </c>
      <c r="AD69">
        <v>0</v>
      </c>
      <c r="AE69">
        <v>0</v>
      </c>
      <c r="AF69">
        <v>135011</v>
      </c>
      <c r="AG69">
        <v>135011</v>
      </c>
    </row>
    <row r="70" spans="1:33" x14ac:dyDescent="0.25">
      <c r="A70" t="s">
        <v>251</v>
      </c>
      <c r="B70" t="s">
        <v>250</v>
      </c>
      <c r="C70" t="s">
        <v>253</v>
      </c>
      <c r="D70" t="s">
        <v>255</v>
      </c>
      <c r="E70">
        <v>1999</v>
      </c>
      <c r="F70" t="s">
        <v>250</v>
      </c>
      <c r="G70" t="s">
        <v>262</v>
      </c>
      <c r="H70" t="s">
        <v>256</v>
      </c>
      <c r="I70" t="s">
        <v>257</v>
      </c>
      <c r="J70" t="s">
        <v>258</v>
      </c>
      <c r="K70" t="s">
        <v>259</v>
      </c>
      <c r="L70" t="s">
        <v>283</v>
      </c>
      <c r="M70" t="s">
        <v>854</v>
      </c>
      <c r="N70" t="s">
        <v>256</v>
      </c>
      <c r="O70" t="s">
        <v>257</v>
      </c>
      <c r="P70" t="s">
        <v>855</v>
      </c>
      <c r="Q70" t="s">
        <v>902</v>
      </c>
      <c r="R70">
        <v>1999</v>
      </c>
      <c r="S70" t="s">
        <v>900</v>
      </c>
      <c r="T70" t="s">
        <v>903</v>
      </c>
      <c r="U70">
        <v>0</v>
      </c>
      <c r="V70" t="s">
        <v>269</v>
      </c>
      <c r="W70" t="s">
        <v>289</v>
      </c>
      <c r="X70" t="s">
        <v>904</v>
      </c>
      <c r="Y70">
        <v>1</v>
      </c>
      <c r="AA70">
        <v>0</v>
      </c>
      <c r="AB70">
        <v>0</v>
      </c>
      <c r="AD70">
        <v>0</v>
      </c>
      <c r="AE70">
        <v>0</v>
      </c>
      <c r="AF70">
        <v>196289</v>
      </c>
      <c r="AG70">
        <v>196289</v>
      </c>
    </row>
    <row r="71" spans="1:33" x14ac:dyDescent="0.25">
      <c r="A71" t="s">
        <v>251</v>
      </c>
      <c r="B71" t="s">
        <v>250</v>
      </c>
      <c r="C71" t="s">
        <v>253</v>
      </c>
      <c r="D71" t="s">
        <v>255</v>
      </c>
      <c r="E71">
        <v>1999</v>
      </c>
      <c r="F71" t="s">
        <v>250</v>
      </c>
      <c r="G71" t="s">
        <v>262</v>
      </c>
      <c r="H71" t="s">
        <v>256</v>
      </c>
      <c r="I71" t="s">
        <v>257</v>
      </c>
      <c r="J71" t="s">
        <v>258</v>
      </c>
      <c r="K71" t="s">
        <v>259</v>
      </c>
      <c r="L71" t="s">
        <v>283</v>
      </c>
      <c r="M71" t="s">
        <v>739</v>
      </c>
      <c r="N71" t="s">
        <v>256</v>
      </c>
      <c r="O71" t="s">
        <v>257</v>
      </c>
      <c r="P71" t="s">
        <v>855</v>
      </c>
      <c r="Q71" t="s">
        <v>905</v>
      </c>
      <c r="R71">
        <v>2000</v>
      </c>
      <c r="S71" t="s">
        <v>906</v>
      </c>
      <c r="T71" t="s">
        <v>907</v>
      </c>
      <c r="U71">
        <v>0</v>
      </c>
      <c r="V71" t="s">
        <v>269</v>
      </c>
      <c r="W71" t="s">
        <v>289</v>
      </c>
      <c r="X71" t="s">
        <v>908</v>
      </c>
      <c r="Y71">
        <v>1</v>
      </c>
      <c r="AA71">
        <v>0</v>
      </c>
      <c r="AB71">
        <v>0</v>
      </c>
      <c r="AD71">
        <v>0</v>
      </c>
      <c r="AE71">
        <v>0</v>
      </c>
      <c r="AF71">
        <v>542211</v>
      </c>
      <c r="AG71">
        <v>542211</v>
      </c>
    </row>
    <row r="72" spans="1:33" x14ac:dyDescent="0.25">
      <c r="A72" t="s">
        <v>251</v>
      </c>
      <c r="B72" t="s">
        <v>250</v>
      </c>
      <c r="C72" t="s">
        <v>253</v>
      </c>
      <c r="D72" t="s">
        <v>255</v>
      </c>
      <c r="E72">
        <v>2000</v>
      </c>
      <c r="F72" t="s">
        <v>250</v>
      </c>
      <c r="G72" t="s">
        <v>262</v>
      </c>
      <c r="H72" t="s">
        <v>256</v>
      </c>
      <c r="I72" t="s">
        <v>257</v>
      </c>
      <c r="J72" t="s">
        <v>258</v>
      </c>
      <c r="K72" t="s">
        <v>259</v>
      </c>
      <c r="L72" t="s">
        <v>260</v>
      </c>
      <c r="M72" t="s">
        <v>261</v>
      </c>
      <c r="N72" t="s">
        <v>256</v>
      </c>
      <c r="O72" t="s">
        <v>257</v>
      </c>
      <c r="P72" t="s">
        <v>264</v>
      </c>
      <c r="Q72" t="s">
        <v>909</v>
      </c>
      <c r="R72">
        <v>2001</v>
      </c>
      <c r="S72" t="s">
        <v>910</v>
      </c>
      <c r="T72" t="s">
        <v>910</v>
      </c>
      <c r="U72">
        <v>9.44</v>
      </c>
      <c r="V72" t="s">
        <v>269</v>
      </c>
      <c r="W72" t="s">
        <v>289</v>
      </c>
      <c r="X72" t="s">
        <v>911</v>
      </c>
      <c r="Y72">
        <v>1</v>
      </c>
      <c r="Z72" t="s">
        <v>725</v>
      </c>
      <c r="AA72">
        <v>29743</v>
      </c>
      <c r="AB72">
        <v>363</v>
      </c>
      <c r="AD72">
        <v>0</v>
      </c>
      <c r="AE72">
        <v>0</v>
      </c>
      <c r="AF72">
        <v>182920</v>
      </c>
      <c r="AG72">
        <v>213026</v>
      </c>
    </row>
    <row r="73" spans="1:33" x14ac:dyDescent="0.25">
      <c r="A73" t="s">
        <v>251</v>
      </c>
      <c r="B73" t="s">
        <v>250</v>
      </c>
      <c r="C73" t="s">
        <v>253</v>
      </c>
      <c r="D73" t="s">
        <v>255</v>
      </c>
      <c r="E73">
        <v>2000</v>
      </c>
      <c r="F73" t="s">
        <v>250</v>
      </c>
      <c r="G73" t="s">
        <v>262</v>
      </c>
      <c r="H73" t="s">
        <v>256</v>
      </c>
      <c r="I73" t="s">
        <v>257</v>
      </c>
      <c r="J73" t="s">
        <v>258</v>
      </c>
      <c r="K73" t="s">
        <v>259</v>
      </c>
      <c r="L73" t="s">
        <v>260</v>
      </c>
      <c r="M73" t="s">
        <v>261</v>
      </c>
      <c r="N73" t="s">
        <v>256</v>
      </c>
      <c r="O73" t="s">
        <v>257</v>
      </c>
      <c r="P73" t="s">
        <v>264</v>
      </c>
      <c r="Q73" t="s">
        <v>912</v>
      </c>
      <c r="R73">
        <v>2001</v>
      </c>
      <c r="S73" t="s">
        <v>913</v>
      </c>
      <c r="T73" t="s">
        <v>913</v>
      </c>
      <c r="U73">
        <v>8.4600000000000009</v>
      </c>
      <c r="V73" t="s">
        <v>269</v>
      </c>
      <c r="W73" t="s">
        <v>289</v>
      </c>
      <c r="X73" t="s">
        <v>914</v>
      </c>
      <c r="Y73">
        <v>1</v>
      </c>
      <c r="Z73" t="s">
        <v>725</v>
      </c>
      <c r="AA73">
        <v>30201</v>
      </c>
      <c r="AB73">
        <v>46</v>
      </c>
      <c r="AD73">
        <v>0</v>
      </c>
      <c r="AE73">
        <v>0</v>
      </c>
      <c r="AF73">
        <v>187328</v>
      </c>
      <c r="AG73">
        <v>217575</v>
      </c>
    </row>
    <row r="74" spans="1:33" x14ac:dyDescent="0.25">
      <c r="A74" t="s">
        <v>251</v>
      </c>
      <c r="B74" t="s">
        <v>250</v>
      </c>
      <c r="C74" t="s">
        <v>253</v>
      </c>
      <c r="D74" t="s">
        <v>255</v>
      </c>
      <c r="E74">
        <v>2000</v>
      </c>
      <c r="F74" t="s">
        <v>250</v>
      </c>
      <c r="G74" t="s">
        <v>262</v>
      </c>
      <c r="H74" t="s">
        <v>256</v>
      </c>
      <c r="I74" t="s">
        <v>257</v>
      </c>
      <c r="J74" t="s">
        <v>258</v>
      </c>
      <c r="K74" t="s">
        <v>259</v>
      </c>
      <c r="L74" t="s">
        <v>260</v>
      </c>
      <c r="M74" t="s">
        <v>261</v>
      </c>
      <c r="N74" t="s">
        <v>256</v>
      </c>
      <c r="O74" t="s">
        <v>257</v>
      </c>
      <c r="P74" t="s">
        <v>264</v>
      </c>
      <c r="Q74" t="s">
        <v>915</v>
      </c>
      <c r="R74">
        <v>2001</v>
      </c>
      <c r="S74" t="s">
        <v>916</v>
      </c>
      <c r="T74" t="s">
        <v>916</v>
      </c>
      <c r="U74">
        <v>10.53</v>
      </c>
      <c r="V74" t="s">
        <v>269</v>
      </c>
      <c r="W74" t="s">
        <v>289</v>
      </c>
      <c r="X74" t="s">
        <v>917</v>
      </c>
      <c r="Y74">
        <v>1</v>
      </c>
      <c r="Z74" t="s">
        <v>725</v>
      </c>
      <c r="AA74">
        <v>28411</v>
      </c>
      <c r="AB74">
        <v>368</v>
      </c>
      <c r="AD74">
        <v>0</v>
      </c>
      <c r="AE74">
        <v>0</v>
      </c>
      <c r="AF74">
        <v>179068</v>
      </c>
      <c r="AG74">
        <v>207847</v>
      </c>
    </row>
    <row r="75" spans="1:33" x14ac:dyDescent="0.25">
      <c r="A75" t="s">
        <v>251</v>
      </c>
      <c r="B75" t="s">
        <v>250</v>
      </c>
      <c r="C75" t="s">
        <v>253</v>
      </c>
      <c r="D75" t="s">
        <v>255</v>
      </c>
      <c r="E75">
        <v>2000</v>
      </c>
      <c r="F75" t="s">
        <v>250</v>
      </c>
      <c r="G75" t="s">
        <v>262</v>
      </c>
      <c r="H75" t="s">
        <v>256</v>
      </c>
      <c r="I75" t="s">
        <v>257</v>
      </c>
      <c r="J75" t="s">
        <v>258</v>
      </c>
      <c r="K75" t="s">
        <v>259</v>
      </c>
      <c r="L75" t="s">
        <v>283</v>
      </c>
      <c r="M75" t="s">
        <v>399</v>
      </c>
      <c r="P75" t="s">
        <v>290</v>
      </c>
      <c r="Q75" t="s">
        <v>918</v>
      </c>
      <c r="R75">
        <v>2001</v>
      </c>
      <c r="S75" t="s">
        <v>919</v>
      </c>
      <c r="T75" t="s">
        <v>919</v>
      </c>
      <c r="U75">
        <v>6.85</v>
      </c>
      <c r="V75" t="s">
        <v>269</v>
      </c>
      <c r="W75" t="s">
        <v>270</v>
      </c>
      <c r="X75" t="s">
        <v>920</v>
      </c>
      <c r="Y75">
        <v>1</v>
      </c>
      <c r="Z75" t="s">
        <v>725</v>
      </c>
      <c r="AA75">
        <v>29481</v>
      </c>
      <c r="AB75">
        <v>255</v>
      </c>
      <c r="AD75">
        <v>0</v>
      </c>
      <c r="AE75">
        <v>0</v>
      </c>
      <c r="AF75">
        <v>190026</v>
      </c>
      <c r="AG75">
        <v>219762</v>
      </c>
    </row>
    <row r="76" spans="1:33" x14ac:dyDescent="0.25">
      <c r="A76" t="s">
        <v>251</v>
      </c>
      <c r="B76" t="s">
        <v>250</v>
      </c>
      <c r="C76" t="s">
        <v>253</v>
      </c>
      <c r="D76" t="s">
        <v>255</v>
      </c>
      <c r="E76">
        <v>2000</v>
      </c>
      <c r="F76" t="s">
        <v>250</v>
      </c>
      <c r="G76" t="s">
        <v>262</v>
      </c>
      <c r="H76" t="s">
        <v>256</v>
      </c>
      <c r="I76" t="s">
        <v>257</v>
      </c>
      <c r="J76" t="s">
        <v>258</v>
      </c>
      <c r="K76" t="s">
        <v>259</v>
      </c>
      <c r="L76" t="s">
        <v>283</v>
      </c>
      <c r="M76" t="s">
        <v>250</v>
      </c>
      <c r="N76" t="s">
        <v>256</v>
      </c>
      <c r="O76" t="s">
        <v>257</v>
      </c>
      <c r="P76" t="s">
        <v>290</v>
      </c>
      <c r="Q76" t="s">
        <v>921</v>
      </c>
      <c r="R76">
        <v>2001</v>
      </c>
      <c r="S76" t="s">
        <v>922</v>
      </c>
      <c r="T76" t="s">
        <v>922</v>
      </c>
      <c r="U76">
        <v>9.26</v>
      </c>
      <c r="V76" t="s">
        <v>292</v>
      </c>
      <c r="W76" t="s">
        <v>289</v>
      </c>
      <c r="X76" t="s">
        <v>923</v>
      </c>
      <c r="Y76">
        <v>1</v>
      </c>
      <c r="Z76" t="s">
        <v>725</v>
      </c>
      <c r="AA76">
        <v>30460</v>
      </c>
      <c r="AB76">
        <v>71</v>
      </c>
      <c r="AD76">
        <v>0</v>
      </c>
      <c r="AE76">
        <v>0</v>
      </c>
      <c r="AF76">
        <v>284727</v>
      </c>
      <c r="AG76">
        <v>315258</v>
      </c>
    </row>
    <row r="77" spans="1:33" x14ac:dyDescent="0.25">
      <c r="A77" t="s">
        <v>251</v>
      </c>
      <c r="B77" t="s">
        <v>250</v>
      </c>
      <c r="C77" t="s">
        <v>253</v>
      </c>
      <c r="D77" t="s">
        <v>255</v>
      </c>
      <c r="E77">
        <v>2000</v>
      </c>
      <c r="F77" t="s">
        <v>250</v>
      </c>
      <c r="G77" t="s">
        <v>262</v>
      </c>
      <c r="H77" t="s">
        <v>256</v>
      </c>
      <c r="I77" t="s">
        <v>257</v>
      </c>
      <c r="J77" t="s">
        <v>258</v>
      </c>
      <c r="K77" t="s">
        <v>259</v>
      </c>
      <c r="L77" t="s">
        <v>283</v>
      </c>
      <c r="M77" t="s">
        <v>250</v>
      </c>
      <c r="N77" t="s">
        <v>256</v>
      </c>
      <c r="O77" t="s">
        <v>257</v>
      </c>
      <c r="P77" t="s">
        <v>290</v>
      </c>
      <c r="Q77" t="s">
        <v>924</v>
      </c>
      <c r="R77">
        <v>2001</v>
      </c>
      <c r="S77" t="s">
        <v>910</v>
      </c>
      <c r="T77" t="s">
        <v>910</v>
      </c>
      <c r="U77">
        <v>8.4</v>
      </c>
      <c r="V77" t="s">
        <v>269</v>
      </c>
      <c r="W77" t="s">
        <v>289</v>
      </c>
      <c r="X77" t="s">
        <v>925</v>
      </c>
      <c r="Y77">
        <v>1</v>
      </c>
      <c r="Z77" t="s">
        <v>725</v>
      </c>
      <c r="AA77">
        <v>30661</v>
      </c>
      <c r="AB77">
        <v>51</v>
      </c>
      <c r="AD77">
        <v>0</v>
      </c>
      <c r="AE77">
        <v>0</v>
      </c>
      <c r="AF77">
        <v>287972</v>
      </c>
      <c r="AG77">
        <v>318684</v>
      </c>
    </row>
    <row r="78" spans="1:33" x14ac:dyDescent="0.25">
      <c r="A78" t="s">
        <v>251</v>
      </c>
      <c r="B78" t="s">
        <v>250</v>
      </c>
      <c r="C78" t="s">
        <v>253</v>
      </c>
      <c r="D78" t="s">
        <v>255</v>
      </c>
      <c r="E78">
        <v>2000</v>
      </c>
      <c r="F78" t="s">
        <v>250</v>
      </c>
      <c r="G78" t="s">
        <v>262</v>
      </c>
      <c r="H78" t="s">
        <v>256</v>
      </c>
      <c r="I78" t="s">
        <v>257</v>
      </c>
      <c r="J78" t="s">
        <v>258</v>
      </c>
      <c r="K78" t="s">
        <v>259</v>
      </c>
      <c r="L78" t="s">
        <v>283</v>
      </c>
      <c r="M78" t="s">
        <v>250</v>
      </c>
      <c r="N78" t="s">
        <v>256</v>
      </c>
      <c r="O78" t="s">
        <v>257</v>
      </c>
      <c r="P78" t="s">
        <v>290</v>
      </c>
      <c r="Q78" t="s">
        <v>926</v>
      </c>
      <c r="R78">
        <v>2001</v>
      </c>
      <c r="S78" t="s">
        <v>927</v>
      </c>
      <c r="T78" t="s">
        <v>927</v>
      </c>
      <c r="U78">
        <v>8.94</v>
      </c>
      <c r="V78" t="s">
        <v>269</v>
      </c>
      <c r="W78" t="s">
        <v>289</v>
      </c>
      <c r="X78" t="s">
        <v>928</v>
      </c>
      <c r="Y78">
        <v>1</v>
      </c>
      <c r="Z78" t="s">
        <v>725</v>
      </c>
      <c r="AA78">
        <v>29895</v>
      </c>
      <c r="AB78">
        <v>269</v>
      </c>
      <c r="AD78">
        <v>0</v>
      </c>
      <c r="AE78">
        <v>0</v>
      </c>
      <c r="AF78">
        <v>286405</v>
      </c>
      <c r="AG78">
        <v>316569</v>
      </c>
    </row>
    <row r="79" spans="1:33" x14ac:dyDescent="0.25">
      <c r="A79" t="s">
        <v>251</v>
      </c>
      <c r="B79" t="s">
        <v>250</v>
      </c>
      <c r="C79" t="s">
        <v>253</v>
      </c>
      <c r="D79" t="s">
        <v>255</v>
      </c>
      <c r="E79">
        <v>2000</v>
      </c>
      <c r="F79" t="s">
        <v>250</v>
      </c>
      <c r="G79" t="s">
        <v>262</v>
      </c>
      <c r="H79" t="s">
        <v>256</v>
      </c>
      <c r="I79" t="s">
        <v>257</v>
      </c>
      <c r="J79" t="s">
        <v>258</v>
      </c>
      <c r="K79" t="s">
        <v>259</v>
      </c>
      <c r="L79" t="s">
        <v>283</v>
      </c>
      <c r="M79" t="s">
        <v>250</v>
      </c>
      <c r="N79" t="s">
        <v>256</v>
      </c>
      <c r="O79" t="s">
        <v>257</v>
      </c>
      <c r="P79" t="s">
        <v>290</v>
      </c>
      <c r="Q79" t="s">
        <v>929</v>
      </c>
      <c r="R79">
        <v>2001</v>
      </c>
      <c r="S79" t="s">
        <v>930</v>
      </c>
      <c r="T79" t="s">
        <v>930</v>
      </c>
      <c r="U79">
        <v>6.14</v>
      </c>
      <c r="V79" t="s">
        <v>269</v>
      </c>
      <c r="W79" t="s">
        <v>289</v>
      </c>
      <c r="X79" t="s">
        <v>931</v>
      </c>
      <c r="Y79">
        <v>1</v>
      </c>
      <c r="Z79" t="s">
        <v>725</v>
      </c>
      <c r="AA79">
        <v>26292</v>
      </c>
      <c r="AB79">
        <v>127</v>
      </c>
      <c r="AD79">
        <v>0</v>
      </c>
      <c r="AE79">
        <v>0</v>
      </c>
      <c r="AF79">
        <v>157440</v>
      </c>
      <c r="AG79">
        <v>183859</v>
      </c>
    </row>
    <row r="80" spans="1:33" x14ac:dyDescent="0.25">
      <c r="A80" t="s">
        <v>251</v>
      </c>
      <c r="B80" t="s">
        <v>250</v>
      </c>
      <c r="C80" t="s">
        <v>253</v>
      </c>
      <c r="D80" t="s">
        <v>255</v>
      </c>
      <c r="E80">
        <v>2000</v>
      </c>
      <c r="F80" t="s">
        <v>250</v>
      </c>
      <c r="G80" t="s">
        <v>262</v>
      </c>
      <c r="H80" t="s">
        <v>256</v>
      </c>
      <c r="I80" t="s">
        <v>257</v>
      </c>
      <c r="J80" t="s">
        <v>258</v>
      </c>
      <c r="K80" t="s">
        <v>259</v>
      </c>
      <c r="L80" t="s">
        <v>283</v>
      </c>
      <c r="M80" t="s">
        <v>250</v>
      </c>
      <c r="N80" t="s">
        <v>256</v>
      </c>
      <c r="O80" t="s">
        <v>257</v>
      </c>
      <c r="P80" t="s">
        <v>290</v>
      </c>
      <c r="Q80" t="s">
        <v>932</v>
      </c>
      <c r="R80">
        <v>2001</v>
      </c>
      <c r="S80" t="s">
        <v>916</v>
      </c>
      <c r="T80" t="s">
        <v>916</v>
      </c>
      <c r="U80">
        <v>7.34</v>
      </c>
      <c r="V80" t="s">
        <v>269</v>
      </c>
      <c r="W80" t="s">
        <v>289</v>
      </c>
      <c r="X80" t="s">
        <v>933</v>
      </c>
      <c r="Y80">
        <v>1</v>
      </c>
      <c r="Z80" t="s">
        <v>725</v>
      </c>
      <c r="AA80">
        <v>29092</v>
      </c>
      <c r="AB80">
        <v>60</v>
      </c>
      <c r="AD80">
        <v>0</v>
      </c>
      <c r="AE80">
        <v>0</v>
      </c>
      <c r="AF80">
        <v>358449</v>
      </c>
      <c r="AG80">
        <v>387601</v>
      </c>
    </row>
    <row r="81" spans="1:33" x14ac:dyDescent="0.25">
      <c r="A81" t="s">
        <v>251</v>
      </c>
      <c r="B81" t="s">
        <v>250</v>
      </c>
      <c r="C81" t="s">
        <v>253</v>
      </c>
      <c r="D81" t="s">
        <v>255</v>
      </c>
      <c r="E81">
        <v>2000</v>
      </c>
      <c r="F81" t="s">
        <v>250</v>
      </c>
      <c r="G81" t="s">
        <v>262</v>
      </c>
      <c r="H81" t="s">
        <v>256</v>
      </c>
      <c r="I81" t="s">
        <v>257</v>
      </c>
      <c r="J81" t="s">
        <v>258</v>
      </c>
      <c r="K81" t="s">
        <v>259</v>
      </c>
      <c r="L81" t="s">
        <v>283</v>
      </c>
      <c r="M81" t="s">
        <v>250</v>
      </c>
      <c r="N81" t="s">
        <v>256</v>
      </c>
      <c r="O81" t="s">
        <v>257</v>
      </c>
      <c r="P81" t="s">
        <v>290</v>
      </c>
      <c r="Q81" t="s">
        <v>934</v>
      </c>
      <c r="R81">
        <v>2001</v>
      </c>
      <c r="S81" t="s">
        <v>935</v>
      </c>
      <c r="T81" t="s">
        <v>935</v>
      </c>
      <c r="U81">
        <v>7.89</v>
      </c>
      <c r="V81" t="s">
        <v>292</v>
      </c>
      <c r="W81" t="s">
        <v>289</v>
      </c>
      <c r="X81" t="s">
        <v>936</v>
      </c>
      <c r="Y81">
        <v>1</v>
      </c>
      <c r="Z81" t="s">
        <v>725</v>
      </c>
      <c r="AA81">
        <v>25364</v>
      </c>
      <c r="AB81">
        <v>36</v>
      </c>
      <c r="AD81">
        <v>0</v>
      </c>
      <c r="AE81">
        <v>0</v>
      </c>
      <c r="AF81">
        <v>163924</v>
      </c>
      <c r="AG81">
        <v>189324</v>
      </c>
    </row>
    <row r="82" spans="1:33" x14ac:dyDescent="0.25">
      <c r="A82" t="s">
        <v>251</v>
      </c>
      <c r="B82" t="s">
        <v>250</v>
      </c>
      <c r="C82" t="s">
        <v>253</v>
      </c>
      <c r="D82" t="s">
        <v>255</v>
      </c>
      <c r="E82">
        <v>2000</v>
      </c>
      <c r="F82" t="s">
        <v>250</v>
      </c>
      <c r="G82" t="s">
        <v>262</v>
      </c>
      <c r="H82" t="s">
        <v>256</v>
      </c>
      <c r="I82" t="s">
        <v>257</v>
      </c>
      <c r="J82" t="s">
        <v>258</v>
      </c>
      <c r="K82" t="s">
        <v>259</v>
      </c>
      <c r="L82" t="s">
        <v>283</v>
      </c>
      <c r="M82" t="s">
        <v>250</v>
      </c>
      <c r="N82" t="s">
        <v>256</v>
      </c>
      <c r="O82" t="s">
        <v>257</v>
      </c>
      <c r="P82" t="s">
        <v>290</v>
      </c>
      <c r="Q82" t="s">
        <v>937</v>
      </c>
      <c r="R82">
        <v>2001</v>
      </c>
      <c r="S82" t="s">
        <v>938</v>
      </c>
      <c r="T82" t="s">
        <v>938</v>
      </c>
      <c r="U82">
        <v>6.51</v>
      </c>
      <c r="V82" t="s">
        <v>269</v>
      </c>
      <c r="W82" t="s">
        <v>289</v>
      </c>
      <c r="X82" t="s">
        <v>939</v>
      </c>
      <c r="Y82">
        <v>1</v>
      </c>
      <c r="Z82" t="s">
        <v>725</v>
      </c>
      <c r="AA82">
        <v>27283</v>
      </c>
      <c r="AB82">
        <v>30</v>
      </c>
      <c r="AD82">
        <v>0</v>
      </c>
      <c r="AE82">
        <v>0</v>
      </c>
      <c r="AF82">
        <v>352258</v>
      </c>
      <c r="AG82">
        <v>379571</v>
      </c>
    </row>
    <row r="83" spans="1:33" x14ac:dyDescent="0.25">
      <c r="A83" t="s">
        <v>251</v>
      </c>
      <c r="B83" t="s">
        <v>250</v>
      </c>
      <c r="C83" t="s">
        <v>253</v>
      </c>
      <c r="D83" t="s">
        <v>255</v>
      </c>
      <c r="E83">
        <v>2000</v>
      </c>
      <c r="F83" t="s">
        <v>250</v>
      </c>
      <c r="G83" t="s">
        <v>262</v>
      </c>
      <c r="H83" t="s">
        <v>256</v>
      </c>
      <c r="I83" t="s">
        <v>257</v>
      </c>
      <c r="J83" t="s">
        <v>258</v>
      </c>
      <c r="K83" t="s">
        <v>259</v>
      </c>
      <c r="L83" t="s">
        <v>283</v>
      </c>
      <c r="M83" t="s">
        <v>284</v>
      </c>
      <c r="N83" t="s">
        <v>256</v>
      </c>
      <c r="O83" t="s">
        <v>257</v>
      </c>
      <c r="P83" t="s">
        <v>290</v>
      </c>
      <c r="Q83" t="s">
        <v>940</v>
      </c>
      <c r="R83">
        <v>2001</v>
      </c>
      <c r="S83" t="s">
        <v>927</v>
      </c>
      <c r="T83" t="s">
        <v>927</v>
      </c>
      <c r="U83">
        <v>2.84</v>
      </c>
      <c r="V83" t="s">
        <v>269</v>
      </c>
      <c r="W83" t="s">
        <v>289</v>
      </c>
      <c r="X83" t="s">
        <v>941</v>
      </c>
      <c r="Y83">
        <v>1</v>
      </c>
      <c r="Z83" t="s">
        <v>725</v>
      </c>
      <c r="AA83">
        <v>30451</v>
      </c>
      <c r="AB83">
        <v>0</v>
      </c>
      <c r="AD83">
        <v>0</v>
      </c>
      <c r="AE83">
        <v>0</v>
      </c>
      <c r="AF83">
        <v>156996</v>
      </c>
      <c r="AG83">
        <v>187447</v>
      </c>
    </row>
    <row r="84" spans="1:33" x14ac:dyDescent="0.25">
      <c r="A84" t="s">
        <v>251</v>
      </c>
      <c r="B84" t="s">
        <v>250</v>
      </c>
      <c r="C84" t="s">
        <v>253</v>
      </c>
      <c r="D84" t="s">
        <v>255</v>
      </c>
      <c r="E84">
        <v>2000</v>
      </c>
      <c r="F84" t="s">
        <v>250</v>
      </c>
      <c r="G84" t="s">
        <v>262</v>
      </c>
      <c r="H84" t="s">
        <v>256</v>
      </c>
      <c r="I84" t="s">
        <v>257</v>
      </c>
      <c r="J84" t="s">
        <v>258</v>
      </c>
      <c r="K84" t="s">
        <v>259</v>
      </c>
      <c r="L84" t="s">
        <v>283</v>
      </c>
      <c r="M84" t="s">
        <v>730</v>
      </c>
      <c r="N84" t="s">
        <v>256</v>
      </c>
      <c r="O84" t="s">
        <v>257</v>
      </c>
      <c r="P84" t="s">
        <v>855</v>
      </c>
      <c r="Q84" t="s">
        <v>942</v>
      </c>
      <c r="R84">
        <v>2001</v>
      </c>
      <c r="S84" t="s">
        <v>943</v>
      </c>
      <c r="T84" t="s">
        <v>943</v>
      </c>
      <c r="U84">
        <v>0</v>
      </c>
      <c r="V84" t="s">
        <v>269</v>
      </c>
      <c r="W84" t="s">
        <v>289</v>
      </c>
      <c r="Y84">
        <v>1</v>
      </c>
      <c r="AA84">
        <v>0</v>
      </c>
      <c r="AB84">
        <v>0</v>
      </c>
      <c r="AD84">
        <v>0</v>
      </c>
      <c r="AE84">
        <v>0</v>
      </c>
      <c r="AF84">
        <v>257489</v>
      </c>
      <c r="AG84">
        <v>257489</v>
      </c>
    </row>
    <row r="85" spans="1:33" x14ac:dyDescent="0.25">
      <c r="A85" t="s">
        <v>251</v>
      </c>
      <c r="B85" t="s">
        <v>250</v>
      </c>
      <c r="C85" t="s">
        <v>253</v>
      </c>
      <c r="D85" t="s">
        <v>255</v>
      </c>
      <c r="E85">
        <v>2000</v>
      </c>
      <c r="F85" t="s">
        <v>250</v>
      </c>
      <c r="G85" t="s">
        <v>262</v>
      </c>
      <c r="H85" t="s">
        <v>256</v>
      </c>
      <c r="I85" t="s">
        <v>257</v>
      </c>
      <c r="J85" t="s">
        <v>258</v>
      </c>
      <c r="K85" t="s">
        <v>259</v>
      </c>
      <c r="L85" t="s">
        <v>283</v>
      </c>
      <c r="M85" t="s">
        <v>854</v>
      </c>
      <c r="N85" t="s">
        <v>256</v>
      </c>
      <c r="O85" t="s">
        <v>257</v>
      </c>
      <c r="P85" t="s">
        <v>855</v>
      </c>
      <c r="Q85" t="s">
        <v>944</v>
      </c>
      <c r="R85">
        <v>2001</v>
      </c>
      <c r="S85" t="s">
        <v>943</v>
      </c>
      <c r="T85" t="s">
        <v>943</v>
      </c>
      <c r="U85">
        <v>0</v>
      </c>
      <c r="V85" t="s">
        <v>269</v>
      </c>
      <c r="W85" t="s">
        <v>289</v>
      </c>
      <c r="X85" t="s">
        <v>945</v>
      </c>
      <c r="Y85">
        <v>1</v>
      </c>
      <c r="AA85">
        <v>0</v>
      </c>
      <c r="AB85">
        <v>0</v>
      </c>
      <c r="AD85">
        <v>0</v>
      </c>
      <c r="AE85">
        <v>0</v>
      </c>
      <c r="AF85">
        <v>90594</v>
      </c>
      <c r="AG85">
        <v>90594</v>
      </c>
    </row>
    <row r="86" spans="1:33" x14ac:dyDescent="0.25">
      <c r="A86" t="s">
        <v>251</v>
      </c>
      <c r="B86" t="s">
        <v>250</v>
      </c>
      <c r="C86" t="s">
        <v>253</v>
      </c>
      <c r="D86" t="s">
        <v>255</v>
      </c>
      <c r="E86">
        <v>2000</v>
      </c>
      <c r="F86" t="s">
        <v>250</v>
      </c>
      <c r="G86" t="s">
        <v>262</v>
      </c>
      <c r="H86" t="s">
        <v>256</v>
      </c>
      <c r="I86" t="s">
        <v>257</v>
      </c>
      <c r="J86" t="s">
        <v>258</v>
      </c>
      <c r="K86" t="s">
        <v>259</v>
      </c>
      <c r="L86" t="s">
        <v>283</v>
      </c>
      <c r="M86" t="s">
        <v>882</v>
      </c>
      <c r="N86" t="s">
        <v>256</v>
      </c>
      <c r="O86" t="s">
        <v>257</v>
      </c>
      <c r="P86" t="s">
        <v>855</v>
      </c>
      <c r="Q86" t="s">
        <v>946</v>
      </c>
      <c r="R86">
        <v>2000</v>
      </c>
      <c r="S86" t="s">
        <v>947</v>
      </c>
      <c r="T86" t="s">
        <v>947</v>
      </c>
      <c r="U86">
        <v>0</v>
      </c>
      <c r="V86" t="s">
        <v>269</v>
      </c>
      <c r="W86" t="s">
        <v>289</v>
      </c>
      <c r="Y86">
        <v>1</v>
      </c>
      <c r="AA86">
        <v>0</v>
      </c>
      <c r="AB86">
        <v>0</v>
      </c>
      <c r="AD86">
        <v>0</v>
      </c>
      <c r="AE86">
        <v>0</v>
      </c>
      <c r="AF86">
        <v>4148</v>
      </c>
      <c r="AG86">
        <v>4148</v>
      </c>
    </row>
    <row r="87" spans="1:33" x14ac:dyDescent="0.25">
      <c r="A87" t="s">
        <v>251</v>
      </c>
      <c r="B87" t="s">
        <v>250</v>
      </c>
      <c r="C87" t="s">
        <v>253</v>
      </c>
      <c r="D87" t="s">
        <v>255</v>
      </c>
      <c r="E87">
        <v>2000</v>
      </c>
      <c r="F87" t="s">
        <v>250</v>
      </c>
      <c r="G87" t="s">
        <v>262</v>
      </c>
      <c r="H87" t="s">
        <v>256</v>
      </c>
      <c r="I87" t="s">
        <v>257</v>
      </c>
      <c r="J87" t="s">
        <v>258</v>
      </c>
      <c r="K87" t="s">
        <v>259</v>
      </c>
      <c r="L87" t="s">
        <v>283</v>
      </c>
      <c r="M87" t="s">
        <v>739</v>
      </c>
      <c r="N87" t="s">
        <v>256</v>
      </c>
      <c r="O87" t="s">
        <v>257</v>
      </c>
      <c r="P87" t="s">
        <v>855</v>
      </c>
      <c r="Q87" t="s">
        <v>948</v>
      </c>
      <c r="R87">
        <v>2001</v>
      </c>
      <c r="S87" t="s">
        <v>949</v>
      </c>
      <c r="T87" t="s">
        <v>949</v>
      </c>
      <c r="U87">
        <v>0</v>
      </c>
      <c r="V87" t="s">
        <v>269</v>
      </c>
      <c r="W87" t="s">
        <v>289</v>
      </c>
      <c r="Y87">
        <v>1</v>
      </c>
      <c r="AA87">
        <v>0</v>
      </c>
      <c r="AB87">
        <v>0</v>
      </c>
      <c r="AD87">
        <v>0</v>
      </c>
      <c r="AE87">
        <v>0</v>
      </c>
      <c r="AF87">
        <v>10000</v>
      </c>
      <c r="AG87">
        <v>10000</v>
      </c>
    </row>
    <row r="88" spans="1:33" x14ac:dyDescent="0.25">
      <c r="A88" t="s">
        <v>251</v>
      </c>
      <c r="B88" t="s">
        <v>250</v>
      </c>
      <c r="C88" t="s">
        <v>253</v>
      </c>
      <c r="D88" t="s">
        <v>255</v>
      </c>
      <c r="E88">
        <v>2000</v>
      </c>
      <c r="F88" t="s">
        <v>250</v>
      </c>
      <c r="G88" t="s">
        <v>262</v>
      </c>
      <c r="H88" t="s">
        <v>256</v>
      </c>
      <c r="I88" t="s">
        <v>257</v>
      </c>
      <c r="J88" t="s">
        <v>258</v>
      </c>
      <c r="K88" t="s">
        <v>259</v>
      </c>
      <c r="L88" t="s">
        <v>260</v>
      </c>
      <c r="M88" t="s">
        <v>261</v>
      </c>
      <c r="N88" t="s">
        <v>256</v>
      </c>
      <c r="O88" t="s">
        <v>257</v>
      </c>
      <c r="P88" t="s">
        <v>264</v>
      </c>
      <c r="Q88" t="s">
        <v>950</v>
      </c>
      <c r="R88">
        <v>2001</v>
      </c>
      <c r="S88" t="s">
        <v>951</v>
      </c>
      <c r="T88" t="s">
        <v>922</v>
      </c>
      <c r="U88">
        <v>6.4</v>
      </c>
      <c r="V88" t="s">
        <v>269</v>
      </c>
      <c r="W88" t="s">
        <v>289</v>
      </c>
      <c r="X88" t="s">
        <v>952</v>
      </c>
      <c r="Y88">
        <v>1</v>
      </c>
      <c r="AA88">
        <v>0</v>
      </c>
      <c r="AB88">
        <v>0</v>
      </c>
      <c r="AD88">
        <v>0</v>
      </c>
      <c r="AE88">
        <v>0</v>
      </c>
      <c r="AF88">
        <v>213239</v>
      </c>
      <c r="AG88">
        <v>213239</v>
      </c>
    </row>
    <row r="89" spans="1:33" x14ac:dyDescent="0.25">
      <c r="A89" t="s">
        <v>251</v>
      </c>
      <c r="B89" t="s">
        <v>250</v>
      </c>
      <c r="C89" t="s">
        <v>253</v>
      </c>
      <c r="D89" t="s">
        <v>255</v>
      </c>
      <c r="E89">
        <v>2000</v>
      </c>
      <c r="F89" t="s">
        <v>250</v>
      </c>
      <c r="G89" t="s">
        <v>262</v>
      </c>
      <c r="H89" t="s">
        <v>256</v>
      </c>
      <c r="I89" t="s">
        <v>257</v>
      </c>
      <c r="J89" t="s">
        <v>258</v>
      </c>
      <c r="K89" t="s">
        <v>259</v>
      </c>
      <c r="L89" t="s">
        <v>283</v>
      </c>
      <c r="M89" t="s">
        <v>739</v>
      </c>
      <c r="N89" t="s">
        <v>256</v>
      </c>
      <c r="O89" t="s">
        <v>257</v>
      </c>
      <c r="P89" t="s">
        <v>953</v>
      </c>
      <c r="Q89" t="s">
        <v>954</v>
      </c>
      <c r="R89">
        <v>2001</v>
      </c>
      <c r="S89" t="s">
        <v>955</v>
      </c>
      <c r="T89" t="s">
        <v>955</v>
      </c>
      <c r="U89">
        <v>0.53</v>
      </c>
      <c r="V89" t="s">
        <v>269</v>
      </c>
      <c r="W89" t="s">
        <v>289</v>
      </c>
      <c r="X89" t="s">
        <v>956</v>
      </c>
      <c r="Y89">
        <v>1</v>
      </c>
      <c r="AA89">
        <v>0</v>
      </c>
      <c r="AB89">
        <v>0</v>
      </c>
      <c r="AD89">
        <v>0</v>
      </c>
      <c r="AE89">
        <v>0</v>
      </c>
      <c r="AF89">
        <v>555318</v>
      </c>
      <c r="AG89">
        <v>555318</v>
      </c>
    </row>
    <row r="90" spans="1:33" x14ac:dyDescent="0.25">
      <c r="A90" t="s">
        <v>251</v>
      </c>
      <c r="B90" t="s">
        <v>250</v>
      </c>
      <c r="C90" t="s">
        <v>253</v>
      </c>
      <c r="D90" t="s">
        <v>255</v>
      </c>
      <c r="E90">
        <v>2001</v>
      </c>
      <c r="F90" t="s">
        <v>250</v>
      </c>
      <c r="G90" t="s">
        <v>262</v>
      </c>
      <c r="H90" t="s">
        <v>256</v>
      </c>
      <c r="I90" t="s">
        <v>257</v>
      </c>
      <c r="J90" t="s">
        <v>258</v>
      </c>
      <c r="K90" t="s">
        <v>259</v>
      </c>
      <c r="L90" t="s">
        <v>260</v>
      </c>
      <c r="M90" t="s">
        <v>261</v>
      </c>
      <c r="N90" t="s">
        <v>256</v>
      </c>
      <c r="O90" t="s">
        <v>257</v>
      </c>
      <c r="P90" t="s">
        <v>264</v>
      </c>
      <c r="Q90" t="s">
        <v>957</v>
      </c>
      <c r="R90">
        <v>2002</v>
      </c>
      <c r="S90" t="s">
        <v>958</v>
      </c>
      <c r="T90" t="s">
        <v>958</v>
      </c>
      <c r="U90">
        <v>9.4</v>
      </c>
      <c r="V90" t="s">
        <v>269</v>
      </c>
      <c r="W90" t="s">
        <v>289</v>
      </c>
      <c r="X90" t="s">
        <v>959</v>
      </c>
      <c r="Y90">
        <v>1</v>
      </c>
      <c r="Z90" t="s">
        <v>725</v>
      </c>
      <c r="AA90">
        <v>24715</v>
      </c>
      <c r="AB90">
        <v>9</v>
      </c>
      <c r="AD90">
        <v>0</v>
      </c>
      <c r="AE90">
        <v>0</v>
      </c>
      <c r="AF90">
        <v>164237</v>
      </c>
      <c r="AG90">
        <v>188961</v>
      </c>
    </row>
    <row r="91" spans="1:33" x14ac:dyDescent="0.25">
      <c r="A91" t="s">
        <v>251</v>
      </c>
      <c r="B91" t="s">
        <v>250</v>
      </c>
      <c r="C91" t="s">
        <v>253</v>
      </c>
      <c r="D91" t="s">
        <v>255</v>
      </c>
      <c r="E91">
        <v>2001</v>
      </c>
      <c r="F91" t="s">
        <v>250</v>
      </c>
      <c r="G91" t="s">
        <v>262</v>
      </c>
      <c r="H91" t="s">
        <v>256</v>
      </c>
      <c r="I91" t="s">
        <v>257</v>
      </c>
      <c r="J91" t="s">
        <v>258</v>
      </c>
      <c r="K91" t="s">
        <v>259</v>
      </c>
      <c r="L91" t="s">
        <v>260</v>
      </c>
      <c r="M91" t="s">
        <v>261</v>
      </c>
      <c r="N91" t="s">
        <v>256</v>
      </c>
      <c r="O91" t="s">
        <v>257</v>
      </c>
      <c r="P91" t="s">
        <v>264</v>
      </c>
      <c r="Q91" t="s">
        <v>960</v>
      </c>
      <c r="R91">
        <v>2002</v>
      </c>
      <c r="S91" t="s">
        <v>958</v>
      </c>
      <c r="T91" t="s">
        <v>958</v>
      </c>
      <c r="U91">
        <v>8.86</v>
      </c>
      <c r="V91" t="s">
        <v>269</v>
      </c>
      <c r="W91" t="s">
        <v>289</v>
      </c>
      <c r="X91" t="s">
        <v>961</v>
      </c>
      <c r="Y91">
        <v>1</v>
      </c>
      <c r="Z91" t="s">
        <v>725</v>
      </c>
      <c r="AA91">
        <v>28131</v>
      </c>
      <c r="AB91">
        <v>0</v>
      </c>
      <c r="AD91">
        <v>0</v>
      </c>
      <c r="AE91">
        <v>0</v>
      </c>
      <c r="AF91">
        <v>161306</v>
      </c>
      <c r="AG91">
        <v>189437</v>
      </c>
    </row>
    <row r="92" spans="1:33" x14ac:dyDescent="0.25">
      <c r="A92" t="s">
        <v>251</v>
      </c>
      <c r="B92" t="s">
        <v>250</v>
      </c>
      <c r="C92" t="s">
        <v>253</v>
      </c>
      <c r="D92" t="s">
        <v>255</v>
      </c>
      <c r="E92">
        <v>2001</v>
      </c>
      <c r="F92" t="s">
        <v>250</v>
      </c>
      <c r="G92" t="s">
        <v>262</v>
      </c>
      <c r="H92" t="s">
        <v>256</v>
      </c>
      <c r="I92" t="s">
        <v>257</v>
      </c>
      <c r="J92" t="s">
        <v>258</v>
      </c>
      <c r="K92" t="s">
        <v>259</v>
      </c>
      <c r="L92" t="s">
        <v>260</v>
      </c>
      <c r="M92" t="s">
        <v>261</v>
      </c>
      <c r="N92" t="s">
        <v>256</v>
      </c>
      <c r="O92" t="s">
        <v>257</v>
      </c>
      <c r="P92" t="s">
        <v>264</v>
      </c>
      <c r="Q92" t="s">
        <v>962</v>
      </c>
      <c r="R92">
        <v>2002</v>
      </c>
      <c r="S92" t="s">
        <v>963</v>
      </c>
      <c r="T92" t="s">
        <v>963</v>
      </c>
      <c r="U92">
        <v>9.0500000000000007</v>
      </c>
      <c r="V92" t="s">
        <v>269</v>
      </c>
      <c r="W92" t="s">
        <v>289</v>
      </c>
      <c r="X92" t="s">
        <v>964</v>
      </c>
      <c r="Y92">
        <v>1</v>
      </c>
      <c r="Z92" t="s">
        <v>725</v>
      </c>
      <c r="AA92">
        <v>30964</v>
      </c>
      <c r="AB92">
        <v>58</v>
      </c>
      <c r="AD92">
        <v>0</v>
      </c>
      <c r="AE92">
        <v>0</v>
      </c>
      <c r="AF92">
        <v>185305</v>
      </c>
      <c r="AG92">
        <v>216327</v>
      </c>
    </row>
    <row r="93" spans="1:33" x14ac:dyDescent="0.25">
      <c r="A93" t="s">
        <v>251</v>
      </c>
      <c r="B93" t="s">
        <v>250</v>
      </c>
      <c r="C93" t="s">
        <v>253</v>
      </c>
      <c r="D93" t="s">
        <v>255</v>
      </c>
      <c r="E93">
        <v>2001</v>
      </c>
      <c r="F93" t="s">
        <v>250</v>
      </c>
      <c r="G93" t="s">
        <v>262</v>
      </c>
      <c r="H93" t="s">
        <v>256</v>
      </c>
      <c r="I93" t="s">
        <v>257</v>
      </c>
      <c r="J93" t="s">
        <v>258</v>
      </c>
      <c r="K93" t="s">
        <v>259</v>
      </c>
      <c r="L93" t="s">
        <v>260</v>
      </c>
      <c r="M93" t="s">
        <v>261</v>
      </c>
      <c r="N93" t="s">
        <v>256</v>
      </c>
      <c r="O93" t="s">
        <v>257</v>
      </c>
      <c r="P93" t="s">
        <v>264</v>
      </c>
      <c r="Q93" t="s">
        <v>965</v>
      </c>
      <c r="R93">
        <v>2002</v>
      </c>
      <c r="S93" t="s">
        <v>966</v>
      </c>
      <c r="T93" t="s">
        <v>967</v>
      </c>
      <c r="U93">
        <v>6.9</v>
      </c>
      <c r="V93" t="s">
        <v>269</v>
      </c>
      <c r="W93" t="s">
        <v>289</v>
      </c>
      <c r="X93" t="s">
        <v>968</v>
      </c>
      <c r="Y93">
        <v>1</v>
      </c>
      <c r="Z93" t="s">
        <v>725</v>
      </c>
      <c r="AA93">
        <v>29689</v>
      </c>
      <c r="AB93">
        <v>0</v>
      </c>
      <c r="AD93">
        <v>0</v>
      </c>
      <c r="AE93">
        <v>0</v>
      </c>
      <c r="AF93">
        <v>177884</v>
      </c>
      <c r="AG93">
        <v>207573</v>
      </c>
    </row>
    <row r="94" spans="1:33" x14ac:dyDescent="0.25">
      <c r="A94" t="s">
        <v>251</v>
      </c>
      <c r="B94" t="s">
        <v>250</v>
      </c>
      <c r="C94" t="s">
        <v>253</v>
      </c>
      <c r="D94" t="s">
        <v>255</v>
      </c>
      <c r="E94">
        <v>2001</v>
      </c>
      <c r="F94" t="s">
        <v>250</v>
      </c>
      <c r="G94" t="s">
        <v>262</v>
      </c>
      <c r="H94" t="s">
        <v>256</v>
      </c>
      <c r="I94" t="s">
        <v>257</v>
      </c>
      <c r="J94" t="s">
        <v>258</v>
      </c>
      <c r="K94" t="s">
        <v>259</v>
      </c>
      <c r="L94" t="s">
        <v>283</v>
      </c>
      <c r="M94" t="s">
        <v>250</v>
      </c>
      <c r="N94" t="s">
        <v>256</v>
      </c>
      <c r="O94" t="s">
        <v>257</v>
      </c>
      <c r="P94" t="s">
        <v>290</v>
      </c>
      <c r="Q94" t="s">
        <v>969</v>
      </c>
      <c r="R94">
        <v>2002</v>
      </c>
      <c r="S94" t="s">
        <v>970</v>
      </c>
      <c r="T94" t="s">
        <v>970</v>
      </c>
      <c r="U94">
        <v>8.65</v>
      </c>
      <c r="V94" t="s">
        <v>292</v>
      </c>
      <c r="W94" t="s">
        <v>289</v>
      </c>
      <c r="X94" t="s">
        <v>971</v>
      </c>
      <c r="Y94">
        <v>1</v>
      </c>
      <c r="Z94" t="s">
        <v>725</v>
      </c>
      <c r="AA94">
        <v>30285</v>
      </c>
      <c r="AB94">
        <v>153</v>
      </c>
      <c r="AD94">
        <v>0</v>
      </c>
      <c r="AE94">
        <v>0</v>
      </c>
      <c r="AF94">
        <v>287556</v>
      </c>
      <c r="AG94">
        <v>317994</v>
      </c>
    </row>
    <row r="95" spans="1:33" x14ac:dyDescent="0.25">
      <c r="A95" t="s">
        <v>251</v>
      </c>
      <c r="B95" t="s">
        <v>250</v>
      </c>
      <c r="C95" t="s">
        <v>253</v>
      </c>
      <c r="D95" t="s">
        <v>255</v>
      </c>
      <c r="E95">
        <v>2001</v>
      </c>
      <c r="F95" t="s">
        <v>250</v>
      </c>
      <c r="G95" t="s">
        <v>262</v>
      </c>
      <c r="H95" t="s">
        <v>256</v>
      </c>
      <c r="I95" t="s">
        <v>257</v>
      </c>
      <c r="J95" t="s">
        <v>258</v>
      </c>
      <c r="K95" t="s">
        <v>259</v>
      </c>
      <c r="L95" t="s">
        <v>283</v>
      </c>
      <c r="M95" t="s">
        <v>250</v>
      </c>
      <c r="N95" t="s">
        <v>256</v>
      </c>
      <c r="O95" t="s">
        <v>257</v>
      </c>
      <c r="P95" t="s">
        <v>290</v>
      </c>
      <c r="Q95" t="s">
        <v>972</v>
      </c>
      <c r="R95">
        <v>2002</v>
      </c>
      <c r="S95" t="s">
        <v>967</v>
      </c>
      <c r="T95" t="s">
        <v>967</v>
      </c>
      <c r="U95">
        <v>8.4</v>
      </c>
      <c r="V95" t="s">
        <v>292</v>
      </c>
      <c r="W95" t="s">
        <v>289</v>
      </c>
      <c r="X95" t="s">
        <v>973</v>
      </c>
      <c r="Y95">
        <v>1</v>
      </c>
      <c r="Z95" t="s">
        <v>725</v>
      </c>
      <c r="AA95">
        <v>29922</v>
      </c>
      <c r="AB95">
        <v>14</v>
      </c>
      <c r="AD95">
        <v>0</v>
      </c>
      <c r="AE95">
        <v>0</v>
      </c>
      <c r="AF95">
        <v>289864</v>
      </c>
      <c r="AG95">
        <v>319800</v>
      </c>
    </row>
    <row r="96" spans="1:33" x14ac:dyDescent="0.25">
      <c r="A96" t="s">
        <v>251</v>
      </c>
      <c r="B96" t="s">
        <v>250</v>
      </c>
      <c r="C96" t="s">
        <v>253</v>
      </c>
      <c r="D96" t="s">
        <v>255</v>
      </c>
      <c r="E96">
        <v>2001</v>
      </c>
      <c r="F96" t="s">
        <v>250</v>
      </c>
      <c r="G96" t="s">
        <v>262</v>
      </c>
      <c r="H96" t="s">
        <v>256</v>
      </c>
      <c r="I96" t="s">
        <v>257</v>
      </c>
      <c r="J96" t="s">
        <v>258</v>
      </c>
      <c r="K96" t="s">
        <v>259</v>
      </c>
      <c r="L96" t="s">
        <v>283</v>
      </c>
      <c r="M96" t="s">
        <v>250</v>
      </c>
      <c r="N96" t="s">
        <v>256</v>
      </c>
      <c r="O96" t="s">
        <v>257</v>
      </c>
      <c r="P96" t="s">
        <v>290</v>
      </c>
      <c r="Q96" t="s">
        <v>974</v>
      </c>
      <c r="R96">
        <v>2002</v>
      </c>
      <c r="S96" t="s">
        <v>967</v>
      </c>
      <c r="T96" t="s">
        <v>967</v>
      </c>
      <c r="U96">
        <v>7.53</v>
      </c>
      <c r="V96" t="s">
        <v>292</v>
      </c>
      <c r="W96" t="s">
        <v>289</v>
      </c>
      <c r="X96" t="s">
        <v>975</v>
      </c>
      <c r="Y96">
        <v>1</v>
      </c>
      <c r="Z96" t="s">
        <v>725</v>
      </c>
      <c r="AA96">
        <v>31508</v>
      </c>
      <c r="AB96">
        <v>35</v>
      </c>
      <c r="AD96">
        <v>0</v>
      </c>
      <c r="AE96">
        <v>0</v>
      </c>
      <c r="AF96">
        <v>282876</v>
      </c>
      <c r="AG96">
        <v>314419</v>
      </c>
    </row>
    <row r="97" spans="1:33" x14ac:dyDescent="0.25">
      <c r="A97" t="s">
        <v>251</v>
      </c>
      <c r="B97" t="s">
        <v>250</v>
      </c>
      <c r="C97" t="s">
        <v>253</v>
      </c>
      <c r="D97" t="s">
        <v>255</v>
      </c>
      <c r="E97">
        <v>2001</v>
      </c>
      <c r="F97" t="s">
        <v>250</v>
      </c>
      <c r="G97" t="s">
        <v>262</v>
      </c>
      <c r="H97" t="s">
        <v>256</v>
      </c>
      <c r="I97" t="s">
        <v>257</v>
      </c>
      <c r="J97" t="s">
        <v>258</v>
      </c>
      <c r="K97" t="s">
        <v>259</v>
      </c>
      <c r="L97" t="s">
        <v>283</v>
      </c>
      <c r="M97" t="s">
        <v>250</v>
      </c>
      <c r="N97" t="s">
        <v>256</v>
      </c>
      <c r="O97" t="s">
        <v>257</v>
      </c>
      <c r="P97" t="s">
        <v>290</v>
      </c>
      <c r="Q97" t="s">
        <v>976</v>
      </c>
      <c r="R97">
        <v>2002</v>
      </c>
      <c r="S97" t="s">
        <v>977</v>
      </c>
      <c r="T97" t="s">
        <v>978</v>
      </c>
      <c r="U97">
        <v>7.35</v>
      </c>
      <c r="V97" t="s">
        <v>292</v>
      </c>
      <c r="W97" t="s">
        <v>289</v>
      </c>
      <c r="X97" t="s">
        <v>979</v>
      </c>
      <c r="Y97">
        <v>1</v>
      </c>
      <c r="Z97" t="s">
        <v>725</v>
      </c>
      <c r="AA97">
        <v>31732</v>
      </c>
      <c r="AB97">
        <v>35</v>
      </c>
      <c r="AD97">
        <v>0</v>
      </c>
      <c r="AE97">
        <v>0</v>
      </c>
      <c r="AF97">
        <v>366491</v>
      </c>
      <c r="AG97">
        <v>398258</v>
      </c>
    </row>
    <row r="98" spans="1:33" x14ac:dyDescent="0.25">
      <c r="A98" t="s">
        <v>251</v>
      </c>
      <c r="B98" t="s">
        <v>250</v>
      </c>
      <c r="C98" t="s">
        <v>253</v>
      </c>
      <c r="D98" t="s">
        <v>255</v>
      </c>
      <c r="E98">
        <v>2001</v>
      </c>
      <c r="F98" t="s">
        <v>250</v>
      </c>
      <c r="G98" t="s">
        <v>262</v>
      </c>
      <c r="H98" t="s">
        <v>256</v>
      </c>
      <c r="I98" t="s">
        <v>257</v>
      </c>
      <c r="J98" t="s">
        <v>258</v>
      </c>
      <c r="K98" t="s">
        <v>259</v>
      </c>
      <c r="L98" t="s">
        <v>283</v>
      </c>
      <c r="M98" t="s">
        <v>250</v>
      </c>
      <c r="N98" t="s">
        <v>256</v>
      </c>
      <c r="O98" t="s">
        <v>257</v>
      </c>
      <c r="P98" t="s">
        <v>290</v>
      </c>
      <c r="Q98" t="s">
        <v>980</v>
      </c>
      <c r="R98">
        <v>2002</v>
      </c>
      <c r="S98" t="s">
        <v>981</v>
      </c>
      <c r="T98" t="s">
        <v>981</v>
      </c>
      <c r="U98">
        <v>8.07</v>
      </c>
      <c r="V98" t="s">
        <v>292</v>
      </c>
      <c r="W98" t="s">
        <v>289</v>
      </c>
      <c r="X98" t="s">
        <v>982</v>
      </c>
      <c r="Y98">
        <v>1</v>
      </c>
      <c r="Z98" t="s">
        <v>725</v>
      </c>
      <c r="AA98">
        <v>31330</v>
      </c>
      <c r="AB98">
        <v>0</v>
      </c>
      <c r="AD98">
        <v>0</v>
      </c>
      <c r="AE98">
        <v>0</v>
      </c>
      <c r="AF98">
        <v>167549</v>
      </c>
      <c r="AG98">
        <v>198879</v>
      </c>
    </row>
    <row r="99" spans="1:33" x14ac:dyDescent="0.25">
      <c r="A99" t="s">
        <v>251</v>
      </c>
      <c r="B99" t="s">
        <v>250</v>
      </c>
      <c r="C99" t="s">
        <v>253</v>
      </c>
      <c r="D99" t="s">
        <v>255</v>
      </c>
      <c r="E99">
        <v>2001</v>
      </c>
      <c r="F99" t="s">
        <v>250</v>
      </c>
      <c r="G99" t="s">
        <v>262</v>
      </c>
      <c r="H99" t="s">
        <v>256</v>
      </c>
      <c r="I99" t="s">
        <v>257</v>
      </c>
      <c r="J99" t="s">
        <v>258</v>
      </c>
      <c r="K99" t="s">
        <v>259</v>
      </c>
      <c r="L99" t="s">
        <v>283</v>
      </c>
      <c r="M99" t="s">
        <v>250</v>
      </c>
      <c r="N99" t="s">
        <v>256</v>
      </c>
      <c r="O99" t="s">
        <v>257</v>
      </c>
      <c r="P99" t="s">
        <v>290</v>
      </c>
      <c r="Q99" t="s">
        <v>983</v>
      </c>
      <c r="R99">
        <v>2002</v>
      </c>
      <c r="S99" t="s">
        <v>984</v>
      </c>
      <c r="T99" t="s">
        <v>984</v>
      </c>
      <c r="U99">
        <v>7.49</v>
      </c>
      <c r="V99" t="s">
        <v>292</v>
      </c>
      <c r="W99" t="s">
        <v>289</v>
      </c>
      <c r="X99" t="s">
        <v>985</v>
      </c>
      <c r="Y99">
        <v>1</v>
      </c>
      <c r="Z99" t="s">
        <v>725</v>
      </c>
      <c r="AA99">
        <v>31520</v>
      </c>
      <c r="AB99">
        <v>44</v>
      </c>
      <c r="AD99">
        <v>0</v>
      </c>
      <c r="AE99">
        <v>0</v>
      </c>
      <c r="AF99">
        <v>173095</v>
      </c>
      <c r="AG99">
        <v>204659</v>
      </c>
    </row>
    <row r="100" spans="1:33" x14ac:dyDescent="0.25">
      <c r="A100" t="s">
        <v>251</v>
      </c>
      <c r="B100" t="s">
        <v>250</v>
      </c>
      <c r="C100" t="s">
        <v>253</v>
      </c>
      <c r="D100" t="s">
        <v>255</v>
      </c>
      <c r="E100">
        <v>2001</v>
      </c>
      <c r="F100" t="s">
        <v>250</v>
      </c>
      <c r="G100" t="s">
        <v>262</v>
      </c>
      <c r="H100" t="s">
        <v>256</v>
      </c>
      <c r="I100" t="s">
        <v>257</v>
      </c>
      <c r="J100" t="s">
        <v>258</v>
      </c>
      <c r="K100" t="s">
        <v>259</v>
      </c>
      <c r="L100" t="s">
        <v>283</v>
      </c>
      <c r="M100" t="s">
        <v>250</v>
      </c>
      <c r="N100" t="s">
        <v>256</v>
      </c>
      <c r="O100" t="s">
        <v>257</v>
      </c>
      <c r="P100" t="s">
        <v>290</v>
      </c>
      <c r="Q100" t="s">
        <v>986</v>
      </c>
      <c r="R100">
        <v>2002</v>
      </c>
      <c r="S100" t="s">
        <v>987</v>
      </c>
      <c r="T100" t="s">
        <v>988</v>
      </c>
      <c r="U100">
        <v>7.04</v>
      </c>
      <c r="V100" t="s">
        <v>292</v>
      </c>
      <c r="W100" t="s">
        <v>289</v>
      </c>
      <c r="X100" t="s">
        <v>989</v>
      </c>
      <c r="Y100">
        <v>1</v>
      </c>
      <c r="Z100" t="s">
        <v>725</v>
      </c>
      <c r="AA100">
        <v>32137</v>
      </c>
      <c r="AB100">
        <v>20</v>
      </c>
      <c r="AD100">
        <v>0</v>
      </c>
      <c r="AE100">
        <v>0</v>
      </c>
      <c r="AF100">
        <v>371326</v>
      </c>
      <c r="AG100">
        <v>403483</v>
      </c>
    </row>
    <row r="101" spans="1:33" x14ac:dyDescent="0.25">
      <c r="A101" t="s">
        <v>251</v>
      </c>
      <c r="B101" t="s">
        <v>250</v>
      </c>
      <c r="C101" t="s">
        <v>253</v>
      </c>
      <c r="D101" t="s">
        <v>255</v>
      </c>
      <c r="E101">
        <v>2001</v>
      </c>
      <c r="F101" t="s">
        <v>250</v>
      </c>
      <c r="G101" t="s">
        <v>262</v>
      </c>
      <c r="H101" t="s">
        <v>256</v>
      </c>
      <c r="I101" t="s">
        <v>257</v>
      </c>
      <c r="J101" t="s">
        <v>258</v>
      </c>
      <c r="K101" t="s">
        <v>259</v>
      </c>
      <c r="L101" t="s">
        <v>283</v>
      </c>
      <c r="M101" t="s">
        <v>990</v>
      </c>
      <c r="N101" t="s">
        <v>256</v>
      </c>
      <c r="O101" t="s">
        <v>257</v>
      </c>
      <c r="P101" t="s">
        <v>290</v>
      </c>
      <c r="Q101" t="s">
        <v>991</v>
      </c>
      <c r="R101">
        <v>2002</v>
      </c>
      <c r="S101" t="s">
        <v>992</v>
      </c>
      <c r="T101" t="s">
        <v>992</v>
      </c>
      <c r="U101">
        <v>2.9</v>
      </c>
      <c r="V101" t="s">
        <v>269</v>
      </c>
      <c r="W101" t="s">
        <v>289</v>
      </c>
      <c r="X101" t="s">
        <v>993</v>
      </c>
      <c r="Y101">
        <v>1</v>
      </c>
      <c r="Z101" t="s">
        <v>725</v>
      </c>
      <c r="AA101">
        <v>32793</v>
      </c>
      <c r="AB101">
        <v>65</v>
      </c>
      <c r="AD101">
        <v>0</v>
      </c>
      <c r="AE101">
        <v>0</v>
      </c>
      <c r="AF101">
        <v>183679</v>
      </c>
      <c r="AG101">
        <v>216537</v>
      </c>
    </row>
    <row r="102" spans="1:33" x14ac:dyDescent="0.25">
      <c r="A102" t="s">
        <v>251</v>
      </c>
      <c r="B102" t="s">
        <v>250</v>
      </c>
      <c r="C102" t="s">
        <v>253</v>
      </c>
      <c r="D102" t="s">
        <v>255</v>
      </c>
      <c r="E102">
        <v>2001</v>
      </c>
      <c r="F102" t="s">
        <v>250</v>
      </c>
      <c r="G102" t="s">
        <v>262</v>
      </c>
      <c r="H102" t="s">
        <v>256</v>
      </c>
      <c r="I102" t="s">
        <v>257</v>
      </c>
      <c r="J102" t="s">
        <v>258</v>
      </c>
      <c r="K102" t="s">
        <v>259</v>
      </c>
      <c r="L102" t="s">
        <v>283</v>
      </c>
      <c r="M102" t="s">
        <v>739</v>
      </c>
      <c r="N102" t="s">
        <v>256</v>
      </c>
      <c r="O102" t="s">
        <v>257</v>
      </c>
      <c r="P102" t="s">
        <v>953</v>
      </c>
      <c r="Q102" t="s">
        <v>994</v>
      </c>
      <c r="R102">
        <v>2002</v>
      </c>
      <c r="S102" t="s">
        <v>995</v>
      </c>
      <c r="T102" t="s">
        <v>995</v>
      </c>
      <c r="U102">
        <v>0.5</v>
      </c>
      <c r="V102" t="s">
        <v>269</v>
      </c>
      <c r="W102" t="s">
        <v>289</v>
      </c>
      <c r="X102" t="s">
        <v>996</v>
      </c>
      <c r="Y102">
        <v>1</v>
      </c>
      <c r="AA102">
        <v>0</v>
      </c>
      <c r="AB102">
        <v>0</v>
      </c>
      <c r="AD102">
        <v>0</v>
      </c>
      <c r="AE102">
        <v>0</v>
      </c>
      <c r="AF102">
        <v>527402</v>
      </c>
      <c r="AG102">
        <v>527402</v>
      </c>
    </row>
    <row r="103" spans="1:33" x14ac:dyDescent="0.25">
      <c r="A103" t="s">
        <v>251</v>
      </c>
      <c r="B103" t="s">
        <v>250</v>
      </c>
      <c r="C103" t="s">
        <v>253</v>
      </c>
      <c r="D103" t="s">
        <v>255</v>
      </c>
      <c r="E103">
        <v>2001</v>
      </c>
      <c r="F103" t="s">
        <v>250</v>
      </c>
      <c r="G103" t="s">
        <v>262</v>
      </c>
      <c r="H103" t="s">
        <v>256</v>
      </c>
      <c r="I103" t="s">
        <v>257</v>
      </c>
      <c r="J103" t="s">
        <v>258</v>
      </c>
      <c r="K103" t="s">
        <v>259</v>
      </c>
      <c r="L103" t="s">
        <v>283</v>
      </c>
      <c r="M103" t="s">
        <v>854</v>
      </c>
      <c r="N103" t="s">
        <v>256</v>
      </c>
      <c r="O103" t="s">
        <v>257</v>
      </c>
      <c r="P103" t="s">
        <v>855</v>
      </c>
      <c r="Q103" t="s">
        <v>997</v>
      </c>
      <c r="R103">
        <v>2001</v>
      </c>
      <c r="S103" t="s">
        <v>998</v>
      </c>
      <c r="T103" t="s">
        <v>998</v>
      </c>
      <c r="U103">
        <v>0</v>
      </c>
      <c r="V103" t="s">
        <v>269</v>
      </c>
      <c r="W103" t="s">
        <v>289</v>
      </c>
      <c r="X103" t="s">
        <v>999</v>
      </c>
      <c r="Y103">
        <v>1</v>
      </c>
      <c r="AA103">
        <v>0</v>
      </c>
      <c r="AB103">
        <v>0</v>
      </c>
      <c r="AD103">
        <v>0</v>
      </c>
      <c r="AE103">
        <v>0</v>
      </c>
      <c r="AF103">
        <v>48365</v>
      </c>
      <c r="AG103">
        <v>48365</v>
      </c>
    </row>
    <row r="104" spans="1:33" x14ac:dyDescent="0.25">
      <c r="A104" t="s">
        <v>251</v>
      </c>
      <c r="B104" t="s">
        <v>250</v>
      </c>
      <c r="C104" t="s">
        <v>253</v>
      </c>
      <c r="D104" t="s">
        <v>255</v>
      </c>
      <c r="E104">
        <v>2001</v>
      </c>
      <c r="F104" t="s">
        <v>250</v>
      </c>
      <c r="G104" t="s">
        <v>262</v>
      </c>
      <c r="H104" t="s">
        <v>256</v>
      </c>
      <c r="I104" t="s">
        <v>257</v>
      </c>
      <c r="J104" t="s">
        <v>258</v>
      </c>
      <c r="K104" t="s">
        <v>259</v>
      </c>
      <c r="L104" t="s">
        <v>283</v>
      </c>
      <c r="M104" t="s">
        <v>1000</v>
      </c>
      <c r="N104" t="s">
        <v>256</v>
      </c>
      <c r="O104" t="s">
        <v>257</v>
      </c>
      <c r="P104" t="s">
        <v>855</v>
      </c>
      <c r="Q104" t="s">
        <v>1001</v>
      </c>
      <c r="R104">
        <v>2001</v>
      </c>
      <c r="S104" t="s">
        <v>998</v>
      </c>
      <c r="T104" t="s">
        <v>998</v>
      </c>
      <c r="U104">
        <v>0</v>
      </c>
      <c r="V104" t="s">
        <v>269</v>
      </c>
      <c r="W104" t="s">
        <v>289</v>
      </c>
      <c r="X104" t="s">
        <v>1002</v>
      </c>
      <c r="Y104">
        <v>1</v>
      </c>
      <c r="AA104">
        <v>0</v>
      </c>
      <c r="AB104">
        <v>0</v>
      </c>
      <c r="AD104">
        <v>0</v>
      </c>
      <c r="AE104">
        <v>0</v>
      </c>
      <c r="AF104">
        <v>128976</v>
      </c>
      <c r="AG104">
        <v>128976</v>
      </c>
    </row>
    <row r="105" spans="1:33" x14ac:dyDescent="0.25">
      <c r="A105" t="s">
        <v>251</v>
      </c>
      <c r="B105" t="s">
        <v>250</v>
      </c>
      <c r="C105" t="s">
        <v>253</v>
      </c>
      <c r="D105" t="s">
        <v>255</v>
      </c>
      <c r="E105">
        <v>2001</v>
      </c>
      <c r="F105" t="s">
        <v>250</v>
      </c>
      <c r="G105" t="s">
        <v>262</v>
      </c>
      <c r="H105" t="s">
        <v>256</v>
      </c>
      <c r="I105" t="s">
        <v>257</v>
      </c>
      <c r="J105" t="s">
        <v>258</v>
      </c>
      <c r="K105" t="s">
        <v>259</v>
      </c>
      <c r="L105" t="s">
        <v>283</v>
      </c>
      <c r="M105" t="s">
        <v>730</v>
      </c>
      <c r="N105" t="s">
        <v>256</v>
      </c>
      <c r="O105" t="s">
        <v>257</v>
      </c>
      <c r="P105" t="s">
        <v>855</v>
      </c>
      <c r="Q105" t="s">
        <v>1003</v>
      </c>
      <c r="R105">
        <v>2002</v>
      </c>
      <c r="S105" t="s">
        <v>1004</v>
      </c>
      <c r="T105" t="s">
        <v>1004</v>
      </c>
      <c r="U105">
        <v>0</v>
      </c>
      <c r="V105" t="s">
        <v>269</v>
      </c>
      <c r="W105" t="s">
        <v>289</v>
      </c>
      <c r="X105" t="s">
        <v>1005</v>
      </c>
      <c r="Y105">
        <v>1</v>
      </c>
      <c r="AA105">
        <v>0</v>
      </c>
      <c r="AB105">
        <v>0</v>
      </c>
      <c r="AD105">
        <v>0</v>
      </c>
      <c r="AE105">
        <v>0</v>
      </c>
      <c r="AF105">
        <v>161436</v>
      </c>
      <c r="AG105">
        <v>161436</v>
      </c>
    </row>
    <row r="106" spans="1:33" x14ac:dyDescent="0.25">
      <c r="A106" t="s">
        <v>251</v>
      </c>
      <c r="B106" t="s">
        <v>250</v>
      </c>
      <c r="C106" t="s">
        <v>253</v>
      </c>
      <c r="D106" t="s">
        <v>255</v>
      </c>
      <c r="E106">
        <v>2001</v>
      </c>
      <c r="F106" t="s">
        <v>250</v>
      </c>
      <c r="G106" t="s">
        <v>262</v>
      </c>
      <c r="H106" t="s">
        <v>256</v>
      </c>
      <c r="I106" t="s">
        <v>257</v>
      </c>
      <c r="J106" t="s">
        <v>258</v>
      </c>
      <c r="K106" t="s">
        <v>259</v>
      </c>
      <c r="L106" t="s">
        <v>260</v>
      </c>
      <c r="M106" t="s">
        <v>261</v>
      </c>
      <c r="N106" t="s">
        <v>256</v>
      </c>
      <c r="O106" t="s">
        <v>257</v>
      </c>
      <c r="P106" t="s">
        <v>264</v>
      </c>
      <c r="Q106" t="s">
        <v>1006</v>
      </c>
      <c r="R106">
        <v>2002</v>
      </c>
      <c r="S106" t="s">
        <v>1007</v>
      </c>
      <c r="T106" t="s">
        <v>967</v>
      </c>
      <c r="U106">
        <v>8.6199999999999992</v>
      </c>
      <c r="V106" t="s">
        <v>269</v>
      </c>
      <c r="W106" t="s">
        <v>289</v>
      </c>
      <c r="X106" t="s">
        <v>1008</v>
      </c>
      <c r="Y106">
        <v>1</v>
      </c>
      <c r="AA106">
        <v>0</v>
      </c>
      <c r="AB106">
        <v>0</v>
      </c>
      <c r="AD106">
        <v>0</v>
      </c>
      <c r="AE106">
        <v>0</v>
      </c>
      <c r="AF106">
        <v>160898</v>
      </c>
      <c r="AG106">
        <v>160898</v>
      </c>
    </row>
    <row r="107" spans="1:33" x14ac:dyDescent="0.25">
      <c r="A107" t="s">
        <v>251</v>
      </c>
      <c r="B107" t="s">
        <v>250</v>
      </c>
      <c r="C107" t="s">
        <v>253</v>
      </c>
      <c r="D107" t="s">
        <v>255</v>
      </c>
      <c r="E107">
        <v>2002</v>
      </c>
      <c r="F107" t="s">
        <v>250</v>
      </c>
      <c r="G107" t="s">
        <v>262</v>
      </c>
      <c r="H107" t="s">
        <v>256</v>
      </c>
      <c r="I107" t="s">
        <v>257</v>
      </c>
      <c r="J107" t="s">
        <v>258</v>
      </c>
      <c r="K107" t="s">
        <v>259</v>
      </c>
      <c r="L107" t="s">
        <v>260</v>
      </c>
      <c r="M107" t="s">
        <v>261</v>
      </c>
      <c r="N107" t="s">
        <v>256</v>
      </c>
      <c r="O107" t="s">
        <v>257</v>
      </c>
      <c r="P107" t="s">
        <v>264</v>
      </c>
      <c r="Q107" t="s">
        <v>1009</v>
      </c>
      <c r="R107">
        <v>2003</v>
      </c>
      <c r="S107" t="s">
        <v>1010</v>
      </c>
      <c r="T107" t="s">
        <v>1010</v>
      </c>
      <c r="U107">
        <v>8.48</v>
      </c>
      <c r="V107" t="s">
        <v>269</v>
      </c>
      <c r="W107" t="s">
        <v>289</v>
      </c>
      <c r="X107" t="s">
        <v>1011</v>
      </c>
      <c r="Y107">
        <v>1</v>
      </c>
      <c r="Z107" t="s">
        <v>725</v>
      </c>
      <c r="AA107">
        <v>30116</v>
      </c>
      <c r="AB107">
        <v>752</v>
      </c>
      <c r="AD107">
        <v>0</v>
      </c>
      <c r="AE107">
        <v>0</v>
      </c>
      <c r="AF107">
        <v>400733</v>
      </c>
      <c r="AG107">
        <v>431601</v>
      </c>
    </row>
    <row r="108" spans="1:33" x14ac:dyDescent="0.25">
      <c r="A108" t="s">
        <v>251</v>
      </c>
      <c r="B108" t="s">
        <v>250</v>
      </c>
      <c r="C108" t="s">
        <v>253</v>
      </c>
      <c r="D108" t="s">
        <v>255</v>
      </c>
      <c r="E108">
        <v>2002</v>
      </c>
      <c r="F108" t="s">
        <v>250</v>
      </c>
      <c r="G108" t="s">
        <v>262</v>
      </c>
      <c r="H108" t="s">
        <v>256</v>
      </c>
      <c r="I108" t="s">
        <v>257</v>
      </c>
      <c r="J108" t="s">
        <v>258</v>
      </c>
      <c r="K108" t="s">
        <v>259</v>
      </c>
      <c r="L108" t="s">
        <v>260</v>
      </c>
      <c r="M108" t="s">
        <v>261</v>
      </c>
      <c r="N108" t="s">
        <v>256</v>
      </c>
      <c r="O108" t="s">
        <v>257</v>
      </c>
      <c r="P108" t="s">
        <v>264</v>
      </c>
      <c r="Q108" t="s">
        <v>1012</v>
      </c>
      <c r="R108">
        <v>2003</v>
      </c>
      <c r="S108" t="s">
        <v>1013</v>
      </c>
      <c r="T108" t="s">
        <v>1013</v>
      </c>
      <c r="U108">
        <v>8.99</v>
      </c>
      <c r="V108" t="s">
        <v>269</v>
      </c>
      <c r="W108" t="s">
        <v>289</v>
      </c>
      <c r="Y108">
        <v>1</v>
      </c>
      <c r="Z108" t="s">
        <v>725</v>
      </c>
      <c r="AA108">
        <v>25939</v>
      </c>
      <c r="AB108">
        <v>2840</v>
      </c>
      <c r="AD108">
        <v>0</v>
      </c>
      <c r="AE108">
        <v>0</v>
      </c>
      <c r="AF108">
        <v>187119</v>
      </c>
      <c r="AG108">
        <v>215898</v>
      </c>
    </row>
    <row r="109" spans="1:33" x14ac:dyDescent="0.25">
      <c r="A109" t="s">
        <v>251</v>
      </c>
      <c r="B109" t="s">
        <v>250</v>
      </c>
      <c r="C109" t="s">
        <v>253</v>
      </c>
      <c r="D109" t="s">
        <v>255</v>
      </c>
      <c r="E109">
        <v>2002</v>
      </c>
      <c r="F109" t="s">
        <v>250</v>
      </c>
      <c r="G109" t="s">
        <v>262</v>
      </c>
      <c r="H109" t="s">
        <v>256</v>
      </c>
      <c r="I109" t="s">
        <v>257</v>
      </c>
      <c r="J109" t="s">
        <v>258</v>
      </c>
      <c r="K109" t="s">
        <v>259</v>
      </c>
      <c r="L109" t="s">
        <v>260</v>
      </c>
      <c r="M109" t="s">
        <v>261</v>
      </c>
      <c r="N109" t="s">
        <v>256</v>
      </c>
      <c r="O109" t="s">
        <v>257</v>
      </c>
      <c r="P109" t="s">
        <v>264</v>
      </c>
      <c r="Q109" t="s">
        <v>1014</v>
      </c>
      <c r="R109">
        <v>2003</v>
      </c>
      <c r="S109" t="s">
        <v>1015</v>
      </c>
      <c r="T109" t="s">
        <v>1016</v>
      </c>
      <c r="U109">
        <v>7.9</v>
      </c>
      <c r="V109" t="s">
        <v>269</v>
      </c>
      <c r="W109" t="s">
        <v>289</v>
      </c>
      <c r="X109" t="s">
        <v>1017</v>
      </c>
      <c r="Y109">
        <v>1</v>
      </c>
      <c r="Z109" t="s">
        <v>725</v>
      </c>
      <c r="AA109">
        <v>27017</v>
      </c>
      <c r="AB109">
        <v>3174</v>
      </c>
      <c r="AD109">
        <v>0</v>
      </c>
      <c r="AE109">
        <v>0</v>
      </c>
      <c r="AF109">
        <v>178044</v>
      </c>
      <c r="AG109">
        <v>208235</v>
      </c>
    </row>
    <row r="110" spans="1:33" x14ac:dyDescent="0.25">
      <c r="A110" t="s">
        <v>251</v>
      </c>
      <c r="B110" t="s">
        <v>250</v>
      </c>
      <c r="C110" t="s">
        <v>253</v>
      </c>
      <c r="D110" t="s">
        <v>255</v>
      </c>
      <c r="E110">
        <v>2002</v>
      </c>
      <c r="F110" t="s">
        <v>250</v>
      </c>
      <c r="G110" t="s">
        <v>262</v>
      </c>
      <c r="H110" t="s">
        <v>256</v>
      </c>
      <c r="I110" t="s">
        <v>257</v>
      </c>
      <c r="J110" t="s">
        <v>258</v>
      </c>
      <c r="K110" t="s">
        <v>259</v>
      </c>
      <c r="L110" t="s">
        <v>260</v>
      </c>
      <c r="M110" t="s">
        <v>261</v>
      </c>
      <c r="N110" t="s">
        <v>256</v>
      </c>
      <c r="O110" t="s">
        <v>257</v>
      </c>
      <c r="P110" t="s">
        <v>264</v>
      </c>
      <c r="Q110" t="s">
        <v>1018</v>
      </c>
      <c r="R110">
        <v>2003</v>
      </c>
      <c r="S110" t="s">
        <v>1019</v>
      </c>
      <c r="T110" t="s">
        <v>1020</v>
      </c>
      <c r="U110">
        <v>6.29</v>
      </c>
      <c r="V110" t="s">
        <v>269</v>
      </c>
      <c r="W110" t="s">
        <v>289</v>
      </c>
      <c r="X110" t="s">
        <v>1021</v>
      </c>
      <c r="Y110">
        <v>1</v>
      </c>
      <c r="Z110" t="s">
        <v>725</v>
      </c>
      <c r="AA110">
        <v>27651</v>
      </c>
      <c r="AB110">
        <v>3270</v>
      </c>
      <c r="AD110">
        <v>0</v>
      </c>
      <c r="AE110">
        <v>0</v>
      </c>
      <c r="AF110">
        <v>148339</v>
      </c>
      <c r="AG110">
        <v>179260</v>
      </c>
    </row>
    <row r="111" spans="1:33" x14ac:dyDescent="0.25">
      <c r="A111" t="s">
        <v>251</v>
      </c>
      <c r="B111" t="s">
        <v>250</v>
      </c>
      <c r="C111" t="s">
        <v>253</v>
      </c>
      <c r="D111" t="s">
        <v>255</v>
      </c>
      <c r="E111">
        <v>2002</v>
      </c>
      <c r="F111" t="s">
        <v>250</v>
      </c>
      <c r="G111" t="s">
        <v>262</v>
      </c>
      <c r="H111" t="s">
        <v>256</v>
      </c>
      <c r="I111" t="s">
        <v>257</v>
      </c>
      <c r="J111" t="s">
        <v>258</v>
      </c>
      <c r="K111" t="s">
        <v>259</v>
      </c>
      <c r="L111" t="s">
        <v>283</v>
      </c>
      <c r="M111" t="s">
        <v>250</v>
      </c>
      <c r="N111" t="s">
        <v>256</v>
      </c>
      <c r="O111" t="s">
        <v>257</v>
      </c>
      <c r="P111" t="s">
        <v>290</v>
      </c>
      <c r="Q111" t="s">
        <v>1022</v>
      </c>
      <c r="R111">
        <v>2003</v>
      </c>
      <c r="S111" t="s">
        <v>1023</v>
      </c>
      <c r="T111" t="s">
        <v>1023</v>
      </c>
      <c r="U111">
        <v>7.86</v>
      </c>
      <c r="V111" t="s">
        <v>292</v>
      </c>
      <c r="W111" t="s">
        <v>289</v>
      </c>
      <c r="X111" t="s">
        <v>1024</v>
      </c>
      <c r="Y111">
        <v>1</v>
      </c>
      <c r="Z111" t="s">
        <v>725</v>
      </c>
      <c r="AA111">
        <v>29510</v>
      </c>
      <c r="AB111">
        <v>2313</v>
      </c>
      <c r="AD111">
        <v>0</v>
      </c>
      <c r="AE111">
        <v>0</v>
      </c>
      <c r="AF111">
        <v>281166</v>
      </c>
      <c r="AG111">
        <v>312989</v>
      </c>
    </row>
    <row r="112" spans="1:33" x14ac:dyDescent="0.25">
      <c r="A112" t="s">
        <v>251</v>
      </c>
      <c r="B112" t="s">
        <v>250</v>
      </c>
      <c r="C112" t="s">
        <v>253</v>
      </c>
      <c r="D112" t="s">
        <v>255</v>
      </c>
      <c r="E112">
        <v>2002</v>
      </c>
      <c r="F112" t="s">
        <v>250</v>
      </c>
      <c r="G112" t="s">
        <v>262</v>
      </c>
      <c r="H112" t="s">
        <v>256</v>
      </c>
      <c r="I112" t="s">
        <v>257</v>
      </c>
      <c r="J112" t="s">
        <v>258</v>
      </c>
      <c r="K112" t="s">
        <v>259</v>
      </c>
      <c r="L112" t="s">
        <v>283</v>
      </c>
      <c r="M112" t="s">
        <v>250</v>
      </c>
      <c r="N112" t="s">
        <v>256</v>
      </c>
      <c r="O112" t="s">
        <v>257</v>
      </c>
      <c r="P112" t="s">
        <v>290</v>
      </c>
      <c r="Q112" t="s">
        <v>1025</v>
      </c>
      <c r="R112">
        <v>2003</v>
      </c>
      <c r="S112" t="s">
        <v>1026</v>
      </c>
      <c r="T112" t="s">
        <v>1026</v>
      </c>
      <c r="U112">
        <v>8.06</v>
      </c>
      <c r="V112" t="s">
        <v>292</v>
      </c>
      <c r="W112" t="s">
        <v>289</v>
      </c>
      <c r="X112" t="s">
        <v>1027</v>
      </c>
      <c r="Y112">
        <v>1</v>
      </c>
      <c r="Z112" t="s">
        <v>725</v>
      </c>
      <c r="AA112">
        <v>29211</v>
      </c>
      <c r="AB112">
        <v>1481</v>
      </c>
      <c r="AD112">
        <v>0</v>
      </c>
      <c r="AE112">
        <v>0</v>
      </c>
      <c r="AF112">
        <v>280106</v>
      </c>
      <c r="AG112">
        <v>310798</v>
      </c>
    </row>
    <row r="113" spans="1:33" x14ac:dyDescent="0.25">
      <c r="A113" t="s">
        <v>251</v>
      </c>
      <c r="B113" t="s">
        <v>250</v>
      </c>
      <c r="C113" t="s">
        <v>253</v>
      </c>
      <c r="D113" t="s">
        <v>255</v>
      </c>
      <c r="E113">
        <v>2002</v>
      </c>
      <c r="F113" t="s">
        <v>250</v>
      </c>
      <c r="G113" t="s">
        <v>262</v>
      </c>
      <c r="H113" t="s">
        <v>256</v>
      </c>
      <c r="I113" t="s">
        <v>257</v>
      </c>
      <c r="J113" t="s">
        <v>258</v>
      </c>
      <c r="K113" t="s">
        <v>259</v>
      </c>
      <c r="L113" t="s">
        <v>283</v>
      </c>
      <c r="M113" t="s">
        <v>250</v>
      </c>
      <c r="N113" t="s">
        <v>256</v>
      </c>
      <c r="O113" t="s">
        <v>257</v>
      </c>
      <c r="P113" t="s">
        <v>290</v>
      </c>
      <c r="Q113" t="s">
        <v>1028</v>
      </c>
      <c r="R113">
        <v>2003</v>
      </c>
      <c r="S113" t="s">
        <v>1026</v>
      </c>
      <c r="T113" t="s">
        <v>1026</v>
      </c>
      <c r="U113">
        <v>8.0299999999999994</v>
      </c>
      <c r="V113" t="s">
        <v>292</v>
      </c>
      <c r="W113" t="s">
        <v>289</v>
      </c>
      <c r="X113" t="s">
        <v>1029</v>
      </c>
      <c r="Y113">
        <v>1</v>
      </c>
      <c r="Z113" t="s">
        <v>725</v>
      </c>
      <c r="AA113">
        <v>28165</v>
      </c>
      <c r="AB113">
        <v>532</v>
      </c>
      <c r="AD113">
        <v>0</v>
      </c>
      <c r="AE113">
        <v>0</v>
      </c>
      <c r="AF113">
        <v>284207</v>
      </c>
      <c r="AG113">
        <v>312904</v>
      </c>
    </row>
    <row r="114" spans="1:33" x14ac:dyDescent="0.25">
      <c r="A114" t="s">
        <v>251</v>
      </c>
      <c r="B114" t="s">
        <v>250</v>
      </c>
      <c r="C114" t="s">
        <v>253</v>
      </c>
      <c r="D114" t="s">
        <v>255</v>
      </c>
      <c r="E114">
        <v>2002</v>
      </c>
      <c r="F114" t="s">
        <v>250</v>
      </c>
      <c r="G114" t="s">
        <v>262</v>
      </c>
      <c r="H114" t="s">
        <v>256</v>
      </c>
      <c r="I114" t="s">
        <v>257</v>
      </c>
      <c r="J114" t="s">
        <v>258</v>
      </c>
      <c r="K114" t="s">
        <v>259</v>
      </c>
      <c r="L114" t="s">
        <v>283</v>
      </c>
      <c r="M114" t="s">
        <v>250</v>
      </c>
      <c r="N114" t="s">
        <v>256</v>
      </c>
      <c r="O114" t="s">
        <v>257</v>
      </c>
      <c r="P114" t="s">
        <v>290</v>
      </c>
      <c r="Q114" t="s">
        <v>1030</v>
      </c>
      <c r="R114">
        <v>2003</v>
      </c>
      <c r="S114" t="s">
        <v>1031</v>
      </c>
      <c r="T114" t="s">
        <v>1013</v>
      </c>
      <c r="U114">
        <v>7.96</v>
      </c>
      <c r="V114" t="s">
        <v>292</v>
      </c>
      <c r="W114" t="s">
        <v>289</v>
      </c>
      <c r="X114" t="s">
        <v>1029</v>
      </c>
      <c r="Y114">
        <v>1</v>
      </c>
      <c r="Z114" t="s">
        <v>725</v>
      </c>
      <c r="AA114">
        <v>31003</v>
      </c>
      <c r="AB114">
        <v>258</v>
      </c>
      <c r="AD114">
        <v>0</v>
      </c>
      <c r="AE114">
        <v>0</v>
      </c>
      <c r="AF114">
        <v>373132</v>
      </c>
      <c r="AG114">
        <v>404393</v>
      </c>
    </row>
    <row r="115" spans="1:33" x14ac:dyDescent="0.25">
      <c r="A115" t="s">
        <v>251</v>
      </c>
      <c r="B115" t="s">
        <v>250</v>
      </c>
      <c r="C115" t="s">
        <v>253</v>
      </c>
      <c r="D115" t="s">
        <v>255</v>
      </c>
      <c r="E115">
        <v>2002</v>
      </c>
      <c r="F115" t="s">
        <v>250</v>
      </c>
      <c r="G115" t="s">
        <v>262</v>
      </c>
      <c r="H115" t="s">
        <v>256</v>
      </c>
      <c r="I115" t="s">
        <v>257</v>
      </c>
      <c r="J115" t="s">
        <v>258</v>
      </c>
      <c r="K115" t="s">
        <v>259</v>
      </c>
      <c r="L115" t="s">
        <v>283</v>
      </c>
      <c r="M115" t="s">
        <v>250</v>
      </c>
      <c r="N115" t="s">
        <v>256</v>
      </c>
      <c r="O115" t="s">
        <v>257</v>
      </c>
      <c r="P115" t="s">
        <v>290</v>
      </c>
      <c r="Q115" t="s">
        <v>1032</v>
      </c>
      <c r="R115">
        <v>2003</v>
      </c>
      <c r="S115" t="s">
        <v>1031</v>
      </c>
      <c r="T115" t="s">
        <v>1013</v>
      </c>
      <c r="U115">
        <v>7.75</v>
      </c>
      <c r="V115" t="s">
        <v>292</v>
      </c>
      <c r="W115" t="s">
        <v>289</v>
      </c>
      <c r="X115" t="s">
        <v>1027</v>
      </c>
      <c r="Y115">
        <v>1</v>
      </c>
      <c r="Z115" t="s">
        <v>725</v>
      </c>
      <c r="AA115">
        <v>31446</v>
      </c>
      <c r="AB115">
        <v>168</v>
      </c>
      <c r="AD115">
        <v>0</v>
      </c>
      <c r="AE115">
        <v>0</v>
      </c>
      <c r="AF115">
        <v>367096</v>
      </c>
      <c r="AG115">
        <v>398710</v>
      </c>
    </row>
    <row r="116" spans="1:33" x14ac:dyDescent="0.25">
      <c r="A116" t="s">
        <v>251</v>
      </c>
      <c r="B116" t="s">
        <v>250</v>
      </c>
      <c r="C116" t="s">
        <v>253</v>
      </c>
      <c r="D116" t="s">
        <v>255</v>
      </c>
      <c r="E116">
        <v>2002</v>
      </c>
      <c r="F116" t="s">
        <v>250</v>
      </c>
      <c r="G116" t="s">
        <v>262</v>
      </c>
      <c r="H116" t="s">
        <v>256</v>
      </c>
      <c r="I116" t="s">
        <v>257</v>
      </c>
      <c r="J116" t="s">
        <v>258</v>
      </c>
      <c r="K116" t="s">
        <v>259</v>
      </c>
      <c r="L116" t="s">
        <v>283</v>
      </c>
      <c r="M116" t="s">
        <v>250</v>
      </c>
      <c r="N116" t="s">
        <v>256</v>
      </c>
      <c r="O116" t="s">
        <v>257</v>
      </c>
      <c r="P116" t="s">
        <v>290</v>
      </c>
      <c r="Q116" t="s">
        <v>1033</v>
      </c>
      <c r="R116">
        <v>2003</v>
      </c>
      <c r="S116" t="s">
        <v>1034</v>
      </c>
      <c r="T116" t="s">
        <v>1034</v>
      </c>
      <c r="U116">
        <v>7.58</v>
      </c>
      <c r="V116" t="s">
        <v>292</v>
      </c>
      <c r="W116" t="s">
        <v>289</v>
      </c>
      <c r="X116" t="s">
        <v>1035</v>
      </c>
      <c r="Y116">
        <v>1</v>
      </c>
      <c r="Z116" t="s">
        <v>725</v>
      </c>
      <c r="AA116">
        <v>29480</v>
      </c>
      <c r="AB116">
        <v>278</v>
      </c>
      <c r="AD116">
        <v>0</v>
      </c>
      <c r="AE116">
        <v>0</v>
      </c>
      <c r="AF116">
        <v>165219</v>
      </c>
      <c r="AG116">
        <v>194977</v>
      </c>
    </row>
    <row r="117" spans="1:33" x14ac:dyDescent="0.25">
      <c r="A117" t="s">
        <v>251</v>
      </c>
      <c r="B117" t="s">
        <v>250</v>
      </c>
      <c r="C117" t="s">
        <v>253</v>
      </c>
      <c r="D117" t="s">
        <v>255</v>
      </c>
      <c r="E117">
        <v>2002</v>
      </c>
      <c r="F117" t="s">
        <v>250</v>
      </c>
      <c r="G117" t="s">
        <v>262</v>
      </c>
      <c r="H117" t="s">
        <v>256</v>
      </c>
      <c r="I117" t="s">
        <v>257</v>
      </c>
      <c r="J117" t="s">
        <v>258</v>
      </c>
      <c r="K117" t="s">
        <v>259</v>
      </c>
      <c r="L117" t="s">
        <v>283</v>
      </c>
      <c r="M117" t="s">
        <v>250</v>
      </c>
      <c r="N117" t="s">
        <v>256</v>
      </c>
      <c r="O117" t="s">
        <v>257</v>
      </c>
      <c r="P117" t="s">
        <v>290</v>
      </c>
      <c r="Q117" t="s">
        <v>1036</v>
      </c>
      <c r="R117">
        <v>2003</v>
      </c>
      <c r="S117" t="s">
        <v>1034</v>
      </c>
      <c r="T117" t="s">
        <v>1034</v>
      </c>
      <c r="U117">
        <v>7.54</v>
      </c>
      <c r="V117" t="s">
        <v>292</v>
      </c>
      <c r="W117" t="s">
        <v>289</v>
      </c>
      <c r="X117" t="s">
        <v>1037</v>
      </c>
      <c r="Y117">
        <v>1</v>
      </c>
      <c r="Z117" t="s">
        <v>725</v>
      </c>
      <c r="AA117">
        <v>31631</v>
      </c>
      <c r="AB117">
        <v>84</v>
      </c>
      <c r="AD117">
        <v>0</v>
      </c>
      <c r="AE117">
        <v>0</v>
      </c>
      <c r="AF117">
        <v>163778</v>
      </c>
      <c r="AG117">
        <v>195493</v>
      </c>
    </row>
    <row r="118" spans="1:33" x14ac:dyDescent="0.25">
      <c r="A118" t="s">
        <v>251</v>
      </c>
      <c r="B118" t="s">
        <v>250</v>
      </c>
      <c r="C118" t="s">
        <v>253</v>
      </c>
      <c r="D118" t="s">
        <v>255</v>
      </c>
      <c r="E118">
        <v>2002</v>
      </c>
      <c r="F118" t="s">
        <v>250</v>
      </c>
      <c r="G118" t="s">
        <v>262</v>
      </c>
      <c r="H118" t="s">
        <v>256</v>
      </c>
      <c r="I118" t="s">
        <v>257</v>
      </c>
      <c r="J118" t="s">
        <v>258</v>
      </c>
      <c r="K118" t="s">
        <v>259</v>
      </c>
      <c r="L118" t="s">
        <v>283</v>
      </c>
      <c r="M118" t="s">
        <v>250</v>
      </c>
      <c r="N118" t="s">
        <v>256</v>
      </c>
      <c r="O118" t="s">
        <v>257</v>
      </c>
      <c r="P118" t="s">
        <v>286</v>
      </c>
      <c r="Q118" t="s">
        <v>1038</v>
      </c>
      <c r="R118">
        <v>2003</v>
      </c>
      <c r="S118" t="s">
        <v>1026</v>
      </c>
      <c r="T118" t="s">
        <v>1039</v>
      </c>
      <c r="U118">
        <v>3.07</v>
      </c>
      <c r="V118" t="s">
        <v>269</v>
      </c>
      <c r="W118" t="s">
        <v>289</v>
      </c>
      <c r="X118" t="s">
        <v>1040</v>
      </c>
      <c r="Y118">
        <v>1</v>
      </c>
      <c r="Z118" t="s">
        <v>725</v>
      </c>
      <c r="AA118">
        <v>30976</v>
      </c>
      <c r="AB118">
        <v>614</v>
      </c>
      <c r="AD118">
        <v>0</v>
      </c>
      <c r="AE118">
        <v>0</v>
      </c>
      <c r="AF118">
        <v>186439</v>
      </c>
      <c r="AG118">
        <v>218029</v>
      </c>
    </row>
    <row r="119" spans="1:33" x14ac:dyDescent="0.25">
      <c r="A119" t="s">
        <v>251</v>
      </c>
      <c r="B119" t="s">
        <v>250</v>
      </c>
      <c r="C119" t="s">
        <v>253</v>
      </c>
      <c r="D119" t="s">
        <v>255</v>
      </c>
      <c r="E119">
        <v>2002</v>
      </c>
      <c r="F119" t="s">
        <v>250</v>
      </c>
      <c r="G119" t="s">
        <v>262</v>
      </c>
      <c r="H119" t="s">
        <v>256</v>
      </c>
      <c r="I119" t="s">
        <v>257</v>
      </c>
      <c r="J119" t="s">
        <v>258</v>
      </c>
      <c r="K119" t="s">
        <v>259</v>
      </c>
      <c r="L119" t="s">
        <v>283</v>
      </c>
      <c r="M119" t="s">
        <v>882</v>
      </c>
      <c r="N119" t="s">
        <v>256</v>
      </c>
      <c r="O119" t="s">
        <v>257</v>
      </c>
      <c r="P119" t="s">
        <v>855</v>
      </c>
      <c r="Q119" t="s">
        <v>1041</v>
      </c>
      <c r="R119">
        <v>2002</v>
      </c>
      <c r="S119" t="s">
        <v>1042</v>
      </c>
      <c r="T119" t="s">
        <v>1043</v>
      </c>
      <c r="U119">
        <v>0</v>
      </c>
      <c r="V119" t="s">
        <v>269</v>
      </c>
      <c r="W119" t="s">
        <v>289</v>
      </c>
      <c r="Y119">
        <v>1</v>
      </c>
      <c r="AA119">
        <v>0</v>
      </c>
      <c r="AB119">
        <v>0</v>
      </c>
      <c r="AD119">
        <v>0</v>
      </c>
      <c r="AE119">
        <v>0</v>
      </c>
      <c r="AF119">
        <v>79514</v>
      </c>
      <c r="AG119">
        <v>79514</v>
      </c>
    </row>
    <row r="120" spans="1:33" x14ac:dyDescent="0.25">
      <c r="A120" t="s">
        <v>251</v>
      </c>
      <c r="B120" t="s">
        <v>250</v>
      </c>
      <c r="C120" t="s">
        <v>253</v>
      </c>
      <c r="D120" t="s">
        <v>255</v>
      </c>
      <c r="E120">
        <v>2002</v>
      </c>
      <c r="F120" t="s">
        <v>250</v>
      </c>
      <c r="G120" t="s">
        <v>262</v>
      </c>
      <c r="H120" t="s">
        <v>256</v>
      </c>
      <c r="I120" t="s">
        <v>257</v>
      </c>
      <c r="J120" t="s">
        <v>258</v>
      </c>
      <c r="K120" t="s">
        <v>259</v>
      </c>
      <c r="L120" t="s">
        <v>283</v>
      </c>
      <c r="M120" t="s">
        <v>739</v>
      </c>
      <c r="N120" t="s">
        <v>256</v>
      </c>
      <c r="O120" t="s">
        <v>257</v>
      </c>
      <c r="P120" t="s">
        <v>855</v>
      </c>
      <c r="Q120" t="s">
        <v>1044</v>
      </c>
      <c r="R120">
        <v>2002</v>
      </c>
      <c r="S120" t="s">
        <v>1042</v>
      </c>
      <c r="T120" t="s">
        <v>1042</v>
      </c>
      <c r="U120">
        <v>0</v>
      </c>
      <c r="V120" t="s">
        <v>269</v>
      </c>
      <c r="W120" t="s">
        <v>289</v>
      </c>
      <c r="Y120">
        <v>1</v>
      </c>
      <c r="AA120">
        <v>0</v>
      </c>
      <c r="AB120">
        <v>0</v>
      </c>
      <c r="AD120">
        <v>0</v>
      </c>
      <c r="AE120">
        <v>0</v>
      </c>
      <c r="AF120">
        <v>39920</v>
      </c>
      <c r="AG120">
        <v>39920</v>
      </c>
    </row>
    <row r="121" spans="1:33" x14ac:dyDescent="0.25">
      <c r="A121" t="s">
        <v>251</v>
      </c>
      <c r="B121" t="s">
        <v>250</v>
      </c>
      <c r="C121" t="s">
        <v>253</v>
      </c>
      <c r="D121" t="s">
        <v>255</v>
      </c>
      <c r="E121">
        <v>2002</v>
      </c>
      <c r="F121" t="s">
        <v>250</v>
      </c>
      <c r="G121" t="s">
        <v>262</v>
      </c>
      <c r="H121" t="s">
        <v>256</v>
      </c>
      <c r="I121" t="s">
        <v>257</v>
      </c>
      <c r="J121" t="s">
        <v>258</v>
      </c>
      <c r="K121" t="s">
        <v>259</v>
      </c>
      <c r="L121" t="s">
        <v>283</v>
      </c>
      <c r="M121" t="s">
        <v>250</v>
      </c>
      <c r="N121" t="s">
        <v>256</v>
      </c>
      <c r="O121" t="s">
        <v>257</v>
      </c>
      <c r="P121" t="s">
        <v>855</v>
      </c>
      <c r="Q121" t="s">
        <v>1045</v>
      </c>
      <c r="R121">
        <v>2002</v>
      </c>
      <c r="S121" t="s">
        <v>1043</v>
      </c>
      <c r="T121" t="s">
        <v>1043</v>
      </c>
      <c r="U121">
        <v>0</v>
      </c>
      <c r="V121" t="s">
        <v>269</v>
      </c>
      <c r="W121" t="s">
        <v>289</v>
      </c>
      <c r="Y121">
        <v>1</v>
      </c>
      <c r="AA121">
        <v>0</v>
      </c>
      <c r="AB121">
        <v>0</v>
      </c>
      <c r="AD121">
        <v>0</v>
      </c>
      <c r="AE121">
        <v>0</v>
      </c>
      <c r="AF121">
        <v>102019</v>
      </c>
      <c r="AG121">
        <v>102019</v>
      </c>
    </row>
    <row r="122" spans="1:33" x14ac:dyDescent="0.25">
      <c r="A122" t="s">
        <v>251</v>
      </c>
      <c r="B122" t="s">
        <v>250</v>
      </c>
      <c r="C122" t="s">
        <v>253</v>
      </c>
      <c r="D122" t="s">
        <v>255</v>
      </c>
      <c r="E122">
        <v>2002</v>
      </c>
      <c r="F122" t="s">
        <v>250</v>
      </c>
      <c r="G122" t="s">
        <v>262</v>
      </c>
      <c r="H122" t="s">
        <v>256</v>
      </c>
      <c r="I122" t="s">
        <v>257</v>
      </c>
      <c r="J122" t="s">
        <v>258</v>
      </c>
      <c r="K122" t="s">
        <v>259</v>
      </c>
      <c r="L122" t="s">
        <v>283</v>
      </c>
      <c r="M122" t="s">
        <v>854</v>
      </c>
      <c r="N122" t="s">
        <v>256</v>
      </c>
      <c r="O122" t="s">
        <v>257</v>
      </c>
      <c r="P122" t="s">
        <v>855</v>
      </c>
      <c r="Q122" t="s">
        <v>1046</v>
      </c>
      <c r="R122">
        <v>2002</v>
      </c>
      <c r="S122" t="s">
        <v>1043</v>
      </c>
      <c r="T122" t="s">
        <v>1043</v>
      </c>
      <c r="U122">
        <v>0</v>
      </c>
      <c r="V122" t="s">
        <v>269</v>
      </c>
      <c r="W122" t="s">
        <v>289</v>
      </c>
      <c r="Y122">
        <v>1</v>
      </c>
      <c r="AA122">
        <v>0</v>
      </c>
      <c r="AB122">
        <v>0</v>
      </c>
      <c r="AD122">
        <v>0</v>
      </c>
      <c r="AE122">
        <v>0</v>
      </c>
      <c r="AF122">
        <v>25505</v>
      </c>
      <c r="AG122">
        <v>25505</v>
      </c>
    </row>
    <row r="123" spans="1:33" x14ac:dyDescent="0.25">
      <c r="A123" t="s">
        <v>251</v>
      </c>
      <c r="B123" t="s">
        <v>250</v>
      </c>
      <c r="C123" t="s">
        <v>253</v>
      </c>
      <c r="D123" t="s">
        <v>255</v>
      </c>
      <c r="E123">
        <v>2002</v>
      </c>
      <c r="F123" t="s">
        <v>250</v>
      </c>
      <c r="G123" t="s">
        <v>262</v>
      </c>
      <c r="H123" t="s">
        <v>256</v>
      </c>
      <c r="I123" t="s">
        <v>257</v>
      </c>
      <c r="J123" t="s">
        <v>258</v>
      </c>
      <c r="K123" t="s">
        <v>259</v>
      </c>
      <c r="L123" t="s">
        <v>283</v>
      </c>
      <c r="M123" t="s">
        <v>739</v>
      </c>
      <c r="N123" t="s">
        <v>256</v>
      </c>
      <c r="O123" t="s">
        <v>257</v>
      </c>
      <c r="P123" t="s">
        <v>953</v>
      </c>
      <c r="Q123" t="s">
        <v>1047</v>
      </c>
      <c r="R123">
        <v>2003</v>
      </c>
      <c r="S123" t="s">
        <v>1048</v>
      </c>
      <c r="T123" t="s">
        <v>1048</v>
      </c>
      <c r="U123">
        <v>0.5</v>
      </c>
      <c r="V123" t="s">
        <v>269</v>
      </c>
      <c r="W123" t="s">
        <v>289</v>
      </c>
      <c r="X123" t="s">
        <v>1049</v>
      </c>
      <c r="Y123">
        <v>1</v>
      </c>
      <c r="AA123">
        <v>0</v>
      </c>
      <c r="AB123">
        <v>0</v>
      </c>
      <c r="AD123">
        <v>0</v>
      </c>
      <c r="AE123">
        <v>0</v>
      </c>
      <c r="AF123">
        <v>527216</v>
      </c>
      <c r="AG123">
        <v>527216</v>
      </c>
    </row>
    <row r="124" spans="1:33" x14ac:dyDescent="0.25">
      <c r="A124" t="s">
        <v>251</v>
      </c>
      <c r="B124" t="s">
        <v>250</v>
      </c>
      <c r="C124" t="s">
        <v>253</v>
      </c>
      <c r="D124" t="s">
        <v>255</v>
      </c>
      <c r="E124">
        <v>2003</v>
      </c>
      <c r="F124" t="s">
        <v>250</v>
      </c>
      <c r="G124" t="s">
        <v>262</v>
      </c>
      <c r="H124" t="s">
        <v>256</v>
      </c>
      <c r="I124" t="s">
        <v>257</v>
      </c>
      <c r="J124" t="s">
        <v>258</v>
      </c>
      <c r="K124" t="s">
        <v>259</v>
      </c>
      <c r="L124" t="s">
        <v>283</v>
      </c>
      <c r="M124" t="s">
        <v>250</v>
      </c>
      <c r="N124" t="s">
        <v>256</v>
      </c>
      <c r="O124" t="s">
        <v>257</v>
      </c>
      <c r="P124" t="s">
        <v>290</v>
      </c>
      <c r="Q124" t="s">
        <v>1050</v>
      </c>
      <c r="R124">
        <v>2004</v>
      </c>
      <c r="S124" t="s">
        <v>1051</v>
      </c>
      <c r="T124" t="s">
        <v>1051</v>
      </c>
      <c r="U124">
        <v>6.74</v>
      </c>
      <c r="V124" t="s">
        <v>292</v>
      </c>
      <c r="W124" t="s">
        <v>289</v>
      </c>
      <c r="X124" t="s">
        <v>1052</v>
      </c>
      <c r="Y124">
        <v>1</v>
      </c>
      <c r="Z124" t="s">
        <v>725</v>
      </c>
      <c r="AA124">
        <v>25434</v>
      </c>
      <c r="AB124">
        <v>103</v>
      </c>
      <c r="AD124">
        <v>0</v>
      </c>
      <c r="AE124">
        <v>0</v>
      </c>
      <c r="AF124">
        <v>258875</v>
      </c>
      <c r="AG124">
        <v>284412</v>
      </c>
    </row>
    <row r="125" spans="1:33" x14ac:dyDescent="0.25">
      <c r="A125" t="s">
        <v>251</v>
      </c>
      <c r="B125" t="s">
        <v>250</v>
      </c>
      <c r="C125" t="s">
        <v>253</v>
      </c>
      <c r="D125" t="s">
        <v>255</v>
      </c>
      <c r="E125">
        <v>2003</v>
      </c>
      <c r="F125" t="s">
        <v>250</v>
      </c>
      <c r="G125" t="s">
        <v>262</v>
      </c>
      <c r="H125" t="s">
        <v>256</v>
      </c>
      <c r="I125" t="s">
        <v>257</v>
      </c>
      <c r="J125" t="s">
        <v>258</v>
      </c>
      <c r="K125" t="s">
        <v>259</v>
      </c>
      <c r="L125" t="s">
        <v>283</v>
      </c>
      <c r="M125" t="s">
        <v>250</v>
      </c>
      <c r="N125" t="s">
        <v>256</v>
      </c>
      <c r="O125" t="s">
        <v>257</v>
      </c>
      <c r="P125" t="s">
        <v>290</v>
      </c>
      <c r="Q125" t="s">
        <v>1053</v>
      </c>
      <c r="R125">
        <v>2004</v>
      </c>
      <c r="S125" t="s">
        <v>1054</v>
      </c>
      <c r="T125" t="s">
        <v>1054</v>
      </c>
      <c r="U125">
        <v>7.1</v>
      </c>
      <c r="V125" t="s">
        <v>292</v>
      </c>
      <c r="W125" t="s">
        <v>289</v>
      </c>
      <c r="X125" t="s">
        <v>1055</v>
      </c>
      <c r="Y125">
        <v>1</v>
      </c>
      <c r="Z125" t="s">
        <v>725</v>
      </c>
      <c r="AA125">
        <v>29181</v>
      </c>
      <c r="AB125">
        <v>768</v>
      </c>
      <c r="AD125">
        <v>0</v>
      </c>
      <c r="AE125">
        <v>0</v>
      </c>
      <c r="AF125">
        <v>254304</v>
      </c>
      <c r="AG125">
        <v>284253</v>
      </c>
    </row>
    <row r="126" spans="1:33" x14ac:dyDescent="0.25">
      <c r="A126" t="s">
        <v>251</v>
      </c>
      <c r="B126" t="s">
        <v>250</v>
      </c>
      <c r="C126" t="s">
        <v>253</v>
      </c>
      <c r="D126" t="s">
        <v>255</v>
      </c>
      <c r="E126">
        <v>2003</v>
      </c>
      <c r="F126" t="s">
        <v>250</v>
      </c>
      <c r="G126" t="s">
        <v>262</v>
      </c>
      <c r="H126" t="s">
        <v>256</v>
      </c>
      <c r="I126" t="s">
        <v>257</v>
      </c>
      <c r="J126" t="s">
        <v>258</v>
      </c>
      <c r="K126" t="s">
        <v>259</v>
      </c>
      <c r="L126" t="s">
        <v>283</v>
      </c>
      <c r="M126" t="s">
        <v>250</v>
      </c>
      <c r="N126" t="s">
        <v>256</v>
      </c>
      <c r="O126" t="s">
        <v>257</v>
      </c>
      <c r="P126" t="s">
        <v>290</v>
      </c>
      <c r="Q126" t="s">
        <v>1056</v>
      </c>
      <c r="R126">
        <v>2004</v>
      </c>
      <c r="S126" t="s">
        <v>1057</v>
      </c>
      <c r="T126" t="s">
        <v>1058</v>
      </c>
      <c r="U126">
        <v>7.07</v>
      </c>
      <c r="V126" t="s">
        <v>292</v>
      </c>
      <c r="W126" t="s">
        <v>289</v>
      </c>
      <c r="X126" t="s">
        <v>1059</v>
      </c>
      <c r="Y126">
        <v>1</v>
      </c>
      <c r="Z126" t="s">
        <v>725</v>
      </c>
      <c r="AA126">
        <v>29463</v>
      </c>
      <c r="AB126">
        <v>1078</v>
      </c>
      <c r="AD126">
        <v>0</v>
      </c>
      <c r="AE126">
        <v>0</v>
      </c>
      <c r="AF126">
        <v>373581</v>
      </c>
      <c r="AG126">
        <v>404122</v>
      </c>
    </row>
    <row r="127" spans="1:33" x14ac:dyDescent="0.25">
      <c r="A127" t="s">
        <v>251</v>
      </c>
      <c r="B127" t="s">
        <v>250</v>
      </c>
      <c r="C127" t="s">
        <v>253</v>
      </c>
      <c r="D127" t="s">
        <v>255</v>
      </c>
      <c r="E127">
        <v>2003</v>
      </c>
      <c r="F127" t="s">
        <v>250</v>
      </c>
      <c r="G127" t="s">
        <v>262</v>
      </c>
      <c r="H127" t="s">
        <v>256</v>
      </c>
      <c r="I127" t="s">
        <v>257</v>
      </c>
      <c r="J127" t="s">
        <v>258</v>
      </c>
      <c r="K127" t="s">
        <v>259</v>
      </c>
      <c r="L127" t="s">
        <v>283</v>
      </c>
      <c r="M127" t="s">
        <v>250</v>
      </c>
      <c r="N127" t="s">
        <v>256</v>
      </c>
      <c r="O127" t="s">
        <v>257</v>
      </c>
      <c r="P127" t="s">
        <v>290</v>
      </c>
      <c r="Q127" t="s">
        <v>1060</v>
      </c>
      <c r="R127">
        <v>2004</v>
      </c>
      <c r="S127" t="s">
        <v>1057</v>
      </c>
      <c r="T127" t="s">
        <v>1057</v>
      </c>
      <c r="U127">
        <v>7.47</v>
      </c>
      <c r="V127" t="s">
        <v>292</v>
      </c>
      <c r="W127" t="s">
        <v>289</v>
      </c>
      <c r="X127" t="s">
        <v>1061</v>
      </c>
      <c r="Y127">
        <v>1</v>
      </c>
      <c r="Z127" t="s">
        <v>725</v>
      </c>
      <c r="AA127">
        <v>30018</v>
      </c>
      <c r="AB127">
        <v>96</v>
      </c>
      <c r="AD127">
        <v>0</v>
      </c>
      <c r="AE127">
        <v>0</v>
      </c>
      <c r="AF127">
        <v>180900</v>
      </c>
      <c r="AG127">
        <v>211014</v>
      </c>
    </row>
    <row r="128" spans="1:33" x14ac:dyDescent="0.25">
      <c r="A128" t="s">
        <v>251</v>
      </c>
      <c r="B128" t="s">
        <v>250</v>
      </c>
      <c r="C128" t="s">
        <v>253</v>
      </c>
      <c r="D128" t="s">
        <v>255</v>
      </c>
      <c r="E128">
        <v>2003</v>
      </c>
      <c r="F128" t="s">
        <v>250</v>
      </c>
      <c r="G128" t="s">
        <v>262</v>
      </c>
      <c r="H128" t="s">
        <v>256</v>
      </c>
      <c r="I128" t="s">
        <v>257</v>
      </c>
      <c r="J128" t="s">
        <v>258</v>
      </c>
      <c r="K128" t="s">
        <v>259</v>
      </c>
      <c r="L128" t="s">
        <v>283</v>
      </c>
      <c r="M128" t="s">
        <v>250</v>
      </c>
      <c r="N128" t="s">
        <v>256</v>
      </c>
      <c r="O128" t="s">
        <v>257</v>
      </c>
      <c r="P128" t="s">
        <v>290</v>
      </c>
      <c r="Q128" t="s">
        <v>1062</v>
      </c>
      <c r="R128">
        <v>2004</v>
      </c>
      <c r="S128" t="s">
        <v>1058</v>
      </c>
      <c r="T128" t="s">
        <v>1058</v>
      </c>
      <c r="U128">
        <v>7.62</v>
      </c>
      <c r="V128" t="s">
        <v>292</v>
      </c>
      <c r="W128" t="s">
        <v>289</v>
      </c>
      <c r="X128" t="s">
        <v>1061</v>
      </c>
      <c r="Y128">
        <v>1</v>
      </c>
      <c r="Z128" t="s">
        <v>725</v>
      </c>
      <c r="AA128">
        <v>26425</v>
      </c>
      <c r="AB128">
        <v>180</v>
      </c>
      <c r="AD128">
        <v>0</v>
      </c>
      <c r="AE128">
        <v>0</v>
      </c>
      <c r="AF128">
        <v>179071</v>
      </c>
      <c r="AG128">
        <v>205676</v>
      </c>
    </row>
    <row r="129" spans="1:33" x14ac:dyDescent="0.25">
      <c r="A129" t="s">
        <v>251</v>
      </c>
      <c r="B129" t="s">
        <v>250</v>
      </c>
      <c r="C129" t="s">
        <v>253</v>
      </c>
      <c r="D129" t="s">
        <v>255</v>
      </c>
      <c r="E129">
        <v>2003</v>
      </c>
      <c r="F129" t="s">
        <v>250</v>
      </c>
      <c r="G129" t="s">
        <v>262</v>
      </c>
      <c r="H129" t="s">
        <v>256</v>
      </c>
      <c r="I129" t="s">
        <v>257</v>
      </c>
      <c r="J129" t="s">
        <v>258</v>
      </c>
      <c r="K129" t="s">
        <v>259</v>
      </c>
      <c r="L129" t="s">
        <v>283</v>
      </c>
      <c r="M129" t="s">
        <v>250</v>
      </c>
      <c r="N129" t="s">
        <v>256</v>
      </c>
      <c r="O129" t="s">
        <v>257</v>
      </c>
      <c r="P129" t="s">
        <v>290</v>
      </c>
      <c r="Q129" t="s">
        <v>1063</v>
      </c>
      <c r="R129">
        <v>2004</v>
      </c>
      <c r="S129" t="s">
        <v>1064</v>
      </c>
      <c r="T129" t="s">
        <v>1064</v>
      </c>
      <c r="U129">
        <v>6.67</v>
      </c>
      <c r="V129" t="s">
        <v>292</v>
      </c>
      <c r="W129" t="s">
        <v>289</v>
      </c>
      <c r="X129" t="s">
        <v>1065</v>
      </c>
      <c r="Y129">
        <v>1</v>
      </c>
      <c r="Z129" t="s">
        <v>725</v>
      </c>
      <c r="AA129">
        <v>29428</v>
      </c>
      <c r="AB129">
        <v>293</v>
      </c>
      <c r="AD129">
        <v>0</v>
      </c>
      <c r="AE129">
        <v>0</v>
      </c>
      <c r="AF129">
        <v>371862</v>
      </c>
      <c r="AG129">
        <v>401583</v>
      </c>
    </row>
    <row r="130" spans="1:33" x14ac:dyDescent="0.25">
      <c r="A130" t="s">
        <v>251</v>
      </c>
      <c r="B130" t="s">
        <v>250</v>
      </c>
      <c r="C130" t="s">
        <v>253</v>
      </c>
      <c r="D130" t="s">
        <v>255</v>
      </c>
      <c r="E130">
        <v>2003</v>
      </c>
      <c r="F130" t="s">
        <v>250</v>
      </c>
      <c r="G130" t="s">
        <v>262</v>
      </c>
      <c r="H130" t="s">
        <v>256</v>
      </c>
      <c r="I130" t="s">
        <v>257</v>
      </c>
      <c r="J130" t="s">
        <v>258</v>
      </c>
      <c r="K130" t="s">
        <v>259</v>
      </c>
      <c r="L130" t="s">
        <v>283</v>
      </c>
      <c r="M130" t="s">
        <v>250</v>
      </c>
      <c r="N130" t="s">
        <v>256</v>
      </c>
      <c r="O130" t="s">
        <v>257</v>
      </c>
      <c r="P130" t="s">
        <v>290</v>
      </c>
      <c r="Q130" t="s">
        <v>1066</v>
      </c>
      <c r="R130">
        <v>2004</v>
      </c>
      <c r="S130" t="s">
        <v>1067</v>
      </c>
      <c r="T130" t="s">
        <v>1067</v>
      </c>
      <c r="U130">
        <v>5.91</v>
      </c>
      <c r="V130" t="s">
        <v>292</v>
      </c>
      <c r="W130" t="s">
        <v>289</v>
      </c>
      <c r="X130" t="s">
        <v>1068</v>
      </c>
      <c r="Y130">
        <v>1</v>
      </c>
      <c r="Z130" t="s">
        <v>725</v>
      </c>
      <c r="AA130">
        <v>25630</v>
      </c>
      <c r="AB130">
        <v>416</v>
      </c>
      <c r="AD130">
        <v>0</v>
      </c>
      <c r="AE130">
        <v>0</v>
      </c>
      <c r="AF130">
        <v>266664</v>
      </c>
      <c r="AG130">
        <v>292710</v>
      </c>
    </row>
    <row r="131" spans="1:33" x14ac:dyDescent="0.25">
      <c r="A131" t="s">
        <v>251</v>
      </c>
      <c r="B131" t="s">
        <v>250</v>
      </c>
      <c r="C131" t="s">
        <v>253</v>
      </c>
      <c r="D131" t="s">
        <v>255</v>
      </c>
      <c r="E131">
        <v>2003</v>
      </c>
      <c r="F131" t="s">
        <v>250</v>
      </c>
      <c r="G131" t="s">
        <v>262</v>
      </c>
      <c r="H131" t="s">
        <v>256</v>
      </c>
      <c r="I131" t="s">
        <v>257</v>
      </c>
      <c r="J131" t="s">
        <v>258</v>
      </c>
      <c r="K131" t="s">
        <v>259</v>
      </c>
      <c r="L131" t="s">
        <v>260</v>
      </c>
      <c r="M131" t="s">
        <v>261</v>
      </c>
      <c r="N131" t="s">
        <v>256</v>
      </c>
      <c r="O131" t="s">
        <v>257</v>
      </c>
      <c r="P131" t="s">
        <v>264</v>
      </c>
      <c r="Q131" t="s">
        <v>1069</v>
      </c>
      <c r="R131">
        <v>2004</v>
      </c>
      <c r="S131" t="s">
        <v>1070</v>
      </c>
      <c r="T131" t="s">
        <v>1070</v>
      </c>
      <c r="U131">
        <v>8.83</v>
      </c>
      <c r="V131" t="s">
        <v>269</v>
      </c>
      <c r="W131" t="s">
        <v>289</v>
      </c>
      <c r="X131" t="s">
        <v>1071</v>
      </c>
      <c r="Y131">
        <v>1</v>
      </c>
      <c r="Z131" t="s">
        <v>725</v>
      </c>
      <c r="AA131">
        <v>26295</v>
      </c>
      <c r="AB131">
        <v>2872</v>
      </c>
      <c r="AD131">
        <v>0</v>
      </c>
      <c r="AE131">
        <v>0</v>
      </c>
      <c r="AF131">
        <v>402679</v>
      </c>
      <c r="AG131">
        <v>431846</v>
      </c>
    </row>
    <row r="132" spans="1:33" x14ac:dyDescent="0.25">
      <c r="A132" t="s">
        <v>251</v>
      </c>
      <c r="B132" t="s">
        <v>250</v>
      </c>
      <c r="C132" t="s">
        <v>253</v>
      </c>
      <c r="D132" t="s">
        <v>255</v>
      </c>
      <c r="E132">
        <v>2003</v>
      </c>
      <c r="F132" t="s">
        <v>250</v>
      </c>
      <c r="G132" t="s">
        <v>262</v>
      </c>
      <c r="H132" t="s">
        <v>256</v>
      </c>
      <c r="I132" t="s">
        <v>257</v>
      </c>
      <c r="J132" t="s">
        <v>258</v>
      </c>
      <c r="K132" t="s">
        <v>259</v>
      </c>
      <c r="L132" t="s">
        <v>260</v>
      </c>
      <c r="M132" t="s">
        <v>261</v>
      </c>
      <c r="N132" t="s">
        <v>256</v>
      </c>
      <c r="O132" t="s">
        <v>257</v>
      </c>
      <c r="P132" t="s">
        <v>264</v>
      </c>
      <c r="Q132" t="s">
        <v>1072</v>
      </c>
      <c r="R132">
        <v>2004</v>
      </c>
      <c r="S132" t="s">
        <v>1064</v>
      </c>
      <c r="T132" t="s">
        <v>1064</v>
      </c>
      <c r="U132">
        <v>8.9</v>
      </c>
      <c r="V132" t="s">
        <v>269</v>
      </c>
      <c r="W132" t="s">
        <v>289</v>
      </c>
      <c r="X132" t="s">
        <v>1073</v>
      </c>
      <c r="Y132">
        <v>1</v>
      </c>
      <c r="Z132" t="s">
        <v>725</v>
      </c>
      <c r="AA132">
        <v>27313</v>
      </c>
      <c r="AB132">
        <v>136</v>
      </c>
      <c r="AD132">
        <v>0</v>
      </c>
      <c r="AE132">
        <v>0</v>
      </c>
      <c r="AF132">
        <v>192364</v>
      </c>
      <c r="AG132">
        <v>219813</v>
      </c>
    </row>
    <row r="133" spans="1:33" x14ac:dyDescent="0.25">
      <c r="A133" t="s">
        <v>251</v>
      </c>
      <c r="B133" t="s">
        <v>250</v>
      </c>
      <c r="C133" t="s">
        <v>253</v>
      </c>
      <c r="D133" t="s">
        <v>255</v>
      </c>
      <c r="E133">
        <v>2003</v>
      </c>
      <c r="F133" t="s">
        <v>250</v>
      </c>
      <c r="G133" t="s">
        <v>262</v>
      </c>
      <c r="H133" t="s">
        <v>256</v>
      </c>
      <c r="I133" t="s">
        <v>257</v>
      </c>
      <c r="J133" t="s">
        <v>258</v>
      </c>
      <c r="K133" t="s">
        <v>259</v>
      </c>
      <c r="L133" t="s">
        <v>260</v>
      </c>
      <c r="M133" t="s">
        <v>261</v>
      </c>
      <c r="N133" t="s">
        <v>256</v>
      </c>
      <c r="O133" t="s">
        <v>257</v>
      </c>
      <c r="P133" t="s">
        <v>264</v>
      </c>
      <c r="Q133" t="s">
        <v>1074</v>
      </c>
      <c r="R133">
        <v>2004</v>
      </c>
      <c r="S133" t="s">
        <v>1075</v>
      </c>
      <c r="T133" t="s">
        <v>1076</v>
      </c>
      <c r="U133">
        <v>8</v>
      </c>
      <c r="V133" t="s">
        <v>269</v>
      </c>
      <c r="W133" t="s">
        <v>289</v>
      </c>
      <c r="X133" t="s">
        <v>1077</v>
      </c>
      <c r="Y133">
        <v>1</v>
      </c>
      <c r="Z133" t="s">
        <v>725</v>
      </c>
      <c r="AA133">
        <v>29648</v>
      </c>
      <c r="AB133">
        <v>100</v>
      </c>
      <c r="AD133">
        <v>0</v>
      </c>
      <c r="AE133">
        <v>0</v>
      </c>
      <c r="AF133">
        <v>197211</v>
      </c>
      <c r="AG133">
        <v>226959</v>
      </c>
    </row>
    <row r="134" spans="1:33" x14ac:dyDescent="0.25">
      <c r="A134" t="s">
        <v>251</v>
      </c>
      <c r="B134" t="s">
        <v>250</v>
      </c>
      <c r="C134" t="s">
        <v>253</v>
      </c>
      <c r="D134" t="s">
        <v>255</v>
      </c>
      <c r="E134">
        <v>2003</v>
      </c>
      <c r="F134" t="s">
        <v>250</v>
      </c>
      <c r="G134" t="s">
        <v>262</v>
      </c>
      <c r="H134" t="s">
        <v>256</v>
      </c>
      <c r="I134" t="s">
        <v>257</v>
      </c>
      <c r="J134" t="s">
        <v>258</v>
      </c>
      <c r="K134" t="s">
        <v>259</v>
      </c>
      <c r="L134" t="s">
        <v>260</v>
      </c>
      <c r="M134" t="s">
        <v>261</v>
      </c>
      <c r="N134" t="s">
        <v>256</v>
      </c>
      <c r="O134" t="s">
        <v>257</v>
      </c>
      <c r="P134" t="s">
        <v>264</v>
      </c>
      <c r="Q134" t="s">
        <v>1078</v>
      </c>
      <c r="R134">
        <v>2004</v>
      </c>
      <c r="S134" t="s">
        <v>1079</v>
      </c>
      <c r="T134" t="s">
        <v>1070</v>
      </c>
      <c r="U134">
        <v>6.76</v>
      </c>
      <c r="V134" t="s">
        <v>269</v>
      </c>
      <c r="W134" t="s">
        <v>289</v>
      </c>
      <c r="X134" t="s">
        <v>1080</v>
      </c>
      <c r="Y134">
        <v>1</v>
      </c>
      <c r="Z134" t="s">
        <v>725</v>
      </c>
      <c r="AA134">
        <v>29948</v>
      </c>
      <c r="AB134">
        <v>56</v>
      </c>
      <c r="AD134">
        <v>0</v>
      </c>
      <c r="AE134">
        <v>0</v>
      </c>
      <c r="AF134">
        <v>149956</v>
      </c>
      <c r="AG134">
        <v>179960</v>
      </c>
    </row>
    <row r="135" spans="1:33" x14ac:dyDescent="0.25">
      <c r="A135" t="s">
        <v>251</v>
      </c>
      <c r="B135" t="s">
        <v>250</v>
      </c>
      <c r="C135" t="s">
        <v>253</v>
      </c>
      <c r="D135" t="s">
        <v>255</v>
      </c>
      <c r="E135">
        <v>2003</v>
      </c>
      <c r="F135" t="s">
        <v>250</v>
      </c>
      <c r="G135" t="s">
        <v>262</v>
      </c>
      <c r="H135" t="s">
        <v>256</v>
      </c>
      <c r="I135" t="s">
        <v>257</v>
      </c>
      <c r="J135" t="s">
        <v>258</v>
      </c>
      <c r="K135" t="s">
        <v>259</v>
      </c>
      <c r="L135" t="s">
        <v>283</v>
      </c>
      <c r="M135" t="s">
        <v>250</v>
      </c>
      <c r="N135" t="s">
        <v>256</v>
      </c>
      <c r="O135" t="s">
        <v>257</v>
      </c>
      <c r="P135" t="s">
        <v>286</v>
      </c>
      <c r="Q135" t="s">
        <v>1081</v>
      </c>
      <c r="R135">
        <v>2004</v>
      </c>
      <c r="S135" t="s">
        <v>1057</v>
      </c>
      <c r="T135" t="s">
        <v>1058</v>
      </c>
      <c r="U135">
        <v>2.52</v>
      </c>
      <c r="V135" t="s">
        <v>269</v>
      </c>
      <c r="W135" t="s">
        <v>289</v>
      </c>
      <c r="Y135">
        <v>1</v>
      </c>
      <c r="Z135" t="s">
        <v>725</v>
      </c>
      <c r="AA135">
        <v>31263</v>
      </c>
      <c r="AB135">
        <v>0</v>
      </c>
      <c r="AD135">
        <v>0</v>
      </c>
      <c r="AE135">
        <v>0</v>
      </c>
      <c r="AF135">
        <v>188170</v>
      </c>
      <c r="AG135">
        <v>219433</v>
      </c>
    </row>
    <row r="136" spans="1:33" x14ac:dyDescent="0.25">
      <c r="A136" t="s">
        <v>251</v>
      </c>
      <c r="B136" t="s">
        <v>250</v>
      </c>
      <c r="C136" t="s">
        <v>253</v>
      </c>
      <c r="D136" t="s">
        <v>255</v>
      </c>
      <c r="E136">
        <v>2003</v>
      </c>
      <c r="F136" t="s">
        <v>250</v>
      </c>
      <c r="G136" t="s">
        <v>262</v>
      </c>
      <c r="H136" t="s">
        <v>256</v>
      </c>
      <c r="I136" t="s">
        <v>257</v>
      </c>
      <c r="J136" t="s">
        <v>258</v>
      </c>
      <c r="K136" t="s">
        <v>259</v>
      </c>
      <c r="L136" t="s">
        <v>283</v>
      </c>
      <c r="M136" t="s">
        <v>250</v>
      </c>
      <c r="N136" t="s">
        <v>256</v>
      </c>
      <c r="O136" t="s">
        <v>257</v>
      </c>
      <c r="P136" t="s">
        <v>855</v>
      </c>
      <c r="Q136" t="s">
        <v>1082</v>
      </c>
      <c r="R136">
        <v>2003</v>
      </c>
      <c r="S136" t="s">
        <v>1083</v>
      </c>
      <c r="T136" t="s">
        <v>1083</v>
      </c>
      <c r="U136">
        <v>0</v>
      </c>
      <c r="V136" t="s">
        <v>269</v>
      </c>
      <c r="W136" t="s">
        <v>289</v>
      </c>
      <c r="X136" t="s">
        <v>1084</v>
      </c>
      <c r="Y136">
        <v>1</v>
      </c>
      <c r="AA136">
        <v>0</v>
      </c>
      <c r="AB136">
        <v>0</v>
      </c>
      <c r="AD136">
        <v>0</v>
      </c>
      <c r="AE136">
        <v>0</v>
      </c>
      <c r="AF136">
        <v>123439</v>
      </c>
      <c r="AG136">
        <v>123439</v>
      </c>
    </row>
    <row r="137" spans="1:33" x14ac:dyDescent="0.25">
      <c r="A137" t="s">
        <v>251</v>
      </c>
      <c r="B137" t="s">
        <v>250</v>
      </c>
      <c r="C137" t="s">
        <v>253</v>
      </c>
      <c r="D137" t="s">
        <v>255</v>
      </c>
      <c r="E137">
        <v>2003</v>
      </c>
      <c r="F137" t="s">
        <v>250</v>
      </c>
      <c r="G137" t="s">
        <v>262</v>
      </c>
      <c r="H137" t="s">
        <v>256</v>
      </c>
      <c r="I137" t="s">
        <v>257</v>
      </c>
      <c r="J137" t="s">
        <v>258</v>
      </c>
      <c r="K137" t="s">
        <v>259</v>
      </c>
      <c r="L137" t="s">
        <v>283</v>
      </c>
      <c r="M137" t="s">
        <v>854</v>
      </c>
      <c r="N137" t="s">
        <v>256</v>
      </c>
      <c r="O137" t="s">
        <v>257</v>
      </c>
      <c r="P137" t="s">
        <v>855</v>
      </c>
      <c r="Q137" t="s">
        <v>1085</v>
      </c>
      <c r="R137">
        <v>2003</v>
      </c>
      <c r="S137" t="s">
        <v>1086</v>
      </c>
      <c r="T137" t="s">
        <v>1086</v>
      </c>
      <c r="U137">
        <v>0</v>
      </c>
      <c r="V137" t="s">
        <v>269</v>
      </c>
      <c r="W137" t="s">
        <v>289</v>
      </c>
      <c r="Y137">
        <v>1</v>
      </c>
      <c r="AA137">
        <v>0</v>
      </c>
      <c r="AB137">
        <v>0</v>
      </c>
      <c r="AD137">
        <v>0</v>
      </c>
      <c r="AE137">
        <v>0</v>
      </c>
      <c r="AF137">
        <v>126031</v>
      </c>
      <c r="AG137">
        <v>126031</v>
      </c>
    </row>
    <row r="138" spans="1:33" x14ac:dyDescent="0.25">
      <c r="A138" t="s">
        <v>251</v>
      </c>
      <c r="B138" t="s">
        <v>250</v>
      </c>
      <c r="C138" t="s">
        <v>253</v>
      </c>
      <c r="D138" t="s">
        <v>255</v>
      </c>
      <c r="E138">
        <v>2003</v>
      </c>
      <c r="F138" t="s">
        <v>250</v>
      </c>
      <c r="G138" t="s">
        <v>262</v>
      </c>
      <c r="H138" t="s">
        <v>256</v>
      </c>
      <c r="I138" t="s">
        <v>257</v>
      </c>
      <c r="J138" t="s">
        <v>258</v>
      </c>
      <c r="K138" t="s">
        <v>259</v>
      </c>
      <c r="L138" t="s">
        <v>283</v>
      </c>
      <c r="M138" t="s">
        <v>882</v>
      </c>
      <c r="N138" t="s">
        <v>256</v>
      </c>
      <c r="O138" t="s">
        <v>257</v>
      </c>
      <c r="P138" t="s">
        <v>953</v>
      </c>
      <c r="Q138" t="s">
        <v>1087</v>
      </c>
      <c r="R138">
        <v>2004</v>
      </c>
      <c r="S138" t="s">
        <v>1088</v>
      </c>
      <c r="T138" t="s">
        <v>1088</v>
      </c>
      <c r="U138">
        <v>0.55000000000000004</v>
      </c>
      <c r="V138" t="s">
        <v>269</v>
      </c>
      <c r="W138" t="s">
        <v>289</v>
      </c>
      <c r="Y138">
        <v>1</v>
      </c>
      <c r="AA138">
        <v>0</v>
      </c>
      <c r="AB138">
        <v>0</v>
      </c>
      <c r="AD138">
        <v>0</v>
      </c>
      <c r="AE138">
        <v>0</v>
      </c>
      <c r="AF138">
        <v>549335</v>
      </c>
      <c r="AG138">
        <v>549335</v>
      </c>
    </row>
    <row r="139" spans="1:33" x14ac:dyDescent="0.25">
      <c r="A139" t="s">
        <v>251</v>
      </c>
      <c r="B139" t="s">
        <v>250</v>
      </c>
      <c r="C139" t="s">
        <v>253</v>
      </c>
      <c r="D139" t="s">
        <v>255</v>
      </c>
      <c r="E139">
        <v>2003</v>
      </c>
      <c r="F139" t="s">
        <v>250</v>
      </c>
      <c r="G139" t="s">
        <v>262</v>
      </c>
      <c r="H139" t="s">
        <v>256</v>
      </c>
      <c r="I139" t="s">
        <v>257</v>
      </c>
      <c r="J139" t="s">
        <v>258</v>
      </c>
      <c r="K139" t="s">
        <v>259</v>
      </c>
      <c r="L139" t="s">
        <v>283</v>
      </c>
      <c r="M139" t="s">
        <v>882</v>
      </c>
      <c r="N139" t="s">
        <v>256</v>
      </c>
      <c r="O139" t="s">
        <v>257</v>
      </c>
      <c r="P139" t="s">
        <v>286</v>
      </c>
      <c r="Q139" t="s">
        <v>1089</v>
      </c>
      <c r="R139">
        <v>2004</v>
      </c>
      <c r="S139" t="s">
        <v>1090</v>
      </c>
      <c r="T139" t="s">
        <v>1090</v>
      </c>
      <c r="U139">
        <v>1.43</v>
      </c>
      <c r="V139" t="s">
        <v>269</v>
      </c>
      <c r="W139" t="s">
        <v>289</v>
      </c>
      <c r="Y139">
        <v>1</v>
      </c>
      <c r="AA139">
        <v>0</v>
      </c>
      <c r="AB139">
        <v>0</v>
      </c>
      <c r="AD139">
        <v>0</v>
      </c>
      <c r="AE139">
        <v>0</v>
      </c>
      <c r="AF139">
        <v>46924</v>
      </c>
      <c r="AG139">
        <v>46924</v>
      </c>
    </row>
    <row r="140" spans="1:33" x14ac:dyDescent="0.25">
      <c r="A140" t="s">
        <v>251</v>
      </c>
      <c r="B140" t="s">
        <v>250</v>
      </c>
      <c r="C140" t="s">
        <v>253</v>
      </c>
      <c r="D140" t="s">
        <v>255</v>
      </c>
      <c r="E140">
        <v>2004</v>
      </c>
      <c r="F140" t="s">
        <v>250</v>
      </c>
      <c r="G140" t="s">
        <v>262</v>
      </c>
      <c r="H140" t="s">
        <v>256</v>
      </c>
      <c r="I140" t="s">
        <v>257</v>
      </c>
      <c r="J140" t="s">
        <v>258</v>
      </c>
      <c r="K140" t="s">
        <v>259</v>
      </c>
      <c r="L140" t="s">
        <v>260</v>
      </c>
      <c r="M140" t="s">
        <v>261</v>
      </c>
      <c r="N140" t="s">
        <v>256</v>
      </c>
      <c r="O140" t="s">
        <v>257</v>
      </c>
      <c r="P140" t="s">
        <v>264</v>
      </c>
      <c r="Q140" t="s">
        <v>1091</v>
      </c>
      <c r="R140">
        <v>2005</v>
      </c>
      <c r="S140" t="s">
        <v>1092</v>
      </c>
      <c r="T140" t="s">
        <v>1093</v>
      </c>
      <c r="U140">
        <v>6.4</v>
      </c>
      <c r="V140" t="s">
        <v>269</v>
      </c>
      <c r="W140" t="s">
        <v>289</v>
      </c>
      <c r="X140" t="s">
        <v>1094</v>
      </c>
      <c r="Y140">
        <v>1</v>
      </c>
      <c r="Z140" t="s">
        <v>725</v>
      </c>
      <c r="AA140">
        <v>10747</v>
      </c>
      <c r="AB140">
        <v>0</v>
      </c>
      <c r="AD140">
        <v>0</v>
      </c>
      <c r="AE140">
        <v>0</v>
      </c>
      <c r="AF140">
        <v>159169</v>
      </c>
      <c r="AG140">
        <v>169916</v>
      </c>
    </row>
    <row r="141" spans="1:33" x14ac:dyDescent="0.25">
      <c r="A141" t="s">
        <v>251</v>
      </c>
      <c r="B141" t="s">
        <v>250</v>
      </c>
      <c r="C141" t="s">
        <v>253</v>
      </c>
      <c r="D141" t="s">
        <v>255</v>
      </c>
      <c r="E141">
        <v>2004</v>
      </c>
      <c r="F141" t="s">
        <v>250</v>
      </c>
      <c r="G141" t="s">
        <v>262</v>
      </c>
      <c r="H141" t="s">
        <v>256</v>
      </c>
      <c r="I141" t="s">
        <v>257</v>
      </c>
      <c r="J141" t="s">
        <v>258</v>
      </c>
      <c r="K141" t="s">
        <v>259</v>
      </c>
      <c r="L141" t="s">
        <v>283</v>
      </c>
      <c r="M141" t="s">
        <v>250</v>
      </c>
      <c r="N141" t="s">
        <v>256</v>
      </c>
      <c r="O141" t="s">
        <v>257</v>
      </c>
      <c r="P141" t="s">
        <v>290</v>
      </c>
      <c r="Q141" t="s">
        <v>1095</v>
      </c>
      <c r="R141">
        <v>2005</v>
      </c>
      <c r="S141" t="s">
        <v>1096</v>
      </c>
      <c r="T141" t="s">
        <v>1097</v>
      </c>
      <c r="U141">
        <v>5.4</v>
      </c>
      <c r="V141" t="s">
        <v>292</v>
      </c>
      <c r="W141" t="s">
        <v>289</v>
      </c>
      <c r="X141" t="s">
        <v>1098</v>
      </c>
      <c r="Y141">
        <v>1</v>
      </c>
      <c r="Z141" t="s">
        <v>725</v>
      </c>
      <c r="AA141">
        <v>29853</v>
      </c>
      <c r="AB141">
        <v>42</v>
      </c>
      <c r="AD141">
        <v>0</v>
      </c>
      <c r="AE141">
        <v>0</v>
      </c>
      <c r="AF141">
        <v>375092</v>
      </c>
      <c r="AG141">
        <v>404987</v>
      </c>
    </row>
    <row r="142" spans="1:33" x14ac:dyDescent="0.25">
      <c r="A142" t="s">
        <v>251</v>
      </c>
      <c r="B142" t="s">
        <v>250</v>
      </c>
      <c r="C142" t="s">
        <v>253</v>
      </c>
      <c r="D142" t="s">
        <v>255</v>
      </c>
      <c r="E142">
        <v>2004</v>
      </c>
      <c r="F142" t="s">
        <v>250</v>
      </c>
      <c r="G142" t="s">
        <v>262</v>
      </c>
      <c r="H142" t="s">
        <v>256</v>
      </c>
      <c r="I142" t="s">
        <v>257</v>
      </c>
      <c r="J142" t="s">
        <v>258</v>
      </c>
      <c r="K142" t="s">
        <v>259</v>
      </c>
      <c r="L142" t="s">
        <v>283</v>
      </c>
      <c r="M142" t="s">
        <v>250</v>
      </c>
      <c r="N142" t="s">
        <v>256</v>
      </c>
      <c r="O142" t="s">
        <v>257</v>
      </c>
      <c r="P142" t="s">
        <v>290</v>
      </c>
      <c r="Q142" t="s">
        <v>1099</v>
      </c>
      <c r="R142">
        <v>2005</v>
      </c>
      <c r="S142" t="s">
        <v>1097</v>
      </c>
      <c r="T142" t="s">
        <v>1097</v>
      </c>
      <c r="U142">
        <v>5.0999999999999996</v>
      </c>
      <c r="V142" t="s">
        <v>292</v>
      </c>
      <c r="W142" t="s">
        <v>289</v>
      </c>
      <c r="X142" t="s">
        <v>1100</v>
      </c>
      <c r="Y142">
        <v>1</v>
      </c>
      <c r="Z142" t="s">
        <v>725</v>
      </c>
      <c r="AA142">
        <v>28660</v>
      </c>
      <c r="AB142">
        <v>47</v>
      </c>
      <c r="AD142">
        <v>0</v>
      </c>
      <c r="AE142">
        <v>0</v>
      </c>
      <c r="AF142">
        <v>178213</v>
      </c>
      <c r="AG142">
        <v>206920</v>
      </c>
    </row>
    <row r="143" spans="1:33" x14ac:dyDescent="0.25">
      <c r="A143" t="s">
        <v>251</v>
      </c>
      <c r="B143" t="s">
        <v>250</v>
      </c>
      <c r="C143" t="s">
        <v>253</v>
      </c>
      <c r="D143" t="s">
        <v>255</v>
      </c>
      <c r="E143">
        <v>2004</v>
      </c>
      <c r="F143" t="s">
        <v>250</v>
      </c>
      <c r="G143" t="s">
        <v>262</v>
      </c>
      <c r="H143" t="s">
        <v>256</v>
      </c>
      <c r="I143" t="s">
        <v>257</v>
      </c>
      <c r="J143" t="s">
        <v>258</v>
      </c>
      <c r="K143" t="s">
        <v>259</v>
      </c>
      <c r="L143" t="s">
        <v>283</v>
      </c>
      <c r="M143" t="s">
        <v>250</v>
      </c>
      <c r="N143" t="s">
        <v>256</v>
      </c>
      <c r="O143" t="s">
        <v>257</v>
      </c>
      <c r="P143" t="s">
        <v>290</v>
      </c>
      <c r="Q143" t="s">
        <v>1101</v>
      </c>
      <c r="R143">
        <v>2005</v>
      </c>
      <c r="S143" t="s">
        <v>1102</v>
      </c>
      <c r="T143" t="s">
        <v>1102</v>
      </c>
      <c r="U143">
        <v>4.9000000000000004</v>
      </c>
      <c r="V143" t="s">
        <v>292</v>
      </c>
      <c r="W143" t="s">
        <v>289</v>
      </c>
      <c r="X143" t="s">
        <v>1103</v>
      </c>
      <c r="Y143">
        <v>1</v>
      </c>
      <c r="Z143" t="s">
        <v>725</v>
      </c>
      <c r="AA143">
        <v>29292</v>
      </c>
      <c r="AB143">
        <v>157</v>
      </c>
      <c r="AD143">
        <v>0</v>
      </c>
      <c r="AE143">
        <v>0</v>
      </c>
      <c r="AF143">
        <v>174065</v>
      </c>
      <c r="AG143">
        <v>203514</v>
      </c>
    </row>
    <row r="144" spans="1:33" x14ac:dyDescent="0.25">
      <c r="A144" t="s">
        <v>251</v>
      </c>
      <c r="B144" t="s">
        <v>250</v>
      </c>
      <c r="C144" t="s">
        <v>253</v>
      </c>
      <c r="D144" t="s">
        <v>255</v>
      </c>
      <c r="E144">
        <v>2004</v>
      </c>
      <c r="F144" t="s">
        <v>250</v>
      </c>
      <c r="G144" t="s">
        <v>262</v>
      </c>
      <c r="H144" t="s">
        <v>256</v>
      </c>
      <c r="I144" t="s">
        <v>257</v>
      </c>
      <c r="J144" t="s">
        <v>258</v>
      </c>
      <c r="K144" t="s">
        <v>259</v>
      </c>
      <c r="L144" t="s">
        <v>283</v>
      </c>
      <c r="M144" t="s">
        <v>284</v>
      </c>
      <c r="N144" t="s">
        <v>256</v>
      </c>
      <c r="O144" t="s">
        <v>257</v>
      </c>
      <c r="P144" t="s">
        <v>286</v>
      </c>
      <c r="Q144" t="s">
        <v>1104</v>
      </c>
      <c r="R144">
        <v>2005</v>
      </c>
      <c r="S144" t="s">
        <v>1105</v>
      </c>
      <c r="T144" t="s">
        <v>1106</v>
      </c>
      <c r="U144">
        <v>3.1</v>
      </c>
      <c r="V144" t="s">
        <v>269</v>
      </c>
      <c r="W144" t="s">
        <v>289</v>
      </c>
      <c r="X144" t="s">
        <v>1107</v>
      </c>
      <c r="Y144">
        <v>1</v>
      </c>
      <c r="Z144" t="s">
        <v>725</v>
      </c>
      <c r="AA144">
        <v>28951</v>
      </c>
      <c r="AB144">
        <v>67</v>
      </c>
      <c r="AD144">
        <v>0</v>
      </c>
      <c r="AE144">
        <v>0</v>
      </c>
      <c r="AF144">
        <v>179645</v>
      </c>
      <c r="AG144">
        <v>208663</v>
      </c>
    </row>
    <row r="145" spans="1:33" x14ac:dyDescent="0.25">
      <c r="A145" t="s">
        <v>251</v>
      </c>
      <c r="B145" t="s">
        <v>250</v>
      </c>
      <c r="C145" t="s">
        <v>253</v>
      </c>
      <c r="D145" t="s">
        <v>255</v>
      </c>
      <c r="E145">
        <v>2004</v>
      </c>
      <c r="F145" t="s">
        <v>250</v>
      </c>
      <c r="G145" t="s">
        <v>262</v>
      </c>
      <c r="H145" t="s">
        <v>256</v>
      </c>
      <c r="I145" t="s">
        <v>257</v>
      </c>
      <c r="J145" t="s">
        <v>258</v>
      </c>
      <c r="K145" t="s">
        <v>259</v>
      </c>
      <c r="L145" t="s">
        <v>260</v>
      </c>
      <c r="M145" t="s">
        <v>261</v>
      </c>
      <c r="N145" t="s">
        <v>256</v>
      </c>
      <c r="O145" t="s">
        <v>257</v>
      </c>
      <c r="P145" t="s">
        <v>264</v>
      </c>
      <c r="Q145" t="s">
        <v>1108</v>
      </c>
      <c r="R145">
        <v>2005</v>
      </c>
      <c r="S145" t="s">
        <v>1092</v>
      </c>
      <c r="T145" t="s">
        <v>1109</v>
      </c>
      <c r="U145">
        <v>8.1999999999999993</v>
      </c>
      <c r="V145" t="s">
        <v>269</v>
      </c>
      <c r="W145" t="s">
        <v>289</v>
      </c>
      <c r="X145" t="s">
        <v>1110</v>
      </c>
      <c r="Y145">
        <v>1</v>
      </c>
      <c r="Z145" t="s">
        <v>725</v>
      </c>
      <c r="AA145">
        <v>11221</v>
      </c>
      <c r="AB145">
        <v>0</v>
      </c>
      <c r="AD145">
        <v>0</v>
      </c>
      <c r="AE145">
        <v>0</v>
      </c>
      <c r="AF145">
        <v>176994</v>
      </c>
      <c r="AG145">
        <v>188215</v>
      </c>
    </row>
    <row r="146" spans="1:33" x14ac:dyDescent="0.25">
      <c r="A146" t="s">
        <v>251</v>
      </c>
      <c r="B146" t="s">
        <v>250</v>
      </c>
      <c r="C146" t="s">
        <v>253</v>
      </c>
      <c r="D146" t="s">
        <v>255</v>
      </c>
      <c r="E146">
        <v>2004</v>
      </c>
      <c r="F146" t="s">
        <v>250</v>
      </c>
      <c r="G146" t="s">
        <v>262</v>
      </c>
      <c r="H146" t="s">
        <v>256</v>
      </c>
      <c r="I146" t="s">
        <v>257</v>
      </c>
      <c r="J146" t="s">
        <v>258</v>
      </c>
      <c r="K146" t="s">
        <v>259</v>
      </c>
      <c r="L146" t="s">
        <v>260</v>
      </c>
      <c r="M146" t="s">
        <v>261</v>
      </c>
      <c r="N146" t="s">
        <v>256</v>
      </c>
      <c r="O146" t="s">
        <v>257</v>
      </c>
      <c r="P146" t="s">
        <v>264</v>
      </c>
      <c r="Q146" t="s">
        <v>1111</v>
      </c>
      <c r="R146">
        <v>2005</v>
      </c>
      <c r="S146" t="s">
        <v>1112</v>
      </c>
      <c r="T146" t="s">
        <v>1112</v>
      </c>
      <c r="U146">
        <v>10.6</v>
      </c>
      <c r="V146" t="s">
        <v>269</v>
      </c>
      <c r="W146" t="s">
        <v>289</v>
      </c>
      <c r="X146" t="s">
        <v>1113</v>
      </c>
      <c r="Y146">
        <v>1</v>
      </c>
      <c r="Z146" t="s">
        <v>725</v>
      </c>
      <c r="AA146">
        <v>28443</v>
      </c>
      <c r="AB146">
        <v>45</v>
      </c>
      <c r="AD146">
        <v>0</v>
      </c>
      <c r="AE146">
        <v>0</v>
      </c>
      <c r="AF146">
        <v>170661</v>
      </c>
      <c r="AG146">
        <v>199149</v>
      </c>
    </row>
    <row r="147" spans="1:33" x14ac:dyDescent="0.25">
      <c r="A147" t="s">
        <v>251</v>
      </c>
      <c r="B147" t="s">
        <v>250</v>
      </c>
      <c r="C147" t="s">
        <v>253</v>
      </c>
      <c r="D147" t="s">
        <v>255</v>
      </c>
      <c r="E147">
        <v>2004</v>
      </c>
      <c r="F147" t="s">
        <v>250</v>
      </c>
      <c r="G147" t="s">
        <v>262</v>
      </c>
      <c r="H147" t="s">
        <v>256</v>
      </c>
      <c r="I147" t="s">
        <v>257</v>
      </c>
      <c r="J147" t="s">
        <v>258</v>
      </c>
      <c r="K147" t="s">
        <v>259</v>
      </c>
      <c r="L147" t="s">
        <v>260</v>
      </c>
      <c r="M147" t="s">
        <v>261</v>
      </c>
      <c r="N147" t="s">
        <v>256</v>
      </c>
      <c r="O147" t="s">
        <v>257</v>
      </c>
      <c r="P147" t="s">
        <v>264</v>
      </c>
      <c r="Q147" t="s">
        <v>1114</v>
      </c>
      <c r="R147">
        <v>2005</v>
      </c>
      <c r="S147" t="s">
        <v>1112</v>
      </c>
      <c r="T147" t="s">
        <v>1112</v>
      </c>
      <c r="U147">
        <v>8.6</v>
      </c>
      <c r="V147" t="s">
        <v>269</v>
      </c>
      <c r="W147" t="s">
        <v>289</v>
      </c>
      <c r="X147" t="s">
        <v>1115</v>
      </c>
      <c r="Y147">
        <v>1</v>
      </c>
      <c r="Z147" t="s">
        <v>725</v>
      </c>
      <c r="AA147">
        <v>30644</v>
      </c>
      <c r="AB147">
        <v>14</v>
      </c>
      <c r="AD147">
        <v>0</v>
      </c>
      <c r="AE147">
        <v>0</v>
      </c>
      <c r="AF147">
        <v>171851</v>
      </c>
      <c r="AG147">
        <v>202509</v>
      </c>
    </row>
    <row r="148" spans="1:33" x14ac:dyDescent="0.25">
      <c r="A148" t="s">
        <v>251</v>
      </c>
      <c r="B148" t="s">
        <v>250</v>
      </c>
      <c r="C148" t="s">
        <v>253</v>
      </c>
      <c r="D148" t="s">
        <v>255</v>
      </c>
      <c r="E148">
        <v>2004</v>
      </c>
      <c r="F148" t="s">
        <v>250</v>
      </c>
      <c r="G148" t="s">
        <v>262</v>
      </c>
      <c r="H148" t="s">
        <v>256</v>
      </c>
      <c r="I148" t="s">
        <v>257</v>
      </c>
      <c r="J148" t="s">
        <v>258</v>
      </c>
      <c r="K148" t="s">
        <v>259</v>
      </c>
      <c r="L148" t="s">
        <v>260</v>
      </c>
      <c r="M148" t="s">
        <v>261</v>
      </c>
      <c r="N148" t="s">
        <v>256</v>
      </c>
      <c r="O148" t="s">
        <v>257</v>
      </c>
      <c r="P148" t="s">
        <v>264</v>
      </c>
      <c r="Q148" t="s">
        <v>1116</v>
      </c>
      <c r="R148">
        <v>2005</v>
      </c>
      <c r="S148" t="s">
        <v>1117</v>
      </c>
      <c r="T148" t="s">
        <v>1117</v>
      </c>
      <c r="U148">
        <v>8</v>
      </c>
      <c r="V148" t="s">
        <v>269</v>
      </c>
      <c r="W148" t="s">
        <v>289</v>
      </c>
      <c r="X148" t="s">
        <v>1118</v>
      </c>
      <c r="Y148">
        <v>1</v>
      </c>
      <c r="Z148" t="s">
        <v>725</v>
      </c>
      <c r="AA148">
        <v>27542</v>
      </c>
      <c r="AB148">
        <v>46</v>
      </c>
      <c r="AD148">
        <v>0</v>
      </c>
      <c r="AE148">
        <v>0</v>
      </c>
      <c r="AF148">
        <v>170999</v>
      </c>
      <c r="AG148">
        <v>198587</v>
      </c>
    </row>
    <row r="149" spans="1:33" x14ac:dyDescent="0.25">
      <c r="A149" t="s">
        <v>251</v>
      </c>
      <c r="B149" t="s">
        <v>250</v>
      </c>
      <c r="C149" t="s">
        <v>253</v>
      </c>
      <c r="D149" t="s">
        <v>255</v>
      </c>
      <c r="E149">
        <v>2004</v>
      </c>
      <c r="F149" t="s">
        <v>250</v>
      </c>
      <c r="G149" t="s">
        <v>262</v>
      </c>
      <c r="H149" t="s">
        <v>256</v>
      </c>
      <c r="I149" t="s">
        <v>257</v>
      </c>
      <c r="J149" t="s">
        <v>258</v>
      </c>
      <c r="K149" t="s">
        <v>259</v>
      </c>
      <c r="L149" t="s">
        <v>283</v>
      </c>
      <c r="M149" t="s">
        <v>250</v>
      </c>
      <c r="N149" t="s">
        <v>256</v>
      </c>
      <c r="O149" t="s">
        <v>257</v>
      </c>
      <c r="P149" t="s">
        <v>290</v>
      </c>
      <c r="Q149" t="s">
        <v>1119</v>
      </c>
      <c r="R149">
        <v>2005</v>
      </c>
      <c r="S149" t="s">
        <v>1120</v>
      </c>
      <c r="T149" t="s">
        <v>1120</v>
      </c>
      <c r="U149">
        <v>5.4</v>
      </c>
      <c r="V149" t="s">
        <v>292</v>
      </c>
      <c r="W149" t="s">
        <v>289</v>
      </c>
      <c r="X149" t="s">
        <v>1121</v>
      </c>
      <c r="Y149">
        <v>1</v>
      </c>
      <c r="Z149" t="s">
        <v>725</v>
      </c>
      <c r="AA149">
        <v>30952</v>
      </c>
      <c r="AB149">
        <v>44</v>
      </c>
      <c r="AD149">
        <v>0</v>
      </c>
      <c r="AE149">
        <v>0</v>
      </c>
      <c r="AF149">
        <v>273769</v>
      </c>
      <c r="AG149">
        <v>304765</v>
      </c>
    </row>
    <row r="150" spans="1:33" x14ac:dyDescent="0.25">
      <c r="A150" t="s">
        <v>251</v>
      </c>
      <c r="B150" t="s">
        <v>250</v>
      </c>
      <c r="C150" t="s">
        <v>253</v>
      </c>
      <c r="D150" t="s">
        <v>255</v>
      </c>
      <c r="E150">
        <v>2004</v>
      </c>
      <c r="F150" t="s">
        <v>250</v>
      </c>
      <c r="G150" t="s">
        <v>262</v>
      </c>
      <c r="H150" t="s">
        <v>256</v>
      </c>
      <c r="I150" t="s">
        <v>257</v>
      </c>
      <c r="J150" t="s">
        <v>258</v>
      </c>
      <c r="K150" t="s">
        <v>259</v>
      </c>
      <c r="L150" t="s">
        <v>283</v>
      </c>
      <c r="M150" t="s">
        <v>250</v>
      </c>
      <c r="N150" t="s">
        <v>256</v>
      </c>
      <c r="O150" t="s">
        <v>257</v>
      </c>
      <c r="P150" t="s">
        <v>290</v>
      </c>
      <c r="Q150" t="s">
        <v>1122</v>
      </c>
      <c r="R150">
        <v>2005</v>
      </c>
      <c r="S150" t="s">
        <v>1112</v>
      </c>
      <c r="T150" t="s">
        <v>1112</v>
      </c>
      <c r="U150">
        <v>5.2</v>
      </c>
      <c r="V150" t="s">
        <v>292</v>
      </c>
      <c r="W150" t="s">
        <v>289</v>
      </c>
      <c r="X150" t="s">
        <v>1123</v>
      </c>
      <c r="Y150">
        <v>1</v>
      </c>
      <c r="Z150" t="s">
        <v>725</v>
      </c>
      <c r="AA150">
        <v>29965</v>
      </c>
      <c r="AB150">
        <v>13</v>
      </c>
      <c r="AD150">
        <v>0</v>
      </c>
      <c r="AE150">
        <v>0</v>
      </c>
      <c r="AF150">
        <v>271073</v>
      </c>
      <c r="AG150">
        <v>301051</v>
      </c>
    </row>
    <row r="151" spans="1:33" x14ac:dyDescent="0.25">
      <c r="A151" t="s">
        <v>251</v>
      </c>
      <c r="B151" t="s">
        <v>250</v>
      </c>
      <c r="C151" t="s">
        <v>253</v>
      </c>
      <c r="D151" t="s">
        <v>255</v>
      </c>
      <c r="E151">
        <v>2004</v>
      </c>
      <c r="F151" t="s">
        <v>250</v>
      </c>
      <c r="G151" t="s">
        <v>262</v>
      </c>
      <c r="H151" t="s">
        <v>256</v>
      </c>
      <c r="I151" t="s">
        <v>257</v>
      </c>
      <c r="J151" t="s">
        <v>258</v>
      </c>
      <c r="K151" t="s">
        <v>259</v>
      </c>
      <c r="L151" t="s">
        <v>283</v>
      </c>
      <c r="M151" t="s">
        <v>250</v>
      </c>
      <c r="N151" t="s">
        <v>256</v>
      </c>
      <c r="O151" t="s">
        <v>257</v>
      </c>
      <c r="P151" t="s">
        <v>290</v>
      </c>
      <c r="Q151" t="s">
        <v>1124</v>
      </c>
      <c r="R151">
        <v>2005</v>
      </c>
      <c r="S151" t="s">
        <v>1125</v>
      </c>
      <c r="T151" t="s">
        <v>1125</v>
      </c>
      <c r="U151">
        <v>5.3</v>
      </c>
      <c r="V151" t="s">
        <v>292</v>
      </c>
      <c r="W151" t="s">
        <v>289</v>
      </c>
      <c r="X151" t="s">
        <v>1126</v>
      </c>
      <c r="Y151">
        <v>1</v>
      </c>
      <c r="Z151" t="s">
        <v>725</v>
      </c>
      <c r="AA151">
        <v>30463</v>
      </c>
      <c r="AB151">
        <v>14</v>
      </c>
      <c r="AD151">
        <v>0</v>
      </c>
      <c r="AE151">
        <v>0</v>
      </c>
      <c r="AF151">
        <v>275249</v>
      </c>
      <c r="AG151">
        <v>305726</v>
      </c>
    </row>
    <row r="152" spans="1:33" x14ac:dyDescent="0.25">
      <c r="A152" t="s">
        <v>251</v>
      </c>
      <c r="B152" t="s">
        <v>250</v>
      </c>
      <c r="C152" t="s">
        <v>253</v>
      </c>
      <c r="D152" t="s">
        <v>255</v>
      </c>
      <c r="E152">
        <v>2004</v>
      </c>
      <c r="F152" t="s">
        <v>250</v>
      </c>
      <c r="G152" t="s">
        <v>262</v>
      </c>
      <c r="H152" t="s">
        <v>256</v>
      </c>
      <c r="I152" t="s">
        <v>257</v>
      </c>
      <c r="J152" t="s">
        <v>258</v>
      </c>
      <c r="K152" t="s">
        <v>259</v>
      </c>
      <c r="L152" t="s">
        <v>283</v>
      </c>
      <c r="M152" t="s">
        <v>250</v>
      </c>
      <c r="N152" t="s">
        <v>256</v>
      </c>
      <c r="O152" t="s">
        <v>257</v>
      </c>
      <c r="P152" t="s">
        <v>290</v>
      </c>
      <c r="Q152" t="s">
        <v>1127</v>
      </c>
      <c r="R152">
        <v>2005</v>
      </c>
      <c r="S152" t="s">
        <v>1096</v>
      </c>
      <c r="T152" t="s">
        <v>1096</v>
      </c>
      <c r="U152">
        <v>5.4</v>
      </c>
      <c r="V152" t="s">
        <v>292</v>
      </c>
      <c r="W152" t="s">
        <v>289</v>
      </c>
      <c r="X152" t="s">
        <v>1128</v>
      </c>
      <c r="Y152">
        <v>1</v>
      </c>
      <c r="Z152" t="s">
        <v>725</v>
      </c>
      <c r="AA152">
        <v>30572</v>
      </c>
      <c r="AB152">
        <v>0</v>
      </c>
      <c r="AD152">
        <v>0</v>
      </c>
      <c r="AE152">
        <v>0</v>
      </c>
      <c r="AF152">
        <v>176931</v>
      </c>
      <c r="AG152">
        <v>207503</v>
      </c>
    </row>
    <row r="153" spans="1:33" x14ac:dyDescent="0.25">
      <c r="A153" t="s">
        <v>251</v>
      </c>
      <c r="B153" t="s">
        <v>250</v>
      </c>
      <c r="C153" t="s">
        <v>253</v>
      </c>
      <c r="D153" t="s">
        <v>255</v>
      </c>
      <c r="E153">
        <v>2004</v>
      </c>
      <c r="F153" t="s">
        <v>250</v>
      </c>
      <c r="G153" t="s">
        <v>262</v>
      </c>
      <c r="H153" t="s">
        <v>256</v>
      </c>
      <c r="I153" t="s">
        <v>257</v>
      </c>
      <c r="J153" t="s">
        <v>258</v>
      </c>
      <c r="K153" t="s">
        <v>259</v>
      </c>
      <c r="L153" t="s">
        <v>283</v>
      </c>
      <c r="M153" t="s">
        <v>882</v>
      </c>
      <c r="N153" t="s">
        <v>256</v>
      </c>
      <c r="O153" t="s">
        <v>257</v>
      </c>
      <c r="P153" t="s">
        <v>953</v>
      </c>
      <c r="Q153" t="s">
        <v>1129</v>
      </c>
      <c r="R153">
        <v>2005</v>
      </c>
      <c r="S153" t="s">
        <v>1130</v>
      </c>
      <c r="T153" t="s">
        <v>1131</v>
      </c>
      <c r="U153">
        <v>0.5</v>
      </c>
      <c r="V153" t="s">
        <v>269</v>
      </c>
      <c r="W153" t="s">
        <v>289</v>
      </c>
      <c r="X153" t="s">
        <v>1132</v>
      </c>
      <c r="Y153">
        <v>1</v>
      </c>
      <c r="AA153">
        <v>0</v>
      </c>
      <c r="AB153">
        <v>0</v>
      </c>
      <c r="AD153">
        <v>0</v>
      </c>
      <c r="AE153">
        <v>0</v>
      </c>
      <c r="AF153">
        <v>8735</v>
      </c>
      <c r="AG153">
        <v>8735</v>
      </c>
    </row>
    <row r="154" spans="1:33" x14ac:dyDescent="0.25">
      <c r="A154" t="s">
        <v>251</v>
      </c>
      <c r="B154" t="s">
        <v>250</v>
      </c>
      <c r="C154" t="s">
        <v>253</v>
      </c>
      <c r="D154" t="s">
        <v>255</v>
      </c>
      <c r="E154">
        <v>2004</v>
      </c>
      <c r="F154" t="s">
        <v>250</v>
      </c>
      <c r="G154" t="s">
        <v>262</v>
      </c>
      <c r="H154" t="s">
        <v>256</v>
      </c>
      <c r="I154" t="s">
        <v>257</v>
      </c>
      <c r="J154" t="s">
        <v>258</v>
      </c>
      <c r="K154" t="s">
        <v>259</v>
      </c>
      <c r="L154" t="s">
        <v>283</v>
      </c>
      <c r="M154" t="s">
        <v>739</v>
      </c>
      <c r="N154" t="s">
        <v>256</v>
      </c>
      <c r="O154" t="s">
        <v>257</v>
      </c>
      <c r="P154" t="s">
        <v>953</v>
      </c>
      <c r="Q154" t="s">
        <v>1133</v>
      </c>
      <c r="R154">
        <v>2005</v>
      </c>
      <c r="S154" t="s">
        <v>1134</v>
      </c>
      <c r="T154" t="s">
        <v>1134</v>
      </c>
      <c r="U154">
        <v>0.5</v>
      </c>
      <c r="V154" t="s">
        <v>269</v>
      </c>
      <c r="W154" t="s">
        <v>289</v>
      </c>
      <c r="X154" t="s">
        <v>1135</v>
      </c>
      <c r="Y154">
        <v>1</v>
      </c>
      <c r="AA154">
        <v>0</v>
      </c>
      <c r="AB154">
        <v>0</v>
      </c>
      <c r="AD154">
        <v>0</v>
      </c>
      <c r="AE154">
        <v>0</v>
      </c>
      <c r="AF154">
        <v>496469</v>
      </c>
      <c r="AG154">
        <v>496469</v>
      </c>
    </row>
    <row r="155" spans="1:33" x14ac:dyDescent="0.25">
      <c r="A155" t="s">
        <v>251</v>
      </c>
      <c r="B155" t="s">
        <v>250</v>
      </c>
      <c r="C155" t="s">
        <v>253</v>
      </c>
      <c r="D155" t="s">
        <v>255</v>
      </c>
      <c r="E155">
        <v>2005</v>
      </c>
      <c r="F155" t="s">
        <v>250</v>
      </c>
      <c r="G155" t="s">
        <v>262</v>
      </c>
      <c r="H155" t="s">
        <v>256</v>
      </c>
      <c r="I155" t="s">
        <v>257</v>
      </c>
      <c r="J155" t="s">
        <v>258</v>
      </c>
      <c r="K155" t="s">
        <v>259</v>
      </c>
      <c r="L155" t="s">
        <v>283</v>
      </c>
      <c r="M155" t="s">
        <v>250</v>
      </c>
      <c r="N155" t="s">
        <v>256</v>
      </c>
      <c r="O155" t="s">
        <v>257</v>
      </c>
      <c r="P155" t="s">
        <v>290</v>
      </c>
      <c r="Q155" t="s">
        <v>291</v>
      </c>
      <c r="R155">
        <v>2006</v>
      </c>
      <c r="S155" t="s">
        <v>274</v>
      </c>
      <c r="T155" t="s">
        <v>274</v>
      </c>
      <c r="U155">
        <v>4.8</v>
      </c>
      <c r="V155" t="s">
        <v>292</v>
      </c>
      <c r="W155" t="s">
        <v>289</v>
      </c>
      <c r="Y155">
        <v>1</v>
      </c>
      <c r="Z155" t="s">
        <v>725</v>
      </c>
      <c r="AA155">
        <v>24111</v>
      </c>
      <c r="AB155">
        <v>919</v>
      </c>
      <c r="AD155">
        <v>0</v>
      </c>
      <c r="AE155">
        <v>0</v>
      </c>
      <c r="AF155">
        <v>286102</v>
      </c>
      <c r="AG155">
        <v>311132</v>
      </c>
    </row>
    <row r="156" spans="1:33" x14ac:dyDescent="0.25">
      <c r="A156" t="s">
        <v>251</v>
      </c>
      <c r="B156" t="s">
        <v>250</v>
      </c>
      <c r="C156" t="s">
        <v>253</v>
      </c>
      <c r="D156" t="s">
        <v>255</v>
      </c>
      <c r="E156">
        <v>2005</v>
      </c>
      <c r="F156" t="s">
        <v>250</v>
      </c>
      <c r="G156" t="s">
        <v>262</v>
      </c>
      <c r="H156" t="s">
        <v>256</v>
      </c>
      <c r="I156" t="s">
        <v>257</v>
      </c>
      <c r="J156" t="s">
        <v>258</v>
      </c>
      <c r="K156" t="s">
        <v>259</v>
      </c>
      <c r="L156" t="s">
        <v>283</v>
      </c>
      <c r="M156" t="s">
        <v>250</v>
      </c>
      <c r="N156" t="s">
        <v>256</v>
      </c>
      <c r="O156" t="s">
        <v>257</v>
      </c>
      <c r="P156" t="s">
        <v>290</v>
      </c>
      <c r="Q156" t="s">
        <v>293</v>
      </c>
      <c r="R156">
        <v>2006</v>
      </c>
      <c r="S156" t="s">
        <v>294</v>
      </c>
      <c r="T156" t="s">
        <v>294</v>
      </c>
      <c r="U156">
        <v>5.7</v>
      </c>
      <c r="V156" t="s">
        <v>292</v>
      </c>
      <c r="W156" t="s">
        <v>289</v>
      </c>
      <c r="Y156">
        <v>1</v>
      </c>
      <c r="Z156" t="s">
        <v>725</v>
      </c>
      <c r="AA156">
        <v>27334</v>
      </c>
      <c r="AB156">
        <v>600</v>
      </c>
      <c r="AD156">
        <v>0</v>
      </c>
      <c r="AE156">
        <v>0</v>
      </c>
      <c r="AF156">
        <v>283126</v>
      </c>
      <c r="AG156">
        <v>311060</v>
      </c>
    </row>
    <row r="157" spans="1:33" x14ac:dyDescent="0.25">
      <c r="A157" t="s">
        <v>251</v>
      </c>
      <c r="B157" t="s">
        <v>250</v>
      </c>
      <c r="C157" t="s">
        <v>253</v>
      </c>
      <c r="D157" t="s">
        <v>255</v>
      </c>
      <c r="E157">
        <v>2005</v>
      </c>
      <c r="F157" t="s">
        <v>250</v>
      </c>
      <c r="G157" t="s">
        <v>262</v>
      </c>
      <c r="H157" t="s">
        <v>256</v>
      </c>
      <c r="I157" t="s">
        <v>257</v>
      </c>
      <c r="J157" t="s">
        <v>258</v>
      </c>
      <c r="K157" t="s">
        <v>259</v>
      </c>
      <c r="L157" t="s">
        <v>283</v>
      </c>
      <c r="M157" t="s">
        <v>250</v>
      </c>
      <c r="N157" t="s">
        <v>256</v>
      </c>
      <c r="O157" t="s">
        <v>257</v>
      </c>
      <c r="P157" t="s">
        <v>290</v>
      </c>
      <c r="Q157" t="s">
        <v>295</v>
      </c>
      <c r="R157">
        <v>2006</v>
      </c>
      <c r="S157" t="s">
        <v>274</v>
      </c>
      <c r="T157" t="s">
        <v>274</v>
      </c>
      <c r="U157">
        <v>4.9000000000000004</v>
      </c>
      <c r="V157" t="s">
        <v>292</v>
      </c>
      <c r="W157" t="s">
        <v>289</v>
      </c>
      <c r="Y157">
        <v>1</v>
      </c>
      <c r="Z157" t="s">
        <v>725</v>
      </c>
      <c r="AA157">
        <v>25845</v>
      </c>
      <c r="AB157">
        <v>296</v>
      </c>
      <c r="AD157">
        <v>0</v>
      </c>
      <c r="AE157">
        <v>0</v>
      </c>
      <c r="AF157">
        <v>285621</v>
      </c>
      <c r="AG157">
        <v>311762</v>
      </c>
    </row>
    <row r="158" spans="1:33" x14ac:dyDescent="0.25">
      <c r="A158" t="s">
        <v>251</v>
      </c>
      <c r="B158" t="s">
        <v>250</v>
      </c>
      <c r="C158" t="s">
        <v>253</v>
      </c>
      <c r="D158" t="s">
        <v>255</v>
      </c>
      <c r="E158">
        <v>2005</v>
      </c>
      <c r="F158" t="s">
        <v>250</v>
      </c>
      <c r="G158" t="s">
        <v>262</v>
      </c>
      <c r="H158" t="s">
        <v>256</v>
      </c>
      <c r="I158" t="s">
        <v>257</v>
      </c>
      <c r="J158" t="s">
        <v>258</v>
      </c>
      <c r="K158" t="s">
        <v>259</v>
      </c>
      <c r="L158" t="s">
        <v>283</v>
      </c>
      <c r="M158" t="s">
        <v>250</v>
      </c>
      <c r="N158" t="s">
        <v>256</v>
      </c>
      <c r="O158" t="s">
        <v>257</v>
      </c>
      <c r="P158" t="s">
        <v>290</v>
      </c>
      <c r="Q158" t="s">
        <v>296</v>
      </c>
      <c r="R158">
        <v>2006</v>
      </c>
      <c r="S158" t="s">
        <v>294</v>
      </c>
      <c r="T158" t="s">
        <v>294</v>
      </c>
      <c r="U158">
        <v>5.3</v>
      </c>
      <c r="V158" t="s">
        <v>292</v>
      </c>
      <c r="W158" t="s">
        <v>289</v>
      </c>
      <c r="Y158">
        <v>1</v>
      </c>
      <c r="Z158" t="s">
        <v>725</v>
      </c>
      <c r="AA158">
        <v>24457</v>
      </c>
      <c r="AB158">
        <v>1162</v>
      </c>
      <c r="AD158">
        <v>0</v>
      </c>
      <c r="AE158">
        <v>0</v>
      </c>
      <c r="AF158">
        <v>187120</v>
      </c>
      <c r="AG158">
        <v>212739</v>
      </c>
    </row>
    <row r="159" spans="1:33" x14ac:dyDescent="0.25">
      <c r="A159" t="s">
        <v>251</v>
      </c>
      <c r="B159" t="s">
        <v>250</v>
      </c>
      <c r="C159" t="s">
        <v>253</v>
      </c>
      <c r="D159" t="s">
        <v>255</v>
      </c>
      <c r="E159">
        <v>2005</v>
      </c>
      <c r="F159" t="s">
        <v>250</v>
      </c>
      <c r="G159" t="s">
        <v>262</v>
      </c>
      <c r="H159" t="s">
        <v>256</v>
      </c>
      <c r="I159" t="s">
        <v>257</v>
      </c>
      <c r="J159" t="s">
        <v>258</v>
      </c>
      <c r="K159" t="s">
        <v>259</v>
      </c>
      <c r="L159" t="s">
        <v>283</v>
      </c>
      <c r="M159" t="s">
        <v>250</v>
      </c>
      <c r="N159" t="s">
        <v>256</v>
      </c>
      <c r="O159" t="s">
        <v>257</v>
      </c>
      <c r="P159" t="s">
        <v>290</v>
      </c>
      <c r="Q159" t="s">
        <v>297</v>
      </c>
      <c r="R159">
        <v>2006</v>
      </c>
      <c r="S159" t="s">
        <v>294</v>
      </c>
      <c r="T159" t="s">
        <v>294</v>
      </c>
      <c r="U159">
        <v>5.4</v>
      </c>
      <c r="V159" t="s">
        <v>292</v>
      </c>
      <c r="W159" t="s">
        <v>289</v>
      </c>
      <c r="Y159">
        <v>1</v>
      </c>
      <c r="Z159" t="s">
        <v>725</v>
      </c>
      <c r="AA159">
        <v>28082</v>
      </c>
      <c r="AB159">
        <v>398</v>
      </c>
      <c r="AD159">
        <v>0</v>
      </c>
      <c r="AE159">
        <v>0</v>
      </c>
      <c r="AF159">
        <v>392870</v>
      </c>
      <c r="AG159">
        <v>421350</v>
      </c>
    </row>
    <row r="160" spans="1:33" x14ac:dyDescent="0.25">
      <c r="A160" t="s">
        <v>251</v>
      </c>
      <c r="B160" t="s">
        <v>250</v>
      </c>
      <c r="C160" t="s">
        <v>253</v>
      </c>
      <c r="D160" t="s">
        <v>255</v>
      </c>
      <c r="E160">
        <v>2005</v>
      </c>
      <c r="F160" t="s">
        <v>250</v>
      </c>
      <c r="G160" t="s">
        <v>262</v>
      </c>
      <c r="H160" t="s">
        <v>256</v>
      </c>
      <c r="I160" t="s">
        <v>257</v>
      </c>
      <c r="J160" t="s">
        <v>258</v>
      </c>
      <c r="K160" t="s">
        <v>259</v>
      </c>
      <c r="L160" t="s">
        <v>283</v>
      </c>
      <c r="M160" t="s">
        <v>250</v>
      </c>
      <c r="N160" t="s">
        <v>256</v>
      </c>
      <c r="O160" t="s">
        <v>257</v>
      </c>
      <c r="P160" t="s">
        <v>290</v>
      </c>
      <c r="Q160" t="s">
        <v>298</v>
      </c>
      <c r="R160">
        <v>2006</v>
      </c>
      <c r="S160" t="s">
        <v>299</v>
      </c>
      <c r="T160" t="s">
        <v>299</v>
      </c>
      <c r="U160">
        <v>4.9000000000000004</v>
      </c>
      <c r="V160" t="s">
        <v>292</v>
      </c>
      <c r="W160" t="s">
        <v>289</v>
      </c>
      <c r="Y160">
        <v>1</v>
      </c>
      <c r="Z160" t="s">
        <v>725</v>
      </c>
      <c r="AA160">
        <v>25646</v>
      </c>
      <c r="AB160">
        <v>74</v>
      </c>
      <c r="AD160">
        <v>0</v>
      </c>
      <c r="AE160">
        <v>0</v>
      </c>
      <c r="AF160">
        <v>177352</v>
      </c>
      <c r="AG160">
        <v>203072</v>
      </c>
    </row>
    <row r="161" spans="1:33" x14ac:dyDescent="0.25">
      <c r="A161" t="s">
        <v>251</v>
      </c>
      <c r="B161" t="s">
        <v>250</v>
      </c>
      <c r="C161" t="s">
        <v>253</v>
      </c>
      <c r="D161" t="s">
        <v>255</v>
      </c>
      <c r="E161">
        <v>2005</v>
      </c>
      <c r="F161" t="s">
        <v>250</v>
      </c>
      <c r="G161" t="s">
        <v>262</v>
      </c>
      <c r="H161" t="s">
        <v>256</v>
      </c>
      <c r="I161" t="s">
        <v>257</v>
      </c>
      <c r="J161" t="s">
        <v>258</v>
      </c>
      <c r="K161" t="s">
        <v>259</v>
      </c>
      <c r="L161" t="s">
        <v>283</v>
      </c>
      <c r="M161" t="s">
        <v>250</v>
      </c>
      <c r="N161" t="s">
        <v>256</v>
      </c>
      <c r="O161" t="s">
        <v>257</v>
      </c>
      <c r="P161" t="s">
        <v>290</v>
      </c>
      <c r="Q161" t="s">
        <v>300</v>
      </c>
      <c r="R161">
        <v>2006</v>
      </c>
      <c r="S161" t="s">
        <v>299</v>
      </c>
      <c r="T161" t="s">
        <v>299</v>
      </c>
      <c r="U161">
        <v>4.5999999999999996</v>
      </c>
      <c r="V161" t="s">
        <v>292</v>
      </c>
      <c r="W161" t="s">
        <v>289</v>
      </c>
      <c r="Y161">
        <v>1</v>
      </c>
      <c r="Z161" t="s">
        <v>725</v>
      </c>
      <c r="AA161">
        <v>25653</v>
      </c>
      <c r="AB161">
        <v>30</v>
      </c>
      <c r="AD161">
        <v>0</v>
      </c>
      <c r="AE161">
        <v>0</v>
      </c>
      <c r="AF161">
        <v>177560</v>
      </c>
      <c r="AG161">
        <v>203243</v>
      </c>
    </row>
    <row r="162" spans="1:33" x14ac:dyDescent="0.25">
      <c r="A162" t="s">
        <v>251</v>
      </c>
      <c r="B162" t="s">
        <v>250</v>
      </c>
      <c r="C162" t="s">
        <v>253</v>
      </c>
      <c r="D162" t="s">
        <v>255</v>
      </c>
      <c r="E162">
        <v>2005</v>
      </c>
      <c r="F162" t="s">
        <v>250</v>
      </c>
      <c r="G162" t="s">
        <v>262</v>
      </c>
      <c r="H162" t="s">
        <v>256</v>
      </c>
      <c r="I162" t="s">
        <v>257</v>
      </c>
      <c r="J162" t="s">
        <v>258</v>
      </c>
      <c r="K162" t="s">
        <v>259</v>
      </c>
      <c r="L162" t="s">
        <v>283</v>
      </c>
      <c r="M162" t="s">
        <v>284</v>
      </c>
      <c r="N162" t="s">
        <v>256</v>
      </c>
      <c r="O162" t="s">
        <v>257</v>
      </c>
      <c r="P162" t="s">
        <v>286</v>
      </c>
      <c r="Q162" t="s">
        <v>287</v>
      </c>
      <c r="R162">
        <v>2006</v>
      </c>
      <c r="S162" t="s">
        <v>288</v>
      </c>
      <c r="T162" t="s">
        <v>288</v>
      </c>
      <c r="U162">
        <v>2.9</v>
      </c>
      <c r="V162" t="s">
        <v>269</v>
      </c>
      <c r="W162" t="s">
        <v>289</v>
      </c>
      <c r="Y162">
        <v>1</v>
      </c>
      <c r="Z162" t="s">
        <v>725</v>
      </c>
      <c r="AA162">
        <v>27172</v>
      </c>
      <c r="AB162">
        <v>361</v>
      </c>
      <c r="AD162">
        <v>0</v>
      </c>
      <c r="AE162">
        <v>0</v>
      </c>
      <c r="AF162">
        <v>184465</v>
      </c>
      <c r="AG162">
        <v>211998</v>
      </c>
    </row>
    <row r="163" spans="1:33" x14ac:dyDescent="0.25">
      <c r="A163" t="s">
        <v>251</v>
      </c>
      <c r="B163" t="s">
        <v>250</v>
      </c>
      <c r="C163" t="s">
        <v>253</v>
      </c>
      <c r="D163" t="s">
        <v>255</v>
      </c>
      <c r="E163">
        <v>2005</v>
      </c>
      <c r="F163" t="s">
        <v>250</v>
      </c>
      <c r="G163" t="s">
        <v>262</v>
      </c>
      <c r="H163" t="s">
        <v>256</v>
      </c>
      <c r="I163" t="s">
        <v>257</v>
      </c>
      <c r="J163" t="s">
        <v>258</v>
      </c>
      <c r="K163" t="s">
        <v>259</v>
      </c>
      <c r="L163" t="s">
        <v>260</v>
      </c>
      <c r="M163" t="s">
        <v>261</v>
      </c>
      <c r="N163" t="s">
        <v>256</v>
      </c>
      <c r="O163" t="s">
        <v>257</v>
      </c>
      <c r="P163" t="s">
        <v>264</v>
      </c>
      <c r="Q163" t="s">
        <v>265</v>
      </c>
      <c r="R163">
        <v>2006</v>
      </c>
      <c r="S163" t="s">
        <v>266</v>
      </c>
      <c r="T163" t="s">
        <v>266</v>
      </c>
      <c r="U163">
        <v>6.9</v>
      </c>
      <c r="V163" t="s">
        <v>269</v>
      </c>
      <c r="W163" t="s">
        <v>289</v>
      </c>
      <c r="X163" t="s">
        <v>267</v>
      </c>
      <c r="Y163">
        <v>1</v>
      </c>
      <c r="Z163" t="s">
        <v>725</v>
      </c>
      <c r="AA163">
        <v>25759</v>
      </c>
      <c r="AB163">
        <v>299</v>
      </c>
      <c r="AD163">
        <v>0</v>
      </c>
      <c r="AE163">
        <v>0</v>
      </c>
      <c r="AF163">
        <v>452619</v>
      </c>
      <c r="AG163">
        <v>478677</v>
      </c>
    </row>
    <row r="164" spans="1:33" x14ac:dyDescent="0.25">
      <c r="A164" t="s">
        <v>251</v>
      </c>
      <c r="B164" t="s">
        <v>250</v>
      </c>
      <c r="C164" t="s">
        <v>253</v>
      </c>
      <c r="D164" t="s">
        <v>255</v>
      </c>
      <c r="E164">
        <v>2005</v>
      </c>
      <c r="F164" t="s">
        <v>250</v>
      </c>
      <c r="G164" t="s">
        <v>262</v>
      </c>
      <c r="H164" t="s">
        <v>256</v>
      </c>
      <c r="I164" t="s">
        <v>257</v>
      </c>
      <c r="J164" t="s">
        <v>258</v>
      </c>
      <c r="K164" t="s">
        <v>259</v>
      </c>
      <c r="L164" t="s">
        <v>260</v>
      </c>
      <c r="M164" t="s">
        <v>261</v>
      </c>
      <c r="N164" t="s">
        <v>256</v>
      </c>
      <c r="O164" t="s">
        <v>257</v>
      </c>
      <c r="P164" t="s">
        <v>264</v>
      </c>
      <c r="Q164" t="s">
        <v>273</v>
      </c>
      <c r="R164">
        <v>2006</v>
      </c>
      <c r="S164" t="s">
        <v>274</v>
      </c>
      <c r="T164" t="s">
        <v>274</v>
      </c>
      <c r="U164">
        <v>7.9</v>
      </c>
      <c r="V164" t="s">
        <v>269</v>
      </c>
      <c r="W164" t="s">
        <v>289</v>
      </c>
      <c r="X164" t="s">
        <v>275</v>
      </c>
      <c r="Y164">
        <v>1</v>
      </c>
      <c r="Z164" t="s">
        <v>725</v>
      </c>
      <c r="AA164">
        <v>27975</v>
      </c>
      <c r="AB164">
        <v>149</v>
      </c>
      <c r="AD164">
        <v>0</v>
      </c>
      <c r="AE164">
        <v>0</v>
      </c>
      <c r="AF164">
        <v>212434</v>
      </c>
      <c r="AG164">
        <v>240558</v>
      </c>
    </row>
    <row r="165" spans="1:33" x14ac:dyDescent="0.25">
      <c r="A165" t="s">
        <v>251</v>
      </c>
      <c r="B165" t="s">
        <v>250</v>
      </c>
      <c r="C165" t="s">
        <v>253</v>
      </c>
      <c r="D165" t="s">
        <v>255</v>
      </c>
      <c r="E165">
        <v>2005</v>
      </c>
      <c r="F165" t="s">
        <v>250</v>
      </c>
      <c r="G165" t="s">
        <v>262</v>
      </c>
      <c r="H165" t="s">
        <v>256</v>
      </c>
      <c r="I165" t="s">
        <v>257</v>
      </c>
      <c r="J165" t="s">
        <v>258</v>
      </c>
      <c r="K165" t="s">
        <v>259</v>
      </c>
      <c r="L165" t="s">
        <v>260</v>
      </c>
      <c r="M165" t="s">
        <v>261</v>
      </c>
      <c r="N165" t="s">
        <v>256</v>
      </c>
      <c r="O165" t="s">
        <v>257</v>
      </c>
      <c r="P165" t="s">
        <v>264</v>
      </c>
      <c r="Q165" t="s">
        <v>276</v>
      </c>
      <c r="R165">
        <v>2006</v>
      </c>
      <c r="S165" t="s">
        <v>277</v>
      </c>
      <c r="T165" t="s">
        <v>278</v>
      </c>
      <c r="U165">
        <v>5.7</v>
      </c>
      <c r="V165" t="s">
        <v>269</v>
      </c>
      <c r="W165" t="s">
        <v>289</v>
      </c>
      <c r="X165" t="s">
        <v>279</v>
      </c>
      <c r="Y165">
        <v>1</v>
      </c>
      <c r="Z165" t="s">
        <v>725</v>
      </c>
      <c r="AA165">
        <v>27308</v>
      </c>
      <c r="AB165">
        <v>1095</v>
      </c>
      <c r="AD165">
        <v>0</v>
      </c>
      <c r="AE165">
        <v>0</v>
      </c>
      <c r="AF165">
        <v>117475</v>
      </c>
      <c r="AG165">
        <v>145878</v>
      </c>
    </row>
    <row r="166" spans="1:33" x14ac:dyDescent="0.25">
      <c r="A166" t="s">
        <v>251</v>
      </c>
      <c r="B166" t="s">
        <v>250</v>
      </c>
      <c r="C166" t="s">
        <v>253</v>
      </c>
      <c r="D166" t="s">
        <v>255</v>
      </c>
      <c r="E166">
        <v>2005</v>
      </c>
      <c r="F166" t="s">
        <v>250</v>
      </c>
      <c r="G166" t="s">
        <v>262</v>
      </c>
      <c r="H166" t="s">
        <v>256</v>
      </c>
      <c r="I166" t="s">
        <v>257</v>
      </c>
      <c r="J166" t="s">
        <v>258</v>
      </c>
      <c r="K166" t="s">
        <v>259</v>
      </c>
      <c r="L166" t="s">
        <v>260</v>
      </c>
      <c r="M166" t="s">
        <v>261</v>
      </c>
      <c r="N166" t="s">
        <v>256</v>
      </c>
      <c r="O166" t="s">
        <v>257</v>
      </c>
      <c r="P166" t="s">
        <v>264</v>
      </c>
      <c r="Q166" t="s">
        <v>280</v>
      </c>
      <c r="R166">
        <v>2006</v>
      </c>
      <c r="S166" t="s">
        <v>281</v>
      </c>
      <c r="T166" t="s">
        <v>281</v>
      </c>
      <c r="U166">
        <v>7.6</v>
      </c>
      <c r="V166" t="s">
        <v>269</v>
      </c>
      <c r="W166" t="s">
        <v>289</v>
      </c>
      <c r="X166" t="s">
        <v>282</v>
      </c>
      <c r="Y166">
        <v>1</v>
      </c>
      <c r="Z166" t="s">
        <v>725</v>
      </c>
      <c r="AA166">
        <v>27767</v>
      </c>
      <c r="AB166">
        <v>1207</v>
      </c>
      <c r="AD166">
        <v>0</v>
      </c>
      <c r="AE166">
        <v>0</v>
      </c>
      <c r="AF166">
        <v>173034</v>
      </c>
      <c r="AG166">
        <v>202008</v>
      </c>
    </row>
    <row r="167" spans="1:33" x14ac:dyDescent="0.25">
      <c r="A167" t="s">
        <v>251</v>
      </c>
      <c r="B167" t="s">
        <v>250</v>
      </c>
      <c r="C167" t="s">
        <v>253</v>
      </c>
      <c r="D167" t="s">
        <v>255</v>
      </c>
      <c r="E167">
        <v>2005</v>
      </c>
      <c r="F167" t="s">
        <v>250</v>
      </c>
      <c r="G167" t="s">
        <v>262</v>
      </c>
      <c r="H167" t="s">
        <v>256</v>
      </c>
      <c r="I167" t="s">
        <v>257</v>
      </c>
      <c r="J167" t="s">
        <v>258</v>
      </c>
      <c r="K167" t="s">
        <v>259</v>
      </c>
      <c r="L167" t="s">
        <v>283</v>
      </c>
      <c r="M167" t="s">
        <v>654</v>
      </c>
      <c r="N167" t="s">
        <v>256</v>
      </c>
      <c r="O167" t="s">
        <v>257</v>
      </c>
      <c r="P167" t="s">
        <v>286</v>
      </c>
      <c r="Q167" t="s">
        <v>1136</v>
      </c>
      <c r="R167">
        <v>2006</v>
      </c>
      <c r="S167" t="s">
        <v>1137</v>
      </c>
      <c r="T167" t="s">
        <v>1138</v>
      </c>
      <c r="U167">
        <v>0.6</v>
      </c>
      <c r="V167" t="s">
        <v>269</v>
      </c>
      <c r="W167" t="s">
        <v>289</v>
      </c>
      <c r="X167" t="s">
        <v>1139</v>
      </c>
      <c r="Y167">
        <v>1</v>
      </c>
      <c r="AA167">
        <v>0</v>
      </c>
      <c r="AB167">
        <v>0</v>
      </c>
      <c r="AD167">
        <v>0</v>
      </c>
      <c r="AE167">
        <v>0</v>
      </c>
      <c r="AF167">
        <v>13736</v>
      </c>
      <c r="AG167">
        <v>13736</v>
      </c>
    </row>
    <row r="168" spans="1:33" x14ac:dyDescent="0.25">
      <c r="A168" t="s">
        <v>251</v>
      </c>
      <c r="B168" t="s">
        <v>250</v>
      </c>
      <c r="C168" t="s">
        <v>253</v>
      </c>
      <c r="D168" t="s">
        <v>255</v>
      </c>
      <c r="E168">
        <v>2005</v>
      </c>
      <c r="F168" t="s">
        <v>250</v>
      </c>
      <c r="G168" t="s">
        <v>262</v>
      </c>
      <c r="H168" t="s">
        <v>256</v>
      </c>
      <c r="I168" t="s">
        <v>257</v>
      </c>
      <c r="J168" t="s">
        <v>258</v>
      </c>
      <c r="K168" t="s">
        <v>259</v>
      </c>
      <c r="L168" t="s">
        <v>283</v>
      </c>
      <c r="M168" t="s">
        <v>854</v>
      </c>
      <c r="N168" t="s">
        <v>256</v>
      </c>
      <c r="O168" t="s">
        <v>257</v>
      </c>
      <c r="P168" t="s">
        <v>953</v>
      </c>
      <c r="Q168" t="s">
        <v>1140</v>
      </c>
      <c r="R168">
        <v>2006</v>
      </c>
      <c r="S168" t="s">
        <v>1141</v>
      </c>
      <c r="T168" t="s">
        <v>1141</v>
      </c>
      <c r="U168">
        <v>0</v>
      </c>
      <c r="V168" t="s">
        <v>269</v>
      </c>
      <c r="W168" t="s">
        <v>289</v>
      </c>
      <c r="Y168">
        <v>1</v>
      </c>
      <c r="AA168">
        <v>0</v>
      </c>
      <c r="AB168">
        <v>0</v>
      </c>
      <c r="AD168">
        <v>0</v>
      </c>
      <c r="AE168">
        <v>0</v>
      </c>
      <c r="AF168">
        <v>388357</v>
      </c>
      <c r="AG168">
        <v>388357</v>
      </c>
    </row>
    <row r="169" spans="1:33" x14ac:dyDescent="0.25">
      <c r="A169" t="s">
        <v>251</v>
      </c>
      <c r="B169" t="s">
        <v>250</v>
      </c>
      <c r="C169" t="s">
        <v>253</v>
      </c>
      <c r="D169" t="s">
        <v>255</v>
      </c>
      <c r="E169">
        <v>2005</v>
      </c>
      <c r="F169" t="s">
        <v>250</v>
      </c>
      <c r="G169" t="s">
        <v>262</v>
      </c>
      <c r="H169" t="s">
        <v>256</v>
      </c>
      <c r="I169" t="s">
        <v>257</v>
      </c>
      <c r="J169" t="s">
        <v>258</v>
      </c>
      <c r="K169" t="s">
        <v>259</v>
      </c>
      <c r="L169" t="s">
        <v>283</v>
      </c>
      <c r="M169" t="s">
        <v>739</v>
      </c>
      <c r="N169" t="s">
        <v>256</v>
      </c>
      <c r="O169" t="s">
        <v>257</v>
      </c>
      <c r="P169" t="s">
        <v>953</v>
      </c>
      <c r="Q169" t="s">
        <v>1142</v>
      </c>
      <c r="R169">
        <v>2006</v>
      </c>
      <c r="S169" t="s">
        <v>1141</v>
      </c>
      <c r="T169" t="s">
        <v>1141</v>
      </c>
      <c r="U169">
        <v>0</v>
      </c>
      <c r="V169" t="s">
        <v>269</v>
      </c>
      <c r="W169" t="s">
        <v>289</v>
      </c>
      <c r="Y169">
        <v>1</v>
      </c>
      <c r="AA169">
        <v>0</v>
      </c>
      <c r="AB169">
        <v>0</v>
      </c>
      <c r="AD169">
        <v>0</v>
      </c>
      <c r="AE169">
        <v>0</v>
      </c>
      <c r="AF169">
        <v>591487</v>
      </c>
      <c r="AG169">
        <v>591487</v>
      </c>
    </row>
    <row r="170" spans="1:33" x14ac:dyDescent="0.25">
      <c r="A170" t="s">
        <v>251</v>
      </c>
      <c r="B170" t="s">
        <v>250</v>
      </c>
      <c r="C170" t="s">
        <v>253</v>
      </c>
      <c r="D170" t="s">
        <v>255</v>
      </c>
      <c r="E170">
        <v>2006</v>
      </c>
      <c r="F170" t="s">
        <v>250</v>
      </c>
      <c r="G170" t="s">
        <v>262</v>
      </c>
      <c r="H170" t="s">
        <v>256</v>
      </c>
      <c r="I170" t="s">
        <v>257</v>
      </c>
      <c r="J170" t="s">
        <v>258</v>
      </c>
      <c r="K170" t="s">
        <v>259</v>
      </c>
      <c r="L170" t="s">
        <v>260</v>
      </c>
      <c r="M170" t="s">
        <v>261</v>
      </c>
      <c r="N170" t="s">
        <v>256</v>
      </c>
      <c r="O170" t="s">
        <v>257</v>
      </c>
      <c r="P170" t="s">
        <v>264</v>
      </c>
      <c r="Q170" t="s">
        <v>301</v>
      </c>
      <c r="R170">
        <v>2007</v>
      </c>
      <c r="S170" t="s">
        <v>302</v>
      </c>
      <c r="T170" t="s">
        <v>302</v>
      </c>
      <c r="U170">
        <v>6.9</v>
      </c>
      <c r="V170" t="s">
        <v>269</v>
      </c>
      <c r="W170" t="s">
        <v>289</v>
      </c>
      <c r="X170" t="s">
        <v>303</v>
      </c>
      <c r="Y170">
        <v>1</v>
      </c>
      <c r="Z170" t="s">
        <v>725</v>
      </c>
      <c r="AA170">
        <v>561</v>
      </c>
      <c r="AB170">
        <v>0</v>
      </c>
      <c r="AD170">
        <v>0</v>
      </c>
      <c r="AE170">
        <v>0</v>
      </c>
      <c r="AF170">
        <v>8122</v>
      </c>
      <c r="AG170">
        <v>8683</v>
      </c>
    </row>
    <row r="171" spans="1:33" x14ac:dyDescent="0.25">
      <c r="A171" t="s">
        <v>251</v>
      </c>
      <c r="B171" t="s">
        <v>250</v>
      </c>
      <c r="C171" t="s">
        <v>253</v>
      </c>
      <c r="D171" t="s">
        <v>255</v>
      </c>
      <c r="E171">
        <v>2006</v>
      </c>
      <c r="F171" t="s">
        <v>250</v>
      </c>
      <c r="G171" t="s">
        <v>262</v>
      </c>
      <c r="H171" t="s">
        <v>256</v>
      </c>
      <c r="I171" t="s">
        <v>257</v>
      </c>
      <c r="J171" t="s">
        <v>258</v>
      </c>
      <c r="K171" t="s">
        <v>259</v>
      </c>
      <c r="L171" t="s">
        <v>260</v>
      </c>
      <c r="M171" t="s">
        <v>261</v>
      </c>
      <c r="N171" t="s">
        <v>256</v>
      </c>
      <c r="O171" t="s">
        <v>257</v>
      </c>
      <c r="P171" t="s">
        <v>264</v>
      </c>
      <c r="Q171" t="s">
        <v>304</v>
      </c>
      <c r="R171">
        <v>2007</v>
      </c>
      <c r="S171" t="s">
        <v>302</v>
      </c>
      <c r="T171" t="s">
        <v>305</v>
      </c>
      <c r="U171">
        <v>7.4</v>
      </c>
      <c r="V171" t="s">
        <v>269</v>
      </c>
      <c r="W171" t="s">
        <v>289</v>
      </c>
      <c r="X171" t="s">
        <v>306</v>
      </c>
      <c r="Y171">
        <v>1</v>
      </c>
      <c r="Z171" t="s">
        <v>725</v>
      </c>
      <c r="AA171">
        <v>29519</v>
      </c>
      <c r="AB171">
        <v>17</v>
      </c>
      <c r="AD171">
        <v>0</v>
      </c>
      <c r="AE171">
        <v>0</v>
      </c>
      <c r="AF171">
        <v>442373</v>
      </c>
      <c r="AG171">
        <v>471909</v>
      </c>
    </row>
    <row r="172" spans="1:33" x14ac:dyDescent="0.25">
      <c r="A172" t="s">
        <v>251</v>
      </c>
      <c r="B172" t="s">
        <v>250</v>
      </c>
      <c r="C172" t="s">
        <v>253</v>
      </c>
      <c r="D172" t="s">
        <v>255</v>
      </c>
      <c r="E172">
        <v>2006</v>
      </c>
      <c r="F172" t="s">
        <v>250</v>
      </c>
      <c r="G172" t="s">
        <v>262</v>
      </c>
      <c r="H172" t="s">
        <v>256</v>
      </c>
      <c r="I172" t="s">
        <v>257</v>
      </c>
      <c r="J172" t="s">
        <v>258</v>
      </c>
      <c r="K172" t="s">
        <v>259</v>
      </c>
      <c r="L172" t="s">
        <v>260</v>
      </c>
      <c r="M172" t="s">
        <v>261</v>
      </c>
      <c r="N172" t="s">
        <v>256</v>
      </c>
      <c r="O172" t="s">
        <v>257</v>
      </c>
      <c r="P172" t="s">
        <v>264</v>
      </c>
      <c r="Q172" t="s">
        <v>307</v>
      </c>
      <c r="R172">
        <v>2007</v>
      </c>
      <c r="S172" t="s">
        <v>308</v>
      </c>
      <c r="T172" t="s">
        <v>309</v>
      </c>
      <c r="U172">
        <v>5.6</v>
      </c>
      <c r="V172" t="s">
        <v>269</v>
      </c>
      <c r="W172" t="s">
        <v>289</v>
      </c>
      <c r="X172" t="s">
        <v>310</v>
      </c>
      <c r="Y172">
        <v>1</v>
      </c>
      <c r="Z172" t="s">
        <v>725</v>
      </c>
      <c r="AA172">
        <v>29175</v>
      </c>
      <c r="AB172">
        <v>41</v>
      </c>
      <c r="AD172">
        <v>0</v>
      </c>
      <c r="AE172">
        <v>0</v>
      </c>
      <c r="AF172">
        <v>121039</v>
      </c>
      <c r="AG172">
        <v>150255</v>
      </c>
    </row>
    <row r="173" spans="1:33" x14ac:dyDescent="0.25">
      <c r="A173" t="s">
        <v>251</v>
      </c>
      <c r="B173" t="s">
        <v>250</v>
      </c>
      <c r="C173" t="s">
        <v>253</v>
      </c>
      <c r="D173" t="s">
        <v>255</v>
      </c>
      <c r="E173">
        <v>2006</v>
      </c>
      <c r="F173" t="s">
        <v>250</v>
      </c>
      <c r="G173" t="s">
        <v>262</v>
      </c>
      <c r="H173" t="s">
        <v>256</v>
      </c>
      <c r="I173" t="s">
        <v>257</v>
      </c>
      <c r="J173" t="s">
        <v>258</v>
      </c>
      <c r="K173" t="s">
        <v>259</v>
      </c>
      <c r="L173" t="s">
        <v>260</v>
      </c>
      <c r="M173" t="s">
        <v>261</v>
      </c>
      <c r="N173" t="s">
        <v>256</v>
      </c>
      <c r="O173" t="s">
        <v>257</v>
      </c>
      <c r="P173" t="s">
        <v>264</v>
      </c>
      <c r="Q173" t="s">
        <v>311</v>
      </c>
      <c r="R173">
        <v>2007</v>
      </c>
      <c r="S173" t="s">
        <v>312</v>
      </c>
      <c r="T173" t="s">
        <v>312</v>
      </c>
      <c r="U173">
        <v>7.6</v>
      </c>
      <c r="V173" t="s">
        <v>269</v>
      </c>
      <c r="W173" t="s">
        <v>289</v>
      </c>
      <c r="X173" t="s">
        <v>313</v>
      </c>
      <c r="Y173">
        <v>1</v>
      </c>
      <c r="Z173" t="s">
        <v>725</v>
      </c>
      <c r="AA173">
        <v>28884</v>
      </c>
      <c r="AB173">
        <v>130</v>
      </c>
      <c r="AD173">
        <v>0</v>
      </c>
      <c r="AE173">
        <v>0</v>
      </c>
      <c r="AF173">
        <v>208578</v>
      </c>
      <c r="AG173">
        <v>237592</v>
      </c>
    </row>
    <row r="174" spans="1:33" x14ac:dyDescent="0.25">
      <c r="A174" t="s">
        <v>251</v>
      </c>
      <c r="B174" t="s">
        <v>250</v>
      </c>
      <c r="C174" t="s">
        <v>253</v>
      </c>
      <c r="D174" t="s">
        <v>255</v>
      </c>
      <c r="E174">
        <v>2006</v>
      </c>
      <c r="F174" t="s">
        <v>250</v>
      </c>
      <c r="G174" t="s">
        <v>262</v>
      </c>
      <c r="H174" t="s">
        <v>256</v>
      </c>
      <c r="I174" t="s">
        <v>257</v>
      </c>
      <c r="J174" t="s">
        <v>258</v>
      </c>
      <c r="K174" t="s">
        <v>259</v>
      </c>
      <c r="L174" t="s">
        <v>260</v>
      </c>
      <c r="M174" t="s">
        <v>261</v>
      </c>
      <c r="N174" t="s">
        <v>256</v>
      </c>
      <c r="O174" t="s">
        <v>257</v>
      </c>
      <c r="P174" t="s">
        <v>264</v>
      </c>
      <c r="Q174" t="s">
        <v>314</v>
      </c>
      <c r="R174">
        <v>2007</v>
      </c>
      <c r="S174" t="s">
        <v>315</v>
      </c>
      <c r="T174" t="s">
        <v>305</v>
      </c>
      <c r="U174">
        <v>6.2</v>
      </c>
      <c r="V174" t="s">
        <v>269</v>
      </c>
      <c r="W174" t="s">
        <v>289</v>
      </c>
      <c r="X174" t="s">
        <v>316</v>
      </c>
      <c r="Y174">
        <v>1</v>
      </c>
      <c r="Z174" t="s">
        <v>725</v>
      </c>
      <c r="AA174">
        <v>29704</v>
      </c>
      <c r="AB174">
        <v>82</v>
      </c>
      <c r="AD174">
        <v>0</v>
      </c>
      <c r="AE174">
        <v>0</v>
      </c>
      <c r="AF174">
        <v>171167</v>
      </c>
      <c r="AG174">
        <v>200953</v>
      </c>
    </row>
    <row r="175" spans="1:33" x14ac:dyDescent="0.25">
      <c r="A175" t="s">
        <v>251</v>
      </c>
      <c r="B175" t="s">
        <v>250</v>
      </c>
      <c r="C175" t="s">
        <v>253</v>
      </c>
      <c r="D175" t="s">
        <v>255</v>
      </c>
      <c r="E175">
        <v>2006</v>
      </c>
      <c r="F175" t="s">
        <v>250</v>
      </c>
      <c r="G175" t="s">
        <v>262</v>
      </c>
      <c r="H175" t="s">
        <v>256</v>
      </c>
      <c r="I175" t="s">
        <v>257</v>
      </c>
      <c r="J175" t="s">
        <v>258</v>
      </c>
      <c r="K175" t="s">
        <v>259</v>
      </c>
      <c r="L175" t="s">
        <v>283</v>
      </c>
      <c r="M175" t="s">
        <v>250</v>
      </c>
      <c r="N175" t="s">
        <v>256</v>
      </c>
      <c r="O175" t="s">
        <v>257</v>
      </c>
      <c r="P175" t="s">
        <v>290</v>
      </c>
      <c r="Q175" t="s">
        <v>320</v>
      </c>
      <c r="R175">
        <v>2007</v>
      </c>
      <c r="S175" t="s">
        <v>321</v>
      </c>
      <c r="T175" t="s">
        <v>321</v>
      </c>
      <c r="U175">
        <v>5.3</v>
      </c>
      <c r="V175" t="s">
        <v>292</v>
      </c>
      <c r="W175" t="s">
        <v>289</v>
      </c>
      <c r="X175" t="s">
        <v>322</v>
      </c>
      <c r="Y175">
        <v>1</v>
      </c>
      <c r="Z175" t="s">
        <v>725</v>
      </c>
      <c r="AA175">
        <v>26285</v>
      </c>
      <c r="AB175">
        <v>130</v>
      </c>
      <c r="AD175">
        <v>0</v>
      </c>
      <c r="AE175">
        <v>0</v>
      </c>
      <c r="AF175">
        <v>287335</v>
      </c>
      <c r="AG175">
        <v>313750</v>
      </c>
    </row>
    <row r="176" spans="1:33" x14ac:dyDescent="0.25">
      <c r="A176" t="s">
        <v>251</v>
      </c>
      <c r="B176" t="s">
        <v>250</v>
      </c>
      <c r="C176" t="s">
        <v>253</v>
      </c>
      <c r="D176" t="s">
        <v>255</v>
      </c>
      <c r="E176">
        <v>2006</v>
      </c>
      <c r="F176" t="s">
        <v>250</v>
      </c>
      <c r="G176" t="s">
        <v>262</v>
      </c>
      <c r="H176" t="s">
        <v>256</v>
      </c>
      <c r="I176" t="s">
        <v>257</v>
      </c>
      <c r="J176" t="s">
        <v>258</v>
      </c>
      <c r="K176" t="s">
        <v>259</v>
      </c>
      <c r="L176" t="s">
        <v>283</v>
      </c>
      <c r="M176" t="s">
        <v>250</v>
      </c>
      <c r="N176" t="s">
        <v>256</v>
      </c>
      <c r="O176" t="s">
        <v>257</v>
      </c>
      <c r="P176" t="s">
        <v>290</v>
      </c>
      <c r="Q176" t="s">
        <v>323</v>
      </c>
      <c r="R176">
        <v>2007</v>
      </c>
      <c r="S176" t="s">
        <v>324</v>
      </c>
      <c r="T176" t="s">
        <v>324</v>
      </c>
      <c r="U176">
        <v>5</v>
      </c>
      <c r="V176" t="s">
        <v>292</v>
      </c>
      <c r="W176" t="s">
        <v>289</v>
      </c>
      <c r="X176" t="s">
        <v>322</v>
      </c>
      <c r="Y176">
        <v>1</v>
      </c>
      <c r="Z176" t="s">
        <v>725</v>
      </c>
      <c r="AA176">
        <v>26732</v>
      </c>
      <c r="AB176">
        <v>25</v>
      </c>
      <c r="AD176">
        <v>0</v>
      </c>
      <c r="AE176">
        <v>0</v>
      </c>
      <c r="AF176">
        <v>291734</v>
      </c>
      <c r="AG176">
        <v>318491</v>
      </c>
    </row>
    <row r="177" spans="1:33" x14ac:dyDescent="0.25">
      <c r="A177" t="s">
        <v>251</v>
      </c>
      <c r="B177" t="s">
        <v>250</v>
      </c>
      <c r="C177" t="s">
        <v>253</v>
      </c>
      <c r="D177" t="s">
        <v>255</v>
      </c>
      <c r="E177">
        <v>2006</v>
      </c>
      <c r="F177" t="s">
        <v>250</v>
      </c>
      <c r="G177" t="s">
        <v>262</v>
      </c>
      <c r="H177" t="s">
        <v>256</v>
      </c>
      <c r="I177" t="s">
        <v>257</v>
      </c>
      <c r="J177" t="s">
        <v>258</v>
      </c>
      <c r="K177" t="s">
        <v>259</v>
      </c>
      <c r="L177" t="s">
        <v>283</v>
      </c>
      <c r="M177" t="s">
        <v>250</v>
      </c>
      <c r="N177" t="s">
        <v>256</v>
      </c>
      <c r="O177" t="s">
        <v>257</v>
      </c>
      <c r="P177" t="s">
        <v>290</v>
      </c>
      <c r="Q177" t="s">
        <v>325</v>
      </c>
      <c r="R177">
        <v>2007</v>
      </c>
      <c r="S177" t="s">
        <v>326</v>
      </c>
      <c r="T177" t="s">
        <v>326</v>
      </c>
      <c r="U177">
        <v>4.5999999999999996</v>
      </c>
      <c r="V177" t="s">
        <v>292</v>
      </c>
      <c r="W177" t="s">
        <v>289</v>
      </c>
      <c r="X177" t="s">
        <v>322</v>
      </c>
      <c r="Y177">
        <v>1</v>
      </c>
      <c r="Z177" t="s">
        <v>725</v>
      </c>
      <c r="AA177">
        <v>29665</v>
      </c>
      <c r="AB177">
        <v>26</v>
      </c>
      <c r="AD177">
        <v>0</v>
      </c>
      <c r="AE177">
        <v>0</v>
      </c>
      <c r="AF177">
        <v>176163</v>
      </c>
      <c r="AG177">
        <v>205854</v>
      </c>
    </row>
    <row r="178" spans="1:33" x14ac:dyDescent="0.25">
      <c r="A178" t="s">
        <v>251</v>
      </c>
      <c r="B178" t="s">
        <v>250</v>
      </c>
      <c r="C178" t="s">
        <v>253</v>
      </c>
      <c r="D178" t="s">
        <v>255</v>
      </c>
      <c r="E178">
        <v>2006</v>
      </c>
      <c r="F178" t="s">
        <v>250</v>
      </c>
      <c r="G178" t="s">
        <v>262</v>
      </c>
      <c r="H178" t="s">
        <v>256</v>
      </c>
      <c r="I178" t="s">
        <v>257</v>
      </c>
      <c r="J178" t="s">
        <v>258</v>
      </c>
      <c r="K178" t="s">
        <v>259</v>
      </c>
      <c r="L178" t="s">
        <v>283</v>
      </c>
      <c r="M178" t="s">
        <v>284</v>
      </c>
      <c r="N178" t="s">
        <v>256</v>
      </c>
      <c r="O178" t="s">
        <v>257</v>
      </c>
      <c r="P178" t="s">
        <v>290</v>
      </c>
      <c r="Q178" t="s">
        <v>317</v>
      </c>
      <c r="R178">
        <v>2007</v>
      </c>
      <c r="S178" t="s">
        <v>318</v>
      </c>
      <c r="T178" t="s">
        <v>318</v>
      </c>
      <c r="U178">
        <v>3.2</v>
      </c>
      <c r="V178" t="s">
        <v>292</v>
      </c>
      <c r="W178" t="s">
        <v>289</v>
      </c>
      <c r="X178" t="s">
        <v>319</v>
      </c>
      <c r="Y178">
        <v>1</v>
      </c>
      <c r="Z178" t="s">
        <v>725</v>
      </c>
      <c r="AA178">
        <v>28675</v>
      </c>
      <c r="AB178">
        <v>662</v>
      </c>
      <c r="AD178">
        <v>0</v>
      </c>
      <c r="AE178">
        <v>0</v>
      </c>
      <c r="AF178">
        <v>179161</v>
      </c>
      <c r="AG178">
        <v>208498</v>
      </c>
    </row>
    <row r="179" spans="1:33" x14ac:dyDescent="0.25">
      <c r="A179" t="s">
        <v>251</v>
      </c>
      <c r="B179" t="s">
        <v>250</v>
      </c>
      <c r="C179" t="s">
        <v>253</v>
      </c>
      <c r="D179" t="s">
        <v>255</v>
      </c>
      <c r="E179">
        <v>2006</v>
      </c>
      <c r="F179" t="s">
        <v>250</v>
      </c>
      <c r="G179" t="s">
        <v>262</v>
      </c>
      <c r="H179" t="s">
        <v>256</v>
      </c>
      <c r="I179" t="s">
        <v>257</v>
      </c>
      <c r="J179" t="s">
        <v>258</v>
      </c>
      <c r="K179" t="s">
        <v>259</v>
      </c>
      <c r="L179" t="s">
        <v>283</v>
      </c>
      <c r="M179" t="s">
        <v>250</v>
      </c>
      <c r="N179" t="s">
        <v>256</v>
      </c>
      <c r="O179" t="s">
        <v>257</v>
      </c>
      <c r="P179" t="s">
        <v>290</v>
      </c>
      <c r="Q179" t="s">
        <v>327</v>
      </c>
      <c r="R179">
        <v>2007</v>
      </c>
      <c r="S179" t="s">
        <v>321</v>
      </c>
      <c r="T179" t="s">
        <v>321</v>
      </c>
      <c r="U179">
        <v>4.5999999999999996</v>
      </c>
      <c r="V179" t="s">
        <v>292</v>
      </c>
      <c r="W179" t="s">
        <v>289</v>
      </c>
      <c r="X179" t="s">
        <v>322</v>
      </c>
      <c r="Y179">
        <v>1</v>
      </c>
      <c r="Z179" t="s">
        <v>725</v>
      </c>
      <c r="AA179">
        <v>29452</v>
      </c>
      <c r="AB179">
        <v>93</v>
      </c>
      <c r="AD179">
        <v>0</v>
      </c>
      <c r="AE179">
        <v>0</v>
      </c>
      <c r="AF179">
        <v>279838</v>
      </c>
      <c r="AG179">
        <v>309383</v>
      </c>
    </row>
    <row r="180" spans="1:33" x14ac:dyDescent="0.25">
      <c r="A180" t="s">
        <v>251</v>
      </c>
      <c r="B180" t="s">
        <v>250</v>
      </c>
      <c r="C180" t="s">
        <v>253</v>
      </c>
      <c r="D180" t="s">
        <v>255</v>
      </c>
      <c r="E180">
        <v>2006</v>
      </c>
      <c r="F180" t="s">
        <v>250</v>
      </c>
      <c r="G180" t="s">
        <v>262</v>
      </c>
      <c r="H180" t="s">
        <v>256</v>
      </c>
      <c r="I180" t="s">
        <v>257</v>
      </c>
      <c r="J180" t="s">
        <v>258</v>
      </c>
      <c r="K180" t="s">
        <v>259</v>
      </c>
      <c r="L180" t="s">
        <v>283</v>
      </c>
      <c r="M180" t="s">
        <v>250</v>
      </c>
      <c r="N180" t="s">
        <v>256</v>
      </c>
      <c r="O180" t="s">
        <v>257</v>
      </c>
      <c r="P180" t="s">
        <v>290</v>
      </c>
      <c r="Q180" t="s">
        <v>328</v>
      </c>
      <c r="R180">
        <v>2007</v>
      </c>
      <c r="S180" t="s">
        <v>318</v>
      </c>
      <c r="T180" t="s">
        <v>318</v>
      </c>
      <c r="U180">
        <v>5</v>
      </c>
      <c r="V180" t="s">
        <v>292</v>
      </c>
      <c r="W180" t="s">
        <v>289</v>
      </c>
      <c r="X180" t="s">
        <v>322</v>
      </c>
      <c r="Y180">
        <v>1</v>
      </c>
      <c r="Z180" t="s">
        <v>725</v>
      </c>
      <c r="AA180">
        <v>29080</v>
      </c>
      <c r="AB180">
        <v>123</v>
      </c>
      <c r="AD180">
        <v>0</v>
      </c>
      <c r="AE180">
        <v>0</v>
      </c>
      <c r="AF180">
        <v>184061</v>
      </c>
      <c r="AG180">
        <v>213264</v>
      </c>
    </row>
    <row r="181" spans="1:33" x14ac:dyDescent="0.25">
      <c r="A181" t="s">
        <v>251</v>
      </c>
      <c r="B181" t="s">
        <v>250</v>
      </c>
      <c r="C181" t="s">
        <v>253</v>
      </c>
      <c r="D181" t="s">
        <v>255</v>
      </c>
      <c r="E181">
        <v>2006</v>
      </c>
      <c r="F181" t="s">
        <v>250</v>
      </c>
      <c r="G181" t="s">
        <v>262</v>
      </c>
      <c r="H181" t="s">
        <v>256</v>
      </c>
      <c r="I181" t="s">
        <v>257</v>
      </c>
      <c r="J181" t="s">
        <v>258</v>
      </c>
      <c r="K181" t="s">
        <v>259</v>
      </c>
      <c r="L181" t="s">
        <v>283</v>
      </c>
      <c r="M181" t="s">
        <v>250</v>
      </c>
      <c r="N181" t="s">
        <v>256</v>
      </c>
      <c r="O181" t="s">
        <v>257</v>
      </c>
      <c r="P181" t="s">
        <v>290</v>
      </c>
      <c r="Q181" t="s">
        <v>329</v>
      </c>
      <c r="R181">
        <v>2007</v>
      </c>
      <c r="S181" t="s">
        <v>318</v>
      </c>
      <c r="T181" t="s">
        <v>330</v>
      </c>
      <c r="U181">
        <v>5.05</v>
      </c>
      <c r="V181" t="s">
        <v>292</v>
      </c>
      <c r="W181" t="s">
        <v>289</v>
      </c>
      <c r="X181" t="s">
        <v>322</v>
      </c>
      <c r="Y181">
        <v>1</v>
      </c>
      <c r="Z181" t="s">
        <v>725</v>
      </c>
      <c r="AA181">
        <v>29232</v>
      </c>
      <c r="AB181">
        <v>24</v>
      </c>
      <c r="AD181">
        <v>0</v>
      </c>
      <c r="AE181">
        <v>0</v>
      </c>
      <c r="AF181">
        <v>393343</v>
      </c>
      <c r="AG181">
        <v>422599</v>
      </c>
    </row>
    <row r="182" spans="1:33" x14ac:dyDescent="0.25">
      <c r="A182" t="s">
        <v>251</v>
      </c>
      <c r="B182" t="s">
        <v>250</v>
      </c>
      <c r="C182" t="s">
        <v>253</v>
      </c>
      <c r="D182" t="s">
        <v>255</v>
      </c>
      <c r="E182">
        <v>2006</v>
      </c>
      <c r="F182" t="s">
        <v>250</v>
      </c>
      <c r="G182" t="s">
        <v>262</v>
      </c>
      <c r="H182" t="s">
        <v>256</v>
      </c>
      <c r="I182" t="s">
        <v>257</v>
      </c>
      <c r="J182" t="s">
        <v>258</v>
      </c>
      <c r="K182" t="s">
        <v>259</v>
      </c>
      <c r="L182" t="s">
        <v>283</v>
      </c>
      <c r="M182" t="s">
        <v>250</v>
      </c>
      <c r="N182" t="s">
        <v>256</v>
      </c>
      <c r="O182" t="s">
        <v>257</v>
      </c>
      <c r="P182" t="s">
        <v>290</v>
      </c>
      <c r="Q182" t="s">
        <v>331</v>
      </c>
      <c r="R182">
        <v>2007</v>
      </c>
      <c r="S182" t="s">
        <v>330</v>
      </c>
      <c r="T182" t="s">
        <v>330</v>
      </c>
      <c r="U182">
        <v>5</v>
      </c>
      <c r="V182" t="s">
        <v>292</v>
      </c>
      <c r="W182" t="s">
        <v>289</v>
      </c>
      <c r="X182" t="s">
        <v>322</v>
      </c>
      <c r="Y182">
        <v>1</v>
      </c>
      <c r="Z182" t="s">
        <v>725</v>
      </c>
      <c r="AA182">
        <v>29020</v>
      </c>
      <c r="AB182">
        <v>0</v>
      </c>
      <c r="AD182">
        <v>0</v>
      </c>
      <c r="AE182">
        <v>0</v>
      </c>
      <c r="AF182">
        <v>180231</v>
      </c>
      <c r="AG182">
        <v>209251</v>
      </c>
    </row>
    <row r="183" spans="1:33" x14ac:dyDescent="0.25">
      <c r="A183" t="s">
        <v>251</v>
      </c>
      <c r="B183" t="s">
        <v>250</v>
      </c>
      <c r="C183" t="s">
        <v>253</v>
      </c>
      <c r="D183" t="s">
        <v>255</v>
      </c>
      <c r="E183">
        <v>2006</v>
      </c>
      <c r="F183" t="s">
        <v>250</v>
      </c>
      <c r="G183" t="s">
        <v>262</v>
      </c>
      <c r="H183" t="s">
        <v>256</v>
      </c>
      <c r="I183" t="s">
        <v>257</v>
      </c>
      <c r="J183" t="s">
        <v>258</v>
      </c>
      <c r="K183" t="s">
        <v>259</v>
      </c>
      <c r="L183" t="s">
        <v>283</v>
      </c>
      <c r="M183" t="s">
        <v>882</v>
      </c>
      <c r="N183" t="s">
        <v>256</v>
      </c>
      <c r="O183" t="s">
        <v>257</v>
      </c>
      <c r="P183" t="s">
        <v>953</v>
      </c>
      <c r="Q183" t="s">
        <v>1143</v>
      </c>
      <c r="R183">
        <v>2007</v>
      </c>
      <c r="S183" t="s">
        <v>1144</v>
      </c>
      <c r="T183" t="s">
        <v>1144</v>
      </c>
      <c r="U183">
        <v>3</v>
      </c>
      <c r="V183" t="s">
        <v>269</v>
      </c>
      <c r="W183" t="s">
        <v>289</v>
      </c>
      <c r="X183" t="s">
        <v>1145</v>
      </c>
      <c r="Y183">
        <v>1</v>
      </c>
      <c r="AA183">
        <v>0</v>
      </c>
      <c r="AB183">
        <v>0</v>
      </c>
      <c r="AD183">
        <v>0</v>
      </c>
      <c r="AE183">
        <v>0</v>
      </c>
      <c r="AF183">
        <v>376267</v>
      </c>
      <c r="AG183">
        <v>376267</v>
      </c>
    </row>
    <row r="184" spans="1:33" x14ac:dyDescent="0.25">
      <c r="A184" t="s">
        <v>251</v>
      </c>
      <c r="B184" t="s">
        <v>250</v>
      </c>
      <c r="C184" t="s">
        <v>253</v>
      </c>
      <c r="D184" t="s">
        <v>255</v>
      </c>
      <c r="E184">
        <v>2006</v>
      </c>
      <c r="F184" t="s">
        <v>250</v>
      </c>
      <c r="G184" t="s">
        <v>262</v>
      </c>
      <c r="H184" t="s">
        <v>256</v>
      </c>
      <c r="I184" t="s">
        <v>257</v>
      </c>
      <c r="J184" t="s">
        <v>258</v>
      </c>
      <c r="K184" t="s">
        <v>259</v>
      </c>
      <c r="L184" t="s">
        <v>283</v>
      </c>
      <c r="M184" t="s">
        <v>739</v>
      </c>
      <c r="N184" t="s">
        <v>256</v>
      </c>
      <c r="O184" t="s">
        <v>257</v>
      </c>
      <c r="P184" t="s">
        <v>953</v>
      </c>
      <c r="Q184" t="s">
        <v>1146</v>
      </c>
      <c r="R184">
        <v>2007</v>
      </c>
      <c r="S184" t="s">
        <v>1144</v>
      </c>
      <c r="T184" t="s">
        <v>1144</v>
      </c>
      <c r="U184">
        <v>3</v>
      </c>
      <c r="V184" t="s">
        <v>269</v>
      </c>
      <c r="W184" t="s">
        <v>289</v>
      </c>
      <c r="X184" t="s">
        <v>1145</v>
      </c>
      <c r="Y184">
        <v>1</v>
      </c>
      <c r="AA184">
        <v>0</v>
      </c>
      <c r="AB184">
        <v>0</v>
      </c>
      <c r="AD184">
        <v>0</v>
      </c>
      <c r="AE184">
        <v>0</v>
      </c>
      <c r="AF184">
        <v>569444</v>
      </c>
      <c r="AG184">
        <v>569444</v>
      </c>
    </row>
    <row r="185" spans="1:33" x14ac:dyDescent="0.25">
      <c r="A185" t="s">
        <v>251</v>
      </c>
      <c r="B185" t="s">
        <v>250</v>
      </c>
      <c r="C185" t="s">
        <v>253</v>
      </c>
      <c r="D185" t="s">
        <v>255</v>
      </c>
      <c r="E185">
        <v>2006</v>
      </c>
      <c r="F185" t="s">
        <v>250</v>
      </c>
      <c r="G185" t="s">
        <v>262</v>
      </c>
      <c r="H185" t="s">
        <v>256</v>
      </c>
      <c r="I185" t="s">
        <v>257</v>
      </c>
      <c r="J185" t="s">
        <v>258</v>
      </c>
      <c r="K185" t="s">
        <v>259</v>
      </c>
      <c r="L185" t="s">
        <v>283</v>
      </c>
      <c r="M185" t="s">
        <v>250</v>
      </c>
      <c r="N185" t="s">
        <v>256</v>
      </c>
      <c r="O185" t="s">
        <v>257</v>
      </c>
      <c r="P185" t="s">
        <v>855</v>
      </c>
      <c r="Q185" t="s">
        <v>1147</v>
      </c>
      <c r="R185">
        <v>2007</v>
      </c>
      <c r="S185" t="s">
        <v>1148</v>
      </c>
      <c r="T185" t="s">
        <v>1148</v>
      </c>
      <c r="U185">
        <v>0</v>
      </c>
      <c r="V185" t="s">
        <v>269</v>
      </c>
      <c r="W185" t="s">
        <v>289</v>
      </c>
      <c r="X185" t="s">
        <v>1149</v>
      </c>
      <c r="Y185">
        <v>1</v>
      </c>
      <c r="AA185">
        <v>0</v>
      </c>
      <c r="AB185">
        <v>0</v>
      </c>
      <c r="AD185">
        <v>0</v>
      </c>
      <c r="AE185">
        <v>0</v>
      </c>
      <c r="AF185">
        <v>5120</v>
      </c>
      <c r="AG185">
        <v>5120</v>
      </c>
    </row>
    <row r="186" spans="1:33" x14ac:dyDescent="0.25">
      <c r="A186" t="s">
        <v>251</v>
      </c>
      <c r="B186" t="s">
        <v>250</v>
      </c>
      <c r="C186" t="s">
        <v>253</v>
      </c>
      <c r="D186" t="s">
        <v>255</v>
      </c>
      <c r="E186">
        <v>2006</v>
      </c>
      <c r="F186" t="s">
        <v>250</v>
      </c>
      <c r="G186" t="s">
        <v>262</v>
      </c>
      <c r="H186" t="s">
        <v>256</v>
      </c>
      <c r="I186" t="s">
        <v>257</v>
      </c>
      <c r="J186" t="s">
        <v>258</v>
      </c>
      <c r="K186" t="s">
        <v>259</v>
      </c>
      <c r="L186" t="s">
        <v>283</v>
      </c>
      <c r="M186" t="s">
        <v>882</v>
      </c>
      <c r="N186" t="s">
        <v>256</v>
      </c>
      <c r="O186" t="s">
        <v>257</v>
      </c>
      <c r="P186" t="s">
        <v>855</v>
      </c>
      <c r="Q186" t="s">
        <v>1150</v>
      </c>
      <c r="R186">
        <v>2007</v>
      </c>
      <c r="S186" t="s">
        <v>1151</v>
      </c>
      <c r="T186" t="s">
        <v>1151</v>
      </c>
      <c r="U186">
        <v>0</v>
      </c>
      <c r="V186" t="s">
        <v>269</v>
      </c>
      <c r="W186" t="s">
        <v>289</v>
      </c>
      <c r="Y186">
        <v>1</v>
      </c>
      <c r="AA186">
        <v>0</v>
      </c>
      <c r="AB186">
        <v>0</v>
      </c>
      <c r="AD186">
        <v>0</v>
      </c>
      <c r="AE186">
        <v>0</v>
      </c>
      <c r="AF186">
        <v>65780</v>
      </c>
      <c r="AG186">
        <v>65780</v>
      </c>
    </row>
    <row r="187" spans="1:33" x14ac:dyDescent="0.25">
      <c r="A187" t="s">
        <v>251</v>
      </c>
      <c r="B187" t="s">
        <v>250</v>
      </c>
      <c r="C187" t="s">
        <v>253</v>
      </c>
      <c r="D187" t="s">
        <v>255</v>
      </c>
      <c r="E187">
        <v>2007</v>
      </c>
      <c r="F187" t="s">
        <v>250</v>
      </c>
      <c r="G187" t="s">
        <v>262</v>
      </c>
      <c r="H187" t="s">
        <v>256</v>
      </c>
      <c r="I187" t="s">
        <v>257</v>
      </c>
      <c r="J187" t="s">
        <v>258</v>
      </c>
      <c r="K187" t="s">
        <v>259</v>
      </c>
      <c r="L187" t="s">
        <v>283</v>
      </c>
      <c r="M187" t="s">
        <v>250</v>
      </c>
      <c r="N187" t="s">
        <v>256</v>
      </c>
      <c r="O187" t="s">
        <v>257</v>
      </c>
      <c r="P187" t="s">
        <v>290</v>
      </c>
      <c r="Q187" t="s">
        <v>344</v>
      </c>
      <c r="R187">
        <v>2008</v>
      </c>
      <c r="S187" t="s">
        <v>345</v>
      </c>
      <c r="T187" t="s">
        <v>345</v>
      </c>
      <c r="U187">
        <v>5.6</v>
      </c>
      <c r="V187" t="s">
        <v>292</v>
      </c>
      <c r="W187" t="s">
        <v>289</v>
      </c>
      <c r="Y187">
        <v>1</v>
      </c>
      <c r="Z187" t="s">
        <v>725</v>
      </c>
      <c r="AA187">
        <v>53928</v>
      </c>
      <c r="AB187">
        <v>41</v>
      </c>
      <c r="AD187">
        <v>0</v>
      </c>
      <c r="AE187">
        <v>0</v>
      </c>
      <c r="AF187">
        <v>152705</v>
      </c>
      <c r="AG187">
        <v>206674</v>
      </c>
    </row>
    <row r="188" spans="1:33" x14ac:dyDescent="0.25">
      <c r="A188" t="s">
        <v>251</v>
      </c>
      <c r="B188" t="s">
        <v>250</v>
      </c>
      <c r="C188" t="s">
        <v>253</v>
      </c>
      <c r="D188" t="s">
        <v>255</v>
      </c>
      <c r="E188">
        <v>2007</v>
      </c>
      <c r="F188" t="s">
        <v>250</v>
      </c>
      <c r="G188" t="s">
        <v>262</v>
      </c>
      <c r="H188" t="s">
        <v>256</v>
      </c>
      <c r="I188" t="s">
        <v>257</v>
      </c>
      <c r="J188" t="s">
        <v>258</v>
      </c>
      <c r="K188" t="s">
        <v>259</v>
      </c>
      <c r="L188" t="s">
        <v>283</v>
      </c>
      <c r="M188" t="s">
        <v>250</v>
      </c>
      <c r="N188" t="s">
        <v>256</v>
      </c>
      <c r="O188" t="s">
        <v>257</v>
      </c>
      <c r="P188" t="s">
        <v>290</v>
      </c>
      <c r="Q188" t="s">
        <v>346</v>
      </c>
      <c r="R188">
        <v>2008</v>
      </c>
      <c r="S188" t="s">
        <v>347</v>
      </c>
      <c r="T188" t="s">
        <v>347</v>
      </c>
      <c r="U188">
        <v>6.2</v>
      </c>
      <c r="V188" t="s">
        <v>292</v>
      </c>
      <c r="W188" t="s">
        <v>289</v>
      </c>
      <c r="Y188">
        <v>1</v>
      </c>
      <c r="Z188" t="s">
        <v>725</v>
      </c>
      <c r="AA188">
        <v>28011</v>
      </c>
      <c r="AB188">
        <v>100</v>
      </c>
      <c r="AD188">
        <v>0</v>
      </c>
      <c r="AE188">
        <v>0</v>
      </c>
      <c r="AF188">
        <v>85825</v>
      </c>
      <c r="AG188">
        <v>113936</v>
      </c>
    </row>
    <row r="189" spans="1:33" x14ac:dyDescent="0.25">
      <c r="A189" t="s">
        <v>251</v>
      </c>
      <c r="B189" t="s">
        <v>250</v>
      </c>
      <c r="C189" t="s">
        <v>253</v>
      </c>
      <c r="D189" t="s">
        <v>255</v>
      </c>
      <c r="E189">
        <v>2007</v>
      </c>
      <c r="F189" t="s">
        <v>250</v>
      </c>
      <c r="G189" t="s">
        <v>262</v>
      </c>
      <c r="H189" t="s">
        <v>256</v>
      </c>
      <c r="I189" t="s">
        <v>257</v>
      </c>
      <c r="J189" t="s">
        <v>258</v>
      </c>
      <c r="K189" t="s">
        <v>259</v>
      </c>
      <c r="L189" t="s">
        <v>283</v>
      </c>
      <c r="M189" t="s">
        <v>250</v>
      </c>
      <c r="N189" t="s">
        <v>256</v>
      </c>
      <c r="O189" t="s">
        <v>257</v>
      </c>
      <c r="P189" t="s">
        <v>290</v>
      </c>
      <c r="Q189" t="s">
        <v>348</v>
      </c>
      <c r="R189">
        <v>2008</v>
      </c>
      <c r="S189" t="s">
        <v>349</v>
      </c>
      <c r="T189" t="s">
        <v>349</v>
      </c>
      <c r="U189">
        <v>6.2</v>
      </c>
      <c r="V189" t="s">
        <v>292</v>
      </c>
      <c r="W189" t="s">
        <v>289</v>
      </c>
      <c r="Y189">
        <v>1</v>
      </c>
      <c r="Z189" t="s">
        <v>725</v>
      </c>
      <c r="AA189">
        <v>29013</v>
      </c>
      <c r="AB189">
        <v>40</v>
      </c>
      <c r="AD189">
        <v>0</v>
      </c>
      <c r="AE189">
        <v>0</v>
      </c>
      <c r="AF189">
        <v>83462</v>
      </c>
      <c r="AG189">
        <v>112515</v>
      </c>
    </row>
    <row r="190" spans="1:33" x14ac:dyDescent="0.25">
      <c r="A190" t="s">
        <v>251</v>
      </c>
      <c r="B190" t="s">
        <v>250</v>
      </c>
      <c r="C190" t="s">
        <v>253</v>
      </c>
      <c r="D190" t="s">
        <v>255</v>
      </c>
      <c r="E190">
        <v>2007</v>
      </c>
      <c r="F190" t="s">
        <v>250</v>
      </c>
      <c r="G190" t="s">
        <v>262</v>
      </c>
      <c r="H190" t="s">
        <v>256</v>
      </c>
      <c r="I190" t="s">
        <v>257</v>
      </c>
      <c r="J190" t="s">
        <v>258</v>
      </c>
      <c r="K190" t="s">
        <v>259</v>
      </c>
      <c r="L190" t="s">
        <v>283</v>
      </c>
      <c r="M190" t="s">
        <v>250</v>
      </c>
      <c r="N190" t="s">
        <v>256</v>
      </c>
      <c r="O190" t="s">
        <v>257</v>
      </c>
      <c r="P190" t="s">
        <v>290</v>
      </c>
      <c r="Q190" t="s">
        <v>350</v>
      </c>
      <c r="R190">
        <v>2008</v>
      </c>
      <c r="S190" t="s">
        <v>345</v>
      </c>
      <c r="T190" t="s">
        <v>345</v>
      </c>
      <c r="U190">
        <v>5.6</v>
      </c>
      <c r="V190" t="s">
        <v>292</v>
      </c>
      <c r="W190" t="s">
        <v>289</v>
      </c>
      <c r="Y190">
        <v>1</v>
      </c>
      <c r="Z190" t="s">
        <v>725</v>
      </c>
      <c r="AA190">
        <v>29099</v>
      </c>
      <c r="AB190">
        <v>0</v>
      </c>
      <c r="AD190">
        <v>0</v>
      </c>
      <c r="AE190">
        <v>0</v>
      </c>
      <c r="AF190">
        <v>82335</v>
      </c>
      <c r="AG190">
        <v>111434</v>
      </c>
    </row>
    <row r="191" spans="1:33" x14ac:dyDescent="0.25">
      <c r="A191" t="s">
        <v>251</v>
      </c>
      <c r="B191" t="s">
        <v>250</v>
      </c>
      <c r="C191" t="s">
        <v>253</v>
      </c>
      <c r="D191" t="s">
        <v>255</v>
      </c>
      <c r="E191">
        <v>2007</v>
      </c>
      <c r="F191" t="s">
        <v>250</v>
      </c>
      <c r="G191" t="s">
        <v>262</v>
      </c>
      <c r="H191" t="s">
        <v>256</v>
      </c>
      <c r="I191" t="s">
        <v>257</v>
      </c>
      <c r="J191" t="s">
        <v>258</v>
      </c>
      <c r="K191" t="s">
        <v>259</v>
      </c>
      <c r="L191" t="s">
        <v>283</v>
      </c>
      <c r="M191" t="s">
        <v>250</v>
      </c>
      <c r="N191" t="s">
        <v>256</v>
      </c>
      <c r="O191" t="s">
        <v>257</v>
      </c>
      <c r="P191" t="s">
        <v>290</v>
      </c>
      <c r="Q191" t="s">
        <v>351</v>
      </c>
      <c r="R191">
        <v>2008</v>
      </c>
      <c r="S191" t="s">
        <v>352</v>
      </c>
      <c r="T191" t="s">
        <v>352</v>
      </c>
      <c r="U191">
        <v>5.8</v>
      </c>
      <c r="V191" t="s">
        <v>292</v>
      </c>
      <c r="W191" t="s">
        <v>289</v>
      </c>
      <c r="Y191">
        <v>1</v>
      </c>
      <c r="Z191" t="s">
        <v>725</v>
      </c>
      <c r="AA191">
        <v>28633</v>
      </c>
      <c r="AB191">
        <v>333</v>
      </c>
      <c r="AD191">
        <v>0</v>
      </c>
      <c r="AE191">
        <v>0</v>
      </c>
      <c r="AF191">
        <v>73305</v>
      </c>
      <c r="AG191">
        <v>102271</v>
      </c>
    </row>
    <row r="192" spans="1:33" x14ac:dyDescent="0.25">
      <c r="A192" t="s">
        <v>251</v>
      </c>
      <c r="B192" t="s">
        <v>250</v>
      </c>
      <c r="C192" t="s">
        <v>253</v>
      </c>
      <c r="D192" t="s">
        <v>255</v>
      </c>
      <c r="E192">
        <v>2007</v>
      </c>
      <c r="F192" t="s">
        <v>250</v>
      </c>
      <c r="G192" t="s">
        <v>262</v>
      </c>
      <c r="H192" t="s">
        <v>256</v>
      </c>
      <c r="I192" t="s">
        <v>257</v>
      </c>
      <c r="J192" t="s">
        <v>258</v>
      </c>
      <c r="K192" t="s">
        <v>259</v>
      </c>
      <c r="L192" t="s">
        <v>283</v>
      </c>
      <c r="M192" t="s">
        <v>250</v>
      </c>
      <c r="N192" t="s">
        <v>256</v>
      </c>
      <c r="O192" t="s">
        <v>257</v>
      </c>
      <c r="P192" t="s">
        <v>290</v>
      </c>
      <c r="Q192" t="s">
        <v>353</v>
      </c>
      <c r="R192">
        <v>2008</v>
      </c>
      <c r="S192" t="s">
        <v>352</v>
      </c>
      <c r="T192" t="s">
        <v>352</v>
      </c>
      <c r="U192">
        <v>5.8</v>
      </c>
      <c r="V192" t="s">
        <v>292</v>
      </c>
      <c r="W192" t="s">
        <v>289</v>
      </c>
      <c r="Y192">
        <v>1</v>
      </c>
      <c r="Z192" t="s">
        <v>725</v>
      </c>
      <c r="AA192">
        <v>28415</v>
      </c>
      <c r="AB192">
        <v>330</v>
      </c>
      <c r="AD192">
        <v>0</v>
      </c>
      <c r="AE192">
        <v>0</v>
      </c>
      <c r="AF192">
        <v>72747</v>
      </c>
      <c r="AG192">
        <v>101492</v>
      </c>
    </row>
    <row r="193" spans="1:33" x14ac:dyDescent="0.25">
      <c r="A193" t="s">
        <v>251</v>
      </c>
      <c r="B193" t="s">
        <v>250</v>
      </c>
      <c r="C193" t="s">
        <v>253</v>
      </c>
      <c r="D193" t="s">
        <v>255</v>
      </c>
      <c r="E193">
        <v>2007</v>
      </c>
      <c r="F193" t="s">
        <v>250</v>
      </c>
      <c r="G193" t="s">
        <v>262</v>
      </c>
      <c r="H193" t="s">
        <v>256</v>
      </c>
      <c r="I193" t="s">
        <v>257</v>
      </c>
      <c r="J193" t="s">
        <v>258</v>
      </c>
      <c r="K193" t="s">
        <v>259</v>
      </c>
      <c r="L193" t="s">
        <v>283</v>
      </c>
      <c r="M193" t="s">
        <v>250</v>
      </c>
      <c r="N193" t="s">
        <v>256</v>
      </c>
      <c r="O193" t="s">
        <v>257</v>
      </c>
      <c r="P193" t="s">
        <v>290</v>
      </c>
      <c r="Q193" t="s">
        <v>354</v>
      </c>
      <c r="R193">
        <v>2008</v>
      </c>
      <c r="S193" t="s">
        <v>352</v>
      </c>
      <c r="T193" t="s">
        <v>352</v>
      </c>
      <c r="U193">
        <v>5.6</v>
      </c>
      <c r="V193" t="s">
        <v>292</v>
      </c>
      <c r="W193" t="s">
        <v>289</v>
      </c>
      <c r="Y193">
        <v>1</v>
      </c>
      <c r="Z193" t="s">
        <v>725</v>
      </c>
      <c r="AA193">
        <v>28896</v>
      </c>
      <c r="AB193">
        <v>38</v>
      </c>
      <c r="AD193">
        <v>0</v>
      </c>
      <c r="AE193">
        <v>0</v>
      </c>
      <c r="AF193">
        <v>74233</v>
      </c>
      <c r="AG193">
        <v>103167</v>
      </c>
    </row>
    <row r="194" spans="1:33" x14ac:dyDescent="0.25">
      <c r="A194" t="s">
        <v>251</v>
      </c>
      <c r="B194" t="s">
        <v>250</v>
      </c>
      <c r="C194" t="s">
        <v>253</v>
      </c>
      <c r="D194" t="s">
        <v>255</v>
      </c>
      <c r="E194">
        <v>2007</v>
      </c>
      <c r="F194" t="s">
        <v>250</v>
      </c>
      <c r="G194" t="s">
        <v>262</v>
      </c>
      <c r="H194" t="s">
        <v>256</v>
      </c>
      <c r="I194" t="s">
        <v>257</v>
      </c>
      <c r="J194" t="s">
        <v>258</v>
      </c>
      <c r="K194" t="s">
        <v>259</v>
      </c>
      <c r="L194" t="s">
        <v>283</v>
      </c>
      <c r="M194" t="s">
        <v>250</v>
      </c>
      <c r="N194" t="s">
        <v>256</v>
      </c>
      <c r="O194" t="s">
        <v>257</v>
      </c>
      <c r="P194" t="s">
        <v>290</v>
      </c>
      <c r="Q194" t="s">
        <v>355</v>
      </c>
      <c r="R194">
        <v>2008</v>
      </c>
      <c r="S194" t="s">
        <v>352</v>
      </c>
      <c r="T194" t="s">
        <v>352</v>
      </c>
      <c r="U194">
        <v>5.6</v>
      </c>
      <c r="V194" t="s">
        <v>292</v>
      </c>
      <c r="W194" t="s">
        <v>289</v>
      </c>
      <c r="Y194">
        <v>1</v>
      </c>
      <c r="Z194" t="s">
        <v>725</v>
      </c>
      <c r="AA194">
        <v>29075</v>
      </c>
      <c r="AB194">
        <v>38</v>
      </c>
      <c r="AD194">
        <v>0</v>
      </c>
      <c r="AE194">
        <v>0</v>
      </c>
      <c r="AF194">
        <v>74695</v>
      </c>
      <c r="AG194">
        <v>103808</v>
      </c>
    </row>
    <row r="195" spans="1:33" x14ac:dyDescent="0.25">
      <c r="A195" t="s">
        <v>251</v>
      </c>
      <c r="B195" t="s">
        <v>250</v>
      </c>
      <c r="C195" t="s">
        <v>253</v>
      </c>
      <c r="D195" t="s">
        <v>255</v>
      </c>
      <c r="E195">
        <v>2007</v>
      </c>
      <c r="F195" t="s">
        <v>250</v>
      </c>
      <c r="G195" t="s">
        <v>262</v>
      </c>
      <c r="H195" t="s">
        <v>256</v>
      </c>
      <c r="I195" t="s">
        <v>257</v>
      </c>
      <c r="J195" t="s">
        <v>258</v>
      </c>
      <c r="K195" t="s">
        <v>259</v>
      </c>
      <c r="L195" t="s">
        <v>283</v>
      </c>
      <c r="M195" t="s">
        <v>250</v>
      </c>
      <c r="N195" t="s">
        <v>256</v>
      </c>
      <c r="O195" t="s">
        <v>257</v>
      </c>
      <c r="P195" t="s">
        <v>290</v>
      </c>
      <c r="Q195" t="s">
        <v>356</v>
      </c>
      <c r="R195">
        <v>2008</v>
      </c>
      <c r="S195" t="s">
        <v>357</v>
      </c>
      <c r="T195" t="s">
        <v>357</v>
      </c>
      <c r="U195">
        <v>5.8</v>
      </c>
      <c r="V195" t="s">
        <v>292</v>
      </c>
      <c r="W195" t="s">
        <v>289</v>
      </c>
      <c r="Y195">
        <v>1</v>
      </c>
      <c r="Z195" t="s">
        <v>725</v>
      </c>
      <c r="AA195">
        <v>28686</v>
      </c>
      <c r="AB195">
        <v>322</v>
      </c>
      <c r="AD195">
        <v>0</v>
      </c>
      <c r="AE195">
        <v>0</v>
      </c>
      <c r="AF195">
        <v>77536</v>
      </c>
      <c r="AG195">
        <v>106544</v>
      </c>
    </row>
    <row r="196" spans="1:33" x14ac:dyDescent="0.25">
      <c r="A196" t="s">
        <v>251</v>
      </c>
      <c r="B196" t="s">
        <v>250</v>
      </c>
      <c r="C196" t="s">
        <v>253</v>
      </c>
      <c r="D196" t="s">
        <v>255</v>
      </c>
      <c r="E196">
        <v>2007</v>
      </c>
      <c r="F196" t="s">
        <v>250</v>
      </c>
      <c r="G196" t="s">
        <v>262</v>
      </c>
      <c r="H196" t="s">
        <v>256</v>
      </c>
      <c r="I196" t="s">
        <v>257</v>
      </c>
      <c r="J196" t="s">
        <v>258</v>
      </c>
      <c r="K196" t="s">
        <v>259</v>
      </c>
      <c r="L196" t="s">
        <v>283</v>
      </c>
      <c r="M196" t="s">
        <v>250</v>
      </c>
      <c r="N196" t="s">
        <v>256</v>
      </c>
      <c r="O196" t="s">
        <v>257</v>
      </c>
      <c r="P196" t="s">
        <v>290</v>
      </c>
      <c r="Q196" t="s">
        <v>358</v>
      </c>
      <c r="R196">
        <v>2008</v>
      </c>
      <c r="S196" t="s">
        <v>357</v>
      </c>
      <c r="T196" t="s">
        <v>357</v>
      </c>
      <c r="U196">
        <v>5.8</v>
      </c>
      <c r="V196" t="s">
        <v>292</v>
      </c>
      <c r="W196" t="s">
        <v>289</v>
      </c>
      <c r="Y196">
        <v>1</v>
      </c>
      <c r="Z196" t="s">
        <v>725</v>
      </c>
      <c r="AA196">
        <v>25703</v>
      </c>
      <c r="AB196">
        <v>289</v>
      </c>
      <c r="AD196">
        <v>0</v>
      </c>
      <c r="AE196">
        <v>0</v>
      </c>
      <c r="AF196">
        <v>69474</v>
      </c>
      <c r="AG196">
        <v>95466</v>
      </c>
    </row>
    <row r="197" spans="1:33" x14ac:dyDescent="0.25">
      <c r="A197" t="s">
        <v>251</v>
      </c>
      <c r="B197" t="s">
        <v>250</v>
      </c>
      <c r="C197" t="s">
        <v>253</v>
      </c>
      <c r="D197" t="s">
        <v>255</v>
      </c>
      <c r="E197">
        <v>2007</v>
      </c>
      <c r="F197" t="s">
        <v>250</v>
      </c>
      <c r="G197" t="s">
        <v>262</v>
      </c>
      <c r="H197" t="s">
        <v>256</v>
      </c>
      <c r="I197" t="s">
        <v>257</v>
      </c>
      <c r="J197" t="s">
        <v>258</v>
      </c>
      <c r="K197" t="s">
        <v>259</v>
      </c>
      <c r="L197" t="s">
        <v>283</v>
      </c>
      <c r="M197" t="s">
        <v>250</v>
      </c>
      <c r="N197" t="s">
        <v>256</v>
      </c>
      <c r="O197" t="s">
        <v>257</v>
      </c>
      <c r="P197" t="s">
        <v>290</v>
      </c>
      <c r="Q197" t="s">
        <v>359</v>
      </c>
      <c r="R197">
        <v>2008</v>
      </c>
      <c r="S197" t="s">
        <v>357</v>
      </c>
      <c r="T197" t="s">
        <v>357</v>
      </c>
      <c r="U197">
        <v>5.3</v>
      </c>
      <c r="V197" t="s">
        <v>292</v>
      </c>
      <c r="W197" t="s">
        <v>289</v>
      </c>
      <c r="Y197">
        <v>1</v>
      </c>
      <c r="Z197" t="s">
        <v>725</v>
      </c>
      <c r="AA197">
        <v>29345</v>
      </c>
      <c r="AB197">
        <v>126</v>
      </c>
      <c r="AD197">
        <v>0</v>
      </c>
      <c r="AE197">
        <v>0</v>
      </c>
      <c r="AF197">
        <v>71627</v>
      </c>
      <c r="AG197">
        <v>101098</v>
      </c>
    </row>
    <row r="198" spans="1:33" x14ac:dyDescent="0.25">
      <c r="A198" t="s">
        <v>251</v>
      </c>
      <c r="B198" t="s">
        <v>250</v>
      </c>
      <c r="C198" t="s">
        <v>253</v>
      </c>
      <c r="D198" t="s">
        <v>255</v>
      </c>
      <c r="E198">
        <v>2007</v>
      </c>
      <c r="F198" t="s">
        <v>250</v>
      </c>
      <c r="G198" t="s">
        <v>262</v>
      </c>
      <c r="H198" t="s">
        <v>256</v>
      </c>
      <c r="I198" t="s">
        <v>257</v>
      </c>
      <c r="J198" t="s">
        <v>258</v>
      </c>
      <c r="K198" t="s">
        <v>259</v>
      </c>
      <c r="L198" t="s">
        <v>260</v>
      </c>
      <c r="M198" t="s">
        <v>261</v>
      </c>
      <c r="N198" t="s">
        <v>256</v>
      </c>
      <c r="O198" t="s">
        <v>257</v>
      </c>
      <c r="P198" t="s">
        <v>264</v>
      </c>
      <c r="Q198" t="s">
        <v>332</v>
      </c>
      <c r="R198">
        <v>2008</v>
      </c>
      <c r="S198" t="s">
        <v>333</v>
      </c>
      <c r="T198" t="s">
        <v>333</v>
      </c>
      <c r="U198">
        <v>8</v>
      </c>
      <c r="V198" t="s">
        <v>269</v>
      </c>
      <c r="W198" t="s">
        <v>289</v>
      </c>
      <c r="X198" t="s">
        <v>334</v>
      </c>
      <c r="Y198">
        <v>1</v>
      </c>
      <c r="Z198" t="s">
        <v>725</v>
      </c>
      <c r="AA198">
        <v>28348</v>
      </c>
      <c r="AB198">
        <v>1387</v>
      </c>
      <c r="AD198">
        <v>0</v>
      </c>
      <c r="AE198">
        <v>0</v>
      </c>
      <c r="AF198">
        <v>469737</v>
      </c>
      <c r="AG198">
        <v>499472</v>
      </c>
    </row>
    <row r="199" spans="1:33" x14ac:dyDescent="0.25">
      <c r="A199" t="s">
        <v>251</v>
      </c>
      <c r="B199" t="s">
        <v>250</v>
      </c>
      <c r="C199" t="s">
        <v>253</v>
      </c>
      <c r="D199" t="s">
        <v>255</v>
      </c>
      <c r="E199">
        <v>2007</v>
      </c>
      <c r="F199" t="s">
        <v>250</v>
      </c>
      <c r="G199" t="s">
        <v>262</v>
      </c>
      <c r="H199" t="s">
        <v>256</v>
      </c>
      <c r="I199" t="s">
        <v>257</v>
      </c>
      <c r="J199" t="s">
        <v>258</v>
      </c>
      <c r="K199" t="s">
        <v>259</v>
      </c>
      <c r="L199" t="s">
        <v>260</v>
      </c>
      <c r="M199" t="s">
        <v>261</v>
      </c>
      <c r="N199" t="s">
        <v>256</v>
      </c>
      <c r="O199" t="s">
        <v>257</v>
      </c>
      <c r="P199" t="s">
        <v>264</v>
      </c>
      <c r="Q199" t="s">
        <v>335</v>
      </c>
      <c r="R199">
        <v>2008</v>
      </c>
      <c r="S199" t="s">
        <v>336</v>
      </c>
      <c r="T199" t="s">
        <v>336</v>
      </c>
      <c r="U199">
        <v>7.8</v>
      </c>
      <c r="V199" t="s">
        <v>269</v>
      </c>
      <c r="W199" t="s">
        <v>289</v>
      </c>
      <c r="X199" t="s">
        <v>337</v>
      </c>
      <c r="Y199">
        <v>1</v>
      </c>
      <c r="Z199" t="s">
        <v>725</v>
      </c>
      <c r="AA199">
        <v>27553</v>
      </c>
      <c r="AB199">
        <v>1156</v>
      </c>
      <c r="AD199">
        <v>0</v>
      </c>
      <c r="AE199">
        <v>0</v>
      </c>
      <c r="AF199">
        <v>214387</v>
      </c>
      <c r="AG199">
        <v>243096</v>
      </c>
    </row>
    <row r="200" spans="1:33" x14ac:dyDescent="0.25">
      <c r="A200" t="s">
        <v>251</v>
      </c>
      <c r="B200" t="s">
        <v>250</v>
      </c>
      <c r="C200" t="s">
        <v>253</v>
      </c>
      <c r="D200" t="s">
        <v>255</v>
      </c>
      <c r="E200">
        <v>2007</v>
      </c>
      <c r="F200" t="s">
        <v>250</v>
      </c>
      <c r="G200" t="s">
        <v>262</v>
      </c>
      <c r="H200" t="s">
        <v>256</v>
      </c>
      <c r="I200" t="s">
        <v>257</v>
      </c>
      <c r="J200" t="s">
        <v>258</v>
      </c>
      <c r="K200" t="s">
        <v>259</v>
      </c>
      <c r="L200" t="s">
        <v>260</v>
      </c>
      <c r="M200" t="s">
        <v>261</v>
      </c>
      <c r="N200" t="s">
        <v>256</v>
      </c>
      <c r="O200" t="s">
        <v>257</v>
      </c>
      <c r="P200" t="s">
        <v>264</v>
      </c>
      <c r="Q200" t="s">
        <v>338</v>
      </c>
      <c r="R200">
        <v>2008</v>
      </c>
      <c r="S200" t="s">
        <v>339</v>
      </c>
      <c r="T200" t="s">
        <v>340</v>
      </c>
      <c r="U200">
        <v>7.2</v>
      </c>
      <c r="V200" t="s">
        <v>269</v>
      </c>
      <c r="W200" t="s">
        <v>289</v>
      </c>
      <c r="X200" t="s">
        <v>341</v>
      </c>
      <c r="Y200">
        <v>1</v>
      </c>
      <c r="Z200" t="s">
        <v>725</v>
      </c>
      <c r="AA200">
        <v>28818</v>
      </c>
      <c r="AB200">
        <v>0</v>
      </c>
      <c r="AD200">
        <v>0</v>
      </c>
      <c r="AE200">
        <v>0</v>
      </c>
      <c r="AF200">
        <v>132885</v>
      </c>
      <c r="AG200">
        <v>161703</v>
      </c>
    </row>
    <row r="201" spans="1:33" x14ac:dyDescent="0.25">
      <c r="A201" t="s">
        <v>251</v>
      </c>
      <c r="B201" t="s">
        <v>250</v>
      </c>
      <c r="C201" t="s">
        <v>253</v>
      </c>
      <c r="D201" t="s">
        <v>255</v>
      </c>
      <c r="E201">
        <v>2007</v>
      </c>
      <c r="F201" t="s">
        <v>250</v>
      </c>
      <c r="G201" t="s">
        <v>262</v>
      </c>
      <c r="H201" t="s">
        <v>256</v>
      </c>
      <c r="I201" t="s">
        <v>257</v>
      </c>
      <c r="J201" t="s">
        <v>258</v>
      </c>
      <c r="K201" t="s">
        <v>259</v>
      </c>
      <c r="L201" t="s">
        <v>260</v>
      </c>
      <c r="M201" t="s">
        <v>261</v>
      </c>
      <c r="N201" t="s">
        <v>256</v>
      </c>
      <c r="O201" t="s">
        <v>257</v>
      </c>
      <c r="P201" t="s">
        <v>264</v>
      </c>
      <c r="Q201" t="s">
        <v>342</v>
      </c>
      <c r="R201">
        <v>2008</v>
      </c>
      <c r="S201" t="s">
        <v>339</v>
      </c>
      <c r="T201" t="s">
        <v>336</v>
      </c>
      <c r="U201">
        <v>6.7</v>
      </c>
      <c r="V201" t="s">
        <v>269</v>
      </c>
      <c r="W201" t="s">
        <v>289</v>
      </c>
      <c r="X201" t="s">
        <v>343</v>
      </c>
      <c r="Y201">
        <v>1</v>
      </c>
      <c r="Z201" t="s">
        <v>725</v>
      </c>
      <c r="AA201">
        <v>28951</v>
      </c>
      <c r="AB201">
        <v>84</v>
      </c>
      <c r="AD201">
        <v>0</v>
      </c>
      <c r="AE201">
        <v>0</v>
      </c>
      <c r="AF201">
        <v>169310</v>
      </c>
      <c r="AG201">
        <v>198345</v>
      </c>
    </row>
    <row r="202" spans="1:33" x14ac:dyDescent="0.25">
      <c r="A202" t="s">
        <v>251</v>
      </c>
      <c r="B202" t="s">
        <v>250</v>
      </c>
      <c r="C202" t="s">
        <v>253</v>
      </c>
      <c r="D202" t="s">
        <v>255</v>
      </c>
      <c r="E202">
        <v>2007</v>
      </c>
      <c r="F202" t="s">
        <v>250</v>
      </c>
      <c r="G202" t="s">
        <v>262</v>
      </c>
      <c r="H202" t="s">
        <v>256</v>
      </c>
      <c r="I202" t="s">
        <v>257</v>
      </c>
      <c r="J202" t="s">
        <v>258</v>
      </c>
      <c r="K202" t="s">
        <v>259</v>
      </c>
      <c r="L202" t="s">
        <v>283</v>
      </c>
      <c r="M202" t="s">
        <v>250</v>
      </c>
      <c r="N202" t="s">
        <v>256</v>
      </c>
      <c r="O202" t="s">
        <v>257</v>
      </c>
      <c r="P202" t="s">
        <v>290</v>
      </c>
      <c r="Q202" t="s">
        <v>360</v>
      </c>
      <c r="R202">
        <v>2008</v>
      </c>
      <c r="S202" t="s">
        <v>347</v>
      </c>
      <c r="T202" t="s">
        <v>347</v>
      </c>
      <c r="U202">
        <v>6.2</v>
      </c>
      <c r="V202" t="s">
        <v>292</v>
      </c>
      <c r="W202" t="s">
        <v>289</v>
      </c>
      <c r="Y202">
        <v>1</v>
      </c>
      <c r="Z202" t="s">
        <v>725</v>
      </c>
      <c r="AA202">
        <v>49883</v>
      </c>
      <c r="AB202">
        <v>164</v>
      </c>
      <c r="AD202">
        <v>0</v>
      </c>
      <c r="AE202">
        <v>0</v>
      </c>
      <c r="AF202">
        <v>152799</v>
      </c>
      <c r="AG202">
        <v>202846</v>
      </c>
    </row>
    <row r="203" spans="1:33" x14ac:dyDescent="0.25">
      <c r="A203" t="s">
        <v>251</v>
      </c>
      <c r="B203" t="s">
        <v>250</v>
      </c>
      <c r="C203" t="s">
        <v>253</v>
      </c>
      <c r="D203" t="s">
        <v>255</v>
      </c>
      <c r="E203">
        <v>2007</v>
      </c>
      <c r="F203" t="s">
        <v>250</v>
      </c>
      <c r="G203" t="s">
        <v>262</v>
      </c>
      <c r="H203" t="s">
        <v>256</v>
      </c>
      <c r="I203" t="s">
        <v>257</v>
      </c>
      <c r="J203" t="s">
        <v>258</v>
      </c>
      <c r="K203" t="s">
        <v>259</v>
      </c>
      <c r="L203" t="s">
        <v>283</v>
      </c>
      <c r="M203" t="s">
        <v>250</v>
      </c>
      <c r="N203" t="s">
        <v>256</v>
      </c>
      <c r="O203" t="s">
        <v>257</v>
      </c>
      <c r="P203" t="s">
        <v>290</v>
      </c>
      <c r="Q203" t="s">
        <v>361</v>
      </c>
      <c r="R203">
        <v>2008</v>
      </c>
      <c r="S203" t="s">
        <v>349</v>
      </c>
      <c r="T203" t="s">
        <v>349</v>
      </c>
      <c r="U203">
        <v>6.2</v>
      </c>
      <c r="V203" t="s">
        <v>292</v>
      </c>
      <c r="W203" t="s">
        <v>289</v>
      </c>
      <c r="Y203">
        <v>1</v>
      </c>
      <c r="Z203" t="s">
        <v>725</v>
      </c>
      <c r="AA203">
        <v>53768</v>
      </c>
      <c r="AB203">
        <v>132</v>
      </c>
      <c r="AD203">
        <v>0</v>
      </c>
      <c r="AE203">
        <v>0</v>
      </c>
      <c r="AF203">
        <v>154843</v>
      </c>
      <c r="AG203">
        <v>208743</v>
      </c>
    </row>
    <row r="204" spans="1:33" x14ac:dyDescent="0.25">
      <c r="A204" t="s">
        <v>251</v>
      </c>
      <c r="B204" t="s">
        <v>250</v>
      </c>
      <c r="C204" t="s">
        <v>253</v>
      </c>
      <c r="D204" t="s">
        <v>255</v>
      </c>
      <c r="E204">
        <v>2007</v>
      </c>
      <c r="F204" t="s">
        <v>250</v>
      </c>
      <c r="G204" t="s">
        <v>262</v>
      </c>
      <c r="H204" t="s">
        <v>256</v>
      </c>
      <c r="I204" t="s">
        <v>257</v>
      </c>
      <c r="J204" t="s">
        <v>258</v>
      </c>
      <c r="K204" t="s">
        <v>259</v>
      </c>
      <c r="L204" t="s">
        <v>283</v>
      </c>
      <c r="M204" t="s">
        <v>250</v>
      </c>
      <c r="N204" t="s">
        <v>256</v>
      </c>
      <c r="O204" t="s">
        <v>257</v>
      </c>
      <c r="P204" t="s">
        <v>290</v>
      </c>
      <c r="Q204" t="s">
        <v>362</v>
      </c>
      <c r="R204">
        <v>2008</v>
      </c>
      <c r="S204" t="s">
        <v>357</v>
      </c>
      <c r="T204" t="s">
        <v>357</v>
      </c>
      <c r="U204">
        <v>5.3</v>
      </c>
      <c r="V204" t="s">
        <v>292</v>
      </c>
      <c r="W204" t="s">
        <v>289</v>
      </c>
      <c r="Y204">
        <v>1</v>
      </c>
      <c r="Z204" t="s">
        <v>725</v>
      </c>
      <c r="AA204">
        <v>29754</v>
      </c>
      <c r="AB204">
        <v>107</v>
      </c>
      <c r="AD204">
        <v>0</v>
      </c>
      <c r="AE204">
        <v>0</v>
      </c>
      <c r="AF204">
        <v>72574</v>
      </c>
      <c r="AG204">
        <v>102435</v>
      </c>
    </row>
    <row r="205" spans="1:33" x14ac:dyDescent="0.25">
      <c r="A205" t="s">
        <v>251</v>
      </c>
      <c r="B205" t="s">
        <v>250</v>
      </c>
      <c r="C205" t="s">
        <v>253</v>
      </c>
      <c r="D205" t="s">
        <v>255</v>
      </c>
      <c r="E205">
        <v>2007</v>
      </c>
      <c r="F205" t="s">
        <v>250</v>
      </c>
      <c r="G205" t="s">
        <v>262</v>
      </c>
      <c r="H205" t="s">
        <v>256</v>
      </c>
      <c r="I205" t="s">
        <v>257</v>
      </c>
      <c r="J205" t="s">
        <v>258</v>
      </c>
      <c r="K205" t="s">
        <v>259</v>
      </c>
      <c r="L205" t="s">
        <v>283</v>
      </c>
      <c r="M205" t="s">
        <v>250</v>
      </c>
      <c r="N205" t="s">
        <v>256</v>
      </c>
      <c r="O205" t="s">
        <v>257</v>
      </c>
      <c r="P205" t="s">
        <v>290</v>
      </c>
      <c r="Q205" t="s">
        <v>363</v>
      </c>
      <c r="R205">
        <v>2008</v>
      </c>
      <c r="S205" t="s">
        <v>364</v>
      </c>
      <c r="T205" t="s">
        <v>364</v>
      </c>
      <c r="U205">
        <v>5.3</v>
      </c>
      <c r="V205" t="s">
        <v>292</v>
      </c>
      <c r="W205" t="s">
        <v>289</v>
      </c>
      <c r="Y205">
        <v>1</v>
      </c>
      <c r="Z205" t="s">
        <v>725</v>
      </c>
      <c r="AA205">
        <v>29907</v>
      </c>
      <c r="AB205">
        <v>70</v>
      </c>
      <c r="AD205">
        <v>0</v>
      </c>
      <c r="AE205">
        <v>0</v>
      </c>
      <c r="AF205">
        <v>74565</v>
      </c>
      <c r="AG205">
        <v>104542</v>
      </c>
    </row>
    <row r="206" spans="1:33" x14ac:dyDescent="0.25">
      <c r="A206" t="s">
        <v>251</v>
      </c>
      <c r="B206" t="s">
        <v>250</v>
      </c>
      <c r="C206" t="s">
        <v>253</v>
      </c>
      <c r="D206" t="s">
        <v>255</v>
      </c>
      <c r="E206">
        <v>2007</v>
      </c>
      <c r="F206" t="s">
        <v>250</v>
      </c>
      <c r="G206" t="s">
        <v>262</v>
      </c>
      <c r="H206" t="s">
        <v>256</v>
      </c>
      <c r="I206" t="s">
        <v>257</v>
      </c>
      <c r="J206" t="s">
        <v>258</v>
      </c>
      <c r="K206" t="s">
        <v>259</v>
      </c>
      <c r="L206" t="s">
        <v>283</v>
      </c>
      <c r="M206" t="s">
        <v>250</v>
      </c>
      <c r="N206" t="s">
        <v>256</v>
      </c>
      <c r="O206" t="s">
        <v>257</v>
      </c>
      <c r="P206" t="s">
        <v>290</v>
      </c>
      <c r="Q206" t="s">
        <v>365</v>
      </c>
      <c r="R206">
        <v>2008</v>
      </c>
      <c r="S206" t="s">
        <v>364</v>
      </c>
      <c r="T206" t="s">
        <v>364</v>
      </c>
      <c r="U206">
        <v>5.3</v>
      </c>
      <c r="V206" t="s">
        <v>292</v>
      </c>
      <c r="W206" t="s">
        <v>289</v>
      </c>
      <c r="Y206">
        <v>1</v>
      </c>
      <c r="Z206" t="s">
        <v>725</v>
      </c>
      <c r="AA206">
        <v>29434</v>
      </c>
      <c r="AB206">
        <v>14</v>
      </c>
      <c r="AD206">
        <v>0</v>
      </c>
      <c r="AE206">
        <v>0</v>
      </c>
      <c r="AF206">
        <v>73251</v>
      </c>
      <c r="AG206">
        <v>102699</v>
      </c>
    </row>
    <row r="207" spans="1:33" x14ac:dyDescent="0.25">
      <c r="A207" t="s">
        <v>251</v>
      </c>
      <c r="B207" t="s">
        <v>250</v>
      </c>
      <c r="C207" t="s">
        <v>253</v>
      </c>
      <c r="D207" t="s">
        <v>255</v>
      </c>
      <c r="E207">
        <v>2007</v>
      </c>
      <c r="F207" t="s">
        <v>250</v>
      </c>
      <c r="G207" t="s">
        <v>262</v>
      </c>
      <c r="H207" t="s">
        <v>256</v>
      </c>
      <c r="I207" t="s">
        <v>257</v>
      </c>
      <c r="J207" t="s">
        <v>258</v>
      </c>
      <c r="K207" t="s">
        <v>259</v>
      </c>
      <c r="L207" t="s">
        <v>283</v>
      </c>
      <c r="M207" t="s">
        <v>882</v>
      </c>
      <c r="N207" t="s">
        <v>256</v>
      </c>
      <c r="O207" t="s">
        <v>257</v>
      </c>
      <c r="P207" t="s">
        <v>953</v>
      </c>
      <c r="Q207" t="s">
        <v>1152</v>
      </c>
      <c r="R207">
        <v>2008</v>
      </c>
      <c r="S207" t="s">
        <v>1153</v>
      </c>
      <c r="T207" t="s">
        <v>1153</v>
      </c>
      <c r="V207" t="s">
        <v>269</v>
      </c>
      <c r="W207" t="s">
        <v>289</v>
      </c>
      <c r="Y207">
        <v>1</v>
      </c>
      <c r="AA207">
        <v>0</v>
      </c>
      <c r="AB207">
        <v>0</v>
      </c>
      <c r="AD207">
        <v>0</v>
      </c>
      <c r="AE207">
        <v>0</v>
      </c>
      <c r="AF207">
        <v>375421</v>
      </c>
      <c r="AG207">
        <v>375421</v>
      </c>
    </row>
    <row r="208" spans="1:33" x14ac:dyDescent="0.25">
      <c r="A208" t="s">
        <v>251</v>
      </c>
      <c r="B208" t="s">
        <v>250</v>
      </c>
      <c r="C208" t="s">
        <v>253</v>
      </c>
      <c r="D208" t="s">
        <v>255</v>
      </c>
      <c r="E208">
        <v>2007</v>
      </c>
      <c r="F208" t="s">
        <v>250</v>
      </c>
      <c r="G208" t="s">
        <v>262</v>
      </c>
      <c r="H208" t="s">
        <v>256</v>
      </c>
      <c r="I208" t="s">
        <v>257</v>
      </c>
      <c r="J208" t="s">
        <v>258</v>
      </c>
      <c r="K208" t="s">
        <v>259</v>
      </c>
      <c r="L208" t="s">
        <v>283</v>
      </c>
      <c r="M208" t="s">
        <v>882</v>
      </c>
      <c r="N208" t="s">
        <v>256</v>
      </c>
      <c r="O208" t="s">
        <v>257</v>
      </c>
      <c r="P208" t="s">
        <v>953</v>
      </c>
      <c r="Q208" t="s">
        <v>1154</v>
      </c>
      <c r="R208">
        <v>2008</v>
      </c>
      <c r="S208" t="s">
        <v>1155</v>
      </c>
      <c r="T208" t="s">
        <v>1155</v>
      </c>
      <c r="U208">
        <v>0.5</v>
      </c>
      <c r="V208" t="s">
        <v>269</v>
      </c>
      <c r="W208" t="s">
        <v>289</v>
      </c>
      <c r="X208" t="s">
        <v>1156</v>
      </c>
      <c r="Y208">
        <v>1</v>
      </c>
      <c r="AA208">
        <v>0</v>
      </c>
      <c r="AB208">
        <v>0</v>
      </c>
      <c r="AD208">
        <v>0</v>
      </c>
      <c r="AE208">
        <v>0</v>
      </c>
      <c r="AF208">
        <v>1982</v>
      </c>
      <c r="AG208">
        <v>1982</v>
      </c>
    </row>
    <row r="209" spans="1:33" x14ac:dyDescent="0.25">
      <c r="A209" t="s">
        <v>251</v>
      </c>
      <c r="B209" t="s">
        <v>250</v>
      </c>
      <c r="C209" t="s">
        <v>253</v>
      </c>
      <c r="D209" t="s">
        <v>255</v>
      </c>
      <c r="E209">
        <v>2007</v>
      </c>
      <c r="F209" t="s">
        <v>250</v>
      </c>
      <c r="G209" t="s">
        <v>262</v>
      </c>
      <c r="H209" t="s">
        <v>256</v>
      </c>
      <c r="I209" t="s">
        <v>257</v>
      </c>
      <c r="J209" t="s">
        <v>258</v>
      </c>
      <c r="K209" t="s">
        <v>259</v>
      </c>
      <c r="L209" t="s">
        <v>283</v>
      </c>
      <c r="M209" t="s">
        <v>739</v>
      </c>
      <c r="N209" t="s">
        <v>256</v>
      </c>
      <c r="O209" t="s">
        <v>257</v>
      </c>
      <c r="P209" t="s">
        <v>953</v>
      </c>
      <c r="Q209" t="s">
        <v>1157</v>
      </c>
      <c r="R209">
        <v>2008</v>
      </c>
      <c r="S209" t="s">
        <v>1158</v>
      </c>
      <c r="T209" t="s">
        <v>1158</v>
      </c>
      <c r="U209">
        <v>0.5</v>
      </c>
      <c r="V209" t="s">
        <v>269</v>
      </c>
      <c r="W209" t="s">
        <v>289</v>
      </c>
      <c r="Y209">
        <v>1</v>
      </c>
      <c r="AA209">
        <v>0</v>
      </c>
      <c r="AB209">
        <v>0</v>
      </c>
      <c r="AD209">
        <v>0</v>
      </c>
      <c r="AE209">
        <v>0</v>
      </c>
      <c r="AF209">
        <v>568916</v>
      </c>
      <c r="AG209">
        <v>568916</v>
      </c>
    </row>
    <row r="210" spans="1:33" x14ac:dyDescent="0.25">
      <c r="A210" t="s">
        <v>251</v>
      </c>
      <c r="B210" t="s">
        <v>250</v>
      </c>
      <c r="C210" t="s">
        <v>253</v>
      </c>
      <c r="D210" t="s">
        <v>255</v>
      </c>
      <c r="E210">
        <v>2008</v>
      </c>
      <c r="F210" t="s">
        <v>250</v>
      </c>
      <c r="G210" t="s">
        <v>262</v>
      </c>
      <c r="H210" t="s">
        <v>256</v>
      </c>
      <c r="I210" t="s">
        <v>257</v>
      </c>
      <c r="J210" t="s">
        <v>258</v>
      </c>
      <c r="K210" t="s">
        <v>259</v>
      </c>
      <c r="L210" t="s">
        <v>283</v>
      </c>
      <c r="M210" t="s">
        <v>250</v>
      </c>
      <c r="N210" t="s">
        <v>256</v>
      </c>
      <c r="O210" t="s">
        <v>257</v>
      </c>
      <c r="P210" t="s">
        <v>290</v>
      </c>
      <c r="Q210" t="s">
        <v>379</v>
      </c>
      <c r="R210">
        <v>2009</v>
      </c>
      <c r="S210" t="s">
        <v>380</v>
      </c>
      <c r="T210" t="s">
        <v>380</v>
      </c>
      <c r="U210">
        <v>5.2</v>
      </c>
      <c r="V210" t="s">
        <v>292</v>
      </c>
      <c r="W210" t="s">
        <v>289</v>
      </c>
      <c r="Y210">
        <v>1</v>
      </c>
      <c r="Z210" t="s">
        <v>725</v>
      </c>
      <c r="AA210">
        <v>29991</v>
      </c>
      <c r="AB210">
        <v>53</v>
      </c>
      <c r="AD210">
        <v>0</v>
      </c>
      <c r="AE210">
        <v>0</v>
      </c>
      <c r="AF210">
        <v>282058</v>
      </c>
      <c r="AG210">
        <v>312102</v>
      </c>
    </row>
    <row r="211" spans="1:33" x14ac:dyDescent="0.25">
      <c r="A211" t="s">
        <v>251</v>
      </c>
      <c r="B211" t="s">
        <v>250</v>
      </c>
      <c r="C211" t="s">
        <v>253</v>
      </c>
      <c r="D211" t="s">
        <v>255</v>
      </c>
      <c r="E211">
        <v>2008</v>
      </c>
      <c r="F211" t="s">
        <v>250</v>
      </c>
      <c r="G211" t="s">
        <v>262</v>
      </c>
      <c r="H211" t="s">
        <v>256</v>
      </c>
      <c r="I211" t="s">
        <v>257</v>
      </c>
      <c r="J211" t="s">
        <v>258</v>
      </c>
      <c r="K211" t="s">
        <v>259</v>
      </c>
      <c r="L211" t="s">
        <v>283</v>
      </c>
      <c r="M211" t="s">
        <v>250</v>
      </c>
      <c r="N211" t="s">
        <v>256</v>
      </c>
      <c r="O211" t="s">
        <v>257</v>
      </c>
      <c r="P211" t="s">
        <v>290</v>
      </c>
      <c r="Q211" t="s">
        <v>381</v>
      </c>
      <c r="R211">
        <v>2009</v>
      </c>
      <c r="S211" t="s">
        <v>382</v>
      </c>
      <c r="T211" t="s">
        <v>382</v>
      </c>
      <c r="U211">
        <v>5.4</v>
      </c>
      <c r="V211" t="s">
        <v>292</v>
      </c>
      <c r="W211" t="s">
        <v>289</v>
      </c>
      <c r="Y211">
        <v>1</v>
      </c>
      <c r="Z211" t="s">
        <v>725</v>
      </c>
      <c r="AA211">
        <v>29412</v>
      </c>
      <c r="AB211">
        <v>47</v>
      </c>
      <c r="AD211">
        <v>0</v>
      </c>
      <c r="AE211">
        <v>0</v>
      </c>
      <c r="AF211">
        <v>277126</v>
      </c>
      <c r="AG211">
        <v>306585</v>
      </c>
    </row>
    <row r="212" spans="1:33" x14ac:dyDescent="0.25">
      <c r="A212" t="s">
        <v>251</v>
      </c>
      <c r="B212" t="s">
        <v>250</v>
      </c>
      <c r="C212" t="s">
        <v>253</v>
      </c>
      <c r="D212" t="s">
        <v>255</v>
      </c>
      <c r="E212">
        <v>2008</v>
      </c>
      <c r="F212" t="s">
        <v>250</v>
      </c>
      <c r="G212" t="s">
        <v>262</v>
      </c>
      <c r="H212" t="s">
        <v>256</v>
      </c>
      <c r="I212" t="s">
        <v>257</v>
      </c>
      <c r="J212" t="s">
        <v>258</v>
      </c>
      <c r="K212" t="s">
        <v>259</v>
      </c>
      <c r="L212" t="s">
        <v>283</v>
      </c>
      <c r="M212" t="s">
        <v>250</v>
      </c>
      <c r="N212" t="s">
        <v>256</v>
      </c>
      <c r="O212" t="s">
        <v>257</v>
      </c>
      <c r="P212" t="s">
        <v>290</v>
      </c>
      <c r="Q212" t="s">
        <v>383</v>
      </c>
      <c r="R212">
        <v>2009</v>
      </c>
      <c r="S212" t="s">
        <v>377</v>
      </c>
      <c r="T212" t="s">
        <v>377</v>
      </c>
      <c r="U212">
        <v>5.2</v>
      </c>
      <c r="V212" t="s">
        <v>292</v>
      </c>
      <c r="W212" t="s">
        <v>289</v>
      </c>
      <c r="Y212">
        <v>1</v>
      </c>
      <c r="Z212" t="s">
        <v>725</v>
      </c>
      <c r="AA212">
        <v>29551</v>
      </c>
      <c r="AB212">
        <v>26</v>
      </c>
      <c r="AD212">
        <v>0</v>
      </c>
      <c r="AE212">
        <v>0</v>
      </c>
      <c r="AF212">
        <v>287667</v>
      </c>
      <c r="AG212">
        <v>317244</v>
      </c>
    </row>
    <row r="213" spans="1:33" x14ac:dyDescent="0.25">
      <c r="A213" t="s">
        <v>251</v>
      </c>
      <c r="B213" t="s">
        <v>250</v>
      </c>
      <c r="C213" t="s">
        <v>253</v>
      </c>
      <c r="D213" t="s">
        <v>255</v>
      </c>
      <c r="E213">
        <v>2008</v>
      </c>
      <c r="F213" t="s">
        <v>250</v>
      </c>
      <c r="G213" t="s">
        <v>262</v>
      </c>
      <c r="H213" t="s">
        <v>256</v>
      </c>
      <c r="I213" t="s">
        <v>257</v>
      </c>
      <c r="J213" t="s">
        <v>258</v>
      </c>
      <c r="K213" t="s">
        <v>259</v>
      </c>
      <c r="L213" t="s">
        <v>283</v>
      </c>
      <c r="M213" t="s">
        <v>250</v>
      </c>
      <c r="N213" t="s">
        <v>256</v>
      </c>
      <c r="O213" t="s">
        <v>257</v>
      </c>
      <c r="P213" t="s">
        <v>290</v>
      </c>
      <c r="Q213" t="s">
        <v>384</v>
      </c>
      <c r="R213">
        <v>2009</v>
      </c>
      <c r="S213" t="s">
        <v>385</v>
      </c>
      <c r="T213" t="s">
        <v>385</v>
      </c>
      <c r="U213">
        <v>5.5</v>
      </c>
      <c r="V213" t="s">
        <v>292</v>
      </c>
      <c r="W213" t="s">
        <v>289</v>
      </c>
      <c r="Y213">
        <v>1</v>
      </c>
      <c r="Z213" t="s">
        <v>725</v>
      </c>
      <c r="AA213">
        <v>29874</v>
      </c>
      <c r="AB213">
        <v>25</v>
      </c>
      <c r="AD213">
        <v>0</v>
      </c>
      <c r="AE213">
        <v>0</v>
      </c>
      <c r="AF213">
        <v>179947</v>
      </c>
      <c r="AG213">
        <v>209846</v>
      </c>
    </row>
    <row r="214" spans="1:33" x14ac:dyDescent="0.25">
      <c r="A214" t="s">
        <v>251</v>
      </c>
      <c r="B214" t="s">
        <v>250</v>
      </c>
      <c r="C214" t="s">
        <v>253</v>
      </c>
      <c r="D214" t="s">
        <v>255</v>
      </c>
      <c r="E214">
        <v>2008</v>
      </c>
      <c r="F214" t="s">
        <v>250</v>
      </c>
      <c r="G214" t="s">
        <v>262</v>
      </c>
      <c r="H214" t="s">
        <v>256</v>
      </c>
      <c r="I214" t="s">
        <v>257</v>
      </c>
      <c r="J214" t="s">
        <v>258</v>
      </c>
      <c r="K214" t="s">
        <v>259</v>
      </c>
      <c r="L214" t="s">
        <v>283</v>
      </c>
      <c r="M214" t="s">
        <v>250</v>
      </c>
      <c r="N214" t="s">
        <v>256</v>
      </c>
      <c r="O214" t="s">
        <v>257</v>
      </c>
      <c r="P214" t="s">
        <v>290</v>
      </c>
      <c r="Q214" t="s">
        <v>386</v>
      </c>
      <c r="R214">
        <v>2009</v>
      </c>
      <c r="S214" t="s">
        <v>385</v>
      </c>
      <c r="T214" t="s">
        <v>385</v>
      </c>
      <c r="U214">
        <v>5.0999999999999996</v>
      </c>
      <c r="V214" t="s">
        <v>292</v>
      </c>
      <c r="W214" t="s">
        <v>289</v>
      </c>
      <c r="Y214">
        <v>1</v>
      </c>
      <c r="Z214" t="s">
        <v>725</v>
      </c>
      <c r="AA214">
        <v>29398</v>
      </c>
      <c r="AB214">
        <v>131</v>
      </c>
      <c r="AD214">
        <v>0</v>
      </c>
      <c r="AE214">
        <v>0</v>
      </c>
      <c r="AF214">
        <v>178131</v>
      </c>
      <c r="AG214">
        <v>207660</v>
      </c>
    </row>
    <row r="215" spans="1:33" x14ac:dyDescent="0.25">
      <c r="A215" t="s">
        <v>251</v>
      </c>
      <c r="B215" t="s">
        <v>250</v>
      </c>
      <c r="C215" t="s">
        <v>253</v>
      </c>
      <c r="D215" t="s">
        <v>255</v>
      </c>
      <c r="E215">
        <v>2008</v>
      </c>
      <c r="F215" t="s">
        <v>250</v>
      </c>
      <c r="G215" t="s">
        <v>262</v>
      </c>
      <c r="H215" t="s">
        <v>256</v>
      </c>
      <c r="I215" t="s">
        <v>257</v>
      </c>
      <c r="J215" t="s">
        <v>258</v>
      </c>
      <c r="K215" t="s">
        <v>259</v>
      </c>
      <c r="L215" t="s">
        <v>283</v>
      </c>
      <c r="M215" t="s">
        <v>250</v>
      </c>
      <c r="N215" t="s">
        <v>256</v>
      </c>
      <c r="O215" t="s">
        <v>257</v>
      </c>
      <c r="P215" t="s">
        <v>290</v>
      </c>
      <c r="Q215" t="s">
        <v>387</v>
      </c>
      <c r="R215">
        <v>2009</v>
      </c>
      <c r="S215" t="s">
        <v>388</v>
      </c>
      <c r="T215" t="s">
        <v>388</v>
      </c>
      <c r="U215">
        <v>5.6</v>
      </c>
      <c r="V215" t="s">
        <v>292</v>
      </c>
      <c r="W215" t="s">
        <v>289</v>
      </c>
      <c r="Y215">
        <v>1</v>
      </c>
      <c r="Z215" t="s">
        <v>725</v>
      </c>
      <c r="AA215">
        <v>29341</v>
      </c>
      <c r="AB215">
        <v>164</v>
      </c>
      <c r="AD215">
        <v>0</v>
      </c>
      <c r="AE215">
        <v>0</v>
      </c>
      <c r="AF215">
        <v>176268</v>
      </c>
      <c r="AG215">
        <v>205773</v>
      </c>
    </row>
    <row r="216" spans="1:33" x14ac:dyDescent="0.25">
      <c r="A216" t="s">
        <v>251</v>
      </c>
      <c r="B216" t="s">
        <v>250</v>
      </c>
      <c r="C216" t="s">
        <v>253</v>
      </c>
      <c r="D216" t="s">
        <v>255</v>
      </c>
      <c r="E216">
        <v>2008</v>
      </c>
      <c r="F216" t="s">
        <v>250</v>
      </c>
      <c r="G216" t="s">
        <v>262</v>
      </c>
      <c r="H216" t="s">
        <v>256</v>
      </c>
      <c r="I216" t="s">
        <v>257</v>
      </c>
      <c r="J216" t="s">
        <v>258</v>
      </c>
      <c r="K216" t="s">
        <v>259</v>
      </c>
      <c r="L216" t="s">
        <v>283</v>
      </c>
      <c r="M216" t="s">
        <v>250</v>
      </c>
      <c r="N216" t="s">
        <v>256</v>
      </c>
      <c r="O216" t="s">
        <v>257</v>
      </c>
      <c r="P216" t="s">
        <v>290</v>
      </c>
      <c r="Q216" t="s">
        <v>389</v>
      </c>
      <c r="R216">
        <v>2009</v>
      </c>
      <c r="S216" t="s">
        <v>388</v>
      </c>
      <c r="T216" t="s">
        <v>388</v>
      </c>
      <c r="U216">
        <v>5.5</v>
      </c>
      <c r="V216" t="s">
        <v>292</v>
      </c>
      <c r="W216" t="s">
        <v>289</v>
      </c>
      <c r="Y216">
        <v>1</v>
      </c>
      <c r="Z216" t="s">
        <v>725</v>
      </c>
      <c r="AA216">
        <v>29755</v>
      </c>
      <c r="AB216">
        <v>65</v>
      </c>
      <c r="AD216">
        <v>0</v>
      </c>
      <c r="AE216">
        <v>0</v>
      </c>
      <c r="AF216">
        <v>177486</v>
      </c>
      <c r="AG216">
        <v>207306</v>
      </c>
    </row>
    <row r="217" spans="1:33" x14ac:dyDescent="0.25">
      <c r="A217" t="s">
        <v>251</v>
      </c>
      <c r="B217" t="s">
        <v>250</v>
      </c>
      <c r="C217" t="s">
        <v>253</v>
      </c>
      <c r="D217" t="s">
        <v>255</v>
      </c>
      <c r="E217">
        <v>2008</v>
      </c>
      <c r="F217" t="s">
        <v>250</v>
      </c>
      <c r="G217" t="s">
        <v>262</v>
      </c>
      <c r="H217" t="s">
        <v>256</v>
      </c>
      <c r="I217" t="s">
        <v>257</v>
      </c>
      <c r="J217" t="s">
        <v>258</v>
      </c>
      <c r="K217" t="s">
        <v>259</v>
      </c>
      <c r="L217" t="s">
        <v>283</v>
      </c>
      <c r="M217" t="s">
        <v>250</v>
      </c>
      <c r="N217" t="s">
        <v>256</v>
      </c>
      <c r="O217" t="s">
        <v>257</v>
      </c>
      <c r="P217" t="s">
        <v>290</v>
      </c>
      <c r="Q217" t="s">
        <v>390</v>
      </c>
      <c r="R217">
        <v>2009</v>
      </c>
      <c r="S217" t="s">
        <v>391</v>
      </c>
      <c r="T217" t="s">
        <v>391</v>
      </c>
      <c r="U217">
        <v>4.8</v>
      </c>
      <c r="V217" t="s">
        <v>292</v>
      </c>
      <c r="W217" t="s">
        <v>289</v>
      </c>
      <c r="Y217">
        <v>1</v>
      </c>
      <c r="Z217" t="s">
        <v>725</v>
      </c>
      <c r="AA217">
        <v>29871</v>
      </c>
      <c r="AB217">
        <v>90</v>
      </c>
      <c r="AD217">
        <v>0</v>
      </c>
      <c r="AE217">
        <v>0</v>
      </c>
      <c r="AF217">
        <v>173065</v>
      </c>
      <c r="AG217">
        <v>203026</v>
      </c>
    </row>
    <row r="218" spans="1:33" x14ac:dyDescent="0.25">
      <c r="A218" t="s">
        <v>251</v>
      </c>
      <c r="B218" t="s">
        <v>250</v>
      </c>
      <c r="C218" t="s">
        <v>253</v>
      </c>
      <c r="D218" t="s">
        <v>255</v>
      </c>
      <c r="E218">
        <v>2008</v>
      </c>
      <c r="F218" t="s">
        <v>250</v>
      </c>
      <c r="G218" t="s">
        <v>262</v>
      </c>
      <c r="H218" t="s">
        <v>256</v>
      </c>
      <c r="I218" t="s">
        <v>257</v>
      </c>
      <c r="J218" t="s">
        <v>258</v>
      </c>
      <c r="K218" t="s">
        <v>259</v>
      </c>
      <c r="L218" t="s">
        <v>260</v>
      </c>
      <c r="M218" t="s">
        <v>261</v>
      </c>
      <c r="N218" t="s">
        <v>256</v>
      </c>
      <c r="O218" t="s">
        <v>257</v>
      </c>
      <c r="P218" t="s">
        <v>264</v>
      </c>
      <c r="Q218" t="s">
        <v>366</v>
      </c>
      <c r="R218">
        <v>2009</v>
      </c>
      <c r="S218" t="s">
        <v>367</v>
      </c>
      <c r="T218" t="s">
        <v>367</v>
      </c>
      <c r="U218">
        <v>6.2</v>
      </c>
      <c r="V218" t="s">
        <v>269</v>
      </c>
      <c r="W218" t="s">
        <v>289</v>
      </c>
      <c r="X218" t="s">
        <v>368</v>
      </c>
      <c r="Y218">
        <v>1</v>
      </c>
      <c r="Z218" t="s">
        <v>725</v>
      </c>
      <c r="AA218">
        <v>29315</v>
      </c>
      <c r="AB218">
        <v>17</v>
      </c>
      <c r="AD218">
        <v>0</v>
      </c>
      <c r="AE218">
        <v>0</v>
      </c>
      <c r="AF218">
        <v>450962</v>
      </c>
      <c r="AG218">
        <v>480294</v>
      </c>
    </row>
    <row r="219" spans="1:33" x14ac:dyDescent="0.25">
      <c r="A219" t="s">
        <v>251</v>
      </c>
      <c r="B219" t="s">
        <v>250</v>
      </c>
      <c r="C219" t="s">
        <v>253</v>
      </c>
      <c r="D219" t="s">
        <v>255</v>
      </c>
      <c r="E219">
        <v>2008</v>
      </c>
      <c r="F219" t="s">
        <v>250</v>
      </c>
      <c r="G219" t="s">
        <v>262</v>
      </c>
      <c r="H219" t="s">
        <v>256</v>
      </c>
      <c r="I219" t="s">
        <v>257</v>
      </c>
      <c r="J219" t="s">
        <v>258</v>
      </c>
      <c r="K219" t="s">
        <v>259</v>
      </c>
      <c r="L219" t="s">
        <v>260</v>
      </c>
      <c r="M219" t="s">
        <v>261</v>
      </c>
      <c r="N219" t="s">
        <v>256</v>
      </c>
      <c r="O219" t="s">
        <v>257</v>
      </c>
      <c r="P219" t="s">
        <v>264</v>
      </c>
      <c r="Q219" t="s">
        <v>369</v>
      </c>
      <c r="R219">
        <v>2009</v>
      </c>
      <c r="S219" t="s">
        <v>370</v>
      </c>
      <c r="T219" t="s">
        <v>370</v>
      </c>
      <c r="U219">
        <v>8.3000000000000007</v>
      </c>
      <c r="V219" t="s">
        <v>269</v>
      </c>
      <c r="W219" t="s">
        <v>289</v>
      </c>
      <c r="X219" t="s">
        <v>371</v>
      </c>
      <c r="Y219">
        <v>1</v>
      </c>
      <c r="Z219" t="s">
        <v>725</v>
      </c>
      <c r="AA219">
        <v>29913</v>
      </c>
      <c r="AB219">
        <v>0</v>
      </c>
      <c r="AD219">
        <v>0</v>
      </c>
      <c r="AE219">
        <v>0</v>
      </c>
      <c r="AF219">
        <v>211321</v>
      </c>
      <c r="AG219">
        <v>241234</v>
      </c>
    </row>
    <row r="220" spans="1:33" x14ac:dyDescent="0.25">
      <c r="A220" t="s">
        <v>251</v>
      </c>
      <c r="B220" t="s">
        <v>250</v>
      </c>
      <c r="C220" t="s">
        <v>253</v>
      </c>
      <c r="D220" t="s">
        <v>255</v>
      </c>
      <c r="E220">
        <v>2008</v>
      </c>
      <c r="F220" t="s">
        <v>250</v>
      </c>
      <c r="G220" t="s">
        <v>262</v>
      </c>
      <c r="H220" t="s">
        <v>256</v>
      </c>
      <c r="I220" t="s">
        <v>257</v>
      </c>
      <c r="J220" t="s">
        <v>258</v>
      </c>
      <c r="K220" t="s">
        <v>259</v>
      </c>
      <c r="L220" t="s">
        <v>260</v>
      </c>
      <c r="M220" t="s">
        <v>261</v>
      </c>
      <c r="N220" t="s">
        <v>256</v>
      </c>
      <c r="O220" t="s">
        <v>257</v>
      </c>
      <c r="P220" t="s">
        <v>264</v>
      </c>
      <c r="Q220" t="s">
        <v>372</v>
      </c>
      <c r="R220">
        <v>2009</v>
      </c>
      <c r="S220" t="s">
        <v>373</v>
      </c>
      <c r="T220" t="s">
        <v>374</v>
      </c>
      <c r="U220">
        <v>7.2</v>
      </c>
      <c r="V220" t="s">
        <v>269</v>
      </c>
      <c r="W220" t="s">
        <v>289</v>
      </c>
      <c r="X220" t="s">
        <v>375</v>
      </c>
      <c r="Y220">
        <v>1</v>
      </c>
      <c r="Z220" t="s">
        <v>725</v>
      </c>
      <c r="AA220">
        <v>28865</v>
      </c>
      <c r="AB220">
        <v>0</v>
      </c>
      <c r="AD220">
        <v>0</v>
      </c>
      <c r="AE220">
        <v>0</v>
      </c>
      <c r="AF220">
        <v>133083</v>
      </c>
      <c r="AG220">
        <v>161948</v>
      </c>
    </row>
    <row r="221" spans="1:33" x14ac:dyDescent="0.25">
      <c r="A221" t="s">
        <v>251</v>
      </c>
      <c r="B221" t="s">
        <v>250</v>
      </c>
      <c r="C221" t="s">
        <v>253</v>
      </c>
      <c r="D221" t="s">
        <v>255</v>
      </c>
      <c r="E221">
        <v>2008</v>
      </c>
      <c r="F221" t="s">
        <v>250</v>
      </c>
      <c r="G221" t="s">
        <v>262</v>
      </c>
      <c r="H221" t="s">
        <v>256</v>
      </c>
      <c r="I221" t="s">
        <v>257</v>
      </c>
      <c r="J221" t="s">
        <v>258</v>
      </c>
      <c r="K221" t="s">
        <v>259</v>
      </c>
      <c r="L221" t="s">
        <v>260</v>
      </c>
      <c r="M221" t="s">
        <v>261</v>
      </c>
      <c r="N221" t="s">
        <v>256</v>
      </c>
      <c r="O221" t="s">
        <v>257</v>
      </c>
      <c r="P221" t="s">
        <v>264</v>
      </c>
      <c r="Q221" t="s">
        <v>376</v>
      </c>
      <c r="R221">
        <v>2009</v>
      </c>
      <c r="S221" t="s">
        <v>373</v>
      </c>
      <c r="T221" t="s">
        <v>377</v>
      </c>
      <c r="U221">
        <v>5.5</v>
      </c>
      <c r="V221" t="s">
        <v>269</v>
      </c>
      <c r="W221" t="s">
        <v>289</v>
      </c>
      <c r="X221" t="s">
        <v>378</v>
      </c>
      <c r="Y221">
        <v>1</v>
      </c>
      <c r="Z221" t="s">
        <v>725</v>
      </c>
      <c r="AA221">
        <v>29916</v>
      </c>
      <c r="AB221">
        <v>15</v>
      </c>
      <c r="AD221">
        <v>0</v>
      </c>
      <c r="AE221">
        <v>0</v>
      </c>
      <c r="AF221">
        <v>156862</v>
      </c>
      <c r="AG221">
        <v>186793</v>
      </c>
    </row>
    <row r="222" spans="1:33" x14ac:dyDescent="0.25">
      <c r="A222" t="s">
        <v>251</v>
      </c>
      <c r="B222" t="s">
        <v>250</v>
      </c>
      <c r="C222" t="s">
        <v>253</v>
      </c>
      <c r="D222" t="s">
        <v>255</v>
      </c>
      <c r="E222">
        <v>2008</v>
      </c>
      <c r="F222" t="s">
        <v>250</v>
      </c>
      <c r="G222" t="s">
        <v>262</v>
      </c>
      <c r="H222" t="s">
        <v>256</v>
      </c>
      <c r="I222" t="s">
        <v>257</v>
      </c>
      <c r="J222" t="s">
        <v>258</v>
      </c>
      <c r="K222" t="s">
        <v>259</v>
      </c>
      <c r="L222" t="s">
        <v>283</v>
      </c>
      <c r="M222" t="s">
        <v>739</v>
      </c>
      <c r="N222" t="s">
        <v>256</v>
      </c>
      <c r="O222" t="s">
        <v>257</v>
      </c>
      <c r="P222" t="s">
        <v>855</v>
      </c>
      <c r="Q222" t="s">
        <v>1159</v>
      </c>
      <c r="R222">
        <v>2008</v>
      </c>
      <c r="S222" t="s">
        <v>1160</v>
      </c>
      <c r="T222" t="s">
        <v>1160</v>
      </c>
      <c r="U222">
        <v>0</v>
      </c>
      <c r="V222" t="s">
        <v>269</v>
      </c>
      <c r="W222" t="s">
        <v>289</v>
      </c>
      <c r="X222" t="s">
        <v>1161</v>
      </c>
      <c r="Y222">
        <v>1</v>
      </c>
      <c r="AA222">
        <v>0</v>
      </c>
      <c r="AB222">
        <v>0</v>
      </c>
      <c r="AD222">
        <v>0</v>
      </c>
      <c r="AE222">
        <v>0</v>
      </c>
      <c r="AF222">
        <v>7375</v>
      </c>
      <c r="AG222">
        <v>7375</v>
      </c>
    </row>
    <row r="223" spans="1:33" x14ac:dyDescent="0.25">
      <c r="A223" t="s">
        <v>251</v>
      </c>
      <c r="B223" t="s">
        <v>250</v>
      </c>
      <c r="C223" t="s">
        <v>253</v>
      </c>
      <c r="D223" t="s">
        <v>255</v>
      </c>
      <c r="E223">
        <v>2008</v>
      </c>
      <c r="F223" t="s">
        <v>250</v>
      </c>
      <c r="G223" t="s">
        <v>262</v>
      </c>
      <c r="H223" t="s">
        <v>256</v>
      </c>
      <c r="I223" t="s">
        <v>257</v>
      </c>
      <c r="J223" t="s">
        <v>258</v>
      </c>
      <c r="K223" t="s">
        <v>259</v>
      </c>
      <c r="L223" t="s">
        <v>283</v>
      </c>
      <c r="M223" t="s">
        <v>1162</v>
      </c>
      <c r="N223" t="s">
        <v>256</v>
      </c>
      <c r="O223" t="s">
        <v>257</v>
      </c>
      <c r="P223" t="s">
        <v>855</v>
      </c>
      <c r="Q223" t="s">
        <v>1163</v>
      </c>
      <c r="R223">
        <v>2008</v>
      </c>
      <c r="S223" t="s">
        <v>1160</v>
      </c>
      <c r="T223" t="s">
        <v>1160</v>
      </c>
      <c r="U223">
        <v>0</v>
      </c>
      <c r="V223" t="s">
        <v>269</v>
      </c>
      <c r="W223" t="s">
        <v>289</v>
      </c>
      <c r="X223" t="s">
        <v>1161</v>
      </c>
      <c r="Y223">
        <v>1</v>
      </c>
      <c r="AA223">
        <v>0</v>
      </c>
      <c r="AB223">
        <v>0</v>
      </c>
      <c r="AD223">
        <v>0</v>
      </c>
      <c r="AE223">
        <v>0</v>
      </c>
      <c r="AF223">
        <v>28934</v>
      </c>
      <c r="AG223">
        <v>28934</v>
      </c>
    </row>
    <row r="224" spans="1:33" x14ac:dyDescent="0.25">
      <c r="A224" t="s">
        <v>251</v>
      </c>
      <c r="B224" t="s">
        <v>250</v>
      </c>
      <c r="C224" t="s">
        <v>253</v>
      </c>
      <c r="D224" t="s">
        <v>255</v>
      </c>
      <c r="E224">
        <v>2008</v>
      </c>
      <c r="F224" t="s">
        <v>250</v>
      </c>
      <c r="G224" t="s">
        <v>262</v>
      </c>
      <c r="H224" t="s">
        <v>256</v>
      </c>
      <c r="I224" t="s">
        <v>257</v>
      </c>
      <c r="J224" t="s">
        <v>258</v>
      </c>
      <c r="K224" t="s">
        <v>259</v>
      </c>
      <c r="L224" t="s">
        <v>283</v>
      </c>
      <c r="M224" t="s">
        <v>882</v>
      </c>
      <c r="N224" t="s">
        <v>256</v>
      </c>
      <c r="O224" t="s">
        <v>257</v>
      </c>
      <c r="P224" t="s">
        <v>855</v>
      </c>
      <c r="Q224" t="s">
        <v>1164</v>
      </c>
      <c r="R224">
        <v>2009</v>
      </c>
      <c r="S224" t="s">
        <v>1165</v>
      </c>
      <c r="T224" t="s">
        <v>1165</v>
      </c>
      <c r="U224">
        <v>0</v>
      </c>
      <c r="V224" t="s">
        <v>269</v>
      </c>
      <c r="W224" t="s">
        <v>289</v>
      </c>
      <c r="Y224">
        <v>1</v>
      </c>
      <c r="AA224">
        <v>0</v>
      </c>
      <c r="AB224">
        <v>0</v>
      </c>
      <c r="AD224">
        <v>0</v>
      </c>
      <c r="AE224">
        <v>0</v>
      </c>
      <c r="AF224">
        <v>42800</v>
      </c>
      <c r="AG224">
        <v>42800</v>
      </c>
    </row>
    <row r="225" spans="1:33" x14ac:dyDescent="0.25">
      <c r="A225" t="s">
        <v>251</v>
      </c>
      <c r="B225" t="s">
        <v>250</v>
      </c>
      <c r="C225" t="s">
        <v>253</v>
      </c>
      <c r="D225" t="s">
        <v>255</v>
      </c>
      <c r="E225">
        <v>2008</v>
      </c>
      <c r="F225" t="s">
        <v>250</v>
      </c>
      <c r="G225" t="s">
        <v>262</v>
      </c>
      <c r="H225" t="s">
        <v>256</v>
      </c>
      <c r="I225" t="s">
        <v>257</v>
      </c>
      <c r="J225" t="s">
        <v>258</v>
      </c>
      <c r="K225" t="s">
        <v>259</v>
      </c>
      <c r="L225" t="s">
        <v>283</v>
      </c>
      <c r="M225" t="s">
        <v>284</v>
      </c>
      <c r="N225" t="s">
        <v>256</v>
      </c>
      <c r="O225" t="s">
        <v>257</v>
      </c>
      <c r="P225" t="s">
        <v>855</v>
      </c>
      <c r="Q225" t="s">
        <v>1166</v>
      </c>
      <c r="R225">
        <v>2009</v>
      </c>
      <c r="S225" t="s">
        <v>1167</v>
      </c>
      <c r="T225" t="s">
        <v>1167</v>
      </c>
      <c r="U225">
        <v>0</v>
      </c>
      <c r="V225" t="s">
        <v>269</v>
      </c>
      <c r="W225" t="s">
        <v>289</v>
      </c>
      <c r="X225" t="s">
        <v>1161</v>
      </c>
      <c r="Y225">
        <v>1</v>
      </c>
      <c r="AA225">
        <v>0</v>
      </c>
      <c r="AB225">
        <v>0</v>
      </c>
      <c r="AD225">
        <v>0</v>
      </c>
      <c r="AE225">
        <v>0</v>
      </c>
      <c r="AF225">
        <v>32131</v>
      </c>
      <c r="AG225">
        <v>32131</v>
      </c>
    </row>
    <row r="226" spans="1:33" x14ac:dyDescent="0.25">
      <c r="A226" t="s">
        <v>251</v>
      </c>
      <c r="B226" t="s">
        <v>250</v>
      </c>
      <c r="C226" t="s">
        <v>253</v>
      </c>
      <c r="D226" t="s">
        <v>255</v>
      </c>
      <c r="E226">
        <v>2008</v>
      </c>
      <c r="F226" t="s">
        <v>250</v>
      </c>
      <c r="G226" t="s">
        <v>262</v>
      </c>
      <c r="H226" t="s">
        <v>256</v>
      </c>
      <c r="I226" t="s">
        <v>257</v>
      </c>
      <c r="J226" t="s">
        <v>258</v>
      </c>
      <c r="K226" t="s">
        <v>259</v>
      </c>
      <c r="L226" t="s">
        <v>283</v>
      </c>
      <c r="M226" t="s">
        <v>882</v>
      </c>
      <c r="N226" t="s">
        <v>256</v>
      </c>
      <c r="O226" t="s">
        <v>257</v>
      </c>
      <c r="P226" t="s">
        <v>953</v>
      </c>
      <c r="Q226" t="s">
        <v>1168</v>
      </c>
      <c r="R226">
        <v>2009</v>
      </c>
      <c r="S226" t="s">
        <v>1169</v>
      </c>
      <c r="T226" t="s">
        <v>1170</v>
      </c>
      <c r="U226">
        <v>0.5</v>
      </c>
      <c r="V226" t="s">
        <v>269</v>
      </c>
      <c r="W226" t="s">
        <v>289</v>
      </c>
      <c r="X226" t="s">
        <v>1171</v>
      </c>
      <c r="Y226">
        <v>1</v>
      </c>
      <c r="AA226">
        <v>0</v>
      </c>
      <c r="AB226">
        <v>0</v>
      </c>
      <c r="AD226">
        <v>0</v>
      </c>
      <c r="AE226">
        <v>0</v>
      </c>
      <c r="AF226">
        <v>903485</v>
      </c>
      <c r="AG226">
        <v>903485</v>
      </c>
    </row>
    <row r="227" spans="1:33" x14ac:dyDescent="0.25">
      <c r="A227" t="s">
        <v>251</v>
      </c>
      <c r="B227" t="s">
        <v>250</v>
      </c>
      <c r="C227" t="s">
        <v>253</v>
      </c>
      <c r="D227" t="s">
        <v>255</v>
      </c>
      <c r="E227">
        <v>2009</v>
      </c>
      <c r="F227" t="s">
        <v>250</v>
      </c>
      <c r="G227" t="s">
        <v>262</v>
      </c>
      <c r="H227" t="s">
        <v>256</v>
      </c>
      <c r="I227" t="s">
        <v>257</v>
      </c>
      <c r="J227" t="s">
        <v>258</v>
      </c>
      <c r="K227" t="s">
        <v>259</v>
      </c>
      <c r="L227" t="s">
        <v>283</v>
      </c>
      <c r="M227" t="s">
        <v>250</v>
      </c>
      <c r="N227" t="s">
        <v>256</v>
      </c>
      <c r="O227" t="s">
        <v>257</v>
      </c>
      <c r="P227" t="s">
        <v>290</v>
      </c>
      <c r="Q227" t="s">
        <v>403</v>
      </c>
      <c r="R227">
        <v>2010</v>
      </c>
      <c r="S227" t="s">
        <v>404</v>
      </c>
      <c r="T227" t="s">
        <v>404</v>
      </c>
      <c r="U227">
        <v>5.6</v>
      </c>
      <c r="V227" t="s">
        <v>292</v>
      </c>
      <c r="W227" t="s">
        <v>289</v>
      </c>
      <c r="Y227">
        <v>1</v>
      </c>
      <c r="Z227" t="s">
        <v>725</v>
      </c>
      <c r="AA227">
        <v>57747</v>
      </c>
      <c r="AB227">
        <v>354</v>
      </c>
      <c r="AD227">
        <v>0</v>
      </c>
      <c r="AE227">
        <v>0</v>
      </c>
      <c r="AF227">
        <v>144280</v>
      </c>
      <c r="AG227">
        <v>202381</v>
      </c>
    </row>
    <row r="228" spans="1:33" x14ac:dyDescent="0.25">
      <c r="A228" t="s">
        <v>251</v>
      </c>
      <c r="B228" t="s">
        <v>250</v>
      </c>
      <c r="C228" t="s">
        <v>253</v>
      </c>
      <c r="D228" t="s">
        <v>255</v>
      </c>
      <c r="E228">
        <v>2009</v>
      </c>
      <c r="F228" t="s">
        <v>250</v>
      </c>
      <c r="G228" t="s">
        <v>262</v>
      </c>
      <c r="H228" t="s">
        <v>256</v>
      </c>
      <c r="I228" t="s">
        <v>257</v>
      </c>
      <c r="J228" t="s">
        <v>258</v>
      </c>
      <c r="K228" t="s">
        <v>259</v>
      </c>
      <c r="L228" t="s">
        <v>283</v>
      </c>
      <c r="M228" t="s">
        <v>250</v>
      </c>
      <c r="N228" t="s">
        <v>256</v>
      </c>
      <c r="O228" t="s">
        <v>257</v>
      </c>
      <c r="P228" t="s">
        <v>290</v>
      </c>
      <c r="Q228" t="s">
        <v>405</v>
      </c>
      <c r="R228">
        <v>2010</v>
      </c>
      <c r="S228" t="s">
        <v>406</v>
      </c>
      <c r="T228" t="s">
        <v>406</v>
      </c>
      <c r="U228">
        <v>5.5</v>
      </c>
      <c r="V228" t="s">
        <v>292</v>
      </c>
      <c r="W228" t="s">
        <v>289</v>
      </c>
      <c r="Y228">
        <v>1</v>
      </c>
      <c r="Z228" t="s">
        <v>725</v>
      </c>
      <c r="AA228">
        <v>27698</v>
      </c>
      <c r="AB228">
        <v>0</v>
      </c>
      <c r="AD228">
        <v>0</v>
      </c>
      <c r="AE228">
        <v>0</v>
      </c>
      <c r="AF228">
        <v>70228</v>
      </c>
      <c r="AG228">
        <v>97926</v>
      </c>
    </row>
    <row r="229" spans="1:33" x14ac:dyDescent="0.25">
      <c r="A229" t="s">
        <v>251</v>
      </c>
      <c r="B229" t="s">
        <v>250</v>
      </c>
      <c r="C229" t="s">
        <v>253</v>
      </c>
      <c r="D229" t="s">
        <v>255</v>
      </c>
      <c r="E229">
        <v>2009</v>
      </c>
      <c r="F229" t="s">
        <v>250</v>
      </c>
      <c r="G229" t="s">
        <v>262</v>
      </c>
      <c r="H229" t="s">
        <v>256</v>
      </c>
      <c r="I229" t="s">
        <v>257</v>
      </c>
      <c r="J229" t="s">
        <v>258</v>
      </c>
      <c r="K229" t="s">
        <v>259</v>
      </c>
      <c r="L229" t="s">
        <v>283</v>
      </c>
      <c r="M229" t="s">
        <v>250</v>
      </c>
      <c r="N229" t="s">
        <v>256</v>
      </c>
      <c r="O229" t="s">
        <v>257</v>
      </c>
      <c r="P229" t="s">
        <v>290</v>
      </c>
      <c r="Q229" t="s">
        <v>407</v>
      </c>
      <c r="R229">
        <v>2010</v>
      </c>
      <c r="S229" t="s">
        <v>406</v>
      </c>
      <c r="T229" t="s">
        <v>406</v>
      </c>
      <c r="U229">
        <v>5.5</v>
      </c>
      <c r="V229" t="s">
        <v>292</v>
      </c>
      <c r="W229" t="s">
        <v>289</v>
      </c>
      <c r="Y229">
        <v>1</v>
      </c>
      <c r="Z229" t="s">
        <v>725</v>
      </c>
      <c r="AA229">
        <v>27832</v>
      </c>
      <c r="AB229">
        <v>732</v>
      </c>
      <c r="AD229">
        <v>0</v>
      </c>
      <c r="AE229">
        <v>0</v>
      </c>
      <c r="AF229">
        <v>72422</v>
      </c>
      <c r="AG229">
        <v>100986</v>
      </c>
    </row>
    <row r="230" spans="1:33" x14ac:dyDescent="0.25">
      <c r="A230" t="s">
        <v>251</v>
      </c>
      <c r="B230" t="s">
        <v>250</v>
      </c>
      <c r="C230" t="s">
        <v>253</v>
      </c>
      <c r="D230" t="s">
        <v>255</v>
      </c>
      <c r="E230">
        <v>2009</v>
      </c>
      <c r="F230" t="s">
        <v>250</v>
      </c>
      <c r="G230" t="s">
        <v>262</v>
      </c>
      <c r="H230" t="s">
        <v>256</v>
      </c>
      <c r="I230" t="s">
        <v>257</v>
      </c>
      <c r="J230" t="s">
        <v>258</v>
      </c>
      <c r="K230" t="s">
        <v>259</v>
      </c>
      <c r="L230" t="s">
        <v>283</v>
      </c>
      <c r="M230" t="s">
        <v>250</v>
      </c>
      <c r="N230" t="s">
        <v>256</v>
      </c>
      <c r="O230" t="s">
        <v>257</v>
      </c>
      <c r="P230" t="s">
        <v>290</v>
      </c>
      <c r="Q230" t="s">
        <v>408</v>
      </c>
      <c r="R230">
        <v>2010</v>
      </c>
      <c r="S230" t="s">
        <v>406</v>
      </c>
      <c r="T230" t="s">
        <v>406</v>
      </c>
      <c r="U230">
        <v>6.1</v>
      </c>
      <c r="V230" t="s">
        <v>292</v>
      </c>
      <c r="W230" t="s">
        <v>289</v>
      </c>
      <c r="Y230">
        <v>1</v>
      </c>
      <c r="Z230" t="s">
        <v>725</v>
      </c>
      <c r="AA230">
        <v>29408</v>
      </c>
      <c r="AB230">
        <v>0</v>
      </c>
      <c r="AD230">
        <v>0</v>
      </c>
      <c r="AE230">
        <v>0</v>
      </c>
      <c r="AF230">
        <v>74672</v>
      </c>
      <c r="AG230">
        <v>104080</v>
      </c>
    </row>
    <row r="231" spans="1:33" x14ac:dyDescent="0.25">
      <c r="A231" t="s">
        <v>251</v>
      </c>
      <c r="B231" t="s">
        <v>250</v>
      </c>
      <c r="C231" t="s">
        <v>253</v>
      </c>
      <c r="D231" t="s">
        <v>255</v>
      </c>
      <c r="E231">
        <v>2009</v>
      </c>
      <c r="F231" t="s">
        <v>250</v>
      </c>
      <c r="G231" t="s">
        <v>262</v>
      </c>
      <c r="H231" t="s">
        <v>256</v>
      </c>
      <c r="I231" t="s">
        <v>257</v>
      </c>
      <c r="J231" t="s">
        <v>258</v>
      </c>
      <c r="K231" t="s">
        <v>259</v>
      </c>
      <c r="L231" t="s">
        <v>283</v>
      </c>
      <c r="M231" t="s">
        <v>250</v>
      </c>
      <c r="N231" t="s">
        <v>256</v>
      </c>
      <c r="O231" t="s">
        <v>257</v>
      </c>
      <c r="P231" t="s">
        <v>290</v>
      </c>
      <c r="Q231" t="s">
        <v>409</v>
      </c>
      <c r="R231">
        <v>2010</v>
      </c>
      <c r="S231" t="s">
        <v>406</v>
      </c>
      <c r="T231" t="s">
        <v>406</v>
      </c>
      <c r="U231">
        <v>6.1</v>
      </c>
      <c r="V231" t="s">
        <v>292</v>
      </c>
      <c r="W231" t="s">
        <v>289</v>
      </c>
      <c r="Y231">
        <v>1</v>
      </c>
      <c r="Z231" t="s">
        <v>725</v>
      </c>
      <c r="AA231">
        <v>28760</v>
      </c>
      <c r="AB231">
        <v>171</v>
      </c>
      <c r="AD231">
        <v>0</v>
      </c>
      <c r="AE231">
        <v>0</v>
      </c>
      <c r="AF231">
        <v>73461</v>
      </c>
      <c r="AG231">
        <v>102392</v>
      </c>
    </row>
    <row r="232" spans="1:33" x14ac:dyDescent="0.25">
      <c r="A232" t="s">
        <v>251</v>
      </c>
      <c r="B232" t="s">
        <v>250</v>
      </c>
      <c r="C232" t="s">
        <v>253</v>
      </c>
      <c r="D232" t="s">
        <v>255</v>
      </c>
      <c r="E232">
        <v>2009</v>
      </c>
      <c r="F232" t="s">
        <v>250</v>
      </c>
      <c r="G232" t="s">
        <v>262</v>
      </c>
      <c r="H232" t="s">
        <v>256</v>
      </c>
      <c r="I232" t="s">
        <v>257</v>
      </c>
      <c r="J232" t="s">
        <v>258</v>
      </c>
      <c r="K232" t="s">
        <v>259</v>
      </c>
      <c r="L232" t="s">
        <v>260</v>
      </c>
      <c r="M232" t="s">
        <v>261</v>
      </c>
      <c r="N232" t="s">
        <v>256</v>
      </c>
      <c r="O232" t="s">
        <v>257</v>
      </c>
      <c r="P232" t="s">
        <v>264</v>
      </c>
      <c r="Q232" t="s">
        <v>392</v>
      </c>
      <c r="R232">
        <v>2010</v>
      </c>
      <c r="S232" t="s">
        <v>393</v>
      </c>
      <c r="T232" t="s">
        <v>393</v>
      </c>
      <c r="U232">
        <v>8.3000000000000007</v>
      </c>
      <c r="V232" t="s">
        <v>269</v>
      </c>
      <c r="W232" t="s">
        <v>289</v>
      </c>
      <c r="Y232">
        <v>1</v>
      </c>
      <c r="Z232" t="s">
        <v>725</v>
      </c>
      <c r="AA232">
        <v>28155</v>
      </c>
      <c r="AB232">
        <v>268</v>
      </c>
      <c r="AD232">
        <v>0</v>
      </c>
      <c r="AE232">
        <v>0</v>
      </c>
      <c r="AF232">
        <v>449273</v>
      </c>
      <c r="AG232">
        <v>477696</v>
      </c>
    </row>
    <row r="233" spans="1:33" x14ac:dyDescent="0.25">
      <c r="A233" t="s">
        <v>251</v>
      </c>
      <c r="B233" t="s">
        <v>250</v>
      </c>
      <c r="C233" t="s">
        <v>253</v>
      </c>
      <c r="D233" t="s">
        <v>255</v>
      </c>
      <c r="E233">
        <v>2009</v>
      </c>
      <c r="F233" t="s">
        <v>250</v>
      </c>
      <c r="G233" t="s">
        <v>262</v>
      </c>
      <c r="H233" t="s">
        <v>256</v>
      </c>
      <c r="I233" t="s">
        <v>257</v>
      </c>
      <c r="J233" t="s">
        <v>258</v>
      </c>
      <c r="K233" t="s">
        <v>259</v>
      </c>
      <c r="L233" t="s">
        <v>260</v>
      </c>
      <c r="M233" t="s">
        <v>261</v>
      </c>
      <c r="N233" t="s">
        <v>256</v>
      </c>
      <c r="O233" t="s">
        <v>257</v>
      </c>
      <c r="P233" t="s">
        <v>264</v>
      </c>
      <c r="Q233" t="s">
        <v>394</v>
      </c>
      <c r="R233">
        <v>2010</v>
      </c>
      <c r="S233" t="s">
        <v>395</v>
      </c>
      <c r="T233" t="s">
        <v>395</v>
      </c>
      <c r="U233">
        <v>7.6</v>
      </c>
      <c r="V233" t="s">
        <v>269</v>
      </c>
      <c r="W233" t="s">
        <v>289</v>
      </c>
      <c r="Y233">
        <v>1</v>
      </c>
      <c r="Z233" t="s">
        <v>725</v>
      </c>
      <c r="AA233">
        <v>29300</v>
      </c>
      <c r="AB233">
        <v>101</v>
      </c>
      <c r="AD233">
        <v>0</v>
      </c>
      <c r="AE233">
        <v>0</v>
      </c>
      <c r="AF233">
        <v>216872</v>
      </c>
      <c r="AG233">
        <v>246273</v>
      </c>
    </row>
    <row r="234" spans="1:33" x14ac:dyDescent="0.25">
      <c r="A234" t="s">
        <v>251</v>
      </c>
      <c r="B234" t="s">
        <v>250</v>
      </c>
      <c r="C234" t="s">
        <v>253</v>
      </c>
      <c r="D234" t="s">
        <v>255</v>
      </c>
      <c r="E234">
        <v>2009</v>
      </c>
      <c r="F234" t="s">
        <v>250</v>
      </c>
      <c r="G234" t="s">
        <v>262</v>
      </c>
      <c r="H234" t="s">
        <v>256</v>
      </c>
      <c r="I234" t="s">
        <v>257</v>
      </c>
      <c r="J234" t="s">
        <v>258</v>
      </c>
      <c r="K234" t="s">
        <v>259</v>
      </c>
      <c r="L234" t="s">
        <v>283</v>
      </c>
      <c r="M234" t="s">
        <v>399</v>
      </c>
      <c r="P234" t="s">
        <v>290</v>
      </c>
      <c r="Q234" t="s">
        <v>400</v>
      </c>
      <c r="R234">
        <v>2010</v>
      </c>
      <c r="S234" t="s">
        <v>401</v>
      </c>
      <c r="T234" t="s">
        <v>401</v>
      </c>
      <c r="U234">
        <v>5.4</v>
      </c>
      <c r="V234" t="s">
        <v>269</v>
      </c>
      <c r="W234" t="s">
        <v>289</v>
      </c>
      <c r="X234" t="s">
        <v>402</v>
      </c>
      <c r="Y234">
        <v>1</v>
      </c>
      <c r="Z234" t="s">
        <v>725</v>
      </c>
      <c r="AA234">
        <v>29133</v>
      </c>
      <c r="AB234">
        <v>186</v>
      </c>
      <c r="AD234">
        <v>0</v>
      </c>
      <c r="AE234">
        <v>0</v>
      </c>
      <c r="AF234">
        <v>130658</v>
      </c>
      <c r="AG234">
        <v>159977</v>
      </c>
    </row>
    <row r="235" spans="1:33" x14ac:dyDescent="0.25">
      <c r="A235" t="s">
        <v>251</v>
      </c>
      <c r="B235" t="s">
        <v>250</v>
      </c>
      <c r="C235" t="s">
        <v>253</v>
      </c>
      <c r="D235" t="s">
        <v>255</v>
      </c>
      <c r="E235">
        <v>2009</v>
      </c>
      <c r="F235" t="s">
        <v>250</v>
      </c>
      <c r="G235" t="s">
        <v>262</v>
      </c>
      <c r="H235" t="s">
        <v>256</v>
      </c>
      <c r="I235" t="s">
        <v>257</v>
      </c>
      <c r="J235" t="s">
        <v>258</v>
      </c>
      <c r="K235" t="s">
        <v>259</v>
      </c>
      <c r="L235" t="s">
        <v>283</v>
      </c>
      <c r="M235" t="s">
        <v>250</v>
      </c>
      <c r="N235" t="s">
        <v>256</v>
      </c>
      <c r="O235" t="s">
        <v>257</v>
      </c>
      <c r="P235" t="s">
        <v>290</v>
      </c>
      <c r="Q235" t="s">
        <v>410</v>
      </c>
      <c r="R235">
        <v>2010</v>
      </c>
      <c r="S235" t="s">
        <v>404</v>
      </c>
      <c r="T235" t="s">
        <v>404</v>
      </c>
      <c r="U235">
        <v>5.7</v>
      </c>
      <c r="V235" t="s">
        <v>292</v>
      </c>
      <c r="W235" t="s">
        <v>289</v>
      </c>
      <c r="Y235">
        <v>1</v>
      </c>
      <c r="Z235" t="s">
        <v>725</v>
      </c>
      <c r="AA235">
        <v>57246</v>
      </c>
      <c r="AB235">
        <v>1163</v>
      </c>
      <c r="AD235">
        <v>0</v>
      </c>
      <c r="AE235">
        <v>0</v>
      </c>
      <c r="AF235">
        <v>142188</v>
      </c>
      <c r="AG235">
        <v>200597</v>
      </c>
    </row>
    <row r="236" spans="1:33" x14ac:dyDescent="0.25">
      <c r="A236" t="s">
        <v>251</v>
      </c>
      <c r="B236" t="s">
        <v>250</v>
      </c>
      <c r="C236" t="s">
        <v>253</v>
      </c>
      <c r="D236" t="s">
        <v>255</v>
      </c>
      <c r="E236">
        <v>2009</v>
      </c>
      <c r="F236" t="s">
        <v>250</v>
      </c>
      <c r="G236" t="s">
        <v>262</v>
      </c>
      <c r="H236" t="s">
        <v>256</v>
      </c>
      <c r="I236" t="s">
        <v>257</v>
      </c>
      <c r="J236" t="s">
        <v>258</v>
      </c>
      <c r="K236" t="s">
        <v>259</v>
      </c>
      <c r="L236" t="s">
        <v>283</v>
      </c>
      <c r="M236" t="s">
        <v>250</v>
      </c>
      <c r="N236" t="s">
        <v>256</v>
      </c>
      <c r="O236" t="s">
        <v>257</v>
      </c>
      <c r="P236" t="s">
        <v>290</v>
      </c>
      <c r="Q236" t="s">
        <v>411</v>
      </c>
      <c r="R236">
        <v>2010</v>
      </c>
      <c r="S236" t="s">
        <v>393</v>
      </c>
      <c r="T236" t="s">
        <v>393</v>
      </c>
      <c r="U236">
        <v>5.8</v>
      </c>
      <c r="V236" t="s">
        <v>292</v>
      </c>
      <c r="W236" t="s">
        <v>289</v>
      </c>
      <c r="Y236">
        <v>1</v>
      </c>
      <c r="Z236" t="s">
        <v>725</v>
      </c>
      <c r="AA236">
        <v>54448</v>
      </c>
      <c r="AB236">
        <v>1144</v>
      </c>
      <c r="AD236">
        <v>0</v>
      </c>
      <c r="AE236">
        <v>0</v>
      </c>
      <c r="AF236">
        <v>147909</v>
      </c>
      <c r="AG236">
        <v>203501</v>
      </c>
    </row>
    <row r="237" spans="1:33" x14ac:dyDescent="0.25">
      <c r="A237" t="s">
        <v>251</v>
      </c>
      <c r="B237" t="s">
        <v>250</v>
      </c>
      <c r="C237" t="s">
        <v>253</v>
      </c>
      <c r="D237" t="s">
        <v>255</v>
      </c>
      <c r="E237">
        <v>2009</v>
      </c>
      <c r="F237" t="s">
        <v>250</v>
      </c>
      <c r="G237" t="s">
        <v>262</v>
      </c>
      <c r="H237" t="s">
        <v>256</v>
      </c>
      <c r="I237" t="s">
        <v>257</v>
      </c>
      <c r="J237" t="s">
        <v>258</v>
      </c>
      <c r="K237" t="s">
        <v>259</v>
      </c>
      <c r="L237" t="s">
        <v>283</v>
      </c>
      <c r="M237" t="s">
        <v>250</v>
      </c>
      <c r="N237" t="s">
        <v>256</v>
      </c>
      <c r="O237" t="s">
        <v>257</v>
      </c>
      <c r="P237" t="s">
        <v>290</v>
      </c>
      <c r="Q237" t="s">
        <v>412</v>
      </c>
      <c r="R237">
        <v>2010</v>
      </c>
      <c r="S237" t="s">
        <v>413</v>
      </c>
      <c r="T237" t="s">
        <v>413</v>
      </c>
      <c r="U237">
        <v>5.7</v>
      </c>
      <c r="V237" t="s">
        <v>292</v>
      </c>
      <c r="W237" t="s">
        <v>289</v>
      </c>
      <c r="Y237">
        <v>1</v>
      </c>
      <c r="Z237" t="s">
        <v>725</v>
      </c>
      <c r="AA237">
        <v>55892</v>
      </c>
      <c r="AB237">
        <v>282</v>
      </c>
      <c r="AD237">
        <v>0</v>
      </c>
      <c r="AE237">
        <v>0</v>
      </c>
      <c r="AF237">
        <v>147791</v>
      </c>
      <c r="AG237">
        <v>203965</v>
      </c>
    </row>
    <row r="238" spans="1:33" x14ac:dyDescent="0.25">
      <c r="A238" t="s">
        <v>251</v>
      </c>
      <c r="B238" t="s">
        <v>250</v>
      </c>
      <c r="C238" t="s">
        <v>253</v>
      </c>
      <c r="D238" t="s">
        <v>255</v>
      </c>
      <c r="E238">
        <v>2009</v>
      </c>
      <c r="F238" t="s">
        <v>250</v>
      </c>
      <c r="G238" t="s">
        <v>262</v>
      </c>
      <c r="H238" t="s">
        <v>256</v>
      </c>
      <c r="I238" t="s">
        <v>257</v>
      </c>
      <c r="J238" t="s">
        <v>258</v>
      </c>
      <c r="K238" t="s">
        <v>259</v>
      </c>
      <c r="L238" t="s">
        <v>283</v>
      </c>
      <c r="M238" t="s">
        <v>250</v>
      </c>
      <c r="N238" t="s">
        <v>256</v>
      </c>
      <c r="O238" t="s">
        <v>257</v>
      </c>
      <c r="P238" t="s">
        <v>290</v>
      </c>
      <c r="Q238" t="s">
        <v>414</v>
      </c>
      <c r="R238">
        <v>2010</v>
      </c>
      <c r="S238" t="s">
        <v>398</v>
      </c>
      <c r="T238" t="s">
        <v>398</v>
      </c>
      <c r="U238">
        <v>5.6</v>
      </c>
      <c r="V238" t="s">
        <v>292</v>
      </c>
      <c r="W238" t="s">
        <v>289</v>
      </c>
      <c r="Y238">
        <v>1</v>
      </c>
      <c r="Z238" t="s">
        <v>725</v>
      </c>
      <c r="AA238">
        <v>54199</v>
      </c>
      <c r="AB238">
        <v>3525</v>
      </c>
      <c r="AD238">
        <v>0</v>
      </c>
      <c r="AE238">
        <v>0</v>
      </c>
      <c r="AF238">
        <v>148482</v>
      </c>
      <c r="AG238">
        <v>206206</v>
      </c>
    </row>
    <row r="239" spans="1:33" x14ac:dyDescent="0.25">
      <c r="A239" t="s">
        <v>251</v>
      </c>
      <c r="B239" t="s">
        <v>250</v>
      </c>
      <c r="C239" t="s">
        <v>253</v>
      </c>
      <c r="D239" t="s">
        <v>255</v>
      </c>
      <c r="E239">
        <v>2009</v>
      </c>
      <c r="F239" t="s">
        <v>250</v>
      </c>
      <c r="G239" t="s">
        <v>262</v>
      </c>
      <c r="H239" t="s">
        <v>256</v>
      </c>
      <c r="I239" t="s">
        <v>257</v>
      </c>
      <c r="J239" t="s">
        <v>258</v>
      </c>
      <c r="K239" t="s">
        <v>259</v>
      </c>
      <c r="L239" t="s">
        <v>283</v>
      </c>
      <c r="M239" t="s">
        <v>250</v>
      </c>
      <c r="N239" t="s">
        <v>256</v>
      </c>
      <c r="O239" t="s">
        <v>257</v>
      </c>
      <c r="P239" t="s">
        <v>290</v>
      </c>
      <c r="Q239" t="s">
        <v>415</v>
      </c>
      <c r="R239">
        <v>2010</v>
      </c>
      <c r="S239" t="s">
        <v>416</v>
      </c>
      <c r="T239" t="s">
        <v>416</v>
      </c>
      <c r="U239">
        <v>5.0999999999999996</v>
      </c>
      <c r="V239" t="s">
        <v>292</v>
      </c>
      <c r="W239" t="s">
        <v>289</v>
      </c>
      <c r="Y239">
        <v>1</v>
      </c>
      <c r="Z239" t="s">
        <v>725</v>
      </c>
      <c r="AA239">
        <v>56923</v>
      </c>
      <c r="AB239">
        <v>1141</v>
      </c>
      <c r="AD239">
        <v>0</v>
      </c>
      <c r="AE239">
        <v>0</v>
      </c>
      <c r="AF239">
        <v>141782</v>
      </c>
      <c r="AG239">
        <v>199846</v>
      </c>
    </row>
    <row r="240" spans="1:33" x14ac:dyDescent="0.25">
      <c r="A240" t="s">
        <v>251</v>
      </c>
      <c r="B240" t="s">
        <v>250</v>
      </c>
      <c r="C240" t="s">
        <v>253</v>
      </c>
      <c r="D240" t="s">
        <v>255</v>
      </c>
      <c r="E240">
        <v>2009</v>
      </c>
      <c r="F240" t="s">
        <v>250</v>
      </c>
      <c r="G240" t="s">
        <v>262</v>
      </c>
      <c r="H240" t="s">
        <v>256</v>
      </c>
      <c r="I240" t="s">
        <v>257</v>
      </c>
      <c r="J240" t="s">
        <v>258</v>
      </c>
      <c r="K240" t="s">
        <v>259</v>
      </c>
      <c r="L240" t="s">
        <v>260</v>
      </c>
      <c r="M240" t="s">
        <v>261</v>
      </c>
      <c r="N240" t="s">
        <v>256</v>
      </c>
      <c r="O240" t="s">
        <v>257</v>
      </c>
      <c r="P240" t="s">
        <v>264</v>
      </c>
      <c r="Q240" t="s">
        <v>396</v>
      </c>
      <c r="R240">
        <v>2010</v>
      </c>
      <c r="S240" t="s">
        <v>397</v>
      </c>
      <c r="T240" t="s">
        <v>398</v>
      </c>
      <c r="U240">
        <v>5.8</v>
      </c>
      <c r="V240" t="s">
        <v>269</v>
      </c>
      <c r="W240" t="s">
        <v>289</v>
      </c>
      <c r="Y240">
        <v>1</v>
      </c>
      <c r="Z240" t="s">
        <v>725</v>
      </c>
      <c r="AA240">
        <v>29567</v>
      </c>
      <c r="AB240">
        <v>40</v>
      </c>
      <c r="AD240">
        <v>0</v>
      </c>
      <c r="AE240">
        <v>0</v>
      </c>
      <c r="AF240">
        <v>169535</v>
      </c>
      <c r="AG240">
        <v>199142</v>
      </c>
    </row>
    <row r="241" spans="1:33" x14ac:dyDescent="0.25">
      <c r="A241" t="s">
        <v>251</v>
      </c>
      <c r="B241" t="s">
        <v>250</v>
      </c>
      <c r="C241" t="s">
        <v>253</v>
      </c>
      <c r="D241" t="s">
        <v>255</v>
      </c>
      <c r="E241">
        <v>2009</v>
      </c>
      <c r="F241" t="s">
        <v>250</v>
      </c>
      <c r="G241" t="s">
        <v>262</v>
      </c>
      <c r="H241" t="s">
        <v>256</v>
      </c>
      <c r="I241" t="s">
        <v>257</v>
      </c>
      <c r="J241" t="s">
        <v>258</v>
      </c>
      <c r="K241" t="s">
        <v>259</v>
      </c>
      <c r="L241" t="s">
        <v>283</v>
      </c>
      <c r="M241" t="s">
        <v>250</v>
      </c>
      <c r="N241" t="s">
        <v>256</v>
      </c>
      <c r="O241" t="s">
        <v>257</v>
      </c>
      <c r="P241" t="s">
        <v>290</v>
      </c>
      <c r="Q241" t="s">
        <v>417</v>
      </c>
      <c r="R241">
        <v>2010</v>
      </c>
      <c r="S241" t="s">
        <v>393</v>
      </c>
      <c r="T241" t="s">
        <v>393</v>
      </c>
      <c r="U241">
        <v>5.8</v>
      </c>
      <c r="V241" t="s">
        <v>292</v>
      </c>
      <c r="W241" t="s">
        <v>289</v>
      </c>
      <c r="Y241">
        <v>1</v>
      </c>
      <c r="Z241" t="s">
        <v>725</v>
      </c>
      <c r="AA241">
        <v>29160</v>
      </c>
      <c r="AB241">
        <v>270</v>
      </c>
      <c r="AD241">
        <v>0</v>
      </c>
      <c r="AE241">
        <v>0</v>
      </c>
      <c r="AF241">
        <v>78302</v>
      </c>
      <c r="AG241">
        <v>107732</v>
      </c>
    </row>
    <row r="242" spans="1:33" x14ac:dyDescent="0.25">
      <c r="A242" t="s">
        <v>251</v>
      </c>
      <c r="B242" t="s">
        <v>250</v>
      </c>
      <c r="C242" t="s">
        <v>253</v>
      </c>
      <c r="D242" t="s">
        <v>255</v>
      </c>
      <c r="E242">
        <v>2009</v>
      </c>
      <c r="F242" t="s">
        <v>250</v>
      </c>
      <c r="G242" t="s">
        <v>262</v>
      </c>
      <c r="H242" t="s">
        <v>256</v>
      </c>
      <c r="I242" t="s">
        <v>257</v>
      </c>
      <c r="J242" t="s">
        <v>258</v>
      </c>
      <c r="K242" t="s">
        <v>259</v>
      </c>
      <c r="L242" t="s">
        <v>283</v>
      </c>
      <c r="M242" t="s">
        <v>250</v>
      </c>
      <c r="N242" t="s">
        <v>256</v>
      </c>
      <c r="O242" t="s">
        <v>257</v>
      </c>
      <c r="P242" t="s">
        <v>290</v>
      </c>
      <c r="Q242" t="s">
        <v>418</v>
      </c>
      <c r="R242">
        <v>2010</v>
      </c>
      <c r="S242" t="s">
        <v>413</v>
      </c>
      <c r="T242" t="s">
        <v>413</v>
      </c>
      <c r="U242">
        <v>5.7</v>
      </c>
      <c r="V242" t="s">
        <v>292</v>
      </c>
      <c r="W242" t="s">
        <v>289</v>
      </c>
      <c r="Y242">
        <v>1</v>
      </c>
      <c r="Z242" t="s">
        <v>725</v>
      </c>
      <c r="AA242">
        <v>28487</v>
      </c>
      <c r="AB242">
        <v>61</v>
      </c>
      <c r="AD242">
        <v>0</v>
      </c>
      <c r="AE242">
        <v>0</v>
      </c>
      <c r="AF242">
        <v>75106</v>
      </c>
      <c r="AG242">
        <v>103654</v>
      </c>
    </row>
    <row r="243" spans="1:33" x14ac:dyDescent="0.25">
      <c r="A243" t="s">
        <v>251</v>
      </c>
      <c r="B243" t="s">
        <v>250</v>
      </c>
      <c r="C243" t="s">
        <v>253</v>
      </c>
      <c r="D243" t="s">
        <v>255</v>
      </c>
      <c r="E243">
        <v>2009</v>
      </c>
      <c r="F243" t="s">
        <v>250</v>
      </c>
      <c r="G243" t="s">
        <v>262</v>
      </c>
      <c r="H243" t="s">
        <v>256</v>
      </c>
      <c r="I243" t="s">
        <v>257</v>
      </c>
      <c r="J243" t="s">
        <v>258</v>
      </c>
      <c r="K243" t="s">
        <v>259</v>
      </c>
      <c r="L243" t="s">
        <v>283</v>
      </c>
      <c r="M243" t="s">
        <v>250</v>
      </c>
      <c r="N243" t="s">
        <v>256</v>
      </c>
      <c r="O243" t="s">
        <v>257</v>
      </c>
      <c r="P243" t="s">
        <v>290</v>
      </c>
      <c r="Q243" t="s">
        <v>419</v>
      </c>
      <c r="R243">
        <v>2010</v>
      </c>
      <c r="S243" t="s">
        <v>398</v>
      </c>
      <c r="T243" t="s">
        <v>398</v>
      </c>
      <c r="U243">
        <v>5.6</v>
      </c>
      <c r="V243" t="s">
        <v>292</v>
      </c>
      <c r="W243" t="s">
        <v>289</v>
      </c>
      <c r="Y243">
        <v>1</v>
      </c>
      <c r="Z243" t="s">
        <v>725</v>
      </c>
      <c r="AA243">
        <v>29775</v>
      </c>
      <c r="AB243">
        <v>31</v>
      </c>
      <c r="AD243">
        <v>0</v>
      </c>
      <c r="AE243">
        <v>0</v>
      </c>
      <c r="AF243">
        <v>76667</v>
      </c>
      <c r="AG243">
        <v>106473</v>
      </c>
    </row>
    <row r="244" spans="1:33" x14ac:dyDescent="0.25">
      <c r="A244" t="s">
        <v>251</v>
      </c>
      <c r="B244" t="s">
        <v>250</v>
      </c>
      <c r="C244" t="s">
        <v>253</v>
      </c>
      <c r="D244" t="s">
        <v>255</v>
      </c>
      <c r="E244">
        <v>2009</v>
      </c>
      <c r="F244" t="s">
        <v>250</v>
      </c>
      <c r="G244" t="s">
        <v>262</v>
      </c>
      <c r="H244" t="s">
        <v>256</v>
      </c>
      <c r="I244" t="s">
        <v>257</v>
      </c>
      <c r="J244" t="s">
        <v>258</v>
      </c>
      <c r="K244" t="s">
        <v>259</v>
      </c>
      <c r="L244" t="s">
        <v>283</v>
      </c>
      <c r="M244" t="s">
        <v>284</v>
      </c>
      <c r="N244" t="s">
        <v>256</v>
      </c>
      <c r="O244" t="s">
        <v>257</v>
      </c>
      <c r="P244" t="s">
        <v>855</v>
      </c>
      <c r="Q244" t="s">
        <v>1172</v>
      </c>
      <c r="R244">
        <v>2010</v>
      </c>
      <c r="S244" t="s">
        <v>1173</v>
      </c>
      <c r="T244" t="s">
        <v>1173</v>
      </c>
      <c r="V244" t="s">
        <v>269</v>
      </c>
      <c r="W244" t="s">
        <v>289</v>
      </c>
      <c r="Y244">
        <v>1</v>
      </c>
      <c r="AA244">
        <v>0</v>
      </c>
      <c r="AB244">
        <v>0</v>
      </c>
      <c r="AD244">
        <v>0</v>
      </c>
      <c r="AE244">
        <v>0</v>
      </c>
      <c r="AF244">
        <v>111545</v>
      </c>
      <c r="AG244">
        <v>111545</v>
      </c>
    </row>
    <row r="245" spans="1:33" x14ac:dyDescent="0.25">
      <c r="A245" t="s">
        <v>251</v>
      </c>
      <c r="B245" t="s">
        <v>250</v>
      </c>
      <c r="C245" t="s">
        <v>253</v>
      </c>
      <c r="D245" t="s">
        <v>255</v>
      </c>
      <c r="E245">
        <v>2009</v>
      </c>
      <c r="F245" t="s">
        <v>250</v>
      </c>
      <c r="G245" t="s">
        <v>262</v>
      </c>
      <c r="H245" t="s">
        <v>256</v>
      </c>
      <c r="I245" t="s">
        <v>257</v>
      </c>
      <c r="J245" t="s">
        <v>258</v>
      </c>
      <c r="K245" t="s">
        <v>259</v>
      </c>
      <c r="L245" t="s">
        <v>283</v>
      </c>
      <c r="M245" t="s">
        <v>882</v>
      </c>
      <c r="N245" t="s">
        <v>256</v>
      </c>
      <c r="O245" t="s">
        <v>257</v>
      </c>
      <c r="P245" t="s">
        <v>855</v>
      </c>
      <c r="Q245" t="s">
        <v>1174</v>
      </c>
      <c r="R245">
        <v>2010</v>
      </c>
      <c r="S245" t="s">
        <v>1175</v>
      </c>
      <c r="T245" t="s">
        <v>1175</v>
      </c>
      <c r="V245" t="s">
        <v>269</v>
      </c>
      <c r="W245" t="s">
        <v>289</v>
      </c>
      <c r="Y245">
        <v>1</v>
      </c>
      <c r="AA245">
        <v>0</v>
      </c>
      <c r="AB245">
        <v>0</v>
      </c>
      <c r="AD245">
        <v>0</v>
      </c>
      <c r="AE245">
        <v>0</v>
      </c>
      <c r="AF245">
        <v>43123</v>
      </c>
      <c r="AG245">
        <v>43123</v>
      </c>
    </row>
    <row r="246" spans="1:33" x14ac:dyDescent="0.25">
      <c r="A246" t="s">
        <v>251</v>
      </c>
      <c r="B246" t="s">
        <v>250</v>
      </c>
      <c r="C246" t="s">
        <v>253</v>
      </c>
      <c r="D246" t="s">
        <v>255</v>
      </c>
      <c r="E246">
        <v>2009</v>
      </c>
      <c r="F246" t="s">
        <v>250</v>
      </c>
      <c r="G246" t="s">
        <v>262</v>
      </c>
      <c r="H246" t="s">
        <v>256</v>
      </c>
      <c r="I246" t="s">
        <v>257</v>
      </c>
      <c r="J246" t="s">
        <v>258</v>
      </c>
      <c r="K246" t="s">
        <v>259</v>
      </c>
      <c r="L246" t="s">
        <v>283</v>
      </c>
      <c r="M246" t="s">
        <v>882</v>
      </c>
      <c r="N246" t="s">
        <v>256</v>
      </c>
      <c r="O246" t="s">
        <v>257</v>
      </c>
      <c r="P246" t="s">
        <v>855</v>
      </c>
      <c r="Q246" t="s">
        <v>1176</v>
      </c>
      <c r="R246">
        <v>2010</v>
      </c>
      <c r="S246" t="s">
        <v>1177</v>
      </c>
      <c r="T246" t="s">
        <v>1177</v>
      </c>
      <c r="V246" t="s">
        <v>269</v>
      </c>
      <c r="W246" t="s">
        <v>289</v>
      </c>
      <c r="Y246">
        <v>1</v>
      </c>
      <c r="AA246">
        <v>0</v>
      </c>
      <c r="AB246">
        <v>0</v>
      </c>
      <c r="AD246">
        <v>0</v>
      </c>
      <c r="AE246">
        <v>0</v>
      </c>
      <c r="AF246">
        <v>12182</v>
      </c>
      <c r="AG246">
        <v>12182</v>
      </c>
    </row>
    <row r="247" spans="1:33" x14ac:dyDescent="0.25">
      <c r="A247" t="s">
        <v>251</v>
      </c>
      <c r="B247" t="s">
        <v>250</v>
      </c>
      <c r="C247" t="s">
        <v>253</v>
      </c>
      <c r="D247" t="s">
        <v>255</v>
      </c>
      <c r="E247">
        <v>2009</v>
      </c>
      <c r="F247" t="s">
        <v>250</v>
      </c>
      <c r="G247" t="s">
        <v>262</v>
      </c>
      <c r="H247" t="s">
        <v>256</v>
      </c>
      <c r="I247" t="s">
        <v>257</v>
      </c>
      <c r="J247" t="s">
        <v>258</v>
      </c>
      <c r="K247" t="s">
        <v>259</v>
      </c>
      <c r="L247" t="s">
        <v>283</v>
      </c>
      <c r="M247" t="s">
        <v>882</v>
      </c>
      <c r="N247" t="s">
        <v>256</v>
      </c>
      <c r="O247" t="s">
        <v>257</v>
      </c>
      <c r="P247" t="s">
        <v>953</v>
      </c>
      <c r="Q247" t="s">
        <v>1178</v>
      </c>
      <c r="R247">
        <v>2010</v>
      </c>
      <c r="S247" t="s">
        <v>1179</v>
      </c>
      <c r="T247" t="s">
        <v>1179</v>
      </c>
      <c r="V247" t="s">
        <v>269</v>
      </c>
      <c r="W247" t="s">
        <v>289</v>
      </c>
      <c r="Y247">
        <v>1</v>
      </c>
      <c r="AA247">
        <v>0</v>
      </c>
      <c r="AB247">
        <v>0</v>
      </c>
      <c r="AD247">
        <v>0</v>
      </c>
      <c r="AE247">
        <v>0</v>
      </c>
      <c r="AF247">
        <v>373976</v>
      </c>
      <c r="AG247">
        <v>373976</v>
      </c>
    </row>
    <row r="248" spans="1:33" x14ac:dyDescent="0.25">
      <c r="A248" t="s">
        <v>251</v>
      </c>
      <c r="B248" t="s">
        <v>250</v>
      </c>
      <c r="C248" t="s">
        <v>253</v>
      </c>
      <c r="D248" t="s">
        <v>255</v>
      </c>
      <c r="E248">
        <v>2009</v>
      </c>
      <c r="F248" t="s">
        <v>250</v>
      </c>
      <c r="G248" t="s">
        <v>262</v>
      </c>
      <c r="H248" t="s">
        <v>256</v>
      </c>
      <c r="I248" t="s">
        <v>257</v>
      </c>
      <c r="J248" t="s">
        <v>258</v>
      </c>
      <c r="K248" t="s">
        <v>259</v>
      </c>
      <c r="L248" t="s">
        <v>283</v>
      </c>
      <c r="M248" t="s">
        <v>739</v>
      </c>
      <c r="N248" t="s">
        <v>256</v>
      </c>
      <c r="O248" t="s">
        <v>257</v>
      </c>
      <c r="P248" t="s">
        <v>953</v>
      </c>
      <c r="Q248" t="s">
        <v>1180</v>
      </c>
      <c r="R248">
        <v>2010</v>
      </c>
      <c r="S248" t="s">
        <v>1179</v>
      </c>
      <c r="T248" t="s">
        <v>1179</v>
      </c>
      <c r="V248" t="s">
        <v>269</v>
      </c>
      <c r="W248" t="s">
        <v>289</v>
      </c>
      <c r="Y248">
        <v>1</v>
      </c>
      <c r="AA248">
        <v>0</v>
      </c>
      <c r="AB248">
        <v>0</v>
      </c>
      <c r="AD248">
        <v>0</v>
      </c>
      <c r="AE248">
        <v>0</v>
      </c>
      <c r="AF248">
        <v>575054</v>
      </c>
      <c r="AG248">
        <v>575054</v>
      </c>
    </row>
    <row r="249" spans="1:33" x14ac:dyDescent="0.25">
      <c r="A249" t="s">
        <v>251</v>
      </c>
      <c r="B249" t="s">
        <v>250</v>
      </c>
      <c r="C249" t="s">
        <v>253</v>
      </c>
      <c r="D249" t="s">
        <v>255</v>
      </c>
      <c r="E249">
        <v>2010</v>
      </c>
      <c r="F249" t="s">
        <v>250</v>
      </c>
      <c r="G249" t="s">
        <v>262</v>
      </c>
      <c r="H249" t="s">
        <v>256</v>
      </c>
      <c r="I249" t="s">
        <v>257</v>
      </c>
      <c r="J249" t="s">
        <v>258</v>
      </c>
      <c r="K249" t="s">
        <v>259</v>
      </c>
      <c r="L249" t="s">
        <v>260</v>
      </c>
      <c r="M249" t="s">
        <v>261</v>
      </c>
      <c r="N249" t="s">
        <v>256</v>
      </c>
      <c r="O249" t="s">
        <v>257</v>
      </c>
      <c r="P249" t="s">
        <v>264</v>
      </c>
      <c r="Q249" t="s">
        <v>420</v>
      </c>
      <c r="R249">
        <v>2011</v>
      </c>
      <c r="S249" t="s">
        <v>421</v>
      </c>
      <c r="T249" t="s">
        <v>421</v>
      </c>
      <c r="U249">
        <v>6.9</v>
      </c>
      <c r="V249" t="s">
        <v>269</v>
      </c>
      <c r="W249" t="s">
        <v>289</v>
      </c>
      <c r="Y249">
        <v>1</v>
      </c>
      <c r="Z249" t="s">
        <v>725</v>
      </c>
      <c r="AA249">
        <v>28103</v>
      </c>
      <c r="AB249">
        <v>50</v>
      </c>
      <c r="AD249">
        <v>0</v>
      </c>
      <c r="AE249">
        <v>0</v>
      </c>
      <c r="AF249">
        <v>450031</v>
      </c>
      <c r="AG249">
        <v>478184</v>
      </c>
    </row>
    <row r="250" spans="1:33" x14ac:dyDescent="0.25">
      <c r="A250" t="s">
        <v>251</v>
      </c>
      <c r="B250" t="s">
        <v>250</v>
      </c>
      <c r="C250" t="s">
        <v>253</v>
      </c>
      <c r="D250" t="s">
        <v>255</v>
      </c>
      <c r="E250">
        <v>2010</v>
      </c>
      <c r="F250" t="s">
        <v>250</v>
      </c>
      <c r="G250" t="s">
        <v>262</v>
      </c>
      <c r="H250" t="s">
        <v>256</v>
      </c>
      <c r="I250" t="s">
        <v>257</v>
      </c>
      <c r="J250" t="s">
        <v>258</v>
      </c>
      <c r="K250" t="s">
        <v>259</v>
      </c>
      <c r="L250" t="s">
        <v>260</v>
      </c>
      <c r="M250" t="s">
        <v>261</v>
      </c>
      <c r="N250" t="s">
        <v>256</v>
      </c>
      <c r="O250" t="s">
        <v>257</v>
      </c>
      <c r="P250" t="s">
        <v>264</v>
      </c>
      <c r="Q250" t="s">
        <v>422</v>
      </c>
      <c r="R250">
        <v>2011</v>
      </c>
      <c r="S250" t="s">
        <v>423</v>
      </c>
      <c r="T250" t="s">
        <v>423</v>
      </c>
      <c r="U250">
        <v>7</v>
      </c>
      <c r="V250" t="s">
        <v>269</v>
      </c>
      <c r="W250" t="s">
        <v>289</v>
      </c>
      <c r="Y250">
        <v>1</v>
      </c>
      <c r="Z250" t="s">
        <v>725</v>
      </c>
      <c r="AA250">
        <v>28954</v>
      </c>
      <c r="AB250">
        <v>78</v>
      </c>
      <c r="AD250">
        <v>0</v>
      </c>
      <c r="AE250">
        <v>0</v>
      </c>
      <c r="AF250">
        <v>212551</v>
      </c>
      <c r="AG250">
        <v>241583</v>
      </c>
    </row>
    <row r="251" spans="1:33" x14ac:dyDescent="0.25">
      <c r="A251" t="s">
        <v>251</v>
      </c>
      <c r="B251" t="s">
        <v>250</v>
      </c>
      <c r="C251" t="s">
        <v>253</v>
      </c>
      <c r="D251" t="s">
        <v>255</v>
      </c>
      <c r="E251">
        <v>2010</v>
      </c>
      <c r="F251" t="s">
        <v>250</v>
      </c>
      <c r="G251" t="s">
        <v>262</v>
      </c>
      <c r="H251" t="s">
        <v>256</v>
      </c>
      <c r="I251" t="s">
        <v>257</v>
      </c>
      <c r="J251" t="s">
        <v>258</v>
      </c>
      <c r="K251" t="s">
        <v>259</v>
      </c>
      <c r="L251" t="s">
        <v>260</v>
      </c>
      <c r="M251" t="s">
        <v>261</v>
      </c>
      <c r="N251" t="s">
        <v>256</v>
      </c>
      <c r="O251" t="s">
        <v>257</v>
      </c>
      <c r="P251" t="s">
        <v>264</v>
      </c>
      <c r="Q251" t="s">
        <v>424</v>
      </c>
      <c r="R251">
        <v>2011</v>
      </c>
      <c r="S251" t="s">
        <v>425</v>
      </c>
      <c r="T251" t="s">
        <v>426</v>
      </c>
      <c r="U251">
        <v>6.1</v>
      </c>
      <c r="V251" t="s">
        <v>269</v>
      </c>
      <c r="W251" t="s">
        <v>289</v>
      </c>
      <c r="Y251">
        <v>1</v>
      </c>
      <c r="Z251" t="s">
        <v>725</v>
      </c>
      <c r="AA251">
        <v>29257</v>
      </c>
      <c r="AB251">
        <v>0</v>
      </c>
      <c r="AD251">
        <v>0</v>
      </c>
      <c r="AE251">
        <v>0</v>
      </c>
      <c r="AF251">
        <v>136256</v>
      </c>
      <c r="AG251">
        <v>165513</v>
      </c>
    </row>
    <row r="252" spans="1:33" x14ac:dyDescent="0.25">
      <c r="A252" t="s">
        <v>251</v>
      </c>
      <c r="B252" t="s">
        <v>250</v>
      </c>
      <c r="C252" t="s">
        <v>253</v>
      </c>
      <c r="D252" t="s">
        <v>255</v>
      </c>
      <c r="E252">
        <v>2010</v>
      </c>
      <c r="F252" t="s">
        <v>250</v>
      </c>
      <c r="G252" t="s">
        <v>262</v>
      </c>
      <c r="H252" t="s">
        <v>256</v>
      </c>
      <c r="I252" t="s">
        <v>257</v>
      </c>
      <c r="J252" t="s">
        <v>258</v>
      </c>
      <c r="K252" t="s">
        <v>259</v>
      </c>
      <c r="L252" t="s">
        <v>283</v>
      </c>
      <c r="M252" t="s">
        <v>399</v>
      </c>
      <c r="P252" t="s">
        <v>290</v>
      </c>
      <c r="Q252" t="s">
        <v>427</v>
      </c>
      <c r="R252">
        <v>2011</v>
      </c>
      <c r="S252" t="s">
        <v>428</v>
      </c>
      <c r="T252" t="s">
        <v>428</v>
      </c>
      <c r="U252">
        <v>5.43</v>
      </c>
      <c r="V252" t="s">
        <v>269</v>
      </c>
      <c r="W252" t="s">
        <v>289</v>
      </c>
      <c r="X252" t="s">
        <v>429</v>
      </c>
      <c r="Y252">
        <v>1</v>
      </c>
      <c r="Z252" t="s">
        <v>725</v>
      </c>
      <c r="AA252">
        <v>29198</v>
      </c>
      <c r="AB252">
        <v>0</v>
      </c>
      <c r="AD252">
        <v>0</v>
      </c>
      <c r="AE252">
        <v>0</v>
      </c>
      <c r="AF252">
        <v>108698</v>
      </c>
      <c r="AG252">
        <v>137896</v>
      </c>
    </row>
    <row r="253" spans="1:33" x14ac:dyDescent="0.25">
      <c r="A253" t="s">
        <v>251</v>
      </c>
      <c r="B253" t="s">
        <v>250</v>
      </c>
      <c r="C253" t="s">
        <v>253</v>
      </c>
      <c r="D253" t="s">
        <v>255</v>
      </c>
      <c r="E253">
        <v>2010</v>
      </c>
      <c r="F253" t="s">
        <v>250</v>
      </c>
      <c r="G253" t="s">
        <v>262</v>
      </c>
      <c r="H253" t="s">
        <v>256</v>
      </c>
      <c r="I253" t="s">
        <v>257</v>
      </c>
      <c r="J253" t="s">
        <v>258</v>
      </c>
      <c r="K253" t="s">
        <v>259</v>
      </c>
      <c r="L253" t="s">
        <v>283</v>
      </c>
      <c r="M253" t="s">
        <v>250</v>
      </c>
      <c r="N253" t="s">
        <v>256</v>
      </c>
      <c r="O253" t="s">
        <v>257</v>
      </c>
      <c r="P253" t="s">
        <v>290</v>
      </c>
      <c r="Q253" t="s">
        <v>430</v>
      </c>
      <c r="R253">
        <v>2011</v>
      </c>
      <c r="S253" t="s">
        <v>431</v>
      </c>
      <c r="T253" t="s">
        <v>431</v>
      </c>
      <c r="U253">
        <v>5.6</v>
      </c>
      <c r="V253" t="s">
        <v>292</v>
      </c>
      <c r="W253" t="s">
        <v>289</v>
      </c>
      <c r="Y253">
        <v>1</v>
      </c>
      <c r="Z253" t="s">
        <v>725</v>
      </c>
      <c r="AA253">
        <v>27916</v>
      </c>
      <c r="AB253">
        <v>252</v>
      </c>
      <c r="AD253">
        <v>0</v>
      </c>
      <c r="AE253">
        <v>0</v>
      </c>
      <c r="AF253">
        <v>82316</v>
      </c>
      <c r="AG253">
        <v>110484</v>
      </c>
    </row>
    <row r="254" spans="1:33" x14ac:dyDescent="0.25">
      <c r="A254" t="s">
        <v>251</v>
      </c>
      <c r="B254" t="s">
        <v>250</v>
      </c>
      <c r="C254" t="s">
        <v>253</v>
      </c>
      <c r="D254" t="s">
        <v>255</v>
      </c>
      <c r="E254">
        <v>2010</v>
      </c>
      <c r="F254" t="s">
        <v>250</v>
      </c>
      <c r="G254" t="s">
        <v>262</v>
      </c>
      <c r="H254" t="s">
        <v>256</v>
      </c>
      <c r="I254" t="s">
        <v>257</v>
      </c>
      <c r="J254" t="s">
        <v>258</v>
      </c>
      <c r="K254" t="s">
        <v>259</v>
      </c>
      <c r="L254" t="s">
        <v>283</v>
      </c>
      <c r="M254" t="s">
        <v>250</v>
      </c>
      <c r="N254" t="s">
        <v>256</v>
      </c>
      <c r="O254" t="s">
        <v>257</v>
      </c>
      <c r="P254" t="s">
        <v>290</v>
      </c>
      <c r="Q254" t="s">
        <v>432</v>
      </c>
      <c r="R254">
        <v>2011</v>
      </c>
      <c r="S254" t="s">
        <v>433</v>
      </c>
      <c r="T254" t="s">
        <v>433</v>
      </c>
      <c r="U254">
        <v>5.6</v>
      </c>
      <c r="V254" t="s">
        <v>292</v>
      </c>
      <c r="W254" t="s">
        <v>289</v>
      </c>
      <c r="Y254">
        <v>1</v>
      </c>
      <c r="Z254" t="s">
        <v>725</v>
      </c>
      <c r="AA254">
        <v>25152</v>
      </c>
      <c r="AB254">
        <v>466</v>
      </c>
      <c r="AD254">
        <v>0</v>
      </c>
      <c r="AE254">
        <v>0</v>
      </c>
      <c r="AF254">
        <v>77011</v>
      </c>
      <c r="AG254">
        <v>102629</v>
      </c>
    </row>
    <row r="255" spans="1:33" x14ac:dyDescent="0.25">
      <c r="A255" t="s">
        <v>251</v>
      </c>
      <c r="B255" t="s">
        <v>250</v>
      </c>
      <c r="C255" t="s">
        <v>253</v>
      </c>
      <c r="D255" t="s">
        <v>255</v>
      </c>
      <c r="E255">
        <v>2010</v>
      </c>
      <c r="F255" t="s">
        <v>250</v>
      </c>
      <c r="G255" t="s">
        <v>262</v>
      </c>
      <c r="H255" t="s">
        <v>256</v>
      </c>
      <c r="I255" t="s">
        <v>257</v>
      </c>
      <c r="J255" t="s">
        <v>258</v>
      </c>
      <c r="K255" t="s">
        <v>259</v>
      </c>
      <c r="L255" t="s">
        <v>283</v>
      </c>
      <c r="M255" t="s">
        <v>250</v>
      </c>
      <c r="N255" t="s">
        <v>256</v>
      </c>
      <c r="O255" t="s">
        <v>257</v>
      </c>
      <c r="P255" t="s">
        <v>290</v>
      </c>
      <c r="Q255" t="s">
        <v>434</v>
      </c>
      <c r="R255">
        <v>2011</v>
      </c>
      <c r="S255" t="s">
        <v>433</v>
      </c>
      <c r="T255" t="s">
        <v>433</v>
      </c>
      <c r="U255">
        <v>5.6</v>
      </c>
      <c r="V255" t="s">
        <v>292</v>
      </c>
      <c r="W255" t="s">
        <v>289</v>
      </c>
      <c r="Y255">
        <v>1</v>
      </c>
      <c r="Z255" t="s">
        <v>725</v>
      </c>
      <c r="AA255">
        <v>28515</v>
      </c>
      <c r="AB255">
        <v>71</v>
      </c>
      <c r="AD255">
        <v>0</v>
      </c>
      <c r="AE255">
        <v>0</v>
      </c>
      <c r="AF255">
        <v>85935</v>
      </c>
      <c r="AG255">
        <v>114521</v>
      </c>
    </row>
    <row r="256" spans="1:33" x14ac:dyDescent="0.25">
      <c r="A256" t="s">
        <v>251</v>
      </c>
      <c r="B256" t="s">
        <v>250</v>
      </c>
      <c r="C256" t="s">
        <v>253</v>
      </c>
      <c r="D256" t="s">
        <v>255</v>
      </c>
      <c r="E256">
        <v>2010</v>
      </c>
      <c r="F256" t="s">
        <v>250</v>
      </c>
      <c r="G256" t="s">
        <v>262</v>
      </c>
      <c r="H256" t="s">
        <v>256</v>
      </c>
      <c r="I256" t="s">
        <v>257</v>
      </c>
      <c r="J256" t="s">
        <v>258</v>
      </c>
      <c r="K256" t="s">
        <v>259</v>
      </c>
      <c r="L256" t="s">
        <v>283</v>
      </c>
      <c r="M256" t="s">
        <v>250</v>
      </c>
      <c r="N256" t="s">
        <v>256</v>
      </c>
      <c r="O256" t="s">
        <v>257</v>
      </c>
      <c r="P256" t="s">
        <v>290</v>
      </c>
      <c r="Q256" t="s">
        <v>435</v>
      </c>
      <c r="R256">
        <v>2011</v>
      </c>
      <c r="S256" t="s">
        <v>433</v>
      </c>
      <c r="T256" t="s">
        <v>433</v>
      </c>
      <c r="U256">
        <v>5.6</v>
      </c>
      <c r="V256" t="s">
        <v>292</v>
      </c>
      <c r="W256" t="s">
        <v>289</v>
      </c>
      <c r="Y256">
        <v>1</v>
      </c>
      <c r="Z256" t="s">
        <v>725</v>
      </c>
      <c r="AA256">
        <v>25270</v>
      </c>
      <c r="AB256">
        <v>186</v>
      </c>
      <c r="AD256">
        <v>0</v>
      </c>
      <c r="AE256">
        <v>0</v>
      </c>
      <c r="AF256">
        <v>76524</v>
      </c>
      <c r="AG256">
        <v>101980</v>
      </c>
    </row>
    <row r="257" spans="1:33" x14ac:dyDescent="0.25">
      <c r="A257" t="s">
        <v>251</v>
      </c>
      <c r="B257" t="s">
        <v>250</v>
      </c>
      <c r="C257" t="s">
        <v>253</v>
      </c>
      <c r="D257" t="s">
        <v>255</v>
      </c>
      <c r="E257">
        <v>2010</v>
      </c>
      <c r="F257" t="s">
        <v>250</v>
      </c>
      <c r="G257" t="s">
        <v>262</v>
      </c>
      <c r="H257" t="s">
        <v>256</v>
      </c>
      <c r="I257" t="s">
        <v>257</v>
      </c>
      <c r="J257" t="s">
        <v>258</v>
      </c>
      <c r="K257" t="s">
        <v>259</v>
      </c>
      <c r="L257" t="s">
        <v>283</v>
      </c>
      <c r="M257" t="s">
        <v>250</v>
      </c>
      <c r="N257" t="s">
        <v>256</v>
      </c>
      <c r="O257" t="s">
        <v>257</v>
      </c>
      <c r="P257" t="s">
        <v>290</v>
      </c>
      <c r="Q257" t="s">
        <v>436</v>
      </c>
      <c r="R257">
        <v>2011</v>
      </c>
      <c r="S257" t="s">
        <v>426</v>
      </c>
      <c r="T257" t="s">
        <v>426</v>
      </c>
      <c r="U257">
        <v>5</v>
      </c>
      <c r="V257" t="s">
        <v>292</v>
      </c>
      <c r="W257" t="s">
        <v>289</v>
      </c>
      <c r="Y257">
        <v>1</v>
      </c>
      <c r="Z257" t="s">
        <v>725</v>
      </c>
      <c r="AA257">
        <v>54642</v>
      </c>
      <c r="AB257">
        <v>431</v>
      </c>
      <c r="AD257">
        <v>0</v>
      </c>
      <c r="AE257">
        <v>0</v>
      </c>
      <c r="AF257">
        <v>155156</v>
      </c>
      <c r="AG257">
        <v>210229</v>
      </c>
    </row>
    <row r="258" spans="1:33" x14ac:dyDescent="0.25">
      <c r="A258" t="s">
        <v>251</v>
      </c>
      <c r="B258" t="s">
        <v>250</v>
      </c>
      <c r="C258" t="s">
        <v>253</v>
      </c>
      <c r="D258" t="s">
        <v>255</v>
      </c>
      <c r="E258">
        <v>2010</v>
      </c>
      <c r="F258" t="s">
        <v>250</v>
      </c>
      <c r="G258" t="s">
        <v>262</v>
      </c>
      <c r="H258" t="s">
        <v>256</v>
      </c>
      <c r="I258" t="s">
        <v>257</v>
      </c>
      <c r="J258" t="s">
        <v>258</v>
      </c>
      <c r="K258" t="s">
        <v>259</v>
      </c>
      <c r="L258" t="s">
        <v>283</v>
      </c>
      <c r="M258" t="s">
        <v>250</v>
      </c>
      <c r="N258" t="s">
        <v>256</v>
      </c>
      <c r="O258" t="s">
        <v>257</v>
      </c>
      <c r="P258" t="s">
        <v>290</v>
      </c>
      <c r="Q258" t="s">
        <v>437</v>
      </c>
      <c r="R258">
        <v>2011</v>
      </c>
      <c r="S258" t="s">
        <v>426</v>
      </c>
      <c r="T258" t="s">
        <v>426</v>
      </c>
      <c r="U258">
        <v>5.5</v>
      </c>
      <c r="V258" t="s">
        <v>292</v>
      </c>
      <c r="W258" t="s">
        <v>289</v>
      </c>
      <c r="Y258">
        <v>1</v>
      </c>
      <c r="Z258" t="s">
        <v>725</v>
      </c>
      <c r="AA258">
        <v>55689</v>
      </c>
      <c r="AB258">
        <v>248</v>
      </c>
      <c r="AD258">
        <v>0</v>
      </c>
      <c r="AE258">
        <v>0</v>
      </c>
      <c r="AF258">
        <v>153195</v>
      </c>
      <c r="AG258">
        <v>209132</v>
      </c>
    </row>
    <row r="259" spans="1:33" x14ac:dyDescent="0.25">
      <c r="A259" t="s">
        <v>251</v>
      </c>
      <c r="B259" t="s">
        <v>250</v>
      </c>
      <c r="C259" t="s">
        <v>253</v>
      </c>
      <c r="D259" t="s">
        <v>255</v>
      </c>
      <c r="E259">
        <v>2010</v>
      </c>
      <c r="F259" t="s">
        <v>250</v>
      </c>
      <c r="G259" t="s">
        <v>262</v>
      </c>
      <c r="H259" t="s">
        <v>256</v>
      </c>
      <c r="I259" t="s">
        <v>257</v>
      </c>
      <c r="J259" t="s">
        <v>258</v>
      </c>
      <c r="K259" t="s">
        <v>259</v>
      </c>
      <c r="L259" t="s">
        <v>283</v>
      </c>
      <c r="M259" t="s">
        <v>250</v>
      </c>
      <c r="N259" t="s">
        <v>256</v>
      </c>
      <c r="O259" t="s">
        <v>257</v>
      </c>
      <c r="P259" t="s">
        <v>290</v>
      </c>
      <c r="Q259" t="s">
        <v>438</v>
      </c>
      <c r="R259">
        <v>2011</v>
      </c>
      <c r="S259" t="s">
        <v>439</v>
      </c>
      <c r="T259" t="s">
        <v>439</v>
      </c>
      <c r="U259">
        <v>5.4</v>
      </c>
      <c r="V259" t="s">
        <v>292</v>
      </c>
      <c r="W259" t="s">
        <v>289</v>
      </c>
      <c r="Y259">
        <v>1</v>
      </c>
      <c r="Z259" t="s">
        <v>725</v>
      </c>
      <c r="AA259">
        <v>55887</v>
      </c>
      <c r="AB259">
        <v>539</v>
      </c>
      <c r="AD259">
        <v>0</v>
      </c>
      <c r="AE259">
        <v>0</v>
      </c>
      <c r="AF259">
        <v>152389</v>
      </c>
      <c r="AG259">
        <v>208815</v>
      </c>
    </row>
    <row r="260" spans="1:33" x14ac:dyDescent="0.25">
      <c r="A260" t="s">
        <v>251</v>
      </c>
      <c r="B260" t="s">
        <v>250</v>
      </c>
      <c r="C260" t="s">
        <v>253</v>
      </c>
      <c r="D260" t="s">
        <v>255</v>
      </c>
      <c r="E260">
        <v>2010</v>
      </c>
      <c r="F260" t="s">
        <v>250</v>
      </c>
      <c r="G260" t="s">
        <v>262</v>
      </c>
      <c r="H260" t="s">
        <v>256</v>
      </c>
      <c r="I260" t="s">
        <v>257</v>
      </c>
      <c r="J260" t="s">
        <v>258</v>
      </c>
      <c r="K260" t="s">
        <v>259</v>
      </c>
      <c r="L260" t="s">
        <v>283</v>
      </c>
      <c r="M260" t="s">
        <v>250</v>
      </c>
      <c r="N260" t="s">
        <v>256</v>
      </c>
      <c r="O260" t="s">
        <v>257</v>
      </c>
      <c r="P260" t="s">
        <v>290</v>
      </c>
      <c r="Q260" t="s">
        <v>440</v>
      </c>
      <c r="R260">
        <v>2011</v>
      </c>
      <c r="S260" t="s">
        <v>439</v>
      </c>
      <c r="T260" t="s">
        <v>439</v>
      </c>
      <c r="U260">
        <v>5.2</v>
      </c>
      <c r="V260" t="s">
        <v>292</v>
      </c>
      <c r="W260" t="s">
        <v>289</v>
      </c>
      <c r="Y260">
        <v>1</v>
      </c>
      <c r="Z260" t="s">
        <v>725</v>
      </c>
      <c r="AA260">
        <v>55731</v>
      </c>
      <c r="AB260">
        <v>242</v>
      </c>
      <c r="AD260">
        <v>0</v>
      </c>
      <c r="AE260">
        <v>0</v>
      </c>
      <c r="AF260">
        <v>146525</v>
      </c>
      <c r="AG260">
        <v>202498</v>
      </c>
    </row>
    <row r="261" spans="1:33" x14ac:dyDescent="0.25">
      <c r="A261" t="s">
        <v>251</v>
      </c>
      <c r="B261" t="s">
        <v>250</v>
      </c>
      <c r="C261" t="s">
        <v>253</v>
      </c>
      <c r="D261" t="s">
        <v>255</v>
      </c>
      <c r="E261">
        <v>2010</v>
      </c>
      <c r="F261" t="s">
        <v>250</v>
      </c>
      <c r="G261" t="s">
        <v>262</v>
      </c>
      <c r="H261" t="s">
        <v>256</v>
      </c>
      <c r="I261" t="s">
        <v>257</v>
      </c>
      <c r="J261" t="s">
        <v>258</v>
      </c>
      <c r="K261" t="s">
        <v>259</v>
      </c>
      <c r="L261" t="s">
        <v>283</v>
      </c>
      <c r="M261" t="s">
        <v>250</v>
      </c>
      <c r="N261" t="s">
        <v>256</v>
      </c>
      <c r="O261" t="s">
        <v>257</v>
      </c>
      <c r="P261" t="s">
        <v>290</v>
      </c>
      <c r="Q261" t="s">
        <v>441</v>
      </c>
      <c r="R261">
        <v>2011</v>
      </c>
      <c r="S261" t="s">
        <v>442</v>
      </c>
      <c r="T261" t="s">
        <v>442</v>
      </c>
      <c r="U261">
        <v>5</v>
      </c>
      <c r="V261" t="s">
        <v>292</v>
      </c>
      <c r="W261" t="s">
        <v>289</v>
      </c>
      <c r="Y261">
        <v>1</v>
      </c>
      <c r="Z261" t="s">
        <v>725</v>
      </c>
      <c r="AA261">
        <v>56269</v>
      </c>
      <c r="AB261">
        <v>23</v>
      </c>
      <c r="AD261">
        <v>0</v>
      </c>
      <c r="AE261">
        <v>0</v>
      </c>
      <c r="AF261">
        <v>145126</v>
      </c>
      <c r="AG261">
        <v>201418</v>
      </c>
    </row>
    <row r="262" spans="1:33" x14ac:dyDescent="0.25">
      <c r="A262" t="s">
        <v>251</v>
      </c>
      <c r="B262" t="s">
        <v>250</v>
      </c>
      <c r="C262" t="s">
        <v>253</v>
      </c>
      <c r="D262" t="s">
        <v>255</v>
      </c>
      <c r="E262">
        <v>2010</v>
      </c>
      <c r="F262" t="s">
        <v>250</v>
      </c>
      <c r="G262" t="s">
        <v>262</v>
      </c>
      <c r="H262" t="s">
        <v>256</v>
      </c>
      <c r="I262" t="s">
        <v>257</v>
      </c>
      <c r="J262" t="s">
        <v>258</v>
      </c>
      <c r="K262" t="s">
        <v>259</v>
      </c>
      <c r="L262" t="s">
        <v>283</v>
      </c>
      <c r="M262" t="s">
        <v>250</v>
      </c>
      <c r="N262" t="s">
        <v>256</v>
      </c>
      <c r="O262" t="s">
        <v>257</v>
      </c>
      <c r="P262" t="s">
        <v>290</v>
      </c>
      <c r="Q262" t="s">
        <v>443</v>
      </c>
      <c r="R262">
        <v>2011</v>
      </c>
      <c r="S262" t="s">
        <v>431</v>
      </c>
      <c r="T262" t="s">
        <v>431</v>
      </c>
      <c r="U262">
        <v>5.6</v>
      </c>
      <c r="V262" t="s">
        <v>292</v>
      </c>
      <c r="W262" t="s">
        <v>289</v>
      </c>
      <c r="Y262">
        <v>1</v>
      </c>
      <c r="Z262" t="s">
        <v>725</v>
      </c>
      <c r="AA262">
        <v>51658</v>
      </c>
      <c r="AB262">
        <v>481</v>
      </c>
      <c r="AD262">
        <v>0</v>
      </c>
      <c r="AE262">
        <v>0</v>
      </c>
      <c r="AF262">
        <v>152369</v>
      </c>
      <c r="AG262">
        <v>204508</v>
      </c>
    </row>
    <row r="263" spans="1:33" x14ac:dyDescent="0.25">
      <c r="A263" t="s">
        <v>251</v>
      </c>
      <c r="B263" t="s">
        <v>250</v>
      </c>
      <c r="C263" t="s">
        <v>253</v>
      </c>
      <c r="D263" t="s">
        <v>255</v>
      </c>
      <c r="E263">
        <v>2010</v>
      </c>
      <c r="F263" t="s">
        <v>250</v>
      </c>
      <c r="G263" t="s">
        <v>262</v>
      </c>
      <c r="H263" t="s">
        <v>256</v>
      </c>
      <c r="I263" t="s">
        <v>257</v>
      </c>
      <c r="J263" t="s">
        <v>258</v>
      </c>
      <c r="K263" t="s">
        <v>259</v>
      </c>
      <c r="L263" t="s">
        <v>283</v>
      </c>
      <c r="M263" t="s">
        <v>250</v>
      </c>
      <c r="N263" t="s">
        <v>256</v>
      </c>
      <c r="O263" t="s">
        <v>257</v>
      </c>
      <c r="P263" t="s">
        <v>290</v>
      </c>
      <c r="Q263" t="s">
        <v>444</v>
      </c>
      <c r="R263">
        <v>2011</v>
      </c>
      <c r="S263" t="s">
        <v>423</v>
      </c>
      <c r="T263" t="s">
        <v>423</v>
      </c>
      <c r="U263">
        <v>5.3</v>
      </c>
      <c r="V263" t="s">
        <v>292</v>
      </c>
      <c r="W263" t="s">
        <v>289</v>
      </c>
      <c r="Y263">
        <v>1</v>
      </c>
      <c r="Z263" t="s">
        <v>725</v>
      </c>
      <c r="AA263">
        <v>82745</v>
      </c>
      <c r="AB263">
        <v>2147</v>
      </c>
      <c r="AD263">
        <v>0</v>
      </c>
      <c r="AE263">
        <v>0</v>
      </c>
      <c r="AF263">
        <v>231303</v>
      </c>
      <c r="AG263">
        <v>316195</v>
      </c>
    </row>
    <row r="264" spans="1:33" x14ac:dyDescent="0.25">
      <c r="A264" t="s">
        <v>251</v>
      </c>
      <c r="B264" t="s">
        <v>250</v>
      </c>
      <c r="C264" t="s">
        <v>253</v>
      </c>
      <c r="D264" t="s">
        <v>255</v>
      </c>
      <c r="E264">
        <v>2010</v>
      </c>
      <c r="F264" t="s">
        <v>250</v>
      </c>
      <c r="G264" t="s">
        <v>262</v>
      </c>
      <c r="H264" t="s">
        <v>256</v>
      </c>
      <c r="I264" t="s">
        <v>257</v>
      </c>
      <c r="J264" t="s">
        <v>258</v>
      </c>
      <c r="K264" t="s">
        <v>259</v>
      </c>
      <c r="L264" t="s">
        <v>283</v>
      </c>
      <c r="M264" t="s">
        <v>250</v>
      </c>
      <c r="N264" t="s">
        <v>256</v>
      </c>
      <c r="O264" t="s">
        <v>257</v>
      </c>
      <c r="P264" t="s">
        <v>855</v>
      </c>
      <c r="Q264" t="s">
        <v>1181</v>
      </c>
      <c r="R264">
        <v>2010</v>
      </c>
      <c r="S264" t="s">
        <v>1182</v>
      </c>
      <c r="T264" t="s">
        <v>1182</v>
      </c>
      <c r="V264" t="s">
        <v>269</v>
      </c>
      <c r="W264" t="s">
        <v>289</v>
      </c>
      <c r="Y264">
        <v>1</v>
      </c>
      <c r="AA264">
        <v>0</v>
      </c>
      <c r="AB264">
        <v>0</v>
      </c>
      <c r="AD264">
        <v>0</v>
      </c>
      <c r="AE264">
        <v>0</v>
      </c>
      <c r="AF264">
        <v>100308</v>
      </c>
      <c r="AG264">
        <v>100308</v>
      </c>
    </row>
    <row r="265" spans="1:33" x14ac:dyDescent="0.25">
      <c r="A265" t="s">
        <v>251</v>
      </c>
      <c r="B265" t="s">
        <v>250</v>
      </c>
      <c r="C265" t="s">
        <v>253</v>
      </c>
      <c r="D265" t="s">
        <v>255</v>
      </c>
      <c r="E265">
        <v>2010</v>
      </c>
      <c r="F265" t="s">
        <v>250</v>
      </c>
      <c r="G265" t="s">
        <v>262</v>
      </c>
      <c r="H265" t="s">
        <v>256</v>
      </c>
      <c r="I265" t="s">
        <v>257</v>
      </c>
      <c r="J265" t="s">
        <v>258</v>
      </c>
      <c r="K265" t="s">
        <v>259</v>
      </c>
      <c r="L265" t="s">
        <v>283</v>
      </c>
      <c r="M265" t="s">
        <v>739</v>
      </c>
      <c r="N265" t="s">
        <v>256</v>
      </c>
      <c r="O265" t="s">
        <v>257</v>
      </c>
      <c r="P265" t="s">
        <v>953</v>
      </c>
      <c r="Q265" t="s">
        <v>1183</v>
      </c>
      <c r="R265">
        <v>2011</v>
      </c>
      <c r="S265" t="s">
        <v>1184</v>
      </c>
      <c r="T265" t="s">
        <v>1184</v>
      </c>
      <c r="V265" t="s">
        <v>269</v>
      </c>
      <c r="W265" t="s">
        <v>289</v>
      </c>
      <c r="Y265">
        <v>1</v>
      </c>
      <c r="AA265">
        <v>0</v>
      </c>
      <c r="AB265">
        <v>0</v>
      </c>
      <c r="AD265">
        <v>0</v>
      </c>
      <c r="AE265">
        <v>0</v>
      </c>
      <c r="AF265">
        <v>262321</v>
      </c>
      <c r="AG265">
        <v>262321</v>
      </c>
    </row>
    <row r="266" spans="1:33" x14ac:dyDescent="0.25">
      <c r="A266" t="s">
        <v>251</v>
      </c>
      <c r="B266" t="s">
        <v>250</v>
      </c>
      <c r="C266" t="s">
        <v>253</v>
      </c>
      <c r="D266" t="s">
        <v>255</v>
      </c>
      <c r="E266">
        <v>2010</v>
      </c>
      <c r="F266" t="s">
        <v>1185</v>
      </c>
      <c r="G266" t="s">
        <v>262</v>
      </c>
      <c r="H266" t="s">
        <v>256</v>
      </c>
      <c r="I266" t="s">
        <v>257</v>
      </c>
      <c r="J266" t="s">
        <v>258</v>
      </c>
      <c r="K266" t="s">
        <v>259</v>
      </c>
      <c r="L266" t="s">
        <v>283</v>
      </c>
      <c r="M266" t="s">
        <v>1186</v>
      </c>
      <c r="N266" t="s">
        <v>256</v>
      </c>
      <c r="O266" t="s">
        <v>257</v>
      </c>
      <c r="P266" t="s">
        <v>290</v>
      </c>
      <c r="Q266" t="s">
        <v>1187</v>
      </c>
      <c r="R266">
        <v>2011</v>
      </c>
      <c r="S266" t="s">
        <v>431</v>
      </c>
      <c r="T266" t="s">
        <v>431</v>
      </c>
      <c r="U266">
        <v>6.1</v>
      </c>
      <c r="V266" t="s">
        <v>292</v>
      </c>
      <c r="W266" t="s">
        <v>289</v>
      </c>
      <c r="Y266">
        <v>1</v>
      </c>
      <c r="AA266">
        <v>0</v>
      </c>
      <c r="AB266">
        <v>0</v>
      </c>
      <c r="AD266">
        <v>0</v>
      </c>
      <c r="AE266">
        <v>0</v>
      </c>
      <c r="AF266">
        <v>40172</v>
      </c>
      <c r="AG266">
        <v>40172</v>
      </c>
    </row>
    <row r="267" spans="1:33" x14ac:dyDescent="0.25">
      <c r="A267" t="s">
        <v>251</v>
      </c>
      <c r="B267" t="s">
        <v>250</v>
      </c>
      <c r="C267" t="s">
        <v>253</v>
      </c>
      <c r="D267" t="s">
        <v>255</v>
      </c>
      <c r="E267">
        <v>2010</v>
      </c>
      <c r="F267" t="s">
        <v>250</v>
      </c>
      <c r="G267" t="s">
        <v>262</v>
      </c>
      <c r="H267" t="s">
        <v>256</v>
      </c>
      <c r="I267" t="s">
        <v>257</v>
      </c>
      <c r="J267" t="s">
        <v>258</v>
      </c>
      <c r="K267" t="s">
        <v>259</v>
      </c>
      <c r="L267" t="s">
        <v>283</v>
      </c>
      <c r="M267" t="s">
        <v>854</v>
      </c>
      <c r="N267" t="s">
        <v>256</v>
      </c>
      <c r="O267" t="s">
        <v>257</v>
      </c>
      <c r="P267" t="s">
        <v>953</v>
      </c>
      <c r="Q267" t="s">
        <v>1188</v>
      </c>
      <c r="R267">
        <v>2011</v>
      </c>
      <c r="S267" t="s">
        <v>1189</v>
      </c>
      <c r="T267" t="s">
        <v>1189</v>
      </c>
      <c r="V267" t="s">
        <v>269</v>
      </c>
      <c r="W267" t="s">
        <v>289</v>
      </c>
      <c r="Y267">
        <v>1</v>
      </c>
      <c r="AA267">
        <v>0</v>
      </c>
      <c r="AB267">
        <v>0</v>
      </c>
      <c r="AD267">
        <v>0</v>
      </c>
      <c r="AE267">
        <v>0</v>
      </c>
      <c r="AF267">
        <v>358162</v>
      </c>
      <c r="AG267">
        <v>358162</v>
      </c>
    </row>
    <row r="268" spans="1:33" x14ac:dyDescent="0.25">
      <c r="A268" t="s">
        <v>251</v>
      </c>
      <c r="B268" t="s">
        <v>250</v>
      </c>
      <c r="C268" t="s">
        <v>253</v>
      </c>
      <c r="D268" t="s">
        <v>255</v>
      </c>
      <c r="E268">
        <v>2011</v>
      </c>
      <c r="F268" t="s">
        <v>250</v>
      </c>
      <c r="G268" t="s">
        <v>262</v>
      </c>
      <c r="H268" t="s">
        <v>256</v>
      </c>
      <c r="I268" t="s">
        <v>257</v>
      </c>
      <c r="J268" t="s">
        <v>258</v>
      </c>
      <c r="K268" t="s">
        <v>259</v>
      </c>
      <c r="L268" t="s">
        <v>283</v>
      </c>
      <c r="M268" t="s">
        <v>250</v>
      </c>
      <c r="N268" t="s">
        <v>256</v>
      </c>
      <c r="O268" t="s">
        <v>257</v>
      </c>
      <c r="P268" t="s">
        <v>290</v>
      </c>
      <c r="Q268" t="s">
        <v>454</v>
      </c>
      <c r="R268">
        <v>2012</v>
      </c>
      <c r="S268" t="s">
        <v>455</v>
      </c>
      <c r="T268" t="s">
        <v>455</v>
      </c>
      <c r="U268">
        <v>5.23</v>
      </c>
      <c r="V268" t="s">
        <v>292</v>
      </c>
      <c r="W268" t="s">
        <v>289</v>
      </c>
      <c r="Y268">
        <v>1</v>
      </c>
      <c r="Z268" t="s">
        <v>725</v>
      </c>
      <c r="AA268">
        <v>75333</v>
      </c>
      <c r="AB268">
        <v>39</v>
      </c>
      <c r="AD268">
        <v>0</v>
      </c>
      <c r="AE268">
        <v>0</v>
      </c>
      <c r="AF268">
        <v>240731</v>
      </c>
      <c r="AG268">
        <v>316103</v>
      </c>
    </row>
    <row r="269" spans="1:33" x14ac:dyDescent="0.25">
      <c r="A269" t="s">
        <v>251</v>
      </c>
      <c r="B269" t="s">
        <v>250</v>
      </c>
      <c r="C269" t="s">
        <v>253</v>
      </c>
      <c r="D269" t="s">
        <v>255</v>
      </c>
      <c r="E269">
        <v>2011</v>
      </c>
      <c r="F269" t="s">
        <v>250</v>
      </c>
      <c r="G269" t="s">
        <v>262</v>
      </c>
      <c r="H269" t="s">
        <v>256</v>
      </c>
      <c r="I269" t="s">
        <v>257</v>
      </c>
      <c r="J269" t="s">
        <v>258</v>
      </c>
      <c r="K269" t="s">
        <v>259</v>
      </c>
      <c r="L269" t="s">
        <v>283</v>
      </c>
      <c r="M269" t="s">
        <v>250</v>
      </c>
      <c r="N269" t="s">
        <v>256</v>
      </c>
      <c r="O269" t="s">
        <v>257</v>
      </c>
      <c r="P269" t="s">
        <v>290</v>
      </c>
      <c r="Q269" t="s">
        <v>456</v>
      </c>
      <c r="R269">
        <v>2012</v>
      </c>
      <c r="S269" t="s">
        <v>457</v>
      </c>
      <c r="T269" t="s">
        <v>457</v>
      </c>
      <c r="U269">
        <v>5.36</v>
      </c>
      <c r="V269" t="s">
        <v>292</v>
      </c>
      <c r="W269" t="s">
        <v>289</v>
      </c>
      <c r="Y269">
        <v>1</v>
      </c>
      <c r="Z269" t="s">
        <v>725</v>
      </c>
      <c r="AA269">
        <v>75493</v>
      </c>
      <c r="AB269">
        <v>0</v>
      </c>
      <c r="AD269">
        <v>0</v>
      </c>
      <c r="AE269">
        <v>0</v>
      </c>
      <c r="AF269">
        <v>232977</v>
      </c>
      <c r="AG269">
        <v>308470</v>
      </c>
    </row>
    <row r="270" spans="1:33" x14ac:dyDescent="0.25">
      <c r="A270" t="s">
        <v>251</v>
      </c>
      <c r="B270" t="s">
        <v>250</v>
      </c>
      <c r="C270" t="s">
        <v>253</v>
      </c>
      <c r="D270" t="s">
        <v>255</v>
      </c>
      <c r="E270">
        <v>2011</v>
      </c>
      <c r="F270" t="s">
        <v>250</v>
      </c>
      <c r="G270" t="s">
        <v>262</v>
      </c>
      <c r="H270" t="s">
        <v>256</v>
      </c>
      <c r="I270" t="s">
        <v>257</v>
      </c>
      <c r="J270" t="s">
        <v>258</v>
      </c>
      <c r="K270" t="s">
        <v>259</v>
      </c>
      <c r="L270" t="s">
        <v>260</v>
      </c>
      <c r="M270" t="s">
        <v>261</v>
      </c>
      <c r="N270" t="s">
        <v>256</v>
      </c>
      <c r="O270" t="s">
        <v>257</v>
      </c>
      <c r="P270" t="s">
        <v>264</v>
      </c>
      <c r="Q270" t="s">
        <v>445</v>
      </c>
      <c r="R270">
        <v>2012</v>
      </c>
      <c r="S270" t="s">
        <v>446</v>
      </c>
      <c r="T270" t="s">
        <v>446</v>
      </c>
      <c r="U270">
        <v>7.18</v>
      </c>
      <c r="V270" t="s">
        <v>269</v>
      </c>
      <c r="W270" t="s">
        <v>289</v>
      </c>
      <c r="Y270">
        <v>1</v>
      </c>
      <c r="Z270" t="s">
        <v>725</v>
      </c>
      <c r="AA270">
        <v>24910</v>
      </c>
      <c r="AB270">
        <v>186</v>
      </c>
      <c r="AD270">
        <v>0</v>
      </c>
      <c r="AE270">
        <v>0</v>
      </c>
      <c r="AF270">
        <v>465344</v>
      </c>
      <c r="AG270">
        <v>490440</v>
      </c>
    </row>
    <row r="271" spans="1:33" x14ac:dyDescent="0.25">
      <c r="A271" t="s">
        <v>251</v>
      </c>
      <c r="B271" t="s">
        <v>250</v>
      </c>
      <c r="C271" t="s">
        <v>253</v>
      </c>
      <c r="D271" t="s">
        <v>255</v>
      </c>
      <c r="E271">
        <v>2011</v>
      </c>
      <c r="F271" t="s">
        <v>250</v>
      </c>
      <c r="G271" t="s">
        <v>262</v>
      </c>
      <c r="H271" t="s">
        <v>256</v>
      </c>
      <c r="I271" t="s">
        <v>257</v>
      </c>
      <c r="J271" t="s">
        <v>258</v>
      </c>
      <c r="K271" t="s">
        <v>259</v>
      </c>
      <c r="L271" t="s">
        <v>260</v>
      </c>
      <c r="M271" t="s">
        <v>261</v>
      </c>
      <c r="N271" t="s">
        <v>256</v>
      </c>
      <c r="O271" t="s">
        <v>257</v>
      </c>
      <c r="P271" t="s">
        <v>264</v>
      </c>
      <c r="Q271" t="s">
        <v>447</v>
      </c>
      <c r="R271">
        <v>2012</v>
      </c>
      <c r="S271" t="s">
        <v>448</v>
      </c>
      <c r="T271" t="s">
        <v>448</v>
      </c>
      <c r="U271">
        <v>7.37</v>
      </c>
      <c r="V271" t="s">
        <v>269</v>
      </c>
      <c r="W271" t="s">
        <v>289</v>
      </c>
      <c r="Y271">
        <v>1</v>
      </c>
      <c r="Z271" t="s">
        <v>725</v>
      </c>
      <c r="AA271">
        <v>23768</v>
      </c>
      <c r="AB271">
        <v>1204</v>
      </c>
      <c r="AD271">
        <v>0</v>
      </c>
      <c r="AE271">
        <v>0</v>
      </c>
      <c r="AF271">
        <v>218612</v>
      </c>
      <c r="AG271">
        <v>243584</v>
      </c>
    </row>
    <row r="272" spans="1:33" x14ac:dyDescent="0.25">
      <c r="A272" t="s">
        <v>251</v>
      </c>
      <c r="B272" t="s">
        <v>250</v>
      </c>
      <c r="C272" t="s">
        <v>253</v>
      </c>
      <c r="D272" t="s">
        <v>255</v>
      </c>
      <c r="E272">
        <v>2011</v>
      </c>
      <c r="F272" t="s">
        <v>250</v>
      </c>
      <c r="G272" t="s">
        <v>262</v>
      </c>
      <c r="H272" t="s">
        <v>256</v>
      </c>
      <c r="I272" t="s">
        <v>257</v>
      </c>
      <c r="J272" t="s">
        <v>258</v>
      </c>
      <c r="K272" t="s">
        <v>259</v>
      </c>
      <c r="L272" t="s">
        <v>283</v>
      </c>
      <c r="M272" t="s">
        <v>399</v>
      </c>
      <c r="P272" t="s">
        <v>290</v>
      </c>
      <c r="Q272" t="s">
        <v>451</v>
      </c>
      <c r="R272">
        <v>2012</v>
      </c>
      <c r="S272" t="s">
        <v>452</v>
      </c>
      <c r="T272" t="s">
        <v>452</v>
      </c>
      <c r="U272">
        <v>5.09</v>
      </c>
      <c r="V272" t="s">
        <v>269</v>
      </c>
      <c r="W272" t="s">
        <v>289</v>
      </c>
      <c r="X272" t="s">
        <v>453</v>
      </c>
      <c r="Y272">
        <v>1</v>
      </c>
      <c r="Z272" t="s">
        <v>725</v>
      </c>
      <c r="AA272">
        <v>24602</v>
      </c>
      <c r="AB272">
        <v>541</v>
      </c>
      <c r="AD272">
        <v>0</v>
      </c>
      <c r="AE272">
        <v>0</v>
      </c>
      <c r="AF272">
        <v>145149</v>
      </c>
      <c r="AG272">
        <v>170292</v>
      </c>
    </row>
    <row r="273" spans="1:33" x14ac:dyDescent="0.25">
      <c r="A273" t="s">
        <v>251</v>
      </c>
      <c r="B273" t="s">
        <v>250</v>
      </c>
      <c r="C273" t="s">
        <v>253</v>
      </c>
      <c r="D273" t="s">
        <v>255</v>
      </c>
      <c r="E273">
        <v>2011</v>
      </c>
      <c r="F273" t="s">
        <v>250</v>
      </c>
      <c r="G273" t="s">
        <v>262</v>
      </c>
      <c r="H273" t="s">
        <v>256</v>
      </c>
      <c r="I273" t="s">
        <v>257</v>
      </c>
      <c r="J273" t="s">
        <v>258</v>
      </c>
      <c r="K273" t="s">
        <v>259</v>
      </c>
      <c r="L273" t="s">
        <v>260</v>
      </c>
      <c r="M273" t="s">
        <v>261</v>
      </c>
      <c r="N273" t="s">
        <v>256</v>
      </c>
      <c r="O273" t="s">
        <v>257</v>
      </c>
      <c r="P273" t="s">
        <v>264</v>
      </c>
      <c r="Q273" t="s">
        <v>449</v>
      </c>
      <c r="R273">
        <v>2012</v>
      </c>
      <c r="S273" t="s">
        <v>450</v>
      </c>
      <c r="T273" t="s">
        <v>450</v>
      </c>
      <c r="U273">
        <v>5.44</v>
      </c>
      <c r="V273" t="s">
        <v>269</v>
      </c>
      <c r="W273" t="s">
        <v>289</v>
      </c>
      <c r="Y273">
        <v>1</v>
      </c>
      <c r="Z273" t="s">
        <v>725</v>
      </c>
      <c r="AA273">
        <v>24587</v>
      </c>
      <c r="AB273">
        <v>0</v>
      </c>
      <c r="AD273">
        <v>0</v>
      </c>
      <c r="AE273">
        <v>0</v>
      </c>
      <c r="AF273">
        <v>141909</v>
      </c>
      <c r="AG273">
        <v>166496</v>
      </c>
    </row>
    <row r="274" spans="1:33" x14ac:dyDescent="0.25">
      <c r="A274" t="s">
        <v>251</v>
      </c>
      <c r="B274" t="s">
        <v>250</v>
      </c>
      <c r="C274" t="s">
        <v>253</v>
      </c>
      <c r="D274" t="s">
        <v>255</v>
      </c>
      <c r="E274">
        <v>2011</v>
      </c>
      <c r="F274" t="s">
        <v>250</v>
      </c>
      <c r="G274" t="s">
        <v>262</v>
      </c>
      <c r="H274" t="s">
        <v>256</v>
      </c>
      <c r="I274" t="s">
        <v>257</v>
      </c>
      <c r="J274" t="s">
        <v>258</v>
      </c>
      <c r="K274" t="s">
        <v>259</v>
      </c>
      <c r="L274" t="s">
        <v>283</v>
      </c>
      <c r="M274" t="s">
        <v>250</v>
      </c>
      <c r="N274" t="s">
        <v>256</v>
      </c>
      <c r="O274" t="s">
        <v>257</v>
      </c>
      <c r="P274" t="s">
        <v>290</v>
      </c>
      <c r="Q274" t="s">
        <v>458</v>
      </c>
      <c r="R274">
        <v>2012</v>
      </c>
      <c r="S274" t="s">
        <v>459</v>
      </c>
      <c r="T274" t="s">
        <v>459</v>
      </c>
      <c r="U274">
        <v>5.29</v>
      </c>
      <c r="V274" t="s">
        <v>292</v>
      </c>
      <c r="W274" t="s">
        <v>289</v>
      </c>
      <c r="Y274">
        <v>1</v>
      </c>
      <c r="Z274" t="s">
        <v>725</v>
      </c>
      <c r="AA274">
        <v>45887</v>
      </c>
      <c r="AB274">
        <v>1447</v>
      </c>
      <c r="AD274">
        <v>0</v>
      </c>
      <c r="AE274">
        <v>0</v>
      </c>
      <c r="AF274">
        <v>152054</v>
      </c>
      <c r="AG274">
        <v>199388</v>
      </c>
    </row>
    <row r="275" spans="1:33" x14ac:dyDescent="0.25">
      <c r="A275" t="s">
        <v>251</v>
      </c>
      <c r="B275" t="s">
        <v>250</v>
      </c>
      <c r="C275" t="s">
        <v>253</v>
      </c>
      <c r="D275" t="s">
        <v>255</v>
      </c>
      <c r="E275">
        <v>2011</v>
      </c>
      <c r="F275" t="s">
        <v>250</v>
      </c>
      <c r="G275" t="s">
        <v>262</v>
      </c>
      <c r="H275" t="s">
        <v>256</v>
      </c>
      <c r="I275" t="s">
        <v>257</v>
      </c>
      <c r="J275" t="s">
        <v>258</v>
      </c>
      <c r="K275" t="s">
        <v>259</v>
      </c>
      <c r="L275" t="s">
        <v>283</v>
      </c>
      <c r="M275" t="s">
        <v>250</v>
      </c>
      <c r="N275" t="s">
        <v>256</v>
      </c>
      <c r="O275" t="s">
        <v>257</v>
      </c>
      <c r="P275" t="s">
        <v>290</v>
      </c>
      <c r="Q275" t="s">
        <v>460</v>
      </c>
      <c r="R275">
        <v>2012</v>
      </c>
      <c r="S275" t="s">
        <v>459</v>
      </c>
      <c r="T275" t="s">
        <v>459</v>
      </c>
      <c r="U275">
        <v>5.07</v>
      </c>
      <c r="V275" t="s">
        <v>292</v>
      </c>
      <c r="W275" t="s">
        <v>289</v>
      </c>
      <c r="Y275">
        <v>1</v>
      </c>
      <c r="Z275" t="s">
        <v>725</v>
      </c>
      <c r="AA275">
        <v>50877</v>
      </c>
      <c r="AB275">
        <v>56</v>
      </c>
      <c r="AD275">
        <v>0</v>
      </c>
      <c r="AE275">
        <v>0</v>
      </c>
      <c r="AF275">
        <v>159965</v>
      </c>
      <c r="AG275">
        <v>210898</v>
      </c>
    </row>
    <row r="276" spans="1:33" x14ac:dyDescent="0.25">
      <c r="A276" t="s">
        <v>251</v>
      </c>
      <c r="B276" t="s">
        <v>250</v>
      </c>
      <c r="C276" t="s">
        <v>253</v>
      </c>
      <c r="D276" t="s">
        <v>255</v>
      </c>
      <c r="E276">
        <v>2011</v>
      </c>
      <c r="F276" t="s">
        <v>250</v>
      </c>
      <c r="G276" t="s">
        <v>262</v>
      </c>
      <c r="H276" t="s">
        <v>256</v>
      </c>
      <c r="I276" t="s">
        <v>257</v>
      </c>
      <c r="J276" t="s">
        <v>258</v>
      </c>
      <c r="K276" t="s">
        <v>259</v>
      </c>
      <c r="L276" t="s">
        <v>283</v>
      </c>
      <c r="M276" t="s">
        <v>250</v>
      </c>
      <c r="N276" t="s">
        <v>256</v>
      </c>
      <c r="O276" t="s">
        <v>257</v>
      </c>
      <c r="P276" t="s">
        <v>290</v>
      </c>
      <c r="Q276" t="s">
        <v>461</v>
      </c>
      <c r="R276">
        <v>2012</v>
      </c>
      <c r="S276" t="s">
        <v>462</v>
      </c>
      <c r="T276" t="s">
        <v>462</v>
      </c>
      <c r="U276">
        <v>5.19</v>
      </c>
      <c r="V276" t="s">
        <v>292</v>
      </c>
      <c r="W276" t="s">
        <v>289</v>
      </c>
      <c r="Y276">
        <v>1</v>
      </c>
      <c r="Z276" t="s">
        <v>725</v>
      </c>
      <c r="AA276">
        <v>50015</v>
      </c>
      <c r="AB276">
        <v>0</v>
      </c>
      <c r="AD276">
        <v>0</v>
      </c>
      <c r="AE276">
        <v>0</v>
      </c>
      <c r="AF276">
        <v>152052</v>
      </c>
      <c r="AG276">
        <v>202067</v>
      </c>
    </row>
    <row r="277" spans="1:33" x14ac:dyDescent="0.25">
      <c r="A277" t="s">
        <v>251</v>
      </c>
      <c r="B277" t="s">
        <v>250</v>
      </c>
      <c r="C277" t="s">
        <v>253</v>
      </c>
      <c r="D277" t="s">
        <v>255</v>
      </c>
      <c r="E277">
        <v>2011</v>
      </c>
      <c r="F277" t="s">
        <v>250</v>
      </c>
      <c r="G277" t="s">
        <v>262</v>
      </c>
      <c r="H277" t="s">
        <v>256</v>
      </c>
      <c r="I277" t="s">
        <v>257</v>
      </c>
      <c r="J277" t="s">
        <v>258</v>
      </c>
      <c r="K277" t="s">
        <v>259</v>
      </c>
      <c r="L277" t="s">
        <v>283</v>
      </c>
      <c r="M277" t="s">
        <v>250</v>
      </c>
      <c r="N277" t="s">
        <v>256</v>
      </c>
      <c r="O277" t="s">
        <v>257</v>
      </c>
      <c r="P277" t="s">
        <v>290</v>
      </c>
      <c r="Q277" t="s">
        <v>463</v>
      </c>
      <c r="R277">
        <v>2012</v>
      </c>
      <c r="S277" t="s">
        <v>462</v>
      </c>
      <c r="T277" t="s">
        <v>462</v>
      </c>
      <c r="U277">
        <v>5.19</v>
      </c>
      <c r="V277" t="s">
        <v>292</v>
      </c>
      <c r="W277" t="s">
        <v>289</v>
      </c>
      <c r="Y277">
        <v>1</v>
      </c>
      <c r="Z277" t="s">
        <v>725</v>
      </c>
      <c r="AA277">
        <v>50484</v>
      </c>
      <c r="AB277">
        <v>18</v>
      </c>
      <c r="AD277">
        <v>0</v>
      </c>
      <c r="AE277">
        <v>0</v>
      </c>
      <c r="AF277">
        <v>156727</v>
      </c>
      <c r="AG277">
        <v>207229</v>
      </c>
    </row>
    <row r="278" spans="1:33" x14ac:dyDescent="0.25">
      <c r="A278" t="s">
        <v>251</v>
      </c>
      <c r="B278" t="s">
        <v>250</v>
      </c>
      <c r="C278" t="s">
        <v>253</v>
      </c>
      <c r="D278" t="s">
        <v>255</v>
      </c>
      <c r="E278">
        <v>2011</v>
      </c>
      <c r="F278" t="s">
        <v>250</v>
      </c>
      <c r="G278" t="s">
        <v>262</v>
      </c>
      <c r="H278" t="s">
        <v>256</v>
      </c>
      <c r="I278" t="s">
        <v>257</v>
      </c>
      <c r="J278" t="s">
        <v>258</v>
      </c>
      <c r="K278" t="s">
        <v>259</v>
      </c>
      <c r="L278" t="s">
        <v>283</v>
      </c>
      <c r="M278" t="s">
        <v>250</v>
      </c>
      <c r="N278" t="s">
        <v>256</v>
      </c>
      <c r="O278" t="s">
        <v>257</v>
      </c>
      <c r="P278" t="s">
        <v>290</v>
      </c>
      <c r="Q278" t="s">
        <v>464</v>
      </c>
      <c r="R278">
        <v>2012</v>
      </c>
      <c r="S278" t="s">
        <v>465</v>
      </c>
      <c r="T278" t="s">
        <v>465</v>
      </c>
      <c r="U278">
        <v>5.14</v>
      </c>
      <c r="V278" t="s">
        <v>292</v>
      </c>
      <c r="W278" t="s">
        <v>289</v>
      </c>
      <c r="Y278">
        <v>1</v>
      </c>
      <c r="Z278" t="s">
        <v>725</v>
      </c>
      <c r="AA278">
        <v>49718</v>
      </c>
      <c r="AB278">
        <v>32</v>
      </c>
      <c r="AD278">
        <v>0</v>
      </c>
      <c r="AE278">
        <v>0</v>
      </c>
      <c r="AF278">
        <v>156771</v>
      </c>
      <c r="AG278">
        <v>206521</v>
      </c>
    </row>
    <row r="279" spans="1:33" x14ac:dyDescent="0.25">
      <c r="A279" t="s">
        <v>251</v>
      </c>
      <c r="B279" t="s">
        <v>250</v>
      </c>
      <c r="C279" t="s">
        <v>253</v>
      </c>
      <c r="D279" t="s">
        <v>255</v>
      </c>
      <c r="E279">
        <v>2011</v>
      </c>
      <c r="F279" t="s">
        <v>250</v>
      </c>
      <c r="G279" t="s">
        <v>262</v>
      </c>
      <c r="H279" t="s">
        <v>256</v>
      </c>
      <c r="I279" t="s">
        <v>257</v>
      </c>
      <c r="J279" t="s">
        <v>258</v>
      </c>
      <c r="K279" t="s">
        <v>259</v>
      </c>
      <c r="L279" t="s">
        <v>283</v>
      </c>
      <c r="M279" t="s">
        <v>250</v>
      </c>
      <c r="N279" t="s">
        <v>256</v>
      </c>
      <c r="O279" t="s">
        <v>257</v>
      </c>
      <c r="P279" t="s">
        <v>290</v>
      </c>
      <c r="Q279" t="s">
        <v>466</v>
      </c>
      <c r="R279">
        <v>2012</v>
      </c>
      <c r="S279" t="s">
        <v>467</v>
      </c>
      <c r="T279" t="s">
        <v>467</v>
      </c>
      <c r="U279">
        <v>5.0999999999999996</v>
      </c>
      <c r="V279" t="s">
        <v>292</v>
      </c>
      <c r="W279" t="s">
        <v>289</v>
      </c>
      <c r="Y279">
        <v>1</v>
      </c>
      <c r="Z279" t="s">
        <v>725</v>
      </c>
      <c r="AA279">
        <v>49179</v>
      </c>
      <c r="AB279">
        <v>1155</v>
      </c>
      <c r="AD279">
        <v>0</v>
      </c>
      <c r="AE279">
        <v>0</v>
      </c>
      <c r="AF279">
        <v>156770</v>
      </c>
      <c r="AG279">
        <v>207104</v>
      </c>
    </row>
    <row r="280" spans="1:33" x14ac:dyDescent="0.25">
      <c r="A280" t="s">
        <v>251</v>
      </c>
      <c r="B280" t="s">
        <v>250</v>
      </c>
      <c r="C280" t="s">
        <v>253</v>
      </c>
      <c r="D280" t="s">
        <v>255</v>
      </c>
      <c r="E280">
        <v>2011</v>
      </c>
      <c r="F280" t="s">
        <v>250</v>
      </c>
      <c r="G280" t="s">
        <v>262</v>
      </c>
      <c r="H280" t="s">
        <v>256</v>
      </c>
      <c r="I280" t="s">
        <v>257</v>
      </c>
      <c r="J280" t="s">
        <v>258</v>
      </c>
      <c r="K280" t="s">
        <v>259</v>
      </c>
      <c r="L280" t="s">
        <v>283</v>
      </c>
      <c r="M280" t="s">
        <v>250</v>
      </c>
      <c r="N280" t="s">
        <v>256</v>
      </c>
      <c r="O280" t="s">
        <v>257</v>
      </c>
      <c r="P280" t="s">
        <v>290</v>
      </c>
      <c r="Q280" t="s">
        <v>468</v>
      </c>
      <c r="R280">
        <v>2012</v>
      </c>
      <c r="S280" t="s">
        <v>467</v>
      </c>
      <c r="T280" t="s">
        <v>467</v>
      </c>
      <c r="U280">
        <v>5.0999999999999996</v>
      </c>
      <c r="V280" t="s">
        <v>292</v>
      </c>
      <c r="W280" t="s">
        <v>289</v>
      </c>
      <c r="Y280">
        <v>1</v>
      </c>
      <c r="Z280" t="s">
        <v>725</v>
      </c>
      <c r="AA280">
        <v>25385</v>
      </c>
      <c r="AB280">
        <v>0</v>
      </c>
      <c r="AD280">
        <v>0</v>
      </c>
      <c r="AE280">
        <v>0</v>
      </c>
      <c r="AF280">
        <v>79063</v>
      </c>
      <c r="AG280">
        <v>104448</v>
      </c>
    </row>
    <row r="281" spans="1:33" x14ac:dyDescent="0.25">
      <c r="A281" t="s">
        <v>251</v>
      </c>
      <c r="B281" t="s">
        <v>250</v>
      </c>
      <c r="C281" t="s">
        <v>253</v>
      </c>
      <c r="D281" t="s">
        <v>255</v>
      </c>
      <c r="E281">
        <v>2011</v>
      </c>
      <c r="F281" t="s">
        <v>250</v>
      </c>
      <c r="G281" t="s">
        <v>262</v>
      </c>
      <c r="H281" t="s">
        <v>256</v>
      </c>
      <c r="I281" t="s">
        <v>257</v>
      </c>
      <c r="J281" t="s">
        <v>258</v>
      </c>
      <c r="K281" t="s">
        <v>259</v>
      </c>
      <c r="L281" t="s">
        <v>283</v>
      </c>
      <c r="M281" t="s">
        <v>854</v>
      </c>
      <c r="N281" t="s">
        <v>256</v>
      </c>
      <c r="O281" t="s">
        <v>257</v>
      </c>
      <c r="P281" t="s">
        <v>953</v>
      </c>
      <c r="Q281" t="s">
        <v>1190</v>
      </c>
      <c r="R281">
        <v>2012</v>
      </c>
      <c r="S281" t="s">
        <v>1191</v>
      </c>
      <c r="T281" t="s">
        <v>1191</v>
      </c>
      <c r="V281" t="s">
        <v>269</v>
      </c>
      <c r="W281" t="s">
        <v>289</v>
      </c>
      <c r="X281" t="s">
        <v>1192</v>
      </c>
      <c r="Y281">
        <v>1</v>
      </c>
      <c r="AA281">
        <v>0</v>
      </c>
      <c r="AB281">
        <v>0</v>
      </c>
      <c r="AD281">
        <v>0</v>
      </c>
      <c r="AE281">
        <v>0</v>
      </c>
      <c r="AF281">
        <v>50435</v>
      </c>
      <c r="AG281">
        <v>50435</v>
      </c>
    </row>
    <row r="282" spans="1:33" x14ac:dyDescent="0.25">
      <c r="A282" t="s">
        <v>251</v>
      </c>
      <c r="B282" t="s">
        <v>250</v>
      </c>
      <c r="C282" t="s">
        <v>253</v>
      </c>
      <c r="D282" t="s">
        <v>255</v>
      </c>
      <c r="E282">
        <v>2011</v>
      </c>
      <c r="F282" t="s">
        <v>250</v>
      </c>
      <c r="G282" t="s">
        <v>262</v>
      </c>
      <c r="H282" t="s">
        <v>256</v>
      </c>
      <c r="I282" t="s">
        <v>257</v>
      </c>
      <c r="J282" t="s">
        <v>258</v>
      </c>
      <c r="K282" t="s">
        <v>259</v>
      </c>
      <c r="L282" t="s">
        <v>283</v>
      </c>
      <c r="M282" t="s">
        <v>854</v>
      </c>
      <c r="N282" t="s">
        <v>256</v>
      </c>
      <c r="O282" t="s">
        <v>257</v>
      </c>
      <c r="P282" t="s">
        <v>953</v>
      </c>
      <c r="Q282" t="s">
        <v>1193</v>
      </c>
      <c r="R282">
        <v>2012</v>
      </c>
      <c r="S282" t="s">
        <v>1194</v>
      </c>
      <c r="T282" t="s">
        <v>1194</v>
      </c>
      <c r="V282" t="s">
        <v>269</v>
      </c>
      <c r="W282" t="s">
        <v>289</v>
      </c>
      <c r="Y282">
        <v>1</v>
      </c>
      <c r="AA282">
        <v>0</v>
      </c>
      <c r="AB282">
        <v>0</v>
      </c>
      <c r="AD282">
        <v>0</v>
      </c>
      <c r="AE282">
        <v>0</v>
      </c>
      <c r="AF282">
        <v>322217</v>
      </c>
      <c r="AG282">
        <v>322217</v>
      </c>
    </row>
    <row r="283" spans="1:33" x14ac:dyDescent="0.25">
      <c r="A283" t="s">
        <v>251</v>
      </c>
      <c r="B283" t="s">
        <v>250</v>
      </c>
      <c r="C283" t="s">
        <v>253</v>
      </c>
      <c r="D283" t="s">
        <v>255</v>
      </c>
      <c r="E283">
        <v>2011</v>
      </c>
      <c r="F283" t="s">
        <v>250</v>
      </c>
      <c r="G283" t="s">
        <v>262</v>
      </c>
      <c r="H283" t="s">
        <v>256</v>
      </c>
      <c r="I283" t="s">
        <v>257</v>
      </c>
      <c r="J283" t="s">
        <v>258</v>
      </c>
      <c r="K283" t="s">
        <v>259</v>
      </c>
      <c r="L283" t="s">
        <v>283</v>
      </c>
      <c r="M283" t="s">
        <v>739</v>
      </c>
      <c r="N283" t="s">
        <v>256</v>
      </c>
      <c r="O283" t="s">
        <v>257</v>
      </c>
      <c r="P283" t="s">
        <v>953</v>
      </c>
      <c r="Q283" t="s">
        <v>1195</v>
      </c>
      <c r="R283">
        <v>2012</v>
      </c>
      <c r="S283" t="s">
        <v>1194</v>
      </c>
      <c r="T283" t="s">
        <v>1194</v>
      </c>
      <c r="V283" t="s">
        <v>269</v>
      </c>
      <c r="W283" t="s">
        <v>289</v>
      </c>
      <c r="Y283">
        <v>1</v>
      </c>
      <c r="AA283">
        <v>0</v>
      </c>
      <c r="AB283">
        <v>0</v>
      </c>
      <c r="AD283">
        <v>0</v>
      </c>
      <c r="AE283">
        <v>0</v>
      </c>
      <c r="AF283">
        <v>47491</v>
      </c>
      <c r="AG283">
        <v>47491</v>
      </c>
    </row>
    <row r="284" spans="1:33" x14ac:dyDescent="0.25">
      <c r="A284" t="s">
        <v>251</v>
      </c>
      <c r="B284" t="s">
        <v>250</v>
      </c>
      <c r="C284" t="s">
        <v>253</v>
      </c>
      <c r="D284" t="s">
        <v>255</v>
      </c>
      <c r="E284">
        <v>2011</v>
      </c>
      <c r="F284" t="s">
        <v>250</v>
      </c>
      <c r="G284" t="s">
        <v>262</v>
      </c>
      <c r="H284" t="s">
        <v>256</v>
      </c>
      <c r="I284" t="s">
        <v>257</v>
      </c>
      <c r="J284" t="s">
        <v>258</v>
      </c>
      <c r="K284" t="s">
        <v>259</v>
      </c>
      <c r="L284" t="s">
        <v>283</v>
      </c>
      <c r="M284" t="s">
        <v>1196</v>
      </c>
      <c r="N284" t="s">
        <v>256</v>
      </c>
      <c r="O284" t="s">
        <v>257</v>
      </c>
      <c r="P284" t="s">
        <v>953</v>
      </c>
      <c r="Q284" t="s">
        <v>1197</v>
      </c>
      <c r="R284">
        <v>2012</v>
      </c>
      <c r="S284" t="s">
        <v>1194</v>
      </c>
      <c r="T284" t="s">
        <v>1194</v>
      </c>
      <c r="V284" t="s">
        <v>269</v>
      </c>
      <c r="W284" t="s">
        <v>289</v>
      </c>
      <c r="Y284">
        <v>1</v>
      </c>
      <c r="AA284">
        <v>0</v>
      </c>
      <c r="AB284">
        <v>0</v>
      </c>
      <c r="AD284">
        <v>0</v>
      </c>
      <c r="AE284">
        <v>0</v>
      </c>
      <c r="AF284">
        <v>475576</v>
      </c>
      <c r="AG284">
        <v>475576</v>
      </c>
    </row>
    <row r="285" spans="1:33" x14ac:dyDescent="0.25">
      <c r="A285" t="s">
        <v>251</v>
      </c>
      <c r="B285" t="s">
        <v>250</v>
      </c>
      <c r="C285" t="s">
        <v>253</v>
      </c>
      <c r="D285" t="s">
        <v>255</v>
      </c>
      <c r="E285">
        <v>2012</v>
      </c>
      <c r="F285" t="s">
        <v>250</v>
      </c>
      <c r="G285" t="s">
        <v>262</v>
      </c>
      <c r="H285" t="s">
        <v>256</v>
      </c>
      <c r="I285" t="s">
        <v>257</v>
      </c>
      <c r="J285" t="s">
        <v>258</v>
      </c>
      <c r="K285" t="s">
        <v>259</v>
      </c>
      <c r="L285" t="s">
        <v>283</v>
      </c>
      <c r="M285" t="s">
        <v>399</v>
      </c>
      <c r="P285" t="s">
        <v>290</v>
      </c>
      <c r="Q285" t="s">
        <v>477</v>
      </c>
      <c r="R285">
        <v>2013</v>
      </c>
      <c r="S285" t="s">
        <v>478</v>
      </c>
      <c r="T285" t="s">
        <v>478</v>
      </c>
      <c r="U285">
        <v>4.46</v>
      </c>
      <c r="V285" t="s">
        <v>269</v>
      </c>
      <c r="W285" t="s">
        <v>289</v>
      </c>
      <c r="Y285">
        <v>1</v>
      </c>
      <c r="Z285" t="s">
        <v>725</v>
      </c>
      <c r="AA285">
        <v>22920</v>
      </c>
      <c r="AB285">
        <v>90</v>
      </c>
      <c r="AD285">
        <v>0</v>
      </c>
      <c r="AE285">
        <v>0</v>
      </c>
      <c r="AF285">
        <v>130569</v>
      </c>
      <c r="AG285">
        <v>153579</v>
      </c>
    </row>
    <row r="286" spans="1:33" x14ac:dyDescent="0.25">
      <c r="A286" t="s">
        <v>251</v>
      </c>
      <c r="B286" t="s">
        <v>250</v>
      </c>
      <c r="C286" t="s">
        <v>253</v>
      </c>
      <c r="D286" t="s">
        <v>255</v>
      </c>
      <c r="E286">
        <v>2012</v>
      </c>
      <c r="F286" t="s">
        <v>250</v>
      </c>
      <c r="G286" t="s">
        <v>262</v>
      </c>
      <c r="H286" t="s">
        <v>256</v>
      </c>
      <c r="I286" t="s">
        <v>257</v>
      </c>
      <c r="J286" t="s">
        <v>258</v>
      </c>
      <c r="K286" t="s">
        <v>259</v>
      </c>
      <c r="L286" t="s">
        <v>283</v>
      </c>
      <c r="M286" t="s">
        <v>250</v>
      </c>
      <c r="N286" t="s">
        <v>256</v>
      </c>
      <c r="O286" t="s">
        <v>257</v>
      </c>
      <c r="P286" t="s">
        <v>290</v>
      </c>
      <c r="Q286" t="s">
        <v>479</v>
      </c>
      <c r="R286">
        <v>2013</v>
      </c>
      <c r="S286" t="s">
        <v>480</v>
      </c>
      <c r="T286" t="s">
        <v>480</v>
      </c>
      <c r="U286">
        <v>5.86</v>
      </c>
      <c r="V286" t="s">
        <v>292</v>
      </c>
      <c r="W286" t="s">
        <v>289</v>
      </c>
      <c r="Y286">
        <v>1</v>
      </c>
      <c r="Z286" t="s">
        <v>725</v>
      </c>
      <c r="AA286">
        <v>55932</v>
      </c>
      <c r="AB286">
        <v>230</v>
      </c>
      <c r="AD286">
        <v>0</v>
      </c>
      <c r="AE286">
        <v>0</v>
      </c>
      <c r="AF286">
        <v>140786</v>
      </c>
      <c r="AG286">
        <v>196948</v>
      </c>
    </row>
    <row r="287" spans="1:33" x14ac:dyDescent="0.25">
      <c r="A287" t="s">
        <v>251</v>
      </c>
      <c r="B287" t="s">
        <v>250</v>
      </c>
      <c r="C287" t="s">
        <v>253</v>
      </c>
      <c r="D287" t="s">
        <v>255</v>
      </c>
      <c r="E287">
        <v>2012</v>
      </c>
      <c r="F287" t="s">
        <v>250</v>
      </c>
      <c r="G287" t="s">
        <v>262</v>
      </c>
      <c r="H287" t="s">
        <v>256</v>
      </c>
      <c r="I287" t="s">
        <v>257</v>
      </c>
      <c r="J287" t="s">
        <v>258</v>
      </c>
      <c r="K287" t="s">
        <v>259</v>
      </c>
      <c r="L287" t="s">
        <v>283</v>
      </c>
      <c r="M287" t="s">
        <v>250</v>
      </c>
      <c r="N287" t="s">
        <v>256</v>
      </c>
      <c r="O287" t="s">
        <v>257</v>
      </c>
      <c r="P287" t="s">
        <v>290</v>
      </c>
      <c r="Q287" t="s">
        <v>481</v>
      </c>
      <c r="R287">
        <v>2013</v>
      </c>
      <c r="S287" t="s">
        <v>482</v>
      </c>
      <c r="T287" t="s">
        <v>482</v>
      </c>
      <c r="U287">
        <v>5.76</v>
      </c>
      <c r="V287" t="s">
        <v>292</v>
      </c>
      <c r="W287" t="s">
        <v>289</v>
      </c>
      <c r="Y287">
        <v>1</v>
      </c>
      <c r="Z287" t="s">
        <v>725</v>
      </c>
      <c r="AA287">
        <v>56055</v>
      </c>
      <c r="AB287">
        <v>169</v>
      </c>
      <c r="AD287">
        <v>0</v>
      </c>
      <c r="AE287">
        <v>0</v>
      </c>
      <c r="AF287">
        <v>139927</v>
      </c>
      <c r="AG287">
        <v>196151</v>
      </c>
    </row>
    <row r="288" spans="1:33" x14ac:dyDescent="0.25">
      <c r="A288" t="s">
        <v>251</v>
      </c>
      <c r="B288" t="s">
        <v>250</v>
      </c>
      <c r="C288" t="s">
        <v>253</v>
      </c>
      <c r="D288" t="s">
        <v>255</v>
      </c>
      <c r="E288">
        <v>2012</v>
      </c>
      <c r="F288" t="s">
        <v>250</v>
      </c>
      <c r="G288" t="s">
        <v>262</v>
      </c>
      <c r="H288" t="s">
        <v>256</v>
      </c>
      <c r="I288" t="s">
        <v>257</v>
      </c>
      <c r="J288" t="s">
        <v>258</v>
      </c>
      <c r="K288" t="s">
        <v>259</v>
      </c>
      <c r="L288" t="s">
        <v>283</v>
      </c>
      <c r="M288" t="s">
        <v>250</v>
      </c>
      <c r="N288" t="s">
        <v>256</v>
      </c>
      <c r="O288" t="s">
        <v>257</v>
      </c>
      <c r="P288" t="s">
        <v>290</v>
      </c>
      <c r="Q288" t="s">
        <v>483</v>
      </c>
      <c r="R288">
        <v>2013</v>
      </c>
      <c r="S288" t="s">
        <v>484</v>
      </c>
      <c r="T288" t="s">
        <v>484</v>
      </c>
      <c r="U288">
        <v>4.97</v>
      </c>
      <c r="V288" t="s">
        <v>292</v>
      </c>
      <c r="W288" t="s">
        <v>289</v>
      </c>
      <c r="Y288">
        <v>1</v>
      </c>
      <c r="Z288" t="s">
        <v>725</v>
      </c>
      <c r="AA288">
        <v>55923</v>
      </c>
      <c r="AB288">
        <v>163</v>
      </c>
      <c r="AD288">
        <v>0</v>
      </c>
      <c r="AE288">
        <v>0</v>
      </c>
      <c r="AF288">
        <v>143622</v>
      </c>
      <c r="AG288">
        <v>199708</v>
      </c>
    </row>
    <row r="289" spans="1:33" x14ac:dyDescent="0.25">
      <c r="A289" t="s">
        <v>251</v>
      </c>
      <c r="B289" t="s">
        <v>250</v>
      </c>
      <c r="C289" t="s">
        <v>253</v>
      </c>
      <c r="D289" t="s">
        <v>255</v>
      </c>
      <c r="E289">
        <v>2012</v>
      </c>
      <c r="F289" t="s">
        <v>250</v>
      </c>
      <c r="G289" t="s">
        <v>262</v>
      </c>
      <c r="H289" t="s">
        <v>256</v>
      </c>
      <c r="I289" t="s">
        <v>257</v>
      </c>
      <c r="J289" t="s">
        <v>258</v>
      </c>
      <c r="K289" t="s">
        <v>259</v>
      </c>
      <c r="L289" t="s">
        <v>283</v>
      </c>
      <c r="M289" t="s">
        <v>250</v>
      </c>
      <c r="N289" t="s">
        <v>256</v>
      </c>
      <c r="O289" t="s">
        <v>257</v>
      </c>
      <c r="P289" t="s">
        <v>290</v>
      </c>
      <c r="Q289" t="s">
        <v>485</v>
      </c>
      <c r="R289">
        <v>2013</v>
      </c>
      <c r="S289" t="s">
        <v>486</v>
      </c>
      <c r="T289" t="s">
        <v>486</v>
      </c>
      <c r="U289">
        <v>4.96</v>
      </c>
      <c r="V289" t="s">
        <v>292</v>
      </c>
      <c r="W289" t="s">
        <v>289</v>
      </c>
      <c r="Y289">
        <v>1</v>
      </c>
      <c r="Z289" t="s">
        <v>725</v>
      </c>
      <c r="AA289">
        <v>56855</v>
      </c>
      <c r="AB289">
        <v>147</v>
      </c>
      <c r="AD289">
        <v>0</v>
      </c>
      <c r="AE289">
        <v>0</v>
      </c>
      <c r="AF289">
        <v>140021</v>
      </c>
      <c r="AG289">
        <v>197023</v>
      </c>
    </row>
    <row r="290" spans="1:33" x14ac:dyDescent="0.25">
      <c r="A290" t="s">
        <v>251</v>
      </c>
      <c r="B290" t="s">
        <v>250</v>
      </c>
      <c r="C290" t="s">
        <v>253</v>
      </c>
      <c r="D290" t="s">
        <v>255</v>
      </c>
      <c r="E290">
        <v>2012</v>
      </c>
      <c r="F290" t="s">
        <v>250</v>
      </c>
      <c r="G290" t="s">
        <v>262</v>
      </c>
      <c r="H290" t="s">
        <v>256</v>
      </c>
      <c r="I290" t="s">
        <v>257</v>
      </c>
      <c r="J290" t="s">
        <v>258</v>
      </c>
      <c r="K290" t="s">
        <v>259</v>
      </c>
      <c r="L290" t="s">
        <v>283</v>
      </c>
      <c r="M290" t="s">
        <v>250</v>
      </c>
      <c r="N290" t="s">
        <v>256</v>
      </c>
      <c r="O290" t="s">
        <v>257</v>
      </c>
      <c r="P290" t="s">
        <v>290</v>
      </c>
      <c r="Q290" t="s">
        <v>487</v>
      </c>
      <c r="R290">
        <v>2013</v>
      </c>
      <c r="S290" t="s">
        <v>484</v>
      </c>
      <c r="T290" t="s">
        <v>484</v>
      </c>
      <c r="U290">
        <v>5.98</v>
      </c>
      <c r="V290" t="s">
        <v>292</v>
      </c>
      <c r="W290" t="s">
        <v>289</v>
      </c>
      <c r="Y290">
        <v>1</v>
      </c>
      <c r="Z290" t="s">
        <v>725</v>
      </c>
      <c r="AA290">
        <v>85349</v>
      </c>
      <c r="AB290">
        <v>369</v>
      </c>
      <c r="AD290">
        <v>0</v>
      </c>
      <c r="AE290">
        <v>0</v>
      </c>
      <c r="AF290">
        <v>219599</v>
      </c>
      <c r="AG290">
        <v>305317</v>
      </c>
    </row>
    <row r="291" spans="1:33" x14ac:dyDescent="0.25">
      <c r="A291" t="s">
        <v>251</v>
      </c>
      <c r="B291" t="s">
        <v>250</v>
      </c>
      <c r="C291" t="s">
        <v>253</v>
      </c>
      <c r="D291" t="s">
        <v>255</v>
      </c>
      <c r="E291">
        <v>2012</v>
      </c>
      <c r="F291" t="s">
        <v>250</v>
      </c>
      <c r="G291" t="s">
        <v>262</v>
      </c>
      <c r="H291" t="s">
        <v>256</v>
      </c>
      <c r="I291" t="s">
        <v>257</v>
      </c>
      <c r="J291" t="s">
        <v>258</v>
      </c>
      <c r="K291" t="s">
        <v>259</v>
      </c>
      <c r="L291" t="s">
        <v>283</v>
      </c>
      <c r="M291" t="s">
        <v>250</v>
      </c>
      <c r="N291" t="s">
        <v>256</v>
      </c>
      <c r="O291" t="s">
        <v>257</v>
      </c>
      <c r="P291" t="s">
        <v>290</v>
      </c>
      <c r="Q291" t="s">
        <v>488</v>
      </c>
      <c r="R291">
        <v>2013</v>
      </c>
      <c r="S291" t="s">
        <v>482</v>
      </c>
      <c r="T291" t="s">
        <v>482</v>
      </c>
      <c r="U291">
        <v>6.17</v>
      </c>
      <c r="V291" t="s">
        <v>292</v>
      </c>
      <c r="W291" t="s">
        <v>289</v>
      </c>
      <c r="Y291">
        <v>1</v>
      </c>
      <c r="Z291" t="s">
        <v>725</v>
      </c>
      <c r="AA291">
        <v>86290</v>
      </c>
      <c r="AB291">
        <v>148</v>
      </c>
      <c r="AD291">
        <v>0</v>
      </c>
      <c r="AE291">
        <v>0</v>
      </c>
      <c r="AF291">
        <v>220249</v>
      </c>
      <c r="AG291">
        <v>306687</v>
      </c>
    </row>
    <row r="292" spans="1:33" x14ac:dyDescent="0.25">
      <c r="A292" t="s">
        <v>251</v>
      </c>
      <c r="B292" t="s">
        <v>250</v>
      </c>
      <c r="C292" t="s">
        <v>253</v>
      </c>
      <c r="D292" t="s">
        <v>255</v>
      </c>
      <c r="E292">
        <v>2012</v>
      </c>
      <c r="F292" t="s">
        <v>250</v>
      </c>
      <c r="G292" t="s">
        <v>262</v>
      </c>
      <c r="H292" t="s">
        <v>256</v>
      </c>
      <c r="I292" t="s">
        <v>257</v>
      </c>
      <c r="J292" t="s">
        <v>258</v>
      </c>
      <c r="K292" t="s">
        <v>259</v>
      </c>
      <c r="L292" t="s">
        <v>260</v>
      </c>
      <c r="M292" t="s">
        <v>261</v>
      </c>
      <c r="N292" t="s">
        <v>256</v>
      </c>
      <c r="O292" t="s">
        <v>257</v>
      </c>
      <c r="P292" t="s">
        <v>264</v>
      </c>
      <c r="Q292" t="s">
        <v>469</v>
      </c>
      <c r="R292">
        <v>2013</v>
      </c>
      <c r="S292" t="s">
        <v>470</v>
      </c>
      <c r="T292" t="s">
        <v>470</v>
      </c>
      <c r="U292">
        <v>7.76</v>
      </c>
      <c r="V292" t="s">
        <v>269</v>
      </c>
      <c r="W292" t="s">
        <v>289</v>
      </c>
      <c r="Y292">
        <v>1</v>
      </c>
      <c r="Z292" t="s">
        <v>725</v>
      </c>
      <c r="AA292">
        <v>22814</v>
      </c>
      <c r="AB292">
        <v>49</v>
      </c>
      <c r="AD292">
        <v>0</v>
      </c>
      <c r="AE292">
        <v>0</v>
      </c>
      <c r="AF292">
        <v>217292</v>
      </c>
      <c r="AG292">
        <v>240155</v>
      </c>
    </row>
    <row r="293" spans="1:33" x14ac:dyDescent="0.25">
      <c r="A293" t="s">
        <v>251</v>
      </c>
      <c r="B293" t="s">
        <v>250</v>
      </c>
      <c r="C293" t="s">
        <v>253</v>
      </c>
      <c r="D293" t="s">
        <v>255</v>
      </c>
      <c r="E293">
        <v>2012</v>
      </c>
      <c r="F293" t="s">
        <v>250</v>
      </c>
      <c r="G293" t="s">
        <v>262</v>
      </c>
      <c r="H293" t="s">
        <v>256</v>
      </c>
      <c r="I293" t="s">
        <v>257</v>
      </c>
      <c r="J293" t="s">
        <v>258</v>
      </c>
      <c r="K293" t="s">
        <v>259</v>
      </c>
      <c r="L293" t="s">
        <v>283</v>
      </c>
      <c r="M293" t="s">
        <v>250</v>
      </c>
      <c r="N293" t="s">
        <v>256</v>
      </c>
      <c r="O293" t="s">
        <v>257</v>
      </c>
      <c r="P293" t="s">
        <v>290</v>
      </c>
      <c r="Q293" t="s">
        <v>489</v>
      </c>
      <c r="R293">
        <v>2013</v>
      </c>
      <c r="S293" t="s">
        <v>490</v>
      </c>
      <c r="T293" t="s">
        <v>490</v>
      </c>
      <c r="U293">
        <v>5.6</v>
      </c>
      <c r="V293" t="s">
        <v>292</v>
      </c>
      <c r="W293" t="s">
        <v>289</v>
      </c>
      <c r="Y293">
        <v>1</v>
      </c>
      <c r="Z293" t="s">
        <v>725</v>
      </c>
      <c r="AA293">
        <v>84095</v>
      </c>
      <c r="AB293">
        <v>458</v>
      </c>
      <c r="AD293">
        <v>0</v>
      </c>
      <c r="AE293">
        <v>0</v>
      </c>
      <c r="AF293">
        <v>217592</v>
      </c>
      <c r="AG293">
        <v>302145</v>
      </c>
    </row>
    <row r="294" spans="1:33" x14ac:dyDescent="0.25">
      <c r="A294" t="s">
        <v>251</v>
      </c>
      <c r="B294" t="s">
        <v>250</v>
      </c>
      <c r="C294" t="s">
        <v>253</v>
      </c>
      <c r="D294" t="s">
        <v>255</v>
      </c>
      <c r="E294">
        <v>2012</v>
      </c>
      <c r="F294" t="s">
        <v>250</v>
      </c>
      <c r="G294" t="s">
        <v>262</v>
      </c>
      <c r="H294" t="s">
        <v>256</v>
      </c>
      <c r="I294" t="s">
        <v>257</v>
      </c>
      <c r="J294" t="s">
        <v>258</v>
      </c>
      <c r="K294" t="s">
        <v>259</v>
      </c>
      <c r="L294" t="s">
        <v>260</v>
      </c>
      <c r="M294" t="s">
        <v>261</v>
      </c>
      <c r="N294" t="s">
        <v>256</v>
      </c>
      <c r="O294" t="s">
        <v>257</v>
      </c>
      <c r="P294" t="s">
        <v>264</v>
      </c>
      <c r="Q294" t="s">
        <v>471</v>
      </c>
      <c r="R294">
        <v>2013</v>
      </c>
      <c r="S294" t="s">
        <v>470</v>
      </c>
      <c r="T294" t="s">
        <v>470</v>
      </c>
      <c r="U294">
        <v>7.68</v>
      </c>
      <c r="V294" t="s">
        <v>269</v>
      </c>
      <c r="W294" t="s">
        <v>289</v>
      </c>
      <c r="Y294">
        <v>1</v>
      </c>
      <c r="Z294" t="s">
        <v>725</v>
      </c>
      <c r="AA294">
        <v>22720</v>
      </c>
      <c r="AB294">
        <v>29</v>
      </c>
      <c r="AD294">
        <v>0</v>
      </c>
      <c r="AE294">
        <v>0</v>
      </c>
      <c r="AF294">
        <v>214261</v>
      </c>
      <c r="AG294">
        <v>237010</v>
      </c>
    </row>
    <row r="295" spans="1:33" x14ac:dyDescent="0.25">
      <c r="A295" t="s">
        <v>251</v>
      </c>
      <c r="B295" t="s">
        <v>250</v>
      </c>
      <c r="C295" t="s">
        <v>253</v>
      </c>
      <c r="D295" t="s">
        <v>255</v>
      </c>
      <c r="E295">
        <v>2012</v>
      </c>
      <c r="F295" t="s">
        <v>250</v>
      </c>
      <c r="G295" t="s">
        <v>262</v>
      </c>
      <c r="H295" t="s">
        <v>256</v>
      </c>
      <c r="I295" t="s">
        <v>257</v>
      </c>
      <c r="J295" t="s">
        <v>258</v>
      </c>
      <c r="K295" t="s">
        <v>259</v>
      </c>
      <c r="L295" t="s">
        <v>260</v>
      </c>
      <c r="M295" t="s">
        <v>261</v>
      </c>
      <c r="N295" t="s">
        <v>256</v>
      </c>
      <c r="O295" t="s">
        <v>257</v>
      </c>
      <c r="P295" t="s">
        <v>264</v>
      </c>
      <c r="Q295" t="s">
        <v>472</v>
      </c>
      <c r="R295">
        <v>2013</v>
      </c>
      <c r="S295" t="s">
        <v>473</v>
      </c>
      <c r="T295" t="s">
        <v>473</v>
      </c>
      <c r="U295">
        <v>7.75</v>
      </c>
      <c r="V295" t="s">
        <v>269</v>
      </c>
      <c r="W295" t="s">
        <v>289</v>
      </c>
      <c r="Y295">
        <v>1</v>
      </c>
      <c r="Z295" t="s">
        <v>725</v>
      </c>
      <c r="AA295">
        <v>22713</v>
      </c>
      <c r="AB295">
        <v>102</v>
      </c>
      <c r="AD295">
        <v>0</v>
      </c>
      <c r="AE295">
        <v>0</v>
      </c>
      <c r="AF295">
        <v>208522</v>
      </c>
      <c r="AG295">
        <v>231337</v>
      </c>
    </row>
    <row r="296" spans="1:33" x14ac:dyDescent="0.25">
      <c r="A296" t="s">
        <v>251</v>
      </c>
      <c r="B296" t="s">
        <v>250</v>
      </c>
      <c r="C296" t="s">
        <v>253</v>
      </c>
      <c r="D296" t="s">
        <v>255</v>
      </c>
      <c r="E296">
        <v>2012</v>
      </c>
      <c r="F296" t="s">
        <v>250</v>
      </c>
      <c r="G296" t="s">
        <v>262</v>
      </c>
      <c r="H296" t="s">
        <v>256</v>
      </c>
      <c r="I296" t="s">
        <v>257</v>
      </c>
      <c r="J296" t="s">
        <v>258</v>
      </c>
      <c r="K296" t="s">
        <v>259</v>
      </c>
      <c r="L296" t="s">
        <v>283</v>
      </c>
      <c r="M296" t="s">
        <v>250</v>
      </c>
      <c r="N296" t="s">
        <v>256</v>
      </c>
      <c r="O296" t="s">
        <v>257</v>
      </c>
      <c r="P296" t="s">
        <v>290</v>
      </c>
      <c r="Q296" t="s">
        <v>491</v>
      </c>
      <c r="R296">
        <v>2013</v>
      </c>
      <c r="S296" t="s">
        <v>480</v>
      </c>
      <c r="T296" t="s">
        <v>480</v>
      </c>
      <c r="U296">
        <v>5.94</v>
      </c>
      <c r="V296" t="s">
        <v>292</v>
      </c>
      <c r="W296" t="s">
        <v>289</v>
      </c>
      <c r="Y296">
        <v>1</v>
      </c>
      <c r="Z296" t="s">
        <v>725</v>
      </c>
      <c r="AA296">
        <v>52661</v>
      </c>
      <c r="AB296">
        <v>272</v>
      </c>
      <c r="AD296">
        <v>0</v>
      </c>
      <c r="AE296">
        <v>0</v>
      </c>
      <c r="AF296">
        <v>145325</v>
      </c>
      <c r="AG296">
        <v>198258</v>
      </c>
    </row>
    <row r="297" spans="1:33" x14ac:dyDescent="0.25">
      <c r="A297" t="s">
        <v>251</v>
      </c>
      <c r="B297" t="s">
        <v>250</v>
      </c>
      <c r="C297" t="s">
        <v>253</v>
      </c>
      <c r="D297" t="s">
        <v>255</v>
      </c>
      <c r="E297">
        <v>2012</v>
      </c>
      <c r="F297" t="s">
        <v>250</v>
      </c>
      <c r="G297" t="s">
        <v>262</v>
      </c>
      <c r="H297" t="s">
        <v>256</v>
      </c>
      <c r="I297" t="s">
        <v>257</v>
      </c>
      <c r="J297" t="s">
        <v>258</v>
      </c>
      <c r="K297" t="s">
        <v>259</v>
      </c>
      <c r="L297" t="s">
        <v>260</v>
      </c>
      <c r="M297" t="s">
        <v>261</v>
      </c>
      <c r="N297" t="s">
        <v>256</v>
      </c>
      <c r="O297" t="s">
        <v>257</v>
      </c>
      <c r="P297" t="s">
        <v>264</v>
      </c>
      <c r="Q297" t="s">
        <v>474</v>
      </c>
      <c r="R297">
        <v>2013</v>
      </c>
      <c r="S297" t="s">
        <v>475</v>
      </c>
      <c r="T297" t="s">
        <v>476</v>
      </c>
      <c r="U297">
        <v>7.6</v>
      </c>
      <c r="V297" t="s">
        <v>269</v>
      </c>
      <c r="W297" t="s">
        <v>289</v>
      </c>
      <c r="Y297">
        <v>1</v>
      </c>
      <c r="Z297" t="s">
        <v>725</v>
      </c>
      <c r="AA297">
        <v>22892</v>
      </c>
      <c r="AB297">
        <v>36</v>
      </c>
      <c r="AD297">
        <v>0</v>
      </c>
      <c r="AE297">
        <v>0</v>
      </c>
      <c r="AF297">
        <v>131449</v>
      </c>
      <c r="AG297">
        <v>154377</v>
      </c>
    </row>
    <row r="298" spans="1:33" x14ac:dyDescent="0.25">
      <c r="A298" t="s">
        <v>251</v>
      </c>
      <c r="B298" t="s">
        <v>250</v>
      </c>
      <c r="C298" t="s">
        <v>253</v>
      </c>
      <c r="D298" t="s">
        <v>255</v>
      </c>
      <c r="E298">
        <v>2012</v>
      </c>
      <c r="F298" t="s">
        <v>250</v>
      </c>
      <c r="G298" t="s">
        <v>262</v>
      </c>
      <c r="H298" t="s">
        <v>256</v>
      </c>
      <c r="I298" t="s">
        <v>257</v>
      </c>
      <c r="J298" t="s">
        <v>258</v>
      </c>
      <c r="K298" t="s">
        <v>259</v>
      </c>
      <c r="L298" t="s">
        <v>1198</v>
      </c>
      <c r="M298" t="s">
        <v>882</v>
      </c>
      <c r="N298" t="s">
        <v>256</v>
      </c>
      <c r="O298" t="s">
        <v>257</v>
      </c>
      <c r="P298" t="s">
        <v>953</v>
      </c>
      <c r="Q298" t="s">
        <v>1199</v>
      </c>
      <c r="R298">
        <v>2013</v>
      </c>
      <c r="S298" t="s">
        <v>1200</v>
      </c>
      <c r="T298" t="s">
        <v>1200</v>
      </c>
      <c r="V298" t="s">
        <v>1201</v>
      </c>
      <c r="W298" t="s">
        <v>289</v>
      </c>
      <c r="Y298">
        <v>1</v>
      </c>
      <c r="AA298">
        <v>0</v>
      </c>
      <c r="AB298">
        <v>0</v>
      </c>
      <c r="AD298">
        <v>0</v>
      </c>
      <c r="AE298">
        <v>0</v>
      </c>
      <c r="AF298">
        <v>3200</v>
      </c>
      <c r="AG298">
        <v>3200</v>
      </c>
    </row>
    <row r="299" spans="1:33" x14ac:dyDescent="0.25">
      <c r="A299" t="s">
        <v>251</v>
      </c>
      <c r="B299" t="s">
        <v>250</v>
      </c>
      <c r="C299" t="s">
        <v>253</v>
      </c>
      <c r="D299" t="s">
        <v>255</v>
      </c>
      <c r="E299">
        <v>2012</v>
      </c>
      <c r="F299" t="s">
        <v>250</v>
      </c>
      <c r="G299" t="s">
        <v>262</v>
      </c>
      <c r="H299" t="s">
        <v>256</v>
      </c>
      <c r="I299" t="s">
        <v>257</v>
      </c>
      <c r="J299" t="s">
        <v>258</v>
      </c>
      <c r="K299" t="s">
        <v>259</v>
      </c>
      <c r="L299" t="s">
        <v>283</v>
      </c>
      <c r="M299" t="s">
        <v>882</v>
      </c>
      <c r="N299" t="s">
        <v>256</v>
      </c>
      <c r="O299" t="s">
        <v>257</v>
      </c>
      <c r="P299" t="s">
        <v>953</v>
      </c>
      <c r="Q299" t="s">
        <v>1202</v>
      </c>
      <c r="R299">
        <v>2013</v>
      </c>
      <c r="S299" t="s">
        <v>1200</v>
      </c>
      <c r="T299" t="s">
        <v>1200</v>
      </c>
      <c r="V299" t="s">
        <v>269</v>
      </c>
      <c r="W299" t="s">
        <v>289</v>
      </c>
      <c r="Y299">
        <v>1</v>
      </c>
      <c r="AA299">
        <v>0</v>
      </c>
      <c r="AB299">
        <v>0</v>
      </c>
      <c r="AD299">
        <v>0</v>
      </c>
      <c r="AE299">
        <v>0</v>
      </c>
      <c r="AF299">
        <v>730430</v>
      </c>
      <c r="AG299">
        <v>730430</v>
      </c>
    </row>
    <row r="300" spans="1:33" x14ac:dyDescent="0.25">
      <c r="A300" t="s">
        <v>251</v>
      </c>
      <c r="B300" t="s">
        <v>250</v>
      </c>
      <c r="C300" t="s">
        <v>253</v>
      </c>
      <c r="D300" t="s">
        <v>255</v>
      </c>
      <c r="E300">
        <v>2013</v>
      </c>
      <c r="F300" t="s">
        <v>250</v>
      </c>
      <c r="G300" t="s">
        <v>262</v>
      </c>
      <c r="H300" t="s">
        <v>256</v>
      </c>
      <c r="I300" t="s">
        <v>257</v>
      </c>
      <c r="J300" t="s">
        <v>258</v>
      </c>
      <c r="K300" t="s">
        <v>259</v>
      </c>
      <c r="L300" t="s">
        <v>283</v>
      </c>
      <c r="M300" t="s">
        <v>250</v>
      </c>
      <c r="N300" t="s">
        <v>256</v>
      </c>
      <c r="O300" t="s">
        <v>257</v>
      </c>
      <c r="P300" t="s">
        <v>290</v>
      </c>
      <c r="Q300" t="s">
        <v>501</v>
      </c>
      <c r="R300">
        <v>2014</v>
      </c>
      <c r="S300" t="s">
        <v>493</v>
      </c>
      <c r="T300" t="s">
        <v>493</v>
      </c>
      <c r="U300">
        <v>5.79</v>
      </c>
      <c r="V300" t="s">
        <v>292</v>
      </c>
      <c r="W300" t="s">
        <v>289</v>
      </c>
      <c r="Y300">
        <v>1</v>
      </c>
      <c r="Z300" t="s">
        <v>725</v>
      </c>
      <c r="AA300">
        <v>21759</v>
      </c>
      <c r="AB300">
        <v>475</v>
      </c>
      <c r="AD300">
        <v>0</v>
      </c>
      <c r="AE300">
        <v>0</v>
      </c>
      <c r="AF300">
        <v>65593</v>
      </c>
      <c r="AG300">
        <v>87827</v>
      </c>
    </row>
    <row r="301" spans="1:33" x14ac:dyDescent="0.25">
      <c r="A301" t="s">
        <v>251</v>
      </c>
      <c r="B301" t="s">
        <v>250</v>
      </c>
      <c r="C301" t="s">
        <v>253</v>
      </c>
      <c r="D301" t="s">
        <v>255</v>
      </c>
      <c r="E301">
        <v>2013</v>
      </c>
      <c r="F301" t="s">
        <v>250</v>
      </c>
      <c r="G301" t="s">
        <v>262</v>
      </c>
      <c r="H301" t="s">
        <v>256</v>
      </c>
      <c r="I301" t="s">
        <v>257</v>
      </c>
      <c r="J301" t="s">
        <v>258</v>
      </c>
      <c r="K301" t="s">
        <v>259</v>
      </c>
      <c r="L301" t="s">
        <v>283</v>
      </c>
      <c r="M301" t="s">
        <v>250</v>
      </c>
      <c r="N301" t="s">
        <v>256</v>
      </c>
      <c r="O301" t="s">
        <v>257</v>
      </c>
      <c r="P301" t="s">
        <v>290</v>
      </c>
      <c r="Q301" t="s">
        <v>502</v>
      </c>
      <c r="R301">
        <v>2014</v>
      </c>
      <c r="S301" t="s">
        <v>493</v>
      </c>
      <c r="T301" t="s">
        <v>493</v>
      </c>
      <c r="U301">
        <v>5.79</v>
      </c>
      <c r="V301" t="s">
        <v>292</v>
      </c>
      <c r="W301" t="s">
        <v>289</v>
      </c>
      <c r="Y301">
        <v>1</v>
      </c>
      <c r="Z301" t="s">
        <v>725</v>
      </c>
      <c r="AA301">
        <v>24643</v>
      </c>
      <c r="AB301">
        <v>430</v>
      </c>
      <c r="AD301">
        <v>0</v>
      </c>
      <c r="AE301">
        <v>0</v>
      </c>
      <c r="AF301">
        <v>73970</v>
      </c>
      <c r="AG301">
        <v>99043</v>
      </c>
    </row>
    <row r="302" spans="1:33" x14ac:dyDescent="0.25">
      <c r="A302" t="s">
        <v>251</v>
      </c>
      <c r="B302" t="s">
        <v>250</v>
      </c>
      <c r="C302" t="s">
        <v>253</v>
      </c>
      <c r="D302" t="s">
        <v>255</v>
      </c>
      <c r="E302">
        <v>2013</v>
      </c>
      <c r="F302" t="s">
        <v>250</v>
      </c>
      <c r="G302" t="s">
        <v>262</v>
      </c>
      <c r="H302" t="s">
        <v>256</v>
      </c>
      <c r="I302" t="s">
        <v>257</v>
      </c>
      <c r="J302" t="s">
        <v>258</v>
      </c>
      <c r="K302" t="s">
        <v>259</v>
      </c>
      <c r="L302" t="s">
        <v>283</v>
      </c>
      <c r="M302" t="s">
        <v>250</v>
      </c>
      <c r="N302" t="s">
        <v>256</v>
      </c>
      <c r="O302" t="s">
        <v>257</v>
      </c>
      <c r="P302" t="s">
        <v>290</v>
      </c>
      <c r="Q302" t="s">
        <v>503</v>
      </c>
      <c r="R302">
        <v>2014</v>
      </c>
      <c r="S302" t="s">
        <v>504</v>
      </c>
      <c r="T302" t="s">
        <v>504</v>
      </c>
      <c r="U302">
        <v>6.31</v>
      </c>
      <c r="V302" t="s">
        <v>292</v>
      </c>
      <c r="W302" t="s">
        <v>289</v>
      </c>
      <c r="Y302">
        <v>1</v>
      </c>
      <c r="Z302" t="s">
        <v>725</v>
      </c>
      <c r="AA302">
        <v>30065</v>
      </c>
      <c r="AB302">
        <v>56</v>
      </c>
      <c r="AD302">
        <v>0</v>
      </c>
      <c r="AE302">
        <v>0</v>
      </c>
      <c r="AF302">
        <v>95399</v>
      </c>
      <c r="AG302">
        <v>125520</v>
      </c>
    </row>
    <row r="303" spans="1:33" x14ac:dyDescent="0.25">
      <c r="A303" t="s">
        <v>251</v>
      </c>
      <c r="B303" t="s">
        <v>250</v>
      </c>
      <c r="C303" t="s">
        <v>253</v>
      </c>
      <c r="D303" t="s">
        <v>255</v>
      </c>
      <c r="E303">
        <v>2013</v>
      </c>
      <c r="F303" t="s">
        <v>250</v>
      </c>
      <c r="G303" t="s">
        <v>262</v>
      </c>
      <c r="H303" t="s">
        <v>256</v>
      </c>
      <c r="I303" t="s">
        <v>257</v>
      </c>
      <c r="J303" t="s">
        <v>258</v>
      </c>
      <c r="K303" t="s">
        <v>259</v>
      </c>
      <c r="L303" t="s">
        <v>283</v>
      </c>
      <c r="M303" t="s">
        <v>250</v>
      </c>
      <c r="N303" t="s">
        <v>256</v>
      </c>
      <c r="O303" t="s">
        <v>257</v>
      </c>
      <c r="P303" t="s">
        <v>290</v>
      </c>
      <c r="Q303" t="s">
        <v>505</v>
      </c>
      <c r="R303">
        <v>2014</v>
      </c>
      <c r="S303" t="s">
        <v>506</v>
      </c>
      <c r="T303" t="s">
        <v>506</v>
      </c>
      <c r="U303">
        <v>6.41</v>
      </c>
      <c r="V303" t="s">
        <v>292</v>
      </c>
      <c r="W303" t="s">
        <v>289</v>
      </c>
      <c r="Y303">
        <v>1</v>
      </c>
      <c r="Z303" t="s">
        <v>725</v>
      </c>
      <c r="AA303">
        <v>52355</v>
      </c>
      <c r="AB303">
        <v>93</v>
      </c>
      <c r="AD303">
        <v>0</v>
      </c>
      <c r="AE303">
        <v>0</v>
      </c>
      <c r="AF303">
        <v>183165</v>
      </c>
      <c r="AG303">
        <v>235613</v>
      </c>
    </row>
    <row r="304" spans="1:33" x14ac:dyDescent="0.25">
      <c r="A304" t="s">
        <v>251</v>
      </c>
      <c r="B304" t="s">
        <v>250</v>
      </c>
      <c r="C304" t="s">
        <v>253</v>
      </c>
      <c r="D304" t="s">
        <v>255</v>
      </c>
      <c r="E304">
        <v>2013</v>
      </c>
      <c r="F304" t="s">
        <v>250</v>
      </c>
      <c r="G304" t="s">
        <v>262</v>
      </c>
      <c r="H304" t="s">
        <v>256</v>
      </c>
      <c r="I304" t="s">
        <v>257</v>
      </c>
      <c r="J304" t="s">
        <v>258</v>
      </c>
      <c r="K304" t="s">
        <v>259</v>
      </c>
      <c r="L304" t="s">
        <v>283</v>
      </c>
      <c r="M304" t="s">
        <v>250</v>
      </c>
      <c r="N304" t="s">
        <v>256</v>
      </c>
      <c r="O304" t="s">
        <v>257</v>
      </c>
      <c r="P304" t="s">
        <v>290</v>
      </c>
      <c r="Q304" t="s">
        <v>507</v>
      </c>
      <c r="R304">
        <v>2014</v>
      </c>
      <c r="S304" t="s">
        <v>506</v>
      </c>
      <c r="T304" t="s">
        <v>506</v>
      </c>
      <c r="U304">
        <v>6.29</v>
      </c>
      <c r="V304" t="s">
        <v>292</v>
      </c>
      <c r="W304" t="s">
        <v>289</v>
      </c>
      <c r="Y304">
        <v>1</v>
      </c>
      <c r="Z304" t="s">
        <v>725</v>
      </c>
      <c r="AA304">
        <v>50237</v>
      </c>
      <c r="AB304">
        <v>88</v>
      </c>
      <c r="AD304">
        <v>0</v>
      </c>
      <c r="AE304">
        <v>0</v>
      </c>
      <c r="AF304">
        <v>182667</v>
      </c>
      <c r="AG304">
        <v>232992</v>
      </c>
    </row>
    <row r="305" spans="1:33" x14ac:dyDescent="0.25">
      <c r="A305" t="s">
        <v>251</v>
      </c>
      <c r="B305" t="s">
        <v>250</v>
      </c>
      <c r="C305" t="s">
        <v>253</v>
      </c>
      <c r="D305" t="s">
        <v>255</v>
      </c>
      <c r="E305">
        <v>2013</v>
      </c>
      <c r="F305" t="s">
        <v>250</v>
      </c>
      <c r="G305" t="s">
        <v>262</v>
      </c>
      <c r="H305" t="s">
        <v>256</v>
      </c>
      <c r="I305" t="s">
        <v>257</v>
      </c>
      <c r="J305" t="s">
        <v>258</v>
      </c>
      <c r="K305" t="s">
        <v>259</v>
      </c>
      <c r="L305" t="s">
        <v>283</v>
      </c>
      <c r="M305" t="s">
        <v>250</v>
      </c>
      <c r="N305" t="s">
        <v>256</v>
      </c>
      <c r="O305" t="s">
        <v>257</v>
      </c>
      <c r="P305" t="s">
        <v>290</v>
      </c>
      <c r="Q305" t="s">
        <v>508</v>
      </c>
      <c r="R305">
        <v>2014</v>
      </c>
      <c r="S305" t="s">
        <v>509</v>
      </c>
      <c r="T305" t="s">
        <v>509</v>
      </c>
      <c r="U305">
        <v>5.96</v>
      </c>
      <c r="V305" t="s">
        <v>292</v>
      </c>
      <c r="W305" t="s">
        <v>289</v>
      </c>
      <c r="Y305">
        <v>1</v>
      </c>
      <c r="Z305" t="s">
        <v>725</v>
      </c>
      <c r="AA305">
        <v>49872</v>
      </c>
      <c r="AB305">
        <v>250</v>
      </c>
      <c r="AD305">
        <v>0</v>
      </c>
      <c r="AE305">
        <v>0</v>
      </c>
      <c r="AF305">
        <v>184865</v>
      </c>
      <c r="AG305">
        <v>234987</v>
      </c>
    </row>
    <row r="306" spans="1:33" x14ac:dyDescent="0.25">
      <c r="A306" t="s">
        <v>251</v>
      </c>
      <c r="B306" t="s">
        <v>250</v>
      </c>
      <c r="C306" t="s">
        <v>253</v>
      </c>
      <c r="D306" t="s">
        <v>255</v>
      </c>
      <c r="E306">
        <v>2013</v>
      </c>
      <c r="F306" t="s">
        <v>250</v>
      </c>
      <c r="G306" t="s">
        <v>262</v>
      </c>
      <c r="H306" t="s">
        <v>256</v>
      </c>
      <c r="I306" t="s">
        <v>257</v>
      </c>
      <c r="J306" t="s">
        <v>258</v>
      </c>
      <c r="K306" t="s">
        <v>259</v>
      </c>
      <c r="L306" t="s">
        <v>283</v>
      </c>
      <c r="M306" t="s">
        <v>250</v>
      </c>
      <c r="N306" t="s">
        <v>256</v>
      </c>
      <c r="O306" t="s">
        <v>257</v>
      </c>
      <c r="P306" t="s">
        <v>290</v>
      </c>
      <c r="Q306" t="s">
        <v>510</v>
      </c>
      <c r="R306">
        <v>2014</v>
      </c>
      <c r="S306" t="s">
        <v>509</v>
      </c>
      <c r="T306" t="s">
        <v>509</v>
      </c>
      <c r="U306">
        <v>5.71</v>
      </c>
      <c r="V306" t="s">
        <v>292</v>
      </c>
      <c r="W306" t="s">
        <v>289</v>
      </c>
      <c r="Y306">
        <v>1</v>
      </c>
      <c r="Z306" t="s">
        <v>725</v>
      </c>
      <c r="AA306">
        <v>49816</v>
      </c>
      <c r="AB306">
        <v>321</v>
      </c>
      <c r="AD306">
        <v>0</v>
      </c>
      <c r="AE306">
        <v>0</v>
      </c>
      <c r="AF306">
        <v>180946</v>
      </c>
      <c r="AG306">
        <v>231083</v>
      </c>
    </row>
    <row r="307" spans="1:33" x14ac:dyDescent="0.25">
      <c r="A307" t="s">
        <v>251</v>
      </c>
      <c r="B307" t="s">
        <v>250</v>
      </c>
      <c r="C307" t="s">
        <v>253</v>
      </c>
      <c r="D307" t="s">
        <v>255</v>
      </c>
      <c r="E307">
        <v>2013</v>
      </c>
      <c r="F307" t="s">
        <v>250</v>
      </c>
      <c r="G307" t="s">
        <v>262</v>
      </c>
      <c r="H307" t="s">
        <v>256</v>
      </c>
      <c r="I307" t="s">
        <v>257</v>
      </c>
      <c r="J307" t="s">
        <v>258</v>
      </c>
      <c r="K307" t="s">
        <v>259</v>
      </c>
      <c r="L307" t="s">
        <v>283</v>
      </c>
      <c r="M307" t="s">
        <v>250</v>
      </c>
      <c r="N307" t="s">
        <v>256</v>
      </c>
      <c r="O307" t="s">
        <v>257</v>
      </c>
      <c r="P307" t="s">
        <v>290</v>
      </c>
      <c r="Q307" t="s">
        <v>511</v>
      </c>
      <c r="R307">
        <v>2014</v>
      </c>
      <c r="S307" t="s">
        <v>512</v>
      </c>
      <c r="T307" t="s">
        <v>512</v>
      </c>
      <c r="U307">
        <v>5.31</v>
      </c>
      <c r="V307" t="s">
        <v>292</v>
      </c>
      <c r="W307" t="s">
        <v>289</v>
      </c>
      <c r="Y307">
        <v>1</v>
      </c>
      <c r="Z307" t="s">
        <v>725</v>
      </c>
      <c r="AA307">
        <v>50164</v>
      </c>
      <c r="AB307">
        <v>291</v>
      </c>
      <c r="AD307">
        <v>0</v>
      </c>
      <c r="AE307">
        <v>0</v>
      </c>
      <c r="AF307">
        <v>183382</v>
      </c>
      <c r="AG307">
        <v>233837</v>
      </c>
    </row>
    <row r="308" spans="1:33" x14ac:dyDescent="0.25">
      <c r="A308" t="s">
        <v>251</v>
      </c>
      <c r="B308" t="s">
        <v>250</v>
      </c>
      <c r="C308" t="s">
        <v>253</v>
      </c>
      <c r="D308" t="s">
        <v>255</v>
      </c>
      <c r="E308">
        <v>2013</v>
      </c>
      <c r="F308" t="s">
        <v>250</v>
      </c>
      <c r="G308" t="s">
        <v>262</v>
      </c>
      <c r="H308" t="s">
        <v>256</v>
      </c>
      <c r="I308" t="s">
        <v>257</v>
      </c>
      <c r="J308" t="s">
        <v>258</v>
      </c>
      <c r="K308" t="s">
        <v>259</v>
      </c>
      <c r="L308" t="s">
        <v>283</v>
      </c>
      <c r="M308" t="s">
        <v>250</v>
      </c>
      <c r="N308" t="s">
        <v>256</v>
      </c>
      <c r="O308" t="s">
        <v>257</v>
      </c>
      <c r="P308" t="s">
        <v>290</v>
      </c>
      <c r="Q308" t="s">
        <v>513</v>
      </c>
      <c r="R308">
        <v>2014</v>
      </c>
      <c r="S308" t="s">
        <v>504</v>
      </c>
      <c r="T308" t="s">
        <v>504</v>
      </c>
      <c r="U308">
        <v>6.31</v>
      </c>
      <c r="V308" t="s">
        <v>292</v>
      </c>
      <c r="W308" t="s">
        <v>289</v>
      </c>
      <c r="Y308">
        <v>1</v>
      </c>
      <c r="Z308" t="s">
        <v>725</v>
      </c>
      <c r="AA308">
        <v>50104</v>
      </c>
      <c r="AB308">
        <v>193</v>
      </c>
      <c r="AD308">
        <v>0</v>
      </c>
      <c r="AE308">
        <v>0</v>
      </c>
      <c r="AF308">
        <v>159300</v>
      </c>
      <c r="AG308">
        <v>209597</v>
      </c>
    </row>
    <row r="309" spans="1:33" x14ac:dyDescent="0.25">
      <c r="A309" t="s">
        <v>251</v>
      </c>
      <c r="B309" t="s">
        <v>250</v>
      </c>
      <c r="C309" t="s">
        <v>253</v>
      </c>
      <c r="D309" t="s">
        <v>255</v>
      </c>
      <c r="E309">
        <v>2013</v>
      </c>
      <c r="F309" t="s">
        <v>250</v>
      </c>
      <c r="G309" t="s">
        <v>262</v>
      </c>
      <c r="H309" t="s">
        <v>256</v>
      </c>
      <c r="I309" t="s">
        <v>257</v>
      </c>
      <c r="J309" t="s">
        <v>258</v>
      </c>
      <c r="K309" t="s">
        <v>259</v>
      </c>
      <c r="L309" t="s">
        <v>283</v>
      </c>
      <c r="M309" t="s">
        <v>250</v>
      </c>
      <c r="N309" t="s">
        <v>256</v>
      </c>
      <c r="O309" t="s">
        <v>257</v>
      </c>
      <c r="P309" t="s">
        <v>290</v>
      </c>
      <c r="Q309" t="s">
        <v>514</v>
      </c>
      <c r="R309">
        <v>2014</v>
      </c>
      <c r="S309" t="s">
        <v>496</v>
      </c>
      <c r="T309" t="s">
        <v>496</v>
      </c>
      <c r="U309">
        <v>6.12</v>
      </c>
      <c r="V309" t="s">
        <v>292</v>
      </c>
      <c r="W309" t="s">
        <v>289</v>
      </c>
      <c r="Y309">
        <v>1</v>
      </c>
      <c r="Z309" t="s">
        <v>725</v>
      </c>
      <c r="AA309">
        <v>57229</v>
      </c>
      <c r="AB309">
        <v>759</v>
      </c>
      <c r="AD309">
        <v>0</v>
      </c>
      <c r="AE309">
        <v>0</v>
      </c>
      <c r="AF309">
        <v>168304</v>
      </c>
      <c r="AG309">
        <v>226292</v>
      </c>
    </row>
    <row r="310" spans="1:33" x14ac:dyDescent="0.25">
      <c r="A310" t="s">
        <v>251</v>
      </c>
      <c r="B310" t="s">
        <v>250</v>
      </c>
      <c r="C310" t="s">
        <v>253</v>
      </c>
      <c r="D310" t="s">
        <v>255</v>
      </c>
      <c r="E310">
        <v>2013</v>
      </c>
      <c r="F310" t="s">
        <v>250</v>
      </c>
      <c r="G310" t="s">
        <v>262</v>
      </c>
      <c r="H310" t="s">
        <v>256</v>
      </c>
      <c r="I310" t="s">
        <v>257</v>
      </c>
      <c r="J310" t="s">
        <v>258</v>
      </c>
      <c r="K310" t="s">
        <v>259</v>
      </c>
      <c r="L310" t="s">
        <v>283</v>
      </c>
      <c r="M310" t="s">
        <v>250</v>
      </c>
      <c r="N310" t="s">
        <v>256</v>
      </c>
      <c r="O310" t="s">
        <v>257</v>
      </c>
      <c r="P310" t="s">
        <v>290</v>
      </c>
      <c r="Q310" t="s">
        <v>515</v>
      </c>
      <c r="R310">
        <v>2014</v>
      </c>
      <c r="S310" t="s">
        <v>493</v>
      </c>
      <c r="T310" t="s">
        <v>493</v>
      </c>
      <c r="U310">
        <v>5.79</v>
      </c>
      <c r="V310" t="s">
        <v>292</v>
      </c>
      <c r="W310" t="s">
        <v>289</v>
      </c>
      <c r="Y310">
        <v>1</v>
      </c>
      <c r="Z310" t="s">
        <v>725</v>
      </c>
      <c r="AA310">
        <v>24032</v>
      </c>
      <c r="AB310">
        <v>529</v>
      </c>
      <c r="AD310">
        <v>0</v>
      </c>
      <c r="AE310">
        <v>0</v>
      </c>
      <c r="AF310">
        <v>72458</v>
      </c>
      <c r="AG310">
        <v>97019</v>
      </c>
    </row>
    <row r="311" spans="1:33" x14ac:dyDescent="0.25">
      <c r="A311" t="s">
        <v>251</v>
      </c>
      <c r="B311" t="s">
        <v>250</v>
      </c>
      <c r="C311" t="s">
        <v>253</v>
      </c>
      <c r="D311" t="s">
        <v>255</v>
      </c>
      <c r="E311">
        <v>2013</v>
      </c>
      <c r="F311" t="s">
        <v>250</v>
      </c>
      <c r="G311" t="s">
        <v>262</v>
      </c>
      <c r="H311" t="s">
        <v>256</v>
      </c>
      <c r="I311" t="s">
        <v>257</v>
      </c>
      <c r="J311" t="s">
        <v>258</v>
      </c>
      <c r="K311" t="s">
        <v>259</v>
      </c>
      <c r="L311" t="s">
        <v>283</v>
      </c>
      <c r="M311" t="s">
        <v>250</v>
      </c>
      <c r="N311" t="s">
        <v>256</v>
      </c>
      <c r="O311" t="s">
        <v>257</v>
      </c>
      <c r="P311" t="s">
        <v>290</v>
      </c>
      <c r="Q311" t="s">
        <v>516</v>
      </c>
      <c r="R311">
        <v>2014</v>
      </c>
      <c r="S311" t="s">
        <v>496</v>
      </c>
      <c r="T311" t="s">
        <v>496</v>
      </c>
      <c r="U311">
        <v>6.12</v>
      </c>
      <c r="V311" t="s">
        <v>292</v>
      </c>
      <c r="W311" t="s">
        <v>289</v>
      </c>
      <c r="Y311">
        <v>1</v>
      </c>
      <c r="Z311" t="s">
        <v>725</v>
      </c>
      <c r="AA311">
        <v>28158</v>
      </c>
      <c r="AB311">
        <v>175</v>
      </c>
      <c r="AD311">
        <v>0</v>
      </c>
      <c r="AE311">
        <v>0</v>
      </c>
      <c r="AF311">
        <v>82234</v>
      </c>
      <c r="AG311">
        <v>110567</v>
      </c>
    </row>
    <row r="312" spans="1:33" x14ac:dyDescent="0.25">
      <c r="A312" t="s">
        <v>251</v>
      </c>
      <c r="B312" t="s">
        <v>250</v>
      </c>
      <c r="C312" t="s">
        <v>253</v>
      </c>
      <c r="D312" t="s">
        <v>255</v>
      </c>
      <c r="E312">
        <v>2013</v>
      </c>
      <c r="F312" t="s">
        <v>250</v>
      </c>
      <c r="G312" t="s">
        <v>262</v>
      </c>
      <c r="H312" t="s">
        <v>256</v>
      </c>
      <c r="I312" t="s">
        <v>257</v>
      </c>
      <c r="J312" t="s">
        <v>258</v>
      </c>
      <c r="K312" t="s">
        <v>259</v>
      </c>
      <c r="L312" t="s">
        <v>260</v>
      </c>
      <c r="M312" t="s">
        <v>261</v>
      </c>
      <c r="N312" t="s">
        <v>256</v>
      </c>
      <c r="O312" t="s">
        <v>257</v>
      </c>
      <c r="P312" t="s">
        <v>264</v>
      </c>
      <c r="Q312" t="s">
        <v>492</v>
      </c>
      <c r="R312">
        <v>2014</v>
      </c>
      <c r="S312" t="s">
        <v>493</v>
      </c>
      <c r="T312" t="s">
        <v>493</v>
      </c>
      <c r="U312">
        <v>8.93</v>
      </c>
      <c r="V312" t="s">
        <v>269</v>
      </c>
      <c r="W312" t="s">
        <v>289</v>
      </c>
      <c r="Y312">
        <v>1</v>
      </c>
      <c r="Z312" t="s">
        <v>725</v>
      </c>
      <c r="AA312">
        <v>21899</v>
      </c>
      <c r="AB312">
        <v>218</v>
      </c>
      <c r="AD312">
        <v>0</v>
      </c>
      <c r="AE312">
        <v>0</v>
      </c>
      <c r="AF312">
        <v>197480</v>
      </c>
      <c r="AG312">
        <v>219597</v>
      </c>
    </row>
    <row r="313" spans="1:33" x14ac:dyDescent="0.25">
      <c r="A313" t="s">
        <v>251</v>
      </c>
      <c r="B313" t="s">
        <v>250</v>
      </c>
      <c r="C313" t="s">
        <v>253</v>
      </c>
      <c r="D313" t="s">
        <v>255</v>
      </c>
      <c r="E313">
        <v>2013</v>
      </c>
      <c r="F313" t="s">
        <v>250</v>
      </c>
      <c r="G313" t="s">
        <v>262</v>
      </c>
      <c r="H313" t="s">
        <v>256</v>
      </c>
      <c r="I313" t="s">
        <v>257</v>
      </c>
      <c r="J313" t="s">
        <v>258</v>
      </c>
      <c r="K313" t="s">
        <v>259</v>
      </c>
      <c r="L313" t="s">
        <v>260</v>
      </c>
      <c r="M313" t="s">
        <v>261</v>
      </c>
      <c r="N313" t="s">
        <v>256</v>
      </c>
      <c r="O313" t="s">
        <v>257</v>
      </c>
      <c r="P313" t="s">
        <v>264</v>
      </c>
      <c r="Q313" t="s">
        <v>494</v>
      </c>
      <c r="R313">
        <v>2014</v>
      </c>
      <c r="S313" t="s">
        <v>493</v>
      </c>
      <c r="T313" t="s">
        <v>493</v>
      </c>
      <c r="U313">
        <v>8.18</v>
      </c>
      <c r="V313" t="s">
        <v>269</v>
      </c>
      <c r="W313" t="s">
        <v>289</v>
      </c>
      <c r="Y313">
        <v>1</v>
      </c>
      <c r="Z313" t="s">
        <v>725</v>
      </c>
      <c r="AA313">
        <v>22785</v>
      </c>
      <c r="AB313">
        <v>165</v>
      </c>
      <c r="AD313">
        <v>0</v>
      </c>
      <c r="AE313">
        <v>0</v>
      </c>
      <c r="AF313">
        <v>216795</v>
      </c>
      <c r="AG313">
        <v>239745</v>
      </c>
    </row>
    <row r="314" spans="1:33" x14ac:dyDescent="0.25">
      <c r="A314" t="s">
        <v>251</v>
      </c>
      <c r="B314" t="s">
        <v>250</v>
      </c>
      <c r="C314" t="s">
        <v>253</v>
      </c>
      <c r="D314" t="s">
        <v>255</v>
      </c>
      <c r="E314">
        <v>2013</v>
      </c>
      <c r="F314" t="s">
        <v>250</v>
      </c>
      <c r="G314" t="s">
        <v>262</v>
      </c>
      <c r="H314" t="s">
        <v>256</v>
      </c>
      <c r="I314" t="s">
        <v>257</v>
      </c>
      <c r="J314" t="s">
        <v>258</v>
      </c>
      <c r="K314" t="s">
        <v>259</v>
      </c>
      <c r="L314" t="s">
        <v>260</v>
      </c>
      <c r="M314" t="s">
        <v>261</v>
      </c>
      <c r="N314" t="s">
        <v>256</v>
      </c>
      <c r="O314" t="s">
        <v>257</v>
      </c>
      <c r="P314" t="s">
        <v>264</v>
      </c>
      <c r="Q314" t="s">
        <v>495</v>
      </c>
      <c r="R314">
        <v>2014</v>
      </c>
      <c r="S314" t="s">
        <v>496</v>
      </c>
      <c r="T314" t="s">
        <v>496</v>
      </c>
      <c r="U314">
        <v>7.45</v>
      </c>
      <c r="V314" t="s">
        <v>269</v>
      </c>
      <c r="W314" t="s">
        <v>289</v>
      </c>
      <c r="Y314">
        <v>1</v>
      </c>
      <c r="Z314" t="s">
        <v>725</v>
      </c>
      <c r="AA314">
        <v>22515</v>
      </c>
      <c r="AB314">
        <v>224</v>
      </c>
      <c r="AD314">
        <v>0</v>
      </c>
      <c r="AE314">
        <v>0</v>
      </c>
      <c r="AF314">
        <v>205913</v>
      </c>
      <c r="AG314">
        <v>228652</v>
      </c>
    </row>
    <row r="315" spans="1:33" x14ac:dyDescent="0.25">
      <c r="A315" t="s">
        <v>251</v>
      </c>
      <c r="B315" t="s">
        <v>250</v>
      </c>
      <c r="C315" t="s">
        <v>253</v>
      </c>
      <c r="D315" t="s">
        <v>255</v>
      </c>
      <c r="E315">
        <v>2013</v>
      </c>
      <c r="F315" t="s">
        <v>250</v>
      </c>
      <c r="G315" t="s">
        <v>262</v>
      </c>
      <c r="H315" t="s">
        <v>256</v>
      </c>
      <c r="I315" t="s">
        <v>257</v>
      </c>
      <c r="J315" t="s">
        <v>258</v>
      </c>
      <c r="K315" t="s">
        <v>259</v>
      </c>
      <c r="L315" t="s">
        <v>283</v>
      </c>
      <c r="M315" t="s">
        <v>399</v>
      </c>
      <c r="P315" t="s">
        <v>290</v>
      </c>
      <c r="Q315" t="s">
        <v>499</v>
      </c>
      <c r="R315">
        <v>2014</v>
      </c>
      <c r="S315" t="s">
        <v>500</v>
      </c>
      <c r="T315" t="s">
        <v>500</v>
      </c>
      <c r="U315">
        <v>6.52</v>
      </c>
      <c r="V315" t="s">
        <v>269</v>
      </c>
      <c r="W315" t="s">
        <v>289</v>
      </c>
      <c r="Y315">
        <v>1</v>
      </c>
      <c r="Z315" t="s">
        <v>725</v>
      </c>
      <c r="AA315">
        <v>22309</v>
      </c>
      <c r="AB315">
        <v>350</v>
      </c>
      <c r="AD315">
        <v>0</v>
      </c>
      <c r="AE315">
        <v>0</v>
      </c>
      <c r="AF315">
        <v>178904</v>
      </c>
      <c r="AG315">
        <v>201563</v>
      </c>
    </row>
    <row r="316" spans="1:33" x14ac:dyDescent="0.25">
      <c r="A316" t="s">
        <v>251</v>
      </c>
      <c r="B316" t="s">
        <v>250</v>
      </c>
      <c r="C316" t="s">
        <v>253</v>
      </c>
      <c r="D316" t="s">
        <v>255</v>
      </c>
      <c r="E316">
        <v>2013</v>
      </c>
      <c r="F316" t="s">
        <v>250</v>
      </c>
      <c r="G316" t="s">
        <v>262</v>
      </c>
      <c r="H316" t="s">
        <v>256</v>
      </c>
      <c r="I316" t="s">
        <v>257</v>
      </c>
      <c r="J316" t="s">
        <v>258</v>
      </c>
      <c r="K316" t="s">
        <v>259</v>
      </c>
      <c r="L316" t="s">
        <v>260</v>
      </c>
      <c r="M316" t="s">
        <v>261</v>
      </c>
      <c r="N316" t="s">
        <v>256</v>
      </c>
      <c r="O316" t="s">
        <v>257</v>
      </c>
      <c r="P316" t="s">
        <v>264</v>
      </c>
      <c r="Q316" t="s">
        <v>497</v>
      </c>
      <c r="R316">
        <v>2014</v>
      </c>
      <c r="S316" t="s">
        <v>498</v>
      </c>
      <c r="T316" t="s">
        <v>498</v>
      </c>
      <c r="U316">
        <v>6.93</v>
      </c>
      <c r="V316" t="s">
        <v>269</v>
      </c>
      <c r="W316" t="s">
        <v>289</v>
      </c>
      <c r="Y316">
        <v>1</v>
      </c>
      <c r="Z316" t="s">
        <v>725</v>
      </c>
      <c r="AA316">
        <v>22476</v>
      </c>
      <c r="AB316">
        <v>242</v>
      </c>
      <c r="AD316">
        <v>0</v>
      </c>
      <c r="AE316">
        <v>0</v>
      </c>
      <c r="AF316">
        <v>166822</v>
      </c>
      <c r="AG316">
        <v>189540</v>
      </c>
    </row>
    <row r="317" spans="1:33" x14ac:dyDescent="0.25">
      <c r="A317" t="s">
        <v>251</v>
      </c>
      <c r="B317" t="s">
        <v>250</v>
      </c>
      <c r="C317" t="s">
        <v>253</v>
      </c>
      <c r="D317" t="s">
        <v>255</v>
      </c>
      <c r="E317">
        <v>2013</v>
      </c>
      <c r="F317" t="s">
        <v>250</v>
      </c>
      <c r="G317" t="s">
        <v>262</v>
      </c>
      <c r="H317" t="s">
        <v>256</v>
      </c>
      <c r="I317" t="s">
        <v>257</v>
      </c>
      <c r="J317" t="s">
        <v>258</v>
      </c>
      <c r="K317" t="s">
        <v>259</v>
      </c>
      <c r="L317" t="s">
        <v>283</v>
      </c>
      <c r="M317" t="s">
        <v>882</v>
      </c>
      <c r="N317" t="s">
        <v>256</v>
      </c>
      <c r="O317" t="s">
        <v>257</v>
      </c>
      <c r="P317" t="s">
        <v>953</v>
      </c>
      <c r="Q317" t="s">
        <v>1203</v>
      </c>
      <c r="R317">
        <v>2014</v>
      </c>
      <c r="S317" t="s">
        <v>1204</v>
      </c>
      <c r="T317" t="s">
        <v>1204</v>
      </c>
      <c r="V317" t="s">
        <v>269</v>
      </c>
      <c r="W317" t="s">
        <v>289</v>
      </c>
      <c r="Y317">
        <v>1</v>
      </c>
      <c r="AA317">
        <v>0</v>
      </c>
      <c r="AB317">
        <v>0</v>
      </c>
      <c r="AD317">
        <v>0</v>
      </c>
      <c r="AE317">
        <v>0</v>
      </c>
      <c r="AF317">
        <v>739612</v>
      </c>
      <c r="AG317">
        <v>739612</v>
      </c>
    </row>
    <row r="318" spans="1:33" x14ac:dyDescent="0.25">
      <c r="A318" t="s">
        <v>251</v>
      </c>
      <c r="B318" t="s">
        <v>250</v>
      </c>
      <c r="C318" t="s">
        <v>253</v>
      </c>
      <c r="D318" t="s">
        <v>255</v>
      </c>
      <c r="E318">
        <v>2014</v>
      </c>
      <c r="F318" t="s">
        <v>250</v>
      </c>
      <c r="G318" t="s">
        <v>262</v>
      </c>
      <c r="H318" t="s">
        <v>256</v>
      </c>
      <c r="I318" t="s">
        <v>257</v>
      </c>
      <c r="J318" t="s">
        <v>258</v>
      </c>
      <c r="K318" t="s">
        <v>259</v>
      </c>
      <c r="L318" t="s">
        <v>283</v>
      </c>
      <c r="M318" t="s">
        <v>250</v>
      </c>
      <c r="N318" t="s">
        <v>256</v>
      </c>
      <c r="O318" t="s">
        <v>257</v>
      </c>
      <c r="P318" t="s">
        <v>290</v>
      </c>
      <c r="Q318" t="s">
        <v>526</v>
      </c>
      <c r="R318">
        <v>2015</v>
      </c>
      <c r="S318" t="s">
        <v>527</v>
      </c>
      <c r="T318" t="s">
        <v>527</v>
      </c>
      <c r="U318">
        <v>6.75</v>
      </c>
      <c r="V318" t="s">
        <v>292</v>
      </c>
      <c r="W318" t="s">
        <v>289</v>
      </c>
      <c r="Y318">
        <v>1</v>
      </c>
      <c r="Z318" t="s">
        <v>725</v>
      </c>
      <c r="AA318">
        <v>66558</v>
      </c>
      <c r="AB318">
        <v>453</v>
      </c>
      <c r="AD318">
        <v>0</v>
      </c>
      <c r="AE318">
        <v>0</v>
      </c>
      <c r="AF318">
        <v>194933</v>
      </c>
      <c r="AG318">
        <v>261944</v>
      </c>
    </row>
    <row r="319" spans="1:33" x14ac:dyDescent="0.25">
      <c r="A319" t="s">
        <v>251</v>
      </c>
      <c r="B319" t="s">
        <v>250</v>
      </c>
      <c r="C319" t="s">
        <v>253</v>
      </c>
      <c r="D319" t="s">
        <v>255</v>
      </c>
      <c r="E319">
        <v>2014</v>
      </c>
      <c r="F319" t="s">
        <v>250</v>
      </c>
      <c r="G319" t="s">
        <v>262</v>
      </c>
      <c r="H319" t="s">
        <v>256</v>
      </c>
      <c r="I319" t="s">
        <v>257</v>
      </c>
      <c r="J319" t="s">
        <v>258</v>
      </c>
      <c r="K319" t="s">
        <v>259</v>
      </c>
      <c r="L319" t="s">
        <v>283</v>
      </c>
      <c r="M319" t="s">
        <v>250</v>
      </c>
      <c r="N319" t="s">
        <v>256</v>
      </c>
      <c r="O319" t="s">
        <v>257</v>
      </c>
      <c r="P319" t="s">
        <v>290</v>
      </c>
      <c r="Q319" t="s">
        <v>528</v>
      </c>
      <c r="R319">
        <v>2015</v>
      </c>
      <c r="S319" t="s">
        <v>518</v>
      </c>
      <c r="T319" t="s">
        <v>518</v>
      </c>
      <c r="U319">
        <v>6.95</v>
      </c>
      <c r="V319" t="s">
        <v>292</v>
      </c>
      <c r="W319" t="s">
        <v>289</v>
      </c>
      <c r="Y319">
        <v>1</v>
      </c>
      <c r="Z319" t="s">
        <v>725</v>
      </c>
      <c r="AA319">
        <v>73626</v>
      </c>
      <c r="AB319">
        <v>763</v>
      </c>
      <c r="AD319">
        <v>0</v>
      </c>
      <c r="AE319">
        <v>0</v>
      </c>
      <c r="AF319">
        <v>237993</v>
      </c>
      <c r="AG319">
        <v>312382</v>
      </c>
    </row>
    <row r="320" spans="1:33" x14ac:dyDescent="0.25">
      <c r="A320" t="s">
        <v>251</v>
      </c>
      <c r="B320" t="s">
        <v>250</v>
      </c>
      <c r="C320" t="s">
        <v>253</v>
      </c>
      <c r="D320" t="s">
        <v>255</v>
      </c>
      <c r="E320">
        <v>2014</v>
      </c>
      <c r="F320" t="s">
        <v>250</v>
      </c>
      <c r="G320" t="s">
        <v>262</v>
      </c>
      <c r="H320" t="s">
        <v>256</v>
      </c>
      <c r="I320" t="s">
        <v>257</v>
      </c>
      <c r="J320" t="s">
        <v>258</v>
      </c>
      <c r="K320" t="s">
        <v>259</v>
      </c>
      <c r="L320" t="s">
        <v>283</v>
      </c>
      <c r="M320" t="s">
        <v>250</v>
      </c>
      <c r="N320" t="s">
        <v>256</v>
      </c>
      <c r="O320" t="s">
        <v>257</v>
      </c>
      <c r="P320" t="s">
        <v>290</v>
      </c>
      <c r="Q320" t="s">
        <v>529</v>
      </c>
      <c r="R320">
        <v>2015</v>
      </c>
      <c r="S320" t="s">
        <v>520</v>
      </c>
      <c r="T320" t="s">
        <v>520</v>
      </c>
      <c r="U320">
        <v>6.04</v>
      </c>
      <c r="V320" t="s">
        <v>292</v>
      </c>
      <c r="W320" t="s">
        <v>289</v>
      </c>
      <c r="Y320">
        <v>1</v>
      </c>
      <c r="Z320" t="s">
        <v>725</v>
      </c>
      <c r="AA320">
        <v>73410</v>
      </c>
      <c r="AB320">
        <v>933</v>
      </c>
      <c r="AD320">
        <v>0</v>
      </c>
      <c r="AE320">
        <v>0</v>
      </c>
      <c r="AF320">
        <v>235520</v>
      </c>
      <c r="AG320">
        <v>309863</v>
      </c>
    </row>
    <row r="321" spans="1:33" x14ac:dyDescent="0.25">
      <c r="A321" t="s">
        <v>251</v>
      </c>
      <c r="B321" t="s">
        <v>250</v>
      </c>
      <c r="C321" t="s">
        <v>253</v>
      </c>
      <c r="D321" t="s">
        <v>255</v>
      </c>
      <c r="E321">
        <v>2014</v>
      </c>
      <c r="F321" t="s">
        <v>250</v>
      </c>
      <c r="G321" t="s">
        <v>262</v>
      </c>
      <c r="H321" t="s">
        <v>256</v>
      </c>
      <c r="I321" t="s">
        <v>257</v>
      </c>
      <c r="J321" t="s">
        <v>258</v>
      </c>
      <c r="K321" t="s">
        <v>259</v>
      </c>
      <c r="L321" t="s">
        <v>283</v>
      </c>
      <c r="M321" t="s">
        <v>250</v>
      </c>
      <c r="N321" t="s">
        <v>256</v>
      </c>
      <c r="O321" t="s">
        <v>257</v>
      </c>
      <c r="P321" t="s">
        <v>290</v>
      </c>
      <c r="Q321" t="s">
        <v>530</v>
      </c>
      <c r="R321">
        <v>2015</v>
      </c>
      <c r="S321" t="s">
        <v>531</v>
      </c>
      <c r="T321" t="s">
        <v>531</v>
      </c>
      <c r="U321">
        <v>6.15</v>
      </c>
      <c r="V321" t="s">
        <v>292</v>
      </c>
      <c r="W321" t="s">
        <v>289</v>
      </c>
      <c r="Y321">
        <v>1</v>
      </c>
      <c r="Z321" t="s">
        <v>725</v>
      </c>
      <c r="AA321">
        <v>74165</v>
      </c>
      <c r="AB321">
        <v>723</v>
      </c>
      <c r="AD321">
        <v>0</v>
      </c>
      <c r="AE321">
        <v>0</v>
      </c>
      <c r="AF321">
        <v>131238</v>
      </c>
      <c r="AG321">
        <v>206126</v>
      </c>
    </row>
    <row r="322" spans="1:33" x14ac:dyDescent="0.25">
      <c r="A322" t="s">
        <v>251</v>
      </c>
      <c r="B322" t="s">
        <v>250</v>
      </c>
      <c r="C322" t="s">
        <v>253</v>
      </c>
      <c r="D322" t="s">
        <v>255</v>
      </c>
      <c r="E322">
        <v>2014</v>
      </c>
      <c r="F322" t="s">
        <v>250</v>
      </c>
      <c r="G322" t="s">
        <v>262</v>
      </c>
      <c r="H322" t="s">
        <v>256</v>
      </c>
      <c r="I322" t="s">
        <v>257</v>
      </c>
      <c r="J322" t="s">
        <v>258</v>
      </c>
      <c r="K322" t="s">
        <v>259</v>
      </c>
      <c r="L322" t="s">
        <v>283</v>
      </c>
      <c r="M322" t="s">
        <v>250</v>
      </c>
      <c r="N322" t="s">
        <v>256</v>
      </c>
      <c r="O322" t="s">
        <v>257</v>
      </c>
      <c r="P322" t="s">
        <v>290</v>
      </c>
      <c r="Q322" t="s">
        <v>532</v>
      </c>
      <c r="R322">
        <v>2015</v>
      </c>
      <c r="S322" t="s">
        <v>531</v>
      </c>
      <c r="T322" t="s">
        <v>531</v>
      </c>
      <c r="U322">
        <v>5.78</v>
      </c>
      <c r="V322" t="s">
        <v>292</v>
      </c>
      <c r="W322" t="s">
        <v>289</v>
      </c>
      <c r="Y322">
        <v>1</v>
      </c>
      <c r="Z322" t="s">
        <v>725</v>
      </c>
      <c r="AA322">
        <v>73992</v>
      </c>
      <c r="AB322">
        <v>278</v>
      </c>
      <c r="AD322">
        <v>0</v>
      </c>
      <c r="AE322">
        <v>0</v>
      </c>
      <c r="AF322">
        <v>130014</v>
      </c>
      <c r="AG322">
        <v>204284</v>
      </c>
    </row>
    <row r="323" spans="1:33" x14ac:dyDescent="0.25">
      <c r="A323" t="s">
        <v>251</v>
      </c>
      <c r="B323" t="s">
        <v>250</v>
      </c>
      <c r="C323" t="s">
        <v>253</v>
      </c>
      <c r="D323" t="s">
        <v>255</v>
      </c>
      <c r="E323">
        <v>2014</v>
      </c>
      <c r="F323" t="s">
        <v>250</v>
      </c>
      <c r="G323" t="s">
        <v>262</v>
      </c>
      <c r="H323" t="s">
        <v>256</v>
      </c>
      <c r="I323" t="s">
        <v>257</v>
      </c>
      <c r="J323" t="s">
        <v>258</v>
      </c>
      <c r="K323" t="s">
        <v>259</v>
      </c>
      <c r="L323" t="s">
        <v>283</v>
      </c>
      <c r="M323" t="s">
        <v>284</v>
      </c>
      <c r="N323" t="s">
        <v>256</v>
      </c>
      <c r="O323" t="s">
        <v>257</v>
      </c>
      <c r="P323" t="s">
        <v>286</v>
      </c>
      <c r="Q323" t="s">
        <v>523</v>
      </c>
      <c r="R323">
        <v>2015</v>
      </c>
      <c r="S323" t="s">
        <v>524</v>
      </c>
      <c r="T323" t="s">
        <v>524</v>
      </c>
      <c r="U323">
        <v>3.44</v>
      </c>
      <c r="V323" t="s">
        <v>269</v>
      </c>
      <c r="W323" t="s">
        <v>289</v>
      </c>
      <c r="X323" t="s">
        <v>525</v>
      </c>
      <c r="Y323">
        <v>1</v>
      </c>
      <c r="Z323" t="s">
        <v>725</v>
      </c>
      <c r="AA323">
        <v>43599</v>
      </c>
      <c r="AB323">
        <v>31</v>
      </c>
      <c r="AD323">
        <v>0</v>
      </c>
      <c r="AE323">
        <v>0</v>
      </c>
      <c r="AF323">
        <v>173973</v>
      </c>
      <c r="AG323">
        <v>217603</v>
      </c>
    </row>
    <row r="324" spans="1:33" x14ac:dyDescent="0.25">
      <c r="A324" t="s">
        <v>251</v>
      </c>
      <c r="B324" t="s">
        <v>250</v>
      </c>
      <c r="C324" t="s">
        <v>253</v>
      </c>
      <c r="D324" t="s">
        <v>255</v>
      </c>
      <c r="E324">
        <v>2014</v>
      </c>
      <c r="F324" t="s">
        <v>250</v>
      </c>
      <c r="G324" t="s">
        <v>262</v>
      </c>
      <c r="H324" t="s">
        <v>256</v>
      </c>
      <c r="I324" t="s">
        <v>257</v>
      </c>
      <c r="J324" t="s">
        <v>258</v>
      </c>
      <c r="K324" t="s">
        <v>259</v>
      </c>
      <c r="L324" t="s">
        <v>283</v>
      </c>
      <c r="M324" t="s">
        <v>250</v>
      </c>
      <c r="N324" t="s">
        <v>256</v>
      </c>
      <c r="O324" t="s">
        <v>257</v>
      </c>
      <c r="P324" t="s">
        <v>290</v>
      </c>
      <c r="Q324" t="s">
        <v>538</v>
      </c>
      <c r="R324">
        <v>2015</v>
      </c>
      <c r="S324" t="s">
        <v>539</v>
      </c>
      <c r="T324" t="s">
        <v>539</v>
      </c>
      <c r="U324">
        <v>5.41</v>
      </c>
      <c r="V324" t="s">
        <v>292</v>
      </c>
      <c r="W324" t="s">
        <v>289</v>
      </c>
      <c r="Y324">
        <v>1</v>
      </c>
      <c r="Z324" t="s">
        <v>725</v>
      </c>
      <c r="AA324">
        <v>108737</v>
      </c>
      <c r="AB324">
        <v>615</v>
      </c>
      <c r="AD324">
        <v>0</v>
      </c>
      <c r="AE324">
        <v>0</v>
      </c>
      <c r="AF324">
        <v>285619</v>
      </c>
      <c r="AG324">
        <v>394971</v>
      </c>
    </row>
    <row r="325" spans="1:33" x14ac:dyDescent="0.25">
      <c r="A325" t="s">
        <v>251</v>
      </c>
      <c r="B325" t="s">
        <v>250</v>
      </c>
      <c r="C325" t="s">
        <v>253</v>
      </c>
      <c r="D325" t="s">
        <v>255</v>
      </c>
      <c r="E325">
        <v>2014</v>
      </c>
      <c r="F325" t="s">
        <v>250</v>
      </c>
      <c r="G325" t="s">
        <v>262</v>
      </c>
      <c r="H325" t="s">
        <v>256</v>
      </c>
      <c r="I325" t="s">
        <v>257</v>
      </c>
      <c r="J325" t="s">
        <v>258</v>
      </c>
      <c r="K325" t="s">
        <v>259</v>
      </c>
      <c r="L325" t="s">
        <v>283</v>
      </c>
      <c r="M325" t="s">
        <v>250</v>
      </c>
      <c r="N325" t="s">
        <v>256</v>
      </c>
      <c r="O325" t="s">
        <v>257</v>
      </c>
      <c r="P325" t="s">
        <v>290</v>
      </c>
      <c r="Q325" t="s">
        <v>533</v>
      </c>
      <c r="R325">
        <v>2015</v>
      </c>
      <c r="S325" t="s">
        <v>534</v>
      </c>
      <c r="T325" t="s">
        <v>534</v>
      </c>
      <c r="U325">
        <v>10.5</v>
      </c>
      <c r="V325" t="s">
        <v>269</v>
      </c>
      <c r="W325" t="s">
        <v>289</v>
      </c>
      <c r="X325" t="s">
        <v>535</v>
      </c>
      <c r="Y325">
        <v>1</v>
      </c>
      <c r="Z325" t="s">
        <v>725</v>
      </c>
      <c r="AA325">
        <v>27602</v>
      </c>
      <c r="AB325">
        <v>112</v>
      </c>
      <c r="AD325">
        <v>0</v>
      </c>
      <c r="AE325">
        <v>0</v>
      </c>
      <c r="AF325">
        <v>33556</v>
      </c>
      <c r="AG325">
        <v>61270</v>
      </c>
    </row>
    <row r="326" spans="1:33" x14ac:dyDescent="0.25">
      <c r="A326" t="s">
        <v>251</v>
      </c>
      <c r="B326" t="s">
        <v>250</v>
      </c>
      <c r="C326" t="s">
        <v>253</v>
      </c>
      <c r="D326" t="s">
        <v>255</v>
      </c>
      <c r="E326">
        <v>2014</v>
      </c>
      <c r="F326" t="s">
        <v>250</v>
      </c>
      <c r="G326" t="s">
        <v>262</v>
      </c>
      <c r="H326" t="s">
        <v>256</v>
      </c>
      <c r="I326" t="s">
        <v>257</v>
      </c>
      <c r="J326" t="s">
        <v>258</v>
      </c>
      <c r="K326" t="s">
        <v>259</v>
      </c>
      <c r="L326" t="s">
        <v>283</v>
      </c>
      <c r="M326" t="s">
        <v>250</v>
      </c>
      <c r="N326" t="s">
        <v>256</v>
      </c>
      <c r="O326" t="s">
        <v>257</v>
      </c>
      <c r="P326" t="s">
        <v>290</v>
      </c>
      <c r="Q326" t="s">
        <v>536</v>
      </c>
      <c r="R326">
        <v>2015</v>
      </c>
      <c r="S326" t="s">
        <v>534</v>
      </c>
      <c r="T326" t="s">
        <v>534</v>
      </c>
      <c r="U326">
        <v>10.5</v>
      </c>
      <c r="V326" t="s">
        <v>269</v>
      </c>
      <c r="W326" t="s">
        <v>289</v>
      </c>
      <c r="X326" t="s">
        <v>535</v>
      </c>
      <c r="Y326">
        <v>1</v>
      </c>
      <c r="Z326" t="s">
        <v>725</v>
      </c>
      <c r="AA326">
        <v>28323</v>
      </c>
      <c r="AB326">
        <v>114</v>
      </c>
      <c r="AD326">
        <v>0</v>
      </c>
      <c r="AE326">
        <v>0</v>
      </c>
      <c r="AF326">
        <v>34432</v>
      </c>
      <c r="AG326">
        <v>62869</v>
      </c>
    </row>
    <row r="327" spans="1:33" x14ac:dyDescent="0.25">
      <c r="A327" t="s">
        <v>251</v>
      </c>
      <c r="B327" t="s">
        <v>250</v>
      </c>
      <c r="C327" t="s">
        <v>253</v>
      </c>
      <c r="D327" t="s">
        <v>255</v>
      </c>
      <c r="E327">
        <v>2014</v>
      </c>
      <c r="F327" t="s">
        <v>250</v>
      </c>
      <c r="G327" t="s">
        <v>262</v>
      </c>
      <c r="H327" t="s">
        <v>256</v>
      </c>
      <c r="I327" t="s">
        <v>257</v>
      </c>
      <c r="J327" t="s">
        <v>258</v>
      </c>
      <c r="K327" t="s">
        <v>259</v>
      </c>
      <c r="L327" t="s">
        <v>283</v>
      </c>
      <c r="M327" t="s">
        <v>250</v>
      </c>
      <c r="N327" t="s">
        <v>256</v>
      </c>
      <c r="O327" t="s">
        <v>257</v>
      </c>
      <c r="P327" t="s">
        <v>290</v>
      </c>
      <c r="Q327" t="s">
        <v>537</v>
      </c>
      <c r="R327">
        <v>2015</v>
      </c>
      <c r="S327" t="s">
        <v>534</v>
      </c>
      <c r="T327" t="s">
        <v>534</v>
      </c>
      <c r="U327">
        <v>10.5</v>
      </c>
      <c r="V327" t="s">
        <v>269</v>
      </c>
      <c r="W327" t="s">
        <v>289</v>
      </c>
      <c r="X327" t="s">
        <v>535</v>
      </c>
      <c r="Y327">
        <v>1</v>
      </c>
      <c r="Z327" t="s">
        <v>725</v>
      </c>
      <c r="AA327">
        <v>28562</v>
      </c>
      <c r="AB327">
        <v>115</v>
      </c>
      <c r="AD327">
        <v>0</v>
      </c>
      <c r="AE327">
        <v>0</v>
      </c>
      <c r="AF327">
        <v>34722</v>
      </c>
      <c r="AG327">
        <v>63399</v>
      </c>
    </row>
    <row r="328" spans="1:33" x14ac:dyDescent="0.25">
      <c r="A328" t="s">
        <v>251</v>
      </c>
      <c r="B328" t="s">
        <v>250</v>
      </c>
      <c r="C328" t="s">
        <v>253</v>
      </c>
      <c r="D328" t="s">
        <v>255</v>
      </c>
      <c r="E328">
        <v>2014</v>
      </c>
      <c r="F328" t="s">
        <v>250</v>
      </c>
      <c r="G328" t="s">
        <v>262</v>
      </c>
      <c r="H328" t="s">
        <v>256</v>
      </c>
      <c r="I328" t="s">
        <v>257</v>
      </c>
      <c r="J328" t="s">
        <v>258</v>
      </c>
      <c r="K328" t="s">
        <v>259</v>
      </c>
      <c r="L328" t="s">
        <v>260</v>
      </c>
      <c r="M328" t="s">
        <v>261</v>
      </c>
      <c r="N328" t="s">
        <v>256</v>
      </c>
      <c r="O328" t="s">
        <v>257</v>
      </c>
      <c r="P328" t="s">
        <v>264</v>
      </c>
      <c r="Q328" t="s">
        <v>517</v>
      </c>
      <c r="R328">
        <v>2015</v>
      </c>
      <c r="S328" t="s">
        <v>518</v>
      </c>
      <c r="T328" t="s">
        <v>518</v>
      </c>
      <c r="U328">
        <v>9.6199999999999992</v>
      </c>
      <c r="V328" t="s">
        <v>269</v>
      </c>
      <c r="W328" t="s">
        <v>289</v>
      </c>
      <c r="Y328">
        <v>1</v>
      </c>
      <c r="Z328" t="s">
        <v>725</v>
      </c>
      <c r="AA328">
        <v>19526</v>
      </c>
      <c r="AB328">
        <v>233</v>
      </c>
      <c r="AD328">
        <v>0</v>
      </c>
      <c r="AE328">
        <v>0</v>
      </c>
      <c r="AF328">
        <v>171853</v>
      </c>
      <c r="AG328">
        <v>191612</v>
      </c>
    </row>
    <row r="329" spans="1:33" x14ac:dyDescent="0.25">
      <c r="A329" t="s">
        <v>251</v>
      </c>
      <c r="B329" t="s">
        <v>250</v>
      </c>
      <c r="C329" t="s">
        <v>253</v>
      </c>
      <c r="D329" t="s">
        <v>255</v>
      </c>
      <c r="E329">
        <v>2014</v>
      </c>
      <c r="F329" t="s">
        <v>250</v>
      </c>
      <c r="G329" t="s">
        <v>262</v>
      </c>
      <c r="H329" t="s">
        <v>256</v>
      </c>
      <c r="I329" t="s">
        <v>257</v>
      </c>
      <c r="J329" t="s">
        <v>258</v>
      </c>
      <c r="K329" t="s">
        <v>259</v>
      </c>
      <c r="L329" t="s">
        <v>260</v>
      </c>
      <c r="M329" t="s">
        <v>261</v>
      </c>
      <c r="N329" t="s">
        <v>256</v>
      </c>
      <c r="O329" t="s">
        <v>257</v>
      </c>
      <c r="P329" t="s">
        <v>264</v>
      </c>
      <c r="Q329" t="s">
        <v>519</v>
      </c>
      <c r="R329">
        <v>2015</v>
      </c>
      <c r="S329" t="s">
        <v>520</v>
      </c>
      <c r="T329" t="s">
        <v>520</v>
      </c>
      <c r="U329">
        <v>9.39</v>
      </c>
      <c r="V329" t="s">
        <v>269</v>
      </c>
      <c r="W329" t="s">
        <v>289</v>
      </c>
      <c r="Y329">
        <v>1</v>
      </c>
      <c r="Z329" t="s">
        <v>725</v>
      </c>
      <c r="AA329">
        <v>19322</v>
      </c>
      <c r="AB329">
        <v>239</v>
      </c>
      <c r="AD329">
        <v>0</v>
      </c>
      <c r="AE329">
        <v>0</v>
      </c>
      <c r="AF329">
        <v>174154</v>
      </c>
      <c r="AG329">
        <v>193715</v>
      </c>
    </row>
    <row r="330" spans="1:33" x14ac:dyDescent="0.25">
      <c r="A330" t="s">
        <v>251</v>
      </c>
      <c r="B330" t="s">
        <v>250</v>
      </c>
      <c r="C330" t="s">
        <v>253</v>
      </c>
      <c r="D330" t="s">
        <v>255</v>
      </c>
      <c r="E330">
        <v>2014</v>
      </c>
      <c r="F330" t="s">
        <v>250</v>
      </c>
      <c r="G330" t="s">
        <v>262</v>
      </c>
      <c r="H330" t="s">
        <v>256</v>
      </c>
      <c r="I330" t="s">
        <v>257</v>
      </c>
      <c r="J330" t="s">
        <v>258</v>
      </c>
      <c r="K330" t="s">
        <v>259</v>
      </c>
      <c r="L330" t="s">
        <v>260</v>
      </c>
      <c r="M330" t="s">
        <v>261</v>
      </c>
      <c r="N330" t="s">
        <v>256</v>
      </c>
      <c r="O330" t="s">
        <v>257</v>
      </c>
      <c r="P330" t="s">
        <v>264</v>
      </c>
      <c r="Q330" t="s">
        <v>521</v>
      </c>
      <c r="R330">
        <v>2015</v>
      </c>
      <c r="S330" t="s">
        <v>522</v>
      </c>
      <c r="T330" t="s">
        <v>522</v>
      </c>
      <c r="U330">
        <v>7.37</v>
      </c>
      <c r="V330" t="s">
        <v>269</v>
      </c>
      <c r="W330" t="s">
        <v>289</v>
      </c>
      <c r="Y330">
        <v>1</v>
      </c>
      <c r="Z330" t="s">
        <v>725</v>
      </c>
      <c r="AA330">
        <v>20146</v>
      </c>
      <c r="AB330">
        <v>140</v>
      </c>
      <c r="AD330">
        <v>0</v>
      </c>
      <c r="AE330">
        <v>0</v>
      </c>
      <c r="AF330">
        <v>79794</v>
      </c>
      <c r="AG330">
        <v>100080</v>
      </c>
    </row>
    <row r="331" spans="1:33" x14ac:dyDescent="0.25">
      <c r="A331" t="s">
        <v>251</v>
      </c>
      <c r="B331" t="s">
        <v>250</v>
      </c>
      <c r="C331" t="s">
        <v>253</v>
      </c>
      <c r="D331" t="s">
        <v>255</v>
      </c>
      <c r="E331">
        <v>2014</v>
      </c>
      <c r="F331" t="s">
        <v>250</v>
      </c>
      <c r="G331" t="s">
        <v>262</v>
      </c>
      <c r="H331" t="s">
        <v>256</v>
      </c>
      <c r="I331" t="s">
        <v>257</v>
      </c>
      <c r="J331" t="s">
        <v>258</v>
      </c>
      <c r="K331" t="s">
        <v>259</v>
      </c>
      <c r="L331" t="s">
        <v>283</v>
      </c>
      <c r="M331" t="s">
        <v>882</v>
      </c>
      <c r="N331" t="s">
        <v>256</v>
      </c>
      <c r="O331" t="s">
        <v>257</v>
      </c>
      <c r="P331" t="s">
        <v>286</v>
      </c>
      <c r="Q331" t="s">
        <v>1205</v>
      </c>
      <c r="R331">
        <v>2015</v>
      </c>
      <c r="S331" t="s">
        <v>1206</v>
      </c>
      <c r="T331" t="s">
        <v>1207</v>
      </c>
      <c r="U331">
        <v>3.4</v>
      </c>
      <c r="V331" t="s">
        <v>269</v>
      </c>
      <c r="W331" t="s">
        <v>289</v>
      </c>
      <c r="X331" t="s">
        <v>1208</v>
      </c>
      <c r="Y331">
        <v>1</v>
      </c>
      <c r="AA331">
        <v>0</v>
      </c>
      <c r="AB331">
        <v>0</v>
      </c>
      <c r="AD331">
        <v>0</v>
      </c>
      <c r="AE331">
        <v>0</v>
      </c>
      <c r="AF331">
        <v>1400</v>
      </c>
      <c r="AG331">
        <v>1400</v>
      </c>
    </row>
    <row r="332" spans="1:33" x14ac:dyDescent="0.25">
      <c r="A332" t="s">
        <v>251</v>
      </c>
      <c r="B332" t="s">
        <v>250</v>
      </c>
      <c r="C332" t="s">
        <v>253</v>
      </c>
      <c r="D332" t="s">
        <v>255</v>
      </c>
      <c r="E332">
        <v>2014</v>
      </c>
      <c r="F332" t="s">
        <v>250</v>
      </c>
      <c r="G332" t="s">
        <v>262</v>
      </c>
      <c r="H332" t="s">
        <v>256</v>
      </c>
      <c r="I332" t="s">
        <v>257</v>
      </c>
      <c r="J332" t="s">
        <v>258</v>
      </c>
      <c r="K332" t="s">
        <v>259</v>
      </c>
      <c r="L332" t="s">
        <v>283</v>
      </c>
      <c r="M332" t="s">
        <v>882</v>
      </c>
      <c r="N332" t="s">
        <v>256</v>
      </c>
      <c r="O332" t="s">
        <v>257</v>
      </c>
      <c r="P332" t="s">
        <v>953</v>
      </c>
      <c r="Q332" t="s">
        <v>1209</v>
      </c>
      <c r="R332">
        <v>2015</v>
      </c>
      <c r="S332" t="s">
        <v>1210</v>
      </c>
      <c r="T332" t="s">
        <v>1210</v>
      </c>
      <c r="V332" t="s">
        <v>269</v>
      </c>
      <c r="W332" t="s">
        <v>289</v>
      </c>
      <c r="Y332">
        <v>1</v>
      </c>
      <c r="AA332">
        <v>0</v>
      </c>
      <c r="AB332">
        <v>0</v>
      </c>
      <c r="AD332">
        <v>0</v>
      </c>
      <c r="AE332">
        <v>0</v>
      </c>
      <c r="AF332">
        <v>241460</v>
      </c>
      <c r="AG332">
        <v>241460</v>
      </c>
    </row>
    <row r="333" spans="1:33" x14ac:dyDescent="0.25">
      <c r="A333" t="s">
        <v>251</v>
      </c>
      <c r="B333" t="s">
        <v>250</v>
      </c>
      <c r="C333" t="s">
        <v>253</v>
      </c>
      <c r="D333" t="s">
        <v>255</v>
      </c>
      <c r="E333">
        <v>2014</v>
      </c>
      <c r="F333" t="s">
        <v>250</v>
      </c>
      <c r="G333" t="s">
        <v>262</v>
      </c>
      <c r="H333" t="s">
        <v>256</v>
      </c>
      <c r="I333" t="s">
        <v>257</v>
      </c>
      <c r="J333" t="s">
        <v>258</v>
      </c>
      <c r="K333" t="s">
        <v>259</v>
      </c>
      <c r="L333" t="s">
        <v>283</v>
      </c>
      <c r="M333" t="s">
        <v>882</v>
      </c>
      <c r="N333" t="s">
        <v>256</v>
      </c>
      <c r="O333" t="s">
        <v>257</v>
      </c>
      <c r="P333" t="s">
        <v>953</v>
      </c>
      <c r="Q333" t="s">
        <v>1211</v>
      </c>
      <c r="R333">
        <v>2015</v>
      </c>
      <c r="S333" t="s">
        <v>1212</v>
      </c>
      <c r="T333" t="s">
        <v>1212</v>
      </c>
      <c r="V333" t="s">
        <v>269</v>
      </c>
      <c r="W333" t="s">
        <v>289</v>
      </c>
      <c r="X333" t="s">
        <v>1213</v>
      </c>
      <c r="Y333">
        <v>1</v>
      </c>
      <c r="AA333">
        <v>0</v>
      </c>
      <c r="AB333">
        <v>0</v>
      </c>
      <c r="AD333">
        <v>0</v>
      </c>
      <c r="AE333">
        <v>0</v>
      </c>
      <c r="AF333">
        <v>3800</v>
      </c>
      <c r="AG333">
        <v>3800</v>
      </c>
    </row>
    <row r="334" spans="1:33" x14ac:dyDescent="0.25">
      <c r="A334" t="s">
        <v>251</v>
      </c>
      <c r="B334" t="s">
        <v>250</v>
      </c>
      <c r="C334" t="s">
        <v>253</v>
      </c>
      <c r="D334" t="s">
        <v>255</v>
      </c>
      <c r="E334">
        <v>2015</v>
      </c>
      <c r="F334" t="s">
        <v>250</v>
      </c>
      <c r="G334" t="s">
        <v>262</v>
      </c>
      <c r="H334" t="s">
        <v>256</v>
      </c>
      <c r="I334" t="s">
        <v>257</v>
      </c>
      <c r="J334" t="s">
        <v>258</v>
      </c>
      <c r="K334" t="s">
        <v>259</v>
      </c>
      <c r="L334" t="s">
        <v>283</v>
      </c>
      <c r="M334" t="s">
        <v>882</v>
      </c>
      <c r="N334" t="s">
        <v>256</v>
      </c>
      <c r="O334" t="s">
        <v>257</v>
      </c>
      <c r="P334" t="s">
        <v>290</v>
      </c>
      <c r="Q334" t="s">
        <v>1214</v>
      </c>
      <c r="R334">
        <v>2016</v>
      </c>
      <c r="S334" t="s">
        <v>1215</v>
      </c>
      <c r="T334" t="s">
        <v>1216</v>
      </c>
      <c r="U334">
        <v>5.46</v>
      </c>
      <c r="V334" t="s">
        <v>269</v>
      </c>
      <c r="W334" t="s">
        <v>289</v>
      </c>
      <c r="X334" t="s">
        <v>1217</v>
      </c>
      <c r="Y334">
        <v>1</v>
      </c>
      <c r="AA334">
        <v>0</v>
      </c>
      <c r="AB334">
        <v>0</v>
      </c>
      <c r="AD334">
        <v>0</v>
      </c>
      <c r="AE334">
        <v>0</v>
      </c>
      <c r="AF334">
        <v>600</v>
      </c>
      <c r="AG334">
        <v>600</v>
      </c>
    </row>
    <row r="335" spans="1:33" x14ac:dyDescent="0.25">
      <c r="A335" t="s">
        <v>251</v>
      </c>
      <c r="B335" t="s">
        <v>250</v>
      </c>
      <c r="C335" t="s">
        <v>253</v>
      </c>
      <c r="D335" t="s">
        <v>255</v>
      </c>
      <c r="E335">
        <v>2015</v>
      </c>
      <c r="F335" t="s">
        <v>250</v>
      </c>
      <c r="G335" t="s">
        <v>262</v>
      </c>
      <c r="H335" t="s">
        <v>256</v>
      </c>
      <c r="I335" t="s">
        <v>257</v>
      </c>
      <c r="J335" t="s">
        <v>258</v>
      </c>
      <c r="K335" t="s">
        <v>259</v>
      </c>
      <c r="L335" t="s">
        <v>283</v>
      </c>
      <c r="M335" t="s">
        <v>250</v>
      </c>
      <c r="N335" t="s">
        <v>256</v>
      </c>
      <c r="O335" t="s">
        <v>257</v>
      </c>
      <c r="P335" t="s">
        <v>290</v>
      </c>
      <c r="Q335" t="s">
        <v>565</v>
      </c>
      <c r="R335">
        <v>2016</v>
      </c>
      <c r="S335" t="s">
        <v>566</v>
      </c>
      <c r="T335" t="s">
        <v>566</v>
      </c>
      <c r="U335">
        <v>6.22</v>
      </c>
      <c r="V335" t="s">
        <v>292</v>
      </c>
      <c r="W335" t="s">
        <v>289</v>
      </c>
      <c r="Y335">
        <v>1</v>
      </c>
      <c r="Z335" t="s">
        <v>725</v>
      </c>
      <c r="AA335">
        <v>76884</v>
      </c>
      <c r="AB335">
        <v>1488</v>
      </c>
      <c r="AD335">
        <v>0</v>
      </c>
      <c r="AE335">
        <v>0</v>
      </c>
      <c r="AF335">
        <v>224429</v>
      </c>
      <c r="AG335">
        <v>302801</v>
      </c>
    </row>
    <row r="336" spans="1:33" x14ac:dyDescent="0.25">
      <c r="A336" t="s">
        <v>251</v>
      </c>
      <c r="B336" t="s">
        <v>250</v>
      </c>
      <c r="C336" t="s">
        <v>253</v>
      </c>
      <c r="D336" t="s">
        <v>255</v>
      </c>
      <c r="E336">
        <v>2015</v>
      </c>
      <c r="F336" t="s">
        <v>250</v>
      </c>
      <c r="G336" t="s">
        <v>262</v>
      </c>
      <c r="H336" t="s">
        <v>256</v>
      </c>
      <c r="I336" t="s">
        <v>257</v>
      </c>
      <c r="J336" t="s">
        <v>258</v>
      </c>
      <c r="K336" t="s">
        <v>259</v>
      </c>
      <c r="L336" t="s">
        <v>283</v>
      </c>
      <c r="M336" t="s">
        <v>250</v>
      </c>
      <c r="N336" t="s">
        <v>256</v>
      </c>
      <c r="O336" t="s">
        <v>257</v>
      </c>
      <c r="P336" t="s">
        <v>290</v>
      </c>
      <c r="Q336" t="s">
        <v>568</v>
      </c>
      <c r="R336">
        <v>2016</v>
      </c>
      <c r="S336" t="s">
        <v>569</v>
      </c>
      <c r="T336" t="s">
        <v>569</v>
      </c>
      <c r="U336">
        <v>6.36</v>
      </c>
      <c r="V336" t="s">
        <v>292</v>
      </c>
      <c r="W336" t="s">
        <v>289</v>
      </c>
      <c r="Y336">
        <v>1</v>
      </c>
      <c r="Z336" t="s">
        <v>725</v>
      </c>
      <c r="AA336">
        <v>25997</v>
      </c>
      <c r="AB336">
        <v>308</v>
      </c>
      <c r="AD336">
        <v>0</v>
      </c>
      <c r="AE336">
        <v>0</v>
      </c>
      <c r="AF336">
        <v>73975</v>
      </c>
      <c r="AG336">
        <v>100280</v>
      </c>
    </row>
    <row r="337" spans="1:33" x14ac:dyDescent="0.25">
      <c r="A337" t="s">
        <v>251</v>
      </c>
      <c r="B337" t="s">
        <v>250</v>
      </c>
      <c r="C337" t="s">
        <v>253</v>
      </c>
      <c r="D337" t="s">
        <v>255</v>
      </c>
      <c r="E337">
        <v>2015</v>
      </c>
      <c r="F337" t="s">
        <v>250</v>
      </c>
      <c r="G337" t="s">
        <v>262</v>
      </c>
      <c r="H337" t="s">
        <v>256</v>
      </c>
      <c r="I337" t="s">
        <v>257</v>
      </c>
      <c r="J337" t="s">
        <v>258</v>
      </c>
      <c r="K337" t="s">
        <v>259</v>
      </c>
      <c r="L337" t="s">
        <v>283</v>
      </c>
      <c r="M337" t="s">
        <v>250</v>
      </c>
      <c r="N337" t="s">
        <v>256</v>
      </c>
      <c r="O337" t="s">
        <v>257</v>
      </c>
      <c r="P337" t="s">
        <v>290</v>
      </c>
      <c r="Q337" t="s">
        <v>570</v>
      </c>
      <c r="R337">
        <v>2016</v>
      </c>
      <c r="S337" t="s">
        <v>569</v>
      </c>
      <c r="T337" t="s">
        <v>569</v>
      </c>
      <c r="U337">
        <v>6.36</v>
      </c>
      <c r="V337" t="s">
        <v>292</v>
      </c>
      <c r="W337" t="s">
        <v>289</v>
      </c>
      <c r="Y337">
        <v>1</v>
      </c>
      <c r="Z337" t="s">
        <v>725</v>
      </c>
      <c r="AA337">
        <v>25851</v>
      </c>
      <c r="AB337">
        <v>471</v>
      </c>
      <c r="AD337">
        <v>0</v>
      </c>
      <c r="AE337">
        <v>0</v>
      </c>
      <c r="AF337">
        <v>74020</v>
      </c>
      <c r="AG337">
        <v>100342</v>
      </c>
    </row>
    <row r="338" spans="1:33" x14ac:dyDescent="0.25">
      <c r="A338" t="s">
        <v>251</v>
      </c>
      <c r="B338" t="s">
        <v>250</v>
      </c>
      <c r="C338" t="s">
        <v>253</v>
      </c>
      <c r="D338" t="s">
        <v>255</v>
      </c>
      <c r="E338">
        <v>2015</v>
      </c>
      <c r="F338" t="s">
        <v>250</v>
      </c>
      <c r="G338" t="s">
        <v>262</v>
      </c>
      <c r="H338" t="s">
        <v>256</v>
      </c>
      <c r="I338" t="s">
        <v>257</v>
      </c>
      <c r="J338" t="s">
        <v>258</v>
      </c>
      <c r="K338" t="s">
        <v>259</v>
      </c>
      <c r="L338" t="s">
        <v>283</v>
      </c>
      <c r="M338" t="s">
        <v>250</v>
      </c>
      <c r="N338" t="s">
        <v>256</v>
      </c>
      <c r="O338" t="s">
        <v>257</v>
      </c>
      <c r="P338" t="s">
        <v>290</v>
      </c>
      <c r="Q338" t="s">
        <v>571</v>
      </c>
      <c r="R338">
        <v>2016</v>
      </c>
      <c r="S338" t="s">
        <v>569</v>
      </c>
      <c r="T338" t="s">
        <v>569</v>
      </c>
      <c r="U338">
        <v>6.36</v>
      </c>
      <c r="V338" t="s">
        <v>292</v>
      </c>
      <c r="W338" t="s">
        <v>289</v>
      </c>
      <c r="Y338">
        <v>1</v>
      </c>
      <c r="Z338" t="s">
        <v>725</v>
      </c>
      <c r="AA338">
        <v>25234</v>
      </c>
      <c r="AB338">
        <v>1236</v>
      </c>
      <c r="AD338">
        <v>0</v>
      </c>
      <c r="AE338">
        <v>0</v>
      </c>
      <c r="AF338">
        <v>74438</v>
      </c>
      <c r="AG338">
        <v>100908</v>
      </c>
    </row>
    <row r="339" spans="1:33" x14ac:dyDescent="0.25">
      <c r="A339" t="s">
        <v>251</v>
      </c>
      <c r="B339" t="s">
        <v>250</v>
      </c>
      <c r="C339" t="s">
        <v>253</v>
      </c>
      <c r="D339" t="s">
        <v>255</v>
      </c>
      <c r="E339">
        <v>2015</v>
      </c>
      <c r="F339" t="s">
        <v>250</v>
      </c>
      <c r="G339" t="s">
        <v>262</v>
      </c>
      <c r="H339" t="s">
        <v>256</v>
      </c>
      <c r="I339" t="s">
        <v>257</v>
      </c>
      <c r="J339" t="s">
        <v>258</v>
      </c>
      <c r="K339" t="s">
        <v>259</v>
      </c>
      <c r="L339" t="s">
        <v>283</v>
      </c>
      <c r="M339" t="s">
        <v>250</v>
      </c>
      <c r="N339" t="s">
        <v>256</v>
      </c>
      <c r="O339" t="s">
        <v>257</v>
      </c>
      <c r="P339" t="s">
        <v>290</v>
      </c>
      <c r="Q339" t="s">
        <v>554</v>
      </c>
      <c r="R339">
        <v>2016</v>
      </c>
      <c r="S339" t="s">
        <v>555</v>
      </c>
      <c r="T339" t="s">
        <v>555</v>
      </c>
      <c r="U339">
        <v>6.34</v>
      </c>
      <c r="V339" t="s">
        <v>292</v>
      </c>
      <c r="W339" t="s">
        <v>289</v>
      </c>
      <c r="Y339">
        <v>1</v>
      </c>
      <c r="Z339" t="s">
        <v>725</v>
      </c>
      <c r="AA339">
        <v>26029</v>
      </c>
      <c r="AB339">
        <v>315</v>
      </c>
      <c r="AD339">
        <v>0</v>
      </c>
      <c r="AE339">
        <v>0</v>
      </c>
      <c r="AF339">
        <v>73033</v>
      </c>
      <c r="AG339">
        <v>99377</v>
      </c>
    </row>
    <row r="340" spans="1:33" x14ac:dyDescent="0.25">
      <c r="A340" t="s">
        <v>251</v>
      </c>
      <c r="B340" t="s">
        <v>250</v>
      </c>
      <c r="C340" t="s">
        <v>253</v>
      </c>
      <c r="D340" t="s">
        <v>255</v>
      </c>
      <c r="E340">
        <v>2015</v>
      </c>
      <c r="F340" t="s">
        <v>250</v>
      </c>
      <c r="G340" t="s">
        <v>262</v>
      </c>
      <c r="H340" t="s">
        <v>256</v>
      </c>
      <c r="I340" t="s">
        <v>257</v>
      </c>
      <c r="J340" t="s">
        <v>258</v>
      </c>
      <c r="K340" t="s">
        <v>259</v>
      </c>
      <c r="L340" t="s">
        <v>283</v>
      </c>
      <c r="M340" t="s">
        <v>250</v>
      </c>
      <c r="N340" t="s">
        <v>256</v>
      </c>
      <c r="O340" t="s">
        <v>257</v>
      </c>
      <c r="P340" t="s">
        <v>290</v>
      </c>
      <c r="Q340" t="s">
        <v>559</v>
      </c>
      <c r="R340">
        <v>2016</v>
      </c>
      <c r="S340" t="s">
        <v>555</v>
      </c>
      <c r="T340" t="s">
        <v>555</v>
      </c>
      <c r="U340">
        <v>6.34</v>
      </c>
      <c r="V340" t="s">
        <v>292</v>
      </c>
      <c r="W340" t="s">
        <v>289</v>
      </c>
      <c r="Y340">
        <v>1</v>
      </c>
      <c r="Z340" t="s">
        <v>725</v>
      </c>
      <c r="AA340">
        <v>25957</v>
      </c>
      <c r="AB340">
        <v>447</v>
      </c>
      <c r="AD340">
        <v>0</v>
      </c>
      <c r="AE340">
        <v>0</v>
      </c>
      <c r="AF340">
        <v>73200</v>
      </c>
      <c r="AG340">
        <v>99604</v>
      </c>
    </row>
    <row r="341" spans="1:33" x14ac:dyDescent="0.25">
      <c r="A341" t="s">
        <v>251</v>
      </c>
      <c r="B341" t="s">
        <v>250</v>
      </c>
      <c r="C341" t="s">
        <v>253</v>
      </c>
      <c r="D341" t="s">
        <v>255</v>
      </c>
      <c r="E341">
        <v>2015</v>
      </c>
      <c r="F341" t="s">
        <v>250</v>
      </c>
      <c r="G341" t="s">
        <v>262</v>
      </c>
      <c r="H341" t="s">
        <v>256</v>
      </c>
      <c r="I341" t="s">
        <v>257</v>
      </c>
      <c r="J341" t="s">
        <v>258</v>
      </c>
      <c r="K341" t="s">
        <v>259</v>
      </c>
      <c r="L341" t="s">
        <v>283</v>
      </c>
      <c r="M341" t="s">
        <v>250</v>
      </c>
      <c r="N341" t="s">
        <v>256</v>
      </c>
      <c r="O341" t="s">
        <v>257</v>
      </c>
      <c r="P341" t="s">
        <v>290</v>
      </c>
      <c r="Q341" t="s">
        <v>560</v>
      </c>
      <c r="R341">
        <v>2016</v>
      </c>
      <c r="S341" t="s">
        <v>555</v>
      </c>
      <c r="T341" t="s">
        <v>555</v>
      </c>
      <c r="U341">
        <v>6.34</v>
      </c>
      <c r="V341" t="s">
        <v>292</v>
      </c>
      <c r="W341" t="s">
        <v>289</v>
      </c>
      <c r="Y341">
        <v>1</v>
      </c>
      <c r="Z341" t="s">
        <v>725</v>
      </c>
      <c r="AA341">
        <v>26233</v>
      </c>
      <c r="AB341">
        <v>269</v>
      </c>
      <c r="AD341">
        <v>0</v>
      </c>
      <c r="AE341">
        <v>0</v>
      </c>
      <c r="AF341">
        <v>73473</v>
      </c>
      <c r="AG341">
        <v>99975</v>
      </c>
    </row>
    <row r="342" spans="1:33" x14ac:dyDescent="0.25">
      <c r="A342" t="s">
        <v>251</v>
      </c>
      <c r="B342" t="s">
        <v>250</v>
      </c>
      <c r="C342" t="s">
        <v>253</v>
      </c>
      <c r="D342" t="s">
        <v>255</v>
      </c>
      <c r="E342">
        <v>2015</v>
      </c>
      <c r="F342" t="s">
        <v>250</v>
      </c>
      <c r="G342" t="s">
        <v>262</v>
      </c>
      <c r="H342" t="s">
        <v>256</v>
      </c>
      <c r="I342" t="s">
        <v>257</v>
      </c>
      <c r="J342" t="s">
        <v>258</v>
      </c>
      <c r="K342" t="s">
        <v>259</v>
      </c>
      <c r="L342" t="s">
        <v>283</v>
      </c>
      <c r="M342" t="s">
        <v>250</v>
      </c>
      <c r="N342" t="s">
        <v>256</v>
      </c>
      <c r="O342" t="s">
        <v>257</v>
      </c>
      <c r="P342" t="s">
        <v>290</v>
      </c>
      <c r="Q342" t="s">
        <v>552</v>
      </c>
      <c r="R342">
        <v>2016</v>
      </c>
      <c r="S342" t="s">
        <v>553</v>
      </c>
      <c r="T342" t="s">
        <v>553</v>
      </c>
      <c r="U342">
        <v>6.25</v>
      </c>
      <c r="V342" t="s">
        <v>292</v>
      </c>
      <c r="W342" t="s">
        <v>289</v>
      </c>
      <c r="Y342">
        <v>1</v>
      </c>
      <c r="Z342" t="s">
        <v>725</v>
      </c>
      <c r="AA342">
        <v>25859</v>
      </c>
      <c r="AB342">
        <v>316</v>
      </c>
      <c r="AD342">
        <v>0</v>
      </c>
      <c r="AE342">
        <v>0</v>
      </c>
      <c r="AF342">
        <v>40106</v>
      </c>
      <c r="AG342">
        <v>66281</v>
      </c>
    </row>
    <row r="343" spans="1:33" x14ac:dyDescent="0.25">
      <c r="A343" t="s">
        <v>251</v>
      </c>
      <c r="B343" t="s">
        <v>250</v>
      </c>
      <c r="C343" t="s">
        <v>253</v>
      </c>
      <c r="D343" t="s">
        <v>255</v>
      </c>
      <c r="E343">
        <v>2015</v>
      </c>
      <c r="F343" t="s">
        <v>250</v>
      </c>
      <c r="G343" t="s">
        <v>262</v>
      </c>
      <c r="H343" t="s">
        <v>256</v>
      </c>
      <c r="I343" t="s">
        <v>257</v>
      </c>
      <c r="J343" t="s">
        <v>258</v>
      </c>
      <c r="K343" t="s">
        <v>259</v>
      </c>
      <c r="L343" t="s">
        <v>283</v>
      </c>
      <c r="M343" t="s">
        <v>250</v>
      </c>
      <c r="N343" t="s">
        <v>256</v>
      </c>
      <c r="O343" t="s">
        <v>257</v>
      </c>
      <c r="P343" t="s">
        <v>290</v>
      </c>
      <c r="Q343" t="s">
        <v>561</v>
      </c>
      <c r="R343">
        <v>2016</v>
      </c>
      <c r="S343" t="s">
        <v>553</v>
      </c>
      <c r="T343" t="s">
        <v>553</v>
      </c>
      <c r="U343">
        <v>5.28</v>
      </c>
      <c r="V343" t="s">
        <v>292</v>
      </c>
      <c r="W343" t="s">
        <v>289</v>
      </c>
      <c r="Y343">
        <v>1</v>
      </c>
      <c r="Z343" t="s">
        <v>725</v>
      </c>
      <c r="AA343">
        <v>26111</v>
      </c>
      <c r="AB343">
        <v>277</v>
      </c>
      <c r="AD343">
        <v>0</v>
      </c>
      <c r="AE343">
        <v>0</v>
      </c>
      <c r="AF343">
        <v>40348</v>
      </c>
      <c r="AG343">
        <v>66736</v>
      </c>
    </row>
    <row r="344" spans="1:33" x14ac:dyDescent="0.25">
      <c r="A344" t="s">
        <v>251</v>
      </c>
      <c r="B344" t="s">
        <v>250</v>
      </c>
      <c r="C344" t="s">
        <v>253</v>
      </c>
      <c r="D344" t="s">
        <v>255</v>
      </c>
      <c r="E344">
        <v>2015</v>
      </c>
      <c r="F344" t="s">
        <v>250</v>
      </c>
      <c r="G344" t="s">
        <v>262</v>
      </c>
      <c r="H344" t="s">
        <v>256</v>
      </c>
      <c r="I344" t="s">
        <v>257</v>
      </c>
      <c r="J344" t="s">
        <v>258</v>
      </c>
      <c r="K344" t="s">
        <v>259</v>
      </c>
      <c r="L344" t="s">
        <v>260</v>
      </c>
      <c r="M344" t="s">
        <v>261</v>
      </c>
      <c r="N344" t="s">
        <v>256</v>
      </c>
      <c r="O344" t="s">
        <v>257</v>
      </c>
      <c r="P344" t="s">
        <v>264</v>
      </c>
      <c r="Q344" t="s">
        <v>540</v>
      </c>
      <c r="R344">
        <v>2016</v>
      </c>
      <c r="S344" t="s">
        <v>541</v>
      </c>
      <c r="T344" t="s">
        <v>541</v>
      </c>
      <c r="U344">
        <v>8.5299999999999994</v>
      </c>
      <c r="V344" t="s">
        <v>269</v>
      </c>
      <c r="W344" t="s">
        <v>289</v>
      </c>
      <c r="Y344">
        <v>1</v>
      </c>
      <c r="Z344" t="s">
        <v>725</v>
      </c>
      <c r="AA344">
        <v>19706</v>
      </c>
      <c r="AB344">
        <v>75</v>
      </c>
      <c r="AD344">
        <v>0</v>
      </c>
      <c r="AE344">
        <v>0</v>
      </c>
      <c r="AF344">
        <v>204255</v>
      </c>
      <c r="AG344">
        <v>224036</v>
      </c>
    </row>
    <row r="345" spans="1:33" x14ac:dyDescent="0.25">
      <c r="A345" t="s">
        <v>251</v>
      </c>
      <c r="B345" t="s">
        <v>250</v>
      </c>
      <c r="C345" t="s">
        <v>253</v>
      </c>
      <c r="D345" t="s">
        <v>255</v>
      </c>
      <c r="E345">
        <v>2015</v>
      </c>
      <c r="F345" t="s">
        <v>250</v>
      </c>
      <c r="G345" t="s">
        <v>262</v>
      </c>
      <c r="H345" t="s">
        <v>256</v>
      </c>
      <c r="I345" t="s">
        <v>257</v>
      </c>
      <c r="J345" t="s">
        <v>258</v>
      </c>
      <c r="K345" t="s">
        <v>259</v>
      </c>
      <c r="L345" t="s">
        <v>260</v>
      </c>
      <c r="M345" t="s">
        <v>261</v>
      </c>
      <c r="N345" t="s">
        <v>256</v>
      </c>
      <c r="O345" t="s">
        <v>257</v>
      </c>
      <c r="P345" t="s">
        <v>264</v>
      </c>
      <c r="Q345" t="s">
        <v>542</v>
      </c>
      <c r="R345">
        <v>2016</v>
      </c>
      <c r="S345" t="s">
        <v>541</v>
      </c>
      <c r="T345" t="s">
        <v>541</v>
      </c>
      <c r="U345">
        <v>8.31</v>
      </c>
      <c r="V345" t="s">
        <v>269</v>
      </c>
      <c r="W345" t="s">
        <v>289</v>
      </c>
      <c r="Y345">
        <v>1</v>
      </c>
      <c r="Z345" t="s">
        <v>725</v>
      </c>
      <c r="AA345">
        <v>19781</v>
      </c>
      <c r="AB345">
        <v>98</v>
      </c>
      <c r="AD345">
        <v>0</v>
      </c>
      <c r="AE345">
        <v>0</v>
      </c>
      <c r="AF345">
        <v>203284</v>
      </c>
      <c r="AG345">
        <v>223163</v>
      </c>
    </row>
    <row r="346" spans="1:33" x14ac:dyDescent="0.25">
      <c r="A346" t="s">
        <v>251</v>
      </c>
      <c r="B346" t="s">
        <v>250</v>
      </c>
      <c r="C346" t="s">
        <v>253</v>
      </c>
      <c r="D346" t="s">
        <v>255</v>
      </c>
      <c r="E346">
        <v>2015</v>
      </c>
      <c r="F346" t="s">
        <v>250</v>
      </c>
      <c r="G346" t="s">
        <v>262</v>
      </c>
      <c r="H346" t="s">
        <v>256</v>
      </c>
      <c r="I346" t="s">
        <v>257</v>
      </c>
      <c r="J346" t="s">
        <v>258</v>
      </c>
      <c r="K346" t="s">
        <v>259</v>
      </c>
      <c r="L346" t="s">
        <v>260</v>
      </c>
      <c r="M346" t="s">
        <v>261</v>
      </c>
      <c r="N346" t="s">
        <v>256</v>
      </c>
      <c r="O346" t="s">
        <v>257</v>
      </c>
      <c r="P346" t="s">
        <v>264</v>
      </c>
      <c r="Q346" t="s">
        <v>543</v>
      </c>
      <c r="R346">
        <v>2016</v>
      </c>
      <c r="S346" t="s">
        <v>544</v>
      </c>
      <c r="T346" t="s">
        <v>544</v>
      </c>
      <c r="U346">
        <v>8.9700000000000006</v>
      </c>
      <c r="V346" t="s">
        <v>269</v>
      </c>
      <c r="W346" t="s">
        <v>289</v>
      </c>
      <c r="Y346">
        <v>1</v>
      </c>
      <c r="Z346" t="s">
        <v>725</v>
      </c>
      <c r="AA346">
        <v>19789</v>
      </c>
      <c r="AB346">
        <v>375</v>
      </c>
      <c r="AD346">
        <v>0</v>
      </c>
      <c r="AE346">
        <v>0</v>
      </c>
      <c r="AF346">
        <v>152190</v>
      </c>
      <c r="AG346">
        <v>172354</v>
      </c>
    </row>
    <row r="347" spans="1:33" x14ac:dyDescent="0.25">
      <c r="A347" t="s">
        <v>251</v>
      </c>
      <c r="B347" t="s">
        <v>250</v>
      </c>
      <c r="C347" t="s">
        <v>253</v>
      </c>
      <c r="D347" t="s">
        <v>255</v>
      </c>
      <c r="E347">
        <v>2015</v>
      </c>
      <c r="F347" t="s">
        <v>250</v>
      </c>
      <c r="G347" t="s">
        <v>262</v>
      </c>
      <c r="H347" t="s">
        <v>256</v>
      </c>
      <c r="I347" t="s">
        <v>257</v>
      </c>
      <c r="J347" t="s">
        <v>258</v>
      </c>
      <c r="K347" t="s">
        <v>259</v>
      </c>
      <c r="L347" t="s">
        <v>260</v>
      </c>
      <c r="M347" t="s">
        <v>261</v>
      </c>
      <c r="N347" t="s">
        <v>256</v>
      </c>
      <c r="O347" t="s">
        <v>257</v>
      </c>
      <c r="P347" t="s">
        <v>264</v>
      </c>
      <c r="Q347" t="s">
        <v>545</v>
      </c>
      <c r="R347">
        <v>2016</v>
      </c>
      <c r="S347" t="s">
        <v>546</v>
      </c>
      <c r="T347" t="s">
        <v>547</v>
      </c>
      <c r="U347">
        <v>6.62</v>
      </c>
      <c r="V347" t="s">
        <v>269</v>
      </c>
      <c r="W347" t="s">
        <v>289</v>
      </c>
      <c r="Y347">
        <v>1</v>
      </c>
      <c r="Z347" t="s">
        <v>725</v>
      </c>
      <c r="AA347">
        <v>18382</v>
      </c>
      <c r="AB347">
        <v>1768</v>
      </c>
      <c r="AD347">
        <v>0</v>
      </c>
      <c r="AE347">
        <v>0</v>
      </c>
      <c r="AF347">
        <v>134893</v>
      </c>
      <c r="AG347">
        <v>155043</v>
      </c>
    </row>
    <row r="348" spans="1:33" x14ac:dyDescent="0.25">
      <c r="A348" t="s">
        <v>251</v>
      </c>
      <c r="B348" t="s">
        <v>250</v>
      </c>
      <c r="C348" t="s">
        <v>253</v>
      </c>
      <c r="D348" t="s">
        <v>255</v>
      </c>
      <c r="E348">
        <v>2015</v>
      </c>
      <c r="F348" t="s">
        <v>250</v>
      </c>
      <c r="G348" t="s">
        <v>262</v>
      </c>
      <c r="H348" t="s">
        <v>256</v>
      </c>
      <c r="I348" t="s">
        <v>257</v>
      </c>
      <c r="J348" t="s">
        <v>258</v>
      </c>
      <c r="K348" t="s">
        <v>259</v>
      </c>
      <c r="L348" t="s">
        <v>283</v>
      </c>
      <c r="M348" t="s">
        <v>284</v>
      </c>
      <c r="N348" t="s">
        <v>256</v>
      </c>
      <c r="O348" t="s">
        <v>257</v>
      </c>
      <c r="P348" t="s">
        <v>286</v>
      </c>
      <c r="Q348" t="s">
        <v>548</v>
      </c>
      <c r="R348">
        <v>2016</v>
      </c>
      <c r="S348" t="s">
        <v>549</v>
      </c>
      <c r="T348" t="s">
        <v>550</v>
      </c>
      <c r="U348">
        <v>3.77</v>
      </c>
      <c r="V348" t="s">
        <v>269</v>
      </c>
      <c r="W348" t="s">
        <v>289</v>
      </c>
      <c r="Y348">
        <v>1</v>
      </c>
      <c r="Z348" t="s">
        <v>725</v>
      </c>
      <c r="AA348">
        <v>20444</v>
      </c>
      <c r="AB348">
        <v>72</v>
      </c>
      <c r="AD348">
        <v>0</v>
      </c>
      <c r="AE348">
        <v>0</v>
      </c>
      <c r="AF348">
        <v>53002</v>
      </c>
      <c r="AG348">
        <v>73518</v>
      </c>
    </row>
    <row r="349" spans="1:33" x14ac:dyDescent="0.25">
      <c r="A349" t="s">
        <v>251</v>
      </c>
      <c r="B349" t="s">
        <v>250</v>
      </c>
      <c r="C349" t="s">
        <v>253</v>
      </c>
      <c r="D349" t="s">
        <v>255</v>
      </c>
      <c r="E349">
        <v>2015</v>
      </c>
      <c r="F349" t="s">
        <v>250</v>
      </c>
      <c r="G349" t="s">
        <v>262</v>
      </c>
      <c r="H349" t="s">
        <v>256</v>
      </c>
      <c r="I349" t="s">
        <v>257</v>
      </c>
      <c r="J349" t="s">
        <v>258</v>
      </c>
      <c r="K349" t="s">
        <v>259</v>
      </c>
      <c r="L349" t="s">
        <v>283</v>
      </c>
      <c r="M349" t="s">
        <v>284</v>
      </c>
      <c r="N349" t="s">
        <v>256</v>
      </c>
      <c r="O349" t="s">
        <v>257</v>
      </c>
      <c r="P349" t="s">
        <v>286</v>
      </c>
      <c r="Q349" t="s">
        <v>551</v>
      </c>
      <c r="R349">
        <v>2016</v>
      </c>
      <c r="S349" t="s">
        <v>549</v>
      </c>
      <c r="T349" t="s">
        <v>550</v>
      </c>
      <c r="U349">
        <v>3.77</v>
      </c>
      <c r="V349" t="s">
        <v>269</v>
      </c>
      <c r="W349" t="s">
        <v>289</v>
      </c>
      <c r="Y349">
        <v>1</v>
      </c>
      <c r="Z349" t="s">
        <v>725</v>
      </c>
      <c r="AA349">
        <v>20558</v>
      </c>
      <c r="AB349">
        <v>101</v>
      </c>
      <c r="AD349">
        <v>0</v>
      </c>
      <c r="AE349">
        <v>0</v>
      </c>
      <c r="AF349">
        <v>53372</v>
      </c>
      <c r="AG349">
        <v>74031</v>
      </c>
    </row>
    <row r="350" spans="1:33" x14ac:dyDescent="0.25">
      <c r="A350" t="s">
        <v>251</v>
      </c>
      <c r="B350" t="s">
        <v>250</v>
      </c>
      <c r="C350" t="s">
        <v>253</v>
      </c>
      <c r="D350" t="s">
        <v>255</v>
      </c>
      <c r="E350">
        <v>2015</v>
      </c>
      <c r="F350" t="s">
        <v>250</v>
      </c>
      <c r="G350" t="s">
        <v>262</v>
      </c>
      <c r="H350" t="s">
        <v>256</v>
      </c>
      <c r="I350" t="s">
        <v>257</v>
      </c>
      <c r="J350" t="s">
        <v>258</v>
      </c>
      <c r="K350" t="s">
        <v>259</v>
      </c>
      <c r="L350" t="s">
        <v>283</v>
      </c>
      <c r="M350" t="s">
        <v>250</v>
      </c>
      <c r="N350" t="s">
        <v>256</v>
      </c>
      <c r="O350" t="s">
        <v>257</v>
      </c>
      <c r="P350" t="s">
        <v>290</v>
      </c>
      <c r="Q350" t="s">
        <v>562</v>
      </c>
      <c r="R350">
        <v>2016</v>
      </c>
      <c r="S350" t="s">
        <v>553</v>
      </c>
      <c r="T350" t="s">
        <v>553</v>
      </c>
      <c r="U350">
        <v>6.01</v>
      </c>
      <c r="V350" t="s">
        <v>292</v>
      </c>
      <c r="W350" t="s">
        <v>289</v>
      </c>
      <c r="Y350">
        <v>1</v>
      </c>
      <c r="Z350" t="s">
        <v>725</v>
      </c>
      <c r="AA350">
        <v>54152</v>
      </c>
      <c r="AB350">
        <v>174</v>
      </c>
      <c r="AD350">
        <v>0</v>
      </c>
      <c r="AE350">
        <v>0</v>
      </c>
      <c r="AF350">
        <v>146495</v>
      </c>
      <c r="AG350">
        <v>200821</v>
      </c>
    </row>
    <row r="351" spans="1:33" x14ac:dyDescent="0.25">
      <c r="A351" t="s">
        <v>251</v>
      </c>
      <c r="B351" t="s">
        <v>250</v>
      </c>
      <c r="C351" t="s">
        <v>253</v>
      </c>
      <c r="D351" t="s">
        <v>255</v>
      </c>
      <c r="E351">
        <v>2015</v>
      </c>
      <c r="F351" t="s">
        <v>250</v>
      </c>
      <c r="G351" t="s">
        <v>262</v>
      </c>
      <c r="H351" t="s">
        <v>256</v>
      </c>
      <c r="I351" t="s">
        <v>257</v>
      </c>
      <c r="J351" t="s">
        <v>258</v>
      </c>
      <c r="K351" t="s">
        <v>259</v>
      </c>
      <c r="L351" t="s">
        <v>283</v>
      </c>
      <c r="M351" t="s">
        <v>250</v>
      </c>
      <c r="N351" t="s">
        <v>256</v>
      </c>
      <c r="O351" t="s">
        <v>257</v>
      </c>
      <c r="P351" t="s">
        <v>290</v>
      </c>
      <c r="Q351" t="s">
        <v>563</v>
      </c>
      <c r="R351">
        <v>2016</v>
      </c>
      <c r="S351" t="s">
        <v>553</v>
      </c>
      <c r="T351" t="s">
        <v>553</v>
      </c>
      <c r="U351">
        <v>5.44</v>
      </c>
      <c r="V351" t="s">
        <v>292</v>
      </c>
      <c r="W351" t="s">
        <v>289</v>
      </c>
      <c r="Y351">
        <v>1</v>
      </c>
      <c r="Z351" t="s">
        <v>725</v>
      </c>
      <c r="AA351">
        <v>53976</v>
      </c>
      <c r="AB351">
        <v>325</v>
      </c>
      <c r="AD351">
        <v>0</v>
      </c>
      <c r="AE351">
        <v>0</v>
      </c>
      <c r="AF351">
        <v>149429</v>
      </c>
      <c r="AG351">
        <v>203730</v>
      </c>
    </row>
    <row r="352" spans="1:33" x14ac:dyDescent="0.25">
      <c r="A352" t="s">
        <v>251</v>
      </c>
      <c r="B352" t="s">
        <v>250</v>
      </c>
      <c r="C352" t="s">
        <v>253</v>
      </c>
      <c r="D352" t="s">
        <v>255</v>
      </c>
      <c r="E352">
        <v>2015</v>
      </c>
      <c r="F352" t="s">
        <v>250</v>
      </c>
      <c r="G352" t="s">
        <v>262</v>
      </c>
      <c r="H352" t="s">
        <v>256</v>
      </c>
      <c r="I352" t="s">
        <v>257</v>
      </c>
      <c r="J352" t="s">
        <v>258</v>
      </c>
      <c r="K352" t="s">
        <v>259</v>
      </c>
      <c r="L352" t="s">
        <v>283</v>
      </c>
      <c r="M352" t="s">
        <v>250</v>
      </c>
      <c r="N352" t="s">
        <v>256</v>
      </c>
      <c r="O352" t="s">
        <v>257</v>
      </c>
      <c r="P352" t="s">
        <v>290</v>
      </c>
      <c r="Q352" t="s">
        <v>564</v>
      </c>
      <c r="R352">
        <v>2016</v>
      </c>
      <c r="S352" t="s">
        <v>553</v>
      </c>
      <c r="T352" t="s">
        <v>553</v>
      </c>
      <c r="U352">
        <v>5.28</v>
      </c>
      <c r="V352" t="s">
        <v>292</v>
      </c>
      <c r="W352" t="s">
        <v>289</v>
      </c>
      <c r="Y352">
        <v>1</v>
      </c>
      <c r="Z352" t="s">
        <v>725</v>
      </c>
      <c r="AA352">
        <v>52304</v>
      </c>
      <c r="AB352">
        <v>358</v>
      </c>
      <c r="AD352">
        <v>0</v>
      </c>
      <c r="AE352">
        <v>0</v>
      </c>
      <c r="AF352">
        <v>80823</v>
      </c>
      <c r="AG352">
        <v>133485</v>
      </c>
    </row>
    <row r="353" spans="1:33" x14ac:dyDescent="0.25">
      <c r="A353" t="s">
        <v>251</v>
      </c>
      <c r="B353" t="s">
        <v>250</v>
      </c>
      <c r="C353" t="s">
        <v>253</v>
      </c>
      <c r="D353" t="s">
        <v>255</v>
      </c>
      <c r="E353">
        <v>2015</v>
      </c>
      <c r="F353" t="s">
        <v>250</v>
      </c>
      <c r="G353" t="s">
        <v>262</v>
      </c>
      <c r="H353" t="s">
        <v>256</v>
      </c>
      <c r="I353" t="s">
        <v>257</v>
      </c>
      <c r="J353" t="s">
        <v>258</v>
      </c>
      <c r="K353" t="s">
        <v>259</v>
      </c>
      <c r="L353" t="s">
        <v>283</v>
      </c>
      <c r="M353" t="s">
        <v>250</v>
      </c>
      <c r="N353" t="s">
        <v>256</v>
      </c>
      <c r="O353" t="s">
        <v>257</v>
      </c>
      <c r="P353" t="s">
        <v>290</v>
      </c>
      <c r="Q353" t="s">
        <v>567</v>
      </c>
      <c r="R353">
        <v>2016</v>
      </c>
      <c r="S353" t="s">
        <v>553</v>
      </c>
      <c r="T353" t="s">
        <v>553</v>
      </c>
      <c r="U353">
        <v>6.25</v>
      </c>
      <c r="V353" t="s">
        <v>292</v>
      </c>
      <c r="W353" t="s">
        <v>289</v>
      </c>
      <c r="Y353">
        <v>1</v>
      </c>
      <c r="Z353" t="s">
        <v>725</v>
      </c>
      <c r="AA353">
        <v>52574</v>
      </c>
      <c r="AB353">
        <v>309</v>
      </c>
      <c r="AD353">
        <v>0</v>
      </c>
      <c r="AE353">
        <v>0</v>
      </c>
      <c r="AF353">
        <v>81026</v>
      </c>
      <c r="AG353">
        <v>133909</v>
      </c>
    </row>
    <row r="354" spans="1:33" x14ac:dyDescent="0.25">
      <c r="A354" t="s">
        <v>251</v>
      </c>
      <c r="B354" t="s">
        <v>250</v>
      </c>
      <c r="C354" t="s">
        <v>253</v>
      </c>
      <c r="D354" t="s">
        <v>255</v>
      </c>
      <c r="E354">
        <v>2015</v>
      </c>
      <c r="F354" t="s">
        <v>250</v>
      </c>
      <c r="G354" t="s">
        <v>262</v>
      </c>
      <c r="H354" t="s">
        <v>256</v>
      </c>
      <c r="I354" t="s">
        <v>257</v>
      </c>
      <c r="J354" t="s">
        <v>258</v>
      </c>
      <c r="K354" t="s">
        <v>259</v>
      </c>
      <c r="L354" t="s">
        <v>283</v>
      </c>
      <c r="M354" t="s">
        <v>250</v>
      </c>
      <c r="N354" t="s">
        <v>256</v>
      </c>
      <c r="O354" t="s">
        <v>257</v>
      </c>
      <c r="P354" t="s">
        <v>290</v>
      </c>
      <c r="Q354" t="s">
        <v>556</v>
      </c>
      <c r="R354">
        <v>2016</v>
      </c>
      <c r="S354" t="s">
        <v>557</v>
      </c>
      <c r="T354" t="s">
        <v>557</v>
      </c>
      <c r="U354">
        <v>14.21</v>
      </c>
      <c r="V354" t="s">
        <v>269</v>
      </c>
      <c r="W354" t="s">
        <v>289</v>
      </c>
      <c r="X354" t="s">
        <v>558</v>
      </c>
      <c r="Y354">
        <v>1</v>
      </c>
      <c r="Z354" t="s">
        <v>725</v>
      </c>
      <c r="AA354">
        <v>102806</v>
      </c>
      <c r="AB354">
        <v>215</v>
      </c>
      <c r="AD354">
        <v>0</v>
      </c>
      <c r="AE354">
        <v>0</v>
      </c>
      <c r="AF354">
        <v>1057</v>
      </c>
      <c r="AG354">
        <v>104078</v>
      </c>
    </row>
    <row r="355" spans="1:33" x14ac:dyDescent="0.25">
      <c r="A355" t="s">
        <v>251</v>
      </c>
      <c r="B355" t="s">
        <v>250</v>
      </c>
      <c r="C355" t="s">
        <v>253</v>
      </c>
      <c r="D355" t="s">
        <v>255</v>
      </c>
      <c r="E355">
        <v>2015</v>
      </c>
      <c r="F355" t="s">
        <v>250</v>
      </c>
      <c r="G355" t="s">
        <v>262</v>
      </c>
      <c r="H355" t="s">
        <v>256</v>
      </c>
      <c r="I355" t="s">
        <v>257</v>
      </c>
      <c r="J355" t="s">
        <v>258</v>
      </c>
      <c r="K355" t="s">
        <v>259</v>
      </c>
      <c r="L355" t="s">
        <v>283</v>
      </c>
      <c r="M355" t="s">
        <v>882</v>
      </c>
      <c r="N355" t="s">
        <v>256</v>
      </c>
      <c r="O355" t="s">
        <v>257</v>
      </c>
      <c r="P355" t="s">
        <v>953</v>
      </c>
      <c r="Q355" t="s">
        <v>1218</v>
      </c>
      <c r="R355">
        <v>2016</v>
      </c>
      <c r="S355" t="s">
        <v>1219</v>
      </c>
      <c r="T355" t="s">
        <v>1219</v>
      </c>
      <c r="V355" t="s">
        <v>269</v>
      </c>
      <c r="W355" t="s">
        <v>289</v>
      </c>
      <c r="X355" t="s">
        <v>1220</v>
      </c>
      <c r="Y355">
        <v>1</v>
      </c>
      <c r="AA355">
        <v>0</v>
      </c>
      <c r="AB355">
        <v>0</v>
      </c>
      <c r="AD355">
        <v>0</v>
      </c>
      <c r="AE355">
        <v>0</v>
      </c>
      <c r="AF355">
        <v>707784</v>
      </c>
      <c r="AG355">
        <v>707784</v>
      </c>
    </row>
    <row r="356" spans="1:33" x14ac:dyDescent="0.25">
      <c r="A356" t="s">
        <v>251</v>
      </c>
      <c r="B356" t="s">
        <v>250</v>
      </c>
      <c r="C356" t="s">
        <v>253</v>
      </c>
      <c r="D356" t="s">
        <v>255</v>
      </c>
      <c r="E356">
        <v>2016</v>
      </c>
      <c r="F356" t="s">
        <v>250</v>
      </c>
      <c r="G356" t="s">
        <v>262</v>
      </c>
      <c r="H356" t="s">
        <v>256</v>
      </c>
      <c r="I356" t="s">
        <v>257</v>
      </c>
      <c r="J356" t="s">
        <v>258</v>
      </c>
      <c r="K356" t="s">
        <v>259</v>
      </c>
      <c r="L356" t="s">
        <v>283</v>
      </c>
      <c r="M356" t="s">
        <v>250</v>
      </c>
      <c r="N356" t="s">
        <v>256</v>
      </c>
      <c r="O356" t="s">
        <v>257</v>
      </c>
      <c r="P356" t="s">
        <v>290</v>
      </c>
      <c r="Q356" t="s">
        <v>589</v>
      </c>
      <c r="R356">
        <v>2017</v>
      </c>
      <c r="S356" t="s">
        <v>578</v>
      </c>
      <c r="T356" t="s">
        <v>578</v>
      </c>
      <c r="U356">
        <v>6.39</v>
      </c>
      <c r="V356" t="s">
        <v>292</v>
      </c>
      <c r="W356" t="s">
        <v>289</v>
      </c>
      <c r="Y356">
        <v>1</v>
      </c>
      <c r="Z356" t="s">
        <v>725</v>
      </c>
      <c r="AA356">
        <v>78227</v>
      </c>
      <c r="AB356">
        <v>1053</v>
      </c>
      <c r="AD356">
        <v>0</v>
      </c>
      <c r="AE356">
        <v>0</v>
      </c>
      <c r="AF356">
        <v>243310</v>
      </c>
      <c r="AG356">
        <v>322590</v>
      </c>
    </row>
    <row r="357" spans="1:33" x14ac:dyDescent="0.25">
      <c r="A357" t="s">
        <v>251</v>
      </c>
      <c r="B357" t="s">
        <v>250</v>
      </c>
      <c r="C357" t="s">
        <v>253</v>
      </c>
      <c r="D357" t="s">
        <v>255</v>
      </c>
      <c r="E357">
        <v>2016</v>
      </c>
      <c r="F357" t="s">
        <v>250</v>
      </c>
      <c r="G357" t="s">
        <v>262</v>
      </c>
      <c r="H357" t="s">
        <v>256</v>
      </c>
      <c r="I357" t="s">
        <v>257</v>
      </c>
      <c r="J357" t="s">
        <v>258</v>
      </c>
      <c r="K357" t="s">
        <v>259</v>
      </c>
      <c r="L357" t="s">
        <v>283</v>
      </c>
      <c r="M357" t="s">
        <v>250</v>
      </c>
      <c r="N357" t="s">
        <v>256</v>
      </c>
      <c r="O357" t="s">
        <v>257</v>
      </c>
      <c r="P357" t="s">
        <v>290</v>
      </c>
      <c r="Q357" t="s">
        <v>582</v>
      </c>
      <c r="R357">
        <v>2017</v>
      </c>
      <c r="S357" t="s">
        <v>583</v>
      </c>
      <c r="T357" t="s">
        <v>583</v>
      </c>
      <c r="U357">
        <v>6.01</v>
      </c>
      <c r="V357" t="s">
        <v>292</v>
      </c>
      <c r="W357" t="s">
        <v>289</v>
      </c>
      <c r="Y357">
        <v>1</v>
      </c>
      <c r="Z357" t="s">
        <v>725</v>
      </c>
      <c r="AA357">
        <v>78787</v>
      </c>
      <c r="AB357">
        <v>485</v>
      </c>
      <c r="AD357">
        <v>0</v>
      </c>
      <c r="AE357">
        <v>0</v>
      </c>
      <c r="AF357">
        <v>239682</v>
      </c>
      <c r="AG357">
        <v>318954</v>
      </c>
    </row>
    <row r="358" spans="1:33" x14ac:dyDescent="0.25">
      <c r="A358" t="s">
        <v>251</v>
      </c>
      <c r="B358" t="s">
        <v>250</v>
      </c>
      <c r="C358" t="s">
        <v>253</v>
      </c>
      <c r="D358" t="s">
        <v>255</v>
      </c>
      <c r="E358">
        <v>2016</v>
      </c>
      <c r="F358" t="s">
        <v>250</v>
      </c>
      <c r="G358" t="s">
        <v>262</v>
      </c>
      <c r="H358" t="s">
        <v>256</v>
      </c>
      <c r="I358" t="s">
        <v>257</v>
      </c>
      <c r="J358" t="s">
        <v>258</v>
      </c>
      <c r="K358" t="s">
        <v>259</v>
      </c>
      <c r="L358" t="s">
        <v>283</v>
      </c>
      <c r="M358" t="s">
        <v>250</v>
      </c>
      <c r="N358" t="s">
        <v>256</v>
      </c>
      <c r="O358" t="s">
        <v>257</v>
      </c>
      <c r="P358" t="s">
        <v>290</v>
      </c>
      <c r="Q358" t="s">
        <v>584</v>
      </c>
      <c r="R358">
        <v>2017</v>
      </c>
      <c r="S358" t="s">
        <v>575</v>
      </c>
      <c r="T358" t="s">
        <v>575</v>
      </c>
      <c r="U358">
        <v>6.63</v>
      </c>
      <c r="V358" t="s">
        <v>292</v>
      </c>
      <c r="W358" t="s">
        <v>289</v>
      </c>
      <c r="Y358">
        <v>1</v>
      </c>
      <c r="Z358" t="s">
        <v>725</v>
      </c>
      <c r="AA358">
        <v>79281</v>
      </c>
      <c r="AB358">
        <v>140</v>
      </c>
      <c r="AD358">
        <v>0</v>
      </c>
      <c r="AE358">
        <v>0</v>
      </c>
      <c r="AF358">
        <v>243657</v>
      </c>
      <c r="AG358">
        <v>323078</v>
      </c>
    </row>
    <row r="359" spans="1:33" x14ac:dyDescent="0.25">
      <c r="A359" t="s">
        <v>251</v>
      </c>
      <c r="B359" t="s">
        <v>250</v>
      </c>
      <c r="C359" t="s">
        <v>253</v>
      </c>
      <c r="D359" t="s">
        <v>255</v>
      </c>
      <c r="E359">
        <v>2016</v>
      </c>
      <c r="F359" t="s">
        <v>250</v>
      </c>
      <c r="G359" t="s">
        <v>262</v>
      </c>
      <c r="H359" t="s">
        <v>256</v>
      </c>
      <c r="I359" t="s">
        <v>257</v>
      </c>
      <c r="J359" t="s">
        <v>258</v>
      </c>
      <c r="K359" t="s">
        <v>259</v>
      </c>
      <c r="L359" t="s">
        <v>283</v>
      </c>
      <c r="M359" t="s">
        <v>250</v>
      </c>
      <c r="N359" t="s">
        <v>256</v>
      </c>
      <c r="O359" t="s">
        <v>257</v>
      </c>
      <c r="P359" t="s">
        <v>290</v>
      </c>
      <c r="Q359" t="s">
        <v>585</v>
      </c>
      <c r="R359">
        <v>2017</v>
      </c>
      <c r="S359" t="s">
        <v>580</v>
      </c>
      <c r="T359" t="s">
        <v>580</v>
      </c>
      <c r="U359">
        <v>6.77</v>
      </c>
      <c r="V359" t="s">
        <v>292</v>
      </c>
      <c r="W359" t="s">
        <v>289</v>
      </c>
      <c r="Y359">
        <v>1</v>
      </c>
      <c r="Z359" t="s">
        <v>725</v>
      </c>
      <c r="AA359">
        <v>53974</v>
      </c>
      <c r="AB359">
        <v>364</v>
      </c>
      <c r="AD359">
        <v>0</v>
      </c>
      <c r="AE359">
        <v>0</v>
      </c>
      <c r="AF359">
        <v>148884</v>
      </c>
      <c r="AG359">
        <v>203222</v>
      </c>
    </row>
    <row r="360" spans="1:33" x14ac:dyDescent="0.25">
      <c r="A360" t="s">
        <v>251</v>
      </c>
      <c r="B360" t="s">
        <v>250</v>
      </c>
      <c r="C360" t="s">
        <v>253</v>
      </c>
      <c r="D360" t="s">
        <v>255</v>
      </c>
      <c r="E360">
        <v>2016</v>
      </c>
      <c r="F360" t="s">
        <v>250</v>
      </c>
      <c r="G360" t="s">
        <v>262</v>
      </c>
      <c r="H360" t="s">
        <v>256</v>
      </c>
      <c r="I360" t="s">
        <v>257</v>
      </c>
      <c r="J360" t="s">
        <v>258</v>
      </c>
      <c r="K360" t="s">
        <v>259</v>
      </c>
      <c r="L360" t="s">
        <v>283</v>
      </c>
      <c r="M360" t="s">
        <v>250</v>
      </c>
      <c r="N360" t="s">
        <v>256</v>
      </c>
      <c r="O360" t="s">
        <v>257</v>
      </c>
      <c r="P360" t="s">
        <v>290</v>
      </c>
      <c r="Q360" t="s">
        <v>586</v>
      </c>
      <c r="R360">
        <v>2017</v>
      </c>
      <c r="S360" t="s">
        <v>580</v>
      </c>
      <c r="T360" t="s">
        <v>580</v>
      </c>
      <c r="U360">
        <v>6.09</v>
      </c>
      <c r="V360" t="s">
        <v>292</v>
      </c>
      <c r="W360" t="s">
        <v>289</v>
      </c>
      <c r="Y360">
        <v>1</v>
      </c>
      <c r="Z360" t="s">
        <v>725</v>
      </c>
      <c r="AA360">
        <v>54048</v>
      </c>
      <c r="AB360">
        <v>769</v>
      </c>
      <c r="AD360">
        <v>0</v>
      </c>
      <c r="AE360">
        <v>0</v>
      </c>
      <c r="AF360">
        <v>146257</v>
      </c>
      <c r="AG360">
        <v>201074</v>
      </c>
    </row>
    <row r="361" spans="1:33" x14ac:dyDescent="0.25">
      <c r="A361" t="s">
        <v>251</v>
      </c>
      <c r="B361" t="s">
        <v>250</v>
      </c>
      <c r="C361" t="s">
        <v>253</v>
      </c>
      <c r="D361" t="s">
        <v>255</v>
      </c>
      <c r="E361">
        <v>2016</v>
      </c>
      <c r="F361" t="s">
        <v>250</v>
      </c>
      <c r="G361" t="s">
        <v>262</v>
      </c>
      <c r="H361" t="s">
        <v>256</v>
      </c>
      <c r="I361" t="s">
        <v>257</v>
      </c>
      <c r="J361" t="s">
        <v>258</v>
      </c>
      <c r="K361" t="s">
        <v>259</v>
      </c>
      <c r="L361" t="s">
        <v>283</v>
      </c>
      <c r="M361" t="s">
        <v>250</v>
      </c>
      <c r="N361" t="s">
        <v>256</v>
      </c>
      <c r="O361" t="s">
        <v>257</v>
      </c>
      <c r="P361" t="s">
        <v>290</v>
      </c>
      <c r="Q361" t="s">
        <v>587</v>
      </c>
      <c r="R361">
        <v>2017</v>
      </c>
      <c r="S361" t="s">
        <v>588</v>
      </c>
      <c r="T361" t="s">
        <v>588</v>
      </c>
      <c r="U361">
        <v>6.61</v>
      </c>
      <c r="V361" t="s">
        <v>292</v>
      </c>
      <c r="W361" t="s">
        <v>289</v>
      </c>
      <c r="Y361">
        <v>1</v>
      </c>
      <c r="Z361" t="s">
        <v>725</v>
      </c>
      <c r="AA361">
        <v>52727</v>
      </c>
      <c r="AB361">
        <v>151</v>
      </c>
      <c r="AD361">
        <v>0</v>
      </c>
      <c r="AE361">
        <v>0</v>
      </c>
      <c r="AF361">
        <v>147887</v>
      </c>
      <c r="AG361">
        <v>200765</v>
      </c>
    </row>
    <row r="362" spans="1:33" x14ac:dyDescent="0.25">
      <c r="A362" t="s">
        <v>251</v>
      </c>
      <c r="B362" t="s">
        <v>250</v>
      </c>
      <c r="C362" t="s">
        <v>253</v>
      </c>
      <c r="D362" t="s">
        <v>255</v>
      </c>
      <c r="E362">
        <v>2016</v>
      </c>
      <c r="F362" t="s">
        <v>250</v>
      </c>
      <c r="G362" t="s">
        <v>262</v>
      </c>
      <c r="H362" t="s">
        <v>256</v>
      </c>
      <c r="I362" t="s">
        <v>257</v>
      </c>
      <c r="J362" t="s">
        <v>258</v>
      </c>
      <c r="K362" t="s">
        <v>259</v>
      </c>
      <c r="L362" t="s">
        <v>283</v>
      </c>
      <c r="M362" t="s">
        <v>250</v>
      </c>
      <c r="N362" t="s">
        <v>256</v>
      </c>
      <c r="O362" t="s">
        <v>257</v>
      </c>
      <c r="P362" t="s">
        <v>290</v>
      </c>
      <c r="Q362" t="s">
        <v>592</v>
      </c>
      <c r="R362">
        <v>2017</v>
      </c>
      <c r="S362" t="s">
        <v>588</v>
      </c>
      <c r="T362" t="s">
        <v>588</v>
      </c>
      <c r="U362">
        <v>6.56</v>
      </c>
      <c r="V362" t="s">
        <v>292</v>
      </c>
      <c r="W362" t="s">
        <v>289</v>
      </c>
      <c r="Y362">
        <v>1</v>
      </c>
      <c r="Z362" t="s">
        <v>725</v>
      </c>
      <c r="AA362">
        <v>28618</v>
      </c>
      <c r="AB362">
        <v>153</v>
      </c>
      <c r="AD362">
        <v>0</v>
      </c>
      <c r="AE362">
        <v>0</v>
      </c>
      <c r="AF362">
        <v>77457</v>
      </c>
      <c r="AG362">
        <v>106228</v>
      </c>
    </row>
    <row r="363" spans="1:33" x14ac:dyDescent="0.25">
      <c r="A363" t="s">
        <v>251</v>
      </c>
      <c r="B363" t="s">
        <v>250</v>
      </c>
      <c r="C363" t="s">
        <v>253</v>
      </c>
      <c r="D363" t="s">
        <v>255</v>
      </c>
      <c r="E363">
        <v>2016</v>
      </c>
      <c r="F363" t="s">
        <v>250</v>
      </c>
      <c r="G363" t="s">
        <v>262</v>
      </c>
      <c r="H363" t="s">
        <v>256</v>
      </c>
      <c r="I363" t="s">
        <v>257</v>
      </c>
      <c r="J363" t="s">
        <v>258</v>
      </c>
      <c r="K363" t="s">
        <v>259</v>
      </c>
      <c r="L363" t="s">
        <v>283</v>
      </c>
      <c r="M363" t="s">
        <v>250</v>
      </c>
      <c r="N363" t="s">
        <v>256</v>
      </c>
      <c r="O363" t="s">
        <v>257</v>
      </c>
      <c r="P363" t="s">
        <v>290</v>
      </c>
      <c r="Q363" t="s">
        <v>593</v>
      </c>
      <c r="R363">
        <v>2017</v>
      </c>
      <c r="S363" t="s">
        <v>588</v>
      </c>
      <c r="T363" t="s">
        <v>588</v>
      </c>
      <c r="U363">
        <v>6.56</v>
      </c>
      <c r="V363" t="s">
        <v>292</v>
      </c>
      <c r="W363" t="s">
        <v>289</v>
      </c>
      <c r="Y363">
        <v>1</v>
      </c>
      <c r="Z363" t="s">
        <v>725</v>
      </c>
      <c r="AA363">
        <v>26635</v>
      </c>
      <c r="AB363">
        <v>65</v>
      </c>
      <c r="AD363">
        <v>0</v>
      </c>
      <c r="AE363">
        <v>0</v>
      </c>
      <c r="AF363">
        <v>71883</v>
      </c>
      <c r="AG363">
        <v>98583</v>
      </c>
    </row>
    <row r="364" spans="1:33" x14ac:dyDescent="0.25">
      <c r="A364" t="s">
        <v>251</v>
      </c>
      <c r="B364" t="s">
        <v>250</v>
      </c>
      <c r="C364" t="s">
        <v>253</v>
      </c>
      <c r="D364" t="s">
        <v>255</v>
      </c>
      <c r="E364">
        <v>2016</v>
      </c>
      <c r="F364" t="s">
        <v>250</v>
      </c>
      <c r="G364" t="s">
        <v>262</v>
      </c>
      <c r="H364" t="s">
        <v>256</v>
      </c>
      <c r="I364" t="s">
        <v>257</v>
      </c>
      <c r="J364" t="s">
        <v>258</v>
      </c>
      <c r="K364" t="s">
        <v>259</v>
      </c>
      <c r="L364" t="s">
        <v>283</v>
      </c>
      <c r="M364" t="s">
        <v>250</v>
      </c>
      <c r="N364" t="s">
        <v>256</v>
      </c>
      <c r="O364" t="s">
        <v>257</v>
      </c>
      <c r="P364" t="s">
        <v>290</v>
      </c>
      <c r="Q364" t="s">
        <v>594</v>
      </c>
      <c r="R364">
        <v>2017</v>
      </c>
      <c r="S364" t="s">
        <v>595</v>
      </c>
      <c r="T364" t="s">
        <v>595</v>
      </c>
      <c r="U364">
        <v>5.54</v>
      </c>
      <c r="V364" t="s">
        <v>292</v>
      </c>
      <c r="W364" t="s">
        <v>289</v>
      </c>
      <c r="Y364">
        <v>1</v>
      </c>
      <c r="Z364" t="s">
        <v>725</v>
      </c>
      <c r="AA364">
        <v>27481</v>
      </c>
      <c r="AB364">
        <v>0</v>
      </c>
      <c r="AD364">
        <v>0</v>
      </c>
      <c r="AE364">
        <v>0</v>
      </c>
      <c r="AF364">
        <v>73040</v>
      </c>
      <c r="AG364">
        <v>100521</v>
      </c>
    </row>
    <row r="365" spans="1:33" x14ac:dyDescent="0.25">
      <c r="A365" t="s">
        <v>251</v>
      </c>
      <c r="B365" t="s">
        <v>250</v>
      </c>
      <c r="C365" t="s">
        <v>253</v>
      </c>
      <c r="D365" t="s">
        <v>255</v>
      </c>
      <c r="E365">
        <v>2016</v>
      </c>
      <c r="F365" t="s">
        <v>250</v>
      </c>
      <c r="G365" t="s">
        <v>262</v>
      </c>
      <c r="H365" t="s">
        <v>256</v>
      </c>
      <c r="I365" t="s">
        <v>257</v>
      </c>
      <c r="J365" t="s">
        <v>258</v>
      </c>
      <c r="K365" t="s">
        <v>259</v>
      </c>
      <c r="L365" t="s">
        <v>283</v>
      </c>
      <c r="M365" t="s">
        <v>250</v>
      </c>
      <c r="N365" t="s">
        <v>256</v>
      </c>
      <c r="O365" t="s">
        <v>257</v>
      </c>
      <c r="P365" t="s">
        <v>290</v>
      </c>
      <c r="Q365" t="s">
        <v>596</v>
      </c>
      <c r="R365">
        <v>2017</v>
      </c>
      <c r="S365" t="s">
        <v>595</v>
      </c>
      <c r="T365" t="s">
        <v>595</v>
      </c>
      <c r="U365">
        <v>5.54</v>
      </c>
      <c r="V365" t="s">
        <v>292</v>
      </c>
      <c r="W365" t="s">
        <v>289</v>
      </c>
      <c r="Y365">
        <v>1</v>
      </c>
      <c r="Z365" t="s">
        <v>725</v>
      </c>
      <c r="AA365">
        <v>27591</v>
      </c>
      <c r="AB365">
        <v>0</v>
      </c>
      <c r="AD365">
        <v>0</v>
      </c>
      <c r="AE365">
        <v>0</v>
      </c>
      <c r="AF365">
        <v>73334</v>
      </c>
      <c r="AG365">
        <v>100925</v>
      </c>
    </row>
    <row r="366" spans="1:33" x14ac:dyDescent="0.25">
      <c r="A366" t="s">
        <v>251</v>
      </c>
      <c r="B366" t="s">
        <v>250</v>
      </c>
      <c r="C366" t="s">
        <v>253</v>
      </c>
      <c r="D366" t="s">
        <v>255</v>
      </c>
      <c r="E366">
        <v>2016</v>
      </c>
      <c r="F366" t="s">
        <v>250</v>
      </c>
      <c r="G366" t="s">
        <v>262</v>
      </c>
      <c r="H366" t="s">
        <v>256</v>
      </c>
      <c r="I366" t="s">
        <v>257</v>
      </c>
      <c r="J366" t="s">
        <v>258</v>
      </c>
      <c r="K366" t="s">
        <v>259</v>
      </c>
      <c r="L366" t="s">
        <v>283</v>
      </c>
      <c r="M366" t="s">
        <v>250</v>
      </c>
      <c r="N366" t="s">
        <v>256</v>
      </c>
      <c r="O366" t="s">
        <v>257</v>
      </c>
      <c r="P366" t="s">
        <v>290</v>
      </c>
      <c r="Q366" t="s">
        <v>590</v>
      </c>
      <c r="R366">
        <v>2017</v>
      </c>
      <c r="S366" t="s">
        <v>591</v>
      </c>
      <c r="T366" t="s">
        <v>591</v>
      </c>
      <c r="U366">
        <v>13.27</v>
      </c>
      <c r="V366" t="s">
        <v>269</v>
      </c>
      <c r="W366" t="s">
        <v>289</v>
      </c>
      <c r="Y366">
        <v>1</v>
      </c>
      <c r="Z366" t="s">
        <v>725</v>
      </c>
      <c r="AA366">
        <v>90995</v>
      </c>
      <c r="AB366">
        <v>0</v>
      </c>
      <c r="AD366">
        <v>0</v>
      </c>
      <c r="AE366">
        <v>0</v>
      </c>
      <c r="AF366">
        <v>497</v>
      </c>
      <c r="AG366">
        <v>91492</v>
      </c>
    </row>
    <row r="367" spans="1:33" x14ac:dyDescent="0.25">
      <c r="A367" t="s">
        <v>251</v>
      </c>
      <c r="B367" t="s">
        <v>250</v>
      </c>
      <c r="C367" t="s">
        <v>253</v>
      </c>
      <c r="D367" t="s">
        <v>255</v>
      </c>
      <c r="E367">
        <v>2016</v>
      </c>
      <c r="F367" t="s">
        <v>250</v>
      </c>
      <c r="G367" t="s">
        <v>262</v>
      </c>
      <c r="H367" t="s">
        <v>256</v>
      </c>
      <c r="I367" t="s">
        <v>257</v>
      </c>
      <c r="J367" t="s">
        <v>258</v>
      </c>
      <c r="K367" t="s">
        <v>259</v>
      </c>
      <c r="L367" t="s">
        <v>260</v>
      </c>
      <c r="M367" t="s">
        <v>261</v>
      </c>
      <c r="N367" t="s">
        <v>256</v>
      </c>
      <c r="O367" t="s">
        <v>257</v>
      </c>
      <c r="P367" t="s">
        <v>264</v>
      </c>
      <c r="Q367" t="s">
        <v>572</v>
      </c>
      <c r="R367">
        <v>2017</v>
      </c>
      <c r="S367" t="s">
        <v>573</v>
      </c>
      <c r="T367" t="s">
        <v>573</v>
      </c>
      <c r="U367">
        <v>7.77</v>
      </c>
      <c r="V367" t="s">
        <v>269</v>
      </c>
      <c r="W367" t="s">
        <v>289</v>
      </c>
      <c r="Y367">
        <v>1</v>
      </c>
      <c r="Z367" t="s">
        <v>725</v>
      </c>
      <c r="AA367">
        <v>19764</v>
      </c>
      <c r="AB367">
        <v>197</v>
      </c>
      <c r="AD367">
        <v>0</v>
      </c>
      <c r="AE367">
        <v>0</v>
      </c>
      <c r="AF367">
        <v>214514</v>
      </c>
      <c r="AG367">
        <v>234475</v>
      </c>
    </row>
    <row r="368" spans="1:33" x14ac:dyDescent="0.25">
      <c r="A368" t="s">
        <v>251</v>
      </c>
      <c r="B368" t="s">
        <v>250</v>
      </c>
      <c r="C368" t="s">
        <v>253</v>
      </c>
      <c r="D368" t="s">
        <v>255</v>
      </c>
      <c r="E368">
        <v>2016</v>
      </c>
      <c r="F368" t="s">
        <v>250</v>
      </c>
      <c r="G368" t="s">
        <v>262</v>
      </c>
      <c r="H368" t="s">
        <v>256</v>
      </c>
      <c r="I368" t="s">
        <v>257</v>
      </c>
      <c r="J368" t="s">
        <v>258</v>
      </c>
      <c r="K368" t="s">
        <v>259</v>
      </c>
      <c r="L368" t="s">
        <v>260</v>
      </c>
      <c r="M368" t="s">
        <v>261</v>
      </c>
      <c r="N368" t="s">
        <v>256</v>
      </c>
      <c r="O368" t="s">
        <v>257</v>
      </c>
      <c r="P368" t="s">
        <v>264</v>
      </c>
      <c r="Q368" t="s">
        <v>574</v>
      </c>
      <c r="R368">
        <v>2017</v>
      </c>
      <c r="S368" t="s">
        <v>575</v>
      </c>
      <c r="T368" t="s">
        <v>575</v>
      </c>
      <c r="U368">
        <v>9.4</v>
      </c>
      <c r="V368" t="s">
        <v>269</v>
      </c>
      <c r="W368" t="s">
        <v>289</v>
      </c>
      <c r="Y368">
        <v>1</v>
      </c>
      <c r="Z368" t="s">
        <v>725</v>
      </c>
      <c r="AA368">
        <v>19764</v>
      </c>
      <c r="AB368">
        <v>65</v>
      </c>
      <c r="AD368">
        <v>0</v>
      </c>
      <c r="AE368">
        <v>0</v>
      </c>
      <c r="AF368">
        <v>210501</v>
      </c>
      <c r="AG368">
        <v>230330</v>
      </c>
    </row>
    <row r="369" spans="1:33" x14ac:dyDescent="0.25">
      <c r="A369" t="s">
        <v>251</v>
      </c>
      <c r="B369" t="s">
        <v>250</v>
      </c>
      <c r="C369" t="s">
        <v>253</v>
      </c>
      <c r="D369" t="s">
        <v>255</v>
      </c>
      <c r="E369">
        <v>2016</v>
      </c>
      <c r="F369" t="s">
        <v>250</v>
      </c>
      <c r="G369" t="s">
        <v>262</v>
      </c>
      <c r="H369" t="s">
        <v>256</v>
      </c>
      <c r="I369" t="s">
        <v>257</v>
      </c>
      <c r="J369" t="s">
        <v>258</v>
      </c>
      <c r="K369" t="s">
        <v>259</v>
      </c>
      <c r="L369" t="s">
        <v>260</v>
      </c>
      <c r="M369" t="s">
        <v>261</v>
      </c>
      <c r="N369" t="s">
        <v>256</v>
      </c>
      <c r="O369" t="s">
        <v>257</v>
      </c>
      <c r="P369" t="s">
        <v>264</v>
      </c>
      <c r="Q369" t="s">
        <v>576</v>
      </c>
      <c r="R369">
        <v>2017</v>
      </c>
      <c r="S369" t="s">
        <v>577</v>
      </c>
      <c r="T369" t="s">
        <v>578</v>
      </c>
      <c r="U369">
        <v>6.72</v>
      </c>
      <c r="V369" t="s">
        <v>269</v>
      </c>
      <c r="W369" t="s">
        <v>289</v>
      </c>
      <c r="Y369">
        <v>1</v>
      </c>
      <c r="Z369" t="s">
        <v>725</v>
      </c>
      <c r="AA369">
        <v>19817</v>
      </c>
      <c r="AB369">
        <v>358</v>
      </c>
      <c r="AD369">
        <v>0</v>
      </c>
      <c r="AE369">
        <v>0</v>
      </c>
      <c r="AF369">
        <v>138607</v>
      </c>
      <c r="AG369">
        <v>158782</v>
      </c>
    </row>
    <row r="370" spans="1:33" x14ac:dyDescent="0.25">
      <c r="A370" t="s">
        <v>251</v>
      </c>
      <c r="B370" t="s">
        <v>250</v>
      </c>
      <c r="C370" t="s">
        <v>253</v>
      </c>
      <c r="D370" t="s">
        <v>255</v>
      </c>
      <c r="E370">
        <v>2016</v>
      </c>
      <c r="F370" t="s">
        <v>250</v>
      </c>
      <c r="G370" t="s">
        <v>262</v>
      </c>
      <c r="H370" t="s">
        <v>256</v>
      </c>
      <c r="I370" t="s">
        <v>257</v>
      </c>
      <c r="J370" t="s">
        <v>258</v>
      </c>
      <c r="K370" t="s">
        <v>259</v>
      </c>
      <c r="L370" t="s">
        <v>283</v>
      </c>
      <c r="M370" t="s">
        <v>284</v>
      </c>
      <c r="N370" t="s">
        <v>256</v>
      </c>
      <c r="O370" t="s">
        <v>257</v>
      </c>
      <c r="P370" t="s">
        <v>286</v>
      </c>
      <c r="Q370" t="s">
        <v>579</v>
      </c>
      <c r="R370">
        <v>2017</v>
      </c>
      <c r="S370" t="s">
        <v>580</v>
      </c>
      <c r="T370" t="s">
        <v>580</v>
      </c>
      <c r="U370">
        <v>4.29</v>
      </c>
      <c r="V370" t="s">
        <v>269</v>
      </c>
      <c r="W370" t="s">
        <v>289</v>
      </c>
      <c r="Y370">
        <v>1</v>
      </c>
      <c r="Z370" t="s">
        <v>725</v>
      </c>
      <c r="AA370">
        <v>20243</v>
      </c>
      <c r="AB370">
        <v>0</v>
      </c>
      <c r="AD370">
        <v>0</v>
      </c>
      <c r="AE370">
        <v>0</v>
      </c>
      <c r="AF370">
        <v>82711</v>
      </c>
      <c r="AG370">
        <v>102954</v>
      </c>
    </row>
    <row r="371" spans="1:33" x14ac:dyDescent="0.25">
      <c r="A371" t="s">
        <v>251</v>
      </c>
      <c r="B371" t="s">
        <v>250</v>
      </c>
      <c r="C371" t="s">
        <v>253</v>
      </c>
      <c r="D371" t="s">
        <v>255</v>
      </c>
      <c r="E371">
        <v>2016</v>
      </c>
      <c r="F371" t="s">
        <v>250</v>
      </c>
      <c r="G371" t="s">
        <v>262</v>
      </c>
      <c r="H371" t="s">
        <v>256</v>
      </c>
      <c r="I371" t="s">
        <v>257</v>
      </c>
      <c r="J371" t="s">
        <v>258</v>
      </c>
      <c r="K371" t="s">
        <v>259</v>
      </c>
      <c r="L371" t="s">
        <v>283</v>
      </c>
      <c r="M371" t="s">
        <v>284</v>
      </c>
      <c r="N371" t="s">
        <v>256</v>
      </c>
      <c r="O371" t="s">
        <v>257</v>
      </c>
      <c r="P371" t="s">
        <v>286</v>
      </c>
      <c r="Q371" t="s">
        <v>581</v>
      </c>
      <c r="R371">
        <v>2017</v>
      </c>
      <c r="S371" t="s">
        <v>580</v>
      </c>
      <c r="T371" t="s">
        <v>580</v>
      </c>
      <c r="U371">
        <v>4.29</v>
      </c>
      <c r="V371" t="s">
        <v>269</v>
      </c>
      <c r="W371" t="s">
        <v>289</v>
      </c>
      <c r="Y371">
        <v>1</v>
      </c>
      <c r="Z371" t="s">
        <v>725</v>
      </c>
      <c r="AA371">
        <v>20520</v>
      </c>
      <c r="AB371">
        <v>0</v>
      </c>
      <c r="AD371">
        <v>0</v>
      </c>
      <c r="AE371">
        <v>0</v>
      </c>
      <c r="AF371">
        <v>83845</v>
      </c>
      <c r="AG371">
        <v>104365</v>
      </c>
    </row>
    <row r="372" spans="1:33" x14ac:dyDescent="0.25">
      <c r="A372" t="s">
        <v>251</v>
      </c>
      <c r="B372" t="s">
        <v>250</v>
      </c>
      <c r="C372" t="s">
        <v>253</v>
      </c>
      <c r="D372" t="s">
        <v>255</v>
      </c>
      <c r="E372">
        <v>2016</v>
      </c>
      <c r="F372" t="s">
        <v>250</v>
      </c>
      <c r="G372" t="s">
        <v>262</v>
      </c>
      <c r="H372" t="s">
        <v>256</v>
      </c>
      <c r="I372" t="s">
        <v>257</v>
      </c>
      <c r="J372" t="s">
        <v>258</v>
      </c>
      <c r="K372" t="s">
        <v>259</v>
      </c>
      <c r="L372" t="s">
        <v>1198</v>
      </c>
      <c r="M372" t="s">
        <v>882</v>
      </c>
      <c r="N372" t="s">
        <v>256</v>
      </c>
      <c r="O372" t="s">
        <v>257</v>
      </c>
      <c r="P372" t="s">
        <v>953</v>
      </c>
      <c r="Q372" t="s">
        <v>1221</v>
      </c>
      <c r="R372">
        <v>2017</v>
      </c>
      <c r="S372" t="s">
        <v>1222</v>
      </c>
      <c r="T372" t="s">
        <v>1222</v>
      </c>
      <c r="V372" t="s">
        <v>269</v>
      </c>
      <c r="W372" t="s">
        <v>289</v>
      </c>
      <c r="X372" t="s">
        <v>1223</v>
      </c>
      <c r="Y372">
        <v>1</v>
      </c>
      <c r="AA372">
        <v>0</v>
      </c>
      <c r="AB372">
        <v>0</v>
      </c>
      <c r="AD372">
        <v>0</v>
      </c>
      <c r="AE372">
        <v>0</v>
      </c>
      <c r="AF372">
        <v>779980</v>
      </c>
      <c r="AG372">
        <v>779980</v>
      </c>
    </row>
    <row r="373" spans="1:33" x14ac:dyDescent="0.25">
      <c r="A373" t="s">
        <v>251</v>
      </c>
      <c r="B373" t="s">
        <v>250</v>
      </c>
      <c r="C373" t="s">
        <v>253</v>
      </c>
      <c r="D373" t="s">
        <v>255</v>
      </c>
      <c r="E373">
        <v>2017</v>
      </c>
      <c r="F373" t="s">
        <v>250</v>
      </c>
      <c r="G373" t="s">
        <v>262</v>
      </c>
      <c r="H373" t="s">
        <v>256</v>
      </c>
      <c r="I373" t="s">
        <v>257</v>
      </c>
      <c r="J373" t="s">
        <v>258</v>
      </c>
      <c r="K373" t="s">
        <v>259</v>
      </c>
      <c r="L373" t="s">
        <v>283</v>
      </c>
      <c r="M373" t="s">
        <v>250</v>
      </c>
      <c r="N373" t="s">
        <v>256</v>
      </c>
      <c r="O373" t="s">
        <v>257</v>
      </c>
      <c r="P373" t="s">
        <v>290</v>
      </c>
      <c r="Q373" t="s">
        <v>606</v>
      </c>
      <c r="R373">
        <v>2018</v>
      </c>
      <c r="S373" t="s">
        <v>607</v>
      </c>
      <c r="T373" t="s">
        <v>607</v>
      </c>
      <c r="U373">
        <v>5.65</v>
      </c>
      <c r="V373" t="s">
        <v>292</v>
      </c>
      <c r="W373" t="s">
        <v>289</v>
      </c>
      <c r="Y373">
        <v>1</v>
      </c>
      <c r="Z373" t="s">
        <v>725</v>
      </c>
      <c r="AA373">
        <v>74664</v>
      </c>
      <c r="AB373">
        <v>353</v>
      </c>
      <c r="AD373">
        <v>0</v>
      </c>
      <c r="AE373">
        <v>0</v>
      </c>
      <c r="AF373">
        <v>255738</v>
      </c>
      <c r="AG373">
        <v>330755</v>
      </c>
    </row>
    <row r="374" spans="1:33" x14ac:dyDescent="0.25">
      <c r="A374" t="s">
        <v>251</v>
      </c>
      <c r="B374" t="s">
        <v>250</v>
      </c>
      <c r="C374" t="s">
        <v>253</v>
      </c>
      <c r="D374" t="s">
        <v>255</v>
      </c>
      <c r="E374">
        <v>2017</v>
      </c>
      <c r="F374" t="s">
        <v>250</v>
      </c>
      <c r="G374" t="s">
        <v>262</v>
      </c>
      <c r="H374" t="s">
        <v>256</v>
      </c>
      <c r="I374" t="s">
        <v>257</v>
      </c>
      <c r="J374" t="s">
        <v>258</v>
      </c>
      <c r="K374" t="s">
        <v>259</v>
      </c>
      <c r="L374" t="s">
        <v>283</v>
      </c>
      <c r="M374" t="s">
        <v>250</v>
      </c>
      <c r="N374" t="s">
        <v>256</v>
      </c>
      <c r="O374" t="s">
        <v>257</v>
      </c>
      <c r="P374" t="s">
        <v>290</v>
      </c>
      <c r="Q374" t="s">
        <v>608</v>
      </c>
      <c r="R374">
        <v>2018</v>
      </c>
      <c r="S374" t="s">
        <v>607</v>
      </c>
      <c r="T374" t="s">
        <v>607</v>
      </c>
      <c r="U374">
        <v>5.61</v>
      </c>
      <c r="V374" t="s">
        <v>292</v>
      </c>
      <c r="W374" t="s">
        <v>289</v>
      </c>
      <c r="Y374">
        <v>1</v>
      </c>
      <c r="Z374" t="s">
        <v>725</v>
      </c>
      <c r="AA374">
        <v>74831</v>
      </c>
      <c r="AB374">
        <v>186</v>
      </c>
      <c r="AD374">
        <v>0</v>
      </c>
      <c r="AE374">
        <v>0</v>
      </c>
      <c r="AF374">
        <v>259998</v>
      </c>
      <c r="AG374">
        <v>335015</v>
      </c>
    </row>
    <row r="375" spans="1:33" x14ac:dyDescent="0.25">
      <c r="A375" t="s">
        <v>251</v>
      </c>
      <c r="B375" t="s">
        <v>250</v>
      </c>
      <c r="C375" t="s">
        <v>253</v>
      </c>
      <c r="D375" t="s">
        <v>255</v>
      </c>
      <c r="E375">
        <v>2017</v>
      </c>
      <c r="F375" t="s">
        <v>250</v>
      </c>
      <c r="G375" t="s">
        <v>262</v>
      </c>
      <c r="H375" t="s">
        <v>256</v>
      </c>
      <c r="I375" t="s">
        <v>257</v>
      </c>
      <c r="J375" t="s">
        <v>258</v>
      </c>
      <c r="K375" t="s">
        <v>259</v>
      </c>
      <c r="L375" t="s">
        <v>283</v>
      </c>
      <c r="M375" t="s">
        <v>250</v>
      </c>
      <c r="N375" t="s">
        <v>256</v>
      </c>
      <c r="O375" t="s">
        <v>257</v>
      </c>
      <c r="P375" t="s">
        <v>290</v>
      </c>
      <c r="Q375" t="s">
        <v>609</v>
      </c>
      <c r="R375">
        <v>2018</v>
      </c>
      <c r="S375" t="s">
        <v>607</v>
      </c>
      <c r="T375" t="s">
        <v>607</v>
      </c>
      <c r="U375">
        <v>6.24</v>
      </c>
      <c r="V375" t="s">
        <v>292</v>
      </c>
      <c r="W375" t="s">
        <v>289</v>
      </c>
      <c r="Y375">
        <v>1</v>
      </c>
      <c r="Z375" t="s">
        <v>725</v>
      </c>
      <c r="AA375">
        <v>74969</v>
      </c>
      <c r="AB375">
        <v>351</v>
      </c>
      <c r="AD375">
        <v>0</v>
      </c>
      <c r="AE375">
        <v>0</v>
      </c>
      <c r="AF375">
        <v>248005</v>
      </c>
      <c r="AG375">
        <v>323325</v>
      </c>
    </row>
    <row r="376" spans="1:33" x14ac:dyDescent="0.25">
      <c r="A376" t="s">
        <v>251</v>
      </c>
      <c r="B376" t="s">
        <v>250</v>
      </c>
      <c r="C376" t="s">
        <v>253</v>
      </c>
      <c r="D376" t="s">
        <v>255</v>
      </c>
      <c r="E376">
        <v>2017</v>
      </c>
      <c r="F376" t="s">
        <v>250</v>
      </c>
      <c r="G376" t="s">
        <v>262</v>
      </c>
      <c r="H376" t="s">
        <v>256</v>
      </c>
      <c r="I376" t="s">
        <v>257</v>
      </c>
      <c r="J376" t="s">
        <v>258</v>
      </c>
      <c r="K376" t="s">
        <v>259</v>
      </c>
      <c r="L376" t="s">
        <v>283</v>
      </c>
      <c r="M376" t="s">
        <v>250</v>
      </c>
      <c r="N376" t="s">
        <v>256</v>
      </c>
      <c r="O376" t="s">
        <v>257</v>
      </c>
      <c r="P376" t="s">
        <v>290</v>
      </c>
      <c r="Q376" t="s">
        <v>618</v>
      </c>
      <c r="R376">
        <v>2018</v>
      </c>
      <c r="S376" t="s">
        <v>604</v>
      </c>
      <c r="T376" t="s">
        <v>604</v>
      </c>
      <c r="U376">
        <v>4.5999999999999996</v>
      </c>
      <c r="V376" t="s">
        <v>292</v>
      </c>
      <c r="W376" t="s">
        <v>289</v>
      </c>
      <c r="Y376">
        <v>1</v>
      </c>
      <c r="Z376" t="s">
        <v>725</v>
      </c>
      <c r="AA376">
        <v>32690</v>
      </c>
      <c r="AB376">
        <v>73</v>
      </c>
      <c r="AD376">
        <v>0</v>
      </c>
      <c r="AE376">
        <v>0</v>
      </c>
      <c r="AF376">
        <v>75920</v>
      </c>
      <c r="AG376">
        <v>108683</v>
      </c>
    </row>
    <row r="377" spans="1:33" x14ac:dyDescent="0.25">
      <c r="A377" t="s">
        <v>251</v>
      </c>
      <c r="B377" t="s">
        <v>250</v>
      </c>
      <c r="C377" t="s">
        <v>253</v>
      </c>
      <c r="D377" t="s">
        <v>255</v>
      </c>
      <c r="E377">
        <v>2017</v>
      </c>
      <c r="F377" t="s">
        <v>250</v>
      </c>
      <c r="G377" t="s">
        <v>262</v>
      </c>
      <c r="H377" t="s">
        <v>256</v>
      </c>
      <c r="I377" t="s">
        <v>257</v>
      </c>
      <c r="J377" t="s">
        <v>258</v>
      </c>
      <c r="K377" t="s">
        <v>259</v>
      </c>
      <c r="L377" t="s">
        <v>283</v>
      </c>
      <c r="M377" t="s">
        <v>250</v>
      </c>
      <c r="N377" t="s">
        <v>256</v>
      </c>
      <c r="O377" t="s">
        <v>257</v>
      </c>
      <c r="P377" t="s">
        <v>290</v>
      </c>
      <c r="Q377" t="s">
        <v>610</v>
      </c>
      <c r="R377">
        <v>2018</v>
      </c>
      <c r="S377" t="s">
        <v>611</v>
      </c>
      <c r="T377" t="s">
        <v>611</v>
      </c>
      <c r="U377">
        <v>6.2</v>
      </c>
      <c r="V377" t="s">
        <v>292</v>
      </c>
      <c r="W377" t="s">
        <v>289</v>
      </c>
      <c r="Y377">
        <v>1</v>
      </c>
      <c r="Z377" t="s">
        <v>725</v>
      </c>
      <c r="AA377">
        <v>64802</v>
      </c>
      <c r="AB377">
        <v>363</v>
      </c>
      <c r="AD377">
        <v>0</v>
      </c>
      <c r="AE377">
        <v>0</v>
      </c>
      <c r="AF377">
        <v>146973</v>
      </c>
      <c r="AG377">
        <v>212138</v>
      </c>
    </row>
    <row r="378" spans="1:33" x14ac:dyDescent="0.25">
      <c r="A378" t="s">
        <v>251</v>
      </c>
      <c r="B378" t="s">
        <v>250</v>
      </c>
      <c r="C378" t="s">
        <v>253</v>
      </c>
      <c r="D378" t="s">
        <v>255</v>
      </c>
      <c r="E378">
        <v>2017</v>
      </c>
      <c r="F378" t="s">
        <v>250</v>
      </c>
      <c r="G378" t="s">
        <v>262</v>
      </c>
      <c r="H378" t="s">
        <v>256</v>
      </c>
      <c r="I378" t="s">
        <v>257</v>
      </c>
      <c r="J378" t="s">
        <v>258</v>
      </c>
      <c r="K378" t="s">
        <v>259</v>
      </c>
      <c r="L378" t="s">
        <v>260</v>
      </c>
      <c r="M378" t="s">
        <v>261</v>
      </c>
      <c r="N378" t="s">
        <v>256</v>
      </c>
      <c r="O378" t="s">
        <v>257</v>
      </c>
      <c r="P378" t="s">
        <v>264</v>
      </c>
      <c r="Q378" t="s">
        <v>597</v>
      </c>
      <c r="R378">
        <v>2018</v>
      </c>
      <c r="S378" t="s">
        <v>598</v>
      </c>
      <c r="T378" t="s">
        <v>598</v>
      </c>
      <c r="U378">
        <v>8.4</v>
      </c>
      <c r="V378" t="s">
        <v>269</v>
      </c>
      <c r="W378" t="s">
        <v>289</v>
      </c>
      <c r="Y378">
        <v>1</v>
      </c>
      <c r="Z378" t="s">
        <v>725</v>
      </c>
      <c r="AA378">
        <v>20150</v>
      </c>
      <c r="AB378">
        <v>53</v>
      </c>
      <c r="AD378">
        <v>0</v>
      </c>
      <c r="AE378">
        <v>0</v>
      </c>
      <c r="AF378">
        <v>201076</v>
      </c>
      <c r="AG378">
        <v>221279</v>
      </c>
    </row>
    <row r="379" spans="1:33" x14ac:dyDescent="0.25">
      <c r="A379" t="s">
        <v>251</v>
      </c>
      <c r="B379" t="s">
        <v>250</v>
      </c>
      <c r="C379" t="s">
        <v>253</v>
      </c>
      <c r="D379" t="s">
        <v>255</v>
      </c>
      <c r="E379">
        <v>2017</v>
      </c>
      <c r="F379" t="s">
        <v>250</v>
      </c>
      <c r="G379" t="s">
        <v>262</v>
      </c>
      <c r="H379" t="s">
        <v>256</v>
      </c>
      <c r="I379" t="s">
        <v>257</v>
      </c>
      <c r="J379" t="s">
        <v>258</v>
      </c>
      <c r="K379" t="s">
        <v>259</v>
      </c>
      <c r="L379" t="s">
        <v>260</v>
      </c>
      <c r="M379" t="s">
        <v>261</v>
      </c>
      <c r="N379" t="s">
        <v>256</v>
      </c>
      <c r="O379" t="s">
        <v>257</v>
      </c>
      <c r="P379" t="s">
        <v>264</v>
      </c>
      <c r="Q379" t="s">
        <v>599</v>
      </c>
      <c r="R379">
        <v>2018</v>
      </c>
      <c r="S379" t="s">
        <v>600</v>
      </c>
      <c r="T379" t="s">
        <v>600</v>
      </c>
      <c r="U379">
        <v>7.35</v>
      </c>
      <c r="V379" t="s">
        <v>269</v>
      </c>
      <c r="W379" t="s">
        <v>289</v>
      </c>
      <c r="Y379">
        <v>1</v>
      </c>
      <c r="Z379" t="s">
        <v>725</v>
      </c>
      <c r="AA379">
        <v>20203</v>
      </c>
      <c r="AB379">
        <v>72</v>
      </c>
      <c r="AD379">
        <v>0</v>
      </c>
      <c r="AE379">
        <v>0</v>
      </c>
      <c r="AF379">
        <v>205966</v>
      </c>
      <c r="AG379">
        <v>226241</v>
      </c>
    </row>
    <row r="380" spans="1:33" x14ac:dyDescent="0.25">
      <c r="A380" t="s">
        <v>251</v>
      </c>
      <c r="B380" t="s">
        <v>250</v>
      </c>
      <c r="C380" t="s">
        <v>253</v>
      </c>
      <c r="D380" t="s">
        <v>255</v>
      </c>
      <c r="E380">
        <v>2017</v>
      </c>
      <c r="F380" t="s">
        <v>250</v>
      </c>
      <c r="G380" t="s">
        <v>262</v>
      </c>
      <c r="H380" t="s">
        <v>256</v>
      </c>
      <c r="I380" t="s">
        <v>257</v>
      </c>
      <c r="J380" t="s">
        <v>258</v>
      </c>
      <c r="K380" t="s">
        <v>259</v>
      </c>
      <c r="L380" t="s">
        <v>260</v>
      </c>
      <c r="M380" t="s">
        <v>261</v>
      </c>
      <c r="N380" t="s">
        <v>256</v>
      </c>
      <c r="O380" t="s">
        <v>257</v>
      </c>
      <c r="P380" t="s">
        <v>264</v>
      </c>
      <c r="Q380" t="s">
        <v>601</v>
      </c>
      <c r="R380">
        <v>2018</v>
      </c>
      <c r="S380" t="s">
        <v>602</v>
      </c>
      <c r="T380" t="s">
        <v>602</v>
      </c>
      <c r="U380">
        <v>6.55</v>
      </c>
      <c r="V380" t="s">
        <v>269</v>
      </c>
      <c r="W380" t="s">
        <v>289</v>
      </c>
      <c r="Y380">
        <v>1</v>
      </c>
      <c r="Z380" t="s">
        <v>725</v>
      </c>
      <c r="AA380">
        <v>20155</v>
      </c>
      <c r="AB380">
        <v>82</v>
      </c>
      <c r="AD380">
        <v>0</v>
      </c>
      <c r="AE380">
        <v>0</v>
      </c>
      <c r="AF380">
        <v>124604</v>
      </c>
      <c r="AG380">
        <v>144841</v>
      </c>
    </row>
    <row r="381" spans="1:33" x14ac:dyDescent="0.25">
      <c r="A381" t="s">
        <v>251</v>
      </c>
      <c r="B381" t="s">
        <v>250</v>
      </c>
      <c r="C381" t="s">
        <v>253</v>
      </c>
      <c r="D381" t="s">
        <v>255</v>
      </c>
      <c r="E381">
        <v>2017</v>
      </c>
      <c r="F381" t="s">
        <v>250</v>
      </c>
      <c r="G381" t="s">
        <v>262</v>
      </c>
      <c r="H381" t="s">
        <v>256</v>
      </c>
      <c r="I381" t="s">
        <v>257</v>
      </c>
      <c r="J381" t="s">
        <v>258</v>
      </c>
      <c r="K381" t="s">
        <v>259</v>
      </c>
      <c r="L381" t="s">
        <v>283</v>
      </c>
      <c r="M381" t="s">
        <v>284</v>
      </c>
      <c r="N381" t="s">
        <v>256</v>
      </c>
      <c r="O381" t="s">
        <v>257</v>
      </c>
      <c r="P381" t="s">
        <v>286</v>
      </c>
      <c r="Q381" t="s">
        <v>603</v>
      </c>
      <c r="R381">
        <v>2018</v>
      </c>
      <c r="S381" t="s">
        <v>604</v>
      </c>
      <c r="T381" t="s">
        <v>604</v>
      </c>
      <c r="U381">
        <v>4.1399999999999997</v>
      </c>
      <c r="V381" t="s">
        <v>269</v>
      </c>
      <c r="W381" t="s">
        <v>289</v>
      </c>
      <c r="Y381">
        <v>1</v>
      </c>
      <c r="Z381" t="s">
        <v>725</v>
      </c>
      <c r="AA381">
        <v>20003</v>
      </c>
      <c r="AB381">
        <v>148</v>
      </c>
      <c r="AD381">
        <v>0</v>
      </c>
      <c r="AE381">
        <v>0</v>
      </c>
      <c r="AF381">
        <v>87533</v>
      </c>
      <c r="AG381">
        <v>107684</v>
      </c>
    </row>
    <row r="382" spans="1:33" x14ac:dyDescent="0.25">
      <c r="A382" t="s">
        <v>251</v>
      </c>
      <c r="B382" t="s">
        <v>250</v>
      </c>
      <c r="C382" t="s">
        <v>253</v>
      </c>
      <c r="D382" t="s">
        <v>255</v>
      </c>
      <c r="E382">
        <v>2017</v>
      </c>
      <c r="F382" t="s">
        <v>250</v>
      </c>
      <c r="G382" t="s">
        <v>262</v>
      </c>
      <c r="H382" t="s">
        <v>256</v>
      </c>
      <c r="I382" t="s">
        <v>257</v>
      </c>
      <c r="J382" t="s">
        <v>258</v>
      </c>
      <c r="K382" t="s">
        <v>259</v>
      </c>
      <c r="L382" t="s">
        <v>283</v>
      </c>
      <c r="M382" t="s">
        <v>284</v>
      </c>
      <c r="N382" t="s">
        <v>256</v>
      </c>
      <c r="O382" t="s">
        <v>257</v>
      </c>
      <c r="P382" t="s">
        <v>286</v>
      </c>
      <c r="Q382" t="s">
        <v>605</v>
      </c>
      <c r="R382">
        <v>2018</v>
      </c>
      <c r="S382" t="s">
        <v>604</v>
      </c>
      <c r="T382" t="s">
        <v>604</v>
      </c>
      <c r="U382">
        <v>4.1399999999999997</v>
      </c>
      <c r="V382" t="s">
        <v>269</v>
      </c>
      <c r="W382" t="s">
        <v>289</v>
      </c>
      <c r="Y382">
        <v>1</v>
      </c>
      <c r="Z382" t="s">
        <v>725</v>
      </c>
      <c r="AA382">
        <v>20141</v>
      </c>
      <c r="AB382">
        <v>119</v>
      </c>
      <c r="AD382">
        <v>0</v>
      </c>
      <c r="AE382">
        <v>0</v>
      </c>
      <c r="AF382">
        <v>88008</v>
      </c>
      <c r="AG382">
        <v>108268</v>
      </c>
    </row>
    <row r="383" spans="1:33" x14ac:dyDescent="0.25">
      <c r="A383" t="s">
        <v>251</v>
      </c>
      <c r="B383" t="s">
        <v>250</v>
      </c>
      <c r="C383" t="s">
        <v>253</v>
      </c>
      <c r="D383" t="s">
        <v>255</v>
      </c>
      <c r="E383">
        <v>2017</v>
      </c>
      <c r="F383" t="s">
        <v>250</v>
      </c>
      <c r="G383" t="s">
        <v>262</v>
      </c>
      <c r="H383" t="s">
        <v>256</v>
      </c>
      <c r="I383" t="s">
        <v>257</v>
      </c>
      <c r="J383" t="s">
        <v>258</v>
      </c>
      <c r="K383" t="s">
        <v>259</v>
      </c>
      <c r="L383" t="s">
        <v>283</v>
      </c>
      <c r="M383" t="s">
        <v>250</v>
      </c>
      <c r="N383" t="s">
        <v>256</v>
      </c>
      <c r="O383" t="s">
        <v>257</v>
      </c>
      <c r="P383" t="s">
        <v>290</v>
      </c>
      <c r="Q383" t="s">
        <v>612</v>
      </c>
      <c r="R383">
        <v>2018</v>
      </c>
      <c r="S383" t="s">
        <v>611</v>
      </c>
      <c r="T383" t="s">
        <v>611</v>
      </c>
      <c r="U383">
        <v>6</v>
      </c>
      <c r="V383" t="s">
        <v>292</v>
      </c>
      <c r="W383" t="s">
        <v>289</v>
      </c>
      <c r="Y383">
        <v>1</v>
      </c>
      <c r="Z383" t="s">
        <v>725</v>
      </c>
      <c r="AA383">
        <v>65076</v>
      </c>
      <c r="AB383">
        <v>290</v>
      </c>
      <c r="AD383">
        <v>0</v>
      </c>
      <c r="AE383">
        <v>0</v>
      </c>
      <c r="AF383">
        <v>148115</v>
      </c>
      <c r="AG383">
        <v>213481</v>
      </c>
    </row>
    <row r="384" spans="1:33" x14ac:dyDescent="0.25">
      <c r="A384" t="s">
        <v>251</v>
      </c>
      <c r="B384" t="s">
        <v>250</v>
      </c>
      <c r="C384" t="s">
        <v>253</v>
      </c>
      <c r="D384" t="s">
        <v>255</v>
      </c>
      <c r="E384">
        <v>2017</v>
      </c>
      <c r="F384" t="s">
        <v>250</v>
      </c>
      <c r="G384" t="s">
        <v>262</v>
      </c>
      <c r="H384" t="s">
        <v>256</v>
      </c>
      <c r="I384" t="s">
        <v>257</v>
      </c>
      <c r="J384" t="s">
        <v>258</v>
      </c>
      <c r="K384" t="s">
        <v>259</v>
      </c>
      <c r="L384" t="s">
        <v>283</v>
      </c>
      <c r="M384" t="s">
        <v>250</v>
      </c>
      <c r="N384" t="s">
        <v>256</v>
      </c>
      <c r="O384" t="s">
        <v>257</v>
      </c>
      <c r="P384" t="s">
        <v>290</v>
      </c>
      <c r="Q384" t="s">
        <v>613</v>
      </c>
      <c r="R384">
        <v>2018</v>
      </c>
      <c r="S384" t="s">
        <v>611</v>
      </c>
      <c r="T384" t="s">
        <v>611</v>
      </c>
      <c r="U384">
        <v>6.6</v>
      </c>
      <c r="V384" t="s">
        <v>292</v>
      </c>
      <c r="W384" t="s">
        <v>289</v>
      </c>
      <c r="Y384">
        <v>1</v>
      </c>
      <c r="Z384" t="s">
        <v>725</v>
      </c>
      <c r="AA384">
        <v>32476</v>
      </c>
      <c r="AB384">
        <v>83</v>
      </c>
      <c r="AD384">
        <v>0</v>
      </c>
      <c r="AE384">
        <v>0</v>
      </c>
      <c r="AF384">
        <v>73822</v>
      </c>
      <c r="AG384">
        <v>106381</v>
      </c>
    </row>
    <row r="385" spans="1:33" x14ac:dyDescent="0.25">
      <c r="A385" t="s">
        <v>251</v>
      </c>
      <c r="B385" t="s">
        <v>250</v>
      </c>
      <c r="C385" t="s">
        <v>253</v>
      </c>
      <c r="D385" t="s">
        <v>255</v>
      </c>
      <c r="E385">
        <v>2017</v>
      </c>
      <c r="F385" t="s">
        <v>250</v>
      </c>
      <c r="G385" t="s">
        <v>262</v>
      </c>
      <c r="H385" t="s">
        <v>256</v>
      </c>
      <c r="I385" t="s">
        <v>257</v>
      </c>
      <c r="J385" t="s">
        <v>258</v>
      </c>
      <c r="K385" t="s">
        <v>259</v>
      </c>
      <c r="L385" t="s">
        <v>283</v>
      </c>
      <c r="M385" t="s">
        <v>250</v>
      </c>
      <c r="N385" t="s">
        <v>256</v>
      </c>
      <c r="O385" t="s">
        <v>257</v>
      </c>
      <c r="P385" t="s">
        <v>290</v>
      </c>
      <c r="Q385" t="s">
        <v>614</v>
      </c>
      <c r="R385">
        <v>2018</v>
      </c>
      <c r="S385" t="s">
        <v>611</v>
      </c>
      <c r="T385" t="s">
        <v>611</v>
      </c>
      <c r="U385">
        <v>6.6</v>
      </c>
      <c r="V385" t="s">
        <v>292</v>
      </c>
      <c r="W385" t="s">
        <v>289</v>
      </c>
      <c r="Y385">
        <v>1</v>
      </c>
      <c r="Z385" t="s">
        <v>725</v>
      </c>
      <c r="AA385">
        <v>32473</v>
      </c>
      <c r="AB385">
        <v>98</v>
      </c>
      <c r="AD385">
        <v>0</v>
      </c>
      <c r="AE385">
        <v>0</v>
      </c>
      <c r="AF385">
        <v>73849</v>
      </c>
      <c r="AG385">
        <v>106420</v>
      </c>
    </row>
    <row r="386" spans="1:33" x14ac:dyDescent="0.25">
      <c r="A386" t="s">
        <v>251</v>
      </c>
      <c r="B386" t="s">
        <v>250</v>
      </c>
      <c r="C386" t="s">
        <v>253</v>
      </c>
      <c r="D386" t="s">
        <v>255</v>
      </c>
      <c r="E386">
        <v>2017</v>
      </c>
      <c r="F386" t="s">
        <v>250</v>
      </c>
      <c r="G386" t="s">
        <v>262</v>
      </c>
      <c r="H386" t="s">
        <v>256</v>
      </c>
      <c r="I386" t="s">
        <v>257</v>
      </c>
      <c r="J386" t="s">
        <v>258</v>
      </c>
      <c r="K386" t="s">
        <v>259</v>
      </c>
      <c r="L386" t="s">
        <v>283</v>
      </c>
      <c r="M386" t="s">
        <v>250</v>
      </c>
      <c r="N386" t="s">
        <v>256</v>
      </c>
      <c r="O386" t="s">
        <v>257</v>
      </c>
      <c r="P386" t="s">
        <v>290</v>
      </c>
      <c r="Q386" t="s">
        <v>615</v>
      </c>
      <c r="R386">
        <v>2018</v>
      </c>
      <c r="S386" t="s">
        <v>611</v>
      </c>
      <c r="T386" t="s">
        <v>611</v>
      </c>
      <c r="U386">
        <v>6.2</v>
      </c>
      <c r="V386" t="s">
        <v>292</v>
      </c>
      <c r="W386" t="s">
        <v>289</v>
      </c>
      <c r="Y386">
        <v>1</v>
      </c>
      <c r="Z386" t="s">
        <v>725</v>
      </c>
      <c r="AA386">
        <v>32500</v>
      </c>
      <c r="AB386">
        <v>56</v>
      </c>
      <c r="AD386">
        <v>0</v>
      </c>
      <c r="AE386">
        <v>0</v>
      </c>
      <c r="AF386">
        <v>67381</v>
      </c>
      <c r="AG386">
        <v>99937</v>
      </c>
    </row>
    <row r="387" spans="1:33" x14ac:dyDescent="0.25">
      <c r="A387" t="s">
        <v>251</v>
      </c>
      <c r="B387" t="s">
        <v>250</v>
      </c>
      <c r="C387" t="s">
        <v>253</v>
      </c>
      <c r="D387" t="s">
        <v>255</v>
      </c>
      <c r="E387">
        <v>2017</v>
      </c>
      <c r="F387" t="s">
        <v>250</v>
      </c>
      <c r="G387" t="s">
        <v>262</v>
      </c>
      <c r="H387" t="s">
        <v>256</v>
      </c>
      <c r="I387" t="s">
        <v>257</v>
      </c>
      <c r="J387" t="s">
        <v>258</v>
      </c>
      <c r="K387" t="s">
        <v>259</v>
      </c>
      <c r="L387" t="s">
        <v>283</v>
      </c>
      <c r="M387" t="s">
        <v>250</v>
      </c>
      <c r="N387" t="s">
        <v>256</v>
      </c>
      <c r="O387" t="s">
        <v>257</v>
      </c>
      <c r="P387" t="s">
        <v>290</v>
      </c>
      <c r="Q387" t="s">
        <v>616</v>
      </c>
      <c r="R387">
        <v>2018</v>
      </c>
      <c r="S387" t="s">
        <v>611</v>
      </c>
      <c r="T387" t="s">
        <v>611</v>
      </c>
      <c r="U387">
        <v>6.2</v>
      </c>
      <c r="V387" t="s">
        <v>292</v>
      </c>
      <c r="W387" t="s">
        <v>289</v>
      </c>
      <c r="Y387">
        <v>1</v>
      </c>
      <c r="Z387" t="s">
        <v>725</v>
      </c>
      <c r="AA387">
        <v>32601</v>
      </c>
      <c r="AB387">
        <v>19</v>
      </c>
      <c r="AD387">
        <v>0</v>
      </c>
      <c r="AE387">
        <v>0</v>
      </c>
      <c r="AF387">
        <v>67513</v>
      </c>
      <c r="AG387">
        <v>100133</v>
      </c>
    </row>
    <row r="388" spans="1:33" x14ac:dyDescent="0.25">
      <c r="A388" t="s">
        <v>251</v>
      </c>
      <c r="B388" t="s">
        <v>250</v>
      </c>
      <c r="C388" t="s">
        <v>253</v>
      </c>
      <c r="D388" t="s">
        <v>255</v>
      </c>
      <c r="E388">
        <v>2017</v>
      </c>
      <c r="F388" t="s">
        <v>250</v>
      </c>
      <c r="G388" t="s">
        <v>262</v>
      </c>
      <c r="H388" t="s">
        <v>256</v>
      </c>
      <c r="I388" t="s">
        <v>257</v>
      </c>
      <c r="J388" t="s">
        <v>258</v>
      </c>
      <c r="K388" t="s">
        <v>259</v>
      </c>
      <c r="L388" t="s">
        <v>283</v>
      </c>
      <c r="M388" t="s">
        <v>250</v>
      </c>
      <c r="N388" t="s">
        <v>256</v>
      </c>
      <c r="O388" t="s">
        <v>257</v>
      </c>
      <c r="P388" t="s">
        <v>290</v>
      </c>
      <c r="Q388" t="s">
        <v>617</v>
      </c>
      <c r="R388">
        <v>2018</v>
      </c>
      <c r="S388" t="s">
        <v>611</v>
      </c>
      <c r="T388" t="s">
        <v>611</v>
      </c>
      <c r="U388">
        <v>4.5999999999999996</v>
      </c>
      <c r="V388" t="s">
        <v>292</v>
      </c>
      <c r="W388" t="s">
        <v>289</v>
      </c>
      <c r="Y388">
        <v>1</v>
      </c>
      <c r="Z388" t="s">
        <v>725</v>
      </c>
      <c r="AA388">
        <v>32478</v>
      </c>
      <c r="AB388">
        <v>84</v>
      </c>
      <c r="AD388">
        <v>0</v>
      </c>
      <c r="AE388">
        <v>0</v>
      </c>
      <c r="AF388">
        <v>75452</v>
      </c>
      <c r="AG388">
        <v>108014</v>
      </c>
    </row>
    <row r="389" spans="1:33" x14ac:dyDescent="0.25">
      <c r="A389" t="s">
        <v>251</v>
      </c>
      <c r="B389" t="s">
        <v>250</v>
      </c>
      <c r="C389" t="s">
        <v>253</v>
      </c>
      <c r="D389" t="s">
        <v>255</v>
      </c>
      <c r="E389">
        <v>2017</v>
      </c>
      <c r="F389" t="s">
        <v>250</v>
      </c>
      <c r="G389" t="s">
        <v>262</v>
      </c>
      <c r="H389" t="s">
        <v>256</v>
      </c>
      <c r="I389" t="s">
        <v>257</v>
      </c>
      <c r="J389" t="s">
        <v>258</v>
      </c>
      <c r="K389" t="s">
        <v>259</v>
      </c>
      <c r="L389" t="s">
        <v>1198</v>
      </c>
      <c r="M389" t="s">
        <v>882</v>
      </c>
      <c r="N389" t="s">
        <v>256</v>
      </c>
      <c r="O389" t="s">
        <v>257</v>
      </c>
      <c r="P389" t="s">
        <v>953</v>
      </c>
      <c r="Q389" t="s">
        <v>1224</v>
      </c>
      <c r="R389">
        <v>2018</v>
      </c>
      <c r="S389" t="s">
        <v>1225</v>
      </c>
      <c r="T389" t="s">
        <v>1225</v>
      </c>
      <c r="V389" t="s">
        <v>269</v>
      </c>
      <c r="W389" t="s">
        <v>289</v>
      </c>
      <c r="Y389">
        <v>1</v>
      </c>
      <c r="AA389">
        <v>0</v>
      </c>
      <c r="AB389">
        <v>0</v>
      </c>
      <c r="AD389">
        <v>0</v>
      </c>
      <c r="AE389">
        <v>0</v>
      </c>
      <c r="AF389">
        <v>887457</v>
      </c>
      <c r="AG389">
        <v>887457</v>
      </c>
    </row>
    <row r="390" spans="1:33" x14ac:dyDescent="0.25">
      <c r="A390" t="s">
        <v>251</v>
      </c>
      <c r="B390" t="s">
        <v>250</v>
      </c>
      <c r="C390" t="s">
        <v>253</v>
      </c>
      <c r="D390" t="s">
        <v>255</v>
      </c>
      <c r="E390">
        <v>2017</v>
      </c>
      <c r="F390" t="s">
        <v>250</v>
      </c>
      <c r="G390" t="s">
        <v>262</v>
      </c>
      <c r="H390" t="s">
        <v>256</v>
      </c>
      <c r="I390" t="s">
        <v>257</v>
      </c>
      <c r="J390" t="s">
        <v>258</v>
      </c>
      <c r="K390" t="s">
        <v>259</v>
      </c>
      <c r="L390" t="s">
        <v>283</v>
      </c>
      <c r="M390" t="s">
        <v>1226</v>
      </c>
      <c r="P390" t="s">
        <v>855</v>
      </c>
      <c r="Q390" t="s">
        <v>1227</v>
      </c>
      <c r="R390">
        <v>2017</v>
      </c>
      <c r="S390" t="s">
        <v>1228</v>
      </c>
      <c r="T390" t="s">
        <v>1228</v>
      </c>
      <c r="V390" t="s">
        <v>1201</v>
      </c>
      <c r="W390" t="s">
        <v>289</v>
      </c>
      <c r="Y390">
        <v>1</v>
      </c>
      <c r="AA390">
        <v>0</v>
      </c>
      <c r="AB390">
        <v>0</v>
      </c>
      <c r="AD390">
        <v>0</v>
      </c>
      <c r="AE390">
        <v>0</v>
      </c>
      <c r="AF390">
        <v>156664</v>
      </c>
      <c r="AG390">
        <v>156664</v>
      </c>
    </row>
    <row r="391" spans="1:33" x14ac:dyDescent="0.25">
      <c r="A391" t="s">
        <v>251</v>
      </c>
      <c r="B391" t="s">
        <v>250</v>
      </c>
      <c r="C391" t="s">
        <v>253</v>
      </c>
      <c r="D391" t="s">
        <v>255</v>
      </c>
      <c r="E391">
        <v>2018</v>
      </c>
      <c r="F391" t="s">
        <v>250</v>
      </c>
      <c r="G391" t="s">
        <v>262</v>
      </c>
      <c r="H391" t="s">
        <v>256</v>
      </c>
      <c r="I391" t="s">
        <v>257</v>
      </c>
      <c r="J391" t="s">
        <v>258</v>
      </c>
      <c r="K391" t="s">
        <v>259</v>
      </c>
      <c r="L391" t="s">
        <v>283</v>
      </c>
      <c r="M391" t="s">
        <v>250</v>
      </c>
      <c r="N391" t="s">
        <v>256</v>
      </c>
      <c r="O391" t="s">
        <v>257</v>
      </c>
      <c r="P391" t="s">
        <v>290</v>
      </c>
      <c r="Q391" t="s">
        <v>636</v>
      </c>
      <c r="R391">
        <v>2019</v>
      </c>
      <c r="S391" t="s">
        <v>637</v>
      </c>
      <c r="T391" t="s">
        <v>637</v>
      </c>
      <c r="U391">
        <v>6.87</v>
      </c>
      <c r="V391" t="s">
        <v>292</v>
      </c>
      <c r="W391" t="s">
        <v>289</v>
      </c>
      <c r="Y391">
        <v>1</v>
      </c>
      <c r="Z391" t="s">
        <v>725</v>
      </c>
      <c r="AA391">
        <v>74662</v>
      </c>
      <c r="AB391">
        <v>352</v>
      </c>
      <c r="AD391">
        <v>0</v>
      </c>
      <c r="AE391">
        <v>0</v>
      </c>
      <c r="AF391">
        <v>197484</v>
      </c>
      <c r="AG391">
        <v>272498</v>
      </c>
    </row>
    <row r="392" spans="1:33" x14ac:dyDescent="0.25">
      <c r="A392" t="s">
        <v>251</v>
      </c>
      <c r="B392" t="s">
        <v>250</v>
      </c>
      <c r="C392" t="s">
        <v>253</v>
      </c>
      <c r="D392" t="s">
        <v>255</v>
      </c>
      <c r="E392">
        <v>2018</v>
      </c>
      <c r="F392" t="s">
        <v>250</v>
      </c>
      <c r="G392" t="s">
        <v>262</v>
      </c>
      <c r="H392" t="s">
        <v>256</v>
      </c>
      <c r="I392" t="s">
        <v>257</v>
      </c>
      <c r="J392" t="s">
        <v>258</v>
      </c>
      <c r="K392" t="s">
        <v>259</v>
      </c>
      <c r="L392" t="s">
        <v>283</v>
      </c>
      <c r="M392" t="s">
        <v>250</v>
      </c>
      <c r="N392" t="s">
        <v>256</v>
      </c>
      <c r="O392" t="s">
        <v>257</v>
      </c>
      <c r="P392" t="s">
        <v>290</v>
      </c>
      <c r="Q392" t="s">
        <v>638</v>
      </c>
      <c r="R392">
        <v>2019</v>
      </c>
      <c r="S392" t="s">
        <v>637</v>
      </c>
      <c r="T392" t="s">
        <v>637</v>
      </c>
      <c r="U392">
        <v>6.58</v>
      </c>
      <c r="V392" t="s">
        <v>292</v>
      </c>
      <c r="W392" t="s">
        <v>289</v>
      </c>
      <c r="Y392">
        <v>1</v>
      </c>
      <c r="Z392" t="s">
        <v>725</v>
      </c>
      <c r="AA392">
        <v>74334</v>
      </c>
      <c r="AB392">
        <v>690</v>
      </c>
      <c r="AD392">
        <v>0</v>
      </c>
      <c r="AE392">
        <v>0</v>
      </c>
      <c r="AF392">
        <v>201366</v>
      </c>
      <c r="AG392">
        <v>276390</v>
      </c>
    </row>
    <row r="393" spans="1:33" x14ac:dyDescent="0.25">
      <c r="A393" t="s">
        <v>251</v>
      </c>
      <c r="B393" t="s">
        <v>250</v>
      </c>
      <c r="C393" t="s">
        <v>253</v>
      </c>
      <c r="D393" t="s">
        <v>255</v>
      </c>
      <c r="E393">
        <v>2018</v>
      </c>
      <c r="F393" t="s">
        <v>250</v>
      </c>
      <c r="G393" t="s">
        <v>262</v>
      </c>
      <c r="H393" t="s">
        <v>256</v>
      </c>
      <c r="I393" t="s">
        <v>257</v>
      </c>
      <c r="J393" t="s">
        <v>258</v>
      </c>
      <c r="K393" t="s">
        <v>259</v>
      </c>
      <c r="L393" t="s">
        <v>260</v>
      </c>
      <c r="M393" t="s">
        <v>261</v>
      </c>
      <c r="N393" t="s">
        <v>256</v>
      </c>
      <c r="O393" t="s">
        <v>257</v>
      </c>
      <c r="P393" t="s">
        <v>264</v>
      </c>
      <c r="Q393" t="s">
        <v>619</v>
      </c>
      <c r="R393">
        <v>2019</v>
      </c>
      <c r="S393" t="s">
        <v>620</v>
      </c>
      <c r="T393" t="s">
        <v>620</v>
      </c>
      <c r="U393">
        <v>7.44</v>
      </c>
      <c r="V393" t="s">
        <v>269</v>
      </c>
      <c r="W393" t="s">
        <v>289</v>
      </c>
      <c r="Y393">
        <v>1</v>
      </c>
      <c r="Z393" t="s">
        <v>725</v>
      </c>
      <c r="AA393">
        <v>15585</v>
      </c>
      <c r="AB393">
        <v>141</v>
      </c>
      <c r="AD393">
        <v>0</v>
      </c>
      <c r="AE393">
        <v>0</v>
      </c>
      <c r="AF393">
        <v>103625</v>
      </c>
      <c r="AG393">
        <v>119351</v>
      </c>
    </row>
    <row r="394" spans="1:33" x14ac:dyDescent="0.25">
      <c r="A394" t="s">
        <v>251</v>
      </c>
      <c r="B394" t="s">
        <v>250</v>
      </c>
      <c r="C394" t="s">
        <v>253</v>
      </c>
      <c r="D394" t="s">
        <v>255</v>
      </c>
      <c r="E394">
        <v>2018</v>
      </c>
      <c r="F394" t="s">
        <v>250</v>
      </c>
      <c r="G394" t="s">
        <v>262</v>
      </c>
      <c r="H394" t="s">
        <v>256</v>
      </c>
      <c r="I394" t="s">
        <v>257</v>
      </c>
      <c r="J394" t="s">
        <v>258</v>
      </c>
      <c r="K394" t="s">
        <v>259</v>
      </c>
      <c r="L394" t="s">
        <v>283</v>
      </c>
      <c r="M394" t="s">
        <v>250</v>
      </c>
      <c r="N394" t="s">
        <v>256</v>
      </c>
      <c r="O394" t="s">
        <v>257</v>
      </c>
      <c r="P394" t="s">
        <v>290</v>
      </c>
      <c r="Q394" t="s">
        <v>639</v>
      </c>
      <c r="R394">
        <v>2019</v>
      </c>
      <c r="S394" t="s">
        <v>637</v>
      </c>
      <c r="T394" t="s">
        <v>637</v>
      </c>
      <c r="U394">
        <v>6.63</v>
      </c>
      <c r="V394" t="s">
        <v>292</v>
      </c>
      <c r="W394" t="s">
        <v>289</v>
      </c>
      <c r="Y394">
        <v>1</v>
      </c>
      <c r="Z394" t="s">
        <v>725</v>
      </c>
      <c r="AA394">
        <v>74479</v>
      </c>
      <c r="AB394">
        <v>410</v>
      </c>
      <c r="AD394">
        <v>0</v>
      </c>
      <c r="AE394">
        <v>0</v>
      </c>
      <c r="AF394">
        <v>200267</v>
      </c>
      <c r="AG394">
        <v>275156</v>
      </c>
    </row>
    <row r="395" spans="1:33" x14ac:dyDescent="0.25">
      <c r="A395" t="s">
        <v>251</v>
      </c>
      <c r="B395" t="s">
        <v>250</v>
      </c>
      <c r="C395" t="s">
        <v>253</v>
      </c>
      <c r="D395" t="s">
        <v>255</v>
      </c>
      <c r="E395">
        <v>2018</v>
      </c>
      <c r="F395" t="s">
        <v>250</v>
      </c>
      <c r="G395" t="s">
        <v>262</v>
      </c>
      <c r="H395" t="s">
        <v>256</v>
      </c>
      <c r="I395" t="s">
        <v>257</v>
      </c>
      <c r="J395" t="s">
        <v>258</v>
      </c>
      <c r="K395" t="s">
        <v>259</v>
      </c>
      <c r="L395" t="s">
        <v>283</v>
      </c>
      <c r="M395" t="s">
        <v>250</v>
      </c>
      <c r="N395" t="s">
        <v>256</v>
      </c>
      <c r="O395" t="s">
        <v>257</v>
      </c>
      <c r="P395" t="s">
        <v>290</v>
      </c>
      <c r="Q395" t="s">
        <v>630</v>
      </c>
      <c r="R395">
        <v>2019</v>
      </c>
      <c r="S395" t="s">
        <v>631</v>
      </c>
      <c r="T395" t="s">
        <v>632</v>
      </c>
      <c r="U395">
        <v>4.3600000000000003</v>
      </c>
      <c r="V395" t="s">
        <v>292</v>
      </c>
      <c r="W395" t="s">
        <v>289</v>
      </c>
      <c r="Y395">
        <v>1</v>
      </c>
      <c r="Z395" t="s">
        <v>725</v>
      </c>
      <c r="AA395">
        <v>40438</v>
      </c>
      <c r="AB395">
        <v>41</v>
      </c>
      <c r="AD395">
        <v>0</v>
      </c>
      <c r="AE395">
        <v>0</v>
      </c>
      <c r="AF395">
        <v>167298</v>
      </c>
      <c r="AG395">
        <v>207777</v>
      </c>
    </row>
    <row r="396" spans="1:33" x14ac:dyDescent="0.25">
      <c r="A396" t="s">
        <v>251</v>
      </c>
      <c r="B396" t="s">
        <v>250</v>
      </c>
      <c r="C396" t="s">
        <v>253</v>
      </c>
      <c r="D396" t="s">
        <v>255</v>
      </c>
      <c r="E396">
        <v>2018</v>
      </c>
      <c r="F396" t="s">
        <v>250</v>
      </c>
      <c r="G396" t="s">
        <v>262</v>
      </c>
      <c r="H396" t="s">
        <v>256</v>
      </c>
      <c r="I396" t="s">
        <v>257</v>
      </c>
      <c r="J396" t="s">
        <v>258</v>
      </c>
      <c r="K396" t="s">
        <v>259</v>
      </c>
      <c r="L396" t="s">
        <v>283</v>
      </c>
      <c r="M396" t="s">
        <v>250</v>
      </c>
      <c r="N396" t="s">
        <v>256</v>
      </c>
      <c r="O396" t="s">
        <v>257</v>
      </c>
      <c r="P396" t="s">
        <v>290</v>
      </c>
      <c r="Q396" t="s">
        <v>625</v>
      </c>
      <c r="R396">
        <v>2019</v>
      </c>
      <c r="S396" t="s">
        <v>626</v>
      </c>
      <c r="T396" t="s">
        <v>626</v>
      </c>
      <c r="U396">
        <v>6.47</v>
      </c>
      <c r="V396" t="s">
        <v>292</v>
      </c>
      <c r="W396" t="s">
        <v>289</v>
      </c>
      <c r="Y396">
        <v>1</v>
      </c>
      <c r="Z396" t="s">
        <v>725</v>
      </c>
      <c r="AA396">
        <v>86884</v>
      </c>
      <c r="AB396">
        <v>547</v>
      </c>
      <c r="AD396">
        <v>0</v>
      </c>
      <c r="AE396">
        <v>0</v>
      </c>
      <c r="AF396">
        <v>103243</v>
      </c>
      <c r="AG396">
        <v>190674</v>
      </c>
    </row>
    <row r="397" spans="1:33" x14ac:dyDescent="0.25">
      <c r="A397" t="s">
        <v>251</v>
      </c>
      <c r="B397" t="s">
        <v>250</v>
      </c>
      <c r="C397" t="s">
        <v>253</v>
      </c>
      <c r="D397" t="s">
        <v>255</v>
      </c>
      <c r="E397">
        <v>2018</v>
      </c>
      <c r="F397" t="s">
        <v>250</v>
      </c>
      <c r="G397" t="s">
        <v>262</v>
      </c>
      <c r="H397" t="s">
        <v>256</v>
      </c>
      <c r="I397" t="s">
        <v>257</v>
      </c>
      <c r="J397" t="s">
        <v>258</v>
      </c>
      <c r="K397" t="s">
        <v>259</v>
      </c>
      <c r="L397" t="s">
        <v>283</v>
      </c>
      <c r="M397" t="s">
        <v>250</v>
      </c>
      <c r="N397" t="s">
        <v>256</v>
      </c>
      <c r="O397" t="s">
        <v>257</v>
      </c>
      <c r="P397" t="s">
        <v>290</v>
      </c>
      <c r="Q397" t="s">
        <v>627</v>
      </c>
      <c r="R397">
        <v>2019</v>
      </c>
      <c r="S397" t="s">
        <v>626</v>
      </c>
      <c r="T397" t="s">
        <v>626</v>
      </c>
      <c r="U397">
        <v>7.24</v>
      </c>
      <c r="V397" t="s">
        <v>292</v>
      </c>
      <c r="W397" t="s">
        <v>289</v>
      </c>
      <c r="Y397">
        <v>1</v>
      </c>
      <c r="Z397" t="s">
        <v>725</v>
      </c>
      <c r="AA397">
        <v>82874</v>
      </c>
      <c r="AB397">
        <v>161</v>
      </c>
      <c r="AD397">
        <v>0</v>
      </c>
      <c r="AE397">
        <v>0</v>
      </c>
      <c r="AF397">
        <v>108789</v>
      </c>
      <c r="AG397">
        <v>191824</v>
      </c>
    </row>
    <row r="398" spans="1:33" x14ac:dyDescent="0.25">
      <c r="A398" t="s">
        <v>251</v>
      </c>
      <c r="B398" t="s">
        <v>250</v>
      </c>
      <c r="C398" t="s">
        <v>253</v>
      </c>
      <c r="D398" t="s">
        <v>255</v>
      </c>
      <c r="E398">
        <v>2018</v>
      </c>
      <c r="F398" t="s">
        <v>250</v>
      </c>
      <c r="G398" t="s">
        <v>262</v>
      </c>
      <c r="H398" t="s">
        <v>256</v>
      </c>
      <c r="I398" t="s">
        <v>257</v>
      </c>
      <c r="J398" t="s">
        <v>258</v>
      </c>
      <c r="K398" t="s">
        <v>259</v>
      </c>
      <c r="L398" t="s">
        <v>283</v>
      </c>
      <c r="M398" t="s">
        <v>250</v>
      </c>
      <c r="N398" t="s">
        <v>256</v>
      </c>
      <c r="O398" t="s">
        <v>257</v>
      </c>
      <c r="P398" t="s">
        <v>290</v>
      </c>
      <c r="Q398" t="s">
        <v>633</v>
      </c>
      <c r="R398">
        <v>2019</v>
      </c>
      <c r="S398" t="s">
        <v>626</v>
      </c>
      <c r="T398" t="s">
        <v>626</v>
      </c>
      <c r="U398">
        <v>6.64</v>
      </c>
      <c r="V398" t="s">
        <v>292</v>
      </c>
      <c r="W398" t="s">
        <v>289</v>
      </c>
      <c r="Y398">
        <v>1</v>
      </c>
      <c r="Z398" t="s">
        <v>725</v>
      </c>
      <c r="AA398">
        <v>56008</v>
      </c>
      <c r="AB398">
        <v>143</v>
      </c>
      <c r="AD398">
        <v>0</v>
      </c>
      <c r="AE398">
        <v>0</v>
      </c>
      <c r="AF398">
        <v>130642</v>
      </c>
      <c r="AG398">
        <v>186793</v>
      </c>
    </row>
    <row r="399" spans="1:33" x14ac:dyDescent="0.25">
      <c r="A399" t="s">
        <v>251</v>
      </c>
      <c r="B399" t="s">
        <v>250</v>
      </c>
      <c r="C399" t="s">
        <v>253</v>
      </c>
      <c r="D399" t="s">
        <v>255</v>
      </c>
      <c r="E399">
        <v>2018</v>
      </c>
      <c r="F399" t="s">
        <v>250</v>
      </c>
      <c r="G399" t="s">
        <v>262</v>
      </c>
      <c r="H399" t="s">
        <v>256</v>
      </c>
      <c r="I399" t="s">
        <v>257</v>
      </c>
      <c r="J399" t="s">
        <v>258</v>
      </c>
      <c r="K399" t="s">
        <v>259</v>
      </c>
      <c r="L399" t="s">
        <v>260</v>
      </c>
      <c r="M399" t="s">
        <v>261</v>
      </c>
      <c r="N399" t="s">
        <v>256</v>
      </c>
      <c r="O399" t="s">
        <v>257</v>
      </c>
      <c r="P399" t="s">
        <v>264</v>
      </c>
      <c r="Q399" t="s">
        <v>621</v>
      </c>
      <c r="R399">
        <v>2019</v>
      </c>
      <c r="S399" t="s">
        <v>622</v>
      </c>
      <c r="T399" t="s">
        <v>622</v>
      </c>
      <c r="U399">
        <v>8.6999999999999993</v>
      </c>
      <c r="V399" t="s">
        <v>269</v>
      </c>
      <c r="W399" t="s">
        <v>289</v>
      </c>
      <c r="Y399">
        <v>1</v>
      </c>
      <c r="Z399" t="s">
        <v>725</v>
      </c>
      <c r="AA399">
        <v>20062</v>
      </c>
      <c r="AB399">
        <v>172</v>
      </c>
      <c r="AD399">
        <v>0</v>
      </c>
      <c r="AE399">
        <v>0</v>
      </c>
      <c r="AF399">
        <v>199665</v>
      </c>
      <c r="AG399">
        <v>219899</v>
      </c>
    </row>
    <row r="400" spans="1:33" x14ac:dyDescent="0.25">
      <c r="A400" t="s">
        <v>251</v>
      </c>
      <c r="B400" t="s">
        <v>250</v>
      </c>
      <c r="C400" t="s">
        <v>253</v>
      </c>
      <c r="D400" t="s">
        <v>255</v>
      </c>
      <c r="E400">
        <v>2018</v>
      </c>
      <c r="F400" t="s">
        <v>250</v>
      </c>
      <c r="G400" t="s">
        <v>262</v>
      </c>
      <c r="H400" t="s">
        <v>256</v>
      </c>
      <c r="I400" t="s">
        <v>257</v>
      </c>
      <c r="J400" t="s">
        <v>258</v>
      </c>
      <c r="K400" t="s">
        <v>259</v>
      </c>
      <c r="L400" t="s">
        <v>260</v>
      </c>
      <c r="M400" t="s">
        <v>261</v>
      </c>
      <c r="N400" t="s">
        <v>256</v>
      </c>
      <c r="O400" t="s">
        <v>257</v>
      </c>
      <c r="P400" t="s">
        <v>264</v>
      </c>
      <c r="Q400" t="s">
        <v>623</v>
      </c>
      <c r="R400">
        <v>2019</v>
      </c>
      <c r="S400" t="s">
        <v>624</v>
      </c>
      <c r="T400" t="s">
        <v>624</v>
      </c>
      <c r="U400">
        <v>7.78</v>
      </c>
      <c r="V400" t="s">
        <v>269</v>
      </c>
      <c r="W400" t="s">
        <v>289</v>
      </c>
      <c r="Y400">
        <v>1</v>
      </c>
      <c r="Z400" t="s">
        <v>725</v>
      </c>
      <c r="AA400">
        <v>20157</v>
      </c>
      <c r="AB400">
        <v>117</v>
      </c>
      <c r="AD400">
        <v>0</v>
      </c>
      <c r="AE400">
        <v>0</v>
      </c>
      <c r="AF400">
        <v>202091</v>
      </c>
      <c r="AG400">
        <v>222365</v>
      </c>
    </row>
    <row r="401" spans="1:33" x14ac:dyDescent="0.25">
      <c r="A401" t="s">
        <v>251</v>
      </c>
      <c r="B401" t="s">
        <v>250</v>
      </c>
      <c r="C401" t="s">
        <v>253</v>
      </c>
      <c r="D401" t="s">
        <v>255</v>
      </c>
      <c r="E401">
        <v>2018</v>
      </c>
      <c r="F401" t="s">
        <v>250</v>
      </c>
      <c r="G401" t="s">
        <v>262</v>
      </c>
      <c r="H401" t="s">
        <v>256</v>
      </c>
      <c r="I401" t="s">
        <v>257</v>
      </c>
      <c r="J401" t="s">
        <v>258</v>
      </c>
      <c r="K401" t="s">
        <v>259</v>
      </c>
      <c r="L401" t="s">
        <v>283</v>
      </c>
      <c r="M401" t="s">
        <v>250</v>
      </c>
      <c r="N401" t="s">
        <v>256</v>
      </c>
      <c r="O401" t="s">
        <v>257</v>
      </c>
      <c r="P401" t="s">
        <v>290</v>
      </c>
      <c r="Q401" t="s">
        <v>634</v>
      </c>
      <c r="R401">
        <v>2019</v>
      </c>
      <c r="S401" t="s">
        <v>626</v>
      </c>
      <c r="T401" t="s">
        <v>626</v>
      </c>
      <c r="U401">
        <v>6.8</v>
      </c>
      <c r="V401" t="s">
        <v>292</v>
      </c>
      <c r="W401" t="s">
        <v>289</v>
      </c>
      <c r="Y401">
        <v>1</v>
      </c>
      <c r="Z401" t="s">
        <v>725</v>
      </c>
      <c r="AA401">
        <v>54688</v>
      </c>
      <c r="AB401">
        <v>518</v>
      </c>
      <c r="AD401">
        <v>0</v>
      </c>
      <c r="AE401">
        <v>0</v>
      </c>
      <c r="AF401">
        <v>135003</v>
      </c>
      <c r="AG401">
        <v>190209</v>
      </c>
    </row>
    <row r="402" spans="1:33" x14ac:dyDescent="0.25">
      <c r="A402" t="s">
        <v>251</v>
      </c>
      <c r="B402" t="s">
        <v>250</v>
      </c>
      <c r="C402" t="s">
        <v>253</v>
      </c>
      <c r="D402" t="s">
        <v>255</v>
      </c>
      <c r="E402">
        <v>2018</v>
      </c>
      <c r="F402" t="s">
        <v>250</v>
      </c>
      <c r="G402" t="s">
        <v>262</v>
      </c>
      <c r="H402" t="s">
        <v>256</v>
      </c>
      <c r="I402" t="s">
        <v>257</v>
      </c>
      <c r="J402" t="s">
        <v>258</v>
      </c>
      <c r="K402" t="s">
        <v>259</v>
      </c>
      <c r="L402" t="s">
        <v>283</v>
      </c>
      <c r="M402" t="s">
        <v>250</v>
      </c>
      <c r="N402" t="s">
        <v>256</v>
      </c>
      <c r="O402" t="s">
        <v>257</v>
      </c>
      <c r="P402" t="s">
        <v>290</v>
      </c>
      <c r="Q402" t="s">
        <v>635</v>
      </c>
      <c r="R402">
        <v>2019</v>
      </c>
      <c r="S402" t="s">
        <v>626</v>
      </c>
      <c r="T402" t="s">
        <v>626</v>
      </c>
      <c r="U402">
        <v>6.7</v>
      </c>
      <c r="V402" t="s">
        <v>292</v>
      </c>
      <c r="W402" t="s">
        <v>289</v>
      </c>
      <c r="Y402">
        <v>1</v>
      </c>
      <c r="Z402" t="s">
        <v>725</v>
      </c>
      <c r="AA402">
        <v>54805</v>
      </c>
      <c r="AB402">
        <v>583</v>
      </c>
      <c r="AD402">
        <v>0</v>
      </c>
      <c r="AE402">
        <v>0</v>
      </c>
      <c r="AF402">
        <v>132771</v>
      </c>
      <c r="AG402">
        <v>188159</v>
      </c>
    </row>
    <row r="403" spans="1:33" x14ac:dyDescent="0.25">
      <c r="A403" t="s">
        <v>251</v>
      </c>
      <c r="B403" t="s">
        <v>250</v>
      </c>
      <c r="C403" t="s">
        <v>253</v>
      </c>
      <c r="D403" t="s">
        <v>255</v>
      </c>
      <c r="E403">
        <v>2018</v>
      </c>
      <c r="F403" t="s">
        <v>250</v>
      </c>
      <c r="G403" t="s">
        <v>262</v>
      </c>
      <c r="H403" t="s">
        <v>256</v>
      </c>
      <c r="I403" t="s">
        <v>257</v>
      </c>
      <c r="J403" t="s">
        <v>258</v>
      </c>
      <c r="K403" t="s">
        <v>259</v>
      </c>
      <c r="L403" t="s">
        <v>283</v>
      </c>
      <c r="M403" t="s">
        <v>250</v>
      </c>
      <c r="N403" t="s">
        <v>256</v>
      </c>
      <c r="O403" t="s">
        <v>257</v>
      </c>
      <c r="P403" t="s">
        <v>290</v>
      </c>
      <c r="Q403" t="s">
        <v>628</v>
      </c>
      <c r="R403">
        <v>2019</v>
      </c>
      <c r="S403" t="s">
        <v>629</v>
      </c>
      <c r="T403" t="s">
        <v>629</v>
      </c>
      <c r="U403">
        <v>9.89</v>
      </c>
      <c r="V403" t="s">
        <v>269</v>
      </c>
      <c r="W403" t="s">
        <v>289</v>
      </c>
      <c r="X403" t="s">
        <v>558</v>
      </c>
      <c r="Y403">
        <v>1</v>
      </c>
      <c r="Z403" t="s">
        <v>725</v>
      </c>
      <c r="AA403">
        <v>46366</v>
      </c>
      <c r="AB403">
        <v>122</v>
      </c>
      <c r="AD403">
        <v>0</v>
      </c>
      <c r="AE403">
        <v>0</v>
      </c>
      <c r="AF403">
        <v>55807</v>
      </c>
      <c r="AG403">
        <v>102295</v>
      </c>
    </row>
    <row r="404" spans="1:33" x14ac:dyDescent="0.25">
      <c r="A404" t="s">
        <v>251</v>
      </c>
      <c r="B404" t="s">
        <v>250</v>
      </c>
      <c r="C404" t="s">
        <v>253</v>
      </c>
      <c r="D404" t="s">
        <v>255</v>
      </c>
      <c r="E404">
        <v>2018</v>
      </c>
      <c r="F404" t="s">
        <v>250</v>
      </c>
      <c r="G404" t="s">
        <v>262</v>
      </c>
      <c r="H404" t="s">
        <v>256</v>
      </c>
      <c r="I404" t="s">
        <v>257</v>
      </c>
      <c r="J404" t="s">
        <v>258</v>
      </c>
      <c r="K404" t="s">
        <v>259</v>
      </c>
      <c r="L404" t="s">
        <v>1198</v>
      </c>
      <c r="M404" t="s">
        <v>882</v>
      </c>
      <c r="N404" t="s">
        <v>256</v>
      </c>
      <c r="O404" t="s">
        <v>257</v>
      </c>
      <c r="P404" t="s">
        <v>953</v>
      </c>
      <c r="Q404" t="s">
        <v>1229</v>
      </c>
      <c r="R404">
        <v>2019</v>
      </c>
      <c r="S404" t="s">
        <v>1230</v>
      </c>
      <c r="T404" t="s">
        <v>1230</v>
      </c>
      <c r="V404" t="s">
        <v>269</v>
      </c>
      <c r="W404" t="s">
        <v>289</v>
      </c>
      <c r="X404" t="s">
        <v>1231</v>
      </c>
      <c r="Y404">
        <v>1</v>
      </c>
      <c r="AA404">
        <v>0</v>
      </c>
      <c r="AB404">
        <v>0</v>
      </c>
      <c r="AD404">
        <v>0</v>
      </c>
      <c r="AE404">
        <v>0</v>
      </c>
      <c r="AF404">
        <v>896287</v>
      </c>
      <c r="AG404">
        <v>896287</v>
      </c>
    </row>
    <row r="405" spans="1:33" x14ac:dyDescent="0.25">
      <c r="A405" t="s">
        <v>251</v>
      </c>
      <c r="B405" t="s">
        <v>250</v>
      </c>
      <c r="C405" t="s">
        <v>253</v>
      </c>
      <c r="D405" t="s">
        <v>255</v>
      </c>
      <c r="E405">
        <v>2019</v>
      </c>
      <c r="F405" t="s">
        <v>250</v>
      </c>
      <c r="G405" t="s">
        <v>262</v>
      </c>
      <c r="H405" t="s">
        <v>256</v>
      </c>
      <c r="I405" t="s">
        <v>257</v>
      </c>
      <c r="J405" t="s">
        <v>258</v>
      </c>
      <c r="K405" t="s">
        <v>259</v>
      </c>
      <c r="L405" t="s">
        <v>283</v>
      </c>
      <c r="M405" t="s">
        <v>250</v>
      </c>
      <c r="N405" t="s">
        <v>256</v>
      </c>
      <c r="O405" t="s">
        <v>257</v>
      </c>
      <c r="P405" t="s">
        <v>290</v>
      </c>
      <c r="Q405" t="s">
        <v>644</v>
      </c>
      <c r="R405">
        <v>2020</v>
      </c>
      <c r="S405" t="s">
        <v>645</v>
      </c>
      <c r="T405" t="s">
        <v>645</v>
      </c>
      <c r="U405">
        <v>5.05</v>
      </c>
      <c r="V405" t="s">
        <v>292</v>
      </c>
      <c r="W405" t="s">
        <v>289</v>
      </c>
      <c r="Y405">
        <v>1</v>
      </c>
      <c r="Z405" t="s">
        <v>725</v>
      </c>
      <c r="AA405">
        <v>20112</v>
      </c>
      <c r="AB405">
        <v>203</v>
      </c>
      <c r="AD405">
        <v>0</v>
      </c>
      <c r="AE405">
        <v>0</v>
      </c>
      <c r="AF405">
        <v>139199</v>
      </c>
      <c r="AG405">
        <v>159514</v>
      </c>
    </row>
    <row r="406" spans="1:33" x14ac:dyDescent="0.25">
      <c r="A406" t="s">
        <v>251</v>
      </c>
      <c r="B406" t="s">
        <v>250</v>
      </c>
      <c r="C406" t="s">
        <v>253</v>
      </c>
      <c r="D406" t="s">
        <v>255</v>
      </c>
      <c r="E406">
        <v>2019</v>
      </c>
      <c r="F406" t="s">
        <v>250</v>
      </c>
      <c r="G406" t="s">
        <v>262</v>
      </c>
      <c r="H406" t="s">
        <v>256</v>
      </c>
      <c r="I406" t="s">
        <v>257</v>
      </c>
      <c r="J406" t="s">
        <v>258</v>
      </c>
      <c r="K406" t="s">
        <v>259</v>
      </c>
      <c r="L406" t="s">
        <v>283</v>
      </c>
      <c r="M406" t="s">
        <v>250</v>
      </c>
      <c r="N406" t="s">
        <v>256</v>
      </c>
      <c r="O406" t="s">
        <v>257</v>
      </c>
      <c r="P406" t="s">
        <v>290</v>
      </c>
      <c r="Q406" t="s">
        <v>646</v>
      </c>
      <c r="R406">
        <v>2020</v>
      </c>
      <c r="S406" t="s">
        <v>645</v>
      </c>
      <c r="T406" t="s">
        <v>645</v>
      </c>
      <c r="U406">
        <v>5.17</v>
      </c>
      <c r="V406" t="s">
        <v>292</v>
      </c>
      <c r="W406" t="s">
        <v>289</v>
      </c>
      <c r="Y406">
        <v>1</v>
      </c>
      <c r="Z406" t="s">
        <v>725</v>
      </c>
      <c r="AA406">
        <v>20175</v>
      </c>
      <c r="AB406">
        <v>194</v>
      </c>
      <c r="AD406">
        <v>0</v>
      </c>
      <c r="AE406">
        <v>0</v>
      </c>
      <c r="AF406">
        <v>195319</v>
      </c>
      <c r="AG406">
        <v>215688</v>
      </c>
    </row>
    <row r="407" spans="1:33" x14ac:dyDescent="0.25">
      <c r="A407" t="s">
        <v>251</v>
      </c>
      <c r="B407" t="s">
        <v>250</v>
      </c>
      <c r="C407" t="s">
        <v>253</v>
      </c>
      <c r="D407" t="s">
        <v>255</v>
      </c>
      <c r="E407">
        <v>2019</v>
      </c>
      <c r="F407" t="s">
        <v>250</v>
      </c>
      <c r="G407" t="s">
        <v>262</v>
      </c>
      <c r="H407" t="s">
        <v>256</v>
      </c>
      <c r="I407" t="s">
        <v>257</v>
      </c>
      <c r="J407" t="s">
        <v>258</v>
      </c>
      <c r="K407" t="s">
        <v>259</v>
      </c>
      <c r="L407" t="s">
        <v>283</v>
      </c>
      <c r="M407" t="s">
        <v>250</v>
      </c>
      <c r="N407" t="s">
        <v>256</v>
      </c>
      <c r="O407" t="s">
        <v>257</v>
      </c>
      <c r="P407" t="s">
        <v>290</v>
      </c>
      <c r="Q407" t="s">
        <v>647</v>
      </c>
      <c r="R407">
        <v>2020</v>
      </c>
      <c r="S407" t="s">
        <v>645</v>
      </c>
      <c r="T407" t="s">
        <v>645</v>
      </c>
      <c r="U407">
        <v>4.96</v>
      </c>
      <c r="V407" t="s">
        <v>292</v>
      </c>
      <c r="W407" t="s">
        <v>289</v>
      </c>
      <c r="Y407">
        <v>1</v>
      </c>
      <c r="Z407" t="s">
        <v>725</v>
      </c>
      <c r="AA407">
        <v>17699</v>
      </c>
      <c r="AB407">
        <v>2685</v>
      </c>
      <c r="AD407">
        <v>0</v>
      </c>
      <c r="AE407">
        <v>0</v>
      </c>
      <c r="AF407">
        <v>195977</v>
      </c>
      <c r="AG407">
        <v>216361</v>
      </c>
    </row>
    <row r="408" spans="1:33" x14ac:dyDescent="0.25">
      <c r="A408" t="s">
        <v>251</v>
      </c>
      <c r="B408" t="s">
        <v>250</v>
      </c>
      <c r="C408" t="s">
        <v>253</v>
      </c>
      <c r="D408" t="s">
        <v>255</v>
      </c>
      <c r="E408">
        <v>2019</v>
      </c>
      <c r="F408" t="s">
        <v>250</v>
      </c>
      <c r="G408" t="s">
        <v>262</v>
      </c>
      <c r="H408" t="s">
        <v>256</v>
      </c>
      <c r="I408" t="s">
        <v>257</v>
      </c>
      <c r="J408" t="s">
        <v>258</v>
      </c>
      <c r="K408" t="s">
        <v>259</v>
      </c>
      <c r="L408" t="s">
        <v>283</v>
      </c>
      <c r="M408" t="s">
        <v>250</v>
      </c>
      <c r="N408" t="s">
        <v>256</v>
      </c>
      <c r="O408" t="s">
        <v>257</v>
      </c>
      <c r="P408" t="s">
        <v>290</v>
      </c>
      <c r="Q408" t="s">
        <v>640</v>
      </c>
      <c r="R408">
        <v>2020</v>
      </c>
      <c r="S408" t="s">
        <v>641</v>
      </c>
      <c r="T408" t="s">
        <v>641</v>
      </c>
      <c r="U408">
        <v>7.02</v>
      </c>
      <c r="V408" t="s">
        <v>292</v>
      </c>
      <c r="W408" t="s">
        <v>289</v>
      </c>
      <c r="Y408">
        <v>1</v>
      </c>
      <c r="Z408" t="s">
        <v>725</v>
      </c>
      <c r="AA408">
        <v>81955</v>
      </c>
      <c r="AB408">
        <v>324</v>
      </c>
      <c r="AD408">
        <v>0</v>
      </c>
      <c r="AE408">
        <v>0</v>
      </c>
      <c r="AF408">
        <v>792458</v>
      </c>
      <c r="AG408">
        <v>874737</v>
      </c>
    </row>
    <row r="409" spans="1:33" x14ac:dyDescent="0.25">
      <c r="A409" t="s">
        <v>251</v>
      </c>
      <c r="B409" t="s">
        <v>250</v>
      </c>
      <c r="C409" t="s">
        <v>253</v>
      </c>
      <c r="D409" t="s">
        <v>255</v>
      </c>
      <c r="E409">
        <v>2019</v>
      </c>
      <c r="F409" t="s">
        <v>250</v>
      </c>
      <c r="G409" t="s">
        <v>262</v>
      </c>
      <c r="H409" t="s">
        <v>256</v>
      </c>
      <c r="I409" t="s">
        <v>257</v>
      </c>
      <c r="J409" t="s">
        <v>258</v>
      </c>
      <c r="K409" t="s">
        <v>259</v>
      </c>
      <c r="L409" t="s">
        <v>283</v>
      </c>
      <c r="M409" t="s">
        <v>250</v>
      </c>
      <c r="N409" t="s">
        <v>256</v>
      </c>
      <c r="O409" t="s">
        <v>257</v>
      </c>
      <c r="P409" t="s">
        <v>290</v>
      </c>
      <c r="Q409" t="s">
        <v>642</v>
      </c>
      <c r="R409">
        <v>2020</v>
      </c>
      <c r="S409" t="s">
        <v>641</v>
      </c>
      <c r="T409" t="s">
        <v>641</v>
      </c>
      <c r="U409">
        <v>6.62</v>
      </c>
      <c r="V409" t="s">
        <v>292</v>
      </c>
      <c r="W409" t="s">
        <v>289</v>
      </c>
      <c r="Y409">
        <v>1</v>
      </c>
      <c r="Z409" t="s">
        <v>725</v>
      </c>
      <c r="AA409">
        <v>81849</v>
      </c>
      <c r="AB409">
        <v>253</v>
      </c>
      <c r="AD409">
        <v>0</v>
      </c>
      <c r="AE409">
        <v>0</v>
      </c>
      <c r="AF409">
        <v>791528</v>
      </c>
      <c r="AG409">
        <v>873630</v>
      </c>
    </row>
    <row r="410" spans="1:33" x14ac:dyDescent="0.25">
      <c r="A410" t="s">
        <v>251</v>
      </c>
      <c r="B410" t="s">
        <v>250</v>
      </c>
      <c r="C410" t="s">
        <v>253</v>
      </c>
      <c r="D410" t="s">
        <v>255</v>
      </c>
      <c r="E410">
        <v>2019</v>
      </c>
      <c r="F410" t="s">
        <v>250</v>
      </c>
      <c r="G410" t="s">
        <v>262</v>
      </c>
      <c r="H410" t="s">
        <v>256</v>
      </c>
      <c r="I410" t="s">
        <v>257</v>
      </c>
      <c r="J410" t="s">
        <v>258</v>
      </c>
      <c r="K410" t="s">
        <v>259</v>
      </c>
      <c r="L410" t="s">
        <v>283</v>
      </c>
      <c r="M410" t="s">
        <v>250</v>
      </c>
      <c r="N410" t="s">
        <v>256</v>
      </c>
      <c r="O410" t="s">
        <v>257</v>
      </c>
      <c r="P410" t="s">
        <v>290</v>
      </c>
      <c r="Q410" t="s">
        <v>643</v>
      </c>
      <c r="R410">
        <v>2020</v>
      </c>
      <c r="S410" t="s">
        <v>641</v>
      </c>
      <c r="T410" t="s">
        <v>641</v>
      </c>
      <c r="U410">
        <v>6.74</v>
      </c>
      <c r="V410" t="s">
        <v>292</v>
      </c>
      <c r="W410" t="s">
        <v>289</v>
      </c>
      <c r="Y410">
        <v>1</v>
      </c>
      <c r="Z410" t="s">
        <v>725</v>
      </c>
      <c r="AA410">
        <v>11965</v>
      </c>
      <c r="AB410">
        <v>0</v>
      </c>
      <c r="AD410">
        <v>0</v>
      </c>
      <c r="AE410">
        <v>0</v>
      </c>
      <c r="AF410">
        <v>342971</v>
      </c>
      <c r="AG410">
        <v>354936</v>
      </c>
    </row>
    <row r="411" spans="1:33" x14ac:dyDescent="0.25">
      <c r="A411" t="s">
        <v>251</v>
      </c>
      <c r="B411" t="s">
        <v>250</v>
      </c>
      <c r="C411" t="s">
        <v>253</v>
      </c>
      <c r="D411" t="s">
        <v>255</v>
      </c>
      <c r="E411">
        <v>2019</v>
      </c>
      <c r="F411" t="s">
        <v>250</v>
      </c>
      <c r="G411" t="s">
        <v>262</v>
      </c>
      <c r="H411" t="s">
        <v>256</v>
      </c>
      <c r="I411" t="s">
        <v>257</v>
      </c>
      <c r="J411" t="s">
        <v>258</v>
      </c>
      <c r="K411" t="s">
        <v>259</v>
      </c>
      <c r="L411" t="s">
        <v>283</v>
      </c>
      <c r="M411" t="s">
        <v>1232</v>
      </c>
      <c r="P411" t="s">
        <v>855</v>
      </c>
      <c r="Q411" t="s">
        <v>1233</v>
      </c>
      <c r="R411">
        <v>2019</v>
      </c>
      <c r="S411" t="s">
        <v>1234</v>
      </c>
      <c r="T411" t="s">
        <v>1234</v>
      </c>
      <c r="V411" t="s">
        <v>269</v>
      </c>
      <c r="W411" t="s">
        <v>289</v>
      </c>
      <c r="Y411">
        <v>1</v>
      </c>
      <c r="AA411">
        <v>0</v>
      </c>
      <c r="AB411">
        <v>0</v>
      </c>
      <c r="AD411">
        <v>0</v>
      </c>
      <c r="AE411">
        <v>0</v>
      </c>
      <c r="AF411">
        <v>50572</v>
      </c>
      <c r="AG411">
        <v>50572</v>
      </c>
    </row>
    <row r="412" spans="1:33" x14ac:dyDescent="0.25">
      <c r="A412" t="s">
        <v>251</v>
      </c>
      <c r="B412" t="s">
        <v>250</v>
      </c>
      <c r="C412" t="s">
        <v>253</v>
      </c>
      <c r="D412" t="s">
        <v>255</v>
      </c>
      <c r="E412">
        <v>2019</v>
      </c>
      <c r="F412" t="s">
        <v>250</v>
      </c>
      <c r="G412" t="s">
        <v>262</v>
      </c>
      <c r="H412" t="s">
        <v>256</v>
      </c>
      <c r="I412" t="s">
        <v>257</v>
      </c>
      <c r="J412" t="s">
        <v>258</v>
      </c>
      <c r="K412" t="s">
        <v>259</v>
      </c>
      <c r="L412" t="s">
        <v>1198</v>
      </c>
      <c r="M412" t="s">
        <v>882</v>
      </c>
      <c r="N412" t="s">
        <v>256</v>
      </c>
      <c r="O412" t="s">
        <v>257</v>
      </c>
      <c r="P412" t="s">
        <v>953</v>
      </c>
      <c r="Q412" t="s">
        <v>1235</v>
      </c>
      <c r="R412">
        <v>2020</v>
      </c>
      <c r="S412" t="s">
        <v>1236</v>
      </c>
      <c r="T412" t="s">
        <v>1237</v>
      </c>
      <c r="V412" t="s">
        <v>269</v>
      </c>
      <c r="W412" t="s">
        <v>289</v>
      </c>
      <c r="Y412">
        <v>1</v>
      </c>
      <c r="AA412">
        <v>0</v>
      </c>
      <c r="AB412">
        <v>0</v>
      </c>
      <c r="AD412">
        <v>0</v>
      </c>
      <c r="AE412">
        <v>0</v>
      </c>
      <c r="AF412">
        <v>929500</v>
      </c>
      <c r="AG412">
        <v>929500</v>
      </c>
    </row>
    <row r="413" spans="1:33" x14ac:dyDescent="0.25">
      <c r="A413" t="s">
        <v>251</v>
      </c>
      <c r="B413" t="s">
        <v>250</v>
      </c>
      <c r="C413" t="s">
        <v>253</v>
      </c>
      <c r="D413" t="s">
        <v>255</v>
      </c>
      <c r="E413">
        <v>2020</v>
      </c>
      <c r="F413" t="s">
        <v>250</v>
      </c>
      <c r="G413" t="s">
        <v>262</v>
      </c>
      <c r="H413" t="s">
        <v>256</v>
      </c>
      <c r="I413" t="s">
        <v>257</v>
      </c>
      <c r="J413" t="s">
        <v>258</v>
      </c>
      <c r="K413" t="s">
        <v>259</v>
      </c>
      <c r="L413" t="s">
        <v>283</v>
      </c>
      <c r="M413" t="s">
        <v>284</v>
      </c>
      <c r="N413" t="s">
        <v>256</v>
      </c>
      <c r="O413" t="s">
        <v>257</v>
      </c>
      <c r="P413" t="s">
        <v>286</v>
      </c>
      <c r="Q413" t="s">
        <v>657</v>
      </c>
      <c r="R413">
        <v>2021</v>
      </c>
      <c r="S413" t="s">
        <v>658</v>
      </c>
      <c r="T413" t="s">
        <v>658</v>
      </c>
      <c r="U413">
        <v>3.33</v>
      </c>
      <c r="V413" t="s">
        <v>269</v>
      </c>
      <c r="W413" t="s">
        <v>289</v>
      </c>
      <c r="Y413">
        <v>1</v>
      </c>
      <c r="Z413" t="s">
        <v>725</v>
      </c>
      <c r="AA413">
        <v>40151</v>
      </c>
      <c r="AB413">
        <v>799</v>
      </c>
      <c r="AD413">
        <v>0</v>
      </c>
      <c r="AE413">
        <v>0</v>
      </c>
      <c r="AF413">
        <v>183180</v>
      </c>
      <c r="AG413">
        <v>224130</v>
      </c>
    </row>
    <row r="414" spans="1:33" x14ac:dyDescent="0.25">
      <c r="A414" t="s">
        <v>251</v>
      </c>
      <c r="B414" t="s">
        <v>250</v>
      </c>
      <c r="C414" t="s">
        <v>253</v>
      </c>
      <c r="D414" t="s">
        <v>255</v>
      </c>
      <c r="E414">
        <v>2020</v>
      </c>
      <c r="F414" t="s">
        <v>250</v>
      </c>
      <c r="G414" t="s">
        <v>262</v>
      </c>
      <c r="H414" t="s">
        <v>256</v>
      </c>
      <c r="I414" t="s">
        <v>257</v>
      </c>
      <c r="J414" t="s">
        <v>258</v>
      </c>
      <c r="K414" t="s">
        <v>259</v>
      </c>
      <c r="L414" t="s">
        <v>260</v>
      </c>
      <c r="M414" t="s">
        <v>261</v>
      </c>
      <c r="N414" t="s">
        <v>256</v>
      </c>
      <c r="O414" t="s">
        <v>257</v>
      </c>
      <c r="P414" t="s">
        <v>264</v>
      </c>
      <c r="Q414" t="s">
        <v>648</v>
      </c>
      <c r="R414">
        <v>2021</v>
      </c>
      <c r="S414" t="s">
        <v>649</v>
      </c>
      <c r="T414" t="s">
        <v>649</v>
      </c>
      <c r="U414">
        <v>8.3000000000000007</v>
      </c>
      <c r="V414" t="s">
        <v>269</v>
      </c>
      <c r="W414" t="s">
        <v>289</v>
      </c>
      <c r="Y414">
        <v>1</v>
      </c>
      <c r="Z414" t="s">
        <v>725</v>
      </c>
      <c r="AA414">
        <v>20157</v>
      </c>
      <c r="AB414">
        <v>25</v>
      </c>
      <c r="AD414">
        <v>0</v>
      </c>
      <c r="AE414">
        <v>0</v>
      </c>
      <c r="AF414">
        <v>172255</v>
      </c>
      <c r="AG414">
        <v>192437</v>
      </c>
    </row>
    <row r="415" spans="1:33" x14ac:dyDescent="0.25">
      <c r="A415" t="s">
        <v>251</v>
      </c>
      <c r="B415" t="s">
        <v>250</v>
      </c>
      <c r="C415" t="s">
        <v>253</v>
      </c>
      <c r="D415" t="s">
        <v>255</v>
      </c>
      <c r="E415">
        <v>2020</v>
      </c>
      <c r="F415" t="s">
        <v>250</v>
      </c>
      <c r="G415" t="s">
        <v>262</v>
      </c>
      <c r="H415" t="s">
        <v>256</v>
      </c>
      <c r="I415" t="s">
        <v>257</v>
      </c>
      <c r="J415" t="s">
        <v>258</v>
      </c>
      <c r="K415" t="s">
        <v>259</v>
      </c>
      <c r="L415" t="s">
        <v>260</v>
      </c>
      <c r="M415" t="s">
        <v>261</v>
      </c>
      <c r="N415" t="s">
        <v>256</v>
      </c>
      <c r="O415" t="s">
        <v>257</v>
      </c>
      <c r="P415" t="s">
        <v>264</v>
      </c>
      <c r="Q415" t="s">
        <v>650</v>
      </c>
      <c r="R415">
        <v>2021</v>
      </c>
      <c r="S415" t="s">
        <v>651</v>
      </c>
      <c r="T415" t="s">
        <v>651</v>
      </c>
      <c r="U415">
        <v>6.42</v>
      </c>
      <c r="V415" t="s">
        <v>269</v>
      </c>
      <c r="W415" t="s">
        <v>289</v>
      </c>
      <c r="Y415">
        <v>1</v>
      </c>
      <c r="Z415" t="s">
        <v>725</v>
      </c>
      <c r="AA415">
        <v>19232</v>
      </c>
      <c r="AB415">
        <v>804</v>
      </c>
      <c r="AD415">
        <v>0</v>
      </c>
      <c r="AE415">
        <v>0</v>
      </c>
      <c r="AF415">
        <v>157693</v>
      </c>
      <c r="AG415">
        <v>177729</v>
      </c>
    </row>
    <row r="416" spans="1:33" x14ac:dyDescent="0.25">
      <c r="A416" t="s">
        <v>251</v>
      </c>
      <c r="B416" t="s">
        <v>250</v>
      </c>
      <c r="C416" t="s">
        <v>253</v>
      </c>
      <c r="D416" t="s">
        <v>255</v>
      </c>
      <c r="E416">
        <v>2020</v>
      </c>
      <c r="F416" t="s">
        <v>250</v>
      </c>
      <c r="G416" t="s">
        <v>262</v>
      </c>
      <c r="H416" t="s">
        <v>256</v>
      </c>
      <c r="I416" t="s">
        <v>257</v>
      </c>
      <c r="J416" t="s">
        <v>258</v>
      </c>
      <c r="K416" t="s">
        <v>259</v>
      </c>
      <c r="L416" t="s">
        <v>260</v>
      </c>
      <c r="M416" t="s">
        <v>261</v>
      </c>
      <c r="N416" t="s">
        <v>256</v>
      </c>
      <c r="O416" t="s">
        <v>257</v>
      </c>
      <c r="P416" t="s">
        <v>264</v>
      </c>
      <c r="Q416" t="s">
        <v>652</v>
      </c>
      <c r="R416">
        <v>2021</v>
      </c>
      <c r="S416" t="s">
        <v>653</v>
      </c>
      <c r="T416" t="s">
        <v>653</v>
      </c>
      <c r="U416">
        <v>6.5</v>
      </c>
      <c r="V416" t="s">
        <v>269</v>
      </c>
      <c r="W416" t="s">
        <v>289</v>
      </c>
      <c r="Y416">
        <v>1</v>
      </c>
      <c r="Z416" t="s">
        <v>725</v>
      </c>
      <c r="AA416">
        <v>19800</v>
      </c>
      <c r="AB416">
        <v>740</v>
      </c>
      <c r="AD416">
        <v>0</v>
      </c>
      <c r="AE416">
        <v>0</v>
      </c>
      <c r="AF416">
        <v>194604</v>
      </c>
      <c r="AG416">
        <v>215144</v>
      </c>
    </row>
    <row r="417" spans="1:33" x14ac:dyDescent="0.25">
      <c r="A417" t="s">
        <v>251</v>
      </c>
      <c r="B417" t="s">
        <v>250</v>
      </c>
      <c r="C417" t="s">
        <v>253</v>
      </c>
      <c r="D417" t="s">
        <v>255</v>
      </c>
      <c r="E417">
        <v>2020</v>
      </c>
      <c r="F417" t="s">
        <v>250</v>
      </c>
      <c r="G417" t="s">
        <v>262</v>
      </c>
      <c r="H417" t="s">
        <v>256</v>
      </c>
      <c r="I417" t="s">
        <v>257</v>
      </c>
      <c r="J417" t="s">
        <v>258</v>
      </c>
      <c r="K417" t="s">
        <v>259</v>
      </c>
      <c r="L417" t="s">
        <v>283</v>
      </c>
      <c r="M417" t="s">
        <v>250</v>
      </c>
      <c r="N417" t="s">
        <v>256</v>
      </c>
      <c r="O417" t="s">
        <v>257</v>
      </c>
      <c r="P417" t="s">
        <v>290</v>
      </c>
      <c r="Q417" t="s">
        <v>665</v>
      </c>
      <c r="R417">
        <v>2021</v>
      </c>
      <c r="S417" t="s">
        <v>666</v>
      </c>
      <c r="T417" t="s">
        <v>666</v>
      </c>
      <c r="U417">
        <v>7.48</v>
      </c>
      <c r="V417" t="s">
        <v>292</v>
      </c>
      <c r="W417" t="s">
        <v>289</v>
      </c>
      <c r="Y417">
        <v>1</v>
      </c>
      <c r="Z417" t="s">
        <v>725</v>
      </c>
      <c r="AA417">
        <v>76492</v>
      </c>
      <c r="AB417">
        <v>1284</v>
      </c>
      <c r="AD417">
        <v>0</v>
      </c>
      <c r="AE417">
        <v>0</v>
      </c>
      <c r="AF417">
        <v>179849</v>
      </c>
      <c r="AG417">
        <v>257625</v>
      </c>
    </row>
    <row r="418" spans="1:33" x14ac:dyDescent="0.25">
      <c r="A418" t="s">
        <v>251</v>
      </c>
      <c r="B418" t="s">
        <v>250</v>
      </c>
      <c r="C418" t="s">
        <v>253</v>
      </c>
      <c r="D418" t="s">
        <v>255</v>
      </c>
      <c r="E418">
        <v>2020</v>
      </c>
      <c r="F418" t="s">
        <v>250</v>
      </c>
      <c r="G418" t="s">
        <v>262</v>
      </c>
      <c r="H418" t="s">
        <v>256</v>
      </c>
      <c r="I418" t="s">
        <v>257</v>
      </c>
      <c r="J418" t="s">
        <v>258</v>
      </c>
      <c r="K418" t="s">
        <v>259</v>
      </c>
      <c r="L418" t="s">
        <v>283</v>
      </c>
      <c r="M418" t="s">
        <v>250</v>
      </c>
      <c r="N418" t="s">
        <v>256</v>
      </c>
      <c r="O418" t="s">
        <v>257</v>
      </c>
      <c r="P418" t="s">
        <v>290</v>
      </c>
      <c r="Q418" t="s">
        <v>667</v>
      </c>
      <c r="R418">
        <v>2021</v>
      </c>
      <c r="S418" t="s">
        <v>666</v>
      </c>
      <c r="T418" t="s">
        <v>666</v>
      </c>
      <c r="U418">
        <v>6.68</v>
      </c>
      <c r="V418" t="s">
        <v>292</v>
      </c>
      <c r="W418" t="s">
        <v>289</v>
      </c>
      <c r="Y418">
        <v>1</v>
      </c>
      <c r="Z418" t="s">
        <v>725</v>
      </c>
      <c r="AA418">
        <v>78898</v>
      </c>
      <c r="AB418">
        <v>850</v>
      </c>
      <c r="AD418">
        <v>0</v>
      </c>
      <c r="AE418">
        <v>0</v>
      </c>
      <c r="AF418">
        <v>195905</v>
      </c>
      <c r="AG418">
        <v>275653</v>
      </c>
    </row>
    <row r="419" spans="1:33" x14ac:dyDescent="0.25">
      <c r="A419" t="s">
        <v>251</v>
      </c>
      <c r="B419" t="s">
        <v>250</v>
      </c>
      <c r="C419" t="s">
        <v>253</v>
      </c>
      <c r="D419" t="s">
        <v>255</v>
      </c>
      <c r="E419">
        <v>2020</v>
      </c>
      <c r="F419" t="s">
        <v>250</v>
      </c>
      <c r="G419" t="s">
        <v>262</v>
      </c>
      <c r="H419" t="s">
        <v>256</v>
      </c>
      <c r="I419" t="s">
        <v>257</v>
      </c>
      <c r="J419" t="s">
        <v>258</v>
      </c>
      <c r="K419" t="s">
        <v>259</v>
      </c>
      <c r="L419" t="s">
        <v>283</v>
      </c>
      <c r="M419" t="s">
        <v>250</v>
      </c>
      <c r="N419" t="s">
        <v>256</v>
      </c>
      <c r="O419" t="s">
        <v>257</v>
      </c>
      <c r="P419" t="s">
        <v>290</v>
      </c>
      <c r="Q419" t="s">
        <v>668</v>
      </c>
      <c r="R419">
        <v>2021</v>
      </c>
      <c r="S419" t="s">
        <v>666</v>
      </c>
      <c r="T419" t="s">
        <v>666</v>
      </c>
      <c r="U419">
        <v>6.52</v>
      </c>
      <c r="V419" t="s">
        <v>292</v>
      </c>
      <c r="W419" t="s">
        <v>289</v>
      </c>
      <c r="Y419">
        <v>1</v>
      </c>
      <c r="Z419" t="s">
        <v>725</v>
      </c>
      <c r="AA419">
        <v>74216</v>
      </c>
      <c r="AB419">
        <v>860</v>
      </c>
      <c r="AD419">
        <v>0</v>
      </c>
      <c r="AE419">
        <v>0</v>
      </c>
      <c r="AF419">
        <v>196755</v>
      </c>
      <c r="AG419">
        <v>271831</v>
      </c>
    </row>
    <row r="420" spans="1:33" x14ac:dyDescent="0.25">
      <c r="A420" t="s">
        <v>251</v>
      </c>
      <c r="B420" t="s">
        <v>250</v>
      </c>
      <c r="C420" t="s">
        <v>253</v>
      </c>
      <c r="D420" t="s">
        <v>255</v>
      </c>
      <c r="E420">
        <v>2020</v>
      </c>
      <c r="F420" t="s">
        <v>250</v>
      </c>
      <c r="G420" t="s">
        <v>262</v>
      </c>
      <c r="H420" t="s">
        <v>256</v>
      </c>
      <c r="I420" t="s">
        <v>257</v>
      </c>
      <c r="J420" t="s">
        <v>258</v>
      </c>
      <c r="K420" t="s">
        <v>259</v>
      </c>
      <c r="L420" t="s">
        <v>283</v>
      </c>
      <c r="M420" t="s">
        <v>250</v>
      </c>
      <c r="N420" t="s">
        <v>256</v>
      </c>
      <c r="O420" t="s">
        <v>257</v>
      </c>
      <c r="P420" t="s">
        <v>290</v>
      </c>
      <c r="Q420" t="s">
        <v>659</v>
      </c>
      <c r="R420">
        <v>2021</v>
      </c>
      <c r="S420" t="s">
        <v>660</v>
      </c>
      <c r="T420" t="s">
        <v>660</v>
      </c>
      <c r="U420">
        <v>5.89</v>
      </c>
      <c r="V420" t="s">
        <v>292</v>
      </c>
      <c r="W420" t="s">
        <v>289</v>
      </c>
      <c r="Y420">
        <v>1</v>
      </c>
      <c r="Z420" t="s">
        <v>725</v>
      </c>
      <c r="AA420">
        <v>61042</v>
      </c>
      <c r="AB420">
        <v>588</v>
      </c>
      <c r="AD420">
        <v>0</v>
      </c>
      <c r="AE420">
        <v>0</v>
      </c>
      <c r="AF420">
        <v>137124</v>
      </c>
      <c r="AG420">
        <v>198754</v>
      </c>
    </row>
    <row r="421" spans="1:33" x14ac:dyDescent="0.25">
      <c r="A421" t="s">
        <v>251</v>
      </c>
      <c r="B421" t="s">
        <v>250</v>
      </c>
      <c r="C421" t="s">
        <v>253</v>
      </c>
      <c r="D421" t="s">
        <v>255</v>
      </c>
      <c r="E421">
        <v>2020</v>
      </c>
      <c r="F421" t="s">
        <v>250</v>
      </c>
      <c r="G421" t="s">
        <v>262</v>
      </c>
      <c r="H421" t="s">
        <v>256</v>
      </c>
      <c r="I421" t="s">
        <v>257</v>
      </c>
      <c r="J421" t="s">
        <v>258</v>
      </c>
      <c r="K421" t="s">
        <v>259</v>
      </c>
      <c r="L421" t="s">
        <v>283</v>
      </c>
      <c r="M421" t="s">
        <v>250</v>
      </c>
      <c r="N421" t="s">
        <v>256</v>
      </c>
      <c r="O421" t="s">
        <v>257</v>
      </c>
      <c r="P421" t="s">
        <v>290</v>
      </c>
      <c r="Q421" t="s">
        <v>661</v>
      </c>
      <c r="R421">
        <v>2021</v>
      </c>
      <c r="S421" t="s">
        <v>660</v>
      </c>
      <c r="T421" t="s">
        <v>660</v>
      </c>
      <c r="U421">
        <v>5.96</v>
      </c>
      <c r="V421" t="s">
        <v>292</v>
      </c>
      <c r="W421" t="s">
        <v>289</v>
      </c>
      <c r="Y421">
        <v>1</v>
      </c>
      <c r="Z421" t="s">
        <v>725</v>
      </c>
      <c r="AA421">
        <v>60374</v>
      </c>
      <c r="AB421">
        <v>992</v>
      </c>
      <c r="AD421">
        <v>0</v>
      </c>
      <c r="AE421">
        <v>0</v>
      </c>
      <c r="AF421">
        <v>133809</v>
      </c>
      <c r="AG421">
        <v>195175</v>
      </c>
    </row>
    <row r="422" spans="1:33" x14ac:dyDescent="0.25">
      <c r="A422" t="s">
        <v>251</v>
      </c>
      <c r="B422" t="s">
        <v>250</v>
      </c>
      <c r="C422" t="s">
        <v>253</v>
      </c>
      <c r="D422" t="s">
        <v>255</v>
      </c>
      <c r="E422">
        <v>2020</v>
      </c>
      <c r="F422" t="s">
        <v>250</v>
      </c>
      <c r="G422" t="s">
        <v>262</v>
      </c>
      <c r="H422" t="s">
        <v>256</v>
      </c>
      <c r="I422" t="s">
        <v>257</v>
      </c>
      <c r="J422" t="s">
        <v>258</v>
      </c>
      <c r="K422" t="s">
        <v>259</v>
      </c>
      <c r="L422" t="s">
        <v>283</v>
      </c>
      <c r="M422" t="s">
        <v>250</v>
      </c>
      <c r="N422" t="s">
        <v>256</v>
      </c>
      <c r="O422" t="s">
        <v>257</v>
      </c>
      <c r="P422" t="s">
        <v>290</v>
      </c>
      <c r="Q422" t="s">
        <v>662</v>
      </c>
      <c r="R422">
        <v>2021</v>
      </c>
      <c r="S422" t="s">
        <v>660</v>
      </c>
      <c r="T422" t="s">
        <v>660</v>
      </c>
      <c r="U422">
        <v>6.62</v>
      </c>
      <c r="V422" t="s">
        <v>292</v>
      </c>
      <c r="W422" t="s">
        <v>289</v>
      </c>
      <c r="Y422">
        <v>1</v>
      </c>
      <c r="Z422" t="s">
        <v>725</v>
      </c>
      <c r="AA422">
        <v>60868</v>
      </c>
      <c r="AB422">
        <v>451</v>
      </c>
      <c r="AD422">
        <v>0</v>
      </c>
      <c r="AE422">
        <v>0</v>
      </c>
      <c r="AF422">
        <v>126071</v>
      </c>
      <c r="AG422">
        <v>187390</v>
      </c>
    </row>
    <row r="423" spans="1:33" x14ac:dyDescent="0.25">
      <c r="A423" t="s">
        <v>251</v>
      </c>
      <c r="B423" t="s">
        <v>250</v>
      </c>
      <c r="C423" t="s">
        <v>253</v>
      </c>
      <c r="D423" t="s">
        <v>255</v>
      </c>
      <c r="E423">
        <v>2020</v>
      </c>
      <c r="F423" t="s">
        <v>250</v>
      </c>
      <c r="G423" t="s">
        <v>262</v>
      </c>
      <c r="H423" t="s">
        <v>256</v>
      </c>
      <c r="I423" t="s">
        <v>257</v>
      </c>
      <c r="J423" t="s">
        <v>258</v>
      </c>
      <c r="K423" t="s">
        <v>259</v>
      </c>
      <c r="L423" t="s">
        <v>283</v>
      </c>
      <c r="M423" t="s">
        <v>250</v>
      </c>
      <c r="N423" t="s">
        <v>256</v>
      </c>
      <c r="O423" t="s">
        <v>257</v>
      </c>
      <c r="P423" t="s">
        <v>290</v>
      </c>
      <c r="Q423" t="s">
        <v>663</v>
      </c>
      <c r="R423">
        <v>2021</v>
      </c>
      <c r="S423" t="s">
        <v>660</v>
      </c>
      <c r="T423" t="s">
        <v>660</v>
      </c>
      <c r="U423">
        <v>6.05</v>
      </c>
      <c r="V423" t="s">
        <v>292</v>
      </c>
      <c r="W423" t="s">
        <v>289</v>
      </c>
      <c r="Y423">
        <v>1</v>
      </c>
      <c r="Z423" t="s">
        <v>725</v>
      </c>
      <c r="AA423">
        <v>70690</v>
      </c>
      <c r="AB423">
        <v>1943</v>
      </c>
      <c r="AD423">
        <v>0</v>
      </c>
      <c r="AE423">
        <v>0</v>
      </c>
      <c r="AF423">
        <v>113946</v>
      </c>
      <c r="AG423">
        <v>186579</v>
      </c>
    </row>
    <row r="424" spans="1:33" x14ac:dyDescent="0.25">
      <c r="A424" t="s">
        <v>251</v>
      </c>
      <c r="B424" t="s">
        <v>250</v>
      </c>
      <c r="C424" t="s">
        <v>253</v>
      </c>
      <c r="D424" t="s">
        <v>255</v>
      </c>
      <c r="E424">
        <v>2020</v>
      </c>
      <c r="F424" t="s">
        <v>250</v>
      </c>
      <c r="G424" t="s">
        <v>262</v>
      </c>
      <c r="H424" t="s">
        <v>256</v>
      </c>
      <c r="I424" t="s">
        <v>257</v>
      </c>
      <c r="J424" t="s">
        <v>258</v>
      </c>
      <c r="K424" t="s">
        <v>259</v>
      </c>
      <c r="L424" t="s">
        <v>283</v>
      </c>
      <c r="M424" t="s">
        <v>250</v>
      </c>
      <c r="N424" t="s">
        <v>256</v>
      </c>
      <c r="O424" t="s">
        <v>257</v>
      </c>
      <c r="P424" t="s">
        <v>290</v>
      </c>
      <c r="Q424" t="s">
        <v>664</v>
      </c>
      <c r="R424">
        <v>2021</v>
      </c>
      <c r="S424" t="s">
        <v>660</v>
      </c>
      <c r="T424" t="s">
        <v>660</v>
      </c>
      <c r="U424">
        <v>6.31</v>
      </c>
      <c r="V424" t="s">
        <v>292</v>
      </c>
      <c r="W424" t="s">
        <v>289</v>
      </c>
      <c r="Y424">
        <v>1</v>
      </c>
      <c r="Z424" t="s">
        <v>725</v>
      </c>
      <c r="AA424">
        <v>74227</v>
      </c>
      <c r="AB424">
        <v>0</v>
      </c>
      <c r="AD424">
        <v>0</v>
      </c>
      <c r="AE424">
        <v>0</v>
      </c>
      <c r="AF424">
        <v>114320</v>
      </c>
      <c r="AG424">
        <v>188547</v>
      </c>
    </row>
    <row r="425" spans="1:33" x14ac:dyDescent="0.25">
      <c r="A425" t="s">
        <v>251</v>
      </c>
      <c r="B425" t="s">
        <v>250</v>
      </c>
      <c r="C425" t="s">
        <v>253</v>
      </c>
      <c r="D425" t="s">
        <v>255</v>
      </c>
      <c r="E425">
        <v>2020</v>
      </c>
      <c r="F425" t="s">
        <v>250</v>
      </c>
      <c r="G425" t="s">
        <v>262</v>
      </c>
      <c r="H425" t="s">
        <v>256</v>
      </c>
      <c r="I425" t="s">
        <v>257</v>
      </c>
      <c r="J425" t="s">
        <v>258</v>
      </c>
      <c r="K425" t="s">
        <v>259</v>
      </c>
      <c r="L425" t="s">
        <v>283</v>
      </c>
      <c r="M425" t="s">
        <v>654</v>
      </c>
      <c r="N425" t="s">
        <v>256</v>
      </c>
      <c r="O425" t="s">
        <v>257</v>
      </c>
      <c r="P425" t="s">
        <v>290</v>
      </c>
      <c r="Q425" t="s">
        <v>655</v>
      </c>
      <c r="R425">
        <v>2021</v>
      </c>
      <c r="S425" t="s">
        <v>656</v>
      </c>
      <c r="T425" t="s">
        <v>656</v>
      </c>
      <c r="U425">
        <v>9.9700000000000006</v>
      </c>
      <c r="V425" t="s">
        <v>269</v>
      </c>
      <c r="W425" t="s">
        <v>289</v>
      </c>
      <c r="Y425">
        <v>1</v>
      </c>
      <c r="Z425" t="s">
        <v>725</v>
      </c>
      <c r="AA425">
        <v>41009</v>
      </c>
      <c r="AB425">
        <v>324</v>
      </c>
      <c r="AD425">
        <v>0</v>
      </c>
      <c r="AE425">
        <v>0</v>
      </c>
      <c r="AF425">
        <v>58938</v>
      </c>
      <c r="AG425">
        <v>100271</v>
      </c>
    </row>
    <row r="426" spans="1:33" x14ac:dyDescent="0.25">
      <c r="A426" t="s">
        <v>251</v>
      </c>
      <c r="B426" t="s">
        <v>250</v>
      </c>
      <c r="C426" t="s">
        <v>253</v>
      </c>
      <c r="D426" t="s">
        <v>255</v>
      </c>
      <c r="E426">
        <v>2020</v>
      </c>
      <c r="F426" t="s">
        <v>250</v>
      </c>
      <c r="G426" t="s">
        <v>262</v>
      </c>
      <c r="H426" t="s">
        <v>256</v>
      </c>
      <c r="I426" t="s">
        <v>257</v>
      </c>
      <c r="J426" t="s">
        <v>258</v>
      </c>
      <c r="K426" t="s">
        <v>259</v>
      </c>
      <c r="L426" t="s">
        <v>283</v>
      </c>
      <c r="M426" t="s">
        <v>882</v>
      </c>
      <c r="N426" t="s">
        <v>256</v>
      </c>
      <c r="O426" t="s">
        <v>257</v>
      </c>
      <c r="P426" t="s">
        <v>953</v>
      </c>
      <c r="Q426" t="s">
        <v>1238</v>
      </c>
      <c r="R426">
        <v>2021</v>
      </c>
      <c r="S426" t="s">
        <v>1239</v>
      </c>
      <c r="T426" t="s">
        <v>1239</v>
      </c>
      <c r="V426" t="s">
        <v>269</v>
      </c>
      <c r="W426" t="s">
        <v>289</v>
      </c>
      <c r="Y426">
        <v>1</v>
      </c>
      <c r="AA426">
        <v>0</v>
      </c>
      <c r="AB426">
        <v>0</v>
      </c>
      <c r="AD426">
        <v>0</v>
      </c>
      <c r="AE426">
        <v>0</v>
      </c>
      <c r="AF426">
        <v>840851</v>
      </c>
      <c r="AG426">
        <v>840851</v>
      </c>
    </row>
    <row r="427" spans="1:33" x14ac:dyDescent="0.25">
      <c r="A427" t="s">
        <v>251</v>
      </c>
      <c r="B427" t="s">
        <v>250</v>
      </c>
      <c r="C427" t="s">
        <v>253</v>
      </c>
      <c r="D427" t="s">
        <v>255</v>
      </c>
      <c r="E427">
        <v>2021</v>
      </c>
      <c r="F427" t="s">
        <v>250</v>
      </c>
      <c r="G427" t="s">
        <v>262</v>
      </c>
      <c r="H427" t="s">
        <v>256</v>
      </c>
      <c r="I427" t="s">
        <v>257</v>
      </c>
      <c r="J427" t="s">
        <v>258</v>
      </c>
      <c r="K427" t="s">
        <v>259</v>
      </c>
      <c r="L427" t="s">
        <v>260</v>
      </c>
      <c r="M427" t="s">
        <v>261</v>
      </c>
      <c r="N427" t="s">
        <v>256</v>
      </c>
      <c r="O427" t="s">
        <v>257</v>
      </c>
      <c r="P427" t="s">
        <v>264</v>
      </c>
      <c r="Q427" t="s">
        <v>669</v>
      </c>
      <c r="R427">
        <v>2022</v>
      </c>
      <c r="S427" t="s">
        <v>1240</v>
      </c>
      <c r="T427" t="s">
        <v>1240</v>
      </c>
      <c r="V427" t="s">
        <v>269</v>
      </c>
      <c r="W427" t="s">
        <v>289</v>
      </c>
      <c r="Y427">
        <v>1</v>
      </c>
      <c r="Z427" t="s">
        <v>725</v>
      </c>
      <c r="AA427">
        <v>22770</v>
      </c>
      <c r="AB427">
        <v>407</v>
      </c>
      <c r="AD427">
        <v>0</v>
      </c>
      <c r="AE427">
        <v>0</v>
      </c>
      <c r="AF427">
        <v>195733</v>
      </c>
      <c r="AG427">
        <v>218910</v>
      </c>
    </row>
    <row r="428" spans="1:33" x14ac:dyDescent="0.25">
      <c r="A428" t="s">
        <v>251</v>
      </c>
      <c r="B428" t="s">
        <v>250</v>
      </c>
      <c r="C428" t="s">
        <v>253</v>
      </c>
      <c r="D428" t="s">
        <v>255</v>
      </c>
      <c r="E428">
        <v>2021</v>
      </c>
      <c r="F428" t="s">
        <v>250</v>
      </c>
      <c r="G428" t="s">
        <v>262</v>
      </c>
      <c r="H428" t="s">
        <v>256</v>
      </c>
      <c r="I428" t="s">
        <v>257</v>
      </c>
      <c r="J428" t="s">
        <v>258</v>
      </c>
      <c r="K428" t="s">
        <v>259</v>
      </c>
      <c r="L428" t="s">
        <v>283</v>
      </c>
      <c r="M428" t="s">
        <v>250</v>
      </c>
      <c r="N428" t="s">
        <v>256</v>
      </c>
      <c r="O428" t="s">
        <v>257</v>
      </c>
      <c r="P428" t="s">
        <v>290</v>
      </c>
      <c r="Q428" t="s">
        <v>685</v>
      </c>
      <c r="R428">
        <v>2022</v>
      </c>
      <c r="S428" t="s">
        <v>681</v>
      </c>
      <c r="T428" t="s">
        <v>681</v>
      </c>
      <c r="U428">
        <v>5.6</v>
      </c>
      <c r="V428" t="s">
        <v>292</v>
      </c>
      <c r="W428" t="s">
        <v>289</v>
      </c>
      <c r="Y428">
        <v>1</v>
      </c>
      <c r="Z428" t="s">
        <v>725</v>
      </c>
      <c r="AA428">
        <v>322438</v>
      </c>
      <c r="AB428">
        <v>1978</v>
      </c>
      <c r="AD428">
        <v>0</v>
      </c>
      <c r="AE428">
        <v>0</v>
      </c>
      <c r="AF428">
        <v>495610</v>
      </c>
      <c r="AG428">
        <v>820026</v>
      </c>
    </row>
    <row r="429" spans="1:33" x14ac:dyDescent="0.25">
      <c r="A429" t="s">
        <v>251</v>
      </c>
      <c r="B429" t="s">
        <v>250</v>
      </c>
      <c r="C429" t="s">
        <v>253</v>
      </c>
      <c r="D429" t="s">
        <v>255</v>
      </c>
      <c r="E429">
        <v>2021</v>
      </c>
      <c r="F429" t="s">
        <v>250</v>
      </c>
      <c r="G429" t="s">
        <v>262</v>
      </c>
      <c r="H429" t="s">
        <v>256</v>
      </c>
      <c r="I429" t="s">
        <v>257</v>
      </c>
      <c r="J429" t="s">
        <v>258</v>
      </c>
      <c r="K429" t="s">
        <v>259</v>
      </c>
      <c r="L429" t="s">
        <v>283</v>
      </c>
      <c r="M429" t="s">
        <v>284</v>
      </c>
      <c r="N429" t="s">
        <v>256</v>
      </c>
      <c r="O429" t="s">
        <v>257</v>
      </c>
      <c r="P429" t="s">
        <v>286</v>
      </c>
      <c r="Q429" t="s">
        <v>679</v>
      </c>
      <c r="R429">
        <v>2022</v>
      </c>
      <c r="S429" t="s">
        <v>680</v>
      </c>
      <c r="T429" t="s">
        <v>681</v>
      </c>
      <c r="U429">
        <v>4.2300000000000004</v>
      </c>
      <c r="V429" t="s">
        <v>292</v>
      </c>
      <c r="W429" t="s">
        <v>289</v>
      </c>
      <c r="Y429">
        <v>1</v>
      </c>
      <c r="Z429" t="s">
        <v>725</v>
      </c>
      <c r="AA429">
        <v>41300</v>
      </c>
      <c r="AB429">
        <v>138</v>
      </c>
      <c r="AD429">
        <v>0</v>
      </c>
      <c r="AE429">
        <v>0</v>
      </c>
      <c r="AF429">
        <v>180517</v>
      </c>
      <c r="AG429">
        <v>221955</v>
      </c>
    </row>
    <row r="430" spans="1:33" x14ac:dyDescent="0.25">
      <c r="A430" t="s">
        <v>251</v>
      </c>
      <c r="B430" t="s">
        <v>250</v>
      </c>
      <c r="C430" t="s">
        <v>253</v>
      </c>
      <c r="D430" t="s">
        <v>255</v>
      </c>
      <c r="E430">
        <v>2021</v>
      </c>
      <c r="F430" t="s">
        <v>250</v>
      </c>
      <c r="G430" t="s">
        <v>262</v>
      </c>
      <c r="H430" t="s">
        <v>256</v>
      </c>
      <c r="I430" t="s">
        <v>257</v>
      </c>
      <c r="J430" t="s">
        <v>258</v>
      </c>
      <c r="K430" t="s">
        <v>259</v>
      </c>
      <c r="L430" t="s">
        <v>260</v>
      </c>
      <c r="M430" t="s">
        <v>261</v>
      </c>
      <c r="N430" t="s">
        <v>256</v>
      </c>
      <c r="O430" t="s">
        <v>257</v>
      </c>
      <c r="P430" t="s">
        <v>264</v>
      </c>
      <c r="Q430" t="s">
        <v>672</v>
      </c>
      <c r="R430">
        <v>2022</v>
      </c>
      <c r="S430" t="s">
        <v>673</v>
      </c>
      <c r="T430" t="s">
        <v>673</v>
      </c>
      <c r="U430">
        <v>8.5</v>
      </c>
      <c r="V430" t="s">
        <v>269</v>
      </c>
      <c r="W430" t="s">
        <v>289</v>
      </c>
      <c r="Y430">
        <v>1</v>
      </c>
      <c r="Z430" t="s">
        <v>725</v>
      </c>
      <c r="AA430">
        <v>20066</v>
      </c>
      <c r="AB430">
        <v>67</v>
      </c>
      <c r="AD430">
        <v>0</v>
      </c>
      <c r="AE430">
        <v>0</v>
      </c>
      <c r="AF430">
        <v>201856</v>
      </c>
      <c r="AG430">
        <v>221989</v>
      </c>
    </row>
    <row r="431" spans="1:33" x14ac:dyDescent="0.25">
      <c r="A431" t="s">
        <v>251</v>
      </c>
      <c r="B431" t="s">
        <v>250</v>
      </c>
      <c r="C431" t="s">
        <v>253</v>
      </c>
      <c r="D431" t="s">
        <v>255</v>
      </c>
      <c r="E431">
        <v>2021</v>
      </c>
      <c r="F431" t="s">
        <v>250</v>
      </c>
      <c r="G431" t="s">
        <v>262</v>
      </c>
      <c r="H431" t="s">
        <v>256</v>
      </c>
      <c r="I431" t="s">
        <v>257</v>
      </c>
      <c r="J431" t="s">
        <v>258</v>
      </c>
      <c r="K431" t="s">
        <v>259</v>
      </c>
      <c r="L431" t="s">
        <v>283</v>
      </c>
      <c r="M431" t="s">
        <v>250</v>
      </c>
      <c r="N431" t="s">
        <v>256</v>
      </c>
      <c r="O431" t="s">
        <v>257</v>
      </c>
      <c r="P431" t="s">
        <v>290</v>
      </c>
      <c r="Q431" t="s">
        <v>682</v>
      </c>
      <c r="R431">
        <v>2022</v>
      </c>
      <c r="S431" t="s">
        <v>683</v>
      </c>
      <c r="T431" t="s">
        <v>683</v>
      </c>
      <c r="U431">
        <v>8.1</v>
      </c>
      <c r="V431" t="s">
        <v>292</v>
      </c>
      <c r="W431" t="s">
        <v>289</v>
      </c>
      <c r="Y431">
        <v>1</v>
      </c>
      <c r="Z431" t="s">
        <v>725</v>
      </c>
      <c r="AA431">
        <v>10885</v>
      </c>
      <c r="AB431">
        <v>48</v>
      </c>
      <c r="AD431">
        <v>0</v>
      </c>
      <c r="AE431">
        <v>0</v>
      </c>
      <c r="AF431">
        <v>27288</v>
      </c>
      <c r="AG431">
        <v>38221</v>
      </c>
    </row>
    <row r="432" spans="1:33" x14ac:dyDescent="0.25">
      <c r="A432" t="s">
        <v>251</v>
      </c>
      <c r="B432" t="s">
        <v>250</v>
      </c>
      <c r="C432" t="s">
        <v>253</v>
      </c>
      <c r="D432" t="s">
        <v>255</v>
      </c>
      <c r="E432">
        <v>2021</v>
      </c>
      <c r="F432" t="s">
        <v>250</v>
      </c>
      <c r="G432" t="s">
        <v>262</v>
      </c>
      <c r="H432" t="s">
        <v>256</v>
      </c>
      <c r="I432" t="s">
        <v>257</v>
      </c>
      <c r="J432" t="s">
        <v>258</v>
      </c>
      <c r="K432" t="s">
        <v>259</v>
      </c>
      <c r="L432" t="s">
        <v>260</v>
      </c>
      <c r="M432" t="s">
        <v>261</v>
      </c>
      <c r="N432" t="s">
        <v>256</v>
      </c>
      <c r="O432" t="s">
        <v>257</v>
      </c>
      <c r="P432" t="s">
        <v>264</v>
      </c>
      <c r="Q432" t="s">
        <v>674</v>
      </c>
      <c r="R432">
        <v>2022</v>
      </c>
      <c r="S432" t="s">
        <v>1241</v>
      </c>
      <c r="T432" t="s">
        <v>1241</v>
      </c>
      <c r="U432">
        <v>6.82</v>
      </c>
      <c r="V432" t="s">
        <v>269</v>
      </c>
      <c r="W432" t="s">
        <v>289</v>
      </c>
      <c r="Y432">
        <v>1</v>
      </c>
      <c r="Z432" t="s">
        <v>725</v>
      </c>
      <c r="AA432">
        <v>23137</v>
      </c>
      <c r="AB432">
        <v>277</v>
      </c>
      <c r="AD432">
        <v>0</v>
      </c>
      <c r="AE432">
        <v>0</v>
      </c>
      <c r="AF432">
        <v>132529</v>
      </c>
      <c r="AG432">
        <v>155943</v>
      </c>
    </row>
    <row r="433" spans="1:33" x14ac:dyDescent="0.25">
      <c r="A433" t="s">
        <v>251</v>
      </c>
      <c r="B433" t="s">
        <v>250</v>
      </c>
      <c r="C433" t="s">
        <v>253</v>
      </c>
      <c r="D433" t="s">
        <v>255</v>
      </c>
      <c r="E433">
        <v>2021</v>
      </c>
      <c r="F433" t="s">
        <v>250</v>
      </c>
      <c r="G433" t="s">
        <v>262</v>
      </c>
      <c r="H433" t="s">
        <v>256</v>
      </c>
      <c r="I433" t="s">
        <v>257</v>
      </c>
      <c r="J433" t="s">
        <v>258</v>
      </c>
      <c r="K433" t="s">
        <v>259</v>
      </c>
      <c r="L433" t="s">
        <v>283</v>
      </c>
      <c r="M433" t="s">
        <v>250</v>
      </c>
      <c r="N433" t="s">
        <v>256</v>
      </c>
      <c r="O433" t="s">
        <v>257</v>
      </c>
      <c r="P433" t="s">
        <v>290</v>
      </c>
      <c r="Q433" t="s">
        <v>684</v>
      </c>
      <c r="R433">
        <v>2022</v>
      </c>
      <c r="S433" t="s">
        <v>683</v>
      </c>
      <c r="T433" t="s">
        <v>683</v>
      </c>
      <c r="U433">
        <v>7.6</v>
      </c>
      <c r="V433" t="s">
        <v>292</v>
      </c>
      <c r="W433" t="s">
        <v>289</v>
      </c>
      <c r="Y433">
        <v>1</v>
      </c>
      <c r="Z433" t="s">
        <v>725</v>
      </c>
      <c r="AA433">
        <v>220998</v>
      </c>
      <c r="AB433">
        <v>98</v>
      </c>
      <c r="AD433">
        <v>0</v>
      </c>
      <c r="AE433">
        <v>0</v>
      </c>
      <c r="AF433">
        <v>550763</v>
      </c>
      <c r="AG433">
        <v>771859</v>
      </c>
    </row>
    <row r="434" spans="1:33" x14ac:dyDescent="0.25">
      <c r="A434" t="s">
        <v>251</v>
      </c>
      <c r="B434" t="s">
        <v>250</v>
      </c>
      <c r="C434" t="s">
        <v>253</v>
      </c>
      <c r="D434" t="s">
        <v>255</v>
      </c>
      <c r="E434">
        <v>2021</v>
      </c>
      <c r="F434" t="s">
        <v>250</v>
      </c>
      <c r="G434" t="s">
        <v>262</v>
      </c>
      <c r="H434" t="s">
        <v>256</v>
      </c>
      <c r="I434" t="s">
        <v>257</v>
      </c>
      <c r="J434" t="s">
        <v>258</v>
      </c>
      <c r="K434" t="s">
        <v>259</v>
      </c>
      <c r="L434" t="s">
        <v>283</v>
      </c>
      <c r="M434" t="s">
        <v>654</v>
      </c>
      <c r="N434" t="s">
        <v>256</v>
      </c>
      <c r="O434" t="s">
        <v>257</v>
      </c>
      <c r="P434" t="s">
        <v>290</v>
      </c>
      <c r="Q434" t="s">
        <v>676</v>
      </c>
      <c r="R434">
        <v>2022</v>
      </c>
      <c r="S434" t="s">
        <v>677</v>
      </c>
      <c r="T434" t="s">
        <v>678</v>
      </c>
      <c r="U434">
        <v>12.4</v>
      </c>
      <c r="V434" t="s">
        <v>292</v>
      </c>
      <c r="W434" t="s">
        <v>1242</v>
      </c>
      <c r="Y434">
        <v>1</v>
      </c>
      <c r="Z434" t="s">
        <v>725</v>
      </c>
      <c r="AA434">
        <v>38762</v>
      </c>
      <c r="AB434">
        <v>548</v>
      </c>
      <c r="AD434">
        <v>0</v>
      </c>
      <c r="AE434">
        <v>0</v>
      </c>
      <c r="AF434">
        <v>155301</v>
      </c>
      <c r="AG434">
        <v>194611</v>
      </c>
    </row>
    <row r="435" spans="1:33" x14ac:dyDescent="0.25">
      <c r="A435" t="s">
        <v>251</v>
      </c>
      <c r="B435" t="s">
        <v>250</v>
      </c>
      <c r="C435" t="s">
        <v>253</v>
      </c>
      <c r="D435" t="s">
        <v>255</v>
      </c>
      <c r="E435">
        <v>2021</v>
      </c>
      <c r="F435" t="s">
        <v>250</v>
      </c>
      <c r="G435" t="s">
        <v>262</v>
      </c>
      <c r="H435" t="s">
        <v>256</v>
      </c>
      <c r="I435" t="s">
        <v>257</v>
      </c>
      <c r="J435" t="s">
        <v>258</v>
      </c>
      <c r="K435" t="s">
        <v>259</v>
      </c>
      <c r="L435" t="s">
        <v>283</v>
      </c>
      <c r="M435" t="s">
        <v>882</v>
      </c>
      <c r="N435" t="s">
        <v>256</v>
      </c>
      <c r="O435" t="s">
        <v>257</v>
      </c>
      <c r="P435" t="s">
        <v>953</v>
      </c>
      <c r="Q435" t="s">
        <v>1243</v>
      </c>
      <c r="R435">
        <v>2022</v>
      </c>
      <c r="S435" t="s">
        <v>1244</v>
      </c>
      <c r="T435" t="s">
        <v>1245</v>
      </c>
      <c r="V435" t="s">
        <v>292</v>
      </c>
      <c r="W435" t="s">
        <v>289</v>
      </c>
      <c r="Y435">
        <v>1</v>
      </c>
      <c r="AA435">
        <v>0</v>
      </c>
      <c r="AB435">
        <v>0</v>
      </c>
      <c r="AD435">
        <v>0</v>
      </c>
      <c r="AE435">
        <v>0</v>
      </c>
      <c r="AF435">
        <v>820476</v>
      </c>
      <c r="AG435">
        <v>820476</v>
      </c>
    </row>
    <row r="436" spans="1:33" x14ac:dyDescent="0.25">
      <c r="A436" t="s">
        <v>251</v>
      </c>
      <c r="B436" t="s">
        <v>250</v>
      </c>
      <c r="C436" t="s">
        <v>253</v>
      </c>
      <c r="D436" t="s">
        <v>255</v>
      </c>
      <c r="E436">
        <v>2022</v>
      </c>
      <c r="F436" t="s">
        <v>250</v>
      </c>
      <c r="G436" t="s">
        <v>262</v>
      </c>
      <c r="H436" t="s">
        <v>256</v>
      </c>
      <c r="I436" t="s">
        <v>257</v>
      </c>
      <c r="J436" t="s">
        <v>258</v>
      </c>
      <c r="K436" t="s">
        <v>259</v>
      </c>
      <c r="L436" t="s">
        <v>283</v>
      </c>
      <c r="M436" t="s">
        <v>284</v>
      </c>
      <c r="N436" t="s">
        <v>256</v>
      </c>
      <c r="O436" t="s">
        <v>257</v>
      </c>
      <c r="P436" t="s">
        <v>286</v>
      </c>
      <c r="Q436" t="s">
        <v>695</v>
      </c>
      <c r="R436">
        <v>2023</v>
      </c>
      <c r="S436" t="s">
        <v>696</v>
      </c>
      <c r="T436" t="s">
        <v>696</v>
      </c>
      <c r="U436">
        <v>3.82</v>
      </c>
      <c r="V436" t="s">
        <v>269</v>
      </c>
      <c r="W436" t="s">
        <v>289</v>
      </c>
      <c r="Y436">
        <v>1</v>
      </c>
      <c r="Z436" t="s">
        <v>725</v>
      </c>
      <c r="AA436">
        <v>41009</v>
      </c>
      <c r="AB436">
        <v>352</v>
      </c>
      <c r="AD436">
        <v>0</v>
      </c>
      <c r="AE436">
        <v>0</v>
      </c>
      <c r="AF436">
        <v>94702</v>
      </c>
      <c r="AG436">
        <v>136063</v>
      </c>
    </row>
    <row r="437" spans="1:33" x14ac:dyDescent="0.25">
      <c r="A437" t="s">
        <v>251</v>
      </c>
      <c r="B437" t="s">
        <v>250</v>
      </c>
      <c r="C437" t="s">
        <v>253</v>
      </c>
      <c r="D437" t="s">
        <v>255</v>
      </c>
      <c r="E437">
        <v>2022</v>
      </c>
      <c r="F437" t="s">
        <v>250</v>
      </c>
      <c r="G437" t="s">
        <v>262</v>
      </c>
      <c r="H437" t="s">
        <v>256</v>
      </c>
      <c r="I437" t="s">
        <v>257</v>
      </c>
      <c r="J437" t="s">
        <v>258</v>
      </c>
      <c r="K437" t="s">
        <v>259</v>
      </c>
      <c r="L437" t="s">
        <v>283</v>
      </c>
      <c r="M437" t="s">
        <v>250</v>
      </c>
      <c r="N437" t="s">
        <v>256</v>
      </c>
      <c r="O437" t="s">
        <v>257</v>
      </c>
      <c r="P437" t="s">
        <v>290</v>
      </c>
      <c r="Q437" t="s">
        <v>700</v>
      </c>
      <c r="R437">
        <v>2023</v>
      </c>
      <c r="S437" t="s">
        <v>701</v>
      </c>
      <c r="T437" t="s">
        <v>701</v>
      </c>
      <c r="U437">
        <v>8.39</v>
      </c>
      <c r="V437" t="s">
        <v>292</v>
      </c>
      <c r="W437" t="s">
        <v>289</v>
      </c>
      <c r="Y437">
        <v>1</v>
      </c>
      <c r="Z437" t="s">
        <v>725</v>
      </c>
      <c r="AA437">
        <v>109406</v>
      </c>
      <c r="AB437">
        <v>963</v>
      </c>
      <c r="AD437">
        <v>0</v>
      </c>
      <c r="AE437">
        <v>0</v>
      </c>
      <c r="AF437">
        <v>278364</v>
      </c>
      <c r="AG437">
        <v>388733</v>
      </c>
    </row>
    <row r="438" spans="1:33" x14ac:dyDescent="0.25">
      <c r="A438" t="s">
        <v>251</v>
      </c>
      <c r="B438" t="s">
        <v>250</v>
      </c>
      <c r="C438" t="s">
        <v>253</v>
      </c>
      <c r="D438" t="s">
        <v>255</v>
      </c>
      <c r="E438">
        <v>2022</v>
      </c>
      <c r="F438" t="s">
        <v>250</v>
      </c>
      <c r="G438" t="s">
        <v>262</v>
      </c>
      <c r="H438" t="s">
        <v>256</v>
      </c>
      <c r="I438" t="s">
        <v>257</v>
      </c>
      <c r="J438" t="s">
        <v>258</v>
      </c>
      <c r="K438" t="s">
        <v>259</v>
      </c>
      <c r="L438" t="s">
        <v>260</v>
      </c>
      <c r="M438" t="s">
        <v>261</v>
      </c>
      <c r="N438" t="s">
        <v>256</v>
      </c>
      <c r="O438" t="s">
        <v>257</v>
      </c>
      <c r="P438" t="s">
        <v>264</v>
      </c>
      <c r="Q438" t="s">
        <v>686</v>
      </c>
      <c r="R438">
        <v>2023</v>
      </c>
      <c r="S438" t="s">
        <v>687</v>
      </c>
      <c r="T438" t="s">
        <v>687</v>
      </c>
      <c r="U438">
        <v>5</v>
      </c>
      <c r="V438" t="s">
        <v>269</v>
      </c>
      <c r="W438" t="s">
        <v>289</v>
      </c>
      <c r="Y438">
        <v>1</v>
      </c>
      <c r="Z438" t="s">
        <v>725</v>
      </c>
      <c r="AA438">
        <v>20428</v>
      </c>
      <c r="AB438">
        <v>216</v>
      </c>
      <c r="AD438">
        <v>0</v>
      </c>
      <c r="AE438">
        <v>0</v>
      </c>
      <c r="AF438">
        <v>189619</v>
      </c>
      <c r="AG438">
        <v>210263</v>
      </c>
    </row>
    <row r="439" spans="1:33" x14ac:dyDescent="0.25">
      <c r="A439" t="s">
        <v>251</v>
      </c>
      <c r="B439" t="s">
        <v>250</v>
      </c>
      <c r="C439" t="s">
        <v>253</v>
      </c>
      <c r="D439" t="s">
        <v>255</v>
      </c>
      <c r="E439">
        <v>2022</v>
      </c>
      <c r="F439" t="s">
        <v>250</v>
      </c>
      <c r="G439" t="s">
        <v>262</v>
      </c>
      <c r="H439" t="s">
        <v>256</v>
      </c>
      <c r="I439" t="s">
        <v>257</v>
      </c>
      <c r="J439" t="s">
        <v>258</v>
      </c>
      <c r="K439" t="s">
        <v>259</v>
      </c>
      <c r="L439" t="s">
        <v>260</v>
      </c>
      <c r="M439" t="s">
        <v>261</v>
      </c>
      <c r="N439" t="s">
        <v>256</v>
      </c>
      <c r="O439" t="s">
        <v>257</v>
      </c>
      <c r="P439" t="s">
        <v>264</v>
      </c>
      <c r="Q439" t="s">
        <v>688</v>
      </c>
      <c r="R439">
        <v>2023</v>
      </c>
      <c r="S439" t="s">
        <v>689</v>
      </c>
      <c r="T439" t="s">
        <v>689</v>
      </c>
      <c r="U439">
        <v>6.15</v>
      </c>
      <c r="V439" t="s">
        <v>269</v>
      </c>
      <c r="W439" t="s">
        <v>289</v>
      </c>
      <c r="Y439">
        <v>1</v>
      </c>
      <c r="Z439" t="s">
        <v>725</v>
      </c>
      <c r="AA439">
        <v>20357</v>
      </c>
      <c r="AB439">
        <v>153</v>
      </c>
      <c r="AD439">
        <v>0</v>
      </c>
      <c r="AE439">
        <v>0</v>
      </c>
      <c r="AF439">
        <v>194565</v>
      </c>
      <c r="AG439">
        <v>215075</v>
      </c>
    </row>
    <row r="440" spans="1:33" x14ac:dyDescent="0.25">
      <c r="A440" t="s">
        <v>251</v>
      </c>
      <c r="B440" t="s">
        <v>250</v>
      </c>
      <c r="C440" t="s">
        <v>253</v>
      </c>
      <c r="D440" t="s">
        <v>255</v>
      </c>
      <c r="E440">
        <v>2022</v>
      </c>
      <c r="F440" t="s">
        <v>250</v>
      </c>
      <c r="G440" t="s">
        <v>262</v>
      </c>
      <c r="H440" t="s">
        <v>256</v>
      </c>
      <c r="I440" t="s">
        <v>257</v>
      </c>
      <c r="J440" t="s">
        <v>258</v>
      </c>
      <c r="K440" t="s">
        <v>259</v>
      </c>
      <c r="L440" t="s">
        <v>260</v>
      </c>
      <c r="M440" t="s">
        <v>261</v>
      </c>
      <c r="N440" t="s">
        <v>256</v>
      </c>
      <c r="O440" t="s">
        <v>257</v>
      </c>
      <c r="P440" t="s">
        <v>264</v>
      </c>
      <c r="Q440" t="s">
        <v>690</v>
      </c>
      <c r="R440">
        <v>2023</v>
      </c>
      <c r="S440" t="s">
        <v>691</v>
      </c>
      <c r="T440" t="s">
        <v>691</v>
      </c>
      <c r="U440">
        <v>6.95</v>
      </c>
      <c r="V440" t="s">
        <v>269</v>
      </c>
      <c r="W440" t="s">
        <v>289</v>
      </c>
      <c r="Y440">
        <v>1</v>
      </c>
      <c r="Z440" t="s">
        <v>725</v>
      </c>
      <c r="AA440">
        <v>20266</v>
      </c>
      <c r="AB440">
        <v>94</v>
      </c>
      <c r="AD440">
        <v>0</v>
      </c>
      <c r="AE440">
        <v>0</v>
      </c>
      <c r="AF440">
        <v>139496</v>
      </c>
      <c r="AG440">
        <v>159856</v>
      </c>
    </row>
    <row r="441" spans="1:33" x14ac:dyDescent="0.25">
      <c r="A441" t="s">
        <v>251</v>
      </c>
      <c r="B441" t="s">
        <v>250</v>
      </c>
      <c r="C441" t="s">
        <v>253</v>
      </c>
      <c r="D441" t="s">
        <v>255</v>
      </c>
      <c r="E441">
        <v>2022</v>
      </c>
      <c r="F441" t="s">
        <v>250</v>
      </c>
      <c r="G441" t="s">
        <v>262</v>
      </c>
      <c r="H441" t="s">
        <v>256</v>
      </c>
      <c r="I441" t="s">
        <v>257</v>
      </c>
      <c r="J441" t="s">
        <v>258</v>
      </c>
      <c r="K441" t="s">
        <v>259</v>
      </c>
      <c r="L441" t="s">
        <v>283</v>
      </c>
      <c r="M441" t="s">
        <v>250</v>
      </c>
      <c r="N441" t="s">
        <v>256</v>
      </c>
      <c r="O441" t="s">
        <v>257</v>
      </c>
      <c r="P441" t="s">
        <v>290</v>
      </c>
      <c r="Q441" t="s">
        <v>702</v>
      </c>
      <c r="R441">
        <v>2023</v>
      </c>
      <c r="S441" t="s">
        <v>701</v>
      </c>
      <c r="T441" t="s">
        <v>701</v>
      </c>
      <c r="U441">
        <v>8.08</v>
      </c>
      <c r="V441" t="s">
        <v>292</v>
      </c>
      <c r="W441" t="s">
        <v>289</v>
      </c>
      <c r="Y441">
        <v>1</v>
      </c>
      <c r="Z441" t="s">
        <v>725</v>
      </c>
      <c r="AA441">
        <v>121132</v>
      </c>
      <c r="AB441">
        <v>1685</v>
      </c>
      <c r="AD441">
        <v>0</v>
      </c>
      <c r="AE441">
        <v>0</v>
      </c>
      <c r="AF441">
        <v>320552</v>
      </c>
      <c r="AG441">
        <v>443369</v>
      </c>
    </row>
    <row r="442" spans="1:33" x14ac:dyDescent="0.25">
      <c r="A442" t="s">
        <v>251</v>
      </c>
      <c r="B442" t="s">
        <v>250</v>
      </c>
      <c r="C442" t="s">
        <v>253</v>
      </c>
      <c r="D442" t="s">
        <v>255</v>
      </c>
      <c r="E442">
        <v>2022</v>
      </c>
      <c r="F442" t="s">
        <v>250</v>
      </c>
      <c r="G442" t="s">
        <v>262</v>
      </c>
      <c r="H442" t="s">
        <v>256</v>
      </c>
      <c r="I442" t="s">
        <v>257</v>
      </c>
      <c r="J442" t="s">
        <v>258</v>
      </c>
      <c r="K442" t="s">
        <v>259</v>
      </c>
      <c r="L442" t="s">
        <v>283</v>
      </c>
      <c r="M442" t="s">
        <v>250</v>
      </c>
      <c r="N442" t="s">
        <v>256</v>
      </c>
      <c r="O442" t="s">
        <v>257</v>
      </c>
      <c r="P442" t="s">
        <v>290</v>
      </c>
      <c r="Q442" t="s">
        <v>697</v>
      </c>
      <c r="R442">
        <v>2023</v>
      </c>
      <c r="S442" t="s">
        <v>698</v>
      </c>
      <c r="T442" t="s">
        <v>698</v>
      </c>
      <c r="U442">
        <v>7.51</v>
      </c>
      <c r="V442" t="s">
        <v>292</v>
      </c>
      <c r="W442" t="s">
        <v>289</v>
      </c>
      <c r="Y442">
        <v>1</v>
      </c>
      <c r="Z442" t="s">
        <v>725</v>
      </c>
      <c r="AA442">
        <v>11079</v>
      </c>
      <c r="AB442">
        <v>204</v>
      </c>
      <c r="AD442">
        <v>0</v>
      </c>
      <c r="AE442">
        <v>0</v>
      </c>
      <c r="AF442">
        <v>21810</v>
      </c>
      <c r="AG442">
        <v>33093</v>
      </c>
    </row>
    <row r="443" spans="1:33" x14ac:dyDescent="0.25">
      <c r="A443" t="s">
        <v>251</v>
      </c>
      <c r="B443" t="s">
        <v>250</v>
      </c>
      <c r="C443" t="s">
        <v>253</v>
      </c>
      <c r="D443" t="s">
        <v>255</v>
      </c>
      <c r="E443">
        <v>2022</v>
      </c>
      <c r="F443" t="s">
        <v>250</v>
      </c>
      <c r="G443" t="s">
        <v>262</v>
      </c>
      <c r="H443" t="s">
        <v>256</v>
      </c>
      <c r="I443" t="s">
        <v>257</v>
      </c>
      <c r="J443" t="s">
        <v>258</v>
      </c>
      <c r="K443" t="s">
        <v>259</v>
      </c>
      <c r="L443" t="s">
        <v>283</v>
      </c>
      <c r="M443" t="s">
        <v>250</v>
      </c>
      <c r="N443" t="s">
        <v>256</v>
      </c>
      <c r="O443" t="s">
        <v>257</v>
      </c>
      <c r="P443" t="s">
        <v>290</v>
      </c>
      <c r="Q443" t="s">
        <v>699</v>
      </c>
      <c r="R443">
        <v>2023</v>
      </c>
      <c r="S443" t="s">
        <v>698</v>
      </c>
      <c r="T443" t="s">
        <v>698</v>
      </c>
      <c r="U443">
        <v>7.39</v>
      </c>
      <c r="V443" t="s">
        <v>292</v>
      </c>
      <c r="W443" t="s">
        <v>289</v>
      </c>
      <c r="Y443">
        <v>1</v>
      </c>
      <c r="Z443" t="s">
        <v>725</v>
      </c>
      <c r="AA443">
        <v>299315</v>
      </c>
      <c r="AB443">
        <v>5866</v>
      </c>
      <c r="AD443">
        <v>0</v>
      </c>
      <c r="AE443">
        <v>0</v>
      </c>
      <c r="AF443">
        <v>507742</v>
      </c>
      <c r="AG443">
        <v>812923</v>
      </c>
    </row>
    <row r="444" spans="1:33" x14ac:dyDescent="0.25">
      <c r="A444" t="s">
        <v>251</v>
      </c>
      <c r="B444" t="s">
        <v>250</v>
      </c>
      <c r="C444" t="s">
        <v>253</v>
      </c>
      <c r="D444" t="s">
        <v>255</v>
      </c>
      <c r="E444">
        <v>2022</v>
      </c>
      <c r="F444" t="s">
        <v>250</v>
      </c>
      <c r="G444" t="s">
        <v>262</v>
      </c>
      <c r="H444" t="s">
        <v>256</v>
      </c>
      <c r="I444" t="s">
        <v>257</v>
      </c>
      <c r="J444" t="s">
        <v>258</v>
      </c>
      <c r="K444" t="s">
        <v>259</v>
      </c>
      <c r="L444" t="s">
        <v>283</v>
      </c>
      <c r="M444" t="s">
        <v>692</v>
      </c>
      <c r="N444" t="s">
        <v>256</v>
      </c>
      <c r="O444" t="s">
        <v>257</v>
      </c>
      <c r="P444" t="s">
        <v>290</v>
      </c>
      <c r="Q444" t="s">
        <v>693</v>
      </c>
      <c r="R444">
        <v>2023</v>
      </c>
      <c r="S444" t="s">
        <v>694</v>
      </c>
      <c r="T444" t="s">
        <v>694</v>
      </c>
      <c r="U444">
        <v>12.48</v>
      </c>
      <c r="V444" t="s">
        <v>269</v>
      </c>
      <c r="W444" t="s">
        <v>289</v>
      </c>
      <c r="Y444">
        <v>1</v>
      </c>
      <c r="Z444" t="s">
        <v>725</v>
      </c>
      <c r="AA444">
        <v>37162</v>
      </c>
      <c r="AB444">
        <v>614</v>
      </c>
      <c r="AD444">
        <v>0</v>
      </c>
      <c r="AE444">
        <v>0</v>
      </c>
      <c r="AF444">
        <v>123319</v>
      </c>
      <c r="AG444">
        <v>161095</v>
      </c>
    </row>
    <row r="445" spans="1:33" x14ac:dyDescent="0.25">
      <c r="A445" t="s">
        <v>251</v>
      </c>
      <c r="B445" t="s">
        <v>250</v>
      </c>
      <c r="C445" t="s">
        <v>253</v>
      </c>
      <c r="D445" t="s">
        <v>255</v>
      </c>
      <c r="E445">
        <v>2022</v>
      </c>
      <c r="F445" t="s">
        <v>250</v>
      </c>
      <c r="G445" t="s">
        <v>262</v>
      </c>
      <c r="H445" t="s">
        <v>256</v>
      </c>
      <c r="I445" t="s">
        <v>257</v>
      </c>
      <c r="J445" t="s">
        <v>258</v>
      </c>
      <c r="K445" t="s">
        <v>259</v>
      </c>
      <c r="L445" t="s">
        <v>283</v>
      </c>
      <c r="M445" t="s">
        <v>882</v>
      </c>
      <c r="N445" t="s">
        <v>256</v>
      </c>
      <c r="O445" t="s">
        <v>257</v>
      </c>
      <c r="P445" t="s">
        <v>953</v>
      </c>
      <c r="Q445" t="s">
        <v>1246</v>
      </c>
      <c r="R445">
        <v>2023</v>
      </c>
      <c r="S445" t="s">
        <v>691</v>
      </c>
      <c r="T445" t="s">
        <v>691</v>
      </c>
      <c r="U445">
        <v>0.45</v>
      </c>
      <c r="V445" t="s">
        <v>269</v>
      </c>
      <c r="W445" t="s">
        <v>289</v>
      </c>
      <c r="Y445">
        <v>1</v>
      </c>
      <c r="AA445">
        <v>0</v>
      </c>
      <c r="AB445">
        <v>0</v>
      </c>
      <c r="AD445">
        <v>0</v>
      </c>
      <c r="AE445">
        <v>0</v>
      </c>
      <c r="AF445">
        <v>933094</v>
      </c>
      <c r="AG445">
        <v>933094</v>
      </c>
    </row>
    <row r="446" spans="1:33" x14ac:dyDescent="0.25">
      <c r="A446" t="s">
        <v>251</v>
      </c>
      <c r="B446" t="s">
        <v>250</v>
      </c>
      <c r="C446" t="s">
        <v>253</v>
      </c>
      <c r="D446" t="s">
        <v>255</v>
      </c>
      <c r="E446">
        <v>2023</v>
      </c>
      <c r="F446" t="s">
        <v>250</v>
      </c>
      <c r="G446" t="s">
        <v>262</v>
      </c>
      <c r="H446" t="s">
        <v>256</v>
      </c>
      <c r="I446" t="s">
        <v>257</v>
      </c>
      <c r="J446" t="s">
        <v>258</v>
      </c>
      <c r="K446" t="s">
        <v>259</v>
      </c>
      <c r="L446" t="s">
        <v>283</v>
      </c>
      <c r="M446" t="s">
        <v>882</v>
      </c>
      <c r="N446" t="s">
        <v>256</v>
      </c>
      <c r="O446" t="s">
        <v>257</v>
      </c>
      <c r="P446" t="s">
        <v>953</v>
      </c>
      <c r="Q446" t="s">
        <v>1247</v>
      </c>
      <c r="R446">
        <v>2024</v>
      </c>
      <c r="S446" t="s">
        <v>1248</v>
      </c>
      <c r="T446" t="s">
        <v>1248</v>
      </c>
      <c r="U446">
        <v>0.45</v>
      </c>
      <c r="V446" t="s">
        <v>269</v>
      </c>
      <c r="W446" t="s">
        <v>1249</v>
      </c>
      <c r="Y446">
        <v>1</v>
      </c>
      <c r="AA446">
        <v>0</v>
      </c>
      <c r="AB446">
        <v>0</v>
      </c>
      <c r="AD446">
        <v>0</v>
      </c>
      <c r="AE446">
        <v>0</v>
      </c>
      <c r="AF446">
        <v>977619</v>
      </c>
      <c r="AG446">
        <v>977619</v>
      </c>
    </row>
    <row r="447" spans="1:33" x14ac:dyDescent="0.25">
      <c r="A447" t="s">
        <v>251</v>
      </c>
      <c r="B447" t="s">
        <v>250</v>
      </c>
      <c r="C447" t="s">
        <v>253</v>
      </c>
      <c r="D447" t="s">
        <v>255</v>
      </c>
      <c r="E447">
        <v>2023</v>
      </c>
      <c r="F447" t="s">
        <v>250</v>
      </c>
      <c r="G447" t="s">
        <v>262</v>
      </c>
      <c r="H447" t="s">
        <v>256</v>
      </c>
      <c r="I447" t="s">
        <v>257</v>
      </c>
      <c r="J447" t="s">
        <v>258</v>
      </c>
      <c r="K447" t="s">
        <v>259</v>
      </c>
      <c r="L447" t="s">
        <v>260</v>
      </c>
      <c r="M447" t="s">
        <v>261</v>
      </c>
      <c r="N447" t="s">
        <v>256</v>
      </c>
      <c r="O447" t="s">
        <v>257</v>
      </c>
      <c r="P447" t="s">
        <v>264</v>
      </c>
      <c r="Q447" t="s">
        <v>703</v>
      </c>
      <c r="R447">
        <v>2024</v>
      </c>
      <c r="S447" t="s">
        <v>704</v>
      </c>
      <c r="T447" t="s">
        <v>704</v>
      </c>
      <c r="U447">
        <v>8.1999999999999993</v>
      </c>
      <c r="V447" t="s">
        <v>269</v>
      </c>
      <c r="W447" t="s">
        <v>1249</v>
      </c>
      <c r="Y447">
        <v>1</v>
      </c>
      <c r="Z447" t="s">
        <v>725</v>
      </c>
      <c r="AA447">
        <v>41719</v>
      </c>
      <c r="AB447">
        <v>0</v>
      </c>
      <c r="AC447" t="s">
        <v>725</v>
      </c>
      <c r="AD447">
        <v>176896</v>
      </c>
      <c r="AE447">
        <v>0</v>
      </c>
      <c r="AG447">
        <v>218615</v>
      </c>
    </row>
    <row r="448" spans="1:33" x14ac:dyDescent="0.25">
      <c r="A448" t="s">
        <v>251</v>
      </c>
      <c r="B448" t="s">
        <v>250</v>
      </c>
      <c r="C448" t="s">
        <v>253</v>
      </c>
      <c r="D448" t="s">
        <v>255</v>
      </c>
      <c r="E448">
        <v>2023</v>
      </c>
      <c r="F448" t="s">
        <v>250</v>
      </c>
      <c r="G448" t="s">
        <v>262</v>
      </c>
      <c r="H448" t="s">
        <v>256</v>
      </c>
      <c r="I448" t="s">
        <v>257</v>
      </c>
      <c r="J448" t="s">
        <v>258</v>
      </c>
      <c r="K448" t="s">
        <v>259</v>
      </c>
      <c r="L448" t="s">
        <v>283</v>
      </c>
      <c r="M448" t="s">
        <v>284</v>
      </c>
      <c r="N448" t="s">
        <v>256</v>
      </c>
      <c r="O448" t="s">
        <v>257</v>
      </c>
      <c r="P448" t="s">
        <v>286</v>
      </c>
      <c r="Q448" t="s">
        <v>705</v>
      </c>
      <c r="R448">
        <v>2024</v>
      </c>
      <c r="S448" t="s">
        <v>706</v>
      </c>
      <c r="T448" t="s">
        <v>706</v>
      </c>
      <c r="U448">
        <v>3.53</v>
      </c>
      <c r="V448" t="s">
        <v>269</v>
      </c>
      <c r="W448" t="s">
        <v>289</v>
      </c>
      <c r="Y448">
        <v>1</v>
      </c>
      <c r="Z448" t="s">
        <v>725</v>
      </c>
      <c r="AA448">
        <v>50045</v>
      </c>
      <c r="AB448">
        <v>0</v>
      </c>
      <c r="AD448">
        <v>0</v>
      </c>
      <c r="AE448">
        <v>0</v>
      </c>
      <c r="AF448">
        <v>209976</v>
      </c>
      <c r="AG448">
        <v>260021</v>
      </c>
    </row>
    <row r="449" spans="1:33" x14ac:dyDescent="0.25">
      <c r="A449" t="s">
        <v>251</v>
      </c>
      <c r="B449" t="s">
        <v>250</v>
      </c>
      <c r="C449" t="s">
        <v>253</v>
      </c>
      <c r="D449" t="s">
        <v>255</v>
      </c>
      <c r="E449">
        <v>2023</v>
      </c>
      <c r="F449" t="s">
        <v>250</v>
      </c>
      <c r="G449" t="s">
        <v>262</v>
      </c>
      <c r="H449" t="s">
        <v>256</v>
      </c>
      <c r="I449" t="s">
        <v>257</v>
      </c>
      <c r="J449" t="s">
        <v>258</v>
      </c>
      <c r="K449" t="s">
        <v>259</v>
      </c>
      <c r="L449" t="s">
        <v>283</v>
      </c>
      <c r="M449" t="s">
        <v>250</v>
      </c>
      <c r="N449" t="s">
        <v>256</v>
      </c>
      <c r="O449" t="s">
        <v>257</v>
      </c>
      <c r="P449" t="s">
        <v>290</v>
      </c>
      <c r="Q449" t="s">
        <v>1250</v>
      </c>
      <c r="R449">
        <v>2024</v>
      </c>
      <c r="S449" t="s">
        <v>1251</v>
      </c>
      <c r="T449" t="s">
        <v>1251</v>
      </c>
      <c r="U449">
        <v>7.12</v>
      </c>
      <c r="V449" t="s">
        <v>292</v>
      </c>
      <c r="W449" t="s">
        <v>289</v>
      </c>
      <c r="Y449">
        <v>1</v>
      </c>
      <c r="Z449" t="s">
        <v>725</v>
      </c>
      <c r="AA449">
        <v>165402</v>
      </c>
      <c r="AB449">
        <v>0</v>
      </c>
      <c r="AC449" t="s">
        <v>725</v>
      </c>
      <c r="AD449">
        <v>40306</v>
      </c>
      <c r="AE449">
        <v>0</v>
      </c>
      <c r="AG449">
        <v>205708</v>
      </c>
    </row>
    <row r="450" spans="1:33" x14ac:dyDescent="0.25">
      <c r="A450" t="s">
        <v>251</v>
      </c>
      <c r="B450" t="s">
        <v>250</v>
      </c>
      <c r="C450" t="s">
        <v>253</v>
      </c>
      <c r="D450" t="s">
        <v>255</v>
      </c>
      <c r="E450">
        <v>2023</v>
      </c>
      <c r="F450" t="s">
        <v>250</v>
      </c>
      <c r="G450" t="s">
        <v>262</v>
      </c>
      <c r="H450" t="s">
        <v>256</v>
      </c>
      <c r="I450" t="s">
        <v>257</v>
      </c>
      <c r="J450" t="s">
        <v>258</v>
      </c>
      <c r="K450" t="s">
        <v>259</v>
      </c>
      <c r="L450" t="s">
        <v>283</v>
      </c>
      <c r="M450" t="s">
        <v>250</v>
      </c>
      <c r="N450" t="s">
        <v>256</v>
      </c>
      <c r="O450" t="s">
        <v>257</v>
      </c>
      <c r="P450" t="s">
        <v>290</v>
      </c>
      <c r="Q450" t="s">
        <v>1252</v>
      </c>
      <c r="R450">
        <v>2024</v>
      </c>
      <c r="S450" t="s">
        <v>1253</v>
      </c>
      <c r="T450" t="s">
        <v>1253</v>
      </c>
      <c r="U450">
        <v>7.46</v>
      </c>
      <c r="V450" t="s">
        <v>292</v>
      </c>
      <c r="W450" t="s">
        <v>289</v>
      </c>
      <c r="Y450">
        <v>1</v>
      </c>
      <c r="Z450" t="s">
        <v>725</v>
      </c>
      <c r="AA450">
        <v>294891</v>
      </c>
      <c r="AB450">
        <v>537</v>
      </c>
      <c r="AC450" t="s">
        <v>725</v>
      </c>
      <c r="AD450">
        <v>597982</v>
      </c>
      <c r="AE450">
        <v>0</v>
      </c>
      <c r="AF450">
        <v>2894</v>
      </c>
      <c r="AG450">
        <v>896304</v>
      </c>
    </row>
    <row r="451" spans="1:33" x14ac:dyDescent="0.25">
      <c r="A451" t="s">
        <v>251</v>
      </c>
      <c r="B451" t="s">
        <v>250</v>
      </c>
      <c r="C451" t="s">
        <v>253</v>
      </c>
      <c r="D451" t="s">
        <v>255</v>
      </c>
      <c r="E451">
        <v>2023</v>
      </c>
      <c r="F451" t="s">
        <v>250</v>
      </c>
      <c r="G451" t="s">
        <v>262</v>
      </c>
      <c r="H451" t="s">
        <v>256</v>
      </c>
      <c r="I451" t="s">
        <v>257</v>
      </c>
      <c r="J451" t="s">
        <v>258</v>
      </c>
      <c r="K451" t="s">
        <v>259</v>
      </c>
      <c r="L451" t="s">
        <v>283</v>
      </c>
      <c r="M451" t="s">
        <v>250</v>
      </c>
      <c r="N451" t="s">
        <v>256</v>
      </c>
      <c r="O451" t="s">
        <v>257</v>
      </c>
      <c r="P451" t="s">
        <v>290</v>
      </c>
      <c r="Q451" t="s">
        <v>1254</v>
      </c>
      <c r="R451">
        <v>2024</v>
      </c>
      <c r="S451" t="s">
        <v>1255</v>
      </c>
      <c r="T451" t="s">
        <v>1255</v>
      </c>
      <c r="U451">
        <v>7.16</v>
      </c>
      <c r="V451" t="s">
        <v>292</v>
      </c>
      <c r="W451" t="s">
        <v>289</v>
      </c>
      <c r="Y451">
        <v>1</v>
      </c>
      <c r="Z451" t="s">
        <v>725</v>
      </c>
      <c r="AA451">
        <v>205611</v>
      </c>
      <c r="AB451">
        <v>89</v>
      </c>
      <c r="AC451" t="s">
        <v>725</v>
      </c>
      <c r="AD451">
        <v>666380</v>
      </c>
      <c r="AE451">
        <v>0</v>
      </c>
      <c r="AF451">
        <v>2017</v>
      </c>
      <c r="AG451">
        <v>874097</v>
      </c>
    </row>
    <row r="452" spans="1:33" x14ac:dyDescent="0.25">
      <c r="A452" t="s">
        <v>251</v>
      </c>
      <c r="B452" t="s">
        <v>250</v>
      </c>
      <c r="C452" t="s">
        <v>253</v>
      </c>
      <c r="D452" t="s">
        <v>255</v>
      </c>
      <c r="E452">
        <v>2023</v>
      </c>
      <c r="F452" t="s">
        <v>250</v>
      </c>
      <c r="G452" t="s">
        <v>262</v>
      </c>
      <c r="H452" t="s">
        <v>256</v>
      </c>
      <c r="I452" t="s">
        <v>257</v>
      </c>
      <c r="J452" t="s">
        <v>258</v>
      </c>
      <c r="K452" t="s">
        <v>259</v>
      </c>
      <c r="L452" t="s">
        <v>283</v>
      </c>
      <c r="M452" t="s">
        <v>250</v>
      </c>
      <c r="N452" t="s">
        <v>256</v>
      </c>
      <c r="O452" t="s">
        <v>257</v>
      </c>
      <c r="P452" t="s">
        <v>290</v>
      </c>
      <c r="Q452" t="s">
        <v>1256</v>
      </c>
      <c r="R452">
        <v>2024</v>
      </c>
      <c r="S452" t="s">
        <v>1257</v>
      </c>
      <c r="T452" t="s">
        <v>1257</v>
      </c>
      <c r="U452">
        <v>14.06</v>
      </c>
      <c r="V452" t="s">
        <v>292</v>
      </c>
      <c r="W452" t="s">
        <v>289</v>
      </c>
      <c r="Y452">
        <v>1</v>
      </c>
      <c r="Z452" t="s">
        <v>725</v>
      </c>
      <c r="AA452">
        <v>59773</v>
      </c>
      <c r="AB452">
        <v>96</v>
      </c>
      <c r="AC452" t="s">
        <v>725</v>
      </c>
      <c r="AD452">
        <v>218988</v>
      </c>
      <c r="AE452">
        <v>0</v>
      </c>
      <c r="AG452">
        <v>278857</v>
      </c>
    </row>
  </sheetData>
  <autoFilter ref="A1:AG452" xr:uid="{5049E6D5-1C11-4733-A5C5-DA4A39855697}"/>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63CB5-AEA6-4FB8-85CB-8312DE683BAD}">
  <dimension ref="B1:U85"/>
  <sheetViews>
    <sheetView topLeftCell="B18" zoomScaleNormal="100" workbookViewId="0">
      <selection activeCell="C84" sqref="C84:U84"/>
    </sheetView>
  </sheetViews>
  <sheetFormatPr defaultRowHeight="15" x14ac:dyDescent="0.25"/>
  <cols>
    <col min="2" max="2" width="38.140625" customWidth="1"/>
    <col min="3" max="3" width="12.28515625" customWidth="1"/>
    <col min="4" max="4" width="11" customWidth="1"/>
    <col min="5" max="5" width="11.5703125" customWidth="1"/>
    <col min="6" max="6" width="11" customWidth="1"/>
    <col min="7" max="7" width="13.140625" customWidth="1"/>
    <col min="8" max="8" width="9.85546875" customWidth="1"/>
    <col min="9" max="9" width="10.42578125" customWidth="1"/>
    <col min="10" max="10" width="10.7109375" customWidth="1"/>
    <col min="11" max="11" width="11" customWidth="1"/>
    <col min="12" max="12" width="10.28515625" customWidth="1"/>
    <col min="13" max="13" width="10.42578125" customWidth="1"/>
    <col min="14" max="14" width="10.28515625" customWidth="1"/>
    <col min="15" max="15" width="11.140625" customWidth="1"/>
    <col min="16" max="16" width="10.7109375" customWidth="1"/>
    <col min="17" max="17" width="12.140625" customWidth="1"/>
    <col min="18" max="18" width="10.85546875" customWidth="1"/>
    <col min="19" max="19" width="10.42578125" customWidth="1"/>
  </cols>
  <sheetData>
    <row r="1" spans="2:21" ht="15.75" thickBot="1" x14ac:dyDescent="0.3"/>
    <row r="2" spans="2:21" ht="15.75" thickBot="1" x14ac:dyDescent="0.3">
      <c r="B2" s="240"/>
      <c r="C2" s="234" t="s">
        <v>1258</v>
      </c>
      <c r="D2" s="235"/>
      <c r="E2" s="235"/>
      <c r="F2" s="235"/>
      <c r="G2" s="235"/>
      <c r="H2" s="235"/>
      <c r="I2" s="235"/>
      <c r="J2" s="235"/>
      <c r="K2" s="235"/>
      <c r="L2" s="235"/>
      <c r="M2" s="235"/>
      <c r="N2" s="235"/>
      <c r="O2" s="235"/>
      <c r="P2" s="235"/>
      <c r="Q2" s="235"/>
      <c r="R2" s="235"/>
      <c r="S2" s="235"/>
      <c r="T2" s="235"/>
      <c r="U2" s="236"/>
    </row>
    <row r="3" spans="2:21" ht="15.75" thickBot="1" x14ac:dyDescent="0.3">
      <c r="B3" s="241"/>
      <c r="C3" s="40">
        <v>2005</v>
      </c>
      <c r="D3" s="41">
        <v>2006</v>
      </c>
      <c r="E3" s="41">
        <v>2007</v>
      </c>
      <c r="F3" s="41">
        <v>2008</v>
      </c>
      <c r="G3" s="41">
        <v>2009</v>
      </c>
      <c r="H3" s="41">
        <v>2010</v>
      </c>
      <c r="I3" s="41">
        <v>2011</v>
      </c>
      <c r="J3" s="41">
        <v>2012</v>
      </c>
      <c r="K3" s="41">
        <v>2013</v>
      </c>
      <c r="L3" s="41">
        <v>2014</v>
      </c>
      <c r="M3" s="41">
        <v>2015</v>
      </c>
      <c r="N3" s="41">
        <v>2016</v>
      </c>
      <c r="O3" s="41">
        <v>2017</v>
      </c>
      <c r="P3" s="41">
        <v>2018</v>
      </c>
      <c r="Q3" s="41">
        <v>2019</v>
      </c>
      <c r="R3" s="41">
        <v>2020</v>
      </c>
      <c r="S3" s="41">
        <v>2021</v>
      </c>
      <c r="T3" s="153">
        <v>2022</v>
      </c>
      <c r="U3" s="206">
        <v>2023</v>
      </c>
    </row>
    <row r="4" spans="2:21" x14ac:dyDescent="0.25">
      <c r="B4" s="247" t="s">
        <v>1259</v>
      </c>
      <c r="C4" s="180" t="s">
        <v>291</v>
      </c>
      <c r="D4" s="43" t="s">
        <v>317</v>
      </c>
      <c r="E4" s="183" t="s">
        <v>344</v>
      </c>
      <c r="F4" s="43" t="s">
        <v>379</v>
      </c>
      <c r="G4" s="183" t="s">
        <v>400</v>
      </c>
      <c r="H4" s="43" t="s">
        <v>427</v>
      </c>
      <c r="I4" s="183" t="s">
        <v>451</v>
      </c>
      <c r="J4" s="43" t="s">
        <v>477</v>
      </c>
      <c r="K4" s="183" t="s">
        <v>499</v>
      </c>
      <c r="L4" s="43"/>
      <c r="M4" s="183"/>
      <c r="N4" s="43"/>
      <c r="O4" s="183" t="s">
        <v>606</v>
      </c>
      <c r="P4" s="43"/>
      <c r="Q4" s="183"/>
      <c r="R4" s="43"/>
      <c r="S4" s="183"/>
      <c r="T4" s="204"/>
      <c r="U4" s="44"/>
    </row>
    <row r="5" spans="2:21" x14ac:dyDescent="0.25">
      <c r="B5" s="248"/>
      <c r="C5" s="185" t="s">
        <v>293</v>
      </c>
      <c r="D5" s="142" t="s">
        <v>320</v>
      </c>
      <c r="E5" s="175" t="s">
        <v>346</v>
      </c>
      <c r="F5" s="142" t="s">
        <v>381</v>
      </c>
      <c r="G5" s="175" t="s">
        <v>403</v>
      </c>
      <c r="H5" s="142" t="s">
        <v>430</v>
      </c>
      <c r="I5" s="175" t="s">
        <v>454</v>
      </c>
      <c r="J5" s="142" t="s">
        <v>479</v>
      </c>
      <c r="K5" s="175" t="s">
        <v>501</v>
      </c>
      <c r="L5" s="142"/>
      <c r="M5" s="175"/>
      <c r="N5" s="142"/>
      <c r="O5" s="175" t="s">
        <v>608</v>
      </c>
      <c r="P5" s="142"/>
      <c r="Q5" s="175"/>
      <c r="R5" s="142"/>
      <c r="S5" s="175"/>
      <c r="T5" s="145"/>
      <c r="U5" s="143"/>
    </row>
    <row r="6" spans="2:21" x14ac:dyDescent="0.25">
      <c r="B6" s="248"/>
      <c r="C6" s="185" t="s">
        <v>295</v>
      </c>
      <c r="D6" s="142" t="s">
        <v>323</v>
      </c>
      <c r="E6" s="175" t="s">
        <v>348</v>
      </c>
      <c r="F6" s="142" t="s">
        <v>383</v>
      </c>
      <c r="G6" s="175" t="s">
        <v>405</v>
      </c>
      <c r="H6" s="142" t="s">
        <v>432</v>
      </c>
      <c r="I6" s="175" t="s">
        <v>456</v>
      </c>
      <c r="J6" s="142" t="s">
        <v>481</v>
      </c>
      <c r="K6" s="175" t="s">
        <v>502</v>
      </c>
      <c r="L6" s="142"/>
      <c r="M6" s="175"/>
      <c r="N6" s="142"/>
      <c r="O6" s="175" t="s">
        <v>609</v>
      </c>
      <c r="P6" s="142"/>
      <c r="Q6" s="175"/>
      <c r="R6" s="142"/>
      <c r="S6" s="175"/>
      <c r="T6" s="145"/>
      <c r="U6" s="143"/>
    </row>
    <row r="7" spans="2:21" x14ac:dyDescent="0.25">
      <c r="B7" s="248"/>
      <c r="C7" s="185" t="s">
        <v>296</v>
      </c>
      <c r="D7" s="142" t="s">
        <v>325</v>
      </c>
      <c r="E7" s="175" t="s">
        <v>350</v>
      </c>
      <c r="F7" s="142" t="s">
        <v>384</v>
      </c>
      <c r="G7" s="175" t="s">
        <v>407</v>
      </c>
      <c r="H7" s="142" t="s">
        <v>434</v>
      </c>
      <c r="I7" s="175" t="s">
        <v>458</v>
      </c>
      <c r="J7" s="142" t="s">
        <v>483</v>
      </c>
      <c r="K7" s="175" t="s">
        <v>503</v>
      </c>
      <c r="L7" s="142"/>
      <c r="M7" s="175"/>
      <c r="N7" s="142"/>
      <c r="O7" s="175" t="s">
        <v>610</v>
      </c>
      <c r="P7" s="142"/>
      <c r="Q7" s="175"/>
      <c r="R7" s="142"/>
      <c r="S7" s="175"/>
      <c r="T7" s="145"/>
      <c r="U7" s="143"/>
    </row>
    <row r="8" spans="2:21" x14ac:dyDescent="0.25">
      <c r="B8" s="248"/>
      <c r="C8" s="185" t="s">
        <v>297</v>
      </c>
      <c r="D8" s="142" t="s">
        <v>327</v>
      </c>
      <c r="E8" s="175" t="s">
        <v>351</v>
      </c>
      <c r="F8" s="142" t="s">
        <v>386</v>
      </c>
      <c r="G8" s="175" t="s">
        <v>408</v>
      </c>
      <c r="H8" s="142" t="s">
        <v>435</v>
      </c>
      <c r="I8" s="175" t="s">
        <v>460</v>
      </c>
      <c r="J8" s="142" t="s">
        <v>485</v>
      </c>
      <c r="K8" s="175" t="s">
        <v>505</v>
      </c>
      <c r="L8" s="142"/>
      <c r="M8" s="175"/>
      <c r="N8" s="142"/>
      <c r="O8" s="175" t="s">
        <v>612</v>
      </c>
      <c r="P8" s="142"/>
      <c r="Q8" s="175"/>
      <c r="R8" s="142"/>
      <c r="S8" s="178"/>
      <c r="T8" s="145"/>
      <c r="U8" s="149"/>
    </row>
    <row r="9" spans="2:21" x14ac:dyDescent="0.25">
      <c r="B9" s="248"/>
      <c r="C9" s="185" t="s">
        <v>298</v>
      </c>
      <c r="D9" s="142" t="s">
        <v>328</v>
      </c>
      <c r="E9" s="175" t="s">
        <v>353</v>
      </c>
      <c r="F9" s="142" t="s">
        <v>387</v>
      </c>
      <c r="G9" s="175" t="s">
        <v>409</v>
      </c>
      <c r="H9" s="142" t="s">
        <v>436</v>
      </c>
      <c r="I9" s="175" t="s">
        <v>461</v>
      </c>
      <c r="J9" s="142" t="s">
        <v>487</v>
      </c>
      <c r="K9" s="175" t="s">
        <v>507</v>
      </c>
      <c r="L9" s="142"/>
      <c r="M9" s="175"/>
      <c r="N9" s="142"/>
      <c r="O9" s="175" t="s">
        <v>613</v>
      </c>
      <c r="P9" s="142"/>
      <c r="Q9" s="175"/>
      <c r="R9" s="142"/>
      <c r="S9" s="178"/>
      <c r="T9" s="205"/>
      <c r="U9" s="149"/>
    </row>
    <row r="10" spans="2:21" x14ac:dyDescent="0.25">
      <c r="B10" s="248"/>
      <c r="C10" s="185" t="s">
        <v>300</v>
      </c>
      <c r="D10" s="142" t="s">
        <v>329</v>
      </c>
      <c r="E10" s="175" t="s">
        <v>354</v>
      </c>
      <c r="F10" s="142" t="s">
        <v>389</v>
      </c>
      <c r="G10" s="175" t="s">
        <v>410</v>
      </c>
      <c r="H10" s="142" t="s">
        <v>437</v>
      </c>
      <c r="I10" s="175" t="s">
        <v>463</v>
      </c>
      <c r="J10" s="142" t="s">
        <v>488</v>
      </c>
      <c r="K10" s="175" t="s">
        <v>508</v>
      </c>
      <c r="L10" s="142"/>
      <c r="M10" s="175"/>
      <c r="N10" s="142"/>
      <c r="O10" s="175" t="s">
        <v>614</v>
      </c>
      <c r="P10" s="142"/>
      <c r="Q10" s="178"/>
      <c r="R10" s="142"/>
      <c r="S10" s="178"/>
      <c r="T10" s="205"/>
      <c r="U10" s="149"/>
    </row>
    <row r="11" spans="2:21" x14ac:dyDescent="0.25">
      <c r="B11" s="248"/>
      <c r="C11" s="186"/>
      <c r="D11" s="142" t="s">
        <v>331</v>
      </c>
      <c r="E11" s="175" t="s">
        <v>355</v>
      </c>
      <c r="F11" s="142" t="s">
        <v>390</v>
      </c>
      <c r="G11" s="175" t="s">
        <v>411</v>
      </c>
      <c r="H11" s="142" t="s">
        <v>438</v>
      </c>
      <c r="I11" s="175" t="s">
        <v>464</v>
      </c>
      <c r="J11" s="142" t="s">
        <v>489</v>
      </c>
      <c r="K11" s="175" t="s">
        <v>510</v>
      </c>
      <c r="L11" s="142"/>
      <c r="M11" s="175"/>
      <c r="N11" s="142"/>
      <c r="O11" s="175" t="s">
        <v>615</v>
      </c>
      <c r="P11" s="142"/>
      <c r="Q11" s="178"/>
      <c r="R11" s="142"/>
      <c r="S11" s="178"/>
      <c r="T11" s="205"/>
      <c r="U11" s="149"/>
    </row>
    <row r="12" spans="2:21" x14ac:dyDescent="0.25">
      <c r="B12" s="248"/>
      <c r="C12" s="186"/>
      <c r="D12" s="176"/>
      <c r="E12" s="175" t="s">
        <v>356</v>
      </c>
      <c r="F12" s="176"/>
      <c r="G12" s="175" t="s">
        <v>412</v>
      </c>
      <c r="H12" s="142" t="s">
        <v>440</v>
      </c>
      <c r="I12" s="175" t="s">
        <v>466</v>
      </c>
      <c r="J12" s="142" t="s">
        <v>491</v>
      </c>
      <c r="K12" s="175" t="s">
        <v>511</v>
      </c>
      <c r="L12" s="142"/>
      <c r="M12" s="175"/>
      <c r="N12" s="142"/>
      <c r="O12" s="175" t="s">
        <v>616</v>
      </c>
      <c r="P12" s="142"/>
      <c r="Q12" s="178"/>
      <c r="R12" s="142"/>
      <c r="S12" s="178"/>
      <c r="T12" s="205"/>
      <c r="U12" s="149"/>
    </row>
    <row r="13" spans="2:21" x14ac:dyDescent="0.25">
      <c r="B13" s="248"/>
      <c r="C13" s="186"/>
      <c r="D13" s="176"/>
      <c r="E13" s="175" t="s">
        <v>358</v>
      </c>
      <c r="F13" s="176"/>
      <c r="G13" s="175" t="s">
        <v>414</v>
      </c>
      <c r="H13" s="142" t="s">
        <v>441</v>
      </c>
      <c r="I13" s="175" t="s">
        <v>468</v>
      </c>
      <c r="J13" s="176"/>
      <c r="K13" s="175" t="s">
        <v>513</v>
      </c>
      <c r="L13" s="176"/>
      <c r="M13" s="175"/>
      <c r="N13" s="142"/>
      <c r="O13" s="175" t="s">
        <v>617</v>
      </c>
      <c r="P13" s="142"/>
      <c r="Q13" s="178"/>
      <c r="R13" s="176"/>
      <c r="S13" s="178"/>
      <c r="T13" s="205"/>
      <c r="U13" s="149"/>
    </row>
    <row r="14" spans="2:21" x14ac:dyDescent="0.25">
      <c r="B14" s="248"/>
      <c r="C14" s="186"/>
      <c r="D14" s="176"/>
      <c r="E14" s="175" t="s">
        <v>359</v>
      </c>
      <c r="F14" s="176"/>
      <c r="G14" s="175" t="s">
        <v>415</v>
      </c>
      <c r="H14" s="142" t="s">
        <v>443</v>
      </c>
      <c r="I14" s="178"/>
      <c r="J14" s="176"/>
      <c r="K14" s="175" t="s">
        <v>514</v>
      </c>
      <c r="L14" s="176"/>
      <c r="M14" s="175"/>
      <c r="N14" s="142"/>
      <c r="O14" s="175" t="s">
        <v>618</v>
      </c>
      <c r="P14" s="176"/>
      <c r="Q14" s="178"/>
      <c r="R14" s="176"/>
      <c r="S14" s="178"/>
      <c r="T14" s="205"/>
      <c r="U14" s="149"/>
    </row>
    <row r="15" spans="2:21" x14ac:dyDescent="0.25">
      <c r="B15" s="248"/>
      <c r="C15" s="186"/>
      <c r="D15" s="176"/>
      <c r="E15" s="175" t="s">
        <v>360</v>
      </c>
      <c r="F15" s="176"/>
      <c r="G15" s="175" t="s">
        <v>417</v>
      </c>
      <c r="H15" s="142" t="s">
        <v>444</v>
      </c>
      <c r="I15" s="178"/>
      <c r="J15" s="176"/>
      <c r="K15" s="175" t="s">
        <v>515</v>
      </c>
      <c r="L15" s="176"/>
      <c r="M15" s="175"/>
      <c r="N15" s="176"/>
      <c r="O15" s="178"/>
      <c r="P15" s="176"/>
      <c r="Q15" s="178"/>
      <c r="R15" s="176"/>
      <c r="S15" s="178"/>
      <c r="T15" s="205"/>
      <c r="U15" s="149"/>
    </row>
    <row r="16" spans="2:21" x14ac:dyDescent="0.25">
      <c r="B16" s="248"/>
      <c r="C16" s="186"/>
      <c r="D16" s="176"/>
      <c r="E16" s="175" t="s">
        <v>361</v>
      </c>
      <c r="F16" s="176"/>
      <c r="G16" s="175" t="s">
        <v>418</v>
      </c>
      <c r="H16" s="142" t="s">
        <v>1187</v>
      </c>
      <c r="I16" s="178"/>
      <c r="J16" s="176"/>
      <c r="K16" s="175" t="s">
        <v>516</v>
      </c>
      <c r="L16" s="176"/>
      <c r="M16" s="175"/>
      <c r="N16" s="176"/>
      <c r="O16" s="178"/>
      <c r="P16" s="176"/>
      <c r="Q16" s="178"/>
      <c r="R16" s="176"/>
      <c r="S16" s="178"/>
      <c r="T16" s="205"/>
      <c r="U16" s="149"/>
    </row>
    <row r="17" spans="2:21" x14ac:dyDescent="0.25">
      <c r="B17" s="248"/>
      <c r="C17" s="186"/>
      <c r="D17" s="176"/>
      <c r="E17" s="175" t="s">
        <v>362</v>
      </c>
      <c r="F17" s="176"/>
      <c r="G17" s="175" t="s">
        <v>419</v>
      </c>
      <c r="H17" s="176"/>
      <c r="I17" s="178"/>
      <c r="J17" s="176"/>
      <c r="K17" s="178"/>
      <c r="L17" s="176"/>
      <c r="M17" s="175"/>
      <c r="N17" s="176"/>
      <c r="O17" s="178"/>
      <c r="P17" s="176"/>
      <c r="Q17" s="178"/>
      <c r="R17" s="176"/>
      <c r="S17" s="178"/>
      <c r="T17" s="205"/>
      <c r="U17" s="149"/>
    </row>
    <row r="18" spans="2:21" x14ac:dyDescent="0.25">
      <c r="B18" s="248"/>
      <c r="C18" s="186"/>
      <c r="D18" s="176"/>
      <c r="E18" s="175" t="s">
        <v>363</v>
      </c>
      <c r="F18" s="176"/>
      <c r="G18" s="178"/>
      <c r="H18" s="176"/>
      <c r="I18" s="178"/>
      <c r="J18" s="176"/>
      <c r="K18" s="178"/>
      <c r="L18" s="176"/>
      <c r="M18" s="175"/>
      <c r="N18" s="176"/>
      <c r="O18" s="178"/>
      <c r="P18" s="176"/>
      <c r="Q18" s="178"/>
      <c r="R18" s="176"/>
      <c r="S18" s="178"/>
      <c r="T18" s="205"/>
      <c r="U18" s="149"/>
    </row>
    <row r="19" spans="2:21" ht="15.75" thickBot="1" x14ac:dyDescent="0.3">
      <c r="B19" s="249"/>
      <c r="C19" s="209"/>
      <c r="D19" s="210"/>
      <c r="E19" s="211" t="s">
        <v>365</v>
      </c>
      <c r="F19" s="210"/>
      <c r="G19" s="212"/>
      <c r="H19" s="210"/>
      <c r="I19" s="212"/>
      <c r="J19" s="210"/>
      <c r="K19" s="212"/>
      <c r="L19" s="210"/>
      <c r="M19" s="212"/>
      <c r="N19" s="210"/>
      <c r="O19" s="212"/>
      <c r="P19" s="210"/>
      <c r="Q19" s="212"/>
      <c r="R19" s="210"/>
      <c r="S19" s="212"/>
      <c r="T19" s="213"/>
      <c r="U19" s="150"/>
    </row>
    <row r="20" spans="2:21" x14ac:dyDescent="0.25">
      <c r="B20" s="23" t="s">
        <v>1260</v>
      </c>
      <c r="C20" s="207">
        <v>1974358</v>
      </c>
      <c r="D20" s="208">
        <v>2201090</v>
      </c>
      <c r="E20" s="208">
        <v>1979670</v>
      </c>
      <c r="F20" s="208">
        <v>1969542</v>
      </c>
      <c r="G20" s="208">
        <v>2099716</v>
      </c>
      <c r="H20" s="208">
        <v>2120305</v>
      </c>
      <c r="I20" s="208">
        <v>2132520</v>
      </c>
      <c r="J20" s="208">
        <v>2055816</v>
      </c>
      <c r="K20" s="208">
        <v>2325940</v>
      </c>
      <c r="L20" s="232">
        <f>SUM(L32,L51)</f>
        <v>1877108</v>
      </c>
      <c r="M20" s="232">
        <f t="shared" ref="M20:N20" si="0">SUM(M32,M51)</f>
        <v>1812327</v>
      </c>
      <c r="N20" s="232">
        <f t="shared" si="0"/>
        <v>2067432</v>
      </c>
      <c r="O20" s="208">
        <v>2044282</v>
      </c>
      <c r="P20" s="232">
        <f>SUM(P32,P51)</f>
        <v>2081775</v>
      </c>
      <c r="Q20" s="232">
        <f>SUM(Q32,Q51,Q61)</f>
        <v>2694866</v>
      </c>
      <c r="R20" s="232">
        <f t="shared" ref="R20:U20" si="1">SUM(R32,R51,R61)</f>
        <v>1861825</v>
      </c>
      <c r="S20" s="232">
        <f t="shared" si="1"/>
        <v>1824717</v>
      </c>
      <c r="T20" s="232">
        <f t="shared" si="1"/>
        <v>1839213</v>
      </c>
      <c r="U20" s="232">
        <f t="shared" si="1"/>
        <v>2254966</v>
      </c>
    </row>
    <row r="21" spans="2:21" ht="15.75" thickBot="1" x14ac:dyDescent="0.3">
      <c r="B21" s="170" t="s">
        <v>1261</v>
      </c>
      <c r="C21" s="26">
        <v>181128</v>
      </c>
      <c r="D21" s="27">
        <v>228141</v>
      </c>
      <c r="E21" s="27">
        <v>531550</v>
      </c>
      <c r="F21" s="27">
        <v>237193</v>
      </c>
      <c r="G21" s="27">
        <v>566708</v>
      </c>
      <c r="H21" s="27">
        <v>548672</v>
      </c>
      <c r="I21" s="27">
        <v>496973</v>
      </c>
      <c r="J21" s="27">
        <v>556080</v>
      </c>
      <c r="K21" s="27">
        <v>510743</v>
      </c>
      <c r="L21" s="233">
        <f>SUM(L33,L52)</f>
        <v>554975</v>
      </c>
      <c r="M21" s="233">
        <f t="shared" ref="M21:N21" si="2">SUM(M33,M52)</f>
        <v>599967</v>
      </c>
      <c r="N21" s="233">
        <f t="shared" si="2"/>
        <v>598364</v>
      </c>
      <c r="O21" s="27">
        <v>549560</v>
      </c>
      <c r="P21" s="232">
        <f>SUM(P33,P52)</f>
        <v>645538</v>
      </c>
      <c r="Q21" s="232">
        <f>SUM(Q33,Q52,Q62)</f>
        <v>233755</v>
      </c>
      <c r="R21" s="232">
        <f t="shared" ref="R21:U21" si="3">SUM(R33,R52,R62)</f>
        <v>597816</v>
      </c>
      <c r="S21" s="232">
        <f t="shared" si="3"/>
        <v>593083</v>
      </c>
      <c r="T21" s="232">
        <f t="shared" si="3"/>
        <v>578094</v>
      </c>
      <c r="U21" s="232">
        <f t="shared" si="3"/>
        <v>725677</v>
      </c>
    </row>
    <row r="22" spans="2:21" ht="15.75" thickBot="1" x14ac:dyDescent="0.3">
      <c r="C22" s="19"/>
      <c r="D22" s="20"/>
      <c r="E22" s="20"/>
      <c r="F22" s="20"/>
      <c r="G22" s="20"/>
      <c r="H22" s="20"/>
      <c r="I22" s="20"/>
      <c r="J22" s="20"/>
      <c r="K22" s="20"/>
      <c r="L22" s="20"/>
      <c r="M22" s="20"/>
      <c r="N22" s="20"/>
      <c r="O22" s="20"/>
      <c r="P22" s="20"/>
      <c r="Q22" s="20"/>
      <c r="R22" s="20"/>
      <c r="S22" s="20"/>
      <c r="T22" s="20"/>
      <c r="U22" s="21"/>
    </row>
    <row r="23" spans="2:21" x14ac:dyDescent="0.25">
      <c r="L23" t="s">
        <v>1324</v>
      </c>
    </row>
    <row r="24" spans="2:21" ht="15.75" thickBot="1" x14ac:dyDescent="0.3"/>
    <row r="25" spans="2:21" ht="15.75" thickBot="1" x14ac:dyDescent="0.3">
      <c r="B25" s="240"/>
      <c r="C25" s="237" t="s">
        <v>1258</v>
      </c>
      <c r="D25" s="238"/>
      <c r="E25" s="238"/>
      <c r="F25" s="238"/>
      <c r="G25" s="238"/>
      <c r="H25" s="238"/>
      <c r="I25" s="238"/>
      <c r="J25" s="238"/>
      <c r="K25" s="238"/>
      <c r="L25" s="238"/>
      <c r="M25" s="238"/>
      <c r="N25" s="238"/>
      <c r="O25" s="238"/>
      <c r="P25" s="238"/>
      <c r="Q25" s="238"/>
      <c r="R25" s="238"/>
      <c r="S25" s="238"/>
      <c r="T25" s="238"/>
      <c r="U25" s="239"/>
    </row>
    <row r="26" spans="2:21" ht="15.75" thickBot="1" x14ac:dyDescent="0.3">
      <c r="B26" s="241"/>
      <c r="C26" s="193">
        <v>2005</v>
      </c>
      <c r="D26" s="42">
        <v>2006</v>
      </c>
      <c r="E26" s="42">
        <v>2007</v>
      </c>
      <c r="F26" s="42">
        <v>2008</v>
      </c>
      <c r="G26" s="42">
        <v>2009</v>
      </c>
      <c r="H26" s="42">
        <v>2010</v>
      </c>
      <c r="I26" s="42">
        <v>2011</v>
      </c>
      <c r="J26" s="42">
        <v>2012</v>
      </c>
      <c r="K26" s="42">
        <v>2013</v>
      </c>
      <c r="L26" s="42">
        <v>2014</v>
      </c>
      <c r="M26" s="42">
        <v>2015</v>
      </c>
      <c r="N26" s="42">
        <v>2016</v>
      </c>
      <c r="O26" s="42">
        <v>2017</v>
      </c>
      <c r="P26" s="42">
        <v>2018</v>
      </c>
      <c r="Q26" s="42">
        <v>2019</v>
      </c>
      <c r="R26" s="42">
        <v>2020</v>
      </c>
      <c r="S26" s="42">
        <v>2021</v>
      </c>
      <c r="T26" s="194">
        <v>2022</v>
      </c>
      <c r="U26" s="195">
        <v>2023</v>
      </c>
    </row>
    <row r="27" spans="2:21" x14ac:dyDescent="0.25">
      <c r="B27" s="250" t="s">
        <v>1262</v>
      </c>
      <c r="C27" s="180"/>
      <c r="D27" s="43"/>
      <c r="E27" s="183"/>
      <c r="F27" s="43"/>
      <c r="G27" s="183"/>
      <c r="H27" s="43"/>
      <c r="I27" s="183"/>
      <c r="J27" s="43"/>
      <c r="K27" s="183"/>
      <c r="L27" s="16" t="s">
        <v>533</v>
      </c>
      <c r="M27" s="16" t="s">
        <v>556</v>
      </c>
      <c r="N27" s="16" t="s">
        <v>590</v>
      </c>
      <c r="O27" s="183"/>
      <c r="P27" s="16" t="s">
        <v>628</v>
      </c>
      <c r="Q27" s="182"/>
      <c r="R27" s="16" t="s">
        <v>655</v>
      </c>
      <c r="S27" s="16" t="s">
        <v>676</v>
      </c>
      <c r="T27" s="16" t="s">
        <v>693</v>
      </c>
      <c r="U27" s="64" t="s">
        <v>1256</v>
      </c>
    </row>
    <row r="28" spans="2:21" x14ac:dyDescent="0.25">
      <c r="B28" s="251"/>
      <c r="C28" s="185"/>
      <c r="D28" s="142"/>
      <c r="E28" s="175"/>
      <c r="F28" s="142"/>
      <c r="G28" s="175"/>
      <c r="H28" s="142"/>
      <c r="I28" s="175"/>
      <c r="J28" s="142"/>
      <c r="K28" s="175"/>
      <c r="L28" t="s">
        <v>536</v>
      </c>
      <c r="M28" s="175"/>
      <c r="N28" s="142"/>
      <c r="O28" s="175"/>
      <c r="P28" s="142"/>
      <c r="Q28" s="177"/>
      <c r="R28" s="142"/>
      <c r="S28" s="175"/>
      <c r="T28" s="142"/>
      <c r="U28" s="149"/>
    </row>
    <row r="29" spans="2:21" x14ac:dyDescent="0.25">
      <c r="B29" s="251"/>
      <c r="C29" s="185"/>
      <c r="D29" s="142"/>
      <c r="E29" s="175"/>
      <c r="F29" s="142"/>
      <c r="G29" s="175"/>
      <c r="H29" s="142"/>
      <c r="I29" s="175"/>
      <c r="J29" s="142"/>
      <c r="K29" s="175"/>
      <c r="L29" t="s">
        <v>537</v>
      </c>
      <c r="M29" s="175"/>
      <c r="N29" s="142"/>
      <c r="O29" s="175"/>
      <c r="P29" s="142"/>
      <c r="Q29" s="177"/>
      <c r="R29" s="142"/>
      <c r="S29" s="175"/>
      <c r="T29" s="142"/>
      <c r="U29" s="149"/>
    </row>
    <row r="30" spans="2:21" x14ac:dyDescent="0.25">
      <c r="B30" s="251"/>
      <c r="C30" s="185"/>
      <c r="D30" s="142"/>
      <c r="E30" s="175"/>
      <c r="F30" s="142"/>
      <c r="G30" s="178"/>
      <c r="H30" s="176"/>
      <c r="I30" s="178"/>
      <c r="J30" s="142"/>
      <c r="K30" s="175"/>
      <c r="L30" s="176"/>
      <c r="M30" s="175"/>
      <c r="N30" s="176"/>
      <c r="O30" s="178"/>
      <c r="P30" s="176"/>
      <c r="Q30" s="177"/>
      <c r="R30" s="176"/>
      <c r="S30" s="178"/>
      <c r="T30" s="176"/>
      <c r="U30" s="149"/>
    </row>
    <row r="31" spans="2:21" ht="15.75" thickBot="1" x14ac:dyDescent="0.3">
      <c r="B31" s="251"/>
      <c r="C31" s="216"/>
      <c r="D31" s="217"/>
      <c r="E31" s="191"/>
      <c r="F31" s="189"/>
      <c r="G31" s="191"/>
      <c r="H31" s="189"/>
      <c r="I31" s="191"/>
      <c r="J31" s="189"/>
      <c r="K31" s="191"/>
      <c r="L31" s="189"/>
      <c r="M31" s="191"/>
      <c r="N31" s="189"/>
      <c r="O31" s="191"/>
      <c r="P31" s="189"/>
      <c r="Q31" s="190"/>
      <c r="R31" s="189"/>
      <c r="S31" s="191"/>
      <c r="T31" s="189"/>
      <c r="U31" s="192"/>
    </row>
    <row r="32" spans="2:21" x14ac:dyDescent="0.25">
      <c r="B32" s="169" t="s">
        <v>1260</v>
      </c>
      <c r="C32" s="24"/>
      <c r="D32" s="43"/>
      <c r="E32" s="25"/>
      <c r="F32" s="25"/>
      <c r="G32" s="25"/>
      <c r="H32" s="25"/>
      <c r="I32" s="25"/>
      <c r="J32" s="25"/>
      <c r="K32" s="25"/>
      <c r="L32" s="25">
        <v>187538</v>
      </c>
      <c r="M32" s="16">
        <v>104078</v>
      </c>
      <c r="N32" s="16">
        <v>91492</v>
      </c>
      <c r="O32" s="25"/>
      <c r="P32" s="16">
        <v>102295</v>
      </c>
      <c r="Q32" s="25"/>
      <c r="R32" s="16">
        <v>100271</v>
      </c>
      <c r="S32" s="16">
        <v>194611</v>
      </c>
      <c r="T32" s="16">
        <v>161095</v>
      </c>
      <c r="U32" s="64">
        <v>278857</v>
      </c>
    </row>
    <row r="33" spans="2:21" ht="15.75" thickBot="1" x14ac:dyDescent="0.3">
      <c r="B33" s="170" t="s">
        <v>1261</v>
      </c>
      <c r="C33" s="26"/>
      <c r="D33" s="27"/>
      <c r="E33" s="27"/>
      <c r="F33" s="27"/>
      <c r="G33" s="27"/>
      <c r="H33" s="27"/>
      <c r="I33" s="27"/>
      <c r="J33" s="27"/>
      <c r="K33" s="27"/>
      <c r="L33" s="27">
        <v>84487</v>
      </c>
      <c r="M33" s="20">
        <v>102806</v>
      </c>
      <c r="N33" s="20">
        <v>90995</v>
      </c>
      <c r="O33" s="27"/>
      <c r="P33" s="20">
        <v>46366</v>
      </c>
      <c r="Q33" s="20"/>
      <c r="R33" s="20">
        <v>41009</v>
      </c>
      <c r="S33" s="20">
        <v>38762</v>
      </c>
      <c r="T33" s="20">
        <v>37162</v>
      </c>
      <c r="U33" s="21">
        <v>59773</v>
      </c>
    </row>
    <row r="35" spans="2:21" ht="15.75" thickBot="1" x14ac:dyDescent="0.3"/>
    <row r="36" spans="2:21" ht="15.75" thickBot="1" x14ac:dyDescent="0.3">
      <c r="B36" s="240"/>
      <c r="C36" s="237" t="s">
        <v>1258</v>
      </c>
      <c r="D36" s="238"/>
      <c r="E36" s="238"/>
      <c r="F36" s="238"/>
      <c r="G36" s="238"/>
      <c r="H36" s="238"/>
      <c r="I36" s="238"/>
      <c r="J36" s="238"/>
      <c r="K36" s="238"/>
      <c r="L36" s="238"/>
      <c r="M36" s="238"/>
      <c r="N36" s="238"/>
      <c r="O36" s="238"/>
      <c r="P36" s="238"/>
      <c r="Q36" s="238"/>
      <c r="R36" s="238"/>
      <c r="S36" s="238"/>
      <c r="T36" s="238"/>
      <c r="U36" s="239"/>
    </row>
    <row r="37" spans="2:21" ht="15.75" thickBot="1" x14ac:dyDescent="0.3">
      <c r="B37" s="241"/>
      <c r="C37" s="193">
        <v>2005</v>
      </c>
      <c r="D37" s="42">
        <v>2006</v>
      </c>
      <c r="E37" s="42">
        <v>2007</v>
      </c>
      <c r="F37" s="42">
        <v>2008</v>
      </c>
      <c r="G37" s="42">
        <v>2009</v>
      </c>
      <c r="H37" s="42">
        <v>2010</v>
      </c>
      <c r="I37" s="42">
        <v>2011</v>
      </c>
      <c r="J37" s="42">
        <v>2012</v>
      </c>
      <c r="K37" s="42">
        <v>2013</v>
      </c>
      <c r="L37" s="42">
        <v>2014</v>
      </c>
      <c r="M37" s="42">
        <v>2015</v>
      </c>
      <c r="N37" s="42">
        <v>2016</v>
      </c>
      <c r="O37" s="42">
        <v>2017</v>
      </c>
      <c r="P37" s="42">
        <v>2018</v>
      </c>
      <c r="Q37" s="42">
        <v>2019</v>
      </c>
      <c r="R37" s="42">
        <v>2020</v>
      </c>
      <c r="S37" s="42">
        <v>2021</v>
      </c>
      <c r="T37" s="194">
        <v>2022</v>
      </c>
      <c r="U37" s="195">
        <v>2023</v>
      </c>
    </row>
    <row r="38" spans="2:21" x14ac:dyDescent="0.25">
      <c r="B38" s="253" t="s">
        <v>1263</v>
      </c>
      <c r="C38" s="180"/>
      <c r="D38" s="43"/>
      <c r="E38" s="183"/>
      <c r="F38" s="43"/>
      <c r="G38" s="183"/>
      <c r="H38" s="43"/>
      <c r="I38" s="183"/>
      <c r="J38" s="43"/>
      <c r="K38" s="183"/>
      <c r="L38" s="16" t="s">
        <v>526</v>
      </c>
      <c r="M38" s="16" t="s">
        <v>565</v>
      </c>
      <c r="N38" s="16" t="s">
        <v>589</v>
      </c>
      <c r="O38" s="183"/>
      <c r="P38" s="16" t="s">
        <v>636</v>
      </c>
      <c r="Q38" s="16" t="s">
        <v>640</v>
      </c>
      <c r="R38" s="16" t="s">
        <v>665</v>
      </c>
      <c r="S38" s="16" t="s">
        <v>685</v>
      </c>
      <c r="T38" s="16" t="s">
        <v>700</v>
      </c>
      <c r="U38" s="64" t="s">
        <v>1252</v>
      </c>
    </row>
    <row r="39" spans="2:21" x14ac:dyDescent="0.25">
      <c r="B39" s="254"/>
      <c r="C39" s="185"/>
      <c r="D39" s="142"/>
      <c r="E39" s="175"/>
      <c r="F39" s="142"/>
      <c r="G39" s="175"/>
      <c r="H39" s="142"/>
      <c r="I39" s="175"/>
      <c r="J39" s="142"/>
      <c r="K39" s="175"/>
      <c r="L39" t="s">
        <v>528</v>
      </c>
      <c r="M39" t="s">
        <v>568</v>
      </c>
      <c r="N39" t="s">
        <v>582</v>
      </c>
      <c r="O39" s="175"/>
      <c r="P39" t="s">
        <v>638</v>
      </c>
      <c r="Q39" t="s">
        <v>642</v>
      </c>
      <c r="R39" t="s">
        <v>667</v>
      </c>
      <c r="S39" t="s">
        <v>682</v>
      </c>
      <c r="T39" t="s">
        <v>702</v>
      </c>
      <c r="U39" s="18" t="s">
        <v>1254</v>
      </c>
    </row>
    <row r="40" spans="2:21" x14ac:dyDescent="0.25">
      <c r="B40" s="254"/>
      <c r="C40" s="185"/>
      <c r="D40" s="142"/>
      <c r="E40" s="175"/>
      <c r="F40" s="142"/>
      <c r="G40" s="175"/>
      <c r="H40" s="142"/>
      <c r="I40" s="175"/>
      <c r="J40" s="142"/>
      <c r="K40" s="175"/>
      <c r="L40" t="s">
        <v>529</v>
      </c>
      <c r="M40" t="s">
        <v>570</v>
      </c>
      <c r="N40" t="s">
        <v>584</v>
      </c>
      <c r="O40" s="175"/>
      <c r="P40" t="s">
        <v>639</v>
      </c>
      <c r="Q40" t="s">
        <v>643</v>
      </c>
      <c r="R40" t="s">
        <v>668</v>
      </c>
      <c r="S40" t="s">
        <v>684</v>
      </c>
      <c r="T40" t="s">
        <v>697</v>
      </c>
      <c r="U40" s="149"/>
    </row>
    <row r="41" spans="2:21" x14ac:dyDescent="0.25">
      <c r="B41" s="254"/>
      <c r="C41" s="185"/>
      <c r="D41" s="142"/>
      <c r="E41" s="175"/>
      <c r="F41" s="142"/>
      <c r="G41" s="178"/>
      <c r="H41" s="176"/>
      <c r="I41" s="178"/>
      <c r="J41" s="142"/>
      <c r="K41" s="175"/>
      <c r="L41" t="s">
        <v>530</v>
      </c>
      <c r="M41" t="s">
        <v>571</v>
      </c>
      <c r="N41" t="s">
        <v>585</v>
      </c>
      <c r="O41" s="178"/>
      <c r="P41" t="s">
        <v>630</v>
      </c>
      <c r="Q41" s="177"/>
      <c r="R41" t="s">
        <v>659</v>
      </c>
      <c r="S41" s="178"/>
      <c r="T41" t="s">
        <v>699</v>
      </c>
      <c r="U41" s="149"/>
    </row>
    <row r="42" spans="2:21" x14ac:dyDescent="0.25">
      <c r="B42" s="254"/>
      <c r="C42" s="185"/>
      <c r="D42" s="142"/>
      <c r="E42" s="178"/>
      <c r="F42" s="176"/>
      <c r="G42" s="178"/>
      <c r="H42" s="176"/>
      <c r="I42" s="178"/>
      <c r="J42" s="176"/>
      <c r="K42" s="178"/>
      <c r="L42" t="s">
        <v>532</v>
      </c>
      <c r="M42" t="s">
        <v>554</v>
      </c>
      <c r="N42" t="s">
        <v>586</v>
      </c>
      <c r="O42" s="178"/>
      <c r="P42" t="s">
        <v>625</v>
      </c>
      <c r="Q42" s="177"/>
      <c r="R42" t="s">
        <v>661</v>
      </c>
      <c r="S42" s="178"/>
      <c r="T42" s="176"/>
      <c r="U42" s="149"/>
    </row>
    <row r="43" spans="2:21" x14ac:dyDescent="0.25">
      <c r="B43" s="254"/>
      <c r="C43" s="185"/>
      <c r="D43" s="142"/>
      <c r="E43" s="178"/>
      <c r="F43" s="176"/>
      <c r="G43" s="178"/>
      <c r="H43" s="176"/>
      <c r="I43" s="178"/>
      <c r="J43" s="176"/>
      <c r="K43" s="178"/>
      <c r="L43" t="s">
        <v>538</v>
      </c>
      <c r="M43" t="s">
        <v>559</v>
      </c>
      <c r="N43" t="s">
        <v>587</v>
      </c>
      <c r="O43" s="178"/>
      <c r="P43" t="s">
        <v>627</v>
      </c>
      <c r="Q43" s="177"/>
      <c r="R43" t="s">
        <v>662</v>
      </c>
      <c r="S43" s="178"/>
      <c r="T43" s="176"/>
      <c r="U43" s="149"/>
    </row>
    <row r="44" spans="2:21" x14ac:dyDescent="0.25">
      <c r="B44" s="254"/>
      <c r="C44" s="185"/>
      <c r="D44" s="142"/>
      <c r="E44" s="178"/>
      <c r="F44" s="176"/>
      <c r="G44" s="178"/>
      <c r="H44" s="176"/>
      <c r="I44" s="178"/>
      <c r="J44" s="176"/>
      <c r="K44" s="178"/>
      <c r="M44" t="s">
        <v>560</v>
      </c>
      <c r="N44" t="s">
        <v>592</v>
      </c>
      <c r="O44" s="178"/>
      <c r="P44" t="s">
        <v>633</v>
      </c>
      <c r="Q44" s="177"/>
      <c r="R44" t="s">
        <v>663</v>
      </c>
      <c r="S44" s="178"/>
      <c r="T44" s="176"/>
      <c r="U44" s="149"/>
    </row>
    <row r="45" spans="2:21" x14ac:dyDescent="0.25">
      <c r="B45" s="254"/>
      <c r="C45" s="185"/>
      <c r="D45" s="142"/>
      <c r="E45" s="178"/>
      <c r="F45" s="176"/>
      <c r="G45" s="178"/>
      <c r="H45" s="176"/>
      <c r="I45" s="178"/>
      <c r="J45" s="176"/>
      <c r="K45" s="178"/>
      <c r="M45" t="s">
        <v>552</v>
      </c>
      <c r="N45" t="s">
        <v>593</v>
      </c>
      <c r="O45" s="178"/>
      <c r="P45" t="s">
        <v>634</v>
      </c>
      <c r="Q45" s="177"/>
      <c r="R45" t="s">
        <v>664</v>
      </c>
      <c r="S45" s="178"/>
      <c r="T45" s="176"/>
      <c r="U45" s="149"/>
    </row>
    <row r="46" spans="2:21" x14ac:dyDescent="0.25">
      <c r="B46" s="254"/>
      <c r="C46" s="185"/>
      <c r="D46" s="142"/>
      <c r="E46" s="178"/>
      <c r="F46" s="176"/>
      <c r="G46" s="178"/>
      <c r="H46" s="176"/>
      <c r="I46" s="178"/>
      <c r="J46" s="176"/>
      <c r="K46" s="178"/>
      <c r="M46" t="s">
        <v>561</v>
      </c>
      <c r="N46" t="s">
        <v>594</v>
      </c>
      <c r="O46" s="178"/>
      <c r="P46" t="s">
        <v>635</v>
      </c>
      <c r="Q46" s="177"/>
      <c r="R46" s="176"/>
      <c r="S46" s="178"/>
      <c r="T46" s="176"/>
      <c r="U46" s="149"/>
    </row>
    <row r="47" spans="2:21" x14ac:dyDescent="0.25">
      <c r="B47" s="254"/>
      <c r="C47" s="185"/>
      <c r="D47" s="142"/>
      <c r="E47" s="178"/>
      <c r="F47" s="176"/>
      <c r="G47" s="178"/>
      <c r="H47" s="176"/>
      <c r="I47" s="178"/>
      <c r="J47" s="176"/>
      <c r="K47" s="178"/>
      <c r="M47" t="s">
        <v>562</v>
      </c>
      <c r="N47" t="s">
        <v>596</v>
      </c>
      <c r="O47" s="178"/>
      <c r="P47" s="176"/>
      <c r="Q47" s="177"/>
      <c r="R47" s="176"/>
      <c r="S47" s="178"/>
      <c r="T47" s="176"/>
      <c r="U47" s="149"/>
    </row>
    <row r="48" spans="2:21" x14ac:dyDescent="0.25">
      <c r="B48" s="254"/>
      <c r="C48" s="185"/>
      <c r="D48" s="142"/>
      <c r="E48" s="178"/>
      <c r="F48" s="176"/>
      <c r="G48" s="178"/>
      <c r="H48" s="176"/>
      <c r="I48" s="178"/>
      <c r="J48" s="176"/>
      <c r="K48" s="178"/>
      <c r="M48" t="s">
        <v>563</v>
      </c>
      <c r="N48" s="176"/>
      <c r="O48" s="178"/>
      <c r="P48" s="176"/>
      <c r="Q48" s="177"/>
      <c r="R48" s="176"/>
      <c r="S48" s="178"/>
      <c r="T48" s="176"/>
      <c r="U48" s="149"/>
    </row>
    <row r="49" spans="2:21" x14ac:dyDescent="0.25">
      <c r="B49" s="254"/>
      <c r="C49" s="185"/>
      <c r="D49" s="142"/>
      <c r="E49" s="178"/>
      <c r="F49" s="176"/>
      <c r="G49" s="178"/>
      <c r="H49" s="176"/>
      <c r="I49" s="178"/>
      <c r="J49" s="176"/>
      <c r="K49" s="178"/>
      <c r="M49" t="s">
        <v>564</v>
      </c>
      <c r="N49" s="176"/>
      <c r="O49" s="178"/>
      <c r="P49" s="176"/>
      <c r="Q49" s="177"/>
      <c r="R49" s="176"/>
      <c r="S49" s="178"/>
      <c r="T49" s="176"/>
      <c r="U49" s="149"/>
    </row>
    <row r="50" spans="2:21" ht="15.75" thickBot="1" x14ac:dyDescent="0.3">
      <c r="B50" s="254"/>
      <c r="C50" s="218"/>
      <c r="D50" s="45"/>
      <c r="E50" s="212"/>
      <c r="F50" s="210"/>
      <c r="G50" s="212"/>
      <c r="H50" s="210"/>
      <c r="I50" s="212"/>
      <c r="J50" s="210"/>
      <c r="K50" s="212"/>
      <c r="L50" s="20"/>
      <c r="M50" s="20" t="s">
        <v>567</v>
      </c>
      <c r="N50" s="210"/>
      <c r="O50" s="212"/>
      <c r="P50" s="210"/>
      <c r="Q50" s="219"/>
      <c r="R50" s="210"/>
      <c r="S50" s="212"/>
      <c r="T50" s="210"/>
      <c r="U50" s="150"/>
    </row>
    <row r="51" spans="2:21" x14ac:dyDescent="0.25">
      <c r="B51" s="169" t="s">
        <v>1260</v>
      </c>
      <c r="C51" s="24"/>
      <c r="D51" s="43"/>
      <c r="E51" s="25"/>
      <c r="F51" s="25"/>
      <c r="G51" s="25"/>
      <c r="H51" s="25"/>
      <c r="I51" s="25"/>
      <c r="J51" s="25"/>
      <c r="K51" s="25"/>
      <c r="L51" s="16">
        <v>1689570</v>
      </c>
      <c r="M51" s="25">
        <v>1708249</v>
      </c>
      <c r="N51" s="25">
        <v>1975940</v>
      </c>
      <c r="O51" s="25"/>
      <c r="P51" s="25">
        <v>1979480</v>
      </c>
      <c r="Q51" s="25">
        <v>2103303</v>
      </c>
      <c r="R51" s="25">
        <v>1761554</v>
      </c>
      <c r="S51" s="25">
        <v>1630106</v>
      </c>
      <c r="T51" s="25">
        <v>1678118</v>
      </c>
      <c r="U51" s="44">
        <v>1770401</v>
      </c>
    </row>
    <row r="52" spans="2:21" ht="15.75" thickBot="1" x14ac:dyDescent="0.3">
      <c r="B52" s="170" t="s">
        <v>1261</v>
      </c>
      <c r="C52" s="26"/>
      <c r="D52" s="27"/>
      <c r="E52" s="27"/>
      <c r="F52" s="27"/>
      <c r="G52" s="27"/>
      <c r="H52" s="27"/>
      <c r="I52" s="27"/>
      <c r="J52" s="27"/>
      <c r="K52" s="27"/>
      <c r="L52" s="27">
        <v>470488</v>
      </c>
      <c r="M52" s="27">
        <v>497161</v>
      </c>
      <c r="N52" s="27">
        <v>507369</v>
      </c>
      <c r="O52" s="27"/>
      <c r="P52" s="27">
        <v>599172</v>
      </c>
      <c r="Q52" s="27">
        <v>175769</v>
      </c>
      <c r="R52" s="27">
        <v>556807</v>
      </c>
      <c r="S52" s="27">
        <v>554321</v>
      </c>
      <c r="T52" s="27">
        <v>540932</v>
      </c>
      <c r="U52" s="46">
        <v>500502</v>
      </c>
    </row>
    <row r="53" spans="2:21" ht="15.75" thickBot="1" x14ac:dyDescent="0.3"/>
    <row r="54" spans="2:21" ht="15.75" thickBot="1" x14ac:dyDescent="0.3">
      <c r="B54" s="240"/>
      <c r="C54" s="237" t="s">
        <v>1258</v>
      </c>
      <c r="D54" s="238"/>
      <c r="E54" s="238"/>
      <c r="F54" s="238"/>
      <c r="G54" s="238"/>
      <c r="H54" s="238"/>
      <c r="I54" s="238"/>
      <c r="J54" s="238"/>
      <c r="K54" s="238"/>
      <c r="L54" s="238"/>
      <c r="M54" s="238"/>
      <c r="N54" s="238"/>
      <c r="O54" s="238"/>
      <c r="P54" s="238"/>
      <c r="Q54" s="238"/>
      <c r="R54" s="238"/>
      <c r="S54" s="238"/>
      <c r="T54" s="238"/>
      <c r="U54" s="239"/>
    </row>
    <row r="55" spans="2:21" ht="15.75" thickBot="1" x14ac:dyDescent="0.3">
      <c r="B55" s="241"/>
      <c r="C55" s="193">
        <v>2005</v>
      </c>
      <c r="D55" s="42">
        <v>2006</v>
      </c>
      <c r="E55" s="42">
        <v>2007</v>
      </c>
      <c r="F55" s="42">
        <v>2008</v>
      </c>
      <c r="G55" s="42">
        <v>2009</v>
      </c>
      <c r="H55" s="42">
        <v>2010</v>
      </c>
      <c r="I55" s="42">
        <v>2011</v>
      </c>
      <c r="J55" s="42">
        <v>2012</v>
      </c>
      <c r="K55" s="42">
        <v>2013</v>
      </c>
      <c r="L55" s="42">
        <v>2014</v>
      </c>
      <c r="M55" s="42">
        <v>2015</v>
      </c>
      <c r="N55" s="42">
        <v>2016</v>
      </c>
      <c r="O55" s="42">
        <v>2017</v>
      </c>
      <c r="P55" s="42">
        <v>2018</v>
      </c>
      <c r="Q55" s="42">
        <v>2019</v>
      </c>
      <c r="R55" s="42">
        <v>2020</v>
      </c>
      <c r="S55" s="42">
        <v>2021</v>
      </c>
      <c r="T55" s="194">
        <v>2022</v>
      </c>
      <c r="U55" s="195">
        <v>2023</v>
      </c>
    </row>
    <row r="56" spans="2:21" x14ac:dyDescent="0.25">
      <c r="B56" s="250" t="s">
        <v>1264</v>
      </c>
      <c r="C56" s="180"/>
      <c r="D56" s="43"/>
      <c r="E56" s="183"/>
      <c r="F56" s="43"/>
      <c r="G56" s="183"/>
      <c r="H56" s="43"/>
      <c r="I56" s="183"/>
      <c r="J56" s="43"/>
      <c r="K56" s="183"/>
      <c r="L56" s="16"/>
      <c r="M56" s="16"/>
      <c r="N56" s="16"/>
      <c r="O56" s="183"/>
      <c r="P56" s="16"/>
      <c r="Q56" s="16" t="s">
        <v>644</v>
      </c>
      <c r="R56" s="43"/>
      <c r="S56" s="183"/>
      <c r="T56" s="43"/>
      <c r="U56" s="64" t="s">
        <v>1250</v>
      </c>
    </row>
    <row r="57" spans="2:21" x14ac:dyDescent="0.25">
      <c r="B57" s="251"/>
      <c r="C57" s="185"/>
      <c r="D57" s="142"/>
      <c r="E57" s="175"/>
      <c r="F57" s="142"/>
      <c r="G57" s="175"/>
      <c r="H57" s="142"/>
      <c r="I57" s="175"/>
      <c r="J57" s="142"/>
      <c r="K57" s="175"/>
      <c r="M57" s="175"/>
      <c r="N57" s="142"/>
      <c r="O57" s="175"/>
      <c r="P57" s="142"/>
      <c r="Q57" t="s">
        <v>646</v>
      </c>
      <c r="R57" s="142"/>
      <c r="S57" s="175"/>
      <c r="T57" s="142"/>
      <c r="U57" s="149"/>
    </row>
    <row r="58" spans="2:21" x14ac:dyDescent="0.25">
      <c r="B58" s="251"/>
      <c r="C58" s="185"/>
      <c r="D58" s="142"/>
      <c r="E58" s="175"/>
      <c r="F58" s="142"/>
      <c r="G58" s="175"/>
      <c r="H58" s="142"/>
      <c r="I58" s="175"/>
      <c r="J58" s="142"/>
      <c r="K58" s="175"/>
      <c r="M58" s="175"/>
      <c r="N58" s="142"/>
      <c r="O58" s="175"/>
      <c r="P58" s="142"/>
      <c r="Q58" t="s">
        <v>647</v>
      </c>
      <c r="R58" s="142"/>
      <c r="S58" s="175"/>
      <c r="T58" s="142"/>
      <c r="U58" s="149"/>
    </row>
    <row r="59" spans="2:21" x14ac:dyDescent="0.25">
      <c r="B59" s="251"/>
      <c r="C59" s="185"/>
      <c r="D59" s="142"/>
      <c r="E59" s="175"/>
      <c r="F59" s="142"/>
      <c r="G59" s="178"/>
      <c r="H59" s="176"/>
      <c r="I59" s="178"/>
      <c r="J59" s="142"/>
      <c r="K59" s="175"/>
      <c r="L59" s="176"/>
      <c r="M59" s="175"/>
      <c r="N59" s="176"/>
      <c r="O59" s="178"/>
      <c r="P59" s="176"/>
      <c r="Q59" s="177"/>
      <c r="R59" s="176"/>
      <c r="S59" s="178"/>
      <c r="T59" s="176"/>
      <c r="U59" s="149"/>
    </row>
    <row r="60" spans="2:21" ht="15.75" thickBot="1" x14ac:dyDescent="0.3">
      <c r="B60" s="252"/>
      <c r="C60" s="218"/>
      <c r="D60" s="45"/>
      <c r="E60" s="212"/>
      <c r="F60" s="210"/>
      <c r="G60" s="212"/>
      <c r="H60" s="210"/>
      <c r="I60" s="212"/>
      <c r="J60" s="210"/>
      <c r="K60" s="212"/>
      <c r="L60" s="210"/>
      <c r="M60" s="212"/>
      <c r="N60" s="210"/>
      <c r="O60" s="212"/>
      <c r="P60" s="210"/>
      <c r="Q60" s="219"/>
      <c r="R60" s="210"/>
      <c r="S60" s="212"/>
      <c r="T60" s="210"/>
      <c r="U60" s="150"/>
    </row>
    <row r="61" spans="2:21" x14ac:dyDescent="0.25">
      <c r="B61" s="169" t="s">
        <v>1260</v>
      </c>
      <c r="C61" s="24"/>
      <c r="D61" s="43"/>
      <c r="E61" s="25"/>
      <c r="F61" s="25"/>
      <c r="G61" s="25"/>
      <c r="H61" s="25"/>
      <c r="I61" s="25"/>
      <c r="J61" s="25"/>
      <c r="K61" s="25"/>
      <c r="L61" s="25"/>
      <c r="M61" s="16"/>
      <c r="N61" s="16"/>
      <c r="O61" s="25"/>
      <c r="P61" s="16"/>
      <c r="Q61" s="25">
        <v>591563</v>
      </c>
      <c r="R61" s="25"/>
      <c r="S61" s="25"/>
      <c r="T61" s="25"/>
      <c r="U61" s="64">
        <v>205708</v>
      </c>
    </row>
    <row r="62" spans="2:21" ht="15.75" thickBot="1" x14ac:dyDescent="0.3">
      <c r="B62" s="170" t="s">
        <v>1261</v>
      </c>
      <c r="C62" s="26"/>
      <c r="D62" s="27"/>
      <c r="E62" s="27"/>
      <c r="F62" s="27"/>
      <c r="G62" s="27"/>
      <c r="H62" s="27"/>
      <c r="I62" s="27"/>
      <c r="J62" s="27"/>
      <c r="K62" s="27"/>
      <c r="L62" s="27"/>
      <c r="M62" s="20"/>
      <c r="N62" s="20"/>
      <c r="O62" s="27"/>
      <c r="P62" s="20"/>
      <c r="Q62" s="27">
        <v>57986</v>
      </c>
      <c r="R62" s="27"/>
      <c r="S62" s="27"/>
      <c r="T62" s="27"/>
      <c r="U62" s="21">
        <v>165402</v>
      </c>
    </row>
    <row r="63" spans="2:21" x14ac:dyDescent="0.25">
      <c r="B63" s="214"/>
      <c r="C63" s="215"/>
      <c r="D63" s="215"/>
      <c r="E63" s="215"/>
      <c r="F63" s="215"/>
      <c r="G63" s="215"/>
      <c r="H63" s="215"/>
      <c r="I63" s="215"/>
      <c r="J63" s="215"/>
      <c r="K63" s="215"/>
      <c r="L63" s="215"/>
      <c r="O63" s="215"/>
      <c r="Q63" s="215"/>
      <c r="R63" s="215"/>
      <c r="S63" s="215"/>
      <c r="T63" s="215"/>
    </row>
    <row r="64" spans="2:21" ht="15.75" thickBot="1" x14ac:dyDescent="0.3"/>
    <row r="65" spans="2:21" ht="15.75" thickBot="1" x14ac:dyDescent="0.3">
      <c r="B65" s="240"/>
      <c r="C65" s="237" t="s">
        <v>1258</v>
      </c>
      <c r="D65" s="238"/>
      <c r="E65" s="238"/>
      <c r="F65" s="238"/>
      <c r="G65" s="238"/>
      <c r="H65" s="238"/>
      <c r="I65" s="238"/>
      <c r="J65" s="238"/>
      <c r="K65" s="238"/>
      <c r="L65" s="238"/>
      <c r="M65" s="238"/>
      <c r="N65" s="238"/>
      <c r="O65" s="238"/>
      <c r="P65" s="238"/>
      <c r="Q65" s="238"/>
      <c r="R65" s="238"/>
      <c r="S65" s="238"/>
      <c r="T65" s="238"/>
      <c r="U65" s="239"/>
    </row>
    <row r="66" spans="2:21" ht="15.75" thickBot="1" x14ac:dyDescent="0.3">
      <c r="B66" s="241"/>
      <c r="C66" s="193">
        <v>2005</v>
      </c>
      <c r="D66" s="42">
        <v>2006</v>
      </c>
      <c r="E66" s="42">
        <v>2007</v>
      </c>
      <c r="F66" s="42">
        <v>2008</v>
      </c>
      <c r="G66" s="42">
        <v>2009</v>
      </c>
      <c r="H66" s="42">
        <v>2010</v>
      </c>
      <c r="I66" s="42">
        <v>2011</v>
      </c>
      <c r="J66" s="42">
        <v>2012</v>
      </c>
      <c r="K66" s="42">
        <v>2013</v>
      </c>
      <c r="L66" s="42">
        <v>2014</v>
      </c>
      <c r="M66" s="42">
        <v>2015</v>
      </c>
      <c r="N66" s="42">
        <v>2016</v>
      </c>
      <c r="O66" s="42">
        <v>2017</v>
      </c>
      <c r="P66" s="42">
        <v>2018</v>
      </c>
      <c r="Q66" s="42">
        <v>2019</v>
      </c>
      <c r="R66" s="42">
        <v>2020</v>
      </c>
      <c r="S66" s="42">
        <v>2021</v>
      </c>
      <c r="T66" s="194">
        <v>2022</v>
      </c>
      <c r="U66" s="195">
        <v>2023</v>
      </c>
    </row>
    <row r="67" spans="2:21" x14ac:dyDescent="0.25">
      <c r="B67" s="250" t="s">
        <v>1265</v>
      </c>
      <c r="C67" s="180" t="s">
        <v>265</v>
      </c>
      <c r="D67" s="43" t="s">
        <v>301</v>
      </c>
      <c r="E67" s="183" t="s">
        <v>332</v>
      </c>
      <c r="F67" s="43" t="s">
        <v>366</v>
      </c>
      <c r="G67" s="183" t="s">
        <v>392</v>
      </c>
      <c r="H67" s="43" t="s">
        <v>420</v>
      </c>
      <c r="I67" s="183" t="s">
        <v>445</v>
      </c>
      <c r="J67" s="43" t="s">
        <v>469</v>
      </c>
      <c r="K67" s="183" t="s">
        <v>492</v>
      </c>
      <c r="L67" s="43" t="s">
        <v>517</v>
      </c>
      <c r="M67" s="183" t="s">
        <v>540</v>
      </c>
      <c r="N67" s="43" t="s">
        <v>572</v>
      </c>
      <c r="O67" s="183" t="s">
        <v>597</v>
      </c>
      <c r="P67" s="43" t="s">
        <v>619</v>
      </c>
      <c r="Q67" s="182"/>
      <c r="R67" s="43" t="s">
        <v>648</v>
      </c>
      <c r="S67" s="183" t="s">
        <v>669</v>
      </c>
      <c r="T67" s="43" t="s">
        <v>686</v>
      </c>
      <c r="U67" s="184" t="s">
        <v>703</v>
      </c>
    </row>
    <row r="68" spans="2:21" x14ac:dyDescent="0.25">
      <c r="B68" s="251"/>
      <c r="C68" s="185" t="s">
        <v>273</v>
      </c>
      <c r="D68" s="142" t="s">
        <v>304</v>
      </c>
      <c r="E68" s="175" t="s">
        <v>335</v>
      </c>
      <c r="F68" s="142" t="s">
        <v>369</v>
      </c>
      <c r="G68" s="175" t="s">
        <v>394</v>
      </c>
      <c r="H68" s="142" t="s">
        <v>422</v>
      </c>
      <c r="I68" s="175" t="s">
        <v>447</v>
      </c>
      <c r="J68" s="142" t="s">
        <v>471</v>
      </c>
      <c r="K68" s="175" t="s">
        <v>494</v>
      </c>
      <c r="L68" s="142" t="s">
        <v>519</v>
      </c>
      <c r="M68" s="175" t="s">
        <v>542</v>
      </c>
      <c r="N68" s="142" t="s">
        <v>574</v>
      </c>
      <c r="O68" s="175" t="s">
        <v>599</v>
      </c>
      <c r="P68" s="142" t="s">
        <v>621</v>
      </c>
      <c r="Q68" s="177"/>
      <c r="R68" s="142" t="s">
        <v>650</v>
      </c>
      <c r="S68" s="175" t="s">
        <v>672</v>
      </c>
      <c r="T68" s="142" t="s">
        <v>688</v>
      </c>
      <c r="U68" s="149"/>
    </row>
    <row r="69" spans="2:21" x14ac:dyDescent="0.25">
      <c r="B69" s="251"/>
      <c r="C69" s="185" t="s">
        <v>276</v>
      </c>
      <c r="D69" s="142" t="s">
        <v>307</v>
      </c>
      <c r="E69" s="175" t="s">
        <v>338</v>
      </c>
      <c r="F69" s="142" t="s">
        <v>372</v>
      </c>
      <c r="G69" s="175" t="s">
        <v>396</v>
      </c>
      <c r="H69" s="142" t="s">
        <v>424</v>
      </c>
      <c r="I69" s="175" t="s">
        <v>449</v>
      </c>
      <c r="J69" s="142" t="s">
        <v>472</v>
      </c>
      <c r="K69" s="175" t="s">
        <v>495</v>
      </c>
      <c r="L69" s="142" t="s">
        <v>521</v>
      </c>
      <c r="M69" s="175" t="s">
        <v>543</v>
      </c>
      <c r="N69" s="142" t="s">
        <v>576</v>
      </c>
      <c r="O69" s="175" t="s">
        <v>601</v>
      </c>
      <c r="P69" s="142" t="s">
        <v>623</v>
      </c>
      <c r="Q69" s="177"/>
      <c r="R69" s="142" t="s">
        <v>652</v>
      </c>
      <c r="S69" s="175" t="s">
        <v>674</v>
      </c>
      <c r="T69" s="142" t="s">
        <v>690</v>
      </c>
      <c r="U69" s="149"/>
    </row>
    <row r="70" spans="2:21" x14ac:dyDescent="0.25">
      <c r="B70" s="251"/>
      <c r="C70" s="185" t="s">
        <v>280</v>
      </c>
      <c r="D70" s="142" t="s">
        <v>311</v>
      </c>
      <c r="E70" s="175" t="s">
        <v>342</v>
      </c>
      <c r="F70" s="142" t="s">
        <v>376</v>
      </c>
      <c r="G70" s="178"/>
      <c r="H70" s="176"/>
      <c r="I70" s="178"/>
      <c r="J70" s="142" t="s">
        <v>474</v>
      </c>
      <c r="K70" s="175" t="s">
        <v>497</v>
      </c>
      <c r="L70" s="176"/>
      <c r="M70" s="175" t="s">
        <v>545</v>
      </c>
      <c r="N70" s="176"/>
      <c r="O70" s="178"/>
      <c r="P70" s="176"/>
      <c r="Q70" s="177"/>
      <c r="R70" s="176"/>
      <c r="S70" s="178"/>
      <c r="T70" s="176"/>
      <c r="U70" s="149"/>
    </row>
    <row r="71" spans="2:21" ht="15.75" thickBot="1" x14ac:dyDescent="0.3">
      <c r="B71" s="252"/>
      <c r="C71" s="185"/>
      <c r="D71" s="142" t="s">
        <v>314</v>
      </c>
      <c r="E71" s="178"/>
      <c r="F71" s="176"/>
      <c r="G71" s="178"/>
      <c r="H71" s="176"/>
      <c r="I71" s="178"/>
      <c r="J71" s="176"/>
      <c r="K71" s="178"/>
      <c r="L71" s="176"/>
      <c r="M71" s="178"/>
      <c r="N71" s="176"/>
      <c r="O71" s="178"/>
      <c r="P71" s="176"/>
      <c r="Q71" s="177"/>
      <c r="R71" s="176"/>
      <c r="S71" s="178"/>
      <c r="T71" s="176"/>
      <c r="U71" s="149"/>
    </row>
    <row r="72" spans="2:21" x14ac:dyDescent="0.25">
      <c r="B72" s="169" t="s">
        <v>1260</v>
      </c>
      <c r="C72" s="187">
        <v>1067121</v>
      </c>
      <c r="D72" s="142">
        <v>1069392</v>
      </c>
      <c r="E72" s="179">
        <v>1102616</v>
      </c>
      <c r="F72" s="179">
        <v>1070269</v>
      </c>
      <c r="G72" s="179">
        <v>923111</v>
      </c>
      <c r="H72" s="179">
        <v>885280</v>
      </c>
      <c r="I72" s="179">
        <v>900520</v>
      </c>
      <c r="J72" s="179">
        <v>862879</v>
      </c>
      <c r="K72" s="179">
        <v>877534</v>
      </c>
      <c r="L72" s="179">
        <v>485407</v>
      </c>
      <c r="M72" s="179">
        <v>774596</v>
      </c>
      <c r="N72" s="179">
        <v>623587</v>
      </c>
      <c r="O72" s="179">
        <v>592361</v>
      </c>
      <c r="P72" s="179">
        <v>561615</v>
      </c>
      <c r="Q72" s="179"/>
      <c r="R72" s="179">
        <v>585310</v>
      </c>
      <c r="S72" s="179">
        <v>596842</v>
      </c>
      <c r="T72" s="179">
        <v>585194</v>
      </c>
      <c r="U72" s="143">
        <v>218615</v>
      </c>
    </row>
    <row r="73" spans="2:21" ht="15.75" thickBot="1" x14ac:dyDescent="0.3">
      <c r="B73" s="170" t="s">
        <v>1261</v>
      </c>
      <c r="C73" s="26">
        <v>108809</v>
      </c>
      <c r="D73" s="27">
        <v>117843</v>
      </c>
      <c r="E73" s="27">
        <v>113670</v>
      </c>
      <c r="F73" s="27">
        <v>118009</v>
      </c>
      <c r="G73" s="27">
        <v>87022</v>
      </c>
      <c r="H73" s="27">
        <v>86314</v>
      </c>
      <c r="I73" s="27">
        <v>73265</v>
      </c>
      <c r="J73" s="27">
        <v>91139</v>
      </c>
      <c r="K73" s="27">
        <v>89675</v>
      </c>
      <c r="L73" s="27">
        <v>58994</v>
      </c>
      <c r="M73" s="27">
        <v>77658</v>
      </c>
      <c r="N73" s="27">
        <v>59345</v>
      </c>
      <c r="O73" s="27">
        <v>60508</v>
      </c>
      <c r="P73" s="27">
        <v>55804</v>
      </c>
      <c r="Q73" s="27"/>
      <c r="R73" s="27">
        <v>59189</v>
      </c>
      <c r="S73" s="27">
        <v>65973</v>
      </c>
      <c r="T73" s="27">
        <v>61051</v>
      </c>
      <c r="U73" s="46">
        <v>41719</v>
      </c>
    </row>
    <row r="77" spans="2:21" ht="15.75" thickBot="1" x14ac:dyDescent="0.3"/>
    <row r="78" spans="2:21" ht="15.75" thickBot="1" x14ac:dyDescent="0.3">
      <c r="B78" s="240"/>
      <c r="C78" s="242" t="s">
        <v>1258</v>
      </c>
      <c r="D78" s="243"/>
      <c r="E78" s="243"/>
      <c r="F78" s="243"/>
      <c r="G78" s="243"/>
      <c r="H78" s="243"/>
      <c r="I78" s="243"/>
      <c r="J78" s="243"/>
      <c r="K78" s="243"/>
      <c r="L78" s="243"/>
      <c r="M78" s="243"/>
      <c r="N78" s="243"/>
      <c r="O78" s="243"/>
      <c r="P78" s="243"/>
      <c r="Q78" s="243"/>
      <c r="R78" s="243"/>
      <c r="S78" s="243"/>
      <c r="T78" s="243"/>
      <c r="U78" s="244"/>
    </row>
    <row r="79" spans="2:21" ht="15.75" thickBot="1" x14ac:dyDescent="0.3">
      <c r="B79" s="241"/>
      <c r="C79" s="171">
        <v>2005</v>
      </c>
      <c r="D79" s="172">
        <v>2006</v>
      </c>
      <c r="E79" s="172">
        <v>2007</v>
      </c>
      <c r="F79" s="172">
        <v>2008</v>
      </c>
      <c r="G79" s="172">
        <v>2009</v>
      </c>
      <c r="H79" s="172">
        <v>2010</v>
      </c>
      <c r="I79" s="172">
        <v>2011</v>
      </c>
      <c r="J79" s="172">
        <v>2012</v>
      </c>
      <c r="K79" s="172">
        <v>2013</v>
      </c>
      <c r="L79" s="172">
        <v>2014</v>
      </c>
      <c r="M79" s="172">
        <v>2015</v>
      </c>
      <c r="N79" s="172">
        <v>2016</v>
      </c>
      <c r="O79" s="172">
        <v>2017</v>
      </c>
      <c r="P79" s="172">
        <v>2018</v>
      </c>
      <c r="Q79" s="172">
        <v>2019</v>
      </c>
      <c r="R79" s="172">
        <v>2020</v>
      </c>
      <c r="S79" s="172">
        <v>2021</v>
      </c>
      <c r="T79" s="173">
        <v>2022</v>
      </c>
      <c r="U79" s="174">
        <v>2023</v>
      </c>
    </row>
    <row r="80" spans="2:21" x14ac:dyDescent="0.25">
      <c r="B80" s="245" t="s">
        <v>1266</v>
      </c>
      <c r="C80" s="180" t="s">
        <v>1136</v>
      </c>
      <c r="D80" s="181"/>
      <c r="E80" s="182"/>
      <c r="F80" s="181"/>
      <c r="G80" s="182"/>
      <c r="H80" s="181"/>
      <c r="I80" s="182"/>
      <c r="J80" s="181"/>
      <c r="K80" s="182"/>
      <c r="L80" s="43" t="s">
        <v>523</v>
      </c>
      <c r="M80" s="183" t="s">
        <v>548</v>
      </c>
      <c r="N80" s="43" t="s">
        <v>579</v>
      </c>
      <c r="O80" s="183" t="s">
        <v>603</v>
      </c>
      <c r="P80" s="181"/>
      <c r="Q80" s="182"/>
      <c r="R80" s="43" t="s">
        <v>657</v>
      </c>
      <c r="S80" s="183" t="s">
        <v>679</v>
      </c>
      <c r="T80" s="43" t="s">
        <v>695</v>
      </c>
      <c r="U80" s="184" t="s">
        <v>705</v>
      </c>
    </row>
    <row r="81" spans="2:21" x14ac:dyDescent="0.25">
      <c r="B81" s="246"/>
      <c r="C81" s="185" t="s">
        <v>287</v>
      </c>
      <c r="D81" s="176"/>
      <c r="E81" s="177"/>
      <c r="F81" s="176"/>
      <c r="G81" s="177"/>
      <c r="H81" s="176"/>
      <c r="I81" s="177"/>
      <c r="J81" s="176"/>
      <c r="K81" s="177"/>
      <c r="L81" s="142" t="s">
        <v>1205</v>
      </c>
      <c r="M81" s="175" t="s">
        <v>551</v>
      </c>
      <c r="N81" s="142" t="s">
        <v>581</v>
      </c>
      <c r="O81" s="175" t="s">
        <v>605</v>
      </c>
      <c r="P81" s="176"/>
      <c r="Q81" s="177"/>
      <c r="R81" s="176"/>
      <c r="S81" s="178"/>
      <c r="T81" s="176"/>
      <c r="U81" s="149"/>
    </row>
    <row r="82" spans="2:21" x14ac:dyDescent="0.25">
      <c r="B82" s="246"/>
      <c r="C82" s="186"/>
      <c r="D82" s="176"/>
      <c r="E82" s="177"/>
      <c r="F82" s="176"/>
      <c r="G82" s="177"/>
      <c r="H82" s="176"/>
      <c r="I82" s="177"/>
      <c r="J82" s="176"/>
      <c r="K82" s="177"/>
      <c r="L82" s="176"/>
      <c r="M82" s="178"/>
      <c r="N82" s="176"/>
      <c r="O82" s="178"/>
      <c r="P82" s="176"/>
      <c r="Q82" s="177"/>
      <c r="R82" s="176"/>
      <c r="S82" s="178"/>
      <c r="T82" s="176"/>
      <c r="U82" s="149"/>
    </row>
    <row r="83" spans="2:21" ht="15.75" thickBot="1" x14ac:dyDescent="0.3">
      <c r="B83" s="246"/>
      <c r="C83" s="188"/>
      <c r="D83" s="189"/>
      <c r="E83" s="190"/>
      <c r="F83" s="189"/>
      <c r="G83" s="190"/>
      <c r="H83" s="189"/>
      <c r="I83" s="190"/>
      <c r="J83" s="189"/>
      <c r="K83" s="190"/>
      <c r="L83" s="189"/>
      <c r="M83" s="191"/>
      <c r="N83" s="189"/>
      <c r="O83" s="191"/>
      <c r="P83" s="189"/>
      <c r="Q83" s="190"/>
      <c r="R83" s="189"/>
      <c r="S83" s="191"/>
      <c r="T83" s="189"/>
      <c r="U83" s="192"/>
    </row>
    <row r="84" spans="2:21" x14ac:dyDescent="0.25">
      <c r="B84" s="169" t="s">
        <v>1260</v>
      </c>
      <c r="C84" s="24">
        <v>225734</v>
      </c>
      <c r="D84" s="25"/>
      <c r="E84" s="25"/>
      <c r="F84" s="25"/>
      <c r="G84" s="25"/>
      <c r="H84" s="25"/>
      <c r="I84" s="25"/>
      <c r="J84" s="25"/>
      <c r="K84" s="25"/>
      <c r="L84" s="25">
        <v>219003</v>
      </c>
      <c r="M84" s="25">
        <v>147549</v>
      </c>
      <c r="N84" s="25">
        <v>207319</v>
      </c>
      <c r="O84" s="25">
        <v>215952</v>
      </c>
      <c r="P84" s="25"/>
      <c r="Q84" s="25"/>
      <c r="R84" s="43">
        <v>224130</v>
      </c>
      <c r="S84" s="43">
        <v>221955</v>
      </c>
      <c r="T84" s="43">
        <v>136063</v>
      </c>
      <c r="U84" s="44">
        <v>260021</v>
      </c>
    </row>
    <row r="85" spans="2:21" ht="15.75" thickBot="1" x14ac:dyDescent="0.3">
      <c r="B85" s="170" t="s">
        <v>1261</v>
      </c>
      <c r="C85" s="144">
        <v>27172</v>
      </c>
      <c r="D85" s="27"/>
      <c r="E85" s="27"/>
      <c r="F85" s="27"/>
      <c r="G85" s="27"/>
      <c r="H85" s="27"/>
      <c r="I85" s="27"/>
      <c r="J85" s="27"/>
      <c r="K85" s="27"/>
      <c r="L85" s="45">
        <v>43599</v>
      </c>
      <c r="M85" s="27">
        <v>41002</v>
      </c>
      <c r="N85" s="27">
        <v>40763</v>
      </c>
      <c r="O85" s="27">
        <v>40144</v>
      </c>
      <c r="P85" s="27"/>
      <c r="Q85" s="27"/>
      <c r="R85" s="45">
        <v>40151</v>
      </c>
      <c r="S85" s="45">
        <v>41300</v>
      </c>
      <c r="T85" s="45">
        <v>41009</v>
      </c>
      <c r="U85" s="46">
        <v>50045</v>
      </c>
    </row>
  </sheetData>
  <mergeCells count="18">
    <mergeCell ref="B80:B83"/>
    <mergeCell ref="B4:B19"/>
    <mergeCell ref="B67:B71"/>
    <mergeCell ref="B65:B66"/>
    <mergeCell ref="B36:B37"/>
    <mergeCell ref="B25:B26"/>
    <mergeCell ref="B27:B31"/>
    <mergeCell ref="B54:B55"/>
    <mergeCell ref="B56:B60"/>
    <mergeCell ref="B38:B50"/>
    <mergeCell ref="C2:U2"/>
    <mergeCell ref="C65:U65"/>
    <mergeCell ref="B2:B3"/>
    <mergeCell ref="B78:B79"/>
    <mergeCell ref="C78:U78"/>
    <mergeCell ref="C36:U36"/>
    <mergeCell ref="C25:U25"/>
    <mergeCell ref="C54:U5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EA773-0E8F-40E4-A564-3DB2341AC682}">
  <dimension ref="A1:J256"/>
  <sheetViews>
    <sheetView topLeftCell="A148" zoomScale="106" zoomScaleNormal="106" workbookViewId="0">
      <selection activeCell="A170" sqref="A170:XFD182"/>
    </sheetView>
  </sheetViews>
  <sheetFormatPr defaultRowHeight="15" x14ac:dyDescent="0.25"/>
  <cols>
    <col min="1" max="1" width="11.140625" customWidth="1"/>
    <col min="2" max="2" width="12.42578125" customWidth="1"/>
    <col min="3" max="3" width="16.7109375" customWidth="1"/>
    <col min="4" max="4" width="16.140625" customWidth="1"/>
    <col min="5" max="5" width="18.5703125" style="34" customWidth="1"/>
    <col min="6" max="7" width="18.5703125" customWidth="1"/>
    <col min="8" max="8" width="18.5703125" style="71" customWidth="1"/>
    <col min="9" max="9" width="27.7109375" customWidth="1"/>
  </cols>
  <sheetData>
    <row r="1" spans="1:10" x14ac:dyDescent="0.25">
      <c r="A1" t="s">
        <v>1258</v>
      </c>
      <c r="B1" t="s">
        <v>1267</v>
      </c>
      <c r="C1" t="s">
        <v>1268</v>
      </c>
      <c r="D1" t="s">
        <v>1269</v>
      </c>
      <c r="E1" s="34" t="s">
        <v>1270</v>
      </c>
      <c r="F1" t="s">
        <v>1271</v>
      </c>
      <c r="G1" t="s">
        <v>1272</v>
      </c>
      <c r="H1" s="69" t="s">
        <v>1273</v>
      </c>
      <c r="I1" s="70" t="s">
        <v>1274</v>
      </c>
      <c r="J1" s="70" t="s">
        <v>1275</v>
      </c>
    </row>
    <row r="2" spans="1:10" x14ac:dyDescent="0.25">
      <c r="A2">
        <f>'CWT Tagcodes'!C$3</f>
        <v>2005</v>
      </c>
      <c r="B2" s="11" t="str">
        <f>'CWT Tagcodes'!C4</f>
        <v>185220</v>
      </c>
      <c r="C2" t="s">
        <v>1276</v>
      </c>
      <c r="D2">
        <f>INDEX(Releases!U$2:U$445, MATCH('CWT Tagcodes long'!B2, Releases!Q$2:Q$445,0))</f>
        <v>4.8</v>
      </c>
      <c r="E2" s="34" t="str">
        <f>INDEX(Releases!S$2:S$445,MATCH('CWT Tagcodes long'!B2,Releases!Q$2:Q$445,0))</f>
        <v>20060504</v>
      </c>
      <c r="F2" t="str">
        <f t="shared" ref="F2:F24" si="0">RIGHT(E2, LEN(E2)-4)</f>
        <v>0504</v>
      </c>
      <c r="G2" s="34">
        <f t="shared" ref="G2:G24" si="1">DATE(,LEFT(F2,2),RIGHT(F2,2))</f>
        <v>125</v>
      </c>
      <c r="H2" s="71">
        <f>INDEX(Releases!AA$2:AA$162,MATCH('CWT Tagcodes long'!B2,Releases!Q$2:Q$162,0))</f>
        <v>24111</v>
      </c>
      <c r="I2">
        <f>INDEX(Releases!AG$2:AG$162,MATCH('CWT Tagcodes long'!B2,Releases!Q$2:Q$162,0))</f>
        <v>311132</v>
      </c>
    </row>
    <row r="3" spans="1:10" x14ac:dyDescent="0.25">
      <c r="A3">
        <f>'CWT Tagcodes'!C$3</f>
        <v>2005</v>
      </c>
      <c r="B3" s="11" t="str">
        <f>'CWT Tagcodes'!C5</f>
        <v>185226</v>
      </c>
      <c r="C3" t="s">
        <v>1276</v>
      </c>
      <c r="D3">
        <f>INDEX(Releases!U$2:U$445, MATCH('CWT Tagcodes long'!B3, Releases!Q$2:Q$445,0))</f>
        <v>5.7</v>
      </c>
      <c r="E3" s="34" t="str">
        <f>INDEX(Releases!S$2:S$445,MATCH('CWT Tagcodes long'!B3,Releases!Q$2:Q$445,0))</f>
        <v>20060508</v>
      </c>
      <c r="F3" t="str">
        <f t="shared" si="0"/>
        <v>0508</v>
      </c>
      <c r="G3" s="34">
        <f t="shared" si="1"/>
        <v>129</v>
      </c>
      <c r="H3" s="71">
        <f>INDEX(Releases!AA$2:AA$162,MATCH('CWT Tagcodes long'!B3,Releases!Q$2:Q$162,0))</f>
        <v>27334</v>
      </c>
      <c r="I3">
        <f>INDEX(Releases!AG$2:AG$162,MATCH('CWT Tagcodes long'!B3,Releases!Q$2:Q$162,0))</f>
        <v>311060</v>
      </c>
    </row>
    <row r="4" spans="1:10" x14ac:dyDescent="0.25">
      <c r="A4">
        <f>'CWT Tagcodes'!C$3</f>
        <v>2005</v>
      </c>
      <c r="B4" s="11" t="str">
        <f>'CWT Tagcodes'!C6</f>
        <v>185227</v>
      </c>
      <c r="C4" t="s">
        <v>1276</v>
      </c>
      <c r="D4">
        <f>INDEX(Releases!U$2:U$445, MATCH('CWT Tagcodes long'!B4, Releases!Q$2:Q$445,0))</f>
        <v>4.9000000000000004</v>
      </c>
      <c r="E4" s="34" t="str">
        <f>INDEX(Releases!S$2:S$445,MATCH('CWT Tagcodes long'!B4,Releases!Q$2:Q$445,0))</f>
        <v>20060504</v>
      </c>
      <c r="F4" t="str">
        <f t="shared" si="0"/>
        <v>0504</v>
      </c>
      <c r="G4" s="34">
        <f t="shared" si="1"/>
        <v>125</v>
      </c>
      <c r="H4" s="71">
        <f>INDEX(Releases!AA$2:AA$162,MATCH('CWT Tagcodes long'!B4,Releases!Q$2:Q$162,0))</f>
        <v>25845</v>
      </c>
      <c r="I4">
        <f>INDEX(Releases!AG$2:AG$162,MATCH('CWT Tagcodes long'!B4,Releases!Q$2:Q$162,0))</f>
        <v>311762</v>
      </c>
    </row>
    <row r="5" spans="1:10" x14ac:dyDescent="0.25">
      <c r="A5">
        <f>'CWT Tagcodes'!C$3</f>
        <v>2005</v>
      </c>
      <c r="B5" s="11" t="str">
        <f>'CWT Tagcodes'!C7</f>
        <v>185228</v>
      </c>
      <c r="C5" t="s">
        <v>1276</v>
      </c>
      <c r="D5">
        <f>INDEX(Releases!U$2:U$445, MATCH('CWT Tagcodes long'!B5, Releases!Q$2:Q$445,0))</f>
        <v>5.3</v>
      </c>
      <c r="E5" s="34" t="str">
        <f>INDEX(Releases!S$2:S$445,MATCH('CWT Tagcodes long'!B5,Releases!Q$2:Q$445,0))</f>
        <v>20060508</v>
      </c>
      <c r="F5" t="str">
        <f t="shared" si="0"/>
        <v>0508</v>
      </c>
      <c r="G5" s="34">
        <f t="shared" si="1"/>
        <v>129</v>
      </c>
      <c r="H5" s="71">
        <f>INDEX(Releases!AA$2:AA$162,MATCH('CWT Tagcodes long'!B5,Releases!Q$2:Q$162,0))</f>
        <v>24457</v>
      </c>
      <c r="I5">
        <f>INDEX(Releases!AG$2:AG$162,MATCH('CWT Tagcodes long'!B5,Releases!Q$2:Q$162,0))</f>
        <v>212739</v>
      </c>
    </row>
    <row r="6" spans="1:10" x14ac:dyDescent="0.25">
      <c r="A6">
        <f>'CWT Tagcodes'!C$3</f>
        <v>2005</v>
      </c>
      <c r="B6" s="11" t="str">
        <f>'CWT Tagcodes'!C8</f>
        <v>185229</v>
      </c>
      <c r="C6" t="s">
        <v>1276</v>
      </c>
      <c r="D6">
        <f>INDEX(Releases!U$2:U$445, MATCH('CWT Tagcodes long'!B6, Releases!Q$2:Q$445,0))</f>
        <v>5.4</v>
      </c>
      <c r="E6" s="34" t="str">
        <f>INDEX(Releases!S$2:S$445,MATCH('CWT Tagcodes long'!B6,Releases!Q$2:Q$445,0))</f>
        <v>20060508</v>
      </c>
      <c r="F6" t="str">
        <f t="shared" si="0"/>
        <v>0508</v>
      </c>
      <c r="G6" s="34">
        <f t="shared" si="1"/>
        <v>129</v>
      </c>
      <c r="H6" s="71">
        <f>INDEX(Releases!AA$2:AA$162,MATCH('CWT Tagcodes long'!B6,Releases!Q$2:Q$162,0))</f>
        <v>28082</v>
      </c>
      <c r="I6">
        <f>INDEX(Releases!AG$2:AG$162,MATCH('CWT Tagcodes long'!B6,Releases!Q$2:Q$162,0))</f>
        <v>421350</v>
      </c>
    </row>
    <row r="7" spans="1:10" x14ac:dyDescent="0.25">
      <c r="A7">
        <f>'CWT Tagcodes'!C$3</f>
        <v>2005</v>
      </c>
      <c r="B7" s="11" t="str">
        <f>'CWT Tagcodes'!C9</f>
        <v>185230</v>
      </c>
      <c r="C7" t="s">
        <v>1276</v>
      </c>
      <c r="D7">
        <f>INDEX(Releases!U$2:U$445, MATCH('CWT Tagcodes long'!B7, Releases!Q$2:Q$445,0))</f>
        <v>4.9000000000000004</v>
      </c>
      <c r="E7" s="34" t="str">
        <f>INDEX(Releases!S$2:S$445,MATCH('CWT Tagcodes long'!B7,Releases!Q$2:Q$445,0))</f>
        <v>20060515</v>
      </c>
      <c r="F7" t="str">
        <f t="shared" si="0"/>
        <v>0515</v>
      </c>
      <c r="G7" s="34">
        <f t="shared" si="1"/>
        <v>136</v>
      </c>
      <c r="H7" s="71">
        <f>INDEX(Releases!AA$2:AA$162,MATCH('CWT Tagcodes long'!B7,Releases!Q$2:Q$162,0))</f>
        <v>25646</v>
      </c>
      <c r="I7">
        <f>INDEX(Releases!AG$2:AG$162,MATCH('CWT Tagcodes long'!B7,Releases!Q$2:Q$162,0))</f>
        <v>203072</v>
      </c>
    </row>
    <row r="8" spans="1:10" x14ac:dyDescent="0.25">
      <c r="A8">
        <f>'CWT Tagcodes'!C$3</f>
        <v>2005</v>
      </c>
      <c r="B8" s="11" t="str">
        <f>'CWT Tagcodes'!C10</f>
        <v>185231</v>
      </c>
      <c r="C8" t="s">
        <v>1276</v>
      </c>
      <c r="D8">
        <f>INDEX(Releases!U$2:U$445, MATCH('CWT Tagcodes long'!B8, Releases!Q$2:Q$445,0))</f>
        <v>4.5999999999999996</v>
      </c>
      <c r="E8" s="34" t="str">
        <f>INDEX(Releases!S$2:S$445,MATCH('CWT Tagcodes long'!B8,Releases!Q$2:Q$445,0))</f>
        <v>20060515</v>
      </c>
      <c r="F8" t="str">
        <f t="shared" si="0"/>
        <v>0515</v>
      </c>
      <c r="G8" s="34">
        <f t="shared" si="1"/>
        <v>136</v>
      </c>
      <c r="H8" s="71">
        <f>INDEX(Releases!AA$2:AA$162,MATCH('CWT Tagcodes long'!B8,Releases!Q$2:Q$162,0))</f>
        <v>25653</v>
      </c>
      <c r="I8">
        <f>INDEX(Releases!AG$2:AG$162,MATCH('CWT Tagcodes long'!B8,Releases!Q$2:Q$162,0))</f>
        <v>203243</v>
      </c>
    </row>
    <row r="9" spans="1:10" x14ac:dyDescent="0.25">
      <c r="A9">
        <f>'CWT Tagcodes'!D$3</f>
        <v>2006</v>
      </c>
      <c r="B9" s="11" t="str">
        <f>'CWT Tagcodes'!D4</f>
        <v>185560</v>
      </c>
      <c r="C9" t="s">
        <v>1276</v>
      </c>
      <c r="D9">
        <f>INDEX(Releases!U$2:U$445, MATCH('CWT Tagcodes long'!B9, Releases!Q$2:Q$445,0))</f>
        <v>3.2</v>
      </c>
      <c r="E9" s="34" t="str">
        <f>INDEX(Releases!S$2:S$445,MATCH('CWT Tagcodes long'!B9,Releases!Q$2:Q$445,0))</f>
        <v>20070516</v>
      </c>
      <c r="F9" t="str">
        <f t="shared" si="0"/>
        <v>0516</v>
      </c>
      <c r="G9" s="34">
        <f t="shared" si="1"/>
        <v>137</v>
      </c>
      <c r="H9" s="71">
        <f>INDEX(Releases!AA$2:AA$500,MATCH('CWT Tagcodes long'!B9,Releases!Q$2:Q$500,0))</f>
        <v>28675</v>
      </c>
      <c r="I9">
        <f>INDEX(Releases!AG$2:AG$500,MATCH('CWT Tagcodes long'!B9,Releases!Q$2:Q$500,0))</f>
        <v>208498</v>
      </c>
    </row>
    <row r="10" spans="1:10" x14ac:dyDescent="0.25">
      <c r="A10">
        <f>'CWT Tagcodes'!D$3</f>
        <v>2006</v>
      </c>
      <c r="B10" s="11" t="str">
        <f>'CWT Tagcodes'!D5</f>
        <v>185430</v>
      </c>
      <c r="C10" t="s">
        <v>1276</v>
      </c>
      <c r="D10">
        <f>INDEX(Releases!U$2:U$445, MATCH('CWT Tagcodes long'!B10, Releases!Q$2:Q$445,0))</f>
        <v>5.3</v>
      </c>
      <c r="E10" s="34" t="str">
        <f>INDEX(Releases!S$2:S$445,MATCH('CWT Tagcodes long'!B10,Releases!Q$2:Q$445,0))</f>
        <v>20070510</v>
      </c>
      <c r="F10" t="str">
        <f t="shared" si="0"/>
        <v>0510</v>
      </c>
      <c r="G10" s="34">
        <f t="shared" si="1"/>
        <v>131</v>
      </c>
      <c r="H10" s="71">
        <f>INDEX(Releases!AA$2:AA$500,MATCH('CWT Tagcodes long'!B10,Releases!Q$2:Q$500,0))</f>
        <v>26285</v>
      </c>
      <c r="I10">
        <f>INDEX(Releases!AG$2:AG$500,MATCH('CWT Tagcodes long'!B10,Releases!Q$2:Q$500,0))</f>
        <v>313750</v>
      </c>
    </row>
    <row r="11" spans="1:10" x14ac:dyDescent="0.25">
      <c r="A11">
        <f>'CWT Tagcodes'!D$3</f>
        <v>2006</v>
      </c>
      <c r="B11" s="11" t="str">
        <f>'CWT Tagcodes'!D6</f>
        <v>185431</v>
      </c>
      <c r="C11" t="s">
        <v>1276</v>
      </c>
      <c r="D11">
        <f>INDEX(Releases!U$2:U$445, MATCH('CWT Tagcodes long'!B11, Releases!Q$2:Q$445,0))</f>
        <v>5</v>
      </c>
      <c r="E11" s="34" t="str">
        <f>INDEX(Releases!S$2:S$445,MATCH('CWT Tagcodes long'!B11,Releases!Q$2:Q$445,0))</f>
        <v>20070511</v>
      </c>
      <c r="F11" t="str">
        <f t="shared" si="0"/>
        <v>0511</v>
      </c>
      <c r="G11" s="34">
        <f t="shared" si="1"/>
        <v>132</v>
      </c>
      <c r="H11" s="71">
        <f>INDEX(Releases!AA$2:AA$500,MATCH('CWT Tagcodes long'!B11,Releases!Q$2:Q$500,0))</f>
        <v>26732</v>
      </c>
      <c r="I11">
        <f>INDEX(Releases!AG$2:AG$500,MATCH('CWT Tagcodes long'!B11,Releases!Q$2:Q$500,0))</f>
        <v>318491</v>
      </c>
    </row>
    <row r="12" spans="1:10" x14ac:dyDescent="0.25">
      <c r="A12">
        <f>'CWT Tagcodes'!D$3</f>
        <v>2006</v>
      </c>
      <c r="B12" s="11" t="str">
        <f>'CWT Tagcodes'!D7</f>
        <v>185559</v>
      </c>
      <c r="C12" t="s">
        <v>1276</v>
      </c>
      <c r="D12">
        <f>INDEX(Releases!U$2:U$445, MATCH('CWT Tagcodes long'!B12, Releases!Q$2:Q$445,0))</f>
        <v>4.5999999999999996</v>
      </c>
      <c r="E12" s="34" t="str">
        <f>INDEX(Releases!S$2:S$445,MATCH('CWT Tagcodes long'!B12,Releases!Q$2:Q$445,0))</f>
        <v>20070518</v>
      </c>
      <c r="F12" t="str">
        <f t="shared" si="0"/>
        <v>0518</v>
      </c>
      <c r="G12" s="34">
        <f t="shared" si="1"/>
        <v>139</v>
      </c>
      <c r="H12" s="71">
        <f>INDEX(Releases!AA$2:AA$500,MATCH('CWT Tagcodes long'!B12,Releases!Q$2:Q$500,0))</f>
        <v>29665</v>
      </c>
      <c r="I12">
        <f>INDEX(Releases!AG$2:AG$500,MATCH('CWT Tagcodes long'!B12,Releases!Q$2:Q$500,0))</f>
        <v>205854</v>
      </c>
    </row>
    <row r="13" spans="1:10" x14ac:dyDescent="0.25">
      <c r="A13">
        <f>'CWT Tagcodes'!D$3</f>
        <v>2006</v>
      </c>
      <c r="B13" s="11" t="str">
        <f>'CWT Tagcodes'!D8</f>
        <v>185602</v>
      </c>
      <c r="C13" t="s">
        <v>1276</v>
      </c>
      <c r="D13">
        <f>INDEX(Releases!U$2:U$445, MATCH('CWT Tagcodes long'!B13, Releases!Q$2:Q$445,0))</f>
        <v>4.5999999999999996</v>
      </c>
      <c r="E13" s="34" t="str">
        <f>INDEX(Releases!S$2:S$445,MATCH('CWT Tagcodes long'!B13,Releases!Q$2:Q$445,0))</f>
        <v>20070510</v>
      </c>
      <c r="F13" t="str">
        <f t="shared" si="0"/>
        <v>0510</v>
      </c>
      <c r="G13" s="34">
        <f t="shared" si="1"/>
        <v>131</v>
      </c>
      <c r="H13" s="71">
        <f>INDEX(Releases!AA$2:AA$500,MATCH('CWT Tagcodes long'!B13,Releases!Q$2:Q$500,0))</f>
        <v>29452</v>
      </c>
      <c r="I13">
        <f>INDEX(Releases!AG$2:AG$500,MATCH('CWT Tagcodes long'!B13,Releases!Q$2:Q$500,0))</f>
        <v>309383</v>
      </c>
    </row>
    <row r="14" spans="1:10" x14ac:dyDescent="0.25">
      <c r="A14">
        <f>'CWT Tagcodes'!D$3</f>
        <v>2006</v>
      </c>
      <c r="B14" s="11" t="str">
        <f>'CWT Tagcodes'!D9</f>
        <v>185603</v>
      </c>
      <c r="C14" t="s">
        <v>1276</v>
      </c>
      <c r="D14">
        <f>INDEX(Releases!U$2:U$445, MATCH('CWT Tagcodes long'!B14, Releases!Q$2:Q$445,0))</f>
        <v>5</v>
      </c>
      <c r="E14" s="34" t="str">
        <f>INDEX(Releases!S$2:S$445,MATCH('CWT Tagcodes long'!B14,Releases!Q$2:Q$445,0))</f>
        <v>20070516</v>
      </c>
      <c r="F14" t="str">
        <f t="shared" si="0"/>
        <v>0516</v>
      </c>
      <c r="G14" s="34">
        <f t="shared" si="1"/>
        <v>137</v>
      </c>
      <c r="H14" s="71">
        <f>INDEX(Releases!AA$2:AA$500,MATCH('CWT Tagcodes long'!B14,Releases!Q$2:Q$500,0))</f>
        <v>29080</v>
      </c>
      <c r="I14">
        <f>INDEX(Releases!AG$2:AG$500,MATCH('CWT Tagcodes long'!B14,Releases!Q$2:Q$500,0))</f>
        <v>213264</v>
      </c>
    </row>
    <row r="15" spans="1:10" x14ac:dyDescent="0.25">
      <c r="A15">
        <f>'CWT Tagcodes'!D$3</f>
        <v>2006</v>
      </c>
      <c r="B15" s="11" t="str">
        <f>'CWT Tagcodes'!D10</f>
        <v>185604</v>
      </c>
      <c r="C15" t="s">
        <v>1276</v>
      </c>
      <c r="D15">
        <f>INDEX(Releases!U$2:U$445, MATCH('CWT Tagcodes long'!B15, Releases!Q$2:Q$445,0))</f>
        <v>5.05</v>
      </c>
      <c r="E15" s="34" t="str">
        <f>INDEX(Releases!S$2:S$445,MATCH('CWT Tagcodes long'!B15,Releases!Q$2:Q$445,0))</f>
        <v>20070516</v>
      </c>
      <c r="F15" t="str">
        <f t="shared" si="0"/>
        <v>0516</v>
      </c>
      <c r="G15" s="34">
        <f t="shared" si="1"/>
        <v>137</v>
      </c>
      <c r="H15" s="71">
        <f>INDEX(Releases!AA$2:AA$500,MATCH('CWT Tagcodes long'!B15,Releases!Q$2:Q$500,0))</f>
        <v>29232</v>
      </c>
      <c r="I15">
        <f>INDEX(Releases!AG$2:AG$500,MATCH('CWT Tagcodes long'!B15,Releases!Q$2:Q$500,0))</f>
        <v>422599</v>
      </c>
    </row>
    <row r="16" spans="1:10" x14ac:dyDescent="0.25">
      <c r="A16">
        <f>'CWT Tagcodes'!D$3</f>
        <v>2006</v>
      </c>
      <c r="B16" s="11" t="str">
        <f>'CWT Tagcodes'!D11</f>
        <v>185605</v>
      </c>
      <c r="C16" t="s">
        <v>1276</v>
      </c>
      <c r="D16">
        <f>INDEX(Releases!U$2:U$445, MATCH('CWT Tagcodes long'!B16, Releases!Q$2:Q$445,0))</f>
        <v>5</v>
      </c>
      <c r="E16" s="34" t="str">
        <f>INDEX(Releases!S$2:S$445,MATCH('CWT Tagcodes long'!B16,Releases!Q$2:Q$445,0))</f>
        <v>20070517</v>
      </c>
      <c r="F16" t="str">
        <f t="shared" si="0"/>
        <v>0517</v>
      </c>
      <c r="G16" s="34">
        <f t="shared" si="1"/>
        <v>138</v>
      </c>
      <c r="H16" s="71">
        <f>INDEX(Releases!AA$2:AA$500,MATCH('CWT Tagcodes long'!B16,Releases!Q$2:Q$500,0))</f>
        <v>29020</v>
      </c>
      <c r="I16">
        <f>INDEX(Releases!AG$2:AG$500,MATCH('CWT Tagcodes long'!B16,Releases!Q$2:Q$500,0))</f>
        <v>209251</v>
      </c>
    </row>
    <row r="17" spans="1:9" x14ac:dyDescent="0.25">
      <c r="A17">
        <f>'CWT Tagcodes'!E$3</f>
        <v>2007</v>
      </c>
      <c r="B17" s="11" t="str">
        <f>'CWT Tagcodes'!E4</f>
        <v>185538</v>
      </c>
      <c r="C17" t="s">
        <v>1276</v>
      </c>
      <c r="D17">
        <f>INDEX(Releases!U$2:U$445, MATCH('CWT Tagcodes long'!B17, Releases!Q$2:Q$445,0))</f>
        <v>5.6</v>
      </c>
      <c r="E17" s="34" t="str">
        <f>INDEX(Releases!S$2:S$445,MATCH('CWT Tagcodes long'!B17,Releases!Q$2:Q$445,0))</f>
        <v>20080508</v>
      </c>
      <c r="F17" t="str">
        <f t="shared" si="0"/>
        <v>0508</v>
      </c>
      <c r="G17" s="34">
        <f t="shared" si="1"/>
        <v>129</v>
      </c>
      <c r="H17" s="71">
        <f>INDEX(Releases!AA$2:AA$500,MATCH('CWT Tagcodes long'!B17,Releases!Q$2:Q$500,0))</f>
        <v>53928</v>
      </c>
      <c r="I17">
        <f>INDEX(Releases!AG$2:AG$500,MATCH('CWT Tagcodes long'!B17,Releases!Q$2:Q$500,0))</f>
        <v>206674</v>
      </c>
    </row>
    <row r="18" spans="1:9" x14ac:dyDescent="0.25">
      <c r="A18">
        <f>'CWT Tagcodes'!E$3</f>
        <v>2007</v>
      </c>
      <c r="B18" s="11" t="str">
        <f>'CWT Tagcodes'!E5</f>
        <v>185610</v>
      </c>
      <c r="C18" t="s">
        <v>1276</v>
      </c>
      <c r="D18">
        <f>INDEX(Releases!U$2:U$445, MATCH('CWT Tagcodes long'!B18, Releases!Q$2:Q$445,0))</f>
        <v>6.2</v>
      </c>
      <c r="E18" s="34" t="str">
        <f>INDEX(Releases!S$2:S$445,MATCH('CWT Tagcodes long'!B18,Releases!Q$2:Q$445,0))</f>
        <v>20080505</v>
      </c>
      <c r="F18" t="str">
        <f t="shared" si="0"/>
        <v>0505</v>
      </c>
      <c r="G18" s="34">
        <f t="shared" si="1"/>
        <v>126</v>
      </c>
      <c r="H18" s="71">
        <f>INDEX(Releases!AA$2:AA$500,MATCH('CWT Tagcodes long'!B18,Releases!Q$2:Q$500,0))</f>
        <v>28011</v>
      </c>
      <c r="I18">
        <f>INDEX(Releases!AG$2:AG$500,MATCH('CWT Tagcodes long'!B18,Releases!Q$2:Q$500,0))</f>
        <v>113936</v>
      </c>
    </row>
    <row r="19" spans="1:9" x14ac:dyDescent="0.25">
      <c r="A19">
        <f>'CWT Tagcodes'!E$3</f>
        <v>2007</v>
      </c>
      <c r="B19" s="11" t="str">
        <f>'CWT Tagcodes'!E6</f>
        <v>185611</v>
      </c>
      <c r="C19" t="s">
        <v>1276</v>
      </c>
      <c r="D19">
        <f>INDEX(Releases!U$2:U$445, MATCH('CWT Tagcodes long'!B19, Releases!Q$2:Q$445,0))</f>
        <v>6.2</v>
      </c>
      <c r="E19" s="34" t="str">
        <f>INDEX(Releases!S$2:S$445,MATCH('CWT Tagcodes long'!B19,Releases!Q$2:Q$445,0))</f>
        <v>20080507</v>
      </c>
      <c r="F19" t="str">
        <f t="shared" si="0"/>
        <v>0507</v>
      </c>
      <c r="G19" s="34">
        <f t="shared" si="1"/>
        <v>128</v>
      </c>
      <c r="H19" s="71">
        <f>INDEX(Releases!AA$2:AA$500,MATCH('CWT Tagcodes long'!B19,Releases!Q$2:Q$500,0))</f>
        <v>29013</v>
      </c>
      <c r="I19">
        <f>INDEX(Releases!AG$2:AG$500,MATCH('CWT Tagcodes long'!B19,Releases!Q$2:Q$500,0))</f>
        <v>112515</v>
      </c>
    </row>
    <row r="20" spans="1:9" x14ac:dyDescent="0.25">
      <c r="A20">
        <f>'CWT Tagcodes'!E$3</f>
        <v>2007</v>
      </c>
      <c r="B20" s="11" t="str">
        <f>'CWT Tagcodes'!E7</f>
        <v>185711</v>
      </c>
      <c r="C20" t="s">
        <v>1276</v>
      </c>
      <c r="D20">
        <f>INDEX(Releases!U$2:U$445, MATCH('CWT Tagcodes long'!B20, Releases!Q$2:Q$445,0))</f>
        <v>5.6</v>
      </c>
      <c r="E20" s="34" t="str">
        <f>INDEX(Releases!S$2:S$445,MATCH('CWT Tagcodes long'!B20,Releases!Q$2:Q$445,0))</f>
        <v>20080508</v>
      </c>
      <c r="F20" t="str">
        <f t="shared" si="0"/>
        <v>0508</v>
      </c>
      <c r="G20" s="34">
        <f t="shared" si="1"/>
        <v>129</v>
      </c>
      <c r="H20" s="71">
        <f>INDEX(Releases!AA$2:AA$500,MATCH('CWT Tagcodes long'!B20,Releases!Q$2:Q$500,0))</f>
        <v>29099</v>
      </c>
      <c r="I20">
        <f>INDEX(Releases!AG$2:AG$500,MATCH('CWT Tagcodes long'!B20,Releases!Q$2:Q$500,0))</f>
        <v>111434</v>
      </c>
    </row>
    <row r="21" spans="1:9" x14ac:dyDescent="0.25">
      <c r="A21">
        <f>'CWT Tagcodes'!E$3</f>
        <v>2007</v>
      </c>
      <c r="B21" s="11" t="str">
        <f>'CWT Tagcodes'!E8</f>
        <v>185712</v>
      </c>
      <c r="C21" t="s">
        <v>1276</v>
      </c>
      <c r="D21">
        <f>INDEX(Releases!U$2:U$445, MATCH('CWT Tagcodes long'!B21, Releases!Q$2:Q$445,0))</f>
        <v>5.8</v>
      </c>
      <c r="E21" s="34" t="str">
        <f>INDEX(Releases!S$2:S$445,MATCH('CWT Tagcodes long'!B21,Releases!Q$2:Q$445,0))</f>
        <v>20080512</v>
      </c>
      <c r="F21" t="str">
        <f t="shared" si="0"/>
        <v>0512</v>
      </c>
      <c r="G21" s="34">
        <f t="shared" si="1"/>
        <v>133</v>
      </c>
      <c r="H21" s="71">
        <f>INDEX(Releases!AA$2:AA$500,MATCH('CWT Tagcodes long'!B21,Releases!Q$2:Q$500,0))</f>
        <v>28633</v>
      </c>
      <c r="I21">
        <f>INDEX(Releases!AG$2:AG$500,MATCH('CWT Tagcodes long'!B21,Releases!Q$2:Q$500,0))</f>
        <v>102271</v>
      </c>
    </row>
    <row r="22" spans="1:9" x14ac:dyDescent="0.25">
      <c r="A22">
        <f>'CWT Tagcodes'!E$3</f>
        <v>2007</v>
      </c>
      <c r="B22" s="11" t="str">
        <f>'CWT Tagcodes'!E9</f>
        <v>185735</v>
      </c>
      <c r="C22" t="s">
        <v>1276</v>
      </c>
      <c r="D22">
        <f>INDEX(Releases!U$2:U$445, MATCH('CWT Tagcodes long'!B22, Releases!Q$2:Q$445,0))</f>
        <v>5.8</v>
      </c>
      <c r="E22" s="34" t="str">
        <f>INDEX(Releases!S$2:S$445,MATCH('CWT Tagcodes long'!B22,Releases!Q$2:Q$445,0))</f>
        <v>20080512</v>
      </c>
      <c r="F22" t="str">
        <f t="shared" si="0"/>
        <v>0512</v>
      </c>
      <c r="G22" s="34">
        <f t="shared" si="1"/>
        <v>133</v>
      </c>
      <c r="H22" s="71">
        <f>INDEX(Releases!AA$2:AA$500,MATCH('CWT Tagcodes long'!B22,Releases!Q$2:Q$500,0))</f>
        <v>28415</v>
      </c>
      <c r="I22">
        <f>INDEX(Releases!AG$2:AG$500,MATCH('CWT Tagcodes long'!B22,Releases!Q$2:Q$500,0))</f>
        <v>101492</v>
      </c>
    </row>
    <row r="23" spans="1:9" x14ac:dyDescent="0.25">
      <c r="A23">
        <f>'CWT Tagcodes'!E$3</f>
        <v>2007</v>
      </c>
      <c r="B23" s="11" t="str">
        <f>'CWT Tagcodes'!E10</f>
        <v>185736</v>
      </c>
      <c r="C23" t="s">
        <v>1276</v>
      </c>
      <c r="D23">
        <f>INDEX(Releases!U$2:U$445, MATCH('CWT Tagcodes long'!B23, Releases!Q$2:Q$445,0))</f>
        <v>5.6</v>
      </c>
      <c r="E23" s="34" t="str">
        <f>INDEX(Releases!S$2:S$445,MATCH('CWT Tagcodes long'!B23,Releases!Q$2:Q$445,0))</f>
        <v>20080512</v>
      </c>
      <c r="F23" t="str">
        <f t="shared" si="0"/>
        <v>0512</v>
      </c>
      <c r="G23" s="34">
        <f t="shared" si="1"/>
        <v>133</v>
      </c>
      <c r="H23" s="71">
        <f>INDEX(Releases!AA$2:AA$500,MATCH('CWT Tagcodes long'!B23,Releases!Q$2:Q$500,0))</f>
        <v>28896</v>
      </c>
      <c r="I23">
        <f>INDEX(Releases!AG$2:AG$500,MATCH('CWT Tagcodes long'!B23,Releases!Q$2:Q$500,0))</f>
        <v>103167</v>
      </c>
    </row>
    <row r="24" spans="1:9" x14ac:dyDescent="0.25">
      <c r="A24">
        <f>'CWT Tagcodes'!E$3</f>
        <v>2007</v>
      </c>
      <c r="B24" s="11" t="str">
        <f>'CWT Tagcodes'!E11</f>
        <v>185737</v>
      </c>
      <c r="C24" t="s">
        <v>1276</v>
      </c>
      <c r="D24">
        <f>INDEX(Releases!U$2:U$445, MATCH('CWT Tagcodes long'!B24, Releases!Q$2:Q$445,0))</f>
        <v>5.6</v>
      </c>
      <c r="E24" s="34" t="str">
        <f>INDEX(Releases!S$2:S$445,MATCH('CWT Tagcodes long'!B24,Releases!Q$2:Q$445,0))</f>
        <v>20080512</v>
      </c>
      <c r="F24" t="str">
        <f t="shared" si="0"/>
        <v>0512</v>
      </c>
      <c r="G24" s="34">
        <f t="shared" si="1"/>
        <v>133</v>
      </c>
      <c r="H24" s="71">
        <f>INDEX(Releases!AA$2:AA$500,MATCH('CWT Tagcodes long'!B24,Releases!Q$2:Q$500,0))</f>
        <v>29075</v>
      </c>
      <c r="I24">
        <f>INDEX(Releases!AG$2:AG$500,MATCH('CWT Tagcodes long'!B24,Releases!Q$2:Q$500,0))</f>
        <v>103808</v>
      </c>
    </row>
    <row r="25" spans="1:9" x14ac:dyDescent="0.25">
      <c r="A25">
        <f>'CWT Tagcodes'!E$3</f>
        <v>2007</v>
      </c>
      <c r="B25" s="11" t="str">
        <f>'CWT Tagcodes'!E12</f>
        <v>185740</v>
      </c>
      <c r="C25" t="s">
        <v>1276</v>
      </c>
      <c r="D25">
        <f>INDEX(Releases!U$2:U$445, MATCH('CWT Tagcodes long'!B25, Releases!Q$2:Q$445,0))</f>
        <v>5.8</v>
      </c>
      <c r="E25" s="34" t="str">
        <f>INDEX(Releases!S$2:S$445,MATCH('CWT Tagcodes long'!B25,Releases!Q$2:Q$445,0))</f>
        <v>20080514</v>
      </c>
      <c r="F25" t="str">
        <f t="shared" ref="F25:F88" si="2">RIGHT(E25, LEN(E25)-4)</f>
        <v>0514</v>
      </c>
      <c r="G25" s="34">
        <f t="shared" ref="G25:G88" si="3">DATE(,LEFT(F25,2),RIGHT(F25,2))</f>
        <v>135</v>
      </c>
      <c r="H25" s="71">
        <f>INDEX(Releases!AA$2:AA$500,MATCH('CWT Tagcodes long'!B25,Releases!Q$2:Q$500,0))</f>
        <v>28686</v>
      </c>
      <c r="I25">
        <f>INDEX(Releases!AG$2:AG$500,MATCH('CWT Tagcodes long'!B25,Releases!Q$2:Q$500,0))</f>
        <v>106544</v>
      </c>
    </row>
    <row r="26" spans="1:9" x14ac:dyDescent="0.25">
      <c r="A26">
        <f>'CWT Tagcodes'!E$3</f>
        <v>2007</v>
      </c>
      <c r="B26" s="11" t="str">
        <f>'CWT Tagcodes'!E13</f>
        <v>185741</v>
      </c>
      <c r="C26" t="s">
        <v>1276</v>
      </c>
      <c r="D26">
        <f>INDEX(Releases!U$2:U$445, MATCH('CWT Tagcodes long'!B26, Releases!Q$2:Q$445,0))</f>
        <v>5.8</v>
      </c>
      <c r="E26" s="34" t="str">
        <f>INDEX(Releases!S$2:S$445,MATCH('CWT Tagcodes long'!B26,Releases!Q$2:Q$445,0))</f>
        <v>20080514</v>
      </c>
      <c r="F26" t="str">
        <f t="shared" si="2"/>
        <v>0514</v>
      </c>
      <c r="G26" s="34">
        <f t="shared" si="3"/>
        <v>135</v>
      </c>
      <c r="H26" s="71">
        <f>INDEX(Releases!AA$2:AA$500,MATCH('CWT Tagcodes long'!B26,Releases!Q$2:Q$500,0))</f>
        <v>25703</v>
      </c>
      <c r="I26">
        <f>INDEX(Releases!AG$2:AG$500,MATCH('CWT Tagcodes long'!B26,Releases!Q$2:Q$500,0))</f>
        <v>95466</v>
      </c>
    </row>
    <row r="27" spans="1:9" x14ac:dyDescent="0.25">
      <c r="A27">
        <f>'CWT Tagcodes'!E$3</f>
        <v>2007</v>
      </c>
      <c r="B27" s="11" t="str">
        <f>'CWT Tagcodes'!E14</f>
        <v>185742</v>
      </c>
      <c r="C27" t="s">
        <v>1276</v>
      </c>
      <c r="D27">
        <f>INDEX(Releases!U$2:U$445, MATCH('CWT Tagcodes long'!B27, Releases!Q$2:Q$445,0))</f>
        <v>5.3</v>
      </c>
      <c r="E27" s="34" t="str">
        <f>INDEX(Releases!S$2:S$445,MATCH('CWT Tagcodes long'!B27,Releases!Q$2:Q$445,0))</f>
        <v>20080514</v>
      </c>
      <c r="F27" t="str">
        <f t="shared" si="2"/>
        <v>0514</v>
      </c>
      <c r="G27" s="34">
        <f t="shared" si="3"/>
        <v>135</v>
      </c>
      <c r="H27" s="71">
        <f>INDEX(Releases!AA$2:AA$500,MATCH('CWT Tagcodes long'!B27,Releases!Q$2:Q$500,0))</f>
        <v>29345</v>
      </c>
      <c r="I27">
        <f>INDEX(Releases!AG$2:AG$500,MATCH('CWT Tagcodes long'!B27,Releases!Q$2:Q$500,0))</f>
        <v>101098</v>
      </c>
    </row>
    <row r="28" spans="1:9" x14ac:dyDescent="0.25">
      <c r="A28">
        <f>'CWT Tagcodes'!E$3</f>
        <v>2007</v>
      </c>
      <c r="B28" s="11" t="str">
        <f>'CWT Tagcodes'!E15</f>
        <v>185937</v>
      </c>
      <c r="C28" t="s">
        <v>1276</v>
      </c>
      <c r="D28">
        <f>INDEX(Releases!U$2:U$445, MATCH('CWT Tagcodes long'!B28, Releases!Q$2:Q$445,0))</f>
        <v>6.2</v>
      </c>
      <c r="E28" s="34" t="str">
        <f>INDEX(Releases!S$2:S$445,MATCH('CWT Tagcodes long'!B28,Releases!Q$2:Q$445,0))</f>
        <v>20080505</v>
      </c>
      <c r="F28" t="str">
        <f t="shared" si="2"/>
        <v>0505</v>
      </c>
      <c r="G28" s="34">
        <f t="shared" si="3"/>
        <v>126</v>
      </c>
      <c r="H28" s="71">
        <f>INDEX(Releases!AA$2:AA$500,MATCH('CWT Tagcodes long'!B28,Releases!Q$2:Q$500,0))</f>
        <v>49883</v>
      </c>
      <c r="I28">
        <f>INDEX(Releases!AG$2:AG$500,MATCH('CWT Tagcodes long'!B28,Releases!Q$2:Q$500,0))</f>
        <v>202846</v>
      </c>
    </row>
    <row r="29" spans="1:9" x14ac:dyDescent="0.25">
      <c r="A29">
        <f>'CWT Tagcodes'!E$3</f>
        <v>2007</v>
      </c>
      <c r="B29" s="11" t="str">
        <f>'CWT Tagcodes'!E16</f>
        <v>185938</v>
      </c>
      <c r="C29" t="s">
        <v>1276</v>
      </c>
      <c r="D29">
        <f>INDEX(Releases!U$2:U$445, MATCH('CWT Tagcodes long'!B29, Releases!Q$2:Q$445,0))</f>
        <v>6.2</v>
      </c>
      <c r="E29" s="34" t="str">
        <f>INDEX(Releases!S$2:S$445,MATCH('CWT Tagcodes long'!B29,Releases!Q$2:Q$445,0))</f>
        <v>20080507</v>
      </c>
      <c r="F29" t="str">
        <f t="shared" si="2"/>
        <v>0507</v>
      </c>
      <c r="G29" s="34">
        <f t="shared" si="3"/>
        <v>128</v>
      </c>
      <c r="H29" s="71">
        <f>INDEX(Releases!AA$2:AA$500,MATCH('CWT Tagcodes long'!B29,Releases!Q$2:Q$500,0))</f>
        <v>53768</v>
      </c>
      <c r="I29">
        <f>INDEX(Releases!AG$2:AG$500,MATCH('CWT Tagcodes long'!B29,Releases!Q$2:Q$500,0))</f>
        <v>208743</v>
      </c>
    </row>
    <row r="30" spans="1:9" x14ac:dyDescent="0.25">
      <c r="A30">
        <f>'CWT Tagcodes'!E$3</f>
        <v>2007</v>
      </c>
      <c r="B30" s="11" t="str">
        <f>'CWT Tagcodes'!E17</f>
        <v>186229</v>
      </c>
      <c r="C30" t="s">
        <v>1276</v>
      </c>
      <c r="D30">
        <f>INDEX(Releases!U$2:U$445, MATCH('CWT Tagcodes long'!B30, Releases!Q$2:Q$445,0))</f>
        <v>5.3</v>
      </c>
      <c r="E30" s="34" t="str">
        <f>INDEX(Releases!S$2:S$445,MATCH('CWT Tagcodes long'!B30,Releases!Q$2:Q$445,0))</f>
        <v>20080514</v>
      </c>
      <c r="F30" t="str">
        <f t="shared" si="2"/>
        <v>0514</v>
      </c>
      <c r="G30" s="34">
        <f t="shared" si="3"/>
        <v>135</v>
      </c>
      <c r="H30" s="71">
        <f>INDEX(Releases!AA$2:AA$500,MATCH('CWT Tagcodes long'!B30,Releases!Q$2:Q$500,0))</f>
        <v>29754</v>
      </c>
      <c r="I30">
        <f>INDEX(Releases!AG$2:AG$500,MATCH('CWT Tagcodes long'!B30,Releases!Q$2:Q$500,0))</f>
        <v>102435</v>
      </c>
    </row>
    <row r="31" spans="1:9" x14ac:dyDescent="0.25">
      <c r="A31">
        <f>'CWT Tagcodes'!E$3</f>
        <v>2007</v>
      </c>
      <c r="B31" s="11" t="str">
        <f>'CWT Tagcodes'!E18</f>
        <v>186230</v>
      </c>
      <c r="C31" t="s">
        <v>1276</v>
      </c>
      <c r="D31">
        <f>INDEX(Releases!U$2:U$445, MATCH('CWT Tagcodes long'!B31, Releases!Q$2:Q$445,0))</f>
        <v>5.3</v>
      </c>
      <c r="E31" s="34" t="str">
        <f>INDEX(Releases!S$2:S$445,MATCH('CWT Tagcodes long'!B31,Releases!Q$2:Q$445,0))</f>
        <v>20080515</v>
      </c>
      <c r="F31" t="str">
        <f t="shared" si="2"/>
        <v>0515</v>
      </c>
      <c r="G31" s="34">
        <f t="shared" si="3"/>
        <v>136</v>
      </c>
      <c r="H31" s="71">
        <f>INDEX(Releases!AA$2:AA$500,MATCH('CWT Tagcodes long'!B31,Releases!Q$2:Q$500,0))</f>
        <v>29907</v>
      </c>
      <c r="I31">
        <f>INDEX(Releases!AG$2:AG$500,MATCH('CWT Tagcodes long'!B31,Releases!Q$2:Q$500,0))</f>
        <v>104542</v>
      </c>
    </row>
    <row r="32" spans="1:9" x14ac:dyDescent="0.25">
      <c r="A32">
        <f>'CWT Tagcodes'!E$3</f>
        <v>2007</v>
      </c>
      <c r="B32" s="11" t="str">
        <f>'CWT Tagcodes'!E19</f>
        <v>186231</v>
      </c>
      <c r="C32" t="s">
        <v>1276</v>
      </c>
      <c r="D32">
        <f>INDEX(Releases!U$2:U$445, MATCH('CWT Tagcodes long'!B32, Releases!Q$2:Q$445,0))</f>
        <v>5.3</v>
      </c>
      <c r="E32" s="34" t="str">
        <f>INDEX(Releases!S$2:S$445,MATCH('CWT Tagcodes long'!B32,Releases!Q$2:Q$445,0))</f>
        <v>20080515</v>
      </c>
      <c r="F32" t="str">
        <f t="shared" si="2"/>
        <v>0515</v>
      </c>
      <c r="G32" s="34">
        <f t="shared" si="3"/>
        <v>136</v>
      </c>
      <c r="H32" s="71">
        <f>INDEX(Releases!AA$2:AA$500,MATCH('CWT Tagcodes long'!B32,Releases!Q$2:Q$500,0))</f>
        <v>29434</v>
      </c>
      <c r="I32">
        <f>INDEX(Releases!AG$2:AG$500,MATCH('CWT Tagcodes long'!B32,Releases!Q$2:Q$500,0))</f>
        <v>102699</v>
      </c>
    </row>
    <row r="33" spans="1:9" x14ac:dyDescent="0.25">
      <c r="A33">
        <f>'CWT Tagcodes'!F$3</f>
        <v>2008</v>
      </c>
      <c r="B33" s="11" t="str">
        <f>'CWT Tagcodes'!F4</f>
        <v>180369</v>
      </c>
      <c r="C33" t="s">
        <v>1276</v>
      </c>
      <c r="D33">
        <f>INDEX(Releases!U$2:U$445, MATCH('CWT Tagcodes long'!B33, Releases!Q$2:Q$445,0))</f>
        <v>5.2</v>
      </c>
      <c r="E33" s="34" t="str">
        <f>INDEX(Releases!S$2:S$445,MATCH('CWT Tagcodes long'!B33,Releases!Q$2:Q$445,0))</f>
        <v>20090504</v>
      </c>
      <c r="F33" t="str">
        <f t="shared" si="2"/>
        <v>0504</v>
      </c>
      <c r="G33" s="34">
        <f t="shared" si="3"/>
        <v>125</v>
      </c>
      <c r="H33" s="71">
        <f>INDEX(Releases!AA$2:AA$500,MATCH('CWT Tagcodes long'!B33,Releases!Q$2:Q$500,0))</f>
        <v>29991</v>
      </c>
      <c r="I33">
        <f>INDEX(Releases!AG$2:AG$500,MATCH('CWT Tagcodes long'!B33,Releases!Q$2:Q$500,0))</f>
        <v>312102</v>
      </c>
    </row>
    <row r="34" spans="1:9" x14ac:dyDescent="0.25">
      <c r="A34">
        <f>'CWT Tagcodes'!F$3</f>
        <v>2008</v>
      </c>
      <c r="B34" s="11" t="str">
        <f>'CWT Tagcodes'!F5</f>
        <v>180370</v>
      </c>
      <c r="C34" t="s">
        <v>1276</v>
      </c>
      <c r="D34">
        <f>INDEX(Releases!U$2:U$445, MATCH('CWT Tagcodes long'!B34, Releases!Q$2:Q$445,0))</f>
        <v>5.4</v>
      </c>
      <c r="E34" s="34" t="str">
        <f>INDEX(Releases!S$2:S$445,MATCH('CWT Tagcodes long'!B34,Releases!Q$2:Q$445,0))</f>
        <v>20090506</v>
      </c>
      <c r="F34" t="str">
        <f t="shared" si="2"/>
        <v>0506</v>
      </c>
      <c r="G34" s="34">
        <f t="shared" si="3"/>
        <v>127</v>
      </c>
      <c r="H34" s="71">
        <f>INDEX(Releases!AA$2:AA$500,MATCH('CWT Tagcodes long'!B34,Releases!Q$2:Q$500,0))</f>
        <v>29412</v>
      </c>
      <c r="I34">
        <f>INDEX(Releases!AG$2:AG$500,MATCH('CWT Tagcodes long'!B34,Releases!Q$2:Q$500,0))</f>
        <v>306585</v>
      </c>
    </row>
    <row r="35" spans="1:9" x14ac:dyDescent="0.25">
      <c r="A35">
        <f>'CWT Tagcodes'!F$3</f>
        <v>2008</v>
      </c>
      <c r="B35" s="11" t="str">
        <f>'CWT Tagcodes'!F6</f>
        <v>180371</v>
      </c>
      <c r="C35" t="s">
        <v>1276</v>
      </c>
      <c r="D35">
        <f>INDEX(Releases!U$2:U$445, MATCH('CWT Tagcodes long'!B35, Releases!Q$2:Q$445,0))</f>
        <v>5.2</v>
      </c>
      <c r="E35" s="34" t="str">
        <f>INDEX(Releases!S$2:S$445,MATCH('CWT Tagcodes long'!B35,Releases!Q$2:Q$445,0))</f>
        <v>20090507</v>
      </c>
      <c r="F35" t="str">
        <f t="shared" si="2"/>
        <v>0507</v>
      </c>
      <c r="G35" s="34">
        <f t="shared" si="3"/>
        <v>128</v>
      </c>
      <c r="H35" s="71">
        <f>INDEX(Releases!AA$2:AA$500,MATCH('CWT Tagcodes long'!B35,Releases!Q$2:Q$500,0))</f>
        <v>29551</v>
      </c>
      <c r="I35">
        <f>INDEX(Releases!AG$2:AG$500,MATCH('CWT Tagcodes long'!B35,Releases!Q$2:Q$500,0))</f>
        <v>317244</v>
      </c>
    </row>
    <row r="36" spans="1:9" x14ac:dyDescent="0.25">
      <c r="A36">
        <f>'CWT Tagcodes'!F$3</f>
        <v>2008</v>
      </c>
      <c r="B36" s="11" t="str">
        <f>'CWT Tagcodes'!F7</f>
        <v>180372</v>
      </c>
      <c r="C36" t="s">
        <v>1276</v>
      </c>
      <c r="D36">
        <f>INDEX(Releases!U$2:U$445, MATCH('CWT Tagcodes long'!B36, Releases!Q$2:Q$445,0))</f>
        <v>5.5</v>
      </c>
      <c r="E36" s="34" t="str">
        <f>INDEX(Releases!S$2:S$445,MATCH('CWT Tagcodes long'!B36,Releases!Q$2:Q$445,0))</f>
        <v>20090511</v>
      </c>
      <c r="F36" t="str">
        <f t="shared" si="2"/>
        <v>0511</v>
      </c>
      <c r="G36" s="34">
        <f t="shared" si="3"/>
        <v>132</v>
      </c>
      <c r="H36" s="71">
        <f>INDEX(Releases!AA$2:AA$500,MATCH('CWT Tagcodes long'!B36,Releases!Q$2:Q$500,0))</f>
        <v>29874</v>
      </c>
      <c r="I36">
        <f>INDEX(Releases!AG$2:AG$500,MATCH('CWT Tagcodes long'!B36,Releases!Q$2:Q$500,0))</f>
        <v>209846</v>
      </c>
    </row>
    <row r="37" spans="1:9" x14ac:dyDescent="0.25">
      <c r="A37">
        <f>'CWT Tagcodes'!F$3</f>
        <v>2008</v>
      </c>
      <c r="B37" s="11" t="str">
        <f>'CWT Tagcodes'!F8</f>
        <v>180373</v>
      </c>
      <c r="C37" t="s">
        <v>1276</v>
      </c>
      <c r="D37">
        <f>INDEX(Releases!U$2:U$445, MATCH('CWT Tagcodes long'!B37, Releases!Q$2:Q$445,0))</f>
        <v>5.0999999999999996</v>
      </c>
      <c r="E37" s="34" t="str">
        <f>INDEX(Releases!S$2:S$445,MATCH('CWT Tagcodes long'!B37,Releases!Q$2:Q$445,0))</f>
        <v>20090511</v>
      </c>
      <c r="F37" t="str">
        <f t="shared" si="2"/>
        <v>0511</v>
      </c>
      <c r="G37" s="34">
        <f t="shared" si="3"/>
        <v>132</v>
      </c>
      <c r="H37" s="71">
        <f>INDEX(Releases!AA$2:AA$500,MATCH('CWT Tagcodes long'!B37,Releases!Q$2:Q$500,0))</f>
        <v>29398</v>
      </c>
      <c r="I37">
        <f>INDEX(Releases!AG$2:AG$500,MATCH('CWT Tagcodes long'!B37,Releases!Q$2:Q$500,0))</f>
        <v>207660</v>
      </c>
    </row>
    <row r="38" spans="1:9" x14ac:dyDescent="0.25">
      <c r="A38">
        <f>'CWT Tagcodes'!F$3</f>
        <v>2008</v>
      </c>
      <c r="B38" s="11" t="str">
        <f>'CWT Tagcodes'!F9</f>
        <v>180374</v>
      </c>
      <c r="C38" t="s">
        <v>1276</v>
      </c>
      <c r="D38">
        <f>INDEX(Releases!U$2:U$445, MATCH('CWT Tagcodes long'!B38, Releases!Q$2:Q$445,0))</f>
        <v>5.6</v>
      </c>
      <c r="E38" s="34" t="str">
        <f>INDEX(Releases!S$2:S$445,MATCH('CWT Tagcodes long'!B38,Releases!Q$2:Q$445,0))</f>
        <v>20090513</v>
      </c>
      <c r="F38" t="str">
        <f t="shared" si="2"/>
        <v>0513</v>
      </c>
      <c r="G38" s="34">
        <f t="shared" si="3"/>
        <v>134</v>
      </c>
      <c r="H38" s="71">
        <f>INDEX(Releases!AA$2:AA$500,MATCH('CWT Tagcodes long'!B38,Releases!Q$2:Q$500,0))</f>
        <v>29341</v>
      </c>
      <c r="I38">
        <f>INDEX(Releases!AG$2:AG$500,MATCH('CWT Tagcodes long'!B38,Releases!Q$2:Q$500,0))</f>
        <v>205773</v>
      </c>
    </row>
    <row r="39" spans="1:9" x14ac:dyDescent="0.25">
      <c r="A39">
        <f>'CWT Tagcodes'!F$3</f>
        <v>2008</v>
      </c>
      <c r="B39" s="11" t="str">
        <f>'CWT Tagcodes'!F10</f>
        <v>180375</v>
      </c>
      <c r="C39" t="s">
        <v>1276</v>
      </c>
      <c r="D39">
        <f>INDEX(Releases!U$2:U$445, MATCH('CWT Tagcodes long'!B39, Releases!Q$2:Q$445,0))</f>
        <v>5.5</v>
      </c>
      <c r="E39" s="34" t="str">
        <f>INDEX(Releases!S$2:S$445,MATCH('CWT Tagcodes long'!B39,Releases!Q$2:Q$445,0))</f>
        <v>20090513</v>
      </c>
      <c r="F39" t="str">
        <f t="shared" si="2"/>
        <v>0513</v>
      </c>
      <c r="G39" s="34">
        <f t="shared" si="3"/>
        <v>134</v>
      </c>
      <c r="H39" s="71">
        <f>INDEX(Releases!AA$2:AA$500,MATCH('CWT Tagcodes long'!B39,Releases!Q$2:Q$500,0))</f>
        <v>29755</v>
      </c>
      <c r="I39">
        <f>INDEX(Releases!AG$2:AG$500,MATCH('CWT Tagcodes long'!B39,Releases!Q$2:Q$500,0))</f>
        <v>207306</v>
      </c>
    </row>
    <row r="40" spans="1:9" x14ac:dyDescent="0.25">
      <c r="A40">
        <f>'CWT Tagcodes'!F$3</f>
        <v>2008</v>
      </c>
      <c r="B40" s="11" t="str">
        <f>'CWT Tagcodes'!F11</f>
        <v>180376</v>
      </c>
      <c r="C40" t="s">
        <v>1276</v>
      </c>
      <c r="D40">
        <f>INDEX(Releases!U$2:U$445, MATCH('CWT Tagcodes long'!B40, Releases!Q$2:Q$445,0))</f>
        <v>4.8</v>
      </c>
      <c r="E40" s="34" t="str">
        <f>INDEX(Releases!S$2:S$445,MATCH('CWT Tagcodes long'!B40,Releases!Q$2:Q$445,0))</f>
        <v>20090514</v>
      </c>
      <c r="F40" t="str">
        <f t="shared" si="2"/>
        <v>0514</v>
      </c>
      <c r="G40" s="34">
        <f t="shared" si="3"/>
        <v>135</v>
      </c>
      <c r="H40" s="71">
        <f>INDEX(Releases!AA$2:AA$500,MATCH('CWT Tagcodes long'!B40,Releases!Q$2:Q$500,0))</f>
        <v>29871</v>
      </c>
      <c r="I40">
        <f>INDEX(Releases!AG$2:AG$500,MATCH('CWT Tagcodes long'!B40,Releases!Q$2:Q$500,0))</f>
        <v>203026</v>
      </c>
    </row>
    <row r="41" spans="1:9" x14ac:dyDescent="0.25">
      <c r="A41">
        <f>'CWT Tagcodes'!G$3</f>
        <v>2009</v>
      </c>
      <c r="B41" s="11" t="str">
        <f>'CWT Tagcodes'!G4</f>
        <v>180893</v>
      </c>
      <c r="C41" t="s">
        <v>1276</v>
      </c>
      <c r="D41">
        <f>INDEX(Releases!U$2:U$445, MATCH('CWT Tagcodes long'!B41, Releases!Q$2:Q$445,0))</f>
        <v>5.4</v>
      </c>
      <c r="E41" s="34" t="str">
        <f>INDEX(Releases!S$2:S$445,MATCH('CWT Tagcodes long'!B41,Releases!Q$2:Q$445,0))</f>
        <v>20100422</v>
      </c>
      <c r="F41" t="str">
        <f t="shared" si="2"/>
        <v>0422</v>
      </c>
      <c r="G41" s="34">
        <f t="shared" si="3"/>
        <v>113</v>
      </c>
      <c r="H41" s="71">
        <f>INDEX(Releases!AA$2:AA$500,MATCH('CWT Tagcodes long'!B41,Releases!Q$2:Q$500,0))</f>
        <v>29133</v>
      </c>
      <c r="I41">
        <f>INDEX(Releases!AG$2:AG$500,MATCH('CWT Tagcodes long'!B41,Releases!Q$2:Q$500,0))</f>
        <v>159977</v>
      </c>
    </row>
    <row r="42" spans="1:9" x14ac:dyDescent="0.25">
      <c r="A42">
        <f>'CWT Tagcodes'!G$3</f>
        <v>2009</v>
      </c>
      <c r="B42" s="11" t="str">
        <f>'CWT Tagcodes'!G5</f>
        <v>180479</v>
      </c>
      <c r="C42" t="s">
        <v>1276</v>
      </c>
      <c r="D42">
        <f>INDEX(Releases!U$2:U$445, MATCH('CWT Tagcodes long'!B42, Releases!Q$2:Q$445,0))</f>
        <v>5.6</v>
      </c>
      <c r="E42" s="34" t="str">
        <f>INDEX(Releases!S$2:S$445,MATCH('CWT Tagcodes long'!B42,Releases!Q$2:Q$445,0))</f>
        <v>20100512</v>
      </c>
      <c r="F42" t="str">
        <f t="shared" si="2"/>
        <v>0512</v>
      </c>
      <c r="G42" s="34">
        <f t="shared" si="3"/>
        <v>133</v>
      </c>
      <c r="H42" s="71">
        <f>INDEX(Releases!AA$2:AA$500,MATCH('CWT Tagcodes long'!B42,Releases!Q$2:Q$500,0))</f>
        <v>57747</v>
      </c>
      <c r="I42">
        <f>INDEX(Releases!AG$2:AG$500,MATCH('CWT Tagcodes long'!B42,Releases!Q$2:Q$500,0))</f>
        <v>202381</v>
      </c>
    </row>
    <row r="43" spans="1:9" x14ac:dyDescent="0.25">
      <c r="A43">
        <f>'CWT Tagcodes'!G$3</f>
        <v>2009</v>
      </c>
      <c r="B43" s="11" t="str">
        <f>'CWT Tagcodes'!G6</f>
        <v>180695</v>
      </c>
      <c r="C43" t="s">
        <v>1276</v>
      </c>
      <c r="D43">
        <f>INDEX(Releases!U$2:U$445, MATCH('CWT Tagcodes long'!B43, Releases!Q$2:Q$445,0))</f>
        <v>5.5</v>
      </c>
      <c r="E43" s="34" t="str">
        <f>INDEX(Releases!S$2:S$445,MATCH('CWT Tagcodes long'!B43,Releases!Q$2:Q$445,0))</f>
        <v>20100510</v>
      </c>
      <c r="F43" t="str">
        <f t="shared" si="2"/>
        <v>0510</v>
      </c>
      <c r="G43" s="34">
        <f t="shared" si="3"/>
        <v>131</v>
      </c>
      <c r="H43" s="71">
        <f>INDEX(Releases!AA$2:AA$500,MATCH('CWT Tagcodes long'!B43,Releases!Q$2:Q$500,0))</f>
        <v>27698</v>
      </c>
      <c r="I43">
        <f>INDEX(Releases!AG$2:AG$500,MATCH('CWT Tagcodes long'!B43,Releases!Q$2:Q$500,0))</f>
        <v>97926</v>
      </c>
    </row>
    <row r="44" spans="1:9" x14ac:dyDescent="0.25">
      <c r="A44">
        <f>'CWT Tagcodes'!G$3</f>
        <v>2009</v>
      </c>
      <c r="B44" s="11" t="str">
        <f>'CWT Tagcodes'!G7</f>
        <v>180696</v>
      </c>
      <c r="C44" t="s">
        <v>1276</v>
      </c>
      <c r="D44">
        <f>INDEX(Releases!U$2:U$445, MATCH('CWT Tagcodes long'!B44, Releases!Q$2:Q$445,0))</f>
        <v>5.5</v>
      </c>
      <c r="E44" s="34" t="str">
        <f>INDEX(Releases!S$2:S$445,MATCH('CWT Tagcodes long'!B44,Releases!Q$2:Q$445,0))</f>
        <v>20100510</v>
      </c>
      <c r="F44" t="str">
        <f t="shared" si="2"/>
        <v>0510</v>
      </c>
      <c r="G44" s="34">
        <f t="shared" si="3"/>
        <v>131</v>
      </c>
      <c r="H44" s="71">
        <f>INDEX(Releases!AA$2:AA$500,MATCH('CWT Tagcodes long'!B44,Releases!Q$2:Q$500,0))</f>
        <v>27832</v>
      </c>
      <c r="I44">
        <f>INDEX(Releases!AG$2:AG$500,MATCH('CWT Tagcodes long'!B44,Releases!Q$2:Q$500,0))</f>
        <v>100986</v>
      </c>
    </row>
    <row r="45" spans="1:9" x14ac:dyDescent="0.25">
      <c r="A45">
        <f>'CWT Tagcodes'!G$3</f>
        <v>2009</v>
      </c>
      <c r="B45" s="11" t="str">
        <f>'CWT Tagcodes'!G8</f>
        <v>180697</v>
      </c>
      <c r="C45" t="s">
        <v>1276</v>
      </c>
      <c r="D45">
        <f>INDEX(Releases!U$2:U$445, MATCH('CWT Tagcodes long'!B45, Releases!Q$2:Q$445,0))</f>
        <v>6.1</v>
      </c>
      <c r="E45" s="34" t="str">
        <f>INDEX(Releases!S$2:S$445,MATCH('CWT Tagcodes long'!B45,Releases!Q$2:Q$445,0))</f>
        <v>20100510</v>
      </c>
      <c r="F45" t="str">
        <f t="shared" si="2"/>
        <v>0510</v>
      </c>
      <c r="G45" s="34">
        <f t="shared" si="3"/>
        <v>131</v>
      </c>
      <c r="H45" s="71">
        <f>INDEX(Releases!AA$2:AA$500,MATCH('CWT Tagcodes long'!B45,Releases!Q$2:Q$500,0))</f>
        <v>29408</v>
      </c>
      <c r="I45">
        <f>INDEX(Releases!AG$2:AG$500,MATCH('CWT Tagcodes long'!B45,Releases!Q$2:Q$500,0))</f>
        <v>104080</v>
      </c>
    </row>
    <row r="46" spans="1:9" x14ac:dyDescent="0.25">
      <c r="A46">
        <f>'CWT Tagcodes'!G$3</f>
        <v>2009</v>
      </c>
      <c r="B46" s="11" t="str">
        <f>'CWT Tagcodes'!G9</f>
        <v>180698</v>
      </c>
      <c r="C46" t="s">
        <v>1276</v>
      </c>
      <c r="D46">
        <f>INDEX(Releases!U$2:U$445, MATCH('CWT Tagcodes long'!B46, Releases!Q$2:Q$445,0))</f>
        <v>6.1</v>
      </c>
      <c r="E46" s="34" t="str">
        <f>INDEX(Releases!S$2:S$445,MATCH('CWT Tagcodes long'!B46,Releases!Q$2:Q$445,0))</f>
        <v>20100510</v>
      </c>
      <c r="F46" t="str">
        <f t="shared" si="2"/>
        <v>0510</v>
      </c>
      <c r="G46" s="34">
        <f t="shared" si="3"/>
        <v>131</v>
      </c>
      <c r="H46" s="71">
        <f>INDEX(Releases!AA$2:AA$500,MATCH('CWT Tagcodes long'!B46,Releases!Q$2:Q$500,0))</f>
        <v>28760</v>
      </c>
      <c r="I46">
        <f>INDEX(Releases!AG$2:AG$500,MATCH('CWT Tagcodes long'!B46,Releases!Q$2:Q$500,0))</f>
        <v>102392</v>
      </c>
    </row>
    <row r="47" spans="1:9" x14ac:dyDescent="0.25">
      <c r="A47">
        <f>'CWT Tagcodes'!G$3</f>
        <v>2009</v>
      </c>
      <c r="B47" s="11" t="str">
        <f>'CWT Tagcodes'!G10</f>
        <v>180973</v>
      </c>
      <c r="C47" t="s">
        <v>1276</v>
      </c>
      <c r="D47">
        <f>INDEX(Releases!U$2:U$445, MATCH('CWT Tagcodes long'!B47, Releases!Q$2:Q$445,0))</f>
        <v>5.7</v>
      </c>
      <c r="E47" s="34" t="str">
        <f>INDEX(Releases!S$2:S$445,MATCH('CWT Tagcodes long'!B47,Releases!Q$2:Q$445,0))</f>
        <v>20100512</v>
      </c>
      <c r="F47" t="str">
        <f t="shared" si="2"/>
        <v>0512</v>
      </c>
      <c r="G47" s="34">
        <f t="shared" si="3"/>
        <v>133</v>
      </c>
      <c r="H47" s="71">
        <f>INDEX(Releases!AA$2:AA$500,MATCH('CWT Tagcodes long'!B47,Releases!Q$2:Q$500,0))</f>
        <v>57246</v>
      </c>
      <c r="I47">
        <f>INDEX(Releases!AG$2:AG$500,MATCH('CWT Tagcodes long'!B47,Releases!Q$2:Q$500,0))</f>
        <v>200597</v>
      </c>
    </row>
    <row r="48" spans="1:9" x14ac:dyDescent="0.25">
      <c r="A48">
        <f>'CWT Tagcodes'!G$3</f>
        <v>2009</v>
      </c>
      <c r="B48" s="11" t="str">
        <f>'CWT Tagcodes'!G11</f>
        <v>180974</v>
      </c>
      <c r="C48" t="s">
        <v>1276</v>
      </c>
      <c r="D48">
        <f>INDEX(Releases!U$2:U$445, MATCH('CWT Tagcodes long'!B48, Releases!Q$2:Q$445,0))</f>
        <v>5.8</v>
      </c>
      <c r="E48" s="34" t="str">
        <f>INDEX(Releases!S$2:S$445,MATCH('CWT Tagcodes long'!B48,Releases!Q$2:Q$445,0))</f>
        <v>20100503</v>
      </c>
      <c r="F48" t="str">
        <f t="shared" si="2"/>
        <v>0503</v>
      </c>
      <c r="G48" s="34">
        <f t="shared" si="3"/>
        <v>124</v>
      </c>
      <c r="H48" s="71">
        <f>INDEX(Releases!AA$2:AA$500,MATCH('CWT Tagcodes long'!B48,Releases!Q$2:Q$500,0))</f>
        <v>54448</v>
      </c>
      <c r="I48">
        <f>INDEX(Releases!AG$2:AG$500,MATCH('CWT Tagcodes long'!B48,Releases!Q$2:Q$500,0))</f>
        <v>203501</v>
      </c>
    </row>
    <row r="49" spans="1:9" x14ac:dyDescent="0.25">
      <c r="A49">
        <f>'CWT Tagcodes'!G$3</f>
        <v>2009</v>
      </c>
      <c r="B49" s="11" t="str">
        <f>'CWT Tagcodes'!G12</f>
        <v>180975</v>
      </c>
      <c r="C49" t="s">
        <v>1276</v>
      </c>
      <c r="D49">
        <f>INDEX(Releases!U$2:U$445, MATCH('CWT Tagcodes long'!B49, Releases!Q$2:Q$445,0))</f>
        <v>5.7</v>
      </c>
      <c r="E49" s="34" t="str">
        <f>INDEX(Releases!S$2:S$445,MATCH('CWT Tagcodes long'!B49,Releases!Q$2:Q$445,0))</f>
        <v>20100505</v>
      </c>
      <c r="F49" t="str">
        <f t="shared" si="2"/>
        <v>0505</v>
      </c>
      <c r="G49" s="34">
        <f t="shared" si="3"/>
        <v>126</v>
      </c>
      <c r="H49" s="71">
        <f>INDEX(Releases!AA$2:AA$500,MATCH('CWT Tagcodes long'!B49,Releases!Q$2:Q$500,0))</f>
        <v>55892</v>
      </c>
      <c r="I49">
        <f>INDEX(Releases!AG$2:AG$500,MATCH('CWT Tagcodes long'!B49,Releases!Q$2:Q$500,0))</f>
        <v>203965</v>
      </c>
    </row>
    <row r="50" spans="1:9" x14ac:dyDescent="0.25">
      <c r="A50">
        <f>'CWT Tagcodes'!G$3</f>
        <v>2009</v>
      </c>
      <c r="B50" s="11" t="str">
        <f>'CWT Tagcodes'!G13</f>
        <v>180976</v>
      </c>
      <c r="C50" t="s">
        <v>1276</v>
      </c>
      <c r="D50">
        <f>INDEX(Releases!U$2:U$445, MATCH('CWT Tagcodes long'!B50, Releases!Q$2:Q$445,0))</f>
        <v>5.6</v>
      </c>
      <c r="E50" s="34" t="str">
        <f>INDEX(Releases!S$2:S$445,MATCH('CWT Tagcodes long'!B50,Releases!Q$2:Q$445,0))</f>
        <v>20100506</v>
      </c>
      <c r="F50" t="str">
        <f t="shared" si="2"/>
        <v>0506</v>
      </c>
      <c r="G50" s="34">
        <f t="shared" si="3"/>
        <v>127</v>
      </c>
      <c r="H50" s="71">
        <f>INDEX(Releases!AA$2:AA$500,MATCH('CWT Tagcodes long'!B50,Releases!Q$2:Q$500,0))</f>
        <v>54199</v>
      </c>
      <c r="I50">
        <f>INDEX(Releases!AG$2:AG$500,MATCH('CWT Tagcodes long'!B50,Releases!Q$2:Q$500,0))</f>
        <v>206206</v>
      </c>
    </row>
    <row r="51" spans="1:9" x14ac:dyDescent="0.25">
      <c r="A51">
        <f>'CWT Tagcodes'!G$3</f>
        <v>2009</v>
      </c>
      <c r="B51" s="11" t="str">
        <f>'CWT Tagcodes'!G14</f>
        <v>180977</v>
      </c>
      <c r="C51" t="s">
        <v>1276</v>
      </c>
      <c r="D51">
        <f>INDEX(Releases!U$2:U$445, MATCH('CWT Tagcodes long'!B51, Releases!Q$2:Q$445,0))</f>
        <v>5.0999999999999996</v>
      </c>
      <c r="E51" s="34" t="str">
        <f>INDEX(Releases!S$2:S$445,MATCH('CWT Tagcodes long'!B51,Releases!Q$2:Q$445,0))</f>
        <v>20100513</v>
      </c>
      <c r="F51" t="str">
        <f t="shared" si="2"/>
        <v>0513</v>
      </c>
      <c r="G51" s="34">
        <f t="shared" si="3"/>
        <v>134</v>
      </c>
      <c r="H51" s="71">
        <f>INDEX(Releases!AA$2:AA$500,MATCH('CWT Tagcodes long'!B51,Releases!Q$2:Q$500,0))</f>
        <v>56923</v>
      </c>
      <c r="I51">
        <f>INDEX(Releases!AG$2:AG$500,MATCH('CWT Tagcodes long'!B51,Releases!Q$2:Q$500,0))</f>
        <v>199846</v>
      </c>
    </row>
    <row r="52" spans="1:9" x14ac:dyDescent="0.25">
      <c r="A52">
        <f>'CWT Tagcodes'!G$3</f>
        <v>2009</v>
      </c>
      <c r="B52" s="11" t="str">
        <f>'CWT Tagcodes'!G15</f>
        <v>180986</v>
      </c>
      <c r="C52" t="s">
        <v>1276</v>
      </c>
      <c r="D52">
        <f>INDEX(Releases!U$2:U$445, MATCH('CWT Tagcodes long'!B52, Releases!Q$2:Q$445,0))</f>
        <v>5.8</v>
      </c>
      <c r="E52" s="34" t="str">
        <f>INDEX(Releases!S$2:S$445,MATCH('CWT Tagcodes long'!B52,Releases!Q$2:Q$445,0))</f>
        <v>20100503</v>
      </c>
      <c r="F52" t="str">
        <f t="shared" si="2"/>
        <v>0503</v>
      </c>
      <c r="G52" s="34">
        <f t="shared" si="3"/>
        <v>124</v>
      </c>
      <c r="H52" s="71">
        <f>INDEX(Releases!AA$2:AA$500,MATCH('CWT Tagcodes long'!B52,Releases!Q$2:Q$500,0))</f>
        <v>29160</v>
      </c>
      <c r="I52">
        <f>INDEX(Releases!AG$2:AG$500,MATCH('CWT Tagcodes long'!B52,Releases!Q$2:Q$500,0))</f>
        <v>107732</v>
      </c>
    </row>
    <row r="53" spans="1:9" x14ac:dyDescent="0.25">
      <c r="A53">
        <f>'CWT Tagcodes'!G$3</f>
        <v>2009</v>
      </c>
      <c r="B53" s="11" t="str">
        <f>'CWT Tagcodes'!G16</f>
        <v>180987</v>
      </c>
      <c r="C53" t="s">
        <v>1276</v>
      </c>
      <c r="D53">
        <f>INDEX(Releases!U$2:U$445, MATCH('CWT Tagcodes long'!B53, Releases!Q$2:Q$445,0))</f>
        <v>5.7</v>
      </c>
      <c r="E53" s="34" t="str">
        <f>INDEX(Releases!S$2:S$445,MATCH('CWT Tagcodes long'!B53,Releases!Q$2:Q$445,0))</f>
        <v>20100505</v>
      </c>
      <c r="F53" t="str">
        <f t="shared" si="2"/>
        <v>0505</v>
      </c>
      <c r="G53" s="34">
        <f t="shared" si="3"/>
        <v>126</v>
      </c>
      <c r="H53" s="71">
        <f>INDEX(Releases!AA$2:AA$500,MATCH('CWT Tagcodes long'!B53,Releases!Q$2:Q$500,0))</f>
        <v>28487</v>
      </c>
      <c r="I53">
        <f>INDEX(Releases!AG$2:AG$500,MATCH('CWT Tagcodes long'!B53,Releases!Q$2:Q$500,0))</f>
        <v>103654</v>
      </c>
    </row>
    <row r="54" spans="1:9" x14ac:dyDescent="0.25">
      <c r="A54">
        <f>'CWT Tagcodes'!G$3</f>
        <v>2009</v>
      </c>
      <c r="B54" s="11" t="str">
        <f>'CWT Tagcodes'!G17</f>
        <v>180988</v>
      </c>
      <c r="C54" t="s">
        <v>1276</v>
      </c>
      <c r="D54">
        <f>INDEX(Releases!U$2:U$445, MATCH('CWT Tagcodes long'!B54, Releases!Q$2:Q$445,0))</f>
        <v>5.6</v>
      </c>
      <c r="E54" s="34" t="str">
        <f>INDEX(Releases!S$2:S$445,MATCH('CWT Tagcodes long'!B54,Releases!Q$2:Q$445,0))</f>
        <v>20100506</v>
      </c>
      <c r="F54" t="str">
        <f t="shared" si="2"/>
        <v>0506</v>
      </c>
      <c r="G54" s="34">
        <f t="shared" si="3"/>
        <v>127</v>
      </c>
      <c r="H54" s="71">
        <f>INDEX(Releases!AA$2:AA$500,MATCH('CWT Tagcodes long'!B54,Releases!Q$2:Q$500,0))</f>
        <v>29775</v>
      </c>
      <c r="I54">
        <f>INDEX(Releases!AG$2:AG$500,MATCH('CWT Tagcodes long'!B54,Releases!Q$2:Q$500,0))</f>
        <v>106473</v>
      </c>
    </row>
    <row r="55" spans="1:9" x14ac:dyDescent="0.25">
      <c r="A55">
        <f>'CWT Tagcodes'!H$3</f>
        <v>2010</v>
      </c>
      <c r="B55" s="11" t="str">
        <f>'CWT Tagcodes'!H4</f>
        <v>181182</v>
      </c>
      <c r="C55" t="s">
        <v>1276</v>
      </c>
      <c r="D55">
        <f>INDEX(Releases!U$2:U$445, MATCH('CWT Tagcodes long'!B55, Releases!Q$2:Q$445,0))</f>
        <v>5.43</v>
      </c>
      <c r="E55" s="34" t="str">
        <f>INDEX(Releases!S$2:S$445,MATCH('CWT Tagcodes long'!B55,Releases!Q$2:Q$445,0))</f>
        <v>20110421</v>
      </c>
      <c r="F55" t="str">
        <f t="shared" si="2"/>
        <v>0421</v>
      </c>
      <c r="G55" s="34">
        <f t="shared" si="3"/>
        <v>112</v>
      </c>
      <c r="H55" s="71">
        <f>INDEX(Releases!AA$2:AA$500,MATCH('CWT Tagcodes long'!B55,Releases!Q$2:Q$500,0))</f>
        <v>29198</v>
      </c>
      <c r="I55">
        <f>INDEX(Releases!AG$2:AG$500,MATCH('CWT Tagcodes long'!B55,Releases!Q$2:Q$500,0))</f>
        <v>137896</v>
      </c>
    </row>
    <row r="56" spans="1:9" x14ac:dyDescent="0.25">
      <c r="A56">
        <f>'CWT Tagcodes'!H$3</f>
        <v>2010</v>
      </c>
      <c r="B56" s="11" t="str">
        <f>'CWT Tagcodes'!H5</f>
        <v>181275</v>
      </c>
      <c r="C56" t="s">
        <v>1276</v>
      </c>
      <c r="D56">
        <f>INDEX(Releases!U$2:U$445, MATCH('CWT Tagcodes long'!B56, Releases!Q$2:Q$445,0))</f>
        <v>5.6</v>
      </c>
      <c r="E56" s="34" t="str">
        <f>INDEX(Releases!S$2:S$445,MATCH('CWT Tagcodes long'!B56,Releases!Q$2:Q$445,0))</f>
        <v>20110504</v>
      </c>
      <c r="F56" t="str">
        <f t="shared" si="2"/>
        <v>0504</v>
      </c>
      <c r="G56" s="34">
        <f t="shared" si="3"/>
        <v>125</v>
      </c>
      <c r="H56" s="71">
        <f>INDEX(Releases!AA$2:AA$500,MATCH('CWT Tagcodes long'!B56,Releases!Q$2:Q$500,0))</f>
        <v>27916</v>
      </c>
      <c r="I56">
        <f>INDEX(Releases!AG$2:AG$500,MATCH('CWT Tagcodes long'!B56,Releases!Q$2:Q$500,0))</f>
        <v>110484</v>
      </c>
    </row>
    <row r="57" spans="1:9" x14ac:dyDescent="0.25">
      <c r="A57">
        <f>'CWT Tagcodes'!H$3</f>
        <v>2010</v>
      </c>
      <c r="B57" s="11" t="str">
        <f>'CWT Tagcodes'!H6</f>
        <v>181276</v>
      </c>
      <c r="C57" t="s">
        <v>1276</v>
      </c>
      <c r="D57">
        <f>INDEX(Releases!U$2:U$445, MATCH('CWT Tagcodes long'!B57, Releases!Q$2:Q$445,0))</f>
        <v>5.6</v>
      </c>
      <c r="E57" s="34" t="str">
        <f>INDEX(Releases!S$2:S$445,MATCH('CWT Tagcodes long'!B57,Releases!Q$2:Q$445,0))</f>
        <v>20110505</v>
      </c>
      <c r="F57" t="str">
        <f t="shared" si="2"/>
        <v>0505</v>
      </c>
      <c r="G57" s="34">
        <f t="shared" si="3"/>
        <v>126</v>
      </c>
      <c r="H57" s="71">
        <f>INDEX(Releases!AA$2:AA$500,MATCH('CWT Tagcodes long'!B57,Releases!Q$2:Q$500,0))</f>
        <v>25152</v>
      </c>
      <c r="I57">
        <f>INDEX(Releases!AG$2:AG$500,MATCH('CWT Tagcodes long'!B57,Releases!Q$2:Q$500,0))</f>
        <v>102629</v>
      </c>
    </row>
    <row r="58" spans="1:9" x14ac:dyDescent="0.25">
      <c r="A58">
        <f>'CWT Tagcodes'!H$3</f>
        <v>2010</v>
      </c>
      <c r="B58" s="11" t="str">
        <f>'CWT Tagcodes'!H7</f>
        <v>181277</v>
      </c>
      <c r="C58" t="s">
        <v>1276</v>
      </c>
      <c r="D58">
        <f>INDEX(Releases!U$2:U$445, MATCH('CWT Tagcodes long'!B58, Releases!Q$2:Q$445,0))</f>
        <v>5.6</v>
      </c>
      <c r="E58" s="34" t="str">
        <f>INDEX(Releases!S$2:S$445,MATCH('CWT Tagcodes long'!B58,Releases!Q$2:Q$445,0))</f>
        <v>20110505</v>
      </c>
      <c r="F58" t="str">
        <f t="shared" si="2"/>
        <v>0505</v>
      </c>
      <c r="G58" s="34">
        <f t="shared" si="3"/>
        <v>126</v>
      </c>
      <c r="H58" s="71">
        <f>INDEX(Releases!AA$2:AA$500,MATCH('CWT Tagcodes long'!B58,Releases!Q$2:Q$500,0))</f>
        <v>28515</v>
      </c>
      <c r="I58">
        <f>INDEX(Releases!AG$2:AG$500,MATCH('CWT Tagcodes long'!B58,Releases!Q$2:Q$500,0))</f>
        <v>114521</v>
      </c>
    </row>
    <row r="59" spans="1:9" x14ac:dyDescent="0.25">
      <c r="A59">
        <f>'CWT Tagcodes'!H$3</f>
        <v>2010</v>
      </c>
      <c r="B59" s="11" t="str">
        <f>'CWT Tagcodes'!H8</f>
        <v>181278</v>
      </c>
      <c r="C59" t="s">
        <v>1276</v>
      </c>
      <c r="D59">
        <f>INDEX(Releases!U$2:U$445, MATCH('CWT Tagcodes long'!B59, Releases!Q$2:Q$445,0))</f>
        <v>5.6</v>
      </c>
      <c r="E59" s="34" t="str">
        <f>INDEX(Releases!S$2:S$445,MATCH('CWT Tagcodes long'!B59,Releases!Q$2:Q$445,0))</f>
        <v>20110505</v>
      </c>
      <c r="F59" t="str">
        <f t="shared" si="2"/>
        <v>0505</v>
      </c>
      <c r="G59" s="34">
        <f t="shared" si="3"/>
        <v>126</v>
      </c>
      <c r="H59" s="71">
        <f>INDEX(Releases!AA$2:AA$500,MATCH('CWT Tagcodes long'!B59,Releases!Q$2:Q$500,0))</f>
        <v>25270</v>
      </c>
      <c r="I59">
        <f>INDEX(Releases!AG$2:AG$500,MATCH('CWT Tagcodes long'!B59,Releases!Q$2:Q$500,0))</f>
        <v>101980</v>
      </c>
    </row>
    <row r="60" spans="1:9" x14ac:dyDescent="0.25">
      <c r="A60">
        <f>'CWT Tagcodes'!H$3</f>
        <v>2010</v>
      </c>
      <c r="B60" s="11" t="str">
        <f>'CWT Tagcodes'!H9</f>
        <v>181388</v>
      </c>
      <c r="C60" t="s">
        <v>1276</v>
      </c>
      <c r="D60">
        <f>INDEX(Releases!U$2:U$445, MATCH('CWT Tagcodes long'!B60, Releases!Q$2:Q$445,0))</f>
        <v>5</v>
      </c>
      <c r="E60" s="34" t="str">
        <f>INDEX(Releases!S$2:S$445,MATCH('CWT Tagcodes long'!B60,Releases!Q$2:Q$445,0))</f>
        <v>20110509</v>
      </c>
      <c r="F60" t="str">
        <f t="shared" si="2"/>
        <v>0509</v>
      </c>
      <c r="G60" s="34">
        <f t="shared" si="3"/>
        <v>130</v>
      </c>
      <c r="H60" s="71">
        <f>INDEX(Releases!AA$2:AA$500,MATCH('CWT Tagcodes long'!B60,Releases!Q$2:Q$500,0))</f>
        <v>54642</v>
      </c>
      <c r="I60">
        <f>INDEX(Releases!AG$2:AG$500,MATCH('CWT Tagcodes long'!B60,Releases!Q$2:Q$500,0))</f>
        <v>210229</v>
      </c>
    </row>
    <row r="61" spans="1:9" x14ac:dyDescent="0.25">
      <c r="A61">
        <f>'CWT Tagcodes'!H$3</f>
        <v>2010</v>
      </c>
      <c r="B61" s="11" t="str">
        <f>'CWT Tagcodes'!H10</f>
        <v>181389</v>
      </c>
      <c r="C61" t="s">
        <v>1276</v>
      </c>
      <c r="D61">
        <f>INDEX(Releases!U$2:U$445, MATCH('CWT Tagcodes long'!B61, Releases!Q$2:Q$445,0))</f>
        <v>5.5</v>
      </c>
      <c r="E61" s="34" t="str">
        <f>INDEX(Releases!S$2:S$445,MATCH('CWT Tagcodes long'!B61,Releases!Q$2:Q$445,0))</f>
        <v>20110509</v>
      </c>
      <c r="F61" t="str">
        <f t="shared" si="2"/>
        <v>0509</v>
      </c>
      <c r="G61" s="34">
        <f t="shared" si="3"/>
        <v>130</v>
      </c>
      <c r="H61" s="71">
        <f>INDEX(Releases!AA$2:AA$500,MATCH('CWT Tagcodes long'!B61,Releases!Q$2:Q$500,0))</f>
        <v>55689</v>
      </c>
      <c r="I61">
        <f>INDEX(Releases!AG$2:AG$500,MATCH('CWT Tagcodes long'!B61,Releases!Q$2:Q$500,0))</f>
        <v>209132</v>
      </c>
    </row>
    <row r="62" spans="1:9" x14ac:dyDescent="0.25">
      <c r="A62">
        <f>'CWT Tagcodes'!H$3</f>
        <v>2010</v>
      </c>
      <c r="B62" s="11" t="str">
        <f>'CWT Tagcodes'!H11</f>
        <v>181390</v>
      </c>
      <c r="C62" t="s">
        <v>1276</v>
      </c>
      <c r="D62">
        <f>INDEX(Releases!U$2:U$445, MATCH('CWT Tagcodes long'!B62, Releases!Q$2:Q$445,0))</f>
        <v>5.4</v>
      </c>
      <c r="E62" s="34" t="str">
        <f>INDEX(Releases!S$2:S$445,MATCH('CWT Tagcodes long'!B62,Releases!Q$2:Q$445,0))</f>
        <v>20110511</v>
      </c>
      <c r="F62" t="str">
        <f t="shared" si="2"/>
        <v>0511</v>
      </c>
      <c r="G62" s="34">
        <f t="shared" si="3"/>
        <v>132</v>
      </c>
      <c r="H62" s="71">
        <f>INDEX(Releases!AA$2:AA$500,MATCH('CWT Tagcodes long'!B62,Releases!Q$2:Q$500,0))</f>
        <v>55887</v>
      </c>
      <c r="I62">
        <f>INDEX(Releases!AG$2:AG$500,MATCH('CWT Tagcodes long'!B62,Releases!Q$2:Q$500,0))</f>
        <v>208815</v>
      </c>
    </row>
    <row r="63" spans="1:9" x14ac:dyDescent="0.25">
      <c r="A63">
        <f>'CWT Tagcodes'!H$3</f>
        <v>2010</v>
      </c>
      <c r="B63" s="11" t="str">
        <f>'CWT Tagcodes'!H12</f>
        <v>181391</v>
      </c>
      <c r="C63" t="s">
        <v>1276</v>
      </c>
      <c r="D63">
        <f>INDEX(Releases!U$2:U$445, MATCH('CWT Tagcodes long'!B63, Releases!Q$2:Q$445,0))</f>
        <v>5.2</v>
      </c>
      <c r="E63" s="34" t="str">
        <f>INDEX(Releases!S$2:S$445,MATCH('CWT Tagcodes long'!B63,Releases!Q$2:Q$445,0))</f>
        <v>20110511</v>
      </c>
      <c r="F63" t="str">
        <f t="shared" si="2"/>
        <v>0511</v>
      </c>
      <c r="G63" s="34">
        <f t="shared" si="3"/>
        <v>132</v>
      </c>
      <c r="H63" s="71">
        <f>INDEX(Releases!AA$2:AA$500,MATCH('CWT Tagcodes long'!B63,Releases!Q$2:Q$500,0))</f>
        <v>55731</v>
      </c>
      <c r="I63">
        <f>INDEX(Releases!AG$2:AG$500,MATCH('CWT Tagcodes long'!B63,Releases!Q$2:Q$500,0))</f>
        <v>202498</v>
      </c>
    </row>
    <row r="64" spans="1:9" x14ac:dyDescent="0.25">
      <c r="A64">
        <f>'CWT Tagcodes'!H$3</f>
        <v>2010</v>
      </c>
      <c r="B64" s="11" t="str">
        <f>'CWT Tagcodes'!H13</f>
        <v>181392</v>
      </c>
      <c r="C64" t="s">
        <v>1276</v>
      </c>
      <c r="D64">
        <f>INDEX(Releases!U$2:U$445, MATCH('CWT Tagcodes long'!B64, Releases!Q$2:Q$445,0))</f>
        <v>5</v>
      </c>
      <c r="E64" s="34" t="str">
        <f>INDEX(Releases!S$2:S$445,MATCH('CWT Tagcodes long'!B64,Releases!Q$2:Q$445,0))</f>
        <v>20110512</v>
      </c>
      <c r="F64" t="str">
        <f t="shared" si="2"/>
        <v>0512</v>
      </c>
      <c r="G64" s="34">
        <f t="shared" si="3"/>
        <v>133</v>
      </c>
      <c r="H64" s="71">
        <f>INDEX(Releases!AA$2:AA$500,MATCH('CWT Tagcodes long'!B64,Releases!Q$2:Q$500,0))</f>
        <v>56269</v>
      </c>
      <c r="I64">
        <f>INDEX(Releases!AG$2:AG$500,MATCH('CWT Tagcodes long'!B64,Releases!Q$2:Q$500,0))</f>
        <v>201418</v>
      </c>
    </row>
    <row r="65" spans="1:9" x14ac:dyDescent="0.25">
      <c r="A65">
        <f>'CWT Tagcodes'!H$3</f>
        <v>2010</v>
      </c>
      <c r="B65" s="11" t="str">
        <f>'CWT Tagcodes'!H14</f>
        <v>181393</v>
      </c>
      <c r="C65" t="s">
        <v>1276</v>
      </c>
      <c r="D65">
        <f>INDEX(Releases!U$2:U$445, MATCH('CWT Tagcodes long'!B65, Releases!Q$2:Q$445,0))</f>
        <v>5.6</v>
      </c>
      <c r="E65" s="34" t="str">
        <f>INDEX(Releases!S$2:S$445,MATCH('CWT Tagcodes long'!B65,Releases!Q$2:Q$445,0))</f>
        <v>20110504</v>
      </c>
      <c r="F65" t="str">
        <f t="shared" si="2"/>
        <v>0504</v>
      </c>
      <c r="G65" s="34">
        <f t="shared" si="3"/>
        <v>125</v>
      </c>
      <c r="H65" s="71">
        <f>INDEX(Releases!AA$2:AA$500,MATCH('CWT Tagcodes long'!B65,Releases!Q$2:Q$500,0))</f>
        <v>51658</v>
      </c>
      <c r="I65">
        <f>INDEX(Releases!AG$2:AG$500,MATCH('CWT Tagcodes long'!B65,Releases!Q$2:Q$500,0))</f>
        <v>204508</v>
      </c>
    </row>
    <row r="66" spans="1:9" x14ac:dyDescent="0.25">
      <c r="A66">
        <f>'CWT Tagcodes'!H$3</f>
        <v>2010</v>
      </c>
      <c r="B66" s="11" t="str">
        <f>'CWT Tagcodes'!H15</f>
        <v>181676</v>
      </c>
      <c r="C66" t="s">
        <v>1276</v>
      </c>
      <c r="D66">
        <f>INDEX(Releases!U$2:U$445, MATCH('CWT Tagcodes long'!B66, Releases!Q$2:Q$445,0))</f>
        <v>5.3</v>
      </c>
      <c r="E66" s="34" t="str">
        <f>INDEX(Releases!S$2:S$445,MATCH('CWT Tagcodes long'!B66,Releases!Q$2:Q$445,0))</f>
        <v>20110502</v>
      </c>
      <c r="F66" t="str">
        <f t="shared" si="2"/>
        <v>0502</v>
      </c>
      <c r="G66" s="34">
        <f t="shared" si="3"/>
        <v>123</v>
      </c>
      <c r="H66" s="71">
        <f>INDEX(Releases!AA$2:AA$500,MATCH('CWT Tagcodes long'!B66,Releases!Q$2:Q$500,0))</f>
        <v>82745</v>
      </c>
      <c r="I66">
        <f>INDEX(Releases!AG$2:AG$500,MATCH('CWT Tagcodes long'!B66,Releases!Q$2:Q$500,0))</f>
        <v>316195</v>
      </c>
    </row>
    <row r="67" spans="1:9" x14ac:dyDescent="0.25">
      <c r="A67">
        <f>'CWT Tagcodes'!H$3</f>
        <v>2010</v>
      </c>
      <c r="B67" s="11" t="str">
        <f>'CWT Tagcodes'!H16</f>
        <v>NOCN1014</v>
      </c>
      <c r="C67" t="s">
        <v>1276</v>
      </c>
      <c r="D67">
        <f>INDEX(Releases!U$2:U$445, MATCH('CWT Tagcodes long'!B67, Releases!Q$2:Q$445,0))</f>
        <v>6.1</v>
      </c>
      <c r="E67" s="34" t="str">
        <f>INDEX(Releases!S$2:S$445,MATCH('CWT Tagcodes long'!B67,Releases!Q$2:Q$445,0))</f>
        <v>20110504</v>
      </c>
      <c r="F67" t="str">
        <f t="shared" si="2"/>
        <v>0504</v>
      </c>
      <c r="G67" s="34">
        <f t="shared" si="3"/>
        <v>125</v>
      </c>
      <c r="H67" s="71">
        <f>INDEX(Releases!AA$2:AA$500,MATCH('CWT Tagcodes long'!B67,Releases!Q$2:Q$500,0))</f>
        <v>0</v>
      </c>
      <c r="I67">
        <f>INDEX(Releases!AG$2:AG$500,MATCH('CWT Tagcodes long'!B67,Releases!Q$2:Q$500,0))</f>
        <v>40172</v>
      </c>
    </row>
    <row r="68" spans="1:9" x14ac:dyDescent="0.25">
      <c r="A68">
        <f>'CWT Tagcodes'!I$3</f>
        <v>2011</v>
      </c>
      <c r="B68" s="11" t="str">
        <f>'CWT Tagcodes'!I4</f>
        <v>181886</v>
      </c>
      <c r="C68" t="s">
        <v>1276</v>
      </c>
      <c r="D68">
        <f>INDEX(Releases!U$2:U$445, MATCH('CWT Tagcodes long'!B68, Releases!Q$2:Q$445,0))</f>
        <v>5.09</v>
      </c>
      <c r="E68" s="34" t="str">
        <f>INDEX(Releases!S$2:S$445,MATCH('CWT Tagcodes long'!B68,Releases!Q$2:Q$445,0))</f>
        <v>20120418</v>
      </c>
      <c r="F68" t="str">
        <f t="shared" si="2"/>
        <v>0418</v>
      </c>
      <c r="G68" s="34">
        <f t="shared" si="3"/>
        <v>109</v>
      </c>
      <c r="H68" s="71">
        <f>INDEX(Releases!AA$2:AA$500,MATCH('CWT Tagcodes long'!B68,Releases!Q$2:Q$500,0))</f>
        <v>24602</v>
      </c>
      <c r="I68">
        <f>INDEX(Releases!AG$2:AG$500,MATCH('CWT Tagcodes long'!B68,Releases!Q$2:Q$500,0))</f>
        <v>170292</v>
      </c>
    </row>
    <row r="69" spans="1:9" x14ac:dyDescent="0.25">
      <c r="A69">
        <f>'CWT Tagcodes'!I$3</f>
        <v>2011</v>
      </c>
      <c r="B69" s="11" t="str">
        <f>'CWT Tagcodes'!I5</f>
        <v>181872</v>
      </c>
      <c r="C69" t="s">
        <v>1276</v>
      </c>
      <c r="D69">
        <f>INDEX(Releases!U$2:U$445, MATCH('CWT Tagcodes long'!B69, Releases!Q$2:Q$445,0))</f>
        <v>5.23</v>
      </c>
      <c r="E69" s="34" t="str">
        <f>INDEX(Releases!S$2:S$445,MATCH('CWT Tagcodes long'!B69,Releases!Q$2:Q$445,0))</f>
        <v>20120502</v>
      </c>
      <c r="F69" t="str">
        <f t="shared" si="2"/>
        <v>0502</v>
      </c>
      <c r="G69" s="34">
        <f t="shared" si="3"/>
        <v>123</v>
      </c>
      <c r="H69" s="71">
        <f>INDEX(Releases!AA$2:AA$500,MATCH('CWT Tagcodes long'!B69,Releases!Q$2:Q$500,0))</f>
        <v>75333</v>
      </c>
      <c r="I69">
        <f>INDEX(Releases!AG$2:AG$500,MATCH('CWT Tagcodes long'!B69,Releases!Q$2:Q$500,0))</f>
        <v>316103</v>
      </c>
    </row>
    <row r="70" spans="1:9" x14ac:dyDescent="0.25">
      <c r="A70">
        <f>'CWT Tagcodes'!I$3</f>
        <v>2011</v>
      </c>
      <c r="B70" s="11" t="str">
        <f>'CWT Tagcodes'!I6</f>
        <v>181873</v>
      </c>
      <c r="C70" t="s">
        <v>1276</v>
      </c>
      <c r="D70">
        <f>INDEX(Releases!U$2:U$445, MATCH('CWT Tagcodes long'!B70, Releases!Q$2:Q$445,0))</f>
        <v>5.36</v>
      </c>
      <c r="E70" s="34" t="str">
        <f>INDEX(Releases!S$2:S$445,MATCH('CWT Tagcodes long'!B70,Releases!Q$2:Q$445,0))</f>
        <v>20120504</v>
      </c>
      <c r="F70" t="str">
        <f t="shared" si="2"/>
        <v>0504</v>
      </c>
      <c r="G70" s="34">
        <f t="shared" si="3"/>
        <v>125</v>
      </c>
      <c r="H70" s="71">
        <f>INDEX(Releases!AA$2:AA$500,MATCH('CWT Tagcodes long'!B70,Releases!Q$2:Q$500,0))</f>
        <v>75493</v>
      </c>
      <c r="I70">
        <f>INDEX(Releases!AG$2:AG$500,MATCH('CWT Tagcodes long'!B70,Releases!Q$2:Q$500,0))</f>
        <v>308470</v>
      </c>
    </row>
    <row r="71" spans="1:9" x14ac:dyDescent="0.25">
      <c r="A71">
        <f>'CWT Tagcodes'!I$3</f>
        <v>2011</v>
      </c>
      <c r="B71" s="11" t="str">
        <f>'CWT Tagcodes'!I7</f>
        <v>182074</v>
      </c>
      <c r="C71" t="s">
        <v>1276</v>
      </c>
      <c r="D71">
        <f>INDEX(Releases!U$2:U$445, MATCH('CWT Tagcodes long'!B71, Releases!Q$2:Q$445,0))</f>
        <v>5.29</v>
      </c>
      <c r="E71" s="34" t="str">
        <f>INDEX(Releases!S$2:S$445,MATCH('CWT Tagcodes long'!B71,Releases!Q$2:Q$445,0))</f>
        <v>20120507</v>
      </c>
      <c r="F71" t="str">
        <f t="shared" si="2"/>
        <v>0507</v>
      </c>
      <c r="G71" s="34">
        <f t="shared" si="3"/>
        <v>128</v>
      </c>
      <c r="H71" s="71">
        <f>INDEX(Releases!AA$2:AA$500,MATCH('CWT Tagcodes long'!B71,Releases!Q$2:Q$500,0))</f>
        <v>45887</v>
      </c>
      <c r="I71">
        <f>INDEX(Releases!AG$2:AG$500,MATCH('CWT Tagcodes long'!B71,Releases!Q$2:Q$500,0))</f>
        <v>199388</v>
      </c>
    </row>
    <row r="72" spans="1:9" x14ac:dyDescent="0.25">
      <c r="A72">
        <f>'CWT Tagcodes'!I$3</f>
        <v>2011</v>
      </c>
      <c r="B72" s="11" t="str">
        <f>'CWT Tagcodes'!I8</f>
        <v>182075</v>
      </c>
      <c r="C72" t="s">
        <v>1276</v>
      </c>
      <c r="D72">
        <f>INDEX(Releases!U$2:U$445, MATCH('CWT Tagcodes long'!B72, Releases!Q$2:Q$445,0))</f>
        <v>5.07</v>
      </c>
      <c r="E72" s="34" t="str">
        <f>INDEX(Releases!S$2:S$445,MATCH('CWT Tagcodes long'!B72,Releases!Q$2:Q$445,0))</f>
        <v>20120507</v>
      </c>
      <c r="F72" t="str">
        <f t="shared" si="2"/>
        <v>0507</v>
      </c>
      <c r="G72" s="34">
        <f t="shared" si="3"/>
        <v>128</v>
      </c>
      <c r="H72" s="71">
        <f>INDEX(Releases!AA$2:AA$500,MATCH('CWT Tagcodes long'!B72,Releases!Q$2:Q$500,0))</f>
        <v>50877</v>
      </c>
      <c r="I72">
        <f>INDEX(Releases!AG$2:AG$500,MATCH('CWT Tagcodes long'!B72,Releases!Q$2:Q$500,0))</f>
        <v>210898</v>
      </c>
    </row>
    <row r="73" spans="1:9" x14ac:dyDescent="0.25">
      <c r="A73">
        <f>'CWT Tagcodes'!I$3</f>
        <v>2011</v>
      </c>
      <c r="B73" s="11" t="str">
        <f>'CWT Tagcodes'!I9</f>
        <v>182076</v>
      </c>
      <c r="C73" t="s">
        <v>1276</v>
      </c>
      <c r="D73">
        <f>INDEX(Releases!U$2:U$445, MATCH('CWT Tagcodes long'!B73, Releases!Q$2:Q$445,0))</f>
        <v>5.19</v>
      </c>
      <c r="E73" s="34" t="str">
        <f>INDEX(Releases!S$2:S$445,MATCH('CWT Tagcodes long'!B73,Releases!Q$2:Q$445,0))</f>
        <v>20120509</v>
      </c>
      <c r="F73" t="str">
        <f t="shared" si="2"/>
        <v>0509</v>
      </c>
      <c r="G73" s="34">
        <f t="shared" si="3"/>
        <v>130</v>
      </c>
      <c r="H73" s="71">
        <f>INDEX(Releases!AA$2:AA$500,MATCH('CWT Tagcodes long'!B73,Releases!Q$2:Q$500,0))</f>
        <v>50015</v>
      </c>
      <c r="I73">
        <f>INDEX(Releases!AG$2:AG$500,MATCH('CWT Tagcodes long'!B73,Releases!Q$2:Q$500,0))</f>
        <v>202067</v>
      </c>
    </row>
    <row r="74" spans="1:9" x14ac:dyDescent="0.25">
      <c r="A74">
        <f>'CWT Tagcodes'!I$3</f>
        <v>2011</v>
      </c>
      <c r="B74" s="11" t="str">
        <f>'CWT Tagcodes'!I10</f>
        <v>182077</v>
      </c>
      <c r="C74" t="s">
        <v>1276</v>
      </c>
      <c r="D74">
        <f>INDEX(Releases!U$2:U$445, MATCH('CWT Tagcodes long'!B74, Releases!Q$2:Q$445,0))</f>
        <v>5.19</v>
      </c>
      <c r="E74" s="34" t="str">
        <f>INDEX(Releases!S$2:S$445,MATCH('CWT Tagcodes long'!B74,Releases!Q$2:Q$445,0))</f>
        <v>20120509</v>
      </c>
      <c r="F74" t="str">
        <f t="shared" si="2"/>
        <v>0509</v>
      </c>
      <c r="G74" s="34">
        <f t="shared" si="3"/>
        <v>130</v>
      </c>
      <c r="H74" s="71">
        <f>INDEX(Releases!AA$2:AA$500,MATCH('CWT Tagcodes long'!B74,Releases!Q$2:Q$500,0))</f>
        <v>50484</v>
      </c>
      <c r="I74">
        <f>INDEX(Releases!AG$2:AG$500,MATCH('CWT Tagcodes long'!B74,Releases!Q$2:Q$500,0))</f>
        <v>207229</v>
      </c>
    </row>
    <row r="75" spans="1:9" x14ac:dyDescent="0.25">
      <c r="A75">
        <f>'CWT Tagcodes'!I$3</f>
        <v>2011</v>
      </c>
      <c r="B75" s="11" t="str">
        <f>'CWT Tagcodes'!I11</f>
        <v>182078</v>
      </c>
      <c r="C75" t="s">
        <v>1276</v>
      </c>
      <c r="D75">
        <f>INDEX(Releases!U$2:U$445, MATCH('CWT Tagcodes long'!B75, Releases!Q$2:Q$445,0))</f>
        <v>5.14</v>
      </c>
      <c r="E75" s="34" t="str">
        <f>INDEX(Releases!S$2:S$445,MATCH('CWT Tagcodes long'!B75,Releases!Q$2:Q$445,0))</f>
        <v>20120511</v>
      </c>
      <c r="F75" t="str">
        <f t="shared" si="2"/>
        <v>0511</v>
      </c>
      <c r="G75" s="34">
        <f t="shared" si="3"/>
        <v>132</v>
      </c>
      <c r="H75" s="71">
        <f>INDEX(Releases!AA$2:AA$500,MATCH('CWT Tagcodes long'!B75,Releases!Q$2:Q$500,0))</f>
        <v>49718</v>
      </c>
      <c r="I75">
        <f>INDEX(Releases!AG$2:AG$500,MATCH('CWT Tagcodes long'!B75,Releases!Q$2:Q$500,0))</f>
        <v>206521</v>
      </c>
    </row>
    <row r="76" spans="1:9" x14ac:dyDescent="0.25">
      <c r="A76">
        <f>'CWT Tagcodes'!I$3</f>
        <v>2011</v>
      </c>
      <c r="B76" s="11" t="str">
        <f>'CWT Tagcodes'!I12</f>
        <v>182079</v>
      </c>
      <c r="C76" t="s">
        <v>1276</v>
      </c>
      <c r="D76">
        <f>INDEX(Releases!U$2:U$445, MATCH('CWT Tagcodes long'!B76, Releases!Q$2:Q$445,0))</f>
        <v>5.0999999999999996</v>
      </c>
      <c r="E76" s="34" t="str">
        <f>INDEX(Releases!S$2:S$445,MATCH('CWT Tagcodes long'!B76,Releases!Q$2:Q$445,0))</f>
        <v>20120430</v>
      </c>
      <c r="F76" t="str">
        <f t="shared" si="2"/>
        <v>0430</v>
      </c>
      <c r="G76" s="34">
        <f t="shared" si="3"/>
        <v>121</v>
      </c>
      <c r="H76" s="71">
        <f>INDEX(Releases!AA$2:AA$500,MATCH('CWT Tagcodes long'!B76,Releases!Q$2:Q$500,0))</f>
        <v>49179</v>
      </c>
      <c r="I76">
        <f>INDEX(Releases!AG$2:AG$500,MATCH('CWT Tagcodes long'!B76,Releases!Q$2:Q$500,0))</f>
        <v>207104</v>
      </c>
    </row>
    <row r="77" spans="1:9" x14ac:dyDescent="0.25">
      <c r="A77">
        <f>'CWT Tagcodes'!I$3</f>
        <v>2011</v>
      </c>
      <c r="B77" s="11" t="str">
        <f>'CWT Tagcodes'!I13</f>
        <v>182282</v>
      </c>
      <c r="C77" t="s">
        <v>1276</v>
      </c>
      <c r="D77">
        <f>INDEX(Releases!U$2:U$445, MATCH('CWT Tagcodes long'!B77, Releases!Q$2:Q$445,0))</f>
        <v>5.0999999999999996</v>
      </c>
      <c r="E77" s="34" t="str">
        <f>INDEX(Releases!S$2:S$445,MATCH('CWT Tagcodes long'!B77,Releases!Q$2:Q$445,0))</f>
        <v>20120430</v>
      </c>
      <c r="F77" t="str">
        <f t="shared" si="2"/>
        <v>0430</v>
      </c>
      <c r="G77" s="34">
        <f t="shared" si="3"/>
        <v>121</v>
      </c>
      <c r="H77" s="71">
        <f>INDEX(Releases!AA$2:AA$500,MATCH('CWT Tagcodes long'!B77,Releases!Q$2:Q$500,0))</f>
        <v>25385</v>
      </c>
      <c r="I77">
        <f>INDEX(Releases!AG$2:AG$500,MATCH('CWT Tagcodes long'!B77,Releases!Q$2:Q$500,0))</f>
        <v>104448</v>
      </c>
    </row>
    <row r="78" spans="1:9" x14ac:dyDescent="0.25">
      <c r="A78">
        <f>'CWT Tagcodes'!J$3</f>
        <v>2012</v>
      </c>
      <c r="B78" s="11" t="str">
        <f>'CWT Tagcodes'!J4</f>
        <v>180964</v>
      </c>
      <c r="C78" t="s">
        <v>1276</v>
      </c>
      <c r="D78">
        <f>INDEX(Releases!U$2:U$445, MATCH('CWT Tagcodes long'!B78, Releases!Q$2:Q$445,0))</f>
        <v>4.46</v>
      </c>
      <c r="E78" s="34" t="str">
        <f>INDEX(Releases!S$2:S$445,MATCH('CWT Tagcodes long'!B78,Releases!Q$2:Q$445,0))</f>
        <v>20130411</v>
      </c>
      <c r="F78" t="str">
        <f t="shared" si="2"/>
        <v>0411</v>
      </c>
      <c r="G78" s="34">
        <f t="shared" si="3"/>
        <v>102</v>
      </c>
      <c r="H78" s="71">
        <f>INDEX(Releases!AA$2:AA$500,MATCH('CWT Tagcodes long'!B78,Releases!Q$2:Q$500,0))</f>
        <v>22920</v>
      </c>
      <c r="I78">
        <f>INDEX(Releases!AG$2:AG$500,MATCH('CWT Tagcodes long'!B78,Releases!Q$2:Q$500,0))</f>
        <v>153579</v>
      </c>
    </row>
    <row r="79" spans="1:9" x14ac:dyDescent="0.25">
      <c r="A79">
        <f>'CWT Tagcodes'!J$3</f>
        <v>2012</v>
      </c>
      <c r="B79" s="11" t="str">
        <f>'CWT Tagcodes'!J5</f>
        <v>181565</v>
      </c>
      <c r="C79" t="s">
        <v>1276</v>
      </c>
      <c r="D79">
        <f>INDEX(Releases!U$2:U$445, MATCH('CWT Tagcodes long'!B79, Releases!Q$2:Q$445,0))</f>
        <v>5.86</v>
      </c>
      <c r="E79" s="34" t="str">
        <f>INDEX(Releases!S$2:S$445,MATCH('CWT Tagcodes long'!B79,Releases!Q$2:Q$445,0))</f>
        <v>20130513</v>
      </c>
      <c r="F79" t="str">
        <f t="shared" si="2"/>
        <v>0513</v>
      </c>
      <c r="G79" s="34">
        <f t="shared" si="3"/>
        <v>134</v>
      </c>
      <c r="H79" s="71">
        <f>INDEX(Releases!AA$2:AA$500,MATCH('CWT Tagcodes long'!B79,Releases!Q$2:Q$500,0))</f>
        <v>55932</v>
      </c>
      <c r="I79">
        <f>INDEX(Releases!AG$2:AG$500,MATCH('CWT Tagcodes long'!B79,Releases!Q$2:Q$500,0))</f>
        <v>196948</v>
      </c>
    </row>
    <row r="80" spans="1:9" x14ac:dyDescent="0.25">
      <c r="A80">
        <f>'CWT Tagcodes'!J$3</f>
        <v>2012</v>
      </c>
      <c r="B80" s="11" t="str">
        <f>'CWT Tagcodes'!J6</f>
        <v>181571</v>
      </c>
      <c r="C80" t="s">
        <v>1276</v>
      </c>
      <c r="D80">
        <f>INDEX(Releases!U$2:U$445, MATCH('CWT Tagcodes long'!B80, Releases!Q$2:Q$445,0))</f>
        <v>5.76</v>
      </c>
      <c r="E80" s="34" t="str">
        <f>INDEX(Releases!S$2:S$445,MATCH('CWT Tagcodes long'!B80,Releases!Q$2:Q$445,0))</f>
        <v>20130509</v>
      </c>
      <c r="F80" t="str">
        <f t="shared" si="2"/>
        <v>0509</v>
      </c>
      <c r="G80" s="34">
        <f t="shared" si="3"/>
        <v>130</v>
      </c>
      <c r="H80" s="71">
        <f>INDEX(Releases!AA$2:AA$500,MATCH('CWT Tagcodes long'!B80,Releases!Q$2:Q$500,0))</f>
        <v>56055</v>
      </c>
      <c r="I80">
        <f>INDEX(Releases!AG$2:AG$500,MATCH('CWT Tagcodes long'!B80,Releases!Q$2:Q$500,0))</f>
        <v>196151</v>
      </c>
    </row>
    <row r="81" spans="1:9" x14ac:dyDescent="0.25">
      <c r="A81">
        <f>'CWT Tagcodes'!J$3</f>
        <v>2012</v>
      </c>
      <c r="B81" s="11" t="str">
        <f>'CWT Tagcodes'!J7</f>
        <v>181572</v>
      </c>
      <c r="C81" t="s">
        <v>1276</v>
      </c>
      <c r="D81">
        <f>INDEX(Releases!U$2:U$445, MATCH('CWT Tagcodes long'!B81, Releases!Q$2:Q$445,0))</f>
        <v>4.97</v>
      </c>
      <c r="E81" s="34" t="str">
        <f>INDEX(Releases!S$2:S$445,MATCH('CWT Tagcodes long'!B81,Releases!Q$2:Q$445,0))</f>
        <v>20130508</v>
      </c>
      <c r="F81" t="str">
        <f t="shared" si="2"/>
        <v>0508</v>
      </c>
      <c r="G81" s="34">
        <f t="shared" si="3"/>
        <v>129</v>
      </c>
      <c r="H81" s="71">
        <f>INDEX(Releases!AA$2:AA$500,MATCH('CWT Tagcodes long'!B81,Releases!Q$2:Q$500,0))</f>
        <v>55923</v>
      </c>
      <c r="I81">
        <f>INDEX(Releases!AG$2:AG$500,MATCH('CWT Tagcodes long'!B81,Releases!Q$2:Q$500,0))</f>
        <v>199708</v>
      </c>
    </row>
    <row r="82" spans="1:9" x14ac:dyDescent="0.25">
      <c r="A82">
        <f>'CWT Tagcodes'!J$3</f>
        <v>2012</v>
      </c>
      <c r="B82" s="11" t="str">
        <f>'CWT Tagcodes'!J8</f>
        <v>181573</v>
      </c>
      <c r="C82" t="s">
        <v>1276</v>
      </c>
      <c r="D82">
        <f>INDEX(Releases!U$2:U$445, MATCH('CWT Tagcodes long'!B82, Releases!Q$2:Q$445,0))</f>
        <v>4.96</v>
      </c>
      <c r="E82" s="34" t="str">
        <f>INDEX(Releases!S$2:S$445,MATCH('CWT Tagcodes long'!B82,Releases!Q$2:Q$445,0))</f>
        <v>20130510</v>
      </c>
      <c r="F82" t="str">
        <f t="shared" si="2"/>
        <v>0510</v>
      </c>
      <c r="G82" s="34">
        <f t="shared" si="3"/>
        <v>131</v>
      </c>
      <c r="H82" s="71">
        <f>INDEX(Releases!AA$2:AA$500,MATCH('CWT Tagcodes long'!B82,Releases!Q$2:Q$500,0))</f>
        <v>56855</v>
      </c>
      <c r="I82">
        <f>INDEX(Releases!AG$2:AG$500,MATCH('CWT Tagcodes long'!B82,Releases!Q$2:Q$500,0))</f>
        <v>197023</v>
      </c>
    </row>
    <row r="83" spans="1:9" x14ac:dyDescent="0.25">
      <c r="A83">
        <f>'CWT Tagcodes'!J$3</f>
        <v>2012</v>
      </c>
      <c r="B83" s="11" t="str">
        <f>'CWT Tagcodes'!J9</f>
        <v>181665</v>
      </c>
      <c r="C83" t="s">
        <v>1276</v>
      </c>
      <c r="D83">
        <f>INDEX(Releases!U$2:U$445, MATCH('CWT Tagcodes long'!B83, Releases!Q$2:Q$445,0))</f>
        <v>5.98</v>
      </c>
      <c r="E83" s="34" t="str">
        <f>INDEX(Releases!S$2:S$445,MATCH('CWT Tagcodes long'!B83,Releases!Q$2:Q$445,0))</f>
        <v>20130508</v>
      </c>
      <c r="F83" t="str">
        <f t="shared" si="2"/>
        <v>0508</v>
      </c>
      <c r="G83" s="34">
        <f t="shared" si="3"/>
        <v>129</v>
      </c>
      <c r="H83" s="71">
        <f>INDEX(Releases!AA$2:AA$500,MATCH('CWT Tagcodes long'!B83,Releases!Q$2:Q$500,0))</f>
        <v>85349</v>
      </c>
      <c r="I83">
        <f>INDEX(Releases!AG$2:AG$500,MATCH('CWT Tagcodes long'!B83,Releases!Q$2:Q$500,0))</f>
        <v>305317</v>
      </c>
    </row>
    <row r="84" spans="1:9" x14ac:dyDescent="0.25">
      <c r="A84">
        <f>'CWT Tagcodes'!J$3</f>
        <v>2012</v>
      </c>
      <c r="B84" s="11" t="str">
        <f>'CWT Tagcodes'!J10</f>
        <v>181674</v>
      </c>
      <c r="C84" t="s">
        <v>1276</v>
      </c>
      <c r="D84">
        <f>INDEX(Releases!U$2:U$445, MATCH('CWT Tagcodes long'!B84, Releases!Q$2:Q$445,0))</f>
        <v>6.17</v>
      </c>
      <c r="E84" s="34" t="str">
        <f>INDEX(Releases!S$2:S$445,MATCH('CWT Tagcodes long'!B84,Releases!Q$2:Q$445,0))</f>
        <v>20130509</v>
      </c>
      <c r="F84" t="str">
        <f t="shared" si="2"/>
        <v>0509</v>
      </c>
      <c r="G84" s="34">
        <f t="shared" si="3"/>
        <v>130</v>
      </c>
      <c r="H84" s="71">
        <f>INDEX(Releases!AA$2:AA$500,MATCH('CWT Tagcodes long'!B84,Releases!Q$2:Q$500,0))</f>
        <v>86290</v>
      </c>
      <c r="I84">
        <f>INDEX(Releases!AG$2:AG$500,MATCH('CWT Tagcodes long'!B84,Releases!Q$2:Q$500,0))</f>
        <v>306687</v>
      </c>
    </row>
    <row r="85" spans="1:9" x14ac:dyDescent="0.25">
      <c r="A85">
        <f>'CWT Tagcodes'!J$3</f>
        <v>2012</v>
      </c>
      <c r="B85" s="11" t="str">
        <f>'CWT Tagcodes'!J11</f>
        <v>182466</v>
      </c>
      <c r="C85" t="s">
        <v>1276</v>
      </c>
      <c r="D85">
        <f>INDEX(Releases!U$2:U$445, MATCH('CWT Tagcodes long'!B85, Releases!Q$2:Q$445,0))</f>
        <v>5.6</v>
      </c>
      <c r="E85" s="34" t="str">
        <f>INDEX(Releases!S$2:S$445,MATCH('CWT Tagcodes long'!B85,Releases!Q$2:Q$445,0))</f>
        <v>20130506</v>
      </c>
      <c r="F85" t="str">
        <f t="shared" si="2"/>
        <v>0506</v>
      </c>
      <c r="G85" s="34">
        <f t="shared" si="3"/>
        <v>127</v>
      </c>
      <c r="H85" s="71">
        <f>INDEX(Releases!AA$2:AA$500,MATCH('CWT Tagcodes long'!B85,Releases!Q$2:Q$500,0))</f>
        <v>84095</v>
      </c>
      <c r="I85">
        <f>INDEX(Releases!AG$2:AG$500,MATCH('CWT Tagcodes long'!B85,Releases!Q$2:Q$500,0))</f>
        <v>302145</v>
      </c>
    </row>
    <row r="86" spans="1:9" x14ac:dyDescent="0.25">
      <c r="A86">
        <f>'CWT Tagcodes'!J$3</f>
        <v>2012</v>
      </c>
      <c r="B86" s="11" t="str">
        <f>'CWT Tagcodes'!J12</f>
        <v>182489</v>
      </c>
      <c r="C86" t="s">
        <v>1276</v>
      </c>
      <c r="D86">
        <f>INDEX(Releases!U$2:U$445, MATCH('CWT Tagcodes long'!B86, Releases!Q$2:Q$445,0))</f>
        <v>5.94</v>
      </c>
      <c r="E86" s="34" t="str">
        <f>INDEX(Releases!S$2:S$445,MATCH('CWT Tagcodes long'!B86,Releases!Q$2:Q$445,0))</f>
        <v>20130513</v>
      </c>
      <c r="F86" t="str">
        <f t="shared" si="2"/>
        <v>0513</v>
      </c>
      <c r="G86" s="34">
        <f t="shared" si="3"/>
        <v>134</v>
      </c>
      <c r="H86" s="71">
        <f>INDEX(Releases!AA$2:AA$500,MATCH('CWT Tagcodes long'!B86,Releases!Q$2:Q$500,0))</f>
        <v>52661</v>
      </c>
      <c r="I86">
        <f>INDEX(Releases!AG$2:AG$500,MATCH('CWT Tagcodes long'!B86,Releases!Q$2:Q$500,0))</f>
        <v>198258</v>
      </c>
    </row>
    <row r="87" spans="1:9" x14ac:dyDescent="0.25">
      <c r="A87">
        <f>'CWT Tagcodes'!K$3</f>
        <v>2013</v>
      </c>
      <c r="B87" s="11" t="str">
        <f>'CWT Tagcodes'!K4</f>
        <v>183567</v>
      </c>
      <c r="C87" t="s">
        <v>1276</v>
      </c>
      <c r="D87">
        <f>INDEX(Releases!U$2:U$445, MATCH('CWT Tagcodes long'!B87, Releases!Q$2:Q$445,0))</f>
        <v>6.52</v>
      </c>
      <c r="E87" s="34" t="str">
        <f>INDEX(Releases!S$2:S$445,MATCH('CWT Tagcodes long'!B87,Releases!Q$2:Q$445,0))</f>
        <v>20140429</v>
      </c>
      <c r="F87" t="str">
        <f t="shared" si="2"/>
        <v>0429</v>
      </c>
      <c r="G87" s="34">
        <f t="shared" si="3"/>
        <v>120</v>
      </c>
      <c r="H87" s="71">
        <f>INDEX(Releases!AA$2:AA$500,MATCH('CWT Tagcodes long'!B87,Releases!Q$2:Q$500,0))</f>
        <v>22309</v>
      </c>
      <c r="I87">
        <f>INDEX(Releases!AG$2:AG$500,MATCH('CWT Tagcodes long'!B87,Releases!Q$2:Q$500,0))</f>
        <v>201563</v>
      </c>
    </row>
    <row r="88" spans="1:9" x14ac:dyDescent="0.25">
      <c r="A88">
        <f>'CWT Tagcodes'!K$3</f>
        <v>2013</v>
      </c>
      <c r="B88" s="11" t="str">
        <f>'CWT Tagcodes'!K5</f>
        <v>180693</v>
      </c>
      <c r="C88" t="s">
        <v>1276</v>
      </c>
      <c r="D88">
        <f>INDEX(Releases!U$2:U$445, MATCH('CWT Tagcodes long'!B88, Releases!Q$2:Q$445,0))</f>
        <v>5.79</v>
      </c>
      <c r="E88" s="34" t="str">
        <f>INDEX(Releases!S$2:S$445,MATCH('CWT Tagcodes long'!B88,Releases!Q$2:Q$445,0))</f>
        <v>20140506</v>
      </c>
      <c r="F88" t="str">
        <f t="shared" si="2"/>
        <v>0506</v>
      </c>
      <c r="G88" s="34">
        <f t="shared" si="3"/>
        <v>127</v>
      </c>
      <c r="H88" s="71">
        <f>INDEX(Releases!AA$2:AA$500,MATCH('CWT Tagcodes long'!B88,Releases!Q$2:Q$500,0))</f>
        <v>21759</v>
      </c>
      <c r="I88">
        <f>INDEX(Releases!AG$2:AG$500,MATCH('CWT Tagcodes long'!B88,Releases!Q$2:Q$500,0))</f>
        <v>87827</v>
      </c>
    </row>
    <row r="89" spans="1:9" x14ac:dyDescent="0.25">
      <c r="A89">
        <f>'CWT Tagcodes'!K$3</f>
        <v>2013</v>
      </c>
      <c r="B89" s="11" t="str">
        <f>'CWT Tagcodes'!K6</f>
        <v>180694</v>
      </c>
      <c r="C89" t="s">
        <v>1276</v>
      </c>
      <c r="D89">
        <f>INDEX(Releases!U$2:U$445, MATCH('CWT Tagcodes long'!B89, Releases!Q$2:Q$445,0))</f>
        <v>5.79</v>
      </c>
      <c r="E89" s="34" t="str">
        <f>INDEX(Releases!S$2:S$445,MATCH('CWT Tagcodes long'!B89,Releases!Q$2:Q$445,0))</f>
        <v>20140506</v>
      </c>
      <c r="F89" t="str">
        <f t="shared" ref="F89:F110" si="4">RIGHT(E89, LEN(E89)-4)</f>
        <v>0506</v>
      </c>
      <c r="G89" s="34">
        <f t="shared" ref="G89:G110" si="5">DATE(,LEFT(F89,2),RIGHT(F89,2))</f>
        <v>127</v>
      </c>
      <c r="H89" s="71">
        <f>INDEX(Releases!AA$2:AA$500,MATCH('CWT Tagcodes long'!B89,Releases!Q$2:Q$500,0))</f>
        <v>24643</v>
      </c>
      <c r="I89">
        <f>INDEX(Releases!AG$2:AG$500,MATCH('CWT Tagcodes long'!B89,Releases!Q$2:Q$500,0))</f>
        <v>99043</v>
      </c>
    </row>
    <row r="90" spans="1:9" x14ac:dyDescent="0.25">
      <c r="A90">
        <f>'CWT Tagcodes'!K$3</f>
        <v>2013</v>
      </c>
      <c r="B90" s="11" t="str">
        <f>'CWT Tagcodes'!K7</f>
        <v>182477</v>
      </c>
      <c r="C90" t="s">
        <v>1276</v>
      </c>
      <c r="D90">
        <f>INDEX(Releases!U$2:U$445, MATCH('CWT Tagcodes long'!B90, Releases!Q$2:Q$445,0))</f>
        <v>6.31</v>
      </c>
      <c r="E90" s="34" t="str">
        <f>INDEX(Releases!S$2:S$445,MATCH('CWT Tagcodes long'!B90,Releases!Q$2:Q$445,0))</f>
        <v>20140508</v>
      </c>
      <c r="F90" t="str">
        <f t="shared" si="4"/>
        <v>0508</v>
      </c>
      <c r="G90" s="34">
        <f t="shared" si="5"/>
        <v>129</v>
      </c>
      <c r="H90" s="71">
        <f>INDEX(Releases!AA$2:AA$500,MATCH('CWT Tagcodes long'!B90,Releases!Q$2:Q$500,0))</f>
        <v>30065</v>
      </c>
      <c r="I90">
        <f>INDEX(Releases!AG$2:AG$500,MATCH('CWT Tagcodes long'!B90,Releases!Q$2:Q$500,0))</f>
        <v>125520</v>
      </c>
    </row>
    <row r="91" spans="1:9" x14ac:dyDescent="0.25">
      <c r="A91">
        <f>'CWT Tagcodes'!K$3</f>
        <v>2013</v>
      </c>
      <c r="B91" s="11" t="str">
        <f>'CWT Tagcodes'!K8</f>
        <v>182569</v>
      </c>
      <c r="C91" t="s">
        <v>1276</v>
      </c>
      <c r="D91">
        <f>INDEX(Releases!U$2:U$445, MATCH('CWT Tagcodes long'!B91, Releases!Q$2:Q$445,0))</f>
        <v>6.41</v>
      </c>
      <c r="E91" s="34" t="str">
        <f>INDEX(Releases!S$2:S$445,MATCH('CWT Tagcodes long'!B91,Releases!Q$2:Q$445,0))</f>
        <v>20140512</v>
      </c>
      <c r="F91" t="str">
        <f t="shared" si="4"/>
        <v>0512</v>
      </c>
      <c r="G91" s="34">
        <f t="shared" si="5"/>
        <v>133</v>
      </c>
      <c r="H91" s="71">
        <f>INDEX(Releases!AA$2:AA$500,MATCH('CWT Tagcodes long'!B91,Releases!Q$2:Q$500,0))</f>
        <v>52355</v>
      </c>
      <c r="I91">
        <f>INDEX(Releases!AG$2:AG$500,MATCH('CWT Tagcodes long'!B91,Releases!Q$2:Q$500,0))</f>
        <v>235613</v>
      </c>
    </row>
    <row r="92" spans="1:9" x14ac:dyDescent="0.25">
      <c r="A92">
        <f>'CWT Tagcodes'!K$3</f>
        <v>2013</v>
      </c>
      <c r="B92" s="11" t="str">
        <f>'CWT Tagcodes'!K9</f>
        <v>182570</v>
      </c>
      <c r="C92" t="s">
        <v>1276</v>
      </c>
      <c r="D92">
        <f>INDEX(Releases!U$2:U$445, MATCH('CWT Tagcodes long'!B92, Releases!Q$2:Q$445,0))</f>
        <v>6.29</v>
      </c>
      <c r="E92" s="34" t="str">
        <f>INDEX(Releases!S$2:S$445,MATCH('CWT Tagcodes long'!B92,Releases!Q$2:Q$445,0))</f>
        <v>20140512</v>
      </c>
      <c r="F92" t="str">
        <f t="shared" si="4"/>
        <v>0512</v>
      </c>
      <c r="G92" s="34">
        <f t="shared" si="5"/>
        <v>133</v>
      </c>
      <c r="H92" s="71">
        <f>INDEX(Releases!AA$2:AA$500,MATCH('CWT Tagcodes long'!B92,Releases!Q$2:Q$500,0))</f>
        <v>50237</v>
      </c>
      <c r="I92">
        <f>INDEX(Releases!AG$2:AG$500,MATCH('CWT Tagcodes long'!B92,Releases!Q$2:Q$500,0))</f>
        <v>232992</v>
      </c>
    </row>
    <row r="93" spans="1:9" x14ac:dyDescent="0.25">
      <c r="A93">
        <f>'CWT Tagcodes'!K$3</f>
        <v>2013</v>
      </c>
      <c r="B93" s="11" t="str">
        <f>'CWT Tagcodes'!K10</f>
        <v>182571</v>
      </c>
      <c r="C93" t="s">
        <v>1276</v>
      </c>
      <c r="D93">
        <f>INDEX(Releases!U$2:U$445, MATCH('CWT Tagcodes long'!B93, Releases!Q$2:Q$445,0))</f>
        <v>5.96</v>
      </c>
      <c r="E93" s="34" t="str">
        <f>INDEX(Releases!S$2:S$445,MATCH('CWT Tagcodes long'!B93,Releases!Q$2:Q$445,0))</f>
        <v>20140514</v>
      </c>
      <c r="F93" t="str">
        <f t="shared" si="4"/>
        <v>0514</v>
      </c>
      <c r="G93" s="34">
        <f t="shared" si="5"/>
        <v>135</v>
      </c>
      <c r="H93" s="71">
        <f>INDEX(Releases!AA$2:AA$500,MATCH('CWT Tagcodes long'!B93,Releases!Q$2:Q$500,0))</f>
        <v>49872</v>
      </c>
      <c r="I93">
        <f>INDEX(Releases!AG$2:AG$500,MATCH('CWT Tagcodes long'!B93,Releases!Q$2:Q$500,0))</f>
        <v>234987</v>
      </c>
    </row>
    <row r="94" spans="1:9" x14ac:dyDescent="0.25">
      <c r="A94">
        <f>'CWT Tagcodes'!K$3</f>
        <v>2013</v>
      </c>
      <c r="B94" s="11" t="str">
        <f>'CWT Tagcodes'!K11</f>
        <v>182572</v>
      </c>
      <c r="C94" t="s">
        <v>1276</v>
      </c>
      <c r="D94">
        <f>INDEX(Releases!U$2:U$445, MATCH('CWT Tagcodes long'!B94, Releases!Q$2:Q$445,0))</f>
        <v>5.71</v>
      </c>
      <c r="E94" s="34" t="str">
        <f>INDEX(Releases!S$2:S$445,MATCH('CWT Tagcodes long'!B94,Releases!Q$2:Q$445,0))</f>
        <v>20140514</v>
      </c>
      <c r="F94" t="str">
        <f t="shared" si="4"/>
        <v>0514</v>
      </c>
      <c r="G94" s="34">
        <f t="shared" si="5"/>
        <v>135</v>
      </c>
      <c r="H94" s="71">
        <f>INDEX(Releases!AA$2:AA$500,MATCH('CWT Tagcodes long'!B94,Releases!Q$2:Q$500,0))</f>
        <v>49816</v>
      </c>
      <c r="I94">
        <f>INDEX(Releases!AG$2:AG$500,MATCH('CWT Tagcodes long'!B94,Releases!Q$2:Q$500,0))</f>
        <v>231083</v>
      </c>
    </row>
    <row r="95" spans="1:9" x14ac:dyDescent="0.25">
      <c r="A95">
        <f>'CWT Tagcodes'!K$3</f>
        <v>2013</v>
      </c>
      <c r="B95" s="11" t="str">
        <f>'CWT Tagcodes'!K12</f>
        <v>182573</v>
      </c>
      <c r="C95" t="s">
        <v>1276</v>
      </c>
      <c r="D95">
        <f>INDEX(Releases!U$2:U$445, MATCH('CWT Tagcodes long'!B95, Releases!Q$2:Q$445,0))</f>
        <v>5.31</v>
      </c>
      <c r="E95" s="34" t="str">
        <f>INDEX(Releases!S$2:S$445,MATCH('CWT Tagcodes long'!B95,Releases!Q$2:Q$445,0))</f>
        <v>20140516</v>
      </c>
      <c r="F95" t="str">
        <f t="shared" si="4"/>
        <v>0516</v>
      </c>
      <c r="G95" s="34">
        <f t="shared" si="5"/>
        <v>137</v>
      </c>
      <c r="H95" s="71">
        <f>INDEX(Releases!AA$2:AA$500,MATCH('CWT Tagcodes long'!B95,Releases!Q$2:Q$500,0))</f>
        <v>50164</v>
      </c>
      <c r="I95">
        <f>INDEX(Releases!AG$2:AG$500,MATCH('CWT Tagcodes long'!B95,Releases!Q$2:Q$500,0))</f>
        <v>233837</v>
      </c>
    </row>
    <row r="96" spans="1:9" x14ac:dyDescent="0.25">
      <c r="A96">
        <f>'CWT Tagcodes'!K$3</f>
        <v>2013</v>
      </c>
      <c r="B96" s="11" t="str">
        <f>'CWT Tagcodes'!K13</f>
        <v>182773</v>
      </c>
      <c r="C96" t="s">
        <v>1276</v>
      </c>
      <c r="D96">
        <f>INDEX(Releases!U$2:U$445, MATCH('CWT Tagcodes long'!B96, Releases!Q$2:Q$445,0))</f>
        <v>6.31</v>
      </c>
      <c r="E96" s="34" t="str">
        <f>INDEX(Releases!S$2:S$445,MATCH('CWT Tagcodes long'!B96,Releases!Q$2:Q$445,0))</f>
        <v>20140508</v>
      </c>
      <c r="F96" t="str">
        <f t="shared" si="4"/>
        <v>0508</v>
      </c>
      <c r="G96" s="34">
        <f t="shared" si="5"/>
        <v>129</v>
      </c>
      <c r="H96" s="71">
        <f>INDEX(Releases!AA$2:AA$500,MATCH('CWT Tagcodes long'!B96,Releases!Q$2:Q$500,0))</f>
        <v>50104</v>
      </c>
      <c r="I96">
        <f>INDEX(Releases!AG$2:AG$500,MATCH('CWT Tagcodes long'!B96,Releases!Q$2:Q$500,0))</f>
        <v>209597</v>
      </c>
    </row>
    <row r="97" spans="1:9" x14ac:dyDescent="0.25">
      <c r="A97">
        <f>'CWT Tagcodes'!K$3</f>
        <v>2013</v>
      </c>
      <c r="B97" s="11" t="str">
        <f>'CWT Tagcodes'!K14</f>
        <v>182888</v>
      </c>
      <c r="C97" t="s">
        <v>1276</v>
      </c>
      <c r="D97">
        <f>INDEX(Releases!U$2:U$445, MATCH('CWT Tagcodes long'!B97, Releases!Q$2:Q$445,0))</f>
        <v>6.12</v>
      </c>
      <c r="E97" s="34" t="str">
        <f>INDEX(Releases!S$2:S$445,MATCH('CWT Tagcodes long'!B97,Releases!Q$2:Q$445,0))</f>
        <v>20140507</v>
      </c>
      <c r="F97" t="str">
        <f t="shared" si="4"/>
        <v>0507</v>
      </c>
      <c r="G97" s="34">
        <f t="shared" si="5"/>
        <v>128</v>
      </c>
      <c r="H97" s="71">
        <f>INDEX(Releases!AA$2:AA$500,MATCH('CWT Tagcodes long'!B97,Releases!Q$2:Q$500,0))</f>
        <v>57229</v>
      </c>
      <c r="I97">
        <f>INDEX(Releases!AG$2:AG$500,MATCH('CWT Tagcodes long'!B97,Releases!Q$2:Q$500,0))</f>
        <v>226292</v>
      </c>
    </row>
    <row r="98" spans="1:9" x14ac:dyDescent="0.25">
      <c r="A98">
        <f>'CWT Tagcodes'!K$3</f>
        <v>2013</v>
      </c>
      <c r="B98" s="11" t="str">
        <f>'CWT Tagcodes'!K15</f>
        <v>182894</v>
      </c>
      <c r="C98" t="s">
        <v>1276</v>
      </c>
      <c r="D98">
        <f>INDEX(Releases!U$2:U$445, MATCH('CWT Tagcodes long'!B98, Releases!Q$2:Q$445,0))</f>
        <v>5.79</v>
      </c>
      <c r="E98" s="34" t="str">
        <f>INDEX(Releases!S$2:S$445,MATCH('CWT Tagcodes long'!B98,Releases!Q$2:Q$445,0))</f>
        <v>20140506</v>
      </c>
      <c r="F98" t="str">
        <f t="shared" si="4"/>
        <v>0506</v>
      </c>
      <c r="G98" s="34">
        <f t="shared" si="5"/>
        <v>127</v>
      </c>
      <c r="H98" s="71">
        <f>INDEX(Releases!AA$2:AA$500,MATCH('CWT Tagcodes long'!B98,Releases!Q$2:Q$500,0))</f>
        <v>24032</v>
      </c>
      <c r="I98">
        <f>INDEX(Releases!AG$2:AG$500,MATCH('CWT Tagcodes long'!B98,Releases!Q$2:Q$500,0))</f>
        <v>97019</v>
      </c>
    </row>
    <row r="99" spans="1:9" x14ac:dyDescent="0.25">
      <c r="A99">
        <f>'CWT Tagcodes'!K$3</f>
        <v>2013</v>
      </c>
      <c r="B99" s="11" t="str">
        <f>'CWT Tagcodes'!K16</f>
        <v>182895</v>
      </c>
      <c r="C99" t="s">
        <v>1276</v>
      </c>
      <c r="D99">
        <f>INDEX(Releases!U$2:U$445, MATCH('CWT Tagcodes long'!B99, Releases!Q$2:Q$445,0))</f>
        <v>6.12</v>
      </c>
      <c r="E99" s="34" t="str">
        <f>INDEX(Releases!S$2:S$445,MATCH('CWT Tagcodes long'!B99,Releases!Q$2:Q$445,0))</f>
        <v>20140507</v>
      </c>
      <c r="F99" t="str">
        <f t="shared" si="4"/>
        <v>0507</v>
      </c>
      <c r="G99" s="34">
        <f t="shared" si="5"/>
        <v>128</v>
      </c>
      <c r="H99" s="71">
        <f>INDEX(Releases!AA$2:AA$500,MATCH('CWT Tagcodes long'!B99,Releases!Q$2:Q$500,0))</f>
        <v>28158</v>
      </c>
      <c r="I99">
        <f>INDEX(Releases!AG$2:AG$500,MATCH('CWT Tagcodes long'!B99,Releases!Q$2:Q$500,0))</f>
        <v>110567</v>
      </c>
    </row>
    <row r="100" spans="1:9" x14ac:dyDescent="0.25">
      <c r="A100">
        <f>'CWT Tagcodes'!O$3</f>
        <v>2017</v>
      </c>
      <c r="B100" s="11" t="str">
        <f>'CWT Tagcodes'!O4</f>
        <v>181598</v>
      </c>
      <c r="C100" t="s">
        <v>1276</v>
      </c>
      <c r="D100">
        <f>INDEX(Releases!U$2:U$445, MATCH('CWT Tagcodes long'!B100, Releases!Q$2:Q$445,0))</f>
        <v>5.65</v>
      </c>
      <c r="E100" s="34" t="str">
        <f>INDEX(Releases!S$2:S$445,MATCH('CWT Tagcodes long'!B100,Releases!Q$2:Q$445,0))</f>
        <v>20180502</v>
      </c>
      <c r="F100" t="str">
        <f t="shared" si="4"/>
        <v>0502</v>
      </c>
      <c r="G100" s="34">
        <f t="shared" si="5"/>
        <v>123</v>
      </c>
      <c r="H100" s="71">
        <f>INDEX(Releases!AA$2:AA$500,MATCH('CWT Tagcodes long'!B100,Releases!Q$2:Q$500,0))</f>
        <v>74664</v>
      </c>
      <c r="I100">
        <f>INDEX(Releases!AG$2:AG$500,MATCH('CWT Tagcodes long'!B100,Releases!Q$2:Q$500,0))</f>
        <v>330755</v>
      </c>
    </row>
    <row r="101" spans="1:9" x14ac:dyDescent="0.25">
      <c r="A101">
        <f>'CWT Tagcodes'!O$3</f>
        <v>2017</v>
      </c>
      <c r="B101" s="11" t="str">
        <f>'CWT Tagcodes'!O5</f>
        <v>181599</v>
      </c>
      <c r="C101" t="s">
        <v>1276</v>
      </c>
      <c r="D101">
        <f>INDEX(Releases!U$2:U$445, MATCH('CWT Tagcodes long'!B101, Releases!Q$2:Q$445,0))</f>
        <v>5.61</v>
      </c>
      <c r="E101" s="34" t="str">
        <f>INDEX(Releases!S$2:S$445,MATCH('CWT Tagcodes long'!B101,Releases!Q$2:Q$445,0))</f>
        <v>20180502</v>
      </c>
      <c r="F101" t="str">
        <f t="shared" si="4"/>
        <v>0502</v>
      </c>
      <c r="G101" s="34">
        <f t="shared" si="5"/>
        <v>123</v>
      </c>
      <c r="H101" s="71">
        <f>INDEX(Releases!AA$2:AA$500,MATCH('CWT Tagcodes long'!B101,Releases!Q$2:Q$500,0))</f>
        <v>74831</v>
      </c>
      <c r="I101">
        <f>INDEX(Releases!AG$2:AG$500,MATCH('CWT Tagcodes long'!B101,Releases!Q$2:Q$500,0))</f>
        <v>335015</v>
      </c>
    </row>
    <row r="102" spans="1:9" x14ac:dyDescent="0.25">
      <c r="A102">
        <f>'CWT Tagcodes'!O$3</f>
        <v>2017</v>
      </c>
      <c r="B102" s="11" t="str">
        <f>'CWT Tagcodes'!O6</f>
        <v>181664</v>
      </c>
      <c r="C102" t="s">
        <v>1276</v>
      </c>
      <c r="D102">
        <f>INDEX(Releases!U$2:U$445, MATCH('CWT Tagcodes long'!B102, Releases!Q$2:Q$445,0))</f>
        <v>6.24</v>
      </c>
      <c r="E102" s="34" t="str">
        <f>INDEX(Releases!S$2:S$445,MATCH('CWT Tagcodes long'!B102,Releases!Q$2:Q$445,0))</f>
        <v>20180502</v>
      </c>
      <c r="F102" t="str">
        <f t="shared" si="4"/>
        <v>0502</v>
      </c>
      <c r="G102" s="34">
        <f t="shared" si="5"/>
        <v>123</v>
      </c>
      <c r="H102" s="71">
        <f>INDEX(Releases!AA$2:AA$500,MATCH('CWT Tagcodes long'!B102,Releases!Q$2:Q$500,0))</f>
        <v>74969</v>
      </c>
      <c r="I102">
        <f>INDEX(Releases!AG$2:AG$500,MATCH('CWT Tagcodes long'!B102,Releases!Q$2:Q$500,0))</f>
        <v>323325</v>
      </c>
    </row>
    <row r="103" spans="1:9" x14ac:dyDescent="0.25">
      <c r="A103">
        <f>'CWT Tagcodes'!O$3</f>
        <v>2017</v>
      </c>
      <c r="B103" s="11" t="str">
        <f>'CWT Tagcodes'!O7</f>
        <v>183673</v>
      </c>
      <c r="C103" t="s">
        <v>1276</v>
      </c>
      <c r="D103">
        <f>INDEX(Releases!U$2:U$445, MATCH('CWT Tagcodes long'!B103, Releases!Q$2:Q$445,0))</f>
        <v>6.2</v>
      </c>
      <c r="E103" s="34" t="str">
        <f>INDEX(Releases!S$2:S$445,MATCH('CWT Tagcodes long'!B103,Releases!Q$2:Q$445,0))</f>
        <v>20180509</v>
      </c>
      <c r="F103" t="str">
        <f t="shared" si="4"/>
        <v>0509</v>
      </c>
      <c r="G103" s="34">
        <f t="shared" si="5"/>
        <v>130</v>
      </c>
      <c r="H103" s="71">
        <f>INDEX(Releases!AA$2:AA$500,MATCH('CWT Tagcodes long'!B103,Releases!Q$2:Q$500,0))</f>
        <v>64802</v>
      </c>
      <c r="I103">
        <f>INDEX(Releases!AG$2:AG$500,MATCH('CWT Tagcodes long'!B103,Releases!Q$2:Q$500,0))</f>
        <v>212138</v>
      </c>
    </row>
    <row r="104" spans="1:9" x14ac:dyDescent="0.25">
      <c r="A104">
        <f>'CWT Tagcodes'!O$3</f>
        <v>2017</v>
      </c>
      <c r="B104" s="11" t="str">
        <f>'CWT Tagcodes'!O8</f>
        <v>183674</v>
      </c>
      <c r="C104" t="s">
        <v>1276</v>
      </c>
      <c r="D104">
        <f>INDEX(Releases!U$2:U$445, MATCH('CWT Tagcodes long'!B104, Releases!Q$2:Q$445,0))</f>
        <v>6</v>
      </c>
      <c r="E104" s="34" t="str">
        <f>INDEX(Releases!S$2:S$445,MATCH('CWT Tagcodes long'!B104,Releases!Q$2:Q$445,0))</f>
        <v>20180509</v>
      </c>
      <c r="F104" t="str">
        <f t="shared" si="4"/>
        <v>0509</v>
      </c>
      <c r="G104" s="34">
        <f t="shared" si="5"/>
        <v>130</v>
      </c>
      <c r="H104" s="71">
        <f>INDEX(Releases!AA$2:AA$500,MATCH('CWT Tagcodes long'!B104,Releases!Q$2:Q$500,0))</f>
        <v>65076</v>
      </c>
      <c r="I104">
        <f>INDEX(Releases!AG$2:AG$500,MATCH('CWT Tagcodes long'!B104,Releases!Q$2:Q$500,0))</f>
        <v>213481</v>
      </c>
    </row>
    <row r="105" spans="1:9" x14ac:dyDescent="0.25">
      <c r="A105">
        <f>'CWT Tagcodes'!O$3</f>
        <v>2017</v>
      </c>
      <c r="B105" s="11" t="str">
        <f>'CWT Tagcodes'!O9</f>
        <v>184991</v>
      </c>
      <c r="C105" t="s">
        <v>1276</v>
      </c>
      <c r="D105">
        <f>INDEX(Releases!U$2:U$445, MATCH('CWT Tagcodes long'!B105, Releases!Q$2:Q$445,0))</f>
        <v>6.6</v>
      </c>
      <c r="E105" s="34" t="str">
        <f>INDEX(Releases!S$2:S$445,MATCH('CWT Tagcodes long'!B105,Releases!Q$2:Q$445,0))</f>
        <v>20180509</v>
      </c>
      <c r="F105" t="str">
        <f t="shared" si="4"/>
        <v>0509</v>
      </c>
      <c r="G105" s="34">
        <f t="shared" si="5"/>
        <v>130</v>
      </c>
      <c r="H105" s="71">
        <f>INDEX(Releases!AA$2:AA$500,MATCH('CWT Tagcodes long'!B105,Releases!Q$2:Q$500,0))</f>
        <v>32476</v>
      </c>
      <c r="I105">
        <f>INDEX(Releases!AG$2:AG$500,MATCH('CWT Tagcodes long'!B105,Releases!Q$2:Q$500,0))</f>
        <v>106381</v>
      </c>
    </row>
    <row r="106" spans="1:9" x14ac:dyDescent="0.25">
      <c r="A106">
        <f>'CWT Tagcodes'!O$3</f>
        <v>2017</v>
      </c>
      <c r="B106" s="11" t="str">
        <f>'CWT Tagcodes'!O10</f>
        <v>184992</v>
      </c>
      <c r="C106" t="s">
        <v>1276</v>
      </c>
      <c r="D106">
        <f>INDEX(Releases!U$2:U$445, MATCH('CWT Tagcodes long'!B106, Releases!Q$2:Q$445,0))</f>
        <v>6.6</v>
      </c>
      <c r="E106" s="34" t="str">
        <f>INDEX(Releases!S$2:S$445,MATCH('CWT Tagcodes long'!B106,Releases!Q$2:Q$445,0))</f>
        <v>20180509</v>
      </c>
      <c r="F106" t="str">
        <f t="shared" si="4"/>
        <v>0509</v>
      </c>
      <c r="G106" s="34">
        <f t="shared" si="5"/>
        <v>130</v>
      </c>
      <c r="H106" s="71">
        <f>INDEX(Releases!AA$2:AA$500,MATCH('CWT Tagcodes long'!B106,Releases!Q$2:Q$500,0))</f>
        <v>32473</v>
      </c>
      <c r="I106">
        <f>INDEX(Releases!AG$2:AG$500,MATCH('CWT Tagcodes long'!B106,Releases!Q$2:Q$500,0))</f>
        <v>106420</v>
      </c>
    </row>
    <row r="107" spans="1:9" x14ac:dyDescent="0.25">
      <c r="A107">
        <f>'CWT Tagcodes'!O$3</f>
        <v>2017</v>
      </c>
      <c r="B107" s="11" t="str">
        <f>'CWT Tagcodes'!O11</f>
        <v>184993</v>
      </c>
      <c r="C107" t="s">
        <v>1276</v>
      </c>
      <c r="D107">
        <f>INDEX(Releases!U$2:U$445, MATCH('CWT Tagcodes long'!B107, Releases!Q$2:Q$445,0))</f>
        <v>6.2</v>
      </c>
      <c r="E107" s="34" t="str">
        <f>INDEX(Releases!S$2:S$445,MATCH('CWT Tagcodes long'!B107,Releases!Q$2:Q$445,0))</f>
        <v>20180509</v>
      </c>
      <c r="F107" t="str">
        <f t="shared" si="4"/>
        <v>0509</v>
      </c>
      <c r="G107" s="34">
        <f t="shared" si="5"/>
        <v>130</v>
      </c>
      <c r="H107" s="71">
        <f>INDEX(Releases!AA$2:AA$500,MATCH('CWT Tagcodes long'!B107,Releases!Q$2:Q$500,0))</f>
        <v>32500</v>
      </c>
      <c r="I107">
        <f>INDEX(Releases!AG$2:AG$500,MATCH('CWT Tagcodes long'!B107,Releases!Q$2:Q$500,0))</f>
        <v>99937</v>
      </c>
    </row>
    <row r="108" spans="1:9" x14ac:dyDescent="0.25">
      <c r="A108">
        <f>'CWT Tagcodes'!O$3</f>
        <v>2017</v>
      </c>
      <c r="B108" s="11" t="str">
        <f>'CWT Tagcodes'!O12</f>
        <v>184994</v>
      </c>
      <c r="C108" t="s">
        <v>1276</v>
      </c>
      <c r="D108">
        <f>INDEX(Releases!U$2:U$445, MATCH('CWT Tagcodes long'!B108, Releases!Q$2:Q$445,0))</f>
        <v>6.2</v>
      </c>
      <c r="E108" s="34" t="str">
        <f>INDEX(Releases!S$2:S$445,MATCH('CWT Tagcodes long'!B108,Releases!Q$2:Q$445,0))</f>
        <v>20180509</v>
      </c>
      <c r="F108" t="str">
        <f t="shared" si="4"/>
        <v>0509</v>
      </c>
      <c r="G108" s="34">
        <f t="shared" si="5"/>
        <v>130</v>
      </c>
      <c r="H108" s="71">
        <f>INDEX(Releases!AA$2:AA$500,MATCH('CWT Tagcodes long'!B108,Releases!Q$2:Q$500,0))</f>
        <v>32601</v>
      </c>
      <c r="I108">
        <f>INDEX(Releases!AG$2:AG$500,MATCH('CWT Tagcodes long'!B108,Releases!Q$2:Q$500,0))</f>
        <v>100133</v>
      </c>
    </row>
    <row r="109" spans="1:9" x14ac:dyDescent="0.25">
      <c r="A109">
        <f>'CWT Tagcodes'!O$3</f>
        <v>2017</v>
      </c>
      <c r="B109" s="11" t="str">
        <f>'CWT Tagcodes'!O13</f>
        <v>184995</v>
      </c>
      <c r="C109" t="s">
        <v>1276</v>
      </c>
      <c r="D109">
        <f>INDEX(Releases!U$2:U$445, MATCH('CWT Tagcodes long'!B109, Releases!Q$2:Q$445,0))</f>
        <v>4.5999999999999996</v>
      </c>
      <c r="E109" s="34" t="str">
        <f>INDEX(Releases!S$2:S$445,MATCH('CWT Tagcodes long'!B109,Releases!Q$2:Q$445,0))</f>
        <v>20180509</v>
      </c>
      <c r="F109" t="str">
        <f t="shared" si="4"/>
        <v>0509</v>
      </c>
      <c r="G109" s="34">
        <f t="shared" si="5"/>
        <v>130</v>
      </c>
      <c r="H109" s="71">
        <f>INDEX(Releases!AA$2:AA$500,MATCH('CWT Tagcodes long'!B109,Releases!Q$2:Q$500,0))</f>
        <v>32478</v>
      </c>
      <c r="I109">
        <f>INDEX(Releases!AG$2:AG$500,MATCH('CWT Tagcodes long'!B109,Releases!Q$2:Q$500,0))</f>
        <v>108014</v>
      </c>
    </row>
    <row r="110" spans="1:9" x14ac:dyDescent="0.25">
      <c r="A110">
        <f>'CWT Tagcodes'!O$3</f>
        <v>2017</v>
      </c>
      <c r="B110" s="11" t="str">
        <f>'CWT Tagcodes'!O14</f>
        <v>185269</v>
      </c>
      <c r="C110" t="s">
        <v>1276</v>
      </c>
      <c r="D110">
        <f>INDEX(Releases!U$2:U$445, MATCH('CWT Tagcodes long'!B110, Releases!Q$2:Q$445,0))</f>
        <v>4.5999999999999996</v>
      </c>
      <c r="E110" s="34" t="str">
        <f>INDEX(Releases!S$2:S$445,MATCH('CWT Tagcodes long'!B110,Releases!Q$2:Q$445,0))</f>
        <v>20180508</v>
      </c>
      <c r="F110" t="str">
        <f t="shared" si="4"/>
        <v>0508</v>
      </c>
      <c r="G110" s="34">
        <f t="shared" si="5"/>
        <v>129</v>
      </c>
      <c r="H110" s="71">
        <f>INDEX(Releases!AA$2:AA$500,MATCH('CWT Tagcodes long'!B110,Releases!Q$2:Q$500,0))</f>
        <v>32690</v>
      </c>
      <c r="I110">
        <f>INDEX(Releases!AG$2:AG$500,MATCH('CWT Tagcodes long'!B110,Releases!Q$2:Q$500,0))</f>
        <v>108683</v>
      </c>
    </row>
    <row r="111" spans="1:9" x14ac:dyDescent="0.25">
      <c r="A111">
        <f>'CWT Tagcodes'!C$66</f>
        <v>2005</v>
      </c>
      <c r="B111" s="11" t="str">
        <f>'CWT Tagcodes'!C67</f>
        <v>185829</v>
      </c>
      <c r="C111" t="s">
        <v>1277</v>
      </c>
      <c r="D111">
        <f>INDEX(Releases!U$2:U$445, MATCH('CWT Tagcodes long'!B111, Releases!Q$2:Q$445,0))</f>
        <v>6.9</v>
      </c>
      <c r="E111" s="34" t="str">
        <f>INDEX(Releases!S$2:S$445,MATCH('CWT Tagcodes long'!B111,Releases!Q$2:Q$445,0))</f>
        <v>20060503</v>
      </c>
      <c r="F111" t="str">
        <f t="shared" ref="F111:F147" si="6">RIGHT(E111, LEN(E111)-4)</f>
        <v>0503</v>
      </c>
      <c r="G111" s="34">
        <f t="shared" ref="G111:G147" si="7">DATE(,LEFT(F111,2),RIGHT(F111,2))</f>
        <v>124</v>
      </c>
      <c r="H111" s="71">
        <f>INDEX(Releases!AA$2:AA$500,MATCH('CWT Tagcodes long'!B111,Releases!Q$2:Q$500,0))</f>
        <v>25759</v>
      </c>
      <c r="I111">
        <f>INDEX(Releases!AG$2:AG$500,MATCH('CWT Tagcodes long'!B111,Releases!Q$2:Q$500,0))</f>
        <v>478677</v>
      </c>
    </row>
    <row r="112" spans="1:9" x14ac:dyDescent="0.25">
      <c r="A112">
        <f>'CWT Tagcodes'!C$66</f>
        <v>2005</v>
      </c>
      <c r="B112" s="11" t="str">
        <f>'CWT Tagcodes'!C68</f>
        <v>185830</v>
      </c>
      <c r="C112" t="s">
        <v>1277</v>
      </c>
      <c r="D112">
        <f>INDEX(Releases!U$2:U$445, MATCH('CWT Tagcodes long'!B112, Releases!Q$2:Q$445,0))</f>
        <v>7.9</v>
      </c>
      <c r="E112" s="34" t="str">
        <f>INDEX(Releases!S$2:S$445,MATCH('CWT Tagcodes long'!B112,Releases!Q$2:Q$445,0))</f>
        <v>20060504</v>
      </c>
      <c r="F112" t="str">
        <f t="shared" si="6"/>
        <v>0504</v>
      </c>
      <c r="G112" s="34">
        <f t="shared" si="7"/>
        <v>125</v>
      </c>
      <c r="H112" s="71">
        <f>INDEX(Releases!AA$2:AA$500,MATCH('CWT Tagcodes long'!B112,Releases!Q$2:Q$500,0))</f>
        <v>27975</v>
      </c>
      <c r="I112">
        <f>INDEX(Releases!AG$2:AG$500,MATCH('CWT Tagcodes long'!B112,Releases!Q$2:Q$500,0))</f>
        <v>240558</v>
      </c>
    </row>
    <row r="113" spans="1:9" x14ac:dyDescent="0.25">
      <c r="A113">
        <f>'CWT Tagcodes'!C$66</f>
        <v>2005</v>
      </c>
      <c r="B113" s="11" t="str">
        <f>'CWT Tagcodes'!C69</f>
        <v>185831</v>
      </c>
      <c r="C113" t="s">
        <v>1277</v>
      </c>
      <c r="D113">
        <f>INDEX(Releases!U$2:U$445, MATCH('CWT Tagcodes long'!B113, Releases!Q$2:Q$445,0))</f>
        <v>5.7</v>
      </c>
      <c r="E113" s="34" t="str">
        <f>INDEX(Releases!S$2:S$445,MATCH('CWT Tagcodes long'!B113,Releases!Q$2:Q$445,0))</f>
        <v>20060425</v>
      </c>
      <c r="F113" t="str">
        <f t="shared" si="6"/>
        <v>0425</v>
      </c>
      <c r="G113" s="34">
        <f t="shared" si="7"/>
        <v>116</v>
      </c>
      <c r="H113" s="71">
        <f>INDEX(Releases!AA$2:AA$500,MATCH('CWT Tagcodes long'!B113,Releases!Q$2:Q$500,0))</f>
        <v>27308</v>
      </c>
      <c r="I113">
        <f>INDEX(Releases!AG$2:AG$500,MATCH('CWT Tagcodes long'!B113,Releases!Q$2:Q$500,0))</f>
        <v>145878</v>
      </c>
    </row>
    <row r="114" spans="1:9" x14ac:dyDescent="0.25">
      <c r="A114">
        <f>'CWT Tagcodes'!C$66</f>
        <v>2005</v>
      </c>
      <c r="B114" s="11" t="str">
        <f>'CWT Tagcodes'!C70</f>
        <v>185835</v>
      </c>
      <c r="C114" t="s">
        <v>1277</v>
      </c>
      <c r="D114">
        <f>INDEX(Releases!U$2:U$445, MATCH('CWT Tagcodes long'!B114, Releases!Q$2:Q$445,0))</f>
        <v>7.6</v>
      </c>
      <c r="E114" s="34" t="str">
        <f>INDEX(Releases!S$2:S$445,MATCH('CWT Tagcodes long'!B114,Releases!Q$2:Q$445,0))</f>
        <v>20060426</v>
      </c>
      <c r="F114" t="str">
        <f t="shared" si="6"/>
        <v>0426</v>
      </c>
      <c r="G114" s="34">
        <f t="shared" si="7"/>
        <v>117</v>
      </c>
      <c r="H114" s="71">
        <f>INDEX(Releases!AA$2:AA$500,MATCH('CWT Tagcodes long'!B114,Releases!Q$2:Q$500,0))</f>
        <v>27767</v>
      </c>
      <c r="I114">
        <f>INDEX(Releases!AG$2:AG$500,MATCH('CWT Tagcodes long'!B114,Releases!Q$2:Q$500,0))</f>
        <v>202008</v>
      </c>
    </row>
    <row r="115" spans="1:9" x14ac:dyDescent="0.25">
      <c r="A115">
        <f>'CWT Tagcodes'!D$66</f>
        <v>2006</v>
      </c>
      <c r="B115" s="11" t="str">
        <f>'CWT Tagcodes'!D67</f>
        <v>182760</v>
      </c>
      <c r="C115" t="s">
        <v>1277</v>
      </c>
      <c r="D115">
        <f>INDEX(Releases!U$2:U$445, MATCH('CWT Tagcodes long'!B115, Releases!Q$2:Q$445,0))</f>
        <v>6.9</v>
      </c>
      <c r="E115" s="34" t="str">
        <f>INDEX(Releases!S$2:S$445,MATCH('CWT Tagcodes long'!B115,Releases!Q$2:Q$445,0))</f>
        <v>20070427</v>
      </c>
      <c r="F115" t="str">
        <f t="shared" si="6"/>
        <v>0427</v>
      </c>
      <c r="G115" s="34">
        <f t="shared" si="7"/>
        <v>118</v>
      </c>
      <c r="H115" s="71">
        <f>INDEX(Releases!AA$2:AA$500,MATCH('CWT Tagcodes long'!B115,Releases!Q$2:Q$500,0))</f>
        <v>561</v>
      </c>
      <c r="I115">
        <f>INDEX(Releases!AG$2:AG$500,MATCH('CWT Tagcodes long'!B115,Releases!Q$2:Q$500,0))</f>
        <v>8683</v>
      </c>
    </row>
    <row r="116" spans="1:9" x14ac:dyDescent="0.25">
      <c r="A116">
        <f>'CWT Tagcodes'!D$66</f>
        <v>2006</v>
      </c>
      <c r="B116" s="11" t="str">
        <f>'CWT Tagcodes'!D68</f>
        <v>185262</v>
      </c>
      <c r="C116" t="s">
        <v>1277</v>
      </c>
      <c r="D116">
        <f>INDEX(Releases!U$2:U$445, MATCH('CWT Tagcodes long'!B116, Releases!Q$2:Q$445,0))</f>
        <v>7.4</v>
      </c>
      <c r="E116" s="34" t="str">
        <f>INDEX(Releases!S$2:S$445,MATCH('CWT Tagcodes long'!B116,Releases!Q$2:Q$445,0))</f>
        <v>20070427</v>
      </c>
      <c r="F116" t="str">
        <f t="shared" si="6"/>
        <v>0427</v>
      </c>
      <c r="G116" s="34">
        <f t="shared" si="7"/>
        <v>118</v>
      </c>
      <c r="H116" s="71">
        <f>INDEX(Releases!AA$2:AA$500,MATCH('CWT Tagcodes long'!B116,Releases!Q$2:Q$500,0))</f>
        <v>29519</v>
      </c>
      <c r="I116">
        <f>INDEX(Releases!AG$2:AG$500,MATCH('CWT Tagcodes long'!B116,Releases!Q$2:Q$500,0))</f>
        <v>471909</v>
      </c>
    </row>
    <row r="117" spans="1:9" x14ac:dyDescent="0.25">
      <c r="A117">
        <f>'CWT Tagcodes'!D$66</f>
        <v>2006</v>
      </c>
      <c r="B117" s="11" t="str">
        <f>'CWT Tagcodes'!D69</f>
        <v>185307</v>
      </c>
      <c r="C117" t="s">
        <v>1277</v>
      </c>
      <c r="D117">
        <f>INDEX(Releases!U$2:U$445, MATCH('CWT Tagcodes long'!B117, Releases!Q$2:Q$445,0))</f>
        <v>5.6</v>
      </c>
      <c r="E117" s="34" t="str">
        <f>INDEX(Releases!S$2:S$445,MATCH('CWT Tagcodes long'!B117,Releases!Q$2:Q$445,0))</f>
        <v>20070419</v>
      </c>
      <c r="F117" t="str">
        <f t="shared" si="6"/>
        <v>0419</v>
      </c>
      <c r="G117" s="34">
        <f t="shared" si="7"/>
        <v>110</v>
      </c>
      <c r="H117" s="71">
        <f>INDEX(Releases!AA$2:AA$500,MATCH('CWT Tagcodes long'!B117,Releases!Q$2:Q$500,0))</f>
        <v>29175</v>
      </c>
      <c r="I117">
        <f>INDEX(Releases!AG$2:AG$500,MATCH('CWT Tagcodes long'!B117,Releases!Q$2:Q$500,0))</f>
        <v>150255</v>
      </c>
    </row>
    <row r="118" spans="1:9" x14ac:dyDescent="0.25">
      <c r="A118">
        <f>'CWT Tagcodes'!D$66</f>
        <v>2006</v>
      </c>
      <c r="B118" s="11" t="str">
        <f>'CWT Tagcodes'!D70</f>
        <v>185424</v>
      </c>
      <c r="C118" t="s">
        <v>1277</v>
      </c>
      <c r="D118">
        <f>INDEX(Releases!U$2:U$445, MATCH('CWT Tagcodes long'!B118, Releases!Q$2:Q$445,0))</f>
        <v>7.6</v>
      </c>
      <c r="E118" s="34" t="str">
        <f>INDEX(Releases!S$2:S$445,MATCH('CWT Tagcodes long'!B118,Releases!Q$2:Q$445,0))</f>
        <v>20070503</v>
      </c>
      <c r="F118" t="str">
        <f t="shared" si="6"/>
        <v>0503</v>
      </c>
      <c r="G118" s="34">
        <f t="shared" si="7"/>
        <v>124</v>
      </c>
      <c r="H118" s="71">
        <f>INDEX(Releases!AA$2:AA$500,MATCH('CWT Tagcodes long'!B118,Releases!Q$2:Q$500,0))</f>
        <v>28884</v>
      </c>
      <c r="I118">
        <f>INDEX(Releases!AG$2:AG$500,MATCH('CWT Tagcodes long'!B118,Releases!Q$2:Q$500,0))</f>
        <v>237592</v>
      </c>
    </row>
    <row r="119" spans="1:9" x14ac:dyDescent="0.25">
      <c r="A119">
        <f>'CWT Tagcodes'!D$66</f>
        <v>2006</v>
      </c>
      <c r="B119" s="11" t="str">
        <f>'CWT Tagcodes'!D71</f>
        <v>185429</v>
      </c>
      <c r="C119" t="s">
        <v>1277</v>
      </c>
      <c r="D119">
        <f>INDEX(Releases!U$2:U$445, MATCH('CWT Tagcodes long'!B119, Releases!Q$2:Q$445,0))</f>
        <v>6.2</v>
      </c>
      <c r="E119" s="34" t="str">
        <f>INDEX(Releases!S$2:S$445,MATCH('CWT Tagcodes long'!B119,Releases!Q$2:Q$445,0))</f>
        <v>20070424</v>
      </c>
      <c r="F119" t="str">
        <f t="shared" si="6"/>
        <v>0424</v>
      </c>
      <c r="G119" s="34">
        <f t="shared" si="7"/>
        <v>115</v>
      </c>
      <c r="H119" s="71">
        <f>INDEX(Releases!AA$2:AA$500,MATCH('CWT Tagcodes long'!B119,Releases!Q$2:Q$500,0))</f>
        <v>29704</v>
      </c>
      <c r="I119">
        <f>INDEX(Releases!AG$2:AG$500,MATCH('CWT Tagcodes long'!B119,Releases!Q$2:Q$500,0))</f>
        <v>200953</v>
      </c>
    </row>
    <row r="120" spans="1:9" x14ac:dyDescent="0.25">
      <c r="A120">
        <f>'CWT Tagcodes'!E$66</f>
        <v>2007</v>
      </c>
      <c r="B120" s="11" t="str">
        <f>'CWT Tagcodes'!E67</f>
        <v>185748</v>
      </c>
      <c r="C120" t="s">
        <v>1277</v>
      </c>
      <c r="D120">
        <f>INDEX(Releases!U$2:U$445, MATCH('CWT Tagcodes long'!B120, Releases!Q$2:Q$445,0))</f>
        <v>8</v>
      </c>
      <c r="E120" s="34" t="str">
        <f>INDEX(Releases!S$2:S$445,MATCH('CWT Tagcodes long'!B120,Releases!Q$2:Q$445,0))</f>
        <v>20080429</v>
      </c>
      <c r="F120" t="str">
        <f t="shared" si="6"/>
        <v>0429</v>
      </c>
      <c r="G120" s="34">
        <f t="shared" si="7"/>
        <v>120</v>
      </c>
      <c r="H120" s="71">
        <f>INDEX(Releases!AA$2:AA$500,MATCH('CWT Tagcodes long'!B120,Releases!Q$2:Q$500,0))</f>
        <v>28348</v>
      </c>
      <c r="I120">
        <f>INDEX(Releases!AG$2:AG$500,MATCH('CWT Tagcodes long'!B120,Releases!Q$2:Q$500,0))</f>
        <v>499472</v>
      </c>
    </row>
    <row r="121" spans="1:9" x14ac:dyDescent="0.25">
      <c r="A121">
        <f>'CWT Tagcodes'!E$66</f>
        <v>2007</v>
      </c>
      <c r="B121" s="11" t="str">
        <f>'CWT Tagcodes'!E68</f>
        <v>185839</v>
      </c>
      <c r="C121" t="s">
        <v>1277</v>
      </c>
      <c r="D121">
        <f>INDEX(Releases!U$2:U$445, MATCH('CWT Tagcodes long'!B121, Releases!Q$2:Q$445,0))</f>
        <v>7.8</v>
      </c>
      <c r="E121" s="34" t="str">
        <f>INDEX(Releases!S$2:S$445,MATCH('CWT Tagcodes long'!B121,Releases!Q$2:Q$445,0))</f>
        <v>20080501</v>
      </c>
      <c r="F121" t="str">
        <f t="shared" si="6"/>
        <v>0501</v>
      </c>
      <c r="G121" s="34">
        <f t="shared" si="7"/>
        <v>122</v>
      </c>
      <c r="H121" s="71">
        <f>INDEX(Releases!AA$2:AA$500,MATCH('CWT Tagcodes long'!B121,Releases!Q$2:Q$500,0))</f>
        <v>27553</v>
      </c>
      <c r="I121">
        <f>INDEX(Releases!AG$2:AG$500,MATCH('CWT Tagcodes long'!B121,Releases!Q$2:Q$500,0))</f>
        <v>243096</v>
      </c>
    </row>
    <row r="122" spans="1:9" x14ac:dyDescent="0.25">
      <c r="A122">
        <f>'CWT Tagcodes'!E$66</f>
        <v>2007</v>
      </c>
      <c r="B122" s="11" t="str">
        <f>'CWT Tagcodes'!E69</f>
        <v>185840</v>
      </c>
      <c r="C122" t="s">
        <v>1277</v>
      </c>
      <c r="D122">
        <f>INDEX(Releases!U$2:U$445, MATCH('CWT Tagcodes long'!B122, Releases!Q$2:Q$445,0))</f>
        <v>7.2</v>
      </c>
      <c r="E122" s="34" t="str">
        <f>INDEX(Releases!S$2:S$445,MATCH('CWT Tagcodes long'!B122,Releases!Q$2:Q$445,0))</f>
        <v>20080423</v>
      </c>
      <c r="F122" t="str">
        <f t="shared" si="6"/>
        <v>0423</v>
      </c>
      <c r="G122" s="34">
        <f t="shared" si="7"/>
        <v>114</v>
      </c>
      <c r="H122" s="71">
        <f>INDEX(Releases!AA$2:AA$500,MATCH('CWT Tagcodes long'!B122,Releases!Q$2:Q$500,0))</f>
        <v>28818</v>
      </c>
      <c r="I122">
        <f>INDEX(Releases!AG$2:AG$500,MATCH('CWT Tagcodes long'!B122,Releases!Q$2:Q$500,0))</f>
        <v>161703</v>
      </c>
    </row>
    <row r="123" spans="1:9" x14ac:dyDescent="0.25">
      <c r="A123">
        <f>'CWT Tagcodes'!E$66</f>
        <v>2007</v>
      </c>
      <c r="B123" s="11" t="str">
        <f>'CWT Tagcodes'!E70</f>
        <v>185841</v>
      </c>
      <c r="C123" t="s">
        <v>1277</v>
      </c>
      <c r="D123">
        <f>INDEX(Releases!U$2:U$445, MATCH('CWT Tagcodes long'!B123, Releases!Q$2:Q$445,0))</f>
        <v>6.7</v>
      </c>
      <c r="E123" s="34" t="str">
        <f>INDEX(Releases!S$2:S$445,MATCH('CWT Tagcodes long'!B123,Releases!Q$2:Q$445,0))</f>
        <v>20080423</v>
      </c>
      <c r="F123" t="str">
        <f t="shared" si="6"/>
        <v>0423</v>
      </c>
      <c r="G123" s="34">
        <f t="shared" si="7"/>
        <v>114</v>
      </c>
      <c r="H123" s="71">
        <f>INDEX(Releases!AA$2:AA$500,MATCH('CWT Tagcodes long'!B123,Releases!Q$2:Q$500,0))</f>
        <v>28951</v>
      </c>
      <c r="I123">
        <f>INDEX(Releases!AG$2:AG$500,MATCH('CWT Tagcodes long'!B123,Releases!Q$2:Q$500,0))</f>
        <v>198345</v>
      </c>
    </row>
    <row r="124" spans="1:9" x14ac:dyDescent="0.25">
      <c r="A124">
        <f>'CWT Tagcodes'!F$66</f>
        <v>2008</v>
      </c>
      <c r="B124" s="11" t="str">
        <f>'CWT Tagcodes'!F67</f>
        <v>185952</v>
      </c>
      <c r="C124" t="s">
        <v>1277</v>
      </c>
      <c r="D124">
        <f>INDEX(Releases!U$2:U$445, MATCH('CWT Tagcodes long'!B124, Releases!Q$2:Q$445,0))</f>
        <v>6.2</v>
      </c>
      <c r="E124" s="34" t="str">
        <f>INDEX(Releases!S$2:S$445,MATCH('CWT Tagcodes long'!B124,Releases!Q$2:Q$445,0))</f>
        <v>20090429</v>
      </c>
      <c r="F124" t="str">
        <f t="shared" si="6"/>
        <v>0429</v>
      </c>
      <c r="G124" s="34">
        <f t="shared" si="7"/>
        <v>120</v>
      </c>
      <c r="H124" s="71">
        <f>INDEX(Releases!AA$2:AA$500,MATCH('CWT Tagcodes long'!B124,Releases!Q$2:Q$500,0))</f>
        <v>29315</v>
      </c>
      <c r="I124">
        <f>INDEX(Releases!AG$2:AG$500,MATCH('CWT Tagcodes long'!B124,Releases!Q$2:Q$500,0))</f>
        <v>480294</v>
      </c>
    </row>
    <row r="125" spans="1:9" x14ac:dyDescent="0.25">
      <c r="A125">
        <f>'CWT Tagcodes'!F$66</f>
        <v>2008</v>
      </c>
      <c r="B125" s="11" t="str">
        <f>'CWT Tagcodes'!F68</f>
        <v>185953</v>
      </c>
      <c r="C125" t="s">
        <v>1277</v>
      </c>
      <c r="D125">
        <f>INDEX(Releases!U$2:U$445, MATCH('CWT Tagcodes long'!B125, Releases!Q$2:Q$445,0))</f>
        <v>8.3000000000000007</v>
      </c>
      <c r="E125" s="34" t="str">
        <f>INDEX(Releases!S$2:S$445,MATCH('CWT Tagcodes long'!B125,Releases!Q$2:Q$445,0))</f>
        <v>20090505</v>
      </c>
      <c r="F125" t="str">
        <f t="shared" si="6"/>
        <v>0505</v>
      </c>
      <c r="G125" s="34">
        <f t="shared" si="7"/>
        <v>126</v>
      </c>
      <c r="H125" s="71">
        <f>INDEX(Releases!AA$2:AA$500,MATCH('CWT Tagcodes long'!B125,Releases!Q$2:Q$500,0))</f>
        <v>29913</v>
      </c>
      <c r="I125">
        <f>INDEX(Releases!AG$2:AG$500,MATCH('CWT Tagcodes long'!B125,Releases!Q$2:Q$500,0))</f>
        <v>241234</v>
      </c>
    </row>
    <row r="126" spans="1:9" x14ac:dyDescent="0.25">
      <c r="A126">
        <f>'CWT Tagcodes'!F$66</f>
        <v>2008</v>
      </c>
      <c r="B126" s="11" t="str">
        <f>'CWT Tagcodes'!F69</f>
        <v>185954</v>
      </c>
      <c r="C126" t="s">
        <v>1277</v>
      </c>
      <c r="D126">
        <f>INDEX(Releases!U$2:U$445, MATCH('CWT Tagcodes long'!B126, Releases!Q$2:Q$445,0))</f>
        <v>7.2</v>
      </c>
      <c r="E126" s="34" t="str">
        <f>INDEX(Releases!S$2:S$445,MATCH('CWT Tagcodes long'!B126,Releases!Q$2:Q$445,0))</f>
        <v>20090428</v>
      </c>
      <c r="F126" t="str">
        <f t="shared" si="6"/>
        <v>0428</v>
      </c>
      <c r="G126" s="34">
        <f t="shared" si="7"/>
        <v>119</v>
      </c>
      <c r="H126" s="71">
        <f>INDEX(Releases!AA$2:AA$500,MATCH('CWT Tagcodes long'!B126,Releases!Q$2:Q$500,0))</f>
        <v>28865</v>
      </c>
      <c r="I126">
        <f>INDEX(Releases!AG$2:AG$500,MATCH('CWT Tagcodes long'!B126,Releases!Q$2:Q$500,0))</f>
        <v>161948</v>
      </c>
    </row>
    <row r="127" spans="1:9" x14ac:dyDescent="0.25">
      <c r="A127">
        <f>'CWT Tagcodes'!F$66</f>
        <v>2008</v>
      </c>
      <c r="B127" s="11" t="str">
        <f>'CWT Tagcodes'!F70</f>
        <v>185955</v>
      </c>
      <c r="C127" t="s">
        <v>1277</v>
      </c>
      <c r="D127">
        <f>INDEX(Releases!U$2:U$445, MATCH('CWT Tagcodes long'!B127, Releases!Q$2:Q$445,0))</f>
        <v>5.5</v>
      </c>
      <c r="E127" s="34" t="str">
        <f>INDEX(Releases!S$2:S$445,MATCH('CWT Tagcodes long'!B127,Releases!Q$2:Q$445,0))</f>
        <v>20090428</v>
      </c>
      <c r="F127" t="str">
        <f t="shared" si="6"/>
        <v>0428</v>
      </c>
      <c r="G127" s="34">
        <f t="shared" si="7"/>
        <v>119</v>
      </c>
      <c r="H127" s="71">
        <f>INDEX(Releases!AA$2:AA$500,MATCH('CWT Tagcodes long'!B127,Releases!Q$2:Q$500,0))</f>
        <v>29916</v>
      </c>
      <c r="I127">
        <f>INDEX(Releases!AG$2:AG$500,MATCH('CWT Tagcodes long'!B127,Releases!Q$2:Q$500,0))</f>
        <v>186793</v>
      </c>
    </row>
    <row r="128" spans="1:9" x14ac:dyDescent="0.25">
      <c r="A128">
        <f>'CWT Tagcodes'!G$66</f>
        <v>2009</v>
      </c>
      <c r="B128" s="11" t="str">
        <f>'CWT Tagcodes'!G67</f>
        <v>180891</v>
      </c>
      <c r="C128" t="s">
        <v>1277</v>
      </c>
      <c r="D128">
        <f>INDEX(Releases!U$2:U$445, MATCH('CWT Tagcodes long'!B128, Releases!Q$2:Q$445,0))</f>
        <v>8.3000000000000007</v>
      </c>
      <c r="E128" s="34" t="str">
        <f>INDEX(Releases!S$2:S$445,MATCH('CWT Tagcodes long'!B128,Releases!Q$2:Q$445,0))</f>
        <v>20100503</v>
      </c>
      <c r="F128" t="str">
        <f t="shared" si="6"/>
        <v>0503</v>
      </c>
      <c r="G128" s="34">
        <f t="shared" si="7"/>
        <v>124</v>
      </c>
      <c r="H128" s="71">
        <f>INDEX(Releases!AA$2:AA$500,MATCH('CWT Tagcodes long'!B128,Releases!Q$2:Q$500,0))</f>
        <v>28155</v>
      </c>
      <c r="I128">
        <f>INDEX(Releases!AG$2:AG$500,MATCH('CWT Tagcodes long'!B128,Releases!Q$2:Q$500,0))</f>
        <v>477696</v>
      </c>
    </row>
    <row r="129" spans="1:9" x14ac:dyDescent="0.25">
      <c r="A129">
        <f>'CWT Tagcodes'!G$66</f>
        <v>2009</v>
      </c>
      <c r="B129" s="11" t="str">
        <f>'CWT Tagcodes'!G68</f>
        <v>180892</v>
      </c>
      <c r="C129" t="s">
        <v>1277</v>
      </c>
      <c r="D129">
        <f>INDEX(Releases!U$2:U$445, MATCH('CWT Tagcodes long'!B129, Releases!Q$2:Q$445,0))</f>
        <v>7.6</v>
      </c>
      <c r="E129" s="34" t="str">
        <f>INDEX(Releases!S$2:S$445,MATCH('CWT Tagcodes long'!B129,Releases!Q$2:Q$445,0))</f>
        <v>20100504</v>
      </c>
      <c r="F129" t="str">
        <f t="shared" si="6"/>
        <v>0504</v>
      </c>
      <c r="G129" s="34">
        <f t="shared" si="7"/>
        <v>125</v>
      </c>
      <c r="H129" s="71">
        <f>INDEX(Releases!AA$2:AA$500,MATCH('CWT Tagcodes long'!B129,Releases!Q$2:Q$500,0))</f>
        <v>29300</v>
      </c>
      <c r="I129">
        <f>INDEX(Releases!AG$2:AG$500,MATCH('CWT Tagcodes long'!B129,Releases!Q$2:Q$500,0))</f>
        <v>246273</v>
      </c>
    </row>
    <row r="130" spans="1:9" x14ac:dyDescent="0.25">
      <c r="A130">
        <f>'CWT Tagcodes'!G$66</f>
        <v>2009</v>
      </c>
      <c r="B130" s="11" t="str">
        <f>'CWT Tagcodes'!G69</f>
        <v>180985</v>
      </c>
      <c r="C130" t="s">
        <v>1277</v>
      </c>
      <c r="D130">
        <f>INDEX(Releases!U$2:U$445, MATCH('CWT Tagcodes long'!B130, Releases!Q$2:Q$445,0))</f>
        <v>5.8</v>
      </c>
      <c r="E130" s="34" t="str">
        <f>INDEX(Releases!S$2:S$445,MATCH('CWT Tagcodes long'!B130,Releases!Q$2:Q$445,0))</f>
        <v>20100428</v>
      </c>
      <c r="F130" t="str">
        <f t="shared" si="6"/>
        <v>0428</v>
      </c>
      <c r="G130" s="34">
        <f t="shared" si="7"/>
        <v>119</v>
      </c>
      <c r="H130" s="71">
        <f>INDEX(Releases!AA$2:AA$500,MATCH('CWT Tagcodes long'!B130,Releases!Q$2:Q$500,0))</f>
        <v>29567</v>
      </c>
      <c r="I130">
        <f>INDEX(Releases!AG$2:AG$500,MATCH('CWT Tagcodes long'!B130,Releases!Q$2:Q$500,0))</f>
        <v>199142</v>
      </c>
    </row>
    <row r="131" spans="1:9" x14ac:dyDescent="0.25">
      <c r="A131">
        <f>'CWT Tagcodes'!H$66</f>
        <v>2010</v>
      </c>
      <c r="B131" s="11" t="str">
        <f>'CWT Tagcodes'!H67</f>
        <v>181179</v>
      </c>
      <c r="C131" t="s">
        <v>1277</v>
      </c>
      <c r="D131">
        <f>INDEX(Releases!U$2:U$445, MATCH('CWT Tagcodes long'!B131, Releases!Q$2:Q$445,0))</f>
        <v>6.9</v>
      </c>
      <c r="E131" s="34" t="str">
        <f>INDEX(Releases!S$2:S$445,MATCH('CWT Tagcodes long'!B131,Releases!Q$2:Q$445,0))</f>
        <v>20110429</v>
      </c>
      <c r="F131" t="str">
        <f t="shared" si="6"/>
        <v>0429</v>
      </c>
      <c r="G131" s="34">
        <f t="shared" si="7"/>
        <v>120</v>
      </c>
      <c r="H131" s="71">
        <f>INDEX(Releases!AA$2:AA$500,MATCH('CWT Tagcodes long'!B131,Releases!Q$2:Q$500,0))</f>
        <v>28103</v>
      </c>
      <c r="I131">
        <f>INDEX(Releases!AG$2:AG$500,MATCH('CWT Tagcodes long'!B131,Releases!Q$2:Q$500,0))</f>
        <v>478184</v>
      </c>
    </row>
    <row r="132" spans="1:9" x14ac:dyDescent="0.25">
      <c r="A132">
        <f>'CWT Tagcodes'!H$66</f>
        <v>2010</v>
      </c>
      <c r="B132" s="11" t="str">
        <f>'CWT Tagcodes'!H68</f>
        <v>181180</v>
      </c>
      <c r="C132" t="s">
        <v>1277</v>
      </c>
      <c r="D132">
        <f>INDEX(Releases!U$2:U$445, MATCH('CWT Tagcodes long'!B132, Releases!Q$2:Q$445,0))</f>
        <v>7</v>
      </c>
      <c r="E132" s="34" t="str">
        <f>INDEX(Releases!S$2:S$445,MATCH('CWT Tagcodes long'!B132,Releases!Q$2:Q$445,0))</f>
        <v>20110502</v>
      </c>
      <c r="F132" t="str">
        <f t="shared" si="6"/>
        <v>0502</v>
      </c>
      <c r="G132" s="34">
        <f t="shared" si="7"/>
        <v>123</v>
      </c>
      <c r="H132" s="71">
        <f>INDEX(Releases!AA$2:AA$500,MATCH('CWT Tagcodes long'!B132,Releases!Q$2:Q$500,0))</f>
        <v>28954</v>
      </c>
      <c r="I132">
        <f>INDEX(Releases!AG$2:AG$500,MATCH('CWT Tagcodes long'!B132,Releases!Q$2:Q$500,0))</f>
        <v>241583</v>
      </c>
    </row>
    <row r="133" spans="1:9" x14ac:dyDescent="0.25">
      <c r="A133">
        <f>'CWT Tagcodes'!H$66</f>
        <v>2010</v>
      </c>
      <c r="B133" s="11" t="str">
        <f>'CWT Tagcodes'!H69</f>
        <v>181181</v>
      </c>
      <c r="C133" t="s">
        <v>1277</v>
      </c>
      <c r="D133">
        <f>INDEX(Releases!U$2:U$445, MATCH('CWT Tagcodes long'!B133, Releases!Q$2:Q$445,0))</f>
        <v>6.1</v>
      </c>
      <c r="E133" s="34" t="str">
        <f>INDEX(Releases!S$2:S$445,MATCH('CWT Tagcodes long'!B133,Releases!Q$2:Q$445,0))</f>
        <v>20110427</v>
      </c>
      <c r="F133" t="str">
        <f t="shared" si="6"/>
        <v>0427</v>
      </c>
      <c r="G133" s="34">
        <f t="shared" si="7"/>
        <v>118</v>
      </c>
      <c r="H133" s="71">
        <f>INDEX(Releases!AA$2:AA$500,MATCH('CWT Tagcodes long'!B133,Releases!Q$2:Q$500,0))</f>
        <v>29257</v>
      </c>
      <c r="I133">
        <f>INDEX(Releases!AG$2:AG$500,MATCH('CWT Tagcodes long'!B133,Releases!Q$2:Q$500,0))</f>
        <v>165513</v>
      </c>
    </row>
    <row r="134" spans="1:9" x14ac:dyDescent="0.25">
      <c r="A134">
        <f>'CWT Tagcodes'!I$66</f>
        <v>2011</v>
      </c>
      <c r="B134" s="11" t="str">
        <f>'CWT Tagcodes'!I67</f>
        <v>181884</v>
      </c>
      <c r="C134" t="s">
        <v>1277</v>
      </c>
      <c r="D134">
        <f>INDEX(Releases!U$2:U$445, MATCH('CWT Tagcodes long'!B134, Releases!Q$2:Q$445,0))</f>
        <v>7.18</v>
      </c>
      <c r="E134" s="34" t="str">
        <f>INDEX(Releases!S$2:S$445,MATCH('CWT Tagcodes long'!B134,Releases!Q$2:Q$445,0))</f>
        <v>20120427</v>
      </c>
      <c r="F134" t="str">
        <f t="shared" si="6"/>
        <v>0427</v>
      </c>
      <c r="G134" s="34">
        <f t="shared" si="7"/>
        <v>118</v>
      </c>
      <c r="H134" s="71">
        <f>INDEX(Releases!AA$2:AA$500,MATCH('CWT Tagcodes long'!B134,Releases!Q$2:Q$500,0))</f>
        <v>24910</v>
      </c>
      <c r="I134">
        <f>INDEX(Releases!AG$2:AG$500,MATCH('CWT Tagcodes long'!B134,Releases!Q$2:Q$500,0))</f>
        <v>490440</v>
      </c>
    </row>
    <row r="135" spans="1:9" x14ac:dyDescent="0.25">
      <c r="A135">
        <f>'CWT Tagcodes'!I$66</f>
        <v>2011</v>
      </c>
      <c r="B135" s="11" t="str">
        <f>'CWT Tagcodes'!I68</f>
        <v>181885</v>
      </c>
      <c r="C135" t="s">
        <v>1277</v>
      </c>
      <c r="D135">
        <f>INDEX(Releases!U$2:U$445, MATCH('CWT Tagcodes long'!B135, Releases!Q$2:Q$445,0))</f>
        <v>7.37</v>
      </c>
      <c r="E135" s="34" t="str">
        <f>INDEX(Releases!S$2:S$445,MATCH('CWT Tagcodes long'!B135,Releases!Q$2:Q$445,0))</f>
        <v>20120501</v>
      </c>
      <c r="F135" t="str">
        <f t="shared" si="6"/>
        <v>0501</v>
      </c>
      <c r="G135" s="34">
        <f t="shared" si="7"/>
        <v>122</v>
      </c>
      <c r="H135" s="71">
        <f>INDEX(Releases!AA$2:AA$500,MATCH('CWT Tagcodes long'!B135,Releases!Q$2:Q$500,0))</f>
        <v>23768</v>
      </c>
      <c r="I135">
        <f>INDEX(Releases!AG$2:AG$500,MATCH('CWT Tagcodes long'!B135,Releases!Q$2:Q$500,0))</f>
        <v>243584</v>
      </c>
    </row>
    <row r="136" spans="1:9" x14ac:dyDescent="0.25">
      <c r="A136">
        <f>'CWT Tagcodes'!I$66</f>
        <v>2011</v>
      </c>
      <c r="B136" s="11" t="str">
        <f>'CWT Tagcodes'!I69</f>
        <v>181887</v>
      </c>
      <c r="C136" t="s">
        <v>1277</v>
      </c>
      <c r="D136">
        <f>INDEX(Releases!U$2:U$445, MATCH('CWT Tagcodes long'!B136, Releases!Q$2:Q$445,0))</f>
        <v>5.44</v>
      </c>
      <c r="E136" s="34" t="str">
        <f>INDEX(Releases!S$2:S$445,MATCH('CWT Tagcodes long'!B136,Releases!Q$2:Q$445,0))</f>
        <v>20120420</v>
      </c>
      <c r="F136" t="str">
        <f t="shared" si="6"/>
        <v>0420</v>
      </c>
      <c r="G136" s="34">
        <f t="shared" si="7"/>
        <v>111</v>
      </c>
      <c r="H136" s="71">
        <f>INDEX(Releases!AA$2:AA$500,MATCH('CWT Tagcodes long'!B136,Releases!Q$2:Q$500,0))</f>
        <v>24587</v>
      </c>
      <c r="I136">
        <f>INDEX(Releases!AG$2:AG$500,MATCH('CWT Tagcodes long'!B136,Releases!Q$2:Q$500,0))</f>
        <v>166496</v>
      </c>
    </row>
    <row r="137" spans="1:9" x14ac:dyDescent="0.25">
      <c r="A137">
        <f>'CWT Tagcodes'!J$66</f>
        <v>2012</v>
      </c>
      <c r="B137" t="str">
        <f>'CWT Tagcodes'!J67</f>
        <v>182276</v>
      </c>
      <c r="C137" t="s">
        <v>1277</v>
      </c>
      <c r="D137">
        <f>INDEX(Releases!U$2:U$445, MATCH('CWT Tagcodes long'!B137, Releases!Q$2:Q$445,0))</f>
        <v>7.76</v>
      </c>
      <c r="E137" s="34" t="str">
        <f>INDEX(Releases!S$2:S$445,MATCH('CWT Tagcodes long'!B137,Releases!Q$2:Q$445,0))</f>
        <v>20130502</v>
      </c>
      <c r="F137" t="str">
        <f t="shared" si="6"/>
        <v>0502</v>
      </c>
      <c r="G137" s="34">
        <f t="shared" si="7"/>
        <v>123</v>
      </c>
      <c r="H137" s="71">
        <f>INDEX(Releases!AA$2:AA$500,MATCH('CWT Tagcodes long'!B137,Releases!Q$2:Q$500,0))</f>
        <v>22814</v>
      </c>
      <c r="I137">
        <f>INDEX(Releases!AG$2:AG$500,MATCH('CWT Tagcodes long'!B137,Releases!Q$2:Q$500,0))</f>
        <v>240155</v>
      </c>
    </row>
    <row r="138" spans="1:9" x14ac:dyDescent="0.25">
      <c r="A138">
        <f>'CWT Tagcodes'!J$66</f>
        <v>2012</v>
      </c>
      <c r="B138" t="str">
        <f>'CWT Tagcodes'!J68</f>
        <v>182473</v>
      </c>
      <c r="C138" t="s">
        <v>1277</v>
      </c>
      <c r="D138">
        <f>INDEX(Releases!U$2:U$445, MATCH('CWT Tagcodes long'!B138, Releases!Q$2:Q$445,0))</f>
        <v>7.68</v>
      </c>
      <c r="E138" s="34" t="str">
        <f>INDEX(Releases!S$2:S$445,MATCH('CWT Tagcodes long'!B138,Releases!Q$2:Q$445,0))</f>
        <v>20130502</v>
      </c>
      <c r="F138" t="str">
        <f t="shared" si="6"/>
        <v>0502</v>
      </c>
      <c r="G138" s="34">
        <f t="shared" si="7"/>
        <v>123</v>
      </c>
      <c r="H138" s="71">
        <f>INDEX(Releases!AA$2:AA$500,MATCH('CWT Tagcodes long'!B138,Releases!Q$2:Q$500,0))</f>
        <v>22720</v>
      </c>
      <c r="I138">
        <f>INDEX(Releases!AG$2:AG$500,MATCH('CWT Tagcodes long'!B138,Releases!Q$2:Q$500,0))</f>
        <v>237010</v>
      </c>
    </row>
    <row r="139" spans="1:9" x14ac:dyDescent="0.25">
      <c r="A139">
        <f>'CWT Tagcodes'!J$66</f>
        <v>2012</v>
      </c>
      <c r="B139" t="str">
        <f>'CWT Tagcodes'!J69</f>
        <v>182474</v>
      </c>
      <c r="C139" t="s">
        <v>1277</v>
      </c>
      <c r="D139">
        <f>INDEX(Releases!U$2:U$445, MATCH('CWT Tagcodes long'!B139, Releases!Q$2:Q$445,0))</f>
        <v>7.75</v>
      </c>
      <c r="E139" s="34" t="str">
        <f>INDEX(Releases!S$2:S$445,MATCH('CWT Tagcodes long'!B139,Releases!Q$2:Q$445,0))</f>
        <v>20130503</v>
      </c>
      <c r="F139" t="str">
        <f t="shared" si="6"/>
        <v>0503</v>
      </c>
      <c r="G139" s="34">
        <f t="shared" si="7"/>
        <v>124</v>
      </c>
      <c r="H139" s="71">
        <f>INDEX(Releases!AA$2:AA$500,MATCH('CWT Tagcodes long'!B139,Releases!Q$2:Q$500,0))</f>
        <v>22713</v>
      </c>
      <c r="I139">
        <f>INDEX(Releases!AG$2:AG$500,MATCH('CWT Tagcodes long'!B139,Releases!Q$2:Q$500,0))</f>
        <v>231337</v>
      </c>
    </row>
    <row r="140" spans="1:9" x14ac:dyDescent="0.25">
      <c r="A140">
        <f>'CWT Tagcodes'!J$66</f>
        <v>2012</v>
      </c>
      <c r="B140" t="str">
        <f>'CWT Tagcodes'!J70</f>
        <v>186342</v>
      </c>
      <c r="C140" t="s">
        <v>1277</v>
      </c>
      <c r="D140">
        <f>INDEX(Releases!U$2:U$445, MATCH('CWT Tagcodes long'!B140, Releases!Q$2:Q$445,0))</f>
        <v>7.6</v>
      </c>
      <c r="E140" s="34" t="str">
        <f>INDEX(Releases!S$2:S$445,MATCH('CWT Tagcodes long'!B140,Releases!Q$2:Q$445,0))</f>
        <v>20130430</v>
      </c>
      <c r="F140" t="str">
        <f t="shared" si="6"/>
        <v>0430</v>
      </c>
      <c r="G140" s="34">
        <f t="shared" si="7"/>
        <v>121</v>
      </c>
      <c r="H140" s="71">
        <f>INDEX(Releases!AA$2:AA$500,MATCH('CWT Tagcodes long'!B140,Releases!Q$2:Q$500,0))</f>
        <v>22892</v>
      </c>
      <c r="I140">
        <f>INDEX(Releases!AG$2:AG$500,MATCH('CWT Tagcodes long'!B140,Releases!Q$2:Q$500,0))</f>
        <v>154377</v>
      </c>
    </row>
    <row r="141" spans="1:9" x14ac:dyDescent="0.25">
      <c r="A141">
        <f>'CWT Tagcodes'!K$66</f>
        <v>2013</v>
      </c>
      <c r="B141" t="str">
        <f>'CWT Tagcodes'!K67</f>
        <v>183564</v>
      </c>
      <c r="C141" t="s">
        <v>1277</v>
      </c>
      <c r="D141">
        <f>INDEX(Releases!U$2:U$445, MATCH('CWT Tagcodes long'!B141, Releases!Q$2:Q$445,0))</f>
        <v>8.93</v>
      </c>
      <c r="E141" s="34" t="str">
        <f>INDEX(Releases!S$2:S$445,MATCH('CWT Tagcodes long'!B141,Releases!Q$2:Q$445,0))</f>
        <v>20140506</v>
      </c>
      <c r="F141" t="str">
        <f t="shared" si="6"/>
        <v>0506</v>
      </c>
      <c r="G141" s="34">
        <f t="shared" si="7"/>
        <v>127</v>
      </c>
      <c r="H141" s="71">
        <f>INDEX(Releases!AA$2:AA$500,MATCH('CWT Tagcodes long'!B141,Releases!Q$2:Q$500,0))</f>
        <v>21899</v>
      </c>
      <c r="I141">
        <f>INDEX(Releases!AG$2:AG$500,MATCH('CWT Tagcodes long'!B141,Releases!Q$2:Q$500,0))</f>
        <v>219597</v>
      </c>
    </row>
    <row r="142" spans="1:9" x14ac:dyDescent="0.25">
      <c r="A142">
        <f>'CWT Tagcodes'!K$66</f>
        <v>2013</v>
      </c>
      <c r="B142" t="str">
        <f>'CWT Tagcodes'!K68</f>
        <v>183565</v>
      </c>
      <c r="C142" t="s">
        <v>1277</v>
      </c>
      <c r="D142">
        <f>INDEX(Releases!U$2:U$445, MATCH('CWT Tagcodes long'!B142, Releases!Q$2:Q$445,0))</f>
        <v>8.18</v>
      </c>
      <c r="E142" s="34" t="str">
        <f>INDEX(Releases!S$2:S$445,MATCH('CWT Tagcodes long'!B142,Releases!Q$2:Q$445,0))</f>
        <v>20140506</v>
      </c>
      <c r="F142" t="str">
        <f t="shared" si="6"/>
        <v>0506</v>
      </c>
      <c r="G142" s="34">
        <f t="shared" si="7"/>
        <v>127</v>
      </c>
      <c r="H142" s="71">
        <f>INDEX(Releases!AA$2:AA$500,MATCH('CWT Tagcodes long'!B142,Releases!Q$2:Q$500,0))</f>
        <v>22785</v>
      </c>
      <c r="I142">
        <f>INDEX(Releases!AG$2:AG$500,MATCH('CWT Tagcodes long'!B142,Releases!Q$2:Q$500,0))</f>
        <v>239745</v>
      </c>
    </row>
    <row r="143" spans="1:9" x14ac:dyDescent="0.25">
      <c r="A143">
        <f>'CWT Tagcodes'!K$66</f>
        <v>2013</v>
      </c>
      <c r="B143" t="str">
        <f>'CWT Tagcodes'!K69</f>
        <v>183566</v>
      </c>
      <c r="C143" t="s">
        <v>1277</v>
      </c>
      <c r="D143">
        <f>INDEX(Releases!U$2:U$445, MATCH('CWT Tagcodes long'!B143, Releases!Q$2:Q$445,0))</f>
        <v>7.45</v>
      </c>
      <c r="E143" s="34" t="str">
        <f>INDEX(Releases!S$2:S$445,MATCH('CWT Tagcodes long'!B143,Releases!Q$2:Q$445,0))</f>
        <v>20140507</v>
      </c>
      <c r="F143" t="str">
        <f t="shared" si="6"/>
        <v>0507</v>
      </c>
      <c r="G143" s="34">
        <f t="shared" si="7"/>
        <v>128</v>
      </c>
      <c r="H143" s="71">
        <f>INDEX(Releases!AA$2:AA$500,MATCH('CWT Tagcodes long'!B143,Releases!Q$2:Q$500,0))</f>
        <v>22515</v>
      </c>
      <c r="I143">
        <f>INDEX(Releases!AG$2:AG$500,MATCH('CWT Tagcodes long'!B143,Releases!Q$2:Q$500,0))</f>
        <v>228652</v>
      </c>
    </row>
    <row r="144" spans="1:9" x14ac:dyDescent="0.25">
      <c r="A144">
        <f>'CWT Tagcodes'!K$66</f>
        <v>2013</v>
      </c>
      <c r="B144" t="str">
        <f>'CWT Tagcodes'!K70</f>
        <v>183568</v>
      </c>
      <c r="C144" t="s">
        <v>1277</v>
      </c>
      <c r="D144">
        <f>INDEX(Releases!U$2:U$445, MATCH('CWT Tagcodes long'!B144, Releases!Q$2:Q$445,0))</f>
        <v>6.93</v>
      </c>
      <c r="E144" s="34" t="str">
        <f>INDEX(Releases!S$2:S$445,MATCH('CWT Tagcodes long'!B144,Releases!Q$2:Q$445,0))</f>
        <v>20140509</v>
      </c>
      <c r="F144" t="str">
        <f t="shared" si="6"/>
        <v>0509</v>
      </c>
      <c r="G144" s="34">
        <f t="shared" si="7"/>
        <v>130</v>
      </c>
      <c r="H144" s="71">
        <f>INDEX(Releases!AA$2:AA$500,MATCH('CWT Tagcodes long'!B144,Releases!Q$2:Q$500,0))</f>
        <v>22476</v>
      </c>
      <c r="I144">
        <f>INDEX(Releases!AG$2:AG$500,MATCH('CWT Tagcodes long'!B144,Releases!Q$2:Q$500,0))</f>
        <v>189540</v>
      </c>
    </row>
    <row r="145" spans="1:9" x14ac:dyDescent="0.25">
      <c r="A145">
        <f>'CWT Tagcodes'!L$66</f>
        <v>2014</v>
      </c>
      <c r="B145" t="str">
        <f>'CWT Tagcodes'!L67</f>
        <v>183581</v>
      </c>
      <c r="C145" t="s">
        <v>1277</v>
      </c>
      <c r="D145">
        <f>INDEX(Releases!U$2:U$445, MATCH('CWT Tagcodes long'!B145, Releases!Q$2:Q$445,0))</f>
        <v>9.6199999999999992</v>
      </c>
      <c r="E145" s="34" t="str">
        <f>INDEX(Releases!S$2:S$445,MATCH('CWT Tagcodes long'!B145,Releases!Q$2:Q$445,0))</f>
        <v>20150505</v>
      </c>
      <c r="F145" t="str">
        <f t="shared" si="6"/>
        <v>0505</v>
      </c>
      <c r="G145" s="34">
        <f t="shared" si="7"/>
        <v>126</v>
      </c>
      <c r="H145" s="71">
        <f>INDEX(Releases!AA$2:AA$500,MATCH('CWT Tagcodes long'!B145,Releases!Q$2:Q$500,0))</f>
        <v>19526</v>
      </c>
      <c r="I145">
        <f>INDEX(Releases!AG$2:AG$500,MATCH('CWT Tagcodes long'!B145,Releases!Q$2:Q$500,0))</f>
        <v>191612</v>
      </c>
    </row>
    <row r="146" spans="1:9" x14ac:dyDescent="0.25">
      <c r="A146">
        <f>'CWT Tagcodes'!L$66</f>
        <v>2014</v>
      </c>
      <c r="B146" t="str">
        <f>'CWT Tagcodes'!L68</f>
        <v>183582</v>
      </c>
      <c r="C146" t="s">
        <v>1277</v>
      </c>
      <c r="D146">
        <f>INDEX(Releases!U$2:U$445, MATCH('CWT Tagcodes long'!B146, Releases!Q$2:Q$445,0))</f>
        <v>9.39</v>
      </c>
      <c r="E146" s="34" t="str">
        <f>INDEX(Releases!S$2:S$445,MATCH('CWT Tagcodes long'!B146,Releases!Q$2:Q$445,0))</f>
        <v>20150506</v>
      </c>
      <c r="F146" t="str">
        <f t="shared" si="6"/>
        <v>0506</v>
      </c>
      <c r="G146" s="34">
        <f t="shared" si="7"/>
        <v>127</v>
      </c>
      <c r="H146" s="71">
        <f>INDEX(Releases!AA$2:AA$500,MATCH('CWT Tagcodes long'!B146,Releases!Q$2:Q$500,0))</f>
        <v>19322</v>
      </c>
      <c r="I146">
        <f>INDEX(Releases!AG$2:AG$500,MATCH('CWT Tagcodes long'!B146,Releases!Q$2:Q$500,0))</f>
        <v>193715</v>
      </c>
    </row>
    <row r="147" spans="1:9" x14ac:dyDescent="0.25">
      <c r="A147">
        <f>'CWT Tagcodes'!L$66</f>
        <v>2014</v>
      </c>
      <c r="B147" t="str">
        <f>'CWT Tagcodes'!L69</f>
        <v>183583</v>
      </c>
      <c r="C147" t="s">
        <v>1277</v>
      </c>
      <c r="D147">
        <f>INDEX(Releases!U$2:U$445, MATCH('CWT Tagcodes long'!B147, Releases!Q$2:Q$445,0))</f>
        <v>7.37</v>
      </c>
      <c r="E147" s="34" t="str">
        <f>INDEX(Releases!S$2:S$445,MATCH('CWT Tagcodes long'!B147,Releases!Q$2:Q$445,0))</f>
        <v>20150501</v>
      </c>
      <c r="F147" t="str">
        <f t="shared" si="6"/>
        <v>0501</v>
      </c>
      <c r="G147" s="34">
        <f t="shared" si="7"/>
        <v>122</v>
      </c>
      <c r="H147" s="71">
        <f>INDEX(Releases!AA$2:AA$500,MATCH('CWT Tagcodes long'!B147,Releases!Q$2:Q$500,0))</f>
        <v>20146</v>
      </c>
      <c r="I147">
        <f>INDEX(Releases!AG$2:AG$500,MATCH('CWT Tagcodes long'!B147,Releases!Q$2:Q$500,0))</f>
        <v>100080</v>
      </c>
    </row>
    <row r="148" spans="1:9" x14ac:dyDescent="0.25">
      <c r="A148">
        <f>'CWT Tagcodes'!M$66</f>
        <v>2015</v>
      </c>
      <c r="B148" t="str">
        <f>'CWT Tagcodes'!M67</f>
        <v>183767</v>
      </c>
      <c r="C148" t="s">
        <v>1277</v>
      </c>
      <c r="D148">
        <f>INDEX(Releases!U$2:U$445, MATCH('CWT Tagcodes long'!B148, Releases!Q$2:Q$445,0))</f>
        <v>8.5299999999999994</v>
      </c>
      <c r="E148" s="34" t="str">
        <f>INDEX(Releases!S$2:S$445,MATCH('CWT Tagcodes long'!B148,Releases!Q$2:Q$445,0))</f>
        <v>20160503</v>
      </c>
      <c r="F148" t="str">
        <f t="shared" ref="F148:F182" si="8">RIGHT(E148, LEN(E148)-4)</f>
        <v>0503</v>
      </c>
      <c r="G148" s="34">
        <f t="shared" ref="G148:G182" si="9">DATE(,LEFT(F148,2),RIGHT(F148,2))</f>
        <v>124</v>
      </c>
      <c r="H148" s="71">
        <f>INDEX(Releases!AA$2:AA$500,MATCH('CWT Tagcodes long'!B148,Releases!Q$2:Q$500,0))</f>
        <v>19706</v>
      </c>
      <c r="I148">
        <f>INDEX(Releases!AG$2:AG$500,MATCH('CWT Tagcodes long'!B148,Releases!Q$2:Q$500,0))</f>
        <v>224036</v>
      </c>
    </row>
    <row r="149" spans="1:9" x14ac:dyDescent="0.25">
      <c r="A149">
        <f>'CWT Tagcodes'!M$66</f>
        <v>2015</v>
      </c>
      <c r="B149" t="str">
        <f>'CWT Tagcodes'!M68</f>
        <v>183768</v>
      </c>
      <c r="C149" t="s">
        <v>1277</v>
      </c>
      <c r="D149">
        <f>INDEX(Releases!U$2:U$445, MATCH('CWT Tagcodes long'!B149, Releases!Q$2:Q$445,0))</f>
        <v>8.31</v>
      </c>
      <c r="E149" s="34" t="str">
        <f>INDEX(Releases!S$2:S$445,MATCH('CWT Tagcodes long'!B149,Releases!Q$2:Q$445,0))</f>
        <v>20160503</v>
      </c>
      <c r="F149" t="str">
        <f t="shared" si="8"/>
        <v>0503</v>
      </c>
      <c r="G149" s="34">
        <f t="shared" si="9"/>
        <v>124</v>
      </c>
      <c r="H149" s="71">
        <f>INDEX(Releases!AA$2:AA$500,MATCH('CWT Tagcodes long'!B149,Releases!Q$2:Q$500,0))</f>
        <v>19781</v>
      </c>
      <c r="I149">
        <f>INDEX(Releases!AG$2:AG$500,MATCH('CWT Tagcodes long'!B149,Releases!Q$2:Q$500,0))</f>
        <v>223163</v>
      </c>
    </row>
    <row r="150" spans="1:9" x14ac:dyDescent="0.25">
      <c r="A150">
        <f>'CWT Tagcodes'!M$66</f>
        <v>2015</v>
      </c>
      <c r="B150" t="str">
        <f>'CWT Tagcodes'!M69</f>
        <v>183769</v>
      </c>
      <c r="C150" t="s">
        <v>1277</v>
      </c>
      <c r="D150">
        <f>INDEX(Releases!U$2:U$445, MATCH('CWT Tagcodes long'!B150, Releases!Q$2:Q$445,0))</f>
        <v>8.9700000000000006</v>
      </c>
      <c r="E150" s="34" t="str">
        <f>INDEX(Releases!S$2:S$445,MATCH('CWT Tagcodes long'!B150,Releases!Q$2:Q$445,0))</f>
        <v>20160511</v>
      </c>
      <c r="F150" t="str">
        <f t="shared" si="8"/>
        <v>0511</v>
      </c>
      <c r="G150" s="34">
        <f t="shared" si="9"/>
        <v>132</v>
      </c>
      <c r="H150" s="71">
        <f>INDEX(Releases!AA$2:AA$500,MATCH('CWT Tagcodes long'!B150,Releases!Q$2:Q$500,0))</f>
        <v>19789</v>
      </c>
      <c r="I150">
        <f>INDEX(Releases!AG$2:AG$500,MATCH('CWT Tagcodes long'!B150,Releases!Q$2:Q$500,0))</f>
        <v>172354</v>
      </c>
    </row>
    <row r="151" spans="1:9" x14ac:dyDescent="0.25">
      <c r="A151">
        <f>'CWT Tagcodes'!M$66</f>
        <v>2015</v>
      </c>
      <c r="B151" t="str">
        <f>'CWT Tagcodes'!M70</f>
        <v>183770</v>
      </c>
      <c r="C151" t="s">
        <v>1277</v>
      </c>
      <c r="D151">
        <f>INDEX(Releases!U$2:U$445, MATCH('CWT Tagcodes long'!B151, Releases!Q$2:Q$445,0))</f>
        <v>6.62</v>
      </c>
      <c r="E151" s="34" t="str">
        <f>INDEX(Releases!S$2:S$445,MATCH('CWT Tagcodes long'!B151,Releases!Q$2:Q$445,0))</f>
        <v>20160420</v>
      </c>
      <c r="F151" t="str">
        <f t="shared" si="8"/>
        <v>0420</v>
      </c>
      <c r="G151" s="34">
        <f t="shared" si="9"/>
        <v>111</v>
      </c>
      <c r="H151" s="71">
        <f>INDEX(Releases!AA$2:AA$500,MATCH('CWT Tagcodes long'!B151,Releases!Q$2:Q$500,0))</f>
        <v>18382</v>
      </c>
      <c r="I151">
        <f>INDEX(Releases!AG$2:AG$500,MATCH('CWT Tagcodes long'!B151,Releases!Q$2:Q$500,0))</f>
        <v>155043</v>
      </c>
    </row>
    <row r="152" spans="1:9" x14ac:dyDescent="0.25">
      <c r="A152">
        <f>'CWT Tagcodes'!N$66</f>
        <v>2016</v>
      </c>
      <c r="B152" t="str">
        <f>'CWT Tagcodes'!N67</f>
        <v>184467</v>
      </c>
      <c r="C152" t="s">
        <v>1277</v>
      </c>
      <c r="D152">
        <f>INDEX(Releases!U$2:U$445, MATCH('CWT Tagcodes long'!B152, Releases!Q$2:Q$445,0))</f>
        <v>7.77</v>
      </c>
      <c r="E152" s="34" t="str">
        <f>INDEX(Releases!S$2:S$445,MATCH('CWT Tagcodes long'!B152,Releases!Q$2:Q$445,0))</f>
        <v>20170503</v>
      </c>
      <c r="F152" t="str">
        <f t="shared" si="8"/>
        <v>0503</v>
      </c>
      <c r="G152" s="34">
        <f t="shared" si="9"/>
        <v>124</v>
      </c>
      <c r="H152" s="71">
        <f>INDEX(Releases!AA$2:AA$500,MATCH('CWT Tagcodes long'!B152,Releases!Q$2:Q$500,0))</f>
        <v>19764</v>
      </c>
      <c r="I152">
        <f>INDEX(Releases!AG$2:AG$500,MATCH('CWT Tagcodes long'!B152,Releases!Q$2:Q$500,0))</f>
        <v>234475</v>
      </c>
    </row>
    <row r="153" spans="1:9" x14ac:dyDescent="0.25">
      <c r="A153">
        <f>'CWT Tagcodes'!N$66</f>
        <v>2016</v>
      </c>
      <c r="B153" t="str">
        <f>'CWT Tagcodes'!N68</f>
        <v>184468</v>
      </c>
      <c r="C153" t="s">
        <v>1277</v>
      </c>
      <c r="D153">
        <f>INDEX(Releases!U$2:U$445, MATCH('CWT Tagcodes long'!B153, Releases!Q$2:Q$445,0))</f>
        <v>9.4</v>
      </c>
      <c r="E153" s="34" t="str">
        <f>INDEX(Releases!S$2:S$445,MATCH('CWT Tagcodes long'!B153,Releases!Q$2:Q$445,0))</f>
        <v>20170504</v>
      </c>
      <c r="F153" t="str">
        <f t="shared" si="8"/>
        <v>0504</v>
      </c>
      <c r="G153" s="34">
        <f t="shared" si="9"/>
        <v>125</v>
      </c>
      <c r="H153" s="71">
        <f>INDEX(Releases!AA$2:AA$500,MATCH('CWT Tagcodes long'!B153,Releases!Q$2:Q$500,0))</f>
        <v>19764</v>
      </c>
      <c r="I153">
        <f>INDEX(Releases!AG$2:AG$500,MATCH('CWT Tagcodes long'!B153,Releases!Q$2:Q$500,0))</f>
        <v>230330</v>
      </c>
    </row>
    <row r="154" spans="1:9" x14ac:dyDescent="0.25">
      <c r="A154">
        <f>'CWT Tagcodes'!N$66</f>
        <v>2016</v>
      </c>
      <c r="B154" t="str">
        <f>'CWT Tagcodes'!N69</f>
        <v>184469</v>
      </c>
      <c r="C154" t="s">
        <v>1277</v>
      </c>
      <c r="D154">
        <f>INDEX(Releases!U$2:U$445, MATCH('CWT Tagcodes long'!B154, Releases!Q$2:Q$445,0))</f>
        <v>6.72</v>
      </c>
      <c r="E154" s="34" t="str">
        <f>INDEX(Releases!S$2:S$445,MATCH('CWT Tagcodes long'!B154,Releases!Q$2:Q$445,0))</f>
        <v>20170424</v>
      </c>
      <c r="F154" t="str">
        <f t="shared" si="8"/>
        <v>0424</v>
      </c>
      <c r="G154" s="34">
        <f t="shared" si="9"/>
        <v>115</v>
      </c>
      <c r="H154" s="71">
        <f>INDEX(Releases!AA$2:AA$500,MATCH('CWT Tagcodes long'!B154,Releases!Q$2:Q$500,0))</f>
        <v>19817</v>
      </c>
      <c r="I154">
        <f>INDEX(Releases!AG$2:AG$500,MATCH('CWT Tagcodes long'!B154,Releases!Q$2:Q$500,0))</f>
        <v>158782</v>
      </c>
    </row>
    <row r="155" spans="1:9" x14ac:dyDescent="0.25">
      <c r="A155">
        <f>'CWT Tagcodes'!O$66</f>
        <v>2017</v>
      </c>
      <c r="B155" t="str">
        <f>'CWT Tagcodes'!O67</f>
        <v>184874</v>
      </c>
      <c r="C155" t="s">
        <v>1277</v>
      </c>
      <c r="D155">
        <f>INDEX(Releases!U$2:U$445, MATCH('CWT Tagcodes long'!B155, Releases!Q$2:Q$445,0))</f>
        <v>8.4</v>
      </c>
      <c r="E155" s="34" t="str">
        <f>INDEX(Releases!S$2:S$445,MATCH('CWT Tagcodes long'!B155,Releases!Q$2:Q$445,0))</f>
        <v>20180501</v>
      </c>
      <c r="F155" t="str">
        <f t="shared" si="8"/>
        <v>0501</v>
      </c>
      <c r="G155" s="34">
        <f t="shared" si="9"/>
        <v>122</v>
      </c>
      <c r="H155" s="71">
        <f>INDEX(Releases!AA$2:AA$500,MATCH('CWT Tagcodes long'!B155,Releases!Q$2:Q$500,0))</f>
        <v>20150</v>
      </c>
      <c r="I155">
        <f>INDEX(Releases!AG$2:AG$500,MATCH('CWT Tagcodes long'!B155,Releases!Q$2:Q$500,0))</f>
        <v>221279</v>
      </c>
    </row>
    <row r="156" spans="1:9" x14ac:dyDescent="0.25">
      <c r="A156">
        <f>'CWT Tagcodes'!O$66</f>
        <v>2017</v>
      </c>
      <c r="B156" t="str">
        <f>'CWT Tagcodes'!O68</f>
        <v>184875</v>
      </c>
      <c r="C156" t="s">
        <v>1277</v>
      </c>
      <c r="D156">
        <f>INDEX(Releases!U$2:U$445, MATCH('CWT Tagcodes long'!B156, Releases!Q$2:Q$445,0))</f>
        <v>7.35</v>
      </c>
      <c r="E156" s="34" t="str">
        <f>INDEX(Releases!S$2:S$445,MATCH('CWT Tagcodes long'!B156,Releases!Q$2:Q$445,0))</f>
        <v>20180426</v>
      </c>
      <c r="F156" t="str">
        <f t="shared" si="8"/>
        <v>0426</v>
      </c>
      <c r="G156" s="34">
        <f t="shared" si="9"/>
        <v>117</v>
      </c>
      <c r="H156" s="71">
        <f>INDEX(Releases!AA$2:AA$500,MATCH('CWT Tagcodes long'!B156,Releases!Q$2:Q$500,0))</f>
        <v>20203</v>
      </c>
      <c r="I156">
        <f>INDEX(Releases!AG$2:AG$500,MATCH('CWT Tagcodes long'!B156,Releases!Q$2:Q$500,0))</f>
        <v>226241</v>
      </c>
    </row>
    <row r="157" spans="1:9" x14ac:dyDescent="0.25">
      <c r="A157">
        <f>'CWT Tagcodes'!O$66</f>
        <v>2017</v>
      </c>
      <c r="B157" t="str">
        <f>'CWT Tagcodes'!O69</f>
        <v>184876</v>
      </c>
      <c r="C157" t="s">
        <v>1277</v>
      </c>
      <c r="D157">
        <f>INDEX(Releases!U$2:U$445, MATCH('CWT Tagcodes long'!B157, Releases!Q$2:Q$445,0))</f>
        <v>6.55</v>
      </c>
      <c r="E157" s="34" t="str">
        <f>INDEX(Releases!S$2:S$445,MATCH('CWT Tagcodes long'!B157,Releases!Q$2:Q$445,0))</f>
        <v>20180423</v>
      </c>
      <c r="F157" t="str">
        <f t="shared" si="8"/>
        <v>0423</v>
      </c>
      <c r="G157" s="34">
        <f t="shared" si="9"/>
        <v>114</v>
      </c>
      <c r="H157" s="71">
        <f>INDEX(Releases!AA$2:AA$500,MATCH('CWT Tagcodes long'!B157,Releases!Q$2:Q$500,0))</f>
        <v>20155</v>
      </c>
      <c r="I157">
        <f>INDEX(Releases!AG$2:AG$500,MATCH('CWT Tagcodes long'!B157,Releases!Q$2:Q$500,0))</f>
        <v>144841</v>
      </c>
    </row>
    <row r="158" spans="1:9" x14ac:dyDescent="0.25">
      <c r="A158">
        <f>'CWT Tagcodes'!P$66</f>
        <v>2018</v>
      </c>
      <c r="B158" t="str">
        <f>'CWT Tagcodes'!P67</f>
        <v>184870</v>
      </c>
      <c r="C158" t="s">
        <v>1277</v>
      </c>
      <c r="D158">
        <f>INDEX(Releases!U$2:U$445, MATCH('CWT Tagcodes long'!B158, Releases!Q$2:Q$445,0))</f>
        <v>7.44</v>
      </c>
      <c r="E158" s="34" t="str">
        <f>INDEX(Releases!S$2:S$445,MATCH('CWT Tagcodes long'!B158,Releases!Q$2:Q$445,0))</f>
        <v>20190425</v>
      </c>
      <c r="F158" t="str">
        <f t="shared" si="8"/>
        <v>0425</v>
      </c>
      <c r="G158" s="34">
        <f t="shared" si="9"/>
        <v>116</v>
      </c>
      <c r="H158" s="71">
        <f>INDEX(Releases!AA$2:AA$500,MATCH('CWT Tagcodes long'!B158,Releases!Q$2:Q$500,0))</f>
        <v>15585</v>
      </c>
      <c r="I158">
        <f>INDEX(Releases!AG$2:AG$500,MATCH('CWT Tagcodes long'!B158,Releases!Q$2:Q$500,0))</f>
        <v>119351</v>
      </c>
    </row>
    <row r="159" spans="1:9" x14ac:dyDescent="0.25">
      <c r="A159">
        <f>'CWT Tagcodes'!P$66</f>
        <v>2018</v>
      </c>
      <c r="B159" t="str">
        <f>'CWT Tagcodes'!P68</f>
        <v>185684</v>
      </c>
      <c r="C159" t="s">
        <v>1277</v>
      </c>
      <c r="D159">
        <f>INDEX(Releases!U$2:U$445, MATCH('CWT Tagcodes long'!B159, Releases!Q$2:Q$445,0))</f>
        <v>8.6999999999999993</v>
      </c>
      <c r="E159" s="34" t="str">
        <f>INDEX(Releases!S$2:S$445,MATCH('CWT Tagcodes long'!B159,Releases!Q$2:Q$445,0))</f>
        <v>20190430</v>
      </c>
      <c r="F159" t="str">
        <f t="shared" si="8"/>
        <v>0430</v>
      </c>
      <c r="G159" s="34">
        <f t="shared" si="9"/>
        <v>121</v>
      </c>
      <c r="H159" s="71">
        <f>INDEX(Releases!AA$2:AA$500,MATCH('CWT Tagcodes long'!B159,Releases!Q$2:Q$500,0))</f>
        <v>20062</v>
      </c>
      <c r="I159">
        <f>INDEX(Releases!AG$2:AG$500,MATCH('CWT Tagcodes long'!B159,Releases!Q$2:Q$500,0))</f>
        <v>219899</v>
      </c>
    </row>
    <row r="160" spans="1:9" x14ac:dyDescent="0.25">
      <c r="A160">
        <f>'CWT Tagcodes'!P$66</f>
        <v>2018</v>
      </c>
      <c r="B160" t="str">
        <f>'CWT Tagcodes'!P69</f>
        <v>185685</v>
      </c>
      <c r="C160" t="s">
        <v>1277</v>
      </c>
      <c r="D160">
        <f>INDEX(Releases!U$2:U$445, MATCH('CWT Tagcodes long'!B160, Releases!Q$2:Q$445,0))</f>
        <v>7.78</v>
      </c>
      <c r="E160" s="34" t="str">
        <f>INDEX(Releases!S$2:S$445,MATCH('CWT Tagcodes long'!B160,Releases!Q$2:Q$445,0))</f>
        <v>20190501</v>
      </c>
      <c r="F160" t="str">
        <f t="shared" si="8"/>
        <v>0501</v>
      </c>
      <c r="G160" s="34">
        <f t="shared" si="9"/>
        <v>122</v>
      </c>
      <c r="H160" s="71">
        <f>INDEX(Releases!AA$2:AA$500,MATCH('CWT Tagcodes long'!B160,Releases!Q$2:Q$500,0))</f>
        <v>20157</v>
      </c>
      <c r="I160">
        <f>INDEX(Releases!AG$2:AG$500,MATCH('CWT Tagcodes long'!B160,Releases!Q$2:Q$500,0))</f>
        <v>222365</v>
      </c>
    </row>
    <row r="161" spans="1:9" x14ac:dyDescent="0.25">
      <c r="A161">
        <f>'CWT Tagcodes'!R$66</f>
        <v>2020</v>
      </c>
      <c r="B161" t="str">
        <f>'CWT Tagcodes'!R67</f>
        <v>185696</v>
      </c>
      <c r="C161" t="s">
        <v>1277</v>
      </c>
      <c r="D161">
        <f>INDEX(Releases!U$2:U$445, MATCH('CWT Tagcodes long'!B161, Releases!Q$2:Q$445,0))</f>
        <v>8.3000000000000007</v>
      </c>
      <c r="E161" s="34" t="str">
        <f>INDEX(Releases!S$2:S$445,MATCH('CWT Tagcodes long'!B161,Releases!Q$2:Q$445,0))</f>
        <v>20210506</v>
      </c>
      <c r="F161" t="str">
        <f t="shared" si="8"/>
        <v>0506</v>
      </c>
      <c r="G161" s="34">
        <f t="shared" si="9"/>
        <v>127</v>
      </c>
      <c r="H161" s="71">
        <f>INDEX(Releases!AA$2:AA$500,MATCH('CWT Tagcodes long'!B161,Releases!Q$2:Q$500,0))</f>
        <v>20157</v>
      </c>
      <c r="I161">
        <f>INDEX(Releases!AG$2:AG$500,MATCH('CWT Tagcodes long'!B161,Releases!Q$2:Q$500,0))</f>
        <v>192437</v>
      </c>
    </row>
    <row r="162" spans="1:9" x14ac:dyDescent="0.25">
      <c r="A162">
        <f>'CWT Tagcodes'!R$66</f>
        <v>2020</v>
      </c>
      <c r="B162" t="str">
        <f>'CWT Tagcodes'!R68</f>
        <v>185697</v>
      </c>
      <c r="C162" t="s">
        <v>1277</v>
      </c>
      <c r="D162">
        <f>INDEX(Releases!U$2:U$445, MATCH('CWT Tagcodes long'!B162, Releases!Q$2:Q$445,0))</f>
        <v>6.42</v>
      </c>
      <c r="E162" s="34" t="str">
        <f>INDEX(Releases!S$2:S$445,MATCH('CWT Tagcodes long'!B162,Releases!Q$2:Q$445,0))</f>
        <v>20210420</v>
      </c>
      <c r="F162" t="str">
        <f t="shared" si="8"/>
        <v>0420</v>
      </c>
      <c r="G162" s="34">
        <f t="shared" si="9"/>
        <v>111</v>
      </c>
      <c r="H162" s="71">
        <f>INDEX(Releases!AA$2:AA$500,MATCH('CWT Tagcodes long'!B162,Releases!Q$2:Q$500,0))</f>
        <v>19232</v>
      </c>
      <c r="I162">
        <f>INDEX(Releases!AG$2:AG$500,MATCH('CWT Tagcodes long'!B162,Releases!Q$2:Q$500,0))</f>
        <v>177729</v>
      </c>
    </row>
    <row r="163" spans="1:9" x14ac:dyDescent="0.25">
      <c r="A163">
        <f>'CWT Tagcodes'!R$66</f>
        <v>2020</v>
      </c>
      <c r="B163" t="str">
        <f>'CWT Tagcodes'!R69</f>
        <v>186385</v>
      </c>
      <c r="C163" t="s">
        <v>1277</v>
      </c>
      <c r="D163">
        <f>INDEX(Releases!U$2:U$445, MATCH('CWT Tagcodes long'!B163, Releases!Q$2:Q$445,0))</f>
        <v>6.5</v>
      </c>
      <c r="E163" s="34" t="str">
        <f>INDEX(Releases!S$2:S$445,MATCH('CWT Tagcodes long'!B163,Releases!Q$2:Q$445,0))</f>
        <v>20210421</v>
      </c>
      <c r="F163" t="str">
        <f t="shared" si="8"/>
        <v>0421</v>
      </c>
      <c r="G163" s="34">
        <f t="shared" si="9"/>
        <v>112</v>
      </c>
      <c r="H163" s="71">
        <f>INDEX(Releases!AA$2:AA$500,MATCH('CWT Tagcodes long'!B163,Releases!Q$2:Q$500,0))</f>
        <v>19800</v>
      </c>
      <c r="I163">
        <f>INDEX(Releases!AG$2:AG$500,MATCH('CWT Tagcodes long'!B163,Releases!Q$2:Q$500,0))</f>
        <v>215144</v>
      </c>
    </row>
    <row r="164" spans="1:9" x14ac:dyDescent="0.25">
      <c r="A164">
        <f>'CWT Tagcodes'!S$66</f>
        <v>2021</v>
      </c>
      <c r="B164" t="str">
        <f>'CWT Tagcodes'!S67</f>
        <v>183773</v>
      </c>
      <c r="C164" t="s">
        <v>1277</v>
      </c>
      <c r="D164">
        <f>INDEX(Releases!U$2:U$445, MATCH('CWT Tagcodes long'!B164, Releases!Q$2:Q$445,0))</f>
        <v>0</v>
      </c>
      <c r="E164" s="34" t="str">
        <f>INDEX(Releases!S$2:S$445,MATCH('CWT Tagcodes long'!B164,Releases!Q$2:Q$445,0))</f>
        <v>20220319</v>
      </c>
      <c r="F164" t="str">
        <f t="shared" si="8"/>
        <v>0319</v>
      </c>
      <c r="G164" s="34">
        <f t="shared" si="9"/>
        <v>79</v>
      </c>
      <c r="H164" s="71">
        <f>INDEX(Releases!AA$2:AA$500,MATCH('CWT Tagcodes long'!B164,Releases!Q$2:Q$500,0))</f>
        <v>22770</v>
      </c>
      <c r="I164">
        <f>INDEX(Releases!AG$2:AG$500,MATCH('CWT Tagcodes long'!B164,Releases!Q$2:Q$500,0))</f>
        <v>218910</v>
      </c>
    </row>
    <row r="165" spans="1:9" x14ac:dyDescent="0.25">
      <c r="A165">
        <f>'CWT Tagcodes'!S$66</f>
        <v>2021</v>
      </c>
      <c r="B165" t="str">
        <f>'CWT Tagcodes'!S68</f>
        <v>186077</v>
      </c>
      <c r="C165" t="s">
        <v>1277</v>
      </c>
      <c r="D165">
        <f>INDEX(Releases!U$2:U$445, MATCH('CWT Tagcodes long'!B165, Releases!Q$2:Q$445,0))</f>
        <v>8.5</v>
      </c>
      <c r="E165" s="34" t="str">
        <f>INDEX(Releases!S$2:S$445,MATCH('CWT Tagcodes long'!B165,Releases!Q$2:Q$445,0))</f>
        <v>20220504</v>
      </c>
      <c r="F165" t="str">
        <f t="shared" si="8"/>
        <v>0504</v>
      </c>
      <c r="G165" s="34">
        <f t="shared" si="9"/>
        <v>125</v>
      </c>
      <c r="H165" s="71">
        <f>INDEX(Releases!AA$2:AA$500,MATCH('CWT Tagcodes long'!B165,Releases!Q$2:Q$500,0))</f>
        <v>20066</v>
      </c>
      <c r="I165">
        <f>INDEX(Releases!AG$2:AG$500,MATCH('CWT Tagcodes long'!B165,Releases!Q$2:Q$500,0))</f>
        <v>221989</v>
      </c>
    </row>
    <row r="166" spans="1:9" x14ac:dyDescent="0.25">
      <c r="A166">
        <f>'CWT Tagcodes'!S$66</f>
        <v>2021</v>
      </c>
      <c r="B166" t="str">
        <f>'CWT Tagcodes'!S69</f>
        <v>186382</v>
      </c>
      <c r="C166" t="s">
        <v>1277</v>
      </c>
      <c r="D166">
        <f>INDEX(Releases!U$2:U$445, MATCH('CWT Tagcodes long'!B166, Releases!Q$2:Q$445,0))</f>
        <v>6.82</v>
      </c>
      <c r="E166" s="34" t="str">
        <f>INDEX(Releases!S$2:S$445,MATCH('CWT Tagcodes long'!B166,Releases!Q$2:Q$445,0))</f>
        <v>20220327</v>
      </c>
      <c r="F166" t="str">
        <f t="shared" si="8"/>
        <v>0327</v>
      </c>
      <c r="G166" s="34">
        <f t="shared" si="9"/>
        <v>87</v>
      </c>
      <c r="H166" s="71">
        <f>INDEX(Releases!AA$2:AA$500,MATCH('CWT Tagcodes long'!B166,Releases!Q$2:Q$500,0))</f>
        <v>23137</v>
      </c>
      <c r="I166">
        <f>INDEX(Releases!AG$2:AG$500,MATCH('CWT Tagcodes long'!B166,Releases!Q$2:Q$500,0))</f>
        <v>155943</v>
      </c>
    </row>
    <row r="167" spans="1:9" x14ac:dyDescent="0.25">
      <c r="A167">
        <f>'CWT Tagcodes'!T$66</f>
        <v>2022</v>
      </c>
      <c r="B167" t="str">
        <f>'CWT Tagcodes'!T67</f>
        <v>186387</v>
      </c>
      <c r="C167" t="s">
        <v>1277</v>
      </c>
      <c r="D167">
        <f>INDEX(Releases!U$2:U$445, MATCH('CWT Tagcodes long'!B167, Releases!Q$2:Q$445,0))</f>
        <v>5</v>
      </c>
      <c r="E167" s="34" t="str">
        <f>INDEX(Releases!S$2:S$445,MATCH('CWT Tagcodes long'!B167,Releases!Q$2:Q$445,0))</f>
        <v>20230417</v>
      </c>
      <c r="F167" t="str">
        <f t="shared" si="8"/>
        <v>0417</v>
      </c>
      <c r="G167" s="34">
        <f t="shared" si="9"/>
        <v>108</v>
      </c>
      <c r="H167" s="71">
        <f>INDEX(Releases!AA$2:AA$500,MATCH('CWT Tagcodes long'!B167,Releases!Q$2:Q$500,0))</f>
        <v>20428</v>
      </c>
      <c r="I167">
        <f>INDEX(Releases!AG$2:AG$500,MATCH('CWT Tagcodes long'!B167,Releases!Q$2:Q$500,0))</f>
        <v>210263</v>
      </c>
    </row>
    <row r="168" spans="1:9" x14ac:dyDescent="0.25">
      <c r="A168">
        <f>'CWT Tagcodes'!T$66</f>
        <v>2022</v>
      </c>
      <c r="B168" t="str">
        <f>'CWT Tagcodes'!T68</f>
        <v>186388</v>
      </c>
      <c r="C168" t="s">
        <v>1277</v>
      </c>
      <c r="D168">
        <f>INDEX(Releases!U$2:U$445, MATCH('CWT Tagcodes long'!B168, Releases!Q$2:Q$445,0))</f>
        <v>6.15</v>
      </c>
      <c r="E168" s="34" t="str">
        <f>INDEX(Releases!S$2:S$445,MATCH('CWT Tagcodes long'!B168,Releases!Q$2:Q$445,0))</f>
        <v>20230418</v>
      </c>
      <c r="F168" t="str">
        <f t="shared" si="8"/>
        <v>0418</v>
      </c>
      <c r="G168" s="34">
        <f t="shared" si="9"/>
        <v>109</v>
      </c>
      <c r="H168" s="71">
        <f>INDEX(Releases!AA$2:AA$500,MATCH('CWT Tagcodes long'!B168,Releases!Q$2:Q$500,0))</f>
        <v>20357</v>
      </c>
      <c r="I168">
        <f>INDEX(Releases!AG$2:AG$500,MATCH('CWT Tagcodes long'!B168,Releases!Q$2:Q$500,0))</f>
        <v>215075</v>
      </c>
    </row>
    <row r="169" spans="1:9" x14ac:dyDescent="0.25">
      <c r="A169">
        <f>'CWT Tagcodes'!T$66</f>
        <v>2022</v>
      </c>
      <c r="B169" t="str">
        <f>'CWT Tagcodes'!T69</f>
        <v>186389</v>
      </c>
      <c r="C169" t="s">
        <v>1277</v>
      </c>
      <c r="D169">
        <f>INDEX(Releases!U$2:U$445, MATCH('CWT Tagcodes long'!B169, Releases!Q$2:Q$445,0))</f>
        <v>6.95</v>
      </c>
      <c r="E169" s="34" t="str">
        <f>INDEX(Releases!S$2:S$445,MATCH('CWT Tagcodes long'!B169,Releases!Q$2:Q$445,0))</f>
        <v>20230424</v>
      </c>
      <c r="F169" t="str">
        <f t="shared" si="8"/>
        <v>0424</v>
      </c>
      <c r="G169" s="34">
        <f t="shared" si="9"/>
        <v>115</v>
      </c>
      <c r="H169" s="71">
        <f>INDEX(Releases!AA$2:AA$500,MATCH('CWT Tagcodes long'!B169,Releases!Q$2:Q$500,0))</f>
        <v>20266</v>
      </c>
      <c r="I169">
        <f>INDEX(Releases!AG$2:AG$500,MATCH('CWT Tagcodes long'!B169,Releases!Q$2:Q$500,0))</f>
        <v>159856</v>
      </c>
    </row>
    <row r="170" spans="1:9" x14ac:dyDescent="0.25">
      <c r="A170">
        <f>'CWT Tagcodes'!C$79</f>
        <v>2005</v>
      </c>
      <c r="B170" t="str">
        <f>'CWT Tagcodes'!C80</f>
        <v>NOCN05110</v>
      </c>
      <c r="C170" t="s">
        <v>286</v>
      </c>
      <c r="D170">
        <f>INDEX(Releases!U$2:U$445, MATCH('CWT Tagcodes long'!B170, Releases!Q$2:Q$445,0))</f>
        <v>0.6</v>
      </c>
      <c r="E170" s="34" t="str">
        <f>INDEX(Releases!S$2:S$445,MATCH('CWT Tagcodes long'!B170,Releases!Q$2:Q$445,0))</f>
        <v>20060512</v>
      </c>
      <c r="F170" t="str">
        <f t="shared" si="8"/>
        <v>0512</v>
      </c>
      <c r="G170" s="34">
        <f t="shared" si="9"/>
        <v>133</v>
      </c>
      <c r="H170" s="71">
        <f>INDEX(Releases!AA$2:AA$500,MATCH('CWT Tagcodes long'!B170,Releases!Q$2:Q$500,0))</f>
        <v>0</v>
      </c>
      <c r="I170">
        <f>INDEX(Releases!AG$2:AG$500,MATCH('CWT Tagcodes long'!B170,Releases!Q$2:Q$500,0))</f>
        <v>13736</v>
      </c>
    </row>
    <row r="171" spans="1:9" x14ac:dyDescent="0.25">
      <c r="A171">
        <f>'CWT Tagcodes'!L$79</f>
        <v>2014</v>
      </c>
      <c r="B171" t="str">
        <f>'CWT Tagcodes'!L80</f>
        <v>181789</v>
      </c>
      <c r="C171" t="s">
        <v>286</v>
      </c>
      <c r="D171">
        <f>INDEX(Releases!U$2:U$445, MATCH('CWT Tagcodes long'!B171, Releases!Q$2:Q$445,0))</f>
        <v>3.44</v>
      </c>
      <c r="E171" s="34" t="str">
        <f>INDEX(Releases!S$2:S$445,MATCH('CWT Tagcodes long'!B171,Releases!Q$2:Q$445,0))</f>
        <v>20150513</v>
      </c>
      <c r="F171" t="str">
        <f t="shared" si="8"/>
        <v>0513</v>
      </c>
      <c r="G171" s="34">
        <f t="shared" si="9"/>
        <v>134</v>
      </c>
      <c r="H171" s="71">
        <f>INDEX(Releases!AA$2:AA$500,MATCH('CWT Tagcodes long'!B171,Releases!Q$2:Q$500,0))</f>
        <v>43599</v>
      </c>
      <c r="I171">
        <f>INDEX(Releases!AG$2:AG$500,MATCH('CWT Tagcodes long'!B171,Releases!Q$2:Q$500,0))</f>
        <v>217603</v>
      </c>
    </row>
    <row r="172" spans="1:9" x14ac:dyDescent="0.25">
      <c r="A172">
        <f>'CWT Tagcodes'!L$79</f>
        <v>2014</v>
      </c>
      <c r="B172" t="str">
        <f>'CWT Tagcodes'!L81</f>
        <v>NOCN1424</v>
      </c>
      <c r="C172" t="s">
        <v>286</v>
      </c>
      <c r="D172">
        <f>INDEX(Releases!U$2:U$445, MATCH('CWT Tagcodes long'!B172, Releases!Q$2:Q$445,0))</f>
        <v>3.4</v>
      </c>
      <c r="E172" s="34" t="str">
        <f>INDEX(Releases!S$2:S$445,MATCH('CWT Tagcodes long'!B172,Releases!Q$2:Q$445,0))</f>
        <v>20150302</v>
      </c>
      <c r="F172" t="str">
        <f t="shared" si="8"/>
        <v>0302</v>
      </c>
      <c r="G172" s="34">
        <f t="shared" si="9"/>
        <v>62</v>
      </c>
      <c r="H172" s="71">
        <f>INDEX(Releases!AA$2:AA$500,MATCH('CWT Tagcodes long'!B172,Releases!Q$2:Q$500,0))</f>
        <v>0</v>
      </c>
      <c r="I172">
        <f>INDEX(Releases!AG$2:AG$500,MATCH('CWT Tagcodes long'!B172,Releases!Q$2:Q$500,0))</f>
        <v>1400</v>
      </c>
    </row>
    <row r="173" spans="1:9" x14ac:dyDescent="0.25">
      <c r="A173">
        <f>'CWT Tagcodes'!C$79</f>
        <v>2005</v>
      </c>
      <c r="B173" t="str">
        <f>'CWT Tagcodes'!C81</f>
        <v>185233</v>
      </c>
      <c r="C173" t="s">
        <v>286</v>
      </c>
      <c r="D173">
        <f>INDEX(Releases!U$2:U$445, MATCH('CWT Tagcodes long'!B173, Releases!Q$2:Q$445,0))</f>
        <v>2.9</v>
      </c>
      <c r="E173" s="34" t="str">
        <f>INDEX(Releases!S$2:S$445,MATCH('CWT Tagcodes long'!B173,Releases!Q$2:Q$445,0))</f>
        <v>20060510</v>
      </c>
      <c r="F173" t="str">
        <f t="shared" si="8"/>
        <v>0510</v>
      </c>
      <c r="G173" s="34">
        <f t="shared" si="9"/>
        <v>131</v>
      </c>
      <c r="H173" s="71">
        <f>INDEX(Releases!AA$2:AA$500,MATCH('CWT Tagcodes long'!B173,Releases!Q$2:Q$500,0))</f>
        <v>27172</v>
      </c>
      <c r="I173">
        <f>INDEX(Releases!AG$2:AG$500,MATCH('CWT Tagcodes long'!B173,Releases!Q$2:Q$500,0))</f>
        <v>211998</v>
      </c>
    </row>
    <row r="174" spans="1:9" x14ac:dyDescent="0.25">
      <c r="A174">
        <f>'CWT Tagcodes'!M$79</f>
        <v>2015</v>
      </c>
      <c r="B174" t="str">
        <f>'CWT Tagcodes'!M80</f>
        <v>183771</v>
      </c>
      <c r="C174" t="s">
        <v>286</v>
      </c>
      <c r="D174">
        <f>INDEX(Releases!U$2:U$445, MATCH('CWT Tagcodes long'!B174, Releases!Q$2:Q$445,0))</f>
        <v>3.77</v>
      </c>
      <c r="E174" s="34" t="str">
        <f>INDEX(Releases!S$2:S$445,MATCH('CWT Tagcodes long'!B174,Releases!Q$2:Q$445,0))</f>
        <v>20160512</v>
      </c>
      <c r="F174" t="str">
        <f t="shared" si="8"/>
        <v>0512</v>
      </c>
      <c r="G174" s="34">
        <f t="shared" si="9"/>
        <v>133</v>
      </c>
      <c r="H174" s="71">
        <f>INDEX(Releases!AA$2:AA$500,MATCH('CWT Tagcodes long'!B174,Releases!Q$2:Q$500,0))</f>
        <v>20444</v>
      </c>
      <c r="I174">
        <f>INDEX(Releases!AG$2:AG$500,MATCH('CWT Tagcodes long'!B174,Releases!Q$2:Q$500,0))</f>
        <v>73518</v>
      </c>
    </row>
    <row r="175" spans="1:9" x14ac:dyDescent="0.25">
      <c r="A175">
        <f>'CWT Tagcodes'!M$79</f>
        <v>2015</v>
      </c>
      <c r="B175" t="str">
        <f>'CWT Tagcodes'!M81</f>
        <v>183772</v>
      </c>
      <c r="C175" t="s">
        <v>286</v>
      </c>
      <c r="D175">
        <f>INDEX(Releases!U$2:U$445, MATCH('CWT Tagcodes long'!B175, Releases!Q$2:Q$445,0))</f>
        <v>3.77</v>
      </c>
      <c r="E175" s="34" t="str">
        <f>INDEX(Releases!S$2:S$445,MATCH('CWT Tagcodes long'!B175,Releases!Q$2:Q$445,0))</f>
        <v>20160512</v>
      </c>
      <c r="F175" t="str">
        <f t="shared" si="8"/>
        <v>0512</v>
      </c>
      <c r="G175" s="34">
        <f t="shared" si="9"/>
        <v>133</v>
      </c>
      <c r="H175" s="71">
        <f>INDEX(Releases!AA$2:AA$500,MATCH('CWT Tagcodes long'!B175,Releases!Q$2:Q$500,0))</f>
        <v>20558</v>
      </c>
      <c r="I175">
        <f>INDEX(Releases!AG$2:AG$500,MATCH('CWT Tagcodes long'!B175,Releases!Q$2:Q$500,0))</f>
        <v>74031</v>
      </c>
    </row>
    <row r="176" spans="1:9" x14ac:dyDescent="0.25">
      <c r="A176">
        <f>'CWT Tagcodes'!N$79</f>
        <v>2016</v>
      </c>
      <c r="B176" t="str">
        <f>'CWT Tagcodes'!N80</f>
        <v>184494</v>
      </c>
      <c r="C176" t="s">
        <v>286</v>
      </c>
      <c r="D176">
        <f>INDEX(Releases!U$2:U$445, MATCH('CWT Tagcodes long'!B176, Releases!Q$2:Q$445,0))</f>
        <v>4.29</v>
      </c>
      <c r="E176" s="34" t="str">
        <f>INDEX(Releases!S$2:S$445,MATCH('CWT Tagcodes long'!B176,Releases!Q$2:Q$445,0))</f>
        <v>20170508</v>
      </c>
      <c r="F176" t="str">
        <f t="shared" si="8"/>
        <v>0508</v>
      </c>
      <c r="G176" s="34">
        <f t="shared" si="9"/>
        <v>129</v>
      </c>
      <c r="H176" s="71">
        <f>INDEX(Releases!AA$2:AA$500,MATCH('CWT Tagcodes long'!B176,Releases!Q$2:Q$500,0))</f>
        <v>20243</v>
      </c>
      <c r="I176">
        <f>INDEX(Releases!AG$2:AG$500,MATCH('CWT Tagcodes long'!B176,Releases!Q$2:Q$500,0))</f>
        <v>102954</v>
      </c>
    </row>
    <row r="177" spans="1:9" x14ac:dyDescent="0.25">
      <c r="A177">
        <f>'CWT Tagcodes'!N$79</f>
        <v>2016</v>
      </c>
      <c r="B177" t="str">
        <f>'CWT Tagcodes'!N81</f>
        <v>184495</v>
      </c>
      <c r="C177" t="s">
        <v>286</v>
      </c>
      <c r="D177">
        <f>INDEX(Releases!U$2:U$445, MATCH('CWT Tagcodes long'!B177, Releases!Q$2:Q$445,0))</f>
        <v>4.29</v>
      </c>
      <c r="E177" s="34" t="str">
        <f>INDEX(Releases!S$2:S$445,MATCH('CWT Tagcodes long'!B177,Releases!Q$2:Q$445,0))</f>
        <v>20170508</v>
      </c>
      <c r="F177" t="str">
        <f t="shared" si="8"/>
        <v>0508</v>
      </c>
      <c r="G177" s="34">
        <f t="shared" si="9"/>
        <v>129</v>
      </c>
      <c r="H177" s="71">
        <f>INDEX(Releases!AA$2:AA$500,MATCH('CWT Tagcodes long'!B177,Releases!Q$2:Q$500,0))</f>
        <v>20520</v>
      </c>
      <c r="I177">
        <f>INDEX(Releases!AG$2:AG$500,MATCH('CWT Tagcodes long'!B177,Releases!Q$2:Q$500,0))</f>
        <v>104365</v>
      </c>
    </row>
    <row r="178" spans="1:9" x14ac:dyDescent="0.25">
      <c r="A178">
        <f>'CWT Tagcodes'!O$79</f>
        <v>2017</v>
      </c>
      <c r="B178" t="str">
        <f>'CWT Tagcodes'!O80</f>
        <v>184877</v>
      </c>
      <c r="C178" t="s">
        <v>286</v>
      </c>
      <c r="D178">
        <f>INDEX(Releases!U$2:U$445, MATCH('CWT Tagcodes long'!B178, Releases!Q$2:Q$445,0))</f>
        <v>4.1399999999999997</v>
      </c>
      <c r="E178" s="34" t="str">
        <f>INDEX(Releases!S$2:S$445,MATCH('CWT Tagcodes long'!B178,Releases!Q$2:Q$445,0))</f>
        <v>20180508</v>
      </c>
      <c r="F178" t="str">
        <f t="shared" si="8"/>
        <v>0508</v>
      </c>
      <c r="G178" s="34">
        <f t="shared" si="9"/>
        <v>129</v>
      </c>
      <c r="H178" s="71">
        <f>INDEX(Releases!AA$2:AA$500,MATCH('CWT Tagcodes long'!B178,Releases!Q$2:Q$500,0))</f>
        <v>20003</v>
      </c>
      <c r="I178">
        <f>INDEX(Releases!AG$2:AG$500,MATCH('CWT Tagcodes long'!B178,Releases!Q$2:Q$500,0))</f>
        <v>107684</v>
      </c>
    </row>
    <row r="179" spans="1:9" x14ac:dyDescent="0.25">
      <c r="A179">
        <f>'CWT Tagcodes'!O$79</f>
        <v>2017</v>
      </c>
      <c r="B179" t="str">
        <f>'CWT Tagcodes'!O81</f>
        <v>184878</v>
      </c>
      <c r="C179" t="s">
        <v>286</v>
      </c>
      <c r="D179">
        <f>INDEX(Releases!U$2:U$445, MATCH('CWT Tagcodes long'!B179, Releases!Q$2:Q$445,0))</f>
        <v>4.1399999999999997</v>
      </c>
      <c r="E179" s="34" t="str">
        <f>INDEX(Releases!S$2:S$445,MATCH('CWT Tagcodes long'!B179,Releases!Q$2:Q$445,0))</f>
        <v>20180508</v>
      </c>
      <c r="F179" t="str">
        <f t="shared" si="8"/>
        <v>0508</v>
      </c>
      <c r="G179" s="34">
        <f t="shared" si="9"/>
        <v>129</v>
      </c>
      <c r="H179" s="71">
        <f>INDEX(Releases!AA$2:AA$500,MATCH('CWT Tagcodes long'!B179,Releases!Q$2:Q$500,0))</f>
        <v>20141</v>
      </c>
      <c r="I179">
        <f>INDEX(Releases!AG$2:AG$500,MATCH('CWT Tagcodes long'!B179,Releases!Q$2:Q$500,0))</f>
        <v>108268</v>
      </c>
    </row>
    <row r="180" spans="1:9" x14ac:dyDescent="0.25">
      <c r="A180">
        <f>'CWT Tagcodes'!R79</f>
        <v>2020</v>
      </c>
      <c r="B180" t="str">
        <f>'CWT Tagcodes'!R80</f>
        <v>185363</v>
      </c>
      <c r="C180" t="s">
        <v>286</v>
      </c>
      <c r="D180">
        <f>INDEX(Releases!U$2:U$445, MATCH('CWT Tagcodes long'!B180, Releases!Q$2:Q$445,0))</f>
        <v>3.33</v>
      </c>
      <c r="E180" s="34" t="str">
        <f>INDEX(Releases!S$2:S$445,MATCH('CWT Tagcodes long'!B180,Releases!Q$2:Q$445,0))</f>
        <v>20210504</v>
      </c>
      <c r="F180" t="str">
        <f t="shared" si="8"/>
        <v>0504</v>
      </c>
      <c r="G180" s="34">
        <f t="shared" si="9"/>
        <v>125</v>
      </c>
      <c r="H180" s="71">
        <f>INDEX(Releases!AA$2:AA$500,MATCH('CWT Tagcodes long'!B180,Releases!Q$2:Q$500,0))</f>
        <v>40151</v>
      </c>
      <c r="I180">
        <f>INDEX(Releases!AG$2:AG$500,MATCH('CWT Tagcodes long'!B180,Releases!Q$2:Q$500,0))</f>
        <v>224130</v>
      </c>
    </row>
    <row r="181" spans="1:9" x14ac:dyDescent="0.25">
      <c r="A181">
        <f>'CWT Tagcodes'!S79</f>
        <v>2021</v>
      </c>
      <c r="B181" t="str">
        <f>'CWT Tagcodes'!S80</f>
        <v>185273</v>
      </c>
      <c r="C181" t="s">
        <v>286</v>
      </c>
      <c r="D181">
        <f>INDEX(Releases!U$2:U$445, MATCH('CWT Tagcodes long'!B181, Releases!Q$2:Q$445,0))</f>
        <v>4.2300000000000004</v>
      </c>
      <c r="E181" s="34" t="str">
        <f>INDEX(Releases!S$2:S$445,MATCH('CWT Tagcodes long'!B181,Releases!Q$2:Q$445,0))</f>
        <v>20220505</v>
      </c>
      <c r="F181" t="str">
        <f t="shared" si="8"/>
        <v>0505</v>
      </c>
      <c r="G181" s="34">
        <f t="shared" si="9"/>
        <v>126</v>
      </c>
      <c r="H181" s="71">
        <f>INDEX(Releases!AA$2:AA$500,MATCH('CWT Tagcodes long'!B181,Releases!Q$2:Q$500,0))</f>
        <v>41300</v>
      </c>
      <c r="I181">
        <f>INDEX(Releases!AG$2:AG$500,MATCH('CWT Tagcodes long'!B181,Releases!Q$2:Q$500,0))</f>
        <v>221955</v>
      </c>
    </row>
    <row r="182" spans="1:9" x14ac:dyDescent="0.25">
      <c r="A182">
        <f>'CWT Tagcodes'!T79</f>
        <v>2022</v>
      </c>
      <c r="B182" t="str">
        <f>'CWT Tagcodes'!T80</f>
        <v>184697</v>
      </c>
      <c r="C182" t="s">
        <v>286</v>
      </c>
      <c r="D182">
        <f>INDEX(Releases!U$2:U$445, MATCH('CWT Tagcodes long'!B182, Releases!Q$2:Q$445,0))</f>
        <v>3.82</v>
      </c>
      <c r="E182" s="34" t="str">
        <f>INDEX(Releases!S$2:S$445,MATCH('CWT Tagcodes long'!B182,Releases!Q$2:Q$445,0))</f>
        <v>20230503</v>
      </c>
      <c r="F182" t="str">
        <f t="shared" si="8"/>
        <v>0503</v>
      </c>
      <c r="G182" s="34">
        <f t="shared" si="9"/>
        <v>124</v>
      </c>
      <c r="H182" s="71">
        <f>INDEX(Releases!AA$2:AA$500,MATCH('CWT Tagcodes long'!B182,Releases!Q$2:Q$500,0))</f>
        <v>41009</v>
      </c>
      <c r="I182">
        <f>INDEX(Releases!AG$2:AG$500,MATCH('CWT Tagcodes long'!B182,Releases!Q$2:Q$500,0))</f>
        <v>136063</v>
      </c>
    </row>
    <row r="183" spans="1:9" x14ac:dyDescent="0.25">
      <c r="A183">
        <v>2023</v>
      </c>
      <c r="B183" t="str">
        <f>'CWT Tagcodes'!U67</f>
        <v>186978</v>
      </c>
      <c r="C183" t="s">
        <v>1277</v>
      </c>
      <c r="D183">
        <f>INDEX(Releases!U$2:U$500, MATCH('CWT Tagcodes long'!B183, Releases!Q$2:Q$450,0))</f>
        <v>8.1999999999999993</v>
      </c>
      <c r="E183" s="34" t="str">
        <f>INDEX(Releases!S$2:S$450,MATCH('CWT Tagcodes long'!B183,Releases!Q$2:Q$450,0))</f>
        <v>20240424</v>
      </c>
      <c r="F183" t="str">
        <f t="shared" ref="F183:F184" si="10">RIGHT(E183, LEN(E183)-4)</f>
        <v>0424</v>
      </c>
      <c r="G183" s="34">
        <f t="shared" ref="G183:G184" si="11">DATE(,LEFT(F183,2),RIGHT(F183,2))</f>
        <v>115</v>
      </c>
      <c r="H183" s="71">
        <f>INDEX(Releases!AA$2:AA$500,MATCH('CWT Tagcodes long'!B183,Releases!Q$2:Q$500,0))</f>
        <v>41719</v>
      </c>
      <c r="I183">
        <f>INDEX(Releases!AG$2:AG$500,MATCH('CWT Tagcodes long'!B183,Releases!Q$2:Q$500,0))</f>
        <v>218615</v>
      </c>
    </row>
    <row r="184" spans="1:9" x14ac:dyDescent="0.25">
      <c r="A184">
        <v>2023</v>
      </c>
      <c r="B184" t="str">
        <f>'CWT Tagcodes'!U80</f>
        <v>186990</v>
      </c>
      <c r="C184" t="s">
        <v>286</v>
      </c>
      <c r="D184">
        <f>INDEX(Releases!U:U, MATCH('CWT Tagcodes long'!B184, Releases!Q:Q,0))</f>
        <v>3.53</v>
      </c>
      <c r="E184" s="34" t="str">
        <f>INDEX(Releases!S:S,MATCH('CWT Tagcodes long'!B184,Releases!Q:Q,0))</f>
        <v>20240430</v>
      </c>
      <c r="F184" t="str">
        <f t="shared" si="10"/>
        <v>0430</v>
      </c>
      <c r="G184" s="34">
        <f t="shared" si="11"/>
        <v>121</v>
      </c>
      <c r="H184" s="71">
        <f>INDEX(Releases!AA$2:AA$500,MATCH('CWT Tagcodes long'!B184,Releases!Q$2:Q$500,0))</f>
        <v>50045</v>
      </c>
      <c r="I184">
        <f>INDEX(Releases!AG$2:AG$500,MATCH('CWT Tagcodes long'!B184,Releases!Q$2:Q$500,0))</f>
        <v>260021</v>
      </c>
    </row>
    <row r="185" spans="1:9" x14ac:dyDescent="0.25">
      <c r="A185">
        <f>'CWT Tagcodes'!L26</f>
        <v>2014</v>
      </c>
      <c r="B185" t="str">
        <f>'CWT Tagcodes'!L27</f>
        <v>182997</v>
      </c>
      <c r="C185" t="s">
        <v>1262</v>
      </c>
      <c r="D185">
        <f>INDEX(Releases!U:U, MATCH('CWT Tagcodes long'!B185, Releases!Q:Q,0))</f>
        <v>10.5</v>
      </c>
      <c r="E185" s="34" t="str">
        <f>INDEX(Releases!S:S,MATCH('CWT Tagcodes long'!B185,Releases!Q:Q,0))</f>
        <v>20150617</v>
      </c>
      <c r="F185" t="str">
        <f t="shared" ref="F185:F248" si="12">RIGHT(E185, LEN(E185)-4)</f>
        <v>0617</v>
      </c>
      <c r="G185" s="34">
        <f t="shared" ref="G185:G248" si="13">DATE(,LEFT(F185,2),RIGHT(F185,2))</f>
        <v>169</v>
      </c>
      <c r="H185" s="71">
        <f>INDEX(Releases!AA$2:AA$500,MATCH('CWT Tagcodes long'!B185,Releases!Q$2:Q$500,0))</f>
        <v>27602</v>
      </c>
      <c r="I185">
        <f>INDEX(Releases!AG$2:AG$500,MATCH('CWT Tagcodes long'!B185,Releases!Q$2:Q$500,0))</f>
        <v>61270</v>
      </c>
    </row>
    <row r="186" spans="1:9" x14ac:dyDescent="0.25">
      <c r="A186">
        <v>2014</v>
      </c>
      <c r="B186" t="str">
        <f>'CWT Tagcodes'!L28</f>
        <v>182998</v>
      </c>
      <c r="C186" t="s">
        <v>1262</v>
      </c>
      <c r="D186">
        <f>INDEX(Releases!U:U, MATCH('CWT Tagcodes long'!B186, Releases!Q:Q,0))</f>
        <v>10.5</v>
      </c>
      <c r="E186" s="34" t="str">
        <f>INDEX(Releases!S:S,MATCH('CWT Tagcodes long'!B186,Releases!Q:Q,0))</f>
        <v>20150617</v>
      </c>
      <c r="F186" t="str">
        <f t="shared" si="12"/>
        <v>0617</v>
      </c>
      <c r="G186" s="34">
        <f t="shared" si="13"/>
        <v>169</v>
      </c>
      <c r="H186" s="71">
        <f>INDEX(Releases!AA$2:AA$500,MATCH('CWT Tagcodes long'!B186,Releases!Q$2:Q$500,0))</f>
        <v>28323</v>
      </c>
      <c r="I186">
        <f>INDEX(Releases!AG$2:AG$500,MATCH('CWT Tagcodes long'!B186,Releases!Q$2:Q$500,0))</f>
        <v>62869</v>
      </c>
    </row>
    <row r="187" spans="1:9" x14ac:dyDescent="0.25">
      <c r="A187">
        <v>2014</v>
      </c>
      <c r="B187" t="str">
        <f>'CWT Tagcodes'!L29</f>
        <v>182999</v>
      </c>
      <c r="C187" t="s">
        <v>1262</v>
      </c>
      <c r="D187">
        <f>INDEX(Releases!U:U, MATCH('CWT Tagcodes long'!B187, Releases!Q:Q,0))</f>
        <v>10.5</v>
      </c>
      <c r="E187" s="34" t="str">
        <f>INDEX(Releases!S:S,MATCH('CWT Tagcodes long'!B187,Releases!Q:Q,0))</f>
        <v>20150617</v>
      </c>
      <c r="F187" t="str">
        <f t="shared" si="12"/>
        <v>0617</v>
      </c>
      <c r="G187" s="34">
        <f t="shared" si="13"/>
        <v>169</v>
      </c>
      <c r="H187" s="71">
        <f>INDEX(Releases!AA$2:AA$500,MATCH('CWT Tagcodes long'!B187,Releases!Q$2:Q$500,0))</f>
        <v>28562</v>
      </c>
      <c r="I187">
        <f>INDEX(Releases!AG$2:AG$500,MATCH('CWT Tagcodes long'!B187,Releases!Q$2:Q$500,0))</f>
        <v>63399</v>
      </c>
    </row>
    <row r="188" spans="1:9" x14ac:dyDescent="0.25">
      <c r="A188">
        <v>2015</v>
      </c>
      <c r="B188" t="str">
        <f>'CWT Tagcodes'!M27</f>
        <v>182470</v>
      </c>
      <c r="C188" t="s">
        <v>1262</v>
      </c>
      <c r="D188">
        <f>INDEX(Releases!U:U, MATCH('CWT Tagcodes long'!B188, Releases!Q:Q,0))</f>
        <v>14.21</v>
      </c>
      <c r="E188" s="34" t="str">
        <f>INDEX(Releases!S:S,MATCH('CWT Tagcodes long'!B188,Releases!Q:Q,0))</f>
        <v>20160629</v>
      </c>
      <c r="F188" t="str">
        <f t="shared" si="12"/>
        <v>0629</v>
      </c>
      <c r="G188" s="34">
        <f t="shared" si="13"/>
        <v>181</v>
      </c>
      <c r="H188" s="71">
        <f>INDEX(Releases!AA$2:AA$500,MATCH('CWT Tagcodes long'!B188,Releases!Q$2:Q$500,0))</f>
        <v>102806</v>
      </c>
      <c r="I188">
        <f>INDEX(Releases!AG$2:AG$500,MATCH('CWT Tagcodes long'!B188,Releases!Q$2:Q$500,0))</f>
        <v>104078</v>
      </c>
    </row>
    <row r="189" spans="1:9" x14ac:dyDescent="0.25">
      <c r="A189">
        <v>2016</v>
      </c>
      <c r="B189" t="str">
        <f>'CWT Tagcodes'!N27</f>
        <v>183866</v>
      </c>
      <c r="C189" t="s">
        <v>1262</v>
      </c>
      <c r="D189">
        <f>INDEX(Releases!U:U, MATCH('CWT Tagcodes long'!B189, Releases!Q:Q,0))</f>
        <v>13.27</v>
      </c>
      <c r="E189" s="34" t="str">
        <f>INDEX(Releases!S:S,MATCH('CWT Tagcodes long'!B189,Releases!Q:Q,0))</f>
        <v>20170623</v>
      </c>
      <c r="F189" t="str">
        <f t="shared" si="12"/>
        <v>0623</v>
      </c>
      <c r="G189" s="34">
        <f t="shared" si="13"/>
        <v>175</v>
      </c>
      <c r="H189" s="71">
        <f>INDEX(Releases!AA$2:AA$500,MATCH('CWT Tagcodes long'!B189,Releases!Q$2:Q$500,0))</f>
        <v>90995</v>
      </c>
      <c r="I189">
        <f>INDEX(Releases!AG$2:AG$500,MATCH('CWT Tagcodes long'!B189,Releases!Q$2:Q$500,0))</f>
        <v>91492</v>
      </c>
    </row>
    <row r="190" spans="1:9" x14ac:dyDescent="0.25">
      <c r="A190">
        <v>2018</v>
      </c>
      <c r="B190" t="str">
        <f>'CWT Tagcodes'!P27</f>
        <v>185064</v>
      </c>
      <c r="C190" t="s">
        <v>1262</v>
      </c>
      <c r="D190">
        <f>INDEX(Releases!U:U, MATCH('CWT Tagcodes long'!B190, Releases!Q:Q,0))</f>
        <v>9.89</v>
      </c>
      <c r="E190" s="34" t="str">
        <f>INDEX(Releases!S:S,MATCH('CWT Tagcodes long'!B190,Releases!Q:Q,0))</f>
        <v>20190613</v>
      </c>
      <c r="F190" t="str">
        <f t="shared" si="12"/>
        <v>0613</v>
      </c>
      <c r="G190" s="34">
        <f t="shared" si="13"/>
        <v>165</v>
      </c>
      <c r="H190" s="71">
        <f>INDEX(Releases!AA$2:AA$500,MATCH('CWT Tagcodes long'!B190,Releases!Q$2:Q$500,0))</f>
        <v>46366</v>
      </c>
      <c r="I190">
        <f>INDEX(Releases!AG$2:AG$500,MATCH('CWT Tagcodes long'!B190,Releases!Q$2:Q$500,0))</f>
        <v>102295</v>
      </c>
    </row>
    <row r="191" spans="1:9" x14ac:dyDescent="0.25">
      <c r="A191">
        <v>2020</v>
      </c>
      <c r="B191" t="str">
        <f>'CWT Tagcodes'!R27</f>
        <v>186453</v>
      </c>
      <c r="C191" t="s">
        <v>1262</v>
      </c>
      <c r="D191">
        <f>INDEX(Releases!U:U, MATCH('CWT Tagcodes long'!B191, Releases!Q:Q,0))</f>
        <v>9.9700000000000006</v>
      </c>
      <c r="E191" s="34" t="str">
        <f>INDEX(Releases!S:S,MATCH('CWT Tagcodes long'!B191,Releases!Q:Q,0))</f>
        <v>20210621</v>
      </c>
      <c r="F191" t="str">
        <f t="shared" si="12"/>
        <v>0621</v>
      </c>
      <c r="G191" s="34">
        <f t="shared" si="13"/>
        <v>173</v>
      </c>
      <c r="H191" s="71">
        <f>INDEX(Releases!AA$2:AA$500,MATCH('CWT Tagcodes long'!B191,Releases!Q$2:Q$500,0))</f>
        <v>41009</v>
      </c>
      <c r="I191">
        <f>INDEX(Releases!AG$2:AG$500,MATCH('CWT Tagcodes long'!B191,Releases!Q$2:Q$500,0))</f>
        <v>100271</v>
      </c>
    </row>
    <row r="192" spans="1:9" x14ac:dyDescent="0.25">
      <c r="A192">
        <v>2021</v>
      </c>
      <c r="B192" t="str">
        <f>'CWT Tagcodes'!S27</f>
        <v>184489</v>
      </c>
      <c r="C192" t="s">
        <v>1262</v>
      </c>
      <c r="D192">
        <f>INDEX(Releases!U:U, MATCH('CWT Tagcodes long'!B192, Releases!Q:Q,0))</f>
        <v>12.4</v>
      </c>
      <c r="E192" s="34" t="str">
        <f>INDEX(Releases!S:S,MATCH('CWT Tagcodes long'!B192,Releases!Q:Q,0))</f>
        <v>20220620</v>
      </c>
      <c r="F192" t="str">
        <f t="shared" si="12"/>
        <v>0620</v>
      </c>
      <c r="G192" s="34">
        <f t="shared" si="13"/>
        <v>172</v>
      </c>
      <c r="H192" s="71">
        <f>INDEX(Releases!AA$2:AA$500,MATCH('CWT Tagcodes long'!B192,Releases!Q$2:Q$500,0))</f>
        <v>38762</v>
      </c>
      <c r="I192">
        <f>INDEX(Releases!AG$2:AG$500,MATCH('CWT Tagcodes long'!B192,Releases!Q$2:Q$500,0))</f>
        <v>194611</v>
      </c>
    </row>
    <row r="193" spans="1:9" x14ac:dyDescent="0.25">
      <c r="A193">
        <v>2022</v>
      </c>
      <c r="B193" t="str">
        <f>'CWT Tagcodes'!T27</f>
        <v>185066</v>
      </c>
      <c r="C193" t="s">
        <v>1262</v>
      </c>
      <c r="D193">
        <f>INDEX(Releases!U:U, MATCH('CWT Tagcodes long'!B193, Releases!Q:Q,0))</f>
        <v>12.48</v>
      </c>
      <c r="E193" s="34" t="str">
        <f>INDEX(Releases!S:S,MATCH('CWT Tagcodes long'!B193,Releases!Q:Q,0))</f>
        <v>20230619</v>
      </c>
      <c r="F193" t="str">
        <f t="shared" si="12"/>
        <v>0619</v>
      </c>
      <c r="G193" s="34">
        <f t="shared" si="13"/>
        <v>171</v>
      </c>
      <c r="H193" s="71">
        <f>INDEX(Releases!AA$2:AA$500,MATCH('CWT Tagcodes long'!B193,Releases!Q$2:Q$500,0))</f>
        <v>37162</v>
      </c>
      <c r="I193">
        <f>INDEX(Releases!AG$2:AG$500,MATCH('CWT Tagcodes long'!B193,Releases!Q$2:Q$500,0))</f>
        <v>161095</v>
      </c>
    </row>
    <row r="194" spans="1:9" x14ac:dyDescent="0.25">
      <c r="A194">
        <v>2023</v>
      </c>
      <c r="B194" t="str">
        <f>'CWT Tagcodes'!U27</f>
        <v>187186</v>
      </c>
      <c r="C194" t="s">
        <v>1262</v>
      </c>
      <c r="D194">
        <f>INDEX(Releases!U:U, MATCH('CWT Tagcodes long'!B194, Releases!Q:Q,0))</f>
        <v>14.06</v>
      </c>
      <c r="E194" s="34" t="str">
        <f>INDEX(Releases!S:S,MATCH('CWT Tagcodes long'!B194,Releases!Q:Q,0))</f>
        <v>20240620</v>
      </c>
      <c r="F194" t="str">
        <f t="shared" si="12"/>
        <v>0620</v>
      </c>
      <c r="G194" s="34">
        <f t="shared" si="13"/>
        <v>172</v>
      </c>
      <c r="H194" s="71">
        <f>INDEX(Releases!AA$2:AA$500,MATCH('CWT Tagcodes long'!B194,Releases!Q$2:Q$500,0))</f>
        <v>59773</v>
      </c>
      <c r="I194">
        <f>INDEX(Releases!AG$2:AG$500,MATCH('CWT Tagcodes long'!B194,Releases!Q$2:Q$500,0))</f>
        <v>278857</v>
      </c>
    </row>
    <row r="195" spans="1:9" x14ac:dyDescent="0.25">
      <c r="A195">
        <v>2014</v>
      </c>
      <c r="B195" t="str">
        <f>'CWT Tagcodes'!L38</f>
        <v>181666</v>
      </c>
      <c r="C195" t="s">
        <v>1263</v>
      </c>
      <c r="D195">
        <f>INDEX(Releases!U:U, MATCH('CWT Tagcodes long'!B195, Releases!Q:Q,0))</f>
        <v>6.75</v>
      </c>
      <c r="E195" s="34" t="str">
        <f>INDEX(Releases!S:S,MATCH('CWT Tagcodes long'!B195,Releases!Q:Q,0))</f>
        <v>20150504</v>
      </c>
      <c r="F195" t="str">
        <f t="shared" si="12"/>
        <v>0504</v>
      </c>
      <c r="G195" s="34">
        <f t="shared" si="13"/>
        <v>125</v>
      </c>
      <c r="H195" s="71">
        <f>INDEX(Releases!AA$2:AA$500,MATCH('CWT Tagcodes long'!B195,Releases!Q$2:Q$500,0))</f>
        <v>66558</v>
      </c>
      <c r="I195">
        <f>INDEX(Releases!AG$2:AG$500,MATCH('CWT Tagcodes long'!B195,Releases!Q$2:Q$500,0))</f>
        <v>261944</v>
      </c>
    </row>
    <row r="196" spans="1:9" x14ac:dyDescent="0.25">
      <c r="A196">
        <v>2014</v>
      </c>
      <c r="B196" t="str">
        <f>'CWT Tagcodes'!L39</f>
        <v>181667</v>
      </c>
      <c r="C196" t="s">
        <v>1263</v>
      </c>
      <c r="D196">
        <f>INDEX(Releases!U:U, MATCH('CWT Tagcodes long'!B196, Releases!Q:Q,0))</f>
        <v>6.95</v>
      </c>
      <c r="E196" s="34" t="str">
        <f>INDEX(Releases!S:S,MATCH('CWT Tagcodes long'!B196,Releases!Q:Q,0))</f>
        <v>20150505</v>
      </c>
      <c r="F196" t="str">
        <f t="shared" si="12"/>
        <v>0505</v>
      </c>
      <c r="G196" s="34">
        <f t="shared" si="13"/>
        <v>126</v>
      </c>
      <c r="H196" s="71">
        <f>INDEX(Releases!AA$2:AA$500,MATCH('CWT Tagcodes long'!B196,Releases!Q$2:Q$500,0))</f>
        <v>73626</v>
      </c>
      <c r="I196">
        <f>INDEX(Releases!AG$2:AG$500,MATCH('CWT Tagcodes long'!B196,Releases!Q$2:Q$500,0))</f>
        <v>312382</v>
      </c>
    </row>
    <row r="197" spans="1:9" x14ac:dyDescent="0.25">
      <c r="A197">
        <v>2014</v>
      </c>
      <c r="B197" t="str">
        <f>'CWT Tagcodes'!L40</f>
        <v>181668</v>
      </c>
      <c r="C197" t="s">
        <v>1263</v>
      </c>
      <c r="D197">
        <f>INDEX(Releases!U:U, MATCH('CWT Tagcodes long'!B197, Releases!Q:Q,0))</f>
        <v>6.04</v>
      </c>
      <c r="E197" s="34" t="str">
        <f>INDEX(Releases!S:S,MATCH('CWT Tagcodes long'!B197,Releases!Q:Q,0))</f>
        <v>20150506</v>
      </c>
      <c r="F197" t="str">
        <f t="shared" si="12"/>
        <v>0506</v>
      </c>
      <c r="G197" s="34">
        <f t="shared" si="13"/>
        <v>127</v>
      </c>
      <c r="H197" s="71">
        <f>INDEX(Releases!AA$2:AA$500,MATCH('CWT Tagcodes long'!B197,Releases!Q$2:Q$500,0))</f>
        <v>73410</v>
      </c>
      <c r="I197">
        <f>INDEX(Releases!AG$2:AG$500,MATCH('CWT Tagcodes long'!B197,Releases!Q$2:Q$500,0))</f>
        <v>309863</v>
      </c>
    </row>
    <row r="198" spans="1:9" x14ac:dyDescent="0.25">
      <c r="A198">
        <v>2014</v>
      </c>
      <c r="B198" t="str">
        <f>'CWT Tagcodes'!L41</f>
        <v>181669</v>
      </c>
      <c r="C198" t="s">
        <v>1263</v>
      </c>
      <c r="D198">
        <f>INDEX(Releases!U:U, MATCH('CWT Tagcodes long'!B198, Releases!Q:Q,0))</f>
        <v>6.15</v>
      </c>
      <c r="E198" s="34" t="str">
        <f>INDEX(Releases!S:S,MATCH('CWT Tagcodes long'!B198,Releases!Q:Q,0))</f>
        <v>20150511</v>
      </c>
      <c r="F198" t="str">
        <f t="shared" si="12"/>
        <v>0511</v>
      </c>
      <c r="G198" s="34">
        <f t="shared" si="13"/>
        <v>132</v>
      </c>
      <c r="H198" s="71">
        <f>INDEX(Releases!AA$2:AA$500,MATCH('CWT Tagcodes long'!B198,Releases!Q$2:Q$500,0))</f>
        <v>74165</v>
      </c>
      <c r="I198">
        <f>INDEX(Releases!AG$2:AG$500,MATCH('CWT Tagcodes long'!B198,Releases!Q$2:Q$500,0))</f>
        <v>206126</v>
      </c>
    </row>
    <row r="199" spans="1:9" x14ac:dyDescent="0.25">
      <c r="A199">
        <v>2014</v>
      </c>
      <c r="B199" t="str">
        <f>'CWT Tagcodes'!L42</f>
        <v>181670</v>
      </c>
      <c r="C199" t="s">
        <v>1263</v>
      </c>
      <c r="D199">
        <f>INDEX(Releases!U:U, MATCH('CWT Tagcodes long'!B199, Releases!Q:Q,0))</f>
        <v>5.78</v>
      </c>
      <c r="E199" s="34" t="str">
        <f>INDEX(Releases!S:S,MATCH('CWT Tagcodes long'!B199,Releases!Q:Q,0))</f>
        <v>20150511</v>
      </c>
      <c r="F199" t="str">
        <f t="shared" si="12"/>
        <v>0511</v>
      </c>
      <c r="G199" s="34">
        <f t="shared" si="13"/>
        <v>132</v>
      </c>
      <c r="H199" s="71">
        <f>INDEX(Releases!AA$2:AA$500,MATCH('CWT Tagcodes long'!B199,Releases!Q$2:Q$500,0))</f>
        <v>73992</v>
      </c>
      <c r="I199">
        <f>INDEX(Releases!AG$2:AG$500,MATCH('CWT Tagcodes long'!B199,Releases!Q$2:Q$500,0))</f>
        <v>204284</v>
      </c>
    </row>
    <row r="200" spans="1:9" x14ac:dyDescent="0.25">
      <c r="A200">
        <v>2014</v>
      </c>
      <c r="B200" t="str">
        <f>'CWT Tagcodes'!L43</f>
        <v>183369</v>
      </c>
      <c r="C200" t="s">
        <v>1263</v>
      </c>
      <c r="D200">
        <f>INDEX(Releases!U:U, MATCH('CWT Tagcodes long'!B200, Releases!Q:Q,0))</f>
        <v>5.41</v>
      </c>
      <c r="E200" s="34" t="str">
        <f>INDEX(Releases!S:S,MATCH('CWT Tagcodes long'!B200,Releases!Q:Q,0))</f>
        <v>20150512</v>
      </c>
      <c r="F200" t="str">
        <f t="shared" si="12"/>
        <v>0512</v>
      </c>
      <c r="G200" s="34">
        <f t="shared" si="13"/>
        <v>133</v>
      </c>
      <c r="H200" s="71">
        <f>INDEX(Releases!AA$2:AA$500,MATCH('CWT Tagcodes long'!B200,Releases!Q$2:Q$500,0))</f>
        <v>108737</v>
      </c>
      <c r="I200">
        <f>INDEX(Releases!AG$2:AG$500,MATCH('CWT Tagcodes long'!B200,Releases!Q$2:Q$500,0))</f>
        <v>394971</v>
      </c>
    </row>
    <row r="201" spans="1:9" x14ac:dyDescent="0.25">
      <c r="A201">
        <v>2015</v>
      </c>
      <c r="B201" t="str">
        <f>'CWT Tagcodes'!M38</f>
        <v>183677</v>
      </c>
      <c r="C201" t="s">
        <v>1263</v>
      </c>
      <c r="D201">
        <f>INDEX(Releases!U:U, MATCH('CWT Tagcodes long'!B201, Releases!Q:Q,0))</f>
        <v>6.22</v>
      </c>
      <c r="E201" s="34" t="str">
        <f>INDEX(Releases!S:S,MATCH('CWT Tagcodes long'!B201,Releases!Q:Q,0))</f>
        <v>20160502</v>
      </c>
      <c r="F201" t="str">
        <f t="shared" si="12"/>
        <v>0502</v>
      </c>
      <c r="G201" s="34">
        <f t="shared" si="13"/>
        <v>123</v>
      </c>
      <c r="H201" s="71">
        <f>INDEX(Releases!AA$2:AA$500,MATCH('CWT Tagcodes long'!B201,Releases!Q$2:Q$500,0))</f>
        <v>76884</v>
      </c>
      <c r="I201">
        <f>INDEX(Releases!AG$2:AG$500,MATCH('CWT Tagcodes long'!B201,Releases!Q$2:Q$500,0))</f>
        <v>302801</v>
      </c>
    </row>
    <row r="202" spans="1:9" x14ac:dyDescent="0.25">
      <c r="A202">
        <v>2015</v>
      </c>
      <c r="B202" t="str">
        <f>'CWT Tagcodes'!M39</f>
        <v>184066</v>
      </c>
      <c r="C202" t="s">
        <v>1263</v>
      </c>
      <c r="D202">
        <f>INDEX(Releases!U:U, MATCH('CWT Tagcodes long'!B202, Releases!Q:Q,0))</f>
        <v>6.36</v>
      </c>
      <c r="E202" s="34" t="str">
        <f>INDEX(Releases!S:S,MATCH('CWT Tagcodes long'!B202,Releases!Q:Q,0))</f>
        <v>20160504</v>
      </c>
      <c r="F202" t="str">
        <f t="shared" si="12"/>
        <v>0504</v>
      </c>
      <c r="G202" s="34">
        <f t="shared" si="13"/>
        <v>125</v>
      </c>
      <c r="H202" s="71">
        <f>INDEX(Releases!AA$2:AA$500,MATCH('CWT Tagcodes long'!B202,Releases!Q$2:Q$500,0))</f>
        <v>25997</v>
      </c>
      <c r="I202">
        <f>INDEX(Releases!AG$2:AG$500,MATCH('CWT Tagcodes long'!B202,Releases!Q$2:Q$500,0))</f>
        <v>100280</v>
      </c>
    </row>
    <row r="203" spans="1:9" x14ac:dyDescent="0.25">
      <c r="A203">
        <v>2015</v>
      </c>
      <c r="B203" t="str">
        <f>'CWT Tagcodes'!M40</f>
        <v>184067</v>
      </c>
      <c r="C203" t="s">
        <v>1263</v>
      </c>
      <c r="D203">
        <f>INDEX(Releases!U:U, MATCH('CWT Tagcodes long'!B203, Releases!Q:Q,0))</f>
        <v>6.36</v>
      </c>
      <c r="E203" s="34" t="str">
        <f>INDEX(Releases!S:S,MATCH('CWT Tagcodes long'!B203,Releases!Q:Q,0))</f>
        <v>20160504</v>
      </c>
      <c r="F203" t="str">
        <f t="shared" si="12"/>
        <v>0504</v>
      </c>
      <c r="G203" s="34">
        <f t="shared" si="13"/>
        <v>125</v>
      </c>
      <c r="H203" s="71">
        <f>INDEX(Releases!AA$2:AA$500,MATCH('CWT Tagcodes long'!B203,Releases!Q$2:Q$500,0))</f>
        <v>25851</v>
      </c>
      <c r="I203">
        <f>INDEX(Releases!AG$2:AG$500,MATCH('CWT Tagcodes long'!B203,Releases!Q$2:Q$500,0))</f>
        <v>100342</v>
      </c>
    </row>
    <row r="204" spans="1:9" x14ac:dyDescent="0.25">
      <c r="A204">
        <v>2015</v>
      </c>
      <c r="B204" t="str">
        <f>'CWT Tagcodes'!M41</f>
        <v>184068</v>
      </c>
      <c r="C204" t="s">
        <v>1263</v>
      </c>
      <c r="D204">
        <f>INDEX(Releases!U:U, MATCH('CWT Tagcodes long'!B204, Releases!Q:Q,0))</f>
        <v>6.36</v>
      </c>
      <c r="E204" s="34" t="str">
        <f>INDEX(Releases!S:S,MATCH('CWT Tagcodes long'!B204,Releases!Q:Q,0))</f>
        <v>20160504</v>
      </c>
      <c r="F204" t="str">
        <f t="shared" si="12"/>
        <v>0504</v>
      </c>
      <c r="G204" s="34">
        <f t="shared" si="13"/>
        <v>125</v>
      </c>
      <c r="H204" s="71">
        <f>INDEX(Releases!AA$2:AA$500,MATCH('CWT Tagcodes long'!B204,Releases!Q$2:Q$500,0))</f>
        <v>25234</v>
      </c>
      <c r="I204">
        <f>INDEX(Releases!AG$2:AG$500,MATCH('CWT Tagcodes long'!B204,Releases!Q$2:Q$500,0))</f>
        <v>100908</v>
      </c>
    </row>
    <row r="205" spans="1:9" x14ac:dyDescent="0.25">
      <c r="A205">
        <v>2015</v>
      </c>
      <c r="B205" t="str">
        <f>'CWT Tagcodes'!M42</f>
        <v>182066</v>
      </c>
      <c r="C205" t="s">
        <v>1263</v>
      </c>
      <c r="D205">
        <f>INDEX(Releases!U:U, MATCH('CWT Tagcodes long'!B205, Releases!Q:Q,0))</f>
        <v>6.34</v>
      </c>
      <c r="E205" s="34" t="str">
        <f>INDEX(Releases!S:S,MATCH('CWT Tagcodes long'!B205,Releases!Q:Q,0))</f>
        <v>20160505</v>
      </c>
      <c r="F205" t="str">
        <f t="shared" si="12"/>
        <v>0505</v>
      </c>
      <c r="G205" s="34">
        <f t="shared" si="13"/>
        <v>126</v>
      </c>
      <c r="H205" s="71">
        <f>INDEX(Releases!AA$2:AA$500,MATCH('CWT Tagcodes long'!B205,Releases!Q$2:Q$500,0))</f>
        <v>26029</v>
      </c>
      <c r="I205">
        <f>INDEX(Releases!AG$2:AG$500,MATCH('CWT Tagcodes long'!B205,Releases!Q$2:Q$500,0))</f>
        <v>99377</v>
      </c>
    </row>
    <row r="206" spans="1:9" x14ac:dyDescent="0.25">
      <c r="A206">
        <v>2015</v>
      </c>
      <c r="B206" t="str">
        <f>'CWT Tagcodes'!M43</f>
        <v>182485</v>
      </c>
      <c r="C206" t="s">
        <v>1263</v>
      </c>
      <c r="D206">
        <f>INDEX(Releases!U:U, MATCH('CWT Tagcodes long'!B206, Releases!Q:Q,0))</f>
        <v>6.34</v>
      </c>
      <c r="E206" s="34" t="str">
        <f>INDEX(Releases!S:S,MATCH('CWT Tagcodes long'!B206,Releases!Q:Q,0))</f>
        <v>20160505</v>
      </c>
      <c r="F206" t="str">
        <f t="shared" si="12"/>
        <v>0505</v>
      </c>
      <c r="G206" s="34">
        <f t="shared" si="13"/>
        <v>126</v>
      </c>
      <c r="H206" s="71">
        <f>INDEX(Releases!AA$2:AA$500,MATCH('CWT Tagcodes long'!B206,Releases!Q$2:Q$500,0))</f>
        <v>25957</v>
      </c>
      <c r="I206">
        <f>INDEX(Releases!AG$2:AG$500,MATCH('CWT Tagcodes long'!B206,Releases!Q$2:Q$500,0))</f>
        <v>99604</v>
      </c>
    </row>
    <row r="207" spans="1:9" x14ac:dyDescent="0.25">
      <c r="A207">
        <v>2015</v>
      </c>
      <c r="B207" t="str">
        <f>'CWT Tagcodes'!M44</f>
        <v>182486</v>
      </c>
      <c r="C207" t="s">
        <v>1263</v>
      </c>
      <c r="D207">
        <f>INDEX(Releases!U:U, MATCH('CWT Tagcodes long'!B207, Releases!Q:Q,0))</f>
        <v>6.34</v>
      </c>
      <c r="E207" s="34" t="str">
        <f>INDEX(Releases!S:S,MATCH('CWT Tagcodes long'!B207,Releases!Q:Q,0))</f>
        <v>20160505</v>
      </c>
      <c r="F207" t="str">
        <f t="shared" si="12"/>
        <v>0505</v>
      </c>
      <c r="G207" s="34">
        <f t="shared" si="13"/>
        <v>126</v>
      </c>
      <c r="H207" s="71">
        <f>INDEX(Releases!AA$2:AA$500,MATCH('CWT Tagcodes long'!B207,Releases!Q$2:Q$500,0))</f>
        <v>26233</v>
      </c>
      <c r="I207">
        <f>INDEX(Releases!AG$2:AG$500,MATCH('CWT Tagcodes long'!B207,Releases!Q$2:Q$500,0))</f>
        <v>99975</v>
      </c>
    </row>
    <row r="208" spans="1:9" x14ac:dyDescent="0.25">
      <c r="A208">
        <v>2015</v>
      </c>
      <c r="B208" t="str">
        <f>'CWT Tagcodes'!M45</f>
        <v>181987</v>
      </c>
      <c r="C208" t="s">
        <v>1263</v>
      </c>
      <c r="D208">
        <f>INDEX(Releases!U:U, MATCH('CWT Tagcodes long'!B208, Releases!Q:Q,0))</f>
        <v>6.25</v>
      </c>
      <c r="E208" s="34" t="str">
        <f>INDEX(Releases!S:S,MATCH('CWT Tagcodes long'!B208,Releases!Q:Q,0))</f>
        <v>20160516</v>
      </c>
      <c r="F208" t="str">
        <f t="shared" si="12"/>
        <v>0516</v>
      </c>
      <c r="G208" s="34">
        <f t="shared" si="13"/>
        <v>137</v>
      </c>
      <c r="H208" s="71">
        <f>INDEX(Releases!AA$2:AA$500,MATCH('CWT Tagcodes long'!B208,Releases!Q$2:Q$500,0))</f>
        <v>25859</v>
      </c>
      <c r="I208">
        <f>INDEX(Releases!AG$2:AG$500,MATCH('CWT Tagcodes long'!B208,Releases!Q$2:Q$500,0))</f>
        <v>66281</v>
      </c>
    </row>
    <row r="209" spans="1:9" x14ac:dyDescent="0.25">
      <c r="A209">
        <v>2015</v>
      </c>
      <c r="B209" t="str">
        <f>'CWT Tagcodes'!M46</f>
        <v>183168</v>
      </c>
      <c r="C209" t="s">
        <v>1263</v>
      </c>
      <c r="D209">
        <f>INDEX(Releases!U:U, MATCH('CWT Tagcodes long'!B209, Releases!Q:Q,0))</f>
        <v>5.28</v>
      </c>
      <c r="E209" s="34" t="str">
        <f>INDEX(Releases!S:S,MATCH('CWT Tagcodes long'!B209,Releases!Q:Q,0))</f>
        <v>20160516</v>
      </c>
      <c r="F209" t="str">
        <f t="shared" si="12"/>
        <v>0516</v>
      </c>
      <c r="G209" s="34">
        <f t="shared" si="13"/>
        <v>137</v>
      </c>
      <c r="H209" s="71">
        <f>INDEX(Releases!AA$2:AA$500,MATCH('CWT Tagcodes long'!B209,Releases!Q$2:Q$500,0))</f>
        <v>26111</v>
      </c>
      <c r="I209">
        <f>INDEX(Releases!AG$2:AG$500,MATCH('CWT Tagcodes long'!B209,Releases!Q$2:Q$500,0))</f>
        <v>66736</v>
      </c>
    </row>
    <row r="210" spans="1:9" x14ac:dyDescent="0.25">
      <c r="A210">
        <v>2015</v>
      </c>
      <c r="B210" t="str">
        <f>'CWT Tagcodes'!M47</f>
        <v>183177</v>
      </c>
      <c r="C210" t="s">
        <v>1263</v>
      </c>
      <c r="D210">
        <f>INDEX(Releases!U:U, MATCH('CWT Tagcodes long'!B210, Releases!Q:Q,0))</f>
        <v>6.01</v>
      </c>
      <c r="E210" s="34" t="str">
        <f>INDEX(Releases!S:S,MATCH('CWT Tagcodes long'!B210,Releases!Q:Q,0))</f>
        <v>20160516</v>
      </c>
      <c r="F210" t="str">
        <f t="shared" si="12"/>
        <v>0516</v>
      </c>
      <c r="G210" s="34">
        <f t="shared" si="13"/>
        <v>137</v>
      </c>
      <c r="H210" s="71">
        <f>INDEX(Releases!AA$2:AA$500,MATCH('CWT Tagcodes long'!B210,Releases!Q$2:Q$500,0))</f>
        <v>54152</v>
      </c>
      <c r="I210">
        <f>INDEX(Releases!AG$2:AG$500,MATCH('CWT Tagcodes long'!B210,Releases!Q$2:Q$500,0))</f>
        <v>200821</v>
      </c>
    </row>
    <row r="211" spans="1:9" x14ac:dyDescent="0.25">
      <c r="A211">
        <v>2015</v>
      </c>
      <c r="B211" t="str">
        <f>'CWT Tagcodes'!M48</f>
        <v>183178</v>
      </c>
      <c r="C211" t="s">
        <v>1263</v>
      </c>
      <c r="D211">
        <f>INDEX(Releases!U:U, MATCH('CWT Tagcodes long'!B211, Releases!Q:Q,0))</f>
        <v>5.44</v>
      </c>
      <c r="E211" s="34" t="str">
        <f>INDEX(Releases!S:S,MATCH('CWT Tagcodes long'!B211,Releases!Q:Q,0))</f>
        <v>20160516</v>
      </c>
      <c r="F211" t="str">
        <f t="shared" si="12"/>
        <v>0516</v>
      </c>
      <c r="G211" s="34">
        <f t="shared" si="13"/>
        <v>137</v>
      </c>
      <c r="H211" s="71">
        <f>INDEX(Releases!AA$2:AA$500,MATCH('CWT Tagcodes long'!B211,Releases!Q$2:Q$500,0))</f>
        <v>53976</v>
      </c>
      <c r="I211">
        <f>INDEX(Releases!AG$2:AG$500,MATCH('CWT Tagcodes long'!B211,Releases!Q$2:Q$500,0))</f>
        <v>203730</v>
      </c>
    </row>
    <row r="212" spans="1:9" x14ac:dyDescent="0.25">
      <c r="A212">
        <v>2015</v>
      </c>
      <c r="B212" t="str">
        <f>'CWT Tagcodes'!M49</f>
        <v>183471</v>
      </c>
      <c r="C212" t="s">
        <v>1263</v>
      </c>
      <c r="D212">
        <f>INDEX(Releases!U:U, MATCH('CWT Tagcodes long'!B212, Releases!Q:Q,0))</f>
        <v>5.28</v>
      </c>
      <c r="E212" s="34" t="str">
        <f>INDEX(Releases!S:S,MATCH('CWT Tagcodes long'!B212,Releases!Q:Q,0))</f>
        <v>20160516</v>
      </c>
      <c r="F212" t="str">
        <f t="shared" si="12"/>
        <v>0516</v>
      </c>
      <c r="G212" s="34">
        <f t="shared" si="13"/>
        <v>137</v>
      </c>
      <c r="H212" s="71">
        <f>INDEX(Releases!AA$2:AA$500,MATCH('CWT Tagcodes long'!B212,Releases!Q$2:Q$500,0))</f>
        <v>52304</v>
      </c>
      <c r="I212">
        <f>INDEX(Releases!AG$2:AG$500,MATCH('CWT Tagcodes long'!B212,Releases!Q$2:Q$500,0))</f>
        <v>133485</v>
      </c>
    </row>
    <row r="213" spans="1:9" x14ac:dyDescent="0.25">
      <c r="A213">
        <v>2015</v>
      </c>
      <c r="B213" t="str">
        <f>'CWT Tagcodes'!M50</f>
        <v>183899</v>
      </c>
      <c r="C213" t="s">
        <v>1263</v>
      </c>
      <c r="D213">
        <f>INDEX(Releases!U:U, MATCH('CWT Tagcodes long'!B213, Releases!Q:Q,0))</f>
        <v>6.25</v>
      </c>
      <c r="E213" s="34" t="str">
        <f>INDEX(Releases!S:S,MATCH('CWT Tagcodes long'!B213,Releases!Q:Q,0))</f>
        <v>20160516</v>
      </c>
      <c r="F213" t="str">
        <f t="shared" si="12"/>
        <v>0516</v>
      </c>
      <c r="G213" s="34">
        <f t="shared" si="13"/>
        <v>137</v>
      </c>
      <c r="H213" s="71">
        <f>INDEX(Releases!AA$2:AA$500,MATCH('CWT Tagcodes long'!B213,Releases!Q$2:Q$500,0))</f>
        <v>52574</v>
      </c>
      <c r="I213">
        <f>INDEX(Releases!AG$2:AG$500,MATCH('CWT Tagcodes long'!B213,Releases!Q$2:Q$500,0))</f>
        <v>133909</v>
      </c>
    </row>
    <row r="214" spans="1:9" x14ac:dyDescent="0.25">
      <c r="A214">
        <v>2016</v>
      </c>
      <c r="B214" t="str">
        <f>'CWT Tagcodes'!N38</f>
        <v>183678</v>
      </c>
      <c r="C214" t="s">
        <v>1263</v>
      </c>
      <c r="D214">
        <f>INDEX(Releases!U:U, MATCH('CWT Tagcodes long'!B214, Releases!Q:Q,0))</f>
        <v>6.39</v>
      </c>
      <c r="E214" s="34" t="str">
        <f>INDEX(Releases!S:S,MATCH('CWT Tagcodes long'!B214,Releases!Q:Q,0))</f>
        <v>20170501</v>
      </c>
      <c r="F214" t="str">
        <f t="shared" si="12"/>
        <v>0501</v>
      </c>
      <c r="G214" s="34">
        <f t="shared" si="13"/>
        <v>122</v>
      </c>
      <c r="H214" s="71">
        <f>INDEX(Releases!AA$2:AA$500,MATCH('CWT Tagcodes long'!B214,Releases!Q$2:Q$500,0))</f>
        <v>78227</v>
      </c>
      <c r="I214">
        <f>INDEX(Releases!AG$2:AG$500,MATCH('CWT Tagcodes long'!B214,Releases!Q$2:Q$500,0))</f>
        <v>322590</v>
      </c>
    </row>
    <row r="215" spans="1:9" x14ac:dyDescent="0.25">
      <c r="A215">
        <v>2016</v>
      </c>
      <c r="B215" t="str">
        <f>'CWT Tagcodes'!N39</f>
        <v>181671</v>
      </c>
      <c r="C215" t="s">
        <v>1263</v>
      </c>
      <c r="D215">
        <f>INDEX(Releases!U:U, MATCH('CWT Tagcodes long'!B215, Releases!Q:Q,0))</f>
        <v>6.01</v>
      </c>
      <c r="E215" s="34" t="str">
        <f>INDEX(Releases!S:S,MATCH('CWT Tagcodes long'!B215,Releases!Q:Q,0))</f>
        <v>20170502</v>
      </c>
      <c r="F215" t="str">
        <f t="shared" si="12"/>
        <v>0502</v>
      </c>
      <c r="G215" s="34">
        <f t="shared" si="13"/>
        <v>123</v>
      </c>
      <c r="H215" s="71">
        <f>INDEX(Releases!AA$2:AA$500,MATCH('CWT Tagcodes long'!B215,Releases!Q$2:Q$500,0))</f>
        <v>78787</v>
      </c>
      <c r="I215">
        <f>INDEX(Releases!AG$2:AG$500,MATCH('CWT Tagcodes long'!B215,Releases!Q$2:Q$500,0))</f>
        <v>318954</v>
      </c>
    </row>
    <row r="216" spans="1:9" x14ac:dyDescent="0.25">
      <c r="A216">
        <v>2016</v>
      </c>
      <c r="B216" t="str">
        <f>'CWT Tagcodes'!N40</f>
        <v>181672</v>
      </c>
      <c r="C216" t="s">
        <v>1263</v>
      </c>
      <c r="D216">
        <f>INDEX(Releases!U:U, MATCH('CWT Tagcodes long'!B216, Releases!Q:Q,0))</f>
        <v>6.63</v>
      </c>
      <c r="E216" s="34" t="str">
        <f>INDEX(Releases!S:S,MATCH('CWT Tagcodes long'!B216,Releases!Q:Q,0))</f>
        <v>20170504</v>
      </c>
      <c r="F216" t="str">
        <f t="shared" si="12"/>
        <v>0504</v>
      </c>
      <c r="G216" s="34">
        <f t="shared" si="13"/>
        <v>125</v>
      </c>
      <c r="H216" s="71">
        <f>INDEX(Releases!AA$2:AA$500,MATCH('CWT Tagcodes long'!B216,Releases!Q$2:Q$500,0))</f>
        <v>79281</v>
      </c>
      <c r="I216">
        <f>INDEX(Releases!AG$2:AG$500,MATCH('CWT Tagcodes long'!B216,Releases!Q$2:Q$500,0))</f>
        <v>323078</v>
      </c>
    </row>
    <row r="217" spans="1:9" x14ac:dyDescent="0.25">
      <c r="A217">
        <v>2016</v>
      </c>
      <c r="B217" t="str">
        <f>'CWT Tagcodes'!N41</f>
        <v>182785</v>
      </c>
      <c r="C217" t="s">
        <v>1263</v>
      </c>
      <c r="D217">
        <f>INDEX(Releases!U:U, MATCH('CWT Tagcodes long'!B217, Releases!Q:Q,0))</f>
        <v>6.77</v>
      </c>
      <c r="E217" s="34" t="str">
        <f>INDEX(Releases!S:S,MATCH('CWT Tagcodes long'!B217,Releases!Q:Q,0))</f>
        <v>20170508</v>
      </c>
      <c r="F217" t="str">
        <f t="shared" si="12"/>
        <v>0508</v>
      </c>
      <c r="G217" s="34">
        <f t="shared" si="13"/>
        <v>129</v>
      </c>
      <c r="H217" s="71">
        <f>INDEX(Releases!AA$2:AA$500,MATCH('CWT Tagcodes long'!B217,Releases!Q$2:Q$500,0))</f>
        <v>53974</v>
      </c>
      <c r="I217">
        <f>INDEX(Releases!AG$2:AG$500,MATCH('CWT Tagcodes long'!B217,Releases!Q$2:Q$500,0))</f>
        <v>203222</v>
      </c>
    </row>
    <row r="218" spans="1:9" x14ac:dyDescent="0.25">
      <c r="A218">
        <v>2016</v>
      </c>
      <c r="B218" t="str">
        <f>'CWT Tagcodes'!N42</f>
        <v>183179</v>
      </c>
      <c r="C218" t="s">
        <v>1263</v>
      </c>
      <c r="D218">
        <f>INDEX(Releases!U:U, MATCH('CWT Tagcodes long'!B218, Releases!Q:Q,0))</f>
        <v>6.09</v>
      </c>
      <c r="E218" s="34" t="str">
        <f>INDEX(Releases!S:S,MATCH('CWT Tagcodes long'!B218,Releases!Q:Q,0))</f>
        <v>20170508</v>
      </c>
      <c r="F218" t="str">
        <f t="shared" si="12"/>
        <v>0508</v>
      </c>
      <c r="G218" s="34">
        <f t="shared" si="13"/>
        <v>129</v>
      </c>
      <c r="H218" s="71">
        <f>INDEX(Releases!AA$2:AA$500,MATCH('CWT Tagcodes long'!B218,Releases!Q$2:Q$500,0))</f>
        <v>54048</v>
      </c>
      <c r="I218">
        <f>INDEX(Releases!AG$2:AG$500,MATCH('CWT Tagcodes long'!B218,Releases!Q$2:Q$500,0))</f>
        <v>201074</v>
      </c>
    </row>
    <row r="219" spans="1:9" x14ac:dyDescent="0.25">
      <c r="A219">
        <v>2016</v>
      </c>
      <c r="B219" t="str">
        <f>'CWT Tagcodes'!N43</f>
        <v>183477</v>
      </c>
      <c r="C219" t="s">
        <v>1263</v>
      </c>
      <c r="D219">
        <f>INDEX(Releases!U:U, MATCH('CWT Tagcodes long'!B219, Releases!Q:Q,0))</f>
        <v>6.61</v>
      </c>
      <c r="E219" s="34" t="str">
        <f>INDEX(Releases!S:S,MATCH('CWT Tagcodes long'!B219,Releases!Q:Q,0))</f>
        <v>20170509</v>
      </c>
      <c r="F219" t="str">
        <f t="shared" si="12"/>
        <v>0509</v>
      </c>
      <c r="G219" s="34">
        <f t="shared" si="13"/>
        <v>130</v>
      </c>
      <c r="H219" s="71">
        <f>INDEX(Releases!AA$2:AA$500,MATCH('CWT Tagcodes long'!B219,Releases!Q$2:Q$500,0))</f>
        <v>52727</v>
      </c>
      <c r="I219">
        <f>INDEX(Releases!AG$2:AG$500,MATCH('CWT Tagcodes long'!B219,Releases!Q$2:Q$500,0))</f>
        <v>200765</v>
      </c>
    </row>
    <row r="220" spans="1:9" x14ac:dyDescent="0.25">
      <c r="A220">
        <v>2016</v>
      </c>
      <c r="B220" t="str">
        <f>'CWT Tagcodes'!N44</f>
        <v>184391</v>
      </c>
      <c r="C220" t="s">
        <v>1263</v>
      </c>
      <c r="D220">
        <f>INDEX(Releases!U:U, MATCH('CWT Tagcodes long'!B220, Releases!Q:Q,0))</f>
        <v>6.56</v>
      </c>
      <c r="E220" s="34" t="str">
        <f>INDEX(Releases!S:S,MATCH('CWT Tagcodes long'!B220,Releases!Q:Q,0))</f>
        <v>20170509</v>
      </c>
      <c r="F220" t="str">
        <f t="shared" si="12"/>
        <v>0509</v>
      </c>
      <c r="G220" s="34">
        <f t="shared" si="13"/>
        <v>130</v>
      </c>
      <c r="H220" s="71">
        <f>INDEX(Releases!AA$2:AA$500,MATCH('CWT Tagcodes long'!B220,Releases!Q$2:Q$500,0))</f>
        <v>28618</v>
      </c>
      <c r="I220">
        <f>INDEX(Releases!AG$2:AG$500,MATCH('CWT Tagcodes long'!B220,Releases!Q$2:Q$500,0))</f>
        <v>106228</v>
      </c>
    </row>
    <row r="221" spans="1:9" x14ac:dyDescent="0.25">
      <c r="A221">
        <v>2016</v>
      </c>
      <c r="B221" t="str">
        <f>'CWT Tagcodes'!N45</f>
        <v>184392</v>
      </c>
      <c r="C221" t="s">
        <v>1263</v>
      </c>
      <c r="D221">
        <f>INDEX(Releases!U:U, MATCH('CWT Tagcodes long'!B221, Releases!Q:Q,0))</f>
        <v>6.56</v>
      </c>
      <c r="E221" s="34" t="str">
        <f>INDEX(Releases!S:S,MATCH('CWT Tagcodes long'!B221,Releases!Q:Q,0))</f>
        <v>20170509</v>
      </c>
      <c r="F221" t="str">
        <f t="shared" si="12"/>
        <v>0509</v>
      </c>
      <c r="G221" s="34">
        <f t="shared" si="13"/>
        <v>130</v>
      </c>
      <c r="H221" s="71">
        <f>INDEX(Releases!AA$2:AA$500,MATCH('CWT Tagcodes long'!B221,Releases!Q$2:Q$500,0))</f>
        <v>26635</v>
      </c>
      <c r="I221">
        <f>INDEX(Releases!AG$2:AG$500,MATCH('CWT Tagcodes long'!B221,Releases!Q$2:Q$500,0))</f>
        <v>98583</v>
      </c>
    </row>
    <row r="222" spans="1:9" x14ac:dyDescent="0.25">
      <c r="A222">
        <v>2016</v>
      </c>
      <c r="B222" t="str">
        <f>'CWT Tagcodes'!N46</f>
        <v>184393</v>
      </c>
      <c r="C222" t="s">
        <v>1263</v>
      </c>
      <c r="D222">
        <f>INDEX(Releases!U:U, MATCH('CWT Tagcodes long'!B222, Releases!Q:Q,0))</f>
        <v>5.54</v>
      </c>
      <c r="E222" s="34" t="str">
        <f>INDEX(Releases!S:S,MATCH('CWT Tagcodes long'!B222,Releases!Q:Q,0))</f>
        <v>20170511</v>
      </c>
      <c r="F222" t="str">
        <f t="shared" si="12"/>
        <v>0511</v>
      </c>
      <c r="G222" s="34">
        <f t="shared" si="13"/>
        <v>132</v>
      </c>
      <c r="H222" s="71">
        <f>INDEX(Releases!AA$2:AA$500,MATCH('CWT Tagcodes long'!B222,Releases!Q$2:Q$500,0))</f>
        <v>27481</v>
      </c>
      <c r="I222">
        <f>INDEX(Releases!AG$2:AG$500,MATCH('CWT Tagcodes long'!B222,Releases!Q$2:Q$500,0))</f>
        <v>100521</v>
      </c>
    </row>
    <row r="223" spans="1:9" x14ac:dyDescent="0.25">
      <c r="A223">
        <v>2016</v>
      </c>
      <c r="B223" t="str">
        <f>'CWT Tagcodes'!N47</f>
        <v>184394</v>
      </c>
      <c r="C223" t="s">
        <v>1263</v>
      </c>
      <c r="D223">
        <f>INDEX(Releases!U:U, MATCH('CWT Tagcodes long'!B223, Releases!Q:Q,0))</f>
        <v>5.54</v>
      </c>
      <c r="E223" s="34" t="str">
        <f>INDEX(Releases!S:S,MATCH('CWT Tagcodes long'!B223,Releases!Q:Q,0))</f>
        <v>20170511</v>
      </c>
      <c r="F223" t="str">
        <f t="shared" si="12"/>
        <v>0511</v>
      </c>
      <c r="G223" s="34">
        <f t="shared" si="13"/>
        <v>132</v>
      </c>
      <c r="H223" s="71">
        <f>INDEX(Releases!AA$2:AA$500,MATCH('CWT Tagcodes long'!B223,Releases!Q$2:Q$500,0))</f>
        <v>27591</v>
      </c>
      <c r="I223">
        <f>INDEX(Releases!AG$2:AG$500,MATCH('CWT Tagcodes long'!B223,Releases!Q$2:Q$500,0))</f>
        <v>100925</v>
      </c>
    </row>
    <row r="224" spans="1:9" x14ac:dyDescent="0.25">
      <c r="A224">
        <v>2018</v>
      </c>
      <c r="B224" t="str">
        <f>'CWT Tagcodes'!P38</f>
        <v>185891</v>
      </c>
      <c r="C224" t="s">
        <v>1263</v>
      </c>
      <c r="D224">
        <f>INDEX(Releases!U:U, MATCH('CWT Tagcodes long'!B224, Releases!Q:Q,0))</f>
        <v>6.87</v>
      </c>
      <c r="E224" s="34" t="str">
        <f>INDEX(Releases!S:S,MATCH('CWT Tagcodes long'!B224,Releases!Q:Q,0))</f>
        <v>20190506</v>
      </c>
      <c r="F224" t="str">
        <f t="shared" si="12"/>
        <v>0506</v>
      </c>
      <c r="G224" s="34">
        <f t="shared" si="13"/>
        <v>127</v>
      </c>
      <c r="H224" s="71">
        <f>INDEX(Releases!AA$2:AA$500,MATCH('CWT Tagcodes long'!B224,Releases!Q$2:Q$500,0))</f>
        <v>74662</v>
      </c>
      <c r="I224">
        <f>INDEX(Releases!AG$2:AG$500,MATCH('CWT Tagcodes long'!B224,Releases!Q$2:Q$500,0))</f>
        <v>272498</v>
      </c>
    </row>
    <row r="225" spans="1:9" x14ac:dyDescent="0.25">
      <c r="A225">
        <v>2018</v>
      </c>
      <c r="B225" t="str">
        <f>'CWT Tagcodes'!P39</f>
        <v>185892</v>
      </c>
      <c r="C225" t="s">
        <v>1263</v>
      </c>
      <c r="D225">
        <f>INDEX(Releases!U:U, MATCH('CWT Tagcodes long'!B225, Releases!Q:Q,0))</f>
        <v>6.58</v>
      </c>
      <c r="E225" s="34" t="str">
        <f>INDEX(Releases!S:S,MATCH('CWT Tagcodes long'!B225,Releases!Q:Q,0))</f>
        <v>20190506</v>
      </c>
      <c r="F225" t="str">
        <f t="shared" si="12"/>
        <v>0506</v>
      </c>
      <c r="G225" s="34">
        <f t="shared" si="13"/>
        <v>127</v>
      </c>
      <c r="H225" s="71">
        <f>INDEX(Releases!AA$2:AA$500,MATCH('CWT Tagcodes long'!B225,Releases!Q$2:Q$500,0))</f>
        <v>74334</v>
      </c>
      <c r="I225">
        <f>INDEX(Releases!AG$2:AG$500,MATCH('CWT Tagcodes long'!B225,Releases!Q$2:Q$500,0))</f>
        <v>276390</v>
      </c>
    </row>
    <row r="226" spans="1:9" x14ac:dyDescent="0.25">
      <c r="A226">
        <v>2018</v>
      </c>
      <c r="B226" t="str">
        <f>'CWT Tagcodes'!P40</f>
        <v>185893</v>
      </c>
      <c r="C226" t="s">
        <v>1263</v>
      </c>
      <c r="D226">
        <f>INDEX(Releases!U:U, MATCH('CWT Tagcodes long'!B226, Releases!Q:Q,0))</f>
        <v>6.63</v>
      </c>
      <c r="E226" s="34" t="str">
        <f>INDEX(Releases!S:S,MATCH('CWT Tagcodes long'!B226,Releases!Q:Q,0))</f>
        <v>20190506</v>
      </c>
      <c r="F226" t="str">
        <f t="shared" si="12"/>
        <v>0506</v>
      </c>
      <c r="G226" s="34">
        <f t="shared" si="13"/>
        <v>127</v>
      </c>
      <c r="H226" s="71">
        <f>INDEX(Releases!AA$2:AA$500,MATCH('CWT Tagcodes long'!B226,Releases!Q$2:Q$500,0))</f>
        <v>74479</v>
      </c>
      <c r="I226">
        <f>INDEX(Releases!AG$2:AG$500,MATCH('CWT Tagcodes long'!B226,Releases!Q$2:Q$500,0))</f>
        <v>275156</v>
      </c>
    </row>
    <row r="227" spans="1:9" x14ac:dyDescent="0.25">
      <c r="A227">
        <v>2018</v>
      </c>
      <c r="B227" t="str">
        <f>'CWT Tagcodes'!P41</f>
        <v>185065</v>
      </c>
      <c r="C227" t="s">
        <v>1263</v>
      </c>
      <c r="D227">
        <f>INDEX(Releases!U:U, MATCH('CWT Tagcodes long'!B227, Releases!Q:Q,0))</f>
        <v>4.3600000000000003</v>
      </c>
      <c r="E227" s="34" t="str">
        <f>INDEX(Releases!S:S,MATCH('CWT Tagcodes long'!B227,Releases!Q:Q,0))</f>
        <v>20190508</v>
      </c>
      <c r="F227" t="str">
        <f t="shared" si="12"/>
        <v>0508</v>
      </c>
      <c r="G227" s="34">
        <f t="shared" si="13"/>
        <v>129</v>
      </c>
      <c r="H227" s="71">
        <f>INDEX(Releases!AA$2:AA$500,MATCH('CWT Tagcodes long'!B227,Releases!Q$2:Q$500,0))</f>
        <v>40438</v>
      </c>
      <c r="I227">
        <f>INDEX(Releases!AG$2:AG$500,MATCH('CWT Tagcodes long'!B227,Releases!Q$2:Q$500,0))</f>
        <v>207777</v>
      </c>
    </row>
    <row r="228" spans="1:9" x14ac:dyDescent="0.25">
      <c r="A228">
        <v>2018</v>
      </c>
      <c r="B228" t="str">
        <f>'CWT Tagcodes'!P42</f>
        <v>184386</v>
      </c>
      <c r="C228" t="s">
        <v>1263</v>
      </c>
      <c r="D228">
        <f>INDEX(Releases!U:U, MATCH('CWT Tagcodes long'!B228, Releases!Q:Q,0))</f>
        <v>6.47</v>
      </c>
      <c r="E228" s="34" t="str">
        <f>INDEX(Releases!S:S,MATCH('CWT Tagcodes long'!B228,Releases!Q:Q,0))</f>
        <v>20190513</v>
      </c>
      <c r="F228" t="str">
        <f t="shared" si="12"/>
        <v>0513</v>
      </c>
      <c r="G228" s="34">
        <f t="shared" si="13"/>
        <v>134</v>
      </c>
      <c r="H228" s="71">
        <f>INDEX(Releases!AA$2:AA$500,MATCH('CWT Tagcodes long'!B228,Releases!Q$2:Q$500,0))</f>
        <v>86884</v>
      </c>
      <c r="I228">
        <f>INDEX(Releases!AG$2:AG$500,MATCH('CWT Tagcodes long'!B228,Releases!Q$2:Q$500,0))</f>
        <v>190674</v>
      </c>
    </row>
    <row r="229" spans="1:9" x14ac:dyDescent="0.25">
      <c r="A229">
        <v>2018</v>
      </c>
      <c r="B229" t="str">
        <f>'CWT Tagcodes'!P43</f>
        <v>184387</v>
      </c>
      <c r="C229" t="s">
        <v>1263</v>
      </c>
      <c r="D229">
        <f>INDEX(Releases!U:U, MATCH('CWT Tagcodes long'!B229, Releases!Q:Q,0))</f>
        <v>7.24</v>
      </c>
      <c r="E229" s="34" t="str">
        <f>INDEX(Releases!S:S,MATCH('CWT Tagcodes long'!B229,Releases!Q:Q,0))</f>
        <v>20190513</v>
      </c>
      <c r="F229" t="str">
        <f t="shared" si="12"/>
        <v>0513</v>
      </c>
      <c r="G229" s="34">
        <f t="shared" si="13"/>
        <v>134</v>
      </c>
      <c r="H229" s="71">
        <f>INDEX(Releases!AA$2:AA$500,MATCH('CWT Tagcodes long'!B229,Releases!Q$2:Q$500,0))</f>
        <v>82874</v>
      </c>
      <c r="I229">
        <f>INDEX(Releases!AG$2:AG$500,MATCH('CWT Tagcodes long'!B229,Releases!Q$2:Q$500,0))</f>
        <v>191824</v>
      </c>
    </row>
    <row r="230" spans="1:9" x14ac:dyDescent="0.25">
      <c r="A230">
        <v>2018</v>
      </c>
      <c r="B230" t="str">
        <f>'CWT Tagcodes'!P44</f>
        <v>185174</v>
      </c>
      <c r="C230" t="s">
        <v>1263</v>
      </c>
      <c r="D230">
        <f>INDEX(Releases!U:U, MATCH('CWT Tagcodes long'!B230, Releases!Q:Q,0))</f>
        <v>6.64</v>
      </c>
      <c r="E230" s="34" t="str">
        <f>INDEX(Releases!S:S,MATCH('CWT Tagcodes long'!B230,Releases!Q:Q,0))</f>
        <v>20190513</v>
      </c>
      <c r="F230" t="str">
        <f t="shared" si="12"/>
        <v>0513</v>
      </c>
      <c r="G230" s="34">
        <f t="shared" si="13"/>
        <v>134</v>
      </c>
      <c r="H230" s="71">
        <f>INDEX(Releases!AA$2:AA$500,MATCH('CWT Tagcodes long'!B230,Releases!Q$2:Q$500,0))</f>
        <v>56008</v>
      </c>
      <c r="I230">
        <f>INDEX(Releases!AG$2:AG$500,MATCH('CWT Tagcodes long'!B230,Releases!Q$2:Q$500,0))</f>
        <v>186793</v>
      </c>
    </row>
    <row r="231" spans="1:9" x14ac:dyDescent="0.25">
      <c r="A231">
        <v>2018</v>
      </c>
      <c r="B231" t="str">
        <f>'CWT Tagcodes'!P45</f>
        <v>185175</v>
      </c>
      <c r="C231" t="s">
        <v>1263</v>
      </c>
      <c r="D231">
        <f>INDEX(Releases!U:U, MATCH('CWT Tagcodes long'!B231, Releases!Q:Q,0))</f>
        <v>6.8</v>
      </c>
      <c r="E231" s="34" t="str">
        <f>INDEX(Releases!S:S,MATCH('CWT Tagcodes long'!B231,Releases!Q:Q,0))</f>
        <v>20190513</v>
      </c>
      <c r="F231" t="str">
        <f t="shared" si="12"/>
        <v>0513</v>
      </c>
      <c r="G231" s="34">
        <f t="shared" si="13"/>
        <v>134</v>
      </c>
      <c r="H231" s="71">
        <f>INDEX(Releases!AA$2:AA$500,MATCH('CWT Tagcodes long'!B231,Releases!Q$2:Q$500,0))</f>
        <v>54688</v>
      </c>
      <c r="I231">
        <f>INDEX(Releases!AG$2:AG$500,MATCH('CWT Tagcodes long'!B231,Releases!Q$2:Q$500,0))</f>
        <v>190209</v>
      </c>
    </row>
    <row r="232" spans="1:9" x14ac:dyDescent="0.25">
      <c r="A232">
        <v>2018</v>
      </c>
      <c r="B232" t="str">
        <f>'CWT Tagcodes'!P46</f>
        <v>185176</v>
      </c>
      <c r="C232" t="s">
        <v>1263</v>
      </c>
      <c r="D232">
        <f>INDEX(Releases!U:U, MATCH('CWT Tagcodes long'!B232, Releases!Q:Q,0))</f>
        <v>6.7</v>
      </c>
      <c r="E232" s="34" t="str">
        <f>INDEX(Releases!S:S,MATCH('CWT Tagcodes long'!B232,Releases!Q:Q,0))</f>
        <v>20190513</v>
      </c>
      <c r="F232" t="str">
        <f t="shared" si="12"/>
        <v>0513</v>
      </c>
      <c r="G232" s="34">
        <f t="shared" si="13"/>
        <v>134</v>
      </c>
      <c r="H232" s="71">
        <f>INDEX(Releases!AA$2:AA$500,MATCH('CWT Tagcodes long'!B232,Releases!Q$2:Q$500,0))</f>
        <v>54805</v>
      </c>
      <c r="I232">
        <f>INDEX(Releases!AG$2:AG$500,MATCH('CWT Tagcodes long'!B232,Releases!Q$2:Q$500,0))</f>
        <v>188159</v>
      </c>
    </row>
    <row r="233" spans="1:9" x14ac:dyDescent="0.25">
      <c r="A233">
        <v>2019</v>
      </c>
      <c r="B233" t="str">
        <f>'CWT Tagcodes'!Q38</f>
        <v>184388</v>
      </c>
      <c r="C233" t="s">
        <v>1263</v>
      </c>
      <c r="D233">
        <f>INDEX(Releases!U:U, MATCH('CWT Tagcodes long'!B233, Releases!Q:Q,0))</f>
        <v>7.02</v>
      </c>
      <c r="E233" s="34" t="str">
        <f>INDEX(Releases!S:S,MATCH('CWT Tagcodes long'!B233,Releases!Q:Q,0))</f>
        <v>20200512</v>
      </c>
      <c r="F233" t="str">
        <f t="shared" si="12"/>
        <v>0512</v>
      </c>
      <c r="G233" s="34">
        <f t="shared" si="13"/>
        <v>133</v>
      </c>
      <c r="H233" s="71">
        <f>INDEX(Releases!AA$2:AA$500,MATCH('CWT Tagcodes long'!B233,Releases!Q$2:Q$500,0))</f>
        <v>81955</v>
      </c>
      <c r="I233">
        <f>INDEX(Releases!AG$2:AG$500,MATCH('CWT Tagcodes long'!B233,Releases!Q$2:Q$500,0))</f>
        <v>874737</v>
      </c>
    </row>
    <row r="234" spans="1:9" x14ac:dyDescent="0.25">
      <c r="A234">
        <v>2019</v>
      </c>
      <c r="B234" t="str">
        <f>'CWT Tagcodes'!Q39</f>
        <v>184389</v>
      </c>
      <c r="C234" t="s">
        <v>1263</v>
      </c>
      <c r="D234">
        <f>INDEX(Releases!U:U, MATCH('CWT Tagcodes long'!B234, Releases!Q:Q,0))</f>
        <v>6.62</v>
      </c>
      <c r="E234" s="34" t="str">
        <f>INDEX(Releases!S:S,MATCH('CWT Tagcodes long'!B234,Releases!Q:Q,0))</f>
        <v>20200512</v>
      </c>
      <c r="F234" t="str">
        <f t="shared" si="12"/>
        <v>0512</v>
      </c>
      <c r="G234" s="34">
        <f t="shared" si="13"/>
        <v>133</v>
      </c>
      <c r="H234" s="71">
        <f>INDEX(Releases!AA$2:AA$500,MATCH('CWT Tagcodes long'!B234,Releases!Q$2:Q$500,0))</f>
        <v>81849</v>
      </c>
      <c r="I234">
        <f>INDEX(Releases!AG$2:AG$500,MATCH('CWT Tagcodes long'!B234,Releases!Q$2:Q$500,0))</f>
        <v>873630</v>
      </c>
    </row>
    <row r="235" spans="1:9" x14ac:dyDescent="0.25">
      <c r="A235">
        <v>2019</v>
      </c>
      <c r="B235" t="str">
        <f>'CWT Tagcodes'!Q40</f>
        <v>184390</v>
      </c>
      <c r="C235" t="s">
        <v>1263</v>
      </c>
      <c r="D235">
        <f>INDEX(Releases!U:U, MATCH('CWT Tagcodes long'!B235, Releases!Q:Q,0))</f>
        <v>6.74</v>
      </c>
      <c r="E235" s="34" t="str">
        <f>INDEX(Releases!S:S,MATCH('CWT Tagcodes long'!B235,Releases!Q:Q,0))</f>
        <v>20200512</v>
      </c>
      <c r="F235" t="str">
        <f t="shared" si="12"/>
        <v>0512</v>
      </c>
      <c r="G235" s="34">
        <f t="shared" si="13"/>
        <v>133</v>
      </c>
      <c r="H235" s="71">
        <f>INDEX(Releases!AA$2:AA$500,MATCH('CWT Tagcodes long'!B235,Releases!Q$2:Q$500,0))</f>
        <v>11965</v>
      </c>
      <c r="I235">
        <f>INDEX(Releases!AG$2:AG$500,MATCH('CWT Tagcodes long'!B235,Releases!Q$2:Q$500,0))</f>
        <v>354936</v>
      </c>
    </row>
    <row r="236" spans="1:9" x14ac:dyDescent="0.25">
      <c r="A236">
        <v>2020</v>
      </c>
      <c r="B236" t="str">
        <f>'CWT Tagcodes'!R38</f>
        <v>186567</v>
      </c>
      <c r="C236" t="s">
        <v>1263</v>
      </c>
      <c r="D236">
        <f>INDEX(Releases!U:U, MATCH('CWT Tagcodes long'!B236, Releases!Q:Q,0))</f>
        <v>7.48</v>
      </c>
      <c r="E236" s="34" t="str">
        <f>INDEX(Releases!S:S,MATCH('CWT Tagcodes long'!B236,Releases!Q:Q,0))</f>
        <v>20210510</v>
      </c>
      <c r="F236" t="str">
        <f t="shared" si="12"/>
        <v>0510</v>
      </c>
      <c r="G236" s="34">
        <f t="shared" si="13"/>
        <v>131</v>
      </c>
      <c r="H236" s="71">
        <f>INDEX(Releases!AA$2:AA$500,MATCH('CWT Tagcodes long'!B236,Releases!Q$2:Q$500,0))</f>
        <v>76492</v>
      </c>
      <c r="I236">
        <f>INDEX(Releases!AG$2:AG$500,MATCH('CWT Tagcodes long'!B236,Releases!Q$2:Q$500,0))</f>
        <v>257625</v>
      </c>
    </row>
    <row r="237" spans="1:9" x14ac:dyDescent="0.25">
      <c r="A237">
        <v>2020</v>
      </c>
      <c r="B237" t="str">
        <f>'CWT Tagcodes'!R39</f>
        <v>186569</v>
      </c>
      <c r="C237" t="s">
        <v>1263</v>
      </c>
      <c r="D237">
        <f>INDEX(Releases!U:U, MATCH('CWT Tagcodes long'!B237, Releases!Q:Q,0))</f>
        <v>6.68</v>
      </c>
      <c r="E237" s="34" t="str">
        <f>INDEX(Releases!S:S,MATCH('CWT Tagcodes long'!B237,Releases!Q:Q,0))</f>
        <v>20210510</v>
      </c>
      <c r="F237" t="str">
        <f t="shared" si="12"/>
        <v>0510</v>
      </c>
      <c r="G237" s="34">
        <f t="shared" si="13"/>
        <v>131</v>
      </c>
      <c r="H237" s="71">
        <f>INDEX(Releases!AA$2:AA$500,MATCH('CWT Tagcodes long'!B237,Releases!Q$2:Q$500,0))</f>
        <v>78898</v>
      </c>
      <c r="I237">
        <f>INDEX(Releases!AG$2:AG$500,MATCH('CWT Tagcodes long'!B237,Releases!Q$2:Q$500,0))</f>
        <v>275653</v>
      </c>
    </row>
    <row r="238" spans="1:9" x14ac:dyDescent="0.25">
      <c r="A238">
        <v>2020</v>
      </c>
      <c r="B238" t="str">
        <f>'CWT Tagcodes'!R40</f>
        <v>186697</v>
      </c>
      <c r="C238" t="s">
        <v>1263</v>
      </c>
      <c r="D238">
        <f>INDEX(Releases!U:U, MATCH('CWT Tagcodes long'!B238, Releases!Q:Q,0))</f>
        <v>6.52</v>
      </c>
      <c r="E238" s="34" t="str">
        <f>INDEX(Releases!S:S,MATCH('CWT Tagcodes long'!B238,Releases!Q:Q,0))</f>
        <v>20210510</v>
      </c>
      <c r="F238" t="str">
        <f t="shared" si="12"/>
        <v>0510</v>
      </c>
      <c r="G238" s="34">
        <f t="shared" si="13"/>
        <v>131</v>
      </c>
      <c r="H238" s="71">
        <f>INDEX(Releases!AA$2:AA$500,MATCH('CWT Tagcodes long'!B238,Releases!Q$2:Q$500,0))</f>
        <v>74216</v>
      </c>
      <c r="I238">
        <f>INDEX(Releases!AG$2:AG$500,MATCH('CWT Tagcodes long'!B238,Releases!Q$2:Q$500,0))</f>
        <v>271831</v>
      </c>
    </row>
    <row r="239" spans="1:9" x14ac:dyDescent="0.25">
      <c r="A239">
        <v>2020</v>
      </c>
      <c r="B239" t="str">
        <f>'CWT Tagcodes'!R41</f>
        <v>186542</v>
      </c>
      <c r="C239" t="s">
        <v>1263</v>
      </c>
      <c r="D239">
        <f>INDEX(Releases!U:U, MATCH('CWT Tagcodes long'!B239, Releases!Q:Q,0))</f>
        <v>5.89</v>
      </c>
      <c r="E239" s="34" t="str">
        <f>INDEX(Releases!S:S,MATCH('CWT Tagcodes long'!B239,Releases!Q:Q,0))</f>
        <v>20210517</v>
      </c>
      <c r="F239" t="str">
        <f t="shared" si="12"/>
        <v>0517</v>
      </c>
      <c r="G239" s="34">
        <f t="shared" si="13"/>
        <v>138</v>
      </c>
      <c r="H239" s="71">
        <f>INDEX(Releases!AA$2:AA$500,MATCH('CWT Tagcodes long'!B239,Releases!Q$2:Q$500,0))</f>
        <v>61042</v>
      </c>
      <c r="I239">
        <f>INDEX(Releases!AG$2:AG$500,MATCH('CWT Tagcodes long'!B239,Releases!Q$2:Q$500,0))</f>
        <v>198754</v>
      </c>
    </row>
    <row r="240" spans="1:9" x14ac:dyDescent="0.25">
      <c r="A240">
        <v>2020</v>
      </c>
      <c r="B240" t="str">
        <f>'CWT Tagcodes'!R42</f>
        <v>186543</v>
      </c>
      <c r="C240" t="s">
        <v>1263</v>
      </c>
      <c r="D240">
        <f>INDEX(Releases!U:U, MATCH('CWT Tagcodes long'!B240, Releases!Q:Q,0))</f>
        <v>5.96</v>
      </c>
      <c r="E240" s="34" t="str">
        <f>INDEX(Releases!S:S,MATCH('CWT Tagcodes long'!B240,Releases!Q:Q,0))</f>
        <v>20210517</v>
      </c>
      <c r="F240" t="str">
        <f t="shared" si="12"/>
        <v>0517</v>
      </c>
      <c r="G240" s="34">
        <f t="shared" si="13"/>
        <v>138</v>
      </c>
      <c r="H240" s="71">
        <f>INDEX(Releases!AA$2:AA$500,MATCH('CWT Tagcodes long'!B240,Releases!Q$2:Q$500,0))</f>
        <v>60374</v>
      </c>
      <c r="I240">
        <f>INDEX(Releases!AG$2:AG$500,MATCH('CWT Tagcodes long'!B240,Releases!Q$2:Q$500,0))</f>
        <v>195175</v>
      </c>
    </row>
    <row r="241" spans="1:9" x14ac:dyDescent="0.25">
      <c r="A241">
        <v>2020</v>
      </c>
      <c r="B241" t="str">
        <f>'CWT Tagcodes'!R43</f>
        <v>186544</v>
      </c>
      <c r="C241" t="s">
        <v>1263</v>
      </c>
      <c r="D241">
        <f>INDEX(Releases!U:U, MATCH('CWT Tagcodes long'!B241, Releases!Q:Q,0))</f>
        <v>6.62</v>
      </c>
      <c r="E241" s="34" t="str">
        <f>INDEX(Releases!S:S,MATCH('CWT Tagcodes long'!B241,Releases!Q:Q,0))</f>
        <v>20210517</v>
      </c>
      <c r="F241" t="str">
        <f t="shared" si="12"/>
        <v>0517</v>
      </c>
      <c r="G241" s="34">
        <f t="shared" si="13"/>
        <v>138</v>
      </c>
      <c r="H241" s="71">
        <f>INDEX(Releases!AA$2:AA$500,MATCH('CWT Tagcodes long'!B241,Releases!Q$2:Q$500,0))</f>
        <v>60868</v>
      </c>
      <c r="I241">
        <f>INDEX(Releases!AG$2:AG$500,MATCH('CWT Tagcodes long'!B241,Releases!Q$2:Q$500,0))</f>
        <v>187390</v>
      </c>
    </row>
    <row r="242" spans="1:9" x14ac:dyDescent="0.25">
      <c r="A242">
        <v>2020</v>
      </c>
      <c r="B242" t="str">
        <f>'CWT Tagcodes'!R44</f>
        <v>186552</v>
      </c>
      <c r="C242" t="s">
        <v>1263</v>
      </c>
      <c r="D242">
        <f>INDEX(Releases!U:U, MATCH('CWT Tagcodes long'!B242, Releases!Q:Q,0))</f>
        <v>6.05</v>
      </c>
      <c r="E242" s="34" t="str">
        <f>INDEX(Releases!S:S,MATCH('CWT Tagcodes long'!B242,Releases!Q:Q,0))</f>
        <v>20210517</v>
      </c>
      <c r="F242" t="str">
        <f t="shared" si="12"/>
        <v>0517</v>
      </c>
      <c r="G242" s="34">
        <f t="shared" si="13"/>
        <v>138</v>
      </c>
      <c r="H242" s="71">
        <f>INDEX(Releases!AA$2:AA$500,MATCH('CWT Tagcodes long'!B242,Releases!Q$2:Q$500,0))</f>
        <v>70690</v>
      </c>
      <c r="I242">
        <f>INDEX(Releases!AG$2:AG$500,MATCH('CWT Tagcodes long'!B242,Releases!Q$2:Q$500,0))</f>
        <v>186579</v>
      </c>
    </row>
    <row r="243" spans="1:9" x14ac:dyDescent="0.25">
      <c r="A243">
        <v>2020</v>
      </c>
      <c r="B243" t="str">
        <f>'CWT Tagcodes'!R45</f>
        <v>186553</v>
      </c>
      <c r="C243" t="s">
        <v>1263</v>
      </c>
      <c r="D243">
        <f>INDEX(Releases!U:U, MATCH('CWT Tagcodes long'!B243, Releases!Q:Q,0))</f>
        <v>6.31</v>
      </c>
      <c r="E243" s="34" t="str">
        <f>INDEX(Releases!S:S,MATCH('CWT Tagcodes long'!B243,Releases!Q:Q,0))</f>
        <v>20210517</v>
      </c>
      <c r="F243" t="str">
        <f t="shared" si="12"/>
        <v>0517</v>
      </c>
      <c r="G243" s="34">
        <f t="shared" si="13"/>
        <v>138</v>
      </c>
      <c r="H243" s="71">
        <f>INDEX(Releases!AA$2:AA$500,MATCH('CWT Tagcodes long'!B243,Releases!Q$2:Q$500,0))</f>
        <v>74227</v>
      </c>
      <c r="I243">
        <f>INDEX(Releases!AG$2:AG$500,MATCH('CWT Tagcodes long'!B243,Releases!Q$2:Q$500,0))</f>
        <v>188547</v>
      </c>
    </row>
    <row r="244" spans="1:9" x14ac:dyDescent="0.25">
      <c r="A244">
        <v>2021</v>
      </c>
      <c r="B244" t="str">
        <f>'CWT Tagcodes'!S38</f>
        <v>186825</v>
      </c>
      <c r="C244" t="s">
        <v>1263</v>
      </c>
      <c r="D244">
        <f>INDEX(Releases!U:U, MATCH('CWT Tagcodes long'!B244, Releases!Q:Q,0))</f>
        <v>5.6</v>
      </c>
      <c r="E244" s="34" t="str">
        <f>INDEX(Releases!S:S,MATCH('CWT Tagcodes long'!B244,Releases!Q:Q,0))</f>
        <v>20220506</v>
      </c>
      <c r="F244" t="str">
        <f t="shared" si="12"/>
        <v>0506</v>
      </c>
      <c r="G244" s="34">
        <f t="shared" si="13"/>
        <v>127</v>
      </c>
      <c r="H244" s="71">
        <f>INDEX(Releases!AA$2:AA$500,MATCH('CWT Tagcodes long'!B244,Releases!Q$2:Q$500,0))</f>
        <v>322438</v>
      </c>
      <c r="I244">
        <f>INDEX(Releases!AG$2:AG$500,MATCH('CWT Tagcodes long'!B244,Releases!Q$2:Q$500,0))</f>
        <v>820026</v>
      </c>
    </row>
    <row r="245" spans="1:9" x14ac:dyDescent="0.25">
      <c r="A245">
        <v>2021</v>
      </c>
      <c r="B245" t="str">
        <f>'CWT Tagcodes'!S39</f>
        <v>186333</v>
      </c>
      <c r="C245" t="s">
        <v>1263</v>
      </c>
      <c r="D245">
        <f>INDEX(Releases!U:U, MATCH('CWT Tagcodes long'!B245, Releases!Q:Q,0))</f>
        <v>8.1</v>
      </c>
      <c r="E245" s="34" t="str">
        <f>INDEX(Releases!S:S,MATCH('CWT Tagcodes long'!B245,Releases!Q:Q,0))</f>
        <v>20220517</v>
      </c>
      <c r="F245" t="str">
        <f t="shared" si="12"/>
        <v>0517</v>
      </c>
      <c r="G245" s="34">
        <f t="shared" si="13"/>
        <v>138</v>
      </c>
      <c r="H245" s="71">
        <f>INDEX(Releases!AA$2:AA$500,MATCH('CWT Tagcodes long'!B245,Releases!Q$2:Q$500,0))</f>
        <v>10885</v>
      </c>
      <c r="I245">
        <f>INDEX(Releases!AG$2:AG$500,MATCH('CWT Tagcodes long'!B245,Releases!Q$2:Q$500,0))</f>
        <v>38221</v>
      </c>
    </row>
    <row r="246" spans="1:9" x14ac:dyDescent="0.25">
      <c r="A246">
        <v>2021</v>
      </c>
      <c r="B246" t="str">
        <f>'CWT Tagcodes'!S40</f>
        <v>186821</v>
      </c>
      <c r="C246" t="s">
        <v>1263</v>
      </c>
      <c r="D246">
        <f>INDEX(Releases!U:U, MATCH('CWT Tagcodes long'!B246, Releases!Q:Q,0))</f>
        <v>7.6</v>
      </c>
      <c r="E246" s="34" t="str">
        <f>INDEX(Releases!S:S,MATCH('CWT Tagcodes long'!B246,Releases!Q:Q,0))</f>
        <v>20220517</v>
      </c>
      <c r="F246" t="str">
        <f t="shared" si="12"/>
        <v>0517</v>
      </c>
      <c r="G246" s="34">
        <f t="shared" si="13"/>
        <v>138</v>
      </c>
      <c r="H246" s="71">
        <f>INDEX(Releases!AA$2:AA$500,MATCH('CWT Tagcodes long'!B246,Releases!Q$2:Q$500,0))</f>
        <v>220998</v>
      </c>
      <c r="I246">
        <f>INDEX(Releases!AG$2:AG$500,MATCH('CWT Tagcodes long'!B246,Releases!Q$2:Q$500,0))</f>
        <v>771859</v>
      </c>
    </row>
    <row r="247" spans="1:9" x14ac:dyDescent="0.25">
      <c r="A247">
        <v>2022</v>
      </c>
      <c r="B247" t="str">
        <f>'CWT Tagcodes'!T38</f>
        <v>187081</v>
      </c>
      <c r="C247" t="s">
        <v>1263</v>
      </c>
      <c r="D247">
        <f>INDEX(Releases!U:U, MATCH('CWT Tagcodes long'!B247, Releases!Q:Q,0))</f>
        <v>8.39</v>
      </c>
      <c r="E247" s="34" t="str">
        <f>INDEX(Releases!S:S,MATCH('CWT Tagcodes long'!B247,Releases!Q:Q,0))</f>
        <v>20230510</v>
      </c>
      <c r="F247" t="str">
        <f t="shared" si="12"/>
        <v>0510</v>
      </c>
      <c r="G247" s="34">
        <f t="shared" si="13"/>
        <v>131</v>
      </c>
      <c r="H247" s="71">
        <f>INDEX(Releases!AA$2:AA$500,MATCH('CWT Tagcodes long'!B247,Releases!Q$2:Q$500,0))</f>
        <v>109406</v>
      </c>
      <c r="I247">
        <f>INDEX(Releases!AG$2:AG$500,MATCH('CWT Tagcodes long'!B247,Releases!Q$2:Q$500,0))</f>
        <v>388733</v>
      </c>
    </row>
    <row r="248" spans="1:9" x14ac:dyDescent="0.25">
      <c r="A248">
        <v>2022</v>
      </c>
      <c r="B248" t="str">
        <f>'CWT Tagcodes'!T39</f>
        <v>187083</v>
      </c>
      <c r="C248" t="s">
        <v>1263</v>
      </c>
      <c r="D248">
        <f>INDEX(Releases!U:U, MATCH('CWT Tagcodes long'!B248, Releases!Q:Q,0))</f>
        <v>8.08</v>
      </c>
      <c r="E248" s="34" t="str">
        <f>INDEX(Releases!S:S,MATCH('CWT Tagcodes long'!B248,Releases!Q:Q,0))</f>
        <v>20230510</v>
      </c>
      <c r="F248" t="str">
        <f t="shared" si="12"/>
        <v>0510</v>
      </c>
      <c r="G248" s="34">
        <f t="shared" si="13"/>
        <v>131</v>
      </c>
      <c r="H248" s="71">
        <f>INDEX(Releases!AA$2:AA$500,MATCH('CWT Tagcodes long'!B248,Releases!Q$2:Q$500,0))</f>
        <v>121132</v>
      </c>
      <c r="I248">
        <f>INDEX(Releases!AG$2:AG$500,MATCH('CWT Tagcodes long'!B248,Releases!Q$2:Q$500,0))</f>
        <v>443369</v>
      </c>
    </row>
    <row r="249" spans="1:9" x14ac:dyDescent="0.25">
      <c r="A249">
        <v>2022</v>
      </c>
      <c r="B249" t="str">
        <f>'CWT Tagcodes'!T40</f>
        <v>186398</v>
      </c>
      <c r="C249" t="s">
        <v>1263</v>
      </c>
      <c r="D249">
        <f>INDEX(Releases!U:U, MATCH('CWT Tagcodes long'!B249, Releases!Q:Q,0))</f>
        <v>7.51</v>
      </c>
      <c r="E249" s="34" t="str">
        <f>INDEX(Releases!S:S,MATCH('CWT Tagcodes long'!B249,Releases!Q:Q,0))</f>
        <v>20230518</v>
      </c>
      <c r="F249" t="str">
        <f t="shared" ref="F249:F252" si="14">RIGHT(E249, LEN(E249)-4)</f>
        <v>0518</v>
      </c>
      <c r="G249" s="34">
        <f t="shared" ref="G249:G252" si="15">DATE(,LEFT(F249,2),RIGHT(F249,2))</f>
        <v>139</v>
      </c>
      <c r="H249" s="71">
        <f>INDEX(Releases!AA$2:AA$500,MATCH('CWT Tagcodes long'!B249,Releases!Q$2:Q$500,0))</f>
        <v>11079</v>
      </c>
      <c r="I249">
        <f>INDEX(Releases!AG$2:AG$500,MATCH('CWT Tagcodes long'!B249,Releases!Q$2:Q$500,0))</f>
        <v>33093</v>
      </c>
    </row>
    <row r="250" spans="1:9" x14ac:dyDescent="0.25">
      <c r="A250">
        <v>2022</v>
      </c>
      <c r="B250" t="str">
        <f>'CWT Tagcodes'!T41</f>
        <v>186824</v>
      </c>
      <c r="C250" t="s">
        <v>1263</v>
      </c>
      <c r="D250">
        <f>INDEX(Releases!U:U, MATCH('CWT Tagcodes long'!B250, Releases!Q:Q,0))</f>
        <v>7.39</v>
      </c>
      <c r="E250" s="34" t="str">
        <f>INDEX(Releases!S:S,MATCH('CWT Tagcodes long'!B250,Releases!Q:Q,0))</f>
        <v>20230518</v>
      </c>
      <c r="F250" t="str">
        <f t="shared" si="14"/>
        <v>0518</v>
      </c>
      <c r="G250" s="34">
        <f t="shared" si="15"/>
        <v>139</v>
      </c>
      <c r="H250" s="71">
        <f>INDEX(Releases!AA$2:AA$500,MATCH('CWT Tagcodes long'!B250,Releases!Q$2:Q$500,0))</f>
        <v>299315</v>
      </c>
      <c r="I250">
        <f>INDEX(Releases!AG$2:AG$500,MATCH('CWT Tagcodes long'!B250,Releases!Q$2:Q$500,0))</f>
        <v>812923</v>
      </c>
    </row>
    <row r="251" spans="1:9" x14ac:dyDescent="0.25">
      <c r="A251">
        <v>2023</v>
      </c>
      <c r="B251" t="str">
        <f>'CWT Tagcodes'!U38</f>
        <v>180013</v>
      </c>
      <c r="C251" t="s">
        <v>1263</v>
      </c>
      <c r="D251">
        <f>INDEX(Releases!U:U, MATCH('CWT Tagcodes long'!B251, Releases!Q:Q,0))</f>
        <v>7.46</v>
      </c>
      <c r="E251" s="34" t="str">
        <f>INDEX(Releases!S:S,MATCH('CWT Tagcodes long'!B251,Releases!Q:Q,0))</f>
        <v>20240510</v>
      </c>
      <c r="F251" t="str">
        <f t="shared" si="14"/>
        <v>0510</v>
      </c>
      <c r="G251" s="34">
        <f t="shared" si="15"/>
        <v>131</v>
      </c>
      <c r="H251" s="71">
        <f>INDEX(Releases!AA$2:AA$500,MATCH('CWT Tagcodes long'!B251,Releases!Q$2:Q$500,0))</f>
        <v>294891</v>
      </c>
      <c r="I251">
        <f>INDEX(Releases!AG$2:AG$500,MATCH('CWT Tagcodes long'!B251,Releases!Q$2:Q$500,0))</f>
        <v>896304</v>
      </c>
    </row>
    <row r="252" spans="1:9" x14ac:dyDescent="0.25">
      <c r="A252">
        <v>2023</v>
      </c>
      <c r="B252" t="str">
        <f>'CWT Tagcodes'!U39</f>
        <v>180020</v>
      </c>
      <c r="C252" t="s">
        <v>1263</v>
      </c>
      <c r="D252">
        <f>INDEX(Releases!U:U, MATCH('CWT Tagcodes long'!B252, Releases!Q:Q,0))</f>
        <v>7.16</v>
      </c>
      <c r="E252" s="34" t="str">
        <f>INDEX(Releases!S:S,MATCH('CWT Tagcodes long'!B252,Releases!Q:Q,0))</f>
        <v>20240515</v>
      </c>
      <c r="F252" t="str">
        <f t="shared" si="14"/>
        <v>0515</v>
      </c>
      <c r="G252" s="34">
        <f t="shared" si="15"/>
        <v>136</v>
      </c>
      <c r="H252" s="71">
        <f>INDEX(Releases!AA$2:AA$500,MATCH('CWT Tagcodes long'!B252,Releases!Q$2:Q$500,0))</f>
        <v>205611</v>
      </c>
      <c r="I252">
        <f>INDEX(Releases!AG$2:AG$500,MATCH('CWT Tagcodes long'!B252,Releases!Q$2:Q$500,0))</f>
        <v>874097</v>
      </c>
    </row>
    <row r="253" spans="1:9" x14ac:dyDescent="0.25">
      <c r="A253">
        <v>2019</v>
      </c>
      <c r="B253" t="str">
        <f>'CWT Tagcodes'!Q56</f>
        <v>185691</v>
      </c>
      <c r="C253" t="s">
        <v>1264</v>
      </c>
      <c r="D253">
        <f>INDEX(Releases!U:U, MATCH('CWT Tagcodes long'!B253, Releases!Q:Q,0))</f>
        <v>5.05</v>
      </c>
      <c r="E253" s="34" t="str">
        <f>INDEX(Releases!S:S,MATCH('CWT Tagcodes long'!B253,Releases!Q:Q,0))</f>
        <v>20200414</v>
      </c>
      <c r="F253" t="str">
        <f t="shared" ref="F253:F256" si="16">RIGHT(E253, LEN(E253)-4)</f>
        <v>0414</v>
      </c>
      <c r="G253" s="34">
        <f t="shared" ref="G253:G256" si="17">DATE(,LEFT(F253,2),RIGHT(F253,2))</f>
        <v>105</v>
      </c>
      <c r="H253" s="71">
        <f>INDEX(Releases!AA$2:AA$500,MATCH('CWT Tagcodes long'!B253,Releases!Q$2:Q$500,0))</f>
        <v>20112</v>
      </c>
      <c r="I253">
        <f>INDEX(Releases!AG$2:AG$500,MATCH('CWT Tagcodes long'!B253,Releases!Q$2:Q$500,0))</f>
        <v>159514</v>
      </c>
    </row>
    <row r="254" spans="1:9" x14ac:dyDescent="0.25">
      <c r="A254">
        <v>2019</v>
      </c>
      <c r="B254" t="str">
        <f>'CWT Tagcodes'!Q57</f>
        <v>185692</v>
      </c>
      <c r="C254" t="s">
        <v>1264</v>
      </c>
      <c r="D254">
        <f>INDEX(Releases!U:U, MATCH('CWT Tagcodes long'!B254, Releases!Q:Q,0))</f>
        <v>5.17</v>
      </c>
      <c r="E254" s="34" t="str">
        <f>INDEX(Releases!S:S,MATCH('CWT Tagcodes long'!B254,Releases!Q:Q,0))</f>
        <v>20200414</v>
      </c>
      <c r="F254" t="str">
        <f t="shared" si="16"/>
        <v>0414</v>
      </c>
      <c r="G254" s="34">
        <f t="shared" si="17"/>
        <v>105</v>
      </c>
      <c r="H254" s="71">
        <f>INDEX(Releases!AA$2:AA$500,MATCH('CWT Tagcodes long'!B254,Releases!Q$2:Q$500,0))</f>
        <v>20175</v>
      </c>
      <c r="I254">
        <f>INDEX(Releases!AG$2:AG$500,MATCH('CWT Tagcodes long'!B254,Releases!Q$2:Q$500,0))</f>
        <v>215688</v>
      </c>
    </row>
    <row r="255" spans="1:9" x14ac:dyDescent="0.25">
      <c r="A255">
        <v>2019</v>
      </c>
      <c r="B255" t="str">
        <f>'CWT Tagcodes'!Q58</f>
        <v>185693</v>
      </c>
      <c r="C255" t="s">
        <v>1264</v>
      </c>
      <c r="D255">
        <f>INDEX(Releases!U:U, MATCH('CWT Tagcodes long'!B255, Releases!Q:Q,0))</f>
        <v>4.96</v>
      </c>
      <c r="E255" s="34" t="str">
        <f>INDEX(Releases!S:S,MATCH('CWT Tagcodes long'!B255,Releases!Q:Q,0))</f>
        <v>20200414</v>
      </c>
      <c r="F255" t="str">
        <f t="shared" si="16"/>
        <v>0414</v>
      </c>
      <c r="G255" s="34">
        <f t="shared" si="17"/>
        <v>105</v>
      </c>
      <c r="H255" s="71">
        <f>INDEX(Releases!AA$2:AA$500,MATCH('CWT Tagcodes long'!B255,Releases!Q$2:Q$500,0))</f>
        <v>17699</v>
      </c>
      <c r="I255">
        <f>INDEX(Releases!AG$2:AG$500,MATCH('CWT Tagcodes long'!B255,Releases!Q$2:Q$500,0))</f>
        <v>216361</v>
      </c>
    </row>
    <row r="256" spans="1:9" x14ac:dyDescent="0.25">
      <c r="A256">
        <v>2023</v>
      </c>
      <c r="B256" t="str">
        <f>'CWT Tagcodes'!U56</f>
        <v>186464</v>
      </c>
      <c r="C256" t="s">
        <v>1264</v>
      </c>
      <c r="D256">
        <f>INDEX(Releases!U:U, MATCH('CWT Tagcodes long'!B256, Releases!Q:Q,0))</f>
        <v>7.12</v>
      </c>
      <c r="E256" s="34" t="str">
        <f>INDEX(Releases!S:S,MATCH('CWT Tagcodes long'!B256,Releases!Q:Q,0))</f>
        <v>20240419</v>
      </c>
      <c r="F256" t="str">
        <f t="shared" si="16"/>
        <v>0419</v>
      </c>
      <c r="G256" s="34">
        <f t="shared" si="17"/>
        <v>110</v>
      </c>
      <c r="H256" s="71">
        <f>INDEX(Releases!AA$2:AA$500,MATCH('CWT Tagcodes long'!B256,Releases!Q$2:Q$500,0))</f>
        <v>165402</v>
      </c>
      <c r="I256">
        <f>INDEX(Releases!AG$2:AG$500,MATCH('CWT Tagcodes long'!B256,Releases!Q$2:Q$500,0))</f>
        <v>205708</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B143D-EA0B-4DC6-8A98-6E6EB2326A4C}">
  <dimension ref="A1:M26"/>
  <sheetViews>
    <sheetView zoomScale="87" zoomScaleNormal="87" workbookViewId="0">
      <selection activeCell="J4" sqref="J4:J20"/>
    </sheetView>
  </sheetViews>
  <sheetFormatPr defaultRowHeight="15" x14ac:dyDescent="0.25"/>
  <cols>
    <col min="2" max="2" width="18.7109375" customWidth="1"/>
    <col min="3" max="3" width="11.7109375" customWidth="1"/>
    <col min="4" max="4" width="18.7109375" customWidth="1"/>
    <col min="5" max="6" width="19.7109375" customWidth="1"/>
    <col min="7" max="7" width="18.28515625" customWidth="1"/>
    <col min="8" max="9" width="21.5703125" customWidth="1"/>
    <col min="10" max="10" width="20.5703125" customWidth="1"/>
    <col min="11" max="12" width="23.28515625" customWidth="1"/>
  </cols>
  <sheetData>
    <row r="1" spans="1:13" ht="15.75" thickBot="1" x14ac:dyDescent="0.3">
      <c r="A1" s="35"/>
      <c r="B1" s="35"/>
      <c r="C1" s="35"/>
      <c r="D1" s="35"/>
      <c r="E1" s="35"/>
      <c r="F1" s="35"/>
      <c r="G1" s="35"/>
      <c r="H1" s="35"/>
      <c r="I1" s="35"/>
      <c r="J1" s="35"/>
    </row>
    <row r="2" spans="1:13" ht="15.75" thickBot="1" x14ac:dyDescent="0.3">
      <c r="A2" s="35"/>
      <c r="B2" s="257" t="s">
        <v>1278</v>
      </c>
      <c r="C2" s="255" t="s">
        <v>1258</v>
      </c>
      <c r="D2" s="259" t="s">
        <v>290</v>
      </c>
      <c r="E2" s="260"/>
      <c r="F2" s="260"/>
      <c r="G2" s="262" t="s">
        <v>264</v>
      </c>
      <c r="H2" s="263"/>
      <c r="I2" s="264"/>
      <c r="J2" s="259" t="s">
        <v>286</v>
      </c>
      <c r="K2" s="260"/>
      <c r="L2" s="261"/>
      <c r="M2" s="35"/>
    </row>
    <row r="3" spans="1:13" ht="15.75" thickBot="1" x14ac:dyDescent="0.3">
      <c r="A3" s="35"/>
      <c r="B3" s="258"/>
      <c r="C3" s="256"/>
      <c r="D3" s="40" t="s">
        <v>710</v>
      </c>
      <c r="E3" s="41" t="s">
        <v>711</v>
      </c>
      <c r="F3" s="152" t="s">
        <v>1279</v>
      </c>
      <c r="G3" s="40" t="s">
        <v>710</v>
      </c>
      <c r="H3" s="41" t="s">
        <v>711</v>
      </c>
      <c r="I3" s="153" t="s">
        <v>1279</v>
      </c>
      <c r="J3" s="154" t="s">
        <v>710</v>
      </c>
      <c r="K3" s="153" t="s">
        <v>711</v>
      </c>
      <c r="L3" s="147" t="s">
        <v>1279</v>
      </c>
      <c r="M3" s="35"/>
    </row>
    <row r="4" spans="1:13" x14ac:dyDescent="0.25">
      <c r="A4" s="35"/>
      <c r="B4" s="30" t="s">
        <v>1280</v>
      </c>
      <c r="C4" s="30">
        <v>2005</v>
      </c>
      <c r="D4" s="162">
        <v>2.42469413895146E-3</v>
      </c>
      <c r="E4" s="156">
        <v>0.43581219545516642</v>
      </c>
      <c r="F4" s="163">
        <f>D4*(1-E4)</f>
        <v>1.3679828629477499E-3</v>
      </c>
      <c r="G4" s="162">
        <v>2.6688968743394386E-3</v>
      </c>
      <c r="H4" s="156">
        <v>0.53347107438016528</v>
      </c>
      <c r="I4" s="163">
        <f>G4*(1-H4)</f>
        <v>1.2451175913757134E-3</v>
      </c>
      <c r="J4" s="166"/>
      <c r="K4" s="157"/>
      <c r="L4" s="158"/>
      <c r="M4" s="35"/>
    </row>
    <row r="5" spans="1:13" x14ac:dyDescent="0.25">
      <c r="A5" s="35"/>
      <c r="B5" s="31" t="s">
        <v>1280</v>
      </c>
      <c r="C5" s="31">
        <v>2006</v>
      </c>
      <c r="D5" s="164">
        <v>4.9697336296413179E-4</v>
      </c>
      <c r="E5" s="155">
        <v>0.39248544716881284</v>
      </c>
      <c r="F5" s="146">
        <f t="shared" ref="F5:F19" si="0">D5*(1-E5)</f>
        <v>3.0191855037016582E-4</v>
      </c>
      <c r="G5" s="164">
        <v>2.9522330558454893E-4</v>
      </c>
      <c r="H5" s="155">
        <v>0.56884162115550441</v>
      </c>
      <c r="I5" s="146">
        <f t="shared" ref="I5:I19" si="1">G5*(1-H5)</f>
        <v>1.2728800183294724E-4</v>
      </c>
      <c r="J5" s="167"/>
      <c r="K5" s="140"/>
      <c r="L5" s="28"/>
      <c r="M5" s="35"/>
    </row>
    <row r="6" spans="1:13" x14ac:dyDescent="0.25">
      <c r="A6" s="35"/>
      <c r="B6" s="31" t="s">
        <v>1280</v>
      </c>
      <c r="C6" s="31">
        <v>2007</v>
      </c>
      <c r="D6" s="164">
        <v>2.0163296021070455E-3</v>
      </c>
      <c r="E6" s="155">
        <v>0.3853869264214671</v>
      </c>
      <c r="F6" s="146">
        <f t="shared" si="0"/>
        <v>1.2392625340983915E-3</v>
      </c>
      <c r="G6" s="164">
        <v>3.2529251341602882E-3</v>
      </c>
      <c r="H6" s="155">
        <v>0.63581782778018181</v>
      </c>
      <c r="I6" s="146">
        <f t="shared" si="1"/>
        <v>1.1846573414269373E-3</v>
      </c>
      <c r="J6" s="167"/>
      <c r="K6" s="140"/>
      <c r="L6" s="28"/>
      <c r="M6" s="35"/>
    </row>
    <row r="7" spans="1:13" x14ac:dyDescent="0.25">
      <c r="A7" s="35"/>
      <c r="B7" s="31" t="s">
        <v>1280</v>
      </c>
      <c r="C7" s="31">
        <v>2008</v>
      </c>
      <c r="D7" s="164">
        <v>2.7957823375900641E-3</v>
      </c>
      <c r="E7" s="155">
        <v>0.42654643061796899</v>
      </c>
      <c r="F7" s="146">
        <f t="shared" si="0"/>
        <v>1.6032513607062608E-3</v>
      </c>
      <c r="G7" s="164">
        <v>1.8773991814183665E-3</v>
      </c>
      <c r="H7" s="155">
        <v>0.50810200857594212</v>
      </c>
      <c r="I7" s="146">
        <f t="shared" si="1"/>
        <v>9.2348888644086492E-4</v>
      </c>
      <c r="J7" s="167"/>
      <c r="K7" s="140"/>
      <c r="L7" s="28"/>
      <c r="M7" s="35"/>
    </row>
    <row r="8" spans="1:13" x14ac:dyDescent="0.25">
      <c r="A8" s="35"/>
      <c r="B8" s="31" t="s">
        <v>1280</v>
      </c>
      <c r="C8" s="31">
        <v>2009</v>
      </c>
      <c r="D8" s="164">
        <v>9.9815072312372513E-4</v>
      </c>
      <c r="E8" s="155">
        <v>0.29832408160379031</v>
      </c>
      <c r="F8" s="146">
        <f t="shared" si="0"/>
        <v>7.0037832534568061E-4</v>
      </c>
      <c r="G8" s="164">
        <v>1.2399163429937258E-3</v>
      </c>
      <c r="H8" s="155">
        <v>0.50889712696941602</v>
      </c>
      <c r="I8" s="146">
        <f t="shared" si="1"/>
        <v>6.0892647836179373E-4</v>
      </c>
      <c r="J8" s="167"/>
      <c r="K8" s="140"/>
      <c r="L8" s="28"/>
      <c r="M8" s="35"/>
    </row>
    <row r="9" spans="1:13" x14ac:dyDescent="0.25">
      <c r="A9" s="35"/>
      <c r="B9" s="31" t="s">
        <v>1280</v>
      </c>
      <c r="C9" s="31">
        <v>2010</v>
      </c>
      <c r="D9" s="164">
        <v>8.9122462965123082E-4</v>
      </c>
      <c r="E9" s="155">
        <v>0.24663081044602128</v>
      </c>
      <c r="F9" s="146">
        <f t="shared" si="0"/>
        <v>6.7142117695089259E-4</v>
      </c>
      <c r="G9" s="164">
        <v>7.8168083972472594E-4</v>
      </c>
      <c r="H9" s="155">
        <v>0.49414554616866752</v>
      </c>
      <c r="I9" s="146">
        <f t="shared" si="1"/>
        <v>3.954167342493686E-4</v>
      </c>
      <c r="J9" s="168"/>
      <c r="K9" s="141"/>
      <c r="L9" s="29"/>
      <c r="M9" s="35"/>
    </row>
    <row r="10" spans="1:13" x14ac:dyDescent="0.25">
      <c r="A10" s="35"/>
      <c r="B10" s="31" t="s">
        <v>1280</v>
      </c>
      <c r="C10" s="31">
        <v>2011</v>
      </c>
      <c r="D10" s="164">
        <v>1.4160930271865874E-3</v>
      </c>
      <c r="E10" s="155">
        <v>0.40411503921791525</v>
      </c>
      <c r="F10" s="146">
        <f t="shared" si="0"/>
        <v>8.4382853796886328E-4</v>
      </c>
      <c r="G10" s="164">
        <v>1.2846516071794171E-3</v>
      </c>
      <c r="H10" s="155">
        <v>0.53421164470888227</v>
      </c>
      <c r="I10" s="146">
        <f t="shared" si="1"/>
        <v>5.9837575923019179E-4</v>
      </c>
      <c r="J10" s="168"/>
      <c r="K10" s="141"/>
      <c r="L10" s="29"/>
      <c r="M10" s="35"/>
    </row>
    <row r="11" spans="1:13" x14ac:dyDescent="0.25">
      <c r="A11" s="35"/>
      <c r="B11" s="31" t="s">
        <v>1280</v>
      </c>
      <c r="C11" s="31">
        <v>2012</v>
      </c>
      <c r="D11" s="164">
        <v>4.1866997554308736E-3</v>
      </c>
      <c r="E11" s="155">
        <v>0.448349326071456</v>
      </c>
      <c r="F11" s="146">
        <f t="shared" si="0"/>
        <v>2.309595741619912E-3</v>
      </c>
      <c r="G11" s="164">
        <v>4.7630542358375657E-3</v>
      </c>
      <c r="H11" s="155">
        <v>0.74508177839207568</v>
      </c>
      <c r="I11" s="146">
        <f t="shared" si="1"/>
        <v>1.2141893152218032E-3</v>
      </c>
      <c r="J11" s="168"/>
      <c r="K11" s="141"/>
      <c r="L11" s="29"/>
      <c r="M11" s="35"/>
    </row>
    <row r="12" spans="1:13" x14ac:dyDescent="0.25">
      <c r="A12" s="35"/>
      <c r="B12" s="31" t="s">
        <v>1280</v>
      </c>
      <c r="C12" s="31">
        <v>2013</v>
      </c>
      <c r="D12" s="164">
        <v>5.0858846817283844E-3</v>
      </c>
      <c r="E12" s="155">
        <v>0.42825245035764054</v>
      </c>
      <c r="F12" s="146">
        <f t="shared" si="0"/>
        <v>2.9078421045418148E-3</v>
      </c>
      <c r="G12" s="164">
        <v>2.3853916922219132E-3</v>
      </c>
      <c r="H12" s="155">
        <v>0.57196951989154299</v>
      </c>
      <c r="I12" s="146">
        <f t="shared" si="1"/>
        <v>1.0210203512684701E-3</v>
      </c>
      <c r="J12" s="167"/>
      <c r="K12" s="140"/>
      <c r="L12" s="28"/>
      <c r="M12" s="35"/>
    </row>
    <row r="13" spans="1:13" x14ac:dyDescent="0.25">
      <c r="A13" s="35"/>
      <c r="B13" s="31" t="s">
        <v>1280</v>
      </c>
      <c r="C13" s="31">
        <v>2014</v>
      </c>
      <c r="D13" s="164">
        <v>3.7688724717329604E-3</v>
      </c>
      <c r="E13" s="155">
        <v>0.49074966146469229</v>
      </c>
      <c r="F13" s="146">
        <f t="shared" si="0"/>
        <v>1.9192995821264121E-3</v>
      </c>
      <c r="G13" s="164">
        <v>2.2675187307183778E-3</v>
      </c>
      <c r="H13" s="155">
        <v>0.54369440083725806</v>
      </c>
      <c r="I13" s="146">
        <f t="shared" si="1"/>
        <v>1.0346814930331895E-3</v>
      </c>
      <c r="J13" s="164">
        <v>2.701896832496158E-3</v>
      </c>
      <c r="K13" s="155">
        <v>0.51825127334465204</v>
      </c>
      <c r="L13" s="146">
        <f>J13*(1-K13)</f>
        <v>1.3016353586091422E-3</v>
      </c>
      <c r="M13" s="35"/>
    </row>
    <row r="14" spans="1:13" x14ac:dyDescent="0.25">
      <c r="A14" s="35"/>
      <c r="B14" s="31" t="s">
        <v>1280</v>
      </c>
      <c r="C14" s="31">
        <v>2015</v>
      </c>
      <c r="D14" s="164">
        <v>5.2098865437599064E-3</v>
      </c>
      <c r="E14" s="155">
        <v>0.4510327088452088</v>
      </c>
      <c r="F14" s="146">
        <f t="shared" si="0"/>
        <v>2.8600573031516731E-3</v>
      </c>
      <c r="G14" s="164">
        <v>6.2086327229647952E-3</v>
      </c>
      <c r="H14" s="155">
        <v>0.69430675101109607</v>
      </c>
      <c r="I14" s="146">
        <f t="shared" si="1"/>
        <v>1.8979371088619337E-3</v>
      </c>
      <c r="J14" s="164">
        <v>3.0215599239061513E-3</v>
      </c>
      <c r="K14" s="155">
        <v>0.6038421180079101</v>
      </c>
      <c r="L14" s="146">
        <f t="shared" ref="L14:L19" si="2">J14*(1-K14)</f>
        <v>1.1970147797668413E-3</v>
      </c>
      <c r="M14" s="35"/>
    </row>
    <row r="15" spans="1:13" x14ac:dyDescent="0.25">
      <c r="A15" s="35"/>
      <c r="B15" s="31" t="s">
        <v>1280</v>
      </c>
      <c r="C15" s="31">
        <v>2016</v>
      </c>
      <c r="D15" s="164">
        <v>4.1261506374046563E-3</v>
      </c>
      <c r="E15" s="155">
        <v>0.3637471951525757</v>
      </c>
      <c r="F15" s="146">
        <f t="shared" si="0"/>
        <v>2.6252749162717004E-3</v>
      </c>
      <c r="G15" s="164">
        <v>2.8115258235740163E-3</v>
      </c>
      <c r="H15" s="155">
        <v>0.5415043452202577</v>
      </c>
      <c r="I15" s="146">
        <f t="shared" si="1"/>
        <v>1.2890723734097229E-3</v>
      </c>
      <c r="J15" s="164">
        <v>5.614650540931727E-3</v>
      </c>
      <c r="K15" s="155">
        <v>0.41512649102110372</v>
      </c>
      <c r="L15" s="146">
        <f t="shared" si="2"/>
        <v>3.2838603635649975E-3</v>
      </c>
      <c r="M15" s="35"/>
    </row>
    <row r="16" spans="1:13" x14ac:dyDescent="0.25">
      <c r="A16" s="35"/>
      <c r="B16" s="31" t="s">
        <v>1280</v>
      </c>
      <c r="C16" s="31">
        <v>2017</v>
      </c>
      <c r="D16" s="164">
        <v>4.7827352791323949E-3</v>
      </c>
      <c r="E16" s="155">
        <v>0.44408765789073223</v>
      </c>
      <c r="F16" s="146">
        <f t="shared" si="0"/>
        <v>2.6587815707111123E-3</v>
      </c>
      <c r="G16" s="164">
        <v>3.308488133800489E-3</v>
      </c>
      <c r="H16" s="155">
        <v>0.55557220640391625</v>
      </c>
      <c r="I16" s="146">
        <f t="shared" si="1"/>
        <v>1.4703840814437761E-3</v>
      </c>
      <c r="J16" s="164">
        <v>3.6139896373056997E-3</v>
      </c>
      <c r="K16" s="155">
        <v>0.45616211745243995</v>
      </c>
      <c r="L16" s="146">
        <f t="shared" si="2"/>
        <v>1.9654244719011561E-3</v>
      </c>
      <c r="M16" s="35"/>
    </row>
    <row r="17" spans="1:13" x14ac:dyDescent="0.25">
      <c r="A17" s="35"/>
      <c r="B17" s="31" t="s">
        <v>1280</v>
      </c>
      <c r="C17" s="31">
        <v>2018</v>
      </c>
      <c r="D17" s="164">
        <v>2.9884375513137876E-3</v>
      </c>
      <c r="E17" s="155">
        <v>0.41107223388538994</v>
      </c>
      <c r="F17" s="146">
        <f t="shared" si="0"/>
        <v>1.7599738512682442E-3</v>
      </c>
      <c r="G17" s="164">
        <v>2.5207870403555301E-3</v>
      </c>
      <c r="H17" s="155">
        <v>0.71251866069524417</v>
      </c>
      <c r="I17" s="146">
        <f t="shared" si="1"/>
        <v>7.2467923446347944E-4</v>
      </c>
      <c r="J17" s="168"/>
      <c r="K17" s="141"/>
      <c r="L17" s="146"/>
      <c r="M17" s="35"/>
    </row>
    <row r="18" spans="1:13" x14ac:dyDescent="0.25">
      <c r="A18" s="35"/>
      <c r="B18" s="31" t="s">
        <v>1280</v>
      </c>
      <c r="C18" s="31">
        <v>2019</v>
      </c>
      <c r="D18" s="164">
        <v>1.8831682744754124E-3</v>
      </c>
      <c r="E18" s="155">
        <v>0.4150613357564743</v>
      </c>
      <c r="F18" s="146">
        <f t="shared" si="0"/>
        <v>1.1015379350174329E-3</v>
      </c>
      <c r="G18" s="164"/>
      <c r="H18" s="155"/>
      <c r="I18" s="146"/>
      <c r="J18" s="226"/>
      <c r="K18" s="227"/>
      <c r="L18" s="146"/>
      <c r="M18" s="35"/>
    </row>
    <row r="19" spans="1:13" x14ac:dyDescent="0.25">
      <c r="A19" s="35"/>
      <c r="B19" s="31" t="s">
        <v>1280</v>
      </c>
      <c r="C19" s="223">
        <v>2020</v>
      </c>
      <c r="D19" s="224">
        <v>2.3652762722978313E-3</v>
      </c>
      <c r="E19" s="225">
        <v>0.51171852899575665</v>
      </c>
      <c r="F19" s="146">
        <f t="shared" si="0"/>
        <v>1.1549205775690183E-3</v>
      </c>
      <c r="G19" s="224">
        <v>1.3249083444558955E-3</v>
      </c>
      <c r="H19" s="225">
        <v>0.60953838306554453</v>
      </c>
      <c r="I19" s="146">
        <f t="shared" si="1"/>
        <v>5.1732585446620147E-4</v>
      </c>
      <c r="J19" s="224">
        <v>1.6248661303578992E-3</v>
      </c>
      <c r="K19" s="225">
        <v>0.65879828326180245</v>
      </c>
      <c r="L19" s="146">
        <f t="shared" si="2"/>
        <v>5.5440711314786709E-4</v>
      </c>
      <c r="M19" s="35"/>
    </row>
    <row r="20" spans="1:13" x14ac:dyDescent="0.25">
      <c r="A20" s="35"/>
      <c r="B20" s="148" t="s">
        <v>1281</v>
      </c>
      <c r="C20" s="160">
        <v>2021</v>
      </c>
      <c r="D20" s="165"/>
      <c r="E20" s="151"/>
      <c r="F20" s="228"/>
      <c r="G20" s="165"/>
      <c r="H20" s="151"/>
      <c r="I20" s="228"/>
      <c r="J20" s="165"/>
      <c r="K20" s="151"/>
      <c r="L20" s="228"/>
      <c r="M20" s="35"/>
    </row>
    <row r="21" spans="1:13" x14ac:dyDescent="0.25">
      <c r="A21" s="35"/>
      <c r="B21" s="148" t="s">
        <v>1282</v>
      </c>
      <c r="C21" s="160">
        <v>2022</v>
      </c>
      <c r="D21" s="165"/>
      <c r="E21" s="151"/>
      <c r="F21" s="228"/>
      <c r="G21" s="165"/>
      <c r="H21" s="151"/>
      <c r="I21" s="228"/>
      <c r="J21" s="165"/>
      <c r="K21" s="151"/>
      <c r="L21" s="228"/>
      <c r="M21" s="35"/>
    </row>
    <row r="22" spans="1:13" ht="15.75" thickBot="1" x14ac:dyDescent="0.3">
      <c r="A22" s="35"/>
      <c r="B22" s="159" t="s">
        <v>1283</v>
      </c>
      <c r="C22" s="161">
        <v>2023</v>
      </c>
      <c r="D22" s="229"/>
      <c r="E22" s="230"/>
      <c r="F22" s="231"/>
      <c r="G22" s="229"/>
      <c r="H22" s="230"/>
      <c r="I22" s="231"/>
      <c r="J22" s="229"/>
      <c r="K22" s="230"/>
      <c r="L22" s="231"/>
    </row>
    <row r="23" spans="1:13" x14ac:dyDescent="0.25">
      <c r="A23" s="35"/>
      <c r="B23" s="35"/>
      <c r="C23" s="35"/>
      <c r="D23" s="35"/>
      <c r="E23" s="35"/>
      <c r="F23" s="220"/>
      <c r="G23" s="35"/>
      <c r="H23" s="35"/>
      <c r="I23" s="35"/>
      <c r="J23" s="35"/>
    </row>
    <row r="24" spans="1:13" x14ac:dyDescent="0.25">
      <c r="A24" s="35"/>
      <c r="B24" s="35"/>
      <c r="C24" s="35"/>
      <c r="D24" s="35"/>
      <c r="E24" s="35"/>
      <c r="F24" s="35"/>
      <c r="G24" s="35"/>
      <c r="H24" s="35"/>
      <c r="I24" s="35"/>
      <c r="J24" s="35"/>
    </row>
    <row r="26" spans="1:13" x14ac:dyDescent="0.25">
      <c r="D26" s="36"/>
      <c r="E26" s="36"/>
      <c r="F26" s="36"/>
      <c r="G26" s="36"/>
      <c r="H26" s="36"/>
      <c r="I26" s="36"/>
    </row>
  </sheetData>
  <mergeCells count="5">
    <mergeCell ref="C2:C3"/>
    <mergeCell ref="B2:B3"/>
    <mergeCell ref="J2:L2"/>
    <mergeCell ref="G2:I2"/>
    <mergeCell ref="D2:F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59B82-B339-43D7-B0C1-A6453CC2AFE7}">
  <dimension ref="B1:N23"/>
  <sheetViews>
    <sheetView tabSelected="1" workbookViewId="0">
      <selection activeCell="AI45" sqref="AI45"/>
    </sheetView>
  </sheetViews>
  <sheetFormatPr defaultRowHeight="15" x14ac:dyDescent="0.25"/>
  <cols>
    <col min="2" max="2" width="10.5703125" bestFit="1" customWidth="1"/>
  </cols>
  <sheetData>
    <row r="1" spans="2:14" ht="15.75" thickBot="1" x14ac:dyDescent="0.3"/>
    <row r="2" spans="2:14" ht="15.75" thickBot="1" x14ac:dyDescent="0.3">
      <c r="C2" s="297" t="s">
        <v>1326</v>
      </c>
      <c r="D2" s="298"/>
      <c r="E2" s="297" t="s">
        <v>1327</v>
      </c>
      <c r="F2" s="298"/>
      <c r="G2" s="297" t="s">
        <v>1328</v>
      </c>
      <c r="H2" s="298"/>
      <c r="I2" s="297" t="s">
        <v>1277</v>
      </c>
      <c r="J2" s="298"/>
      <c r="K2" s="297" t="s">
        <v>286</v>
      </c>
      <c r="L2" s="298"/>
      <c r="M2" s="297" t="s">
        <v>1330</v>
      </c>
      <c r="N2" s="298"/>
    </row>
    <row r="3" spans="2:14" ht="15.75" thickBot="1" x14ac:dyDescent="0.3">
      <c r="B3" s="301" t="s">
        <v>1325</v>
      </c>
      <c r="C3" s="299" t="s">
        <v>1309</v>
      </c>
      <c r="D3" s="300" t="s">
        <v>1329</v>
      </c>
      <c r="E3" s="299" t="s">
        <v>1309</v>
      </c>
      <c r="F3" s="300" t="s">
        <v>1329</v>
      </c>
      <c r="G3" s="299" t="s">
        <v>1309</v>
      </c>
      <c r="H3" s="300" t="s">
        <v>1329</v>
      </c>
      <c r="I3" s="299" t="s">
        <v>1309</v>
      </c>
      <c r="J3" s="300" t="s">
        <v>1329</v>
      </c>
      <c r="K3" s="299" t="s">
        <v>1309</v>
      </c>
      <c r="L3" s="300" t="s">
        <v>1329</v>
      </c>
      <c r="M3" s="317" t="s">
        <v>1309</v>
      </c>
      <c r="N3" s="318" t="s">
        <v>1329</v>
      </c>
    </row>
    <row r="4" spans="2:14" x14ac:dyDescent="0.25">
      <c r="B4" s="302">
        <v>2005</v>
      </c>
      <c r="C4" s="305">
        <v>1974358</v>
      </c>
      <c r="D4" s="313">
        <v>3.4427035024954733E-3</v>
      </c>
      <c r="E4" s="305"/>
      <c r="F4" s="306"/>
      <c r="G4" s="312"/>
      <c r="H4" s="313"/>
      <c r="I4" s="305">
        <v>1067121</v>
      </c>
      <c r="J4" s="313">
        <v>2.6688968743394386E-3</v>
      </c>
      <c r="K4" s="305">
        <v>225734</v>
      </c>
      <c r="L4" s="313"/>
      <c r="M4" s="305">
        <f>SUM(C4,E4,G4)</f>
        <v>1974358</v>
      </c>
      <c r="N4" s="313">
        <v>3.4427035024954733E-3</v>
      </c>
    </row>
    <row r="5" spans="2:14" x14ac:dyDescent="0.25">
      <c r="B5" s="303">
        <v>2006</v>
      </c>
      <c r="C5" s="309">
        <v>2201090</v>
      </c>
      <c r="D5" s="314">
        <v>4.6843837802061004E-4</v>
      </c>
      <c r="E5" s="309"/>
      <c r="F5" s="308"/>
      <c r="G5" s="307"/>
      <c r="H5" s="314"/>
      <c r="I5" s="307">
        <v>1069392</v>
      </c>
      <c r="J5" s="314">
        <v>2.9522330558454893E-4</v>
      </c>
      <c r="K5" s="309"/>
      <c r="L5" s="314"/>
      <c r="M5" s="309">
        <f>SUM(C5,E5,G5)</f>
        <v>2201090</v>
      </c>
      <c r="N5" s="314">
        <v>4.6843837802061004E-4</v>
      </c>
    </row>
    <row r="6" spans="2:14" x14ac:dyDescent="0.25">
      <c r="B6" s="303">
        <v>2007</v>
      </c>
      <c r="C6" s="309">
        <v>1979670</v>
      </c>
      <c r="D6" s="314">
        <v>2.3386699275703125E-3</v>
      </c>
      <c r="E6" s="309"/>
      <c r="F6" s="308"/>
      <c r="G6" s="307"/>
      <c r="H6" s="314"/>
      <c r="I6" s="309">
        <v>1102616</v>
      </c>
      <c r="J6" s="314">
        <v>3.2529251341602882E-3</v>
      </c>
      <c r="K6" s="309"/>
      <c r="L6" s="314"/>
      <c r="M6" s="309">
        <f t="shared" ref="M6:M22" si="0">SUM(C6,E6,G6)</f>
        <v>1979670</v>
      </c>
      <c r="N6" s="314">
        <v>2.3386699275703125E-3</v>
      </c>
    </row>
    <row r="7" spans="2:14" x14ac:dyDescent="0.25">
      <c r="B7" s="303">
        <v>2008</v>
      </c>
      <c r="C7" s="309">
        <v>1969542</v>
      </c>
      <c r="D7" s="314">
        <v>3.1447386727264295E-3</v>
      </c>
      <c r="E7" s="309"/>
      <c r="F7" s="308"/>
      <c r="G7" s="307"/>
      <c r="H7" s="314"/>
      <c r="I7" s="309">
        <v>1070269</v>
      </c>
      <c r="J7" s="314">
        <v>1.8773991814183665E-3</v>
      </c>
      <c r="K7" s="309"/>
      <c r="L7" s="314"/>
      <c r="M7" s="309">
        <f t="shared" si="0"/>
        <v>1969542</v>
      </c>
      <c r="N7" s="314">
        <v>3.1447386727264295E-3</v>
      </c>
    </row>
    <row r="8" spans="2:14" x14ac:dyDescent="0.25">
      <c r="B8" s="303">
        <v>2009</v>
      </c>
      <c r="C8" s="309">
        <v>2099716</v>
      </c>
      <c r="D8" s="314">
        <v>1.114330484129393E-3</v>
      </c>
      <c r="E8" s="309"/>
      <c r="F8" s="308"/>
      <c r="G8" s="307"/>
      <c r="H8" s="314"/>
      <c r="I8" s="309">
        <v>923111</v>
      </c>
      <c r="J8" s="314">
        <v>1.2399163429937258E-3</v>
      </c>
      <c r="K8" s="309"/>
      <c r="L8" s="314"/>
      <c r="M8" s="309">
        <f t="shared" si="0"/>
        <v>2099716</v>
      </c>
      <c r="N8" s="314">
        <v>1.114330484129393E-3</v>
      </c>
    </row>
    <row r="9" spans="2:14" x14ac:dyDescent="0.25">
      <c r="B9" s="303">
        <v>2010</v>
      </c>
      <c r="C9" s="309">
        <v>2120305</v>
      </c>
      <c r="D9" s="314">
        <v>9.418012947626271E-4</v>
      </c>
      <c r="E9" s="309"/>
      <c r="F9" s="308"/>
      <c r="G9" s="307"/>
      <c r="H9" s="314"/>
      <c r="I9" s="309">
        <v>885280</v>
      </c>
      <c r="J9" s="314">
        <v>7.8168083972472594E-4</v>
      </c>
      <c r="K9" s="309"/>
      <c r="L9" s="314"/>
      <c r="M9" s="309">
        <f t="shared" si="0"/>
        <v>2120305</v>
      </c>
      <c r="N9" s="314">
        <v>9.418012947626271E-4</v>
      </c>
    </row>
    <row r="10" spans="2:14" x14ac:dyDescent="0.25">
      <c r="B10" s="303">
        <v>2011</v>
      </c>
      <c r="C10" s="309">
        <v>2132520</v>
      </c>
      <c r="D10" s="314">
        <v>1.468309143555082E-3</v>
      </c>
      <c r="E10" s="309"/>
      <c r="F10" s="308"/>
      <c r="G10" s="307"/>
      <c r="H10" s="314"/>
      <c r="I10" s="309">
        <v>900520</v>
      </c>
      <c r="J10" s="314">
        <v>1.2846516071794171E-3</v>
      </c>
      <c r="K10" s="309"/>
      <c r="L10" s="314"/>
      <c r="M10" s="309">
        <f t="shared" si="0"/>
        <v>2132520</v>
      </c>
      <c r="N10" s="314">
        <v>1.468309143555082E-3</v>
      </c>
    </row>
    <row r="11" spans="2:14" x14ac:dyDescent="0.25">
      <c r="B11" s="303">
        <v>2012</v>
      </c>
      <c r="C11" s="309">
        <v>2055816</v>
      </c>
      <c r="D11" s="314">
        <v>4.2142317652136361E-3</v>
      </c>
      <c r="E11" s="309"/>
      <c r="F11" s="308"/>
      <c r="G11" s="307"/>
      <c r="H11" s="314"/>
      <c r="I11" s="309">
        <v>862879</v>
      </c>
      <c r="J11" s="314">
        <v>4.7630542358375657E-3</v>
      </c>
      <c r="K11" s="309"/>
      <c r="L11" s="314"/>
      <c r="M11" s="309">
        <f t="shared" si="0"/>
        <v>2055816</v>
      </c>
      <c r="N11" s="314">
        <v>4.2142317652136361E-3</v>
      </c>
    </row>
    <row r="12" spans="2:14" x14ac:dyDescent="0.25">
      <c r="B12" s="303">
        <v>2013</v>
      </c>
      <c r="C12" s="309">
        <v>2325940</v>
      </c>
      <c r="D12" s="314">
        <v>5.2582414247478674E-3</v>
      </c>
      <c r="E12" s="309"/>
      <c r="F12" s="308"/>
      <c r="G12" s="307"/>
      <c r="H12" s="314"/>
      <c r="I12" s="309">
        <v>877534</v>
      </c>
      <c r="J12" s="314">
        <v>2.3853916922219132E-3</v>
      </c>
      <c r="K12" s="309"/>
      <c r="L12" s="314"/>
      <c r="M12" s="309">
        <f t="shared" si="0"/>
        <v>2325940</v>
      </c>
      <c r="N12" s="314">
        <v>5.2582414247478674E-3</v>
      </c>
    </row>
    <row r="13" spans="2:14" x14ac:dyDescent="0.25">
      <c r="B13" s="303">
        <v>2014</v>
      </c>
      <c r="C13" s="307">
        <v>1689570</v>
      </c>
      <c r="D13" s="314">
        <v>3.4763479621159306E-3</v>
      </c>
      <c r="E13" s="309">
        <v>187538</v>
      </c>
      <c r="F13" s="308">
        <v>7.300176358493022E-3</v>
      </c>
      <c r="G13" s="307"/>
      <c r="H13" s="314"/>
      <c r="I13" s="309">
        <v>485407</v>
      </c>
      <c r="J13" s="314">
        <v>2.2675187307183778E-3</v>
      </c>
      <c r="K13" s="309">
        <v>219003</v>
      </c>
      <c r="L13" s="314">
        <v>2.701896832496158E-3</v>
      </c>
      <c r="M13" s="309">
        <f t="shared" si="0"/>
        <v>1877108</v>
      </c>
      <c r="N13" s="314">
        <v>4.0584711023019049E-3</v>
      </c>
    </row>
    <row r="14" spans="2:14" x14ac:dyDescent="0.25">
      <c r="B14" s="303">
        <v>2015</v>
      </c>
      <c r="C14" s="309">
        <v>1708249</v>
      </c>
      <c r="D14" s="314">
        <v>4.7246867714885116E-3</v>
      </c>
      <c r="E14" s="309">
        <v>104078</v>
      </c>
      <c r="F14" s="308">
        <v>7.5562710347645071E-3</v>
      </c>
      <c r="G14" s="307"/>
      <c r="H14" s="314"/>
      <c r="I14" s="309">
        <v>774596</v>
      </c>
      <c r="J14" s="314">
        <v>6.2086327229647952E-3</v>
      </c>
      <c r="K14" s="309">
        <v>147549</v>
      </c>
      <c r="L14" s="314">
        <v>3.0215599239061513E-3</v>
      </c>
      <c r="M14" s="309">
        <f t="shared" si="0"/>
        <v>1812327</v>
      </c>
      <c r="N14" s="314">
        <v>5.2098865437599064E-3</v>
      </c>
    </row>
    <row r="15" spans="2:14" x14ac:dyDescent="0.25">
      <c r="B15" s="303">
        <v>2016</v>
      </c>
      <c r="C15" s="309">
        <v>1975940</v>
      </c>
      <c r="D15" s="314">
        <v>3.0587797047119556E-3</v>
      </c>
      <c r="E15" s="309">
        <v>91492</v>
      </c>
      <c r="F15" s="308">
        <v>1.0077586680586847E-2</v>
      </c>
      <c r="G15" s="307"/>
      <c r="H15" s="314"/>
      <c r="I15" s="309">
        <v>623587</v>
      </c>
      <c r="J15" s="314">
        <v>2.8115258235740163E-3</v>
      </c>
      <c r="K15" s="309">
        <v>207319</v>
      </c>
      <c r="L15" s="314">
        <v>5.614650540931727E-3</v>
      </c>
      <c r="M15" s="309">
        <f t="shared" si="0"/>
        <v>2067432</v>
      </c>
      <c r="N15" s="314">
        <v>4.1261506374046563E-3</v>
      </c>
    </row>
    <row r="16" spans="2:14" x14ac:dyDescent="0.25">
      <c r="B16" s="303">
        <v>2017</v>
      </c>
      <c r="C16" s="309">
        <v>2044282</v>
      </c>
      <c r="D16" s="314">
        <v>4.7827352791323949E-3</v>
      </c>
      <c r="E16" s="309"/>
      <c r="F16" s="308"/>
      <c r="G16" s="307"/>
      <c r="H16" s="314"/>
      <c r="I16" s="309">
        <v>592361</v>
      </c>
      <c r="J16" s="314">
        <v>3.308488133800489E-3</v>
      </c>
      <c r="K16" s="309">
        <v>215952</v>
      </c>
      <c r="L16" s="314">
        <v>3.6139896373056997E-3</v>
      </c>
      <c r="M16" s="309">
        <f t="shared" si="0"/>
        <v>2044282</v>
      </c>
      <c r="N16" s="314">
        <v>4.7827352791323949E-3</v>
      </c>
    </row>
    <row r="17" spans="2:14" x14ac:dyDescent="0.25">
      <c r="B17" s="303">
        <v>2018</v>
      </c>
      <c r="C17" s="309">
        <v>1979480</v>
      </c>
      <c r="D17" s="314">
        <v>2.7397975873371919E-3</v>
      </c>
      <c r="E17" s="309">
        <v>102295</v>
      </c>
      <c r="F17" s="308">
        <v>6.2015269809774405E-3</v>
      </c>
      <c r="G17" s="307"/>
      <c r="H17" s="314"/>
      <c r="I17" s="309">
        <v>561615</v>
      </c>
      <c r="J17" s="314">
        <v>2.5207870403555301E-3</v>
      </c>
      <c r="K17" s="309"/>
      <c r="L17" s="314"/>
      <c r="M17" s="309">
        <f t="shared" si="0"/>
        <v>2081775</v>
      </c>
      <c r="N17" s="314">
        <v>2.9884375513137876E-3</v>
      </c>
    </row>
    <row r="18" spans="2:14" x14ac:dyDescent="0.25">
      <c r="B18" s="303">
        <v>2019</v>
      </c>
      <c r="C18" s="309">
        <v>2103303</v>
      </c>
      <c r="D18" s="314">
        <v>2.4091847822994951E-3</v>
      </c>
      <c r="E18" s="309"/>
      <c r="F18" s="308"/>
      <c r="G18" s="309">
        <v>591563</v>
      </c>
      <c r="H18" s="314">
        <v>2.8869037353844033E-4</v>
      </c>
      <c r="I18" s="309"/>
      <c r="J18" s="314"/>
      <c r="K18" s="309"/>
      <c r="L18" s="314"/>
      <c r="M18" s="309">
        <f t="shared" si="0"/>
        <v>2694866</v>
      </c>
      <c r="N18" s="314">
        <v>1.8831682744754124E-3</v>
      </c>
    </row>
    <row r="19" spans="2:14" x14ac:dyDescent="0.25">
      <c r="B19" s="303">
        <v>2020</v>
      </c>
      <c r="C19" s="309">
        <v>1761554</v>
      </c>
      <c r="D19" s="314">
        <v>2.1109289215114034E-3</v>
      </c>
      <c r="E19" s="309">
        <v>100271</v>
      </c>
      <c r="F19" s="308">
        <v>5.8187227194030581E-3</v>
      </c>
      <c r="G19" s="309"/>
      <c r="H19" s="314"/>
      <c r="I19" s="309">
        <v>585310</v>
      </c>
      <c r="J19" s="314">
        <v>1.3249083444558955E-3</v>
      </c>
      <c r="K19" s="307">
        <v>224130</v>
      </c>
      <c r="L19" s="314">
        <v>1.6248661303578992E-3</v>
      </c>
      <c r="M19" s="309">
        <f t="shared" si="0"/>
        <v>1861825</v>
      </c>
      <c r="N19" s="314">
        <v>2.3652762722978313E-3</v>
      </c>
    </row>
    <row r="20" spans="2:14" x14ac:dyDescent="0.25">
      <c r="B20" s="303">
        <v>2021</v>
      </c>
      <c r="C20" s="309">
        <v>1630106</v>
      </c>
      <c r="D20" s="314">
        <v>3.6038685166176279E-4</v>
      </c>
      <c r="E20" s="309">
        <v>194611</v>
      </c>
      <c r="F20" s="308">
        <v>1.3791858005262885E-3</v>
      </c>
      <c r="G20" s="309"/>
      <c r="H20" s="314"/>
      <c r="I20" s="309">
        <v>596842</v>
      </c>
      <c r="J20" s="308"/>
      <c r="K20" s="307">
        <v>221955</v>
      </c>
      <c r="L20" s="314"/>
      <c r="M20" s="309">
        <f t="shared" si="0"/>
        <v>1824717</v>
      </c>
      <c r="N20" s="314">
        <v>4.2697227875356403E-4</v>
      </c>
    </row>
    <row r="21" spans="2:14" x14ac:dyDescent="0.25">
      <c r="B21" s="303">
        <v>2022</v>
      </c>
      <c r="C21" s="309">
        <v>1678118</v>
      </c>
      <c r="D21" s="314">
        <v>1.7190700494701736E-4</v>
      </c>
      <c r="E21" s="309">
        <v>161095</v>
      </c>
      <c r="F21" s="308">
        <v>1.0709864915774177E-4</v>
      </c>
      <c r="G21" s="309"/>
      <c r="H21" s="314"/>
      <c r="I21" s="309">
        <v>585194</v>
      </c>
      <c r="J21" s="308"/>
      <c r="K21" s="307">
        <v>136063</v>
      </c>
      <c r="L21" s="314"/>
      <c r="M21" s="309">
        <f t="shared" si="0"/>
        <v>1839213</v>
      </c>
      <c r="N21" s="314">
        <v>1.6774088643023452E-4</v>
      </c>
    </row>
    <row r="22" spans="2:14" x14ac:dyDescent="0.25">
      <c r="B22" s="303">
        <v>2023</v>
      </c>
      <c r="C22" s="307">
        <v>1770401</v>
      </c>
      <c r="D22" s="314"/>
      <c r="E22" s="309">
        <v>278857</v>
      </c>
      <c r="F22" s="308"/>
      <c r="G22" s="307">
        <v>205708</v>
      </c>
      <c r="H22" s="314"/>
      <c r="I22" s="307">
        <v>218615</v>
      </c>
      <c r="J22" s="308"/>
      <c r="K22" s="307">
        <v>260021</v>
      </c>
      <c r="L22" s="314"/>
      <c r="M22" s="309">
        <f t="shared" si="0"/>
        <v>2254966</v>
      </c>
      <c r="N22" s="308"/>
    </row>
    <row r="23" spans="2:14" ht="15.75" thickBot="1" x14ac:dyDescent="0.3">
      <c r="B23" s="304">
        <v>2024</v>
      </c>
      <c r="C23" s="310"/>
      <c r="D23" s="315"/>
      <c r="E23" s="316"/>
      <c r="F23" s="311"/>
      <c r="G23" s="310"/>
      <c r="H23" s="315"/>
      <c r="I23" s="310"/>
      <c r="J23" s="311"/>
      <c r="K23" s="310"/>
      <c r="L23" s="315"/>
      <c r="M23" s="310"/>
      <c r="N23" s="311"/>
    </row>
  </sheetData>
  <mergeCells count="6">
    <mergeCell ref="C2:D2"/>
    <mergeCell ref="E2:F2"/>
    <mergeCell ref="G2:H2"/>
    <mergeCell ref="I2:J2"/>
    <mergeCell ref="K2:L2"/>
    <mergeCell ref="M2:N2"/>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40735-9AD8-4DDC-9D9D-093F0F714FF5}">
  <dimension ref="B2:U48"/>
  <sheetViews>
    <sheetView zoomScaleNormal="100" workbookViewId="0">
      <selection activeCell="W18" sqref="W18"/>
    </sheetView>
  </sheetViews>
  <sheetFormatPr defaultRowHeight="15" x14ac:dyDescent="0.25"/>
  <cols>
    <col min="2" max="2" width="9.140625" customWidth="1"/>
    <col min="3" max="3" width="21.85546875" customWidth="1"/>
    <col min="17" max="17" width="9.140625" customWidth="1"/>
    <col min="19" max="19" width="10.42578125" customWidth="1"/>
    <col min="20" max="21" width="11.140625" customWidth="1"/>
  </cols>
  <sheetData>
    <row r="2" spans="2:21" ht="15.75" thickBot="1" x14ac:dyDescent="0.3"/>
    <row r="3" spans="2:21" ht="15.75" thickBot="1" x14ac:dyDescent="0.3">
      <c r="B3" s="273" t="s">
        <v>290</v>
      </c>
      <c r="C3" s="274"/>
      <c r="D3" s="235" t="s">
        <v>1258</v>
      </c>
      <c r="E3" s="235"/>
      <c r="F3" s="235"/>
      <c r="G3" s="235"/>
      <c r="H3" s="235"/>
      <c r="I3" s="235"/>
      <c r="J3" s="235"/>
      <c r="K3" s="235"/>
      <c r="L3" s="235"/>
      <c r="M3" s="235"/>
      <c r="N3" s="235"/>
      <c r="O3" s="235"/>
      <c r="P3" s="235"/>
      <c r="Q3" s="235"/>
      <c r="R3" s="235"/>
      <c r="S3" s="235"/>
      <c r="T3" s="235"/>
      <c r="U3" s="236"/>
    </row>
    <row r="4" spans="2:21" ht="15.75" thickBot="1" x14ac:dyDescent="0.3">
      <c r="B4" s="275" t="s">
        <v>1284</v>
      </c>
      <c r="C4" s="276"/>
      <c r="D4" s="49">
        <v>2005</v>
      </c>
      <c r="E4" s="50">
        <v>2006</v>
      </c>
      <c r="F4" s="50">
        <v>2007</v>
      </c>
      <c r="G4" s="50">
        <v>2008</v>
      </c>
      <c r="H4" s="50">
        <v>2009</v>
      </c>
      <c r="I4" s="50">
        <v>2010</v>
      </c>
      <c r="J4" s="50">
        <v>2011</v>
      </c>
      <c r="K4" s="50">
        <v>2012</v>
      </c>
      <c r="L4" s="50">
        <v>2013</v>
      </c>
      <c r="M4" s="50">
        <v>2014</v>
      </c>
      <c r="N4" s="50">
        <v>2015</v>
      </c>
      <c r="O4" s="50">
        <v>2016</v>
      </c>
      <c r="P4" s="50">
        <v>2017</v>
      </c>
      <c r="Q4" s="50">
        <v>2018</v>
      </c>
      <c r="R4" s="50">
        <v>2019</v>
      </c>
      <c r="S4" s="50">
        <v>2020</v>
      </c>
      <c r="T4" s="50">
        <v>2021</v>
      </c>
      <c r="U4" s="51">
        <v>2022</v>
      </c>
    </row>
    <row r="5" spans="2:21" x14ac:dyDescent="0.25">
      <c r="B5" s="285" t="s">
        <v>78</v>
      </c>
      <c r="C5" s="37">
        <v>2</v>
      </c>
      <c r="D5">
        <v>27.9</v>
      </c>
      <c r="E5">
        <v>0</v>
      </c>
      <c r="F5">
        <v>0</v>
      </c>
      <c r="G5">
        <v>0</v>
      </c>
      <c r="H5">
        <v>0</v>
      </c>
      <c r="I5">
        <v>0</v>
      </c>
      <c r="J5">
        <v>0</v>
      </c>
      <c r="K5">
        <v>0</v>
      </c>
      <c r="L5">
        <v>0</v>
      </c>
      <c r="M5">
        <v>0</v>
      </c>
      <c r="N5">
        <v>34.46</v>
      </c>
      <c r="O5">
        <v>25.47</v>
      </c>
      <c r="P5">
        <v>25.84</v>
      </c>
      <c r="Q5">
        <v>0</v>
      </c>
      <c r="R5">
        <v>0</v>
      </c>
      <c r="S5">
        <v>0</v>
      </c>
      <c r="T5">
        <v>0</v>
      </c>
      <c r="U5" s="64">
        <v>35.39</v>
      </c>
    </row>
    <row r="6" spans="2:21" x14ac:dyDescent="0.25">
      <c r="B6" s="286"/>
      <c r="C6" s="38">
        <v>3</v>
      </c>
      <c r="D6">
        <v>671.69</v>
      </c>
      <c r="E6">
        <v>127.80000000000001</v>
      </c>
      <c r="F6">
        <v>193.80999999999997</v>
      </c>
      <c r="G6">
        <v>289.33000000000004</v>
      </c>
      <c r="H6">
        <v>170.14000000000001</v>
      </c>
      <c r="I6">
        <v>70.8</v>
      </c>
      <c r="J6">
        <v>140.28</v>
      </c>
      <c r="K6">
        <v>413.23999999999995</v>
      </c>
      <c r="L6">
        <v>358.53000000000009</v>
      </c>
      <c r="M6">
        <v>648.74</v>
      </c>
      <c r="N6">
        <v>788.90999999999985</v>
      </c>
      <c r="O6">
        <v>723.37</v>
      </c>
      <c r="P6">
        <v>471.34000000000003</v>
      </c>
      <c r="Q6">
        <v>342.48000000000008</v>
      </c>
      <c r="R6">
        <v>362.7</v>
      </c>
      <c r="S6">
        <v>366.05</v>
      </c>
      <c r="T6">
        <v>247.19</v>
      </c>
      <c r="U6" s="18"/>
    </row>
    <row r="7" spans="2:21" x14ac:dyDescent="0.25">
      <c r="B7" s="286"/>
      <c r="C7" s="38">
        <v>4</v>
      </c>
      <c r="D7">
        <v>1946.07</v>
      </c>
      <c r="E7">
        <v>92.81</v>
      </c>
      <c r="F7">
        <v>916.5</v>
      </c>
      <c r="G7">
        <v>913.74999999999989</v>
      </c>
      <c r="H7">
        <v>290.48</v>
      </c>
      <c r="I7">
        <v>131.22999999999999</v>
      </c>
      <c r="J7">
        <v>429.31</v>
      </c>
      <c r="K7">
        <v>1586.7700000000004</v>
      </c>
      <c r="L7">
        <v>2361.69</v>
      </c>
      <c r="M7">
        <v>1737.1399999999999</v>
      </c>
      <c r="N7">
        <v>1576.1000000000004</v>
      </c>
      <c r="O7">
        <v>722.95999999999992</v>
      </c>
      <c r="P7">
        <v>1766.4</v>
      </c>
      <c r="Q7">
        <v>774.6</v>
      </c>
      <c r="R7">
        <v>944.69</v>
      </c>
      <c r="S7">
        <v>797.07999999999993</v>
      </c>
      <c r="U7" s="18"/>
    </row>
    <row r="8" spans="2:21" x14ac:dyDescent="0.25">
      <c r="B8" s="286"/>
      <c r="C8" s="38">
        <v>5</v>
      </c>
      <c r="D8">
        <v>518.41000000000008</v>
      </c>
      <c r="E8">
        <v>0</v>
      </c>
      <c r="F8">
        <v>304.41999999999996</v>
      </c>
      <c r="G8">
        <v>262.10000000000002</v>
      </c>
      <c r="H8">
        <v>58.8</v>
      </c>
      <c r="I8">
        <v>113.25</v>
      </c>
      <c r="J8">
        <v>127.67</v>
      </c>
      <c r="K8">
        <v>293.45999999999998</v>
      </c>
      <c r="L8">
        <v>715.66</v>
      </c>
      <c r="M8">
        <v>255.68</v>
      </c>
      <c r="N8">
        <v>161.80000000000001</v>
      </c>
      <c r="O8">
        <v>47.88</v>
      </c>
      <c r="P8">
        <v>178.52999999999997</v>
      </c>
      <c r="Q8">
        <v>186.18</v>
      </c>
      <c r="R8">
        <v>0</v>
      </c>
      <c r="U8" s="18"/>
    </row>
    <row r="9" spans="2:21" ht="15.75" thickBot="1" x14ac:dyDescent="0.3">
      <c r="B9" s="287"/>
      <c r="C9" s="39">
        <v>6</v>
      </c>
      <c r="D9">
        <v>0</v>
      </c>
      <c r="F9">
        <v>12.47</v>
      </c>
      <c r="G9">
        <v>0</v>
      </c>
      <c r="H9">
        <v>0</v>
      </c>
      <c r="L9">
        <v>13.55</v>
      </c>
      <c r="P9">
        <v>0</v>
      </c>
      <c r="Q9">
        <v>30.45</v>
      </c>
      <c r="U9" s="21"/>
    </row>
    <row r="10" spans="2:21" ht="15.75" thickBot="1" x14ac:dyDescent="0.3">
      <c r="C10" s="67" t="s">
        <v>1285</v>
      </c>
      <c r="D10" s="33">
        <f>SUM(D5:D9)</f>
        <v>3164.0699999999997</v>
      </c>
      <c r="E10" s="33">
        <f t="shared" ref="E10:U10" si="0">SUM(E5:E9)</f>
        <v>220.61</v>
      </c>
      <c r="F10" s="33">
        <f>SUM(F5:F9)</f>
        <v>1427.2</v>
      </c>
      <c r="G10" s="33">
        <f t="shared" si="0"/>
        <v>1465.1799999999998</v>
      </c>
      <c r="H10" s="33">
        <f t="shared" si="0"/>
        <v>519.41999999999996</v>
      </c>
      <c r="I10" s="22">
        <f t="shared" si="0"/>
        <v>315.27999999999997</v>
      </c>
      <c r="J10" s="22">
        <f t="shared" si="0"/>
        <v>697.26</v>
      </c>
      <c r="K10" s="22">
        <f t="shared" si="0"/>
        <v>2293.4700000000003</v>
      </c>
      <c r="L10" s="33">
        <f t="shared" si="0"/>
        <v>3449.4300000000003</v>
      </c>
      <c r="M10" s="22">
        <f t="shared" si="0"/>
        <v>2641.56</v>
      </c>
      <c r="N10" s="22">
        <f t="shared" si="0"/>
        <v>2561.2700000000004</v>
      </c>
      <c r="O10" s="22">
        <f t="shared" si="0"/>
        <v>1519.68</v>
      </c>
      <c r="P10" s="33">
        <f t="shared" si="0"/>
        <v>2442.1099999999997</v>
      </c>
      <c r="Q10" s="22">
        <f t="shared" si="0"/>
        <v>1333.7100000000003</v>
      </c>
      <c r="R10" s="33">
        <f t="shared" si="0"/>
        <v>1307.3900000000001</v>
      </c>
      <c r="S10" s="22">
        <f t="shared" si="0"/>
        <v>1163.1299999999999</v>
      </c>
      <c r="T10" s="22">
        <f>SUM(T5:T9)</f>
        <v>247.19</v>
      </c>
      <c r="U10" s="68">
        <f t="shared" si="0"/>
        <v>35.39</v>
      </c>
    </row>
    <row r="11" spans="2:21" x14ac:dyDescent="0.25">
      <c r="C11" s="15" t="str">
        <f>'CWT Tagcodes'!B72</f>
        <v>Total Release</v>
      </c>
      <c r="D11" s="65">
        <f>'CWT Tagcodes'!C20</f>
        <v>1974358</v>
      </c>
      <c r="E11" s="65">
        <f>'CWT Tagcodes'!D20</f>
        <v>2201090</v>
      </c>
      <c r="F11" s="65">
        <f>'CWT Tagcodes'!E20</f>
        <v>1979670</v>
      </c>
      <c r="G11" s="65">
        <f>'CWT Tagcodes'!F20</f>
        <v>1969542</v>
      </c>
      <c r="H11" s="65">
        <f>'CWT Tagcodes'!G20</f>
        <v>2099716</v>
      </c>
      <c r="I11" s="65">
        <f>'CWT Tagcodes'!H20</f>
        <v>2120305</v>
      </c>
      <c r="J11" s="65">
        <f>'CWT Tagcodes'!I20</f>
        <v>2132520</v>
      </c>
      <c r="K11" s="65">
        <f>'CWT Tagcodes'!J20</f>
        <v>2055816</v>
      </c>
      <c r="L11" s="65">
        <f>'CWT Tagcodes'!K20</f>
        <v>2325940</v>
      </c>
      <c r="M11" s="65">
        <f>'CWT Tagcodes'!L20</f>
        <v>1877108</v>
      </c>
      <c r="N11" s="65">
        <f>'CWT Tagcodes'!M20</f>
        <v>1812327</v>
      </c>
      <c r="O11" s="65">
        <f>'CWT Tagcodes'!N20</f>
        <v>2067432</v>
      </c>
      <c r="P11" s="65">
        <f>'CWT Tagcodes'!O20</f>
        <v>2044282</v>
      </c>
      <c r="Q11" s="65">
        <f>'CWT Tagcodes'!P20</f>
        <v>2081775</v>
      </c>
      <c r="R11" s="65">
        <f>'CWT Tagcodes'!Q20</f>
        <v>2694866</v>
      </c>
      <c r="S11" s="65">
        <f>'CWT Tagcodes'!R20</f>
        <v>1861825</v>
      </c>
      <c r="T11" s="65">
        <f>'CWT Tagcodes'!S20</f>
        <v>1824717</v>
      </c>
      <c r="U11" s="66">
        <f>'CWT Tagcodes'!T20</f>
        <v>1839213</v>
      </c>
    </row>
    <row r="12" spans="2:21" x14ac:dyDescent="0.25">
      <c r="C12" s="17" t="s">
        <v>1286</v>
      </c>
      <c r="D12">
        <f t="shared" ref="D12:H12" si="1">D10/D11</f>
        <v>1.6025816999753844E-3</v>
      </c>
      <c r="E12">
        <f t="shared" si="1"/>
        <v>1.0022761450008861E-4</v>
      </c>
      <c r="F12">
        <f t="shared" si="1"/>
        <v>7.2092823551399982E-4</v>
      </c>
      <c r="G12">
        <f t="shared" si="1"/>
        <v>7.4391914465393467E-4</v>
      </c>
      <c r="H12">
        <f t="shared" si="1"/>
        <v>2.4737631184407796E-4</v>
      </c>
      <c r="I12">
        <f>I10/I11</f>
        <v>1.4869558860635616E-4</v>
      </c>
      <c r="J12">
        <f t="shared" ref="J12" si="2">J10/J11</f>
        <v>3.2696528051319565E-4</v>
      </c>
      <c r="K12">
        <f t="shared" ref="K12" si="3">K10/K11</f>
        <v>1.1156008125240782E-3</v>
      </c>
      <c r="L12">
        <f t="shared" ref="L12" si="4">L10/L11</f>
        <v>1.4830262173572836E-3</v>
      </c>
      <c r="M12">
        <f t="shared" ref="M12" si="5">M10/M11</f>
        <v>1.4072498758728852E-3</v>
      </c>
      <c r="N12">
        <f t="shared" ref="N12:O12" si="6">N10/N11</f>
        <v>1.4132493749748254E-3</v>
      </c>
      <c r="O12">
        <f t="shared" si="6"/>
        <v>7.3505682411803628E-4</v>
      </c>
      <c r="P12">
        <f t="shared" ref="P12" si="7">P10/P11</f>
        <v>1.1946052452645965E-3</v>
      </c>
      <c r="Q12">
        <f t="shared" ref="Q12" si="8">Q10/Q11</f>
        <v>6.4066001369024038E-4</v>
      </c>
      <c r="R12">
        <f t="shared" ref="R12" si="9">R10/R11</f>
        <v>4.8514100515572949E-4</v>
      </c>
      <c r="S12">
        <f t="shared" ref="S12" si="10">S10/S11</f>
        <v>6.2472573952976243E-4</v>
      </c>
      <c r="T12">
        <f t="shared" ref="T12:U12" si="11">T10/T11</f>
        <v>1.3546758209629218E-4</v>
      </c>
      <c r="U12" s="18">
        <f t="shared" si="11"/>
        <v>1.9241925758462996E-5</v>
      </c>
    </row>
    <row r="13" spans="2:21" ht="15.75" thickBot="1" x14ac:dyDescent="0.3">
      <c r="C13" s="19" t="s">
        <v>1287</v>
      </c>
      <c r="D13" s="20">
        <f t="shared" ref="D13:H13" si="12">D12*1000</f>
        <v>1.6025816999753844</v>
      </c>
      <c r="E13" s="20">
        <f t="shared" si="12"/>
        <v>0.1002276145000886</v>
      </c>
      <c r="F13" s="20">
        <f t="shared" si="12"/>
        <v>0.72092823551399987</v>
      </c>
      <c r="G13" s="20">
        <f t="shared" si="12"/>
        <v>0.74391914465393472</v>
      </c>
      <c r="H13" s="20">
        <f t="shared" si="12"/>
        <v>0.24737631184407796</v>
      </c>
      <c r="I13" s="20">
        <f>I12*1000</f>
        <v>0.14869558860635615</v>
      </c>
      <c r="J13" s="20">
        <f t="shared" ref="J13" si="13">J12*1000</f>
        <v>0.32696528051319568</v>
      </c>
      <c r="K13" s="20">
        <f t="shared" ref="K13" si="14">K12*1000</f>
        <v>1.1156008125240782</v>
      </c>
      <c r="L13" s="20">
        <f t="shared" ref="L13" si="15">L12*1000</f>
        <v>1.4830262173572835</v>
      </c>
      <c r="M13" s="20">
        <f t="shared" ref="M13" si="16">M12*1000</f>
        <v>1.4072498758728853</v>
      </c>
      <c r="N13" s="20">
        <f t="shared" ref="N13:O13" si="17">N12*1000</f>
        <v>1.4132493749748254</v>
      </c>
      <c r="O13" s="20">
        <f t="shared" si="17"/>
        <v>0.7350568241180363</v>
      </c>
      <c r="P13" s="20">
        <f t="shared" ref="P13" si="18">P12*1000</f>
        <v>1.1946052452645965</v>
      </c>
      <c r="Q13" s="20">
        <f t="shared" ref="Q13" si="19">Q12*1000</f>
        <v>0.64066001369024039</v>
      </c>
      <c r="R13" s="20">
        <f t="shared" ref="R13" si="20">R12*1000</f>
        <v>0.4851410051557295</v>
      </c>
      <c r="S13" s="20">
        <f t="shared" ref="S13" si="21">S12*1000</f>
        <v>0.6247257395297624</v>
      </c>
      <c r="T13" s="20">
        <f t="shared" ref="T13:U13" si="22">T12*1000</f>
        <v>0.13546758209629217</v>
      </c>
      <c r="U13" s="21">
        <f t="shared" si="22"/>
        <v>1.9241925758462997E-2</v>
      </c>
    </row>
    <row r="19" spans="2:21" ht="15.75" thickBot="1" x14ac:dyDescent="0.3"/>
    <row r="20" spans="2:21" ht="15.75" thickBot="1" x14ac:dyDescent="0.3">
      <c r="B20" s="277" t="s">
        <v>264</v>
      </c>
      <c r="C20" s="278"/>
      <c r="D20" s="238" t="s">
        <v>1258</v>
      </c>
      <c r="E20" s="238"/>
      <c r="F20" s="238"/>
      <c r="G20" s="238"/>
      <c r="H20" s="238"/>
      <c r="I20" s="238"/>
      <c r="J20" s="238"/>
      <c r="K20" s="238"/>
      <c r="L20" s="238"/>
      <c r="M20" s="238"/>
      <c r="N20" s="238"/>
      <c r="O20" s="238"/>
      <c r="P20" s="238"/>
      <c r="Q20" s="238"/>
      <c r="R20" s="238"/>
      <c r="S20" s="238"/>
      <c r="T20" s="238"/>
      <c r="U20" s="239"/>
    </row>
    <row r="21" spans="2:21" ht="15.75" thickBot="1" x14ac:dyDescent="0.3">
      <c r="B21" s="279" t="s">
        <v>1284</v>
      </c>
      <c r="C21" s="280"/>
      <c r="D21" s="55">
        <v>2005</v>
      </c>
      <c r="E21" s="56">
        <v>2006</v>
      </c>
      <c r="F21" s="56">
        <v>2007</v>
      </c>
      <c r="G21" s="56">
        <v>2008</v>
      </c>
      <c r="H21" s="56">
        <v>2009</v>
      </c>
      <c r="I21" s="56">
        <v>2010</v>
      </c>
      <c r="J21" s="56">
        <v>2011</v>
      </c>
      <c r="K21" s="56">
        <v>2012</v>
      </c>
      <c r="L21" s="56">
        <v>2013</v>
      </c>
      <c r="M21" s="56">
        <v>2014</v>
      </c>
      <c r="N21" s="56">
        <v>2015</v>
      </c>
      <c r="O21" s="56">
        <v>2016</v>
      </c>
      <c r="P21" s="56">
        <v>2017</v>
      </c>
      <c r="Q21" s="56">
        <v>2018</v>
      </c>
      <c r="R21" s="56">
        <v>2019</v>
      </c>
      <c r="S21" s="56">
        <v>2020</v>
      </c>
      <c r="T21" s="56">
        <v>2021</v>
      </c>
      <c r="U21" s="57">
        <v>2022</v>
      </c>
    </row>
    <row r="22" spans="2:21" x14ac:dyDescent="0.25">
      <c r="B22" s="265" t="s">
        <v>78</v>
      </c>
      <c r="C22" s="52">
        <v>2</v>
      </c>
      <c r="D22">
        <v>111.14</v>
      </c>
      <c r="F22">
        <v>49.67</v>
      </c>
      <c r="G22">
        <v>0</v>
      </c>
      <c r="H22">
        <v>0</v>
      </c>
      <c r="J22">
        <v>0</v>
      </c>
      <c r="K22">
        <v>0</v>
      </c>
      <c r="L22">
        <v>0</v>
      </c>
      <c r="M22">
        <v>0</v>
      </c>
      <c r="N22">
        <v>78.52</v>
      </c>
      <c r="O22">
        <v>0</v>
      </c>
      <c r="P22">
        <v>0</v>
      </c>
      <c r="S22">
        <v>73.7</v>
      </c>
      <c r="T22">
        <v>0</v>
      </c>
      <c r="U22" s="64"/>
    </row>
    <row r="23" spans="2:21" x14ac:dyDescent="0.25">
      <c r="B23" s="266"/>
      <c r="C23" s="53">
        <v>3</v>
      </c>
      <c r="D23">
        <v>591.95000000000005</v>
      </c>
      <c r="E23">
        <v>129.16999999999999</v>
      </c>
      <c r="F23">
        <v>770.68000000000006</v>
      </c>
      <c r="G23">
        <v>0</v>
      </c>
      <c r="H23">
        <v>170.02999999999997</v>
      </c>
      <c r="I23">
        <v>86.44</v>
      </c>
      <c r="J23">
        <v>176.21</v>
      </c>
      <c r="K23">
        <v>670.03</v>
      </c>
      <c r="L23">
        <v>259.68</v>
      </c>
      <c r="M23">
        <v>178.91</v>
      </c>
      <c r="N23">
        <v>855.90999999999985</v>
      </c>
      <c r="O23">
        <v>411.07</v>
      </c>
      <c r="P23">
        <v>322.39999999999998</v>
      </c>
      <c r="Q23">
        <v>258.47000000000003</v>
      </c>
      <c r="S23">
        <v>82.25</v>
      </c>
      <c r="T23">
        <v>44.99</v>
      </c>
      <c r="U23" s="18"/>
    </row>
    <row r="24" spans="2:21" x14ac:dyDescent="0.25">
      <c r="B24" s="266"/>
      <c r="C24" s="53">
        <v>4</v>
      </c>
      <c r="D24">
        <v>787.65</v>
      </c>
      <c r="E24">
        <v>0</v>
      </c>
      <c r="F24">
        <v>648.76</v>
      </c>
      <c r="G24">
        <v>374.40999999999997</v>
      </c>
      <c r="H24">
        <v>320.21999999999997</v>
      </c>
      <c r="I24">
        <v>106.96</v>
      </c>
      <c r="J24">
        <v>177.98000000000002</v>
      </c>
      <c r="K24">
        <v>853.59</v>
      </c>
      <c r="L24">
        <v>458.56000000000006</v>
      </c>
      <c r="M24">
        <v>276.41000000000003</v>
      </c>
      <c r="N24">
        <v>1364.6599999999999</v>
      </c>
      <c r="O24">
        <v>225.64</v>
      </c>
      <c r="P24">
        <v>453.53</v>
      </c>
      <c r="Q24">
        <v>195.67000000000002</v>
      </c>
      <c r="S24">
        <v>96.38</v>
      </c>
      <c r="U24" s="18"/>
    </row>
    <row r="25" spans="2:21" x14ac:dyDescent="0.25">
      <c r="B25" s="266"/>
      <c r="C25" s="53">
        <v>5</v>
      </c>
      <c r="D25">
        <v>264.2</v>
      </c>
      <c r="E25">
        <v>0</v>
      </c>
      <c r="F25">
        <v>192.89999999999998</v>
      </c>
      <c r="G25">
        <v>20.48</v>
      </c>
      <c r="H25">
        <v>0</v>
      </c>
      <c r="I25">
        <v>62.04</v>
      </c>
      <c r="J25">
        <v>30.4</v>
      </c>
      <c r="K25">
        <v>172.32</v>
      </c>
      <c r="L25">
        <v>143.1</v>
      </c>
      <c r="M25">
        <v>19.37</v>
      </c>
      <c r="N25">
        <v>0</v>
      </c>
      <c r="P25">
        <v>0</v>
      </c>
      <c r="Q25">
        <v>61.67</v>
      </c>
      <c r="U25" s="18"/>
    </row>
    <row r="26" spans="2:21" ht="15.75" thickBot="1" x14ac:dyDescent="0.3">
      <c r="B26" s="267"/>
      <c r="C26" s="54">
        <v>6</v>
      </c>
      <c r="D26">
        <v>0</v>
      </c>
      <c r="U26" s="21"/>
    </row>
    <row r="27" spans="2:21" ht="15.75" thickBot="1" x14ac:dyDescent="0.3">
      <c r="C27" s="67" t="s">
        <v>1285</v>
      </c>
      <c r="D27" s="33">
        <f>SUM(D22:D26)</f>
        <v>1754.94</v>
      </c>
      <c r="E27" s="33">
        <f t="shared" ref="E27:U27" si="23">SUM(E22:E26)</f>
        <v>129.16999999999999</v>
      </c>
      <c r="F27" s="33">
        <f t="shared" si="23"/>
        <v>1662.0100000000002</v>
      </c>
      <c r="G27" s="33">
        <f t="shared" si="23"/>
        <v>394.89</v>
      </c>
      <c r="H27" s="33">
        <f t="shared" si="23"/>
        <v>490.24999999999994</v>
      </c>
      <c r="I27" s="33">
        <f t="shared" si="23"/>
        <v>255.43999999999997</v>
      </c>
      <c r="J27" s="33">
        <f t="shared" si="23"/>
        <v>384.59000000000003</v>
      </c>
      <c r="K27" s="33">
        <f t="shared" si="23"/>
        <v>1695.9399999999998</v>
      </c>
      <c r="L27" s="33">
        <f t="shared" si="23"/>
        <v>861.34</v>
      </c>
      <c r="M27" s="33">
        <f t="shared" si="23"/>
        <v>474.69000000000005</v>
      </c>
      <c r="N27" s="33">
        <f t="shared" si="23"/>
        <v>2299.0899999999997</v>
      </c>
      <c r="O27" s="33">
        <f t="shared" si="23"/>
        <v>636.71</v>
      </c>
      <c r="P27" s="33">
        <f t="shared" si="23"/>
        <v>775.93</v>
      </c>
      <c r="Q27" s="33">
        <f t="shared" si="23"/>
        <v>515.81000000000006</v>
      </c>
      <c r="R27" s="33">
        <f t="shared" si="23"/>
        <v>0</v>
      </c>
      <c r="S27" s="33">
        <f t="shared" si="23"/>
        <v>252.32999999999998</v>
      </c>
      <c r="T27" s="33">
        <f t="shared" si="23"/>
        <v>44.99</v>
      </c>
      <c r="U27" s="33">
        <f t="shared" si="23"/>
        <v>0</v>
      </c>
    </row>
    <row r="28" spans="2:21" x14ac:dyDescent="0.25">
      <c r="C28" s="15" t="s">
        <v>1260</v>
      </c>
      <c r="D28" s="65">
        <f>'CWT Tagcodes'!C72</f>
        <v>1067121</v>
      </c>
      <c r="E28" s="65">
        <f>'CWT Tagcodes'!D72</f>
        <v>1069392</v>
      </c>
      <c r="F28" s="65">
        <f>'CWT Tagcodes'!E72</f>
        <v>1102616</v>
      </c>
      <c r="G28" s="65">
        <f>'CWT Tagcodes'!F72</f>
        <v>1070269</v>
      </c>
      <c r="H28" s="65">
        <f>'CWT Tagcodes'!G72</f>
        <v>923111</v>
      </c>
      <c r="I28" s="65">
        <f>'CWT Tagcodes'!H72</f>
        <v>885280</v>
      </c>
      <c r="J28" s="65">
        <f>'CWT Tagcodes'!I72</f>
        <v>900520</v>
      </c>
      <c r="K28" s="65">
        <f>'CWT Tagcodes'!J72</f>
        <v>862879</v>
      </c>
      <c r="L28" s="65">
        <f>'CWT Tagcodes'!K72</f>
        <v>877534</v>
      </c>
      <c r="M28" s="65">
        <f>'CWT Tagcodes'!L72</f>
        <v>485407</v>
      </c>
      <c r="N28" s="65">
        <f>'CWT Tagcodes'!M72</f>
        <v>774596</v>
      </c>
      <c r="O28" s="65">
        <f>'CWT Tagcodes'!N72</f>
        <v>623587</v>
      </c>
      <c r="P28" s="65">
        <f>'CWT Tagcodes'!O72</f>
        <v>592361</v>
      </c>
      <c r="Q28" s="65">
        <f>'CWT Tagcodes'!P72</f>
        <v>561615</v>
      </c>
      <c r="R28" s="65">
        <f>'CWT Tagcodes'!Q72</f>
        <v>0</v>
      </c>
      <c r="S28" s="65">
        <f>'CWT Tagcodes'!R72</f>
        <v>585310</v>
      </c>
      <c r="T28" s="65">
        <f>'CWT Tagcodes'!S72</f>
        <v>596842</v>
      </c>
      <c r="U28" s="66">
        <f>'CWT Tagcodes'!T72</f>
        <v>585194</v>
      </c>
    </row>
    <row r="29" spans="2:21" x14ac:dyDescent="0.25">
      <c r="C29" s="17" t="s">
        <v>1286</v>
      </c>
      <c r="D29">
        <f t="shared" ref="D29:H29" si="24">D27/D28</f>
        <v>1.6445557720258528E-3</v>
      </c>
      <c r="E29">
        <f t="shared" si="24"/>
        <v>1.2078826099316246E-4</v>
      </c>
      <c r="F29">
        <f t="shared" si="24"/>
        <v>1.5073334687688191E-3</v>
      </c>
      <c r="G29">
        <f t="shared" si="24"/>
        <v>3.6896331669888596E-4</v>
      </c>
      <c r="H29">
        <f t="shared" si="24"/>
        <v>5.3108456079496388E-4</v>
      </c>
      <c r="I29">
        <f>I27/I28</f>
        <v>2.8854147840231338E-4</v>
      </c>
      <c r="J29">
        <f t="shared" ref="J29" si="25">J27/J28</f>
        <v>4.2707546750766226E-4</v>
      </c>
      <c r="K29">
        <f t="shared" ref="K29" si="26">K27/K28</f>
        <v>1.965443590584543E-3</v>
      </c>
      <c r="L29">
        <f t="shared" ref="L29" si="27">L27/L28</f>
        <v>9.8154601417153073E-4</v>
      </c>
      <c r="M29">
        <f t="shared" ref="M29" si="28">M27/M28</f>
        <v>9.7792162041338525E-4</v>
      </c>
      <c r="N29">
        <f t="shared" ref="N29:O29" si="29">N27/N28</f>
        <v>2.9681149915568887E-3</v>
      </c>
      <c r="O29">
        <f t="shared" si="29"/>
        <v>1.0210443771278106E-3</v>
      </c>
      <c r="P29">
        <f t="shared" ref="P29" si="30">P27/P28</f>
        <v>1.3098937978698799E-3</v>
      </c>
      <c r="Q29">
        <f t="shared" ref="Q29" si="31">Q27/Q28</f>
        <v>9.184405687170038E-4</v>
      </c>
      <c r="S29">
        <f t="shared" ref="S29" si="32">S27/S28</f>
        <v>4.3110488459107137E-4</v>
      </c>
      <c r="T29">
        <f t="shared" ref="T29:U29" si="33">T27/T28</f>
        <v>7.5380083841284636E-5</v>
      </c>
      <c r="U29" s="18">
        <f t="shared" si="33"/>
        <v>0</v>
      </c>
    </row>
    <row r="30" spans="2:21" ht="15.75" thickBot="1" x14ac:dyDescent="0.3">
      <c r="C30" s="19" t="s">
        <v>1287</v>
      </c>
      <c r="D30" s="20">
        <f t="shared" ref="D30:H30" si="34">D29*1000</f>
        <v>1.6445557720258528</v>
      </c>
      <c r="E30" s="20">
        <f t="shared" si="34"/>
        <v>0.12078826099316246</v>
      </c>
      <c r="F30" s="20">
        <f t="shared" si="34"/>
        <v>1.5073334687688191</v>
      </c>
      <c r="G30" s="20">
        <f t="shared" si="34"/>
        <v>0.36896331669888593</v>
      </c>
      <c r="H30" s="20">
        <f t="shared" si="34"/>
        <v>0.53108456079496391</v>
      </c>
      <c r="I30" s="20">
        <f>I29*1000</f>
        <v>0.28854147840231337</v>
      </c>
      <c r="J30" s="20">
        <f t="shared" ref="J30" si="35">J29*1000</f>
        <v>0.42707546750766229</v>
      </c>
      <c r="K30" s="20">
        <f t="shared" ref="K30" si="36">K29*1000</f>
        <v>1.9654435905845429</v>
      </c>
      <c r="L30" s="20">
        <f t="shared" ref="L30" si="37">L29*1000</f>
        <v>0.98154601417153076</v>
      </c>
      <c r="M30" s="20">
        <f t="shared" ref="M30" si="38">M29*1000</f>
        <v>0.97792162041338526</v>
      </c>
      <c r="N30" s="20">
        <f t="shared" ref="N30:O30" si="39">N29*1000</f>
        <v>2.9681149915568885</v>
      </c>
      <c r="O30" s="20">
        <f t="shared" si="39"/>
        <v>1.0210443771278106</v>
      </c>
      <c r="P30" s="20">
        <f t="shared" ref="P30" si="40">P29*1000</f>
        <v>1.3098937978698799</v>
      </c>
      <c r="Q30" s="20">
        <f t="shared" ref="Q30" si="41">Q29*1000</f>
        <v>0.91844056871700375</v>
      </c>
      <c r="R30" s="20"/>
      <c r="S30" s="20">
        <f t="shared" ref="S30" si="42">S29*1000</f>
        <v>0.43110488459107138</v>
      </c>
      <c r="T30" s="20">
        <f t="shared" ref="T30:U30" si="43">T29*1000</f>
        <v>7.538008384128464E-2</v>
      </c>
      <c r="U30" s="21">
        <f t="shared" si="43"/>
        <v>0</v>
      </c>
    </row>
    <row r="37" spans="2:21" ht="15.75" thickBot="1" x14ac:dyDescent="0.3"/>
    <row r="38" spans="2:21" ht="15.75" thickBot="1" x14ac:dyDescent="0.3">
      <c r="B38" s="281" t="s">
        <v>286</v>
      </c>
      <c r="C38" s="282"/>
      <c r="D38" s="268" t="s">
        <v>1258</v>
      </c>
      <c r="E38" s="268"/>
      <c r="F38" s="268"/>
      <c r="G38" s="268"/>
      <c r="H38" s="268"/>
      <c r="I38" s="268"/>
      <c r="J38" s="268"/>
      <c r="K38" s="268"/>
      <c r="L38" s="268"/>
      <c r="M38" s="268"/>
      <c r="N38" s="268"/>
      <c r="O38" s="268"/>
      <c r="P38" s="268"/>
      <c r="Q38" s="268"/>
      <c r="R38" s="268"/>
      <c r="S38" s="268"/>
      <c r="T38" s="268"/>
      <c r="U38" s="269"/>
    </row>
    <row r="39" spans="2:21" ht="15.75" thickBot="1" x14ac:dyDescent="0.3">
      <c r="B39" s="283" t="s">
        <v>1284</v>
      </c>
      <c r="C39" s="284"/>
      <c r="D39" s="58">
        <v>2005</v>
      </c>
      <c r="E39" s="59">
        <v>2006</v>
      </c>
      <c r="F39" s="59">
        <v>2007</v>
      </c>
      <c r="G39" s="59">
        <v>2008</v>
      </c>
      <c r="H39" s="59">
        <v>2009</v>
      </c>
      <c r="I39" s="59">
        <v>2010</v>
      </c>
      <c r="J39" s="59">
        <v>2011</v>
      </c>
      <c r="K39" s="59">
        <v>2012</v>
      </c>
      <c r="L39" s="59">
        <v>2013</v>
      </c>
      <c r="M39" s="59">
        <v>2014</v>
      </c>
      <c r="N39" s="59">
        <v>2015</v>
      </c>
      <c r="O39" s="59">
        <v>2016</v>
      </c>
      <c r="P39" s="59">
        <v>2017</v>
      </c>
      <c r="Q39" s="59">
        <v>2018</v>
      </c>
      <c r="R39" s="59">
        <v>2019</v>
      </c>
      <c r="S39" s="59">
        <v>2020</v>
      </c>
      <c r="T39" s="59">
        <v>2021</v>
      </c>
      <c r="U39" s="60">
        <v>2022</v>
      </c>
    </row>
    <row r="40" spans="2:21" x14ac:dyDescent="0.25">
      <c r="B40" s="270" t="s">
        <v>78</v>
      </c>
      <c r="C40" s="61">
        <v>2</v>
      </c>
      <c r="D40" s="15">
        <v>0</v>
      </c>
      <c r="E40" s="16"/>
      <c r="F40" s="16"/>
      <c r="G40" s="16"/>
      <c r="H40" s="16"/>
      <c r="I40" s="16"/>
      <c r="J40" s="16"/>
      <c r="K40" s="16"/>
      <c r="L40" s="16"/>
      <c r="M40">
        <v>0</v>
      </c>
      <c r="O40">
        <v>0</v>
      </c>
      <c r="P40">
        <v>0</v>
      </c>
      <c r="Q40" s="16"/>
      <c r="R40" s="16"/>
      <c r="S40" s="16"/>
      <c r="T40" s="16"/>
      <c r="U40" s="64"/>
    </row>
    <row r="41" spans="2:21" x14ac:dyDescent="0.25">
      <c r="B41" s="271"/>
      <c r="C41" s="62">
        <v>3</v>
      </c>
      <c r="D41" s="17">
        <v>87.38</v>
      </c>
      <c r="M41">
        <v>40.18</v>
      </c>
      <c r="N41">
        <v>0</v>
      </c>
      <c r="O41">
        <v>24.51</v>
      </c>
      <c r="P41">
        <v>42.95</v>
      </c>
      <c r="S41">
        <v>0</v>
      </c>
      <c r="T41">
        <v>0</v>
      </c>
      <c r="U41" s="18"/>
    </row>
    <row r="42" spans="2:21" x14ac:dyDescent="0.25">
      <c r="B42" s="271"/>
      <c r="C42" s="62">
        <v>4</v>
      </c>
      <c r="D42" s="17">
        <v>614.73</v>
      </c>
      <c r="M42">
        <v>188.65</v>
      </c>
      <c r="N42">
        <v>82.2</v>
      </c>
      <c r="O42">
        <v>233.95</v>
      </c>
      <c r="P42">
        <v>131.68</v>
      </c>
      <c r="S42">
        <v>144.02000000000001</v>
      </c>
      <c r="U42" s="18"/>
    </row>
    <row r="43" spans="2:21" x14ac:dyDescent="0.25">
      <c r="B43" s="271"/>
      <c r="C43" s="62">
        <v>5</v>
      </c>
      <c r="D43" s="17">
        <v>296.39999999999998</v>
      </c>
      <c r="M43">
        <v>80.95</v>
      </c>
      <c r="N43">
        <v>90.75</v>
      </c>
      <c r="O43">
        <v>0</v>
      </c>
      <c r="P43">
        <v>22.07</v>
      </c>
      <c r="U43" s="18"/>
    </row>
    <row r="44" spans="2:21" ht="15.75" thickBot="1" x14ac:dyDescent="0.3">
      <c r="B44" s="272"/>
      <c r="C44" s="63">
        <v>6</v>
      </c>
      <c r="D44" s="19"/>
      <c r="E44" s="20"/>
      <c r="F44" s="20"/>
      <c r="G44" s="20"/>
      <c r="H44" s="20"/>
      <c r="I44" s="20"/>
      <c r="J44" s="20"/>
      <c r="K44" s="20"/>
      <c r="L44" s="20"/>
      <c r="M44" s="20"/>
      <c r="N44" s="20"/>
      <c r="O44" s="20"/>
      <c r="P44" s="20"/>
      <c r="Q44" s="20"/>
      <c r="R44" s="20"/>
      <c r="S44" s="20"/>
      <c r="T44" s="20"/>
      <c r="U44" s="21"/>
    </row>
    <row r="45" spans="2:21" ht="15.75" thickBot="1" x14ac:dyDescent="0.3">
      <c r="C45" s="32" t="s">
        <v>1285</v>
      </c>
      <c r="D45" s="33">
        <f>SUM(D40:D44)</f>
        <v>998.51</v>
      </c>
      <c r="E45" s="33">
        <f t="shared" ref="E45:U45" si="44">SUM(E40:E44)</f>
        <v>0</v>
      </c>
      <c r="F45" s="33">
        <f t="shared" si="44"/>
        <v>0</v>
      </c>
      <c r="G45" s="33">
        <f t="shared" si="44"/>
        <v>0</v>
      </c>
      <c r="H45" s="33">
        <f t="shared" si="44"/>
        <v>0</v>
      </c>
      <c r="I45" s="22">
        <f t="shared" si="44"/>
        <v>0</v>
      </c>
      <c r="J45" s="22">
        <f t="shared" si="44"/>
        <v>0</v>
      </c>
      <c r="K45" s="22">
        <f t="shared" si="44"/>
        <v>0</v>
      </c>
      <c r="L45" s="33">
        <f t="shared" si="44"/>
        <v>0</v>
      </c>
      <c r="M45" s="22">
        <f t="shared" si="44"/>
        <v>309.78000000000003</v>
      </c>
      <c r="N45" s="22">
        <f t="shared" si="44"/>
        <v>172.95</v>
      </c>
      <c r="O45" s="22">
        <f t="shared" si="44"/>
        <v>258.45999999999998</v>
      </c>
      <c r="P45" s="33">
        <f t="shared" si="44"/>
        <v>196.7</v>
      </c>
      <c r="Q45" s="22">
        <f t="shared" si="44"/>
        <v>0</v>
      </c>
      <c r="R45" s="33">
        <f t="shared" si="44"/>
        <v>0</v>
      </c>
      <c r="S45" s="22">
        <f t="shared" si="44"/>
        <v>144.02000000000001</v>
      </c>
      <c r="T45" s="22">
        <f t="shared" si="44"/>
        <v>0</v>
      </c>
      <c r="U45" s="68">
        <f t="shared" si="44"/>
        <v>0</v>
      </c>
    </row>
    <row r="46" spans="2:21" x14ac:dyDescent="0.25">
      <c r="C46" s="15" t="s">
        <v>1260</v>
      </c>
      <c r="D46" s="65">
        <f>'CWT Tagcodes'!C84</f>
        <v>225734</v>
      </c>
      <c r="E46" s="65">
        <f>'CWT Tagcodes'!D84</f>
        <v>0</v>
      </c>
      <c r="F46" s="65">
        <f>'CWT Tagcodes'!E84</f>
        <v>0</v>
      </c>
      <c r="G46" s="65">
        <f>'CWT Tagcodes'!F84</f>
        <v>0</v>
      </c>
      <c r="H46" s="65">
        <f>'CWT Tagcodes'!G84</f>
        <v>0</v>
      </c>
      <c r="I46" s="65">
        <f>'CWT Tagcodes'!H84</f>
        <v>0</v>
      </c>
      <c r="J46" s="65">
        <f>'CWT Tagcodes'!I84</f>
        <v>0</v>
      </c>
      <c r="K46" s="65">
        <f>'CWT Tagcodes'!J84</f>
        <v>0</v>
      </c>
      <c r="L46" s="65">
        <f>'CWT Tagcodes'!K84</f>
        <v>0</v>
      </c>
      <c r="M46" s="65">
        <f>'CWT Tagcodes'!L84</f>
        <v>219003</v>
      </c>
      <c r="N46" s="65">
        <f>'CWT Tagcodes'!M84</f>
        <v>147549</v>
      </c>
      <c r="O46" s="65">
        <f>'CWT Tagcodes'!N84</f>
        <v>207319</v>
      </c>
      <c r="P46" s="65">
        <f>'CWT Tagcodes'!O84</f>
        <v>215952</v>
      </c>
      <c r="Q46" s="65">
        <f>'CWT Tagcodes'!P84</f>
        <v>0</v>
      </c>
      <c r="R46" s="65">
        <f>'CWT Tagcodes'!Q84</f>
        <v>0</v>
      </c>
      <c r="S46" s="65">
        <f>'CWT Tagcodes'!R84</f>
        <v>224130</v>
      </c>
      <c r="T46" s="65">
        <f>'CWT Tagcodes'!S84</f>
        <v>221955</v>
      </c>
      <c r="U46" s="66">
        <f>'CWT Tagcodes'!T84</f>
        <v>136063</v>
      </c>
    </row>
    <row r="47" spans="2:21" x14ac:dyDescent="0.25">
      <c r="C47" s="17" t="s">
        <v>1286</v>
      </c>
      <c r="D47">
        <f t="shared" ref="D47:U47" si="45">D45/D46</f>
        <v>4.4233921341047429E-3</v>
      </c>
      <c r="M47">
        <f t="shared" ref="M47" si="46">M45/M46</f>
        <v>1.4145011712168327E-3</v>
      </c>
      <c r="N47">
        <f t="shared" si="45"/>
        <v>1.1721529796881035E-3</v>
      </c>
      <c r="O47">
        <f t="shared" si="45"/>
        <v>1.2466778249943323E-3</v>
      </c>
      <c r="P47">
        <f t="shared" si="45"/>
        <v>9.1085055938356664E-4</v>
      </c>
      <c r="S47">
        <f t="shared" si="45"/>
        <v>6.4257350644715127E-4</v>
      </c>
      <c r="T47">
        <f t="shared" si="45"/>
        <v>0</v>
      </c>
      <c r="U47" s="18">
        <f t="shared" si="45"/>
        <v>0</v>
      </c>
    </row>
    <row r="48" spans="2:21" ht="15.75" thickBot="1" x14ac:dyDescent="0.3">
      <c r="C48" s="19" t="s">
        <v>1287</v>
      </c>
      <c r="D48" s="20">
        <f t="shared" ref="D48:U48" si="47">D47*1000</f>
        <v>4.4233921341047431</v>
      </c>
      <c r="E48" s="20"/>
      <c r="F48" s="20"/>
      <c r="G48" s="20"/>
      <c r="H48" s="20"/>
      <c r="I48" s="20"/>
      <c r="J48" s="20"/>
      <c r="K48" s="20"/>
      <c r="L48" s="20"/>
      <c r="M48" s="20">
        <f t="shared" ref="M48" si="48">M47*1000</f>
        <v>1.4145011712168327</v>
      </c>
      <c r="N48" s="20">
        <f t="shared" si="47"/>
        <v>1.1721529796881036</v>
      </c>
      <c r="O48" s="20">
        <f t="shared" si="47"/>
        <v>1.2466778249943322</v>
      </c>
      <c r="P48" s="20">
        <f t="shared" si="47"/>
        <v>0.91085055938356663</v>
      </c>
      <c r="Q48" s="20"/>
      <c r="R48" s="20"/>
      <c r="S48" s="20">
        <f t="shared" si="47"/>
        <v>0.64257350644715128</v>
      </c>
      <c r="T48" s="20">
        <f t="shared" si="47"/>
        <v>0</v>
      </c>
      <c r="U48" s="21">
        <f t="shared" si="47"/>
        <v>0</v>
      </c>
    </row>
  </sheetData>
  <mergeCells count="12">
    <mergeCell ref="B22:B26"/>
    <mergeCell ref="D38:U38"/>
    <mergeCell ref="B40:B44"/>
    <mergeCell ref="B3:C3"/>
    <mergeCell ref="B4:C4"/>
    <mergeCell ref="B20:C20"/>
    <mergeCell ref="B21:C21"/>
    <mergeCell ref="B38:C38"/>
    <mergeCell ref="B39:C39"/>
    <mergeCell ref="D3:U3"/>
    <mergeCell ref="B5:B9"/>
    <mergeCell ref="D20:U20"/>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2229D-279D-4CB2-978D-F1611F65EA2A}">
  <dimension ref="B2:U80"/>
  <sheetViews>
    <sheetView topLeftCell="B1" workbookViewId="0">
      <selection activeCell="M35" sqref="M35"/>
    </sheetView>
  </sheetViews>
  <sheetFormatPr defaultRowHeight="15" x14ac:dyDescent="0.25"/>
  <cols>
    <col min="1" max="1" width="13.85546875" customWidth="1"/>
    <col min="2" max="2" width="21.5703125" customWidth="1"/>
    <col min="3" max="5" width="12.85546875" customWidth="1"/>
    <col min="6" max="6" width="12.28515625" customWidth="1"/>
    <col min="13" max="13" width="20.85546875" customWidth="1"/>
    <col min="14" max="14" width="12.5703125" customWidth="1"/>
    <col min="15" max="16" width="13.28515625" customWidth="1"/>
    <col min="17" max="17" width="11.140625" customWidth="1"/>
    <col min="18" max="18" width="23.28515625" customWidth="1"/>
    <col min="19" max="19" width="22.85546875" customWidth="1"/>
    <col min="20" max="20" width="17.28515625" customWidth="1"/>
    <col min="21" max="21" width="12.5703125" customWidth="1"/>
  </cols>
  <sheetData>
    <row r="2" spans="2:21" x14ac:dyDescent="0.25">
      <c r="B2" s="288" t="s">
        <v>1288</v>
      </c>
      <c r="C2" s="288"/>
      <c r="D2" s="288"/>
      <c r="E2" s="288"/>
      <c r="F2" s="288"/>
      <c r="G2" s="288"/>
      <c r="H2" s="288"/>
      <c r="I2" s="288"/>
      <c r="J2" s="288"/>
      <c r="K2" s="288"/>
      <c r="L2" s="288"/>
      <c r="M2" s="288"/>
      <c r="N2" s="288"/>
      <c r="O2" s="288"/>
      <c r="P2" s="288"/>
      <c r="Q2" s="288"/>
      <c r="R2" s="288"/>
      <c r="S2" s="288"/>
      <c r="T2" s="288"/>
    </row>
    <row r="3" spans="2:21" ht="15.75" thickBot="1" x14ac:dyDescent="0.3"/>
    <row r="4" spans="2:21" ht="15.75" thickBot="1" x14ac:dyDescent="0.3">
      <c r="B4" s="72" t="s">
        <v>1258</v>
      </c>
      <c r="C4" s="73" t="s">
        <v>1289</v>
      </c>
      <c r="D4" s="73" t="s">
        <v>1290</v>
      </c>
      <c r="E4" s="73" t="s">
        <v>1291</v>
      </c>
      <c r="F4" s="74" t="s">
        <v>1292</v>
      </c>
      <c r="G4" s="74" t="s">
        <v>1293</v>
      </c>
      <c r="H4" s="74" t="s">
        <v>1294</v>
      </c>
      <c r="I4" s="74" t="s">
        <v>1295</v>
      </c>
      <c r="J4" s="74" t="s">
        <v>1296</v>
      </c>
      <c r="K4" s="74" t="s">
        <v>1297</v>
      </c>
      <c r="L4" s="74" t="s">
        <v>1298</v>
      </c>
      <c r="M4" s="74" t="s">
        <v>1299</v>
      </c>
      <c r="N4" s="75" t="s">
        <v>1300</v>
      </c>
      <c r="O4" s="76" t="s">
        <v>1301</v>
      </c>
      <c r="P4" s="77" t="s">
        <v>1302</v>
      </c>
      <c r="R4" s="78" t="s">
        <v>1258</v>
      </c>
      <c r="S4" s="79" t="s">
        <v>1303</v>
      </c>
      <c r="T4" s="80" t="s">
        <v>1304</v>
      </c>
      <c r="U4" s="81" t="s">
        <v>1305</v>
      </c>
    </row>
    <row r="5" spans="2:21" ht="15.75" thickBot="1" x14ac:dyDescent="0.3">
      <c r="B5" s="82" t="s">
        <v>1306</v>
      </c>
      <c r="C5" s="83">
        <f>C6/U$6</f>
        <v>0</v>
      </c>
      <c r="D5" s="83">
        <f>D6/T$6</f>
        <v>9.5793307331792893E-2</v>
      </c>
      <c r="E5" s="83">
        <f>E6/U$6</f>
        <v>5.0104246962781117E-2</v>
      </c>
      <c r="F5" s="83">
        <f>F6/U6</f>
        <v>8.6948801670769845E-4</v>
      </c>
      <c r="G5" s="83">
        <f>G6/U6</f>
        <v>6.8822724499128401E-4</v>
      </c>
      <c r="H5" s="83">
        <f>H6/U6</f>
        <v>1.7979870718264745E-3</v>
      </c>
      <c r="I5" s="83">
        <f>I6/U6</f>
        <v>0</v>
      </c>
      <c r="J5" s="83">
        <f>J6/U6</f>
        <v>6.2199396008810444E-4</v>
      </c>
      <c r="K5" s="83">
        <f>K6/U6</f>
        <v>1.1872668623601879E-4</v>
      </c>
      <c r="L5" s="83">
        <f>L6/U6</f>
        <v>2.8712833614942231E-4</v>
      </c>
      <c r="M5" s="83">
        <f>M6/U6</f>
        <v>0.4821274060649961</v>
      </c>
      <c r="N5" s="83">
        <f>N6/U6</f>
        <v>0.42188101119906207</v>
      </c>
      <c r="O5" s="83">
        <f>O6/U6</f>
        <v>0</v>
      </c>
      <c r="P5" s="83">
        <f>P6/U6</f>
        <v>9.9508464472888749E-4</v>
      </c>
      <c r="Q5" s="36"/>
      <c r="R5" s="84" t="s">
        <v>1306</v>
      </c>
      <c r="S5" s="85">
        <f>S6/U6</f>
        <v>0.57712390415620907</v>
      </c>
      <c r="T5" s="85">
        <f>T6/U6</f>
        <v>0.42287609584379093</v>
      </c>
      <c r="U5" s="86"/>
    </row>
    <row r="6" spans="2:21" ht="15.75" thickBot="1" x14ac:dyDescent="0.3">
      <c r="B6" s="196" t="s">
        <v>1307</v>
      </c>
      <c r="C6" s="197">
        <f>AVERAGE(C$7:C$22)</f>
        <v>0</v>
      </c>
      <c r="D6" s="197">
        <f>AVERAGE(D$7:D$22)</f>
        <v>143.72749999999999</v>
      </c>
      <c r="E6" s="197">
        <f t="shared" ref="E6:P6" si="0">AVERAGE(E$7:E$22)</f>
        <v>177.77312499999999</v>
      </c>
      <c r="F6" s="197">
        <f>AVERAGE(F$7:F$22)</f>
        <v>3.085</v>
      </c>
      <c r="G6" s="197">
        <f t="shared" si="0"/>
        <v>2.441875</v>
      </c>
      <c r="H6" s="197">
        <f t="shared" si="0"/>
        <v>6.3793750000000005</v>
      </c>
      <c r="I6" s="197">
        <f t="shared" si="0"/>
        <v>0</v>
      </c>
      <c r="J6" s="197">
        <f t="shared" si="0"/>
        <v>2.2068750000000001</v>
      </c>
      <c r="K6" s="197">
        <f t="shared" si="0"/>
        <v>0.42125000000000001</v>
      </c>
      <c r="L6" s="197">
        <f t="shared" si="0"/>
        <v>1.01875</v>
      </c>
      <c r="M6" s="197">
        <f>AVERAGE(M$7:M$22)</f>
        <v>1710.6193750000004</v>
      </c>
      <c r="N6" s="197">
        <f t="shared" si="0"/>
        <v>1496.8612500000002</v>
      </c>
      <c r="O6" s="197">
        <f t="shared" si="0"/>
        <v>0</v>
      </c>
      <c r="P6" s="198">
        <f t="shared" si="0"/>
        <v>3.5306250000000001</v>
      </c>
      <c r="R6" s="202" t="s">
        <v>1307</v>
      </c>
      <c r="S6" s="203">
        <f>AVERAGE(S7:S22)</f>
        <v>2047.673125</v>
      </c>
      <c r="T6" s="203">
        <f t="shared" ref="T6:U6" si="1">AVERAGE(T7:T22)</f>
        <v>1500.391875</v>
      </c>
      <c r="U6" s="203">
        <f t="shared" si="1"/>
        <v>3548.0650000000001</v>
      </c>
    </row>
    <row r="7" spans="2:21" x14ac:dyDescent="0.25">
      <c r="B7" s="92">
        <v>2005</v>
      </c>
      <c r="C7" s="200">
        <f>SUMIF(Expanded!I:I,B7,Expanded!AT:AT)+SUMIF(Expanded!I:I,B7,Expanded!AU:AU)</f>
        <v>0</v>
      </c>
      <c r="D7" s="200">
        <f>SUMIF(Expanded!I:I,B7,Expanded!BB:BB)+SUMIF(Expanded!I:I,B7,Expanded!BC:BC)+SUMIF(Expanded!I:I,B7,Expanded!BD:BD)+SUMIF(Expanded!I:I,B7,Expanded!BE:BE)+SUMIF(Expanded!I:I,B7,Expanded!BF:BF)+SUMIF(Expanded!I:I,B7,Expanded!BG:BG)+SUMIF(Expanded!I:I,B7,Expanded!BH:BH)+SUMIF(Expanded!I:I,B7,Expanded!BI:BI)*SUMIF(Expanded!I:I,B7,Expanded!BJ:BJ)</f>
        <v>209.45</v>
      </c>
      <c r="E7" s="200">
        <f>SUMIF(Expanded!I:I,B7,Expanded!BV:BV)+SUMIF(Expanded!I:I,B7,Expanded!BW:BW)+SUMIF(Expanded!I:I,B7,Expanded!BX:BX)</f>
        <v>84.39</v>
      </c>
      <c r="F7" s="200">
        <f>SUMIF(Expanded!I:I,B7,Expanded!CK:CK)+SUMIF(Expanded!I:I,B7,Expanded!CL:CL)</f>
        <v>0</v>
      </c>
      <c r="G7" s="93">
        <f>SUMIF(Expanded!I:I,B7,Expanded!CR:CR)</f>
        <v>25.37</v>
      </c>
      <c r="H7" s="93">
        <f>SUMIF(Expanded!I:I,B7,Expanded!CW:CW)</f>
        <v>0</v>
      </c>
      <c r="I7" s="93">
        <f>SUMIF(Expanded!I:I,B7,Expanded!CX:CX)</f>
        <v>0</v>
      </c>
      <c r="J7" s="93">
        <f>SUMIF(Expanded!I:I,B7,Expanded!CZ:CZ)</f>
        <v>0</v>
      </c>
      <c r="K7" s="93">
        <f>SUMIF(Expanded!I:I,B7,Expanded!DD:DD)</f>
        <v>0</v>
      </c>
      <c r="L7" s="93">
        <f>SUMIF(Expanded!I:I,B7,Expanded!DL:DL)</f>
        <v>0</v>
      </c>
      <c r="M7" s="200">
        <f t="shared" ref="M7:M25" si="2">S7-SUM(C7:L7)</f>
        <v>1852.83</v>
      </c>
      <c r="N7" s="93">
        <f>SUMIF(Expanded!I:I,B7,Expanded!GP:GP)</f>
        <v>1836.8300000000004</v>
      </c>
      <c r="O7" s="93">
        <f>SUMIF(Expanded!I:I,B7,Expanded!GR:GR)</f>
        <v>0</v>
      </c>
      <c r="P7" s="94">
        <f>SUMIF(Expanded!I:I,B7,Expanded!GT:GT)</f>
        <v>0</v>
      </c>
      <c r="R7" s="15">
        <v>2005</v>
      </c>
      <c r="S7" s="16">
        <f>SUMIF(Expanded!I:I,B7,Expanded!GY:GY)</f>
        <v>2172.04</v>
      </c>
      <c r="T7" s="16">
        <f>SUMIF(Expanded!I:I,B7,Expanded!GZ:GZ)</f>
        <v>1836.8300000000004</v>
      </c>
      <c r="U7" s="64">
        <f>SUMIF(Expanded!I:I,B7,Expanded!HA:HA)</f>
        <v>4008.8700000000017</v>
      </c>
    </row>
    <row r="8" spans="2:21" x14ac:dyDescent="0.25">
      <c r="B8" s="95">
        <v>2006</v>
      </c>
      <c r="C8" s="199">
        <f>SUMIF(Expanded!I:I,B8,Expanded!AT:AT)+SUMIF(Expanded!I:I,B8,Expanded!AU:AU)</f>
        <v>0</v>
      </c>
      <c r="D8" s="199">
        <f>SUMIF(Expanded!I:I,B8,Expanded!BB:BB)+SUMIF(Expanded!I:I,B8,Expanded!BC:BC)+SUMIF(Expanded!I:I,B8,Expanded!BD:BD)+SUMIF(Expanded!I:I,B8,Expanded!BE:BE)+SUMIF(Expanded!I:I,B8,Expanded!BF:BF)+SUMIF(Expanded!I:I,B8,Expanded!BG:BG)+SUMIF(Expanded!I:I,B8,Expanded!BH:BH)+SUMIF(Expanded!I:I,B8,Expanded!BI:BI)*SUMIF(Expanded!I:I,B8,Expanded!BJ:BJ)</f>
        <v>34.619999999999997</v>
      </c>
      <c r="E8" s="199">
        <f>SUMIF(Expanded!I:I,B8,Expanded!BV:BV)+SUMIF(Expanded!I:I,B8,Expanded!BW:BW)+SUMIF(Expanded!I:I,B8,Expanded!BX:BX)</f>
        <v>29.31</v>
      </c>
      <c r="F8" s="199">
        <f>SUMIF(Expanded!I:I,B8,Expanded!CK:CK)+SUMIF(Expanded!I:I,B8,Expanded!CL:CL)</f>
        <v>0</v>
      </c>
      <c r="G8" s="47">
        <f>SUMIF(Expanded!I:I,B8,Expanded!CR:CR)</f>
        <v>0</v>
      </c>
      <c r="H8" s="47">
        <f>SUMIF(Expanded!I:I,B8,Expanded!CW:CW)</f>
        <v>0</v>
      </c>
      <c r="I8" s="47">
        <f>SUMIF(Expanded!I:I,B8,Expanded!CX:CX)</f>
        <v>0</v>
      </c>
      <c r="J8" s="47">
        <f>SUMIF(Expanded!I:I,B8,Expanded!CZ:CZ)</f>
        <v>0</v>
      </c>
      <c r="K8" s="47">
        <f>SUMIF(Expanded!I:I,B8,Expanded!DD:DD)</f>
        <v>0</v>
      </c>
      <c r="L8" s="47">
        <f>SUMIF(Expanded!I:I,B8,Expanded!DL:DL)</f>
        <v>0</v>
      </c>
      <c r="M8" s="199">
        <f t="shared" si="2"/>
        <v>309.78000000000003</v>
      </c>
      <c r="N8" s="47">
        <f>SUMIF(Expanded!I:I,B8,Expanded!GP:GP)</f>
        <v>287.59999999999997</v>
      </c>
      <c r="O8" s="47">
        <f>SUMIF(Expanded!I:I,B8,Expanded!GR:GR)</f>
        <v>0</v>
      </c>
      <c r="P8" s="96">
        <f>SUMIF(Expanded!I:I,B8,Expanded!GT:GT)</f>
        <v>0</v>
      </c>
      <c r="R8" s="17">
        <v>2006</v>
      </c>
      <c r="S8">
        <f>SUMIF(Expanded!I:I,B8,Expanded!GY:GY)</f>
        <v>373.71000000000004</v>
      </c>
      <c r="T8">
        <f>SUMIF(Expanded!I:I,B8,Expanded!GZ:GZ)</f>
        <v>287.59999999999997</v>
      </c>
      <c r="U8" s="18">
        <f>SUMIF(Expanded!I:I,B8,Expanded!HA:HA)</f>
        <v>661.31000000000006</v>
      </c>
    </row>
    <row r="9" spans="2:21" x14ac:dyDescent="0.25">
      <c r="B9" s="95">
        <v>2007</v>
      </c>
      <c r="C9" s="199">
        <f>SUMIF(Expanded!I:I,B9,Expanded!AT:AT)+SUMIF(Expanded!I:I,B9,Expanded!AU:AU)</f>
        <v>0</v>
      </c>
      <c r="D9" s="199">
        <f>SUMIF(Expanded!I:I,B9,Expanded!BB:BB)+SUMIF(Expanded!I:I,B9,Expanded!BC:BC)+SUMIF(Expanded!I:I,B9,Expanded!BD:BD)+SUMIF(Expanded!I:I,B9,Expanded!BE:BE)+SUMIF(Expanded!I:I,B9,Expanded!BF:BF)+SUMIF(Expanded!I:I,B9,Expanded!BG:BG)+SUMIF(Expanded!I:I,B9,Expanded!BH:BH)+SUMIF(Expanded!I:I,B9,Expanded!BI:BI)*SUMIF(Expanded!I:I,B9,Expanded!BJ:BJ)</f>
        <v>65.460000000000008</v>
      </c>
      <c r="E9" s="199">
        <f>SUMIF(Expanded!I:I,B9,Expanded!BV:BV)+SUMIF(Expanded!I:I,B9,Expanded!BW:BW)+SUMIF(Expanded!I:I,B9,Expanded!BX:BX)</f>
        <v>404.97000000000008</v>
      </c>
      <c r="F9" s="199">
        <f>SUMIF(Expanded!I:I,B9,Expanded!CK:CK)+SUMIF(Expanded!I:I,B9,Expanded!CL:CL)</f>
        <v>0</v>
      </c>
      <c r="G9" s="47">
        <f>SUMIF(Expanded!I:I,B9,Expanded!CR:CR)</f>
        <v>13.7</v>
      </c>
      <c r="H9" s="47">
        <f>SUMIF(Expanded!I:I,B9,Expanded!CW:CW)</f>
        <v>0</v>
      </c>
      <c r="I9" s="47">
        <f>SUMIF(Expanded!I:I,B9,Expanded!CX:CX)</f>
        <v>0</v>
      </c>
      <c r="J9" s="47">
        <f>SUMIF(Expanded!I:I,B9,Expanded!CZ:CZ)</f>
        <v>0</v>
      </c>
      <c r="K9" s="47">
        <f>SUMIF(Expanded!I:I,B9,Expanded!DD:DD)</f>
        <v>0</v>
      </c>
      <c r="L9" s="47">
        <f>SUMIF(Expanded!I:I,B9,Expanded!DL:DL)</f>
        <v>0</v>
      </c>
      <c r="M9" s="199">
        <f t="shared" si="2"/>
        <v>1419.7299999999991</v>
      </c>
      <c r="N9" s="47">
        <f>SUMIF(Expanded!I:I,B9,Expanded!GP:GP)</f>
        <v>1564.5900000000001</v>
      </c>
      <c r="O9" s="47">
        <f>SUMIF(Expanded!I:I,B9,Expanded!GR:GR)</f>
        <v>0</v>
      </c>
      <c r="P9" s="96">
        <f>SUMIF(Expanded!I:I,B9,Expanded!GT:GT)</f>
        <v>0</v>
      </c>
      <c r="R9" s="17">
        <v>2007</v>
      </c>
      <c r="S9">
        <f>SUMIF(Expanded!I:I,B9,Expanded!GY:GY)</f>
        <v>1903.8599999999992</v>
      </c>
      <c r="T9">
        <f>SUMIF(Expanded!I:I,B9,Expanded!GZ:GZ)</f>
        <v>1564.5900000000001</v>
      </c>
      <c r="U9" s="18">
        <f>SUMIF(Expanded!I:I,B9,Expanded!HA:HA)</f>
        <v>3468.4499999999994</v>
      </c>
    </row>
    <row r="10" spans="2:21" x14ac:dyDescent="0.25">
      <c r="B10" s="95">
        <v>2008</v>
      </c>
      <c r="C10" s="199">
        <f>SUMIF(Expanded!I:I,B10,Expanded!AT:AT)+SUMIF(Expanded!I:I,B10,Expanded!AU:AU)</f>
        <v>0</v>
      </c>
      <c r="D10" s="199">
        <f>SUMIF(Expanded!I:I,B10,Expanded!BB:BB)+SUMIF(Expanded!I:I,B10,Expanded!BC:BC)+SUMIF(Expanded!I:I,B10,Expanded!BD:BD)+SUMIF(Expanded!I:I,B10,Expanded!BE:BE)+SUMIF(Expanded!I:I,B10,Expanded!BF:BF)+SUMIF(Expanded!I:I,B10,Expanded!BG:BG)+SUMIF(Expanded!I:I,B10,Expanded!BH:BH)+SUMIF(Expanded!I:I,B10,Expanded!BI:BI)*SUMIF(Expanded!I:I,B10,Expanded!BJ:BJ)</f>
        <v>77.11</v>
      </c>
      <c r="E10" s="199">
        <f>SUMIF(Expanded!I:I,B10,Expanded!BV:BV)+SUMIF(Expanded!I:I,B10,Expanded!BW:BW)+SUMIF(Expanded!I:I,B10,Expanded!BX:BX)</f>
        <v>179.16</v>
      </c>
      <c r="F10" s="199">
        <f>SUMIF(Expanded!I:I,B10,Expanded!CK:CK)+SUMIF(Expanded!I:I,B10,Expanded!CL:CL)</f>
        <v>0</v>
      </c>
      <c r="G10" s="47">
        <f>SUMIF(Expanded!I:I,B10,Expanded!CR:CR)</f>
        <v>0</v>
      </c>
      <c r="H10" s="47">
        <f>SUMIF(Expanded!I:I,B10,Expanded!CW:CW)</f>
        <v>0</v>
      </c>
      <c r="I10" s="47">
        <f>SUMIF(Expanded!I:I,B10,Expanded!CX:CX)</f>
        <v>0</v>
      </c>
      <c r="J10" s="47">
        <f>SUMIF(Expanded!I:I,B10,Expanded!CZ:CZ)</f>
        <v>0</v>
      </c>
      <c r="K10" s="47">
        <f>SUMIF(Expanded!I:I,B10,Expanded!DD:DD)</f>
        <v>0</v>
      </c>
      <c r="L10" s="47">
        <f>SUMIF(Expanded!I:I,B10,Expanded!DL:DL)</f>
        <v>0</v>
      </c>
      <c r="M10" s="199">
        <f t="shared" si="2"/>
        <v>806.2800000000002</v>
      </c>
      <c r="N10" s="47">
        <f>SUMIF(Expanded!I:I,B10,Expanded!GP:GP)</f>
        <v>2233.35</v>
      </c>
      <c r="O10" s="47">
        <f>SUMIF(Expanded!I:I,B10,Expanded!GR:GR)</f>
        <v>0</v>
      </c>
      <c r="P10" s="96">
        <f>SUMIF(Expanded!I:I,B10,Expanded!GT:GT)</f>
        <v>0</v>
      </c>
      <c r="R10" s="17">
        <v>2008</v>
      </c>
      <c r="S10">
        <f>SUMIF(Expanded!I:I,B10,Expanded!GY:GY)</f>
        <v>1062.5500000000002</v>
      </c>
      <c r="T10">
        <f>SUMIF(Expanded!I:I,B10,Expanded!GZ:GZ)</f>
        <v>2233.35</v>
      </c>
      <c r="U10" s="18">
        <f>SUMIF(Expanded!I:I,B10,Expanded!HA:HA)</f>
        <v>3295.8999999999996</v>
      </c>
    </row>
    <row r="11" spans="2:21" x14ac:dyDescent="0.25">
      <c r="B11" s="95">
        <v>2009</v>
      </c>
      <c r="C11" s="199">
        <f>SUMIF(Expanded!I:I,B11,Expanded!AT:AT)+SUMIF(Expanded!I:I,B11,Expanded!AU:AU)</f>
        <v>0</v>
      </c>
      <c r="D11" s="199">
        <f>SUMIF(Expanded!I:I,B11,Expanded!BB:BB)+SUMIF(Expanded!I:I,B11,Expanded!BC:BC)+SUMIF(Expanded!I:I,B11,Expanded!BD:BD)+SUMIF(Expanded!I:I,B11,Expanded!BE:BE)+SUMIF(Expanded!I:I,B11,Expanded!BF:BF)+SUMIF(Expanded!I:I,B11,Expanded!BG:BG)+SUMIF(Expanded!I:I,B11,Expanded!BH:BH)+SUMIF(Expanded!I:I,B11,Expanded!BI:BI)*SUMIF(Expanded!I:I,B11,Expanded!BJ:BJ)</f>
        <v>69.760000000000005</v>
      </c>
      <c r="E11" s="199">
        <f>SUMIF(Expanded!I:I,B11,Expanded!BV:BV)+SUMIF(Expanded!I:I,B11,Expanded!BW:BW)+SUMIF(Expanded!I:I,B11,Expanded!BX:BX)</f>
        <v>94.210000000000022</v>
      </c>
      <c r="F11" s="199">
        <f>SUMIF(Expanded!I:I,B11,Expanded!CK:CK)+SUMIF(Expanded!I:I,B11,Expanded!CL:CL)</f>
        <v>0</v>
      </c>
      <c r="G11" s="47">
        <f>SUMIF(Expanded!I:I,B11,Expanded!CR:CR)</f>
        <v>0</v>
      </c>
      <c r="H11" s="47">
        <f>SUMIF(Expanded!I:I,B11,Expanded!CW:CW)</f>
        <v>0</v>
      </c>
      <c r="I11" s="47">
        <f>SUMIF(Expanded!I:I,B11,Expanded!CX:CX)</f>
        <v>0</v>
      </c>
      <c r="J11" s="47">
        <f>SUMIF(Expanded!I:I,B11,Expanded!CZ:CZ)</f>
        <v>18.739999999999998</v>
      </c>
      <c r="K11" s="47">
        <f>SUMIF(Expanded!I:I,B11,Expanded!DD:DD)</f>
        <v>0</v>
      </c>
      <c r="L11" s="47">
        <f>SUMIF(Expanded!I:I,B11,Expanded!DL:DL)</f>
        <v>0</v>
      </c>
      <c r="M11" s="199">
        <f t="shared" si="2"/>
        <v>430.65</v>
      </c>
      <c r="N11" s="47">
        <f>SUMIF(Expanded!I:I,B11,Expanded!GP:GP)</f>
        <v>537.95999999999992</v>
      </c>
      <c r="O11" s="47">
        <f>SUMIF(Expanded!I:I,B11,Expanded!GR:GR)</f>
        <v>0</v>
      </c>
      <c r="P11" s="96">
        <f>SUMIF(Expanded!I:I,B11,Expanded!GT:GT)</f>
        <v>0</v>
      </c>
      <c r="R11" s="17">
        <v>2009</v>
      </c>
      <c r="S11">
        <f>SUMIF(Expanded!I:I,B11,Expanded!GY:GY)</f>
        <v>613.36</v>
      </c>
      <c r="T11">
        <f>SUMIF(Expanded!I:I,B11,Expanded!GZ:GZ)</f>
        <v>537.95999999999992</v>
      </c>
      <c r="U11" s="18">
        <f>SUMIF(Expanded!I:I,B11,Expanded!HA:HA)</f>
        <v>1151.32</v>
      </c>
    </row>
    <row r="12" spans="2:21" x14ac:dyDescent="0.25">
      <c r="B12" s="95">
        <v>2010</v>
      </c>
      <c r="C12" s="199">
        <f>SUMIF(Expanded!I:I,B12,Expanded!AT:AT)+SUMIF(Expanded!I:I,B12,Expanded!AU:AU)</f>
        <v>0</v>
      </c>
      <c r="D12" s="199">
        <f>SUMIF(Expanded!I:I,B12,Expanded!BB:BB)+SUMIF(Expanded!I:I,B12,Expanded!BC:BC)+SUMIF(Expanded!I:I,B12,Expanded!BD:BD)+SUMIF(Expanded!I:I,B12,Expanded!BE:BE)+SUMIF(Expanded!I:I,B12,Expanded!BF:BF)+SUMIF(Expanded!I:I,B12,Expanded!BG:BG)+SUMIF(Expanded!I:I,B12,Expanded!BH:BH)+SUMIF(Expanded!I:I,B12,Expanded!BI:BI)*SUMIF(Expanded!I:I,B12,Expanded!BJ:BJ)</f>
        <v>144.87</v>
      </c>
      <c r="E12" s="199">
        <f>SUMIF(Expanded!I:I,B12,Expanded!BV:BV)+SUMIF(Expanded!I:I,B12,Expanded!BW:BW)+SUMIF(Expanded!I:I,B12,Expanded!BX:BX)</f>
        <v>18.03</v>
      </c>
      <c r="F12" s="199">
        <f>SUMIF(Expanded!I:I,B12,Expanded!CK:CK)+SUMIF(Expanded!I:I,B12,Expanded!CL:CL)</f>
        <v>0</v>
      </c>
      <c r="G12" s="47">
        <f>SUMIF(Expanded!I:I,B12,Expanded!CR:CR)</f>
        <v>0</v>
      </c>
      <c r="H12" s="47">
        <f>SUMIF(Expanded!I:I,B12,Expanded!CW:CW)</f>
        <v>0</v>
      </c>
      <c r="I12" s="47">
        <f>SUMIF(Expanded!I:I,B12,Expanded!CX:CX)</f>
        <v>0</v>
      </c>
      <c r="J12" s="47">
        <f>SUMIF(Expanded!I:I,B12,Expanded!CZ:CZ)</f>
        <v>0</v>
      </c>
      <c r="K12" s="47">
        <f>SUMIF(Expanded!I:I,B12,Expanded!DD:DD)</f>
        <v>0</v>
      </c>
      <c r="L12" s="47">
        <f>SUMIF(Expanded!I:I,B12,Expanded!DL:DL)</f>
        <v>0</v>
      </c>
      <c r="M12" s="199">
        <f t="shared" si="2"/>
        <v>260.14</v>
      </c>
      <c r="N12" s="47">
        <f>SUMIF(Expanded!I:I,B12,Expanded!GP:GP)</f>
        <v>383.54</v>
      </c>
      <c r="O12" s="47">
        <f>SUMIF(Expanded!I:I,B12,Expanded!GR:GR)</f>
        <v>0</v>
      </c>
      <c r="P12" s="96">
        <f>SUMIF(Expanded!I:I,B12,Expanded!GT:GT)</f>
        <v>0</v>
      </c>
      <c r="R12" s="17">
        <v>2010</v>
      </c>
      <c r="S12">
        <f>SUMIF(Expanded!I:I,B12,Expanded!GY:GY)</f>
        <v>423.03999999999996</v>
      </c>
      <c r="T12">
        <f>SUMIF(Expanded!I:I,B12,Expanded!GZ:GZ)</f>
        <v>383.54</v>
      </c>
      <c r="U12" s="18">
        <f>SUMIF(Expanded!I:I,B12,Expanded!HA:HA)</f>
        <v>806.58</v>
      </c>
    </row>
    <row r="13" spans="2:21" x14ac:dyDescent="0.25">
      <c r="B13" s="95">
        <v>2011</v>
      </c>
      <c r="C13" s="199">
        <f>SUMIF(Expanded!I:I,B13,Expanded!AT:AT)+SUMIF(Expanded!I:I,B13,Expanded!AU:AU)</f>
        <v>0</v>
      </c>
      <c r="D13" s="199">
        <f>SUMIF(Expanded!I:I,B13,Expanded!BB:BB)+SUMIF(Expanded!I:I,B13,Expanded!BC:BC)+SUMIF(Expanded!I:I,B13,Expanded!BD:BD)+SUMIF(Expanded!I:I,B13,Expanded!BE:BE)+SUMIF(Expanded!I:I,B13,Expanded!BF:BF)+SUMIF(Expanded!I:I,B13,Expanded!BG:BG)+SUMIF(Expanded!I:I,B13,Expanded!BH:BH)+SUMIF(Expanded!I:I,B13,Expanded!BI:BI)*SUMIF(Expanded!I:I,B13,Expanded!BJ:BJ)</f>
        <v>15.8</v>
      </c>
      <c r="E13" s="199">
        <f>SUMIF(Expanded!I:I,B13,Expanded!BV:BV)+SUMIF(Expanded!I:I,B13,Expanded!BW:BW)+SUMIF(Expanded!I:I,B13,Expanded!BX:BX)</f>
        <v>230.05</v>
      </c>
      <c r="F13" s="199">
        <f>SUMIF(Expanded!I:I,B13,Expanded!CK:CK)+SUMIF(Expanded!I:I,B13,Expanded!CL:CL)</f>
        <v>0</v>
      </c>
      <c r="G13" s="47">
        <f>SUMIF(Expanded!I:I,B13,Expanded!CR:CR)</f>
        <v>0</v>
      </c>
      <c r="H13" s="47">
        <f>SUMIF(Expanded!I:I,B13,Expanded!CW:CW)</f>
        <v>0</v>
      </c>
      <c r="I13" s="47">
        <f>SUMIF(Expanded!I:I,B13,Expanded!CX:CX)</f>
        <v>0</v>
      </c>
      <c r="J13" s="47">
        <f>SUMIF(Expanded!I:I,B13,Expanded!CZ:CZ)</f>
        <v>0</v>
      </c>
      <c r="K13" s="47">
        <f>SUMIF(Expanded!I:I,B13,Expanded!DD:DD)</f>
        <v>0</v>
      </c>
      <c r="L13" s="47">
        <f>SUMIF(Expanded!I:I,B13,Expanded!DL:DL)</f>
        <v>0</v>
      </c>
      <c r="M13" s="199">
        <f t="shared" si="2"/>
        <v>649.24999999999977</v>
      </c>
      <c r="N13" s="47">
        <f>SUMIF(Expanded!I:I,B13,Expanded!GP:GP)</f>
        <v>964.26000000000022</v>
      </c>
      <c r="O13" s="47">
        <f>SUMIF(Expanded!I:I,B13,Expanded!GR:GR)</f>
        <v>0</v>
      </c>
      <c r="P13" s="96">
        <f>SUMIF(Expanded!I:I,B13,Expanded!GT:GT)</f>
        <v>0</v>
      </c>
      <c r="R13" s="17">
        <v>2011</v>
      </c>
      <c r="S13">
        <f>SUMIF(Expanded!I:I,B13,Expanded!GY:GY)</f>
        <v>895.0999999999998</v>
      </c>
      <c r="T13">
        <f>SUMIF(Expanded!I:I,B13,Expanded!GZ:GZ)</f>
        <v>964.26000000000022</v>
      </c>
      <c r="U13" s="18">
        <f>SUMIF(Expanded!I:I,B13,Expanded!HA:HA)</f>
        <v>1859.3600000000001</v>
      </c>
    </row>
    <row r="14" spans="2:21" x14ac:dyDescent="0.25">
      <c r="B14" s="95">
        <v>2012</v>
      </c>
      <c r="C14" s="199">
        <f>SUMIF(Expanded!I:I,B14,Expanded!AT:AT)+SUMIF(Expanded!I:I,B14,Expanded!AU:AU)</f>
        <v>0</v>
      </c>
      <c r="D14" s="199">
        <f>SUMIF(Expanded!I:I,B14,Expanded!BB:BB)+SUMIF(Expanded!I:I,B14,Expanded!BC:BC)+SUMIF(Expanded!I:I,B14,Expanded!BD:BD)+SUMIF(Expanded!I:I,B14,Expanded!BE:BE)+SUMIF(Expanded!I:I,B14,Expanded!BF:BF)+SUMIF(Expanded!I:I,B14,Expanded!BG:BG)+SUMIF(Expanded!I:I,B14,Expanded!BH:BH)+SUMIF(Expanded!I:I,B14,Expanded!BI:BI)*SUMIF(Expanded!I:I,B14,Expanded!BJ:BJ)</f>
        <v>305.06</v>
      </c>
      <c r="E14" s="199">
        <f>SUMIF(Expanded!I:I,B14,Expanded!BV:BV)+SUMIF(Expanded!I:I,B14,Expanded!BW:BW)+SUMIF(Expanded!I:I,B14,Expanded!BX:BX)</f>
        <v>292.69</v>
      </c>
      <c r="F14" s="199">
        <f>SUMIF(Expanded!I:I,B14,Expanded!CK:CK)+SUMIF(Expanded!I:I,B14,Expanded!CL:CL)</f>
        <v>0</v>
      </c>
      <c r="G14" s="47">
        <f>SUMIF(Expanded!I:I,B14,Expanded!CR:CR)</f>
        <v>0</v>
      </c>
      <c r="H14" s="47">
        <f>SUMIF(Expanded!I:I,B14,Expanded!CW:CW)</f>
        <v>0</v>
      </c>
      <c r="I14" s="47">
        <f>SUMIF(Expanded!I:I,B14,Expanded!CX:CX)</f>
        <v>0</v>
      </c>
      <c r="J14" s="47">
        <f>SUMIF(Expanded!I:I,B14,Expanded!CZ:CZ)</f>
        <v>0</v>
      </c>
      <c r="K14" s="47">
        <f>SUMIF(Expanded!I:I,B14,Expanded!DD:DD)</f>
        <v>6.74</v>
      </c>
      <c r="L14" s="47">
        <f>SUMIF(Expanded!I:I,B14,Expanded!DL:DL)</f>
        <v>0</v>
      </c>
      <c r="M14" s="199">
        <f t="shared" si="2"/>
        <v>3446.0600000000004</v>
      </c>
      <c r="N14" s="47">
        <f>SUMIF(Expanded!I:I,B14,Expanded!GP:GP)</f>
        <v>2720.5</v>
      </c>
      <c r="O14" s="47">
        <f>SUMIF(Expanded!I:I,B14,Expanded!GR:GR)</f>
        <v>0</v>
      </c>
      <c r="P14" s="96">
        <f>SUMIF(Expanded!I:I,B14,Expanded!GT:GT)</f>
        <v>17.52</v>
      </c>
      <c r="R14" s="17">
        <v>2012</v>
      </c>
      <c r="S14">
        <f>SUMIF(Expanded!I:I,B14,Expanded!GY:GY)</f>
        <v>4050.55</v>
      </c>
      <c r="T14">
        <f>SUMIF(Expanded!I:I,B14,Expanded!GZ:GZ)</f>
        <v>2738.0199999999995</v>
      </c>
      <c r="U14" s="18">
        <f>SUMIF(Expanded!I:I,B14,Expanded!HA:HA)</f>
        <v>6788.5700000000006</v>
      </c>
    </row>
    <row r="15" spans="2:21" x14ac:dyDescent="0.25">
      <c r="B15" s="95">
        <v>2013</v>
      </c>
      <c r="C15" s="199">
        <f>SUMIF(Expanded!I:I,B15,Expanded!AT:AT)+SUMIF(Expanded!I:I,B15,Expanded!AU:AU)</f>
        <v>0</v>
      </c>
      <c r="D15" s="199">
        <f>SUMIF(Expanded!I:I,B15,Expanded!BB:BB)+SUMIF(Expanded!I:I,B15,Expanded!BC:BC)+SUMIF(Expanded!I:I,B15,Expanded!BD:BD)+SUMIF(Expanded!I:I,B15,Expanded!BE:BE)+SUMIF(Expanded!I:I,B15,Expanded!BF:BF)+SUMIF(Expanded!I:I,B15,Expanded!BG:BG)+SUMIF(Expanded!I:I,B15,Expanded!BH:BH)+SUMIF(Expanded!I:I,B15,Expanded!BI:BI)*SUMIF(Expanded!I:I,B15,Expanded!BJ:BJ)</f>
        <v>257.42</v>
      </c>
      <c r="E15" s="199">
        <f>SUMIF(Expanded!I:I,B15,Expanded!BV:BV)+SUMIF(Expanded!I:I,B15,Expanded!BW:BW)+SUMIF(Expanded!I:I,B15,Expanded!BX:BX)</f>
        <v>291.32</v>
      </c>
      <c r="F15" s="199">
        <f>SUMIF(Expanded!I:I,B15,Expanded!CK:CK)+SUMIF(Expanded!I:I,B15,Expanded!CL:CL)</f>
        <v>0</v>
      </c>
      <c r="G15" s="47">
        <f>SUMIF(Expanded!I:I,B15,Expanded!CR:CR)</f>
        <v>0</v>
      </c>
      <c r="H15" s="47">
        <f>SUMIF(Expanded!I:I,B15,Expanded!CW:CW)</f>
        <v>18.73</v>
      </c>
      <c r="I15" s="47">
        <f>SUMIF(Expanded!I:I,B15,Expanded!CX:CX)</f>
        <v>0</v>
      </c>
      <c r="J15" s="47">
        <f>SUMIF(Expanded!I:I,B15,Expanded!CZ:CZ)</f>
        <v>0</v>
      </c>
      <c r="K15" s="47">
        <f>SUMIF(Expanded!I:I,B15,Expanded!DD:DD)</f>
        <v>0</v>
      </c>
      <c r="L15" s="47">
        <f>SUMIF(Expanded!I:I,B15,Expanded!DL:DL)</f>
        <v>0</v>
      </c>
      <c r="M15" s="199">
        <f t="shared" si="2"/>
        <v>3297.6400000000003</v>
      </c>
      <c r="N15" s="47">
        <f>SUMIF(Expanded!I:I,B15,Expanded!GP:GP)</f>
        <v>2240.5</v>
      </c>
      <c r="O15" s="47">
        <f>SUMIF(Expanded!I:I,B15,Expanded!GR:GR)</f>
        <v>0</v>
      </c>
      <c r="P15" s="96">
        <f>SUMIF(Expanded!I:I,B15,Expanded!GT:GT)</f>
        <v>0</v>
      </c>
      <c r="R15" s="17">
        <v>2013</v>
      </c>
      <c r="S15">
        <f>SUMIF(Expanded!I:I,B15,Expanded!GY:GY)</f>
        <v>3865.11</v>
      </c>
      <c r="T15">
        <f>SUMIF(Expanded!I:I,B15,Expanded!GZ:GZ)</f>
        <v>2240.5</v>
      </c>
      <c r="U15" s="18">
        <f>SUMIF(Expanded!I:I,B15,Expanded!HA:HA)</f>
        <v>6105.61</v>
      </c>
    </row>
    <row r="16" spans="2:21" x14ac:dyDescent="0.25">
      <c r="B16" s="95">
        <v>2014</v>
      </c>
      <c r="C16" s="199">
        <f>SUMIF(Expanded!I:I,B16,Expanded!AT:AT)+SUMIF(Expanded!I:I,B16,Expanded!AU:AU)</f>
        <v>0</v>
      </c>
      <c r="D16" s="199">
        <f>SUMIF(Expanded!I:I,B16,Expanded!BB:BB)+SUMIF(Expanded!I:I,B16,Expanded!BC:BC)+SUMIF(Expanded!I:I,B16,Expanded!BD:BD)+SUMIF(Expanded!I:I,B16,Expanded!BE:BE)+SUMIF(Expanded!I:I,B16,Expanded!BF:BF)+SUMIF(Expanded!I:I,B16,Expanded!BG:BG)+SUMIF(Expanded!I:I,B16,Expanded!BH:BH)+SUMIF(Expanded!I:I,B16,Expanded!BI:BI)*SUMIF(Expanded!I:I,B16,Expanded!BJ:BJ)</f>
        <v>329.43999999999994</v>
      </c>
      <c r="E16" s="199">
        <f>SUMIF(Expanded!I:I,B16,Expanded!BV:BV)+SUMIF(Expanded!I:I,B16,Expanded!BW:BW)+SUMIF(Expanded!I:I,B16,Expanded!BX:BX)</f>
        <v>211.60000000000002</v>
      </c>
      <c r="F16" s="199">
        <f>SUMIF(Expanded!I:I,B16,Expanded!CK:CK)+SUMIF(Expanded!I:I,B16,Expanded!CL:CL)</f>
        <v>8.3699999999999992</v>
      </c>
      <c r="G16" s="47">
        <f>SUMIF(Expanded!I:I,B16,Expanded!CR:CR)</f>
        <v>0</v>
      </c>
      <c r="H16" s="47">
        <f>SUMIF(Expanded!I:I,B16,Expanded!CW:CW)</f>
        <v>12.9</v>
      </c>
      <c r="I16" s="47">
        <f>SUMIF(Expanded!I:I,B16,Expanded!CX:CX)</f>
        <v>0</v>
      </c>
      <c r="J16" s="47">
        <f>SUMIF(Expanded!I:I,B16,Expanded!CZ:CZ)</f>
        <v>0</v>
      </c>
      <c r="K16" s="47">
        <f>SUMIF(Expanded!I:I,B16,Expanded!DD:DD)</f>
        <v>0</v>
      </c>
      <c r="L16" s="47">
        <f>SUMIF(Expanded!I:I,B16,Expanded!DL:DL)</f>
        <v>0</v>
      </c>
      <c r="M16" s="199">
        <f t="shared" si="2"/>
        <v>2230.0300000000002</v>
      </c>
      <c r="N16" s="47">
        <f>SUMIF(Expanded!I:I,B16,Expanded!GP:GP)</f>
        <v>1107.7800000000002</v>
      </c>
      <c r="O16" s="47">
        <f>SUMIF(Expanded!I:I,B16,Expanded!GR:GR)</f>
        <v>0</v>
      </c>
      <c r="P16" s="96">
        <f>SUMIF(Expanded!I:I,B16,Expanded!GT:GT)</f>
        <v>0</v>
      </c>
      <c r="R16" s="17">
        <v>2014</v>
      </c>
      <c r="S16">
        <f>SUMIF(Expanded!I:I,B16,Expanded!GY:GY)</f>
        <v>2792.34</v>
      </c>
      <c r="T16">
        <f>SUMIF(Expanded!I:I,B16,Expanded!GZ:GZ)</f>
        <v>1107.7800000000002</v>
      </c>
      <c r="U16" s="18">
        <f>SUMIF(Expanded!I:I,B16,Expanded!HA:HA)</f>
        <v>3900.12</v>
      </c>
    </row>
    <row r="17" spans="2:21" x14ac:dyDescent="0.25">
      <c r="B17" s="95">
        <v>2015</v>
      </c>
      <c r="C17" s="199">
        <f>SUMIF(Expanded!I:I,B17,Expanded!AT:AT)+SUMIF(Expanded!I:I,B17,Expanded!AU:AU)</f>
        <v>0</v>
      </c>
      <c r="D17" s="199">
        <f>SUMIF(Expanded!I:I,B17,Expanded!BB:BB)+SUMIF(Expanded!I:I,B17,Expanded!BC:BC)+SUMIF(Expanded!I:I,B17,Expanded!BD:BD)+SUMIF(Expanded!I:I,B17,Expanded!BE:BE)+SUMIF(Expanded!I:I,B17,Expanded!BF:BF)+SUMIF(Expanded!I:I,B17,Expanded!BG:BG)+SUMIF(Expanded!I:I,B17,Expanded!BH:BH)+SUMIF(Expanded!I:I,B17,Expanded!BI:BI)*SUMIF(Expanded!I:I,B17,Expanded!BJ:BJ)</f>
        <v>280.31999999999994</v>
      </c>
      <c r="E17" s="199">
        <f>SUMIF(Expanded!I:I,B17,Expanded!BV:BV)+SUMIF(Expanded!I:I,B17,Expanded!BW:BW)+SUMIF(Expanded!I:I,B17,Expanded!BX:BX)</f>
        <v>222.94</v>
      </c>
      <c r="F17" s="199">
        <f>SUMIF(Expanded!I:I,B17,Expanded!CK:CK)+SUMIF(Expanded!I:I,B17,Expanded!CL:CL)</f>
        <v>0</v>
      </c>
      <c r="G17" s="47">
        <f>SUMIF(Expanded!I:I,B17,Expanded!CR:CR)</f>
        <v>0</v>
      </c>
      <c r="H17" s="47">
        <f>SUMIF(Expanded!I:I,B17,Expanded!CW:CW)</f>
        <v>0</v>
      </c>
      <c r="I17" s="47">
        <f>SUMIF(Expanded!I:I,B17,Expanded!CX:CX)</f>
        <v>0</v>
      </c>
      <c r="J17" s="47">
        <f>SUMIF(Expanded!I:I,B17,Expanded!CZ:CZ)</f>
        <v>0</v>
      </c>
      <c r="K17" s="47">
        <f>SUMIF(Expanded!I:I,B17,Expanded!DD:DD)</f>
        <v>0</v>
      </c>
      <c r="L17" s="47">
        <f>SUMIF(Expanded!I:I,B17,Expanded!DL:DL)</f>
        <v>0</v>
      </c>
      <c r="M17" s="199">
        <f t="shared" si="2"/>
        <v>3687.5200000000009</v>
      </c>
      <c r="N17" s="47">
        <f>SUMIF(Expanded!I:I,B17,Expanded!GP:GP)</f>
        <v>2419.8299999999995</v>
      </c>
      <c r="O17" s="47">
        <f>SUMIF(Expanded!I:I,B17,Expanded!GR:GR)</f>
        <v>0</v>
      </c>
      <c r="P17" s="96">
        <f>SUMIF(Expanded!I:I,B17,Expanded!GT:GT)</f>
        <v>19.970000000000002</v>
      </c>
      <c r="R17" s="17">
        <v>2015</v>
      </c>
      <c r="S17">
        <f>SUMIF(Expanded!I:I,B17,Expanded!GY:GY)</f>
        <v>4190.7800000000007</v>
      </c>
      <c r="T17">
        <f>SUMIF(Expanded!I:I,B17,Expanded!GZ:GZ)</f>
        <v>2439.7999999999993</v>
      </c>
      <c r="U17" s="18">
        <f>SUMIF(Expanded!I:I,B17,Expanded!HA:HA)</f>
        <v>6630.58</v>
      </c>
    </row>
    <row r="18" spans="2:21" x14ac:dyDescent="0.25">
      <c r="B18" s="95">
        <v>2016</v>
      </c>
      <c r="C18" s="199">
        <f>SUMIF(Expanded!I:I,B18,Expanded!AT:AT)+SUMIF(Expanded!I:I,B18,Expanded!AU:AU)</f>
        <v>0</v>
      </c>
      <c r="D18" s="199">
        <f>SUMIF(Expanded!I:I,B18,Expanded!BB:BB)+SUMIF(Expanded!I:I,B18,Expanded!BC:BC)+SUMIF(Expanded!I:I,B18,Expanded!BD:BD)+SUMIF(Expanded!I:I,B18,Expanded!BE:BE)+SUMIF(Expanded!I:I,B18,Expanded!BF:BF)+SUMIF(Expanded!I:I,B18,Expanded!BG:BG)+SUMIF(Expanded!I:I,B18,Expanded!BH:BH)+SUMIF(Expanded!I:I,B18,Expanded!BI:BI)*SUMIF(Expanded!I:I,B18,Expanded!BJ:BJ)</f>
        <v>122.13999999999997</v>
      </c>
      <c r="E18" s="199">
        <f>SUMIF(Expanded!I:I,B18,Expanded!BV:BV)+SUMIF(Expanded!I:I,B18,Expanded!BW:BW)+SUMIF(Expanded!I:I,B18,Expanded!BX:BX)</f>
        <v>132.97</v>
      </c>
      <c r="F18" s="199">
        <f>SUMIF(Expanded!I:I,B18,Expanded!CK:CK)+SUMIF(Expanded!I:I,B18,Expanded!CL:CL)</f>
        <v>0</v>
      </c>
      <c r="G18" s="47">
        <f>SUMIF(Expanded!I:I,B18,Expanded!CR:CR)</f>
        <v>0</v>
      </c>
      <c r="H18" s="47">
        <f>SUMIF(Expanded!I:I,B18,Expanded!CW:CW)</f>
        <v>23.14</v>
      </c>
      <c r="I18" s="47">
        <f>SUMIF(Expanded!I:I,B18,Expanded!CX:CX)</f>
        <v>0</v>
      </c>
      <c r="J18" s="47">
        <f>SUMIF(Expanded!I:I,B18,Expanded!CZ:CZ)</f>
        <v>0</v>
      </c>
      <c r="K18" s="47">
        <f>SUMIF(Expanded!I:I,B18,Expanded!DD:DD)</f>
        <v>0</v>
      </c>
      <c r="L18" s="47">
        <f>SUMIF(Expanded!I:I,B18,Expanded!DL:DL)</f>
        <v>0</v>
      </c>
      <c r="M18" s="199">
        <f t="shared" si="2"/>
        <v>1688.45</v>
      </c>
      <c r="N18" s="47">
        <f>SUMIF(Expanded!I:I,B18,Expanded!GP:GP)</f>
        <v>1636.29</v>
      </c>
      <c r="O18" s="47">
        <f>SUMIF(Expanded!I:I,B18,Expanded!GR:GR)</f>
        <v>0</v>
      </c>
      <c r="P18" s="96">
        <f>SUMIF(Expanded!I:I,B18,Expanded!GT:GT)</f>
        <v>0</v>
      </c>
      <c r="R18" s="17">
        <v>2016</v>
      </c>
      <c r="S18">
        <f>SUMIF(Expanded!I:I,B18,Expanded!GY:GY)</f>
        <v>1966.7</v>
      </c>
      <c r="T18">
        <f>SUMIF(Expanded!I:I,B18,Expanded!GZ:GZ)</f>
        <v>1636.29</v>
      </c>
      <c r="U18" s="18">
        <f>SUMIF(Expanded!I:I,B18,Expanded!HA:HA)</f>
        <v>3602.989999999998</v>
      </c>
    </row>
    <row r="19" spans="2:21" x14ac:dyDescent="0.25">
      <c r="B19" s="95">
        <v>2017</v>
      </c>
      <c r="C19" s="199">
        <f>SUMIF(Expanded!I:I,B19,Expanded!AT:AT)+SUMIF(Expanded!I:I,B19,Expanded!AU:AU)</f>
        <v>0</v>
      </c>
      <c r="D19" s="199">
        <f>SUMIF(Expanded!I:I,B19,Expanded!BB:BB)+SUMIF(Expanded!I:I,B19,Expanded!BC:BC)+SUMIF(Expanded!I:I,B19,Expanded!BD:BD)+SUMIF(Expanded!I:I,B19,Expanded!BE:BE)+SUMIF(Expanded!I:I,B19,Expanded!BF:BF)+SUMIF(Expanded!I:I,B19,Expanded!BG:BG)+SUMIF(Expanded!I:I,B19,Expanded!BH:BH)+SUMIF(Expanded!I:I,B19,Expanded!BI:BI)*SUMIF(Expanded!I:I,B19,Expanded!BJ:BJ)</f>
        <v>138.66</v>
      </c>
      <c r="E19" s="199">
        <f>SUMIF(Expanded!I:I,B19,Expanded!BV:BV)+SUMIF(Expanded!I:I,B19,Expanded!BW:BW)+SUMIF(Expanded!I:I,B19,Expanded!BX:BX)</f>
        <v>397.81</v>
      </c>
      <c r="F19" s="199">
        <f>SUMIF(Expanded!I:I,B19,Expanded!CK:CK)+SUMIF(Expanded!I:I,B19,Expanded!CL:CL)</f>
        <v>0</v>
      </c>
      <c r="G19" s="47">
        <f>SUMIF(Expanded!I:I,B19,Expanded!CR:CR)</f>
        <v>0</v>
      </c>
      <c r="H19" s="47">
        <f>SUMIF(Expanded!I:I,B19,Expanded!CW:CW)</f>
        <v>0</v>
      </c>
      <c r="I19" s="47">
        <f>SUMIF(Expanded!I:I,B19,Expanded!CX:CX)</f>
        <v>0</v>
      </c>
      <c r="J19" s="47">
        <f>SUMIF(Expanded!I:I,B19,Expanded!CZ:CZ)</f>
        <v>0</v>
      </c>
      <c r="K19" s="47">
        <f>SUMIF(Expanded!I:I,B19,Expanded!DD:DD)</f>
        <v>0</v>
      </c>
      <c r="L19" s="47">
        <f>SUMIF(Expanded!I:I,B19,Expanded!DL:DL)</f>
        <v>0</v>
      </c>
      <c r="M19" s="199">
        <f t="shared" si="2"/>
        <v>2787.8099999999995</v>
      </c>
      <c r="N19" s="47">
        <f>SUMIF(Expanded!I:I,B19,Expanded!GP:GP)</f>
        <v>2235.9100000000003</v>
      </c>
      <c r="O19" s="47">
        <f>SUMIF(Expanded!I:I,B19,Expanded!GR:GR)</f>
        <v>0</v>
      </c>
      <c r="P19" s="96">
        <f>SUMIF(Expanded!I:I,B19,Expanded!GT:GT)</f>
        <v>9.58</v>
      </c>
      <c r="R19" s="17">
        <v>2017</v>
      </c>
      <c r="S19">
        <f>SUMIF(Expanded!I:I,B19,Expanded!GY:GY)</f>
        <v>3324.2799999999997</v>
      </c>
      <c r="T19">
        <f>SUMIF(Expanded!I:I,B19,Expanded!GZ:GZ)</f>
        <v>2245.4900000000007</v>
      </c>
      <c r="U19" s="18">
        <f>SUMIF(Expanded!I:I,B19,Expanded!HA:HA)</f>
        <v>5569.7699999999995</v>
      </c>
    </row>
    <row r="20" spans="2:21" x14ac:dyDescent="0.25">
      <c r="B20" s="95">
        <v>2018</v>
      </c>
      <c r="C20" s="199">
        <f>SUMIF(Expanded!I:I,B20,Expanded!AT:AT)+SUMIF(Expanded!I:I,B20,Expanded!AU:AU)</f>
        <v>0</v>
      </c>
      <c r="D20" s="199">
        <f>SUMIF(Expanded!I:I,B20,Expanded!BB:BB)+SUMIF(Expanded!I:I,B20,Expanded!BC:BC)+SUMIF(Expanded!I:I,B20,Expanded!BD:BD)+SUMIF(Expanded!I:I,B20,Expanded!BE:BE)+SUMIF(Expanded!I:I,B20,Expanded!BF:BF)+SUMIF(Expanded!I:I,B20,Expanded!BG:BG)+SUMIF(Expanded!I:I,B20,Expanded!BH:BH)+SUMIF(Expanded!I:I,B20,Expanded!BI:BI)*SUMIF(Expanded!I:I,B20,Expanded!BJ:BJ)</f>
        <v>92.52000000000001</v>
      </c>
      <c r="E20" s="199">
        <f>SUMIF(Expanded!I:I,B20,Expanded!BV:BV)+SUMIF(Expanded!I:I,B20,Expanded!BW:BW)+SUMIF(Expanded!I:I,B20,Expanded!BX:BX)</f>
        <v>167.02</v>
      </c>
      <c r="F20" s="199">
        <f>SUMIF(Expanded!I:I,B20,Expanded!CK:CK)+SUMIF(Expanded!I:I,B20,Expanded!CL:CL)</f>
        <v>0</v>
      </c>
      <c r="G20" s="47">
        <f>SUMIF(Expanded!I:I,B20,Expanded!CR:CR)</f>
        <v>0</v>
      </c>
      <c r="H20" s="47">
        <f>SUMIF(Expanded!I:I,B20,Expanded!CW:CW)</f>
        <v>8.0500000000000007</v>
      </c>
      <c r="I20" s="47">
        <f>SUMIF(Expanded!I:I,B20,Expanded!CX:CX)</f>
        <v>0</v>
      </c>
      <c r="J20" s="47">
        <f>SUMIF(Expanded!I:I,B20,Expanded!CZ:CZ)</f>
        <v>16.57</v>
      </c>
      <c r="K20" s="47">
        <f>SUMIF(Expanded!I:I,B20,Expanded!DD:DD)</f>
        <v>0</v>
      </c>
      <c r="L20" s="47">
        <f>SUMIF(Expanded!I:I,B20,Expanded!DL:DL)</f>
        <v>16.3</v>
      </c>
      <c r="M20" s="199">
        <f>S20-SUM(C20:L20)</f>
        <v>1962.02</v>
      </c>
      <c r="N20" s="47">
        <f>SUMIF(Expanded!I:I,B20,Expanded!GP:GP)</f>
        <v>1598.83</v>
      </c>
      <c r="O20" s="47">
        <f>SUMIF(Expanded!I:I,B20,Expanded!GR:GR)</f>
        <v>0</v>
      </c>
      <c r="P20" s="96">
        <f>SUMIF(Expanded!I:I,B20,Expanded!GT:GT)</f>
        <v>9.42</v>
      </c>
      <c r="R20" s="17">
        <v>2018</v>
      </c>
      <c r="S20">
        <f>SUMIF(Expanded!I:I,B20,Expanded!GY:GY)</f>
        <v>2262.48</v>
      </c>
      <c r="T20">
        <f>SUMIF(Expanded!I:I,B20,Expanded!GZ:GZ)</f>
        <v>1608.25</v>
      </c>
      <c r="U20" s="18">
        <f>SUMIF(Expanded!I:I,B20,Expanded!HA:HA)</f>
        <v>3870.73</v>
      </c>
    </row>
    <row r="21" spans="2:21" x14ac:dyDescent="0.25">
      <c r="B21" s="97">
        <v>2019</v>
      </c>
      <c r="C21" s="199">
        <f>SUMIF(Expanded!I:I,B21,Expanded!AT:AT)+SUMIF(Expanded!I:I,B21,Expanded!AU:AU)</f>
        <v>0</v>
      </c>
      <c r="D21" s="199">
        <f>SUMIF(Expanded!I:I,B21,Expanded!BB:BB)+SUMIF(Expanded!I:I,B21,Expanded!BC:BC)+SUMIF(Expanded!I:I,B21,Expanded!BD:BD)+SUMIF(Expanded!I:I,B21,Expanded!BE:BE)+SUMIF(Expanded!I:I,B21,Expanded!BF:BF)+SUMIF(Expanded!I:I,B21,Expanded!BG:BG)+SUMIF(Expanded!I:I,B21,Expanded!BH:BH)+SUMIF(Expanded!I:I,B21,Expanded!BI:BI)*SUMIF(Expanded!I:I,B21,Expanded!BJ:BJ)</f>
        <v>96.38</v>
      </c>
      <c r="E21" s="199">
        <f>SUMIF(Expanded!I:I,B21,Expanded!BV:BV)+SUMIF(Expanded!I:I,B21,Expanded!BW:BW)+SUMIF(Expanded!I:I,B21,Expanded!BX:BX)</f>
        <v>0</v>
      </c>
      <c r="F21" s="199">
        <f>SUMIF(Expanded!I:I,B21,Expanded!CK:CK)+SUMIF(Expanded!I:I,B21,Expanded!CL:CL)</f>
        <v>40.99</v>
      </c>
      <c r="G21" s="47">
        <f>SUMIF(Expanded!I:I,B21,Expanded!CR:CR)</f>
        <v>0</v>
      </c>
      <c r="H21" s="47">
        <f>SUMIF(Expanded!I:I,B21,Expanded!CW:CW)</f>
        <v>0</v>
      </c>
      <c r="I21" s="47">
        <f>SUMIF(Expanded!I:I,B21,Expanded!CX:CX)</f>
        <v>0</v>
      </c>
      <c r="J21" s="47">
        <f>SUMIF(Expanded!I:I,B21,Expanded!CZ:CZ)</f>
        <v>0</v>
      </c>
      <c r="K21" s="47">
        <f>SUMIF(Expanded!I:I,B21,Expanded!DD:DD)</f>
        <v>0</v>
      </c>
      <c r="L21" s="47">
        <f>SUMIF(Expanded!I:I,B21,Expanded!DL:DL)</f>
        <v>0</v>
      </c>
      <c r="M21" s="199">
        <f t="shared" si="2"/>
        <v>1170.02</v>
      </c>
      <c r="N21" s="47">
        <f>SUMIF(Expanded!I:I,B21,Expanded!GP:GP)</f>
        <v>841.16</v>
      </c>
      <c r="O21" s="47">
        <f>SUMIF(Expanded!I:I,B21,Expanded!GR:GR)</f>
        <v>0</v>
      </c>
      <c r="P21" s="96">
        <f>SUMIF(Expanded!I:I,B21,Expanded!GT:GT)</f>
        <v>0</v>
      </c>
      <c r="R21" s="98">
        <v>2019</v>
      </c>
      <c r="S21">
        <f>SUMIF(Expanded!I:I,B21,Expanded!GY:GY)</f>
        <v>1307.3900000000001</v>
      </c>
      <c r="T21">
        <f>SUMIF(Expanded!I:I,B21,Expanded!GZ:GZ)</f>
        <v>841.16</v>
      </c>
      <c r="U21" s="18">
        <f>SUMIF(Expanded!I:I,B21,Expanded!HA:HA)</f>
        <v>2148.5499999999997</v>
      </c>
    </row>
    <row r="22" spans="2:21" x14ac:dyDescent="0.25">
      <c r="B22" s="97">
        <v>2020</v>
      </c>
      <c r="C22" s="199">
        <f>SUMIF(Expanded!I:I,B22,Expanded!AT:AT)+SUMIF(Expanded!I:I,B22,Expanded!AU:AU)</f>
        <v>0</v>
      </c>
      <c r="D22" s="199">
        <f>SUMIF(Expanded!I:I,B22,Expanded!BB:BB)+SUMIF(Expanded!I:I,B22,Expanded!BC:BC)+SUMIF(Expanded!I:I,B22,Expanded!BD:BD)+SUMIF(Expanded!I:I,B22,Expanded!BE:BE)+SUMIF(Expanded!I:I,B22,Expanded!BF:BF)+SUMIF(Expanded!I:I,B22,Expanded!BG:BG)+SUMIF(Expanded!I:I,B22,Expanded!BH:BH)+SUMIF(Expanded!I:I,B22,Expanded!BI:BI)*SUMIF(Expanded!I:I,B22,Expanded!BJ:BJ)</f>
        <v>60.629999999999995</v>
      </c>
      <c r="E22" s="199">
        <f>SUMIF(Expanded!I:I,B22,Expanded!BV:BV)+SUMIF(Expanded!I:I,B22,Expanded!BW:BW)+SUMIF(Expanded!I:I,B22,Expanded!BX:BX)</f>
        <v>87.899999999999991</v>
      </c>
      <c r="F22" s="199">
        <f>SUMIF(Expanded!I:I,B22,Expanded!CK:CK)+SUMIF(Expanded!I:I,B22,Expanded!CL:CL)</f>
        <v>0</v>
      </c>
      <c r="G22" s="47">
        <f>SUMIF(Expanded!I:I,B22,Expanded!CR:CR)</f>
        <v>0</v>
      </c>
      <c r="H22" s="47">
        <f>SUMIF(Expanded!I:I,B22,Expanded!CW:CW)</f>
        <v>39.25</v>
      </c>
      <c r="I22" s="47">
        <f>SUMIF(Expanded!I:I,B22,Expanded!CX:CX)</f>
        <v>0</v>
      </c>
      <c r="J22" s="47">
        <f>SUMIF(Expanded!I:I,B22,Expanded!CZ:CZ)</f>
        <v>0</v>
      </c>
      <c r="K22" s="47">
        <f>SUMIF(Expanded!I:I,B22,Expanded!DD:DD)</f>
        <v>0</v>
      </c>
      <c r="L22" s="47">
        <f>SUMIF(Expanded!I:I,B22,Expanded!DL:DL)</f>
        <v>0</v>
      </c>
      <c r="M22" s="199">
        <f t="shared" si="2"/>
        <v>1371.7000000000003</v>
      </c>
      <c r="N22" s="47">
        <f>SUMIF(Expanded!I:I,B22,Expanded!GP:GP)</f>
        <v>1340.85</v>
      </c>
      <c r="O22" s="47">
        <f>SUMIF(Expanded!I:I,B22,Expanded!GR:GR)</f>
        <v>0</v>
      </c>
      <c r="P22" s="96">
        <f>SUMIF(Expanded!I:I,B22,Expanded!GT:GT)</f>
        <v>0</v>
      </c>
      <c r="R22" s="99">
        <v>2020</v>
      </c>
      <c r="S22">
        <f>SUMIF(Expanded!I:I,B22,Expanded!GY:GY)</f>
        <v>1559.4800000000002</v>
      </c>
      <c r="T22">
        <f>SUMIF(Expanded!I:I,B22,Expanded!GZ:GZ)</f>
        <v>1340.85</v>
      </c>
      <c r="U22" s="18">
        <f>SUMIF(Expanded!I:I,B22,Expanded!HA:HA)</f>
        <v>2900.33</v>
      </c>
    </row>
    <row r="23" spans="2:21" x14ac:dyDescent="0.25">
      <c r="B23" s="97">
        <v>2021</v>
      </c>
      <c r="C23" s="199">
        <f>SUMIF(Expanded!I:I,B23,Expanded!AT:AT)+SUMIF(Expanded!I:I,B23,Expanded!AU:AU)</f>
        <v>0</v>
      </c>
      <c r="D23" s="199">
        <f>SUMIF(Expanded!I:I,B23,Expanded!BB:BB)+SUMIF(Expanded!I:I,B23,Expanded!BC:BC)+SUMIF(Expanded!I:I,B23,Expanded!BD:BD)+SUMIF(Expanded!I:I,B23,Expanded!BE:BE)+SUMIF(Expanded!I:I,B23,Expanded!BF:BF)+SUMIF(Expanded!I:I,B23,Expanded!BG:BG)+SUMIF(Expanded!I:I,B23,Expanded!BH:BH)+SUMIF(Expanded!I:I,B23,Expanded!BI:BI)*SUMIF(Expanded!I:I,B23,Expanded!BJ:BJ)</f>
        <v>32.659999999999997</v>
      </c>
      <c r="E23" s="199">
        <f>SUMIF(Expanded!I:I,B23,Expanded!BV:BV)+SUMIF(Expanded!I:I,B23,Expanded!BW:BW)+SUMIF(Expanded!I:I,B23,Expanded!BX:BX)</f>
        <v>0</v>
      </c>
      <c r="F23" s="199">
        <f>SUMIF(Expanded!I:I,B23,Expanded!CK:CK)+SUMIF(Expanded!I:I,B23,Expanded!CL:CL)</f>
        <v>0</v>
      </c>
      <c r="G23" s="47">
        <f>SUMIF(Expanded!I:I,B23,Expanded!CR:CR)</f>
        <v>0</v>
      </c>
      <c r="H23" s="47">
        <f>SUMIF(Expanded!I:I,B23,Expanded!CW:CW)</f>
        <v>25.33</v>
      </c>
      <c r="I23" s="47">
        <f>SUMIF(Expanded!I:I,B23,Expanded!CX:CX)</f>
        <v>0</v>
      </c>
      <c r="J23" s="47">
        <f>SUMIF(Expanded!I:I,B23,Expanded!CZ:CZ)</f>
        <v>0</v>
      </c>
      <c r="K23" s="47">
        <f>SUMIF(Expanded!I:I,B23,Expanded!DD:DD)</f>
        <v>0</v>
      </c>
      <c r="L23" s="47">
        <f>SUMIF(Expanded!I:I,B23,Expanded!DL:DL)</f>
        <v>0</v>
      </c>
      <c r="M23" s="199">
        <f t="shared" si="2"/>
        <v>234.19</v>
      </c>
      <c r="N23" s="47">
        <f>SUMIF(Expanded!I:I,B23,Expanded!GP:GP)</f>
        <v>339.43</v>
      </c>
      <c r="O23" s="47">
        <f>SUMIF(Expanded!I:I,B23,Expanded!GR:GR)</f>
        <v>0</v>
      </c>
      <c r="P23" s="96">
        <f>SUMIF(Expanded!I:I,B23,Expanded!GT:GT)</f>
        <v>0</v>
      </c>
      <c r="R23" s="99">
        <v>2021</v>
      </c>
      <c r="S23">
        <f>SUMIF(Expanded!I:I,B23,Expanded!GY:GY)</f>
        <v>292.18</v>
      </c>
      <c r="T23">
        <f>SUMIF(Expanded!I:I,B23,Expanded!GZ:GZ)</f>
        <v>339.43</v>
      </c>
      <c r="U23" s="18">
        <f>SUMIF(Expanded!I:I,B23,Expanded!HA:HA)</f>
        <v>631.61</v>
      </c>
    </row>
    <row r="24" spans="2:21" x14ac:dyDescent="0.25">
      <c r="B24" s="97">
        <v>2022</v>
      </c>
      <c r="C24" s="199">
        <f>SUMIF(Expanded!I:I,B24,Expanded!AT:AT)+SUMIF(Expanded!I:I,B24,Expanded!AU:AU)</f>
        <v>0</v>
      </c>
      <c r="D24" s="199">
        <f>SUMIF(Expanded!I:I,B24,Expanded!BB:BB)+SUMIF(Expanded!I:I,B24,Expanded!BC:BC)+SUMIF(Expanded!I:I,B24,Expanded!BD:BD)+SUMIF(Expanded!I:I,B24,Expanded!BE:BE)+SUMIF(Expanded!I:I,B24,Expanded!BF:BF)+SUMIF(Expanded!I:I,B24,Expanded!BG:BG)+SUMIF(Expanded!I:I,B24,Expanded!BH:BH)+SUMIF(Expanded!I:I,B24,Expanded!BI:BI)*SUMIF(Expanded!I:I,B24,Expanded!BJ:BJ)</f>
        <v>0</v>
      </c>
      <c r="E24" s="199">
        <f>SUMIF(Expanded!I:I,B24,Expanded!BV:BV)+SUMIF(Expanded!I:I,B24,Expanded!BW:BW)+SUMIF(Expanded!I:I,B24,Expanded!BX:BX)</f>
        <v>0</v>
      </c>
      <c r="F24" s="199">
        <f>SUMIF(Expanded!I:I,B24,Expanded!CK:CK)+SUMIF(Expanded!I:I,B24,Expanded!CL:CL)</f>
        <v>0</v>
      </c>
      <c r="G24" s="47">
        <f>SUMIF(Expanded!I:I,B24,Expanded!CR:CR)</f>
        <v>0</v>
      </c>
      <c r="H24" s="47">
        <f>SUMIF(Expanded!I:I,B24,Expanded!CW:CW)</f>
        <v>0</v>
      </c>
      <c r="I24" s="47">
        <f>SUMIF(Expanded!I:I,B24,Expanded!CX:CX)</f>
        <v>0</v>
      </c>
      <c r="J24" s="47">
        <f>SUMIF(Expanded!I:I,B24,Expanded!CZ:CZ)</f>
        <v>0</v>
      </c>
      <c r="K24" s="47">
        <f>SUMIF(Expanded!I:I,B24,Expanded!DD:DD)</f>
        <v>0</v>
      </c>
      <c r="L24" s="47">
        <f>SUMIF(Expanded!I:I,B24,Expanded!DL:DL)</f>
        <v>0</v>
      </c>
      <c r="M24" s="199">
        <f t="shared" si="2"/>
        <v>35.39</v>
      </c>
      <c r="N24" s="47">
        <f>SUMIF(Expanded!I:I,B24,Expanded!GP:GP)</f>
        <v>69.36</v>
      </c>
      <c r="O24" s="47">
        <f>SUMIF(Expanded!I:I,B24,Expanded!GR:GR)</f>
        <v>0</v>
      </c>
      <c r="P24" s="96">
        <f>SUMIF(Expanded!I:I,B24,Expanded!GT:GT)</f>
        <v>0</v>
      </c>
      <c r="R24" s="99">
        <v>2022</v>
      </c>
      <c r="S24">
        <f>SUMIF(Expanded!I:I,B24,Expanded!GY:GY)</f>
        <v>35.39</v>
      </c>
      <c r="T24">
        <f>SUMIF(Expanded!I:I,B24,Expanded!GZ:GZ)</f>
        <v>69.36</v>
      </c>
      <c r="U24" s="18">
        <f>SUMIF(Expanded!I:I,B24,Expanded!HA:HA)</f>
        <v>104.75</v>
      </c>
    </row>
    <row r="25" spans="2:21" ht="15.75" thickBot="1" x14ac:dyDescent="0.3">
      <c r="B25" s="100">
        <v>2023</v>
      </c>
      <c r="C25" s="201">
        <f>SUMIF(Expanded!I:I,B25,Expanded!AT:AT)+SUMIF(Expanded!I:I,B25,Expanded!AU:AU)</f>
        <v>0</v>
      </c>
      <c r="D25" s="201">
        <f>SUMIF(Expanded!I:I,B25,Expanded!BB:BB)+SUMIF(Expanded!I:I,B25,Expanded!BC:BC)+SUMIF(Expanded!I:I,B25,Expanded!BD:BD)+SUMIF(Expanded!I:I,B25,Expanded!BE:BE)+SUMIF(Expanded!I:I,B25,Expanded!BF:BF)+SUMIF(Expanded!I:I,B25,Expanded!BG:BG)+SUMIF(Expanded!I:I,B25,Expanded!BH:BH)+SUMIF(Expanded!I:I,B25,Expanded!BI:BI)*SUMIF(Expanded!I:I,B25,Expanded!BJ:BJ)</f>
        <v>0</v>
      </c>
      <c r="E25" s="201">
        <f>SUMIF(Expanded!I:I,B25,Expanded!BV:BV)+SUMIF(Expanded!I:I,B25,Expanded!BW:BW)+SUMIF(Expanded!I:I,B25,Expanded!BX:BX)</f>
        <v>0</v>
      </c>
      <c r="F25" s="201">
        <f>SUMIF(Expanded!I:I,B25,Expanded!CK:CK)+SUMIF(Expanded!I:I,B25,Expanded!CL:CL)</f>
        <v>0</v>
      </c>
      <c r="G25" s="48">
        <f>SUMIF(Expanded!I:I,B25,Expanded!CR:CR)</f>
        <v>0</v>
      </c>
      <c r="H25" s="48">
        <f>SUMIF(Expanded!I:I,B25,Expanded!CW:CW)</f>
        <v>0</v>
      </c>
      <c r="I25" s="48">
        <f>SUMIF(Expanded!I:I,B25,Expanded!CX:CX)</f>
        <v>0</v>
      </c>
      <c r="J25" s="48">
        <f>SUMIF(Expanded!I:I,B25,Expanded!CZ:CZ)</f>
        <v>0</v>
      </c>
      <c r="K25" s="48">
        <f>SUMIF(Expanded!I:I,B25,Expanded!DD:DD)</f>
        <v>0</v>
      </c>
      <c r="L25" s="48">
        <f>SUMIF(Expanded!I:I,B25,Expanded!DL:DL)</f>
        <v>0</v>
      </c>
      <c r="M25" s="201">
        <f t="shared" si="2"/>
        <v>0</v>
      </c>
      <c r="N25" s="48">
        <f>SUMIF(Expanded!I:I,B25,Expanded!GP:GP)</f>
        <v>0</v>
      </c>
      <c r="O25" s="48">
        <f>SUMIF(Expanded!I:I,B25,Expanded!GR:GR)</f>
        <v>0</v>
      </c>
      <c r="P25" s="101">
        <f>SUMIF(Expanded!I:I,B25,Expanded!GT:GT)</f>
        <v>0</v>
      </c>
      <c r="R25" s="102">
        <v>2023</v>
      </c>
      <c r="S25" s="20">
        <f>SUMIF(Expanded!I:I,B25,Expanded!GY:GY)</f>
        <v>0</v>
      </c>
      <c r="T25" s="20">
        <f>SUMIF(Expanded!I:I,B25,Expanded!GZ:GZ)</f>
        <v>0</v>
      </c>
      <c r="U25" s="21">
        <f>SUMIF(Expanded!I:I,B25,Expanded!HA:HA)</f>
        <v>0</v>
      </c>
    </row>
    <row r="58" spans="2:21" ht="15" customHeight="1" thickBot="1" x14ac:dyDescent="0.3"/>
    <row r="59" spans="2:21" ht="15" customHeight="1" thickBot="1" x14ac:dyDescent="0.3">
      <c r="B59" s="103" t="s">
        <v>1308</v>
      </c>
      <c r="C59" s="104" t="s">
        <v>1289</v>
      </c>
      <c r="D59" s="105" t="s">
        <v>1290</v>
      </c>
      <c r="E59" s="104" t="s">
        <v>1291</v>
      </c>
      <c r="F59" s="105" t="s">
        <v>1292</v>
      </c>
      <c r="G59" s="105" t="s">
        <v>1293</v>
      </c>
      <c r="H59" s="105" t="s">
        <v>1294</v>
      </c>
      <c r="I59" s="105" t="s">
        <v>1295</v>
      </c>
      <c r="J59" s="105" t="s">
        <v>1296</v>
      </c>
      <c r="K59" s="105">
        <v>19</v>
      </c>
      <c r="L59" s="105">
        <v>20</v>
      </c>
      <c r="M59" s="105" t="s">
        <v>1299</v>
      </c>
      <c r="N59" s="105" t="s">
        <v>1300</v>
      </c>
      <c r="O59" s="106" t="s">
        <v>1301</v>
      </c>
      <c r="P59" s="107" t="s">
        <v>1302</v>
      </c>
      <c r="R59" s="108" t="s">
        <v>1258</v>
      </c>
      <c r="S59" s="109" t="s">
        <v>1303</v>
      </c>
      <c r="T59" s="110" t="s">
        <v>1304</v>
      </c>
      <c r="U59" s="81" t="s">
        <v>1305</v>
      </c>
    </row>
    <row r="60" spans="2:21" ht="15" customHeight="1" thickBot="1" x14ac:dyDescent="0.3">
      <c r="B60" s="111" t="s">
        <v>1306</v>
      </c>
      <c r="C60" s="112" t="e">
        <f>C61/U$6</f>
        <v>#DIV/0!</v>
      </c>
      <c r="D60" s="112" t="e">
        <f>D61/U$6</f>
        <v>#DIV/0!</v>
      </c>
      <c r="E60" s="112" t="e">
        <f>E61/U$6</f>
        <v>#DIV/0!</v>
      </c>
      <c r="F60" s="112" t="e">
        <f>F61/U61</f>
        <v>#DIV/0!</v>
      </c>
      <c r="G60" s="112" t="e">
        <f>G61/U61</f>
        <v>#DIV/0!</v>
      </c>
      <c r="H60" s="112" t="e">
        <f>H61/U61</f>
        <v>#DIV/0!</v>
      </c>
      <c r="I60" s="112" t="e">
        <f>I61/U61</f>
        <v>#DIV/0!</v>
      </c>
      <c r="J60" s="112" t="e">
        <f>J61/U61</f>
        <v>#DIV/0!</v>
      </c>
      <c r="K60" s="112" t="e">
        <f>K61/U61</f>
        <v>#DIV/0!</v>
      </c>
      <c r="L60" s="112" t="e">
        <f>L61/U61</f>
        <v>#DIV/0!</v>
      </c>
      <c r="M60" s="112" t="e">
        <f>M61/U61</f>
        <v>#DIV/0!</v>
      </c>
      <c r="N60" s="112" t="e">
        <f>N61/U61</f>
        <v>#DIV/0!</v>
      </c>
      <c r="O60" s="112" t="e">
        <f>O61/U61</f>
        <v>#DIV/0!</v>
      </c>
      <c r="P60" s="113" t="e">
        <f>P61/U61</f>
        <v>#DIV/0!</v>
      </c>
      <c r="Q60" s="36"/>
      <c r="R60" s="84" t="s">
        <v>1306</v>
      </c>
      <c r="S60" s="85" t="e">
        <f>S61/U61</f>
        <v>#DIV/0!</v>
      </c>
      <c r="T60" s="85" t="e">
        <f>T61/U61</f>
        <v>#DIV/0!</v>
      </c>
      <c r="U60" s="86"/>
    </row>
    <row r="61" spans="2:21" ht="15" customHeight="1" thickBot="1" x14ac:dyDescent="0.3">
      <c r="B61" s="87" t="s">
        <v>1307</v>
      </c>
      <c r="C61" s="88" t="e">
        <f>AVERAGE(C62:C75)</f>
        <v>#DIV/0!</v>
      </c>
      <c r="D61" s="88" t="e">
        <f t="shared" ref="D61:P61" si="3">AVERAGE(D62:D75)</f>
        <v>#DIV/0!</v>
      </c>
      <c r="E61" s="88" t="e">
        <f t="shared" si="3"/>
        <v>#DIV/0!</v>
      </c>
      <c r="F61" s="88" t="e">
        <f t="shared" si="3"/>
        <v>#DIV/0!</v>
      </c>
      <c r="G61" s="88" t="e">
        <f t="shared" si="3"/>
        <v>#DIV/0!</v>
      </c>
      <c r="H61" s="88" t="e">
        <f t="shared" si="3"/>
        <v>#DIV/0!</v>
      </c>
      <c r="I61" s="88" t="e">
        <f t="shared" si="3"/>
        <v>#DIV/0!</v>
      </c>
      <c r="J61" s="88" t="e">
        <f t="shared" si="3"/>
        <v>#DIV/0!</v>
      </c>
      <c r="K61" s="88" t="e">
        <f t="shared" si="3"/>
        <v>#DIV/0!</v>
      </c>
      <c r="L61" s="88" t="e">
        <f t="shared" si="3"/>
        <v>#DIV/0!</v>
      </c>
      <c r="M61" s="88" t="e">
        <f t="shared" si="3"/>
        <v>#DIV/0!</v>
      </c>
      <c r="N61" s="88" t="e">
        <f t="shared" si="3"/>
        <v>#DIV/0!</v>
      </c>
      <c r="O61" s="88" t="e">
        <f t="shared" si="3"/>
        <v>#DIV/0!</v>
      </c>
      <c r="P61" s="89" t="e">
        <f t="shared" si="3"/>
        <v>#DIV/0!</v>
      </c>
      <c r="R61" s="90" t="s">
        <v>1307</v>
      </c>
      <c r="S61" s="91" t="e">
        <f>AVERAGE(S62:S75)</f>
        <v>#DIV/0!</v>
      </c>
      <c r="T61" s="91" t="e">
        <f>AVERAGE(T62:T75)</f>
        <v>#DIV/0!</v>
      </c>
      <c r="U61" s="114" t="e">
        <f>AVERAGE(U62:U75)</f>
        <v>#DIV/0!</v>
      </c>
    </row>
    <row r="62" spans="2:21" ht="15" customHeight="1" x14ac:dyDescent="0.25">
      <c r="B62" s="92">
        <v>2007</v>
      </c>
      <c r="C62" s="93"/>
      <c r="D62" s="93"/>
      <c r="E62" s="93"/>
      <c r="F62" s="93"/>
      <c r="G62" s="93"/>
      <c r="H62" s="93"/>
      <c r="I62" s="93"/>
      <c r="J62" s="93"/>
      <c r="K62" s="93"/>
      <c r="L62" s="93"/>
      <c r="M62" s="93"/>
      <c r="N62" s="93"/>
      <c r="O62" s="93"/>
      <c r="P62" s="94"/>
      <c r="R62" s="17">
        <v>2007</v>
      </c>
      <c r="U62" s="18"/>
    </row>
    <row r="63" spans="2:21" ht="15" customHeight="1" x14ac:dyDescent="0.25">
      <c r="B63" s="95">
        <v>2008</v>
      </c>
      <c r="C63" s="47"/>
      <c r="D63" s="47"/>
      <c r="E63" s="47"/>
      <c r="F63" s="47"/>
      <c r="G63" s="47"/>
      <c r="H63" s="47"/>
      <c r="I63" s="47"/>
      <c r="J63" s="47"/>
      <c r="K63" s="47"/>
      <c r="L63" s="47"/>
      <c r="M63" s="47"/>
      <c r="N63" s="47"/>
      <c r="O63" s="47"/>
      <c r="P63" s="96"/>
      <c r="R63" s="17">
        <v>2008</v>
      </c>
      <c r="U63" s="18"/>
    </row>
    <row r="64" spans="2:21" ht="15" customHeight="1" x14ac:dyDescent="0.25">
      <c r="B64" s="95">
        <v>2009</v>
      </c>
      <c r="C64" s="47"/>
      <c r="D64" s="47"/>
      <c r="E64" s="47"/>
      <c r="F64" s="47"/>
      <c r="G64" s="47"/>
      <c r="H64" s="47"/>
      <c r="I64" s="47"/>
      <c r="J64" s="47"/>
      <c r="K64" s="47"/>
      <c r="L64" s="47"/>
      <c r="M64" s="47"/>
      <c r="N64" s="47"/>
      <c r="O64" s="47"/>
      <c r="P64" s="96"/>
      <c r="R64" s="17">
        <v>2009</v>
      </c>
      <c r="U64" s="18"/>
    </row>
    <row r="65" spans="2:21" ht="15" customHeight="1" x14ac:dyDescent="0.25">
      <c r="B65" s="95">
        <v>2010</v>
      </c>
      <c r="C65" s="47"/>
      <c r="D65" s="47"/>
      <c r="E65" s="47"/>
      <c r="F65" s="47"/>
      <c r="G65" s="47"/>
      <c r="H65" s="47"/>
      <c r="I65" s="47"/>
      <c r="J65" s="47"/>
      <c r="K65" s="47"/>
      <c r="L65" s="47"/>
      <c r="M65" s="47"/>
      <c r="N65" s="47"/>
      <c r="O65" s="47"/>
      <c r="P65" s="96"/>
      <c r="R65" s="17">
        <v>2010</v>
      </c>
      <c r="U65" s="18"/>
    </row>
    <row r="66" spans="2:21" ht="15" customHeight="1" x14ac:dyDescent="0.25">
      <c r="B66" s="95">
        <v>2011</v>
      </c>
      <c r="C66" s="47"/>
      <c r="D66" s="47"/>
      <c r="E66" s="47"/>
      <c r="F66" s="47"/>
      <c r="G66" s="47"/>
      <c r="H66" s="47"/>
      <c r="I66" s="47"/>
      <c r="J66" s="47"/>
      <c r="K66" s="47"/>
      <c r="L66" s="47"/>
      <c r="M66" s="47"/>
      <c r="N66" s="47"/>
      <c r="O66" s="47"/>
      <c r="P66" s="96"/>
      <c r="R66" s="17">
        <v>2011</v>
      </c>
      <c r="U66" s="18"/>
    </row>
    <row r="67" spans="2:21" ht="15" customHeight="1" x14ac:dyDescent="0.25">
      <c r="B67" s="95">
        <v>2012</v>
      </c>
      <c r="C67" s="47"/>
      <c r="D67" s="47"/>
      <c r="E67" s="47"/>
      <c r="F67" s="47"/>
      <c r="G67" s="47"/>
      <c r="H67" s="47"/>
      <c r="I67" s="47"/>
      <c r="J67" s="47"/>
      <c r="K67" s="47"/>
      <c r="L67" s="47"/>
      <c r="M67" s="47"/>
      <c r="N67" s="47"/>
      <c r="O67" s="47"/>
      <c r="P67" s="96"/>
      <c r="R67" s="17">
        <v>2012</v>
      </c>
      <c r="U67" s="18"/>
    </row>
    <row r="68" spans="2:21" ht="15" customHeight="1" x14ac:dyDescent="0.25">
      <c r="B68" s="95">
        <v>2013</v>
      </c>
      <c r="C68" s="47"/>
      <c r="D68" s="47"/>
      <c r="E68" s="47"/>
      <c r="F68" s="47"/>
      <c r="G68" s="47"/>
      <c r="H68" s="47"/>
      <c r="I68" s="47"/>
      <c r="J68" s="47"/>
      <c r="K68" s="47"/>
      <c r="L68" s="47"/>
      <c r="M68" s="47"/>
      <c r="N68" s="47"/>
      <c r="O68" s="47"/>
      <c r="P68" s="96"/>
      <c r="R68" s="17">
        <v>2013</v>
      </c>
      <c r="U68" s="18"/>
    </row>
    <row r="69" spans="2:21" ht="15" customHeight="1" x14ac:dyDescent="0.25">
      <c r="B69" s="95">
        <v>2014</v>
      </c>
      <c r="C69" s="47"/>
      <c r="D69" s="47"/>
      <c r="E69" s="47"/>
      <c r="F69" s="47"/>
      <c r="G69" s="47"/>
      <c r="H69" s="47"/>
      <c r="I69" s="47"/>
      <c r="J69" s="47"/>
      <c r="K69" s="47"/>
      <c r="L69" s="47"/>
      <c r="M69" s="47"/>
      <c r="N69" s="47"/>
      <c r="O69" s="47"/>
      <c r="P69" s="96"/>
      <c r="R69" s="17">
        <v>2014</v>
      </c>
      <c r="U69" s="18"/>
    </row>
    <row r="70" spans="2:21" ht="15" customHeight="1" x14ac:dyDescent="0.25">
      <c r="B70" s="95">
        <v>2015</v>
      </c>
      <c r="C70" s="47"/>
      <c r="D70" s="47"/>
      <c r="E70" s="47"/>
      <c r="F70" s="47"/>
      <c r="G70" s="47"/>
      <c r="H70" s="47"/>
      <c r="I70" s="47"/>
      <c r="J70" s="47"/>
      <c r="K70" s="47"/>
      <c r="L70" s="47"/>
      <c r="M70" s="47"/>
      <c r="N70" s="47"/>
      <c r="O70" s="47"/>
      <c r="P70" s="96"/>
      <c r="R70" s="17">
        <v>2015</v>
      </c>
      <c r="U70" s="18"/>
    </row>
    <row r="71" spans="2:21" ht="15" customHeight="1" x14ac:dyDescent="0.25">
      <c r="B71" s="95">
        <v>2016</v>
      </c>
      <c r="C71" s="47"/>
      <c r="D71" s="47"/>
      <c r="E71" s="47"/>
      <c r="F71" s="47"/>
      <c r="G71" s="47"/>
      <c r="H71" s="47"/>
      <c r="I71" s="47"/>
      <c r="J71" s="47"/>
      <c r="K71" s="47"/>
      <c r="L71" s="47"/>
      <c r="M71" s="47"/>
      <c r="N71" s="47"/>
      <c r="O71" s="47"/>
      <c r="P71" s="96"/>
      <c r="R71" s="17">
        <v>2016</v>
      </c>
      <c r="U71" s="18"/>
    </row>
    <row r="72" spans="2:21" ht="15" customHeight="1" x14ac:dyDescent="0.25">
      <c r="B72" s="95">
        <v>2017</v>
      </c>
      <c r="C72" s="47"/>
      <c r="D72" s="47"/>
      <c r="E72" s="47"/>
      <c r="F72" s="47"/>
      <c r="G72" s="47"/>
      <c r="H72" s="47"/>
      <c r="I72" s="47"/>
      <c r="J72" s="47"/>
      <c r="K72" s="47"/>
      <c r="L72" s="47"/>
      <c r="M72" s="47"/>
      <c r="N72" s="47"/>
      <c r="O72" s="47"/>
      <c r="P72" s="96"/>
      <c r="R72" s="17">
        <v>2017</v>
      </c>
      <c r="U72" s="18"/>
    </row>
    <row r="73" spans="2:21" ht="15" customHeight="1" x14ac:dyDescent="0.25">
      <c r="B73" s="95">
        <v>2018</v>
      </c>
      <c r="C73" s="47"/>
      <c r="D73" s="47"/>
      <c r="E73" s="47"/>
      <c r="F73" s="47"/>
      <c r="G73" s="47"/>
      <c r="H73" s="47"/>
      <c r="I73" s="47"/>
      <c r="J73" s="47"/>
      <c r="K73" s="47"/>
      <c r="L73" s="47"/>
      <c r="M73" s="47"/>
      <c r="N73" s="47"/>
      <c r="O73" s="47"/>
      <c r="P73" s="96"/>
      <c r="R73" s="17">
        <v>2018</v>
      </c>
      <c r="U73" s="18"/>
    </row>
    <row r="74" spans="2:21" ht="15" customHeight="1" x14ac:dyDescent="0.25">
      <c r="B74" s="115">
        <v>2019</v>
      </c>
      <c r="C74" s="116"/>
      <c r="D74" s="116"/>
      <c r="E74" s="116"/>
      <c r="F74" s="116"/>
      <c r="G74" s="116"/>
      <c r="H74" s="116"/>
      <c r="I74" s="116"/>
      <c r="J74" s="116"/>
      <c r="K74" s="116"/>
      <c r="L74" s="116"/>
      <c r="M74" s="116"/>
      <c r="N74" s="116"/>
      <c r="O74" s="116"/>
      <c r="P74" s="117"/>
      <c r="R74" s="98">
        <v>2019</v>
      </c>
      <c r="S74" s="118"/>
      <c r="T74" s="118"/>
      <c r="U74" s="119"/>
    </row>
    <row r="75" spans="2:21" ht="15" customHeight="1" x14ac:dyDescent="0.25">
      <c r="B75" s="95">
        <v>2020</v>
      </c>
      <c r="C75" s="47"/>
      <c r="D75" s="47"/>
      <c r="E75" s="47"/>
      <c r="F75" s="47"/>
      <c r="G75" s="47"/>
      <c r="H75" s="47"/>
      <c r="I75" s="47"/>
      <c r="J75" s="47"/>
      <c r="K75" s="47"/>
      <c r="L75" s="47"/>
      <c r="M75" s="47"/>
      <c r="N75" s="47"/>
      <c r="O75" s="47"/>
      <c r="P75" s="96"/>
      <c r="R75" s="17">
        <v>2020</v>
      </c>
      <c r="U75" s="18"/>
    </row>
    <row r="76" spans="2:21" ht="15" customHeight="1" x14ac:dyDescent="0.25">
      <c r="B76" s="95">
        <v>2021</v>
      </c>
      <c r="C76" s="47"/>
      <c r="D76" s="47"/>
      <c r="E76" s="47"/>
      <c r="F76" s="47"/>
      <c r="G76" s="47"/>
      <c r="H76" s="47"/>
      <c r="I76" s="47"/>
      <c r="J76" s="47"/>
      <c r="K76" s="47"/>
      <c r="L76" s="47"/>
      <c r="M76" s="47"/>
      <c r="N76" s="47"/>
      <c r="O76" s="47"/>
      <c r="P76" s="96"/>
      <c r="R76" s="17">
        <v>2021</v>
      </c>
      <c r="U76" s="18"/>
    </row>
    <row r="77" spans="2:21" ht="15" customHeight="1" x14ac:dyDescent="0.25">
      <c r="B77" s="95">
        <v>2022</v>
      </c>
      <c r="C77" s="47"/>
      <c r="D77" s="47"/>
      <c r="E77" s="47"/>
      <c r="F77" s="47"/>
      <c r="G77" s="47"/>
      <c r="H77" s="47"/>
      <c r="I77" s="47"/>
      <c r="J77" s="47"/>
      <c r="K77" s="47"/>
      <c r="L77" s="47"/>
      <c r="M77" s="47"/>
      <c r="N77" s="47"/>
      <c r="O77" s="47"/>
      <c r="P77" s="96"/>
      <c r="R77" s="17">
        <v>2022</v>
      </c>
      <c r="U77" s="18"/>
    </row>
    <row r="78" spans="2:21" ht="15" customHeight="1" x14ac:dyDescent="0.25">
      <c r="B78" s="95">
        <v>2023</v>
      </c>
      <c r="C78" s="47"/>
      <c r="D78" s="47"/>
      <c r="E78" s="47"/>
      <c r="F78" s="47"/>
      <c r="G78" s="47"/>
      <c r="H78" s="47"/>
      <c r="I78" s="47"/>
      <c r="J78" s="47"/>
      <c r="K78" s="47"/>
      <c r="L78" s="47"/>
      <c r="M78" s="47"/>
      <c r="N78" s="47"/>
      <c r="O78" s="47"/>
      <c r="P78" s="96"/>
      <c r="R78" s="17">
        <v>2023</v>
      </c>
      <c r="U78" s="18"/>
    </row>
    <row r="79" spans="2:21" ht="15" customHeight="1" x14ac:dyDescent="0.25">
      <c r="B79" s="95">
        <v>2024</v>
      </c>
      <c r="C79" s="47"/>
      <c r="D79" s="47"/>
      <c r="E79" s="47"/>
      <c r="F79" s="47"/>
      <c r="G79" s="47"/>
      <c r="H79" s="47"/>
      <c r="I79" s="47"/>
      <c r="J79" s="47"/>
      <c r="K79" s="47"/>
      <c r="L79" s="47"/>
      <c r="M79" s="47"/>
      <c r="N79" s="47"/>
      <c r="O79" s="47"/>
      <c r="P79" s="96"/>
      <c r="R79" s="17">
        <v>2024</v>
      </c>
      <c r="U79" s="18"/>
    </row>
    <row r="80" spans="2:21" ht="15" customHeight="1" thickBot="1" x14ac:dyDescent="0.3">
      <c r="B80" s="120">
        <v>2025</v>
      </c>
      <c r="C80" s="121"/>
      <c r="D80" s="121"/>
      <c r="E80" s="121"/>
      <c r="F80" s="48"/>
      <c r="G80" s="48"/>
      <c r="H80" s="48"/>
      <c r="I80" s="48"/>
      <c r="J80" s="48"/>
      <c r="K80" s="48"/>
      <c r="L80" s="48"/>
      <c r="M80" s="48"/>
      <c r="N80" s="48"/>
      <c r="O80" s="48"/>
      <c r="P80" s="101"/>
      <c r="R80" s="19">
        <v>2025</v>
      </c>
      <c r="S80" s="20"/>
      <c r="T80" s="20"/>
      <c r="U80" s="21"/>
    </row>
  </sheetData>
  <mergeCells count="1">
    <mergeCell ref="B2:T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18965-6202-4640-8298-39874A53AA75}">
  <dimension ref="A1"/>
  <sheetViews>
    <sheetView topLeftCell="A22" zoomScale="86" zoomScaleNormal="86" workbookViewId="0">
      <selection activeCell="U26" sqref="U26"/>
    </sheetView>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20E77-3B70-4F38-812E-9178B2C552AA}">
  <dimension ref="B2:W10"/>
  <sheetViews>
    <sheetView workbookViewId="0">
      <selection activeCell="P43" sqref="P43"/>
    </sheetView>
  </sheetViews>
  <sheetFormatPr defaultRowHeight="15" x14ac:dyDescent="0.25"/>
  <cols>
    <col min="15" max="15" width="11.7109375" customWidth="1"/>
    <col min="20" max="20" width="11.5703125" customWidth="1"/>
  </cols>
  <sheetData>
    <row r="2" spans="2:23" ht="15.75" thickBot="1" x14ac:dyDescent="0.3">
      <c r="B2" s="122"/>
      <c r="C2" s="122"/>
      <c r="D2" s="122"/>
      <c r="E2" s="122"/>
      <c r="F2" s="122"/>
      <c r="G2" s="122"/>
      <c r="H2" s="122"/>
      <c r="I2" s="122"/>
      <c r="J2" s="122"/>
      <c r="K2" s="122"/>
      <c r="L2" s="122"/>
      <c r="O2" s="289" t="s">
        <v>1309</v>
      </c>
      <c r="P2" s="289"/>
      <c r="Q2" s="289"/>
      <c r="R2" s="289"/>
      <c r="T2" s="289" t="s">
        <v>1310</v>
      </c>
      <c r="U2" s="289"/>
      <c r="V2" s="289"/>
      <c r="W2" s="289"/>
    </row>
    <row r="3" spans="2:23" ht="15.75" thickBot="1" x14ac:dyDescent="0.3">
      <c r="B3" s="122"/>
      <c r="C3" s="123" t="s">
        <v>1311</v>
      </c>
      <c r="D3" s="290" t="s">
        <v>1312</v>
      </c>
      <c r="E3" s="290"/>
      <c r="F3" s="290"/>
      <c r="G3" s="290"/>
      <c r="H3" s="290"/>
      <c r="I3" s="290"/>
      <c r="J3" s="290"/>
      <c r="K3" s="124" t="s">
        <v>1311</v>
      </c>
      <c r="L3" s="122"/>
      <c r="N3" s="47"/>
      <c r="O3" s="47" t="s">
        <v>1313</v>
      </c>
      <c r="P3" s="47" t="s">
        <v>1277</v>
      </c>
      <c r="Q3" s="47" t="s">
        <v>1314</v>
      </c>
      <c r="R3" s="47" t="s">
        <v>286</v>
      </c>
      <c r="T3" s="47" t="s">
        <v>1313</v>
      </c>
      <c r="U3" s="47" t="s">
        <v>1277</v>
      </c>
      <c r="V3" s="47" t="s">
        <v>1314</v>
      </c>
      <c r="W3" s="47" t="s">
        <v>286</v>
      </c>
    </row>
    <row r="4" spans="2:23" x14ac:dyDescent="0.25">
      <c r="B4" s="122"/>
      <c r="C4" s="291" t="s">
        <v>1315</v>
      </c>
      <c r="D4" s="125" t="s">
        <v>1313</v>
      </c>
      <c r="E4" s="126" t="s">
        <v>1316</v>
      </c>
      <c r="F4" s="126" t="s">
        <v>1277</v>
      </c>
      <c r="G4" s="126" t="s">
        <v>1314</v>
      </c>
      <c r="H4" s="126" t="s">
        <v>286</v>
      </c>
      <c r="I4" s="127" t="s">
        <v>286</v>
      </c>
      <c r="J4" s="293" t="s">
        <v>1317</v>
      </c>
      <c r="K4" s="295" t="s">
        <v>1285</v>
      </c>
      <c r="L4" s="122"/>
      <c r="N4" s="47">
        <v>2014</v>
      </c>
      <c r="O4" s="47">
        <v>241460</v>
      </c>
      <c r="P4" s="137">
        <v>485407</v>
      </c>
      <c r="Q4" s="137">
        <v>1877108</v>
      </c>
      <c r="R4" s="137">
        <v>219003</v>
      </c>
    </row>
    <row r="5" spans="2:23" ht="15.75" thickBot="1" x14ac:dyDescent="0.3">
      <c r="B5" s="122"/>
      <c r="C5" s="292"/>
      <c r="D5" s="128" t="s">
        <v>1318</v>
      </c>
      <c r="E5" s="129" t="s">
        <v>1319</v>
      </c>
      <c r="F5" s="129" t="s">
        <v>1320</v>
      </c>
      <c r="G5" s="129" t="s">
        <v>1321</v>
      </c>
      <c r="H5" s="129" t="s">
        <v>1322</v>
      </c>
      <c r="I5" s="130" t="s">
        <v>1323</v>
      </c>
      <c r="J5" s="294"/>
      <c r="K5" s="296"/>
      <c r="L5" s="122"/>
      <c r="N5" s="47">
        <v>2015</v>
      </c>
      <c r="O5" s="47">
        <v>707784</v>
      </c>
      <c r="P5" s="137">
        <v>774596</v>
      </c>
      <c r="Q5" s="137">
        <v>1812327</v>
      </c>
      <c r="R5" s="137">
        <v>147549</v>
      </c>
    </row>
    <row r="6" spans="2:23" x14ac:dyDescent="0.25">
      <c r="B6" s="122"/>
      <c r="C6" s="131">
        <v>2019</v>
      </c>
      <c r="D6" s="132">
        <v>3</v>
      </c>
      <c r="E6" s="132">
        <v>0</v>
      </c>
      <c r="F6" s="132">
        <v>28</v>
      </c>
      <c r="G6" s="132">
        <v>33</v>
      </c>
      <c r="H6" s="132">
        <v>2</v>
      </c>
      <c r="I6" s="132">
        <v>0</v>
      </c>
      <c r="J6" s="132">
        <v>12</v>
      </c>
      <c r="K6" s="133">
        <v>78</v>
      </c>
      <c r="L6" s="122"/>
      <c r="N6" s="47">
        <v>2016</v>
      </c>
      <c r="O6" s="47">
        <v>779980</v>
      </c>
      <c r="P6" s="137">
        <v>623587</v>
      </c>
      <c r="Q6" s="137">
        <v>2067432</v>
      </c>
      <c r="R6" s="137">
        <v>207319</v>
      </c>
    </row>
    <row r="7" spans="2:23" x14ac:dyDescent="0.25">
      <c r="B7" s="122"/>
      <c r="C7" s="131">
        <v>2020</v>
      </c>
      <c r="D7" s="132">
        <v>4</v>
      </c>
      <c r="E7" s="132">
        <v>0</v>
      </c>
      <c r="F7" s="132">
        <v>15</v>
      </c>
      <c r="G7" s="132">
        <v>25</v>
      </c>
      <c r="H7" s="132">
        <v>0</v>
      </c>
      <c r="I7" s="132">
        <v>5</v>
      </c>
      <c r="J7" s="132">
        <v>19</v>
      </c>
      <c r="K7" s="133">
        <v>68</v>
      </c>
      <c r="L7" s="122"/>
      <c r="N7" s="47">
        <v>2017</v>
      </c>
      <c r="O7" s="47">
        <v>887457</v>
      </c>
      <c r="P7" s="137">
        <v>592361</v>
      </c>
      <c r="Q7" s="137">
        <v>2044282</v>
      </c>
      <c r="R7" s="137">
        <v>215952</v>
      </c>
    </row>
    <row r="8" spans="2:23" ht="15.75" thickBot="1" x14ac:dyDescent="0.3">
      <c r="B8" s="122"/>
      <c r="C8" s="131">
        <v>2021</v>
      </c>
      <c r="D8" s="132">
        <v>10</v>
      </c>
      <c r="E8" s="132">
        <v>1</v>
      </c>
      <c r="F8" s="132">
        <v>30</v>
      </c>
      <c r="G8" s="132">
        <v>58</v>
      </c>
      <c r="H8" s="132">
        <v>0</v>
      </c>
      <c r="I8" s="132">
        <v>9</v>
      </c>
      <c r="J8" s="132">
        <v>39</v>
      </c>
      <c r="K8" s="133">
        <v>147</v>
      </c>
      <c r="L8" s="122"/>
      <c r="N8" s="47">
        <v>2018</v>
      </c>
      <c r="O8" s="47">
        <v>896287</v>
      </c>
      <c r="P8" s="137">
        <v>561615</v>
      </c>
      <c r="Q8" s="137">
        <v>2081775</v>
      </c>
      <c r="R8" s="47"/>
    </row>
    <row r="9" spans="2:23" ht="15.75" thickBot="1" x14ac:dyDescent="0.3">
      <c r="B9" s="122"/>
      <c r="C9" s="134" t="s">
        <v>1285</v>
      </c>
      <c r="D9" s="135">
        <v>17</v>
      </c>
      <c r="E9" s="135">
        <v>1</v>
      </c>
      <c r="F9" s="135">
        <v>73</v>
      </c>
      <c r="G9" s="135">
        <v>116</v>
      </c>
      <c r="H9" s="135">
        <v>2</v>
      </c>
      <c r="I9" s="135">
        <v>14</v>
      </c>
      <c r="J9" s="135">
        <v>70</v>
      </c>
      <c r="K9" s="136">
        <v>293</v>
      </c>
      <c r="L9" s="122"/>
      <c r="N9" s="47" t="s">
        <v>1307</v>
      </c>
      <c r="O9" s="137">
        <f>AVERAGE(O4:O8)</f>
        <v>702593.6</v>
      </c>
      <c r="P9" s="137">
        <f t="shared" ref="P9:R9" si="0">AVERAGE(P4:P8)</f>
        <v>607513.19999999995</v>
      </c>
      <c r="Q9" s="137">
        <f t="shared" si="0"/>
        <v>1976584.8</v>
      </c>
      <c r="R9" s="137">
        <f t="shared" si="0"/>
        <v>197455.75</v>
      </c>
      <c r="T9" s="138">
        <f>(D9/O9)*1000</f>
        <v>2.4196064410492782E-2</v>
      </c>
      <c r="U9" s="139">
        <f>(F9/P9)*1000</f>
        <v>0.12016199812613125</v>
      </c>
      <c r="V9" s="139">
        <f>(G9/Q9)*1000</f>
        <v>5.8687084915355008E-2</v>
      </c>
      <c r="W9" s="139">
        <f>(16/R9)*1000</f>
        <v>8.1030813232838256E-2</v>
      </c>
    </row>
    <row r="10" spans="2:23" x14ac:dyDescent="0.25">
      <c r="B10" s="122"/>
      <c r="C10" s="122"/>
      <c r="D10" s="122"/>
      <c r="E10" s="122"/>
      <c r="F10" s="122"/>
      <c r="G10" s="122"/>
      <c r="H10" s="122"/>
      <c r="I10" s="122"/>
      <c r="J10" s="122"/>
      <c r="K10" s="122"/>
      <c r="L10" s="122"/>
    </row>
  </sheetData>
  <mergeCells count="6">
    <mergeCell ref="T2:W2"/>
    <mergeCell ref="D3:J3"/>
    <mergeCell ref="C4:C5"/>
    <mergeCell ref="J4:J5"/>
    <mergeCell ref="K4:K5"/>
    <mergeCell ref="O2:R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818df7d4-2a2a-4c1c-a26e-47ad9ff85dab">
      <Terms xmlns="http://schemas.microsoft.com/office/infopath/2007/PartnerControls"/>
    </lcf76f155ced4ddcb4097134ff3c332f>
    <TaxCatchAll xmlns="6b23a549-a54c-4a43-8adf-a28450e3a123" xsi:nil="true"/>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65FB3C2C10AC74BB1B55EEECB3FA21E" ma:contentTypeVersion="17" ma:contentTypeDescription="Create a new document." ma:contentTypeScope="" ma:versionID="4536ba1adb1c11558df7f37c7a12ed7a">
  <xsd:schema xmlns:xsd="http://www.w3.org/2001/XMLSchema" xmlns:xs="http://www.w3.org/2001/XMLSchema" xmlns:p="http://schemas.microsoft.com/office/2006/metadata/properties" xmlns:ns1="http://schemas.microsoft.com/sharepoint/v3" xmlns:ns2="6b23a549-a54c-4a43-8adf-a28450e3a123" xmlns:ns3="818df7d4-2a2a-4c1c-a26e-47ad9ff85dab" targetNamespace="http://schemas.microsoft.com/office/2006/metadata/properties" ma:root="true" ma:fieldsID="09ff57dd4a2b32936706496093f881bb" ns1:_="" ns2:_="" ns3:_="">
    <xsd:import namespace="http://schemas.microsoft.com/sharepoint/v3"/>
    <xsd:import namespace="6b23a549-a54c-4a43-8adf-a28450e3a123"/>
    <xsd:import namespace="818df7d4-2a2a-4c1c-a26e-47ad9ff85dab"/>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OCR" minOccurs="0"/>
                <xsd:element ref="ns3:MediaServiceGenerationTime" minOccurs="0"/>
                <xsd:element ref="ns3:MediaServiceEventHashCode" minOccurs="0"/>
                <xsd:element ref="ns3:MediaServiceDateTaken" minOccurs="0"/>
                <xsd:element ref="ns3:MediaServiceObjectDetectorVersions" minOccurs="0"/>
                <xsd:element ref="ns3:MediaLengthInSeconds" minOccurs="0"/>
                <xsd:element ref="ns3:MediaServiceLocation" minOccurs="0"/>
                <xsd:element ref="ns1:_ip_UnifiedCompliancePolicyProperties" minOccurs="0"/>
                <xsd:element ref="ns1:_ip_UnifiedCompliancePolicyUIAction"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2" nillable="true" ma:displayName="Unified Compliance Policy Properties" ma:hidden="true" ma:internalName="_ip_UnifiedCompliancePolicyProperties">
      <xsd:simpleType>
        <xsd:restriction base="dms:Note"/>
      </xsd:simpleType>
    </xsd:element>
    <xsd:element name="_ip_UnifiedCompliancePolicyUIAction" ma:index="2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b23a549-a54c-4a43-8adf-a28450e3a12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b4d3949c-0522-484f-9619-6ad4e86da66a}" ma:internalName="TaxCatchAll" ma:showField="CatchAllData" ma:web="6b23a549-a54c-4a43-8adf-a28450e3a12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818df7d4-2a2a-4c1c-a26e-47ad9ff85dab"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6cca27c4-1c34-4d50-97f2-be840b0de0b4"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19C7A7E-23FA-4980-BA8A-B205F4693945}">
  <ds:schemaRefs>
    <ds:schemaRef ds:uri="http://schemas.microsoft.com/sharepoint/v3/contenttype/forms"/>
  </ds:schemaRefs>
</ds:datastoreItem>
</file>

<file path=customXml/itemProps2.xml><?xml version="1.0" encoding="utf-8"?>
<ds:datastoreItem xmlns:ds="http://schemas.openxmlformats.org/officeDocument/2006/customXml" ds:itemID="{526F8B1A-90B4-43A5-94B4-65BE86D79AA1}">
  <ds:schemaRefs>
    <ds:schemaRef ds:uri="http://schemas.microsoft.com/office/2006/metadata/properties"/>
    <ds:schemaRef ds:uri="http://schemas.microsoft.com/office/infopath/2007/PartnerControls"/>
    <ds:schemaRef ds:uri="818df7d4-2a2a-4c1c-a26e-47ad9ff85dab"/>
    <ds:schemaRef ds:uri="6b23a549-a54c-4a43-8adf-a28450e3a123"/>
    <ds:schemaRef ds:uri="http://schemas.microsoft.com/sharepoint/v3"/>
  </ds:schemaRefs>
</ds:datastoreItem>
</file>

<file path=customXml/itemProps3.xml><?xml version="1.0" encoding="utf-8"?>
<ds:datastoreItem xmlns:ds="http://schemas.openxmlformats.org/officeDocument/2006/customXml" ds:itemID="{6807B314-69B8-4D6F-BC92-4ACC6A68BF1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6b23a549-a54c-4a43-8adf-a28450e3a123"/>
    <ds:schemaRef ds:uri="818df7d4-2a2a-4c1c-a26e-47ad9ff85da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Estimated</vt:lpstr>
      <vt:lpstr>Survival Rate</vt:lpstr>
      <vt:lpstr>Expanded</vt:lpstr>
      <vt:lpstr>Catch</vt:lpstr>
      <vt:lpstr>Releases</vt:lpstr>
      <vt:lpstr>CWT Tagcodes</vt:lpstr>
      <vt:lpstr>CWT Tagcodes long</vt:lpstr>
      <vt:lpstr>SR ER Summary</vt:lpstr>
      <vt:lpstr>SR and Releases</vt:lpstr>
      <vt:lpstr>Catch Tables</vt:lpstr>
      <vt:lpstr>Catch Distribution</vt:lpstr>
      <vt:lpstr>Catch Figures</vt:lpstr>
      <vt:lpstr>Tyee Pool Sport Catch</vt:lpstr>
    </vt:vector>
  </TitlesOfParts>
  <Manager/>
  <Company>DFO MPO</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Zoehner, Brendan (DFO/MPO)</dc:creator>
  <cp:keywords/>
  <dc:description/>
  <cp:lastModifiedBy>Schaefer, Olivia (she, her / elle, la) (DFO/MPO)</cp:lastModifiedBy>
  <cp:revision/>
  <dcterms:created xsi:type="dcterms:W3CDTF">2023-12-08T16:26:23Z</dcterms:created>
  <dcterms:modified xsi:type="dcterms:W3CDTF">2025-03-21T22:45:29Z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0x010100B65FB3C2C10AC74BB1B55EEECB3FA21E</vt:lpwstr>
  </property>
</Properties>
</file>